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F7C3D08E-4D67-4DF0-B342-1BDF7818FEB8}" xr6:coauthVersionLast="47" xr6:coauthVersionMax="47" xr10:uidLastSave="{00000000-0000-0000-0000-000000000000}"/>
  <bookViews>
    <workbookView xWindow="-120" yWindow="-120" windowWidth="23280" windowHeight="14880" tabRatio="860" xr2:uid="{00000000-000D-0000-FFFF-FFFF00000000}"/>
  </bookViews>
  <sheets>
    <sheet name="TOC" sheetId="58" r:id="rId1"/>
    <sheet name="Overview " sheetId="59" r:id="rId2"/>
    <sheet name="Table 1 - CA Hlth Ins - Sum" sheetId="160" r:id="rId3"/>
    <sheet name="Table 2 - CA Hlth Ins - by Reg." sheetId="161" r:id="rId4"/>
    <sheet name="Table 3-Ind - by CovCA" sheetId="188" r:id="rId5"/>
    <sheet name="Table 4 - by Market &amp; Insurer" sheetId="175" r:id="rId6"/>
    <sheet name="Pivot-1-A-By Market" sheetId="178" r:id="rId7"/>
    <sheet name="Pivot-1-B-By Market, Reg." sheetId="121" r:id="rId8"/>
    <sheet name="Pivot-2-By Product" sheetId="86" r:id="rId9"/>
    <sheet name="Pivot-3A-by Insurer" sheetId="57" r:id="rId10"/>
    <sheet name="Pivot-3B-Mkt Share by Insurer" sheetId="90" r:id="rId11"/>
    <sheet name="Pivot-3C-By Insurer &amp; Co" sheetId="85" r:id="rId12"/>
    <sheet name="Pivot-3D-By Insurer &amp; Co " sheetId="140" r:id="rId13"/>
    <sheet name="Pivot-3E-By Reg, Co &amp; Year" sheetId="132" r:id="rId14"/>
    <sheet name="Pivot-3F-By Insurer &amp; Year" sheetId="136" r:id="rId15"/>
    <sheet name="Pivot-3G-By Insurer, Co &amp; Year" sheetId="159" r:id="rId16"/>
    <sheet name="Pivot-4-MEWA" sheetId="185" r:id="rId17"/>
    <sheet name="Enroll-2012-2023-Data" sheetId="184" r:id="rId18"/>
    <sheet name="Enroll-2023-MEWA-Data" sheetId="186" r:id="rId19"/>
  </sheets>
  <definedNames>
    <definedName name="_xlnm._FilterDatabase" localSheetId="17" hidden="1">'Enroll-2012-2023-Data'!$A$33:$CK$1879</definedName>
    <definedName name="_xlnm._FilterDatabase" localSheetId="13" hidden="1">'Pivot-3E-By Reg, Co &amp; Year'!#REF!</definedName>
    <definedName name="_xlnm._FilterDatabase" localSheetId="14" hidden="1">'Pivot-3F-By Insurer &amp; Year'!#REF!</definedName>
    <definedName name="_xlnm._FilterDatabase" localSheetId="15" hidden="1">'Pivot-3G-By Insurer, Co &amp; Year'!#REF!</definedName>
    <definedName name="_xlnm._FilterDatabase" localSheetId="2" hidden="1">'Table 1 - CA Hlth Ins - Sum'!$A$78:$R$78</definedName>
    <definedName name="_xlnm._FilterDatabase" localSheetId="3" hidden="1">'Table 2 - CA Hlth Ins - by Reg.'!#REF!</definedName>
    <definedName name="_xlnm._FilterDatabase" localSheetId="5" hidden="1">'Table 4 - by Market &amp; Insurer'!#REF!</definedName>
    <definedName name="CommercialNote1" localSheetId="17">#REF!</definedName>
    <definedName name="CommercialNote1" localSheetId="1">#REF!</definedName>
    <definedName name="CommercialNote1" localSheetId="6">#REF!</definedName>
    <definedName name="CommercialNote1" localSheetId="7">#REF!</definedName>
    <definedName name="CommercialNote1" localSheetId="8">#REF!</definedName>
    <definedName name="CommercialNote1" localSheetId="10">#REF!</definedName>
    <definedName name="CommercialNote1" localSheetId="11">#REF!</definedName>
    <definedName name="CommercialNote1" localSheetId="12">#REF!</definedName>
    <definedName name="CommercialNote1" localSheetId="13">#REF!</definedName>
    <definedName name="CommercialNote1" localSheetId="14">#REF!</definedName>
    <definedName name="CommercialNote1" localSheetId="15">#REF!</definedName>
    <definedName name="CommercialNote1" localSheetId="2">#REF!</definedName>
    <definedName name="CommercialNote1" localSheetId="3">#REF!</definedName>
    <definedName name="CommercialNote1" localSheetId="4">#REF!</definedName>
    <definedName name="CommercialNote1" localSheetId="5">#REF!</definedName>
    <definedName name="CommercialNote1">#REF!</definedName>
    <definedName name="EnrollNote1" localSheetId="17">#REF!</definedName>
    <definedName name="EnrollNote1" localSheetId="1">#REF!</definedName>
    <definedName name="EnrollNote1" localSheetId="6">#REF!</definedName>
    <definedName name="EnrollNote1" localSheetId="7">#REF!</definedName>
    <definedName name="EnrollNote1" localSheetId="8">#REF!</definedName>
    <definedName name="EnrollNote1" localSheetId="10">#REF!</definedName>
    <definedName name="EnrollNote1" localSheetId="11">#REF!</definedName>
    <definedName name="EnrollNote1" localSheetId="12">#REF!</definedName>
    <definedName name="EnrollNote1" localSheetId="13">#REF!</definedName>
    <definedName name="EnrollNote1" localSheetId="14">#REF!</definedName>
    <definedName name="EnrollNote1" localSheetId="15">#REF!</definedName>
    <definedName name="EnrollNote1" localSheetId="2">#REF!</definedName>
    <definedName name="EnrollNote1" localSheetId="3">#REF!</definedName>
    <definedName name="EnrollNote1" localSheetId="4">#REF!</definedName>
    <definedName name="EnrollNote1" localSheetId="5">#REF!</definedName>
    <definedName name="EnrollNote1">#REF!</definedName>
    <definedName name="EnrollNote2" localSheetId="2">#REF!</definedName>
    <definedName name="EnrollNote2" localSheetId="3">#REF!</definedName>
    <definedName name="EnrollNote2" localSheetId="4">#REF!</definedName>
    <definedName name="EnrollNote2">#REF!</definedName>
    <definedName name="_xlnm.Extract" localSheetId="17">'Enroll-2012-2023-Data'!$CJ$1408:$EC$1408</definedName>
    <definedName name="_xlnm.Print_Area" localSheetId="1">'Overview '!$A$1:$B$41</definedName>
    <definedName name="_xlnm.Print_Area" localSheetId="3">'Table 2 - CA Hlth Ins - by Reg.'!$A$1:$AH$130</definedName>
    <definedName name="_xlnm.Print_Area" localSheetId="0">TOC!$A$1:$A$39</definedName>
    <definedName name="_xlnm.Print_Titles" localSheetId="12">'Pivot-3D-By Insurer &amp; Co '!$A:$B,'Pivot-3D-By Insurer &amp; Co '!$1:$10</definedName>
    <definedName name="_xlnm.Print_Titles" localSheetId="3">'Table 2 - CA Hlth Ins - by Reg.'!$A:$A</definedName>
  </definedNames>
  <calcPr calcId="191028"/>
  <pivotCaches>
    <pivotCache cacheId="4" r:id="rId20"/>
    <pivotCache cacheId="5" r:id="rId2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 i="86" l="1"/>
  <c r="R23" i="86"/>
  <c r="T23" i="86"/>
  <c r="O23" i="86"/>
  <c r="M23" i="86"/>
  <c r="C24" i="86"/>
  <c r="D24" i="86"/>
  <c r="E24" i="86"/>
  <c r="E23" i="86"/>
  <c r="C23" i="86"/>
  <c r="N21" i="188"/>
  <c r="E18" i="188"/>
  <c r="H18" i="188"/>
  <c r="L18" i="188"/>
  <c r="N18" i="188"/>
  <c r="F15" i="188"/>
  <c r="J15" i="188"/>
  <c r="L14" i="188"/>
  <c r="N14" i="188"/>
  <c r="N13" i="188"/>
  <c r="E12" i="188"/>
  <c r="H12" i="188"/>
  <c r="K12" i="188"/>
  <c r="N12" i="188"/>
  <c r="L20" i="188"/>
  <c r="K20" i="188"/>
  <c r="I19" i="188"/>
  <c r="H19" i="188"/>
  <c r="M18" i="188"/>
  <c r="K18" i="188"/>
  <c r="J18" i="188"/>
  <c r="I18" i="188"/>
  <c r="G18" i="188"/>
  <c r="F18" i="188"/>
  <c r="N15" i="188"/>
  <c r="M15" i="188"/>
  <c r="M21" i="188" s="1"/>
  <c r="L15" i="188"/>
  <c r="L21" i="188" s="1"/>
  <c r="K15" i="188"/>
  <c r="K21" i="188" s="1"/>
  <c r="J21" i="188"/>
  <c r="I15" i="188"/>
  <c r="I21" i="188" s="1"/>
  <c r="H15" i="188"/>
  <c r="H21" i="188" s="1"/>
  <c r="G15" i="188"/>
  <c r="G21" i="188" s="1"/>
  <c r="F21" i="188"/>
  <c r="N20" i="188"/>
  <c r="M14" i="188"/>
  <c r="M20" i="188" s="1"/>
  <c r="K14" i="188"/>
  <c r="J14" i="188"/>
  <c r="J20" i="188" s="1"/>
  <c r="I14" i="188"/>
  <c r="I20" i="188" s="1"/>
  <c r="H14" i="188"/>
  <c r="H20" i="188" s="1"/>
  <c r="G14" i="188"/>
  <c r="G20" i="188" s="1"/>
  <c r="F14" i="188"/>
  <c r="F20" i="188" s="1"/>
  <c r="N19" i="188"/>
  <c r="M13" i="188"/>
  <c r="M19" i="188" s="1"/>
  <c r="L13" i="188"/>
  <c r="L19" i="188" s="1"/>
  <c r="K13" i="188"/>
  <c r="K19" i="188" s="1"/>
  <c r="J13" i="188"/>
  <c r="J19" i="188" s="1"/>
  <c r="I13" i="188"/>
  <c r="H13" i="188"/>
  <c r="G13" i="188"/>
  <c r="G19" i="188" s="1"/>
  <c r="F13" i="188"/>
  <c r="F19" i="188" s="1"/>
  <c r="M12" i="188"/>
  <c r="L12" i="188"/>
  <c r="J12" i="188"/>
  <c r="I12" i="188"/>
  <c r="G12" i="188"/>
  <c r="F12" i="188"/>
  <c r="BR8" i="175" l="1"/>
  <c r="K70" i="161"/>
  <c r="L70" i="161"/>
  <c r="L8" i="160"/>
  <c r="K8" i="160"/>
  <c r="L24" i="160"/>
  <c r="B24" i="160"/>
  <c r="BL16" i="175"/>
  <c r="BL37" i="175"/>
  <c r="BL42" i="175"/>
  <c r="BL41" i="175"/>
  <c r="BF64" i="175"/>
  <c r="AT62" i="175"/>
  <c r="AN45" i="175"/>
  <c r="AB31" i="175"/>
  <c r="V60" i="175"/>
  <c r="V48" i="175"/>
  <c r="V41" i="175"/>
  <c r="P40" i="175"/>
  <c r="J31" i="175"/>
  <c r="J26" i="175"/>
  <c r="B46" i="161"/>
  <c r="B25" i="160"/>
  <c r="B44" i="160" s="1"/>
  <c r="B43" i="160"/>
  <c r="D41" i="161"/>
  <c r="D46" i="161"/>
  <c r="C26" i="161"/>
  <c r="D26" i="161"/>
  <c r="C27" i="161"/>
  <c r="D27" i="161"/>
  <c r="C28" i="161"/>
  <c r="D28" i="161"/>
  <c r="C29" i="161"/>
  <c r="D29" i="161"/>
  <c r="C30" i="161"/>
  <c r="D30" i="161"/>
  <c r="C31" i="161"/>
  <c r="D31" i="161"/>
  <c r="C32" i="161"/>
  <c r="D32" i="161"/>
  <c r="C33" i="161"/>
  <c r="D33" i="161"/>
  <c r="C34" i="161"/>
  <c r="D34" i="161"/>
  <c r="C35" i="161"/>
  <c r="D35" i="161"/>
  <c r="C36" i="161"/>
  <c r="D36" i="161"/>
  <c r="C37" i="161"/>
  <c r="D37" i="161"/>
  <c r="C38" i="161"/>
  <c r="D38" i="161"/>
  <c r="C39" i="161"/>
  <c r="D39" i="161"/>
  <c r="C40" i="161"/>
  <c r="D40" i="161"/>
  <c r="C41" i="161"/>
  <c r="B30" i="161"/>
  <c r="B31" i="161"/>
  <c r="B32" i="161"/>
  <c r="B33" i="161"/>
  <c r="B34" i="161"/>
  <c r="B35" i="161"/>
  <c r="B36" i="161"/>
  <c r="B37" i="161"/>
  <c r="B38" i="161"/>
  <c r="B39" i="161"/>
  <c r="B40" i="161"/>
  <c r="B41" i="161"/>
  <c r="B27" i="161"/>
  <c r="B28" i="161"/>
  <c r="B29" i="161"/>
  <c r="B26" i="161"/>
  <c r="AU92" i="175"/>
  <c r="BF66" i="175"/>
  <c r="BR16" i="175"/>
  <c r="AT65" i="175"/>
  <c r="AT66" i="175"/>
  <c r="AT54" i="175"/>
  <c r="AT55" i="175"/>
  <c r="AT56" i="175"/>
  <c r="AT57" i="175"/>
  <c r="AT58" i="175"/>
  <c r="AT59" i="175"/>
  <c r="AT60" i="175"/>
  <c r="AT61" i="175"/>
  <c r="AT92" i="175"/>
  <c r="AT86" i="175"/>
  <c r="AT73" i="175"/>
  <c r="AT74" i="175"/>
  <c r="AT75" i="175"/>
  <c r="AT71" i="175"/>
  <c r="J26" i="160"/>
  <c r="BS23" i="175"/>
  <c r="BR23" i="175"/>
  <c r="BS22" i="175"/>
  <c r="BR22" i="175"/>
  <c r="BS21" i="175"/>
  <c r="BR21" i="175"/>
  <c r="BS20" i="175"/>
  <c r="BR20" i="175"/>
  <c r="BS19" i="175"/>
  <c r="BR19" i="175"/>
  <c r="BS18" i="175"/>
  <c r="BR18" i="175"/>
  <c r="BS17" i="175"/>
  <c r="BR17" i="175"/>
  <c r="BS16" i="175"/>
  <c r="BS15" i="175"/>
  <c r="BR15" i="175"/>
  <c r="BS14" i="175"/>
  <c r="BR14" i="175"/>
  <c r="BS13" i="175"/>
  <c r="BR13" i="175"/>
  <c r="BS12" i="175"/>
  <c r="BR12" i="175"/>
  <c r="BS11" i="175"/>
  <c r="BR11" i="175"/>
  <c r="BS10" i="175"/>
  <c r="BR10" i="175"/>
  <c r="BS9" i="175"/>
  <c r="BR9" i="175"/>
  <c r="BS8" i="175"/>
  <c r="BL39" i="175"/>
  <c r="BL36" i="175"/>
  <c r="BL23" i="175"/>
  <c r="BL46" i="175"/>
  <c r="BM46" i="175"/>
  <c r="BL47" i="175"/>
  <c r="BM47" i="175"/>
  <c r="BL48" i="175"/>
  <c r="BM48" i="175"/>
  <c r="BF72" i="175"/>
  <c r="BF73" i="175"/>
  <c r="BF74" i="175"/>
  <c r="BF75" i="175"/>
  <c r="BF76" i="175"/>
  <c r="BF86" i="175"/>
  <c r="BG86" i="175"/>
  <c r="BF87" i="175"/>
  <c r="BG87" i="175"/>
  <c r="BF88" i="175"/>
  <c r="BG88" i="175"/>
  <c r="AN46" i="175"/>
  <c r="AN47" i="175"/>
  <c r="AN48" i="175"/>
  <c r="AB34" i="175"/>
  <c r="AB33" i="175"/>
  <c r="AB32" i="175"/>
  <c r="V8" i="175"/>
  <c r="D21" i="175" l="1"/>
  <c r="D22" i="175"/>
  <c r="D30" i="175"/>
  <c r="E9" i="175"/>
  <c r="H23" i="86"/>
  <c r="J23" i="86"/>
  <c r="CI1879" i="184"/>
  <c r="M1879" i="184"/>
  <c r="CI1878" i="184"/>
  <c r="M1878" i="184"/>
  <c r="CI1877" i="184"/>
  <c r="M1877" i="184"/>
  <c r="CI1876" i="184"/>
  <c r="M1876" i="184"/>
  <c r="CI1875" i="184"/>
  <c r="M1875" i="184"/>
  <c r="CI1874" i="184"/>
  <c r="M1874" i="184"/>
  <c r="CI1873" i="184"/>
  <c r="M1873" i="184"/>
  <c r="CI1872" i="184"/>
  <c r="M1872" i="184"/>
  <c r="CI1871" i="184"/>
  <c r="M1871" i="184"/>
  <c r="CI1870" i="184"/>
  <c r="M1870" i="184"/>
  <c r="CI1869" i="184"/>
  <c r="M1869" i="184"/>
  <c r="CI1868" i="184"/>
  <c r="M1868" i="184"/>
  <c r="CI1867" i="184"/>
  <c r="M1867" i="184"/>
  <c r="CI1866" i="184"/>
  <c r="M1866" i="184"/>
  <c r="CI1865" i="184"/>
  <c r="M1865" i="184"/>
  <c r="CI1864" i="184"/>
  <c r="M1864" i="184"/>
  <c r="CI1863" i="184"/>
  <c r="M1863" i="184"/>
  <c r="CI1862" i="184"/>
  <c r="M1862" i="184"/>
  <c r="CI1861" i="184"/>
  <c r="M1861" i="184"/>
  <c r="CI1860" i="184"/>
  <c r="M1860" i="184"/>
  <c r="CI1859" i="184"/>
  <c r="M1859" i="184"/>
  <c r="CI1858" i="184"/>
  <c r="M1858" i="184"/>
  <c r="CI1857" i="184"/>
  <c r="M1857" i="184"/>
  <c r="CI1856" i="184"/>
  <c r="M1856" i="184"/>
  <c r="CI1855" i="184"/>
  <c r="M1855" i="184"/>
  <c r="CI1854" i="184"/>
  <c r="M1854" i="184"/>
  <c r="CI1853" i="184"/>
  <c r="M1853" i="184"/>
  <c r="CI1852" i="184"/>
  <c r="M1852" i="184"/>
  <c r="CI1851" i="184"/>
  <c r="M1851" i="184"/>
  <c r="CI1850" i="184"/>
  <c r="M1850" i="184"/>
  <c r="CI1849" i="184"/>
  <c r="M1849" i="184"/>
  <c r="CI1848" i="184"/>
  <c r="M1848" i="184"/>
  <c r="CI1847" i="184"/>
  <c r="M1847" i="184"/>
  <c r="CI1846" i="184"/>
  <c r="M1846" i="184"/>
  <c r="CI1845" i="184"/>
  <c r="M1845" i="184"/>
  <c r="CI1844" i="184"/>
  <c r="M1844" i="184"/>
  <c r="CI1843" i="184"/>
  <c r="M1843" i="184"/>
  <c r="CI1842" i="184"/>
  <c r="M1842" i="184"/>
  <c r="CI1841" i="184"/>
  <c r="M1841" i="184"/>
  <c r="CI1840" i="184"/>
  <c r="M1840" i="184"/>
  <c r="CI1839" i="184"/>
  <c r="M1839" i="184"/>
  <c r="CI1838" i="184"/>
  <c r="M1838" i="184"/>
  <c r="CI1837" i="184"/>
  <c r="M1837" i="184"/>
  <c r="CI1836" i="184"/>
  <c r="M1836" i="184"/>
  <c r="CI1835" i="184"/>
  <c r="M1835" i="184"/>
  <c r="CI1834" i="184"/>
  <c r="M1834" i="184"/>
  <c r="CI1833" i="184"/>
  <c r="M1833" i="184"/>
  <c r="CI1832" i="184"/>
  <c r="M1832" i="184"/>
  <c r="CI1831" i="184"/>
  <c r="M1831" i="184"/>
  <c r="CI1830" i="184"/>
  <c r="M1830" i="184"/>
  <c r="CI1829" i="184"/>
  <c r="M1829" i="184"/>
  <c r="CI1828" i="184"/>
  <c r="M1828" i="184"/>
  <c r="CI1827" i="184"/>
  <c r="M1827" i="184"/>
  <c r="CI1826" i="184"/>
  <c r="M1826" i="184"/>
  <c r="CI1825" i="184"/>
  <c r="M1825" i="184"/>
  <c r="CI1824" i="184"/>
  <c r="M1824" i="184"/>
  <c r="CI1823" i="184"/>
  <c r="M1823" i="184"/>
  <c r="CI1822" i="184"/>
  <c r="M1822" i="184"/>
  <c r="CI1821" i="184"/>
  <c r="M1821" i="184"/>
  <c r="CI1820" i="184"/>
  <c r="M1820" i="184"/>
  <c r="CI1819" i="184"/>
  <c r="M1819" i="184"/>
  <c r="CI1818" i="184"/>
  <c r="M1818" i="184"/>
  <c r="CI1817" i="184"/>
  <c r="M1817" i="184"/>
  <c r="CI1816" i="184"/>
  <c r="M1816" i="184"/>
  <c r="CI1815" i="184"/>
  <c r="M1815" i="184"/>
  <c r="CI1814" i="184"/>
  <c r="M1814" i="184"/>
  <c r="CI1813" i="184"/>
  <c r="M1813" i="184"/>
  <c r="CI1812" i="184"/>
  <c r="M1812" i="184"/>
  <c r="CI1811" i="184"/>
  <c r="M1811" i="184"/>
  <c r="CI1810" i="184"/>
  <c r="M1810" i="184"/>
  <c r="CI1809" i="184"/>
  <c r="M1809" i="184"/>
  <c r="CI1808" i="184"/>
  <c r="M1808" i="184"/>
  <c r="CI1807" i="184"/>
  <c r="M1807" i="184"/>
  <c r="CI1806" i="184"/>
  <c r="M1806" i="184"/>
  <c r="CI1805" i="184"/>
  <c r="M1805" i="184"/>
  <c r="CI1804" i="184"/>
  <c r="M1804" i="184"/>
  <c r="CI1803" i="184"/>
  <c r="M1803" i="184"/>
  <c r="CI1802" i="184"/>
  <c r="M1802" i="184"/>
  <c r="CI1801" i="184"/>
  <c r="M1801" i="184"/>
  <c r="CI1800" i="184"/>
  <c r="M1800" i="184"/>
  <c r="CI1799" i="184"/>
  <c r="M1799" i="184"/>
  <c r="CI1798" i="184"/>
  <c r="M1798" i="184"/>
  <c r="CI1797" i="184"/>
  <c r="M1797" i="184"/>
  <c r="CI1796" i="184"/>
  <c r="M1796" i="184"/>
  <c r="CI1795" i="184"/>
  <c r="M1795" i="184"/>
  <c r="CI1794" i="184"/>
  <c r="M1794" i="184"/>
  <c r="CI1793" i="184"/>
  <c r="M1793" i="184"/>
  <c r="CI1792" i="184"/>
  <c r="M1792" i="184"/>
  <c r="CI1791" i="184"/>
  <c r="M1791" i="184"/>
  <c r="CI1790" i="184"/>
  <c r="M1790" i="184"/>
  <c r="CI1789" i="184"/>
  <c r="M1789" i="184"/>
  <c r="CI1788" i="184"/>
  <c r="M1788" i="184"/>
  <c r="CI1787" i="184"/>
  <c r="M1787" i="184"/>
  <c r="CI1786" i="184"/>
  <c r="M1786" i="184"/>
  <c r="CI1785" i="184"/>
  <c r="M1785" i="184"/>
  <c r="CI1784" i="184"/>
  <c r="M1784" i="184"/>
  <c r="CI1783" i="184"/>
  <c r="M1783" i="184"/>
  <c r="CI1782" i="184"/>
  <c r="M1782" i="184"/>
  <c r="CI1781" i="184"/>
  <c r="M1781" i="184"/>
  <c r="CI1780" i="184"/>
  <c r="M1780" i="184"/>
  <c r="CI1779" i="184"/>
  <c r="M1779" i="184"/>
  <c r="CI1778" i="184"/>
  <c r="M1778" i="184"/>
  <c r="CI1777" i="184"/>
  <c r="M1777" i="184"/>
  <c r="CI1776" i="184"/>
  <c r="M1776" i="184"/>
  <c r="CI1775" i="184"/>
  <c r="M1775" i="184"/>
  <c r="CI1774" i="184"/>
  <c r="M1774" i="184"/>
  <c r="CI1773" i="184"/>
  <c r="M1773" i="184"/>
  <c r="CI1772" i="184"/>
  <c r="M1772" i="184"/>
  <c r="CI1771" i="184"/>
  <c r="M1771" i="184"/>
  <c r="CI1770" i="184"/>
  <c r="M1770" i="184"/>
  <c r="CI1769" i="184"/>
  <c r="M1769" i="184"/>
  <c r="CI1768" i="184"/>
  <c r="M1768" i="184"/>
  <c r="CI1767" i="184"/>
  <c r="M1767" i="184"/>
  <c r="CI1766" i="184"/>
  <c r="M1766" i="184"/>
  <c r="CI1765" i="184"/>
  <c r="M1765" i="184"/>
  <c r="CI1764" i="184"/>
  <c r="M1764" i="184"/>
  <c r="CI1763" i="184"/>
  <c r="M1763" i="184"/>
  <c r="CI1762" i="184"/>
  <c r="M1762" i="184"/>
  <c r="CI1761" i="184"/>
  <c r="M1761" i="184"/>
  <c r="CI1760" i="184"/>
  <c r="M1760" i="184"/>
  <c r="CI1759" i="184"/>
  <c r="M1759" i="184"/>
  <c r="CI1758" i="184"/>
  <c r="M1758" i="184"/>
  <c r="CI1757" i="184"/>
  <c r="M1757" i="184"/>
  <c r="CI1756" i="184"/>
  <c r="M1756" i="184"/>
  <c r="CI1755" i="184"/>
  <c r="M1755" i="184"/>
  <c r="CI1754" i="184"/>
  <c r="M1754" i="184"/>
  <c r="CI1753" i="184"/>
  <c r="M1753" i="184"/>
  <c r="CI1752" i="184"/>
  <c r="M1752" i="184"/>
  <c r="CI1751" i="184"/>
  <c r="M1751" i="184"/>
  <c r="CI1750" i="184"/>
  <c r="M1750" i="184"/>
  <c r="CI1749" i="184"/>
  <c r="M1749" i="184"/>
  <c r="CI1748" i="184"/>
  <c r="M1748" i="184"/>
  <c r="CI1747" i="184"/>
  <c r="M1747" i="184"/>
  <c r="CI1746" i="184"/>
  <c r="M1746" i="184"/>
  <c r="CI1745" i="184"/>
  <c r="M1745" i="184"/>
  <c r="CI1744" i="184"/>
  <c r="M1744" i="184"/>
  <c r="CI1743" i="184"/>
  <c r="M1743" i="184"/>
  <c r="CI1742" i="184"/>
  <c r="M1742" i="184"/>
  <c r="CI1741" i="184"/>
  <c r="M1741" i="184"/>
  <c r="CI1740" i="184"/>
  <c r="M1740" i="184"/>
  <c r="CI1739" i="184"/>
  <c r="M1739" i="184"/>
  <c r="CI1738" i="184"/>
  <c r="M1738" i="184"/>
  <c r="CI1737" i="184"/>
  <c r="M1737" i="184"/>
  <c r="CI1736" i="184"/>
  <c r="M1736" i="184"/>
  <c r="CI1735" i="184"/>
  <c r="M1735" i="184"/>
  <c r="CI1734" i="184"/>
  <c r="M1734" i="184"/>
  <c r="CI1733" i="184"/>
  <c r="M1733" i="184"/>
  <c r="CI1732" i="184"/>
  <c r="M1732" i="184"/>
  <c r="CI1731" i="184"/>
  <c r="M1731" i="184"/>
  <c r="CI1730" i="184"/>
  <c r="M1730" i="184"/>
  <c r="CI1729" i="184"/>
  <c r="M1729" i="184"/>
  <c r="CI1728" i="184"/>
  <c r="M1728" i="184"/>
  <c r="CI1727" i="184"/>
  <c r="M1727" i="184"/>
  <c r="CI1726" i="184"/>
  <c r="M1726" i="184"/>
  <c r="CI1725" i="184"/>
  <c r="M1725" i="184"/>
  <c r="CI1724" i="184"/>
  <c r="M1724" i="184"/>
  <c r="CI1723" i="184"/>
  <c r="M1723" i="184"/>
  <c r="CI1722" i="184"/>
  <c r="M1722" i="184"/>
  <c r="CI1721" i="184"/>
  <c r="M1721" i="184"/>
  <c r="CI1720" i="184"/>
  <c r="M1720" i="184"/>
  <c r="CI1719" i="184"/>
  <c r="M1719" i="184"/>
  <c r="CI1718" i="184"/>
  <c r="M1718" i="184"/>
  <c r="CI1717" i="184"/>
  <c r="M1717" i="184"/>
  <c r="CI1716" i="184"/>
  <c r="M1716" i="184"/>
  <c r="CI1715" i="184"/>
  <c r="M1715" i="184"/>
  <c r="CI1714" i="184"/>
  <c r="M1714" i="184"/>
  <c r="CI1713" i="184"/>
  <c r="M1713" i="184"/>
  <c r="CI1712" i="184"/>
  <c r="M1712" i="184"/>
  <c r="CI1711" i="184"/>
  <c r="M1711" i="184"/>
  <c r="CI1710" i="184"/>
  <c r="M1710" i="184"/>
  <c r="CI1709" i="184"/>
  <c r="M1709" i="184"/>
  <c r="CI1708" i="184"/>
  <c r="M1708" i="184"/>
  <c r="CI1707" i="184"/>
  <c r="M1707" i="184"/>
  <c r="CI1706" i="184"/>
  <c r="M1706" i="184"/>
  <c r="CI1705" i="184"/>
  <c r="M1705" i="184"/>
  <c r="CI1704" i="184"/>
  <c r="M1704" i="184"/>
  <c r="CI1703" i="184"/>
  <c r="M1703" i="184"/>
  <c r="CI1702" i="184"/>
  <c r="M1702" i="184"/>
  <c r="CI1701" i="184"/>
  <c r="M1701" i="184"/>
  <c r="CI1700" i="184"/>
  <c r="M1700" i="184"/>
  <c r="CI1699" i="184"/>
  <c r="M1699" i="184"/>
  <c r="CI1698" i="184"/>
  <c r="M1698" i="184"/>
  <c r="CI1697" i="184"/>
  <c r="M1697" i="184"/>
  <c r="CI1696" i="184"/>
  <c r="M1696" i="184"/>
  <c r="CI1695" i="184"/>
  <c r="M1695" i="184"/>
  <c r="CI1694" i="184"/>
  <c r="M1694" i="184"/>
  <c r="CI1693" i="184"/>
  <c r="M1693" i="184"/>
  <c r="CI1692" i="184"/>
  <c r="M1692" i="184"/>
  <c r="CI1691" i="184"/>
  <c r="M1691" i="184"/>
  <c r="CI1690" i="184"/>
  <c r="M1690" i="184"/>
  <c r="CI1689" i="184"/>
  <c r="M1689" i="184"/>
  <c r="CI1688" i="184"/>
  <c r="M1688" i="184"/>
  <c r="CI1687" i="184"/>
  <c r="M1687" i="184"/>
  <c r="CI1686" i="184"/>
  <c r="M1686" i="184"/>
  <c r="CI1685" i="184"/>
  <c r="M1685" i="184"/>
  <c r="CI1684" i="184"/>
  <c r="M1684" i="184"/>
  <c r="CI1683" i="184"/>
  <c r="M1683" i="184"/>
  <c r="CI1682" i="184"/>
  <c r="M1682" i="184"/>
  <c r="CI1681" i="184"/>
  <c r="M1681" i="184"/>
  <c r="CI1680" i="184"/>
  <c r="M1680" i="184"/>
  <c r="CI1679" i="184"/>
  <c r="M1679" i="184"/>
  <c r="CI1678" i="184"/>
  <c r="M1678" i="184"/>
  <c r="CI1677" i="184"/>
  <c r="M1677" i="184"/>
  <c r="CI1676" i="184"/>
  <c r="M1676" i="184"/>
  <c r="CI1675" i="184"/>
  <c r="M1675" i="184"/>
  <c r="CI1674" i="184"/>
  <c r="M1674" i="184"/>
  <c r="CI1673" i="184"/>
  <c r="M1673" i="184"/>
  <c r="CI1672" i="184"/>
  <c r="M1672" i="184"/>
  <c r="CI1671" i="184"/>
  <c r="M1671" i="184"/>
  <c r="CI1670" i="184"/>
  <c r="M1670" i="184"/>
  <c r="CI1669" i="184"/>
  <c r="M1669" i="184"/>
  <c r="CI1668" i="184"/>
  <c r="M1668" i="184"/>
  <c r="CI1667" i="184"/>
  <c r="M1667" i="184"/>
  <c r="CI1666" i="184"/>
  <c r="M1666" i="184"/>
  <c r="CI1665" i="184"/>
  <c r="M1665" i="184"/>
  <c r="CI1664" i="184"/>
  <c r="M1664" i="184"/>
  <c r="CI1663" i="184"/>
  <c r="M1663" i="184"/>
  <c r="CI1662" i="184"/>
  <c r="M1662" i="184"/>
  <c r="CI1661" i="184"/>
  <c r="M1661" i="184"/>
  <c r="CI1660" i="184"/>
  <c r="M1660" i="184"/>
  <c r="CI1659" i="184"/>
  <c r="M1659" i="184"/>
  <c r="CI1658" i="184"/>
  <c r="M1658" i="184"/>
  <c r="CI1657" i="184"/>
  <c r="M1657" i="184"/>
  <c r="CI1656" i="184"/>
  <c r="M1656" i="184"/>
  <c r="CI1655" i="184"/>
  <c r="M1655" i="184"/>
  <c r="CI1654" i="184"/>
  <c r="M1654" i="184"/>
  <c r="CI1653" i="184"/>
  <c r="M1653" i="184"/>
  <c r="CI1652" i="184"/>
  <c r="M1652" i="184"/>
  <c r="CI1651" i="184"/>
  <c r="M1651" i="184"/>
  <c r="CI1650" i="184"/>
  <c r="M1650" i="184"/>
  <c r="CI1649" i="184"/>
  <c r="M1649" i="184"/>
  <c r="CI1648" i="184"/>
  <c r="M1648" i="184"/>
  <c r="CI1647" i="184"/>
  <c r="M1647" i="184"/>
  <c r="CI1646" i="184"/>
  <c r="M1646" i="184"/>
  <c r="CI1645" i="184"/>
  <c r="M1645" i="184"/>
  <c r="CI1644" i="184"/>
  <c r="M1644" i="184"/>
  <c r="CI1643" i="184"/>
  <c r="M1643" i="184"/>
  <c r="CI1642" i="184"/>
  <c r="M1642" i="184"/>
  <c r="CI1641" i="184"/>
  <c r="M1641" i="184"/>
  <c r="CI1640" i="184"/>
  <c r="M1640" i="184"/>
  <c r="CI1639" i="184"/>
  <c r="M1639" i="184"/>
  <c r="CI1638" i="184"/>
  <c r="M1638" i="184"/>
  <c r="CI1637" i="184"/>
  <c r="M1637" i="184"/>
  <c r="CI1636" i="184"/>
  <c r="M1636" i="184"/>
  <c r="CI1635" i="184"/>
  <c r="M1635" i="184"/>
  <c r="CI1634" i="184"/>
  <c r="M1634" i="184"/>
  <c r="CI1633" i="184"/>
  <c r="M1633" i="184"/>
  <c r="CI1632" i="184"/>
  <c r="M1632" i="184"/>
  <c r="CI1631" i="184"/>
  <c r="M1631" i="184"/>
  <c r="CI1630" i="184"/>
  <c r="M1630" i="184"/>
  <c r="CI1629" i="184"/>
  <c r="M1629" i="184"/>
  <c r="CI1628" i="184"/>
  <c r="M1628" i="184"/>
  <c r="CI1627" i="184"/>
  <c r="M1627" i="184"/>
  <c r="CI1626" i="184"/>
  <c r="M1626" i="184"/>
  <c r="CI1625" i="184"/>
  <c r="M1625" i="184"/>
  <c r="CI1624" i="184"/>
  <c r="M1624" i="184"/>
  <c r="CI1623" i="184"/>
  <c r="M1623" i="184"/>
  <c r="CI1622" i="184"/>
  <c r="M1622" i="184"/>
  <c r="CI1621" i="184"/>
  <c r="M1621" i="184"/>
  <c r="CI1620" i="184"/>
  <c r="M1620" i="184"/>
  <c r="CI1619" i="184"/>
  <c r="M1619" i="184"/>
  <c r="CI1618" i="184"/>
  <c r="M1618" i="184"/>
  <c r="CI1617" i="184"/>
  <c r="M1617" i="184"/>
  <c r="CI1616" i="184"/>
  <c r="M1616" i="184"/>
  <c r="CI1615" i="184"/>
  <c r="M1615" i="184"/>
  <c r="CI1614" i="184"/>
  <c r="M1614" i="184"/>
  <c r="CI1613" i="184"/>
  <c r="M1613" i="184"/>
  <c r="CI1612" i="184"/>
  <c r="M1612" i="184"/>
  <c r="CI1611" i="184"/>
  <c r="M1611" i="184"/>
  <c r="CI1610" i="184"/>
  <c r="M1610" i="184"/>
  <c r="CI1609" i="184"/>
  <c r="M1609" i="184"/>
  <c r="CI1608" i="184"/>
  <c r="M1608" i="184"/>
  <c r="CI1607" i="184"/>
  <c r="M1607" i="184"/>
  <c r="CI1606" i="184"/>
  <c r="M1606" i="184"/>
  <c r="CI1605" i="184"/>
  <c r="M1605" i="184"/>
  <c r="CI1604" i="184"/>
  <c r="M1604" i="184"/>
  <c r="CI1603" i="184"/>
  <c r="M1603" i="184"/>
  <c r="CI1602" i="184"/>
  <c r="M1602" i="184"/>
  <c r="CI1601" i="184"/>
  <c r="M1601" i="184"/>
  <c r="CI1600" i="184"/>
  <c r="M1600" i="184"/>
  <c r="CI1599" i="184"/>
  <c r="M1599" i="184"/>
  <c r="CI1598" i="184"/>
  <c r="M1598" i="184"/>
  <c r="CI1597" i="184"/>
  <c r="M1597" i="184"/>
  <c r="CI1596" i="184"/>
  <c r="M1596" i="184"/>
  <c r="CI1595" i="184"/>
  <c r="M1595" i="184"/>
  <c r="CI1594" i="184"/>
  <c r="M1594" i="184"/>
  <c r="CI1593" i="184"/>
  <c r="M1593" i="184"/>
  <c r="CI1592" i="184"/>
  <c r="M1592" i="184"/>
  <c r="CI1591" i="184"/>
  <c r="M1591" i="184"/>
  <c r="CI1590" i="184"/>
  <c r="M1590" i="184"/>
  <c r="CI1589" i="184"/>
  <c r="M1589" i="184"/>
  <c r="CI1588" i="184"/>
  <c r="M1588" i="184"/>
  <c r="CI1587" i="184"/>
  <c r="M1587" i="184"/>
  <c r="CI1586" i="184"/>
  <c r="M1586" i="184"/>
  <c r="CI1585" i="184"/>
  <c r="M1585" i="184"/>
  <c r="CI1584" i="184"/>
  <c r="M1584" i="184"/>
  <c r="CI1583" i="184"/>
  <c r="M1583" i="184"/>
  <c r="CI1582" i="184"/>
  <c r="M1582" i="184"/>
  <c r="CI1581" i="184"/>
  <c r="M1581" i="184"/>
  <c r="CI1580" i="184"/>
  <c r="M1580" i="184"/>
  <c r="CI1579" i="184"/>
  <c r="M1579" i="184"/>
  <c r="CI1578" i="184"/>
  <c r="M1578" i="184"/>
  <c r="CI1577" i="184"/>
  <c r="M1577" i="184"/>
  <c r="CI1576" i="184"/>
  <c r="M1576" i="184"/>
  <c r="CI1575" i="184"/>
  <c r="M1575" i="184"/>
  <c r="CI1574" i="184"/>
  <c r="M1574" i="184"/>
  <c r="CI1573" i="184"/>
  <c r="M1573" i="184"/>
  <c r="CI1572" i="184"/>
  <c r="M1572" i="184"/>
  <c r="CI1571" i="184"/>
  <c r="M1571" i="184"/>
  <c r="CI1570" i="184"/>
  <c r="M1570" i="184"/>
  <c r="CI1569" i="184"/>
  <c r="M1569" i="184"/>
  <c r="CI1568" i="184"/>
  <c r="M1568" i="184"/>
  <c r="CI1567" i="184"/>
  <c r="M1567" i="184"/>
  <c r="CI1566" i="184"/>
  <c r="M1566" i="184"/>
  <c r="CI1565" i="184"/>
  <c r="M1565" i="184"/>
  <c r="CI1564" i="184"/>
  <c r="M1564" i="184"/>
  <c r="CI1563" i="184"/>
  <c r="M1563" i="184"/>
  <c r="CI1562" i="184"/>
  <c r="M1562" i="184"/>
  <c r="CI1561" i="184"/>
  <c r="M1561" i="184"/>
  <c r="CI1560" i="184"/>
  <c r="M1560" i="184"/>
  <c r="CI1559" i="184"/>
  <c r="M1559" i="184"/>
  <c r="CI1558" i="184"/>
  <c r="M1558" i="184"/>
  <c r="CI1557" i="184"/>
  <c r="M1557" i="184"/>
  <c r="CI1556" i="184"/>
  <c r="M1556" i="184"/>
  <c r="CI1555" i="184"/>
  <c r="M1555" i="184"/>
  <c r="CI1554" i="184"/>
  <c r="M1554" i="184"/>
  <c r="CI1553" i="184"/>
  <c r="M1553" i="184"/>
  <c r="CI1552" i="184"/>
  <c r="M1552" i="184"/>
  <c r="CI1551" i="184"/>
  <c r="M1551" i="184"/>
  <c r="CI1550" i="184"/>
  <c r="M1550" i="184"/>
  <c r="CI1549" i="184"/>
  <c r="M1549" i="184"/>
  <c r="CI1548" i="184"/>
  <c r="M1548" i="184"/>
  <c r="CI1547" i="184"/>
  <c r="M1547" i="184"/>
  <c r="CI1546" i="184"/>
  <c r="M1546" i="184"/>
  <c r="CI1545" i="184"/>
  <c r="M1545" i="184"/>
  <c r="CI1544" i="184"/>
  <c r="M1544" i="184"/>
  <c r="CI1543" i="184"/>
  <c r="M1543" i="184"/>
  <c r="CI1542" i="184"/>
  <c r="M1542" i="184"/>
  <c r="CI1541" i="184"/>
  <c r="M1541" i="184"/>
  <c r="CI1540" i="184"/>
  <c r="M1540" i="184"/>
  <c r="CI1539" i="184"/>
  <c r="M1539" i="184"/>
  <c r="CI1538" i="184"/>
  <c r="M1538" i="184"/>
  <c r="CI1537" i="184"/>
  <c r="M1537" i="184"/>
  <c r="CI1536" i="184"/>
  <c r="M1536" i="184"/>
  <c r="CI1535" i="184"/>
  <c r="M1535" i="184"/>
  <c r="CI1534" i="184"/>
  <c r="M1534" i="184"/>
  <c r="CI1533" i="184"/>
  <c r="M1533" i="184"/>
  <c r="CI1532" i="184"/>
  <c r="M1532" i="184"/>
  <c r="CI1531" i="184"/>
  <c r="M1531" i="184"/>
  <c r="CI1530" i="184"/>
  <c r="M1530" i="184"/>
  <c r="CI1529" i="184"/>
  <c r="M1529" i="184"/>
  <c r="CI1528" i="184"/>
  <c r="M1528" i="184"/>
  <c r="CI1527" i="184"/>
  <c r="M1527" i="184"/>
  <c r="CI1526" i="184"/>
  <c r="M1526" i="184"/>
  <c r="CI1525" i="184"/>
  <c r="M1525" i="184"/>
  <c r="CI1524" i="184"/>
  <c r="M1524" i="184"/>
  <c r="CI1523" i="184"/>
  <c r="M1523" i="184"/>
  <c r="CI1522" i="184"/>
  <c r="M1522" i="184"/>
  <c r="CI1521" i="184"/>
  <c r="M1521" i="184"/>
  <c r="CI1520" i="184"/>
  <c r="M1520" i="184"/>
  <c r="CI1519" i="184"/>
  <c r="M1519" i="184"/>
  <c r="CI1518" i="184"/>
  <c r="M1518" i="184"/>
  <c r="CI1517" i="184"/>
  <c r="M1517" i="184"/>
  <c r="CI1516" i="184"/>
  <c r="M1516" i="184"/>
  <c r="CI1515" i="184"/>
  <c r="M1515" i="184"/>
  <c r="CI1514" i="184"/>
  <c r="M1514" i="184"/>
  <c r="CI1513" i="184"/>
  <c r="M1513" i="184"/>
  <c r="CI1512" i="184"/>
  <c r="M1512" i="184"/>
  <c r="CI1511" i="184"/>
  <c r="M1511" i="184"/>
  <c r="CI1510" i="184"/>
  <c r="M1510" i="184"/>
  <c r="CI1509" i="184"/>
  <c r="M1509" i="184"/>
  <c r="CI1508" i="184"/>
  <c r="M1508" i="184"/>
  <c r="CI1507" i="184"/>
  <c r="M1507" i="184"/>
  <c r="CI1506" i="184"/>
  <c r="M1506" i="184"/>
  <c r="CI1505" i="184"/>
  <c r="M1505" i="184"/>
  <c r="CI1504" i="184"/>
  <c r="M1504" i="184"/>
  <c r="CI1503" i="184"/>
  <c r="M1503" i="184"/>
  <c r="CI1502" i="184"/>
  <c r="M1502" i="184"/>
  <c r="CI1501" i="184"/>
  <c r="M1501" i="184"/>
  <c r="CI1500" i="184"/>
  <c r="M1500" i="184"/>
  <c r="CI1499" i="184"/>
  <c r="M1499" i="184"/>
  <c r="CI1498" i="184"/>
  <c r="M1498" i="184"/>
  <c r="CI1497" i="184"/>
  <c r="M1497" i="184"/>
  <c r="CI1496" i="184"/>
  <c r="M1496" i="184"/>
  <c r="CI1495" i="184"/>
  <c r="M1495" i="184"/>
  <c r="CI1494" i="184"/>
  <c r="M1494" i="184"/>
  <c r="CI1493" i="184"/>
  <c r="M1493" i="184"/>
  <c r="CI1492" i="184"/>
  <c r="M1492" i="184"/>
  <c r="CI1491" i="184"/>
  <c r="M1491" i="184"/>
  <c r="CI1490" i="184"/>
  <c r="M1490" i="184"/>
  <c r="CI1489" i="184"/>
  <c r="M1489" i="184"/>
  <c r="CI1488" i="184"/>
  <c r="M1488" i="184"/>
  <c r="CI1487" i="184"/>
  <c r="M1487" i="184"/>
  <c r="CI1486" i="184"/>
  <c r="M1486" i="184"/>
  <c r="CI1485" i="184"/>
  <c r="M1485" i="184"/>
  <c r="CI1484" i="184"/>
  <c r="M1484" i="184"/>
  <c r="CI1483" i="184"/>
  <c r="M1483" i="184"/>
  <c r="CI1482" i="184"/>
  <c r="M1482" i="184"/>
  <c r="CI1481" i="184"/>
  <c r="M1481" i="184"/>
  <c r="CI1480" i="184"/>
  <c r="M1480" i="184"/>
  <c r="CI1479" i="184"/>
  <c r="M1479" i="184"/>
  <c r="CI1478" i="184"/>
  <c r="M1478" i="184"/>
  <c r="CI1477" i="184"/>
  <c r="M1477" i="184"/>
  <c r="CI1476" i="184"/>
  <c r="M1476" i="184"/>
  <c r="CI1475" i="184"/>
  <c r="M1475" i="184"/>
  <c r="CI1474" i="184"/>
  <c r="M1474" i="184"/>
  <c r="CI1473" i="184"/>
  <c r="M1473" i="184"/>
  <c r="CI1472" i="184"/>
  <c r="M1472" i="184"/>
  <c r="CI1471" i="184"/>
  <c r="M1471" i="184"/>
  <c r="CI1470" i="184"/>
  <c r="M1470" i="184"/>
  <c r="CI1469" i="184"/>
  <c r="M1469" i="184"/>
  <c r="CI1468" i="184"/>
  <c r="M1468" i="184"/>
  <c r="CI1467" i="184"/>
  <c r="M1467" i="184"/>
  <c r="CI1466" i="184"/>
  <c r="M1466" i="184"/>
  <c r="CI1465" i="184"/>
  <c r="M1465" i="184"/>
  <c r="CI1464" i="184"/>
  <c r="M1464" i="184"/>
  <c r="CI1463" i="184"/>
  <c r="M1463" i="184"/>
  <c r="CI1462" i="184"/>
  <c r="M1462" i="184"/>
  <c r="CI1461" i="184"/>
  <c r="M1461" i="184"/>
  <c r="CI1460" i="184"/>
  <c r="M1460" i="184"/>
  <c r="CI1459" i="184"/>
  <c r="M1459" i="184"/>
  <c r="CI1458" i="184"/>
  <c r="M1458" i="184"/>
  <c r="CI1457" i="184"/>
  <c r="M1457" i="184"/>
  <c r="CI1456" i="184"/>
  <c r="M1456" i="184"/>
  <c r="CI1455" i="184"/>
  <c r="M1455" i="184"/>
  <c r="CI1454" i="184"/>
  <c r="M1454" i="184"/>
  <c r="CI1453" i="184"/>
  <c r="M1453" i="184"/>
  <c r="CI1452" i="184"/>
  <c r="M1452" i="184"/>
  <c r="CI1451" i="184"/>
  <c r="M1451" i="184"/>
  <c r="CI1450" i="184"/>
  <c r="M1450" i="184"/>
  <c r="CI1449" i="184"/>
  <c r="M1449" i="184"/>
  <c r="CI1448" i="184"/>
  <c r="M1448" i="184"/>
  <c r="CI1447" i="184"/>
  <c r="M1447" i="184"/>
  <c r="CI1446" i="184"/>
  <c r="M1446" i="184"/>
  <c r="CI1445" i="184"/>
  <c r="M1445" i="184"/>
  <c r="CI1444" i="184"/>
  <c r="M1444" i="184"/>
  <c r="CI1443" i="184"/>
  <c r="M1443" i="184"/>
  <c r="CI1442" i="184"/>
  <c r="M1442" i="184"/>
  <c r="CI1441" i="184"/>
  <c r="M1441" i="184"/>
  <c r="CI1440" i="184"/>
  <c r="M1440" i="184"/>
  <c r="CI1439" i="184"/>
  <c r="M1439" i="184"/>
  <c r="CI1438" i="184"/>
  <c r="M1438" i="184"/>
  <c r="CI1437" i="184"/>
  <c r="M1437" i="184"/>
  <c r="CI1436" i="184"/>
  <c r="M1436" i="184"/>
  <c r="CI1435" i="184"/>
  <c r="M1435" i="184"/>
  <c r="CI1434" i="184"/>
  <c r="M1434" i="184"/>
  <c r="CI1433" i="184"/>
  <c r="M1433" i="184"/>
  <c r="CI1432" i="184"/>
  <c r="M1432" i="184"/>
  <c r="CI1431" i="184"/>
  <c r="M1431" i="184"/>
  <c r="CI1430" i="184"/>
  <c r="M1430" i="184"/>
  <c r="CI1429" i="184"/>
  <c r="M1429" i="184"/>
  <c r="CI1428" i="184"/>
  <c r="M1428" i="184"/>
  <c r="CI1427" i="184"/>
  <c r="M1427" i="184"/>
  <c r="CI1426" i="184"/>
  <c r="M1426" i="184"/>
  <c r="CI1425" i="184"/>
  <c r="M1425" i="184"/>
  <c r="CI1424" i="184"/>
  <c r="M1424" i="184"/>
  <c r="CI1423" i="184"/>
  <c r="M1423" i="184"/>
  <c r="CI1422" i="184"/>
  <c r="M1422" i="184"/>
  <c r="CI1421" i="184"/>
  <c r="M1421" i="184"/>
  <c r="CI1420" i="184"/>
  <c r="M1420" i="184"/>
  <c r="CI1419" i="184"/>
  <c r="M1419" i="184"/>
  <c r="CI1418" i="184"/>
  <c r="M1418" i="184"/>
  <c r="CI1417" i="184"/>
  <c r="M1417" i="184"/>
  <c r="CI1416" i="184"/>
  <c r="M1416" i="184"/>
  <c r="CI1415" i="184"/>
  <c r="M1415" i="184"/>
  <c r="CI1414" i="184"/>
  <c r="M1414" i="184"/>
  <c r="CI1413" i="184"/>
  <c r="M1413" i="184"/>
  <c r="CI1412" i="184"/>
  <c r="M1412" i="184"/>
  <c r="CI1411" i="184"/>
  <c r="M1411" i="184"/>
  <c r="CI1410" i="184"/>
  <c r="M1410" i="184"/>
  <c r="CI1409" i="184"/>
  <c r="M1409" i="184"/>
  <c r="CI1408" i="184"/>
  <c r="M1408" i="184"/>
  <c r="CI1407" i="184"/>
  <c r="M1407" i="184"/>
  <c r="CI1406" i="184"/>
  <c r="M1406" i="184"/>
  <c r="CI1405" i="184"/>
  <c r="M1405" i="184"/>
  <c r="CI1404" i="184"/>
  <c r="M1404" i="184"/>
  <c r="CI1403" i="184"/>
  <c r="M1403" i="184"/>
  <c r="CI1402" i="184"/>
  <c r="M1402" i="184"/>
  <c r="CI1401" i="184"/>
  <c r="M1401" i="184"/>
  <c r="CI1400" i="184"/>
  <c r="M1400" i="184"/>
  <c r="CI1399" i="184"/>
  <c r="M1399" i="184"/>
  <c r="CI1398" i="184"/>
  <c r="M1398" i="184"/>
  <c r="CI1397" i="184"/>
  <c r="M1397" i="184"/>
  <c r="CI1396" i="184"/>
  <c r="M1396" i="184"/>
  <c r="CI1395" i="184"/>
  <c r="M1395" i="184"/>
  <c r="CI1394" i="184"/>
  <c r="M1394" i="184"/>
  <c r="CI1393" i="184"/>
  <c r="M1393" i="184"/>
  <c r="CI1392" i="184"/>
  <c r="M1392" i="184"/>
  <c r="CI1391" i="184"/>
  <c r="M1391" i="184"/>
  <c r="CI1390" i="184"/>
  <c r="M1390" i="184"/>
  <c r="CI1389" i="184"/>
  <c r="M1389" i="184"/>
  <c r="CI1388" i="184"/>
  <c r="M1388" i="184"/>
  <c r="CI1387" i="184"/>
  <c r="M1387" i="184"/>
  <c r="CI1386" i="184"/>
  <c r="M1386" i="184"/>
  <c r="CI1385" i="184"/>
  <c r="M1385" i="184"/>
  <c r="CI1384" i="184"/>
  <c r="M1384" i="184"/>
  <c r="CI1383" i="184"/>
  <c r="M1383" i="184"/>
  <c r="CI1382" i="184"/>
  <c r="M1382" i="184"/>
  <c r="CI1381" i="184"/>
  <c r="M1381" i="184"/>
  <c r="CI1380" i="184"/>
  <c r="M1380" i="184"/>
  <c r="CI1379" i="184"/>
  <c r="M1379" i="184"/>
  <c r="CI1378" i="184"/>
  <c r="M1378" i="184"/>
  <c r="CI1377" i="184"/>
  <c r="M1377" i="184"/>
  <c r="M1376" i="184"/>
  <c r="N1376" i="184" s="1"/>
  <c r="J1376" i="184"/>
  <c r="I1376" i="184"/>
  <c r="G1376" i="184"/>
  <c r="F1376" i="184"/>
  <c r="E1376" i="184"/>
  <c r="M1375" i="184"/>
  <c r="N1375" i="184" s="1"/>
  <c r="J1375" i="184"/>
  <c r="I1375" i="184"/>
  <c r="G1375" i="184"/>
  <c r="F1375" i="184"/>
  <c r="E1375" i="184"/>
  <c r="M1374" i="184"/>
  <c r="N1374" i="184" s="1"/>
  <c r="J1374" i="184"/>
  <c r="I1374" i="184"/>
  <c r="G1374" i="184"/>
  <c r="F1374" i="184"/>
  <c r="E1374" i="184"/>
  <c r="M1373" i="184"/>
  <c r="N1373" i="184" s="1"/>
  <c r="J1373" i="184"/>
  <c r="I1373" i="184"/>
  <c r="G1373" i="184"/>
  <c r="F1373" i="184"/>
  <c r="E1373" i="184"/>
  <c r="M1372" i="184"/>
  <c r="N1372" i="184" s="1"/>
  <c r="J1372" i="184"/>
  <c r="I1372" i="184"/>
  <c r="G1372" i="184"/>
  <c r="F1372" i="184"/>
  <c r="E1372" i="184"/>
  <c r="M1371" i="184"/>
  <c r="N1371" i="184" s="1"/>
  <c r="J1371" i="184"/>
  <c r="I1371" i="184"/>
  <c r="G1371" i="184"/>
  <c r="F1371" i="184"/>
  <c r="E1371" i="184"/>
  <c r="M1370" i="184"/>
  <c r="N1370" i="184" s="1"/>
  <c r="J1370" i="184"/>
  <c r="I1370" i="184"/>
  <c r="G1370" i="184"/>
  <c r="F1370" i="184"/>
  <c r="E1370" i="184"/>
  <c r="M1369" i="184"/>
  <c r="N1369" i="184" s="1"/>
  <c r="J1369" i="184"/>
  <c r="I1369" i="184"/>
  <c r="G1369" i="184"/>
  <c r="F1369" i="184"/>
  <c r="E1369" i="184"/>
  <c r="M1368" i="184"/>
  <c r="N1368" i="184" s="1"/>
  <c r="J1368" i="184"/>
  <c r="I1368" i="184"/>
  <c r="G1368" i="184"/>
  <c r="F1368" i="184"/>
  <c r="E1368" i="184"/>
  <c r="M1367" i="184"/>
  <c r="N1367" i="184" s="1"/>
  <c r="J1367" i="184"/>
  <c r="I1367" i="184"/>
  <c r="G1367" i="184"/>
  <c r="F1367" i="184"/>
  <c r="E1367" i="184"/>
  <c r="M1366" i="184"/>
  <c r="N1366" i="184" s="1"/>
  <c r="J1366" i="184"/>
  <c r="I1366" i="184"/>
  <c r="G1366" i="184"/>
  <c r="F1366" i="184"/>
  <c r="E1366" i="184"/>
  <c r="M1365" i="184"/>
  <c r="N1365" i="184" s="1"/>
  <c r="J1365" i="184"/>
  <c r="I1365" i="184"/>
  <c r="G1365" i="184"/>
  <c r="F1365" i="184"/>
  <c r="E1365" i="184"/>
  <c r="M1364" i="184"/>
  <c r="N1364" i="184" s="1"/>
  <c r="J1364" i="184"/>
  <c r="I1364" i="184"/>
  <c r="G1364" i="184"/>
  <c r="F1364" i="184"/>
  <c r="E1364" i="184"/>
  <c r="M1363" i="184"/>
  <c r="N1363" i="184" s="1"/>
  <c r="J1363" i="184"/>
  <c r="I1363" i="184"/>
  <c r="G1363" i="184"/>
  <c r="F1363" i="184"/>
  <c r="E1363" i="184"/>
  <c r="M1362" i="184"/>
  <c r="N1362" i="184" s="1"/>
  <c r="J1362" i="184"/>
  <c r="I1362" i="184"/>
  <c r="G1362" i="184"/>
  <c r="F1362" i="184"/>
  <c r="E1362" i="184"/>
  <c r="M1361" i="184"/>
  <c r="N1361" i="184" s="1"/>
  <c r="J1361" i="184"/>
  <c r="I1361" i="184"/>
  <c r="G1361" i="184"/>
  <c r="F1361" i="184"/>
  <c r="E1361" i="184"/>
  <c r="M1360" i="184"/>
  <c r="N1360" i="184" s="1"/>
  <c r="J1360" i="184"/>
  <c r="I1360" i="184"/>
  <c r="G1360" i="184"/>
  <c r="F1360" i="184"/>
  <c r="E1360" i="184"/>
  <c r="M1359" i="184"/>
  <c r="N1359" i="184" s="1"/>
  <c r="J1359" i="184"/>
  <c r="I1359" i="184"/>
  <c r="G1359" i="184"/>
  <c r="F1359" i="184"/>
  <c r="E1359" i="184"/>
  <c r="M1358" i="184"/>
  <c r="N1358" i="184" s="1"/>
  <c r="J1358" i="184"/>
  <c r="I1358" i="184"/>
  <c r="G1358" i="184"/>
  <c r="F1358" i="184"/>
  <c r="E1358" i="184"/>
  <c r="M1357" i="184"/>
  <c r="N1357" i="184" s="1"/>
  <c r="J1357" i="184"/>
  <c r="I1357" i="184"/>
  <c r="G1357" i="184"/>
  <c r="F1357" i="184"/>
  <c r="E1357" i="184"/>
  <c r="M1356" i="184"/>
  <c r="N1356" i="184" s="1"/>
  <c r="J1356" i="184"/>
  <c r="I1356" i="184"/>
  <c r="G1356" i="184"/>
  <c r="F1356" i="184"/>
  <c r="E1356" i="184"/>
  <c r="M1355" i="184"/>
  <c r="N1355" i="184" s="1"/>
  <c r="J1355" i="184"/>
  <c r="I1355" i="184"/>
  <c r="G1355" i="184"/>
  <c r="F1355" i="184"/>
  <c r="E1355" i="184"/>
  <c r="M1354" i="184"/>
  <c r="N1354" i="184" s="1"/>
  <c r="J1354" i="184"/>
  <c r="I1354" i="184"/>
  <c r="G1354" i="184"/>
  <c r="F1354" i="184"/>
  <c r="E1354" i="184"/>
  <c r="M1353" i="184"/>
  <c r="N1353" i="184" s="1"/>
  <c r="J1353" i="184"/>
  <c r="I1353" i="184"/>
  <c r="G1353" i="184"/>
  <c r="F1353" i="184"/>
  <c r="E1353" i="184"/>
  <c r="M1352" i="184"/>
  <c r="N1352" i="184" s="1"/>
  <c r="J1352" i="184"/>
  <c r="I1352" i="184"/>
  <c r="G1352" i="184"/>
  <c r="F1352" i="184"/>
  <c r="E1352" i="184"/>
  <c r="M1351" i="184"/>
  <c r="N1351" i="184" s="1"/>
  <c r="J1351" i="184"/>
  <c r="I1351" i="184"/>
  <c r="G1351" i="184"/>
  <c r="F1351" i="184"/>
  <c r="E1351" i="184"/>
  <c r="M1350" i="184"/>
  <c r="N1350" i="184" s="1"/>
  <c r="J1350" i="184"/>
  <c r="I1350" i="184"/>
  <c r="G1350" i="184"/>
  <c r="F1350" i="184"/>
  <c r="E1350" i="184"/>
  <c r="M1349" i="184"/>
  <c r="N1349" i="184" s="1"/>
  <c r="J1349" i="184"/>
  <c r="I1349" i="184"/>
  <c r="G1349" i="184"/>
  <c r="F1349" i="184"/>
  <c r="E1349" i="184"/>
  <c r="M1348" i="184"/>
  <c r="N1348" i="184" s="1"/>
  <c r="J1348" i="184"/>
  <c r="I1348" i="184"/>
  <c r="G1348" i="184"/>
  <c r="F1348" i="184"/>
  <c r="E1348" i="184"/>
  <c r="M1347" i="184"/>
  <c r="N1347" i="184" s="1"/>
  <c r="J1347" i="184"/>
  <c r="I1347" i="184"/>
  <c r="G1347" i="184"/>
  <c r="F1347" i="184"/>
  <c r="E1347" i="184"/>
  <c r="M1346" i="184"/>
  <c r="N1346" i="184" s="1"/>
  <c r="J1346" i="184"/>
  <c r="I1346" i="184"/>
  <c r="G1346" i="184"/>
  <c r="F1346" i="184"/>
  <c r="E1346" i="184"/>
  <c r="M1345" i="184"/>
  <c r="N1345" i="184" s="1"/>
  <c r="J1345" i="184"/>
  <c r="I1345" i="184"/>
  <c r="G1345" i="184"/>
  <c r="F1345" i="184"/>
  <c r="E1345" i="184"/>
  <c r="M1344" i="184"/>
  <c r="N1344" i="184" s="1"/>
  <c r="J1344" i="184"/>
  <c r="I1344" i="184"/>
  <c r="G1344" i="184"/>
  <c r="F1344" i="184"/>
  <c r="E1344" i="184"/>
  <c r="M1343" i="184"/>
  <c r="N1343" i="184" s="1"/>
  <c r="J1343" i="184"/>
  <c r="I1343" i="184"/>
  <c r="G1343" i="184"/>
  <c r="F1343" i="184"/>
  <c r="E1343" i="184"/>
  <c r="M1342" i="184"/>
  <c r="N1342" i="184" s="1"/>
  <c r="J1342" i="184"/>
  <c r="I1342" i="184"/>
  <c r="G1342" i="184"/>
  <c r="F1342" i="184"/>
  <c r="E1342" i="184"/>
  <c r="M1341" i="184"/>
  <c r="N1341" i="184" s="1"/>
  <c r="J1341" i="184"/>
  <c r="I1341" i="184"/>
  <c r="G1341" i="184"/>
  <c r="F1341" i="184"/>
  <c r="E1341" i="184"/>
  <c r="M1340" i="184"/>
  <c r="N1340" i="184" s="1"/>
  <c r="J1340" i="184"/>
  <c r="I1340" i="184"/>
  <c r="G1340" i="184"/>
  <c r="F1340" i="184"/>
  <c r="E1340" i="184"/>
  <c r="M1339" i="184"/>
  <c r="N1339" i="184" s="1"/>
  <c r="J1339" i="184"/>
  <c r="I1339" i="184"/>
  <c r="G1339" i="184"/>
  <c r="F1339" i="184"/>
  <c r="E1339" i="184"/>
  <c r="M1338" i="184"/>
  <c r="N1338" i="184" s="1"/>
  <c r="J1338" i="184"/>
  <c r="I1338" i="184"/>
  <c r="G1338" i="184"/>
  <c r="F1338" i="184"/>
  <c r="E1338" i="184"/>
  <c r="M1337" i="184"/>
  <c r="N1337" i="184" s="1"/>
  <c r="J1337" i="184"/>
  <c r="I1337" i="184"/>
  <c r="G1337" i="184"/>
  <c r="F1337" i="184"/>
  <c r="E1337" i="184"/>
  <c r="M1336" i="184"/>
  <c r="N1336" i="184" s="1"/>
  <c r="J1336" i="184"/>
  <c r="I1336" i="184"/>
  <c r="G1336" i="184"/>
  <c r="F1336" i="184"/>
  <c r="E1336" i="184"/>
  <c r="M1335" i="184"/>
  <c r="N1335" i="184" s="1"/>
  <c r="J1335" i="184"/>
  <c r="I1335" i="184"/>
  <c r="G1335" i="184"/>
  <c r="F1335" i="184"/>
  <c r="E1335" i="184"/>
  <c r="M1334" i="184"/>
  <c r="N1334" i="184" s="1"/>
  <c r="J1334" i="184"/>
  <c r="I1334" i="184"/>
  <c r="G1334" i="184"/>
  <c r="F1334" i="184"/>
  <c r="E1334" i="184"/>
  <c r="M1333" i="184"/>
  <c r="N1333" i="184" s="1"/>
  <c r="J1333" i="184"/>
  <c r="I1333" i="184"/>
  <c r="G1333" i="184"/>
  <c r="F1333" i="184"/>
  <c r="E1333" i="184"/>
  <c r="M1332" i="184"/>
  <c r="N1332" i="184" s="1"/>
  <c r="J1332" i="184"/>
  <c r="I1332" i="184"/>
  <c r="G1332" i="184"/>
  <c r="F1332" i="184"/>
  <c r="E1332" i="184"/>
  <c r="M1331" i="184"/>
  <c r="N1331" i="184" s="1"/>
  <c r="J1331" i="184"/>
  <c r="I1331" i="184"/>
  <c r="G1331" i="184"/>
  <c r="F1331" i="184"/>
  <c r="E1331" i="184"/>
  <c r="M1330" i="184"/>
  <c r="N1330" i="184" s="1"/>
  <c r="J1330" i="184"/>
  <c r="I1330" i="184"/>
  <c r="G1330" i="184"/>
  <c r="F1330" i="184"/>
  <c r="E1330" i="184"/>
  <c r="M1329" i="184"/>
  <c r="N1329" i="184" s="1"/>
  <c r="J1329" i="184"/>
  <c r="I1329" i="184"/>
  <c r="G1329" i="184"/>
  <c r="F1329" i="184"/>
  <c r="E1329" i="184"/>
  <c r="M1328" i="184"/>
  <c r="N1328" i="184" s="1"/>
  <c r="J1328" i="184"/>
  <c r="I1328" i="184"/>
  <c r="G1328" i="184"/>
  <c r="F1328" i="184"/>
  <c r="E1328" i="184"/>
  <c r="M1327" i="184"/>
  <c r="N1327" i="184" s="1"/>
  <c r="J1327" i="184"/>
  <c r="I1327" i="184"/>
  <c r="G1327" i="184"/>
  <c r="F1327" i="184"/>
  <c r="E1327" i="184"/>
  <c r="M1326" i="184"/>
  <c r="N1326" i="184" s="1"/>
  <c r="J1326" i="184"/>
  <c r="I1326" i="184"/>
  <c r="G1326" i="184"/>
  <c r="F1326" i="184"/>
  <c r="E1326" i="184"/>
  <c r="M1325" i="184"/>
  <c r="N1325" i="184" s="1"/>
  <c r="J1325" i="184"/>
  <c r="I1325" i="184"/>
  <c r="G1325" i="184"/>
  <c r="F1325" i="184"/>
  <c r="E1325" i="184"/>
  <c r="M1324" i="184"/>
  <c r="N1324" i="184" s="1"/>
  <c r="J1324" i="184"/>
  <c r="I1324" i="184"/>
  <c r="G1324" i="184"/>
  <c r="F1324" i="184"/>
  <c r="E1324" i="184"/>
  <c r="M1323" i="184"/>
  <c r="N1323" i="184" s="1"/>
  <c r="J1323" i="184"/>
  <c r="I1323" i="184"/>
  <c r="G1323" i="184"/>
  <c r="F1323" i="184"/>
  <c r="E1323" i="184"/>
  <c r="M1322" i="184"/>
  <c r="N1322" i="184" s="1"/>
  <c r="J1322" i="184"/>
  <c r="I1322" i="184"/>
  <c r="G1322" i="184"/>
  <c r="F1322" i="184"/>
  <c r="E1322" i="184"/>
  <c r="M1321" i="184"/>
  <c r="N1321" i="184" s="1"/>
  <c r="J1321" i="184"/>
  <c r="I1321" i="184"/>
  <c r="G1321" i="184"/>
  <c r="F1321" i="184"/>
  <c r="E1321" i="184"/>
  <c r="M1320" i="184"/>
  <c r="N1320" i="184" s="1"/>
  <c r="J1320" i="184"/>
  <c r="I1320" i="184"/>
  <c r="G1320" i="184"/>
  <c r="F1320" i="184"/>
  <c r="E1320" i="184"/>
  <c r="M1319" i="184"/>
  <c r="N1319" i="184" s="1"/>
  <c r="J1319" i="184"/>
  <c r="I1319" i="184"/>
  <c r="G1319" i="184"/>
  <c r="F1319" i="184"/>
  <c r="E1319" i="184"/>
  <c r="M1318" i="184"/>
  <c r="N1318" i="184" s="1"/>
  <c r="J1318" i="184"/>
  <c r="I1318" i="184"/>
  <c r="G1318" i="184"/>
  <c r="F1318" i="184"/>
  <c r="E1318" i="184"/>
  <c r="M1317" i="184"/>
  <c r="N1317" i="184" s="1"/>
  <c r="J1317" i="184"/>
  <c r="I1317" i="184"/>
  <c r="G1317" i="184"/>
  <c r="F1317" i="184"/>
  <c r="E1317" i="184"/>
  <c r="M1316" i="184"/>
  <c r="N1316" i="184" s="1"/>
  <c r="J1316" i="184"/>
  <c r="I1316" i="184"/>
  <c r="G1316" i="184"/>
  <c r="F1316" i="184"/>
  <c r="E1316" i="184"/>
  <c r="M1315" i="184"/>
  <c r="N1315" i="184" s="1"/>
  <c r="J1315" i="184"/>
  <c r="I1315" i="184"/>
  <c r="G1315" i="184"/>
  <c r="F1315" i="184"/>
  <c r="E1315" i="184"/>
  <c r="M1314" i="184"/>
  <c r="N1314" i="184" s="1"/>
  <c r="J1314" i="184"/>
  <c r="I1314" i="184"/>
  <c r="G1314" i="184"/>
  <c r="F1314" i="184"/>
  <c r="E1314" i="184"/>
  <c r="M1313" i="184"/>
  <c r="N1313" i="184" s="1"/>
  <c r="J1313" i="184"/>
  <c r="I1313" i="184"/>
  <c r="G1313" i="184"/>
  <c r="F1313" i="184"/>
  <c r="E1313" i="184"/>
  <c r="M1312" i="184"/>
  <c r="N1312" i="184" s="1"/>
  <c r="J1312" i="184"/>
  <c r="I1312" i="184"/>
  <c r="G1312" i="184"/>
  <c r="F1312" i="184"/>
  <c r="E1312" i="184"/>
  <c r="M1311" i="184"/>
  <c r="N1311" i="184" s="1"/>
  <c r="J1311" i="184"/>
  <c r="I1311" i="184"/>
  <c r="G1311" i="184"/>
  <c r="F1311" i="184"/>
  <c r="E1311" i="184"/>
  <c r="M1310" i="184"/>
  <c r="N1310" i="184" s="1"/>
  <c r="J1310" i="184"/>
  <c r="I1310" i="184"/>
  <c r="G1310" i="184"/>
  <c r="F1310" i="184"/>
  <c r="E1310" i="184"/>
  <c r="M1309" i="184"/>
  <c r="N1309" i="184" s="1"/>
  <c r="J1309" i="184"/>
  <c r="I1309" i="184"/>
  <c r="G1309" i="184"/>
  <c r="F1309" i="184"/>
  <c r="E1309" i="184"/>
  <c r="M1308" i="184"/>
  <c r="N1308" i="184" s="1"/>
  <c r="J1308" i="184"/>
  <c r="I1308" i="184"/>
  <c r="G1308" i="184"/>
  <c r="F1308" i="184"/>
  <c r="E1308" i="184"/>
  <c r="M1307" i="184"/>
  <c r="N1307" i="184" s="1"/>
  <c r="J1307" i="184"/>
  <c r="I1307" i="184"/>
  <c r="G1307" i="184"/>
  <c r="F1307" i="184"/>
  <c r="E1307" i="184"/>
  <c r="M1306" i="184"/>
  <c r="N1306" i="184" s="1"/>
  <c r="J1306" i="184"/>
  <c r="I1306" i="184"/>
  <c r="G1306" i="184"/>
  <c r="F1306" i="184"/>
  <c r="E1306" i="184"/>
  <c r="M1305" i="184"/>
  <c r="N1305" i="184" s="1"/>
  <c r="J1305" i="184"/>
  <c r="I1305" i="184"/>
  <c r="G1305" i="184"/>
  <c r="F1305" i="184"/>
  <c r="E1305" i="184"/>
  <c r="M1304" i="184"/>
  <c r="N1304" i="184" s="1"/>
  <c r="J1304" i="184"/>
  <c r="I1304" i="184"/>
  <c r="G1304" i="184"/>
  <c r="F1304" i="184"/>
  <c r="E1304" i="184"/>
  <c r="M1303" i="184"/>
  <c r="N1303" i="184" s="1"/>
  <c r="J1303" i="184"/>
  <c r="I1303" i="184"/>
  <c r="G1303" i="184"/>
  <c r="F1303" i="184"/>
  <c r="E1303" i="184"/>
  <c r="M1302" i="184"/>
  <c r="N1302" i="184" s="1"/>
  <c r="J1302" i="184"/>
  <c r="I1302" i="184"/>
  <c r="G1302" i="184"/>
  <c r="F1302" i="184"/>
  <c r="E1302" i="184"/>
  <c r="M1301" i="184"/>
  <c r="N1301" i="184" s="1"/>
  <c r="J1301" i="184"/>
  <c r="I1301" i="184"/>
  <c r="G1301" i="184"/>
  <c r="F1301" i="184"/>
  <c r="E1301" i="184"/>
  <c r="M1300" i="184"/>
  <c r="N1300" i="184" s="1"/>
  <c r="J1300" i="184"/>
  <c r="I1300" i="184"/>
  <c r="G1300" i="184"/>
  <c r="F1300" i="184"/>
  <c r="E1300" i="184"/>
  <c r="M1299" i="184"/>
  <c r="N1299" i="184" s="1"/>
  <c r="J1299" i="184"/>
  <c r="I1299" i="184"/>
  <c r="G1299" i="184"/>
  <c r="F1299" i="184"/>
  <c r="E1299" i="184"/>
  <c r="M1298" i="184"/>
  <c r="N1298" i="184" s="1"/>
  <c r="J1298" i="184"/>
  <c r="I1298" i="184"/>
  <c r="G1298" i="184"/>
  <c r="F1298" i="184"/>
  <c r="E1298" i="184"/>
  <c r="M1297" i="184"/>
  <c r="N1297" i="184" s="1"/>
  <c r="J1297" i="184"/>
  <c r="I1297" i="184"/>
  <c r="G1297" i="184"/>
  <c r="F1297" i="184"/>
  <c r="E1297" i="184"/>
  <c r="M1296" i="184"/>
  <c r="N1296" i="184" s="1"/>
  <c r="J1296" i="184"/>
  <c r="I1296" i="184"/>
  <c r="G1296" i="184"/>
  <c r="F1296" i="184"/>
  <c r="E1296" i="184"/>
  <c r="M1295" i="184"/>
  <c r="N1295" i="184" s="1"/>
  <c r="J1295" i="184"/>
  <c r="I1295" i="184"/>
  <c r="G1295" i="184"/>
  <c r="F1295" i="184"/>
  <c r="E1295" i="184"/>
  <c r="M1294" i="184"/>
  <c r="N1294" i="184" s="1"/>
  <c r="J1294" i="184"/>
  <c r="I1294" i="184"/>
  <c r="G1294" i="184"/>
  <c r="F1294" i="184"/>
  <c r="E1294" i="184"/>
  <c r="M1293" i="184"/>
  <c r="N1293" i="184" s="1"/>
  <c r="J1293" i="184"/>
  <c r="I1293" i="184"/>
  <c r="G1293" i="184"/>
  <c r="F1293" i="184"/>
  <c r="E1293" i="184"/>
  <c r="M1292" i="184"/>
  <c r="N1292" i="184" s="1"/>
  <c r="J1292" i="184"/>
  <c r="I1292" i="184"/>
  <c r="G1292" i="184"/>
  <c r="F1292" i="184"/>
  <c r="E1292" i="184"/>
  <c r="M1291" i="184"/>
  <c r="N1291" i="184" s="1"/>
  <c r="J1291" i="184"/>
  <c r="I1291" i="184"/>
  <c r="G1291" i="184"/>
  <c r="F1291" i="184"/>
  <c r="E1291" i="184"/>
  <c r="M1290" i="184"/>
  <c r="N1290" i="184" s="1"/>
  <c r="J1290" i="184"/>
  <c r="I1290" i="184"/>
  <c r="G1290" i="184"/>
  <c r="F1290" i="184"/>
  <c r="E1290" i="184"/>
  <c r="M1289" i="184"/>
  <c r="N1289" i="184" s="1"/>
  <c r="J1289" i="184"/>
  <c r="I1289" i="184"/>
  <c r="G1289" i="184"/>
  <c r="F1289" i="184"/>
  <c r="E1289" i="184"/>
  <c r="M1288" i="184"/>
  <c r="N1288" i="184" s="1"/>
  <c r="J1288" i="184"/>
  <c r="I1288" i="184"/>
  <c r="G1288" i="184"/>
  <c r="F1288" i="184"/>
  <c r="E1288" i="184"/>
  <c r="M1287" i="184"/>
  <c r="N1287" i="184" s="1"/>
  <c r="J1287" i="184"/>
  <c r="I1287" i="184"/>
  <c r="G1287" i="184"/>
  <c r="F1287" i="184"/>
  <c r="E1287" i="184"/>
  <c r="M1286" i="184"/>
  <c r="N1286" i="184" s="1"/>
  <c r="J1286" i="184"/>
  <c r="I1286" i="184"/>
  <c r="G1286" i="184"/>
  <c r="F1286" i="184"/>
  <c r="E1286" i="184"/>
  <c r="M1285" i="184"/>
  <c r="N1285" i="184" s="1"/>
  <c r="J1285" i="184"/>
  <c r="I1285" i="184"/>
  <c r="G1285" i="184"/>
  <c r="F1285" i="184"/>
  <c r="E1285" i="184"/>
  <c r="M1284" i="184"/>
  <c r="N1284" i="184" s="1"/>
  <c r="J1284" i="184"/>
  <c r="I1284" i="184"/>
  <c r="G1284" i="184"/>
  <c r="F1284" i="184"/>
  <c r="E1284" i="184"/>
  <c r="M1283" i="184"/>
  <c r="N1283" i="184" s="1"/>
  <c r="J1283" i="184"/>
  <c r="I1283" i="184"/>
  <c r="G1283" i="184"/>
  <c r="F1283" i="184"/>
  <c r="E1283" i="184"/>
  <c r="M1282" i="184"/>
  <c r="N1282" i="184" s="1"/>
  <c r="J1282" i="184"/>
  <c r="I1282" i="184"/>
  <c r="G1282" i="184"/>
  <c r="F1282" i="184"/>
  <c r="E1282" i="184"/>
  <c r="M1281" i="184"/>
  <c r="N1281" i="184" s="1"/>
  <c r="J1281" i="184"/>
  <c r="I1281" i="184"/>
  <c r="G1281" i="184"/>
  <c r="F1281" i="184"/>
  <c r="E1281" i="184"/>
  <c r="M1280" i="184"/>
  <c r="N1280" i="184" s="1"/>
  <c r="J1280" i="184"/>
  <c r="I1280" i="184"/>
  <c r="G1280" i="184"/>
  <c r="F1280" i="184"/>
  <c r="E1280" i="184"/>
  <c r="M1279" i="184"/>
  <c r="N1279" i="184" s="1"/>
  <c r="J1279" i="184"/>
  <c r="I1279" i="184"/>
  <c r="G1279" i="184"/>
  <c r="F1279" i="184"/>
  <c r="E1279" i="184"/>
  <c r="M1278" i="184"/>
  <c r="N1278" i="184" s="1"/>
  <c r="J1278" i="184"/>
  <c r="I1278" i="184"/>
  <c r="G1278" i="184"/>
  <c r="F1278" i="184"/>
  <c r="E1278" i="184"/>
  <c r="M1277" i="184"/>
  <c r="N1277" i="184" s="1"/>
  <c r="J1277" i="184"/>
  <c r="I1277" i="184"/>
  <c r="G1277" i="184"/>
  <c r="F1277" i="184"/>
  <c r="E1277" i="184"/>
  <c r="M1276" i="184"/>
  <c r="N1276" i="184" s="1"/>
  <c r="J1276" i="184"/>
  <c r="I1276" i="184"/>
  <c r="G1276" i="184"/>
  <c r="F1276" i="184"/>
  <c r="E1276" i="184"/>
  <c r="M1275" i="184"/>
  <c r="N1275" i="184" s="1"/>
  <c r="J1275" i="184"/>
  <c r="I1275" i="184"/>
  <c r="G1275" i="184"/>
  <c r="F1275" i="184"/>
  <c r="E1275" i="184"/>
  <c r="M1274" i="184"/>
  <c r="N1274" i="184" s="1"/>
  <c r="J1274" i="184"/>
  <c r="I1274" i="184"/>
  <c r="G1274" i="184"/>
  <c r="F1274" i="184"/>
  <c r="E1274" i="184"/>
  <c r="M1273" i="184"/>
  <c r="N1273" i="184" s="1"/>
  <c r="J1273" i="184"/>
  <c r="I1273" i="184"/>
  <c r="G1273" i="184"/>
  <c r="F1273" i="184"/>
  <c r="E1273" i="184"/>
  <c r="M1272" i="184"/>
  <c r="N1272" i="184" s="1"/>
  <c r="J1272" i="184"/>
  <c r="I1272" i="184"/>
  <c r="G1272" i="184"/>
  <c r="F1272" i="184"/>
  <c r="E1272" i="184"/>
  <c r="M1271" i="184"/>
  <c r="N1271" i="184" s="1"/>
  <c r="J1271" i="184"/>
  <c r="I1271" i="184"/>
  <c r="G1271" i="184"/>
  <c r="F1271" i="184"/>
  <c r="E1271" i="184"/>
  <c r="M1270" i="184"/>
  <c r="N1270" i="184" s="1"/>
  <c r="J1270" i="184"/>
  <c r="I1270" i="184"/>
  <c r="G1270" i="184"/>
  <c r="F1270" i="184"/>
  <c r="E1270" i="184"/>
  <c r="M1269" i="184"/>
  <c r="N1269" i="184" s="1"/>
  <c r="J1269" i="184"/>
  <c r="I1269" i="184"/>
  <c r="G1269" i="184"/>
  <c r="F1269" i="184"/>
  <c r="E1269" i="184"/>
  <c r="M1268" i="184"/>
  <c r="N1268" i="184" s="1"/>
  <c r="J1268" i="184"/>
  <c r="I1268" i="184"/>
  <c r="G1268" i="184"/>
  <c r="F1268" i="184"/>
  <c r="E1268" i="184"/>
  <c r="M1267" i="184"/>
  <c r="N1267" i="184" s="1"/>
  <c r="J1267" i="184"/>
  <c r="I1267" i="184"/>
  <c r="G1267" i="184"/>
  <c r="F1267" i="184"/>
  <c r="E1267" i="184"/>
  <c r="M1266" i="184"/>
  <c r="N1266" i="184" s="1"/>
  <c r="J1266" i="184"/>
  <c r="I1266" i="184"/>
  <c r="G1266" i="184"/>
  <c r="F1266" i="184"/>
  <c r="E1266" i="184"/>
  <c r="M1265" i="184"/>
  <c r="N1265" i="184" s="1"/>
  <c r="J1265" i="184"/>
  <c r="I1265" i="184"/>
  <c r="G1265" i="184"/>
  <c r="F1265" i="184"/>
  <c r="E1265" i="184"/>
  <c r="M1264" i="184"/>
  <c r="N1264" i="184" s="1"/>
  <c r="J1264" i="184"/>
  <c r="I1264" i="184"/>
  <c r="G1264" i="184"/>
  <c r="F1264" i="184"/>
  <c r="E1264" i="184"/>
  <c r="M1263" i="184"/>
  <c r="N1263" i="184" s="1"/>
  <c r="J1263" i="184"/>
  <c r="I1263" i="184"/>
  <c r="G1263" i="184"/>
  <c r="F1263" i="184"/>
  <c r="E1263" i="184"/>
  <c r="M1262" i="184"/>
  <c r="N1262" i="184" s="1"/>
  <c r="J1262" i="184"/>
  <c r="I1262" i="184"/>
  <c r="G1262" i="184"/>
  <c r="F1262" i="184"/>
  <c r="E1262" i="184"/>
  <c r="M1261" i="184"/>
  <c r="N1261" i="184" s="1"/>
  <c r="J1261" i="184"/>
  <c r="I1261" i="184"/>
  <c r="G1261" i="184"/>
  <c r="F1261" i="184"/>
  <c r="E1261" i="184"/>
  <c r="M1260" i="184"/>
  <c r="N1260" i="184" s="1"/>
  <c r="J1260" i="184"/>
  <c r="I1260" i="184"/>
  <c r="G1260" i="184"/>
  <c r="F1260" i="184"/>
  <c r="E1260" i="184"/>
  <c r="M1259" i="184"/>
  <c r="N1259" i="184" s="1"/>
  <c r="J1259" i="184"/>
  <c r="I1259" i="184"/>
  <c r="G1259" i="184"/>
  <c r="F1259" i="184"/>
  <c r="E1259" i="184"/>
  <c r="M1258" i="184"/>
  <c r="N1258" i="184" s="1"/>
  <c r="J1258" i="184"/>
  <c r="I1258" i="184"/>
  <c r="G1258" i="184"/>
  <c r="F1258" i="184"/>
  <c r="E1258" i="184"/>
  <c r="M1257" i="184"/>
  <c r="N1257" i="184" s="1"/>
  <c r="J1257" i="184"/>
  <c r="I1257" i="184"/>
  <c r="G1257" i="184"/>
  <c r="F1257" i="184"/>
  <c r="E1257" i="184"/>
  <c r="M1256" i="184"/>
  <c r="N1256" i="184" s="1"/>
  <c r="J1256" i="184"/>
  <c r="I1256" i="184"/>
  <c r="G1256" i="184"/>
  <c r="F1256" i="184"/>
  <c r="E1256" i="184"/>
  <c r="M1255" i="184"/>
  <c r="N1255" i="184" s="1"/>
  <c r="J1255" i="184"/>
  <c r="I1255" i="184"/>
  <c r="G1255" i="184"/>
  <c r="F1255" i="184"/>
  <c r="E1255" i="184"/>
  <c r="M1254" i="184"/>
  <c r="N1254" i="184" s="1"/>
  <c r="J1254" i="184"/>
  <c r="I1254" i="184"/>
  <c r="G1254" i="184"/>
  <c r="F1254" i="184"/>
  <c r="E1254" i="184"/>
  <c r="M1253" i="184"/>
  <c r="N1253" i="184" s="1"/>
  <c r="J1253" i="184"/>
  <c r="I1253" i="184"/>
  <c r="G1253" i="184"/>
  <c r="F1253" i="184"/>
  <c r="E1253" i="184"/>
  <c r="M1252" i="184"/>
  <c r="N1252" i="184" s="1"/>
  <c r="J1252" i="184"/>
  <c r="I1252" i="184"/>
  <c r="G1252" i="184"/>
  <c r="F1252" i="184"/>
  <c r="E1252" i="184"/>
  <c r="M1251" i="184"/>
  <c r="N1251" i="184" s="1"/>
  <c r="J1251" i="184"/>
  <c r="I1251" i="184"/>
  <c r="G1251" i="184"/>
  <c r="F1251" i="184"/>
  <c r="E1251" i="184"/>
  <c r="M1250" i="184"/>
  <c r="N1250" i="184" s="1"/>
  <c r="J1250" i="184"/>
  <c r="I1250" i="184"/>
  <c r="G1250" i="184"/>
  <c r="F1250" i="184"/>
  <c r="E1250" i="184"/>
  <c r="M1249" i="184"/>
  <c r="N1249" i="184" s="1"/>
  <c r="J1249" i="184"/>
  <c r="I1249" i="184"/>
  <c r="G1249" i="184"/>
  <c r="F1249" i="184"/>
  <c r="E1249" i="184"/>
  <c r="M1248" i="184"/>
  <c r="N1248" i="184" s="1"/>
  <c r="J1248" i="184"/>
  <c r="I1248" i="184"/>
  <c r="G1248" i="184"/>
  <c r="F1248" i="184"/>
  <c r="E1248" i="184"/>
  <c r="M1247" i="184"/>
  <c r="N1247" i="184" s="1"/>
  <c r="J1247" i="184"/>
  <c r="I1247" i="184"/>
  <c r="G1247" i="184"/>
  <c r="F1247" i="184"/>
  <c r="E1247" i="184"/>
  <c r="M1246" i="184"/>
  <c r="N1246" i="184" s="1"/>
  <c r="J1246" i="184"/>
  <c r="I1246" i="184"/>
  <c r="G1246" i="184"/>
  <c r="F1246" i="184"/>
  <c r="E1246" i="184"/>
  <c r="M1245" i="184"/>
  <c r="N1245" i="184" s="1"/>
  <c r="J1245" i="184"/>
  <c r="I1245" i="184"/>
  <c r="G1245" i="184"/>
  <c r="F1245" i="184"/>
  <c r="E1245" i="184"/>
  <c r="M1244" i="184"/>
  <c r="N1244" i="184" s="1"/>
  <c r="J1244" i="184"/>
  <c r="I1244" i="184"/>
  <c r="G1244" i="184"/>
  <c r="F1244" i="184"/>
  <c r="E1244" i="184"/>
  <c r="M1243" i="184"/>
  <c r="N1243" i="184" s="1"/>
  <c r="J1243" i="184"/>
  <c r="I1243" i="184"/>
  <c r="G1243" i="184"/>
  <c r="F1243" i="184"/>
  <c r="E1243" i="184"/>
  <c r="M1242" i="184"/>
  <c r="N1242" i="184" s="1"/>
  <c r="J1242" i="184"/>
  <c r="I1242" i="184"/>
  <c r="G1242" i="184"/>
  <c r="F1242" i="184"/>
  <c r="E1242" i="184"/>
  <c r="M1241" i="184"/>
  <c r="N1241" i="184" s="1"/>
  <c r="J1241" i="184"/>
  <c r="I1241" i="184"/>
  <c r="G1241" i="184"/>
  <c r="F1241" i="184"/>
  <c r="E1241" i="184"/>
  <c r="M1240" i="184"/>
  <c r="N1240" i="184" s="1"/>
  <c r="J1240" i="184"/>
  <c r="I1240" i="184"/>
  <c r="G1240" i="184"/>
  <c r="F1240" i="184"/>
  <c r="E1240" i="184"/>
  <c r="M1239" i="184"/>
  <c r="N1239" i="184" s="1"/>
  <c r="J1239" i="184"/>
  <c r="I1239" i="184"/>
  <c r="G1239" i="184"/>
  <c r="F1239" i="184"/>
  <c r="E1239" i="184"/>
  <c r="M1238" i="184"/>
  <c r="N1238" i="184" s="1"/>
  <c r="J1238" i="184"/>
  <c r="I1238" i="184"/>
  <c r="G1238" i="184"/>
  <c r="F1238" i="184"/>
  <c r="E1238" i="184"/>
  <c r="M1237" i="184"/>
  <c r="N1237" i="184" s="1"/>
  <c r="J1237" i="184"/>
  <c r="I1237" i="184"/>
  <c r="G1237" i="184"/>
  <c r="F1237" i="184"/>
  <c r="E1237" i="184"/>
  <c r="M1236" i="184"/>
  <c r="N1236" i="184" s="1"/>
  <c r="J1236" i="184"/>
  <c r="I1236" i="184"/>
  <c r="G1236" i="184"/>
  <c r="F1236" i="184"/>
  <c r="E1236" i="184"/>
  <c r="M1235" i="184"/>
  <c r="N1235" i="184" s="1"/>
  <c r="J1235" i="184"/>
  <c r="I1235" i="184"/>
  <c r="G1235" i="184"/>
  <c r="F1235" i="184"/>
  <c r="E1235" i="184"/>
  <c r="M1234" i="184"/>
  <c r="N1234" i="184" s="1"/>
  <c r="J1234" i="184"/>
  <c r="I1234" i="184"/>
  <c r="G1234" i="184"/>
  <c r="F1234" i="184"/>
  <c r="E1234" i="184"/>
  <c r="M1233" i="184"/>
  <c r="N1233" i="184" s="1"/>
  <c r="J1233" i="184"/>
  <c r="I1233" i="184"/>
  <c r="G1233" i="184"/>
  <c r="F1233" i="184"/>
  <c r="E1233" i="184"/>
  <c r="M1232" i="184"/>
  <c r="N1232" i="184" s="1"/>
  <c r="J1232" i="184"/>
  <c r="I1232" i="184"/>
  <c r="G1232" i="184"/>
  <c r="F1232" i="184"/>
  <c r="E1232" i="184"/>
  <c r="M1231" i="184"/>
  <c r="N1231" i="184" s="1"/>
  <c r="J1231" i="184"/>
  <c r="I1231" i="184"/>
  <c r="G1231" i="184"/>
  <c r="F1231" i="184"/>
  <c r="E1231" i="184"/>
  <c r="M1230" i="184"/>
  <c r="N1230" i="184" s="1"/>
  <c r="J1230" i="184"/>
  <c r="I1230" i="184"/>
  <c r="G1230" i="184"/>
  <c r="F1230" i="184"/>
  <c r="E1230" i="184"/>
  <c r="M1229" i="184"/>
  <c r="N1229" i="184" s="1"/>
  <c r="J1229" i="184"/>
  <c r="I1229" i="184"/>
  <c r="G1229" i="184"/>
  <c r="F1229" i="184"/>
  <c r="E1229" i="184"/>
  <c r="M1228" i="184"/>
  <c r="N1228" i="184" s="1"/>
  <c r="J1228" i="184"/>
  <c r="I1228" i="184"/>
  <c r="G1228" i="184"/>
  <c r="F1228" i="184"/>
  <c r="E1228" i="184"/>
  <c r="M1227" i="184"/>
  <c r="N1227" i="184" s="1"/>
  <c r="J1227" i="184"/>
  <c r="I1227" i="184"/>
  <c r="G1227" i="184"/>
  <c r="F1227" i="184"/>
  <c r="E1227" i="184"/>
  <c r="M1226" i="184"/>
  <c r="N1226" i="184" s="1"/>
  <c r="J1226" i="184"/>
  <c r="I1226" i="184"/>
  <c r="G1226" i="184"/>
  <c r="F1226" i="184"/>
  <c r="E1226" i="184"/>
  <c r="M1225" i="184"/>
  <c r="N1225" i="184" s="1"/>
  <c r="J1225" i="184"/>
  <c r="I1225" i="184"/>
  <c r="G1225" i="184"/>
  <c r="F1225" i="184"/>
  <c r="E1225" i="184"/>
  <c r="M1224" i="184"/>
  <c r="N1224" i="184" s="1"/>
  <c r="J1224" i="184"/>
  <c r="I1224" i="184"/>
  <c r="G1224" i="184"/>
  <c r="F1224" i="184"/>
  <c r="E1224" i="184"/>
  <c r="M1223" i="184"/>
  <c r="N1223" i="184" s="1"/>
  <c r="J1223" i="184"/>
  <c r="I1223" i="184"/>
  <c r="G1223" i="184"/>
  <c r="F1223" i="184"/>
  <c r="E1223" i="184"/>
  <c r="M1222" i="184"/>
  <c r="N1222" i="184" s="1"/>
  <c r="J1222" i="184"/>
  <c r="I1222" i="184"/>
  <c r="G1222" i="184"/>
  <c r="F1222" i="184"/>
  <c r="E1222" i="184"/>
  <c r="M1221" i="184"/>
  <c r="N1221" i="184" s="1"/>
  <c r="J1221" i="184"/>
  <c r="I1221" i="184"/>
  <c r="G1221" i="184"/>
  <c r="F1221" i="184"/>
  <c r="E1221" i="184"/>
  <c r="M1220" i="184"/>
  <c r="N1220" i="184" s="1"/>
  <c r="J1220" i="184"/>
  <c r="I1220" i="184"/>
  <c r="G1220" i="184"/>
  <c r="F1220" i="184"/>
  <c r="E1220" i="184"/>
  <c r="M1219" i="184"/>
  <c r="N1219" i="184" s="1"/>
  <c r="J1219" i="184"/>
  <c r="I1219" i="184"/>
  <c r="G1219" i="184"/>
  <c r="F1219" i="184"/>
  <c r="E1219" i="184"/>
  <c r="M1218" i="184"/>
  <c r="N1218" i="184" s="1"/>
  <c r="J1218" i="184"/>
  <c r="I1218" i="184"/>
  <c r="G1218" i="184"/>
  <c r="F1218" i="184"/>
  <c r="E1218" i="184"/>
  <c r="M1217" i="184"/>
  <c r="N1217" i="184" s="1"/>
  <c r="J1217" i="184"/>
  <c r="I1217" i="184"/>
  <c r="G1217" i="184"/>
  <c r="F1217" i="184"/>
  <c r="E1217" i="184"/>
  <c r="M1216" i="184"/>
  <c r="N1216" i="184" s="1"/>
  <c r="J1216" i="184"/>
  <c r="I1216" i="184"/>
  <c r="G1216" i="184"/>
  <c r="F1216" i="184"/>
  <c r="E1216" i="184"/>
  <c r="M1215" i="184"/>
  <c r="N1215" i="184" s="1"/>
  <c r="J1215" i="184"/>
  <c r="I1215" i="184"/>
  <c r="G1215" i="184"/>
  <c r="F1215" i="184"/>
  <c r="E1215" i="184"/>
  <c r="M1214" i="184"/>
  <c r="N1214" i="184" s="1"/>
  <c r="J1214" i="184"/>
  <c r="I1214" i="184"/>
  <c r="G1214" i="184"/>
  <c r="F1214" i="184"/>
  <c r="E1214" i="184"/>
  <c r="M1213" i="184"/>
  <c r="N1213" i="184" s="1"/>
  <c r="J1213" i="184"/>
  <c r="I1213" i="184"/>
  <c r="G1213" i="184"/>
  <c r="F1213" i="184"/>
  <c r="E1213" i="184"/>
  <c r="M1212" i="184"/>
  <c r="N1212" i="184" s="1"/>
  <c r="J1212" i="184"/>
  <c r="I1212" i="184"/>
  <c r="G1212" i="184"/>
  <c r="F1212" i="184"/>
  <c r="E1212" i="184"/>
  <c r="M1211" i="184"/>
  <c r="N1211" i="184" s="1"/>
  <c r="J1211" i="184"/>
  <c r="I1211" i="184"/>
  <c r="G1211" i="184"/>
  <c r="F1211" i="184"/>
  <c r="E1211" i="184"/>
  <c r="M1210" i="184"/>
  <c r="N1210" i="184" s="1"/>
  <c r="J1210" i="184"/>
  <c r="I1210" i="184"/>
  <c r="G1210" i="184"/>
  <c r="F1210" i="184"/>
  <c r="E1210" i="184"/>
  <c r="M1209" i="184"/>
  <c r="N1209" i="184" s="1"/>
  <c r="J1209" i="184"/>
  <c r="I1209" i="184"/>
  <c r="G1209" i="184"/>
  <c r="F1209" i="184"/>
  <c r="E1209" i="184"/>
  <c r="M1208" i="184"/>
  <c r="N1208" i="184" s="1"/>
  <c r="J1208" i="184"/>
  <c r="I1208" i="184"/>
  <c r="G1208" i="184"/>
  <c r="F1208" i="184"/>
  <c r="E1208" i="184"/>
  <c r="M1207" i="184"/>
  <c r="N1207" i="184" s="1"/>
  <c r="J1207" i="184"/>
  <c r="I1207" i="184"/>
  <c r="G1207" i="184"/>
  <c r="F1207" i="184"/>
  <c r="E1207" i="184"/>
  <c r="M1206" i="184"/>
  <c r="N1206" i="184" s="1"/>
  <c r="J1206" i="184"/>
  <c r="I1206" i="184"/>
  <c r="G1206" i="184"/>
  <c r="F1206" i="184"/>
  <c r="E1206" i="184"/>
  <c r="M1205" i="184"/>
  <c r="N1205" i="184" s="1"/>
  <c r="J1205" i="184"/>
  <c r="I1205" i="184"/>
  <c r="G1205" i="184"/>
  <c r="F1205" i="184"/>
  <c r="E1205" i="184"/>
  <c r="M1204" i="184"/>
  <c r="N1204" i="184" s="1"/>
  <c r="J1204" i="184"/>
  <c r="I1204" i="184"/>
  <c r="G1204" i="184"/>
  <c r="F1204" i="184"/>
  <c r="E1204" i="184"/>
  <c r="M1203" i="184"/>
  <c r="N1203" i="184" s="1"/>
  <c r="J1203" i="184"/>
  <c r="I1203" i="184"/>
  <c r="G1203" i="184"/>
  <c r="F1203" i="184"/>
  <c r="E1203" i="184"/>
  <c r="M1202" i="184"/>
  <c r="N1202" i="184" s="1"/>
  <c r="J1202" i="184"/>
  <c r="I1202" i="184"/>
  <c r="G1202" i="184"/>
  <c r="F1202" i="184"/>
  <c r="E1202" i="184"/>
  <c r="M1201" i="184"/>
  <c r="N1201" i="184" s="1"/>
  <c r="J1201" i="184"/>
  <c r="I1201" i="184"/>
  <c r="G1201" i="184"/>
  <c r="F1201" i="184"/>
  <c r="E1201" i="184"/>
  <c r="M1200" i="184"/>
  <c r="N1200" i="184" s="1"/>
  <c r="J1200" i="184"/>
  <c r="I1200" i="184"/>
  <c r="G1200" i="184"/>
  <c r="F1200" i="184"/>
  <c r="E1200" i="184"/>
  <c r="M1199" i="184"/>
  <c r="N1199" i="184" s="1"/>
  <c r="J1199" i="184"/>
  <c r="I1199" i="184"/>
  <c r="G1199" i="184"/>
  <c r="F1199" i="184"/>
  <c r="E1199" i="184"/>
  <c r="M1198" i="184"/>
  <c r="N1198" i="184" s="1"/>
  <c r="J1198" i="184"/>
  <c r="I1198" i="184"/>
  <c r="G1198" i="184"/>
  <c r="F1198" i="184"/>
  <c r="E1198" i="184"/>
  <c r="M1197" i="184"/>
  <c r="N1197" i="184" s="1"/>
  <c r="J1197" i="184"/>
  <c r="I1197" i="184"/>
  <c r="G1197" i="184"/>
  <c r="F1197" i="184"/>
  <c r="E1197" i="184"/>
  <c r="M1196" i="184"/>
  <c r="N1196" i="184" s="1"/>
  <c r="J1196" i="184"/>
  <c r="I1196" i="184"/>
  <c r="G1196" i="184"/>
  <c r="F1196" i="184"/>
  <c r="E1196" i="184"/>
  <c r="M1195" i="184"/>
  <c r="N1195" i="184" s="1"/>
  <c r="J1195" i="184"/>
  <c r="I1195" i="184"/>
  <c r="G1195" i="184"/>
  <c r="F1195" i="184"/>
  <c r="E1195" i="184"/>
  <c r="M1194" i="184"/>
  <c r="N1194" i="184" s="1"/>
  <c r="J1194" i="184"/>
  <c r="I1194" i="184"/>
  <c r="G1194" i="184"/>
  <c r="F1194" i="184"/>
  <c r="E1194" i="184"/>
  <c r="M1193" i="184"/>
  <c r="N1193" i="184" s="1"/>
  <c r="J1193" i="184"/>
  <c r="I1193" i="184"/>
  <c r="G1193" i="184"/>
  <c r="F1193" i="184"/>
  <c r="E1193" i="184"/>
  <c r="M1192" i="184"/>
  <c r="N1192" i="184" s="1"/>
  <c r="J1192" i="184"/>
  <c r="I1192" i="184"/>
  <c r="G1192" i="184"/>
  <c r="F1192" i="184"/>
  <c r="E1192" i="184"/>
  <c r="M1191" i="184"/>
  <c r="N1191" i="184" s="1"/>
  <c r="J1191" i="184"/>
  <c r="I1191" i="184"/>
  <c r="G1191" i="184"/>
  <c r="F1191" i="184"/>
  <c r="E1191" i="184"/>
  <c r="M1190" i="184"/>
  <c r="N1190" i="184" s="1"/>
  <c r="J1190" i="184"/>
  <c r="I1190" i="184"/>
  <c r="G1190" i="184"/>
  <c r="F1190" i="184"/>
  <c r="E1190" i="184"/>
  <c r="M1189" i="184"/>
  <c r="N1189" i="184" s="1"/>
  <c r="J1189" i="184"/>
  <c r="I1189" i="184"/>
  <c r="G1189" i="184"/>
  <c r="F1189" i="184"/>
  <c r="E1189" i="184"/>
  <c r="M1188" i="184"/>
  <c r="N1188" i="184" s="1"/>
  <c r="J1188" i="184"/>
  <c r="I1188" i="184"/>
  <c r="G1188" i="184"/>
  <c r="F1188" i="184"/>
  <c r="E1188" i="184"/>
  <c r="M1187" i="184"/>
  <c r="N1187" i="184" s="1"/>
  <c r="J1187" i="184"/>
  <c r="I1187" i="184"/>
  <c r="G1187" i="184"/>
  <c r="F1187" i="184"/>
  <c r="E1187" i="184"/>
  <c r="M1186" i="184"/>
  <c r="N1186" i="184" s="1"/>
  <c r="J1186" i="184"/>
  <c r="I1186" i="184"/>
  <c r="G1186" i="184"/>
  <c r="F1186" i="184"/>
  <c r="E1186" i="184"/>
  <c r="M1185" i="184"/>
  <c r="N1185" i="184" s="1"/>
  <c r="J1185" i="184"/>
  <c r="I1185" i="184"/>
  <c r="G1185" i="184"/>
  <c r="F1185" i="184"/>
  <c r="E1185" i="184"/>
  <c r="M1184" i="184"/>
  <c r="N1184" i="184" s="1"/>
  <c r="J1184" i="184"/>
  <c r="I1184" i="184"/>
  <c r="G1184" i="184"/>
  <c r="F1184" i="184"/>
  <c r="E1184" i="184"/>
  <c r="M1183" i="184"/>
  <c r="N1183" i="184" s="1"/>
  <c r="J1183" i="184"/>
  <c r="I1183" i="184"/>
  <c r="G1183" i="184"/>
  <c r="F1183" i="184"/>
  <c r="E1183" i="184"/>
  <c r="M1182" i="184"/>
  <c r="N1182" i="184" s="1"/>
  <c r="J1182" i="184"/>
  <c r="I1182" i="184"/>
  <c r="G1182" i="184"/>
  <c r="F1182" i="184"/>
  <c r="E1182" i="184"/>
  <c r="M1181" i="184"/>
  <c r="N1181" i="184" s="1"/>
  <c r="J1181" i="184"/>
  <c r="I1181" i="184"/>
  <c r="G1181" i="184"/>
  <c r="F1181" i="184"/>
  <c r="E1181" i="184"/>
  <c r="M1180" i="184"/>
  <c r="N1180" i="184" s="1"/>
  <c r="J1180" i="184"/>
  <c r="I1180" i="184"/>
  <c r="G1180" i="184"/>
  <c r="F1180" i="184"/>
  <c r="E1180" i="184"/>
  <c r="M1179" i="184"/>
  <c r="N1179" i="184" s="1"/>
  <c r="J1179" i="184"/>
  <c r="I1179" i="184"/>
  <c r="G1179" i="184"/>
  <c r="F1179" i="184"/>
  <c r="E1179" i="184"/>
  <c r="M1178" i="184"/>
  <c r="N1178" i="184" s="1"/>
  <c r="J1178" i="184"/>
  <c r="I1178" i="184"/>
  <c r="G1178" i="184"/>
  <c r="F1178" i="184"/>
  <c r="E1178" i="184"/>
  <c r="M1177" i="184"/>
  <c r="N1177" i="184" s="1"/>
  <c r="J1177" i="184"/>
  <c r="I1177" i="184"/>
  <c r="G1177" i="184"/>
  <c r="F1177" i="184"/>
  <c r="E1177" i="184"/>
  <c r="M1176" i="184"/>
  <c r="N1176" i="184" s="1"/>
  <c r="J1176" i="184"/>
  <c r="I1176" i="184"/>
  <c r="G1176" i="184"/>
  <c r="F1176" i="184"/>
  <c r="E1176" i="184"/>
  <c r="M1175" i="184"/>
  <c r="N1175" i="184" s="1"/>
  <c r="J1175" i="184"/>
  <c r="I1175" i="184"/>
  <c r="G1175" i="184"/>
  <c r="F1175" i="184"/>
  <c r="E1175" i="184"/>
  <c r="M1174" i="184"/>
  <c r="N1174" i="184" s="1"/>
  <c r="J1174" i="184"/>
  <c r="I1174" i="184"/>
  <c r="G1174" i="184"/>
  <c r="F1174" i="184"/>
  <c r="E1174" i="184"/>
  <c r="M1173" i="184"/>
  <c r="N1173" i="184" s="1"/>
  <c r="J1173" i="184"/>
  <c r="I1173" i="184"/>
  <c r="G1173" i="184"/>
  <c r="F1173" i="184"/>
  <c r="E1173" i="184"/>
  <c r="M1172" i="184"/>
  <c r="N1172" i="184" s="1"/>
  <c r="J1172" i="184"/>
  <c r="I1172" i="184"/>
  <c r="G1172" i="184"/>
  <c r="F1172" i="184"/>
  <c r="E1172" i="184"/>
  <c r="M1171" i="184"/>
  <c r="N1171" i="184" s="1"/>
  <c r="J1171" i="184"/>
  <c r="I1171" i="184"/>
  <c r="G1171" i="184"/>
  <c r="F1171" i="184"/>
  <c r="E1171" i="184"/>
  <c r="M1170" i="184"/>
  <c r="N1170" i="184" s="1"/>
  <c r="J1170" i="184"/>
  <c r="I1170" i="184"/>
  <c r="G1170" i="184"/>
  <c r="F1170" i="184"/>
  <c r="E1170" i="184"/>
  <c r="M1169" i="184"/>
  <c r="N1169" i="184" s="1"/>
  <c r="J1169" i="184"/>
  <c r="I1169" i="184"/>
  <c r="G1169" i="184"/>
  <c r="F1169" i="184"/>
  <c r="E1169" i="184"/>
  <c r="M1168" i="184"/>
  <c r="N1168" i="184" s="1"/>
  <c r="J1168" i="184"/>
  <c r="I1168" i="184"/>
  <c r="G1168" i="184"/>
  <c r="F1168" i="184"/>
  <c r="E1168" i="184"/>
  <c r="M1167" i="184"/>
  <c r="N1167" i="184" s="1"/>
  <c r="J1167" i="184"/>
  <c r="I1167" i="184"/>
  <c r="G1167" i="184"/>
  <c r="F1167" i="184"/>
  <c r="E1167" i="184"/>
  <c r="M1166" i="184"/>
  <c r="N1166" i="184" s="1"/>
  <c r="J1166" i="184"/>
  <c r="I1166" i="184"/>
  <c r="G1166" i="184"/>
  <c r="F1166" i="184"/>
  <c r="E1166" i="184"/>
  <c r="M1165" i="184"/>
  <c r="N1165" i="184" s="1"/>
  <c r="J1165" i="184"/>
  <c r="I1165" i="184"/>
  <c r="G1165" i="184"/>
  <c r="F1165" i="184"/>
  <c r="E1165" i="184"/>
  <c r="M1164" i="184"/>
  <c r="N1164" i="184" s="1"/>
  <c r="J1164" i="184"/>
  <c r="I1164" i="184"/>
  <c r="G1164" i="184"/>
  <c r="F1164" i="184"/>
  <c r="E1164" i="184"/>
  <c r="M1163" i="184"/>
  <c r="N1163" i="184" s="1"/>
  <c r="J1163" i="184"/>
  <c r="I1163" i="184"/>
  <c r="G1163" i="184"/>
  <c r="F1163" i="184"/>
  <c r="E1163" i="184"/>
  <c r="M1162" i="184"/>
  <c r="N1162" i="184" s="1"/>
  <c r="J1162" i="184"/>
  <c r="I1162" i="184"/>
  <c r="G1162" i="184"/>
  <c r="F1162" i="184"/>
  <c r="E1162" i="184"/>
  <c r="M1161" i="184"/>
  <c r="N1161" i="184" s="1"/>
  <c r="J1161" i="184"/>
  <c r="I1161" i="184"/>
  <c r="G1161" i="184"/>
  <c r="F1161" i="184"/>
  <c r="E1161" i="184"/>
  <c r="M1160" i="184"/>
  <c r="N1160" i="184" s="1"/>
  <c r="J1160" i="184"/>
  <c r="I1160" i="184"/>
  <c r="G1160" i="184"/>
  <c r="F1160" i="184"/>
  <c r="E1160" i="184"/>
  <c r="M1159" i="184"/>
  <c r="N1159" i="184" s="1"/>
  <c r="J1159" i="184"/>
  <c r="I1159" i="184"/>
  <c r="G1159" i="184"/>
  <c r="F1159" i="184"/>
  <c r="E1159" i="184"/>
  <c r="M1158" i="184"/>
  <c r="N1158" i="184" s="1"/>
  <c r="J1158" i="184"/>
  <c r="I1158" i="184"/>
  <c r="G1158" i="184"/>
  <c r="F1158" i="184"/>
  <c r="E1158" i="184"/>
  <c r="M1157" i="184"/>
  <c r="N1157" i="184" s="1"/>
  <c r="J1157" i="184"/>
  <c r="I1157" i="184"/>
  <c r="G1157" i="184"/>
  <c r="F1157" i="184"/>
  <c r="E1157" i="184"/>
  <c r="M1156" i="184"/>
  <c r="N1156" i="184" s="1"/>
  <c r="J1156" i="184"/>
  <c r="I1156" i="184"/>
  <c r="G1156" i="184"/>
  <c r="F1156" i="184"/>
  <c r="E1156" i="184"/>
  <c r="M1155" i="184"/>
  <c r="N1155" i="184" s="1"/>
  <c r="J1155" i="184"/>
  <c r="I1155" i="184"/>
  <c r="G1155" i="184"/>
  <c r="F1155" i="184"/>
  <c r="E1155" i="184"/>
  <c r="M1154" i="184"/>
  <c r="N1154" i="184" s="1"/>
  <c r="J1154" i="184"/>
  <c r="I1154" i="184"/>
  <c r="G1154" i="184"/>
  <c r="F1154" i="184"/>
  <c r="E1154" i="184"/>
  <c r="M1153" i="184"/>
  <c r="N1153" i="184" s="1"/>
  <c r="J1153" i="184"/>
  <c r="I1153" i="184"/>
  <c r="G1153" i="184"/>
  <c r="F1153" i="184"/>
  <c r="E1153" i="184"/>
  <c r="M1152" i="184"/>
  <c r="N1152" i="184" s="1"/>
  <c r="J1152" i="184"/>
  <c r="I1152" i="184"/>
  <c r="G1152" i="184"/>
  <c r="F1152" i="184"/>
  <c r="E1152" i="184"/>
  <c r="M1151" i="184"/>
  <c r="N1151" i="184" s="1"/>
  <c r="J1151" i="184"/>
  <c r="I1151" i="184"/>
  <c r="G1151" i="184"/>
  <c r="F1151" i="184"/>
  <c r="E1151" i="184"/>
  <c r="M1150" i="184"/>
  <c r="N1150" i="184" s="1"/>
  <c r="J1150" i="184"/>
  <c r="I1150" i="184"/>
  <c r="G1150" i="184"/>
  <c r="F1150" i="184"/>
  <c r="E1150" i="184"/>
  <c r="M1149" i="184"/>
  <c r="N1149" i="184" s="1"/>
  <c r="J1149" i="184"/>
  <c r="I1149" i="184"/>
  <c r="G1149" i="184"/>
  <c r="F1149" i="184"/>
  <c r="E1149" i="184"/>
  <c r="M1148" i="184"/>
  <c r="N1148" i="184" s="1"/>
  <c r="J1148" i="184"/>
  <c r="I1148" i="184"/>
  <c r="G1148" i="184"/>
  <c r="F1148" i="184"/>
  <c r="E1148" i="184"/>
  <c r="M1147" i="184"/>
  <c r="N1147" i="184" s="1"/>
  <c r="J1147" i="184"/>
  <c r="I1147" i="184"/>
  <c r="G1147" i="184"/>
  <c r="F1147" i="184"/>
  <c r="E1147" i="184"/>
  <c r="M1146" i="184"/>
  <c r="N1146" i="184" s="1"/>
  <c r="J1146" i="184"/>
  <c r="I1146" i="184"/>
  <c r="G1146" i="184"/>
  <c r="F1146" i="184"/>
  <c r="E1146" i="184"/>
  <c r="M1145" i="184"/>
  <c r="N1145" i="184" s="1"/>
  <c r="J1145" i="184"/>
  <c r="I1145" i="184"/>
  <c r="G1145" i="184"/>
  <c r="F1145" i="184"/>
  <c r="E1145" i="184"/>
  <c r="M1144" i="184"/>
  <c r="N1144" i="184" s="1"/>
  <c r="J1144" i="184"/>
  <c r="I1144" i="184"/>
  <c r="G1144" i="184"/>
  <c r="F1144" i="184"/>
  <c r="E1144" i="184"/>
  <c r="M1143" i="184"/>
  <c r="N1143" i="184" s="1"/>
  <c r="J1143" i="184"/>
  <c r="I1143" i="184"/>
  <c r="G1143" i="184"/>
  <c r="F1143" i="184"/>
  <c r="E1143" i="184"/>
  <c r="M1142" i="184"/>
  <c r="N1142" i="184" s="1"/>
  <c r="J1142" i="184"/>
  <c r="I1142" i="184"/>
  <c r="G1142" i="184"/>
  <c r="F1142" i="184"/>
  <c r="E1142" i="184"/>
  <c r="M1141" i="184"/>
  <c r="N1141" i="184" s="1"/>
  <c r="J1141" i="184"/>
  <c r="I1141" i="184"/>
  <c r="G1141" i="184"/>
  <c r="F1141" i="184"/>
  <c r="E1141" i="184"/>
  <c r="M1140" i="184"/>
  <c r="N1140" i="184" s="1"/>
  <c r="J1140" i="184"/>
  <c r="I1140" i="184"/>
  <c r="G1140" i="184"/>
  <c r="F1140" i="184"/>
  <c r="E1140" i="184"/>
  <c r="M1139" i="184"/>
  <c r="N1139" i="184" s="1"/>
  <c r="J1139" i="184"/>
  <c r="I1139" i="184"/>
  <c r="G1139" i="184"/>
  <c r="F1139" i="184"/>
  <c r="E1139" i="184"/>
  <c r="M1138" i="184"/>
  <c r="N1138" i="184" s="1"/>
  <c r="J1138" i="184"/>
  <c r="I1138" i="184"/>
  <c r="G1138" i="184"/>
  <c r="F1138" i="184"/>
  <c r="E1138" i="184"/>
  <c r="M1137" i="184"/>
  <c r="N1137" i="184" s="1"/>
  <c r="J1137" i="184"/>
  <c r="I1137" i="184"/>
  <c r="G1137" i="184"/>
  <c r="F1137" i="184"/>
  <c r="E1137" i="184"/>
  <c r="M1136" i="184"/>
  <c r="N1136" i="184" s="1"/>
  <c r="J1136" i="184"/>
  <c r="I1136" i="184"/>
  <c r="G1136" i="184"/>
  <c r="F1136" i="184"/>
  <c r="E1136" i="184"/>
  <c r="M1135" i="184"/>
  <c r="N1135" i="184" s="1"/>
  <c r="J1135" i="184"/>
  <c r="I1135" i="184"/>
  <c r="G1135" i="184"/>
  <c r="F1135" i="184"/>
  <c r="E1135" i="184"/>
  <c r="M1134" i="184"/>
  <c r="N1134" i="184" s="1"/>
  <c r="J1134" i="184"/>
  <c r="I1134" i="184"/>
  <c r="G1134" i="184"/>
  <c r="F1134" i="184"/>
  <c r="E1134" i="184"/>
  <c r="M1133" i="184"/>
  <c r="N1133" i="184" s="1"/>
  <c r="J1133" i="184"/>
  <c r="I1133" i="184"/>
  <c r="G1133" i="184"/>
  <c r="F1133" i="184"/>
  <c r="E1133" i="184"/>
  <c r="M1132" i="184"/>
  <c r="N1132" i="184" s="1"/>
  <c r="J1132" i="184"/>
  <c r="I1132" i="184"/>
  <c r="G1132" i="184"/>
  <c r="F1132" i="184"/>
  <c r="E1132" i="184"/>
  <c r="M1131" i="184"/>
  <c r="N1131" i="184" s="1"/>
  <c r="J1131" i="184"/>
  <c r="I1131" i="184"/>
  <c r="G1131" i="184"/>
  <c r="F1131" i="184"/>
  <c r="E1131" i="184"/>
  <c r="M1130" i="184"/>
  <c r="N1130" i="184" s="1"/>
  <c r="J1130" i="184"/>
  <c r="I1130" i="184"/>
  <c r="G1130" i="184"/>
  <c r="F1130" i="184"/>
  <c r="E1130" i="184"/>
  <c r="M1129" i="184"/>
  <c r="N1129" i="184" s="1"/>
  <c r="J1129" i="184"/>
  <c r="I1129" i="184"/>
  <c r="G1129" i="184"/>
  <c r="F1129" i="184"/>
  <c r="E1129" i="184"/>
  <c r="M1128" i="184"/>
  <c r="N1128" i="184" s="1"/>
  <c r="J1128" i="184"/>
  <c r="I1128" i="184"/>
  <c r="G1128" i="184"/>
  <c r="F1128" i="184"/>
  <c r="E1128" i="184"/>
  <c r="M1127" i="184"/>
  <c r="N1127" i="184" s="1"/>
  <c r="J1127" i="184"/>
  <c r="I1127" i="184"/>
  <c r="G1127" i="184"/>
  <c r="F1127" i="184"/>
  <c r="E1127" i="184"/>
  <c r="M1126" i="184"/>
  <c r="N1126" i="184" s="1"/>
  <c r="J1126" i="184"/>
  <c r="I1126" i="184"/>
  <c r="G1126" i="184"/>
  <c r="F1126" i="184"/>
  <c r="E1126" i="184"/>
  <c r="M1125" i="184"/>
  <c r="N1125" i="184" s="1"/>
  <c r="J1125" i="184"/>
  <c r="I1125" i="184"/>
  <c r="G1125" i="184"/>
  <c r="F1125" i="184"/>
  <c r="E1125" i="184"/>
  <c r="M1124" i="184"/>
  <c r="N1124" i="184" s="1"/>
  <c r="J1124" i="184"/>
  <c r="I1124" i="184"/>
  <c r="G1124" i="184"/>
  <c r="F1124" i="184"/>
  <c r="E1124" i="184"/>
  <c r="M1123" i="184"/>
  <c r="N1123" i="184" s="1"/>
  <c r="J1123" i="184"/>
  <c r="I1123" i="184"/>
  <c r="G1123" i="184"/>
  <c r="F1123" i="184"/>
  <c r="E1123" i="184"/>
  <c r="M1122" i="184"/>
  <c r="N1122" i="184" s="1"/>
  <c r="J1122" i="184"/>
  <c r="I1122" i="184"/>
  <c r="G1122" i="184"/>
  <c r="F1122" i="184"/>
  <c r="E1122" i="184"/>
  <c r="M1121" i="184"/>
  <c r="N1121" i="184" s="1"/>
  <c r="J1121" i="184"/>
  <c r="I1121" i="184"/>
  <c r="G1121" i="184"/>
  <c r="F1121" i="184"/>
  <c r="E1121" i="184"/>
  <c r="M1120" i="184"/>
  <c r="N1120" i="184" s="1"/>
  <c r="J1120" i="184"/>
  <c r="I1120" i="184"/>
  <c r="G1120" i="184"/>
  <c r="F1120" i="184"/>
  <c r="E1120" i="184"/>
  <c r="M1119" i="184"/>
  <c r="N1119" i="184" s="1"/>
  <c r="J1119" i="184"/>
  <c r="I1119" i="184"/>
  <c r="G1119" i="184"/>
  <c r="F1119" i="184"/>
  <c r="E1119" i="184"/>
  <c r="M1118" i="184"/>
  <c r="N1118" i="184" s="1"/>
  <c r="J1118" i="184"/>
  <c r="I1118" i="184"/>
  <c r="G1118" i="184"/>
  <c r="F1118" i="184"/>
  <c r="E1118" i="184"/>
  <c r="M1117" i="184"/>
  <c r="N1117" i="184" s="1"/>
  <c r="J1117" i="184"/>
  <c r="I1117" i="184"/>
  <c r="G1117" i="184"/>
  <c r="F1117" i="184"/>
  <c r="E1117" i="184"/>
  <c r="M1116" i="184"/>
  <c r="N1116" i="184" s="1"/>
  <c r="J1116" i="184"/>
  <c r="I1116" i="184"/>
  <c r="G1116" i="184"/>
  <c r="F1116" i="184"/>
  <c r="E1116" i="184"/>
  <c r="M1115" i="184"/>
  <c r="N1115" i="184" s="1"/>
  <c r="J1115" i="184"/>
  <c r="I1115" i="184"/>
  <c r="G1115" i="184"/>
  <c r="F1115" i="184"/>
  <c r="E1115" i="184"/>
  <c r="M1114" i="184"/>
  <c r="N1114" i="184" s="1"/>
  <c r="J1114" i="184"/>
  <c r="I1114" i="184"/>
  <c r="G1114" i="184"/>
  <c r="F1114" i="184"/>
  <c r="E1114" i="184"/>
  <c r="M1113" i="184"/>
  <c r="N1113" i="184" s="1"/>
  <c r="J1113" i="184"/>
  <c r="I1113" i="184"/>
  <c r="G1113" i="184"/>
  <c r="F1113" i="184"/>
  <c r="E1113" i="184"/>
  <c r="M1112" i="184"/>
  <c r="N1112" i="184" s="1"/>
  <c r="J1112" i="184"/>
  <c r="I1112" i="184"/>
  <c r="G1112" i="184"/>
  <c r="F1112" i="184"/>
  <c r="E1112" i="184"/>
  <c r="M1111" i="184"/>
  <c r="N1111" i="184" s="1"/>
  <c r="J1111" i="184"/>
  <c r="I1111" i="184"/>
  <c r="G1111" i="184"/>
  <c r="F1111" i="184"/>
  <c r="E1111" i="184"/>
  <c r="M1110" i="184"/>
  <c r="N1110" i="184" s="1"/>
  <c r="J1110" i="184"/>
  <c r="I1110" i="184"/>
  <c r="G1110" i="184"/>
  <c r="F1110" i="184"/>
  <c r="E1110" i="184"/>
  <c r="M1109" i="184"/>
  <c r="N1109" i="184" s="1"/>
  <c r="J1109" i="184"/>
  <c r="I1109" i="184"/>
  <c r="G1109" i="184"/>
  <c r="F1109" i="184"/>
  <c r="E1109" i="184"/>
  <c r="M1108" i="184"/>
  <c r="N1108" i="184" s="1"/>
  <c r="J1108" i="184"/>
  <c r="I1108" i="184"/>
  <c r="G1108" i="184"/>
  <c r="F1108" i="184"/>
  <c r="E1108" i="184"/>
  <c r="M1107" i="184"/>
  <c r="N1107" i="184" s="1"/>
  <c r="J1107" i="184"/>
  <c r="I1107" i="184"/>
  <c r="G1107" i="184"/>
  <c r="F1107" i="184"/>
  <c r="E1107" i="184"/>
  <c r="M1106" i="184"/>
  <c r="N1106" i="184" s="1"/>
  <c r="J1106" i="184"/>
  <c r="I1106" i="184"/>
  <c r="G1106" i="184"/>
  <c r="F1106" i="184"/>
  <c r="E1106" i="184"/>
  <c r="M1105" i="184"/>
  <c r="N1105" i="184" s="1"/>
  <c r="J1105" i="184"/>
  <c r="I1105" i="184"/>
  <c r="G1105" i="184"/>
  <c r="F1105" i="184"/>
  <c r="E1105" i="184"/>
  <c r="M1104" i="184"/>
  <c r="N1104" i="184" s="1"/>
  <c r="J1104" i="184"/>
  <c r="I1104" i="184"/>
  <c r="G1104" i="184"/>
  <c r="F1104" i="184"/>
  <c r="E1104" i="184"/>
  <c r="M1103" i="184"/>
  <c r="N1103" i="184" s="1"/>
  <c r="J1103" i="184"/>
  <c r="I1103" i="184"/>
  <c r="G1103" i="184"/>
  <c r="F1103" i="184"/>
  <c r="E1103" i="184"/>
  <c r="M1102" i="184"/>
  <c r="N1102" i="184" s="1"/>
  <c r="J1102" i="184"/>
  <c r="I1102" i="184"/>
  <c r="G1102" i="184"/>
  <c r="F1102" i="184"/>
  <c r="E1102" i="184"/>
  <c r="M1101" i="184"/>
  <c r="N1101" i="184" s="1"/>
  <c r="J1101" i="184"/>
  <c r="I1101" i="184"/>
  <c r="G1101" i="184"/>
  <c r="F1101" i="184"/>
  <c r="E1101" i="184"/>
  <c r="M1100" i="184"/>
  <c r="N1100" i="184" s="1"/>
  <c r="J1100" i="184"/>
  <c r="I1100" i="184"/>
  <c r="G1100" i="184"/>
  <c r="F1100" i="184"/>
  <c r="E1100" i="184"/>
  <c r="M1099" i="184"/>
  <c r="N1099" i="184" s="1"/>
  <c r="J1099" i="184"/>
  <c r="I1099" i="184"/>
  <c r="G1099" i="184"/>
  <c r="F1099" i="184"/>
  <c r="E1099" i="184"/>
  <c r="M1098" i="184"/>
  <c r="N1098" i="184" s="1"/>
  <c r="J1098" i="184"/>
  <c r="I1098" i="184"/>
  <c r="G1098" i="184"/>
  <c r="F1098" i="184"/>
  <c r="E1098" i="184"/>
  <c r="M1097" i="184"/>
  <c r="N1097" i="184" s="1"/>
  <c r="J1097" i="184"/>
  <c r="I1097" i="184"/>
  <c r="G1097" i="184"/>
  <c r="F1097" i="184"/>
  <c r="E1097" i="184"/>
  <c r="M1096" i="184"/>
  <c r="N1096" i="184" s="1"/>
  <c r="J1096" i="184"/>
  <c r="I1096" i="184"/>
  <c r="G1096" i="184"/>
  <c r="F1096" i="184"/>
  <c r="E1096" i="184"/>
  <c r="M1095" i="184"/>
  <c r="N1095" i="184" s="1"/>
  <c r="J1095" i="184"/>
  <c r="I1095" i="184"/>
  <c r="G1095" i="184"/>
  <c r="F1095" i="184"/>
  <c r="E1095" i="184"/>
  <c r="M1094" i="184"/>
  <c r="N1094" i="184" s="1"/>
  <c r="J1094" i="184"/>
  <c r="I1094" i="184"/>
  <c r="G1094" i="184"/>
  <c r="F1094" i="184"/>
  <c r="E1094" i="184"/>
  <c r="M1093" i="184"/>
  <c r="N1093" i="184" s="1"/>
  <c r="J1093" i="184"/>
  <c r="I1093" i="184"/>
  <c r="G1093" i="184"/>
  <c r="F1093" i="184"/>
  <c r="E1093" i="184"/>
  <c r="M1092" i="184"/>
  <c r="N1092" i="184" s="1"/>
  <c r="J1092" i="184"/>
  <c r="I1092" i="184"/>
  <c r="G1092" i="184"/>
  <c r="F1092" i="184"/>
  <c r="E1092" i="184"/>
  <c r="M1091" i="184"/>
  <c r="N1091" i="184" s="1"/>
  <c r="J1091" i="184"/>
  <c r="I1091" i="184"/>
  <c r="G1091" i="184"/>
  <c r="F1091" i="184"/>
  <c r="E1091" i="184"/>
  <c r="M1090" i="184"/>
  <c r="N1090" i="184" s="1"/>
  <c r="J1090" i="184"/>
  <c r="I1090" i="184"/>
  <c r="G1090" i="184"/>
  <c r="F1090" i="184"/>
  <c r="E1090" i="184"/>
  <c r="M1089" i="184"/>
  <c r="N1089" i="184" s="1"/>
  <c r="J1089" i="184"/>
  <c r="I1089" i="184"/>
  <c r="G1089" i="184"/>
  <c r="F1089" i="184"/>
  <c r="E1089" i="184"/>
  <c r="M1088" i="184"/>
  <c r="N1088" i="184" s="1"/>
  <c r="J1088" i="184"/>
  <c r="I1088" i="184"/>
  <c r="G1088" i="184"/>
  <c r="F1088" i="184"/>
  <c r="E1088" i="184"/>
  <c r="M1087" i="184"/>
  <c r="N1087" i="184" s="1"/>
  <c r="J1087" i="184"/>
  <c r="I1087" i="184"/>
  <c r="G1087" i="184"/>
  <c r="F1087" i="184"/>
  <c r="E1087" i="184"/>
  <c r="M1086" i="184"/>
  <c r="N1086" i="184" s="1"/>
  <c r="J1086" i="184"/>
  <c r="I1086" i="184"/>
  <c r="G1086" i="184"/>
  <c r="F1086" i="184"/>
  <c r="E1086" i="184"/>
  <c r="M1085" i="184"/>
  <c r="N1085" i="184" s="1"/>
  <c r="J1085" i="184"/>
  <c r="I1085" i="184"/>
  <c r="G1085" i="184"/>
  <c r="F1085" i="184"/>
  <c r="E1085" i="184"/>
  <c r="M1084" i="184"/>
  <c r="N1084" i="184" s="1"/>
  <c r="J1084" i="184"/>
  <c r="I1084" i="184"/>
  <c r="G1084" i="184"/>
  <c r="F1084" i="184"/>
  <c r="E1084" i="184"/>
  <c r="M1083" i="184"/>
  <c r="N1083" i="184" s="1"/>
  <c r="J1083" i="184"/>
  <c r="I1083" i="184"/>
  <c r="G1083" i="184"/>
  <c r="F1083" i="184"/>
  <c r="E1083" i="184"/>
  <c r="M1082" i="184"/>
  <c r="N1082" i="184" s="1"/>
  <c r="J1082" i="184"/>
  <c r="I1082" i="184"/>
  <c r="G1082" i="184"/>
  <c r="F1082" i="184"/>
  <c r="E1082" i="184"/>
  <c r="M1081" i="184"/>
  <c r="N1081" i="184" s="1"/>
  <c r="J1081" i="184"/>
  <c r="I1081" i="184"/>
  <c r="G1081" i="184"/>
  <c r="F1081" i="184"/>
  <c r="E1081" i="184"/>
  <c r="M1080" i="184"/>
  <c r="N1080" i="184" s="1"/>
  <c r="J1080" i="184"/>
  <c r="I1080" i="184"/>
  <c r="G1080" i="184"/>
  <c r="F1080" i="184"/>
  <c r="E1080" i="184"/>
  <c r="M1079" i="184"/>
  <c r="N1079" i="184" s="1"/>
  <c r="J1079" i="184"/>
  <c r="I1079" i="184"/>
  <c r="G1079" i="184"/>
  <c r="F1079" i="184"/>
  <c r="E1079" i="184"/>
  <c r="M1078" i="184"/>
  <c r="N1078" i="184" s="1"/>
  <c r="J1078" i="184"/>
  <c r="I1078" i="184"/>
  <c r="G1078" i="184"/>
  <c r="F1078" i="184"/>
  <c r="E1078" i="184"/>
  <c r="M1077" i="184"/>
  <c r="N1077" i="184" s="1"/>
  <c r="J1077" i="184"/>
  <c r="I1077" i="184"/>
  <c r="G1077" i="184"/>
  <c r="F1077" i="184"/>
  <c r="E1077" i="184"/>
  <c r="M1076" i="184"/>
  <c r="N1076" i="184" s="1"/>
  <c r="J1076" i="184"/>
  <c r="I1076" i="184"/>
  <c r="G1076" i="184"/>
  <c r="F1076" i="184"/>
  <c r="E1076" i="184"/>
  <c r="M1075" i="184"/>
  <c r="N1075" i="184" s="1"/>
  <c r="J1075" i="184"/>
  <c r="I1075" i="184"/>
  <c r="G1075" i="184"/>
  <c r="F1075" i="184"/>
  <c r="E1075" i="184"/>
  <c r="M1074" i="184"/>
  <c r="N1074" i="184" s="1"/>
  <c r="J1074" i="184"/>
  <c r="I1074" i="184"/>
  <c r="G1074" i="184"/>
  <c r="F1074" i="184"/>
  <c r="E1074" i="184"/>
  <c r="M1073" i="184"/>
  <c r="N1073" i="184" s="1"/>
  <c r="J1073" i="184"/>
  <c r="I1073" i="184"/>
  <c r="G1073" i="184"/>
  <c r="F1073" i="184"/>
  <c r="E1073" i="184"/>
  <c r="M1072" i="184"/>
  <c r="N1072" i="184" s="1"/>
  <c r="J1072" i="184"/>
  <c r="I1072" i="184"/>
  <c r="G1072" i="184"/>
  <c r="F1072" i="184"/>
  <c r="E1072" i="184"/>
  <c r="M1071" i="184"/>
  <c r="N1071" i="184" s="1"/>
  <c r="J1071" i="184"/>
  <c r="I1071" i="184"/>
  <c r="G1071" i="184"/>
  <c r="F1071" i="184"/>
  <c r="E1071" i="184"/>
  <c r="M1070" i="184"/>
  <c r="N1070" i="184" s="1"/>
  <c r="J1070" i="184"/>
  <c r="I1070" i="184"/>
  <c r="G1070" i="184"/>
  <c r="F1070" i="184"/>
  <c r="E1070" i="184"/>
  <c r="M1069" i="184"/>
  <c r="N1069" i="184" s="1"/>
  <c r="J1069" i="184"/>
  <c r="I1069" i="184"/>
  <c r="G1069" i="184"/>
  <c r="F1069" i="184"/>
  <c r="E1069" i="184"/>
  <c r="M1068" i="184"/>
  <c r="N1068" i="184" s="1"/>
  <c r="J1068" i="184"/>
  <c r="I1068" i="184"/>
  <c r="G1068" i="184"/>
  <c r="F1068" i="184"/>
  <c r="E1068" i="184"/>
  <c r="M1067" i="184"/>
  <c r="N1067" i="184" s="1"/>
  <c r="J1067" i="184"/>
  <c r="I1067" i="184"/>
  <c r="G1067" i="184"/>
  <c r="F1067" i="184"/>
  <c r="E1067" i="184"/>
  <c r="M1066" i="184"/>
  <c r="N1066" i="184" s="1"/>
  <c r="J1066" i="184"/>
  <c r="I1066" i="184"/>
  <c r="G1066" i="184"/>
  <c r="F1066" i="184"/>
  <c r="E1066" i="184"/>
  <c r="M1065" i="184"/>
  <c r="N1065" i="184" s="1"/>
  <c r="J1065" i="184"/>
  <c r="I1065" i="184"/>
  <c r="G1065" i="184"/>
  <c r="F1065" i="184"/>
  <c r="E1065" i="184"/>
  <c r="M1064" i="184"/>
  <c r="N1064" i="184" s="1"/>
  <c r="J1064" i="184"/>
  <c r="I1064" i="184"/>
  <c r="G1064" i="184"/>
  <c r="F1064" i="184"/>
  <c r="E1064" i="184"/>
  <c r="M1063" i="184"/>
  <c r="N1063" i="184" s="1"/>
  <c r="J1063" i="184"/>
  <c r="I1063" i="184"/>
  <c r="G1063" i="184"/>
  <c r="F1063" i="184"/>
  <c r="E1063" i="184"/>
  <c r="M1062" i="184"/>
  <c r="N1062" i="184" s="1"/>
  <c r="J1062" i="184"/>
  <c r="I1062" i="184"/>
  <c r="G1062" i="184"/>
  <c r="F1062" i="184"/>
  <c r="E1062" i="184"/>
  <c r="M1061" i="184"/>
  <c r="N1061" i="184" s="1"/>
  <c r="J1061" i="184"/>
  <c r="I1061" i="184"/>
  <c r="G1061" i="184"/>
  <c r="F1061" i="184"/>
  <c r="E1061" i="184"/>
  <c r="M1060" i="184"/>
  <c r="N1060" i="184" s="1"/>
  <c r="J1060" i="184"/>
  <c r="I1060" i="184"/>
  <c r="G1060" i="184"/>
  <c r="F1060" i="184"/>
  <c r="E1060" i="184"/>
  <c r="M1059" i="184"/>
  <c r="N1059" i="184" s="1"/>
  <c r="J1059" i="184"/>
  <c r="I1059" i="184"/>
  <c r="G1059" i="184"/>
  <c r="F1059" i="184"/>
  <c r="E1059" i="184"/>
  <c r="M1058" i="184"/>
  <c r="N1058" i="184" s="1"/>
  <c r="J1058" i="184"/>
  <c r="I1058" i="184"/>
  <c r="G1058" i="184"/>
  <c r="F1058" i="184"/>
  <c r="E1058" i="184"/>
  <c r="M1057" i="184"/>
  <c r="N1057" i="184" s="1"/>
  <c r="J1057" i="184"/>
  <c r="I1057" i="184"/>
  <c r="G1057" i="184"/>
  <c r="F1057" i="184"/>
  <c r="E1057" i="184"/>
  <c r="M1056" i="184"/>
  <c r="N1056" i="184" s="1"/>
  <c r="J1056" i="184"/>
  <c r="I1056" i="184"/>
  <c r="G1056" i="184"/>
  <c r="F1056" i="184"/>
  <c r="E1056" i="184"/>
  <c r="M1055" i="184"/>
  <c r="N1055" i="184" s="1"/>
  <c r="J1055" i="184"/>
  <c r="I1055" i="184"/>
  <c r="G1055" i="184"/>
  <c r="F1055" i="184"/>
  <c r="E1055" i="184"/>
  <c r="M1054" i="184"/>
  <c r="N1054" i="184" s="1"/>
  <c r="J1054" i="184"/>
  <c r="I1054" i="184"/>
  <c r="G1054" i="184"/>
  <c r="F1054" i="184"/>
  <c r="E1054" i="184"/>
  <c r="M1053" i="184"/>
  <c r="N1053" i="184" s="1"/>
  <c r="J1053" i="184"/>
  <c r="I1053" i="184"/>
  <c r="G1053" i="184"/>
  <c r="F1053" i="184"/>
  <c r="E1053" i="184"/>
  <c r="M1052" i="184"/>
  <c r="N1052" i="184" s="1"/>
  <c r="J1052" i="184"/>
  <c r="I1052" i="184"/>
  <c r="G1052" i="184"/>
  <c r="F1052" i="184"/>
  <c r="E1052" i="184"/>
  <c r="M1051" i="184"/>
  <c r="N1051" i="184" s="1"/>
  <c r="J1051" i="184"/>
  <c r="I1051" i="184"/>
  <c r="G1051" i="184"/>
  <c r="F1051" i="184"/>
  <c r="E1051" i="184"/>
  <c r="M1050" i="184"/>
  <c r="N1050" i="184" s="1"/>
  <c r="J1050" i="184"/>
  <c r="I1050" i="184"/>
  <c r="G1050" i="184"/>
  <c r="F1050" i="184"/>
  <c r="E1050" i="184"/>
  <c r="M1049" i="184"/>
  <c r="N1049" i="184" s="1"/>
  <c r="J1049" i="184"/>
  <c r="I1049" i="184"/>
  <c r="G1049" i="184"/>
  <c r="F1049" i="184"/>
  <c r="E1049" i="184"/>
  <c r="M1048" i="184"/>
  <c r="N1048" i="184" s="1"/>
  <c r="J1048" i="184"/>
  <c r="I1048" i="184"/>
  <c r="G1048" i="184"/>
  <c r="F1048" i="184"/>
  <c r="E1048" i="184"/>
  <c r="M1047" i="184"/>
  <c r="N1047" i="184" s="1"/>
  <c r="J1047" i="184"/>
  <c r="I1047" i="184"/>
  <c r="G1047" i="184"/>
  <c r="F1047" i="184"/>
  <c r="E1047" i="184"/>
  <c r="M1046" i="184"/>
  <c r="N1046" i="184" s="1"/>
  <c r="J1046" i="184"/>
  <c r="I1046" i="184"/>
  <c r="G1046" i="184"/>
  <c r="F1046" i="184"/>
  <c r="E1046" i="184"/>
  <c r="M1045" i="184"/>
  <c r="N1045" i="184" s="1"/>
  <c r="J1045" i="184"/>
  <c r="I1045" i="184"/>
  <c r="G1045" i="184"/>
  <c r="F1045" i="184"/>
  <c r="E1045" i="184"/>
  <c r="M1044" i="184"/>
  <c r="N1044" i="184" s="1"/>
  <c r="J1044" i="184"/>
  <c r="I1044" i="184"/>
  <c r="G1044" i="184"/>
  <c r="F1044" i="184"/>
  <c r="E1044" i="184"/>
  <c r="M1043" i="184"/>
  <c r="N1043" i="184" s="1"/>
  <c r="J1043" i="184"/>
  <c r="I1043" i="184"/>
  <c r="G1043" i="184"/>
  <c r="F1043" i="184"/>
  <c r="E1043" i="184"/>
  <c r="M1042" i="184"/>
  <c r="N1042" i="184" s="1"/>
  <c r="J1042" i="184"/>
  <c r="I1042" i="184"/>
  <c r="G1042" i="184"/>
  <c r="F1042" i="184"/>
  <c r="E1042" i="184"/>
  <c r="M1041" i="184"/>
  <c r="N1041" i="184" s="1"/>
  <c r="J1041" i="184"/>
  <c r="I1041" i="184"/>
  <c r="G1041" i="184"/>
  <c r="F1041" i="184"/>
  <c r="E1041" i="184"/>
  <c r="M1040" i="184"/>
  <c r="N1040" i="184" s="1"/>
  <c r="J1040" i="184"/>
  <c r="I1040" i="184"/>
  <c r="G1040" i="184"/>
  <c r="F1040" i="184"/>
  <c r="E1040" i="184"/>
  <c r="M1039" i="184"/>
  <c r="N1039" i="184" s="1"/>
  <c r="J1039" i="184"/>
  <c r="I1039" i="184"/>
  <c r="G1039" i="184"/>
  <c r="F1039" i="184"/>
  <c r="E1039" i="184"/>
  <c r="M1038" i="184"/>
  <c r="N1038" i="184" s="1"/>
  <c r="J1038" i="184"/>
  <c r="I1038" i="184"/>
  <c r="G1038" i="184"/>
  <c r="F1038" i="184"/>
  <c r="E1038" i="184"/>
  <c r="M1037" i="184"/>
  <c r="N1037" i="184" s="1"/>
  <c r="J1037" i="184"/>
  <c r="I1037" i="184"/>
  <c r="G1037" i="184"/>
  <c r="F1037" i="184"/>
  <c r="E1037" i="184"/>
  <c r="M1036" i="184"/>
  <c r="N1036" i="184" s="1"/>
  <c r="J1036" i="184"/>
  <c r="I1036" i="184"/>
  <c r="G1036" i="184"/>
  <c r="F1036" i="184"/>
  <c r="E1036" i="184"/>
  <c r="M1035" i="184"/>
  <c r="N1035" i="184" s="1"/>
  <c r="J1035" i="184"/>
  <c r="I1035" i="184"/>
  <c r="G1035" i="184"/>
  <c r="F1035" i="184"/>
  <c r="E1035" i="184"/>
  <c r="M1034" i="184"/>
  <c r="N1034" i="184" s="1"/>
  <c r="J1034" i="184"/>
  <c r="I1034" i="184"/>
  <c r="G1034" i="184"/>
  <c r="F1034" i="184"/>
  <c r="E1034" i="184"/>
  <c r="M1033" i="184"/>
  <c r="N1033" i="184" s="1"/>
  <c r="J1033" i="184"/>
  <c r="I1033" i="184"/>
  <c r="G1033" i="184"/>
  <c r="F1033" i="184"/>
  <c r="E1033" i="184"/>
  <c r="M1032" i="184"/>
  <c r="N1032" i="184" s="1"/>
  <c r="J1032" i="184"/>
  <c r="I1032" i="184"/>
  <c r="G1032" i="184"/>
  <c r="F1032" i="184"/>
  <c r="E1032" i="184"/>
  <c r="M1031" i="184"/>
  <c r="N1031" i="184" s="1"/>
  <c r="J1031" i="184"/>
  <c r="I1031" i="184"/>
  <c r="G1031" i="184"/>
  <c r="F1031" i="184"/>
  <c r="E1031" i="184"/>
  <c r="M1030" i="184"/>
  <c r="N1030" i="184" s="1"/>
  <c r="J1030" i="184"/>
  <c r="I1030" i="184"/>
  <c r="G1030" i="184"/>
  <c r="F1030" i="184"/>
  <c r="E1030" i="184"/>
  <c r="M1029" i="184"/>
  <c r="N1029" i="184" s="1"/>
  <c r="J1029" i="184"/>
  <c r="I1029" i="184"/>
  <c r="G1029" i="184"/>
  <c r="F1029" i="184"/>
  <c r="E1029" i="184"/>
  <c r="M1028" i="184"/>
  <c r="N1028" i="184" s="1"/>
  <c r="J1028" i="184"/>
  <c r="I1028" i="184"/>
  <c r="G1028" i="184"/>
  <c r="F1028" i="184"/>
  <c r="E1028" i="184"/>
  <c r="M1027" i="184"/>
  <c r="N1027" i="184" s="1"/>
  <c r="J1027" i="184"/>
  <c r="I1027" i="184"/>
  <c r="G1027" i="184"/>
  <c r="F1027" i="184"/>
  <c r="E1027" i="184"/>
  <c r="M1026" i="184"/>
  <c r="N1026" i="184" s="1"/>
  <c r="J1026" i="184"/>
  <c r="I1026" i="184"/>
  <c r="G1026" i="184"/>
  <c r="F1026" i="184"/>
  <c r="E1026" i="184"/>
  <c r="M1025" i="184"/>
  <c r="N1025" i="184" s="1"/>
  <c r="J1025" i="184"/>
  <c r="I1025" i="184"/>
  <c r="G1025" i="184"/>
  <c r="F1025" i="184"/>
  <c r="E1025" i="184"/>
  <c r="M1024" i="184"/>
  <c r="N1024" i="184" s="1"/>
  <c r="J1024" i="184"/>
  <c r="I1024" i="184"/>
  <c r="G1024" i="184"/>
  <c r="F1024" i="184"/>
  <c r="E1024" i="184"/>
  <c r="M1023" i="184"/>
  <c r="N1023" i="184" s="1"/>
  <c r="J1023" i="184"/>
  <c r="I1023" i="184"/>
  <c r="G1023" i="184"/>
  <c r="F1023" i="184"/>
  <c r="E1023" i="184"/>
  <c r="M1022" i="184"/>
  <c r="N1022" i="184" s="1"/>
  <c r="J1022" i="184"/>
  <c r="I1022" i="184"/>
  <c r="G1022" i="184"/>
  <c r="F1022" i="184"/>
  <c r="E1022" i="184"/>
  <c r="M1021" i="184"/>
  <c r="N1021" i="184" s="1"/>
  <c r="J1021" i="184"/>
  <c r="I1021" i="184"/>
  <c r="G1021" i="184"/>
  <c r="F1021" i="184"/>
  <c r="E1021" i="184"/>
  <c r="M1020" i="184"/>
  <c r="N1020" i="184" s="1"/>
  <c r="J1020" i="184"/>
  <c r="I1020" i="184"/>
  <c r="G1020" i="184"/>
  <c r="F1020" i="184"/>
  <c r="E1020" i="184"/>
  <c r="M1019" i="184"/>
  <c r="N1019" i="184" s="1"/>
  <c r="J1019" i="184"/>
  <c r="I1019" i="184"/>
  <c r="G1019" i="184"/>
  <c r="F1019" i="184"/>
  <c r="E1019" i="184"/>
  <c r="M1018" i="184"/>
  <c r="N1018" i="184" s="1"/>
  <c r="J1018" i="184"/>
  <c r="I1018" i="184"/>
  <c r="G1018" i="184"/>
  <c r="F1018" i="184"/>
  <c r="E1018" i="184"/>
  <c r="M1017" i="184"/>
  <c r="N1017" i="184" s="1"/>
  <c r="J1017" i="184"/>
  <c r="I1017" i="184"/>
  <c r="G1017" i="184"/>
  <c r="F1017" i="184"/>
  <c r="E1017" i="184"/>
  <c r="M1016" i="184"/>
  <c r="N1016" i="184" s="1"/>
  <c r="J1016" i="184"/>
  <c r="I1016" i="184"/>
  <c r="G1016" i="184"/>
  <c r="F1016" i="184"/>
  <c r="E1016" i="184"/>
  <c r="M1015" i="184"/>
  <c r="N1015" i="184" s="1"/>
  <c r="J1015" i="184"/>
  <c r="I1015" i="184"/>
  <c r="G1015" i="184"/>
  <c r="F1015" i="184"/>
  <c r="E1015" i="184"/>
  <c r="M1014" i="184"/>
  <c r="N1014" i="184" s="1"/>
  <c r="J1014" i="184"/>
  <c r="I1014" i="184"/>
  <c r="G1014" i="184"/>
  <c r="F1014" i="184"/>
  <c r="E1014" i="184"/>
  <c r="M1013" i="184"/>
  <c r="N1013" i="184" s="1"/>
  <c r="J1013" i="184"/>
  <c r="I1013" i="184"/>
  <c r="G1013" i="184"/>
  <c r="F1013" i="184"/>
  <c r="E1013" i="184"/>
  <c r="M1012" i="184"/>
  <c r="N1012" i="184" s="1"/>
  <c r="J1012" i="184"/>
  <c r="I1012" i="184"/>
  <c r="G1012" i="184"/>
  <c r="F1012" i="184"/>
  <c r="E1012" i="184"/>
  <c r="M1011" i="184"/>
  <c r="N1011" i="184" s="1"/>
  <c r="J1011" i="184"/>
  <c r="I1011" i="184"/>
  <c r="G1011" i="184"/>
  <c r="F1011" i="184"/>
  <c r="E1011" i="184"/>
  <c r="M1010" i="184"/>
  <c r="N1010" i="184" s="1"/>
  <c r="J1010" i="184"/>
  <c r="I1010" i="184"/>
  <c r="G1010" i="184"/>
  <c r="F1010" i="184"/>
  <c r="E1010" i="184"/>
  <c r="M1009" i="184"/>
  <c r="N1009" i="184" s="1"/>
  <c r="J1009" i="184"/>
  <c r="I1009" i="184"/>
  <c r="G1009" i="184"/>
  <c r="F1009" i="184"/>
  <c r="E1009" i="184"/>
  <c r="M1008" i="184"/>
  <c r="N1008" i="184" s="1"/>
  <c r="J1008" i="184"/>
  <c r="I1008" i="184"/>
  <c r="G1008" i="184"/>
  <c r="F1008" i="184"/>
  <c r="E1008" i="184"/>
  <c r="M1007" i="184"/>
  <c r="N1007" i="184" s="1"/>
  <c r="J1007" i="184"/>
  <c r="I1007" i="184"/>
  <c r="G1007" i="184"/>
  <c r="F1007" i="184"/>
  <c r="E1007" i="184"/>
  <c r="M1006" i="184"/>
  <c r="N1006" i="184" s="1"/>
  <c r="J1006" i="184"/>
  <c r="I1006" i="184"/>
  <c r="G1006" i="184"/>
  <c r="F1006" i="184"/>
  <c r="E1006" i="184"/>
  <c r="M1005" i="184"/>
  <c r="N1005" i="184" s="1"/>
  <c r="J1005" i="184"/>
  <c r="I1005" i="184"/>
  <c r="G1005" i="184"/>
  <c r="F1005" i="184"/>
  <c r="E1005" i="184"/>
  <c r="M1004" i="184"/>
  <c r="N1004" i="184" s="1"/>
  <c r="J1004" i="184"/>
  <c r="I1004" i="184"/>
  <c r="G1004" i="184"/>
  <c r="F1004" i="184"/>
  <c r="E1004" i="184"/>
  <c r="M1003" i="184"/>
  <c r="N1003" i="184" s="1"/>
  <c r="J1003" i="184"/>
  <c r="I1003" i="184"/>
  <c r="G1003" i="184"/>
  <c r="F1003" i="184"/>
  <c r="E1003" i="184"/>
  <c r="M1002" i="184"/>
  <c r="N1002" i="184" s="1"/>
  <c r="J1002" i="184"/>
  <c r="I1002" i="184"/>
  <c r="G1002" i="184"/>
  <c r="F1002" i="184"/>
  <c r="E1002" i="184"/>
  <c r="M1001" i="184"/>
  <c r="N1001" i="184" s="1"/>
  <c r="J1001" i="184"/>
  <c r="I1001" i="184"/>
  <c r="G1001" i="184"/>
  <c r="F1001" i="184"/>
  <c r="E1001" i="184"/>
  <c r="M1000" i="184"/>
  <c r="N1000" i="184" s="1"/>
  <c r="J1000" i="184"/>
  <c r="I1000" i="184"/>
  <c r="G1000" i="184"/>
  <c r="F1000" i="184"/>
  <c r="E1000" i="184"/>
  <c r="M999" i="184"/>
  <c r="N999" i="184" s="1"/>
  <c r="J999" i="184"/>
  <c r="I999" i="184"/>
  <c r="G999" i="184"/>
  <c r="F999" i="184"/>
  <c r="E999" i="184"/>
  <c r="M998" i="184"/>
  <c r="N998" i="184" s="1"/>
  <c r="J998" i="184"/>
  <c r="I998" i="184"/>
  <c r="G998" i="184"/>
  <c r="F998" i="184"/>
  <c r="E998" i="184"/>
  <c r="M997" i="184"/>
  <c r="N997" i="184" s="1"/>
  <c r="J997" i="184"/>
  <c r="I997" i="184"/>
  <c r="G997" i="184"/>
  <c r="F997" i="184"/>
  <c r="E997" i="184"/>
  <c r="M996" i="184"/>
  <c r="N996" i="184" s="1"/>
  <c r="J996" i="184"/>
  <c r="I996" i="184"/>
  <c r="G996" i="184"/>
  <c r="F996" i="184"/>
  <c r="E996" i="184"/>
  <c r="M995" i="184"/>
  <c r="N995" i="184" s="1"/>
  <c r="J995" i="184"/>
  <c r="I995" i="184"/>
  <c r="G995" i="184"/>
  <c r="F995" i="184"/>
  <c r="E995" i="184"/>
  <c r="M994" i="184"/>
  <c r="N994" i="184" s="1"/>
  <c r="J994" i="184"/>
  <c r="I994" i="184"/>
  <c r="G994" i="184"/>
  <c r="F994" i="184"/>
  <c r="E994" i="184"/>
  <c r="M993" i="184"/>
  <c r="N993" i="184" s="1"/>
  <c r="J993" i="184"/>
  <c r="I993" i="184"/>
  <c r="G993" i="184"/>
  <c r="F993" i="184"/>
  <c r="E993" i="184"/>
  <c r="M992" i="184"/>
  <c r="N992" i="184" s="1"/>
  <c r="J992" i="184"/>
  <c r="I992" i="184"/>
  <c r="G992" i="184"/>
  <c r="F992" i="184"/>
  <c r="E992" i="184"/>
  <c r="M991" i="184"/>
  <c r="N991" i="184" s="1"/>
  <c r="J991" i="184"/>
  <c r="I991" i="184"/>
  <c r="G991" i="184"/>
  <c r="F991" i="184"/>
  <c r="E991" i="184"/>
  <c r="M990" i="184"/>
  <c r="N990" i="184" s="1"/>
  <c r="J990" i="184"/>
  <c r="I990" i="184"/>
  <c r="G990" i="184"/>
  <c r="F990" i="184"/>
  <c r="E990" i="184"/>
  <c r="M989" i="184"/>
  <c r="N989" i="184" s="1"/>
  <c r="J989" i="184"/>
  <c r="I989" i="184"/>
  <c r="G989" i="184"/>
  <c r="F989" i="184"/>
  <c r="E989" i="184"/>
  <c r="M988" i="184"/>
  <c r="N988" i="184" s="1"/>
  <c r="J988" i="184"/>
  <c r="I988" i="184"/>
  <c r="G988" i="184"/>
  <c r="F988" i="184"/>
  <c r="E988" i="184"/>
  <c r="M987" i="184"/>
  <c r="N987" i="184" s="1"/>
  <c r="J987" i="184"/>
  <c r="I987" i="184"/>
  <c r="G987" i="184"/>
  <c r="F987" i="184"/>
  <c r="E987" i="184"/>
  <c r="M986" i="184"/>
  <c r="N986" i="184" s="1"/>
  <c r="J986" i="184"/>
  <c r="I986" i="184"/>
  <c r="G986" i="184"/>
  <c r="F986" i="184"/>
  <c r="E986" i="184"/>
  <c r="M985" i="184"/>
  <c r="N985" i="184" s="1"/>
  <c r="J985" i="184"/>
  <c r="I985" i="184"/>
  <c r="G985" i="184"/>
  <c r="F985" i="184"/>
  <c r="E985" i="184"/>
  <c r="M984" i="184"/>
  <c r="N984" i="184" s="1"/>
  <c r="J984" i="184"/>
  <c r="I984" i="184"/>
  <c r="G984" i="184"/>
  <c r="F984" i="184"/>
  <c r="E984" i="184"/>
  <c r="M983" i="184"/>
  <c r="N983" i="184" s="1"/>
  <c r="J983" i="184"/>
  <c r="I983" i="184"/>
  <c r="G983" i="184"/>
  <c r="F983" i="184"/>
  <c r="E983" i="184"/>
  <c r="M982" i="184"/>
  <c r="N982" i="184" s="1"/>
  <c r="J982" i="184"/>
  <c r="I982" i="184"/>
  <c r="G982" i="184"/>
  <c r="F982" i="184"/>
  <c r="E982" i="184"/>
  <c r="M981" i="184"/>
  <c r="N981" i="184" s="1"/>
  <c r="J981" i="184"/>
  <c r="I981" i="184"/>
  <c r="G981" i="184"/>
  <c r="F981" i="184"/>
  <c r="E981" i="184"/>
  <c r="M980" i="184"/>
  <c r="N980" i="184" s="1"/>
  <c r="J980" i="184"/>
  <c r="I980" i="184"/>
  <c r="G980" i="184"/>
  <c r="F980" i="184"/>
  <c r="E980" i="184"/>
  <c r="M979" i="184"/>
  <c r="N979" i="184" s="1"/>
  <c r="J979" i="184"/>
  <c r="I979" i="184"/>
  <c r="G979" i="184"/>
  <c r="F979" i="184"/>
  <c r="E979" i="184"/>
  <c r="M978" i="184"/>
  <c r="N978" i="184" s="1"/>
  <c r="J978" i="184"/>
  <c r="I978" i="184"/>
  <c r="G978" i="184"/>
  <c r="F978" i="184"/>
  <c r="E978" i="184"/>
  <c r="M977" i="184"/>
  <c r="N977" i="184" s="1"/>
  <c r="J977" i="184"/>
  <c r="I977" i="184"/>
  <c r="G977" i="184"/>
  <c r="F977" i="184"/>
  <c r="E977" i="184"/>
  <c r="M976" i="184"/>
  <c r="N976" i="184" s="1"/>
  <c r="J976" i="184"/>
  <c r="I976" i="184"/>
  <c r="G976" i="184"/>
  <c r="F976" i="184"/>
  <c r="E976" i="184"/>
  <c r="M975" i="184"/>
  <c r="N975" i="184" s="1"/>
  <c r="J975" i="184"/>
  <c r="I975" i="184"/>
  <c r="G975" i="184"/>
  <c r="F975" i="184"/>
  <c r="E975" i="184"/>
  <c r="M974" i="184"/>
  <c r="N974" i="184" s="1"/>
  <c r="J974" i="184"/>
  <c r="I974" i="184"/>
  <c r="G974" i="184"/>
  <c r="F974" i="184"/>
  <c r="E974" i="184"/>
  <c r="M973" i="184"/>
  <c r="N973" i="184" s="1"/>
  <c r="J973" i="184"/>
  <c r="I973" i="184"/>
  <c r="G973" i="184"/>
  <c r="F973" i="184"/>
  <c r="E973" i="184"/>
  <c r="M972" i="184"/>
  <c r="N972" i="184" s="1"/>
  <c r="J972" i="184"/>
  <c r="I972" i="184"/>
  <c r="G972" i="184"/>
  <c r="F972" i="184"/>
  <c r="E972" i="184"/>
  <c r="M971" i="184"/>
  <c r="N971" i="184" s="1"/>
  <c r="J971" i="184"/>
  <c r="I971" i="184"/>
  <c r="G971" i="184"/>
  <c r="F971" i="184"/>
  <c r="E971" i="184"/>
  <c r="M970" i="184"/>
  <c r="N970" i="184" s="1"/>
  <c r="J970" i="184"/>
  <c r="I970" i="184"/>
  <c r="G970" i="184"/>
  <c r="F970" i="184"/>
  <c r="E970" i="184"/>
  <c r="M969" i="184"/>
  <c r="N969" i="184" s="1"/>
  <c r="J969" i="184"/>
  <c r="I969" i="184"/>
  <c r="G969" i="184"/>
  <c r="F969" i="184"/>
  <c r="E969" i="184"/>
  <c r="M968" i="184"/>
  <c r="N968" i="184" s="1"/>
  <c r="J968" i="184"/>
  <c r="I968" i="184"/>
  <c r="G968" i="184"/>
  <c r="F968" i="184"/>
  <c r="E968" i="184"/>
  <c r="M967" i="184"/>
  <c r="N967" i="184" s="1"/>
  <c r="J967" i="184"/>
  <c r="I967" i="184"/>
  <c r="G967" i="184"/>
  <c r="F967" i="184"/>
  <c r="E967" i="184"/>
  <c r="M966" i="184"/>
  <c r="N966" i="184" s="1"/>
  <c r="J966" i="184"/>
  <c r="I966" i="184"/>
  <c r="G966" i="184"/>
  <c r="F966" i="184"/>
  <c r="E966" i="184"/>
  <c r="M965" i="184"/>
  <c r="N965" i="184" s="1"/>
  <c r="J965" i="184"/>
  <c r="I965" i="184"/>
  <c r="G965" i="184"/>
  <c r="F965" i="184"/>
  <c r="E965" i="184"/>
  <c r="M964" i="184"/>
  <c r="N964" i="184" s="1"/>
  <c r="J964" i="184"/>
  <c r="I964" i="184"/>
  <c r="G964" i="184"/>
  <c r="F964" i="184"/>
  <c r="E964" i="184"/>
  <c r="M963" i="184"/>
  <c r="N963" i="184" s="1"/>
  <c r="J963" i="184"/>
  <c r="I963" i="184"/>
  <c r="G963" i="184"/>
  <c r="F963" i="184"/>
  <c r="E963" i="184"/>
  <c r="M962" i="184"/>
  <c r="N962" i="184" s="1"/>
  <c r="J962" i="184"/>
  <c r="I962" i="184"/>
  <c r="G962" i="184"/>
  <c r="F962" i="184"/>
  <c r="E962" i="184"/>
  <c r="M961" i="184"/>
  <c r="N961" i="184" s="1"/>
  <c r="J961" i="184"/>
  <c r="I961" i="184"/>
  <c r="G961" i="184"/>
  <c r="F961" i="184"/>
  <c r="E961" i="184"/>
  <c r="M960" i="184"/>
  <c r="N960" i="184" s="1"/>
  <c r="J960" i="184"/>
  <c r="I960" i="184"/>
  <c r="G960" i="184"/>
  <c r="F960" i="184"/>
  <c r="E960" i="184"/>
  <c r="M959" i="184"/>
  <c r="N959" i="184" s="1"/>
  <c r="J959" i="184"/>
  <c r="I959" i="184"/>
  <c r="G959" i="184"/>
  <c r="F959" i="184"/>
  <c r="E959" i="184"/>
  <c r="M958" i="184"/>
  <c r="N958" i="184" s="1"/>
  <c r="J958" i="184"/>
  <c r="I958" i="184"/>
  <c r="G958" i="184"/>
  <c r="F958" i="184"/>
  <c r="E958" i="184"/>
  <c r="M957" i="184"/>
  <c r="N957" i="184" s="1"/>
  <c r="J957" i="184"/>
  <c r="I957" i="184"/>
  <c r="G957" i="184"/>
  <c r="F957" i="184"/>
  <c r="E957" i="184"/>
  <c r="M956" i="184"/>
  <c r="N956" i="184" s="1"/>
  <c r="J956" i="184"/>
  <c r="I956" i="184"/>
  <c r="G956" i="184"/>
  <c r="F956" i="184"/>
  <c r="E956" i="184"/>
  <c r="M955" i="184"/>
  <c r="N955" i="184" s="1"/>
  <c r="J955" i="184"/>
  <c r="I955" i="184"/>
  <c r="G955" i="184"/>
  <c r="F955" i="184"/>
  <c r="E955" i="184"/>
  <c r="M954" i="184"/>
  <c r="N954" i="184" s="1"/>
  <c r="J954" i="184"/>
  <c r="I954" i="184"/>
  <c r="G954" i="184"/>
  <c r="F954" i="184"/>
  <c r="E954" i="184"/>
  <c r="M953" i="184"/>
  <c r="N953" i="184" s="1"/>
  <c r="J953" i="184"/>
  <c r="I953" i="184"/>
  <c r="G953" i="184"/>
  <c r="F953" i="184"/>
  <c r="E953" i="184"/>
  <c r="M952" i="184"/>
  <c r="N952" i="184" s="1"/>
  <c r="J952" i="184"/>
  <c r="I952" i="184"/>
  <c r="G952" i="184"/>
  <c r="F952" i="184"/>
  <c r="E952" i="184"/>
  <c r="M951" i="184"/>
  <c r="N951" i="184" s="1"/>
  <c r="J951" i="184"/>
  <c r="I951" i="184"/>
  <c r="G951" i="184"/>
  <c r="F951" i="184"/>
  <c r="E951" i="184"/>
  <c r="M950" i="184"/>
  <c r="N950" i="184" s="1"/>
  <c r="J950" i="184"/>
  <c r="I950" i="184"/>
  <c r="G950" i="184"/>
  <c r="F950" i="184"/>
  <c r="E950" i="184"/>
  <c r="M949" i="184"/>
  <c r="N949" i="184" s="1"/>
  <c r="J949" i="184"/>
  <c r="I949" i="184"/>
  <c r="G949" i="184"/>
  <c r="F949" i="184"/>
  <c r="E949" i="184"/>
  <c r="M948" i="184"/>
  <c r="N948" i="184" s="1"/>
  <c r="J948" i="184"/>
  <c r="I948" i="184"/>
  <c r="G948" i="184"/>
  <c r="F948" i="184"/>
  <c r="E948" i="184"/>
  <c r="M947" i="184"/>
  <c r="N947" i="184" s="1"/>
  <c r="J947" i="184"/>
  <c r="I947" i="184"/>
  <c r="G947" i="184"/>
  <c r="F947" i="184"/>
  <c r="E947" i="184"/>
  <c r="M946" i="184"/>
  <c r="N946" i="184" s="1"/>
  <c r="J946" i="184"/>
  <c r="I946" i="184"/>
  <c r="G946" i="184"/>
  <c r="F946" i="184"/>
  <c r="E946" i="184"/>
  <c r="M945" i="184"/>
  <c r="N945" i="184" s="1"/>
  <c r="J945" i="184"/>
  <c r="I945" i="184"/>
  <c r="G945" i="184"/>
  <c r="F945" i="184"/>
  <c r="E945" i="184"/>
  <c r="M944" i="184"/>
  <c r="N944" i="184" s="1"/>
  <c r="J944" i="184"/>
  <c r="I944" i="184"/>
  <c r="G944" i="184"/>
  <c r="F944" i="184"/>
  <c r="E944" i="184"/>
  <c r="M943" i="184"/>
  <c r="N943" i="184" s="1"/>
  <c r="J943" i="184"/>
  <c r="I943" i="184"/>
  <c r="G943" i="184"/>
  <c r="F943" i="184"/>
  <c r="E943" i="184"/>
  <c r="M942" i="184"/>
  <c r="N942" i="184" s="1"/>
  <c r="J942" i="184"/>
  <c r="I942" i="184"/>
  <c r="G942" i="184"/>
  <c r="F942" i="184"/>
  <c r="E942" i="184"/>
  <c r="M941" i="184"/>
  <c r="N941" i="184" s="1"/>
  <c r="J941" i="184"/>
  <c r="I941" i="184"/>
  <c r="G941" i="184"/>
  <c r="F941" i="184"/>
  <c r="E941" i="184"/>
  <c r="M940" i="184"/>
  <c r="N940" i="184" s="1"/>
  <c r="J940" i="184"/>
  <c r="I940" i="184"/>
  <c r="G940" i="184"/>
  <c r="F940" i="184"/>
  <c r="E940" i="184"/>
  <c r="M939" i="184"/>
  <c r="N939" i="184" s="1"/>
  <c r="J939" i="184"/>
  <c r="I939" i="184"/>
  <c r="G939" i="184"/>
  <c r="F939" i="184"/>
  <c r="E939" i="184"/>
  <c r="M938" i="184"/>
  <c r="N938" i="184" s="1"/>
  <c r="J938" i="184"/>
  <c r="I938" i="184"/>
  <c r="G938" i="184"/>
  <c r="F938" i="184"/>
  <c r="E938" i="184"/>
  <c r="M937" i="184"/>
  <c r="N937" i="184" s="1"/>
  <c r="J937" i="184"/>
  <c r="I937" i="184"/>
  <c r="G937" i="184"/>
  <c r="F937" i="184"/>
  <c r="E937" i="184"/>
  <c r="M936" i="184"/>
  <c r="N936" i="184" s="1"/>
  <c r="J936" i="184"/>
  <c r="I936" i="184"/>
  <c r="G936" i="184"/>
  <c r="F936" i="184"/>
  <c r="E936" i="184"/>
  <c r="M935" i="184"/>
  <c r="N935" i="184" s="1"/>
  <c r="J935" i="184"/>
  <c r="I935" i="184"/>
  <c r="G935" i="184"/>
  <c r="F935" i="184"/>
  <c r="E935" i="184"/>
  <c r="M934" i="184"/>
  <c r="N934" i="184" s="1"/>
  <c r="J934" i="184"/>
  <c r="I934" i="184"/>
  <c r="G934" i="184"/>
  <c r="F934" i="184"/>
  <c r="E934" i="184"/>
  <c r="M933" i="184"/>
  <c r="N933" i="184" s="1"/>
  <c r="J933" i="184"/>
  <c r="I933" i="184"/>
  <c r="G933" i="184"/>
  <c r="F933" i="184"/>
  <c r="E933" i="184"/>
  <c r="M932" i="184"/>
  <c r="N932" i="184" s="1"/>
  <c r="J932" i="184"/>
  <c r="I932" i="184"/>
  <c r="G932" i="184"/>
  <c r="F932" i="184"/>
  <c r="E932" i="184"/>
  <c r="M931" i="184"/>
  <c r="N931" i="184" s="1"/>
  <c r="J931" i="184"/>
  <c r="I931" i="184"/>
  <c r="G931" i="184"/>
  <c r="F931" i="184"/>
  <c r="E931" i="184"/>
  <c r="M930" i="184"/>
  <c r="N930" i="184" s="1"/>
  <c r="J930" i="184"/>
  <c r="I930" i="184"/>
  <c r="G930" i="184"/>
  <c r="F930" i="184"/>
  <c r="E930" i="184"/>
  <c r="M929" i="184"/>
  <c r="N929" i="184" s="1"/>
  <c r="J929" i="184"/>
  <c r="I929" i="184"/>
  <c r="G929" i="184"/>
  <c r="F929" i="184"/>
  <c r="E929" i="184"/>
  <c r="M928" i="184"/>
  <c r="N928" i="184" s="1"/>
  <c r="J928" i="184"/>
  <c r="I928" i="184"/>
  <c r="G928" i="184"/>
  <c r="F928" i="184"/>
  <c r="E928" i="184"/>
  <c r="M927" i="184"/>
  <c r="N927" i="184" s="1"/>
  <c r="J927" i="184"/>
  <c r="I927" i="184"/>
  <c r="G927" i="184"/>
  <c r="F927" i="184"/>
  <c r="E927" i="184"/>
  <c r="M926" i="184"/>
  <c r="N926" i="184" s="1"/>
  <c r="J926" i="184"/>
  <c r="I926" i="184"/>
  <c r="G926" i="184"/>
  <c r="F926" i="184"/>
  <c r="E926" i="184"/>
  <c r="M925" i="184"/>
  <c r="N925" i="184" s="1"/>
  <c r="J925" i="184"/>
  <c r="I925" i="184"/>
  <c r="G925" i="184"/>
  <c r="F925" i="184"/>
  <c r="E925" i="184"/>
  <c r="M924" i="184"/>
  <c r="N924" i="184" s="1"/>
  <c r="J924" i="184"/>
  <c r="I924" i="184"/>
  <c r="G924" i="184"/>
  <c r="F924" i="184"/>
  <c r="E924" i="184"/>
  <c r="M923" i="184"/>
  <c r="N923" i="184" s="1"/>
  <c r="J923" i="184"/>
  <c r="I923" i="184"/>
  <c r="G923" i="184"/>
  <c r="F923" i="184"/>
  <c r="E923" i="184"/>
  <c r="M922" i="184"/>
  <c r="N922" i="184" s="1"/>
  <c r="J922" i="184"/>
  <c r="I922" i="184"/>
  <c r="G922" i="184"/>
  <c r="F922" i="184"/>
  <c r="E922" i="184"/>
  <c r="M921" i="184"/>
  <c r="N921" i="184" s="1"/>
  <c r="J921" i="184"/>
  <c r="I921" i="184"/>
  <c r="G921" i="184"/>
  <c r="F921" i="184"/>
  <c r="E921" i="184"/>
  <c r="M920" i="184"/>
  <c r="N920" i="184" s="1"/>
  <c r="J920" i="184"/>
  <c r="I920" i="184"/>
  <c r="G920" i="184"/>
  <c r="F920" i="184"/>
  <c r="E920" i="184"/>
  <c r="M919" i="184"/>
  <c r="N919" i="184" s="1"/>
  <c r="J919" i="184"/>
  <c r="I919" i="184"/>
  <c r="G919" i="184"/>
  <c r="F919" i="184"/>
  <c r="E919" i="184"/>
  <c r="M918" i="184"/>
  <c r="N918" i="184" s="1"/>
  <c r="J918" i="184"/>
  <c r="I918" i="184"/>
  <c r="G918" i="184"/>
  <c r="F918" i="184"/>
  <c r="E918" i="184"/>
  <c r="M917" i="184"/>
  <c r="N917" i="184" s="1"/>
  <c r="J917" i="184"/>
  <c r="I917" i="184"/>
  <c r="G917" i="184"/>
  <c r="F917" i="184"/>
  <c r="E917" i="184"/>
  <c r="M916" i="184"/>
  <c r="N916" i="184" s="1"/>
  <c r="J916" i="184"/>
  <c r="I916" i="184"/>
  <c r="G916" i="184"/>
  <c r="F916" i="184"/>
  <c r="E916" i="184"/>
  <c r="M915" i="184"/>
  <c r="N915" i="184" s="1"/>
  <c r="J915" i="184"/>
  <c r="I915" i="184"/>
  <c r="G915" i="184"/>
  <c r="F915" i="184"/>
  <c r="E915" i="184"/>
  <c r="M914" i="184"/>
  <c r="N914" i="184" s="1"/>
  <c r="J914" i="184"/>
  <c r="I914" i="184"/>
  <c r="G914" i="184"/>
  <c r="F914" i="184"/>
  <c r="E914" i="184"/>
  <c r="M913" i="184"/>
  <c r="N913" i="184" s="1"/>
  <c r="J913" i="184"/>
  <c r="I913" i="184"/>
  <c r="G913" i="184"/>
  <c r="F913" i="184"/>
  <c r="E913" i="184"/>
  <c r="M912" i="184"/>
  <c r="N912" i="184" s="1"/>
  <c r="J912" i="184"/>
  <c r="I912" i="184"/>
  <c r="G912" i="184"/>
  <c r="F912" i="184"/>
  <c r="E912" i="184"/>
  <c r="M911" i="184"/>
  <c r="N911" i="184" s="1"/>
  <c r="J911" i="184"/>
  <c r="I911" i="184"/>
  <c r="G911" i="184"/>
  <c r="F911" i="184"/>
  <c r="E911" i="184"/>
  <c r="M910" i="184"/>
  <c r="N910" i="184" s="1"/>
  <c r="J910" i="184"/>
  <c r="I910" i="184"/>
  <c r="G910" i="184"/>
  <c r="F910" i="184"/>
  <c r="E910" i="184"/>
  <c r="M909" i="184"/>
  <c r="N909" i="184" s="1"/>
  <c r="J909" i="184"/>
  <c r="I909" i="184"/>
  <c r="G909" i="184"/>
  <c r="F909" i="184"/>
  <c r="E909" i="184"/>
  <c r="M908" i="184"/>
  <c r="N908" i="184" s="1"/>
  <c r="J908" i="184"/>
  <c r="I908" i="184"/>
  <c r="G908" i="184"/>
  <c r="F908" i="184"/>
  <c r="E908" i="184"/>
  <c r="M907" i="184"/>
  <c r="N907" i="184" s="1"/>
  <c r="J907" i="184"/>
  <c r="I907" i="184"/>
  <c r="G907" i="184"/>
  <c r="F907" i="184"/>
  <c r="E907" i="184"/>
  <c r="M906" i="184"/>
  <c r="N906" i="184" s="1"/>
  <c r="J906" i="184"/>
  <c r="I906" i="184"/>
  <c r="G906" i="184"/>
  <c r="F906" i="184"/>
  <c r="E906" i="184"/>
  <c r="M905" i="184"/>
  <c r="N905" i="184" s="1"/>
  <c r="J905" i="184"/>
  <c r="I905" i="184"/>
  <c r="G905" i="184"/>
  <c r="F905" i="184"/>
  <c r="E905" i="184"/>
  <c r="M904" i="184"/>
  <c r="N904" i="184" s="1"/>
  <c r="J904" i="184"/>
  <c r="I904" i="184"/>
  <c r="G904" i="184"/>
  <c r="F904" i="184"/>
  <c r="E904" i="184"/>
  <c r="M903" i="184"/>
  <c r="N903" i="184" s="1"/>
  <c r="J903" i="184"/>
  <c r="I903" i="184"/>
  <c r="G903" i="184"/>
  <c r="F903" i="184"/>
  <c r="E903" i="184"/>
  <c r="M902" i="184"/>
  <c r="N902" i="184" s="1"/>
  <c r="J902" i="184"/>
  <c r="I902" i="184"/>
  <c r="G902" i="184"/>
  <c r="F902" i="184"/>
  <c r="E902" i="184"/>
  <c r="M901" i="184"/>
  <c r="N901" i="184" s="1"/>
  <c r="J901" i="184"/>
  <c r="I901" i="184"/>
  <c r="G901" i="184"/>
  <c r="F901" i="184"/>
  <c r="E901" i="184"/>
  <c r="M900" i="184"/>
  <c r="N900" i="184" s="1"/>
  <c r="J900" i="184"/>
  <c r="I900" i="184"/>
  <c r="G900" i="184"/>
  <c r="F900" i="184"/>
  <c r="E900" i="184"/>
  <c r="M899" i="184"/>
  <c r="N899" i="184" s="1"/>
  <c r="J899" i="184"/>
  <c r="I899" i="184"/>
  <c r="G899" i="184"/>
  <c r="F899" i="184"/>
  <c r="E899" i="184"/>
  <c r="M898" i="184"/>
  <c r="N898" i="184" s="1"/>
  <c r="J898" i="184"/>
  <c r="I898" i="184"/>
  <c r="G898" i="184"/>
  <c r="F898" i="184"/>
  <c r="E898" i="184"/>
  <c r="M897" i="184"/>
  <c r="N897" i="184" s="1"/>
  <c r="J897" i="184"/>
  <c r="I897" i="184"/>
  <c r="G897" i="184"/>
  <c r="F897" i="184"/>
  <c r="E897" i="184"/>
  <c r="M896" i="184"/>
  <c r="N896" i="184" s="1"/>
  <c r="J896" i="184"/>
  <c r="I896" i="184"/>
  <c r="G896" i="184"/>
  <c r="F896" i="184"/>
  <c r="E896" i="184"/>
  <c r="M895" i="184"/>
  <c r="N895" i="184" s="1"/>
  <c r="J895" i="184"/>
  <c r="I895" i="184"/>
  <c r="G895" i="184"/>
  <c r="F895" i="184"/>
  <c r="E895" i="184"/>
  <c r="M894" i="184"/>
  <c r="N894" i="184" s="1"/>
  <c r="J894" i="184"/>
  <c r="I894" i="184"/>
  <c r="G894" i="184"/>
  <c r="F894" i="184"/>
  <c r="E894" i="184"/>
  <c r="M893" i="184"/>
  <c r="N893" i="184" s="1"/>
  <c r="J893" i="184"/>
  <c r="I893" i="184"/>
  <c r="G893" i="184"/>
  <c r="F893" i="184"/>
  <c r="E893" i="184"/>
  <c r="M892" i="184"/>
  <c r="N892" i="184" s="1"/>
  <c r="J892" i="184"/>
  <c r="I892" i="184"/>
  <c r="G892" i="184"/>
  <c r="F892" i="184"/>
  <c r="E892" i="184"/>
  <c r="M891" i="184"/>
  <c r="N891" i="184" s="1"/>
  <c r="J891" i="184"/>
  <c r="I891" i="184"/>
  <c r="G891" i="184"/>
  <c r="F891" i="184"/>
  <c r="E891" i="184"/>
  <c r="M890" i="184"/>
  <c r="N890" i="184" s="1"/>
  <c r="J890" i="184"/>
  <c r="I890" i="184"/>
  <c r="G890" i="184"/>
  <c r="F890" i="184"/>
  <c r="E890" i="184"/>
  <c r="M889" i="184"/>
  <c r="N889" i="184" s="1"/>
  <c r="J889" i="184"/>
  <c r="I889" i="184"/>
  <c r="G889" i="184"/>
  <c r="F889" i="184"/>
  <c r="E889" i="184"/>
  <c r="M888" i="184"/>
  <c r="N888" i="184" s="1"/>
  <c r="J888" i="184"/>
  <c r="I888" i="184"/>
  <c r="G888" i="184"/>
  <c r="F888" i="184"/>
  <c r="E888" i="184"/>
  <c r="M887" i="184"/>
  <c r="N887" i="184" s="1"/>
  <c r="J887" i="184"/>
  <c r="I887" i="184"/>
  <c r="G887" i="184"/>
  <c r="F887" i="184"/>
  <c r="E887" i="184"/>
  <c r="M886" i="184"/>
  <c r="N886" i="184" s="1"/>
  <c r="J886" i="184"/>
  <c r="I886" i="184"/>
  <c r="G886" i="184"/>
  <c r="F886" i="184"/>
  <c r="E886" i="184"/>
  <c r="M885" i="184"/>
  <c r="N885" i="184" s="1"/>
  <c r="J885" i="184"/>
  <c r="I885" i="184"/>
  <c r="G885" i="184"/>
  <c r="F885" i="184"/>
  <c r="E885" i="184"/>
  <c r="M884" i="184"/>
  <c r="N884" i="184" s="1"/>
  <c r="J884" i="184"/>
  <c r="I884" i="184"/>
  <c r="G884" i="184"/>
  <c r="F884" i="184"/>
  <c r="E884" i="184"/>
  <c r="M883" i="184"/>
  <c r="N883" i="184" s="1"/>
  <c r="J883" i="184"/>
  <c r="I883" i="184"/>
  <c r="G883" i="184"/>
  <c r="F883" i="184"/>
  <c r="E883" i="184"/>
  <c r="M882" i="184"/>
  <c r="N882" i="184" s="1"/>
  <c r="J882" i="184"/>
  <c r="I882" i="184"/>
  <c r="G882" i="184"/>
  <c r="F882" i="184"/>
  <c r="E882" i="184"/>
  <c r="M881" i="184"/>
  <c r="N881" i="184" s="1"/>
  <c r="J881" i="184"/>
  <c r="I881" i="184"/>
  <c r="G881" i="184"/>
  <c r="F881" i="184"/>
  <c r="E881" i="184"/>
  <c r="M880" i="184"/>
  <c r="N880" i="184" s="1"/>
  <c r="J880" i="184"/>
  <c r="I880" i="184"/>
  <c r="G880" i="184"/>
  <c r="F880" i="184"/>
  <c r="E880" i="184"/>
  <c r="M879" i="184"/>
  <c r="N879" i="184" s="1"/>
  <c r="J879" i="184"/>
  <c r="I879" i="184"/>
  <c r="G879" i="184"/>
  <c r="F879" i="184"/>
  <c r="E879" i="184"/>
  <c r="M878" i="184"/>
  <c r="N878" i="184" s="1"/>
  <c r="J878" i="184"/>
  <c r="I878" i="184"/>
  <c r="G878" i="184"/>
  <c r="F878" i="184"/>
  <c r="E878" i="184"/>
  <c r="M877" i="184"/>
  <c r="N877" i="184" s="1"/>
  <c r="J877" i="184"/>
  <c r="I877" i="184"/>
  <c r="G877" i="184"/>
  <c r="F877" i="184"/>
  <c r="E877" i="184"/>
  <c r="M876" i="184"/>
  <c r="N876" i="184" s="1"/>
  <c r="J876" i="184"/>
  <c r="I876" i="184"/>
  <c r="G876" i="184"/>
  <c r="F876" i="184"/>
  <c r="E876" i="184"/>
  <c r="M875" i="184"/>
  <c r="N875" i="184" s="1"/>
  <c r="J875" i="184"/>
  <c r="I875" i="184"/>
  <c r="G875" i="184"/>
  <c r="F875" i="184"/>
  <c r="E875" i="184"/>
  <c r="M874" i="184"/>
  <c r="N874" i="184" s="1"/>
  <c r="J874" i="184"/>
  <c r="I874" i="184"/>
  <c r="G874" i="184"/>
  <c r="F874" i="184"/>
  <c r="E874" i="184"/>
  <c r="M873" i="184"/>
  <c r="N873" i="184" s="1"/>
  <c r="J873" i="184"/>
  <c r="I873" i="184"/>
  <c r="G873" i="184"/>
  <c r="F873" i="184"/>
  <c r="E873" i="184"/>
  <c r="M872" i="184"/>
  <c r="N872" i="184" s="1"/>
  <c r="J872" i="184"/>
  <c r="I872" i="184"/>
  <c r="G872" i="184"/>
  <c r="F872" i="184"/>
  <c r="E872" i="184"/>
  <c r="M871" i="184"/>
  <c r="N871" i="184" s="1"/>
  <c r="J871" i="184"/>
  <c r="I871" i="184"/>
  <c r="G871" i="184"/>
  <c r="F871" i="184"/>
  <c r="E871" i="184"/>
  <c r="M870" i="184"/>
  <c r="N870" i="184" s="1"/>
  <c r="J870" i="184"/>
  <c r="I870" i="184"/>
  <c r="G870" i="184"/>
  <c r="F870" i="184"/>
  <c r="E870" i="184"/>
  <c r="M869" i="184"/>
  <c r="N869" i="184" s="1"/>
  <c r="J869" i="184"/>
  <c r="I869" i="184"/>
  <c r="G869" i="184"/>
  <c r="F869" i="184"/>
  <c r="E869" i="184"/>
  <c r="M868" i="184"/>
  <c r="N868" i="184" s="1"/>
  <c r="J868" i="184"/>
  <c r="I868" i="184"/>
  <c r="G868" i="184"/>
  <c r="F868" i="184"/>
  <c r="E868" i="184"/>
  <c r="M867" i="184"/>
  <c r="N867" i="184" s="1"/>
  <c r="J867" i="184"/>
  <c r="I867" i="184"/>
  <c r="G867" i="184"/>
  <c r="F867" i="184"/>
  <c r="E867" i="184"/>
  <c r="M866" i="184"/>
  <c r="N866" i="184" s="1"/>
  <c r="J866" i="184"/>
  <c r="I866" i="184"/>
  <c r="G866" i="184"/>
  <c r="F866" i="184"/>
  <c r="E866" i="184"/>
  <c r="M865" i="184"/>
  <c r="N865" i="184" s="1"/>
  <c r="J865" i="184"/>
  <c r="I865" i="184"/>
  <c r="G865" i="184"/>
  <c r="F865" i="184"/>
  <c r="E865" i="184"/>
  <c r="M864" i="184"/>
  <c r="N864" i="184" s="1"/>
  <c r="J864" i="184"/>
  <c r="I864" i="184"/>
  <c r="G864" i="184"/>
  <c r="F864" i="184"/>
  <c r="E864" i="184"/>
  <c r="M863" i="184"/>
  <c r="N863" i="184" s="1"/>
  <c r="J863" i="184"/>
  <c r="I863" i="184"/>
  <c r="G863" i="184"/>
  <c r="F863" i="184"/>
  <c r="E863" i="184"/>
  <c r="M862" i="184"/>
  <c r="N862" i="184" s="1"/>
  <c r="J862" i="184"/>
  <c r="I862" i="184"/>
  <c r="G862" i="184"/>
  <c r="F862" i="184"/>
  <c r="E862" i="184"/>
  <c r="M861" i="184"/>
  <c r="N861" i="184" s="1"/>
  <c r="J861" i="184"/>
  <c r="I861" i="184"/>
  <c r="G861" i="184"/>
  <c r="F861" i="184"/>
  <c r="E861" i="184"/>
  <c r="M860" i="184"/>
  <c r="N860" i="184" s="1"/>
  <c r="J860" i="184"/>
  <c r="I860" i="184"/>
  <c r="G860" i="184"/>
  <c r="F860" i="184"/>
  <c r="E860" i="184"/>
  <c r="M859" i="184"/>
  <c r="N859" i="184" s="1"/>
  <c r="J859" i="184"/>
  <c r="I859" i="184"/>
  <c r="G859" i="184"/>
  <c r="F859" i="184"/>
  <c r="E859" i="184"/>
  <c r="BK858" i="184"/>
  <c r="M858" i="184"/>
  <c r="N858" i="184" s="1"/>
  <c r="J858" i="184"/>
  <c r="I858" i="184"/>
  <c r="G858" i="184"/>
  <c r="F858" i="184"/>
  <c r="E858" i="184"/>
  <c r="M857" i="184"/>
  <c r="N857" i="184" s="1"/>
  <c r="J857" i="184"/>
  <c r="I857" i="184"/>
  <c r="G857" i="184"/>
  <c r="F857" i="184"/>
  <c r="E857" i="184"/>
  <c r="M856" i="184"/>
  <c r="N856" i="184" s="1"/>
  <c r="J856" i="184"/>
  <c r="I856" i="184"/>
  <c r="G856" i="184"/>
  <c r="F856" i="184"/>
  <c r="E856" i="184"/>
  <c r="M855" i="184"/>
  <c r="N855" i="184" s="1"/>
  <c r="J855" i="184"/>
  <c r="I855" i="184"/>
  <c r="G855" i="184"/>
  <c r="F855" i="184"/>
  <c r="E855" i="184"/>
  <c r="M854" i="184"/>
  <c r="N854" i="184" s="1"/>
  <c r="J854" i="184"/>
  <c r="I854" i="184"/>
  <c r="G854" i="184"/>
  <c r="F854" i="184"/>
  <c r="E854" i="184"/>
  <c r="M853" i="184"/>
  <c r="N853" i="184" s="1"/>
  <c r="J853" i="184"/>
  <c r="I853" i="184"/>
  <c r="G853" i="184"/>
  <c r="F853" i="184"/>
  <c r="E853" i="184"/>
  <c r="M852" i="184"/>
  <c r="N852" i="184" s="1"/>
  <c r="J852" i="184"/>
  <c r="I852" i="184"/>
  <c r="K852" i="184" s="1"/>
  <c r="G852" i="184"/>
  <c r="F852" i="184"/>
  <c r="E852" i="184"/>
  <c r="M851" i="184"/>
  <c r="N851" i="184" s="1"/>
  <c r="J851" i="184"/>
  <c r="I851" i="184"/>
  <c r="G851" i="184"/>
  <c r="F851" i="184"/>
  <c r="E851" i="184"/>
  <c r="M850" i="184"/>
  <c r="N850" i="184" s="1"/>
  <c r="J850" i="184"/>
  <c r="I850" i="184"/>
  <c r="G850" i="184"/>
  <c r="F850" i="184"/>
  <c r="E850" i="184"/>
  <c r="M849" i="184"/>
  <c r="N849" i="184" s="1"/>
  <c r="J849" i="184"/>
  <c r="I849" i="184"/>
  <c r="G849" i="184"/>
  <c r="F849" i="184"/>
  <c r="E849" i="184"/>
  <c r="M848" i="184"/>
  <c r="N848" i="184" s="1"/>
  <c r="J848" i="184"/>
  <c r="I848" i="184"/>
  <c r="G848" i="184"/>
  <c r="F848" i="184"/>
  <c r="E848" i="184"/>
  <c r="M847" i="184"/>
  <c r="N847" i="184" s="1"/>
  <c r="J847" i="184"/>
  <c r="I847" i="184"/>
  <c r="G847" i="184"/>
  <c r="F847" i="184"/>
  <c r="E847" i="184"/>
  <c r="M846" i="184"/>
  <c r="N846" i="184" s="1"/>
  <c r="J846" i="184"/>
  <c r="I846" i="184"/>
  <c r="G846" i="184"/>
  <c r="F846" i="184"/>
  <c r="E846" i="184"/>
  <c r="M845" i="184"/>
  <c r="N845" i="184" s="1"/>
  <c r="J845" i="184"/>
  <c r="I845" i="184"/>
  <c r="G845" i="184"/>
  <c r="F845" i="184"/>
  <c r="E845" i="184"/>
  <c r="M844" i="184"/>
  <c r="N844" i="184" s="1"/>
  <c r="J844" i="184"/>
  <c r="I844" i="184"/>
  <c r="G844" i="184"/>
  <c r="F844" i="184"/>
  <c r="E844" i="184"/>
  <c r="M843" i="184"/>
  <c r="N843" i="184" s="1"/>
  <c r="J843" i="184"/>
  <c r="I843" i="184"/>
  <c r="G843" i="184"/>
  <c r="F843" i="184"/>
  <c r="E843" i="184"/>
  <c r="M842" i="184"/>
  <c r="N842" i="184" s="1"/>
  <c r="J842" i="184"/>
  <c r="I842" i="184"/>
  <c r="G842" i="184"/>
  <c r="F842" i="184"/>
  <c r="E842" i="184"/>
  <c r="M841" i="184"/>
  <c r="N841" i="184" s="1"/>
  <c r="J841" i="184"/>
  <c r="I841" i="184"/>
  <c r="G841" i="184"/>
  <c r="F841" i="184"/>
  <c r="E841" i="184"/>
  <c r="M840" i="184"/>
  <c r="N840" i="184" s="1"/>
  <c r="J840" i="184"/>
  <c r="I840" i="184"/>
  <c r="G840" i="184"/>
  <c r="F840" i="184"/>
  <c r="E840" i="184"/>
  <c r="M839" i="184"/>
  <c r="N839" i="184" s="1"/>
  <c r="J839" i="184"/>
  <c r="I839" i="184"/>
  <c r="G839" i="184"/>
  <c r="F839" i="184"/>
  <c r="E839" i="184"/>
  <c r="M838" i="184"/>
  <c r="N838" i="184" s="1"/>
  <c r="J838" i="184"/>
  <c r="I838" i="184"/>
  <c r="K838" i="184" s="1"/>
  <c r="G838" i="184"/>
  <c r="F838" i="184"/>
  <c r="E838" i="184"/>
  <c r="M837" i="184"/>
  <c r="N837" i="184" s="1"/>
  <c r="J837" i="184"/>
  <c r="I837" i="184"/>
  <c r="G837" i="184"/>
  <c r="F837" i="184"/>
  <c r="E837" i="184"/>
  <c r="M836" i="184"/>
  <c r="N836" i="184" s="1"/>
  <c r="J836" i="184"/>
  <c r="I836" i="184"/>
  <c r="G836" i="184"/>
  <c r="F836" i="184"/>
  <c r="E836" i="184"/>
  <c r="M835" i="184"/>
  <c r="N835" i="184" s="1"/>
  <c r="J835" i="184"/>
  <c r="I835" i="184"/>
  <c r="G835" i="184"/>
  <c r="F835" i="184"/>
  <c r="E835" i="184"/>
  <c r="M834" i="184"/>
  <c r="N834" i="184" s="1"/>
  <c r="J834" i="184"/>
  <c r="I834" i="184"/>
  <c r="G834" i="184"/>
  <c r="F834" i="184"/>
  <c r="E834" i="184"/>
  <c r="M833" i="184"/>
  <c r="N833" i="184" s="1"/>
  <c r="J833" i="184"/>
  <c r="I833" i="184"/>
  <c r="G833" i="184"/>
  <c r="F833" i="184"/>
  <c r="E833" i="184"/>
  <c r="M832" i="184"/>
  <c r="N832" i="184" s="1"/>
  <c r="J832" i="184"/>
  <c r="I832" i="184"/>
  <c r="G832" i="184"/>
  <c r="F832" i="184"/>
  <c r="E832" i="184"/>
  <c r="M831" i="184"/>
  <c r="N831" i="184" s="1"/>
  <c r="J831" i="184"/>
  <c r="I831" i="184"/>
  <c r="G831" i="184"/>
  <c r="F831" i="184"/>
  <c r="E831" i="184"/>
  <c r="M830" i="184"/>
  <c r="N830" i="184" s="1"/>
  <c r="J830" i="184"/>
  <c r="I830" i="184"/>
  <c r="G830" i="184"/>
  <c r="F830" i="184"/>
  <c r="E830" i="184"/>
  <c r="M829" i="184"/>
  <c r="N829" i="184" s="1"/>
  <c r="J829" i="184"/>
  <c r="I829" i="184"/>
  <c r="G829" i="184"/>
  <c r="F829" i="184"/>
  <c r="E829" i="184"/>
  <c r="M828" i="184"/>
  <c r="N828" i="184" s="1"/>
  <c r="J828" i="184"/>
  <c r="I828" i="184"/>
  <c r="G828" i="184"/>
  <c r="F828" i="184"/>
  <c r="E828" i="184"/>
  <c r="M827" i="184"/>
  <c r="N827" i="184" s="1"/>
  <c r="J827" i="184"/>
  <c r="I827" i="184"/>
  <c r="G827" i="184"/>
  <c r="F827" i="184"/>
  <c r="E827" i="184"/>
  <c r="M826" i="184"/>
  <c r="N826" i="184" s="1"/>
  <c r="J826" i="184"/>
  <c r="I826" i="184"/>
  <c r="G826" i="184"/>
  <c r="F826" i="184"/>
  <c r="E826" i="184"/>
  <c r="M825" i="184"/>
  <c r="N825" i="184" s="1"/>
  <c r="J825" i="184"/>
  <c r="I825" i="184"/>
  <c r="G825" i="184"/>
  <c r="F825" i="184"/>
  <c r="E825" i="184"/>
  <c r="M824" i="184"/>
  <c r="N824" i="184" s="1"/>
  <c r="J824" i="184"/>
  <c r="I824" i="184"/>
  <c r="G824" i="184"/>
  <c r="F824" i="184"/>
  <c r="E824" i="184"/>
  <c r="M823" i="184"/>
  <c r="N823" i="184" s="1"/>
  <c r="J823" i="184"/>
  <c r="I823" i="184"/>
  <c r="G823" i="184"/>
  <c r="F823" i="184"/>
  <c r="E823" i="184"/>
  <c r="M822" i="184"/>
  <c r="N822" i="184" s="1"/>
  <c r="J822" i="184"/>
  <c r="I822" i="184"/>
  <c r="G822" i="184"/>
  <c r="F822" i="184"/>
  <c r="E822" i="184"/>
  <c r="M821" i="184"/>
  <c r="N821" i="184" s="1"/>
  <c r="J821" i="184"/>
  <c r="I821" i="184"/>
  <c r="G821" i="184"/>
  <c r="F821" i="184"/>
  <c r="E821" i="184"/>
  <c r="M820" i="184"/>
  <c r="N820" i="184" s="1"/>
  <c r="J820" i="184"/>
  <c r="I820" i="184"/>
  <c r="G820" i="184"/>
  <c r="F820" i="184"/>
  <c r="E820" i="184"/>
  <c r="M819" i="184"/>
  <c r="N819" i="184" s="1"/>
  <c r="J819" i="184"/>
  <c r="I819" i="184"/>
  <c r="G819" i="184"/>
  <c r="F819" i="184"/>
  <c r="E819" i="184"/>
  <c r="M818" i="184"/>
  <c r="N818" i="184" s="1"/>
  <c r="J818" i="184"/>
  <c r="I818" i="184"/>
  <c r="G818" i="184"/>
  <c r="F818" i="184"/>
  <c r="E818" i="184"/>
  <c r="M817" i="184"/>
  <c r="N817" i="184" s="1"/>
  <c r="J817" i="184"/>
  <c r="I817" i="184"/>
  <c r="G817" i="184"/>
  <c r="F817" i="184"/>
  <c r="E817" i="184"/>
  <c r="M816" i="184"/>
  <c r="N816" i="184" s="1"/>
  <c r="J816" i="184"/>
  <c r="I816" i="184"/>
  <c r="G816" i="184"/>
  <c r="F816" i="184"/>
  <c r="E816" i="184"/>
  <c r="M815" i="184"/>
  <c r="N815" i="184" s="1"/>
  <c r="J815" i="184"/>
  <c r="I815" i="184"/>
  <c r="G815" i="184"/>
  <c r="F815" i="184"/>
  <c r="E815" i="184"/>
  <c r="M814" i="184"/>
  <c r="N814" i="184" s="1"/>
  <c r="J814" i="184"/>
  <c r="I814" i="184"/>
  <c r="G814" i="184"/>
  <c r="F814" i="184"/>
  <c r="E814" i="184"/>
  <c r="M813" i="184"/>
  <c r="N813" i="184" s="1"/>
  <c r="J813" i="184"/>
  <c r="I813" i="184"/>
  <c r="G813" i="184"/>
  <c r="F813" i="184"/>
  <c r="E813" i="184"/>
  <c r="M812" i="184"/>
  <c r="N812" i="184" s="1"/>
  <c r="J812" i="184"/>
  <c r="I812" i="184"/>
  <c r="K812" i="184" s="1"/>
  <c r="G812" i="184"/>
  <c r="F812" i="184"/>
  <c r="E812" i="184"/>
  <c r="BK811" i="184"/>
  <c r="I811" i="184" s="1"/>
  <c r="M811" i="184"/>
  <c r="N811" i="184" s="1"/>
  <c r="J811" i="184"/>
  <c r="G811" i="184"/>
  <c r="F811" i="184"/>
  <c r="E811" i="184"/>
  <c r="H811" i="184" s="1"/>
  <c r="M810" i="184"/>
  <c r="N810" i="184" s="1"/>
  <c r="J810" i="184"/>
  <c r="I810" i="184"/>
  <c r="G810" i="184"/>
  <c r="F810" i="184"/>
  <c r="E810" i="184"/>
  <c r="M809" i="184"/>
  <c r="N809" i="184" s="1"/>
  <c r="J809" i="184"/>
  <c r="I809" i="184"/>
  <c r="G809" i="184"/>
  <c r="F809" i="184"/>
  <c r="E809" i="184"/>
  <c r="M808" i="184"/>
  <c r="N808" i="184" s="1"/>
  <c r="J808" i="184"/>
  <c r="I808" i="184"/>
  <c r="G808" i="184"/>
  <c r="F808" i="184"/>
  <c r="E808" i="184"/>
  <c r="M807" i="184"/>
  <c r="N807" i="184" s="1"/>
  <c r="J807" i="184"/>
  <c r="I807" i="184"/>
  <c r="G807" i="184"/>
  <c r="F807" i="184"/>
  <c r="E807" i="184"/>
  <c r="M806" i="184"/>
  <c r="N806" i="184" s="1"/>
  <c r="J806" i="184"/>
  <c r="I806" i="184"/>
  <c r="G806" i="184"/>
  <c r="F806" i="184"/>
  <c r="E806" i="184"/>
  <c r="M805" i="184"/>
  <c r="N805" i="184" s="1"/>
  <c r="J805" i="184"/>
  <c r="I805" i="184"/>
  <c r="G805" i="184"/>
  <c r="F805" i="184"/>
  <c r="E805" i="184"/>
  <c r="M804" i="184"/>
  <c r="N804" i="184" s="1"/>
  <c r="J804" i="184"/>
  <c r="I804" i="184"/>
  <c r="G804" i="184"/>
  <c r="F804" i="184"/>
  <c r="E804" i="184"/>
  <c r="M803" i="184"/>
  <c r="N803" i="184" s="1"/>
  <c r="J803" i="184"/>
  <c r="I803" i="184"/>
  <c r="G803" i="184"/>
  <c r="F803" i="184"/>
  <c r="E803" i="184"/>
  <c r="M802" i="184"/>
  <c r="N802" i="184" s="1"/>
  <c r="J802" i="184"/>
  <c r="I802" i="184"/>
  <c r="G802" i="184"/>
  <c r="F802" i="184"/>
  <c r="E802" i="184"/>
  <c r="M801" i="184"/>
  <c r="N801" i="184" s="1"/>
  <c r="J801" i="184"/>
  <c r="I801" i="184"/>
  <c r="G801" i="184"/>
  <c r="F801" i="184"/>
  <c r="E801" i="184"/>
  <c r="M800" i="184"/>
  <c r="N800" i="184" s="1"/>
  <c r="J800" i="184"/>
  <c r="I800" i="184"/>
  <c r="G800" i="184"/>
  <c r="F800" i="184"/>
  <c r="E800" i="184"/>
  <c r="M799" i="184"/>
  <c r="N799" i="184" s="1"/>
  <c r="J799" i="184"/>
  <c r="I799" i="184"/>
  <c r="G799" i="184"/>
  <c r="F799" i="184"/>
  <c r="E799" i="184"/>
  <c r="M798" i="184"/>
  <c r="N798" i="184" s="1"/>
  <c r="J798" i="184"/>
  <c r="I798" i="184"/>
  <c r="G798" i="184"/>
  <c r="F798" i="184"/>
  <c r="E798" i="184"/>
  <c r="M797" i="184"/>
  <c r="N797" i="184" s="1"/>
  <c r="J797" i="184"/>
  <c r="I797" i="184"/>
  <c r="G797" i="184"/>
  <c r="F797" i="184"/>
  <c r="E797" i="184"/>
  <c r="M796" i="184"/>
  <c r="N796" i="184" s="1"/>
  <c r="J796" i="184"/>
  <c r="I796" i="184"/>
  <c r="G796" i="184"/>
  <c r="F796" i="184"/>
  <c r="E796" i="184"/>
  <c r="M795" i="184"/>
  <c r="N795" i="184" s="1"/>
  <c r="J795" i="184"/>
  <c r="I795" i="184"/>
  <c r="G795" i="184"/>
  <c r="F795" i="184"/>
  <c r="E795" i="184"/>
  <c r="M794" i="184"/>
  <c r="N794" i="184" s="1"/>
  <c r="J794" i="184"/>
  <c r="I794" i="184"/>
  <c r="G794" i="184"/>
  <c r="F794" i="184"/>
  <c r="E794" i="184"/>
  <c r="M793" i="184"/>
  <c r="N793" i="184" s="1"/>
  <c r="J793" i="184"/>
  <c r="I793" i="184"/>
  <c r="G793" i="184"/>
  <c r="F793" i="184"/>
  <c r="E793" i="184"/>
  <c r="M792" i="184"/>
  <c r="N792" i="184" s="1"/>
  <c r="J792" i="184"/>
  <c r="I792" i="184"/>
  <c r="G792" i="184"/>
  <c r="F792" i="184"/>
  <c r="E792" i="184"/>
  <c r="M791" i="184"/>
  <c r="N791" i="184" s="1"/>
  <c r="J791" i="184"/>
  <c r="I791" i="184"/>
  <c r="G791" i="184"/>
  <c r="F791" i="184"/>
  <c r="E791" i="184"/>
  <c r="M790" i="184"/>
  <c r="N790" i="184" s="1"/>
  <c r="J790" i="184"/>
  <c r="I790" i="184"/>
  <c r="G790" i="184"/>
  <c r="F790" i="184"/>
  <c r="E790" i="184"/>
  <c r="M789" i="184"/>
  <c r="N789" i="184" s="1"/>
  <c r="J789" i="184"/>
  <c r="I789" i="184"/>
  <c r="G789" i="184"/>
  <c r="F789" i="184"/>
  <c r="E789" i="184"/>
  <c r="M788" i="184"/>
  <c r="N788" i="184" s="1"/>
  <c r="J788" i="184"/>
  <c r="I788" i="184"/>
  <c r="G788" i="184"/>
  <c r="F788" i="184"/>
  <c r="E788" i="184"/>
  <c r="M787" i="184"/>
  <c r="N787" i="184" s="1"/>
  <c r="J787" i="184"/>
  <c r="I787" i="184"/>
  <c r="G787" i="184"/>
  <c r="F787" i="184"/>
  <c r="E787" i="184"/>
  <c r="M786" i="184"/>
  <c r="N786" i="184" s="1"/>
  <c r="J786" i="184"/>
  <c r="I786" i="184"/>
  <c r="G786" i="184"/>
  <c r="F786" i="184"/>
  <c r="E786" i="184"/>
  <c r="M785" i="184"/>
  <c r="N785" i="184" s="1"/>
  <c r="J785" i="184"/>
  <c r="I785" i="184"/>
  <c r="G785" i="184"/>
  <c r="F785" i="184"/>
  <c r="E785" i="184"/>
  <c r="M784" i="184"/>
  <c r="N784" i="184" s="1"/>
  <c r="J784" i="184"/>
  <c r="I784" i="184"/>
  <c r="G784" i="184"/>
  <c r="F784" i="184"/>
  <c r="E784" i="184"/>
  <c r="M783" i="184"/>
  <c r="N783" i="184" s="1"/>
  <c r="J783" i="184"/>
  <c r="I783" i="184"/>
  <c r="G783" i="184"/>
  <c r="F783" i="184"/>
  <c r="E783" i="184"/>
  <c r="M782" i="184"/>
  <c r="N782" i="184" s="1"/>
  <c r="J782" i="184"/>
  <c r="I782" i="184"/>
  <c r="G782" i="184"/>
  <c r="F782" i="184"/>
  <c r="E782" i="184"/>
  <c r="M781" i="184"/>
  <c r="N781" i="184" s="1"/>
  <c r="J781" i="184"/>
  <c r="I781" i="184"/>
  <c r="G781" i="184"/>
  <c r="F781" i="184"/>
  <c r="E781" i="184"/>
  <c r="M780" i="184"/>
  <c r="N780" i="184" s="1"/>
  <c r="J780" i="184"/>
  <c r="I780" i="184"/>
  <c r="G780" i="184"/>
  <c r="F780" i="184"/>
  <c r="E780" i="184"/>
  <c r="M779" i="184"/>
  <c r="N779" i="184" s="1"/>
  <c r="J779" i="184"/>
  <c r="I779" i="184"/>
  <c r="G779" i="184"/>
  <c r="F779" i="184"/>
  <c r="E779" i="184"/>
  <c r="M778" i="184"/>
  <c r="N778" i="184" s="1"/>
  <c r="J778" i="184"/>
  <c r="I778" i="184"/>
  <c r="G778" i="184"/>
  <c r="F778" i="184"/>
  <c r="E778" i="184"/>
  <c r="M777" i="184"/>
  <c r="N777" i="184" s="1"/>
  <c r="J777" i="184"/>
  <c r="I777" i="184"/>
  <c r="G777" i="184"/>
  <c r="F777" i="184"/>
  <c r="E777" i="184"/>
  <c r="M776" i="184"/>
  <c r="N776" i="184" s="1"/>
  <c r="J776" i="184"/>
  <c r="I776" i="184"/>
  <c r="G776" i="184"/>
  <c r="F776" i="184"/>
  <c r="E776" i="184"/>
  <c r="M775" i="184"/>
  <c r="N775" i="184" s="1"/>
  <c r="J775" i="184"/>
  <c r="I775" i="184"/>
  <c r="G775" i="184"/>
  <c r="F775" i="184"/>
  <c r="E775" i="184"/>
  <c r="M774" i="184"/>
  <c r="N774" i="184" s="1"/>
  <c r="J774" i="184"/>
  <c r="I774" i="184"/>
  <c r="G774" i="184"/>
  <c r="F774" i="184"/>
  <c r="E774" i="184"/>
  <c r="M773" i="184"/>
  <c r="N773" i="184" s="1"/>
  <c r="J773" i="184"/>
  <c r="I773" i="184"/>
  <c r="G773" i="184"/>
  <c r="F773" i="184"/>
  <c r="E773" i="184"/>
  <c r="M772" i="184"/>
  <c r="N772" i="184" s="1"/>
  <c r="J772" i="184"/>
  <c r="I772" i="184"/>
  <c r="G772" i="184"/>
  <c r="F772" i="184"/>
  <c r="E772" i="184"/>
  <c r="M771" i="184"/>
  <c r="N771" i="184" s="1"/>
  <c r="J771" i="184"/>
  <c r="I771" i="184"/>
  <c r="G771" i="184"/>
  <c r="F771" i="184"/>
  <c r="E771" i="184"/>
  <c r="M770" i="184"/>
  <c r="N770" i="184" s="1"/>
  <c r="J770" i="184"/>
  <c r="I770" i="184"/>
  <c r="G770" i="184"/>
  <c r="F770" i="184"/>
  <c r="E770" i="184"/>
  <c r="M769" i="184"/>
  <c r="N769" i="184" s="1"/>
  <c r="J769" i="184"/>
  <c r="I769" i="184"/>
  <c r="G769" i="184"/>
  <c r="F769" i="184"/>
  <c r="E769" i="184"/>
  <c r="M768" i="184"/>
  <c r="N768" i="184" s="1"/>
  <c r="J768" i="184"/>
  <c r="I768" i="184"/>
  <c r="G768" i="184"/>
  <c r="F768" i="184"/>
  <c r="E768" i="184"/>
  <c r="M767" i="184"/>
  <c r="N767" i="184" s="1"/>
  <c r="J767" i="184"/>
  <c r="I767" i="184"/>
  <c r="G767" i="184"/>
  <c r="F767" i="184"/>
  <c r="E767" i="184"/>
  <c r="M766" i="184"/>
  <c r="N766" i="184" s="1"/>
  <c r="J766" i="184"/>
  <c r="I766" i="184"/>
  <c r="G766" i="184"/>
  <c r="F766" i="184"/>
  <c r="E766" i="184"/>
  <c r="M765" i="184"/>
  <c r="N765" i="184" s="1"/>
  <c r="J765" i="184"/>
  <c r="I765" i="184"/>
  <c r="G765" i="184"/>
  <c r="F765" i="184"/>
  <c r="E765" i="184"/>
  <c r="M764" i="184"/>
  <c r="N764" i="184" s="1"/>
  <c r="J764" i="184"/>
  <c r="I764" i="184"/>
  <c r="G764" i="184"/>
  <c r="F764" i="184"/>
  <c r="E764" i="184"/>
  <c r="M763" i="184"/>
  <c r="N763" i="184" s="1"/>
  <c r="J763" i="184"/>
  <c r="I763" i="184"/>
  <c r="G763" i="184"/>
  <c r="F763" i="184"/>
  <c r="E763" i="184"/>
  <c r="M762" i="184"/>
  <c r="N762" i="184" s="1"/>
  <c r="J762" i="184"/>
  <c r="I762" i="184"/>
  <c r="G762" i="184"/>
  <c r="F762" i="184"/>
  <c r="E762" i="184"/>
  <c r="M761" i="184"/>
  <c r="N761" i="184" s="1"/>
  <c r="J761" i="184"/>
  <c r="I761" i="184"/>
  <c r="G761" i="184"/>
  <c r="F761" i="184"/>
  <c r="E761" i="184"/>
  <c r="M760" i="184"/>
  <c r="N760" i="184" s="1"/>
  <c r="J760" i="184"/>
  <c r="I760" i="184"/>
  <c r="G760" i="184"/>
  <c r="F760" i="184"/>
  <c r="E760" i="184"/>
  <c r="M759" i="184"/>
  <c r="N759" i="184" s="1"/>
  <c r="J759" i="184"/>
  <c r="I759" i="184"/>
  <c r="G759" i="184"/>
  <c r="F759" i="184"/>
  <c r="E759" i="184"/>
  <c r="M758" i="184"/>
  <c r="N758" i="184" s="1"/>
  <c r="J758" i="184"/>
  <c r="I758" i="184"/>
  <c r="G758" i="184"/>
  <c r="F758" i="184"/>
  <c r="E758" i="184"/>
  <c r="M757" i="184"/>
  <c r="N757" i="184" s="1"/>
  <c r="J757" i="184"/>
  <c r="I757" i="184"/>
  <c r="G757" i="184"/>
  <c r="F757" i="184"/>
  <c r="E757" i="184"/>
  <c r="M756" i="184"/>
  <c r="N756" i="184" s="1"/>
  <c r="J756" i="184"/>
  <c r="I756" i="184"/>
  <c r="G756" i="184"/>
  <c r="F756" i="184"/>
  <c r="E756" i="184"/>
  <c r="M755" i="184"/>
  <c r="N755" i="184" s="1"/>
  <c r="J755" i="184"/>
  <c r="I755" i="184"/>
  <c r="G755" i="184"/>
  <c r="F755" i="184"/>
  <c r="E755" i="184"/>
  <c r="M754" i="184"/>
  <c r="N754" i="184" s="1"/>
  <c r="J754" i="184"/>
  <c r="I754" i="184"/>
  <c r="G754" i="184"/>
  <c r="F754" i="184"/>
  <c r="E754" i="184"/>
  <c r="M753" i="184"/>
  <c r="N753" i="184" s="1"/>
  <c r="J753" i="184"/>
  <c r="I753" i="184"/>
  <c r="G753" i="184"/>
  <c r="F753" i="184"/>
  <c r="E753" i="184"/>
  <c r="M752" i="184"/>
  <c r="N752" i="184" s="1"/>
  <c r="J752" i="184"/>
  <c r="I752" i="184"/>
  <c r="G752" i="184"/>
  <c r="F752" i="184"/>
  <c r="E752" i="184"/>
  <c r="M751" i="184"/>
  <c r="N751" i="184" s="1"/>
  <c r="J751" i="184"/>
  <c r="I751" i="184"/>
  <c r="G751" i="184"/>
  <c r="F751" i="184"/>
  <c r="E751" i="184"/>
  <c r="M750" i="184"/>
  <c r="N750" i="184" s="1"/>
  <c r="J750" i="184"/>
  <c r="I750" i="184"/>
  <c r="G750" i="184"/>
  <c r="F750" i="184"/>
  <c r="E750" i="184"/>
  <c r="M749" i="184"/>
  <c r="N749" i="184" s="1"/>
  <c r="J749" i="184"/>
  <c r="I749" i="184"/>
  <c r="G749" i="184"/>
  <c r="F749" i="184"/>
  <c r="E749" i="184"/>
  <c r="M748" i="184"/>
  <c r="N748" i="184" s="1"/>
  <c r="J748" i="184"/>
  <c r="I748" i="184"/>
  <c r="G748" i="184"/>
  <c r="F748" i="184"/>
  <c r="E748" i="184"/>
  <c r="M747" i="184"/>
  <c r="N747" i="184" s="1"/>
  <c r="J747" i="184"/>
  <c r="I747" i="184"/>
  <c r="G747" i="184"/>
  <c r="F747" i="184"/>
  <c r="E747" i="184"/>
  <c r="M746" i="184"/>
  <c r="N746" i="184" s="1"/>
  <c r="J746" i="184"/>
  <c r="I746" i="184"/>
  <c r="G746" i="184"/>
  <c r="F746" i="184"/>
  <c r="E746" i="184"/>
  <c r="M745" i="184"/>
  <c r="N745" i="184" s="1"/>
  <c r="J745" i="184"/>
  <c r="I745" i="184"/>
  <c r="G745" i="184"/>
  <c r="F745" i="184"/>
  <c r="E745" i="184"/>
  <c r="M744" i="184"/>
  <c r="N744" i="184" s="1"/>
  <c r="J744" i="184"/>
  <c r="I744" i="184"/>
  <c r="G744" i="184"/>
  <c r="F744" i="184"/>
  <c r="E744" i="184"/>
  <c r="M743" i="184"/>
  <c r="N743" i="184" s="1"/>
  <c r="J743" i="184"/>
  <c r="I743" i="184"/>
  <c r="G743" i="184"/>
  <c r="F743" i="184"/>
  <c r="E743" i="184"/>
  <c r="M742" i="184"/>
  <c r="N742" i="184" s="1"/>
  <c r="J742" i="184"/>
  <c r="I742" i="184"/>
  <c r="G742" i="184"/>
  <c r="F742" i="184"/>
  <c r="E742" i="184"/>
  <c r="M741" i="184"/>
  <c r="N741" i="184" s="1"/>
  <c r="J741" i="184"/>
  <c r="I741" i="184"/>
  <c r="G741" i="184"/>
  <c r="F741" i="184"/>
  <c r="E741" i="184"/>
  <c r="M740" i="184"/>
  <c r="N740" i="184" s="1"/>
  <c r="J740" i="184"/>
  <c r="I740" i="184"/>
  <c r="G740" i="184"/>
  <c r="F740" i="184"/>
  <c r="E740" i="184"/>
  <c r="M739" i="184"/>
  <c r="N739" i="184" s="1"/>
  <c r="J739" i="184"/>
  <c r="I739" i="184"/>
  <c r="G739" i="184"/>
  <c r="F739" i="184"/>
  <c r="E739" i="184"/>
  <c r="M738" i="184"/>
  <c r="N738" i="184" s="1"/>
  <c r="J738" i="184"/>
  <c r="I738" i="184"/>
  <c r="G738" i="184"/>
  <c r="F738" i="184"/>
  <c r="E738" i="184"/>
  <c r="M737" i="184"/>
  <c r="N737" i="184" s="1"/>
  <c r="J737" i="184"/>
  <c r="I737" i="184"/>
  <c r="G737" i="184"/>
  <c r="F737" i="184"/>
  <c r="E737" i="184"/>
  <c r="M736" i="184"/>
  <c r="N736" i="184" s="1"/>
  <c r="J736" i="184"/>
  <c r="I736" i="184"/>
  <c r="G736" i="184"/>
  <c r="F736" i="184"/>
  <c r="E736" i="184"/>
  <c r="M735" i="184"/>
  <c r="N735" i="184" s="1"/>
  <c r="J735" i="184"/>
  <c r="I735" i="184"/>
  <c r="G735" i="184"/>
  <c r="F735" i="184"/>
  <c r="E735" i="184"/>
  <c r="M734" i="184"/>
  <c r="N734" i="184" s="1"/>
  <c r="J734" i="184"/>
  <c r="I734" i="184"/>
  <c r="G734" i="184"/>
  <c r="F734" i="184"/>
  <c r="E734" i="184"/>
  <c r="M733" i="184"/>
  <c r="N733" i="184" s="1"/>
  <c r="J733" i="184"/>
  <c r="I733" i="184"/>
  <c r="G733" i="184"/>
  <c r="F733" i="184"/>
  <c r="E733" i="184"/>
  <c r="M732" i="184"/>
  <c r="N732" i="184" s="1"/>
  <c r="J732" i="184"/>
  <c r="I732" i="184"/>
  <c r="G732" i="184"/>
  <c r="F732" i="184"/>
  <c r="E732" i="184"/>
  <c r="M731" i="184"/>
  <c r="N731" i="184" s="1"/>
  <c r="J731" i="184"/>
  <c r="I731" i="184"/>
  <c r="G731" i="184"/>
  <c r="F731" i="184"/>
  <c r="E731" i="184"/>
  <c r="M730" i="184"/>
  <c r="N730" i="184" s="1"/>
  <c r="J730" i="184"/>
  <c r="I730" i="184"/>
  <c r="G730" i="184"/>
  <c r="F730" i="184"/>
  <c r="E730" i="184"/>
  <c r="M729" i="184"/>
  <c r="N729" i="184" s="1"/>
  <c r="J729" i="184"/>
  <c r="I729" i="184"/>
  <c r="G729" i="184"/>
  <c r="F729" i="184"/>
  <c r="E729" i="184"/>
  <c r="M728" i="184"/>
  <c r="N728" i="184" s="1"/>
  <c r="J728" i="184"/>
  <c r="I728" i="184"/>
  <c r="G728" i="184"/>
  <c r="F728" i="184"/>
  <c r="E728" i="184"/>
  <c r="M727" i="184"/>
  <c r="N727" i="184" s="1"/>
  <c r="J727" i="184"/>
  <c r="I727" i="184"/>
  <c r="G727" i="184"/>
  <c r="F727" i="184"/>
  <c r="E727" i="184"/>
  <c r="M726" i="184"/>
  <c r="N726" i="184" s="1"/>
  <c r="J726" i="184"/>
  <c r="I726" i="184"/>
  <c r="G726" i="184"/>
  <c r="F726" i="184"/>
  <c r="E726" i="184"/>
  <c r="M725" i="184"/>
  <c r="N725" i="184" s="1"/>
  <c r="J725" i="184"/>
  <c r="I725" i="184"/>
  <c r="G725" i="184"/>
  <c r="F725" i="184"/>
  <c r="E725" i="184"/>
  <c r="M724" i="184"/>
  <c r="N724" i="184" s="1"/>
  <c r="J724" i="184"/>
  <c r="I724" i="184"/>
  <c r="G724" i="184"/>
  <c r="F724" i="184"/>
  <c r="E724" i="184"/>
  <c r="M723" i="184"/>
  <c r="N723" i="184" s="1"/>
  <c r="J723" i="184"/>
  <c r="I723" i="184"/>
  <c r="G723" i="184"/>
  <c r="F723" i="184"/>
  <c r="E723" i="184"/>
  <c r="M722" i="184"/>
  <c r="N722" i="184" s="1"/>
  <c r="J722" i="184"/>
  <c r="I722" i="184"/>
  <c r="G722" i="184"/>
  <c r="F722" i="184"/>
  <c r="E722" i="184"/>
  <c r="M721" i="184"/>
  <c r="N721" i="184" s="1"/>
  <c r="J721" i="184"/>
  <c r="I721" i="184"/>
  <c r="G721" i="184"/>
  <c r="F721" i="184"/>
  <c r="E721" i="184"/>
  <c r="M720" i="184"/>
  <c r="N720" i="184" s="1"/>
  <c r="J720" i="184"/>
  <c r="I720" i="184"/>
  <c r="G720" i="184"/>
  <c r="F720" i="184"/>
  <c r="E720" i="184"/>
  <c r="M719" i="184"/>
  <c r="N719" i="184" s="1"/>
  <c r="J719" i="184"/>
  <c r="I719" i="184"/>
  <c r="G719" i="184"/>
  <c r="F719" i="184"/>
  <c r="E719" i="184"/>
  <c r="M718" i="184"/>
  <c r="N718" i="184" s="1"/>
  <c r="J718" i="184"/>
  <c r="I718" i="184"/>
  <c r="G718" i="184"/>
  <c r="F718" i="184"/>
  <c r="E718" i="184"/>
  <c r="M717" i="184"/>
  <c r="N717" i="184" s="1"/>
  <c r="J717" i="184"/>
  <c r="I717" i="184"/>
  <c r="G717" i="184"/>
  <c r="F717" i="184"/>
  <c r="E717" i="184"/>
  <c r="M716" i="184"/>
  <c r="N716" i="184" s="1"/>
  <c r="J716" i="184"/>
  <c r="I716" i="184"/>
  <c r="G716" i="184"/>
  <c r="F716" i="184"/>
  <c r="E716" i="184"/>
  <c r="M715" i="184"/>
  <c r="N715" i="184" s="1"/>
  <c r="J715" i="184"/>
  <c r="I715" i="184"/>
  <c r="G715" i="184"/>
  <c r="F715" i="184"/>
  <c r="E715" i="184"/>
  <c r="M714" i="184"/>
  <c r="N714" i="184" s="1"/>
  <c r="J714" i="184"/>
  <c r="I714" i="184"/>
  <c r="G714" i="184"/>
  <c r="F714" i="184"/>
  <c r="E714" i="184"/>
  <c r="M713" i="184"/>
  <c r="N713" i="184" s="1"/>
  <c r="J713" i="184"/>
  <c r="I713" i="184"/>
  <c r="G713" i="184"/>
  <c r="F713" i="184"/>
  <c r="E713" i="184"/>
  <c r="M712" i="184"/>
  <c r="N712" i="184" s="1"/>
  <c r="J712" i="184"/>
  <c r="I712" i="184"/>
  <c r="G712" i="184"/>
  <c r="F712" i="184"/>
  <c r="E712" i="184"/>
  <c r="M711" i="184"/>
  <c r="N711" i="184" s="1"/>
  <c r="J711" i="184"/>
  <c r="I711" i="184"/>
  <c r="G711" i="184"/>
  <c r="F711" i="184"/>
  <c r="E711" i="184"/>
  <c r="M710" i="184"/>
  <c r="N710" i="184" s="1"/>
  <c r="J710" i="184"/>
  <c r="I710" i="184"/>
  <c r="G710" i="184"/>
  <c r="F710" i="184"/>
  <c r="E710" i="184"/>
  <c r="M709" i="184"/>
  <c r="N709" i="184" s="1"/>
  <c r="J709" i="184"/>
  <c r="I709" i="184"/>
  <c r="G709" i="184"/>
  <c r="F709" i="184"/>
  <c r="E709" i="184"/>
  <c r="M708" i="184"/>
  <c r="N708" i="184" s="1"/>
  <c r="J708" i="184"/>
  <c r="I708" i="184"/>
  <c r="G708" i="184"/>
  <c r="F708" i="184"/>
  <c r="E708" i="184"/>
  <c r="M707" i="184"/>
  <c r="N707" i="184" s="1"/>
  <c r="J707" i="184"/>
  <c r="I707" i="184"/>
  <c r="G707" i="184"/>
  <c r="F707" i="184"/>
  <c r="E707" i="184"/>
  <c r="M706" i="184"/>
  <c r="N706" i="184" s="1"/>
  <c r="J706" i="184"/>
  <c r="I706" i="184"/>
  <c r="G706" i="184"/>
  <c r="F706" i="184"/>
  <c r="E706" i="184"/>
  <c r="M705" i="184"/>
  <c r="N705" i="184" s="1"/>
  <c r="J705" i="184"/>
  <c r="I705" i="184"/>
  <c r="G705" i="184"/>
  <c r="F705" i="184"/>
  <c r="E705" i="184"/>
  <c r="M704" i="184"/>
  <c r="N704" i="184" s="1"/>
  <c r="J704" i="184"/>
  <c r="I704" i="184"/>
  <c r="G704" i="184"/>
  <c r="F704" i="184"/>
  <c r="E704" i="184"/>
  <c r="M703" i="184"/>
  <c r="N703" i="184" s="1"/>
  <c r="J703" i="184"/>
  <c r="I703" i="184"/>
  <c r="G703" i="184"/>
  <c r="F703" i="184"/>
  <c r="E703" i="184"/>
  <c r="M702" i="184"/>
  <c r="N702" i="184" s="1"/>
  <c r="J702" i="184"/>
  <c r="I702" i="184"/>
  <c r="G702" i="184"/>
  <c r="F702" i="184"/>
  <c r="E702" i="184"/>
  <c r="M701" i="184"/>
  <c r="N701" i="184" s="1"/>
  <c r="J701" i="184"/>
  <c r="I701" i="184"/>
  <c r="G701" i="184"/>
  <c r="F701" i="184"/>
  <c r="E701" i="184"/>
  <c r="M700" i="184"/>
  <c r="N700" i="184" s="1"/>
  <c r="J700" i="184"/>
  <c r="I700" i="184"/>
  <c r="G700" i="184"/>
  <c r="F700" i="184"/>
  <c r="E700" i="184"/>
  <c r="M699" i="184"/>
  <c r="N699" i="184" s="1"/>
  <c r="J699" i="184"/>
  <c r="I699" i="184"/>
  <c r="G699" i="184"/>
  <c r="F699" i="184"/>
  <c r="E699" i="184"/>
  <c r="M698" i="184"/>
  <c r="N698" i="184" s="1"/>
  <c r="J698" i="184"/>
  <c r="I698" i="184"/>
  <c r="G698" i="184"/>
  <c r="F698" i="184"/>
  <c r="E698" i="184"/>
  <c r="M697" i="184"/>
  <c r="N697" i="184" s="1"/>
  <c r="J697" i="184"/>
  <c r="I697" i="184"/>
  <c r="G697" i="184"/>
  <c r="F697" i="184"/>
  <c r="E697" i="184"/>
  <c r="M696" i="184"/>
  <c r="N696" i="184" s="1"/>
  <c r="J696" i="184"/>
  <c r="I696" i="184"/>
  <c r="G696" i="184"/>
  <c r="F696" i="184"/>
  <c r="E696" i="184"/>
  <c r="M695" i="184"/>
  <c r="N695" i="184" s="1"/>
  <c r="J695" i="184"/>
  <c r="I695" i="184"/>
  <c r="G695" i="184"/>
  <c r="F695" i="184"/>
  <c r="E695" i="184"/>
  <c r="M694" i="184"/>
  <c r="N694" i="184" s="1"/>
  <c r="J694" i="184"/>
  <c r="I694" i="184"/>
  <c r="G694" i="184"/>
  <c r="F694" i="184"/>
  <c r="E694" i="184"/>
  <c r="M693" i="184"/>
  <c r="N693" i="184" s="1"/>
  <c r="J693" i="184"/>
  <c r="I693" i="184"/>
  <c r="G693" i="184"/>
  <c r="F693" i="184"/>
  <c r="E693" i="184"/>
  <c r="M692" i="184"/>
  <c r="N692" i="184" s="1"/>
  <c r="J692" i="184"/>
  <c r="I692" i="184"/>
  <c r="G692" i="184"/>
  <c r="F692" i="184"/>
  <c r="E692" i="184"/>
  <c r="M691" i="184"/>
  <c r="N691" i="184" s="1"/>
  <c r="J691" i="184"/>
  <c r="I691" i="184"/>
  <c r="G691" i="184"/>
  <c r="F691" i="184"/>
  <c r="E691" i="184"/>
  <c r="M690" i="184"/>
  <c r="N690" i="184" s="1"/>
  <c r="J690" i="184"/>
  <c r="I690" i="184"/>
  <c r="G690" i="184"/>
  <c r="F690" i="184"/>
  <c r="E690" i="184"/>
  <c r="M689" i="184"/>
  <c r="N689" i="184" s="1"/>
  <c r="J689" i="184"/>
  <c r="I689" i="184"/>
  <c r="G689" i="184"/>
  <c r="F689" i="184"/>
  <c r="E689" i="184"/>
  <c r="M688" i="184"/>
  <c r="N688" i="184" s="1"/>
  <c r="J688" i="184"/>
  <c r="I688" i="184"/>
  <c r="G688" i="184"/>
  <c r="F688" i="184"/>
  <c r="E688" i="184"/>
  <c r="M687" i="184"/>
  <c r="N687" i="184" s="1"/>
  <c r="J687" i="184"/>
  <c r="I687" i="184"/>
  <c r="G687" i="184"/>
  <c r="F687" i="184"/>
  <c r="E687" i="184"/>
  <c r="M686" i="184"/>
  <c r="N686" i="184" s="1"/>
  <c r="J686" i="184"/>
  <c r="I686" i="184"/>
  <c r="G686" i="184"/>
  <c r="F686" i="184"/>
  <c r="E686" i="184"/>
  <c r="M685" i="184"/>
  <c r="N685" i="184" s="1"/>
  <c r="J685" i="184"/>
  <c r="I685" i="184"/>
  <c r="G685" i="184"/>
  <c r="F685" i="184"/>
  <c r="E685" i="184"/>
  <c r="M684" i="184"/>
  <c r="N684" i="184" s="1"/>
  <c r="J684" i="184"/>
  <c r="I684" i="184"/>
  <c r="G684" i="184"/>
  <c r="F684" i="184"/>
  <c r="E684" i="184"/>
  <c r="M683" i="184"/>
  <c r="N683" i="184" s="1"/>
  <c r="J683" i="184"/>
  <c r="I683" i="184"/>
  <c r="G683" i="184"/>
  <c r="F683" i="184"/>
  <c r="E683" i="184"/>
  <c r="M682" i="184"/>
  <c r="N682" i="184" s="1"/>
  <c r="J682" i="184"/>
  <c r="I682" i="184"/>
  <c r="G682" i="184"/>
  <c r="F682" i="184"/>
  <c r="E682" i="184"/>
  <c r="M681" i="184"/>
  <c r="N681" i="184" s="1"/>
  <c r="J681" i="184"/>
  <c r="I681" i="184"/>
  <c r="G681" i="184"/>
  <c r="F681" i="184"/>
  <c r="E681" i="184"/>
  <c r="M680" i="184"/>
  <c r="N680" i="184" s="1"/>
  <c r="J680" i="184"/>
  <c r="I680" i="184"/>
  <c r="G680" i="184"/>
  <c r="F680" i="184"/>
  <c r="E680" i="184"/>
  <c r="M679" i="184"/>
  <c r="N679" i="184" s="1"/>
  <c r="J679" i="184"/>
  <c r="I679" i="184"/>
  <c r="G679" i="184"/>
  <c r="F679" i="184"/>
  <c r="E679" i="184"/>
  <c r="M678" i="184"/>
  <c r="N678" i="184" s="1"/>
  <c r="J678" i="184"/>
  <c r="I678" i="184"/>
  <c r="G678" i="184"/>
  <c r="F678" i="184"/>
  <c r="E678" i="184"/>
  <c r="M677" i="184"/>
  <c r="N677" i="184" s="1"/>
  <c r="J677" i="184"/>
  <c r="I677" i="184"/>
  <c r="G677" i="184"/>
  <c r="F677" i="184"/>
  <c r="E677" i="184"/>
  <c r="M676" i="184"/>
  <c r="N676" i="184" s="1"/>
  <c r="J676" i="184"/>
  <c r="I676" i="184"/>
  <c r="G676" i="184"/>
  <c r="F676" i="184"/>
  <c r="E676" i="184"/>
  <c r="M675" i="184"/>
  <c r="N675" i="184" s="1"/>
  <c r="J675" i="184"/>
  <c r="I675" i="184"/>
  <c r="G675" i="184"/>
  <c r="F675" i="184"/>
  <c r="E675" i="184"/>
  <c r="M674" i="184"/>
  <c r="N674" i="184" s="1"/>
  <c r="J674" i="184"/>
  <c r="I674" i="184"/>
  <c r="G674" i="184"/>
  <c r="F674" i="184"/>
  <c r="E674" i="184"/>
  <c r="M673" i="184"/>
  <c r="N673" i="184" s="1"/>
  <c r="J673" i="184"/>
  <c r="I673" i="184"/>
  <c r="G673" i="184"/>
  <c r="F673" i="184"/>
  <c r="E673" i="184"/>
  <c r="M672" i="184"/>
  <c r="N672" i="184" s="1"/>
  <c r="J672" i="184"/>
  <c r="I672" i="184"/>
  <c r="G672" i="184"/>
  <c r="F672" i="184"/>
  <c r="E672" i="184"/>
  <c r="M671" i="184"/>
  <c r="N671" i="184" s="1"/>
  <c r="J671" i="184"/>
  <c r="I671" i="184"/>
  <c r="G671" i="184"/>
  <c r="F671" i="184"/>
  <c r="E671" i="184"/>
  <c r="M670" i="184"/>
  <c r="N670" i="184" s="1"/>
  <c r="J670" i="184"/>
  <c r="I670" i="184"/>
  <c r="G670" i="184"/>
  <c r="F670" i="184"/>
  <c r="E670" i="184"/>
  <c r="M669" i="184"/>
  <c r="N669" i="184" s="1"/>
  <c r="J669" i="184"/>
  <c r="I669" i="184"/>
  <c r="G669" i="184"/>
  <c r="F669" i="184"/>
  <c r="E669" i="184"/>
  <c r="M668" i="184"/>
  <c r="N668" i="184" s="1"/>
  <c r="J668" i="184"/>
  <c r="I668" i="184"/>
  <c r="G668" i="184"/>
  <c r="F668" i="184"/>
  <c r="E668" i="184"/>
  <c r="M667" i="184"/>
  <c r="N667" i="184" s="1"/>
  <c r="J667" i="184"/>
  <c r="I667" i="184"/>
  <c r="G667" i="184"/>
  <c r="F667" i="184"/>
  <c r="E667" i="184"/>
  <c r="M666" i="184"/>
  <c r="N666" i="184" s="1"/>
  <c r="J666" i="184"/>
  <c r="I666" i="184"/>
  <c r="G666" i="184"/>
  <c r="F666" i="184"/>
  <c r="E666" i="184"/>
  <c r="M665" i="184"/>
  <c r="N665" i="184" s="1"/>
  <c r="J665" i="184"/>
  <c r="I665" i="184"/>
  <c r="G665" i="184"/>
  <c r="F665" i="184"/>
  <c r="E665" i="184"/>
  <c r="M664" i="184"/>
  <c r="N664" i="184" s="1"/>
  <c r="J664" i="184"/>
  <c r="I664" i="184"/>
  <c r="G664" i="184"/>
  <c r="F664" i="184"/>
  <c r="E664" i="184"/>
  <c r="M663" i="184"/>
  <c r="N663" i="184" s="1"/>
  <c r="J663" i="184"/>
  <c r="I663" i="184"/>
  <c r="G663" i="184"/>
  <c r="F663" i="184"/>
  <c r="E663" i="184"/>
  <c r="M662" i="184"/>
  <c r="N662" i="184" s="1"/>
  <c r="J662" i="184"/>
  <c r="I662" i="184"/>
  <c r="G662" i="184"/>
  <c r="F662" i="184"/>
  <c r="E662" i="184"/>
  <c r="M661" i="184"/>
  <c r="N661" i="184" s="1"/>
  <c r="J661" i="184"/>
  <c r="I661" i="184"/>
  <c r="G661" i="184"/>
  <c r="F661" i="184"/>
  <c r="E661" i="184"/>
  <c r="M660" i="184"/>
  <c r="N660" i="184" s="1"/>
  <c r="J660" i="184"/>
  <c r="I660" i="184"/>
  <c r="G660" i="184"/>
  <c r="F660" i="184"/>
  <c r="E660" i="184"/>
  <c r="M659" i="184"/>
  <c r="N659" i="184" s="1"/>
  <c r="J659" i="184"/>
  <c r="I659" i="184"/>
  <c r="G659" i="184"/>
  <c r="F659" i="184"/>
  <c r="E659" i="184"/>
  <c r="M658" i="184"/>
  <c r="N658" i="184" s="1"/>
  <c r="J658" i="184"/>
  <c r="I658" i="184"/>
  <c r="G658" i="184"/>
  <c r="F658" i="184"/>
  <c r="E658" i="184"/>
  <c r="M657" i="184"/>
  <c r="N657" i="184" s="1"/>
  <c r="J657" i="184"/>
  <c r="I657" i="184"/>
  <c r="G657" i="184"/>
  <c r="F657" i="184"/>
  <c r="E657" i="184"/>
  <c r="M656" i="184"/>
  <c r="N656" i="184" s="1"/>
  <c r="J656" i="184"/>
  <c r="I656" i="184"/>
  <c r="G656" i="184"/>
  <c r="F656" i="184"/>
  <c r="E656" i="184"/>
  <c r="M655" i="184"/>
  <c r="N655" i="184" s="1"/>
  <c r="J655" i="184"/>
  <c r="I655" i="184"/>
  <c r="G655" i="184"/>
  <c r="F655" i="184"/>
  <c r="E655" i="184"/>
  <c r="M654" i="184"/>
  <c r="N654" i="184" s="1"/>
  <c r="J654" i="184"/>
  <c r="I654" i="184"/>
  <c r="G654" i="184"/>
  <c r="F654" i="184"/>
  <c r="E654" i="184"/>
  <c r="M653" i="184"/>
  <c r="N653" i="184" s="1"/>
  <c r="J653" i="184"/>
  <c r="I653" i="184"/>
  <c r="G653" i="184"/>
  <c r="F653" i="184"/>
  <c r="E653" i="184"/>
  <c r="M652" i="184"/>
  <c r="N652" i="184" s="1"/>
  <c r="J652" i="184"/>
  <c r="I652" i="184"/>
  <c r="G652" i="184"/>
  <c r="F652" i="184"/>
  <c r="E652" i="184"/>
  <c r="M651" i="184"/>
  <c r="N651" i="184" s="1"/>
  <c r="J651" i="184"/>
  <c r="I651" i="184"/>
  <c r="G651" i="184"/>
  <c r="F651" i="184"/>
  <c r="E651" i="184"/>
  <c r="M650" i="184"/>
  <c r="N650" i="184" s="1"/>
  <c r="J650" i="184"/>
  <c r="I650" i="184"/>
  <c r="G650" i="184"/>
  <c r="F650" i="184"/>
  <c r="E650" i="184"/>
  <c r="M649" i="184"/>
  <c r="N649" i="184" s="1"/>
  <c r="J649" i="184"/>
  <c r="I649" i="184"/>
  <c r="G649" i="184"/>
  <c r="F649" i="184"/>
  <c r="E649" i="184"/>
  <c r="M648" i="184"/>
  <c r="N648" i="184" s="1"/>
  <c r="J648" i="184"/>
  <c r="I648" i="184"/>
  <c r="G648" i="184"/>
  <c r="F648" i="184"/>
  <c r="E648" i="184"/>
  <c r="M647" i="184"/>
  <c r="N647" i="184" s="1"/>
  <c r="J647" i="184"/>
  <c r="I647" i="184"/>
  <c r="G647" i="184"/>
  <c r="F647" i="184"/>
  <c r="E647" i="184"/>
  <c r="M646" i="184"/>
  <c r="N646" i="184" s="1"/>
  <c r="J646" i="184"/>
  <c r="I646" i="184"/>
  <c r="G646" i="184"/>
  <c r="F646" i="184"/>
  <c r="E646" i="184"/>
  <c r="M645" i="184"/>
  <c r="N645" i="184" s="1"/>
  <c r="J645" i="184"/>
  <c r="I645" i="184"/>
  <c r="G645" i="184"/>
  <c r="F645" i="184"/>
  <c r="E645" i="184"/>
  <c r="M644" i="184"/>
  <c r="N644" i="184" s="1"/>
  <c r="J644" i="184"/>
  <c r="I644" i="184"/>
  <c r="G644" i="184"/>
  <c r="F644" i="184"/>
  <c r="E644" i="184"/>
  <c r="M643" i="184"/>
  <c r="N643" i="184" s="1"/>
  <c r="J643" i="184"/>
  <c r="I643" i="184"/>
  <c r="G643" i="184"/>
  <c r="F643" i="184"/>
  <c r="E643" i="184"/>
  <c r="M642" i="184"/>
  <c r="N642" i="184" s="1"/>
  <c r="J642" i="184"/>
  <c r="I642" i="184"/>
  <c r="G642" i="184"/>
  <c r="F642" i="184"/>
  <c r="E642" i="184"/>
  <c r="M641" i="184"/>
  <c r="N641" i="184" s="1"/>
  <c r="J641" i="184"/>
  <c r="I641" i="184"/>
  <c r="G641" i="184"/>
  <c r="F641" i="184"/>
  <c r="E641" i="184"/>
  <c r="M640" i="184"/>
  <c r="N640" i="184" s="1"/>
  <c r="J640" i="184"/>
  <c r="I640" i="184"/>
  <c r="G640" i="184"/>
  <c r="F640" i="184"/>
  <c r="E640" i="184"/>
  <c r="M639" i="184"/>
  <c r="N639" i="184" s="1"/>
  <c r="J639" i="184"/>
  <c r="I639" i="184"/>
  <c r="G639" i="184"/>
  <c r="F639" i="184"/>
  <c r="E639" i="184"/>
  <c r="M638" i="184"/>
  <c r="N638" i="184" s="1"/>
  <c r="J638" i="184"/>
  <c r="I638" i="184"/>
  <c r="G638" i="184"/>
  <c r="F638" i="184"/>
  <c r="E638" i="184"/>
  <c r="M637" i="184"/>
  <c r="N637" i="184" s="1"/>
  <c r="J637" i="184"/>
  <c r="I637" i="184"/>
  <c r="G637" i="184"/>
  <c r="F637" i="184"/>
  <c r="E637" i="184"/>
  <c r="M636" i="184"/>
  <c r="N636" i="184" s="1"/>
  <c r="J636" i="184"/>
  <c r="I636" i="184"/>
  <c r="G636" i="184"/>
  <c r="F636" i="184"/>
  <c r="E636" i="184"/>
  <c r="M635" i="184"/>
  <c r="N635" i="184" s="1"/>
  <c r="J635" i="184"/>
  <c r="I635" i="184"/>
  <c r="K635" i="184" s="1"/>
  <c r="G635" i="184"/>
  <c r="F635" i="184"/>
  <c r="E635" i="184"/>
  <c r="M634" i="184"/>
  <c r="N634" i="184" s="1"/>
  <c r="J634" i="184"/>
  <c r="I634" i="184"/>
  <c r="G634" i="184"/>
  <c r="F634" i="184"/>
  <c r="E634" i="184"/>
  <c r="M633" i="184"/>
  <c r="N633" i="184" s="1"/>
  <c r="J633" i="184"/>
  <c r="I633" i="184"/>
  <c r="K633" i="184" s="1"/>
  <c r="G633" i="184"/>
  <c r="F633" i="184"/>
  <c r="E633" i="184"/>
  <c r="M632" i="184"/>
  <c r="N632" i="184" s="1"/>
  <c r="J632" i="184"/>
  <c r="I632" i="184"/>
  <c r="G632" i="184"/>
  <c r="F632" i="184"/>
  <c r="E632" i="184"/>
  <c r="M631" i="184"/>
  <c r="N631" i="184" s="1"/>
  <c r="J631" i="184"/>
  <c r="I631" i="184"/>
  <c r="G631" i="184"/>
  <c r="F631" i="184"/>
  <c r="E631" i="184"/>
  <c r="M630" i="184"/>
  <c r="N630" i="184" s="1"/>
  <c r="J630" i="184"/>
  <c r="I630" i="184"/>
  <c r="G630" i="184"/>
  <c r="F630" i="184"/>
  <c r="E630" i="184"/>
  <c r="M629" i="184"/>
  <c r="N629" i="184" s="1"/>
  <c r="J629" i="184"/>
  <c r="I629" i="184"/>
  <c r="G629" i="184"/>
  <c r="F629" i="184"/>
  <c r="E629" i="184"/>
  <c r="M628" i="184"/>
  <c r="N628" i="184" s="1"/>
  <c r="J628" i="184"/>
  <c r="I628" i="184"/>
  <c r="G628" i="184"/>
  <c r="F628" i="184"/>
  <c r="E628" i="184"/>
  <c r="M627" i="184"/>
  <c r="N627" i="184" s="1"/>
  <c r="J627" i="184"/>
  <c r="I627" i="184"/>
  <c r="G627" i="184"/>
  <c r="F627" i="184"/>
  <c r="E627" i="184"/>
  <c r="M626" i="184"/>
  <c r="N626" i="184" s="1"/>
  <c r="J626" i="184"/>
  <c r="I626" i="184"/>
  <c r="G626" i="184"/>
  <c r="F626" i="184"/>
  <c r="E626" i="184"/>
  <c r="M625" i="184"/>
  <c r="N625" i="184" s="1"/>
  <c r="J625" i="184"/>
  <c r="I625" i="184"/>
  <c r="G625" i="184"/>
  <c r="F625" i="184"/>
  <c r="E625" i="184"/>
  <c r="M624" i="184"/>
  <c r="N624" i="184" s="1"/>
  <c r="J624" i="184"/>
  <c r="I624" i="184"/>
  <c r="G624" i="184"/>
  <c r="F624" i="184"/>
  <c r="E624" i="184"/>
  <c r="M623" i="184"/>
  <c r="N623" i="184" s="1"/>
  <c r="J623" i="184"/>
  <c r="I623" i="184"/>
  <c r="G623" i="184"/>
  <c r="F623" i="184"/>
  <c r="E623" i="184"/>
  <c r="M622" i="184"/>
  <c r="N622" i="184" s="1"/>
  <c r="J622" i="184"/>
  <c r="I622" i="184"/>
  <c r="G622" i="184"/>
  <c r="F622" i="184"/>
  <c r="E622" i="184"/>
  <c r="M621" i="184"/>
  <c r="N621" i="184" s="1"/>
  <c r="J621" i="184"/>
  <c r="I621" i="184"/>
  <c r="K621" i="184" s="1"/>
  <c r="G621" i="184"/>
  <c r="F621" i="184"/>
  <c r="E621" i="184"/>
  <c r="M620" i="184"/>
  <c r="N620" i="184" s="1"/>
  <c r="J620" i="184"/>
  <c r="I620" i="184"/>
  <c r="G620" i="184"/>
  <c r="F620" i="184"/>
  <c r="E620" i="184"/>
  <c r="M619" i="184"/>
  <c r="N619" i="184" s="1"/>
  <c r="J619" i="184"/>
  <c r="I619" i="184"/>
  <c r="G619" i="184"/>
  <c r="F619" i="184"/>
  <c r="E619" i="184"/>
  <c r="M618" i="184"/>
  <c r="N618" i="184" s="1"/>
  <c r="J618" i="184"/>
  <c r="I618" i="184"/>
  <c r="G618" i="184"/>
  <c r="F618" i="184"/>
  <c r="E618" i="184"/>
  <c r="M617" i="184"/>
  <c r="N617" i="184" s="1"/>
  <c r="J617" i="184"/>
  <c r="I617" i="184"/>
  <c r="G617" i="184"/>
  <c r="F617" i="184"/>
  <c r="E617" i="184"/>
  <c r="M616" i="184"/>
  <c r="N616" i="184" s="1"/>
  <c r="J616" i="184"/>
  <c r="I616" i="184"/>
  <c r="G616" i="184"/>
  <c r="F616" i="184"/>
  <c r="E616" i="184"/>
  <c r="M615" i="184"/>
  <c r="N615" i="184" s="1"/>
  <c r="J615" i="184"/>
  <c r="I615" i="184"/>
  <c r="G615" i="184"/>
  <c r="F615" i="184"/>
  <c r="E615" i="184"/>
  <c r="M614" i="184"/>
  <c r="N614" i="184" s="1"/>
  <c r="J614" i="184"/>
  <c r="I614" i="184"/>
  <c r="G614" i="184"/>
  <c r="F614" i="184"/>
  <c r="E614" i="184"/>
  <c r="M613" i="184"/>
  <c r="N613" i="184" s="1"/>
  <c r="J613" i="184"/>
  <c r="I613" i="184"/>
  <c r="K613" i="184" s="1"/>
  <c r="G613" i="184"/>
  <c r="F613" i="184"/>
  <c r="E613" i="184"/>
  <c r="M612" i="184"/>
  <c r="N612" i="184" s="1"/>
  <c r="J612" i="184"/>
  <c r="I612" i="184"/>
  <c r="G612" i="184"/>
  <c r="F612" i="184"/>
  <c r="E612" i="184"/>
  <c r="M611" i="184"/>
  <c r="N611" i="184" s="1"/>
  <c r="J611" i="184"/>
  <c r="I611" i="184"/>
  <c r="G611" i="184"/>
  <c r="F611" i="184"/>
  <c r="E611" i="184"/>
  <c r="M610" i="184"/>
  <c r="N610" i="184" s="1"/>
  <c r="J610" i="184"/>
  <c r="I610" i="184"/>
  <c r="G610" i="184"/>
  <c r="F610" i="184"/>
  <c r="E610" i="184"/>
  <c r="M609" i="184"/>
  <c r="N609" i="184" s="1"/>
  <c r="J609" i="184"/>
  <c r="I609" i="184"/>
  <c r="G609" i="184"/>
  <c r="F609" i="184"/>
  <c r="E609" i="184"/>
  <c r="M608" i="184"/>
  <c r="N608" i="184" s="1"/>
  <c r="J608" i="184"/>
  <c r="I608" i="184"/>
  <c r="G608" i="184"/>
  <c r="F608" i="184"/>
  <c r="E608" i="184"/>
  <c r="M607" i="184"/>
  <c r="N607" i="184" s="1"/>
  <c r="J607" i="184"/>
  <c r="I607" i="184"/>
  <c r="G607" i="184"/>
  <c r="F607" i="184"/>
  <c r="E607" i="184"/>
  <c r="M606" i="184"/>
  <c r="N606" i="184" s="1"/>
  <c r="J606" i="184"/>
  <c r="I606" i="184"/>
  <c r="G606" i="184"/>
  <c r="F606" i="184"/>
  <c r="E606" i="184"/>
  <c r="M605" i="184"/>
  <c r="N605" i="184" s="1"/>
  <c r="J605" i="184"/>
  <c r="I605" i="184"/>
  <c r="G605" i="184"/>
  <c r="F605" i="184"/>
  <c r="E605" i="184"/>
  <c r="M604" i="184"/>
  <c r="N604" i="184" s="1"/>
  <c r="J604" i="184"/>
  <c r="I604" i="184"/>
  <c r="G604" i="184"/>
  <c r="F604" i="184"/>
  <c r="E604" i="184"/>
  <c r="M603" i="184"/>
  <c r="N603" i="184" s="1"/>
  <c r="J603" i="184"/>
  <c r="I603" i="184"/>
  <c r="G603" i="184"/>
  <c r="F603" i="184"/>
  <c r="E603" i="184"/>
  <c r="M602" i="184"/>
  <c r="N602" i="184" s="1"/>
  <c r="J602" i="184"/>
  <c r="I602" i="184"/>
  <c r="G602" i="184"/>
  <c r="F602" i="184"/>
  <c r="E602" i="184"/>
  <c r="M601" i="184"/>
  <c r="N601" i="184" s="1"/>
  <c r="J601" i="184"/>
  <c r="I601" i="184"/>
  <c r="G601" i="184"/>
  <c r="F601" i="184"/>
  <c r="E601" i="184"/>
  <c r="M600" i="184"/>
  <c r="N600" i="184" s="1"/>
  <c r="J600" i="184"/>
  <c r="I600" i="184"/>
  <c r="G600" i="184"/>
  <c r="F600" i="184"/>
  <c r="E600" i="184"/>
  <c r="M599" i="184"/>
  <c r="N599" i="184" s="1"/>
  <c r="J599" i="184"/>
  <c r="I599" i="184"/>
  <c r="G599" i="184"/>
  <c r="F599" i="184"/>
  <c r="E599" i="184"/>
  <c r="M598" i="184"/>
  <c r="N598" i="184" s="1"/>
  <c r="J598" i="184"/>
  <c r="I598" i="184"/>
  <c r="G598" i="184"/>
  <c r="F598" i="184"/>
  <c r="E598" i="184"/>
  <c r="M597" i="184"/>
  <c r="N597" i="184" s="1"/>
  <c r="J597" i="184"/>
  <c r="I597" i="184"/>
  <c r="G597" i="184"/>
  <c r="F597" i="184"/>
  <c r="E597" i="184"/>
  <c r="M596" i="184"/>
  <c r="N596" i="184" s="1"/>
  <c r="J596" i="184"/>
  <c r="I596" i="184"/>
  <c r="G596" i="184"/>
  <c r="F596" i="184"/>
  <c r="E596" i="184"/>
  <c r="M595" i="184"/>
  <c r="N595" i="184" s="1"/>
  <c r="J595" i="184"/>
  <c r="I595" i="184"/>
  <c r="G595" i="184"/>
  <c r="F595" i="184"/>
  <c r="E595" i="184"/>
  <c r="M594" i="184"/>
  <c r="N594" i="184" s="1"/>
  <c r="J594" i="184"/>
  <c r="I594" i="184"/>
  <c r="G594" i="184"/>
  <c r="F594" i="184"/>
  <c r="E594" i="184"/>
  <c r="M593" i="184"/>
  <c r="N593" i="184" s="1"/>
  <c r="J593" i="184"/>
  <c r="I593" i="184"/>
  <c r="G593" i="184"/>
  <c r="F593" i="184"/>
  <c r="E593" i="184"/>
  <c r="M592" i="184"/>
  <c r="N592" i="184" s="1"/>
  <c r="J592" i="184"/>
  <c r="I592" i="184"/>
  <c r="G592" i="184"/>
  <c r="F592" i="184"/>
  <c r="E592" i="184"/>
  <c r="M591" i="184"/>
  <c r="N591" i="184" s="1"/>
  <c r="J591" i="184"/>
  <c r="I591" i="184"/>
  <c r="G591" i="184"/>
  <c r="F591" i="184"/>
  <c r="E591" i="184"/>
  <c r="M590" i="184"/>
  <c r="N590" i="184" s="1"/>
  <c r="J590" i="184"/>
  <c r="I590" i="184"/>
  <c r="G590" i="184"/>
  <c r="F590" i="184"/>
  <c r="E590" i="184"/>
  <c r="M589" i="184"/>
  <c r="N589" i="184" s="1"/>
  <c r="J589" i="184"/>
  <c r="I589" i="184"/>
  <c r="G589" i="184"/>
  <c r="F589" i="184"/>
  <c r="E589" i="184"/>
  <c r="M588" i="184"/>
  <c r="N588" i="184" s="1"/>
  <c r="J588" i="184"/>
  <c r="I588" i="184"/>
  <c r="G588" i="184"/>
  <c r="F588" i="184"/>
  <c r="E588" i="184"/>
  <c r="M587" i="184"/>
  <c r="N587" i="184" s="1"/>
  <c r="J587" i="184"/>
  <c r="I587" i="184"/>
  <c r="G587" i="184"/>
  <c r="F587" i="184"/>
  <c r="E587" i="184"/>
  <c r="M586" i="184"/>
  <c r="N586" i="184" s="1"/>
  <c r="J586" i="184"/>
  <c r="I586" i="184"/>
  <c r="G586" i="184"/>
  <c r="F586" i="184"/>
  <c r="E586" i="184"/>
  <c r="M585" i="184"/>
  <c r="N585" i="184" s="1"/>
  <c r="J585" i="184"/>
  <c r="I585" i="184"/>
  <c r="G585" i="184"/>
  <c r="F585" i="184"/>
  <c r="E585" i="184"/>
  <c r="M584" i="184"/>
  <c r="N584" i="184" s="1"/>
  <c r="J584" i="184"/>
  <c r="I584" i="184"/>
  <c r="G584" i="184"/>
  <c r="F584" i="184"/>
  <c r="E584" i="184"/>
  <c r="M583" i="184"/>
  <c r="N583" i="184" s="1"/>
  <c r="J583" i="184"/>
  <c r="I583" i="184"/>
  <c r="G583" i="184"/>
  <c r="F583" i="184"/>
  <c r="E583" i="184"/>
  <c r="M582" i="184"/>
  <c r="N582" i="184" s="1"/>
  <c r="J582" i="184"/>
  <c r="I582" i="184"/>
  <c r="G582" i="184"/>
  <c r="F582" i="184"/>
  <c r="E582" i="184"/>
  <c r="M581" i="184"/>
  <c r="N581" i="184" s="1"/>
  <c r="J581" i="184"/>
  <c r="I581" i="184"/>
  <c r="G581" i="184"/>
  <c r="F581" i="184"/>
  <c r="E581" i="184"/>
  <c r="M580" i="184"/>
  <c r="N580" i="184" s="1"/>
  <c r="J580" i="184"/>
  <c r="I580" i="184"/>
  <c r="G580" i="184"/>
  <c r="F580" i="184"/>
  <c r="E580" i="184"/>
  <c r="M579" i="184"/>
  <c r="N579" i="184" s="1"/>
  <c r="J579" i="184"/>
  <c r="I579" i="184"/>
  <c r="G579" i="184"/>
  <c r="F579" i="184"/>
  <c r="E579" i="184"/>
  <c r="M578" i="184"/>
  <c r="N578" i="184" s="1"/>
  <c r="J578" i="184"/>
  <c r="I578" i="184"/>
  <c r="G578" i="184"/>
  <c r="F578" i="184"/>
  <c r="E578" i="184"/>
  <c r="M577" i="184"/>
  <c r="N577" i="184" s="1"/>
  <c r="J577" i="184"/>
  <c r="I577" i="184"/>
  <c r="G577" i="184"/>
  <c r="F577" i="184"/>
  <c r="E577" i="184"/>
  <c r="M576" i="184"/>
  <c r="N576" i="184" s="1"/>
  <c r="J576" i="184"/>
  <c r="I576" i="184"/>
  <c r="G576" i="184"/>
  <c r="F576" i="184"/>
  <c r="E576" i="184"/>
  <c r="M575" i="184"/>
  <c r="N575" i="184" s="1"/>
  <c r="J575" i="184"/>
  <c r="I575" i="184"/>
  <c r="K575" i="184" s="1"/>
  <c r="G575" i="184"/>
  <c r="F575" i="184"/>
  <c r="E575" i="184"/>
  <c r="M574" i="184"/>
  <c r="N574" i="184" s="1"/>
  <c r="J574" i="184"/>
  <c r="I574" i="184"/>
  <c r="G574" i="184"/>
  <c r="F574" i="184"/>
  <c r="E574" i="184"/>
  <c r="M573" i="184"/>
  <c r="N573" i="184" s="1"/>
  <c r="J573" i="184"/>
  <c r="I573" i="184"/>
  <c r="K573" i="184" s="1"/>
  <c r="G573" i="184"/>
  <c r="F573" i="184"/>
  <c r="E573" i="184"/>
  <c r="M572" i="184"/>
  <c r="N572" i="184" s="1"/>
  <c r="J572" i="184"/>
  <c r="I572" i="184"/>
  <c r="G572" i="184"/>
  <c r="F572" i="184"/>
  <c r="E572" i="184"/>
  <c r="M571" i="184"/>
  <c r="N571" i="184" s="1"/>
  <c r="J571" i="184"/>
  <c r="I571" i="184"/>
  <c r="K571" i="184" s="1"/>
  <c r="G571" i="184"/>
  <c r="F571" i="184"/>
  <c r="E571" i="184"/>
  <c r="M570" i="184"/>
  <c r="N570" i="184" s="1"/>
  <c r="J570" i="184"/>
  <c r="I570" i="184"/>
  <c r="G570" i="184"/>
  <c r="F570" i="184"/>
  <c r="E570" i="184"/>
  <c r="M569" i="184"/>
  <c r="N569" i="184" s="1"/>
  <c r="J569" i="184"/>
  <c r="I569" i="184"/>
  <c r="G569" i="184"/>
  <c r="F569" i="184"/>
  <c r="E569" i="184"/>
  <c r="M568" i="184"/>
  <c r="N568" i="184" s="1"/>
  <c r="J568" i="184"/>
  <c r="I568" i="184"/>
  <c r="G568" i="184"/>
  <c r="F568" i="184"/>
  <c r="E568" i="184"/>
  <c r="M567" i="184"/>
  <c r="N567" i="184" s="1"/>
  <c r="J567" i="184"/>
  <c r="I567" i="184"/>
  <c r="G567" i="184"/>
  <c r="F567" i="184"/>
  <c r="E567" i="184"/>
  <c r="M566" i="184"/>
  <c r="N566" i="184" s="1"/>
  <c r="J566" i="184"/>
  <c r="I566" i="184"/>
  <c r="G566" i="184"/>
  <c r="F566" i="184"/>
  <c r="E566" i="184"/>
  <c r="M565" i="184"/>
  <c r="N565" i="184" s="1"/>
  <c r="J565" i="184"/>
  <c r="I565" i="184"/>
  <c r="G565" i="184"/>
  <c r="F565" i="184"/>
  <c r="E565" i="184"/>
  <c r="M564" i="184"/>
  <c r="N564" i="184" s="1"/>
  <c r="J564" i="184"/>
  <c r="I564" i="184"/>
  <c r="G564" i="184"/>
  <c r="F564" i="184"/>
  <c r="E564" i="184"/>
  <c r="M563" i="184"/>
  <c r="N563" i="184" s="1"/>
  <c r="J563" i="184"/>
  <c r="I563" i="184"/>
  <c r="G563" i="184"/>
  <c r="F563" i="184"/>
  <c r="E563" i="184"/>
  <c r="M562" i="184"/>
  <c r="N562" i="184" s="1"/>
  <c r="J562" i="184"/>
  <c r="I562" i="184"/>
  <c r="G562" i="184"/>
  <c r="F562" i="184"/>
  <c r="E562" i="184"/>
  <c r="M561" i="184"/>
  <c r="N561" i="184" s="1"/>
  <c r="J561" i="184"/>
  <c r="I561" i="184"/>
  <c r="G561" i="184"/>
  <c r="F561" i="184"/>
  <c r="E561" i="184"/>
  <c r="M560" i="184"/>
  <c r="N560" i="184" s="1"/>
  <c r="J560" i="184"/>
  <c r="I560" i="184"/>
  <c r="G560" i="184"/>
  <c r="F560" i="184"/>
  <c r="E560" i="184"/>
  <c r="M559" i="184"/>
  <c r="N559" i="184" s="1"/>
  <c r="J559" i="184"/>
  <c r="I559" i="184"/>
  <c r="K559" i="184" s="1"/>
  <c r="G559" i="184"/>
  <c r="F559" i="184"/>
  <c r="E559" i="184"/>
  <c r="M558" i="184"/>
  <c r="N558" i="184" s="1"/>
  <c r="J558" i="184"/>
  <c r="I558" i="184"/>
  <c r="G558" i="184"/>
  <c r="F558" i="184"/>
  <c r="E558" i="184"/>
  <c r="M557" i="184"/>
  <c r="N557" i="184" s="1"/>
  <c r="J557" i="184"/>
  <c r="I557" i="184"/>
  <c r="G557" i="184"/>
  <c r="F557" i="184"/>
  <c r="E557" i="184"/>
  <c r="M556" i="184"/>
  <c r="N556" i="184" s="1"/>
  <c r="J556" i="184"/>
  <c r="I556" i="184"/>
  <c r="G556" i="184"/>
  <c r="F556" i="184"/>
  <c r="E556" i="184"/>
  <c r="M555" i="184"/>
  <c r="N555" i="184" s="1"/>
  <c r="J555" i="184"/>
  <c r="I555" i="184"/>
  <c r="G555" i="184"/>
  <c r="F555" i="184"/>
  <c r="E555" i="184"/>
  <c r="M554" i="184"/>
  <c r="N554" i="184" s="1"/>
  <c r="J554" i="184"/>
  <c r="I554" i="184"/>
  <c r="G554" i="184"/>
  <c r="F554" i="184"/>
  <c r="E554" i="184"/>
  <c r="M553" i="184"/>
  <c r="N553" i="184" s="1"/>
  <c r="J553" i="184"/>
  <c r="I553" i="184"/>
  <c r="K553" i="184" s="1"/>
  <c r="G553" i="184"/>
  <c r="F553" i="184"/>
  <c r="E553" i="184"/>
  <c r="M552" i="184"/>
  <c r="N552" i="184" s="1"/>
  <c r="J552" i="184"/>
  <c r="I552" i="184"/>
  <c r="G552" i="184"/>
  <c r="F552" i="184"/>
  <c r="E552" i="184"/>
  <c r="M551" i="184"/>
  <c r="N551" i="184" s="1"/>
  <c r="J551" i="184"/>
  <c r="I551" i="184"/>
  <c r="G551" i="184"/>
  <c r="F551" i="184"/>
  <c r="E551" i="184"/>
  <c r="M550" i="184"/>
  <c r="N550" i="184" s="1"/>
  <c r="J550" i="184"/>
  <c r="I550" i="184"/>
  <c r="G550" i="184"/>
  <c r="F550" i="184"/>
  <c r="E550" i="184"/>
  <c r="M549" i="184"/>
  <c r="N549" i="184" s="1"/>
  <c r="J549" i="184"/>
  <c r="I549" i="184"/>
  <c r="G549" i="184"/>
  <c r="F549" i="184"/>
  <c r="E549" i="184"/>
  <c r="M548" i="184"/>
  <c r="N548" i="184" s="1"/>
  <c r="J548" i="184"/>
  <c r="I548" i="184"/>
  <c r="G548" i="184"/>
  <c r="F548" i="184"/>
  <c r="E548" i="184"/>
  <c r="M547" i="184"/>
  <c r="N547" i="184" s="1"/>
  <c r="J547" i="184"/>
  <c r="I547" i="184"/>
  <c r="G547" i="184"/>
  <c r="F547" i="184"/>
  <c r="E547" i="184"/>
  <c r="M546" i="184"/>
  <c r="N546" i="184" s="1"/>
  <c r="J546" i="184"/>
  <c r="I546" i="184"/>
  <c r="G546" i="184"/>
  <c r="F546" i="184"/>
  <c r="E546" i="184"/>
  <c r="M545" i="184"/>
  <c r="N545" i="184" s="1"/>
  <c r="J545" i="184"/>
  <c r="I545" i="184"/>
  <c r="G545" i="184"/>
  <c r="F545" i="184"/>
  <c r="E545" i="184"/>
  <c r="M544" i="184"/>
  <c r="N544" i="184" s="1"/>
  <c r="J544" i="184"/>
  <c r="I544" i="184"/>
  <c r="G544" i="184"/>
  <c r="F544" i="184"/>
  <c r="E544" i="184"/>
  <c r="M543" i="184"/>
  <c r="N543" i="184" s="1"/>
  <c r="J543" i="184"/>
  <c r="I543" i="184"/>
  <c r="G543" i="184"/>
  <c r="F543" i="184"/>
  <c r="E543" i="184"/>
  <c r="M542" i="184"/>
  <c r="N542" i="184" s="1"/>
  <c r="J542" i="184"/>
  <c r="I542" i="184"/>
  <c r="G542" i="184"/>
  <c r="F542" i="184"/>
  <c r="E542" i="184"/>
  <c r="M541" i="184"/>
  <c r="N541" i="184" s="1"/>
  <c r="J541" i="184"/>
  <c r="I541" i="184"/>
  <c r="G541" i="184"/>
  <c r="F541" i="184"/>
  <c r="E541" i="184"/>
  <c r="M540" i="184"/>
  <c r="N540" i="184" s="1"/>
  <c r="J540" i="184"/>
  <c r="I540" i="184"/>
  <c r="G540" i="184"/>
  <c r="F540" i="184"/>
  <c r="E540" i="184"/>
  <c r="M539" i="184"/>
  <c r="N539" i="184" s="1"/>
  <c r="J539" i="184"/>
  <c r="I539" i="184"/>
  <c r="G539" i="184"/>
  <c r="F539" i="184"/>
  <c r="E539" i="184"/>
  <c r="M538" i="184"/>
  <c r="N538" i="184" s="1"/>
  <c r="J538" i="184"/>
  <c r="I538" i="184"/>
  <c r="G538" i="184"/>
  <c r="F538" i="184"/>
  <c r="E538" i="184"/>
  <c r="M537" i="184"/>
  <c r="N537" i="184" s="1"/>
  <c r="J537" i="184"/>
  <c r="I537" i="184"/>
  <c r="G537" i="184"/>
  <c r="F537" i="184"/>
  <c r="E537" i="184"/>
  <c r="M536" i="184"/>
  <c r="N536" i="184" s="1"/>
  <c r="J536" i="184"/>
  <c r="I536" i="184"/>
  <c r="G536" i="184"/>
  <c r="F536" i="184"/>
  <c r="E536" i="184"/>
  <c r="M535" i="184"/>
  <c r="N535" i="184" s="1"/>
  <c r="J535" i="184"/>
  <c r="I535" i="184"/>
  <c r="G535" i="184"/>
  <c r="F535" i="184"/>
  <c r="E535" i="184"/>
  <c r="M534" i="184"/>
  <c r="N534" i="184" s="1"/>
  <c r="J534" i="184"/>
  <c r="I534" i="184"/>
  <c r="G534" i="184"/>
  <c r="F534" i="184"/>
  <c r="E534" i="184"/>
  <c r="M533" i="184"/>
  <c r="N533" i="184" s="1"/>
  <c r="J533" i="184"/>
  <c r="I533" i="184"/>
  <c r="G533" i="184"/>
  <c r="F533" i="184"/>
  <c r="E533" i="184"/>
  <c r="M532" i="184"/>
  <c r="N532" i="184" s="1"/>
  <c r="J532" i="184"/>
  <c r="I532" i="184"/>
  <c r="G532" i="184"/>
  <c r="F532" i="184"/>
  <c r="E532" i="184"/>
  <c r="M531" i="184"/>
  <c r="N531" i="184" s="1"/>
  <c r="J531" i="184"/>
  <c r="I531" i="184"/>
  <c r="G531" i="184"/>
  <c r="F531" i="184"/>
  <c r="E531" i="184"/>
  <c r="M530" i="184"/>
  <c r="N530" i="184" s="1"/>
  <c r="J530" i="184"/>
  <c r="I530" i="184"/>
  <c r="G530" i="184"/>
  <c r="F530" i="184"/>
  <c r="E530" i="184"/>
  <c r="M529" i="184"/>
  <c r="N529" i="184" s="1"/>
  <c r="J529" i="184"/>
  <c r="I529" i="184"/>
  <c r="G529" i="184"/>
  <c r="F529" i="184"/>
  <c r="E529" i="184"/>
  <c r="M528" i="184"/>
  <c r="N528" i="184" s="1"/>
  <c r="J528" i="184"/>
  <c r="I528" i="184"/>
  <c r="G528" i="184"/>
  <c r="F528" i="184"/>
  <c r="E528" i="184"/>
  <c r="M527" i="184"/>
  <c r="N527" i="184" s="1"/>
  <c r="J527" i="184"/>
  <c r="I527" i="184"/>
  <c r="G527" i="184"/>
  <c r="F527" i="184"/>
  <c r="E527" i="184"/>
  <c r="M526" i="184"/>
  <c r="N526" i="184" s="1"/>
  <c r="J526" i="184"/>
  <c r="I526" i="184"/>
  <c r="G526" i="184"/>
  <c r="F526" i="184"/>
  <c r="E526" i="184"/>
  <c r="M525" i="184"/>
  <c r="N525" i="184" s="1"/>
  <c r="J525" i="184"/>
  <c r="I525" i="184"/>
  <c r="G525" i="184"/>
  <c r="F525" i="184"/>
  <c r="E525" i="184"/>
  <c r="M524" i="184"/>
  <c r="N524" i="184" s="1"/>
  <c r="J524" i="184"/>
  <c r="I524" i="184"/>
  <c r="G524" i="184"/>
  <c r="F524" i="184"/>
  <c r="E524" i="184"/>
  <c r="M523" i="184"/>
  <c r="N523" i="184" s="1"/>
  <c r="J523" i="184"/>
  <c r="I523" i="184"/>
  <c r="G523" i="184"/>
  <c r="F523" i="184"/>
  <c r="E523" i="184"/>
  <c r="M522" i="184"/>
  <c r="N522" i="184" s="1"/>
  <c r="J522" i="184"/>
  <c r="I522" i="184"/>
  <c r="G522" i="184"/>
  <c r="F522" i="184"/>
  <c r="E522" i="184"/>
  <c r="M521" i="184"/>
  <c r="N521" i="184" s="1"/>
  <c r="J521" i="184"/>
  <c r="I521" i="184"/>
  <c r="G521" i="184"/>
  <c r="F521" i="184"/>
  <c r="E521" i="184"/>
  <c r="M520" i="184"/>
  <c r="N520" i="184" s="1"/>
  <c r="J520" i="184"/>
  <c r="I520" i="184"/>
  <c r="G520" i="184"/>
  <c r="F520" i="184"/>
  <c r="E520" i="184"/>
  <c r="M519" i="184"/>
  <c r="N519" i="184" s="1"/>
  <c r="J519" i="184"/>
  <c r="I519" i="184"/>
  <c r="G519" i="184"/>
  <c r="F519" i="184"/>
  <c r="E519" i="184"/>
  <c r="M518" i="184"/>
  <c r="N518" i="184" s="1"/>
  <c r="J518" i="184"/>
  <c r="I518" i="184"/>
  <c r="G518" i="184"/>
  <c r="F518" i="184"/>
  <c r="E518" i="184"/>
  <c r="M517" i="184"/>
  <c r="N517" i="184" s="1"/>
  <c r="J517" i="184"/>
  <c r="I517" i="184"/>
  <c r="G517" i="184"/>
  <c r="F517" i="184"/>
  <c r="E517" i="184"/>
  <c r="M516" i="184"/>
  <c r="N516" i="184" s="1"/>
  <c r="J516" i="184"/>
  <c r="I516" i="184"/>
  <c r="G516" i="184"/>
  <c r="F516" i="184"/>
  <c r="E516" i="184"/>
  <c r="M515" i="184"/>
  <c r="N515" i="184" s="1"/>
  <c r="J515" i="184"/>
  <c r="I515" i="184"/>
  <c r="G515" i="184"/>
  <c r="F515" i="184"/>
  <c r="E515" i="184"/>
  <c r="M514" i="184"/>
  <c r="N514" i="184" s="1"/>
  <c r="J514" i="184"/>
  <c r="I514" i="184"/>
  <c r="G514" i="184"/>
  <c r="F514" i="184"/>
  <c r="E514" i="184"/>
  <c r="M513" i="184"/>
  <c r="N513" i="184" s="1"/>
  <c r="J513" i="184"/>
  <c r="I513" i="184"/>
  <c r="G513" i="184"/>
  <c r="F513" i="184"/>
  <c r="E513" i="184"/>
  <c r="M512" i="184"/>
  <c r="N512" i="184" s="1"/>
  <c r="J512" i="184"/>
  <c r="I512" i="184"/>
  <c r="G512" i="184"/>
  <c r="F512" i="184"/>
  <c r="E512" i="184"/>
  <c r="M511" i="184"/>
  <c r="N511" i="184" s="1"/>
  <c r="J511" i="184"/>
  <c r="I511" i="184"/>
  <c r="G511" i="184"/>
  <c r="F511" i="184"/>
  <c r="E511" i="184"/>
  <c r="M510" i="184"/>
  <c r="N510" i="184" s="1"/>
  <c r="J510" i="184"/>
  <c r="I510" i="184"/>
  <c r="G510" i="184"/>
  <c r="F510" i="184"/>
  <c r="E510" i="184"/>
  <c r="M509" i="184"/>
  <c r="N509" i="184" s="1"/>
  <c r="J509" i="184"/>
  <c r="I509" i="184"/>
  <c r="G509" i="184"/>
  <c r="F509" i="184"/>
  <c r="E509" i="184"/>
  <c r="M508" i="184"/>
  <c r="N508" i="184" s="1"/>
  <c r="J508" i="184"/>
  <c r="I508" i="184"/>
  <c r="G508" i="184"/>
  <c r="F508" i="184"/>
  <c r="E508" i="184"/>
  <c r="M507" i="184"/>
  <c r="N507" i="184" s="1"/>
  <c r="J507" i="184"/>
  <c r="I507" i="184"/>
  <c r="G507" i="184"/>
  <c r="F507" i="184"/>
  <c r="E507" i="184"/>
  <c r="M506" i="184"/>
  <c r="N506" i="184" s="1"/>
  <c r="J506" i="184"/>
  <c r="I506" i="184"/>
  <c r="G506" i="184"/>
  <c r="F506" i="184"/>
  <c r="E506" i="184"/>
  <c r="M505" i="184"/>
  <c r="N505" i="184" s="1"/>
  <c r="J505" i="184"/>
  <c r="I505" i="184"/>
  <c r="G505" i="184"/>
  <c r="F505" i="184"/>
  <c r="E505" i="184"/>
  <c r="M504" i="184"/>
  <c r="N504" i="184" s="1"/>
  <c r="J504" i="184"/>
  <c r="I504" i="184"/>
  <c r="G504" i="184"/>
  <c r="F504" i="184"/>
  <c r="E504" i="184"/>
  <c r="M503" i="184"/>
  <c r="N503" i="184" s="1"/>
  <c r="J503" i="184"/>
  <c r="I503" i="184"/>
  <c r="G503" i="184"/>
  <c r="F503" i="184"/>
  <c r="E503" i="184"/>
  <c r="M502" i="184"/>
  <c r="N502" i="184" s="1"/>
  <c r="J502" i="184"/>
  <c r="I502" i="184"/>
  <c r="G502" i="184"/>
  <c r="F502" i="184"/>
  <c r="E502" i="184"/>
  <c r="M501" i="184"/>
  <c r="N501" i="184" s="1"/>
  <c r="J501" i="184"/>
  <c r="I501" i="184"/>
  <c r="G501" i="184"/>
  <c r="F501" i="184"/>
  <c r="E501" i="184"/>
  <c r="M500" i="184"/>
  <c r="N500" i="184" s="1"/>
  <c r="J500" i="184"/>
  <c r="I500" i="184"/>
  <c r="G500" i="184"/>
  <c r="F500" i="184"/>
  <c r="E500" i="184"/>
  <c r="M499" i="184"/>
  <c r="N499" i="184" s="1"/>
  <c r="J499" i="184"/>
  <c r="I499" i="184"/>
  <c r="G499" i="184"/>
  <c r="F499" i="184"/>
  <c r="E499" i="184"/>
  <c r="M498" i="184"/>
  <c r="N498" i="184" s="1"/>
  <c r="J498" i="184"/>
  <c r="I498" i="184"/>
  <c r="G498" i="184"/>
  <c r="F498" i="184"/>
  <c r="E498" i="184"/>
  <c r="M497" i="184"/>
  <c r="N497" i="184" s="1"/>
  <c r="J497" i="184"/>
  <c r="I497" i="184"/>
  <c r="G497" i="184"/>
  <c r="F497" i="184"/>
  <c r="E497" i="184"/>
  <c r="M496" i="184"/>
  <c r="N496" i="184" s="1"/>
  <c r="J496" i="184"/>
  <c r="I496" i="184"/>
  <c r="G496" i="184"/>
  <c r="F496" i="184"/>
  <c r="E496" i="184"/>
  <c r="M495" i="184"/>
  <c r="N495" i="184" s="1"/>
  <c r="J495" i="184"/>
  <c r="I495" i="184"/>
  <c r="G495" i="184"/>
  <c r="F495" i="184"/>
  <c r="E495" i="184"/>
  <c r="M494" i="184"/>
  <c r="N494" i="184" s="1"/>
  <c r="J494" i="184"/>
  <c r="I494" i="184"/>
  <c r="G494" i="184"/>
  <c r="F494" i="184"/>
  <c r="E494" i="184"/>
  <c r="M493" i="184"/>
  <c r="N493" i="184" s="1"/>
  <c r="J493" i="184"/>
  <c r="I493" i="184"/>
  <c r="G493" i="184"/>
  <c r="F493" i="184"/>
  <c r="E493" i="184"/>
  <c r="M492" i="184"/>
  <c r="N492" i="184" s="1"/>
  <c r="J492" i="184"/>
  <c r="I492" i="184"/>
  <c r="G492" i="184"/>
  <c r="F492" i="184"/>
  <c r="E492" i="184"/>
  <c r="M491" i="184"/>
  <c r="N491" i="184" s="1"/>
  <c r="J491" i="184"/>
  <c r="I491" i="184"/>
  <c r="G491" i="184"/>
  <c r="F491" i="184"/>
  <c r="E491" i="184"/>
  <c r="M490" i="184"/>
  <c r="N490" i="184" s="1"/>
  <c r="J490" i="184"/>
  <c r="I490" i="184"/>
  <c r="G490" i="184"/>
  <c r="F490" i="184"/>
  <c r="E490" i="184"/>
  <c r="M489" i="184"/>
  <c r="N489" i="184" s="1"/>
  <c r="J489" i="184"/>
  <c r="I489" i="184"/>
  <c r="G489" i="184"/>
  <c r="F489" i="184"/>
  <c r="E489" i="184"/>
  <c r="M488" i="184"/>
  <c r="N488" i="184" s="1"/>
  <c r="J488" i="184"/>
  <c r="I488" i="184"/>
  <c r="G488" i="184"/>
  <c r="F488" i="184"/>
  <c r="E488" i="184"/>
  <c r="M487" i="184"/>
  <c r="N487" i="184" s="1"/>
  <c r="J487" i="184"/>
  <c r="I487" i="184"/>
  <c r="G487" i="184"/>
  <c r="F487" i="184"/>
  <c r="E487" i="184"/>
  <c r="M486" i="184"/>
  <c r="N486" i="184" s="1"/>
  <c r="J486" i="184"/>
  <c r="I486" i="184"/>
  <c r="G486" i="184"/>
  <c r="F486" i="184"/>
  <c r="E486" i="184"/>
  <c r="M485" i="184"/>
  <c r="N485" i="184" s="1"/>
  <c r="J485" i="184"/>
  <c r="I485" i="184"/>
  <c r="G485" i="184"/>
  <c r="F485" i="184"/>
  <c r="E485" i="184"/>
  <c r="M484" i="184"/>
  <c r="N484" i="184" s="1"/>
  <c r="J484" i="184"/>
  <c r="I484" i="184"/>
  <c r="G484" i="184"/>
  <c r="F484" i="184"/>
  <c r="E484" i="184"/>
  <c r="M483" i="184"/>
  <c r="N483" i="184" s="1"/>
  <c r="J483" i="184"/>
  <c r="I483" i="184"/>
  <c r="G483" i="184"/>
  <c r="F483" i="184"/>
  <c r="E483" i="184"/>
  <c r="M482" i="184"/>
  <c r="N482" i="184" s="1"/>
  <c r="J482" i="184"/>
  <c r="I482" i="184"/>
  <c r="G482" i="184"/>
  <c r="F482" i="184"/>
  <c r="E482" i="184"/>
  <c r="M481" i="184"/>
  <c r="N481" i="184" s="1"/>
  <c r="J481" i="184"/>
  <c r="I481" i="184"/>
  <c r="G481" i="184"/>
  <c r="F481" i="184"/>
  <c r="E481" i="184"/>
  <c r="M480" i="184"/>
  <c r="N480" i="184" s="1"/>
  <c r="J480" i="184"/>
  <c r="I480" i="184"/>
  <c r="G480" i="184"/>
  <c r="F480" i="184"/>
  <c r="E480" i="184"/>
  <c r="M479" i="184"/>
  <c r="N479" i="184" s="1"/>
  <c r="J479" i="184"/>
  <c r="I479" i="184"/>
  <c r="G479" i="184"/>
  <c r="F479" i="184"/>
  <c r="E479" i="184"/>
  <c r="M478" i="184"/>
  <c r="N478" i="184" s="1"/>
  <c r="J478" i="184"/>
  <c r="I478" i="184"/>
  <c r="G478" i="184"/>
  <c r="F478" i="184"/>
  <c r="E478" i="184"/>
  <c r="M477" i="184"/>
  <c r="N477" i="184" s="1"/>
  <c r="J477" i="184"/>
  <c r="I477" i="184"/>
  <c r="G477" i="184"/>
  <c r="F477" i="184"/>
  <c r="E477" i="184"/>
  <c r="M476" i="184"/>
  <c r="N476" i="184" s="1"/>
  <c r="J476" i="184"/>
  <c r="I476" i="184"/>
  <c r="G476" i="184"/>
  <c r="F476" i="184"/>
  <c r="E476" i="184"/>
  <c r="M475" i="184"/>
  <c r="N475" i="184" s="1"/>
  <c r="J475" i="184"/>
  <c r="I475" i="184"/>
  <c r="G475" i="184"/>
  <c r="F475" i="184"/>
  <c r="E475" i="184"/>
  <c r="M474" i="184"/>
  <c r="N474" i="184" s="1"/>
  <c r="J474" i="184"/>
  <c r="I474" i="184"/>
  <c r="G474" i="184"/>
  <c r="F474" i="184"/>
  <c r="E474" i="184"/>
  <c r="M473" i="184"/>
  <c r="N473" i="184" s="1"/>
  <c r="J473" i="184"/>
  <c r="I473" i="184"/>
  <c r="G473" i="184"/>
  <c r="F473" i="184"/>
  <c r="E473" i="184"/>
  <c r="M472" i="184"/>
  <c r="N472" i="184" s="1"/>
  <c r="J472" i="184"/>
  <c r="I472" i="184"/>
  <c r="G472" i="184"/>
  <c r="F472" i="184"/>
  <c r="E472" i="184"/>
  <c r="M471" i="184"/>
  <c r="N471" i="184" s="1"/>
  <c r="J471" i="184"/>
  <c r="I471" i="184"/>
  <c r="G471" i="184"/>
  <c r="F471" i="184"/>
  <c r="E471" i="184"/>
  <c r="M470" i="184"/>
  <c r="N470" i="184" s="1"/>
  <c r="J470" i="184"/>
  <c r="I470" i="184"/>
  <c r="G470" i="184"/>
  <c r="F470" i="184"/>
  <c r="E470" i="184"/>
  <c r="M469" i="184"/>
  <c r="N469" i="184" s="1"/>
  <c r="J469" i="184"/>
  <c r="I469" i="184"/>
  <c r="G469" i="184"/>
  <c r="F469" i="184"/>
  <c r="E469" i="184"/>
  <c r="M468" i="184"/>
  <c r="N468" i="184" s="1"/>
  <c r="J468" i="184"/>
  <c r="I468" i="184"/>
  <c r="G468" i="184"/>
  <c r="F468" i="184"/>
  <c r="E468" i="184"/>
  <c r="M467" i="184"/>
  <c r="N467" i="184" s="1"/>
  <c r="J467" i="184"/>
  <c r="I467" i="184"/>
  <c r="G467" i="184"/>
  <c r="F467" i="184"/>
  <c r="E467" i="184"/>
  <c r="M466" i="184"/>
  <c r="N466" i="184" s="1"/>
  <c r="J466" i="184"/>
  <c r="I466" i="184"/>
  <c r="G466" i="184"/>
  <c r="F466" i="184"/>
  <c r="E466" i="184"/>
  <c r="M465" i="184"/>
  <c r="N465" i="184" s="1"/>
  <c r="J465" i="184"/>
  <c r="I465" i="184"/>
  <c r="G465" i="184"/>
  <c r="F465" i="184"/>
  <c r="E465" i="184"/>
  <c r="M464" i="184"/>
  <c r="N464" i="184" s="1"/>
  <c r="J464" i="184"/>
  <c r="I464" i="184"/>
  <c r="G464" i="184"/>
  <c r="F464" i="184"/>
  <c r="E464" i="184"/>
  <c r="M463" i="184"/>
  <c r="N463" i="184" s="1"/>
  <c r="J463" i="184"/>
  <c r="I463" i="184"/>
  <c r="G463" i="184"/>
  <c r="F463" i="184"/>
  <c r="E463" i="184"/>
  <c r="M462" i="184"/>
  <c r="N462" i="184" s="1"/>
  <c r="J462" i="184"/>
  <c r="I462" i="184"/>
  <c r="G462" i="184"/>
  <c r="F462" i="184"/>
  <c r="E462" i="184"/>
  <c r="M461" i="184"/>
  <c r="N461" i="184" s="1"/>
  <c r="J461" i="184"/>
  <c r="I461" i="184"/>
  <c r="G461" i="184"/>
  <c r="F461" i="184"/>
  <c r="E461" i="184"/>
  <c r="M460" i="184"/>
  <c r="N460" i="184" s="1"/>
  <c r="J460" i="184"/>
  <c r="I460" i="184"/>
  <c r="G460" i="184"/>
  <c r="F460" i="184"/>
  <c r="E460" i="184"/>
  <c r="M459" i="184"/>
  <c r="N459" i="184" s="1"/>
  <c r="J459" i="184"/>
  <c r="I459" i="184"/>
  <c r="G459" i="184"/>
  <c r="F459" i="184"/>
  <c r="E459" i="184"/>
  <c r="M458" i="184"/>
  <c r="N458" i="184" s="1"/>
  <c r="J458" i="184"/>
  <c r="I458" i="184"/>
  <c r="G458" i="184"/>
  <c r="F458" i="184"/>
  <c r="E458" i="184"/>
  <c r="M457" i="184"/>
  <c r="N457" i="184" s="1"/>
  <c r="J457" i="184"/>
  <c r="I457" i="184"/>
  <c r="G457" i="184"/>
  <c r="F457" i="184"/>
  <c r="E457" i="184"/>
  <c r="M456" i="184"/>
  <c r="N456" i="184" s="1"/>
  <c r="J456" i="184"/>
  <c r="I456" i="184"/>
  <c r="G456" i="184"/>
  <c r="F456" i="184"/>
  <c r="E456" i="184"/>
  <c r="M455" i="184"/>
  <c r="N455" i="184" s="1"/>
  <c r="J455" i="184"/>
  <c r="I455" i="184"/>
  <c r="G455" i="184"/>
  <c r="F455" i="184"/>
  <c r="E455" i="184"/>
  <c r="M454" i="184"/>
  <c r="N454" i="184" s="1"/>
  <c r="J454" i="184"/>
  <c r="I454" i="184"/>
  <c r="G454" i="184"/>
  <c r="F454" i="184"/>
  <c r="E454" i="184"/>
  <c r="M453" i="184"/>
  <c r="N453" i="184" s="1"/>
  <c r="J453" i="184"/>
  <c r="I453" i="184"/>
  <c r="G453" i="184"/>
  <c r="F453" i="184"/>
  <c r="E453" i="184"/>
  <c r="M452" i="184"/>
  <c r="N452" i="184" s="1"/>
  <c r="J452" i="184"/>
  <c r="I452" i="184"/>
  <c r="G452" i="184"/>
  <c r="F452" i="184"/>
  <c r="E452" i="184"/>
  <c r="M451" i="184"/>
  <c r="N451" i="184" s="1"/>
  <c r="J451" i="184"/>
  <c r="I451" i="184"/>
  <c r="G451" i="184"/>
  <c r="F451" i="184"/>
  <c r="E451" i="184"/>
  <c r="M450" i="184"/>
  <c r="N450" i="184" s="1"/>
  <c r="J450" i="184"/>
  <c r="I450" i="184"/>
  <c r="G450" i="184"/>
  <c r="F450" i="184"/>
  <c r="E450" i="184"/>
  <c r="M449" i="184"/>
  <c r="N449" i="184" s="1"/>
  <c r="J449" i="184"/>
  <c r="I449" i="184"/>
  <c r="G449" i="184"/>
  <c r="F449" i="184"/>
  <c r="E449" i="184"/>
  <c r="M448" i="184"/>
  <c r="N448" i="184" s="1"/>
  <c r="J448" i="184"/>
  <c r="I448" i="184"/>
  <c r="G448" i="184"/>
  <c r="F448" i="184"/>
  <c r="E448" i="184"/>
  <c r="M447" i="184"/>
  <c r="N447" i="184" s="1"/>
  <c r="J447" i="184"/>
  <c r="I447" i="184"/>
  <c r="G447" i="184"/>
  <c r="F447" i="184"/>
  <c r="E447" i="184"/>
  <c r="M446" i="184"/>
  <c r="N446" i="184" s="1"/>
  <c r="J446" i="184"/>
  <c r="I446" i="184"/>
  <c r="G446" i="184"/>
  <c r="F446" i="184"/>
  <c r="E446" i="184"/>
  <c r="M445" i="184"/>
  <c r="N445" i="184" s="1"/>
  <c r="J445" i="184"/>
  <c r="I445" i="184"/>
  <c r="G445" i="184"/>
  <c r="F445" i="184"/>
  <c r="E445" i="184"/>
  <c r="M444" i="184"/>
  <c r="N444" i="184" s="1"/>
  <c r="J444" i="184"/>
  <c r="I444" i="184"/>
  <c r="G444" i="184"/>
  <c r="F444" i="184"/>
  <c r="E444" i="184"/>
  <c r="M443" i="184"/>
  <c r="N443" i="184" s="1"/>
  <c r="J443" i="184"/>
  <c r="I443" i="184"/>
  <c r="G443" i="184"/>
  <c r="F443" i="184"/>
  <c r="E443" i="184"/>
  <c r="M442" i="184"/>
  <c r="N442" i="184" s="1"/>
  <c r="J442" i="184"/>
  <c r="I442" i="184"/>
  <c r="G442" i="184"/>
  <c r="F442" i="184"/>
  <c r="E442" i="184"/>
  <c r="M441" i="184"/>
  <c r="N441" i="184" s="1"/>
  <c r="J441" i="184"/>
  <c r="I441" i="184"/>
  <c r="G441" i="184"/>
  <c r="F441" i="184"/>
  <c r="E441" i="184"/>
  <c r="M440" i="184"/>
  <c r="N440" i="184" s="1"/>
  <c r="J440" i="184"/>
  <c r="I440" i="184"/>
  <c r="G440" i="184"/>
  <c r="F440" i="184"/>
  <c r="E440" i="184"/>
  <c r="M439" i="184"/>
  <c r="N439" i="184" s="1"/>
  <c r="J439" i="184"/>
  <c r="I439" i="184"/>
  <c r="G439" i="184"/>
  <c r="F439" i="184"/>
  <c r="E439" i="184"/>
  <c r="M438" i="184"/>
  <c r="N438" i="184" s="1"/>
  <c r="J438" i="184"/>
  <c r="I438" i="184"/>
  <c r="G438" i="184"/>
  <c r="F438" i="184"/>
  <c r="E438" i="184"/>
  <c r="M437" i="184"/>
  <c r="N437" i="184" s="1"/>
  <c r="J437" i="184"/>
  <c r="I437" i="184"/>
  <c r="G437" i="184"/>
  <c r="F437" i="184"/>
  <c r="E437" i="184"/>
  <c r="M436" i="184"/>
  <c r="N436" i="184" s="1"/>
  <c r="J436" i="184"/>
  <c r="I436" i="184"/>
  <c r="G436" i="184"/>
  <c r="F436" i="184"/>
  <c r="E436" i="184"/>
  <c r="M435" i="184"/>
  <c r="N435" i="184" s="1"/>
  <c r="J435" i="184"/>
  <c r="I435" i="184"/>
  <c r="G435" i="184"/>
  <c r="F435" i="184"/>
  <c r="E435" i="184"/>
  <c r="M434" i="184"/>
  <c r="N434" i="184" s="1"/>
  <c r="J434" i="184"/>
  <c r="I434" i="184"/>
  <c r="G434" i="184"/>
  <c r="F434" i="184"/>
  <c r="E434" i="184"/>
  <c r="M433" i="184"/>
  <c r="N433" i="184" s="1"/>
  <c r="J433" i="184"/>
  <c r="I433" i="184"/>
  <c r="G433" i="184"/>
  <c r="F433" i="184"/>
  <c r="E433" i="184"/>
  <c r="M432" i="184"/>
  <c r="N432" i="184" s="1"/>
  <c r="J432" i="184"/>
  <c r="I432" i="184"/>
  <c r="G432" i="184"/>
  <c r="F432" i="184"/>
  <c r="E432" i="184"/>
  <c r="M431" i="184"/>
  <c r="N431" i="184" s="1"/>
  <c r="J431" i="184"/>
  <c r="I431" i="184"/>
  <c r="G431" i="184"/>
  <c r="F431" i="184"/>
  <c r="E431" i="184"/>
  <c r="M430" i="184"/>
  <c r="N430" i="184" s="1"/>
  <c r="J430" i="184"/>
  <c r="I430" i="184"/>
  <c r="G430" i="184"/>
  <c r="F430" i="184"/>
  <c r="E430" i="184"/>
  <c r="M429" i="184"/>
  <c r="N429" i="184" s="1"/>
  <c r="J429" i="184"/>
  <c r="I429" i="184"/>
  <c r="G429" i="184"/>
  <c r="F429" i="184"/>
  <c r="E429" i="184"/>
  <c r="M428" i="184"/>
  <c r="N428" i="184" s="1"/>
  <c r="J428" i="184"/>
  <c r="I428" i="184"/>
  <c r="G428" i="184"/>
  <c r="F428" i="184"/>
  <c r="E428" i="184"/>
  <c r="M427" i="184"/>
  <c r="N427" i="184" s="1"/>
  <c r="J427" i="184"/>
  <c r="I427" i="184"/>
  <c r="G427" i="184"/>
  <c r="F427" i="184"/>
  <c r="E427" i="184"/>
  <c r="M426" i="184"/>
  <c r="N426" i="184" s="1"/>
  <c r="J426" i="184"/>
  <c r="I426" i="184"/>
  <c r="G426" i="184"/>
  <c r="F426" i="184"/>
  <c r="E426" i="184"/>
  <c r="M425" i="184"/>
  <c r="N425" i="184" s="1"/>
  <c r="J425" i="184"/>
  <c r="I425" i="184"/>
  <c r="G425" i="184"/>
  <c r="F425" i="184"/>
  <c r="E425" i="184"/>
  <c r="M424" i="184"/>
  <c r="N424" i="184" s="1"/>
  <c r="J424" i="184"/>
  <c r="I424" i="184"/>
  <c r="G424" i="184"/>
  <c r="F424" i="184"/>
  <c r="E424" i="184"/>
  <c r="M423" i="184"/>
  <c r="N423" i="184" s="1"/>
  <c r="J423" i="184"/>
  <c r="I423" i="184"/>
  <c r="G423" i="184"/>
  <c r="F423" i="184"/>
  <c r="E423" i="184"/>
  <c r="M422" i="184"/>
  <c r="N422" i="184" s="1"/>
  <c r="J422" i="184"/>
  <c r="I422" i="184"/>
  <c r="G422" i="184"/>
  <c r="F422" i="184"/>
  <c r="E422" i="184"/>
  <c r="M421" i="184"/>
  <c r="N421" i="184" s="1"/>
  <c r="J421" i="184"/>
  <c r="I421" i="184"/>
  <c r="G421" i="184"/>
  <c r="F421" i="184"/>
  <c r="E421" i="184"/>
  <c r="M420" i="184"/>
  <c r="N420" i="184" s="1"/>
  <c r="J420" i="184"/>
  <c r="I420" i="184"/>
  <c r="G420" i="184"/>
  <c r="F420" i="184"/>
  <c r="E420" i="184"/>
  <c r="M419" i="184"/>
  <c r="N419" i="184" s="1"/>
  <c r="J419" i="184"/>
  <c r="I419" i="184"/>
  <c r="G419" i="184"/>
  <c r="F419" i="184"/>
  <c r="E419" i="184"/>
  <c r="M418" i="184"/>
  <c r="N418" i="184" s="1"/>
  <c r="J418" i="184"/>
  <c r="I418" i="184"/>
  <c r="G418" i="184"/>
  <c r="F418" i="184"/>
  <c r="E418" i="184"/>
  <c r="M417" i="184"/>
  <c r="N417" i="184" s="1"/>
  <c r="J417" i="184"/>
  <c r="I417" i="184"/>
  <c r="G417" i="184"/>
  <c r="F417" i="184"/>
  <c r="E417" i="184"/>
  <c r="M416" i="184"/>
  <c r="N416" i="184" s="1"/>
  <c r="J416" i="184"/>
  <c r="I416" i="184"/>
  <c r="G416" i="184"/>
  <c r="F416" i="184"/>
  <c r="E416" i="184"/>
  <c r="M415" i="184"/>
  <c r="N415" i="184" s="1"/>
  <c r="J415" i="184"/>
  <c r="I415" i="184"/>
  <c r="G415" i="184"/>
  <c r="F415" i="184"/>
  <c r="E415" i="184"/>
  <c r="M414" i="184"/>
  <c r="N414" i="184" s="1"/>
  <c r="J414" i="184"/>
  <c r="I414" i="184"/>
  <c r="G414" i="184"/>
  <c r="F414" i="184"/>
  <c r="E414" i="184"/>
  <c r="M413" i="184"/>
  <c r="N413" i="184" s="1"/>
  <c r="J413" i="184"/>
  <c r="I413" i="184"/>
  <c r="G413" i="184"/>
  <c r="F413" i="184"/>
  <c r="E413" i="184"/>
  <c r="M412" i="184"/>
  <c r="N412" i="184" s="1"/>
  <c r="J412" i="184"/>
  <c r="I412" i="184"/>
  <c r="G412" i="184"/>
  <c r="F412" i="184"/>
  <c r="E412" i="184"/>
  <c r="M411" i="184"/>
  <c r="N411" i="184" s="1"/>
  <c r="J411" i="184"/>
  <c r="I411" i="184"/>
  <c r="G411" i="184"/>
  <c r="F411" i="184"/>
  <c r="E411" i="184"/>
  <c r="M410" i="184"/>
  <c r="N410" i="184" s="1"/>
  <c r="J410" i="184"/>
  <c r="I410" i="184"/>
  <c r="G410" i="184"/>
  <c r="F410" i="184"/>
  <c r="E410" i="184"/>
  <c r="M409" i="184"/>
  <c r="N409" i="184" s="1"/>
  <c r="J409" i="184"/>
  <c r="I409" i="184"/>
  <c r="G409" i="184"/>
  <c r="F409" i="184"/>
  <c r="E409" i="184"/>
  <c r="M408" i="184"/>
  <c r="N408" i="184" s="1"/>
  <c r="J408" i="184"/>
  <c r="I408" i="184"/>
  <c r="G408" i="184"/>
  <c r="F408" i="184"/>
  <c r="E408" i="184"/>
  <c r="M407" i="184"/>
  <c r="N407" i="184" s="1"/>
  <c r="J407" i="184"/>
  <c r="I407" i="184"/>
  <c r="G407" i="184"/>
  <c r="F407" i="184"/>
  <c r="E407" i="184"/>
  <c r="M406" i="184"/>
  <c r="N406" i="184" s="1"/>
  <c r="J406" i="184"/>
  <c r="I406" i="184"/>
  <c r="G406" i="184"/>
  <c r="F406" i="184"/>
  <c r="E406" i="184"/>
  <c r="M405" i="184"/>
  <c r="N405" i="184" s="1"/>
  <c r="J405" i="184"/>
  <c r="I405" i="184"/>
  <c r="G405" i="184"/>
  <c r="F405" i="184"/>
  <c r="E405" i="184"/>
  <c r="M404" i="184"/>
  <c r="N404" i="184" s="1"/>
  <c r="J404" i="184"/>
  <c r="I404" i="184"/>
  <c r="G404" i="184"/>
  <c r="F404" i="184"/>
  <c r="E404" i="184"/>
  <c r="M403" i="184"/>
  <c r="N403" i="184" s="1"/>
  <c r="J403" i="184"/>
  <c r="I403" i="184"/>
  <c r="G403" i="184"/>
  <c r="F403" i="184"/>
  <c r="E403" i="184"/>
  <c r="M402" i="184"/>
  <c r="N402" i="184" s="1"/>
  <c r="J402" i="184"/>
  <c r="I402" i="184"/>
  <c r="G402" i="184"/>
  <c r="F402" i="184"/>
  <c r="E402" i="184"/>
  <c r="M401" i="184"/>
  <c r="N401" i="184" s="1"/>
  <c r="J401" i="184"/>
  <c r="I401" i="184"/>
  <c r="G401" i="184"/>
  <c r="F401" i="184"/>
  <c r="E401" i="184"/>
  <c r="M400" i="184"/>
  <c r="N400" i="184" s="1"/>
  <c r="J400" i="184"/>
  <c r="I400" i="184"/>
  <c r="G400" i="184"/>
  <c r="F400" i="184"/>
  <c r="E400" i="184"/>
  <c r="M399" i="184"/>
  <c r="N399" i="184" s="1"/>
  <c r="J399" i="184"/>
  <c r="I399" i="184"/>
  <c r="G399" i="184"/>
  <c r="F399" i="184"/>
  <c r="E399" i="184"/>
  <c r="M398" i="184"/>
  <c r="N398" i="184" s="1"/>
  <c r="J398" i="184"/>
  <c r="I398" i="184"/>
  <c r="G398" i="184"/>
  <c r="F398" i="184"/>
  <c r="E398" i="184"/>
  <c r="M397" i="184"/>
  <c r="N397" i="184" s="1"/>
  <c r="J397" i="184"/>
  <c r="I397" i="184"/>
  <c r="G397" i="184"/>
  <c r="F397" i="184"/>
  <c r="E397" i="184"/>
  <c r="M396" i="184"/>
  <c r="N396" i="184" s="1"/>
  <c r="J396" i="184"/>
  <c r="I396" i="184"/>
  <c r="G396" i="184"/>
  <c r="F396" i="184"/>
  <c r="E396" i="184"/>
  <c r="M395" i="184"/>
  <c r="N395" i="184" s="1"/>
  <c r="J395" i="184"/>
  <c r="I395" i="184"/>
  <c r="G395" i="184"/>
  <c r="F395" i="184"/>
  <c r="E395" i="184"/>
  <c r="M394" i="184"/>
  <c r="N394" i="184" s="1"/>
  <c r="J394" i="184"/>
  <c r="I394" i="184"/>
  <c r="G394" i="184"/>
  <c r="F394" i="184"/>
  <c r="E394" i="184"/>
  <c r="M393" i="184"/>
  <c r="N393" i="184" s="1"/>
  <c r="J393" i="184"/>
  <c r="I393" i="184"/>
  <c r="G393" i="184"/>
  <c r="F393" i="184"/>
  <c r="E393" i="184"/>
  <c r="M392" i="184"/>
  <c r="N392" i="184" s="1"/>
  <c r="J392" i="184"/>
  <c r="I392" i="184"/>
  <c r="G392" i="184"/>
  <c r="F392" i="184"/>
  <c r="E392" i="184"/>
  <c r="M391" i="184"/>
  <c r="N391" i="184" s="1"/>
  <c r="J391" i="184"/>
  <c r="I391" i="184"/>
  <c r="G391" i="184"/>
  <c r="F391" i="184"/>
  <c r="E391" i="184"/>
  <c r="M390" i="184"/>
  <c r="N390" i="184" s="1"/>
  <c r="J390" i="184"/>
  <c r="I390" i="184"/>
  <c r="G390" i="184"/>
  <c r="F390" i="184"/>
  <c r="E390" i="184"/>
  <c r="M389" i="184"/>
  <c r="N389" i="184" s="1"/>
  <c r="J389" i="184"/>
  <c r="I389" i="184"/>
  <c r="G389" i="184"/>
  <c r="F389" i="184"/>
  <c r="E389" i="184"/>
  <c r="M388" i="184"/>
  <c r="N388" i="184" s="1"/>
  <c r="J388" i="184"/>
  <c r="I388" i="184"/>
  <c r="G388" i="184"/>
  <c r="F388" i="184"/>
  <c r="E388" i="184"/>
  <c r="M387" i="184"/>
  <c r="N387" i="184" s="1"/>
  <c r="J387" i="184"/>
  <c r="I387" i="184"/>
  <c r="G387" i="184"/>
  <c r="F387" i="184"/>
  <c r="E387" i="184"/>
  <c r="M386" i="184"/>
  <c r="N386" i="184" s="1"/>
  <c r="J386" i="184"/>
  <c r="I386" i="184"/>
  <c r="G386" i="184"/>
  <c r="F386" i="184"/>
  <c r="E386" i="184"/>
  <c r="M385" i="184"/>
  <c r="N385" i="184" s="1"/>
  <c r="J385" i="184"/>
  <c r="I385" i="184"/>
  <c r="G385" i="184"/>
  <c r="F385" i="184"/>
  <c r="E385" i="184"/>
  <c r="M384" i="184"/>
  <c r="N384" i="184" s="1"/>
  <c r="J384" i="184"/>
  <c r="I384" i="184"/>
  <c r="G384" i="184"/>
  <c r="F384" i="184"/>
  <c r="E384" i="184"/>
  <c r="M383" i="184"/>
  <c r="N383" i="184" s="1"/>
  <c r="J383" i="184"/>
  <c r="I383" i="184"/>
  <c r="G383" i="184"/>
  <c r="F383" i="184"/>
  <c r="E383" i="184"/>
  <c r="M382" i="184"/>
  <c r="N382" i="184" s="1"/>
  <c r="J382" i="184"/>
  <c r="I382" i="184"/>
  <c r="G382" i="184"/>
  <c r="F382" i="184"/>
  <c r="E382" i="184"/>
  <c r="M381" i="184"/>
  <c r="N381" i="184" s="1"/>
  <c r="J381" i="184"/>
  <c r="I381" i="184"/>
  <c r="G381" i="184"/>
  <c r="F381" i="184"/>
  <c r="E381" i="184"/>
  <c r="M380" i="184"/>
  <c r="N380" i="184" s="1"/>
  <c r="J380" i="184"/>
  <c r="I380" i="184"/>
  <c r="G380" i="184"/>
  <c r="F380" i="184"/>
  <c r="E380" i="184"/>
  <c r="M379" i="184"/>
  <c r="N379" i="184" s="1"/>
  <c r="J379" i="184"/>
  <c r="I379" i="184"/>
  <c r="G379" i="184"/>
  <c r="F379" i="184"/>
  <c r="E379" i="184"/>
  <c r="M378" i="184"/>
  <c r="N378" i="184" s="1"/>
  <c r="J378" i="184"/>
  <c r="I378" i="184"/>
  <c r="G378" i="184"/>
  <c r="F378" i="184"/>
  <c r="E378" i="184"/>
  <c r="M377" i="184"/>
  <c r="N377" i="184" s="1"/>
  <c r="J377" i="184"/>
  <c r="I377" i="184"/>
  <c r="G377" i="184"/>
  <c r="F377" i="184"/>
  <c r="E377" i="184"/>
  <c r="M376" i="184"/>
  <c r="N376" i="184" s="1"/>
  <c r="J376" i="184"/>
  <c r="I376" i="184"/>
  <c r="G376" i="184"/>
  <c r="F376" i="184"/>
  <c r="E376" i="184"/>
  <c r="M375" i="184"/>
  <c r="N375" i="184" s="1"/>
  <c r="J375" i="184"/>
  <c r="I375" i="184"/>
  <c r="G375" i="184"/>
  <c r="F375" i="184"/>
  <c r="E375" i="184"/>
  <c r="M374" i="184"/>
  <c r="N374" i="184" s="1"/>
  <c r="J374" i="184"/>
  <c r="I374" i="184"/>
  <c r="G374" i="184"/>
  <c r="F374" i="184"/>
  <c r="E374" i="184"/>
  <c r="M373" i="184"/>
  <c r="N373" i="184" s="1"/>
  <c r="J373" i="184"/>
  <c r="I373" i="184"/>
  <c r="G373" i="184"/>
  <c r="F373" i="184"/>
  <c r="E373" i="184"/>
  <c r="M372" i="184"/>
  <c r="N372" i="184" s="1"/>
  <c r="J372" i="184"/>
  <c r="I372" i="184"/>
  <c r="G372" i="184"/>
  <c r="F372" i="184"/>
  <c r="E372" i="184"/>
  <c r="M371" i="184"/>
  <c r="N371" i="184" s="1"/>
  <c r="J371" i="184"/>
  <c r="I371" i="184"/>
  <c r="G371" i="184"/>
  <c r="F371" i="184"/>
  <c r="E371" i="184"/>
  <c r="M370" i="184"/>
  <c r="N370" i="184" s="1"/>
  <c r="J370" i="184"/>
  <c r="I370" i="184"/>
  <c r="G370" i="184"/>
  <c r="F370" i="184"/>
  <c r="E370" i="184"/>
  <c r="M369" i="184"/>
  <c r="N369" i="184" s="1"/>
  <c r="J369" i="184"/>
  <c r="I369" i="184"/>
  <c r="G369" i="184"/>
  <c r="F369" i="184"/>
  <c r="E369" i="184"/>
  <c r="M368" i="184"/>
  <c r="N368" i="184" s="1"/>
  <c r="J368" i="184"/>
  <c r="I368" i="184"/>
  <c r="G368" i="184"/>
  <c r="F368" i="184"/>
  <c r="E368" i="184"/>
  <c r="M367" i="184"/>
  <c r="N367" i="184" s="1"/>
  <c r="J367" i="184"/>
  <c r="I367" i="184"/>
  <c r="G367" i="184"/>
  <c r="F367" i="184"/>
  <c r="E367" i="184"/>
  <c r="M366" i="184"/>
  <c r="N366" i="184" s="1"/>
  <c r="J366" i="184"/>
  <c r="I366" i="184"/>
  <c r="G366" i="184"/>
  <c r="F366" i="184"/>
  <c r="E366" i="184"/>
  <c r="M365" i="184"/>
  <c r="N365" i="184" s="1"/>
  <c r="J365" i="184"/>
  <c r="I365" i="184"/>
  <c r="G365" i="184"/>
  <c r="F365" i="184"/>
  <c r="E365" i="184"/>
  <c r="M364" i="184"/>
  <c r="N364" i="184" s="1"/>
  <c r="J364" i="184"/>
  <c r="I364" i="184"/>
  <c r="G364" i="184"/>
  <c r="F364" i="184"/>
  <c r="E364" i="184"/>
  <c r="M363" i="184"/>
  <c r="N363" i="184" s="1"/>
  <c r="J363" i="184"/>
  <c r="I363" i="184"/>
  <c r="G363" i="184"/>
  <c r="F363" i="184"/>
  <c r="E363" i="184"/>
  <c r="M362" i="184"/>
  <c r="N362" i="184" s="1"/>
  <c r="J362" i="184"/>
  <c r="I362" i="184"/>
  <c r="G362" i="184"/>
  <c r="F362" i="184"/>
  <c r="E362" i="184"/>
  <c r="M361" i="184"/>
  <c r="N361" i="184" s="1"/>
  <c r="J361" i="184"/>
  <c r="I361" i="184"/>
  <c r="G361" i="184"/>
  <c r="F361" i="184"/>
  <c r="E361" i="184"/>
  <c r="M360" i="184"/>
  <c r="N360" i="184" s="1"/>
  <c r="J360" i="184"/>
  <c r="I360" i="184"/>
  <c r="G360" i="184"/>
  <c r="F360" i="184"/>
  <c r="E360" i="184"/>
  <c r="M359" i="184"/>
  <c r="N359" i="184" s="1"/>
  <c r="J359" i="184"/>
  <c r="I359" i="184"/>
  <c r="G359" i="184"/>
  <c r="F359" i="184"/>
  <c r="E359" i="184"/>
  <c r="M358" i="184"/>
  <c r="N358" i="184" s="1"/>
  <c r="J358" i="184"/>
  <c r="I358" i="184"/>
  <c r="G358" i="184"/>
  <c r="F358" i="184"/>
  <c r="E358" i="184"/>
  <c r="M357" i="184"/>
  <c r="N357" i="184" s="1"/>
  <c r="J357" i="184"/>
  <c r="I357" i="184"/>
  <c r="G357" i="184"/>
  <c r="F357" i="184"/>
  <c r="E357" i="184"/>
  <c r="M356" i="184"/>
  <c r="N356" i="184" s="1"/>
  <c r="J356" i="184"/>
  <c r="I356" i="184"/>
  <c r="G356" i="184"/>
  <c r="F356" i="184"/>
  <c r="E356" i="184"/>
  <c r="M355" i="184"/>
  <c r="N355" i="184" s="1"/>
  <c r="J355" i="184"/>
  <c r="I355" i="184"/>
  <c r="G355" i="184"/>
  <c r="F355" i="184"/>
  <c r="E355" i="184"/>
  <c r="M354" i="184"/>
  <c r="N354" i="184" s="1"/>
  <c r="J354" i="184"/>
  <c r="I354" i="184"/>
  <c r="G354" i="184"/>
  <c r="F354" i="184"/>
  <c r="E354" i="184"/>
  <c r="M353" i="184"/>
  <c r="N353" i="184" s="1"/>
  <c r="J353" i="184"/>
  <c r="I353" i="184"/>
  <c r="G353" i="184"/>
  <c r="F353" i="184"/>
  <c r="E353" i="184"/>
  <c r="M352" i="184"/>
  <c r="N352" i="184" s="1"/>
  <c r="J352" i="184"/>
  <c r="I352" i="184"/>
  <c r="G352" i="184"/>
  <c r="F352" i="184"/>
  <c r="E352" i="184"/>
  <c r="M351" i="184"/>
  <c r="N351" i="184" s="1"/>
  <c r="J351" i="184"/>
  <c r="I351" i="184"/>
  <c r="G351" i="184"/>
  <c r="F351" i="184"/>
  <c r="E351" i="184"/>
  <c r="M350" i="184"/>
  <c r="N350" i="184" s="1"/>
  <c r="J350" i="184"/>
  <c r="I350" i="184"/>
  <c r="G350" i="184"/>
  <c r="F350" i="184"/>
  <c r="E350" i="184"/>
  <c r="M349" i="184"/>
  <c r="N349" i="184" s="1"/>
  <c r="J349" i="184"/>
  <c r="I349" i="184"/>
  <c r="G349" i="184"/>
  <c r="F349" i="184"/>
  <c r="E349" i="184"/>
  <c r="M348" i="184"/>
  <c r="N348" i="184" s="1"/>
  <c r="J348" i="184"/>
  <c r="I348" i="184"/>
  <c r="G348" i="184"/>
  <c r="F348" i="184"/>
  <c r="E348" i="184"/>
  <c r="M347" i="184"/>
  <c r="N347" i="184" s="1"/>
  <c r="J347" i="184"/>
  <c r="I347" i="184"/>
  <c r="G347" i="184"/>
  <c r="F347" i="184"/>
  <c r="E347" i="184"/>
  <c r="M346" i="184"/>
  <c r="N346" i="184" s="1"/>
  <c r="J346" i="184"/>
  <c r="I346" i="184"/>
  <c r="G346" i="184"/>
  <c r="F346" i="184"/>
  <c r="E346" i="184"/>
  <c r="M345" i="184"/>
  <c r="N345" i="184" s="1"/>
  <c r="J345" i="184"/>
  <c r="I345" i="184"/>
  <c r="G345" i="184"/>
  <c r="F345" i="184"/>
  <c r="E345" i="184"/>
  <c r="M344" i="184"/>
  <c r="N344" i="184" s="1"/>
  <c r="J344" i="184"/>
  <c r="I344" i="184"/>
  <c r="G344" i="184"/>
  <c r="F344" i="184"/>
  <c r="E344" i="184"/>
  <c r="M343" i="184"/>
  <c r="N343" i="184" s="1"/>
  <c r="J343" i="184"/>
  <c r="I343" i="184"/>
  <c r="G343" i="184"/>
  <c r="F343" i="184"/>
  <c r="E343" i="184"/>
  <c r="M342" i="184"/>
  <c r="N342" i="184" s="1"/>
  <c r="J342" i="184"/>
  <c r="I342" i="184"/>
  <c r="G342" i="184"/>
  <c r="F342" i="184"/>
  <c r="E342" i="184"/>
  <c r="M341" i="184"/>
  <c r="N341" i="184" s="1"/>
  <c r="J341" i="184"/>
  <c r="I341" i="184"/>
  <c r="G341" i="184"/>
  <c r="F341" i="184"/>
  <c r="E341" i="184"/>
  <c r="M340" i="184"/>
  <c r="N340" i="184" s="1"/>
  <c r="J340" i="184"/>
  <c r="I340" i="184"/>
  <c r="G340" i="184"/>
  <c r="F340" i="184"/>
  <c r="E340" i="184"/>
  <c r="M339" i="184"/>
  <c r="N339" i="184" s="1"/>
  <c r="J339" i="184"/>
  <c r="I339" i="184"/>
  <c r="G339" i="184"/>
  <c r="F339" i="184"/>
  <c r="E339" i="184"/>
  <c r="M338" i="184"/>
  <c r="N338" i="184" s="1"/>
  <c r="J338" i="184"/>
  <c r="I338" i="184"/>
  <c r="G338" i="184"/>
  <c r="F338" i="184"/>
  <c r="E338" i="184"/>
  <c r="M337" i="184"/>
  <c r="N337" i="184" s="1"/>
  <c r="J337" i="184"/>
  <c r="I337" i="184"/>
  <c r="G337" i="184"/>
  <c r="F337" i="184"/>
  <c r="E337" i="184"/>
  <c r="M336" i="184"/>
  <c r="N336" i="184" s="1"/>
  <c r="J336" i="184"/>
  <c r="I336" i="184"/>
  <c r="G336" i="184"/>
  <c r="F336" i="184"/>
  <c r="E336" i="184"/>
  <c r="M335" i="184"/>
  <c r="N335" i="184" s="1"/>
  <c r="J335" i="184"/>
  <c r="I335" i="184"/>
  <c r="G335" i="184"/>
  <c r="F335" i="184"/>
  <c r="E335" i="184"/>
  <c r="M334" i="184"/>
  <c r="N334" i="184" s="1"/>
  <c r="J334" i="184"/>
  <c r="I334" i="184"/>
  <c r="G334" i="184"/>
  <c r="F334" i="184"/>
  <c r="E334" i="184"/>
  <c r="M333" i="184"/>
  <c r="N333" i="184" s="1"/>
  <c r="J333" i="184"/>
  <c r="I333" i="184"/>
  <c r="G333" i="184"/>
  <c r="F333" i="184"/>
  <c r="E333" i="184"/>
  <c r="M332" i="184"/>
  <c r="N332" i="184" s="1"/>
  <c r="J332" i="184"/>
  <c r="I332" i="184"/>
  <c r="G332" i="184"/>
  <c r="F332" i="184"/>
  <c r="E332" i="184"/>
  <c r="M331" i="184"/>
  <c r="N331" i="184" s="1"/>
  <c r="J331" i="184"/>
  <c r="I331" i="184"/>
  <c r="G331" i="184"/>
  <c r="F331" i="184"/>
  <c r="E331" i="184"/>
  <c r="M330" i="184"/>
  <c r="N330" i="184" s="1"/>
  <c r="J330" i="184"/>
  <c r="I330" i="184"/>
  <c r="G330" i="184"/>
  <c r="F330" i="184"/>
  <c r="E330" i="184"/>
  <c r="M329" i="184"/>
  <c r="N329" i="184" s="1"/>
  <c r="J329" i="184"/>
  <c r="I329" i="184"/>
  <c r="G329" i="184"/>
  <c r="F329" i="184"/>
  <c r="E329" i="184"/>
  <c r="M328" i="184"/>
  <c r="N328" i="184" s="1"/>
  <c r="J328" i="184"/>
  <c r="I328" i="184"/>
  <c r="G328" i="184"/>
  <c r="F328" i="184"/>
  <c r="E328" i="184"/>
  <c r="M327" i="184"/>
  <c r="N327" i="184" s="1"/>
  <c r="J327" i="184"/>
  <c r="I327" i="184"/>
  <c r="G327" i="184"/>
  <c r="F327" i="184"/>
  <c r="E327" i="184"/>
  <c r="M326" i="184"/>
  <c r="N326" i="184" s="1"/>
  <c r="J326" i="184"/>
  <c r="I326" i="184"/>
  <c r="G326" i="184"/>
  <c r="F326" i="184"/>
  <c r="E326" i="184"/>
  <c r="M325" i="184"/>
  <c r="N325" i="184" s="1"/>
  <c r="J325" i="184"/>
  <c r="I325" i="184"/>
  <c r="G325" i="184"/>
  <c r="F325" i="184"/>
  <c r="E325" i="184"/>
  <c r="M324" i="184"/>
  <c r="N324" i="184" s="1"/>
  <c r="J324" i="184"/>
  <c r="I324" i="184"/>
  <c r="G324" i="184"/>
  <c r="F324" i="184"/>
  <c r="E324" i="184"/>
  <c r="M323" i="184"/>
  <c r="N323" i="184" s="1"/>
  <c r="J323" i="184"/>
  <c r="I323" i="184"/>
  <c r="G323" i="184"/>
  <c r="F323" i="184"/>
  <c r="E323" i="184"/>
  <c r="M322" i="184"/>
  <c r="N322" i="184" s="1"/>
  <c r="J322" i="184"/>
  <c r="I322" i="184"/>
  <c r="G322" i="184"/>
  <c r="F322" i="184"/>
  <c r="E322" i="184"/>
  <c r="M321" i="184"/>
  <c r="N321" i="184" s="1"/>
  <c r="J321" i="184"/>
  <c r="I321" i="184"/>
  <c r="G321" i="184"/>
  <c r="F321" i="184"/>
  <c r="E321" i="184"/>
  <c r="M320" i="184"/>
  <c r="N320" i="184" s="1"/>
  <c r="J320" i="184"/>
  <c r="I320" i="184"/>
  <c r="G320" i="184"/>
  <c r="F320" i="184"/>
  <c r="E320" i="184"/>
  <c r="M319" i="184"/>
  <c r="N319" i="184" s="1"/>
  <c r="J319" i="184"/>
  <c r="I319" i="184"/>
  <c r="G319" i="184"/>
  <c r="F319" i="184"/>
  <c r="E319" i="184"/>
  <c r="M318" i="184"/>
  <c r="N318" i="184" s="1"/>
  <c r="J318" i="184"/>
  <c r="I318" i="184"/>
  <c r="G318" i="184"/>
  <c r="F318" i="184"/>
  <c r="E318" i="184"/>
  <c r="M317" i="184"/>
  <c r="N317" i="184" s="1"/>
  <c r="J317" i="184"/>
  <c r="I317" i="184"/>
  <c r="G317" i="184"/>
  <c r="F317" i="184"/>
  <c r="E317" i="184"/>
  <c r="M316" i="184"/>
  <c r="N316" i="184" s="1"/>
  <c r="J316" i="184"/>
  <c r="I316" i="184"/>
  <c r="G316" i="184"/>
  <c r="F316" i="184"/>
  <c r="E316" i="184"/>
  <c r="M315" i="184"/>
  <c r="N315" i="184" s="1"/>
  <c r="J315" i="184"/>
  <c r="I315" i="184"/>
  <c r="G315" i="184"/>
  <c r="F315" i="184"/>
  <c r="E315" i="184"/>
  <c r="M314" i="184"/>
  <c r="N314" i="184" s="1"/>
  <c r="J314" i="184"/>
  <c r="I314" i="184"/>
  <c r="G314" i="184"/>
  <c r="F314" i="184"/>
  <c r="E314" i="184"/>
  <c r="M313" i="184"/>
  <c r="N313" i="184" s="1"/>
  <c r="J313" i="184"/>
  <c r="I313" i="184"/>
  <c r="G313" i="184"/>
  <c r="F313" i="184"/>
  <c r="E313" i="184"/>
  <c r="M312" i="184"/>
  <c r="N312" i="184" s="1"/>
  <c r="J312" i="184"/>
  <c r="I312" i="184"/>
  <c r="G312" i="184"/>
  <c r="F312" i="184"/>
  <c r="E312" i="184"/>
  <c r="M311" i="184"/>
  <c r="N311" i="184" s="1"/>
  <c r="J311" i="184"/>
  <c r="I311" i="184"/>
  <c r="G311" i="184"/>
  <c r="F311" i="184"/>
  <c r="E311" i="184"/>
  <c r="M310" i="184"/>
  <c r="N310" i="184" s="1"/>
  <c r="J310" i="184"/>
  <c r="I310" i="184"/>
  <c r="G310" i="184"/>
  <c r="F310" i="184"/>
  <c r="E310" i="184"/>
  <c r="M309" i="184"/>
  <c r="N309" i="184" s="1"/>
  <c r="J309" i="184"/>
  <c r="I309" i="184"/>
  <c r="G309" i="184"/>
  <c r="F309" i="184"/>
  <c r="E309" i="184"/>
  <c r="M308" i="184"/>
  <c r="N308" i="184" s="1"/>
  <c r="J308" i="184"/>
  <c r="I308" i="184"/>
  <c r="G308" i="184"/>
  <c r="F308" i="184"/>
  <c r="E308" i="184"/>
  <c r="M307" i="184"/>
  <c r="N307" i="184" s="1"/>
  <c r="J307" i="184"/>
  <c r="I307" i="184"/>
  <c r="G307" i="184"/>
  <c r="F307" i="184"/>
  <c r="E307" i="184"/>
  <c r="M306" i="184"/>
  <c r="N306" i="184" s="1"/>
  <c r="J306" i="184"/>
  <c r="I306" i="184"/>
  <c r="G306" i="184"/>
  <c r="F306" i="184"/>
  <c r="E306" i="184"/>
  <c r="M305" i="184"/>
  <c r="N305" i="184" s="1"/>
  <c r="J305" i="184"/>
  <c r="I305" i="184"/>
  <c r="G305" i="184"/>
  <c r="F305" i="184"/>
  <c r="E305" i="184"/>
  <c r="M304" i="184"/>
  <c r="N304" i="184" s="1"/>
  <c r="J304" i="184"/>
  <c r="I304" i="184"/>
  <c r="G304" i="184"/>
  <c r="F304" i="184"/>
  <c r="E304" i="184"/>
  <c r="M303" i="184"/>
  <c r="N303" i="184" s="1"/>
  <c r="J303" i="184"/>
  <c r="I303" i="184"/>
  <c r="G303" i="184"/>
  <c r="F303" i="184"/>
  <c r="E303" i="184"/>
  <c r="M302" i="184"/>
  <c r="N302" i="184" s="1"/>
  <c r="J302" i="184"/>
  <c r="I302" i="184"/>
  <c r="G302" i="184"/>
  <c r="F302" i="184"/>
  <c r="E302" i="184"/>
  <c r="M301" i="184"/>
  <c r="N301" i="184" s="1"/>
  <c r="J301" i="184"/>
  <c r="I301" i="184"/>
  <c r="G301" i="184"/>
  <c r="F301" i="184"/>
  <c r="E301" i="184"/>
  <c r="M300" i="184"/>
  <c r="N300" i="184" s="1"/>
  <c r="J300" i="184"/>
  <c r="I300" i="184"/>
  <c r="G300" i="184"/>
  <c r="F300" i="184"/>
  <c r="E300" i="184"/>
  <c r="M299" i="184"/>
  <c r="N299" i="184" s="1"/>
  <c r="J299" i="184"/>
  <c r="I299" i="184"/>
  <c r="G299" i="184"/>
  <c r="F299" i="184"/>
  <c r="E299" i="184"/>
  <c r="M298" i="184"/>
  <c r="N298" i="184" s="1"/>
  <c r="J298" i="184"/>
  <c r="I298" i="184"/>
  <c r="G298" i="184"/>
  <c r="F298" i="184"/>
  <c r="E298" i="184"/>
  <c r="M297" i="184"/>
  <c r="N297" i="184" s="1"/>
  <c r="J297" i="184"/>
  <c r="I297" i="184"/>
  <c r="G297" i="184"/>
  <c r="F297" i="184"/>
  <c r="E297" i="184"/>
  <c r="M296" i="184"/>
  <c r="N296" i="184" s="1"/>
  <c r="J296" i="184"/>
  <c r="I296" i="184"/>
  <c r="G296" i="184"/>
  <c r="F296" i="184"/>
  <c r="E296" i="184"/>
  <c r="M295" i="184"/>
  <c r="N295" i="184" s="1"/>
  <c r="J295" i="184"/>
  <c r="I295" i="184"/>
  <c r="G295" i="184"/>
  <c r="F295" i="184"/>
  <c r="E295" i="184"/>
  <c r="M294" i="184"/>
  <c r="N294" i="184" s="1"/>
  <c r="J294" i="184"/>
  <c r="I294" i="184"/>
  <c r="G294" i="184"/>
  <c r="F294" i="184"/>
  <c r="E294" i="184"/>
  <c r="M293" i="184"/>
  <c r="N293" i="184" s="1"/>
  <c r="J293" i="184"/>
  <c r="I293" i="184"/>
  <c r="G293" i="184"/>
  <c r="F293" i="184"/>
  <c r="E293" i="184"/>
  <c r="M292" i="184"/>
  <c r="N292" i="184" s="1"/>
  <c r="J292" i="184"/>
  <c r="I292" i="184"/>
  <c r="G292" i="184"/>
  <c r="F292" i="184"/>
  <c r="E292" i="184"/>
  <c r="M291" i="184"/>
  <c r="N291" i="184" s="1"/>
  <c r="J291" i="184"/>
  <c r="I291" i="184"/>
  <c r="G291" i="184"/>
  <c r="F291" i="184"/>
  <c r="E291" i="184"/>
  <c r="M290" i="184"/>
  <c r="N290" i="184" s="1"/>
  <c r="J290" i="184"/>
  <c r="I290" i="184"/>
  <c r="G290" i="184"/>
  <c r="F290" i="184"/>
  <c r="E290" i="184"/>
  <c r="M289" i="184"/>
  <c r="N289" i="184" s="1"/>
  <c r="J289" i="184"/>
  <c r="I289" i="184"/>
  <c r="G289" i="184"/>
  <c r="F289" i="184"/>
  <c r="E289" i="184"/>
  <c r="M288" i="184"/>
  <c r="N288" i="184" s="1"/>
  <c r="J288" i="184"/>
  <c r="I288" i="184"/>
  <c r="G288" i="184"/>
  <c r="F288" i="184"/>
  <c r="E288" i="184"/>
  <c r="M287" i="184"/>
  <c r="N287" i="184" s="1"/>
  <c r="J287" i="184"/>
  <c r="I287" i="184"/>
  <c r="G287" i="184"/>
  <c r="F287" i="184"/>
  <c r="E287" i="184"/>
  <c r="M286" i="184"/>
  <c r="N286" i="184" s="1"/>
  <c r="J286" i="184"/>
  <c r="I286" i="184"/>
  <c r="G286" i="184"/>
  <c r="F286" i="184"/>
  <c r="E286" i="184"/>
  <c r="M285" i="184"/>
  <c r="N285" i="184" s="1"/>
  <c r="J285" i="184"/>
  <c r="I285" i="184"/>
  <c r="G285" i="184"/>
  <c r="F285" i="184"/>
  <c r="E285" i="184"/>
  <c r="M284" i="184"/>
  <c r="N284" i="184" s="1"/>
  <c r="J284" i="184"/>
  <c r="I284" i="184"/>
  <c r="G284" i="184"/>
  <c r="F284" i="184"/>
  <c r="E284" i="184"/>
  <c r="M283" i="184"/>
  <c r="N283" i="184" s="1"/>
  <c r="J283" i="184"/>
  <c r="I283" i="184"/>
  <c r="G283" i="184"/>
  <c r="F283" i="184"/>
  <c r="E283" i="184"/>
  <c r="M282" i="184"/>
  <c r="N282" i="184" s="1"/>
  <c r="J282" i="184"/>
  <c r="I282" i="184"/>
  <c r="G282" i="184"/>
  <c r="F282" i="184"/>
  <c r="E282" i="184"/>
  <c r="M281" i="184"/>
  <c r="N281" i="184" s="1"/>
  <c r="J281" i="184"/>
  <c r="I281" i="184"/>
  <c r="G281" i="184"/>
  <c r="F281" i="184"/>
  <c r="E281" i="184"/>
  <c r="M280" i="184"/>
  <c r="N280" i="184" s="1"/>
  <c r="J280" i="184"/>
  <c r="I280" i="184"/>
  <c r="G280" i="184"/>
  <c r="F280" i="184"/>
  <c r="E280" i="184"/>
  <c r="M279" i="184"/>
  <c r="N279" i="184" s="1"/>
  <c r="J279" i="184"/>
  <c r="I279" i="184"/>
  <c r="G279" i="184"/>
  <c r="F279" i="184"/>
  <c r="E279" i="184"/>
  <c r="M278" i="184"/>
  <c r="N278" i="184" s="1"/>
  <c r="J278" i="184"/>
  <c r="I278" i="184"/>
  <c r="G278" i="184"/>
  <c r="F278" i="184"/>
  <c r="E278" i="184"/>
  <c r="M277" i="184"/>
  <c r="N277" i="184" s="1"/>
  <c r="J277" i="184"/>
  <c r="I277" i="184"/>
  <c r="G277" i="184"/>
  <c r="F277" i="184"/>
  <c r="E277" i="184"/>
  <c r="M276" i="184"/>
  <c r="N276" i="184" s="1"/>
  <c r="J276" i="184"/>
  <c r="I276" i="184"/>
  <c r="G276" i="184"/>
  <c r="F276" i="184"/>
  <c r="E276" i="184"/>
  <c r="M275" i="184"/>
  <c r="N275" i="184" s="1"/>
  <c r="J275" i="184"/>
  <c r="I275" i="184"/>
  <c r="G275" i="184"/>
  <c r="F275" i="184"/>
  <c r="E275" i="184"/>
  <c r="M274" i="184"/>
  <c r="N274" i="184" s="1"/>
  <c r="J274" i="184"/>
  <c r="I274" i="184"/>
  <c r="G274" i="184"/>
  <c r="F274" i="184"/>
  <c r="E274" i="184"/>
  <c r="M273" i="184"/>
  <c r="N273" i="184" s="1"/>
  <c r="J273" i="184"/>
  <c r="I273" i="184"/>
  <c r="G273" i="184"/>
  <c r="F273" i="184"/>
  <c r="E273" i="184"/>
  <c r="M272" i="184"/>
  <c r="N272" i="184" s="1"/>
  <c r="J272" i="184"/>
  <c r="I272" i="184"/>
  <c r="G272" i="184"/>
  <c r="F272" i="184"/>
  <c r="E272" i="184"/>
  <c r="M271" i="184"/>
  <c r="N271" i="184" s="1"/>
  <c r="J271" i="184"/>
  <c r="I271" i="184"/>
  <c r="G271" i="184"/>
  <c r="F271" i="184"/>
  <c r="E271" i="184"/>
  <c r="M270" i="184"/>
  <c r="N270" i="184" s="1"/>
  <c r="J270" i="184"/>
  <c r="I270" i="184"/>
  <c r="G270" i="184"/>
  <c r="F270" i="184"/>
  <c r="E270" i="184"/>
  <c r="M269" i="184"/>
  <c r="N269" i="184" s="1"/>
  <c r="J269" i="184"/>
  <c r="I269" i="184"/>
  <c r="G269" i="184"/>
  <c r="F269" i="184"/>
  <c r="E269" i="184"/>
  <c r="M268" i="184"/>
  <c r="N268" i="184" s="1"/>
  <c r="J268" i="184"/>
  <c r="I268" i="184"/>
  <c r="G268" i="184"/>
  <c r="F268" i="184"/>
  <c r="E268" i="184"/>
  <c r="M267" i="184"/>
  <c r="N267" i="184" s="1"/>
  <c r="J267" i="184"/>
  <c r="I267" i="184"/>
  <c r="G267" i="184"/>
  <c r="F267" i="184"/>
  <c r="E267" i="184"/>
  <c r="M266" i="184"/>
  <c r="N266" i="184" s="1"/>
  <c r="J266" i="184"/>
  <c r="I266" i="184"/>
  <c r="G266" i="184"/>
  <c r="F266" i="184"/>
  <c r="E266" i="184"/>
  <c r="M265" i="184"/>
  <c r="N265" i="184" s="1"/>
  <c r="J265" i="184"/>
  <c r="I265" i="184"/>
  <c r="G265" i="184"/>
  <c r="F265" i="184"/>
  <c r="E265" i="184"/>
  <c r="M264" i="184"/>
  <c r="N264" i="184" s="1"/>
  <c r="J264" i="184"/>
  <c r="I264" i="184"/>
  <c r="G264" i="184"/>
  <c r="F264" i="184"/>
  <c r="E264" i="184"/>
  <c r="M263" i="184"/>
  <c r="N263" i="184" s="1"/>
  <c r="J263" i="184"/>
  <c r="I263" i="184"/>
  <c r="G263" i="184"/>
  <c r="F263" i="184"/>
  <c r="E263" i="184"/>
  <c r="M262" i="184"/>
  <c r="N262" i="184" s="1"/>
  <c r="J262" i="184"/>
  <c r="I262" i="184"/>
  <c r="G262" i="184"/>
  <c r="F262" i="184"/>
  <c r="E262" i="184"/>
  <c r="M261" i="184"/>
  <c r="N261" i="184" s="1"/>
  <c r="J261" i="184"/>
  <c r="I261" i="184"/>
  <c r="G261" i="184"/>
  <c r="F261" i="184"/>
  <c r="E261" i="184"/>
  <c r="M260" i="184"/>
  <c r="N260" i="184" s="1"/>
  <c r="J260" i="184"/>
  <c r="I260" i="184"/>
  <c r="G260" i="184"/>
  <c r="F260" i="184"/>
  <c r="E260" i="184"/>
  <c r="M259" i="184"/>
  <c r="N259" i="184" s="1"/>
  <c r="J259" i="184"/>
  <c r="I259" i="184"/>
  <c r="G259" i="184"/>
  <c r="F259" i="184"/>
  <c r="E259" i="184"/>
  <c r="M258" i="184"/>
  <c r="N258" i="184" s="1"/>
  <c r="J258" i="184"/>
  <c r="I258" i="184"/>
  <c r="G258" i="184"/>
  <c r="F258" i="184"/>
  <c r="E258" i="184"/>
  <c r="M257" i="184"/>
  <c r="N257" i="184" s="1"/>
  <c r="J257" i="184"/>
  <c r="I257" i="184"/>
  <c r="G257" i="184"/>
  <c r="F257" i="184"/>
  <c r="E257" i="184"/>
  <c r="M256" i="184"/>
  <c r="N256" i="184" s="1"/>
  <c r="J256" i="184"/>
  <c r="I256" i="184"/>
  <c r="G256" i="184"/>
  <c r="F256" i="184"/>
  <c r="E256" i="184"/>
  <c r="M255" i="184"/>
  <c r="N255" i="184" s="1"/>
  <c r="J255" i="184"/>
  <c r="I255" i="184"/>
  <c r="K255" i="184" s="1"/>
  <c r="G255" i="184"/>
  <c r="F255" i="184"/>
  <c r="E255" i="184"/>
  <c r="M254" i="184"/>
  <c r="N254" i="184" s="1"/>
  <c r="J254" i="184"/>
  <c r="I254" i="184"/>
  <c r="G254" i="184"/>
  <c r="F254" i="184"/>
  <c r="E254" i="184"/>
  <c r="M253" i="184"/>
  <c r="N253" i="184" s="1"/>
  <c r="J253" i="184"/>
  <c r="I253" i="184"/>
  <c r="G253" i="184"/>
  <c r="F253" i="184"/>
  <c r="E253" i="184"/>
  <c r="M252" i="184"/>
  <c r="N252" i="184" s="1"/>
  <c r="J252" i="184"/>
  <c r="I252" i="184"/>
  <c r="G252" i="184"/>
  <c r="F252" i="184"/>
  <c r="E252" i="184"/>
  <c r="M251" i="184"/>
  <c r="N251" i="184" s="1"/>
  <c r="J251" i="184"/>
  <c r="I251" i="184"/>
  <c r="G251" i="184"/>
  <c r="F251" i="184"/>
  <c r="E251" i="184"/>
  <c r="M250" i="184"/>
  <c r="N250" i="184" s="1"/>
  <c r="J250" i="184"/>
  <c r="I250" i="184"/>
  <c r="G250" i="184"/>
  <c r="F250" i="184"/>
  <c r="E250" i="184"/>
  <c r="M249" i="184"/>
  <c r="N249" i="184" s="1"/>
  <c r="J249" i="184"/>
  <c r="I249" i="184"/>
  <c r="K249" i="184" s="1"/>
  <c r="G249" i="184"/>
  <c r="F249" i="184"/>
  <c r="E249" i="184"/>
  <c r="M248" i="184"/>
  <c r="N248" i="184" s="1"/>
  <c r="J248" i="184"/>
  <c r="I248" i="184"/>
  <c r="G248" i="184"/>
  <c r="F248" i="184"/>
  <c r="E248" i="184"/>
  <c r="M247" i="184"/>
  <c r="N247" i="184" s="1"/>
  <c r="J247" i="184"/>
  <c r="I247" i="184"/>
  <c r="G247" i="184"/>
  <c r="F247" i="184"/>
  <c r="E247" i="184"/>
  <c r="M246" i="184"/>
  <c r="N246" i="184" s="1"/>
  <c r="J246" i="184"/>
  <c r="I246" i="184"/>
  <c r="G246" i="184"/>
  <c r="F246" i="184"/>
  <c r="E246" i="184"/>
  <c r="M245" i="184"/>
  <c r="N245" i="184" s="1"/>
  <c r="J245" i="184"/>
  <c r="I245" i="184"/>
  <c r="G245" i="184"/>
  <c r="F245" i="184"/>
  <c r="E245" i="184"/>
  <c r="M244" i="184"/>
  <c r="N244" i="184" s="1"/>
  <c r="J244" i="184"/>
  <c r="I244" i="184"/>
  <c r="G244" i="184"/>
  <c r="F244" i="184"/>
  <c r="E244" i="184"/>
  <c r="M243" i="184"/>
  <c r="N243" i="184" s="1"/>
  <c r="J243" i="184"/>
  <c r="I243" i="184"/>
  <c r="G243" i="184"/>
  <c r="F243" i="184"/>
  <c r="E243" i="184"/>
  <c r="M242" i="184"/>
  <c r="N242" i="184" s="1"/>
  <c r="J242" i="184"/>
  <c r="I242" i="184"/>
  <c r="G242" i="184"/>
  <c r="F242" i="184"/>
  <c r="E242" i="184"/>
  <c r="M241" i="184"/>
  <c r="N241" i="184" s="1"/>
  <c r="J241" i="184"/>
  <c r="I241" i="184"/>
  <c r="G241" i="184"/>
  <c r="F241" i="184"/>
  <c r="E241" i="184"/>
  <c r="M240" i="184"/>
  <c r="N240" i="184" s="1"/>
  <c r="J240" i="184"/>
  <c r="I240" i="184"/>
  <c r="G240" i="184"/>
  <c r="F240" i="184"/>
  <c r="E240" i="184"/>
  <c r="M239" i="184"/>
  <c r="N239" i="184" s="1"/>
  <c r="J239" i="184"/>
  <c r="I239" i="184"/>
  <c r="G239" i="184"/>
  <c r="F239" i="184"/>
  <c r="E239" i="184"/>
  <c r="M238" i="184"/>
  <c r="N238" i="184" s="1"/>
  <c r="J238" i="184"/>
  <c r="I238" i="184"/>
  <c r="G238" i="184"/>
  <c r="F238" i="184"/>
  <c r="E238" i="184"/>
  <c r="M237" i="184"/>
  <c r="N237" i="184" s="1"/>
  <c r="J237" i="184"/>
  <c r="I237" i="184"/>
  <c r="G237" i="184"/>
  <c r="F237" i="184"/>
  <c r="E237" i="184"/>
  <c r="M236" i="184"/>
  <c r="N236" i="184" s="1"/>
  <c r="J236" i="184"/>
  <c r="I236" i="184"/>
  <c r="G236" i="184"/>
  <c r="F236" i="184"/>
  <c r="E236" i="184"/>
  <c r="M235" i="184"/>
  <c r="N235" i="184" s="1"/>
  <c r="J235" i="184"/>
  <c r="I235" i="184"/>
  <c r="G235" i="184"/>
  <c r="F235" i="184"/>
  <c r="E235" i="184"/>
  <c r="M234" i="184"/>
  <c r="N234" i="184" s="1"/>
  <c r="J234" i="184"/>
  <c r="I234" i="184"/>
  <c r="G234" i="184"/>
  <c r="F234" i="184"/>
  <c r="E234" i="184"/>
  <c r="M233" i="184"/>
  <c r="N233" i="184" s="1"/>
  <c r="J233" i="184"/>
  <c r="I233" i="184"/>
  <c r="G233" i="184"/>
  <c r="F233" i="184"/>
  <c r="E233" i="184"/>
  <c r="M232" i="184"/>
  <c r="N232" i="184" s="1"/>
  <c r="J232" i="184"/>
  <c r="I232" i="184"/>
  <c r="G232" i="184"/>
  <c r="F232" i="184"/>
  <c r="E232" i="184"/>
  <c r="M231" i="184"/>
  <c r="N231" i="184" s="1"/>
  <c r="J231" i="184"/>
  <c r="I231" i="184"/>
  <c r="G231" i="184"/>
  <c r="F231" i="184"/>
  <c r="E231" i="184"/>
  <c r="M230" i="184"/>
  <c r="N230" i="184" s="1"/>
  <c r="J230" i="184"/>
  <c r="I230" i="184"/>
  <c r="G230" i="184"/>
  <c r="F230" i="184"/>
  <c r="E230" i="184"/>
  <c r="M229" i="184"/>
  <c r="N229" i="184" s="1"/>
  <c r="J229" i="184"/>
  <c r="I229" i="184"/>
  <c r="G229" i="184"/>
  <c r="F229" i="184"/>
  <c r="E229" i="184"/>
  <c r="M228" i="184"/>
  <c r="N228" i="184" s="1"/>
  <c r="J228" i="184"/>
  <c r="I228" i="184"/>
  <c r="G228" i="184"/>
  <c r="F228" i="184"/>
  <c r="E228" i="184"/>
  <c r="M227" i="184"/>
  <c r="N227" i="184" s="1"/>
  <c r="J227" i="184"/>
  <c r="I227" i="184"/>
  <c r="G227" i="184"/>
  <c r="F227" i="184"/>
  <c r="E227" i="184"/>
  <c r="M226" i="184"/>
  <c r="N226" i="184" s="1"/>
  <c r="J226" i="184"/>
  <c r="I226" i="184"/>
  <c r="G226" i="184"/>
  <c r="F226" i="184"/>
  <c r="E226" i="184"/>
  <c r="M225" i="184"/>
  <c r="N225" i="184" s="1"/>
  <c r="J225" i="184"/>
  <c r="I225" i="184"/>
  <c r="G225" i="184"/>
  <c r="F225" i="184"/>
  <c r="E225" i="184"/>
  <c r="M224" i="184"/>
  <c r="N224" i="184" s="1"/>
  <c r="J224" i="184"/>
  <c r="I224" i="184"/>
  <c r="G224" i="184"/>
  <c r="F224" i="184"/>
  <c r="E224" i="184"/>
  <c r="M223" i="184"/>
  <c r="N223" i="184" s="1"/>
  <c r="J223" i="184"/>
  <c r="I223" i="184"/>
  <c r="G223" i="184"/>
  <c r="F223" i="184"/>
  <c r="E223" i="184"/>
  <c r="M222" i="184"/>
  <c r="N222" i="184" s="1"/>
  <c r="J222" i="184"/>
  <c r="I222" i="184"/>
  <c r="G222" i="184"/>
  <c r="F222" i="184"/>
  <c r="E222" i="184"/>
  <c r="M221" i="184"/>
  <c r="N221" i="184" s="1"/>
  <c r="J221" i="184"/>
  <c r="I221" i="184"/>
  <c r="G221" i="184"/>
  <c r="F221" i="184"/>
  <c r="E221" i="184"/>
  <c r="M220" i="184"/>
  <c r="N220" i="184" s="1"/>
  <c r="J220" i="184"/>
  <c r="I220" i="184"/>
  <c r="G220" i="184"/>
  <c r="F220" i="184"/>
  <c r="E220" i="184"/>
  <c r="M219" i="184"/>
  <c r="N219" i="184" s="1"/>
  <c r="J219" i="184"/>
  <c r="I219" i="184"/>
  <c r="G219" i="184"/>
  <c r="F219" i="184"/>
  <c r="E219" i="184"/>
  <c r="M218" i="184"/>
  <c r="N218" i="184" s="1"/>
  <c r="J218" i="184"/>
  <c r="I218" i="184"/>
  <c r="G218" i="184"/>
  <c r="F218" i="184"/>
  <c r="E218" i="184"/>
  <c r="M217" i="184"/>
  <c r="N217" i="184" s="1"/>
  <c r="J217" i="184"/>
  <c r="I217" i="184"/>
  <c r="G217" i="184"/>
  <c r="F217" i="184"/>
  <c r="E217" i="184"/>
  <c r="M216" i="184"/>
  <c r="N216" i="184" s="1"/>
  <c r="J216" i="184"/>
  <c r="I216" i="184"/>
  <c r="G216" i="184"/>
  <c r="F216" i="184"/>
  <c r="E216" i="184"/>
  <c r="M215" i="184"/>
  <c r="N215" i="184" s="1"/>
  <c r="J215" i="184"/>
  <c r="I215" i="184"/>
  <c r="G215" i="184"/>
  <c r="F215" i="184"/>
  <c r="E215" i="184"/>
  <c r="M214" i="184"/>
  <c r="N214" i="184" s="1"/>
  <c r="J214" i="184"/>
  <c r="I214" i="184"/>
  <c r="G214" i="184"/>
  <c r="F214" i="184"/>
  <c r="E214" i="184"/>
  <c r="M213" i="184"/>
  <c r="N213" i="184" s="1"/>
  <c r="J213" i="184"/>
  <c r="I213" i="184"/>
  <c r="K213" i="184" s="1"/>
  <c r="G213" i="184"/>
  <c r="F213" i="184"/>
  <c r="E213" i="184"/>
  <c r="M212" i="184"/>
  <c r="N212" i="184" s="1"/>
  <c r="J212" i="184"/>
  <c r="I212" i="184"/>
  <c r="G212" i="184"/>
  <c r="F212" i="184"/>
  <c r="E212" i="184"/>
  <c r="M211" i="184"/>
  <c r="N211" i="184" s="1"/>
  <c r="J211" i="184"/>
  <c r="I211" i="184"/>
  <c r="G211" i="184"/>
  <c r="F211" i="184"/>
  <c r="E211" i="184"/>
  <c r="M210" i="184"/>
  <c r="N210" i="184" s="1"/>
  <c r="J210" i="184"/>
  <c r="I210" i="184"/>
  <c r="G210" i="184"/>
  <c r="F210" i="184"/>
  <c r="E210" i="184"/>
  <c r="M209" i="184"/>
  <c r="N209" i="184" s="1"/>
  <c r="J209" i="184"/>
  <c r="I209" i="184"/>
  <c r="G209" i="184"/>
  <c r="F209" i="184"/>
  <c r="E209" i="184"/>
  <c r="M208" i="184"/>
  <c r="N208" i="184" s="1"/>
  <c r="J208" i="184"/>
  <c r="I208" i="184"/>
  <c r="G208" i="184"/>
  <c r="F208" i="184"/>
  <c r="E208" i="184"/>
  <c r="M207" i="184"/>
  <c r="N207" i="184" s="1"/>
  <c r="J207" i="184"/>
  <c r="I207" i="184"/>
  <c r="G207" i="184"/>
  <c r="F207" i="184"/>
  <c r="E207" i="184"/>
  <c r="M206" i="184"/>
  <c r="N206" i="184" s="1"/>
  <c r="J206" i="184"/>
  <c r="I206" i="184"/>
  <c r="G206" i="184"/>
  <c r="F206" i="184"/>
  <c r="E206" i="184"/>
  <c r="M205" i="184"/>
  <c r="N205" i="184" s="1"/>
  <c r="J205" i="184"/>
  <c r="I205" i="184"/>
  <c r="K205" i="184" s="1"/>
  <c r="G205" i="184"/>
  <c r="F205" i="184"/>
  <c r="E205" i="184"/>
  <c r="M204" i="184"/>
  <c r="N204" i="184" s="1"/>
  <c r="J204" i="184"/>
  <c r="I204" i="184"/>
  <c r="G204" i="184"/>
  <c r="F204" i="184"/>
  <c r="E204" i="184"/>
  <c r="M203" i="184"/>
  <c r="N203" i="184" s="1"/>
  <c r="J203" i="184"/>
  <c r="I203" i="184"/>
  <c r="G203" i="184"/>
  <c r="F203" i="184"/>
  <c r="E203" i="184"/>
  <c r="M202" i="184"/>
  <c r="N202" i="184" s="1"/>
  <c r="J202" i="184"/>
  <c r="I202" i="184"/>
  <c r="G202" i="184"/>
  <c r="F202" i="184"/>
  <c r="E202" i="184"/>
  <c r="M201" i="184"/>
  <c r="N201" i="184" s="1"/>
  <c r="J201" i="184"/>
  <c r="I201" i="184"/>
  <c r="G201" i="184"/>
  <c r="F201" i="184"/>
  <c r="E201" i="184"/>
  <c r="M200" i="184"/>
  <c r="N200" i="184" s="1"/>
  <c r="J200" i="184"/>
  <c r="I200" i="184"/>
  <c r="G200" i="184"/>
  <c r="F200" i="184"/>
  <c r="E200" i="184"/>
  <c r="M199" i="184"/>
  <c r="N199" i="184" s="1"/>
  <c r="J199" i="184"/>
  <c r="I199" i="184"/>
  <c r="G199" i="184"/>
  <c r="F199" i="184"/>
  <c r="E199" i="184"/>
  <c r="M198" i="184"/>
  <c r="N198" i="184" s="1"/>
  <c r="J198" i="184"/>
  <c r="I198" i="184"/>
  <c r="G198" i="184"/>
  <c r="F198" i="184"/>
  <c r="E198" i="184"/>
  <c r="M197" i="184"/>
  <c r="N197" i="184" s="1"/>
  <c r="J197" i="184"/>
  <c r="I197" i="184"/>
  <c r="G197" i="184"/>
  <c r="F197" i="184"/>
  <c r="E197" i="184"/>
  <c r="M196" i="184"/>
  <c r="N196" i="184" s="1"/>
  <c r="J196" i="184"/>
  <c r="I196" i="184"/>
  <c r="G196" i="184"/>
  <c r="F196" i="184"/>
  <c r="E196" i="184"/>
  <c r="M195" i="184"/>
  <c r="N195" i="184" s="1"/>
  <c r="J195" i="184"/>
  <c r="I195" i="184"/>
  <c r="K195" i="184" s="1"/>
  <c r="G195" i="184"/>
  <c r="F195" i="184"/>
  <c r="E195" i="184"/>
  <c r="M194" i="184"/>
  <c r="N194" i="184" s="1"/>
  <c r="J194" i="184"/>
  <c r="I194" i="184"/>
  <c r="G194" i="184"/>
  <c r="F194" i="184"/>
  <c r="E194" i="184"/>
  <c r="M193" i="184"/>
  <c r="N193" i="184" s="1"/>
  <c r="J193" i="184"/>
  <c r="I193" i="184"/>
  <c r="G193" i="184"/>
  <c r="F193" i="184"/>
  <c r="E193" i="184"/>
  <c r="M192" i="184"/>
  <c r="N192" i="184" s="1"/>
  <c r="J192" i="184"/>
  <c r="I192" i="184"/>
  <c r="G192" i="184"/>
  <c r="F192" i="184"/>
  <c r="E192" i="184"/>
  <c r="M191" i="184"/>
  <c r="N191" i="184" s="1"/>
  <c r="J191" i="184"/>
  <c r="I191" i="184"/>
  <c r="G191" i="184"/>
  <c r="F191" i="184"/>
  <c r="E191" i="184"/>
  <c r="M190" i="184"/>
  <c r="N190" i="184" s="1"/>
  <c r="J190" i="184"/>
  <c r="I190" i="184"/>
  <c r="G190" i="184"/>
  <c r="F190" i="184"/>
  <c r="E190" i="184"/>
  <c r="M189" i="184"/>
  <c r="N189" i="184" s="1"/>
  <c r="J189" i="184"/>
  <c r="I189" i="184"/>
  <c r="K189" i="184" s="1"/>
  <c r="G189" i="184"/>
  <c r="F189" i="184"/>
  <c r="E189" i="184"/>
  <c r="M188" i="184"/>
  <c r="N188" i="184" s="1"/>
  <c r="J188" i="184"/>
  <c r="I188" i="184"/>
  <c r="G188" i="184"/>
  <c r="F188" i="184"/>
  <c r="E188" i="184"/>
  <c r="M187" i="184"/>
  <c r="N187" i="184" s="1"/>
  <c r="J187" i="184"/>
  <c r="I187" i="184"/>
  <c r="G187" i="184"/>
  <c r="F187" i="184"/>
  <c r="E187" i="184"/>
  <c r="M186" i="184"/>
  <c r="N186" i="184" s="1"/>
  <c r="J186" i="184"/>
  <c r="I186" i="184"/>
  <c r="G186" i="184"/>
  <c r="F186" i="184"/>
  <c r="E186" i="184"/>
  <c r="M185" i="184"/>
  <c r="N185" i="184" s="1"/>
  <c r="J185" i="184"/>
  <c r="I185" i="184"/>
  <c r="G185" i="184"/>
  <c r="F185" i="184"/>
  <c r="E185" i="184"/>
  <c r="M184" i="184"/>
  <c r="N184" i="184" s="1"/>
  <c r="J184" i="184"/>
  <c r="I184" i="184"/>
  <c r="G184" i="184"/>
  <c r="F184" i="184"/>
  <c r="E184" i="184"/>
  <c r="M183" i="184"/>
  <c r="N183" i="184" s="1"/>
  <c r="J183" i="184"/>
  <c r="I183" i="184"/>
  <c r="K183" i="184" s="1"/>
  <c r="G183" i="184"/>
  <c r="F183" i="184"/>
  <c r="E183" i="184"/>
  <c r="M182" i="184"/>
  <c r="N182" i="184" s="1"/>
  <c r="J182" i="184"/>
  <c r="I182" i="184"/>
  <c r="G182" i="184"/>
  <c r="F182" i="184"/>
  <c r="E182" i="184"/>
  <c r="M181" i="184"/>
  <c r="N181" i="184" s="1"/>
  <c r="J181" i="184"/>
  <c r="I181" i="184"/>
  <c r="G181" i="184"/>
  <c r="F181" i="184"/>
  <c r="E181" i="184"/>
  <c r="M180" i="184"/>
  <c r="N180" i="184" s="1"/>
  <c r="J180" i="184"/>
  <c r="I180" i="184"/>
  <c r="G180" i="184"/>
  <c r="F180" i="184"/>
  <c r="E180" i="184"/>
  <c r="M179" i="184"/>
  <c r="N179" i="184" s="1"/>
  <c r="J179" i="184"/>
  <c r="I179" i="184"/>
  <c r="G179" i="184"/>
  <c r="F179" i="184"/>
  <c r="E179" i="184"/>
  <c r="M178" i="184"/>
  <c r="N178" i="184" s="1"/>
  <c r="J178" i="184"/>
  <c r="I178" i="184"/>
  <c r="G178" i="184"/>
  <c r="F178" i="184"/>
  <c r="E178" i="184"/>
  <c r="M177" i="184"/>
  <c r="N177" i="184" s="1"/>
  <c r="J177" i="184"/>
  <c r="I177" i="184"/>
  <c r="G177" i="184"/>
  <c r="F177" i="184"/>
  <c r="E177" i="184"/>
  <c r="M176" i="184"/>
  <c r="N176" i="184" s="1"/>
  <c r="J176" i="184"/>
  <c r="I176" i="184"/>
  <c r="G176" i="184"/>
  <c r="F176" i="184"/>
  <c r="E176" i="184"/>
  <c r="M175" i="184"/>
  <c r="N175" i="184" s="1"/>
  <c r="J175" i="184"/>
  <c r="I175" i="184"/>
  <c r="G175" i="184"/>
  <c r="F175" i="184"/>
  <c r="E175" i="184"/>
  <c r="M174" i="184"/>
  <c r="N174" i="184" s="1"/>
  <c r="J174" i="184"/>
  <c r="I174" i="184"/>
  <c r="G174" i="184"/>
  <c r="F174" i="184"/>
  <c r="E174" i="184"/>
  <c r="M173" i="184"/>
  <c r="N173" i="184" s="1"/>
  <c r="J173" i="184"/>
  <c r="I173" i="184"/>
  <c r="G173" i="184"/>
  <c r="F173" i="184"/>
  <c r="E173" i="184"/>
  <c r="M172" i="184"/>
  <c r="N172" i="184" s="1"/>
  <c r="J172" i="184"/>
  <c r="I172" i="184"/>
  <c r="G172" i="184"/>
  <c r="F172" i="184"/>
  <c r="E172" i="184"/>
  <c r="M171" i="184"/>
  <c r="N171" i="184" s="1"/>
  <c r="J171" i="184"/>
  <c r="I171" i="184"/>
  <c r="G171" i="184"/>
  <c r="F171" i="184"/>
  <c r="E171" i="184"/>
  <c r="M170" i="184"/>
  <c r="N170" i="184" s="1"/>
  <c r="J170" i="184"/>
  <c r="I170" i="184"/>
  <c r="G170" i="184"/>
  <c r="F170" i="184"/>
  <c r="E170" i="184"/>
  <c r="M169" i="184"/>
  <c r="N169" i="184" s="1"/>
  <c r="J169" i="184"/>
  <c r="I169" i="184"/>
  <c r="G169" i="184"/>
  <c r="F169" i="184"/>
  <c r="E169" i="184"/>
  <c r="M168" i="184"/>
  <c r="N168" i="184" s="1"/>
  <c r="J168" i="184"/>
  <c r="I168" i="184"/>
  <c r="G168" i="184"/>
  <c r="F168" i="184"/>
  <c r="E168" i="184"/>
  <c r="M167" i="184"/>
  <c r="N167" i="184" s="1"/>
  <c r="J167" i="184"/>
  <c r="I167" i="184"/>
  <c r="K167" i="184" s="1"/>
  <c r="G167" i="184"/>
  <c r="F167" i="184"/>
  <c r="E167" i="184"/>
  <c r="M166" i="184"/>
  <c r="N166" i="184" s="1"/>
  <c r="J166" i="184"/>
  <c r="I166" i="184"/>
  <c r="G166" i="184"/>
  <c r="F166" i="184"/>
  <c r="E166" i="184"/>
  <c r="M165" i="184"/>
  <c r="N165" i="184" s="1"/>
  <c r="J165" i="184"/>
  <c r="I165" i="184"/>
  <c r="K165" i="184" s="1"/>
  <c r="G165" i="184"/>
  <c r="F165" i="184"/>
  <c r="E165" i="184"/>
  <c r="M164" i="184"/>
  <c r="N164" i="184" s="1"/>
  <c r="J164" i="184"/>
  <c r="I164" i="184"/>
  <c r="G164" i="184"/>
  <c r="F164" i="184"/>
  <c r="E164" i="184"/>
  <c r="M163" i="184"/>
  <c r="N163" i="184" s="1"/>
  <c r="J163" i="184"/>
  <c r="I163" i="184"/>
  <c r="G163" i="184"/>
  <c r="F163" i="184"/>
  <c r="E163" i="184"/>
  <c r="M162" i="184"/>
  <c r="N162" i="184" s="1"/>
  <c r="J162" i="184"/>
  <c r="I162" i="184"/>
  <c r="G162" i="184"/>
  <c r="F162" i="184"/>
  <c r="E162" i="184"/>
  <c r="M161" i="184"/>
  <c r="N161" i="184" s="1"/>
  <c r="J161" i="184"/>
  <c r="I161" i="184"/>
  <c r="G161" i="184"/>
  <c r="F161" i="184"/>
  <c r="E161" i="184"/>
  <c r="M160" i="184"/>
  <c r="N160" i="184" s="1"/>
  <c r="J160" i="184"/>
  <c r="I160" i="184"/>
  <c r="G160" i="184"/>
  <c r="F160" i="184"/>
  <c r="E160" i="184"/>
  <c r="M159" i="184"/>
  <c r="N159" i="184" s="1"/>
  <c r="J159" i="184"/>
  <c r="I159" i="184"/>
  <c r="K159" i="184" s="1"/>
  <c r="G159" i="184"/>
  <c r="F159" i="184"/>
  <c r="E159" i="184"/>
  <c r="M158" i="184"/>
  <c r="N158" i="184" s="1"/>
  <c r="J158" i="184"/>
  <c r="I158" i="184"/>
  <c r="G158" i="184"/>
  <c r="F158" i="184"/>
  <c r="E158" i="184"/>
  <c r="M157" i="184"/>
  <c r="N157" i="184" s="1"/>
  <c r="J157" i="184"/>
  <c r="I157" i="184"/>
  <c r="G157" i="184"/>
  <c r="F157" i="184"/>
  <c r="E157" i="184"/>
  <c r="M156" i="184"/>
  <c r="N156" i="184" s="1"/>
  <c r="J156" i="184"/>
  <c r="I156" i="184"/>
  <c r="G156" i="184"/>
  <c r="F156" i="184"/>
  <c r="E156" i="184"/>
  <c r="M155" i="184"/>
  <c r="N155" i="184" s="1"/>
  <c r="J155" i="184"/>
  <c r="I155" i="184"/>
  <c r="G155" i="184"/>
  <c r="F155" i="184"/>
  <c r="E155" i="184"/>
  <c r="M154" i="184"/>
  <c r="N154" i="184" s="1"/>
  <c r="J154" i="184"/>
  <c r="I154" i="184"/>
  <c r="G154" i="184"/>
  <c r="F154" i="184"/>
  <c r="E154" i="184"/>
  <c r="M153" i="184"/>
  <c r="N153" i="184" s="1"/>
  <c r="J153" i="184"/>
  <c r="I153" i="184"/>
  <c r="G153" i="184"/>
  <c r="F153" i="184"/>
  <c r="E153" i="184"/>
  <c r="M152" i="184"/>
  <c r="N152" i="184" s="1"/>
  <c r="J152" i="184"/>
  <c r="I152" i="184"/>
  <c r="G152" i="184"/>
  <c r="F152" i="184"/>
  <c r="E152" i="184"/>
  <c r="M151" i="184"/>
  <c r="N151" i="184" s="1"/>
  <c r="J151" i="184"/>
  <c r="I151" i="184"/>
  <c r="K151" i="184" s="1"/>
  <c r="G151" i="184"/>
  <c r="F151" i="184"/>
  <c r="E151" i="184"/>
  <c r="M150" i="184"/>
  <c r="N150" i="184" s="1"/>
  <c r="J150" i="184"/>
  <c r="I150" i="184"/>
  <c r="G150" i="184"/>
  <c r="F150" i="184"/>
  <c r="E150" i="184"/>
  <c r="M149" i="184"/>
  <c r="N149" i="184" s="1"/>
  <c r="J149" i="184"/>
  <c r="I149" i="184"/>
  <c r="G149" i="184"/>
  <c r="F149" i="184"/>
  <c r="E149" i="184"/>
  <c r="M148" i="184"/>
  <c r="N148" i="184" s="1"/>
  <c r="J148" i="184"/>
  <c r="I148" i="184"/>
  <c r="G148" i="184"/>
  <c r="F148" i="184"/>
  <c r="E148" i="184"/>
  <c r="M147" i="184"/>
  <c r="N147" i="184" s="1"/>
  <c r="J147" i="184"/>
  <c r="I147" i="184"/>
  <c r="G147" i="184"/>
  <c r="F147" i="184"/>
  <c r="E147" i="184"/>
  <c r="M146" i="184"/>
  <c r="N146" i="184" s="1"/>
  <c r="J146" i="184"/>
  <c r="I146" i="184"/>
  <c r="G146" i="184"/>
  <c r="F146" i="184"/>
  <c r="E146" i="184"/>
  <c r="M145" i="184"/>
  <c r="N145" i="184" s="1"/>
  <c r="J145" i="184"/>
  <c r="I145" i="184"/>
  <c r="G145" i="184"/>
  <c r="F145" i="184"/>
  <c r="E145" i="184"/>
  <c r="M144" i="184"/>
  <c r="N144" i="184" s="1"/>
  <c r="J144" i="184"/>
  <c r="I144" i="184"/>
  <c r="G144" i="184"/>
  <c r="F144" i="184"/>
  <c r="E144" i="184"/>
  <c r="M143" i="184"/>
  <c r="N143" i="184" s="1"/>
  <c r="J143" i="184"/>
  <c r="I143" i="184"/>
  <c r="G143" i="184"/>
  <c r="F143" i="184"/>
  <c r="E143" i="184"/>
  <c r="M142" i="184"/>
  <c r="N142" i="184" s="1"/>
  <c r="J142" i="184"/>
  <c r="I142" i="184"/>
  <c r="G142" i="184"/>
  <c r="F142" i="184"/>
  <c r="E142" i="184"/>
  <c r="M141" i="184"/>
  <c r="N141" i="184" s="1"/>
  <c r="J141" i="184"/>
  <c r="I141" i="184"/>
  <c r="G141" i="184"/>
  <c r="F141" i="184"/>
  <c r="E141" i="184"/>
  <c r="M140" i="184"/>
  <c r="N140" i="184" s="1"/>
  <c r="J140" i="184"/>
  <c r="I140" i="184"/>
  <c r="G140" i="184"/>
  <c r="F140" i="184"/>
  <c r="E140" i="184"/>
  <c r="M139" i="184"/>
  <c r="N139" i="184" s="1"/>
  <c r="J139" i="184"/>
  <c r="I139" i="184"/>
  <c r="G139" i="184"/>
  <c r="F139" i="184"/>
  <c r="E139" i="184"/>
  <c r="M138" i="184"/>
  <c r="N138" i="184" s="1"/>
  <c r="J138" i="184"/>
  <c r="I138" i="184"/>
  <c r="G138" i="184"/>
  <c r="F138" i="184"/>
  <c r="E138" i="184"/>
  <c r="M137" i="184"/>
  <c r="N137" i="184" s="1"/>
  <c r="J137" i="184"/>
  <c r="I137" i="184"/>
  <c r="G137" i="184"/>
  <c r="F137" i="184"/>
  <c r="E137" i="184"/>
  <c r="M136" i="184"/>
  <c r="N136" i="184" s="1"/>
  <c r="J136" i="184"/>
  <c r="I136" i="184"/>
  <c r="G136" i="184"/>
  <c r="F136" i="184"/>
  <c r="E136" i="184"/>
  <c r="M135" i="184"/>
  <c r="N135" i="184" s="1"/>
  <c r="J135" i="184"/>
  <c r="I135" i="184"/>
  <c r="G135" i="184"/>
  <c r="F135" i="184"/>
  <c r="E135" i="184"/>
  <c r="M134" i="184"/>
  <c r="N134" i="184" s="1"/>
  <c r="J134" i="184"/>
  <c r="I134" i="184"/>
  <c r="G134" i="184"/>
  <c r="F134" i="184"/>
  <c r="E134" i="184"/>
  <c r="M133" i="184"/>
  <c r="N133" i="184" s="1"/>
  <c r="J133" i="184"/>
  <c r="I133" i="184"/>
  <c r="G133" i="184"/>
  <c r="F133" i="184"/>
  <c r="E133" i="184"/>
  <c r="M132" i="184"/>
  <c r="N132" i="184" s="1"/>
  <c r="J132" i="184"/>
  <c r="I132" i="184"/>
  <c r="G132" i="184"/>
  <c r="F132" i="184"/>
  <c r="E132" i="184"/>
  <c r="M131" i="184"/>
  <c r="N131" i="184" s="1"/>
  <c r="J131" i="184"/>
  <c r="I131" i="184"/>
  <c r="G131" i="184"/>
  <c r="F131" i="184"/>
  <c r="E131" i="184"/>
  <c r="M130" i="184"/>
  <c r="N130" i="184" s="1"/>
  <c r="J130" i="184"/>
  <c r="I130" i="184"/>
  <c r="G130" i="184"/>
  <c r="F130" i="184"/>
  <c r="E130" i="184"/>
  <c r="M129" i="184"/>
  <c r="N129" i="184" s="1"/>
  <c r="J129" i="184"/>
  <c r="I129" i="184"/>
  <c r="G129" i="184"/>
  <c r="F129" i="184"/>
  <c r="E129" i="184"/>
  <c r="M128" i="184"/>
  <c r="N128" i="184" s="1"/>
  <c r="J128" i="184"/>
  <c r="I128" i="184"/>
  <c r="G128" i="184"/>
  <c r="F128" i="184"/>
  <c r="E128" i="184"/>
  <c r="M127" i="184"/>
  <c r="N127" i="184" s="1"/>
  <c r="J127" i="184"/>
  <c r="I127" i="184"/>
  <c r="G127" i="184"/>
  <c r="F127" i="184"/>
  <c r="E127" i="184"/>
  <c r="M126" i="184"/>
  <c r="N126" i="184" s="1"/>
  <c r="J126" i="184"/>
  <c r="I126" i="184"/>
  <c r="G126" i="184"/>
  <c r="F126" i="184"/>
  <c r="E126" i="184"/>
  <c r="M125" i="184"/>
  <c r="N125" i="184" s="1"/>
  <c r="J125" i="184"/>
  <c r="I125" i="184"/>
  <c r="G125" i="184"/>
  <c r="F125" i="184"/>
  <c r="E125" i="184"/>
  <c r="M124" i="184"/>
  <c r="N124" i="184" s="1"/>
  <c r="J124" i="184"/>
  <c r="I124" i="184"/>
  <c r="G124" i="184"/>
  <c r="F124" i="184"/>
  <c r="E124" i="184"/>
  <c r="M123" i="184"/>
  <c r="N123" i="184" s="1"/>
  <c r="J123" i="184"/>
  <c r="I123" i="184"/>
  <c r="G123" i="184"/>
  <c r="F123" i="184"/>
  <c r="E123" i="184"/>
  <c r="M122" i="184"/>
  <c r="N122" i="184" s="1"/>
  <c r="J122" i="184"/>
  <c r="I122" i="184"/>
  <c r="G122" i="184"/>
  <c r="F122" i="184"/>
  <c r="E122" i="184"/>
  <c r="M121" i="184"/>
  <c r="N121" i="184" s="1"/>
  <c r="J121" i="184"/>
  <c r="I121" i="184"/>
  <c r="G121" i="184"/>
  <c r="F121" i="184"/>
  <c r="E121" i="184"/>
  <c r="M120" i="184"/>
  <c r="N120" i="184" s="1"/>
  <c r="J120" i="184"/>
  <c r="I120" i="184"/>
  <c r="G120" i="184"/>
  <c r="F120" i="184"/>
  <c r="E120" i="184"/>
  <c r="M119" i="184"/>
  <c r="N119" i="184" s="1"/>
  <c r="J119" i="184"/>
  <c r="I119" i="184"/>
  <c r="G119" i="184"/>
  <c r="F119" i="184"/>
  <c r="E119" i="184"/>
  <c r="M118" i="184"/>
  <c r="N118" i="184" s="1"/>
  <c r="J118" i="184"/>
  <c r="I118" i="184"/>
  <c r="G118" i="184"/>
  <c r="F118" i="184"/>
  <c r="E118" i="184"/>
  <c r="M117" i="184"/>
  <c r="N117" i="184" s="1"/>
  <c r="J117" i="184"/>
  <c r="I117" i="184"/>
  <c r="G117" i="184"/>
  <c r="F117" i="184"/>
  <c r="E117" i="184"/>
  <c r="M116" i="184"/>
  <c r="N116" i="184" s="1"/>
  <c r="J116" i="184"/>
  <c r="I116" i="184"/>
  <c r="G116" i="184"/>
  <c r="F116" i="184"/>
  <c r="E116" i="184"/>
  <c r="M115" i="184"/>
  <c r="N115" i="184" s="1"/>
  <c r="J115" i="184"/>
  <c r="I115" i="184"/>
  <c r="G115" i="184"/>
  <c r="F115" i="184"/>
  <c r="E115" i="184"/>
  <c r="M114" i="184"/>
  <c r="N114" i="184" s="1"/>
  <c r="J114" i="184"/>
  <c r="I114" i="184"/>
  <c r="G114" i="184"/>
  <c r="F114" i="184"/>
  <c r="E114" i="184"/>
  <c r="M113" i="184"/>
  <c r="N113" i="184" s="1"/>
  <c r="J113" i="184"/>
  <c r="I113" i="184"/>
  <c r="G113" i="184"/>
  <c r="F113" i="184"/>
  <c r="E113" i="184"/>
  <c r="M112" i="184"/>
  <c r="N112" i="184" s="1"/>
  <c r="J112" i="184"/>
  <c r="I112" i="184"/>
  <c r="G112" i="184"/>
  <c r="F112" i="184"/>
  <c r="E112" i="184"/>
  <c r="M111" i="184"/>
  <c r="N111" i="184" s="1"/>
  <c r="J111" i="184"/>
  <c r="I111" i="184"/>
  <c r="G111" i="184"/>
  <c r="F111" i="184"/>
  <c r="E111" i="184"/>
  <c r="M110" i="184"/>
  <c r="N110" i="184" s="1"/>
  <c r="J110" i="184"/>
  <c r="I110" i="184"/>
  <c r="G110" i="184"/>
  <c r="F110" i="184"/>
  <c r="E110" i="184"/>
  <c r="M109" i="184"/>
  <c r="N109" i="184" s="1"/>
  <c r="J109" i="184"/>
  <c r="I109" i="184"/>
  <c r="G109" i="184"/>
  <c r="F109" i="184"/>
  <c r="E109" i="184"/>
  <c r="M108" i="184"/>
  <c r="N108" i="184" s="1"/>
  <c r="J108" i="184"/>
  <c r="I108" i="184"/>
  <c r="G108" i="184"/>
  <c r="F108" i="184"/>
  <c r="E108" i="184"/>
  <c r="M107" i="184"/>
  <c r="N107" i="184" s="1"/>
  <c r="J107" i="184"/>
  <c r="I107" i="184"/>
  <c r="G107" i="184"/>
  <c r="F107" i="184"/>
  <c r="E107" i="184"/>
  <c r="M106" i="184"/>
  <c r="N106" i="184" s="1"/>
  <c r="J106" i="184"/>
  <c r="I106" i="184"/>
  <c r="G106" i="184"/>
  <c r="F106" i="184"/>
  <c r="E106" i="184"/>
  <c r="M105" i="184"/>
  <c r="N105" i="184" s="1"/>
  <c r="J105" i="184"/>
  <c r="I105" i="184"/>
  <c r="G105" i="184"/>
  <c r="F105" i="184"/>
  <c r="E105" i="184"/>
  <c r="M104" i="184"/>
  <c r="N104" i="184" s="1"/>
  <c r="J104" i="184"/>
  <c r="I104" i="184"/>
  <c r="G104" i="184"/>
  <c r="F104" i="184"/>
  <c r="E104" i="184"/>
  <c r="M103" i="184"/>
  <c r="N103" i="184" s="1"/>
  <c r="J103" i="184"/>
  <c r="I103" i="184"/>
  <c r="G103" i="184"/>
  <c r="F103" i="184"/>
  <c r="E103" i="184"/>
  <c r="M102" i="184"/>
  <c r="N102" i="184" s="1"/>
  <c r="J102" i="184"/>
  <c r="I102" i="184"/>
  <c r="G102" i="184"/>
  <c r="F102" i="184"/>
  <c r="E102" i="184"/>
  <c r="M101" i="184"/>
  <c r="N101" i="184" s="1"/>
  <c r="J101" i="184"/>
  <c r="I101" i="184"/>
  <c r="G101" i="184"/>
  <c r="F101" i="184"/>
  <c r="E101" i="184"/>
  <c r="M100" i="184"/>
  <c r="N100" i="184" s="1"/>
  <c r="J100" i="184"/>
  <c r="I100" i="184"/>
  <c r="G100" i="184"/>
  <c r="F100" i="184"/>
  <c r="E100" i="184"/>
  <c r="M99" i="184"/>
  <c r="N99" i="184" s="1"/>
  <c r="J99" i="184"/>
  <c r="I99" i="184"/>
  <c r="G99" i="184"/>
  <c r="F99" i="184"/>
  <c r="E99" i="184"/>
  <c r="M98" i="184"/>
  <c r="N98" i="184" s="1"/>
  <c r="J98" i="184"/>
  <c r="I98" i="184"/>
  <c r="G98" i="184"/>
  <c r="F98" i="184"/>
  <c r="E98" i="184"/>
  <c r="M97" i="184"/>
  <c r="N97" i="184" s="1"/>
  <c r="J97" i="184"/>
  <c r="I97" i="184"/>
  <c r="G97" i="184"/>
  <c r="F97" i="184"/>
  <c r="E97" i="184"/>
  <c r="M96" i="184"/>
  <c r="N96" i="184" s="1"/>
  <c r="J96" i="184"/>
  <c r="I96" i="184"/>
  <c r="G96" i="184"/>
  <c r="F96" i="184"/>
  <c r="E96" i="184"/>
  <c r="M95" i="184"/>
  <c r="N95" i="184" s="1"/>
  <c r="J95" i="184"/>
  <c r="I95" i="184"/>
  <c r="G95" i="184"/>
  <c r="F95" i="184"/>
  <c r="E95" i="184"/>
  <c r="M94" i="184"/>
  <c r="N94" i="184" s="1"/>
  <c r="J94" i="184"/>
  <c r="I94" i="184"/>
  <c r="G94" i="184"/>
  <c r="F94" i="184"/>
  <c r="E94" i="184"/>
  <c r="M93" i="184"/>
  <c r="N93" i="184" s="1"/>
  <c r="J93" i="184"/>
  <c r="I93" i="184"/>
  <c r="G93" i="184"/>
  <c r="F93" i="184"/>
  <c r="E93" i="184"/>
  <c r="M92" i="184"/>
  <c r="N92" i="184" s="1"/>
  <c r="J92" i="184"/>
  <c r="I92" i="184"/>
  <c r="G92" i="184"/>
  <c r="F92" i="184"/>
  <c r="E92" i="184"/>
  <c r="M91" i="184"/>
  <c r="N91" i="184" s="1"/>
  <c r="J91" i="184"/>
  <c r="I91" i="184"/>
  <c r="G91" i="184"/>
  <c r="F91" i="184"/>
  <c r="E91" i="184"/>
  <c r="M90" i="184"/>
  <c r="N90" i="184" s="1"/>
  <c r="J90" i="184"/>
  <c r="I90" i="184"/>
  <c r="G90" i="184"/>
  <c r="F90" i="184"/>
  <c r="E90" i="184"/>
  <c r="M89" i="184"/>
  <c r="N89" i="184" s="1"/>
  <c r="J89" i="184"/>
  <c r="I89" i="184"/>
  <c r="G89" i="184"/>
  <c r="F89" i="184"/>
  <c r="E89" i="184"/>
  <c r="M88" i="184"/>
  <c r="N88" i="184" s="1"/>
  <c r="J88" i="184"/>
  <c r="I88" i="184"/>
  <c r="G88" i="184"/>
  <c r="F88" i="184"/>
  <c r="E88" i="184"/>
  <c r="M87" i="184"/>
  <c r="N87" i="184" s="1"/>
  <c r="J87" i="184"/>
  <c r="I87" i="184"/>
  <c r="G87" i="184"/>
  <c r="F87" i="184"/>
  <c r="E87" i="184"/>
  <c r="M86" i="184"/>
  <c r="N86" i="184" s="1"/>
  <c r="J86" i="184"/>
  <c r="I86" i="184"/>
  <c r="G86" i="184"/>
  <c r="F86" i="184"/>
  <c r="E86" i="184"/>
  <c r="M85" i="184"/>
  <c r="N85" i="184" s="1"/>
  <c r="J85" i="184"/>
  <c r="I85" i="184"/>
  <c r="G85" i="184"/>
  <c r="F85" i="184"/>
  <c r="E85" i="184"/>
  <c r="M84" i="184"/>
  <c r="N84" i="184" s="1"/>
  <c r="J84" i="184"/>
  <c r="I84" i="184"/>
  <c r="G84" i="184"/>
  <c r="F84" i="184"/>
  <c r="E84" i="184"/>
  <c r="M83" i="184"/>
  <c r="N83" i="184" s="1"/>
  <c r="J83" i="184"/>
  <c r="I83" i="184"/>
  <c r="G83" i="184"/>
  <c r="F83" i="184"/>
  <c r="E83" i="184"/>
  <c r="M82" i="184"/>
  <c r="N82" i="184" s="1"/>
  <c r="J82" i="184"/>
  <c r="I82" i="184"/>
  <c r="G82" i="184"/>
  <c r="F82" i="184"/>
  <c r="E82" i="184"/>
  <c r="M81" i="184"/>
  <c r="N81" i="184" s="1"/>
  <c r="J81" i="184"/>
  <c r="I81" i="184"/>
  <c r="G81" i="184"/>
  <c r="F81" i="184"/>
  <c r="E81" i="184"/>
  <c r="M80" i="184"/>
  <c r="N80" i="184" s="1"/>
  <c r="J80" i="184"/>
  <c r="I80" i="184"/>
  <c r="G80" i="184"/>
  <c r="F80" i="184"/>
  <c r="E80" i="184"/>
  <c r="M79" i="184"/>
  <c r="N79" i="184" s="1"/>
  <c r="J79" i="184"/>
  <c r="I79" i="184"/>
  <c r="G79" i="184"/>
  <c r="F79" i="184"/>
  <c r="E79" i="184"/>
  <c r="M78" i="184"/>
  <c r="N78" i="184" s="1"/>
  <c r="J78" i="184"/>
  <c r="I78" i="184"/>
  <c r="G78" i="184"/>
  <c r="F78" i="184"/>
  <c r="E78" i="184"/>
  <c r="M77" i="184"/>
  <c r="N77" i="184" s="1"/>
  <c r="J77" i="184"/>
  <c r="I77" i="184"/>
  <c r="G77" i="184"/>
  <c r="F77" i="184"/>
  <c r="E77" i="184"/>
  <c r="M76" i="184"/>
  <c r="N76" i="184" s="1"/>
  <c r="J76" i="184"/>
  <c r="I76" i="184"/>
  <c r="G76" i="184"/>
  <c r="F76" i="184"/>
  <c r="E76" i="184"/>
  <c r="M75" i="184"/>
  <c r="N75" i="184" s="1"/>
  <c r="J75" i="184"/>
  <c r="I75" i="184"/>
  <c r="G75" i="184"/>
  <c r="F75" i="184"/>
  <c r="E75" i="184"/>
  <c r="M74" i="184"/>
  <c r="N74" i="184" s="1"/>
  <c r="J74" i="184"/>
  <c r="I74" i="184"/>
  <c r="G74" i="184"/>
  <c r="F74" i="184"/>
  <c r="E74" i="184"/>
  <c r="M73" i="184"/>
  <c r="N73" i="184" s="1"/>
  <c r="J73" i="184"/>
  <c r="I73" i="184"/>
  <c r="G73" i="184"/>
  <c r="F73" i="184"/>
  <c r="E73" i="184"/>
  <c r="M72" i="184"/>
  <c r="N72" i="184" s="1"/>
  <c r="J72" i="184"/>
  <c r="I72" i="184"/>
  <c r="G72" i="184"/>
  <c r="F72" i="184"/>
  <c r="E72" i="184"/>
  <c r="M71" i="184"/>
  <c r="N71" i="184" s="1"/>
  <c r="J71" i="184"/>
  <c r="I71" i="184"/>
  <c r="G71" i="184"/>
  <c r="F71" i="184"/>
  <c r="E71" i="184"/>
  <c r="M70" i="184"/>
  <c r="N70" i="184" s="1"/>
  <c r="J70" i="184"/>
  <c r="I70" i="184"/>
  <c r="G70" i="184"/>
  <c r="F70" i="184"/>
  <c r="E70" i="184"/>
  <c r="M69" i="184"/>
  <c r="N69" i="184" s="1"/>
  <c r="J69" i="184"/>
  <c r="I69" i="184"/>
  <c r="G69" i="184"/>
  <c r="F69" i="184"/>
  <c r="E69" i="184"/>
  <c r="M68" i="184"/>
  <c r="N68" i="184" s="1"/>
  <c r="J68" i="184"/>
  <c r="I68" i="184"/>
  <c r="G68" i="184"/>
  <c r="F68" i="184"/>
  <c r="E68" i="184"/>
  <c r="M67" i="184"/>
  <c r="N67" i="184" s="1"/>
  <c r="J67" i="184"/>
  <c r="I67" i="184"/>
  <c r="G67" i="184"/>
  <c r="F67" i="184"/>
  <c r="E67" i="184"/>
  <c r="M66" i="184"/>
  <c r="N66" i="184" s="1"/>
  <c r="J66" i="184"/>
  <c r="I66" i="184"/>
  <c r="G66" i="184"/>
  <c r="F66" i="184"/>
  <c r="E66" i="184"/>
  <c r="M65" i="184"/>
  <c r="N65" i="184" s="1"/>
  <c r="J65" i="184"/>
  <c r="I65" i="184"/>
  <c r="G65" i="184"/>
  <c r="F65" i="184"/>
  <c r="E65" i="184"/>
  <c r="M64" i="184"/>
  <c r="N64" i="184" s="1"/>
  <c r="J64" i="184"/>
  <c r="I64" i="184"/>
  <c r="G64" i="184"/>
  <c r="F64" i="184"/>
  <c r="E64" i="184"/>
  <c r="M63" i="184"/>
  <c r="N63" i="184" s="1"/>
  <c r="J63" i="184"/>
  <c r="I63" i="184"/>
  <c r="G63" i="184"/>
  <c r="F63" i="184"/>
  <c r="E63" i="184"/>
  <c r="M62" i="184"/>
  <c r="N62" i="184" s="1"/>
  <c r="J62" i="184"/>
  <c r="I62" i="184"/>
  <c r="G62" i="184"/>
  <c r="F62" i="184"/>
  <c r="E62" i="184"/>
  <c r="M61" i="184"/>
  <c r="N61" i="184" s="1"/>
  <c r="J61" i="184"/>
  <c r="I61" i="184"/>
  <c r="G61" i="184"/>
  <c r="F61" i="184"/>
  <c r="E61" i="184"/>
  <c r="M60" i="184"/>
  <c r="N60" i="184" s="1"/>
  <c r="J60" i="184"/>
  <c r="I60" i="184"/>
  <c r="G60" i="184"/>
  <c r="F60" i="184"/>
  <c r="E60" i="184"/>
  <c r="M59" i="184"/>
  <c r="N59" i="184" s="1"/>
  <c r="J59" i="184"/>
  <c r="I59" i="184"/>
  <c r="G59" i="184"/>
  <c r="F59" i="184"/>
  <c r="E59" i="184"/>
  <c r="M58" i="184"/>
  <c r="N58" i="184" s="1"/>
  <c r="J58" i="184"/>
  <c r="I58" i="184"/>
  <c r="G58" i="184"/>
  <c r="F58" i="184"/>
  <c r="E58" i="184"/>
  <c r="M57" i="184"/>
  <c r="N57" i="184" s="1"/>
  <c r="J57" i="184"/>
  <c r="I57" i="184"/>
  <c r="G57" i="184"/>
  <c r="F57" i="184"/>
  <c r="E57" i="184"/>
  <c r="M56" i="184"/>
  <c r="N56" i="184" s="1"/>
  <c r="J56" i="184"/>
  <c r="I56" i="184"/>
  <c r="G56" i="184"/>
  <c r="F56" i="184"/>
  <c r="E56" i="184"/>
  <c r="M55" i="184"/>
  <c r="N55" i="184" s="1"/>
  <c r="J55" i="184"/>
  <c r="I55" i="184"/>
  <c r="G55" i="184"/>
  <c r="F55" i="184"/>
  <c r="E55" i="184"/>
  <c r="M54" i="184"/>
  <c r="N54" i="184" s="1"/>
  <c r="J54" i="184"/>
  <c r="I54" i="184"/>
  <c r="G54" i="184"/>
  <c r="F54" i="184"/>
  <c r="E54" i="184"/>
  <c r="M53" i="184"/>
  <c r="N53" i="184" s="1"/>
  <c r="J53" i="184"/>
  <c r="I53" i="184"/>
  <c r="G53" i="184"/>
  <c r="F53" i="184"/>
  <c r="E53" i="184"/>
  <c r="M52" i="184"/>
  <c r="N52" i="184" s="1"/>
  <c r="J52" i="184"/>
  <c r="I52" i="184"/>
  <c r="G52" i="184"/>
  <c r="F52" i="184"/>
  <c r="E52" i="184"/>
  <c r="M51" i="184"/>
  <c r="N51" i="184" s="1"/>
  <c r="J51" i="184"/>
  <c r="I51" i="184"/>
  <c r="G51" i="184"/>
  <c r="F51" i="184"/>
  <c r="E51" i="184"/>
  <c r="M50" i="184"/>
  <c r="N50" i="184" s="1"/>
  <c r="J50" i="184"/>
  <c r="I50" i="184"/>
  <c r="G50" i="184"/>
  <c r="F50" i="184"/>
  <c r="E50" i="184"/>
  <c r="M49" i="184"/>
  <c r="N49" i="184" s="1"/>
  <c r="J49" i="184"/>
  <c r="I49" i="184"/>
  <c r="G49" i="184"/>
  <c r="F49" i="184"/>
  <c r="E49" i="184"/>
  <c r="M48" i="184"/>
  <c r="N48" i="184" s="1"/>
  <c r="J48" i="184"/>
  <c r="I48" i="184"/>
  <c r="G48" i="184"/>
  <c r="F48" i="184"/>
  <c r="E48" i="184"/>
  <c r="M47" i="184"/>
  <c r="N47" i="184" s="1"/>
  <c r="J47" i="184"/>
  <c r="I47" i="184"/>
  <c r="G47" i="184"/>
  <c r="F47" i="184"/>
  <c r="E47" i="184"/>
  <c r="M46" i="184"/>
  <c r="N46" i="184" s="1"/>
  <c r="J46" i="184"/>
  <c r="I46" i="184"/>
  <c r="G46" i="184"/>
  <c r="F46" i="184"/>
  <c r="E46" i="184"/>
  <c r="M45" i="184"/>
  <c r="N45" i="184" s="1"/>
  <c r="J45" i="184"/>
  <c r="I45" i="184"/>
  <c r="G45" i="184"/>
  <c r="F45" i="184"/>
  <c r="E45" i="184"/>
  <c r="M44" i="184"/>
  <c r="N44" i="184" s="1"/>
  <c r="J44" i="184"/>
  <c r="I44" i="184"/>
  <c r="G44" i="184"/>
  <c r="F44" i="184"/>
  <c r="E44" i="184"/>
  <c r="M43" i="184"/>
  <c r="N43" i="184" s="1"/>
  <c r="J43" i="184"/>
  <c r="I43" i="184"/>
  <c r="G43" i="184"/>
  <c r="F43" i="184"/>
  <c r="E43" i="184"/>
  <c r="M42" i="184"/>
  <c r="N42" i="184" s="1"/>
  <c r="J42" i="184"/>
  <c r="I42" i="184"/>
  <c r="G42" i="184"/>
  <c r="F42" i="184"/>
  <c r="E42" i="184"/>
  <c r="M41" i="184"/>
  <c r="N41" i="184" s="1"/>
  <c r="J41" i="184"/>
  <c r="I41" i="184"/>
  <c r="G41" i="184"/>
  <c r="F41" i="184"/>
  <c r="E41" i="184"/>
  <c r="M40" i="184"/>
  <c r="N40" i="184" s="1"/>
  <c r="J40" i="184"/>
  <c r="I40" i="184"/>
  <c r="G40" i="184"/>
  <c r="F40" i="184"/>
  <c r="E40" i="184"/>
  <c r="M39" i="184"/>
  <c r="N39" i="184" s="1"/>
  <c r="J39" i="184"/>
  <c r="I39" i="184"/>
  <c r="G39" i="184"/>
  <c r="F39" i="184"/>
  <c r="E39" i="184"/>
  <c r="M38" i="184"/>
  <c r="N38" i="184" s="1"/>
  <c r="J38" i="184"/>
  <c r="I38" i="184"/>
  <c r="G38" i="184"/>
  <c r="F38" i="184"/>
  <c r="E38" i="184"/>
  <c r="M37" i="184"/>
  <c r="N37" i="184" s="1"/>
  <c r="J37" i="184"/>
  <c r="I37" i="184"/>
  <c r="G37" i="184"/>
  <c r="F37" i="184"/>
  <c r="E37" i="184"/>
  <c r="M36" i="184"/>
  <c r="N36" i="184" s="1"/>
  <c r="J36" i="184"/>
  <c r="I36" i="184"/>
  <c r="G36" i="184"/>
  <c r="F36" i="184"/>
  <c r="E36" i="184"/>
  <c r="M35" i="184"/>
  <c r="N35" i="184" s="1"/>
  <c r="J35" i="184"/>
  <c r="I35" i="184"/>
  <c r="G35" i="184"/>
  <c r="F35" i="184"/>
  <c r="E35" i="184"/>
  <c r="M34" i="184"/>
  <c r="N34" i="184" s="1"/>
  <c r="J34" i="184"/>
  <c r="I34" i="184"/>
  <c r="G34" i="184"/>
  <c r="F34" i="184"/>
  <c r="E34" i="184"/>
  <c r="K1038" i="184" l="1"/>
  <c r="K157" i="184"/>
  <c r="K161" i="184"/>
  <c r="K207" i="184"/>
  <c r="K215" i="184"/>
  <c r="K219" i="184"/>
  <c r="K231" i="184"/>
  <c r="K257" i="184"/>
  <c r="K549" i="184"/>
  <c r="K551" i="184"/>
  <c r="K577" i="184"/>
  <c r="K651" i="184"/>
  <c r="K661" i="184"/>
  <c r="K663" i="184"/>
  <c r="K667" i="184"/>
  <c r="K669" i="184"/>
  <c r="K671" i="184"/>
  <c r="K685" i="184"/>
  <c r="K705" i="184"/>
  <c r="K719" i="184"/>
  <c r="K727" i="184"/>
  <c r="K733" i="184"/>
  <c r="K735" i="184"/>
  <c r="K737" i="184"/>
  <c r="K751" i="184"/>
  <c r="K1044" i="184"/>
  <c r="K1048" i="184"/>
  <c r="K874" i="184"/>
  <c r="K884" i="184"/>
  <c r="K1069" i="184"/>
  <c r="K1071" i="184"/>
  <c r="K1095" i="184"/>
  <c r="K1101" i="184"/>
  <c r="K1109" i="184"/>
  <c r="K1111" i="184"/>
  <c r="K1131" i="184"/>
  <c r="K708" i="184"/>
  <c r="K710" i="184"/>
  <c r="K718" i="184"/>
  <c r="K724" i="184"/>
  <c r="K736" i="184"/>
  <c r="K738" i="184"/>
  <c r="K754" i="184"/>
  <c r="K1062" i="184"/>
  <c r="K1072" i="184"/>
  <c r="K1082" i="184"/>
  <c r="K1086" i="184"/>
  <c r="K1096" i="184"/>
  <c r="K1102" i="184"/>
  <c r="K1106" i="184"/>
  <c r="K1122" i="184"/>
  <c r="K1162" i="184"/>
  <c r="K317" i="184"/>
  <c r="K34" i="184"/>
  <c r="K36" i="184"/>
  <c r="K38" i="184"/>
  <c r="K42" i="184"/>
  <c r="K44" i="184"/>
  <c r="K50" i="184"/>
  <c r="K52" i="184"/>
  <c r="K62" i="184"/>
  <c r="K84" i="184"/>
  <c r="K92" i="184"/>
  <c r="K96" i="184"/>
  <c r="K98" i="184"/>
  <c r="K100" i="184"/>
  <c r="K108" i="184"/>
  <c r="K114" i="184"/>
  <c r="K120" i="184"/>
  <c r="K126" i="184"/>
  <c r="H698" i="184"/>
  <c r="H700" i="184"/>
  <c r="K1023" i="184"/>
  <c r="K513" i="184"/>
  <c r="K856" i="184"/>
  <c r="K858" i="184"/>
  <c r="H287" i="184"/>
  <c r="H347" i="184"/>
  <c r="H365" i="184"/>
  <c r="H473" i="184"/>
  <c r="K49" i="184"/>
  <c r="K51" i="184"/>
  <c r="K55" i="184"/>
  <c r="K57" i="184"/>
  <c r="K61" i="184"/>
  <c r="K73" i="184"/>
  <c r="H785" i="184"/>
  <c r="H793" i="184"/>
  <c r="H801" i="184"/>
  <c r="K1026" i="184"/>
  <c r="K1028" i="184"/>
  <c r="K859" i="184"/>
  <c r="K877" i="184"/>
  <c r="K879" i="184"/>
  <c r="K913" i="184"/>
  <c r="K931" i="184"/>
  <c r="K951" i="184"/>
  <c r="K975" i="184"/>
  <c r="H1063" i="184"/>
  <c r="H1105" i="184"/>
  <c r="K1282" i="184"/>
  <c r="K1284" i="184"/>
  <c r="K1290" i="184"/>
  <c r="K1296" i="184"/>
  <c r="K1298" i="184"/>
  <c r="K1336" i="184"/>
  <c r="K1352" i="184"/>
  <c r="K1354" i="184"/>
  <c r="K1358" i="184"/>
  <c r="K1360" i="184"/>
  <c r="K1362" i="184"/>
  <c r="K1366" i="184"/>
  <c r="H770" i="184"/>
  <c r="H774" i="184"/>
  <c r="H688" i="184"/>
  <c r="K140" i="184"/>
  <c r="K162" i="184"/>
  <c r="K166" i="184"/>
  <c r="K310" i="184"/>
  <c r="K322" i="184"/>
  <c r="K334" i="184"/>
  <c r="K336" i="184"/>
  <c r="K338" i="184"/>
  <c r="K342" i="184"/>
  <c r="K362" i="184"/>
  <c r="K384" i="184"/>
  <c r="K396" i="184"/>
  <c r="K426" i="184"/>
  <c r="K428" i="184"/>
  <c r="K442" i="184"/>
  <c r="K444" i="184"/>
  <c r="K446" i="184"/>
  <c r="K450" i="184"/>
  <c r="K460" i="184"/>
  <c r="K462" i="184"/>
  <c r="K464" i="184"/>
  <c r="K468" i="184"/>
  <c r="K510" i="184"/>
  <c r="K512" i="184"/>
  <c r="K520" i="184"/>
  <c r="K526" i="184"/>
  <c r="K562" i="184"/>
  <c r="K566" i="184"/>
  <c r="K570" i="184"/>
  <c r="K574" i="184"/>
  <c r="K624" i="184"/>
  <c r="K628" i="184"/>
  <c r="K636" i="184"/>
  <c r="K654" i="184"/>
  <c r="K662" i="184"/>
  <c r="H814" i="184"/>
  <c r="H820" i="184"/>
  <c r="H832" i="184"/>
  <c r="K1029" i="184"/>
  <c r="H1137" i="184"/>
  <c r="H862" i="184"/>
  <c r="H866" i="184"/>
  <c r="H876" i="184"/>
  <c r="H968" i="184"/>
  <c r="H976" i="184"/>
  <c r="H71" i="184"/>
  <c r="H111" i="184"/>
  <c r="H239" i="184"/>
  <c r="K756" i="184"/>
  <c r="K762" i="184"/>
  <c r="K770" i="184"/>
  <c r="K772" i="184"/>
  <c r="K776" i="184"/>
  <c r="K794" i="184"/>
  <c r="K796" i="184"/>
  <c r="H1375" i="184"/>
  <c r="K946" i="184"/>
  <c r="K950" i="184"/>
  <c r="K1247" i="184"/>
  <c r="K1285" i="184"/>
  <c r="K1287" i="184"/>
  <c r="K1289" i="184"/>
  <c r="K1329" i="184"/>
  <c r="K1335" i="184"/>
  <c r="K1341" i="184"/>
  <c r="K1349" i="184"/>
  <c r="K1355" i="184"/>
  <c r="K1359" i="184"/>
  <c r="K1363" i="184"/>
  <c r="K1369" i="184"/>
  <c r="K169" i="184"/>
  <c r="K177" i="184"/>
  <c r="K179" i="184"/>
  <c r="K199" i="184"/>
  <c r="K239" i="184"/>
  <c r="K253" i="184"/>
  <c r="K259" i="184"/>
  <c r="K289" i="184"/>
  <c r="K291" i="184"/>
  <c r="K295" i="184"/>
  <c r="K297" i="184"/>
  <c r="H1066" i="184"/>
  <c r="H1142" i="184"/>
  <c r="K403" i="184"/>
  <c r="H1214" i="184"/>
  <c r="H1222" i="184"/>
  <c r="H152" i="184"/>
  <c r="H154" i="184"/>
  <c r="H156" i="184"/>
  <c r="H164" i="184"/>
  <c r="H212" i="184"/>
  <c r="K1130" i="184"/>
  <c r="K835" i="184"/>
  <c r="K839" i="184"/>
  <c r="K847" i="184"/>
  <c r="K851" i="184"/>
  <c r="K1169" i="184"/>
  <c r="K1171" i="184"/>
  <c r="H251" i="184"/>
  <c r="H255" i="184"/>
  <c r="L255" i="184" s="1"/>
  <c r="P255" i="184" s="1"/>
  <c r="H257" i="184"/>
  <c r="K1058" i="184"/>
  <c r="K544" i="184"/>
  <c r="K546" i="184"/>
  <c r="L546" i="184" s="1"/>
  <c r="K676" i="184"/>
  <c r="K987" i="184"/>
  <c r="K674" i="184"/>
  <c r="K41" i="184"/>
  <c r="K99" i="184"/>
  <c r="K696" i="184"/>
  <c r="K991" i="184"/>
  <c r="K1003" i="184"/>
  <c r="K1007" i="184"/>
  <c r="H213" i="184"/>
  <c r="L213" i="184" s="1"/>
  <c r="P213" i="184" s="1"/>
  <c r="H633" i="184"/>
  <c r="L633" i="184" s="1"/>
  <c r="P633" i="184" s="1"/>
  <c r="H683" i="184"/>
  <c r="H691" i="184"/>
  <c r="K814" i="184"/>
  <c r="H936" i="184"/>
  <c r="K1138" i="184"/>
  <c r="K1184" i="184"/>
  <c r="H46" i="184"/>
  <c r="H116" i="184"/>
  <c r="K309" i="184"/>
  <c r="K319" i="184"/>
  <c r="K349" i="184"/>
  <c r="K357" i="184"/>
  <c r="K411" i="184"/>
  <c r="K427" i="184"/>
  <c r="K435" i="184"/>
  <c r="K437" i="184"/>
  <c r="K453" i="184"/>
  <c r="K457" i="184"/>
  <c r="K465" i="184"/>
  <c r="K469" i="184"/>
  <c r="K487" i="184"/>
  <c r="K493" i="184"/>
  <c r="K942" i="184"/>
  <c r="K1051" i="184"/>
  <c r="K1055" i="184"/>
  <c r="K1057" i="184"/>
  <c r="K1208" i="184"/>
  <c r="K1222" i="184"/>
  <c r="H222" i="184"/>
  <c r="K1244" i="184"/>
  <c r="H258" i="184"/>
  <c r="H314" i="184"/>
  <c r="H336" i="184"/>
  <c r="H338" i="184"/>
  <c r="H344" i="184"/>
  <c r="H436" i="184"/>
  <c r="H486" i="184"/>
  <c r="H933" i="184"/>
  <c r="K144" i="184"/>
  <c r="K146" i="184"/>
  <c r="K148" i="184"/>
  <c r="K158" i="184"/>
  <c r="K220" i="184"/>
  <c r="K222" i="184"/>
  <c r="K224" i="184"/>
  <c r="K228" i="184"/>
  <c r="K232" i="184"/>
  <c r="K238" i="184"/>
  <c r="K240" i="184"/>
  <c r="K252" i="184"/>
  <c r="K254" i="184"/>
  <c r="K256" i="184"/>
  <c r="H562" i="184"/>
  <c r="H610" i="184"/>
  <c r="K1030" i="184"/>
  <c r="K1032" i="184"/>
  <c r="K1034" i="184"/>
  <c r="K1036" i="184"/>
  <c r="K1153" i="184"/>
  <c r="K1157" i="184"/>
  <c r="H1229" i="184"/>
  <c r="H1237" i="184"/>
  <c r="H1245" i="184"/>
  <c r="K1328" i="184"/>
  <c r="K823" i="184"/>
  <c r="K829" i="184"/>
  <c r="K892" i="184"/>
  <c r="H948" i="184"/>
  <c r="H1098" i="184"/>
  <c r="K1141" i="184"/>
  <c r="H1165" i="184"/>
  <c r="K1250" i="184"/>
  <c r="K1260" i="184"/>
  <c r="K1264" i="184"/>
  <c r="K1266" i="184"/>
  <c r="H1282" i="184"/>
  <c r="K1299" i="184"/>
  <c r="K1327" i="184"/>
  <c r="H1359" i="184"/>
  <c r="K900" i="184"/>
  <c r="H1169" i="184"/>
  <c r="H498" i="184"/>
  <c r="K912" i="184"/>
  <c r="K920" i="184"/>
  <c r="K926" i="184"/>
  <c r="K1090" i="184"/>
  <c r="H1201" i="184"/>
  <c r="H1203" i="184"/>
  <c r="H1365" i="184"/>
  <c r="K605" i="184"/>
  <c r="H994" i="184"/>
  <c r="K1183" i="184"/>
  <c r="K1187" i="184"/>
  <c r="K1286" i="184"/>
  <c r="K149" i="184"/>
  <c r="K80" i="184"/>
  <c r="H643" i="184"/>
  <c r="K163" i="184"/>
  <c r="K211" i="184"/>
  <c r="K221" i="184"/>
  <c r="K569" i="184"/>
  <c r="K267" i="184"/>
  <c r="K790" i="184"/>
  <c r="K1215" i="184"/>
  <c r="K43" i="184"/>
  <c r="K71" i="184"/>
  <c r="H105" i="184"/>
  <c r="H107" i="184"/>
  <c r="K132" i="184"/>
  <c r="K134" i="184"/>
  <c r="K347" i="184"/>
  <c r="K536" i="184"/>
  <c r="H574" i="184"/>
  <c r="H733" i="184"/>
  <c r="K824" i="184"/>
  <c r="K861" i="184"/>
  <c r="K885" i="184"/>
  <c r="K893" i="184"/>
  <c r="K992" i="184"/>
  <c r="K1004" i="184"/>
  <c r="K1012" i="184"/>
  <c r="H1190" i="184"/>
  <c r="H1289" i="184"/>
  <c r="K1316" i="184"/>
  <c r="K1318" i="184"/>
  <c r="K1326" i="184"/>
  <c r="H693" i="184"/>
  <c r="K974" i="184"/>
  <c r="H160" i="184"/>
  <c r="H196" i="184"/>
  <c r="K361" i="184"/>
  <c r="K578" i="184"/>
  <c r="H597" i="184"/>
  <c r="K188" i="184"/>
  <c r="K216" i="184"/>
  <c r="H270" i="184"/>
  <c r="K405" i="184"/>
  <c r="K897" i="184"/>
  <c r="K1016" i="184"/>
  <c r="K1077" i="184"/>
  <c r="H1226" i="184"/>
  <c r="K1330" i="184"/>
  <c r="H651" i="184"/>
  <c r="K784" i="184"/>
  <c r="H72" i="184"/>
  <c r="K95" i="184"/>
  <c r="K103" i="184"/>
  <c r="K105" i="184"/>
  <c r="K107" i="184"/>
  <c r="K745" i="184"/>
  <c r="H1050" i="184"/>
  <c r="K1103" i="184"/>
  <c r="K1273" i="184"/>
  <c r="H296" i="184"/>
  <c r="K441" i="184"/>
  <c r="H519" i="184"/>
  <c r="K638" i="184"/>
  <c r="K640" i="184"/>
  <c r="H718" i="184"/>
  <c r="K773" i="184"/>
  <c r="K777" i="184"/>
  <c r="K793" i="184"/>
  <c r="K1281" i="184"/>
  <c r="H1329" i="184"/>
  <c r="H1331" i="184"/>
  <c r="K127" i="184"/>
  <c r="K129" i="184"/>
  <c r="K131" i="184"/>
  <c r="H167" i="184"/>
  <c r="L167" i="184" s="1"/>
  <c r="P167" i="184" s="1"/>
  <c r="H199" i="184"/>
  <c r="H205" i="184"/>
  <c r="L205" i="184" s="1"/>
  <c r="P205" i="184" s="1"/>
  <c r="K294" i="184"/>
  <c r="K298" i="184"/>
  <c r="H410" i="184"/>
  <c r="H420" i="184"/>
  <c r="K690" i="184"/>
  <c r="K805" i="184"/>
  <c r="K807" i="184"/>
  <c r="K876" i="184"/>
  <c r="K878" i="184"/>
  <c r="K880" i="184"/>
  <c r="K983" i="184"/>
  <c r="H1100" i="184"/>
  <c r="K1232" i="184"/>
  <c r="K1234" i="184"/>
  <c r="K1297" i="184"/>
  <c r="H1339" i="184"/>
  <c r="H122" i="184"/>
  <c r="K391" i="184"/>
  <c r="K393" i="184"/>
  <c r="K399" i="184"/>
  <c r="H653" i="184"/>
  <c r="H655" i="184"/>
  <c r="H833" i="184"/>
  <c r="K94" i="184"/>
  <c r="H308" i="184"/>
  <c r="H330" i="184"/>
  <c r="H332" i="184"/>
  <c r="H645" i="184"/>
  <c r="K815" i="184"/>
  <c r="K821" i="184"/>
  <c r="K1093" i="184"/>
  <c r="H326" i="184"/>
  <c r="H73" i="184"/>
  <c r="H79" i="184"/>
  <c r="H83" i="184"/>
  <c r="H527" i="184"/>
  <c r="H547" i="184"/>
  <c r="H549" i="184"/>
  <c r="K572" i="184"/>
  <c r="K580" i="184"/>
  <c r="K584" i="184"/>
  <c r="K742" i="184"/>
  <c r="K746" i="184"/>
  <c r="K908" i="184"/>
  <c r="K910" i="184"/>
  <c r="H1078" i="184"/>
  <c r="K1166" i="184"/>
  <c r="K1365" i="184"/>
  <c r="K69" i="184"/>
  <c r="H184" i="184"/>
  <c r="H202" i="184"/>
  <c r="H551" i="184"/>
  <c r="H180" i="184"/>
  <c r="H192" i="184"/>
  <c r="K515" i="184"/>
  <c r="K533" i="184"/>
  <c r="K786" i="184"/>
  <c r="K172" i="184"/>
  <c r="K174" i="184"/>
  <c r="K178" i="184"/>
  <c r="K717" i="184"/>
  <c r="H1335" i="184"/>
  <c r="K1342" i="184"/>
  <c r="K1262" i="184"/>
  <c r="H147" i="184"/>
  <c r="H419" i="184"/>
  <c r="H421" i="184"/>
  <c r="K436" i="184"/>
  <c r="K438" i="184"/>
  <c r="K452" i="184"/>
  <c r="K1104" i="184"/>
  <c r="H1116" i="184"/>
  <c r="H112" i="184"/>
  <c r="K135" i="184"/>
  <c r="K141" i="184"/>
  <c r="K668" i="184"/>
  <c r="K684" i="184"/>
  <c r="H996" i="184"/>
  <c r="H1000" i="184"/>
  <c r="K1207" i="184"/>
  <c r="K1209" i="184"/>
  <c r="K1213" i="184"/>
  <c r="K1219" i="184"/>
  <c r="K1221" i="184"/>
  <c r="K1301" i="184"/>
  <c r="K1307" i="184"/>
  <c r="K1309" i="184"/>
  <c r="K196" i="184"/>
  <c r="H1163" i="184"/>
  <c r="H47" i="184"/>
  <c r="H57" i="184"/>
  <c r="H59" i="184"/>
  <c r="H63" i="184"/>
  <c r="K86" i="184"/>
  <c r="K119" i="184"/>
  <c r="H127" i="184"/>
  <c r="H135" i="184"/>
  <c r="H137" i="184"/>
  <c r="H139" i="184"/>
  <c r="H143" i="184"/>
  <c r="H170" i="184"/>
  <c r="H174" i="184"/>
  <c r="K262" i="184"/>
  <c r="K266" i="184"/>
  <c r="K268" i="184"/>
  <c r="K270" i="184"/>
  <c r="K371" i="184"/>
  <c r="K373" i="184"/>
  <c r="K377" i="184"/>
  <c r="K379" i="184"/>
  <c r="K497" i="184"/>
  <c r="K505" i="184"/>
  <c r="H525" i="184"/>
  <c r="K568" i="184"/>
  <c r="K603" i="184"/>
  <c r="H605" i="184"/>
  <c r="H637" i="184"/>
  <c r="K660" i="184"/>
  <c r="K697" i="184"/>
  <c r="K699" i="184"/>
  <c r="K703" i="184"/>
  <c r="H750" i="184"/>
  <c r="K769" i="184"/>
  <c r="K813" i="184"/>
  <c r="K871" i="184"/>
  <c r="K888" i="184"/>
  <c r="K904" i="184"/>
  <c r="K947" i="184"/>
  <c r="K953" i="184"/>
  <c r="K959" i="184"/>
  <c r="K967" i="184"/>
  <c r="K971" i="184"/>
  <c r="K982" i="184"/>
  <c r="K986" i="184"/>
  <c r="K1015" i="184"/>
  <c r="K1087" i="184"/>
  <c r="H1153" i="184"/>
  <c r="K1193" i="184"/>
  <c r="K1205" i="184"/>
  <c r="K1338" i="184"/>
  <c r="K1172" i="184"/>
  <c r="K202" i="184"/>
  <c r="K800" i="184"/>
  <c r="H1055" i="184"/>
  <c r="K1114" i="184"/>
  <c r="K1176" i="184"/>
  <c r="H91" i="184"/>
  <c r="H99" i="184"/>
  <c r="K116" i="184"/>
  <c r="K235" i="184"/>
  <c r="K265" i="184"/>
  <c r="K271" i="184"/>
  <c r="K358" i="184"/>
  <c r="K378" i="184"/>
  <c r="K380" i="184"/>
  <c r="K382" i="184"/>
  <c r="H445" i="184"/>
  <c r="H469" i="184"/>
  <c r="K476" i="184"/>
  <c r="K488" i="184"/>
  <c r="K492" i="184"/>
  <c r="K500" i="184"/>
  <c r="H526" i="184"/>
  <c r="H579" i="184"/>
  <c r="H583" i="184"/>
  <c r="K592" i="184"/>
  <c r="K604" i="184"/>
  <c r="H640" i="184"/>
  <c r="H661" i="184"/>
  <c r="K692" i="184"/>
  <c r="K704" i="184"/>
  <c r="H706" i="184"/>
  <c r="K766" i="184"/>
  <c r="K866" i="184"/>
  <c r="K868" i="184"/>
  <c r="K901" i="184"/>
  <c r="K948" i="184"/>
  <c r="K952" i="184"/>
  <c r="K958" i="184"/>
  <c r="K970" i="184"/>
  <c r="K979" i="184"/>
  <c r="K981" i="184"/>
  <c r="K989" i="184"/>
  <c r="K1037" i="184"/>
  <c r="H1051" i="184"/>
  <c r="H1071" i="184"/>
  <c r="H1111" i="184"/>
  <c r="K1136" i="184"/>
  <c r="K1188" i="184"/>
  <c r="K1194" i="184"/>
  <c r="K1239" i="184"/>
  <c r="H1274" i="184"/>
  <c r="H1312" i="184"/>
  <c r="K1333" i="184"/>
  <c r="K1339" i="184"/>
  <c r="K748" i="184"/>
  <c r="K1027" i="184"/>
  <c r="K1074" i="184"/>
  <c r="K1294" i="184"/>
  <c r="K1311" i="184"/>
  <c r="K1367" i="184"/>
  <c r="K190" i="184"/>
  <c r="H134" i="184"/>
  <c r="L134" i="184" s="1"/>
  <c r="K212" i="184"/>
  <c r="H230" i="184"/>
  <c r="H307" i="184"/>
  <c r="H311" i="184"/>
  <c r="H317" i="184"/>
  <c r="H319" i="184"/>
  <c r="H573" i="184"/>
  <c r="L573" i="184" s="1"/>
  <c r="O573" i="184" s="1"/>
  <c r="Q573" i="184" s="1"/>
  <c r="H857" i="184"/>
  <c r="K917" i="184"/>
  <c r="K919" i="184"/>
  <c r="H937" i="184"/>
  <c r="K1059" i="184"/>
  <c r="H1171" i="184"/>
  <c r="H1173" i="184"/>
  <c r="H1210" i="184"/>
  <c r="K1274" i="184"/>
  <c r="K1291" i="184"/>
  <c r="K1302" i="184"/>
  <c r="K1304" i="184"/>
  <c r="H1322" i="184"/>
  <c r="H1370" i="184"/>
  <c r="K1346" i="184"/>
  <c r="H238" i="184"/>
  <c r="H240" i="184"/>
  <c r="H250" i="184"/>
  <c r="H546" i="184"/>
  <c r="H558" i="184"/>
  <c r="H755" i="184"/>
  <c r="K781" i="184"/>
  <c r="H826" i="184"/>
  <c r="K911" i="184"/>
  <c r="H1007" i="184"/>
  <c r="L1007" i="184" s="1"/>
  <c r="P1007" i="184" s="1"/>
  <c r="H1041" i="184"/>
  <c r="K1317" i="184"/>
  <c r="H1360" i="184"/>
  <c r="K318" i="184"/>
  <c r="K46" i="184"/>
  <c r="H485" i="184"/>
  <c r="H499" i="184"/>
  <c r="H501" i="184"/>
  <c r="H505" i="184"/>
  <c r="L505" i="184" s="1"/>
  <c r="P505" i="184" s="1"/>
  <c r="H507" i="184"/>
  <c r="K712" i="184"/>
  <c r="K714" i="184"/>
  <c r="H726" i="184"/>
  <c r="K820" i="184"/>
  <c r="K927" i="184"/>
  <c r="K929" i="184"/>
  <c r="K933" i="184"/>
  <c r="H1038" i="184"/>
  <c r="H1042" i="184"/>
  <c r="K1142" i="184"/>
  <c r="H1179" i="184"/>
  <c r="H1181" i="184"/>
  <c r="K1265" i="184"/>
  <c r="H1271" i="184"/>
  <c r="K883" i="184"/>
  <c r="K1099" i="184"/>
  <c r="K111" i="184"/>
  <c r="H121" i="184"/>
  <c r="K152" i="184"/>
  <c r="K154" i="184"/>
  <c r="K203" i="184"/>
  <c r="H477" i="184"/>
  <c r="H503" i="184"/>
  <c r="H513" i="184"/>
  <c r="L513" i="184" s="1"/>
  <c r="K542" i="184"/>
  <c r="K548" i="184"/>
  <c r="K554" i="184"/>
  <c r="K556" i="184"/>
  <c r="K558" i="184"/>
  <c r="K560" i="184"/>
  <c r="K589" i="184"/>
  <c r="K634" i="184"/>
  <c r="H707" i="184"/>
  <c r="H709" i="184"/>
  <c r="K753" i="184"/>
  <c r="K755" i="184"/>
  <c r="H761" i="184"/>
  <c r="H767" i="184"/>
  <c r="H784" i="184"/>
  <c r="H817" i="184"/>
  <c r="H838" i="184"/>
  <c r="L838" i="184" s="1"/>
  <c r="H840" i="184"/>
  <c r="K849" i="184"/>
  <c r="H906" i="184"/>
  <c r="K941" i="184"/>
  <c r="K945" i="184"/>
  <c r="H951" i="184"/>
  <c r="L951" i="184" s="1"/>
  <c r="K1001" i="184"/>
  <c r="K1115" i="184"/>
  <c r="K1148" i="184"/>
  <c r="K1152" i="184"/>
  <c r="K1160" i="184"/>
  <c r="K1228" i="184"/>
  <c r="H1305" i="184"/>
  <c r="K1312" i="184"/>
  <c r="K1322" i="184"/>
  <c r="K1324" i="184"/>
  <c r="K850" i="184"/>
  <c r="K1143" i="184"/>
  <c r="H275" i="184"/>
  <c r="H818" i="184"/>
  <c r="K996" i="184"/>
  <c r="H96" i="184"/>
  <c r="H100" i="184"/>
  <c r="H104" i="184"/>
  <c r="H391" i="184"/>
  <c r="H393" i="184"/>
  <c r="H615" i="184"/>
  <c r="H627" i="184"/>
  <c r="H771" i="184"/>
  <c r="H842" i="184"/>
  <c r="H844" i="184"/>
  <c r="H34" i="184"/>
  <c r="H36" i="184"/>
  <c r="H38" i="184"/>
  <c r="K56" i="184"/>
  <c r="H77" i="184"/>
  <c r="H92" i="184"/>
  <c r="L92" i="184" s="1"/>
  <c r="P92" i="184" s="1"/>
  <c r="K97" i="184"/>
  <c r="K112" i="184"/>
  <c r="K121" i="184"/>
  <c r="K123" i="184"/>
  <c r="H129" i="184"/>
  <c r="K138" i="184"/>
  <c r="K142" i="184"/>
  <c r="H148" i="184"/>
  <c r="K155" i="184"/>
  <c r="K185" i="184"/>
  <c r="K187" i="184"/>
  <c r="H195" i="184"/>
  <c r="L195" i="184" s="1"/>
  <c r="K204" i="184"/>
  <c r="H219" i="184"/>
  <c r="H245" i="184"/>
  <c r="H249" i="184"/>
  <c r="L249" i="184" s="1"/>
  <c r="H291" i="184"/>
  <c r="L291" i="184" s="1"/>
  <c r="P291" i="184" s="1"/>
  <c r="K335" i="184"/>
  <c r="H343" i="184"/>
  <c r="H366" i="184"/>
  <c r="H368" i="184"/>
  <c r="K389" i="184"/>
  <c r="K406" i="184"/>
  <c r="K408" i="184"/>
  <c r="H453" i="184"/>
  <c r="K466" i="184"/>
  <c r="K479" i="184"/>
  <c r="K485" i="184"/>
  <c r="H487" i="184"/>
  <c r="H533" i="184"/>
  <c r="H554" i="184"/>
  <c r="K586" i="184"/>
  <c r="K726" i="184"/>
  <c r="K730" i="184"/>
  <c r="K734" i="184"/>
  <c r="K845" i="184"/>
  <c r="K994" i="184"/>
  <c r="H1211" i="184"/>
  <c r="H1213" i="184"/>
  <c r="K64" i="184"/>
  <c r="H70" i="184"/>
  <c r="K88" i="184"/>
  <c r="K90" i="184"/>
  <c r="H109" i="184"/>
  <c r="H120" i="184"/>
  <c r="H131" i="184"/>
  <c r="H150" i="184"/>
  <c r="H159" i="184"/>
  <c r="L159" i="184" s="1"/>
  <c r="K168" i="184"/>
  <c r="H182" i="184"/>
  <c r="K191" i="184"/>
  <c r="K193" i="184"/>
  <c r="H201" i="184"/>
  <c r="K206" i="184"/>
  <c r="H221" i="184"/>
  <c r="K226" i="184"/>
  <c r="H232" i="184"/>
  <c r="H234" i="184"/>
  <c r="H282" i="184"/>
  <c r="K287" i="184"/>
  <c r="H295" i="184"/>
  <c r="H299" i="184"/>
  <c r="H320" i="184"/>
  <c r="H382" i="184"/>
  <c r="K420" i="184"/>
  <c r="K439" i="184"/>
  <c r="K443" i="184"/>
  <c r="K445" i="184"/>
  <c r="K449" i="184"/>
  <c r="H465" i="184"/>
  <c r="H474" i="184"/>
  <c r="H493" i="184"/>
  <c r="K514" i="184"/>
  <c r="H522" i="184"/>
  <c r="K552" i="184"/>
  <c r="H692" i="184"/>
  <c r="K836" i="184"/>
  <c r="H927" i="184"/>
  <c r="H1130" i="184"/>
  <c r="H253" i="184"/>
  <c r="H376" i="184"/>
  <c r="H457" i="184"/>
  <c r="H459" i="184"/>
  <c r="H495" i="184"/>
  <c r="H165" i="184"/>
  <c r="L165" i="184" s="1"/>
  <c r="P165" i="184" s="1"/>
  <c r="K245" i="184"/>
  <c r="H259" i="184"/>
  <c r="H284" i="184"/>
  <c r="H386" i="184"/>
  <c r="K424" i="184"/>
  <c r="H434" i="184"/>
  <c r="K518" i="184"/>
  <c r="K686" i="184"/>
  <c r="H1327" i="184"/>
  <c r="K77" i="184"/>
  <c r="K79" i="184"/>
  <c r="K40" i="184"/>
  <c r="K53" i="184"/>
  <c r="H87" i="184"/>
  <c r="K109" i="184"/>
  <c r="H126" i="184"/>
  <c r="H158" i="184"/>
  <c r="H169" i="184"/>
  <c r="H207" i="184"/>
  <c r="K236" i="184"/>
  <c r="H263" i="184"/>
  <c r="K278" i="184"/>
  <c r="K282" i="184"/>
  <c r="H294" i="184"/>
  <c r="K303" i="184"/>
  <c r="H315" i="184"/>
  <c r="H394" i="184"/>
  <c r="H396" i="184"/>
  <c r="H430" i="184"/>
  <c r="H442" i="184"/>
  <c r="H448" i="184"/>
  <c r="H450" i="184"/>
  <c r="K522" i="184"/>
  <c r="H712" i="184"/>
  <c r="K867" i="184"/>
  <c r="H982" i="184"/>
  <c r="K1180" i="184"/>
  <c r="H1362" i="184"/>
  <c r="K68" i="184"/>
  <c r="H37" i="184"/>
  <c r="H80" i="184"/>
  <c r="H115" i="184"/>
  <c r="H117" i="184"/>
  <c r="H132" i="184"/>
  <c r="H190" i="184"/>
  <c r="H244" i="184"/>
  <c r="H246" i="184"/>
  <c r="H267" i="184"/>
  <c r="H290" i="184"/>
  <c r="H369" i="184"/>
  <c r="H390" i="184"/>
  <c r="H454" i="184"/>
  <c r="H81" i="184"/>
  <c r="H35" i="184"/>
  <c r="H39" i="184"/>
  <c r="H48" i="184"/>
  <c r="H52" i="184"/>
  <c r="K59" i="184"/>
  <c r="K65" i="184"/>
  <c r="K72" i="184"/>
  <c r="K87" i="184"/>
  <c r="H89" i="184"/>
  <c r="K102" i="184"/>
  <c r="K104" i="184"/>
  <c r="H106" i="184"/>
  <c r="K115" i="184"/>
  <c r="K122" i="184"/>
  <c r="K124" i="184"/>
  <c r="K156" i="184"/>
  <c r="H173" i="184"/>
  <c r="H175" i="184"/>
  <c r="H179" i="184"/>
  <c r="K184" i="184"/>
  <c r="H198" i="184"/>
  <c r="K225" i="184"/>
  <c r="H256" i="184"/>
  <c r="L256" i="184" s="1"/>
  <c r="H271" i="184"/>
  <c r="K288" i="184"/>
  <c r="K290" i="184"/>
  <c r="K313" i="184"/>
  <c r="H323" i="184"/>
  <c r="K346" i="184"/>
  <c r="H356" i="184"/>
  <c r="K417" i="184"/>
  <c r="H423" i="184"/>
  <c r="H427" i="184"/>
  <c r="K430" i="184"/>
  <c r="K482" i="184"/>
  <c r="K511" i="184"/>
  <c r="K532" i="184"/>
  <c r="H1278" i="184"/>
  <c r="K1356" i="184"/>
  <c r="H110" i="184"/>
  <c r="H136" i="184"/>
  <c r="H153" i="184"/>
  <c r="H200" i="184"/>
  <c r="H211" i="184"/>
  <c r="H283" i="184"/>
  <c r="H300" i="184"/>
  <c r="H325" i="184"/>
  <c r="H358" i="184"/>
  <c r="H400" i="184"/>
  <c r="H502" i="184"/>
  <c r="H54" i="184"/>
  <c r="K35" i="184"/>
  <c r="H60" i="184"/>
  <c r="K78" i="184"/>
  <c r="H86" i="184"/>
  <c r="H114" i="184"/>
  <c r="H123" i="184"/>
  <c r="K130" i="184"/>
  <c r="H138" i="184"/>
  <c r="H142" i="184"/>
  <c r="K147" i="184"/>
  <c r="H155" i="184"/>
  <c r="K160" i="184"/>
  <c r="K171" i="184"/>
  <c r="H185" i="184"/>
  <c r="H187" i="184"/>
  <c r="K194" i="184"/>
  <c r="K209" i="184"/>
  <c r="H220" i="184"/>
  <c r="K244" i="184"/>
  <c r="K248" i="184"/>
  <c r="H260" i="184"/>
  <c r="K269" i="184"/>
  <c r="H335" i="184"/>
  <c r="H341" i="184"/>
  <c r="K350" i="184"/>
  <c r="K352" i="184"/>
  <c r="H375" i="184"/>
  <c r="H383" i="184"/>
  <c r="K394" i="184"/>
  <c r="H408" i="184"/>
  <c r="K423" i="184"/>
  <c r="K440" i="184"/>
  <c r="K454" i="184"/>
  <c r="H483" i="184"/>
  <c r="K490" i="184"/>
  <c r="K540" i="184"/>
  <c r="H567" i="184"/>
  <c r="K644" i="184"/>
  <c r="K646" i="184"/>
  <c r="K648" i="184"/>
  <c r="K650" i="184"/>
  <c r="H701" i="184"/>
  <c r="H749" i="184"/>
  <c r="H895" i="184"/>
  <c r="K955" i="184"/>
  <c r="K1081" i="184"/>
  <c r="K1085" i="184"/>
  <c r="H1228" i="184"/>
  <c r="H1353" i="184"/>
  <c r="H62" i="184"/>
  <c r="L62" i="184" s="1"/>
  <c r="P62" i="184" s="1"/>
  <c r="H103" i="184"/>
  <c r="H64" i="184"/>
  <c r="K39" i="184"/>
  <c r="H45" i="184"/>
  <c r="H75" i="184"/>
  <c r="H88" i="184"/>
  <c r="K93" i="184"/>
  <c r="K106" i="184"/>
  <c r="K110" i="184"/>
  <c r="K136" i="184"/>
  <c r="H144" i="184"/>
  <c r="H166" i="184"/>
  <c r="L166" i="184" s="1"/>
  <c r="H168" i="184"/>
  <c r="K173" i="184"/>
  <c r="K181" i="184"/>
  <c r="H191" i="184"/>
  <c r="K198" i="184"/>
  <c r="K200" i="184"/>
  <c r="H206" i="184"/>
  <c r="H226" i="184"/>
  <c r="K229" i="184"/>
  <c r="H241" i="184"/>
  <c r="K275" i="184"/>
  <c r="K277" i="184"/>
  <c r="K283" i="184"/>
  <c r="K300" i="184"/>
  <c r="H312" i="184"/>
  <c r="K323" i="184"/>
  <c r="K325" i="184"/>
  <c r="K329" i="184"/>
  <c r="K333" i="184"/>
  <c r="K354" i="184"/>
  <c r="H387" i="184"/>
  <c r="H422" i="184"/>
  <c r="H429" i="184"/>
  <c r="H437" i="184"/>
  <c r="L437" i="184" s="1"/>
  <c r="P437" i="184" s="1"/>
  <c r="H443" i="184"/>
  <c r="H447" i="184"/>
  <c r="H449" i="184"/>
  <c r="K458" i="184"/>
  <c r="K498" i="184"/>
  <c r="K502" i="184"/>
  <c r="K504" i="184"/>
  <c r="K521" i="184"/>
  <c r="H635" i="184"/>
  <c r="L635" i="184" s="1"/>
  <c r="P635" i="184" s="1"/>
  <c r="H699" i="184"/>
  <c r="K785" i="184"/>
  <c r="K791" i="184"/>
  <c r="K936" i="184"/>
  <c r="H944" i="184"/>
  <c r="K1345" i="184"/>
  <c r="K608" i="184"/>
  <c r="K610" i="184"/>
  <c r="L610" i="184" s="1"/>
  <c r="P610" i="184" s="1"/>
  <c r="K612" i="184"/>
  <c r="K680" i="184"/>
  <c r="H686" i="184"/>
  <c r="K713" i="184"/>
  <c r="H745" i="184"/>
  <c r="K752" i="184"/>
  <c r="K783" i="184"/>
  <c r="K802" i="184"/>
  <c r="H827" i="184"/>
  <c r="H854" i="184"/>
  <c r="H887" i="184"/>
  <c r="H891" i="184"/>
  <c r="H902" i="184"/>
  <c r="K932" i="184"/>
  <c r="K1021" i="184"/>
  <c r="K1039" i="184"/>
  <c r="K1041" i="184"/>
  <c r="K1092" i="184"/>
  <c r="H1122" i="184"/>
  <c r="L1122" i="184" s="1"/>
  <c r="K1146" i="184"/>
  <c r="H1182" i="184"/>
  <c r="H1184" i="184"/>
  <c r="K1214" i="184"/>
  <c r="K1229" i="184"/>
  <c r="K1272" i="184"/>
  <c r="H1302" i="184"/>
  <c r="H1321" i="184"/>
  <c r="K1334" i="184"/>
  <c r="H1347" i="184"/>
  <c r="K1370" i="184"/>
  <c r="H590" i="184"/>
  <c r="K595" i="184"/>
  <c r="H622" i="184"/>
  <c r="K627" i="184"/>
  <c r="K642" i="184"/>
  <c r="K657" i="184"/>
  <c r="H697" i="184"/>
  <c r="K702" i="184"/>
  <c r="K715" i="184"/>
  <c r="K722" i="184"/>
  <c r="H795" i="184"/>
  <c r="K806" i="184"/>
  <c r="K810" i="184"/>
  <c r="K834" i="184"/>
  <c r="K843" i="184"/>
  <c r="K865" i="184"/>
  <c r="K898" i="184"/>
  <c r="H963" i="184"/>
  <c r="H1087" i="184"/>
  <c r="K1105" i="184"/>
  <c r="K1112" i="184"/>
  <c r="H1126" i="184"/>
  <c r="H1128" i="184"/>
  <c r="K1150" i="184"/>
  <c r="K1216" i="184"/>
  <c r="K1231" i="184"/>
  <c r="K1246" i="184"/>
  <c r="K1313" i="184"/>
  <c r="K1315" i="184"/>
  <c r="H1340" i="184"/>
  <c r="K1374" i="184"/>
  <c r="K827" i="184"/>
  <c r="K854" i="184"/>
  <c r="K902" i="184"/>
  <c r="K965" i="184"/>
  <c r="K1006" i="184"/>
  <c r="K1049" i="184"/>
  <c r="K1098" i="184"/>
  <c r="K1107" i="184"/>
  <c r="K1118" i="184"/>
  <c r="K1139" i="184"/>
  <c r="H1143" i="184"/>
  <c r="K1167" i="184"/>
  <c r="K1182" i="184"/>
  <c r="H1188" i="184"/>
  <c r="K1267" i="184"/>
  <c r="K1321" i="184"/>
  <c r="K1325" i="184"/>
  <c r="K1347" i="184"/>
  <c r="H561" i="184"/>
  <c r="H609" i="184"/>
  <c r="H619" i="184"/>
  <c r="K652" i="184"/>
  <c r="H658" i="184"/>
  <c r="H673" i="184"/>
  <c r="H677" i="184"/>
  <c r="H685" i="184"/>
  <c r="L685" i="184" s="1"/>
  <c r="P685" i="184" s="1"/>
  <c r="K688" i="184"/>
  <c r="H744" i="184"/>
  <c r="K749" i="184"/>
  <c r="H790" i="184"/>
  <c r="H792" i="184"/>
  <c r="H824" i="184"/>
  <c r="K869" i="184"/>
  <c r="H875" i="184"/>
  <c r="K923" i="184"/>
  <c r="K980" i="184"/>
  <c r="H999" i="184"/>
  <c r="H1001" i="184"/>
  <c r="H1018" i="184"/>
  <c r="H1020" i="184"/>
  <c r="K1053" i="184"/>
  <c r="H1067" i="184"/>
  <c r="K1070" i="184"/>
  <c r="H1086" i="184"/>
  <c r="K1089" i="184"/>
  <c r="H1097" i="184"/>
  <c r="H1155" i="184"/>
  <c r="H1166" i="184"/>
  <c r="H1247" i="184"/>
  <c r="H1310" i="184"/>
  <c r="H1316" i="184"/>
  <c r="H1320" i="184"/>
  <c r="K1340" i="184"/>
  <c r="H1364" i="184"/>
  <c r="K561" i="184"/>
  <c r="K611" i="184"/>
  <c r="H617" i="184"/>
  <c r="H621" i="184"/>
  <c r="L621" i="184" s="1"/>
  <c r="P621" i="184" s="1"/>
  <c r="K637" i="184"/>
  <c r="H647" i="184"/>
  <c r="H649" i="184"/>
  <c r="K675" i="184"/>
  <c r="K679" i="184"/>
  <c r="H687" i="184"/>
  <c r="H696" i="184"/>
  <c r="K701" i="184"/>
  <c r="H746" i="184"/>
  <c r="H766" i="184"/>
  <c r="K778" i="184"/>
  <c r="K780" i="184"/>
  <c r="H805" i="184"/>
  <c r="H807" i="184"/>
  <c r="H830" i="184"/>
  <c r="K833" i="184"/>
  <c r="K840" i="184"/>
  <c r="H855" i="184"/>
  <c r="K860" i="184"/>
  <c r="K873" i="184"/>
  <c r="H888" i="184"/>
  <c r="H890" i="184"/>
  <c r="H892" i="184"/>
  <c r="H903" i="184"/>
  <c r="H997" i="184"/>
  <c r="K1014" i="184"/>
  <c r="K1020" i="184"/>
  <c r="K1040" i="184"/>
  <c r="K1076" i="184"/>
  <c r="H1113" i="184"/>
  <c r="H1121" i="184"/>
  <c r="H1134" i="184"/>
  <c r="K1145" i="184"/>
  <c r="H1161" i="184"/>
  <c r="K1177" i="184"/>
  <c r="H1202" i="184"/>
  <c r="K1245" i="184"/>
  <c r="K1254" i="184"/>
  <c r="K1258" i="184"/>
  <c r="H1277" i="184"/>
  <c r="K1306" i="184"/>
  <c r="K1310" i="184"/>
  <c r="H1314" i="184"/>
  <c r="K1331" i="184"/>
  <c r="K1353" i="184"/>
  <c r="K1371" i="184"/>
  <c r="H589" i="184"/>
  <c r="K596" i="184"/>
  <c r="K598" i="184"/>
  <c r="K630" i="184"/>
  <c r="K632" i="184"/>
  <c r="K647" i="184"/>
  <c r="K681" i="184"/>
  <c r="H705" i="184"/>
  <c r="H711" i="184"/>
  <c r="H725" i="184"/>
  <c r="H777" i="184"/>
  <c r="K788" i="184"/>
  <c r="H839" i="184"/>
  <c r="K862" i="184"/>
  <c r="H872" i="184"/>
  <c r="H877" i="184"/>
  <c r="K914" i="184"/>
  <c r="H924" i="184"/>
  <c r="H928" i="184"/>
  <c r="K935" i="184"/>
  <c r="H945" i="184"/>
  <c r="H947" i="184"/>
  <c r="K984" i="184"/>
  <c r="H992" i="184"/>
  <c r="H1011" i="184"/>
  <c r="H1013" i="184"/>
  <c r="H1015" i="184"/>
  <c r="K1022" i="184"/>
  <c r="K1046" i="184"/>
  <c r="H1069" i="184"/>
  <c r="L1069" i="184" s="1"/>
  <c r="P1069" i="184" s="1"/>
  <c r="H1103" i="184"/>
  <c r="K1132" i="184"/>
  <c r="K1134" i="184"/>
  <c r="K1147" i="184"/>
  <c r="K1151" i="184"/>
  <c r="K1155" i="184"/>
  <c r="H1208" i="184"/>
  <c r="K1217" i="184"/>
  <c r="H1279" i="184"/>
  <c r="H1298" i="184"/>
  <c r="H1303" i="184"/>
  <c r="K1314" i="184"/>
  <c r="K1344" i="184"/>
  <c r="H737" i="184"/>
  <c r="H783" i="184"/>
  <c r="K826" i="184"/>
  <c r="K830" i="184"/>
  <c r="K837" i="184"/>
  <c r="K846" i="184"/>
  <c r="H896" i="184"/>
  <c r="K918" i="184"/>
  <c r="K962" i="184"/>
  <c r="K966" i="184"/>
  <c r="H983" i="184"/>
  <c r="K988" i="184"/>
  <c r="K997" i="184"/>
  <c r="K1024" i="184"/>
  <c r="K1033" i="184"/>
  <c r="K1035" i="184"/>
  <c r="H1073" i="184"/>
  <c r="H1092" i="184"/>
  <c r="K1117" i="184"/>
  <c r="K1121" i="184"/>
  <c r="H1127" i="184"/>
  <c r="H1129" i="184"/>
  <c r="H1131" i="184"/>
  <c r="K1161" i="184"/>
  <c r="K1181" i="184"/>
  <c r="K1198" i="184"/>
  <c r="K1200" i="184"/>
  <c r="K1202" i="184"/>
  <c r="K1223" i="184"/>
  <c r="H1251" i="184"/>
  <c r="H1261" i="184"/>
  <c r="K1277" i="184"/>
  <c r="H1326" i="184"/>
  <c r="H1332" i="184"/>
  <c r="K1348" i="184"/>
  <c r="K1357" i="184"/>
  <c r="H1363" i="184"/>
  <c r="H1372" i="184"/>
  <c r="H569" i="184"/>
  <c r="L569" i="184" s="1"/>
  <c r="P569" i="184" s="1"/>
  <c r="K576" i="184"/>
  <c r="K600" i="184"/>
  <c r="K649" i="184"/>
  <c r="K664" i="184"/>
  <c r="H702" i="184"/>
  <c r="H715" i="184"/>
  <c r="H722" i="184"/>
  <c r="H821" i="184"/>
  <c r="H834" i="184"/>
  <c r="H841" i="184"/>
  <c r="H874" i="184"/>
  <c r="H1047" i="184"/>
  <c r="H1112" i="184"/>
  <c r="H1133" i="184"/>
  <c r="H1220" i="184"/>
  <c r="H1313" i="184"/>
  <c r="H1315" i="184"/>
  <c r="H1336" i="184"/>
  <c r="H1374" i="184"/>
  <c r="H571" i="184"/>
  <c r="L571" i="184" s="1"/>
  <c r="P571" i="184" s="1"/>
  <c r="H593" i="184"/>
  <c r="H625" i="184"/>
  <c r="H631" i="184"/>
  <c r="K670" i="184"/>
  <c r="H682" i="184"/>
  <c r="K689" i="184"/>
  <c r="K691" i="184"/>
  <c r="K709" i="184"/>
  <c r="K711" i="184"/>
  <c r="K750" i="184"/>
  <c r="H754" i="184"/>
  <c r="H812" i="184"/>
  <c r="L812" i="184" s="1"/>
  <c r="P812" i="184" s="1"/>
  <c r="K819" i="184"/>
  <c r="H825" i="184"/>
  <c r="H836" i="184"/>
  <c r="H867" i="184"/>
  <c r="K872" i="184"/>
  <c r="K881" i="184"/>
  <c r="H917" i="184"/>
  <c r="H919" i="184"/>
  <c r="K924" i="184"/>
  <c r="H932" i="184"/>
  <c r="H998" i="184"/>
  <c r="H1023" i="184"/>
  <c r="L1023" i="184" s="1"/>
  <c r="P1023" i="184" s="1"/>
  <c r="H1039" i="184"/>
  <c r="L1039" i="184" s="1"/>
  <c r="H1062" i="184"/>
  <c r="K1073" i="184"/>
  <c r="K1075" i="184"/>
  <c r="H1085" i="184"/>
  <c r="H1094" i="184"/>
  <c r="H1158" i="184"/>
  <c r="K1170" i="184"/>
  <c r="K1185" i="184"/>
  <c r="H1189" i="184"/>
  <c r="H1193" i="184"/>
  <c r="K1240" i="184"/>
  <c r="K1251" i="184"/>
  <c r="K1257" i="184"/>
  <c r="K1259" i="184"/>
  <c r="H1263" i="184"/>
  <c r="K1270" i="184"/>
  <c r="H1295" i="184"/>
  <c r="K1305" i="184"/>
  <c r="H1334" i="184"/>
  <c r="K89" i="184"/>
  <c r="H113" i="184"/>
  <c r="K125" i="184"/>
  <c r="H163" i="184"/>
  <c r="H181" i="184"/>
  <c r="H189" i="184"/>
  <c r="L189" i="184" s="1"/>
  <c r="P189" i="184" s="1"/>
  <c r="H272" i="184"/>
  <c r="K82" i="184"/>
  <c r="K143" i="184"/>
  <c r="K210" i="184"/>
  <c r="H94" i="184"/>
  <c r="H162" i="184"/>
  <c r="H186" i="184"/>
  <c r="K230" i="184"/>
  <c r="H128" i="184"/>
  <c r="H43" i="184"/>
  <c r="H58" i="184"/>
  <c r="K85" i="184"/>
  <c r="H229" i="184"/>
  <c r="H279" i="184"/>
  <c r="H40" i="184"/>
  <c r="H84" i="184"/>
  <c r="H145" i="184"/>
  <c r="K164" i="184"/>
  <c r="H183" i="184"/>
  <c r="L183" i="184" s="1"/>
  <c r="P183" i="184" s="1"/>
  <c r="K227" i="184"/>
  <c r="H264" i="184"/>
  <c r="H41" i="184"/>
  <c r="H66" i="184"/>
  <c r="H85" i="184"/>
  <c r="K117" i="184"/>
  <c r="H151" i="184"/>
  <c r="L151" i="184" s="1"/>
  <c r="P151" i="184" s="1"/>
  <c r="H178" i="184"/>
  <c r="H193" i="184"/>
  <c r="K197" i="184"/>
  <c r="K208" i="184"/>
  <c r="K214" i="184"/>
  <c r="H218" i="184"/>
  <c r="H237" i="184"/>
  <c r="K243" i="184"/>
  <c r="K299" i="184"/>
  <c r="H303" i="184"/>
  <c r="H305" i="184"/>
  <c r="H310" i="184"/>
  <c r="K315" i="184"/>
  <c r="H346" i="184"/>
  <c r="H355" i="184"/>
  <c r="K363" i="184"/>
  <c r="K401" i="184"/>
  <c r="H432" i="184"/>
  <c r="H439" i="184"/>
  <c r="H461" i="184"/>
  <c r="H463" i="184"/>
  <c r="H511" i="184"/>
  <c r="K529" i="184"/>
  <c r="K531" i="184"/>
  <c r="H543" i="184"/>
  <c r="K353" i="184"/>
  <c r="K383" i="184"/>
  <c r="H577" i="184"/>
  <c r="H348" i="184"/>
  <c r="H53" i="184"/>
  <c r="L53" i="184" s="1"/>
  <c r="P53" i="184" s="1"/>
  <c r="K91" i="184"/>
  <c r="L91" i="184" s="1"/>
  <c r="P91" i="184" s="1"/>
  <c r="K113" i="184"/>
  <c r="K137" i="184"/>
  <c r="K145" i="184"/>
  <c r="K170" i="184"/>
  <c r="H209" i="184"/>
  <c r="H215" i="184"/>
  <c r="H231" i="184"/>
  <c r="H236" i="184"/>
  <c r="H242" i="184"/>
  <c r="K293" i="184"/>
  <c r="H318" i="184"/>
  <c r="H384" i="184"/>
  <c r="K387" i="184"/>
  <c r="H395" i="184"/>
  <c r="K432" i="184"/>
  <c r="K524" i="184"/>
  <c r="H545" i="184"/>
  <c r="H570" i="184"/>
  <c r="K37" i="184"/>
  <c r="H42" i="184"/>
  <c r="H55" i="184"/>
  <c r="K58" i="184"/>
  <c r="H65" i="184"/>
  <c r="K76" i="184"/>
  <c r="H78" i="184"/>
  <c r="H93" i="184"/>
  <c r="K139" i="184"/>
  <c r="H141" i="184"/>
  <c r="H177" i="184"/>
  <c r="H203" i="184"/>
  <c r="H228" i="184"/>
  <c r="K234" i="184"/>
  <c r="K250" i="184"/>
  <c r="K264" i="184"/>
  <c r="K279" i="184"/>
  <c r="K281" i="184"/>
  <c r="K286" i="184"/>
  <c r="H302" i="184"/>
  <c r="K307" i="184"/>
  <c r="K314" i="184"/>
  <c r="K339" i="184"/>
  <c r="K341" i="184"/>
  <c r="H345" i="184"/>
  <c r="H379" i="184"/>
  <c r="K409" i="184"/>
  <c r="H413" i="184"/>
  <c r="K448" i="184"/>
  <c r="H478" i="184"/>
  <c r="K517" i="184"/>
  <c r="H521" i="184"/>
  <c r="K565" i="184"/>
  <c r="K45" i="184"/>
  <c r="K63" i="184"/>
  <c r="H101" i="184"/>
  <c r="K118" i="184"/>
  <c r="H133" i="184"/>
  <c r="K186" i="184"/>
  <c r="H67" i="184"/>
  <c r="K81" i="184"/>
  <c r="K153" i="184"/>
  <c r="H161" i="184"/>
  <c r="K175" i="184"/>
  <c r="K201" i="184"/>
  <c r="H233" i="184"/>
  <c r="K366" i="184"/>
  <c r="H406" i="184"/>
  <c r="H415" i="184"/>
  <c r="K422" i="184"/>
  <c r="H49" i="184"/>
  <c r="K101" i="184"/>
  <c r="K133" i="184"/>
  <c r="K150" i="184"/>
  <c r="H214" i="184"/>
  <c r="H225" i="184"/>
  <c r="H243" i="184"/>
  <c r="H254" i="184"/>
  <c r="K258" i="184"/>
  <c r="K276" i="184"/>
  <c r="H306" i="184"/>
  <c r="K311" i="184"/>
  <c r="K327" i="184"/>
  <c r="H331" i="184"/>
  <c r="K356" i="184"/>
  <c r="K359" i="184"/>
  <c r="H363" i="184"/>
  <c r="K368" i="184"/>
  <c r="H370" i="184"/>
  <c r="K402" i="184"/>
  <c r="K413" i="184"/>
  <c r="K415" i="184"/>
  <c r="H451" i="184"/>
  <c r="H468" i="184"/>
  <c r="H475" i="184"/>
  <c r="H664" i="184"/>
  <c r="K47" i="184"/>
  <c r="H51" i="184"/>
  <c r="K67" i="184"/>
  <c r="K75" i="184"/>
  <c r="K83" i="184"/>
  <c r="H95" i="184"/>
  <c r="H119" i="184"/>
  <c r="K180" i="184"/>
  <c r="K182" i="184"/>
  <c r="H61" i="184"/>
  <c r="L61" i="184" s="1"/>
  <c r="P61" i="184" s="1"/>
  <c r="H74" i="184"/>
  <c r="H82" i="184"/>
  <c r="H102" i="184"/>
  <c r="H125" i="184"/>
  <c r="H149" i="184"/>
  <c r="H157" i="184"/>
  <c r="L157" i="184" s="1"/>
  <c r="H176" i="184"/>
  <c r="H208" i="184"/>
  <c r="H210" i="184"/>
  <c r="K233" i="184"/>
  <c r="H324" i="184"/>
  <c r="H351" i="184"/>
  <c r="H353" i="184"/>
  <c r="H374" i="184"/>
  <c r="H329" i="184"/>
  <c r="K337" i="184"/>
  <c r="H339" i="184"/>
  <c r="H359" i="184"/>
  <c r="H371" i="184"/>
  <c r="H411" i="184"/>
  <c r="K416" i="184"/>
  <c r="H425" i="184"/>
  <c r="K431" i="184"/>
  <c r="K433" i="184"/>
  <c r="H452" i="184"/>
  <c r="K481" i="184"/>
  <c r="H531" i="184"/>
  <c r="H599" i="184"/>
  <c r="K602" i="184"/>
  <c r="K656" i="184"/>
  <c r="H679" i="184"/>
  <c r="H713" i="184"/>
  <c r="H747" i="184"/>
  <c r="H989" i="184"/>
  <c r="L989" i="184" s="1"/>
  <c r="P989" i="184" s="1"/>
  <c r="H991" i="184"/>
  <c r="K1000" i="184"/>
  <c r="H456" i="184"/>
  <c r="H472" i="184"/>
  <c r="K473" i="184"/>
  <c r="H514" i="184"/>
  <c r="H516" i="184"/>
  <c r="H564" i="184"/>
  <c r="H581" i="184"/>
  <c r="H728" i="184"/>
  <c r="H730" i="184"/>
  <c r="K899" i="184"/>
  <c r="H984" i="184"/>
  <c r="K463" i="184"/>
  <c r="K494" i="184"/>
  <c r="K496" i="184"/>
  <c r="H509" i="184"/>
  <c r="H518" i="184"/>
  <c r="H534" i="184"/>
  <c r="K541" i="184"/>
  <c r="H555" i="184"/>
  <c r="K601" i="184"/>
  <c r="H641" i="184"/>
  <c r="K655" i="184"/>
  <c r="H719" i="184"/>
  <c r="H883" i="184"/>
  <c r="K1068" i="184"/>
  <c r="H197" i="184"/>
  <c r="H223" i="184"/>
  <c r="H247" i="184"/>
  <c r="K251" i="184"/>
  <c r="K285" i="184"/>
  <c r="K292" i="184"/>
  <c r="K304" i="184"/>
  <c r="K345" i="184"/>
  <c r="K348" i="184"/>
  <c r="H362" i="184"/>
  <c r="K365" i="184"/>
  <c r="K372" i="184"/>
  <c r="K381" i="184"/>
  <c r="H388" i="184"/>
  <c r="K395" i="184"/>
  <c r="H397" i="184"/>
  <c r="K410" i="184"/>
  <c r="H414" i="184"/>
  <c r="K429" i="184"/>
  <c r="K477" i="184"/>
  <c r="K484" i="184"/>
  <c r="K509" i="184"/>
  <c r="K534" i="184"/>
  <c r="H542" i="184"/>
  <c r="H550" i="184"/>
  <c r="K585" i="184"/>
  <c r="H591" i="184"/>
  <c r="K594" i="184"/>
  <c r="K616" i="184"/>
  <c r="H654" i="184"/>
  <c r="H665" i="184"/>
  <c r="K687" i="184"/>
  <c r="H716" i="184"/>
  <c r="H809" i="184"/>
  <c r="K939" i="184"/>
  <c r="H1043" i="184"/>
  <c r="H1159" i="184"/>
  <c r="K1186" i="184"/>
  <c r="H342" i="184"/>
  <c r="H352" i="184"/>
  <c r="H367" i="184"/>
  <c r="H392" i="184"/>
  <c r="H416" i="184"/>
  <c r="H441" i="184"/>
  <c r="H446" i="184"/>
  <c r="H455" i="184"/>
  <c r="H490" i="184"/>
  <c r="H506" i="184"/>
  <c r="H508" i="184"/>
  <c r="K538" i="184"/>
  <c r="K545" i="184"/>
  <c r="K625" i="184"/>
  <c r="H752" i="184"/>
  <c r="K760" i="184"/>
  <c r="H786" i="184"/>
  <c r="K863" i="184"/>
  <c r="H869" i="184"/>
  <c r="K367" i="184"/>
  <c r="H373" i="184"/>
  <c r="H404" i="184"/>
  <c r="H407" i="184"/>
  <c r="H418" i="184"/>
  <c r="H435" i="184"/>
  <c r="H492" i="184"/>
  <c r="H575" i="184"/>
  <c r="L575" i="184" s="1"/>
  <c r="P575" i="184" s="1"/>
  <c r="K620" i="184"/>
  <c r="H629" i="184"/>
  <c r="H675" i="184"/>
  <c r="H757" i="184"/>
  <c r="H846" i="184"/>
  <c r="K934" i="184"/>
  <c r="H560" i="184"/>
  <c r="H578" i="184"/>
  <c r="K581" i="184"/>
  <c r="K583" i="184"/>
  <c r="H585" i="184"/>
  <c r="H587" i="184"/>
  <c r="K590" i="184"/>
  <c r="H632" i="184"/>
  <c r="K665" i="184"/>
  <c r="H689" i="184"/>
  <c r="H782" i="184"/>
  <c r="K789" i="184"/>
  <c r="H856" i="184"/>
  <c r="L856" i="184" s="1"/>
  <c r="O856" i="184" s="1"/>
  <c r="Q856" i="184" s="1"/>
  <c r="H865" i="184"/>
  <c r="H908" i="184"/>
  <c r="H1002" i="184"/>
  <c r="H1004" i="184"/>
  <c r="K1009" i="184"/>
  <c r="H1059" i="184"/>
  <c r="K1064" i="184"/>
  <c r="K673" i="184"/>
  <c r="K728" i="184"/>
  <c r="H732" i="184"/>
  <c r="K739" i="184"/>
  <c r="H772" i="184"/>
  <c r="H853" i="184"/>
  <c r="K894" i="184"/>
  <c r="H900" i="184"/>
  <c r="H920" i="184"/>
  <c r="H986" i="184"/>
  <c r="K1283" i="184"/>
  <c r="K397" i="184"/>
  <c r="H401" i="184"/>
  <c r="H402" i="184"/>
  <c r="K421" i="184"/>
  <c r="H431" i="184"/>
  <c r="H438" i="184"/>
  <c r="K456" i="184"/>
  <c r="K475" i="184"/>
  <c r="K478" i="184"/>
  <c r="K480" i="184"/>
  <c r="H494" i="184"/>
  <c r="H496" i="184"/>
  <c r="K516" i="184"/>
  <c r="K535" i="184"/>
  <c r="H537" i="184"/>
  <c r="K547" i="184"/>
  <c r="H559" i="184"/>
  <c r="L559" i="184" s="1"/>
  <c r="K564" i="184"/>
  <c r="K582" i="184"/>
  <c r="H602" i="184"/>
  <c r="H616" i="184"/>
  <c r="K629" i="184"/>
  <c r="K639" i="184"/>
  <c r="K666" i="184"/>
  <c r="K677" i="184"/>
  <c r="H690" i="184"/>
  <c r="H708" i="184"/>
  <c r="L708" i="184" s="1"/>
  <c r="P708" i="184" s="1"/>
  <c r="K716" i="184"/>
  <c r="K721" i="184"/>
  <c r="K741" i="184"/>
  <c r="H779" i="184"/>
  <c r="K799" i="184"/>
  <c r="K804" i="184"/>
  <c r="H808" i="184"/>
  <c r="H848" i="184"/>
  <c r="H873" i="184"/>
  <c r="H889" i="184"/>
  <c r="K896" i="184"/>
  <c r="H1032" i="184"/>
  <c r="H1034" i="184"/>
  <c r="K1113" i="184"/>
  <c r="H1156" i="184"/>
  <c r="H462" i="184"/>
  <c r="L462" i="184" s="1"/>
  <c r="P462" i="184" s="1"/>
  <c r="H467" i="184"/>
  <c r="H489" i="184"/>
  <c r="K499" i="184"/>
  <c r="H510" i="184"/>
  <c r="H532" i="184"/>
  <c r="K537" i="184"/>
  <c r="K539" i="184"/>
  <c r="K555" i="184"/>
  <c r="H557" i="184"/>
  <c r="H588" i="184"/>
  <c r="K614" i="184"/>
  <c r="K619" i="184"/>
  <c r="H626" i="184"/>
  <c r="H648" i="184"/>
  <c r="K659" i="184"/>
  <c r="H670" i="184"/>
  <c r="H674" i="184"/>
  <c r="H695" i="184"/>
  <c r="K706" i="184"/>
  <c r="K723" i="184"/>
  <c r="K761" i="184"/>
  <c r="K763" i="184"/>
  <c r="H769" i="184"/>
  <c r="L769" i="184" s="1"/>
  <c r="H806" i="184"/>
  <c r="K822" i="184"/>
  <c r="K831" i="184"/>
  <c r="K853" i="184"/>
  <c r="H957" i="184"/>
  <c r="K523" i="184"/>
  <c r="K550" i="184"/>
  <c r="K557" i="184"/>
  <c r="H563" i="184"/>
  <c r="K607" i="184"/>
  <c r="L661" i="184"/>
  <c r="P661" i="184" s="1"/>
  <c r="H717" i="184"/>
  <c r="K765" i="184"/>
  <c r="H828" i="184"/>
  <c r="H845" i="184"/>
  <c r="K864" i="184"/>
  <c r="K887" i="184"/>
  <c r="K889" i="184"/>
  <c r="H965" i="184"/>
  <c r="H1145" i="184"/>
  <c r="H1147" i="184"/>
  <c r="K693" i="184"/>
  <c r="H753" i="184"/>
  <c r="H803" i="184"/>
  <c r="H946" i="184"/>
  <c r="H961" i="184"/>
  <c r="H466" i="184"/>
  <c r="H471" i="184"/>
  <c r="K474" i="184"/>
  <c r="H481" i="184"/>
  <c r="K501" i="184"/>
  <c r="L501" i="184" s="1"/>
  <c r="H540" i="184"/>
  <c r="K563" i="184"/>
  <c r="K588" i="184"/>
  <c r="K597" i="184"/>
  <c r="K645" i="184"/>
  <c r="H669" i="184"/>
  <c r="K683" i="184"/>
  <c r="K700" i="184"/>
  <c r="H714" i="184"/>
  <c r="K720" i="184"/>
  <c r="H798" i="184"/>
  <c r="K801" i="184"/>
  <c r="H816" i="184"/>
  <c r="H861" i="184"/>
  <c r="H901" i="184"/>
  <c r="K944" i="184"/>
  <c r="H952" i="184"/>
  <c r="H1107" i="184"/>
  <c r="K606" i="184"/>
  <c r="H612" i="184"/>
  <c r="K615" i="184"/>
  <c r="K623" i="184"/>
  <c r="H638" i="184"/>
  <c r="K643" i="184"/>
  <c r="H663" i="184"/>
  <c r="L663" i="184" s="1"/>
  <c r="P663" i="184" s="1"/>
  <c r="H666" i="184"/>
  <c r="K698" i="184"/>
  <c r="K731" i="184"/>
  <c r="K740" i="184"/>
  <c r="H742" i="184"/>
  <c r="H748" i="184"/>
  <c r="H789" i="184"/>
  <c r="H804" i="184"/>
  <c r="K817" i="184"/>
  <c r="K825" i="184"/>
  <c r="K842" i="184"/>
  <c r="H849" i="184"/>
  <c r="K857" i="184"/>
  <c r="H864" i="184"/>
  <c r="K875" i="184"/>
  <c r="K895" i="184"/>
  <c r="K956" i="184"/>
  <c r="K999" i="184"/>
  <c r="K1060" i="184"/>
  <c r="H1077" i="184"/>
  <c r="H1079" i="184"/>
  <c r="H1115" i="184"/>
  <c r="H1234" i="184"/>
  <c r="H1243" i="184"/>
  <c r="K758" i="184"/>
  <c r="H762" i="184"/>
  <c r="H764" i="184"/>
  <c r="K782" i="184"/>
  <c r="K809" i="184"/>
  <c r="H837" i="184"/>
  <c r="K841" i="184"/>
  <c r="H850" i="184"/>
  <c r="H886" i="184"/>
  <c r="H922" i="184"/>
  <c r="K925" i="184"/>
  <c r="K937" i="184"/>
  <c r="H941" i="184"/>
  <c r="L941" i="184" s="1"/>
  <c r="P941" i="184" s="1"/>
  <c r="H943" i="184"/>
  <c r="K957" i="184"/>
  <c r="H959" i="184"/>
  <c r="H979" i="184"/>
  <c r="L979" i="184" s="1"/>
  <c r="P979" i="184" s="1"/>
  <c r="H1026" i="184"/>
  <c r="H1031" i="184"/>
  <c r="K1110" i="184"/>
  <c r="K1159" i="184"/>
  <c r="K1278" i="184"/>
  <c r="K1373" i="184"/>
  <c r="H893" i="184"/>
  <c r="H898" i="184"/>
  <c r="H915" i="184"/>
  <c r="K922" i="184"/>
  <c r="K1011" i="184"/>
  <c r="K1125" i="184"/>
  <c r="K1127" i="184"/>
  <c r="H1209" i="184"/>
  <c r="K672" i="184"/>
  <c r="K811" i="184"/>
  <c r="L811" i="184" s="1"/>
  <c r="P811" i="184" s="1"/>
  <c r="K891" i="184"/>
  <c r="K1002" i="184"/>
  <c r="K1129" i="184"/>
  <c r="K1192" i="184"/>
  <c r="H1253" i="184"/>
  <c r="H1257" i="184"/>
  <c r="K1361" i="184"/>
  <c r="H566" i="184"/>
  <c r="H582" i="184"/>
  <c r="H594" i="184"/>
  <c r="H601" i="184"/>
  <c r="H603" i="184"/>
  <c r="H613" i="184"/>
  <c r="L613" i="184" s="1"/>
  <c r="H623" i="184"/>
  <c r="K631" i="184"/>
  <c r="H657" i="184"/>
  <c r="K695" i="184"/>
  <c r="K729" i="184"/>
  <c r="K768" i="184"/>
  <c r="H773" i="184"/>
  <c r="L773" i="184" s="1"/>
  <c r="K774" i="184"/>
  <c r="K779" i="184"/>
  <c r="H797" i="184"/>
  <c r="H799" i="184"/>
  <c r="K828" i="184"/>
  <c r="H859" i="184"/>
  <c r="L859" i="184" s="1"/>
  <c r="P859" i="184" s="1"/>
  <c r="K870" i="184"/>
  <c r="H880" i="184"/>
  <c r="H885" i="184"/>
  <c r="K903" i="184"/>
  <c r="H905" i="184"/>
  <c r="H907" i="184"/>
  <c r="H912" i="184"/>
  <c r="H921" i="184"/>
  <c r="H969" i="184"/>
  <c r="H971" i="184"/>
  <c r="K990" i="184"/>
  <c r="K995" i="184"/>
  <c r="K1019" i="184"/>
  <c r="H1095" i="184"/>
  <c r="K1100" i="184"/>
  <c r="K1116" i="184"/>
  <c r="K1120" i="184"/>
  <c r="K1196" i="184"/>
  <c r="H1255" i="184"/>
  <c r="H1259" i="184"/>
  <c r="H1358" i="184"/>
  <c r="L1358" i="184" s="1"/>
  <c r="P1358" i="184" s="1"/>
  <c r="H671" i="184"/>
  <c r="H681" i="184"/>
  <c r="H694" i="184"/>
  <c r="H1191" i="184"/>
  <c r="H1318" i="184"/>
  <c r="L1318" i="184" s="1"/>
  <c r="P1318" i="184" s="1"/>
  <c r="H1132" i="184"/>
  <c r="H1141" i="184"/>
  <c r="K1203" i="184"/>
  <c r="K1212" i="184"/>
  <c r="H1216" i="184"/>
  <c r="H1218" i="184"/>
  <c r="H1283" i="184"/>
  <c r="H1288" i="184"/>
  <c r="H1337" i="184"/>
  <c r="K1364" i="184"/>
  <c r="K1237" i="184"/>
  <c r="K1241" i="184"/>
  <c r="K1243" i="184"/>
  <c r="H1250" i="184"/>
  <c r="H1267" i="184"/>
  <c r="K1275" i="184"/>
  <c r="K1280" i="184"/>
  <c r="K1375" i="184"/>
  <c r="H787" i="184"/>
  <c r="H791" i="184"/>
  <c r="H794" i="184"/>
  <c r="L794" i="184" s="1"/>
  <c r="P794" i="184" s="1"/>
  <c r="H813" i="184"/>
  <c r="H847" i="184"/>
  <c r="K848" i="184"/>
  <c r="H871" i="184"/>
  <c r="H879" i="184"/>
  <c r="H882" i="184"/>
  <c r="K890" i="184"/>
  <c r="H899" i="184"/>
  <c r="H904" i="184"/>
  <c r="K915" i="184"/>
  <c r="H958" i="184"/>
  <c r="K961" i="184"/>
  <c r="K972" i="184"/>
  <c r="H988" i="184"/>
  <c r="H1014" i="184"/>
  <c r="K1088" i="184"/>
  <c r="H1099" i="184"/>
  <c r="H1124" i="184"/>
  <c r="H1149" i="184"/>
  <c r="K1154" i="184"/>
  <c r="H1183" i="184"/>
  <c r="H1231" i="184"/>
  <c r="H1236" i="184"/>
  <c r="H1300" i="184"/>
  <c r="H1350" i="184"/>
  <c r="H1355" i="184"/>
  <c r="L1355" i="184" s="1"/>
  <c r="P1355" i="184" s="1"/>
  <c r="K757" i="184"/>
  <c r="H776" i="184"/>
  <c r="K797" i="184"/>
  <c r="H860" i="184"/>
  <c r="K882" i="184"/>
  <c r="H884" i="184"/>
  <c r="K907" i="184"/>
  <c r="K940" i="184"/>
  <c r="H981" i="184"/>
  <c r="K1005" i="184"/>
  <c r="K1031" i="184"/>
  <c r="H1033" i="184"/>
  <c r="H1080" i="184"/>
  <c r="K1097" i="184"/>
  <c r="H1176" i="184"/>
  <c r="H1185" i="184"/>
  <c r="H1187" i="184"/>
  <c r="K1224" i="184"/>
  <c r="H1345" i="184"/>
  <c r="H1352" i="184"/>
  <c r="K1372" i="184"/>
  <c r="H973" i="184"/>
  <c r="H978" i="184"/>
  <c r="H990" i="184"/>
  <c r="K1018" i="184"/>
  <c r="H1028" i="184"/>
  <c r="H1053" i="184"/>
  <c r="H1089" i="184"/>
  <c r="H1101" i="184"/>
  <c r="H1106" i="184"/>
  <c r="L1106" i="184" s="1"/>
  <c r="P1106" i="184" s="1"/>
  <c r="H1144" i="184"/>
  <c r="H1162" i="184"/>
  <c r="K1165" i="184"/>
  <c r="K1174" i="184"/>
  <c r="H1212" i="184"/>
  <c r="K1226" i="184"/>
  <c r="H1230" i="184"/>
  <c r="H1264" i="184"/>
  <c r="H1266" i="184"/>
  <c r="K1300" i="184"/>
  <c r="K1308" i="184"/>
  <c r="K1343" i="184"/>
  <c r="K1350" i="184"/>
  <c r="H1371" i="184"/>
  <c r="H1075" i="184"/>
  <c r="K1080" i="184"/>
  <c r="K1137" i="184"/>
  <c r="H1139" i="184"/>
  <c r="H1167" i="184"/>
  <c r="K1178" i="184"/>
  <c r="K1210" i="184"/>
  <c r="H1221" i="184"/>
  <c r="H1223" i="184"/>
  <c r="H1291" i="184"/>
  <c r="H1299" i="184"/>
  <c r="L1299" i="184" s="1"/>
  <c r="P1299" i="184" s="1"/>
  <c r="H1323" i="184"/>
  <c r="H1361" i="184"/>
  <c r="K1135" i="184"/>
  <c r="H1157" i="184"/>
  <c r="K1189" i="184"/>
  <c r="H1198" i="184"/>
  <c r="K1201" i="184"/>
  <c r="H1224" i="184"/>
  <c r="H1232" i="184"/>
  <c r="H1239" i="184"/>
  <c r="K1249" i="184"/>
  <c r="H1272" i="184"/>
  <c r="H1275" i="184"/>
  <c r="H1311" i="184"/>
  <c r="H1319" i="184"/>
  <c r="H1343" i="184"/>
  <c r="H1348" i="184"/>
  <c r="K1351" i="184"/>
  <c r="H1356" i="184"/>
  <c r="H1151" i="184"/>
  <c r="K1191" i="184"/>
  <c r="H1197" i="184"/>
  <c r="H1225" i="184"/>
  <c r="H1238" i="184"/>
  <c r="K1255" i="184"/>
  <c r="K1269" i="184"/>
  <c r="K1332" i="184"/>
  <c r="K1337" i="184"/>
  <c r="H909" i="184"/>
  <c r="H914" i="184"/>
  <c r="H923" i="184"/>
  <c r="H953" i="184"/>
  <c r="K963" i="184"/>
  <c r="H975" i="184"/>
  <c r="L975" i="184" s="1"/>
  <c r="O975" i="184" s="1"/>
  <c r="Q975" i="184" s="1"/>
  <c r="K976" i="184"/>
  <c r="H985" i="184"/>
  <c r="H993" i="184"/>
  <c r="H1010" i="184"/>
  <c r="H1027" i="184"/>
  <c r="K1045" i="184"/>
  <c r="K1052" i="184"/>
  <c r="H1054" i="184"/>
  <c r="H1056" i="184"/>
  <c r="K1061" i="184"/>
  <c r="H1065" i="184"/>
  <c r="H1091" i="184"/>
  <c r="K1094" i="184"/>
  <c r="H1119" i="184"/>
  <c r="H1123" i="184"/>
  <c r="K1124" i="184"/>
  <c r="H1138" i="184"/>
  <c r="K1144" i="184"/>
  <c r="H1168" i="184"/>
  <c r="K1173" i="184"/>
  <c r="L1173" i="184" s="1"/>
  <c r="H1195" i="184"/>
  <c r="K1204" i="184"/>
  <c r="H1215" i="184"/>
  <c r="K1218" i="184"/>
  <c r="H1227" i="184"/>
  <c r="H1240" i="184"/>
  <c r="H1287" i="184"/>
  <c r="K1293" i="184"/>
  <c r="H1301" i="184"/>
  <c r="H1307" i="184"/>
  <c r="H1309" i="184"/>
  <c r="L1309" i="184" s="1"/>
  <c r="P1309" i="184" s="1"/>
  <c r="K909" i="184"/>
  <c r="K921" i="184"/>
  <c r="H935" i="184"/>
  <c r="H938" i="184"/>
  <c r="H950" i="184"/>
  <c r="K973" i="184"/>
  <c r="K978" i="184"/>
  <c r="H980" i="184"/>
  <c r="H1003" i="184"/>
  <c r="K1013" i="184"/>
  <c r="H1017" i="184"/>
  <c r="H1019" i="184"/>
  <c r="K1025" i="184"/>
  <c r="H1030" i="184"/>
  <c r="H1044" i="184"/>
  <c r="L1044" i="184" s="1"/>
  <c r="P1044" i="184" s="1"/>
  <c r="K1047" i="184"/>
  <c r="H1049" i="184"/>
  <c r="K1063" i="184"/>
  <c r="L1063" i="184" s="1"/>
  <c r="K1084" i="184"/>
  <c r="K1091" i="184"/>
  <c r="H1093" i="184"/>
  <c r="H1108" i="184"/>
  <c r="K1119" i="184"/>
  <c r="H1135" i="184"/>
  <c r="H1140" i="184"/>
  <c r="K1156" i="184"/>
  <c r="H1170" i="184"/>
  <c r="H1175" i="184"/>
  <c r="K1195" i="184"/>
  <c r="K1197" i="184"/>
  <c r="H1199" i="184"/>
  <c r="K1225" i="184"/>
  <c r="K1230" i="184"/>
  <c r="H1235" i="184"/>
  <c r="K1238" i="184"/>
  <c r="H1249" i="184"/>
  <c r="H1254" i="184"/>
  <c r="H1276" i="184"/>
  <c r="H1281" i="184"/>
  <c r="H1284" i="184"/>
  <c r="H1292" i="184"/>
  <c r="H1297" i="184"/>
  <c r="L1297" i="184" s="1"/>
  <c r="P1297" i="184" s="1"/>
  <c r="K1320" i="184"/>
  <c r="K1323" i="184"/>
  <c r="H1328" i="184"/>
  <c r="H1346" i="184"/>
  <c r="H1351" i="184"/>
  <c r="H1102" i="184"/>
  <c r="L1102" i="184" s="1"/>
  <c r="P1102" i="184" s="1"/>
  <c r="H1110" i="184"/>
  <c r="H1186" i="184"/>
  <c r="H1217" i="184"/>
  <c r="H1338" i="184"/>
  <c r="H1373" i="184"/>
  <c r="K906" i="184"/>
  <c r="L906" i="184" s="1"/>
  <c r="P906" i="184" s="1"/>
  <c r="H916" i="184"/>
  <c r="K928" i="184"/>
  <c r="K938" i="184"/>
  <c r="K943" i="184"/>
  <c r="K960" i="184"/>
  <c r="H967" i="184"/>
  <c r="K968" i="184"/>
  <c r="L968" i="184" s="1"/>
  <c r="H970" i="184"/>
  <c r="K985" i="184"/>
  <c r="K993" i="184"/>
  <c r="K998" i="184"/>
  <c r="H1005" i="184"/>
  <c r="H1012" i="184"/>
  <c r="H1024" i="184"/>
  <c r="H1037" i="184"/>
  <c r="K1056" i="184"/>
  <c r="K1065" i="184"/>
  <c r="K1067" i="184"/>
  <c r="H1083" i="184"/>
  <c r="H1090" i="184"/>
  <c r="K1108" i="184"/>
  <c r="H1118" i="184"/>
  <c r="K1123" i="184"/>
  <c r="K1126" i="184"/>
  <c r="K1158" i="184"/>
  <c r="K1168" i="184"/>
  <c r="H1172" i="184"/>
  <c r="K1175" i="184"/>
  <c r="K1190" i="184"/>
  <c r="H1205" i="184"/>
  <c r="K1206" i="184"/>
  <c r="H1219" i="184"/>
  <c r="K1220" i="184"/>
  <c r="K1233" i="184"/>
  <c r="K1242" i="184"/>
  <c r="H1252" i="184"/>
  <c r="H1260" i="184"/>
  <c r="H1265" i="184"/>
  <c r="K1268" i="184"/>
  <c r="K1279" i="184"/>
  <c r="H1294" i="184"/>
  <c r="K1295" i="184"/>
  <c r="H1317" i="184"/>
  <c r="H1367" i="184"/>
  <c r="H56" i="184"/>
  <c r="H97" i="184"/>
  <c r="H90" i="184"/>
  <c r="H118" i="184"/>
  <c r="H171" i="184"/>
  <c r="K60" i="184"/>
  <c r="H68" i="184"/>
  <c r="H172" i="184"/>
  <c r="K176" i="184"/>
  <c r="H217" i="184"/>
  <c r="H235" i="184"/>
  <c r="K280" i="184"/>
  <c r="K326" i="184"/>
  <c r="H108" i="184"/>
  <c r="H140" i="184"/>
  <c r="H216" i="184"/>
  <c r="H227" i="184"/>
  <c r="H433" i="184"/>
  <c r="H98" i="184"/>
  <c r="H124" i="184"/>
  <c r="K128" i="184"/>
  <c r="H194" i="184"/>
  <c r="K242" i="184"/>
  <c r="K301" i="184"/>
  <c r="K312" i="184"/>
  <c r="K343" i="184"/>
  <c r="H377" i="184"/>
  <c r="H50" i="184"/>
  <c r="K54" i="184"/>
  <c r="K74" i="184"/>
  <c r="H146" i="184"/>
  <c r="L146" i="184" s="1"/>
  <c r="P146" i="184" s="1"/>
  <c r="K223" i="184"/>
  <c r="K241" i="184"/>
  <c r="K306" i="184"/>
  <c r="K66" i="184"/>
  <c r="H130" i="184"/>
  <c r="K330" i="184"/>
  <c r="K407" i="184"/>
  <c r="K305" i="184"/>
  <c r="H76" i="184"/>
  <c r="H204" i="184"/>
  <c r="H44" i="184"/>
  <c r="K48" i="184"/>
  <c r="H69" i="184"/>
  <c r="H188" i="184"/>
  <c r="K192" i="184"/>
  <c r="H224" i="184"/>
  <c r="K302" i="184"/>
  <c r="H380" i="184"/>
  <c r="K260" i="184"/>
  <c r="K272" i="184"/>
  <c r="K273" i="184"/>
  <c r="K274" i="184"/>
  <c r="K284" i="184"/>
  <c r="H304" i="184"/>
  <c r="K320" i="184"/>
  <c r="K321" i="184"/>
  <c r="K331" i="184"/>
  <c r="K355" i="184"/>
  <c r="L355" i="184" s="1"/>
  <c r="K374" i="184"/>
  <c r="H378" i="184"/>
  <c r="H398" i="184"/>
  <c r="K425" i="184"/>
  <c r="K434" i="184"/>
  <c r="K486" i="184"/>
  <c r="H248" i="184"/>
  <c r="H361" i="184"/>
  <c r="K217" i="184"/>
  <c r="K246" i="184"/>
  <c r="H261" i="184"/>
  <c r="H262" i="184"/>
  <c r="H265" i="184"/>
  <c r="H322" i="184"/>
  <c r="K370" i="184"/>
  <c r="H399" i="184"/>
  <c r="K414" i="184"/>
  <c r="L574" i="184"/>
  <c r="P574" i="184" s="1"/>
  <c r="H624" i="184"/>
  <c r="L624" i="184" s="1"/>
  <c r="P624" i="184" s="1"/>
  <c r="K218" i="184"/>
  <c r="K237" i="184"/>
  <c r="K247" i="184"/>
  <c r="H266" i="184"/>
  <c r="H273" i="184"/>
  <c r="H276" i="184"/>
  <c r="H277" i="184"/>
  <c r="H285" i="184"/>
  <c r="H321" i="184"/>
  <c r="H350" i="184"/>
  <c r="H360" i="184"/>
  <c r="K376" i="184"/>
  <c r="K386" i="184"/>
  <c r="H479" i="184"/>
  <c r="K70" i="184"/>
  <c r="H269" i="184"/>
  <c r="H274" i="184"/>
  <c r="H281" i="184"/>
  <c r="H293" i="184"/>
  <c r="H328" i="184"/>
  <c r="K332" i="184"/>
  <c r="L332" i="184" s="1"/>
  <c r="H337" i="184"/>
  <c r="K351" i="184"/>
  <c r="K369" i="184"/>
  <c r="H529" i="184"/>
  <c r="H252" i="184"/>
  <c r="K261" i="184"/>
  <c r="K263" i="184"/>
  <c r="H278" i="184"/>
  <c r="H286" i="184"/>
  <c r="H288" i="184"/>
  <c r="H292" i="184"/>
  <c r="H297" i="184"/>
  <c r="H309" i="184"/>
  <c r="H327" i="184"/>
  <c r="K375" i="184"/>
  <c r="H381" i="184"/>
  <c r="K385" i="184"/>
  <c r="H458" i="184"/>
  <c r="H340" i="184"/>
  <c r="K388" i="184"/>
  <c r="K390" i="184"/>
  <c r="H409" i="184"/>
  <c r="H412" i="184"/>
  <c r="H426" i="184"/>
  <c r="H642" i="184"/>
  <c r="H424" i="184"/>
  <c r="H491" i="184"/>
  <c r="H515" i="184"/>
  <c r="H523" i="184"/>
  <c r="K527" i="184"/>
  <c r="K530" i="184"/>
  <c r="K617" i="184"/>
  <c r="K678" i="184"/>
  <c r="K832" i="184"/>
  <c r="H268" i="184"/>
  <c r="H289" i="184"/>
  <c r="L289" i="184" s="1"/>
  <c r="P289" i="184" s="1"/>
  <c r="K296" i="184"/>
  <c r="H298" i="184"/>
  <c r="K308" i="184"/>
  <c r="H313" i="184"/>
  <c r="K324" i="184"/>
  <c r="K344" i="184"/>
  <c r="H349" i="184"/>
  <c r="H364" i="184"/>
  <c r="H372" i="184"/>
  <c r="H403" i="184"/>
  <c r="H280" i="184"/>
  <c r="H301" i="184"/>
  <c r="H316" i="184"/>
  <c r="H333" i="184"/>
  <c r="H354" i="184"/>
  <c r="H389" i="184"/>
  <c r="H417" i="184"/>
  <c r="K419" i="184"/>
  <c r="K461" i="184"/>
  <c r="H497" i="184"/>
  <c r="L497" i="184" s="1"/>
  <c r="H334" i="184"/>
  <c r="L334" i="184" s="1"/>
  <c r="P334" i="184" s="1"/>
  <c r="K360" i="184"/>
  <c r="K398" i="184"/>
  <c r="K404" i="184"/>
  <c r="K418" i="184"/>
  <c r="H440" i="184"/>
  <c r="H536" i="184"/>
  <c r="H606" i="184"/>
  <c r="K618" i="184"/>
  <c r="K451" i="184"/>
  <c r="K467" i="184"/>
  <c r="K472" i="184"/>
  <c r="K525" i="184"/>
  <c r="H470" i="184"/>
  <c r="H530" i="184"/>
  <c r="H611" i="184"/>
  <c r="H538" i="184"/>
  <c r="K579" i="184"/>
  <c r="H598" i="184"/>
  <c r="H607" i="184"/>
  <c r="K622" i="184"/>
  <c r="K707" i="184"/>
  <c r="K447" i="184"/>
  <c r="K459" i="184"/>
  <c r="K503" i="184"/>
  <c r="H517" i="184"/>
  <c r="H580" i="184"/>
  <c r="H586" i="184"/>
  <c r="K400" i="184"/>
  <c r="H464" i="184"/>
  <c r="K470" i="184"/>
  <c r="H488" i="184"/>
  <c r="K495" i="184"/>
  <c r="H535" i="184"/>
  <c r="H556" i="184"/>
  <c r="K658" i="184"/>
  <c r="K732" i="184"/>
  <c r="H385" i="184"/>
  <c r="K392" i="184"/>
  <c r="H428" i="184"/>
  <c r="H444" i="184"/>
  <c r="H460" i="184"/>
  <c r="L460" i="184" s="1"/>
  <c r="P460" i="184" s="1"/>
  <c r="K508" i="184"/>
  <c r="H539" i="184"/>
  <c r="H553" i="184"/>
  <c r="L553" i="184" s="1"/>
  <c r="P553" i="184" s="1"/>
  <c r="K593" i="184"/>
  <c r="K653" i="184"/>
  <c r="H703" i="184"/>
  <c r="L703" i="184" s="1"/>
  <c r="H731" i="184"/>
  <c r="K316" i="184"/>
  <c r="K328" i="184"/>
  <c r="K340" i="184"/>
  <c r="H357" i="184"/>
  <c r="K364" i="184"/>
  <c r="H405" i="184"/>
  <c r="L405" i="184" s="1"/>
  <c r="P405" i="184" s="1"/>
  <c r="K412" i="184"/>
  <c r="H480" i="184"/>
  <c r="H482" i="184"/>
  <c r="H484" i="184"/>
  <c r="K489" i="184"/>
  <c r="H504" i="184"/>
  <c r="K528" i="184"/>
  <c r="H618" i="184"/>
  <c r="H628" i="184"/>
  <c r="L628" i="184" s="1"/>
  <c r="P628" i="184" s="1"/>
  <c r="H639" i="184"/>
  <c r="H672" i="184"/>
  <c r="H500" i="184"/>
  <c r="K506" i="184"/>
  <c r="H595" i="184"/>
  <c r="H659" i="184"/>
  <c r="H678" i="184"/>
  <c r="K682" i="184"/>
  <c r="H614" i="184"/>
  <c r="H634" i="184"/>
  <c r="H644" i="184"/>
  <c r="K694" i="184"/>
  <c r="K725" i="184"/>
  <c r="H584" i="184"/>
  <c r="H592" i="184"/>
  <c r="H600" i="184"/>
  <c r="H608" i="184"/>
  <c r="H656" i="184"/>
  <c r="H704" i="184"/>
  <c r="L704" i="184" s="1"/>
  <c r="P704" i="184" s="1"/>
  <c r="H734" i="184"/>
  <c r="K471" i="184"/>
  <c r="K507" i="184"/>
  <c r="H520" i="184"/>
  <c r="H541" i="184"/>
  <c r="H544" i="184"/>
  <c r="H565" i="184"/>
  <c r="H568" i="184"/>
  <c r="K587" i="184"/>
  <c r="K599" i="184"/>
  <c r="K609" i="184"/>
  <c r="K626" i="184"/>
  <c r="K641" i="184"/>
  <c r="H676" i="184"/>
  <c r="H739" i="184"/>
  <c r="K455" i="184"/>
  <c r="H476" i="184"/>
  <c r="L476" i="184" s="1"/>
  <c r="P476" i="184" s="1"/>
  <c r="K491" i="184"/>
  <c r="H512" i="184"/>
  <c r="H524" i="184"/>
  <c r="H548" i="184"/>
  <c r="H572" i="184"/>
  <c r="H662" i="184"/>
  <c r="H667" i="184"/>
  <c r="L667" i="184" s="1"/>
  <c r="P667" i="184" s="1"/>
  <c r="H646" i="184"/>
  <c r="H735" i="184"/>
  <c r="K483" i="184"/>
  <c r="K519" i="184"/>
  <c r="H528" i="184"/>
  <c r="K543" i="184"/>
  <c r="H552" i="184"/>
  <c r="K567" i="184"/>
  <c r="H576" i="184"/>
  <c r="H630" i="184"/>
  <c r="H650" i="184"/>
  <c r="L650" i="184" s="1"/>
  <c r="P650" i="184" s="1"/>
  <c r="H660" i="184"/>
  <c r="H738" i="184"/>
  <c r="H940" i="184"/>
  <c r="H736" i="184"/>
  <c r="H743" i="184"/>
  <c r="H729" i="184"/>
  <c r="K764" i="184"/>
  <c r="K818" i="184"/>
  <c r="H740" i="184"/>
  <c r="H741" i="184"/>
  <c r="H778" i="184"/>
  <c r="H823" i="184"/>
  <c r="L823" i="184" s="1"/>
  <c r="P823" i="184" s="1"/>
  <c r="K591" i="184"/>
  <c r="H604" i="184"/>
  <c r="H668" i="184"/>
  <c r="H684" i="184"/>
  <c r="K977" i="184"/>
  <c r="H596" i="184"/>
  <c r="H620" i="184"/>
  <c r="H636" i="184"/>
  <c r="H652" i="184"/>
  <c r="H710" i="184"/>
  <c r="L710" i="184" s="1"/>
  <c r="P710" i="184" s="1"/>
  <c r="H751" i="184"/>
  <c r="L751" i="184" s="1"/>
  <c r="K808" i="184"/>
  <c r="H822" i="184"/>
  <c r="H680" i="184"/>
  <c r="K759" i="184"/>
  <c r="H851" i="184"/>
  <c r="H929" i="184"/>
  <c r="H962" i="184"/>
  <c r="H760" i="184"/>
  <c r="H765" i="184"/>
  <c r="H756" i="184"/>
  <c r="H758" i="184"/>
  <c r="H759" i="184"/>
  <c r="K767" i="184"/>
  <c r="H780" i="184"/>
  <c r="H781" i="184"/>
  <c r="K787" i="184"/>
  <c r="K798" i="184"/>
  <c r="H831" i="184"/>
  <c r="K844" i="184"/>
  <c r="H852" i="184"/>
  <c r="L852" i="184" s="1"/>
  <c r="P852" i="184" s="1"/>
  <c r="H897" i="184"/>
  <c r="L897" i="184" s="1"/>
  <c r="P897" i="184" s="1"/>
  <c r="H775" i="184"/>
  <c r="H802" i="184"/>
  <c r="K743" i="184"/>
  <c r="K744" i="184"/>
  <c r="H800" i="184"/>
  <c r="H925" i="184"/>
  <c r="H720" i="184"/>
  <c r="K747" i="184"/>
  <c r="H768" i="184"/>
  <c r="H788" i="184"/>
  <c r="K792" i="184"/>
  <c r="K795" i="184"/>
  <c r="K816" i="184"/>
  <c r="H863" i="184"/>
  <c r="H870" i="184"/>
  <c r="H721" i="184"/>
  <c r="H723" i="184"/>
  <c r="H724" i="184"/>
  <c r="K775" i="184"/>
  <c r="H810" i="184"/>
  <c r="H819" i="184"/>
  <c r="H727" i="184"/>
  <c r="H763" i="184"/>
  <c r="H829" i="184"/>
  <c r="L829" i="184" s="1"/>
  <c r="P829" i="184" s="1"/>
  <c r="H796" i="184"/>
  <c r="L796" i="184" s="1"/>
  <c r="K803" i="184"/>
  <c r="H815" i="184"/>
  <c r="H835" i="184"/>
  <c r="H894" i="184"/>
  <c r="H913" i="184"/>
  <c r="H960" i="184"/>
  <c r="H1021" i="184"/>
  <c r="H1029" i="184"/>
  <c r="K1043" i="184"/>
  <c r="K855" i="184"/>
  <c r="H881" i="184"/>
  <c r="K771" i="184"/>
  <c r="K905" i="184"/>
  <c r="H939" i="184"/>
  <c r="K1054" i="184"/>
  <c r="H843" i="184"/>
  <c r="H954" i="184"/>
  <c r="H1022" i="184"/>
  <c r="H878" i="184"/>
  <c r="K886" i="184"/>
  <c r="H931" i="184"/>
  <c r="H934" i="184"/>
  <c r="H955" i="184"/>
  <c r="H966" i="184"/>
  <c r="K969" i="184"/>
  <c r="H1016" i="184"/>
  <c r="K1017" i="184"/>
  <c r="H1114" i="184"/>
  <c r="L1114" i="184" s="1"/>
  <c r="P1114" i="184" s="1"/>
  <c r="H930" i="184"/>
  <c r="K949" i="184"/>
  <c r="H1008" i="184"/>
  <c r="H858" i="184"/>
  <c r="K930" i="184"/>
  <c r="H942" i="184"/>
  <c r="K954" i="184"/>
  <c r="K1008" i="184"/>
  <c r="K1042" i="184"/>
  <c r="L1042" i="184" s="1"/>
  <c r="P1042" i="184" s="1"/>
  <c r="K1050" i="184"/>
  <c r="H1061" i="184"/>
  <c r="H1068" i="184"/>
  <c r="H1081" i="184"/>
  <c r="H956" i="184"/>
  <c r="H868" i="184"/>
  <c r="H918" i="184"/>
  <c r="H977" i="184"/>
  <c r="H1009" i="184"/>
  <c r="L1038" i="184"/>
  <c r="P1038" i="184" s="1"/>
  <c r="H1125" i="184"/>
  <c r="H910" i="184"/>
  <c r="H911" i="184"/>
  <c r="K916" i="184"/>
  <c r="H949" i="184"/>
  <c r="H995" i="184"/>
  <c r="H1025" i="184"/>
  <c r="H1045" i="184"/>
  <c r="H1057" i="184"/>
  <c r="K1079" i="184"/>
  <c r="H1204" i="184"/>
  <c r="H926" i="184"/>
  <c r="H964" i="184"/>
  <c r="K1078" i="184"/>
  <c r="K1083" i="184"/>
  <c r="K964" i="184"/>
  <c r="H972" i="184"/>
  <c r="H987" i="184"/>
  <c r="H1074" i="184"/>
  <c r="H1269" i="184"/>
  <c r="K1133" i="184"/>
  <c r="H1120" i="184"/>
  <c r="H974" i="184"/>
  <c r="K1010" i="184"/>
  <c r="K1128" i="184"/>
  <c r="H1164" i="184"/>
  <c r="H1006" i="184"/>
  <c r="K1066" i="184"/>
  <c r="H1109" i="184"/>
  <c r="K1164" i="184"/>
  <c r="H1200" i="184"/>
  <c r="K1211" i="184"/>
  <c r="H1088" i="184"/>
  <c r="K1140" i="184"/>
  <c r="H1160" i="184"/>
  <c r="H1174" i="184"/>
  <c r="H1192" i="184"/>
  <c r="K1199" i="184"/>
  <c r="K1276" i="184"/>
  <c r="H1035" i="184"/>
  <c r="H1040" i="184"/>
  <c r="H1046" i="184"/>
  <c r="H1052" i="184"/>
  <c r="H1058" i="184"/>
  <c r="H1064" i="184"/>
  <c r="H1070" i="184"/>
  <c r="H1076" i="184"/>
  <c r="H1082" i="184"/>
  <c r="H1096" i="184"/>
  <c r="H1117" i="184"/>
  <c r="K1227" i="184"/>
  <c r="H1241" i="184"/>
  <c r="K1252" i="184"/>
  <c r="H1306" i="184"/>
  <c r="H1146" i="184"/>
  <c r="H1148" i="184"/>
  <c r="H1150" i="184"/>
  <c r="H1152" i="184"/>
  <c r="H1178" i="184"/>
  <c r="H1196" i="184"/>
  <c r="H1206" i="184"/>
  <c r="H1268" i="184"/>
  <c r="H1177" i="184"/>
  <c r="K1235" i="184"/>
  <c r="H1273" i="184"/>
  <c r="H1280" i="184"/>
  <c r="H1324" i="184"/>
  <c r="H1136" i="184"/>
  <c r="K1149" i="184"/>
  <c r="K1179" i="184"/>
  <c r="H1104" i="184"/>
  <c r="K1163" i="184"/>
  <c r="K1236" i="184"/>
  <c r="H1036" i="184"/>
  <c r="H1048" i="184"/>
  <c r="L1048" i="184" s="1"/>
  <c r="P1048" i="184" s="1"/>
  <c r="H1060" i="184"/>
  <c r="H1072" i="184"/>
  <c r="H1084" i="184"/>
  <c r="H1154" i="184"/>
  <c r="H1180" i="184"/>
  <c r="L1180" i="184" s="1"/>
  <c r="P1180" i="184" s="1"/>
  <c r="H1357" i="184"/>
  <c r="H1233" i="184"/>
  <c r="K1288" i="184"/>
  <c r="K1303" i="184"/>
  <c r="H1325" i="184"/>
  <c r="K1256" i="184"/>
  <c r="K1271" i="184"/>
  <c r="K1368" i="184"/>
  <c r="K1248" i="184"/>
  <c r="K1261" i="184"/>
  <c r="H1293" i="184"/>
  <c r="H1194" i="184"/>
  <c r="H1256" i="184"/>
  <c r="H1368" i="184"/>
  <c r="H1242" i="184"/>
  <c r="H1244" i="184"/>
  <c r="L1244" i="184" s="1"/>
  <c r="K1253" i="184"/>
  <c r="H1258" i="184"/>
  <c r="H1285" i="184"/>
  <c r="H1304" i="184"/>
  <c r="H1341" i="184"/>
  <c r="H1248" i="184"/>
  <c r="K1263" i="184"/>
  <c r="K1292" i="184"/>
  <c r="H1207" i="184"/>
  <c r="H1270" i="184"/>
  <c r="H1286" i="184"/>
  <c r="H1330" i="184"/>
  <c r="H1349" i="184"/>
  <c r="L1349" i="184" s="1"/>
  <c r="P1349" i="184" s="1"/>
  <c r="H1246" i="184"/>
  <c r="H1290" i="184"/>
  <c r="K1319" i="184"/>
  <c r="H1366" i="184"/>
  <c r="H1376" i="184"/>
  <c r="H1262" i="184"/>
  <c r="H1354" i="184"/>
  <c r="H1296" i="184"/>
  <c r="H1342" i="184"/>
  <c r="L1342" i="184" s="1"/>
  <c r="P1342" i="184" s="1"/>
  <c r="H1344" i="184"/>
  <c r="K1376" i="184"/>
  <c r="H1308" i="184"/>
  <c r="H1333" i="184"/>
  <c r="H1369" i="184"/>
  <c r="L1324" i="184" l="1"/>
  <c r="P1324" i="184" s="1"/>
  <c r="L1176" i="184"/>
  <c r="L135" i="184"/>
  <c r="P135" i="184" s="1"/>
  <c r="L851" i="184"/>
  <c r="P851" i="184" s="1"/>
  <c r="L182" i="184"/>
  <c r="L231" i="184"/>
  <c r="O231" i="184" s="1"/>
  <c r="Q231" i="184" s="1"/>
  <c r="CI231" i="184" s="1"/>
  <c r="L84" i="184"/>
  <c r="P84" i="184" s="1"/>
  <c r="L982" i="184"/>
  <c r="L294" i="184"/>
  <c r="P294" i="184" s="1"/>
  <c r="L295" i="184"/>
  <c r="P295" i="184" s="1"/>
  <c r="L1312" i="184"/>
  <c r="P1312" i="184" s="1"/>
  <c r="L718" i="184"/>
  <c r="P718" i="184" s="1"/>
  <c r="L1085" i="184"/>
  <c r="P1085" i="184" s="1"/>
  <c r="L121" i="184"/>
  <c r="P121" i="184" s="1"/>
  <c r="L707" i="184"/>
  <c r="P707" i="184" s="1"/>
  <c r="L1307" i="184"/>
  <c r="P1307" i="184" s="1"/>
  <c r="L1333" i="184"/>
  <c r="L69" i="184"/>
  <c r="L1138" i="184"/>
  <c r="P1138" i="184" s="1"/>
  <c r="L681" i="184"/>
  <c r="P681" i="184" s="1"/>
  <c r="L705" i="184"/>
  <c r="P705" i="184" s="1"/>
  <c r="L1095" i="184"/>
  <c r="P1095" i="184" s="1"/>
  <c r="L441" i="184"/>
  <c r="O441" i="184" s="1"/>
  <c r="Q441" i="184" s="1"/>
  <c r="L687" i="184"/>
  <c r="L1165" i="184"/>
  <c r="L1128" i="184"/>
  <c r="L756" i="184"/>
  <c r="P756" i="184" s="1"/>
  <c r="L1287" i="184"/>
  <c r="P1287" i="184" s="1"/>
  <c r="L669" i="184"/>
  <c r="P669" i="184" s="1"/>
  <c r="L197" i="184"/>
  <c r="P197" i="184" s="1"/>
  <c r="L572" i="184"/>
  <c r="L320" i="184"/>
  <c r="O320" i="184" s="1"/>
  <c r="Q320" i="184" s="1"/>
  <c r="L1301" i="184"/>
  <c r="P1301" i="184" s="1"/>
  <c r="L674" i="184"/>
  <c r="P674" i="184" s="1"/>
  <c r="L141" i="184"/>
  <c r="P141" i="184" s="1"/>
  <c r="L785" i="184"/>
  <c r="P785" i="184" s="1"/>
  <c r="L1222" i="184"/>
  <c r="P1222" i="184" s="1"/>
  <c r="L981" i="184"/>
  <c r="P981" i="184" s="1"/>
  <c r="L986" i="184"/>
  <c r="O986" i="184" s="1"/>
  <c r="Q986" i="184" s="1"/>
  <c r="L410" i="184"/>
  <c r="P410" i="184" s="1"/>
  <c r="L139" i="184"/>
  <c r="P139" i="184" s="1"/>
  <c r="L745" i="184"/>
  <c r="O745" i="184" s="1"/>
  <c r="Q745" i="184" s="1"/>
  <c r="L161" i="184"/>
  <c r="O161" i="184" s="1"/>
  <c r="Q161" i="184" s="1"/>
  <c r="L1322" i="184"/>
  <c r="P1322" i="184" s="1"/>
  <c r="L1375" i="184"/>
  <c r="P1375" i="184" s="1"/>
  <c r="L466" i="184"/>
  <c r="O466" i="184" s="1"/>
  <c r="Q466" i="184" s="1"/>
  <c r="R466" i="184" s="1"/>
  <c r="L221" i="184"/>
  <c r="P221" i="184" s="1"/>
  <c r="L866" i="184"/>
  <c r="P866" i="184" s="1"/>
  <c r="L1313" i="184"/>
  <c r="L1071" i="184"/>
  <c r="P1071" i="184" s="1"/>
  <c r="L1126" i="184"/>
  <c r="P1126" i="184" s="1"/>
  <c r="L912" i="184"/>
  <c r="P912" i="184" s="1"/>
  <c r="L473" i="184"/>
  <c r="O473" i="184" s="1"/>
  <c r="Q473" i="184" s="1"/>
  <c r="L754" i="184"/>
  <c r="P754" i="184" s="1"/>
  <c r="L426" i="184"/>
  <c r="P426" i="184" s="1"/>
  <c r="L140" i="184"/>
  <c r="P140" i="184" s="1"/>
  <c r="L1101" i="184"/>
  <c r="O1101" i="184" s="1"/>
  <c r="Q1101" i="184" s="1"/>
  <c r="R1101" i="184" s="1"/>
  <c r="L1296" i="184"/>
  <c r="P1296" i="184" s="1"/>
  <c r="L1148" i="184"/>
  <c r="P1148" i="184" s="1"/>
  <c r="L520" i="184"/>
  <c r="P520" i="184" s="1"/>
  <c r="L365" i="184"/>
  <c r="P365" i="184" s="1"/>
  <c r="L724" i="184"/>
  <c r="P724" i="184" s="1"/>
  <c r="L562" i="184"/>
  <c r="P562" i="184" s="1"/>
  <c r="L733" i="184"/>
  <c r="P733" i="184" s="1"/>
  <c r="L630" i="184"/>
  <c r="P630" i="184" s="1"/>
  <c r="L479" i="184"/>
  <c r="P479" i="184" s="1"/>
  <c r="L369" i="184"/>
  <c r="P369" i="184" s="1"/>
  <c r="L1162" i="184"/>
  <c r="P1162" i="184" s="1"/>
  <c r="L148" i="184"/>
  <c r="P148" i="184" s="1"/>
  <c r="L636" i="184"/>
  <c r="P636" i="184" s="1"/>
  <c r="L41" i="184"/>
  <c r="P41" i="184" s="1"/>
  <c r="L336" i="184"/>
  <c r="P336" i="184" s="1"/>
  <c r="L158" i="184"/>
  <c r="P158" i="184" s="1"/>
  <c r="L222" i="184"/>
  <c r="P222" i="184" s="1"/>
  <c r="L858" i="184"/>
  <c r="O858" i="184" s="1"/>
  <c r="Q858" i="184" s="1"/>
  <c r="L1137" i="184"/>
  <c r="P1137" i="184" s="1"/>
  <c r="L801" i="184"/>
  <c r="P801" i="184" s="1"/>
  <c r="L496" i="184"/>
  <c r="P496" i="184" s="1"/>
  <c r="L737" i="184"/>
  <c r="O737" i="184" s="1"/>
  <c r="Q737" i="184" s="1"/>
  <c r="L1275" i="184"/>
  <c r="P1275" i="184" s="1"/>
  <c r="L1352" i="184"/>
  <c r="P1352" i="184" s="1"/>
  <c r="L257" i="184"/>
  <c r="P257" i="184" s="1"/>
  <c r="L40" i="184"/>
  <c r="P40" i="184" s="1"/>
  <c r="L1354" i="184"/>
  <c r="P1354" i="184" s="1"/>
  <c r="L1046" i="184"/>
  <c r="P1046" i="184" s="1"/>
  <c r="O1095" i="184"/>
  <c r="Q1095" i="184" s="1"/>
  <c r="R1095" i="184" s="1"/>
  <c r="L736" i="184"/>
  <c r="P736" i="184" s="1"/>
  <c r="L322" i="184"/>
  <c r="P322" i="184" s="1"/>
  <c r="L388" i="184"/>
  <c r="P388" i="184" s="1"/>
  <c r="L1086" i="184"/>
  <c r="P1086" i="184" s="1"/>
  <c r="L933" i="184"/>
  <c r="P933" i="184" s="1"/>
  <c r="L429" i="184"/>
  <c r="P429" i="184" s="1"/>
  <c r="L310" i="184"/>
  <c r="P310" i="184" s="1"/>
  <c r="L436" i="184"/>
  <c r="P436" i="184" s="1"/>
  <c r="L651" i="184"/>
  <c r="O651" i="184" s="1"/>
  <c r="Q651" i="184" s="1"/>
  <c r="L207" i="184"/>
  <c r="P207" i="184" s="1"/>
  <c r="L498" i="184"/>
  <c r="P498" i="184" s="1"/>
  <c r="L338" i="184"/>
  <c r="O338" i="184" s="1"/>
  <c r="Q338" i="184" s="1"/>
  <c r="L1136" i="184"/>
  <c r="P1136" i="184" s="1"/>
  <c r="L171" i="184"/>
  <c r="P171" i="184" s="1"/>
  <c r="L272" i="184"/>
  <c r="P272" i="184" s="1"/>
  <c r="L1094" i="184"/>
  <c r="P1094" i="184" s="1"/>
  <c r="L976" i="184"/>
  <c r="P976" i="184" s="1"/>
  <c r="L1209" i="184"/>
  <c r="P1209" i="184" s="1"/>
  <c r="L1277" i="184"/>
  <c r="P1277" i="184" s="1"/>
  <c r="L35" i="184"/>
  <c r="P35" i="184" s="1"/>
  <c r="L1130" i="184"/>
  <c r="P1130" i="184" s="1"/>
  <c r="L554" i="184"/>
  <c r="P554" i="184" s="1"/>
  <c r="L1169" i="184"/>
  <c r="P1169" i="184" s="1"/>
  <c r="L1142" i="184"/>
  <c r="P1142" i="184" s="1"/>
  <c r="L1231" i="184"/>
  <c r="P1231" i="184" s="1"/>
  <c r="L430" i="184"/>
  <c r="P430" i="184" s="1"/>
  <c r="L755" i="184"/>
  <c r="P755" i="184" s="1"/>
  <c r="L1181" i="184"/>
  <c r="L735" i="184"/>
  <c r="L311" i="184"/>
  <c r="P311" i="184" s="1"/>
  <c r="L577" i="184"/>
  <c r="P577" i="184" s="1"/>
  <c r="L1362" i="184"/>
  <c r="L676" i="184"/>
  <c r="P676" i="184" s="1"/>
  <c r="L1276" i="184"/>
  <c r="P1276" i="184" s="1"/>
  <c r="L1072" i="184"/>
  <c r="P1072" i="184" s="1"/>
  <c r="L428" i="184"/>
  <c r="P428" i="184" s="1"/>
  <c r="L44" i="184"/>
  <c r="O44" i="184" s="1"/>
  <c r="Q44" i="184" s="1"/>
  <c r="L655" i="184"/>
  <c r="P655" i="184" s="1"/>
  <c r="L72" i="184"/>
  <c r="P72" i="184" s="1"/>
  <c r="L152" i="184"/>
  <c r="P152" i="184" s="1"/>
  <c r="L1055" i="184"/>
  <c r="P1055" i="184" s="1"/>
  <c r="L1289" i="184"/>
  <c r="O1289" i="184" s="1"/>
  <c r="Q1289" i="184" s="1"/>
  <c r="CI1289" i="184" s="1"/>
  <c r="L1273" i="184"/>
  <c r="O1273" i="184" s="1"/>
  <c r="Q1273" i="184" s="1"/>
  <c r="L1109" i="184"/>
  <c r="P1109" i="184" s="1"/>
  <c r="L519" i="184"/>
  <c r="P519" i="184" s="1"/>
  <c r="L486" i="184"/>
  <c r="O486" i="184" s="1"/>
  <c r="Q486" i="184" s="1"/>
  <c r="L60" i="184"/>
  <c r="O60" i="184" s="1"/>
  <c r="Q60" i="184" s="1"/>
  <c r="L215" i="184"/>
  <c r="P215" i="184" s="1"/>
  <c r="L1353" i="184"/>
  <c r="P1353" i="184" s="1"/>
  <c r="L199" i="184"/>
  <c r="P199" i="184" s="1"/>
  <c r="L738" i="184"/>
  <c r="P738" i="184" s="1"/>
  <c r="L734" i="184"/>
  <c r="L671" i="184"/>
  <c r="P671" i="184" s="1"/>
  <c r="L120" i="184"/>
  <c r="P120" i="184" s="1"/>
  <c r="L1260" i="184"/>
  <c r="P1260" i="184" s="1"/>
  <c r="L1012" i="184"/>
  <c r="O1012" i="184" s="1"/>
  <c r="Q1012" i="184" s="1"/>
  <c r="L832" i="184"/>
  <c r="P832" i="184" s="1"/>
  <c r="L884" i="184"/>
  <c r="P884" i="184" s="1"/>
  <c r="L110" i="184"/>
  <c r="P110" i="184" s="1"/>
  <c r="L526" i="184"/>
  <c r="P526" i="184" s="1"/>
  <c r="L51" i="184"/>
  <c r="P51" i="184" s="1"/>
  <c r="L442" i="184"/>
  <c r="P442" i="184" s="1"/>
  <c r="L683" i="184"/>
  <c r="O683" i="184" s="1"/>
  <c r="Q683" i="184" s="1"/>
  <c r="L358" i="184"/>
  <c r="P358" i="184" s="1"/>
  <c r="L1051" i="184"/>
  <c r="P1051" i="184" s="1"/>
  <c r="L1329" i="184"/>
  <c r="P1329" i="184" s="1"/>
  <c r="L770" i="184"/>
  <c r="P770" i="184" s="1"/>
  <c r="L741" i="184"/>
  <c r="P741" i="184" s="1"/>
  <c r="L263" i="184"/>
  <c r="O263" i="184" s="1"/>
  <c r="Q263" i="184" s="1"/>
  <c r="L879" i="184"/>
  <c r="P879" i="184" s="1"/>
  <c r="L664" i="184"/>
  <c r="P664" i="184" s="1"/>
  <c r="L1336" i="184"/>
  <c r="P1336" i="184" s="1"/>
  <c r="L1298" i="184"/>
  <c r="P1298" i="184" s="1"/>
  <c r="L877" i="184"/>
  <c r="P877" i="184" s="1"/>
  <c r="L126" i="184"/>
  <c r="P126" i="184" s="1"/>
  <c r="L99" i="184"/>
  <c r="P99" i="184" s="1"/>
  <c r="L551" i="184"/>
  <c r="P551" i="184" s="1"/>
  <c r="L1339" i="184"/>
  <c r="O1339" i="184" s="1"/>
  <c r="Q1339" i="184" s="1"/>
  <c r="L1359" i="184"/>
  <c r="P1359" i="184" s="1"/>
  <c r="L793" i="184"/>
  <c r="P793" i="184" s="1"/>
  <c r="L452" i="184"/>
  <c r="P452" i="184" s="1"/>
  <c r="L49" i="184"/>
  <c r="P49" i="184" s="1"/>
  <c r="L1082" i="184"/>
  <c r="P1082" i="184" s="1"/>
  <c r="L490" i="184"/>
  <c r="P490" i="184" s="1"/>
  <c r="L468" i="184"/>
  <c r="P468" i="184" s="1"/>
  <c r="L422" i="184"/>
  <c r="P422" i="184" s="1"/>
  <c r="L162" i="184"/>
  <c r="P162" i="184" s="1"/>
  <c r="L549" i="184"/>
  <c r="P549" i="184" s="1"/>
  <c r="L1280" i="184"/>
  <c r="P1280" i="184" s="1"/>
  <c r="L1306" i="184"/>
  <c r="P1306" i="184" s="1"/>
  <c r="L1029" i="184"/>
  <c r="P1029" i="184" s="1"/>
  <c r="L727" i="184"/>
  <c r="P727" i="184" s="1"/>
  <c r="L725" i="184"/>
  <c r="P725" i="184" s="1"/>
  <c r="L529" i="184"/>
  <c r="O529" i="184" s="1"/>
  <c r="Q529" i="184" s="1"/>
  <c r="L762" i="184"/>
  <c r="P762" i="184" s="1"/>
  <c r="L698" i="184"/>
  <c r="P698" i="184" s="1"/>
  <c r="L719" i="184"/>
  <c r="P719" i="184" s="1"/>
  <c r="L991" i="184"/>
  <c r="P991" i="184" s="1"/>
  <c r="L42" i="184"/>
  <c r="P42" i="184" s="1"/>
  <c r="L1184" i="184"/>
  <c r="P1184" i="184" s="1"/>
  <c r="L114" i="184"/>
  <c r="P114" i="184" s="1"/>
  <c r="L219" i="184"/>
  <c r="P219" i="184" s="1"/>
  <c r="O165" i="184"/>
  <c r="Q165" i="184" s="1"/>
  <c r="R165" i="184" s="1"/>
  <c r="L1096" i="184"/>
  <c r="P1096" i="184" s="1"/>
  <c r="L50" i="184"/>
  <c r="P50" i="184" s="1"/>
  <c r="L1270" i="184"/>
  <c r="P1270" i="184" s="1"/>
  <c r="L609" i="184"/>
  <c r="L656" i="184"/>
  <c r="P656" i="184" s="1"/>
  <c r="L372" i="184"/>
  <c r="P372" i="184" s="1"/>
  <c r="L286" i="184"/>
  <c r="P286" i="184" s="1"/>
  <c r="L978" i="184"/>
  <c r="P978" i="184" s="1"/>
  <c r="L516" i="184"/>
  <c r="P516" i="184" s="1"/>
  <c r="L629" i="184"/>
  <c r="L254" i="184"/>
  <c r="P254" i="184" s="1"/>
  <c r="L691" i="184"/>
  <c r="O691" i="184" s="1"/>
  <c r="Q691" i="184" s="1"/>
  <c r="L1208" i="184"/>
  <c r="P1208" i="184" s="1"/>
  <c r="L839" i="184"/>
  <c r="P839" i="184" s="1"/>
  <c r="L589" i="184"/>
  <c r="P589" i="184" s="1"/>
  <c r="L270" i="184"/>
  <c r="O270" i="184" s="1"/>
  <c r="Q270" i="184" s="1"/>
  <c r="CI270" i="184" s="1"/>
  <c r="L1057" i="184"/>
  <c r="P1057" i="184" s="1"/>
  <c r="L765" i="184"/>
  <c r="P765" i="184" s="1"/>
  <c r="L508" i="184"/>
  <c r="P508" i="184" s="1"/>
  <c r="L495" i="184"/>
  <c r="P495" i="184" s="1"/>
  <c r="L527" i="184"/>
  <c r="P527" i="184" s="1"/>
  <c r="L97" i="184"/>
  <c r="L931" i="184"/>
  <c r="P931" i="184" s="1"/>
  <c r="L760" i="184"/>
  <c r="P760" i="184" s="1"/>
  <c r="L488" i="184"/>
  <c r="P488" i="184" s="1"/>
  <c r="L252" i="184"/>
  <c r="P252" i="184" s="1"/>
  <c r="L890" i="184"/>
  <c r="P890" i="184" s="1"/>
  <c r="L700" i="184"/>
  <c r="P700" i="184" s="1"/>
  <c r="L845" i="184"/>
  <c r="O845" i="184" s="1"/>
  <c r="Q845" i="184" s="1"/>
  <c r="L648" i="184"/>
  <c r="P648" i="184" s="1"/>
  <c r="L435" i="184"/>
  <c r="L874" i="184"/>
  <c r="P874" i="184" s="1"/>
  <c r="L144" i="184"/>
  <c r="P144" i="184" s="1"/>
  <c r="L52" i="184"/>
  <c r="P52" i="184" s="1"/>
  <c r="L1146" i="184"/>
  <c r="P1146" i="184" s="1"/>
  <c r="L1341" i="184"/>
  <c r="P1341" i="184" s="1"/>
  <c r="L1052" i="184"/>
  <c r="P1052" i="184" s="1"/>
  <c r="L444" i="184"/>
  <c r="P444" i="184" s="1"/>
  <c r="L246" i="184"/>
  <c r="P246" i="184" s="1"/>
  <c r="L1267" i="184"/>
  <c r="P1267" i="184" s="1"/>
  <c r="L375" i="184"/>
  <c r="P375" i="184" s="1"/>
  <c r="L1201" i="184"/>
  <c r="P1201" i="184" s="1"/>
  <c r="L566" i="184"/>
  <c r="P566" i="184" s="1"/>
  <c r="L1107" i="184"/>
  <c r="P1107" i="184" s="1"/>
  <c r="L857" i="184"/>
  <c r="P857" i="184" s="1"/>
  <c r="L1294" i="184"/>
  <c r="P1294" i="184" s="1"/>
  <c r="L1111" i="184"/>
  <c r="P1111" i="184" s="1"/>
  <c r="L57" i="184"/>
  <c r="P57" i="184" s="1"/>
  <c r="L196" i="184"/>
  <c r="P196" i="184" s="1"/>
  <c r="L71" i="184"/>
  <c r="P71" i="184" s="1"/>
  <c r="L239" i="184"/>
  <c r="P239" i="184" s="1"/>
  <c r="L814" i="184"/>
  <c r="P814" i="184" s="1"/>
  <c r="L688" i="184"/>
  <c r="P688" i="184" s="1"/>
  <c r="L987" i="184"/>
  <c r="P987" i="184" s="1"/>
  <c r="L1246" i="184"/>
  <c r="P1246" i="184" s="1"/>
  <c r="L1235" i="184"/>
  <c r="P1235" i="184" s="1"/>
  <c r="L967" i="184"/>
  <c r="L776" i="184"/>
  <c r="P776" i="184" s="1"/>
  <c r="L772" i="184"/>
  <c r="P772" i="184" s="1"/>
  <c r="L1131" i="184"/>
  <c r="P1131" i="184" s="1"/>
  <c r="L818" i="184"/>
  <c r="P818" i="184" s="1"/>
  <c r="L761" i="184"/>
  <c r="P761" i="184" s="1"/>
  <c r="L391" i="184"/>
  <c r="P391" i="184" s="1"/>
  <c r="L929" i="184"/>
  <c r="P929" i="184" s="1"/>
  <c r="L913" i="184"/>
  <c r="P913" i="184" s="1"/>
  <c r="L944" i="184"/>
  <c r="P944" i="184" s="1"/>
  <c r="L65" i="184"/>
  <c r="P65" i="184" s="1"/>
  <c r="L81" i="184"/>
  <c r="P81" i="184" s="1"/>
  <c r="L984" i="184"/>
  <c r="P984" i="184" s="1"/>
  <c r="L824" i="184"/>
  <c r="L835" i="184"/>
  <c r="O835" i="184" s="1"/>
  <c r="Q835" i="184" s="1"/>
  <c r="L682" i="184"/>
  <c r="P682" i="184" s="1"/>
  <c r="L446" i="184"/>
  <c r="P446" i="184" s="1"/>
  <c r="L55" i="184"/>
  <c r="P55" i="184" s="1"/>
  <c r="L1245" i="184"/>
  <c r="P1245" i="184" s="1"/>
  <c r="L1155" i="184"/>
  <c r="P1155" i="184" s="1"/>
  <c r="L1229" i="184"/>
  <c r="P1229" i="184" s="1"/>
  <c r="L849" i="184"/>
  <c r="P849" i="184" s="1"/>
  <c r="L673" i="184"/>
  <c r="P673" i="184" s="1"/>
  <c r="L862" i="184"/>
  <c r="O862" i="184" s="1"/>
  <c r="Q862" i="184" s="1"/>
  <c r="L169" i="184"/>
  <c r="P169" i="184" s="1"/>
  <c r="L34" i="184"/>
  <c r="P34" i="184" s="1"/>
  <c r="L1000" i="184"/>
  <c r="P1000" i="184" s="1"/>
  <c r="L677" i="184"/>
  <c r="O677" i="184" s="1"/>
  <c r="Q677" i="184" s="1"/>
  <c r="R677" i="184" s="1"/>
  <c r="L116" i="184"/>
  <c r="P116" i="184" s="1"/>
  <c r="L1258" i="184"/>
  <c r="P1258" i="184" s="1"/>
  <c r="L262" i="184"/>
  <c r="P262" i="184" s="1"/>
  <c r="L420" i="184"/>
  <c r="P420" i="184" s="1"/>
  <c r="L747" i="184"/>
  <c r="P747" i="184" s="1"/>
  <c r="L192" i="184"/>
  <c r="P192" i="184" s="1"/>
  <c r="L615" i="184"/>
  <c r="P615" i="184" s="1"/>
  <c r="L499" i="184"/>
  <c r="L494" i="184"/>
  <c r="O494" i="184" s="1"/>
  <c r="Q494" i="184" s="1"/>
  <c r="L1214" i="184"/>
  <c r="P1214" i="184" s="1"/>
  <c r="L108" i="184"/>
  <c r="P108" i="184" s="1"/>
  <c r="L306" i="184"/>
  <c r="O306" i="184" s="1"/>
  <c r="Q306" i="184" s="1"/>
  <c r="L649" i="184"/>
  <c r="P649" i="184" s="1"/>
  <c r="L892" i="184"/>
  <c r="P892" i="184" s="1"/>
  <c r="L854" i="184"/>
  <c r="P854" i="184" s="1"/>
  <c r="L675" i="184"/>
  <c r="P675" i="184" s="1"/>
  <c r="L70" i="184"/>
  <c r="P70" i="184" s="1"/>
  <c r="L1303" i="184"/>
  <c r="P1303" i="184" s="1"/>
  <c r="O859" i="184"/>
  <c r="Q859" i="184" s="1"/>
  <c r="CI859" i="184" s="1"/>
  <c r="L694" i="184"/>
  <c r="O694" i="184" s="1"/>
  <c r="Q694" i="184" s="1"/>
  <c r="L1288" i="184"/>
  <c r="L1192" i="184"/>
  <c r="P1192" i="184" s="1"/>
  <c r="L925" i="184"/>
  <c r="P925" i="184" s="1"/>
  <c r="L333" i="184"/>
  <c r="P333" i="184" s="1"/>
  <c r="L1026" i="184"/>
  <c r="P1026" i="184" s="1"/>
  <c r="L999" i="184"/>
  <c r="P999" i="184" s="1"/>
  <c r="L748" i="184"/>
  <c r="P748" i="184" s="1"/>
  <c r="L179" i="184"/>
  <c r="P179" i="184" s="1"/>
  <c r="L453" i="184"/>
  <c r="L1316" i="184"/>
  <c r="P1316" i="184" s="1"/>
  <c r="L972" i="184"/>
  <c r="P972" i="184" s="1"/>
  <c r="L177" i="184"/>
  <c r="O177" i="184" s="1"/>
  <c r="Q177" i="184" s="1"/>
  <c r="CI177" i="184" s="1"/>
  <c r="L209" i="184"/>
  <c r="O209" i="184" s="1"/>
  <c r="Q209" i="184" s="1"/>
  <c r="R209" i="184" s="1"/>
  <c r="L777" i="184"/>
  <c r="P777" i="184" s="1"/>
  <c r="L287" i="184"/>
  <c r="P287" i="184" s="1"/>
  <c r="L212" i="184"/>
  <c r="P212" i="184" s="1"/>
  <c r="L1365" i="184"/>
  <c r="P1365" i="184" s="1"/>
  <c r="L347" i="184"/>
  <c r="P347" i="184" s="1"/>
  <c r="L1040" i="184"/>
  <c r="P1040" i="184" s="1"/>
  <c r="L1005" i="184"/>
  <c r="P1005" i="184" s="1"/>
  <c r="L510" i="184"/>
  <c r="O510" i="184" s="1"/>
  <c r="Q510" i="184" s="1"/>
  <c r="L317" i="184"/>
  <c r="P317" i="184" s="1"/>
  <c r="L680" i="184"/>
  <c r="P680" i="184" s="1"/>
  <c r="L580" i="184"/>
  <c r="P580" i="184" s="1"/>
  <c r="L297" i="184"/>
  <c r="P297" i="184" s="1"/>
  <c r="L98" i="184"/>
  <c r="P98" i="184" s="1"/>
  <c r="L342" i="184"/>
  <c r="P342" i="184" s="1"/>
  <c r="L314" i="184"/>
  <c r="P314" i="184" s="1"/>
  <c r="L170" i="184"/>
  <c r="P170" i="184" s="1"/>
  <c r="L154" i="184"/>
  <c r="P154" i="184" s="1"/>
  <c r="L995" i="184"/>
  <c r="P995" i="184" s="1"/>
  <c r="L224" i="184"/>
  <c r="P224" i="184" s="1"/>
  <c r="L805" i="184"/>
  <c r="P805" i="184" s="1"/>
  <c r="L939" i="184"/>
  <c r="P939" i="184" s="1"/>
  <c r="L1254" i="184"/>
  <c r="P1254" i="184" s="1"/>
  <c r="L1028" i="184"/>
  <c r="P1028" i="184" s="1"/>
  <c r="L966" i="184"/>
  <c r="P966" i="184" s="1"/>
  <c r="L771" i="184"/>
  <c r="P771" i="184" s="1"/>
  <c r="L307" i="184"/>
  <c r="P307" i="184" s="1"/>
  <c r="L303" i="184"/>
  <c r="P303" i="184" s="1"/>
  <c r="L100" i="184"/>
  <c r="P100" i="184" s="1"/>
  <c r="L820" i="184"/>
  <c r="O820" i="184" s="1"/>
  <c r="Q820" i="184" s="1"/>
  <c r="L1360" i="184"/>
  <c r="P1360" i="184" s="1"/>
  <c r="L807" i="184"/>
  <c r="P807" i="184" s="1"/>
  <c r="L998" i="184"/>
  <c r="P998" i="184" s="1"/>
  <c r="L1366" i="184"/>
  <c r="P1366" i="184" s="1"/>
  <c r="L693" i="184"/>
  <c r="P693" i="184" s="1"/>
  <c r="L299" i="184"/>
  <c r="O299" i="184" s="1"/>
  <c r="Q299" i="184" s="1"/>
  <c r="L1062" i="184"/>
  <c r="P1062" i="184" s="1"/>
  <c r="L1020" i="184"/>
  <c r="P1020" i="184" s="1"/>
  <c r="L38" i="184"/>
  <c r="P38" i="184" s="1"/>
  <c r="L96" i="184"/>
  <c r="P96" i="184" s="1"/>
  <c r="L73" i="184"/>
  <c r="P73" i="184" s="1"/>
  <c r="L662" i="184"/>
  <c r="P662" i="184" s="1"/>
  <c r="L36" i="184"/>
  <c r="P36" i="184" s="1"/>
  <c r="O688" i="184"/>
  <c r="Q688" i="184" s="1"/>
  <c r="R688" i="184" s="1"/>
  <c r="L918" i="184"/>
  <c r="P918" i="184" s="1"/>
  <c r="L1167" i="184"/>
  <c r="P1167" i="184" s="1"/>
  <c r="L319" i="184"/>
  <c r="P319" i="184" s="1"/>
  <c r="L1286" i="184"/>
  <c r="P1286" i="184" s="1"/>
  <c r="L1241" i="184"/>
  <c r="P1241" i="184" s="1"/>
  <c r="L1066" i="184"/>
  <c r="P1066" i="184" s="1"/>
  <c r="L512" i="184"/>
  <c r="O512" i="184" s="1"/>
  <c r="Q512" i="184" s="1"/>
  <c r="L459" i="184"/>
  <c r="P459" i="184" s="1"/>
  <c r="L403" i="184"/>
  <c r="P403" i="184" s="1"/>
  <c r="L386" i="184"/>
  <c r="P386" i="184" s="1"/>
  <c r="L847" i="184"/>
  <c r="P847" i="184" s="1"/>
  <c r="L1237" i="184"/>
  <c r="P1237" i="184" s="1"/>
  <c r="L1141" i="184"/>
  <c r="P1141" i="184" s="1"/>
  <c r="L645" i="184"/>
  <c r="O645" i="184" s="1"/>
  <c r="Q645" i="184" s="1"/>
  <c r="R645" i="184" s="1"/>
  <c r="L946" i="184"/>
  <c r="P946" i="184" s="1"/>
  <c r="L78" i="184"/>
  <c r="P78" i="184" s="1"/>
  <c r="L408" i="184"/>
  <c r="P408" i="184" s="1"/>
  <c r="L220" i="184"/>
  <c r="P220" i="184" s="1"/>
  <c r="L123" i="184"/>
  <c r="O123" i="184" s="1"/>
  <c r="Q123" i="184" s="1"/>
  <c r="R123" i="184" s="1"/>
  <c r="L427" i="184"/>
  <c r="P427" i="184" s="1"/>
  <c r="L315" i="184"/>
  <c r="P315" i="184" s="1"/>
  <c r="L259" i="184"/>
  <c r="O259" i="184" s="1"/>
  <c r="Q259" i="184" s="1"/>
  <c r="R259" i="184" s="1"/>
  <c r="L309" i="184"/>
  <c r="P309" i="184" s="1"/>
  <c r="L1279" i="184"/>
  <c r="P1279" i="184" s="1"/>
  <c r="L774" i="184"/>
  <c r="P774" i="184" s="1"/>
  <c r="L235" i="184"/>
  <c r="P235" i="184" s="1"/>
  <c r="L1189" i="184"/>
  <c r="O1189" i="184" s="1"/>
  <c r="Q1189" i="184" s="1"/>
  <c r="L742" i="184"/>
  <c r="O742" i="184" s="1"/>
  <c r="Q742" i="184" s="1"/>
  <c r="CI742" i="184" s="1"/>
  <c r="L654" i="184"/>
  <c r="P654" i="184" s="1"/>
  <c r="L93" i="184"/>
  <c r="P93" i="184" s="1"/>
  <c r="L1262" i="184"/>
  <c r="O1262" i="184" s="1"/>
  <c r="Q1262" i="184" s="1"/>
  <c r="L1163" i="184"/>
  <c r="O1163" i="184" s="1"/>
  <c r="Q1163" i="184" s="1"/>
  <c r="L721" i="184"/>
  <c r="P721" i="184" s="1"/>
  <c r="L584" i="184"/>
  <c r="P584" i="184" s="1"/>
  <c r="L525" i="184"/>
  <c r="P525" i="184" s="1"/>
  <c r="L223" i="184"/>
  <c r="P223" i="184" s="1"/>
  <c r="L813" i="184"/>
  <c r="P813" i="184" s="1"/>
  <c r="L1132" i="184"/>
  <c r="O1132" i="184" s="1"/>
  <c r="Q1132" i="184" s="1"/>
  <c r="L900" i="184"/>
  <c r="P900" i="184" s="1"/>
  <c r="L625" i="184"/>
  <c r="P625" i="184" s="1"/>
  <c r="L352" i="184"/>
  <c r="O352" i="184" s="1"/>
  <c r="Q352" i="184" s="1"/>
  <c r="L251" i="184"/>
  <c r="P251" i="184" s="1"/>
  <c r="L258" i="184"/>
  <c r="P258" i="184" s="1"/>
  <c r="L384" i="184"/>
  <c r="P384" i="184" s="1"/>
  <c r="L43" i="184"/>
  <c r="L143" i="184"/>
  <c r="P143" i="184" s="1"/>
  <c r="L888" i="184"/>
  <c r="P888" i="184" s="1"/>
  <c r="L1098" i="184"/>
  <c r="P1098" i="184" s="1"/>
  <c r="L936" i="184"/>
  <c r="P936" i="184" s="1"/>
  <c r="L558" i="184"/>
  <c r="P558" i="184" s="1"/>
  <c r="L469" i="184"/>
  <c r="O469" i="184" s="1"/>
  <c r="Q469" i="184" s="1"/>
  <c r="CI469" i="184" s="1"/>
  <c r="L137" i="184"/>
  <c r="P137" i="184" s="1"/>
  <c r="L1335" i="184"/>
  <c r="L1330" i="184"/>
  <c r="P1330" i="184" s="1"/>
  <c r="L612" i="184"/>
  <c r="P612" i="184" s="1"/>
  <c r="L868" i="184"/>
  <c r="P868" i="184" s="1"/>
  <c r="L885" i="184"/>
  <c r="P885" i="184" s="1"/>
  <c r="L753" i="184"/>
  <c r="P753" i="184" s="1"/>
  <c r="L279" i="184"/>
  <c r="P279" i="184" s="1"/>
  <c r="L826" i="184"/>
  <c r="P826" i="184" s="1"/>
  <c r="L1331" i="184"/>
  <c r="P1331" i="184" s="1"/>
  <c r="L1134" i="184"/>
  <c r="P1134" i="184" s="1"/>
  <c r="L790" i="184"/>
  <c r="P790" i="184" s="1"/>
  <c r="L994" i="184"/>
  <c r="P994" i="184" s="1"/>
  <c r="L1282" i="184"/>
  <c r="P1282" i="184" s="1"/>
  <c r="L1117" i="184"/>
  <c r="P1117" i="184" s="1"/>
  <c r="L500" i="184"/>
  <c r="P500" i="184" s="1"/>
  <c r="L1272" i="184"/>
  <c r="P1272" i="184" s="1"/>
  <c r="L1372" i="184"/>
  <c r="P1372" i="184" s="1"/>
  <c r="L696" i="184"/>
  <c r="P696" i="184" s="1"/>
  <c r="L1305" i="184"/>
  <c r="P1305" i="184" s="1"/>
  <c r="L46" i="184"/>
  <c r="P46" i="184" s="1"/>
  <c r="L1171" i="184"/>
  <c r="P1171" i="184" s="1"/>
  <c r="L94" i="184"/>
  <c r="P94" i="184" s="1"/>
  <c r="L1036" i="184"/>
  <c r="P1036" i="184" s="1"/>
  <c r="L507" i="184"/>
  <c r="P507" i="184" s="1"/>
  <c r="L950" i="184"/>
  <c r="P950" i="184" s="1"/>
  <c r="L915" i="184"/>
  <c r="P915" i="184" s="1"/>
  <c r="L1363" i="184"/>
  <c r="P1363" i="184" s="1"/>
  <c r="L187" i="184"/>
  <c r="O187" i="184" s="1"/>
  <c r="Q187" i="184" s="1"/>
  <c r="L111" i="184"/>
  <c r="P111" i="184" s="1"/>
  <c r="L1166" i="184"/>
  <c r="P1166" i="184" s="1"/>
  <c r="L911" i="184"/>
  <c r="P911" i="184" s="1"/>
  <c r="L1022" i="184"/>
  <c r="P1022" i="184" s="1"/>
  <c r="L425" i="184"/>
  <c r="P425" i="184" s="1"/>
  <c r="L1150" i="184"/>
  <c r="P1150" i="184" s="1"/>
  <c r="L763" i="184"/>
  <c r="P763" i="184" s="1"/>
  <c r="L808" i="184"/>
  <c r="P808" i="184" s="1"/>
  <c r="L646" i="184"/>
  <c r="P646" i="184" s="1"/>
  <c r="L644" i="184"/>
  <c r="P644" i="184" s="1"/>
  <c r="L607" i="184"/>
  <c r="P607" i="184" s="1"/>
  <c r="L1284" i="184"/>
  <c r="L1215" i="184"/>
  <c r="P1215" i="184" s="1"/>
  <c r="L963" i="184"/>
  <c r="P963" i="184" s="1"/>
  <c r="L1291" i="184"/>
  <c r="P1291" i="184" s="1"/>
  <c r="L1183" i="184"/>
  <c r="O1183" i="184" s="1"/>
  <c r="Q1183" i="184" s="1"/>
  <c r="L706" i="184"/>
  <c r="P706" i="184" s="1"/>
  <c r="L1032" i="184"/>
  <c r="P1032" i="184" s="1"/>
  <c r="L175" i="184"/>
  <c r="P175" i="184" s="1"/>
  <c r="L383" i="184"/>
  <c r="P383" i="184" s="1"/>
  <c r="L164" i="184"/>
  <c r="P164" i="184" s="1"/>
  <c r="O437" i="184"/>
  <c r="Q437" i="184" s="1"/>
  <c r="CI437" i="184" s="1"/>
  <c r="L156" i="184"/>
  <c r="P156" i="184" s="1"/>
  <c r="L465" i="184"/>
  <c r="P465" i="184" s="1"/>
  <c r="L138" i="184"/>
  <c r="P138" i="184" s="1"/>
  <c r="L396" i="184"/>
  <c r="P396" i="184" s="1"/>
  <c r="L1369" i="184"/>
  <c r="P1369" i="184" s="1"/>
  <c r="L419" i="184"/>
  <c r="P419" i="184" s="1"/>
  <c r="L893" i="184"/>
  <c r="P893" i="184" s="1"/>
  <c r="L1290" i="184"/>
  <c r="P1290" i="184" s="1"/>
  <c r="L1304" i="184"/>
  <c r="P1304" i="184" s="1"/>
  <c r="L1017" i="184"/>
  <c r="P1017" i="184" s="1"/>
  <c r="P975" i="184"/>
  <c r="L618" i="184"/>
  <c r="P618" i="184" s="1"/>
  <c r="L464" i="184"/>
  <c r="P464" i="184" s="1"/>
  <c r="O255" i="184"/>
  <c r="Q255" i="184" s="1"/>
  <c r="CI255" i="184" s="1"/>
  <c r="L277" i="184"/>
  <c r="P277" i="184" s="1"/>
  <c r="L377" i="184"/>
  <c r="P377" i="184" s="1"/>
  <c r="L1281" i="184"/>
  <c r="P1281" i="184" s="1"/>
  <c r="L1232" i="184"/>
  <c r="P1232" i="184" s="1"/>
  <c r="L550" i="184"/>
  <c r="P550" i="184" s="1"/>
  <c r="L329" i="184"/>
  <c r="O329" i="184" s="1"/>
  <c r="Q329" i="184" s="1"/>
  <c r="CI329" i="184" s="1"/>
  <c r="L47" i="184"/>
  <c r="P47" i="184" s="1"/>
  <c r="L359" i="184"/>
  <c r="P359" i="184" s="1"/>
  <c r="L228" i="184"/>
  <c r="P228" i="184" s="1"/>
  <c r="L145" i="184"/>
  <c r="O145" i="184" s="1"/>
  <c r="Q145" i="184" s="1"/>
  <c r="CI145" i="184" s="1"/>
  <c r="L983" i="184"/>
  <c r="P983" i="184" s="1"/>
  <c r="L1001" i="184"/>
  <c r="P1001" i="184" s="1"/>
  <c r="L450" i="184"/>
  <c r="P450" i="184" s="1"/>
  <c r="L63" i="184"/>
  <c r="P63" i="184" s="1"/>
  <c r="L107" i="184"/>
  <c r="L568" i="184"/>
  <c r="P568" i="184" s="1"/>
  <c r="L1285" i="184"/>
  <c r="O1285" i="184" s="1"/>
  <c r="Q1285" i="184" s="1"/>
  <c r="L1261" i="184"/>
  <c r="P1261" i="184" s="1"/>
  <c r="L1088" i="184"/>
  <c r="P1088" i="184" s="1"/>
  <c r="L1016" i="184"/>
  <c r="P1016" i="184" s="1"/>
  <c r="L381" i="184"/>
  <c r="P381" i="184" s="1"/>
  <c r="L302" i="184"/>
  <c r="P302" i="184" s="1"/>
  <c r="O291" i="184"/>
  <c r="Q291" i="184" s="1"/>
  <c r="R291" i="184" s="1"/>
  <c r="L1156" i="184"/>
  <c r="P1156" i="184" s="1"/>
  <c r="L1030" i="184"/>
  <c r="P1030" i="184" s="1"/>
  <c r="L1187" i="184"/>
  <c r="P1187" i="184" s="1"/>
  <c r="L362" i="184"/>
  <c r="O362" i="184" s="1"/>
  <c r="Q362" i="184" s="1"/>
  <c r="L472" i="184"/>
  <c r="O472" i="184" s="1"/>
  <c r="Q472" i="184" s="1"/>
  <c r="L570" i="184"/>
  <c r="L193" i="184"/>
  <c r="L1193" i="184"/>
  <c r="P1193" i="184" s="1"/>
  <c r="L1374" i="184"/>
  <c r="P1374" i="184" s="1"/>
  <c r="L1332" i="184"/>
  <c r="P1332" i="184" s="1"/>
  <c r="L1247" i="184"/>
  <c r="L1105" i="184"/>
  <c r="P1105" i="184" s="1"/>
  <c r="L502" i="184"/>
  <c r="P502" i="184" s="1"/>
  <c r="L290" i="184"/>
  <c r="P290" i="184" s="1"/>
  <c r="L122" i="184"/>
  <c r="P122" i="184" s="1"/>
  <c r="L518" i="184"/>
  <c r="O518" i="184" s="1"/>
  <c r="Q518" i="184" s="1"/>
  <c r="L253" i="184"/>
  <c r="O253" i="184" s="1"/>
  <c r="Q253" i="184" s="1"/>
  <c r="CI253" i="184" s="1"/>
  <c r="L996" i="184"/>
  <c r="P996" i="184" s="1"/>
  <c r="L605" i="184"/>
  <c r="P605" i="184" s="1"/>
  <c r="L876" i="184"/>
  <c r="P876" i="184" s="1"/>
  <c r="P249" i="184"/>
  <c r="O249" i="184"/>
  <c r="Q249" i="184" s="1"/>
  <c r="CI249" i="184" s="1"/>
  <c r="L1220" i="184"/>
  <c r="O1220" i="184" s="1"/>
  <c r="Q1220" i="184" s="1"/>
  <c r="L942" i="184"/>
  <c r="P942" i="184" s="1"/>
  <c r="O794" i="184"/>
  <c r="Q794" i="184" s="1"/>
  <c r="CI794" i="184" s="1"/>
  <c r="L544" i="184"/>
  <c r="P544" i="184" s="1"/>
  <c r="L296" i="184"/>
  <c r="P296" i="184" s="1"/>
  <c r="L642" i="184"/>
  <c r="P642" i="184" s="1"/>
  <c r="L265" i="184"/>
  <c r="P265" i="184" s="1"/>
  <c r="L1158" i="184"/>
  <c r="O1158" i="184" s="1"/>
  <c r="Q1158" i="184" s="1"/>
  <c r="L1311" i="184"/>
  <c r="P1311" i="184" s="1"/>
  <c r="L789" i="184"/>
  <c r="P789" i="184" s="1"/>
  <c r="L1143" i="184"/>
  <c r="P1143" i="184" s="1"/>
  <c r="L117" i="184"/>
  <c r="P117" i="184" s="1"/>
  <c r="L448" i="184"/>
  <c r="O448" i="184" s="1"/>
  <c r="Q448" i="184" s="1"/>
  <c r="R448" i="184" s="1"/>
  <c r="L109" i="184"/>
  <c r="P109" i="184" s="1"/>
  <c r="L784" i="184"/>
  <c r="P784" i="184" s="1"/>
  <c r="L1188" i="184"/>
  <c r="P1188" i="184" s="1"/>
  <c r="L948" i="184"/>
  <c r="P948" i="184" s="1"/>
  <c r="L786" i="184"/>
  <c r="P786" i="184" s="1"/>
  <c r="L142" i="184"/>
  <c r="P142" i="184" s="1"/>
  <c r="L271" i="184"/>
  <c r="P271" i="184" s="1"/>
  <c r="L80" i="184"/>
  <c r="P80" i="184" s="1"/>
  <c r="L533" i="184"/>
  <c r="P533" i="184" s="1"/>
  <c r="L1064" i="184"/>
  <c r="P1064" i="184" s="1"/>
  <c r="L1338" i="184"/>
  <c r="P1338" i="184" s="1"/>
  <c r="L1337" i="184"/>
  <c r="P1337" i="184" s="1"/>
  <c r="L477" i="184"/>
  <c r="P477" i="184" s="1"/>
  <c r="L345" i="184"/>
  <c r="P345" i="184" s="1"/>
  <c r="L353" i="184"/>
  <c r="P353" i="184" s="1"/>
  <c r="L872" i="184"/>
  <c r="P872" i="184" s="1"/>
  <c r="L1112" i="184"/>
  <c r="L992" i="184"/>
  <c r="P992" i="184" s="1"/>
  <c r="L766" i="184"/>
  <c r="P766" i="184" s="1"/>
  <c r="L325" i="184"/>
  <c r="O325" i="184" s="1"/>
  <c r="Q325" i="184" s="1"/>
  <c r="L487" i="184"/>
  <c r="P487" i="184" s="1"/>
  <c r="L129" i="184"/>
  <c r="L275" i="184"/>
  <c r="P275" i="184" s="1"/>
  <c r="L712" i="184"/>
  <c r="O712" i="184" s="1"/>
  <c r="Q712" i="184" s="1"/>
  <c r="L1058" i="184"/>
  <c r="P1058" i="184" s="1"/>
  <c r="L561" i="184"/>
  <c r="P561" i="184" s="1"/>
  <c r="L1153" i="184"/>
  <c r="L266" i="184"/>
  <c r="P266" i="184" s="1"/>
  <c r="L361" i="184"/>
  <c r="P361" i="184" s="1"/>
  <c r="L1217" i="184"/>
  <c r="P1217" i="184" s="1"/>
  <c r="L1345" i="184"/>
  <c r="P1345" i="184" s="1"/>
  <c r="L1073" i="184"/>
  <c r="P1073" i="184" s="1"/>
  <c r="L974" i="184"/>
  <c r="P974" i="184" s="1"/>
  <c r="L926" i="184"/>
  <c r="P926" i="184" s="1"/>
  <c r="L1068" i="184"/>
  <c r="P1068" i="184" s="1"/>
  <c r="L815" i="184"/>
  <c r="O815" i="184" s="1"/>
  <c r="Q815" i="184" s="1"/>
  <c r="L626" i="184"/>
  <c r="P626" i="184" s="1"/>
  <c r="L634" i="184"/>
  <c r="P634" i="184" s="1"/>
  <c r="L392" i="184"/>
  <c r="P392" i="184" s="1"/>
  <c r="L598" i="184"/>
  <c r="P598" i="184" s="1"/>
  <c r="L349" i="184"/>
  <c r="P349" i="184" s="1"/>
  <c r="L278" i="184"/>
  <c r="P278" i="184" s="1"/>
  <c r="L284" i="184"/>
  <c r="P284" i="184" s="1"/>
  <c r="P161" i="184"/>
  <c r="L923" i="184"/>
  <c r="P923" i="184" s="1"/>
  <c r="L1223" i="184"/>
  <c r="P1223" i="184" s="1"/>
  <c r="L899" i="184"/>
  <c r="P899" i="184" s="1"/>
  <c r="L898" i="184"/>
  <c r="P898" i="184" s="1"/>
  <c r="L861" i="184"/>
  <c r="P861" i="184" s="1"/>
  <c r="L180" i="184"/>
  <c r="P180" i="184" s="1"/>
  <c r="L711" i="184"/>
  <c r="P711" i="184" s="1"/>
  <c r="L1314" i="184"/>
  <c r="P1314" i="184" s="1"/>
  <c r="L1121" i="184"/>
  <c r="P1121" i="184" s="1"/>
  <c r="L394" i="184"/>
  <c r="P394" i="184" s="1"/>
  <c r="L87" i="184"/>
  <c r="O87" i="184" s="1"/>
  <c r="Q87" i="184" s="1"/>
  <c r="L907" i="184"/>
  <c r="P907" i="184" s="1"/>
  <c r="L1295" i="184"/>
  <c r="P1295" i="184" s="1"/>
  <c r="L865" i="184"/>
  <c r="P865" i="184" s="1"/>
  <c r="L834" i="184"/>
  <c r="P834" i="184" s="1"/>
  <c r="L1320" i="184"/>
  <c r="P1320" i="184" s="1"/>
  <c r="L1174" i="184"/>
  <c r="O1174" i="184" s="1"/>
  <c r="Q1174" i="184" s="1"/>
  <c r="L844" i="184"/>
  <c r="P844" i="184" s="1"/>
  <c r="L904" i="184"/>
  <c r="P904" i="184" s="1"/>
  <c r="L344" i="184"/>
  <c r="P344" i="184" s="1"/>
  <c r="L578" i="184"/>
  <c r="P578" i="184" s="1"/>
  <c r="L594" i="184"/>
  <c r="P594" i="184" s="1"/>
  <c r="L1248" i="184"/>
  <c r="O1248" i="184" s="1"/>
  <c r="Q1248" i="184" s="1"/>
  <c r="L1227" i="184"/>
  <c r="P1227" i="184" s="1"/>
  <c r="L1133" i="184"/>
  <c r="P1133" i="184" s="1"/>
  <c r="L1050" i="184"/>
  <c r="P1050" i="184" s="1"/>
  <c r="L781" i="184"/>
  <c r="P781" i="184" s="1"/>
  <c r="L596" i="184"/>
  <c r="O596" i="184" s="1"/>
  <c r="Q596" i="184" s="1"/>
  <c r="L417" i="184"/>
  <c r="P417" i="184" s="1"/>
  <c r="L194" i="184"/>
  <c r="P194" i="184" s="1"/>
  <c r="L1234" i="184"/>
  <c r="O1234" i="184" s="1"/>
  <c r="Q1234" i="184" s="1"/>
  <c r="L1034" i="184"/>
  <c r="L560" i="184"/>
  <c r="P560" i="184" s="1"/>
  <c r="L411" i="184"/>
  <c r="P411" i="184" s="1"/>
  <c r="L821" i="184"/>
  <c r="P821" i="184" s="1"/>
  <c r="L1103" i="184"/>
  <c r="P1103" i="184" s="1"/>
  <c r="L840" i="184"/>
  <c r="P840" i="184" s="1"/>
  <c r="L493" i="184"/>
  <c r="O493" i="184" s="1"/>
  <c r="Q493" i="184" s="1"/>
  <c r="L399" i="184"/>
  <c r="P399" i="184" s="1"/>
  <c r="L77" i="184"/>
  <c r="P77" i="184" s="1"/>
  <c r="L127" i="184"/>
  <c r="P127" i="184" s="1"/>
  <c r="L1100" i="184"/>
  <c r="P1100" i="184" s="1"/>
  <c r="L105" i="184"/>
  <c r="P105" i="184" s="1"/>
  <c r="L357" i="184"/>
  <c r="P357" i="184" s="1"/>
  <c r="L881" i="184"/>
  <c r="P881" i="184" s="1"/>
  <c r="L684" i="184"/>
  <c r="P684" i="184" s="1"/>
  <c r="L552" i="184"/>
  <c r="P552" i="184" s="1"/>
  <c r="L608" i="184"/>
  <c r="P608" i="184" s="1"/>
  <c r="L611" i="184"/>
  <c r="P611" i="184" s="1"/>
  <c r="L440" i="184"/>
  <c r="P440" i="184" s="1"/>
  <c r="L1037" i="184"/>
  <c r="L1013" i="184"/>
  <c r="P1013" i="184" s="1"/>
  <c r="L1027" i="184"/>
  <c r="O1027" i="184" s="1"/>
  <c r="Q1027" i="184" s="1"/>
  <c r="L871" i="184"/>
  <c r="L971" i="184"/>
  <c r="P971" i="184" s="1"/>
  <c r="L474" i="184"/>
  <c r="P474" i="184" s="1"/>
  <c r="L896" i="184"/>
  <c r="O896" i="184" s="1"/>
  <c r="Q896" i="184" s="1"/>
  <c r="L402" i="184"/>
  <c r="P402" i="184" s="1"/>
  <c r="L370" i="184"/>
  <c r="P370" i="184" s="1"/>
  <c r="L1326" i="184"/>
  <c r="P1326" i="184" s="1"/>
  <c r="L1302" i="184"/>
  <c r="O1302" i="184" s="1"/>
  <c r="Q1302" i="184" s="1"/>
  <c r="L1327" i="184"/>
  <c r="P1327" i="184" s="1"/>
  <c r="L457" i="184"/>
  <c r="P457" i="184" s="1"/>
  <c r="L318" i="184"/>
  <c r="P318" i="184" s="1"/>
  <c r="L240" i="184"/>
  <c r="P240" i="184" s="1"/>
  <c r="L83" i="184"/>
  <c r="O83" i="184" s="1"/>
  <c r="Q83" i="184" s="1"/>
  <c r="L833" i="184"/>
  <c r="P833" i="184" s="1"/>
  <c r="L211" i="184"/>
  <c r="P211" i="184" s="1"/>
  <c r="L515" i="184"/>
  <c r="P515" i="184" s="1"/>
  <c r="L326" i="184"/>
  <c r="P326" i="184" s="1"/>
  <c r="L1045" i="184"/>
  <c r="P1045" i="184" s="1"/>
  <c r="L870" i="184"/>
  <c r="O870" i="184" s="1"/>
  <c r="Q870" i="184" s="1"/>
  <c r="CI870" i="184" s="1"/>
  <c r="L1179" i="184"/>
  <c r="P1179" i="184" s="1"/>
  <c r="L1074" i="184"/>
  <c r="P1074" i="184" s="1"/>
  <c r="L1054" i="184"/>
  <c r="P1054" i="184" s="1"/>
  <c r="L668" i="184"/>
  <c r="P668" i="184" s="1"/>
  <c r="L543" i="184"/>
  <c r="P543" i="184" s="1"/>
  <c r="L600" i="184"/>
  <c r="P600" i="184" s="1"/>
  <c r="L503" i="184"/>
  <c r="O503" i="184" s="1"/>
  <c r="Q503" i="184" s="1"/>
  <c r="L298" i="184"/>
  <c r="P298" i="184" s="1"/>
  <c r="L1024" i="184"/>
  <c r="P1024" i="184" s="1"/>
  <c r="L1328" i="184"/>
  <c r="P1328" i="184" s="1"/>
  <c r="L1093" i="184"/>
  <c r="P1093" i="184" s="1"/>
  <c r="L1003" i="184"/>
  <c r="L1157" i="184"/>
  <c r="P1157" i="184" s="1"/>
  <c r="L1139" i="184"/>
  <c r="P1139" i="184" s="1"/>
  <c r="L1226" i="184"/>
  <c r="O1226" i="184" s="1"/>
  <c r="Q1226" i="184" s="1"/>
  <c r="R1226" i="184" s="1"/>
  <c r="L850" i="184"/>
  <c r="P850" i="184" s="1"/>
  <c r="L1077" i="184"/>
  <c r="P1077" i="184" s="1"/>
  <c r="L714" i="184"/>
  <c r="P714" i="184" s="1"/>
  <c r="L887" i="184"/>
  <c r="O887" i="184" s="1"/>
  <c r="Q887" i="184" s="1"/>
  <c r="L690" i="184"/>
  <c r="P690" i="184" s="1"/>
  <c r="L339" i="184"/>
  <c r="L149" i="184"/>
  <c r="P149" i="184" s="1"/>
  <c r="L225" i="184"/>
  <c r="P225" i="184" s="1"/>
  <c r="L1087" i="184"/>
  <c r="P1087" i="184" s="1"/>
  <c r="L160" i="184"/>
  <c r="P160" i="184" s="1"/>
  <c r="L449" i="184"/>
  <c r="P449" i="184" s="1"/>
  <c r="L232" i="184"/>
  <c r="P232" i="184" s="1"/>
  <c r="L726" i="184"/>
  <c r="P726" i="184" s="1"/>
  <c r="L238" i="184"/>
  <c r="P238" i="184" s="1"/>
  <c r="L937" i="184"/>
  <c r="P937" i="184" s="1"/>
  <c r="L190" i="184"/>
  <c r="P190" i="184" s="1"/>
  <c r="L202" i="184"/>
  <c r="P202" i="184" s="1"/>
  <c r="P513" i="184"/>
  <c r="O513" i="184"/>
  <c r="Q513" i="184" s="1"/>
  <c r="R513" i="184" s="1"/>
  <c r="P1039" i="184"/>
  <c r="O1039" i="184"/>
  <c r="Q1039" i="184" s="1"/>
  <c r="CI1039" i="184" s="1"/>
  <c r="L378" i="184"/>
  <c r="P378" i="184" s="1"/>
  <c r="L443" i="184"/>
  <c r="P443" i="184" s="1"/>
  <c r="L115" i="184"/>
  <c r="P115" i="184" s="1"/>
  <c r="L873" i="184"/>
  <c r="P873" i="184" s="1"/>
  <c r="L458" i="184"/>
  <c r="O458" i="184" s="1"/>
  <c r="Q458" i="184" s="1"/>
  <c r="L1240" i="184"/>
  <c r="L1357" i="184"/>
  <c r="P1357" i="184" s="1"/>
  <c r="L312" i="184"/>
  <c r="P312" i="184" s="1"/>
  <c r="L1264" i="184"/>
  <c r="P1264" i="184" s="1"/>
  <c r="L701" i="184"/>
  <c r="O701" i="184" s="1"/>
  <c r="Q701" i="184" s="1"/>
  <c r="R701" i="184" s="1"/>
  <c r="O1138" i="184"/>
  <c r="Q1138" i="184" s="1"/>
  <c r="CI1138" i="184" s="1"/>
  <c r="L592" i="184"/>
  <c r="P592" i="184" s="1"/>
  <c r="L622" i="184"/>
  <c r="P622" i="184" s="1"/>
  <c r="L841" i="184"/>
  <c r="O841" i="184" s="1"/>
  <c r="Q841" i="184" s="1"/>
  <c r="R841" i="184" s="1"/>
  <c r="L351" i="184"/>
  <c r="O351" i="184" s="1"/>
  <c r="Q351" i="184" s="1"/>
  <c r="L1081" i="184"/>
  <c r="P1081" i="184" s="1"/>
  <c r="L1053" i="184"/>
  <c r="P1053" i="184" s="1"/>
  <c r="L860" i="184"/>
  <c r="P860" i="184" s="1"/>
  <c r="L1293" i="184"/>
  <c r="P1293" i="184" s="1"/>
  <c r="L910" i="184"/>
  <c r="O910" i="184" s="1"/>
  <c r="Q910" i="184" s="1"/>
  <c r="L886" i="184"/>
  <c r="P886" i="184" s="1"/>
  <c r="O674" i="184"/>
  <c r="Q674" i="184" s="1"/>
  <c r="R674" i="184" s="1"/>
  <c r="L660" i="184"/>
  <c r="P660" i="184" s="1"/>
  <c r="L482" i="184"/>
  <c r="P482" i="184" s="1"/>
  <c r="L653" i="184"/>
  <c r="P653" i="184" s="1"/>
  <c r="L579" i="184"/>
  <c r="P579" i="184" s="1"/>
  <c r="L424" i="184"/>
  <c r="P424" i="184" s="1"/>
  <c r="L337" i="184"/>
  <c r="P337" i="184" s="1"/>
  <c r="L172" i="184"/>
  <c r="P172" i="184" s="1"/>
  <c r="O78" i="184"/>
  <c r="Q78" i="184" s="1"/>
  <c r="CI78" i="184" s="1"/>
  <c r="L1367" i="184"/>
  <c r="L1090" i="184"/>
  <c r="P1090" i="184" s="1"/>
  <c r="L1049" i="184"/>
  <c r="P1049" i="184" s="1"/>
  <c r="L880" i="184"/>
  <c r="P880" i="184" s="1"/>
  <c r="L922" i="184"/>
  <c r="P922" i="184" s="1"/>
  <c r="L959" i="184"/>
  <c r="P959" i="184" s="1"/>
  <c r="L782" i="184"/>
  <c r="P782" i="184" s="1"/>
  <c r="L895" i="184"/>
  <c r="P895" i="184" s="1"/>
  <c r="L952" i="184"/>
  <c r="P952" i="184" s="1"/>
  <c r="L395" i="184"/>
  <c r="P395" i="184" s="1"/>
  <c r="L356" i="184"/>
  <c r="P356" i="184" s="1"/>
  <c r="L439" i="184"/>
  <c r="O439" i="184" s="1"/>
  <c r="Q439" i="184" s="1"/>
  <c r="L237" i="184"/>
  <c r="P237" i="184" s="1"/>
  <c r="L230" i="184"/>
  <c r="P230" i="184" s="1"/>
  <c r="L919" i="184"/>
  <c r="P919" i="184" s="1"/>
  <c r="L702" i="184"/>
  <c r="P702" i="184" s="1"/>
  <c r="L1347" i="184"/>
  <c r="O1347" i="184" s="1"/>
  <c r="Q1347" i="184" s="1"/>
  <c r="L1041" i="184"/>
  <c r="P1041" i="184" s="1"/>
  <c r="L393" i="184"/>
  <c r="P393" i="184" s="1"/>
  <c r="L75" i="184"/>
  <c r="P75" i="184" s="1"/>
  <c r="L955" i="184"/>
  <c r="L934" i="184"/>
  <c r="P934" i="184" s="1"/>
  <c r="O610" i="184"/>
  <c r="Q610" i="184" s="1"/>
  <c r="R610" i="184" s="1"/>
  <c r="L483" i="184"/>
  <c r="P483" i="184" s="1"/>
  <c r="L1108" i="184"/>
  <c r="P1108" i="184" s="1"/>
  <c r="L878" i="184"/>
  <c r="P878" i="184" s="1"/>
  <c r="L800" i="184"/>
  <c r="O800" i="184" s="1"/>
  <c r="Q800" i="184" s="1"/>
  <c r="L595" i="184"/>
  <c r="P595" i="184" s="1"/>
  <c r="L593" i="184"/>
  <c r="P593" i="184" s="1"/>
  <c r="L216" i="184"/>
  <c r="O216" i="184" s="1"/>
  <c r="Q216" i="184" s="1"/>
  <c r="L118" i="184"/>
  <c r="O118" i="184" s="1"/>
  <c r="Q118" i="184" s="1"/>
  <c r="L1317" i="184"/>
  <c r="L1018" i="184"/>
  <c r="P1018" i="184" s="1"/>
  <c r="L1250" i="184"/>
  <c r="L1216" i="184"/>
  <c r="P1216" i="184" s="1"/>
  <c r="L1129" i="184"/>
  <c r="O1129" i="184" s="1"/>
  <c r="Q1129" i="184" s="1"/>
  <c r="L597" i="184"/>
  <c r="P597" i="184" s="1"/>
  <c r="L632" i="184"/>
  <c r="P632" i="184" s="1"/>
  <c r="L150" i="184"/>
  <c r="P150" i="184" s="1"/>
  <c r="O189" i="184"/>
  <c r="Q189" i="184" s="1"/>
  <c r="CI189" i="184" s="1"/>
  <c r="L917" i="184"/>
  <c r="L1015" i="184"/>
  <c r="L1182" i="184"/>
  <c r="L827" i="184"/>
  <c r="P827" i="184" s="1"/>
  <c r="L191" i="184"/>
  <c r="P191" i="184" s="1"/>
  <c r="L1213" i="184"/>
  <c r="L245" i="184"/>
  <c r="O245" i="184" s="1"/>
  <c r="Q245" i="184" s="1"/>
  <c r="L627" i="184"/>
  <c r="O627" i="184" s="1"/>
  <c r="Q627" i="184" s="1"/>
  <c r="L147" i="184"/>
  <c r="P147" i="184" s="1"/>
  <c r="L1125" i="184"/>
  <c r="O1125" i="184" s="1"/>
  <c r="Q1125" i="184" s="1"/>
  <c r="L248" i="184"/>
  <c r="O248" i="184" s="1"/>
  <c r="Q248" i="184" s="1"/>
  <c r="L1205" i="184"/>
  <c r="P1205" i="184" s="1"/>
  <c r="L1067" i="184"/>
  <c r="P1067" i="184" s="1"/>
  <c r="L935" i="184"/>
  <c r="P935" i="184" s="1"/>
  <c r="L953" i="184"/>
  <c r="P953" i="184" s="1"/>
  <c r="L848" i="184"/>
  <c r="P848" i="184" s="1"/>
  <c r="L901" i="184"/>
  <c r="L1059" i="184"/>
  <c r="P1059" i="184" s="1"/>
  <c r="L201" i="184"/>
  <c r="P201" i="184" s="1"/>
  <c r="L647" i="184"/>
  <c r="O647" i="184" s="1"/>
  <c r="Q647" i="184" s="1"/>
  <c r="L1321" i="184"/>
  <c r="O1321" i="184" s="1"/>
  <c r="Q1321" i="184" s="1"/>
  <c r="L103" i="184"/>
  <c r="P103" i="184" s="1"/>
  <c r="L267" i="184"/>
  <c r="L418" i="184"/>
  <c r="P418" i="184" s="1"/>
  <c r="L1266" i="184"/>
  <c r="L539" i="184"/>
  <c r="P539" i="184" s="1"/>
  <c r="L556" i="184"/>
  <c r="P556" i="184" s="1"/>
  <c r="O685" i="184"/>
  <c r="Q685" i="184" s="1"/>
  <c r="CI685" i="184" s="1"/>
  <c r="L268" i="184"/>
  <c r="P268" i="184" s="1"/>
  <c r="L128" i="184"/>
  <c r="O128" i="184" s="1"/>
  <c r="Q128" i="184" s="1"/>
  <c r="L68" i="184"/>
  <c r="P68" i="184" s="1"/>
  <c r="L1190" i="184"/>
  <c r="O1190" i="184" s="1"/>
  <c r="Q1190" i="184" s="1"/>
  <c r="L1110" i="184"/>
  <c r="P1110" i="184" s="1"/>
  <c r="L1195" i="184"/>
  <c r="P1195" i="184" s="1"/>
  <c r="L988" i="184"/>
  <c r="P988" i="184" s="1"/>
  <c r="L542" i="184"/>
  <c r="L1011" i="184"/>
  <c r="O1011" i="184" s="1"/>
  <c r="Q1011" i="184" s="1"/>
  <c r="L637" i="184"/>
  <c r="O637" i="184" s="1"/>
  <c r="Q637" i="184" s="1"/>
  <c r="L1340" i="184"/>
  <c r="O1340" i="184" s="1"/>
  <c r="Q1340" i="184" s="1"/>
  <c r="L932" i="184"/>
  <c r="O932" i="184" s="1"/>
  <c r="Q932" i="184" s="1"/>
  <c r="L843" i="184"/>
  <c r="L1194" i="184"/>
  <c r="P1194" i="184" s="1"/>
  <c r="L1253" i="184"/>
  <c r="O1253" i="184" s="1"/>
  <c r="Q1253" i="184" s="1"/>
  <c r="L1199" i="184"/>
  <c r="O1199" i="184" s="1"/>
  <c r="Q1199" i="184" s="1"/>
  <c r="L1207" i="184"/>
  <c r="P1207" i="184" s="1"/>
  <c r="L1271" i="184"/>
  <c r="O1271" i="184" s="1"/>
  <c r="Q1271" i="184" s="1"/>
  <c r="L1196" i="184"/>
  <c r="L916" i="184"/>
  <c r="P916" i="184" s="1"/>
  <c r="L461" i="184"/>
  <c r="P461" i="184" s="1"/>
  <c r="L281" i="184"/>
  <c r="P281" i="184" s="1"/>
  <c r="L321" i="184"/>
  <c r="P321" i="184" s="1"/>
  <c r="L188" i="184"/>
  <c r="P188" i="184" s="1"/>
  <c r="L76" i="184"/>
  <c r="P76" i="184" s="1"/>
  <c r="L1249" i="184"/>
  <c r="P1249" i="184" s="1"/>
  <c r="L914" i="184"/>
  <c r="P914" i="184" s="1"/>
  <c r="L1203" i="184"/>
  <c r="P1203" i="184" s="1"/>
  <c r="L603" i="184"/>
  <c r="P603" i="184" s="1"/>
  <c r="L1113" i="184"/>
  <c r="P1113" i="184" s="1"/>
  <c r="L438" i="184"/>
  <c r="O438" i="184" s="1"/>
  <c r="Q438" i="184" s="1"/>
  <c r="L920" i="184"/>
  <c r="P920" i="184" s="1"/>
  <c r="L1004" i="184"/>
  <c r="P1004" i="184" s="1"/>
  <c r="L119" i="184"/>
  <c r="P119" i="184" s="1"/>
  <c r="L1075" i="184"/>
  <c r="P1075" i="184" s="1"/>
  <c r="L902" i="184"/>
  <c r="P902" i="184" s="1"/>
  <c r="L226" i="184"/>
  <c r="L59" i="184"/>
  <c r="L79" i="184"/>
  <c r="P79" i="184" s="1"/>
  <c r="L485" i="184"/>
  <c r="P485" i="184" s="1"/>
  <c r="L940" i="184"/>
  <c r="P940" i="184" s="1"/>
  <c r="L1344" i="184"/>
  <c r="P1344" i="184" s="1"/>
  <c r="L1070" i="184"/>
  <c r="P1070" i="184" s="1"/>
  <c r="L1078" i="184"/>
  <c r="O1078" i="184" s="1"/>
  <c r="Q1078" i="184" s="1"/>
  <c r="O1106" i="184"/>
  <c r="Q1106" i="184" s="1"/>
  <c r="R1106" i="184" s="1"/>
  <c r="L855" i="184"/>
  <c r="L604" i="184"/>
  <c r="O604" i="184" s="1"/>
  <c r="Q604" i="184" s="1"/>
  <c r="L548" i="184"/>
  <c r="P548" i="184" s="1"/>
  <c r="P856" i="184"/>
  <c r="L639" i="184"/>
  <c r="P639" i="184" s="1"/>
  <c r="L536" i="184"/>
  <c r="P536" i="184" s="1"/>
  <c r="L305" i="184"/>
  <c r="P305" i="184" s="1"/>
  <c r="L1172" i="184"/>
  <c r="P1172" i="184" s="1"/>
  <c r="L1238" i="184"/>
  <c r="P1238" i="184" s="1"/>
  <c r="L1364" i="184"/>
  <c r="O1364" i="184" s="1"/>
  <c r="Q1364" i="184" s="1"/>
  <c r="R1364" i="184" s="1"/>
  <c r="L842" i="184"/>
  <c r="O842" i="184" s="1"/>
  <c r="Q842" i="184" s="1"/>
  <c r="CI842" i="184" s="1"/>
  <c r="L643" i="184"/>
  <c r="P643" i="184" s="1"/>
  <c r="L1145" i="184"/>
  <c r="L583" i="184"/>
  <c r="O583" i="184" s="1"/>
  <c r="Q583" i="184" s="1"/>
  <c r="L95" i="184"/>
  <c r="P95" i="184" s="1"/>
  <c r="L836" i="184"/>
  <c r="P836" i="184" s="1"/>
  <c r="L445" i="184"/>
  <c r="P445" i="184" s="1"/>
  <c r="L260" i="184"/>
  <c r="P260" i="184" s="1"/>
  <c r="L343" i="184"/>
  <c r="P343" i="184" s="1"/>
  <c r="L1325" i="184"/>
  <c r="P1325" i="184" s="1"/>
  <c r="L1152" i="184"/>
  <c r="P1152" i="184" s="1"/>
  <c r="L1160" i="184"/>
  <c r="P1160" i="184" s="1"/>
  <c r="L1006" i="184"/>
  <c r="P1006" i="184" s="1"/>
  <c r="L792" i="184"/>
  <c r="P792" i="184" s="1"/>
  <c r="L802" i="184"/>
  <c r="P802" i="184" s="1"/>
  <c r="L767" i="184"/>
  <c r="P767" i="184" s="1"/>
  <c r="O479" i="184"/>
  <c r="Q479" i="184" s="1"/>
  <c r="CI479" i="184" s="1"/>
  <c r="L269" i="184"/>
  <c r="P269" i="184" s="1"/>
  <c r="L434" i="184"/>
  <c r="P434" i="184" s="1"/>
  <c r="L407" i="184"/>
  <c r="P407" i="184" s="1"/>
  <c r="L1265" i="184"/>
  <c r="P1265" i="184" s="1"/>
  <c r="L928" i="184"/>
  <c r="P928" i="184" s="1"/>
  <c r="L1346" i="184"/>
  <c r="O1346" i="184" s="1"/>
  <c r="Q1346" i="184" s="1"/>
  <c r="L1348" i="184"/>
  <c r="P1348" i="184" s="1"/>
  <c r="L1115" i="184"/>
  <c r="P1115" i="184" s="1"/>
  <c r="L638" i="184"/>
  <c r="L421" i="184"/>
  <c r="P421" i="184" s="1"/>
  <c r="L908" i="184"/>
  <c r="O908" i="184" s="1"/>
  <c r="Q908" i="184" s="1"/>
  <c r="R908" i="184" s="1"/>
  <c r="L531" i="184"/>
  <c r="P531" i="184" s="1"/>
  <c r="L413" i="184"/>
  <c r="P413" i="184" s="1"/>
  <c r="L45" i="184"/>
  <c r="P45" i="184" s="1"/>
  <c r="L163" i="184"/>
  <c r="P163" i="184" s="1"/>
  <c r="L825" i="184"/>
  <c r="P825" i="184" s="1"/>
  <c r="L783" i="184"/>
  <c r="P783" i="184" s="1"/>
  <c r="L1147" i="184"/>
  <c r="P1147" i="184" s="1"/>
  <c r="L947" i="184"/>
  <c r="L1371" i="184"/>
  <c r="P1371" i="184" s="1"/>
  <c r="L1161" i="184"/>
  <c r="P1161" i="184" s="1"/>
  <c r="L88" i="184"/>
  <c r="L335" i="184"/>
  <c r="P335" i="184" s="1"/>
  <c r="L132" i="184"/>
  <c r="P132" i="184" s="1"/>
  <c r="L131" i="184"/>
  <c r="O131" i="184" s="1"/>
  <c r="Q131" i="184" s="1"/>
  <c r="L185" i="184"/>
  <c r="P185" i="184" s="1"/>
  <c r="L104" i="184"/>
  <c r="P104" i="184" s="1"/>
  <c r="L1274" i="184"/>
  <c r="O1274" i="184" s="1"/>
  <c r="Q1274" i="184" s="1"/>
  <c r="L640" i="184"/>
  <c r="O640" i="184" s="1"/>
  <c r="Q640" i="184" s="1"/>
  <c r="L308" i="184"/>
  <c r="P308" i="184" s="1"/>
  <c r="O134" i="184"/>
  <c r="Q134" i="184" s="1"/>
  <c r="R134" i="184" s="1"/>
  <c r="P134" i="184"/>
  <c r="L1263" i="184"/>
  <c r="P1263" i="184" s="1"/>
  <c r="L1368" i="184"/>
  <c r="L576" i="184"/>
  <c r="P576" i="184" s="1"/>
  <c r="L280" i="184"/>
  <c r="L958" i="184"/>
  <c r="O575" i="184"/>
  <c r="Q575" i="184" s="1"/>
  <c r="L236" i="184"/>
  <c r="P236" i="184" s="1"/>
  <c r="L244" i="184"/>
  <c r="P244" i="184" s="1"/>
  <c r="L282" i="184"/>
  <c r="P282" i="184" s="1"/>
  <c r="L620" i="184"/>
  <c r="P620" i="184" s="1"/>
  <c r="O574" i="184"/>
  <c r="Q574" i="184" s="1"/>
  <c r="CI574" i="184" s="1"/>
  <c r="L521" i="184"/>
  <c r="L85" i="184"/>
  <c r="P85" i="184" s="1"/>
  <c r="L699" i="184"/>
  <c r="O635" i="184"/>
  <c r="Q635" i="184" s="1"/>
  <c r="R635" i="184" s="1"/>
  <c r="L456" i="184"/>
  <c r="O456" i="184" s="1"/>
  <c r="Q456" i="184" s="1"/>
  <c r="L686" i="184"/>
  <c r="L376" i="184"/>
  <c r="O376" i="184" s="1"/>
  <c r="Q376" i="184" s="1"/>
  <c r="L1268" i="184"/>
  <c r="L1089" i="184"/>
  <c r="P1089" i="184" s="1"/>
  <c r="L697" i="184"/>
  <c r="P697" i="184" s="1"/>
  <c r="L241" i="184"/>
  <c r="P241" i="184" s="1"/>
  <c r="L48" i="184"/>
  <c r="P48" i="184" s="1"/>
  <c r="L1168" i="184"/>
  <c r="L1356" i="184"/>
  <c r="L1236" i="184"/>
  <c r="P1236" i="184" s="1"/>
  <c r="L1149" i="184"/>
  <c r="O1149" i="184" s="1"/>
  <c r="Q1149" i="184" s="1"/>
  <c r="O1309" i="184"/>
  <c r="Q1309" i="184" s="1"/>
  <c r="L822" i="184"/>
  <c r="O822" i="184" s="1"/>
  <c r="Q822" i="184" s="1"/>
  <c r="L599" i="184"/>
  <c r="P599" i="184" s="1"/>
  <c r="L731" i="184"/>
  <c r="O731" i="184" s="1"/>
  <c r="Q731" i="184" s="1"/>
  <c r="L385" i="184"/>
  <c r="P385" i="184" s="1"/>
  <c r="L451" i="184"/>
  <c r="P451" i="184" s="1"/>
  <c r="L276" i="184"/>
  <c r="L330" i="184"/>
  <c r="O213" i="184"/>
  <c r="Q213" i="184" s="1"/>
  <c r="R213" i="184" s="1"/>
  <c r="L1239" i="184"/>
  <c r="P1239" i="184" s="1"/>
  <c r="L1185" i="184"/>
  <c r="P1185" i="184" s="1"/>
  <c r="L492" i="184"/>
  <c r="P492" i="184" s="1"/>
  <c r="L869" i="184"/>
  <c r="P869" i="184" s="1"/>
  <c r="L1186" i="184"/>
  <c r="P1186" i="184" s="1"/>
  <c r="L1251" i="184"/>
  <c r="O1251" i="184" s="1"/>
  <c r="Q1251" i="184" s="1"/>
  <c r="CI1251" i="184" s="1"/>
  <c r="L997" i="184"/>
  <c r="L945" i="184"/>
  <c r="L746" i="184"/>
  <c r="L891" i="184"/>
  <c r="L86" i="184"/>
  <c r="P86" i="184" s="1"/>
  <c r="O661" i="184"/>
  <c r="Q661" i="184" s="1"/>
  <c r="R661" i="184" s="1"/>
  <c r="O462" i="184"/>
  <c r="Q462" i="184" s="1"/>
  <c r="R462" i="184" s="1"/>
  <c r="L374" i="184"/>
  <c r="P374" i="184" s="1"/>
  <c r="L227" i="184"/>
  <c r="O227" i="184" s="1"/>
  <c r="Q227" i="184" s="1"/>
  <c r="L973" i="184"/>
  <c r="P973" i="184" s="1"/>
  <c r="L1099" i="184"/>
  <c r="P1099" i="184" s="1"/>
  <c r="L547" i="184"/>
  <c r="L730" i="184"/>
  <c r="L133" i="184"/>
  <c r="L387" i="184"/>
  <c r="P387" i="184" s="1"/>
  <c r="L454" i="184"/>
  <c r="P454" i="184" s="1"/>
  <c r="L927" i="184"/>
  <c r="P927" i="184" s="1"/>
  <c r="L1056" i="184"/>
  <c r="P1056" i="184" s="1"/>
  <c r="L1202" i="184"/>
  <c r="P1202" i="184" s="1"/>
  <c r="L943" i="184"/>
  <c r="O943" i="184" s="1"/>
  <c r="Q943" i="184" s="1"/>
  <c r="R943" i="184" s="1"/>
  <c r="L788" i="184"/>
  <c r="P788" i="184" s="1"/>
  <c r="L614" i="184"/>
  <c r="L1319" i="184"/>
  <c r="O1312" i="184"/>
  <c r="Q1312" i="184" s="1"/>
  <c r="R1312" i="184" s="1"/>
  <c r="L723" i="184"/>
  <c r="P723" i="184" s="1"/>
  <c r="O624" i="184"/>
  <c r="Q624" i="184" s="1"/>
  <c r="CI624" i="184" s="1"/>
  <c r="L389" i="184"/>
  <c r="P389" i="184" s="1"/>
  <c r="L327" i="184"/>
  <c r="P327" i="184" s="1"/>
  <c r="L380" i="184"/>
  <c r="P380" i="184" s="1"/>
  <c r="L130" i="184"/>
  <c r="L74" i="184"/>
  <c r="P74" i="184" s="1"/>
  <c r="O91" i="184"/>
  <c r="Q91" i="184" s="1"/>
  <c r="R91" i="184" s="1"/>
  <c r="L56" i="184"/>
  <c r="O56" i="184" s="1"/>
  <c r="Q56" i="184" s="1"/>
  <c r="L1361" i="184"/>
  <c r="P1361" i="184" s="1"/>
  <c r="L670" i="184"/>
  <c r="P670" i="184" s="1"/>
  <c r="L532" i="184"/>
  <c r="P532" i="184" s="1"/>
  <c r="L537" i="184"/>
  <c r="P537" i="184" s="1"/>
  <c r="L853" i="184"/>
  <c r="P853" i="184" s="1"/>
  <c r="L555" i="184"/>
  <c r="L368" i="184"/>
  <c r="P368" i="184" s="1"/>
  <c r="L740" i="184"/>
  <c r="O740" i="184" s="1"/>
  <c r="Q740" i="184" s="1"/>
  <c r="L1104" i="184"/>
  <c r="P1104" i="184" s="1"/>
  <c r="L969" i="184"/>
  <c r="P969" i="184" s="1"/>
  <c r="L565" i="184"/>
  <c r="P565" i="184" s="1"/>
  <c r="L480" i="184"/>
  <c r="P480" i="184" s="1"/>
  <c r="L354" i="184"/>
  <c r="L980" i="184"/>
  <c r="L1343" i="184"/>
  <c r="P1343" i="184" s="1"/>
  <c r="L1144" i="184"/>
  <c r="O1144" i="184" s="1"/>
  <c r="Q1144" i="184" s="1"/>
  <c r="L1014" i="184"/>
  <c r="P1014" i="184" s="1"/>
  <c r="L1116" i="184"/>
  <c r="P1116" i="184" s="1"/>
  <c r="L903" i="184"/>
  <c r="L717" i="184"/>
  <c r="L889" i="184"/>
  <c r="P889" i="184" s="1"/>
  <c r="L713" i="184"/>
  <c r="O713" i="184" s="1"/>
  <c r="Q713" i="184" s="1"/>
  <c r="R713" i="184" s="1"/>
  <c r="L379" i="184"/>
  <c r="P379" i="184" s="1"/>
  <c r="L250" i="184"/>
  <c r="L346" i="184"/>
  <c r="P346" i="184" s="1"/>
  <c r="L229" i="184"/>
  <c r="P229" i="184" s="1"/>
  <c r="O52" i="184"/>
  <c r="Q52" i="184" s="1"/>
  <c r="R52" i="184" s="1"/>
  <c r="L750" i="184"/>
  <c r="P750" i="184" s="1"/>
  <c r="L200" i="184"/>
  <c r="L198" i="184"/>
  <c r="L692" i="184"/>
  <c r="L382" i="184"/>
  <c r="L174" i="184"/>
  <c r="L400" i="184"/>
  <c r="P400" i="184" s="1"/>
  <c r="L66" i="184"/>
  <c r="O66" i="184" s="1"/>
  <c r="Q66" i="184" s="1"/>
  <c r="L1033" i="184"/>
  <c r="P1033" i="184" s="1"/>
  <c r="L817" i="184"/>
  <c r="P817" i="184" s="1"/>
  <c r="L809" i="184"/>
  <c r="L534" i="184"/>
  <c r="P534" i="184" s="1"/>
  <c r="L371" i="184"/>
  <c r="L101" i="184"/>
  <c r="L234" i="184"/>
  <c r="O234" i="184" s="1"/>
  <c r="Q234" i="184" s="1"/>
  <c r="R234" i="184" s="1"/>
  <c r="L715" i="184"/>
  <c r="P715" i="184" s="1"/>
  <c r="L39" i="184"/>
  <c r="P39" i="184" s="1"/>
  <c r="L1228" i="184"/>
  <c r="P1228" i="184" s="1"/>
  <c r="L423" i="184"/>
  <c r="P423" i="184" s="1"/>
  <c r="L184" i="184"/>
  <c r="L124" i="184"/>
  <c r="P124" i="184" s="1"/>
  <c r="L1021" i="184"/>
  <c r="P1021" i="184" s="1"/>
  <c r="L1219" i="184"/>
  <c r="P1219" i="184" s="1"/>
  <c r="L970" i="184"/>
  <c r="P970" i="184" s="1"/>
  <c r="L1198" i="184"/>
  <c r="P1198" i="184" s="1"/>
  <c r="L1221" i="184"/>
  <c r="O1221" i="184" s="1"/>
  <c r="Q1221" i="184" s="1"/>
  <c r="R1221" i="184" s="1"/>
  <c r="O718" i="184"/>
  <c r="Q718" i="184" s="1"/>
  <c r="L846" i="184"/>
  <c r="L404" i="184"/>
  <c r="P404" i="184" s="1"/>
  <c r="L178" i="184"/>
  <c r="L1334" i="184"/>
  <c r="L1170" i="184"/>
  <c r="L709" i="184"/>
  <c r="O709" i="184" s="1"/>
  <c r="Q709" i="184" s="1"/>
  <c r="R709" i="184" s="1"/>
  <c r="L590" i="184"/>
  <c r="L173" i="184"/>
  <c r="P173" i="184" s="1"/>
  <c r="L155" i="184"/>
  <c r="O155" i="184" s="1"/>
  <c r="Q155" i="184" s="1"/>
  <c r="R155" i="184" s="1"/>
  <c r="L522" i="184"/>
  <c r="O522" i="184" s="1"/>
  <c r="Q522" i="184" s="1"/>
  <c r="L1211" i="184"/>
  <c r="P1211" i="184" s="1"/>
  <c r="L112" i="184"/>
  <c r="O112" i="184" s="1"/>
  <c r="Q112" i="184" s="1"/>
  <c r="CI112" i="184" s="1"/>
  <c r="O1023" i="184"/>
  <c r="Q1023" i="184" s="1"/>
  <c r="R1023" i="184" s="1"/>
  <c r="L758" i="184"/>
  <c r="P758" i="184" s="1"/>
  <c r="L739" i="184"/>
  <c r="P739" i="184" s="1"/>
  <c r="L523" i="184"/>
  <c r="P523" i="184" s="1"/>
  <c r="L288" i="184"/>
  <c r="P288" i="184" s="1"/>
  <c r="O144" i="184"/>
  <c r="Q144" i="184" s="1"/>
  <c r="R144" i="184" s="1"/>
  <c r="L304" i="184"/>
  <c r="L1218" i="184"/>
  <c r="P1218" i="184" s="1"/>
  <c r="L1210" i="184"/>
  <c r="P1210" i="184" s="1"/>
  <c r="L837" i="184"/>
  <c r="P837" i="184" s="1"/>
  <c r="L689" i="184"/>
  <c r="L373" i="184"/>
  <c r="O373" i="184" s="1"/>
  <c r="Q373" i="184" s="1"/>
  <c r="L883" i="184"/>
  <c r="P883" i="184" s="1"/>
  <c r="L406" i="184"/>
  <c r="P406" i="184" s="1"/>
  <c r="L203" i="184"/>
  <c r="L511" i="184"/>
  <c r="O151" i="184"/>
  <c r="Q151" i="184" s="1"/>
  <c r="R151" i="184" s="1"/>
  <c r="O190" i="184"/>
  <c r="Q190" i="184" s="1"/>
  <c r="L1370" i="184"/>
  <c r="P1370" i="184" s="1"/>
  <c r="L1092" i="184"/>
  <c r="P1092" i="184" s="1"/>
  <c r="L283" i="184"/>
  <c r="L136" i="184"/>
  <c r="L168" i="184"/>
  <c r="P651" i="184"/>
  <c r="P982" i="184"/>
  <c r="O982" i="184"/>
  <c r="Q982" i="184" s="1"/>
  <c r="R982" i="184" s="1"/>
  <c r="P745" i="184"/>
  <c r="O1085" i="184"/>
  <c r="Q1085" i="184" s="1"/>
  <c r="R1085" i="184" s="1"/>
  <c r="P157" i="184"/>
  <c r="O157" i="184"/>
  <c r="Q157" i="184" s="1"/>
  <c r="L905" i="184"/>
  <c r="P905" i="184" s="1"/>
  <c r="P159" i="184"/>
  <c r="O159" i="184"/>
  <c r="Q159" i="184" s="1"/>
  <c r="R159" i="184" s="1"/>
  <c r="P195" i="184"/>
  <c r="O195" i="184"/>
  <c r="Q195" i="184" s="1"/>
  <c r="CI195" i="184" s="1"/>
  <c r="O1258" i="184"/>
  <c r="Q1258" i="184" s="1"/>
  <c r="CI1258" i="184" s="1"/>
  <c r="L831" i="184"/>
  <c r="P831" i="184" s="1"/>
  <c r="P613" i="184"/>
  <c r="O613" i="184"/>
  <c r="Q613" i="184" s="1"/>
  <c r="R613" i="184" s="1"/>
  <c r="P1173" i="184"/>
  <c r="O1173" i="184"/>
  <c r="Q1173" i="184" s="1"/>
  <c r="R1173" i="184" s="1"/>
  <c r="L517" i="184"/>
  <c r="P517" i="184" s="1"/>
  <c r="L176" i="184"/>
  <c r="L37" i="184"/>
  <c r="L1242" i="184"/>
  <c r="P1242" i="184" s="1"/>
  <c r="L1035" i="184"/>
  <c r="P1035" i="184" s="1"/>
  <c r="L1140" i="184"/>
  <c r="P1140" i="184" s="1"/>
  <c r="L1164" i="184"/>
  <c r="P1164" i="184" s="1"/>
  <c r="L1204" i="184"/>
  <c r="L956" i="184"/>
  <c r="O941" i="184"/>
  <c r="Q941" i="184" s="1"/>
  <c r="CI941" i="184" s="1"/>
  <c r="L819" i="184"/>
  <c r="L447" i="184"/>
  <c r="O447" i="184" s="1"/>
  <c r="Q447" i="184" s="1"/>
  <c r="L324" i="184"/>
  <c r="O324" i="184" s="1"/>
  <c r="Q324" i="184" s="1"/>
  <c r="L617" i="184"/>
  <c r="P617" i="184" s="1"/>
  <c r="L204" i="184"/>
  <c r="P204" i="184" s="1"/>
  <c r="L242" i="184"/>
  <c r="O242" i="184" s="1"/>
  <c r="Q242" i="184" s="1"/>
  <c r="O61" i="184"/>
  <c r="Q61" i="184" s="1"/>
  <c r="L1373" i="184"/>
  <c r="P1373" i="184" s="1"/>
  <c r="L1151" i="184"/>
  <c r="L1257" i="184"/>
  <c r="L1127" i="184"/>
  <c r="P1127" i="184" s="1"/>
  <c r="L1278" i="184"/>
  <c r="P1278" i="184" s="1"/>
  <c r="L875" i="184"/>
  <c r="L806" i="184"/>
  <c r="L397" i="184"/>
  <c r="L247" i="184"/>
  <c r="O247" i="184" s="1"/>
  <c r="Q247" i="184" s="1"/>
  <c r="L89" i="184"/>
  <c r="P89" i="184" s="1"/>
  <c r="O933" i="184"/>
  <c r="Q933" i="184" s="1"/>
  <c r="R933" i="184" s="1"/>
  <c r="L810" i="184"/>
  <c r="P810" i="184" s="1"/>
  <c r="O1007" i="184"/>
  <c r="Q1007" i="184" s="1"/>
  <c r="CI1007" i="184" s="1"/>
  <c r="L744" i="184"/>
  <c r="P744" i="184" s="1"/>
  <c r="L313" i="184"/>
  <c r="L293" i="184"/>
  <c r="P293" i="184" s="1"/>
  <c r="L54" i="184"/>
  <c r="O54" i="184" s="1"/>
  <c r="Q54" i="184" s="1"/>
  <c r="L1118" i="184"/>
  <c r="L657" i="184"/>
  <c r="L1159" i="184"/>
  <c r="P1159" i="184" s="1"/>
  <c r="L1243" i="184"/>
  <c r="L961" i="184"/>
  <c r="P961" i="184" s="1"/>
  <c r="L752" i="184"/>
  <c r="P752" i="184" s="1"/>
  <c r="L102" i="184"/>
  <c r="O102" i="184" s="1"/>
  <c r="Q102" i="184" s="1"/>
  <c r="L186" i="184"/>
  <c r="P186" i="184" s="1"/>
  <c r="L795" i="184"/>
  <c r="P795" i="184" s="1"/>
  <c r="L780" i="184"/>
  <c r="O780" i="184" s="1"/>
  <c r="Q780" i="184" s="1"/>
  <c r="L504" i="184"/>
  <c r="P504" i="184" s="1"/>
  <c r="O621" i="184"/>
  <c r="Q621" i="184" s="1"/>
  <c r="R621" i="184" s="1"/>
  <c r="L1097" i="184"/>
  <c r="P1097" i="184" s="1"/>
  <c r="L631" i="184"/>
  <c r="L619" i="184"/>
  <c r="L82" i="184"/>
  <c r="O571" i="184"/>
  <c r="Q571" i="184" s="1"/>
  <c r="O1044" i="184"/>
  <c r="Q1044" i="184" s="1"/>
  <c r="CI1044" i="184" s="1"/>
  <c r="L1200" i="184"/>
  <c r="P1200" i="184" s="1"/>
  <c r="L894" i="184"/>
  <c r="P894" i="184" s="1"/>
  <c r="O777" i="184"/>
  <c r="Q777" i="184" s="1"/>
  <c r="R777" i="184" s="1"/>
  <c r="L652" i="184"/>
  <c r="P652" i="184" s="1"/>
  <c r="L390" i="184"/>
  <c r="L274" i="184"/>
  <c r="P274" i="184" s="1"/>
  <c r="P573" i="184"/>
  <c r="L1135" i="184"/>
  <c r="P1135" i="184" s="1"/>
  <c r="L623" i="184"/>
  <c r="P623" i="184" s="1"/>
  <c r="L965" i="184"/>
  <c r="L563" i="184"/>
  <c r="L804" i="184"/>
  <c r="P804" i="184" s="1"/>
  <c r="L728" i="184"/>
  <c r="P728" i="184" s="1"/>
  <c r="L153" i="184"/>
  <c r="P153" i="184" s="1"/>
  <c r="O92" i="184"/>
  <c r="Q92" i="184" s="1"/>
  <c r="R92" i="184" s="1"/>
  <c r="L722" i="184"/>
  <c r="L924" i="184"/>
  <c r="L749" i="184"/>
  <c r="L323" i="184"/>
  <c r="L867" i="184"/>
  <c r="L1191" i="184"/>
  <c r="L1315" i="184"/>
  <c r="L1252" i="184"/>
  <c r="P1252" i="184" s="1"/>
  <c r="L1076" i="184"/>
  <c r="P1076" i="184" s="1"/>
  <c r="L1025" i="184"/>
  <c r="P1025" i="184" s="1"/>
  <c r="L1061" i="184"/>
  <c r="P1061" i="184" s="1"/>
  <c r="L768" i="184"/>
  <c r="P768" i="184" s="1"/>
  <c r="L591" i="184"/>
  <c r="P591" i="184" s="1"/>
  <c r="L729" i="184"/>
  <c r="L567" i="184"/>
  <c r="O567" i="184" s="1"/>
  <c r="Q567" i="184" s="1"/>
  <c r="L455" i="184"/>
  <c r="L658" i="184"/>
  <c r="O658" i="184" s="1"/>
  <c r="Q658" i="184" s="1"/>
  <c r="O569" i="184"/>
  <c r="Q569" i="184" s="1"/>
  <c r="CI569" i="184" s="1"/>
  <c r="O708" i="184"/>
  <c r="Q708" i="184" s="1"/>
  <c r="R708" i="184" s="1"/>
  <c r="O505" i="184"/>
  <c r="Q505" i="184" s="1"/>
  <c r="R505" i="184" s="1"/>
  <c r="L1292" i="184"/>
  <c r="P1292" i="184" s="1"/>
  <c r="L1119" i="184"/>
  <c r="L985" i="184"/>
  <c r="L1259" i="184"/>
  <c r="L799" i="184"/>
  <c r="P799" i="184" s="1"/>
  <c r="L540" i="184"/>
  <c r="P540" i="184" s="1"/>
  <c r="L779" i="184"/>
  <c r="L679" i="184"/>
  <c r="O679" i="184" s="1"/>
  <c r="Q679" i="184" s="1"/>
  <c r="L366" i="184"/>
  <c r="O366" i="184" s="1"/>
  <c r="Q366" i="184" s="1"/>
  <c r="R366" i="184" s="1"/>
  <c r="L264" i="184"/>
  <c r="L181" i="184"/>
  <c r="L206" i="184"/>
  <c r="L1083" i="184"/>
  <c r="P1083" i="184" s="1"/>
  <c r="L1009" i="184"/>
  <c r="P1009" i="184" s="1"/>
  <c r="L962" i="184"/>
  <c r="P962" i="184" s="1"/>
  <c r="L606" i="184"/>
  <c r="O981" i="184"/>
  <c r="Q981" i="184" s="1"/>
  <c r="L1255" i="184"/>
  <c r="O1255" i="184" s="1"/>
  <c r="Q1255" i="184" s="1"/>
  <c r="L545" i="184"/>
  <c r="L509" i="184"/>
  <c r="P509" i="184" s="1"/>
  <c r="L341" i="184"/>
  <c r="P341" i="184" s="1"/>
  <c r="L830" i="184"/>
  <c r="L1310" i="184"/>
  <c r="L300" i="184"/>
  <c r="L1120" i="184"/>
  <c r="P1120" i="184" s="1"/>
  <c r="L954" i="184"/>
  <c r="P954" i="184" s="1"/>
  <c r="L803" i="184"/>
  <c r="P803" i="184" s="1"/>
  <c r="L672" i="184"/>
  <c r="P672" i="184" s="1"/>
  <c r="L586" i="184"/>
  <c r="P586" i="184" s="1"/>
  <c r="L292" i="184"/>
  <c r="P292" i="184" s="1"/>
  <c r="L350" i="184"/>
  <c r="O350" i="184" s="1"/>
  <c r="Q350" i="184" s="1"/>
  <c r="L90" i="184"/>
  <c r="P90" i="184" s="1"/>
  <c r="L1175" i="184"/>
  <c r="P1175" i="184" s="1"/>
  <c r="O1222" i="184"/>
  <c r="Q1222" i="184" s="1"/>
  <c r="L921" i="184"/>
  <c r="O812" i="184"/>
  <c r="Q812" i="184" s="1"/>
  <c r="CI812" i="184" s="1"/>
  <c r="L514" i="184"/>
  <c r="P514" i="184" s="1"/>
  <c r="L106" i="184"/>
  <c r="L64" i="184"/>
  <c r="L1308" i="184"/>
  <c r="P1308" i="184" s="1"/>
  <c r="O1294" i="184"/>
  <c r="Q1294" i="184" s="1"/>
  <c r="R1294" i="184" s="1"/>
  <c r="L1177" i="184"/>
  <c r="P1177" i="184" s="1"/>
  <c r="L1154" i="184"/>
  <c r="L949" i="184"/>
  <c r="P949" i="184" s="1"/>
  <c r="L778" i="184"/>
  <c r="P778" i="184" s="1"/>
  <c r="L528" i="184"/>
  <c r="P528" i="184" s="1"/>
  <c r="L641" i="184"/>
  <c r="P641" i="184" s="1"/>
  <c r="L471" i="184"/>
  <c r="P471" i="184" s="1"/>
  <c r="O650" i="184"/>
  <c r="Q650" i="184" s="1"/>
  <c r="CI650" i="184" s="1"/>
  <c r="L470" i="184"/>
  <c r="O470" i="184" s="1"/>
  <c r="Q470" i="184" s="1"/>
  <c r="L1047" i="184"/>
  <c r="L1065" i="184"/>
  <c r="P1065" i="184" s="1"/>
  <c r="L791" i="184"/>
  <c r="P791" i="184" s="1"/>
  <c r="L957" i="184"/>
  <c r="L431" i="184"/>
  <c r="P431" i="184" s="1"/>
  <c r="O1055" i="184"/>
  <c r="Q1055" i="184" s="1"/>
  <c r="L208" i="184"/>
  <c r="L432" i="184"/>
  <c r="P432" i="184" s="1"/>
  <c r="P1165" i="184"/>
  <c r="O1165" i="184"/>
  <c r="Q1165" i="184" s="1"/>
  <c r="R1165" i="184" s="1"/>
  <c r="O1187" i="184"/>
  <c r="Q1187" i="184" s="1"/>
  <c r="CI1187" i="184" s="1"/>
  <c r="P559" i="184"/>
  <c r="O559" i="184"/>
  <c r="Q559" i="184" s="1"/>
  <c r="R559" i="184" s="1"/>
  <c r="P687" i="184"/>
  <c r="O687" i="184"/>
  <c r="Q687" i="184" s="1"/>
  <c r="CI687" i="184" s="1"/>
  <c r="P773" i="184"/>
  <c r="O773" i="184"/>
  <c r="Q773" i="184" s="1"/>
  <c r="P629" i="184"/>
  <c r="O629" i="184"/>
  <c r="Q629" i="184" s="1"/>
  <c r="P769" i="184"/>
  <c r="O769" i="184"/>
  <c r="Q769" i="184" s="1"/>
  <c r="P968" i="184"/>
  <c r="O968" i="184"/>
  <c r="Q968" i="184" s="1"/>
  <c r="O256" i="184"/>
  <c r="Q256" i="184" s="1"/>
  <c r="P256" i="184"/>
  <c r="O1358" i="184"/>
  <c r="Q1358" i="184" s="1"/>
  <c r="CI1358" i="184" s="1"/>
  <c r="P1122" i="184"/>
  <c r="O1122" i="184"/>
  <c r="Q1122" i="184" s="1"/>
  <c r="CI1122" i="184" s="1"/>
  <c r="O966" i="184"/>
  <c r="Q966" i="184" s="1"/>
  <c r="CI966" i="184" s="1"/>
  <c r="P231" i="184"/>
  <c r="P1063" i="184"/>
  <c r="O1063" i="184"/>
  <c r="Q1063" i="184" s="1"/>
  <c r="P842" i="184"/>
  <c r="L415" i="184"/>
  <c r="P415" i="184" s="1"/>
  <c r="L797" i="184"/>
  <c r="L1079" i="184"/>
  <c r="P501" i="184"/>
  <c r="O501" i="184"/>
  <c r="Q501" i="184" s="1"/>
  <c r="CI501" i="184" s="1"/>
  <c r="L414" i="184"/>
  <c r="L757" i="184"/>
  <c r="L367" i="184"/>
  <c r="O183" i="184"/>
  <c r="Q183" i="184" s="1"/>
  <c r="O989" i="184"/>
  <c r="Q989" i="184" s="1"/>
  <c r="CI989" i="184" s="1"/>
  <c r="L535" i="184"/>
  <c r="L360" i="184"/>
  <c r="L218" i="184"/>
  <c r="P218" i="184" s="1"/>
  <c r="L1123" i="184"/>
  <c r="L993" i="184"/>
  <c r="O1102" i="184"/>
  <c r="Q1102" i="184" s="1"/>
  <c r="L716" i="184"/>
  <c r="O135" i="184"/>
  <c r="Q135" i="184" s="1"/>
  <c r="O669" i="184"/>
  <c r="Q669" i="184" s="1"/>
  <c r="O1069" i="184"/>
  <c r="Q1069" i="184" s="1"/>
  <c r="R1069" i="184" s="1"/>
  <c r="L732" i="184"/>
  <c r="O732" i="184" s="1"/>
  <c r="Q732" i="184" s="1"/>
  <c r="L364" i="184"/>
  <c r="P364" i="184" s="1"/>
  <c r="L938" i="184"/>
  <c r="L990" i="184"/>
  <c r="L1080" i="184"/>
  <c r="L585" i="184"/>
  <c r="L665" i="184"/>
  <c r="L210" i="184"/>
  <c r="O84" i="184"/>
  <c r="Q84" i="184" s="1"/>
  <c r="O1048" i="184"/>
  <c r="Q1048" i="184" s="1"/>
  <c r="CI1048" i="184" s="1"/>
  <c r="O756" i="184"/>
  <c r="Q756" i="184" s="1"/>
  <c r="CI756" i="184" s="1"/>
  <c r="O1355" i="184"/>
  <c r="Q1355" i="184" s="1"/>
  <c r="L1225" i="184"/>
  <c r="L1124" i="184"/>
  <c r="L882" i="184"/>
  <c r="L113" i="184"/>
  <c r="L720" i="184"/>
  <c r="P720" i="184" s="1"/>
  <c r="O906" i="184"/>
  <c r="Q906" i="184" s="1"/>
  <c r="R906" i="184" s="1"/>
  <c r="L506" i="184"/>
  <c r="P506" i="184" s="1"/>
  <c r="O553" i="184"/>
  <c r="Q553" i="184" s="1"/>
  <c r="CI553" i="184" s="1"/>
  <c r="L285" i="184"/>
  <c r="P285" i="184" s="1"/>
  <c r="L1197" i="184"/>
  <c r="L1224" i="184"/>
  <c r="L1350" i="184"/>
  <c r="L481" i="184"/>
  <c r="L666" i="184"/>
  <c r="L401" i="184"/>
  <c r="L233" i="184"/>
  <c r="O167" i="184"/>
  <c r="Q167" i="184" s="1"/>
  <c r="L1351" i="184"/>
  <c r="L601" i="184"/>
  <c r="L828" i="184"/>
  <c r="O1114" i="184"/>
  <c r="Q1114" i="184" s="1"/>
  <c r="R1114" i="184" s="1"/>
  <c r="L964" i="184"/>
  <c r="P964" i="184" s="1"/>
  <c r="L1084" i="184"/>
  <c r="L1206" i="184"/>
  <c r="L1010" i="184"/>
  <c r="P1010" i="184" s="1"/>
  <c r="O1086" i="184"/>
  <c r="Q1086" i="184" s="1"/>
  <c r="CI1086" i="184" s="1"/>
  <c r="L1008" i="184"/>
  <c r="P1008" i="184" s="1"/>
  <c r="L960" i="184"/>
  <c r="P960" i="184" s="1"/>
  <c r="O873" i="184"/>
  <c r="Q873" i="184" s="1"/>
  <c r="CI873" i="184" s="1"/>
  <c r="L775" i="184"/>
  <c r="P775" i="184" s="1"/>
  <c r="L798" i="184"/>
  <c r="O798" i="184" s="1"/>
  <c r="Q798" i="184" s="1"/>
  <c r="L331" i="184"/>
  <c r="O53" i="184"/>
  <c r="Q53" i="184" s="1"/>
  <c r="O334" i="184"/>
  <c r="Q334" i="184" s="1"/>
  <c r="CI334" i="184" s="1"/>
  <c r="L1019" i="184"/>
  <c r="O1348" i="184"/>
  <c r="Q1348" i="184" s="1"/>
  <c r="L1300" i="184"/>
  <c r="L1283" i="184"/>
  <c r="L582" i="184"/>
  <c r="L588" i="184"/>
  <c r="L581" i="184"/>
  <c r="L243" i="184"/>
  <c r="L67" i="184"/>
  <c r="L1233" i="184"/>
  <c r="L678" i="184"/>
  <c r="L409" i="184"/>
  <c r="P409" i="184" s="1"/>
  <c r="L433" i="184"/>
  <c r="P433" i="184" s="1"/>
  <c r="L1323" i="184"/>
  <c r="L557" i="184"/>
  <c r="L564" i="184"/>
  <c r="L125" i="184"/>
  <c r="L363" i="184"/>
  <c r="L587" i="184"/>
  <c r="P587" i="184" s="1"/>
  <c r="L1376" i="184"/>
  <c r="P1376" i="184" s="1"/>
  <c r="L1256" i="184"/>
  <c r="P1256" i="184" s="1"/>
  <c r="L764" i="184"/>
  <c r="P764" i="184" s="1"/>
  <c r="L1060" i="184"/>
  <c r="L1178" i="184"/>
  <c r="L1269" i="184"/>
  <c r="L1043" i="184"/>
  <c r="L863" i="184"/>
  <c r="P863" i="184" s="1"/>
  <c r="L787" i="184"/>
  <c r="P787" i="184" s="1"/>
  <c r="O710" i="184"/>
  <c r="Q710" i="184" s="1"/>
  <c r="CI710" i="184" s="1"/>
  <c r="L541" i="184"/>
  <c r="O541" i="184" s="1"/>
  <c r="Q541" i="184" s="1"/>
  <c r="O857" i="184"/>
  <c r="Q857" i="184" s="1"/>
  <c r="CI857" i="184" s="1"/>
  <c r="L659" i="184"/>
  <c r="L489" i="184"/>
  <c r="L538" i="184"/>
  <c r="P538" i="184" s="1"/>
  <c r="L467" i="184"/>
  <c r="L261" i="184"/>
  <c r="L909" i="184"/>
  <c r="O1299" i="184"/>
  <c r="Q1299" i="184" s="1"/>
  <c r="L1230" i="184"/>
  <c r="L864" i="184"/>
  <c r="L695" i="184"/>
  <c r="O814" i="184"/>
  <c r="Q814" i="184" s="1"/>
  <c r="L214" i="184"/>
  <c r="L58" i="184"/>
  <c r="O141" i="184"/>
  <c r="Q141" i="184" s="1"/>
  <c r="O62" i="184"/>
  <c r="Q62" i="184" s="1"/>
  <c r="L484" i="184"/>
  <c r="O369" i="184"/>
  <c r="Q369" i="184" s="1"/>
  <c r="R369" i="184" s="1"/>
  <c r="L616" i="184"/>
  <c r="L416" i="184"/>
  <c r="L475" i="184"/>
  <c r="O633" i="184"/>
  <c r="Q633" i="184" s="1"/>
  <c r="O205" i="184"/>
  <c r="Q205" i="184" s="1"/>
  <c r="L930" i="184"/>
  <c r="P930" i="184" s="1"/>
  <c r="L816" i="184"/>
  <c r="P816" i="184" s="1"/>
  <c r="L524" i="184"/>
  <c r="P524" i="184" s="1"/>
  <c r="L1091" i="184"/>
  <c r="O1297" i="184"/>
  <c r="Q1297" i="184" s="1"/>
  <c r="L1212" i="184"/>
  <c r="L1031" i="184"/>
  <c r="O663" i="184"/>
  <c r="Q663" i="184" s="1"/>
  <c r="L602" i="184"/>
  <c r="L1002" i="184"/>
  <c r="O811" i="184"/>
  <c r="Q811" i="184" s="1"/>
  <c r="L478" i="184"/>
  <c r="L348" i="184"/>
  <c r="L463" i="184"/>
  <c r="P1128" i="184"/>
  <c r="O1128" i="184"/>
  <c r="Q1128" i="184" s="1"/>
  <c r="P355" i="184"/>
  <c r="O355" i="184"/>
  <c r="Q355" i="184" s="1"/>
  <c r="P1288" i="184"/>
  <c r="O1288" i="184"/>
  <c r="Q1288" i="184" s="1"/>
  <c r="O332" i="184"/>
  <c r="Q332" i="184" s="1"/>
  <c r="P332" i="184"/>
  <c r="P609" i="184"/>
  <c r="O609" i="184"/>
  <c r="Q609" i="184" s="1"/>
  <c r="O1148" i="184"/>
  <c r="Q1148" i="184" s="1"/>
  <c r="O295" i="184"/>
  <c r="Q295" i="184" s="1"/>
  <c r="O182" i="184"/>
  <c r="Q182" i="184" s="1"/>
  <c r="P182" i="184"/>
  <c r="O1318" i="184"/>
  <c r="Q1318" i="184" s="1"/>
  <c r="P951" i="184"/>
  <c r="O951" i="184"/>
  <c r="Q951" i="184" s="1"/>
  <c r="O979" i="184"/>
  <c r="Q979" i="184" s="1"/>
  <c r="O1051" i="184"/>
  <c r="Q1051" i="184" s="1"/>
  <c r="L328" i="184"/>
  <c r="O628" i="184"/>
  <c r="Q628" i="184" s="1"/>
  <c r="O476" i="184"/>
  <c r="Q476" i="184" s="1"/>
  <c r="O1280" i="184"/>
  <c r="Q1280" i="184" s="1"/>
  <c r="R975" i="184"/>
  <c r="CI975" i="184"/>
  <c r="CI573" i="184"/>
  <c r="R573" i="184"/>
  <c r="O1327" i="184"/>
  <c r="Q1327" i="184" s="1"/>
  <c r="P1313" i="184"/>
  <c r="O1313" i="184"/>
  <c r="Q1313" i="184" s="1"/>
  <c r="O1042" i="184"/>
  <c r="Q1042" i="184" s="1"/>
  <c r="O952" i="184"/>
  <c r="Q952" i="184" s="1"/>
  <c r="O911" i="184"/>
  <c r="Q911" i="184" s="1"/>
  <c r="O829" i="184"/>
  <c r="Q829" i="184" s="1"/>
  <c r="L412" i="184"/>
  <c r="P458" i="184"/>
  <c r="O548" i="184"/>
  <c r="Q548" i="184" s="1"/>
  <c r="O1324" i="184"/>
  <c r="Q1324" i="184" s="1"/>
  <c r="O1342" i="184"/>
  <c r="Q1342" i="184" s="1"/>
  <c r="O851" i="184"/>
  <c r="Q851" i="184" s="1"/>
  <c r="O704" i="184"/>
  <c r="Q704" i="184" s="1"/>
  <c r="O707" i="184"/>
  <c r="Q707" i="184" s="1"/>
  <c r="CI856" i="184"/>
  <c r="R856" i="184"/>
  <c r="O551" i="184"/>
  <c r="Q551" i="184" s="1"/>
  <c r="O558" i="184"/>
  <c r="Q558" i="184" s="1"/>
  <c r="P497" i="184"/>
  <c r="O497" i="184"/>
  <c r="Q497" i="184" s="1"/>
  <c r="L301" i="184"/>
  <c r="L273" i="184"/>
  <c r="O197" i="184"/>
  <c r="Q197" i="184" s="1"/>
  <c r="O98" i="184"/>
  <c r="Q98" i="184" s="1"/>
  <c r="P824" i="184"/>
  <c r="O824" i="184"/>
  <c r="Q824" i="184" s="1"/>
  <c r="P735" i="184"/>
  <c r="O735" i="184"/>
  <c r="Q735" i="184" s="1"/>
  <c r="L743" i="184"/>
  <c r="L316" i="184"/>
  <c r="O308" i="184"/>
  <c r="Q308" i="184" s="1"/>
  <c r="CI209" i="184"/>
  <c r="R161" i="184"/>
  <c r="CI161" i="184"/>
  <c r="O1046" i="184"/>
  <c r="Q1046" i="184" s="1"/>
  <c r="O1072" i="184"/>
  <c r="Q1072" i="184" s="1"/>
  <c r="P838" i="184"/>
  <c r="O838" i="184"/>
  <c r="Q838" i="184" s="1"/>
  <c r="O897" i="184"/>
  <c r="Q897" i="184" s="1"/>
  <c r="O785" i="184"/>
  <c r="Q785" i="184" s="1"/>
  <c r="L759" i="184"/>
  <c r="P572" i="184"/>
  <c r="O572" i="184"/>
  <c r="Q572" i="184" s="1"/>
  <c r="O724" i="184"/>
  <c r="Q724" i="184" s="1"/>
  <c r="O520" i="184"/>
  <c r="Q520" i="184" s="1"/>
  <c r="P546" i="184"/>
  <c r="O546" i="184"/>
  <c r="Q546" i="184" s="1"/>
  <c r="L530" i="184"/>
  <c r="O671" i="184"/>
  <c r="Q671" i="184" s="1"/>
  <c r="L491" i="184"/>
  <c r="O289" i="184"/>
  <c r="Q289" i="184" s="1"/>
  <c r="L217" i="184"/>
  <c r="O146" i="184"/>
  <c r="Q146" i="184" s="1"/>
  <c r="O593" i="184"/>
  <c r="Q593" i="184" s="1"/>
  <c r="P1125" i="184"/>
  <c r="O751" i="184"/>
  <c r="Q751" i="184" s="1"/>
  <c r="P751" i="184"/>
  <c r="P703" i="184"/>
  <c r="O703" i="184"/>
  <c r="Q703" i="184" s="1"/>
  <c r="CI737" i="184"/>
  <c r="R737" i="184"/>
  <c r="O460" i="184"/>
  <c r="Q460" i="184" s="1"/>
  <c r="O1349" i="184"/>
  <c r="Q1349" i="184" s="1"/>
  <c r="O1244" i="184"/>
  <c r="Q1244" i="184" s="1"/>
  <c r="P1244" i="184"/>
  <c r="O1286" i="184"/>
  <c r="Q1286" i="184" s="1"/>
  <c r="O1305" i="184"/>
  <c r="Q1305" i="184" s="1"/>
  <c r="O1062" i="184"/>
  <c r="Q1062" i="184" s="1"/>
  <c r="O1038" i="184"/>
  <c r="Q1038" i="184" s="1"/>
  <c r="O823" i="184"/>
  <c r="Q823" i="184" s="1"/>
  <c r="O852" i="184"/>
  <c r="Q852" i="184" s="1"/>
  <c r="O976" i="184"/>
  <c r="Q976" i="184" s="1"/>
  <c r="L340" i="184"/>
  <c r="O405" i="184"/>
  <c r="Q405" i="184" s="1"/>
  <c r="P734" i="184"/>
  <c r="O734" i="184"/>
  <c r="Q734" i="184" s="1"/>
  <c r="O97" i="184"/>
  <c r="Q97" i="184" s="1"/>
  <c r="P97" i="184"/>
  <c r="O1135" i="184"/>
  <c r="Q1135" i="184" s="1"/>
  <c r="P796" i="184"/>
  <c r="O796" i="184"/>
  <c r="Q796" i="184" s="1"/>
  <c r="O741" i="184"/>
  <c r="Q741" i="184" s="1"/>
  <c r="P441" i="184"/>
  <c r="P69" i="184"/>
  <c r="O69" i="184"/>
  <c r="Q69" i="184" s="1"/>
  <c r="O121" i="184"/>
  <c r="Q121" i="184" s="1"/>
  <c r="O967" i="184"/>
  <c r="Q967" i="184" s="1"/>
  <c r="P967" i="184"/>
  <c r="O667" i="184"/>
  <c r="Q667" i="184" s="1"/>
  <c r="O1180" i="184"/>
  <c r="Q1180" i="184" s="1"/>
  <c r="P1333" i="184"/>
  <c r="O1333" i="184"/>
  <c r="Q1333" i="184" s="1"/>
  <c r="P1181" i="184"/>
  <c r="O1181" i="184"/>
  <c r="Q1181" i="184" s="1"/>
  <c r="L977" i="184"/>
  <c r="O1166" i="184"/>
  <c r="Q1166" i="184" s="1"/>
  <c r="P740" i="184"/>
  <c r="O866" i="184"/>
  <c r="Q866" i="184" s="1"/>
  <c r="L398" i="184"/>
  <c r="O166" i="184"/>
  <c r="Q166" i="184" s="1"/>
  <c r="P166" i="184"/>
  <c r="P1262" i="184" l="1"/>
  <c r="O235" i="184"/>
  <c r="Q235" i="184" s="1"/>
  <c r="R235" i="184" s="1"/>
  <c r="P691" i="184"/>
  <c r="O1307" i="184"/>
  <c r="Q1307" i="184" s="1"/>
  <c r="R1307" i="184" s="1"/>
  <c r="O754" i="184"/>
  <c r="Q754" i="184" s="1"/>
  <c r="R754" i="184" s="1"/>
  <c r="CI123" i="184"/>
  <c r="O1131" i="184"/>
  <c r="Q1131" i="184" s="1"/>
  <c r="R1131" i="184" s="1"/>
  <c r="O653" i="184"/>
  <c r="Q653" i="184" s="1"/>
  <c r="O310" i="184"/>
  <c r="Q310" i="184" s="1"/>
  <c r="CI310" i="184" s="1"/>
  <c r="O1301" i="184"/>
  <c r="Q1301" i="184" s="1"/>
  <c r="CI1301" i="184" s="1"/>
  <c r="O681" i="184"/>
  <c r="Q681" i="184" s="1"/>
  <c r="O942" i="184"/>
  <c r="Q942" i="184" s="1"/>
  <c r="R942" i="184" s="1"/>
  <c r="O1375" i="184"/>
  <c r="Q1375" i="184" s="1"/>
  <c r="O221" i="184"/>
  <c r="Q221" i="184" s="1"/>
  <c r="CI221" i="184" s="1"/>
  <c r="O705" i="184"/>
  <c r="Q705" i="184" s="1"/>
  <c r="CI705" i="184" s="1"/>
  <c r="O770" i="184"/>
  <c r="Q770" i="184" s="1"/>
  <c r="CI770" i="184" s="1"/>
  <c r="O1146" i="184"/>
  <c r="Q1146" i="184" s="1"/>
  <c r="O169" i="184"/>
  <c r="Q169" i="184" s="1"/>
  <c r="O46" i="184"/>
  <c r="Q46" i="184" s="1"/>
  <c r="CI46" i="184" s="1"/>
  <c r="P466" i="184"/>
  <c r="O1126" i="184"/>
  <c r="Q1126" i="184" s="1"/>
  <c r="CI1126" i="184" s="1"/>
  <c r="O239" i="184"/>
  <c r="Q239" i="184" s="1"/>
  <c r="R239" i="184" s="1"/>
  <c r="O912" i="184"/>
  <c r="Q912" i="184" s="1"/>
  <c r="R912" i="184" s="1"/>
  <c r="O1277" i="184"/>
  <c r="Q1277" i="184" s="1"/>
  <c r="R1277" i="184" s="1"/>
  <c r="O148" i="184"/>
  <c r="Q148" i="184" s="1"/>
  <c r="CI148" i="184" s="1"/>
  <c r="O1260" i="184"/>
  <c r="Q1260" i="184" s="1"/>
  <c r="CI1260" i="184" s="1"/>
  <c r="O294" i="184"/>
  <c r="Q294" i="184" s="1"/>
  <c r="CI294" i="184" s="1"/>
  <c r="P512" i="184"/>
  <c r="P1273" i="184"/>
  <c r="O1287" i="184"/>
  <c r="Q1287" i="184" s="1"/>
  <c r="CI1287" i="184" s="1"/>
  <c r="P1101" i="184"/>
  <c r="P1176" i="184"/>
  <c r="O1176" i="184"/>
  <c r="Q1176" i="184" s="1"/>
  <c r="O222" i="184"/>
  <c r="Q222" i="184" s="1"/>
  <c r="CI222" i="184" s="1"/>
  <c r="O1111" i="184"/>
  <c r="Q1111" i="184" s="1"/>
  <c r="O140" i="184"/>
  <c r="Q140" i="184" s="1"/>
  <c r="O763" i="184"/>
  <c r="Q763" i="184" s="1"/>
  <c r="O1094" i="184"/>
  <c r="Q1094" i="184" s="1"/>
  <c r="CI1094" i="184" s="1"/>
  <c r="O1103" i="184"/>
  <c r="Q1103" i="184" s="1"/>
  <c r="CI1103" i="184" s="1"/>
  <c r="O219" i="184"/>
  <c r="Q219" i="184" s="1"/>
  <c r="CI219" i="184" s="1"/>
  <c r="O507" i="184"/>
  <c r="Q507" i="184" s="1"/>
  <c r="R507" i="184" s="1"/>
  <c r="O1066" i="184"/>
  <c r="Q1066" i="184" s="1"/>
  <c r="R1066" i="184" s="1"/>
  <c r="O578" i="184"/>
  <c r="Q578" i="184" s="1"/>
  <c r="CI578" i="184" s="1"/>
  <c r="O706" i="184"/>
  <c r="Q706" i="184" s="1"/>
  <c r="CI706" i="184" s="1"/>
  <c r="P209" i="184"/>
  <c r="O34" i="184"/>
  <c r="O311" i="184"/>
  <c r="Q311" i="184" s="1"/>
  <c r="CI311" i="184" s="1"/>
  <c r="P352" i="184"/>
  <c r="O254" i="184"/>
  <c r="Q254" i="184" s="1"/>
  <c r="CI254" i="184" s="1"/>
  <c r="O1306" i="184"/>
  <c r="Q1306" i="184" s="1"/>
  <c r="O94" i="184"/>
  <c r="Q94" i="184" s="1"/>
  <c r="R94" i="184" s="1"/>
  <c r="P320" i="184"/>
  <c r="O931" i="184"/>
  <c r="Q931" i="184" s="1"/>
  <c r="CI931" i="184" s="1"/>
  <c r="O1049" i="184"/>
  <c r="Q1049" i="184" s="1"/>
  <c r="R1049" i="184" s="1"/>
  <c r="R1044" i="184"/>
  <c r="CI674" i="184"/>
  <c r="O771" i="184"/>
  <c r="Q771" i="184" s="1"/>
  <c r="CI771" i="184" s="1"/>
  <c r="O426" i="184"/>
  <c r="Q426" i="184" s="1"/>
  <c r="CI426" i="184" s="1"/>
  <c r="O1071" i="184"/>
  <c r="Q1071" i="184" s="1"/>
  <c r="CI1071" i="184" s="1"/>
  <c r="O425" i="184"/>
  <c r="Q425" i="184" s="1"/>
  <c r="O900" i="184"/>
  <c r="Q900" i="184" s="1"/>
  <c r="CI900" i="184" s="1"/>
  <c r="O1020" i="184"/>
  <c r="Q1020" i="184" s="1"/>
  <c r="CI1020" i="184" s="1"/>
  <c r="P742" i="184"/>
  <c r="O1322" i="184"/>
  <c r="Q1322" i="184" s="1"/>
  <c r="R1322" i="184" s="1"/>
  <c r="O562" i="184"/>
  <c r="Q562" i="184" s="1"/>
  <c r="O287" i="184"/>
  <c r="Q287" i="184" s="1"/>
  <c r="R287" i="184" s="1"/>
  <c r="P694" i="184"/>
  <c r="O1140" i="184"/>
  <c r="Q1140" i="184" s="1"/>
  <c r="CI1140" i="184" s="1"/>
  <c r="P986" i="184"/>
  <c r="O1275" i="184"/>
  <c r="Q1275" i="184" s="1"/>
  <c r="CI1275" i="184" s="1"/>
  <c r="O42" i="184"/>
  <c r="Q42" i="184" s="1"/>
  <c r="O738" i="184"/>
  <c r="Q738" i="184" s="1"/>
  <c r="R738" i="184" s="1"/>
  <c r="O402" i="184"/>
  <c r="Q402" i="184" s="1"/>
  <c r="R402" i="184" s="1"/>
  <c r="O1291" i="184"/>
  <c r="Q1291" i="184" s="1"/>
  <c r="CI1291" i="184" s="1"/>
  <c r="P683" i="184"/>
  <c r="P647" i="184"/>
  <c r="O1137" i="184"/>
  <c r="Q1137" i="184" s="1"/>
  <c r="CI1137" i="184" s="1"/>
  <c r="O936" i="184"/>
  <c r="Q936" i="184" s="1"/>
  <c r="R936" i="184" s="1"/>
  <c r="O580" i="184"/>
  <c r="Q580" i="184" s="1"/>
  <c r="R580" i="184" s="1"/>
  <c r="O1281" i="184"/>
  <c r="Q1281" i="184" s="1"/>
  <c r="CI1281" i="184" s="1"/>
  <c r="O388" i="184"/>
  <c r="Q388" i="184" s="1"/>
  <c r="R388" i="184" s="1"/>
  <c r="O1254" i="184"/>
  <c r="Q1254" i="184" s="1"/>
  <c r="R1254" i="184" s="1"/>
  <c r="O826" i="184"/>
  <c r="Q826" i="184" s="1"/>
  <c r="O684" i="184"/>
  <c r="Q684" i="184" s="1"/>
  <c r="CI684" i="184" s="1"/>
  <c r="O322" i="184"/>
  <c r="Q322" i="184" s="1"/>
  <c r="CI322" i="184" s="1"/>
  <c r="O279" i="184"/>
  <c r="Q279" i="184" s="1"/>
  <c r="R279" i="184" s="1"/>
  <c r="O801" i="184"/>
  <c r="Q801" i="184" s="1"/>
  <c r="CI801" i="184" s="1"/>
  <c r="O76" i="184"/>
  <c r="Q76" i="184" s="1"/>
  <c r="R76" i="184" s="1"/>
  <c r="O772" i="184"/>
  <c r="Q772" i="184" s="1"/>
  <c r="R772" i="184" s="1"/>
  <c r="P835" i="184"/>
  <c r="O278" i="184"/>
  <c r="Q278" i="184" s="1"/>
  <c r="O630" i="184"/>
  <c r="Q630" i="184" s="1"/>
  <c r="CI630" i="184" s="1"/>
  <c r="O223" i="184"/>
  <c r="Q223" i="184" s="1"/>
  <c r="CI223" i="184" s="1"/>
  <c r="O410" i="184"/>
  <c r="Q410" i="184" s="1"/>
  <c r="CI410" i="184" s="1"/>
  <c r="O577" i="184"/>
  <c r="Q577" i="184" s="1"/>
  <c r="R577" i="184" s="1"/>
  <c r="O319" i="184"/>
  <c r="Q319" i="184" s="1"/>
  <c r="R319" i="184" s="1"/>
  <c r="P645" i="184"/>
  <c r="O272" i="184"/>
  <c r="Q272" i="184" s="1"/>
  <c r="CI272" i="184" s="1"/>
  <c r="O126" i="184"/>
  <c r="Q126" i="184" s="1"/>
  <c r="R126" i="184" s="1"/>
  <c r="P362" i="184"/>
  <c r="O755" i="184"/>
  <c r="Q755" i="184" s="1"/>
  <c r="CI755" i="184" s="1"/>
  <c r="P473" i="184"/>
  <c r="O349" i="184"/>
  <c r="Q349" i="184" s="1"/>
  <c r="R349" i="184" s="1"/>
  <c r="O736" i="184"/>
  <c r="Q736" i="184" s="1"/>
  <c r="R736" i="184" s="1"/>
  <c r="O680" i="184"/>
  <c r="Q680" i="184" s="1"/>
  <c r="P472" i="184"/>
  <c r="P1253" i="184"/>
  <c r="O1232" i="184"/>
  <c r="Q1232" i="184" s="1"/>
  <c r="CI1232" i="184" s="1"/>
  <c r="O139" i="184"/>
  <c r="Q139" i="184" s="1"/>
  <c r="R139" i="184" s="1"/>
  <c r="CI165" i="184"/>
  <c r="P858" i="184"/>
  <c r="R253" i="184"/>
  <c r="P299" i="184"/>
  <c r="P1132" i="184"/>
  <c r="O565" i="184"/>
  <c r="Q565" i="184" s="1"/>
  <c r="CI565" i="184" s="1"/>
  <c r="O427" i="184"/>
  <c r="Q427" i="184" s="1"/>
  <c r="R427" i="184" s="1"/>
  <c r="O79" i="184"/>
  <c r="Q79" i="184" s="1"/>
  <c r="R79" i="184" s="1"/>
  <c r="O1110" i="184"/>
  <c r="Q1110" i="184" s="1"/>
  <c r="O150" i="184"/>
  <c r="Q150" i="184" s="1"/>
  <c r="CI150" i="184" s="1"/>
  <c r="O391" i="184"/>
  <c r="Q391" i="184" s="1"/>
  <c r="R391" i="184" s="1"/>
  <c r="O1296" i="184"/>
  <c r="Q1296" i="184" s="1"/>
  <c r="CI1296" i="184" s="1"/>
  <c r="O1061" i="184"/>
  <c r="Q1061" i="184" s="1"/>
  <c r="CI1061" i="184" s="1"/>
  <c r="O536" i="184"/>
  <c r="Q536" i="184" s="1"/>
  <c r="CI536" i="184" s="1"/>
  <c r="O288" i="184"/>
  <c r="Q288" i="184" s="1"/>
  <c r="CI288" i="184" s="1"/>
  <c r="O599" i="184"/>
  <c r="Q599" i="184" s="1"/>
  <c r="CI599" i="184" s="1"/>
  <c r="O1352" i="184"/>
  <c r="Q1352" i="184" s="1"/>
  <c r="R1352" i="184" s="1"/>
  <c r="O700" i="184"/>
  <c r="Q700" i="184" s="1"/>
  <c r="R700" i="184" s="1"/>
  <c r="O1365" i="184"/>
  <c r="Q1365" i="184" s="1"/>
  <c r="CI1365" i="184" s="1"/>
  <c r="O660" i="184"/>
  <c r="Q660" i="184" s="1"/>
  <c r="CI660" i="184" s="1"/>
  <c r="O854" i="184"/>
  <c r="Q854" i="184" s="1"/>
  <c r="R854" i="184" s="1"/>
  <c r="O727" i="184"/>
  <c r="Q727" i="184" s="1"/>
  <c r="CI727" i="184" s="1"/>
  <c r="O40" i="184"/>
  <c r="Q40" i="184" s="1"/>
  <c r="R40" i="184" s="1"/>
  <c r="O1040" i="184"/>
  <c r="Q1040" i="184" s="1"/>
  <c r="CI1040" i="184" s="1"/>
  <c r="O41" i="184"/>
  <c r="Q41" i="184" s="1"/>
  <c r="CI41" i="184" s="1"/>
  <c r="O365" i="184"/>
  <c r="Q365" i="184" s="1"/>
  <c r="R365" i="184" s="1"/>
  <c r="O35" i="184"/>
  <c r="Q35" i="184" s="1"/>
  <c r="CI35" i="184" s="1"/>
  <c r="O776" i="184"/>
  <c r="Q776" i="184" s="1"/>
  <c r="O1130" i="184"/>
  <c r="Q1130" i="184" s="1"/>
  <c r="R1130" i="184" s="1"/>
  <c r="CI943" i="184"/>
  <c r="O1155" i="184"/>
  <c r="Q1155" i="184" s="1"/>
  <c r="O482" i="184"/>
  <c r="Q482" i="184" s="1"/>
  <c r="O748" i="184"/>
  <c r="Q748" i="184" s="1"/>
  <c r="CI748" i="184" s="1"/>
  <c r="O1077" i="184"/>
  <c r="Q1077" i="184" s="1"/>
  <c r="CI1077" i="184" s="1"/>
  <c r="O1082" i="184"/>
  <c r="Q1082" i="184" s="1"/>
  <c r="CI1082" i="184" s="1"/>
  <c r="O880" i="184"/>
  <c r="Q880" i="184" s="1"/>
  <c r="CI880" i="184" s="1"/>
  <c r="P841" i="184"/>
  <c r="P677" i="184"/>
  <c r="O57" i="184"/>
  <c r="Q57" i="184" s="1"/>
  <c r="R57" i="184" s="1"/>
  <c r="O158" i="184"/>
  <c r="Q158" i="184" s="1"/>
  <c r="CI158" i="184" s="1"/>
  <c r="O1162" i="184"/>
  <c r="Q1162" i="184" s="1"/>
  <c r="CI1162" i="184" s="1"/>
  <c r="P737" i="184"/>
  <c r="O552" i="184"/>
  <c r="Q552" i="184" s="1"/>
  <c r="CI552" i="184" s="1"/>
  <c r="O1374" i="184"/>
  <c r="Q1374" i="184" s="1"/>
  <c r="P306" i="184"/>
  <c r="O403" i="184"/>
  <c r="Q403" i="184" s="1"/>
  <c r="CI403" i="184" s="1"/>
  <c r="P820" i="184"/>
  <c r="O516" i="184"/>
  <c r="Q516" i="184" s="1"/>
  <c r="CI516" i="184" s="1"/>
  <c r="P54" i="184"/>
  <c r="O1016" i="184"/>
  <c r="Q1016" i="184" s="1"/>
  <c r="CI1016" i="184" s="1"/>
  <c r="P1012" i="184"/>
  <c r="O207" i="184"/>
  <c r="Q207" i="184" s="1"/>
  <c r="CI207" i="184" s="1"/>
  <c r="O336" i="184"/>
  <c r="Q336" i="184" s="1"/>
  <c r="P529" i="184"/>
  <c r="O251" i="184"/>
  <c r="Q251" i="184" s="1"/>
  <c r="R251" i="184" s="1"/>
  <c r="P800" i="184"/>
  <c r="O915" i="184"/>
  <c r="Q915" i="184" s="1"/>
  <c r="O890" i="184"/>
  <c r="Q890" i="184" s="1"/>
  <c r="R890" i="184" s="1"/>
  <c r="O733" i="184"/>
  <c r="Q733" i="184" s="1"/>
  <c r="CI1131" i="184"/>
  <c r="O1276" i="184"/>
  <c r="Q1276" i="184" s="1"/>
  <c r="CI1276" i="184" s="1"/>
  <c r="O421" i="184"/>
  <c r="Q421" i="184" s="1"/>
  <c r="R421" i="184" s="1"/>
  <c r="O1109" i="184"/>
  <c r="Q1109" i="184" s="1"/>
  <c r="CI1109" i="184" s="1"/>
  <c r="O1354" i="184"/>
  <c r="Q1354" i="184" s="1"/>
  <c r="CI1354" i="184" s="1"/>
  <c r="O1052" i="184"/>
  <c r="Q1052" i="184" s="1"/>
  <c r="CI1052" i="184" s="1"/>
  <c r="O884" i="184"/>
  <c r="Q884" i="184" s="1"/>
  <c r="R884" i="184" s="1"/>
  <c r="CI1312" i="184"/>
  <c r="O760" i="184"/>
  <c r="Q760" i="184" s="1"/>
  <c r="R1020" i="184"/>
  <c r="P494" i="184"/>
  <c r="O446" i="184"/>
  <c r="Q446" i="184" s="1"/>
  <c r="R446" i="184" s="1"/>
  <c r="O170" i="184"/>
  <c r="Q170" i="184" s="1"/>
  <c r="R170" i="184" s="1"/>
  <c r="P887" i="184"/>
  <c r="R1071" i="184"/>
  <c r="O774" i="184"/>
  <c r="Q774" i="184" s="1"/>
  <c r="CI774" i="184" s="1"/>
  <c r="O326" i="184"/>
  <c r="Q326" i="184" s="1"/>
  <c r="CI326" i="184" s="1"/>
  <c r="R794" i="184"/>
  <c r="O892" i="184"/>
  <c r="Q892" i="184" s="1"/>
  <c r="R892" i="184" s="1"/>
  <c r="O1278" i="184"/>
  <c r="Q1278" i="184" s="1"/>
  <c r="R1278" i="184" s="1"/>
  <c r="O73" i="184"/>
  <c r="Q73" i="184" s="1"/>
  <c r="R479" i="184"/>
  <c r="O999" i="184"/>
  <c r="Q999" i="184" s="1"/>
  <c r="CI999" i="184" s="1"/>
  <c r="O262" i="184"/>
  <c r="Q262" i="184" s="1"/>
  <c r="O589" i="184"/>
  <c r="Q589" i="184" s="1"/>
  <c r="R589" i="184" s="1"/>
  <c r="O676" i="184"/>
  <c r="Q676" i="184" s="1"/>
  <c r="CI676" i="184" s="1"/>
  <c r="O682" i="184"/>
  <c r="Q682" i="184" s="1"/>
  <c r="CI682" i="184" s="1"/>
  <c r="P1248" i="184"/>
  <c r="O1014" i="184"/>
  <c r="Q1014" i="184" s="1"/>
  <c r="CI1014" i="184" s="1"/>
  <c r="O284" i="184"/>
  <c r="Q284" i="184" s="1"/>
  <c r="CI284" i="184" s="1"/>
  <c r="O93" i="184"/>
  <c r="Q93" i="184" s="1"/>
  <c r="CI93" i="184" s="1"/>
  <c r="O257" i="184"/>
  <c r="Q257" i="184" s="1"/>
  <c r="CI257" i="184" s="1"/>
  <c r="O108" i="184"/>
  <c r="Q108" i="184" s="1"/>
  <c r="R108" i="184" s="1"/>
  <c r="O1341" i="184"/>
  <c r="Q1341" i="184" s="1"/>
  <c r="R1341" i="184" s="1"/>
  <c r="O436" i="184"/>
  <c r="Q436" i="184" s="1"/>
  <c r="R436" i="184" s="1"/>
  <c r="O488" i="184"/>
  <c r="Q488" i="184" s="1"/>
  <c r="R488" i="184" s="1"/>
  <c r="O950" i="184"/>
  <c r="Q950" i="184" s="1"/>
  <c r="R950" i="184" s="1"/>
  <c r="O347" i="184"/>
  <c r="Q347" i="184" s="1"/>
  <c r="O1359" i="184"/>
  <c r="Q1359" i="184" s="1"/>
  <c r="R1359" i="184" s="1"/>
  <c r="O636" i="184"/>
  <c r="Q636" i="184" s="1"/>
  <c r="R636" i="184" s="1"/>
  <c r="O612" i="184"/>
  <c r="Q612" i="184" s="1"/>
  <c r="CI612" i="184" s="1"/>
  <c r="P486" i="184"/>
  <c r="O1270" i="184"/>
  <c r="Q1270" i="184" s="1"/>
  <c r="R1270" i="184" s="1"/>
  <c r="CI621" i="184"/>
  <c r="O1029" i="184"/>
  <c r="Q1029" i="184" s="1"/>
  <c r="O527" i="184"/>
  <c r="Q527" i="184" s="1"/>
  <c r="CI527" i="184" s="1"/>
  <c r="O925" i="184"/>
  <c r="Q925" i="184" s="1"/>
  <c r="CI925" i="184" s="1"/>
  <c r="O152" i="184"/>
  <c r="Q152" i="184" s="1"/>
  <c r="R152" i="184" s="1"/>
  <c r="O963" i="184"/>
  <c r="Q963" i="184" s="1"/>
  <c r="CI963" i="184" s="1"/>
  <c r="O554" i="184"/>
  <c r="Q554" i="184" s="1"/>
  <c r="R554" i="184" s="1"/>
  <c r="O821" i="184"/>
  <c r="Q821" i="184" s="1"/>
  <c r="CI821" i="184" s="1"/>
  <c r="R255" i="184"/>
  <c r="O1054" i="184"/>
  <c r="Q1054" i="184" s="1"/>
  <c r="R1054" i="184" s="1"/>
  <c r="O928" i="184"/>
  <c r="Q928" i="184" s="1"/>
  <c r="R928" i="184" s="1"/>
  <c r="O995" i="184"/>
  <c r="Q995" i="184" s="1"/>
  <c r="R995" i="184" s="1"/>
  <c r="O1169" i="184"/>
  <c r="Q1169" i="184" s="1"/>
  <c r="O1228" i="184"/>
  <c r="Q1228" i="184" s="1"/>
  <c r="CI1228" i="184" s="1"/>
  <c r="O987" i="184"/>
  <c r="Q987" i="184" s="1"/>
  <c r="R987" i="184" s="1"/>
  <c r="O600" i="184"/>
  <c r="Q600" i="184" s="1"/>
  <c r="CI600" i="184" s="1"/>
  <c r="O1202" i="184"/>
  <c r="Q1202" i="184" s="1"/>
  <c r="R1202" i="184" s="1"/>
  <c r="O1211" i="184"/>
  <c r="Q1211" i="184" s="1"/>
  <c r="CI1211" i="184" s="1"/>
  <c r="O539" i="184"/>
  <c r="Q539" i="184" s="1"/>
  <c r="CI539" i="184" s="1"/>
  <c r="P60" i="184"/>
  <c r="O1036" i="184"/>
  <c r="Q1036" i="184" s="1"/>
  <c r="R1036" i="184" s="1"/>
  <c r="O550" i="184"/>
  <c r="Q550" i="184" s="1"/>
  <c r="CI550" i="184" s="1"/>
  <c r="O246" i="184"/>
  <c r="Q246" i="184" s="1"/>
  <c r="O202" i="184"/>
  <c r="Q202" i="184" s="1"/>
  <c r="R202" i="184" s="1"/>
  <c r="O1238" i="184"/>
  <c r="Q1238" i="184" s="1"/>
  <c r="R1238" i="184" s="1"/>
  <c r="O357" i="184"/>
  <c r="Q357" i="184" s="1"/>
  <c r="R357" i="184" s="1"/>
  <c r="O358" i="184"/>
  <c r="Q358" i="184" s="1"/>
  <c r="R358" i="184" s="1"/>
  <c r="O429" i="184"/>
  <c r="Q429" i="184" s="1"/>
  <c r="R429" i="184" s="1"/>
  <c r="O850" i="184"/>
  <c r="Q850" i="184" s="1"/>
  <c r="CI850" i="184" s="1"/>
  <c r="P177" i="184"/>
  <c r="O1028" i="184"/>
  <c r="Q1028" i="184" s="1"/>
  <c r="CI1028" i="184" s="1"/>
  <c r="O549" i="184"/>
  <c r="Q549" i="184" s="1"/>
  <c r="R549" i="184" s="1"/>
  <c r="P1289" i="184"/>
  <c r="O579" i="184"/>
  <c r="Q579" i="184" s="1"/>
  <c r="CI579" i="184" s="1"/>
  <c r="O1001" i="184"/>
  <c r="Q1001" i="184" s="1"/>
  <c r="R1001" i="184" s="1"/>
  <c r="O74" i="184"/>
  <c r="Q74" i="184" s="1"/>
  <c r="R74" i="184" s="1"/>
  <c r="O1064" i="184"/>
  <c r="Q1064" i="184" s="1"/>
  <c r="CI1064" i="184" s="1"/>
  <c r="O690" i="184"/>
  <c r="Q690" i="184" s="1"/>
  <c r="CI690" i="184" s="1"/>
  <c r="O1057" i="184"/>
  <c r="Q1057" i="184" s="1"/>
  <c r="CI1057" i="184" s="1"/>
  <c r="O211" i="184"/>
  <c r="Q211" i="184" s="1"/>
  <c r="CI211" i="184" s="1"/>
  <c r="O1329" i="184"/>
  <c r="Q1329" i="184" s="1"/>
  <c r="CI1329" i="184" s="1"/>
  <c r="O1150" i="184"/>
  <c r="Q1150" i="184" s="1"/>
  <c r="CI1150" i="184" s="1"/>
  <c r="O662" i="184"/>
  <c r="Q662" i="184" s="1"/>
  <c r="CI662" i="184" s="1"/>
  <c r="P1271" i="184"/>
  <c r="O103" i="184"/>
  <c r="Q103" i="184" s="1"/>
  <c r="CI103" i="184" s="1"/>
  <c r="O49" i="184"/>
  <c r="Q49" i="184" s="1"/>
  <c r="CI49" i="184" s="1"/>
  <c r="O335" i="184"/>
  <c r="Q335" i="184" s="1"/>
  <c r="CI335" i="184" s="1"/>
  <c r="O1360" i="184"/>
  <c r="Q1360" i="184" s="1"/>
  <c r="O1171" i="184"/>
  <c r="Q1171" i="184" s="1"/>
  <c r="R1171" i="184" s="1"/>
  <c r="O984" i="184"/>
  <c r="Q984" i="184" s="1"/>
  <c r="R984" i="184" s="1"/>
  <c r="O929" i="184"/>
  <c r="Q929" i="184" s="1"/>
  <c r="CI929" i="184" s="1"/>
  <c r="R249" i="184"/>
  <c r="O1074" i="184"/>
  <c r="Q1074" i="184" s="1"/>
  <c r="R1074" i="184" s="1"/>
  <c r="O834" i="184"/>
  <c r="Q834" i="184" s="1"/>
  <c r="CI834" i="184" s="1"/>
  <c r="O99" i="184"/>
  <c r="Q99" i="184" s="1"/>
  <c r="CI99" i="184" s="1"/>
  <c r="P1189" i="184"/>
  <c r="O396" i="184"/>
  <c r="Q396" i="184" s="1"/>
  <c r="CI396" i="184" s="1"/>
  <c r="O1209" i="184"/>
  <c r="Q1209" i="184" s="1"/>
  <c r="R1209" i="184" s="1"/>
  <c r="P270" i="184"/>
  <c r="O762" i="184"/>
  <c r="Q762" i="184" s="1"/>
  <c r="CI1095" i="184"/>
  <c r="O1265" i="184"/>
  <c r="Q1265" i="184" s="1"/>
  <c r="R1265" i="184" s="1"/>
  <c r="O1005" i="184"/>
  <c r="Q1005" i="184" s="1"/>
  <c r="CI1005" i="184" s="1"/>
  <c r="O496" i="184"/>
  <c r="Q496" i="184" s="1"/>
  <c r="R496" i="184" s="1"/>
  <c r="O1192" i="184"/>
  <c r="Q1192" i="184" s="1"/>
  <c r="CI1192" i="184" s="1"/>
  <c r="O1320" i="184"/>
  <c r="Q1320" i="184" s="1"/>
  <c r="R1320" i="184" s="1"/>
  <c r="P248" i="184"/>
  <c r="O899" i="184"/>
  <c r="Q899" i="184" s="1"/>
  <c r="CI899" i="184" s="1"/>
  <c r="O393" i="184"/>
  <c r="Q393" i="184" s="1"/>
  <c r="R393" i="184" s="1"/>
  <c r="O1245" i="184"/>
  <c r="Q1245" i="184" s="1"/>
  <c r="O702" i="184"/>
  <c r="Q702" i="184" s="1"/>
  <c r="R702" i="184" s="1"/>
  <c r="O879" i="184"/>
  <c r="Q879" i="184" s="1"/>
  <c r="P245" i="184"/>
  <c r="O420" i="184"/>
  <c r="Q420" i="184" s="1"/>
  <c r="R420" i="184" s="1"/>
  <c r="R195" i="184"/>
  <c r="O399" i="184"/>
  <c r="Q399" i="184" s="1"/>
  <c r="CI399" i="184" s="1"/>
  <c r="O498" i="184"/>
  <c r="Q498" i="184" s="1"/>
  <c r="CI498" i="184" s="1"/>
  <c r="O90" i="184"/>
  <c r="Q90" i="184" s="1"/>
  <c r="R90" i="184" s="1"/>
  <c r="O1156" i="184"/>
  <c r="Q1156" i="184" s="1"/>
  <c r="R1156" i="184" s="1"/>
  <c r="O1267" i="184"/>
  <c r="Q1267" i="184" s="1"/>
  <c r="CI1267" i="184" s="1"/>
  <c r="O783" i="184"/>
  <c r="Q783" i="184" s="1"/>
  <c r="CI783" i="184" s="1"/>
  <c r="O1032" i="184"/>
  <c r="Q1032" i="184" s="1"/>
  <c r="R1032" i="184" s="1"/>
  <c r="O1216" i="184"/>
  <c r="Q1216" i="184" s="1"/>
  <c r="R1216" i="184" s="1"/>
  <c r="O110" i="184"/>
  <c r="Q110" i="184" s="1"/>
  <c r="R110" i="184" s="1"/>
  <c r="O1104" i="184"/>
  <c r="Q1104" i="184" s="1"/>
  <c r="CI1104" i="184" s="1"/>
  <c r="O143" i="184"/>
  <c r="Q143" i="184" s="1"/>
  <c r="R143" i="184" s="1"/>
  <c r="O946" i="184"/>
  <c r="Q946" i="184" s="1"/>
  <c r="CI946" i="184" s="1"/>
  <c r="O1184" i="184"/>
  <c r="Q1184" i="184" s="1"/>
  <c r="P1339" i="184"/>
  <c r="O1068" i="184"/>
  <c r="Q1068" i="184" s="1"/>
  <c r="P44" i="184"/>
  <c r="R650" i="184"/>
  <c r="O372" i="184"/>
  <c r="Q372" i="184" s="1"/>
  <c r="CI372" i="184" s="1"/>
  <c r="O1160" i="184"/>
  <c r="Q1160" i="184" s="1"/>
  <c r="CI1160" i="184" s="1"/>
  <c r="CI688" i="184"/>
  <c r="P128" i="184"/>
  <c r="O789" i="184"/>
  <c r="Q789" i="184" s="1"/>
  <c r="R789" i="184" s="1"/>
  <c r="O309" i="184"/>
  <c r="Q309" i="184" s="1"/>
  <c r="CI309" i="184" s="1"/>
  <c r="O655" i="184"/>
  <c r="Q655" i="184" s="1"/>
  <c r="O275" i="184"/>
  <c r="Q275" i="184" s="1"/>
  <c r="CI275" i="184" s="1"/>
  <c r="O877" i="184"/>
  <c r="Q877" i="184" s="1"/>
  <c r="O1136" i="184"/>
  <c r="Q1136" i="184" s="1"/>
  <c r="CI1136" i="184" s="1"/>
  <c r="O375" i="184"/>
  <c r="Q375" i="184" s="1"/>
  <c r="CI375" i="184" s="1"/>
  <c r="O765" i="184"/>
  <c r="Q765" i="184" s="1"/>
  <c r="CI765" i="184" s="1"/>
  <c r="O974" i="184"/>
  <c r="Q974" i="184" s="1"/>
  <c r="R974" i="184" s="1"/>
  <c r="O1133" i="184"/>
  <c r="Q1133" i="184" s="1"/>
  <c r="CI1133" i="184" s="1"/>
  <c r="O566" i="184"/>
  <c r="Q566" i="184" s="1"/>
  <c r="R566" i="184" s="1"/>
  <c r="O65" i="184"/>
  <c r="Q65" i="184" s="1"/>
  <c r="CI65" i="184" s="1"/>
  <c r="R437" i="184"/>
  <c r="O1143" i="184"/>
  <c r="Q1143" i="184" s="1"/>
  <c r="R1143" i="184" s="1"/>
  <c r="P862" i="184"/>
  <c r="O971" i="184"/>
  <c r="Q971" i="184" s="1"/>
  <c r="CI971" i="184" s="1"/>
  <c r="O885" i="184"/>
  <c r="Q885" i="184" s="1"/>
  <c r="O944" i="184"/>
  <c r="Q944" i="184" s="1"/>
  <c r="R944" i="184" s="1"/>
  <c r="O1006" i="184"/>
  <c r="Q1006" i="184" s="1"/>
  <c r="CI1006" i="184" s="1"/>
  <c r="CI134" i="184"/>
  <c r="R685" i="184"/>
  <c r="O1227" i="184"/>
  <c r="Q1227" i="184" s="1"/>
  <c r="R1227" i="184" s="1"/>
  <c r="P1129" i="184"/>
  <c r="O525" i="184"/>
  <c r="Q525" i="184" s="1"/>
  <c r="R525" i="184" s="1"/>
  <c r="O156" i="184"/>
  <c r="Q156" i="184" s="1"/>
  <c r="R156" i="184" s="1"/>
  <c r="O305" i="184"/>
  <c r="Q305" i="184" s="1"/>
  <c r="CI305" i="184" s="1"/>
  <c r="O1231" i="184"/>
  <c r="Q1231" i="184" s="1"/>
  <c r="CI1231" i="184" s="1"/>
  <c r="O693" i="184"/>
  <c r="Q693" i="184" s="1"/>
  <c r="R693" i="184" s="1"/>
  <c r="O36" i="184"/>
  <c r="Q36" i="184" s="1"/>
  <c r="O696" i="184"/>
  <c r="Q696" i="184" s="1"/>
  <c r="CI696" i="184" s="1"/>
  <c r="P187" i="184"/>
  <c r="O153" i="184"/>
  <c r="Q153" i="184" s="1"/>
  <c r="CI153" i="184" s="1"/>
  <c r="O281" i="184"/>
  <c r="Q281" i="184" s="1"/>
  <c r="CI281" i="184" s="1"/>
  <c r="O321" i="184"/>
  <c r="Q321" i="184" s="1"/>
  <c r="CI321" i="184" s="1"/>
  <c r="O643" i="184"/>
  <c r="Q643" i="184" s="1"/>
  <c r="CI643" i="184" s="1"/>
  <c r="O115" i="184"/>
  <c r="Q115" i="184" s="1"/>
  <c r="R115" i="184" s="1"/>
  <c r="O608" i="184"/>
  <c r="Q608" i="184" s="1"/>
  <c r="CI608" i="184" s="1"/>
  <c r="O442" i="184"/>
  <c r="Q442" i="184" s="1"/>
  <c r="CI442" i="184" s="1"/>
  <c r="P845" i="184"/>
  <c r="O228" i="184"/>
  <c r="Q228" i="184" s="1"/>
  <c r="R228" i="184" s="1"/>
  <c r="O117" i="184"/>
  <c r="Q117" i="184" s="1"/>
  <c r="CI117" i="184" s="1"/>
  <c r="CI1106" i="184"/>
  <c r="O1201" i="184"/>
  <c r="Q1201" i="184" s="1"/>
  <c r="O236" i="184"/>
  <c r="Q236" i="184" s="1"/>
  <c r="CI236" i="184" s="1"/>
  <c r="O1326" i="184"/>
  <c r="Q1326" i="184" s="1"/>
  <c r="O1004" i="184"/>
  <c r="Q1004" i="184" s="1"/>
  <c r="R1004" i="184" s="1"/>
  <c r="O179" i="184"/>
  <c r="Q179" i="184" s="1"/>
  <c r="CI179" i="184" s="1"/>
  <c r="O526" i="184"/>
  <c r="Q526" i="184" s="1"/>
  <c r="P1362" i="184"/>
  <c r="O1362" i="184"/>
  <c r="Q1362" i="184" s="1"/>
  <c r="O199" i="184"/>
  <c r="Q199" i="184" s="1"/>
  <c r="R199" i="184" s="1"/>
  <c r="R1358" i="184"/>
  <c r="O468" i="184"/>
  <c r="Q468" i="184" s="1"/>
  <c r="O370" i="184"/>
  <c r="Q370" i="184" s="1"/>
  <c r="R370" i="184" s="1"/>
  <c r="O675" i="184"/>
  <c r="Q675" i="184" s="1"/>
  <c r="CI675" i="184" s="1"/>
  <c r="O807" i="184"/>
  <c r="Q807" i="184" s="1"/>
  <c r="R807" i="184" s="1"/>
  <c r="O224" i="184"/>
  <c r="Q224" i="184" s="1"/>
  <c r="R224" i="184" s="1"/>
  <c r="O648" i="184"/>
  <c r="Q648" i="184" s="1"/>
  <c r="R648" i="184" s="1"/>
  <c r="O1279" i="184"/>
  <c r="Q1279" i="184" s="1"/>
  <c r="CI1279" i="184" s="1"/>
  <c r="O893" i="184"/>
  <c r="Q893" i="184" s="1"/>
  <c r="R893" i="184" s="1"/>
  <c r="O719" i="184"/>
  <c r="Q719" i="184" s="1"/>
  <c r="O171" i="184"/>
  <c r="Q171" i="184" s="1"/>
  <c r="R171" i="184" s="1"/>
  <c r="R1289" i="184"/>
  <c r="O464" i="184"/>
  <c r="Q464" i="184" s="1"/>
  <c r="R464" i="184" s="1"/>
  <c r="O918" i="184"/>
  <c r="Q918" i="184" s="1"/>
  <c r="O584" i="184"/>
  <c r="Q584" i="184" s="1"/>
  <c r="CI584" i="184" s="1"/>
  <c r="O1090" i="184"/>
  <c r="Q1090" i="184" s="1"/>
  <c r="R1090" i="184" s="1"/>
  <c r="O428" i="184"/>
  <c r="Q428" i="184" s="1"/>
  <c r="O1292" i="184"/>
  <c r="Q1292" i="184" s="1"/>
  <c r="CI1292" i="184" s="1"/>
  <c r="O1337" i="184"/>
  <c r="Q1337" i="184" s="1"/>
  <c r="R1337" i="184" s="1"/>
  <c r="O1142" i="184"/>
  <c r="Q1142" i="184" s="1"/>
  <c r="R1142" i="184" s="1"/>
  <c r="O905" i="184"/>
  <c r="Q905" i="184" s="1"/>
  <c r="CI905" i="184" s="1"/>
  <c r="O991" i="184"/>
  <c r="Q991" i="184" s="1"/>
  <c r="CI991" i="184" s="1"/>
  <c r="O753" i="184"/>
  <c r="Q753" i="184" s="1"/>
  <c r="O51" i="184"/>
  <c r="Q51" i="184" s="1"/>
  <c r="CI51" i="184" s="1"/>
  <c r="O220" i="184"/>
  <c r="Q220" i="184" s="1"/>
  <c r="CI220" i="184" s="1"/>
  <c r="O487" i="184"/>
  <c r="Q487" i="184" s="1"/>
  <c r="CI487" i="184" s="1"/>
  <c r="O162" i="184"/>
  <c r="Q162" i="184" s="1"/>
  <c r="CI162" i="184" s="1"/>
  <c r="O72" i="184"/>
  <c r="Q72" i="184" s="1"/>
  <c r="P510" i="184"/>
  <c r="R873" i="184"/>
  <c r="O1045" i="184"/>
  <c r="Q1045" i="184" s="1"/>
  <c r="P338" i="184"/>
  <c r="O1336" i="184"/>
  <c r="Q1336" i="184" s="1"/>
  <c r="CI1336" i="184" s="1"/>
  <c r="O747" i="184"/>
  <c r="Q747" i="184" s="1"/>
  <c r="CI747" i="184" s="1"/>
  <c r="P1255" i="184"/>
  <c r="O381" i="184"/>
  <c r="Q381" i="184" s="1"/>
  <c r="R381" i="184" s="1"/>
  <c r="O1073" i="184"/>
  <c r="Q1073" i="184" s="1"/>
  <c r="CI1073" i="184" s="1"/>
  <c r="O781" i="184"/>
  <c r="Q781" i="184" s="1"/>
  <c r="O1237" i="184"/>
  <c r="Q1237" i="184" s="1"/>
  <c r="CI1237" i="184" s="1"/>
  <c r="O400" i="184"/>
  <c r="Q400" i="184" s="1"/>
  <c r="CI400" i="184" s="1"/>
  <c r="O533" i="184"/>
  <c r="Q533" i="184" s="1"/>
  <c r="R533" i="184" s="1"/>
  <c r="O490" i="184"/>
  <c r="Q490" i="184" s="1"/>
  <c r="R490" i="184" s="1"/>
  <c r="O1098" i="184"/>
  <c r="Q1098" i="184" s="1"/>
  <c r="CI1098" i="184" s="1"/>
  <c r="O430" i="184"/>
  <c r="Q430" i="184" s="1"/>
  <c r="R430" i="184" s="1"/>
  <c r="O1093" i="184"/>
  <c r="Q1093" i="184" s="1"/>
  <c r="R1093" i="184" s="1"/>
  <c r="O607" i="184"/>
  <c r="Q607" i="184" s="1"/>
  <c r="R607" i="184" s="1"/>
  <c r="O70" i="184"/>
  <c r="Q70" i="184" s="1"/>
  <c r="R70" i="184" s="1"/>
  <c r="O192" i="184"/>
  <c r="Q192" i="184" s="1"/>
  <c r="CI192" i="184" s="1"/>
  <c r="O1141" i="184"/>
  <c r="Q1141" i="184" s="1"/>
  <c r="R1141" i="184" s="1"/>
  <c r="O923" i="184"/>
  <c r="Q923" i="184" s="1"/>
  <c r="CI923" i="184" s="1"/>
  <c r="O1298" i="184"/>
  <c r="Q1298" i="184" s="1"/>
  <c r="CI1298" i="184" s="1"/>
  <c r="O926" i="184"/>
  <c r="Q926" i="184" s="1"/>
  <c r="O618" i="184"/>
  <c r="Q618" i="184" s="1"/>
  <c r="R618" i="184" s="1"/>
  <c r="CI677" i="184"/>
  <c r="O404" i="184"/>
  <c r="Q404" i="184" s="1"/>
  <c r="CI404" i="184" s="1"/>
  <c r="CI854" i="184"/>
  <c r="CI577" i="184"/>
  <c r="O622" i="184"/>
  <c r="Q622" i="184" s="1"/>
  <c r="CI622" i="184" s="1"/>
  <c r="O1363" i="184"/>
  <c r="Q1363" i="184" s="1"/>
  <c r="R1363" i="184" s="1"/>
  <c r="O137" i="184"/>
  <c r="Q137" i="184" s="1"/>
  <c r="R137" i="184" s="1"/>
  <c r="O1353" i="184"/>
  <c r="Q1353" i="184" s="1"/>
  <c r="O907" i="184"/>
  <c r="Q907" i="184" s="1"/>
  <c r="R907" i="184" s="1"/>
  <c r="P870" i="184"/>
  <c r="O847" i="184"/>
  <c r="Q847" i="184" s="1"/>
  <c r="R847" i="184" s="1"/>
  <c r="R529" i="184"/>
  <c r="CI529" i="184"/>
  <c r="R1132" i="184"/>
  <c r="CI1132" i="184"/>
  <c r="O1105" i="184"/>
  <c r="Q1105" i="184" s="1"/>
  <c r="CI1105" i="184" s="1"/>
  <c r="P1183" i="184"/>
  <c r="O865" i="184"/>
  <c r="Q865" i="184" s="1"/>
  <c r="R865" i="184" s="1"/>
  <c r="O839" i="184"/>
  <c r="Q839" i="184" s="1"/>
  <c r="O252" i="184"/>
  <c r="Q252" i="184" s="1"/>
  <c r="O149" i="184"/>
  <c r="Q149" i="184" s="1"/>
  <c r="O377" i="184"/>
  <c r="Q377" i="184" s="1"/>
  <c r="CI377" i="184" s="1"/>
  <c r="O50" i="184"/>
  <c r="Q50" i="184" s="1"/>
  <c r="R50" i="184" s="1"/>
  <c r="P596" i="184"/>
  <c r="P910" i="184"/>
  <c r="O191" i="184"/>
  <c r="Q191" i="184" s="1"/>
  <c r="CI191" i="184" s="1"/>
  <c r="O345" i="184"/>
  <c r="Q345" i="184" s="1"/>
  <c r="CI345" i="184" s="1"/>
  <c r="O196" i="184"/>
  <c r="Q196" i="184" s="1"/>
  <c r="CI196" i="184" s="1"/>
  <c r="CI462" i="184"/>
  <c r="O333" i="184"/>
  <c r="Q333" i="184" s="1"/>
  <c r="R333" i="184" s="1"/>
  <c r="R1048" i="184"/>
  <c r="P731" i="184"/>
  <c r="O869" i="184"/>
  <c r="Q869" i="184" s="1"/>
  <c r="R869" i="184" s="1"/>
  <c r="O1022" i="184"/>
  <c r="Q1022" i="184" s="1"/>
  <c r="CI1022" i="184" s="1"/>
  <c r="O1241" i="184"/>
  <c r="Q1241" i="184" s="1"/>
  <c r="R1241" i="184" s="1"/>
  <c r="R145" i="184"/>
  <c r="CI912" i="184"/>
  <c r="O832" i="184"/>
  <c r="Q832" i="184" s="1"/>
  <c r="R832" i="184" s="1"/>
  <c r="O419" i="184"/>
  <c r="Q419" i="184" s="1"/>
  <c r="CI419" i="184" s="1"/>
  <c r="O983" i="184"/>
  <c r="Q983" i="184" s="1"/>
  <c r="CI983" i="184" s="1"/>
  <c r="O948" i="184"/>
  <c r="Q948" i="184" s="1"/>
  <c r="CI948" i="184" s="1"/>
  <c r="O1030" i="184"/>
  <c r="Q1030" i="184" s="1"/>
  <c r="CI1030" i="184" s="1"/>
  <c r="O813" i="184"/>
  <c r="Q813" i="184" s="1"/>
  <c r="R813" i="184" s="1"/>
  <c r="O114" i="184"/>
  <c r="Q114" i="184" s="1"/>
  <c r="R114" i="184" s="1"/>
  <c r="P1220" i="184"/>
  <c r="P448" i="184"/>
  <c r="O1214" i="184"/>
  <c r="Q1214" i="184" s="1"/>
  <c r="R1214" i="184" s="1"/>
  <c r="O1208" i="184"/>
  <c r="Q1208" i="184" s="1"/>
  <c r="R1208" i="184" s="1"/>
  <c r="O120" i="184"/>
  <c r="Q120" i="184" s="1"/>
  <c r="CI120" i="184" s="1"/>
  <c r="O1331" i="184"/>
  <c r="Q1331" i="184" s="1"/>
  <c r="O664" i="184"/>
  <c r="Q664" i="184" s="1"/>
  <c r="CI664" i="184" s="1"/>
  <c r="O215" i="184"/>
  <c r="Q215" i="184" s="1"/>
  <c r="CI215" i="184" s="1"/>
  <c r="O100" i="184"/>
  <c r="Q100" i="184" s="1"/>
  <c r="CI100" i="184" s="1"/>
  <c r="O212" i="184"/>
  <c r="Q212" i="184" s="1"/>
  <c r="CI212" i="184" s="1"/>
  <c r="O1134" i="184"/>
  <c r="Q1134" i="184" s="1"/>
  <c r="O96" i="184"/>
  <c r="Q96" i="184" s="1"/>
  <c r="O55" i="184"/>
  <c r="Q55" i="184" s="1"/>
  <c r="O303" i="184"/>
  <c r="Q303" i="184" s="1"/>
  <c r="O849" i="184"/>
  <c r="Q849" i="184" s="1"/>
  <c r="O1058" i="184"/>
  <c r="Q1058" i="184" s="1"/>
  <c r="R1058" i="184" s="1"/>
  <c r="O649" i="184"/>
  <c r="Q649" i="184" s="1"/>
  <c r="R649" i="184" s="1"/>
  <c r="CI701" i="184"/>
  <c r="O519" i="184"/>
  <c r="Q519" i="184" s="1"/>
  <c r="CI519" i="184" s="1"/>
  <c r="O63" i="184"/>
  <c r="Q63" i="184" s="1"/>
  <c r="R63" i="184" s="1"/>
  <c r="P1174" i="184"/>
  <c r="P66" i="184"/>
  <c r="O77" i="184"/>
  <c r="Q77" i="184" s="1"/>
  <c r="CI77" i="184" s="1"/>
  <c r="O517" i="184"/>
  <c r="Q517" i="184" s="1"/>
  <c r="CI517" i="184" s="1"/>
  <c r="O1083" i="184"/>
  <c r="Q1083" i="184" s="1"/>
  <c r="CI1083" i="184" s="1"/>
  <c r="O795" i="184"/>
  <c r="Q795" i="184" s="1"/>
  <c r="CI795" i="184" s="1"/>
  <c r="P227" i="184"/>
  <c r="P118" i="184"/>
  <c r="CI1069" i="184"/>
  <c r="O1026" i="184"/>
  <c r="Q1026" i="184" s="1"/>
  <c r="R1026" i="184" s="1"/>
  <c r="P263" i="184"/>
  <c r="P815" i="184"/>
  <c r="CI291" i="184"/>
  <c r="R1039" i="184"/>
  <c r="O277" i="184"/>
  <c r="Q277" i="184" s="1"/>
  <c r="CI277" i="184" s="1"/>
  <c r="O1186" i="184"/>
  <c r="Q1186" i="184" s="1"/>
  <c r="CI1186" i="184" s="1"/>
  <c r="O625" i="184"/>
  <c r="Q625" i="184" s="1"/>
  <c r="CI625" i="184" s="1"/>
  <c r="O361" i="184"/>
  <c r="Q361" i="184" s="1"/>
  <c r="R361" i="184" s="1"/>
  <c r="O1050" i="184"/>
  <c r="Q1050" i="184" s="1"/>
  <c r="R1050" i="184" s="1"/>
  <c r="O1000" i="184"/>
  <c r="Q1000" i="184" s="1"/>
  <c r="CI1000" i="184" s="1"/>
  <c r="O297" i="184"/>
  <c r="Q297" i="184" s="1"/>
  <c r="R297" i="184" s="1"/>
  <c r="O825" i="184"/>
  <c r="Q825" i="184" s="1"/>
  <c r="CI825" i="184" s="1"/>
  <c r="P518" i="184"/>
  <c r="O761" i="184"/>
  <c r="Q761" i="184" s="1"/>
  <c r="CI761" i="184" s="1"/>
  <c r="O314" i="184"/>
  <c r="Q314" i="184" s="1"/>
  <c r="O913" i="184"/>
  <c r="Q913" i="184" s="1"/>
  <c r="R913" i="184" s="1"/>
  <c r="R294" i="184"/>
  <c r="O422" i="184"/>
  <c r="Q422" i="184" s="1"/>
  <c r="CI422" i="184" s="1"/>
  <c r="O1087" i="184"/>
  <c r="Q1087" i="184" s="1"/>
  <c r="R1087" i="184" s="1"/>
  <c r="O654" i="184"/>
  <c r="Q654" i="184" s="1"/>
  <c r="CI654" i="184" s="1"/>
  <c r="O450" i="184"/>
  <c r="Q450" i="184" s="1"/>
  <c r="O116" i="184"/>
  <c r="Q116" i="184" s="1"/>
  <c r="O698" i="184"/>
  <c r="Q698" i="184" s="1"/>
  <c r="O861" i="184"/>
  <c r="Q861" i="184" s="1"/>
  <c r="R861" i="184" s="1"/>
  <c r="O1179" i="184"/>
  <c r="Q1179" i="184" s="1"/>
  <c r="CI1179" i="184" s="1"/>
  <c r="O444" i="184"/>
  <c r="Q444" i="184" s="1"/>
  <c r="CI444" i="184" s="1"/>
  <c r="O626" i="184"/>
  <c r="Q626" i="184" s="1"/>
  <c r="R626" i="184" s="1"/>
  <c r="O445" i="184"/>
  <c r="Q445" i="184" s="1"/>
  <c r="R445" i="184" s="1"/>
  <c r="O457" i="184"/>
  <c r="Q457" i="184" s="1"/>
  <c r="O337" i="184"/>
  <c r="Q337" i="184" s="1"/>
  <c r="CI337" i="184" s="1"/>
  <c r="O356" i="184"/>
  <c r="Q356" i="184" s="1"/>
  <c r="CI356" i="184" s="1"/>
  <c r="O1203" i="184"/>
  <c r="Q1203" i="184" s="1"/>
  <c r="CI1203" i="184" s="1"/>
  <c r="O1223" i="184"/>
  <c r="Q1223" i="184" s="1"/>
  <c r="CI1223" i="184" s="1"/>
  <c r="O307" i="184"/>
  <c r="Q307" i="184" s="1"/>
  <c r="O290" i="184"/>
  <c r="Q290" i="184" s="1"/>
  <c r="CI290" i="184" s="1"/>
  <c r="O818" i="184"/>
  <c r="Q818" i="184" s="1"/>
  <c r="R818" i="184" s="1"/>
  <c r="O1096" i="184"/>
  <c r="Q1096" i="184" s="1"/>
  <c r="O408" i="184"/>
  <c r="Q408" i="184" s="1"/>
  <c r="CI408" i="184" s="1"/>
  <c r="CI505" i="184"/>
  <c r="R469" i="184"/>
  <c r="O725" i="184"/>
  <c r="Q725" i="184" s="1"/>
  <c r="CI725" i="184" s="1"/>
  <c r="P1302" i="184"/>
  <c r="O611" i="184"/>
  <c r="Q611" i="184" s="1"/>
  <c r="R611" i="184" s="1"/>
  <c r="O122" i="184"/>
  <c r="Q122" i="184" s="1"/>
  <c r="R122" i="184" s="1"/>
  <c r="CI92" i="184"/>
  <c r="P493" i="184"/>
  <c r="O840" i="184"/>
  <c r="Q840" i="184" s="1"/>
  <c r="R840" i="184" s="1"/>
  <c r="O793" i="184"/>
  <c r="Q793" i="184" s="1"/>
  <c r="CI793" i="184" s="1"/>
  <c r="P469" i="184"/>
  <c r="O1215" i="184"/>
  <c r="Q1215" i="184" s="1"/>
  <c r="R1187" i="184"/>
  <c r="O1369" i="184"/>
  <c r="Q1369" i="184" s="1"/>
  <c r="CI1369" i="184" s="1"/>
  <c r="O916" i="184"/>
  <c r="Q916" i="184" s="1"/>
  <c r="R916" i="184" s="1"/>
  <c r="O641" i="184"/>
  <c r="Q641" i="184" s="1"/>
  <c r="R641" i="184" s="1"/>
  <c r="O71" i="184"/>
  <c r="Q71" i="184" s="1"/>
  <c r="R71" i="184" s="1"/>
  <c r="O898" i="184"/>
  <c r="Q898" i="184" s="1"/>
  <c r="R898" i="184" s="1"/>
  <c r="O38" i="184"/>
  <c r="Q38" i="184" s="1"/>
  <c r="CI38" i="184" s="1"/>
  <c r="O1024" i="184"/>
  <c r="Q1024" i="184" s="1"/>
  <c r="O452" i="184"/>
  <c r="Q452" i="184" s="1"/>
  <c r="R452" i="184" s="1"/>
  <c r="O138" i="184"/>
  <c r="Q138" i="184" s="1"/>
  <c r="O342" i="184"/>
  <c r="Q342" i="184" s="1"/>
  <c r="R845" i="184"/>
  <c r="CI845" i="184"/>
  <c r="CI187" i="184"/>
  <c r="R187" i="184"/>
  <c r="CI352" i="184"/>
  <c r="R352" i="184"/>
  <c r="CI862" i="184"/>
  <c r="R862" i="184"/>
  <c r="P435" i="184"/>
  <c r="O435" i="184"/>
  <c r="Q435" i="184" s="1"/>
  <c r="CI466" i="184"/>
  <c r="O315" i="184"/>
  <c r="Q315" i="184" s="1"/>
  <c r="CI315" i="184" s="1"/>
  <c r="O1293" i="184"/>
  <c r="Q1293" i="184" s="1"/>
  <c r="CI1293" i="184" s="1"/>
  <c r="O500" i="184"/>
  <c r="Q500" i="184" s="1"/>
  <c r="CI500" i="184" s="1"/>
  <c r="O515" i="184"/>
  <c r="Q515" i="184" s="1"/>
  <c r="CI515" i="184" s="1"/>
  <c r="O298" i="184"/>
  <c r="Q298" i="184" s="1"/>
  <c r="CI298" i="184" s="1"/>
  <c r="R1258" i="184"/>
  <c r="CI610" i="184"/>
  <c r="O1376" i="184"/>
  <c r="Q1376" i="184" s="1"/>
  <c r="CI1376" i="184" s="1"/>
  <c r="P83" i="184"/>
  <c r="P503" i="184"/>
  <c r="O1303" i="184"/>
  <c r="Q1303" i="184" s="1"/>
  <c r="CI1303" i="184" s="1"/>
  <c r="O1198" i="184"/>
  <c r="Q1198" i="184" s="1"/>
  <c r="CI1198" i="184" s="1"/>
  <c r="O568" i="184"/>
  <c r="Q568" i="184" s="1"/>
  <c r="R568" i="184" s="1"/>
  <c r="O1075" i="184"/>
  <c r="Q1075" i="184" s="1"/>
  <c r="R1075" i="184" s="1"/>
  <c r="O994" i="184"/>
  <c r="Q994" i="184" s="1"/>
  <c r="CI994" i="184" s="1"/>
  <c r="O888" i="184"/>
  <c r="Q888" i="184" s="1"/>
  <c r="R687" i="184"/>
  <c r="CI708" i="184"/>
  <c r="O978" i="184"/>
  <c r="Q978" i="184" s="1"/>
  <c r="R978" i="184" s="1"/>
  <c r="O1207" i="184"/>
  <c r="Q1207" i="184" s="1"/>
  <c r="CI1207" i="184" s="1"/>
  <c r="CI1173" i="184"/>
  <c r="R177" i="184"/>
  <c r="O495" i="184"/>
  <c r="Q495" i="184" s="1"/>
  <c r="CI495" i="184" s="1"/>
  <c r="O1304" i="184"/>
  <c r="Q1304" i="184" s="1"/>
  <c r="O615" i="184"/>
  <c r="Q615" i="184" s="1"/>
  <c r="R615" i="184" s="1"/>
  <c r="O1161" i="184"/>
  <c r="Q1161" i="184" s="1"/>
  <c r="CI1161" i="184" s="1"/>
  <c r="P701" i="184"/>
  <c r="O172" i="184"/>
  <c r="Q172" i="184" s="1"/>
  <c r="R172" i="184" s="1"/>
  <c r="O1308" i="184"/>
  <c r="Q1308" i="184" s="1"/>
  <c r="CI1308" i="184" s="1"/>
  <c r="P456" i="184"/>
  <c r="O961" i="184"/>
  <c r="Q961" i="184" s="1"/>
  <c r="R961" i="184" s="1"/>
  <c r="O483" i="184"/>
  <c r="Q483" i="184" s="1"/>
  <c r="CI483" i="184" s="1"/>
  <c r="O560" i="184"/>
  <c r="Q560" i="184" s="1"/>
  <c r="P1158" i="184"/>
  <c r="O142" i="184"/>
  <c r="Q142" i="184" s="1"/>
  <c r="CI142" i="184" s="1"/>
  <c r="O1107" i="184"/>
  <c r="Q1107" i="184" s="1"/>
  <c r="O592" i="184"/>
  <c r="Q592" i="184" s="1"/>
  <c r="R592" i="184" s="1"/>
  <c r="O1252" i="184"/>
  <c r="Q1252" i="184" s="1"/>
  <c r="CI1252" i="184" s="1"/>
  <c r="O1121" i="184"/>
  <c r="Q1121" i="184" s="1"/>
  <c r="CI1121" i="184" s="1"/>
  <c r="O474" i="184"/>
  <c r="Q474" i="184" s="1"/>
  <c r="CI474" i="184" s="1"/>
  <c r="O802" i="184"/>
  <c r="Q802" i="184" s="1"/>
  <c r="CI802" i="184" s="1"/>
  <c r="O594" i="184"/>
  <c r="Q594" i="184" s="1"/>
  <c r="O394" i="184"/>
  <c r="Q394" i="184" s="1"/>
  <c r="R394" i="184" s="1"/>
  <c r="CI151" i="184"/>
  <c r="O1316" i="184"/>
  <c r="Q1316" i="184" s="1"/>
  <c r="O1229" i="184"/>
  <c r="Q1229" i="184" s="1"/>
  <c r="P439" i="184"/>
  <c r="O998" i="184"/>
  <c r="Q998" i="184" s="1"/>
  <c r="CI998" i="184" s="1"/>
  <c r="O881" i="184"/>
  <c r="Q881" i="184" s="1"/>
  <c r="CI881" i="184" s="1"/>
  <c r="R1007" i="184"/>
  <c r="O508" i="184"/>
  <c r="Q508" i="184" s="1"/>
  <c r="CI508" i="184" s="1"/>
  <c r="O1249" i="184"/>
  <c r="Q1249" i="184" s="1"/>
  <c r="CI1249" i="184" s="1"/>
  <c r="O1246" i="184"/>
  <c r="Q1246" i="184" s="1"/>
  <c r="O939" i="184"/>
  <c r="Q939" i="184" s="1"/>
  <c r="R939" i="184" s="1"/>
  <c r="P896" i="184"/>
  <c r="P234" i="184"/>
  <c r="O766" i="184"/>
  <c r="Q766" i="184" s="1"/>
  <c r="O992" i="184"/>
  <c r="Q992" i="184" s="1"/>
  <c r="R992" i="184" s="1"/>
  <c r="O1235" i="184"/>
  <c r="Q1235" i="184" s="1"/>
  <c r="CI1235" i="184" s="1"/>
  <c r="CI144" i="184"/>
  <c r="O792" i="184"/>
  <c r="Q792" i="184" s="1"/>
  <c r="R792" i="184" s="1"/>
  <c r="O988" i="184"/>
  <c r="Q988" i="184" s="1"/>
  <c r="CI988" i="184" s="1"/>
  <c r="O874" i="184"/>
  <c r="Q874" i="184" s="1"/>
  <c r="CI874" i="184" s="1"/>
  <c r="O238" i="184"/>
  <c r="Q238" i="184" s="1"/>
  <c r="O805" i="184"/>
  <c r="Q805" i="184" s="1"/>
  <c r="O286" i="184"/>
  <c r="Q286" i="184" s="1"/>
  <c r="R1094" i="184"/>
  <c r="O673" i="184"/>
  <c r="Q673" i="184" s="1"/>
  <c r="R673" i="184" s="1"/>
  <c r="O81" i="184"/>
  <c r="Q81" i="184" s="1"/>
  <c r="CI81" i="184" s="1"/>
  <c r="O271" i="184"/>
  <c r="Q271" i="184" s="1"/>
  <c r="CI271" i="184" s="1"/>
  <c r="O443" i="184"/>
  <c r="Q443" i="184" s="1"/>
  <c r="O384" i="184"/>
  <c r="Q384" i="184" s="1"/>
  <c r="CI384" i="184" s="1"/>
  <c r="O656" i="184"/>
  <c r="Q656" i="184" s="1"/>
  <c r="CI656" i="184" s="1"/>
  <c r="O1217" i="184"/>
  <c r="Q1217" i="184" s="1"/>
  <c r="R1217" i="184" s="1"/>
  <c r="P329" i="184"/>
  <c r="R78" i="184"/>
  <c r="P712" i="184"/>
  <c r="P1234" i="184"/>
  <c r="R148" i="184"/>
  <c r="R859" i="184"/>
  <c r="O266" i="184"/>
  <c r="Q266" i="184" s="1"/>
  <c r="R266" i="184" s="1"/>
  <c r="O876" i="184"/>
  <c r="Q876" i="184" s="1"/>
  <c r="CI876" i="184" s="1"/>
  <c r="O1056" i="184"/>
  <c r="Q1056" i="184" s="1"/>
  <c r="CI1056" i="184" s="1"/>
  <c r="O453" i="184"/>
  <c r="Q453" i="184" s="1"/>
  <c r="P453" i="184"/>
  <c r="O312" i="184"/>
  <c r="Q312" i="184" s="1"/>
  <c r="CI312" i="184" s="1"/>
  <c r="O1366" i="184"/>
  <c r="Q1366" i="184" s="1"/>
  <c r="CI1366" i="184" s="1"/>
  <c r="R624" i="184"/>
  <c r="P499" i="184"/>
  <c r="O499" i="184"/>
  <c r="Q499" i="184" s="1"/>
  <c r="O344" i="184"/>
  <c r="Q344" i="184" s="1"/>
  <c r="R344" i="184" s="1"/>
  <c r="CI777" i="184"/>
  <c r="O232" i="184"/>
  <c r="Q232" i="184" s="1"/>
  <c r="CI232" i="184" s="1"/>
  <c r="O383" i="184"/>
  <c r="Q383" i="184" s="1"/>
  <c r="CI383" i="184" s="1"/>
  <c r="O646" i="184"/>
  <c r="Q646" i="184" s="1"/>
  <c r="R646" i="184" s="1"/>
  <c r="O1236" i="184"/>
  <c r="Q1236" i="184" s="1"/>
  <c r="R1236" i="184" s="1"/>
  <c r="P350" i="184"/>
  <c r="O440" i="184"/>
  <c r="Q440" i="184" s="1"/>
  <c r="R440" i="184" s="1"/>
  <c r="O1185" i="184"/>
  <c r="Q1185" i="184" s="1"/>
  <c r="R1185" i="184" s="1"/>
  <c r="P1347" i="184"/>
  <c r="O1282" i="184"/>
  <c r="Q1282" i="184" s="1"/>
  <c r="CI1282" i="184" s="1"/>
  <c r="O1332" i="184"/>
  <c r="Q1332" i="184" s="1"/>
  <c r="O786" i="184"/>
  <c r="Q786" i="184" s="1"/>
  <c r="O922" i="184"/>
  <c r="Q922" i="184" s="1"/>
  <c r="R922" i="184" s="1"/>
  <c r="O1088" i="184"/>
  <c r="Q1088" i="184" s="1"/>
  <c r="R1088" i="184" s="1"/>
  <c r="O407" i="184"/>
  <c r="Q407" i="184" s="1"/>
  <c r="R407" i="184" s="1"/>
  <c r="O471" i="184"/>
  <c r="Q471" i="184" s="1"/>
  <c r="CI471" i="184" s="1"/>
  <c r="O386" i="184"/>
  <c r="Q386" i="184" s="1"/>
  <c r="CI386" i="184" s="1"/>
  <c r="O972" i="184"/>
  <c r="Q972" i="184" s="1"/>
  <c r="CI972" i="184" s="1"/>
  <c r="O1314" i="184"/>
  <c r="Q1314" i="184" s="1"/>
  <c r="CI1314" i="184" s="1"/>
  <c r="O817" i="184"/>
  <c r="Q817" i="184" s="1"/>
  <c r="R817" i="184" s="1"/>
  <c r="P583" i="184"/>
  <c r="P373" i="184"/>
  <c r="O959" i="184"/>
  <c r="Q959" i="184" s="1"/>
  <c r="O154" i="184"/>
  <c r="Q154" i="184" s="1"/>
  <c r="P1274" i="184"/>
  <c r="O317" i="184"/>
  <c r="Q317" i="184" s="1"/>
  <c r="O598" i="184"/>
  <c r="Q598" i="184" s="1"/>
  <c r="CI598" i="184" s="1"/>
  <c r="O1116" i="184"/>
  <c r="Q1116" i="184" s="1"/>
  <c r="R1116" i="184" s="1"/>
  <c r="O868" i="184"/>
  <c r="Q868" i="184" s="1"/>
  <c r="R868" i="184" s="1"/>
  <c r="O644" i="184"/>
  <c r="Q644" i="184" s="1"/>
  <c r="R644" i="184" s="1"/>
  <c r="CI754" i="184"/>
  <c r="O540" i="184"/>
  <c r="Q540" i="184" s="1"/>
  <c r="R540" i="184" s="1"/>
  <c r="R756" i="184"/>
  <c r="O543" i="184"/>
  <c r="Q543" i="184" s="1"/>
  <c r="R543" i="184" s="1"/>
  <c r="P822" i="184"/>
  <c r="O940" i="184"/>
  <c r="Q940" i="184" s="1"/>
  <c r="P259" i="184"/>
  <c r="O1272" i="184"/>
  <c r="Q1272" i="184" s="1"/>
  <c r="R1272" i="184" s="1"/>
  <c r="R574" i="184"/>
  <c r="O1041" i="184"/>
  <c r="Q1041" i="184" s="1"/>
  <c r="R1041" i="184" s="1"/>
  <c r="O1261" i="184"/>
  <c r="Q1261" i="184" s="1"/>
  <c r="CI1261" i="184" s="1"/>
  <c r="O1017" i="184"/>
  <c r="Q1017" i="184" s="1"/>
  <c r="CI1017" i="184" s="1"/>
  <c r="P1226" i="184"/>
  <c r="O642" i="184"/>
  <c r="Q642" i="184" s="1"/>
  <c r="CI642" i="184" s="1"/>
  <c r="P56" i="184"/>
  <c r="P112" i="184"/>
  <c r="O605" i="184"/>
  <c r="Q605" i="184" s="1"/>
  <c r="R605" i="184" s="1"/>
  <c r="P470" i="184"/>
  <c r="O1357" i="184"/>
  <c r="Q1357" i="184" s="1"/>
  <c r="CI1357" i="184" s="1"/>
  <c r="O105" i="184"/>
  <c r="Q105" i="184" s="1"/>
  <c r="R105" i="184" s="1"/>
  <c r="O47" i="184"/>
  <c r="Q47" i="184" s="1"/>
  <c r="R47" i="184" s="1"/>
  <c r="O534" i="184"/>
  <c r="Q534" i="184" s="1"/>
  <c r="CI534" i="184" s="1"/>
  <c r="CI513" i="184"/>
  <c r="P123" i="184"/>
  <c r="CI518" i="184"/>
  <c r="R518" i="184"/>
  <c r="R456" i="184"/>
  <c r="CI456" i="184"/>
  <c r="R1321" i="184"/>
  <c r="CI1321" i="184"/>
  <c r="O1194" i="184"/>
  <c r="Q1194" i="184" s="1"/>
  <c r="R1194" i="184" s="1"/>
  <c r="O68" i="184"/>
  <c r="Q68" i="184" s="1"/>
  <c r="CI68" i="184" s="1"/>
  <c r="R742" i="184"/>
  <c r="O878" i="184"/>
  <c r="Q878" i="184" s="1"/>
  <c r="O163" i="184"/>
  <c r="Q163" i="184" s="1"/>
  <c r="CI163" i="184" s="1"/>
  <c r="O634" i="184"/>
  <c r="Q634" i="184" s="1"/>
  <c r="P1335" i="184"/>
  <c r="O1335" i="184"/>
  <c r="Q1335" i="184" s="1"/>
  <c r="O784" i="184"/>
  <c r="Q784" i="184" s="1"/>
  <c r="R784" i="184" s="1"/>
  <c r="P107" i="184"/>
  <c r="O107" i="184"/>
  <c r="Q107" i="184" s="1"/>
  <c r="O459" i="184"/>
  <c r="Q459" i="184" s="1"/>
  <c r="CI459" i="184" s="1"/>
  <c r="P658" i="184"/>
  <c r="O86" i="184"/>
  <c r="Q86" i="184" s="1"/>
  <c r="R86" i="184" s="1"/>
  <c r="O726" i="184"/>
  <c r="Q726" i="184" s="1"/>
  <c r="O833" i="184"/>
  <c r="Q833" i="184" s="1"/>
  <c r="P570" i="184"/>
  <c r="O570" i="184"/>
  <c r="Q570" i="184" s="1"/>
  <c r="O415" i="184"/>
  <c r="Q415" i="184" s="1"/>
  <c r="R415" i="184" s="1"/>
  <c r="P216" i="184"/>
  <c r="O844" i="184"/>
  <c r="Q844" i="184" s="1"/>
  <c r="R844" i="184" s="1"/>
  <c r="O1330" i="184"/>
  <c r="Q1330" i="184" s="1"/>
  <c r="CI1330" i="184" s="1"/>
  <c r="O364" i="184"/>
  <c r="Q364" i="184" s="1"/>
  <c r="CI364" i="184" s="1"/>
  <c r="O302" i="184"/>
  <c r="Q302" i="184" s="1"/>
  <c r="R302" i="184" s="1"/>
  <c r="O561" i="184"/>
  <c r="Q561" i="184" s="1"/>
  <c r="CI561" i="184" s="1"/>
  <c r="CI126" i="184"/>
  <c r="O417" i="184"/>
  <c r="Q417" i="184" s="1"/>
  <c r="CI417" i="184" s="1"/>
  <c r="O461" i="184"/>
  <c r="Q461" i="184" s="1"/>
  <c r="CI461" i="184" s="1"/>
  <c r="O378" i="184"/>
  <c r="Q378" i="184" s="1"/>
  <c r="R378" i="184" s="1"/>
  <c r="O95" i="184"/>
  <c r="Q95" i="184" s="1"/>
  <c r="O185" i="184"/>
  <c r="Q185" i="184" s="1"/>
  <c r="R185" i="184" s="1"/>
  <c r="O1345" i="184"/>
  <c r="Q1345" i="184" s="1"/>
  <c r="CI1345" i="184" s="1"/>
  <c r="P1285" i="184"/>
  <c r="CI235" i="184"/>
  <c r="O739" i="184"/>
  <c r="Q739" i="184" s="1"/>
  <c r="CI739" i="184" s="1"/>
  <c r="O1117" i="184"/>
  <c r="Q1117" i="184" s="1"/>
  <c r="CI1117" i="184" s="1"/>
  <c r="O935" i="184"/>
  <c r="Q935" i="184" s="1"/>
  <c r="CI935" i="184" s="1"/>
  <c r="O1070" i="184"/>
  <c r="Q1070" i="184" s="1"/>
  <c r="CI1070" i="184" s="1"/>
  <c r="O1290" i="184"/>
  <c r="Q1290" i="184" s="1"/>
  <c r="R1290" i="184" s="1"/>
  <c r="O160" i="184"/>
  <c r="Q160" i="184" s="1"/>
  <c r="CI160" i="184" s="1"/>
  <c r="P604" i="184"/>
  <c r="O1115" i="184"/>
  <c r="Q1115" i="184" s="1"/>
  <c r="R1115" i="184" s="1"/>
  <c r="O119" i="184"/>
  <c r="Q119" i="184" s="1"/>
  <c r="R119" i="184" s="1"/>
  <c r="O831" i="184"/>
  <c r="Q831" i="184" s="1"/>
  <c r="R831" i="184" s="1"/>
  <c r="O1035" i="184"/>
  <c r="Q1035" i="184" s="1"/>
  <c r="P1221" i="184"/>
  <c r="O265" i="184"/>
  <c r="Q265" i="184" s="1"/>
  <c r="R265" i="184" s="1"/>
  <c r="P87" i="184"/>
  <c r="O1167" i="184"/>
  <c r="Q1167" i="184" s="1"/>
  <c r="O1295" i="184"/>
  <c r="Q1295" i="184" s="1"/>
  <c r="O502" i="184"/>
  <c r="Q502" i="184" s="1"/>
  <c r="CI502" i="184" s="1"/>
  <c r="O104" i="184"/>
  <c r="Q104" i="184" s="1"/>
  <c r="O668" i="184"/>
  <c r="Q668" i="184" s="1"/>
  <c r="R668" i="184" s="1"/>
  <c r="O111" i="184"/>
  <c r="Q111" i="184" s="1"/>
  <c r="R111" i="184" s="1"/>
  <c r="R112" i="184"/>
  <c r="O395" i="184"/>
  <c r="Q395" i="184" s="1"/>
  <c r="CI395" i="184" s="1"/>
  <c r="CI1307" i="184"/>
  <c r="R501" i="184"/>
  <c r="O1371" i="184"/>
  <c r="Q1371" i="184" s="1"/>
  <c r="CI1371" i="184" s="1"/>
  <c r="P242" i="184"/>
  <c r="O544" i="184"/>
  <c r="Q544" i="184" s="1"/>
  <c r="CI544" i="184" s="1"/>
  <c r="O1152" i="184"/>
  <c r="Q1152" i="184" s="1"/>
  <c r="CI1152" i="184" s="1"/>
  <c r="O180" i="184"/>
  <c r="Q180" i="184" s="1"/>
  <c r="CI180" i="184" s="1"/>
  <c r="O423" i="184"/>
  <c r="Q423" i="184" s="1"/>
  <c r="P253" i="184"/>
  <c r="O996" i="184"/>
  <c r="Q996" i="184" s="1"/>
  <c r="O1188" i="184"/>
  <c r="Q1188" i="184" s="1"/>
  <c r="CI1188" i="184" s="1"/>
  <c r="O1373" i="184"/>
  <c r="Q1373" i="184" s="1"/>
  <c r="R1373" i="184" s="1"/>
  <c r="CI1085" i="184"/>
  <c r="P247" i="184"/>
  <c r="O274" i="184"/>
  <c r="Q274" i="184" s="1"/>
  <c r="CI274" i="184" s="1"/>
  <c r="CI1294" i="184"/>
  <c r="O186" i="184"/>
  <c r="Q186" i="184" s="1"/>
  <c r="R186" i="184" s="1"/>
  <c r="P438" i="184"/>
  <c r="O379" i="184"/>
  <c r="Q379" i="184" s="1"/>
  <c r="R379" i="184" s="1"/>
  <c r="O80" i="184"/>
  <c r="Q80" i="184" s="1"/>
  <c r="R80" i="184" s="1"/>
  <c r="O715" i="184"/>
  <c r="Q715" i="184" s="1"/>
  <c r="CI715" i="184" s="1"/>
  <c r="O920" i="184"/>
  <c r="Q920" i="184" s="1"/>
  <c r="P1247" i="184"/>
  <c r="O1247" i="184"/>
  <c r="Q1247" i="184" s="1"/>
  <c r="P1284" i="184"/>
  <c r="O1284" i="184"/>
  <c r="Q1284" i="184" s="1"/>
  <c r="R1260" i="184"/>
  <c r="O778" i="184"/>
  <c r="Q778" i="184" s="1"/>
  <c r="R778" i="184" s="1"/>
  <c r="O937" i="184"/>
  <c r="Q937" i="184" s="1"/>
  <c r="R937" i="184" s="1"/>
  <c r="R941" i="184"/>
  <c r="O1157" i="184"/>
  <c r="Q1157" i="184" s="1"/>
  <c r="R1157" i="184" s="1"/>
  <c r="O389" i="184"/>
  <c r="Q389" i="184" s="1"/>
  <c r="R389" i="184" s="1"/>
  <c r="P1078" i="184"/>
  <c r="P1163" i="184"/>
  <c r="P1199" i="184"/>
  <c r="P324" i="184"/>
  <c r="O1193" i="184"/>
  <c r="Q1193" i="184" s="1"/>
  <c r="R1193" i="184" s="1"/>
  <c r="O1021" i="184"/>
  <c r="Q1021" i="184" s="1"/>
  <c r="O492" i="184"/>
  <c r="Q492" i="184" s="1"/>
  <c r="CI492" i="184" s="1"/>
  <c r="O359" i="184"/>
  <c r="Q359" i="184" s="1"/>
  <c r="O45" i="184"/>
  <c r="Q45" i="184" s="1"/>
  <c r="R45" i="184" s="1"/>
  <c r="P1364" i="184"/>
  <c r="O714" i="184"/>
  <c r="Q714" i="184" s="1"/>
  <c r="O721" i="184"/>
  <c r="Q721" i="184" s="1"/>
  <c r="O465" i="184"/>
  <c r="Q465" i="184" s="1"/>
  <c r="CI465" i="184" s="1"/>
  <c r="P145" i="184"/>
  <c r="O1372" i="184"/>
  <c r="Q1372" i="184" s="1"/>
  <c r="P1011" i="184"/>
  <c r="O790" i="184"/>
  <c r="Q790" i="184" s="1"/>
  <c r="O514" i="184"/>
  <c r="Q514" i="184" s="1"/>
  <c r="R514" i="184" s="1"/>
  <c r="O808" i="184"/>
  <c r="Q808" i="184" s="1"/>
  <c r="CI808" i="184" s="1"/>
  <c r="O934" i="184"/>
  <c r="Q934" i="184" s="1"/>
  <c r="O387" i="184"/>
  <c r="Q387" i="184" s="1"/>
  <c r="R387" i="184" s="1"/>
  <c r="P1321" i="184"/>
  <c r="O816" i="184"/>
  <c r="Q816" i="184" s="1"/>
  <c r="R816" i="184" s="1"/>
  <c r="O48" i="184"/>
  <c r="Q48" i="184" s="1"/>
  <c r="R48" i="184" s="1"/>
  <c r="O318" i="184"/>
  <c r="Q318" i="184" s="1"/>
  <c r="CI318" i="184" s="1"/>
  <c r="O127" i="184"/>
  <c r="Q127" i="184" s="1"/>
  <c r="CI127" i="184" s="1"/>
  <c r="O919" i="184"/>
  <c r="Q919" i="184" s="1"/>
  <c r="CI919" i="184" s="1"/>
  <c r="O175" i="184"/>
  <c r="Q175" i="184" s="1"/>
  <c r="P325" i="184"/>
  <c r="O43" i="184"/>
  <c r="Q43" i="184" s="1"/>
  <c r="P43" i="184"/>
  <c r="R569" i="184"/>
  <c r="O258" i="184"/>
  <c r="Q258" i="184" s="1"/>
  <c r="R258" i="184" s="1"/>
  <c r="O953" i="184"/>
  <c r="Q953" i="184" s="1"/>
  <c r="O353" i="184"/>
  <c r="Q353" i="184" s="1"/>
  <c r="R353" i="184" s="1"/>
  <c r="O225" i="184"/>
  <c r="Q225" i="184" s="1"/>
  <c r="O411" i="184"/>
  <c r="Q411" i="184" s="1"/>
  <c r="O1205" i="184"/>
  <c r="Q1205" i="184" s="1"/>
  <c r="R1205" i="184" s="1"/>
  <c r="O164" i="184"/>
  <c r="Q164" i="184" s="1"/>
  <c r="P943" i="184"/>
  <c r="O193" i="184"/>
  <c r="Q193" i="184" s="1"/>
  <c r="P193" i="184"/>
  <c r="CI1220" i="184"/>
  <c r="R1220" i="184"/>
  <c r="R712" i="184"/>
  <c r="CI712" i="184"/>
  <c r="CI1011" i="184"/>
  <c r="R1011" i="184"/>
  <c r="R887" i="184"/>
  <c r="CI887" i="184"/>
  <c r="R325" i="184"/>
  <c r="CI325" i="184"/>
  <c r="CI1158" i="184"/>
  <c r="R1158" i="184"/>
  <c r="R522" i="184"/>
  <c r="CI522" i="184"/>
  <c r="P627" i="184"/>
  <c r="P871" i="184"/>
  <c r="O871" i="184"/>
  <c r="Q871" i="184" s="1"/>
  <c r="P1112" i="184"/>
  <c r="O1112" i="184"/>
  <c r="Q1112" i="184" s="1"/>
  <c r="O296" i="184"/>
  <c r="Q296" i="184" s="1"/>
  <c r="CI296" i="184" s="1"/>
  <c r="O1008" i="184"/>
  <c r="Q1008" i="184" s="1"/>
  <c r="CI1008" i="184" s="1"/>
  <c r="R1122" i="184"/>
  <c r="O380" i="184"/>
  <c r="Q380" i="184" s="1"/>
  <c r="R380" i="184" s="1"/>
  <c r="O787" i="184"/>
  <c r="Q787" i="184" s="1"/>
  <c r="R787" i="184" s="1"/>
  <c r="O240" i="184"/>
  <c r="Q240" i="184" s="1"/>
  <c r="O432" i="184"/>
  <c r="Q432" i="184" s="1"/>
  <c r="O424" i="184"/>
  <c r="Q424" i="184" s="1"/>
  <c r="P637" i="184"/>
  <c r="O788" i="184"/>
  <c r="Q788" i="184" s="1"/>
  <c r="R788" i="184" s="1"/>
  <c r="O1177" i="184"/>
  <c r="Q1177" i="184" s="1"/>
  <c r="R1177" i="184" s="1"/>
  <c r="O392" i="184"/>
  <c r="Q392" i="184" s="1"/>
  <c r="R392" i="184" s="1"/>
  <c r="P679" i="184"/>
  <c r="P1003" i="184"/>
  <c r="O1003" i="184"/>
  <c r="Q1003" i="184" s="1"/>
  <c r="P1037" i="184"/>
  <c r="O1037" i="184"/>
  <c r="Q1037" i="184" s="1"/>
  <c r="O89" i="184"/>
  <c r="Q89" i="184" s="1"/>
  <c r="R89" i="184" s="1"/>
  <c r="P447" i="184"/>
  <c r="R553" i="184"/>
  <c r="P780" i="184"/>
  <c r="CI1114" i="184"/>
  <c r="O1344" i="184"/>
  <c r="Q1344" i="184" s="1"/>
  <c r="R1344" i="184" s="1"/>
  <c r="P732" i="184"/>
  <c r="O343" i="184"/>
  <c r="Q343" i="184" s="1"/>
  <c r="R343" i="184" s="1"/>
  <c r="O587" i="184"/>
  <c r="Q587" i="184" s="1"/>
  <c r="CI587" i="184" s="1"/>
  <c r="P522" i="184"/>
  <c r="O1264" i="184"/>
  <c r="Q1264" i="184" s="1"/>
  <c r="CI1264" i="184" s="1"/>
  <c r="O872" i="184"/>
  <c r="Q872" i="184" s="1"/>
  <c r="P339" i="184"/>
  <c r="O339" i="184"/>
  <c r="Q339" i="184" s="1"/>
  <c r="CI1254" i="184"/>
  <c r="O1025" i="184"/>
  <c r="Q1025" i="184" s="1"/>
  <c r="CI1025" i="184" s="1"/>
  <c r="O449" i="184"/>
  <c r="Q449" i="184" s="1"/>
  <c r="CI449" i="184" s="1"/>
  <c r="O413" i="184"/>
  <c r="Q413" i="184" s="1"/>
  <c r="R413" i="184" s="1"/>
  <c r="R1251" i="184"/>
  <c r="O1053" i="184"/>
  <c r="Q1053" i="184" s="1"/>
  <c r="CI1053" i="184" s="1"/>
  <c r="O914" i="184"/>
  <c r="Q914" i="184" s="1"/>
  <c r="CI914" i="184" s="1"/>
  <c r="R189" i="184"/>
  <c r="R1138" i="184"/>
  <c r="O711" i="184"/>
  <c r="Q711" i="184" s="1"/>
  <c r="CI711" i="184" s="1"/>
  <c r="P131" i="184"/>
  <c r="P908" i="184"/>
  <c r="CI239" i="184"/>
  <c r="O1099" i="184"/>
  <c r="Q1099" i="184" s="1"/>
  <c r="O485" i="184"/>
  <c r="Q485" i="184" s="1"/>
  <c r="O750" i="184"/>
  <c r="Q750" i="184" s="1"/>
  <c r="P1190" i="184"/>
  <c r="O129" i="184"/>
  <c r="Q129" i="184" s="1"/>
  <c r="P129" i="184"/>
  <c r="P1153" i="184"/>
  <c r="O1153" i="184"/>
  <c r="Q1153" i="184" s="1"/>
  <c r="CI709" i="184"/>
  <c r="O434" i="184"/>
  <c r="Q434" i="184" s="1"/>
  <c r="R434" i="184" s="1"/>
  <c r="O1100" i="184"/>
  <c r="Q1100" i="184" s="1"/>
  <c r="R1100" i="184" s="1"/>
  <c r="P932" i="184"/>
  <c r="O1219" i="184"/>
  <c r="Q1219" i="184" s="1"/>
  <c r="CI1219" i="184" s="1"/>
  <c r="O883" i="184"/>
  <c r="Q883" i="184" s="1"/>
  <c r="CI883" i="184" s="1"/>
  <c r="O1325" i="184"/>
  <c r="Q1325" i="184" s="1"/>
  <c r="O85" i="184"/>
  <c r="Q85" i="184" s="1"/>
  <c r="R85" i="184" s="1"/>
  <c r="O904" i="184"/>
  <c r="Q904" i="184" s="1"/>
  <c r="P1340" i="184"/>
  <c r="O132" i="184"/>
  <c r="Q132" i="184" s="1"/>
  <c r="CI132" i="184" s="1"/>
  <c r="O385" i="184"/>
  <c r="Q385" i="184" s="1"/>
  <c r="R385" i="184" s="1"/>
  <c r="O895" i="184"/>
  <c r="Q895" i="184" s="1"/>
  <c r="R895" i="184" s="1"/>
  <c r="R270" i="184"/>
  <c r="O1113" i="184"/>
  <c r="Q1113" i="184" s="1"/>
  <c r="CI1113" i="184" s="1"/>
  <c r="O1076" i="184"/>
  <c r="Q1076" i="184" s="1"/>
  <c r="R1076" i="184" s="1"/>
  <c r="P1027" i="184"/>
  <c r="O229" i="184"/>
  <c r="Q229" i="184" s="1"/>
  <c r="R229" i="184" s="1"/>
  <c r="O477" i="184"/>
  <c r="Q477" i="184" s="1"/>
  <c r="R477" i="184" s="1"/>
  <c r="O597" i="184"/>
  <c r="Q597" i="184" s="1"/>
  <c r="R597" i="184" s="1"/>
  <c r="O1059" i="184"/>
  <c r="Q1059" i="184" s="1"/>
  <c r="CI1059" i="184" s="1"/>
  <c r="O75" i="184"/>
  <c r="Q75" i="184" s="1"/>
  <c r="CI75" i="184" s="1"/>
  <c r="O1139" i="184"/>
  <c r="Q1139" i="184" s="1"/>
  <c r="O1013" i="184"/>
  <c r="Q1013" i="184" s="1"/>
  <c r="O201" i="184"/>
  <c r="Q201" i="184" s="1"/>
  <c r="O374" i="184"/>
  <c r="Q374" i="184" s="1"/>
  <c r="CI374" i="184" s="1"/>
  <c r="O194" i="184"/>
  <c r="Q194" i="184" s="1"/>
  <c r="CI194" i="184" s="1"/>
  <c r="O1200" i="184"/>
  <c r="Q1200" i="184" s="1"/>
  <c r="CI1200" i="184" s="1"/>
  <c r="O556" i="184"/>
  <c r="Q556" i="184" s="1"/>
  <c r="O1338" i="184"/>
  <c r="Q1338" i="184" s="1"/>
  <c r="CI1338" i="184" s="1"/>
  <c r="O639" i="184"/>
  <c r="Q639" i="184" s="1"/>
  <c r="R639" i="184" s="1"/>
  <c r="O109" i="184"/>
  <c r="Q109" i="184" s="1"/>
  <c r="R109" i="184" s="1"/>
  <c r="O973" i="184"/>
  <c r="Q973" i="184" s="1"/>
  <c r="CI973" i="184" s="1"/>
  <c r="O241" i="184"/>
  <c r="Q241" i="184" s="1"/>
  <c r="O418" i="184"/>
  <c r="Q418" i="184" s="1"/>
  <c r="CI418" i="184" s="1"/>
  <c r="O1311" i="184"/>
  <c r="Q1311" i="184" s="1"/>
  <c r="P640" i="184"/>
  <c r="O1328" i="184"/>
  <c r="Q1328" i="184" s="1"/>
  <c r="P1034" i="184"/>
  <c r="O1034" i="184"/>
  <c r="Q1034" i="184" s="1"/>
  <c r="CI583" i="184"/>
  <c r="R583" i="184"/>
  <c r="CI640" i="184"/>
  <c r="R640" i="184"/>
  <c r="CI1190" i="184"/>
  <c r="R1190" i="184"/>
  <c r="R1340" i="184"/>
  <c r="CI1340" i="184"/>
  <c r="R627" i="184"/>
  <c r="CI627" i="184"/>
  <c r="R1347" i="184"/>
  <c r="CI1347" i="184"/>
  <c r="CI350" i="184"/>
  <c r="R350" i="184"/>
  <c r="O827" i="184"/>
  <c r="Q827" i="184" s="1"/>
  <c r="CI827" i="184" s="1"/>
  <c r="P366" i="184"/>
  <c r="P1346" i="184"/>
  <c r="O723" i="184"/>
  <c r="Q723" i="184" s="1"/>
  <c r="CI723" i="184" s="1"/>
  <c r="P947" i="184"/>
  <c r="O947" i="184"/>
  <c r="Q947" i="184" s="1"/>
  <c r="P1266" i="184"/>
  <c r="O1266" i="184"/>
  <c r="Q1266" i="184" s="1"/>
  <c r="P1250" i="184"/>
  <c r="O1250" i="184"/>
  <c r="Q1250" i="184" s="1"/>
  <c r="P1240" i="184"/>
  <c r="O1240" i="184"/>
  <c r="Q1240" i="184" s="1"/>
  <c r="P1367" i="184"/>
  <c r="O1367" i="184"/>
  <c r="Q1367" i="184" s="1"/>
  <c r="O1239" i="184"/>
  <c r="Q1239" i="184" s="1"/>
  <c r="R1239" i="184" s="1"/>
  <c r="O506" i="184"/>
  <c r="Q506" i="184" s="1"/>
  <c r="R506" i="184" s="1"/>
  <c r="CI155" i="184"/>
  <c r="O268" i="184"/>
  <c r="Q268" i="184" s="1"/>
  <c r="O853" i="184"/>
  <c r="Q853" i="184" s="1"/>
  <c r="R853" i="184" s="1"/>
  <c r="O586" i="184"/>
  <c r="Q586" i="184" s="1"/>
  <c r="R586" i="184" s="1"/>
  <c r="O1081" i="184"/>
  <c r="Q1081" i="184" s="1"/>
  <c r="O848" i="184"/>
  <c r="Q848" i="184" s="1"/>
  <c r="CI848" i="184" s="1"/>
  <c r="O528" i="184"/>
  <c r="Q528" i="184" s="1"/>
  <c r="R528" i="184" s="1"/>
  <c r="O860" i="184"/>
  <c r="Q860" i="184" s="1"/>
  <c r="O1343" i="184"/>
  <c r="Q1343" i="184" s="1"/>
  <c r="R1343" i="184" s="1"/>
  <c r="O230" i="184"/>
  <c r="Q230" i="184" s="1"/>
  <c r="O603" i="184"/>
  <c r="Q603" i="184" s="1"/>
  <c r="O836" i="184"/>
  <c r="Q836" i="184" s="1"/>
  <c r="O1092" i="184"/>
  <c r="Q1092" i="184" s="1"/>
  <c r="P855" i="184"/>
  <c r="O855" i="184"/>
  <c r="Q855" i="184" s="1"/>
  <c r="P267" i="184"/>
  <c r="O267" i="184"/>
  <c r="Q267" i="184" s="1"/>
  <c r="P1182" i="184"/>
  <c r="O1182" i="184"/>
  <c r="Q1182" i="184" s="1"/>
  <c r="P1317" i="184"/>
  <c r="O1317" i="184"/>
  <c r="Q1317" i="184" s="1"/>
  <c r="CI841" i="184"/>
  <c r="CI982" i="184"/>
  <c r="O799" i="184"/>
  <c r="Q799" i="184" s="1"/>
  <c r="CI799" i="184" s="1"/>
  <c r="O1120" i="184"/>
  <c r="Q1120" i="184" s="1"/>
  <c r="CI1120" i="184" s="1"/>
  <c r="O767" i="184"/>
  <c r="Q767" i="184" s="1"/>
  <c r="O244" i="184"/>
  <c r="Q244" i="184" s="1"/>
  <c r="O147" i="184"/>
  <c r="Q147" i="184" s="1"/>
  <c r="CI147" i="184" s="1"/>
  <c r="O632" i="184"/>
  <c r="Q632" i="184" s="1"/>
  <c r="CI632" i="184" s="1"/>
  <c r="O595" i="184"/>
  <c r="Q595" i="184" s="1"/>
  <c r="O902" i="184"/>
  <c r="Q902" i="184" s="1"/>
  <c r="P1015" i="184"/>
  <c r="O1015" i="184"/>
  <c r="Q1015" i="184" s="1"/>
  <c r="P351" i="184"/>
  <c r="CI559" i="184"/>
  <c r="CI448" i="184"/>
  <c r="O617" i="184"/>
  <c r="Q617" i="184" s="1"/>
  <c r="R617" i="184" s="1"/>
  <c r="O886" i="184"/>
  <c r="Q886" i="184" s="1"/>
  <c r="R886" i="184" s="1"/>
  <c r="O591" i="184"/>
  <c r="Q591" i="184" s="1"/>
  <c r="CI591" i="184" s="1"/>
  <c r="R396" i="184"/>
  <c r="O173" i="184"/>
  <c r="Q173" i="184" s="1"/>
  <c r="CI173" i="184" s="1"/>
  <c r="O670" i="184"/>
  <c r="Q670" i="184" s="1"/>
  <c r="O1218" i="184"/>
  <c r="Q1218" i="184" s="1"/>
  <c r="R1218" i="184" s="1"/>
  <c r="O532" i="184"/>
  <c r="Q532" i="184" s="1"/>
  <c r="O697" i="184"/>
  <c r="Q697" i="184" s="1"/>
  <c r="CI697" i="184" s="1"/>
  <c r="O1370" i="184"/>
  <c r="Q1370" i="184" s="1"/>
  <c r="CI1370" i="184" s="1"/>
  <c r="P917" i="184"/>
  <c r="O917" i="184"/>
  <c r="Q917" i="184" s="1"/>
  <c r="O1145" i="184"/>
  <c r="Q1145" i="184" s="1"/>
  <c r="P1145" i="184"/>
  <c r="O764" i="184"/>
  <c r="Q764" i="184" s="1"/>
  <c r="CI764" i="184" s="1"/>
  <c r="CI1165" i="184"/>
  <c r="O768" i="184"/>
  <c r="Q768" i="184" s="1"/>
  <c r="R768" i="184" s="1"/>
  <c r="CI661" i="184"/>
  <c r="O451" i="184"/>
  <c r="Q451" i="184" s="1"/>
  <c r="R451" i="184" s="1"/>
  <c r="P102" i="184"/>
  <c r="O346" i="184"/>
  <c r="Q346" i="184" s="1"/>
  <c r="CI346" i="184" s="1"/>
  <c r="O894" i="184"/>
  <c r="Q894" i="184" s="1"/>
  <c r="R894" i="184" s="1"/>
  <c r="O804" i="184"/>
  <c r="Q804" i="184" s="1"/>
  <c r="CI804" i="184" s="1"/>
  <c r="O969" i="184"/>
  <c r="Q969" i="184" s="1"/>
  <c r="O124" i="184"/>
  <c r="Q124" i="184" s="1"/>
  <c r="R124" i="184" s="1"/>
  <c r="P843" i="184"/>
  <c r="O843" i="184"/>
  <c r="Q843" i="184" s="1"/>
  <c r="P955" i="184"/>
  <c r="O955" i="184"/>
  <c r="Q955" i="184" s="1"/>
  <c r="O504" i="184"/>
  <c r="Q504" i="184" s="1"/>
  <c r="CI504" i="184" s="1"/>
  <c r="O454" i="184"/>
  <c r="Q454" i="184" s="1"/>
  <c r="O1172" i="184"/>
  <c r="Q1172" i="184" s="1"/>
  <c r="O1018" i="184"/>
  <c r="Q1018" i="184" s="1"/>
  <c r="R1018" i="184" s="1"/>
  <c r="R900" i="184"/>
  <c r="O960" i="184"/>
  <c r="Q960" i="184" s="1"/>
  <c r="CI960" i="184" s="1"/>
  <c r="R660" i="184"/>
  <c r="O1097" i="184"/>
  <c r="Q1097" i="184" s="1"/>
  <c r="CI1097" i="184" s="1"/>
  <c r="P1196" i="184"/>
  <c r="O1196" i="184"/>
  <c r="Q1196" i="184" s="1"/>
  <c r="P901" i="184"/>
  <c r="O901" i="184"/>
  <c r="Q901" i="184" s="1"/>
  <c r="O285" i="184"/>
  <c r="Q285" i="184" s="1"/>
  <c r="R285" i="184" s="1"/>
  <c r="CI91" i="184"/>
  <c r="O1195" i="184"/>
  <c r="Q1195" i="184" s="1"/>
  <c r="O1067" i="184"/>
  <c r="Q1067" i="184" s="1"/>
  <c r="P88" i="184"/>
  <c r="O88" i="184"/>
  <c r="Q88" i="184" s="1"/>
  <c r="O1242" i="184"/>
  <c r="Q1242" i="184" s="1"/>
  <c r="CI1242" i="184" s="1"/>
  <c r="CI259" i="184"/>
  <c r="O237" i="184"/>
  <c r="Q237" i="184" s="1"/>
  <c r="R237" i="184" s="1"/>
  <c r="O1147" i="184"/>
  <c r="Q1147" i="184" s="1"/>
  <c r="CI1147" i="184" s="1"/>
  <c r="O431" i="184"/>
  <c r="Q431" i="184" s="1"/>
  <c r="R431" i="184" s="1"/>
  <c r="O269" i="184"/>
  <c r="Q269" i="184" s="1"/>
  <c r="O406" i="184"/>
  <c r="Q406" i="184" s="1"/>
  <c r="R406" i="184" s="1"/>
  <c r="O531" i="184"/>
  <c r="Q531" i="184" s="1"/>
  <c r="O523" i="184"/>
  <c r="Q523" i="184" s="1"/>
  <c r="R523" i="184" s="1"/>
  <c r="O782" i="184"/>
  <c r="Q782" i="184" s="1"/>
  <c r="CI782" i="184" s="1"/>
  <c r="O576" i="184"/>
  <c r="Q576" i="184" s="1"/>
  <c r="CI576" i="184" s="1"/>
  <c r="CI52" i="184"/>
  <c r="P1251" i="184"/>
  <c r="P713" i="184"/>
  <c r="O1210" i="184"/>
  <c r="Q1210" i="184" s="1"/>
  <c r="O927" i="184"/>
  <c r="Q927" i="184" s="1"/>
  <c r="CI927" i="184" s="1"/>
  <c r="O188" i="184"/>
  <c r="Q188" i="184" s="1"/>
  <c r="P638" i="184"/>
  <c r="O638" i="184"/>
  <c r="Q638" i="184" s="1"/>
  <c r="P59" i="184"/>
  <c r="O59" i="184"/>
  <c r="Q59" i="184" s="1"/>
  <c r="CI1339" i="184"/>
  <c r="R1339" i="184"/>
  <c r="R842" i="184"/>
  <c r="O537" i="184"/>
  <c r="Q537" i="184" s="1"/>
  <c r="R537" i="184" s="1"/>
  <c r="R1086" i="184"/>
  <c r="CI1364" i="184"/>
  <c r="R870" i="184"/>
  <c r="O260" i="184"/>
  <c r="Q260" i="184" s="1"/>
  <c r="CI260" i="184" s="1"/>
  <c r="O292" i="184"/>
  <c r="Q292" i="184" s="1"/>
  <c r="O1108" i="184"/>
  <c r="Q1108" i="184" s="1"/>
  <c r="CI1108" i="184" s="1"/>
  <c r="CI635" i="184"/>
  <c r="P1144" i="184"/>
  <c r="P226" i="184"/>
  <c r="O226" i="184"/>
  <c r="Q226" i="184" s="1"/>
  <c r="P542" i="184"/>
  <c r="O542" i="184"/>
  <c r="Q542" i="184" s="1"/>
  <c r="P1213" i="184"/>
  <c r="O1213" i="184"/>
  <c r="Q1213" i="184" s="1"/>
  <c r="R1375" i="184"/>
  <c r="CI1375" i="184"/>
  <c r="CI1012" i="184"/>
  <c r="R1012" i="184"/>
  <c r="CI319" i="184"/>
  <c r="P541" i="184"/>
  <c r="R410" i="184"/>
  <c r="O168" i="184"/>
  <c r="Q168" i="184" s="1"/>
  <c r="CI168" i="184" s="1"/>
  <c r="P168" i="184"/>
  <c r="CI826" i="184"/>
  <c r="R826" i="184"/>
  <c r="O692" i="184"/>
  <c r="Q692" i="184" s="1"/>
  <c r="P692" i="184"/>
  <c r="P354" i="184"/>
  <c r="O354" i="184"/>
  <c r="Q354" i="184" s="1"/>
  <c r="P133" i="184"/>
  <c r="O133" i="184"/>
  <c r="Q133" i="184" s="1"/>
  <c r="P891" i="184"/>
  <c r="O891" i="184"/>
  <c r="Q891" i="184" s="1"/>
  <c r="R1309" i="184"/>
  <c r="CI1309" i="184"/>
  <c r="P1268" i="184"/>
  <c r="O1268" i="184"/>
  <c r="Q1268" i="184" s="1"/>
  <c r="R1268" i="184" s="1"/>
  <c r="P686" i="184"/>
  <c r="O686" i="184"/>
  <c r="Q686" i="184" s="1"/>
  <c r="CI686" i="184" s="1"/>
  <c r="O810" i="184"/>
  <c r="Q810" i="184" s="1"/>
  <c r="CI810" i="184" s="1"/>
  <c r="O282" i="184"/>
  <c r="Q282" i="184" s="1"/>
  <c r="CI745" i="184"/>
  <c r="R745" i="184"/>
  <c r="P376" i="184"/>
  <c r="O758" i="184"/>
  <c r="Q758" i="184" s="1"/>
  <c r="CI758" i="184" s="1"/>
  <c r="O949" i="184"/>
  <c r="Q949" i="184" s="1"/>
  <c r="CI949" i="184" s="1"/>
  <c r="R989" i="184"/>
  <c r="R710" i="184"/>
  <c r="O837" i="184"/>
  <c r="Q837" i="184" s="1"/>
  <c r="R837" i="184" s="1"/>
  <c r="P455" i="184"/>
  <c r="O455" i="184"/>
  <c r="Q455" i="184" s="1"/>
  <c r="CI455" i="184" s="1"/>
  <c r="O390" i="184"/>
  <c r="Q390" i="184" s="1"/>
  <c r="CI390" i="184" s="1"/>
  <c r="P390" i="184"/>
  <c r="P82" i="184"/>
  <c r="O82" i="184"/>
  <c r="Q82" i="184" s="1"/>
  <c r="R82" i="184" s="1"/>
  <c r="P1368" i="184"/>
  <c r="O1368" i="184"/>
  <c r="Q1368" i="184" s="1"/>
  <c r="CI1368" i="184" s="1"/>
  <c r="O480" i="184"/>
  <c r="Q480" i="184" s="1"/>
  <c r="CI480" i="184" s="1"/>
  <c r="O1127" i="184"/>
  <c r="Q1127" i="184" s="1"/>
  <c r="P921" i="184"/>
  <c r="O921" i="184"/>
  <c r="Q921" i="184" s="1"/>
  <c r="CI921" i="184" s="1"/>
  <c r="P985" i="184"/>
  <c r="O985" i="184"/>
  <c r="Q985" i="184" s="1"/>
  <c r="P619" i="184"/>
  <c r="O619" i="184"/>
  <c r="Q619" i="184" s="1"/>
  <c r="CI619" i="184" s="1"/>
  <c r="R245" i="184"/>
  <c r="CI245" i="184"/>
  <c r="R1274" i="184"/>
  <c r="CI1274" i="184"/>
  <c r="R1144" i="184"/>
  <c r="CI1144" i="184"/>
  <c r="P678" i="184"/>
  <c r="O678" i="184"/>
  <c r="Q678" i="184" s="1"/>
  <c r="CI678" i="184" s="1"/>
  <c r="R651" i="184"/>
  <c r="CI651" i="184"/>
  <c r="P136" i="184"/>
  <c r="O136" i="184"/>
  <c r="Q136" i="184" s="1"/>
  <c r="R136" i="184" s="1"/>
  <c r="P689" i="184"/>
  <c r="O689" i="184"/>
  <c r="Q689" i="184" s="1"/>
  <c r="P1170" i="184"/>
  <c r="O1170" i="184"/>
  <c r="Q1170" i="184" s="1"/>
  <c r="R1170" i="184" s="1"/>
  <c r="P101" i="184"/>
  <c r="O101" i="184"/>
  <c r="Q101" i="184" s="1"/>
  <c r="R101" i="184" s="1"/>
  <c r="O198" i="184"/>
  <c r="Q198" i="184" s="1"/>
  <c r="P198" i="184"/>
  <c r="P717" i="184"/>
  <c r="O717" i="184"/>
  <c r="Q717" i="184" s="1"/>
  <c r="R717" i="184" s="1"/>
  <c r="P130" i="184"/>
  <c r="O130" i="184"/>
  <c r="Q130" i="184" s="1"/>
  <c r="P1319" i="184"/>
  <c r="O1319" i="184"/>
  <c r="Q1319" i="184" s="1"/>
  <c r="CI1319" i="184" s="1"/>
  <c r="P730" i="184"/>
  <c r="O730" i="184"/>
  <c r="Q730" i="184" s="1"/>
  <c r="P746" i="184"/>
  <c r="O746" i="184"/>
  <c r="Q746" i="184" s="1"/>
  <c r="P330" i="184"/>
  <c r="O330" i="184"/>
  <c r="Q330" i="184" s="1"/>
  <c r="R968" i="184"/>
  <c r="CI968" i="184"/>
  <c r="P956" i="184"/>
  <c r="O956" i="184"/>
  <c r="Q956" i="184" s="1"/>
  <c r="R956" i="184" s="1"/>
  <c r="P176" i="184"/>
  <c r="O176" i="184"/>
  <c r="Q176" i="184" s="1"/>
  <c r="R176" i="184" s="1"/>
  <c r="P283" i="184"/>
  <c r="O283" i="184"/>
  <c r="Q283" i="184" s="1"/>
  <c r="R283" i="184" s="1"/>
  <c r="P1334" i="184"/>
  <c r="O1334" i="184"/>
  <c r="Q1334" i="184" s="1"/>
  <c r="P371" i="184"/>
  <c r="O371" i="184"/>
  <c r="Q371" i="184" s="1"/>
  <c r="P200" i="184"/>
  <c r="O200" i="184"/>
  <c r="Q200" i="184" s="1"/>
  <c r="R200" i="184" s="1"/>
  <c r="P903" i="184"/>
  <c r="O903" i="184"/>
  <c r="Q903" i="184" s="1"/>
  <c r="CI903" i="184" s="1"/>
  <c r="P555" i="184"/>
  <c r="O555" i="184"/>
  <c r="Q555" i="184" s="1"/>
  <c r="P614" i="184"/>
  <c r="O614" i="184"/>
  <c r="Q614" i="184" s="1"/>
  <c r="CI614" i="184" s="1"/>
  <c r="P547" i="184"/>
  <c r="O547" i="184"/>
  <c r="Q547" i="184" s="1"/>
  <c r="CI547" i="184" s="1"/>
  <c r="P945" i="184"/>
  <c r="O945" i="184"/>
  <c r="Q945" i="184" s="1"/>
  <c r="P276" i="184"/>
  <c r="O276" i="184"/>
  <c r="Q276" i="184" s="1"/>
  <c r="CI637" i="184"/>
  <c r="R637" i="184"/>
  <c r="O1263" i="184"/>
  <c r="Q1263" i="184" s="1"/>
  <c r="R1263" i="184" s="1"/>
  <c r="P1149" i="184"/>
  <c r="CI213" i="184"/>
  <c r="O1065" i="184"/>
  <c r="Q1065" i="184" s="1"/>
  <c r="CI1065" i="184" s="1"/>
  <c r="CI1262" i="184"/>
  <c r="R1262" i="184"/>
  <c r="P264" i="184"/>
  <c r="O264" i="184"/>
  <c r="Q264" i="184" s="1"/>
  <c r="R264" i="184" s="1"/>
  <c r="CI1023" i="184"/>
  <c r="CI366" i="184"/>
  <c r="CI713" i="184"/>
  <c r="O672" i="184"/>
  <c r="Q672" i="184" s="1"/>
  <c r="R672" i="184" s="1"/>
  <c r="O620" i="184"/>
  <c r="Q620" i="184" s="1"/>
  <c r="CI620" i="184" s="1"/>
  <c r="O368" i="184"/>
  <c r="Q368" i="184" s="1"/>
  <c r="P709" i="184"/>
  <c r="P174" i="184"/>
  <c r="O174" i="184"/>
  <c r="Q174" i="184" s="1"/>
  <c r="P590" i="184"/>
  <c r="O590" i="184"/>
  <c r="Q590" i="184" s="1"/>
  <c r="P382" i="184"/>
  <c r="O382" i="184"/>
  <c r="Q382" i="184" s="1"/>
  <c r="O775" i="184"/>
  <c r="Q775" i="184" s="1"/>
  <c r="CI775" i="184" s="1"/>
  <c r="O1009" i="184"/>
  <c r="Q1009" i="184" s="1"/>
  <c r="CI1009" i="184" s="1"/>
  <c r="O970" i="184"/>
  <c r="Q970" i="184" s="1"/>
  <c r="CI970" i="184" s="1"/>
  <c r="O1089" i="184"/>
  <c r="Q1089" i="184" s="1"/>
  <c r="CI1089" i="184" s="1"/>
  <c r="O341" i="184"/>
  <c r="Q341" i="184" s="1"/>
  <c r="CI341" i="184" s="1"/>
  <c r="P997" i="184"/>
  <c r="O997" i="184"/>
  <c r="Q997" i="184" s="1"/>
  <c r="P1356" i="184"/>
  <c r="O1356" i="184"/>
  <c r="Q1356" i="184" s="1"/>
  <c r="O178" i="184"/>
  <c r="Q178" i="184" s="1"/>
  <c r="P178" i="184"/>
  <c r="P809" i="184"/>
  <c r="O809" i="184"/>
  <c r="Q809" i="184" s="1"/>
  <c r="P1168" i="184"/>
  <c r="O1168" i="184"/>
  <c r="Q1168" i="184" s="1"/>
  <c r="O962" i="184"/>
  <c r="Q962" i="184" s="1"/>
  <c r="CI962" i="184" s="1"/>
  <c r="O1361" i="184"/>
  <c r="Q1361" i="184" s="1"/>
  <c r="CI1361" i="184" s="1"/>
  <c r="R311" i="184"/>
  <c r="O293" i="184"/>
  <c r="Q293" i="184" s="1"/>
  <c r="R293" i="184" s="1"/>
  <c r="O327" i="184"/>
  <c r="Q327" i="184" s="1"/>
  <c r="R327" i="184" s="1"/>
  <c r="CI1101" i="184"/>
  <c r="O1164" i="184"/>
  <c r="Q1164" i="184" s="1"/>
  <c r="R1164" i="184" s="1"/>
  <c r="O1033" i="184"/>
  <c r="Q1033" i="184" s="1"/>
  <c r="O889" i="184"/>
  <c r="Q889" i="184" s="1"/>
  <c r="P155" i="184"/>
  <c r="CI190" i="184"/>
  <c r="R190" i="184"/>
  <c r="CI228" i="184"/>
  <c r="R575" i="184"/>
  <c r="CI575" i="184"/>
  <c r="P304" i="184"/>
  <c r="O304" i="184"/>
  <c r="Q304" i="184" s="1"/>
  <c r="O846" i="184"/>
  <c r="Q846" i="184" s="1"/>
  <c r="P846" i="184"/>
  <c r="CI549" i="184"/>
  <c r="P958" i="184"/>
  <c r="O958" i="184"/>
  <c r="Q958" i="184" s="1"/>
  <c r="P511" i="184"/>
  <c r="O511" i="184"/>
  <c r="Q511" i="184" s="1"/>
  <c r="CI718" i="184"/>
  <c r="R718" i="184"/>
  <c r="P184" i="184"/>
  <c r="O184" i="184"/>
  <c r="Q184" i="184" s="1"/>
  <c r="P250" i="184"/>
  <c r="O250" i="184"/>
  <c r="Q250" i="184" s="1"/>
  <c r="P699" i="184"/>
  <c r="O699" i="184"/>
  <c r="Q699" i="184" s="1"/>
  <c r="O752" i="184"/>
  <c r="Q752" i="184" s="1"/>
  <c r="R752" i="184" s="1"/>
  <c r="O39" i="184"/>
  <c r="Q39" i="184" s="1"/>
  <c r="CI39" i="184" s="1"/>
  <c r="O203" i="184"/>
  <c r="Q203" i="184" s="1"/>
  <c r="P203" i="184"/>
  <c r="P980" i="184"/>
  <c r="O980" i="184"/>
  <c r="Q980" i="184" s="1"/>
  <c r="P521" i="184"/>
  <c r="O521" i="184"/>
  <c r="Q521" i="184" s="1"/>
  <c r="P280" i="184"/>
  <c r="O280" i="184"/>
  <c r="Q280" i="184" s="1"/>
  <c r="CI1221" i="184"/>
  <c r="P567" i="184"/>
  <c r="O433" i="184"/>
  <c r="Q433" i="184" s="1"/>
  <c r="R433" i="184" s="1"/>
  <c r="P181" i="184"/>
  <c r="O181" i="184"/>
  <c r="Q181" i="184" s="1"/>
  <c r="P1191" i="184"/>
  <c r="O1191" i="184"/>
  <c r="Q1191" i="184" s="1"/>
  <c r="P563" i="184"/>
  <c r="O563" i="184"/>
  <c r="Q563" i="184" s="1"/>
  <c r="R41" i="184"/>
  <c r="P1118" i="184"/>
  <c r="O1118" i="184"/>
  <c r="Q1118" i="184" s="1"/>
  <c r="P545" i="184"/>
  <c r="O545" i="184"/>
  <c r="Q545" i="184" s="1"/>
  <c r="P729" i="184"/>
  <c r="O729" i="184"/>
  <c r="Q729" i="184" s="1"/>
  <c r="P1151" i="184"/>
  <c r="O1151" i="184"/>
  <c r="Q1151" i="184" s="1"/>
  <c r="O744" i="184"/>
  <c r="Q744" i="184" s="1"/>
  <c r="R744" i="184" s="1"/>
  <c r="O1010" i="184"/>
  <c r="Q1010" i="184" s="1"/>
  <c r="CI1010" i="184" s="1"/>
  <c r="R66" i="184"/>
  <c r="CI66" i="184"/>
  <c r="O204" i="184"/>
  <c r="Q204" i="184" s="1"/>
  <c r="R204" i="184" s="1"/>
  <c r="P606" i="184"/>
  <c r="O606" i="184"/>
  <c r="Q606" i="184" s="1"/>
  <c r="P749" i="184"/>
  <c r="O749" i="184"/>
  <c r="Q749" i="184" s="1"/>
  <c r="P1204" i="184"/>
  <c r="O1204" i="184"/>
  <c r="Q1204" i="184" s="1"/>
  <c r="CI493" i="184"/>
  <c r="R493" i="184"/>
  <c r="R84" i="184"/>
  <c r="CI84" i="184"/>
  <c r="CI1222" i="184"/>
  <c r="R1222" i="184"/>
  <c r="P1119" i="184"/>
  <c r="O1119" i="184"/>
  <c r="Q1119" i="184" s="1"/>
  <c r="R44" i="184"/>
  <c r="CI44" i="184"/>
  <c r="P1154" i="184"/>
  <c r="O1154" i="184"/>
  <c r="Q1154" i="184" s="1"/>
  <c r="P323" i="184"/>
  <c r="O323" i="184"/>
  <c r="Q323" i="184" s="1"/>
  <c r="P631" i="184"/>
  <c r="O631" i="184"/>
  <c r="Q631" i="184" s="1"/>
  <c r="CI234" i="184"/>
  <c r="O652" i="184"/>
  <c r="Q652" i="184" s="1"/>
  <c r="CI652" i="184" s="1"/>
  <c r="O803" i="184"/>
  <c r="Q803" i="184" s="1"/>
  <c r="R812" i="184"/>
  <c r="CI981" i="184"/>
  <c r="R981" i="184"/>
  <c r="R36" i="184"/>
  <c r="CI36" i="184"/>
  <c r="P924" i="184"/>
  <c r="O924" i="184"/>
  <c r="Q924" i="184" s="1"/>
  <c r="R73" i="184"/>
  <c r="CI73" i="184"/>
  <c r="CI251" i="184"/>
  <c r="R42" i="184"/>
  <c r="CI42" i="184"/>
  <c r="R87" i="184"/>
  <c r="CI87" i="184"/>
  <c r="R222" i="184"/>
  <c r="R221" i="184"/>
  <c r="O964" i="184"/>
  <c r="Q964" i="184" s="1"/>
  <c r="R964" i="184" s="1"/>
  <c r="R1228" i="184"/>
  <c r="R334" i="184"/>
  <c r="O218" i="184"/>
  <c r="Q218" i="184" s="1"/>
  <c r="R218" i="184" s="1"/>
  <c r="O509" i="184"/>
  <c r="Q509" i="184" s="1"/>
  <c r="CI509" i="184" s="1"/>
  <c r="P722" i="184"/>
  <c r="O722" i="184"/>
  <c r="Q722" i="184" s="1"/>
  <c r="CI157" i="184"/>
  <c r="R157" i="184"/>
  <c r="CI906" i="184"/>
  <c r="CI933" i="184"/>
  <c r="R257" i="184"/>
  <c r="P208" i="184"/>
  <c r="O208" i="184"/>
  <c r="Q208" i="184" s="1"/>
  <c r="P300" i="184"/>
  <c r="O300" i="184"/>
  <c r="Q300" i="184" s="1"/>
  <c r="R61" i="184"/>
  <c r="CI61" i="184"/>
  <c r="CI1234" i="184"/>
  <c r="R1234" i="184"/>
  <c r="CI369" i="184"/>
  <c r="CI613" i="184"/>
  <c r="O1175" i="184"/>
  <c r="Q1175" i="184" s="1"/>
  <c r="CI1175" i="184" s="1"/>
  <c r="R1055" i="184"/>
  <c r="CI1055" i="184"/>
  <c r="P1310" i="184"/>
  <c r="O1310" i="184"/>
  <c r="Q1310" i="184" s="1"/>
  <c r="P779" i="184"/>
  <c r="O779" i="184"/>
  <c r="Q779" i="184" s="1"/>
  <c r="P313" i="184"/>
  <c r="O313" i="184"/>
  <c r="Q313" i="184" s="1"/>
  <c r="CI357" i="184"/>
  <c r="CI908" i="184"/>
  <c r="O1159" i="184"/>
  <c r="Q1159" i="184" s="1"/>
  <c r="O728" i="184"/>
  <c r="Q728" i="184" s="1"/>
  <c r="CI728" i="184" s="1"/>
  <c r="O623" i="184"/>
  <c r="Q623" i="184" s="1"/>
  <c r="P64" i="184"/>
  <c r="O64" i="184"/>
  <c r="Q64" i="184" s="1"/>
  <c r="O830" i="184"/>
  <c r="Q830" i="184" s="1"/>
  <c r="P830" i="184"/>
  <c r="R46" i="184"/>
  <c r="P397" i="184"/>
  <c r="O397" i="184"/>
  <c r="Q397" i="184" s="1"/>
  <c r="P1047" i="184"/>
  <c r="O1047" i="184"/>
  <c r="Q1047" i="184" s="1"/>
  <c r="P867" i="184"/>
  <c r="O867" i="184"/>
  <c r="Q867" i="184" s="1"/>
  <c r="P965" i="184"/>
  <c r="O965" i="184"/>
  <c r="Q965" i="184" s="1"/>
  <c r="P1257" i="184"/>
  <c r="O1257" i="184"/>
  <c r="Q1257" i="184" s="1"/>
  <c r="O524" i="184"/>
  <c r="Q524" i="184" s="1"/>
  <c r="CI524" i="184" s="1"/>
  <c r="R60" i="184"/>
  <c r="CI60" i="184"/>
  <c r="R62" i="184"/>
  <c r="CI62" i="184"/>
  <c r="O791" i="184"/>
  <c r="Q791" i="184" s="1"/>
  <c r="CI791" i="184" s="1"/>
  <c r="P957" i="184"/>
  <c r="O957" i="184"/>
  <c r="Q957" i="184" s="1"/>
  <c r="P106" i="184"/>
  <c r="O106" i="184"/>
  <c r="Q106" i="184" s="1"/>
  <c r="P1243" i="184"/>
  <c r="O1243" i="184"/>
  <c r="Q1243" i="184" s="1"/>
  <c r="P806" i="184"/>
  <c r="O806" i="184"/>
  <c r="Q806" i="184" s="1"/>
  <c r="O37" i="184"/>
  <c r="Q37" i="184" s="1"/>
  <c r="P37" i="184"/>
  <c r="R56" i="184"/>
  <c r="CI56" i="184"/>
  <c r="R69" i="184"/>
  <c r="CI69" i="184"/>
  <c r="R54" i="184"/>
  <c r="CI54" i="184"/>
  <c r="O954" i="184"/>
  <c r="Q954" i="184" s="1"/>
  <c r="R954" i="184" s="1"/>
  <c r="CI159" i="184"/>
  <c r="R49" i="184"/>
  <c r="CI79" i="184"/>
  <c r="P206" i="184"/>
  <c r="O206" i="184"/>
  <c r="Q206" i="184" s="1"/>
  <c r="P1259" i="184"/>
  <c r="O1259" i="184"/>
  <c r="Q1259" i="184" s="1"/>
  <c r="P875" i="184"/>
  <c r="O875" i="184"/>
  <c r="Q875" i="184" s="1"/>
  <c r="P819" i="184"/>
  <c r="O819" i="184"/>
  <c r="Q819" i="184" s="1"/>
  <c r="R1346" i="184"/>
  <c r="CI1346" i="184"/>
  <c r="R83" i="184"/>
  <c r="CI83" i="184"/>
  <c r="R53" i="184"/>
  <c r="CI53" i="184"/>
  <c r="P1315" i="184"/>
  <c r="O1315" i="184"/>
  <c r="Q1315" i="184" s="1"/>
  <c r="R571" i="184"/>
  <c r="CI571" i="184"/>
  <c r="P657" i="184"/>
  <c r="O657" i="184"/>
  <c r="Q657" i="184" s="1"/>
  <c r="P798" i="184"/>
  <c r="CI647" i="184"/>
  <c r="R647" i="184"/>
  <c r="CI1297" i="184"/>
  <c r="R1297" i="184"/>
  <c r="P58" i="184"/>
  <c r="O58" i="184"/>
  <c r="Q58" i="184" s="1"/>
  <c r="P659" i="184"/>
  <c r="O659" i="184"/>
  <c r="Q659" i="184" s="1"/>
  <c r="P67" i="184"/>
  <c r="O67" i="184"/>
  <c r="Q67" i="184" s="1"/>
  <c r="P882" i="184"/>
  <c r="O882" i="184"/>
  <c r="Q882" i="184" s="1"/>
  <c r="P938" i="184"/>
  <c r="O938" i="184"/>
  <c r="Q938" i="184" s="1"/>
  <c r="R896" i="184"/>
  <c r="CI896" i="184"/>
  <c r="CI438" i="184"/>
  <c r="R438" i="184"/>
  <c r="P1283" i="184"/>
  <c r="O1283" i="184"/>
  <c r="Q1283" i="184" s="1"/>
  <c r="P401" i="184"/>
  <c r="O401" i="184"/>
  <c r="Q401" i="184" s="1"/>
  <c r="R135" i="184"/>
  <c r="CI135" i="184"/>
  <c r="R231" i="184"/>
  <c r="CI811" i="184"/>
  <c r="R811" i="184"/>
  <c r="P416" i="184"/>
  <c r="O416" i="184"/>
  <c r="Q416" i="184" s="1"/>
  <c r="R346" i="184"/>
  <c r="P864" i="184"/>
  <c r="O864" i="184"/>
  <c r="Q864" i="184" s="1"/>
  <c r="P557" i="184"/>
  <c r="O557" i="184"/>
  <c r="Q557" i="184" s="1"/>
  <c r="P243" i="184"/>
  <c r="O243" i="184"/>
  <c r="Q243" i="184" s="1"/>
  <c r="P1300" i="184"/>
  <c r="O1300" i="184"/>
  <c r="Q1300" i="184" s="1"/>
  <c r="P331" i="184"/>
  <c r="O331" i="184"/>
  <c r="Q331" i="184" s="1"/>
  <c r="P1206" i="184"/>
  <c r="O1206" i="184"/>
  <c r="Q1206" i="184" s="1"/>
  <c r="O601" i="184"/>
  <c r="Q601" i="184" s="1"/>
  <c r="P601" i="184"/>
  <c r="P666" i="184"/>
  <c r="O666" i="184"/>
  <c r="Q666" i="184" s="1"/>
  <c r="P1225" i="184"/>
  <c r="O1225" i="184"/>
  <c r="Q1225" i="184" s="1"/>
  <c r="P367" i="184"/>
  <c r="O367" i="184"/>
  <c r="Q367" i="184" s="1"/>
  <c r="CI679" i="184"/>
  <c r="R679" i="184"/>
  <c r="O564" i="184"/>
  <c r="Q564" i="184" s="1"/>
  <c r="P564" i="184"/>
  <c r="P828" i="184"/>
  <c r="O828" i="184"/>
  <c r="Q828" i="184" s="1"/>
  <c r="P1124" i="184"/>
  <c r="O1124" i="184"/>
  <c r="Q1124" i="184" s="1"/>
  <c r="P360" i="184"/>
  <c r="O360" i="184"/>
  <c r="Q360" i="184" s="1"/>
  <c r="O1256" i="184"/>
  <c r="Q1256" i="184" s="1"/>
  <c r="CI1256" i="184" s="1"/>
  <c r="P1002" i="184"/>
  <c r="O1002" i="184"/>
  <c r="Q1002" i="184" s="1"/>
  <c r="P1091" i="184"/>
  <c r="O1091" i="184"/>
  <c r="Q1091" i="184" s="1"/>
  <c r="P1269" i="184"/>
  <c r="O1269" i="184"/>
  <c r="Q1269" i="184" s="1"/>
  <c r="CI566" i="184"/>
  <c r="CI1348" i="184"/>
  <c r="R1348" i="184"/>
  <c r="P1351" i="184"/>
  <c r="O1351" i="184"/>
  <c r="Q1351" i="184" s="1"/>
  <c r="CI1355" i="184"/>
  <c r="R1355" i="184"/>
  <c r="P210" i="184"/>
  <c r="O210" i="184"/>
  <c r="Q210" i="184" s="1"/>
  <c r="P535" i="184"/>
  <c r="O535" i="184"/>
  <c r="Q535" i="184" s="1"/>
  <c r="O757" i="184"/>
  <c r="Q757" i="184" s="1"/>
  <c r="P757" i="184"/>
  <c r="R1137" i="184"/>
  <c r="P616" i="184"/>
  <c r="O616" i="184"/>
  <c r="Q616" i="184" s="1"/>
  <c r="P484" i="184"/>
  <c r="O484" i="184"/>
  <c r="Q484" i="184" s="1"/>
  <c r="P214" i="184"/>
  <c r="O214" i="184"/>
  <c r="Q214" i="184" s="1"/>
  <c r="O1230" i="184"/>
  <c r="Q1230" i="184" s="1"/>
  <c r="P1230" i="184"/>
  <c r="R1169" i="184"/>
  <c r="CI1169" i="184"/>
  <c r="P1084" i="184"/>
  <c r="O1084" i="184"/>
  <c r="Q1084" i="184" s="1"/>
  <c r="P481" i="184"/>
  <c r="O481" i="184"/>
  <c r="Q481" i="184" s="1"/>
  <c r="P665" i="184"/>
  <c r="O665" i="184"/>
  <c r="Q665" i="184" s="1"/>
  <c r="R373" i="184"/>
  <c r="CI373" i="184"/>
  <c r="R773" i="184"/>
  <c r="CI773" i="184"/>
  <c r="R1189" i="184"/>
  <c r="CI1189" i="184"/>
  <c r="CI510" i="184"/>
  <c r="R510" i="184"/>
  <c r="P1019" i="184"/>
  <c r="O1019" i="184"/>
  <c r="Q1019" i="184" s="1"/>
  <c r="P261" i="184"/>
  <c r="O261" i="184"/>
  <c r="Q261" i="184" s="1"/>
  <c r="P585" i="184"/>
  <c r="O585" i="184"/>
  <c r="Q585" i="184" s="1"/>
  <c r="O716" i="184"/>
  <c r="Q716" i="184" s="1"/>
  <c r="P716" i="184"/>
  <c r="R131" i="184"/>
  <c r="CI131" i="184"/>
  <c r="R1063" i="184"/>
  <c r="CI1063" i="184"/>
  <c r="R256" i="184"/>
  <c r="CI256" i="184"/>
  <c r="CI645" i="184"/>
  <c r="P602" i="184"/>
  <c r="O602" i="184"/>
  <c r="Q602" i="184" s="1"/>
  <c r="CI205" i="184"/>
  <c r="R205" i="184"/>
  <c r="CI1302" i="184"/>
  <c r="R1302" i="184"/>
  <c r="P1323" i="184"/>
  <c r="O1323" i="184"/>
  <c r="Q1323" i="184" s="1"/>
  <c r="P1350" i="184"/>
  <c r="O1350" i="184"/>
  <c r="Q1350" i="184" s="1"/>
  <c r="R986" i="184"/>
  <c r="CI986" i="184"/>
  <c r="O409" i="184"/>
  <c r="Q409" i="184" s="1"/>
  <c r="R409" i="184" s="1"/>
  <c r="R1281" i="184"/>
  <c r="O930" i="184"/>
  <c r="Q930" i="184" s="1"/>
  <c r="R930" i="184" s="1"/>
  <c r="R633" i="184"/>
  <c r="CI633" i="184"/>
  <c r="CI1299" i="184"/>
  <c r="R1299" i="184"/>
  <c r="P467" i="184"/>
  <c r="O467" i="184"/>
  <c r="Q467" i="184" s="1"/>
  <c r="P1178" i="184"/>
  <c r="O1178" i="184"/>
  <c r="Q1178" i="184" s="1"/>
  <c r="P1233" i="184"/>
  <c r="O1233" i="184"/>
  <c r="Q1233" i="184" s="1"/>
  <c r="P581" i="184"/>
  <c r="O581" i="184"/>
  <c r="Q581" i="184" s="1"/>
  <c r="P1224" i="184"/>
  <c r="O1224" i="184"/>
  <c r="Q1224" i="184" s="1"/>
  <c r="CI1102" i="184"/>
  <c r="R1102" i="184"/>
  <c r="CI362" i="184"/>
  <c r="R362" i="184"/>
  <c r="R663" i="184"/>
  <c r="CI663" i="184"/>
  <c r="CI141" i="184"/>
  <c r="R141" i="184"/>
  <c r="R814" i="184"/>
  <c r="CI814" i="184"/>
  <c r="P909" i="184"/>
  <c r="O909" i="184"/>
  <c r="Q909" i="184" s="1"/>
  <c r="CI648" i="184"/>
  <c r="R167" i="184"/>
  <c r="CI167" i="184"/>
  <c r="P1197" i="184"/>
  <c r="O1197" i="184"/>
  <c r="Q1197" i="184" s="1"/>
  <c r="O113" i="184"/>
  <c r="Q113" i="184" s="1"/>
  <c r="P113" i="184"/>
  <c r="CI769" i="184"/>
  <c r="R769" i="184"/>
  <c r="CI473" i="184"/>
  <c r="R473" i="184"/>
  <c r="CI1027" i="184"/>
  <c r="R1027" i="184"/>
  <c r="P475" i="184"/>
  <c r="O475" i="184"/>
  <c r="Q475" i="184" s="1"/>
  <c r="O538" i="184"/>
  <c r="Q538" i="184" s="1"/>
  <c r="CI538" i="184" s="1"/>
  <c r="O863" i="184"/>
  <c r="Q863" i="184" s="1"/>
  <c r="CI863" i="184" s="1"/>
  <c r="CI1226" i="184"/>
  <c r="R329" i="184"/>
  <c r="R966" i="184"/>
  <c r="P463" i="184"/>
  <c r="O463" i="184"/>
  <c r="Q463" i="184" s="1"/>
  <c r="P1031" i="184"/>
  <c r="O1031" i="184"/>
  <c r="Q1031" i="184" s="1"/>
  <c r="R1301" i="184"/>
  <c r="P1060" i="184"/>
  <c r="O1060" i="184"/>
  <c r="Q1060" i="184" s="1"/>
  <c r="P588" i="184"/>
  <c r="O588" i="184"/>
  <c r="Q588" i="184" s="1"/>
  <c r="O233" i="184"/>
  <c r="Q233" i="184" s="1"/>
  <c r="P233" i="184"/>
  <c r="R1201" i="184"/>
  <c r="CI1201" i="184"/>
  <c r="P993" i="184"/>
  <c r="O993" i="184"/>
  <c r="Q993" i="184" s="1"/>
  <c r="P1079" i="184"/>
  <c r="O1079" i="184"/>
  <c r="Q1079" i="184" s="1"/>
  <c r="R629" i="184"/>
  <c r="CI629" i="184"/>
  <c r="R857" i="184"/>
  <c r="R1287" i="184"/>
  <c r="P348" i="184"/>
  <c r="O348" i="184"/>
  <c r="Q348" i="184" s="1"/>
  <c r="P363" i="184"/>
  <c r="O363" i="184"/>
  <c r="Q363" i="184" s="1"/>
  <c r="P582" i="184"/>
  <c r="O582" i="184"/>
  <c r="Q582" i="184" s="1"/>
  <c r="CI114" i="184"/>
  <c r="P1080" i="184"/>
  <c r="O1080" i="184"/>
  <c r="Q1080" i="184" s="1"/>
  <c r="P1123" i="184"/>
  <c r="O1123" i="184"/>
  <c r="Q1123" i="184" s="1"/>
  <c r="R183" i="184"/>
  <c r="CI183" i="184"/>
  <c r="P414" i="184"/>
  <c r="O414" i="184"/>
  <c r="Q414" i="184" s="1"/>
  <c r="P797" i="184"/>
  <c r="O797" i="184"/>
  <c r="Q797" i="184" s="1"/>
  <c r="R1183" i="184"/>
  <c r="CI1183" i="184"/>
  <c r="O720" i="184"/>
  <c r="Q720" i="184" s="1"/>
  <c r="CI720" i="184" s="1"/>
  <c r="P478" i="184"/>
  <c r="O478" i="184"/>
  <c r="Q478" i="184" s="1"/>
  <c r="P1212" i="184"/>
  <c r="O1212" i="184"/>
  <c r="Q1212" i="184" s="1"/>
  <c r="CI102" i="184"/>
  <c r="R102" i="184"/>
  <c r="P695" i="184"/>
  <c r="O695" i="184"/>
  <c r="Q695" i="184" s="1"/>
  <c r="P489" i="184"/>
  <c r="O489" i="184"/>
  <c r="Q489" i="184" s="1"/>
  <c r="P1043" i="184"/>
  <c r="O1043" i="184"/>
  <c r="Q1043" i="184" s="1"/>
  <c r="P125" i="184"/>
  <c r="O125" i="184"/>
  <c r="Q125" i="184" s="1"/>
  <c r="P990" i="184"/>
  <c r="O990" i="184"/>
  <c r="Q990" i="184" s="1"/>
  <c r="CI669" i="184"/>
  <c r="R669" i="184"/>
  <c r="CI1333" i="184"/>
  <c r="R1333" i="184"/>
  <c r="R227" i="184"/>
  <c r="CI227" i="184"/>
  <c r="CI263" i="184"/>
  <c r="R263" i="184"/>
  <c r="R1111" i="184"/>
  <c r="CI1111" i="184"/>
  <c r="CI1277" i="184"/>
  <c r="CI681" i="184"/>
  <c r="R681" i="184"/>
  <c r="CI915" i="184"/>
  <c r="R915" i="184"/>
  <c r="R1029" i="184"/>
  <c r="CI1029" i="184"/>
  <c r="R458" i="184"/>
  <c r="CI458" i="184"/>
  <c r="CI1129" i="184"/>
  <c r="R1129" i="184"/>
  <c r="R732" i="184"/>
  <c r="CI732" i="184"/>
  <c r="R324" i="184"/>
  <c r="CI324" i="184"/>
  <c r="R653" i="184"/>
  <c r="CI653" i="184"/>
  <c r="CI1171" i="184"/>
  <c r="R441" i="184"/>
  <c r="CI441" i="184"/>
  <c r="R796" i="184"/>
  <c r="CI796" i="184"/>
  <c r="CI1305" i="184"/>
  <c r="R1305" i="184"/>
  <c r="CI1149" i="184"/>
  <c r="R1149" i="184"/>
  <c r="P491" i="184"/>
  <c r="O491" i="184"/>
  <c r="Q491" i="184" s="1"/>
  <c r="CI707" i="184"/>
  <c r="R707" i="184"/>
  <c r="CI851" i="184"/>
  <c r="R851" i="184"/>
  <c r="CI1174" i="184"/>
  <c r="R1174" i="184"/>
  <c r="R727" i="184"/>
  <c r="CI628" i="184"/>
  <c r="R628" i="184"/>
  <c r="CI979" i="184"/>
  <c r="R979" i="184"/>
  <c r="R820" i="184"/>
  <c r="CI820" i="184"/>
  <c r="R604" i="184"/>
  <c r="CI604" i="184"/>
  <c r="R932" i="184"/>
  <c r="CI932" i="184"/>
  <c r="R800" i="184"/>
  <c r="CI800" i="184"/>
  <c r="R866" i="184"/>
  <c r="CI866" i="184"/>
  <c r="CI691" i="184"/>
  <c r="R691" i="184"/>
  <c r="R770" i="184"/>
  <c r="R1253" i="184"/>
  <c r="CI1253" i="184"/>
  <c r="CI1288" i="184"/>
  <c r="R1288" i="184"/>
  <c r="CI740" i="184"/>
  <c r="R740" i="184"/>
  <c r="CI1181" i="184"/>
  <c r="R1181" i="184"/>
  <c r="CI121" i="184"/>
  <c r="R121" i="184"/>
  <c r="CI97" i="184"/>
  <c r="R97" i="184"/>
  <c r="R1255" i="184"/>
  <c r="CI1255" i="184"/>
  <c r="R684" i="184"/>
  <c r="CI823" i="184"/>
  <c r="R823" i="184"/>
  <c r="R1286" i="184"/>
  <c r="CI1286" i="184"/>
  <c r="CI1349" i="184"/>
  <c r="R1349" i="184"/>
  <c r="R703" i="184"/>
  <c r="CI703" i="184"/>
  <c r="CI869" i="184"/>
  <c r="R194" i="184"/>
  <c r="R494" i="184"/>
  <c r="CI494" i="184"/>
  <c r="CI278" i="184"/>
  <c r="R278" i="184"/>
  <c r="R375" i="184"/>
  <c r="P412" i="184"/>
  <c r="O412" i="184"/>
  <c r="Q412" i="184" s="1"/>
  <c r="CI287" i="184"/>
  <c r="R1371" i="184"/>
  <c r="R609" i="184"/>
  <c r="CI609" i="184"/>
  <c r="R1163" i="184"/>
  <c r="CI1163" i="184"/>
  <c r="CI694" i="184"/>
  <c r="R694" i="184"/>
  <c r="R128" i="184"/>
  <c r="CI128" i="184"/>
  <c r="P217" i="184"/>
  <c r="O217" i="184"/>
  <c r="Q217" i="184" s="1"/>
  <c r="CI1324" i="184"/>
  <c r="R1324" i="184"/>
  <c r="P328" i="184"/>
  <c r="O328" i="184"/>
  <c r="Q328" i="184" s="1"/>
  <c r="CI951" i="184"/>
  <c r="R951" i="184"/>
  <c r="CI507" i="184"/>
  <c r="CI798" i="184"/>
  <c r="R798" i="184"/>
  <c r="R1128" i="184"/>
  <c r="CI1128" i="184"/>
  <c r="CI166" i="184"/>
  <c r="R166" i="184"/>
  <c r="R140" i="184"/>
  <c r="CI140" i="184"/>
  <c r="R486" i="184"/>
  <c r="CI486" i="184"/>
  <c r="CI667" i="184"/>
  <c r="R667" i="184"/>
  <c r="CI741" i="184"/>
  <c r="R741" i="184"/>
  <c r="R976" i="184"/>
  <c r="CI976" i="184"/>
  <c r="R1038" i="184"/>
  <c r="CI1038" i="184"/>
  <c r="R1125" i="184"/>
  <c r="CI1125" i="184"/>
  <c r="CI671" i="184"/>
  <c r="R671" i="184"/>
  <c r="R596" i="184"/>
  <c r="CI596" i="184"/>
  <c r="R1248" i="184"/>
  <c r="CI1248" i="184"/>
  <c r="CI308" i="184"/>
  <c r="R308" i="184"/>
  <c r="P316" i="184"/>
  <c r="O316" i="184"/>
  <c r="Q316" i="184" s="1"/>
  <c r="P743" i="184"/>
  <c r="O743" i="184"/>
  <c r="Q743" i="184" s="1"/>
  <c r="R735" i="184"/>
  <c r="CI735" i="184"/>
  <c r="CI497" i="184"/>
  <c r="R497" i="184"/>
  <c r="CI781" i="184"/>
  <c r="R781" i="184"/>
  <c r="R1342" i="184"/>
  <c r="CI1342" i="184"/>
  <c r="CI738" i="184"/>
  <c r="R1068" i="184"/>
  <c r="CI1068" i="184"/>
  <c r="CI1146" i="184"/>
  <c r="R1146" i="184"/>
  <c r="CI772" i="184"/>
  <c r="CI724" i="184"/>
  <c r="R724" i="184"/>
  <c r="CI928" i="184"/>
  <c r="CI751" i="184"/>
  <c r="R751" i="184"/>
  <c r="CI289" i="184"/>
  <c r="R289" i="184"/>
  <c r="CI572" i="184"/>
  <c r="R572" i="184"/>
  <c r="CI897" i="184"/>
  <c r="R897" i="184"/>
  <c r="CI247" i="184"/>
  <c r="R247" i="184"/>
  <c r="R248" i="184"/>
  <c r="CI248" i="184"/>
  <c r="P301" i="184"/>
  <c r="O301" i="184"/>
  <c r="Q301" i="184" s="1"/>
  <c r="P398" i="184"/>
  <c r="O398" i="184"/>
  <c r="Q398" i="184" s="1"/>
  <c r="P977" i="184"/>
  <c r="O977" i="184"/>
  <c r="Q977" i="184" s="1"/>
  <c r="CI861" i="184"/>
  <c r="CI1001" i="184"/>
  <c r="R731" i="184"/>
  <c r="CI731" i="184"/>
  <c r="R1374" i="184"/>
  <c r="CI1374" i="184"/>
  <c r="R197" i="184"/>
  <c r="CI197" i="184"/>
  <c r="CI551" i="184"/>
  <c r="R551" i="184"/>
  <c r="CI704" i="184"/>
  <c r="R704" i="184"/>
  <c r="CI1327" i="184"/>
  <c r="R1327" i="184"/>
  <c r="CI822" i="184"/>
  <c r="R822" i="184"/>
  <c r="R1051" i="184"/>
  <c r="CI1051" i="184"/>
  <c r="R1273" i="184"/>
  <c r="CI1273" i="184"/>
  <c r="R899" i="184"/>
  <c r="R1199" i="184"/>
  <c r="CI1199" i="184"/>
  <c r="R223" i="184"/>
  <c r="CI216" i="184"/>
  <c r="R216" i="184"/>
  <c r="R460" i="184"/>
  <c r="CI460" i="184"/>
  <c r="CI299" i="184"/>
  <c r="R299" i="184"/>
  <c r="CI118" i="184"/>
  <c r="R118" i="184"/>
  <c r="R967" i="184"/>
  <c r="CI967" i="184"/>
  <c r="R1135" i="184"/>
  <c r="CI1135" i="184"/>
  <c r="R1045" i="184"/>
  <c r="CI1045" i="184"/>
  <c r="R593" i="184"/>
  <c r="CI593" i="184"/>
  <c r="CI1285" i="184"/>
  <c r="R1285" i="184"/>
  <c r="CI763" i="184"/>
  <c r="R763" i="184"/>
  <c r="CI838" i="184"/>
  <c r="R838" i="184"/>
  <c r="R332" i="184"/>
  <c r="CI332" i="184"/>
  <c r="R1006" i="184"/>
  <c r="R517" i="184"/>
  <c r="R852" i="184"/>
  <c r="CI852" i="184"/>
  <c r="CI858" i="184"/>
  <c r="R858" i="184"/>
  <c r="CI520" i="184"/>
  <c r="R520" i="184"/>
  <c r="R562" i="184"/>
  <c r="CI562" i="184"/>
  <c r="R780" i="184"/>
  <c r="CI780" i="184"/>
  <c r="R911" i="184"/>
  <c r="CI911" i="184"/>
  <c r="CI503" i="184"/>
  <c r="R503" i="184"/>
  <c r="R1078" i="184"/>
  <c r="CI1078" i="184"/>
  <c r="CI658" i="184"/>
  <c r="R658" i="184"/>
  <c r="CI246" i="184"/>
  <c r="R246" i="184"/>
  <c r="CI242" i="184"/>
  <c r="R242" i="184"/>
  <c r="CI447" i="184"/>
  <c r="R447" i="184"/>
  <c r="R1140" i="184"/>
  <c r="CI680" i="184"/>
  <c r="R680" i="184"/>
  <c r="R1042" i="184"/>
  <c r="CI1042" i="184"/>
  <c r="R1117" i="184"/>
  <c r="R829" i="184"/>
  <c r="CI829" i="184"/>
  <c r="R338" i="184"/>
  <c r="CI338" i="184"/>
  <c r="CI1156" i="184"/>
  <c r="CI470" i="184"/>
  <c r="R470" i="184"/>
  <c r="P340" i="184"/>
  <c r="O340" i="184"/>
  <c r="Q340" i="184" s="1"/>
  <c r="CI760" i="184"/>
  <c r="R760" i="184"/>
  <c r="R1062" i="184"/>
  <c r="CI1062" i="184"/>
  <c r="R1361" i="184"/>
  <c r="R1064" i="184"/>
  <c r="CI835" i="184"/>
  <c r="R835" i="184"/>
  <c r="CI910" i="184"/>
  <c r="R910" i="184"/>
  <c r="R274" i="184"/>
  <c r="R425" i="184"/>
  <c r="CI425" i="184"/>
  <c r="R931" i="184"/>
  <c r="CI482" i="184"/>
  <c r="R482" i="184"/>
  <c r="R1306" i="184"/>
  <c r="CI1306" i="184"/>
  <c r="CI182" i="184"/>
  <c r="R182" i="184"/>
  <c r="CI734" i="184"/>
  <c r="R734" i="184"/>
  <c r="CI548" i="184"/>
  <c r="R548" i="184"/>
  <c r="CI146" i="184"/>
  <c r="R146" i="184"/>
  <c r="R153" i="184"/>
  <c r="R1179" i="184"/>
  <c r="R552" i="184"/>
  <c r="R952" i="184"/>
  <c r="CI952" i="184"/>
  <c r="CI1313" i="184"/>
  <c r="R1313" i="184"/>
  <c r="R1160" i="184"/>
  <c r="R476" i="184"/>
  <c r="CI476" i="184"/>
  <c r="R1318" i="184"/>
  <c r="CI1318" i="184"/>
  <c r="CI295" i="184"/>
  <c r="R295" i="184"/>
  <c r="CI1271" i="184"/>
  <c r="R1271" i="184"/>
  <c r="R306" i="184"/>
  <c r="CI306" i="184"/>
  <c r="CI355" i="184"/>
  <c r="R355" i="184"/>
  <c r="CI1090" i="184"/>
  <c r="R1061" i="184"/>
  <c r="R1180" i="184"/>
  <c r="CI1180" i="184"/>
  <c r="CI472" i="184"/>
  <c r="R472" i="184"/>
  <c r="CI978" i="184"/>
  <c r="CI169" i="184"/>
  <c r="R169" i="184"/>
  <c r="CI376" i="184"/>
  <c r="R376" i="184"/>
  <c r="CI785" i="184"/>
  <c r="R785" i="184"/>
  <c r="R1280" i="184"/>
  <c r="CI1280" i="184"/>
  <c r="CI546" i="184"/>
  <c r="R546" i="184"/>
  <c r="CI1110" i="184"/>
  <c r="R1110" i="184"/>
  <c r="CI541" i="184"/>
  <c r="R541" i="184"/>
  <c r="CI1244" i="184"/>
  <c r="R1244" i="184"/>
  <c r="CI567" i="184"/>
  <c r="R567" i="184"/>
  <c r="R824" i="184"/>
  <c r="CI824" i="184"/>
  <c r="R1155" i="184"/>
  <c r="CI1155" i="184"/>
  <c r="CI683" i="184"/>
  <c r="R683" i="184"/>
  <c r="CI926" i="184"/>
  <c r="R926" i="184"/>
  <c r="CI351" i="184"/>
  <c r="R351" i="184"/>
  <c r="R512" i="184"/>
  <c r="CI512" i="184"/>
  <c r="R405" i="184"/>
  <c r="CI405" i="184"/>
  <c r="R1357" i="184"/>
  <c r="R1291" i="184"/>
  <c r="R428" i="184"/>
  <c r="CI428" i="184"/>
  <c r="R404" i="184"/>
  <c r="P530" i="184"/>
  <c r="O530" i="184"/>
  <c r="Q530" i="184" s="1"/>
  <c r="CI98" i="184"/>
  <c r="R98" i="184"/>
  <c r="R439" i="184"/>
  <c r="CI439" i="184"/>
  <c r="CI944" i="184"/>
  <c r="R918" i="184"/>
  <c r="CI918" i="184"/>
  <c r="CI1166" i="184"/>
  <c r="R1166" i="184"/>
  <c r="CI1373" i="184"/>
  <c r="CI320" i="184"/>
  <c r="R320" i="184"/>
  <c r="R815" i="184"/>
  <c r="CI815" i="184"/>
  <c r="P759" i="184"/>
  <c r="O759" i="184"/>
  <c r="Q759" i="184" s="1"/>
  <c r="R1072" i="184"/>
  <c r="CI1072" i="184"/>
  <c r="CI1046" i="184"/>
  <c r="R1046" i="184"/>
  <c r="P273" i="184"/>
  <c r="O273" i="184"/>
  <c r="Q273" i="184" s="1"/>
  <c r="R558" i="184"/>
  <c r="CI558" i="184"/>
  <c r="CI1337" i="184"/>
  <c r="CI286" i="184"/>
  <c r="R286" i="184"/>
  <c r="R252" i="184"/>
  <c r="CI252" i="184"/>
  <c r="R765" i="184"/>
  <c r="CI1148" i="184"/>
  <c r="R1148" i="184"/>
  <c r="CI1270" i="184" l="1"/>
  <c r="CI427" i="184"/>
  <c r="R1276" i="184"/>
  <c r="R748" i="184"/>
  <c r="R38" i="184"/>
  <c r="CI1238" i="184"/>
  <c r="CI94" i="184"/>
  <c r="Q34" i="184"/>
  <c r="R34" i="184" s="1"/>
  <c r="R771" i="184"/>
  <c r="R1365" i="184"/>
  <c r="R93" i="184"/>
  <c r="CI1142" i="184"/>
  <c r="R284" i="184"/>
  <c r="CI884" i="184"/>
  <c r="CI847" i="184"/>
  <c r="R1162" i="184"/>
  <c r="R310" i="184"/>
  <c r="R426" i="184"/>
  <c r="R1176" i="184"/>
  <c r="CI1176" i="184"/>
  <c r="CI995" i="184"/>
  <c r="CI388" i="184"/>
  <c r="CI349" i="184"/>
  <c r="R326" i="184"/>
  <c r="CI76" i="184"/>
  <c r="R1126" i="184"/>
  <c r="CI702" i="184"/>
  <c r="CI892" i="184"/>
  <c r="R630" i="184"/>
  <c r="R400" i="184"/>
  <c r="R675" i="184"/>
  <c r="R584" i="184"/>
  <c r="CI942" i="184"/>
  <c r="CI1278" i="184"/>
  <c r="CI50" i="184"/>
  <c r="CI74" i="184"/>
  <c r="CI922" i="184"/>
  <c r="R315" i="184"/>
  <c r="R1279" i="184"/>
  <c r="R1275" i="184"/>
  <c r="R150" i="184"/>
  <c r="R705" i="184"/>
  <c r="CI618" i="184"/>
  <c r="CI974" i="184"/>
  <c r="R1303" i="184"/>
  <c r="R963" i="184"/>
  <c r="R162" i="184"/>
  <c r="R783" i="184"/>
  <c r="R232" i="184"/>
  <c r="R219" i="184"/>
  <c r="R1014" i="184"/>
  <c r="CI1352" i="184"/>
  <c r="R578" i="184"/>
  <c r="R536" i="184"/>
  <c r="CI407" i="184"/>
  <c r="R1330" i="184"/>
  <c r="R1136" i="184"/>
  <c r="CI1066" i="184"/>
  <c r="CI636" i="184"/>
  <c r="CI807" i="184"/>
  <c r="CI393" i="184"/>
  <c r="R236" i="184"/>
  <c r="R1113" i="184"/>
  <c r="R706" i="184"/>
  <c r="CI950" i="184"/>
  <c r="R372" i="184"/>
  <c r="R1267" i="184"/>
  <c r="R377" i="184"/>
  <c r="R1376" i="184"/>
  <c r="R1103" i="184"/>
  <c r="R35" i="184"/>
  <c r="CI1322" i="184"/>
  <c r="R254" i="184"/>
  <c r="R495" i="184"/>
  <c r="R321" i="184"/>
  <c r="R272" i="184"/>
  <c r="CI537" i="184"/>
  <c r="R755" i="184"/>
  <c r="CI936" i="184"/>
  <c r="CI1049" i="184"/>
  <c r="R403" i="184"/>
  <c r="CI436" i="184"/>
  <c r="CI1202" i="184"/>
  <c r="CI1216" i="184"/>
  <c r="CI279" i="184"/>
  <c r="CI105" i="184"/>
  <c r="CI736" i="184"/>
  <c r="CI185" i="184"/>
  <c r="R1293" i="184"/>
  <c r="R801" i="184"/>
  <c r="CI488" i="184"/>
  <c r="CI987" i="184"/>
  <c r="CI108" i="184"/>
  <c r="R100" i="184"/>
  <c r="R925" i="184"/>
  <c r="CI353" i="184"/>
  <c r="R527" i="184"/>
  <c r="R1040" i="184"/>
  <c r="R880" i="184"/>
  <c r="CI1185" i="184"/>
  <c r="R1000" i="184"/>
  <c r="R444" i="184"/>
  <c r="R905" i="184"/>
  <c r="R999" i="184"/>
  <c r="R1232" i="184"/>
  <c r="CI389" i="184"/>
  <c r="R1077" i="184"/>
  <c r="CI391" i="184"/>
  <c r="CI402" i="184"/>
  <c r="CI580" i="184"/>
  <c r="CI370" i="184"/>
  <c r="R923" i="184"/>
  <c r="R516" i="184"/>
  <c r="CI139" i="184"/>
  <c r="CI152" i="184"/>
  <c r="R322" i="184"/>
  <c r="CI358" i="184"/>
  <c r="CI533" i="184"/>
  <c r="CI673" i="184"/>
  <c r="R207" i="184"/>
  <c r="R599" i="184"/>
  <c r="CI63" i="184"/>
  <c r="CI170" i="184"/>
  <c r="R1057" i="184"/>
  <c r="R776" i="184"/>
  <c r="CI776" i="184"/>
  <c r="R834" i="184"/>
  <c r="R77" i="184"/>
  <c r="CI1359" i="184"/>
  <c r="R676" i="184"/>
  <c r="CI421" i="184"/>
  <c r="R539" i="184"/>
  <c r="R774" i="184"/>
  <c r="R1369" i="184"/>
  <c r="R1298" i="184"/>
  <c r="R1261" i="184"/>
  <c r="R561" i="184"/>
  <c r="R1296" i="184"/>
  <c r="R1082" i="184"/>
  <c r="R565" i="184"/>
  <c r="CI868" i="184"/>
  <c r="R408" i="184"/>
  <c r="R1109" i="184"/>
  <c r="CI40" i="184"/>
  <c r="CI700" i="184"/>
  <c r="R802" i="184"/>
  <c r="CI907" i="184"/>
  <c r="CI365" i="184"/>
  <c r="R682" i="184"/>
  <c r="R471" i="184"/>
  <c r="CI1041" i="184"/>
  <c r="R598" i="184"/>
  <c r="R1308" i="184"/>
  <c r="R1237" i="184"/>
  <c r="R1198" i="184"/>
  <c r="R103" i="184"/>
  <c r="CI1130" i="184"/>
  <c r="CI387" i="184"/>
  <c r="R288" i="184"/>
  <c r="CI429" i="184"/>
  <c r="R821" i="184"/>
  <c r="R117" i="184"/>
  <c r="CI333" i="184"/>
  <c r="CI626" i="184"/>
  <c r="R662" i="184"/>
  <c r="CI615" i="184"/>
  <c r="CI57" i="184"/>
  <c r="R608" i="184"/>
  <c r="R158" i="184"/>
  <c r="CI440" i="184"/>
  <c r="R99" i="184"/>
  <c r="R723" i="184"/>
  <c r="CI452" i="184"/>
  <c r="R160" i="184"/>
  <c r="CI840" i="184"/>
  <c r="R1370" i="184"/>
  <c r="CI554" i="184"/>
  <c r="CI347" i="184"/>
  <c r="R347" i="184"/>
  <c r="R1052" i="184"/>
  <c r="R519" i="184"/>
  <c r="CI285" i="184"/>
  <c r="R1008" i="184"/>
  <c r="R336" i="184"/>
  <c r="CI336" i="184"/>
  <c r="R550" i="184"/>
  <c r="R1314" i="184"/>
  <c r="R215" i="184"/>
  <c r="R504" i="184"/>
  <c r="CI90" i="184"/>
  <c r="R983" i="184"/>
  <c r="CI262" i="184"/>
  <c r="R262" i="184"/>
  <c r="R733" i="184"/>
  <c r="CI733" i="184"/>
  <c r="CI451" i="184"/>
  <c r="R579" i="184"/>
  <c r="CI1054" i="184"/>
  <c r="R498" i="184"/>
  <c r="R305" i="184"/>
  <c r="R81" i="184"/>
  <c r="CI446" i="184"/>
  <c r="R948" i="184"/>
  <c r="R696" i="184"/>
  <c r="CI1272" i="184"/>
  <c r="CI430" i="184"/>
  <c r="R1016" i="184"/>
  <c r="R179" i="184"/>
  <c r="CI956" i="184"/>
  <c r="CI895" i="184"/>
  <c r="R290" i="184"/>
  <c r="R612" i="184"/>
  <c r="R1329" i="184"/>
  <c r="R946" i="184"/>
  <c r="R1354" i="184"/>
  <c r="R825" i="184"/>
  <c r="CI327" i="184"/>
  <c r="CI1036" i="184"/>
  <c r="CI1320" i="184"/>
  <c r="R483" i="184"/>
  <c r="CI937" i="184"/>
  <c r="R51" i="184"/>
  <c r="R793" i="184"/>
  <c r="CI1341" i="184"/>
  <c r="CI818" i="184"/>
  <c r="CI1209" i="184"/>
  <c r="R335" i="184"/>
  <c r="CI589" i="184"/>
  <c r="CI890" i="184"/>
  <c r="R191" i="184"/>
  <c r="CI789" i="184"/>
  <c r="CI525" i="184"/>
  <c r="R1022" i="184"/>
  <c r="CI672" i="184"/>
  <c r="CI110" i="184"/>
  <c r="CI1004" i="184"/>
  <c r="R1292" i="184"/>
  <c r="CI1227" i="184"/>
  <c r="R1192" i="184"/>
  <c r="R1150" i="184"/>
  <c r="CI668" i="184"/>
  <c r="CI844" i="184"/>
  <c r="R625" i="184"/>
  <c r="R277" i="184"/>
  <c r="R492" i="184"/>
  <c r="CI490" i="184"/>
  <c r="R728" i="184"/>
  <c r="CI893" i="184"/>
  <c r="CI202" i="184"/>
  <c r="CI762" i="184"/>
  <c r="R762" i="184"/>
  <c r="CI744" i="184"/>
  <c r="R281" i="184"/>
  <c r="CI496" i="184"/>
  <c r="CI607" i="184"/>
  <c r="R1245" i="184"/>
  <c r="CI1245" i="184"/>
  <c r="CI1360" i="184"/>
  <c r="R1360" i="184"/>
  <c r="R312" i="184"/>
  <c r="CI1074" i="184"/>
  <c r="R65" i="184"/>
  <c r="R1186" i="184"/>
  <c r="CI778" i="184"/>
  <c r="R1133" i="184"/>
  <c r="CI1265" i="184"/>
  <c r="R876" i="184"/>
  <c r="R1211" i="184"/>
  <c r="CI913" i="184"/>
  <c r="R879" i="184"/>
  <c r="CI879" i="184"/>
  <c r="R600" i="184"/>
  <c r="R399" i="184"/>
  <c r="CI224" i="184"/>
  <c r="R356" i="184"/>
  <c r="CI1032" i="184"/>
  <c r="CI115" i="184"/>
  <c r="R690" i="184"/>
  <c r="R309" i="184"/>
  <c r="CI156" i="184"/>
  <c r="R1005" i="184"/>
  <c r="R1104" i="184"/>
  <c r="CI886" i="184"/>
  <c r="CI1236" i="184"/>
  <c r="R929" i="184"/>
  <c r="CI445" i="184"/>
  <c r="CI85" i="184"/>
  <c r="R1098" i="184"/>
  <c r="R643" i="184"/>
  <c r="R747" i="184"/>
  <c r="CI984" i="184"/>
  <c r="R1345" i="184"/>
  <c r="R1336" i="184"/>
  <c r="CI392" i="184"/>
  <c r="R1252" i="184"/>
  <c r="CI71" i="184"/>
  <c r="R991" i="184"/>
  <c r="R850" i="184"/>
  <c r="R211" i="184"/>
  <c r="CI420" i="184"/>
  <c r="R1184" i="184"/>
  <c r="CI1184" i="184"/>
  <c r="R881" i="184"/>
  <c r="CI1075" i="184"/>
  <c r="CI143" i="184"/>
  <c r="CI186" i="184"/>
  <c r="R1028" i="184"/>
  <c r="CI939" i="184"/>
  <c r="R487" i="184"/>
  <c r="CI646" i="184"/>
  <c r="R988" i="184"/>
  <c r="CI464" i="184"/>
  <c r="R1231" i="184"/>
  <c r="R1203" i="184"/>
  <c r="R220" i="184"/>
  <c r="CI865" i="184"/>
  <c r="CI1353" i="184"/>
  <c r="R1353" i="184"/>
  <c r="CI468" i="184"/>
  <c r="R468" i="184"/>
  <c r="R885" i="184"/>
  <c r="CI885" i="184"/>
  <c r="R655" i="184"/>
  <c r="CI655" i="184"/>
  <c r="R419" i="184"/>
  <c r="R622" i="184"/>
  <c r="CI788" i="184"/>
  <c r="CI1050" i="184"/>
  <c r="CI1088" i="184"/>
  <c r="CI832" i="184"/>
  <c r="CI70" i="184"/>
  <c r="R196" i="184"/>
  <c r="R719" i="184"/>
  <c r="CI719" i="184"/>
  <c r="CI1143" i="184"/>
  <c r="R192" i="184"/>
  <c r="CI526" i="184"/>
  <c r="R526" i="184"/>
  <c r="CI877" i="184"/>
  <c r="R877" i="184"/>
  <c r="R345" i="184"/>
  <c r="R298" i="184"/>
  <c r="R1073" i="184"/>
  <c r="R383" i="184"/>
  <c r="CI199" i="184"/>
  <c r="R318" i="184"/>
  <c r="CI639" i="184"/>
  <c r="CI611" i="184"/>
  <c r="R120" i="184"/>
  <c r="CI415" i="184"/>
  <c r="CI172" i="184"/>
  <c r="R449" i="184"/>
  <c r="CI1363" i="184"/>
  <c r="CI597" i="184"/>
  <c r="R1121" i="184"/>
  <c r="R271" i="184"/>
  <c r="CI1100" i="184"/>
  <c r="CI1026" i="184"/>
  <c r="CI381" i="184"/>
  <c r="R461" i="184"/>
  <c r="R1249" i="184"/>
  <c r="CI122" i="184"/>
  <c r="CI137" i="184"/>
  <c r="R442" i="184"/>
  <c r="R1056" i="184"/>
  <c r="CI817" i="184"/>
  <c r="CI1326" i="184"/>
  <c r="R1326" i="184"/>
  <c r="R1362" i="184"/>
  <c r="CI1362" i="184"/>
  <c r="CI413" i="184"/>
  <c r="CI171" i="184"/>
  <c r="R508" i="184"/>
  <c r="CI641" i="184"/>
  <c r="R827" i="184"/>
  <c r="CI1093" i="184"/>
  <c r="R874" i="184"/>
  <c r="R275" i="184"/>
  <c r="R1161" i="184"/>
  <c r="CI297" i="184"/>
  <c r="CI898" i="184"/>
  <c r="CI1087" i="184"/>
  <c r="CI378" i="184"/>
  <c r="R664" i="184"/>
  <c r="R1223" i="184"/>
  <c r="R384" i="184"/>
  <c r="CI693" i="184"/>
  <c r="R971" i="184"/>
  <c r="R72" i="184"/>
  <c r="CI72" i="184"/>
  <c r="R753" i="184"/>
  <c r="CI753" i="184"/>
  <c r="R739" i="184"/>
  <c r="CI649" i="184"/>
  <c r="CI1141" i="184"/>
  <c r="CI344" i="184"/>
  <c r="R500" i="184"/>
  <c r="R998" i="184"/>
  <c r="CI1205" i="184"/>
  <c r="CI1214" i="184"/>
  <c r="R1096" i="184"/>
  <c r="CI1096" i="184"/>
  <c r="CI644" i="184"/>
  <c r="CI1290" i="184"/>
  <c r="CI266" i="184"/>
  <c r="CI1177" i="184"/>
  <c r="CI1193" i="184"/>
  <c r="CI80" i="184"/>
  <c r="R761" i="184"/>
  <c r="R1024" i="184"/>
  <c r="CI1024" i="184"/>
  <c r="CI149" i="184"/>
  <c r="R149" i="184"/>
  <c r="CI1134" i="184"/>
  <c r="R1134" i="184"/>
  <c r="R364" i="184"/>
  <c r="R725" i="184"/>
  <c r="R422" i="184"/>
  <c r="CI916" i="184"/>
  <c r="CI385" i="184"/>
  <c r="R795" i="184"/>
  <c r="R1235" i="184"/>
  <c r="R547" i="184"/>
  <c r="R914" i="184"/>
  <c r="CI1208" i="184"/>
  <c r="R1030" i="184"/>
  <c r="R994" i="184"/>
  <c r="R654" i="184"/>
  <c r="R307" i="184"/>
  <c r="CI307" i="184"/>
  <c r="R698" i="184"/>
  <c r="CI698" i="184"/>
  <c r="R839" i="184"/>
  <c r="CI839" i="184"/>
  <c r="CI314" i="184"/>
  <c r="R314" i="184"/>
  <c r="CI1241" i="184"/>
  <c r="R515" i="184"/>
  <c r="CI361" i="184"/>
  <c r="R1070" i="184"/>
  <c r="CI1239" i="184"/>
  <c r="CI992" i="184"/>
  <c r="CI568" i="184"/>
  <c r="R212" i="184"/>
  <c r="R972" i="184"/>
  <c r="R142" i="184"/>
  <c r="R116" i="184"/>
  <c r="CI116" i="184"/>
  <c r="CI1331" i="184"/>
  <c r="R1331" i="184"/>
  <c r="CI1058" i="184"/>
  <c r="R138" i="184"/>
  <c r="CI138" i="184"/>
  <c r="R386" i="184"/>
  <c r="R1368" i="184"/>
  <c r="R960" i="184"/>
  <c r="CI1076" i="184"/>
  <c r="R927" i="184"/>
  <c r="R1282" i="184"/>
  <c r="R1264" i="184"/>
  <c r="R450" i="184"/>
  <c r="CI450" i="184"/>
  <c r="R1105" i="184"/>
  <c r="CI457" i="184"/>
  <c r="R457" i="184"/>
  <c r="CI303" i="184"/>
  <c r="R303" i="184"/>
  <c r="R1083" i="184"/>
  <c r="CI813" i="184"/>
  <c r="CI47" i="184"/>
  <c r="R75" i="184"/>
  <c r="R55" i="184"/>
  <c r="CI55" i="184"/>
  <c r="R849" i="184"/>
  <c r="CI849" i="184"/>
  <c r="R337" i="184"/>
  <c r="R68" i="184"/>
  <c r="R296" i="184"/>
  <c r="CI45" i="184"/>
  <c r="R127" i="184"/>
  <c r="CI342" i="184"/>
  <c r="R342" i="184"/>
  <c r="R1215" i="184"/>
  <c r="CI1215" i="184"/>
  <c r="CI96" i="184"/>
  <c r="R96" i="184"/>
  <c r="CI237" i="184"/>
  <c r="R594" i="184"/>
  <c r="CI594" i="184"/>
  <c r="CI435" i="184"/>
  <c r="R435" i="184"/>
  <c r="CI543" i="184"/>
  <c r="CI805" i="184"/>
  <c r="R805" i="184"/>
  <c r="R1246" i="184"/>
  <c r="CI1246" i="184"/>
  <c r="CI394" i="184"/>
  <c r="CI238" i="184"/>
  <c r="R238" i="184"/>
  <c r="R417" i="184"/>
  <c r="R587" i="184"/>
  <c r="R474" i="184"/>
  <c r="R443" i="184"/>
  <c r="CI443" i="184"/>
  <c r="R888" i="184"/>
  <c r="CI888" i="184"/>
  <c r="R1366" i="184"/>
  <c r="CI853" i="184"/>
  <c r="CI961" i="184"/>
  <c r="CI592" i="184"/>
  <c r="R656" i="184"/>
  <c r="CI1107" i="184"/>
  <c r="R1107" i="184"/>
  <c r="CI1164" i="184"/>
  <c r="CI816" i="184"/>
  <c r="R1207" i="184"/>
  <c r="CI792" i="184"/>
  <c r="R395" i="184"/>
  <c r="R374" i="184"/>
  <c r="R935" i="184"/>
  <c r="CI1217" i="184"/>
  <c r="R1304" i="184"/>
  <c r="CI1304" i="184"/>
  <c r="R1009" i="184"/>
  <c r="CI787" i="184"/>
  <c r="R260" i="184"/>
  <c r="CI1194" i="184"/>
  <c r="CI343" i="184"/>
  <c r="CI48" i="184"/>
  <c r="R163" i="184"/>
  <c r="R1229" i="184"/>
  <c r="CI1229" i="184"/>
  <c r="R1017" i="184"/>
  <c r="CI1344" i="184"/>
  <c r="R1108" i="184"/>
  <c r="R919" i="184"/>
  <c r="CI1116" i="184"/>
  <c r="R766" i="184"/>
  <c r="CI766" i="184"/>
  <c r="CI1316" i="184"/>
  <c r="R1316" i="184"/>
  <c r="CI560" i="184"/>
  <c r="R560" i="184"/>
  <c r="R154" i="184"/>
  <c r="CI154" i="184"/>
  <c r="CI265" i="184"/>
  <c r="R959" i="184"/>
  <c r="CI959" i="184"/>
  <c r="CI453" i="184"/>
  <c r="R453" i="184"/>
  <c r="CI136" i="184"/>
  <c r="R1053" i="184"/>
  <c r="R418" i="184"/>
  <c r="CI379" i="184"/>
  <c r="R786" i="184"/>
  <c r="CI786" i="184"/>
  <c r="CI1332" i="184"/>
  <c r="R1332" i="184"/>
  <c r="CI752" i="184"/>
  <c r="CI1157" i="184"/>
  <c r="R1319" i="184"/>
  <c r="R480" i="184"/>
  <c r="CI964" i="184"/>
  <c r="R799" i="184"/>
  <c r="R1219" i="184"/>
  <c r="R883" i="184"/>
  <c r="CI258" i="184"/>
  <c r="R465" i="184"/>
  <c r="CI124" i="184"/>
  <c r="CI540" i="184"/>
  <c r="CI605" i="184"/>
  <c r="R642" i="184"/>
  <c r="R1242" i="184"/>
  <c r="R534" i="184"/>
  <c r="CI940" i="184"/>
  <c r="R940" i="184"/>
  <c r="CI317" i="184"/>
  <c r="R317" i="184"/>
  <c r="CI499" i="184"/>
  <c r="R499" i="184"/>
  <c r="CI109" i="184"/>
  <c r="CI176" i="184"/>
  <c r="R180" i="184"/>
  <c r="R1059" i="184"/>
  <c r="CI934" i="184"/>
  <c r="R934" i="184"/>
  <c r="R1035" i="184"/>
  <c r="CI1035" i="184"/>
  <c r="CI726" i="184"/>
  <c r="R726" i="184"/>
  <c r="CI878" i="184"/>
  <c r="R878" i="184"/>
  <c r="CI721" i="184"/>
  <c r="R721" i="184"/>
  <c r="R1097" i="184"/>
  <c r="R43" i="184"/>
  <c r="CI43" i="184"/>
  <c r="CI714" i="184"/>
  <c r="R714" i="184"/>
  <c r="CI996" i="184"/>
  <c r="R996" i="184"/>
  <c r="CI193" i="184"/>
  <c r="R193" i="184"/>
  <c r="CI523" i="184"/>
  <c r="CI86" i="184"/>
  <c r="R1152" i="184"/>
  <c r="CI175" i="184"/>
  <c r="R175" i="184"/>
  <c r="CI423" i="184"/>
  <c r="R423" i="184"/>
  <c r="CI164" i="184"/>
  <c r="R164" i="184"/>
  <c r="CI359" i="184"/>
  <c r="R359" i="184"/>
  <c r="CI104" i="184"/>
  <c r="R104" i="184"/>
  <c r="CI107" i="184"/>
  <c r="R107" i="184"/>
  <c r="R920" i="184"/>
  <c r="CI920" i="184"/>
  <c r="CI514" i="184"/>
  <c r="CI119" i="184"/>
  <c r="R848" i="184"/>
  <c r="CI790" i="184"/>
  <c r="R790" i="184"/>
  <c r="CI264" i="184"/>
  <c r="R715" i="184"/>
  <c r="CI411" i="184"/>
  <c r="R411" i="184"/>
  <c r="R1021" i="184"/>
  <c r="CI1021" i="184"/>
  <c r="CI1295" i="184"/>
  <c r="R1295" i="184"/>
  <c r="R95" i="184"/>
  <c r="CI95" i="184"/>
  <c r="R808" i="184"/>
  <c r="CI111" i="184"/>
  <c r="CI302" i="184"/>
  <c r="R147" i="184"/>
  <c r="R544" i="184"/>
  <c r="CI225" i="184"/>
  <c r="R225" i="184"/>
  <c r="R1372" i="184"/>
  <c r="CI1372" i="184"/>
  <c r="R1167" i="184"/>
  <c r="CI1167" i="184"/>
  <c r="CI1335" i="184"/>
  <c r="R1335" i="184"/>
  <c r="R1188" i="184"/>
  <c r="R459" i="184"/>
  <c r="CI1268" i="184"/>
  <c r="CI1218" i="184"/>
  <c r="R1175" i="184"/>
  <c r="R39" i="184"/>
  <c r="R502" i="184"/>
  <c r="CI784" i="184"/>
  <c r="CI1115" i="184"/>
  <c r="CI1284" i="184"/>
  <c r="R1284" i="184"/>
  <c r="CI570" i="184"/>
  <c r="R570" i="184"/>
  <c r="CI204" i="184"/>
  <c r="CI831" i="184"/>
  <c r="R953" i="184"/>
  <c r="CI953" i="184"/>
  <c r="R634" i="184"/>
  <c r="CI634" i="184"/>
  <c r="R1247" i="184"/>
  <c r="CI1247" i="184"/>
  <c r="CI833" i="184"/>
  <c r="R833" i="184"/>
  <c r="CI556" i="184"/>
  <c r="R556" i="184"/>
  <c r="CI954" i="184"/>
  <c r="R1338" i="184"/>
  <c r="CI837" i="184"/>
  <c r="CI433" i="184"/>
  <c r="R632" i="184"/>
  <c r="R775" i="184"/>
  <c r="R804" i="184"/>
  <c r="R173" i="184"/>
  <c r="R1034" i="184"/>
  <c r="CI1034" i="184"/>
  <c r="CI904" i="184"/>
  <c r="R904" i="184"/>
  <c r="R1099" i="184"/>
  <c r="CI1099" i="184"/>
  <c r="R872" i="184"/>
  <c r="CI872" i="184"/>
  <c r="R1065" i="184"/>
  <c r="CI477" i="184"/>
  <c r="R973" i="184"/>
  <c r="CI380" i="184"/>
  <c r="R921" i="184"/>
  <c r="CI434" i="184"/>
  <c r="R962" i="184"/>
  <c r="CI89" i="184"/>
  <c r="R1311" i="184"/>
  <c r="CI1311" i="184"/>
  <c r="R201" i="184"/>
  <c r="CI201" i="184"/>
  <c r="CI1153" i="184"/>
  <c r="R1153" i="184"/>
  <c r="CI1112" i="184"/>
  <c r="R1112" i="184"/>
  <c r="R485" i="184"/>
  <c r="CI485" i="184"/>
  <c r="CI1328" i="184"/>
  <c r="R1328" i="184"/>
  <c r="R1325" i="184"/>
  <c r="CI1325" i="184"/>
  <c r="R1200" i="184"/>
  <c r="R678" i="184"/>
  <c r="R1025" i="184"/>
  <c r="CI293" i="184"/>
  <c r="CI82" i="184"/>
  <c r="R711" i="184"/>
  <c r="R132" i="184"/>
  <c r="CI1013" i="184"/>
  <c r="R1013" i="184"/>
  <c r="CI241" i="184"/>
  <c r="R241" i="184"/>
  <c r="R1139" i="184"/>
  <c r="CI1139" i="184"/>
  <c r="R424" i="184"/>
  <c r="CI424" i="184"/>
  <c r="R871" i="184"/>
  <c r="CI871" i="184"/>
  <c r="R764" i="184"/>
  <c r="CI229" i="184"/>
  <c r="CI406" i="184"/>
  <c r="CI894" i="184"/>
  <c r="R129" i="184"/>
  <c r="CI129" i="184"/>
  <c r="R1037" i="184"/>
  <c r="CI1037" i="184"/>
  <c r="CI240" i="184"/>
  <c r="R240" i="184"/>
  <c r="R432" i="184"/>
  <c r="CI432" i="184"/>
  <c r="CI768" i="184"/>
  <c r="R619" i="184"/>
  <c r="CI506" i="184"/>
  <c r="R970" i="184"/>
  <c r="CI1343" i="184"/>
  <c r="CI586" i="184"/>
  <c r="R750" i="184"/>
  <c r="CI750" i="184"/>
  <c r="R339" i="184"/>
  <c r="CI339" i="184"/>
  <c r="CI1003" i="184"/>
  <c r="R1003" i="184"/>
  <c r="R591" i="184"/>
  <c r="R509" i="184"/>
  <c r="CI638" i="184"/>
  <c r="R638" i="184"/>
  <c r="CI1067" i="184"/>
  <c r="R1067" i="184"/>
  <c r="R969" i="184"/>
  <c r="CI969" i="184"/>
  <c r="R1213" i="184"/>
  <c r="CI1213" i="184"/>
  <c r="CI269" i="184"/>
  <c r="R269" i="184"/>
  <c r="CI1195" i="184"/>
  <c r="R1195" i="184"/>
  <c r="R855" i="184"/>
  <c r="CI855" i="184"/>
  <c r="CI542" i="184"/>
  <c r="R542" i="184"/>
  <c r="CI1145" i="184"/>
  <c r="R1145" i="184"/>
  <c r="R1092" i="184"/>
  <c r="CI1092" i="184"/>
  <c r="CI1266" i="184"/>
  <c r="R1266" i="184"/>
  <c r="CI268" i="184"/>
  <c r="R268" i="184"/>
  <c r="R1210" i="184"/>
  <c r="CI1210" i="184"/>
  <c r="R901" i="184"/>
  <c r="CI901" i="184"/>
  <c r="CI1172" i="184"/>
  <c r="R1172" i="184"/>
  <c r="CI917" i="184"/>
  <c r="R917" i="184"/>
  <c r="R1015" i="184"/>
  <c r="CI1015" i="184"/>
  <c r="CI836" i="184"/>
  <c r="R836" i="184"/>
  <c r="R390" i="184"/>
  <c r="CI218" i="184"/>
  <c r="R810" i="184"/>
  <c r="CI409" i="184"/>
  <c r="R1147" i="184"/>
  <c r="R903" i="184"/>
  <c r="R697" i="184"/>
  <c r="R576" i="184"/>
  <c r="R226" i="184"/>
  <c r="CI226" i="184"/>
  <c r="CI454" i="184"/>
  <c r="R454" i="184"/>
  <c r="R603" i="184"/>
  <c r="CI603" i="184"/>
  <c r="R947" i="184"/>
  <c r="CI947" i="184"/>
  <c r="CI188" i="184"/>
  <c r="R188" i="184"/>
  <c r="R949" i="184"/>
  <c r="CI528" i="184"/>
  <c r="R1120" i="184"/>
  <c r="CI1196" i="184"/>
  <c r="R1196" i="184"/>
  <c r="R902" i="184"/>
  <c r="CI902" i="184"/>
  <c r="R230" i="184"/>
  <c r="CI230" i="184"/>
  <c r="R955" i="184"/>
  <c r="CI955" i="184"/>
  <c r="CI595" i="184"/>
  <c r="R595" i="184"/>
  <c r="R1317" i="184"/>
  <c r="CI1317" i="184"/>
  <c r="CI1367" i="184"/>
  <c r="R1367" i="184"/>
  <c r="CI431" i="184"/>
  <c r="CI1018" i="184"/>
  <c r="R782" i="184"/>
  <c r="R532" i="184"/>
  <c r="CI532" i="184"/>
  <c r="CI860" i="184"/>
  <c r="R860" i="184"/>
  <c r="CI843" i="184"/>
  <c r="R843" i="184"/>
  <c r="CI1182" i="184"/>
  <c r="R1182" i="184"/>
  <c r="CI1240" i="184"/>
  <c r="R1240" i="184"/>
  <c r="R524" i="184"/>
  <c r="R538" i="184"/>
  <c r="CI617" i="184"/>
  <c r="CI292" i="184"/>
  <c r="R292" i="184"/>
  <c r="CI59" i="184"/>
  <c r="R59" i="184"/>
  <c r="R88" i="184"/>
  <c r="CI88" i="184"/>
  <c r="R244" i="184"/>
  <c r="CI244" i="184"/>
  <c r="CI200" i="184"/>
  <c r="R531" i="184"/>
  <c r="CI531" i="184"/>
  <c r="CI670" i="184"/>
  <c r="R670" i="184"/>
  <c r="CI767" i="184"/>
  <c r="R767" i="184"/>
  <c r="CI267" i="184"/>
  <c r="R267" i="184"/>
  <c r="R1081" i="184"/>
  <c r="CI1081" i="184"/>
  <c r="CI1250" i="184"/>
  <c r="R1250" i="184"/>
  <c r="CI1170" i="184"/>
  <c r="CI997" i="184"/>
  <c r="R997" i="184"/>
  <c r="CI174" i="184"/>
  <c r="R174" i="184"/>
  <c r="CI1334" i="184"/>
  <c r="R1334" i="184"/>
  <c r="CI746" i="184"/>
  <c r="R746" i="184"/>
  <c r="CI282" i="184"/>
  <c r="R282" i="184"/>
  <c r="CI354" i="184"/>
  <c r="R354" i="184"/>
  <c r="R341" i="184"/>
  <c r="R280" i="184"/>
  <c r="CI280" i="184"/>
  <c r="CI699" i="184"/>
  <c r="R699" i="184"/>
  <c r="R985" i="184"/>
  <c r="CI985" i="184"/>
  <c r="CI846" i="184"/>
  <c r="R846" i="184"/>
  <c r="CI555" i="184"/>
  <c r="R555" i="184"/>
  <c r="R889" i="184"/>
  <c r="CI889" i="184"/>
  <c r="R730" i="184"/>
  <c r="CI730" i="184"/>
  <c r="R250" i="184"/>
  <c r="CI250" i="184"/>
  <c r="R1168" i="184"/>
  <c r="CI1168" i="184"/>
  <c r="R791" i="184"/>
  <c r="CI689" i="184"/>
  <c r="R689" i="184"/>
  <c r="R758" i="184"/>
  <c r="R184" i="184"/>
  <c r="CI184" i="184"/>
  <c r="CI304" i="184"/>
  <c r="R304" i="184"/>
  <c r="CI809" i="184"/>
  <c r="R809" i="184"/>
  <c r="R368" i="184"/>
  <c r="CI368" i="184"/>
  <c r="CI692" i="184"/>
  <c r="R692" i="184"/>
  <c r="CI521" i="184"/>
  <c r="R521" i="184"/>
  <c r="R1033" i="184"/>
  <c r="CI1033" i="184"/>
  <c r="CI1263" i="184"/>
  <c r="R614" i="184"/>
  <c r="CI717" i="184"/>
  <c r="R168" i="184"/>
  <c r="R276" i="184"/>
  <c r="CI276" i="184"/>
  <c r="R130" i="184"/>
  <c r="CI130" i="184"/>
  <c r="R686" i="184"/>
  <c r="R863" i="184"/>
  <c r="R980" i="184"/>
  <c r="CI980" i="184"/>
  <c r="CI1127" i="184"/>
  <c r="R1127" i="184"/>
  <c r="R455" i="184"/>
  <c r="R1089" i="184"/>
  <c r="CI101" i="184"/>
  <c r="CI178" i="184"/>
  <c r="R178" i="184"/>
  <c r="R382" i="184"/>
  <c r="CI382" i="184"/>
  <c r="CI945" i="184"/>
  <c r="R945" i="184"/>
  <c r="CI891" i="184"/>
  <c r="R891" i="184"/>
  <c r="R511" i="184"/>
  <c r="CI511" i="184"/>
  <c r="CI283" i="184"/>
  <c r="R620" i="184"/>
  <c r="CI203" i="184"/>
  <c r="R203" i="184"/>
  <c r="R1356" i="184"/>
  <c r="CI1356" i="184"/>
  <c r="R590" i="184"/>
  <c r="CI590" i="184"/>
  <c r="R371" i="184"/>
  <c r="CI371" i="184"/>
  <c r="CI330" i="184"/>
  <c r="R330" i="184"/>
  <c r="R133" i="184"/>
  <c r="CI133" i="184"/>
  <c r="CI958" i="184"/>
  <c r="R958" i="184"/>
  <c r="CI198" i="184"/>
  <c r="R198" i="184"/>
  <c r="CI930" i="184"/>
  <c r="CI313" i="184"/>
  <c r="R313" i="184"/>
  <c r="R208" i="184"/>
  <c r="CI208" i="184"/>
  <c r="CI779" i="184"/>
  <c r="R779" i="184"/>
  <c r="CI867" i="184"/>
  <c r="R867" i="184"/>
  <c r="R1119" i="184"/>
  <c r="CI1119" i="184"/>
  <c r="CI1204" i="184"/>
  <c r="R1204" i="184"/>
  <c r="CI1118" i="184"/>
  <c r="R1118" i="184"/>
  <c r="CI181" i="184"/>
  <c r="R181" i="184"/>
  <c r="R1191" i="184"/>
  <c r="CI1191" i="184"/>
  <c r="R1010" i="184"/>
  <c r="CI819" i="184"/>
  <c r="R819" i="184"/>
  <c r="R1310" i="184"/>
  <c r="CI1310" i="184"/>
  <c r="R58" i="184"/>
  <c r="CI58" i="184"/>
  <c r="R106" i="184"/>
  <c r="CI106" i="184"/>
  <c r="CI631" i="184"/>
  <c r="R631" i="184"/>
  <c r="R749" i="184"/>
  <c r="CI749" i="184"/>
  <c r="R657" i="184"/>
  <c r="CI657" i="184"/>
  <c r="CI875" i="184"/>
  <c r="R875" i="184"/>
  <c r="R830" i="184"/>
  <c r="CI830" i="184"/>
  <c r="CI722" i="184"/>
  <c r="R722" i="184"/>
  <c r="R1151" i="184"/>
  <c r="CI1151" i="184"/>
  <c r="CI1243" i="184"/>
  <c r="R1243" i="184"/>
  <c r="CI965" i="184"/>
  <c r="R965" i="184"/>
  <c r="CI1159" i="184"/>
  <c r="R1159" i="184"/>
  <c r="R652" i="184"/>
  <c r="R957" i="184"/>
  <c r="CI957" i="184"/>
  <c r="CI1047" i="184"/>
  <c r="R1047" i="184"/>
  <c r="R64" i="184"/>
  <c r="CI64" i="184"/>
  <c r="CI323" i="184"/>
  <c r="R323" i="184"/>
  <c r="R606" i="184"/>
  <c r="CI606" i="184"/>
  <c r="CI1259" i="184"/>
  <c r="R1259" i="184"/>
  <c r="R300" i="184"/>
  <c r="CI300" i="184"/>
  <c r="CI729" i="184"/>
  <c r="R729" i="184"/>
  <c r="R67" i="184"/>
  <c r="CI67" i="184"/>
  <c r="R623" i="184"/>
  <c r="CI623" i="184"/>
  <c r="R803" i="184"/>
  <c r="CI803" i="184"/>
  <c r="CI1154" i="184"/>
  <c r="R1154" i="184"/>
  <c r="R397" i="184"/>
  <c r="CI397" i="184"/>
  <c r="R720" i="184"/>
  <c r="CI1315" i="184"/>
  <c r="R1315" i="184"/>
  <c r="CI206" i="184"/>
  <c r="R206" i="184"/>
  <c r="R37" i="184"/>
  <c r="CI37" i="184"/>
  <c r="R924" i="184"/>
  <c r="CI924" i="184"/>
  <c r="R545" i="184"/>
  <c r="CI545" i="184"/>
  <c r="R806" i="184"/>
  <c r="CI806" i="184"/>
  <c r="R1257" i="184"/>
  <c r="CI1257" i="184"/>
  <c r="R563" i="184"/>
  <c r="CI563" i="184"/>
  <c r="R797" i="184"/>
  <c r="CI797" i="184"/>
  <c r="CI1019" i="184"/>
  <c r="R1019" i="184"/>
  <c r="R665" i="184"/>
  <c r="CI665" i="184"/>
  <c r="R214" i="184"/>
  <c r="CI214" i="184"/>
  <c r="CI210" i="184"/>
  <c r="R210" i="184"/>
  <c r="R1002" i="184"/>
  <c r="CI1002" i="184"/>
  <c r="CI1300" i="184"/>
  <c r="R1300" i="184"/>
  <c r="CI414" i="184"/>
  <c r="R414" i="184"/>
  <c r="R348" i="184"/>
  <c r="CI348" i="184"/>
  <c r="R909" i="184"/>
  <c r="CI909" i="184"/>
  <c r="R602" i="184"/>
  <c r="CI602" i="184"/>
  <c r="CI481" i="184"/>
  <c r="R481" i="184"/>
  <c r="CI484" i="184"/>
  <c r="R484" i="184"/>
  <c r="CI1269" i="184"/>
  <c r="R1269" i="184"/>
  <c r="CI1225" i="184"/>
  <c r="R1225" i="184"/>
  <c r="R243" i="184"/>
  <c r="CI243" i="184"/>
  <c r="R125" i="184"/>
  <c r="CI125" i="184"/>
  <c r="CI1212" i="184"/>
  <c r="R1212" i="184"/>
  <c r="R1060" i="184"/>
  <c r="CI1060" i="184"/>
  <c r="CI463" i="184"/>
  <c r="R463" i="184"/>
  <c r="CI564" i="184"/>
  <c r="R564" i="184"/>
  <c r="R582" i="184"/>
  <c r="CI582" i="184"/>
  <c r="CI1350" i="184"/>
  <c r="R1350" i="184"/>
  <c r="R716" i="184"/>
  <c r="CI716" i="184"/>
  <c r="R616" i="184"/>
  <c r="CI616" i="184"/>
  <c r="CI666" i="184"/>
  <c r="R666" i="184"/>
  <c r="CI557" i="184"/>
  <c r="R557" i="184"/>
  <c r="CI882" i="184"/>
  <c r="R882" i="184"/>
  <c r="R1256" i="184"/>
  <c r="CI478" i="184"/>
  <c r="R478" i="184"/>
  <c r="CI113" i="184"/>
  <c r="R113" i="184"/>
  <c r="R1123" i="184"/>
  <c r="CI1123" i="184"/>
  <c r="CI363" i="184"/>
  <c r="R363" i="184"/>
  <c r="R1197" i="184"/>
  <c r="CI1197" i="184"/>
  <c r="R1323" i="184"/>
  <c r="CI1323" i="184"/>
  <c r="R1084" i="184"/>
  <c r="CI1084" i="184"/>
  <c r="R1351" i="184"/>
  <c r="CI1351" i="184"/>
  <c r="CI360" i="184"/>
  <c r="R360" i="184"/>
  <c r="R864" i="184"/>
  <c r="CI864" i="184"/>
  <c r="CI1043" i="184"/>
  <c r="R1043" i="184"/>
  <c r="R1178" i="184"/>
  <c r="CI1178" i="184"/>
  <c r="R585" i="184"/>
  <c r="CI585" i="184"/>
  <c r="CI489" i="184"/>
  <c r="R489" i="184"/>
  <c r="R1224" i="184"/>
  <c r="CI1224" i="184"/>
  <c r="CI467" i="184"/>
  <c r="R467" i="184"/>
  <c r="R601" i="184"/>
  <c r="CI601" i="184"/>
  <c r="R401" i="184"/>
  <c r="CI401" i="184"/>
  <c r="CI659" i="184"/>
  <c r="R659" i="184"/>
  <c r="CI1031" i="184"/>
  <c r="R1031" i="184"/>
  <c r="CI1233" i="184"/>
  <c r="R1233" i="184"/>
  <c r="CI1080" i="184"/>
  <c r="R1080" i="184"/>
  <c r="CI233" i="184"/>
  <c r="R233" i="184"/>
  <c r="CI367" i="184"/>
  <c r="R367" i="184"/>
  <c r="CI1206" i="184"/>
  <c r="R1206" i="184"/>
  <c r="R990" i="184"/>
  <c r="CI990" i="184"/>
  <c r="CI695" i="184"/>
  <c r="R695" i="184"/>
  <c r="R1079" i="184"/>
  <c r="CI1079" i="184"/>
  <c r="R588" i="184"/>
  <c r="CI588" i="184"/>
  <c r="CI757" i="184"/>
  <c r="R757" i="184"/>
  <c r="CI1283" i="184"/>
  <c r="R1283" i="184"/>
  <c r="R938" i="184"/>
  <c r="CI938" i="184"/>
  <c r="CI1124" i="184"/>
  <c r="R1124" i="184"/>
  <c r="R535" i="184"/>
  <c r="CI535" i="184"/>
  <c r="R1091" i="184"/>
  <c r="CI1091" i="184"/>
  <c r="R828" i="184"/>
  <c r="CI828" i="184"/>
  <c r="R331" i="184"/>
  <c r="CI331" i="184"/>
  <c r="R416" i="184"/>
  <c r="CI416" i="184"/>
  <c r="CI993" i="184"/>
  <c r="R993" i="184"/>
  <c r="R475" i="184"/>
  <c r="CI475" i="184"/>
  <c r="R581" i="184"/>
  <c r="CI581" i="184"/>
  <c r="CI261" i="184"/>
  <c r="R261" i="184"/>
  <c r="CI1230" i="184"/>
  <c r="R1230" i="184"/>
  <c r="CI340" i="184"/>
  <c r="R340" i="184"/>
  <c r="CI316" i="184"/>
  <c r="R316" i="184"/>
  <c r="CI217" i="184"/>
  <c r="R217" i="184"/>
  <c r="CI759" i="184"/>
  <c r="R759" i="184"/>
  <c r="CI328" i="184"/>
  <c r="R328" i="184"/>
  <c r="R491" i="184"/>
  <c r="CI491" i="184"/>
  <c r="CI273" i="184"/>
  <c r="R273" i="184"/>
  <c r="CI530" i="184"/>
  <c r="R530" i="184"/>
  <c r="CI398" i="184"/>
  <c r="R398" i="184"/>
  <c r="CI412" i="184"/>
  <c r="R412" i="184"/>
  <c r="CI301" i="184"/>
  <c r="R301" i="184"/>
  <c r="CI743" i="184"/>
  <c r="R743" i="184"/>
  <c r="R977" i="184"/>
  <c r="CI977" i="184"/>
  <c r="CI34" i="184" l="1"/>
  <c r="L90" i="161"/>
  <c r="L91" i="161"/>
  <c r="L92" i="161"/>
  <c r="L93" i="161"/>
  <c r="L94" i="161"/>
  <c r="L95" i="161"/>
  <c r="L96" i="161"/>
  <c r="L97" i="161"/>
  <c r="L98" i="161"/>
  <c r="L99" i="161"/>
  <c r="L100" i="161"/>
  <c r="L101" i="161"/>
  <c r="L102" i="161"/>
  <c r="L103" i="161"/>
  <c r="L104" i="161"/>
  <c r="L71" i="161"/>
  <c r="L72" i="161"/>
  <c r="L73" i="161"/>
  <c r="L74" i="161"/>
  <c r="L75" i="161"/>
  <c r="L76" i="161"/>
  <c r="L77" i="161"/>
  <c r="L78" i="161"/>
  <c r="L79" i="161"/>
  <c r="L80" i="161"/>
  <c r="L81" i="161"/>
  <c r="L82" i="161"/>
  <c r="L83" i="161"/>
  <c r="L84" i="161"/>
  <c r="L85" i="161"/>
  <c r="L89" i="161"/>
  <c r="AH61" i="161"/>
  <c r="AG61" i="161"/>
  <c r="AF61" i="161"/>
  <c r="AH60" i="161"/>
  <c r="AG60" i="161"/>
  <c r="AF60" i="161"/>
  <c r="AH59" i="161"/>
  <c r="AG59" i="161"/>
  <c r="AF59" i="161"/>
  <c r="AH58" i="161"/>
  <c r="AG58" i="161"/>
  <c r="AF58" i="161"/>
  <c r="AH57" i="161"/>
  <c r="AG57" i="161"/>
  <c r="AH56" i="161"/>
  <c r="AG56" i="161"/>
  <c r="AH55" i="161"/>
  <c r="AF55" i="161"/>
  <c r="AH54" i="161"/>
  <c r="AF54" i="161"/>
  <c r="AH53" i="161"/>
  <c r="AG53" i="161"/>
  <c r="AF53" i="161"/>
  <c r="AH52" i="161"/>
  <c r="AG52" i="161"/>
  <c r="AF52" i="161"/>
  <c r="AH51" i="161"/>
  <c r="AG51" i="161"/>
  <c r="AH50" i="161"/>
  <c r="AG50" i="161"/>
  <c r="AF50" i="161"/>
  <c r="AH49" i="161"/>
  <c r="AG49" i="161"/>
  <c r="AF49" i="161"/>
  <c r="AH48" i="161"/>
  <c r="AG48" i="161"/>
  <c r="AF48" i="161"/>
  <c r="AH47" i="161"/>
  <c r="AG47" i="161"/>
  <c r="AF47" i="161"/>
  <c r="AH46" i="161"/>
  <c r="AG46" i="161"/>
  <c r="AF46" i="161"/>
  <c r="AC50" i="161"/>
  <c r="AC49" i="161"/>
  <c r="AD49" i="161"/>
  <c r="AE49" i="161"/>
  <c r="AE46" i="161"/>
  <c r="AD46" i="161"/>
  <c r="AC46" i="161"/>
  <c r="AH41" i="161"/>
  <c r="AF34" i="161"/>
  <c r="AF32" i="161"/>
  <c r="AG31" i="161"/>
  <c r="AH31" i="161"/>
  <c r="AH29" i="161"/>
  <c r="AH26" i="161"/>
  <c r="AG26" i="161"/>
  <c r="AF26" i="161"/>
  <c r="AG41" i="161"/>
  <c r="AF41" i="161"/>
  <c r="AH40" i="161"/>
  <c r="AG40" i="161"/>
  <c r="AF40" i="161"/>
  <c r="AH39" i="161"/>
  <c r="AG39" i="161"/>
  <c r="AF39" i="161"/>
  <c r="AH38" i="161"/>
  <c r="AG38" i="161"/>
  <c r="AF38" i="161"/>
  <c r="AH37" i="161"/>
  <c r="AG37" i="161"/>
  <c r="AF37" i="161"/>
  <c r="AH36" i="161"/>
  <c r="AG36" i="161"/>
  <c r="AF36" i="161"/>
  <c r="AH35" i="161"/>
  <c r="AG35" i="161"/>
  <c r="AF35" i="161"/>
  <c r="AH34" i="161"/>
  <c r="AG34" i="161"/>
  <c r="AH33" i="161"/>
  <c r="AG33" i="161"/>
  <c r="AF33" i="161"/>
  <c r="AH32" i="161"/>
  <c r="AG32" i="161"/>
  <c r="AF31" i="161"/>
  <c r="AH30" i="161"/>
  <c r="AG30" i="161"/>
  <c r="AF30" i="161"/>
  <c r="AG29" i="161"/>
  <c r="AF29" i="161"/>
  <c r="AH28" i="161"/>
  <c r="AG28" i="161"/>
  <c r="AF28" i="161"/>
  <c r="AH27" i="161"/>
  <c r="AG27" i="161"/>
  <c r="AF27" i="161"/>
  <c r="AH19" i="161"/>
  <c r="AF18" i="161"/>
  <c r="AG18" i="161"/>
  <c r="AH18" i="161"/>
  <c r="AF17" i="161"/>
  <c r="AG17" i="161"/>
  <c r="AH17" i="161"/>
  <c r="AH16" i="161"/>
  <c r="AH15" i="161"/>
  <c r="AH14" i="161"/>
  <c r="AH13" i="161"/>
  <c r="AH12" i="161"/>
  <c r="AH8" i="161"/>
  <c r="AH11" i="161"/>
  <c r="AG11" i="161"/>
  <c r="AG12" i="161" s="1"/>
  <c r="AF11" i="161"/>
  <c r="AG8" i="161"/>
  <c r="AF8" i="161"/>
  <c r="AE20" i="161"/>
  <c r="AD20" i="161"/>
  <c r="AC20" i="161"/>
  <c r="AE18" i="161"/>
  <c r="AD18" i="161"/>
  <c r="AC18" i="161"/>
  <c r="AH7" i="161"/>
  <c r="AF12" i="161"/>
  <c r="AH9" i="161"/>
  <c r="AH10" i="161"/>
  <c r="AH6" i="161"/>
  <c r="AH5" i="161"/>
  <c r="B38" i="160"/>
  <c r="B57" i="160" s="1"/>
  <c r="B32" i="160"/>
  <c r="B51" i="160" s="1"/>
  <c r="L57" i="160"/>
  <c r="B28" i="160"/>
  <c r="B29" i="160"/>
  <c r="B48" i="160" s="1"/>
  <c r="B33" i="160"/>
  <c r="B52" i="160" s="1"/>
  <c r="B34" i="160"/>
  <c r="B53" i="160" s="1"/>
  <c r="B35" i="160"/>
  <c r="B54" i="160" s="1"/>
  <c r="B26" i="160"/>
  <c r="B45" i="160" s="1"/>
  <c r="L38" i="160"/>
  <c r="L35" i="160"/>
  <c r="L54" i="160" s="1"/>
  <c r="L34" i="160"/>
  <c r="L53" i="160" s="1"/>
  <c r="L33" i="160"/>
  <c r="L52" i="160" s="1"/>
  <c r="L32" i="160"/>
  <c r="L51" i="160" s="1"/>
  <c r="L29" i="160"/>
  <c r="L48" i="160" s="1"/>
  <c r="L28" i="160"/>
  <c r="L47" i="160" s="1"/>
  <c r="L26" i="160"/>
  <c r="L45" i="160" s="1"/>
  <c r="L25" i="160"/>
  <c r="L44" i="160" s="1"/>
  <c r="L43" i="160"/>
  <c r="L17" i="160"/>
  <c r="L11" i="160"/>
  <c r="L12" i="160" s="1"/>
  <c r="B27" i="160"/>
  <c r="B46" i="160" s="1"/>
  <c r="K103" i="161"/>
  <c r="K100" i="161"/>
  <c r="K99" i="161"/>
  <c r="K98" i="161"/>
  <c r="K97" i="161"/>
  <c r="K94" i="161"/>
  <c r="K93" i="161"/>
  <c r="K91" i="161"/>
  <c r="K90" i="161"/>
  <c r="K89" i="161"/>
  <c r="K84" i="161"/>
  <c r="K81" i="161"/>
  <c r="K80" i="161"/>
  <c r="K79" i="161"/>
  <c r="K78" i="161"/>
  <c r="K75" i="161"/>
  <c r="K74" i="161"/>
  <c r="K72" i="161"/>
  <c r="K71" i="161"/>
  <c r="B47" i="160"/>
  <c r="BL24" i="175"/>
  <c r="BL25" i="175"/>
  <c r="BL26" i="175"/>
  <c r="BL27" i="175"/>
  <c r="BL28" i="175"/>
  <c r="BL29" i="175"/>
  <c r="BL30" i="175"/>
  <c r="BL31" i="175"/>
  <c r="BL32" i="175"/>
  <c r="BL33" i="175"/>
  <c r="BL34" i="175"/>
  <c r="BL35" i="175"/>
  <c r="BL38" i="175"/>
  <c r="BL40" i="175"/>
  <c r="BL43" i="175"/>
  <c r="BL44" i="175"/>
  <c r="BL45" i="175"/>
  <c r="BM45" i="175"/>
  <c r="BF55" i="175"/>
  <c r="BF56" i="175"/>
  <c r="BF57" i="175"/>
  <c r="BF58" i="175"/>
  <c r="BF59" i="175"/>
  <c r="BF60" i="175"/>
  <c r="BF61" i="175"/>
  <c r="BF62" i="175"/>
  <c r="BF63" i="175"/>
  <c r="BF65" i="175"/>
  <c r="BF67" i="175"/>
  <c r="BF68" i="175"/>
  <c r="BF69" i="175"/>
  <c r="BF70" i="175"/>
  <c r="BF71" i="175"/>
  <c r="BF77" i="175"/>
  <c r="BF78" i="175"/>
  <c r="BF79" i="175"/>
  <c r="BF80" i="175"/>
  <c r="BF81" i="175"/>
  <c r="BF82" i="175"/>
  <c r="BF83" i="175"/>
  <c r="BF84" i="175"/>
  <c r="BF85" i="175"/>
  <c r="AT63" i="175"/>
  <c r="AT67" i="175"/>
  <c r="AT9" i="175"/>
  <c r="AT8" i="175"/>
  <c r="AN38" i="175"/>
  <c r="AN39" i="175"/>
  <c r="AN40" i="175"/>
  <c r="AN41" i="175"/>
  <c r="AN42" i="175"/>
  <c r="AN43" i="175"/>
  <c r="AN44" i="175"/>
  <c r="AB30" i="175"/>
  <c r="AB25" i="175"/>
  <c r="V40" i="175"/>
  <c r="V18" i="175"/>
  <c r="P37" i="175"/>
  <c r="J25" i="175"/>
  <c r="K31" i="175"/>
  <c r="D29" i="175"/>
  <c r="D8" i="175"/>
  <c r="E17" i="175"/>
  <c r="E13" i="175"/>
  <c r="E8" i="175"/>
  <c r="D43" i="175"/>
  <c r="E43" i="175"/>
  <c r="L20" i="160" l="1"/>
  <c r="B39" i="160" s="1"/>
  <c r="B58" i="160" s="1"/>
  <c r="AG20" i="161"/>
  <c r="AF20" i="161"/>
  <c r="B36" i="160"/>
  <c r="B55" i="160" s="1"/>
  <c r="B31" i="160"/>
  <c r="B50" i="160" s="1"/>
  <c r="B30" i="160"/>
  <c r="L18" i="160"/>
  <c r="AH20" i="161" l="1"/>
  <c r="B37" i="160"/>
  <c r="B56" i="160" s="1"/>
  <c r="AD56" i="161"/>
  <c r="AD48" i="161"/>
  <c r="AC48" i="161"/>
  <c r="AD40" i="161"/>
  <c r="AD60" i="161" s="1"/>
  <c r="AC40" i="161"/>
  <c r="AC60" i="161" s="1"/>
  <c r="AD37" i="161"/>
  <c r="AD57" i="161" s="1"/>
  <c r="AC37" i="161"/>
  <c r="AD36" i="161"/>
  <c r="AC36" i="161"/>
  <c r="AD35" i="161"/>
  <c r="AC35" i="161"/>
  <c r="AC55" i="161" s="1"/>
  <c r="AD34" i="161"/>
  <c r="AC34" i="161"/>
  <c r="AC54" i="161" s="1"/>
  <c r="AD31" i="161"/>
  <c r="AD51" i="161" s="1"/>
  <c r="AC31" i="161"/>
  <c r="AD30" i="161"/>
  <c r="AD50" i="161" s="1"/>
  <c r="AC30" i="161"/>
  <c r="AD28" i="161"/>
  <c r="AC28" i="161"/>
  <c r="AD27" i="161"/>
  <c r="AD47" i="161" s="1"/>
  <c r="AC27" i="161"/>
  <c r="AC47" i="161" s="1"/>
  <c r="AD26" i="161"/>
  <c r="AC26" i="161"/>
  <c r="AD17" i="161"/>
  <c r="AC17" i="161"/>
  <c r="AE11" i="161"/>
  <c r="AD11" i="161"/>
  <c r="AC11" i="161"/>
  <c r="AD8" i="161"/>
  <c r="AC8" i="161"/>
  <c r="AE8" i="161" l="1"/>
  <c r="K92" i="161" s="1"/>
  <c r="K76" i="161"/>
  <c r="K73" i="161"/>
  <c r="B49" i="161"/>
  <c r="K95" i="161"/>
  <c r="AE17" i="161"/>
  <c r="K82" i="161"/>
  <c r="AC12" i="161"/>
  <c r="K101" i="161"/>
  <c r="AD12" i="161"/>
  <c r="L27" i="160" l="1"/>
  <c r="L46" i="160" s="1"/>
  <c r="AE12" i="161"/>
  <c r="K77" i="161"/>
  <c r="K96" i="161"/>
  <c r="K83" i="161" l="1"/>
  <c r="K85" i="161"/>
  <c r="K102" i="161"/>
  <c r="K104" i="161"/>
  <c r="K24" i="160"/>
  <c r="K43" i="160" s="1"/>
  <c r="K25" i="160"/>
  <c r="K44" i="160" s="1"/>
  <c r="K26" i="160"/>
  <c r="K45" i="160" s="1"/>
  <c r="K28" i="160"/>
  <c r="K47" i="160" s="1"/>
  <c r="K29" i="160"/>
  <c r="K48" i="160" s="1"/>
  <c r="K32" i="160"/>
  <c r="K51" i="160" s="1"/>
  <c r="K33" i="160"/>
  <c r="K52" i="160" s="1"/>
  <c r="K34" i="160"/>
  <c r="K53" i="160" s="1"/>
  <c r="K35" i="160"/>
  <c r="K54" i="160" s="1"/>
  <c r="K38" i="160"/>
  <c r="K57" i="160" s="1"/>
  <c r="K17" i="160"/>
  <c r="L36" i="160" s="1"/>
  <c r="L55" i="160" s="1"/>
  <c r="K11" i="160"/>
  <c r="K27" i="160"/>
  <c r="K46" i="160" s="1"/>
  <c r="B49" i="160" l="1"/>
  <c r="L30" i="160"/>
  <c r="L49" i="160" s="1"/>
  <c r="K36" i="160"/>
  <c r="K55" i="160" s="1"/>
  <c r="K30" i="160"/>
  <c r="K49" i="160" s="1"/>
  <c r="K12" i="160"/>
  <c r="L31" i="160" s="1"/>
  <c r="L50" i="160" l="1"/>
  <c r="K18" i="160"/>
  <c r="L37" i="160" s="1"/>
  <c r="L56" i="160" s="1"/>
  <c r="K20" i="160"/>
  <c r="L39" i="160" s="1"/>
  <c r="L58" i="160" s="1"/>
  <c r="K31" i="160"/>
  <c r="K50" i="160" s="1"/>
  <c r="K37" i="160" l="1"/>
  <c r="K56" i="160" s="1"/>
  <c r="K39" i="160"/>
  <c r="K58" i="160" s="1"/>
  <c r="D23" i="86"/>
  <c r="I23" i="86"/>
  <c r="N23" i="86"/>
  <c r="I35" i="160"/>
  <c r="J38" i="160"/>
  <c r="J57" i="160" s="1"/>
  <c r="J32" i="160"/>
  <c r="J51" i="160" s="1"/>
  <c r="C46" i="161"/>
  <c r="AB19" i="161"/>
  <c r="AE40" i="161" s="1"/>
  <c r="AE60" i="161" s="1"/>
  <c r="AA17" i="161"/>
  <c r="AD38" i="161" s="1"/>
  <c r="AD58" i="161" s="1"/>
  <c r="AA11" i="161"/>
  <c r="AD32" i="161" s="1"/>
  <c r="AD52" i="161" s="1"/>
  <c r="Z11" i="161"/>
  <c r="AC32" i="161" s="1"/>
  <c r="AC52" i="161" s="1"/>
  <c r="X11" i="161"/>
  <c r="Z8" i="161"/>
  <c r="AC29" i="161" s="1"/>
  <c r="AA8" i="161"/>
  <c r="AB7" i="161"/>
  <c r="AE28" i="161" s="1"/>
  <c r="AE48" i="161" s="1"/>
  <c r="AB6" i="161"/>
  <c r="AE27" i="161" s="1"/>
  <c r="AE47" i="161" s="1"/>
  <c r="AB5" i="161"/>
  <c r="Y5" i="161"/>
  <c r="Y6" i="161"/>
  <c r="Y7" i="161"/>
  <c r="Y10" i="161"/>
  <c r="Z17" i="161"/>
  <c r="AB17" i="161" l="1"/>
  <c r="AE38" i="161" s="1"/>
  <c r="AE58" i="161" s="1"/>
  <c r="AC38" i="161"/>
  <c r="AC58" i="161" s="1"/>
  <c r="AA12" i="161"/>
  <c r="AD33" i="161" s="1"/>
  <c r="AD53" i="161" s="1"/>
  <c r="AD29" i="161"/>
  <c r="J70" i="161"/>
  <c r="AE26" i="161"/>
  <c r="AB11" i="161"/>
  <c r="AE32" i="161" s="1"/>
  <c r="AE52" i="161" s="1"/>
  <c r="Z12" i="161"/>
  <c r="AC33" i="161" s="1"/>
  <c r="AC53" i="161" s="1"/>
  <c r="AB8" i="161"/>
  <c r="D49" i="161" l="1"/>
  <c r="AE29" i="161"/>
  <c r="Z18" i="161"/>
  <c r="AC39" i="161" s="1"/>
  <c r="AC59" i="161" s="1"/>
  <c r="AB12" i="161"/>
  <c r="AE33" i="161" s="1"/>
  <c r="AE53" i="161" s="1"/>
  <c r="J25" i="160" l="1"/>
  <c r="J27" i="160"/>
  <c r="J46" i="160" s="1"/>
  <c r="AU91" i="175"/>
  <c r="AT91" i="175"/>
  <c r="AU90" i="175"/>
  <c r="AT90" i="175"/>
  <c r="AU89" i="175"/>
  <c r="AT89" i="175"/>
  <c r="AU88" i="175"/>
  <c r="AT88" i="175"/>
  <c r="AU87" i="175"/>
  <c r="AT87" i="175"/>
  <c r="AU86" i="175"/>
  <c r="BG85" i="175"/>
  <c r="AU85" i="175"/>
  <c r="AT85" i="175"/>
  <c r="BG84" i="175"/>
  <c r="AU84" i="175"/>
  <c r="AT84" i="175"/>
  <c r="BG83" i="175"/>
  <c r="AU83" i="175"/>
  <c r="AT83" i="175"/>
  <c r="BG82" i="175"/>
  <c r="AU82" i="175"/>
  <c r="AT82" i="175"/>
  <c r="BG81" i="175"/>
  <c r="AU81" i="175"/>
  <c r="AT81" i="175"/>
  <c r="BG80" i="175"/>
  <c r="AU80" i="175"/>
  <c r="AT80" i="175"/>
  <c r="BG79" i="175"/>
  <c r="AU79" i="175"/>
  <c r="AT79" i="175"/>
  <c r="BG78" i="175"/>
  <c r="AU78" i="175"/>
  <c r="AT78" i="175"/>
  <c r="BG77" i="175"/>
  <c r="AU77" i="175"/>
  <c r="AT77" i="175"/>
  <c r="BG76" i="175"/>
  <c r="AU76" i="175"/>
  <c r="AT76" i="175"/>
  <c r="BG75" i="175"/>
  <c r="AU75" i="175"/>
  <c r="BG74" i="175"/>
  <c r="AU74" i="175"/>
  <c r="BG73" i="175"/>
  <c r="AU73" i="175"/>
  <c r="BG72" i="175"/>
  <c r="AU72" i="175"/>
  <c r="AT72" i="175"/>
  <c r="BG71" i="175"/>
  <c r="AU71" i="175"/>
  <c r="BG70" i="175"/>
  <c r="AU70" i="175"/>
  <c r="AT70" i="175"/>
  <c r="BG69" i="175"/>
  <c r="AU69" i="175"/>
  <c r="AT69" i="175"/>
  <c r="BG68" i="175"/>
  <c r="AU68" i="175"/>
  <c r="AT68" i="175"/>
  <c r="BG67" i="175"/>
  <c r="AU67" i="175"/>
  <c r="BG66" i="175"/>
  <c r="AU66" i="175"/>
  <c r="BG65" i="175"/>
  <c r="AU65" i="175"/>
  <c r="BG64" i="175"/>
  <c r="AU64" i="175"/>
  <c r="AT64" i="175"/>
  <c r="BG63" i="175"/>
  <c r="AU63" i="175"/>
  <c r="BG62" i="175"/>
  <c r="AU62" i="175"/>
  <c r="BG61" i="175"/>
  <c r="AU61" i="175"/>
  <c r="BG60" i="175"/>
  <c r="AU60" i="175"/>
  <c r="BG59" i="175"/>
  <c r="AU59" i="175"/>
  <c r="W59" i="175"/>
  <c r="V59" i="175"/>
  <c r="BG58" i="175"/>
  <c r="AU58" i="175"/>
  <c r="W58" i="175"/>
  <c r="V58" i="175"/>
  <c r="BG57" i="175"/>
  <c r="AU57" i="175"/>
  <c r="W57" i="175"/>
  <c r="V57" i="175"/>
  <c r="BG56" i="175"/>
  <c r="AU56" i="175"/>
  <c r="W56" i="175"/>
  <c r="V56" i="175"/>
  <c r="BG55" i="175"/>
  <c r="AU55" i="175"/>
  <c r="W55" i="175"/>
  <c r="V55" i="175"/>
  <c r="BG54" i="175"/>
  <c r="BF54" i="175"/>
  <c r="AU54" i="175"/>
  <c r="W54" i="175"/>
  <c r="V54" i="175"/>
  <c r="BG53" i="175"/>
  <c r="BF53" i="175"/>
  <c r="AU53" i="175"/>
  <c r="AT53" i="175"/>
  <c r="W53" i="175"/>
  <c r="V53" i="175"/>
  <c r="BG52" i="175"/>
  <c r="BF52" i="175"/>
  <c r="AU52" i="175"/>
  <c r="AT52" i="175"/>
  <c r="W52" i="175"/>
  <c r="V52" i="175"/>
  <c r="BG51" i="175"/>
  <c r="BF51" i="175"/>
  <c r="AU51" i="175"/>
  <c r="AT51" i="175"/>
  <c r="W51" i="175"/>
  <c r="V51" i="175"/>
  <c r="BG50" i="175"/>
  <c r="BF50" i="175"/>
  <c r="AU50" i="175"/>
  <c r="AT50" i="175"/>
  <c r="W50" i="175"/>
  <c r="V50" i="175"/>
  <c r="BG49" i="175"/>
  <c r="BF49" i="175"/>
  <c r="AU49" i="175"/>
  <c r="AT49" i="175"/>
  <c r="AO49" i="175"/>
  <c r="AN49" i="175"/>
  <c r="W49" i="175"/>
  <c r="V49" i="175"/>
  <c r="BG48" i="175"/>
  <c r="BF48" i="175"/>
  <c r="AU48" i="175"/>
  <c r="AT48" i="175"/>
  <c r="AO48" i="175"/>
  <c r="W48" i="175"/>
  <c r="BG47" i="175"/>
  <c r="BF47" i="175"/>
  <c r="AU47" i="175"/>
  <c r="AT47" i="175"/>
  <c r="AO47" i="175"/>
  <c r="W47" i="175"/>
  <c r="V47" i="175"/>
  <c r="BG46" i="175"/>
  <c r="BF46" i="175"/>
  <c r="AU46" i="175"/>
  <c r="AT46" i="175"/>
  <c r="AO46" i="175"/>
  <c r="W46" i="175"/>
  <c r="V46" i="175"/>
  <c r="BG45" i="175"/>
  <c r="BF45" i="175"/>
  <c r="AU45" i="175"/>
  <c r="AT45" i="175"/>
  <c r="AO45" i="175"/>
  <c r="W45" i="175"/>
  <c r="V45" i="175"/>
  <c r="BM44" i="175"/>
  <c r="BG44" i="175"/>
  <c r="BF44" i="175"/>
  <c r="AU44" i="175"/>
  <c r="AT44" i="175"/>
  <c r="AO44" i="175"/>
  <c r="W44" i="175"/>
  <c r="V44" i="175"/>
  <c r="BM43" i="175"/>
  <c r="BG43" i="175"/>
  <c r="BF43" i="175"/>
  <c r="AU43" i="175"/>
  <c r="AT43" i="175"/>
  <c r="AO43" i="175"/>
  <c r="W43" i="175"/>
  <c r="V43" i="175"/>
  <c r="BM42" i="175"/>
  <c r="BG42" i="175"/>
  <c r="BF42" i="175"/>
  <c r="AU42" i="175"/>
  <c r="AT42" i="175"/>
  <c r="AO42" i="175"/>
  <c r="W42" i="175"/>
  <c r="V42" i="175"/>
  <c r="E42" i="175"/>
  <c r="D42" i="175"/>
  <c r="BM41" i="175"/>
  <c r="BG41" i="175"/>
  <c r="BF41" i="175"/>
  <c r="AU41" i="175"/>
  <c r="AT41" i="175"/>
  <c r="AO41" i="175"/>
  <c r="W41" i="175"/>
  <c r="E41" i="175"/>
  <c r="D41" i="175"/>
  <c r="BM40" i="175"/>
  <c r="BG40" i="175"/>
  <c r="BF40" i="175"/>
  <c r="AU40" i="175"/>
  <c r="AT40" i="175"/>
  <c r="AO40" i="175"/>
  <c r="W40" i="175"/>
  <c r="Q40" i="175"/>
  <c r="E40" i="175"/>
  <c r="D40" i="175"/>
  <c r="BM39" i="175"/>
  <c r="BG39" i="175"/>
  <c r="BF39" i="175"/>
  <c r="AU39" i="175"/>
  <c r="AT39" i="175"/>
  <c r="AO39" i="175"/>
  <c r="W39" i="175"/>
  <c r="V39" i="175"/>
  <c r="Q39" i="175"/>
  <c r="P39" i="175"/>
  <c r="E39" i="175"/>
  <c r="D39" i="175"/>
  <c r="BM38" i="175"/>
  <c r="BG38" i="175"/>
  <c r="BF38" i="175"/>
  <c r="AU38" i="175"/>
  <c r="AT38" i="175"/>
  <c r="AO38" i="175"/>
  <c r="W38" i="175"/>
  <c r="V38" i="175"/>
  <c r="Q38" i="175"/>
  <c r="P38" i="175"/>
  <c r="E38" i="175"/>
  <c r="D38" i="175"/>
  <c r="BM37" i="175"/>
  <c r="BG37" i="175"/>
  <c r="BF37" i="175"/>
  <c r="AU37" i="175"/>
  <c r="AT37" i="175"/>
  <c r="AO37" i="175"/>
  <c r="AN37" i="175"/>
  <c r="W37" i="175"/>
  <c r="V37" i="175"/>
  <c r="Q37" i="175"/>
  <c r="E37" i="175"/>
  <c r="D37" i="175"/>
  <c r="BM36" i="175"/>
  <c r="BG36" i="175"/>
  <c r="BF36" i="175"/>
  <c r="AU36" i="175"/>
  <c r="AT36" i="175"/>
  <c r="AO36" i="175"/>
  <c r="AN36" i="175"/>
  <c r="W36" i="175"/>
  <c r="V36" i="175"/>
  <c r="Q36" i="175"/>
  <c r="P36" i="175"/>
  <c r="E36" i="175"/>
  <c r="D36" i="175"/>
  <c r="BM35" i="175"/>
  <c r="BG35" i="175"/>
  <c r="BF35" i="175"/>
  <c r="AU35" i="175"/>
  <c r="AT35" i="175"/>
  <c r="AO35" i="175"/>
  <c r="AN35" i="175"/>
  <c r="AC35" i="175"/>
  <c r="AB35" i="175"/>
  <c r="W35" i="175"/>
  <c r="V35" i="175"/>
  <c r="Q35" i="175"/>
  <c r="P35" i="175"/>
  <c r="E35" i="175"/>
  <c r="D35" i="175"/>
  <c r="BM34" i="175"/>
  <c r="BG34" i="175"/>
  <c r="BF34" i="175"/>
  <c r="AU34" i="175"/>
  <c r="AT34" i="175"/>
  <c r="AO34" i="175"/>
  <c r="AN34" i="175"/>
  <c r="AC34" i="175"/>
  <c r="W34" i="175"/>
  <c r="V34" i="175"/>
  <c r="Q34" i="175"/>
  <c r="P34" i="175"/>
  <c r="E34" i="175"/>
  <c r="D34" i="175"/>
  <c r="BM33" i="175"/>
  <c r="BG33" i="175"/>
  <c r="BF33" i="175"/>
  <c r="AU33" i="175"/>
  <c r="AT33" i="175"/>
  <c r="AO33" i="175"/>
  <c r="AN33" i="175"/>
  <c r="AI33" i="175"/>
  <c r="AH33" i="175"/>
  <c r="AC33" i="175"/>
  <c r="W33" i="175"/>
  <c r="V33" i="175"/>
  <c r="Q33" i="175"/>
  <c r="P33" i="175"/>
  <c r="E33" i="175"/>
  <c r="D33" i="175"/>
  <c r="BM32" i="175"/>
  <c r="BG32" i="175"/>
  <c r="BF32" i="175"/>
  <c r="AU32" i="175"/>
  <c r="AT32" i="175"/>
  <c r="AO32" i="175"/>
  <c r="AN32" i="175"/>
  <c r="AI32" i="175"/>
  <c r="AH32" i="175"/>
  <c r="AC32" i="175"/>
  <c r="W32" i="175"/>
  <c r="V32" i="175"/>
  <c r="Q32" i="175"/>
  <c r="P32" i="175"/>
  <c r="E32" i="175"/>
  <c r="D32" i="175"/>
  <c r="BM31" i="175"/>
  <c r="BG31" i="175"/>
  <c r="BF31" i="175"/>
  <c r="AU31" i="175"/>
  <c r="AT31" i="175"/>
  <c r="AO31" i="175"/>
  <c r="AN31" i="175"/>
  <c r="AI31" i="175"/>
  <c r="AH31" i="175"/>
  <c r="AC31" i="175"/>
  <c r="W31" i="175"/>
  <c r="V31" i="175"/>
  <c r="Q31" i="175"/>
  <c r="P31" i="175"/>
  <c r="E31" i="175"/>
  <c r="D31" i="175"/>
  <c r="BM30" i="175"/>
  <c r="BG30" i="175"/>
  <c r="BF30" i="175"/>
  <c r="AU30" i="175"/>
  <c r="AT30" i="175"/>
  <c r="AO30" i="175"/>
  <c r="AN30" i="175"/>
  <c r="AI30" i="175"/>
  <c r="AH30" i="175"/>
  <c r="AC30" i="175"/>
  <c r="W30" i="175"/>
  <c r="V30" i="175"/>
  <c r="Q30" i="175"/>
  <c r="P30" i="175"/>
  <c r="K30" i="175"/>
  <c r="J30" i="175"/>
  <c r="E30" i="175"/>
  <c r="BM29" i="175"/>
  <c r="BG29" i="175"/>
  <c r="BF29" i="175"/>
  <c r="AU29" i="175"/>
  <c r="AT29" i="175"/>
  <c r="AO29" i="175"/>
  <c r="AN29" i="175"/>
  <c r="AI29" i="175"/>
  <c r="AH29" i="175"/>
  <c r="AC29" i="175"/>
  <c r="AB29" i="175"/>
  <c r="W29" i="175"/>
  <c r="V29" i="175"/>
  <c r="Q29" i="175"/>
  <c r="P29" i="175"/>
  <c r="K29" i="175"/>
  <c r="J29" i="175"/>
  <c r="E29" i="175"/>
  <c r="BM28" i="175"/>
  <c r="BG28" i="175"/>
  <c r="BF28" i="175"/>
  <c r="AU28" i="175"/>
  <c r="AT28" i="175"/>
  <c r="AO28" i="175"/>
  <c r="AN28" i="175"/>
  <c r="AI28" i="175"/>
  <c r="AH28" i="175"/>
  <c r="AC28" i="175"/>
  <c r="AB28" i="175"/>
  <c r="W28" i="175"/>
  <c r="V28" i="175"/>
  <c r="Q28" i="175"/>
  <c r="P28" i="175"/>
  <c r="K28" i="175"/>
  <c r="J28" i="175"/>
  <c r="E28" i="175"/>
  <c r="D28" i="175"/>
  <c r="BM27" i="175"/>
  <c r="BG27" i="175"/>
  <c r="BF27" i="175"/>
  <c r="AU27" i="175"/>
  <c r="AT27" i="175"/>
  <c r="AO27" i="175"/>
  <c r="AN27" i="175"/>
  <c r="AI27" i="175"/>
  <c r="AH27" i="175"/>
  <c r="AC27" i="175"/>
  <c r="AB27" i="175"/>
  <c r="W27" i="175"/>
  <c r="V27" i="175"/>
  <c r="Q27" i="175"/>
  <c r="P27" i="175"/>
  <c r="K27" i="175"/>
  <c r="J27" i="175"/>
  <c r="E27" i="175"/>
  <c r="D27" i="175"/>
  <c r="BM26" i="175"/>
  <c r="BG26" i="175"/>
  <c r="BF26" i="175"/>
  <c r="AU26" i="175"/>
  <c r="AT26" i="175"/>
  <c r="AO26" i="175"/>
  <c r="AN26" i="175"/>
  <c r="AI26" i="175"/>
  <c r="AH26" i="175"/>
  <c r="AC26" i="175"/>
  <c r="AB26" i="175"/>
  <c r="W26" i="175"/>
  <c r="V26" i="175"/>
  <c r="Q26" i="175"/>
  <c r="P26" i="175"/>
  <c r="K26" i="175"/>
  <c r="E26" i="175"/>
  <c r="D26" i="175"/>
  <c r="BM25" i="175"/>
  <c r="BG25" i="175"/>
  <c r="BF25" i="175"/>
  <c r="AU25" i="175"/>
  <c r="AT25" i="175"/>
  <c r="AO25" i="175"/>
  <c r="AN25" i="175"/>
  <c r="AI25" i="175"/>
  <c r="AH25" i="175"/>
  <c r="AC25" i="175"/>
  <c r="W25" i="175"/>
  <c r="V25" i="175"/>
  <c r="Q25" i="175"/>
  <c r="P25" i="175"/>
  <c r="K25" i="175"/>
  <c r="E25" i="175"/>
  <c r="D25" i="175"/>
  <c r="BM24" i="175"/>
  <c r="BG24" i="175"/>
  <c r="BF24" i="175"/>
  <c r="AU24" i="175"/>
  <c r="AT24" i="175"/>
  <c r="AO24" i="175"/>
  <c r="AN24" i="175"/>
  <c r="AI24" i="175"/>
  <c r="AH24" i="175"/>
  <c r="AC24" i="175"/>
  <c r="AB24" i="175"/>
  <c r="W24" i="175"/>
  <c r="V24" i="175"/>
  <c r="Q24" i="175"/>
  <c r="P24" i="175"/>
  <c r="K24" i="175"/>
  <c r="J24" i="175"/>
  <c r="E24" i="175"/>
  <c r="D24" i="175"/>
  <c r="BM23" i="175"/>
  <c r="BG23" i="175"/>
  <c r="BF23" i="175"/>
  <c r="AU23" i="175"/>
  <c r="AT23" i="175"/>
  <c r="AO23" i="175"/>
  <c r="AN23" i="175"/>
  <c r="AI23" i="175"/>
  <c r="AH23" i="175"/>
  <c r="AC23" i="175"/>
  <c r="AB23" i="175"/>
  <c r="W23" i="175"/>
  <c r="V23" i="175"/>
  <c r="Q23" i="175"/>
  <c r="P23" i="175"/>
  <c r="K23" i="175"/>
  <c r="J23" i="175"/>
  <c r="E23" i="175"/>
  <c r="D23" i="175"/>
  <c r="BM22" i="175"/>
  <c r="BL22" i="175"/>
  <c r="BG22" i="175"/>
  <c r="BF22" i="175"/>
  <c r="AU22" i="175"/>
  <c r="AT22" i="175"/>
  <c r="AO22" i="175"/>
  <c r="AN22" i="175"/>
  <c r="AI22" i="175"/>
  <c r="AH22" i="175"/>
  <c r="AC22" i="175"/>
  <c r="AB22" i="175"/>
  <c r="W22" i="175"/>
  <c r="V22" i="175"/>
  <c r="Q22" i="175"/>
  <c r="P22" i="175"/>
  <c r="K22" i="175"/>
  <c r="J22" i="175"/>
  <c r="E22" i="175"/>
  <c r="BM21" i="175"/>
  <c r="BL21" i="175"/>
  <c r="BG21" i="175"/>
  <c r="BF21" i="175"/>
  <c r="AU21" i="175"/>
  <c r="AT21" i="175"/>
  <c r="AO21" i="175"/>
  <c r="AN21" i="175"/>
  <c r="AI21" i="175"/>
  <c r="AH21" i="175"/>
  <c r="AC21" i="175"/>
  <c r="AB21" i="175"/>
  <c r="W21" i="175"/>
  <c r="V21" i="175"/>
  <c r="Q21" i="175"/>
  <c r="P21" i="175"/>
  <c r="K21" i="175"/>
  <c r="J21" i="175"/>
  <c r="E21" i="175"/>
  <c r="BM20" i="175"/>
  <c r="BL20" i="175"/>
  <c r="BG20" i="175"/>
  <c r="BF20" i="175"/>
  <c r="AU20" i="175"/>
  <c r="AT20" i="175"/>
  <c r="AO20" i="175"/>
  <c r="AN20" i="175"/>
  <c r="AI20" i="175"/>
  <c r="AH20" i="175"/>
  <c r="AC20" i="175"/>
  <c r="AB20" i="175"/>
  <c r="W20" i="175"/>
  <c r="V20" i="175"/>
  <c r="Q20" i="175"/>
  <c r="P20" i="175"/>
  <c r="K20" i="175"/>
  <c r="J20" i="175"/>
  <c r="E20" i="175"/>
  <c r="D20" i="175"/>
  <c r="BM19" i="175"/>
  <c r="BL19" i="175"/>
  <c r="BG19" i="175"/>
  <c r="BF19" i="175"/>
  <c r="AU19" i="175"/>
  <c r="AT19" i="175"/>
  <c r="AO19" i="175"/>
  <c r="AN19" i="175"/>
  <c r="AI19" i="175"/>
  <c r="AH19" i="175"/>
  <c r="AC19" i="175"/>
  <c r="AB19" i="175"/>
  <c r="W19" i="175"/>
  <c r="V19" i="175"/>
  <c r="Q19" i="175"/>
  <c r="P19" i="175"/>
  <c r="K19" i="175"/>
  <c r="J19" i="175"/>
  <c r="E19" i="175"/>
  <c r="D19" i="175"/>
  <c r="BM18" i="175"/>
  <c r="BL18" i="175"/>
  <c r="BG18" i="175"/>
  <c r="BF18" i="175"/>
  <c r="AU18" i="175"/>
  <c r="AT18" i="175"/>
  <c r="AO18" i="175"/>
  <c r="AN18" i="175"/>
  <c r="AI18" i="175"/>
  <c r="AH18" i="175"/>
  <c r="AC18" i="175"/>
  <c r="AB18" i="175"/>
  <c r="W18" i="175"/>
  <c r="Q18" i="175"/>
  <c r="P18" i="175"/>
  <c r="K18" i="175"/>
  <c r="J18" i="175"/>
  <c r="E18" i="175"/>
  <c r="D18" i="175"/>
  <c r="BM17" i="175"/>
  <c r="BL17" i="175"/>
  <c r="BG17" i="175"/>
  <c r="BF17" i="175"/>
  <c r="BA17" i="175"/>
  <c r="AZ17" i="175"/>
  <c r="AU17" i="175"/>
  <c r="AT17" i="175"/>
  <c r="AO17" i="175"/>
  <c r="AN17" i="175"/>
  <c r="AI17" i="175"/>
  <c r="AH17" i="175"/>
  <c r="AC17" i="175"/>
  <c r="AB17" i="175"/>
  <c r="W17" i="175"/>
  <c r="V17" i="175"/>
  <c r="Q17" i="175"/>
  <c r="P17" i="175"/>
  <c r="K17" i="175"/>
  <c r="J17" i="175"/>
  <c r="D17" i="175"/>
  <c r="BM16" i="175"/>
  <c r="BG16" i="175"/>
  <c r="BF16" i="175"/>
  <c r="BA16" i="175"/>
  <c r="AZ16" i="175"/>
  <c r="AU16" i="175"/>
  <c r="AT16" i="175"/>
  <c r="AO16" i="175"/>
  <c r="AN16" i="175"/>
  <c r="AI16" i="175"/>
  <c r="AH16" i="175"/>
  <c r="AC16" i="175"/>
  <c r="AB16" i="175"/>
  <c r="W16" i="175"/>
  <c r="V16" i="175"/>
  <c r="Q16" i="175"/>
  <c r="P16" i="175"/>
  <c r="K16" i="175"/>
  <c r="J16" i="175"/>
  <c r="E16" i="175"/>
  <c r="D16" i="175"/>
  <c r="BM15" i="175"/>
  <c r="BL15" i="175"/>
  <c r="BG15" i="175"/>
  <c r="BF15" i="175"/>
  <c r="BA15" i="175"/>
  <c r="AZ15" i="175"/>
  <c r="AU15" i="175"/>
  <c r="AT15" i="175"/>
  <c r="AO15" i="175"/>
  <c r="AN15" i="175"/>
  <c r="AI15" i="175"/>
  <c r="AH15" i="175"/>
  <c r="AC15" i="175"/>
  <c r="AB15" i="175"/>
  <c r="W15" i="175"/>
  <c r="V15" i="175"/>
  <c r="Q15" i="175"/>
  <c r="P15" i="175"/>
  <c r="K15" i="175"/>
  <c r="J15" i="175"/>
  <c r="E15" i="175"/>
  <c r="D15" i="175"/>
  <c r="BM14" i="175"/>
  <c r="BL14" i="175"/>
  <c r="BG14" i="175"/>
  <c r="BF14" i="175"/>
  <c r="BA14" i="175"/>
  <c r="AZ14" i="175"/>
  <c r="AU14" i="175"/>
  <c r="AT14" i="175"/>
  <c r="AO14" i="175"/>
  <c r="AN14" i="175"/>
  <c r="AI14" i="175"/>
  <c r="AH14" i="175"/>
  <c r="AC14" i="175"/>
  <c r="AB14" i="175"/>
  <c r="W14" i="175"/>
  <c r="V14" i="175"/>
  <c r="Q14" i="175"/>
  <c r="P14" i="175"/>
  <c r="K14" i="175"/>
  <c r="J14" i="175"/>
  <c r="E14" i="175"/>
  <c r="D14" i="175"/>
  <c r="BM13" i="175"/>
  <c r="BL13" i="175"/>
  <c r="BG13" i="175"/>
  <c r="BF13" i="175"/>
  <c r="BA13" i="175"/>
  <c r="AZ13" i="175"/>
  <c r="AU13" i="175"/>
  <c r="AT13" i="175"/>
  <c r="AO13" i="175"/>
  <c r="AN13" i="175"/>
  <c r="AI13" i="175"/>
  <c r="AH13" i="175"/>
  <c r="AC13" i="175"/>
  <c r="AB13" i="175"/>
  <c r="W13" i="175"/>
  <c r="V13" i="175"/>
  <c r="Q13" i="175"/>
  <c r="P13" i="175"/>
  <c r="K13" i="175"/>
  <c r="J13" i="175"/>
  <c r="D13" i="175"/>
  <c r="BM12" i="175"/>
  <c r="BL12" i="175"/>
  <c r="BG12" i="175"/>
  <c r="BF12" i="175"/>
  <c r="BA12" i="175"/>
  <c r="AZ12" i="175"/>
  <c r="AU12" i="175"/>
  <c r="AT12" i="175"/>
  <c r="AO12" i="175"/>
  <c r="AN12" i="175"/>
  <c r="AI12" i="175"/>
  <c r="AH12" i="175"/>
  <c r="AC12" i="175"/>
  <c r="AB12" i="175"/>
  <c r="W12" i="175"/>
  <c r="V12" i="175"/>
  <c r="Q12" i="175"/>
  <c r="P12" i="175"/>
  <c r="K12" i="175"/>
  <c r="J12" i="175"/>
  <c r="E12" i="175"/>
  <c r="D12" i="175"/>
  <c r="BM11" i="175"/>
  <c r="BL11" i="175"/>
  <c r="BG11" i="175"/>
  <c r="BF11" i="175"/>
  <c r="BA11" i="175"/>
  <c r="AZ11" i="175"/>
  <c r="AU11" i="175"/>
  <c r="AT11" i="175"/>
  <c r="AO11" i="175"/>
  <c r="AN11" i="175"/>
  <c r="AI11" i="175"/>
  <c r="AH11" i="175"/>
  <c r="AC11" i="175"/>
  <c r="AB11" i="175"/>
  <c r="W11" i="175"/>
  <c r="V11" i="175"/>
  <c r="Q11" i="175"/>
  <c r="P11" i="175"/>
  <c r="K11" i="175"/>
  <c r="J11" i="175"/>
  <c r="E11" i="175"/>
  <c r="D11" i="175"/>
  <c r="BM10" i="175"/>
  <c r="BL10" i="175"/>
  <c r="BG10" i="175"/>
  <c r="BF10" i="175"/>
  <c r="BA10" i="175"/>
  <c r="AZ10" i="175"/>
  <c r="AU10" i="175"/>
  <c r="AT10" i="175"/>
  <c r="AO10" i="175"/>
  <c r="AN10" i="175"/>
  <c r="AI10" i="175"/>
  <c r="AH10" i="175"/>
  <c r="AC10" i="175"/>
  <c r="AB10" i="175"/>
  <c r="W10" i="175"/>
  <c r="V10" i="175"/>
  <c r="Q10" i="175"/>
  <c r="P10" i="175"/>
  <c r="K10" i="175"/>
  <c r="J10" i="175"/>
  <c r="E10" i="175"/>
  <c r="D10" i="175"/>
  <c r="BM9" i="175"/>
  <c r="BL9" i="175"/>
  <c r="BG9" i="175"/>
  <c r="BF9" i="175"/>
  <c r="BA9" i="175"/>
  <c r="AZ9" i="175"/>
  <c r="AU9" i="175"/>
  <c r="AO9" i="175"/>
  <c r="AN9" i="175"/>
  <c r="AI9" i="175"/>
  <c r="AH9" i="175"/>
  <c r="AC9" i="175"/>
  <c r="AB9" i="175"/>
  <c r="W9" i="175"/>
  <c r="V9" i="175"/>
  <c r="Q9" i="175"/>
  <c r="P9" i="175"/>
  <c r="K9" i="175"/>
  <c r="J9" i="175"/>
  <c r="D9" i="175"/>
  <c r="BM8" i="175"/>
  <c r="BL8" i="175"/>
  <c r="BG8" i="175"/>
  <c r="BF8" i="175"/>
  <c r="BA8" i="175"/>
  <c r="AZ8" i="175"/>
  <c r="AU8" i="175"/>
  <c r="AO8" i="175"/>
  <c r="AN8" i="175"/>
  <c r="AI8" i="175"/>
  <c r="AH8" i="175"/>
  <c r="AC8" i="175"/>
  <c r="AB8" i="175"/>
  <c r="W8" i="175"/>
  <c r="Q8" i="175"/>
  <c r="P8" i="175"/>
  <c r="K8" i="175"/>
  <c r="J8" i="175"/>
  <c r="AA26" i="161" l="1"/>
  <c r="Z26" i="161"/>
  <c r="AB13" i="161"/>
  <c r="AE34" i="161" s="1"/>
  <c r="AE54" i="161" s="1"/>
  <c r="AB14" i="161"/>
  <c r="AE35" i="161" s="1"/>
  <c r="AE55" i="161" s="1"/>
  <c r="AB15" i="161"/>
  <c r="AE36" i="161" s="1"/>
  <c r="AE56" i="161" s="1"/>
  <c r="AB16" i="161"/>
  <c r="AE37" i="161" s="1"/>
  <c r="AE57" i="161" s="1"/>
  <c r="J84" i="161"/>
  <c r="J91" i="161"/>
  <c r="J44" i="160"/>
  <c r="J45" i="160"/>
  <c r="J31" i="160"/>
  <c r="J50" i="160" s="1"/>
  <c r="J24" i="160"/>
  <c r="J43" i="160" s="1"/>
  <c r="J28" i="160"/>
  <c r="J47" i="160" s="1"/>
  <c r="J29" i="160"/>
  <c r="J48" i="160" s="1"/>
  <c r="J30" i="160"/>
  <c r="J49" i="160" s="1"/>
  <c r="J33" i="160"/>
  <c r="J52" i="160" s="1"/>
  <c r="J34" i="160"/>
  <c r="J53" i="160" s="1"/>
  <c r="J35" i="160"/>
  <c r="J54" i="160" s="1"/>
  <c r="J39" i="160"/>
  <c r="J58" i="160" s="1"/>
  <c r="J100" i="161" l="1"/>
  <c r="J99" i="161"/>
  <c r="J98" i="161"/>
  <c r="J78" i="161"/>
  <c r="J81" i="161"/>
  <c r="J97" i="161"/>
  <c r="J80" i="161"/>
  <c r="J72" i="161"/>
  <c r="J79" i="161"/>
  <c r="J103" i="161"/>
  <c r="AB10" i="161" l="1"/>
  <c r="AE31" i="161" s="1"/>
  <c r="AE51" i="161" s="1"/>
  <c r="AB9" i="161"/>
  <c r="AE30" i="161" s="1"/>
  <c r="AE50" i="161" s="1"/>
  <c r="AA40" i="161"/>
  <c r="AA60" i="161" s="1"/>
  <c r="Z40" i="161"/>
  <c r="Z60" i="161" s="1"/>
  <c r="AA37" i="161"/>
  <c r="AA57" i="161" s="1"/>
  <c r="Z37" i="161"/>
  <c r="AA36" i="161"/>
  <c r="AA56" i="161" s="1"/>
  <c r="Z36" i="161"/>
  <c r="AA35" i="161"/>
  <c r="Z35" i="161"/>
  <c r="Z55" i="161" s="1"/>
  <c r="AA34" i="161"/>
  <c r="Z34" i="161"/>
  <c r="Z54" i="161" s="1"/>
  <c r="AA31" i="161"/>
  <c r="AA51" i="161" s="1"/>
  <c r="Z31" i="161"/>
  <c r="AA30" i="161"/>
  <c r="AA50" i="161" s="1"/>
  <c r="AA28" i="161"/>
  <c r="AA48" i="161" s="1"/>
  <c r="AA27" i="161"/>
  <c r="AA47" i="161" s="1"/>
  <c r="Z27" i="161"/>
  <c r="Z47" i="161" s="1"/>
  <c r="AA46" i="161"/>
  <c r="Z46" i="161"/>
  <c r="J89" i="161" l="1"/>
  <c r="J74" i="161"/>
  <c r="J93" i="161"/>
  <c r="J94" i="161"/>
  <c r="J75" i="161"/>
  <c r="J90" i="161"/>
  <c r="J71" i="161"/>
  <c r="J101" i="161"/>
  <c r="Z28" i="161"/>
  <c r="Z48" i="161" s="1"/>
  <c r="J76" i="161" l="1"/>
  <c r="J95" i="161"/>
  <c r="J82" i="161"/>
  <c r="AA20" i="161"/>
  <c r="AD41" i="161" s="1"/>
  <c r="AD61" i="161" s="1"/>
  <c r="AA18" i="161"/>
  <c r="AD39" i="161" s="1"/>
  <c r="AD59" i="161" s="1"/>
  <c r="Z20" i="161"/>
  <c r="AC41" i="161" s="1"/>
  <c r="AC61" i="161" s="1"/>
  <c r="J73" i="161"/>
  <c r="V9" i="161"/>
  <c r="P6" i="161"/>
  <c r="AB20" i="161" l="1"/>
  <c r="AE41" i="161" s="1"/>
  <c r="AE61" i="161" s="1"/>
  <c r="AB18" i="161"/>
  <c r="AE39" i="161" s="1"/>
  <c r="AE59" i="161" s="1"/>
  <c r="J96" i="161"/>
  <c r="J92" i="161"/>
  <c r="J104" i="161"/>
  <c r="J77" i="161"/>
  <c r="C24" i="160"/>
  <c r="C43" i="160" s="1"/>
  <c r="C25" i="160"/>
  <c r="C44" i="160" s="1"/>
  <c r="C26" i="160"/>
  <c r="C45" i="160" s="1"/>
  <c r="C27" i="160"/>
  <c r="C46" i="160" s="1"/>
  <c r="C28" i="160"/>
  <c r="C47" i="160" s="1"/>
  <c r="C29" i="160"/>
  <c r="C48" i="160" s="1"/>
  <c r="C30" i="160"/>
  <c r="C49" i="160" s="1"/>
  <c r="C31" i="160"/>
  <c r="C50" i="160" s="1"/>
  <c r="C32" i="160"/>
  <c r="C51" i="160" s="1"/>
  <c r="C33" i="160"/>
  <c r="C52" i="160" s="1"/>
  <c r="C34" i="160"/>
  <c r="C53" i="160" s="1"/>
  <c r="C35" i="160"/>
  <c r="C54" i="160" s="1"/>
  <c r="C36" i="160"/>
  <c r="C55" i="160" s="1"/>
  <c r="C37" i="160"/>
  <c r="C56" i="160" s="1"/>
  <c r="C38" i="160"/>
  <c r="C57" i="160" s="1"/>
  <c r="C39" i="160"/>
  <c r="C58" i="160" s="1"/>
  <c r="D24" i="160"/>
  <c r="D43" i="160" s="1"/>
  <c r="D25" i="160"/>
  <c r="D44" i="160" s="1"/>
  <c r="D26" i="160"/>
  <c r="D45" i="160" s="1"/>
  <c r="D27" i="160"/>
  <c r="D46" i="160" s="1"/>
  <c r="D28" i="160"/>
  <c r="D47" i="160" s="1"/>
  <c r="D29" i="160"/>
  <c r="D48" i="160" s="1"/>
  <c r="D30" i="160"/>
  <c r="D49" i="160" s="1"/>
  <c r="D31" i="160"/>
  <c r="D50" i="160" s="1"/>
  <c r="D32" i="160"/>
  <c r="D51" i="160" s="1"/>
  <c r="D33" i="160"/>
  <c r="D52" i="160" s="1"/>
  <c r="D34" i="160"/>
  <c r="D53" i="160" s="1"/>
  <c r="D35" i="160"/>
  <c r="D54" i="160" s="1"/>
  <c r="D36" i="160"/>
  <c r="D55" i="160" s="1"/>
  <c r="D37" i="160"/>
  <c r="D56" i="160" s="1"/>
  <c r="D38" i="160"/>
  <c r="D57" i="160" s="1"/>
  <c r="D39" i="160"/>
  <c r="D58" i="160" s="1"/>
  <c r="J102" i="161" l="1"/>
  <c r="J85" i="161"/>
  <c r="J83" i="161" l="1"/>
  <c r="I33" i="160" l="1"/>
  <c r="I17" i="160"/>
  <c r="J36" i="160" s="1"/>
  <c r="J55" i="160" s="1"/>
  <c r="I18" i="160" l="1"/>
  <c r="J37" i="160" s="1"/>
  <c r="J56" i="160" s="1"/>
  <c r="H93" i="161" l="1"/>
  <c r="F90" i="161"/>
  <c r="H74" i="161"/>
  <c r="F71" i="161"/>
  <c r="D61" i="161"/>
  <c r="C61" i="161"/>
  <c r="X40" i="161"/>
  <c r="X60" i="161" s="1"/>
  <c r="W40" i="161"/>
  <c r="W60" i="161" s="1"/>
  <c r="U40" i="161"/>
  <c r="U60" i="161" s="1"/>
  <c r="T40" i="161"/>
  <c r="T60" i="161" s="1"/>
  <c r="R40" i="161"/>
  <c r="R60" i="161" s="1"/>
  <c r="Q40" i="161"/>
  <c r="Q60" i="161" s="1"/>
  <c r="O40" i="161"/>
  <c r="O60" i="161" s="1"/>
  <c r="N40" i="161"/>
  <c r="N60" i="161" s="1"/>
  <c r="L40" i="161"/>
  <c r="L60" i="161" s="1"/>
  <c r="K40" i="161"/>
  <c r="K60" i="161" s="1"/>
  <c r="D60" i="161"/>
  <c r="C60" i="161"/>
  <c r="B60" i="161"/>
  <c r="D59" i="161"/>
  <c r="B59" i="161"/>
  <c r="J38" i="161"/>
  <c r="J58" i="161" s="1"/>
  <c r="I38" i="161"/>
  <c r="I58" i="161" s="1"/>
  <c r="H38" i="161"/>
  <c r="H58" i="161" s="1"/>
  <c r="G38" i="161"/>
  <c r="G58" i="161" s="1"/>
  <c r="F38" i="161"/>
  <c r="F58" i="161" s="1"/>
  <c r="E38" i="161"/>
  <c r="E58" i="161" s="1"/>
  <c r="D58" i="161"/>
  <c r="C58" i="161"/>
  <c r="B58" i="161"/>
  <c r="X37" i="161"/>
  <c r="X57" i="161" s="1"/>
  <c r="W37" i="161"/>
  <c r="U37" i="161"/>
  <c r="U57" i="161" s="1"/>
  <c r="T37" i="161"/>
  <c r="R37" i="161"/>
  <c r="R57" i="161" s="1"/>
  <c r="Q37" i="161"/>
  <c r="O37" i="161"/>
  <c r="O57" i="161" s="1"/>
  <c r="N37" i="161"/>
  <c r="L37" i="161"/>
  <c r="L57" i="161" s="1"/>
  <c r="K37" i="161"/>
  <c r="J37" i="161"/>
  <c r="J57" i="161" s="1"/>
  <c r="I37" i="161"/>
  <c r="I57" i="161" s="1"/>
  <c r="H37" i="161"/>
  <c r="H57" i="161" s="1"/>
  <c r="G37" i="161"/>
  <c r="G57" i="161" s="1"/>
  <c r="F37" i="161"/>
  <c r="F57" i="161" s="1"/>
  <c r="E37" i="161"/>
  <c r="E57" i="161" s="1"/>
  <c r="D57" i="161"/>
  <c r="X36" i="161"/>
  <c r="X56" i="161" s="1"/>
  <c r="W36" i="161"/>
  <c r="U36" i="161"/>
  <c r="U56" i="161" s="1"/>
  <c r="T36" i="161"/>
  <c r="R36" i="161"/>
  <c r="R56" i="161" s="1"/>
  <c r="Q36" i="161"/>
  <c r="O36" i="161"/>
  <c r="O56" i="161" s="1"/>
  <c r="N36" i="161"/>
  <c r="L36" i="161"/>
  <c r="L56" i="161" s="1"/>
  <c r="K36" i="161"/>
  <c r="J36" i="161"/>
  <c r="J56" i="161" s="1"/>
  <c r="I36" i="161"/>
  <c r="I56" i="161" s="1"/>
  <c r="H36" i="161"/>
  <c r="H56" i="161" s="1"/>
  <c r="G36" i="161"/>
  <c r="G56" i="161" s="1"/>
  <c r="F36" i="161"/>
  <c r="F56" i="161" s="1"/>
  <c r="E36" i="161"/>
  <c r="E56" i="161" s="1"/>
  <c r="D56" i="161"/>
  <c r="C56" i="161"/>
  <c r="X35" i="161"/>
  <c r="W35" i="161"/>
  <c r="W55" i="161" s="1"/>
  <c r="U35" i="161"/>
  <c r="T35" i="161"/>
  <c r="T55" i="161" s="1"/>
  <c r="R35" i="161"/>
  <c r="Q35" i="161"/>
  <c r="Q55" i="161" s="1"/>
  <c r="O35" i="161"/>
  <c r="N35" i="161"/>
  <c r="N55" i="161" s="1"/>
  <c r="L35" i="161"/>
  <c r="K35" i="161"/>
  <c r="K55" i="161" s="1"/>
  <c r="J35" i="161"/>
  <c r="J55" i="161" s="1"/>
  <c r="I35" i="161"/>
  <c r="I55" i="161" s="1"/>
  <c r="H35" i="161"/>
  <c r="H55" i="161" s="1"/>
  <c r="G35" i="161"/>
  <c r="G55" i="161" s="1"/>
  <c r="F35" i="161"/>
  <c r="F55" i="161" s="1"/>
  <c r="E35" i="161"/>
  <c r="E55" i="161" s="1"/>
  <c r="D55" i="161"/>
  <c r="B55" i="161"/>
  <c r="X34" i="161"/>
  <c r="W34" i="161"/>
  <c r="W54" i="161" s="1"/>
  <c r="U34" i="161"/>
  <c r="T34" i="161"/>
  <c r="T54" i="161" s="1"/>
  <c r="R34" i="161"/>
  <c r="Q34" i="161"/>
  <c r="Q54" i="161" s="1"/>
  <c r="O34" i="161"/>
  <c r="N34" i="161"/>
  <c r="N54" i="161" s="1"/>
  <c r="L34" i="161"/>
  <c r="K34" i="161"/>
  <c r="K54" i="161" s="1"/>
  <c r="J34" i="161"/>
  <c r="J54" i="161" s="1"/>
  <c r="I34" i="161"/>
  <c r="I54" i="161" s="1"/>
  <c r="H34" i="161"/>
  <c r="H54" i="161" s="1"/>
  <c r="G34" i="161"/>
  <c r="G54" i="161" s="1"/>
  <c r="F34" i="161"/>
  <c r="F54" i="161" s="1"/>
  <c r="E34" i="161"/>
  <c r="E54" i="161" s="1"/>
  <c r="B54" i="161"/>
  <c r="D53" i="161"/>
  <c r="C53" i="161"/>
  <c r="B53" i="161"/>
  <c r="D52" i="161"/>
  <c r="C52" i="161"/>
  <c r="B52" i="161"/>
  <c r="X31" i="161"/>
  <c r="X51" i="161" s="1"/>
  <c r="W31" i="161"/>
  <c r="U31" i="161"/>
  <c r="U51" i="161" s="1"/>
  <c r="T31" i="161"/>
  <c r="R31" i="161"/>
  <c r="R51" i="161" s="1"/>
  <c r="Q31" i="161"/>
  <c r="O31" i="161"/>
  <c r="O51" i="161" s="1"/>
  <c r="N31" i="161"/>
  <c r="L31" i="161"/>
  <c r="L51" i="161" s="1"/>
  <c r="K31" i="161"/>
  <c r="D51" i="161"/>
  <c r="C51" i="161"/>
  <c r="X30" i="161"/>
  <c r="X50" i="161" s="1"/>
  <c r="U30" i="161"/>
  <c r="U50" i="161" s="1"/>
  <c r="T30" i="161"/>
  <c r="T50" i="161" s="1"/>
  <c r="R30" i="161"/>
  <c r="R50" i="161" s="1"/>
  <c r="O30" i="161"/>
  <c r="O50" i="161" s="1"/>
  <c r="L30" i="161"/>
  <c r="L50" i="161" s="1"/>
  <c r="K30" i="161"/>
  <c r="K50" i="161" s="1"/>
  <c r="D50" i="161"/>
  <c r="C50" i="161"/>
  <c r="B50" i="161"/>
  <c r="C49" i="161"/>
  <c r="X28" i="161"/>
  <c r="X48" i="161" s="1"/>
  <c r="W28" i="161"/>
  <c r="W48" i="161" s="1"/>
  <c r="U28" i="161"/>
  <c r="U48" i="161" s="1"/>
  <c r="T28" i="161"/>
  <c r="T48" i="161" s="1"/>
  <c r="R28" i="161"/>
  <c r="R48" i="161" s="1"/>
  <c r="Q28" i="161"/>
  <c r="Q48" i="161" s="1"/>
  <c r="O28" i="161"/>
  <c r="O48" i="161" s="1"/>
  <c r="N28" i="161"/>
  <c r="N48" i="161" s="1"/>
  <c r="L28" i="161"/>
  <c r="L48" i="161" s="1"/>
  <c r="K28" i="161"/>
  <c r="K48" i="161" s="1"/>
  <c r="D48" i="161"/>
  <c r="C48" i="161"/>
  <c r="B48" i="161"/>
  <c r="X27" i="161"/>
  <c r="X47" i="161" s="1"/>
  <c r="W27" i="161"/>
  <c r="W47" i="161" s="1"/>
  <c r="U27" i="161"/>
  <c r="U47" i="161" s="1"/>
  <c r="T27" i="161"/>
  <c r="T47" i="161" s="1"/>
  <c r="R27" i="161"/>
  <c r="R47" i="161" s="1"/>
  <c r="Q27" i="161"/>
  <c r="Q47" i="161" s="1"/>
  <c r="O27" i="161"/>
  <c r="O47" i="161" s="1"/>
  <c r="N27" i="161"/>
  <c r="N47" i="161" s="1"/>
  <c r="L27" i="161"/>
  <c r="L47" i="161" s="1"/>
  <c r="K27" i="161"/>
  <c r="K47" i="161" s="1"/>
  <c r="D47" i="161"/>
  <c r="C47" i="161"/>
  <c r="B47" i="161"/>
  <c r="X26" i="161"/>
  <c r="X46" i="161" s="1"/>
  <c r="W26" i="161"/>
  <c r="W46" i="161" s="1"/>
  <c r="U26" i="161"/>
  <c r="U46" i="161" s="1"/>
  <c r="T26" i="161"/>
  <c r="T46" i="161" s="1"/>
  <c r="R26" i="161"/>
  <c r="R46" i="161" s="1"/>
  <c r="Q26" i="161"/>
  <c r="Q46" i="161" s="1"/>
  <c r="O26" i="161"/>
  <c r="O46" i="161" s="1"/>
  <c r="N26" i="161"/>
  <c r="N46" i="161" s="1"/>
  <c r="L26" i="161"/>
  <c r="L46" i="161" s="1"/>
  <c r="K26" i="161"/>
  <c r="K46" i="161" s="1"/>
  <c r="B61" i="161"/>
  <c r="C59" i="161"/>
  <c r="C57" i="161"/>
  <c r="D54" i="161"/>
  <c r="J51" i="161"/>
  <c r="H51" i="161"/>
  <c r="Y19" i="161"/>
  <c r="V19" i="161"/>
  <c r="H84" i="161" s="1"/>
  <c r="S19" i="161"/>
  <c r="P19" i="161"/>
  <c r="F103" i="161" s="1"/>
  <c r="M19" i="161"/>
  <c r="M40" i="161" s="1"/>
  <c r="M60" i="161" s="1"/>
  <c r="X17" i="161"/>
  <c r="W17" i="161"/>
  <c r="U17" i="161"/>
  <c r="T17" i="161"/>
  <c r="R17" i="161"/>
  <c r="Q17" i="161"/>
  <c r="O17" i="161"/>
  <c r="N17" i="161"/>
  <c r="L17" i="161"/>
  <c r="K17" i="161"/>
  <c r="K38" i="161" s="1"/>
  <c r="K58" i="161" s="1"/>
  <c r="Y16" i="161"/>
  <c r="V16" i="161"/>
  <c r="H81" i="161" s="1"/>
  <c r="S16" i="161"/>
  <c r="G81" i="161" s="1"/>
  <c r="P16" i="161"/>
  <c r="F81" i="161" s="1"/>
  <c r="M16" i="161"/>
  <c r="M37" i="161" s="1"/>
  <c r="M57" i="161" s="1"/>
  <c r="Y15" i="161"/>
  <c r="V15" i="161"/>
  <c r="H99" i="161" s="1"/>
  <c r="S15" i="161"/>
  <c r="G99" i="161" s="1"/>
  <c r="P15" i="161"/>
  <c r="F99" i="161" s="1"/>
  <c r="M15" i="161"/>
  <c r="E80" i="161" s="1"/>
  <c r="Y14" i="161"/>
  <c r="AB35" i="161" s="1"/>
  <c r="AB55" i="161" s="1"/>
  <c r="V14" i="161"/>
  <c r="H79" i="161" s="1"/>
  <c r="S14" i="161"/>
  <c r="P14" i="161"/>
  <c r="F79" i="161" s="1"/>
  <c r="M14" i="161"/>
  <c r="E79" i="161" s="1"/>
  <c r="Y13" i="161"/>
  <c r="V13" i="161"/>
  <c r="H97" i="161" s="1"/>
  <c r="S13" i="161"/>
  <c r="P13" i="161"/>
  <c r="F78" i="161" s="1"/>
  <c r="M13" i="161"/>
  <c r="E78" i="161" s="1"/>
  <c r="AA32" i="161"/>
  <c r="AA52" i="161" s="1"/>
  <c r="U11" i="161"/>
  <c r="T11" i="161"/>
  <c r="R11" i="161"/>
  <c r="Q11" i="161"/>
  <c r="O11" i="161"/>
  <c r="L11" i="161"/>
  <c r="L32" i="161" s="1"/>
  <c r="L52" i="161" s="1"/>
  <c r="K11" i="161"/>
  <c r="V10" i="161"/>
  <c r="H94" i="161" s="1"/>
  <c r="S10" i="161"/>
  <c r="G94" i="161" s="1"/>
  <c r="P10" i="161"/>
  <c r="M10" i="161"/>
  <c r="E75" i="161" s="1"/>
  <c r="W9" i="161"/>
  <c r="S9" i="161"/>
  <c r="G74" i="161" s="1"/>
  <c r="N9" i="161"/>
  <c r="P9" i="161" s="1"/>
  <c r="M9" i="161"/>
  <c r="E93" i="161" s="1"/>
  <c r="X8" i="161"/>
  <c r="AA29" i="161" s="1"/>
  <c r="AA49" i="161" s="1"/>
  <c r="W8" i="161"/>
  <c r="U8" i="161"/>
  <c r="T8" i="161"/>
  <c r="R8" i="161"/>
  <c r="Q8" i="161"/>
  <c r="O8" i="161"/>
  <c r="N8" i="161"/>
  <c r="L8" i="161"/>
  <c r="L29" i="161" s="1"/>
  <c r="L49" i="161" s="1"/>
  <c r="K8" i="161"/>
  <c r="V7" i="161"/>
  <c r="S7" i="161"/>
  <c r="G91" i="161" s="1"/>
  <c r="P7" i="161"/>
  <c r="F91" i="161" s="1"/>
  <c r="M7" i="161"/>
  <c r="M28" i="161" s="1"/>
  <c r="M48" i="161" s="1"/>
  <c r="V6" i="161"/>
  <c r="H71" i="161" s="1"/>
  <c r="S6" i="161"/>
  <c r="G71" i="161" s="1"/>
  <c r="M6" i="161"/>
  <c r="P27" i="161" s="1"/>
  <c r="P47" i="161" s="1"/>
  <c r="V5" i="161"/>
  <c r="S5" i="161"/>
  <c r="G89" i="161" s="1"/>
  <c r="P5" i="161"/>
  <c r="F70" i="161" s="1"/>
  <c r="M5" i="161"/>
  <c r="I39" i="160"/>
  <c r="I58" i="160" s="1"/>
  <c r="H39" i="160"/>
  <c r="H58" i="160" s="1"/>
  <c r="G39" i="160"/>
  <c r="G58" i="160" s="1"/>
  <c r="F39" i="160"/>
  <c r="F58" i="160" s="1"/>
  <c r="E39" i="160"/>
  <c r="E58" i="160" s="1"/>
  <c r="I38" i="160"/>
  <c r="I57" i="160" s="1"/>
  <c r="H38" i="160"/>
  <c r="H57" i="160" s="1"/>
  <c r="G38" i="160"/>
  <c r="G57" i="160" s="1"/>
  <c r="F38" i="160"/>
  <c r="F57" i="160" s="1"/>
  <c r="E38" i="160"/>
  <c r="E57" i="160" s="1"/>
  <c r="I37" i="160"/>
  <c r="I56" i="160" s="1"/>
  <c r="H37" i="160"/>
  <c r="H56" i="160" s="1"/>
  <c r="G37" i="160"/>
  <c r="G56" i="160" s="1"/>
  <c r="F37" i="160"/>
  <c r="F56" i="160" s="1"/>
  <c r="E37" i="160"/>
  <c r="E56" i="160" s="1"/>
  <c r="I36" i="160"/>
  <c r="I55" i="160" s="1"/>
  <c r="H36" i="160"/>
  <c r="H55" i="160" s="1"/>
  <c r="G36" i="160"/>
  <c r="G55" i="160" s="1"/>
  <c r="F36" i="160"/>
  <c r="F55" i="160" s="1"/>
  <c r="E36" i="160"/>
  <c r="E55" i="160" s="1"/>
  <c r="I54" i="160"/>
  <c r="H35" i="160"/>
  <c r="H54" i="160" s="1"/>
  <c r="G35" i="160"/>
  <c r="G54" i="160" s="1"/>
  <c r="F35" i="160"/>
  <c r="F54" i="160" s="1"/>
  <c r="E35" i="160"/>
  <c r="E54" i="160" s="1"/>
  <c r="I34" i="160"/>
  <c r="I53" i="160" s="1"/>
  <c r="H34" i="160"/>
  <c r="H53" i="160" s="1"/>
  <c r="G34" i="160"/>
  <c r="G53" i="160" s="1"/>
  <c r="F34" i="160"/>
  <c r="F53" i="160" s="1"/>
  <c r="E34" i="160"/>
  <c r="E53" i="160" s="1"/>
  <c r="I52" i="160"/>
  <c r="H33" i="160"/>
  <c r="H52" i="160" s="1"/>
  <c r="G33" i="160"/>
  <c r="G52" i="160" s="1"/>
  <c r="F33" i="160"/>
  <c r="F52" i="160" s="1"/>
  <c r="E33" i="160"/>
  <c r="E52" i="160" s="1"/>
  <c r="I32" i="160"/>
  <c r="I51" i="160" s="1"/>
  <c r="H32" i="160"/>
  <c r="H51" i="160" s="1"/>
  <c r="G32" i="160"/>
  <c r="G51" i="160" s="1"/>
  <c r="F32" i="160"/>
  <c r="F51" i="160" s="1"/>
  <c r="E32" i="160"/>
  <c r="E51" i="160" s="1"/>
  <c r="I31" i="160"/>
  <c r="I50" i="160" s="1"/>
  <c r="H31" i="160"/>
  <c r="H50" i="160" s="1"/>
  <c r="G31" i="160"/>
  <c r="G50" i="160" s="1"/>
  <c r="F31" i="160"/>
  <c r="F50" i="160" s="1"/>
  <c r="E31" i="160"/>
  <c r="E50" i="160" s="1"/>
  <c r="I30" i="160"/>
  <c r="I49" i="160" s="1"/>
  <c r="H30" i="160"/>
  <c r="H49" i="160" s="1"/>
  <c r="G30" i="160"/>
  <c r="G49" i="160" s="1"/>
  <c r="F30" i="160"/>
  <c r="F49" i="160" s="1"/>
  <c r="E30" i="160"/>
  <c r="E49" i="160" s="1"/>
  <c r="I29" i="160"/>
  <c r="I48" i="160" s="1"/>
  <c r="H29" i="160"/>
  <c r="H48" i="160" s="1"/>
  <c r="G29" i="160"/>
  <c r="G48" i="160" s="1"/>
  <c r="F29" i="160"/>
  <c r="F48" i="160" s="1"/>
  <c r="E29" i="160"/>
  <c r="E48" i="160" s="1"/>
  <c r="I28" i="160"/>
  <c r="I47" i="160" s="1"/>
  <c r="H28" i="160"/>
  <c r="H47" i="160" s="1"/>
  <c r="G28" i="160"/>
  <c r="G47" i="160" s="1"/>
  <c r="F28" i="160"/>
  <c r="F47" i="160" s="1"/>
  <c r="E28" i="160"/>
  <c r="E47" i="160" s="1"/>
  <c r="I27" i="160"/>
  <c r="I46" i="160" s="1"/>
  <c r="H27" i="160"/>
  <c r="H46" i="160" s="1"/>
  <c r="G27" i="160"/>
  <c r="G46" i="160" s="1"/>
  <c r="F27" i="160"/>
  <c r="F46" i="160" s="1"/>
  <c r="E27" i="160"/>
  <c r="E46" i="160" s="1"/>
  <c r="I26" i="160"/>
  <c r="I45" i="160" s="1"/>
  <c r="H26" i="160"/>
  <c r="H45" i="160" s="1"/>
  <c r="G26" i="160"/>
  <c r="G45" i="160" s="1"/>
  <c r="F26" i="160"/>
  <c r="F45" i="160" s="1"/>
  <c r="E26" i="160"/>
  <c r="E45" i="160" s="1"/>
  <c r="I25" i="160"/>
  <c r="I44" i="160" s="1"/>
  <c r="H25" i="160"/>
  <c r="H44" i="160" s="1"/>
  <c r="G25" i="160"/>
  <c r="G44" i="160" s="1"/>
  <c r="F25" i="160"/>
  <c r="F44" i="160" s="1"/>
  <c r="E25" i="160"/>
  <c r="E44" i="160" s="1"/>
  <c r="I24" i="160"/>
  <c r="I43" i="160" s="1"/>
  <c r="H24" i="160"/>
  <c r="H43" i="160" s="1"/>
  <c r="G24" i="160"/>
  <c r="G43" i="160" s="1"/>
  <c r="F24" i="160"/>
  <c r="F43" i="160" s="1"/>
  <c r="E24" i="160"/>
  <c r="E43" i="160" s="1"/>
  <c r="H89" i="161" l="1"/>
  <c r="H70" i="161"/>
  <c r="E70" i="161"/>
  <c r="E89" i="161"/>
  <c r="Z30" i="161"/>
  <c r="Z50" i="161" s="1"/>
  <c r="W11" i="161"/>
  <c r="Y11" i="161" s="1"/>
  <c r="Y9" i="161"/>
  <c r="Z38" i="161"/>
  <c r="Z58" i="161" s="1"/>
  <c r="Y17" i="161"/>
  <c r="AB38" i="161" s="1"/>
  <c r="AB58" i="161" s="1"/>
  <c r="Z29" i="161"/>
  <c r="Z49" i="161" s="1"/>
  <c r="Y8" i="161"/>
  <c r="AB29" i="161" s="1"/>
  <c r="AB49" i="161" s="1"/>
  <c r="R38" i="161"/>
  <c r="R58" i="161" s="1"/>
  <c r="U32" i="161"/>
  <c r="U52" i="161" s="1"/>
  <c r="S40" i="161"/>
  <c r="S60" i="161" s="1"/>
  <c r="X38" i="161"/>
  <c r="X58" i="161" s="1"/>
  <c r="AA38" i="161"/>
  <c r="AA58" i="161" s="1"/>
  <c r="I84" i="161"/>
  <c r="AB40" i="161"/>
  <c r="AB60" i="161" s="1"/>
  <c r="I89" i="161"/>
  <c r="I70" i="161"/>
  <c r="AB26" i="161"/>
  <c r="AB46" i="161" s="1"/>
  <c r="I71" i="161"/>
  <c r="AB27" i="161"/>
  <c r="AB47" i="161" s="1"/>
  <c r="V28" i="161"/>
  <c r="V48" i="161" s="1"/>
  <c r="I75" i="161"/>
  <c r="AB31" i="161"/>
  <c r="AB51" i="161" s="1"/>
  <c r="I100" i="161"/>
  <c r="AB37" i="161"/>
  <c r="AB57" i="161" s="1"/>
  <c r="I80" i="161"/>
  <c r="AB36" i="161"/>
  <c r="AB56" i="161" s="1"/>
  <c r="I72" i="161"/>
  <c r="AB28" i="161"/>
  <c r="AB48" i="161" s="1"/>
  <c r="I97" i="161"/>
  <c r="AB34" i="161"/>
  <c r="AB54" i="161" s="1"/>
  <c r="N29" i="161"/>
  <c r="N49" i="161" s="1"/>
  <c r="T29" i="161"/>
  <c r="T49" i="161" s="1"/>
  <c r="S34" i="161"/>
  <c r="S54" i="161" s="1"/>
  <c r="T38" i="161"/>
  <c r="T58" i="161" s="1"/>
  <c r="V8" i="161"/>
  <c r="P31" i="161"/>
  <c r="P51" i="161" s="1"/>
  <c r="U38" i="161"/>
  <c r="U58" i="161" s="1"/>
  <c r="R29" i="161"/>
  <c r="R49" i="161" s="1"/>
  <c r="R12" i="161"/>
  <c r="R18" i="161" s="1"/>
  <c r="S35" i="161"/>
  <c r="S55" i="161" s="1"/>
  <c r="S8" i="161"/>
  <c r="G92" i="161" s="1"/>
  <c r="P30" i="161"/>
  <c r="P50" i="161" s="1"/>
  <c r="F93" i="161"/>
  <c r="M8" i="161"/>
  <c r="M29" i="161" s="1"/>
  <c r="M49" i="161" s="1"/>
  <c r="S11" i="161"/>
  <c r="G76" i="161" s="1"/>
  <c r="L12" i="161"/>
  <c r="T12" i="161"/>
  <c r="S26" i="161"/>
  <c r="S46" i="161" s="1"/>
  <c r="Y27" i="161"/>
  <c r="Y47" i="161" s="1"/>
  <c r="U29" i="161"/>
  <c r="U49" i="161" s="1"/>
  <c r="S30" i="161"/>
  <c r="S50" i="161" s="1"/>
  <c r="Y31" i="161"/>
  <c r="Y51" i="161" s="1"/>
  <c r="O32" i="161"/>
  <c r="O52" i="161" s="1"/>
  <c r="M34" i="161"/>
  <c r="M54" i="161" s="1"/>
  <c r="M35" i="161"/>
  <c r="M55" i="161" s="1"/>
  <c r="V36" i="161"/>
  <c r="V56" i="161" s="1"/>
  <c r="V37" i="161"/>
  <c r="V57" i="161" s="1"/>
  <c r="N38" i="161"/>
  <c r="N58" i="161" s="1"/>
  <c r="V40" i="161"/>
  <c r="V60" i="161" s="1"/>
  <c r="G70" i="161"/>
  <c r="E72" i="161"/>
  <c r="F75" i="161"/>
  <c r="G78" i="161"/>
  <c r="F80" i="161"/>
  <c r="I81" i="161"/>
  <c r="E90" i="161"/>
  <c r="H91" i="161"/>
  <c r="I94" i="161"/>
  <c r="E98" i="161"/>
  <c r="I99" i="161"/>
  <c r="G103" i="161"/>
  <c r="U12" i="161"/>
  <c r="P28" i="161"/>
  <c r="P48" i="161" s="1"/>
  <c r="X32" i="161"/>
  <c r="X52" i="161" s="1"/>
  <c r="V34" i="161"/>
  <c r="V54" i="161" s="1"/>
  <c r="V35" i="161"/>
  <c r="V55" i="161" s="1"/>
  <c r="O38" i="161"/>
  <c r="O58" i="161" s="1"/>
  <c r="F72" i="161"/>
  <c r="G75" i="161"/>
  <c r="H78" i="161"/>
  <c r="G80" i="161"/>
  <c r="E84" i="161"/>
  <c r="I91" i="161"/>
  <c r="G93" i="161"/>
  <c r="F98" i="161"/>
  <c r="E100" i="161"/>
  <c r="H103" i="161"/>
  <c r="P8" i="161"/>
  <c r="F73" i="161" s="1"/>
  <c r="AB30" i="161"/>
  <c r="AB50" i="161" s="1"/>
  <c r="M11" i="161"/>
  <c r="M32" i="161" s="1"/>
  <c r="M52" i="161" s="1"/>
  <c r="S17" i="161"/>
  <c r="M26" i="161"/>
  <c r="M46" i="161" s="1"/>
  <c r="S27" i="161"/>
  <c r="S47" i="161" s="1"/>
  <c r="Y28" i="161"/>
  <c r="Y48" i="161" s="1"/>
  <c r="O29" i="161"/>
  <c r="O49" i="161" s="1"/>
  <c r="W29" i="161"/>
  <c r="W49" i="161" s="1"/>
  <c r="M30" i="161"/>
  <c r="M50" i="161" s="1"/>
  <c r="S31" i="161"/>
  <c r="S51" i="161" s="1"/>
  <c r="P36" i="161"/>
  <c r="P56" i="161" s="1"/>
  <c r="P37" i="161"/>
  <c r="P57" i="161" s="1"/>
  <c r="P40" i="161"/>
  <c r="P60" i="161" s="1"/>
  <c r="G72" i="161"/>
  <c r="E74" i="161"/>
  <c r="H75" i="161"/>
  <c r="I78" i="161"/>
  <c r="H80" i="161"/>
  <c r="F84" i="161"/>
  <c r="G90" i="161"/>
  <c r="G98" i="161"/>
  <c r="F100" i="161"/>
  <c r="I103" i="161"/>
  <c r="N11" i="161"/>
  <c r="V11" i="161"/>
  <c r="H95" i="161" s="1"/>
  <c r="O12" i="161"/>
  <c r="V26" i="161"/>
  <c r="V46" i="161" s="1"/>
  <c r="X29" i="161"/>
  <c r="X49" i="161" s="1"/>
  <c r="N30" i="161"/>
  <c r="N50" i="161" s="1"/>
  <c r="V30" i="161"/>
  <c r="V50" i="161" s="1"/>
  <c r="R32" i="161"/>
  <c r="R52" i="161" s="1"/>
  <c r="P34" i="161"/>
  <c r="P54" i="161" s="1"/>
  <c r="P35" i="161"/>
  <c r="P55" i="161" s="1"/>
  <c r="Y36" i="161"/>
  <c r="Y56" i="161" s="1"/>
  <c r="Y37" i="161"/>
  <c r="Y57" i="161" s="1"/>
  <c r="Q38" i="161"/>
  <c r="Q58" i="161" s="1"/>
  <c r="Y40" i="161"/>
  <c r="Y60" i="161" s="1"/>
  <c r="E71" i="161"/>
  <c r="H72" i="161"/>
  <c r="F74" i="161"/>
  <c r="G84" i="161"/>
  <c r="H90" i="161"/>
  <c r="E97" i="161"/>
  <c r="H98" i="161"/>
  <c r="G100" i="161"/>
  <c r="X12" i="161"/>
  <c r="M17" i="161"/>
  <c r="M38" i="161" s="1"/>
  <c r="M58" i="161" s="1"/>
  <c r="M27" i="161"/>
  <c r="M47" i="161" s="1"/>
  <c r="S28" i="161"/>
  <c r="S48" i="161" s="1"/>
  <c r="Q29" i="161"/>
  <c r="Q49" i="161" s="1"/>
  <c r="W30" i="161"/>
  <c r="W50" i="161" s="1"/>
  <c r="M31" i="161"/>
  <c r="M51" i="161" s="1"/>
  <c r="K32" i="161"/>
  <c r="K52" i="161" s="1"/>
  <c r="Y34" i="161"/>
  <c r="Y54" i="161" s="1"/>
  <c r="E81" i="161"/>
  <c r="F89" i="161"/>
  <c r="I90" i="161"/>
  <c r="E94" i="161"/>
  <c r="F97" i="161"/>
  <c r="E99" i="161"/>
  <c r="H100" i="161"/>
  <c r="Q12" i="161"/>
  <c r="V17" i="161"/>
  <c r="H101" i="161" s="1"/>
  <c r="P26" i="161"/>
  <c r="P46" i="161" s="1"/>
  <c r="V27" i="161"/>
  <c r="V47" i="161" s="1"/>
  <c r="V31" i="161"/>
  <c r="V51" i="161" s="1"/>
  <c r="T32" i="161"/>
  <c r="T52" i="161" s="1"/>
  <c r="S36" i="161"/>
  <c r="S56" i="161" s="1"/>
  <c r="S37" i="161"/>
  <c r="S57" i="161" s="1"/>
  <c r="G79" i="161"/>
  <c r="E91" i="161"/>
  <c r="F94" i="161"/>
  <c r="G97" i="161"/>
  <c r="Y26" i="161"/>
  <c r="Y46" i="161" s="1"/>
  <c r="K29" i="161"/>
  <c r="K49" i="161" s="1"/>
  <c r="Q30" i="161"/>
  <c r="Q50" i="161" s="1"/>
  <c r="L38" i="161"/>
  <c r="L58" i="161" s="1"/>
  <c r="E103" i="161"/>
  <c r="K12" i="161"/>
  <c r="Y35" i="161"/>
  <c r="Y55" i="161" s="1"/>
  <c r="P17" i="161"/>
  <c r="M36" i="161"/>
  <c r="M56" i="161" s="1"/>
  <c r="W38" i="161"/>
  <c r="W58" i="161" s="1"/>
  <c r="E73" i="161" l="1"/>
  <c r="R20" i="161"/>
  <c r="F92" i="161"/>
  <c r="P38" i="161"/>
  <c r="P58" i="161" s="1"/>
  <c r="X18" i="161"/>
  <c r="AA39" i="161" s="1"/>
  <c r="AA59" i="161" s="1"/>
  <c r="AA33" i="161"/>
  <c r="AA53" i="161" s="1"/>
  <c r="W12" i="161"/>
  <c r="W20" i="161" s="1"/>
  <c r="Z41" i="161" s="1"/>
  <c r="Z61" i="161" s="1"/>
  <c r="Z32" i="161"/>
  <c r="Z52" i="161" s="1"/>
  <c r="V29" i="161"/>
  <c r="V49" i="161" s="1"/>
  <c r="H82" i="161"/>
  <c r="V32" i="161"/>
  <c r="V52" i="161" s="1"/>
  <c r="Y29" i="161"/>
  <c r="Y49" i="161" s="1"/>
  <c r="H73" i="161"/>
  <c r="G73" i="161"/>
  <c r="R33" i="161"/>
  <c r="R53" i="161" s="1"/>
  <c r="E101" i="161"/>
  <c r="H92" i="161"/>
  <c r="W32" i="161"/>
  <c r="W52" i="161" s="1"/>
  <c r="H76" i="161"/>
  <c r="N32" i="161"/>
  <c r="N52" i="161" s="1"/>
  <c r="P11" i="161"/>
  <c r="S32" i="161" s="1"/>
  <c r="S52" i="161" s="1"/>
  <c r="Q32" i="161"/>
  <c r="Q52" i="161" s="1"/>
  <c r="S38" i="161"/>
  <c r="S58" i="161" s="1"/>
  <c r="L33" i="161"/>
  <c r="L53" i="161" s="1"/>
  <c r="L20" i="161"/>
  <c r="L18" i="161"/>
  <c r="E76" i="161"/>
  <c r="V38" i="161"/>
  <c r="V58" i="161" s="1"/>
  <c r="N12" i="161"/>
  <c r="Q33" i="161" s="1"/>
  <c r="Q53" i="161" s="1"/>
  <c r="E95" i="161"/>
  <c r="I73" i="161"/>
  <c r="S12" i="161"/>
  <c r="G77" i="161" s="1"/>
  <c r="Q18" i="161"/>
  <c r="Q20" i="161"/>
  <c r="U20" i="161"/>
  <c r="U18" i="161"/>
  <c r="U33" i="161"/>
  <c r="U53" i="161" s="1"/>
  <c r="G95" i="161"/>
  <c r="K33" i="161"/>
  <c r="K53" i="161" s="1"/>
  <c r="K20" i="161"/>
  <c r="M12" i="161"/>
  <c r="M33" i="161" s="1"/>
  <c r="M53" i="161" s="1"/>
  <c r="K18" i="161"/>
  <c r="Y30" i="161"/>
  <c r="Y50" i="161" s="1"/>
  <c r="I93" i="161"/>
  <c r="G82" i="161"/>
  <c r="F82" i="161"/>
  <c r="E92" i="161"/>
  <c r="P29" i="161"/>
  <c r="P49" i="161" s="1"/>
  <c r="S29" i="161"/>
  <c r="S49" i="161" s="1"/>
  <c r="T33" i="161"/>
  <c r="T53" i="161" s="1"/>
  <c r="T20" i="161"/>
  <c r="V12" i="161"/>
  <c r="T18" i="161"/>
  <c r="X20" i="161"/>
  <c r="AA41" i="161" s="1"/>
  <c r="AA61" i="161" s="1"/>
  <c r="X33" i="161"/>
  <c r="X53" i="161" s="1"/>
  <c r="O20" i="161"/>
  <c r="O18" i="161"/>
  <c r="O33" i="161"/>
  <c r="O53" i="161" s="1"/>
  <c r="E82" i="161"/>
  <c r="G101" i="161"/>
  <c r="F101" i="161"/>
  <c r="I92" i="161"/>
  <c r="I74" i="161"/>
  <c r="Y38" i="161"/>
  <c r="Y58" i="161" s="1"/>
  <c r="I101" i="161"/>
  <c r="I82" i="161"/>
  <c r="Y12" i="161" l="1"/>
  <c r="AB33" i="161" s="1"/>
  <c r="AB53" i="161" s="1"/>
  <c r="R41" i="161"/>
  <c r="R61" i="161" s="1"/>
  <c r="Z33" i="161"/>
  <c r="Z53" i="161" s="1"/>
  <c r="V33" i="161"/>
  <c r="V53" i="161" s="1"/>
  <c r="W18" i="161"/>
  <c r="Z39" i="161" s="1"/>
  <c r="Z59" i="161" s="1"/>
  <c r="W33" i="161"/>
  <c r="W53" i="161" s="1"/>
  <c r="I76" i="161"/>
  <c r="AB32" i="161"/>
  <c r="AB52" i="161" s="1"/>
  <c r="E77" i="161"/>
  <c r="X39" i="161"/>
  <c r="X59" i="161" s="1"/>
  <c r="U41" i="161"/>
  <c r="U61" i="161" s="1"/>
  <c r="T39" i="161"/>
  <c r="T59" i="161" s="1"/>
  <c r="V18" i="161"/>
  <c r="S20" i="161"/>
  <c r="G85" i="161" s="1"/>
  <c r="W41" i="161"/>
  <c r="W61" i="161" s="1"/>
  <c r="Y20" i="161"/>
  <c r="AB41" i="161" s="1"/>
  <c r="AB61" i="161" s="1"/>
  <c r="P32" i="161"/>
  <c r="P52" i="161" s="1"/>
  <c r="F95" i="161"/>
  <c r="X41" i="161"/>
  <c r="X61" i="161" s="1"/>
  <c r="K41" i="161"/>
  <c r="K61" i="161" s="1"/>
  <c r="M20" i="161"/>
  <c r="M41" i="161" s="1"/>
  <c r="M61" i="161" s="1"/>
  <c r="O39" i="161"/>
  <c r="O59" i="161" s="1"/>
  <c r="R39" i="161"/>
  <c r="R59" i="161" s="1"/>
  <c r="F76" i="161"/>
  <c r="O41" i="161"/>
  <c r="O61" i="161" s="1"/>
  <c r="V20" i="161"/>
  <c r="H85" i="161" s="1"/>
  <c r="T41" i="161"/>
  <c r="T61" i="161" s="1"/>
  <c r="L39" i="161"/>
  <c r="L59" i="161" s="1"/>
  <c r="H77" i="161"/>
  <c r="S18" i="161"/>
  <c r="G83" i="161" s="1"/>
  <c r="N20" i="161"/>
  <c r="Q41" i="161" s="1"/>
  <c r="Q61" i="161" s="1"/>
  <c r="P12" i="161"/>
  <c r="F77" i="161" s="1"/>
  <c r="N18" i="161"/>
  <c r="Q39" i="161" s="1"/>
  <c r="Q59" i="161" s="1"/>
  <c r="N33" i="161"/>
  <c r="N53" i="161" s="1"/>
  <c r="L41" i="161"/>
  <c r="L61" i="161" s="1"/>
  <c r="K39" i="161"/>
  <c r="K59" i="161" s="1"/>
  <c r="M18" i="161"/>
  <c r="M39" i="161" s="1"/>
  <c r="M59" i="161" s="1"/>
  <c r="G96" i="161"/>
  <c r="E96" i="161"/>
  <c r="H96" i="161"/>
  <c r="U39" i="161"/>
  <c r="U59" i="161" s="1"/>
  <c r="Y32" i="161"/>
  <c r="Y52" i="161" s="1"/>
  <c r="I95" i="161"/>
  <c r="I96" i="161" l="1"/>
  <c r="I77" i="161"/>
  <c r="Y33" i="161"/>
  <c r="Y53" i="161" s="1"/>
  <c r="S33" i="161"/>
  <c r="S53" i="161" s="1"/>
  <c r="W39" i="161"/>
  <c r="W59" i="161" s="1"/>
  <c r="E104" i="161"/>
  <c r="Y18" i="161"/>
  <c r="AB39" i="161" s="1"/>
  <c r="AB59" i="161" s="1"/>
  <c r="Y41" i="161"/>
  <c r="Y61" i="161" s="1"/>
  <c r="V39" i="161"/>
  <c r="V59" i="161" s="1"/>
  <c r="H102" i="161"/>
  <c r="I104" i="161"/>
  <c r="H83" i="161"/>
  <c r="G104" i="161"/>
  <c r="E102" i="161"/>
  <c r="P18" i="161"/>
  <c r="F83" i="161" s="1"/>
  <c r="N39" i="161"/>
  <c r="N59" i="161" s="1"/>
  <c r="P33" i="161"/>
  <c r="P53" i="161" s="1"/>
  <c r="F96" i="161"/>
  <c r="E83" i="161"/>
  <c r="P20" i="161"/>
  <c r="N41" i="161"/>
  <c r="N61" i="161" s="1"/>
  <c r="I85" i="161"/>
  <c r="G102" i="161"/>
  <c r="V41" i="161"/>
  <c r="V61" i="161" s="1"/>
  <c r="E85" i="161"/>
  <c r="H104" i="161"/>
  <c r="Y39" i="161" l="1"/>
  <c r="Y59" i="161" s="1"/>
  <c r="I102" i="161"/>
  <c r="I83" i="161"/>
  <c r="P41" i="161"/>
  <c r="P61" i="161" s="1"/>
  <c r="F104" i="161"/>
  <c r="F85" i="161"/>
  <c r="P39" i="161"/>
  <c r="P59" i="161" s="1"/>
  <c r="F102" i="161"/>
  <c r="S39" i="161"/>
  <c r="S59" i="161" s="1"/>
  <c r="S41" i="161"/>
  <c r="S61" i="161" s="1"/>
</calcChain>
</file>

<file path=xl/sharedStrings.xml><?xml version="1.0" encoding="utf-8"?>
<sst xmlns="http://schemas.openxmlformats.org/spreadsheetml/2006/main" count="9660" uniqueCount="1016">
  <si>
    <t>California Health Insurance Enrollment Database</t>
  </si>
  <si>
    <t>Table of Contents</t>
  </si>
  <si>
    <t>Overview</t>
  </si>
  <si>
    <t>Table 1. California Health Insurance Enrollment, by Market, 2013 to 2023</t>
  </si>
  <si>
    <t>Table 2. California Health Insurance Enrollment, by Market and Regulator, 2013 to 2023</t>
  </si>
  <si>
    <t>Pivot Table 1A. California Health Insurance Enrollment, by Market, 2013 to 2023</t>
  </si>
  <si>
    <t>Pivot Table 1B. California Health Insurance Enrollment, by Market and Regulator, 2013 to 2023</t>
  </si>
  <si>
    <t>Pivot Table 2. California Health Insurance Enrollment, by Regulator and Product, 2012 to 2023</t>
  </si>
  <si>
    <t>Pivot Table 3A. California Health Insurance Enrollment, by Insurer (parent), 2012 to 2023</t>
  </si>
  <si>
    <t>Pivot Table 3B. California Health Insurance Enrollment, Market Share by Insurer (parent), 2012 to 2023</t>
  </si>
  <si>
    <t>Pivot Table 3C. California Health Insurance Enrollment, by Insurer (parent) and Company, 2012 to 2023</t>
  </si>
  <si>
    <t>Pivot Table 3E. California Health Insurance Enrollment, by Regulator, Company, and Year, 2012 to 2023</t>
  </si>
  <si>
    <t>Pivot Table 3F. California Health Insurance Enrollment, by Insurer (parent) and Year, 2012 to 2023</t>
  </si>
  <si>
    <t>Pivot Table 3G. California Health Insurance Enrollment, by Insurer (parent), Company, and Year, 2012 to 2023</t>
  </si>
  <si>
    <t>California Health Insurance Enrollment Database, 2012 to 2023</t>
  </si>
  <si>
    <t>Pivot Table Resource: Changing Field Names in Pivot Tables</t>
  </si>
  <si>
    <t>Overview, California Health Insurance Enrollment Database, DMHC and CDI, 2012 to 2023</t>
  </si>
  <si>
    <r>
      <t xml:space="preserve">This data file is a companion to the CHCF Almanac publication </t>
    </r>
    <r>
      <rPr>
        <i/>
        <sz val="11"/>
        <rFont val="Calibri"/>
        <family val="2"/>
        <scheme val="minor"/>
      </rPr>
      <t>California Health Insurers</t>
    </r>
    <r>
      <rPr>
        <sz val="11"/>
        <rFont val="Calibri"/>
        <family val="2"/>
        <scheme val="minor"/>
      </rPr>
      <t xml:space="preserve"> and to CHCF's health insurance enrollment resources; see links below.</t>
    </r>
  </si>
  <si>
    <t>California Health Insurers, Enrollment — Quick Reference Guide</t>
  </si>
  <si>
    <t>The Excel data file (see tab "Enroll-2012-2023-Data") combines enrollment data from California's two regulators — the Department of Managed Health Care (DMHC) and the California Department of Insurance (CDI) — making it a comprehensive single source of publicly available enrollment data. To comply with provisions of AB 1083 (enacted in September 2012) and pursuant to California Insurance Code Section 10127.19 and Safety Code Section 1348.95, regulators publicly report year-end enrollment data for the plans and insurers they oversee. The data include commercial insurance, public managed care, and administrative services only (ASO) enrollment. Data are available for 2012 to 2023, allowing users to examine current enrollment levels and changes over time. Statewide totals as well as detail by insurer, regulator, year, market, product, and parent company are available.</t>
  </si>
  <si>
    <t>Comparison to Other Enrollment Data Sources</t>
  </si>
  <si>
    <t>California Medical Loss Ratio Database</t>
  </si>
  <si>
    <t>Medi-Cal Managed Care Enrollment Reports</t>
  </si>
  <si>
    <t>The California Department of Health Care Services (DHCS), which contracts with plans to provide Medi-Cal managed care, reports Medi-Cal managed care enrollment in its monthly Medi-Cal Managed Care Enrollment Reports (MMCE). Before 2015, the DHCS figures were consistently lower (e.g., 0.8 million, or 8% lower in 2014) than Medi-Cal managed care enrollment reported by regulators. Since 2015, regulators' Medi-Cal managed care figures have been similar to totals from DHCS's MMCE reports, likely due to more consistent reporting of subcontracted enrollment. Subcontracted enrollment is reported by regulators under the "From Other Plans" category. When comparing regulator totals to MMCE reports, note that Gold Coast is not regulated by DMHC.</t>
  </si>
  <si>
    <t>Medicare Advantage State/County Penetration Files</t>
  </si>
  <si>
    <t>Methodology</t>
  </si>
  <si>
    <t>Enrollment data from DMHC and CDI were obtained from publicly available enrollment reports for 2012 to 2023. Each row in the file contains the enrollment data for one insurance company filing, in December of one year, as reported by its regulator. Fractional enrollees at the insurer and product level were rounded to the nearest whole number. Information from the two regulators was combined in a common layout. Some categories of enrollment, such as individual PPO enrollment, were common to both regulators. Other categories of enrollment were unique to a regulator; for example, HMO categories existed only under DMHC. Fourteen subtotal categories were created to streamline reporting. See the "Key to Combined Categories" on the tab "Enroll-2012-2023-Data" for more information. Adjustments were made in 2012 and 2013 figures to include deductible HMO products in the individual and group categories; this adjustment was unnecessary beginning in 2014 due to reporting changes. In 2020, the NAIC (National Assn. of Insurance Commissioners) company code was added to the database for companies regulated by CDI, but was discontinued in 2021.</t>
  </si>
  <si>
    <t>Notes on Name Changes and Acquisitions</t>
  </si>
  <si>
    <t xml:space="preserve">Additional Notes </t>
  </si>
  <si>
    <r>
      <rPr>
        <i/>
        <sz val="11"/>
        <color rgb="FF000000"/>
        <rFont val="Calibri"/>
        <family val="2"/>
        <scheme val="minor"/>
      </rPr>
      <t xml:space="preserve">Legacy </t>
    </r>
    <r>
      <rPr>
        <sz val="11"/>
        <color rgb="FF000000"/>
        <rFont val="Calibri"/>
        <family val="2"/>
        <scheme val="minor"/>
      </rPr>
      <t>refers to health insurance in place before the passage of the Affordable Care Act and is referred to as "grandfathered" in the data sources. A separate count of legacy enrollment exists for many categories, such as individual PPO, which has both a total count and a legacy count. Nonlegacy enrollment can be obtained by subtracting a category's legacy enrollment from its total enrollment.</t>
    </r>
  </si>
  <si>
    <t>Other DMHC is "Other Sources of Enrollment" in the source. It may include In-Home Supportive Services, dual Medi-Cal/Medicare, out-of-state, Medi-Cal Dental, and federal employees enrolled in health plans not regulated by DMHC (see note below).</t>
  </si>
  <si>
    <t>Subcontracted enrollment may result in double counting: once by the plan enrolling the member (e.g., L.A. Care reports a Medi-Cal enrollee, who is counted in the Medi-Cal category) and again as From Other Plans (FOP) enrollment by the subcontracting plan (e.g., Care 1st or Kaiser). Note that FOP is not included in the summary total "Commercial &amp; Public + ASO."</t>
  </si>
  <si>
    <t>For an expanded key to abbreviations and summary categories, see the tab "Enroll-2012-2023-Data."</t>
  </si>
  <si>
    <t xml:space="preserve">DMHC began reporting federal employees enrolled in health plans exempt from DMHC regulation in Other DMHC in 2021. This enrollment was previously reported in Large Group. This change affected two insurers: Blue Shield of California (283,406; 279,261 and 278,230 enrollees in 2021, 2022, and 2023, respectively) and Blue Cross of California (272,188 enrollees; 270,309; and 272,715 enrollees in 2021,2022, and 2023, respectively). </t>
  </si>
  <si>
    <r>
      <t>Sources:</t>
    </r>
    <r>
      <rPr>
        <i/>
        <sz val="10"/>
        <color theme="1"/>
        <rFont val="Calibri"/>
        <family val="2"/>
        <scheme val="minor"/>
      </rPr>
      <t xml:space="preserve"> Enrollment Summary Report</t>
    </r>
    <r>
      <rPr>
        <sz val="10"/>
        <color theme="1"/>
        <rFont val="Calibri"/>
        <family val="2"/>
        <scheme val="minor"/>
      </rPr>
      <t xml:space="preserve"> (2012–23), California Dept. of Managed Health Care (DMHC); and </t>
    </r>
    <r>
      <rPr>
        <i/>
        <sz val="10"/>
        <color theme="1"/>
        <rFont val="Calibri"/>
        <family val="2"/>
        <scheme val="minor"/>
      </rPr>
      <t>Health Insurance Covered Lives Report</t>
    </r>
    <r>
      <rPr>
        <sz val="10"/>
        <color theme="1"/>
        <rFont val="Calibri"/>
        <family val="2"/>
        <scheme val="minor"/>
      </rPr>
      <t xml:space="preserve"> (2012–23), California Dept. of Insurance (CDI).</t>
    </r>
  </si>
  <si>
    <r>
      <rPr>
        <i/>
        <u/>
        <sz val="11"/>
        <color theme="10"/>
        <rFont val="Calibri"/>
        <family val="2"/>
        <scheme val="minor"/>
      </rPr>
      <t>Enrollment Summary Report</t>
    </r>
    <r>
      <rPr>
        <u/>
        <sz val="11"/>
        <color theme="10"/>
        <rFont val="Calibri"/>
        <family val="2"/>
        <scheme val="minor"/>
      </rPr>
      <t xml:space="preserve"> (2012–23), Dept. of Managed Health Care.</t>
    </r>
  </si>
  <si>
    <r>
      <rPr>
        <i/>
        <u/>
        <sz val="11"/>
        <color theme="10"/>
        <rFont val="Calibri"/>
        <family val="2"/>
        <scheme val="minor"/>
      </rPr>
      <t>Health Insurance Covered Lives Report</t>
    </r>
    <r>
      <rPr>
        <u/>
        <sz val="11"/>
        <color theme="10"/>
        <rFont val="Calibri"/>
        <family val="2"/>
        <scheme val="minor"/>
      </rPr>
      <t xml:space="preserve"> (2012–23), California Dept. of Insurance.</t>
    </r>
  </si>
  <si>
    <t>Related Resources</t>
  </si>
  <si>
    <t>AB 1083, Chapter 852, 2011, Reg. Sess. (Cal. 2012).</t>
  </si>
  <si>
    <t>SB 129, Health care coverage reporting (Cal. 2019–20).</t>
  </si>
  <si>
    <t>California Health Insurance Enrollment by Market, 2013 to 2023</t>
  </si>
  <si>
    <t>DMHC and CDI Combined</t>
  </si>
  <si>
    <t>Enrollment</t>
  </si>
  <si>
    <t xml:space="preserve">Individual </t>
  </si>
  <si>
    <t>Small Group</t>
  </si>
  <si>
    <t>Large Group</t>
  </si>
  <si>
    <t>Commercial Total</t>
  </si>
  <si>
    <t>Public Total</t>
  </si>
  <si>
    <t>Commercial and Public</t>
  </si>
  <si>
    <t xml:space="preserve">Student </t>
  </si>
  <si>
    <t xml:space="preserve">Mini-Med </t>
  </si>
  <si>
    <t xml:space="preserve">Other DMHC </t>
  </si>
  <si>
    <t xml:space="preserve">From Other Plans (FOP) </t>
  </si>
  <si>
    <t>Other Total</t>
  </si>
  <si>
    <t>Insured Total</t>
  </si>
  <si>
    <t>Administrative Services Only (ASO)</t>
  </si>
  <si>
    <t xml:space="preserve">Commercial and Public + ASO </t>
  </si>
  <si>
    <t>Enrollment Change</t>
  </si>
  <si>
    <t>Change 
2013 to 2023</t>
  </si>
  <si>
    <t xml:space="preserve"> Percentage Change
2013 to 2023</t>
  </si>
  <si>
    <r>
      <t>Sources:</t>
    </r>
    <r>
      <rPr>
        <i/>
        <sz val="10"/>
        <color theme="1"/>
        <rFont val="Calibri"/>
        <family val="2"/>
        <scheme val="minor"/>
      </rPr>
      <t xml:space="preserve"> Enrollment Summary Report</t>
    </r>
    <r>
      <rPr>
        <sz val="10"/>
        <color theme="1"/>
        <rFont val="Calibri"/>
        <family val="2"/>
        <scheme val="minor"/>
      </rPr>
      <t xml:space="preserve"> (2013–23), California Dept. of Managed Health Care (DMHC); and </t>
    </r>
    <r>
      <rPr>
        <i/>
        <sz val="10"/>
        <color theme="1"/>
        <rFont val="Calibri"/>
        <family val="2"/>
        <scheme val="minor"/>
      </rPr>
      <t>Health Insurance Covered Lives Report</t>
    </r>
    <r>
      <rPr>
        <sz val="10"/>
        <color theme="1"/>
        <rFont val="Calibri"/>
        <family val="2"/>
        <scheme val="minor"/>
      </rPr>
      <t xml:space="preserve"> (2013–23), California Dept. of Insurance (CDI).</t>
    </r>
  </si>
  <si>
    <r>
      <rPr>
        <i/>
        <u/>
        <sz val="10"/>
        <color theme="10"/>
        <rFont val="Calibri"/>
        <family val="2"/>
        <scheme val="minor"/>
      </rPr>
      <t>Enrollment Summary Report</t>
    </r>
    <r>
      <rPr>
        <u/>
        <sz val="10"/>
        <color theme="10"/>
        <rFont val="Calibri"/>
        <family val="2"/>
        <scheme val="minor"/>
      </rPr>
      <t xml:space="preserve"> (2013–23), Department of Managed Health Care.</t>
    </r>
  </si>
  <si>
    <r>
      <rPr>
        <i/>
        <u/>
        <sz val="10"/>
        <color theme="10"/>
        <rFont val="Calibri"/>
        <family val="2"/>
        <scheme val="minor"/>
      </rPr>
      <t>Health Insurance Covered Lives Report</t>
    </r>
    <r>
      <rPr>
        <u/>
        <sz val="10"/>
        <color theme="10"/>
        <rFont val="Calibri"/>
        <family val="2"/>
        <scheme val="minor"/>
      </rPr>
      <t xml:space="preserve"> (2013–23), California Department of Insurance.</t>
    </r>
  </si>
  <si>
    <t>Notes</t>
  </si>
  <si>
    <t xml:space="preserve">See related CHCF resources, including the California Health Insurance Enrollment Database and quick reference guides at </t>
  </si>
  <si>
    <t>"California Health Insurers and Enrollment — Almanac Collection."</t>
  </si>
  <si>
    <t>Commercial Total = Individual + Small Group + Large Group.</t>
  </si>
  <si>
    <t>Large Group includes Federal Employees Health Benefit Plan and Tricare enrollment, reported as distinct categories under CDI.</t>
  </si>
  <si>
    <t>Medicare Managed Care = Medicare Risk + Medicare Cost; it excludes Medicare Part D stand-alone coverage and Medicare Supplement.</t>
  </si>
  <si>
    <t>Medi-Cal and Other Public Managed Care = Medi-Cal managed care + Healthy Families + Medi-Cal Access Program (MCAP). Healthy Families' ~850,000 enrollees were transitioned to Medi-Cal in 2012 and 2013. MCAP completed its transition to Medi-Cal in 2017.</t>
  </si>
  <si>
    <t>Other DMHC is Other Sources of Enrollment in the source. It may include In-Home Supportive Services, dual Medi-Cal/Medicare, out-of-state, Medi-Cal Dental, and federal employees enrolled in health plans not regulated by DMHC.</t>
  </si>
  <si>
    <t>From Other Plans (FOP), a DMHC-only category, is subcontracted enrollment (often Medi-Cal).</t>
  </si>
  <si>
    <t>Insured Total = Commercial and Public + Other Total.</t>
  </si>
  <si>
    <t xml:space="preserve">Administrative Services Only (ASO) are provided to self-insured employers. </t>
  </si>
  <si>
    <t>California Health Insurers and Enrollment — Almanac Collection.</t>
  </si>
  <si>
    <t>California Health Insurance Enrollment, by Market and Regulator, 2013 to 2023</t>
  </si>
  <si>
    <t>CDI</t>
  </si>
  <si>
    <t>DMHC</t>
  </si>
  <si>
    <t>Total</t>
  </si>
  <si>
    <t>Change in Enrollment</t>
  </si>
  <si>
    <t xml:space="preserve"> Change 2013 to 2023</t>
  </si>
  <si>
    <t>Change 2014</t>
  </si>
  <si>
    <t>Change 2015</t>
  </si>
  <si>
    <t>Change 2016</t>
  </si>
  <si>
    <t>Change 2017</t>
  </si>
  <si>
    <t>Change 2018</t>
  </si>
  <si>
    <t>Change 2019</t>
  </si>
  <si>
    <t>Change 2020</t>
  </si>
  <si>
    <t>Change 2021</t>
  </si>
  <si>
    <t>Commercial and Public + ASO</t>
  </si>
  <si>
    <r>
      <t>Sources:</t>
    </r>
    <r>
      <rPr>
        <i/>
        <sz val="10"/>
        <rFont val="Calibri"/>
        <family val="2"/>
        <scheme val="minor"/>
      </rPr>
      <t xml:space="preserve"> Enrollment Summary Report</t>
    </r>
    <r>
      <rPr>
        <sz val="10"/>
        <rFont val="Calibri"/>
        <family val="2"/>
        <scheme val="minor"/>
      </rPr>
      <t xml:space="preserve"> (2013–23), California Dept. of Managed Health Care; and </t>
    </r>
    <r>
      <rPr>
        <i/>
        <sz val="10"/>
        <rFont val="Calibri"/>
        <family val="2"/>
        <scheme val="minor"/>
      </rPr>
      <t>Health Insurance Covered Lives Report</t>
    </r>
    <r>
      <rPr>
        <sz val="10"/>
        <rFont val="Calibri"/>
        <family val="2"/>
        <scheme val="minor"/>
      </rPr>
      <t xml:space="preserve"> (2013–22), California Dept. of Insurance.</t>
    </r>
  </si>
  <si>
    <t>Page 2</t>
  </si>
  <si>
    <t>Change in Enrollment (%)</t>
  </si>
  <si>
    <t>Percentage Change 2013 to 2023</t>
  </si>
  <si>
    <t>Percentage Change 2014</t>
  </si>
  <si>
    <t>Percentage Change 2015</t>
  </si>
  <si>
    <t>Percentage Change 2016</t>
  </si>
  <si>
    <t>Percentage Change 2017</t>
  </si>
  <si>
    <t>Percentage Change 2018</t>
  </si>
  <si>
    <t>Percentage Change 2019</t>
  </si>
  <si>
    <t>Percentage Change 2020</t>
  </si>
  <si>
    <t>Percentage Change 2021</t>
  </si>
  <si>
    <t>Sources: Enrollment Summary Report (2013–23), California Dept. of Managed Health Care; and Health Insurance Covered Lives Report (2013–23), California Dept. of Insurance.</t>
  </si>
  <si>
    <t>Page 3</t>
  </si>
  <si>
    <t>Distribution Between Regulators</t>
  </si>
  <si>
    <t>Percentage Enrollment Under CDI</t>
  </si>
  <si>
    <t>Percentage Enrollment Under DMHC</t>
  </si>
  <si>
    <t>Page 4</t>
  </si>
  <si>
    <t>Total Individual Market</t>
  </si>
  <si>
    <t>Covered California</t>
  </si>
  <si>
    <t>Change (# of Enrollees)</t>
  </si>
  <si>
    <t xml:space="preserve">* Eligible for premium tax credit. </t>
  </si>
  <si>
    <r>
      <rPr>
        <i/>
        <u/>
        <sz val="10"/>
        <color theme="10"/>
        <rFont val="Calibri"/>
        <family val="2"/>
        <scheme val="minor"/>
      </rPr>
      <t>Active Member Profile</t>
    </r>
    <r>
      <rPr>
        <u/>
        <sz val="10"/>
        <color theme="10"/>
        <rFont val="Calibri"/>
        <family val="2"/>
        <scheme val="minor"/>
      </rPr>
      <t xml:space="preserve"> (December 2014–23), Covered California.</t>
    </r>
  </si>
  <si>
    <r>
      <rPr>
        <i/>
        <u/>
        <sz val="10"/>
        <color theme="10"/>
        <rFont val="Calibri"/>
        <family val="2"/>
        <scheme val="minor"/>
      </rPr>
      <t>Enrollment Summary Report</t>
    </r>
    <r>
      <rPr>
        <u/>
        <sz val="10"/>
        <color theme="10"/>
        <rFont val="Calibri"/>
        <family val="2"/>
        <scheme val="minor"/>
      </rPr>
      <t xml:space="preserve"> (2013–23), California Department of Managed Health Care.</t>
    </r>
  </si>
  <si>
    <t>California Health Insurance Enrollment, by Market and Insurer (Parent)</t>
  </si>
  <si>
    <t>DMHC and CDI Combined, 2022 and 2023</t>
  </si>
  <si>
    <t>By Parent (see Pivot-3D for company-level detail)</t>
  </si>
  <si>
    <t>Individual</t>
  </si>
  <si>
    <t>Commercial and Public Total</t>
  </si>
  <si>
    <t>Commercial and Public + ASO Total</t>
  </si>
  <si>
    <t>From Other Plans (FOP)</t>
  </si>
  <si>
    <t>Other DMHC (Other Sources of Enrollment)</t>
  </si>
  <si>
    <t>Percentage Change</t>
  </si>
  <si>
    <t>Market Share 2023</t>
  </si>
  <si>
    <t>Row Labels</t>
  </si>
  <si>
    <t>Grand Total</t>
  </si>
  <si>
    <t>Blue Shield</t>
  </si>
  <si>
    <t>Kaiser</t>
  </si>
  <si>
    <t>L.A. Care</t>
  </si>
  <si>
    <t>Elevance (Anthem)</t>
  </si>
  <si>
    <t>UnitedHealth</t>
  </si>
  <si>
    <t>Providence Health Assurance</t>
  </si>
  <si>
    <t>Centene (Health Net)</t>
  </si>
  <si>
    <t>Cigna</t>
  </si>
  <si>
    <t>Heritage</t>
  </si>
  <si>
    <t>Humana</t>
  </si>
  <si>
    <t>SCAN</t>
  </si>
  <si>
    <t>Inland Empire</t>
  </si>
  <si>
    <t>CVS (Aetna)</t>
  </si>
  <si>
    <t>CalOptima</t>
  </si>
  <si>
    <t>Molina</t>
  </si>
  <si>
    <t>Partnership</t>
  </si>
  <si>
    <t>Oscar</t>
  </si>
  <si>
    <t>Sutter</t>
  </si>
  <si>
    <t>Trustmark</t>
  </si>
  <si>
    <t xml:space="preserve">AltaMed </t>
  </si>
  <si>
    <t>Sharp</t>
  </si>
  <si>
    <t>Western Health Advantage</t>
  </si>
  <si>
    <t>Bright Health</t>
  </si>
  <si>
    <t>Health Plan of San Joaquin</t>
  </si>
  <si>
    <t>Printing Industries Benefit Trust</t>
  </si>
  <si>
    <t>Community Family Care Health Plan</t>
  </si>
  <si>
    <t>Premier</t>
  </si>
  <si>
    <t>Valley Health Plan</t>
  </si>
  <si>
    <t>Alignment</t>
  </si>
  <si>
    <t>CalViva Health</t>
  </si>
  <si>
    <t>Union Labor</t>
  </si>
  <si>
    <t>San Francisco Health Plan</t>
  </si>
  <si>
    <t>United Agricultural Employees</t>
  </si>
  <si>
    <t>Central California Alliance for Health</t>
  </si>
  <si>
    <t>Scripps</t>
  </si>
  <si>
    <t>Alameda Alliance</t>
  </si>
  <si>
    <t>Chinese Community Health Plan</t>
  </si>
  <si>
    <t>Western Growers</t>
  </si>
  <si>
    <t>SIMNSA</t>
  </si>
  <si>
    <t>Community Health Group</t>
  </si>
  <si>
    <t>Contra Costa Health Plan</t>
  </si>
  <si>
    <t>Kern Family Health Care</t>
  </si>
  <si>
    <t>Notes: Anthem Inc. Group changed its name to Elevance Health Inc. Group in 2022</t>
  </si>
  <si>
    <t>Prospect</t>
  </si>
  <si>
    <t>Health Plan of San Mateo</t>
  </si>
  <si>
    <t>Clever Care</t>
  </si>
  <si>
    <r>
      <t xml:space="preserve">Sources: </t>
    </r>
    <r>
      <rPr>
        <i/>
        <sz val="10"/>
        <color theme="1"/>
        <rFont val="Calibri"/>
        <family val="2"/>
        <scheme val="minor"/>
      </rPr>
      <t>Enrollment Summary Report</t>
    </r>
    <r>
      <rPr>
        <sz val="10"/>
        <color theme="1"/>
        <rFont val="Calibri"/>
        <family val="2"/>
        <scheme val="minor"/>
      </rPr>
      <t xml:space="preserve"> (2022–23), California Dept. of Managed Health Care; and </t>
    </r>
    <r>
      <rPr>
        <i/>
        <sz val="10"/>
        <color theme="1"/>
        <rFont val="Calibri"/>
        <family val="2"/>
        <scheme val="minor"/>
      </rPr>
      <t>Health Insurance Covered Lives Report</t>
    </r>
    <r>
      <rPr>
        <sz val="10"/>
        <color theme="1"/>
        <rFont val="Calibri"/>
        <family val="2"/>
        <scheme val="minor"/>
      </rPr>
      <t xml:space="preserve"> (2022–23), California Dept. of Insurance.</t>
    </r>
  </si>
  <si>
    <t>MemorialCare Select Health Plan</t>
  </si>
  <si>
    <t>Medi-Excel, S.A. de C.V.</t>
  </si>
  <si>
    <t>Equitable Holdings</t>
  </si>
  <si>
    <t>Nippon</t>
  </si>
  <si>
    <t>Santa Clara Family Health Plan</t>
  </si>
  <si>
    <t>Epic</t>
  </si>
  <si>
    <t>Prudential</t>
  </si>
  <si>
    <t>Imperial</t>
  </si>
  <si>
    <r>
      <rPr>
        <i/>
        <u/>
        <sz val="10"/>
        <color theme="10"/>
        <rFont val="Calibri"/>
        <family val="2"/>
        <scheme val="minor"/>
      </rPr>
      <t>Enrollment Summary Report</t>
    </r>
    <r>
      <rPr>
        <u/>
        <sz val="10"/>
        <color theme="10"/>
        <rFont val="Calibri"/>
        <family val="2"/>
        <scheme val="minor"/>
      </rPr>
      <t xml:space="preserve"> (2022–23), California Department of Managed Health Care.</t>
    </r>
  </si>
  <si>
    <t>Providence Health Network</t>
  </si>
  <si>
    <t>Aegon US Holding</t>
  </si>
  <si>
    <t>CA Society of CPAs</t>
  </si>
  <si>
    <t>Aspire Health Plan</t>
  </si>
  <si>
    <t>CenCal</t>
  </si>
  <si>
    <r>
      <rPr>
        <i/>
        <u/>
        <sz val="10"/>
        <color theme="10"/>
        <rFont val="Calibri"/>
        <family val="2"/>
        <scheme val="minor"/>
      </rPr>
      <t>Health Insurance Covered Lives Report</t>
    </r>
    <r>
      <rPr>
        <u/>
        <sz val="10"/>
        <color theme="10"/>
        <rFont val="Calibri"/>
        <family val="2"/>
        <scheme val="minor"/>
      </rPr>
      <t xml:space="preserve"> (2022–23), California Department of Insurance.</t>
    </r>
  </si>
  <si>
    <t>Canopy Health</t>
  </si>
  <si>
    <t>Community Care Health Plan, Inc.</t>
  </si>
  <si>
    <t>Essence</t>
  </si>
  <si>
    <t>Family Choice Health Services</t>
  </si>
  <si>
    <t>Guardian</t>
  </si>
  <si>
    <t>Ventura County Health Care Plan</t>
  </si>
  <si>
    <t>Dignity</t>
  </si>
  <si>
    <t>Brookfield Reinsurance</t>
  </si>
  <si>
    <t>Astiva</t>
  </si>
  <si>
    <t>Adventist</t>
  </si>
  <si>
    <t>Dai-Ichi Life</t>
  </si>
  <si>
    <t>Altais</t>
  </si>
  <si>
    <t xml:space="preserve">Notes: Anthem Inc. Group changed its name to Elevance Health Inc. Group in 2022. </t>
  </si>
  <si>
    <t>Massachusetts Casualty</t>
  </si>
  <si>
    <t>BCS</t>
  </si>
  <si>
    <t>On Lok</t>
  </si>
  <si>
    <t>Primerica</t>
  </si>
  <si>
    <t>State Farm</t>
  </si>
  <si>
    <t>Positive Healthcare</t>
  </si>
  <si>
    <t>Meritage</t>
  </si>
  <si>
    <t>John Hancock</t>
  </si>
  <si>
    <t>Sequoia</t>
  </si>
  <si>
    <t>Hartford</t>
  </si>
  <si>
    <t>CCA</t>
  </si>
  <si>
    <t>Choice Physicians</t>
  </si>
  <si>
    <t>Liberty Mutual</t>
  </si>
  <si>
    <t>Align Senior Care</t>
  </si>
  <si>
    <t>Inter Valley</t>
  </si>
  <si>
    <t>Hill Physicians</t>
  </si>
  <si>
    <t>Mutual of Omaha</t>
  </si>
  <si>
    <t>Talcott</t>
  </si>
  <si>
    <t>Innovative Integrated Health</t>
  </si>
  <si>
    <t>P3</t>
  </si>
  <si>
    <t>New York Life</t>
  </si>
  <si>
    <t>PIH</t>
  </si>
  <si>
    <t>Cincinnati</t>
  </si>
  <si>
    <t>Astrana Health</t>
  </si>
  <si>
    <t>American International</t>
  </si>
  <si>
    <t>TIAA Family</t>
  </si>
  <si>
    <t>Metropolitan</t>
  </si>
  <si>
    <r>
      <rPr>
        <i/>
        <u/>
        <sz val="10"/>
        <color theme="10"/>
        <rFont val="Calibri"/>
        <family val="2"/>
        <scheme val="minor"/>
      </rPr>
      <t>Enrollment Summary Report</t>
    </r>
    <r>
      <rPr>
        <u/>
        <sz val="10"/>
        <color theme="10"/>
        <rFont val="Calibri"/>
        <family val="2"/>
        <scheme val="minor"/>
      </rPr>
      <t xml:space="preserve"> (2020–21), California Department of Managed Health Care.</t>
    </r>
  </si>
  <si>
    <t>Healthy Valley</t>
  </si>
  <si>
    <t>Washington National</t>
  </si>
  <si>
    <r>
      <rPr>
        <i/>
        <u/>
        <sz val="10"/>
        <color theme="10"/>
        <rFont val="Calibri"/>
        <family val="2"/>
        <scheme val="minor"/>
      </rPr>
      <t>Health Insurance Covered Lives Report</t>
    </r>
    <r>
      <rPr>
        <u/>
        <sz val="10"/>
        <color theme="10"/>
        <rFont val="Calibri"/>
        <family val="2"/>
        <scheme val="minor"/>
      </rPr>
      <t xml:space="preserve"> (2020–21), California Department of Insurance.</t>
    </r>
  </si>
  <si>
    <t>Golden Bay Health, Inc.</t>
  </si>
  <si>
    <t>Starlife</t>
  </si>
  <si>
    <t>Thrivent Financial for Lutherans</t>
  </si>
  <si>
    <t>Access Senior HealthCare</t>
  </si>
  <si>
    <t>Central Valley Health Plan</t>
  </si>
  <si>
    <t>Notes: MemorialCare Select Health Plan was known as Seaside prior to its name change in 2020. Anthem Inc. Group changed its name to Elevance Health Inc. Group in 2022.</t>
  </si>
  <si>
    <t>MedCare Partners, Inc.</t>
  </si>
  <si>
    <t>Children's Health Plan of California</t>
  </si>
  <si>
    <t>AmericasHealth Plan</t>
  </si>
  <si>
    <r>
      <rPr>
        <i/>
        <u/>
        <sz val="10"/>
        <color theme="10"/>
        <rFont val="Calibri"/>
        <family val="2"/>
        <scheme val="minor"/>
      </rPr>
      <t>Enrollment Summary Report</t>
    </r>
    <r>
      <rPr>
        <u/>
        <sz val="10"/>
        <color theme="10"/>
        <rFont val="Calibri"/>
        <family val="2"/>
        <scheme val="minor"/>
      </rPr>
      <t xml:space="preserve"> (2021–22), California Department of Managed Health Care.</t>
    </r>
  </si>
  <si>
    <t>For Your Benefit, Inc.</t>
  </si>
  <si>
    <r>
      <rPr>
        <i/>
        <u/>
        <sz val="10"/>
        <color theme="10"/>
        <rFont val="Calibri"/>
        <family val="2"/>
        <scheme val="minor"/>
      </rPr>
      <t>Health Insurance Covered Lives Report</t>
    </r>
    <r>
      <rPr>
        <u/>
        <sz val="10"/>
        <color theme="10"/>
        <rFont val="Calibri"/>
        <family val="2"/>
        <scheme val="minor"/>
      </rPr>
      <t xml:space="preserve"> (2021–22), California Department of Insurance.</t>
    </r>
  </si>
  <si>
    <t xml:space="preserve">Notes: Anthem Inc. Group changed its name to Elevance Health Inc. Group in 2022. Golden Bay Health and Family Choice both received their licenses in 2022. Medcore Health Plan was purchased in 2022 is under the parent P3. For Your Benefit, Inc. was purchased by in 2023 and is now under the parent Astrana. </t>
  </si>
  <si>
    <t>.</t>
  </si>
  <si>
    <t>National Health</t>
  </si>
  <si>
    <t>Vitality Health Plan</t>
  </si>
  <si>
    <t>Brandman</t>
  </si>
  <si>
    <t>American National</t>
  </si>
  <si>
    <t>Genworth</t>
  </si>
  <si>
    <t>Notes: Bright Health purchased Universal Care in 2020 and Central Health Plan in 2021. Stanford Health Care Advantage became Essence Healthcare of California, Inc., after its acquisition in 2021 by Essence Healthcare. Anthem Inc. Group changed its name to Elevance Health Inc. Group in 2022.</t>
  </si>
  <si>
    <t>Notes: Stanford Health Care Advantage became Essence Healthcare of California, Inc., after its acquisition in 2021 by Essence Healthcare. CCA Health Plans of California, Inc., was known as Vitality Health Plan prior to its acquisition by Commonwealth Care Alliance (CCA) in 2022. Anthem Inc. Group changed its name to Elevance Health Inc. Group in 2022.</t>
  </si>
  <si>
    <t>California Health Insurance Enrollment, by Regulator, 2013 to 2022</t>
  </si>
  <si>
    <t>Pivot Table 1: By Market</t>
  </si>
  <si>
    <t>Original Company Name</t>
  </si>
  <si>
    <t>(All)</t>
  </si>
  <si>
    <t>Parent Name</t>
  </si>
  <si>
    <t>Regulator</t>
  </si>
  <si>
    <t>Column Labels</t>
  </si>
  <si>
    <t>Values</t>
  </si>
  <si>
    <t xml:space="preserve">Individual Total </t>
  </si>
  <si>
    <t xml:space="preserve">Small Group Total </t>
  </si>
  <si>
    <t xml:space="preserve">Large Group Total </t>
  </si>
  <si>
    <t xml:space="preserve">Commercial Total </t>
  </si>
  <si>
    <t xml:space="preserve">Medicare Total </t>
  </si>
  <si>
    <t xml:space="preserve">Medi-Cal and Other Public </t>
  </si>
  <si>
    <t xml:space="preserve">Public Total </t>
  </si>
  <si>
    <t xml:space="preserve">Commercial and Public </t>
  </si>
  <si>
    <t xml:space="preserve">Student Total </t>
  </si>
  <si>
    <t xml:space="preserve">Mini-Med Total </t>
  </si>
  <si>
    <t>Other DMHC Total</t>
  </si>
  <si>
    <t xml:space="preserve">FOP Total </t>
  </si>
  <si>
    <t xml:space="preserve">Other Total </t>
  </si>
  <si>
    <t xml:space="preserve">Insured Total </t>
  </si>
  <si>
    <t xml:space="preserve">ASO Total </t>
  </si>
  <si>
    <t>Notes: Blank cells indicate no enrollment. Medicare, Medi-Cal and Other Public, and Public Total enrollment reflect managed care only.</t>
  </si>
  <si>
    <r>
      <t xml:space="preserve">Sources: </t>
    </r>
    <r>
      <rPr>
        <i/>
        <sz val="10"/>
        <color theme="1"/>
        <rFont val="Calibri"/>
        <family val="2"/>
        <scheme val="minor"/>
      </rPr>
      <t>Enrollment Summary Report</t>
    </r>
    <r>
      <rPr>
        <sz val="10"/>
        <color theme="1"/>
        <rFont val="Calibri"/>
        <family val="2"/>
        <scheme val="minor"/>
      </rPr>
      <t xml:space="preserve"> (2013–23), California Dept. of Managed Health Care; and </t>
    </r>
    <r>
      <rPr>
        <i/>
        <sz val="10"/>
        <color theme="1"/>
        <rFont val="Calibri"/>
        <family val="2"/>
        <scheme val="minor"/>
      </rPr>
      <t>Health Insurance Covered Lives Report</t>
    </r>
    <r>
      <rPr>
        <sz val="10"/>
        <color theme="1"/>
        <rFont val="Calibri"/>
        <family val="2"/>
        <scheme val="minor"/>
      </rPr>
      <t xml:space="preserve"> (2013–23), California Dept. of Insurance.</t>
    </r>
  </si>
  <si>
    <t>2023 Total</t>
  </si>
  <si>
    <t>2022 Total</t>
  </si>
  <si>
    <t>2021 Total</t>
  </si>
  <si>
    <t>2020 Total</t>
  </si>
  <si>
    <t>2019 Total</t>
  </si>
  <si>
    <t>2018 Total</t>
  </si>
  <si>
    <t>2017 Total</t>
  </si>
  <si>
    <t>2016 Total</t>
  </si>
  <si>
    <t>2015 Total</t>
  </si>
  <si>
    <t>2014 Total</t>
  </si>
  <si>
    <t>2013 Total</t>
  </si>
  <si>
    <t>California Health Insurance Enrollment, by Regulator, 2012 to 2023</t>
  </si>
  <si>
    <t>Pivot Table 2: By Product</t>
  </si>
  <si>
    <t xml:space="preserve">Commercial Enrollment </t>
  </si>
  <si>
    <t xml:space="preserve">Individual Enrollment </t>
  </si>
  <si>
    <t xml:space="preserve">Small Group Enrollment </t>
  </si>
  <si>
    <t>Large Group Enrollment</t>
  </si>
  <si>
    <t>Year</t>
  </si>
  <si>
    <t>Sum of All HMO</t>
  </si>
  <si>
    <t>Sum of All PPO</t>
  </si>
  <si>
    <t xml:space="preserve">Sum of Individual HMO Total </t>
  </si>
  <si>
    <t>Sum of Small Group HMO Total</t>
  </si>
  <si>
    <t>Sum of Large Group HMO Total</t>
  </si>
  <si>
    <t>Sum of All POS</t>
  </si>
  <si>
    <t>Sum of Individual PPO Total</t>
  </si>
  <si>
    <t>Sum of Small Group PPO Total</t>
  </si>
  <si>
    <t xml:space="preserve">Sum of Large Group PPO Total </t>
  </si>
  <si>
    <t>Sum of All EPO</t>
  </si>
  <si>
    <t>Sum of Individual POS Total</t>
  </si>
  <si>
    <t>Sum of Small Group POS Total</t>
  </si>
  <si>
    <t>Sum of Large Group POS Total</t>
  </si>
  <si>
    <t>Sum of All FFS</t>
  </si>
  <si>
    <t>Sum of Individual EPO Total</t>
  </si>
  <si>
    <t>Sum of Small Group EPO Total</t>
  </si>
  <si>
    <t>Sum of Large Group EPO Total</t>
  </si>
  <si>
    <t>Sum of All HDHP</t>
  </si>
  <si>
    <t>Sum of Individual FFS Total</t>
  </si>
  <si>
    <t>Sum of Small Group FFS Total</t>
  </si>
  <si>
    <t>Sum of Large Group FFS Total</t>
  </si>
  <si>
    <t>Sum of CDI Other</t>
  </si>
  <si>
    <t>Sum of Individual HDHP Total</t>
  </si>
  <si>
    <t>Sum of Small Group HDHP Total</t>
  </si>
  <si>
    <t>Sum of Large Group HDHP Total</t>
  </si>
  <si>
    <t>Sum of Large Group FEHP Total</t>
  </si>
  <si>
    <t>Sum of Individual CDI Other Total</t>
  </si>
  <si>
    <t>Sum of Small Group CDI Other Total</t>
  </si>
  <si>
    <t>Sum of Large Group CDI Other Total</t>
  </si>
  <si>
    <t xml:space="preserve">Sum of Large Group TriCare Total </t>
  </si>
  <si>
    <t>Sum of ASO Total</t>
  </si>
  <si>
    <r>
      <t xml:space="preserve">Commercial Total </t>
    </r>
    <r>
      <rPr>
        <sz val="11"/>
        <rFont val="Calibri"/>
        <family val="2"/>
        <scheme val="minor"/>
      </rPr>
      <t>(Excl. ASO)</t>
    </r>
  </si>
  <si>
    <t>Commercial + ASO</t>
  </si>
  <si>
    <t>Note: Blank cells indicate no enrollment.</t>
  </si>
  <si>
    <r>
      <t xml:space="preserve">Sources: </t>
    </r>
    <r>
      <rPr>
        <i/>
        <sz val="10"/>
        <color theme="1"/>
        <rFont val="Calibri"/>
        <family val="2"/>
        <scheme val="minor"/>
      </rPr>
      <t>Enrollment Summary Report</t>
    </r>
    <r>
      <rPr>
        <sz val="10"/>
        <color theme="1"/>
        <rFont val="Calibri"/>
        <family val="2"/>
        <scheme val="minor"/>
      </rPr>
      <t xml:space="preserve"> (2012–23), California Dept. of Managed Health Care; and </t>
    </r>
    <r>
      <rPr>
        <i/>
        <sz val="10"/>
        <color theme="1"/>
        <rFont val="Calibri"/>
        <family val="2"/>
        <scheme val="minor"/>
      </rPr>
      <t>Health Insurance Covered Lives Report</t>
    </r>
    <r>
      <rPr>
        <sz val="10"/>
        <color theme="1"/>
        <rFont val="Calibri"/>
        <family val="2"/>
        <scheme val="minor"/>
      </rPr>
      <t xml:space="preserve"> (2012–23), California Dept. of Insurance.</t>
    </r>
  </si>
  <si>
    <r>
      <t xml:space="preserve">Sources: </t>
    </r>
    <r>
      <rPr>
        <i/>
        <sz val="10"/>
        <color theme="1"/>
        <rFont val="Calibri"/>
        <family val="2"/>
        <scheme val="minor"/>
      </rPr>
      <t>Enrollment Summary Report</t>
    </r>
    <r>
      <rPr>
        <sz val="10"/>
        <color theme="1"/>
        <rFont val="Calibri"/>
        <family val="2"/>
        <scheme val="minor"/>
      </rPr>
      <t xml:space="preserve"> (2012–23), California Dept. of Managed Health Care; and </t>
    </r>
    <r>
      <rPr>
        <i/>
        <sz val="10"/>
        <color theme="1"/>
        <rFont val="Calibri"/>
        <family val="2"/>
        <scheme val="minor"/>
      </rPr>
      <t>Health Insurance Covered Lives Report</t>
    </r>
    <r>
      <rPr>
        <sz val="10"/>
        <color theme="1"/>
        <rFont val="Calibri"/>
        <family val="2"/>
        <scheme val="minor"/>
      </rPr>
      <t xml:space="preserve"> (2012–22), California Dept. of Insurance.</t>
    </r>
  </si>
  <si>
    <r>
      <rPr>
        <i/>
        <u/>
        <sz val="10"/>
        <color theme="10"/>
        <rFont val="Calibri"/>
        <family val="2"/>
        <scheme val="minor"/>
      </rPr>
      <t>Enrollment Summary Report</t>
    </r>
    <r>
      <rPr>
        <u/>
        <sz val="10"/>
        <color theme="10"/>
        <rFont val="Calibri"/>
        <family val="2"/>
        <scheme val="minor"/>
      </rPr>
      <t xml:space="preserve"> (2012–23), California Department of Managed Health Care.</t>
    </r>
  </si>
  <si>
    <r>
      <rPr>
        <i/>
        <u/>
        <sz val="10"/>
        <color theme="10"/>
        <rFont val="Calibri"/>
        <family val="2"/>
        <scheme val="minor"/>
      </rPr>
      <t>Health Insurance Covered Lives Report</t>
    </r>
    <r>
      <rPr>
        <u/>
        <sz val="10"/>
        <color theme="10"/>
        <rFont val="Calibri"/>
        <family val="2"/>
        <scheme val="minor"/>
      </rPr>
      <t xml:space="preserve"> (2012–23), California Department of Insurance.</t>
    </r>
  </si>
  <si>
    <t>California Health Insurance Enrollment, 2012 to 2023</t>
  </si>
  <si>
    <t>Pivot Table 3A: By Insurer (parent)</t>
  </si>
  <si>
    <t>Company Size</t>
  </si>
  <si>
    <t>Sum of Individual Total</t>
  </si>
  <si>
    <t>Sum of Small Group Total</t>
  </si>
  <si>
    <t>Sum of Large Group Total</t>
  </si>
  <si>
    <t>Sum of Commercial Total</t>
  </si>
  <si>
    <t>Sum of Medicare Total</t>
  </si>
  <si>
    <t>Sum of Medi-Cal and Other Public</t>
  </si>
  <si>
    <t>Sum of Public Total</t>
  </si>
  <si>
    <t>Sum of Commercial and Public</t>
  </si>
  <si>
    <t>Sum of Student Total</t>
  </si>
  <si>
    <t>Sum of Mini-Med Total</t>
  </si>
  <si>
    <t xml:space="preserve">Sum of Other DMHC Total </t>
  </si>
  <si>
    <t>Sum of FOP Total</t>
  </si>
  <si>
    <t>Sum of Other Total</t>
  </si>
  <si>
    <t>Sum of Insured Total</t>
  </si>
  <si>
    <t>Sum of Commercial and Public + ASO</t>
  </si>
  <si>
    <t>Arch</t>
  </si>
  <si>
    <t>Champion</t>
  </si>
  <si>
    <t>Clear Spring Health</t>
  </si>
  <si>
    <t>Elixir</t>
  </si>
  <si>
    <t>Globe Life</t>
  </si>
  <si>
    <t>Guidant</t>
  </si>
  <si>
    <t>Horace Mann</t>
  </si>
  <si>
    <t>Medical Mutual of Ohio</t>
  </si>
  <si>
    <t>New Era Life Group</t>
  </si>
  <si>
    <t>Physicians Mutual</t>
  </si>
  <si>
    <t>PromiseCare Health Plan</t>
  </si>
  <si>
    <t>TruStage</t>
  </si>
  <si>
    <r>
      <rPr>
        <i/>
        <u/>
        <sz val="10"/>
        <color theme="10"/>
        <rFont val="Calibri"/>
        <family val="2"/>
        <scheme val="minor"/>
      </rPr>
      <t>Enrollment Summary Report</t>
    </r>
    <r>
      <rPr>
        <u/>
        <sz val="10"/>
        <color theme="10"/>
        <rFont val="Calibri"/>
        <family val="2"/>
        <scheme val="minor"/>
      </rPr>
      <t xml:space="preserve"> (2012–23), Department of Managed Health Care.</t>
    </r>
  </si>
  <si>
    <t>Pivot Table 3B: Market Share by Insurer (parent)</t>
  </si>
  <si>
    <t>Pivot Table 3C: By Insurer (parent) and Company</t>
  </si>
  <si>
    <t>Access Senior HealthCare, Inc.</t>
  </si>
  <si>
    <t>Adventist Health Plan, Inc.</t>
  </si>
  <si>
    <t>Transamerica Life Ins. Co.</t>
  </si>
  <si>
    <t>Alameda Alliance For Health</t>
  </si>
  <si>
    <t>Align Senior Care California, Inc.</t>
  </si>
  <si>
    <t>Alignment Health Plan</t>
  </si>
  <si>
    <t>Alignment Health Advantage Plan, Inc.</t>
  </si>
  <si>
    <t>Brown &amp; Toland Health Services, Inc.</t>
  </si>
  <si>
    <t>AltaMed Health Network, Inc.</t>
  </si>
  <si>
    <t>United States Life Ins. Co. In The City Of New York (The)</t>
  </si>
  <si>
    <t>Arch Ins. Co.</t>
  </si>
  <si>
    <t>Astiva Health, Inc.</t>
  </si>
  <si>
    <t>4 Ever Life Ins. Co.</t>
  </si>
  <si>
    <t>Blue Shield of California</t>
  </si>
  <si>
    <t>Blue Shield of California Life &amp; Health Ins. Co.</t>
  </si>
  <si>
    <t>Blue Shield of California Promise Health Plan</t>
  </si>
  <si>
    <t>Brandman Health Plan</t>
  </si>
  <si>
    <t>Central Health Plan of California, Inc.</t>
  </si>
  <si>
    <t>Universal Care, Inc.</t>
  </si>
  <si>
    <t>American National Ins. Co.</t>
  </si>
  <si>
    <t>American National Life Ins. Co. Of Texas</t>
  </si>
  <si>
    <t>Group Ins. Trust Of The California Society Of CPAs (The)</t>
  </si>
  <si>
    <t>Orange County Health Authority</t>
  </si>
  <si>
    <t>Fresno-Kings-Madera Regional Health Authority</t>
  </si>
  <si>
    <t>Bay Area Accountable Care Network, Inc.</t>
  </si>
  <si>
    <t>CCA Health Plans of California, Inc.</t>
  </si>
  <si>
    <t>Santa Barbara San Luis Obispo Regional Health Authority</t>
  </si>
  <si>
    <t>California Health and Wellness Plan</t>
  </si>
  <si>
    <t>Health Net Community Solutions, Inc.</t>
  </si>
  <si>
    <t>Health Net Life Ins. Co.</t>
  </si>
  <si>
    <t>Health Net of California, Inc.</t>
  </si>
  <si>
    <t>WellCare of California, Inc.</t>
  </si>
  <si>
    <t>Santa Cruz-Monterey-Merced Managed Medical Care Commission</t>
  </si>
  <si>
    <t>Central Valley Health Plan, Inc.</t>
  </si>
  <si>
    <t>Champion Health Plan of California, Inc.</t>
  </si>
  <si>
    <t>Choice Physicians Network, Inc.</t>
  </si>
  <si>
    <t>Cigna Health And Life Ins. Co.</t>
  </si>
  <si>
    <t>Cigna HealthCare of California, Inc.</t>
  </si>
  <si>
    <t>Connecticut General Life Ins. Co.</t>
  </si>
  <si>
    <t>Medco Containment Life Ins. Co.</t>
  </si>
  <si>
    <t>Cincinnati Life Ins. Co. (The)</t>
  </si>
  <si>
    <t>Clear Spring Health Insurance Company</t>
  </si>
  <si>
    <t>Clever Care of Golden State Inc.</t>
  </si>
  <si>
    <t>Community Family Care Health Plan, Inc.</t>
  </si>
  <si>
    <t>CHG Foundation</t>
  </si>
  <si>
    <t xml:space="preserve">Contra Costa County Medical Services </t>
  </si>
  <si>
    <t>Aetna Life Ins. Co.</t>
  </si>
  <si>
    <t>First Health Life &amp; Health Ins. Co.</t>
  </si>
  <si>
    <t>Aetna Better Health of California Inc.</t>
  </si>
  <si>
    <t>Aetna Health of California Inc.</t>
  </si>
  <si>
    <t>Mony Life Ins. Co.</t>
  </si>
  <si>
    <t>Dignity Health Provider Resources, Inc.</t>
  </si>
  <si>
    <t>Anthem Blue Cross Life And Health Ins. Co.</t>
  </si>
  <si>
    <t>Blue Cross of California</t>
  </si>
  <si>
    <t>CareMore Health Plan</t>
  </si>
  <si>
    <t>Unicare Life &amp; Health Ins. Co.</t>
  </si>
  <si>
    <t>Anthem Insurance Companies, Inc.</t>
  </si>
  <si>
    <t>Blue Cross of California Partnership Plan, Inc.</t>
  </si>
  <si>
    <t>Elixir Insurance Company</t>
  </si>
  <si>
    <t>EPIC Health Plan</t>
  </si>
  <si>
    <t>Equitable Financial Life Insurance Company</t>
  </si>
  <si>
    <t>Essence Healthcare of California, Inc.</t>
  </si>
  <si>
    <t>Family Choice Health Services, Inc.</t>
  </si>
  <si>
    <t>American Income Life Ins. Co.</t>
  </si>
  <si>
    <t>Globe Life And Accident Ins. Co.</t>
  </si>
  <si>
    <t>United American Ins. Co.</t>
  </si>
  <si>
    <t>Guardian Life Ins. Co. Of America (The)</t>
  </si>
  <si>
    <t>Guidant Health Plan</t>
  </si>
  <si>
    <t>Hartford Life And Accident Ins. Co.</t>
  </si>
  <si>
    <t>San Joaquin County Health Commission</t>
  </si>
  <si>
    <t>San Mateo Health Commission</t>
  </si>
  <si>
    <t>Healthy Valley Provider Network, Inc.</t>
  </si>
  <si>
    <t>Heritage Provider Network, Inc.</t>
  </si>
  <si>
    <t>Hill Physicians Care Solutions, Inc.</t>
  </si>
  <si>
    <t>Madison National Life Ins. Co., Inc.</t>
  </si>
  <si>
    <t xml:space="preserve">Arcadian Health Plan, Inc. </t>
  </si>
  <si>
    <t>Humana Health Plan of California, Inc.</t>
  </si>
  <si>
    <t>Humana Ins. Co.</t>
  </si>
  <si>
    <t>HumanaDental Ins. Co.</t>
  </si>
  <si>
    <t>Humana Health Plan of Texas, Inc.</t>
  </si>
  <si>
    <t>Imperial Health Plan of California, Inc.</t>
  </si>
  <si>
    <t>Inland Empire Health Plan</t>
  </si>
  <si>
    <t>John Hancock Life Ins. Co. (U.S.A.)</t>
  </si>
  <si>
    <t>Kaiser Foundation Health Plan, Inc.</t>
  </si>
  <si>
    <t>Kaiser Permanente Ins. Co.</t>
  </si>
  <si>
    <t>Kern Health Systems</t>
  </si>
  <si>
    <t>L.A. Care Health Plan Joint Powers Authority</t>
  </si>
  <si>
    <t>Local Initiative Health Authority for L.A. County</t>
  </si>
  <si>
    <t>American States Ins. Co.</t>
  </si>
  <si>
    <t>Massachusetts Casualty Ins. Co.</t>
  </si>
  <si>
    <t>Reserve National Insurance Company</t>
  </si>
  <si>
    <t>Meritage Health Plan</t>
  </si>
  <si>
    <t>Delaware American Life Ins. Co.</t>
  </si>
  <si>
    <t xml:space="preserve">Molina Healthcare of California </t>
  </si>
  <si>
    <t>Mutual Of Omaha Ins. Co.</t>
  </si>
  <si>
    <t>Omaha Health Ins. Co.</t>
  </si>
  <si>
    <t>Philadelphia American Life Ins. Co.</t>
  </si>
  <si>
    <t>New York Life Ins. Co.</t>
  </si>
  <si>
    <t>Nippon Life Ins. Co. Of America</t>
  </si>
  <si>
    <t xml:space="preserve">On Lok Senior Health Services </t>
  </si>
  <si>
    <t>Oscar Health Plan of California</t>
  </si>
  <si>
    <t>Medcore HP</t>
  </si>
  <si>
    <t xml:space="preserve">Partnership HealthPlan of California </t>
  </si>
  <si>
    <t>Physicians Mutual Ins. Co.</t>
  </si>
  <si>
    <t>PIH Health Care Solutions</t>
  </si>
  <si>
    <t>AIDS Healthcare Foundation</t>
  </si>
  <si>
    <t xml:space="preserve">Premier Health Plan Services, Inc. </t>
  </si>
  <si>
    <t>National Benefit Life Ins. Co.</t>
  </si>
  <si>
    <t>PromiseCare Health Plan, Inc.</t>
  </si>
  <si>
    <t>Prospect Health Plan, Inc.</t>
  </si>
  <si>
    <t>Prudential Ins. Co. Of America (The)</t>
  </si>
  <si>
    <t>San Francisco Health Authority</t>
  </si>
  <si>
    <t xml:space="preserve">Santa Clara County Health Authority </t>
  </si>
  <si>
    <t>Scan Health Plan</t>
  </si>
  <si>
    <t>Scripps Health Plan Services, Inc.</t>
  </si>
  <si>
    <t>Sequoia Health Plan, Inc.</t>
  </si>
  <si>
    <t>Sharp Health Plan</t>
  </si>
  <si>
    <t>Sistemas Medicos Nacionales, S.A. de C.V.</t>
  </si>
  <si>
    <t>Starlife Holding Inc.</t>
  </si>
  <si>
    <t>State Farm Mutual Automobile Ins. Co.</t>
  </si>
  <si>
    <t>Sutter Health Plan</t>
  </si>
  <si>
    <t>Talcott Resolution Life Ins. Co.</t>
  </si>
  <si>
    <t>Teachers Ins. And Annuity Association Of America</t>
  </si>
  <si>
    <t>Union Security Ins. Co.</t>
  </si>
  <si>
    <t>Trustmark Ins. Co.</t>
  </si>
  <si>
    <t>Trustmark Life Ins. Co.</t>
  </si>
  <si>
    <t>Union Labor Life Ins. Co. (The)</t>
  </si>
  <si>
    <t>United Agricultural Employee Welfare Benefit Plan And Trust</t>
  </si>
  <si>
    <t>National Foundation Life Ins. Co.</t>
  </si>
  <si>
    <t>PRIMECARE Medical Network, Inc.</t>
  </si>
  <si>
    <t>Sierra Health And Life Ins. Co., Inc.</t>
  </si>
  <si>
    <t>UHC of California</t>
  </si>
  <si>
    <t>Unitedhealthcare Ins. Co.</t>
  </si>
  <si>
    <t>UnitedHealthcare Benefits Plan of California</t>
  </si>
  <si>
    <t>Optum Health Plan of California</t>
  </si>
  <si>
    <t>Monarch Health Plan, Inc.</t>
  </si>
  <si>
    <t>UnitedHealthcare Community Plan of California, Inc.</t>
  </si>
  <si>
    <t xml:space="preserve">Santa Clara County </t>
  </si>
  <si>
    <t>County of Ventura</t>
  </si>
  <si>
    <t>Washington National Ins. Co.</t>
  </si>
  <si>
    <t>Western Growers Assurance Trust</t>
  </si>
  <si>
    <t>Pivot Table 3D: By Insurer (parent) and Company</t>
  </si>
  <si>
    <t>AmericasHealth Plan, Inc.</t>
  </si>
  <si>
    <t>Evergreen</t>
  </si>
  <si>
    <t>Evergreen HMO of California, Inc.</t>
  </si>
  <si>
    <t>Innovative Integrated Health Community Plans, Inc.</t>
  </si>
  <si>
    <t>Inter Valley Health Plan, Inc.</t>
  </si>
  <si>
    <t>Liberty Mutual Ins. Co.</t>
  </si>
  <si>
    <t>Metropolitan Life Ins. Co.</t>
  </si>
  <si>
    <t>Thrivent Financial For Lutherans</t>
  </si>
  <si>
    <t>Pivot Table 3E: By Regulator, Company, and Year</t>
  </si>
  <si>
    <t>Care 1st Health Plan</t>
  </si>
  <si>
    <t>Care Improvement Plus South Central Insurance Company</t>
  </si>
  <si>
    <t>County of Los Angeles-Dept of Health Services2</t>
  </si>
  <si>
    <t>DaVita Healthcare Partners Plan</t>
  </si>
  <si>
    <t>GEMCare Health Plan, Inc.</t>
  </si>
  <si>
    <t>Golden State Medicare Health Plan</t>
  </si>
  <si>
    <t>Health Net Health Plan of Oregon, Inc.</t>
  </si>
  <si>
    <t>MD Care, Inc.</t>
  </si>
  <si>
    <t>San Miguel Health Plan</t>
  </si>
  <si>
    <t>Satellite Health Plan, Inc.</t>
  </si>
  <si>
    <t>Stanford Health Care Advantage</t>
  </si>
  <si>
    <t>University HealthCare Advantage</t>
  </si>
  <si>
    <t>Vitality Health Plan of California, Inc.</t>
  </si>
  <si>
    <t>Allianz Life Ins. Co. Of North America</t>
  </si>
  <si>
    <t>American Alternative Ins. Corporation</t>
  </si>
  <si>
    <t>American Fidelity Assurance Co.</t>
  </si>
  <si>
    <t>American General Life Ins. Co.</t>
  </si>
  <si>
    <t>American Heritage Life Ins. Co.</t>
  </si>
  <si>
    <t>American Network Ins. Co.</t>
  </si>
  <si>
    <t>American Public Life Ins. Co.</t>
  </si>
  <si>
    <t>American Republic Ins. Co.</t>
  </si>
  <si>
    <t>Assurity Life Ins. Co.</t>
  </si>
  <si>
    <t>Atlantic Specialty Ins. Co.</t>
  </si>
  <si>
    <t>AXA Equitable Life Ins. Co.</t>
  </si>
  <si>
    <t>Banner Life Ins. Co.</t>
  </si>
  <si>
    <t>BCS Ins. Co.</t>
  </si>
  <si>
    <t>BCS Life Ins. Co.</t>
  </si>
  <si>
    <t>Best Life And Health Ins. Co.</t>
  </si>
  <si>
    <t>Boston Mutual Life Ins. Co.</t>
  </si>
  <si>
    <t>Catholic Financial Life</t>
  </si>
  <si>
    <t>Catholic Knights</t>
  </si>
  <si>
    <t>Celtic Ins. Co.</t>
  </si>
  <si>
    <t>Central United Life Ins. Co.</t>
  </si>
  <si>
    <t>Chesapeake Life Ins. Co. (The)</t>
  </si>
  <si>
    <t>Combined Ins. Co. Of America</t>
  </si>
  <si>
    <t>Commercial Travelers Mutual Ins. Co.</t>
  </si>
  <si>
    <t>Continental General Ins. Co.</t>
  </si>
  <si>
    <t>Corvesta Life Ins. Co.</t>
  </si>
  <si>
    <t>Envision Insurance Company</t>
  </si>
  <si>
    <t>Family Life Ins. Co.</t>
  </si>
  <si>
    <t>Fresenius Health Plans Ins. Co.</t>
  </si>
  <si>
    <t>General American Life Ins. Co.</t>
  </si>
  <si>
    <t>Genworth Life And Annuity Ins. Co.</t>
  </si>
  <si>
    <t>Genworth Life Ins. Co.</t>
  </si>
  <si>
    <t>Golden Rule Ins. Co.</t>
  </si>
  <si>
    <t>Great-West Life Assurance Co. (The)</t>
  </si>
  <si>
    <t>Guarantee Trust Life Ins. Co.</t>
  </si>
  <si>
    <t>Hartford Life Ins. Co.</t>
  </si>
  <si>
    <t>HCC Life Ins. Co.</t>
  </si>
  <si>
    <t>HealthMarkets Ins. Co.</t>
  </si>
  <si>
    <t>Illinois Mutual Life Ins. Co.</t>
  </si>
  <si>
    <t>Independence American Ins. Co.</t>
  </si>
  <si>
    <t>Ins. Co. Of The State Of Pennsylvania (The)</t>
  </si>
  <si>
    <t>Jackson National Life Ins. Co.</t>
  </si>
  <si>
    <t>John Alden Life Ins. Co.</t>
  </si>
  <si>
    <t>Kanawha Ins. Co.</t>
  </si>
  <si>
    <t>KSKJ Life, American Slovenian Catholic Union</t>
  </si>
  <si>
    <t>LifeSecure Ins. Co.</t>
  </si>
  <si>
    <t>Manhattan Life Ins. Co. (The)</t>
  </si>
  <si>
    <t>Markel Ins. Co.</t>
  </si>
  <si>
    <t>Mega Life And Health Ins. Co. (The)</t>
  </si>
  <si>
    <t>Mid-West National Life Ins. Co. Of Tennessee</t>
  </si>
  <si>
    <t>Monumental Life Ins. Co.</t>
  </si>
  <si>
    <t>National Guardian Life Ins. Co.</t>
  </si>
  <si>
    <t>National Health Ins. Co.</t>
  </si>
  <si>
    <t>National Union Fire Ins. Co. Of Pittsburgh, PA</t>
  </si>
  <si>
    <t>Nationwide Life Ins. Co.</t>
  </si>
  <si>
    <t>North Carolina Mutual Life Ins. Co.</t>
  </si>
  <si>
    <t>Northwestern National Ins. Co. Of Milwaukee, Wisconsin</t>
  </si>
  <si>
    <t>Ohio National Life Ins. Co. (The)</t>
  </si>
  <si>
    <t>Ohio State Life Ins. Co. (The)</t>
  </si>
  <si>
    <t>Omaha Woodmen Life Ins. Society</t>
  </si>
  <si>
    <t>OneBeacon America Ins. Co.</t>
  </si>
  <si>
    <t>Pacificare Life And Health Ins. Co.</t>
  </si>
  <si>
    <t>Pan-American Life Ins. Co.</t>
  </si>
  <si>
    <t>Pennsylvania Life Ins. Co.</t>
  </si>
  <si>
    <t>Phoenix Life Ins. Co.</t>
  </si>
  <si>
    <t>Police and Fireman's Ins. Assoc.</t>
  </si>
  <si>
    <t>Principal Life Ins. Co.</t>
  </si>
  <si>
    <t>Pyramid Life Ins. Co. (The)</t>
  </si>
  <si>
    <t>Reliance Standard Life Ins. Co.</t>
  </si>
  <si>
    <t>SeeChange Health Ins. Co.</t>
  </si>
  <si>
    <t>Slovene National Benefit Society</t>
  </si>
  <si>
    <t>Standard Ins. Co.</t>
  </si>
  <si>
    <t>Standard Life And Accident Ins. Co.</t>
  </si>
  <si>
    <t>Standard Security Life Ins. Co. Of New York</t>
  </si>
  <si>
    <t>State Life Ins. Co. (The)</t>
  </si>
  <si>
    <t>Sterling Life Insurance Company</t>
  </si>
  <si>
    <t>Stonebridge Life Ins. Co.</t>
  </si>
  <si>
    <t>Symphonix Health Ins., Inc.</t>
  </si>
  <si>
    <t>Time Ins. Co.</t>
  </si>
  <si>
    <t>Transamerica Financial Life Ins. Co.</t>
  </si>
  <si>
    <t>Transamerica Premier Life Ins. Co.</t>
  </si>
  <si>
    <t>Unimerica Ins. Co.</t>
  </si>
  <si>
    <t>United States Fire Ins. Co.</t>
  </si>
  <si>
    <t>United Teacher Associates Ins. Co.</t>
  </si>
  <si>
    <t>West Coast Life Ins. Co.</t>
  </si>
  <si>
    <r>
      <t xml:space="preserve">Sources: </t>
    </r>
    <r>
      <rPr>
        <i/>
        <sz val="10"/>
        <rFont val="Calibri"/>
        <family val="2"/>
        <scheme val="minor"/>
      </rPr>
      <t>Enrollment Summary Report</t>
    </r>
    <r>
      <rPr>
        <sz val="10"/>
        <rFont val="Calibri"/>
        <family val="2"/>
        <scheme val="minor"/>
      </rPr>
      <t xml:space="preserve"> (2012–23), California Dept. of Managed Health Care; and </t>
    </r>
    <r>
      <rPr>
        <i/>
        <sz val="10"/>
        <rFont val="Calibri"/>
        <family val="2"/>
        <scheme val="minor"/>
      </rPr>
      <t>Health Insurance Covered Lives Report</t>
    </r>
    <r>
      <rPr>
        <sz val="10"/>
        <rFont val="Calibri"/>
        <family val="2"/>
        <scheme val="minor"/>
      </rPr>
      <t xml:space="preserve"> (2012–23), California Dept. of Insurance.</t>
    </r>
  </si>
  <si>
    <t>Pivot Table 3F: By Insurer (parent) and Year</t>
  </si>
  <si>
    <t>Aetna</t>
  </si>
  <si>
    <t>Allianz of NA</t>
  </si>
  <si>
    <t>Allstate</t>
  </si>
  <si>
    <t>American Alternative</t>
  </si>
  <si>
    <t>American Fidelity Corp.</t>
  </si>
  <si>
    <t>American Financial</t>
  </si>
  <si>
    <t>American Network</t>
  </si>
  <si>
    <t>American Republic</t>
  </si>
  <si>
    <t>Assurant</t>
  </si>
  <si>
    <t>Assurant Inc</t>
  </si>
  <si>
    <t>Assurity</t>
  </si>
  <si>
    <t>AXA Ins.</t>
  </si>
  <si>
    <t>Banner</t>
  </si>
  <si>
    <t>Best Life and Health</t>
  </si>
  <si>
    <t>Boston Mutual</t>
  </si>
  <si>
    <t>Brown and Toland</t>
  </si>
  <si>
    <t>Care 1st</t>
  </si>
  <si>
    <t>Catholic Financial</t>
  </si>
  <si>
    <t>Centene</t>
  </si>
  <si>
    <t>Central Health Plan</t>
  </si>
  <si>
    <t>Combined Ins. Co. of America</t>
  </si>
  <si>
    <t>Commercial Travelers</t>
  </si>
  <si>
    <t>Community Health Plan</t>
  </si>
  <si>
    <t>Continental General</t>
  </si>
  <si>
    <t>Corvesta</t>
  </si>
  <si>
    <t>Coventry</t>
  </si>
  <si>
    <t>CUNA Mutual</t>
  </si>
  <si>
    <t>DaVita</t>
  </si>
  <si>
    <t>Envision</t>
  </si>
  <si>
    <t>Financial Holdings</t>
  </si>
  <si>
    <t>GEMCare</t>
  </si>
  <si>
    <t>Geneve Holdings</t>
  </si>
  <si>
    <t>GGC</t>
  </si>
  <si>
    <t>Golden State</t>
  </si>
  <si>
    <t>Great-West</t>
  </si>
  <si>
    <t>Guarantee</t>
  </si>
  <si>
    <t>Harris</t>
  </si>
  <si>
    <t>HCC</t>
  </si>
  <si>
    <t>Health Net</t>
  </si>
  <si>
    <t>HealthMarkets</t>
  </si>
  <si>
    <t>Illinois Mutual</t>
  </si>
  <si>
    <t>Independence American</t>
  </si>
  <si>
    <t>Jackson National</t>
  </si>
  <si>
    <t>Kemper</t>
  </si>
  <si>
    <t>KSKJ Life</t>
  </si>
  <si>
    <t>LifeSecure</t>
  </si>
  <si>
    <t>Markel</t>
  </si>
  <si>
    <t>MD Care</t>
  </si>
  <si>
    <t>Medco Containment</t>
  </si>
  <si>
    <t>Medcore</t>
  </si>
  <si>
    <t>Medi-Excel, SA de CV</t>
  </si>
  <si>
    <t>Mega</t>
  </si>
  <si>
    <t>Monumental</t>
  </si>
  <si>
    <t>National Foundation</t>
  </si>
  <si>
    <t>National Guardian</t>
  </si>
  <si>
    <t>National Union of Pittsburgh</t>
  </si>
  <si>
    <t>Nationwide</t>
  </si>
  <si>
    <t>North Carolina Mutual</t>
  </si>
  <si>
    <t>Northwestern National of Milwaukee</t>
  </si>
  <si>
    <t>Ohio National</t>
  </si>
  <si>
    <t>Omaha Woodmen</t>
  </si>
  <si>
    <t>OneAmerica Fin Partners</t>
  </si>
  <si>
    <t>OneBeacon</t>
  </si>
  <si>
    <t>Pan-America</t>
  </si>
  <si>
    <t>Pennsylvania Life</t>
  </si>
  <si>
    <t>Phoenix Cos</t>
  </si>
  <si>
    <t>Police and Fireman's</t>
  </si>
  <si>
    <t>Principal Life</t>
  </si>
  <si>
    <t>Protective Life</t>
  </si>
  <si>
    <t>Puritan Financial Co</t>
  </si>
  <si>
    <t>SeeChange</t>
  </si>
  <si>
    <t>Slovene National</t>
  </si>
  <si>
    <t>Stanford</t>
  </si>
  <si>
    <t>State of Pennsylvania</t>
  </si>
  <si>
    <t>Symphonix</t>
  </si>
  <si>
    <t>Tokio Marine Holdings</t>
  </si>
  <si>
    <t>United States Fire</t>
  </si>
  <si>
    <t>Universal American Fin</t>
  </si>
  <si>
    <t>Universal Care</t>
  </si>
  <si>
    <t>WellCare</t>
  </si>
  <si>
    <t>Pivot Table 3G: By Insurer (parent), Company, and Year</t>
  </si>
  <si>
    <t>County of Los Angeles-Dept of Health Services</t>
  </si>
  <si>
    <r>
      <t xml:space="preserve">Key to Combined Categories </t>
    </r>
    <r>
      <rPr>
        <sz val="11"/>
        <rFont val="Calibri"/>
        <family val="2"/>
        <scheme val="minor"/>
      </rPr>
      <t>(in Column Headings)</t>
    </r>
  </si>
  <si>
    <r>
      <t>Key to Abbreviations</t>
    </r>
    <r>
      <rPr>
        <sz val="11"/>
        <color theme="1"/>
        <rFont val="Calibri"/>
        <family val="2"/>
        <scheme val="minor"/>
      </rPr>
      <t xml:space="preserve"> (in Column Headings)</t>
    </r>
  </si>
  <si>
    <t>Key to Column Heading Colors</t>
  </si>
  <si>
    <t>Key to Calculated Fields Used in Pivot Tables</t>
  </si>
  <si>
    <t>Individual: HMO Total + PPO Total + POS Total + EPO Total + FFS Total + HDHP Total + CDI (Other)</t>
  </si>
  <si>
    <t>HMO</t>
  </si>
  <si>
    <t>Health Maintenance Organization</t>
  </si>
  <si>
    <t>Peach</t>
  </si>
  <si>
    <t>Combined Summary Categories</t>
  </si>
  <si>
    <t>HMO Commercial</t>
  </si>
  <si>
    <t>='Individual HMO Total '+'Small Group HMO Total'+'Large Group HMO Total'</t>
  </si>
  <si>
    <t>Small Group Total</t>
  </si>
  <si>
    <t>Small Group: HMO Total + PPO Total + POS Total + EPO Total + FFS Total + HDHP Total + CDI (Other)</t>
  </si>
  <si>
    <t>PPO</t>
  </si>
  <si>
    <t>Preferred Provider Organization</t>
  </si>
  <si>
    <t>Red</t>
  </si>
  <si>
    <t>HMO Commercial &amp; Public</t>
  </si>
  <si>
    <t>='HMO Commercial'+'Medi-Cal &amp; Other Public' +'Medicare Total'</t>
  </si>
  <si>
    <t xml:space="preserve">Large Group: HMO Total + PPO Total + POS Total + EPO Total + FFS Total + HDHP Total + Other(CDI) + FEHP + Tricare </t>
  </si>
  <si>
    <t>POS</t>
  </si>
  <si>
    <t>Point of Service</t>
  </si>
  <si>
    <t>Goldenrod</t>
  </si>
  <si>
    <t>All HMO</t>
  </si>
  <si>
    <t>Individual Total + Small Group Total + Large Group Total</t>
  </si>
  <si>
    <t>EPO</t>
  </si>
  <si>
    <t>Exclusive Provider Organization</t>
  </si>
  <si>
    <t>Yellow</t>
  </si>
  <si>
    <t>Point of Service (POS)</t>
  </si>
  <si>
    <t>All PPO</t>
  </si>
  <si>
    <t>='Individual PPO Total'+'Small Group PPO Total'+'Large Group PPO Total '</t>
  </si>
  <si>
    <t>Medicare Total</t>
  </si>
  <si>
    <t>Medicare Cost (MCC) + Medicare Risk (MCR). Excludes Medicare Supplement</t>
  </si>
  <si>
    <t>FFS</t>
  </si>
  <si>
    <t>Fee-for-Service</t>
  </si>
  <si>
    <t>Green</t>
  </si>
  <si>
    <t>Exclusive Provider Organization (EPO)</t>
  </si>
  <si>
    <t>All POS</t>
  </si>
  <si>
    <t>='Individual POS Total'+'Small Group POS Total'+'Large Group POS Total '</t>
  </si>
  <si>
    <t>Medi-Cal &amp; Other Public</t>
  </si>
  <si>
    <t>Medi-Cal Risk (MCalR) + Healthy Families (HF Total) + AIM (AIM Total)</t>
  </si>
  <si>
    <t>HDHP</t>
  </si>
  <si>
    <t>High-Deductible Health Plan</t>
  </si>
  <si>
    <t>Turquoise</t>
  </si>
  <si>
    <t>Fee-for-Service (FFS)</t>
  </si>
  <si>
    <t>All EPO</t>
  </si>
  <si>
    <t>='Individual EPO Total'+'Small Group EPO Total'+'Large Group EPO Total'</t>
  </si>
  <si>
    <t xml:space="preserve">Medicare Total + Medi-Cal &amp; Other Public </t>
  </si>
  <si>
    <t>FEHBP</t>
  </si>
  <si>
    <t>Federal Employees Health Benefit Plan</t>
  </si>
  <si>
    <t>Purple</t>
  </si>
  <si>
    <t>High-Deductible Health Plan (HDHP)</t>
  </si>
  <si>
    <t>All FFS</t>
  </si>
  <si>
    <t>='Individual FFS Total'+'Small Group FFS Total'+'Large Group FFS Total'</t>
  </si>
  <si>
    <t xml:space="preserve">Commercial &amp; Public </t>
  </si>
  <si>
    <t>Commercial Total + Public Total</t>
  </si>
  <si>
    <t>MCR</t>
  </si>
  <si>
    <t>Medicare Risk (Medicare Advantage)</t>
  </si>
  <si>
    <t>White</t>
  </si>
  <si>
    <t>Miscellaneous Commercial Coverage</t>
  </si>
  <si>
    <t>CDI Other</t>
  </si>
  <si>
    <t>='Individual CDI Other Total'+'Small Group CDI Other Total'+'Large Group CDI Other Total'</t>
  </si>
  <si>
    <t>Mini-Med Total</t>
  </si>
  <si>
    <t xml:space="preserve">Individual Mini-Med + Group Mini-Med </t>
  </si>
  <si>
    <t>MCC</t>
  </si>
  <si>
    <t>Medicare Cost</t>
  </si>
  <si>
    <t>Light Blue</t>
  </si>
  <si>
    <t>Public</t>
  </si>
  <si>
    <t>All HDHP</t>
  </si>
  <si>
    <t>='Individual HDHP Total'+'Small Group HDHP Total'+'Large Group HDHP Total'</t>
  </si>
  <si>
    <t>Student Total</t>
  </si>
  <si>
    <t>Individual Student + Group Student + Student Health</t>
  </si>
  <si>
    <t>MCS</t>
  </si>
  <si>
    <t xml:space="preserve">Medicare Supplement </t>
  </si>
  <si>
    <t>Gray</t>
  </si>
  <si>
    <t>Other Insured: Student, Mini-Med, Other DMHC</t>
  </si>
  <si>
    <t>='Individual Student'+'Group Student' + 'Student Health'</t>
  </si>
  <si>
    <t>Other Insured</t>
  </si>
  <si>
    <t>Individual Student + Group Student + Student Health + Individual Mini-Med + Group Mini-Med + Other DMHC</t>
  </si>
  <si>
    <t>MCalR</t>
  </si>
  <si>
    <t>Medi-Cal Risk (Managed Care Medi-Cal)</t>
  </si>
  <si>
    <t>Dark Blue</t>
  </si>
  <si>
    <t>From Other Plans (subcontracted enrollment)</t>
  </si>
  <si>
    <t>='Individual Mini-Med'+'Group Mini-Med'</t>
  </si>
  <si>
    <t>Other Insured + From Other Plans</t>
  </si>
  <si>
    <t>HFP</t>
  </si>
  <si>
    <t>Healthy Families Program</t>
  </si>
  <si>
    <t>Light Red</t>
  </si>
  <si>
    <t>Commercial &amp; Public + Other Total (Student Total + Mini-Med Total + Other DMHC + FOP)</t>
  </si>
  <si>
    <t>MCAP</t>
  </si>
  <si>
    <t>Medi-Cal Access Program, formerly Acces to Infants and Mothers.</t>
  </si>
  <si>
    <t>Tan</t>
  </si>
  <si>
    <t>Supplemental and Ancillary Products (either public or private)</t>
  </si>
  <si>
    <t>Commercial &amp; Public + ASO</t>
  </si>
  <si>
    <t>Commercial &amp; Public + ASO Total</t>
  </si>
  <si>
    <t>FOP</t>
  </si>
  <si>
    <t>From Other Plans (enrollment subcontracted from other insurers; often Medi-Cal)</t>
  </si>
  <si>
    <t>Light Gray</t>
  </si>
  <si>
    <t>Company Size (Insured + ASO &gt; 100,000 = Large)</t>
  </si>
  <si>
    <t xml:space="preserve">Insured Total + ASO </t>
  </si>
  <si>
    <t xml:space="preserve">Insured Total + ASO Total </t>
  </si>
  <si>
    <t>ASO</t>
  </si>
  <si>
    <t>Administrative Services Only, provided to self-insured employers</t>
  </si>
  <si>
    <t>Overall Business Total</t>
  </si>
  <si>
    <t>All reported categories: Total Insured + ASO + Medicare-D, Medi-Care Supplement</t>
  </si>
  <si>
    <t>MCD</t>
  </si>
  <si>
    <t>Medicare Part D</t>
  </si>
  <si>
    <t>Notes: Enrollment reporting by regulators is pursuant to California Insurance Code § 10127.19 and Health and Safety Code § 1348.95. Both zero and blank cells indicate no enrollment in the category. Legacy refers to health insurance that was in place before the passage of the Affordable Care Act (ACA) and is referred to as "grandfathered" in the data sources. In 2020, the abbreviation "Ins. Co." was no longer used in the data sources. However, the abbreviation is maintained in this database for consistency with prior years.</t>
  </si>
  <si>
    <r>
      <t>Sources:</t>
    </r>
    <r>
      <rPr>
        <i/>
        <sz val="10"/>
        <color theme="1"/>
        <rFont val="Calibri"/>
        <family val="2"/>
        <scheme val="minor"/>
      </rPr>
      <t xml:space="preserve"> Enrollment Summary Report</t>
    </r>
    <r>
      <rPr>
        <sz val="10"/>
        <color theme="1"/>
        <rFont val="Calibri"/>
        <family val="2"/>
        <scheme val="minor"/>
      </rPr>
      <t xml:space="preserve"> (2012–23), California Dept. of Managed Health Care; and </t>
    </r>
    <r>
      <rPr>
        <i/>
        <sz val="10"/>
        <color theme="1"/>
        <rFont val="Calibri"/>
        <family val="2"/>
        <scheme val="minor"/>
      </rPr>
      <t>Health Insurance Covered Lives Report</t>
    </r>
    <r>
      <rPr>
        <sz val="10"/>
        <color theme="1"/>
        <rFont val="Calibri"/>
        <family val="2"/>
        <scheme val="minor"/>
      </rPr>
      <t xml:space="preserve"> (2012–23), California Dept. of Insurance.</t>
    </r>
  </si>
  <si>
    <t>Individual Total</t>
  </si>
  <si>
    <t>Large Group Total</t>
  </si>
  <si>
    <t>Medi-Cal and Other Public</t>
  </si>
  <si>
    <t xml:space="preserve">Other Insured </t>
  </si>
  <si>
    <t>Insured Total + ASO</t>
  </si>
  <si>
    <t xml:space="preserve">Individual HMO Total </t>
  </si>
  <si>
    <t>Individual HMO Legacy</t>
  </si>
  <si>
    <t>Small Group HMO Total</t>
  </si>
  <si>
    <t>Small Group HMO Legacy</t>
  </si>
  <si>
    <t>Large Group HMO Total</t>
  </si>
  <si>
    <t>Large Group HMO Legacy</t>
  </si>
  <si>
    <t>Individual PPO Total</t>
  </si>
  <si>
    <t>Individual PPO Legacy</t>
  </si>
  <si>
    <t>Small Group PPO Total</t>
  </si>
  <si>
    <t>Small Group PPO Legacy</t>
  </si>
  <si>
    <t xml:space="preserve">Large Group PPO Total </t>
  </si>
  <si>
    <t>Large Group PPO Legacy</t>
  </si>
  <si>
    <t>Individual POS Total</t>
  </si>
  <si>
    <t>Individual POS Legacy</t>
  </si>
  <si>
    <t>Small Group POS Total</t>
  </si>
  <si>
    <t>Small Group POS Legacy</t>
  </si>
  <si>
    <t>Large Group POS Total</t>
  </si>
  <si>
    <t>Large Group POS Legacy</t>
  </si>
  <si>
    <t>Individual EPO Total</t>
  </si>
  <si>
    <t>Individual EPO Legacy</t>
  </si>
  <si>
    <t>Small Group EPO Total</t>
  </si>
  <si>
    <t>Small Group EPO Legacy</t>
  </si>
  <si>
    <t>Large Group EPO Total</t>
  </si>
  <si>
    <t>Large Group EPO Legacy</t>
  </si>
  <si>
    <t>Individual FFS Total</t>
  </si>
  <si>
    <t>Individual FFS Legacy</t>
  </si>
  <si>
    <t>Small Group FFS Total</t>
  </si>
  <si>
    <t>Small Group FFS Legacy</t>
  </si>
  <si>
    <t>Large Group FFS Total</t>
  </si>
  <si>
    <t>Large Group FFS Legacy</t>
  </si>
  <si>
    <t>Individual HDHP Total</t>
  </si>
  <si>
    <t>Individual HDHP Legacy</t>
  </si>
  <si>
    <t>Small Group HDHP Total</t>
  </si>
  <si>
    <t>Small Group HDHP Legacy</t>
  </si>
  <si>
    <t>Large Group HDHP Total</t>
  </si>
  <si>
    <t>Large Group HDHP Legacy</t>
  </si>
  <si>
    <t>Individual CDI Other Total</t>
  </si>
  <si>
    <t>Individual CDI Other Legacy</t>
  </si>
  <si>
    <t>Small Group CDI Other Total</t>
  </si>
  <si>
    <t>Small Group CDI Other Legacy</t>
  </si>
  <si>
    <t>Large Group CDI Other Total</t>
  </si>
  <si>
    <t>Large Group CDI Other Legacy</t>
  </si>
  <si>
    <t>Large Group FEHP Total</t>
  </si>
  <si>
    <t xml:space="preserve">Large Group Tricare Total </t>
  </si>
  <si>
    <t>MCR Total</t>
  </si>
  <si>
    <t>MCR Legacy</t>
  </si>
  <si>
    <t>MCC Total</t>
  </si>
  <si>
    <t>MCC Legacy</t>
  </si>
  <si>
    <t>MCalR Total</t>
  </si>
  <si>
    <t>MCalR Legacy</t>
  </si>
  <si>
    <t>HFP Total</t>
  </si>
  <si>
    <t>HFP Legacy</t>
  </si>
  <si>
    <t>MCAP Total</t>
  </si>
  <si>
    <t>MCAP Legacy</t>
  </si>
  <si>
    <t>Individual Mini-Med</t>
  </si>
  <si>
    <t>Group Mini-Med</t>
  </si>
  <si>
    <t>Individual Student</t>
  </si>
  <si>
    <t>Group Student</t>
  </si>
  <si>
    <t>Student Health</t>
  </si>
  <si>
    <t xml:space="preserve">Other DMHC Total </t>
  </si>
  <si>
    <t xml:space="preserve">Other DMHC Legacy </t>
  </si>
  <si>
    <t>FOP Total</t>
  </si>
  <si>
    <t>FOP Legacy</t>
  </si>
  <si>
    <t>ASO Total</t>
  </si>
  <si>
    <t>ASO Legacy</t>
  </si>
  <si>
    <t>MCS Total</t>
  </si>
  <si>
    <t>MCS Legacy</t>
  </si>
  <si>
    <t>MCD Total (stand alone)</t>
  </si>
  <si>
    <t>NAIC Company</t>
  </si>
  <si>
    <t xml:space="preserve">NAIC  Group </t>
  </si>
  <si>
    <t>American National Life Ins. Co. of Texas</t>
  </si>
  <si>
    <t>Anthem Blue Cross Life and Health Ins. Co.</t>
  </si>
  <si>
    <t>Blue Shield Of California Life &amp; Health Ins. Co.</t>
  </si>
  <si>
    <t>CA Society of CPAS</t>
  </si>
  <si>
    <t>UnitedHealthcare Ins. Co.</t>
  </si>
  <si>
    <t>W4404</t>
  </si>
  <si>
    <t>W4383</t>
  </si>
  <si>
    <t>W4334</t>
  </si>
  <si>
    <t>W4416</t>
  </si>
  <si>
    <t>Local Initiative Health Authority For L.A. County</t>
  </si>
  <si>
    <t>Alameda Alliance for Health</t>
  </si>
  <si>
    <t xml:space="preserve">Medicare </t>
  </si>
  <si>
    <t>Public  Total</t>
  </si>
  <si>
    <t>Enrollment Change (%)</t>
  </si>
  <si>
    <t>Medicare</t>
  </si>
  <si>
    <t>Notes: Managed care only. Stanford Health Care Advantage became Essence Healthcare of California, Inc., after its acquisition in 2021 by Essence Healthcare. CCA Health Plans of California, Inc., was known as Vitality Health Plan prior to its acquisition by Commonwealth Care Alliance (CCA) in 2022. Anthem Inc. Group changed its name to Elevance Health Inc. Group in 2022. For Your Benefit, Inc. was purchased in 2023 and is now under the parent Astrana.</t>
  </si>
  <si>
    <t>Notes:  Managed care only. Excludes enrollment subcontracted from other plans. Anthem Inc. Group changed its name to Elevance Health Inc. Group in 2022.</t>
  </si>
  <si>
    <t xml:space="preserve">Medi-Cal </t>
  </si>
  <si>
    <t>Table 4. California Health Insurance Enrollment, by Market and Insurer (parent), 2022 and 2023</t>
  </si>
  <si>
    <t>Table 3. California Individual Market and Covered California Enrollment, 2013 to 2023</t>
  </si>
  <si>
    <t>In November 2019, SB 129 added enrollment reporting requirements for (1) inside and outside the California Health Benefits Exchange (Covered California), and (2) Multiple Employee Welfare Arrangements (MEWAs). Covered California and MEWA enrollment is included in individual, small, and large group enrollment in DMHC and CDI reports.</t>
  </si>
  <si>
    <t>Commercial enrollment is the total of Individual, Small Group, and Large Group enrollment.</t>
  </si>
  <si>
    <t>Large Group includes Federal Employees Health Benefit Plan and Tricare, reported as distinct categories under CDI.</t>
  </si>
  <si>
    <t xml:space="preserve">Medical Access Program (MCAP)  was formerly the Access for Infants and Mothers program (AIM). </t>
  </si>
  <si>
    <t>Student and Mini-Med are CDI categories only.</t>
  </si>
  <si>
    <t>Medicare and Medi-Cal reflect managed care enrollment only.</t>
  </si>
  <si>
    <t>Medicare, Medi-Cal and Other Public, and Public Total reflect managed care enrollment only.</t>
  </si>
  <si>
    <r>
      <rPr>
        <b/>
        <sz val="10"/>
        <rFont val="Calibri"/>
        <family val="2"/>
        <scheme val="minor"/>
      </rPr>
      <t>Additional notes:</t>
    </r>
    <r>
      <rPr>
        <sz val="10"/>
        <rFont val="Calibri"/>
        <family val="2"/>
        <scheme val="minor"/>
      </rPr>
      <t xml:space="preserve"> All enrollment figures are as of December. Blank cells indicate no enrollment. The large increase in Other DMHC in 2018 was due mainly to two plans reporting increased out-of-state enrollment.</t>
    </r>
    <r>
      <rPr>
        <sz val="10"/>
        <color rgb="FFFF0000"/>
        <rFont val="Calibri"/>
        <family val="2"/>
        <scheme val="minor"/>
      </rPr>
      <t xml:space="preserve"> </t>
    </r>
    <r>
      <rPr>
        <sz val="10"/>
        <rFont val="Calibri"/>
        <family val="2"/>
        <scheme val="minor"/>
      </rPr>
      <t>The ASO decrease in 2016 was due to technical reporting changes of a single insurer; the ASO increase in 2014 resulted from the inclusion of ASO business from one carrier not captured in 2013 reporting. Improved reporting by regulators in 2015 reduced double counting of Medi-Cal managed care, likely understating its growth for that year. Medi-Cal managed care figures reported by regulators have closely tracked California Department of Health Care Services enrollment reports since 2015. In 2021, DMHC began reporting federal employees enrolled in health plans exempt from DMHC regulation in Other DMHC instead of large group; this affected the reporting of 555,594 enrollees in 2021.</t>
    </r>
  </si>
  <si>
    <r>
      <t>Sources:</t>
    </r>
    <r>
      <rPr>
        <i/>
        <sz val="10"/>
        <rFont val="Calibri"/>
        <family val="2"/>
        <scheme val="minor"/>
      </rPr>
      <t xml:space="preserve"> Enrollment Summary Report</t>
    </r>
    <r>
      <rPr>
        <sz val="10"/>
        <rFont val="Calibri"/>
        <family val="2"/>
        <scheme val="minor"/>
      </rPr>
      <t xml:space="preserve"> (2013–23), California Dept. of Managed Health Care; and </t>
    </r>
    <r>
      <rPr>
        <i/>
        <sz val="10"/>
        <rFont val="Calibri"/>
        <family val="2"/>
        <scheme val="minor"/>
      </rPr>
      <t>Health Insurance Covered Lives Report</t>
    </r>
    <r>
      <rPr>
        <sz val="10"/>
        <rFont val="Calibri"/>
        <family val="2"/>
        <scheme val="minor"/>
      </rPr>
      <t xml:space="preserve"> (2013–23), California Dept. of Insurance.</t>
    </r>
  </si>
  <si>
    <t>Student and Mini-Med  are CDI categories only.</t>
  </si>
  <si>
    <r>
      <rPr>
        <b/>
        <sz val="10"/>
        <rFont val="Calibri"/>
        <family val="2"/>
        <scheme val="minor"/>
      </rPr>
      <t xml:space="preserve">Additional notes: </t>
    </r>
    <r>
      <rPr>
        <sz val="10"/>
        <rFont val="Calibri"/>
        <family val="2"/>
        <scheme val="minor"/>
      </rPr>
      <t>All enrollment figures are as of December. Blank cells indicate no enrollment. The large increase in Other DMHC in 2018 was due mainly to two plans reporting increased out-of-state enrollment. The ASO decrease in 2016 was due to technical reporting changes of a single insurer; the ASO increase in 2014 resulted from the inclusion of ASO business from one carrier not captured in 2013 reporting. Improved reporting by regulators in 2015 reduced double counting of Medi-Cal managed care, likely understating its growth for that year. Medi-Cal managed care figures reported by regulators have closely tracked state Department of Health Care Services enrollment reports since 2015. In 2021, DMHC began reporting federal employees enrolled in health plans exempt from DMHC regulation in Other DMHC instead of large group; this affected the reporting of 555,594 enrollees in 2021.</t>
    </r>
  </si>
  <si>
    <t>Notes: MemorialCare Select Health Plan was known as Seaside prior to its name change in 2020.  Bright Health purchased Universal Care in 2020 and Central Health Plan in 2021.  Anthem Inc. Group changed its name to Elevance Health Inc. Group in 2022.</t>
  </si>
  <si>
    <t xml:space="preserve">Notes:  Managed care only. Bright Health purchased Universal Care in 2020 and Central Health Plan in 2021. Stanford Health Care Advantage became Essence Healthcare of California, Inc., after its acquisition in 2021 by Essence Healthcare. Vitality became CCA after its acquisition by Commonwealth Care Alliance in 2022. Anthem Inc. Group changed its name to Elevance Health Inc. Group in 2022. </t>
  </si>
  <si>
    <t>Note: Use column label filter to select years.</t>
  </si>
  <si>
    <t>California Health Insurance Enrollment, 2023</t>
  </si>
  <si>
    <t>Product Type</t>
  </si>
  <si>
    <t>Market Segment</t>
  </si>
  <si>
    <t>Fully, Partially or Self-Funded</t>
  </si>
  <si>
    <t>Sum of Total Enrollees</t>
  </si>
  <si>
    <t>AETNA LIFE INS. CO.</t>
  </si>
  <si>
    <t>FARMERS AGENT GROUP BENEFITS PROGRAM</t>
  </si>
  <si>
    <t>SIGNIFY HEALTH MEDICAL ASSOCIATES PLLC</t>
  </si>
  <si>
    <t>TRUSTEE OF THE MINUTECLINIC WELFARE BENEFIT PLAN MULTIPLE EMPLOYER TRUST</t>
  </si>
  <si>
    <t>ANTHEM BLUE CROSS LIFE AND HEALTH INS. CO.</t>
  </si>
  <si>
    <t>ALPHASTAFF</t>
  </si>
  <si>
    <t>BEYOND BENEFITS LIFE SCIENCE ASSOCIATION TRUST</t>
  </si>
  <si>
    <t>CA ASSOC OF GOLF &amp; PRIVATE CLUBS BENEFIT TRUST</t>
  </si>
  <si>
    <t>CHARTERLIFE</t>
  </si>
  <si>
    <t>CPE HR INC</t>
  </si>
  <si>
    <t>EMPLICITY</t>
  </si>
  <si>
    <t>KTIMEHR</t>
  </si>
  <si>
    <t>OPEN HEALTH TRUST</t>
  </si>
  <si>
    <t>OPTIMUM EMPLOYER SOLUTIONS LLC</t>
  </si>
  <si>
    <t>Sequoia One PEO LLC</t>
  </si>
  <si>
    <t>TECH BENEFITS PROGRAM</t>
  </si>
  <si>
    <t>Blue Cross of California (Anthem Blue Cross)</t>
  </si>
  <si>
    <t>CA Association of Realtors</t>
  </si>
  <si>
    <t>MMC LLC KHEO DBA KEENAN Healthcare Employer O</t>
  </si>
  <si>
    <t>North Bay Builders Exchange Insurance Trust</t>
  </si>
  <si>
    <t>NPEAA Trust - California Intercontinental University</t>
  </si>
  <si>
    <t>NPEAA Trust - Central Valley Christian School</t>
  </si>
  <si>
    <t>NPEAA Trust - Kagan Publishing</t>
  </si>
  <si>
    <t>NPEAA Trust - Kings Education</t>
  </si>
  <si>
    <t>NPEAA Trust - San Diego Christian College</t>
  </si>
  <si>
    <t>NPEAA Trust - Somerset Altus Academy</t>
  </si>
  <si>
    <t>NPEAA Trust - Town School for Boys</t>
  </si>
  <si>
    <t>Restaurant Industry Health &amp; Welfare Trust</t>
  </si>
  <si>
    <t>Wine Industry Employee Benefits Collective Trust</t>
  </si>
  <si>
    <t>ADP TOTALSOURCE INC</t>
  </si>
  <si>
    <t>ALPHASTAFF CALIFORNIA INC</t>
  </si>
  <si>
    <t>BEYOND BENEFITS LIFE SCIENCE ASSOCIATION TRUS</t>
  </si>
  <si>
    <t>CA ASSOC OF GOLF &amp; PRIVATE CLUBS BENEFIT TRUS</t>
  </si>
  <si>
    <t>G&amp;A PARTNERS- CALIFORNIA DBA G&amp;A PARTNERS</t>
  </si>
  <si>
    <t>PRODUCERS HEALTH BENEFITS PLAN</t>
  </si>
  <si>
    <t>California Physicians' Service (Blue Shield of California)</t>
  </si>
  <si>
    <t>ABC of Southern California Benefit Trust Fund</t>
  </si>
  <si>
    <t>Associated Builders and Contractors Northern California Chapter Benefit Trust Fund</t>
  </si>
  <si>
    <t>Revolution Payroll Health and Welfare Plan</t>
  </si>
  <si>
    <t>HCEET</t>
  </si>
  <si>
    <t>SF Culinary</t>
  </si>
  <si>
    <t>GROUP INSURANCE TRUST OF THE CALIFORNIA SOCIETY OF CERTIFIED PUBLIC ACCOUNTANTS (THE)</t>
  </si>
  <si>
    <t>HEALTH NET LIFE INSURANCE COMPANY</t>
  </si>
  <si>
    <t>AGC HEALTH &amp; WELFARE TRUST</t>
  </si>
  <si>
    <t>CALIFORNIA SMALL MANUFACTURERS H&amp;W TRUST</t>
  </si>
  <si>
    <t>PIANC</t>
  </si>
  <si>
    <t>PIASC</t>
  </si>
  <si>
    <t>Wellpath Physicians</t>
  </si>
  <si>
    <t>PRINTING INDUSTRIES BENEFIT TRUST</t>
  </si>
  <si>
    <t xml:space="preserve">Sistemas Medicos Nacionales S.A. de C.V. </t>
  </si>
  <si>
    <t>Southern California Schools VEBA</t>
  </si>
  <si>
    <t>FCE Benefit Administrators, Inc.</t>
  </si>
  <si>
    <t>UNITED AGRICULTURAL EMPLOYEE WELFARE BENEFIT PLAN AND TRUST</t>
  </si>
  <si>
    <t>UnitedHealthcare Benefits Plan of California, Inc.</t>
  </si>
  <si>
    <t>FCE GROUP INS</t>
  </si>
  <si>
    <t>WESTERN GROWERS ASSURANCE TRUST</t>
  </si>
  <si>
    <t>ASSOC OF REALTORS AND AFFILIATES</t>
  </si>
  <si>
    <t>ASSOC OF REALTORS AND AFFILIATES REGION 2</t>
  </si>
  <si>
    <t>SACRAMENTO CO BAR ASSOC</t>
  </si>
  <si>
    <t>Self-Funded</t>
  </si>
  <si>
    <t>Fully Funded</t>
  </si>
  <si>
    <t>Other</t>
  </si>
  <si>
    <t>SEQUOIA ONE PEO LLC</t>
  </si>
  <si>
    <t>Fully Insured</t>
  </si>
  <si>
    <t>Total Enrollees</t>
  </si>
  <si>
    <t>Name of MEWA</t>
  </si>
  <si>
    <t>Company Name</t>
  </si>
  <si>
    <t>Multiple Employer Welfare Arrangment Enrollment, December 31, 2023</t>
  </si>
  <si>
    <t>Multiple Employer Welfare Arrangment Enrollment Data, December 31, 2023</t>
  </si>
  <si>
    <t>The California Medical Loss Ratio (MLR) Database includes the commercial enrollment reported in MLR filings. A comparison of commercial market enrollment in the MLR Database and the California Health Insurance Enrollment Database found that the 2022 commercial enrollment totals in the MLR data were 4% higher than in the regulator reports. The difference may be due to changes in DMHC's reporting of federal employees enrolled in health plans exempt from DMHC regulations. See Additional Notes, below, for more detail.</t>
  </si>
  <si>
    <t xml:space="preserve">The federal Centers for Medicare &amp; Medicaid Services (CMS) posts monthly Medicare Advantage enrollment by county. In December 2023, Medicare Advantage enrollment reported by CMS was 6.6%, or 213,000, higher than Medicare Advantage enrollment in the California Health Insurance Enrollment Database. </t>
  </si>
  <si>
    <t>Pivot Table 3D. California Health Insurance Enrollment, by Insurer (parent) and Company, Year-to-Year Comparison, 2012 to 2023</t>
  </si>
  <si>
    <r>
      <t xml:space="preserve">Sources: </t>
    </r>
    <r>
      <rPr>
        <i/>
        <sz val="10"/>
        <rFont val="Calibri"/>
        <family val="2"/>
        <scheme val="minor"/>
      </rPr>
      <t>Enrollment Summary Report</t>
    </r>
    <r>
      <rPr>
        <sz val="10"/>
        <rFont val="Calibri"/>
        <family val="2"/>
        <scheme val="minor"/>
      </rPr>
      <t xml:space="preserve"> (2023), California Dept. of Managed Health Care; and </t>
    </r>
    <r>
      <rPr>
        <i/>
        <sz val="10"/>
        <rFont val="Calibri"/>
        <family val="2"/>
        <scheme val="minor"/>
      </rPr>
      <t>Health Insurance Covered Lives Report</t>
    </r>
    <r>
      <rPr>
        <sz val="10"/>
        <rFont val="Calibri"/>
        <family val="2"/>
        <scheme val="minor"/>
      </rPr>
      <t xml:space="preserve"> (2023), California Dept. of Insurance.</t>
    </r>
  </si>
  <si>
    <r>
      <rPr>
        <i/>
        <u/>
        <sz val="10"/>
        <color theme="10"/>
        <rFont val="Calibri"/>
        <family val="2"/>
        <scheme val="minor"/>
      </rPr>
      <t>Health Insurance Covered Lives Report</t>
    </r>
    <r>
      <rPr>
        <u/>
        <sz val="10"/>
        <color theme="10"/>
        <rFont val="Calibri"/>
        <family val="2"/>
        <scheme val="minor"/>
      </rPr>
      <t xml:space="preserve"> (2023), California Department of Insurance.</t>
    </r>
  </si>
  <si>
    <r>
      <rPr>
        <i/>
        <u/>
        <sz val="10"/>
        <color theme="10"/>
        <rFont val="Calibri"/>
        <family val="2"/>
        <scheme val="minor"/>
      </rPr>
      <t>Enrollment Summary Report</t>
    </r>
    <r>
      <rPr>
        <u/>
        <sz val="10"/>
        <color theme="10"/>
        <rFont val="Calibri"/>
        <family val="2"/>
        <scheme val="minor"/>
      </rPr>
      <t xml:space="preserve"> (2023), California Department of Managed Health Care.</t>
    </r>
  </si>
  <si>
    <t>Notes: Blank cells indicate no enrollment. Davita Health Care Partners Plan (now Optum Health Plan of California) was acquired in 2019 by Optum Care, part of UnitedHealth Group. MemorialCare Select Services was known as Seaside before its name change in 2020. Brown &amp; Toland was acquired in 2020 by Altais. As of 2020, Medi-Cal enrollment in Blue Cross of California was shifted to Blue Cross of California Partnership Plan, Inc. CHG Foundation reports the majority of Community Health Group enrollment as of 2020. Bright Health acquired Universal Care in 2020 and Central Health Plan in 2021. Anthem Inc. Group changed its name to Elevance Health Inc. Group in 2022. CCA Health Plans of California acquired Vitality Health Plan in 2022.</t>
  </si>
  <si>
    <t>California Individual Market and Covered California Enrollment</t>
  </si>
  <si>
    <t xml:space="preserve"> 2013 to 2023</t>
  </si>
  <si>
    <t>With Premium  Subsidy*</t>
  </si>
  <si>
    <t>No Premium  Subsidy</t>
  </si>
  <si>
    <t>Change from Prior Year (%)</t>
  </si>
  <si>
    <r>
      <t xml:space="preserve">Sources: </t>
    </r>
    <r>
      <rPr>
        <i/>
        <sz val="10"/>
        <color theme="1"/>
        <rFont val="Calibri"/>
        <family val="2"/>
      </rPr>
      <t>Covered California Active Member Profile</t>
    </r>
    <r>
      <rPr>
        <sz val="10"/>
        <color theme="1"/>
        <rFont val="Calibri"/>
        <family val="2"/>
      </rPr>
      <t xml:space="preserve"> (December 2014–23), Covered California; </t>
    </r>
    <r>
      <rPr>
        <i/>
        <sz val="10"/>
        <color theme="1"/>
        <rFont val="Calibri"/>
        <family val="2"/>
      </rPr>
      <t>Enrollment Summary Report</t>
    </r>
    <r>
      <rPr>
        <sz val="10"/>
        <color theme="1"/>
        <rFont val="Calibri"/>
        <family val="2"/>
      </rPr>
      <t xml:space="preserve"> (2013–23), California Dept. of Managed Health Care; and </t>
    </r>
    <r>
      <rPr>
        <i/>
        <sz val="10"/>
        <color theme="1"/>
        <rFont val="Calibri"/>
        <family val="2"/>
      </rPr>
      <t>Health Insurance Covered Lives Report</t>
    </r>
    <r>
      <rPr>
        <sz val="10"/>
        <color theme="1"/>
        <rFont val="Calibri"/>
        <family val="2"/>
      </rPr>
      <t xml:space="preserve"> (2013–23), California Dept. of Insurance.</t>
    </r>
  </si>
  <si>
    <r>
      <t xml:space="preserve">Notes: All enrollment figures are as of December.  </t>
    </r>
    <r>
      <rPr>
        <i/>
        <sz val="10"/>
        <rFont val="Calibri"/>
        <family val="2"/>
      </rPr>
      <t>Individual market</t>
    </r>
    <r>
      <rPr>
        <sz val="10"/>
        <rFont val="Calibri"/>
        <family val="2"/>
      </rPr>
      <t xml:space="preserve"> is combined enrollment from California Dept. of Insurance and Dept. of Managed Health Care. </t>
    </r>
    <r>
      <rPr>
        <i/>
        <sz val="10"/>
        <rFont val="Calibri"/>
        <family val="2"/>
      </rPr>
      <t>Change</t>
    </r>
    <r>
      <rPr>
        <sz val="10"/>
        <rFont val="Calibri"/>
        <family val="2"/>
      </rPr>
      <t xml:space="preserve"> is the difference from the prior year. </t>
    </r>
    <r>
      <rPr>
        <i/>
        <sz val="10"/>
        <rFont val="Calibri"/>
        <family val="2"/>
      </rPr>
      <t>Covered California</t>
    </r>
    <r>
      <rPr>
        <sz val="10"/>
        <rFont val="Calibri"/>
        <family val="2"/>
      </rPr>
      <t>, California's health insurance exchange, began enrollment in 2014. Covered California enrollees earning between 138% and 400% of the federal poverty level (FPL) are eligible for federal premium tax credits on a sliding scale. Beginning in 2021, Covered California enrollees whose premiums exceed 8.5% of their income are also eligible for federal premium tax credits.</t>
    </r>
    <r>
      <rPr>
        <strike/>
        <sz val="10"/>
        <rFont val="Calibri"/>
        <family val="2"/>
      </rPr>
      <t xml:space="preserve"> </t>
    </r>
  </si>
  <si>
    <t xml:space="preserve">Notes:  Bright Health purchased Universal Care in 2020 and Central Health Plan in 2021. Anthem Inc. Group changed its name to Elevance Health Inc. Group in 2022. </t>
  </si>
  <si>
    <r>
      <t>The current edition of the database recognizes the ownership of Monarch Health Plan and PrimeCare  Medical Network by Optum, a subsidiary of UnitedHealth Group,  by adding UnitedHealth as the parent beginning in 2012. The Blue Shield acquisition (October 2015) of Care 1st is recognized</t>
    </r>
    <r>
      <rPr>
        <sz val="11"/>
        <color rgb="FFFF0000"/>
        <rFont val="Calibri"/>
        <family val="2"/>
        <scheme val="minor"/>
      </rPr>
      <t xml:space="preserve"> </t>
    </r>
    <r>
      <rPr>
        <sz val="11"/>
        <rFont val="Calibri"/>
        <family val="2"/>
        <scheme val="minor"/>
      </rPr>
      <t>by designating Blue Shield in Care 1st's "Parent" field in 2015 and subsequent years. Care 1st's name was changed to Blue Shield of California Promise Health Plan in 2018. Centene's acquisition of Health Net (March 2016) is recognized with the use of the parent name Centene (Health Net) in 2016 and subsequent years for all Centene and Health Net companies. The CVS acquisition of Aetna (November 2018) is recognized with the use of the parent name CVS (Aetna) beginning in 2018. The Optum Care acquisition of DaVita (June 2019) is recognized with the use the company name Optum Health Plan of California and the parent name UnitedHealth beginning in 2019. Wellcare was known as Easy Choice before its name change in 2019. Centene's purchase of WellCare in 2020 is recognized in the parent field. MemorialCare Select Services was known as Seaside prior to its name change in 2020. The Brown &amp; Toland acquisition by Altais (owned by Blue Shield) is recognized by designating Altais in the parent field in 2020. Effective in 2020, most Community Health Group enrollment is reported under the company name CHG Foundation, which converted from an affiliate to a full-service health plan (parent is Community Health Group). Effective in 2020, Blue Cross of California Medi-Cal enrollment is reported separately under Blue Cross of California Partnership Plan, Inc., which converted from an affiliate to a full-service health plan; the parent remained Anthem. The Bright Health acquisition of Universal Care in 2020 and Central Health Plan of California, Inc., in 2021 is recognized with the use of the parent name Bright Health. Essence Healthcare of California was known as Stanford Health Care Advantage before the majority stake purchased in 2021 by Essence Healthcare. PromiseCare Health Plan, Inc., was known as Global Health Plan before its name change in 2022. CCA Health Plans of California, Inc., was known as Vitality Health Plan before its acquisition by Commonwealth Care Alliance (CCA) in 2022.  Anthem changed its corporate name to Elevance Health, Inc., in 2022; since there was no change in ownership, the name Elevance (Anthem) is used in the parent field for 2022 as well as history. The acquisition of Medcore Health Plan is recognized in 2022 with the use of the parent name P3. The purchase of For Your Benefit, Inc., is recognized with the use of the parent name Astrana Health in 2023.</t>
    </r>
  </si>
  <si>
    <t>Notes: Anthem Inc. Group changed its name to Elevance Health Inc. Group in 2022.</t>
  </si>
  <si>
    <t>Pivot Table 4:  Multiple Employer Welfare Arrangement Enrollment by Company</t>
  </si>
  <si>
    <t>Pivot Table 4:  California Health Insurance Enrollment, Multiple Employer Welfare Arrangement Enrollment by Company</t>
  </si>
  <si>
    <t xml:space="preserve">Notes: Blank cells indicate no enrollment. Davita Health Care Partners Plan (now Optum Health Plan of California) was acquired in 2019 by Optum Care, part of UnitedHealth Group. WellCare was known as Easy Choice before its name change in 2019. MemorialCare Select Services was known as Seaside before its name change in 2020. Bright Health acquired Universal Care in 2020 and Central Health Plan in 2021. Brown &amp; Toland was acquired in 2020 by Altais, which is owned by Blue Shield of California. Medcore Health Plan was acquired in 2022 by P3. As of 2020, Medi-Cal enrollment in Blue Cross of California was shifted to Blue Cross of California Partnership Plan, Inc. CHG Foundation reports the majority of Community Health Group enrollment as of 2020.  Anthem Inc. Group changed its name to Elevance Health Inc. Group in 2022. CCA Health Plans of California acquired Vitality Health Plan in 2022. </t>
  </si>
  <si>
    <t>Notes: Blank cells indicate no enrollment. Davita Health Care Partners Plan (now Optum Health Plan of California) was acquired in 2019 by Optum Care, part of UnitedHealth Group. MemorialCare Select Services was known as Seaside before its name change in 2020. Brown &amp; Toland was acquired in 2020 by Altais. Bright Health acquired Universal Care in 2020 and Central Health Plan in 2021. Anthem Inc. Group changed its name to Elevance Health Inc. Group in 2022. CCA Health Plans of California acquired Vitality Health Plan in 2022. Medcore Health Plan was acquired in 2022 by P3. For Your Benefit, Inc. was acquired in 2023 by Astrana.</t>
  </si>
  <si>
    <t>Notes: Blank cells indicate no enrollment. Davita Health Care Partners Plan (now Optum Health Plan of California) was acquired in 2019 by Optum Care, part of UnitedHealth Group. MemorialCare Select Services was known as Seaside before its name change in 2020.  Bright Health acquired Universal Care in 2020 and Central Health Plan in 2021. Brown &amp; Toland was acquired in 2020 by Altais. Medcore Health Plan was acquired in 2022 by P3. For Your Benefit, Inc. was acquired in 2023 by Astrana. As of 2020, Medi-Cal enrollment in Blue Cross of California was shifted to Blue Cross of California Partnership Plan, Inc. CHG Foundation reports the majority of Community Health Group enrollment as of 2020. Anthem Inc. Group changed its name to Elevance Health Inc. Group in 2022. CCA Health Plans of California acquired Vitality Health Plan in 2022.</t>
  </si>
  <si>
    <t>Notes: Blank cells indicate no enrollment. Davita Health Care Partners Plan (now Optum Health Plan of California) was acquired in 2019 by Optum Care, part of UnitedHealth Group. MemorialCare Select Services was known as Seaside before its name change in 2020. Bright Health acquired Universal Care in 2020 and Central Health Plan in 2021. Brown &amp; Toland was acquired in 2020 by Altais. Anthem Inc. Group changed its name to Elevance Health Inc. Group in 2022. CCA Health Plans of California acquired Vitality Health Plan in 2022. Medcore Health Plan was acquired in 2022 by P3. For Your Benefit, Inc. was acquired by in 2023 by Astrana.</t>
  </si>
  <si>
    <t>Notes: Blank cells indicate no enrollment. Davita Health Care Partners Plan (now Optum Health Plan of California) was acquired in 2019 by Optum Care, part of UnitedHealth Group. MemorialCare Select Services was known as Seaside before its name change in 2020. Bright Health acquired Universal Care in 2020 and Central Health Plan in 2021. Brown &amp; Toland was acquired in 2020 by Altais. Anthem Inc. Group changed its name to Elevance Health Inc. Group in 2022. CCA Health Plans of California acquired Vitality Health Plan in 2022. Medcore Health Plan was acquired in 2022 by P3. For Your Benefit, Inc. was acquired in 2023 by Astrana.</t>
  </si>
  <si>
    <t xml:space="preserve">From Other Plans </t>
  </si>
  <si>
    <t>From Other Plans, a DMHC-only category, is subcontracted enrollment (often Medi-Cal).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</si>
</sst>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9">
    <numFmt numFmtId="5" formatCode="&quot;$&quot;#,##0_);\(&quot;$&quot;#,##0\)"/>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_);_(* \(#,##0\);_(* &quot;-&quot;??_);_(@_)"/>
    <numFmt numFmtId="168" formatCode="0.0%"/>
    <numFmt numFmtId="169" formatCode="0.0_)\%;\(0.0\)\%;0.0_)\%;@_)_%"/>
    <numFmt numFmtId="170" formatCode="0.000%;\(0.000%\)"/>
    <numFmt numFmtId="171" formatCode="0.00%;\(0.00%\)"/>
    <numFmt numFmtId="172" formatCode="&quot;$&quot;\-#,##0_);[Red]\(&quot;$&quot;#,##0\)"/>
    <numFmt numFmtId="173" formatCode="&quot;$&quot;#,##0.00"/>
    <numFmt numFmtId="174" formatCode="&quot;$&quot;#,##0.0;\(&quot;$&quot;#,###.0\)"/>
    <numFmt numFmtId="175" formatCode="00.0%"/>
    <numFmt numFmtId="176" formatCode="&quot;3E00&quot;"/>
    <numFmt numFmtId="177" formatCode="General&quot;*&quot;"/>
    <numFmt numFmtId="178" formatCode="0.0%;\(0.0%\)"/>
    <numFmt numFmtId="179" formatCode="###.0"/>
    <numFmt numFmtId="180" formatCode="&quot;$&quot;###,##0_);[Red]\(&quot;$&quot;###,##0\)"/>
    <numFmt numFmtId="181" formatCode="&quot;$&quot;_##,##0_);[Red]\(&quot;$&quot;_##,##0\)"/>
    <numFmt numFmtId="182" formatCode="&quot;$&quot;##0.0"/>
    <numFmt numFmtId="183" formatCode="0.000%"/>
    <numFmt numFmtId="184" formatCode="0.0000%"/>
    <numFmt numFmtId="185" formatCode="\ \ \ @"/>
    <numFmt numFmtId="186" formatCode="\ \ \ \ \ \ @"/>
    <numFmt numFmtId="187" formatCode="0.00_)"/>
    <numFmt numFmtId="188" formatCode="_(&quot;$&quot;\ #,##0_);_(&quot;$&quot;* \(#,##0\);_(&quot;$&quot;* &quot;-&quot;_);_(@_)"/>
    <numFmt numFmtId="189" formatCode="&quot;3E13&quot;"/>
    <numFmt numFmtId="190" formatCode="&quot;$&quot;#,##0.0;[Red]\(&quot;$&quot;#,###.0\)"/>
    <numFmt numFmtId="191" formatCode="0.000000000"/>
    <numFmt numFmtId="192" formatCode="0%;\(0%\);\-"/>
    <numFmt numFmtId="193" formatCode="0_);\(0\)"/>
    <numFmt numFmtId="194" formatCode="_(* #,##0_);_(* \(#,##0\);_(* &quot;&quot;??_);_(@_)"/>
    <numFmt numFmtId="195" formatCode="0%;\(0%\);"/>
    <numFmt numFmtId="196" formatCode="#,##0_);\(#,##0\);"/>
    <numFmt numFmtId="197" formatCode="#,##0_);\(#,##0\);;"/>
    <numFmt numFmtId="198" formatCode="_(* #,##0.00_);_(* \(#,##0.00\);_(* &quot;&quot;??_);_(@_)"/>
    <numFmt numFmtId="199" formatCode="_(* #,##0.00000000_);_(* \(#,##0.00000000\);_(* &quot;-&quot;??_);_(@_)"/>
  </numFmts>
  <fonts count="175">
    <font>
      <sz val="11"/>
      <color theme="1"/>
      <name val="Calibri"/>
      <family val="2"/>
      <scheme val="minor"/>
    </font>
    <font>
      <sz val="11"/>
      <color theme="1"/>
      <name val="Calibri"/>
      <family val="2"/>
      <scheme val="minor"/>
    </font>
    <font>
      <b/>
      <sz val="8"/>
      <color theme="1"/>
      <name val="Calibri"/>
      <family val="2"/>
      <scheme val="minor"/>
    </font>
    <font>
      <sz val="8"/>
      <color theme="1"/>
      <name val="Calibri"/>
      <family val="2"/>
      <scheme val="minor"/>
    </font>
    <font>
      <b/>
      <sz val="1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sz val="11"/>
      <color theme="5"/>
      <name val="Calibri"/>
      <family val="2"/>
      <scheme val="minor"/>
    </font>
    <font>
      <sz val="11"/>
      <color theme="0" tint="-0.14999847407452621"/>
      <name val="Calibri"/>
      <family val="2"/>
      <scheme val="minor"/>
    </font>
    <font>
      <b/>
      <sz val="9"/>
      <color theme="1"/>
      <name val="Calibri"/>
      <family val="2"/>
      <scheme val="minor"/>
    </font>
    <font>
      <sz val="8"/>
      <name val="Arial"/>
      <family val="2"/>
    </font>
    <font>
      <sz val="10"/>
      <name val="Arial"/>
      <family val="2"/>
    </font>
    <font>
      <u/>
      <sz val="11"/>
      <color theme="10"/>
      <name val="Calibri"/>
      <family val="2"/>
      <scheme val="minor"/>
    </font>
    <font>
      <sz val="11"/>
      <color theme="1"/>
      <name val="Calibri"/>
      <family val="2"/>
    </font>
    <font>
      <b/>
      <i/>
      <sz val="11"/>
      <color theme="1"/>
      <name val="Calibri"/>
      <family val="2"/>
      <scheme val="minor"/>
    </font>
    <font>
      <u/>
      <sz val="10"/>
      <color theme="10"/>
      <name val="Calibri"/>
      <family val="2"/>
      <scheme val="minor"/>
    </font>
    <font>
      <u/>
      <sz val="8"/>
      <color theme="10"/>
      <name val="Calibri"/>
      <family val="2"/>
      <scheme val="minor"/>
    </font>
    <font>
      <i/>
      <sz val="11"/>
      <color theme="0" tint="-0.499984740745262"/>
      <name val="Calibri"/>
      <family val="2"/>
      <scheme val="minor"/>
    </font>
    <font>
      <b/>
      <sz val="9"/>
      <name val="Calibri"/>
      <family val="2"/>
      <scheme val="minor"/>
    </font>
    <font>
      <sz val="10"/>
      <name val="Helv"/>
      <charset val="204"/>
    </font>
    <font>
      <sz val="12"/>
      <name val="Times New Roman"/>
      <family val="1"/>
    </font>
    <font>
      <b/>
      <sz val="8"/>
      <name val="Arial"/>
      <family val="2"/>
    </font>
    <font>
      <sz val="10"/>
      <color indexed="8"/>
      <name val="Arial"/>
      <family val="2"/>
    </font>
    <font>
      <sz val="11"/>
      <color indexed="8"/>
      <name val="Calibri"/>
      <family val="2"/>
    </font>
    <font>
      <sz val="12"/>
      <color indexed="8"/>
      <name val="新細明體"/>
      <family val="1"/>
      <charset val="136"/>
    </font>
    <font>
      <sz val="10"/>
      <color indexed="9"/>
      <name val="Arial"/>
      <family val="2"/>
    </font>
    <font>
      <sz val="11"/>
      <color indexed="9"/>
      <name val="Calibri"/>
      <family val="2"/>
    </font>
    <font>
      <sz val="12"/>
      <color indexed="9"/>
      <name val="新細明體"/>
      <family val="1"/>
      <charset val="136"/>
    </font>
    <font>
      <sz val="8"/>
      <name val="Times New Roman"/>
      <family val="1"/>
    </font>
    <font>
      <sz val="10"/>
      <color indexed="20"/>
      <name val="Arial"/>
      <family val="2"/>
    </font>
    <font>
      <sz val="11"/>
      <color indexed="20"/>
      <name val="Calibri"/>
      <family val="2"/>
    </font>
    <font>
      <sz val="10"/>
      <name val="Helv"/>
    </font>
    <font>
      <b/>
      <sz val="10"/>
      <color indexed="52"/>
      <name val="Arial"/>
      <family val="2"/>
    </font>
    <font>
      <b/>
      <sz val="11"/>
      <color indexed="52"/>
      <name val="Calibri"/>
      <family val="2"/>
    </font>
    <font>
      <b/>
      <sz val="10"/>
      <color indexed="9"/>
      <name val="Arial"/>
      <family val="2"/>
    </font>
    <font>
      <b/>
      <sz val="11"/>
      <color indexed="9"/>
      <name val="Calibri"/>
      <family val="2"/>
    </font>
    <font>
      <sz val="10"/>
      <name val="Times New Roman"/>
      <family val="1"/>
    </font>
    <font>
      <b/>
      <sz val="10"/>
      <name val="Arial"/>
      <family val="2"/>
    </font>
    <font>
      <b/>
      <sz val="10"/>
      <name val="Times New Roman"/>
      <family val="1"/>
    </font>
    <font>
      <sz val="10"/>
      <color indexed="8"/>
      <name val="Century Gothic"/>
      <family val="2"/>
    </font>
    <font>
      <sz val="8"/>
      <name val="TIMES"/>
    </font>
    <font>
      <sz val="11"/>
      <name val="Times New Roman"/>
      <family val="1"/>
    </font>
    <font>
      <sz val="10"/>
      <name val="MS Serif"/>
      <family val="1"/>
    </font>
    <font>
      <sz val="10"/>
      <name val="TIMES"/>
    </font>
    <font>
      <sz val="10"/>
      <name val="Century Gothic"/>
      <family val="2"/>
    </font>
    <font>
      <sz val="10"/>
      <name val="MS Sans Serif"/>
      <family val="2"/>
    </font>
    <font>
      <sz val="10"/>
      <color indexed="16"/>
      <name val="MS Serif"/>
      <family val="1"/>
    </font>
    <font>
      <i/>
      <sz val="10"/>
      <color indexed="23"/>
      <name val="Arial"/>
      <family val="2"/>
    </font>
    <font>
      <i/>
      <sz val="11"/>
      <color indexed="23"/>
      <name val="Calibri"/>
      <family val="2"/>
    </font>
    <font>
      <sz val="1"/>
      <color indexed="8"/>
      <name val="Courier"/>
      <family val="3"/>
    </font>
    <font>
      <i/>
      <sz val="1"/>
      <color indexed="8"/>
      <name val="Courier"/>
      <family val="3"/>
    </font>
    <font>
      <sz val="10"/>
      <color indexed="17"/>
      <name val="Arial"/>
      <family val="2"/>
    </font>
    <font>
      <sz val="11"/>
      <color indexed="17"/>
      <name val="Calibri"/>
      <family val="2"/>
    </font>
    <font>
      <b/>
      <sz val="12"/>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b/>
      <sz val="10"/>
      <color indexed="9"/>
      <name val="Times New Roman"/>
      <family val="1"/>
    </font>
    <font>
      <b/>
      <sz val="8"/>
      <name val="MS Sans Serif"/>
      <family val="2"/>
    </font>
    <font>
      <sz val="10"/>
      <color indexed="62"/>
      <name val="Arial"/>
      <family val="2"/>
    </font>
    <font>
      <sz val="11"/>
      <color indexed="62"/>
      <name val="Calibri"/>
      <family val="2"/>
    </font>
    <font>
      <sz val="10"/>
      <color indexed="9"/>
      <name val="Times New Roman"/>
      <family val="1"/>
    </font>
    <font>
      <sz val="10"/>
      <color indexed="52"/>
      <name val="Arial"/>
      <family val="2"/>
    </font>
    <font>
      <sz val="11"/>
      <color indexed="52"/>
      <name val="Calibri"/>
      <family val="2"/>
    </font>
    <font>
      <sz val="10"/>
      <color indexed="60"/>
      <name val="Arial"/>
      <family val="2"/>
    </font>
    <font>
      <sz val="11"/>
      <color indexed="60"/>
      <name val="Calibri"/>
      <family val="2"/>
    </font>
    <font>
      <sz val="7"/>
      <name val="Small Fonts"/>
      <family val="2"/>
    </font>
    <font>
      <b/>
      <i/>
      <sz val="16"/>
      <name val="Helv"/>
    </font>
    <font>
      <sz val="10"/>
      <color theme="1"/>
      <name val="Century Gothic"/>
      <family val="2"/>
    </font>
    <font>
      <sz val="10"/>
      <color theme="1"/>
      <name val="Arial"/>
      <family val="2"/>
    </font>
    <font>
      <sz val="8"/>
      <name val="MS Sans Serif"/>
      <family val="2"/>
    </font>
    <font>
      <b/>
      <sz val="10"/>
      <color indexed="63"/>
      <name val="Arial"/>
      <family val="2"/>
    </font>
    <font>
      <b/>
      <sz val="11"/>
      <color indexed="63"/>
      <name val="Calibri"/>
      <family val="2"/>
    </font>
    <font>
      <b/>
      <i/>
      <sz val="10"/>
      <color indexed="8"/>
      <name val="Arial"/>
      <family val="2"/>
    </font>
    <font>
      <b/>
      <sz val="10"/>
      <color indexed="8"/>
      <name val="Arial"/>
      <family val="2"/>
    </font>
    <font>
      <b/>
      <i/>
      <sz val="22"/>
      <color indexed="8"/>
      <name val="Times New Roman"/>
      <family val="1"/>
    </font>
    <font>
      <b/>
      <sz val="10"/>
      <color indexed="10"/>
      <name val="Arial"/>
      <family val="2"/>
    </font>
    <font>
      <b/>
      <sz val="10"/>
      <name val="MS Sans Serif"/>
      <family val="2"/>
    </font>
    <font>
      <sz val="8"/>
      <color indexed="10"/>
      <name val="Arial"/>
      <family val="2"/>
    </font>
    <font>
      <sz val="8"/>
      <name val="Wingdings"/>
      <charset val="2"/>
    </font>
    <font>
      <b/>
      <sz val="10"/>
      <color indexed="60"/>
      <name val="Arial"/>
      <family val="2"/>
    </font>
    <font>
      <sz val="12"/>
      <name val="Arial MT"/>
    </font>
    <font>
      <i/>
      <u/>
      <sz val="10"/>
      <name val="Times New Roman"/>
      <family val="1"/>
    </font>
    <font>
      <b/>
      <sz val="8"/>
      <color indexed="8"/>
      <name val="Helv"/>
    </font>
    <font>
      <u/>
      <sz val="10"/>
      <name val="Arial"/>
      <family val="2"/>
    </font>
    <font>
      <b/>
      <sz val="18"/>
      <color indexed="56"/>
      <name val="Cambria"/>
      <family val="2"/>
    </font>
    <font>
      <b/>
      <sz val="11"/>
      <color indexed="8"/>
      <name val="Calibri"/>
      <family val="2"/>
    </font>
    <font>
      <sz val="11"/>
      <name val="Arial"/>
      <family val="2"/>
    </font>
    <font>
      <sz val="10"/>
      <color indexed="10"/>
      <name val="Arial"/>
      <family val="2"/>
    </font>
    <font>
      <sz val="11"/>
      <color indexed="10"/>
      <name val="Calibri"/>
      <family val="2"/>
    </font>
    <font>
      <b/>
      <sz val="14"/>
      <color indexed="53"/>
      <name val="Arial"/>
      <family val="2"/>
    </font>
    <font>
      <b/>
      <sz val="11"/>
      <name val="Arial"/>
      <family val="2"/>
    </font>
    <font>
      <sz val="12"/>
      <color indexed="60"/>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
      <b/>
      <sz val="10"/>
      <color theme="1"/>
      <name val="Calibri"/>
      <family val="2"/>
      <scheme val="minor"/>
    </font>
    <font>
      <b/>
      <sz val="11"/>
      <name val="Calibri"/>
      <family val="2"/>
      <scheme val="minor"/>
    </font>
    <font>
      <b/>
      <sz val="12"/>
      <name val="Calibri"/>
      <family val="2"/>
      <scheme val="minor"/>
    </font>
    <font>
      <sz val="11"/>
      <name val="Calibri"/>
      <family val="2"/>
      <scheme val="minor"/>
    </font>
    <font>
      <sz val="16"/>
      <color theme="1"/>
      <name val="Calibri"/>
      <family val="2"/>
      <scheme val="minor"/>
    </font>
    <font>
      <sz val="10"/>
      <name val="Calibri"/>
      <family val="2"/>
      <scheme val="minor"/>
    </font>
    <font>
      <sz val="11"/>
      <color rgb="FFFF0000"/>
      <name val="Calibri"/>
      <family val="2"/>
      <scheme val="minor"/>
    </font>
    <font>
      <b/>
      <u/>
      <sz val="11"/>
      <color theme="10"/>
      <name val="Calibri"/>
      <family val="2"/>
      <scheme val="minor"/>
    </font>
    <font>
      <sz val="11"/>
      <color rgb="FF00B050"/>
      <name val="Calibri"/>
      <family val="2"/>
      <scheme val="minor"/>
    </font>
    <font>
      <sz val="12"/>
      <color theme="1"/>
      <name val="Calibri"/>
      <family val="2"/>
      <scheme val="minor"/>
    </font>
    <font>
      <sz val="12"/>
      <name val="Calibri"/>
      <family val="2"/>
      <scheme val="minor"/>
    </font>
    <font>
      <sz val="9"/>
      <name val="Calibri"/>
      <family val="2"/>
      <scheme val="minor"/>
    </font>
    <font>
      <sz val="14"/>
      <color theme="1"/>
      <name val="Calibri"/>
      <family val="2"/>
      <scheme val="minor"/>
    </font>
    <font>
      <b/>
      <sz val="10"/>
      <name val="Calibri"/>
      <family val="2"/>
      <scheme val="minor"/>
    </font>
    <font>
      <sz val="11"/>
      <color rgb="FF92D050"/>
      <name val="Calibri"/>
      <family val="2"/>
      <scheme val="minor"/>
    </font>
    <font>
      <b/>
      <sz val="14"/>
      <color theme="5"/>
      <name val="Calibri"/>
      <family val="2"/>
      <scheme val="minor"/>
    </font>
    <font>
      <sz val="14"/>
      <color theme="5"/>
      <name val="Calibri"/>
      <family val="2"/>
      <scheme val="minor"/>
    </font>
    <font>
      <sz val="9"/>
      <color theme="0" tint="-0.14999847407452621"/>
      <name val="Calibri"/>
      <family val="2"/>
      <scheme val="minor"/>
    </font>
    <font>
      <b/>
      <strike/>
      <sz val="12"/>
      <color rgb="FFFF0000"/>
      <name val="Calibri"/>
      <family val="2"/>
      <scheme val="minor"/>
    </font>
    <font>
      <sz val="11"/>
      <color theme="4" tint="-0.249977111117893"/>
      <name val="Calibri"/>
      <family val="2"/>
      <scheme val="minor"/>
    </font>
    <font>
      <i/>
      <u/>
      <sz val="11"/>
      <color theme="10"/>
      <name val="Calibri"/>
      <family val="2"/>
      <scheme val="minor"/>
    </font>
    <font>
      <b/>
      <sz val="8"/>
      <color rgb="FFFF0000"/>
      <name val="Calibri"/>
      <family val="2"/>
      <scheme val="minor"/>
    </font>
    <font>
      <sz val="10"/>
      <color rgb="FF00B050"/>
      <name val="Calibri"/>
      <family val="2"/>
      <scheme val="minor"/>
    </font>
    <font>
      <sz val="10"/>
      <color theme="5"/>
      <name val="Calibri"/>
      <family val="2"/>
      <scheme val="minor"/>
    </font>
    <font>
      <u/>
      <sz val="11"/>
      <color theme="11"/>
      <name val="Calibri"/>
      <family val="2"/>
      <scheme val="minor"/>
    </font>
    <font>
      <i/>
      <sz val="11"/>
      <name val="Calibri"/>
      <family val="2"/>
      <scheme val="minor"/>
    </font>
    <font>
      <u/>
      <sz val="11"/>
      <color theme="5"/>
      <name val="Calibri"/>
      <family val="2"/>
      <scheme val="minor"/>
    </font>
    <font>
      <sz val="11"/>
      <color theme="10"/>
      <name val="Calibri"/>
      <family val="2"/>
      <scheme val="minor"/>
    </font>
    <font>
      <sz val="11"/>
      <color rgb="FF000000"/>
      <name val="Calibri"/>
      <family val="2"/>
      <scheme val="minor"/>
    </font>
    <font>
      <i/>
      <sz val="11"/>
      <color rgb="FF000000"/>
      <name val="Calibri"/>
      <family val="2"/>
      <scheme val="minor"/>
    </font>
    <font>
      <sz val="10"/>
      <color theme="9"/>
      <name val="Calibri"/>
      <family val="2"/>
      <scheme val="minor"/>
    </font>
    <font>
      <b/>
      <sz val="10"/>
      <color theme="9"/>
      <name val="Calibri"/>
      <family val="2"/>
      <scheme val="minor"/>
    </font>
    <font>
      <sz val="9"/>
      <color rgb="FFFF0000"/>
      <name val="Calibri"/>
      <family val="2"/>
      <scheme val="minor"/>
    </font>
    <font>
      <sz val="9"/>
      <color rgb="FFC00000"/>
      <name val="Calibri"/>
      <family val="2"/>
      <scheme val="minor"/>
    </font>
    <font>
      <sz val="11"/>
      <color rgb="FFC00000"/>
      <name val="Calibri"/>
      <family val="2"/>
      <scheme val="minor"/>
    </font>
    <font>
      <sz val="9"/>
      <color theme="5"/>
      <name val="Calibri"/>
      <family val="2"/>
      <scheme val="minor"/>
    </font>
    <font>
      <b/>
      <sz val="11"/>
      <color theme="0"/>
      <name val="Calibri"/>
      <family val="2"/>
      <scheme val="minor"/>
    </font>
    <font>
      <sz val="11"/>
      <color theme="0"/>
      <name val="Calibri"/>
      <family val="2"/>
      <scheme val="minor"/>
    </font>
    <font>
      <i/>
      <sz val="10"/>
      <color theme="1"/>
      <name val="Calibri"/>
      <family val="2"/>
      <scheme val="minor"/>
    </font>
    <font>
      <i/>
      <u/>
      <sz val="10"/>
      <color theme="10"/>
      <name val="Calibri"/>
      <family val="2"/>
      <scheme val="minor"/>
    </font>
    <font>
      <sz val="11"/>
      <color theme="1" tint="0.34998626667073579"/>
      <name val="Calibri"/>
      <family val="2"/>
      <scheme val="minor"/>
    </font>
    <font>
      <sz val="10"/>
      <color theme="0" tint="-0.14999847407452621"/>
      <name val="Calibri"/>
      <family val="2"/>
      <scheme val="minor"/>
    </font>
    <font>
      <i/>
      <sz val="10"/>
      <name val="Calibri"/>
      <family val="2"/>
      <scheme val="minor"/>
    </font>
    <font>
      <sz val="10"/>
      <color rgb="FFFF0000"/>
      <name val="Calibri"/>
      <family val="2"/>
      <scheme val="minor"/>
    </font>
    <font>
      <sz val="10"/>
      <color rgb="FF000000"/>
      <name val="Times New Roman"/>
      <family val="1"/>
    </font>
    <font>
      <b/>
      <sz val="9"/>
      <color rgb="FFC00000"/>
      <name val="Calibri"/>
      <family val="2"/>
      <scheme val="minor"/>
    </font>
    <font>
      <sz val="12"/>
      <name val="Arial"/>
      <family val="2"/>
    </font>
    <font>
      <sz val="12"/>
      <color rgb="FFC00000"/>
      <name val="Calibri"/>
      <family val="2"/>
      <scheme val="minor"/>
    </font>
    <font>
      <b/>
      <sz val="14"/>
      <color theme="1"/>
      <name val="Calibri"/>
      <family val="2"/>
    </font>
    <font>
      <sz val="14"/>
      <color theme="1"/>
      <name val="Calibri"/>
      <family val="2"/>
    </font>
    <font>
      <sz val="14"/>
      <color rgb="FFFF0000"/>
      <name val="Calibri"/>
      <family val="2"/>
    </font>
    <font>
      <sz val="11"/>
      <name val="Calibri"/>
      <family val="2"/>
    </font>
    <font>
      <sz val="11"/>
      <color theme="5"/>
      <name val="Calibri"/>
      <family val="2"/>
    </font>
    <font>
      <sz val="12"/>
      <color theme="1"/>
      <name val="Calibri"/>
      <family val="2"/>
    </font>
    <font>
      <b/>
      <sz val="10"/>
      <color theme="1"/>
      <name val="Calibri"/>
      <family val="2"/>
    </font>
    <font>
      <b/>
      <sz val="9"/>
      <color theme="1"/>
      <name val="Calibri"/>
      <family val="2"/>
    </font>
    <font>
      <sz val="9"/>
      <color theme="1"/>
      <name val="Calibri"/>
      <family val="2"/>
    </font>
    <font>
      <sz val="10"/>
      <color theme="1"/>
      <name val="Calibri"/>
      <family val="2"/>
    </font>
    <font>
      <b/>
      <sz val="12"/>
      <color theme="1"/>
      <name val="Calibri"/>
      <family val="2"/>
    </font>
    <font>
      <sz val="10"/>
      <name val="Calibri"/>
      <family val="2"/>
    </font>
    <font>
      <i/>
      <sz val="10"/>
      <name val="Calibri"/>
      <family val="2"/>
    </font>
    <font>
      <strike/>
      <sz val="10"/>
      <name val="Calibri"/>
      <family val="2"/>
    </font>
    <font>
      <i/>
      <sz val="10"/>
      <color theme="1"/>
      <name val="Calibri"/>
      <family val="2"/>
    </font>
  </fonts>
  <fills count="8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9966FF"/>
        <bgColor indexed="64"/>
      </patternFill>
    </fill>
    <fill>
      <patternFill patternType="solid">
        <fgColor theme="0" tint="-0.14999847407452621"/>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5" tint="0.39997558519241921"/>
        <bgColor indexed="64"/>
      </patternFill>
    </fill>
    <fill>
      <patternFill patternType="solid">
        <fgColor theme="4"/>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bgColor indexed="64"/>
      </patternFill>
    </fill>
    <fill>
      <patternFill patternType="solid">
        <fgColor indexed="31"/>
      </patternFill>
    </fill>
    <fill>
      <patternFill patternType="solid">
        <fgColor indexed="45"/>
        <bgColor indexed="64"/>
      </patternFill>
    </fill>
    <fill>
      <patternFill patternType="solid">
        <fgColor indexed="45"/>
      </patternFill>
    </fill>
    <fill>
      <patternFill patternType="solid">
        <fgColor indexed="42"/>
        <bgColor indexed="64"/>
      </patternFill>
    </fill>
    <fill>
      <patternFill patternType="solid">
        <fgColor indexed="42"/>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27"/>
      </patternFill>
    </fill>
    <fill>
      <patternFill patternType="solid">
        <fgColor indexed="47"/>
        <bgColor indexed="64"/>
      </patternFill>
    </fill>
    <fill>
      <patternFill patternType="solid">
        <fgColor indexed="47"/>
      </patternFill>
    </fill>
    <fill>
      <patternFill patternType="solid">
        <fgColor indexed="44"/>
        <bgColor indexed="64"/>
      </patternFill>
    </fill>
    <fill>
      <patternFill patternType="solid">
        <fgColor indexed="4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30"/>
        <bgColor indexed="64"/>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10"/>
      </patternFill>
    </fill>
    <fill>
      <patternFill patternType="solid">
        <fgColor indexed="57"/>
        <bgColor indexed="64"/>
      </patternFill>
    </fill>
    <fill>
      <patternFill patternType="solid">
        <fgColor indexed="57"/>
      </patternFill>
    </fill>
    <fill>
      <patternFill patternType="solid">
        <fgColor indexed="53"/>
        <bgColor indexed="64"/>
      </patternFill>
    </fill>
    <fill>
      <patternFill patternType="solid">
        <fgColor indexed="53"/>
      </patternFill>
    </fill>
    <fill>
      <patternFill patternType="solid">
        <fgColor indexed="22"/>
      </patternFill>
    </fill>
    <fill>
      <patternFill patternType="solid">
        <fgColor indexed="22"/>
        <bgColor indexed="64"/>
      </patternFill>
    </fill>
    <fill>
      <patternFill patternType="solid">
        <fgColor indexed="55"/>
        <bgColor indexed="64"/>
      </patternFill>
    </fill>
    <fill>
      <patternFill patternType="solid">
        <fgColor indexed="55"/>
      </patternFill>
    </fill>
    <fill>
      <patternFill patternType="solid">
        <fgColor indexed="26"/>
      </patternFill>
    </fill>
    <fill>
      <patternFill patternType="solid">
        <fgColor indexed="16"/>
      </patternFill>
    </fill>
    <fill>
      <patternFill patternType="solid">
        <fgColor indexed="8"/>
        <bgColor indexed="64"/>
      </patternFill>
    </fill>
    <fill>
      <patternFill patternType="solid">
        <fgColor indexed="26"/>
        <bgColor indexed="64"/>
      </patternFill>
    </fill>
    <fill>
      <patternFill patternType="solid">
        <fgColor indexed="43"/>
        <bgColor indexed="64"/>
      </patternFill>
    </fill>
    <fill>
      <patternFill patternType="solid">
        <fgColor indexed="43"/>
      </patternFill>
    </fill>
    <fill>
      <patternFill patternType="mediumGray">
        <fgColor indexed="22"/>
      </patternFill>
    </fill>
    <fill>
      <patternFill patternType="darkVertical"/>
    </fill>
    <fill>
      <patternFill patternType="solid">
        <fgColor indexed="56"/>
      </patternFill>
    </fill>
    <fill>
      <patternFill patternType="solid">
        <fgColor indexed="21"/>
      </patternFill>
    </fill>
    <fill>
      <patternFill patternType="gray0625"/>
    </fill>
    <fill>
      <patternFill patternType="solid">
        <fgColor indexed="9"/>
      </patternFill>
    </fill>
    <fill>
      <patternFill patternType="solid">
        <fgColor theme="4" tint="0.79998168889431442"/>
        <bgColor indexed="64"/>
      </patternFill>
    </fill>
    <fill>
      <patternFill patternType="solid">
        <fgColor theme="4" tint="0.79998168889431442"/>
        <bgColor theme="4" tint="-0.249977111117893"/>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3" tint="0.89999084444715716"/>
        <bgColor indexed="64"/>
      </patternFill>
    </fill>
    <fill>
      <patternFill patternType="solid">
        <fgColor theme="5" tint="0.79998168889431442"/>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thin">
        <color indexed="9"/>
      </left>
      <right style="thin">
        <color indexed="9"/>
      </right>
      <top style="thin">
        <color indexed="9"/>
      </top>
      <bottom style="thin">
        <color indexed="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9"/>
      </left>
      <right style="thin">
        <color indexed="9"/>
      </right>
      <top/>
      <bottom/>
      <diagonal/>
    </border>
    <border>
      <left style="medium">
        <color indexed="8"/>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bottom style="double">
        <color indexed="64"/>
      </bottom>
      <diagonal/>
    </border>
    <border>
      <left/>
      <right/>
      <top style="thin">
        <color indexed="62"/>
      </top>
      <bottom style="double">
        <color indexed="62"/>
      </bottom>
      <diagonal/>
    </border>
    <border>
      <left style="thin">
        <color indexed="64"/>
      </left>
      <right style="thin">
        <color indexed="64"/>
      </right>
      <top style="thin">
        <color indexed="64"/>
      </top>
      <bottom style="hair">
        <color indexed="62"/>
      </bottom>
      <diagonal/>
    </border>
    <border>
      <left/>
      <right/>
      <top/>
      <bottom style="thin">
        <color theme="4"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style="thin">
        <color indexed="64"/>
      </left>
      <right style="medium">
        <color indexed="64"/>
      </right>
      <top style="thin">
        <color indexed="64"/>
      </top>
      <bottom style="thin">
        <color auto="1"/>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style="thin">
        <color theme="3" tint="0.39997558519241921"/>
      </right>
      <top style="thin">
        <color theme="3" tint="0.39997558519241921"/>
      </top>
      <bottom/>
      <diagonal/>
    </border>
    <border>
      <left style="thin">
        <color theme="3" tint="0.39997558519241921"/>
      </left>
      <right style="thin">
        <color theme="3" tint="0.39997558519241921"/>
      </right>
      <top/>
      <bottom/>
      <diagonal/>
    </border>
    <border>
      <left style="thin">
        <color theme="3" tint="0.39997558519241921"/>
      </left>
      <right style="thin">
        <color theme="3" tint="0.39997558519241921"/>
      </right>
      <top/>
      <bottom style="thin">
        <color theme="3" tint="0.39997558519241921"/>
      </bottom>
      <diagonal/>
    </border>
    <border>
      <left style="thin">
        <color theme="3" tint="0.39997558519241921"/>
      </left>
      <right/>
      <top style="thin">
        <color theme="3" tint="0.39997558519241921"/>
      </top>
      <bottom/>
      <diagonal/>
    </border>
    <border>
      <left/>
      <right/>
      <top style="thin">
        <color theme="3" tint="0.39997558519241921"/>
      </top>
      <bottom/>
      <diagonal/>
    </border>
    <border>
      <left style="thin">
        <color theme="3" tint="0.39997558519241921"/>
      </left>
      <right/>
      <top/>
      <bottom/>
      <diagonal/>
    </border>
    <border>
      <left style="thin">
        <color theme="3" tint="0.39997558519241921"/>
      </left>
      <right/>
      <top/>
      <bottom style="thin">
        <color theme="3" tint="0.39997558519241921"/>
      </bottom>
      <diagonal/>
    </border>
    <border>
      <left/>
      <right/>
      <top/>
      <bottom style="thin">
        <color theme="3" tint="0.39997558519241921"/>
      </bottom>
      <diagonal/>
    </border>
    <border>
      <left style="thin">
        <color theme="3" tint="0.39997558519241921"/>
      </left>
      <right/>
      <top style="thin">
        <color theme="3" tint="0.39997558519241921"/>
      </top>
      <bottom style="thin">
        <color theme="3" tint="0.39997558519241921"/>
      </bottom>
      <diagonal/>
    </border>
    <border>
      <left/>
      <right/>
      <top style="thin">
        <color theme="3" tint="0.39997558519241921"/>
      </top>
      <bottom style="thin">
        <color theme="3" tint="0.39997558519241921"/>
      </bottom>
      <diagonal/>
    </border>
    <border>
      <left/>
      <right/>
      <top/>
      <bottom style="thin">
        <color theme="3" tint="0.59999389629810485"/>
      </bottom>
      <diagonal/>
    </border>
    <border>
      <left/>
      <right/>
      <top style="thin">
        <color theme="3" tint="0.59999389629810485"/>
      </top>
      <bottom style="thin">
        <color theme="3" tint="0.59999389629810485"/>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right/>
      <top style="thin">
        <color theme="4"/>
      </top>
      <bottom style="thin">
        <color theme="4"/>
      </bottom>
      <diagonal/>
    </border>
    <border>
      <left style="thin">
        <color theme="4"/>
      </left>
      <right/>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right/>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top style="thin">
        <color theme="4"/>
      </top>
      <bottom/>
      <diagonal/>
    </border>
    <border>
      <left/>
      <right/>
      <top style="thin">
        <color theme="4"/>
      </top>
      <bottom/>
      <diagonal/>
    </border>
    <border>
      <left style="thin">
        <color theme="4"/>
      </left>
      <right/>
      <top/>
      <bottom style="thin">
        <color theme="4"/>
      </bottom>
      <diagonal/>
    </border>
    <border>
      <left/>
      <right style="thin">
        <color theme="4"/>
      </right>
      <top/>
      <bottom/>
      <diagonal/>
    </border>
    <border>
      <left style="medium">
        <color indexed="64"/>
      </left>
      <right style="medium">
        <color indexed="64"/>
      </right>
      <top style="medium">
        <color theme="4"/>
      </top>
      <bottom/>
      <diagonal/>
    </border>
    <border>
      <left/>
      <right style="thin">
        <color theme="4"/>
      </right>
      <top/>
      <bottom style="thin">
        <color theme="4"/>
      </bottom>
      <diagonal/>
    </border>
    <border>
      <left/>
      <right style="thin">
        <color theme="4"/>
      </right>
      <top style="thin">
        <color theme="4"/>
      </top>
      <bottom/>
      <diagonal/>
    </border>
    <border>
      <left style="thin">
        <color theme="3" tint="0.39997558519241921"/>
      </left>
      <right/>
      <top style="thin">
        <color theme="4"/>
      </top>
      <bottom style="thin">
        <color theme="4"/>
      </bottom>
      <diagonal/>
    </border>
    <border>
      <left style="thin">
        <color theme="3" tint="0.39997558519241921"/>
      </left>
      <right/>
      <top style="thin">
        <color theme="4"/>
      </top>
      <bottom/>
      <diagonal/>
    </border>
    <border>
      <left style="thin">
        <color theme="3" tint="0.39997558519241921"/>
      </left>
      <right/>
      <top/>
      <bottom style="thin">
        <color theme="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theme="4" tint="0.79998168889431442"/>
      </top>
      <bottom style="thin">
        <color theme="4" tint="0.79998168889431442"/>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theme="3" tint="0.39997558519241921"/>
      </left>
      <right style="thin">
        <color theme="4"/>
      </right>
      <top style="thin">
        <color theme="3" tint="0.39997558519241921"/>
      </top>
      <bottom/>
      <diagonal/>
    </border>
    <border>
      <left style="thin">
        <color theme="3" tint="0.39997558519241921"/>
      </left>
      <right style="thin">
        <color theme="4"/>
      </right>
      <top/>
      <bottom/>
      <diagonal/>
    </border>
    <border>
      <left style="thin">
        <color indexed="64"/>
      </left>
      <right style="medium">
        <color indexed="64"/>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style="thin">
        <color theme="4"/>
      </left>
      <right style="thin">
        <color theme="4"/>
      </right>
      <top/>
      <bottom style="thin">
        <color theme="3" tint="0.39997558519241921"/>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theme="4" tint="0.79998168889431442"/>
      </bottom>
      <diagonal/>
    </border>
    <border>
      <left/>
      <right/>
      <top/>
      <bottom style="thin">
        <color theme="4" tint="0.59999389629810485"/>
      </bottom>
      <diagonal/>
    </border>
    <border>
      <left style="thin">
        <color theme="3" tint="0.39997558519241921"/>
      </left>
      <right style="thin">
        <color theme="4"/>
      </right>
      <top/>
      <bottom style="thin">
        <color theme="3" tint="0.3999755851924192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3" tint="0.39997558519241921"/>
      </left>
      <right style="thin">
        <color theme="4"/>
      </right>
      <top style="thin">
        <color theme="3" tint="0.39997558519241921"/>
      </top>
      <bottom style="thin">
        <color theme="3" tint="0.39997558519241921"/>
      </bottom>
      <diagonal/>
    </border>
  </borders>
  <cellStyleXfs count="1860">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0" fontId="13" fillId="0" borderId="0"/>
    <xf numFmtId="164"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169" fontId="13" fillId="0" borderId="0" applyFont="0" applyFill="0" applyBorder="0" applyAlignment="0" applyProtection="0"/>
    <xf numFmtId="0" fontId="21" fillId="0" borderId="0"/>
    <xf numFmtId="0" fontId="22" fillId="0" borderId="0" applyNumberFormat="0" applyFill="0" applyBorder="0" applyAlignment="0" applyProtection="0"/>
    <xf numFmtId="0" fontId="23" fillId="0" borderId="0">
      <alignment wrapText="1"/>
    </xf>
    <xf numFmtId="0" fontId="24" fillId="31" borderId="0" applyNumberFormat="0" applyBorder="0" applyAlignment="0" applyProtection="0"/>
    <xf numFmtId="0" fontId="24"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3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4" fillId="3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5" fillId="3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5"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5"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5"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4" fillId="3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5"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5"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5"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5"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4"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5"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5"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4" fillId="42" borderId="0" applyNumberFormat="0" applyBorder="0" applyAlignment="0" applyProtection="0"/>
    <xf numFmtId="0" fontId="26" fillId="32" borderId="0" applyNumberFormat="0" applyBorder="0" applyAlignment="0" applyProtection="0">
      <alignment vertical="center"/>
    </xf>
    <xf numFmtId="0" fontId="26" fillId="34" borderId="0" applyNumberFormat="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42" borderId="0" applyNumberFormat="0" applyBorder="0" applyAlignment="0" applyProtection="0">
      <alignment vertical="center"/>
    </xf>
    <xf numFmtId="0" fontId="24" fillId="43" borderId="0" applyNumberFormat="0" applyBorder="0" applyAlignment="0" applyProtection="0"/>
    <xf numFmtId="0" fontId="24"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4"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5"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5"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4"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5" fillId="4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5"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4" fillId="48"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4"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5"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5"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4" fillId="44"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50" borderId="0" applyNumberFormat="0" applyBorder="0" applyAlignment="0" applyProtection="0"/>
    <xf numFmtId="0" fontId="26" fillId="44" borderId="0" applyNumberFormat="0" applyBorder="0" applyAlignment="0" applyProtection="0">
      <alignment vertical="center"/>
    </xf>
    <xf numFmtId="0" fontId="26" fillId="46" borderId="0" applyNumberFormat="0" applyBorder="0" applyAlignment="0" applyProtection="0">
      <alignment vertical="center"/>
    </xf>
    <xf numFmtId="0" fontId="26" fillId="48"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50" borderId="0" applyNumberFormat="0" applyBorder="0" applyAlignment="0" applyProtection="0">
      <alignment vertical="center"/>
    </xf>
    <xf numFmtId="0" fontId="27" fillId="51"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8"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8"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8"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8"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57" borderId="0" applyNumberFormat="0" applyBorder="0" applyAlignment="0" applyProtection="0"/>
    <xf numFmtId="0" fontId="27" fillId="58" borderId="0" applyNumberFormat="0" applyBorder="0" applyAlignment="0" applyProtection="0"/>
    <xf numFmtId="0" fontId="29" fillId="52" borderId="0" applyNumberFormat="0" applyBorder="0" applyAlignment="0" applyProtection="0">
      <alignment vertical="center"/>
    </xf>
    <xf numFmtId="0" fontId="29" fillId="46" borderId="0" applyNumberFormat="0" applyBorder="0" applyAlignment="0" applyProtection="0">
      <alignment vertical="center"/>
    </xf>
    <xf numFmtId="0" fontId="29" fillId="48" borderId="0" applyNumberFormat="0" applyBorder="0" applyAlignment="0" applyProtection="0">
      <alignment vertical="center"/>
    </xf>
    <xf numFmtId="0" fontId="29" fillId="54" borderId="0" applyNumberFormat="0" applyBorder="0" applyAlignment="0" applyProtection="0">
      <alignment vertical="center"/>
    </xf>
    <xf numFmtId="0" fontId="29" fillId="56" borderId="0" applyNumberFormat="0" applyBorder="0" applyAlignment="0" applyProtection="0">
      <alignment vertical="center"/>
    </xf>
    <xf numFmtId="0" fontId="29" fillId="58" borderId="0" applyNumberFormat="0" applyBorder="0" applyAlignment="0" applyProtection="0">
      <alignment vertical="center"/>
    </xf>
    <xf numFmtId="0" fontId="27" fillId="59" borderId="0" applyNumberFormat="0" applyBorder="0" applyAlignment="0" applyProtection="0"/>
    <xf numFmtId="0" fontId="27" fillId="59" borderId="0" applyNumberFormat="0" applyBorder="0" applyAlignment="0" applyProtection="0"/>
    <xf numFmtId="0" fontId="28"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59" borderId="0" applyNumberFormat="0" applyBorder="0" applyAlignment="0" applyProtection="0"/>
    <xf numFmtId="0" fontId="27" fillId="60"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8"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1" borderId="0" applyNumberFormat="0" applyBorder="0" applyAlignment="0" applyProtection="0"/>
    <xf numFmtId="0" fontId="27" fillId="62"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xf numFmtId="0" fontId="28" fillId="64" borderId="0" applyNumberFormat="0" applyBorder="0" applyAlignment="0" applyProtection="0"/>
    <xf numFmtId="0" fontId="27" fillId="64" borderId="0" applyNumberFormat="0" applyBorder="0" applyAlignment="0" applyProtection="0"/>
    <xf numFmtId="0" fontId="27" fillId="64" borderId="0" applyNumberFormat="0" applyBorder="0" applyAlignment="0" applyProtection="0"/>
    <xf numFmtId="0" fontId="27" fillId="63" borderId="0" applyNumberFormat="0" applyBorder="0" applyAlignment="0" applyProtection="0"/>
    <xf numFmtId="0" fontId="27" fillId="6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8"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8"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8"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5" borderId="0" applyNumberFormat="0" applyBorder="0" applyAlignment="0" applyProtection="0"/>
    <xf numFmtId="0" fontId="27" fillId="66" borderId="0" applyNumberFormat="0" applyBorder="0" applyAlignment="0" applyProtection="0"/>
    <xf numFmtId="37" fontId="13" fillId="67" borderId="0"/>
    <xf numFmtId="170" fontId="13" fillId="67" borderId="0"/>
    <xf numFmtId="37" fontId="13" fillId="67" borderId="0"/>
    <xf numFmtId="37" fontId="13" fillId="67" borderId="0"/>
    <xf numFmtId="170" fontId="13" fillId="67" borderId="0"/>
    <xf numFmtId="37" fontId="13" fillId="67" borderId="0"/>
    <xf numFmtId="37" fontId="13" fillId="67" borderId="0"/>
    <xf numFmtId="170" fontId="13" fillId="67" borderId="0"/>
    <xf numFmtId="37" fontId="13" fillId="67" borderId="0"/>
    <xf numFmtId="37" fontId="13" fillId="67" borderId="0"/>
    <xf numFmtId="170" fontId="13" fillId="67" borderId="0"/>
    <xf numFmtId="37" fontId="13" fillId="67" borderId="0"/>
    <xf numFmtId="37" fontId="13" fillId="67" borderId="0"/>
    <xf numFmtId="170" fontId="13" fillId="67" borderId="0"/>
    <xf numFmtId="37" fontId="13" fillId="67" borderId="0"/>
    <xf numFmtId="37" fontId="13" fillId="67" borderId="0"/>
    <xf numFmtId="170" fontId="13" fillId="67" borderId="0"/>
    <xf numFmtId="37" fontId="13" fillId="67" borderId="0"/>
    <xf numFmtId="0" fontId="30" fillId="0" borderId="0">
      <alignment horizontal="center" wrapText="1"/>
      <protection locked="0"/>
    </xf>
    <xf numFmtId="37" fontId="12" fillId="67" borderId="0"/>
    <xf numFmtId="171" fontId="12" fillId="67" borderId="0"/>
    <xf numFmtId="170" fontId="12" fillId="67" borderId="0"/>
    <xf numFmtId="37" fontId="12" fillId="67" borderId="0"/>
    <xf numFmtId="0" fontId="31" fillId="33" borderId="0" applyNumberFormat="0" applyBorder="0" applyAlignment="0" applyProtection="0"/>
    <xf numFmtId="0" fontId="31" fillId="33" borderId="0" applyNumberFormat="0" applyBorder="0" applyAlignment="0" applyProtection="0"/>
    <xf numFmtId="0" fontId="32"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13" fillId="0" borderId="0" applyFill="0" applyBorder="0" applyAlignment="0"/>
    <xf numFmtId="172" fontId="13" fillId="0" borderId="0" applyFill="0" applyBorder="0" applyAlignment="0"/>
    <xf numFmtId="168" fontId="13" fillId="0" borderId="0" applyFill="0" applyBorder="0" applyAlignment="0"/>
    <xf numFmtId="173" fontId="13" fillId="0" borderId="0" applyFill="0" applyBorder="0" applyAlignment="0"/>
    <xf numFmtId="174" fontId="13" fillId="0" borderId="0" applyFill="0" applyBorder="0" applyAlignment="0"/>
    <xf numFmtId="44" fontId="33" fillId="0" borderId="0" applyFill="0" applyBorder="0" applyAlignment="0"/>
    <xf numFmtId="175" fontId="13" fillId="0" borderId="0" applyFill="0" applyBorder="0" applyAlignment="0"/>
    <xf numFmtId="172" fontId="13" fillId="0" borderId="0" applyFill="0" applyBorder="0" applyAlignment="0"/>
    <xf numFmtId="0" fontId="34" fillId="68" borderId="21" applyNumberFormat="0" applyAlignment="0" applyProtection="0"/>
    <xf numFmtId="0" fontId="34" fillId="67" borderId="21" applyNumberFormat="0" applyAlignment="0" applyProtection="0"/>
    <xf numFmtId="0" fontId="34" fillId="68" borderId="21" applyNumberFormat="0" applyAlignment="0" applyProtection="0"/>
    <xf numFmtId="0" fontId="34" fillId="68" borderId="21" applyNumberFormat="0" applyAlignment="0" applyProtection="0"/>
    <xf numFmtId="0" fontId="35" fillId="67" borderId="21" applyNumberFormat="0" applyAlignment="0" applyProtection="0"/>
    <xf numFmtId="0" fontId="34" fillId="67" borderId="21" applyNumberFormat="0" applyAlignment="0" applyProtection="0"/>
    <xf numFmtId="0" fontId="34" fillId="67" borderId="21" applyNumberFormat="0" applyAlignment="0" applyProtection="0"/>
    <xf numFmtId="0" fontId="34" fillId="68" borderId="21" applyNumberFormat="0" applyAlignment="0" applyProtection="0"/>
    <xf numFmtId="0" fontId="34" fillId="68" borderId="21" applyNumberFormat="0" applyAlignment="0" applyProtection="0"/>
    <xf numFmtId="0" fontId="34" fillId="67" borderId="21" applyNumberFormat="0" applyAlignment="0" applyProtection="0"/>
    <xf numFmtId="0" fontId="34" fillId="67" borderId="21" applyNumberFormat="0" applyAlignment="0" applyProtection="0"/>
    <xf numFmtId="0" fontId="34" fillId="68" borderId="21" applyNumberFormat="0" applyAlignment="0" applyProtection="0"/>
    <xf numFmtId="0" fontId="34" fillId="68" borderId="21" applyNumberFormat="0" applyAlignment="0" applyProtection="0"/>
    <xf numFmtId="0" fontId="34" fillId="67" borderId="21" applyNumberFormat="0" applyAlignment="0" applyProtection="0"/>
    <xf numFmtId="0" fontId="34" fillId="67" borderId="21" applyNumberFormat="0" applyAlignment="0" applyProtection="0"/>
    <xf numFmtId="0" fontId="34" fillId="68" borderId="21" applyNumberFormat="0" applyAlignment="0" applyProtection="0"/>
    <xf numFmtId="0" fontId="34" fillId="68" borderId="21" applyNumberFormat="0" applyAlignment="0" applyProtection="0"/>
    <xf numFmtId="0" fontId="34" fillId="67" borderId="21" applyNumberFormat="0" applyAlignment="0" applyProtection="0"/>
    <xf numFmtId="0" fontId="34" fillId="67" borderId="21" applyNumberFormat="0" applyAlignment="0" applyProtection="0"/>
    <xf numFmtId="0" fontId="34" fillId="68" borderId="21" applyNumberFormat="0" applyAlignment="0" applyProtection="0"/>
    <xf numFmtId="0" fontId="34" fillId="68" borderId="21" applyNumberFormat="0" applyAlignment="0" applyProtection="0"/>
    <xf numFmtId="0" fontId="34" fillId="67" borderId="21" applyNumberFormat="0" applyAlignment="0" applyProtection="0"/>
    <xf numFmtId="0" fontId="34" fillId="67" borderId="21" applyNumberFormat="0" applyAlignment="0" applyProtection="0"/>
    <xf numFmtId="0" fontId="34" fillId="68" borderId="21" applyNumberFormat="0" applyAlignment="0" applyProtection="0"/>
    <xf numFmtId="0" fontId="34" fillId="68" borderId="21" applyNumberFormat="0" applyAlignment="0" applyProtection="0"/>
    <xf numFmtId="0" fontId="34" fillId="67" borderId="21" applyNumberFormat="0" applyAlignment="0" applyProtection="0"/>
    <xf numFmtId="0" fontId="34" fillId="67" borderId="21" applyNumberFormat="0" applyAlignment="0" applyProtection="0"/>
    <xf numFmtId="0" fontId="34" fillId="68" borderId="21" applyNumberFormat="0" applyAlignment="0" applyProtection="0"/>
    <xf numFmtId="0" fontId="34" fillId="68" borderId="21" applyNumberFormat="0" applyAlignment="0" applyProtection="0"/>
    <xf numFmtId="0" fontId="34" fillId="67" borderId="21" applyNumberFormat="0" applyAlignment="0" applyProtection="0"/>
    <xf numFmtId="0" fontId="34" fillId="67" borderId="21" applyNumberFormat="0" applyAlignment="0" applyProtection="0"/>
    <xf numFmtId="0" fontId="34" fillId="68" borderId="21" applyNumberFormat="0" applyAlignment="0" applyProtection="0"/>
    <xf numFmtId="0" fontId="34" fillId="68" borderId="21" applyNumberFormat="0" applyAlignment="0" applyProtection="0"/>
    <xf numFmtId="0" fontId="34" fillId="67" borderId="21" applyNumberFormat="0" applyAlignment="0" applyProtection="0"/>
    <xf numFmtId="0" fontId="34" fillId="67" borderId="21" applyNumberFormat="0" applyAlignment="0" applyProtection="0"/>
    <xf numFmtId="0" fontId="36" fillId="69" borderId="22" applyNumberFormat="0" applyAlignment="0" applyProtection="0"/>
    <xf numFmtId="0" fontId="36" fillId="69" borderId="22" applyNumberFormat="0" applyAlignment="0" applyProtection="0"/>
    <xf numFmtId="0" fontId="37" fillId="70" borderId="22" applyNumberFormat="0" applyAlignment="0" applyProtection="0"/>
    <xf numFmtId="0" fontId="36" fillId="70" borderId="22" applyNumberFormat="0" applyAlignment="0" applyProtection="0"/>
    <xf numFmtId="0" fontId="36" fillId="70" borderId="22" applyNumberFormat="0" applyAlignment="0" applyProtection="0"/>
    <xf numFmtId="0" fontId="36" fillId="69" borderId="22" applyNumberFormat="0" applyAlignment="0" applyProtection="0"/>
    <xf numFmtId="0" fontId="36" fillId="70" borderId="22" applyNumberFormat="0" applyAlignment="0" applyProtection="0"/>
    <xf numFmtId="0" fontId="23" fillId="71" borderId="0">
      <alignment horizontal="center" wrapText="1"/>
    </xf>
    <xf numFmtId="170" fontId="23" fillId="71" borderId="0">
      <alignment horizontal="center" wrapText="1"/>
    </xf>
    <xf numFmtId="0" fontId="38" fillId="0" borderId="4">
      <alignment horizontal="centerContinuous"/>
    </xf>
    <xf numFmtId="37" fontId="39" fillId="0" borderId="23">
      <alignment horizontal="center" wrapText="1"/>
    </xf>
    <xf numFmtId="0" fontId="40" fillId="0" borderId="3"/>
    <xf numFmtId="44" fontId="33" fillId="0" borderId="0" applyFont="0" applyFill="0" applyBorder="0" applyAlignment="0" applyProtection="0"/>
    <xf numFmtId="3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4"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41" fillId="0" borderId="0" applyFont="0" applyFill="0" applyBorder="0" applyAlignment="0" applyProtection="0"/>
    <xf numFmtId="43" fontId="1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6" fontId="13" fillId="0" borderId="0"/>
    <xf numFmtId="177" fontId="13" fillId="0" borderId="0">
      <protection locked="0"/>
    </xf>
    <xf numFmtId="0" fontId="42" fillId="0" borderId="0"/>
    <xf numFmtId="0" fontId="33" fillId="0" borderId="0"/>
    <xf numFmtId="178" fontId="43" fillId="0" borderId="0">
      <protection locked="0"/>
    </xf>
    <xf numFmtId="0" fontId="42" fillId="0" borderId="0"/>
    <xf numFmtId="0" fontId="44" fillId="0" borderId="0" applyNumberFormat="0" applyAlignment="0">
      <alignment horizontal="left"/>
    </xf>
    <xf numFmtId="0" fontId="45" fillId="0" borderId="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4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6" fillId="0" borderId="0" applyFont="0" applyFill="0" applyBorder="0" applyAlignment="0" applyProtection="0"/>
    <xf numFmtId="44" fontId="25" fillId="0" borderId="0" applyFont="0" applyFill="0" applyBorder="0" applyAlignment="0" applyProtection="0"/>
    <xf numFmtId="44" fontId="13" fillId="0" borderId="0" applyFont="0" applyFill="0" applyBorder="0" applyAlignment="0" applyProtection="0"/>
    <xf numFmtId="44" fontId="25"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13" fillId="0" borderId="0" applyFont="0" applyFill="0" applyBorder="0" applyAlignment="0" applyProtection="0"/>
    <xf numFmtId="177" fontId="13" fillId="0" borderId="0">
      <protection locked="0"/>
    </xf>
    <xf numFmtId="179" fontId="13" fillId="0" borderId="0"/>
    <xf numFmtId="15" fontId="47" fillId="0" borderId="0"/>
    <xf numFmtId="14" fontId="24" fillId="0" borderId="0" applyFill="0" applyBorder="0" applyAlignment="0"/>
    <xf numFmtId="15" fontId="47" fillId="0" borderId="0"/>
    <xf numFmtId="180" fontId="13" fillId="68" borderId="0" applyFont="0" applyFill="0" applyBorder="0" applyAlignment="0" applyProtection="0">
      <alignment vertical="center"/>
    </xf>
    <xf numFmtId="181" fontId="13" fillId="68" borderId="0" applyFont="0" applyFill="0" applyBorder="0" applyAlignment="0" applyProtection="0">
      <alignment vertical="center"/>
    </xf>
    <xf numFmtId="39" fontId="23" fillId="10" borderId="0" applyFont="0" applyFill="0" applyBorder="0" applyAlignment="0" applyProtection="0">
      <alignment vertical="center"/>
    </xf>
    <xf numFmtId="9" fontId="40" fillId="68" borderId="0" applyFill="0" applyBorder="0" applyAlignment="0">
      <alignment horizontal="center"/>
    </xf>
    <xf numFmtId="182" fontId="13" fillId="0" borderId="0"/>
    <xf numFmtId="0" fontId="13" fillId="0" borderId="0" applyFill="0" applyBorder="0" applyAlignment="0"/>
    <xf numFmtId="172" fontId="13" fillId="0" borderId="0" applyFill="0" applyBorder="0" applyAlignment="0"/>
    <xf numFmtId="44" fontId="33" fillId="0" borderId="0" applyFill="0" applyBorder="0" applyAlignment="0"/>
    <xf numFmtId="175" fontId="13" fillId="0" borderId="0" applyFill="0" applyBorder="0" applyAlignment="0"/>
    <xf numFmtId="172" fontId="13" fillId="0" borderId="0" applyFill="0" applyBorder="0" applyAlignment="0"/>
    <xf numFmtId="0" fontId="48" fillId="0" borderId="0" applyNumberFormat="0" applyAlignment="0">
      <alignment horizontal="left"/>
    </xf>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183" fontId="47" fillId="72" borderId="24" applyFont="0" applyAlignment="0"/>
    <xf numFmtId="0" fontId="51" fillId="0" borderId="0">
      <protection locked="0"/>
    </xf>
    <xf numFmtId="0" fontId="51" fillId="0" borderId="0">
      <protection locked="0"/>
    </xf>
    <xf numFmtId="0" fontId="52" fillId="0" borderId="0">
      <protection locked="0"/>
    </xf>
    <xf numFmtId="0" fontId="51" fillId="0" borderId="0">
      <protection locked="0"/>
    </xf>
    <xf numFmtId="0" fontId="51" fillId="0" borderId="0">
      <protection locked="0"/>
    </xf>
    <xf numFmtId="0" fontId="51" fillId="0" borderId="0">
      <protection locked="0"/>
    </xf>
    <xf numFmtId="0" fontId="52" fillId="0" borderId="0">
      <protection locked="0"/>
    </xf>
    <xf numFmtId="177" fontId="13" fillId="0" borderId="0">
      <protection locked="0"/>
    </xf>
    <xf numFmtId="37" fontId="12" fillId="67" borderId="0"/>
    <xf numFmtId="170" fontId="12" fillId="67" borderId="0"/>
    <xf numFmtId="37" fontId="12" fillId="67" borderId="0"/>
    <xf numFmtId="39" fontId="12" fillId="67" borderId="0"/>
    <xf numFmtId="170" fontId="12" fillId="67" borderId="0"/>
    <xf numFmtId="39" fontId="12" fillId="67" borderId="0"/>
    <xf numFmtId="0" fontId="45" fillId="0" borderId="0"/>
    <xf numFmtId="0" fontId="53" fillId="35" borderId="0" applyNumberFormat="0" applyBorder="0" applyAlignment="0" applyProtection="0"/>
    <xf numFmtId="0" fontId="53" fillId="35" borderId="0" applyNumberFormat="0" applyBorder="0" applyAlignment="0" applyProtection="0"/>
    <xf numFmtId="0" fontId="54"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5" borderId="0" applyNumberFormat="0" applyBorder="0" applyAlignment="0" applyProtection="0"/>
    <xf numFmtId="0" fontId="53" fillId="36" borderId="0" applyNumberFormat="0" applyBorder="0" applyAlignment="0" applyProtection="0"/>
    <xf numFmtId="38" fontId="12" fillId="68" borderId="0" applyNumberFormat="0" applyBorder="0" applyAlignment="0" applyProtection="0"/>
    <xf numFmtId="0" fontId="55" fillId="0" borderId="20" applyNumberFormat="0" applyAlignment="0" applyProtection="0">
      <alignment horizontal="left" vertical="center"/>
    </xf>
    <xf numFmtId="0" fontId="55" fillId="0" borderId="8">
      <alignment horizontal="left" vertical="center"/>
    </xf>
    <xf numFmtId="0" fontId="56" fillId="0" borderId="25" applyNumberFormat="0" applyFill="0" applyAlignment="0" applyProtection="0"/>
    <xf numFmtId="0" fontId="56" fillId="0" borderId="25" applyNumberFormat="0" applyFill="0" applyAlignment="0" applyProtection="0"/>
    <xf numFmtId="0" fontId="57" fillId="0" borderId="25" applyNumberFormat="0" applyFill="0" applyAlignment="0" applyProtection="0"/>
    <xf numFmtId="0" fontId="56" fillId="0" borderId="25"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9" fillId="0" borderId="26" applyNumberFormat="0" applyFill="0" applyAlignment="0" applyProtection="0"/>
    <xf numFmtId="0" fontId="58" fillId="0" borderId="26" applyNumberFormat="0" applyFill="0" applyAlignment="0" applyProtection="0"/>
    <xf numFmtId="0" fontId="60" fillId="0" borderId="27" applyNumberFormat="0" applyFill="0" applyAlignment="0" applyProtection="0"/>
    <xf numFmtId="0" fontId="60" fillId="0" borderId="27" applyNumberFormat="0" applyFill="0" applyAlignment="0" applyProtection="0"/>
    <xf numFmtId="0" fontId="61" fillId="0" borderId="27" applyNumberFormat="0" applyFill="0" applyAlignment="0" applyProtection="0"/>
    <xf numFmtId="0" fontId="60" fillId="0" borderId="27"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2" fillId="73" borderId="28">
      <alignment horizontal="center"/>
    </xf>
    <xf numFmtId="0" fontId="62" fillId="73" borderId="28" applyAlignment="0">
      <alignment horizontal="center"/>
    </xf>
    <xf numFmtId="0" fontId="62" fillId="73" borderId="29"/>
    <xf numFmtId="0" fontId="63" fillId="0" borderId="18">
      <alignment horizontal="center"/>
    </xf>
    <xf numFmtId="0" fontId="63" fillId="0" borderId="0">
      <alignment horizontal="center"/>
    </xf>
    <xf numFmtId="184" fontId="47" fillId="0" borderId="0"/>
    <xf numFmtId="10" fontId="12" fillId="74" borderId="1" applyNumberFormat="0" applyBorder="0" applyAlignment="0" applyProtection="0"/>
    <xf numFmtId="0" fontId="64" fillId="41" borderId="21" applyNumberFormat="0" applyAlignment="0" applyProtection="0"/>
    <xf numFmtId="0" fontId="64" fillId="42" borderId="21" applyNumberFormat="0" applyAlignment="0" applyProtection="0"/>
    <xf numFmtId="0" fontId="64" fillId="41" borderId="21" applyNumberFormat="0" applyAlignment="0" applyProtection="0"/>
    <xf numFmtId="0" fontId="64" fillId="41" borderId="21" applyNumberFormat="0" applyAlignment="0" applyProtection="0"/>
    <xf numFmtId="0" fontId="64" fillId="41" borderId="21" applyNumberFormat="0" applyAlignment="0" applyProtection="0"/>
    <xf numFmtId="0" fontId="64" fillId="41" borderId="21" applyNumberFormat="0" applyAlignment="0" applyProtection="0"/>
    <xf numFmtId="0" fontId="64" fillId="41" borderId="21" applyNumberFormat="0" applyAlignment="0" applyProtection="0"/>
    <xf numFmtId="0" fontId="64" fillId="41" borderId="21" applyNumberFormat="0" applyAlignment="0" applyProtection="0"/>
    <xf numFmtId="0" fontId="64" fillId="41" borderId="21" applyNumberFormat="0" applyAlignment="0" applyProtection="0"/>
    <xf numFmtId="0" fontId="64" fillId="41" borderId="21" applyNumberFormat="0" applyAlignment="0" applyProtection="0"/>
    <xf numFmtId="0" fontId="64" fillId="41" borderId="21" applyNumberFormat="0" applyAlignment="0" applyProtection="0"/>
    <xf numFmtId="0" fontId="64" fillId="41" borderId="21" applyNumberFormat="0" applyAlignment="0" applyProtection="0"/>
    <xf numFmtId="0" fontId="64" fillId="41" borderId="21" applyNumberFormat="0" applyAlignment="0" applyProtection="0"/>
    <xf numFmtId="0" fontId="65" fillId="42" borderId="21" applyNumberFormat="0" applyAlignment="0" applyProtection="0"/>
    <xf numFmtId="0" fontId="64" fillId="42" borderId="21" applyNumberFormat="0" applyAlignment="0" applyProtection="0"/>
    <xf numFmtId="0" fontId="64" fillId="42" borderId="21" applyNumberFormat="0" applyAlignment="0" applyProtection="0"/>
    <xf numFmtId="0" fontId="64" fillId="41" borderId="21" applyNumberFormat="0" applyAlignment="0" applyProtection="0"/>
    <xf numFmtId="0" fontId="64" fillId="41" borderId="21" applyNumberFormat="0" applyAlignment="0" applyProtection="0"/>
    <xf numFmtId="0" fontId="64" fillId="41" borderId="21" applyNumberFormat="0" applyAlignment="0" applyProtection="0"/>
    <xf numFmtId="0" fontId="64" fillId="41" borderId="21" applyNumberFormat="0" applyAlignment="0" applyProtection="0"/>
    <xf numFmtId="0" fontId="64" fillId="41" borderId="21" applyNumberFormat="0" applyAlignment="0" applyProtection="0"/>
    <xf numFmtId="0" fontId="64" fillId="42" borderId="21" applyNumberFormat="0" applyAlignment="0" applyProtection="0"/>
    <xf numFmtId="0" fontId="64" fillId="42" borderId="21" applyNumberFormat="0" applyAlignment="0" applyProtection="0"/>
    <xf numFmtId="0" fontId="64" fillId="41" borderId="21" applyNumberFormat="0" applyAlignment="0" applyProtection="0"/>
    <xf numFmtId="0" fontId="64" fillId="41" borderId="21" applyNumberFormat="0" applyAlignment="0" applyProtection="0"/>
    <xf numFmtId="0" fontId="64" fillId="42" borderId="21" applyNumberFormat="0" applyAlignment="0" applyProtection="0"/>
    <xf numFmtId="0" fontId="64" fillId="42" borderId="21" applyNumberFormat="0" applyAlignment="0" applyProtection="0"/>
    <xf numFmtId="0" fontId="64" fillId="41" borderId="21" applyNumberFormat="0" applyAlignment="0" applyProtection="0"/>
    <xf numFmtId="0" fontId="64" fillId="41" borderId="21" applyNumberFormat="0" applyAlignment="0" applyProtection="0"/>
    <xf numFmtId="0" fontId="64" fillId="42" borderId="21" applyNumberFormat="0" applyAlignment="0" applyProtection="0"/>
    <xf numFmtId="0" fontId="64" fillId="42" borderId="21" applyNumberFormat="0" applyAlignment="0" applyProtection="0"/>
    <xf numFmtId="0" fontId="64" fillId="41" borderId="21" applyNumberFormat="0" applyAlignment="0" applyProtection="0"/>
    <xf numFmtId="0" fontId="64" fillId="41" borderId="21" applyNumberFormat="0" applyAlignment="0" applyProtection="0"/>
    <xf numFmtId="0" fontId="64" fillId="42" borderId="21" applyNumberFormat="0" applyAlignment="0" applyProtection="0"/>
    <xf numFmtId="0" fontId="64" fillId="42" borderId="21" applyNumberFormat="0" applyAlignment="0" applyProtection="0"/>
    <xf numFmtId="0" fontId="64" fillId="41" borderId="21" applyNumberFormat="0" applyAlignment="0" applyProtection="0"/>
    <xf numFmtId="0" fontId="64" fillId="41" borderId="21" applyNumberFormat="0" applyAlignment="0" applyProtection="0"/>
    <xf numFmtId="0" fontId="64" fillId="42" borderId="21" applyNumberFormat="0" applyAlignment="0" applyProtection="0"/>
    <xf numFmtId="0" fontId="64" fillId="42" borderId="21" applyNumberFormat="0" applyAlignment="0" applyProtection="0"/>
    <xf numFmtId="0" fontId="64" fillId="41" borderId="21" applyNumberFormat="0" applyAlignment="0" applyProtection="0"/>
    <xf numFmtId="0" fontId="64" fillId="41" borderId="21" applyNumberFormat="0" applyAlignment="0" applyProtection="0"/>
    <xf numFmtId="0" fontId="64" fillId="42" borderId="21" applyNumberFormat="0" applyAlignment="0" applyProtection="0"/>
    <xf numFmtId="0" fontId="64" fillId="42" borderId="21" applyNumberFormat="0" applyAlignment="0" applyProtection="0"/>
    <xf numFmtId="0" fontId="64" fillId="41" borderId="21" applyNumberFormat="0" applyAlignment="0" applyProtection="0"/>
    <xf numFmtId="0" fontId="64" fillId="41" borderId="21" applyNumberFormat="0" applyAlignment="0" applyProtection="0"/>
    <xf numFmtId="0" fontId="64" fillId="42" borderId="21" applyNumberFormat="0" applyAlignment="0" applyProtection="0"/>
    <xf numFmtId="0" fontId="64" fillId="42" borderId="21" applyNumberFormat="0" applyAlignment="0" applyProtection="0"/>
    <xf numFmtId="0" fontId="66" fillId="0" borderId="0" applyNumberFormat="0" applyFill="0" applyBorder="0" applyAlignment="0" applyProtection="0">
      <protection locked="0"/>
    </xf>
    <xf numFmtId="0" fontId="47" fillId="0" borderId="0"/>
    <xf numFmtId="49" fontId="38" fillId="0" borderId="0" applyFill="0" applyBorder="0" applyProtection="0"/>
    <xf numFmtId="185" fontId="38" fillId="0" borderId="0" applyFill="0" applyBorder="0" applyProtection="0"/>
    <xf numFmtId="186" fontId="38" fillId="0" borderId="0" applyFill="0" applyBorder="0" applyProtection="0"/>
    <xf numFmtId="0" fontId="13" fillId="0" borderId="0" applyFill="0" applyBorder="0" applyAlignment="0"/>
    <xf numFmtId="172" fontId="13" fillId="0" borderId="0" applyFill="0" applyBorder="0" applyAlignment="0"/>
    <xf numFmtId="44" fontId="33" fillId="0" borderId="0" applyFill="0" applyBorder="0" applyAlignment="0"/>
    <xf numFmtId="175" fontId="13" fillId="0" borderId="0" applyFill="0" applyBorder="0" applyAlignment="0"/>
    <xf numFmtId="172" fontId="13" fillId="0" borderId="0" applyFill="0" applyBorder="0" applyAlignment="0"/>
    <xf numFmtId="0" fontId="67" fillId="0" borderId="30" applyNumberFormat="0" applyFill="0" applyAlignment="0" applyProtection="0"/>
    <xf numFmtId="0" fontId="67" fillId="0" borderId="30" applyNumberFormat="0" applyFill="0" applyAlignment="0" applyProtection="0"/>
    <xf numFmtId="0" fontId="68" fillId="0" borderId="30" applyNumberFormat="0" applyFill="0" applyAlignment="0" applyProtection="0"/>
    <xf numFmtId="0" fontId="67" fillId="0" borderId="30" applyNumberFormat="0" applyFill="0" applyAlignment="0" applyProtection="0"/>
    <xf numFmtId="5" fontId="40" fillId="68" borderId="0" applyFill="0" applyBorder="0">
      <alignment horizontal="right"/>
    </xf>
    <xf numFmtId="37" fontId="23" fillId="67" borderId="0"/>
    <xf numFmtId="170" fontId="23" fillId="67" borderId="0"/>
    <xf numFmtId="0" fontId="12" fillId="0" borderId="0" applyNumberFormat="0" applyFon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70"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5" borderId="0" applyNumberFormat="0" applyBorder="0" applyAlignment="0" applyProtection="0"/>
    <xf numFmtId="0" fontId="69" fillId="76" borderId="0" applyNumberFormat="0" applyBorder="0" applyAlignment="0" applyProtection="0"/>
    <xf numFmtId="0" fontId="38" fillId="0" borderId="0"/>
    <xf numFmtId="37" fontId="71" fillId="0" borderId="0"/>
    <xf numFmtId="187" fontId="7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73" fillId="0" borderId="0"/>
    <xf numFmtId="0" fontId="13" fillId="0" borderId="0"/>
    <xf numFmtId="0" fontId="73" fillId="0" borderId="0"/>
    <xf numFmtId="0" fontId="13" fillId="0" borderId="0"/>
    <xf numFmtId="0" fontId="73" fillId="0" borderId="0"/>
    <xf numFmtId="0" fontId="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7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22" fillId="0" borderId="0"/>
    <xf numFmtId="0" fontId="13"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13" fillId="0" borderId="0"/>
    <xf numFmtId="0" fontId="13"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3" fillId="0" borderId="0"/>
    <xf numFmtId="0" fontId="13" fillId="0" borderId="0"/>
    <xf numFmtId="0" fontId="13" fillId="0" borderId="0"/>
    <xf numFmtId="0" fontId="13" fillId="0" borderId="0"/>
    <xf numFmtId="0" fontId="1" fillId="0" borderId="0"/>
    <xf numFmtId="0" fontId="1" fillId="0" borderId="0"/>
    <xf numFmtId="0" fontId="25" fillId="0" borderId="0"/>
    <xf numFmtId="0" fontId="25" fillId="0" borderId="0"/>
    <xf numFmtId="0" fontId="25" fillId="0" borderId="0"/>
    <xf numFmtId="0" fontId="25" fillId="0" borderId="0"/>
    <xf numFmtId="0" fontId="13" fillId="0" borderId="0"/>
    <xf numFmtId="0" fontId="13" fillId="0" borderId="0"/>
    <xf numFmtId="0" fontId="1" fillId="0" borderId="0"/>
    <xf numFmtId="0" fontId="13" fillId="0" borderId="0"/>
    <xf numFmtId="0" fontId="73" fillId="0" borderId="0"/>
    <xf numFmtId="0" fontId="73" fillId="0" borderId="0"/>
    <xf numFmtId="0" fontId="73" fillId="0" borderId="0"/>
    <xf numFmtId="0" fontId="13" fillId="0" borderId="0"/>
    <xf numFmtId="0" fontId="25" fillId="0" borderId="0"/>
    <xf numFmtId="0" fontId="25" fillId="0" borderId="0"/>
    <xf numFmtId="0" fontId="25" fillId="0" borderId="0"/>
    <xf numFmtId="0" fontId="25" fillId="0" borderId="0"/>
    <xf numFmtId="0" fontId="13" fillId="0" borderId="0"/>
    <xf numFmtId="0" fontId="13"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38" fillId="0" borderId="0"/>
    <xf numFmtId="0" fontId="1" fillId="0" borderId="0"/>
    <xf numFmtId="0" fontId="13" fillId="0" borderId="0"/>
    <xf numFmtId="0" fontId="13"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25" fillId="0" borderId="0"/>
    <xf numFmtId="0" fontId="25" fillId="0" borderId="0"/>
    <xf numFmtId="0" fontId="46" fillId="0" borderId="0"/>
    <xf numFmtId="0" fontId="1" fillId="0" borderId="0"/>
    <xf numFmtId="0" fontId="1" fillId="0" borderId="0"/>
    <xf numFmtId="0" fontId="25" fillId="0" borderId="0"/>
    <xf numFmtId="0" fontId="25" fillId="0" borderId="0"/>
    <xf numFmtId="0" fontId="25" fillId="0" borderId="0"/>
    <xf numFmtId="0" fontId="25" fillId="0" borderId="0"/>
    <xf numFmtId="0" fontId="46" fillId="0" borderId="0"/>
    <xf numFmtId="0" fontId="1" fillId="0" borderId="0"/>
    <xf numFmtId="0" fontId="46" fillId="0" borderId="0"/>
    <xf numFmtId="0" fontId="25" fillId="0" borderId="0"/>
    <xf numFmtId="0" fontId="25" fillId="0" borderId="0"/>
    <xf numFmtId="0" fontId="25" fillId="0" borderId="0"/>
    <xf numFmtId="0" fontId="13" fillId="0" borderId="0"/>
    <xf numFmtId="0" fontId="13"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43" fontId="13" fillId="0" borderId="0"/>
    <xf numFmtId="43" fontId="13" fillId="0" borderId="0"/>
    <xf numFmtId="43" fontId="13" fillId="0" borderId="0"/>
    <xf numFmtId="43" fontId="13" fillId="0" borderId="0"/>
    <xf numFmtId="0" fontId="1" fillId="0" borderId="0"/>
    <xf numFmtId="0" fontId="13" fillId="0" borderId="0"/>
    <xf numFmtId="0" fontId="13" fillId="0" borderId="0"/>
    <xf numFmtId="0" fontId="25"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46" fillId="0" borderId="0"/>
    <xf numFmtId="0" fontId="1" fillId="0" borderId="0"/>
    <xf numFmtId="0" fontId="13" fillId="0" borderId="0"/>
    <xf numFmtId="0" fontId="1" fillId="0" borderId="0"/>
    <xf numFmtId="0" fontId="13" fillId="0" borderId="0"/>
    <xf numFmtId="0" fontId="13" fillId="0" borderId="0"/>
    <xf numFmtId="0" fontId="73" fillId="0" borderId="0"/>
    <xf numFmtId="0" fontId="73" fillId="0" borderId="0"/>
    <xf numFmtId="0" fontId="73" fillId="0" borderId="0"/>
    <xf numFmtId="0" fontId="73" fillId="0" borderId="0"/>
    <xf numFmtId="0" fontId="73" fillId="0" borderId="0"/>
    <xf numFmtId="0" fontId="13" fillId="0" borderId="0"/>
    <xf numFmtId="0" fontId="13" fillId="0" borderId="0"/>
    <xf numFmtId="0" fontId="73" fillId="0" borderId="0"/>
    <xf numFmtId="0" fontId="74" fillId="0" borderId="0"/>
    <xf numFmtId="0" fontId="13" fillId="0" borderId="0"/>
    <xf numFmtId="0" fontId="1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40" fontId="75" fillId="0" borderId="0"/>
    <xf numFmtId="0" fontId="24" fillId="74" borderId="31" applyNumberFormat="0" applyFont="0" applyAlignment="0" applyProtection="0"/>
    <xf numFmtId="0" fontId="24" fillId="71" borderId="31" applyNumberFormat="0" applyFont="0" applyAlignment="0" applyProtection="0"/>
    <xf numFmtId="0" fontId="24" fillId="74" borderId="31" applyNumberFormat="0" applyFont="0" applyAlignment="0" applyProtection="0"/>
    <xf numFmtId="0" fontId="25" fillId="71" borderId="31" applyNumberFormat="0" applyFont="0" applyAlignment="0" applyProtection="0"/>
    <xf numFmtId="0" fontId="25" fillId="18" borderId="19" applyNumberFormat="0" applyFont="0" applyAlignment="0" applyProtection="0"/>
    <xf numFmtId="0" fontId="25" fillId="18" borderId="19" applyNumberFormat="0" applyFont="0" applyAlignment="0" applyProtection="0"/>
    <xf numFmtId="0" fontId="25" fillId="18" borderId="19" applyNumberFormat="0" applyFont="0" applyAlignment="0" applyProtection="0"/>
    <xf numFmtId="0" fontId="25" fillId="71" borderId="31" applyNumberFormat="0" applyFont="0" applyAlignment="0" applyProtection="0"/>
    <xf numFmtId="0" fontId="25" fillId="18" borderId="19" applyNumberFormat="0" applyFont="0" applyAlignment="0" applyProtection="0"/>
    <xf numFmtId="0" fontId="25" fillId="18" borderId="19" applyNumberFormat="0" applyFont="0" applyAlignment="0" applyProtection="0"/>
    <xf numFmtId="0" fontId="25" fillId="18" borderId="19" applyNumberFormat="0" applyFont="0" applyAlignment="0" applyProtection="0"/>
    <xf numFmtId="0" fontId="25" fillId="18" borderId="19" applyNumberFormat="0" applyFont="0" applyAlignment="0" applyProtection="0"/>
    <xf numFmtId="0" fontId="25" fillId="18" borderId="19" applyNumberFormat="0" applyFont="0" applyAlignment="0" applyProtection="0"/>
    <xf numFmtId="0" fontId="24" fillId="74" borderId="31" applyNumberFormat="0" applyFont="0" applyAlignment="0" applyProtection="0"/>
    <xf numFmtId="0" fontId="24" fillId="74" borderId="31" applyNumberFormat="0" applyFont="0" applyAlignment="0" applyProtection="0"/>
    <xf numFmtId="0" fontId="25" fillId="18" borderId="19" applyNumberFormat="0" applyFont="0" applyAlignment="0" applyProtection="0"/>
    <xf numFmtId="0" fontId="25" fillId="18" borderId="19" applyNumberFormat="0" applyFont="0" applyAlignment="0" applyProtection="0"/>
    <xf numFmtId="0" fontId="24" fillId="74" borderId="31" applyNumberFormat="0" applyFont="0" applyAlignment="0" applyProtection="0"/>
    <xf numFmtId="0" fontId="25" fillId="18" borderId="19" applyNumberFormat="0" applyFont="0" applyAlignment="0" applyProtection="0"/>
    <xf numFmtId="0" fontId="25" fillId="18" borderId="19" applyNumberFormat="0" applyFont="0" applyAlignment="0" applyProtection="0"/>
    <xf numFmtId="0" fontId="25" fillId="18" borderId="19" applyNumberFormat="0" applyFont="0" applyAlignment="0" applyProtection="0"/>
    <xf numFmtId="0" fontId="25" fillId="18" borderId="19" applyNumberFormat="0" applyFont="0" applyAlignment="0" applyProtection="0"/>
    <xf numFmtId="0" fontId="47" fillId="71" borderId="31" applyNumberFormat="0" applyFont="0" applyAlignment="0" applyProtection="0"/>
    <xf numFmtId="0" fontId="25" fillId="18" borderId="19" applyNumberFormat="0" applyFont="0" applyAlignment="0" applyProtection="0"/>
    <xf numFmtId="0" fontId="25" fillId="18" borderId="19" applyNumberFormat="0" applyFont="0" applyAlignment="0" applyProtection="0"/>
    <xf numFmtId="0" fontId="47" fillId="71" borderId="31" applyNumberFormat="0" applyFont="0" applyAlignment="0" applyProtection="0"/>
    <xf numFmtId="0" fontId="24" fillId="71" borderId="31" applyNumberFormat="0" applyFont="0" applyAlignment="0" applyProtection="0"/>
    <xf numFmtId="0" fontId="25" fillId="71" borderId="31" applyNumberFormat="0" applyFont="0" applyAlignment="0" applyProtection="0"/>
    <xf numFmtId="0" fontId="24" fillId="74" borderId="31" applyNumberFormat="0" applyFont="0" applyAlignment="0" applyProtection="0"/>
    <xf numFmtId="0" fontId="13" fillId="71" borderId="31" applyNumberFormat="0" applyFont="0" applyAlignment="0" applyProtection="0"/>
    <xf numFmtId="0" fontId="13" fillId="71" borderId="31" applyNumberFormat="0" applyFont="0" applyAlignment="0" applyProtection="0"/>
    <xf numFmtId="0" fontId="13" fillId="71" borderId="31" applyNumberFormat="0" applyFont="0" applyAlignment="0" applyProtection="0"/>
    <xf numFmtId="0" fontId="24" fillId="74" borderId="31" applyNumberFormat="0" applyFont="0" applyAlignment="0" applyProtection="0"/>
    <xf numFmtId="0" fontId="13" fillId="71" borderId="31" applyNumberFormat="0" applyFont="0" applyAlignment="0" applyProtection="0"/>
    <xf numFmtId="0" fontId="24" fillId="74" borderId="31" applyNumberFormat="0" applyFont="0" applyAlignment="0" applyProtection="0"/>
    <xf numFmtId="0" fontId="13" fillId="71" borderId="31" applyNumberFormat="0" applyFont="0" applyAlignment="0" applyProtection="0"/>
    <xf numFmtId="0" fontId="13" fillId="71" borderId="31" applyNumberFormat="0" applyFont="0" applyAlignment="0" applyProtection="0"/>
    <xf numFmtId="0" fontId="24" fillId="71" borderId="31" applyNumberFormat="0" applyFont="0" applyAlignment="0" applyProtection="0"/>
    <xf numFmtId="0" fontId="13" fillId="71" borderId="31" applyNumberFormat="0" applyFont="0" applyAlignment="0" applyProtection="0"/>
    <xf numFmtId="0" fontId="13" fillId="71" borderId="31" applyNumberFormat="0" applyFont="0" applyAlignment="0" applyProtection="0"/>
    <xf numFmtId="0" fontId="24" fillId="74" borderId="31" applyNumberFormat="0" applyFont="0" applyAlignment="0" applyProtection="0"/>
    <xf numFmtId="0" fontId="24" fillId="74" borderId="31" applyNumberFormat="0" applyFont="0" applyAlignment="0" applyProtection="0"/>
    <xf numFmtId="0" fontId="24" fillId="71" borderId="31" applyNumberFormat="0" applyFont="0" applyAlignment="0" applyProtection="0"/>
    <xf numFmtId="0" fontId="24" fillId="71" borderId="31" applyNumberFormat="0" applyFont="0" applyAlignment="0" applyProtection="0"/>
    <xf numFmtId="0" fontId="24" fillId="74" borderId="31" applyNumberFormat="0" applyFont="0" applyAlignment="0" applyProtection="0"/>
    <xf numFmtId="0" fontId="24" fillId="74" borderId="31" applyNumberFormat="0" applyFont="0" applyAlignment="0" applyProtection="0"/>
    <xf numFmtId="0" fontId="24" fillId="71" borderId="31" applyNumberFormat="0" applyFont="0" applyAlignment="0" applyProtection="0"/>
    <xf numFmtId="0" fontId="24" fillId="71" borderId="31" applyNumberFormat="0" applyFont="0" applyAlignment="0" applyProtection="0"/>
    <xf numFmtId="0" fontId="24" fillId="74" borderId="31" applyNumberFormat="0" applyFont="0" applyAlignment="0" applyProtection="0"/>
    <xf numFmtId="0" fontId="24" fillId="74" borderId="31" applyNumberFormat="0" applyFont="0" applyAlignment="0" applyProtection="0"/>
    <xf numFmtId="0" fontId="24" fillId="71" borderId="31" applyNumberFormat="0" applyFont="0" applyAlignment="0" applyProtection="0"/>
    <xf numFmtId="0" fontId="24" fillId="71" borderId="31" applyNumberFormat="0" applyFont="0" applyAlignment="0" applyProtection="0"/>
    <xf numFmtId="0" fontId="24" fillId="74" borderId="31" applyNumberFormat="0" applyFont="0" applyAlignment="0" applyProtection="0"/>
    <xf numFmtId="0" fontId="24" fillId="74" borderId="31" applyNumberFormat="0" applyFont="0" applyAlignment="0" applyProtection="0"/>
    <xf numFmtId="0" fontId="24" fillId="71" borderId="31" applyNumberFormat="0" applyFont="0" applyAlignment="0" applyProtection="0"/>
    <xf numFmtId="0" fontId="24" fillId="71" borderId="31" applyNumberFormat="0" applyFont="0" applyAlignment="0" applyProtection="0"/>
    <xf numFmtId="0" fontId="24" fillId="74" borderId="31" applyNumberFormat="0" applyFont="0" applyAlignment="0" applyProtection="0"/>
    <xf numFmtId="0" fontId="24" fillId="74" borderId="31" applyNumberFormat="0" applyFont="0" applyAlignment="0" applyProtection="0"/>
    <xf numFmtId="0" fontId="24" fillId="71" borderId="31" applyNumberFormat="0" applyFont="0" applyAlignment="0" applyProtection="0"/>
    <xf numFmtId="0" fontId="24" fillId="71" borderId="31" applyNumberFormat="0" applyFont="0" applyAlignment="0" applyProtection="0"/>
    <xf numFmtId="0" fontId="24" fillId="74" borderId="31" applyNumberFormat="0" applyFont="0" applyAlignment="0" applyProtection="0"/>
    <xf numFmtId="0" fontId="24" fillId="74" borderId="31" applyNumberFormat="0" applyFont="0" applyAlignment="0" applyProtection="0"/>
    <xf numFmtId="0" fontId="24" fillId="71" borderId="31" applyNumberFormat="0" applyFont="0" applyAlignment="0" applyProtection="0"/>
    <xf numFmtId="0" fontId="24" fillId="71" borderId="31" applyNumberFormat="0" applyFont="0" applyAlignment="0" applyProtection="0"/>
    <xf numFmtId="0" fontId="76" fillId="68" borderId="32" applyNumberFormat="0" applyAlignment="0" applyProtection="0"/>
    <xf numFmtId="0" fontId="76" fillId="67" borderId="32" applyNumberFormat="0" applyAlignment="0" applyProtection="0"/>
    <xf numFmtId="0" fontId="76" fillId="68" borderId="32" applyNumberFormat="0" applyAlignment="0" applyProtection="0"/>
    <xf numFmtId="0" fontId="76" fillId="68" borderId="32" applyNumberFormat="0" applyAlignment="0" applyProtection="0"/>
    <xf numFmtId="0" fontId="77" fillId="67" borderId="32" applyNumberFormat="0" applyAlignment="0" applyProtection="0"/>
    <xf numFmtId="0" fontId="76" fillId="67" borderId="32" applyNumberFormat="0" applyAlignment="0" applyProtection="0"/>
    <xf numFmtId="0" fontId="76" fillId="67" borderId="32" applyNumberFormat="0" applyAlignment="0" applyProtection="0"/>
    <xf numFmtId="0" fontId="76" fillId="68" borderId="32" applyNumberFormat="0" applyAlignment="0" applyProtection="0"/>
    <xf numFmtId="0" fontId="76" fillId="68" borderId="32" applyNumberFormat="0" applyAlignment="0" applyProtection="0"/>
    <xf numFmtId="0" fontId="76" fillId="67" borderId="32" applyNumberFormat="0" applyAlignment="0" applyProtection="0"/>
    <xf numFmtId="0" fontId="76" fillId="67" borderId="32" applyNumberFormat="0" applyAlignment="0" applyProtection="0"/>
    <xf numFmtId="0" fontId="76" fillId="68" borderId="32" applyNumberFormat="0" applyAlignment="0" applyProtection="0"/>
    <xf numFmtId="0" fontId="76" fillId="68" borderId="32" applyNumberFormat="0" applyAlignment="0" applyProtection="0"/>
    <xf numFmtId="0" fontId="76" fillId="67" borderId="32" applyNumberFormat="0" applyAlignment="0" applyProtection="0"/>
    <xf numFmtId="0" fontId="76" fillId="67" borderId="32" applyNumberFormat="0" applyAlignment="0" applyProtection="0"/>
    <xf numFmtId="0" fontId="76" fillId="68" borderId="32" applyNumberFormat="0" applyAlignment="0" applyProtection="0"/>
    <xf numFmtId="0" fontId="76" fillId="68" borderId="32" applyNumberFormat="0" applyAlignment="0" applyProtection="0"/>
    <xf numFmtId="0" fontId="76" fillId="67" borderId="32" applyNumberFormat="0" applyAlignment="0" applyProtection="0"/>
    <xf numFmtId="0" fontId="76" fillId="67" borderId="32" applyNumberFormat="0" applyAlignment="0" applyProtection="0"/>
    <xf numFmtId="0" fontId="76" fillId="68" borderId="32" applyNumberFormat="0" applyAlignment="0" applyProtection="0"/>
    <xf numFmtId="0" fontId="76" fillId="68" borderId="32" applyNumberFormat="0" applyAlignment="0" applyProtection="0"/>
    <xf numFmtId="0" fontId="76" fillId="67" borderId="32" applyNumberFormat="0" applyAlignment="0" applyProtection="0"/>
    <xf numFmtId="0" fontId="76" fillId="67" borderId="32" applyNumberFormat="0" applyAlignment="0" applyProtection="0"/>
    <xf numFmtId="0" fontId="76" fillId="68" borderId="32" applyNumberFormat="0" applyAlignment="0" applyProtection="0"/>
    <xf numFmtId="0" fontId="76" fillId="68" borderId="32" applyNumberFormat="0" applyAlignment="0" applyProtection="0"/>
    <xf numFmtId="0" fontId="76" fillId="67" borderId="32" applyNumberFormat="0" applyAlignment="0" applyProtection="0"/>
    <xf numFmtId="0" fontId="76" fillId="67" borderId="32" applyNumberFormat="0" applyAlignment="0" applyProtection="0"/>
    <xf numFmtId="0" fontId="76" fillId="68" borderId="32" applyNumberFormat="0" applyAlignment="0" applyProtection="0"/>
    <xf numFmtId="0" fontId="76" fillId="68" borderId="32" applyNumberFormat="0" applyAlignment="0" applyProtection="0"/>
    <xf numFmtId="0" fontId="76" fillId="67" borderId="32" applyNumberFormat="0" applyAlignment="0" applyProtection="0"/>
    <xf numFmtId="0" fontId="76" fillId="67" borderId="32" applyNumberFormat="0" applyAlignment="0" applyProtection="0"/>
    <xf numFmtId="0" fontId="76" fillId="68" borderId="32" applyNumberFormat="0" applyAlignment="0" applyProtection="0"/>
    <xf numFmtId="0" fontId="76" fillId="68" borderId="32" applyNumberFormat="0" applyAlignment="0" applyProtection="0"/>
    <xf numFmtId="0" fontId="76" fillId="67" borderId="32" applyNumberFormat="0" applyAlignment="0" applyProtection="0"/>
    <xf numFmtId="0" fontId="76" fillId="67" borderId="32" applyNumberFormat="0" applyAlignment="0" applyProtection="0"/>
    <xf numFmtId="4" fontId="24" fillId="10" borderId="0">
      <alignment horizontal="right"/>
    </xf>
    <xf numFmtId="0" fontId="78" fillId="10" borderId="0">
      <alignment horizontal="center" vertical="center"/>
    </xf>
    <xf numFmtId="0" fontId="79" fillId="10" borderId="9"/>
    <xf numFmtId="0" fontId="78" fillId="10" borderId="0" applyBorder="0">
      <alignment horizontal="centerContinuous"/>
    </xf>
    <xf numFmtId="0" fontId="80" fillId="10" borderId="0" applyBorder="0">
      <alignment horizontal="centerContinuous"/>
    </xf>
    <xf numFmtId="37" fontId="81" fillId="0" borderId="0" applyNumberFormat="0" applyFill="0" applyBorder="0" applyAlignment="0" applyProtection="0"/>
    <xf numFmtId="14" fontId="30" fillId="0" borderId="0">
      <alignment horizontal="center" wrapText="1"/>
      <protection locked="0"/>
    </xf>
    <xf numFmtId="0" fontId="42" fillId="0" borderId="0"/>
    <xf numFmtId="174" fontId="13" fillId="0" borderId="0" applyFont="0" applyFill="0" applyBorder="0" applyAlignment="0" applyProtection="0"/>
    <xf numFmtId="188" fontId="13" fillId="0" borderId="0" applyFont="0" applyFill="0" applyBorder="0" applyAlignment="0" applyProtection="0"/>
    <xf numFmtId="10" fontId="1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9" fontId="4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1" fillId="0" borderId="0" applyFont="0" applyFill="0" applyBorder="0" applyAlignment="0" applyProtection="0"/>
    <xf numFmtId="9" fontId="13" fillId="0" borderId="0" applyFont="0" applyFill="0" applyBorder="0" applyAlignment="0" applyProtection="0"/>
    <xf numFmtId="9" fontId="41" fillId="0" borderId="0" applyFont="0" applyFill="0" applyBorder="0" applyAlignment="0" applyProtection="0"/>
    <xf numFmtId="0" fontId="13" fillId="0" borderId="0" applyFill="0" applyBorder="0" applyAlignment="0"/>
    <xf numFmtId="172" fontId="13" fillId="0" borderId="0" applyFill="0" applyBorder="0" applyAlignment="0"/>
    <xf numFmtId="44" fontId="33" fillId="0" borderId="0" applyFill="0" applyBorder="0" applyAlignment="0"/>
    <xf numFmtId="175" fontId="13" fillId="0" borderId="0" applyFill="0" applyBorder="0" applyAlignment="0"/>
    <xf numFmtId="172" fontId="13" fillId="0" borderId="0" applyFill="0" applyBorder="0" applyAlignment="0"/>
    <xf numFmtId="0" fontId="47" fillId="0" borderId="0" applyNumberFormat="0" applyFont="0" applyFill="0" applyBorder="0" applyAlignment="0" applyProtection="0">
      <alignment horizontal="left"/>
    </xf>
    <xf numFmtId="15" fontId="47" fillId="0" borderId="0" applyFont="0" applyFill="0" applyBorder="0" applyAlignment="0" applyProtection="0"/>
    <xf numFmtId="4" fontId="47" fillId="0" borderId="0" applyFont="0" applyFill="0" applyBorder="0" applyAlignment="0" applyProtection="0"/>
    <xf numFmtId="0" fontId="82" fillId="0" borderId="18">
      <alignment horizontal="center"/>
    </xf>
    <xf numFmtId="3" fontId="47" fillId="0" borderId="0" applyFont="0" applyFill="0" applyBorder="0" applyAlignment="0" applyProtection="0"/>
    <xf numFmtId="0" fontId="47" fillId="77" borderId="0" applyNumberFormat="0" applyFont="0" applyBorder="0" applyAlignment="0" applyProtection="0"/>
    <xf numFmtId="0" fontId="40" fillId="0" borderId="0" applyNumberFormat="0" applyAlignment="0"/>
    <xf numFmtId="37" fontId="83" fillId="0" borderId="0">
      <alignment horizontal="left"/>
    </xf>
    <xf numFmtId="0" fontId="84" fillId="78" borderId="0" applyNumberFormat="0" applyFont="0" applyBorder="0" applyAlignment="0">
      <alignment horizontal="center"/>
    </xf>
    <xf numFmtId="183" fontId="47" fillId="79" borderId="24" applyFont="0" applyAlignment="0">
      <protection locked="0"/>
    </xf>
    <xf numFmtId="37" fontId="85" fillId="0" borderId="0" applyNumberFormat="0" applyFill="0" applyBorder="0" applyAlignment="0" applyProtection="0"/>
    <xf numFmtId="189" fontId="12" fillId="0" borderId="0" applyNumberFormat="0" applyFill="0" applyBorder="0" applyAlignment="0" applyProtection="0">
      <alignment horizontal="left"/>
    </xf>
    <xf numFmtId="37" fontId="13" fillId="0" borderId="0">
      <alignment horizontal="right"/>
    </xf>
    <xf numFmtId="183" fontId="47" fillId="80" borderId="24" applyFont="0" applyAlignment="0"/>
    <xf numFmtId="0" fontId="84" fillId="1" borderId="8" applyNumberFormat="0" applyFont="0" applyAlignment="0">
      <alignment horizontal="center"/>
    </xf>
    <xf numFmtId="0" fontId="38" fillId="81" borderId="33" applyNumberFormat="0" applyFont="0" applyBorder="0" applyAlignment="0" applyProtection="0">
      <alignment wrapText="1"/>
    </xf>
    <xf numFmtId="37" fontId="12" fillId="82" borderId="34"/>
    <xf numFmtId="170" fontId="12" fillId="82" borderId="34"/>
    <xf numFmtId="37" fontId="12" fillId="82" borderId="34"/>
    <xf numFmtId="0" fontId="23" fillId="71" borderId="34">
      <alignment horizontal="center"/>
    </xf>
    <xf numFmtId="170" fontId="23" fillId="71" borderId="34">
      <alignment horizontal="center"/>
    </xf>
    <xf numFmtId="37" fontId="13" fillId="82" borderId="0">
      <alignment horizontal="right"/>
    </xf>
    <xf numFmtId="170" fontId="13" fillId="82" borderId="0">
      <alignment horizontal="right"/>
    </xf>
    <xf numFmtId="37" fontId="13" fillId="82" borderId="0">
      <alignment horizontal="right"/>
    </xf>
    <xf numFmtId="37" fontId="13" fillId="82" borderId="0">
      <alignment horizontal="right"/>
    </xf>
    <xf numFmtId="170" fontId="13" fillId="82" borderId="0">
      <alignment horizontal="right"/>
    </xf>
    <xf numFmtId="37" fontId="13" fillId="82" borderId="0">
      <alignment horizontal="right"/>
    </xf>
    <xf numFmtId="0" fontId="75" fillId="0" borderId="0" applyNumberFormat="0" applyFill="0" applyBorder="0" applyAlignment="0">
      <alignment horizontal="center"/>
    </xf>
    <xf numFmtId="0" fontId="21" fillId="0" borderId="0"/>
    <xf numFmtId="0" fontId="47" fillId="0" borderId="0"/>
    <xf numFmtId="0" fontId="12" fillId="0" borderId="0" applyFont="0">
      <alignment horizontal="left"/>
    </xf>
    <xf numFmtId="0" fontId="86" fillId="0" borderId="0"/>
    <xf numFmtId="0" fontId="87" fillId="0" borderId="0">
      <alignment horizontal="center"/>
    </xf>
    <xf numFmtId="40" fontId="88" fillId="0" borderId="0" applyBorder="0">
      <alignment horizontal="right"/>
    </xf>
    <xf numFmtId="39" fontId="23" fillId="67" borderId="0"/>
    <xf numFmtId="170" fontId="23" fillId="67" borderId="0"/>
    <xf numFmtId="0" fontId="89" fillId="0" borderId="0" applyFont="0" applyFill="0" applyBorder="0" applyAlignment="0"/>
    <xf numFmtId="0" fontId="89" fillId="0" borderId="0" applyFont="0" applyFill="0" applyBorder="0" applyAlignment="0"/>
    <xf numFmtId="0" fontId="39" fillId="0" borderId="0" applyNumberFormat="0" applyFont="0" applyFill="0" applyBorder="0" applyAlignment="0"/>
    <xf numFmtId="0" fontId="13" fillId="82" borderId="0"/>
    <xf numFmtId="49" fontId="24" fillId="0" borderId="0" applyFill="0" applyBorder="0" applyAlignment="0"/>
    <xf numFmtId="0" fontId="13" fillId="0" borderId="0" applyFill="0" applyBorder="0" applyAlignment="0"/>
    <xf numFmtId="190" fontId="13" fillId="0" borderId="0" applyFill="0" applyBorder="0" applyAlignment="0"/>
    <xf numFmtId="170" fontId="13" fillId="82" borderId="0"/>
    <xf numFmtId="0" fontId="13" fillId="82" borderId="0"/>
    <xf numFmtId="0" fontId="13" fillId="82" borderId="0"/>
    <xf numFmtId="170" fontId="13" fillId="82" borderId="0"/>
    <xf numFmtId="0" fontId="13" fillId="82" borderId="0"/>
    <xf numFmtId="0" fontId="90" fillId="0" borderId="0" applyNumberFormat="0" applyFill="0" applyBorder="0" applyAlignment="0" applyProtection="0"/>
    <xf numFmtId="0" fontId="90" fillId="0" borderId="0" applyNumberFormat="0" applyFill="0" applyBorder="0" applyAlignment="0" applyProtection="0"/>
    <xf numFmtId="0" fontId="79" fillId="0" borderId="35" applyNumberFormat="0" applyFill="0" applyAlignment="0" applyProtection="0"/>
    <xf numFmtId="0" fontId="79" fillId="0" borderId="35" applyNumberFormat="0" applyFill="0" applyAlignment="0" applyProtection="0"/>
    <xf numFmtId="0" fontId="79" fillId="0" borderId="35" applyNumberFormat="0" applyFill="0" applyAlignment="0" applyProtection="0"/>
    <xf numFmtId="0" fontId="91" fillId="0" borderId="35" applyNumberFormat="0" applyFill="0" applyAlignment="0" applyProtection="0"/>
    <xf numFmtId="0" fontId="79" fillId="0" borderId="35" applyNumberFormat="0" applyFill="0" applyAlignment="0" applyProtection="0"/>
    <xf numFmtId="0" fontId="79" fillId="0" borderId="35" applyNumberFormat="0" applyFill="0" applyAlignment="0" applyProtection="0"/>
    <xf numFmtId="0" fontId="79" fillId="0" borderId="35" applyNumberFormat="0" applyFill="0" applyAlignment="0" applyProtection="0"/>
    <xf numFmtId="0" fontId="79" fillId="0" borderId="35" applyNumberFormat="0" applyFill="0" applyAlignment="0" applyProtection="0"/>
    <xf numFmtId="0" fontId="79" fillId="0" borderId="35" applyNumberFormat="0" applyFill="0" applyAlignment="0" applyProtection="0"/>
    <xf numFmtId="0" fontId="79" fillId="0" borderId="35" applyNumberFormat="0" applyFill="0" applyAlignment="0" applyProtection="0"/>
    <xf numFmtId="0" fontId="79" fillId="0" borderId="35" applyNumberFormat="0" applyFill="0" applyAlignment="0" applyProtection="0"/>
    <xf numFmtId="37" fontId="12" fillId="67" borderId="0"/>
    <xf numFmtId="170" fontId="12" fillId="67" borderId="0"/>
    <xf numFmtId="37" fontId="12" fillId="67" borderId="0"/>
    <xf numFmtId="37" fontId="12" fillId="71" borderId="0">
      <protection locked="0"/>
    </xf>
    <xf numFmtId="37" fontId="12" fillId="67" borderId="0"/>
    <xf numFmtId="170" fontId="12" fillId="71" borderId="0">
      <protection locked="0"/>
    </xf>
    <xf numFmtId="170" fontId="12" fillId="67" borderId="0"/>
    <xf numFmtId="191" fontId="38" fillId="71" borderId="0">
      <protection locked="0"/>
    </xf>
    <xf numFmtId="37" fontId="12" fillId="71" borderId="0">
      <protection locked="0"/>
    </xf>
    <xf numFmtId="37" fontId="12" fillId="71" borderId="0">
      <protection locked="0"/>
    </xf>
    <xf numFmtId="37" fontId="12" fillId="67" borderId="0"/>
    <xf numFmtId="170" fontId="12" fillId="67" borderId="0"/>
    <xf numFmtId="170" fontId="12" fillId="71" borderId="0">
      <protection locked="0"/>
    </xf>
    <xf numFmtId="0" fontId="92" fillId="73" borderId="36"/>
    <xf numFmtId="0" fontId="93"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49" fontId="95" fillId="0" borderId="0" applyFill="0" applyBorder="0" applyAlignment="0" applyProtection="0"/>
    <xf numFmtId="37" fontId="96" fillId="35" borderId="2">
      <alignment horizontal="centerContinuous"/>
    </xf>
    <xf numFmtId="0" fontId="13" fillId="0" borderId="0"/>
    <xf numFmtId="0" fontId="97" fillId="76" borderId="0" applyNumberFormat="0" applyBorder="0" applyAlignment="0" applyProtection="0">
      <alignment vertical="center"/>
    </xf>
    <xf numFmtId="0" fontId="13" fillId="71" borderId="31" applyNumberFormat="0" applyFont="0" applyAlignment="0" applyProtection="0">
      <alignment vertical="center"/>
    </xf>
    <xf numFmtId="43" fontId="13" fillId="0" borderId="0" applyFont="0" applyFill="0" applyBorder="0" applyAlignment="0" applyProtection="0"/>
    <xf numFmtId="0" fontId="98" fillId="0" borderId="35" applyNumberFormat="0" applyFill="0" applyAlignment="0" applyProtection="0">
      <alignment vertical="center"/>
    </xf>
    <xf numFmtId="0" fontId="99" fillId="34" borderId="0" applyNumberFormat="0" applyBorder="0" applyAlignment="0" applyProtection="0">
      <alignment vertical="center"/>
    </xf>
    <xf numFmtId="0" fontId="100" fillId="36" borderId="0" applyNumberFormat="0" applyBorder="0" applyAlignment="0" applyProtection="0">
      <alignment vertical="center"/>
    </xf>
    <xf numFmtId="0" fontId="101" fillId="0" borderId="0" applyNumberFormat="0" applyFill="0" applyBorder="0" applyAlignment="0" applyProtection="0">
      <alignment vertical="center"/>
    </xf>
    <xf numFmtId="0" fontId="102" fillId="0" borderId="25" applyNumberFormat="0" applyFill="0" applyAlignment="0" applyProtection="0">
      <alignment vertical="center"/>
    </xf>
    <xf numFmtId="0" fontId="103" fillId="0" borderId="26" applyNumberFormat="0" applyFill="0" applyAlignment="0" applyProtection="0">
      <alignment vertical="center"/>
    </xf>
    <xf numFmtId="0" fontId="104" fillId="0" borderId="27" applyNumberFormat="0" applyFill="0" applyAlignment="0" applyProtection="0">
      <alignment vertical="center"/>
    </xf>
    <xf numFmtId="0" fontId="104" fillId="0" borderId="0" applyNumberFormat="0" applyFill="0" applyBorder="0" applyAlignment="0" applyProtection="0">
      <alignment vertical="center"/>
    </xf>
    <xf numFmtId="0" fontId="105" fillId="70" borderId="22" applyNumberFormat="0" applyAlignment="0" applyProtection="0">
      <alignment vertical="center"/>
    </xf>
    <xf numFmtId="9" fontId="13" fillId="0" borderId="0" applyFont="0" applyFill="0" applyBorder="0" applyAlignment="0" applyProtection="0"/>
    <xf numFmtId="0" fontId="106" fillId="67" borderId="21" applyNumberFormat="0" applyAlignment="0" applyProtection="0">
      <alignment vertical="center"/>
    </xf>
    <xf numFmtId="0" fontId="107"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29" fillId="60" borderId="0" applyNumberFormat="0" applyBorder="0" applyAlignment="0" applyProtection="0">
      <alignment vertical="center"/>
    </xf>
    <xf numFmtId="0" fontId="29" fillId="62" borderId="0" applyNumberFormat="0" applyBorder="0" applyAlignment="0" applyProtection="0">
      <alignment vertical="center"/>
    </xf>
    <xf numFmtId="0" fontId="29" fillId="64" borderId="0" applyNumberFormat="0" applyBorder="0" applyAlignment="0" applyProtection="0">
      <alignment vertical="center"/>
    </xf>
    <xf numFmtId="0" fontId="29" fillId="54" borderId="0" applyNumberFormat="0" applyBorder="0" applyAlignment="0" applyProtection="0">
      <alignment vertical="center"/>
    </xf>
    <xf numFmtId="0" fontId="29" fillId="56" borderId="0" applyNumberFormat="0" applyBorder="0" applyAlignment="0" applyProtection="0">
      <alignment vertical="center"/>
    </xf>
    <xf numFmtId="0" fontId="29" fillId="66" borderId="0" applyNumberFormat="0" applyBorder="0" applyAlignment="0" applyProtection="0">
      <alignment vertical="center"/>
    </xf>
    <xf numFmtId="0" fontId="109" fillId="42" borderId="21" applyNumberFormat="0" applyAlignment="0" applyProtection="0">
      <alignment vertical="center"/>
    </xf>
    <xf numFmtId="0" fontId="110" fillId="67" borderId="32" applyNumberFormat="0" applyAlignment="0" applyProtection="0">
      <alignment vertical="center"/>
    </xf>
    <xf numFmtId="0" fontId="111" fillId="0" borderId="30" applyNumberFormat="0" applyFill="0" applyAlignment="0" applyProtection="0">
      <alignment vertical="center"/>
    </xf>
    <xf numFmtId="0" fontId="136" fillId="0" borderId="0" applyNumberFormat="0" applyFill="0" applyBorder="0" applyAlignment="0" applyProtection="0"/>
    <xf numFmtId="0" fontId="55" fillId="0" borderId="111">
      <alignment horizontal="left" vertical="center"/>
    </xf>
    <xf numFmtId="0" fontId="84" fillId="1" borderId="111" applyNumberFormat="0" applyFont="0" applyAlignment="0">
      <alignment horizontal="center"/>
    </xf>
    <xf numFmtId="0" fontId="156" fillId="0" borderId="0"/>
    <xf numFmtId="43" fontId="156" fillId="0" borderId="0" applyFont="0" applyFill="0" applyBorder="0" applyAlignment="0" applyProtection="0"/>
    <xf numFmtId="9" fontId="156" fillId="0" borderId="0" applyFont="0" applyFill="0" applyBorder="0" applyAlignment="0" applyProtection="0"/>
    <xf numFmtId="0" fontId="14" fillId="0" borderId="0" applyNumberFormat="0" applyFill="0" applyBorder="0" applyAlignment="0" applyProtection="0"/>
    <xf numFmtId="0" fontId="15"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22" fillId="0" borderId="0"/>
    <xf numFmtId="0" fontId="22" fillId="0" borderId="0"/>
  </cellStyleXfs>
  <cellXfs count="763">
    <xf numFmtId="0" fontId="0" fillId="0" borderId="0" xfId="0"/>
    <xf numFmtId="0" fontId="3" fillId="0" borderId="0" xfId="0" applyFont="1"/>
    <xf numFmtId="167" fontId="3" fillId="0" borderId="0" xfId="0" applyNumberFormat="1" applyFont="1"/>
    <xf numFmtId="0" fontId="2" fillId="0" borderId="0" xfId="0" applyFont="1"/>
    <xf numFmtId="167" fontId="0" fillId="0" borderId="0" xfId="0" applyNumberFormat="1"/>
    <xf numFmtId="0" fontId="5" fillId="0" borderId="0" xfId="0" applyFont="1"/>
    <xf numFmtId="0" fontId="6" fillId="0" borderId="0" xfId="0" applyFont="1"/>
    <xf numFmtId="0" fontId="0" fillId="0" borderId="4" xfId="0" applyBorder="1"/>
    <xf numFmtId="0" fontId="9" fillId="0" borderId="0" xfId="0" applyFont="1"/>
    <xf numFmtId="0" fontId="3" fillId="0" borderId="0" xfId="0" applyFont="1" applyAlignment="1">
      <alignment wrapText="1"/>
    </xf>
    <xf numFmtId="0" fontId="8" fillId="0" borderId="0" xfId="0" applyFont="1"/>
    <xf numFmtId="0" fontId="7" fillId="0" borderId="0" xfId="0" applyFont="1" applyAlignment="1">
      <alignment horizontal="left"/>
    </xf>
    <xf numFmtId="0" fontId="17" fillId="0" borderId="0" xfId="3" applyFont="1"/>
    <xf numFmtId="0" fontId="18" fillId="0" borderId="0" xfId="3" applyFont="1" applyAlignment="1">
      <alignment horizontal="right"/>
    </xf>
    <xf numFmtId="0" fontId="19" fillId="0" borderId="0" xfId="0" applyFont="1"/>
    <xf numFmtId="167" fontId="10" fillId="0" borderId="0" xfId="0" applyNumberFormat="1" applyFont="1"/>
    <xf numFmtId="0" fontId="5" fillId="0" borderId="0" xfId="0" quotePrefix="1" applyFont="1"/>
    <xf numFmtId="0" fontId="7" fillId="0" borderId="0" xfId="0" applyFont="1"/>
    <xf numFmtId="0" fontId="16" fillId="0" borderId="0" xfId="0" applyFont="1" applyAlignment="1">
      <alignment horizontal="center"/>
    </xf>
    <xf numFmtId="167" fontId="7" fillId="0" borderId="0" xfId="0" applyNumberFormat="1" applyFont="1"/>
    <xf numFmtId="0" fontId="113" fillId="84" borderId="37" xfId="0" applyFont="1" applyFill="1" applyBorder="1"/>
    <xf numFmtId="167" fontId="113" fillId="84" borderId="37" xfId="1" applyNumberFormat="1" applyFont="1" applyFill="1" applyBorder="1"/>
    <xf numFmtId="0" fontId="114" fillId="0" borderId="0" xfId="0" applyFont="1"/>
    <xf numFmtId="0" fontId="0" fillId="0" borderId="40" xfId="0" applyBorder="1"/>
    <xf numFmtId="0" fontId="118" fillId="0" borderId="0" xfId="0" applyFont="1"/>
    <xf numFmtId="0" fontId="119" fillId="0" borderId="0" xfId="3" applyFont="1" applyAlignment="1">
      <alignment wrapText="1"/>
    </xf>
    <xf numFmtId="0" fontId="14" fillId="0" borderId="0" xfId="3" applyBorder="1"/>
    <xf numFmtId="0" fontId="120" fillId="0" borderId="0" xfId="0" applyFont="1"/>
    <xf numFmtId="0" fontId="112" fillId="0" borderId="0" xfId="0" applyFont="1"/>
    <xf numFmtId="0" fontId="7" fillId="0" borderId="0" xfId="0" pivotButton="1" applyFont="1"/>
    <xf numFmtId="0" fontId="121" fillId="0" borderId="0" xfId="0" applyFont="1"/>
    <xf numFmtId="9" fontId="0" fillId="0" borderId="0" xfId="2" applyFont="1"/>
    <xf numFmtId="0" fontId="7" fillId="0" borderId="0" xfId="0" applyFont="1" applyAlignment="1">
      <alignment horizontal="left" indent="1"/>
    </xf>
    <xf numFmtId="0" fontId="11" fillId="0" borderId="0" xfId="0" applyFont="1" applyAlignment="1">
      <alignment horizontal="left"/>
    </xf>
    <xf numFmtId="0" fontId="8" fillId="0" borderId="15" xfId="0" applyFont="1" applyBorder="1" applyAlignment="1">
      <alignment horizontal="right"/>
    </xf>
    <xf numFmtId="0" fontId="8" fillId="0" borderId="65" xfId="0" applyFont="1" applyBorder="1" applyAlignment="1">
      <alignment horizontal="right"/>
    </xf>
    <xf numFmtId="0" fontId="8" fillId="0" borderId="66" xfId="0" applyFont="1" applyBorder="1" applyAlignment="1">
      <alignment horizontal="right"/>
    </xf>
    <xf numFmtId="0" fontId="8" fillId="0" borderId="67" xfId="0" applyFont="1" applyBorder="1" applyAlignment="1">
      <alignment horizontal="right"/>
    </xf>
    <xf numFmtId="0" fontId="8" fillId="0" borderId="18" xfId="0" applyFont="1" applyBorder="1" applyAlignment="1">
      <alignment horizontal="right"/>
    </xf>
    <xf numFmtId="0" fontId="7" fillId="12" borderId="61" xfId="0" applyFont="1" applyFill="1" applyBorder="1" applyAlignment="1">
      <alignment horizontal="left"/>
    </xf>
    <xf numFmtId="0" fontId="7" fillId="0" borderId="0" xfId="0" applyFont="1" applyAlignment="1">
      <alignment wrapText="1"/>
    </xf>
    <xf numFmtId="9" fontId="0" fillId="0" borderId="0" xfId="0" applyNumberFormat="1"/>
    <xf numFmtId="0" fontId="121" fillId="0" borderId="0" xfId="0" applyFont="1" applyAlignment="1">
      <alignment horizontal="left" vertical="center"/>
    </xf>
    <xf numFmtId="0" fontId="121" fillId="0" borderId="0" xfId="0" applyFont="1" applyAlignment="1">
      <alignment horizontal="center" vertical="center"/>
    </xf>
    <xf numFmtId="167" fontId="121" fillId="0" borderId="0" xfId="0" applyNumberFormat="1" applyFont="1"/>
    <xf numFmtId="167" fontId="121" fillId="0" borderId="0" xfId="0" applyNumberFormat="1" applyFont="1" applyAlignment="1">
      <alignment horizontal="center" vertical="center"/>
    </xf>
    <xf numFmtId="0" fontId="122" fillId="0" borderId="0" xfId="0" applyFont="1"/>
    <xf numFmtId="3" fontId="121" fillId="0" borderId="0" xfId="0" applyNumberFormat="1" applyFont="1"/>
    <xf numFmtId="0" fontId="0" fillId="0" borderId="0" xfId="0" pivotButton="1"/>
    <xf numFmtId="0" fontId="0" fillId="0" borderId="0" xfId="0" applyAlignment="1">
      <alignment horizontal="left"/>
    </xf>
    <xf numFmtId="168" fontId="11" fillId="12" borderId="79" xfId="2" applyNumberFormat="1" applyFont="1" applyFill="1" applyBorder="1"/>
    <xf numFmtId="168" fontId="11" fillId="12" borderId="75" xfId="2" applyNumberFormat="1" applyFont="1" applyFill="1" applyBorder="1"/>
    <xf numFmtId="0" fontId="18" fillId="0" borderId="0" xfId="3" applyFont="1"/>
    <xf numFmtId="0" fontId="8" fillId="0" borderId="83" xfId="0" applyFont="1" applyBorder="1" applyAlignment="1">
      <alignment horizontal="right"/>
    </xf>
    <xf numFmtId="0" fontId="0" fillId="0" borderId="0" xfId="0" applyAlignment="1">
      <alignment horizontal="right"/>
    </xf>
    <xf numFmtId="0" fontId="124" fillId="0" borderId="0" xfId="0" applyFont="1"/>
    <xf numFmtId="192" fontId="0" fillId="0" borderId="0" xfId="0" applyNumberFormat="1"/>
    <xf numFmtId="0" fontId="0" fillId="0" borderId="99" xfId="0" applyBorder="1"/>
    <xf numFmtId="0" fontId="11" fillId="0" borderId="4" xfId="0" applyFont="1" applyBorder="1"/>
    <xf numFmtId="167" fontId="11" fillId="12" borderId="67" xfId="0" applyNumberFormat="1" applyFont="1" applyFill="1" applyBorder="1" applyAlignment="1">
      <alignment horizontal="right"/>
    </xf>
    <xf numFmtId="167" fontId="11" fillId="12" borderId="83" xfId="0" applyNumberFormat="1" applyFont="1" applyFill="1" applyBorder="1" applyAlignment="1">
      <alignment horizontal="right"/>
    </xf>
    <xf numFmtId="167" fontId="11" fillId="12" borderId="65" xfId="0" applyNumberFormat="1" applyFont="1" applyFill="1" applyBorder="1" applyAlignment="1">
      <alignment horizontal="right"/>
    </xf>
    <xf numFmtId="0" fontId="112" fillId="0" borderId="38" xfId="0" applyFont="1" applyBorder="1"/>
    <xf numFmtId="0" fontId="8" fillId="0" borderId="39" xfId="0" applyFont="1" applyBorder="1"/>
    <xf numFmtId="0" fontId="126" fillId="0" borderId="0" xfId="0" applyFont="1"/>
    <xf numFmtId="193" fontId="0" fillId="0" borderId="0" xfId="1" applyNumberFormat="1" applyFont="1"/>
    <xf numFmtId="193" fontId="7" fillId="0" borderId="0" xfId="0" applyNumberFormat="1" applyFont="1" applyAlignment="1">
      <alignment horizontal="left"/>
    </xf>
    <xf numFmtId="193" fontId="7" fillId="0" borderId="0" xfId="0" applyNumberFormat="1" applyFont="1" applyAlignment="1">
      <alignment horizontal="left" indent="1"/>
    </xf>
    <xf numFmtId="193" fontId="7" fillId="0" borderId="93" xfId="0" applyNumberFormat="1" applyFont="1" applyBorder="1" applyAlignment="1">
      <alignment horizontal="left" indent="2"/>
    </xf>
    <xf numFmtId="193" fontId="7" fillId="0" borderId="93" xfId="0" pivotButton="1" applyNumberFormat="1" applyFont="1" applyBorder="1"/>
    <xf numFmtId="0" fontId="127" fillId="0" borderId="0" xfId="0" applyFont="1"/>
    <xf numFmtId="0" fontId="128" fillId="0" borderId="0" xfId="0" applyFont="1"/>
    <xf numFmtId="0" fontId="7" fillId="0" borderId="93" xfId="0" applyFont="1" applyBorder="1" applyAlignment="1">
      <alignment horizontal="left" indent="2"/>
    </xf>
    <xf numFmtId="0" fontId="8" fillId="0" borderId="82" xfId="0" applyFont="1" applyBorder="1"/>
    <xf numFmtId="0" fontId="112" fillId="0" borderId="38" xfId="0" applyFont="1" applyBorder="1" applyAlignment="1">
      <alignment wrapText="1"/>
    </xf>
    <xf numFmtId="0" fontId="5" fillId="0" borderId="39" xfId="0" applyFont="1" applyBorder="1" applyAlignment="1">
      <alignment wrapText="1"/>
    </xf>
    <xf numFmtId="0" fontId="7" fillId="0" borderId="38" xfId="0" applyFont="1" applyBorder="1" applyAlignment="1">
      <alignment horizontal="left"/>
    </xf>
    <xf numFmtId="168" fontId="11" fillId="12" borderId="66" xfId="2" applyNumberFormat="1" applyFont="1" applyFill="1" applyBorder="1"/>
    <xf numFmtId="167" fontId="129" fillId="0" borderId="0" xfId="0" applyNumberFormat="1" applyFont="1"/>
    <xf numFmtId="167" fontId="2" fillId="0" borderId="0" xfId="0" applyNumberFormat="1" applyFont="1" applyAlignment="1">
      <alignment horizontal="right" wrapText="1"/>
    </xf>
    <xf numFmtId="167" fontId="2" fillId="0" borderId="0" xfId="0" applyNumberFormat="1" applyFont="1" applyAlignment="1">
      <alignment horizontal="left" wrapText="1"/>
    </xf>
    <xf numFmtId="167" fontId="11" fillId="0" borderId="0" xfId="0" applyNumberFormat="1" applyFont="1" applyAlignment="1">
      <alignment horizontal="left" wrapText="1"/>
    </xf>
    <xf numFmtId="167" fontId="11" fillId="0" borderId="0" xfId="0" applyNumberFormat="1" applyFont="1" applyAlignment="1">
      <alignment horizontal="right" wrapText="1"/>
    </xf>
    <xf numFmtId="0" fontId="8" fillId="0" borderId="84" xfId="0" applyFont="1" applyBorder="1" applyAlignment="1">
      <alignment horizontal="right"/>
    </xf>
    <xf numFmtId="0" fontId="8" fillId="0" borderId="75" xfId="0" applyFont="1" applyBorder="1" applyAlignment="1">
      <alignment horizontal="right"/>
    </xf>
    <xf numFmtId="9" fontId="7" fillId="0" borderId="0" xfId="2" applyFont="1"/>
    <xf numFmtId="0" fontId="2" fillId="0" borderId="0" xfId="0" applyFont="1" applyAlignment="1">
      <alignment horizontal="left" wrapText="1"/>
    </xf>
    <xf numFmtId="9" fontId="2" fillId="0" borderId="0" xfId="2" applyFont="1"/>
    <xf numFmtId="0" fontId="8" fillId="0" borderId="79" xfId="0" applyFont="1" applyBorder="1" applyAlignment="1">
      <alignment horizontal="right"/>
    </xf>
    <xf numFmtId="0" fontId="8" fillId="0" borderId="16" xfId="0" applyFont="1" applyBorder="1" applyAlignment="1">
      <alignment horizontal="right"/>
    </xf>
    <xf numFmtId="3" fontId="7" fillId="0" borderId="0" xfId="0" applyNumberFormat="1" applyFont="1"/>
    <xf numFmtId="168" fontId="7" fillId="0" borderId="0" xfId="2" applyNumberFormat="1" applyFont="1"/>
    <xf numFmtId="0" fontId="130" fillId="0" borderId="0" xfId="0" applyFont="1"/>
    <xf numFmtId="0" fontId="131" fillId="0" borderId="0" xfId="0" pivotButton="1" applyFont="1"/>
    <xf numFmtId="0" fontId="115" fillId="0" borderId="40" xfId="0" applyFont="1" applyBorder="1"/>
    <xf numFmtId="0" fontId="8" fillId="0" borderId="62" xfId="0" applyFont="1" applyBorder="1"/>
    <xf numFmtId="193" fontId="115" fillId="0" borderId="0" xfId="1" applyNumberFormat="1" applyFont="1"/>
    <xf numFmtId="0" fontId="7" fillId="0" borderId="88" xfId="0" applyFont="1" applyBorder="1" applyAlignment="1">
      <alignment horizontal="right" wrapText="1"/>
    </xf>
    <xf numFmtId="0" fontId="7" fillId="0" borderId="86" xfId="0" applyFont="1" applyBorder="1" applyAlignment="1">
      <alignment horizontal="right" wrapText="1"/>
    </xf>
    <xf numFmtId="0" fontId="7" fillId="0" borderId="90" xfId="0" applyFont="1" applyBorder="1" applyAlignment="1">
      <alignment horizontal="right" wrapText="1"/>
    </xf>
    <xf numFmtId="0" fontId="7" fillId="0" borderId="0" xfId="0" applyFont="1" applyAlignment="1">
      <alignment horizontal="right" wrapText="1"/>
    </xf>
    <xf numFmtId="0" fontId="7" fillId="0" borderId="94" xfId="0" applyFont="1" applyBorder="1" applyAlignment="1">
      <alignment horizontal="right" wrapText="1"/>
    </xf>
    <xf numFmtId="0" fontId="123" fillId="0" borderId="0" xfId="0" applyFont="1" applyAlignment="1">
      <alignment horizontal="right" wrapText="1"/>
    </xf>
    <xf numFmtId="0" fontId="7" fillId="0" borderId="89" xfId="0" applyFont="1" applyBorder="1" applyAlignment="1">
      <alignment horizontal="right" wrapText="1"/>
    </xf>
    <xf numFmtId="0" fontId="7" fillId="0" borderId="58" xfId="0" applyFont="1" applyBorder="1" applyAlignment="1">
      <alignment horizontal="right" wrapText="1"/>
    </xf>
    <xf numFmtId="0" fontId="7" fillId="0" borderId="59" xfId="0" applyFont="1" applyBorder="1" applyAlignment="1">
      <alignment horizontal="right" wrapText="1"/>
    </xf>
    <xf numFmtId="0" fontId="7" fillId="0" borderId="49" xfId="0" applyFont="1" applyBorder="1" applyAlignment="1">
      <alignment horizontal="right" wrapText="1"/>
    </xf>
    <xf numFmtId="0" fontId="7" fillId="0" borderId="102" xfId="0" applyFont="1" applyBorder="1" applyAlignment="1">
      <alignment horizontal="right" wrapText="1"/>
    </xf>
    <xf numFmtId="194" fontId="7" fillId="0" borderId="77" xfId="0" applyNumberFormat="1" applyFont="1" applyBorder="1" applyAlignment="1">
      <alignment horizontal="right"/>
    </xf>
    <xf numFmtId="194" fontId="7" fillId="0" borderId="78" xfId="0" applyNumberFormat="1" applyFont="1" applyBorder="1" applyAlignment="1">
      <alignment horizontal="right"/>
    </xf>
    <xf numFmtId="194" fontId="7" fillId="0" borderId="12" xfId="0" applyNumberFormat="1" applyFont="1" applyBorder="1" applyAlignment="1">
      <alignment horizontal="right"/>
    </xf>
    <xf numFmtId="194" fontId="7" fillId="0" borderId="0" xfId="0" applyNumberFormat="1" applyFont="1"/>
    <xf numFmtId="194" fontId="11" fillId="0" borderId="0" xfId="0" applyNumberFormat="1" applyFont="1"/>
    <xf numFmtId="194" fontId="7" fillId="12" borderId="61" xfId="0" applyNumberFormat="1" applyFont="1" applyFill="1" applyBorder="1"/>
    <xf numFmtId="194" fontId="0" fillId="0" borderId="0" xfId="0" applyNumberFormat="1"/>
    <xf numFmtId="194" fontId="113" fillId="84" borderId="37" xfId="1" applyNumberFormat="1" applyFont="1" applyFill="1" applyBorder="1"/>
    <xf numFmtId="194" fontId="7" fillId="0" borderId="95" xfId="0" applyNumberFormat="1" applyFont="1" applyBorder="1"/>
    <xf numFmtId="194" fontId="7" fillId="0" borderId="96" xfId="0" applyNumberFormat="1" applyFont="1" applyBorder="1"/>
    <xf numFmtId="194" fontId="7" fillId="0" borderId="92" xfId="0" applyNumberFormat="1" applyFont="1" applyBorder="1"/>
    <xf numFmtId="194" fontId="7" fillId="0" borderId="93" xfId="0" applyNumberFormat="1" applyFont="1" applyBorder="1"/>
    <xf numFmtId="194" fontId="7" fillId="0" borderId="87" xfId="0" applyNumberFormat="1" applyFont="1" applyBorder="1"/>
    <xf numFmtId="194" fontId="7" fillId="0" borderId="97" xfId="0" applyNumberFormat="1" applyFont="1" applyBorder="1"/>
    <xf numFmtId="194" fontId="7" fillId="0" borderId="91" xfId="0" applyNumberFormat="1" applyFont="1" applyBorder="1"/>
    <xf numFmtId="194" fontId="7" fillId="0" borderId="94" xfId="0" applyNumberFormat="1" applyFont="1" applyBorder="1"/>
    <xf numFmtId="194" fontId="7" fillId="0" borderId="53" xfId="0" applyNumberFormat="1" applyFont="1" applyBorder="1"/>
    <xf numFmtId="194" fontId="7" fillId="0" borderId="54" xfId="0" applyNumberFormat="1" applyFont="1" applyBorder="1"/>
    <xf numFmtId="194" fontId="7" fillId="0" borderId="50" xfId="0" applyNumberFormat="1" applyFont="1" applyBorder="1"/>
    <xf numFmtId="194" fontId="7" fillId="0" borderId="55" xfId="0" applyNumberFormat="1" applyFont="1" applyBorder="1"/>
    <xf numFmtId="194" fontId="7" fillId="0" borderId="51" xfId="0" applyNumberFormat="1" applyFont="1" applyBorder="1"/>
    <xf numFmtId="194" fontId="7" fillId="0" borderId="56" xfId="0" applyNumberFormat="1" applyFont="1" applyBorder="1"/>
    <xf numFmtId="194" fontId="7" fillId="0" borderId="57" xfId="0" applyNumberFormat="1" applyFont="1" applyBorder="1"/>
    <xf numFmtId="194" fontId="7" fillId="0" borderId="52" xfId="0" applyNumberFormat="1" applyFont="1" applyBorder="1"/>
    <xf numFmtId="194" fontId="7" fillId="0" borderId="98" xfId="0" applyNumberFormat="1" applyFont="1" applyBorder="1"/>
    <xf numFmtId="0" fontId="14" fillId="0" borderId="0" xfId="3"/>
    <xf numFmtId="9" fontId="133" fillId="0" borderId="0" xfId="2" applyFont="1"/>
    <xf numFmtId="194" fontId="20" fillId="12" borderId="2" xfId="0" applyNumberFormat="1" applyFont="1" applyFill="1" applyBorder="1" applyAlignment="1">
      <alignment horizontal="right"/>
    </xf>
    <xf numFmtId="167" fontId="11" fillId="12" borderId="65" xfId="0" applyNumberFormat="1" applyFont="1" applyFill="1" applyBorder="1" applyAlignment="1">
      <alignment horizontal="left"/>
    </xf>
    <xf numFmtId="0" fontId="8" fillId="0" borderId="106" xfId="0" applyFont="1" applyBorder="1"/>
    <xf numFmtId="194" fontId="11" fillId="12" borderId="4" xfId="0" applyNumberFormat="1" applyFont="1" applyFill="1" applyBorder="1"/>
    <xf numFmtId="0" fontId="11" fillId="12" borderId="4" xfId="0" applyFont="1" applyFill="1" applyBorder="1" applyAlignment="1">
      <alignment horizontal="left"/>
    </xf>
    <xf numFmtId="194" fontId="11" fillId="12" borderId="0" xfId="0" applyNumberFormat="1" applyFont="1" applyFill="1"/>
    <xf numFmtId="0" fontId="11" fillId="12" borderId="0" xfId="0" applyFont="1" applyFill="1" applyAlignment="1">
      <alignment horizontal="left"/>
    </xf>
    <xf numFmtId="0" fontId="4" fillId="0" borderId="1" xfId="0" applyFont="1" applyBorder="1" applyAlignment="1">
      <alignment horizontal="left" wrapText="1"/>
    </xf>
    <xf numFmtId="0" fontId="4" fillId="0" borderId="1" xfId="0" applyFont="1" applyBorder="1" applyAlignment="1">
      <alignment horizontal="right" wrapText="1"/>
    </xf>
    <xf numFmtId="0" fontId="4" fillId="11" borderId="1" xfId="0" applyFont="1" applyFill="1" applyBorder="1" applyAlignment="1">
      <alignment horizontal="right" wrapText="1"/>
    </xf>
    <xf numFmtId="0" fontId="114" fillId="3" borderId="1" xfId="0" applyFont="1" applyFill="1" applyBorder="1" applyAlignment="1">
      <alignment horizontal="right" wrapText="1"/>
    </xf>
    <xf numFmtId="0" fontId="4" fillId="4" borderId="1" xfId="0" applyFont="1" applyFill="1" applyBorder="1" applyAlignment="1">
      <alignment horizontal="right" wrapText="1"/>
    </xf>
    <xf numFmtId="0" fontId="4" fillId="5" borderId="1" xfId="0" applyFont="1" applyFill="1" applyBorder="1" applyAlignment="1">
      <alignment horizontal="right" wrapText="1"/>
    </xf>
    <xf numFmtId="0" fontId="4" fillId="6" borderId="1" xfId="0" applyFont="1" applyFill="1" applyBorder="1" applyAlignment="1">
      <alignment horizontal="right" wrapText="1"/>
    </xf>
    <xf numFmtId="0" fontId="4" fillId="7" borderId="1" xfId="0" applyFont="1" applyFill="1" applyBorder="1" applyAlignment="1">
      <alignment horizontal="right" wrapText="1"/>
    </xf>
    <xf numFmtId="0" fontId="4" fillId="8" borderId="1" xfId="0" applyFont="1" applyFill="1" applyBorder="1" applyAlignment="1">
      <alignment horizontal="right" wrapText="1"/>
    </xf>
    <xf numFmtId="0" fontId="4" fillId="15" borderId="1" xfId="0" applyFont="1" applyFill="1" applyBorder="1" applyAlignment="1">
      <alignment horizontal="right" wrapText="1"/>
    </xf>
    <xf numFmtId="0" fontId="4" fillId="2" borderId="1" xfId="0" applyFont="1" applyFill="1" applyBorder="1" applyAlignment="1">
      <alignment horizontal="right" wrapText="1"/>
    </xf>
    <xf numFmtId="0" fontId="4" fillId="14" borderId="1" xfId="0" applyFont="1" applyFill="1" applyBorder="1" applyAlignment="1">
      <alignment horizontal="right" wrapText="1"/>
    </xf>
    <xf numFmtId="0" fontId="4" fillId="13" borderId="1" xfId="0" applyFont="1" applyFill="1" applyBorder="1" applyAlignment="1">
      <alignment horizontal="right" wrapText="1"/>
    </xf>
    <xf numFmtId="0" fontId="4" fillId="9" borderId="1" xfId="0" applyFont="1" applyFill="1" applyBorder="1" applyAlignment="1">
      <alignment horizontal="center" wrapText="1"/>
    </xf>
    <xf numFmtId="195" fontId="7" fillId="0" borderId="95" xfId="0" applyNumberFormat="1" applyFont="1" applyBorder="1"/>
    <xf numFmtId="195" fontId="7" fillId="0" borderId="96" xfId="0" applyNumberFormat="1" applyFont="1" applyBorder="1"/>
    <xf numFmtId="195" fontId="7" fillId="0" borderId="92" xfId="0" applyNumberFormat="1" applyFont="1" applyBorder="1"/>
    <xf numFmtId="195" fontId="7" fillId="0" borderId="0" xfId="0" applyNumberFormat="1" applyFont="1"/>
    <xf numFmtId="195" fontId="7" fillId="0" borderId="93" xfId="0" applyNumberFormat="1" applyFont="1" applyBorder="1"/>
    <xf numFmtId="195" fontId="7" fillId="0" borderId="87" xfId="0" applyNumberFormat="1" applyFont="1" applyBorder="1"/>
    <xf numFmtId="195" fontId="7" fillId="0" borderId="97" xfId="0" applyNumberFormat="1" applyFont="1" applyBorder="1"/>
    <xf numFmtId="195" fontId="7" fillId="0" borderId="91" xfId="0" applyNumberFormat="1" applyFont="1" applyBorder="1"/>
    <xf numFmtId="195" fontId="7" fillId="0" borderId="94" xfId="0" applyNumberFormat="1" applyFont="1" applyBorder="1"/>
    <xf numFmtId="196" fontId="7" fillId="0" borderId="93" xfId="0" applyNumberFormat="1" applyFont="1" applyBorder="1"/>
    <xf numFmtId="196" fontId="7" fillId="0" borderId="87" xfId="0" applyNumberFormat="1" applyFont="1" applyBorder="1"/>
    <xf numFmtId="0" fontId="5" fillId="0" borderId="118" xfId="0" applyFont="1" applyBorder="1"/>
    <xf numFmtId="0" fontId="11" fillId="12" borderId="48" xfId="0" applyFont="1" applyFill="1" applyBorder="1" applyAlignment="1">
      <alignment horizontal="left" wrapText="1"/>
    </xf>
    <xf numFmtId="0" fontId="7" fillId="0" borderId="87" xfId="0" applyFont="1" applyBorder="1"/>
    <xf numFmtId="0" fontId="7" fillId="0" borderId="98" xfId="0" applyFont="1" applyBorder="1"/>
    <xf numFmtId="0" fontId="3" fillId="0" borderId="0" xfId="0" applyFont="1" applyAlignment="1">
      <alignment horizontal="left"/>
    </xf>
    <xf numFmtId="0" fontId="7" fillId="0" borderId="98" xfId="0" applyFont="1" applyBorder="1" applyAlignment="1">
      <alignment horizontal="right" wrapText="1"/>
    </xf>
    <xf numFmtId="194" fontId="7" fillId="0" borderId="119" xfId="0" applyNumberFormat="1" applyFont="1" applyBorder="1"/>
    <xf numFmtId="194" fontId="7" fillId="0" borderId="120" xfId="0" applyNumberFormat="1" applyFont="1" applyBorder="1"/>
    <xf numFmtId="196" fontId="7" fillId="0" borderId="0" xfId="0" applyNumberFormat="1" applyFont="1"/>
    <xf numFmtId="196" fontId="7" fillId="0" borderId="98" xfId="0" applyNumberFormat="1" applyFont="1" applyBorder="1"/>
    <xf numFmtId="167" fontId="7" fillId="0" borderId="98" xfId="0" applyNumberFormat="1" applyFont="1" applyBorder="1"/>
    <xf numFmtId="0" fontId="7" fillId="0" borderId="98" xfId="0" pivotButton="1" applyFont="1" applyBorder="1"/>
    <xf numFmtId="168" fontId="11" fillId="12" borderId="84" xfId="2" applyNumberFormat="1" applyFont="1" applyFill="1" applyBorder="1"/>
    <xf numFmtId="0" fontId="11" fillId="0" borderId="0" xfId="0" applyFont="1" applyAlignment="1">
      <alignment horizontal="left" wrapText="1"/>
    </xf>
    <xf numFmtId="167" fontId="11" fillId="0" borderId="0" xfId="0" applyNumberFormat="1" applyFont="1" applyAlignment="1">
      <alignment horizontal="right"/>
    </xf>
    <xf numFmtId="167" fontId="11" fillId="0" borderId="0" xfId="0" applyNumberFormat="1" applyFont="1" applyAlignment="1">
      <alignment horizontal="left"/>
    </xf>
    <xf numFmtId="194" fontId="20" fillId="0" borderId="0" xfId="0" applyNumberFormat="1" applyFont="1" applyAlignment="1">
      <alignment horizontal="right"/>
    </xf>
    <xf numFmtId="168" fontId="11" fillId="0" borderId="0" xfId="2" applyNumberFormat="1" applyFont="1" applyFill="1" applyBorder="1"/>
    <xf numFmtId="0" fontId="7" fillId="0" borderId="98" xfId="0" applyFont="1" applyBorder="1" applyAlignment="1">
      <alignment horizontal="left"/>
    </xf>
    <xf numFmtId="0" fontId="115" fillId="0" borderId="0" xfId="0" applyFont="1"/>
    <xf numFmtId="0" fontId="115" fillId="0" borderId="0" xfId="0" applyFont="1" applyAlignment="1">
      <alignment wrapText="1"/>
    </xf>
    <xf numFmtId="0" fontId="6" fillId="0" borderId="0" xfId="0" applyFont="1" applyAlignment="1">
      <alignment horizontal="left"/>
    </xf>
    <xf numFmtId="0" fontId="138" fillId="0" borderId="0" xfId="3" applyFont="1"/>
    <xf numFmtId="0" fontId="14" fillId="0" borderId="0" xfId="3" applyAlignment="1">
      <alignment wrapText="1"/>
    </xf>
    <xf numFmtId="0" fontId="139" fillId="0" borderId="0" xfId="3" applyFont="1" applyAlignment="1">
      <alignment wrapText="1"/>
    </xf>
    <xf numFmtId="0" fontId="0" fillId="0" borderId="0" xfId="0" applyAlignment="1">
      <alignment wrapText="1"/>
    </xf>
    <xf numFmtId="0" fontId="140" fillId="0" borderId="0" xfId="0" applyFont="1" applyAlignment="1">
      <alignment wrapText="1"/>
    </xf>
    <xf numFmtId="49" fontId="0" fillId="0" borderId="0" xfId="0" applyNumberFormat="1" applyAlignment="1">
      <alignment wrapText="1"/>
    </xf>
    <xf numFmtId="0" fontId="136" fillId="0" borderId="0" xfId="1836" applyFill="1"/>
    <xf numFmtId="167" fontId="124" fillId="0" borderId="0" xfId="0" applyNumberFormat="1" applyFont="1"/>
    <xf numFmtId="193" fontId="124" fillId="0" borderId="0" xfId="1" applyNumberFormat="1" applyFont="1"/>
    <xf numFmtId="0" fontId="7" fillId="0" borderId="93" xfId="0" applyFont="1" applyBorder="1" applyAlignment="1">
      <alignment horizontal="right" wrapText="1"/>
    </xf>
    <xf numFmtId="0" fontId="7" fillId="0" borderId="87" xfId="0" applyFont="1" applyBorder="1" applyAlignment="1">
      <alignment horizontal="right" wrapText="1"/>
    </xf>
    <xf numFmtId="0" fontId="124" fillId="0" borderId="0" xfId="0" applyFont="1" applyAlignment="1">
      <alignment horizontal="center" vertical="center"/>
    </xf>
    <xf numFmtId="0" fontId="121" fillId="0" borderId="0" xfId="0" applyFont="1" applyAlignment="1">
      <alignment vertical="top"/>
    </xf>
    <xf numFmtId="0" fontId="4" fillId="14" borderId="112" xfId="0" applyFont="1" applyFill="1" applyBorder="1" applyAlignment="1">
      <alignment horizontal="right" wrapText="1"/>
    </xf>
    <xf numFmtId="0" fontId="4" fillId="17" borderId="112" xfId="0" applyFont="1" applyFill="1" applyBorder="1" applyAlignment="1">
      <alignment horizontal="right" wrapText="1"/>
    </xf>
    <xf numFmtId="0" fontId="4" fillId="16" borderId="112" xfId="0" applyFont="1" applyFill="1" applyBorder="1" applyAlignment="1">
      <alignment horizontal="right" wrapText="1"/>
    </xf>
    <xf numFmtId="0" fontId="4" fillId="13" borderId="112" xfId="0" applyFont="1" applyFill="1" applyBorder="1" applyAlignment="1">
      <alignment horizontal="right" wrapText="1"/>
    </xf>
    <xf numFmtId="0" fontId="11" fillId="12" borderId="48" xfId="0" applyFont="1" applyFill="1" applyBorder="1" applyAlignment="1">
      <alignment wrapText="1"/>
    </xf>
    <xf numFmtId="0" fontId="117" fillId="0" borderId="0" xfId="0" applyFont="1"/>
    <xf numFmtId="0" fontId="117" fillId="0" borderId="0" xfId="0" applyFont="1" applyAlignment="1">
      <alignment horizontal="left" vertical="top"/>
    </xf>
    <xf numFmtId="0" fontId="117" fillId="0" borderId="0" xfId="0" applyFont="1" applyAlignment="1">
      <alignment vertical="top" wrapText="1"/>
    </xf>
    <xf numFmtId="0" fontId="117" fillId="0" borderId="0" xfId="0" applyFont="1" applyAlignment="1">
      <alignment vertical="top"/>
    </xf>
    <xf numFmtId="0" fontId="6" fillId="83" borderId="4" xfId="0" applyFont="1" applyFill="1" applyBorder="1"/>
    <xf numFmtId="0" fontId="7" fillId="83" borderId="4" xfId="0" applyFont="1" applyFill="1" applyBorder="1" applyAlignment="1">
      <alignment horizontal="right" wrapText="1"/>
    </xf>
    <xf numFmtId="0" fontId="0" fillId="83" borderId="4" xfId="0" applyFill="1" applyBorder="1"/>
    <xf numFmtId="168" fontId="7" fillId="0" borderId="0" xfId="2" applyNumberFormat="1" applyFont="1" applyFill="1" applyBorder="1"/>
    <xf numFmtId="194" fontId="118" fillId="0" borderId="0" xfId="0" applyNumberFormat="1" applyFont="1"/>
    <xf numFmtId="168" fontId="118" fillId="0" borderId="0" xfId="2" applyNumberFormat="1" applyFont="1"/>
    <xf numFmtId="197" fontId="7" fillId="0" borderId="0" xfId="0" applyNumberFormat="1" applyFont="1"/>
    <xf numFmtId="197" fontId="7" fillId="0" borderId="93" xfId="0" applyNumberFormat="1" applyFont="1" applyBorder="1"/>
    <xf numFmtId="197" fontId="7" fillId="0" borderId="87" xfId="0" applyNumberFormat="1" applyFont="1" applyBorder="1"/>
    <xf numFmtId="0" fontId="123" fillId="0" borderId="0" xfId="0" applyFont="1" applyAlignment="1">
      <alignment horizontal="left" vertical="center"/>
    </xf>
    <xf numFmtId="194" fontId="7" fillId="0" borderId="0" xfId="0" applyNumberFormat="1" applyFont="1" applyAlignment="1">
      <alignment horizontal="right"/>
    </xf>
    <xf numFmtId="0" fontId="0" fillId="0" borderId="4" xfId="0" applyBorder="1" applyAlignment="1">
      <alignment horizontal="left"/>
    </xf>
    <xf numFmtId="194" fontId="0" fillId="0" borderId="4" xfId="0" applyNumberFormat="1" applyBorder="1"/>
    <xf numFmtId="167" fontId="11" fillId="12" borderId="2" xfId="0" applyNumberFormat="1" applyFont="1" applyFill="1" applyBorder="1" applyAlignment="1">
      <alignment horizontal="right"/>
    </xf>
    <xf numFmtId="167" fontId="145" fillId="0" borderId="0" xfId="0" applyNumberFormat="1" applyFont="1"/>
    <xf numFmtId="9" fontId="146" fillId="0" borderId="0" xfId="2" applyFont="1"/>
    <xf numFmtId="0" fontId="55" fillId="0" borderId="0" xfId="0" applyFont="1"/>
    <xf numFmtId="194" fontId="7" fillId="0" borderId="123" xfId="0" applyNumberFormat="1" applyFont="1" applyBorder="1"/>
    <xf numFmtId="0" fontId="144" fillId="0" borderId="0" xfId="0" applyFont="1"/>
    <xf numFmtId="0" fontId="147"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112" fillId="0" borderId="1" xfId="0" applyFont="1" applyBorder="1" applyAlignment="1">
      <alignment horizontal="left" wrapText="1"/>
    </xf>
    <xf numFmtId="0" fontId="117" fillId="0" borderId="0" xfId="0" applyFont="1" applyAlignment="1">
      <alignment wrapText="1"/>
    </xf>
    <xf numFmtId="0" fontId="8" fillId="0" borderId="109" xfId="0" applyFont="1" applyBorder="1" applyAlignment="1">
      <alignment horizontal="right"/>
    </xf>
    <xf numFmtId="0" fontId="5" fillId="0" borderId="62" xfId="0" applyFont="1" applyBorder="1"/>
    <xf numFmtId="0" fontId="118" fillId="0" borderId="0" xfId="0" applyFont="1" applyAlignment="1">
      <alignment horizontal="left" wrapText="1"/>
    </xf>
    <xf numFmtId="167" fontId="8" fillId="0" borderId="0" xfId="0" applyNumberFormat="1" applyFont="1"/>
    <xf numFmtId="0" fontId="8" fillId="0" borderId="0" xfId="0" applyFont="1" applyAlignment="1">
      <alignment wrapText="1"/>
    </xf>
    <xf numFmtId="0" fontId="115" fillId="0" borderId="0" xfId="0" applyFont="1" applyAlignment="1">
      <alignment vertical="top" wrapText="1"/>
    </xf>
    <xf numFmtId="0" fontId="5" fillId="9" borderId="11" xfId="0" applyFont="1" applyFill="1" applyBorder="1"/>
    <xf numFmtId="0" fontId="0" fillId="0" borderId="13" xfId="0" applyBorder="1" applyAlignment="1">
      <alignment vertical="top"/>
    </xf>
    <xf numFmtId="0" fontId="0" fillId="0" borderId="15" xfId="0" applyBorder="1" applyAlignment="1">
      <alignment vertical="top"/>
    </xf>
    <xf numFmtId="0" fontId="0" fillId="0" borderId="14" xfId="0" applyBorder="1" applyAlignment="1">
      <alignment vertical="top" wrapText="1"/>
    </xf>
    <xf numFmtId="0" fontId="0" fillId="0" borderId="14" xfId="0" applyBorder="1" applyAlignment="1">
      <alignment vertical="top"/>
    </xf>
    <xf numFmtId="0" fontId="0" fillId="0" borderId="16" xfId="0" applyBorder="1" applyAlignment="1">
      <alignment vertical="top" wrapText="1"/>
    </xf>
    <xf numFmtId="0" fontId="113" fillId="12" borderId="11" xfId="0" applyFont="1" applyFill="1" applyBorder="1"/>
    <xf numFmtId="0" fontId="148" fillId="12" borderId="12" xfId="0" applyFont="1" applyFill="1" applyBorder="1"/>
    <xf numFmtId="0" fontId="0" fillId="0" borderId="0" xfId="0" applyAlignment="1">
      <alignment horizontal="left" vertical="center"/>
    </xf>
    <xf numFmtId="0" fontId="0" fillId="9" borderId="17" xfId="0" applyFill="1" applyBorder="1"/>
    <xf numFmtId="0" fontId="0" fillId="9" borderId="12" xfId="0" applyFill="1" applyBorder="1"/>
    <xf numFmtId="0" fontId="5" fillId="9" borderId="17" xfId="0" applyFont="1" applyFill="1" applyBorder="1"/>
    <xf numFmtId="0" fontId="5" fillId="9" borderId="12" xfId="0" applyFont="1" applyFill="1" applyBorder="1"/>
    <xf numFmtId="0" fontId="0" fillId="0" borderId="0" xfId="0" applyAlignment="1">
      <alignment horizontal="center" vertical="center"/>
    </xf>
    <xf numFmtId="0" fontId="0" fillId="0" borderId="0" xfId="0" applyAlignment="1">
      <alignment vertical="top"/>
    </xf>
    <xf numFmtId="0" fontId="0" fillId="0" borderId="14" xfId="0" applyBorder="1"/>
    <xf numFmtId="0" fontId="0" fillId="11" borderId="11" xfId="0" applyFill="1" applyBorder="1" applyAlignment="1">
      <alignment vertical="top"/>
    </xf>
    <xf numFmtId="0" fontId="0" fillId="0" borderId="17" xfId="0" applyBorder="1" applyAlignment="1">
      <alignment vertical="top"/>
    </xf>
    <xf numFmtId="0" fontId="0" fillId="0" borderId="17" xfId="0" applyBorder="1"/>
    <xf numFmtId="0" fontId="0" fillId="0" borderId="12" xfId="0" applyBorder="1"/>
    <xf numFmtId="0" fontId="0" fillId="0" borderId="13" xfId="0" applyBorder="1"/>
    <xf numFmtId="0" fontId="0" fillId="0" borderId="0" xfId="0" quotePrefix="1"/>
    <xf numFmtId="167" fontId="0" fillId="0" borderId="0" xfId="0" applyNumberFormat="1" applyAlignment="1">
      <alignment vertical="top"/>
    </xf>
    <xf numFmtId="0" fontId="0" fillId="3" borderId="13" xfId="0" applyFill="1" applyBorder="1" applyAlignment="1">
      <alignment vertical="top"/>
    </xf>
    <xf numFmtId="0" fontId="0" fillId="4" borderId="13" xfId="0" applyFill="1" applyBorder="1" applyAlignment="1">
      <alignment vertical="top"/>
    </xf>
    <xf numFmtId="0" fontId="0" fillId="5" borderId="13" xfId="0" applyFill="1" applyBorder="1" applyAlignment="1">
      <alignment vertical="top"/>
    </xf>
    <xf numFmtId="0" fontId="0" fillId="6" borderId="13" xfId="0" applyFill="1" applyBorder="1" applyAlignment="1">
      <alignment vertical="top"/>
    </xf>
    <xf numFmtId="0" fontId="0" fillId="7" borderId="13" xfId="0" applyFill="1" applyBorder="1" applyAlignment="1">
      <alignment vertical="top"/>
    </xf>
    <xf numFmtId="167" fontId="5" fillId="0" borderId="0" xfId="0" applyNumberFormat="1" applyFont="1"/>
    <xf numFmtId="0" fontId="0" fillId="8" borderId="13" xfId="0" applyFill="1" applyBorder="1" applyAlignment="1">
      <alignment horizontal="left" vertical="top" wrapText="1"/>
    </xf>
    <xf numFmtId="0" fontId="0" fillId="2" borderId="13" xfId="0" applyFill="1" applyBorder="1" applyAlignment="1">
      <alignment horizontal="left" vertical="top" wrapText="1"/>
    </xf>
    <xf numFmtId="0" fontId="0" fillId="14" borderId="13" xfId="0" applyFill="1" applyBorder="1" applyAlignment="1">
      <alignment horizontal="left" vertical="top" wrapText="1"/>
    </xf>
    <xf numFmtId="0" fontId="0" fillId="0" borderId="15" xfId="0" applyBorder="1"/>
    <xf numFmtId="0" fontId="0" fillId="0" borderId="18" xfId="0" applyBorder="1"/>
    <xf numFmtId="0" fontId="0" fillId="0" borderId="16" xfId="0" applyBorder="1"/>
    <xf numFmtId="0" fontId="0" fillId="16" borderId="13" xfId="0" applyFill="1" applyBorder="1" applyAlignment="1">
      <alignment horizontal="left" vertical="top" wrapText="1"/>
    </xf>
    <xf numFmtId="0" fontId="0" fillId="13" borderId="13" xfId="0" applyFill="1" applyBorder="1" applyAlignment="1">
      <alignment horizontal="left" vertical="top" wrapText="1"/>
    </xf>
    <xf numFmtId="167" fontId="0" fillId="0" borderId="14" xfId="0" applyNumberFormat="1" applyBorder="1"/>
    <xf numFmtId="0" fontId="0" fillId="9" borderId="15" xfId="0" applyFill="1" applyBorder="1" applyAlignment="1">
      <alignment vertical="top"/>
    </xf>
    <xf numFmtId="0" fontId="0" fillId="0" borderId="18" xfId="0" applyBorder="1" applyAlignment="1">
      <alignment vertical="top"/>
    </xf>
    <xf numFmtId="0" fontId="0" fillId="0" borderId="0" xfId="0" applyAlignment="1">
      <alignment vertical="center"/>
    </xf>
    <xf numFmtId="0" fontId="152" fillId="0" borderId="0" xfId="0" applyFont="1"/>
    <xf numFmtId="0" fontId="8" fillId="0" borderId="0" xfId="0" applyFont="1" applyAlignment="1">
      <alignment vertical="top"/>
    </xf>
    <xf numFmtId="3" fontId="117" fillId="0" borderId="0" xfId="0" applyNumberFormat="1" applyFont="1" applyAlignment="1">
      <alignment vertical="top"/>
    </xf>
    <xf numFmtId="3" fontId="13" fillId="0" borderId="0" xfId="0" applyNumberFormat="1" applyFont="1" applyAlignment="1">
      <alignment horizontal="center" vertical="top" wrapText="1"/>
    </xf>
    <xf numFmtId="3" fontId="117" fillId="0" borderId="0" xfId="0" applyNumberFormat="1" applyFont="1" applyAlignment="1">
      <alignment horizontal="center" vertical="top" wrapText="1"/>
    </xf>
    <xf numFmtId="0" fontId="8" fillId="0" borderId="0" xfId="0" applyFont="1" applyAlignment="1">
      <alignment horizontal="left" vertical="top"/>
    </xf>
    <xf numFmtId="167" fontId="8" fillId="0" borderId="3" xfId="1" applyNumberFormat="1" applyFont="1" applyBorder="1" applyAlignment="1">
      <alignment horizontal="center" vertical="top"/>
    </xf>
    <xf numFmtId="167" fontId="8" fillId="0" borderId="3" xfId="1" applyNumberFormat="1" applyFont="1" applyBorder="1" applyAlignment="1">
      <alignment vertical="top"/>
    </xf>
    <xf numFmtId="3" fontId="117" fillId="0" borderId="68" xfId="0" applyNumberFormat="1" applyFont="1" applyBorder="1" applyAlignment="1">
      <alignment horizontal="center" vertical="top" wrapText="1"/>
    </xf>
    <xf numFmtId="3" fontId="117" fillId="0" borderId="41" xfId="0" applyNumberFormat="1" applyFont="1" applyBorder="1" applyAlignment="1">
      <alignment horizontal="center" vertical="top" wrapText="1"/>
    </xf>
    <xf numFmtId="3" fontId="8" fillId="0" borderId="0" xfId="0" applyNumberFormat="1" applyFont="1" applyAlignment="1">
      <alignment vertical="top"/>
    </xf>
    <xf numFmtId="0" fontId="117" fillId="0" borderId="0" xfId="918" applyFont="1" applyAlignment="1">
      <alignment horizontal="left" vertical="top"/>
    </xf>
    <xf numFmtId="0" fontId="117" fillId="0" borderId="0" xfId="918" applyFont="1" applyAlignment="1">
      <alignment vertical="top" wrapText="1"/>
    </xf>
    <xf numFmtId="3" fontId="117" fillId="0" borderId="0" xfId="918" applyNumberFormat="1" applyFont="1" applyAlignment="1">
      <alignment horizontal="center" vertical="top" wrapText="1"/>
    </xf>
    <xf numFmtId="0" fontId="117" fillId="0" borderId="0" xfId="918" applyFont="1" applyAlignment="1">
      <alignment vertical="top"/>
    </xf>
    <xf numFmtId="0" fontId="117" fillId="0" borderId="0" xfId="0" applyFont="1" applyAlignment="1">
      <alignment horizontal="left" vertical="top" wrapText="1"/>
    </xf>
    <xf numFmtId="0" fontId="125" fillId="0" borderId="0" xfId="0" applyFont="1" applyAlignment="1">
      <alignment horizontal="right" vertical="top" wrapText="1"/>
    </xf>
    <xf numFmtId="0" fontId="135" fillId="0" borderId="0" xfId="0" applyFont="1" applyAlignment="1">
      <alignment horizontal="left" vertical="top"/>
    </xf>
    <xf numFmtId="0" fontId="8" fillId="0" borderId="0" xfId="0" applyFont="1" applyAlignment="1">
      <alignment vertical="top" wrapText="1"/>
    </xf>
    <xf numFmtId="0" fontId="135" fillId="0" borderId="0" xfId="0" applyFont="1" applyAlignment="1">
      <alignment vertical="top" wrapText="1"/>
    </xf>
    <xf numFmtId="0" fontId="134" fillId="0" borderId="0" xfId="0" applyFont="1" applyAlignment="1">
      <alignment vertical="top" wrapText="1"/>
    </xf>
    <xf numFmtId="0" fontId="134" fillId="0" borderId="0" xfId="0" applyFont="1" applyAlignment="1">
      <alignment horizontal="left" vertical="top"/>
    </xf>
    <xf numFmtId="0" fontId="135" fillId="0" borderId="0" xfId="0" applyFont="1" applyAlignment="1">
      <alignment horizontal="left" vertical="top" wrapText="1"/>
    </xf>
    <xf numFmtId="0" fontId="134" fillId="0" borderId="0" xfId="0" applyFont="1" applyAlignment="1">
      <alignment horizontal="left" vertical="top" wrapText="1"/>
    </xf>
    <xf numFmtId="0" fontId="142" fillId="0" borderId="0" xfId="0" applyFont="1" applyAlignment="1">
      <alignment vertical="top"/>
    </xf>
    <xf numFmtId="0" fontId="142" fillId="0" borderId="0" xfId="0" applyFont="1" applyAlignment="1">
      <alignment horizontal="left" vertical="top"/>
    </xf>
    <xf numFmtId="0" fontId="143" fillId="0" borderId="0" xfId="0" applyFont="1" applyAlignment="1">
      <alignment horizontal="left" vertical="top" wrapText="1"/>
    </xf>
    <xf numFmtId="0" fontId="117" fillId="0" borderId="0" xfId="918" applyFont="1" applyAlignment="1">
      <alignment horizontal="left" vertical="top" wrapText="1"/>
    </xf>
    <xf numFmtId="3" fontId="117" fillId="0" borderId="0" xfId="0" applyNumberFormat="1" applyFont="1" applyAlignment="1">
      <alignment vertical="top" wrapText="1"/>
    </xf>
    <xf numFmtId="0" fontId="125" fillId="0" borderId="0" xfId="0" applyFont="1" applyAlignment="1">
      <alignment vertical="top"/>
    </xf>
    <xf numFmtId="167" fontId="117" fillId="0" borderId="0" xfId="0" applyNumberFormat="1" applyFont="1" applyAlignment="1">
      <alignment vertical="top"/>
    </xf>
    <xf numFmtId="3" fontId="117" fillId="0" borderId="0" xfId="1" applyNumberFormat="1" applyFont="1" applyFill="1" applyBorder="1" applyAlignment="1">
      <alignment vertical="top" wrapText="1"/>
    </xf>
    <xf numFmtId="3" fontId="117" fillId="0" borderId="0" xfId="1" applyNumberFormat="1" applyFont="1" applyFill="1" applyBorder="1" applyAlignment="1">
      <alignment vertical="top"/>
    </xf>
    <xf numFmtId="3" fontId="117" fillId="0" borderId="0" xfId="0" applyNumberFormat="1" applyFont="1" applyAlignment="1" applyProtection="1">
      <alignment vertical="top"/>
      <protection locked="0"/>
    </xf>
    <xf numFmtId="0" fontId="112" fillId="0" borderId="0" xfId="0" applyFont="1" applyAlignment="1">
      <alignment vertical="top"/>
    </xf>
    <xf numFmtId="167" fontId="153" fillId="0" borderId="0" xfId="0" applyNumberFormat="1" applyFont="1"/>
    <xf numFmtId="168" fontId="8" fillId="0" borderId="0" xfId="2" applyNumberFormat="1" applyFont="1"/>
    <xf numFmtId="0" fontId="112" fillId="0" borderId="4" xfId="0" applyFont="1" applyBorder="1"/>
    <xf numFmtId="0" fontId="8" fillId="0" borderId="4" xfId="0" applyFont="1" applyBorder="1"/>
    <xf numFmtId="0" fontId="17" fillId="0" borderId="0" xfId="3" applyFont="1" applyBorder="1" applyAlignment="1">
      <alignment horizontal="left" wrapText="1"/>
    </xf>
    <xf numFmtId="0" fontId="151" fillId="0" borderId="0" xfId="3" applyFont="1"/>
    <xf numFmtId="0" fontId="154" fillId="0" borderId="0" xfId="0" applyFont="1"/>
    <xf numFmtId="0" fontId="154" fillId="0" borderId="0" xfId="0" applyFont="1" applyAlignment="1">
      <alignment wrapText="1"/>
    </xf>
    <xf numFmtId="0" fontId="7" fillId="0" borderId="40" xfId="0" applyFont="1" applyBorder="1" applyAlignment="1">
      <alignment horizontal="left" vertical="top"/>
    </xf>
    <xf numFmtId="167" fontId="7" fillId="0" borderId="113" xfId="0" applyNumberFormat="1" applyFont="1" applyBorder="1" applyAlignment="1">
      <alignment vertical="top"/>
    </xf>
    <xf numFmtId="167" fontId="7" fillId="0" borderId="9" xfId="0" applyNumberFormat="1" applyFont="1" applyBorder="1" applyAlignment="1">
      <alignment vertical="top"/>
    </xf>
    <xf numFmtId="167" fontId="7" fillId="0" borderId="5" xfId="0" applyNumberFormat="1" applyFont="1" applyBorder="1" applyAlignment="1">
      <alignment vertical="top"/>
    </xf>
    <xf numFmtId="194" fontId="123" fillId="0" borderId="14" xfId="0" applyNumberFormat="1" applyFont="1" applyBorder="1" applyAlignment="1">
      <alignment horizontal="right" vertical="top"/>
    </xf>
    <xf numFmtId="167" fontId="7" fillId="0" borderId="68" xfId="0" applyNumberFormat="1" applyFont="1" applyBorder="1" applyAlignment="1">
      <alignment vertical="top"/>
    </xf>
    <xf numFmtId="0" fontId="11" fillId="0" borderId="43" xfId="0" applyFont="1" applyBorder="1" applyAlignment="1">
      <alignment horizontal="left" vertical="top" wrapText="1"/>
    </xf>
    <xf numFmtId="167" fontId="11" fillId="0" borderId="69" xfId="0" applyNumberFormat="1" applyFont="1" applyBorder="1" applyAlignment="1">
      <alignment vertical="top"/>
    </xf>
    <xf numFmtId="167" fontId="11" fillId="0" borderId="10" xfId="0" applyNumberFormat="1" applyFont="1" applyBorder="1" applyAlignment="1">
      <alignment vertical="top"/>
    </xf>
    <xf numFmtId="167" fontId="11" fillId="0" borderId="6" xfId="0" applyNumberFormat="1" applyFont="1" applyBorder="1" applyAlignment="1">
      <alignment vertical="top"/>
    </xf>
    <xf numFmtId="194" fontId="20" fillId="0" borderId="47" xfId="0" applyNumberFormat="1" applyFont="1" applyBorder="1" applyAlignment="1">
      <alignment horizontal="right" vertical="top"/>
    </xf>
    <xf numFmtId="0" fontId="7" fillId="0" borderId="40" xfId="0" applyFont="1" applyBorder="1" applyAlignment="1">
      <alignment horizontal="left" vertical="top" wrapText="1"/>
    </xf>
    <xf numFmtId="167" fontId="7" fillId="0" borderId="112" xfId="0" applyNumberFormat="1" applyFont="1" applyBorder="1" applyAlignment="1">
      <alignment vertical="top"/>
    </xf>
    <xf numFmtId="167" fontId="7" fillId="0" borderId="116" xfId="0" applyNumberFormat="1" applyFont="1" applyBorder="1" applyAlignment="1">
      <alignment vertical="top"/>
    </xf>
    <xf numFmtId="167" fontId="7" fillId="0" borderId="41" xfId="0" applyNumberFormat="1" applyFont="1" applyBorder="1" applyAlignment="1">
      <alignment vertical="top"/>
    </xf>
    <xf numFmtId="0" fontId="11" fillId="0" borderId="43" xfId="0" applyFont="1" applyBorder="1" applyAlignment="1">
      <alignment horizontal="left" vertical="top"/>
    </xf>
    <xf numFmtId="0" fontId="11" fillId="12" borderId="45" xfId="0" applyFont="1" applyFill="1" applyBorder="1" applyAlignment="1">
      <alignment horizontal="left" vertical="top"/>
    </xf>
    <xf numFmtId="167" fontId="11" fillId="12" borderId="71" xfId="0" applyNumberFormat="1" applyFont="1" applyFill="1" applyBorder="1" applyAlignment="1">
      <alignment horizontal="right" vertical="top"/>
    </xf>
    <xf numFmtId="167" fontId="11" fillId="12" borderId="1" xfId="0" applyNumberFormat="1" applyFont="1" applyFill="1" applyBorder="1" applyAlignment="1">
      <alignment horizontal="left" vertical="top"/>
    </xf>
    <xf numFmtId="194" fontId="20" fillId="12" borderId="46" xfId="0" applyNumberFormat="1" applyFont="1" applyFill="1" applyBorder="1" applyAlignment="1">
      <alignment horizontal="right" vertical="top"/>
    </xf>
    <xf numFmtId="0" fontId="20" fillId="0" borderId="43" xfId="0" applyFont="1" applyBorder="1" applyAlignment="1">
      <alignment horizontal="left" vertical="top" wrapText="1"/>
    </xf>
    <xf numFmtId="194" fontId="20" fillId="0" borderId="47" xfId="1" applyNumberFormat="1" applyFont="1" applyBorder="1" applyAlignment="1">
      <alignment horizontal="right" vertical="top"/>
    </xf>
    <xf numFmtId="0" fontId="11" fillId="12" borderId="43" xfId="0" applyFont="1" applyFill="1" applyBorder="1" applyAlignment="1">
      <alignment horizontal="left" vertical="top" wrapText="1"/>
    </xf>
    <xf numFmtId="167" fontId="7" fillId="0" borderId="9" xfId="0" applyNumberFormat="1" applyFont="1" applyBorder="1" applyAlignment="1">
      <alignment horizontal="left" vertical="top" wrapText="1"/>
    </xf>
    <xf numFmtId="167" fontId="7" fillId="0" borderId="5" xfId="0" applyNumberFormat="1" applyFont="1" applyBorder="1" applyAlignment="1">
      <alignment horizontal="left" vertical="top" wrapText="1"/>
    </xf>
    <xf numFmtId="167" fontId="7" fillId="0" borderId="41" xfId="0" applyNumberFormat="1" applyFont="1" applyBorder="1" applyAlignment="1">
      <alignment horizontal="left" vertical="top" wrapText="1"/>
    </xf>
    <xf numFmtId="194" fontId="20" fillId="12" borderId="2" xfId="0" applyNumberFormat="1" applyFont="1" applyFill="1" applyBorder="1" applyAlignment="1">
      <alignment horizontal="right" vertical="top"/>
    </xf>
    <xf numFmtId="167" fontId="11" fillId="0" borderId="42" xfId="0" applyNumberFormat="1" applyFont="1" applyBorder="1" applyAlignment="1">
      <alignment vertical="top"/>
    </xf>
    <xf numFmtId="167" fontId="11" fillId="0" borderId="6" xfId="0" applyNumberFormat="1" applyFont="1" applyBorder="1" applyAlignment="1">
      <alignment horizontal="right" vertical="top"/>
    </xf>
    <xf numFmtId="167" fontId="11" fillId="0" borderId="42" xfId="0" applyNumberFormat="1" applyFont="1" applyBorder="1" applyAlignment="1">
      <alignment horizontal="right" vertical="top"/>
    </xf>
    <xf numFmtId="167" fontId="11" fillId="12" borderId="71" xfId="0" applyNumberFormat="1" applyFont="1" applyFill="1" applyBorder="1" applyAlignment="1">
      <alignment vertical="top"/>
    </xf>
    <xf numFmtId="167" fontId="11" fillId="12" borderId="1" xfId="0" applyNumberFormat="1" applyFont="1" applyFill="1" applyBorder="1" applyAlignment="1">
      <alignment vertical="top"/>
    </xf>
    <xf numFmtId="167" fontId="11" fillId="12" borderId="1" xfId="0" applyNumberFormat="1" applyFont="1" applyFill="1" applyBorder="1" applyAlignment="1">
      <alignment horizontal="right" vertical="top"/>
    </xf>
    <xf numFmtId="167" fontId="11" fillId="12" borderId="46" xfId="0" applyNumberFormat="1" applyFont="1" applyFill="1" applyBorder="1" applyAlignment="1">
      <alignment horizontal="right" vertical="top"/>
    </xf>
    <xf numFmtId="167" fontId="11" fillId="12" borderId="46" xfId="0" applyNumberFormat="1" applyFont="1" applyFill="1" applyBorder="1" applyAlignment="1">
      <alignment horizontal="left" vertical="top"/>
    </xf>
    <xf numFmtId="167" fontId="7" fillId="0" borderId="68" xfId="0" applyNumberFormat="1" applyFont="1" applyBorder="1" applyAlignment="1">
      <alignment horizontal="left" vertical="top" wrapText="1"/>
    </xf>
    <xf numFmtId="167" fontId="7" fillId="0" borderId="115" xfId="0" applyNumberFormat="1" applyFont="1" applyBorder="1" applyAlignment="1">
      <alignment vertical="top"/>
    </xf>
    <xf numFmtId="167" fontId="7" fillId="0" borderId="121" xfId="0" applyNumberFormat="1" applyFont="1" applyBorder="1" applyAlignment="1">
      <alignment vertical="top"/>
    </xf>
    <xf numFmtId="168" fontId="7" fillId="0" borderId="68" xfId="2" applyNumberFormat="1" applyFont="1" applyBorder="1" applyAlignment="1">
      <alignment vertical="top"/>
    </xf>
    <xf numFmtId="168" fontId="7" fillId="0" borderId="5" xfId="2" applyNumberFormat="1" applyFont="1" applyBorder="1" applyAlignment="1">
      <alignment vertical="top"/>
    </xf>
    <xf numFmtId="168" fontId="7" fillId="0" borderId="9" xfId="2" applyNumberFormat="1" applyFont="1" applyBorder="1" applyAlignment="1">
      <alignment vertical="top"/>
    </xf>
    <xf numFmtId="168" fontId="7" fillId="0" borderId="41" xfId="2" applyNumberFormat="1" applyFont="1" applyBorder="1" applyAlignment="1">
      <alignment vertical="top"/>
    </xf>
    <xf numFmtId="168" fontId="11" fillId="0" borderId="69" xfId="2" applyNumberFormat="1" applyFont="1" applyBorder="1" applyAlignment="1">
      <alignment vertical="top"/>
    </xf>
    <xf numFmtId="168" fontId="11" fillId="0" borderId="6" xfId="2" applyNumberFormat="1" applyFont="1" applyBorder="1" applyAlignment="1">
      <alignment vertical="top"/>
    </xf>
    <xf numFmtId="168" fontId="11" fillId="0" borderId="10" xfId="2" applyNumberFormat="1" applyFont="1" applyBorder="1" applyAlignment="1">
      <alignment vertical="top"/>
    </xf>
    <xf numFmtId="168" fontId="11" fillId="0" borderId="42" xfId="2" applyNumberFormat="1" applyFont="1" applyBorder="1" applyAlignment="1">
      <alignment vertical="top"/>
    </xf>
    <xf numFmtId="168" fontId="11" fillId="0" borderId="68" xfId="2" applyNumberFormat="1" applyFont="1" applyBorder="1" applyAlignment="1">
      <alignment vertical="top"/>
    </xf>
    <xf numFmtId="168" fontId="11" fillId="0" borderId="5" xfId="2" applyNumberFormat="1" applyFont="1" applyBorder="1" applyAlignment="1">
      <alignment vertical="top"/>
    </xf>
    <xf numFmtId="168" fontId="11" fillId="12" borderId="71" xfId="2" applyNumberFormat="1" applyFont="1" applyFill="1" applyBorder="1" applyAlignment="1">
      <alignment vertical="top"/>
    </xf>
    <xf numFmtId="168" fontId="11" fillId="12" borderId="1" xfId="2" applyNumberFormat="1" applyFont="1" applyFill="1" applyBorder="1" applyAlignment="1">
      <alignment vertical="top"/>
    </xf>
    <xf numFmtId="168" fontId="11" fillId="12" borderId="46" xfId="2" applyNumberFormat="1" applyFont="1" applyFill="1" applyBorder="1" applyAlignment="1">
      <alignment vertical="top"/>
    </xf>
    <xf numFmtId="168" fontId="11" fillId="12" borderId="69" xfId="2" applyNumberFormat="1" applyFont="1" applyFill="1" applyBorder="1" applyAlignment="1">
      <alignment vertical="top"/>
    </xf>
    <xf numFmtId="168" fontId="11" fillId="12" borderId="6" xfId="2" applyNumberFormat="1" applyFont="1" applyFill="1" applyBorder="1" applyAlignment="1">
      <alignment vertical="top"/>
    </xf>
    <xf numFmtId="168" fontId="11" fillId="12" borderId="10" xfId="2" applyNumberFormat="1" applyFont="1" applyFill="1" applyBorder="1" applyAlignment="1">
      <alignment vertical="top"/>
    </xf>
    <xf numFmtId="168" fontId="11" fillId="12" borderId="42" xfId="2" applyNumberFormat="1" applyFont="1" applyFill="1" applyBorder="1" applyAlignment="1">
      <alignment vertical="top"/>
    </xf>
    <xf numFmtId="168" fontId="7" fillId="0" borderId="71" xfId="2" applyNumberFormat="1" applyFont="1" applyBorder="1" applyAlignment="1">
      <alignment vertical="top"/>
    </xf>
    <xf numFmtId="168" fontId="7" fillId="0" borderId="1" xfId="2" applyNumberFormat="1" applyFont="1" applyBorder="1" applyAlignment="1">
      <alignment vertical="top"/>
    </xf>
    <xf numFmtId="168" fontId="7" fillId="0" borderId="46" xfId="2" applyNumberFormat="1" applyFont="1" applyBorder="1" applyAlignment="1">
      <alignment vertical="top"/>
    </xf>
    <xf numFmtId="167" fontId="112" fillId="0" borderId="0" xfId="0" applyNumberFormat="1" applyFont="1" applyAlignment="1">
      <alignment horizontal="left" wrapText="1"/>
    </xf>
    <xf numFmtId="0" fontId="7" fillId="0" borderId="38" xfId="0" applyFont="1" applyBorder="1" applyAlignment="1">
      <alignment horizontal="left" vertical="top"/>
    </xf>
    <xf numFmtId="168" fontId="7" fillId="0" borderId="77" xfId="2" applyNumberFormat="1" applyFont="1" applyBorder="1" applyAlignment="1">
      <alignment vertical="top"/>
    </xf>
    <xf numFmtId="168" fontId="7" fillId="0" borderId="76" xfId="2" applyNumberFormat="1" applyFont="1" applyBorder="1" applyAlignment="1">
      <alignment vertical="top"/>
    </xf>
    <xf numFmtId="168" fontId="7" fillId="0" borderId="85" xfId="2" applyNumberFormat="1" applyFont="1" applyBorder="1" applyAlignment="1">
      <alignment vertical="top"/>
    </xf>
    <xf numFmtId="168" fontId="123" fillId="0" borderId="77" xfId="2" applyNumberFormat="1" applyFont="1" applyBorder="1" applyAlignment="1">
      <alignment vertical="top"/>
    </xf>
    <xf numFmtId="168" fontId="123" fillId="0" borderId="76" xfId="2" applyNumberFormat="1" applyFont="1" applyBorder="1" applyAlignment="1">
      <alignment vertical="top"/>
    </xf>
    <xf numFmtId="168" fontId="123" fillId="0" borderId="5" xfId="2" applyNumberFormat="1" applyFont="1" applyBorder="1" applyAlignment="1">
      <alignment vertical="top"/>
    </xf>
    <xf numFmtId="168" fontId="123" fillId="0" borderId="41" xfId="2" applyNumberFormat="1" applyFont="1" applyBorder="1" applyAlignment="1">
      <alignment vertical="top"/>
    </xf>
    <xf numFmtId="168" fontId="123" fillId="0" borderId="76" xfId="2" applyNumberFormat="1" applyFont="1" applyFill="1" applyBorder="1" applyAlignment="1">
      <alignment vertical="top"/>
    </xf>
    <xf numFmtId="168" fontId="123" fillId="0" borderId="105" xfId="2" applyNumberFormat="1" applyFont="1" applyFill="1" applyBorder="1" applyAlignment="1">
      <alignment vertical="top"/>
    </xf>
    <xf numFmtId="168" fontId="123" fillId="0" borderId="77" xfId="2" applyNumberFormat="1" applyFont="1" applyFill="1" applyBorder="1" applyAlignment="1">
      <alignment vertical="top"/>
    </xf>
    <xf numFmtId="168" fontId="123" fillId="0" borderId="85" xfId="2" applyNumberFormat="1" applyFont="1" applyFill="1" applyBorder="1" applyAlignment="1">
      <alignment vertical="top"/>
    </xf>
    <xf numFmtId="168" fontId="123" fillId="0" borderId="68" xfId="2" applyNumberFormat="1" applyFont="1" applyBorder="1" applyAlignment="1">
      <alignment vertical="top"/>
    </xf>
    <xf numFmtId="168" fontId="123" fillId="0" borderId="5" xfId="2" applyNumberFormat="1" applyFont="1" applyFill="1" applyBorder="1" applyAlignment="1">
      <alignment vertical="top"/>
    </xf>
    <xf numFmtId="168" fontId="123" fillId="0" borderId="3" xfId="2" applyNumberFormat="1" applyFont="1" applyFill="1" applyBorder="1" applyAlignment="1">
      <alignment vertical="top"/>
    </xf>
    <xf numFmtId="168" fontId="123" fillId="0" borderId="68" xfId="2" applyNumberFormat="1" applyFont="1" applyFill="1" applyBorder="1" applyAlignment="1">
      <alignment vertical="top"/>
    </xf>
    <xf numFmtId="168" fontId="123" fillId="0" borderId="41" xfId="2" applyNumberFormat="1" applyFont="1" applyFill="1" applyBorder="1" applyAlignment="1">
      <alignment vertical="top"/>
    </xf>
    <xf numFmtId="168" fontId="20" fillId="0" borderId="69" xfId="2" applyNumberFormat="1" applyFont="1" applyBorder="1" applyAlignment="1">
      <alignment vertical="top"/>
    </xf>
    <xf numFmtId="168" fontId="20" fillId="0" borderId="6" xfId="2" applyNumberFormat="1" applyFont="1" applyBorder="1" applyAlignment="1">
      <alignment vertical="top"/>
    </xf>
    <xf numFmtId="168" fontId="20" fillId="0" borderId="42" xfId="2" applyNumberFormat="1" applyFont="1" applyBorder="1" applyAlignment="1">
      <alignment vertical="top"/>
    </xf>
    <xf numFmtId="168" fontId="20" fillId="0" borderId="6" xfId="2" applyNumberFormat="1" applyFont="1" applyFill="1" applyBorder="1" applyAlignment="1">
      <alignment vertical="top"/>
    </xf>
    <xf numFmtId="168" fontId="20" fillId="0" borderId="108" xfId="2" applyNumberFormat="1" applyFont="1" applyFill="1" applyBorder="1" applyAlignment="1">
      <alignment vertical="top"/>
    </xf>
    <xf numFmtId="168" fontId="20" fillId="0" borderId="69" xfId="2" applyNumberFormat="1" applyFont="1" applyFill="1" applyBorder="1" applyAlignment="1">
      <alignment vertical="top"/>
    </xf>
    <xf numFmtId="168" fontId="20" fillId="0" borderId="42" xfId="2" applyNumberFormat="1" applyFont="1" applyFill="1" applyBorder="1" applyAlignment="1">
      <alignment vertical="top"/>
    </xf>
    <xf numFmtId="0" fontId="7" fillId="0" borderId="44" xfId="0" applyFont="1" applyBorder="1" applyAlignment="1">
      <alignment horizontal="left" vertical="top" wrapText="1"/>
    </xf>
    <xf numFmtId="168" fontId="7" fillId="0" borderId="113" xfId="2" applyNumberFormat="1" applyFont="1" applyBorder="1" applyAlignment="1">
      <alignment vertical="top"/>
    </xf>
    <xf numFmtId="168" fontId="7" fillId="0" borderId="112" xfId="2" applyNumberFormat="1" applyFont="1" applyBorder="1" applyAlignment="1">
      <alignment vertical="top"/>
    </xf>
    <xf numFmtId="168" fontId="7" fillId="0" borderId="116" xfId="2" applyNumberFormat="1" applyFont="1" applyBorder="1" applyAlignment="1">
      <alignment vertical="top"/>
    </xf>
    <xf numFmtId="168" fontId="123" fillId="0" borderId="113" xfId="2" applyNumberFormat="1" applyFont="1" applyBorder="1" applyAlignment="1">
      <alignment vertical="top"/>
    </xf>
    <xf numFmtId="168" fontId="123" fillId="0" borderId="112" xfId="2" applyNumberFormat="1" applyFont="1" applyBorder="1" applyAlignment="1">
      <alignment vertical="top"/>
    </xf>
    <xf numFmtId="168" fontId="123" fillId="0" borderId="116" xfId="2" applyNumberFormat="1" applyFont="1" applyBorder="1" applyAlignment="1">
      <alignment vertical="top"/>
    </xf>
    <xf numFmtId="168" fontId="123" fillId="0" borderId="3" xfId="2" applyNumberFormat="1" applyFont="1" applyBorder="1" applyAlignment="1">
      <alignment vertical="top"/>
    </xf>
    <xf numFmtId="168" fontId="20" fillId="0" borderId="108" xfId="2" applyNumberFormat="1" applyFont="1" applyBorder="1" applyAlignment="1">
      <alignment vertical="top"/>
    </xf>
    <xf numFmtId="0" fontId="20" fillId="12" borderId="45" xfId="0" applyFont="1" applyFill="1" applyBorder="1" applyAlignment="1">
      <alignment horizontal="left" vertical="top"/>
    </xf>
    <xf numFmtId="168" fontId="20" fillId="12" borderId="71" xfId="2" applyNumberFormat="1" applyFont="1" applyFill="1" applyBorder="1" applyAlignment="1">
      <alignment vertical="top"/>
    </xf>
    <xf numFmtId="168" fontId="20" fillId="12" borderId="1" xfId="2" applyNumberFormat="1" applyFont="1" applyFill="1" applyBorder="1" applyAlignment="1">
      <alignment vertical="top"/>
    </xf>
    <xf numFmtId="168" fontId="20" fillId="12" borderId="46" xfId="2" applyNumberFormat="1" applyFont="1" applyFill="1" applyBorder="1" applyAlignment="1">
      <alignment vertical="top"/>
    </xf>
    <xf numFmtId="168" fontId="20" fillId="12" borderId="7" xfId="2" applyNumberFormat="1" applyFont="1" applyFill="1" applyBorder="1" applyAlignment="1">
      <alignment vertical="top"/>
    </xf>
    <xf numFmtId="168" fontId="7" fillId="0" borderId="13" xfId="2" applyNumberFormat="1" applyFont="1" applyBorder="1" applyAlignment="1">
      <alignment vertical="top"/>
    </xf>
    <xf numFmtId="168" fontId="7" fillId="0" borderId="14" xfId="2" applyNumberFormat="1" applyFont="1" applyBorder="1" applyAlignment="1">
      <alignment vertical="top"/>
    </xf>
    <xf numFmtId="168" fontId="20" fillId="12" borderId="69" xfId="2" applyNumberFormat="1" applyFont="1" applyFill="1" applyBorder="1" applyAlignment="1">
      <alignment vertical="top"/>
    </xf>
    <xf numFmtId="168" fontId="20" fillId="12" borderId="6" xfId="2" applyNumberFormat="1" applyFont="1" applyFill="1" applyBorder="1" applyAlignment="1">
      <alignment vertical="top"/>
    </xf>
    <xf numFmtId="168" fontId="20" fillId="12" borderId="42" xfId="2" applyNumberFormat="1" applyFont="1" applyFill="1" applyBorder="1" applyAlignment="1">
      <alignment vertical="top"/>
    </xf>
    <xf numFmtId="168" fontId="20" fillId="12" borderId="108" xfId="2" applyNumberFormat="1" applyFont="1" applyFill="1" applyBorder="1" applyAlignment="1">
      <alignment vertical="top"/>
    </xf>
    <xf numFmtId="168" fontId="123" fillId="0" borderId="71" xfId="2" applyNumberFormat="1" applyFont="1" applyBorder="1" applyAlignment="1">
      <alignment vertical="top"/>
    </xf>
    <xf numFmtId="168" fontId="123" fillId="0" borderId="1" xfId="2" applyNumberFormat="1" applyFont="1" applyBorder="1" applyAlignment="1">
      <alignment vertical="top"/>
    </xf>
    <xf numFmtId="168" fontId="123" fillId="0" borderId="46" xfId="2" applyNumberFormat="1" applyFont="1" applyBorder="1" applyAlignment="1">
      <alignment vertical="top"/>
    </xf>
    <xf numFmtId="168" fontId="123" fillId="0" borderId="7" xfId="2" applyNumberFormat="1" applyFont="1" applyBorder="1" applyAlignment="1">
      <alignment vertical="top"/>
    </xf>
    <xf numFmtId="0" fontId="20" fillId="12" borderId="48" xfId="0" applyFont="1" applyFill="1" applyBorder="1" applyAlignment="1">
      <alignment horizontal="left" vertical="top" wrapText="1"/>
    </xf>
    <xf numFmtId="168" fontId="11" fillId="12" borderId="79" xfId="2" applyNumberFormat="1" applyFont="1" applyFill="1" applyBorder="1" applyAlignment="1">
      <alignment vertical="top"/>
    </xf>
    <xf numFmtId="168" fontId="11" fillId="12" borderId="75" xfId="2" applyNumberFormat="1" applyFont="1" applyFill="1" applyBorder="1" applyAlignment="1">
      <alignment vertical="top"/>
    </xf>
    <xf numFmtId="168" fontId="11" fillId="12" borderId="66" xfId="2" applyNumberFormat="1" applyFont="1" applyFill="1" applyBorder="1" applyAlignment="1">
      <alignment vertical="top"/>
    </xf>
    <xf numFmtId="168" fontId="20" fillId="12" borderId="79" xfId="2" applyNumberFormat="1" applyFont="1" applyFill="1" applyBorder="1" applyAlignment="1">
      <alignment vertical="top"/>
    </xf>
    <xf numFmtId="168" fontId="20" fillId="12" borderId="75" xfId="2" applyNumberFormat="1" applyFont="1" applyFill="1" applyBorder="1" applyAlignment="1">
      <alignment vertical="top"/>
    </xf>
    <xf numFmtId="168" fontId="20" fillId="12" borderId="66" xfId="2" applyNumberFormat="1" applyFont="1" applyFill="1" applyBorder="1" applyAlignment="1">
      <alignment vertical="top"/>
    </xf>
    <xf numFmtId="168" fontId="20" fillId="12" borderId="109" xfId="2" applyNumberFormat="1" applyFont="1" applyFill="1" applyBorder="1" applyAlignment="1">
      <alignment vertical="top"/>
    </xf>
    <xf numFmtId="194" fontId="7" fillId="0" borderId="68" xfId="0" applyNumberFormat="1" applyFont="1" applyBorder="1" applyAlignment="1">
      <alignment horizontal="right" vertical="top"/>
    </xf>
    <xf numFmtId="194" fontId="7" fillId="0" borderId="9" xfId="0" applyNumberFormat="1" applyFont="1" applyBorder="1" applyAlignment="1">
      <alignment horizontal="right" vertical="top"/>
    </xf>
    <xf numFmtId="194" fontId="7" fillId="0" borderId="14" xfId="0" applyNumberFormat="1" applyFont="1" applyBorder="1" applyAlignment="1">
      <alignment horizontal="right" vertical="top"/>
    </xf>
    <xf numFmtId="194" fontId="7" fillId="0" borderId="0" xfId="0" applyNumberFormat="1" applyFont="1" applyAlignment="1">
      <alignment horizontal="right" vertical="top"/>
    </xf>
    <xf numFmtId="194" fontId="11" fillId="0" borderId="69" xfId="0" applyNumberFormat="1" applyFont="1" applyBorder="1" applyAlignment="1">
      <alignment horizontal="right" vertical="top"/>
    </xf>
    <xf numFmtId="194" fontId="11" fillId="0" borderId="10" xfId="0" applyNumberFormat="1" applyFont="1" applyBorder="1" applyAlignment="1">
      <alignment horizontal="right" vertical="top"/>
    </xf>
    <xf numFmtId="194" fontId="11" fillId="0" borderId="47" xfId="0" applyNumberFormat="1" applyFont="1" applyBorder="1" applyAlignment="1">
      <alignment horizontal="right" vertical="top"/>
    </xf>
    <xf numFmtId="194" fontId="11" fillId="12" borderId="72" xfId="0" applyNumberFormat="1" applyFont="1" applyFill="1" applyBorder="1" applyAlignment="1">
      <alignment horizontal="right" vertical="top"/>
    </xf>
    <xf numFmtId="194" fontId="11" fillId="12" borderId="7" xfId="0" applyNumberFormat="1" applyFont="1" applyFill="1" applyBorder="1" applyAlignment="1">
      <alignment horizontal="right" vertical="top"/>
    </xf>
    <xf numFmtId="194" fontId="11" fillId="12" borderId="46" xfId="0" applyNumberFormat="1" applyFont="1" applyFill="1" applyBorder="1" applyAlignment="1">
      <alignment horizontal="right" vertical="top"/>
    </xf>
    <xf numFmtId="194" fontId="20" fillId="0" borderId="70" xfId="1" applyNumberFormat="1" applyFont="1" applyBorder="1" applyAlignment="1">
      <alignment horizontal="right" vertical="top"/>
    </xf>
    <xf numFmtId="194" fontId="20" fillId="0" borderId="6" xfId="1" applyNumberFormat="1" applyFont="1" applyBorder="1" applyAlignment="1">
      <alignment horizontal="right" vertical="top"/>
    </xf>
    <xf numFmtId="194" fontId="11" fillId="12" borderId="73" xfId="0" applyNumberFormat="1" applyFont="1" applyFill="1" applyBorder="1" applyAlignment="1">
      <alignment horizontal="right" vertical="top"/>
    </xf>
    <xf numFmtId="194" fontId="11" fillId="12" borderId="74" xfId="0" applyNumberFormat="1" applyFont="1" applyFill="1" applyBorder="1" applyAlignment="1">
      <alignment horizontal="right" vertical="top"/>
    </xf>
    <xf numFmtId="194" fontId="11" fillId="12" borderId="2" xfId="0" applyNumberFormat="1" applyFont="1" applyFill="1" applyBorder="1" applyAlignment="1">
      <alignment horizontal="right" vertical="top"/>
    </xf>
    <xf numFmtId="194" fontId="7" fillId="0" borderId="77" xfId="0" applyNumberFormat="1" applyFont="1" applyBorder="1" applyAlignment="1">
      <alignment horizontal="right" vertical="top"/>
    </xf>
    <xf numFmtId="194" fontId="7" fillId="0" borderId="78" xfId="0" applyNumberFormat="1" applyFont="1" applyBorder="1" applyAlignment="1">
      <alignment horizontal="right" vertical="top"/>
    </xf>
    <xf numFmtId="194" fontId="7" fillId="0" borderId="12" xfId="0" applyNumberFormat="1" applyFont="1" applyBorder="1" applyAlignment="1">
      <alignment horizontal="right" vertical="top"/>
    </xf>
    <xf numFmtId="167" fontId="123" fillId="0" borderId="78" xfId="1" applyNumberFormat="1" applyFont="1" applyBorder="1" applyAlignment="1">
      <alignment vertical="top"/>
    </xf>
    <xf numFmtId="194" fontId="123" fillId="0" borderId="78" xfId="0" applyNumberFormat="1" applyFont="1" applyBorder="1" applyAlignment="1">
      <alignment horizontal="right" vertical="top"/>
    </xf>
    <xf numFmtId="194" fontId="123" fillId="0" borderId="12" xfId="0" applyNumberFormat="1" applyFont="1" applyBorder="1" applyAlignment="1">
      <alignment horizontal="right" vertical="top"/>
    </xf>
    <xf numFmtId="194" fontId="123" fillId="0" borderId="9" xfId="0" applyNumberFormat="1" applyFont="1" applyBorder="1" applyAlignment="1">
      <alignment horizontal="right" vertical="top"/>
    </xf>
    <xf numFmtId="167" fontId="123" fillId="0" borderId="9" xfId="1" applyNumberFormat="1" applyFont="1" applyBorder="1" applyAlignment="1">
      <alignment vertical="top"/>
    </xf>
    <xf numFmtId="194" fontId="20" fillId="0" borderId="10" xfId="0" applyNumberFormat="1" applyFont="1" applyBorder="1" applyAlignment="1">
      <alignment horizontal="right" vertical="top"/>
    </xf>
    <xf numFmtId="194" fontId="7" fillId="0" borderId="113" xfId="0" applyNumberFormat="1" applyFont="1" applyBorder="1" applyAlignment="1">
      <alignment horizontal="right" vertical="top"/>
    </xf>
    <xf numFmtId="194" fontId="7" fillId="0" borderId="114" xfId="0" applyNumberFormat="1" applyFont="1" applyBorder="1" applyAlignment="1">
      <alignment horizontal="right" vertical="top"/>
    </xf>
    <xf numFmtId="3" fontId="123" fillId="0" borderId="112" xfId="918" applyNumberFormat="1" applyFont="1" applyBorder="1" applyAlignment="1">
      <alignment vertical="top"/>
    </xf>
    <xf numFmtId="194" fontId="123" fillId="0" borderId="68" xfId="0" applyNumberFormat="1" applyFont="1" applyBorder="1" applyAlignment="1">
      <alignment horizontal="right" vertical="top"/>
    </xf>
    <xf numFmtId="3" fontId="123" fillId="0" borderId="5" xfId="918" applyNumberFormat="1" applyFont="1" applyBorder="1" applyAlignment="1">
      <alignment vertical="top"/>
    </xf>
    <xf numFmtId="194" fontId="20" fillId="0" borderId="69" xfId="0" applyNumberFormat="1" applyFont="1" applyBorder="1" applyAlignment="1">
      <alignment horizontal="right" vertical="top"/>
    </xf>
    <xf numFmtId="194" fontId="20" fillId="0" borderId="6" xfId="0" applyNumberFormat="1" applyFont="1" applyBorder="1" applyAlignment="1">
      <alignment horizontal="right" vertical="top"/>
    </xf>
    <xf numFmtId="194" fontId="20" fillId="12" borderId="7" xfId="0" applyNumberFormat="1" applyFont="1" applyFill="1" applyBorder="1" applyAlignment="1">
      <alignment horizontal="right" vertical="top"/>
    </xf>
    <xf numFmtId="194" fontId="20" fillId="0" borderId="4" xfId="1" applyNumberFormat="1" applyFont="1" applyBorder="1" applyAlignment="1">
      <alignment horizontal="right" vertical="top"/>
    </xf>
    <xf numFmtId="198" fontId="20" fillId="0" borderId="47" xfId="1" applyNumberFormat="1" applyFont="1" applyBorder="1" applyAlignment="1">
      <alignment horizontal="right" vertical="top"/>
    </xf>
    <xf numFmtId="0" fontId="11" fillId="12" borderId="45" xfId="0" applyFont="1" applyFill="1" applyBorder="1" applyAlignment="1">
      <alignment horizontal="left" vertical="top" wrapText="1"/>
    </xf>
    <xf numFmtId="194" fontId="20" fillId="12" borderId="110" xfId="0" applyNumberFormat="1" applyFont="1" applyFill="1" applyBorder="1" applyAlignment="1">
      <alignment horizontal="right" vertical="top"/>
    </xf>
    <xf numFmtId="194" fontId="20" fillId="12" borderId="74" xfId="0" applyNumberFormat="1" applyFont="1" applyFill="1" applyBorder="1" applyAlignment="1">
      <alignment horizontal="right" vertical="top"/>
    </xf>
    <xf numFmtId="198" fontId="20" fillId="12" borderId="2" xfId="0" applyNumberFormat="1" applyFont="1" applyFill="1" applyBorder="1" applyAlignment="1">
      <alignment horizontal="right" vertical="top"/>
    </xf>
    <xf numFmtId="195" fontId="7" fillId="0" borderId="77" xfId="2" applyNumberFormat="1" applyFont="1" applyBorder="1" applyAlignment="1">
      <alignment vertical="top"/>
    </xf>
    <xf numFmtId="195" fontId="7" fillId="0" borderId="78" xfId="2" applyNumberFormat="1" applyFont="1" applyBorder="1" applyAlignment="1">
      <alignment vertical="top"/>
    </xf>
    <xf numFmtId="195" fontId="7" fillId="0" borderId="76" xfId="2" applyNumberFormat="1" applyFont="1" applyBorder="1" applyAlignment="1">
      <alignment vertical="top"/>
    </xf>
    <xf numFmtId="195" fontId="7" fillId="0" borderId="17" xfId="2" applyNumberFormat="1" applyFont="1" applyBorder="1" applyAlignment="1">
      <alignment vertical="top"/>
    </xf>
    <xf numFmtId="195" fontId="7" fillId="0" borderId="68" xfId="2" applyNumberFormat="1" applyFont="1" applyBorder="1" applyAlignment="1">
      <alignment vertical="top"/>
    </xf>
    <xf numFmtId="195" fontId="7" fillId="0" borderId="9" xfId="2" applyNumberFormat="1" applyFont="1" applyBorder="1" applyAlignment="1">
      <alignment vertical="top"/>
    </xf>
    <xf numFmtId="195" fontId="7" fillId="0" borderId="5" xfId="2" applyNumberFormat="1" applyFont="1" applyBorder="1" applyAlignment="1">
      <alignment vertical="top"/>
    </xf>
    <xf numFmtId="195" fontId="11" fillId="0" borderId="69" xfId="2" applyNumberFormat="1" applyFont="1" applyBorder="1" applyAlignment="1">
      <alignment vertical="top"/>
    </xf>
    <xf numFmtId="195" fontId="11" fillId="0" borderId="10" xfId="2" applyNumberFormat="1" applyFont="1" applyBorder="1" applyAlignment="1">
      <alignment vertical="top"/>
    </xf>
    <xf numFmtId="195" fontId="11" fillId="0" borderId="6" xfId="2" applyNumberFormat="1" applyFont="1" applyBorder="1" applyAlignment="1">
      <alignment vertical="top"/>
    </xf>
    <xf numFmtId="195" fontId="11" fillId="0" borderId="4" xfId="2" applyNumberFormat="1" applyFont="1" applyBorder="1" applyAlignment="1">
      <alignment vertical="top"/>
    </xf>
    <xf numFmtId="195" fontId="11" fillId="12" borderId="112" xfId="2" applyNumberFormat="1" applyFont="1" applyFill="1" applyBorder="1" applyAlignment="1">
      <alignment vertical="top"/>
    </xf>
    <xf numFmtId="195" fontId="7" fillId="0" borderId="112" xfId="2" applyNumberFormat="1" applyFont="1" applyBorder="1" applyAlignment="1">
      <alignment vertical="top"/>
    </xf>
    <xf numFmtId="195" fontId="7" fillId="0" borderId="69" xfId="2" applyNumberFormat="1" applyFont="1" applyBorder="1" applyAlignment="1">
      <alignment vertical="top"/>
    </xf>
    <xf numFmtId="195" fontId="7" fillId="0" borderId="10" xfId="2" applyNumberFormat="1" applyFont="1" applyBorder="1" applyAlignment="1">
      <alignment vertical="top"/>
    </xf>
    <xf numFmtId="195" fontId="7" fillId="0" borderId="6" xfId="2" applyNumberFormat="1" applyFont="1" applyBorder="1" applyAlignment="1">
      <alignment vertical="top"/>
    </xf>
    <xf numFmtId="195" fontId="7" fillId="0" borderId="4" xfId="2" applyNumberFormat="1" applyFont="1" applyBorder="1" applyAlignment="1">
      <alignment vertical="top"/>
    </xf>
    <xf numFmtId="195" fontId="20" fillId="12" borderId="71" xfId="2" applyNumberFormat="1" applyFont="1" applyFill="1" applyBorder="1" applyAlignment="1">
      <alignment vertical="top"/>
    </xf>
    <xf numFmtId="195" fontId="20" fillId="12" borderId="1" xfId="2" applyNumberFormat="1" applyFont="1" applyFill="1" applyBorder="1" applyAlignment="1">
      <alignment vertical="top"/>
    </xf>
    <xf numFmtId="0" fontId="7" fillId="0" borderId="45" xfId="0" applyFont="1" applyBorder="1" applyAlignment="1">
      <alignment horizontal="left" vertical="top" wrapText="1"/>
    </xf>
    <xf numFmtId="195" fontId="7" fillId="0" borderId="71" xfId="2" applyNumberFormat="1" applyFont="1" applyBorder="1" applyAlignment="1">
      <alignment vertical="top"/>
    </xf>
    <xf numFmtId="195" fontId="7" fillId="0" borderId="1" xfId="2" applyNumberFormat="1" applyFont="1" applyBorder="1" applyAlignment="1">
      <alignment vertical="top"/>
    </xf>
    <xf numFmtId="0" fontId="20" fillId="12" borderId="39" xfId="0" applyFont="1" applyFill="1" applyBorder="1" applyAlignment="1">
      <alignment horizontal="left" vertical="top" wrapText="1"/>
    </xf>
    <xf numFmtId="195" fontId="11" fillId="12" borderId="79" xfId="2" applyNumberFormat="1" applyFont="1" applyFill="1" applyBorder="1" applyAlignment="1">
      <alignment vertical="top"/>
    </xf>
    <xf numFmtId="195" fontId="11" fillId="12" borderId="84" xfId="2" applyNumberFormat="1" applyFont="1" applyFill="1" applyBorder="1" applyAlignment="1">
      <alignment vertical="top"/>
    </xf>
    <xf numFmtId="195" fontId="11" fillId="12" borderId="75" xfId="2" applyNumberFormat="1" applyFont="1" applyFill="1" applyBorder="1" applyAlignment="1">
      <alignment vertical="top"/>
    </xf>
    <xf numFmtId="195" fontId="11" fillId="12" borderId="18" xfId="2" applyNumberFormat="1" applyFont="1" applyFill="1" applyBorder="1" applyAlignment="1">
      <alignment vertical="top"/>
    </xf>
    <xf numFmtId="9" fontId="112" fillId="0" borderId="0" xfId="2" applyFont="1"/>
    <xf numFmtId="9" fontId="8" fillId="0" borderId="0" xfId="0" applyNumberFormat="1" applyFont="1"/>
    <xf numFmtId="168" fontId="7" fillId="0" borderId="0" xfId="2" applyNumberFormat="1" applyFont="1" applyBorder="1" applyAlignment="1">
      <alignment vertical="top"/>
    </xf>
    <xf numFmtId="168" fontId="7" fillId="0" borderId="0" xfId="2" applyNumberFormat="1" applyFont="1" applyAlignment="1">
      <alignment vertical="top"/>
    </xf>
    <xf numFmtId="0" fontId="17" fillId="0" borderId="0" xfId="3" applyFont="1" applyAlignment="1">
      <alignment vertical="center"/>
    </xf>
    <xf numFmtId="168" fontId="11" fillId="0" borderId="0" xfId="2" applyNumberFormat="1" applyFont="1" applyFill="1" applyBorder="1" applyAlignment="1">
      <alignment vertical="top"/>
    </xf>
    <xf numFmtId="0" fontId="7" fillId="0" borderId="122" xfId="0" applyFont="1" applyBorder="1" applyAlignment="1">
      <alignment horizontal="left" vertical="top"/>
    </xf>
    <xf numFmtId="194" fontId="7" fillId="0" borderId="122" xfId="0" applyNumberFormat="1" applyFont="1" applyBorder="1" applyAlignment="1">
      <alignment vertical="top"/>
    </xf>
    <xf numFmtId="9" fontId="7" fillId="0" borderId="0" xfId="2" applyFont="1" applyAlignment="1">
      <alignment vertical="top"/>
    </xf>
    <xf numFmtId="168" fontId="7" fillId="0" borderId="0" xfId="2" applyNumberFormat="1" applyFont="1" applyFill="1" applyBorder="1" applyAlignment="1">
      <alignment vertical="top"/>
    </xf>
    <xf numFmtId="9" fontId="7" fillId="0" borderId="0" xfId="2" applyFont="1" applyFill="1" applyBorder="1" applyAlignment="1">
      <alignment vertical="top"/>
    </xf>
    <xf numFmtId="168" fontId="11" fillId="0" borderId="0" xfId="2" applyNumberFormat="1" applyFont="1" applyBorder="1" applyAlignment="1">
      <alignment vertical="top"/>
    </xf>
    <xf numFmtId="0" fontId="7" fillId="0" borderId="0" xfId="0" applyFont="1" applyAlignment="1">
      <alignment horizontal="left" vertical="top"/>
    </xf>
    <xf numFmtId="194" fontId="7" fillId="0" borderId="0" xfId="0" applyNumberFormat="1" applyFont="1" applyAlignment="1">
      <alignment vertical="top"/>
    </xf>
    <xf numFmtId="9" fontId="7" fillId="0" borderId="0" xfId="2" applyFont="1" applyBorder="1" applyAlignment="1">
      <alignment vertical="top"/>
    </xf>
    <xf numFmtId="194" fontId="7" fillId="0" borderId="95" xfId="0" applyNumberFormat="1" applyFont="1" applyBorder="1" applyAlignment="1">
      <alignment vertical="top"/>
    </xf>
    <xf numFmtId="194" fontId="7" fillId="0" borderId="101" xfId="0" applyNumberFormat="1" applyFont="1" applyBorder="1" applyAlignment="1">
      <alignment vertical="top"/>
    </xf>
    <xf numFmtId="194" fontId="7" fillId="0" borderId="96" xfId="0" applyNumberFormat="1" applyFont="1" applyBorder="1" applyAlignment="1">
      <alignment vertical="top"/>
    </xf>
    <xf numFmtId="194" fontId="7" fillId="0" borderId="98" xfId="0" applyNumberFormat="1" applyFont="1" applyBorder="1" applyAlignment="1">
      <alignment vertical="top"/>
    </xf>
    <xf numFmtId="194" fontId="7" fillId="0" borderId="103" xfId="0" applyNumberFormat="1" applyFont="1" applyBorder="1" applyAlignment="1">
      <alignment vertical="top"/>
    </xf>
    <xf numFmtId="194" fontId="7" fillId="0" borderId="87" xfId="0" applyNumberFormat="1" applyFont="1" applyBorder="1" applyAlignment="1">
      <alignment vertical="top"/>
    </xf>
    <xf numFmtId="194" fontId="7" fillId="0" borderId="55" xfId="0" applyNumberFormat="1" applyFont="1" applyBorder="1" applyAlignment="1">
      <alignment vertical="top"/>
    </xf>
    <xf numFmtId="194" fontId="7" fillId="0" borderId="97" xfId="0" applyNumberFormat="1" applyFont="1" applyBorder="1" applyAlignment="1">
      <alignment vertical="top"/>
    </xf>
    <xf numFmtId="194" fontId="7" fillId="0" borderId="100" xfId="0" applyNumberFormat="1" applyFont="1" applyBorder="1" applyAlignment="1">
      <alignment vertical="top"/>
    </xf>
    <xf numFmtId="194" fontId="7" fillId="0" borderId="91" xfId="0" applyNumberFormat="1" applyFont="1" applyBorder="1" applyAlignment="1">
      <alignment vertical="top"/>
    </xf>
    <xf numFmtId="194" fontId="7" fillId="0" borderId="104" xfId="0" applyNumberFormat="1" applyFont="1" applyBorder="1" applyAlignment="1">
      <alignment vertical="top"/>
    </xf>
    <xf numFmtId="0" fontId="149" fillId="17" borderId="13" xfId="0" applyFont="1" applyFill="1" applyBorder="1" applyAlignment="1">
      <alignment horizontal="left" vertical="top" wrapText="1"/>
    </xf>
    <xf numFmtId="3" fontId="0" fillId="0" borderId="0" xfId="0" applyNumberFormat="1"/>
    <xf numFmtId="194" fontId="7" fillId="0" borderId="122" xfId="0" applyNumberFormat="1" applyFont="1" applyBorder="1"/>
    <xf numFmtId="167" fontId="157" fillId="0" borderId="0" xfId="0" applyNumberFormat="1" applyFont="1" applyAlignment="1">
      <alignment horizontal="right"/>
    </xf>
    <xf numFmtId="3" fontId="0" fillId="0" borderId="4" xfId="0" applyNumberFormat="1" applyBorder="1"/>
    <xf numFmtId="0" fontId="146" fillId="0" borderId="0" xfId="0" applyFont="1"/>
    <xf numFmtId="0" fontId="8" fillId="0" borderId="125" xfId="0" applyFont="1" applyBorder="1" applyAlignment="1">
      <alignment horizontal="right"/>
    </xf>
    <xf numFmtId="0" fontId="8" fillId="0" borderId="124" xfId="0" applyFont="1" applyBorder="1" applyAlignment="1">
      <alignment horizontal="right"/>
    </xf>
    <xf numFmtId="0" fontId="8" fillId="0" borderId="126" xfId="0" applyFont="1" applyBorder="1" applyAlignment="1">
      <alignment horizontal="right"/>
    </xf>
    <xf numFmtId="0" fontId="8" fillId="0" borderId="20" xfId="0" applyFont="1" applyBorder="1" applyAlignment="1">
      <alignment horizontal="right"/>
    </xf>
    <xf numFmtId="0" fontId="8" fillId="0" borderId="76" xfId="0" applyFont="1" applyBorder="1" applyAlignment="1">
      <alignment horizontal="right"/>
    </xf>
    <xf numFmtId="0" fontId="8" fillId="0" borderId="85" xfId="0" applyFont="1" applyBorder="1" applyAlignment="1">
      <alignment horizontal="right"/>
    </xf>
    <xf numFmtId="195" fontId="7" fillId="0" borderId="85" xfId="2" applyNumberFormat="1" applyFont="1" applyBorder="1" applyAlignment="1">
      <alignment vertical="top"/>
    </xf>
    <xf numFmtId="195" fontId="7" fillId="0" borderId="0" xfId="2" applyNumberFormat="1" applyFont="1" applyBorder="1" applyAlignment="1">
      <alignment vertical="top"/>
    </xf>
    <xf numFmtId="195" fontId="7" fillId="0" borderId="41" xfId="2" applyNumberFormat="1" applyFont="1" applyBorder="1" applyAlignment="1">
      <alignment vertical="top"/>
    </xf>
    <xf numFmtId="195" fontId="11" fillId="0" borderId="42" xfId="2" applyNumberFormat="1" applyFont="1" applyBorder="1" applyAlignment="1">
      <alignment vertical="top"/>
    </xf>
    <xf numFmtId="195" fontId="11" fillId="12" borderId="113" xfId="2" applyNumberFormat="1" applyFont="1" applyFill="1" applyBorder="1" applyAlignment="1">
      <alignment vertical="top"/>
    </xf>
    <xf numFmtId="195" fontId="11" fillId="12" borderId="116" xfId="2" applyNumberFormat="1" applyFont="1" applyFill="1" applyBorder="1" applyAlignment="1">
      <alignment vertical="top"/>
    </xf>
    <xf numFmtId="195" fontId="7" fillId="0" borderId="113" xfId="2" applyNumberFormat="1" applyFont="1" applyBorder="1" applyAlignment="1">
      <alignment vertical="top"/>
    </xf>
    <xf numFmtId="195" fontId="7" fillId="0" borderId="116" xfId="2" applyNumberFormat="1" applyFont="1" applyBorder="1" applyAlignment="1">
      <alignment vertical="top"/>
    </xf>
    <xf numFmtId="195" fontId="7" fillId="0" borderId="42" xfId="2" applyNumberFormat="1" applyFont="1" applyBorder="1" applyAlignment="1">
      <alignment vertical="top"/>
    </xf>
    <xf numFmtId="195" fontId="20" fillId="12" borderId="46" xfId="2" applyNumberFormat="1" applyFont="1" applyFill="1" applyBorder="1" applyAlignment="1">
      <alignment vertical="top"/>
    </xf>
    <xf numFmtId="195" fontId="7" fillId="0" borderId="46" xfId="2" applyNumberFormat="1" applyFont="1" applyBorder="1" applyAlignment="1">
      <alignment vertical="top"/>
    </xf>
    <xf numFmtId="195" fontId="11" fillId="12" borderId="66" xfId="2" applyNumberFormat="1" applyFont="1" applyFill="1" applyBorder="1" applyAlignment="1">
      <alignment vertical="top"/>
    </xf>
    <xf numFmtId="167" fontId="124" fillId="0" borderId="0" xfId="1" applyNumberFormat="1" applyFont="1"/>
    <xf numFmtId="0" fontId="0" fillId="83" borderId="0" xfId="0" applyFill="1"/>
    <xf numFmtId="0" fontId="159" fillId="0" borderId="0" xfId="0" applyFont="1"/>
    <xf numFmtId="3" fontId="0" fillId="0" borderId="0" xfId="0" applyNumberFormat="1" applyAlignment="1">
      <alignment horizontal="left"/>
    </xf>
    <xf numFmtId="3" fontId="0" fillId="0" borderId="0" xfId="0" applyNumberFormat="1" applyAlignment="1">
      <alignment wrapText="1"/>
    </xf>
    <xf numFmtId="0" fontId="158" fillId="0" borderId="0" xfId="0" applyFont="1" applyAlignment="1">
      <alignment vertical="center" wrapText="1"/>
    </xf>
    <xf numFmtId="3" fontId="158" fillId="0" borderId="0" xfId="0" applyNumberFormat="1" applyFont="1" applyAlignment="1">
      <alignment horizontal="center" vertical="center" wrapText="1"/>
    </xf>
    <xf numFmtId="0" fontId="112" fillId="0" borderId="1" xfId="0" applyFont="1" applyBorder="1" applyAlignment="1">
      <alignment horizontal="right" wrapText="1"/>
    </xf>
    <xf numFmtId="0" fontId="158" fillId="0" borderId="0" xfId="0" applyFont="1" applyAlignment="1">
      <alignment horizontal="right" vertical="center" wrapText="1"/>
    </xf>
    <xf numFmtId="0" fontId="8" fillId="0" borderId="0" xfId="0" applyFont="1" applyAlignment="1">
      <alignment horizontal="right" vertical="top"/>
    </xf>
    <xf numFmtId="0" fontId="117" fillId="0" borderId="0" xfId="0" applyFont="1" applyAlignment="1">
      <alignment horizontal="right" vertical="top" wrapText="1"/>
    </xf>
    <xf numFmtId="0" fontId="117" fillId="0" borderId="0" xfId="0" applyFont="1" applyAlignment="1">
      <alignment horizontal="right" vertical="top"/>
    </xf>
    <xf numFmtId="0" fontId="117" fillId="0" borderId="0" xfId="918" applyFont="1" applyAlignment="1">
      <alignment horizontal="right" vertical="top" wrapText="1"/>
    </xf>
    <xf numFmtId="167" fontId="7" fillId="0" borderId="87" xfId="0" applyNumberFormat="1" applyFont="1" applyBorder="1"/>
    <xf numFmtId="167" fontId="7" fillId="0" borderId="93" xfId="0" applyNumberFormat="1" applyFont="1" applyBorder="1"/>
    <xf numFmtId="168" fontId="7" fillId="0" borderId="0" xfId="2" applyNumberFormat="1" applyFont="1" applyFill="1" applyBorder="1" applyAlignment="1">
      <alignment horizontal="right" vertical="top"/>
    </xf>
    <xf numFmtId="0" fontId="11" fillId="0" borderId="60" xfId="0" applyFont="1" applyBorder="1" applyAlignment="1">
      <alignment horizontal="left"/>
    </xf>
    <xf numFmtId="194" fontId="11" fillId="0" borderId="60" xfId="0" applyNumberFormat="1" applyFont="1" applyBorder="1"/>
    <xf numFmtId="194" fontId="7" fillId="0" borderId="131" xfId="0" applyNumberFormat="1" applyFont="1" applyBorder="1"/>
    <xf numFmtId="167" fontId="145" fillId="0" borderId="0" xfId="1" applyNumberFormat="1" applyFont="1"/>
    <xf numFmtId="199" fontId="145" fillId="0" borderId="0" xfId="1" applyNumberFormat="1" applyFont="1"/>
    <xf numFmtId="0" fontId="5" fillId="0" borderId="132" xfId="0" applyFont="1" applyBorder="1" applyAlignment="1">
      <alignment horizontal="right" wrapText="1"/>
    </xf>
    <xf numFmtId="9" fontId="5" fillId="0" borderId="133" xfId="2" applyFont="1" applyBorder="1" applyAlignment="1">
      <alignment horizontal="right" wrapText="1"/>
    </xf>
    <xf numFmtId="9" fontId="11" fillId="0" borderId="9" xfId="2" applyFont="1" applyBorder="1" applyAlignment="1">
      <alignment vertical="top"/>
    </xf>
    <xf numFmtId="9" fontId="7" fillId="0" borderId="9" xfId="2" applyFont="1" applyBorder="1" applyAlignment="1">
      <alignment vertical="top"/>
    </xf>
    <xf numFmtId="168" fontId="7" fillId="0" borderId="4" xfId="2" applyNumberFormat="1" applyFont="1" applyBorder="1" applyAlignment="1">
      <alignment vertical="top"/>
    </xf>
    <xf numFmtId="9" fontId="7" fillId="0" borderId="10" xfId="2" applyFont="1" applyBorder="1" applyAlignment="1">
      <alignment vertical="top"/>
    </xf>
    <xf numFmtId="9" fontId="11" fillId="0" borderId="9" xfId="2" applyFont="1" applyFill="1" applyBorder="1" applyAlignment="1">
      <alignment vertical="top"/>
    </xf>
    <xf numFmtId="9" fontId="7" fillId="0" borderId="9" xfId="2" applyFont="1" applyFill="1" applyBorder="1" applyAlignment="1">
      <alignment vertical="top"/>
    </xf>
    <xf numFmtId="168" fontId="7" fillId="0" borderId="4" xfId="2" applyNumberFormat="1" applyFont="1" applyFill="1" applyBorder="1" applyAlignment="1">
      <alignment vertical="top"/>
    </xf>
    <xf numFmtId="9" fontId="7" fillId="0" borderId="10" xfId="2" applyFont="1" applyFill="1" applyBorder="1" applyAlignment="1">
      <alignment vertical="top"/>
    </xf>
    <xf numFmtId="0" fontId="7" fillId="0" borderId="130" xfId="0" applyFont="1" applyBorder="1" applyAlignment="1">
      <alignment horizontal="left" vertical="top"/>
    </xf>
    <xf numFmtId="194" fontId="7" fillId="0" borderId="130" xfId="0" applyNumberFormat="1" applyFont="1" applyBorder="1" applyAlignment="1">
      <alignment vertical="top"/>
    </xf>
    <xf numFmtId="0" fontId="7" fillId="0" borderId="129" xfId="0" applyFont="1" applyBorder="1" applyAlignment="1">
      <alignment horizontal="left" vertical="top"/>
    </xf>
    <xf numFmtId="194" fontId="7" fillId="0" borderId="129" xfId="0" applyNumberFormat="1" applyFont="1" applyBorder="1" applyAlignment="1">
      <alignment vertical="top"/>
    </xf>
    <xf numFmtId="0" fontId="11" fillId="0" borderId="134" xfId="0" applyFont="1" applyBorder="1"/>
    <xf numFmtId="0" fontId="7" fillId="0" borderId="3" xfId="0" applyFont="1" applyBorder="1" applyAlignment="1">
      <alignment horizontal="left" vertical="top"/>
    </xf>
    <xf numFmtId="0" fontId="7" fillId="0" borderId="3" xfId="0" applyFont="1" applyBorder="1" applyAlignment="1">
      <alignment horizontal="left"/>
    </xf>
    <xf numFmtId="0" fontId="7" fillId="0" borderId="108" xfId="0" applyFont="1" applyBorder="1" applyAlignment="1">
      <alignment horizontal="left" vertical="top"/>
    </xf>
    <xf numFmtId="0" fontId="6" fillId="83" borderId="0" xfId="0" applyFont="1" applyFill="1"/>
    <xf numFmtId="0" fontId="7" fillId="83" borderId="0" xfId="0" applyFont="1" applyFill="1" applyAlignment="1">
      <alignment horizontal="right" wrapText="1"/>
    </xf>
    <xf numFmtId="0" fontId="5" fillId="0" borderId="135" xfId="0" applyFont="1" applyBorder="1" applyAlignment="1">
      <alignment horizontal="right" wrapText="1"/>
    </xf>
    <xf numFmtId="9" fontId="5" fillId="0" borderId="136" xfId="2" applyFont="1" applyBorder="1" applyAlignment="1">
      <alignment horizontal="right" wrapText="1"/>
    </xf>
    <xf numFmtId="0" fontId="11" fillId="0" borderId="3" xfId="0" applyFont="1" applyBorder="1" applyAlignment="1">
      <alignment horizontal="left" vertical="top"/>
    </xf>
    <xf numFmtId="0" fontId="11" fillId="0" borderId="136" xfId="0" applyFont="1" applyBorder="1"/>
    <xf numFmtId="194" fontId="11" fillId="0" borderId="9" xfId="0" applyNumberFormat="1" applyFont="1" applyBorder="1" applyAlignment="1">
      <alignment vertical="top"/>
    </xf>
    <xf numFmtId="194" fontId="7" fillId="0" borderId="9" xfId="0" applyNumberFormat="1" applyFont="1" applyBorder="1" applyAlignment="1">
      <alignment vertical="top"/>
    </xf>
    <xf numFmtId="194" fontId="7" fillId="0" borderId="10" xfId="0" applyNumberFormat="1" applyFont="1" applyBorder="1" applyAlignment="1">
      <alignment vertical="top"/>
    </xf>
    <xf numFmtId="194" fontId="11" fillId="0" borderId="3" xfId="0" applyNumberFormat="1" applyFont="1" applyBorder="1" applyAlignment="1">
      <alignment vertical="top"/>
    </xf>
    <xf numFmtId="194" fontId="7" fillId="0" borderId="3" xfId="0" applyNumberFormat="1" applyFont="1" applyBorder="1" applyAlignment="1">
      <alignment vertical="top"/>
    </xf>
    <xf numFmtId="194" fontId="7" fillId="0" borderId="108" xfId="0" applyNumberFormat="1" applyFont="1" applyBorder="1" applyAlignment="1">
      <alignment vertical="top"/>
    </xf>
    <xf numFmtId="0" fontId="11" fillId="0" borderId="7" xfId="0" applyFont="1" applyBorder="1"/>
    <xf numFmtId="0" fontId="11" fillId="0" borderId="133" xfId="0" applyFont="1" applyBorder="1"/>
    <xf numFmtId="0" fontId="11" fillId="0" borderId="134" xfId="0" applyFont="1" applyBorder="1" applyAlignment="1">
      <alignment horizontal="left" vertical="top"/>
    </xf>
    <xf numFmtId="194" fontId="11" fillId="0" borderId="134" xfId="0" applyNumberFormat="1" applyFont="1" applyBorder="1" applyAlignment="1">
      <alignment vertical="top"/>
    </xf>
    <xf numFmtId="194" fontId="11" fillId="0" borderId="136" xfId="0" applyNumberFormat="1" applyFont="1" applyBorder="1" applyAlignment="1">
      <alignment vertical="top"/>
    </xf>
    <xf numFmtId="168" fontId="11" fillId="0" borderId="135" xfId="2" applyNumberFormat="1" applyFont="1" applyFill="1" applyBorder="1" applyAlignment="1">
      <alignment vertical="top"/>
    </xf>
    <xf numFmtId="9" fontId="11" fillId="0" borderId="136" xfId="2" applyFont="1" applyBorder="1" applyAlignment="1">
      <alignment vertical="top"/>
    </xf>
    <xf numFmtId="168" fontId="11" fillId="0" borderId="135" xfId="2" applyNumberFormat="1" applyFont="1" applyBorder="1" applyAlignment="1">
      <alignment vertical="top"/>
    </xf>
    <xf numFmtId="0" fontId="7" fillId="0" borderId="98" xfId="0" applyFont="1" applyBorder="1" applyAlignment="1">
      <alignment horizontal="left" indent="1"/>
    </xf>
    <xf numFmtId="0" fontId="7" fillId="0" borderId="92" xfId="0" applyFont="1" applyBorder="1" applyAlignment="1">
      <alignment horizontal="left" indent="1"/>
    </xf>
    <xf numFmtId="0" fontId="7" fillId="0" borderId="93" xfId="0" applyFont="1" applyBorder="1" applyAlignment="1">
      <alignment horizontal="left"/>
    </xf>
    <xf numFmtId="0" fontId="7" fillId="0" borderId="93" xfId="0" applyFont="1" applyBorder="1" applyAlignment="1">
      <alignment horizontal="left" indent="1"/>
    </xf>
    <xf numFmtId="0" fontId="7" fillId="0" borderId="94" xfId="0" applyFont="1" applyBorder="1" applyAlignment="1">
      <alignment horizontal="left" indent="2"/>
    </xf>
    <xf numFmtId="0" fontId="7" fillId="0" borderId="137" xfId="0" applyFont="1" applyBorder="1" applyAlignment="1">
      <alignment horizontal="right" wrapText="1"/>
    </xf>
    <xf numFmtId="0" fontId="3" fillId="0" borderId="0" xfId="0" applyFont="1" applyAlignment="1">
      <alignment horizontal="left" wrapText="1"/>
    </xf>
    <xf numFmtId="0" fontId="115" fillId="0" borderId="0" xfId="0" applyFont="1" applyAlignment="1">
      <alignment horizontal="left" wrapText="1"/>
    </xf>
    <xf numFmtId="0" fontId="14" fillId="0" borderId="0" xfId="3" applyAlignment="1">
      <alignment horizontal="left"/>
    </xf>
    <xf numFmtId="0" fontId="8" fillId="0" borderId="0" xfId="0" applyFont="1" applyAlignment="1">
      <alignment horizontal="left" wrapText="1"/>
    </xf>
    <xf numFmtId="0" fontId="8" fillId="0" borderId="0" xfId="0" applyFont="1" applyAlignment="1">
      <alignment horizontal="left"/>
    </xf>
    <xf numFmtId="167" fontId="11" fillId="12" borderId="133" xfId="0" applyNumberFormat="1" applyFont="1" applyFill="1" applyBorder="1" applyAlignment="1">
      <alignment horizontal="right" vertical="top"/>
    </xf>
    <xf numFmtId="168" fontId="11" fillId="12" borderId="133" xfId="2" applyNumberFormat="1" applyFont="1" applyFill="1" applyBorder="1" applyAlignment="1">
      <alignment vertical="top"/>
    </xf>
    <xf numFmtId="168" fontId="7" fillId="0" borderId="133" xfId="2" applyNumberFormat="1" applyFont="1" applyBorder="1" applyAlignment="1">
      <alignment vertical="top"/>
    </xf>
    <xf numFmtId="0" fontId="117" fillId="0" borderId="135" xfId="0" applyFont="1" applyBorder="1"/>
    <xf numFmtId="0" fontId="154" fillId="0" borderId="135" xfId="0" applyFont="1" applyBorder="1"/>
    <xf numFmtId="0" fontId="154" fillId="0" borderId="135" xfId="0" applyFont="1" applyBorder="1" applyAlignment="1">
      <alignment wrapText="1"/>
    </xf>
    <xf numFmtId="0" fontId="17" fillId="0" borderId="135" xfId="3" applyFont="1" applyBorder="1" applyAlignment="1">
      <alignment horizontal="left"/>
    </xf>
    <xf numFmtId="194" fontId="7" fillId="0" borderId="136" xfId="0" applyNumberFormat="1" applyFont="1" applyBorder="1" applyAlignment="1">
      <alignment horizontal="right" vertical="top"/>
    </xf>
    <xf numFmtId="194" fontId="123" fillId="0" borderId="114" xfId="0" applyNumberFormat="1" applyFont="1" applyBorder="1" applyAlignment="1">
      <alignment horizontal="right" vertical="top"/>
    </xf>
    <xf numFmtId="194" fontId="20" fillId="12" borderId="132" xfId="0" applyNumberFormat="1" applyFont="1" applyFill="1" applyBorder="1" applyAlignment="1">
      <alignment horizontal="right" vertical="top"/>
    </xf>
    <xf numFmtId="168" fontId="123" fillId="0" borderId="134" xfId="2" applyNumberFormat="1" applyFont="1" applyBorder="1" applyAlignment="1">
      <alignment vertical="top"/>
    </xf>
    <xf numFmtId="195" fontId="11" fillId="12" borderId="136" xfId="2" applyNumberFormat="1" applyFont="1" applyFill="1" applyBorder="1" applyAlignment="1">
      <alignment vertical="top"/>
    </xf>
    <xf numFmtId="195" fontId="11" fillId="12" borderId="135" xfId="2" applyNumberFormat="1" applyFont="1" applyFill="1" applyBorder="1" applyAlignment="1">
      <alignment vertical="top"/>
    </xf>
    <xf numFmtId="195" fontId="7" fillId="0" borderId="136" xfId="2" applyNumberFormat="1" applyFont="1" applyBorder="1" applyAlignment="1">
      <alignment vertical="top"/>
    </xf>
    <xf numFmtId="195" fontId="7" fillId="0" borderId="135" xfId="2" applyNumberFormat="1" applyFont="1" applyBorder="1" applyAlignment="1">
      <alignment vertical="top"/>
    </xf>
    <xf numFmtId="195" fontId="20" fillId="12" borderId="133" xfId="2" applyNumberFormat="1" applyFont="1" applyFill="1" applyBorder="1" applyAlignment="1">
      <alignment vertical="top"/>
    </xf>
    <xf numFmtId="195" fontId="20" fillId="12" borderId="132" xfId="2" applyNumberFormat="1" applyFont="1" applyFill="1" applyBorder="1" applyAlignment="1">
      <alignment vertical="top"/>
    </xf>
    <xf numFmtId="195" fontId="7" fillId="0" borderId="133" xfId="2" applyNumberFormat="1" applyFont="1" applyBorder="1" applyAlignment="1">
      <alignment vertical="top"/>
    </xf>
    <xf numFmtId="195" fontId="7" fillId="0" borderId="132" xfId="2" applyNumberFormat="1" applyFont="1" applyBorder="1" applyAlignment="1">
      <alignment vertical="top"/>
    </xf>
    <xf numFmtId="0" fontId="17" fillId="0" borderId="135" xfId="3" applyFont="1" applyBorder="1" applyAlignment="1"/>
    <xf numFmtId="0" fontId="117" fillId="0" borderId="127" xfId="0" applyFont="1" applyBorder="1" applyAlignment="1">
      <alignment horizontal="right" wrapText="1"/>
    </xf>
    <xf numFmtId="0" fontId="8" fillId="0" borderId="127" xfId="0" applyFont="1" applyBorder="1"/>
    <xf numFmtId="0" fontId="8" fillId="0" borderId="128" xfId="0" applyFont="1" applyBorder="1"/>
    <xf numFmtId="0" fontId="0" fillId="0" borderId="0" xfId="0" applyAlignment="1">
      <alignment vertical="center" wrapText="1"/>
    </xf>
    <xf numFmtId="168" fontId="123" fillId="0" borderId="0" xfId="2" applyNumberFormat="1" applyFont="1" applyBorder="1" applyAlignment="1">
      <alignment vertical="top"/>
    </xf>
    <xf numFmtId="168" fontId="123" fillId="0" borderId="108" xfId="2" applyNumberFormat="1" applyFont="1" applyBorder="1" applyAlignment="1">
      <alignment vertical="top"/>
    </xf>
    <xf numFmtId="168" fontId="123" fillId="0" borderId="0" xfId="2" applyNumberFormat="1" applyFont="1" applyFill="1" applyBorder="1" applyAlignment="1">
      <alignment horizontal="right" vertical="top"/>
    </xf>
    <xf numFmtId="0" fontId="0" fillId="0" borderId="0" xfId="0" applyAlignment="1">
      <alignment horizontal="left" indent="1"/>
    </xf>
    <xf numFmtId="0" fontId="115" fillId="0" borderId="0" xfId="0" applyFont="1" applyAlignment="1">
      <alignment horizontal="left" vertical="center" wrapText="1"/>
    </xf>
    <xf numFmtId="167" fontId="0" fillId="0" borderId="0" xfId="1" applyNumberFormat="1" applyFont="1" applyBorder="1" applyAlignment="1">
      <alignment horizontal="right" vertical="center" wrapText="1"/>
    </xf>
    <xf numFmtId="0" fontId="0" fillId="0" borderId="0" xfId="0" applyAlignment="1">
      <alignment horizontal="left" wrapText="1"/>
    </xf>
    <xf numFmtId="167" fontId="0" fillId="0" borderId="0" xfId="1" applyNumberFormat="1" applyFont="1" applyFill="1" applyBorder="1" applyAlignment="1">
      <alignment horizontal="right" vertical="center" wrapText="1"/>
    </xf>
    <xf numFmtId="167" fontId="115" fillId="0" borderId="0" xfId="1" applyNumberFormat="1" applyFont="1" applyFill="1" applyBorder="1" applyAlignment="1">
      <alignment horizontal="right" vertical="center" wrapText="1"/>
    </xf>
    <xf numFmtId="0" fontId="115" fillId="0" borderId="0" xfId="0" applyFont="1" applyAlignment="1">
      <alignment vertical="center" wrapText="1"/>
    </xf>
    <xf numFmtId="3" fontId="115" fillId="0" borderId="0" xfId="0" applyNumberFormat="1" applyFont="1" applyAlignment="1">
      <alignment horizontal="right" vertical="center"/>
    </xf>
    <xf numFmtId="0" fontId="115" fillId="0" borderId="0" xfId="0" applyFont="1" applyAlignment="1">
      <alignment horizontal="left"/>
    </xf>
    <xf numFmtId="0" fontId="115" fillId="0" borderId="0" xfId="966" quotePrefix="1" applyFont="1" applyAlignment="1">
      <alignment horizontal="left" vertical="top"/>
    </xf>
    <xf numFmtId="3" fontId="115" fillId="0" borderId="0" xfId="0" applyNumberFormat="1" applyFont="1" applyAlignment="1" applyProtection="1">
      <alignment horizontal="right" vertical="center"/>
      <protection locked="0"/>
    </xf>
    <xf numFmtId="3" fontId="115" fillId="0" borderId="0" xfId="0" applyNumberFormat="1" applyFont="1" applyAlignment="1">
      <alignment horizontal="right" vertical="center" wrapText="1"/>
    </xf>
    <xf numFmtId="0" fontId="55" fillId="86" borderId="110" xfId="966" quotePrefix="1" applyFont="1" applyFill="1" applyBorder="1" applyAlignment="1">
      <alignment horizontal="center" vertical="center" wrapText="1"/>
    </xf>
    <xf numFmtId="0" fontId="55" fillId="86" borderId="110" xfId="0" applyFont="1" applyFill="1" applyBorder="1" applyAlignment="1">
      <alignment vertical="center" wrapText="1"/>
    </xf>
    <xf numFmtId="0" fontId="55" fillId="86" borderId="110" xfId="0" applyFont="1" applyFill="1" applyBorder="1" applyAlignment="1">
      <alignment vertical="center"/>
    </xf>
    <xf numFmtId="0" fontId="55" fillId="86" borderId="110" xfId="0" applyFont="1" applyFill="1" applyBorder="1" applyAlignment="1">
      <alignment horizontal="center" vertical="center"/>
    </xf>
    <xf numFmtId="0" fontId="0" fillId="0" borderId="39" xfId="0" applyBorder="1"/>
    <xf numFmtId="0" fontId="160" fillId="0" borderId="0" xfId="0" applyFont="1"/>
    <xf numFmtId="0" fontId="161" fillId="0" borderId="0" xfId="0" applyFont="1"/>
    <xf numFmtId="0" fontId="162" fillId="0" borderId="0" xfId="0" applyFont="1"/>
    <xf numFmtId="0" fontId="163" fillId="0" borderId="0" xfId="0" applyFont="1"/>
    <xf numFmtId="0" fontId="15" fillId="0" borderId="0" xfId="0" applyFont="1"/>
    <xf numFmtId="0" fontId="164" fillId="0" borderId="0" xfId="0" applyFont="1"/>
    <xf numFmtId="0" fontId="165" fillId="87" borderId="134" xfId="0" applyFont="1" applyFill="1" applyBorder="1"/>
    <xf numFmtId="0" fontId="15" fillId="87" borderId="135" xfId="0" applyFont="1" applyFill="1" applyBorder="1"/>
    <xf numFmtId="0" fontId="166" fillId="87" borderId="134" xfId="0" applyFont="1" applyFill="1" applyBorder="1"/>
    <xf numFmtId="0" fontId="166" fillId="87" borderId="112" xfId="0" applyFont="1" applyFill="1" applyBorder="1"/>
    <xf numFmtId="0" fontId="166" fillId="87" borderId="135" xfId="0" applyFont="1" applyFill="1" applyBorder="1"/>
    <xf numFmtId="0" fontId="166" fillId="87" borderId="136" xfId="0" applyFont="1" applyFill="1" applyBorder="1"/>
    <xf numFmtId="167" fontId="166" fillId="0" borderId="112" xfId="0" applyNumberFormat="1" applyFont="1" applyBorder="1" applyAlignment="1">
      <alignment vertical="top"/>
    </xf>
    <xf numFmtId="167" fontId="166" fillId="0" borderId="136" xfId="0" applyNumberFormat="1" applyFont="1" applyBorder="1" applyAlignment="1">
      <alignment vertical="top"/>
    </xf>
    <xf numFmtId="167" fontId="166" fillId="0" borderId="135" xfId="0" applyNumberFormat="1" applyFont="1" applyBorder="1" applyAlignment="1">
      <alignment vertical="top"/>
    </xf>
    <xf numFmtId="0" fontId="166" fillId="0" borderId="5" xfId="0" applyFont="1" applyBorder="1" applyAlignment="1">
      <alignment horizontal="left" vertical="top" indent="1"/>
    </xf>
    <xf numFmtId="0" fontId="167" fillId="0" borderId="9" xfId="0" applyFont="1" applyBorder="1" applyAlignment="1">
      <alignment horizontal="left" vertical="top"/>
    </xf>
    <xf numFmtId="3" fontId="168" fillId="0" borderId="5" xfId="0" applyNumberFormat="1" applyFont="1" applyBorder="1" applyAlignment="1">
      <alignment vertical="top"/>
    </xf>
    <xf numFmtId="3" fontId="169" fillId="0" borderId="5" xfId="0" applyNumberFormat="1" applyFont="1" applyBorder="1" applyAlignment="1">
      <alignment vertical="top"/>
    </xf>
    <xf numFmtId="3" fontId="169" fillId="0" borderId="0" xfId="0" applyNumberFormat="1" applyFont="1" applyAlignment="1">
      <alignment vertical="top"/>
    </xf>
    <xf numFmtId="0" fontId="167" fillId="0" borderId="3" xfId="0" applyFont="1" applyBorder="1" applyAlignment="1">
      <alignment vertical="top" wrapText="1"/>
    </xf>
    <xf numFmtId="0" fontId="169" fillId="0" borderId="9" xfId="0" applyFont="1" applyBorder="1" applyAlignment="1">
      <alignment horizontal="left" vertical="top"/>
    </xf>
    <xf numFmtId="0" fontId="167" fillId="0" borderId="108" xfId="0" applyFont="1" applyBorder="1" applyAlignment="1">
      <alignment horizontal="left" vertical="top" wrapText="1"/>
    </xf>
    <xf numFmtId="0" fontId="169" fillId="0" borderId="10" xfId="0" applyFont="1" applyBorder="1" applyAlignment="1">
      <alignment horizontal="left" vertical="top"/>
    </xf>
    <xf numFmtId="3" fontId="168" fillId="0" borderId="6" xfId="0" applyNumberFormat="1" applyFont="1" applyBorder="1" applyAlignment="1">
      <alignment vertical="top"/>
    </xf>
    <xf numFmtId="3" fontId="169" fillId="0" borderId="6" xfId="0" applyNumberFormat="1" applyFont="1" applyBorder="1" applyAlignment="1">
      <alignment vertical="top"/>
    </xf>
    <xf numFmtId="3" fontId="169" fillId="0" borderId="4" xfId="0" applyNumberFormat="1" applyFont="1" applyBorder="1" applyAlignment="1">
      <alignment vertical="top"/>
    </xf>
    <xf numFmtId="0" fontId="165" fillId="85" borderId="62" xfId="0" applyFont="1" applyFill="1" applyBorder="1"/>
    <xf numFmtId="0" fontId="15" fillId="85" borderId="63" xfId="0" applyFont="1" applyFill="1" applyBorder="1"/>
    <xf numFmtId="0" fontId="15" fillId="85" borderId="82" xfId="0" applyFont="1" applyFill="1" applyBorder="1"/>
    <xf numFmtId="0" fontId="166" fillId="85" borderId="82" xfId="0" applyFont="1" applyFill="1" applyBorder="1"/>
    <xf numFmtId="0" fontId="166" fillId="85" borderId="63" xfId="0" applyFont="1" applyFill="1" applyBorder="1"/>
    <xf numFmtId="0" fontId="166" fillId="85" borderId="106" xfId="0" applyFont="1" applyFill="1" applyBorder="1"/>
    <xf numFmtId="0" fontId="166" fillId="0" borderId="117" xfId="0" applyFont="1" applyBorder="1" applyAlignment="1">
      <alignment vertical="top"/>
    </xf>
    <xf numFmtId="0" fontId="170" fillId="0" borderId="136" xfId="0" applyFont="1" applyBorder="1" applyAlignment="1">
      <alignment vertical="top"/>
    </xf>
    <xf numFmtId="0" fontId="166" fillId="0" borderId="112" xfId="0" applyFont="1" applyBorder="1" applyAlignment="1">
      <alignment vertical="top"/>
    </xf>
    <xf numFmtId="167" fontId="166" fillId="0" borderId="116" xfId="0" applyNumberFormat="1" applyFont="1" applyBorder="1" applyAlignment="1">
      <alignment vertical="top"/>
    </xf>
    <xf numFmtId="0" fontId="166" fillId="0" borderId="68" xfId="0" applyFont="1" applyBorder="1" applyAlignment="1">
      <alignment horizontal="left" vertical="top" indent="1"/>
    </xf>
    <xf numFmtId="0" fontId="15" fillId="0" borderId="5" xfId="0" applyFont="1" applyBorder="1" applyAlignment="1">
      <alignment vertical="top"/>
    </xf>
    <xf numFmtId="3" fontId="169" fillId="0" borderId="41" xfId="0" applyNumberFormat="1" applyFont="1" applyBorder="1" applyAlignment="1">
      <alignment vertical="top"/>
    </xf>
    <xf numFmtId="0" fontId="167" fillId="0" borderId="13" xfId="0" applyFont="1" applyBorder="1" applyAlignment="1">
      <alignment vertical="top" wrapText="1"/>
    </xf>
    <xf numFmtId="0" fontId="167" fillId="0" borderId="70" xfId="0" applyFont="1" applyBorder="1" applyAlignment="1">
      <alignment horizontal="left" vertical="top" wrapText="1"/>
    </xf>
    <xf numFmtId="0" fontId="15" fillId="0" borderId="6" xfId="0" applyFont="1" applyBorder="1" applyAlignment="1">
      <alignment vertical="top"/>
    </xf>
    <xf numFmtId="3" fontId="169" fillId="0" borderId="42" xfId="0" applyNumberFormat="1" applyFont="1" applyBorder="1" applyAlignment="1">
      <alignment vertical="top"/>
    </xf>
    <xf numFmtId="0" fontId="165" fillId="88" borderId="62" xfId="0" applyFont="1" applyFill="1" applyBorder="1"/>
    <xf numFmtId="0" fontId="15" fillId="88" borderId="63" xfId="0" applyFont="1" applyFill="1" applyBorder="1"/>
    <xf numFmtId="0" fontId="15" fillId="88" borderId="107" xfId="0" applyFont="1" applyFill="1" applyBorder="1"/>
    <xf numFmtId="0" fontId="166" fillId="88" borderId="82" xfId="0" applyFont="1" applyFill="1" applyBorder="1"/>
    <xf numFmtId="0" fontId="166" fillId="88" borderId="107" xfId="0" applyFont="1" applyFill="1" applyBorder="1"/>
    <xf numFmtId="0" fontId="166" fillId="88" borderId="106" xfId="0" applyFont="1" applyFill="1" applyBorder="1"/>
    <xf numFmtId="0" fontId="170" fillId="0" borderId="135" xfId="0" applyFont="1" applyBorder="1" applyAlignment="1">
      <alignment vertical="top"/>
    </xf>
    <xf numFmtId="168" fontId="166" fillId="0" borderId="112" xfId="2" applyNumberFormat="1" applyFont="1" applyBorder="1" applyAlignment="1">
      <alignment vertical="top"/>
    </xf>
    <xf numFmtId="168" fontId="166" fillId="0" borderId="134" xfId="2" applyNumberFormat="1" applyFont="1" applyBorder="1" applyAlignment="1">
      <alignment vertical="top"/>
    </xf>
    <xf numFmtId="168" fontId="166" fillId="0" borderId="136" xfId="2" applyNumberFormat="1" applyFont="1" applyBorder="1" applyAlignment="1">
      <alignment vertical="top"/>
    </xf>
    <xf numFmtId="168" fontId="166" fillId="0" borderId="114" xfId="2" applyNumberFormat="1" applyFont="1" applyBorder="1" applyAlignment="1">
      <alignment vertical="top"/>
    </xf>
    <xf numFmtId="0" fontId="168" fillId="0" borderId="5" xfId="0" applyFont="1" applyBorder="1" applyAlignment="1">
      <alignment vertical="top"/>
    </xf>
    <xf numFmtId="168" fontId="169" fillId="0" borderId="3" xfId="2" applyNumberFormat="1" applyFont="1" applyBorder="1" applyAlignment="1">
      <alignment vertical="top"/>
    </xf>
    <xf numFmtId="168" fontId="169" fillId="0" borderId="5" xfId="2" applyNumberFormat="1" applyFont="1" applyBorder="1" applyAlignment="1">
      <alignment vertical="top"/>
    </xf>
    <xf numFmtId="168" fontId="169" fillId="0" borderId="9" xfId="2" applyNumberFormat="1" applyFont="1" applyBorder="1" applyAlignment="1">
      <alignment vertical="top"/>
    </xf>
    <xf numFmtId="168" fontId="169" fillId="0" borderId="14" xfId="2" applyNumberFormat="1" applyFont="1" applyBorder="1" applyAlignment="1">
      <alignment vertical="top"/>
    </xf>
    <xf numFmtId="0" fontId="168" fillId="0" borderId="6" xfId="0" applyFont="1" applyBorder="1" applyAlignment="1">
      <alignment vertical="top"/>
    </xf>
    <xf numFmtId="168" fontId="169" fillId="0" borderId="108" xfId="2" applyNumberFormat="1" applyFont="1" applyBorder="1" applyAlignment="1">
      <alignment vertical="top"/>
    </xf>
    <xf numFmtId="168" fontId="169" fillId="0" borderId="6" xfId="2" applyNumberFormat="1" applyFont="1" applyBorder="1" applyAlignment="1">
      <alignment vertical="top"/>
    </xf>
    <xf numFmtId="168" fontId="169" fillId="0" borderId="10" xfId="2" applyNumberFormat="1" applyFont="1" applyBorder="1" applyAlignment="1">
      <alignment vertical="top"/>
    </xf>
    <xf numFmtId="168" fontId="169" fillId="0" borderId="47" xfId="2" applyNumberFormat="1" applyFont="1" applyBorder="1" applyAlignment="1">
      <alignment vertical="top"/>
    </xf>
    <xf numFmtId="0" fontId="169" fillId="0" borderId="0" xfId="0" applyFont="1"/>
    <xf numFmtId="0" fontId="169" fillId="0" borderId="0" xfId="0" applyFont="1" applyAlignment="1">
      <alignment horizontal="left" indent="2"/>
    </xf>
    <xf numFmtId="168" fontId="169" fillId="0" borderId="0" xfId="2" applyNumberFormat="1" applyFont="1"/>
    <xf numFmtId="0" fontId="171" fillId="0" borderId="0" xfId="0" applyFont="1" applyAlignment="1">
      <alignment wrapText="1"/>
    </xf>
    <xf numFmtId="0" fontId="116" fillId="83" borderId="38" xfId="0" applyFont="1" applyFill="1" applyBorder="1" applyAlignment="1">
      <alignment horizontal="left" vertical="center"/>
    </xf>
    <xf numFmtId="0" fontId="116" fillId="83" borderId="40" xfId="0" applyFont="1" applyFill="1" applyBorder="1" applyAlignment="1">
      <alignment horizontal="left" vertical="center"/>
    </xf>
    <xf numFmtId="0" fontId="3" fillId="0" borderId="0" xfId="0" applyFont="1" applyAlignment="1">
      <alignment horizontal="left" wrapText="1"/>
    </xf>
    <xf numFmtId="0" fontId="115" fillId="0" borderId="0" xfId="0" applyFont="1" applyAlignment="1">
      <alignment horizontal="left" wrapText="1"/>
    </xf>
    <xf numFmtId="0" fontId="14" fillId="0" borderId="0" xfId="3" applyAlignment="1">
      <alignment horizontal="left"/>
    </xf>
    <xf numFmtId="0" fontId="8" fillId="0" borderId="0" xfId="0" applyFont="1" applyAlignment="1">
      <alignment horizontal="left" wrapText="1"/>
    </xf>
    <xf numFmtId="0" fontId="117" fillId="0" borderId="0" xfId="0" applyFont="1" applyAlignment="1">
      <alignment horizontal="left" wrapText="1"/>
    </xf>
    <xf numFmtId="0" fontId="8" fillId="0" borderId="63" xfId="0" applyFont="1" applyBorder="1" applyAlignment="1">
      <alignment horizontal="center"/>
    </xf>
    <xf numFmtId="0" fontId="8" fillId="0" borderId="64" xfId="0" applyFont="1" applyBorder="1" applyAlignment="1">
      <alignment horizontal="center"/>
    </xf>
    <xf numFmtId="0" fontId="8" fillId="0" borderId="62" xfId="0" applyFont="1" applyBorder="1" applyAlignment="1">
      <alignment horizontal="center"/>
    </xf>
    <xf numFmtId="0" fontId="5" fillId="0" borderId="80" xfId="0" applyFont="1" applyBorder="1" applyAlignment="1">
      <alignment horizontal="center"/>
    </xf>
    <xf numFmtId="0" fontId="5" fillId="0" borderId="20" xfId="0" applyFont="1" applyBorder="1" applyAlignment="1">
      <alignment horizontal="center"/>
    </xf>
    <xf numFmtId="0" fontId="5" fillId="0" borderId="81" xfId="0" applyFont="1" applyBorder="1" applyAlignment="1">
      <alignment horizontal="center"/>
    </xf>
    <xf numFmtId="0" fontId="8" fillId="0" borderId="0" xfId="0" applyFont="1" applyAlignment="1">
      <alignment horizontal="left"/>
    </xf>
    <xf numFmtId="0" fontId="5" fillId="0" borderId="38" xfId="0" applyFont="1" applyBorder="1" applyAlignment="1">
      <alignment horizontal="left" wrapText="1"/>
    </xf>
    <xf numFmtId="0" fontId="5" fillId="0" borderId="39" xfId="0" applyFont="1" applyBorder="1" applyAlignment="1">
      <alignment horizontal="left" wrapText="1"/>
    </xf>
    <xf numFmtId="0" fontId="117" fillId="0" borderId="17" xfId="0" applyFont="1" applyBorder="1" applyAlignment="1">
      <alignment horizontal="left"/>
    </xf>
    <xf numFmtId="0" fontId="5" fillId="0" borderId="11" xfId="0" applyFont="1" applyBorder="1" applyAlignment="1">
      <alignment horizontal="left" wrapText="1"/>
    </xf>
    <xf numFmtId="0" fontId="166" fillId="0" borderId="134" xfId="0" applyFont="1" applyBorder="1" applyAlignment="1">
      <alignment horizontal="left" vertical="top"/>
    </xf>
    <xf numFmtId="0" fontId="166" fillId="0" borderId="136" xfId="0" applyFont="1" applyBorder="1" applyAlignment="1">
      <alignment horizontal="left" vertical="top"/>
    </xf>
    <xf numFmtId="0" fontId="171" fillId="0" borderId="0" xfId="0" applyFont="1" applyAlignment="1">
      <alignment horizontal="left" wrapText="1"/>
    </xf>
    <xf numFmtId="0" fontId="169" fillId="0" borderId="0" xfId="0" applyFont="1" applyAlignment="1">
      <alignment horizontal="left" wrapText="1"/>
    </xf>
    <xf numFmtId="0" fontId="17" fillId="0" borderId="0" xfId="3" applyFont="1" applyAlignment="1">
      <alignment horizontal="left"/>
    </xf>
    <xf numFmtId="0" fontId="17" fillId="0" borderId="0" xfId="3" applyFont="1" applyAlignment="1">
      <alignment horizontal="left" wrapText="1"/>
    </xf>
    <xf numFmtId="0" fontId="7" fillId="0" borderId="0" xfId="0" applyFont="1" applyAlignment="1">
      <alignment horizontal="left" wrapText="1"/>
    </xf>
  </cellXfs>
  <cellStyles count="1860">
    <cellStyle name="%" xfId="4" xr:uid="{00000000-0005-0000-0000-000000000000}"/>
    <cellStyle name="?? [0]_RESULTS" xfId="5" xr:uid="{00000000-0005-0000-0000-000001000000}"/>
    <cellStyle name="???[0]_RESULTS" xfId="6" xr:uid="{00000000-0005-0000-0000-000002000000}"/>
    <cellStyle name="???_RESULTS" xfId="7" xr:uid="{00000000-0005-0000-0000-000003000000}"/>
    <cellStyle name="??_RESULTS" xfId="8" xr:uid="{00000000-0005-0000-0000-000004000000}"/>
    <cellStyle name="_%(SignOnly)" xfId="9" xr:uid="{00000000-0005-0000-0000-000005000000}"/>
    <cellStyle name="_BSC Consol BS &amp; IS_0910" xfId="10" xr:uid="{00000000-0005-0000-0000-000006000000}"/>
    <cellStyle name="=C:\WINNT\SYSTEM32\COMMAND.COM" xfId="11" xr:uid="{00000000-0005-0000-0000-000007000000}"/>
    <cellStyle name="1" xfId="12" xr:uid="{00000000-0005-0000-0000-000008000000}"/>
    <cellStyle name="20% - Accent1 2" xfId="13" xr:uid="{00000000-0005-0000-0000-000009000000}"/>
    <cellStyle name="20% - Accent1 2 2" xfId="14" xr:uid="{00000000-0005-0000-0000-00000A000000}"/>
    <cellStyle name="20% - Accent1 2 2 2" xfId="15" xr:uid="{00000000-0005-0000-0000-00000B000000}"/>
    <cellStyle name="20% - Accent1 2 2 3" xfId="16" xr:uid="{00000000-0005-0000-0000-00000C000000}"/>
    <cellStyle name="20% - Accent1 2 2 4" xfId="17" xr:uid="{00000000-0005-0000-0000-00000D000000}"/>
    <cellStyle name="20% - Accent1 2 2 5" xfId="18" xr:uid="{00000000-0005-0000-0000-00000E000000}"/>
    <cellStyle name="20% - Accent1 2 3" xfId="19" xr:uid="{00000000-0005-0000-0000-00000F000000}"/>
    <cellStyle name="20% - Accent1 2 3 2" xfId="20" xr:uid="{00000000-0005-0000-0000-000010000000}"/>
    <cellStyle name="20% - Accent1 2 3 3" xfId="21" xr:uid="{00000000-0005-0000-0000-000011000000}"/>
    <cellStyle name="20% - Accent1 2 3 4" xfId="22" xr:uid="{00000000-0005-0000-0000-000012000000}"/>
    <cellStyle name="20% - Accent1 2 4" xfId="23" xr:uid="{00000000-0005-0000-0000-000013000000}"/>
    <cellStyle name="20% - Accent1 2 5" xfId="24" xr:uid="{00000000-0005-0000-0000-000014000000}"/>
    <cellStyle name="20% - Accent1 2 6" xfId="25" xr:uid="{00000000-0005-0000-0000-000015000000}"/>
    <cellStyle name="20% - Accent1 2 7" xfId="26" xr:uid="{00000000-0005-0000-0000-000016000000}"/>
    <cellStyle name="20% - Accent1 2 8" xfId="27" xr:uid="{00000000-0005-0000-0000-000017000000}"/>
    <cellStyle name="20% - Accent1 3" xfId="28" xr:uid="{00000000-0005-0000-0000-000018000000}"/>
    <cellStyle name="20% - Accent1 3 2" xfId="29" xr:uid="{00000000-0005-0000-0000-000019000000}"/>
    <cellStyle name="20% - Accent1 3 3" xfId="30" xr:uid="{00000000-0005-0000-0000-00001A000000}"/>
    <cellStyle name="20% - Accent1 3 4" xfId="31" xr:uid="{00000000-0005-0000-0000-00001B000000}"/>
    <cellStyle name="20% - Accent1 4" xfId="32" xr:uid="{00000000-0005-0000-0000-00001C000000}"/>
    <cellStyle name="20% - Accent1 4 2" xfId="33" xr:uid="{00000000-0005-0000-0000-00001D000000}"/>
    <cellStyle name="20% - Accent1 4 3" xfId="34" xr:uid="{00000000-0005-0000-0000-00001E000000}"/>
    <cellStyle name="20% - Accent1 5" xfId="35" xr:uid="{00000000-0005-0000-0000-00001F000000}"/>
    <cellStyle name="20% - Accent1 6" xfId="36" xr:uid="{00000000-0005-0000-0000-000020000000}"/>
    <cellStyle name="20% - Accent1 7" xfId="37" xr:uid="{00000000-0005-0000-0000-000021000000}"/>
    <cellStyle name="20% - Accent2 2" xfId="38" xr:uid="{00000000-0005-0000-0000-000022000000}"/>
    <cellStyle name="20% - Accent2 2 2" xfId="39" xr:uid="{00000000-0005-0000-0000-000023000000}"/>
    <cellStyle name="20% - Accent2 2 2 2" xfId="40" xr:uid="{00000000-0005-0000-0000-000024000000}"/>
    <cellStyle name="20% - Accent2 2 2 3" xfId="41" xr:uid="{00000000-0005-0000-0000-000025000000}"/>
    <cellStyle name="20% - Accent2 2 2 4" xfId="42" xr:uid="{00000000-0005-0000-0000-000026000000}"/>
    <cellStyle name="20% - Accent2 2 2 5" xfId="43" xr:uid="{00000000-0005-0000-0000-000027000000}"/>
    <cellStyle name="20% - Accent2 2 3" xfId="44" xr:uid="{00000000-0005-0000-0000-000028000000}"/>
    <cellStyle name="20% - Accent2 2 3 2" xfId="45" xr:uid="{00000000-0005-0000-0000-000029000000}"/>
    <cellStyle name="20% - Accent2 2 3 3" xfId="46" xr:uid="{00000000-0005-0000-0000-00002A000000}"/>
    <cellStyle name="20% - Accent2 2 3 4" xfId="47" xr:uid="{00000000-0005-0000-0000-00002B000000}"/>
    <cellStyle name="20% - Accent2 2 4" xfId="48" xr:uid="{00000000-0005-0000-0000-00002C000000}"/>
    <cellStyle name="20% - Accent2 2 5" xfId="49" xr:uid="{00000000-0005-0000-0000-00002D000000}"/>
    <cellStyle name="20% - Accent2 2 6" xfId="50" xr:uid="{00000000-0005-0000-0000-00002E000000}"/>
    <cellStyle name="20% - Accent2 2 7" xfId="51" xr:uid="{00000000-0005-0000-0000-00002F000000}"/>
    <cellStyle name="20% - Accent2 2 8" xfId="52" xr:uid="{00000000-0005-0000-0000-000030000000}"/>
    <cellStyle name="20% - Accent2 3" xfId="53" xr:uid="{00000000-0005-0000-0000-000031000000}"/>
    <cellStyle name="20% - Accent2 3 2" xfId="54" xr:uid="{00000000-0005-0000-0000-000032000000}"/>
    <cellStyle name="20% - Accent2 3 3" xfId="55" xr:uid="{00000000-0005-0000-0000-000033000000}"/>
    <cellStyle name="20% - Accent2 3 4" xfId="56" xr:uid="{00000000-0005-0000-0000-000034000000}"/>
    <cellStyle name="20% - Accent2 4" xfId="57" xr:uid="{00000000-0005-0000-0000-000035000000}"/>
    <cellStyle name="20% - Accent2 4 2" xfId="58" xr:uid="{00000000-0005-0000-0000-000036000000}"/>
    <cellStyle name="20% - Accent2 4 3" xfId="59" xr:uid="{00000000-0005-0000-0000-000037000000}"/>
    <cellStyle name="20% - Accent2 5" xfId="60" xr:uid="{00000000-0005-0000-0000-000038000000}"/>
    <cellStyle name="20% - Accent2 6" xfId="61" xr:uid="{00000000-0005-0000-0000-000039000000}"/>
    <cellStyle name="20% - Accent2 7" xfId="62" xr:uid="{00000000-0005-0000-0000-00003A000000}"/>
    <cellStyle name="20% - Accent3 2" xfId="63" xr:uid="{00000000-0005-0000-0000-00003B000000}"/>
    <cellStyle name="20% - Accent3 2 2" xfId="64" xr:uid="{00000000-0005-0000-0000-00003C000000}"/>
    <cellStyle name="20% - Accent3 2 2 2" xfId="65" xr:uid="{00000000-0005-0000-0000-00003D000000}"/>
    <cellStyle name="20% - Accent3 2 2 3" xfId="66" xr:uid="{00000000-0005-0000-0000-00003E000000}"/>
    <cellStyle name="20% - Accent3 2 2 4" xfId="67" xr:uid="{00000000-0005-0000-0000-00003F000000}"/>
    <cellStyle name="20% - Accent3 2 2 5" xfId="68" xr:uid="{00000000-0005-0000-0000-000040000000}"/>
    <cellStyle name="20% - Accent3 2 3" xfId="69" xr:uid="{00000000-0005-0000-0000-000041000000}"/>
    <cellStyle name="20% - Accent3 2 3 2" xfId="70" xr:uid="{00000000-0005-0000-0000-000042000000}"/>
    <cellStyle name="20% - Accent3 2 3 3" xfId="71" xr:uid="{00000000-0005-0000-0000-000043000000}"/>
    <cellStyle name="20% - Accent3 2 3 4" xfId="72" xr:uid="{00000000-0005-0000-0000-000044000000}"/>
    <cellStyle name="20% - Accent3 2 4" xfId="73" xr:uid="{00000000-0005-0000-0000-000045000000}"/>
    <cellStyle name="20% - Accent3 2 5" xfId="74" xr:uid="{00000000-0005-0000-0000-000046000000}"/>
    <cellStyle name="20% - Accent3 2 6" xfId="75" xr:uid="{00000000-0005-0000-0000-000047000000}"/>
    <cellStyle name="20% - Accent3 2 7" xfId="76" xr:uid="{00000000-0005-0000-0000-000048000000}"/>
    <cellStyle name="20% - Accent3 2 8" xfId="77" xr:uid="{00000000-0005-0000-0000-000049000000}"/>
    <cellStyle name="20% - Accent3 3" xfId="78" xr:uid="{00000000-0005-0000-0000-00004A000000}"/>
    <cellStyle name="20% - Accent3 3 2" xfId="79" xr:uid="{00000000-0005-0000-0000-00004B000000}"/>
    <cellStyle name="20% - Accent3 3 3" xfId="80" xr:uid="{00000000-0005-0000-0000-00004C000000}"/>
    <cellStyle name="20% - Accent3 3 4" xfId="81" xr:uid="{00000000-0005-0000-0000-00004D000000}"/>
    <cellStyle name="20% - Accent3 4" xfId="82" xr:uid="{00000000-0005-0000-0000-00004E000000}"/>
    <cellStyle name="20% - Accent3 4 2" xfId="83" xr:uid="{00000000-0005-0000-0000-00004F000000}"/>
    <cellStyle name="20% - Accent3 4 3" xfId="84" xr:uid="{00000000-0005-0000-0000-000050000000}"/>
    <cellStyle name="20% - Accent3 5" xfId="85" xr:uid="{00000000-0005-0000-0000-000051000000}"/>
    <cellStyle name="20% - Accent3 6" xfId="86" xr:uid="{00000000-0005-0000-0000-000052000000}"/>
    <cellStyle name="20% - Accent3 7" xfId="87" xr:uid="{00000000-0005-0000-0000-000053000000}"/>
    <cellStyle name="20% - Accent4 2" xfId="88" xr:uid="{00000000-0005-0000-0000-000054000000}"/>
    <cellStyle name="20% - Accent4 2 2" xfId="89" xr:uid="{00000000-0005-0000-0000-000055000000}"/>
    <cellStyle name="20% - Accent4 2 2 2" xfId="90" xr:uid="{00000000-0005-0000-0000-000056000000}"/>
    <cellStyle name="20% - Accent4 2 2 3" xfId="91" xr:uid="{00000000-0005-0000-0000-000057000000}"/>
    <cellStyle name="20% - Accent4 2 2 4" xfId="92" xr:uid="{00000000-0005-0000-0000-000058000000}"/>
    <cellStyle name="20% - Accent4 2 2 5" xfId="93" xr:uid="{00000000-0005-0000-0000-000059000000}"/>
    <cellStyle name="20% - Accent4 2 3" xfId="94" xr:uid="{00000000-0005-0000-0000-00005A000000}"/>
    <cellStyle name="20% - Accent4 2 3 2" xfId="95" xr:uid="{00000000-0005-0000-0000-00005B000000}"/>
    <cellStyle name="20% - Accent4 2 3 3" xfId="96" xr:uid="{00000000-0005-0000-0000-00005C000000}"/>
    <cellStyle name="20% - Accent4 2 3 4" xfId="97" xr:uid="{00000000-0005-0000-0000-00005D000000}"/>
    <cellStyle name="20% - Accent4 2 4" xfId="98" xr:uid="{00000000-0005-0000-0000-00005E000000}"/>
    <cellStyle name="20% - Accent4 2 5" xfId="99" xr:uid="{00000000-0005-0000-0000-00005F000000}"/>
    <cellStyle name="20% - Accent4 2 6" xfId="100" xr:uid="{00000000-0005-0000-0000-000060000000}"/>
    <cellStyle name="20% - Accent4 2 7" xfId="101" xr:uid="{00000000-0005-0000-0000-000061000000}"/>
    <cellStyle name="20% - Accent4 2 8" xfId="102" xr:uid="{00000000-0005-0000-0000-000062000000}"/>
    <cellStyle name="20% - Accent4 3" xfId="103" xr:uid="{00000000-0005-0000-0000-000063000000}"/>
    <cellStyle name="20% - Accent4 3 2" xfId="104" xr:uid="{00000000-0005-0000-0000-000064000000}"/>
    <cellStyle name="20% - Accent4 3 3" xfId="105" xr:uid="{00000000-0005-0000-0000-000065000000}"/>
    <cellStyle name="20% - Accent4 3 4" xfId="106" xr:uid="{00000000-0005-0000-0000-000066000000}"/>
    <cellStyle name="20% - Accent4 4" xfId="107" xr:uid="{00000000-0005-0000-0000-000067000000}"/>
    <cellStyle name="20% - Accent4 4 2" xfId="108" xr:uid="{00000000-0005-0000-0000-000068000000}"/>
    <cellStyle name="20% - Accent4 4 3" xfId="109" xr:uid="{00000000-0005-0000-0000-000069000000}"/>
    <cellStyle name="20% - Accent4 5" xfId="110" xr:uid="{00000000-0005-0000-0000-00006A000000}"/>
    <cellStyle name="20% - Accent4 6" xfId="111" xr:uid="{00000000-0005-0000-0000-00006B000000}"/>
    <cellStyle name="20% - Accent4 7" xfId="112" xr:uid="{00000000-0005-0000-0000-00006C000000}"/>
    <cellStyle name="20% - Accent5 2" xfId="113" xr:uid="{00000000-0005-0000-0000-00006D000000}"/>
    <cellStyle name="20% - Accent5 2 2" xfId="114" xr:uid="{00000000-0005-0000-0000-00006E000000}"/>
    <cellStyle name="20% - Accent5 2 2 2" xfId="115" xr:uid="{00000000-0005-0000-0000-00006F000000}"/>
    <cellStyle name="20% - Accent5 2 2 3" xfId="116" xr:uid="{00000000-0005-0000-0000-000070000000}"/>
    <cellStyle name="20% - Accent5 2 2 4" xfId="117" xr:uid="{00000000-0005-0000-0000-000071000000}"/>
    <cellStyle name="20% - Accent5 2 2 5" xfId="118" xr:uid="{00000000-0005-0000-0000-000072000000}"/>
    <cellStyle name="20% - Accent5 2 3" xfId="119" xr:uid="{00000000-0005-0000-0000-000073000000}"/>
    <cellStyle name="20% - Accent5 2 3 2" xfId="120" xr:uid="{00000000-0005-0000-0000-000074000000}"/>
    <cellStyle name="20% - Accent5 2 3 3" xfId="121" xr:uid="{00000000-0005-0000-0000-000075000000}"/>
    <cellStyle name="20% - Accent5 2 3 4" xfId="122" xr:uid="{00000000-0005-0000-0000-000076000000}"/>
    <cellStyle name="20% - Accent5 2 4" xfId="123" xr:uid="{00000000-0005-0000-0000-000077000000}"/>
    <cellStyle name="20% - Accent5 2 5" xfId="124" xr:uid="{00000000-0005-0000-0000-000078000000}"/>
    <cellStyle name="20% - Accent5 2 6" xfId="125" xr:uid="{00000000-0005-0000-0000-000079000000}"/>
    <cellStyle name="20% - Accent5 2 7" xfId="126" xr:uid="{00000000-0005-0000-0000-00007A000000}"/>
    <cellStyle name="20% - Accent5 2 8" xfId="127" xr:uid="{00000000-0005-0000-0000-00007B000000}"/>
    <cellStyle name="20% - Accent5 3" xfId="128" xr:uid="{00000000-0005-0000-0000-00007C000000}"/>
    <cellStyle name="20% - Accent5 3 2" xfId="129" xr:uid="{00000000-0005-0000-0000-00007D000000}"/>
    <cellStyle name="20% - Accent5 3 3" xfId="130" xr:uid="{00000000-0005-0000-0000-00007E000000}"/>
    <cellStyle name="20% - Accent5 3 4" xfId="131" xr:uid="{00000000-0005-0000-0000-00007F000000}"/>
    <cellStyle name="20% - Accent5 4" xfId="132" xr:uid="{00000000-0005-0000-0000-000080000000}"/>
    <cellStyle name="20% - Accent5 4 2" xfId="133" xr:uid="{00000000-0005-0000-0000-000081000000}"/>
    <cellStyle name="20% - Accent5 4 3" xfId="134" xr:uid="{00000000-0005-0000-0000-000082000000}"/>
    <cellStyle name="20% - Accent5 5" xfId="135" xr:uid="{00000000-0005-0000-0000-000083000000}"/>
    <cellStyle name="20% - Accent5 6" xfId="136" xr:uid="{00000000-0005-0000-0000-000084000000}"/>
    <cellStyle name="20% - Accent5 7" xfId="137" xr:uid="{00000000-0005-0000-0000-000085000000}"/>
    <cellStyle name="20% - Accent6 2" xfId="138" xr:uid="{00000000-0005-0000-0000-000086000000}"/>
    <cellStyle name="20% - Accent6 2 2" xfId="139" xr:uid="{00000000-0005-0000-0000-000087000000}"/>
    <cellStyle name="20% - Accent6 2 2 2" xfId="140" xr:uid="{00000000-0005-0000-0000-000088000000}"/>
    <cellStyle name="20% - Accent6 2 2 3" xfId="141" xr:uid="{00000000-0005-0000-0000-000089000000}"/>
    <cellStyle name="20% - Accent6 2 2 4" xfId="142" xr:uid="{00000000-0005-0000-0000-00008A000000}"/>
    <cellStyle name="20% - Accent6 2 2 5" xfId="143" xr:uid="{00000000-0005-0000-0000-00008B000000}"/>
    <cellStyle name="20% - Accent6 2 3" xfId="144" xr:uid="{00000000-0005-0000-0000-00008C000000}"/>
    <cellStyle name="20% - Accent6 2 3 2" xfId="145" xr:uid="{00000000-0005-0000-0000-00008D000000}"/>
    <cellStyle name="20% - Accent6 2 3 3" xfId="146" xr:uid="{00000000-0005-0000-0000-00008E000000}"/>
    <cellStyle name="20% - Accent6 2 3 4" xfId="147" xr:uid="{00000000-0005-0000-0000-00008F000000}"/>
    <cellStyle name="20% - Accent6 2 4" xfId="148" xr:uid="{00000000-0005-0000-0000-000090000000}"/>
    <cellStyle name="20% - Accent6 2 5" xfId="149" xr:uid="{00000000-0005-0000-0000-000091000000}"/>
    <cellStyle name="20% - Accent6 2 6" xfId="150" xr:uid="{00000000-0005-0000-0000-000092000000}"/>
    <cellStyle name="20% - Accent6 2 7" xfId="151" xr:uid="{00000000-0005-0000-0000-000093000000}"/>
    <cellStyle name="20% - Accent6 2 8" xfId="152" xr:uid="{00000000-0005-0000-0000-000094000000}"/>
    <cellStyle name="20% - Accent6 3" xfId="153" xr:uid="{00000000-0005-0000-0000-000095000000}"/>
    <cellStyle name="20% - Accent6 3 2" xfId="154" xr:uid="{00000000-0005-0000-0000-000096000000}"/>
    <cellStyle name="20% - Accent6 3 3" xfId="155" xr:uid="{00000000-0005-0000-0000-000097000000}"/>
    <cellStyle name="20% - Accent6 3 4" xfId="156" xr:uid="{00000000-0005-0000-0000-000098000000}"/>
    <cellStyle name="20% - Accent6 4" xfId="157" xr:uid="{00000000-0005-0000-0000-000099000000}"/>
    <cellStyle name="20% - Accent6 4 2" xfId="158" xr:uid="{00000000-0005-0000-0000-00009A000000}"/>
    <cellStyle name="20% - Accent6 4 3" xfId="159" xr:uid="{00000000-0005-0000-0000-00009B000000}"/>
    <cellStyle name="20% - Accent6 5" xfId="160" xr:uid="{00000000-0005-0000-0000-00009C000000}"/>
    <cellStyle name="20% - Accent6 6" xfId="161" xr:uid="{00000000-0005-0000-0000-00009D000000}"/>
    <cellStyle name="20% - Accent6 7" xfId="162" xr:uid="{00000000-0005-0000-0000-00009E000000}"/>
    <cellStyle name="20% - 輔色1" xfId="163" xr:uid="{00000000-0005-0000-0000-00009F000000}"/>
    <cellStyle name="20% - 輔色2" xfId="164" xr:uid="{00000000-0005-0000-0000-0000A0000000}"/>
    <cellStyle name="20% - 輔色3" xfId="165" xr:uid="{00000000-0005-0000-0000-0000A1000000}"/>
    <cellStyle name="20% - 輔色4" xfId="166" xr:uid="{00000000-0005-0000-0000-0000A2000000}"/>
    <cellStyle name="20% - 輔色5" xfId="167" xr:uid="{00000000-0005-0000-0000-0000A3000000}"/>
    <cellStyle name="20% - 輔色6" xfId="168" xr:uid="{00000000-0005-0000-0000-0000A4000000}"/>
    <cellStyle name="40% - Accent1 2" xfId="169" xr:uid="{00000000-0005-0000-0000-0000A5000000}"/>
    <cellStyle name="40% - Accent1 2 2" xfId="170" xr:uid="{00000000-0005-0000-0000-0000A6000000}"/>
    <cellStyle name="40% - Accent1 2 2 2" xfId="171" xr:uid="{00000000-0005-0000-0000-0000A7000000}"/>
    <cellStyle name="40% - Accent1 2 2 3" xfId="172" xr:uid="{00000000-0005-0000-0000-0000A8000000}"/>
    <cellStyle name="40% - Accent1 2 2 4" xfId="173" xr:uid="{00000000-0005-0000-0000-0000A9000000}"/>
    <cellStyle name="40% - Accent1 2 2 5" xfId="174" xr:uid="{00000000-0005-0000-0000-0000AA000000}"/>
    <cellStyle name="40% - Accent1 2 3" xfId="175" xr:uid="{00000000-0005-0000-0000-0000AB000000}"/>
    <cellStyle name="40% - Accent1 2 3 2" xfId="176" xr:uid="{00000000-0005-0000-0000-0000AC000000}"/>
    <cellStyle name="40% - Accent1 2 3 3" xfId="177" xr:uid="{00000000-0005-0000-0000-0000AD000000}"/>
    <cellStyle name="40% - Accent1 2 3 4" xfId="178" xr:uid="{00000000-0005-0000-0000-0000AE000000}"/>
    <cellStyle name="40% - Accent1 2 4" xfId="179" xr:uid="{00000000-0005-0000-0000-0000AF000000}"/>
    <cellStyle name="40% - Accent1 2 5" xfId="180" xr:uid="{00000000-0005-0000-0000-0000B0000000}"/>
    <cellStyle name="40% - Accent1 2 6" xfId="181" xr:uid="{00000000-0005-0000-0000-0000B1000000}"/>
    <cellStyle name="40% - Accent1 2 7" xfId="182" xr:uid="{00000000-0005-0000-0000-0000B2000000}"/>
    <cellStyle name="40% - Accent1 2 8" xfId="183" xr:uid="{00000000-0005-0000-0000-0000B3000000}"/>
    <cellStyle name="40% - Accent1 3" xfId="184" xr:uid="{00000000-0005-0000-0000-0000B4000000}"/>
    <cellStyle name="40% - Accent1 3 2" xfId="185" xr:uid="{00000000-0005-0000-0000-0000B5000000}"/>
    <cellStyle name="40% - Accent1 3 3" xfId="186" xr:uid="{00000000-0005-0000-0000-0000B6000000}"/>
    <cellStyle name="40% - Accent1 3 4" xfId="187" xr:uid="{00000000-0005-0000-0000-0000B7000000}"/>
    <cellStyle name="40% - Accent1 4" xfId="188" xr:uid="{00000000-0005-0000-0000-0000B8000000}"/>
    <cellStyle name="40% - Accent1 4 2" xfId="189" xr:uid="{00000000-0005-0000-0000-0000B9000000}"/>
    <cellStyle name="40% - Accent1 4 3" xfId="190" xr:uid="{00000000-0005-0000-0000-0000BA000000}"/>
    <cellStyle name="40% - Accent1 5" xfId="191" xr:uid="{00000000-0005-0000-0000-0000BB000000}"/>
    <cellStyle name="40% - Accent1 6" xfId="192" xr:uid="{00000000-0005-0000-0000-0000BC000000}"/>
    <cellStyle name="40% - Accent1 7" xfId="193" xr:uid="{00000000-0005-0000-0000-0000BD000000}"/>
    <cellStyle name="40% - Accent2 2" xfId="194" xr:uid="{00000000-0005-0000-0000-0000BE000000}"/>
    <cellStyle name="40% - Accent2 2 2" xfId="195" xr:uid="{00000000-0005-0000-0000-0000BF000000}"/>
    <cellStyle name="40% - Accent2 2 2 2" xfId="196" xr:uid="{00000000-0005-0000-0000-0000C0000000}"/>
    <cellStyle name="40% - Accent2 2 2 3" xfId="197" xr:uid="{00000000-0005-0000-0000-0000C1000000}"/>
    <cellStyle name="40% - Accent2 2 2 4" xfId="198" xr:uid="{00000000-0005-0000-0000-0000C2000000}"/>
    <cellStyle name="40% - Accent2 2 2 5" xfId="199" xr:uid="{00000000-0005-0000-0000-0000C3000000}"/>
    <cellStyle name="40% - Accent2 2 3" xfId="200" xr:uid="{00000000-0005-0000-0000-0000C4000000}"/>
    <cellStyle name="40% - Accent2 2 3 2" xfId="201" xr:uid="{00000000-0005-0000-0000-0000C5000000}"/>
    <cellStyle name="40% - Accent2 2 3 3" xfId="202" xr:uid="{00000000-0005-0000-0000-0000C6000000}"/>
    <cellStyle name="40% - Accent2 2 3 4" xfId="203" xr:uid="{00000000-0005-0000-0000-0000C7000000}"/>
    <cellStyle name="40% - Accent2 2 4" xfId="204" xr:uid="{00000000-0005-0000-0000-0000C8000000}"/>
    <cellStyle name="40% - Accent2 2 5" xfId="205" xr:uid="{00000000-0005-0000-0000-0000C9000000}"/>
    <cellStyle name="40% - Accent2 2 6" xfId="206" xr:uid="{00000000-0005-0000-0000-0000CA000000}"/>
    <cellStyle name="40% - Accent2 2 7" xfId="207" xr:uid="{00000000-0005-0000-0000-0000CB000000}"/>
    <cellStyle name="40% - Accent2 2 8" xfId="208" xr:uid="{00000000-0005-0000-0000-0000CC000000}"/>
    <cellStyle name="40% - Accent2 3" xfId="209" xr:uid="{00000000-0005-0000-0000-0000CD000000}"/>
    <cellStyle name="40% - Accent2 3 2" xfId="210" xr:uid="{00000000-0005-0000-0000-0000CE000000}"/>
    <cellStyle name="40% - Accent2 3 3" xfId="211" xr:uid="{00000000-0005-0000-0000-0000CF000000}"/>
    <cellStyle name="40% - Accent2 3 4" xfId="212" xr:uid="{00000000-0005-0000-0000-0000D0000000}"/>
    <cellStyle name="40% - Accent2 4" xfId="213" xr:uid="{00000000-0005-0000-0000-0000D1000000}"/>
    <cellStyle name="40% - Accent2 4 2" xfId="214" xr:uid="{00000000-0005-0000-0000-0000D2000000}"/>
    <cellStyle name="40% - Accent2 4 3" xfId="215" xr:uid="{00000000-0005-0000-0000-0000D3000000}"/>
    <cellStyle name="40% - Accent2 5" xfId="216" xr:uid="{00000000-0005-0000-0000-0000D4000000}"/>
    <cellStyle name="40% - Accent2 6" xfId="217" xr:uid="{00000000-0005-0000-0000-0000D5000000}"/>
    <cellStyle name="40% - Accent2 7" xfId="218" xr:uid="{00000000-0005-0000-0000-0000D6000000}"/>
    <cellStyle name="40% - Accent3 2" xfId="219" xr:uid="{00000000-0005-0000-0000-0000D7000000}"/>
    <cellStyle name="40% - Accent3 2 2" xfId="220" xr:uid="{00000000-0005-0000-0000-0000D8000000}"/>
    <cellStyle name="40% - Accent3 2 2 2" xfId="221" xr:uid="{00000000-0005-0000-0000-0000D9000000}"/>
    <cellStyle name="40% - Accent3 2 2 3" xfId="222" xr:uid="{00000000-0005-0000-0000-0000DA000000}"/>
    <cellStyle name="40% - Accent3 2 2 4" xfId="223" xr:uid="{00000000-0005-0000-0000-0000DB000000}"/>
    <cellStyle name="40% - Accent3 2 2 5" xfId="224" xr:uid="{00000000-0005-0000-0000-0000DC000000}"/>
    <cellStyle name="40% - Accent3 2 3" xfId="225" xr:uid="{00000000-0005-0000-0000-0000DD000000}"/>
    <cellStyle name="40% - Accent3 2 3 2" xfId="226" xr:uid="{00000000-0005-0000-0000-0000DE000000}"/>
    <cellStyle name="40% - Accent3 2 3 3" xfId="227" xr:uid="{00000000-0005-0000-0000-0000DF000000}"/>
    <cellStyle name="40% - Accent3 2 3 4" xfId="228" xr:uid="{00000000-0005-0000-0000-0000E0000000}"/>
    <cellStyle name="40% - Accent3 2 4" xfId="229" xr:uid="{00000000-0005-0000-0000-0000E1000000}"/>
    <cellStyle name="40% - Accent3 2 5" xfId="230" xr:uid="{00000000-0005-0000-0000-0000E2000000}"/>
    <cellStyle name="40% - Accent3 2 6" xfId="231" xr:uid="{00000000-0005-0000-0000-0000E3000000}"/>
    <cellStyle name="40% - Accent3 2 7" xfId="232" xr:uid="{00000000-0005-0000-0000-0000E4000000}"/>
    <cellStyle name="40% - Accent3 2 8" xfId="233" xr:uid="{00000000-0005-0000-0000-0000E5000000}"/>
    <cellStyle name="40% - Accent3 3" xfId="234" xr:uid="{00000000-0005-0000-0000-0000E6000000}"/>
    <cellStyle name="40% - Accent3 3 2" xfId="235" xr:uid="{00000000-0005-0000-0000-0000E7000000}"/>
    <cellStyle name="40% - Accent3 3 3" xfId="236" xr:uid="{00000000-0005-0000-0000-0000E8000000}"/>
    <cellStyle name="40% - Accent3 3 4" xfId="237" xr:uid="{00000000-0005-0000-0000-0000E9000000}"/>
    <cellStyle name="40% - Accent3 4" xfId="238" xr:uid="{00000000-0005-0000-0000-0000EA000000}"/>
    <cellStyle name="40% - Accent3 4 2" xfId="239" xr:uid="{00000000-0005-0000-0000-0000EB000000}"/>
    <cellStyle name="40% - Accent3 4 3" xfId="240" xr:uid="{00000000-0005-0000-0000-0000EC000000}"/>
    <cellStyle name="40% - Accent3 5" xfId="241" xr:uid="{00000000-0005-0000-0000-0000ED000000}"/>
    <cellStyle name="40% - Accent3 6" xfId="242" xr:uid="{00000000-0005-0000-0000-0000EE000000}"/>
    <cellStyle name="40% - Accent3 7" xfId="243" xr:uid="{00000000-0005-0000-0000-0000EF000000}"/>
    <cellStyle name="40% - Accent4 2" xfId="244" xr:uid="{00000000-0005-0000-0000-0000F0000000}"/>
    <cellStyle name="40% - Accent4 2 2" xfId="245" xr:uid="{00000000-0005-0000-0000-0000F1000000}"/>
    <cellStyle name="40% - Accent4 2 2 2" xfId="246" xr:uid="{00000000-0005-0000-0000-0000F2000000}"/>
    <cellStyle name="40% - Accent4 2 2 3" xfId="247" xr:uid="{00000000-0005-0000-0000-0000F3000000}"/>
    <cellStyle name="40% - Accent4 2 2 4" xfId="248" xr:uid="{00000000-0005-0000-0000-0000F4000000}"/>
    <cellStyle name="40% - Accent4 2 2 5" xfId="249" xr:uid="{00000000-0005-0000-0000-0000F5000000}"/>
    <cellStyle name="40% - Accent4 2 3" xfId="250" xr:uid="{00000000-0005-0000-0000-0000F6000000}"/>
    <cellStyle name="40% - Accent4 2 3 2" xfId="251" xr:uid="{00000000-0005-0000-0000-0000F7000000}"/>
    <cellStyle name="40% - Accent4 2 3 3" xfId="252" xr:uid="{00000000-0005-0000-0000-0000F8000000}"/>
    <cellStyle name="40% - Accent4 2 3 4" xfId="253" xr:uid="{00000000-0005-0000-0000-0000F9000000}"/>
    <cellStyle name="40% - Accent4 2 4" xfId="254" xr:uid="{00000000-0005-0000-0000-0000FA000000}"/>
    <cellStyle name="40% - Accent4 2 5" xfId="255" xr:uid="{00000000-0005-0000-0000-0000FB000000}"/>
    <cellStyle name="40% - Accent4 2 6" xfId="256" xr:uid="{00000000-0005-0000-0000-0000FC000000}"/>
    <cellStyle name="40% - Accent4 2 7" xfId="257" xr:uid="{00000000-0005-0000-0000-0000FD000000}"/>
    <cellStyle name="40% - Accent4 2 8" xfId="258" xr:uid="{00000000-0005-0000-0000-0000FE000000}"/>
    <cellStyle name="40% - Accent4 3" xfId="259" xr:uid="{00000000-0005-0000-0000-0000FF000000}"/>
    <cellStyle name="40% - Accent4 3 2" xfId="260" xr:uid="{00000000-0005-0000-0000-000000010000}"/>
    <cellStyle name="40% - Accent4 3 3" xfId="261" xr:uid="{00000000-0005-0000-0000-000001010000}"/>
    <cellStyle name="40% - Accent4 3 4" xfId="262" xr:uid="{00000000-0005-0000-0000-000002010000}"/>
    <cellStyle name="40% - Accent4 4" xfId="263" xr:uid="{00000000-0005-0000-0000-000003010000}"/>
    <cellStyle name="40% - Accent4 4 2" xfId="264" xr:uid="{00000000-0005-0000-0000-000004010000}"/>
    <cellStyle name="40% - Accent4 4 3" xfId="265" xr:uid="{00000000-0005-0000-0000-000005010000}"/>
    <cellStyle name="40% - Accent4 5" xfId="266" xr:uid="{00000000-0005-0000-0000-000006010000}"/>
    <cellStyle name="40% - Accent4 6" xfId="267" xr:uid="{00000000-0005-0000-0000-000007010000}"/>
    <cellStyle name="40% - Accent4 7" xfId="268" xr:uid="{00000000-0005-0000-0000-000008010000}"/>
    <cellStyle name="40% - Accent5 2" xfId="269" xr:uid="{00000000-0005-0000-0000-000009010000}"/>
    <cellStyle name="40% - Accent5 2 2" xfId="270" xr:uid="{00000000-0005-0000-0000-00000A010000}"/>
    <cellStyle name="40% - Accent5 2 2 2" xfId="271" xr:uid="{00000000-0005-0000-0000-00000B010000}"/>
    <cellStyle name="40% - Accent5 2 2 3" xfId="272" xr:uid="{00000000-0005-0000-0000-00000C010000}"/>
    <cellStyle name="40% - Accent5 2 2 4" xfId="273" xr:uid="{00000000-0005-0000-0000-00000D010000}"/>
    <cellStyle name="40% - Accent5 2 2 5" xfId="274" xr:uid="{00000000-0005-0000-0000-00000E010000}"/>
    <cellStyle name="40% - Accent5 2 3" xfId="275" xr:uid="{00000000-0005-0000-0000-00000F010000}"/>
    <cellStyle name="40% - Accent5 2 3 2" xfId="276" xr:uid="{00000000-0005-0000-0000-000010010000}"/>
    <cellStyle name="40% - Accent5 2 3 3" xfId="277" xr:uid="{00000000-0005-0000-0000-000011010000}"/>
    <cellStyle name="40% - Accent5 2 3 4" xfId="278" xr:uid="{00000000-0005-0000-0000-000012010000}"/>
    <cellStyle name="40% - Accent5 2 4" xfId="279" xr:uid="{00000000-0005-0000-0000-000013010000}"/>
    <cellStyle name="40% - Accent5 2 5" xfId="280" xr:uid="{00000000-0005-0000-0000-000014010000}"/>
    <cellStyle name="40% - Accent5 2 6" xfId="281" xr:uid="{00000000-0005-0000-0000-000015010000}"/>
    <cellStyle name="40% - Accent5 2 7" xfId="282" xr:uid="{00000000-0005-0000-0000-000016010000}"/>
    <cellStyle name="40% - Accent5 2 8" xfId="283" xr:uid="{00000000-0005-0000-0000-000017010000}"/>
    <cellStyle name="40% - Accent5 3" xfId="284" xr:uid="{00000000-0005-0000-0000-000018010000}"/>
    <cellStyle name="40% - Accent5 3 2" xfId="285" xr:uid="{00000000-0005-0000-0000-000019010000}"/>
    <cellStyle name="40% - Accent5 3 3" xfId="286" xr:uid="{00000000-0005-0000-0000-00001A010000}"/>
    <cellStyle name="40% - Accent5 3 4" xfId="287" xr:uid="{00000000-0005-0000-0000-00001B010000}"/>
    <cellStyle name="40% - Accent5 4" xfId="288" xr:uid="{00000000-0005-0000-0000-00001C010000}"/>
    <cellStyle name="40% - Accent5 4 2" xfId="289" xr:uid="{00000000-0005-0000-0000-00001D010000}"/>
    <cellStyle name="40% - Accent5 4 3" xfId="290" xr:uid="{00000000-0005-0000-0000-00001E010000}"/>
    <cellStyle name="40% - Accent5 5" xfId="291" xr:uid="{00000000-0005-0000-0000-00001F010000}"/>
    <cellStyle name="40% - Accent5 6" xfId="292" xr:uid="{00000000-0005-0000-0000-000020010000}"/>
    <cellStyle name="40% - Accent5 7" xfId="293" xr:uid="{00000000-0005-0000-0000-000021010000}"/>
    <cellStyle name="40% - Accent6 2" xfId="294" xr:uid="{00000000-0005-0000-0000-000022010000}"/>
    <cellStyle name="40% - Accent6 2 2" xfId="295" xr:uid="{00000000-0005-0000-0000-000023010000}"/>
    <cellStyle name="40% - Accent6 2 2 2" xfId="296" xr:uid="{00000000-0005-0000-0000-000024010000}"/>
    <cellStyle name="40% - Accent6 2 2 3" xfId="297" xr:uid="{00000000-0005-0000-0000-000025010000}"/>
    <cellStyle name="40% - Accent6 2 2 4" xfId="298" xr:uid="{00000000-0005-0000-0000-000026010000}"/>
    <cellStyle name="40% - Accent6 2 2 5" xfId="299" xr:uid="{00000000-0005-0000-0000-000027010000}"/>
    <cellStyle name="40% - Accent6 2 3" xfId="300" xr:uid="{00000000-0005-0000-0000-000028010000}"/>
    <cellStyle name="40% - Accent6 2 3 2" xfId="301" xr:uid="{00000000-0005-0000-0000-000029010000}"/>
    <cellStyle name="40% - Accent6 2 3 3" xfId="302" xr:uid="{00000000-0005-0000-0000-00002A010000}"/>
    <cellStyle name="40% - Accent6 2 3 4" xfId="303" xr:uid="{00000000-0005-0000-0000-00002B010000}"/>
    <cellStyle name="40% - Accent6 2 4" xfId="304" xr:uid="{00000000-0005-0000-0000-00002C010000}"/>
    <cellStyle name="40% - Accent6 2 5" xfId="305" xr:uid="{00000000-0005-0000-0000-00002D010000}"/>
    <cellStyle name="40% - Accent6 2 6" xfId="306" xr:uid="{00000000-0005-0000-0000-00002E010000}"/>
    <cellStyle name="40% - Accent6 2 7" xfId="307" xr:uid="{00000000-0005-0000-0000-00002F010000}"/>
    <cellStyle name="40% - Accent6 2 8" xfId="308" xr:uid="{00000000-0005-0000-0000-000030010000}"/>
    <cellStyle name="40% - Accent6 3" xfId="309" xr:uid="{00000000-0005-0000-0000-000031010000}"/>
    <cellStyle name="40% - Accent6 3 2" xfId="310" xr:uid="{00000000-0005-0000-0000-000032010000}"/>
    <cellStyle name="40% - Accent6 3 3" xfId="311" xr:uid="{00000000-0005-0000-0000-000033010000}"/>
    <cellStyle name="40% - Accent6 3 4" xfId="312" xr:uid="{00000000-0005-0000-0000-000034010000}"/>
    <cellStyle name="40% - Accent6 4" xfId="313" xr:uid="{00000000-0005-0000-0000-000035010000}"/>
    <cellStyle name="40% - Accent6 4 2" xfId="314" xr:uid="{00000000-0005-0000-0000-000036010000}"/>
    <cellStyle name="40% - Accent6 4 3" xfId="315" xr:uid="{00000000-0005-0000-0000-000037010000}"/>
    <cellStyle name="40% - Accent6 5" xfId="316" xr:uid="{00000000-0005-0000-0000-000038010000}"/>
    <cellStyle name="40% - Accent6 6" xfId="317" xr:uid="{00000000-0005-0000-0000-000039010000}"/>
    <cellStyle name="40% - Accent6 7" xfId="318" xr:uid="{00000000-0005-0000-0000-00003A010000}"/>
    <cellStyle name="40% - 輔色1" xfId="319" xr:uid="{00000000-0005-0000-0000-00003B010000}"/>
    <cellStyle name="40% - 輔色2" xfId="320" xr:uid="{00000000-0005-0000-0000-00003C010000}"/>
    <cellStyle name="40% - 輔色3" xfId="321" xr:uid="{00000000-0005-0000-0000-00003D010000}"/>
    <cellStyle name="40% - 輔色4" xfId="322" xr:uid="{00000000-0005-0000-0000-00003E010000}"/>
    <cellStyle name="40% - 輔色5" xfId="323" xr:uid="{00000000-0005-0000-0000-00003F010000}"/>
    <cellStyle name="40% - 輔色6" xfId="324" xr:uid="{00000000-0005-0000-0000-000040010000}"/>
    <cellStyle name="60% - Accent1 2" xfId="325" xr:uid="{00000000-0005-0000-0000-000041010000}"/>
    <cellStyle name="60% - Accent1 2 2" xfId="326" xr:uid="{00000000-0005-0000-0000-000042010000}"/>
    <cellStyle name="60% - Accent1 2 3" xfId="327" xr:uid="{00000000-0005-0000-0000-000043010000}"/>
    <cellStyle name="60% - Accent1 2 4" xfId="328" xr:uid="{00000000-0005-0000-0000-000044010000}"/>
    <cellStyle name="60% - Accent1 2 5" xfId="329" xr:uid="{00000000-0005-0000-0000-000045010000}"/>
    <cellStyle name="60% - Accent1 3" xfId="330" xr:uid="{00000000-0005-0000-0000-000046010000}"/>
    <cellStyle name="60% - Accent1 3 2" xfId="331" xr:uid="{00000000-0005-0000-0000-000047010000}"/>
    <cellStyle name="60% - Accent2 2" xfId="332" xr:uid="{00000000-0005-0000-0000-000048010000}"/>
    <cellStyle name="60% - Accent2 2 2" xfId="333" xr:uid="{00000000-0005-0000-0000-000049010000}"/>
    <cellStyle name="60% - Accent2 2 3" xfId="334" xr:uid="{00000000-0005-0000-0000-00004A010000}"/>
    <cellStyle name="60% - Accent2 2 4" xfId="335" xr:uid="{00000000-0005-0000-0000-00004B010000}"/>
    <cellStyle name="60% - Accent2 2 5" xfId="336" xr:uid="{00000000-0005-0000-0000-00004C010000}"/>
    <cellStyle name="60% - Accent2 3" xfId="337" xr:uid="{00000000-0005-0000-0000-00004D010000}"/>
    <cellStyle name="60% - Accent2 3 2" xfId="338" xr:uid="{00000000-0005-0000-0000-00004E010000}"/>
    <cellStyle name="60% - Accent3 2" xfId="339" xr:uid="{00000000-0005-0000-0000-00004F010000}"/>
    <cellStyle name="60% - Accent3 2 2" xfId="340" xr:uid="{00000000-0005-0000-0000-000050010000}"/>
    <cellStyle name="60% - Accent3 2 3" xfId="341" xr:uid="{00000000-0005-0000-0000-000051010000}"/>
    <cellStyle name="60% - Accent3 2 4" xfId="342" xr:uid="{00000000-0005-0000-0000-000052010000}"/>
    <cellStyle name="60% - Accent3 2 5" xfId="343" xr:uid="{00000000-0005-0000-0000-000053010000}"/>
    <cellStyle name="60% - Accent3 3" xfId="344" xr:uid="{00000000-0005-0000-0000-000054010000}"/>
    <cellStyle name="60% - Accent3 3 2" xfId="345" xr:uid="{00000000-0005-0000-0000-000055010000}"/>
    <cellStyle name="60% - Accent4 2" xfId="346" xr:uid="{00000000-0005-0000-0000-000056010000}"/>
    <cellStyle name="60% - Accent4 2 2" xfId="347" xr:uid="{00000000-0005-0000-0000-000057010000}"/>
    <cellStyle name="60% - Accent4 2 3" xfId="348" xr:uid="{00000000-0005-0000-0000-000058010000}"/>
    <cellStyle name="60% - Accent4 2 4" xfId="349" xr:uid="{00000000-0005-0000-0000-000059010000}"/>
    <cellStyle name="60% - Accent4 2 5" xfId="350" xr:uid="{00000000-0005-0000-0000-00005A010000}"/>
    <cellStyle name="60% - Accent4 3" xfId="351" xr:uid="{00000000-0005-0000-0000-00005B010000}"/>
    <cellStyle name="60% - Accent4 3 2" xfId="352" xr:uid="{00000000-0005-0000-0000-00005C010000}"/>
    <cellStyle name="60% - Accent5 2" xfId="353" xr:uid="{00000000-0005-0000-0000-00005D010000}"/>
    <cellStyle name="60% - Accent5 2 2" xfId="354" xr:uid="{00000000-0005-0000-0000-00005E010000}"/>
    <cellStyle name="60% - Accent5 2 3" xfId="355" xr:uid="{00000000-0005-0000-0000-00005F010000}"/>
    <cellStyle name="60% - Accent5 2 4" xfId="356" xr:uid="{00000000-0005-0000-0000-000060010000}"/>
    <cellStyle name="60% - Accent5 2 5" xfId="357" xr:uid="{00000000-0005-0000-0000-000061010000}"/>
    <cellStyle name="60% - Accent5 3" xfId="358" xr:uid="{00000000-0005-0000-0000-000062010000}"/>
    <cellStyle name="60% - Accent5 3 2" xfId="359" xr:uid="{00000000-0005-0000-0000-000063010000}"/>
    <cellStyle name="60% - Accent6 2" xfId="360" xr:uid="{00000000-0005-0000-0000-000064010000}"/>
    <cellStyle name="60% - Accent6 2 2" xfId="361" xr:uid="{00000000-0005-0000-0000-000065010000}"/>
    <cellStyle name="60% - Accent6 2 3" xfId="362" xr:uid="{00000000-0005-0000-0000-000066010000}"/>
    <cellStyle name="60% - Accent6 2 4" xfId="363" xr:uid="{00000000-0005-0000-0000-000067010000}"/>
    <cellStyle name="60% - Accent6 2 5" xfId="364" xr:uid="{00000000-0005-0000-0000-000068010000}"/>
    <cellStyle name="60% - Accent6 3" xfId="365" xr:uid="{00000000-0005-0000-0000-000069010000}"/>
    <cellStyle name="60% - Accent6 3 2" xfId="366" xr:uid="{00000000-0005-0000-0000-00006A010000}"/>
    <cellStyle name="60% - 輔色1" xfId="367" xr:uid="{00000000-0005-0000-0000-00006B010000}"/>
    <cellStyle name="60% - 輔色2" xfId="368" xr:uid="{00000000-0005-0000-0000-00006C010000}"/>
    <cellStyle name="60% - 輔色3" xfId="369" xr:uid="{00000000-0005-0000-0000-00006D010000}"/>
    <cellStyle name="60% - 輔色4" xfId="370" xr:uid="{00000000-0005-0000-0000-00006E010000}"/>
    <cellStyle name="60% - 輔色5" xfId="371" xr:uid="{00000000-0005-0000-0000-00006F010000}"/>
    <cellStyle name="60% - 輔色6" xfId="372" xr:uid="{00000000-0005-0000-0000-000070010000}"/>
    <cellStyle name="Accent1 2" xfId="373" xr:uid="{00000000-0005-0000-0000-000071010000}"/>
    <cellStyle name="Accent1 2 2" xfId="374" xr:uid="{00000000-0005-0000-0000-000072010000}"/>
    <cellStyle name="Accent1 2 3" xfId="375" xr:uid="{00000000-0005-0000-0000-000073010000}"/>
    <cellStyle name="Accent1 2 4" xfId="376" xr:uid="{00000000-0005-0000-0000-000074010000}"/>
    <cellStyle name="Accent1 2 5" xfId="377" xr:uid="{00000000-0005-0000-0000-000075010000}"/>
    <cellStyle name="Accent1 3" xfId="378" xr:uid="{00000000-0005-0000-0000-000076010000}"/>
    <cellStyle name="Accent1 3 2" xfId="379" xr:uid="{00000000-0005-0000-0000-000077010000}"/>
    <cellStyle name="Accent2 2" xfId="380" xr:uid="{00000000-0005-0000-0000-000078010000}"/>
    <cellStyle name="Accent2 2 2" xfId="381" xr:uid="{00000000-0005-0000-0000-000079010000}"/>
    <cellStyle name="Accent2 2 3" xfId="382" xr:uid="{00000000-0005-0000-0000-00007A010000}"/>
    <cellStyle name="Accent2 2 4" xfId="383" xr:uid="{00000000-0005-0000-0000-00007B010000}"/>
    <cellStyle name="Accent2 2 5" xfId="384" xr:uid="{00000000-0005-0000-0000-00007C010000}"/>
    <cellStyle name="Accent2 3" xfId="385" xr:uid="{00000000-0005-0000-0000-00007D010000}"/>
    <cellStyle name="Accent2 3 2" xfId="386" xr:uid="{00000000-0005-0000-0000-00007E010000}"/>
    <cellStyle name="Accent3 2" xfId="387" xr:uid="{00000000-0005-0000-0000-00007F010000}"/>
    <cellStyle name="Accent3 2 2" xfId="388" xr:uid="{00000000-0005-0000-0000-000080010000}"/>
    <cellStyle name="Accent3 2 3" xfId="389" xr:uid="{00000000-0005-0000-0000-000081010000}"/>
    <cellStyle name="Accent3 2 4" xfId="390" xr:uid="{00000000-0005-0000-0000-000082010000}"/>
    <cellStyle name="Accent3 2 5" xfId="391" xr:uid="{00000000-0005-0000-0000-000083010000}"/>
    <cellStyle name="Accent3 3" xfId="392" xr:uid="{00000000-0005-0000-0000-000084010000}"/>
    <cellStyle name="Accent3 3 2" xfId="393" xr:uid="{00000000-0005-0000-0000-000085010000}"/>
    <cellStyle name="Accent4 2" xfId="394" xr:uid="{00000000-0005-0000-0000-000086010000}"/>
    <cellStyle name="Accent4 2 2" xfId="395" xr:uid="{00000000-0005-0000-0000-000087010000}"/>
    <cellStyle name="Accent4 2 3" xfId="396" xr:uid="{00000000-0005-0000-0000-000088010000}"/>
    <cellStyle name="Accent4 2 4" xfId="397" xr:uid="{00000000-0005-0000-0000-000089010000}"/>
    <cellStyle name="Accent4 2 5" xfId="398" xr:uid="{00000000-0005-0000-0000-00008A010000}"/>
    <cellStyle name="Accent4 3" xfId="399" xr:uid="{00000000-0005-0000-0000-00008B010000}"/>
    <cellStyle name="Accent4 3 2" xfId="400" xr:uid="{00000000-0005-0000-0000-00008C010000}"/>
    <cellStyle name="Accent5 2" xfId="401" xr:uid="{00000000-0005-0000-0000-00008D010000}"/>
    <cellStyle name="Accent5 2 2" xfId="402" xr:uid="{00000000-0005-0000-0000-00008E010000}"/>
    <cellStyle name="Accent5 2 3" xfId="403" xr:uid="{00000000-0005-0000-0000-00008F010000}"/>
    <cellStyle name="Accent5 2 4" xfId="404" xr:uid="{00000000-0005-0000-0000-000090010000}"/>
    <cellStyle name="Accent5 2 5" xfId="405" xr:uid="{00000000-0005-0000-0000-000091010000}"/>
    <cellStyle name="Accent5 3" xfId="406" xr:uid="{00000000-0005-0000-0000-000092010000}"/>
    <cellStyle name="Accent5 3 2" xfId="407" xr:uid="{00000000-0005-0000-0000-000093010000}"/>
    <cellStyle name="Accent6 2" xfId="408" xr:uid="{00000000-0005-0000-0000-000094010000}"/>
    <cellStyle name="Accent6 2 2" xfId="409" xr:uid="{00000000-0005-0000-0000-000095010000}"/>
    <cellStyle name="Accent6 2 3" xfId="410" xr:uid="{00000000-0005-0000-0000-000096010000}"/>
    <cellStyle name="Accent6 2 4" xfId="411" xr:uid="{00000000-0005-0000-0000-000097010000}"/>
    <cellStyle name="Accent6 2 5" xfId="412" xr:uid="{00000000-0005-0000-0000-000098010000}"/>
    <cellStyle name="Accent6 3" xfId="413" xr:uid="{00000000-0005-0000-0000-000099010000}"/>
    <cellStyle name="Accent6 3 2" xfId="414" xr:uid="{00000000-0005-0000-0000-00009A010000}"/>
    <cellStyle name="Addl Dim 1 Rollup" xfId="415" xr:uid="{00000000-0005-0000-0000-00009B010000}"/>
    <cellStyle name="Addl Dim 1 Rollup$ZP$" xfId="416" xr:uid="{00000000-0005-0000-0000-00009C010000}"/>
    <cellStyle name="Addl Dim 1 Rollup_2007-2009 Balance Sheet_GM" xfId="417" xr:uid="{00000000-0005-0000-0000-00009D010000}"/>
    <cellStyle name="Addl Dim 2 Rollup" xfId="418" xr:uid="{00000000-0005-0000-0000-00009E010000}"/>
    <cellStyle name="Addl Dim 2 Rollup$ZP$" xfId="419" xr:uid="{00000000-0005-0000-0000-00009F010000}"/>
    <cellStyle name="Addl Dim 2 Rollup_2007-2009 Balance Sheet_GM" xfId="420" xr:uid="{00000000-0005-0000-0000-0000A0010000}"/>
    <cellStyle name="Addl Dim 3 Rollup" xfId="421" xr:uid="{00000000-0005-0000-0000-0000A1010000}"/>
    <cellStyle name="Addl Dim 3 Rollup$ZP$" xfId="422" xr:uid="{00000000-0005-0000-0000-0000A2010000}"/>
    <cellStyle name="Addl Dim 3 Rollup_2007-2009 Balance Sheet_GM" xfId="423" xr:uid="{00000000-0005-0000-0000-0000A3010000}"/>
    <cellStyle name="Addl Dim 4 Rollup" xfId="424" xr:uid="{00000000-0005-0000-0000-0000A4010000}"/>
    <cellStyle name="Addl Dim 4 Rollup$ZP$" xfId="425" xr:uid="{00000000-0005-0000-0000-0000A5010000}"/>
    <cellStyle name="Addl Dim 4 Rollup_2007-2009 Balance Sheet_GM" xfId="426" xr:uid="{00000000-0005-0000-0000-0000A6010000}"/>
    <cellStyle name="Addl Dim 5 Rollup" xfId="427" xr:uid="{00000000-0005-0000-0000-0000A7010000}"/>
    <cellStyle name="Addl Dim 5 Rollup$ZP$" xfId="428" xr:uid="{00000000-0005-0000-0000-0000A8010000}"/>
    <cellStyle name="Addl Dim 5 Rollup_2007-2009 Balance Sheet_GM" xfId="429" xr:uid="{00000000-0005-0000-0000-0000A9010000}"/>
    <cellStyle name="Addl Dim 6 Rollup" xfId="430" xr:uid="{00000000-0005-0000-0000-0000AA010000}"/>
    <cellStyle name="Addl Dim 6 Rollup$ZP$" xfId="431" xr:uid="{00000000-0005-0000-0000-0000AB010000}"/>
    <cellStyle name="Addl Dim 6 Rollup_2007-2009 Balance Sheet_GM" xfId="432" xr:uid="{00000000-0005-0000-0000-0000AC010000}"/>
    <cellStyle name="args.style" xfId="433" xr:uid="{00000000-0005-0000-0000-0000AD010000}"/>
    <cellStyle name="BACKGROUND" xfId="434" xr:uid="{00000000-0005-0000-0000-0000AE010000}"/>
    <cellStyle name="BACKGROUND$ZP$" xfId="435" xr:uid="{00000000-0005-0000-0000-0000AF010000}"/>
    <cellStyle name="BACKGROUND$ZPercent$" xfId="436" xr:uid="{00000000-0005-0000-0000-0000B0010000}"/>
    <cellStyle name="BACKGROUND_Q2 variance explanation (inputs for 5A) v2" xfId="437" xr:uid="{00000000-0005-0000-0000-0000B1010000}"/>
    <cellStyle name="Bad 2" xfId="438" xr:uid="{00000000-0005-0000-0000-0000B2010000}"/>
    <cellStyle name="Bad 2 2" xfId="439" xr:uid="{00000000-0005-0000-0000-0000B3010000}"/>
    <cellStyle name="Bad 2 3" xfId="440" xr:uid="{00000000-0005-0000-0000-0000B4010000}"/>
    <cellStyle name="Bad 2 4" xfId="441" xr:uid="{00000000-0005-0000-0000-0000B5010000}"/>
    <cellStyle name="Bad 2 5" xfId="442" xr:uid="{00000000-0005-0000-0000-0000B6010000}"/>
    <cellStyle name="Bad 3" xfId="443" xr:uid="{00000000-0005-0000-0000-0000B7010000}"/>
    <cellStyle name="Bad 3 2" xfId="444" xr:uid="{00000000-0005-0000-0000-0000B8010000}"/>
    <cellStyle name="Calc Currency (0)" xfId="445" xr:uid="{00000000-0005-0000-0000-0000B9010000}"/>
    <cellStyle name="Calc Currency (2)" xfId="446" xr:uid="{00000000-0005-0000-0000-0000BA010000}"/>
    <cellStyle name="Calc Percent (0)" xfId="447" xr:uid="{00000000-0005-0000-0000-0000BB010000}"/>
    <cellStyle name="Calc Percent (1)" xfId="448" xr:uid="{00000000-0005-0000-0000-0000BC010000}"/>
    <cellStyle name="Calc Percent (2)" xfId="449" xr:uid="{00000000-0005-0000-0000-0000BD010000}"/>
    <cellStyle name="Calc Units (0)" xfId="450" xr:uid="{00000000-0005-0000-0000-0000BE010000}"/>
    <cellStyle name="Calc Units (1)" xfId="451" xr:uid="{00000000-0005-0000-0000-0000BF010000}"/>
    <cellStyle name="Calc Units (2)" xfId="452" xr:uid="{00000000-0005-0000-0000-0000C0010000}"/>
    <cellStyle name="Calculation 10" xfId="453" xr:uid="{00000000-0005-0000-0000-0000C1010000}"/>
    <cellStyle name="Calculation 10 2" xfId="454" xr:uid="{00000000-0005-0000-0000-0000C2010000}"/>
    <cellStyle name="Calculation 2" xfId="455" xr:uid="{00000000-0005-0000-0000-0000C3010000}"/>
    <cellStyle name="Calculation 2 2" xfId="456" xr:uid="{00000000-0005-0000-0000-0000C4010000}"/>
    <cellStyle name="Calculation 2 3" xfId="457" xr:uid="{00000000-0005-0000-0000-0000C5010000}"/>
    <cellStyle name="Calculation 2 4" xfId="458" xr:uid="{00000000-0005-0000-0000-0000C6010000}"/>
    <cellStyle name="Calculation 2 5" xfId="459" xr:uid="{00000000-0005-0000-0000-0000C7010000}"/>
    <cellStyle name="Calculation 3" xfId="460" xr:uid="{00000000-0005-0000-0000-0000C8010000}"/>
    <cellStyle name="Calculation 3 2" xfId="461" xr:uid="{00000000-0005-0000-0000-0000C9010000}"/>
    <cellStyle name="Calculation 3 3" xfId="462" xr:uid="{00000000-0005-0000-0000-0000CA010000}"/>
    <cellStyle name="Calculation 3 4" xfId="463" xr:uid="{00000000-0005-0000-0000-0000CB010000}"/>
    <cellStyle name="Calculation 4" xfId="464" xr:uid="{00000000-0005-0000-0000-0000CC010000}"/>
    <cellStyle name="Calculation 4 2" xfId="465" xr:uid="{00000000-0005-0000-0000-0000CD010000}"/>
    <cellStyle name="Calculation 4 3" xfId="466" xr:uid="{00000000-0005-0000-0000-0000CE010000}"/>
    <cellStyle name="Calculation 4 4" xfId="467" xr:uid="{00000000-0005-0000-0000-0000CF010000}"/>
    <cellStyle name="Calculation 5" xfId="468" xr:uid="{00000000-0005-0000-0000-0000D0010000}"/>
    <cellStyle name="Calculation 5 2" xfId="469" xr:uid="{00000000-0005-0000-0000-0000D1010000}"/>
    <cellStyle name="Calculation 5 3" xfId="470" xr:uid="{00000000-0005-0000-0000-0000D2010000}"/>
    <cellStyle name="Calculation 5 4" xfId="471" xr:uid="{00000000-0005-0000-0000-0000D3010000}"/>
    <cellStyle name="Calculation 6" xfId="472" xr:uid="{00000000-0005-0000-0000-0000D4010000}"/>
    <cellStyle name="Calculation 6 2" xfId="473" xr:uid="{00000000-0005-0000-0000-0000D5010000}"/>
    <cellStyle name="Calculation 6 3" xfId="474" xr:uid="{00000000-0005-0000-0000-0000D6010000}"/>
    <cellStyle name="Calculation 6 4" xfId="475" xr:uid="{00000000-0005-0000-0000-0000D7010000}"/>
    <cellStyle name="Calculation 7" xfId="476" xr:uid="{00000000-0005-0000-0000-0000D8010000}"/>
    <cellStyle name="Calculation 7 2" xfId="477" xr:uid="{00000000-0005-0000-0000-0000D9010000}"/>
    <cellStyle name="Calculation 7 3" xfId="478" xr:uid="{00000000-0005-0000-0000-0000DA010000}"/>
    <cellStyle name="Calculation 7 4" xfId="479" xr:uid="{00000000-0005-0000-0000-0000DB010000}"/>
    <cellStyle name="Calculation 8" xfId="480" xr:uid="{00000000-0005-0000-0000-0000DC010000}"/>
    <cellStyle name="Calculation 8 2" xfId="481" xr:uid="{00000000-0005-0000-0000-0000DD010000}"/>
    <cellStyle name="Calculation 8 3" xfId="482" xr:uid="{00000000-0005-0000-0000-0000DE010000}"/>
    <cellStyle name="Calculation 8 4" xfId="483" xr:uid="{00000000-0005-0000-0000-0000DF010000}"/>
    <cellStyle name="Calculation 9" xfId="484" xr:uid="{00000000-0005-0000-0000-0000E0010000}"/>
    <cellStyle name="Calculation 9 2" xfId="485" xr:uid="{00000000-0005-0000-0000-0000E1010000}"/>
    <cellStyle name="Calculation 9 3" xfId="486" xr:uid="{00000000-0005-0000-0000-0000E2010000}"/>
    <cellStyle name="Calculation 9 4" xfId="487" xr:uid="{00000000-0005-0000-0000-0000E3010000}"/>
    <cellStyle name="Check Cell 2" xfId="488" xr:uid="{00000000-0005-0000-0000-0000E4010000}"/>
    <cellStyle name="Check Cell 2 2" xfId="489" xr:uid="{00000000-0005-0000-0000-0000E5010000}"/>
    <cellStyle name="Check Cell 2 3" xfId="490" xr:uid="{00000000-0005-0000-0000-0000E6010000}"/>
    <cellStyle name="Check Cell 2 4" xfId="491" xr:uid="{00000000-0005-0000-0000-0000E7010000}"/>
    <cellStyle name="Check Cell 2 5" xfId="492" xr:uid="{00000000-0005-0000-0000-0000E8010000}"/>
    <cellStyle name="Check Cell 3" xfId="493" xr:uid="{00000000-0005-0000-0000-0000E9010000}"/>
    <cellStyle name="Check Cell 3 2" xfId="494" xr:uid="{00000000-0005-0000-0000-0000EA010000}"/>
    <cellStyle name="COLHDR" xfId="495" xr:uid="{00000000-0005-0000-0000-0000EB010000}"/>
    <cellStyle name="COLHDR$ZP$" xfId="496" xr:uid="{00000000-0005-0000-0000-0000EC010000}"/>
    <cellStyle name="Column Title" xfId="497" xr:uid="{00000000-0005-0000-0000-0000ED010000}"/>
    <cellStyle name="ColumnHeading" xfId="498" xr:uid="{00000000-0005-0000-0000-0000EE010000}"/>
    <cellStyle name="COLUMNS" xfId="499" xr:uid="{00000000-0005-0000-0000-0000EF010000}"/>
    <cellStyle name="Comma" xfId="1" builtinId="3"/>
    <cellStyle name="Comma [00]" xfId="500" xr:uid="{00000000-0005-0000-0000-0000F1010000}"/>
    <cellStyle name="Comma [2]" xfId="501" xr:uid="{00000000-0005-0000-0000-0000F2010000}"/>
    <cellStyle name="Comma 10" xfId="502" xr:uid="{00000000-0005-0000-0000-0000F3010000}"/>
    <cellStyle name="Comma 10 2" xfId="503" xr:uid="{00000000-0005-0000-0000-0000F4010000}"/>
    <cellStyle name="Comma 11" xfId="504" xr:uid="{00000000-0005-0000-0000-0000F5010000}"/>
    <cellStyle name="Comma 12" xfId="505" xr:uid="{00000000-0005-0000-0000-0000F6010000}"/>
    <cellStyle name="Comma 13" xfId="506" xr:uid="{00000000-0005-0000-0000-0000F7010000}"/>
    <cellStyle name="Comma 14" xfId="507" xr:uid="{00000000-0005-0000-0000-0000F8010000}"/>
    <cellStyle name="Comma 15" xfId="508" xr:uid="{00000000-0005-0000-0000-0000F9010000}"/>
    <cellStyle name="Comma 15 2" xfId="509" xr:uid="{00000000-0005-0000-0000-0000FA010000}"/>
    <cellStyle name="Comma 16" xfId="510" xr:uid="{00000000-0005-0000-0000-0000FB010000}"/>
    <cellStyle name="Comma 17" xfId="511" xr:uid="{00000000-0005-0000-0000-0000FC010000}"/>
    <cellStyle name="Comma 18" xfId="512" xr:uid="{00000000-0005-0000-0000-0000FD010000}"/>
    <cellStyle name="Comma 19" xfId="513" xr:uid="{00000000-0005-0000-0000-0000FE010000}"/>
    <cellStyle name="Comma 2" xfId="514" xr:uid="{00000000-0005-0000-0000-0000FF010000}"/>
    <cellStyle name="Comma 2 2" xfId="515" xr:uid="{00000000-0005-0000-0000-000000020000}"/>
    <cellStyle name="Comma 2 2 10" xfId="516" xr:uid="{00000000-0005-0000-0000-000001020000}"/>
    <cellStyle name="Comma 2 2 11" xfId="517" xr:uid="{00000000-0005-0000-0000-000002020000}"/>
    <cellStyle name="Comma 2 2 12" xfId="518" xr:uid="{00000000-0005-0000-0000-000003020000}"/>
    <cellStyle name="Comma 2 2 13" xfId="1849" xr:uid="{6C995448-EC5F-4023-BA31-29C850C04794}"/>
    <cellStyle name="Comma 2 2 2" xfId="519" xr:uid="{00000000-0005-0000-0000-000004020000}"/>
    <cellStyle name="Comma 2 2 2 2" xfId="520" xr:uid="{00000000-0005-0000-0000-000005020000}"/>
    <cellStyle name="Comma 2 2 2 3" xfId="521" xr:uid="{00000000-0005-0000-0000-000006020000}"/>
    <cellStyle name="Comma 2 2 2 4" xfId="522" xr:uid="{00000000-0005-0000-0000-000007020000}"/>
    <cellStyle name="Comma 2 2 3" xfId="523" xr:uid="{00000000-0005-0000-0000-000008020000}"/>
    <cellStyle name="Comma 2 2 3 2" xfId="524" xr:uid="{00000000-0005-0000-0000-000009020000}"/>
    <cellStyle name="Comma 2 2 3 3" xfId="525" xr:uid="{00000000-0005-0000-0000-00000A020000}"/>
    <cellStyle name="Comma 2 2 3 4" xfId="526" xr:uid="{00000000-0005-0000-0000-00000B020000}"/>
    <cellStyle name="Comma 2 2 4" xfId="527" xr:uid="{00000000-0005-0000-0000-00000C020000}"/>
    <cellStyle name="Comma 2 2 4 2" xfId="528" xr:uid="{00000000-0005-0000-0000-00000D020000}"/>
    <cellStyle name="Comma 2 2 4 3" xfId="529" xr:uid="{00000000-0005-0000-0000-00000E020000}"/>
    <cellStyle name="Comma 2 2 4 4" xfId="530" xr:uid="{00000000-0005-0000-0000-00000F020000}"/>
    <cellStyle name="Comma 2 2 5" xfId="531" xr:uid="{00000000-0005-0000-0000-000010020000}"/>
    <cellStyle name="Comma 2 2 5 2" xfId="532" xr:uid="{00000000-0005-0000-0000-000011020000}"/>
    <cellStyle name="Comma 2 2 5 3" xfId="533" xr:uid="{00000000-0005-0000-0000-000012020000}"/>
    <cellStyle name="Comma 2 2 5 4" xfId="534" xr:uid="{00000000-0005-0000-0000-000013020000}"/>
    <cellStyle name="Comma 2 2 6" xfId="535" xr:uid="{00000000-0005-0000-0000-000014020000}"/>
    <cellStyle name="Comma 2 2 6 2" xfId="536" xr:uid="{00000000-0005-0000-0000-000015020000}"/>
    <cellStyle name="Comma 2 2 6 3" xfId="537" xr:uid="{00000000-0005-0000-0000-000016020000}"/>
    <cellStyle name="Comma 2 2 6 4" xfId="538" xr:uid="{00000000-0005-0000-0000-000017020000}"/>
    <cellStyle name="Comma 2 2 7" xfId="539" xr:uid="{00000000-0005-0000-0000-000018020000}"/>
    <cellStyle name="Comma 2 2 7 2" xfId="540" xr:uid="{00000000-0005-0000-0000-000019020000}"/>
    <cellStyle name="Comma 2 2 7 3" xfId="541" xr:uid="{00000000-0005-0000-0000-00001A020000}"/>
    <cellStyle name="Comma 2 2 7 4" xfId="542" xr:uid="{00000000-0005-0000-0000-00001B020000}"/>
    <cellStyle name="Comma 2 2 8" xfId="543" xr:uid="{00000000-0005-0000-0000-00001C020000}"/>
    <cellStyle name="Comma 2 2 8 2" xfId="544" xr:uid="{00000000-0005-0000-0000-00001D020000}"/>
    <cellStyle name="Comma 2 2 8 3" xfId="545" xr:uid="{00000000-0005-0000-0000-00001E020000}"/>
    <cellStyle name="Comma 2 2 8 4" xfId="546" xr:uid="{00000000-0005-0000-0000-00001F020000}"/>
    <cellStyle name="Comma 2 2 9" xfId="547" xr:uid="{00000000-0005-0000-0000-000020020000}"/>
    <cellStyle name="Comma 2 2 9 2" xfId="548" xr:uid="{00000000-0005-0000-0000-000021020000}"/>
    <cellStyle name="Comma 2 3" xfId="549" xr:uid="{00000000-0005-0000-0000-000022020000}"/>
    <cellStyle name="Comma 2 3 2" xfId="550" xr:uid="{00000000-0005-0000-0000-000023020000}"/>
    <cellStyle name="Comma 2 4" xfId="551" xr:uid="{00000000-0005-0000-0000-000024020000}"/>
    <cellStyle name="Comma 2 5" xfId="552" xr:uid="{00000000-0005-0000-0000-000025020000}"/>
    <cellStyle name="Comma 2 5 2" xfId="553" xr:uid="{00000000-0005-0000-0000-000026020000}"/>
    <cellStyle name="Comma 2 6" xfId="554" xr:uid="{00000000-0005-0000-0000-000027020000}"/>
    <cellStyle name="Comma 2 7" xfId="555" xr:uid="{00000000-0005-0000-0000-000028020000}"/>
    <cellStyle name="Comma 2 8" xfId="556" xr:uid="{00000000-0005-0000-0000-000029020000}"/>
    <cellStyle name="Comma 2 9" xfId="1844" xr:uid="{711A65B7-CF61-43A0-A6F8-A1AD6676EFC5}"/>
    <cellStyle name="Comma 20" xfId="557" xr:uid="{00000000-0005-0000-0000-00002A020000}"/>
    <cellStyle name="Comma 21" xfId="558" xr:uid="{00000000-0005-0000-0000-00002B020000}"/>
    <cellStyle name="Comma 22" xfId="559" xr:uid="{00000000-0005-0000-0000-00002C020000}"/>
    <cellStyle name="Comma 23" xfId="560" xr:uid="{00000000-0005-0000-0000-00002D020000}"/>
    <cellStyle name="Comma 24" xfId="561" xr:uid="{00000000-0005-0000-0000-00002E020000}"/>
    <cellStyle name="Comma 25" xfId="562" xr:uid="{00000000-0005-0000-0000-00002F020000}"/>
    <cellStyle name="Comma 26" xfId="563" xr:uid="{00000000-0005-0000-0000-000030020000}"/>
    <cellStyle name="Comma 27" xfId="564" xr:uid="{00000000-0005-0000-0000-000031020000}"/>
    <cellStyle name="Comma 28" xfId="565" xr:uid="{00000000-0005-0000-0000-000032020000}"/>
    <cellStyle name="Comma 29" xfId="566" xr:uid="{00000000-0005-0000-0000-000033020000}"/>
    <cellStyle name="Comma 3" xfId="567" xr:uid="{00000000-0005-0000-0000-000034020000}"/>
    <cellStyle name="Comma 3 10" xfId="568" xr:uid="{00000000-0005-0000-0000-000035020000}"/>
    <cellStyle name="Comma 3 11" xfId="569" xr:uid="{00000000-0005-0000-0000-000036020000}"/>
    <cellStyle name="Comma 3 11 2" xfId="570" xr:uid="{00000000-0005-0000-0000-000037020000}"/>
    <cellStyle name="Comma 3 11 3" xfId="571" xr:uid="{00000000-0005-0000-0000-000038020000}"/>
    <cellStyle name="Comma 3 12" xfId="572" xr:uid="{00000000-0005-0000-0000-000039020000}"/>
    <cellStyle name="Comma 3 13" xfId="573" xr:uid="{00000000-0005-0000-0000-00003A020000}"/>
    <cellStyle name="Comma 3 2" xfId="574" xr:uid="{00000000-0005-0000-0000-00003B020000}"/>
    <cellStyle name="Comma 3 2 2" xfId="575" xr:uid="{00000000-0005-0000-0000-00003C020000}"/>
    <cellStyle name="Comma 3 2 2 2" xfId="576" xr:uid="{00000000-0005-0000-0000-00003D020000}"/>
    <cellStyle name="Comma 3 2 3" xfId="577" xr:uid="{00000000-0005-0000-0000-00003E020000}"/>
    <cellStyle name="Comma 3 2 4" xfId="578" xr:uid="{00000000-0005-0000-0000-00003F020000}"/>
    <cellStyle name="Comma 3 2 5" xfId="579" xr:uid="{00000000-0005-0000-0000-000040020000}"/>
    <cellStyle name="Comma 3 2 6" xfId="580" xr:uid="{00000000-0005-0000-0000-000041020000}"/>
    <cellStyle name="Comma 3 3" xfId="581" xr:uid="{00000000-0005-0000-0000-000042020000}"/>
    <cellStyle name="Comma 3 3 2" xfId="582" xr:uid="{00000000-0005-0000-0000-000043020000}"/>
    <cellStyle name="Comma 3 3 3" xfId="583" xr:uid="{00000000-0005-0000-0000-000044020000}"/>
    <cellStyle name="Comma 3 3 4" xfId="584" xr:uid="{00000000-0005-0000-0000-000045020000}"/>
    <cellStyle name="Comma 3 4" xfId="585" xr:uid="{00000000-0005-0000-0000-000046020000}"/>
    <cellStyle name="Comma 3 4 2" xfId="586" xr:uid="{00000000-0005-0000-0000-000047020000}"/>
    <cellStyle name="Comma 3 4 3" xfId="587" xr:uid="{00000000-0005-0000-0000-000048020000}"/>
    <cellStyle name="Comma 3 4 4" xfId="588" xr:uid="{00000000-0005-0000-0000-000049020000}"/>
    <cellStyle name="Comma 3 5" xfId="589" xr:uid="{00000000-0005-0000-0000-00004A020000}"/>
    <cellStyle name="Comma 3 5 2" xfId="590" xr:uid="{00000000-0005-0000-0000-00004B020000}"/>
    <cellStyle name="Comma 3 5 3" xfId="591" xr:uid="{00000000-0005-0000-0000-00004C020000}"/>
    <cellStyle name="Comma 3 5 4" xfId="592" xr:uid="{00000000-0005-0000-0000-00004D020000}"/>
    <cellStyle name="Comma 3 6" xfId="593" xr:uid="{00000000-0005-0000-0000-00004E020000}"/>
    <cellStyle name="Comma 3 6 2" xfId="594" xr:uid="{00000000-0005-0000-0000-00004F020000}"/>
    <cellStyle name="Comma 3 6 3" xfId="595" xr:uid="{00000000-0005-0000-0000-000050020000}"/>
    <cellStyle name="Comma 3 6 4" xfId="596" xr:uid="{00000000-0005-0000-0000-000051020000}"/>
    <cellStyle name="Comma 3 7" xfId="597" xr:uid="{00000000-0005-0000-0000-000052020000}"/>
    <cellStyle name="Comma 3 7 2" xfId="598" xr:uid="{00000000-0005-0000-0000-000053020000}"/>
    <cellStyle name="Comma 3 7 3" xfId="599" xr:uid="{00000000-0005-0000-0000-000054020000}"/>
    <cellStyle name="Comma 3 7 4" xfId="600" xr:uid="{00000000-0005-0000-0000-000055020000}"/>
    <cellStyle name="Comma 3 8" xfId="601" xr:uid="{00000000-0005-0000-0000-000056020000}"/>
    <cellStyle name="Comma 3 8 2" xfId="602" xr:uid="{00000000-0005-0000-0000-000057020000}"/>
    <cellStyle name="Comma 3 8 3" xfId="603" xr:uid="{00000000-0005-0000-0000-000058020000}"/>
    <cellStyle name="Comma 3 8 4" xfId="604" xr:uid="{00000000-0005-0000-0000-000059020000}"/>
    <cellStyle name="Comma 3 9" xfId="605" xr:uid="{00000000-0005-0000-0000-00005A020000}"/>
    <cellStyle name="Comma 3 9 2" xfId="606" xr:uid="{00000000-0005-0000-0000-00005B020000}"/>
    <cellStyle name="Comma 3 9 2 2" xfId="607" xr:uid="{00000000-0005-0000-0000-00005C020000}"/>
    <cellStyle name="Comma 3 9 3" xfId="608" xr:uid="{00000000-0005-0000-0000-00005D020000}"/>
    <cellStyle name="Comma 30" xfId="609" xr:uid="{00000000-0005-0000-0000-00005E020000}"/>
    <cellStyle name="Comma 31" xfId="1840" xr:uid="{CCCD53FC-BEC4-48C6-AE56-48F2E6957104}"/>
    <cellStyle name="Comma 32" xfId="1854" xr:uid="{53D70D04-C67D-49B5-BC06-51A4E9E8E183}"/>
    <cellStyle name="Comma 37" xfId="1855" xr:uid="{979EE521-297F-443A-9515-6B2B458481C3}"/>
    <cellStyle name="Comma 4" xfId="610" xr:uid="{00000000-0005-0000-0000-00005F020000}"/>
    <cellStyle name="Comma 4 2" xfId="611" xr:uid="{00000000-0005-0000-0000-000060020000}"/>
    <cellStyle name="Comma 4 2 2" xfId="612" xr:uid="{00000000-0005-0000-0000-000061020000}"/>
    <cellStyle name="Comma 4 3" xfId="613" xr:uid="{00000000-0005-0000-0000-000062020000}"/>
    <cellStyle name="Comma 4 4" xfId="614" xr:uid="{00000000-0005-0000-0000-000063020000}"/>
    <cellStyle name="Comma 4 5" xfId="615" xr:uid="{00000000-0005-0000-0000-000064020000}"/>
    <cellStyle name="Comma 5" xfId="616" xr:uid="{00000000-0005-0000-0000-000065020000}"/>
    <cellStyle name="Comma 5 2" xfId="617" xr:uid="{00000000-0005-0000-0000-000066020000}"/>
    <cellStyle name="Comma 5 3" xfId="618" xr:uid="{00000000-0005-0000-0000-000067020000}"/>
    <cellStyle name="Comma 5 3 2" xfId="619" xr:uid="{00000000-0005-0000-0000-000068020000}"/>
    <cellStyle name="Comma 5 3 2 2" xfId="620" xr:uid="{00000000-0005-0000-0000-000069020000}"/>
    <cellStyle name="Comma 5 3 3" xfId="621" xr:uid="{00000000-0005-0000-0000-00006A020000}"/>
    <cellStyle name="Comma 5 4" xfId="622" xr:uid="{00000000-0005-0000-0000-00006B020000}"/>
    <cellStyle name="Comma 5 4 2" xfId="623" xr:uid="{00000000-0005-0000-0000-00006C020000}"/>
    <cellStyle name="Comma 5 5" xfId="624" xr:uid="{00000000-0005-0000-0000-00006D020000}"/>
    <cellStyle name="Comma 5 5 2" xfId="625" xr:uid="{00000000-0005-0000-0000-00006E020000}"/>
    <cellStyle name="Comma 5 6" xfId="626" xr:uid="{00000000-0005-0000-0000-00006F020000}"/>
    <cellStyle name="Comma 6" xfId="627" xr:uid="{00000000-0005-0000-0000-000070020000}"/>
    <cellStyle name="Comma 6 2" xfId="628" xr:uid="{00000000-0005-0000-0000-000071020000}"/>
    <cellStyle name="Comma 6 2 2" xfId="629" xr:uid="{00000000-0005-0000-0000-000072020000}"/>
    <cellStyle name="Comma 6 2 2 2" xfId="630" xr:uid="{00000000-0005-0000-0000-000073020000}"/>
    <cellStyle name="Comma 6 2 3" xfId="631" xr:uid="{00000000-0005-0000-0000-000074020000}"/>
    <cellStyle name="Comma 6 3" xfId="632" xr:uid="{00000000-0005-0000-0000-000075020000}"/>
    <cellStyle name="Comma 6 3 2" xfId="633" xr:uid="{00000000-0005-0000-0000-000076020000}"/>
    <cellStyle name="Comma 6 4" xfId="634" xr:uid="{00000000-0005-0000-0000-000077020000}"/>
    <cellStyle name="Comma 6 4 2" xfId="635" xr:uid="{00000000-0005-0000-0000-000078020000}"/>
    <cellStyle name="Comma 6 5" xfId="636" xr:uid="{00000000-0005-0000-0000-000079020000}"/>
    <cellStyle name="Comma 7" xfId="637" xr:uid="{00000000-0005-0000-0000-00007A020000}"/>
    <cellStyle name="Comma 7 2" xfId="638" xr:uid="{00000000-0005-0000-0000-00007B020000}"/>
    <cellStyle name="Comma 7 2 2" xfId="639" xr:uid="{00000000-0005-0000-0000-00007C020000}"/>
    <cellStyle name="Comma 7 3" xfId="640" xr:uid="{00000000-0005-0000-0000-00007D020000}"/>
    <cellStyle name="Comma 8" xfId="641" xr:uid="{00000000-0005-0000-0000-00007E020000}"/>
    <cellStyle name="Comma 8 2" xfId="642" xr:uid="{00000000-0005-0000-0000-00007F020000}"/>
    <cellStyle name="Comma 9" xfId="643" xr:uid="{00000000-0005-0000-0000-000080020000}"/>
    <cellStyle name="Comma 9 2" xfId="644" xr:uid="{00000000-0005-0000-0000-000081020000}"/>
    <cellStyle name="comma zerodec" xfId="645" xr:uid="{00000000-0005-0000-0000-000082020000}"/>
    <cellStyle name="Comma0" xfId="646" xr:uid="{00000000-0005-0000-0000-000083020000}"/>
    <cellStyle name="Comma0 - Style3" xfId="647" xr:uid="{00000000-0005-0000-0000-000084020000}"/>
    <cellStyle name="Comma0 - Style4" xfId="648" xr:uid="{00000000-0005-0000-0000-000085020000}"/>
    <cellStyle name="Comma0_1Q Membership Example for Anna" xfId="649" xr:uid="{00000000-0005-0000-0000-000086020000}"/>
    <cellStyle name="Comma1 - Style1" xfId="650" xr:uid="{00000000-0005-0000-0000-000087020000}"/>
    <cellStyle name="Copied" xfId="651" xr:uid="{00000000-0005-0000-0000-000088020000}"/>
    <cellStyle name="Curren - Style1" xfId="652" xr:uid="{00000000-0005-0000-0000-000089020000}"/>
    <cellStyle name="Currency [00]" xfId="653" xr:uid="{00000000-0005-0000-0000-00008A020000}"/>
    <cellStyle name="Currency 10" xfId="654" xr:uid="{00000000-0005-0000-0000-00008B020000}"/>
    <cellStyle name="Currency 11" xfId="655" xr:uid="{00000000-0005-0000-0000-00008C020000}"/>
    <cellStyle name="Currency 12" xfId="656" xr:uid="{00000000-0005-0000-0000-00008D020000}"/>
    <cellStyle name="Currency 13" xfId="657" xr:uid="{00000000-0005-0000-0000-00008E020000}"/>
    <cellStyle name="Currency 14" xfId="658" xr:uid="{00000000-0005-0000-0000-00008F020000}"/>
    <cellStyle name="Currency 15" xfId="659" xr:uid="{00000000-0005-0000-0000-000090020000}"/>
    <cellStyle name="Currency 16" xfId="660" xr:uid="{00000000-0005-0000-0000-000091020000}"/>
    <cellStyle name="Currency 17" xfId="661" xr:uid="{00000000-0005-0000-0000-000092020000}"/>
    <cellStyle name="Currency 18" xfId="662" xr:uid="{00000000-0005-0000-0000-000093020000}"/>
    <cellStyle name="Currency 19" xfId="663" xr:uid="{00000000-0005-0000-0000-000094020000}"/>
    <cellStyle name="Currency 2" xfId="664" xr:uid="{00000000-0005-0000-0000-000095020000}"/>
    <cellStyle name="Currency 2 2" xfId="665" xr:uid="{00000000-0005-0000-0000-000096020000}"/>
    <cellStyle name="Currency 2 2 10" xfId="666" xr:uid="{00000000-0005-0000-0000-000097020000}"/>
    <cellStyle name="Currency 2 2 11" xfId="667" xr:uid="{00000000-0005-0000-0000-000098020000}"/>
    <cellStyle name="Currency 2 2 12" xfId="1850" xr:uid="{7B7A2E14-2AC3-4876-849D-5B30F54939FB}"/>
    <cellStyle name="Currency 2 2 2" xfId="668" xr:uid="{00000000-0005-0000-0000-000099020000}"/>
    <cellStyle name="Currency 2 2 2 2" xfId="669" xr:uid="{00000000-0005-0000-0000-00009A020000}"/>
    <cellStyle name="Currency 2 2 2 3" xfId="670" xr:uid="{00000000-0005-0000-0000-00009B020000}"/>
    <cellStyle name="Currency 2 2 2 4" xfId="671" xr:uid="{00000000-0005-0000-0000-00009C020000}"/>
    <cellStyle name="Currency 2 2 3" xfId="672" xr:uid="{00000000-0005-0000-0000-00009D020000}"/>
    <cellStyle name="Currency 2 2 3 2" xfId="673" xr:uid="{00000000-0005-0000-0000-00009E020000}"/>
    <cellStyle name="Currency 2 2 3 3" xfId="674" xr:uid="{00000000-0005-0000-0000-00009F020000}"/>
    <cellStyle name="Currency 2 2 3 4" xfId="675" xr:uid="{00000000-0005-0000-0000-0000A0020000}"/>
    <cellStyle name="Currency 2 2 4" xfId="676" xr:uid="{00000000-0005-0000-0000-0000A1020000}"/>
    <cellStyle name="Currency 2 2 4 2" xfId="677" xr:uid="{00000000-0005-0000-0000-0000A2020000}"/>
    <cellStyle name="Currency 2 2 4 3" xfId="678" xr:uid="{00000000-0005-0000-0000-0000A3020000}"/>
    <cellStyle name="Currency 2 2 4 4" xfId="679" xr:uid="{00000000-0005-0000-0000-0000A4020000}"/>
    <cellStyle name="Currency 2 2 5" xfId="680" xr:uid="{00000000-0005-0000-0000-0000A5020000}"/>
    <cellStyle name="Currency 2 2 5 2" xfId="681" xr:uid="{00000000-0005-0000-0000-0000A6020000}"/>
    <cellStyle name="Currency 2 2 5 3" xfId="682" xr:uid="{00000000-0005-0000-0000-0000A7020000}"/>
    <cellStyle name="Currency 2 2 5 4" xfId="683" xr:uid="{00000000-0005-0000-0000-0000A8020000}"/>
    <cellStyle name="Currency 2 2 6" xfId="684" xr:uid="{00000000-0005-0000-0000-0000A9020000}"/>
    <cellStyle name="Currency 2 2 6 2" xfId="685" xr:uid="{00000000-0005-0000-0000-0000AA020000}"/>
    <cellStyle name="Currency 2 2 6 3" xfId="686" xr:uid="{00000000-0005-0000-0000-0000AB020000}"/>
    <cellStyle name="Currency 2 2 6 4" xfId="687" xr:uid="{00000000-0005-0000-0000-0000AC020000}"/>
    <cellStyle name="Currency 2 2 7" xfId="688" xr:uid="{00000000-0005-0000-0000-0000AD020000}"/>
    <cellStyle name="Currency 2 2 7 2" xfId="689" xr:uid="{00000000-0005-0000-0000-0000AE020000}"/>
    <cellStyle name="Currency 2 2 7 3" xfId="690" xr:uid="{00000000-0005-0000-0000-0000AF020000}"/>
    <cellStyle name="Currency 2 2 7 4" xfId="691" xr:uid="{00000000-0005-0000-0000-0000B0020000}"/>
    <cellStyle name="Currency 2 2 8" xfId="692" xr:uid="{00000000-0005-0000-0000-0000B1020000}"/>
    <cellStyle name="Currency 2 2 8 2" xfId="693" xr:uid="{00000000-0005-0000-0000-0000B2020000}"/>
    <cellStyle name="Currency 2 2 8 3" xfId="694" xr:uid="{00000000-0005-0000-0000-0000B3020000}"/>
    <cellStyle name="Currency 2 2 8 4" xfId="695" xr:uid="{00000000-0005-0000-0000-0000B4020000}"/>
    <cellStyle name="Currency 2 2 9" xfId="696" xr:uid="{00000000-0005-0000-0000-0000B5020000}"/>
    <cellStyle name="Currency 2 3" xfId="697" xr:uid="{00000000-0005-0000-0000-0000B6020000}"/>
    <cellStyle name="Currency 2 3 2" xfId="698" xr:uid="{00000000-0005-0000-0000-0000B7020000}"/>
    <cellStyle name="Currency 2 4" xfId="699" xr:uid="{00000000-0005-0000-0000-0000B8020000}"/>
    <cellStyle name="Currency 2 5" xfId="700" xr:uid="{00000000-0005-0000-0000-0000B9020000}"/>
    <cellStyle name="Currency 2 6" xfId="701" xr:uid="{00000000-0005-0000-0000-0000BA020000}"/>
    <cellStyle name="Currency 2 7" xfId="1845" xr:uid="{01094872-CCE0-429B-98B3-D02628948065}"/>
    <cellStyle name="Currency 20" xfId="702" xr:uid="{00000000-0005-0000-0000-0000BB020000}"/>
    <cellStyle name="Currency 21" xfId="1856" xr:uid="{4A832A49-BC46-4335-8EF3-3403A02F8F9D}"/>
    <cellStyle name="Currency 3" xfId="703" xr:uid="{00000000-0005-0000-0000-0000BC020000}"/>
    <cellStyle name="Currency 3 10" xfId="704" xr:uid="{00000000-0005-0000-0000-0000BD020000}"/>
    <cellStyle name="Currency 3 11" xfId="705" xr:uid="{00000000-0005-0000-0000-0000BE020000}"/>
    <cellStyle name="Currency 3 2" xfId="706" xr:uid="{00000000-0005-0000-0000-0000BF020000}"/>
    <cellStyle name="Currency 3 2 2" xfId="707" xr:uid="{00000000-0005-0000-0000-0000C0020000}"/>
    <cellStyle name="Currency 3 2 3" xfId="708" xr:uid="{00000000-0005-0000-0000-0000C1020000}"/>
    <cellStyle name="Currency 3 2 4" xfId="709" xr:uid="{00000000-0005-0000-0000-0000C2020000}"/>
    <cellStyle name="Currency 3 3" xfId="710" xr:uid="{00000000-0005-0000-0000-0000C3020000}"/>
    <cellStyle name="Currency 3 3 2" xfId="711" xr:uid="{00000000-0005-0000-0000-0000C4020000}"/>
    <cellStyle name="Currency 3 3 3" xfId="712" xr:uid="{00000000-0005-0000-0000-0000C5020000}"/>
    <cellStyle name="Currency 3 3 4" xfId="713" xr:uid="{00000000-0005-0000-0000-0000C6020000}"/>
    <cellStyle name="Currency 3 4" xfId="714" xr:uid="{00000000-0005-0000-0000-0000C7020000}"/>
    <cellStyle name="Currency 3 4 2" xfId="715" xr:uid="{00000000-0005-0000-0000-0000C8020000}"/>
    <cellStyle name="Currency 3 4 3" xfId="716" xr:uid="{00000000-0005-0000-0000-0000C9020000}"/>
    <cellStyle name="Currency 3 4 4" xfId="717" xr:uid="{00000000-0005-0000-0000-0000CA020000}"/>
    <cellStyle name="Currency 3 5" xfId="718" xr:uid="{00000000-0005-0000-0000-0000CB020000}"/>
    <cellStyle name="Currency 3 5 2" xfId="719" xr:uid="{00000000-0005-0000-0000-0000CC020000}"/>
    <cellStyle name="Currency 3 5 3" xfId="720" xr:uid="{00000000-0005-0000-0000-0000CD020000}"/>
    <cellStyle name="Currency 3 5 4" xfId="721" xr:uid="{00000000-0005-0000-0000-0000CE020000}"/>
    <cellStyle name="Currency 3 6" xfId="722" xr:uid="{00000000-0005-0000-0000-0000CF020000}"/>
    <cellStyle name="Currency 3 6 2" xfId="723" xr:uid="{00000000-0005-0000-0000-0000D0020000}"/>
    <cellStyle name="Currency 3 6 3" xfId="724" xr:uid="{00000000-0005-0000-0000-0000D1020000}"/>
    <cellStyle name="Currency 3 6 4" xfId="725" xr:uid="{00000000-0005-0000-0000-0000D2020000}"/>
    <cellStyle name="Currency 3 7" xfId="726" xr:uid="{00000000-0005-0000-0000-0000D3020000}"/>
    <cellStyle name="Currency 3 7 2" xfId="727" xr:uid="{00000000-0005-0000-0000-0000D4020000}"/>
    <cellStyle name="Currency 3 7 3" xfId="728" xr:uid="{00000000-0005-0000-0000-0000D5020000}"/>
    <cellStyle name="Currency 3 7 4" xfId="729" xr:uid="{00000000-0005-0000-0000-0000D6020000}"/>
    <cellStyle name="Currency 3 8" xfId="730" xr:uid="{00000000-0005-0000-0000-0000D7020000}"/>
    <cellStyle name="Currency 3 8 2" xfId="731" xr:uid="{00000000-0005-0000-0000-0000D8020000}"/>
    <cellStyle name="Currency 3 8 3" xfId="732" xr:uid="{00000000-0005-0000-0000-0000D9020000}"/>
    <cellStyle name="Currency 3 8 4" xfId="733" xr:uid="{00000000-0005-0000-0000-0000DA020000}"/>
    <cellStyle name="Currency 3 9" xfId="734" xr:uid="{00000000-0005-0000-0000-0000DB020000}"/>
    <cellStyle name="Currency 37" xfId="1857" xr:uid="{C301251C-9F32-40CB-A2D0-F94C8528BA65}"/>
    <cellStyle name="Currency 4" xfId="735" xr:uid="{00000000-0005-0000-0000-0000DC020000}"/>
    <cellStyle name="Currency 4 2" xfId="736" xr:uid="{00000000-0005-0000-0000-0000DD020000}"/>
    <cellStyle name="Currency 4 2 2" xfId="737" xr:uid="{00000000-0005-0000-0000-0000DE020000}"/>
    <cellStyle name="Currency 4 3" xfId="738" xr:uid="{00000000-0005-0000-0000-0000DF020000}"/>
    <cellStyle name="Currency 4 3 2" xfId="739" xr:uid="{00000000-0005-0000-0000-0000E0020000}"/>
    <cellStyle name="Currency 4 4" xfId="740" xr:uid="{00000000-0005-0000-0000-0000E1020000}"/>
    <cellStyle name="Currency 4 5" xfId="741" xr:uid="{00000000-0005-0000-0000-0000E2020000}"/>
    <cellStyle name="Currency 4 6" xfId="742" xr:uid="{00000000-0005-0000-0000-0000E3020000}"/>
    <cellStyle name="Currency 5" xfId="743" xr:uid="{00000000-0005-0000-0000-0000E4020000}"/>
    <cellStyle name="Currency 5 2" xfId="744" xr:uid="{00000000-0005-0000-0000-0000E5020000}"/>
    <cellStyle name="Currency 6" xfId="745" xr:uid="{00000000-0005-0000-0000-0000E6020000}"/>
    <cellStyle name="Currency 7" xfId="746" xr:uid="{00000000-0005-0000-0000-0000E7020000}"/>
    <cellStyle name="Currency 7 2" xfId="747" xr:uid="{00000000-0005-0000-0000-0000E8020000}"/>
    <cellStyle name="Currency 7 3" xfId="748" xr:uid="{00000000-0005-0000-0000-0000E9020000}"/>
    <cellStyle name="Currency 8" xfId="749" xr:uid="{00000000-0005-0000-0000-0000EA020000}"/>
    <cellStyle name="Currency 9" xfId="750" xr:uid="{00000000-0005-0000-0000-0000EB020000}"/>
    <cellStyle name="Currency0" xfId="751" xr:uid="{00000000-0005-0000-0000-0000EC020000}"/>
    <cellStyle name="Currency1" xfId="752" xr:uid="{00000000-0005-0000-0000-0000ED020000}"/>
    <cellStyle name="Date" xfId="753" xr:uid="{00000000-0005-0000-0000-0000EE020000}"/>
    <cellStyle name="Date Short" xfId="754" xr:uid="{00000000-0005-0000-0000-0000EF020000}"/>
    <cellStyle name="Date_01 MLN" xfId="755" xr:uid="{00000000-0005-0000-0000-0000F0020000}"/>
    <cellStyle name="DecimalsFour" xfId="756" xr:uid="{00000000-0005-0000-0000-0000F1020000}"/>
    <cellStyle name="DecimalsNone" xfId="757" xr:uid="{00000000-0005-0000-0000-0000F2020000}"/>
    <cellStyle name="DecimalsTwo" xfId="758" xr:uid="{00000000-0005-0000-0000-0000F3020000}"/>
    <cellStyle name="discount" xfId="759" xr:uid="{00000000-0005-0000-0000-0000F4020000}"/>
    <cellStyle name="Dollar (zero dec)" xfId="760" xr:uid="{00000000-0005-0000-0000-0000F5020000}"/>
    <cellStyle name="Enter Currency (0)" xfId="761" xr:uid="{00000000-0005-0000-0000-0000F6020000}"/>
    <cellStyle name="Enter Currency (2)" xfId="762" xr:uid="{00000000-0005-0000-0000-0000F7020000}"/>
    <cellStyle name="Enter Units (0)" xfId="763" xr:uid="{00000000-0005-0000-0000-0000F8020000}"/>
    <cellStyle name="Enter Units (1)" xfId="764" xr:uid="{00000000-0005-0000-0000-0000F9020000}"/>
    <cellStyle name="Enter Units (2)" xfId="765" xr:uid="{00000000-0005-0000-0000-0000FA020000}"/>
    <cellStyle name="Entered" xfId="766" xr:uid="{00000000-0005-0000-0000-0000FB020000}"/>
    <cellStyle name="Explanatory Text 2" xfId="767" xr:uid="{00000000-0005-0000-0000-0000FC020000}"/>
    <cellStyle name="Explanatory Text 2 2" xfId="768" xr:uid="{00000000-0005-0000-0000-0000FD020000}"/>
    <cellStyle name="Explanatory Text 2 3" xfId="769" xr:uid="{00000000-0005-0000-0000-0000FE020000}"/>
    <cellStyle name="Explanatory Text 3" xfId="770" xr:uid="{00000000-0005-0000-0000-0000FF020000}"/>
    <cellStyle name="ExtRef_Date" xfId="771" xr:uid="{00000000-0005-0000-0000-000000030000}"/>
    <cellStyle name="F2" xfId="772" xr:uid="{00000000-0005-0000-0000-000001030000}"/>
    <cellStyle name="F3" xfId="773" xr:uid="{00000000-0005-0000-0000-000002030000}"/>
    <cellStyle name="F4" xfId="774" xr:uid="{00000000-0005-0000-0000-000003030000}"/>
    <cellStyle name="F5" xfId="775" xr:uid="{00000000-0005-0000-0000-000004030000}"/>
    <cellStyle name="F6" xfId="776" xr:uid="{00000000-0005-0000-0000-000005030000}"/>
    <cellStyle name="F7" xfId="777" xr:uid="{00000000-0005-0000-0000-000006030000}"/>
    <cellStyle name="F8" xfId="778" xr:uid="{00000000-0005-0000-0000-000007030000}"/>
    <cellStyle name="Fixed" xfId="779" xr:uid="{00000000-0005-0000-0000-000008030000}"/>
    <cellStyle name="FIXED0" xfId="780" xr:uid="{00000000-0005-0000-0000-000009030000}"/>
    <cellStyle name="FIXED0$ZP$" xfId="781" xr:uid="{00000000-0005-0000-0000-00000A030000}"/>
    <cellStyle name="FIXED0_Q2 variance explanation (inputs for 5A) v2" xfId="782" xr:uid="{00000000-0005-0000-0000-00000B030000}"/>
    <cellStyle name="FIXED2" xfId="783" xr:uid="{00000000-0005-0000-0000-00000C030000}"/>
    <cellStyle name="FIXED2$ZP$" xfId="784" xr:uid="{00000000-0005-0000-0000-00000D030000}"/>
    <cellStyle name="FIXED2_Q2 variance explanation (inputs for 5A) v2" xfId="785" xr:uid="{00000000-0005-0000-0000-00000E030000}"/>
    <cellStyle name="Fixed3 - Style3" xfId="786" xr:uid="{00000000-0005-0000-0000-00000F030000}"/>
    <cellStyle name="Followed Hyperlink" xfId="1836" builtinId="9"/>
    <cellStyle name="Good 2" xfId="787" xr:uid="{00000000-0005-0000-0000-000010030000}"/>
    <cellStyle name="Good 2 2" xfId="788" xr:uid="{00000000-0005-0000-0000-000011030000}"/>
    <cellStyle name="Good 2 3" xfId="789" xr:uid="{00000000-0005-0000-0000-000012030000}"/>
    <cellStyle name="Good 2 4" xfId="790" xr:uid="{00000000-0005-0000-0000-000013030000}"/>
    <cellStyle name="Good 2 5" xfId="791" xr:uid="{00000000-0005-0000-0000-000014030000}"/>
    <cellStyle name="Good 3" xfId="792" xr:uid="{00000000-0005-0000-0000-000015030000}"/>
    <cellStyle name="Good 3 2" xfId="793" xr:uid="{00000000-0005-0000-0000-000016030000}"/>
    <cellStyle name="Grey" xfId="794" xr:uid="{00000000-0005-0000-0000-000017030000}"/>
    <cellStyle name="Header1" xfId="795" xr:uid="{00000000-0005-0000-0000-000018030000}"/>
    <cellStyle name="Header2" xfId="796" xr:uid="{00000000-0005-0000-0000-000019030000}"/>
    <cellStyle name="Header2 2" xfId="1837" xr:uid="{2D378EF3-3DA8-44C5-B556-9EEE91E09FAA}"/>
    <cellStyle name="Heading 1 2" xfId="797" xr:uid="{00000000-0005-0000-0000-00001A030000}"/>
    <cellStyle name="Heading 1 2 2" xfId="798" xr:uid="{00000000-0005-0000-0000-00001B030000}"/>
    <cellStyle name="Heading 1 2 3" xfId="799" xr:uid="{00000000-0005-0000-0000-00001C030000}"/>
    <cellStyle name="Heading 1 3" xfId="800" xr:uid="{00000000-0005-0000-0000-00001D030000}"/>
    <cellStyle name="Heading 2 2" xfId="801" xr:uid="{00000000-0005-0000-0000-00001E030000}"/>
    <cellStyle name="Heading 2 2 2" xfId="802" xr:uid="{00000000-0005-0000-0000-00001F030000}"/>
    <cellStyle name="Heading 2 2 3" xfId="803" xr:uid="{00000000-0005-0000-0000-000020030000}"/>
    <cellStyle name="Heading 2 3" xfId="804" xr:uid="{00000000-0005-0000-0000-000021030000}"/>
    <cellStyle name="Heading 3 2" xfId="805" xr:uid="{00000000-0005-0000-0000-000022030000}"/>
    <cellStyle name="Heading 3 2 2" xfId="806" xr:uid="{00000000-0005-0000-0000-000023030000}"/>
    <cellStyle name="Heading 3 2 3" xfId="807" xr:uid="{00000000-0005-0000-0000-000024030000}"/>
    <cellStyle name="Heading 3 3" xfId="808" xr:uid="{00000000-0005-0000-0000-000025030000}"/>
    <cellStyle name="Heading 4 2" xfId="809" xr:uid="{00000000-0005-0000-0000-000026030000}"/>
    <cellStyle name="Heading 4 2 2" xfId="810" xr:uid="{00000000-0005-0000-0000-000027030000}"/>
    <cellStyle name="Heading 4 2 3" xfId="811" xr:uid="{00000000-0005-0000-0000-000028030000}"/>
    <cellStyle name="Heading 4 3" xfId="812" xr:uid="{00000000-0005-0000-0000-000029030000}"/>
    <cellStyle name="HEADING1" xfId="813" xr:uid="{00000000-0005-0000-0000-00002A030000}"/>
    <cellStyle name="HEADING2" xfId="814" xr:uid="{00000000-0005-0000-0000-00002B030000}"/>
    <cellStyle name="HEADING3" xfId="815" xr:uid="{00000000-0005-0000-0000-00002C030000}"/>
    <cellStyle name="HEADINGS" xfId="816" xr:uid="{00000000-0005-0000-0000-00002D030000}"/>
    <cellStyle name="HEADINGSTOP" xfId="817" xr:uid="{00000000-0005-0000-0000-00002E030000}"/>
    <cellStyle name="Hidden" xfId="818" xr:uid="{00000000-0005-0000-0000-00002F030000}"/>
    <cellStyle name="Hyperlink" xfId="3" builtinId="8"/>
    <cellStyle name="Hyperlink 2" xfId="1842" xr:uid="{E61C31E2-B080-49B8-9E10-83D3F7A76234}"/>
    <cellStyle name="Input [yellow]" xfId="819" xr:uid="{00000000-0005-0000-0000-000031030000}"/>
    <cellStyle name="Input 10" xfId="820" xr:uid="{00000000-0005-0000-0000-000032030000}"/>
    <cellStyle name="Input 10 2" xfId="821" xr:uid="{00000000-0005-0000-0000-000033030000}"/>
    <cellStyle name="Input 11" xfId="822" xr:uid="{00000000-0005-0000-0000-000034030000}"/>
    <cellStyle name="Input 12" xfId="823" xr:uid="{00000000-0005-0000-0000-000035030000}"/>
    <cellStyle name="Input 13" xfId="824" xr:uid="{00000000-0005-0000-0000-000036030000}"/>
    <cellStyle name="Input 14" xfId="825" xr:uid="{00000000-0005-0000-0000-000037030000}"/>
    <cellStyle name="Input 15" xfId="826" xr:uid="{00000000-0005-0000-0000-000038030000}"/>
    <cellStyle name="Input 16" xfId="827" xr:uid="{00000000-0005-0000-0000-000039030000}"/>
    <cellStyle name="Input 17" xfId="828" xr:uid="{00000000-0005-0000-0000-00003A030000}"/>
    <cellStyle name="Input 18" xfId="829" xr:uid="{00000000-0005-0000-0000-00003B030000}"/>
    <cellStyle name="Input 19" xfId="830" xr:uid="{00000000-0005-0000-0000-00003C030000}"/>
    <cellStyle name="Input 2" xfId="831" xr:uid="{00000000-0005-0000-0000-00003D030000}"/>
    <cellStyle name="Input 2 2" xfId="832" xr:uid="{00000000-0005-0000-0000-00003E030000}"/>
    <cellStyle name="Input 2 3" xfId="833" xr:uid="{00000000-0005-0000-0000-00003F030000}"/>
    <cellStyle name="Input 2 4" xfId="834" xr:uid="{00000000-0005-0000-0000-000040030000}"/>
    <cellStyle name="Input 2 5" xfId="835" xr:uid="{00000000-0005-0000-0000-000041030000}"/>
    <cellStyle name="Input 20" xfId="836" xr:uid="{00000000-0005-0000-0000-000042030000}"/>
    <cellStyle name="Input 21" xfId="837" xr:uid="{00000000-0005-0000-0000-000043030000}"/>
    <cellStyle name="Input 22" xfId="838" xr:uid="{00000000-0005-0000-0000-000044030000}"/>
    <cellStyle name="Input 3" xfId="839" xr:uid="{00000000-0005-0000-0000-000045030000}"/>
    <cellStyle name="Input 3 2" xfId="840" xr:uid="{00000000-0005-0000-0000-000046030000}"/>
    <cellStyle name="Input 3 3" xfId="841" xr:uid="{00000000-0005-0000-0000-000047030000}"/>
    <cellStyle name="Input 3 4" xfId="842" xr:uid="{00000000-0005-0000-0000-000048030000}"/>
    <cellStyle name="Input 4" xfId="843" xr:uid="{00000000-0005-0000-0000-000049030000}"/>
    <cellStyle name="Input 4 2" xfId="844" xr:uid="{00000000-0005-0000-0000-00004A030000}"/>
    <cellStyle name="Input 4 3" xfId="845" xr:uid="{00000000-0005-0000-0000-00004B030000}"/>
    <cellStyle name="Input 4 4" xfId="846" xr:uid="{00000000-0005-0000-0000-00004C030000}"/>
    <cellStyle name="Input 5" xfId="847" xr:uid="{00000000-0005-0000-0000-00004D030000}"/>
    <cellStyle name="Input 5 2" xfId="848" xr:uid="{00000000-0005-0000-0000-00004E030000}"/>
    <cellStyle name="Input 5 3" xfId="849" xr:uid="{00000000-0005-0000-0000-00004F030000}"/>
    <cellStyle name="Input 5 4" xfId="850" xr:uid="{00000000-0005-0000-0000-000050030000}"/>
    <cellStyle name="Input 6" xfId="851" xr:uid="{00000000-0005-0000-0000-000051030000}"/>
    <cellStyle name="Input 6 2" xfId="852" xr:uid="{00000000-0005-0000-0000-000052030000}"/>
    <cellStyle name="Input 6 3" xfId="853" xr:uid="{00000000-0005-0000-0000-000053030000}"/>
    <cellStyle name="Input 6 4" xfId="854" xr:uid="{00000000-0005-0000-0000-000054030000}"/>
    <cellStyle name="Input 7" xfId="855" xr:uid="{00000000-0005-0000-0000-000055030000}"/>
    <cellStyle name="Input 7 2" xfId="856" xr:uid="{00000000-0005-0000-0000-000056030000}"/>
    <cellStyle name="Input 7 3" xfId="857" xr:uid="{00000000-0005-0000-0000-000057030000}"/>
    <cellStyle name="Input 7 4" xfId="858" xr:uid="{00000000-0005-0000-0000-000058030000}"/>
    <cellStyle name="Input 8" xfId="859" xr:uid="{00000000-0005-0000-0000-000059030000}"/>
    <cellStyle name="Input 8 2" xfId="860" xr:uid="{00000000-0005-0000-0000-00005A030000}"/>
    <cellStyle name="Input 8 3" xfId="861" xr:uid="{00000000-0005-0000-0000-00005B030000}"/>
    <cellStyle name="Input 8 4" xfId="862" xr:uid="{00000000-0005-0000-0000-00005C030000}"/>
    <cellStyle name="Input 9" xfId="863" xr:uid="{00000000-0005-0000-0000-00005D030000}"/>
    <cellStyle name="Input 9 2" xfId="864" xr:uid="{00000000-0005-0000-0000-00005E030000}"/>
    <cellStyle name="Input 9 3" xfId="865" xr:uid="{00000000-0005-0000-0000-00005F030000}"/>
    <cellStyle name="Input 9 4" xfId="866" xr:uid="{00000000-0005-0000-0000-000060030000}"/>
    <cellStyle name="Invisible" xfId="867" xr:uid="{00000000-0005-0000-0000-000061030000}"/>
    <cellStyle name="Legal 8½ x 14 in" xfId="868" xr:uid="{00000000-0005-0000-0000-000062030000}"/>
    <cellStyle name="Level 1" xfId="869" xr:uid="{00000000-0005-0000-0000-000063030000}"/>
    <cellStyle name="Level 2" xfId="870" xr:uid="{00000000-0005-0000-0000-000064030000}"/>
    <cellStyle name="Level 3" xfId="871" xr:uid="{00000000-0005-0000-0000-000065030000}"/>
    <cellStyle name="Link Currency (0)" xfId="872" xr:uid="{00000000-0005-0000-0000-000066030000}"/>
    <cellStyle name="Link Currency (2)" xfId="873" xr:uid="{00000000-0005-0000-0000-000067030000}"/>
    <cellStyle name="Link Units (0)" xfId="874" xr:uid="{00000000-0005-0000-0000-000068030000}"/>
    <cellStyle name="Link Units (1)" xfId="875" xr:uid="{00000000-0005-0000-0000-000069030000}"/>
    <cellStyle name="Link Units (2)" xfId="876" xr:uid="{00000000-0005-0000-0000-00006A030000}"/>
    <cellStyle name="Linked Cell 2" xfId="877" xr:uid="{00000000-0005-0000-0000-00006B030000}"/>
    <cellStyle name="Linked Cell 2 2" xfId="878" xr:uid="{00000000-0005-0000-0000-00006C030000}"/>
    <cellStyle name="Linked Cell 2 3" xfId="879" xr:uid="{00000000-0005-0000-0000-00006D030000}"/>
    <cellStyle name="Linked Cell 3" xfId="880" xr:uid="{00000000-0005-0000-0000-00006E030000}"/>
    <cellStyle name="listprice" xfId="881" xr:uid="{00000000-0005-0000-0000-00006F030000}"/>
    <cellStyle name="Main Dim Rollup" xfId="882" xr:uid="{00000000-0005-0000-0000-000070030000}"/>
    <cellStyle name="Main Dim Rollup$ZP$" xfId="883" xr:uid="{00000000-0005-0000-0000-000071030000}"/>
    <cellStyle name="n" xfId="884" xr:uid="{00000000-0005-0000-0000-000072030000}"/>
    <cellStyle name="Neutral 2" xfId="885" xr:uid="{00000000-0005-0000-0000-000073030000}"/>
    <cellStyle name="Neutral 2 2" xfId="886" xr:uid="{00000000-0005-0000-0000-000074030000}"/>
    <cellStyle name="Neutral 2 3" xfId="887" xr:uid="{00000000-0005-0000-0000-000075030000}"/>
    <cellStyle name="Neutral 2 4" xfId="888" xr:uid="{00000000-0005-0000-0000-000076030000}"/>
    <cellStyle name="Neutral 2 5" xfId="889" xr:uid="{00000000-0005-0000-0000-000077030000}"/>
    <cellStyle name="Neutral 3" xfId="890" xr:uid="{00000000-0005-0000-0000-000078030000}"/>
    <cellStyle name="Neutral 3 2" xfId="891" xr:uid="{00000000-0005-0000-0000-000079030000}"/>
    <cellStyle name="New Times Roman" xfId="892" xr:uid="{00000000-0005-0000-0000-00007A030000}"/>
    <cellStyle name="no dec" xfId="893" xr:uid="{00000000-0005-0000-0000-00007B030000}"/>
    <cellStyle name="Normal" xfId="0" builtinId="0"/>
    <cellStyle name="Normal - Style1" xfId="894" xr:uid="{00000000-0005-0000-0000-00007D030000}"/>
    <cellStyle name="Normal 10" xfId="895" xr:uid="{00000000-0005-0000-0000-00007E030000}"/>
    <cellStyle name="Normal 10 2" xfId="896" xr:uid="{00000000-0005-0000-0000-00007F030000}"/>
    <cellStyle name="Normal 11" xfId="897" xr:uid="{00000000-0005-0000-0000-000080030000}"/>
    <cellStyle name="Normal 11 2" xfId="898" xr:uid="{00000000-0005-0000-0000-000081030000}"/>
    <cellStyle name="Normal 12" xfId="899" xr:uid="{00000000-0005-0000-0000-000082030000}"/>
    <cellStyle name="Normal 12 2" xfId="900" xr:uid="{00000000-0005-0000-0000-000083030000}"/>
    <cellStyle name="Normal 13" xfId="901" xr:uid="{00000000-0005-0000-0000-000084030000}"/>
    <cellStyle name="Normal 14" xfId="902" xr:uid="{00000000-0005-0000-0000-000085030000}"/>
    <cellStyle name="Normal 15" xfId="903" xr:uid="{00000000-0005-0000-0000-000086030000}"/>
    <cellStyle name="Normal 16" xfId="904" xr:uid="{00000000-0005-0000-0000-000087030000}"/>
    <cellStyle name="Normal 16 2" xfId="905" xr:uid="{00000000-0005-0000-0000-000088030000}"/>
    <cellStyle name="Normal 17" xfId="906" xr:uid="{00000000-0005-0000-0000-000089030000}"/>
    <cellStyle name="Normal 18" xfId="907" xr:uid="{00000000-0005-0000-0000-00008A030000}"/>
    <cellStyle name="Normal 19" xfId="908" xr:uid="{00000000-0005-0000-0000-00008B030000}"/>
    <cellStyle name="Normal 2" xfId="909" xr:uid="{00000000-0005-0000-0000-00008C030000}"/>
    <cellStyle name="Normal 2 10" xfId="910" xr:uid="{00000000-0005-0000-0000-00008D030000}"/>
    <cellStyle name="Normal 2 10 2" xfId="911" xr:uid="{00000000-0005-0000-0000-00008E030000}"/>
    <cellStyle name="Normal 2 10 2 2" xfId="912" xr:uid="{00000000-0005-0000-0000-00008F030000}"/>
    <cellStyle name="Normal 2 10 3" xfId="913" xr:uid="{00000000-0005-0000-0000-000090030000}"/>
    <cellStyle name="Normal 2 11" xfId="914" xr:uid="{00000000-0005-0000-0000-000091030000}"/>
    <cellStyle name="Normal 2 12" xfId="915" xr:uid="{00000000-0005-0000-0000-000092030000}"/>
    <cellStyle name="Normal 2 13" xfId="1843" xr:uid="{6027C3B2-9B19-49DF-9693-B5B97418C461}"/>
    <cellStyle name="Normal 2 2" xfId="916" xr:uid="{00000000-0005-0000-0000-000093030000}"/>
    <cellStyle name="Normal 2 2 2" xfId="917" xr:uid="{00000000-0005-0000-0000-000094030000}"/>
    <cellStyle name="Normal 2 2 2 2" xfId="918" xr:uid="{00000000-0005-0000-0000-000095030000}"/>
    <cellStyle name="Normal 2 2 2 3" xfId="919" xr:uid="{00000000-0005-0000-0000-000096030000}"/>
    <cellStyle name="Normal 2 2 2 4" xfId="920" xr:uid="{00000000-0005-0000-0000-000097030000}"/>
    <cellStyle name="Normal 2 2 2 5" xfId="1853" xr:uid="{740EF593-17F3-4BA4-85D2-47B113A1308B}"/>
    <cellStyle name="Normal 2 2 3" xfId="921" xr:uid="{00000000-0005-0000-0000-000098030000}"/>
    <cellStyle name="Normal 2 2 3 2" xfId="922" xr:uid="{00000000-0005-0000-0000-000099030000}"/>
    <cellStyle name="Normal 2 2 3 3" xfId="923" xr:uid="{00000000-0005-0000-0000-00009A030000}"/>
    <cellStyle name="Normal 2 2 4" xfId="924" xr:uid="{00000000-0005-0000-0000-00009B030000}"/>
    <cellStyle name="Normal 2 2 5" xfId="925" xr:uid="{00000000-0005-0000-0000-00009C030000}"/>
    <cellStyle name="Normal 2 2 6" xfId="926" xr:uid="{00000000-0005-0000-0000-00009D030000}"/>
    <cellStyle name="Normal 2 2 7" xfId="927" xr:uid="{00000000-0005-0000-0000-00009E030000}"/>
    <cellStyle name="Normal 2 2 8" xfId="928" xr:uid="{00000000-0005-0000-0000-00009F030000}"/>
    <cellStyle name="Normal 2 2 9" xfId="1848" xr:uid="{ED6A9203-0597-4B26-A10A-C83ACE3A6687}"/>
    <cellStyle name="Normal 2 3" xfId="929" xr:uid="{00000000-0005-0000-0000-0000A0030000}"/>
    <cellStyle name="Normal 2 3 2" xfId="930" xr:uid="{00000000-0005-0000-0000-0000A1030000}"/>
    <cellStyle name="Normal 2 3 2 2" xfId="931" xr:uid="{00000000-0005-0000-0000-0000A2030000}"/>
    <cellStyle name="Normal 2 3 3" xfId="932" xr:uid="{00000000-0005-0000-0000-0000A3030000}"/>
    <cellStyle name="Normal 2 3 4" xfId="933" xr:uid="{00000000-0005-0000-0000-0000A4030000}"/>
    <cellStyle name="Normal 2 3 5" xfId="934" xr:uid="{00000000-0005-0000-0000-0000A5030000}"/>
    <cellStyle name="Normal 2 3 6" xfId="935" xr:uid="{00000000-0005-0000-0000-0000A6030000}"/>
    <cellStyle name="Normal 2 4" xfId="936" xr:uid="{00000000-0005-0000-0000-0000A7030000}"/>
    <cellStyle name="Normal 2 4 2" xfId="937" xr:uid="{00000000-0005-0000-0000-0000A8030000}"/>
    <cellStyle name="Normal 2 4 2 2" xfId="938" xr:uid="{00000000-0005-0000-0000-0000A9030000}"/>
    <cellStyle name="Normal 2 4 3" xfId="939" xr:uid="{00000000-0005-0000-0000-0000AA030000}"/>
    <cellStyle name="Normal 2 4 4" xfId="940" xr:uid="{00000000-0005-0000-0000-0000AB030000}"/>
    <cellStyle name="Normal 2 4 5" xfId="941" xr:uid="{00000000-0005-0000-0000-0000AC030000}"/>
    <cellStyle name="Normal 2 4 6" xfId="942" xr:uid="{00000000-0005-0000-0000-0000AD030000}"/>
    <cellStyle name="Normal 2 5" xfId="943" xr:uid="{00000000-0005-0000-0000-0000AE030000}"/>
    <cellStyle name="Normal 2 5 2" xfId="944" xr:uid="{00000000-0005-0000-0000-0000AF030000}"/>
    <cellStyle name="Normal 2 5 3" xfId="945" xr:uid="{00000000-0005-0000-0000-0000B0030000}"/>
    <cellStyle name="Normal 2 5 4" xfId="946" xr:uid="{00000000-0005-0000-0000-0000B1030000}"/>
    <cellStyle name="Normal 2 6" xfId="947" xr:uid="{00000000-0005-0000-0000-0000B2030000}"/>
    <cellStyle name="Normal 2 6 2" xfId="948" xr:uid="{00000000-0005-0000-0000-0000B3030000}"/>
    <cellStyle name="Normal 2 6 3" xfId="949" xr:uid="{00000000-0005-0000-0000-0000B4030000}"/>
    <cellStyle name="Normal 2 6 4" xfId="950" xr:uid="{00000000-0005-0000-0000-0000B5030000}"/>
    <cellStyle name="Normal 2 7" xfId="951" xr:uid="{00000000-0005-0000-0000-0000B6030000}"/>
    <cellStyle name="Normal 2 7 2" xfId="952" xr:uid="{00000000-0005-0000-0000-0000B7030000}"/>
    <cellStyle name="Normal 2 7 3" xfId="953" xr:uid="{00000000-0005-0000-0000-0000B8030000}"/>
    <cellStyle name="Normal 2 7 4" xfId="954" xr:uid="{00000000-0005-0000-0000-0000B9030000}"/>
    <cellStyle name="Normal 2 8" xfId="955" xr:uid="{00000000-0005-0000-0000-0000BA030000}"/>
    <cellStyle name="Normal 2 8 2" xfId="956" xr:uid="{00000000-0005-0000-0000-0000BB030000}"/>
    <cellStyle name="Normal 2 8 3" xfId="957" xr:uid="{00000000-0005-0000-0000-0000BC030000}"/>
    <cellStyle name="Normal 2 8 4" xfId="958" xr:uid="{00000000-0005-0000-0000-0000BD030000}"/>
    <cellStyle name="Normal 2 9" xfId="959" xr:uid="{00000000-0005-0000-0000-0000BE030000}"/>
    <cellStyle name="Normal 2 9 2" xfId="960" xr:uid="{00000000-0005-0000-0000-0000BF030000}"/>
    <cellStyle name="Normal 20" xfId="961" xr:uid="{00000000-0005-0000-0000-0000C0030000}"/>
    <cellStyle name="Normal 21" xfId="962" xr:uid="{00000000-0005-0000-0000-0000C1030000}"/>
    <cellStyle name="Normal 22" xfId="963" xr:uid="{00000000-0005-0000-0000-0000C2030000}"/>
    <cellStyle name="Normal 23" xfId="964" xr:uid="{00000000-0005-0000-0000-0000C3030000}"/>
    <cellStyle name="Normal 24" xfId="965" xr:uid="{00000000-0005-0000-0000-0000C4030000}"/>
    <cellStyle name="Normal 25" xfId="966" xr:uid="{00000000-0005-0000-0000-0000C5030000}"/>
    <cellStyle name="Normal 25 2" xfId="1858" xr:uid="{CD148572-7D0C-470B-BFE9-B1F9468582FE}"/>
    <cellStyle name="Normal 26" xfId="967" xr:uid="{00000000-0005-0000-0000-0000C6030000}"/>
    <cellStyle name="Normal 27" xfId="968" xr:uid="{00000000-0005-0000-0000-0000C7030000}"/>
    <cellStyle name="Normal 28" xfId="969" xr:uid="{00000000-0005-0000-0000-0000C8030000}"/>
    <cellStyle name="Normal 28 2" xfId="1859" xr:uid="{CA2FD92C-D2E4-4269-A3D2-C0B925BB9A02}"/>
    <cellStyle name="Normal 29" xfId="970" xr:uid="{00000000-0005-0000-0000-0000C9030000}"/>
    <cellStyle name="Normal 3" xfId="971" xr:uid="{00000000-0005-0000-0000-0000CA030000}"/>
    <cellStyle name="Normal 3 10" xfId="972" xr:uid="{00000000-0005-0000-0000-0000CB030000}"/>
    <cellStyle name="Normal 3 10 2" xfId="973" xr:uid="{00000000-0005-0000-0000-0000CC030000}"/>
    <cellStyle name="Normal 3 10 2 2" xfId="974" xr:uid="{00000000-0005-0000-0000-0000CD030000}"/>
    <cellStyle name="Normal 3 10 2 2 2" xfId="975" xr:uid="{00000000-0005-0000-0000-0000CE030000}"/>
    <cellStyle name="Normal 3 10 2 3" xfId="976" xr:uid="{00000000-0005-0000-0000-0000CF030000}"/>
    <cellStyle name="Normal 3 10 2 3 2" xfId="977" xr:uid="{00000000-0005-0000-0000-0000D0030000}"/>
    <cellStyle name="Normal 3 10 2 4" xfId="978" xr:uid="{00000000-0005-0000-0000-0000D1030000}"/>
    <cellStyle name="Normal 3 10 2 5" xfId="979" xr:uid="{00000000-0005-0000-0000-0000D2030000}"/>
    <cellStyle name="Normal 3 10 3" xfId="980" xr:uid="{00000000-0005-0000-0000-0000D3030000}"/>
    <cellStyle name="Normal 3 10 4" xfId="981" xr:uid="{00000000-0005-0000-0000-0000D4030000}"/>
    <cellStyle name="Normal 3 10 5" xfId="982" xr:uid="{00000000-0005-0000-0000-0000D5030000}"/>
    <cellStyle name="Normal 3 10 6" xfId="983" xr:uid="{00000000-0005-0000-0000-0000D6030000}"/>
    <cellStyle name="Normal 3 11" xfId="984" xr:uid="{00000000-0005-0000-0000-0000D7030000}"/>
    <cellStyle name="Normal 3 11 2" xfId="985" xr:uid="{00000000-0005-0000-0000-0000D8030000}"/>
    <cellStyle name="Normal 3 11 2 2" xfId="986" xr:uid="{00000000-0005-0000-0000-0000D9030000}"/>
    <cellStyle name="Normal 3 11 2 3" xfId="987" xr:uid="{00000000-0005-0000-0000-0000DA030000}"/>
    <cellStyle name="Normal 3 11 3" xfId="988" xr:uid="{00000000-0005-0000-0000-0000DB030000}"/>
    <cellStyle name="Normal 3 11 4" xfId="989" xr:uid="{00000000-0005-0000-0000-0000DC030000}"/>
    <cellStyle name="Normal 3 11 4 2" xfId="990" xr:uid="{00000000-0005-0000-0000-0000DD030000}"/>
    <cellStyle name="Normal 3 11 5" xfId="991" xr:uid="{00000000-0005-0000-0000-0000DE030000}"/>
    <cellStyle name="Normal 3 11 6" xfId="992" xr:uid="{00000000-0005-0000-0000-0000DF030000}"/>
    <cellStyle name="Normal 3 12" xfId="993" xr:uid="{00000000-0005-0000-0000-0000E0030000}"/>
    <cellStyle name="Normal 3 12 2" xfId="994" xr:uid="{00000000-0005-0000-0000-0000E1030000}"/>
    <cellStyle name="Normal 3 12 2 2" xfId="995" xr:uid="{00000000-0005-0000-0000-0000E2030000}"/>
    <cellStyle name="Normal 3 12 2 3" xfId="996" xr:uid="{00000000-0005-0000-0000-0000E3030000}"/>
    <cellStyle name="Normal 3 12 3" xfId="997" xr:uid="{00000000-0005-0000-0000-0000E4030000}"/>
    <cellStyle name="Normal 3 12 3 2" xfId="998" xr:uid="{00000000-0005-0000-0000-0000E5030000}"/>
    <cellStyle name="Normal 3 12 4" xfId="999" xr:uid="{00000000-0005-0000-0000-0000E6030000}"/>
    <cellStyle name="Normal 3 12 5" xfId="1000" xr:uid="{00000000-0005-0000-0000-0000E7030000}"/>
    <cellStyle name="Normal 3 12 5 2" xfId="1001" xr:uid="{00000000-0005-0000-0000-0000E8030000}"/>
    <cellStyle name="Normal 3 12 6" xfId="1002" xr:uid="{00000000-0005-0000-0000-0000E9030000}"/>
    <cellStyle name="Normal 3 12 7" xfId="1003" xr:uid="{00000000-0005-0000-0000-0000EA030000}"/>
    <cellStyle name="Normal 3 13" xfId="1004" xr:uid="{00000000-0005-0000-0000-0000EB030000}"/>
    <cellStyle name="Normal 3 14" xfId="1005" xr:uid="{00000000-0005-0000-0000-0000EC030000}"/>
    <cellStyle name="Normal 3 14 2" xfId="1006" xr:uid="{00000000-0005-0000-0000-0000ED030000}"/>
    <cellStyle name="Normal 3 15" xfId="1007" xr:uid="{00000000-0005-0000-0000-0000EE030000}"/>
    <cellStyle name="Normal 3 16" xfId="1008" xr:uid="{00000000-0005-0000-0000-0000EF030000}"/>
    <cellStyle name="Normal 3 17" xfId="1009" xr:uid="{00000000-0005-0000-0000-0000F0030000}"/>
    <cellStyle name="Normal 3 17 2" xfId="1010" xr:uid="{00000000-0005-0000-0000-0000F1030000}"/>
    <cellStyle name="Normal 3 17 3" xfId="1011" xr:uid="{00000000-0005-0000-0000-0000F2030000}"/>
    <cellStyle name="Normal 3 18" xfId="1012" xr:uid="{00000000-0005-0000-0000-0000F3030000}"/>
    <cellStyle name="Normal 3 19" xfId="1013" xr:uid="{00000000-0005-0000-0000-0000F4030000}"/>
    <cellStyle name="Normal 3 2" xfId="1014" xr:uid="{00000000-0005-0000-0000-0000F5030000}"/>
    <cellStyle name="Normal 3 2 10" xfId="1015" xr:uid="{00000000-0005-0000-0000-0000F6030000}"/>
    <cellStyle name="Normal 3 2 10 2" xfId="1016" xr:uid="{00000000-0005-0000-0000-0000F7030000}"/>
    <cellStyle name="Normal 3 2 10 2 2" xfId="1017" xr:uid="{00000000-0005-0000-0000-0000F8030000}"/>
    <cellStyle name="Normal 3 2 10 2 3" xfId="1018" xr:uid="{00000000-0005-0000-0000-0000F9030000}"/>
    <cellStyle name="Normal 3 2 10 3" xfId="1019" xr:uid="{00000000-0005-0000-0000-0000FA030000}"/>
    <cellStyle name="Normal 3 2 10 4" xfId="1020" xr:uid="{00000000-0005-0000-0000-0000FB030000}"/>
    <cellStyle name="Normal 3 2 10 4 2" xfId="1021" xr:uid="{00000000-0005-0000-0000-0000FC030000}"/>
    <cellStyle name="Normal 3 2 10 5" xfId="1022" xr:uid="{00000000-0005-0000-0000-0000FD030000}"/>
    <cellStyle name="Normal 3 2 10 6" xfId="1023" xr:uid="{00000000-0005-0000-0000-0000FE030000}"/>
    <cellStyle name="Normal 3 2 11" xfId="1024" xr:uid="{00000000-0005-0000-0000-0000FF030000}"/>
    <cellStyle name="Normal 3 2 11 2" xfId="1025" xr:uid="{00000000-0005-0000-0000-000000040000}"/>
    <cellStyle name="Normal 3 2 11 2 2" xfId="1026" xr:uid="{00000000-0005-0000-0000-000001040000}"/>
    <cellStyle name="Normal 3 2 11 3" xfId="1027" xr:uid="{00000000-0005-0000-0000-000002040000}"/>
    <cellStyle name="Normal 3 2 11 3 2" xfId="1028" xr:uid="{00000000-0005-0000-0000-000003040000}"/>
    <cellStyle name="Normal 3 2 11 4" xfId="1029" xr:uid="{00000000-0005-0000-0000-000004040000}"/>
    <cellStyle name="Normal 3 2 11 5" xfId="1030" xr:uid="{00000000-0005-0000-0000-000005040000}"/>
    <cellStyle name="Normal 3 2 12" xfId="1031" xr:uid="{00000000-0005-0000-0000-000006040000}"/>
    <cellStyle name="Normal 3 2 13" xfId="1032" xr:uid="{00000000-0005-0000-0000-000007040000}"/>
    <cellStyle name="Normal 3 2 14" xfId="1033" xr:uid="{00000000-0005-0000-0000-000008040000}"/>
    <cellStyle name="Normal 3 2 15" xfId="1034" xr:uid="{00000000-0005-0000-0000-000009040000}"/>
    <cellStyle name="Normal 3 2 16" xfId="1035" xr:uid="{00000000-0005-0000-0000-00000A040000}"/>
    <cellStyle name="Normal 3 2 17" xfId="1036" xr:uid="{00000000-0005-0000-0000-00000B040000}"/>
    <cellStyle name="Normal 3 2 18" xfId="1852" xr:uid="{C39A2623-E615-43FA-BB09-1425B98EE3EE}"/>
    <cellStyle name="Normal 3 2 2" xfId="1037" xr:uid="{00000000-0005-0000-0000-00000C040000}"/>
    <cellStyle name="Normal 3 2 2 2" xfId="1038" xr:uid="{00000000-0005-0000-0000-00000D040000}"/>
    <cellStyle name="Normal 3 2 2 2 2" xfId="1039" xr:uid="{00000000-0005-0000-0000-00000E040000}"/>
    <cellStyle name="Normal 3 2 2 2 2 2" xfId="1040" xr:uid="{00000000-0005-0000-0000-00000F040000}"/>
    <cellStyle name="Normal 3 2 2 2 2 2 2" xfId="1041" xr:uid="{00000000-0005-0000-0000-000010040000}"/>
    <cellStyle name="Normal 3 2 2 2 2 3" xfId="1042" xr:uid="{00000000-0005-0000-0000-000011040000}"/>
    <cellStyle name="Normal 3 2 2 2 2 3 2" xfId="1043" xr:uid="{00000000-0005-0000-0000-000012040000}"/>
    <cellStyle name="Normal 3 2 2 2 2 4" xfId="1044" xr:uid="{00000000-0005-0000-0000-000013040000}"/>
    <cellStyle name="Normal 3 2 2 2 2 5" xfId="1045" xr:uid="{00000000-0005-0000-0000-000014040000}"/>
    <cellStyle name="Normal 3 2 2 2 3" xfId="1046" xr:uid="{00000000-0005-0000-0000-000015040000}"/>
    <cellStyle name="Normal 3 2 2 2 3 2" xfId="1047" xr:uid="{00000000-0005-0000-0000-000016040000}"/>
    <cellStyle name="Normal 3 2 2 2 4" xfId="1048" xr:uid="{00000000-0005-0000-0000-000017040000}"/>
    <cellStyle name="Normal 3 2 2 2 4 2" xfId="1049" xr:uid="{00000000-0005-0000-0000-000018040000}"/>
    <cellStyle name="Normal 3 2 2 2 5" xfId="1050" xr:uid="{00000000-0005-0000-0000-000019040000}"/>
    <cellStyle name="Normal 3 2 2 2 6" xfId="1051" xr:uid="{00000000-0005-0000-0000-00001A040000}"/>
    <cellStyle name="Normal 3 2 2 3" xfId="1052" xr:uid="{00000000-0005-0000-0000-00001B040000}"/>
    <cellStyle name="Normal 3 2 2 3 2" xfId="1053" xr:uid="{00000000-0005-0000-0000-00001C040000}"/>
    <cellStyle name="Normal 3 2 2 3 2 2" xfId="1054" xr:uid="{00000000-0005-0000-0000-00001D040000}"/>
    <cellStyle name="Normal 3 2 2 3 3" xfId="1055" xr:uid="{00000000-0005-0000-0000-00001E040000}"/>
    <cellStyle name="Normal 3 2 2 3 3 2" xfId="1056" xr:uid="{00000000-0005-0000-0000-00001F040000}"/>
    <cellStyle name="Normal 3 2 2 3 4" xfId="1057" xr:uid="{00000000-0005-0000-0000-000020040000}"/>
    <cellStyle name="Normal 3 2 2 3 5" xfId="1058" xr:uid="{00000000-0005-0000-0000-000021040000}"/>
    <cellStyle name="Normal 3 2 2 4" xfId="1059" xr:uid="{00000000-0005-0000-0000-000022040000}"/>
    <cellStyle name="Normal 3 2 2 5" xfId="1060" xr:uid="{00000000-0005-0000-0000-000023040000}"/>
    <cellStyle name="Normal 3 2 2 6" xfId="1061" xr:uid="{00000000-0005-0000-0000-000024040000}"/>
    <cellStyle name="Normal 3 2 2 7" xfId="1062" xr:uid="{00000000-0005-0000-0000-000025040000}"/>
    <cellStyle name="Normal 3 2 3" xfId="1063" xr:uid="{00000000-0005-0000-0000-000026040000}"/>
    <cellStyle name="Normal 3 2 3 2" xfId="1064" xr:uid="{00000000-0005-0000-0000-000027040000}"/>
    <cellStyle name="Normal 3 2 3 2 2" xfId="1065" xr:uid="{00000000-0005-0000-0000-000028040000}"/>
    <cellStyle name="Normal 3 2 3 2 2 2" xfId="1066" xr:uid="{00000000-0005-0000-0000-000029040000}"/>
    <cellStyle name="Normal 3 2 3 2 2 2 2" xfId="1067" xr:uid="{00000000-0005-0000-0000-00002A040000}"/>
    <cellStyle name="Normal 3 2 3 2 2 3" xfId="1068" xr:uid="{00000000-0005-0000-0000-00002B040000}"/>
    <cellStyle name="Normal 3 2 3 2 2 3 2" xfId="1069" xr:uid="{00000000-0005-0000-0000-00002C040000}"/>
    <cellStyle name="Normal 3 2 3 2 2 4" xfId="1070" xr:uid="{00000000-0005-0000-0000-00002D040000}"/>
    <cellStyle name="Normal 3 2 3 2 2 5" xfId="1071" xr:uid="{00000000-0005-0000-0000-00002E040000}"/>
    <cellStyle name="Normal 3 2 3 2 3" xfId="1072" xr:uid="{00000000-0005-0000-0000-00002F040000}"/>
    <cellStyle name="Normal 3 2 3 2 3 2" xfId="1073" xr:uid="{00000000-0005-0000-0000-000030040000}"/>
    <cellStyle name="Normal 3 2 3 2 4" xfId="1074" xr:uid="{00000000-0005-0000-0000-000031040000}"/>
    <cellStyle name="Normal 3 2 3 2 4 2" xfId="1075" xr:uid="{00000000-0005-0000-0000-000032040000}"/>
    <cellStyle name="Normal 3 2 3 2 5" xfId="1076" xr:uid="{00000000-0005-0000-0000-000033040000}"/>
    <cellStyle name="Normal 3 2 3 2 6" xfId="1077" xr:uid="{00000000-0005-0000-0000-000034040000}"/>
    <cellStyle name="Normal 3 2 3 3" xfId="1078" xr:uid="{00000000-0005-0000-0000-000035040000}"/>
    <cellStyle name="Normal 3 2 3 3 2" xfId="1079" xr:uid="{00000000-0005-0000-0000-000036040000}"/>
    <cellStyle name="Normal 3 2 3 3 2 2" xfId="1080" xr:uid="{00000000-0005-0000-0000-000037040000}"/>
    <cellStyle name="Normal 3 2 3 3 3" xfId="1081" xr:uid="{00000000-0005-0000-0000-000038040000}"/>
    <cellStyle name="Normal 3 2 3 3 3 2" xfId="1082" xr:uid="{00000000-0005-0000-0000-000039040000}"/>
    <cellStyle name="Normal 3 2 3 3 4" xfId="1083" xr:uid="{00000000-0005-0000-0000-00003A040000}"/>
    <cellStyle name="Normal 3 2 3 3 5" xfId="1084" xr:uid="{00000000-0005-0000-0000-00003B040000}"/>
    <cellStyle name="Normal 3 2 3 4" xfId="1085" xr:uid="{00000000-0005-0000-0000-00003C040000}"/>
    <cellStyle name="Normal 3 2 3 5" xfId="1086" xr:uid="{00000000-0005-0000-0000-00003D040000}"/>
    <cellStyle name="Normal 3 2 3 6" xfId="1087" xr:uid="{00000000-0005-0000-0000-00003E040000}"/>
    <cellStyle name="Normal 3 2 3 7" xfId="1088" xr:uid="{00000000-0005-0000-0000-00003F040000}"/>
    <cellStyle name="Normal 3 2 4" xfId="1089" xr:uid="{00000000-0005-0000-0000-000040040000}"/>
    <cellStyle name="Normal 3 2 4 2" xfId="1090" xr:uid="{00000000-0005-0000-0000-000041040000}"/>
    <cellStyle name="Normal 3 2 4 2 2" xfId="1091" xr:uid="{00000000-0005-0000-0000-000042040000}"/>
    <cellStyle name="Normal 3 2 4 2 2 2" xfId="1092" xr:uid="{00000000-0005-0000-0000-000043040000}"/>
    <cellStyle name="Normal 3 2 4 2 2 2 2" xfId="1093" xr:uid="{00000000-0005-0000-0000-000044040000}"/>
    <cellStyle name="Normal 3 2 4 2 2 3" xfId="1094" xr:uid="{00000000-0005-0000-0000-000045040000}"/>
    <cellStyle name="Normal 3 2 4 2 2 3 2" xfId="1095" xr:uid="{00000000-0005-0000-0000-000046040000}"/>
    <cellStyle name="Normal 3 2 4 2 2 4" xfId="1096" xr:uid="{00000000-0005-0000-0000-000047040000}"/>
    <cellStyle name="Normal 3 2 4 2 2 5" xfId="1097" xr:uid="{00000000-0005-0000-0000-000048040000}"/>
    <cellStyle name="Normal 3 2 4 2 3" xfId="1098" xr:uid="{00000000-0005-0000-0000-000049040000}"/>
    <cellStyle name="Normal 3 2 4 2 3 2" xfId="1099" xr:uid="{00000000-0005-0000-0000-00004A040000}"/>
    <cellStyle name="Normal 3 2 4 2 4" xfId="1100" xr:uid="{00000000-0005-0000-0000-00004B040000}"/>
    <cellStyle name="Normal 3 2 4 2 4 2" xfId="1101" xr:uid="{00000000-0005-0000-0000-00004C040000}"/>
    <cellStyle name="Normal 3 2 4 2 5" xfId="1102" xr:uid="{00000000-0005-0000-0000-00004D040000}"/>
    <cellStyle name="Normal 3 2 4 2 6" xfId="1103" xr:uid="{00000000-0005-0000-0000-00004E040000}"/>
    <cellStyle name="Normal 3 2 4 3" xfId="1104" xr:uid="{00000000-0005-0000-0000-00004F040000}"/>
    <cellStyle name="Normal 3 2 4 3 2" xfId="1105" xr:uid="{00000000-0005-0000-0000-000050040000}"/>
    <cellStyle name="Normal 3 2 4 3 2 2" xfId="1106" xr:uid="{00000000-0005-0000-0000-000051040000}"/>
    <cellStyle name="Normal 3 2 4 3 3" xfId="1107" xr:uid="{00000000-0005-0000-0000-000052040000}"/>
    <cellStyle name="Normal 3 2 4 3 3 2" xfId="1108" xr:uid="{00000000-0005-0000-0000-000053040000}"/>
    <cellStyle name="Normal 3 2 4 3 4" xfId="1109" xr:uid="{00000000-0005-0000-0000-000054040000}"/>
    <cellStyle name="Normal 3 2 4 3 5" xfId="1110" xr:uid="{00000000-0005-0000-0000-000055040000}"/>
    <cellStyle name="Normal 3 2 4 4" xfId="1111" xr:uid="{00000000-0005-0000-0000-000056040000}"/>
    <cellStyle name="Normal 3 2 4 5" xfId="1112" xr:uid="{00000000-0005-0000-0000-000057040000}"/>
    <cellStyle name="Normal 3 2 4 6" xfId="1113" xr:uid="{00000000-0005-0000-0000-000058040000}"/>
    <cellStyle name="Normal 3 2 4 7" xfId="1114" xr:uid="{00000000-0005-0000-0000-000059040000}"/>
    <cellStyle name="Normal 3 2 5" xfId="1115" xr:uid="{00000000-0005-0000-0000-00005A040000}"/>
    <cellStyle name="Normal 3 2 5 2" xfId="1116" xr:uid="{00000000-0005-0000-0000-00005B040000}"/>
    <cellStyle name="Normal 3 2 5 2 2" xfId="1117" xr:uid="{00000000-0005-0000-0000-00005C040000}"/>
    <cellStyle name="Normal 3 2 5 2 2 2" xfId="1118" xr:uid="{00000000-0005-0000-0000-00005D040000}"/>
    <cellStyle name="Normal 3 2 5 2 2 2 2" xfId="1119" xr:uid="{00000000-0005-0000-0000-00005E040000}"/>
    <cellStyle name="Normal 3 2 5 2 2 3" xfId="1120" xr:uid="{00000000-0005-0000-0000-00005F040000}"/>
    <cellStyle name="Normal 3 2 5 2 2 3 2" xfId="1121" xr:uid="{00000000-0005-0000-0000-000060040000}"/>
    <cellStyle name="Normal 3 2 5 2 2 4" xfId="1122" xr:uid="{00000000-0005-0000-0000-000061040000}"/>
    <cellStyle name="Normal 3 2 5 2 2 5" xfId="1123" xr:uid="{00000000-0005-0000-0000-000062040000}"/>
    <cellStyle name="Normal 3 2 5 2 3" xfId="1124" xr:uid="{00000000-0005-0000-0000-000063040000}"/>
    <cellStyle name="Normal 3 2 5 2 3 2" xfId="1125" xr:uid="{00000000-0005-0000-0000-000064040000}"/>
    <cellStyle name="Normal 3 2 5 2 4" xfId="1126" xr:uid="{00000000-0005-0000-0000-000065040000}"/>
    <cellStyle name="Normal 3 2 5 2 4 2" xfId="1127" xr:uid="{00000000-0005-0000-0000-000066040000}"/>
    <cellStyle name="Normal 3 2 5 2 5" xfId="1128" xr:uid="{00000000-0005-0000-0000-000067040000}"/>
    <cellStyle name="Normal 3 2 5 2 6" xfId="1129" xr:uid="{00000000-0005-0000-0000-000068040000}"/>
    <cellStyle name="Normal 3 2 5 3" xfId="1130" xr:uid="{00000000-0005-0000-0000-000069040000}"/>
    <cellStyle name="Normal 3 2 5 3 2" xfId="1131" xr:uid="{00000000-0005-0000-0000-00006A040000}"/>
    <cellStyle name="Normal 3 2 5 3 2 2" xfId="1132" xr:uid="{00000000-0005-0000-0000-00006B040000}"/>
    <cellStyle name="Normal 3 2 5 3 3" xfId="1133" xr:uid="{00000000-0005-0000-0000-00006C040000}"/>
    <cellStyle name="Normal 3 2 5 3 3 2" xfId="1134" xr:uid="{00000000-0005-0000-0000-00006D040000}"/>
    <cellStyle name="Normal 3 2 5 3 4" xfId="1135" xr:uid="{00000000-0005-0000-0000-00006E040000}"/>
    <cellStyle name="Normal 3 2 5 3 5" xfId="1136" xr:uid="{00000000-0005-0000-0000-00006F040000}"/>
    <cellStyle name="Normal 3 2 5 4" xfId="1137" xr:uid="{00000000-0005-0000-0000-000070040000}"/>
    <cellStyle name="Normal 3 2 5 5" xfId="1138" xr:uid="{00000000-0005-0000-0000-000071040000}"/>
    <cellStyle name="Normal 3 2 5 6" xfId="1139" xr:uid="{00000000-0005-0000-0000-000072040000}"/>
    <cellStyle name="Normal 3 2 5 7" xfId="1140" xr:uid="{00000000-0005-0000-0000-000073040000}"/>
    <cellStyle name="Normal 3 2 6" xfId="1141" xr:uid="{00000000-0005-0000-0000-000074040000}"/>
    <cellStyle name="Normal 3 2 6 2" xfId="1142" xr:uid="{00000000-0005-0000-0000-000075040000}"/>
    <cellStyle name="Normal 3 2 6 2 2" xfId="1143" xr:uid="{00000000-0005-0000-0000-000076040000}"/>
    <cellStyle name="Normal 3 2 6 2 2 2" xfId="1144" xr:uid="{00000000-0005-0000-0000-000077040000}"/>
    <cellStyle name="Normal 3 2 6 2 2 2 2" xfId="1145" xr:uid="{00000000-0005-0000-0000-000078040000}"/>
    <cellStyle name="Normal 3 2 6 2 2 3" xfId="1146" xr:uid="{00000000-0005-0000-0000-000079040000}"/>
    <cellStyle name="Normal 3 2 6 2 2 3 2" xfId="1147" xr:uid="{00000000-0005-0000-0000-00007A040000}"/>
    <cellStyle name="Normal 3 2 6 2 2 4" xfId="1148" xr:uid="{00000000-0005-0000-0000-00007B040000}"/>
    <cellStyle name="Normal 3 2 6 2 2 5" xfId="1149" xr:uid="{00000000-0005-0000-0000-00007C040000}"/>
    <cellStyle name="Normal 3 2 6 2 3" xfId="1150" xr:uid="{00000000-0005-0000-0000-00007D040000}"/>
    <cellStyle name="Normal 3 2 6 2 3 2" xfId="1151" xr:uid="{00000000-0005-0000-0000-00007E040000}"/>
    <cellStyle name="Normal 3 2 6 2 4" xfId="1152" xr:uid="{00000000-0005-0000-0000-00007F040000}"/>
    <cellStyle name="Normal 3 2 6 2 4 2" xfId="1153" xr:uid="{00000000-0005-0000-0000-000080040000}"/>
    <cellStyle name="Normal 3 2 6 2 5" xfId="1154" xr:uid="{00000000-0005-0000-0000-000081040000}"/>
    <cellStyle name="Normal 3 2 6 2 6" xfId="1155" xr:uid="{00000000-0005-0000-0000-000082040000}"/>
    <cellStyle name="Normal 3 2 6 3" xfId="1156" xr:uid="{00000000-0005-0000-0000-000083040000}"/>
    <cellStyle name="Normal 3 2 6 3 2" xfId="1157" xr:uid="{00000000-0005-0000-0000-000084040000}"/>
    <cellStyle name="Normal 3 2 6 3 2 2" xfId="1158" xr:uid="{00000000-0005-0000-0000-000085040000}"/>
    <cellStyle name="Normal 3 2 6 3 3" xfId="1159" xr:uid="{00000000-0005-0000-0000-000086040000}"/>
    <cellStyle name="Normal 3 2 6 3 3 2" xfId="1160" xr:uid="{00000000-0005-0000-0000-000087040000}"/>
    <cellStyle name="Normal 3 2 6 3 4" xfId="1161" xr:uid="{00000000-0005-0000-0000-000088040000}"/>
    <cellStyle name="Normal 3 2 6 3 5" xfId="1162" xr:uid="{00000000-0005-0000-0000-000089040000}"/>
    <cellStyle name="Normal 3 2 6 4" xfId="1163" xr:uid="{00000000-0005-0000-0000-00008A040000}"/>
    <cellStyle name="Normal 3 2 6 5" xfId="1164" xr:uid="{00000000-0005-0000-0000-00008B040000}"/>
    <cellStyle name="Normal 3 2 6 6" xfId="1165" xr:uid="{00000000-0005-0000-0000-00008C040000}"/>
    <cellStyle name="Normal 3 2 6 7" xfId="1166" xr:uid="{00000000-0005-0000-0000-00008D040000}"/>
    <cellStyle name="Normal 3 2 7" xfId="1167" xr:uid="{00000000-0005-0000-0000-00008E040000}"/>
    <cellStyle name="Normal 3 2 7 2" xfId="1168" xr:uid="{00000000-0005-0000-0000-00008F040000}"/>
    <cellStyle name="Normal 3 2 7 2 2" xfId="1169" xr:uid="{00000000-0005-0000-0000-000090040000}"/>
    <cellStyle name="Normal 3 2 7 2 2 2" xfId="1170" xr:uid="{00000000-0005-0000-0000-000091040000}"/>
    <cellStyle name="Normal 3 2 7 2 2 2 2" xfId="1171" xr:uid="{00000000-0005-0000-0000-000092040000}"/>
    <cellStyle name="Normal 3 2 7 2 2 3" xfId="1172" xr:uid="{00000000-0005-0000-0000-000093040000}"/>
    <cellStyle name="Normal 3 2 7 2 2 3 2" xfId="1173" xr:uid="{00000000-0005-0000-0000-000094040000}"/>
    <cellStyle name="Normal 3 2 7 2 2 4" xfId="1174" xr:uid="{00000000-0005-0000-0000-000095040000}"/>
    <cellStyle name="Normal 3 2 7 2 2 5" xfId="1175" xr:uid="{00000000-0005-0000-0000-000096040000}"/>
    <cellStyle name="Normal 3 2 7 2 3" xfId="1176" xr:uid="{00000000-0005-0000-0000-000097040000}"/>
    <cellStyle name="Normal 3 2 7 2 3 2" xfId="1177" xr:uid="{00000000-0005-0000-0000-000098040000}"/>
    <cellStyle name="Normal 3 2 7 2 4" xfId="1178" xr:uid="{00000000-0005-0000-0000-000099040000}"/>
    <cellStyle name="Normal 3 2 7 2 4 2" xfId="1179" xr:uid="{00000000-0005-0000-0000-00009A040000}"/>
    <cellStyle name="Normal 3 2 7 2 5" xfId="1180" xr:uid="{00000000-0005-0000-0000-00009B040000}"/>
    <cellStyle name="Normal 3 2 7 2 6" xfId="1181" xr:uid="{00000000-0005-0000-0000-00009C040000}"/>
    <cellStyle name="Normal 3 2 7 3" xfId="1182" xr:uid="{00000000-0005-0000-0000-00009D040000}"/>
    <cellStyle name="Normal 3 2 7 3 2" xfId="1183" xr:uid="{00000000-0005-0000-0000-00009E040000}"/>
    <cellStyle name="Normal 3 2 7 3 2 2" xfId="1184" xr:uid="{00000000-0005-0000-0000-00009F040000}"/>
    <cellStyle name="Normal 3 2 7 3 3" xfId="1185" xr:uid="{00000000-0005-0000-0000-0000A0040000}"/>
    <cellStyle name="Normal 3 2 7 3 3 2" xfId="1186" xr:uid="{00000000-0005-0000-0000-0000A1040000}"/>
    <cellStyle name="Normal 3 2 7 3 4" xfId="1187" xr:uid="{00000000-0005-0000-0000-0000A2040000}"/>
    <cellStyle name="Normal 3 2 7 3 5" xfId="1188" xr:uid="{00000000-0005-0000-0000-0000A3040000}"/>
    <cellStyle name="Normal 3 2 7 4" xfId="1189" xr:uid="{00000000-0005-0000-0000-0000A4040000}"/>
    <cellStyle name="Normal 3 2 7 5" xfId="1190" xr:uid="{00000000-0005-0000-0000-0000A5040000}"/>
    <cellStyle name="Normal 3 2 7 6" xfId="1191" xr:uid="{00000000-0005-0000-0000-0000A6040000}"/>
    <cellStyle name="Normal 3 2 7 7" xfId="1192" xr:uid="{00000000-0005-0000-0000-0000A7040000}"/>
    <cellStyle name="Normal 3 2 8" xfId="1193" xr:uid="{00000000-0005-0000-0000-0000A8040000}"/>
    <cellStyle name="Normal 3 2 8 2" xfId="1194" xr:uid="{00000000-0005-0000-0000-0000A9040000}"/>
    <cellStyle name="Normal 3 2 8 2 2" xfId="1195" xr:uid="{00000000-0005-0000-0000-0000AA040000}"/>
    <cellStyle name="Normal 3 2 8 2 2 2" xfId="1196" xr:uid="{00000000-0005-0000-0000-0000AB040000}"/>
    <cellStyle name="Normal 3 2 8 2 2 2 2" xfId="1197" xr:uid="{00000000-0005-0000-0000-0000AC040000}"/>
    <cellStyle name="Normal 3 2 8 2 2 3" xfId="1198" xr:uid="{00000000-0005-0000-0000-0000AD040000}"/>
    <cellStyle name="Normal 3 2 8 2 2 3 2" xfId="1199" xr:uid="{00000000-0005-0000-0000-0000AE040000}"/>
    <cellStyle name="Normal 3 2 8 2 2 4" xfId="1200" xr:uid="{00000000-0005-0000-0000-0000AF040000}"/>
    <cellStyle name="Normal 3 2 8 2 2 5" xfId="1201" xr:uid="{00000000-0005-0000-0000-0000B0040000}"/>
    <cellStyle name="Normal 3 2 8 2 3" xfId="1202" xr:uid="{00000000-0005-0000-0000-0000B1040000}"/>
    <cellStyle name="Normal 3 2 8 2 3 2" xfId="1203" xr:uid="{00000000-0005-0000-0000-0000B2040000}"/>
    <cellStyle name="Normal 3 2 8 2 4" xfId="1204" xr:uid="{00000000-0005-0000-0000-0000B3040000}"/>
    <cellStyle name="Normal 3 2 8 2 4 2" xfId="1205" xr:uid="{00000000-0005-0000-0000-0000B4040000}"/>
    <cellStyle name="Normal 3 2 8 2 5" xfId="1206" xr:uid="{00000000-0005-0000-0000-0000B5040000}"/>
    <cellStyle name="Normal 3 2 8 2 6" xfId="1207" xr:uid="{00000000-0005-0000-0000-0000B6040000}"/>
    <cellStyle name="Normal 3 2 8 3" xfId="1208" xr:uid="{00000000-0005-0000-0000-0000B7040000}"/>
    <cellStyle name="Normal 3 2 8 3 2" xfId="1209" xr:uid="{00000000-0005-0000-0000-0000B8040000}"/>
    <cellStyle name="Normal 3 2 8 3 2 2" xfId="1210" xr:uid="{00000000-0005-0000-0000-0000B9040000}"/>
    <cellStyle name="Normal 3 2 8 3 3" xfId="1211" xr:uid="{00000000-0005-0000-0000-0000BA040000}"/>
    <cellStyle name="Normal 3 2 8 3 3 2" xfId="1212" xr:uid="{00000000-0005-0000-0000-0000BB040000}"/>
    <cellStyle name="Normal 3 2 8 3 4" xfId="1213" xr:uid="{00000000-0005-0000-0000-0000BC040000}"/>
    <cellStyle name="Normal 3 2 8 3 5" xfId="1214" xr:uid="{00000000-0005-0000-0000-0000BD040000}"/>
    <cellStyle name="Normal 3 2 8 4" xfId="1215" xr:uid="{00000000-0005-0000-0000-0000BE040000}"/>
    <cellStyle name="Normal 3 2 8 5" xfId="1216" xr:uid="{00000000-0005-0000-0000-0000BF040000}"/>
    <cellStyle name="Normal 3 2 8 6" xfId="1217" xr:uid="{00000000-0005-0000-0000-0000C0040000}"/>
    <cellStyle name="Normal 3 2 8 7" xfId="1218" xr:uid="{00000000-0005-0000-0000-0000C1040000}"/>
    <cellStyle name="Normal 3 2 9" xfId="1219" xr:uid="{00000000-0005-0000-0000-0000C2040000}"/>
    <cellStyle name="Normal 3 2 9 2" xfId="1220" xr:uid="{00000000-0005-0000-0000-0000C3040000}"/>
    <cellStyle name="Normal 3 2 9 2 2" xfId="1221" xr:uid="{00000000-0005-0000-0000-0000C4040000}"/>
    <cellStyle name="Normal 3 2 9 2 2 2" xfId="1222" xr:uid="{00000000-0005-0000-0000-0000C5040000}"/>
    <cellStyle name="Normal 3 2 9 2 3" xfId="1223" xr:uid="{00000000-0005-0000-0000-0000C6040000}"/>
    <cellStyle name="Normal 3 2 9 2 3 2" xfId="1224" xr:uid="{00000000-0005-0000-0000-0000C7040000}"/>
    <cellStyle name="Normal 3 2 9 2 4" xfId="1225" xr:uid="{00000000-0005-0000-0000-0000C8040000}"/>
    <cellStyle name="Normal 3 2 9 2 5" xfId="1226" xr:uid="{00000000-0005-0000-0000-0000C9040000}"/>
    <cellStyle name="Normal 3 2 9 3" xfId="1227" xr:uid="{00000000-0005-0000-0000-0000CA040000}"/>
    <cellStyle name="Normal 3 2 9 4" xfId="1228" xr:uid="{00000000-0005-0000-0000-0000CB040000}"/>
    <cellStyle name="Normal 3 2 9 5" xfId="1229" xr:uid="{00000000-0005-0000-0000-0000CC040000}"/>
    <cellStyle name="Normal 3 2 9 6" xfId="1230" xr:uid="{00000000-0005-0000-0000-0000CD040000}"/>
    <cellStyle name="Normal 3 20" xfId="1847" xr:uid="{3EAA40AD-34E0-4D4A-9596-C2910C5F8F3F}"/>
    <cellStyle name="Normal 3 3" xfId="1231" xr:uid="{00000000-0005-0000-0000-0000CE040000}"/>
    <cellStyle name="Normal 3 3 2" xfId="1232" xr:uid="{00000000-0005-0000-0000-0000CF040000}"/>
    <cellStyle name="Normal 3 3 2 2" xfId="1233" xr:uid="{00000000-0005-0000-0000-0000D0040000}"/>
    <cellStyle name="Normal 3 3 2 2 2" xfId="1234" xr:uid="{00000000-0005-0000-0000-0000D1040000}"/>
    <cellStyle name="Normal 3 3 2 2 2 2" xfId="1235" xr:uid="{00000000-0005-0000-0000-0000D2040000}"/>
    <cellStyle name="Normal 3 3 2 2 3" xfId="1236" xr:uid="{00000000-0005-0000-0000-0000D3040000}"/>
    <cellStyle name="Normal 3 3 2 2 3 2" xfId="1237" xr:uid="{00000000-0005-0000-0000-0000D4040000}"/>
    <cellStyle name="Normal 3 3 2 2 4" xfId="1238" xr:uid="{00000000-0005-0000-0000-0000D5040000}"/>
    <cellStyle name="Normal 3 3 2 2 5" xfId="1239" xr:uid="{00000000-0005-0000-0000-0000D6040000}"/>
    <cellStyle name="Normal 3 3 2 3" xfId="1240" xr:uid="{00000000-0005-0000-0000-0000D7040000}"/>
    <cellStyle name="Normal 3 3 2 3 2" xfId="1241" xr:uid="{00000000-0005-0000-0000-0000D8040000}"/>
    <cellStyle name="Normal 3 3 2 4" xfId="1242" xr:uid="{00000000-0005-0000-0000-0000D9040000}"/>
    <cellStyle name="Normal 3 3 2 4 2" xfId="1243" xr:uid="{00000000-0005-0000-0000-0000DA040000}"/>
    <cellStyle name="Normal 3 3 2 5" xfId="1244" xr:uid="{00000000-0005-0000-0000-0000DB040000}"/>
    <cellStyle name="Normal 3 3 2 6" xfId="1245" xr:uid="{00000000-0005-0000-0000-0000DC040000}"/>
    <cellStyle name="Normal 3 3 3" xfId="1246" xr:uid="{00000000-0005-0000-0000-0000DD040000}"/>
    <cellStyle name="Normal 3 3 3 2" xfId="1247" xr:uid="{00000000-0005-0000-0000-0000DE040000}"/>
    <cellStyle name="Normal 3 3 3 2 2" xfId="1248" xr:uid="{00000000-0005-0000-0000-0000DF040000}"/>
    <cellStyle name="Normal 3 3 3 3" xfId="1249" xr:uid="{00000000-0005-0000-0000-0000E0040000}"/>
    <cellStyle name="Normal 3 3 3 3 2" xfId="1250" xr:uid="{00000000-0005-0000-0000-0000E1040000}"/>
    <cellStyle name="Normal 3 3 3 4" xfId="1251" xr:uid="{00000000-0005-0000-0000-0000E2040000}"/>
    <cellStyle name="Normal 3 3 3 5" xfId="1252" xr:uid="{00000000-0005-0000-0000-0000E3040000}"/>
    <cellStyle name="Normal 3 3 4" xfId="1253" xr:uid="{00000000-0005-0000-0000-0000E4040000}"/>
    <cellStyle name="Normal 3 3 5" xfId="1254" xr:uid="{00000000-0005-0000-0000-0000E5040000}"/>
    <cellStyle name="Normal 3 3 6" xfId="1255" xr:uid="{00000000-0005-0000-0000-0000E6040000}"/>
    <cellStyle name="Normal 3 3 7" xfId="1256" xr:uid="{00000000-0005-0000-0000-0000E7040000}"/>
    <cellStyle name="Normal 3 4" xfId="1257" xr:uid="{00000000-0005-0000-0000-0000E8040000}"/>
    <cellStyle name="Normal 3 4 2" xfId="1258" xr:uid="{00000000-0005-0000-0000-0000E9040000}"/>
    <cellStyle name="Normal 3 4 2 2" xfId="1259" xr:uid="{00000000-0005-0000-0000-0000EA040000}"/>
    <cellStyle name="Normal 3 4 2 2 2" xfId="1260" xr:uid="{00000000-0005-0000-0000-0000EB040000}"/>
    <cellStyle name="Normal 3 4 2 2 2 2" xfId="1261" xr:uid="{00000000-0005-0000-0000-0000EC040000}"/>
    <cellStyle name="Normal 3 4 2 2 3" xfId="1262" xr:uid="{00000000-0005-0000-0000-0000ED040000}"/>
    <cellStyle name="Normal 3 4 2 2 3 2" xfId="1263" xr:uid="{00000000-0005-0000-0000-0000EE040000}"/>
    <cellStyle name="Normal 3 4 2 2 4" xfId="1264" xr:uid="{00000000-0005-0000-0000-0000EF040000}"/>
    <cellStyle name="Normal 3 4 2 2 5" xfId="1265" xr:uid="{00000000-0005-0000-0000-0000F0040000}"/>
    <cellStyle name="Normal 3 4 2 3" xfId="1266" xr:uid="{00000000-0005-0000-0000-0000F1040000}"/>
    <cellStyle name="Normal 3 4 2 3 2" xfId="1267" xr:uid="{00000000-0005-0000-0000-0000F2040000}"/>
    <cellStyle name="Normal 3 4 2 4" xfId="1268" xr:uid="{00000000-0005-0000-0000-0000F3040000}"/>
    <cellStyle name="Normal 3 4 2 4 2" xfId="1269" xr:uid="{00000000-0005-0000-0000-0000F4040000}"/>
    <cellStyle name="Normal 3 4 2 5" xfId="1270" xr:uid="{00000000-0005-0000-0000-0000F5040000}"/>
    <cellStyle name="Normal 3 4 2 6" xfId="1271" xr:uid="{00000000-0005-0000-0000-0000F6040000}"/>
    <cellStyle name="Normal 3 4 3" xfId="1272" xr:uid="{00000000-0005-0000-0000-0000F7040000}"/>
    <cellStyle name="Normal 3 4 3 2" xfId="1273" xr:uid="{00000000-0005-0000-0000-0000F8040000}"/>
    <cellStyle name="Normal 3 4 3 2 2" xfId="1274" xr:uid="{00000000-0005-0000-0000-0000F9040000}"/>
    <cellStyle name="Normal 3 4 3 3" xfId="1275" xr:uid="{00000000-0005-0000-0000-0000FA040000}"/>
    <cellStyle name="Normal 3 4 3 3 2" xfId="1276" xr:uid="{00000000-0005-0000-0000-0000FB040000}"/>
    <cellStyle name="Normal 3 4 3 4" xfId="1277" xr:uid="{00000000-0005-0000-0000-0000FC040000}"/>
    <cellStyle name="Normal 3 4 3 5" xfId="1278" xr:uid="{00000000-0005-0000-0000-0000FD040000}"/>
    <cellStyle name="Normal 3 4 4" xfId="1279" xr:uid="{00000000-0005-0000-0000-0000FE040000}"/>
    <cellStyle name="Normal 3 4 5" xfId="1280" xr:uid="{00000000-0005-0000-0000-0000FF040000}"/>
    <cellStyle name="Normal 3 4 6" xfId="1281" xr:uid="{00000000-0005-0000-0000-000000050000}"/>
    <cellStyle name="Normal 3 4 7" xfId="1282" xr:uid="{00000000-0005-0000-0000-000001050000}"/>
    <cellStyle name="Normal 3 5" xfId="1283" xr:uid="{00000000-0005-0000-0000-000002050000}"/>
    <cellStyle name="Normal 3 5 2" xfId="1284" xr:uid="{00000000-0005-0000-0000-000003050000}"/>
    <cellStyle name="Normal 3 5 2 2" xfId="1285" xr:uid="{00000000-0005-0000-0000-000004050000}"/>
    <cellStyle name="Normal 3 5 2 2 2" xfId="1286" xr:uid="{00000000-0005-0000-0000-000005050000}"/>
    <cellStyle name="Normal 3 5 2 2 2 2" xfId="1287" xr:uid="{00000000-0005-0000-0000-000006050000}"/>
    <cellStyle name="Normal 3 5 2 2 3" xfId="1288" xr:uid="{00000000-0005-0000-0000-000007050000}"/>
    <cellStyle name="Normal 3 5 2 2 3 2" xfId="1289" xr:uid="{00000000-0005-0000-0000-000008050000}"/>
    <cellStyle name="Normal 3 5 2 2 4" xfId="1290" xr:uid="{00000000-0005-0000-0000-000009050000}"/>
    <cellStyle name="Normal 3 5 2 2 5" xfId="1291" xr:uid="{00000000-0005-0000-0000-00000A050000}"/>
    <cellStyle name="Normal 3 5 2 3" xfId="1292" xr:uid="{00000000-0005-0000-0000-00000B050000}"/>
    <cellStyle name="Normal 3 5 2 3 2" xfId="1293" xr:uid="{00000000-0005-0000-0000-00000C050000}"/>
    <cellStyle name="Normal 3 5 2 4" xfId="1294" xr:uid="{00000000-0005-0000-0000-00000D050000}"/>
    <cellStyle name="Normal 3 5 2 4 2" xfId="1295" xr:uid="{00000000-0005-0000-0000-00000E050000}"/>
    <cellStyle name="Normal 3 5 2 5" xfId="1296" xr:uid="{00000000-0005-0000-0000-00000F050000}"/>
    <cellStyle name="Normal 3 5 2 6" xfId="1297" xr:uid="{00000000-0005-0000-0000-000010050000}"/>
    <cellStyle name="Normal 3 5 3" xfId="1298" xr:uid="{00000000-0005-0000-0000-000011050000}"/>
    <cellStyle name="Normal 3 5 3 2" xfId="1299" xr:uid="{00000000-0005-0000-0000-000012050000}"/>
    <cellStyle name="Normal 3 5 3 2 2" xfId="1300" xr:uid="{00000000-0005-0000-0000-000013050000}"/>
    <cellStyle name="Normal 3 5 3 3" xfId="1301" xr:uid="{00000000-0005-0000-0000-000014050000}"/>
    <cellStyle name="Normal 3 5 3 3 2" xfId="1302" xr:uid="{00000000-0005-0000-0000-000015050000}"/>
    <cellStyle name="Normal 3 5 3 4" xfId="1303" xr:uid="{00000000-0005-0000-0000-000016050000}"/>
    <cellStyle name="Normal 3 5 3 5" xfId="1304" xr:uid="{00000000-0005-0000-0000-000017050000}"/>
    <cellStyle name="Normal 3 5 4" xfId="1305" xr:uid="{00000000-0005-0000-0000-000018050000}"/>
    <cellStyle name="Normal 3 5 5" xfId="1306" xr:uid="{00000000-0005-0000-0000-000019050000}"/>
    <cellStyle name="Normal 3 5 6" xfId="1307" xr:uid="{00000000-0005-0000-0000-00001A050000}"/>
    <cellStyle name="Normal 3 5 7" xfId="1308" xr:uid="{00000000-0005-0000-0000-00001B050000}"/>
    <cellStyle name="Normal 3 6" xfId="1309" xr:uid="{00000000-0005-0000-0000-00001C050000}"/>
    <cellStyle name="Normal 3 6 2" xfId="1310" xr:uid="{00000000-0005-0000-0000-00001D050000}"/>
    <cellStyle name="Normal 3 6 2 2" xfId="1311" xr:uid="{00000000-0005-0000-0000-00001E050000}"/>
    <cellStyle name="Normal 3 6 2 2 2" xfId="1312" xr:uid="{00000000-0005-0000-0000-00001F050000}"/>
    <cellStyle name="Normal 3 6 2 2 2 2" xfId="1313" xr:uid="{00000000-0005-0000-0000-000020050000}"/>
    <cellStyle name="Normal 3 6 2 2 3" xfId="1314" xr:uid="{00000000-0005-0000-0000-000021050000}"/>
    <cellStyle name="Normal 3 6 2 2 3 2" xfId="1315" xr:uid="{00000000-0005-0000-0000-000022050000}"/>
    <cellStyle name="Normal 3 6 2 2 4" xfId="1316" xr:uid="{00000000-0005-0000-0000-000023050000}"/>
    <cellStyle name="Normal 3 6 2 2 5" xfId="1317" xr:uid="{00000000-0005-0000-0000-000024050000}"/>
    <cellStyle name="Normal 3 6 2 3" xfId="1318" xr:uid="{00000000-0005-0000-0000-000025050000}"/>
    <cellStyle name="Normal 3 6 2 3 2" xfId="1319" xr:uid="{00000000-0005-0000-0000-000026050000}"/>
    <cellStyle name="Normal 3 6 2 4" xfId="1320" xr:uid="{00000000-0005-0000-0000-000027050000}"/>
    <cellStyle name="Normal 3 6 2 4 2" xfId="1321" xr:uid="{00000000-0005-0000-0000-000028050000}"/>
    <cellStyle name="Normal 3 6 2 5" xfId="1322" xr:uid="{00000000-0005-0000-0000-000029050000}"/>
    <cellStyle name="Normal 3 6 2 6" xfId="1323" xr:uid="{00000000-0005-0000-0000-00002A050000}"/>
    <cellStyle name="Normal 3 6 3" xfId="1324" xr:uid="{00000000-0005-0000-0000-00002B050000}"/>
    <cellStyle name="Normal 3 6 3 2" xfId="1325" xr:uid="{00000000-0005-0000-0000-00002C050000}"/>
    <cellStyle name="Normal 3 6 3 2 2" xfId="1326" xr:uid="{00000000-0005-0000-0000-00002D050000}"/>
    <cellStyle name="Normal 3 6 3 3" xfId="1327" xr:uid="{00000000-0005-0000-0000-00002E050000}"/>
    <cellStyle name="Normal 3 6 3 3 2" xfId="1328" xr:uid="{00000000-0005-0000-0000-00002F050000}"/>
    <cellStyle name="Normal 3 6 3 4" xfId="1329" xr:uid="{00000000-0005-0000-0000-000030050000}"/>
    <cellStyle name="Normal 3 6 3 5" xfId="1330" xr:uid="{00000000-0005-0000-0000-000031050000}"/>
    <cellStyle name="Normal 3 6 4" xfId="1331" xr:uid="{00000000-0005-0000-0000-000032050000}"/>
    <cellStyle name="Normal 3 6 5" xfId="1332" xr:uid="{00000000-0005-0000-0000-000033050000}"/>
    <cellStyle name="Normal 3 6 6" xfId="1333" xr:uid="{00000000-0005-0000-0000-000034050000}"/>
    <cellStyle name="Normal 3 6 7" xfId="1334" xr:uid="{00000000-0005-0000-0000-000035050000}"/>
    <cellStyle name="Normal 3 7" xfId="1335" xr:uid="{00000000-0005-0000-0000-000036050000}"/>
    <cellStyle name="Normal 3 7 2" xfId="1336" xr:uid="{00000000-0005-0000-0000-000037050000}"/>
    <cellStyle name="Normal 3 7 2 2" xfId="1337" xr:uid="{00000000-0005-0000-0000-000038050000}"/>
    <cellStyle name="Normal 3 7 2 2 2" xfId="1338" xr:uid="{00000000-0005-0000-0000-000039050000}"/>
    <cellStyle name="Normal 3 7 2 2 2 2" xfId="1339" xr:uid="{00000000-0005-0000-0000-00003A050000}"/>
    <cellStyle name="Normal 3 7 2 2 3" xfId="1340" xr:uid="{00000000-0005-0000-0000-00003B050000}"/>
    <cellStyle name="Normal 3 7 2 2 3 2" xfId="1341" xr:uid="{00000000-0005-0000-0000-00003C050000}"/>
    <cellStyle name="Normal 3 7 2 2 4" xfId="1342" xr:uid="{00000000-0005-0000-0000-00003D050000}"/>
    <cellStyle name="Normal 3 7 2 2 5" xfId="1343" xr:uid="{00000000-0005-0000-0000-00003E050000}"/>
    <cellStyle name="Normal 3 7 2 3" xfId="1344" xr:uid="{00000000-0005-0000-0000-00003F050000}"/>
    <cellStyle name="Normal 3 7 2 3 2" xfId="1345" xr:uid="{00000000-0005-0000-0000-000040050000}"/>
    <cellStyle name="Normal 3 7 2 4" xfId="1346" xr:uid="{00000000-0005-0000-0000-000041050000}"/>
    <cellStyle name="Normal 3 7 2 4 2" xfId="1347" xr:uid="{00000000-0005-0000-0000-000042050000}"/>
    <cellStyle name="Normal 3 7 2 5" xfId="1348" xr:uid="{00000000-0005-0000-0000-000043050000}"/>
    <cellStyle name="Normal 3 7 2 6" xfId="1349" xr:uid="{00000000-0005-0000-0000-000044050000}"/>
    <cellStyle name="Normal 3 7 3" xfId="1350" xr:uid="{00000000-0005-0000-0000-000045050000}"/>
    <cellStyle name="Normal 3 7 3 2" xfId="1351" xr:uid="{00000000-0005-0000-0000-000046050000}"/>
    <cellStyle name="Normal 3 7 3 2 2" xfId="1352" xr:uid="{00000000-0005-0000-0000-000047050000}"/>
    <cellStyle name="Normal 3 7 3 3" xfId="1353" xr:uid="{00000000-0005-0000-0000-000048050000}"/>
    <cellStyle name="Normal 3 7 3 3 2" xfId="1354" xr:uid="{00000000-0005-0000-0000-000049050000}"/>
    <cellStyle name="Normal 3 7 3 4" xfId="1355" xr:uid="{00000000-0005-0000-0000-00004A050000}"/>
    <cellStyle name="Normal 3 7 3 5" xfId="1356" xr:uid="{00000000-0005-0000-0000-00004B050000}"/>
    <cellStyle name="Normal 3 7 4" xfId="1357" xr:uid="{00000000-0005-0000-0000-00004C050000}"/>
    <cellStyle name="Normal 3 7 5" xfId="1358" xr:uid="{00000000-0005-0000-0000-00004D050000}"/>
    <cellStyle name="Normal 3 7 6" xfId="1359" xr:uid="{00000000-0005-0000-0000-00004E050000}"/>
    <cellStyle name="Normal 3 7 7" xfId="1360" xr:uid="{00000000-0005-0000-0000-00004F050000}"/>
    <cellStyle name="Normal 3 8" xfId="1361" xr:uid="{00000000-0005-0000-0000-000050050000}"/>
    <cellStyle name="Normal 3 8 2" xfId="1362" xr:uid="{00000000-0005-0000-0000-000051050000}"/>
    <cellStyle name="Normal 3 8 2 2" xfId="1363" xr:uid="{00000000-0005-0000-0000-000052050000}"/>
    <cellStyle name="Normal 3 8 2 2 2" xfId="1364" xr:uid="{00000000-0005-0000-0000-000053050000}"/>
    <cellStyle name="Normal 3 8 2 2 2 2" xfId="1365" xr:uid="{00000000-0005-0000-0000-000054050000}"/>
    <cellStyle name="Normal 3 8 2 2 3" xfId="1366" xr:uid="{00000000-0005-0000-0000-000055050000}"/>
    <cellStyle name="Normal 3 8 2 2 3 2" xfId="1367" xr:uid="{00000000-0005-0000-0000-000056050000}"/>
    <cellStyle name="Normal 3 8 2 2 4" xfId="1368" xr:uid="{00000000-0005-0000-0000-000057050000}"/>
    <cellStyle name="Normal 3 8 2 2 5" xfId="1369" xr:uid="{00000000-0005-0000-0000-000058050000}"/>
    <cellStyle name="Normal 3 8 2 3" xfId="1370" xr:uid="{00000000-0005-0000-0000-000059050000}"/>
    <cellStyle name="Normal 3 8 2 3 2" xfId="1371" xr:uid="{00000000-0005-0000-0000-00005A050000}"/>
    <cellStyle name="Normal 3 8 2 4" xfId="1372" xr:uid="{00000000-0005-0000-0000-00005B050000}"/>
    <cellStyle name="Normal 3 8 2 4 2" xfId="1373" xr:uid="{00000000-0005-0000-0000-00005C050000}"/>
    <cellStyle name="Normal 3 8 2 5" xfId="1374" xr:uid="{00000000-0005-0000-0000-00005D050000}"/>
    <cellStyle name="Normal 3 8 2 6" xfId="1375" xr:uid="{00000000-0005-0000-0000-00005E050000}"/>
    <cellStyle name="Normal 3 8 3" xfId="1376" xr:uid="{00000000-0005-0000-0000-00005F050000}"/>
    <cellStyle name="Normal 3 8 3 2" xfId="1377" xr:uid="{00000000-0005-0000-0000-000060050000}"/>
    <cellStyle name="Normal 3 8 3 2 2" xfId="1378" xr:uid="{00000000-0005-0000-0000-000061050000}"/>
    <cellStyle name="Normal 3 8 3 3" xfId="1379" xr:uid="{00000000-0005-0000-0000-000062050000}"/>
    <cellStyle name="Normal 3 8 3 3 2" xfId="1380" xr:uid="{00000000-0005-0000-0000-000063050000}"/>
    <cellStyle name="Normal 3 8 3 4" xfId="1381" xr:uid="{00000000-0005-0000-0000-000064050000}"/>
    <cellStyle name="Normal 3 8 3 5" xfId="1382" xr:uid="{00000000-0005-0000-0000-000065050000}"/>
    <cellStyle name="Normal 3 8 4" xfId="1383" xr:uid="{00000000-0005-0000-0000-000066050000}"/>
    <cellStyle name="Normal 3 8 5" xfId="1384" xr:uid="{00000000-0005-0000-0000-000067050000}"/>
    <cellStyle name="Normal 3 8 6" xfId="1385" xr:uid="{00000000-0005-0000-0000-000068050000}"/>
    <cellStyle name="Normal 3 8 7" xfId="1386" xr:uid="{00000000-0005-0000-0000-000069050000}"/>
    <cellStyle name="Normal 3 9" xfId="1387" xr:uid="{00000000-0005-0000-0000-00006A050000}"/>
    <cellStyle name="Normal 3 9 2" xfId="1388" xr:uid="{00000000-0005-0000-0000-00006B050000}"/>
    <cellStyle name="Normal 3 9 2 2" xfId="1389" xr:uid="{00000000-0005-0000-0000-00006C050000}"/>
    <cellStyle name="Normal 3 9 2 2 2" xfId="1390" xr:uid="{00000000-0005-0000-0000-00006D050000}"/>
    <cellStyle name="Normal 3 9 2 2 2 2" xfId="1391" xr:uid="{00000000-0005-0000-0000-00006E050000}"/>
    <cellStyle name="Normal 3 9 2 2 3" xfId="1392" xr:uid="{00000000-0005-0000-0000-00006F050000}"/>
    <cellStyle name="Normal 3 9 2 2 3 2" xfId="1393" xr:uid="{00000000-0005-0000-0000-000070050000}"/>
    <cellStyle name="Normal 3 9 2 2 4" xfId="1394" xr:uid="{00000000-0005-0000-0000-000071050000}"/>
    <cellStyle name="Normal 3 9 2 2 5" xfId="1395" xr:uid="{00000000-0005-0000-0000-000072050000}"/>
    <cellStyle name="Normal 3 9 2 3" xfId="1396" xr:uid="{00000000-0005-0000-0000-000073050000}"/>
    <cellStyle name="Normal 3 9 2 3 2" xfId="1397" xr:uid="{00000000-0005-0000-0000-000074050000}"/>
    <cellStyle name="Normal 3 9 2 4" xfId="1398" xr:uid="{00000000-0005-0000-0000-000075050000}"/>
    <cellStyle name="Normal 3 9 2 4 2" xfId="1399" xr:uid="{00000000-0005-0000-0000-000076050000}"/>
    <cellStyle name="Normal 3 9 2 5" xfId="1400" xr:uid="{00000000-0005-0000-0000-000077050000}"/>
    <cellStyle name="Normal 3 9 2 6" xfId="1401" xr:uid="{00000000-0005-0000-0000-000078050000}"/>
    <cellStyle name="Normal 3 9 3" xfId="1402" xr:uid="{00000000-0005-0000-0000-000079050000}"/>
    <cellStyle name="Normal 3 9 3 2" xfId="1403" xr:uid="{00000000-0005-0000-0000-00007A050000}"/>
    <cellStyle name="Normal 3 9 3 2 2" xfId="1404" xr:uid="{00000000-0005-0000-0000-00007B050000}"/>
    <cellStyle name="Normal 3 9 3 3" xfId="1405" xr:uid="{00000000-0005-0000-0000-00007C050000}"/>
    <cellStyle name="Normal 3 9 3 3 2" xfId="1406" xr:uid="{00000000-0005-0000-0000-00007D050000}"/>
    <cellStyle name="Normal 3 9 3 4" xfId="1407" xr:uid="{00000000-0005-0000-0000-00007E050000}"/>
    <cellStyle name="Normal 3 9 3 5" xfId="1408" xr:uid="{00000000-0005-0000-0000-00007F050000}"/>
    <cellStyle name="Normal 3 9 4" xfId="1409" xr:uid="{00000000-0005-0000-0000-000080050000}"/>
    <cellStyle name="Normal 3 9 5" xfId="1410" xr:uid="{00000000-0005-0000-0000-000081050000}"/>
    <cellStyle name="Normal 3 9 6" xfId="1411" xr:uid="{00000000-0005-0000-0000-000082050000}"/>
    <cellStyle name="Normal 3 9 7" xfId="1412" xr:uid="{00000000-0005-0000-0000-000083050000}"/>
    <cellStyle name="Normal 30" xfId="1413" xr:uid="{00000000-0005-0000-0000-000084050000}"/>
    <cellStyle name="Normal 31" xfId="1414" xr:uid="{00000000-0005-0000-0000-000085050000}"/>
    <cellStyle name="Normal 32" xfId="1415" xr:uid="{00000000-0005-0000-0000-000086050000}"/>
    <cellStyle name="Normal 33" xfId="1416" xr:uid="{00000000-0005-0000-0000-000087050000}"/>
    <cellStyle name="Normal 34" xfId="1417" xr:uid="{00000000-0005-0000-0000-000088050000}"/>
    <cellStyle name="Normal 35" xfId="1839" xr:uid="{02A38DE3-F36B-4574-8F9C-C1FC7C23FE1F}"/>
    <cellStyle name="Normal 4" xfId="1418" xr:uid="{00000000-0005-0000-0000-000089050000}"/>
    <cellStyle name="Normal 4 2" xfId="1419" xr:uid="{00000000-0005-0000-0000-00008A050000}"/>
    <cellStyle name="Normal 4 2 2" xfId="1420" xr:uid="{00000000-0005-0000-0000-00008B050000}"/>
    <cellStyle name="Normal 4 2 2 2" xfId="1421" xr:uid="{00000000-0005-0000-0000-00008C050000}"/>
    <cellStyle name="Normal 4 2 2 2 2" xfId="1422" xr:uid="{00000000-0005-0000-0000-00008D050000}"/>
    <cellStyle name="Normal 4 2 2 3" xfId="1423" xr:uid="{00000000-0005-0000-0000-00008E050000}"/>
    <cellStyle name="Normal 4 2 2 4" xfId="1424" xr:uid="{00000000-0005-0000-0000-00008F050000}"/>
    <cellStyle name="Normal 4 2 2 4 2" xfId="1425" xr:uid="{00000000-0005-0000-0000-000090050000}"/>
    <cellStyle name="Normal 4 2 2 5" xfId="1426" xr:uid="{00000000-0005-0000-0000-000091050000}"/>
    <cellStyle name="Normal 4 2 2 6" xfId="1427" xr:uid="{00000000-0005-0000-0000-000092050000}"/>
    <cellStyle name="Normal 4 2 3" xfId="1428" xr:uid="{00000000-0005-0000-0000-000093050000}"/>
    <cellStyle name="Normal 4 2 4" xfId="1429" xr:uid="{00000000-0005-0000-0000-000094050000}"/>
    <cellStyle name="Normal 4 2 5" xfId="1430" xr:uid="{00000000-0005-0000-0000-000095050000}"/>
    <cellStyle name="Normal 4 2 6" xfId="1431" xr:uid="{00000000-0005-0000-0000-000096050000}"/>
    <cellStyle name="Normal 4 2 7" xfId="1432" xr:uid="{00000000-0005-0000-0000-000097050000}"/>
    <cellStyle name="Normal 4 3" xfId="1433" xr:uid="{00000000-0005-0000-0000-000098050000}"/>
    <cellStyle name="Normal 4 3 2" xfId="1434" xr:uid="{00000000-0005-0000-0000-000099050000}"/>
    <cellStyle name="Normal 4 3 2 2" xfId="1435" xr:uid="{00000000-0005-0000-0000-00009A050000}"/>
    <cellStyle name="Normal 4 3 2 3" xfId="1436" xr:uid="{00000000-0005-0000-0000-00009B050000}"/>
    <cellStyle name="Normal 4 3 3" xfId="1437" xr:uid="{00000000-0005-0000-0000-00009C050000}"/>
    <cellStyle name="Normal 4 3 4" xfId="1438" xr:uid="{00000000-0005-0000-0000-00009D050000}"/>
    <cellStyle name="Normal 4 3 4 2" xfId="1439" xr:uid="{00000000-0005-0000-0000-00009E050000}"/>
    <cellStyle name="Normal 4 3 5" xfId="1440" xr:uid="{00000000-0005-0000-0000-00009F050000}"/>
    <cellStyle name="Normal 4 3 6" xfId="1441" xr:uid="{00000000-0005-0000-0000-0000A0050000}"/>
    <cellStyle name="Normal 4 4" xfId="1442" xr:uid="{00000000-0005-0000-0000-0000A1050000}"/>
    <cellStyle name="Normal 4 4 2" xfId="1443" xr:uid="{00000000-0005-0000-0000-0000A2050000}"/>
    <cellStyle name="Normal 4 4 3" xfId="1444" xr:uid="{00000000-0005-0000-0000-0000A3050000}"/>
    <cellStyle name="Normal 4 4 4" xfId="1445" xr:uid="{00000000-0005-0000-0000-0000A4050000}"/>
    <cellStyle name="Normal 4 5" xfId="1446" xr:uid="{00000000-0005-0000-0000-0000A5050000}"/>
    <cellStyle name="Normal 4 5 2" xfId="1447" xr:uid="{00000000-0005-0000-0000-0000A6050000}"/>
    <cellStyle name="Normal 4 6" xfId="1448" xr:uid="{00000000-0005-0000-0000-0000A7050000}"/>
    <cellStyle name="Normal 4 7" xfId="1449" xr:uid="{00000000-0005-0000-0000-0000A8050000}"/>
    <cellStyle name="Normal 4 8" xfId="1450" xr:uid="{00000000-0005-0000-0000-0000A9050000}"/>
    <cellStyle name="Normal 4 9" xfId="1451" xr:uid="{00000000-0005-0000-0000-0000AA050000}"/>
    <cellStyle name="Normal 5" xfId="1452" xr:uid="{00000000-0005-0000-0000-0000AB050000}"/>
    <cellStyle name="Normal 5 2" xfId="1453" xr:uid="{00000000-0005-0000-0000-0000AC050000}"/>
    <cellStyle name="Normal 5 2 2" xfId="1454" xr:uid="{00000000-0005-0000-0000-0000AD050000}"/>
    <cellStyle name="Normal 5 2 2 2" xfId="1455" xr:uid="{00000000-0005-0000-0000-0000AE050000}"/>
    <cellStyle name="Normal 5 2 2 3" xfId="1456" xr:uid="{00000000-0005-0000-0000-0000AF050000}"/>
    <cellStyle name="Normal 5 2 3" xfId="1457" xr:uid="{00000000-0005-0000-0000-0000B0050000}"/>
    <cellStyle name="Normal 5 2 3 2" xfId="1458" xr:uid="{00000000-0005-0000-0000-0000B1050000}"/>
    <cellStyle name="Normal 5 2 3 3" xfId="1459" xr:uid="{00000000-0005-0000-0000-0000B2050000}"/>
    <cellStyle name="Normal 5 2 4" xfId="1460" xr:uid="{00000000-0005-0000-0000-0000B3050000}"/>
    <cellStyle name="Normal 5 2 5" xfId="1461" xr:uid="{00000000-0005-0000-0000-0000B4050000}"/>
    <cellStyle name="Normal 5 2 6" xfId="1462" xr:uid="{00000000-0005-0000-0000-0000B5050000}"/>
    <cellStyle name="Normal 5 3" xfId="1463" xr:uid="{00000000-0005-0000-0000-0000B6050000}"/>
    <cellStyle name="Normal 5 3 2" xfId="1464" xr:uid="{00000000-0005-0000-0000-0000B7050000}"/>
    <cellStyle name="Normal 5 3 3" xfId="1465" xr:uid="{00000000-0005-0000-0000-0000B8050000}"/>
    <cellStyle name="Normal 5 4" xfId="1466" xr:uid="{00000000-0005-0000-0000-0000B9050000}"/>
    <cellStyle name="Normal 5 4 2" xfId="1467" xr:uid="{00000000-0005-0000-0000-0000BA050000}"/>
    <cellStyle name="Normal 5 4 3" xfId="1468" xr:uid="{00000000-0005-0000-0000-0000BB050000}"/>
    <cellStyle name="Normal 5 4 4" xfId="1469" xr:uid="{00000000-0005-0000-0000-0000BC050000}"/>
    <cellStyle name="Normal 5 5" xfId="1470" xr:uid="{00000000-0005-0000-0000-0000BD050000}"/>
    <cellStyle name="Normal 5 6" xfId="1471" xr:uid="{00000000-0005-0000-0000-0000BE050000}"/>
    <cellStyle name="Normal 5 7" xfId="1472" xr:uid="{00000000-0005-0000-0000-0000BF050000}"/>
    <cellStyle name="Normal 5 8" xfId="1473" xr:uid="{00000000-0005-0000-0000-0000C0050000}"/>
    <cellStyle name="Normal 5 9" xfId="1474" xr:uid="{00000000-0005-0000-0000-0000C1050000}"/>
    <cellStyle name="Normal 6" xfId="1475" xr:uid="{00000000-0005-0000-0000-0000C2050000}"/>
    <cellStyle name="Normal 6 2" xfId="1476" xr:uid="{00000000-0005-0000-0000-0000C3050000}"/>
    <cellStyle name="Normal 6 2 2" xfId="1477" xr:uid="{00000000-0005-0000-0000-0000C4050000}"/>
    <cellStyle name="Normal 6 3" xfId="1478" xr:uid="{00000000-0005-0000-0000-0000C5050000}"/>
    <cellStyle name="Normal 6 3 2" xfId="1479" xr:uid="{00000000-0005-0000-0000-0000C6050000}"/>
    <cellStyle name="Normal 6 3 2 2" xfId="1480" xr:uid="{00000000-0005-0000-0000-0000C7050000}"/>
    <cellStyle name="Normal 6 3 3" xfId="1481" xr:uid="{00000000-0005-0000-0000-0000C8050000}"/>
    <cellStyle name="Normal 6 4" xfId="1482" xr:uid="{00000000-0005-0000-0000-0000C9050000}"/>
    <cellStyle name="Normal 6 4 2" xfId="1483" xr:uid="{00000000-0005-0000-0000-0000CA050000}"/>
    <cellStyle name="Normal 6 4 2 2" xfId="1484" xr:uid="{00000000-0005-0000-0000-0000CB050000}"/>
    <cellStyle name="Normal 6 4 3" xfId="1485" xr:uid="{00000000-0005-0000-0000-0000CC050000}"/>
    <cellStyle name="Normal 6 5" xfId="1486" xr:uid="{00000000-0005-0000-0000-0000CD050000}"/>
    <cellStyle name="Normal 6 6" xfId="1487" xr:uid="{00000000-0005-0000-0000-0000CE050000}"/>
    <cellStyle name="Normal 6 7" xfId="1488" xr:uid="{00000000-0005-0000-0000-0000CF050000}"/>
    <cellStyle name="Normal 7" xfId="1489" xr:uid="{00000000-0005-0000-0000-0000D0050000}"/>
    <cellStyle name="Normal 7 2" xfId="1490" xr:uid="{00000000-0005-0000-0000-0000D1050000}"/>
    <cellStyle name="Normal 7 2 2" xfId="1491" xr:uid="{00000000-0005-0000-0000-0000D2050000}"/>
    <cellStyle name="Normal 7 2 2 2" xfId="1492" xr:uid="{00000000-0005-0000-0000-0000D3050000}"/>
    <cellStyle name="Normal 7 2 3" xfId="1493" xr:uid="{00000000-0005-0000-0000-0000D4050000}"/>
    <cellStyle name="Normal 7 3" xfId="1494" xr:uid="{00000000-0005-0000-0000-0000D5050000}"/>
    <cellStyle name="Normal 7 3 2" xfId="1495" xr:uid="{00000000-0005-0000-0000-0000D6050000}"/>
    <cellStyle name="Normal 7 4" xfId="1496" xr:uid="{00000000-0005-0000-0000-0000D7050000}"/>
    <cellStyle name="Normal 7 4 2" xfId="1497" xr:uid="{00000000-0005-0000-0000-0000D8050000}"/>
    <cellStyle name="Normal 7 5" xfId="1498" xr:uid="{00000000-0005-0000-0000-0000D9050000}"/>
    <cellStyle name="Normal 8" xfId="1499" xr:uid="{00000000-0005-0000-0000-0000DA050000}"/>
    <cellStyle name="Normal 9" xfId="1500" xr:uid="{00000000-0005-0000-0000-0000DB050000}"/>
    <cellStyle name="Normal 9 2" xfId="1501" xr:uid="{00000000-0005-0000-0000-0000DC050000}"/>
    <cellStyle name="Normal 9 2 2" xfId="1502" xr:uid="{00000000-0005-0000-0000-0000DD050000}"/>
    <cellStyle name="Normal 9 3" xfId="1503" xr:uid="{00000000-0005-0000-0000-0000DE050000}"/>
    <cellStyle name="NORMAL." xfId="1504" xr:uid="{00000000-0005-0000-0000-0000DF050000}"/>
    <cellStyle name="Note 10" xfId="1505" xr:uid="{00000000-0005-0000-0000-0000E0050000}"/>
    <cellStyle name="Note 10 2" xfId="1506" xr:uid="{00000000-0005-0000-0000-0000E1050000}"/>
    <cellStyle name="Note 2" xfId="1507" xr:uid="{00000000-0005-0000-0000-0000E2050000}"/>
    <cellStyle name="Note 2 2" xfId="1508" xr:uid="{00000000-0005-0000-0000-0000E3050000}"/>
    <cellStyle name="Note 2 2 2" xfId="1509" xr:uid="{00000000-0005-0000-0000-0000E4050000}"/>
    <cellStyle name="Note 2 2 2 2" xfId="1510" xr:uid="{00000000-0005-0000-0000-0000E5050000}"/>
    <cellStyle name="Note 2 2 2 3" xfId="1511" xr:uid="{00000000-0005-0000-0000-0000E6050000}"/>
    <cellStyle name="Note 2 2 2 4" xfId="1512" xr:uid="{00000000-0005-0000-0000-0000E7050000}"/>
    <cellStyle name="Note 2 2 3" xfId="1513" xr:uid="{00000000-0005-0000-0000-0000E8050000}"/>
    <cellStyle name="Note 2 2 3 2" xfId="1514" xr:uid="{00000000-0005-0000-0000-0000E9050000}"/>
    <cellStyle name="Note 2 2 3 3" xfId="1515" xr:uid="{00000000-0005-0000-0000-0000EA050000}"/>
    <cellStyle name="Note 2 2 4" xfId="1516" xr:uid="{00000000-0005-0000-0000-0000EB050000}"/>
    <cellStyle name="Note 2 2 5" xfId="1517" xr:uid="{00000000-0005-0000-0000-0000EC050000}"/>
    <cellStyle name="Note 2 2 6" xfId="1518" xr:uid="{00000000-0005-0000-0000-0000ED050000}"/>
    <cellStyle name="Note 2 3" xfId="1519" xr:uid="{00000000-0005-0000-0000-0000EE050000}"/>
    <cellStyle name="Note 2 3 2" xfId="1520" xr:uid="{00000000-0005-0000-0000-0000EF050000}"/>
    <cellStyle name="Note 2 3 3" xfId="1521" xr:uid="{00000000-0005-0000-0000-0000F0050000}"/>
    <cellStyle name="Note 2 3 4" xfId="1522" xr:uid="{00000000-0005-0000-0000-0000F1050000}"/>
    <cellStyle name="Note 2 3 5" xfId="1523" xr:uid="{00000000-0005-0000-0000-0000F2050000}"/>
    <cellStyle name="Note 2 4" xfId="1524" xr:uid="{00000000-0005-0000-0000-0000F3050000}"/>
    <cellStyle name="Note 2 4 2" xfId="1525" xr:uid="{00000000-0005-0000-0000-0000F4050000}"/>
    <cellStyle name="Note 2 4 3" xfId="1526" xr:uid="{00000000-0005-0000-0000-0000F5050000}"/>
    <cellStyle name="Note 2 4 4" xfId="1527" xr:uid="{00000000-0005-0000-0000-0000F6050000}"/>
    <cellStyle name="Note 2 5" xfId="1528" xr:uid="{00000000-0005-0000-0000-0000F7050000}"/>
    <cellStyle name="Note 2 6" xfId="1529" xr:uid="{00000000-0005-0000-0000-0000F8050000}"/>
    <cellStyle name="Note 2 7" xfId="1530" xr:uid="{00000000-0005-0000-0000-0000F9050000}"/>
    <cellStyle name="Note 2 8" xfId="1531" xr:uid="{00000000-0005-0000-0000-0000FA050000}"/>
    <cellStyle name="Note 2 9" xfId="1532" xr:uid="{00000000-0005-0000-0000-0000FB050000}"/>
    <cellStyle name="Note 3" xfId="1533" xr:uid="{00000000-0005-0000-0000-0000FC050000}"/>
    <cellStyle name="Note 3 2" xfId="1534" xr:uid="{00000000-0005-0000-0000-0000FD050000}"/>
    <cellStyle name="Note 3 2 2" xfId="1535" xr:uid="{00000000-0005-0000-0000-0000FE050000}"/>
    <cellStyle name="Note 3 2 2 2" xfId="1536" xr:uid="{00000000-0005-0000-0000-0000FF050000}"/>
    <cellStyle name="Note 3 2 3" xfId="1537" xr:uid="{00000000-0005-0000-0000-000000060000}"/>
    <cellStyle name="Note 3 2 4" xfId="1538" xr:uid="{00000000-0005-0000-0000-000001060000}"/>
    <cellStyle name="Note 3 3" xfId="1539" xr:uid="{00000000-0005-0000-0000-000002060000}"/>
    <cellStyle name="Note 3 4" xfId="1540" xr:uid="{00000000-0005-0000-0000-000003060000}"/>
    <cellStyle name="Note 3 4 2" xfId="1541" xr:uid="{00000000-0005-0000-0000-000004060000}"/>
    <cellStyle name="Note 3 5" xfId="1542" xr:uid="{00000000-0005-0000-0000-000005060000}"/>
    <cellStyle name="Note 3 6" xfId="1543" xr:uid="{00000000-0005-0000-0000-000006060000}"/>
    <cellStyle name="Note 3 7" xfId="1544" xr:uid="{00000000-0005-0000-0000-000007060000}"/>
    <cellStyle name="Note 4" xfId="1545" xr:uid="{00000000-0005-0000-0000-000008060000}"/>
    <cellStyle name="Note 4 2" xfId="1546" xr:uid="{00000000-0005-0000-0000-000009060000}"/>
    <cellStyle name="Note 4 3" xfId="1547" xr:uid="{00000000-0005-0000-0000-00000A060000}"/>
    <cellStyle name="Note 4 4" xfId="1548" xr:uid="{00000000-0005-0000-0000-00000B060000}"/>
    <cellStyle name="Note 5" xfId="1549" xr:uid="{00000000-0005-0000-0000-00000C060000}"/>
    <cellStyle name="Note 5 2" xfId="1550" xr:uid="{00000000-0005-0000-0000-00000D060000}"/>
    <cellStyle name="Note 5 3" xfId="1551" xr:uid="{00000000-0005-0000-0000-00000E060000}"/>
    <cellStyle name="Note 5 4" xfId="1552" xr:uid="{00000000-0005-0000-0000-00000F060000}"/>
    <cellStyle name="Note 6" xfId="1553" xr:uid="{00000000-0005-0000-0000-000010060000}"/>
    <cellStyle name="Note 6 2" xfId="1554" xr:uid="{00000000-0005-0000-0000-000011060000}"/>
    <cellStyle name="Note 6 3" xfId="1555" xr:uid="{00000000-0005-0000-0000-000012060000}"/>
    <cellStyle name="Note 6 4" xfId="1556" xr:uid="{00000000-0005-0000-0000-000013060000}"/>
    <cellStyle name="Note 7" xfId="1557" xr:uid="{00000000-0005-0000-0000-000014060000}"/>
    <cellStyle name="Note 7 2" xfId="1558" xr:uid="{00000000-0005-0000-0000-000015060000}"/>
    <cellStyle name="Note 7 3" xfId="1559" xr:uid="{00000000-0005-0000-0000-000016060000}"/>
    <cellStyle name="Note 7 4" xfId="1560" xr:uid="{00000000-0005-0000-0000-000017060000}"/>
    <cellStyle name="Note 8" xfId="1561" xr:uid="{00000000-0005-0000-0000-000018060000}"/>
    <cellStyle name="Note 8 2" xfId="1562" xr:uid="{00000000-0005-0000-0000-000019060000}"/>
    <cellStyle name="Note 8 3" xfId="1563" xr:uid="{00000000-0005-0000-0000-00001A060000}"/>
    <cellStyle name="Note 8 4" xfId="1564" xr:uid="{00000000-0005-0000-0000-00001B060000}"/>
    <cellStyle name="Note 9" xfId="1565" xr:uid="{00000000-0005-0000-0000-00001C060000}"/>
    <cellStyle name="Note 9 2" xfId="1566" xr:uid="{00000000-0005-0000-0000-00001D060000}"/>
    <cellStyle name="Note 9 3" xfId="1567" xr:uid="{00000000-0005-0000-0000-00001E060000}"/>
    <cellStyle name="Note 9 4" xfId="1568" xr:uid="{00000000-0005-0000-0000-00001F060000}"/>
    <cellStyle name="Output 10" xfId="1569" xr:uid="{00000000-0005-0000-0000-000020060000}"/>
    <cellStyle name="Output 10 2" xfId="1570" xr:uid="{00000000-0005-0000-0000-000021060000}"/>
    <cellStyle name="Output 2" xfId="1571" xr:uid="{00000000-0005-0000-0000-000022060000}"/>
    <cellStyle name="Output 2 2" xfId="1572" xr:uid="{00000000-0005-0000-0000-000023060000}"/>
    <cellStyle name="Output 2 3" xfId="1573" xr:uid="{00000000-0005-0000-0000-000024060000}"/>
    <cellStyle name="Output 2 4" xfId="1574" xr:uid="{00000000-0005-0000-0000-000025060000}"/>
    <cellStyle name="Output 2 5" xfId="1575" xr:uid="{00000000-0005-0000-0000-000026060000}"/>
    <cellStyle name="Output 3" xfId="1576" xr:uid="{00000000-0005-0000-0000-000027060000}"/>
    <cellStyle name="Output 3 2" xfId="1577" xr:uid="{00000000-0005-0000-0000-000028060000}"/>
    <cellStyle name="Output 3 3" xfId="1578" xr:uid="{00000000-0005-0000-0000-000029060000}"/>
    <cellStyle name="Output 3 4" xfId="1579" xr:uid="{00000000-0005-0000-0000-00002A060000}"/>
    <cellStyle name="Output 4" xfId="1580" xr:uid="{00000000-0005-0000-0000-00002B060000}"/>
    <cellStyle name="Output 4 2" xfId="1581" xr:uid="{00000000-0005-0000-0000-00002C060000}"/>
    <cellStyle name="Output 4 3" xfId="1582" xr:uid="{00000000-0005-0000-0000-00002D060000}"/>
    <cellStyle name="Output 4 4" xfId="1583" xr:uid="{00000000-0005-0000-0000-00002E060000}"/>
    <cellStyle name="Output 5" xfId="1584" xr:uid="{00000000-0005-0000-0000-00002F060000}"/>
    <cellStyle name="Output 5 2" xfId="1585" xr:uid="{00000000-0005-0000-0000-000030060000}"/>
    <cellStyle name="Output 5 3" xfId="1586" xr:uid="{00000000-0005-0000-0000-000031060000}"/>
    <cellStyle name="Output 5 4" xfId="1587" xr:uid="{00000000-0005-0000-0000-000032060000}"/>
    <cellStyle name="Output 6" xfId="1588" xr:uid="{00000000-0005-0000-0000-000033060000}"/>
    <cellStyle name="Output 6 2" xfId="1589" xr:uid="{00000000-0005-0000-0000-000034060000}"/>
    <cellStyle name="Output 6 3" xfId="1590" xr:uid="{00000000-0005-0000-0000-000035060000}"/>
    <cellStyle name="Output 6 4" xfId="1591" xr:uid="{00000000-0005-0000-0000-000036060000}"/>
    <cellStyle name="Output 7" xfId="1592" xr:uid="{00000000-0005-0000-0000-000037060000}"/>
    <cellStyle name="Output 7 2" xfId="1593" xr:uid="{00000000-0005-0000-0000-000038060000}"/>
    <cellStyle name="Output 7 3" xfId="1594" xr:uid="{00000000-0005-0000-0000-000039060000}"/>
    <cellStyle name="Output 7 4" xfId="1595" xr:uid="{00000000-0005-0000-0000-00003A060000}"/>
    <cellStyle name="Output 8" xfId="1596" xr:uid="{00000000-0005-0000-0000-00003B060000}"/>
    <cellStyle name="Output 8 2" xfId="1597" xr:uid="{00000000-0005-0000-0000-00003C060000}"/>
    <cellStyle name="Output 8 3" xfId="1598" xr:uid="{00000000-0005-0000-0000-00003D060000}"/>
    <cellStyle name="Output 8 4" xfId="1599" xr:uid="{00000000-0005-0000-0000-00003E060000}"/>
    <cellStyle name="Output 9" xfId="1600" xr:uid="{00000000-0005-0000-0000-00003F060000}"/>
    <cellStyle name="Output 9 2" xfId="1601" xr:uid="{00000000-0005-0000-0000-000040060000}"/>
    <cellStyle name="Output 9 3" xfId="1602" xr:uid="{00000000-0005-0000-0000-000041060000}"/>
    <cellStyle name="Output 9 4" xfId="1603" xr:uid="{00000000-0005-0000-0000-000042060000}"/>
    <cellStyle name="Output Amounts" xfId="1604" xr:uid="{00000000-0005-0000-0000-000043060000}"/>
    <cellStyle name="Output Column Headings" xfId="1605" xr:uid="{00000000-0005-0000-0000-000044060000}"/>
    <cellStyle name="Output Line Items" xfId="1606" xr:uid="{00000000-0005-0000-0000-000045060000}"/>
    <cellStyle name="Output Report Heading" xfId="1607" xr:uid="{00000000-0005-0000-0000-000046060000}"/>
    <cellStyle name="Output Report Title" xfId="1608" xr:uid="{00000000-0005-0000-0000-000047060000}"/>
    <cellStyle name="Override" xfId="1609" xr:uid="{00000000-0005-0000-0000-000048060000}"/>
    <cellStyle name="per.style" xfId="1610" xr:uid="{00000000-0005-0000-0000-000049060000}"/>
    <cellStyle name="Percen - Style2" xfId="1611" xr:uid="{00000000-0005-0000-0000-00004A060000}"/>
    <cellStyle name="Percent" xfId="2" builtinId="5"/>
    <cellStyle name="Percent [0]" xfId="1612" xr:uid="{00000000-0005-0000-0000-00004C060000}"/>
    <cellStyle name="Percent [00]" xfId="1613" xr:uid="{00000000-0005-0000-0000-00004D060000}"/>
    <cellStyle name="Percent [2]" xfId="1614" xr:uid="{00000000-0005-0000-0000-00004E060000}"/>
    <cellStyle name="Percent 10" xfId="1615" xr:uid="{00000000-0005-0000-0000-00004F060000}"/>
    <cellStyle name="Percent 11" xfId="1616" xr:uid="{00000000-0005-0000-0000-000050060000}"/>
    <cellStyle name="Percent 12" xfId="1617" xr:uid="{00000000-0005-0000-0000-000051060000}"/>
    <cellStyle name="Percent 13" xfId="1618" xr:uid="{00000000-0005-0000-0000-000052060000}"/>
    <cellStyle name="Percent 14" xfId="1619" xr:uid="{00000000-0005-0000-0000-000053060000}"/>
    <cellStyle name="Percent 15" xfId="1620" xr:uid="{00000000-0005-0000-0000-000054060000}"/>
    <cellStyle name="Percent 16" xfId="1621" xr:uid="{00000000-0005-0000-0000-000055060000}"/>
    <cellStyle name="Percent 17" xfId="1622" xr:uid="{00000000-0005-0000-0000-000056060000}"/>
    <cellStyle name="Percent 18" xfId="1623" xr:uid="{00000000-0005-0000-0000-000057060000}"/>
    <cellStyle name="Percent 19" xfId="1624" xr:uid="{00000000-0005-0000-0000-000058060000}"/>
    <cellStyle name="Percent 2" xfId="1625" xr:uid="{00000000-0005-0000-0000-000059060000}"/>
    <cellStyle name="Percent 2 2" xfId="1626" xr:uid="{00000000-0005-0000-0000-00005A060000}"/>
    <cellStyle name="Percent 2 2 10" xfId="1627" xr:uid="{00000000-0005-0000-0000-00005B060000}"/>
    <cellStyle name="Percent 2 2 11" xfId="1628" xr:uid="{00000000-0005-0000-0000-00005C060000}"/>
    <cellStyle name="Percent 2 2 12" xfId="1851" xr:uid="{A24AC814-9217-40CB-8ACF-1D8A5937129E}"/>
    <cellStyle name="Percent 2 2 2" xfId="1629" xr:uid="{00000000-0005-0000-0000-00005D060000}"/>
    <cellStyle name="Percent 2 2 2 2" xfId="1630" xr:uid="{00000000-0005-0000-0000-00005E060000}"/>
    <cellStyle name="Percent 2 2 2 3" xfId="1631" xr:uid="{00000000-0005-0000-0000-00005F060000}"/>
    <cellStyle name="Percent 2 2 2 4" xfId="1632" xr:uid="{00000000-0005-0000-0000-000060060000}"/>
    <cellStyle name="Percent 2 2 3" xfId="1633" xr:uid="{00000000-0005-0000-0000-000061060000}"/>
    <cellStyle name="Percent 2 2 3 2" xfId="1634" xr:uid="{00000000-0005-0000-0000-000062060000}"/>
    <cellStyle name="Percent 2 2 3 3" xfId="1635" xr:uid="{00000000-0005-0000-0000-000063060000}"/>
    <cellStyle name="Percent 2 2 3 4" xfId="1636" xr:uid="{00000000-0005-0000-0000-000064060000}"/>
    <cellStyle name="Percent 2 2 4" xfId="1637" xr:uid="{00000000-0005-0000-0000-000065060000}"/>
    <cellStyle name="Percent 2 2 4 2" xfId="1638" xr:uid="{00000000-0005-0000-0000-000066060000}"/>
    <cellStyle name="Percent 2 2 4 3" xfId="1639" xr:uid="{00000000-0005-0000-0000-000067060000}"/>
    <cellStyle name="Percent 2 2 4 4" xfId="1640" xr:uid="{00000000-0005-0000-0000-000068060000}"/>
    <cellStyle name="Percent 2 2 5" xfId="1641" xr:uid="{00000000-0005-0000-0000-000069060000}"/>
    <cellStyle name="Percent 2 2 5 2" xfId="1642" xr:uid="{00000000-0005-0000-0000-00006A060000}"/>
    <cellStyle name="Percent 2 2 5 3" xfId="1643" xr:uid="{00000000-0005-0000-0000-00006B060000}"/>
    <cellStyle name="Percent 2 2 5 4" xfId="1644" xr:uid="{00000000-0005-0000-0000-00006C060000}"/>
    <cellStyle name="Percent 2 2 6" xfId="1645" xr:uid="{00000000-0005-0000-0000-00006D060000}"/>
    <cellStyle name="Percent 2 2 6 2" xfId="1646" xr:uid="{00000000-0005-0000-0000-00006E060000}"/>
    <cellStyle name="Percent 2 2 6 3" xfId="1647" xr:uid="{00000000-0005-0000-0000-00006F060000}"/>
    <cellStyle name="Percent 2 2 6 4" xfId="1648" xr:uid="{00000000-0005-0000-0000-000070060000}"/>
    <cellStyle name="Percent 2 2 7" xfId="1649" xr:uid="{00000000-0005-0000-0000-000071060000}"/>
    <cellStyle name="Percent 2 2 7 2" xfId="1650" xr:uid="{00000000-0005-0000-0000-000072060000}"/>
    <cellStyle name="Percent 2 2 7 3" xfId="1651" xr:uid="{00000000-0005-0000-0000-000073060000}"/>
    <cellStyle name="Percent 2 2 7 4" xfId="1652" xr:uid="{00000000-0005-0000-0000-000074060000}"/>
    <cellStyle name="Percent 2 2 8" xfId="1653" xr:uid="{00000000-0005-0000-0000-000075060000}"/>
    <cellStyle name="Percent 2 2 8 2" xfId="1654" xr:uid="{00000000-0005-0000-0000-000076060000}"/>
    <cellStyle name="Percent 2 2 8 3" xfId="1655" xr:uid="{00000000-0005-0000-0000-000077060000}"/>
    <cellStyle name="Percent 2 2 8 4" xfId="1656" xr:uid="{00000000-0005-0000-0000-000078060000}"/>
    <cellStyle name="Percent 2 2 9" xfId="1657" xr:uid="{00000000-0005-0000-0000-000079060000}"/>
    <cellStyle name="Percent 2 3" xfId="1658" xr:uid="{00000000-0005-0000-0000-00007A060000}"/>
    <cellStyle name="Percent 2 3 2" xfId="1659" xr:uid="{00000000-0005-0000-0000-00007B060000}"/>
    <cellStyle name="Percent 2 4" xfId="1660" xr:uid="{00000000-0005-0000-0000-00007C060000}"/>
    <cellStyle name="Percent 2 4 2" xfId="1661" xr:uid="{00000000-0005-0000-0000-00007D060000}"/>
    <cellStyle name="Percent 2 5" xfId="1662" xr:uid="{00000000-0005-0000-0000-00007E060000}"/>
    <cellStyle name="Percent 2 6" xfId="1663" xr:uid="{00000000-0005-0000-0000-00007F060000}"/>
    <cellStyle name="Percent 2 7" xfId="1664" xr:uid="{00000000-0005-0000-0000-000080060000}"/>
    <cellStyle name="Percent 2 8" xfId="1846" xr:uid="{8F58BC12-402A-4B37-8CA8-9E5A40F3435B}"/>
    <cellStyle name="Percent 20" xfId="1665" xr:uid="{00000000-0005-0000-0000-000081060000}"/>
    <cellStyle name="Percent 21" xfId="1666" xr:uid="{00000000-0005-0000-0000-000082060000}"/>
    <cellStyle name="Percent 22" xfId="1667" xr:uid="{00000000-0005-0000-0000-000083060000}"/>
    <cellStyle name="Percent 23" xfId="1668" xr:uid="{00000000-0005-0000-0000-000084060000}"/>
    <cellStyle name="Percent 24" xfId="1669" xr:uid="{00000000-0005-0000-0000-000085060000}"/>
    <cellStyle name="Percent 25" xfId="1841" xr:uid="{FC20CFA7-72A6-4180-BF33-F96AB61E0679}"/>
    <cellStyle name="Percent 3" xfId="1670" xr:uid="{00000000-0005-0000-0000-000086060000}"/>
    <cellStyle name="Percent 3 10" xfId="1671" xr:uid="{00000000-0005-0000-0000-000087060000}"/>
    <cellStyle name="Percent 3 11" xfId="1672" xr:uid="{00000000-0005-0000-0000-000088060000}"/>
    <cellStyle name="Percent 3 12" xfId="1673" xr:uid="{00000000-0005-0000-0000-000089060000}"/>
    <cellStyle name="Percent 3 2" xfId="1674" xr:uid="{00000000-0005-0000-0000-00008A060000}"/>
    <cellStyle name="Percent 3 2 2" xfId="1675" xr:uid="{00000000-0005-0000-0000-00008B060000}"/>
    <cellStyle name="Percent 3 2 2 2" xfId="1676" xr:uid="{00000000-0005-0000-0000-00008C060000}"/>
    <cellStyle name="Percent 3 2 3" xfId="1677" xr:uid="{00000000-0005-0000-0000-00008D060000}"/>
    <cellStyle name="Percent 3 2 3 2" xfId="1678" xr:uid="{00000000-0005-0000-0000-00008E060000}"/>
    <cellStyle name="Percent 3 2 4" xfId="1679" xr:uid="{00000000-0005-0000-0000-00008F060000}"/>
    <cellStyle name="Percent 3 2 5" xfId="1680" xr:uid="{00000000-0005-0000-0000-000090060000}"/>
    <cellStyle name="Percent 3 2 6" xfId="1681" xr:uid="{00000000-0005-0000-0000-000091060000}"/>
    <cellStyle name="Percent 3 3" xfId="1682" xr:uid="{00000000-0005-0000-0000-000092060000}"/>
    <cellStyle name="Percent 3 3 2" xfId="1683" xr:uid="{00000000-0005-0000-0000-000093060000}"/>
    <cellStyle name="Percent 3 3 3" xfId="1684" xr:uid="{00000000-0005-0000-0000-000094060000}"/>
    <cellStyle name="Percent 3 3 4" xfId="1685" xr:uid="{00000000-0005-0000-0000-000095060000}"/>
    <cellStyle name="Percent 3 4" xfId="1686" xr:uid="{00000000-0005-0000-0000-000096060000}"/>
    <cellStyle name="Percent 3 4 2" xfId="1687" xr:uid="{00000000-0005-0000-0000-000097060000}"/>
    <cellStyle name="Percent 3 4 3" xfId="1688" xr:uid="{00000000-0005-0000-0000-000098060000}"/>
    <cellStyle name="Percent 3 4 4" xfId="1689" xr:uid="{00000000-0005-0000-0000-000099060000}"/>
    <cellStyle name="Percent 3 5" xfId="1690" xr:uid="{00000000-0005-0000-0000-00009A060000}"/>
    <cellStyle name="Percent 3 5 2" xfId="1691" xr:uid="{00000000-0005-0000-0000-00009B060000}"/>
    <cellStyle name="Percent 3 5 3" xfId="1692" xr:uid="{00000000-0005-0000-0000-00009C060000}"/>
    <cellStyle name="Percent 3 5 4" xfId="1693" xr:uid="{00000000-0005-0000-0000-00009D060000}"/>
    <cellStyle name="Percent 3 6" xfId="1694" xr:uid="{00000000-0005-0000-0000-00009E060000}"/>
    <cellStyle name="Percent 3 6 2" xfId="1695" xr:uid="{00000000-0005-0000-0000-00009F060000}"/>
    <cellStyle name="Percent 3 6 3" xfId="1696" xr:uid="{00000000-0005-0000-0000-0000A0060000}"/>
    <cellStyle name="Percent 3 6 4" xfId="1697" xr:uid="{00000000-0005-0000-0000-0000A1060000}"/>
    <cellStyle name="Percent 3 7" xfId="1698" xr:uid="{00000000-0005-0000-0000-0000A2060000}"/>
    <cellStyle name="Percent 3 7 2" xfId="1699" xr:uid="{00000000-0005-0000-0000-0000A3060000}"/>
    <cellStyle name="Percent 3 7 3" xfId="1700" xr:uid="{00000000-0005-0000-0000-0000A4060000}"/>
    <cellStyle name="Percent 3 7 4" xfId="1701" xr:uid="{00000000-0005-0000-0000-0000A5060000}"/>
    <cellStyle name="Percent 3 8" xfId="1702" xr:uid="{00000000-0005-0000-0000-0000A6060000}"/>
    <cellStyle name="Percent 3 8 2" xfId="1703" xr:uid="{00000000-0005-0000-0000-0000A7060000}"/>
    <cellStyle name="Percent 3 8 3" xfId="1704" xr:uid="{00000000-0005-0000-0000-0000A8060000}"/>
    <cellStyle name="Percent 3 8 4" xfId="1705" xr:uid="{00000000-0005-0000-0000-0000A9060000}"/>
    <cellStyle name="Percent 3 9" xfId="1706" xr:uid="{00000000-0005-0000-0000-0000AA060000}"/>
    <cellStyle name="Percent 3 9 2" xfId="1707" xr:uid="{00000000-0005-0000-0000-0000AB060000}"/>
    <cellStyle name="Percent 4" xfId="1708" xr:uid="{00000000-0005-0000-0000-0000AC060000}"/>
    <cellStyle name="Percent 4 2" xfId="1709" xr:uid="{00000000-0005-0000-0000-0000AD060000}"/>
    <cellStyle name="Percent 4 2 2" xfId="1710" xr:uid="{00000000-0005-0000-0000-0000AE060000}"/>
    <cellStyle name="Percent 4 3" xfId="1711" xr:uid="{00000000-0005-0000-0000-0000AF060000}"/>
    <cellStyle name="Percent 4 3 2" xfId="1712" xr:uid="{00000000-0005-0000-0000-0000B0060000}"/>
    <cellStyle name="Percent 4 4" xfId="1713" xr:uid="{00000000-0005-0000-0000-0000B1060000}"/>
    <cellStyle name="Percent 4 5" xfId="1714" xr:uid="{00000000-0005-0000-0000-0000B2060000}"/>
    <cellStyle name="Percent 4 6" xfId="1715" xr:uid="{00000000-0005-0000-0000-0000B3060000}"/>
    <cellStyle name="Percent 5" xfId="1716" xr:uid="{00000000-0005-0000-0000-0000B4060000}"/>
    <cellStyle name="Percent 5 2" xfId="1717" xr:uid="{00000000-0005-0000-0000-0000B5060000}"/>
    <cellStyle name="Percent 6" xfId="1718" xr:uid="{00000000-0005-0000-0000-0000B6060000}"/>
    <cellStyle name="Percent 7" xfId="1719" xr:uid="{00000000-0005-0000-0000-0000B7060000}"/>
    <cellStyle name="Percent 7 2" xfId="1720" xr:uid="{00000000-0005-0000-0000-0000B8060000}"/>
    <cellStyle name="Percent 8" xfId="1721" xr:uid="{00000000-0005-0000-0000-0000B9060000}"/>
    <cellStyle name="Percent 9" xfId="1722" xr:uid="{00000000-0005-0000-0000-0000BA060000}"/>
    <cellStyle name="Percent 9 2" xfId="1723" xr:uid="{00000000-0005-0000-0000-0000BB060000}"/>
    <cellStyle name="PrePop Currency (0)" xfId="1724" xr:uid="{00000000-0005-0000-0000-0000BC060000}"/>
    <cellStyle name="PrePop Currency (2)" xfId="1725" xr:uid="{00000000-0005-0000-0000-0000BD060000}"/>
    <cellStyle name="PrePop Units (0)" xfId="1726" xr:uid="{00000000-0005-0000-0000-0000BE060000}"/>
    <cellStyle name="PrePop Units (1)" xfId="1727" xr:uid="{00000000-0005-0000-0000-0000BF060000}"/>
    <cellStyle name="PrePop Units (2)" xfId="1728" xr:uid="{00000000-0005-0000-0000-0000C0060000}"/>
    <cellStyle name="PSChar" xfId="1729" xr:uid="{00000000-0005-0000-0000-0000C1060000}"/>
    <cellStyle name="PSDate" xfId="1730" xr:uid="{00000000-0005-0000-0000-0000C2060000}"/>
    <cellStyle name="PSDec" xfId="1731" xr:uid="{00000000-0005-0000-0000-0000C3060000}"/>
    <cellStyle name="PSHeading" xfId="1732" xr:uid="{00000000-0005-0000-0000-0000C4060000}"/>
    <cellStyle name="PSInt" xfId="1733" xr:uid="{00000000-0005-0000-0000-0000C5060000}"/>
    <cellStyle name="PSSpacer" xfId="1734" xr:uid="{00000000-0005-0000-0000-0000C6060000}"/>
    <cellStyle name="QUOTEINFO" xfId="1735" xr:uid="{00000000-0005-0000-0000-0000C7060000}"/>
    <cellStyle name="RedLeftSmall8" xfId="1736" xr:uid="{00000000-0005-0000-0000-0000C8060000}"/>
    <cellStyle name="regstoresfromspecstores" xfId="1737" xr:uid="{00000000-0005-0000-0000-0000C9060000}"/>
    <cellStyle name="Review_Date" xfId="1738" xr:uid="{00000000-0005-0000-0000-0000CA060000}"/>
    <cellStyle name="Reviewer" xfId="1739" xr:uid="{00000000-0005-0000-0000-0000CB060000}"/>
    <cellStyle name="RevList" xfId="1740" xr:uid="{00000000-0005-0000-0000-0000CC060000}"/>
    <cellStyle name="Right" xfId="1741" xr:uid="{00000000-0005-0000-0000-0000CD060000}"/>
    <cellStyle name="Rollover_Date" xfId="1742" xr:uid="{00000000-0005-0000-0000-0000CE060000}"/>
    <cellStyle name="SHADEDSTORES" xfId="1743" xr:uid="{00000000-0005-0000-0000-0000CF060000}"/>
    <cellStyle name="SHADEDSTORES 2" xfId="1838" xr:uid="{CBA0D95E-30AA-4041-8DD1-52AA56862081}"/>
    <cellStyle name="ShadeLight" xfId="1744" xr:uid="{00000000-0005-0000-0000-0000D0060000}"/>
    <cellStyle name="SPECIAL1" xfId="1745" xr:uid="{00000000-0005-0000-0000-0000D1060000}"/>
    <cellStyle name="SPECIAL1$ZP$" xfId="1746" xr:uid="{00000000-0005-0000-0000-0000D2060000}"/>
    <cellStyle name="SPECIAL1_Q2 variance explanation (inputs for 5A) v2" xfId="1747" xr:uid="{00000000-0005-0000-0000-0000D3060000}"/>
    <cellStyle name="SPECIAL2" xfId="1748" xr:uid="{00000000-0005-0000-0000-0000D4060000}"/>
    <cellStyle name="SPECIAL2$ZP$" xfId="1749" xr:uid="{00000000-0005-0000-0000-0000D5060000}"/>
    <cellStyle name="SPECIAL3" xfId="1750" xr:uid="{00000000-0005-0000-0000-0000D6060000}"/>
    <cellStyle name="SPECIAL3$ZP$" xfId="1751" xr:uid="{00000000-0005-0000-0000-0000D7060000}"/>
    <cellStyle name="SPECIAL3_2007-2009 Balance Sheet_GM" xfId="1752" xr:uid="{00000000-0005-0000-0000-0000D8060000}"/>
    <cellStyle name="SPECIAL4" xfId="1753" xr:uid="{00000000-0005-0000-0000-0000D9060000}"/>
    <cellStyle name="SPECIAL4$ZP$" xfId="1754" xr:uid="{00000000-0005-0000-0000-0000DA060000}"/>
    <cellStyle name="SPECIAL4_2007-2009 Balance Sheet_GM" xfId="1755" xr:uid="{00000000-0005-0000-0000-0000DB060000}"/>
    <cellStyle name="specstores" xfId="1756" xr:uid="{00000000-0005-0000-0000-0000DC060000}"/>
    <cellStyle name="Style 1" xfId="1757" xr:uid="{00000000-0005-0000-0000-0000DD060000}"/>
    <cellStyle name="Style 2" xfId="1758" xr:uid="{00000000-0005-0000-0000-0000DE060000}"/>
    <cellStyle name="Style_1E" xfId="1759" xr:uid="{00000000-0005-0000-0000-0000DF060000}"/>
    <cellStyle name="Style1" xfId="1760" xr:uid="{00000000-0005-0000-0000-0000E0060000}"/>
    <cellStyle name="Subtitle" xfId="1761" xr:uid="{00000000-0005-0000-0000-0000E1060000}"/>
    <cellStyle name="Subtotal" xfId="1762" xr:uid="{00000000-0005-0000-0000-0000E2060000}"/>
    <cellStyle name="SUMROW2" xfId="1763" xr:uid="{00000000-0005-0000-0000-0000E3060000}"/>
    <cellStyle name="SUMROW2$ZP$" xfId="1764" xr:uid="{00000000-0005-0000-0000-0000E4060000}"/>
    <cellStyle name="t" xfId="1765" xr:uid="{00000000-0005-0000-0000-0000E5060000}"/>
    <cellStyle name="t_Medical MidLarge 2Q Forecast" xfId="1766" xr:uid="{00000000-0005-0000-0000-0000E6060000}"/>
    <cellStyle name="t_SB 2Q 2009 &amp; 2010 Forecast Summary v2" xfId="1767" xr:uid="{00000000-0005-0000-0000-0000E7060000}"/>
    <cellStyle name="TEXT" xfId="1768" xr:uid="{00000000-0005-0000-0000-0000E8060000}"/>
    <cellStyle name="Text Indent A" xfId="1769" xr:uid="{00000000-0005-0000-0000-0000E9060000}"/>
    <cellStyle name="Text Indent B" xfId="1770" xr:uid="{00000000-0005-0000-0000-0000EA060000}"/>
    <cellStyle name="Text Indent C" xfId="1771" xr:uid="{00000000-0005-0000-0000-0000EB060000}"/>
    <cellStyle name="TEXT$ZP$" xfId="1772" xr:uid="{00000000-0005-0000-0000-0000EC060000}"/>
    <cellStyle name="TEXT_2003Projection Model(2%Margin)NoLockIn_9_5_02High" xfId="1773" xr:uid="{00000000-0005-0000-0000-0000ED060000}"/>
    <cellStyle name="TEXTBOLD" xfId="1774" xr:uid="{00000000-0005-0000-0000-0000EE060000}"/>
    <cellStyle name="TEXTBOLD$ZP$" xfId="1775" xr:uid="{00000000-0005-0000-0000-0000EF060000}"/>
    <cellStyle name="TEXTBOLD_2007-2009 Balance Sheet_GM" xfId="1776" xr:uid="{00000000-0005-0000-0000-0000F0060000}"/>
    <cellStyle name="Title 2" xfId="1777" xr:uid="{00000000-0005-0000-0000-0000F1060000}"/>
    <cellStyle name="Title 3" xfId="1778" xr:uid="{00000000-0005-0000-0000-0000F2060000}"/>
    <cellStyle name="Total 10" xfId="1779" xr:uid="{00000000-0005-0000-0000-0000F3060000}"/>
    <cellStyle name="Total 2" xfId="1780" xr:uid="{00000000-0005-0000-0000-0000F4060000}"/>
    <cellStyle name="Total 2 2" xfId="1781" xr:uid="{00000000-0005-0000-0000-0000F5060000}"/>
    <cellStyle name="Total 2 3" xfId="1782" xr:uid="{00000000-0005-0000-0000-0000F6060000}"/>
    <cellStyle name="Total 3" xfId="1783" xr:uid="{00000000-0005-0000-0000-0000F7060000}"/>
    <cellStyle name="Total 4" xfId="1784" xr:uid="{00000000-0005-0000-0000-0000F8060000}"/>
    <cellStyle name="Total 5" xfId="1785" xr:uid="{00000000-0005-0000-0000-0000F9060000}"/>
    <cellStyle name="Total 6" xfId="1786" xr:uid="{00000000-0005-0000-0000-0000FA060000}"/>
    <cellStyle name="Total 7" xfId="1787" xr:uid="{00000000-0005-0000-0000-0000FB060000}"/>
    <cellStyle name="Total 8" xfId="1788" xr:uid="{00000000-0005-0000-0000-0000FC060000}"/>
    <cellStyle name="Total 9" xfId="1789" xr:uid="{00000000-0005-0000-0000-0000FD060000}"/>
    <cellStyle name="TOTALCOLUMNFORMAT" xfId="1790" xr:uid="{00000000-0005-0000-0000-0000FE060000}"/>
    <cellStyle name="TOTALCOLUMNFORMAT$ZP$" xfId="1791" xr:uid="{00000000-0005-0000-0000-0000FF060000}"/>
    <cellStyle name="TOTALCOLUMNFORMAT_Q2 variance explanation (inputs for 5A) v2" xfId="1792" xr:uid="{00000000-0005-0000-0000-000000070000}"/>
    <cellStyle name="USER" xfId="1793" xr:uid="{00000000-0005-0000-0000-000001070000}"/>
    <cellStyle name="USER$ZL$" xfId="1794" xr:uid="{00000000-0005-0000-0000-000002070000}"/>
    <cellStyle name="USER$ZP$" xfId="1795" xr:uid="{00000000-0005-0000-0000-000003070000}"/>
    <cellStyle name="USER$ZP$$ZL$" xfId="1796" xr:uid="{00000000-0005-0000-0000-000004070000}"/>
    <cellStyle name="USER$ZP$_04_Dec_Investments" xfId="1797" xr:uid="{00000000-0005-0000-0000-000005070000}"/>
    <cellStyle name="USER_Q2 variance explanation (inputs for 5A) v2" xfId="1798" xr:uid="{00000000-0005-0000-0000-000006070000}"/>
    <cellStyle name="USER1" xfId="1799" xr:uid="{00000000-0005-0000-0000-000007070000}"/>
    <cellStyle name="USER1$ZL$" xfId="1800" xr:uid="{00000000-0005-0000-0000-000008070000}"/>
    <cellStyle name="USER1$ZL$$ZP$" xfId="1801" xr:uid="{00000000-0005-0000-0000-000009070000}"/>
    <cellStyle name="USER1$ZP$" xfId="1802" xr:uid="{00000000-0005-0000-0000-00000A070000}"/>
    <cellStyle name="Validation" xfId="1803" xr:uid="{00000000-0005-0000-0000-00000B070000}"/>
    <cellStyle name="Warning Text 2" xfId="1804" xr:uid="{00000000-0005-0000-0000-00000C070000}"/>
    <cellStyle name="Warning Text 2 2" xfId="1805" xr:uid="{00000000-0005-0000-0000-00000D070000}"/>
    <cellStyle name="Warning Text 2 3" xfId="1806" xr:uid="{00000000-0005-0000-0000-00000E070000}"/>
    <cellStyle name="Warning Text 3" xfId="1807" xr:uid="{00000000-0005-0000-0000-00000F070000}"/>
    <cellStyle name="Workpaper_Title" xfId="1808" xr:uid="{00000000-0005-0000-0000-000010070000}"/>
    <cellStyle name="WP_Name_11" xfId="1809" xr:uid="{00000000-0005-0000-0000-000011070000}"/>
    <cellStyle name="一般 2" xfId="1810" xr:uid="{00000000-0005-0000-0000-000012070000}"/>
    <cellStyle name="中等" xfId="1811" xr:uid="{00000000-0005-0000-0000-000013070000}"/>
    <cellStyle name="備註" xfId="1812" xr:uid="{00000000-0005-0000-0000-000014070000}"/>
    <cellStyle name="千分位 2" xfId="1813" xr:uid="{00000000-0005-0000-0000-000015070000}"/>
    <cellStyle name="合計" xfId="1814" xr:uid="{00000000-0005-0000-0000-000016070000}"/>
    <cellStyle name="壞" xfId="1815" xr:uid="{00000000-0005-0000-0000-000017070000}"/>
    <cellStyle name="好" xfId="1816" xr:uid="{00000000-0005-0000-0000-000018070000}"/>
    <cellStyle name="標題" xfId="1817" xr:uid="{00000000-0005-0000-0000-000019070000}"/>
    <cellStyle name="標題 1" xfId="1818" xr:uid="{00000000-0005-0000-0000-00001A070000}"/>
    <cellStyle name="標題 2" xfId="1819" xr:uid="{00000000-0005-0000-0000-00001B070000}"/>
    <cellStyle name="標題 3" xfId="1820" xr:uid="{00000000-0005-0000-0000-00001C070000}"/>
    <cellStyle name="標題 4" xfId="1821" xr:uid="{00000000-0005-0000-0000-00001D070000}"/>
    <cellStyle name="檢查儲存格" xfId="1822" xr:uid="{00000000-0005-0000-0000-00001E070000}"/>
    <cellStyle name="百分比 2" xfId="1823" xr:uid="{00000000-0005-0000-0000-00001F070000}"/>
    <cellStyle name="計算方式" xfId="1824" xr:uid="{00000000-0005-0000-0000-000020070000}"/>
    <cellStyle name="說明文字" xfId="1825" xr:uid="{00000000-0005-0000-0000-000021070000}"/>
    <cellStyle name="警告文字" xfId="1826" xr:uid="{00000000-0005-0000-0000-000022070000}"/>
    <cellStyle name="輔色1" xfId="1827" xr:uid="{00000000-0005-0000-0000-000023070000}"/>
    <cellStyle name="輔色2" xfId="1828" xr:uid="{00000000-0005-0000-0000-000024070000}"/>
    <cellStyle name="輔色3" xfId="1829" xr:uid="{00000000-0005-0000-0000-000025070000}"/>
    <cellStyle name="輔色4" xfId="1830" xr:uid="{00000000-0005-0000-0000-000026070000}"/>
    <cellStyle name="輔色5" xfId="1831" xr:uid="{00000000-0005-0000-0000-000027070000}"/>
    <cellStyle name="輔色6" xfId="1832" xr:uid="{00000000-0005-0000-0000-000028070000}"/>
    <cellStyle name="輸入" xfId="1833" xr:uid="{00000000-0005-0000-0000-000029070000}"/>
    <cellStyle name="輸出" xfId="1834" xr:uid="{00000000-0005-0000-0000-00002A070000}"/>
    <cellStyle name="連結的儲存格" xfId="1835" xr:uid="{00000000-0005-0000-0000-00002B070000}"/>
  </cellStyles>
  <dxfs count="3897">
    <dxf>
      <font>
        <color auto="1"/>
      </font>
      <fill>
        <patternFill>
          <bgColor theme="0" tint="-0.14996795556505021"/>
        </patternFill>
      </fill>
    </dxf>
    <dxf>
      <numFmt numFmtId="167" formatCode="_(* #,##0_);_(* \(#,##0\);_(* &quot;-&quot;??_);_(@_)"/>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alignment wrapText="1"/>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numFmt numFmtId="197" formatCode="#,##0_);\(#,##0\);;"/>
    </dxf>
    <dxf>
      <alignment horizontal="right"/>
    </dxf>
    <dxf>
      <alignment wrapText="1"/>
    </dxf>
    <dxf>
      <alignment wrapText="1"/>
    </dxf>
    <dxf>
      <border>
        <right style="thin">
          <color theme="4"/>
        </righ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right style="thin">
          <color theme="4"/>
        </right>
      </border>
    </dxf>
    <dxf>
      <border>
        <right style="thin">
          <color theme="4"/>
        </right>
      </border>
    </dxf>
    <dxf>
      <border>
        <right style="thin">
          <color theme="4"/>
        </right>
      </border>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alignment horizontal="center"/>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alignment wrapText="1"/>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numFmt numFmtId="167" formatCode="_(* #,##0_);_(* \(#,##0\);_(* &quot;-&quot;??_);_(@_)"/>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alignment wrapText="1"/>
    </dxf>
    <dxf>
      <alignment wrapText="1"/>
    </dxf>
    <dxf>
      <numFmt numFmtId="196" formatCode="#,##0_);\(#,##0\);"/>
    </dxf>
    <dxf>
      <numFmt numFmtId="196" formatCode="#,##0_);\(#,##0\);"/>
    </dxf>
    <dxf>
      <numFmt numFmtId="196" formatCode="#,##0_);\(#,##0\);"/>
    </dxf>
    <dxf>
      <numFmt numFmtId="196" formatCode="#,##0_);\(#,##0\);"/>
    </dxf>
    <dxf>
      <numFmt numFmtId="196" formatCode="#,##0_);\(#,##0\);"/>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alignment horizontal="right"/>
    </dxf>
    <dxf>
      <font>
        <sz val="9"/>
      </font>
    </dxf>
    <dxf>
      <font>
        <sz val="9"/>
      </font>
    </dxf>
    <dxf>
      <font>
        <sz val="9"/>
      </font>
    </dxf>
    <dxf>
      <font>
        <sz val="9"/>
      </font>
    </dxf>
    <dxf>
      <font>
        <sz val="9"/>
      </font>
    </dxf>
    <dxf>
      <font>
        <sz val="9"/>
      </font>
    </dxf>
    <dxf>
      <font>
        <sz val="9"/>
      </font>
    </dxf>
    <dxf>
      <font>
        <sz val="9"/>
      </font>
    </dxf>
    <dxf>
      <border>
        <left style="thin">
          <color theme="4"/>
        </lef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numFmt numFmtId="196" formatCode="#,##0_);\(#,##0\);"/>
    </dxf>
    <dxf>
      <alignment wrapText="1"/>
    </dxf>
    <dxf>
      <font>
        <sz val="9"/>
      </font>
    </dxf>
    <dxf>
      <font>
        <sz val="9"/>
      </font>
    </dxf>
    <dxf>
      <font>
        <sz val="9"/>
      </font>
    </dxf>
    <dxf>
      <font>
        <sz val="9"/>
      </font>
    </dxf>
    <dxf>
      <font>
        <sz val="9"/>
      </font>
    </dxf>
    <dxf>
      <font>
        <sz val="9"/>
      </font>
    </dxf>
    <dxf>
      <font>
        <sz val="9"/>
      </font>
    </dxf>
    <dxf>
      <font>
        <sz val="9"/>
      </font>
    </dxf>
    <dxf>
      <font>
        <sz val="9"/>
      </font>
    </dxf>
    <dxf>
      <font>
        <sz val="9"/>
      </font>
    </dxf>
    <dxf>
      <numFmt numFmtId="167" formatCode="_(* #,##0_);_(* \(#,##0\);_(* &quot;-&quot;??_);_(@_)"/>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alignment horizontal="right" wrapText="1"/>
    </dxf>
    <dxf>
      <alignment horizontal="right" wrapText="1"/>
    </dxf>
    <dxf>
      <alignment horizontal="right" wrapText="1"/>
    </dxf>
    <dxf>
      <numFmt numFmtId="194" formatCode="_(* #,##0_);_(* \(#,##0\);_(* &quot;&quot;??_);_(@_)"/>
    </dxf>
    <dxf>
      <font>
        <sz val="9"/>
      </font>
    </dxf>
    <dxf>
      <alignment horizontal="right"/>
    </dxf>
    <dxf>
      <border>
        <left style="thin">
          <color theme="4"/>
        </left>
        <right style="thin">
          <color theme="4"/>
        </right>
        <vertical style="thin">
          <color theme="4"/>
        </vertical>
        <horizontal style="thin">
          <color theme="4"/>
        </horizontal>
      </border>
    </dxf>
    <dxf>
      <border>
        <left style="thin">
          <color theme="4"/>
        </left>
        <right style="thin">
          <color theme="4"/>
        </right>
        <vertical style="thin">
          <color theme="4"/>
        </vertical>
        <horizontal style="thin">
          <color theme="4"/>
        </horizontal>
      </border>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numFmt numFmtId="193" formatCode="0_);\(0\)"/>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alignment wrapText="1"/>
    </dxf>
    <dxf>
      <alignment wrapText="1"/>
    </dxf>
    <dxf>
      <font>
        <sz val="8"/>
      </font>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border>
        <left style="thin">
          <color theme="4"/>
        </left>
      </border>
    </dxf>
    <dxf>
      <alignment horizontal="left" readingOrder="0"/>
    </dxf>
    <dxf>
      <border>
        <top style="thin">
          <color theme="4"/>
        </top>
        <bottom style="thin">
          <color theme="4"/>
        </bottom>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left style="thin">
          <color theme="4"/>
        </left>
      </border>
    </dxf>
    <dxf>
      <border>
        <left style="thin">
          <color theme="4"/>
        </left>
      </border>
    </dxf>
    <dxf>
      <border>
        <left style="thin">
          <color theme="4"/>
        </left>
      </border>
    </dxf>
    <dxf>
      <border>
        <right style="thin">
          <color theme="4"/>
        </right>
      </border>
    </dxf>
    <dxf>
      <border>
        <right style="thin">
          <color theme="4"/>
        </right>
      </border>
    </dxf>
    <dxf>
      <border>
        <left style="thin">
          <color theme="4"/>
        </left>
      </border>
    </dxf>
    <dxf>
      <border>
        <left style="thin">
          <color theme="4"/>
        </left>
      </border>
    </dxf>
    <dxf>
      <border>
        <left style="thin">
          <color theme="4"/>
        </left>
      </border>
    </dxf>
    <dxf>
      <alignment wrapText="0" readingOrder="0"/>
    </dxf>
    <dxf>
      <alignment horizontal="left" readingOrder="0"/>
    </dxf>
    <dxf>
      <alignment horizontal="left" readingOrder="0"/>
    </dxf>
    <dxf>
      <alignment horizontal="left" readingOrder="0"/>
    </dxf>
    <dxf>
      <alignment wrapText="0" readingOrder="0"/>
    </dxf>
    <dxf>
      <border>
        <left style="thin">
          <color theme="4"/>
        </left>
      </border>
    </dxf>
    <dxf>
      <border>
        <right style="thin">
          <color theme="4"/>
        </right>
      </border>
    </dxf>
    <dxf>
      <border>
        <left style="thin">
          <color theme="4"/>
        </left>
      </border>
    </dxf>
    <dxf>
      <border>
        <left style="thin">
          <color theme="4"/>
        </left>
      </border>
    </dxf>
    <dxf>
      <border>
        <left style="thin">
          <color theme="4"/>
        </left>
      </border>
    </dxf>
    <dxf>
      <border>
        <left style="thin">
          <color theme="4"/>
        </left>
      </border>
    </dxf>
    <dxf>
      <alignment wrapText="1" readingOrder="0"/>
    </dxf>
    <dxf>
      <alignment wrapText="1" readingOrder="0"/>
    </dxf>
    <dxf>
      <alignment wrapText="1" readingOrder="0"/>
    </dxf>
    <dxf>
      <alignment wrapText="1" readingOrder="0"/>
    </dxf>
    <dxf>
      <font>
        <sz val="8"/>
      </font>
    </dxf>
    <dxf>
      <border>
        <left style="thin">
          <color theme="3" tint="0.39997558519241921"/>
        </left>
        <right style="thin">
          <color theme="3" tint="0.39997558519241921"/>
        </right>
        <top style="thin">
          <color theme="3" tint="0.39997558519241921"/>
        </top>
        <bottom style="thin">
          <color theme="3" tint="0.39997558519241921"/>
        </bottom>
      </border>
    </dxf>
    <dxf>
      <border>
        <left style="thin">
          <color theme="3" tint="0.39997558519241921"/>
        </left>
        <right style="thin">
          <color theme="3" tint="0.39997558519241921"/>
        </right>
        <top style="thin">
          <color theme="3" tint="0.39997558519241921"/>
        </top>
        <bottom style="thin">
          <color theme="3" tint="0.39997558519241921"/>
        </bottom>
      </border>
    </dxf>
    <dxf>
      <alignment horizontal="center" readingOrder="0"/>
    </dxf>
    <dxf>
      <font>
        <sz val="9"/>
      </font>
    </dxf>
    <dxf>
      <alignment wrapText="1" readingOrder="0"/>
    </dxf>
    <dxf>
      <alignment relativeIndent="-1"/>
    </dxf>
    <dxf>
      <alignment horizontal="general" indent="0"/>
    </dxf>
    <dxf>
      <alignment relativeIndent="-1"/>
    </dxf>
    <dxf>
      <alignment relativeIndent="-1"/>
    </dxf>
    <dxf>
      <alignment relativeIndent="-1"/>
    </dxf>
    <dxf>
      <alignment relativeIndent="-1"/>
    </dxf>
    <dxf>
      <alignment relativeIndent="-1"/>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border>
        <right style="thin">
          <color theme="4"/>
        </right>
      </border>
    </dxf>
    <dxf>
      <border>
        <right style="thin">
          <color theme="4"/>
        </right>
      </border>
    </dxf>
    <dxf>
      <border>
        <left style="thin">
          <color theme="4"/>
        </left>
        <right style="thin">
          <color theme="4"/>
        </right>
      </border>
    </dxf>
    <dxf>
      <border>
        <right style="thin">
          <color theme="4"/>
        </right>
      </border>
    </dxf>
    <dxf>
      <border>
        <right style="thin">
          <color theme="4"/>
        </right>
        <top style="thin">
          <color theme="4"/>
        </top>
        <bottom style="thin">
          <color theme="4"/>
        </bottom>
      </border>
    </dxf>
    <dxf>
      <border>
        <right style="thin">
          <color theme="4"/>
        </right>
      </border>
    </dxf>
    <dxf>
      <border>
        <right style="thin">
          <color theme="4"/>
        </right>
        <top style="thin">
          <color theme="4"/>
        </top>
        <bottom style="thin">
          <color theme="4"/>
        </bottom>
      </border>
    </dxf>
    <dxf>
      <border>
        <top style="thin">
          <color theme="4"/>
        </top>
        <bottom style="thin">
          <color theme="4"/>
        </bottom>
      </border>
    </dxf>
    <dxf>
      <border>
        <right style="thin">
          <color theme="4"/>
        </right>
      </border>
    </dxf>
    <dxf>
      <alignment horizontal="right" wrapText="1"/>
    </dxf>
    <dxf>
      <alignment horizontal="right" wrapText="1"/>
    </dxf>
    <dxf>
      <alignment horizontal="right" wrapText="1"/>
    </dxf>
    <dxf>
      <numFmt numFmtId="194" formatCode="_(* #,##0_);_(* \(#,##0\);_(* &quot;&quot;??_);_(@_)"/>
    </dxf>
    <dxf>
      <font>
        <sz val="9"/>
      </font>
    </dxf>
    <dxf>
      <alignment horizontal="right"/>
    </dxf>
    <dxf>
      <border>
        <right style="thin">
          <color theme="4"/>
        </right>
        <top style="thin">
          <color theme="4"/>
        </top>
        <bottom style="thin">
          <color theme="4"/>
        </bottom>
      </border>
    </dxf>
    <dxf>
      <border>
        <right style="thin">
          <color theme="4"/>
        </right>
        <top style="thin">
          <color theme="4"/>
        </top>
        <bottom style="thin">
          <color theme="4"/>
        </bottom>
      </border>
    </dxf>
    <dxf>
      <border>
        <right style="thin">
          <color theme="4"/>
        </right>
        <top style="thin">
          <color theme="4"/>
        </top>
        <bottom style="thin">
          <color theme="4"/>
        </bottom>
      </border>
    </dxf>
    <dxf>
      <border>
        <right style="thin">
          <color theme="4"/>
        </right>
        <top style="thin">
          <color theme="4"/>
        </top>
        <bottom style="thin">
          <color theme="4"/>
        </bottom>
      </border>
    </dxf>
    <dxf>
      <border>
        <right style="thin">
          <color theme="4"/>
        </right>
        <top style="thin">
          <color theme="4"/>
        </top>
        <bottom style="thin">
          <color theme="4"/>
        </bottom>
      </border>
    </dxf>
    <dxf>
      <border>
        <right style="thin">
          <color theme="4"/>
        </right>
        <top style="thin">
          <color theme="4"/>
        </top>
        <bottom style="thin">
          <color theme="4"/>
        </bottom>
      </border>
    </dxf>
    <dxf>
      <border>
        <right style="thin">
          <color theme="4"/>
        </right>
        <top style="thin">
          <color theme="4"/>
        </top>
        <bottom style="thin">
          <color theme="4"/>
        </bottom>
      </border>
    </dxf>
    <dxf>
      <border>
        <right style="thin">
          <color theme="4"/>
        </right>
        <top style="thin">
          <color theme="4"/>
        </top>
        <bottom style="thin">
          <color theme="4"/>
        </bottom>
      </border>
    </dxf>
    <dxf>
      <border>
        <right style="thin">
          <color theme="4"/>
        </right>
        <top style="thin">
          <color theme="4"/>
        </top>
        <bottom style="thin">
          <color theme="4"/>
        </bottom>
      </border>
    </dxf>
    <dxf>
      <border>
        <right style="thin">
          <color theme="4"/>
        </right>
        <top style="thin">
          <color theme="4"/>
        </top>
        <bottom style="thin">
          <color theme="4"/>
        </bottom>
      </border>
    </dxf>
    <dxf>
      <border>
        <right style="thin">
          <color theme="4"/>
        </right>
        <top style="thin">
          <color theme="4"/>
        </top>
        <bottom style="thin">
          <color theme="4"/>
        </bottom>
      </border>
    </dxf>
    <dxf>
      <border>
        <right style="thin">
          <color theme="4"/>
        </right>
        <top style="thin">
          <color theme="4"/>
        </top>
        <bottom style="thin">
          <color theme="4"/>
        </bottom>
      </border>
    </dxf>
    <dxf>
      <border>
        <left style="thin">
          <color theme="4"/>
        </left>
        <right style="thin">
          <color theme="4"/>
        </right>
        <top style="thin">
          <color theme="4"/>
        </top>
        <bottom style="thin">
          <color theme="4"/>
        </bottom>
      </border>
    </dxf>
    <dxf>
      <alignment horizontal="center" readingOrder="0"/>
    </dxf>
    <dxf>
      <alignment wrapText="1" readingOrder="0"/>
    </dxf>
    <dxf>
      <font>
        <sz val="8"/>
      </font>
    </dxf>
    <dxf>
      <font>
        <sz val="8"/>
      </font>
    </dxf>
    <dxf>
      <border>
        <left style="thin">
          <color theme="3" tint="0.39997558519241921"/>
        </left>
        <right style="thin">
          <color theme="3" tint="0.39997558519241921"/>
        </right>
        <top style="thin">
          <color theme="3" tint="0.39997558519241921"/>
        </top>
        <bottom style="thin">
          <color theme="3" tint="0.39997558519241921"/>
        </bottom>
      </border>
    </dxf>
    <dxf>
      <border>
        <left style="thin">
          <color theme="3" tint="0.39997558519241921"/>
        </left>
        <top style="thin">
          <color theme="3" tint="0.39997558519241921"/>
        </top>
        <bottom style="thin">
          <color theme="3" tint="0.39997558519241921"/>
        </bottom>
      </border>
    </dxf>
    <dxf>
      <border>
        <left style="thin">
          <color theme="3" tint="0.39997558519241921"/>
        </left>
        <top style="thin">
          <color theme="3" tint="0.39997558519241921"/>
        </top>
        <bottom style="thin">
          <color theme="3" tint="0.39997558519241921"/>
        </bottom>
      </border>
    </dxf>
    <dxf>
      <border>
        <left style="thin">
          <color theme="3" tint="0.39997558519241921"/>
        </left>
        <right style="thin">
          <color theme="3" tint="0.39997558519241921"/>
        </right>
        <top style="thin">
          <color theme="3" tint="0.39997558519241921"/>
        </top>
        <bottom style="thin">
          <color theme="3" tint="0.39997558519241921"/>
        </bottom>
      </border>
    </dxf>
    <dxf>
      <border>
        <left style="thin">
          <color theme="3" tint="0.39997558519241921"/>
        </left>
        <right style="thin">
          <color theme="3" tint="0.39997558519241921"/>
        </right>
        <top style="thin">
          <color theme="3" tint="0.39997558519241921"/>
        </top>
        <bottom style="thin">
          <color theme="3" tint="0.39997558519241921"/>
        </bottom>
      </border>
    </dxf>
    <dxf>
      <alignment horizontal="center" readingOrder="0"/>
    </dxf>
    <dxf>
      <font>
        <sz val="9"/>
      </font>
    </dxf>
    <dxf>
      <alignment wrapText="1" readingOrder="0"/>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alignment horizontal="right" wrapText="1"/>
    </dxf>
    <dxf>
      <alignment horizontal="right" wrapText="1"/>
    </dxf>
    <dxf>
      <alignment horizontal="right"/>
    </dxf>
    <dxf>
      <alignment wrapText="1"/>
    </dxf>
    <dxf>
      <numFmt numFmtId="194" formatCode="_(* #,##0_);_(* \(#,##0\);_(* &quot;&quot;??_);_(@_)"/>
    </dxf>
    <dxf>
      <font>
        <sz val="9"/>
      </font>
    </dxf>
    <dxf>
      <alignment horizontal="right"/>
    </dxf>
    <dxf>
      <alignment horizontal="center" readingOrder="0"/>
    </dxf>
    <dxf>
      <alignment wrapText="1" readingOrder="0"/>
    </dxf>
    <dxf>
      <font>
        <sz val="8"/>
      </font>
    </dxf>
    <dxf>
      <font>
        <sz val="8"/>
      </font>
    </dxf>
    <dxf>
      <border>
        <left style="thin">
          <color theme="3" tint="0.39997558519241921"/>
        </left>
        <right style="thin">
          <color theme="3" tint="0.39997558519241921"/>
        </right>
        <top style="thin">
          <color theme="3" tint="0.39997558519241921"/>
        </top>
        <bottom style="thin">
          <color theme="3" tint="0.39997558519241921"/>
        </bottom>
      </border>
    </dxf>
    <dxf>
      <border>
        <left style="thin">
          <color theme="3" tint="0.39997558519241921"/>
        </left>
        <top style="thin">
          <color theme="3" tint="0.39997558519241921"/>
        </top>
        <bottom style="thin">
          <color theme="3" tint="0.39997558519241921"/>
        </bottom>
      </border>
    </dxf>
    <dxf>
      <border>
        <left style="thin">
          <color theme="3" tint="0.39997558519241921"/>
        </left>
        <top style="thin">
          <color theme="3" tint="0.39997558519241921"/>
        </top>
        <bottom style="thin">
          <color theme="3" tint="0.39997558519241921"/>
        </bottom>
      </border>
    </dxf>
    <dxf>
      <border>
        <left style="thin">
          <color theme="3" tint="0.39997558519241921"/>
        </left>
        <right style="thin">
          <color theme="3" tint="0.39997558519241921"/>
        </right>
        <top style="thin">
          <color theme="3" tint="0.39997558519241921"/>
        </top>
        <bottom style="thin">
          <color theme="3" tint="0.39997558519241921"/>
        </bottom>
      </border>
    </dxf>
    <dxf>
      <border>
        <left style="thin">
          <color theme="3" tint="0.39997558519241921"/>
        </left>
        <right style="thin">
          <color theme="3" tint="0.39997558519241921"/>
        </right>
        <top style="thin">
          <color theme="3" tint="0.39997558519241921"/>
        </top>
        <bottom style="thin">
          <color theme="3" tint="0.39997558519241921"/>
        </bottom>
      </border>
    </dxf>
    <dxf>
      <alignment horizontal="center" readingOrder="0"/>
    </dxf>
    <dxf>
      <font>
        <sz val="9"/>
      </font>
    </dxf>
    <dxf>
      <alignment wrapText="1" readingOrder="0"/>
    </dxf>
    <dxf>
      <numFmt numFmtId="195" formatCode="0%;\(0%\);"/>
    </dxf>
    <dxf>
      <numFmt numFmtId="195" formatCode="0%;\(0%\);"/>
    </dxf>
    <dxf>
      <numFmt numFmtId="166" formatCode="_-&quot;$&quot;* #,##0.00_-;\-&quot;$&quot;* #,##0.00_-;_-&quot;$&quot;* &quot;-&quot;??_-;_-@_-"/>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alignment horizontal="right"/>
    </dxf>
    <dxf>
      <alignment wrapText="1"/>
    </dxf>
    <dxf>
      <alignment horizontal="right"/>
    </dxf>
    <dxf>
      <alignment horizontal="right"/>
    </dxf>
    <dxf>
      <alignment wrapText="1"/>
    </dxf>
    <dxf>
      <alignment wrapText="1"/>
    </dxf>
    <dxf>
      <alignment horizontal="right"/>
    </dxf>
    <dxf>
      <border>
        <left style="thin">
          <color theme="4"/>
        </left>
        <right style="thin">
          <color theme="4"/>
        </right>
        <top style="thin">
          <color theme="4"/>
        </top>
        <bottom style="thin">
          <color theme="4"/>
        </bottom>
      </border>
    </dxf>
    <dxf>
      <border>
        <left style="thin">
          <color theme="4"/>
        </left>
        <right style="thin">
          <color theme="4"/>
        </right>
        <bottom style="thin">
          <color theme="4"/>
        </bottom>
      </border>
    </dxf>
    <dxf>
      <border>
        <left style="thin">
          <color theme="4"/>
        </left>
        <right style="thin">
          <color theme="4"/>
        </right>
        <bottom style="thin">
          <color theme="4"/>
        </bottom>
      </border>
    </dxf>
    <dxf>
      <border>
        <left style="thin">
          <color theme="4"/>
        </left>
      </border>
    </dxf>
    <dxf>
      <border>
        <left style="thin">
          <color theme="4"/>
        </left>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font>
        <color auto="1"/>
      </font>
    </dxf>
    <dxf>
      <alignment horizontal="center" readingOrder="0"/>
    </dxf>
    <dxf>
      <font>
        <color rgb="FFFF0000"/>
      </font>
    </dxf>
    <dxf>
      <alignment wrapText="1" readingOrder="0"/>
    </dxf>
    <dxf>
      <alignment horizontal="center" readingOrder="0"/>
    </dxf>
    <dxf>
      <font>
        <sz val="9"/>
      </font>
    </dxf>
    <dxf>
      <alignment wrapText="1" readingOrder="0"/>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border>
        <right style="thin">
          <color theme="4"/>
        </right>
      </border>
    </dxf>
    <dxf>
      <alignment horizontal="right"/>
    </dxf>
    <dxf>
      <alignment wrapText="1"/>
    </dxf>
    <dxf>
      <alignment horizontal="right"/>
    </dxf>
    <dxf>
      <alignment horizontal="right"/>
    </dxf>
    <dxf>
      <alignment wrapText="1"/>
    </dxf>
    <dxf>
      <alignment wrapText="1"/>
    </dxf>
    <dxf>
      <numFmt numFmtId="194" formatCode="_(* #,##0_);_(* \(#,##0\);_(* &quot;&quot;??_);_(@_)"/>
    </dxf>
    <dxf>
      <alignment horizontal="right"/>
    </dxf>
    <dxf>
      <border>
        <left style="thin">
          <color theme="4"/>
        </left>
        <right style="thin">
          <color theme="4"/>
        </right>
        <top style="thin">
          <color theme="4"/>
        </top>
        <bottom style="thin">
          <color theme="4"/>
        </bottom>
      </border>
    </dxf>
    <dxf>
      <border>
        <left style="thin">
          <color theme="4"/>
        </left>
        <right style="thin">
          <color theme="4"/>
        </right>
        <bottom style="thin">
          <color theme="4"/>
        </bottom>
      </border>
    </dxf>
    <dxf>
      <border>
        <left style="thin">
          <color theme="4"/>
        </left>
        <right style="thin">
          <color theme="4"/>
        </right>
        <bottom style="thin">
          <color theme="4"/>
        </bottom>
      </border>
    </dxf>
    <dxf>
      <border>
        <left style="thin">
          <color theme="4"/>
        </left>
      </border>
    </dxf>
    <dxf>
      <border>
        <left style="thin">
          <color theme="4"/>
        </left>
      </border>
    </dxf>
    <dxf>
      <border>
        <left style="thin">
          <color theme="4"/>
        </left>
        <right style="thin">
          <color theme="4"/>
        </right>
        <top style="thin">
          <color theme="4"/>
        </top>
        <bottom style="thin">
          <color theme="4"/>
        </bottom>
      </border>
    </dxf>
    <dxf>
      <border>
        <left style="thin">
          <color theme="4"/>
        </left>
        <right style="thin">
          <color theme="4"/>
        </right>
        <top style="thin">
          <color theme="4"/>
        </top>
        <bottom style="thin">
          <color theme="4"/>
        </bottom>
      </border>
    </dxf>
    <dxf>
      <font>
        <color auto="1"/>
      </font>
    </dxf>
    <dxf>
      <alignment horizontal="center" readingOrder="0"/>
    </dxf>
    <dxf>
      <font>
        <color rgb="FFFF0000"/>
      </font>
    </dxf>
    <dxf>
      <alignment wrapText="1" readingOrder="0"/>
    </dxf>
    <dxf>
      <alignment horizontal="center" readingOrder="0"/>
    </dxf>
    <dxf>
      <font>
        <sz val="9"/>
      </font>
    </dxf>
    <dxf>
      <alignment wrapText="1" readingOrder="0"/>
    </dxf>
    <dxf>
      <numFmt numFmtId="194" formatCode="_(* #,##0_);_(* \(#,##0\);_(* &quot;&quot;??_);_(@_)"/>
    </dxf>
    <dxf>
      <alignment horizontal="right"/>
    </dxf>
    <dxf>
      <alignment horizontal="right"/>
    </dxf>
    <dxf>
      <font>
        <color theme="4" tint="-0.249977111117893"/>
      </font>
    </dxf>
    <dxf>
      <border>
        <bottom style="thin">
          <color indexed="64"/>
        </bottom>
      </border>
    </dxf>
    <dxf>
      <border>
        <bottom style="thin">
          <color indexed="64"/>
        </bottom>
      </border>
    </dxf>
    <dxf>
      <numFmt numFmtId="194" formatCode="_(* #,##0_);_(* \(#,##0\);_(* &quot;&quot;??_);_(@_)"/>
    </dxf>
    <dxf>
      <alignment horizontal="right"/>
    </dxf>
    <dxf>
      <alignment horizontal="right"/>
    </dxf>
    <dxf>
      <font>
        <color theme="4" tint="-0.249977111117893"/>
      </font>
    </dxf>
    <dxf>
      <numFmt numFmtId="194" formatCode="_(* #,##0_);_(* \(#,##0\);_(* &quot;&quot;??_);_(@_)"/>
    </dxf>
    <dxf>
      <alignment horizontal="right"/>
    </dxf>
    <dxf>
      <alignment horizontal="right"/>
    </dxf>
    <dxf>
      <font>
        <color theme="4" tint="-0.249977111117893"/>
      </font>
    </dxf>
    <dxf>
      <numFmt numFmtId="194" formatCode="_(* #,##0_);_(* \(#,##0\);_(* &quot;&quot;??_);_(@_)"/>
    </dxf>
    <dxf>
      <alignment horizontal="right"/>
    </dxf>
    <dxf>
      <alignment horizontal="right"/>
    </dxf>
    <dxf>
      <font>
        <color theme="4" tint="-0.249977111117893"/>
      </font>
    </dxf>
    <dxf>
      <font>
        <b/>
      </font>
    </dxf>
    <dxf>
      <font>
        <b/>
      </font>
    </dxf>
    <dxf>
      <font>
        <b/>
      </font>
    </dxf>
    <dxf>
      <font>
        <b/>
      </font>
    </dxf>
    <dxf>
      <border>
        <bottom style="thin">
          <color indexed="64"/>
        </bottom>
      </border>
    </dxf>
    <dxf>
      <border>
        <bottom style="thin">
          <color indexed="64"/>
        </bottom>
      </border>
    </dxf>
    <dxf>
      <fill>
        <patternFill patternType="solid">
          <bgColor theme="9" tint="0.79998168889431442"/>
        </patternFill>
      </fill>
    </dxf>
    <dxf>
      <fill>
        <patternFill patternType="solid">
          <bgColor theme="9" tint="0.79998168889431442"/>
        </patternFill>
      </fill>
    </dxf>
    <dxf>
      <font>
        <sz val="9"/>
      </font>
    </dxf>
    <dxf>
      <fill>
        <patternFill patternType="solid">
          <bgColor theme="9" tint="0.79998168889431442"/>
        </patternFill>
      </fill>
    </dxf>
    <dxf>
      <fill>
        <patternFill patternType="solid">
          <bgColor theme="9" tint="0.79998168889431442"/>
        </patternFill>
      </fill>
    </dxf>
    <dxf>
      <font>
        <sz val="9"/>
      </font>
    </dxf>
    <dxf>
      <font>
        <b/>
      </font>
    </dxf>
    <dxf>
      <font>
        <sz val="9"/>
      </font>
    </dxf>
    <dxf>
      <numFmt numFmtId="194" formatCode="_(* #,##0_);_(* \(#,##0\);_(* &quot;&quot;??_);_(@_)"/>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font>
        <color theme="4" tint="-0.249977111117893"/>
      </font>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9"/>
      </font>
    </dxf>
    <dxf>
      <fill>
        <patternFill patternType="none">
          <bgColor auto="1"/>
        </patternFill>
      </fill>
    </dxf>
    <dxf>
      <fill>
        <patternFill patternType="none">
          <bgColor auto="1"/>
        </patternFill>
      </fill>
    </dxf>
    <dxf>
      <fill>
        <patternFill patternType="solid">
          <bgColor theme="9" tint="0.79998168889431442"/>
        </patternFill>
      </fill>
    </dxf>
    <dxf>
      <fill>
        <patternFill patternType="solid">
          <bgColor theme="9" tint="0.79998168889431442"/>
        </patternFill>
      </fill>
    </dxf>
    <dxf>
      <border>
        <top style="thin">
          <color theme="3" tint="0.59999389629810485"/>
        </top>
        <bottom style="thin">
          <color theme="3" tint="0.59999389629810485"/>
        </bottom>
      </border>
    </dxf>
    <dxf>
      <font>
        <b/>
      </font>
    </dxf>
    <dxf>
      <font>
        <b/>
      </font>
    </dxf>
    <dxf>
      <font>
        <b/>
      </font>
    </dxf>
    <dxf>
      <font>
        <b/>
      </font>
    </dxf>
    <dxf>
      <border>
        <bottom style="thin">
          <color theme="3" tint="0.59999389629810485"/>
        </bottom>
      </border>
    </dxf>
    <dxf>
      <border>
        <bottom style="thin">
          <color theme="3" tint="0.59999389629810485"/>
        </bottom>
      </border>
    </dxf>
    <dxf>
      <font>
        <b/>
      </font>
    </dxf>
    <dxf>
      <font>
        <sz val="9"/>
      </font>
    </dxf>
    <dxf>
      <font>
        <sz val="9"/>
      </font>
    </dxf>
    <dxf>
      <numFmt numFmtId="167" formatCode="_(* #,##0_);_(* \(#,##0\);_(* &quot;-&quot;??_);_(@_)"/>
    </dxf>
    <dxf>
      <font>
        <b/>
      </font>
    </dxf>
    <dxf>
      <font>
        <b/>
      </font>
    </dxf>
    <dxf>
      <font>
        <b/>
      </font>
    </dxf>
    <dxf>
      <font>
        <b/>
      </font>
    </dxf>
    <dxf>
      <border>
        <bottom style="thin">
          <color indexed="64"/>
        </bottom>
      </border>
    </dxf>
    <dxf>
      <border>
        <bottom style="thin">
          <color indexed="64"/>
        </bottom>
      </border>
    </dxf>
    <dxf>
      <fill>
        <patternFill patternType="solid">
          <bgColor theme="9" tint="0.79998168889431442"/>
        </patternFill>
      </fill>
    </dxf>
    <dxf>
      <fill>
        <patternFill patternType="solid">
          <bgColor theme="9" tint="0.79998168889431442"/>
        </patternFill>
      </fill>
    </dxf>
    <dxf>
      <font>
        <sz val="9"/>
      </font>
    </dxf>
    <dxf>
      <fill>
        <patternFill patternType="solid">
          <bgColor theme="9" tint="0.79998168889431442"/>
        </patternFill>
      </fill>
    </dxf>
    <dxf>
      <fill>
        <patternFill patternType="solid">
          <bgColor theme="9" tint="0.79998168889431442"/>
        </patternFill>
      </fill>
    </dxf>
    <dxf>
      <font>
        <sz val="9"/>
      </font>
    </dxf>
    <dxf>
      <font>
        <b/>
      </font>
    </dxf>
    <dxf>
      <font>
        <sz val="9"/>
      </font>
    </dxf>
    <dxf>
      <numFmt numFmtId="194" formatCode="_(* #,##0_);_(* \(#,##0\);_(* &quot;&quot;??_);_(@_)"/>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font>
        <color theme="4" tint="-0.249977111117893"/>
      </font>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9"/>
      </font>
    </dxf>
    <dxf>
      <fill>
        <patternFill patternType="none">
          <bgColor auto="1"/>
        </patternFill>
      </fill>
    </dxf>
    <dxf>
      <fill>
        <patternFill patternType="none">
          <bgColor auto="1"/>
        </patternFill>
      </fill>
    </dxf>
    <dxf>
      <fill>
        <patternFill patternType="solid">
          <bgColor theme="9" tint="0.79998168889431442"/>
        </patternFill>
      </fill>
    </dxf>
    <dxf>
      <fill>
        <patternFill patternType="solid">
          <bgColor theme="9" tint="0.79998168889431442"/>
        </patternFill>
      </fill>
    </dxf>
    <dxf>
      <border>
        <top style="thin">
          <color theme="3" tint="0.59999389629810485"/>
        </top>
        <bottom style="thin">
          <color theme="3" tint="0.59999389629810485"/>
        </bottom>
      </border>
    </dxf>
    <dxf>
      <font>
        <b/>
      </font>
    </dxf>
    <dxf>
      <font>
        <b/>
      </font>
    </dxf>
    <dxf>
      <font>
        <b/>
      </font>
    </dxf>
    <dxf>
      <font>
        <b/>
      </font>
    </dxf>
    <dxf>
      <border>
        <bottom style="thin">
          <color theme="3" tint="0.59999389629810485"/>
        </bottom>
      </border>
    </dxf>
    <dxf>
      <border>
        <bottom style="thin">
          <color theme="3" tint="0.59999389629810485"/>
        </bottom>
      </border>
    </dxf>
    <dxf>
      <font>
        <b/>
      </font>
    </dxf>
    <dxf>
      <font>
        <sz val="9"/>
      </font>
    </dxf>
    <dxf>
      <font>
        <sz val="9"/>
      </font>
    </dxf>
    <dxf>
      <numFmt numFmtId="167" formatCode="_(* #,##0_);_(* \(#,##0\);_(* &quot;-&quot;??_);_(@_)"/>
    </dxf>
  </dxfs>
  <tableStyles count="1" defaultTableStyle="TableStyleMedium2" defaultPivotStyle="PivotStyleLight16">
    <tableStyle name="Table Style 1" pivot="0" count="0" xr9:uid="{CF2E194B-3EDE-47C3-925A-0E0EA7AD4919}"/>
  </tableStyles>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pivotCacheDefinition" Target="pivotCache/pivotCacheDefinition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2024-Enroll-DataFile-for-Robbin%20clean.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80.628785879628" createdVersion="8" refreshedVersion="8" minRefreshableVersion="3" recordCount="1846" xr:uid="{E11B79DE-49D4-4F8C-9AEA-8B3684291E40}">
  <cacheSource type="worksheet">
    <worksheetSource ref="A33:CK1879" sheet="Enroll-2012-2023-Data"/>
  </cacheSource>
  <cacheFields count="100">
    <cacheField name="Parent Name" numFmtId="0">
      <sharedItems count="212">
        <s v="BCS"/>
        <s v="CVS (Aetna)"/>
        <s v="Globe Life"/>
        <s v="Brookfield Reinsurance"/>
        <s v="Liberty Mutual"/>
        <s v="Elevance (Anthem)"/>
        <s v="Arch"/>
        <s v="Blue Shield"/>
        <s v="Cigna"/>
        <s v="Cincinnati"/>
        <s v="Clear Spring Health"/>
        <s v="Metropolitan"/>
        <s v="Elixir"/>
        <s v="Equitable Holdings"/>
        <s v="CA Society of CPAs"/>
        <s v="Guardian"/>
        <s v="Hartford"/>
        <s v="Centene (Health Net)"/>
        <s v="Humana"/>
        <s v="John Hancock"/>
        <s v="Kaiser"/>
        <s v="Horace Mann"/>
        <s v="Massachusetts Casualty"/>
        <s v="Dai-Ichi Life"/>
        <s v="Mutual of Omaha"/>
        <s v="Primerica"/>
        <s v="UnitedHealth"/>
        <s v="New York Life"/>
        <s v="Nippon"/>
        <s v="New Era Life Group"/>
        <s v="Physicians Mutual"/>
        <s v="Printing Industries Benefit Trust"/>
        <s v="Prudential"/>
        <s v="Medical Mutual of Ohio"/>
        <s v="State Farm"/>
        <s v="Talcott"/>
        <s v="TIAA Family"/>
        <s v="Aegon US Holding"/>
        <s v="Trustmark"/>
        <s v="Union Labor"/>
        <s v="TruStage"/>
        <s v="United Agricultural Employees"/>
        <s v="American International"/>
        <s v="Washington National"/>
        <s v="Western Growers"/>
        <s v="Access Senior HealthCare"/>
        <s v="Adventist"/>
        <s v="Positive Healthcare"/>
        <s v="Alameda Alliance"/>
        <s v="Align Senior Care"/>
        <s v="Alignment"/>
        <s v="AltaMed "/>
        <s v="Aspire Health Plan"/>
        <s v="Astiva"/>
        <s v="Canopy Health"/>
        <s v="Brandman"/>
        <s v="Altais"/>
        <s v="CCA"/>
        <s v="Bright Health"/>
        <s v="Central Valley Health Plan"/>
        <s v="Champion"/>
        <s v="Community Health Group"/>
        <s v="Children's Health Plan of California"/>
        <s v="Chinese Community Health Plan"/>
        <s v="Choice Physicians"/>
        <s v="Clever Care"/>
        <s v="Community Care Health Plan, Inc."/>
        <s v="Community Family Care Health Plan"/>
        <s v="Contra Costa Health Plan"/>
        <s v="Ventura County Health Care Plan"/>
        <s v="Dignity"/>
        <s v="Epic"/>
        <s v="Essence"/>
        <s v="Family Choice Health Services"/>
        <s v="Astrana Health"/>
        <s v="CalViva Health"/>
        <s v="Golden Bay Health, Inc."/>
        <s v="Guidant"/>
        <s v="Healthy Valley"/>
        <s v="Heritage"/>
        <s v="Hill Physicians"/>
        <s v="Imperial"/>
        <s v="Inland Empire"/>
        <s v="Kern Family Health Care"/>
        <s v="L.A. Care"/>
        <s v="MedCare Partners, Inc."/>
        <s v="P3"/>
        <s v="Medi-Excel, S.A. de C.V."/>
        <s v="MemorialCare Select Health Plan"/>
        <s v="Meritage"/>
        <s v="Molina"/>
        <s v="On Lok"/>
        <s v="CalOptima"/>
        <s v="Oscar"/>
        <s v="Partnership"/>
        <s v="PIH"/>
        <s v="Premier"/>
        <s v="PromiseCare Health Plan"/>
        <s v="Prospect"/>
        <s v="Providence Health Assurance"/>
        <s v="Providence Health Network"/>
        <s v="San Francisco Health Plan"/>
        <s v="Health Plan of San Joaquin"/>
        <s v="Health Plan of San Mateo"/>
        <s v="CenCal"/>
        <s v="Valley Health Plan"/>
        <s v="Santa Clara Family Health Plan"/>
        <s v="Central California Alliance for Health"/>
        <s v="SCAN"/>
        <s v="Scripps"/>
        <s v="Sequoia"/>
        <s v="Sharp"/>
        <s v="SIMNSA"/>
        <s v="Starlife"/>
        <s v="Sutter"/>
        <s v="Western Health Advantage"/>
        <s v="Thrivent Financial for Lutherans"/>
        <s v="AmericasHealth Plan"/>
        <s v="Evergreen"/>
        <s v="For Your Benefit, Inc."/>
        <s v="Innovative Integrated Health"/>
        <s v="Inter Valley"/>
        <s v="American National"/>
        <s v="Envision"/>
        <s v="Genworth"/>
        <s v="National Health"/>
        <s v="Kemper"/>
        <s v="CUNA Mutual"/>
        <s v="Vitality Health Plan"/>
        <s v="Golden State"/>
        <s v="Medcore"/>
        <s v="Assurity"/>
        <s v="Atlantic Specialty Ins. Co."/>
        <s v="Geneve Holdings"/>
        <s v="Tokio Marine Holdings"/>
        <s v="Assurant"/>
        <s v="Central Health Plan"/>
        <s v="Stanford"/>
        <s v="American Fidelity Corp."/>
        <s v="Combined Ins. Co. of America"/>
        <s v="Fresenius Health Plans Ins. Co."/>
        <s v="Illinois Mutual"/>
        <s v="National Guardian"/>
        <s v="Brown and Toland"/>
        <s v="Medi-Excel, SA de CV"/>
        <s v="Universal Care"/>
        <s v="WellCare"/>
        <s v="AXA Ins."/>
        <s v="Continental General"/>
        <s v="National Foundation"/>
        <s v="Northwestern National of Milwaukee"/>
        <s v="OneAmerica Fin Partners"/>
        <s v="Symphonix"/>
        <s v="DaVita"/>
        <s v="Aetna"/>
        <s v="Medco Containment"/>
        <s v="Financial Holdings"/>
        <s v="National Union of Pittsburgh"/>
        <s v="Nationwide"/>
        <s v="GGC"/>
        <s v="Centene"/>
        <s v="Health Net"/>
        <s v="Harris"/>
        <s v="HCC"/>
        <s v="Assurant Inc"/>
        <s v="Ohio National"/>
        <s v="Phoenix Cos"/>
        <s v="United States Fire"/>
        <s v="American Financial"/>
        <s v="Care 1st"/>
        <s v="Community Health Plan"/>
        <s v="Satellite Health Plan, Inc."/>
        <s v="American Alternative"/>
        <s v="American Network"/>
        <s v="Boston Mutual"/>
        <s v="Catholic Financial"/>
        <s v="HealthMarkets"/>
        <s v="Commercial Travelers"/>
        <s v="Great-West"/>
        <s v="Jackson National"/>
        <s v="KSKJ Life"/>
        <s v="Markel"/>
        <s v="Protective Life"/>
        <s v="Omaha Woodmen"/>
        <s v="Pan-America"/>
        <s v="Universal American Fin"/>
        <s v="Slovene National"/>
        <s v="Puritan Financial Co"/>
        <s v="GEMCare"/>
        <s v="MD Care"/>
        <s v="Allianz of NA"/>
        <s v="Allstate"/>
        <s v="American Republic"/>
        <s v="Banner"/>
        <s v="Corvesta"/>
        <s v="Independence American"/>
        <s v="LifeSecure"/>
        <s v="Mega"/>
        <s v="Monumental"/>
        <s v="Principal Life"/>
        <s v="SeeChange"/>
        <s v="Standard Ins. Co."/>
        <s v="San Miguel Health Plan"/>
        <s v="Best Life and Health"/>
        <s v="Catholic Knights"/>
        <s v="Coventry"/>
        <s v="Guarantee"/>
        <s v="State of Pennsylvania"/>
        <s v="North Carolina Mutual"/>
        <s v="OneBeacon"/>
        <s v="Pennsylvania Life"/>
        <s v="Police and Fireman's"/>
      </sharedItems>
    </cacheField>
    <cacheField name="Original Company Name" numFmtId="0">
      <sharedItems count="261">
        <s v="4 Ever Life Ins. Co."/>
        <s v="Aetna Life Ins. Co."/>
        <s v="American Income Life Ins. Co."/>
        <s v="American National Ins. Co."/>
        <s v="American National Life Ins. Co. Of Texas"/>
        <s v="American States Ins. Co."/>
        <s v="Anthem Blue Cross Life And Health Ins. Co."/>
        <s v="Anthem Insurance Companies, Inc."/>
        <s v="Arch Ins. Co."/>
        <s v="Blue Shield of California Life &amp; Health Ins. Co."/>
        <s v="Cigna Health And Life Ins. Co."/>
        <s v="Cincinnati Life Ins. Co. (The)"/>
        <s v="Clear Spring Health Insurance Company"/>
        <s v="Connecticut General Life Ins. Co."/>
        <s v="Delaware American Life Ins. Co."/>
        <s v="Elixir Insurance Company"/>
        <s v="Equitable Financial Life Insurance Company"/>
        <s v="First Health Life &amp; Health Ins. Co."/>
        <s v="Globe Life And Accident Ins. Co."/>
        <s v="Group Ins. Trust Of The California Society Of CPAs (The)"/>
        <s v="Guardian Life Ins. Co. Of America (The)"/>
        <s v="Hartford Life And Accident Ins. Co."/>
        <s v="Health Net Life Ins. Co."/>
        <s v="Humana Ins. Co."/>
        <s v="HumanaDental Ins. Co."/>
        <s v="John Hancock Life Ins. Co. (U.S.A.)"/>
        <s v="Kaiser Permanente Ins. Co."/>
        <s v="Madison National Life Ins. Co., Inc."/>
        <s v="Massachusetts Casualty Ins. Co."/>
        <s v="Medco Containment Life Ins. Co."/>
        <s v="Mony Life Ins. Co."/>
        <s v="Mutual Of Omaha Ins. Co."/>
        <s v="National Benefit Life Ins. Co."/>
        <s v="National Foundation Life Ins. Co."/>
        <s v="New York Life Ins. Co."/>
        <s v="Nippon Life Ins. Co. Of America"/>
        <s v="Omaha Health Ins. Co."/>
        <s v="Philadelphia American Life Ins. Co."/>
        <s v="Physicians Mutual Ins. Co."/>
        <s v="Printing Industries Benefit Trust"/>
        <s v="Prudential Ins. Co. Of America (The)"/>
        <s v="Reserve National Insurance Company"/>
        <s v="Sierra Health And Life Ins. Co., Inc."/>
        <s v="State Farm Mutual Automobile Ins. Co."/>
        <s v="Talcott Resolution Life Ins. Co."/>
        <s v="Teachers Ins. And Annuity Association Of America"/>
        <s v="Transamerica Life Ins. Co."/>
        <s v="Trustmark Ins. Co."/>
        <s v="Trustmark Life Ins. Co."/>
        <s v="Unicare Life &amp; Health Ins. Co."/>
        <s v="Union Labor Life Ins. Co. (The)"/>
        <s v="Union Security Ins. Co."/>
        <s v="United Agricultural Employee Welfare Benefit Plan And Trust"/>
        <s v="United American Ins. Co."/>
        <s v="United States Life Ins. Co. In The City Of New York (The)"/>
        <s v="Unitedhealthcare Ins. Co."/>
        <s v="Washington National Ins. Co."/>
        <s v="Western Growers Assurance Trust"/>
        <s v="Access Senior HealthCare, Inc."/>
        <s v="Adventist Health Plan, Inc."/>
        <s v="Aetna Better Health of California Inc."/>
        <s v="Aetna Health of California Inc."/>
        <s v="AIDS Healthcare Foundation"/>
        <s v="Alameda Alliance For Health"/>
        <s v="Align Senior Care California, Inc."/>
        <s v="Alignment Health Advantage Plan, Inc."/>
        <s v="Alignment Health Plan"/>
        <s v="AltaMed Health Network, Inc."/>
        <s v="Arcadian Health Plan, Inc. "/>
        <s v="Aspire Health Plan"/>
        <s v="Astiva Health, Inc."/>
        <s v="Bay Area Accountable Care Network, Inc."/>
        <s v="Blue Cross of California"/>
        <s v="Blue Cross of California Partnership Plan, Inc."/>
        <s v="Blue Shield of California Promise Health Plan"/>
        <s v="Brandman Health Plan"/>
        <s v="Brown &amp; Toland Health Services, Inc."/>
        <s v="California Health and Wellness Plan"/>
        <s v="Blue Shield of California"/>
        <s v="CareMore Health Plan"/>
        <s v="CCA Health Plans of California, Inc."/>
        <s v="Central Health Plan of California, Inc."/>
        <s v="Central Valley Health Plan, Inc."/>
        <s v="Champion Health Plan of California, Inc."/>
        <s v="CHG Foundation"/>
        <s v="Children's Health Plan of California"/>
        <s v="Chinese Community Health Plan"/>
        <s v="Choice Physicians Network, Inc."/>
        <s v="Cigna HealthCare of California, Inc."/>
        <s v="Clever Care of Golden State Inc."/>
        <s v="Community Care Health Plan, Inc."/>
        <s v="Community Family Care Health Plan, Inc."/>
        <s v="Community Health Group"/>
        <s v="Contra Costa County Medical Services "/>
        <s v="County of Ventura"/>
        <s v="Dignity Health Provider Resources, Inc."/>
        <s v="EPIC Health Plan"/>
        <s v="Essence Healthcare of California, Inc."/>
        <s v="Family Choice Health Services, Inc."/>
        <s v="For Your Benefit, Inc."/>
        <s v="Fresno-Kings-Madera Regional Health Authority"/>
        <s v="Golden Bay Health, Inc."/>
        <s v="Guidant Health Plan"/>
        <s v="Health Net Community Solutions, Inc."/>
        <s v="Health Net of California, Inc."/>
        <s v="Healthy Valley Provider Network, Inc."/>
        <s v="Heritage Provider Network, Inc."/>
        <s v="Hill Physicians Care Solutions, Inc."/>
        <s v="Humana Health Plan of California, Inc."/>
        <s v="Humana Health Plan of Texas, Inc."/>
        <s v="Imperial Health Plan of California, Inc."/>
        <s v="Inland Empire Health Plan"/>
        <s v="Kaiser Foundation Health Plan, Inc."/>
        <s v="Kern Health Systems"/>
        <s v="L.A. Care Health Plan Joint Powers Authority"/>
        <s v="Local Initiative Health Authority for L.A. County"/>
        <s v="MedCare Partners, Inc."/>
        <s v="Medcore HP"/>
        <s v="Medi-Excel, S.A. de C.V."/>
        <s v="MemorialCare Select Health Plan"/>
        <s v="Meritage Health Plan"/>
        <s v="Molina Healthcare of California "/>
        <s v="Monarch Health Plan, Inc."/>
        <s v="On Lok Senior Health Services "/>
        <s v="Optum Health Plan of California"/>
        <s v="Orange County Health Authority"/>
        <s v="Oscar Health Plan of California"/>
        <s v="Partnership HealthPlan of California "/>
        <s v="PIH Health Care Solutions"/>
        <s v="Premier Health Plan Services, Inc. "/>
        <s v="PRIMECARE Medical Network, Inc."/>
        <s v="PromiseCare Health Plan, Inc."/>
        <s v="Prospect Health Plan, Inc."/>
        <s v="Providence Health Assurance"/>
        <s v="Providence Health Network"/>
        <s v="San Francisco Health Authority"/>
        <s v="San Joaquin County Health Commission"/>
        <s v="San Mateo Health Commission"/>
        <s v="Santa Barbara San Luis Obispo Regional Health Authority"/>
        <s v="Santa Clara County "/>
        <s v="Santa Clara County Health Authority "/>
        <s v="Santa Cruz-Monterey-Merced Managed Medical Care Commission"/>
        <s v="Scan Health Plan"/>
        <s v="Scripps Health Plan Services, Inc."/>
        <s v="Sequoia Health Plan, Inc."/>
        <s v="Sharp Health Plan"/>
        <s v="Sistemas Medicos Nacionales, S.A. de C.V."/>
        <s v="Starlife Holding Inc."/>
        <s v="Sutter Health Plan"/>
        <s v="UHC of California"/>
        <s v="UnitedHealthcare Benefits Plan of California"/>
        <s v="UnitedHealthcare Community Plan of California, Inc."/>
        <s v="Universal Care, Inc."/>
        <s v="WellCare of California, Inc."/>
        <s v="Western Health Advantage"/>
        <s v="Liberty Mutual Ins. Co."/>
        <s v="Metropolitan Life Ins. Co."/>
        <s v="Thrivent Financial For Lutherans"/>
        <s v="AmericasHealth Plan, Inc."/>
        <s v="Evergreen HMO of California, Inc."/>
        <s v="Innovative Integrated Health Community Plans, Inc."/>
        <s v="Inter Valley Health Plan, Inc."/>
        <s v="Envision Insurance Company"/>
        <s v="Genworth Life Ins. Co."/>
        <s v="Golden Rule Ins. Co."/>
        <s v="National Health Ins. Co."/>
        <s v="Vitality Health Plan of California, Inc."/>
        <s v="Golden State Medicare Health Plan"/>
        <s v="Assurity Life Ins. Co."/>
        <s v="Atlantic Specialty Ins. Co."/>
        <s v="Reliance Standard Life Ins. Co."/>
        <s v="Care Improvement Plus South Central Insurance Company"/>
        <s v="Stanford Health Care Advantage"/>
        <s v="American Public Life Ins. Co."/>
        <s v="AXA Equitable Life Ins. Co."/>
        <s v="Combined Ins. Co. Of America"/>
        <s v="Fresenius Health Plans Ins. Co."/>
        <s v="Illinois Mutual Life Ins. Co."/>
        <s v="National Guardian Life Ins. Co."/>
        <s v="Transamerica Premier Life Ins. Co."/>
        <s v="Health Net Health Plan of Oregon, Inc."/>
        <s v="American General Life Ins. Co."/>
        <s v="BCS Ins. Co."/>
        <s v="Continental General Ins. Co."/>
        <s v="Hartford Life Ins. Co."/>
        <s v="Northwestern National Ins. Co. Of Milwaukee, Wisconsin"/>
        <s v="State Life Ins. Co. (The)"/>
        <s v="Symphonix Health Ins., Inc."/>
        <s v="DaVita Healthcare Partners Plan"/>
        <s v="Care 1st Health Plan"/>
        <s v="Ohio State Life Ins. Co. (The)"/>
        <s v="Standard Security Life Ins. Co. Of New York"/>
        <s v="Transamerica Financial Life Ins. Co."/>
        <s v="National Union Fire Ins. Co. Of Pittsburgh, PA"/>
        <s v="Nationwide Life Ins. Co."/>
        <s v="Phoenix Life Ins. Co."/>
        <s v="GEMCare Health Plan, Inc."/>
        <s v="Central United Life Ins. Co."/>
        <s v="Family Life Ins. Co."/>
        <s v="General American Life Ins. Co."/>
        <s v="HCC Life Ins. Co."/>
        <s v="John Alden Life Ins. Co."/>
        <s v="Manhattan Life Ins. Co. (The)"/>
        <s v="Ohio National Life Ins. Co. (The)"/>
        <s v="Time Ins. Co."/>
        <s v="United States Fire Ins. Co."/>
        <s v="United Teacher Associates Ins. Co."/>
        <s v="County of Los Angeles-Dept of Health Services"/>
        <s v="Satellite Health Plan, Inc."/>
        <s v="University HealthCare Advantage"/>
        <s v="American Alternative Ins. Corporation"/>
        <s v="American Network Ins. Co."/>
        <s v="Boston Mutual Life Ins. Co."/>
        <s v="Catholic Financial Life"/>
        <s v="Chesapeake Life Ins. Co. (The)"/>
        <s v="Commercial Travelers Mutual Ins. Co."/>
        <s v="Genworth Life And Annuity Ins. Co."/>
        <s v="Great-West Life Assurance Co. (The)"/>
        <s v="HealthMarkets Ins. Co."/>
        <s v="Jackson National Life Ins. Co."/>
        <s v="Kanawha Ins. Co."/>
        <s v="KSKJ Life, American Slovenian Catholic Union"/>
        <s v="Markel Ins. Co."/>
        <s v="Mid-West National Life Ins. Co. Of Tennessee"/>
        <s v="Omaha Woodmen Life Ins. Society"/>
        <s v="Pan-American Life Ins. Co."/>
        <s v="Pyramid Life Ins. Co. (The)"/>
        <s v="Slovene National Benefit Society"/>
        <s v="Standard Life And Accident Ins. Co."/>
        <s v="Sterling Life Insurance Company"/>
        <s v="Stonebridge Life Ins. Co."/>
        <s v="MD Care, Inc."/>
        <s v="Allianz Life Ins. Co. Of North America"/>
        <s v="American Fidelity Assurance Co."/>
        <s v="American Heritage Life Ins. Co."/>
        <s v="American Republic Ins. Co."/>
        <s v="Banner Life Ins. Co."/>
        <s v="Celtic Ins. Co."/>
        <s v="Corvesta Life Ins. Co."/>
        <s v="Independence American Ins. Co."/>
        <s v="LifeSecure Ins. Co."/>
        <s v="Mega Life And Health Ins. Co. (The)"/>
        <s v="Monumental Life Ins. Co."/>
        <s v="Pacificare Life And Health Ins. Co."/>
        <s v="Principal Life Ins. Co."/>
        <s v="SeeChange Health Ins. Co."/>
        <s v="Standard Ins. Co."/>
        <s v="Unimerica Ins. Co."/>
        <s v="San Miguel Health Plan"/>
        <s v="BCS Life Ins. Co."/>
        <s v="Best Life And Health Ins. Co."/>
        <s v="Catholic Knights"/>
        <s v="Guarantee Trust Life Ins. Co."/>
        <s v="Ins. Co. Of The State Of Pennsylvania (The)"/>
        <s v="North Carolina Mutual Life Ins. Co."/>
        <s v="OneBeacon America Ins. Co."/>
        <s v="Pennsylvania Life Ins. Co."/>
        <s v="Police and Fireman's Ins. Assoc."/>
        <s v="West Coast Life Ins. Co."/>
        <s v="_x0009_Champion Health Plan of California, Inc." u="1"/>
        <s v="Local Initiative Health Authority for L.A. County " u="1"/>
      </sharedItems>
    </cacheField>
    <cacheField name="Regulator" numFmtId="0">
      <sharedItems count="2">
        <s v="CDI"/>
        <s v="DMHC"/>
      </sharedItems>
    </cacheField>
    <cacheField name="Year" numFmtId="0">
      <sharedItems containsSemiMixedTypes="0" containsString="0" containsNumber="1" containsInteger="1" minValue="2012" maxValue="2023" count="12">
        <n v="2023"/>
        <n v="2022"/>
        <n v="2021"/>
        <n v="2020"/>
        <n v="2019"/>
        <n v="2018"/>
        <n v="2017"/>
        <n v="2016"/>
        <n v="2015"/>
        <n v="2014"/>
        <n v="2013"/>
        <n v="2012"/>
      </sharedItems>
    </cacheField>
    <cacheField name="Individual Total" numFmtId="3">
      <sharedItems containsSemiMixedTypes="0" containsString="0" containsNumber="1" containsInteger="1" minValue="0" maxValue="830329"/>
    </cacheField>
    <cacheField name="Small Group Total" numFmtId="3">
      <sharedItems containsSemiMixedTypes="0" containsString="0" containsNumber="1" containsInteger="1" minValue="0" maxValue="908769"/>
    </cacheField>
    <cacheField name="Large Group Total" numFmtId="3">
      <sharedItems containsSemiMixedTypes="0" containsString="0" containsNumber="1" containsInteger="1" minValue="0" maxValue="5339503"/>
    </cacheField>
    <cacheField name="Commercial Total" numFmtId="3">
      <sharedItems containsSemiMixedTypes="0" containsString="0" containsNumber="1" containsInteger="1" minValue="0" maxValue="6975642"/>
    </cacheField>
    <cacheField name="Medicare Total" numFmtId="3">
      <sharedItems containsSemiMixedTypes="0" containsString="0" containsNumber="1" containsInteger="1" minValue="0" maxValue="1274736"/>
    </cacheField>
    <cacheField name="Medi-Cal and Other Public" numFmtId="3">
      <sharedItems containsSemiMixedTypes="0" containsString="0" containsNumber="1" containsInteger="1" minValue="0" maxValue="2603252"/>
    </cacheField>
    <cacheField name="Public Total" numFmtId="3">
      <sharedItems containsSemiMixedTypes="0" containsString="0" containsNumber="1" containsInteger="1" minValue="0" maxValue="2603252"/>
    </cacheField>
    <cacheField name="Commercial and Public" numFmtId="3">
      <sharedItems containsSemiMixedTypes="0" containsString="0" containsNumber="1" containsInteger="1" minValue="0" maxValue="8378656"/>
    </cacheField>
    <cacheField name="Other Insured " numFmtId="3">
      <sharedItems containsSemiMixedTypes="0" containsString="0" containsNumber="1" containsInteger="1" minValue="0" maxValue="762635"/>
    </cacheField>
    <cacheField name="Other Total" numFmtId="3">
      <sharedItems containsSemiMixedTypes="0" containsString="0" containsNumber="1" containsInteger="1" minValue="0" maxValue="1065545"/>
    </cacheField>
    <cacheField name="Insured Total" numFmtId="3">
      <sharedItems containsSemiMixedTypes="0" containsString="0" containsNumber="1" containsInteger="1" minValue="0" maxValue="9399307"/>
    </cacheField>
    <cacheField name="Commercial and Public + ASO" numFmtId="3">
      <sharedItems containsSemiMixedTypes="0" containsString="0" containsNumber="1" containsInteger="1" minValue="0" maxValue="8378656"/>
    </cacheField>
    <cacheField name="Insured Total + ASO" numFmtId="3">
      <sharedItems containsSemiMixedTypes="0" containsString="0" containsNumber="1" containsInteger="1" minValue="0" maxValue="9399307"/>
    </cacheField>
    <cacheField name="Overall Business Total" numFmtId="3">
      <sharedItems containsSemiMixedTypes="0" containsString="0" containsNumber="1" containsInteger="1" minValue="0" maxValue="9399307"/>
    </cacheField>
    <cacheField name="Individual HMO Total " numFmtId="0">
      <sharedItems containsString="0" containsBlank="1" containsNumber="1" containsInteger="1" minValue="0" maxValue="830329"/>
    </cacheField>
    <cacheField name="Individual HMO Legacy" numFmtId="0">
      <sharedItems containsString="0" containsBlank="1" containsNumber="1" containsInteger="1" minValue="0" maxValue="156079"/>
    </cacheField>
    <cacheField name="Small Group HMO Total" numFmtId="0">
      <sharedItems containsString="0" containsBlank="1" containsNumber="1" containsInteger="1" minValue="0" maxValue="908769"/>
    </cacheField>
    <cacheField name="Small Group HMO Legacy" numFmtId="0">
      <sharedItems containsString="0" containsBlank="1" containsNumber="1" containsInteger="1" minValue="0" maxValue="254786"/>
    </cacheField>
    <cacheField name="Large Group HMO Total" numFmtId="0">
      <sharedItems containsString="0" containsBlank="1" containsNumber="1" containsInteger="1" minValue="0" maxValue="5339503"/>
    </cacheField>
    <cacheField name="Large Group HMO Legacy" numFmtId="0">
      <sharedItems containsString="0" containsBlank="1" containsNumber="1" containsInteger="1" minValue="0" maxValue="2662039"/>
    </cacheField>
    <cacheField name="Individual PPO Total" numFmtId="0">
      <sharedItems containsString="0" containsBlank="1" containsNumber="1" containsInteger="1" minValue="0" maxValue="672908"/>
    </cacheField>
    <cacheField name="Individual PPO Legacy" numFmtId="0">
      <sharedItems containsString="0" containsBlank="1" containsNumber="1" containsInteger="1" minValue="0" maxValue="263353"/>
    </cacheField>
    <cacheField name="Small Group PPO Total" numFmtId="0">
      <sharedItems containsString="0" containsBlank="1" containsNumber="1" containsInteger="1" minValue="0" maxValue="450565"/>
    </cacheField>
    <cacheField name="Small Group PPO Legacy" numFmtId="0">
      <sharedItems containsString="0" containsBlank="1" containsNumber="1" containsInteger="1" minValue="0" maxValue="88716"/>
    </cacheField>
    <cacheField name="Large Group PPO Total " numFmtId="0">
      <sharedItems containsString="0" containsBlank="1" containsNumber="1" containsInteger="1" minValue="0" maxValue="797765"/>
    </cacheField>
    <cacheField name="Large Group PPO Legacy" numFmtId="0">
      <sharedItems containsString="0" containsBlank="1" containsNumber="1" containsInteger="1" minValue="0" maxValue="45442"/>
    </cacheField>
    <cacheField name="Individual POS Total" numFmtId="0">
      <sharedItems containsString="0" containsBlank="1" containsNumber="1" containsInteger="1" minValue="0" maxValue="475"/>
    </cacheField>
    <cacheField name="Individual POS Legacy" numFmtId="0">
      <sharedItems containsString="0" containsBlank="1" containsNumber="1" containsInteger="1" minValue="0" maxValue="0"/>
    </cacheField>
    <cacheField name="Small Group POS Total" numFmtId="0">
      <sharedItems containsString="0" containsBlank="1" containsNumber="1" containsInteger="1" minValue="0" maxValue="80675"/>
    </cacheField>
    <cacheField name="Small Group POS Legacy" numFmtId="0">
      <sharedItems containsString="0" containsBlank="1" containsNumber="1" containsInteger="1" minValue="0" maxValue="1443"/>
    </cacheField>
    <cacheField name="Large Group POS Total" numFmtId="0">
      <sharedItems containsString="0" containsBlank="1" containsNumber="1" containsInteger="1" minValue="0" maxValue="149142"/>
    </cacheField>
    <cacheField name="Large Group POS Legacy" numFmtId="0">
      <sharedItems containsString="0" containsBlank="1" containsNumber="1" containsInteger="1" minValue="0" maxValue="22336"/>
    </cacheField>
    <cacheField name="Individual EPO Total" numFmtId="0">
      <sharedItems containsString="0" containsBlank="1" containsNumber="1" containsInteger="1" minValue="0" maxValue="4798"/>
    </cacheField>
    <cacheField name="Individual EPO Legacy" numFmtId="0">
      <sharedItems containsString="0" containsBlank="1" containsNumber="1" containsInteger="1" minValue="0" maxValue="0"/>
    </cacheField>
    <cacheField name="Small Group EPO Total" numFmtId="0">
      <sharedItems containsString="0" containsBlank="1" containsNumber="1" containsInteger="1" minValue="0" maxValue="4012"/>
    </cacheField>
    <cacheField name="Small Group EPO Legacy" numFmtId="0">
      <sharedItems containsString="0" containsBlank="1" containsNumber="1" containsInteger="1" minValue="0" maxValue="82"/>
    </cacheField>
    <cacheField name="Large Group EPO Total" numFmtId="0">
      <sharedItems containsString="0" containsBlank="1" containsNumber="1" containsInteger="1" minValue="0" maxValue="49541"/>
    </cacheField>
    <cacheField name="Large Group EPO Legacy" numFmtId="0">
      <sharedItems containsString="0" containsBlank="1" containsNumber="1" containsInteger="1" minValue="0" maxValue="49541"/>
    </cacheField>
    <cacheField name="Individual FFS Total" numFmtId="0">
      <sharedItems containsString="0" containsBlank="1" containsNumber="1" containsInteger="1" minValue="0" maxValue="8342"/>
    </cacheField>
    <cacheField name="Individual FFS Legacy" numFmtId="0">
      <sharedItems containsString="0" containsBlank="1" containsNumber="1" containsInteger="1" minValue="0" maxValue="8204"/>
    </cacheField>
    <cacheField name="Small Group FFS Total" numFmtId="0">
      <sharedItems containsString="0" containsBlank="1" containsNumber="1" containsInteger="1" minValue="0" maxValue="1066"/>
    </cacheField>
    <cacheField name="Small Group FFS Legacy" numFmtId="0">
      <sharedItems containsString="0" containsBlank="1" containsNumber="1" containsInteger="1" minValue="0" maxValue="30"/>
    </cacheField>
    <cacheField name="Large Group FFS Total" numFmtId="0">
      <sharedItems containsString="0" containsBlank="1" containsNumber="1" containsInteger="1" minValue="0" maxValue="38633"/>
    </cacheField>
    <cacheField name="Large Group FFS Legacy" numFmtId="0">
      <sharedItems containsString="0" containsBlank="1" containsNumber="1" containsInteger="1" minValue="0" maxValue="5305"/>
    </cacheField>
    <cacheField name="Individual HDHP Total" numFmtId="0">
      <sharedItems containsString="0" containsBlank="1" containsNumber="1" containsInteger="1" minValue="0" maxValue="59837"/>
    </cacheField>
    <cacheField name="Individual HDHP Legacy" numFmtId="0">
      <sharedItems containsString="0" containsBlank="1" containsNumber="1" containsInteger="1" minValue="0" maxValue="25936"/>
    </cacheField>
    <cacheField name="Small Group HDHP Total" numFmtId="0">
      <sharedItems containsString="0" containsBlank="1" containsNumber="1" containsInteger="1" minValue="0" maxValue="73556"/>
    </cacheField>
    <cacheField name="Small Group HDHP Legacy" numFmtId="0">
      <sharedItems containsString="0" containsBlank="1" containsNumber="1" containsInteger="1" minValue="0" maxValue="8484"/>
    </cacheField>
    <cacheField name="Large Group HDHP Total" numFmtId="0">
      <sharedItems containsString="0" containsBlank="1" containsNumber="1" containsInteger="1" minValue="0" maxValue="92118"/>
    </cacheField>
    <cacheField name="Large Group HDHP Legacy" numFmtId="0">
      <sharedItems containsString="0" containsBlank="1" containsNumber="1" containsInteger="1" minValue="0" maxValue="11544"/>
    </cacheField>
    <cacheField name="Individual CDI Other Total" numFmtId="0">
      <sharedItems containsString="0" containsBlank="1" containsNumber="1" containsInteger="1" minValue="0" maxValue="678"/>
    </cacheField>
    <cacheField name="Individual CDI Other Legacy" numFmtId="0">
      <sharedItems containsString="0" containsBlank="1" containsNumber="1" containsInteger="1" minValue="0" maxValue="344"/>
    </cacheField>
    <cacheField name="Small Group CDI Other Total" numFmtId="0">
      <sharedItems containsString="0" containsBlank="1" containsNumber="1" containsInteger="1" minValue="0" maxValue="16"/>
    </cacheField>
    <cacheField name="Small Group CDI Other Legacy" numFmtId="0">
      <sharedItems containsString="0" containsBlank="1" containsNumber="1" containsInteger="1" minValue="0" maxValue="16"/>
    </cacheField>
    <cacheField name="Large Group CDI Other Total" numFmtId="0">
      <sharedItems containsString="0" containsBlank="1" containsNumber="1" containsInteger="1" minValue="0" maxValue="10662"/>
    </cacheField>
    <cacheField name="Large Group CDI Other Legacy" numFmtId="0">
      <sharedItems containsString="0" containsBlank="1" containsNumber="1" containsInteger="1" minValue="0" maxValue="3612"/>
    </cacheField>
    <cacheField name="Large Group FEHP Total" numFmtId="0">
      <sharedItems containsString="0" containsBlank="1" containsNumber="1" containsInteger="1" minValue="0" maxValue="17061"/>
    </cacheField>
    <cacheField name="Large Group Tricare Total " numFmtId="0">
      <sharedItems containsString="0" containsBlank="1" containsNumber="1" containsInteger="1" minValue="0" maxValue="3529"/>
    </cacheField>
    <cacheField name="MCR Total" numFmtId="0">
      <sharedItems containsString="0" containsBlank="1" containsNumber="1" containsInteger="1" minValue="0" maxValue="1274736"/>
    </cacheField>
    <cacheField name="MCR Legacy" numFmtId="0">
      <sharedItems containsString="0" containsBlank="1" containsNumber="1" containsInteger="1" minValue="0" maxValue="4678"/>
    </cacheField>
    <cacheField name="MCC Total" numFmtId="0">
      <sharedItems containsString="0" containsBlank="1" containsNumber="1" containsInteger="1" minValue="0" maxValue="4748"/>
    </cacheField>
    <cacheField name="MCC Legacy" numFmtId="0">
      <sharedItems containsString="0" containsBlank="1" containsNumber="1" containsInteger="1" minValue="0" maxValue="529"/>
    </cacheField>
    <cacheField name="MCalR Total" numFmtId="0">
      <sharedItems containsString="0" containsBlank="1" containsNumber="1" containsInteger="1" minValue="0" maxValue="2603252"/>
    </cacheField>
    <cacheField name="MCalR Legacy" numFmtId="0">
      <sharedItems containsString="0" containsBlank="1" containsNumber="1" containsInteger="1" minValue="0" maxValue="151819"/>
    </cacheField>
    <cacheField name="HFP Total" numFmtId="0">
      <sharedItems containsString="0" containsBlank="1" containsNumber="1" containsInteger="1" minValue="0" maxValue="207870"/>
    </cacheField>
    <cacheField name="HFP Legacy" numFmtId="0">
      <sharedItems containsString="0" containsBlank="1" containsNumber="1" containsInteger="1" minValue="0" maxValue="11165"/>
    </cacheField>
    <cacheField name="MCAP Total" numFmtId="0">
      <sharedItems containsString="0" containsBlank="1" containsNumber="1" containsInteger="1" minValue="0" maxValue="5170"/>
    </cacheField>
    <cacheField name="MCAP Legacy" numFmtId="0">
      <sharedItems containsString="0" containsBlank="1" containsNumber="1" containsInteger="1" minValue="0" maxValue="55"/>
    </cacheField>
    <cacheField name="Individual Mini-Med" numFmtId="0">
      <sharedItems containsString="0" containsBlank="1" containsNumber="1" containsInteger="1" minValue="0" maxValue="780"/>
    </cacheField>
    <cacheField name="Group Mini-Med" numFmtId="0">
      <sharedItems containsString="0" containsBlank="1" containsNumber="1" containsInteger="1" minValue="0" maxValue="59786"/>
    </cacheField>
    <cacheField name="Individual Student" numFmtId="0">
      <sharedItems containsString="0" containsBlank="1" containsNumber="1" containsInteger="1" minValue="0" maxValue="623057"/>
    </cacheField>
    <cacheField name="Group Student" numFmtId="0">
      <sharedItems containsString="0" containsBlank="1" containsNumber="1" containsInteger="1" minValue="0" maxValue="760299"/>
    </cacheField>
    <cacheField name="Student Health" numFmtId="0">
      <sharedItems containsString="0" containsBlank="1" containsNumber="1" containsInteger="1" minValue="0" maxValue="619204"/>
    </cacheField>
    <cacheField name="Other DMHC Total " numFmtId="0">
      <sharedItems containsString="0" containsBlank="1" containsNumber="1" containsInteger="1" minValue="0" maxValue="599416"/>
    </cacheField>
    <cacheField name="Other DMHC Legacy " numFmtId="0">
      <sharedItems containsString="0" containsBlank="1" containsNumber="1" containsInteger="1" minValue="0" maxValue="39988"/>
    </cacheField>
    <cacheField name="FOP Total" numFmtId="0">
      <sharedItems containsString="0" containsBlank="1" containsNumber="1" containsInteger="1" minValue="0" maxValue="704744"/>
    </cacheField>
    <cacheField name="FOP Legacy" numFmtId="0">
      <sharedItems containsString="0" containsBlank="1" containsNumber="1" containsInteger="1" minValue="0" maxValue="1458"/>
    </cacheField>
    <cacheField name="ASO Total" numFmtId="0">
      <sharedItems containsString="0" containsBlank="1" containsNumber="1" containsInteger="1" minValue="0" maxValue="2694536"/>
    </cacheField>
    <cacheField name="ASO Legacy" numFmtId="0">
      <sharedItems containsString="0" containsBlank="1" containsNumber="1" containsInteger="1" minValue="0" maxValue="74953"/>
    </cacheField>
    <cacheField name="MCS Total" numFmtId="0">
      <sharedItems containsString="0" containsBlank="1" containsNumber="1" containsInteger="1" minValue="0" maxValue="279401"/>
    </cacheField>
    <cacheField name="MCS Legacy" numFmtId="0">
      <sharedItems containsString="0" containsBlank="1" containsNumber="1" containsInteger="1" minValue="0" maxValue="0"/>
    </cacheField>
    <cacheField name="MCD Total (stand alone)" numFmtId="0">
      <sharedItems containsString="0" containsBlank="1" containsNumber="1" containsInteger="1" minValue="0" maxValue="502818"/>
    </cacheField>
    <cacheField name="Company Size" numFmtId="3">
      <sharedItems count="2">
        <s v="Small"/>
        <s v="Large"/>
      </sharedItems>
    </cacheField>
    <cacheField name="NAIC Company" numFmtId="0">
      <sharedItems containsBlank="1" containsMixedTypes="1" containsNumber="1" containsInteger="1" minValue="11150" maxValue="98205"/>
    </cacheField>
    <cacheField name="NAIC  Group " numFmtId="0">
      <sharedItems containsString="0" containsBlank="1" containsNumber="1" containsInteger="1" minValue="1" maxValue="4965"/>
    </cacheField>
    <cacheField name="HMO Commercial" numFmtId="0" formula="'Individual HMO Total '+'Small Group HMO Total'+'Large Group HMO Total'" databaseField="0"/>
    <cacheField name="All HMO" numFmtId="0" formula="'Individual HMO Total '+'Small Group HMO Total'+'Large Group HMO Total'" databaseField="0"/>
    <cacheField name="All PPO" numFmtId="0" formula="'Individual PPO Total'+'Small Group PPO Total'+'Large Group PPO Total '" databaseField="0"/>
    <cacheField name="All POS" numFmtId="0" formula="'Individual POS Total'+'Small Group POS Total'+'Large Group POS Total'" databaseField="0"/>
    <cacheField name="All EPO" numFmtId="0" formula="'Individual EPO Total'+'Small Group EPO Total'+'Large Group EPO Total'" databaseField="0"/>
    <cacheField name="All FFS" numFmtId="0" formula="'Individual FFS Total'+'Small Group FFS Total'+'Large Group FFS Total'" databaseField="0"/>
    <cacheField name="CDI Other" numFmtId="0" formula="'Individual CDI Other Total'+'Small Group CDI Other Total'+'Large Group CDI Other Total'" databaseField="0"/>
    <cacheField name="All HDHP" numFmtId="0" formula="'Individual HDHP Total'+'Small Group HDHP Total'+'Large Group HDHP Total'" databaseField="0"/>
    <cacheField name="Student Total" numFmtId="0" formula="'Individual Student'+'Group Student'+'Student Health'" databaseField="0"/>
    <cacheField name="Mini-Med Total" numFmtId="0" formula="'Individual Mini-Med'+'Group Mini-Med'" databaseField="0"/>
    <cacheField name="Field1" numFmtId="0" formula=" 0"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31.941232870369" createdVersion="8" refreshedVersion="8" minRefreshableVersion="3" recordCount="114" xr:uid="{02016A3A-4D58-4DE5-B07E-601E3AAEE47E}">
  <cacheSource type="worksheet">
    <worksheetSource ref="A3:H117" sheet="Enroll-2023-MEWA-Data" r:id="rId2"/>
  </cacheSource>
  <cacheFields count="8">
    <cacheField name="Company Name" numFmtId="0">
      <sharedItems count="16">
        <s v="Blue Cross of California (Anthem Blue Cross)"/>
        <s v="California Physicians' Service (Blue Shield of California)"/>
        <s v="Chinese Community Health Plan"/>
        <s v="Health Net of California, Inc."/>
        <s v="Kaiser Foundation Health Plan, Inc."/>
        <s v="Sistemas Medicos Nacionales S.A. de C.V. "/>
        <s v="UHC of California"/>
        <s v="UnitedHealthcare Benefits Plan of California, Inc."/>
        <s v="Western Health Advantage"/>
        <s v="AETNA LIFE INS. CO."/>
        <s v="ANTHEM BLUE CROSS LIFE AND HEALTH INS. CO."/>
        <s v="GROUP INSURANCE TRUST OF THE CALIFORNIA SOCIETY OF CERTIFIED PUBLIC ACCOUNTANTS (THE)"/>
        <s v="HEALTH NET LIFE INSURANCE COMPANY"/>
        <s v="PRINTING INDUSTRIES BENEFIT TRUST"/>
        <s v="UNITED AGRICULTURAL EMPLOYEE WELFARE BENEFIT PLAN AND TRUST"/>
        <s v="WESTERN GROWERS ASSURANCE TRUST"/>
      </sharedItems>
    </cacheField>
    <cacheField name="Name of MEWA" numFmtId="0">
      <sharedItems count="52">
        <s v="ADP TOTALSOURCE INC"/>
        <s v="ALPHASTAFF"/>
        <s v="ALPHASTAFF CALIFORNIA INC"/>
        <s v="BEYOND BENEFITS LIFE SCIENCE ASSOCIATION TRUS"/>
        <s v="CA ASSOC OF GOLF &amp; PRIVATE CLUBS BENEFIT TRUS"/>
        <s v="CA Association of Realtors"/>
        <s v="CPE HR INC"/>
        <s v="EMPLICITY"/>
        <s v="G&amp;A PARTNERS- CALIFORNIA DBA G&amp;A PARTNERS"/>
        <s v="KTIMEHR"/>
        <s v="MMC LLC KHEO DBA KEENAN Healthcare Employer O"/>
        <s v="North Bay Builders Exchange Insurance Trust"/>
        <s v="NPEAA Trust - California Intercontinental University"/>
        <s v="NPEAA Trust - Central Valley Christian School"/>
        <s v="NPEAA Trust - Kagan Publishing"/>
        <s v="NPEAA Trust - Kings Education"/>
        <s v="NPEAA Trust - San Diego Christian College"/>
        <s v="NPEAA Trust - Somerset Altus Academy"/>
        <s v="NPEAA Trust - Town School for Boys"/>
        <s v="OPEN HEALTH TRUST"/>
        <s v="OPTIMUM EMPLOYER SOLUTIONS LLC"/>
        <s v="PRODUCERS HEALTH BENEFITS PLAN"/>
        <s v="Restaurant Industry Health &amp; Welfare Trust"/>
        <s v="Sequoia One PEO LLC"/>
        <s v="TECH BENEFITS PROGRAM"/>
        <s v="Wine Industry Employee Benefits Collective Trust"/>
        <s v="ABC of Southern California Benefit Trust Fund"/>
        <s v="Associated Builders and Contractors Northern California Chapter Benefit Trust Fund"/>
        <s v="Revolution Payroll Health and Welfare Plan"/>
        <s v="HCEET"/>
        <s v="SF Culinary"/>
        <s v="CALIFORNIA SMALL MANUFACTURERS H&amp;W TRUST"/>
        <s v="PIASC"/>
        <s v="PIANC"/>
        <s v="AGC HEALTH &amp; WELFARE TRUST"/>
        <s v="Printing Industries Benefit Trust"/>
        <s v="Wellpath Physicians"/>
        <s v="Southern California Schools VEBA"/>
        <s v="FCE Benefit Administrators, Inc."/>
        <s v="FCE GROUP INS"/>
        <s v="ASSOC OF REALTORS AND AFFILIATES"/>
        <s v="ASSOC OF REALTORS AND AFFILIATES REGION 2"/>
        <s v="SACRAMENTO CO BAR ASSOC"/>
        <s v="FARMERS AGENT GROUP BENEFITS PROGRAM"/>
        <s v="TRUSTEE OF THE MINUTECLINIC WELFARE BENEFIT PLAN MULTIPLE EMPLOYER TRUST"/>
        <s v="SIGNIFY HEALTH MEDICAL ASSOCIATES PLLC"/>
        <s v="BEYOND BENEFITS LIFE SCIENCE ASSOCIATION TRUST"/>
        <s v="CA ASSOC OF GOLF &amp; PRIVATE CLUBS BENEFIT TRUST"/>
        <s v="CHARTERLIFE"/>
        <s v="GROUP INSURANCE TRUST OF THE CALIFORNIA SOCIETY OF CERTIFIED PUBLIC ACCOUNTANTS (THE)"/>
        <s v="UNITED AGRICULTURAL EMPLOYEE WELFARE BENEFIT PLAN AND TRUST"/>
        <s v="WESTERN GROWERS ASSURANCE TRUST"/>
      </sharedItems>
    </cacheField>
    <cacheField name="Market Segment" numFmtId="0">
      <sharedItems count="2">
        <s v="Large Group"/>
        <s v="Small Group"/>
      </sharedItems>
    </cacheField>
    <cacheField name="Product Type" numFmtId="0">
      <sharedItems count="6">
        <s v="HMO"/>
        <s v="PPO"/>
        <s v="POS"/>
        <s v="EPO"/>
        <s v="Other"/>
        <s v="HDHP"/>
      </sharedItems>
    </cacheField>
    <cacheField name="Fully, Partially or Self-Funded" numFmtId="0">
      <sharedItems count="3">
        <s v="Fully Insured"/>
        <s v="Fully Funded"/>
        <s v="Self-Funded"/>
      </sharedItems>
    </cacheField>
    <cacheField name="Total Enrollees" numFmtId="0">
      <sharedItems containsSemiMixedTypes="0" containsString="0" containsNumber="1" containsInteger="1" minValue="0" maxValue="63940"/>
    </cacheField>
    <cacheField name="Regulator" numFmtId="0">
      <sharedItems count="2">
        <s v="DMHC"/>
        <s v="CDI"/>
      </sharedItems>
    </cacheField>
    <cacheField name="Year" numFmtId="0">
      <sharedItems containsSemiMixedTypes="0" containsString="0" containsNumber="1" containsInteger="1" minValue="2023" maxValue="2023" count="1">
        <n v="202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46">
  <r>
    <x v="0"/>
    <x v="0"/>
    <x v="0"/>
    <x v="0"/>
    <n v="0"/>
    <n v="0"/>
    <n v="4167"/>
    <n v="4167"/>
    <n v="0"/>
    <n v="0"/>
    <n v="0"/>
    <n v="4167"/>
    <n v="4641"/>
    <n v="4641"/>
    <n v="8808"/>
    <n v="4167"/>
    <n v="8808"/>
    <n v="8808"/>
    <m/>
    <m/>
    <m/>
    <m/>
    <m/>
    <m/>
    <m/>
    <m/>
    <m/>
    <m/>
    <n v="4167"/>
    <n v="0"/>
    <m/>
    <m/>
    <m/>
    <m/>
    <n v="0"/>
    <n v="0"/>
    <m/>
    <m/>
    <m/>
    <m/>
    <n v="0"/>
    <n v="0"/>
    <m/>
    <m/>
    <m/>
    <m/>
    <n v="0"/>
    <n v="0"/>
    <m/>
    <m/>
    <m/>
    <m/>
    <n v="0"/>
    <n v="0"/>
    <m/>
    <m/>
    <m/>
    <m/>
    <n v="0"/>
    <n v="0"/>
    <m/>
    <m/>
    <m/>
    <m/>
    <m/>
    <m/>
    <m/>
    <m/>
    <m/>
    <m/>
    <m/>
    <m/>
    <n v="0"/>
    <n v="0"/>
    <m/>
    <m/>
    <n v="4641"/>
    <m/>
    <m/>
    <m/>
    <m/>
    <m/>
    <m/>
    <m/>
    <m/>
    <m/>
    <x v="0"/>
    <m/>
    <m/>
  </r>
  <r>
    <x v="1"/>
    <x v="1"/>
    <x v="0"/>
    <x v="0"/>
    <n v="0"/>
    <n v="22658"/>
    <n v="247135"/>
    <n v="269793"/>
    <n v="52366"/>
    <n v="0"/>
    <n v="52366"/>
    <n v="322159"/>
    <n v="59218"/>
    <n v="59218"/>
    <n v="381377"/>
    <n v="1070394"/>
    <n v="1129612"/>
    <n v="1129612"/>
    <m/>
    <m/>
    <m/>
    <m/>
    <m/>
    <m/>
    <m/>
    <m/>
    <n v="385"/>
    <n v="0"/>
    <n v="17716"/>
    <n v="589"/>
    <m/>
    <m/>
    <n v="21381"/>
    <n v="0"/>
    <n v="149142"/>
    <n v="0"/>
    <m/>
    <m/>
    <n v="198"/>
    <n v="0"/>
    <n v="7445"/>
    <n v="0"/>
    <m/>
    <m/>
    <n v="0"/>
    <n v="0"/>
    <n v="971"/>
    <n v="83"/>
    <m/>
    <m/>
    <n v="694"/>
    <n v="0"/>
    <n v="64863"/>
    <n v="4"/>
    <m/>
    <m/>
    <n v="0"/>
    <n v="0"/>
    <n v="0"/>
    <n v="0"/>
    <n v="6998"/>
    <n v="0"/>
    <n v="52366"/>
    <m/>
    <m/>
    <m/>
    <m/>
    <m/>
    <m/>
    <m/>
    <m/>
    <m/>
    <n v="0"/>
    <n v="0"/>
    <m/>
    <m/>
    <n v="59218"/>
    <m/>
    <m/>
    <m/>
    <m/>
    <n v="748235"/>
    <m/>
    <m/>
    <m/>
    <n v="0"/>
    <x v="1"/>
    <m/>
    <m/>
  </r>
  <r>
    <x v="2"/>
    <x v="2"/>
    <x v="0"/>
    <x v="0"/>
    <n v="0"/>
    <n v="0"/>
    <n v="0"/>
    <n v="0"/>
    <n v="0"/>
    <n v="0"/>
    <n v="0"/>
    <n v="0"/>
    <n v="24"/>
    <n v="24"/>
    <n v="24"/>
    <n v="0"/>
    <n v="24"/>
    <n v="24"/>
    <m/>
    <m/>
    <m/>
    <m/>
    <m/>
    <m/>
    <m/>
    <m/>
    <m/>
    <m/>
    <m/>
    <m/>
    <m/>
    <m/>
    <m/>
    <m/>
    <m/>
    <m/>
    <m/>
    <m/>
    <m/>
    <m/>
    <m/>
    <m/>
    <m/>
    <m/>
    <m/>
    <m/>
    <m/>
    <m/>
    <m/>
    <m/>
    <m/>
    <m/>
    <m/>
    <m/>
    <m/>
    <m/>
    <m/>
    <m/>
    <m/>
    <m/>
    <m/>
    <m/>
    <m/>
    <m/>
    <m/>
    <m/>
    <m/>
    <m/>
    <m/>
    <m/>
    <m/>
    <m/>
    <n v="24"/>
    <n v="0"/>
    <m/>
    <m/>
    <n v="0"/>
    <m/>
    <m/>
    <m/>
    <m/>
    <m/>
    <m/>
    <m/>
    <m/>
    <m/>
    <x v="0"/>
    <m/>
    <m/>
  </r>
  <r>
    <x v="3"/>
    <x v="3"/>
    <x v="0"/>
    <x v="0"/>
    <n v="4"/>
    <n v="2"/>
    <n v="0"/>
    <n v="6"/>
    <n v="0"/>
    <n v="0"/>
    <n v="0"/>
    <n v="6"/>
    <n v="0"/>
    <n v="0"/>
    <n v="6"/>
    <n v="6"/>
    <n v="6"/>
    <n v="6"/>
    <m/>
    <m/>
    <m/>
    <m/>
    <m/>
    <m/>
    <n v="0"/>
    <n v="0"/>
    <n v="0"/>
    <n v="0"/>
    <m/>
    <m/>
    <n v="0"/>
    <n v="0"/>
    <n v="0"/>
    <n v="0"/>
    <m/>
    <m/>
    <n v="0"/>
    <n v="0"/>
    <n v="0"/>
    <n v="0"/>
    <m/>
    <m/>
    <n v="4"/>
    <n v="4"/>
    <n v="2"/>
    <n v="2"/>
    <m/>
    <m/>
    <n v="0"/>
    <n v="0"/>
    <n v="0"/>
    <n v="0"/>
    <m/>
    <m/>
    <n v="0"/>
    <n v="0"/>
    <n v="0"/>
    <n v="0"/>
    <m/>
    <m/>
    <m/>
    <m/>
    <m/>
    <m/>
    <m/>
    <m/>
    <m/>
    <m/>
    <m/>
    <m/>
    <m/>
    <m/>
    <m/>
    <m/>
    <m/>
    <m/>
    <m/>
    <m/>
    <m/>
    <m/>
    <m/>
    <m/>
    <m/>
    <m/>
    <m/>
    <m/>
    <x v="0"/>
    <m/>
    <m/>
  </r>
  <r>
    <x v="3"/>
    <x v="4"/>
    <x v="0"/>
    <x v="0"/>
    <n v="5"/>
    <n v="0"/>
    <n v="0"/>
    <n v="5"/>
    <n v="0"/>
    <n v="0"/>
    <n v="0"/>
    <n v="5"/>
    <n v="0"/>
    <n v="0"/>
    <n v="5"/>
    <n v="5"/>
    <n v="5"/>
    <n v="5"/>
    <m/>
    <m/>
    <m/>
    <m/>
    <m/>
    <m/>
    <n v="1"/>
    <n v="1"/>
    <m/>
    <m/>
    <m/>
    <m/>
    <n v="0"/>
    <n v="0"/>
    <m/>
    <m/>
    <m/>
    <m/>
    <n v="0"/>
    <n v="0"/>
    <m/>
    <m/>
    <m/>
    <m/>
    <n v="4"/>
    <n v="4"/>
    <m/>
    <m/>
    <m/>
    <m/>
    <n v="0"/>
    <n v="0"/>
    <m/>
    <m/>
    <m/>
    <m/>
    <n v="0"/>
    <n v="0"/>
    <m/>
    <m/>
    <m/>
    <m/>
    <m/>
    <m/>
    <m/>
    <m/>
    <m/>
    <m/>
    <m/>
    <m/>
    <m/>
    <m/>
    <m/>
    <m/>
    <m/>
    <m/>
    <m/>
    <m/>
    <m/>
    <m/>
    <m/>
    <m/>
    <m/>
    <m/>
    <m/>
    <m/>
    <m/>
    <m/>
    <x v="0"/>
    <m/>
    <m/>
  </r>
  <r>
    <x v="4"/>
    <x v="5"/>
    <x v="0"/>
    <x v="0"/>
    <n v="3"/>
    <n v="0"/>
    <n v="0"/>
    <n v="3"/>
    <n v="0"/>
    <n v="0"/>
    <n v="0"/>
    <n v="3"/>
    <n v="0"/>
    <n v="0"/>
    <n v="3"/>
    <n v="3"/>
    <n v="3"/>
    <n v="3"/>
    <m/>
    <m/>
    <m/>
    <m/>
    <m/>
    <m/>
    <n v="0"/>
    <n v="0"/>
    <m/>
    <m/>
    <m/>
    <m/>
    <n v="0"/>
    <n v="0"/>
    <m/>
    <m/>
    <m/>
    <m/>
    <n v="0"/>
    <n v="0"/>
    <m/>
    <m/>
    <m/>
    <m/>
    <n v="0"/>
    <n v="0"/>
    <m/>
    <m/>
    <m/>
    <m/>
    <n v="0"/>
    <n v="0"/>
    <m/>
    <m/>
    <m/>
    <m/>
    <n v="3"/>
    <n v="3"/>
    <m/>
    <m/>
    <m/>
    <m/>
    <m/>
    <m/>
    <m/>
    <m/>
    <m/>
    <m/>
    <m/>
    <m/>
    <m/>
    <m/>
    <m/>
    <m/>
    <m/>
    <m/>
    <m/>
    <m/>
    <m/>
    <m/>
    <m/>
    <m/>
    <m/>
    <m/>
    <m/>
    <m/>
    <m/>
    <m/>
    <x v="0"/>
    <m/>
    <m/>
  </r>
  <r>
    <x v="5"/>
    <x v="6"/>
    <x v="0"/>
    <x v="0"/>
    <n v="21741"/>
    <n v="0"/>
    <n v="18938"/>
    <n v="40679"/>
    <n v="22512"/>
    <n v="0"/>
    <n v="22512"/>
    <n v="63191"/>
    <n v="12876"/>
    <n v="12876"/>
    <n v="76067"/>
    <n v="2757727"/>
    <n v="2770603"/>
    <n v="2849467"/>
    <m/>
    <m/>
    <m/>
    <m/>
    <m/>
    <m/>
    <n v="19030"/>
    <n v="19030"/>
    <m/>
    <m/>
    <n v="18355"/>
    <n v="22"/>
    <n v="0"/>
    <n v="0"/>
    <m/>
    <m/>
    <n v="0"/>
    <n v="0"/>
    <n v="0"/>
    <n v="0"/>
    <m/>
    <m/>
    <n v="0"/>
    <n v="0"/>
    <n v="0"/>
    <n v="0"/>
    <m/>
    <m/>
    <n v="583"/>
    <n v="111"/>
    <n v="2711"/>
    <n v="2711"/>
    <m/>
    <m/>
    <n v="0"/>
    <n v="0"/>
    <n v="0"/>
    <n v="0"/>
    <m/>
    <m/>
    <n v="0"/>
    <n v="0"/>
    <n v="0"/>
    <n v="0"/>
    <n v="22512"/>
    <m/>
    <m/>
    <m/>
    <m/>
    <m/>
    <m/>
    <m/>
    <m/>
    <m/>
    <n v="0"/>
    <n v="0"/>
    <m/>
    <m/>
    <n v="12876"/>
    <m/>
    <m/>
    <m/>
    <m/>
    <n v="2694536"/>
    <m/>
    <m/>
    <m/>
    <n v="78864"/>
    <x v="1"/>
    <m/>
    <m/>
  </r>
  <r>
    <x v="5"/>
    <x v="7"/>
    <x v="0"/>
    <x v="0"/>
    <n v="0"/>
    <n v="0"/>
    <n v="0"/>
    <n v="0"/>
    <n v="62800"/>
    <n v="0"/>
    <n v="62800"/>
    <n v="62800"/>
    <n v="0"/>
    <n v="0"/>
    <n v="62800"/>
    <n v="62800"/>
    <n v="62800"/>
    <n v="62800"/>
    <m/>
    <m/>
    <m/>
    <m/>
    <m/>
    <m/>
    <m/>
    <m/>
    <m/>
    <m/>
    <m/>
    <m/>
    <m/>
    <m/>
    <m/>
    <m/>
    <m/>
    <m/>
    <m/>
    <m/>
    <m/>
    <m/>
    <m/>
    <m/>
    <m/>
    <m/>
    <m/>
    <m/>
    <m/>
    <m/>
    <m/>
    <m/>
    <m/>
    <m/>
    <m/>
    <m/>
    <m/>
    <m/>
    <m/>
    <m/>
    <m/>
    <m/>
    <n v="0"/>
    <n v="0"/>
    <n v="62800"/>
    <m/>
    <m/>
    <m/>
    <m/>
    <m/>
    <m/>
    <m/>
    <m/>
    <m/>
    <m/>
    <m/>
    <m/>
    <m/>
    <m/>
    <m/>
    <m/>
    <m/>
    <m/>
    <m/>
    <m/>
    <m/>
    <m/>
    <n v="0"/>
    <x v="0"/>
    <m/>
    <m/>
  </r>
  <r>
    <x v="6"/>
    <x v="8"/>
    <x v="0"/>
    <x v="0"/>
    <n v="0"/>
    <n v="0"/>
    <n v="0"/>
    <n v="0"/>
    <n v="0"/>
    <n v="0"/>
    <n v="0"/>
    <n v="0"/>
    <n v="1474"/>
    <n v="1474"/>
    <n v="1474"/>
    <n v="0"/>
    <n v="1474"/>
    <n v="1474"/>
    <m/>
    <m/>
    <m/>
    <m/>
    <m/>
    <m/>
    <m/>
    <m/>
    <m/>
    <m/>
    <m/>
    <m/>
    <m/>
    <m/>
    <m/>
    <m/>
    <m/>
    <m/>
    <m/>
    <m/>
    <m/>
    <m/>
    <m/>
    <m/>
    <m/>
    <m/>
    <m/>
    <m/>
    <m/>
    <m/>
    <m/>
    <m/>
    <m/>
    <m/>
    <m/>
    <m/>
    <m/>
    <m/>
    <m/>
    <m/>
    <m/>
    <m/>
    <m/>
    <m/>
    <m/>
    <m/>
    <m/>
    <m/>
    <m/>
    <m/>
    <m/>
    <m/>
    <m/>
    <m/>
    <n v="0"/>
    <n v="0"/>
    <m/>
    <m/>
    <n v="1474"/>
    <m/>
    <m/>
    <m/>
    <m/>
    <m/>
    <m/>
    <m/>
    <m/>
    <m/>
    <x v="0"/>
    <m/>
    <m/>
  </r>
  <r>
    <x v="7"/>
    <x v="9"/>
    <x v="0"/>
    <x v="0"/>
    <n v="9367"/>
    <n v="0"/>
    <n v="196"/>
    <n v="9563"/>
    <n v="0"/>
    <n v="0"/>
    <n v="0"/>
    <n v="9563"/>
    <n v="0"/>
    <n v="0"/>
    <n v="9563"/>
    <n v="9563"/>
    <n v="9563"/>
    <n v="9563"/>
    <m/>
    <m/>
    <m/>
    <m/>
    <m/>
    <m/>
    <n v="6954"/>
    <n v="6954"/>
    <m/>
    <m/>
    <n v="196"/>
    <n v="0"/>
    <n v="0"/>
    <n v="0"/>
    <m/>
    <m/>
    <n v="0"/>
    <n v="0"/>
    <n v="0"/>
    <n v="0"/>
    <m/>
    <m/>
    <n v="0"/>
    <n v="0"/>
    <n v="0"/>
    <n v="0"/>
    <m/>
    <m/>
    <n v="0"/>
    <n v="0"/>
    <n v="2413"/>
    <n v="2413"/>
    <m/>
    <m/>
    <n v="0"/>
    <n v="0"/>
    <n v="0"/>
    <n v="0"/>
    <m/>
    <m/>
    <n v="0"/>
    <n v="0"/>
    <m/>
    <m/>
    <m/>
    <m/>
    <m/>
    <m/>
    <m/>
    <m/>
    <m/>
    <m/>
    <m/>
    <m/>
    <m/>
    <m/>
    <m/>
    <m/>
    <m/>
    <m/>
    <m/>
    <m/>
    <m/>
    <m/>
    <m/>
    <m/>
    <m/>
    <m/>
    <x v="0"/>
    <m/>
    <m/>
  </r>
  <r>
    <x v="8"/>
    <x v="10"/>
    <x v="0"/>
    <x v="0"/>
    <n v="0"/>
    <n v="9982"/>
    <n v="153162"/>
    <n v="163144"/>
    <n v="0"/>
    <n v="0"/>
    <n v="0"/>
    <n v="163144"/>
    <n v="0"/>
    <n v="0"/>
    <n v="163144"/>
    <n v="1076640"/>
    <n v="1076640"/>
    <n v="1212531"/>
    <m/>
    <m/>
    <m/>
    <m/>
    <m/>
    <m/>
    <m/>
    <m/>
    <n v="9982"/>
    <n v="0"/>
    <n v="152735"/>
    <n v="1739"/>
    <m/>
    <m/>
    <n v="0"/>
    <n v="0"/>
    <n v="106"/>
    <n v="28"/>
    <m/>
    <m/>
    <n v="0"/>
    <n v="0"/>
    <n v="0"/>
    <n v="0"/>
    <m/>
    <m/>
    <n v="0"/>
    <n v="0"/>
    <n v="321"/>
    <n v="0"/>
    <m/>
    <m/>
    <n v="0"/>
    <n v="0"/>
    <n v="0"/>
    <n v="0"/>
    <m/>
    <m/>
    <n v="0"/>
    <n v="0"/>
    <n v="0"/>
    <n v="0"/>
    <n v="0"/>
    <n v="0"/>
    <n v="0"/>
    <m/>
    <m/>
    <m/>
    <m/>
    <m/>
    <m/>
    <m/>
    <m/>
    <m/>
    <m/>
    <m/>
    <m/>
    <m/>
    <m/>
    <m/>
    <m/>
    <m/>
    <m/>
    <n v="913496"/>
    <m/>
    <m/>
    <m/>
    <n v="135891"/>
    <x v="1"/>
    <m/>
    <m/>
  </r>
  <r>
    <x v="9"/>
    <x v="11"/>
    <x v="0"/>
    <x v="0"/>
    <n v="1"/>
    <n v="0"/>
    <n v="0"/>
    <n v="1"/>
    <n v="0"/>
    <n v="0"/>
    <n v="0"/>
    <n v="1"/>
    <n v="0"/>
    <n v="0"/>
    <n v="1"/>
    <n v="1"/>
    <n v="1"/>
    <n v="1"/>
    <m/>
    <m/>
    <m/>
    <m/>
    <m/>
    <m/>
    <n v="0"/>
    <n v="0"/>
    <m/>
    <m/>
    <m/>
    <m/>
    <n v="0"/>
    <n v="0"/>
    <m/>
    <m/>
    <m/>
    <m/>
    <n v="0"/>
    <n v="0"/>
    <m/>
    <m/>
    <m/>
    <m/>
    <n v="0"/>
    <n v="0"/>
    <m/>
    <m/>
    <m/>
    <m/>
    <n v="0"/>
    <n v="0"/>
    <m/>
    <m/>
    <m/>
    <m/>
    <n v="1"/>
    <n v="1"/>
    <m/>
    <m/>
    <m/>
    <m/>
    <m/>
    <m/>
    <m/>
    <m/>
    <m/>
    <m/>
    <m/>
    <m/>
    <m/>
    <m/>
    <m/>
    <m/>
    <m/>
    <m/>
    <m/>
    <m/>
    <m/>
    <m/>
    <m/>
    <m/>
    <m/>
    <m/>
    <m/>
    <m/>
    <m/>
    <m/>
    <x v="0"/>
    <m/>
    <m/>
  </r>
  <r>
    <x v="10"/>
    <x v="12"/>
    <x v="0"/>
    <x v="0"/>
    <n v="0"/>
    <n v="0"/>
    <n v="0"/>
    <n v="0"/>
    <n v="0"/>
    <n v="0"/>
    <n v="0"/>
    <n v="0"/>
    <n v="0"/>
    <n v="0"/>
    <n v="0"/>
    <n v="0"/>
    <n v="0"/>
    <n v="150375"/>
    <m/>
    <m/>
    <m/>
    <m/>
    <m/>
    <m/>
    <m/>
    <m/>
    <m/>
    <m/>
    <m/>
    <m/>
    <m/>
    <m/>
    <m/>
    <m/>
    <m/>
    <m/>
    <m/>
    <m/>
    <m/>
    <m/>
    <m/>
    <m/>
    <m/>
    <m/>
    <m/>
    <m/>
    <m/>
    <m/>
    <m/>
    <m/>
    <m/>
    <m/>
    <m/>
    <m/>
    <m/>
    <m/>
    <m/>
    <m/>
    <m/>
    <m/>
    <n v="0"/>
    <n v="0"/>
    <n v="0"/>
    <m/>
    <m/>
    <m/>
    <m/>
    <m/>
    <m/>
    <m/>
    <m/>
    <m/>
    <m/>
    <m/>
    <m/>
    <m/>
    <m/>
    <m/>
    <m/>
    <m/>
    <m/>
    <m/>
    <m/>
    <m/>
    <m/>
    <n v="150375"/>
    <x v="0"/>
    <m/>
    <m/>
  </r>
  <r>
    <x v="8"/>
    <x v="13"/>
    <x v="0"/>
    <x v="0"/>
    <n v="18"/>
    <n v="0"/>
    <n v="38633"/>
    <n v="38651"/>
    <n v="0"/>
    <n v="0"/>
    <n v="0"/>
    <n v="38651"/>
    <n v="0"/>
    <n v="0"/>
    <n v="38651"/>
    <n v="38651"/>
    <n v="38651"/>
    <n v="38651"/>
    <m/>
    <m/>
    <m/>
    <m/>
    <m/>
    <m/>
    <n v="0"/>
    <n v="0"/>
    <m/>
    <m/>
    <n v="0"/>
    <n v="0"/>
    <n v="0"/>
    <n v="0"/>
    <m/>
    <m/>
    <n v="0"/>
    <n v="0"/>
    <n v="0"/>
    <n v="0"/>
    <m/>
    <m/>
    <n v="0"/>
    <n v="0"/>
    <n v="18"/>
    <n v="0"/>
    <m/>
    <m/>
    <n v="38633"/>
    <n v="0"/>
    <n v="0"/>
    <n v="0"/>
    <m/>
    <m/>
    <n v="0"/>
    <n v="0"/>
    <n v="0"/>
    <n v="0"/>
    <m/>
    <m/>
    <n v="0"/>
    <n v="0"/>
    <m/>
    <m/>
    <m/>
    <m/>
    <m/>
    <m/>
    <m/>
    <m/>
    <m/>
    <m/>
    <m/>
    <m/>
    <m/>
    <m/>
    <m/>
    <m/>
    <m/>
    <m/>
    <m/>
    <m/>
    <m/>
    <m/>
    <m/>
    <m/>
    <m/>
    <m/>
    <x v="0"/>
    <m/>
    <m/>
  </r>
  <r>
    <x v="11"/>
    <x v="14"/>
    <x v="0"/>
    <x v="0"/>
    <n v="0"/>
    <n v="0"/>
    <n v="105"/>
    <n v="105"/>
    <n v="0"/>
    <n v="0"/>
    <n v="0"/>
    <n v="105"/>
    <n v="0"/>
    <n v="0"/>
    <n v="105"/>
    <n v="105"/>
    <n v="105"/>
    <n v="105"/>
    <m/>
    <m/>
    <m/>
    <m/>
    <m/>
    <m/>
    <m/>
    <m/>
    <m/>
    <m/>
    <n v="105"/>
    <n v="0"/>
    <m/>
    <m/>
    <m/>
    <m/>
    <n v="0"/>
    <n v="0"/>
    <m/>
    <m/>
    <m/>
    <m/>
    <n v="0"/>
    <n v="0"/>
    <m/>
    <m/>
    <m/>
    <m/>
    <n v="0"/>
    <n v="0"/>
    <m/>
    <m/>
    <m/>
    <m/>
    <n v="0"/>
    <n v="0"/>
    <m/>
    <m/>
    <m/>
    <m/>
    <n v="0"/>
    <n v="0"/>
    <m/>
    <m/>
    <m/>
    <m/>
    <m/>
    <m/>
    <m/>
    <m/>
    <m/>
    <m/>
    <m/>
    <m/>
    <m/>
    <m/>
    <m/>
    <m/>
    <m/>
    <m/>
    <m/>
    <m/>
    <m/>
    <m/>
    <m/>
    <m/>
    <m/>
    <m/>
    <x v="0"/>
    <m/>
    <m/>
  </r>
  <r>
    <x v="12"/>
    <x v="15"/>
    <x v="0"/>
    <x v="0"/>
    <n v="0"/>
    <n v="0"/>
    <n v="0"/>
    <n v="0"/>
    <n v="0"/>
    <n v="0"/>
    <n v="0"/>
    <n v="0"/>
    <n v="0"/>
    <n v="0"/>
    <n v="0"/>
    <n v="0"/>
    <n v="0"/>
    <n v="14415"/>
    <m/>
    <m/>
    <m/>
    <m/>
    <m/>
    <m/>
    <m/>
    <m/>
    <m/>
    <m/>
    <m/>
    <m/>
    <m/>
    <m/>
    <m/>
    <m/>
    <m/>
    <m/>
    <m/>
    <m/>
    <m/>
    <m/>
    <m/>
    <m/>
    <m/>
    <m/>
    <m/>
    <m/>
    <m/>
    <m/>
    <m/>
    <m/>
    <m/>
    <m/>
    <m/>
    <m/>
    <m/>
    <m/>
    <m/>
    <m/>
    <m/>
    <m/>
    <n v="0"/>
    <n v="0"/>
    <n v="0"/>
    <m/>
    <m/>
    <m/>
    <m/>
    <m/>
    <m/>
    <m/>
    <m/>
    <m/>
    <m/>
    <m/>
    <m/>
    <m/>
    <m/>
    <m/>
    <m/>
    <m/>
    <m/>
    <m/>
    <m/>
    <m/>
    <m/>
    <n v="14415"/>
    <x v="0"/>
    <m/>
    <m/>
  </r>
  <r>
    <x v="13"/>
    <x v="16"/>
    <x v="0"/>
    <x v="0"/>
    <n v="107"/>
    <n v="0"/>
    <n v="0"/>
    <n v="107"/>
    <n v="0"/>
    <n v="0"/>
    <n v="0"/>
    <n v="107"/>
    <n v="0"/>
    <n v="0"/>
    <n v="107"/>
    <n v="107"/>
    <n v="107"/>
    <n v="107"/>
    <m/>
    <m/>
    <m/>
    <m/>
    <m/>
    <m/>
    <n v="0"/>
    <n v="0"/>
    <m/>
    <m/>
    <m/>
    <m/>
    <n v="0"/>
    <n v="0"/>
    <m/>
    <m/>
    <m/>
    <m/>
    <n v="0"/>
    <n v="0"/>
    <m/>
    <m/>
    <m/>
    <m/>
    <n v="0"/>
    <n v="0"/>
    <m/>
    <m/>
    <m/>
    <m/>
    <n v="0"/>
    <n v="0"/>
    <m/>
    <m/>
    <m/>
    <m/>
    <n v="107"/>
    <n v="107"/>
    <m/>
    <m/>
    <m/>
    <m/>
    <m/>
    <m/>
    <m/>
    <m/>
    <m/>
    <m/>
    <m/>
    <m/>
    <m/>
    <m/>
    <m/>
    <m/>
    <m/>
    <m/>
    <m/>
    <m/>
    <m/>
    <m/>
    <m/>
    <m/>
    <m/>
    <m/>
    <m/>
    <m/>
    <m/>
    <m/>
    <x v="0"/>
    <m/>
    <m/>
  </r>
  <r>
    <x v="1"/>
    <x v="17"/>
    <x v="0"/>
    <x v="0"/>
    <n v="0"/>
    <n v="0"/>
    <n v="0"/>
    <n v="0"/>
    <n v="0"/>
    <n v="0"/>
    <n v="0"/>
    <n v="0"/>
    <n v="0"/>
    <n v="0"/>
    <n v="0"/>
    <n v="8690"/>
    <n v="8690"/>
    <n v="8690"/>
    <m/>
    <m/>
    <m/>
    <m/>
    <m/>
    <m/>
    <m/>
    <m/>
    <m/>
    <m/>
    <m/>
    <m/>
    <m/>
    <m/>
    <m/>
    <m/>
    <m/>
    <m/>
    <m/>
    <m/>
    <m/>
    <m/>
    <m/>
    <m/>
    <m/>
    <m/>
    <m/>
    <m/>
    <m/>
    <m/>
    <m/>
    <m/>
    <m/>
    <m/>
    <m/>
    <m/>
    <m/>
    <m/>
    <m/>
    <m/>
    <m/>
    <m/>
    <m/>
    <m/>
    <m/>
    <m/>
    <m/>
    <m/>
    <m/>
    <m/>
    <m/>
    <m/>
    <m/>
    <m/>
    <m/>
    <m/>
    <m/>
    <m/>
    <m/>
    <m/>
    <m/>
    <m/>
    <m/>
    <n v="8690"/>
    <m/>
    <m/>
    <m/>
    <m/>
    <x v="0"/>
    <m/>
    <m/>
  </r>
  <r>
    <x v="2"/>
    <x v="18"/>
    <x v="0"/>
    <x v="0"/>
    <n v="0"/>
    <n v="0"/>
    <n v="0"/>
    <n v="0"/>
    <n v="0"/>
    <n v="0"/>
    <n v="0"/>
    <n v="0"/>
    <n v="11"/>
    <n v="11"/>
    <n v="11"/>
    <n v="0"/>
    <n v="11"/>
    <n v="11"/>
    <m/>
    <m/>
    <m/>
    <m/>
    <m/>
    <m/>
    <m/>
    <m/>
    <m/>
    <m/>
    <m/>
    <m/>
    <m/>
    <m/>
    <m/>
    <m/>
    <m/>
    <m/>
    <m/>
    <m/>
    <m/>
    <m/>
    <m/>
    <m/>
    <m/>
    <m/>
    <m/>
    <m/>
    <m/>
    <m/>
    <m/>
    <m/>
    <m/>
    <m/>
    <m/>
    <m/>
    <m/>
    <m/>
    <m/>
    <m/>
    <m/>
    <m/>
    <m/>
    <m/>
    <m/>
    <m/>
    <m/>
    <m/>
    <m/>
    <m/>
    <m/>
    <m/>
    <m/>
    <m/>
    <n v="11"/>
    <n v="0"/>
    <m/>
    <m/>
    <n v="0"/>
    <m/>
    <m/>
    <m/>
    <m/>
    <m/>
    <m/>
    <m/>
    <m/>
    <m/>
    <x v="0"/>
    <m/>
    <m/>
  </r>
  <r>
    <x v="14"/>
    <x v="19"/>
    <x v="0"/>
    <x v="0"/>
    <n v="0"/>
    <n v="4397"/>
    <n v="1378"/>
    <n v="5775"/>
    <n v="0"/>
    <n v="0"/>
    <n v="0"/>
    <n v="5775"/>
    <n v="0"/>
    <n v="0"/>
    <n v="5775"/>
    <n v="5775"/>
    <n v="5775"/>
    <n v="5775"/>
    <m/>
    <m/>
    <m/>
    <m/>
    <m/>
    <m/>
    <m/>
    <m/>
    <n v="2328"/>
    <n v="0"/>
    <n v="687"/>
    <n v="103"/>
    <m/>
    <m/>
    <n v="0"/>
    <n v="0"/>
    <n v="0"/>
    <n v="0"/>
    <m/>
    <m/>
    <n v="14"/>
    <n v="0"/>
    <n v="0"/>
    <n v="0"/>
    <m/>
    <m/>
    <n v="0"/>
    <n v="0"/>
    <n v="0"/>
    <n v="0"/>
    <m/>
    <m/>
    <n v="2055"/>
    <n v="0"/>
    <n v="691"/>
    <n v="0"/>
    <m/>
    <m/>
    <n v="0"/>
    <n v="0"/>
    <n v="0"/>
    <n v="0"/>
    <m/>
    <m/>
    <m/>
    <m/>
    <m/>
    <m/>
    <m/>
    <m/>
    <m/>
    <m/>
    <m/>
    <m/>
    <m/>
    <m/>
    <m/>
    <m/>
    <m/>
    <m/>
    <m/>
    <m/>
    <m/>
    <m/>
    <m/>
    <m/>
    <m/>
    <m/>
    <x v="0"/>
    <m/>
    <m/>
  </r>
  <r>
    <x v="15"/>
    <x v="20"/>
    <x v="0"/>
    <x v="0"/>
    <n v="16"/>
    <n v="0"/>
    <n v="0"/>
    <n v="16"/>
    <n v="0"/>
    <n v="0"/>
    <n v="0"/>
    <n v="16"/>
    <n v="0"/>
    <n v="0"/>
    <n v="16"/>
    <n v="16"/>
    <n v="16"/>
    <n v="16"/>
    <m/>
    <m/>
    <m/>
    <m/>
    <m/>
    <m/>
    <n v="0"/>
    <n v="0"/>
    <m/>
    <m/>
    <m/>
    <m/>
    <n v="0"/>
    <n v="0"/>
    <m/>
    <m/>
    <m/>
    <m/>
    <n v="0"/>
    <n v="0"/>
    <m/>
    <m/>
    <m/>
    <m/>
    <n v="16"/>
    <n v="16"/>
    <m/>
    <m/>
    <m/>
    <m/>
    <n v="0"/>
    <n v="0"/>
    <m/>
    <m/>
    <m/>
    <m/>
    <n v="0"/>
    <n v="0"/>
    <m/>
    <m/>
    <m/>
    <m/>
    <m/>
    <m/>
    <m/>
    <m/>
    <m/>
    <m/>
    <m/>
    <m/>
    <m/>
    <m/>
    <m/>
    <m/>
    <m/>
    <m/>
    <m/>
    <m/>
    <m/>
    <m/>
    <m/>
    <m/>
    <m/>
    <m/>
    <m/>
    <m/>
    <m/>
    <m/>
    <x v="0"/>
    <m/>
    <m/>
  </r>
  <r>
    <x v="16"/>
    <x v="21"/>
    <x v="0"/>
    <x v="0"/>
    <n v="0"/>
    <n v="0"/>
    <n v="2226"/>
    <n v="2226"/>
    <n v="0"/>
    <n v="0"/>
    <n v="0"/>
    <n v="2226"/>
    <n v="0"/>
    <n v="0"/>
    <n v="2226"/>
    <n v="2226"/>
    <n v="2226"/>
    <n v="2226"/>
    <m/>
    <m/>
    <m/>
    <m/>
    <m/>
    <m/>
    <m/>
    <m/>
    <m/>
    <m/>
    <m/>
    <m/>
    <m/>
    <m/>
    <m/>
    <m/>
    <m/>
    <m/>
    <m/>
    <m/>
    <m/>
    <m/>
    <m/>
    <m/>
    <m/>
    <m/>
    <m/>
    <m/>
    <m/>
    <m/>
    <m/>
    <m/>
    <m/>
    <m/>
    <m/>
    <m/>
    <m/>
    <m/>
    <m/>
    <m/>
    <m/>
    <m/>
    <n v="0"/>
    <n v="2226"/>
    <n v="0"/>
    <m/>
    <m/>
    <m/>
    <m/>
    <m/>
    <m/>
    <m/>
    <m/>
    <m/>
    <m/>
    <m/>
    <m/>
    <m/>
    <m/>
    <m/>
    <m/>
    <m/>
    <m/>
    <m/>
    <m/>
    <m/>
    <m/>
    <n v="0"/>
    <x v="0"/>
    <m/>
    <m/>
  </r>
  <r>
    <x v="17"/>
    <x v="22"/>
    <x v="0"/>
    <x v="0"/>
    <n v="0"/>
    <n v="11502"/>
    <n v="2074"/>
    <n v="13576"/>
    <n v="0"/>
    <n v="0"/>
    <n v="0"/>
    <n v="13576"/>
    <n v="0"/>
    <n v="0"/>
    <n v="13576"/>
    <n v="13576"/>
    <n v="13576"/>
    <n v="13576"/>
    <m/>
    <m/>
    <m/>
    <m/>
    <m/>
    <m/>
    <m/>
    <m/>
    <n v="10881"/>
    <n v="119"/>
    <n v="1487"/>
    <n v="53"/>
    <m/>
    <m/>
    <n v="0"/>
    <n v="0"/>
    <n v="0"/>
    <n v="0"/>
    <m/>
    <m/>
    <n v="0"/>
    <n v="0"/>
    <n v="48"/>
    <n v="0"/>
    <m/>
    <m/>
    <n v="0"/>
    <n v="0"/>
    <n v="197"/>
    <n v="0"/>
    <m/>
    <m/>
    <n v="621"/>
    <n v="65"/>
    <n v="342"/>
    <n v="0"/>
    <m/>
    <m/>
    <n v="0"/>
    <n v="0"/>
    <n v="0"/>
    <n v="0"/>
    <m/>
    <m/>
    <m/>
    <m/>
    <m/>
    <m/>
    <m/>
    <m/>
    <m/>
    <m/>
    <m/>
    <m/>
    <m/>
    <m/>
    <m/>
    <m/>
    <m/>
    <m/>
    <m/>
    <m/>
    <m/>
    <m/>
    <m/>
    <m/>
    <m/>
    <m/>
    <x v="0"/>
    <m/>
    <m/>
  </r>
  <r>
    <x v="18"/>
    <x v="23"/>
    <x v="0"/>
    <x v="0"/>
    <n v="0"/>
    <n v="0"/>
    <n v="0"/>
    <n v="0"/>
    <n v="6502"/>
    <n v="0"/>
    <n v="6502"/>
    <n v="6502"/>
    <n v="0"/>
    <n v="0"/>
    <n v="6502"/>
    <n v="6502"/>
    <n v="6502"/>
    <n v="165645"/>
    <m/>
    <m/>
    <m/>
    <m/>
    <m/>
    <m/>
    <m/>
    <m/>
    <m/>
    <m/>
    <m/>
    <m/>
    <m/>
    <m/>
    <m/>
    <m/>
    <m/>
    <m/>
    <m/>
    <m/>
    <m/>
    <m/>
    <m/>
    <m/>
    <m/>
    <m/>
    <m/>
    <m/>
    <m/>
    <m/>
    <m/>
    <m/>
    <m/>
    <m/>
    <m/>
    <m/>
    <m/>
    <m/>
    <m/>
    <m/>
    <m/>
    <m/>
    <n v="0"/>
    <n v="0"/>
    <n v="6502"/>
    <m/>
    <m/>
    <m/>
    <m/>
    <m/>
    <m/>
    <m/>
    <m/>
    <m/>
    <m/>
    <m/>
    <m/>
    <m/>
    <m/>
    <m/>
    <m/>
    <m/>
    <m/>
    <m/>
    <m/>
    <m/>
    <m/>
    <n v="159143"/>
    <x v="0"/>
    <m/>
    <m/>
  </r>
  <r>
    <x v="18"/>
    <x v="24"/>
    <x v="0"/>
    <x v="0"/>
    <n v="0"/>
    <n v="0"/>
    <n v="14445"/>
    <n v="14445"/>
    <n v="0"/>
    <n v="0"/>
    <n v="0"/>
    <n v="14445"/>
    <n v="0"/>
    <n v="0"/>
    <n v="14445"/>
    <n v="14445"/>
    <n v="14445"/>
    <n v="14445"/>
    <m/>
    <m/>
    <m/>
    <m/>
    <m/>
    <m/>
    <m/>
    <m/>
    <m/>
    <m/>
    <m/>
    <m/>
    <m/>
    <m/>
    <m/>
    <m/>
    <m/>
    <m/>
    <m/>
    <m/>
    <m/>
    <m/>
    <m/>
    <m/>
    <m/>
    <m/>
    <m/>
    <m/>
    <m/>
    <m/>
    <m/>
    <m/>
    <m/>
    <m/>
    <m/>
    <m/>
    <m/>
    <m/>
    <m/>
    <m/>
    <m/>
    <m/>
    <n v="14445"/>
    <n v="0"/>
    <n v="0"/>
    <m/>
    <m/>
    <m/>
    <m/>
    <m/>
    <m/>
    <m/>
    <m/>
    <m/>
    <m/>
    <m/>
    <m/>
    <m/>
    <m/>
    <m/>
    <m/>
    <m/>
    <m/>
    <m/>
    <m/>
    <m/>
    <m/>
    <n v="0"/>
    <x v="0"/>
    <m/>
    <m/>
  </r>
  <r>
    <x v="19"/>
    <x v="25"/>
    <x v="0"/>
    <x v="0"/>
    <n v="5"/>
    <n v="0"/>
    <n v="0"/>
    <n v="5"/>
    <n v="0"/>
    <n v="0"/>
    <n v="0"/>
    <n v="5"/>
    <n v="0"/>
    <n v="0"/>
    <n v="5"/>
    <n v="5"/>
    <n v="5"/>
    <n v="5"/>
    <m/>
    <m/>
    <m/>
    <m/>
    <m/>
    <m/>
    <n v="0"/>
    <n v="0"/>
    <m/>
    <m/>
    <m/>
    <m/>
    <n v="0"/>
    <n v="0"/>
    <m/>
    <m/>
    <m/>
    <m/>
    <n v="0"/>
    <n v="0"/>
    <m/>
    <m/>
    <m/>
    <m/>
    <n v="0"/>
    <n v="0"/>
    <m/>
    <m/>
    <m/>
    <m/>
    <n v="0"/>
    <n v="0"/>
    <m/>
    <m/>
    <m/>
    <m/>
    <n v="5"/>
    <n v="5"/>
    <m/>
    <m/>
    <m/>
    <m/>
    <m/>
    <m/>
    <m/>
    <m/>
    <m/>
    <m/>
    <m/>
    <m/>
    <m/>
    <m/>
    <m/>
    <m/>
    <m/>
    <m/>
    <m/>
    <m/>
    <m/>
    <m/>
    <m/>
    <m/>
    <m/>
    <m/>
    <m/>
    <m/>
    <m/>
    <m/>
    <x v="0"/>
    <m/>
    <m/>
  </r>
  <r>
    <x v="20"/>
    <x v="26"/>
    <x v="0"/>
    <x v="0"/>
    <n v="0"/>
    <n v="0"/>
    <n v="5382"/>
    <n v="5382"/>
    <n v="0"/>
    <n v="0"/>
    <n v="0"/>
    <n v="5382"/>
    <n v="0"/>
    <n v="0"/>
    <n v="5382"/>
    <n v="155431"/>
    <n v="155431"/>
    <n v="155431"/>
    <m/>
    <m/>
    <m/>
    <m/>
    <m/>
    <m/>
    <m/>
    <m/>
    <m/>
    <m/>
    <n v="2370"/>
    <n v="71"/>
    <m/>
    <m/>
    <m/>
    <m/>
    <n v="730"/>
    <n v="49"/>
    <m/>
    <m/>
    <m/>
    <m/>
    <n v="2175"/>
    <n v="0"/>
    <m/>
    <m/>
    <m/>
    <m/>
    <n v="0"/>
    <n v="0"/>
    <m/>
    <m/>
    <m/>
    <m/>
    <n v="107"/>
    <n v="0"/>
    <m/>
    <m/>
    <m/>
    <m/>
    <n v="0"/>
    <n v="0"/>
    <m/>
    <m/>
    <m/>
    <m/>
    <m/>
    <m/>
    <m/>
    <m/>
    <m/>
    <m/>
    <m/>
    <m/>
    <m/>
    <m/>
    <m/>
    <m/>
    <m/>
    <m/>
    <m/>
    <m/>
    <m/>
    <n v="150049"/>
    <m/>
    <m/>
    <m/>
    <m/>
    <x v="1"/>
    <m/>
    <m/>
  </r>
  <r>
    <x v="21"/>
    <x v="27"/>
    <x v="0"/>
    <x v="0"/>
    <n v="0"/>
    <n v="0"/>
    <n v="0"/>
    <n v="0"/>
    <n v="0"/>
    <n v="0"/>
    <n v="0"/>
    <n v="0"/>
    <n v="2"/>
    <n v="2"/>
    <n v="2"/>
    <n v="0"/>
    <n v="2"/>
    <n v="2"/>
    <m/>
    <m/>
    <m/>
    <m/>
    <m/>
    <m/>
    <m/>
    <m/>
    <m/>
    <m/>
    <m/>
    <m/>
    <m/>
    <m/>
    <m/>
    <m/>
    <m/>
    <m/>
    <m/>
    <m/>
    <m/>
    <m/>
    <m/>
    <m/>
    <m/>
    <m/>
    <m/>
    <m/>
    <m/>
    <m/>
    <m/>
    <m/>
    <m/>
    <m/>
    <m/>
    <m/>
    <m/>
    <m/>
    <m/>
    <m/>
    <m/>
    <m/>
    <m/>
    <m/>
    <m/>
    <m/>
    <m/>
    <m/>
    <m/>
    <m/>
    <m/>
    <m/>
    <m/>
    <m/>
    <n v="0"/>
    <n v="2"/>
    <m/>
    <m/>
    <n v="0"/>
    <m/>
    <m/>
    <m/>
    <m/>
    <m/>
    <m/>
    <m/>
    <m/>
    <m/>
    <x v="0"/>
    <m/>
    <m/>
  </r>
  <r>
    <x v="22"/>
    <x v="28"/>
    <x v="0"/>
    <x v="0"/>
    <n v="6"/>
    <n v="0"/>
    <n v="0"/>
    <n v="6"/>
    <n v="0"/>
    <n v="0"/>
    <n v="0"/>
    <n v="6"/>
    <n v="0"/>
    <n v="0"/>
    <n v="6"/>
    <n v="6"/>
    <n v="6"/>
    <n v="6"/>
    <m/>
    <m/>
    <m/>
    <m/>
    <m/>
    <m/>
    <n v="0"/>
    <n v="0"/>
    <m/>
    <m/>
    <m/>
    <m/>
    <n v="0"/>
    <n v="0"/>
    <m/>
    <m/>
    <m/>
    <m/>
    <n v="0"/>
    <n v="0"/>
    <m/>
    <m/>
    <m/>
    <m/>
    <n v="0"/>
    <n v="0"/>
    <m/>
    <m/>
    <m/>
    <m/>
    <n v="0"/>
    <n v="0"/>
    <m/>
    <m/>
    <m/>
    <m/>
    <n v="6"/>
    <n v="6"/>
    <m/>
    <m/>
    <m/>
    <m/>
    <m/>
    <m/>
    <m/>
    <m/>
    <m/>
    <m/>
    <m/>
    <m/>
    <m/>
    <m/>
    <m/>
    <m/>
    <m/>
    <m/>
    <m/>
    <m/>
    <m/>
    <m/>
    <m/>
    <m/>
    <m/>
    <m/>
    <m/>
    <m/>
    <m/>
    <m/>
    <x v="0"/>
    <m/>
    <m/>
  </r>
  <r>
    <x v="8"/>
    <x v="29"/>
    <x v="0"/>
    <x v="0"/>
    <n v="0"/>
    <n v="0"/>
    <n v="0"/>
    <n v="0"/>
    <n v="0"/>
    <n v="0"/>
    <n v="0"/>
    <n v="0"/>
    <n v="0"/>
    <n v="0"/>
    <n v="0"/>
    <n v="0"/>
    <n v="0"/>
    <n v="4651"/>
    <m/>
    <m/>
    <m/>
    <m/>
    <m/>
    <m/>
    <m/>
    <m/>
    <m/>
    <m/>
    <m/>
    <m/>
    <m/>
    <m/>
    <m/>
    <m/>
    <m/>
    <m/>
    <m/>
    <m/>
    <m/>
    <m/>
    <m/>
    <m/>
    <m/>
    <m/>
    <m/>
    <m/>
    <m/>
    <m/>
    <m/>
    <m/>
    <m/>
    <m/>
    <m/>
    <m/>
    <m/>
    <m/>
    <m/>
    <m/>
    <m/>
    <m/>
    <n v="0"/>
    <n v="0"/>
    <n v="0"/>
    <m/>
    <m/>
    <m/>
    <m/>
    <m/>
    <m/>
    <m/>
    <m/>
    <m/>
    <m/>
    <m/>
    <m/>
    <m/>
    <m/>
    <m/>
    <m/>
    <m/>
    <m/>
    <m/>
    <m/>
    <m/>
    <m/>
    <n v="4651"/>
    <x v="0"/>
    <m/>
    <m/>
  </r>
  <r>
    <x v="23"/>
    <x v="30"/>
    <x v="0"/>
    <x v="0"/>
    <n v="4"/>
    <n v="6"/>
    <n v="0"/>
    <n v="10"/>
    <n v="0"/>
    <n v="0"/>
    <n v="0"/>
    <n v="10"/>
    <n v="0"/>
    <n v="0"/>
    <n v="10"/>
    <n v="10"/>
    <n v="10"/>
    <n v="10"/>
    <m/>
    <m/>
    <m/>
    <m/>
    <m/>
    <m/>
    <n v="0"/>
    <n v="0"/>
    <n v="0"/>
    <n v="0"/>
    <m/>
    <m/>
    <n v="0"/>
    <n v="0"/>
    <n v="0"/>
    <n v="0"/>
    <m/>
    <m/>
    <n v="0"/>
    <n v="0"/>
    <n v="0"/>
    <n v="0"/>
    <m/>
    <m/>
    <n v="0"/>
    <n v="0"/>
    <n v="0"/>
    <n v="0"/>
    <m/>
    <m/>
    <n v="0"/>
    <n v="0"/>
    <n v="0"/>
    <n v="0"/>
    <m/>
    <m/>
    <n v="4"/>
    <n v="4"/>
    <n v="6"/>
    <n v="6"/>
    <m/>
    <m/>
    <m/>
    <m/>
    <m/>
    <m/>
    <m/>
    <m/>
    <m/>
    <m/>
    <m/>
    <m/>
    <m/>
    <m/>
    <m/>
    <m/>
    <m/>
    <m/>
    <m/>
    <m/>
    <m/>
    <m/>
    <m/>
    <m/>
    <m/>
    <m/>
    <m/>
    <m/>
    <x v="0"/>
    <m/>
    <m/>
  </r>
  <r>
    <x v="24"/>
    <x v="31"/>
    <x v="0"/>
    <x v="0"/>
    <n v="2"/>
    <n v="0"/>
    <n v="0"/>
    <n v="2"/>
    <n v="0"/>
    <n v="0"/>
    <n v="0"/>
    <n v="2"/>
    <n v="0"/>
    <n v="0"/>
    <n v="2"/>
    <n v="2"/>
    <n v="2"/>
    <n v="2"/>
    <m/>
    <m/>
    <m/>
    <m/>
    <m/>
    <m/>
    <n v="0"/>
    <n v="0"/>
    <m/>
    <m/>
    <m/>
    <m/>
    <n v="0"/>
    <n v="0"/>
    <m/>
    <m/>
    <m/>
    <m/>
    <n v="0"/>
    <n v="0"/>
    <m/>
    <m/>
    <m/>
    <m/>
    <n v="2"/>
    <n v="2"/>
    <m/>
    <m/>
    <m/>
    <m/>
    <n v="0"/>
    <n v="0"/>
    <m/>
    <m/>
    <m/>
    <m/>
    <n v="0"/>
    <n v="0"/>
    <m/>
    <m/>
    <m/>
    <m/>
    <m/>
    <m/>
    <m/>
    <m/>
    <m/>
    <m/>
    <m/>
    <m/>
    <m/>
    <m/>
    <m/>
    <m/>
    <m/>
    <m/>
    <m/>
    <m/>
    <m/>
    <m/>
    <m/>
    <m/>
    <m/>
    <m/>
    <m/>
    <m/>
    <m/>
    <m/>
    <x v="0"/>
    <m/>
    <m/>
  </r>
  <r>
    <x v="25"/>
    <x v="32"/>
    <x v="0"/>
    <x v="0"/>
    <n v="5"/>
    <n v="0"/>
    <n v="0"/>
    <n v="5"/>
    <n v="0"/>
    <n v="0"/>
    <n v="0"/>
    <n v="5"/>
    <n v="0"/>
    <n v="0"/>
    <n v="5"/>
    <n v="5"/>
    <n v="5"/>
    <n v="5"/>
    <m/>
    <m/>
    <m/>
    <m/>
    <m/>
    <m/>
    <n v="0"/>
    <n v="0"/>
    <m/>
    <m/>
    <m/>
    <m/>
    <n v="0"/>
    <n v="0"/>
    <m/>
    <m/>
    <m/>
    <m/>
    <n v="0"/>
    <n v="0"/>
    <m/>
    <m/>
    <m/>
    <m/>
    <n v="0"/>
    <n v="0"/>
    <m/>
    <m/>
    <m/>
    <m/>
    <n v="0"/>
    <n v="0"/>
    <m/>
    <m/>
    <m/>
    <m/>
    <n v="5"/>
    <n v="5"/>
    <m/>
    <m/>
    <m/>
    <m/>
    <m/>
    <m/>
    <m/>
    <m/>
    <m/>
    <m/>
    <m/>
    <m/>
    <m/>
    <m/>
    <m/>
    <m/>
    <m/>
    <m/>
    <m/>
    <m/>
    <m/>
    <m/>
    <m/>
    <m/>
    <m/>
    <m/>
    <m/>
    <m/>
    <m/>
    <m/>
    <x v="0"/>
    <m/>
    <m/>
  </r>
  <r>
    <x v="26"/>
    <x v="33"/>
    <x v="0"/>
    <x v="0"/>
    <n v="1"/>
    <n v="0"/>
    <n v="1"/>
    <n v="2"/>
    <n v="0"/>
    <n v="0"/>
    <n v="0"/>
    <n v="2"/>
    <n v="0"/>
    <n v="0"/>
    <n v="2"/>
    <n v="2"/>
    <n v="2"/>
    <n v="2"/>
    <m/>
    <m/>
    <m/>
    <m/>
    <m/>
    <m/>
    <n v="1"/>
    <n v="1"/>
    <m/>
    <m/>
    <n v="1"/>
    <n v="1"/>
    <n v="0"/>
    <n v="0"/>
    <m/>
    <m/>
    <n v="0"/>
    <n v="0"/>
    <n v="0"/>
    <n v="0"/>
    <m/>
    <m/>
    <n v="0"/>
    <n v="0"/>
    <n v="0"/>
    <n v="0"/>
    <m/>
    <m/>
    <n v="0"/>
    <n v="0"/>
    <n v="0"/>
    <n v="0"/>
    <m/>
    <m/>
    <n v="0"/>
    <n v="0"/>
    <n v="0"/>
    <n v="0"/>
    <m/>
    <m/>
    <n v="0"/>
    <n v="0"/>
    <m/>
    <m/>
    <m/>
    <m/>
    <m/>
    <m/>
    <m/>
    <m/>
    <m/>
    <m/>
    <m/>
    <m/>
    <m/>
    <m/>
    <m/>
    <m/>
    <m/>
    <m/>
    <m/>
    <m/>
    <m/>
    <m/>
    <m/>
    <m/>
    <m/>
    <m/>
    <x v="0"/>
    <m/>
    <m/>
  </r>
  <r>
    <x v="27"/>
    <x v="34"/>
    <x v="0"/>
    <x v="0"/>
    <n v="2"/>
    <n v="0"/>
    <n v="0"/>
    <n v="2"/>
    <n v="0"/>
    <n v="0"/>
    <n v="0"/>
    <n v="2"/>
    <n v="0"/>
    <n v="0"/>
    <n v="2"/>
    <n v="2"/>
    <n v="2"/>
    <n v="2"/>
    <m/>
    <m/>
    <m/>
    <m/>
    <m/>
    <m/>
    <n v="0"/>
    <n v="0"/>
    <m/>
    <m/>
    <m/>
    <m/>
    <n v="0"/>
    <n v="0"/>
    <m/>
    <m/>
    <m/>
    <m/>
    <n v="0"/>
    <n v="0"/>
    <m/>
    <m/>
    <m/>
    <m/>
    <n v="2"/>
    <n v="2"/>
    <m/>
    <m/>
    <m/>
    <m/>
    <n v="0"/>
    <n v="0"/>
    <m/>
    <m/>
    <m/>
    <m/>
    <n v="0"/>
    <n v="0"/>
    <m/>
    <m/>
    <m/>
    <m/>
    <m/>
    <m/>
    <m/>
    <m/>
    <m/>
    <m/>
    <m/>
    <m/>
    <m/>
    <m/>
    <m/>
    <m/>
    <m/>
    <m/>
    <m/>
    <m/>
    <m/>
    <m/>
    <m/>
    <m/>
    <m/>
    <m/>
    <m/>
    <m/>
    <m/>
    <m/>
    <x v="0"/>
    <m/>
    <m/>
  </r>
  <r>
    <x v="28"/>
    <x v="35"/>
    <x v="0"/>
    <x v="0"/>
    <n v="0"/>
    <n v="8521"/>
    <n v="3174"/>
    <n v="11695"/>
    <n v="0"/>
    <n v="0"/>
    <n v="0"/>
    <n v="11695"/>
    <n v="0"/>
    <n v="0"/>
    <n v="11695"/>
    <n v="11695"/>
    <n v="11695"/>
    <n v="11695"/>
    <m/>
    <m/>
    <m/>
    <m/>
    <m/>
    <m/>
    <m/>
    <m/>
    <n v="7955"/>
    <n v="0"/>
    <n v="3028"/>
    <n v="0"/>
    <m/>
    <m/>
    <n v="0"/>
    <n v="0"/>
    <n v="0"/>
    <n v="0"/>
    <m/>
    <m/>
    <n v="0"/>
    <n v="0"/>
    <n v="0"/>
    <n v="0"/>
    <m/>
    <m/>
    <n v="0"/>
    <n v="0"/>
    <n v="0"/>
    <n v="0"/>
    <m/>
    <m/>
    <n v="566"/>
    <n v="0"/>
    <n v="146"/>
    <n v="0"/>
    <m/>
    <m/>
    <n v="0"/>
    <n v="0"/>
    <n v="0"/>
    <n v="0"/>
    <m/>
    <m/>
    <m/>
    <m/>
    <m/>
    <m/>
    <m/>
    <m/>
    <m/>
    <m/>
    <m/>
    <m/>
    <m/>
    <m/>
    <m/>
    <m/>
    <m/>
    <m/>
    <m/>
    <m/>
    <m/>
    <m/>
    <m/>
    <m/>
    <m/>
    <m/>
    <x v="0"/>
    <m/>
    <m/>
  </r>
  <r>
    <x v="24"/>
    <x v="36"/>
    <x v="0"/>
    <x v="0"/>
    <n v="0"/>
    <n v="0"/>
    <n v="0"/>
    <n v="0"/>
    <n v="0"/>
    <n v="0"/>
    <n v="0"/>
    <n v="0"/>
    <n v="0"/>
    <n v="0"/>
    <n v="0"/>
    <n v="0"/>
    <n v="0"/>
    <n v="5276"/>
    <m/>
    <m/>
    <m/>
    <m/>
    <m/>
    <m/>
    <m/>
    <m/>
    <m/>
    <m/>
    <m/>
    <m/>
    <m/>
    <m/>
    <m/>
    <m/>
    <m/>
    <m/>
    <m/>
    <m/>
    <m/>
    <m/>
    <m/>
    <m/>
    <m/>
    <m/>
    <m/>
    <m/>
    <m/>
    <m/>
    <m/>
    <m/>
    <m/>
    <m/>
    <m/>
    <m/>
    <m/>
    <m/>
    <m/>
    <m/>
    <m/>
    <m/>
    <n v="0"/>
    <n v="0"/>
    <n v="0"/>
    <m/>
    <m/>
    <m/>
    <m/>
    <m/>
    <m/>
    <m/>
    <m/>
    <m/>
    <m/>
    <m/>
    <m/>
    <m/>
    <m/>
    <m/>
    <m/>
    <m/>
    <m/>
    <m/>
    <m/>
    <m/>
    <m/>
    <n v="5276"/>
    <x v="0"/>
    <m/>
    <m/>
  </r>
  <r>
    <x v="29"/>
    <x v="37"/>
    <x v="0"/>
    <x v="0"/>
    <n v="0"/>
    <n v="0"/>
    <n v="0"/>
    <n v="0"/>
    <n v="0"/>
    <n v="0"/>
    <n v="0"/>
    <n v="0"/>
    <n v="694"/>
    <n v="694"/>
    <n v="694"/>
    <n v="0"/>
    <n v="694"/>
    <n v="694"/>
    <m/>
    <m/>
    <m/>
    <m/>
    <m/>
    <m/>
    <m/>
    <m/>
    <m/>
    <m/>
    <m/>
    <m/>
    <m/>
    <m/>
    <m/>
    <m/>
    <m/>
    <m/>
    <m/>
    <m/>
    <m/>
    <m/>
    <m/>
    <m/>
    <m/>
    <m/>
    <m/>
    <m/>
    <m/>
    <m/>
    <m/>
    <m/>
    <m/>
    <m/>
    <m/>
    <m/>
    <m/>
    <m/>
    <m/>
    <m/>
    <m/>
    <m/>
    <m/>
    <m/>
    <m/>
    <m/>
    <m/>
    <m/>
    <m/>
    <m/>
    <m/>
    <m/>
    <m/>
    <m/>
    <n v="694"/>
    <n v="0"/>
    <m/>
    <m/>
    <n v="0"/>
    <m/>
    <m/>
    <m/>
    <m/>
    <m/>
    <m/>
    <m/>
    <m/>
    <m/>
    <x v="0"/>
    <m/>
    <m/>
  </r>
  <r>
    <x v="30"/>
    <x v="38"/>
    <x v="0"/>
    <x v="0"/>
    <n v="0"/>
    <n v="0"/>
    <n v="0"/>
    <n v="0"/>
    <n v="0"/>
    <n v="0"/>
    <n v="0"/>
    <n v="0"/>
    <n v="2"/>
    <n v="2"/>
    <n v="2"/>
    <n v="0"/>
    <n v="2"/>
    <n v="2"/>
    <m/>
    <m/>
    <m/>
    <m/>
    <m/>
    <m/>
    <m/>
    <m/>
    <m/>
    <m/>
    <m/>
    <m/>
    <m/>
    <m/>
    <m/>
    <m/>
    <m/>
    <m/>
    <m/>
    <m/>
    <m/>
    <m/>
    <m/>
    <m/>
    <m/>
    <m/>
    <m/>
    <m/>
    <m/>
    <m/>
    <m/>
    <m/>
    <m/>
    <m/>
    <m/>
    <m/>
    <m/>
    <m/>
    <m/>
    <m/>
    <m/>
    <m/>
    <m/>
    <m/>
    <m/>
    <m/>
    <m/>
    <m/>
    <m/>
    <m/>
    <m/>
    <m/>
    <m/>
    <m/>
    <n v="2"/>
    <n v="0"/>
    <m/>
    <m/>
    <n v="0"/>
    <m/>
    <m/>
    <m/>
    <m/>
    <m/>
    <m/>
    <m/>
    <m/>
    <m/>
    <x v="0"/>
    <m/>
    <m/>
  </r>
  <r>
    <x v="31"/>
    <x v="39"/>
    <x v="0"/>
    <x v="0"/>
    <n v="0"/>
    <n v="0"/>
    <n v="513"/>
    <n v="513"/>
    <n v="0"/>
    <n v="0"/>
    <n v="0"/>
    <n v="513"/>
    <n v="0"/>
    <n v="0"/>
    <n v="513"/>
    <n v="1026"/>
    <n v="1026"/>
    <n v="1026"/>
    <m/>
    <m/>
    <m/>
    <m/>
    <m/>
    <m/>
    <m/>
    <m/>
    <m/>
    <m/>
    <n v="513"/>
    <n v="0"/>
    <m/>
    <m/>
    <m/>
    <m/>
    <n v="0"/>
    <n v="0"/>
    <m/>
    <m/>
    <m/>
    <m/>
    <n v="0"/>
    <n v="0"/>
    <m/>
    <m/>
    <m/>
    <m/>
    <n v="0"/>
    <n v="0"/>
    <m/>
    <m/>
    <m/>
    <m/>
    <n v="0"/>
    <n v="0"/>
    <m/>
    <m/>
    <m/>
    <m/>
    <n v="0"/>
    <n v="0"/>
    <m/>
    <m/>
    <m/>
    <m/>
    <m/>
    <m/>
    <m/>
    <m/>
    <m/>
    <m/>
    <m/>
    <m/>
    <m/>
    <m/>
    <m/>
    <m/>
    <m/>
    <m/>
    <m/>
    <m/>
    <m/>
    <n v="513"/>
    <m/>
    <m/>
    <m/>
    <m/>
    <x v="0"/>
    <m/>
    <m/>
  </r>
  <r>
    <x v="32"/>
    <x v="40"/>
    <x v="0"/>
    <x v="0"/>
    <n v="97"/>
    <n v="0"/>
    <n v="0"/>
    <n v="97"/>
    <n v="0"/>
    <n v="0"/>
    <n v="0"/>
    <n v="97"/>
    <n v="0"/>
    <n v="0"/>
    <n v="97"/>
    <n v="97"/>
    <n v="97"/>
    <n v="97"/>
    <m/>
    <m/>
    <m/>
    <m/>
    <m/>
    <m/>
    <n v="0"/>
    <n v="0"/>
    <m/>
    <m/>
    <m/>
    <m/>
    <n v="0"/>
    <n v="0"/>
    <m/>
    <m/>
    <m/>
    <m/>
    <n v="0"/>
    <n v="0"/>
    <m/>
    <m/>
    <m/>
    <m/>
    <n v="0"/>
    <n v="0"/>
    <m/>
    <m/>
    <m/>
    <m/>
    <n v="0"/>
    <n v="0"/>
    <m/>
    <m/>
    <m/>
    <m/>
    <n v="97"/>
    <n v="97"/>
    <m/>
    <m/>
    <m/>
    <m/>
    <m/>
    <m/>
    <m/>
    <m/>
    <m/>
    <m/>
    <m/>
    <m/>
    <m/>
    <m/>
    <m/>
    <m/>
    <m/>
    <m/>
    <m/>
    <m/>
    <m/>
    <m/>
    <m/>
    <m/>
    <m/>
    <m/>
    <m/>
    <m/>
    <m/>
    <m/>
    <x v="0"/>
    <m/>
    <m/>
  </r>
  <r>
    <x v="33"/>
    <x v="41"/>
    <x v="0"/>
    <x v="0"/>
    <n v="0"/>
    <n v="0"/>
    <n v="0"/>
    <n v="0"/>
    <n v="0"/>
    <n v="0"/>
    <n v="0"/>
    <n v="0"/>
    <n v="1"/>
    <n v="1"/>
    <n v="1"/>
    <n v="0"/>
    <n v="1"/>
    <n v="1"/>
    <m/>
    <m/>
    <m/>
    <m/>
    <m/>
    <m/>
    <m/>
    <m/>
    <m/>
    <m/>
    <m/>
    <m/>
    <m/>
    <m/>
    <m/>
    <m/>
    <m/>
    <m/>
    <m/>
    <m/>
    <m/>
    <m/>
    <m/>
    <m/>
    <m/>
    <m/>
    <m/>
    <m/>
    <m/>
    <m/>
    <m/>
    <m/>
    <m/>
    <m/>
    <m/>
    <m/>
    <m/>
    <m/>
    <m/>
    <m/>
    <m/>
    <m/>
    <m/>
    <m/>
    <m/>
    <m/>
    <m/>
    <m/>
    <m/>
    <m/>
    <m/>
    <m/>
    <m/>
    <m/>
    <n v="1"/>
    <n v="0"/>
    <m/>
    <m/>
    <n v="0"/>
    <m/>
    <m/>
    <m/>
    <m/>
    <m/>
    <m/>
    <m/>
    <m/>
    <m/>
    <x v="0"/>
    <m/>
    <m/>
  </r>
  <r>
    <x v="26"/>
    <x v="42"/>
    <x v="0"/>
    <x v="0"/>
    <n v="5"/>
    <n v="243"/>
    <n v="498"/>
    <n v="746"/>
    <n v="136108"/>
    <n v="0"/>
    <n v="136108"/>
    <n v="136854"/>
    <n v="0"/>
    <n v="0"/>
    <n v="136854"/>
    <n v="136854"/>
    <n v="136854"/>
    <n v="136854"/>
    <m/>
    <m/>
    <m/>
    <m/>
    <m/>
    <m/>
    <n v="0"/>
    <n v="0"/>
    <n v="213"/>
    <n v="0"/>
    <n v="436"/>
    <n v="0"/>
    <n v="0"/>
    <n v="0"/>
    <n v="0"/>
    <n v="0"/>
    <n v="0"/>
    <n v="0"/>
    <n v="5"/>
    <n v="0"/>
    <n v="0"/>
    <n v="0"/>
    <n v="28"/>
    <n v="0"/>
    <n v="0"/>
    <n v="0"/>
    <n v="0"/>
    <n v="0"/>
    <n v="0"/>
    <n v="0"/>
    <n v="0"/>
    <n v="0"/>
    <n v="30"/>
    <n v="0"/>
    <n v="34"/>
    <n v="0"/>
    <n v="0"/>
    <n v="0"/>
    <n v="0"/>
    <n v="0"/>
    <n v="0"/>
    <n v="0"/>
    <n v="0"/>
    <n v="0"/>
    <n v="136108"/>
    <m/>
    <m/>
    <m/>
    <m/>
    <m/>
    <m/>
    <m/>
    <m/>
    <m/>
    <m/>
    <m/>
    <m/>
    <m/>
    <m/>
    <m/>
    <m/>
    <m/>
    <m/>
    <m/>
    <m/>
    <m/>
    <m/>
    <n v="0"/>
    <x v="1"/>
    <m/>
    <m/>
  </r>
  <r>
    <x v="34"/>
    <x v="43"/>
    <x v="0"/>
    <x v="0"/>
    <n v="3"/>
    <n v="0"/>
    <n v="3768"/>
    <n v="3771"/>
    <n v="0"/>
    <n v="0"/>
    <n v="0"/>
    <n v="3771"/>
    <n v="0"/>
    <n v="0"/>
    <n v="3771"/>
    <n v="3771"/>
    <n v="3771"/>
    <n v="3771"/>
    <m/>
    <m/>
    <m/>
    <m/>
    <m/>
    <m/>
    <n v="0"/>
    <n v="0"/>
    <m/>
    <m/>
    <n v="3768"/>
    <n v="3768"/>
    <n v="0"/>
    <n v="0"/>
    <m/>
    <m/>
    <n v="0"/>
    <n v="0"/>
    <n v="0"/>
    <n v="0"/>
    <m/>
    <m/>
    <n v="0"/>
    <n v="0"/>
    <n v="3"/>
    <n v="3"/>
    <m/>
    <m/>
    <n v="0"/>
    <n v="0"/>
    <n v="0"/>
    <n v="0"/>
    <m/>
    <m/>
    <n v="0"/>
    <n v="0"/>
    <n v="0"/>
    <n v="0"/>
    <m/>
    <m/>
    <n v="0"/>
    <n v="0"/>
    <m/>
    <m/>
    <m/>
    <m/>
    <m/>
    <m/>
    <m/>
    <m/>
    <m/>
    <m/>
    <m/>
    <m/>
    <m/>
    <m/>
    <m/>
    <m/>
    <m/>
    <m/>
    <m/>
    <m/>
    <m/>
    <m/>
    <m/>
    <m/>
    <m/>
    <m/>
    <x v="0"/>
    <m/>
    <m/>
  </r>
  <r>
    <x v="35"/>
    <x v="44"/>
    <x v="0"/>
    <x v="0"/>
    <n v="0"/>
    <n v="0"/>
    <n v="729"/>
    <n v="729"/>
    <n v="0"/>
    <n v="0"/>
    <n v="0"/>
    <n v="729"/>
    <n v="0"/>
    <n v="0"/>
    <n v="729"/>
    <n v="729"/>
    <n v="729"/>
    <n v="729"/>
    <m/>
    <m/>
    <m/>
    <m/>
    <m/>
    <m/>
    <m/>
    <m/>
    <m/>
    <m/>
    <m/>
    <m/>
    <m/>
    <m/>
    <m/>
    <m/>
    <m/>
    <m/>
    <m/>
    <m/>
    <m/>
    <m/>
    <m/>
    <m/>
    <m/>
    <m/>
    <m/>
    <m/>
    <m/>
    <m/>
    <m/>
    <m/>
    <m/>
    <m/>
    <m/>
    <m/>
    <m/>
    <m/>
    <m/>
    <m/>
    <m/>
    <m/>
    <n v="0"/>
    <n v="729"/>
    <n v="0"/>
    <m/>
    <m/>
    <m/>
    <m/>
    <m/>
    <m/>
    <m/>
    <m/>
    <m/>
    <m/>
    <m/>
    <m/>
    <m/>
    <m/>
    <m/>
    <m/>
    <m/>
    <m/>
    <m/>
    <m/>
    <m/>
    <m/>
    <n v="0"/>
    <x v="0"/>
    <m/>
    <m/>
  </r>
  <r>
    <x v="36"/>
    <x v="45"/>
    <x v="0"/>
    <x v="0"/>
    <n v="1"/>
    <n v="0"/>
    <n v="0"/>
    <n v="1"/>
    <n v="0"/>
    <n v="0"/>
    <n v="0"/>
    <n v="1"/>
    <n v="0"/>
    <n v="0"/>
    <n v="1"/>
    <n v="1"/>
    <n v="1"/>
    <n v="1"/>
    <m/>
    <m/>
    <m/>
    <m/>
    <m/>
    <m/>
    <n v="0"/>
    <n v="0"/>
    <m/>
    <m/>
    <m/>
    <m/>
    <n v="0"/>
    <n v="0"/>
    <m/>
    <m/>
    <m/>
    <m/>
    <n v="0"/>
    <n v="0"/>
    <m/>
    <m/>
    <m/>
    <m/>
    <n v="0"/>
    <n v="0"/>
    <m/>
    <m/>
    <m/>
    <m/>
    <n v="0"/>
    <n v="0"/>
    <m/>
    <m/>
    <m/>
    <m/>
    <n v="1"/>
    <n v="1"/>
    <m/>
    <m/>
    <m/>
    <m/>
    <m/>
    <m/>
    <m/>
    <m/>
    <m/>
    <m/>
    <m/>
    <m/>
    <m/>
    <m/>
    <m/>
    <m/>
    <m/>
    <m/>
    <m/>
    <m/>
    <m/>
    <m/>
    <m/>
    <m/>
    <m/>
    <m/>
    <m/>
    <m/>
    <m/>
    <m/>
    <x v="0"/>
    <m/>
    <m/>
  </r>
  <r>
    <x v="37"/>
    <x v="46"/>
    <x v="0"/>
    <x v="0"/>
    <n v="63"/>
    <n v="0"/>
    <n v="0"/>
    <n v="63"/>
    <n v="0"/>
    <n v="0"/>
    <n v="0"/>
    <n v="63"/>
    <n v="0"/>
    <n v="0"/>
    <n v="63"/>
    <n v="63"/>
    <n v="63"/>
    <n v="63"/>
    <m/>
    <m/>
    <m/>
    <m/>
    <m/>
    <m/>
    <n v="0"/>
    <n v="0"/>
    <m/>
    <m/>
    <m/>
    <m/>
    <n v="0"/>
    <n v="0"/>
    <m/>
    <m/>
    <m/>
    <m/>
    <n v="0"/>
    <n v="0"/>
    <m/>
    <m/>
    <m/>
    <m/>
    <n v="0"/>
    <n v="0"/>
    <m/>
    <m/>
    <m/>
    <m/>
    <n v="0"/>
    <n v="0"/>
    <m/>
    <m/>
    <m/>
    <m/>
    <n v="63"/>
    <n v="63"/>
    <m/>
    <m/>
    <m/>
    <m/>
    <m/>
    <m/>
    <m/>
    <m/>
    <m/>
    <m/>
    <m/>
    <m/>
    <m/>
    <m/>
    <m/>
    <m/>
    <m/>
    <m/>
    <m/>
    <m/>
    <m/>
    <m/>
    <m/>
    <m/>
    <m/>
    <m/>
    <m/>
    <m/>
    <m/>
    <m/>
    <x v="0"/>
    <m/>
    <m/>
  </r>
  <r>
    <x v="38"/>
    <x v="47"/>
    <x v="0"/>
    <x v="0"/>
    <n v="1"/>
    <n v="0"/>
    <n v="0"/>
    <n v="1"/>
    <n v="0"/>
    <n v="0"/>
    <n v="0"/>
    <n v="1"/>
    <n v="4"/>
    <n v="4"/>
    <n v="5"/>
    <n v="1"/>
    <n v="5"/>
    <n v="5"/>
    <m/>
    <m/>
    <m/>
    <m/>
    <m/>
    <m/>
    <n v="0"/>
    <n v="0"/>
    <m/>
    <m/>
    <m/>
    <m/>
    <n v="0"/>
    <n v="0"/>
    <m/>
    <m/>
    <m/>
    <m/>
    <n v="0"/>
    <n v="0"/>
    <m/>
    <m/>
    <m/>
    <m/>
    <n v="1"/>
    <n v="1"/>
    <m/>
    <m/>
    <m/>
    <m/>
    <n v="0"/>
    <n v="0"/>
    <m/>
    <m/>
    <m/>
    <m/>
    <n v="0"/>
    <n v="0"/>
    <m/>
    <m/>
    <m/>
    <m/>
    <m/>
    <m/>
    <m/>
    <m/>
    <m/>
    <m/>
    <m/>
    <m/>
    <m/>
    <m/>
    <m/>
    <m/>
    <n v="4"/>
    <n v="0"/>
    <m/>
    <m/>
    <n v="0"/>
    <m/>
    <m/>
    <m/>
    <m/>
    <m/>
    <m/>
    <m/>
    <m/>
    <m/>
    <x v="0"/>
    <m/>
    <m/>
  </r>
  <r>
    <x v="38"/>
    <x v="48"/>
    <x v="0"/>
    <x v="0"/>
    <n v="0"/>
    <n v="0"/>
    <n v="0"/>
    <n v="0"/>
    <n v="0"/>
    <n v="0"/>
    <n v="0"/>
    <n v="0"/>
    <n v="0"/>
    <n v="0"/>
    <n v="0"/>
    <n v="2328"/>
    <n v="2328"/>
    <n v="2328"/>
    <m/>
    <m/>
    <m/>
    <m/>
    <m/>
    <m/>
    <m/>
    <m/>
    <m/>
    <m/>
    <m/>
    <m/>
    <m/>
    <m/>
    <m/>
    <m/>
    <m/>
    <m/>
    <m/>
    <m/>
    <m/>
    <m/>
    <m/>
    <m/>
    <m/>
    <m/>
    <m/>
    <m/>
    <m/>
    <m/>
    <m/>
    <m/>
    <m/>
    <m/>
    <m/>
    <m/>
    <m/>
    <m/>
    <m/>
    <m/>
    <m/>
    <m/>
    <m/>
    <m/>
    <m/>
    <m/>
    <m/>
    <m/>
    <m/>
    <m/>
    <m/>
    <m/>
    <m/>
    <m/>
    <m/>
    <m/>
    <m/>
    <m/>
    <m/>
    <m/>
    <m/>
    <m/>
    <m/>
    <n v="2328"/>
    <m/>
    <m/>
    <m/>
    <m/>
    <x v="0"/>
    <m/>
    <m/>
  </r>
  <r>
    <x v="5"/>
    <x v="49"/>
    <x v="0"/>
    <x v="0"/>
    <n v="0"/>
    <n v="0"/>
    <n v="0"/>
    <n v="0"/>
    <n v="0"/>
    <n v="0"/>
    <n v="0"/>
    <n v="0"/>
    <n v="0"/>
    <n v="0"/>
    <n v="0"/>
    <n v="464"/>
    <n v="464"/>
    <n v="500"/>
    <m/>
    <m/>
    <m/>
    <m/>
    <m/>
    <m/>
    <m/>
    <m/>
    <m/>
    <m/>
    <m/>
    <m/>
    <m/>
    <m/>
    <m/>
    <m/>
    <m/>
    <m/>
    <m/>
    <m/>
    <m/>
    <m/>
    <m/>
    <m/>
    <m/>
    <m/>
    <m/>
    <m/>
    <m/>
    <m/>
    <m/>
    <m/>
    <m/>
    <m/>
    <m/>
    <m/>
    <m/>
    <m/>
    <m/>
    <m/>
    <m/>
    <m/>
    <n v="0"/>
    <n v="0"/>
    <n v="0"/>
    <m/>
    <m/>
    <m/>
    <m/>
    <m/>
    <m/>
    <m/>
    <m/>
    <m/>
    <m/>
    <m/>
    <m/>
    <m/>
    <m/>
    <m/>
    <m/>
    <m/>
    <m/>
    <n v="464"/>
    <m/>
    <m/>
    <m/>
    <n v="36"/>
    <x v="0"/>
    <m/>
    <m/>
  </r>
  <r>
    <x v="39"/>
    <x v="50"/>
    <x v="0"/>
    <x v="0"/>
    <n v="0"/>
    <n v="0"/>
    <n v="0"/>
    <n v="0"/>
    <n v="0"/>
    <n v="0"/>
    <n v="0"/>
    <n v="0"/>
    <n v="0"/>
    <n v="0"/>
    <n v="0"/>
    <n v="5"/>
    <n v="5"/>
    <n v="5"/>
    <m/>
    <m/>
    <m/>
    <m/>
    <m/>
    <m/>
    <m/>
    <m/>
    <m/>
    <m/>
    <m/>
    <m/>
    <m/>
    <m/>
    <m/>
    <m/>
    <m/>
    <m/>
    <m/>
    <m/>
    <m/>
    <m/>
    <m/>
    <m/>
    <m/>
    <m/>
    <m/>
    <m/>
    <m/>
    <m/>
    <m/>
    <m/>
    <m/>
    <m/>
    <m/>
    <m/>
    <m/>
    <m/>
    <m/>
    <m/>
    <m/>
    <m/>
    <m/>
    <m/>
    <m/>
    <m/>
    <m/>
    <m/>
    <m/>
    <m/>
    <m/>
    <m/>
    <m/>
    <m/>
    <m/>
    <m/>
    <m/>
    <m/>
    <m/>
    <m/>
    <m/>
    <m/>
    <m/>
    <n v="5"/>
    <m/>
    <m/>
    <m/>
    <m/>
    <x v="0"/>
    <m/>
    <m/>
  </r>
  <r>
    <x v="40"/>
    <x v="51"/>
    <x v="0"/>
    <x v="0"/>
    <n v="0"/>
    <n v="0"/>
    <n v="0"/>
    <n v="0"/>
    <n v="0"/>
    <n v="0"/>
    <n v="0"/>
    <n v="0"/>
    <n v="2"/>
    <n v="2"/>
    <n v="2"/>
    <n v="0"/>
    <n v="2"/>
    <n v="2"/>
    <m/>
    <m/>
    <m/>
    <m/>
    <m/>
    <m/>
    <m/>
    <m/>
    <m/>
    <m/>
    <m/>
    <m/>
    <m/>
    <m/>
    <m/>
    <m/>
    <m/>
    <m/>
    <m/>
    <m/>
    <m/>
    <m/>
    <m/>
    <m/>
    <m/>
    <m/>
    <m/>
    <m/>
    <m/>
    <m/>
    <m/>
    <m/>
    <m/>
    <m/>
    <m/>
    <m/>
    <m/>
    <m/>
    <m/>
    <m/>
    <m/>
    <m/>
    <m/>
    <m/>
    <m/>
    <m/>
    <m/>
    <m/>
    <m/>
    <m/>
    <m/>
    <m/>
    <m/>
    <m/>
    <n v="2"/>
    <n v="0"/>
    <m/>
    <m/>
    <n v="0"/>
    <m/>
    <m/>
    <m/>
    <m/>
    <m/>
    <m/>
    <m/>
    <m/>
    <m/>
    <x v="0"/>
    <m/>
    <m/>
  </r>
  <r>
    <x v="41"/>
    <x v="52"/>
    <x v="0"/>
    <x v="0"/>
    <n v="0"/>
    <n v="18737"/>
    <n v="17301"/>
    <n v="36038"/>
    <n v="0"/>
    <n v="0"/>
    <n v="0"/>
    <n v="36038"/>
    <n v="0"/>
    <n v="0"/>
    <n v="36038"/>
    <n v="36038"/>
    <n v="36038"/>
    <n v="36038"/>
    <m/>
    <m/>
    <m/>
    <m/>
    <m/>
    <m/>
    <m/>
    <m/>
    <n v="16270"/>
    <n v="133"/>
    <n v="16553"/>
    <n v="194"/>
    <m/>
    <m/>
    <n v="0"/>
    <n v="0"/>
    <n v="0"/>
    <n v="0"/>
    <m/>
    <m/>
    <n v="0"/>
    <n v="0"/>
    <n v="0"/>
    <n v="0"/>
    <m/>
    <m/>
    <n v="0"/>
    <n v="0"/>
    <n v="0"/>
    <n v="0"/>
    <m/>
    <m/>
    <n v="2467"/>
    <n v="0"/>
    <n v="748"/>
    <n v="241"/>
    <m/>
    <m/>
    <n v="0"/>
    <n v="0"/>
    <n v="0"/>
    <n v="0"/>
    <m/>
    <m/>
    <m/>
    <m/>
    <m/>
    <m/>
    <m/>
    <m/>
    <m/>
    <m/>
    <m/>
    <m/>
    <m/>
    <m/>
    <m/>
    <m/>
    <m/>
    <m/>
    <m/>
    <m/>
    <m/>
    <m/>
    <m/>
    <m/>
    <m/>
    <m/>
    <x v="0"/>
    <m/>
    <m/>
  </r>
  <r>
    <x v="2"/>
    <x v="53"/>
    <x v="0"/>
    <x v="0"/>
    <n v="0"/>
    <n v="0"/>
    <n v="0"/>
    <n v="0"/>
    <n v="0"/>
    <n v="0"/>
    <n v="0"/>
    <n v="0"/>
    <n v="73"/>
    <n v="73"/>
    <n v="73"/>
    <n v="0"/>
    <n v="73"/>
    <n v="73"/>
    <m/>
    <m/>
    <m/>
    <m/>
    <m/>
    <m/>
    <m/>
    <m/>
    <m/>
    <m/>
    <m/>
    <m/>
    <m/>
    <m/>
    <m/>
    <m/>
    <m/>
    <m/>
    <m/>
    <m/>
    <m/>
    <m/>
    <m/>
    <m/>
    <m/>
    <m/>
    <m/>
    <m/>
    <m/>
    <m/>
    <m/>
    <m/>
    <m/>
    <m/>
    <m/>
    <m/>
    <m/>
    <m/>
    <m/>
    <m/>
    <m/>
    <m/>
    <m/>
    <m/>
    <m/>
    <m/>
    <m/>
    <m/>
    <m/>
    <m/>
    <m/>
    <m/>
    <m/>
    <m/>
    <n v="72"/>
    <n v="1"/>
    <m/>
    <m/>
    <n v="0"/>
    <m/>
    <m/>
    <m/>
    <m/>
    <m/>
    <m/>
    <m/>
    <m/>
    <m/>
    <x v="0"/>
    <m/>
    <m/>
  </r>
  <r>
    <x v="42"/>
    <x v="54"/>
    <x v="0"/>
    <x v="0"/>
    <n v="0"/>
    <n v="0"/>
    <n v="116"/>
    <n v="116"/>
    <n v="0"/>
    <n v="0"/>
    <n v="0"/>
    <n v="116"/>
    <n v="0"/>
    <n v="0"/>
    <n v="116"/>
    <n v="116"/>
    <n v="116"/>
    <n v="116"/>
    <m/>
    <m/>
    <m/>
    <m/>
    <m/>
    <m/>
    <m/>
    <m/>
    <m/>
    <m/>
    <n v="0"/>
    <n v="0"/>
    <m/>
    <m/>
    <m/>
    <m/>
    <n v="0"/>
    <n v="0"/>
    <m/>
    <m/>
    <m/>
    <m/>
    <n v="0"/>
    <n v="0"/>
    <m/>
    <m/>
    <m/>
    <m/>
    <n v="0"/>
    <n v="0"/>
    <m/>
    <m/>
    <m/>
    <m/>
    <n v="0"/>
    <n v="0"/>
    <m/>
    <m/>
    <m/>
    <m/>
    <n v="116"/>
    <n v="116"/>
    <m/>
    <m/>
    <m/>
    <m/>
    <m/>
    <m/>
    <m/>
    <m/>
    <m/>
    <m/>
    <m/>
    <m/>
    <m/>
    <m/>
    <m/>
    <m/>
    <m/>
    <m/>
    <m/>
    <m/>
    <m/>
    <m/>
    <m/>
    <m/>
    <m/>
    <m/>
    <x v="0"/>
    <m/>
    <m/>
  </r>
  <r>
    <x v="26"/>
    <x v="55"/>
    <x v="0"/>
    <x v="0"/>
    <n v="0"/>
    <n v="12661"/>
    <n v="108993"/>
    <n v="121654"/>
    <n v="0"/>
    <n v="0"/>
    <n v="0"/>
    <n v="121654"/>
    <n v="5722"/>
    <n v="5722"/>
    <n v="127376"/>
    <n v="701253"/>
    <n v="706975"/>
    <n v="971445"/>
    <m/>
    <m/>
    <m/>
    <m/>
    <m/>
    <m/>
    <m/>
    <m/>
    <n v="25"/>
    <n v="0"/>
    <n v="2371"/>
    <n v="0"/>
    <m/>
    <m/>
    <n v="10349"/>
    <n v="0"/>
    <n v="70706"/>
    <n v="0"/>
    <m/>
    <m/>
    <n v="499"/>
    <n v="0"/>
    <n v="3467"/>
    <n v="0"/>
    <m/>
    <m/>
    <n v="0"/>
    <n v="0"/>
    <n v="0"/>
    <n v="0"/>
    <m/>
    <m/>
    <n v="1788"/>
    <n v="0"/>
    <n v="32384"/>
    <n v="0"/>
    <m/>
    <m/>
    <n v="0"/>
    <n v="0"/>
    <n v="0"/>
    <n v="0"/>
    <n v="65"/>
    <n v="0"/>
    <n v="0"/>
    <m/>
    <m/>
    <m/>
    <m/>
    <m/>
    <m/>
    <m/>
    <m/>
    <m/>
    <n v="0"/>
    <n v="0"/>
    <m/>
    <m/>
    <n v="5722"/>
    <m/>
    <m/>
    <m/>
    <m/>
    <n v="579599"/>
    <m/>
    <m/>
    <m/>
    <n v="264470"/>
    <x v="1"/>
    <m/>
    <m/>
  </r>
  <r>
    <x v="43"/>
    <x v="56"/>
    <x v="0"/>
    <x v="0"/>
    <n v="0"/>
    <n v="0"/>
    <n v="1"/>
    <n v="1"/>
    <n v="0"/>
    <n v="0"/>
    <n v="0"/>
    <n v="1"/>
    <n v="0"/>
    <n v="0"/>
    <n v="1"/>
    <n v="1"/>
    <n v="1"/>
    <n v="1"/>
    <m/>
    <m/>
    <m/>
    <m/>
    <m/>
    <m/>
    <m/>
    <m/>
    <m/>
    <m/>
    <m/>
    <m/>
    <m/>
    <m/>
    <m/>
    <m/>
    <m/>
    <m/>
    <m/>
    <m/>
    <m/>
    <m/>
    <m/>
    <m/>
    <m/>
    <m/>
    <m/>
    <m/>
    <m/>
    <m/>
    <m/>
    <m/>
    <m/>
    <m/>
    <m/>
    <m/>
    <m/>
    <m/>
    <m/>
    <m/>
    <m/>
    <m/>
    <n v="0"/>
    <n v="1"/>
    <n v="0"/>
    <m/>
    <m/>
    <m/>
    <m/>
    <m/>
    <m/>
    <m/>
    <m/>
    <m/>
    <m/>
    <m/>
    <m/>
    <m/>
    <m/>
    <m/>
    <m/>
    <m/>
    <m/>
    <m/>
    <m/>
    <m/>
    <m/>
    <n v="0"/>
    <x v="0"/>
    <m/>
    <m/>
  </r>
  <r>
    <x v="44"/>
    <x v="57"/>
    <x v="0"/>
    <x v="0"/>
    <n v="0"/>
    <n v="10565"/>
    <n v="14323"/>
    <n v="24888"/>
    <n v="0"/>
    <n v="0"/>
    <n v="0"/>
    <n v="24888"/>
    <n v="0"/>
    <n v="0"/>
    <n v="24888"/>
    <n v="24888"/>
    <n v="24888"/>
    <n v="24888"/>
    <m/>
    <m/>
    <m/>
    <m/>
    <m/>
    <m/>
    <m/>
    <m/>
    <n v="10146"/>
    <n v="205"/>
    <n v="13754"/>
    <n v="278"/>
    <m/>
    <m/>
    <n v="0"/>
    <n v="0"/>
    <n v="0"/>
    <n v="0"/>
    <m/>
    <m/>
    <n v="0"/>
    <n v="0"/>
    <n v="0"/>
    <n v="0"/>
    <m/>
    <m/>
    <n v="0"/>
    <n v="0"/>
    <n v="0"/>
    <n v="0"/>
    <m/>
    <m/>
    <n v="419"/>
    <n v="0"/>
    <n v="569"/>
    <n v="0"/>
    <m/>
    <m/>
    <n v="0"/>
    <n v="0"/>
    <n v="0"/>
    <n v="0"/>
    <m/>
    <m/>
    <m/>
    <m/>
    <m/>
    <m/>
    <m/>
    <m/>
    <m/>
    <m/>
    <m/>
    <m/>
    <m/>
    <m/>
    <m/>
    <m/>
    <m/>
    <m/>
    <m/>
    <m/>
    <m/>
    <m/>
    <m/>
    <m/>
    <m/>
    <m/>
    <x v="0"/>
    <m/>
    <m/>
  </r>
  <r>
    <x v="45"/>
    <x v="58"/>
    <x v="1"/>
    <x v="0"/>
    <n v="0"/>
    <n v="0"/>
    <n v="0"/>
    <n v="0"/>
    <n v="0"/>
    <n v="0"/>
    <n v="0"/>
    <n v="0"/>
    <n v="0"/>
    <n v="2468"/>
    <n v="2468"/>
    <n v="0"/>
    <n v="2468"/>
    <n v="2468"/>
    <n v="0"/>
    <n v="0"/>
    <n v="0"/>
    <n v="0"/>
    <n v="0"/>
    <n v="0"/>
    <n v="0"/>
    <n v="0"/>
    <n v="0"/>
    <n v="0"/>
    <n v="0"/>
    <n v="0"/>
    <n v="0"/>
    <n v="0"/>
    <n v="0"/>
    <n v="0"/>
    <n v="0"/>
    <n v="0"/>
    <m/>
    <m/>
    <m/>
    <m/>
    <m/>
    <m/>
    <m/>
    <m/>
    <m/>
    <m/>
    <m/>
    <m/>
    <m/>
    <m/>
    <m/>
    <m/>
    <m/>
    <m/>
    <m/>
    <m/>
    <m/>
    <m/>
    <m/>
    <m/>
    <m/>
    <m/>
    <n v="0"/>
    <n v="0"/>
    <n v="0"/>
    <n v="0"/>
    <n v="0"/>
    <n v="0"/>
    <n v="0"/>
    <n v="0"/>
    <n v="0"/>
    <n v="0"/>
    <m/>
    <m/>
    <m/>
    <m/>
    <m/>
    <n v="0"/>
    <n v="0"/>
    <n v="2468"/>
    <n v="0"/>
    <n v="0"/>
    <n v="0"/>
    <n v="0"/>
    <n v="0"/>
    <m/>
    <x v="0"/>
    <m/>
    <m/>
  </r>
  <r>
    <x v="46"/>
    <x v="59"/>
    <x v="1"/>
    <x v="0"/>
    <n v="0"/>
    <n v="0"/>
    <n v="0"/>
    <n v="0"/>
    <n v="0"/>
    <n v="0"/>
    <n v="0"/>
    <n v="0"/>
    <n v="0"/>
    <n v="29378"/>
    <n v="29378"/>
    <n v="0"/>
    <n v="29378"/>
    <n v="29378"/>
    <n v="0"/>
    <n v="0"/>
    <n v="0"/>
    <n v="0"/>
    <n v="0"/>
    <n v="0"/>
    <n v="0"/>
    <n v="0"/>
    <n v="0"/>
    <n v="0"/>
    <n v="0"/>
    <n v="0"/>
    <n v="0"/>
    <n v="0"/>
    <n v="0"/>
    <n v="0"/>
    <n v="0"/>
    <n v="0"/>
    <m/>
    <m/>
    <m/>
    <m/>
    <m/>
    <m/>
    <m/>
    <m/>
    <m/>
    <m/>
    <m/>
    <m/>
    <m/>
    <m/>
    <m/>
    <m/>
    <m/>
    <m/>
    <m/>
    <m/>
    <m/>
    <m/>
    <m/>
    <m/>
    <m/>
    <m/>
    <n v="0"/>
    <n v="0"/>
    <n v="0"/>
    <n v="0"/>
    <n v="0"/>
    <n v="0"/>
    <n v="0"/>
    <n v="0"/>
    <n v="0"/>
    <n v="0"/>
    <m/>
    <m/>
    <m/>
    <m/>
    <m/>
    <n v="0"/>
    <n v="0"/>
    <n v="29378"/>
    <n v="0"/>
    <n v="0"/>
    <n v="0"/>
    <n v="0"/>
    <n v="0"/>
    <m/>
    <x v="0"/>
    <m/>
    <m/>
  </r>
  <r>
    <x v="1"/>
    <x v="60"/>
    <x v="1"/>
    <x v="0"/>
    <n v="0"/>
    <n v="0"/>
    <n v="0"/>
    <n v="0"/>
    <n v="21548"/>
    <n v="58113"/>
    <n v="79661"/>
    <n v="79661"/>
    <n v="0"/>
    <n v="0"/>
    <n v="79661"/>
    <n v="79661"/>
    <n v="79661"/>
    <n v="79661"/>
    <n v="0"/>
    <n v="0"/>
    <n v="0"/>
    <n v="0"/>
    <n v="0"/>
    <n v="0"/>
    <n v="0"/>
    <n v="0"/>
    <n v="0"/>
    <n v="0"/>
    <n v="0"/>
    <n v="0"/>
    <n v="0"/>
    <n v="0"/>
    <n v="0"/>
    <n v="0"/>
    <n v="0"/>
    <n v="0"/>
    <m/>
    <m/>
    <m/>
    <m/>
    <m/>
    <m/>
    <m/>
    <m/>
    <m/>
    <m/>
    <m/>
    <m/>
    <m/>
    <m/>
    <m/>
    <m/>
    <m/>
    <m/>
    <m/>
    <m/>
    <m/>
    <m/>
    <m/>
    <m/>
    <m/>
    <m/>
    <n v="21548"/>
    <n v="0"/>
    <n v="0"/>
    <n v="0"/>
    <n v="58113"/>
    <n v="0"/>
    <n v="0"/>
    <n v="0"/>
    <n v="0"/>
    <n v="0"/>
    <m/>
    <m/>
    <m/>
    <m/>
    <m/>
    <n v="0"/>
    <n v="0"/>
    <n v="0"/>
    <n v="0"/>
    <n v="0"/>
    <n v="0"/>
    <n v="0"/>
    <n v="0"/>
    <m/>
    <x v="0"/>
    <m/>
    <m/>
  </r>
  <r>
    <x v="1"/>
    <x v="61"/>
    <x v="1"/>
    <x v="0"/>
    <n v="2355"/>
    <n v="21357"/>
    <n v="192148"/>
    <n v="215860"/>
    <n v="8172"/>
    <n v="0"/>
    <n v="8172"/>
    <n v="224032"/>
    <n v="0"/>
    <n v="0"/>
    <n v="224032"/>
    <n v="224032"/>
    <n v="224032"/>
    <n v="224032"/>
    <n v="2355"/>
    <n v="0"/>
    <n v="21357"/>
    <n v="0"/>
    <n v="192147"/>
    <n v="195"/>
    <n v="0"/>
    <n v="0"/>
    <n v="0"/>
    <n v="0"/>
    <n v="0"/>
    <n v="0"/>
    <n v="0"/>
    <n v="0"/>
    <n v="0"/>
    <n v="0"/>
    <n v="1"/>
    <n v="0"/>
    <m/>
    <m/>
    <m/>
    <m/>
    <m/>
    <m/>
    <m/>
    <m/>
    <m/>
    <m/>
    <m/>
    <m/>
    <m/>
    <m/>
    <m/>
    <m/>
    <m/>
    <m/>
    <m/>
    <m/>
    <m/>
    <m/>
    <m/>
    <m/>
    <m/>
    <m/>
    <n v="8172"/>
    <n v="0"/>
    <n v="0"/>
    <n v="0"/>
    <n v="0"/>
    <n v="0"/>
    <n v="0"/>
    <n v="0"/>
    <n v="0"/>
    <n v="0"/>
    <m/>
    <m/>
    <m/>
    <m/>
    <m/>
    <n v="0"/>
    <n v="0"/>
    <n v="0"/>
    <n v="0"/>
    <n v="0"/>
    <n v="0"/>
    <n v="0"/>
    <n v="0"/>
    <m/>
    <x v="1"/>
    <m/>
    <m/>
  </r>
  <r>
    <x v="47"/>
    <x v="62"/>
    <x v="1"/>
    <x v="0"/>
    <n v="0"/>
    <n v="0"/>
    <n v="0"/>
    <n v="0"/>
    <n v="615"/>
    <n v="657"/>
    <n v="1272"/>
    <n v="1272"/>
    <n v="0"/>
    <n v="0"/>
    <n v="1272"/>
    <n v="1272"/>
    <n v="1272"/>
    <n v="1272"/>
    <n v="0"/>
    <n v="0"/>
    <n v="0"/>
    <n v="0"/>
    <n v="0"/>
    <n v="0"/>
    <n v="0"/>
    <n v="0"/>
    <n v="0"/>
    <n v="0"/>
    <n v="0"/>
    <n v="0"/>
    <n v="0"/>
    <n v="0"/>
    <n v="0"/>
    <n v="0"/>
    <n v="0"/>
    <n v="0"/>
    <m/>
    <m/>
    <m/>
    <m/>
    <m/>
    <m/>
    <m/>
    <m/>
    <m/>
    <m/>
    <m/>
    <m/>
    <m/>
    <m/>
    <m/>
    <m/>
    <m/>
    <m/>
    <m/>
    <m/>
    <m/>
    <m/>
    <m/>
    <m/>
    <m/>
    <m/>
    <n v="615"/>
    <n v="0"/>
    <n v="0"/>
    <n v="0"/>
    <n v="657"/>
    <n v="0"/>
    <n v="0"/>
    <n v="0"/>
    <n v="0"/>
    <n v="0"/>
    <m/>
    <m/>
    <m/>
    <m/>
    <m/>
    <n v="0"/>
    <n v="0"/>
    <n v="0"/>
    <n v="0"/>
    <n v="0"/>
    <n v="0"/>
    <n v="0"/>
    <n v="0"/>
    <m/>
    <x v="0"/>
    <m/>
    <m/>
  </r>
  <r>
    <x v="48"/>
    <x v="63"/>
    <x v="1"/>
    <x v="0"/>
    <n v="0"/>
    <n v="0"/>
    <n v="0"/>
    <n v="0"/>
    <n v="0"/>
    <n v="347072"/>
    <n v="347072"/>
    <n v="347072"/>
    <n v="5622"/>
    <n v="5622"/>
    <n v="352694"/>
    <n v="347072"/>
    <n v="352694"/>
    <n v="352694"/>
    <n v="0"/>
    <n v="0"/>
    <n v="0"/>
    <n v="0"/>
    <n v="0"/>
    <n v="0"/>
    <n v="0"/>
    <n v="0"/>
    <n v="0"/>
    <n v="0"/>
    <n v="0"/>
    <n v="0"/>
    <n v="0"/>
    <n v="0"/>
    <n v="0"/>
    <n v="0"/>
    <n v="0"/>
    <n v="0"/>
    <m/>
    <m/>
    <m/>
    <m/>
    <m/>
    <m/>
    <m/>
    <m/>
    <m/>
    <m/>
    <m/>
    <m/>
    <m/>
    <m/>
    <m/>
    <m/>
    <m/>
    <m/>
    <m/>
    <m/>
    <m/>
    <m/>
    <m/>
    <m/>
    <m/>
    <m/>
    <n v="0"/>
    <n v="0"/>
    <n v="0"/>
    <n v="0"/>
    <n v="347072"/>
    <n v="0"/>
    <n v="0"/>
    <n v="0"/>
    <n v="0"/>
    <n v="0"/>
    <m/>
    <m/>
    <m/>
    <m/>
    <m/>
    <n v="5622"/>
    <n v="0"/>
    <n v="0"/>
    <n v="0"/>
    <n v="0"/>
    <n v="0"/>
    <n v="0"/>
    <n v="0"/>
    <m/>
    <x v="1"/>
    <m/>
    <m/>
  </r>
  <r>
    <x v="49"/>
    <x v="64"/>
    <x v="1"/>
    <x v="0"/>
    <n v="0"/>
    <n v="0"/>
    <n v="0"/>
    <n v="0"/>
    <n v="88"/>
    <n v="0"/>
    <n v="88"/>
    <n v="88"/>
    <n v="0"/>
    <n v="0"/>
    <n v="88"/>
    <n v="88"/>
    <n v="88"/>
    <n v="88"/>
    <n v="0"/>
    <n v="0"/>
    <n v="0"/>
    <n v="0"/>
    <n v="0"/>
    <n v="0"/>
    <n v="0"/>
    <n v="0"/>
    <n v="0"/>
    <n v="0"/>
    <n v="0"/>
    <n v="0"/>
    <n v="0"/>
    <n v="0"/>
    <n v="0"/>
    <n v="0"/>
    <n v="0"/>
    <n v="0"/>
    <m/>
    <m/>
    <m/>
    <m/>
    <m/>
    <m/>
    <m/>
    <m/>
    <m/>
    <m/>
    <m/>
    <m/>
    <m/>
    <m/>
    <m/>
    <m/>
    <m/>
    <m/>
    <m/>
    <m/>
    <m/>
    <m/>
    <m/>
    <m/>
    <m/>
    <m/>
    <n v="88"/>
    <n v="0"/>
    <n v="0"/>
    <n v="0"/>
    <n v="0"/>
    <n v="0"/>
    <n v="0"/>
    <n v="0"/>
    <n v="0"/>
    <n v="0"/>
    <m/>
    <m/>
    <m/>
    <m/>
    <m/>
    <n v="0"/>
    <n v="0"/>
    <n v="0"/>
    <n v="0"/>
    <n v="0"/>
    <n v="0"/>
    <n v="0"/>
    <n v="0"/>
    <m/>
    <x v="0"/>
    <m/>
    <m/>
  </r>
  <r>
    <x v="50"/>
    <x v="65"/>
    <x v="1"/>
    <x v="0"/>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50"/>
    <x v="66"/>
    <x v="1"/>
    <x v="0"/>
    <n v="0"/>
    <n v="0"/>
    <n v="0"/>
    <n v="0"/>
    <n v="110471"/>
    <n v="0"/>
    <n v="110471"/>
    <n v="110471"/>
    <n v="0"/>
    <n v="0"/>
    <n v="110471"/>
    <n v="110471"/>
    <n v="110471"/>
    <n v="110471"/>
    <n v="0"/>
    <n v="0"/>
    <n v="0"/>
    <n v="0"/>
    <n v="0"/>
    <n v="0"/>
    <n v="0"/>
    <n v="0"/>
    <n v="0"/>
    <n v="0"/>
    <n v="0"/>
    <n v="0"/>
    <n v="0"/>
    <n v="0"/>
    <n v="0"/>
    <n v="0"/>
    <n v="0"/>
    <n v="0"/>
    <m/>
    <m/>
    <m/>
    <m/>
    <m/>
    <m/>
    <m/>
    <m/>
    <m/>
    <m/>
    <m/>
    <m/>
    <m/>
    <m/>
    <m/>
    <m/>
    <m/>
    <m/>
    <m/>
    <m/>
    <m/>
    <m/>
    <m/>
    <m/>
    <m/>
    <m/>
    <n v="110471"/>
    <n v="0"/>
    <n v="0"/>
    <n v="0"/>
    <n v="0"/>
    <n v="0"/>
    <n v="0"/>
    <n v="0"/>
    <n v="0"/>
    <n v="0"/>
    <m/>
    <m/>
    <m/>
    <m/>
    <m/>
    <n v="0"/>
    <n v="0"/>
    <n v="0"/>
    <n v="0"/>
    <n v="0"/>
    <n v="0"/>
    <n v="0"/>
    <n v="0"/>
    <m/>
    <x v="1"/>
    <m/>
    <m/>
  </r>
  <r>
    <x v="51"/>
    <x v="67"/>
    <x v="1"/>
    <x v="0"/>
    <n v="0"/>
    <n v="0"/>
    <n v="0"/>
    <n v="0"/>
    <n v="0"/>
    <n v="0"/>
    <n v="0"/>
    <n v="0"/>
    <n v="0"/>
    <n v="249418"/>
    <n v="249418"/>
    <n v="0"/>
    <n v="249418"/>
    <n v="249418"/>
    <n v="0"/>
    <n v="0"/>
    <n v="0"/>
    <n v="0"/>
    <n v="0"/>
    <n v="0"/>
    <n v="0"/>
    <n v="0"/>
    <n v="0"/>
    <n v="0"/>
    <n v="0"/>
    <n v="0"/>
    <n v="0"/>
    <n v="0"/>
    <n v="0"/>
    <n v="0"/>
    <n v="0"/>
    <n v="0"/>
    <m/>
    <m/>
    <m/>
    <m/>
    <m/>
    <m/>
    <m/>
    <m/>
    <m/>
    <m/>
    <m/>
    <m/>
    <m/>
    <m/>
    <m/>
    <m/>
    <m/>
    <m/>
    <m/>
    <m/>
    <m/>
    <m/>
    <m/>
    <m/>
    <m/>
    <m/>
    <n v="0"/>
    <n v="0"/>
    <n v="0"/>
    <n v="0"/>
    <n v="0"/>
    <n v="0"/>
    <n v="0"/>
    <n v="0"/>
    <n v="0"/>
    <n v="0"/>
    <m/>
    <m/>
    <m/>
    <m/>
    <m/>
    <n v="0"/>
    <n v="0"/>
    <n v="249418"/>
    <n v="0"/>
    <n v="0"/>
    <n v="0"/>
    <n v="0"/>
    <n v="0"/>
    <m/>
    <x v="1"/>
    <m/>
    <m/>
  </r>
  <r>
    <x v="18"/>
    <x v="68"/>
    <x v="1"/>
    <x v="0"/>
    <n v="0"/>
    <n v="0"/>
    <n v="0"/>
    <n v="0"/>
    <n v="111820"/>
    <n v="0"/>
    <n v="111820"/>
    <n v="111820"/>
    <n v="398996"/>
    <n v="398996"/>
    <n v="510816"/>
    <n v="111820"/>
    <n v="510816"/>
    <n v="510816"/>
    <n v="0"/>
    <n v="0"/>
    <n v="0"/>
    <n v="0"/>
    <n v="0"/>
    <n v="0"/>
    <n v="0"/>
    <n v="0"/>
    <n v="0"/>
    <n v="0"/>
    <n v="0"/>
    <n v="0"/>
    <n v="0"/>
    <n v="0"/>
    <n v="0"/>
    <n v="0"/>
    <n v="0"/>
    <n v="0"/>
    <m/>
    <m/>
    <m/>
    <m/>
    <m/>
    <m/>
    <m/>
    <m/>
    <m/>
    <m/>
    <m/>
    <m/>
    <m/>
    <m/>
    <m/>
    <m/>
    <m/>
    <m/>
    <m/>
    <m/>
    <m/>
    <m/>
    <m/>
    <m/>
    <m/>
    <m/>
    <n v="111820"/>
    <n v="0"/>
    <n v="0"/>
    <n v="0"/>
    <n v="0"/>
    <n v="0"/>
    <n v="0"/>
    <n v="0"/>
    <n v="0"/>
    <n v="0"/>
    <m/>
    <m/>
    <m/>
    <m/>
    <m/>
    <n v="398996"/>
    <n v="0"/>
    <n v="0"/>
    <n v="0"/>
    <n v="0"/>
    <n v="0"/>
    <n v="0"/>
    <n v="0"/>
    <m/>
    <x v="1"/>
    <m/>
    <m/>
  </r>
  <r>
    <x v="52"/>
    <x v="69"/>
    <x v="1"/>
    <x v="0"/>
    <n v="0"/>
    <n v="0"/>
    <n v="0"/>
    <n v="0"/>
    <n v="6692"/>
    <n v="0"/>
    <n v="6692"/>
    <n v="6692"/>
    <n v="0"/>
    <n v="11846"/>
    <n v="18538"/>
    <n v="6692"/>
    <n v="18538"/>
    <n v="18538"/>
    <n v="0"/>
    <n v="0"/>
    <n v="0"/>
    <n v="0"/>
    <n v="0"/>
    <n v="0"/>
    <n v="0"/>
    <n v="0"/>
    <n v="0"/>
    <n v="0"/>
    <n v="0"/>
    <n v="0"/>
    <n v="0"/>
    <n v="0"/>
    <n v="0"/>
    <n v="0"/>
    <n v="0"/>
    <n v="0"/>
    <m/>
    <m/>
    <m/>
    <m/>
    <m/>
    <m/>
    <m/>
    <m/>
    <m/>
    <m/>
    <m/>
    <m/>
    <m/>
    <m/>
    <m/>
    <m/>
    <m/>
    <m/>
    <m/>
    <m/>
    <m/>
    <m/>
    <m/>
    <m/>
    <m/>
    <m/>
    <n v="6692"/>
    <n v="0"/>
    <n v="0"/>
    <n v="0"/>
    <n v="0"/>
    <n v="0"/>
    <n v="0"/>
    <n v="0"/>
    <n v="0"/>
    <n v="0"/>
    <m/>
    <m/>
    <m/>
    <m/>
    <m/>
    <n v="0"/>
    <n v="0"/>
    <n v="11846"/>
    <n v="0"/>
    <n v="0"/>
    <n v="0"/>
    <n v="0"/>
    <n v="0"/>
    <m/>
    <x v="0"/>
    <m/>
    <m/>
  </r>
  <r>
    <x v="53"/>
    <x v="70"/>
    <x v="1"/>
    <x v="0"/>
    <n v="0"/>
    <n v="0"/>
    <n v="0"/>
    <n v="0"/>
    <n v="4876"/>
    <n v="0"/>
    <n v="4876"/>
    <n v="4876"/>
    <n v="0"/>
    <n v="0"/>
    <n v="4876"/>
    <n v="4876"/>
    <n v="4876"/>
    <n v="4876"/>
    <n v="0"/>
    <n v="0"/>
    <n v="0"/>
    <n v="0"/>
    <n v="0"/>
    <n v="0"/>
    <n v="0"/>
    <n v="0"/>
    <n v="0"/>
    <n v="0"/>
    <n v="0"/>
    <n v="0"/>
    <n v="0"/>
    <n v="0"/>
    <n v="0"/>
    <n v="0"/>
    <n v="0"/>
    <n v="0"/>
    <m/>
    <m/>
    <m/>
    <m/>
    <m/>
    <m/>
    <m/>
    <m/>
    <m/>
    <m/>
    <m/>
    <m/>
    <m/>
    <m/>
    <m/>
    <m/>
    <m/>
    <m/>
    <m/>
    <m/>
    <m/>
    <m/>
    <m/>
    <m/>
    <m/>
    <m/>
    <n v="4876"/>
    <n v="0"/>
    <n v="0"/>
    <n v="0"/>
    <n v="0"/>
    <n v="0"/>
    <n v="0"/>
    <n v="0"/>
    <n v="0"/>
    <n v="0"/>
    <m/>
    <m/>
    <m/>
    <m/>
    <m/>
    <n v="0"/>
    <n v="0"/>
    <n v="0"/>
    <n v="0"/>
    <n v="0"/>
    <n v="0"/>
    <n v="0"/>
    <n v="0"/>
    <m/>
    <x v="0"/>
    <m/>
    <m/>
  </r>
  <r>
    <x v="54"/>
    <x v="71"/>
    <x v="1"/>
    <x v="0"/>
    <n v="0"/>
    <n v="0"/>
    <n v="0"/>
    <n v="0"/>
    <n v="0"/>
    <n v="0"/>
    <n v="0"/>
    <n v="0"/>
    <n v="0"/>
    <n v="51826"/>
    <n v="51826"/>
    <n v="0"/>
    <n v="51826"/>
    <n v="51826"/>
    <n v="0"/>
    <n v="0"/>
    <n v="0"/>
    <n v="0"/>
    <n v="0"/>
    <n v="0"/>
    <n v="0"/>
    <n v="0"/>
    <n v="0"/>
    <n v="0"/>
    <n v="0"/>
    <n v="0"/>
    <n v="0"/>
    <n v="0"/>
    <n v="0"/>
    <n v="0"/>
    <n v="0"/>
    <n v="0"/>
    <m/>
    <m/>
    <m/>
    <m/>
    <m/>
    <m/>
    <m/>
    <m/>
    <m/>
    <m/>
    <m/>
    <m/>
    <m/>
    <m/>
    <m/>
    <m/>
    <m/>
    <m/>
    <m/>
    <m/>
    <m/>
    <m/>
    <m/>
    <m/>
    <m/>
    <m/>
    <n v="0"/>
    <n v="0"/>
    <n v="0"/>
    <n v="0"/>
    <n v="0"/>
    <n v="0"/>
    <n v="0"/>
    <n v="0"/>
    <n v="0"/>
    <n v="0"/>
    <m/>
    <m/>
    <m/>
    <m/>
    <m/>
    <n v="0"/>
    <n v="0"/>
    <n v="51826"/>
    <n v="0"/>
    <n v="0"/>
    <n v="0"/>
    <n v="0"/>
    <n v="0"/>
    <m/>
    <x v="0"/>
    <m/>
    <m/>
  </r>
  <r>
    <x v="5"/>
    <x v="72"/>
    <x v="1"/>
    <x v="0"/>
    <n v="250338"/>
    <n v="547344"/>
    <n v="1131720"/>
    <n v="1929402"/>
    <n v="120061"/>
    <n v="0"/>
    <n v="120061"/>
    <n v="2049463"/>
    <n v="272715"/>
    <n v="749375"/>
    <n v="2798838"/>
    <n v="2049463"/>
    <n v="2798838"/>
    <n v="3053499"/>
    <n v="147822"/>
    <n v="186"/>
    <n v="96779"/>
    <n v="0"/>
    <n v="558947"/>
    <n v="43072"/>
    <n v="102516"/>
    <n v="9662"/>
    <n v="450565"/>
    <n v="0"/>
    <n v="569274"/>
    <n v="24826"/>
    <n v="0"/>
    <n v="0"/>
    <n v="0"/>
    <n v="0"/>
    <n v="3499"/>
    <n v="0"/>
    <m/>
    <m/>
    <m/>
    <m/>
    <m/>
    <m/>
    <m/>
    <m/>
    <m/>
    <m/>
    <m/>
    <m/>
    <m/>
    <m/>
    <m/>
    <m/>
    <m/>
    <m/>
    <m/>
    <m/>
    <m/>
    <m/>
    <m/>
    <m/>
    <m/>
    <m/>
    <n v="119657"/>
    <n v="0"/>
    <n v="404"/>
    <n v="0"/>
    <n v="0"/>
    <n v="0"/>
    <n v="0"/>
    <n v="0"/>
    <n v="0"/>
    <n v="0"/>
    <m/>
    <m/>
    <m/>
    <m/>
    <m/>
    <n v="272715"/>
    <n v="0"/>
    <n v="476660"/>
    <n v="0"/>
    <n v="0"/>
    <n v="0"/>
    <n v="254661"/>
    <n v="0"/>
    <m/>
    <x v="1"/>
    <m/>
    <m/>
  </r>
  <r>
    <x v="5"/>
    <x v="73"/>
    <x v="1"/>
    <x v="0"/>
    <n v="0"/>
    <n v="0"/>
    <n v="0"/>
    <n v="0"/>
    <n v="44973"/>
    <n v="1029008"/>
    <n v="1073981"/>
    <n v="1073981"/>
    <n v="0"/>
    <n v="0"/>
    <n v="1073981"/>
    <n v="1073981"/>
    <n v="1073981"/>
    <n v="1073981"/>
    <n v="0"/>
    <n v="0"/>
    <n v="0"/>
    <n v="0"/>
    <n v="0"/>
    <n v="0"/>
    <n v="0"/>
    <n v="0"/>
    <n v="0"/>
    <n v="0"/>
    <n v="0"/>
    <n v="0"/>
    <n v="0"/>
    <n v="0"/>
    <n v="0"/>
    <n v="0"/>
    <n v="0"/>
    <n v="0"/>
    <m/>
    <m/>
    <m/>
    <m/>
    <m/>
    <m/>
    <m/>
    <m/>
    <m/>
    <m/>
    <m/>
    <m/>
    <m/>
    <m/>
    <m/>
    <m/>
    <m/>
    <m/>
    <m/>
    <m/>
    <m/>
    <m/>
    <m/>
    <m/>
    <m/>
    <m/>
    <n v="44973"/>
    <n v="0"/>
    <n v="0"/>
    <n v="0"/>
    <n v="1029008"/>
    <n v="0"/>
    <n v="0"/>
    <n v="0"/>
    <n v="0"/>
    <n v="0"/>
    <m/>
    <m/>
    <m/>
    <m/>
    <m/>
    <n v="0"/>
    <n v="0"/>
    <n v="0"/>
    <n v="0"/>
    <n v="0"/>
    <n v="0"/>
    <n v="0"/>
    <n v="0"/>
    <m/>
    <x v="1"/>
    <m/>
    <m/>
  </r>
  <r>
    <x v="7"/>
    <x v="74"/>
    <x v="1"/>
    <x v="0"/>
    <n v="0"/>
    <n v="0"/>
    <n v="0"/>
    <n v="0"/>
    <n v="0"/>
    <n v="151995"/>
    <n v="151995"/>
    <n v="151995"/>
    <n v="0"/>
    <n v="364718"/>
    <n v="516713"/>
    <n v="151995"/>
    <n v="516713"/>
    <n v="516713"/>
    <n v="0"/>
    <n v="0"/>
    <n v="0"/>
    <n v="0"/>
    <n v="0"/>
    <n v="0"/>
    <n v="0"/>
    <n v="0"/>
    <n v="0"/>
    <n v="0"/>
    <n v="0"/>
    <n v="0"/>
    <n v="0"/>
    <n v="0"/>
    <n v="0"/>
    <n v="0"/>
    <n v="0"/>
    <n v="0"/>
    <m/>
    <m/>
    <m/>
    <m/>
    <m/>
    <m/>
    <m/>
    <m/>
    <m/>
    <m/>
    <m/>
    <m/>
    <m/>
    <m/>
    <m/>
    <m/>
    <m/>
    <m/>
    <m/>
    <m/>
    <m/>
    <m/>
    <m/>
    <m/>
    <m/>
    <m/>
    <n v="0"/>
    <n v="0"/>
    <n v="0"/>
    <n v="0"/>
    <n v="151995"/>
    <n v="0"/>
    <n v="0"/>
    <n v="0"/>
    <n v="0"/>
    <n v="0"/>
    <m/>
    <m/>
    <m/>
    <m/>
    <m/>
    <n v="0"/>
    <n v="0"/>
    <n v="364718"/>
    <n v="0"/>
    <n v="0"/>
    <n v="0"/>
    <n v="0"/>
    <n v="0"/>
    <m/>
    <x v="1"/>
    <m/>
    <m/>
  </r>
  <r>
    <x v="55"/>
    <x v="75"/>
    <x v="1"/>
    <x v="0"/>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56"/>
    <x v="76"/>
    <x v="1"/>
    <x v="0"/>
    <n v="0"/>
    <n v="0"/>
    <n v="0"/>
    <n v="0"/>
    <n v="0"/>
    <n v="0"/>
    <n v="0"/>
    <n v="0"/>
    <n v="0"/>
    <n v="23553"/>
    <n v="23553"/>
    <n v="0"/>
    <n v="23553"/>
    <n v="23553"/>
    <n v="0"/>
    <n v="0"/>
    <n v="0"/>
    <n v="0"/>
    <n v="0"/>
    <n v="0"/>
    <n v="0"/>
    <n v="0"/>
    <n v="0"/>
    <n v="0"/>
    <n v="0"/>
    <n v="0"/>
    <n v="0"/>
    <n v="0"/>
    <n v="0"/>
    <n v="0"/>
    <n v="0"/>
    <n v="0"/>
    <m/>
    <m/>
    <m/>
    <m/>
    <m/>
    <m/>
    <m/>
    <m/>
    <m/>
    <m/>
    <m/>
    <m/>
    <m/>
    <m/>
    <m/>
    <m/>
    <m/>
    <m/>
    <m/>
    <m/>
    <m/>
    <m/>
    <m/>
    <m/>
    <m/>
    <m/>
    <n v="0"/>
    <n v="0"/>
    <n v="0"/>
    <n v="0"/>
    <n v="0"/>
    <n v="0"/>
    <n v="0"/>
    <n v="0"/>
    <n v="0"/>
    <n v="0"/>
    <m/>
    <m/>
    <m/>
    <m/>
    <m/>
    <n v="0"/>
    <n v="0"/>
    <n v="23553"/>
    <n v="0"/>
    <n v="0"/>
    <n v="0"/>
    <n v="0"/>
    <n v="0"/>
    <m/>
    <x v="0"/>
    <m/>
    <m/>
  </r>
  <r>
    <x v="17"/>
    <x v="77"/>
    <x v="1"/>
    <x v="0"/>
    <n v="0"/>
    <n v="0"/>
    <n v="0"/>
    <n v="0"/>
    <n v="0"/>
    <n v="256083"/>
    <n v="256083"/>
    <n v="256083"/>
    <n v="0"/>
    <n v="0"/>
    <n v="256083"/>
    <n v="256083"/>
    <n v="256083"/>
    <n v="256083"/>
    <n v="0"/>
    <n v="0"/>
    <n v="0"/>
    <n v="0"/>
    <n v="0"/>
    <n v="0"/>
    <n v="0"/>
    <n v="0"/>
    <n v="0"/>
    <n v="0"/>
    <n v="0"/>
    <n v="0"/>
    <n v="0"/>
    <n v="0"/>
    <n v="0"/>
    <n v="0"/>
    <n v="0"/>
    <n v="0"/>
    <m/>
    <m/>
    <m/>
    <m/>
    <m/>
    <m/>
    <m/>
    <m/>
    <m/>
    <m/>
    <m/>
    <m/>
    <m/>
    <m/>
    <m/>
    <m/>
    <m/>
    <m/>
    <m/>
    <m/>
    <m/>
    <m/>
    <m/>
    <m/>
    <m/>
    <m/>
    <n v="0"/>
    <n v="0"/>
    <n v="0"/>
    <n v="0"/>
    <n v="256083"/>
    <n v="0"/>
    <n v="0"/>
    <n v="0"/>
    <n v="0"/>
    <n v="0"/>
    <m/>
    <m/>
    <m/>
    <m/>
    <m/>
    <n v="0"/>
    <n v="0"/>
    <n v="0"/>
    <n v="0"/>
    <n v="0"/>
    <n v="0"/>
    <n v="0"/>
    <n v="0"/>
    <m/>
    <x v="1"/>
    <m/>
    <m/>
  </r>
  <r>
    <x v="7"/>
    <x v="78"/>
    <x v="1"/>
    <x v="0"/>
    <n v="742228"/>
    <n v="477612"/>
    <n v="849189"/>
    <n v="2069029"/>
    <n v="151025"/>
    <n v="0"/>
    <n v="151025"/>
    <n v="2220054"/>
    <n v="278230"/>
    <n v="278230"/>
    <n v="2498284"/>
    <n v="3050027"/>
    <n v="3328257"/>
    <n v="3607658"/>
    <n v="177817"/>
    <n v="0"/>
    <n v="113753"/>
    <n v="0"/>
    <n v="475304"/>
    <n v="0"/>
    <n v="564411"/>
    <n v="0"/>
    <n v="363859"/>
    <n v="0"/>
    <n v="339451"/>
    <n v="0"/>
    <n v="0"/>
    <n v="0"/>
    <n v="0"/>
    <n v="0"/>
    <n v="34434"/>
    <n v="0"/>
    <m/>
    <m/>
    <m/>
    <m/>
    <m/>
    <m/>
    <m/>
    <m/>
    <m/>
    <m/>
    <m/>
    <m/>
    <m/>
    <m/>
    <m/>
    <m/>
    <m/>
    <m/>
    <m/>
    <m/>
    <m/>
    <m/>
    <m/>
    <m/>
    <m/>
    <m/>
    <n v="151025"/>
    <n v="0"/>
    <n v="0"/>
    <n v="0"/>
    <n v="0"/>
    <n v="0"/>
    <n v="0"/>
    <n v="0"/>
    <n v="0"/>
    <n v="0"/>
    <m/>
    <m/>
    <m/>
    <m/>
    <m/>
    <n v="278230"/>
    <n v="0"/>
    <n v="0"/>
    <n v="0"/>
    <n v="829973"/>
    <n v="0"/>
    <n v="279401"/>
    <n v="0"/>
    <m/>
    <x v="1"/>
    <m/>
    <m/>
  </r>
  <r>
    <x v="5"/>
    <x v="79"/>
    <x v="1"/>
    <x v="0"/>
    <n v="0"/>
    <n v="0"/>
    <n v="0"/>
    <n v="0"/>
    <n v="0"/>
    <n v="0"/>
    <n v="0"/>
    <n v="0"/>
    <n v="0"/>
    <n v="46223"/>
    <n v="46223"/>
    <n v="0"/>
    <n v="46223"/>
    <n v="46223"/>
    <n v="0"/>
    <n v="0"/>
    <n v="0"/>
    <n v="0"/>
    <n v="0"/>
    <n v="0"/>
    <n v="0"/>
    <n v="0"/>
    <n v="0"/>
    <n v="0"/>
    <n v="0"/>
    <n v="0"/>
    <n v="0"/>
    <n v="0"/>
    <n v="0"/>
    <n v="0"/>
    <n v="0"/>
    <n v="0"/>
    <m/>
    <m/>
    <m/>
    <m/>
    <m/>
    <m/>
    <m/>
    <m/>
    <m/>
    <m/>
    <m/>
    <m/>
    <m/>
    <m/>
    <m/>
    <m/>
    <m/>
    <m/>
    <m/>
    <m/>
    <m/>
    <m/>
    <m/>
    <m/>
    <m/>
    <m/>
    <n v="0"/>
    <n v="0"/>
    <n v="0"/>
    <n v="0"/>
    <n v="0"/>
    <n v="0"/>
    <n v="0"/>
    <n v="0"/>
    <n v="0"/>
    <n v="0"/>
    <m/>
    <m/>
    <m/>
    <m/>
    <m/>
    <n v="0"/>
    <n v="0"/>
    <n v="46223"/>
    <n v="0"/>
    <n v="0"/>
    <n v="0"/>
    <n v="0"/>
    <n v="0"/>
    <m/>
    <x v="0"/>
    <m/>
    <m/>
  </r>
  <r>
    <x v="57"/>
    <x v="80"/>
    <x v="1"/>
    <x v="0"/>
    <n v="0"/>
    <n v="0"/>
    <n v="0"/>
    <n v="0"/>
    <n v="417"/>
    <n v="0"/>
    <n v="417"/>
    <n v="417"/>
    <n v="0"/>
    <n v="0"/>
    <n v="417"/>
    <n v="417"/>
    <n v="417"/>
    <n v="417"/>
    <n v="0"/>
    <n v="0"/>
    <n v="0"/>
    <n v="0"/>
    <n v="0"/>
    <n v="0"/>
    <n v="0"/>
    <n v="0"/>
    <n v="0"/>
    <n v="0"/>
    <n v="0"/>
    <n v="0"/>
    <n v="0"/>
    <n v="0"/>
    <n v="0"/>
    <n v="0"/>
    <n v="0"/>
    <n v="0"/>
    <m/>
    <m/>
    <m/>
    <m/>
    <m/>
    <m/>
    <m/>
    <m/>
    <m/>
    <m/>
    <m/>
    <m/>
    <m/>
    <m/>
    <m/>
    <m/>
    <m/>
    <m/>
    <m/>
    <m/>
    <m/>
    <m/>
    <m/>
    <m/>
    <m/>
    <m/>
    <n v="417"/>
    <n v="0"/>
    <n v="0"/>
    <n v="0"/>
    <n v="0"/>
    <n v="0"/>
    <n v="0"/>
    <n v="0"/>
    <n v="0"/>
    <n v="0"/>
    <m/>
    <m/>
    <m/>
    <m/>
    <m/>
    <n v="0"/>
    <n v="0"/>
    <n v="0"/>
    <n v="0"/>
    <n v="0"/>
    <n v="0"/>
    <n v="0"/>
    <n v="0"/>
    <m/>
    <x v="0"/>
    <m/>
    <m/>
  </r>
  <r>
    <x v="58"/>
    <x v="81"/>
    <x v="1"/>
    <x v="0"/>
    <n v="0"/>
    <n v="0"/>
    <n v="0"/>
    <n v="0"/>
    <n v="49841"/>
    <n v="0"/>
    <n v="49841"/>
    <n v="49841"/>
    <n v="0"/>
    <n v="0"/>
    <n v="49841"/>
    <n v="49841"/>
    <n v="49841"/>
    <n v="49841"/>
    <n v="0"/>
    <n v="0"/>
    <n v="0"/>
    <n v="0"/>
    <n v="0"/>
    <n v="0"/>
    <n v="0"/>
    <n v="0"/>
    <n v="0"/>
    <n v="0"/>
    <n v="0"/>
    <n v="0"/>
    <n v="0"/>
    <n v="0"/>
    <n v="0"/>
    <n v="0"/>
    <n v="0"/>
    <n v="0"/>
    <m/>
    <m/>
    <m/>
    <m/>
    <m/>
    <m/>
    <m/>
    <m/>
    <m/>
    <m/>
    <m/>
    <m/>
    <m/>
    <m/>
    <m/>
    <m/>
    <m/>
    <m/>
    <m/>
    <m/>
    <m/>
    <m/>
    <m/>
    <m/>
    <m/>
    <m/>
    <n v="49841"/>
    <n v="0"/>
    <n v="0"/>
    <n v="0"/>
    <n v="0"/>
    <n v="0"/>
    <n v="0"/>
    <n v="0"/>
    <n v="0"/>
    <n v="0"/>
    <m/>
    <m/>
    <m/>
    <m/>
    <m/>
    <n v="0"/>
    <n v="0"/>
    <n v="0"/>
    <n v="0"/>
    <n v="0"/>
    <n v="0"/>
    <n v="0"/>
    <n v="0"/>
    <m/>
    <x v="0"/>
    <m/>
    <m/>
  </r>
  <r>
    <x v="59"/>
    <x v="82"/>
    <x v="1"/>
    <x v="0"/>
    <n v="0"/>
    <n v="0"/>
    <n v="0"/>
    <n v="0"/>
    <n v="0"/>
    <n v="0"/>
    <n v="0"/>
    <n v="0"/>
    <n v="0"/>
    <n v="2157"/>
    <n v="2157"/>
    <n v="0"/>
    <n v="2157"/>
    <n v="2157"/>
    <n v="0"/>
    <n v="0"/>
    <n v="0"/>
    <n v="0"/>
    <n v="0"/>
    <n v="0"/>
    <n v="0"/>
    <n v="0"/>
    <n v="0"/>
    <n v="0"/>
    <n v="0"/>
    <n v="0"/>
    <n v="0"/>
    <n v="0"/>
    <n v="0"/>
    <n v="0"/>
    <n v="0"/>
    <n v="0"/>
    <m/>
    <m/>
    <m/>
    <m/>
    <m/>
    <m/>
    <m/>
    <m/>
    <m/>
    <m/>
    <m/>
    <m/>
    <m/>
    <m/>
    <m/>
    <m/>
    <m/>
    <m/>
    <m/>
    <m/>
    <m/>
    <m/>
    <m/>
    <m/>
    <m/>
    <m/>
    <n v="0"/>
    <n v="0"/>
    <n v="0"/>
    <n v="0"/>
    <n v="0"/>
    <n v="0"/>
    <n v="0"/>
    <n v="0"/>
    <n v="0"/>
    <n v="0"/>
    <m/>
    <m/>
    <m/>
    <m/>
    <m/>
    <n v="0"/>
    <n v="0"/>
    <n v="2157"/>
    <n v="0"/>
    <n v="0"/>
    <n v="0"/>
    <n v="0"/>
    <n v="0"/>
    <m/>
    <x v="0"/>
    <m/>
    <m/>
  </r>
  <r>
    <x v="60"/>
    <x v="83"/>
    <x v="1"/>
    <x v="0"/>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61"/>
    <x v="84"/>
    <x v="1"/>
    <x v="0"/>
    <n v="0"/>
    <n v="0"/>
    <n v="0"/>
    <n v="0"/>
    <n v="0"/>
    <n v="355340"/>
    <n v="355340"/>
    <n v="355340"/>
    <n v="0"/>
    <n v="0"/>
    <n v="355340"/>
    <n v="355340"/>
    <n v="355340"/>
    <n v="355340"/>
    <n v="0"/>
    <n v="0"/>
    <n v="0"/>
    <n v="0"/>
    <n v="0"/>
    <n v="0"/>
    <n v="0"/>
    <n v="0"/>
    <n v="0"/>
    <n v="0"/>
    <n v="0"/>
    <n v="0"/>
    <n v="0"/>
    <n v="0"/>
    <n v="0"/>
    <n v="0"/>
    <n v="0"/>
    <n v="0"/>
    <m/>
    <m/>
    <m/>
    <m/>
    <m/>
    <m/>
    <m/>
    <m/>
    <m/>
    <m/>
    <m/>
    <m/>
    <m/>
    <m/>
    <m/>
    <m/>
    <m/>
    <m/>
    <m/>
    <m/>
    <m/>
    <m/>
    <m/>
    <m/>
    <m/>
    <m/>
    <n v="0"/>
    <n v="0"/>
    <n v="0"/>
    <n v="0"/>
    <n v="355340"/>
    <n v="0"/>
    <n v="0"/>
    <n v="0"/>
    <n v="0"/>
    <n v="0"/>
    <m/>
    <m/>
    <m/>
    <m/>
    <m/>
    <n v="0"/>
    <n v="0"/>
    <n v="0"/>
    <n v="0"/>
    <n v="0"/>
    <n v="0"/>
    <n v="0"/>
    <n v="0"/>
    <m/>
    <x v="1"/>
    <m/>
    <m/>
  </r>
  <r>
    <x v="62"/>
    <x v="85"/>
    <x v="1"/>
    <x v="0"/>
    <n v="0"/>
    <n v="0"/>
    <n v="0"/>
    <n v="0"/>
    <n v="0"/>
    <n v="0"/>
    <n v="0"/>
    <n v="0"/>
    <n v="0"/>
    <n v="122"/>
    <n v="122"/>
    <n v="0"/>
    <n v="122"/>
    <n v="122"/>
    <n v="0"/>
    <n v="0"/>
    <n v="0"/>
    <n v="0"/>
    <n v="0"/>
    <n v="0"/>
    <n v="0"/>
    <n v="0"/>
    <n v="0"/>
    <n v="0"/>
    <n v="0"/>
    <n v="0"/>
    <n v="0"/>
    <n v="0"/>
    <n v="0"/>
    <n v="0"/>
    <n v="0"/>
    <n v="0"/>
    <m/>
    <m/>
    <m/>
    <m/>
    <m/>
    <m/>
    <m/>
    <m/>
    <m/>
    <m/>
    <m/>
    <m/>
    <m/>
    <m/>
    <m/>
    <m/>
    <m/>
    <m/>
    <m/>
    <m/>
    <m/>
    <m/>
    <m/>
    <m/>
    <m/>
    <m/>
    <n v="0"/>
    <n v="0"/>
    <n v="0"/>
    <n v="0"/>
    <n v="0"/>
    <n v="0"/>
    <n v="0"/>
    <n v="0"/>
    <n v="0"/>
    <n v="0"/>
    <m/>
    <m/>
    <m/>
    <m/>
    <m/>
    <n v="0"/>
    <n v="0"/>
    <n v="122"/>
    <n v="0"/>
    <n v="0"/>
    <n v="0"/>
    <n v="0"/>
    <n v="0"/>
    <m/>
    <x v="0"/>
    <m/>
    <m/>
  </r>
  <r>
    <x v="63"/>
    <x v="86"/>
    <x v="1"/>
    <x v="0"/>
    <n v="3126"/>
    <n v="690"/>
    <n v="2169"/>
    <n v="5985"/>
    <n v="5509"/>
    <n v="0"/>
    <n v="5509"/>
    <n v="11494"/>
    <n v="0"/>
    <n v="0"/>
    <n v="11494"/>
    <n v="11494"/>
    <n v="11494"/>
    <n v="11494"/>
    <n v="3113"/>
    <n v="0"/>
    <n v="690"/>
    <n v="0"/>
    <n v="2169"/>
    <n v="0"/>
    <n v="13"/>
    <n v="0"/>
    <n v="0"/>
    <n v="0"/>
    <n v="0"/>
    <n v="0"/>
    <n v="0"/>
    <n v="0"/>
    <n v="0"/>
    <n v="0"/>
    <n v="0"/>
    <n v="0"/>
    <m/>
    <m/>
    <m/>
    <m/>
    <m/>
    <m/>
    <m/>
    <m/>
    <m/>
    <m/>
    <m/>
    <m/>
    <m/>
    <m/>
    <m/>
    <m/>
    <m/>
    <m/>
    <m/>
    <m/>
    <m/>
    <m/>
    <m/>
    <m/>
    <m/>
    <m/>
    <n v="5509"/>
    <n v="0"/>
    <n v="0"/>
    <n v="0"/>
    <n v="0"/>
    <n v="0"/>
    <n v="0"/>
    <n v="0"/>
    <n v="0"/>
    <n v="0"/>
    <m/>
    <m/>
    <m/>
    <m/>
    <m/>
    <n v="0"/>
    <n v="0"/>
    <n v="0"/>
    <n v="0"/>
    <n v="0"/>
    <n v="0"/>
    <n v="0"/>
    <n v="0"/>
    <m/>
    <x v="0"/>
    <m/>
    <m/>
  </r>
  <r>
    <x v="64"/>
    <x v="87"/>
    <x v="1"/>
    <x v="0"/>
    <n v="0"/>
    <n v="0"/>
    <n v="0"/>
    <n v="0"/>
    <n v="0"/>
    <n v="0"/>
    <n v="0"/>
    <n v="0"/>
    <n v="0"/>
    <n v="12230"/>
    <n v="12230"/>
    <n v="0"/>
    <n v="12230"/>
    <n v="12230"/>
    <n v="0"/>
    <n v="0"/>
    <n v="0"/>
    <n v="0"/>
    <n v="0"/>
    <n v="0"/>
    <n v="0"/>
    <n v="0"/>
    <n v="0"/>
    <n v="0"/>
    <n v="0"/>
    <n v="0"/>
    <n v="0"/>
    <n v="0"/>
    <n v="0"/>
    <n v="0"/>
    <n v="0"/>
    <n v="0"/>
    <m/>
    <m/>
    <m/>
    <m/>
    <m/>
    <m/>
    <m/>
    <m/>
    <m/>
    <m/>
    <m/>
    <m/>
    <m/>
    <m/>
    <m/>
    <m/>
    <m/>
    <m/>
    <m/>
    <m/>
    <m/>
    <m/>
    <m/>
    <m/>
    <m/>
    <m/>
    <n v="0"/>
    <n v="0"/>
    <n v="0"/>
    <n v="0"/>
    <n v="0"/>
    <n v="0"/>
    <n v="0"/>
    <n v="0"/>
    <n v="0"/>
    <n v="0"/>
    <m/>
    <m/>
    <m/>
    <m/>
    <m/>
    <n v="0"/>
    <n v="0"/>
    <n v="12230"/>
    <n v="0"/>
    <n v="0"/>
    <n v="0"/>
    <n v="0"/>
    <n v="0"/>
    <m/>
    <x v="0"/>
    <m/>
    <m/>
  </r>
  <r>
    <x v="8"/>
    <x v="88"/>
    <x v="1"/>
    <x v="0"/>
    <n v="0"/>
    <n v="0"/>
    <n v="105435"/>
    <n v="105435"/>
    <n v="0"/>
    <n v="0"/>
    <n v="0"/>
    <n v="105435"/>
    <n v="0"/>
    <n v="0"/>
    <n v="105435"/>
    <n v="105435"/>
    <n v="105435"/>
    <n v="105435"/>
    <n v="0"/>
    <n v="0"/>
    <n v="0"/>
    <n v="0"/>
    <n v="105435"/>
    <n v="27845"/>
    <n v="0"/>
    <n v="0"/>
    <n v="0"/>
    <n v="0"/>
    <n v="0"/>
    <n v="0"/>
    <n v="0"/>
    <n v="0"/>
    <n v="0"/>
    <n v="0"/>
    <n v="0"/>
    <n v="0"/>
    <m/>
    <m/>
    <m/>
    <m/>
    <m/>
    <m/>
    <m/>
    <m/>
    <m/>
    <m/>
    <m/>
    <m/>
    <m/>
    <m/>
    <m/>
    <m/>
    <m/>
    <m/>
    <m/>
    <m/>
    <m/>
    <m/>
    <m/>
    <m/>
    <m/>
    <m/>
    <n v="0"/>
    <n v="0"/>
    <n v="0"/>
    <n v="0"/>
    <n v="0"/>
    <n v="0"/>
    <n v="0"/>
    <n v="0"/>
    <n v="0"/>
    <n v="0"/>
    <m/>
    <m/>
    <m/>
    <m/>
    <m/>
    <n v="0"/>
    <n v="0"/>
    <n v="0"/>
    <n v="0"/>
    <n v="0"/>
    <n v="0"/>
    <n v="0"/>
    <n v="0"/>
    <m/>
    <x v="1"/>
    <m/>
    <m/>
  </r>
  <r>
    <x v="65"/>
    <x v="89"/>
    <x v="1"/>
    <x v="0"/>
    <n v="0"/>
    <n v="0"/>
    <n v="0"/>
    <n v="0"/>
    <n v="14635"/>
    <n v="0"/>
    <n v="14635"/>
    <n v="14635"/>
    <n v="0"/>
    <n v="0"/>
    <n v="14635"/>
    <n v="14635"/>
    <n v="14635"/>
    <n v="14635"/>
    <n v="0"/>
    <n v="0"/>
    <n v="0"/>
    <n v="0"/>
    <n v="0"/>
    <n v="0"/>
    <n v="0"/>
    <n v="0"/>
    <n v="0"/>
    <n v="0"/>
    <n v="0"/>
    <n v="0"/>
    <n v="0"/>
    <n v="0"/>
    <n v="0"/>
    <n v="0"/>
    <n v="0"/>
    <n v="0"/>
    <m/>
    <m/>
    <m/>
    <m/>
    <m/>
    <m/>
    <m/>
    <m/>
    <m/>
    <m/>
    <m/>
    <m/>
    <m/>
    <m/>
    <m/>
    <m/>
    <m/>
    <m/>
    <m/>
    <m/>
    <m/>
    <m/>
    <m/>
    <m/>
    <m/>
    <m/>
    <n v="14635"/>
    <n v="0"/>
    <n v="0"/>
    <n v="0"/>
    <n v="0"/>
    <n v="0"/>
    <n v="0"/>
    <n v="0"/>
    <n v="0"/>
    <n v="0"/>
    <m/>
    <m/>
    <m/>
    <m/>
    <m/>
    <n v="0"/>
    <n v="0"/>
    <n v="0"/>
    <n v="0"/>
    <n v="0"/>
    <n v="0"/>
    <n v="0"/>
    <n v="0"/>
    <m/>
    <x v="0"/>
    <m/>
    <m/>
  </r>
  <r>
    <x v="66"/>
    <x v="90"/>
    <x v="1"/>
    <x v="0"/>
    <n v="0"/>
    <n v="574"/>
    <n v="11173"/>
    <n v="11747"/>
    <n v="0"/>
    <n v="0"/>
    <n v="0"/>
    <n v="11747"/>
    <n v="0"/>
    <n v="0"/>
    <n v="11747"/>
    <n v="11747"/>
    <n v="11747"/>
    <n v="11747"/>
    <n v="0"/>
    <n v="0"/>
    <n v="574"/>
    <n v="0"/>
    <n v="11173"/>
    <n v="0"/>
    <n v="0"/>
    <n v="0"/>
    <n v="0"/>
    <n v="0"/>
    <n v="0"/>
    <n v="0"/>
    <n v="0"/>
    <n v="0"/>
    <n v="0"/>
    <n v="0"/>
    <n v="0"/>
    <n v="0"/>
    <m/>
    <m/>
    <m/>
    <m/>
    <m/>
    <m/>
    <m/>
    <m/>
    <m/>
    <m/>
    <m/>
    <m/>
    <m/>
    <m/>
    <m/>
    <m/>
    <m/>
    <m/>
    <m/>
    <m/>
    <m/>
    <m/>
    <m/>
    <m/>
    <m/>
    <m/>
    <n v="0"/>
    <n v="0"/>
    <n v="0"/>
    <n v="0"/>
    <n v="0"/>
    <n v="0"/>
    <n v="0"/>
    <n v="0"/>
    <n v="0"/>
    <n v="0"/>
    <m/>
    <m/>
    <m/>
    <m/>
    <m/>
    <n v="0"/>
    <n v="0"/>
    <n v="0"/>
    <n v="0"/>
    <n v="0"/>
    <n v="0"/>
    <n v="0"/>
    <n v="0"/>
    <m/>
    <x v="0"/>
    <m/>
    <m/>
  </r>
  <r>
    <x v="67"/>
    <x v="91"/>
    <x v="1"/>
    <x v="0"/>
    <n v="0"/>
    <n v="0"/>
    <n v="0"/>
    <n v="0"/>
    <n v="0"/>
    <n v="0"/>
    <n v="0"/>
    <n v="0"/>
    <n v="0"/>
    <n v="188035"/>
    <n v="188035"/>
    <n v="0"/>
    <n v="188035"/>
    <n v="188035"/>
    <n v="0"/>
    <n v="0"/>
    <n v="0"/>
    <n v="0"/>
    <n v="0"/>
    <n v="0"/>
    <n v="0"/>
    <n v="0"/>
    <n v="0"/>
    <n v="0"/>
    <n v="0"/>
    <n v="0"/>
    <n v="0"/>
    <n v="0"/>
    <n v="0"/>
    <n v="0"/>
    <n v="0"/>
    <n v="0"/>
    <m/>
    <m/>
    <m/>
    <m/>
    <m/>
    <m/>
    <m/>
    <m/>
    <m/>
    <m/>
    <m/>
    <m/>
    <m/>
    <m/>
    <m/>
    <m/>
    <m/>
    <m/>
    <m/>
    <m/>
    <m/>
    <m/>
    <m/>
    <m/>
    <m/>
    <m/>
    <n v="0"/>
    <n v="0"/>
    <n v="0"/>
    <n v="0"/>
    <n v="0"/>
    <n v="0"/>
    <n v="0"/>
    <n v="0"/>
    <n v="0"/>
    <n v="0"/>
    <m/>
    <m/>
    <m/>
    <m/>
    <m/>
    <n v="0"/>
    <n v="0"/>
    <n v="188035"/>
    <n v="0"/>
    <n v="0"/>
    <n v="0"/>
    <n v="0"/>
    <n v="0"/>
    <m/>
    <x v="1"/>
    <m/>
    <m/>
  </r>
  <r>
    <x v="61"/>
    <x v="92"/>
    <x v="1"/>
    <x v="0"/>
    <n v="0"/>
    <n v="0"/>
    <n v="0"/>
    <n v="0"/>
    <n v="0"/>
    <n v="6738"/>
    <n v="6738"/>
    <n v="6738"/>
    <n v="0"/>
    <n v="0"/>
    <n v="6738"/>
    <n v="6738"/>
    <n v="6738"/>
    <n v="6738"/>
    <n v="0"/>
    <n v="0"/>
    <n v="0"/>
    <n v="0"/>
    <n v="0"/>
    <n v="0"/>
    <n v="0"/>
    <n v="0"/>
    <n v="0"/>
    <n v="0"/>
    <n v="0"/>
    <n v="0"/>
    <n v="0"/>
    <n v="0"/>
    <n v="0"/>
    <n v="0"/>
    <n v="0"/>
    <n v="0"/>
    <m/>
    <m/>
    <m/>
    <m/>
    <m/>
    <m/>
    <m/>
    <m/>
    <m/>
    <m/>
    <m/>
    <m/>
    <m/>
    <m/>
    <m/>
    <m/>
    <m/>
    <m/>
    <m/>
    <m/>
    <m/>
    <m/>
    <m/>
    <m/>
    <m/>
    <m/>
    <n v="0"/>
    <n v="0"/>
    <n v="0"/>
    <n v="0"/>
    <n v="6738"/>
    <n v="0"/>
    <n v="0"/>
    <n v="0"/>
    <n v="0"/>
    <n v="0"/>
    <m/>
    <m/>
    <m/>
    <m/>
    <m/>
    <n v="0"/>
    <n v="0"/>
    <n v="0"/>
    <n v="0"/>
    <n v="0"/>
    <n v="0"/>
    <n v="0"/>
    <n v="0"/>
    <m/>
    <x v="0"/>
    <m/>
    <m/>
  </r>
  <r>
    <x v="68"/>
    <x v="93"/>
    <x v="1"/>
    <x v="0"/>
    <n v="0"/>
    <n v="0"/>
    <n v="4596"/>
    <n v="4596"/>
    <n v="0"/>
    <n v="267429"/>
    <n v="267429"/>
    <n v="272025"/>
    <n v="1880"/>
    <n v="1880"/>
    <n v="273905"/>
    <n v="272025"/>
    <n v="273905"/>
    <n v="273905"/>
    <n v="0"/>
    <n v="0"/>
    <n v="0"/>
    <n v="0"/>
    <n v="4596"/>
    <n v="0"/>
    <n v="0"/>
    <n v="0"/>
    <n v="0"/>
    <n v="0"/>
    <n v="0"/>
    <n v="0"/>
    <n v="0"/>
    <n v="0"/>
    <n v="0"/>
    <n v="0"/>
    <n v="0"/>
    <n v="0"/>
    <m/>
    <m/>
    <m/>
    <m/>
    <m/>
    <m/>
    <m/>
    <m/>
    <m/>
    <m/>
    <m/>
    <m/>
    <m/>
    <m/>
    <m/>
    <m/>
    <m/>
    <m/>
    <m/>
    <m/>
    <m/>
    <m/>
    <m/>
    <m/>
    <m/>
    <m/>
    <n v="0"/>
    <n v="0"/>
    <n v="0"/>
    <n v="0"/>
    <n v="267429"/>
    <n v="0"/>
    <n v="0"/>
    <n v="0"/>
    <n v="0"/>
    <n v="0"/>
    <m/>
    <m/>
    <m/>
    <m/>
    <m/>
    <n v="1880"/>
    <n v="0"/>
    <n v="0"/>
    <n v="0"/>
    <n v="0"/>
    <n v="0"/>
    <n v="0"/>
    <n v="0"/>
    <m/>
    <x v="1"/>
    <m/>
    <m/>
  </r>
  <r>
    <x v="69"/>
    <x v="94"/>
    <x v="1"/>
    <x v="0"/>
    <n v="0"/>
    <n v="0"/>
    <n v="10471"/>
    <n v="10471"/>
    <n v="0"/>
    <n v="0"/>
    <n v="0"/>
    <n v="10471"/>
    <n v="0"/>
    <n v="0"/>
    <n v="10471"/>
    <n v="10471"/>
    <n v="10471"/>
    <n v="10471"/>
    <n v="0"/>
    <n v="0"/>
    <n v="0"/>
    <n v="0"/>
    <n v="10471"/>
    <n v="0"/>
    <n v="0"/>
    <n v="0"/>
    <n v="0"/>
    <n v="0"/>
    <n v="0"/>
    <n v="0"/>
    <n v="0"/>
    <n v="0"/>
    <n v="0"/>
    <n v="0"/>
    <n v="0"/>
    <n v="0"/>
    <m/>
    <m/>
    <m/>
    <m/>
    <m/>
    <m/>
    <m/>
    <m/>
    <m/>
    <m/>
    <m/>
    <m/>
    <m/>
    <m/>
    <m/>
    <m/>
    <m/>
    <m/>
    <m/>
    <m/>
    <m/>
    <m/>
    <m/>
    <m/>
    <m/>
    <m/>
    <n v="0"/>
    <n v="0"/>
    <n v="0"/>
    <n v="0"/>
    <n v="0"/>
    <n v="0"/>
    <n v="0"/>
    <n v="0"/>
    <n v="0"/>
    <n v="0"/>
    <m/>
    <m/>
    <m/>
    <m/>
    <m/>
    <n v="0"/>
    <n v="0"/>
    <n v="0"/>
    <n v="0"/>
    <n v="0"/>
    <n v="0"/>
    <n v="0"/>
    <n v="0"/>
    <m/>
    <x v="0"/>
    <m/>
    <m/>
  </r>
  <r>
    <x v="70"/>
    <x v="95"/>
    <x v="1"/>
    <x v="0"/>
    <n v="0"/>
    <n v="0"/>
    <n v="0"/>
    <n v="0"/>
    <n v="0"/>
    <n v="0"/>
    <n v="0"/>
    <n v="0"/>
    <n v="0"/>
    <n v="31875"/>
    <n v="31875"/>
    <n v="0"/>
    <n v="31875"/>
    <n v="31875"/>
    <n v="0"/>
    <n v="0"/>
    <n v="0"/>
    <n v="0"/>
    <n v="0"/>
    <n v="0"/>
    <n v="0"/>
    <n v="0"/>
    <n v="0"/>
    <n v="0"/>
    <n v="0"/>
    <n v="0"/>
    <n v="0"/>
    <n v="0"/>
    <n v="0"/>
    <n v="0"/>
    <n v="0"/>
    <n v="0"/>
    <m/>
    <m/>
    <m/>
    <m/>
    <m/>
    <m/>
    <m/>
    <m/>
    <m/>
    <m/>
    <m/>
    <m/>
    <m/>
    <m/>
    <m/>
    <m/>
    <m/>
    <m/>
    <m/>
    <m/>
    <m/>
    <m/>
    <m/>
    <m/>
    <m/>
    <m/>
    <n v="0"/>
    <n v="0"/>
    <n v="0"/>
    <n v="0"/>
    <n v="0"/>
    <n v="0"/>
    <n v="0"/>
    <n v="0"/>
    <n v="0"/>
    <n v="0"/>
    <m/>
    <m/>
    <m/>
    <m/>
    <m/>
    <n v="0"/>
    <n v="0"/>
    <n v="31875"/>
    <n v="0"/>
    <n v="0"/>
    <n v="0"/>
    <n v="0"/>
    <n v="0"/>
    <m/>
    <x v="0"/>
    <m/>
    <m/>
  </r>
  <r>
    <x v="71"/>
    <x v="96"/>
    <x v="1"/>
    <x v="0"/>
    <n v="0"/>
    <n v="0"/>
    <n v="0"/>
    <n v="0"/>
    <n v="0"/>
    <n v="0"/>
    <n v="0"/>
    <n v="0"/>
    <n v="0"/>
    <n v="65587"/>
    <n v="65587"/>
    <n v="0"/>
    <n v="65587"/>
    <n v="65587"/>
    <n v="0"/>
    <n v="0"/>
    <n v="0"/>
    <n v="0"/>
    <n v="0"/>
    <n v="0"/>
    <n v="0"/>
    <n v="0"/>
    <n v="0"/>
    <n v="0"/>
    <n v="0"/>
    <n v="0"/>
    <n v="0"/>
    <n v="0"/>
    <n v="0"/>
    <n v="0"/>
    <n v="0"/>
    <n v="0"/>
    <m/>
    <m/>
    <m/>
    <m/>
    <m/>
    <m/>
    <m/>
    <m/>
    <m/>
    <m/>
    <m/>
    <m/>
    <m/>
    <m/>
    <m/>
    <m/>
    <m/>
    <m/>
    <m/>
    <m/>
    <m/>
    <m/>
    <m/>
    <m/>
    <m/>
    <m/>
    <n v="0"/>
    <n v="0"/>
    <n v="0"/>
    <n v="0"/>
    <n v="0"/>
    <n v="0"/>
    <n v="0"/>
    <n v="0"/>
    <n v="0"/>
    <n v="0"/>
    <m/>
    <m/>
    <m/>
    <m/>
    <m/>
    <n v="0"/>
    <n v="0"/>
    <n v="65587"/>
    <n v="0"/>
    <n v="0"/>
    <n v="0"/>
    <n v="0"/>
    <n v="0"/>
    <m/>
    <x v="0"/>
    <m/>
    <m/>
  </r>
  <r>
    <x v="72"/>
    <x v="97"/>
    <x v="1"/>
    <x v="0"/>
    <n v="0"/>
    <n v="0"/>
    <n v="0"/>
    <n v="0"/>
    <n v="5573"/>
    <n v="0"/>
    <n v="5573"/>
    <n v="5573"/>
    <n v="0"/>
    <n v="0"/>
    <n v="5573"/>
    <n v="5573"/>
    <n v="5573"/>
    <n v="5573"/>
    <n v="0"/>
    <n v="0"/>
    <n v="0"/>
    <n v="0"/>
    <n v="0"/>
    <n v="0"/>
    <n v="0"/>
    <n v="0"/>
    <n v="0"/>
    <n v="0"/>
    <n v="0"/>
    <n v="0"/>
    <n v="0"/>
    <n v="0"/>
    <n v="0"/>
    <n v="0"/>
    <n v="0"/>
    <n v="0"/>
    <m/>
    <m/>
    <m/>
    <m/>
    <m/>
    <m/>
    <m/>
    <m/>
    <m/>
    <m/>
    <m/>
    <m/>
    <m/>
    <m/>
    <m/>
    <m/>
    <m/>
    <m/>
    <m/>
    <m/>
    <m/>
    <m/>
    <m/>
    <m/>
    <m/>
    <m/>
    <n v="5573"/>
    <n v="0"/>
    <n v="0"/>
    <n v="0"/>
    <n v="0"/>
    <n v="0"/>
    <n v="0"/>
    <n v="0"/>
    <n v="0"/>
    <n v="0"/>
    <m/>
    <m/>
    <m/>
    <m/>
    <m/>
    <n v="0"/>
    <n v="0"/>
    <n v="0"/>
    <n v="0"/>
    <n v="0"/>
    <n v="0"/>
    <n v="0"/>
    <n v="0"/>
    <m/>
    <x v="0"/>
    <m/>
    <m/>
  </r>
  <r>
    <x v="73"/>
    <x v="98"/>
    <x v="1"/>
    <x v="0"/>
    <n v="0"/>
    <n v="0"/>
    <n v="0"/>
    <n v="0"/>
    <n v="0"/>
    <n v="0"/>
    <n v="0"/>
    <n v="0"/>
    <n v="0"/>
    <n v="46918"/>
    <n v="46918"/>
    <n v="0"/>
    <n v="46918"/>
    <n v="46918"/>
    <n v="0"/>
    <n v="0"/>
    <n v="0"/>
    <n v="0"/>
    <n v="0"/>
    <n v="0"/>
    <n v="0"/>
    <n v="0"/>
    <n v="0"/>
    <n v="0"/>
    <n v="0"/>
    <n v="0"/>
    <n v="0"/>
    <n v="0"/>
    <n v="0"/>
    <n v="0"/>
    <n v="0"/>
    <n v="0"/>
    <m/>
    <m/>
    <m/>
    <m/>
    <m/>
    <m/>
    <m/>
    <m/>
    <m/>
    <m/>
    <m/>
    <m/>
    <m/>
    <m/>
    <m/>
    <m/>
    <m/>
    <m/>
    <m/>
    <m/>
    <m/>
    <m/>
    <m/>
    <m/>
    <m/>
    <m/>
    <n v="0"/>
    <n v="0"/>
    <n v="0"/>
    <n v="0"/>
    <n v="0"/>
    <n v="0"/>
    <n v="0"/>
    <n v="0"/>
    <n v="0"/>
    <n v="0"/>
    <m/>
    <m/>
    <m/>
    <m/>
    <m/>
    <n v="0"/>
    <n v="0"/>
    <n v="46918"/>
    <n v="0"/>
    <n v="0"/>
    <n v="0"/>
    <n v="0"/>
    <n v="0"/>
    <m/>
    <x v="0"/>
    <m/>
    <m/>
  </r>
  <r>
    <x v="74"/>
    <x v="99"/>
    <x v="1"/>
    <x v="0"/>
    <n v="0"/>
    <n v="0"/>
    <n v="0"/>
    <n v="0"/>
    <n v="0"/>
    <n v="0"/>
    <n v="0"/>
    <n v="0"/>
    <n v="0"/>
    <n v="6245"/>
    <n v="6245"/>
    <n v="0"/>
    <n v="6245"/>
    <n v="6245"/>
    <n v="0"/>
    <n v="0"/>
    <n v="0"/>
    <n v="0"/>
    <n v="0"/>
    <n v="0"/>
    <n v="0"/>
    <n v="0"/>
    <n v="0"/>
    <n v="0"/>
    <n v="0"/>
    <n v="0"/>
    <n v="0"/>
    <n v="0"/>
    <n v="0"/>
    <n v="0"/>
    <n v="0"/>
    <n v="0"/>
    <m/>
    <m/>
    <m/>
    <m/>
    <m/>
    <m/>
    <m/>
    <m/>
    <m/>
    <m/>
    <m/>
    <m/>
    <m/>
    <m/>
    <m/>
    <m/>
    <m/>
    <m/>
    <m/>
    <m/>
    <m/>
    <m/>
    <m/>
    <m/>
    <m/>
    <m/>
    <n v="0"/>
    <n v="0"/>
    <n v="0"/>
    <n v="0"/>
    <n v="0"/>
    <n v="0"/>
    <n v="0"/>
    <n v="0"/>
    <n v="0"/>
    <n v="0"/>
    <m/>
    <m/>
    <m/>
    <m/>
    <m/>
    <n v="0"/>
    <n v="0"/>
    <n v="6245"/>
    <n v="0"/>
    <n v="0"/>
    <n v="0"/>
    <n v="0"/>
    <n v="0"/>
    <m/>
    <x v="0"/>
    <m/>
    <m/>
  </r>
  <r>
    <x v="75"/>
    <x v="100"/>
    <x v="1"/>
    <x v="0"/>
    <n v="0"/>
    <n v="0"/>
    <n v="0"/>
    <n v="0"/>
    <n v="0"/>
    <n v="430517"/>
    <n v="430517"/>
    <n v="430517"/>
    <n v="0"/>
    <n v="0"/>
    <n v="430517"/>
    <n v="430517"/>
    <n v="430517"/>
    <n v="430517"/>
    <n v="0"/>
    <n v="0"/>
    <n v="0"/>
    <n v="0"/>
    <n v="0"/>
    <n v="0"/>
    <n v="0"/>
    <n v="0"/>
    <n v="0"/>
    <n v="0"/>
    <n v="0"/>
    <n v="0"/>
    <n v="0"/>
    <n v="0"/>
    <n v="0"/>
    <n v="0"/>
    <n v="0"/>
    <n v="0"/>
    <m/>
    <m/>
    <m/>
    <m/>
    <m/>
    <m/>
    <m/>
    <m/>
    <m/>
    <m/>
    <m/>
    <m/>
    <m/>
    <m/>
    <m/>
    <m/>
    <m/>
    <m/>
    <m/>
    <m/>
    <m/>
    <m/>
    <m/>
    <m/>
    <m/>
    <m/>
    <n v="0"/>
    <n v="0"/>
    <n v="0"/>
    <n v="0"/>
    <n v="430517"/>
    <n v="0"/>
    <n v="0"/>
    <n v="0"/>
    <n v="0"/>
    <n v="0"/>
    <m/>
    <m/>
    <m/>
    <m/>
    <m/>
    <n v="0"/>
    <n v="0"/>
    <n v="0"/>
    <n v="0"/>
    <n v="0"/>
    <n v="0"/>
    <n v="0"/>
    <n v="0"/>
    <m/>
    <x v="1"/>
    <m/>
    <m/>
  </r>
  <r>
    <x v="76"/>
    <x v="101"/>
    <x v="1"/>
    <x v="0"/>
    <n v="0"/>
    <n v="0"/>
    <n v="0"/>
    <n v="0"/>
    <n v="0"/>
    <n v="0"/>
    <n v="0"/>
    <n v="0"/>
    <n v="0"/>
    <n v="3165"/>
    <n v="3165"/>
    <n v="0"/>
    <n v="3165"/>
    <n v="3165"/>
    <n v="0"/>
    <n v="0"/>
    <n v="0"/>
    <n v="0"/>
    <n v="0"/>
    <n v="0"/>
    <n v="0"/>
    <n v="0"/>
    <n v="0"/>
    <n v="0"/>
    <n v="0"/>
    <n v="0"/>
    <n v="0"/>
    <n v="0"/>
    <n v="0"/>
    <n v="0"/>
    <n v="0"/>
    <n v="0"/>
    <m/>
    <m/>
    <m/>
    <m/>
    <m/>
    <m/>
    <m/>
    <m/>
    <m/>
    <m/>
    <m/>
    <m/>
    <m/>
    <m/>
    <m/>
    <m/>
    <m/>
    <m/>
    <m/>
    <m/>
    <m/>
    <m/>
    <m/>
    <m/>
    <m/>
    <m/>
    <n v="0"/>
    <n v="0"/>
    <n v="0"/>
    <n v="0"/>
    <n v="0"/>
    <n v="0"/>
    <n v="0"/>
    <n v="0"/>
    <n v="0"/>
    <n v="0"/>
    <m/>
    <m/>
    <m/>
    <m/>
    <m/>
    <n v="0"/>
    <n v="0"/>
    <n v="3165"/>
    <n v="0"/>
    <n v="0"/>
    <n v="0"/>
    <n v="0"/>
    <n v="0"/>
    <m/>
    <x v="0"/>
    <m/>
    <m/>
  </r>
  <r>
    <x v="77"/>
    <x v="102"/>
    <x v="1"/>
    <x v="0"/>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17"/>
    <x v="103"/>
    <x v="1"/>
    <x v="0"/>
    <n v="0"/>
    <n v="0"/>
    <n v="0"/>
    <n v="0"/>
    <n v="7756"/>
    <n v="1666955"/>
    <n v="1674711"/>
    <n v="1674711"/>
    <n v="0"/>
    <n v="439580"/>
    <n v="2114291"/>
    <n v="1674711"/>
    <n v="2114291"/>
    <n v="2114291"/>
    <n v="0"/>
    <n v="0"/>
    <n v="0"/>
    <n v="0"/>
    <n v="0"/>
    <n v="0"/>
    <n v="0"/>
    <n v="0"/>
    <n v="0"/>
    <n v="0"/>
    <n v="0"/>
    <n v="0"/>
    <n v="0"/>
    <n v="0"/>
    <n v="0"/>
    <n v="0"/>
    <n v="0"/>
    <n v="0"/>
    <m/>
    <m/>
    <m/>
    <m/>
    <m/>
    <m/>
    <m/>
    <m/>
    <m/>
    <m/>
    <m/>
    <m/>
    <m/>
    <m/>
    <m/>
    <m/>
    <m/>
    <m/>
    <m/>
    <m/>
    <m/>
    <m/>
    <m/>
    <m/>
    <m/>
    <m/>
    <n v="7756"/>
    <n v="0"/>
    <n v="0"/>
    <n v="0"/>
    <n v="1666955"/>
    <n v="0"/>
    <n v="0"/>
    <n v="0"/>
    <n v="0"/>
    <n v="0"/>
    <m/>
    <m/>
    <m/>
    <m/>
    <m/>
    <n v="0"/>
    <n v="0"/>
    <n v="439580"/>
    <n v="0"/>
    <n v="0"/>
    <n v="0"/>
    <n v="0"/>
    <n v="0"/>
    <m/>
    <x v="1"/>
    <m/>
    <m/>
  </r>
  <r>
    <x v="17"/>
    <x v="104"/>
    <x v="1"/>
    <x v="0"/>
    <n v="114887"/>
    <n v="106054"/>
    <n v="268209"/>
    <n v="489150"/>
    <n v="112354"/>
    <n v="0"/>
    <n v="112354"/>
    <n v="601504"/>
    <n v="408385"/>
    <n v="408385"/>
    <n v="1009889"/>
    <n v="601504"/>
    <n v="1009889"/>
    <n v="1012486"/>
    <n v="64889"/>
    <n v="0"/>
    <n v="86437"/>
    <n v="10104"/>
    <n v="246298"/>
    <n v="5484"/>
    <n v="49998"/>
    <n v="0"/>
    <n v="19500"/>
    <n v="0"/>
    <n v="10007"/>
    <n v="0"/>
    <n v="0"/>
    <n v="0"/>
    <n v="117"/>
    <n v="0"/>
    <n v="11904"/>
    <n v="0"/>
    <m/>
    <m/>
    <m/>
    <m/>
    <m/>
    <m/>
    <m/>
    <m/>
    <m/>
    <m/>
    <m/>
    <m/>
    <m/>
    <m/>
    <m/>
    <m/>
    <m/>
    <m/>
    <m/>
    <m/>
    <m/>
    <m/>
    <m/>
    <m/>
    <m/>
    <m/>
    <n v="112354"/>
    <n v="0"/>
    <n v="0"/>
    <n v="0"/>
    <n v="0"/>
    <n v="0"/>
    <n v="0"/>
    <n v="0"/>
    <n v="0"/>
    <n v="0"/>
    <m/>
    <m/>
    <m/>
    <m/>
    <m/>
    <n v="408385"/>
    <n v="0"/>
    <n v="0"/>
    <n v="0"/>
    <n v="0"/>
    <n v="0"/>
    <n v="2597"/>
    <n v="0"/>
    <m/>
    <x v="1"/>
    <m/>
    <m/>
  </r>
  <r>
    <x v="78"/>
    <x v="105"/>
    <x v="1"/>
    <x v="0"/>
    <n v="0"/>
    <n v="0"/>
    <n v="0"/>
    <n v="0"/>
    <n v="0"/>
    <n v="0"/>
    <n v="0"/>
    <n v="0"/>
    <n v="0"/>
    <n v="3823"/>
    <n v="3823"/>
    <n v="0"/>
    <n v="3823"/>
    <n v="3823"/>
    <n v="0"/>
    <n v="0"/>
    <n v="0"/>
    <n v="0"/>
    <n v="0"/>
    <n v="0"/>
    <n v="0"/>
    <n v="0"/>
    <n v="0"/>
    <n v="0"/>
    <n v="0"/>
    <n v="0"/>
    <n v="0"/>
    <n v="0"/>
    <n v="0"/>
    <n v="0"/>
    <n v="0"/>
    <n v="0"/>
    <m/>
    <m/>
    <m/>
    <m/>
    <m/>
    <m/>
    <m/>
    <m/>
    <m/>
    <m/>
    <m/>
    <m/>
    <m/>
    <m/>
    <m/>
    <m/>
    <m/>
    <m/>
    <m/>
    <m/>
    <m/>
    <m/>
    <m/>
    <m/>
    <m/>
    <m/>
    <n v="0"/>
    <n v="0"/>
    <n v="0"/>
    <n v="0"/>
    <n v="0"/>
    <n v="0"/>
    <n v="0"/>
    <n v="0"/>
    <n v="0"/>
    <n v="0"/>
    <m/>
    <m/>
    <m/>
    <m/>
    <m/>
    <n v="0"/>
    <n v="0"/>
    <n v="3823"/>
    <n v="0"/>
    <n v="0"/>
    <n v="0"/>
    <n v="0"/>
    <n v="0"/>
    <m/>
    <x v="0"/>
    <m/>
    <m/>
  </r>
  <r>
    <x v="79"/>
    <x v="106"/>
    <x v="1"/>
    <x v="0"/>
    <n v="0"/>
    <n v="0"/>
    <n v="0"/>
    <n v="0"/>
    <n v="0"/>
    <n v="0"/>
    <n v="0"/>
    <n v="0"/>
    <n v="0"/>
    <n v="682628"/>
    <n v="682628"/>
    <n v="0"/>
    <n v="682628"/>
    <n v="682628"/>
    <n v="0"/>
    <n v="0"/>
    <n v="0"/>
    <n v="0"/>
    <n v="0"/>
    <n v="0"/>
    <n v="0"/>
    <n v="0"/>
    <n v="0"/>
    <n v="0"/>
    <n v="0"/>
    <n v="0"/>
    <n v="0"/>
    <n v="0"/>
    <n v="0"/>
    <n v="0"/>
    <n v="0"/>
    <n v="0"/>
    <m/>
    <m/>
    <m/>
    <m/>
    <m/>
    <m/>
    <m/>
    <m/>
    <m/>
    <m/>
    <m/>
    <m/>
    <m/>
    <m/>
    <m/>
    <m/>
    <m/>
    <m/>
    <m/>
    <m/>
    <m/>
    <m/>
    <m/>
    <m/>
    <m/>
    <m/>
    <n v="0"/>
    <n v="0"/>
    <n v="0"/>
    <n v="0"/>
    <n v="0"/>
    <n v="0"/>
    <n v="0"/>
    <n v="0"/>
    <n v="0"/>
    <n v="0"/>
    <m/>
    <m/>
    <m/>
    <m/>
    <m/>
    <n v="0"/>
    <n v="0"/>
    <n v="682628"/>
    <n v="0"/>
    <n v="0"/>
    <n v="0"/>
    <n v="0"/>
    <n v="0"/>
    <m/>
    <x v="1"/>
    <m/>
    <m/>
  </r>
  <r>
    <x v="80"/>
    <x v="107"/>
    <x v="1"/>
    <x v="0"/>
    <n v="0"/>
    <n v="0"/>
    <n v="0"/>
    <n v="0"/>
    <n v="0"/>
    <n v="0"/>
    <n v="0"/>
    <n v="0"/>
    <n v="0"/>
    <n v="11281"/>
    <n v="11281"/>
    <n v="0"/>
    <n v="11281"/>
    <n v="11281"/>
    <n v="0"/>
    <n v="0"/>
    <n v="0"/>
    <n v="0"/>
    <n v="0"/>
    <n v="0"/>
    <n v="0"/>
    <n v="0"/>
    <n v="0"/>
    <n v="0"/>
    <n v="0"/>
    <n v="0"/>
    <n v="0"/>
    <n v="0"/>
    <n v="0"/>
    <n v="0"/>
    <n v="0"/>
    <n v="0"/>
    <m/>
    <m/>
    <m/>
    <m/>
    <m/>
    <m/>
    <m/>
    <m/>
    <m/>
    <m/>
    <m/>
    <m/>
    <m/>
    <m/>
    <m/>
    <m/>
    <m/>
    <m/>
    <m/>
    <m/>
    <m/>
    <m/>
    <m/>
    <m/>
    <m/>
    <m/>
    <n v="0"/>
    <n v="0"/>
    <n v="0"/>
    <n v="0"/>
    <n v="0"/>
    <n v="0"/>
    <n v="0"/>
    <n v="0"/>
    <n v="0"/>
    <n v="0"/>
    <m/>
    <m/>
    <m/>
    <m/>
    <m/>
    <n v="0"/>
    <n v="0"/>
    <n v="11281"/>
    <n v="0"/>
    <n v="0"/>
    <n v="0"/>
    <n v="0"/>
    <n v="0"/>
    <m/>
    <x v="0"/>
    <m/>
    <m/>
  </r>
  <r>
    <x v="18"/>
    <x v="108"/>
    <x v="1"/>
    <x v="0"/>
    <n v="0"/>
    <n v="0"/>
    <n v="0"/>
    <n v="0"/>
    <n v="6991"/>
    <n v="0"/>
    <n v="6991"/>
    <n v="6991"/>
    <n v="1382"/>
    <n v="1382"/>
    <n v="8373"/>
    <n v="6991"/>
    <n v="8373"/>
    <n v="8373"/>
    <n v="0"/>
    <n v="0"/>
    <n v="0"/>
    <n v="0"/>
    <n v="0"/>
    <n v="0"/>
    <n v="0"/>
    <n v="0"/>
    <n v="0"/>
    <n v="0"/>
    <n v="0"/>
    <n v="0"/>
    <n v="0"/>
    <n v="0"/>
    <n v="0"/>
    <n v="0"/>
    <n v="0"/>
    <n v="0"/>
    <m/>
    <m/>
    <m/>
    <m/>
    <m/>
    <m/>
    <m/>
    <m/>
    <m/>
    <m/>
    <m/>
    <m/>
    <m/>
    <m/>
    <m/>
    <m/>
    <m/>
    <m/>
    <m/>
    <m/>
    <m/>
    <m/>
    <m/>
    <m/>
    <m/>
    <m/>
    <n v="6991"/>
    <n v="0"/>
    <n v="0"/>
    <n v="0"/>
    <n v="0"/>
    <n v="0"/>
    <n v="0"/>
    <n v="0"/>
    <n v="0"/>
    <n v="0"/>
    <m/>
    <m/>
    <m/>
    <m/>
    <m/>
    <n v="1382"/>
    <n v="0"/>
    <n v="0"/>
    <n v="0"/>
    <n v="0"/>
    <n v="0"/>
    <n v="0"/>
    <n v="0"/>
    <m/>
    <x v="0"/>
    <m/>
    <m/>
  </r>
  <r>
    <x v="18"/>
    <x v="109"/>
    <x v="1"/>
    <x v="0"/>
    <n v="0"/>
    <n v="0"/>
    <n v="0"/>
    <n v="0"/>
    <n v="0"/>
    <n v="0"/>
    <n v="0"/>
    <n v="0"/>
    <n v="42359"/>
    <n v="42359"/>
    <n v="42359"/>
    <n v="0"/>
    <n v="42359"/>
    <n v="42359"/>
    <n v="0"/>
    <n v="0"/>
    <n v="0"/>
    <n v="0"/>
    <n v="0"/>
    <n v="0"/>
    <n v="0"/>
    <n v="0"/>
    <n v="0"/>
    <n v="0"/>
    <n v="0"/>
    <n v="0"/>
    <n v="0"/>
    <n v="0"/>
    <n v="0"/>
    <n v="0"/>
    <n v="0"/>
    <n v="0"/>
    <m/>
    <m/>
    <m/>
    <m/>
    <m/>
    <m/>
    <m/>
    <m/>
    <m/>
    <m/>
    <m/>
    <m/>
    <m/>
    <m/>
    <m/>
    <m/>
    <m/>
    <m/>
    <m/>
    <m/>
    <m/>
    <m/>
    <m/>
    <m/>
    <m/>
    <m/>
    <n v="0"/>
    <n v="0"/>
    <n v="0"/>
    <n v="0"/>
    <n v="0"/>
    <n v="0"/>
    <n v="0"/>
    <n v="0"/>
    <n v="0"/>
    <n v="0"/>
    <m/>
    <m/>
    <m/>
    <m/>
    <m/>
    <n v="42359"/>
    <n v="0"/>
    <n v="0"/>
    <n v="0"/>
    <n v="0"/>
    <n v="0"/>
    <n v="0"/>
    <n v="0"/>
    <m/>
    <x v="0"/>
    <m/>
    <m/>
  </r>
  <r>
    <x v="81"/>
    <x v="110"/>
    <x v="1"/>
    <x v="0"/>
    <n v="0"/>
    <n v="0"/>
    <n v="0"/>
    <n v="0"/>
    <n v="8152"/>
    <n v="0"/>
    <n v="8152"/>
    <n v="8152"/>
    <n v="0"/>
    <n v="17867"/>
    <n v="26019"/>
    <n v="8152"/>
    <n v="26019"/>
    <n v="26019"/>
    <n v="0"/>
    <n v="0"/>
    <n v="0"/>
    <n v="0"/>
    <n v="0"/>
    <n v="0"/>
    <n v="0"/>
    <n v="0"/>
    <n v="0"/>
    <n v="0"/>
    <n v="0"/>
    <n v="0"/>
    <n v="0"/>
    <n v="0"/>
    <n v="0"/>
    <n v="0"/>
    <n v="0"/>
    <n v="0"/>
    <m/>
    <m/>
    <m/>
    <m/>
    <m/>
    <m/>
    <m/>
    <m/>
    <m/>
    <m/>
    <m/>
    <m/>
    <m/>
    <m/>
    <m/>
    <m/>
    <m/>
    <m/>
    <m/>
    <m/>
    <m/>
    <m/>
    <m/>
    <m/>
    <m/>
    <m/>
    <n v="8152"/>
    <n v="0"/>
    <n v="0"/>
    <n v="0"/>
    <n v="0"/>
    <n v="0"/>
    <n v="0"/>
    <n v="0"/>
    <n v="0"/>
    <n v="0"/>
    <m/>
    <m/>
    <m/>
    <m/>
    <m/>
    <n v="0"/>
    <n v="0"/>
    <n v="17867"/>
    <n v="0"/>
    <n v="0"/>
    <n v="0"/>
    <n v="0"/>
    <n v="0"/>
    <m/>
    <x v="0"/>
    <m/>
    <m/>
  </r>
  <r>
    <x v="82"/>
    <x v="111"/>
    <x v="1"/>
    <x v="0"/>
    <n v="0"/>
    <n v="0"/>
    <n v="0"/>
    <n v="0"/>
    <n v="0"/>
    <n v="1627176"/>
    <n v="1627176"/>
    <n v="1627176"/>
    <n v="0"/>
    <n v="0"/>
    <n v="1627176"/>
    <n v="1627176"/>
    <n v="1627176"/>
    <n v="1627176"/>
    <n v="0"/>
    <n v="0"/>
    <n v="0"/>
    <n v="0"/>
    <n v="0"/>
    <n v="0"/>
    <n v="0"/>
    <n v="0"/>
    <n v="0"/>
    <n v="0"/>
    <n v="0"/>
    <n v="0"/>
    <n v="0"/>
    <n v="0"/>
    <n v="0"/>
    <n v="0"/>
    <n v="0"/>
    <n v="0"/>
    <m/>
    <m/>
    <m/>
    <m/>
    <m/>
    <m/>
    <m/>
    <m/>
    <m/>
    <m/>
    <m/>
    <m/>
    <m/>
    <m/>
    <m/>
    <m/>
    <m/>
    <m/>
    <m/>
    <m/>
    <m/>
    <m/>
    <m/>
    <m/>
    <m/>
    <m/>
    <n v="0"/>
    <n v="0"/>
    <n v="0"/>
    <n v="0"/>
    <n v="1627176"/>
    <n v="0"/>
    <n v="0"/>
    <n v="0"/>
    <n v="0"/>
    <n v="0"/>
    <m/>
    <m/>
    <m/>
    <m/>
    <m/>
    <n v="0"/>
    <n v="0"/>
    <n v="0"/>
    <n v="0"/>
    <n v="0"/>
    <n v="0"/>
    <n v="0"/>
    <n v="0"/>
    <m/>
    <x v="1"/>
    <m/>
    <m/>
  </r>
  <r>
    <x v="20"/>
    <x v="112"/>
    <x v="1"/>
    <x v="0"/>
    <n v="731379"/>
    <n v="794982"/>
    <n v="5278840"/>
    <n v="6805201"/>
    <n v="1274736"/>
    <n v="190598"/>
    <n v="1465334"/>
    <n v="8270535"/>
    <n v="383128"/>
    <n v="1065545"/>
    <n v="9336080"/>
    <n v="8270535"/>
    <n v="9336080"/>
    <n v="9336080"/>
    <n v="731379"/>
    <n v="28433"/>
    <n v="794982"/>
    <n v="126772"/>
    <n v="5278840"/>
    <n v="556628"/>
    <n v="0"/>
    <n v="0"/>
    <n v="0"/>
    <n v="0"/>
    <n v="0"/>
    <n v="0"/>
    <n v="0"/>
    <n v="0"/>
    <n v="0"/>
    <n v="0"/>
    <n v="0"/>
    <n v="0"/>
    <m/>
    <m/>
    <m/>
    <m/>
    <m/>
    <m/>
    <m/>
    <m/>
    <m/>
    <m/>
    <m/>
    <m/>
    <m/>
    <m/>
    <m/>
    <m/>
    <m/>
    <m/>
    <m/>
    <m/>
    <m/>
    <m/>
    <m/>
    <m/>
    <m/>
    <m/>
    <n v="1274736"/>
    <n v="0"/>
    <n v="0"/>
    <n v="0"/>
    <n v="190598"/>
    <n v="0"/>
    <n v="0"/>
    <n v="0"/>
    <n v="0"/>
    <n v="0"/>
    <m/>
    <m/>
    <m/>
    <m/>
    <m/>
    <n v="383128"/>
    <n v="12827"/>
    <n v="682417"/>
    <n v="0"/>
    <n v="0"/>
    <n v="0"/>
    <n v="0"/>
    <n v="0"/>
    <m/>
    <x v="1"/>
    <m/>
    <m/>
  </r>
  <r>
    <x v="83"/>
    <x v="113"/>
    <x v="1"/>
    <x v="0"/>
    <n v="0"/>
    <n v="0"/>
    <n v="0"/>
    <n v="0"/>
    <n v="0"/>
    <n v="348721"/>
    <n v="348721"/>
    <n v="348721"/>
    <n v="0"/>
    <n v="0"/>
    <n v="348721"/>
    <n v="348721"/>
    <n v="348721"/>
    <n v="348721"/>
    <n v="0"/>
    <n v="0"/>
    <n v="0"/>
    <n v="0"/>
    <n v="0"/>
    <n v="0"/>
    <n v="0"/>
    <n v="0"/>
    <n v="0"/>
    <n v="0"/>
    <n v="0"/>
    <n v="0"/>
    <n v="0"/>
    <n v="0"/>
    <n v="0"/>
    <n v="0"/>
    <n v="0"/>
    <n v="0"/>
    <m/>
    <m/>
    <m/>
    <m/>
    <m/>
    <m/>
    <m/>
    <m/>
    <m/>
    <m/>
    <m/>
    <m/>
    <m/>
    <m/>
    <m/>
    <m/>
    <m/>
    <m/>
    <m/>
    <m/>
    <m/>
    <m/>
    <m/>
    <m/>
    <m/>
    <m/>
    <n v="0"/>
    <n v="0"/>
    <n v="0"/>
    <n v="0"/>
    <n v="348721"/>
    <n v="0"/>
    <n v="0"/>
    <n v="0"/>
    <n v="0"/>
    <n v="0"/>
    <m/>
    <m/>
    <m/>
    <m/>
    <m/>
    <n v="0"/>
    <n v="0"/>
    <n v="0"/>
    <n v="0"/>
    <n v="0"/>
    <n v="0"/>
    <n v="0"/>
    <n v="0"/>
    <m/>
    <x v="1"/>
    <m/>
    <m/>
  </r>
  <r>
    <x v="84"/>
    <x v="114"/>
    <x v="1"/>
    <x v="0"/>
    <n v="0"/>
    <n v="0"/>
    <n v="0"/>
    <n v="0"/>
    <n v="0"/>
    <n v="0"/>
    <n v="0"/>
    <n v="0"/>
    <n v="48300"/>
    <n v="48300"/>
    <n v="48300"/>
    <n v="0"/>
    <n v="48300"/>
    <n v="48300"/>
    <n v="0"/>
    <n v="0"/>
    <n v="0"/>
    <n v="0"/>
    <n v="0"/>
    <n v="0"/>
    <n v="0"/>
    <n v="0"/>
    <n v="0"/>
    <n v="0"/>
    <n v="0"/>
    <n v="0"/>
    <n v="0"/>
    <n v="0"/>
    <n v="0"/>
    <n v="0"/>
    <n v="0"/>
    <n v="0"/>
    <m/>
    <m/>
    <m/>
    <m/>
    <m/>
    <m/>
    <m/>
    <m/>
    <m/>
    <m/>
    <m/>
    <m/>
    <m/>
    <m/>
    <m/>
    <m/>
    <m/>
    <m/>
    <m/>
    <m/>
    <m/>
    <m/>
    <m/>
    <m/>
    <m/>
    <m/>
    <n v="0"/>
    <n v="0"/>
    <n v="0"/>
    <n v="0"/>
    <n v="0"/>
    <n v="0"/>
    <n v="0"/>
    <n v="0"/>
    <n v="0"/>
    <n v="0"/>
    <m/>
    <m/>
    <m/>
    <m/>
    <m/>
    <n v="48300"/>
    <n v="0"/>
    <n v="0"/>
    <n v="0"/>
    <n v="0"/>
    <n v="0"/>
    <n v="0"/>
    <n v="0"/>
    <m/>
    <x v="0"/>
    <m/>
    <m/>
  </r>
  <r>
    <x v="84"/>
    <x v="115"/>
    <x v="1"/>
    <x v="0"/>
    <n v="138573"/>
    <n v="0"/>
    <n v="0"/>
    <n v="138573"/>
    <n v="0"/>
    <n v="2543485"/>
    <n v="2543485"/>
    <n v="2682058"/>
    <n v="0"/>
    <n v="0"/>
    <n v="2682058"/>
    <n v="2682058"/>
    <n v="2682058"/>
    <n v="2682058"/>
    <n v="138573"/>
    <n v="0"/>
    <n v="0"/>
    <n v="0"/>
    <n v="0"/>
    <n v="0"/>
    <n v="0"/>
    <n v="0"/>
    <n v="0"/>
    <n v="0"/>
    <n v="0"/>
    <n v="0"/>
    <n v="0"/>
    <n v="0"/>
    <n v="0"/>
    <n v="0"/>
    <n v="0"/>
    <n v="0"/>
    <m/>
    <m/>
    <m/>
    <m/>
    <m/>
    <m/>
    <m/>
    <m/>
    <m/>
    <m/>
    <m/>
    <m/>
    <m/>
    <m/>
    <m/>
    <m/>
    <m/>
    <m/>
    <m/>
    <m/>
    <m/>
    <m/>
    <m/>
    <m/>
    <m/>
    <m/>
    <n v="0"/>
    <n v="0"/>
    <n v="0"/>
    <n v="0"/>
    <n v="2543485"/>
    <n v="0"/>
    <n v="0"/>
    <n v="0"/>
    <n v="0"/>
    <n v="0"/>
    <m/>
    <m/>
    <m/>
    <m/>
    <m/>
    <n v="0"/>
    <n v="0"/>
    <n v="0"/>
    <n v="0"/>
    <n v="0"/>
    <n v="0"/>
    <n v="0"/>
    <n v="0"/>
    <m/>
    <x v="1"/>
    <m/>
    <m/>
  </r>
  <r>
    <x v="85"/>
    <x v="116"/>
    <x v="1"/>
    <x v="0"/>
    <n v="0"/>
    <n v="0"/>
    <n v="0"/>
    <n v="0"/>
    <n v="0"/>
    <n v="0"/>
    <n v="0"/>
    <n v="0"/>
    <n v="0"/>
    <n v="819"/>
    <n v="819"/>
    <n v="0"/>
    <n v="819"/>
    <n v="819"/>
    <n v="0"/>
    <n v="0"/>
    <n v="0"/>
    <n v="0"/>
    <n v="0"/>
    <n v="0"/>
    <n v="0"/>
    <n v="0"/>
    <n v="0"/>
    <n v="0"/>
    <n v="0"/>
    <n v="0"/>
    <n v="0"/>
    <n v="0"/>
    <n v="0"/>
    <n v="0"/>
    <n v="0"/>
    <n v="0"/>
    <m/>
    <m/>
    <m/>
    <m/>
    <m/>
    <m/>
    <m/>
    <m/>
    <m/>
    <m/>
    <m/>
    <m/>
    <m/>
    <m/>
    <m/>
    <m/>
    <m/>
    <m/>
    <m/>
    <m/>
    <m/>
    <m/>
    <m/>
    <m/>
    <m/>
    <m/>
    <n v="0"/>
    <n v="0"/>
    <n v="0"/>
    <n v="0"/>
    <n v="0"/>
    <n v="0"/>
    <n v="0"/>
    <n v="0"/>
    <n v="0"/>
    <n v="0"/>
    <m/>
    <m/>
    <m/>
    <m/>
    <m/>
    <n v="0"/>
    <n v="0"/>
    <n v="819"/>
    <n v="0"/>
    <n v="0"/>
    <n v="0"/>
    <n v="0"/>
    <n v="0"/>
    <m/>
    <x v="0"/>
    <m/>
    <m/>
  </r>
  <r>
    <x v="86"/>
    <x v="117"/>
    <x v="1"/>
    <x v="0"/>
    <n v="0"/>
    <n v="0"/>
    <n v="0"/>
    <n v="0"/>
    <n v="0"/>
    <n v="0"/>
    <n v="0"/>
    <n v="0"/>
    <n v="0"/>
    <n v="7436"/>
    <n v="7436"/>
    <n v="0"/>
    <n v="7436"/>
    <n v="7436"/>
    <n v="0"/>
    <n v="0"/>
    <n v="0"/>
    <n v="0"/>
    <n v="0"/>
    <n v="0"/>
    <n v="0"/>
    <n v="0"/>
    <n v="0"/>
    <n v="0"/>
    <n v="0"/>
    <n v="0"/>
    <n v="0"/>
    <n v="0"/>
    <n v="0"/>
    <n v="0"/>
    <n v="0"/>
    <n v="0"/>
    <m/>
    <m/>
    <m/>
    <m/>
    <m/>
    <m/>
    <m/>
    <m/>
    <m/>
    <m/>
    <m/>
    <m/>
    <m/>
    <m/>
    <m/>
    <m/>
    <m/>
    <m/>
    <m/>
    <m/>
    <m/>
    <m/>
    <m/>
    <m/>
    <m/>
    <m/>
    <n v="0"/>
    <n v="0"/>
    <n v="0"/>
    <n v="0"/>
    <n v="0"/>
    <n v="0"/>
    <n v="0"/>
    <n v="0"/>
    <n v="0"/>
    <n v="0"/>
    <m/>
    <m/>
    <m/>
    <m/>
    <m/>
    <n v="0"/>
    <n v="0"/>
    <n v="7436"/>
    <n v="0"/>
    <n v="0"/>
    <n v="0"/>
    <n v="0"/>
    <n v="0"/>
    <m/>
    <x v="0"/>
    <m/>
    <m/>
  </r>
  <r>
    <x v="87"/>
    <x v="118"/>
    <x v="1"/>
    <x v="0"/>
    <n v="0"/>
    <n v="8063"/>
    <n v="7179"/>
    <n v="15242"/>
    <n v="0"/>
    <n v="0"/>
    <n v="0"/>
    <n v="15242"/>
    <n v="1043"/>
    <n v="1043"/>
    <n v="16285"/>
    <n v="15242"/>
    <n v="16285"/>
    <n v="16285"/>
    <n v="0"/>
    <n v="0"/>
    <n v="8063"/>
    <n v="0"/>
    <n v="7179"/>
    <n v="0"/>
    <n v="0"/>
    <n v="0"/>
    <n v="0"/>
    <n v="0"/>
    <n v="0"/>
    <n v="0"/>
    <n v="0"/>
    <n v="0"/>
    <n v="0"/>
    <n v="0"/>
    <n v="0"/>
    <n v="0"/>
    <m/>
    <m/>
    <m/>
    <m/>
    <m/>
    <m/>
    <m/>
    <m/>
    <m/>
    <m/>
    <m/>
    <m/>
    <m/>
    <m/>
    <m/>
    <m/>
    <m/>
    <m/>
    <m/>
    <m/>
    <m/>
    <m/>
    <m/>
    <m/>
    <m/>
    <m/>
    <n v="0"/>
    <n v="0"/>
    <n v="0"/>
    <n v="0"/>
    <n v="0"/>
    <n v="0"/>
    <n v="0"/>
    <n v="0"/>
    <n v="0"/>
    <n v="0"/>
    <m/>
    <m/>
    <m/>
    <m/>
    <m/>
    <n v="1043"/>
    <n v="0"/>
    <n v="0"/>
    <n v="0"/>
    <n v="0"/>
    <n v="0"/>
    <n v="0"/>
    <n v="0"/>
    <m/>
    <x v="0"/>
    <m/>
    <m/>
  </r>
  <r>
    <x v="88"/>
    <x v="119"/>
    <x v="1"/>
    <x v="0"/>
    <n v="0"/>
    <n v="0"/>
    <n v="339"/>
    <n v="339"/>
    <n v="0"/>
    <n v="0"/>
    <n v="0"/>
    <n v="339"/>
    <n v="0"/>
    <n v="70183"/>
    <n v="70522"/>
    <n v="339"/>
    <n v="70522"/>
    <n v="70522"/>
    <n v="0"/>
    <n v="0"/>
    <n v="0"/>
    <n v="0"/>
    <n v="339"/>
    <n v="0"/>
    <n v="0"/>
    <n v="0"/>
    <n v="0"/>
    <n v="0"/>
    <n v="0"/>
    <n v="0"/>
    <n v="0"/>
    <n v="0"/>
    <n v="0"/>
    <n v="0"/>
    <n v="0"/>
    <n v="0"/>
    <m/>
    <m/>
    <m/>
    <m/>
    <m/>
    <m/>
    <m/>
    <m/>
    <m/>
    <m/>
    <m/>
    <m/>
    <m/>
    <m/>
    <m/>
    <m/>
    <m/>
    <m/>
    <m/>
    <m/>
    <m/>
    <m/>
    <m/>
    <m/>
    <m/>
    <m/>
    <n v="0"/>
    <n v="0"/>
    <n v="0"/>
    <n v="0"/>
    <n v="0"/>
    <n v="0"/>
    <m/>
    <n v="0"/>
    <n v="0"/>
    <n v="0"/>
    <m/>
    <m/>
    <m/>
    <m/>
    <m/>
    <n v="0"/>
    <n v="0"/>
    <n v="70183"/>
    <n v="0"/>
    <n v="0"/>
    <n v="0"/>
    <n v="0"/>
    <n v="0"/>
    <m/>
    <x v="0"/>
    <m/>
    <m/>
  </r>
  <r>
    <x v="89"/>
    <x v="120"/>
    <x v="1"/>
    <x v="0"/>
    <n v="0"/>
    <n v="0"/>
    <n v="0"/>
    <n v="0"/>
    <n v="0"/>
    <n v="0"/>
    <n v="0"/>
    <n v="0"/>
    <n v="0"/>
    <n v="14339"/>
    <n v="14339"/>
    <n v="0"/>
    <n v="14339"/>
    <n v="14339"/>
    <n v="0"/>
    <n v="0"/>
    <n v="0"/>
    <n v="0"/>
    <n v="0"/>
    <n v="0"/>
    <n v="0"/>
    <n v="0"/>
    <n v="0"/>
    <n v="0"/>
    <n v="0"/>
    <n v="0"/>
    <n v="0"/>
    <n v="0"/>
    <n v="0"/>
    <n v="0"/>
    <n v="0"/>
    <n v="0"/>
    <m/>
    <m/>
    <m/>
    <m/>
    <m/>
    <m/>
    <m/>
    <m/>
    <m/>
    <m/>
    <m/>
    <m/>
    <m/>
    <m/>
    <m/>
    <m/>
    <m/>
    <m/>
    <m/>
    <m/>
    <m/>
    <m/>
    <m/>
    <m/>
    <m/>
    <m/>
    <n v="0"/>
    <n v="0"/>
    <n v="0"/>
    <n v="0"/>
    <n v="0"/>
    <n v="0"/>
    <n v="0"/>
    <n v="0"/>
    <n v="0"/>
    <n v="0"/>
    <m/>
    <m/>
    <m/>
    <m/>
    <m/>
    <n v="0"/>
    <n v="0"/>
    <n v="14339"/>
    <n v="0"/>
    <n v="0"/>
    <n v="0"/>
    <n v="0"/>
    <n v="0"/>
    <m/>
    <x v="0"/>
    <m/>
    <m/>
  </r>
  <r>
    <x v="90"/>
    <x v="121"/>
    <x v="1"/>
    <x v="0"/>
    <n v="52645"/>
    <n v="0"/>
    <n v="0"/>
    <n v="52645"/>
    <n v="19513"/>
    <n v="555110"/>
    <n v="574623"/>
    <n v="627268"/>
    <n v="0"/>
    <n v="83070"/>
    <n v="710338"/>
    <n v="627268"/>
    <n v="710338"/>
    <n v="710338"/>
    <n v="52645"/>
    <n v="0"/>
    <n v="0"/>
    <n v="0"/>
    <n v="0"/>
    <n v="0"/>
    <n v="0"/>
    <n v="0"/>
    <n v="0"/>
    <n v="0"/>
    <n v="0"/>
    <n v="0"/>
    <n v="0"/>
    <n v="0"/>
    <n v="0"/>
    <n v="0"/>
    <n v="0"/>
    <n v="0"/>
    <m/>
    <m/>
    <m/>
    <m/>
    <m/>
    <m/>
    <m/>
    <m/>
    <m/>
    <m/>
    <m/>
    <m/>
    <m/>
    <m/>
    <m/>
    <m/>
    <m/>
    <m/>
    <m/>
    <m/>
    <m/>
    <m/>
    <m/>
    <m/>
    <m/>
    <m/>
    <n v="19513"/>
    <n v="0"/>
    <n v="0"/>
    <n v="0"/>
    <n v="555110"/>
    <n v="0"/>
    <n v="0"/>
    <n v="0"/>
    <n v="0"/>
    <n v="0"/>
    <m/>
    <m/>
    <m/>
    <m/>
    <m/>
    <n v="0"/>
    <n v="0"/>
    <n v="83070"/>
    <n v="0"/>
    <n v="0"/>
    <n v="0"/>
    <n v="0"/>
    <n v="0"/>
    <m/>
    <x v="1"/>
    <m/>
    <m/>
  </r>
  <r>
    <x v="26"/>
    <x v="122"/>
    <x v="1"/>
    <x v="0"/>
    <n v="0"/>
    <n v="0"/>
    <n v="0"/>
    <n v="0"/>
    <n v="0"/>
    <n v="0"/>
    <n v="0"/>
    <n v="0"/>
    <n v="0"/>
    <n v="181334"/>
    <n v="181334"/>
    <n v="0"/>
    <n v="181334"/>
    <n v="181334"/>
    <n v="0"/>
    <n v="0"/>
    <n v="0"/>
    <n v="0"/>
    <n v="0"/>
    <n v="0"/>
    <n v="0"/>
    <n v="0"/>
    <n v="0"/>
    <n v="0"/>
    <n v="0"/>
    <n v="0"/>
    <n v="0"/>
    <n v="0"/>
    <n v="0"/>
    <n v="0"/>
    <n v="0"/>
    <n v="0"/>
    <m/>
    <m/>
    <m/>
    <m/>
    <m/>
    <m/>
    <m/>
    <m/>
    <m/>
    <m/>
    <m/>
    <m/>
    <m/>
    <m/>
    <m/>
    <m/>
    <m/>
    <m/>
    <m/>
    <m/>
    <m/>
    <m/>
    <m/>
    <m/>
    <m/>
    <m/>
    <n v="0"/>
    <n v="0"/>
    <n v="0"/>
    <n v="0"/>
    <n v="0"/>
    <n v="0"/>
    <n v="0"/>
    <n v="0"/>
    <n v="0"/>
    <n v="0"/>
    <m/>
    <m/>
    <m/>
    <m/>
    <m/>
    <n v="0"/>
    <n v="0"/>
    <n v="181334"/>
    <n v="0"/>
    <n v="0"/>
    <n v="0"/>
    <n v="0"/>
    <n v="0"/>
    <m/>
    <x v="1"/>
    <m/>
    <m/>
  </r>
  <r>
    <x v="91"/>
    <x v="123"/>
    <x v="1"/>
    <x v="0"/>
    <n v="0"/>
    <n v="0"/>
    <n v="0"/>
    <n v="0"/>
    <n v="1568"/>
    <n v="298"/>
    <n v="1866"/>
    <n v="1866"/>
    <n v="0"/>
    <n v="0"/>
    <n v="1866"/>
    <n v="1866"/>
    <n v="1866"/>
    <n v="1866"/>
    <n v="0"/>
    <n v="0"/>
    <n v="0"/>
    <n v="0"/>
    <n v="0"/>
    <n v="0"/>
    <n v="0"/>
    <n v="0"/>
    <n v="0"/>
    <n v="0"/>
    <n v="0"/>
    <n v="0"/>
    <n v="0"/>
    <n v="0"/>
    <n v="0"/>
    <n v="0"/>
    <n v="0"/>
    <n v="0"/>
    <m/>
    <m/>
    <m/>
    <m/>
    <m/>
    <m/>
    <m/>
    <m/>
    <m/>
    <m/>
    <m/>
    <m/>
    <m/>
    <m/>
    <m/>
    <m/>
    <m/>
    <m/>
    <m/>
    <m/>
    <m/>
    <m/>
    <m/>
    <m/>
    <m/>
    <m/>
    <n v="1568"/>
    <n v="0"/>
    <n v="0"/>
    <n v="0"/>
    <n v="298"/>
    <n v="0"/>
    <n v="0"/>
    <n v="0"/>
    <n v="0"/>
    <n v="0"/>
    <m/>
    <m/>
    <m/>
    <m/>
    <m/>
    <n v="0"/>
    <n v="0"/>
    <n v="0"/>
    <n v="0"/>
    <n v="0"/>
    <n v="0"/>
    <n v="0"/>
    <n v="0"/>
    <m/>
    <x v="0"/>
    <m/>
    <m/>
  </r>
  <r>
    <x v="26"/>
    <x v="124"/>
    <x v="1"/>
    <x v="0"/>
    <n v="0"/>
    <n v="0"/>
    <n v="0"/>
    <n v="0"/>
    <n v="0"/>
    <n v="0"/>
    <n v="0"/>
    <n v="0"/>
    <n v="0"/>
    <n v="453957"/>
    <n v="453957"/>
    <n v="0"/>
    <n v="453957"/>
    <n v="453957"/>
    <n v="0"/>
    <n v="0"/>
    <n v="0"/>
    <n v="0"/>
    <n v="0"/>
    <n v="0"/>
    <n v="0"/>
    <n v="0"/>
    <n v="0"/>
    <n v="0"/>
    <n v="0"/>
    <n v="0"/>
    <n v="0"/>
    <n v="0"/>
    <n v="0"/>
    <n v="0"/>
    <n v="0"/>
    <n v="0"/>
    <m/>
    <m/>
    <m/>
    <m/>
    <m/>
    <m/>
    <m/>
    <m/>
    <m/>
    <m/>
    <m/>
    <m/>
    <m/>
    <m/>
    <m/>
    <m/>
    <m/>
    <m/>
    <m/>
    <m/>
    <m/>
    <m/>
    <m/>
    <m/>
    <m/>
    <m/>
    <n v="0"/>
    <n v="0"/>
    <n v="0"/>
    <n v="0"/>
    <n v="0"/>
    <n v="0"/>
    <n v="0"/>
    <n v="0"/>
    <n v="0"/>
    <n v="0"/>
    <m/>
    <m/>
    <m/>
    <m/>
    <m/>
    <n v="0"/>
    <n v="0"/>
    <n v="453957"/>
    <n v="0"/>
    <n v="0"/>
    <n v="0"/>
    <n v="0"/>
    <n v="0"/>
    <m/>
    <x v="1"/>
    <m/>
    <m/>
  </r>
  <r>
    <x v="92"/>
    <x v="125"/>
    <x v="1"/>
    <x v="0"/>
    <n v="0"/>
    <n v="0"/>
    <n v="0"/>
    <n v="0"/>
    <n v="17593"/>
    <n v="936174"/>
    <n v="953767"/>
    <n v="953767"/>
    <n v="447"/>
    <n v="447"/>
    <n v="954214"/>
    <n v="953767"/>
    <n v="954214"/>
    <n v="954214"/>
    <n v="0"/>
    <n v="0"/>
    <n v="0"/>
    <n v="0"/>
    <n v="0"/>
    <n v="0"/>
    <n v="0"/>
    <n v="0"/>
    <n v="0"/>
    <n v="0"/>
    <n v="0"/>
    <n v="0"/>
    <n v="0"/>
    <n v="0"/>
    <n v="0"/>
    <n v="0"/>
    <n v="0"/>
    <n v="0"/>
    <m/>
    <m/>
    <m/>
    <m/>
    <m/>
    <m/>
    <m/>
    <m/>
    <m/>
    <m/>
    <m/>
    <m/>
    <m/>
    <m/>
    <m/>
    <m/>
    <m/>
    <m/>
    <m/>
    <m/>
    <m/>
    <m/>
    <m/>
    <m/>
    <m/>
    <m/>
    <n v="17593"/>
    <n v="0"/>
    <n v="0"/>
    <n v="0"/>
    <n v="936174"/>
    <n v="0"/>
    <n v="0"/>
    <n v="0"/>
    <n v="0"/>
    <n v="0"/>
    <m/>
    <m/>
    <m/>
    <m/>
    <m/>
    <n v="447"/>
    <n v="0"/>
    <n v="0"/>
    <n v="0"/>
    <n v="0"/>
    <n v="0"/>
    <n v="0"/>
    <n v="0"/>
    <m/>
    <x v="1"/>
    <m/>
    <m/>
  </r>
  <r>
    <x v="93"/>
    <x v="126"/>
    <x v="1"/>
    <x v="0"/>
    <n v="37257"/>
    <n v="0"/>
    <n v="0"/>
    <n v="37257"/>
    <n v="0"/>
    <n v="0"/>
    <n v="0"/>
    <n v="37257"/>
    <n v="0"/>
    <n v="0"/>
    <n v="37257"/>
    <n v="37257"/>
    <n v="37257"/>
    <n v="37257"/>
    <n v="37257"/>
    <n v="0"/>
    <n v="0"/>
    <n v="0"/>
    <n v="0"/>
    <n v="0"/>
    <n v="0"/>
    <n v="0"/>
    <n v="0"/>
    <n v="0"/>
    <n v="0"/>
    <n v="0"/>
    <n v="0"/>
    <n v="0"/>
    <n v="0"/>
    <n v="0"/>
    <n v="0"/>
    <n v="0"/>
    <m/>
    <m/>
    <m/>
    <m/>
    <m/>
    <m/>
    <m/>
    <m/>
    <m/>
    <m/>
    <m/>
    <m/>
    <m/>
    <m/>
    <m/>
    <m/>
    <m/>
    <m/>
    <m/>
    <m/>
    <m/>
    <m/>
    <m/>
    <m/>
    <m/>
    <m/>
    <n v="0"/>
    <n v="0"/>
    <n v="0"/>
    <n v="0"/>
    <n v="0"/>
    <n v="0"/>
    <n v="0"/>
    <n v="0"/>
    <n v="0"/>
    <n v="0"/>
    <m/>
    <m/>
    <m/>
    <m/>
    <m/>
    <n v="0"/>
    <n v="0"/>
    <n v="0"/>
    <n v="0"/>
    <n v="0"/>
    <n v="0"/>
    <n v="0"/>
    <n v="0"/>
    <m/>
    <x v="0"/>
    <m/>
    <m/>
  </r>
  <r>
    <x v="94"/>
    <x v="127"/>
    <x v="1"/>
    <x v="0"/>
    <n v="0"/>
    <n v="0"/>
    <n v="0"/>
    <n v="0"/>
    <n v="0"/>
    <n v="658623"/>
    <n v="658623"/>
    <n v="658623"/>
    <n v="0"/>
    <n v="0"/>
    <n v="658623"/>
    <n v="658623"/>
    <n v="658623"/>
    <n v="658623"/>
    <n v="0"/>
    <n v="0"/>
    <n v="0"/>
    <n v="0"/>
    <n v="0"/>
    <n v="0"/>
    <n v="0"/>
    <n v="0"/>
    <n v="0"/>
    <n v="0"/>
    <n v="0"/>
    <n v="0"/>
    <n v="0"/>
    <n v="0"/>
    <n v="0"/>
    <n v="0"/>
    <n v="0"/>
    <n v="0"/>
    <m/>
    <m/>
    <m/>
    <m/>
    <m/>
    <m/>
    <m/>
    <m/>
    <m/>
    <m/>
    <m/>
    <m/>
    <m/>
    <m/>
    <m/>
    <m/>
    <m/>
    <m/>
    <m/>
    <m/>
    <m/>
    <m/>
    <m/>
    <m/>
    <m/>
    <m/>
    <n v="0"/>
    <n v="0"/>
    <n v="0"/>
    <n v="0"/>
    <n v="658623"/>
    <n v="0"/>
    <n v="0"/>
    <n v="0"/>
    <n v="0"/>
    <n v="0"/>
    <m/>
    <m/>
    <m/>
    <m/>
    <m/>
    <n v="0"/>
    <n v="0"/>
    <n v="0"/>
    <n v="0"/>
    <n v="0"/>
    <n v="0"/>
    <n v="0"/>
    <n v="0"/>
    <m/>
    <x v="1"/>
    <m/>
    <m/>
  </r>
  <r>
    <x v="95"/>
    <x v="128"/>
    <x v="1"/>
    <x v="0"/>
    <n v="0"/>
    <n v="0"/>
    <n v="0"/>
    <n v="0"/>
    <n v="0"/>
    <n v="0"/>
    <n v="0"/>
    <n v="0"/>
    <n v="0"/>
    <n v="7238"/>
    <n v="7238"/>
    <n v="0"/>
    <n v="7238"/>
    <n v="7238"/>
    <n v="0"/>
    <n v="0"/>
    <n v="0"/>
    <n v="0"/>
    <n v="0"/>
    <n v="0"/>
    <n v="0"/>
    <n v="0"/>
    <n v="0"/>
    <n v="0"/>
    <n v="0"/>
    <n v="0"/>
    <n v="0"/>
    <n v="0"/>
    <n v="0"/>
    <n v="0"/>
    <n v="0"/>
    <n v="0"/>
    <m/>
    <m/>
    <m/>
    <m/>
    <m/>
    <m/>
    <m/>
    <m/>
    <m/>
    <m/>
    <m/>
    <m/>
    <m/>
    <m/>
    <m/>
    <m/>
    <m/>
    <m/>
    <m/>
    <m/>
    <m/>
    <m/>
    <m/>
    <m/>
    <m/>
    <m/>
    <n v="0"/>
    <n v="0"/>
    <n v="0"/>
    <n v="0"/>
    <n v="0"/>
    <n v="0"/>
    <n v="0"/>
    <n v="0"/>
    <n v="0"/>
    <n v="0"/>
    <m/>
    <m/>
    <m/>
    <m/>
    <m/>
    <n v="0"/>
    <n v="0"/>
    <n v="7238"/>
    <n v="0"/>
    <n v="0"/>
    <n v="0"/>
    <n v="0"/>
    <n v="0"/>
    <m/>
    <x v="0"/>
    <m/>
    <m/>
  </r>
  <r>
    <x v="96"/>
    <x v="129"/>
    <x v="1"/>
    <x v="0"/>
    <n v="0"/>
    <n v="0"/>
    <n v="0"/>
    <n v="0"/>
    <n v="0"/>
    <n v="0"/>
    <n v="0"/>
    <n v="0"/>
    <n v="14118"/>
    <n v="18539"/>
    <n v="18539"/>
    <n v="0"/>
    <n v="18539"/>
    <n v="18539"/>
    <n v="0"/>
    <n v="0"/>
    <n v="0"/>
    <n v="0"/>
    <n v="0"/>
    <n v="0"/>
    <n v="0"/>
    <n v="0"/>
    <n v="0"/>
    <n v="0"/>
    <n v="0"/>
    <n v="0"/>
    <n v="0"/>
    <n v="0"/>
    <n v="0"/>
    <n v="0"/>
    <n v="0"/>
    <n v="0"/>
    <m/>
    <m/>
    <m/>
    <m/>
    <m/>
    <m/>
    <m/>
    <m/>
    <m/>
    <m/>
    <m/>
    <m/>
    <m/>
    <m/>
    <m/>
    <m/>
    <m/>
    <m/>
    <m/>
    <m/>
    <m/>
    <m/>
    <m/>
    <m/>
    <m/>
    <m/>
    <n v="0"/>
    <n v="0"/>
    <n v="0"/>
    <n v="0"/>
    <n v="0"/>
    <n v="0"/>
    <n v="0"/>
    <n v="0"/>
    <n v="0"/>
    <n v="0"/>
    <m/>
    <m/>
    <m/>
    <m/>
    <m/>
    <n v="14118"/>
    <n v="0"/>
    <n v="4421"/>
    <n v="0"/>
    <n v="0"/>
    <n v="0"/>
    <n v="0"/>
    <n v="0"/>
    <m/>
    <x v="0"/>
    <m/>
    <m/>
  </r>
  <r>
    <x v="26"/>
    <x v="130"/>
    <x v="1"/>
    <x v="0"/>
    <n v="0"/>
    <n v="0"/>
    <n v="0"/>
    <n v="0"/>
    <n v="0"/>
    <n v="0"/>
    <n v="0"/>
    <n v="0"/>
    <n v="0"/>
    <n v="192813"/>
    <n v="192813"/>
    <n v="0"/>
    <n v="192813"/>
    <n v="192813"/>
    <n v="0"/>
    <n v="0"/>
    <n v="0"/>
    <n v="0"/>
    <n v="0"/>
    <n v="0"/>
    <n v="0"/>
    <n v="0"/>
    <n v="0"/>
    <n v="0"/>
    <n v="0"/>
    <n v="0"/>
    <n v="0"/>
    <n v="0"/>
    <n v="0"/>
    <n v="0"/>
    <n v="0"/>
    <n v="0"/>
    <m/>
    <m/>
    <m/>
    <m/>
    <m/>
    <m/>
    <m/>
    <m/>
    <m/>
    <m/>
    <m/>
    <m/>
    <m/>
    <m/>
    <m/>
    <m/>
    <m/>
    <m/>
    <m/>
    <m/>
    <m/>
    <m/>
    <m/>
    <m/>
    <m/>
    <m/>
    <n v="0"/>
    <n v="0"/>
    <n v="0"/>
    <n v="0"/>
    <n v="0"/>
    <n v="0"/>
    <n v="0"/>
    <n v="0"/>
    <n v="0"/>
    <n v="0"/>
    <m/>
    <m/>
    <m/>
    <m/>
    <m/>
    <n v="0"/>
    <n v="0"/>
    <n v="192813"/>
    <n v="0"/>
    <n v="0"/>
    <n v="0"/>
    <n v="0"/>
    <n v="0"/>
    <m/>
    <x v="1"/>
    <m/>
    <m/>
  </r>
  <r>
    <x v="97"/>
    <x v="131"/>
    <x v="1"/>
    <x v="0"/>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98"/>
    <x v="132"/>
    <x v="1"/>
    <x v="0"/>
    <n v="0"/>
    <n v="0"/>
    <n v="0"/>
    <n v="0"/>
    <n v="0"/>
    <n v="0"/>
    <n v="0"/>
    <n v="0"/>
    <n v="0"/>
    <n v="73988"/>
    <n v="73988"/>
    <n v="0"/>
    <n v="73988"/>
    <n v="73988"/>
    <n v="0"/>
    <n v="0"/>
    <n v="0"/>
    <n v="0"/>
    <n v="0"/>
    <n v="0"/>
    <n v="0"/>
    <n v="0"/>
    <n v="0"/>
    <n v="0"/>
    <n v="0"/>
    <n v="0"/>
    <n v="0"/>
    <n v="0"/>
    <n v="0"/>
    <n v="0"/>
    <n v="0"/>
    <n v="0"/>
    <m/>
    <m/>
    <m/>
    <m/>
    <m/>
    <m/>
    <m/>
    <m/>
    <m/>
    <m/>
    <m/>
    <m/>
    <m/>
    <m/>
    <m/>
    <m/>
    <m/>
    <m/>
    <m/>
    <m/>
    <m/>
    <m/>
    <m/>
    <m/>
    <m/>
    <m/>
    <n v="0"/>
    <n v="0"/>
    <n v="0"/>
    <n v="0"/>
    <n v="0"/>
    <n v="0"/>
    <n v="0"/>
    <n v="0"/>
    <n v="0"/>
    <n v="0"/>
    <m/>
    <m/>
    <m/>
    <m/>
    <m/>
    <n v="0"/>
    <n v="0"/>
    <n v="73988"/>
    <n v="0"/>
    <n v="0"/>
    <n v="0"/>
    <n v="0"/>
    <n v="0"/>
    <m/>
    <x v="0"/>
    <m/>
    <m/>
  </r>
  <r>
    <x v="99"/>
    <x v="133"/>
    <x v="1"/>
    <x v="0"/>
    <n v="0"/>
    <n v="0"/>
    <n v="0"/>
    <n v="0"/>
    <n v="538"/>
    <n v="0"/>
    <n v="538"/>
    <n v="538"/>
    <n v="599416"/>
    <n v="599416"/>
    <n v="599954"/>
    <n v="538"/>
    <n v="599954"/>
    <n v="599954"/>
    <n v="0"/>
    <n v="0"/>
    <n v="0"/>
    <n v="0"/>
    <n v="0"/>
    <n v="0"/>
    <n v="0"/>
    <n v="0"/>
    <n v="0"/>
    <n v="0"/>
    <n v="0"/>
    <n v="0"/>
    <n v="0"/>
    <n v="0"/>
    <n v="0"/>
    <n v="0"/>
    <n v="0"/>
    <n v="0"/>
    <m/>
    <m/>
    <m/>
    <m/>
    <m/>
    <m/>
    <m/>
    <m/>
    <m/>
    <m/>
    <m/>
    <m/>
    <m/>
    <m/>
    <m/>
    <m/>
    <m/>
    <m/>
    <m/>
    <m/>
    <m/>
    <m/>
    <m/>
    <m/>
    <m/>
    <m/>
    <n v="538"/>
    <n v="0"/>
    <n v="0"/>
    <n v="0"/>
    <n v="0"/>
    <n v="0"/>
    <n v="0"/>
    <n v="0"/>
    <n v="0"/>
    <n v="0"/>
    <m/>
    <m/>
    <m/>
    <m/>
    <m/>
    <n v="599416"/>
    <n v="0"/>
    <n v="0"/>
    <n v="0"/>
    <n v="0"/>
    <n v="0"/>
    <n v="0"/>
    <n v="0"/>
    <m/>
    <x v="1"/>
    <m/>
    <m/>
  </r>
  <r>
    <x v="100"/>
    <x v="134"/>
    <x v="1"/>
    <x v="0"/>
    <n v="0"/>
    <n v="0"/>
    <n v="0"/>
    <n v="0"/>
    <n v="0"/>
    <n v="0"/>
    <n v="0"/>
    <n v="0"/>
    <n v="0"/>
    <n v="63510"/>
    <n v="63510"/>
    <n v="0"/>
    <n v="63510"/>
    <n v="63510"/>
    <n v="0"/>
    <n v="0"/>
    <n v="0"/>
    <n v="0"/>
    <n v="0"/>
    <n v="0"/>
    <n v="0"/>
    <n v="0"/>
    <n v="0"/>
    <n v="0"/>
    <n v="0"/>
    <n v="0"/>
    <n v="0"/>
    <n v="0"/>
    <n v="0"/>
    <n v="0"/>
    <n v="0"/>
    <n v="0"/>
    <m/>
    <m/>
    <m/>
    <m/>
    <m/>
    <m/>
    <m/>
    <m/>
    <m/>
    <m/>
    <m/>
    <m/>
    <m/>
    <m/>
    <m/>
    <m/>
    <m/>
    <m/>
    <m/>
    <m/>
    <m/>
    <m/>
    <m/>
    <m/>
    <m/>
    <m/>
    <n v="0"/>
    <n v="0"/>
    <n v="0"/>
    <n v="0"/>
    <n v="0"/>
    <n v="0"/>
    <n v="0"/>
    <n v="0"/>
    <n v="0"/>
    <n v="0"/>
    <m/>
    <m/>
    <m/>
    <m/>
    <m/>
    <n v="0"/>
    <n v="0"/>
    <n v="63510"/>
    <n v="0"/>
    <n v="0"/>
    <n v="0"/>
    <n v="0"/>
    <n v="0"/>
    <m/>
    <x v="0"/>
    <m/>
    <m/>
  </r>
  <r>
    <x v="101"/>
    <x v="135"/>
    <x v="1"/>
    <x v="0"/>
    <n v="0"/>
    <n v="0"/>
    <n v="0"/>
    <n v="0"/>
    <n v="0"/>
    <n v="184694"/>
    <n v="184694"/>
    <n v="184694"/>
    <n v="11367"/>
    <n v="11367"/>
    <n v="196061"/>
    <n v="184694"/>
    <n v="196061"/>
    <n v="196061"/>
    <n v="0"/>
    <n v="0"/>
    <n v="0"/>
    <n v="0"/>
    <n v="0"/>
    <n v="0"/>
    <n v="0"/>
    <n v="0"/>
    <n v="0"/>
    <n v="0"/>
    <n v="0"/>
    <n v="0"/>
    <n v="0"/>
    <n v="0"/>
    <n v="0"/>
    <n v="0"/>
    <n v="0"/>
    <n v="0"/>
    <m/>
    <m/>
    <m/>
    <m/>
    <m/>
    <m/>
    <m/>
    <m/>
    <m/>
    <m/>
    <m/>
    <m/>
    <m/>
    <m/>
    <m/>
    <m/>
    <m/>
    <m/>
    <m/>
    <m/>
    <m/>
    <m/>
    <m/>
    <m/>
    <m/>
    <m/>
    <n v="0"/>
    <n v="0"/>
    <n v="0"/>
    <n v="0"/>
    <n v="184694"/>
    <n v="0"/>
    <n v="0"/>
    <n v="0"/>
    <n v="0"/>
    <n v="0"/>
    <m/>
    <m/>
    <m/>
    <m/>
    <m/>
    <n v="11367"/>
    <n v="0"/>
    <n v="0"/>
    <n v="0"/>
    <n v="0"/>
    <n v="0"/>
    <n v="0"/>
    <n v="0"/>
    <m/>
    <x v="1"/>
    <m/>
    <m/>
  </r>
  <r>
    <x v="102"/>
    <x v="136"/>
    <x v="1"/>
    <x v="0"/>
    <n v="0"/>
    <n v="0"/>
    <n v="0"/>
    <n v="0"/>
    <n v="0"/>
    <n v="438399"/>
    <n v="438399"/>
    <n v="438399"/>
    <n v="0"/>
    <n v="0"/>
    <n v="438399"/>
    <n v="438399"/>
    <n v="438399"/>
    <n v="438399"/>
    <n v="0"/>
    <n v="0"/>
    <n v="0"/>
    <n v="0"/>
    <n v="0"/>
    <n v="0"/>
    <n v="0"/>
    <n v="0"/>
    <n v="0"/>
    <n v="0"/>
    <n v="0"/>
    <n v="0"/>
    <n v="0"/>
    <n v="0"/>
    <n v="0"/>
    <n v="0"/>
    <n v="0"/>
    <n v="0"/>
    <m/>
    <m/>
    <m/>
    <m/>
    <m/>
    <m/>
    <m/>
    <m/>
    <m/>
    <m/>
    <m/>
    <m/>
    <m/>
    <m/>
    <m/>
    <m/>
    <m/>
    <m/>
    <m/>
    <m/>
    <m/>
    <m/>
    <m/>
    <m/>
    <m/>
    <m/>
    <n v="0"/>
    <n v="0"/>
    <n v="0"/>
    <n v="0"/>
    <n v="438399"/>
    <n v="0"/>
    <n v="0"/>
    <n v="0"/>
    <n v="0"/>
    <n v="0"/>
    <m/>
    <m/>
    <m/>
    <m/>
    <m/>
    <n v="0"/>
    <n v="0"/>
    <n v="0"/>
    <n v="0"/>
    <n v="0"/>
    <n v="0"/>
    <n v="0"/>
    <n v="0"/>
    <m/>
    <x v="1"/>
    <m/>
    <m/>
  </r>
  <r>
    <x v="103"/>
    <x v="137"/>
    <x v="1"/>
    <x v="0"/>
    <n v="0"/>
    <n v="0"/>
    <n v="0"/>
    <n v="0"/>
    <n v="0"/>
    <n v="143102"/>
    <n v="143102"/>
    <n v="143102"/>
    <n v="1227"/>
    <n v="1227"/>
    <n v="144329"/>
    <n v="143102"/>
    <n v="144329"/>
    <n v="144329"/>
    <n v="0"/>
    <n v="0"/>
    <n v="0"/>
    <n v="0"/>
    <n v="0"/>
    <n v="0"/>
    <n v="0"/>
    <n v="0"/>
    <n v="0"/>
    <n v="0"/>
    <n v="0"/>
    <n v="0"/>
    <n v="0"/>
    <n v="0"/>
    <n v="0"/>
    <n v="0"/>
    <n v="0"/>
    <n v="0"/>
    <m/>
    <m/>
    <m/>
    <m/>
    <m/>
    <m/>
    <m/>
    <m/>
    <m/>
    <m/>
    <m/>
    <m/>
    <m/>
    <m/>
    <m/>
    <m/>
    <m/>
    <m/>
    <m/>
    <m/>
    <m/>
    <m/>
    <m/>
    <m/>
    <m/>
    <m/>
    <n v="0"/>
    <n v="0"/>
    <n v="0"/>
    <n v="0"/>
    <n v="143102"/>
    <n v="0"/>
    <n v="0"/>
    <n v="0"/>
    <n v="0"/>
    <n v="0"/>
    <m/>
    <m/>
    <m/>
    <m/>
    <m/>
    <n v="1227"/>
    <n v="0"/>
    <n v="0"/>
    <n v="0"/>
    <n v="0"/>
    <n v="0"/>
    <n v="0"/>
    <n v="0"/>
    <m/>
    <x v="1"/>
    <m/>
    <m/>
  </r>
  <r>
    <x v="104"/>
    <x v="138"/>
    <x v="1"/>
    <x v="0"/>
    <n v="0"/>
    <n v="0"/>
    <n v="0"/>
    <n v="0"/>
    <n v="0"/>
    <n v="227283"/>
    <n v="227283"/>
    <n v="227283"/>
    <n v="0"/>
    <n v="0"/>
    <n v="227283"/>
    <n v="227283"/>
    <n v="227283"/>
    <n v="227283"/>
    <n v="0"/>
    <n v="0"/>
    <n v="0"/>
    <n v="0"/>
    <n v="0"/>
    <n v="0"/>
    <n v="0"/>
    <n v="0"/>
    <n v="0"/>
    <n v="0"/>
    <n v="0"/>
    <n v="0"/>
    <n v="0"/>
    <n v="0"/>
    <n v="0"/>
    <n v="0"/>
    <n v="0"/>
    <n v="0"/>
    <m/>
    <m/>
    <m/>
    <m/>
    <m/>
    <m/>
    <m/>
    <m/>
    <m/>
    <m/>
    <m/>
    <m/>
    <m/>
    <m/>
    <m/>
    <m/>
    <m/>
    <m/>
    <m/>
    <m/>
    <m/>
    <m/>
    <m/>
    <m/>
    <m/>
    <m/>
    <n v="0"/>
    <n v="0"/>
    <n v="0"/>
    <n v="0"/>
    <n v="227283"/>
    <n v="0"/>
    <n v="0"/>
    <n v="0"/>
    <n v="0"/>
    <n v="0"/>
    <m/>
    <m/>
    <m/>
    <m/>
    <m/>
    <n v="0"/>
    <n v="0"/>
    <n v="0"/>
    <n v="0"/>
    <n v="0"/>
    <n v="0"/>
    <n v="0"/>
    <n v="0"/>
    <m/>
    <x v="1"/>
    <m/>
    <m/>
  </r>
  <r>
    <x v="105"/>
    <x v="139"/>
    <x v="1"/>
    <x v="0"/>
    <n v="21088"/>
    <n v="33"/>
    <n v="25964"/>
    <n v="47085"/>
    <n v="0"/>
    <n v="0"/>
    <n v="0"/>
    <n v="47085"/>
    <n v="0"/>
    <n v="158634"/>
    <n v="205719"/>
    <n v="47085"/>
    <n v="205719"/>
    <n v="205719"/>
    <n v="21088"/>
    <n v="0"/>
    <n v="33"/>
    <n v="33"/>
    <n v="25964"/>
    <n v="0"/>
    <n v="0"/>
    <n v="0"/>
    <n v="0"/>
    <n v="0"/>
    <n v="0"/>
    <n v="0"/>
    <n v="0"/>
    <n v="0"/>
    <n v="0"/>
    <n v="0"/>
    <n v="0"/>
    <n v="0"/>
    <m/>
    <m/>
    <m/>
    <m/>
    <m/>
    <m/>
    <m/>
    <m/>
    <m/>
    <m/>
    <m/>
    <m/>
    <m/>
    <m/>
    <m/>
    <m/>
    <m/>
    <m/>
    <m/>
    <m/>
    <m/>
    <m/>
    <m/>
    <m/>
    <m/>
    <m/>
    <n v="0"/>
    <n v="0"/>
    <n v="0"/>
    <n v="0"/>
    <n v="0"/>
    <n v="0"/>
    <n v="0"/>
    <n v="0"/>
    <n v="0"/>
    <n v="0"/>
    <m/>
    <m/>
    <m/>
    <m/>
    <m/>
    <n v="0"/>
    <n v="0"/>
    <n v="158634"/>
    <n v="0"/>
    <n v="0"/>
    <n v="0"/>
    <n v="0"/>
    <n v="0"/>
    <m/>
    <x v="1"/>
    <m/>
    <m/>
  </r>
  <r>
    <x v="106"/>
    <x v="140"/>
    <x v="1"/>
    <x v="0"/>
    <n v="0"/>
    <n v="0"/>
    <n v="0"/>
    <n v="0"/>
    <n v="0"/>
    <n v="318365"/>
    <n v="318365"/>
    <n v="318365"/>
    <n v="0"/>
    <n v="0"/>
    <n v="318365"/>
    <n v="318365"/>
    <n v="318365"/>
    <n v="318365"/>
    <n v="0"/>
    <n v="0"/>
    <n v="0"/>
    <n v="0"/>
    <n v="0"/>
    <n v="0"/>
    <n v="0"/>
    <n v="0"/>
    <n v="0"/>
    <n v="0"/>
    <n v="0"/>
    <n v="0"/>
    <n v="0"/>
    <n v="0"/>
    <n v="0"/>
    <n v="0"/>
    <n v="0"/>
    <n v="0"/>
    <m/>
    <m/>
    <m/>
    <m/>
    <m/>
    <m/>
    <m/>
    <m/>
    <m/>
    <m/>
    <m/>
    <m/>
    <m/>
    <m/>
    <m/>
    <m/>
    <m/>
    <m/>
    <m/>
    <m/>
    <m/>
    <m/>
    <m/>
    <m/>
    <m/>
    <m/>
    <n v="0"/>
    <n v="0"/>
    <n v="0"/>
    <n v="0"/>
    <n v="318365"/>
    <n v="0"/>
    <n v="0"/>
    <n v="0"/>
    <n v="0"/>
    <n v="0"/>
    <m/>
    <m/>
    <m/>
    <m/>
    <m/>
    <n v="0"/>
    <n v="0"/>
    <n v="0"/>
    <n v="0"/>
    <n v="0"/>
    <n v="0"/>
    <n v="0"/>
    <n v="0"/>
    <m/>
    <x v="1"/>
    <m/>
    <m/>
  </r>
  <r>
    <x v="107"/>
    <x v="141"/>
    <x v="1"/>
    <x v="0"/>
    <n v="0"/>
    <n v="0"/>
    <n v="0"/>
    <n v="0"/>
    <n v="0"/>
    <n v="405949"/>
    <n v="405949"/>
    <n v="405949"/>
    <n v="697"/>
    <n v="697"/>
    <n v="406646"/>
    <n v="405949"/>
    <n v="406646"/>
    <n v="406646"/>
    <n v="0"/>
    <n v="0"/>
    <n v="0"/>
    <n v="0"/>
    <n v="0"/>
    <n v="0"/>
    <n v="0"/>
    <n v="0"/>
    <n v="0"/>
    <n v="0"/>
    <n v="0"/>
    <n v="0"/>
    <n v="0"/>
    <n v="0"/>
    <n v="0"/>
    <n v="0"/>
    <n v="0"/>
    <n v="0"/>
    <m/>
    <m/>
    <m/>
    <m/>
    <m/>
    <m/>
    <m/>
    <m/>
    <m/>
    <m/>
    <m/>
    <m/>
    <m/>
    <m/>
    <m/>
    <m/>
    <m/>
    <m/>
    <m/>
    <m/>
    <m/>
    <m/>
    <m/>
    <m/>
    <m/>
    <m/>
    <n v="0"/>
    <n v="0"/>
    <n v="0"/>
    <n v="0"/>
    <n v="405949"/>
    <n v="0"/>
    <n v="0"/>
    <n v="0"/>
    <n v="0"/>
    <n v="0"/>
    <m/>
    <m/>
    <m/>
    <m/>
    <m/>
    <n v="697"/>
    <n v="0"/>
    <n v="0"/>
    <n v="0"/>
    <n v="0"/>
    <n v="0"/>
    <n v="0"/>
    <n v="0"/>
    <m/>
    <x v="1"/>
    <m/>
    <m/>
  </r>
  <r>
    <x v="108"/>
    <x v="142"/>
    <x v="1"/>
    <x v="0"/>
    <n v="0"/>
    <n v="0"/>
    <n v="0"/>
    <n v="0"/>
    <n v="262862"/>
    <n v="20108"/>
    <n v="282970"/>
    <n v="282970"/>
    <n v="0"/>
    <n v="0"/>
    <n v="282970"/>
    <n v="282970"/>
    <n v="282970"/>
    <n v="282970"/>
    <n v="0"/>
    <n v="0"/>
    <n v="0"/>
    <n v="0"/>
    <n v="0"/>
    <n v="0"/>
    <n v="0"/>
    <n v="0"/>
    <n v="0"/>
    <n v="0"/>
    <n v="0"/>
    <n v="0"/>
    <n v="0"/>
    <n v="0"/>
    <n v="0"/>
    <n v="0"/>
    <n v="0"/>
    <n v="0"/>
    <m/>
    <m/>
    <m/>
    <m/>
    <m/>
    <m/>
    <m/>
    <m/>
    <m/>
    <m/>
    <m/>
    <m/>
    <m/>
    <m/>
    <m/>
    <m/>
    <m/>
    <m/>
    <m/>
    <m/>
    <m/>
    <m/>
    <m/>
    <m/>
    <m/>
    <m/>
    <n v="262862"/>
    <n v="0"/>
    <n v="0"/>
    <n v="0"/>
    <n v="20108"/>
    <n v="0"/>
    <n v="0"/>
    <n v="0"/>
    <n v="0"/>
    <n v="0"/>
    <m/>
    <m/>
    <m/>
    <m/>
    <m/>
    <n v="0"/>
    <n v="0"/>
    <n v="0"/>
    <n v="0"/>
    <n v="0"/>
    <n v="0"/>
    <n v="0"/>
    <n v="0"/>
    <m/>
    <x v="1"/>
    <m/>
    <m/>
  </r>
  <r>
    <x v="109"/>
    <x v="143"/>
    <x v="1"/>
    <x v="0"/>
    <n v="0"/>
    <n v="0"/>
    <n v="17325"/>
    <n v="17325"/>
    <n v="0"/>
    <n v="0"/>
    <n v="0"/>
    <n v="17325"/>
    <n v="0"/>
    <n v="136301"/>
    <n v="153626"/>
    <n v="17325"/>
    <n v="153626"/>
    <n v="153626"/>
    <n v="0"/>
    <n v="0"/>
    <n v="0"/>
    <n v="0"/>
    <n v="17325"/>
    <n v="0"/>
    <n v="0"/>
    <n v="0"/>
    <n v="0"/>
    <n v="0"/>
    <n v="0"/>
    <n v="0"/>
    <n v="0"/>
    <n v="0"/>
    <n v="0"/>
    <n v="0"/>
    <n v="0"/>
    <n v="0"/>
    <m/>
    <m/>
    <m/>
    <m/>
    <m/>
    <m/>
    <m/>
    <m/>
    <m/>
    <m/>
    <m/>
    <m/>
    <m/>
    <m/>
    <m/>
    <m/>
    <m/>
    <m/>
    <m/>
    <m/>
    <m/>
    <m/>
    <m/>
    <m/>
    <m/>
    <m/>
    <n v="0"/>
    <n v="0"/>
    <n v="0"/>
    <n v="0"/>
    <n v="0"/>
    <n v="0"/>
    <n v="0"/>
    <n v="0"/>
    <n v="0"/>
    <n v="0"/>
    <m/>
    <m/>
    <m/>
    <m/>
    <m/>
    <n v="0"/>
    <n v="0"/>
    <n v="136301"/>
    <n v="0"/>
    <n v="0"/>
    <n v="0"/>
    <n v="0"/>
    <n v="0"/>
    <m/>
    <x v="1"/>
    <m/>
    <m/>
  </r>
  <r>
    <x v="110"/>
    <x v="144"/>
    <x v="1"/>
    <x v="0"/>
    <n v="0"/>
    <n v="0"/>
    <n v="0"/>
    <n v="0"/>
    <n v="0"/>
    <n v="0"/>
    <n v="0"/>
    <n v="0"/>
    <n v="0"/>
    <n v="14114"/>
    <n v="14114"/>
    <n v="0"/>
    <n v="14114"/>
    <n v="14114"/>
    <n v="0"/>
    <n v="0"/>
    <n v="0"/>
    <n v="0"/>
    <n v="0"/>
    <n v="0"/>
    <n v="0"/>
    <n v="0"/>
    <n v="0"/>
    <n v="0"/>
    <n v="0"/>
    <n v="0"/>
    <n v="0"/>
    <n v="0"/>
    <n v="0"/>
    <n v="0"/>
    <n v="0"/>
    <n v="0"/>
    <m/>
    <m/>
    <m/>
    <m/>
    <m/>
    <m/>
    <m/>
    <m/>
    <m/>
    <m/>
    <m/>
    <m/>
    <m/>
    <m/>
    <m/>
    <m/>
    <m/>
    <m/>
    <m/>
    <m/>
    <m/>
    <m/>
    <m/>
    <m/>
    <m/>
    <m/>
    <n v="0"/>
    <n v="0"/>
    <n v="0"/>
    <n v="0"/>
    <n v="0"/>
    <n v="0"/>
    <n v="0"/>
    <n v="0"/>
    <n v="0"/>
    <n v="0"/>
    <m/>
    <m/>
    <m/>
    <m/>
    <m/>
    <n v="0"/>
    <n v="0"/>
    <n v="14114"/>
    <n v="0"/>
    <n v="0"/>
    <n v="0"/>
    <n v="0"/>
    <n v="0"/>
    <m/>
    <x v="0"/>
    <m/>
    <m/>
  </r>
  <r>
    <x v="111"/>
    <x v="145"/>
    <x v="1"/>
    <x v="0"/>
    <n v="36633"/>
    <n v="22771"/>
    <n v="74017"/>
    <n v="133421"/>
    <n v="13227"/>
    <n v="0"/>
    <n v="13227"/>
    <n v="146648"/>
    <n v="0"/>
    <n v="0"/>
    <n v="146648"/>
    <n v="146648"/>
    <n v="146648"/>
    <n v="146648"/>
    <n v="36633"/>
    <n v="0"/>
    <n v="22675"/>
    <n v="773"/>
    <n v="73489"/>
    <n v="2175"/>
    <n v="0"/>
    <n v="0"/>
    <n v="0"/>
    <n v="0"/>
    <n v="0"/>
    <n v="0"/>
    <n v="0"/>
    <n v="0"/>
    <n v="96"/>
    <n v="0"/>
    <n v="528"/>
    <n v="0"/>
    <m/>
    <m/>
    <m/>
    <m/>
    <m/>
    <m/>
    <m/>
    <m/>
    <m/>
    <m/>
    <m/>
    <m/>
    <m/>
    <m/>
    <m/>
    <m/>
    <m/>
    <m/>
    <m/>
    <m/>
    <m/>
    <m/>
    <m/>
    <m/>
    <m/>
    <m/>
    <n v="13227"/>
    <n v="0"/>
    <n v="0"/>
    <n v="0"/>
    <n v="0"/>
    <n v="0"/>
    <n v="0"/>
    <n v="0"/>
    <n v="0"/>
    <n v="0"/>
    <m/>
    <m/>
    <m/>
    <m/>
    <m/>
    <n v="0"/>
    <n v="0"/>
    <n v="0"/>
    <n v="0"/>
    <n v="0"/>
    <n v="0"/>
    <n v="0"/>
    <n v="0"/>
    <m/>
    <x v="1"/>
    <m/>
    <m/>
  </r>
  <r>
    <x v="112"/>
    <x v="146"/>
    <x v="1"/>
    <x v="0"/>
    <n v="0"/>
    <n v="9406"/>
    <n v="47070"/>
    <n v="56476"/>
    <n v="0"/>
    <n v="0"/>
    <n v="0"/>
    <n v="56476"/>
    <n v="0"/>
    <n v="2899"/>
    <n v="59375"/>
    <n v="56476"/>
    <n v="59375"/>
    <n v="59375"/>
    <n v="0"/>
    <n v="0"/>
    <n v="9406"/>
    <n v="0"/>
    <n v="47070"/>
    <n v="0"/>
    <n v="0"/>
    <n v="0"/>
    <n v="0"/>
    <n v="0"/>
    <n v="0"/>
    <n v="0"/>
    <n v="0"/>
    <n v="0"/>
    <n v="0"/>
    <n v="0"/>
    <n v="0"/>
    <n v="0"/>
    <m/>
    <m/>
    <m/>
    <m/>
    <m/>
    <m/>
    <m/>
    <m/>
    <m/>
    <m/>
    <m/>
    <m/>
    <m/>
    <m/>
    <m/>
    <m/>
    <m/>
    <m/>
    <m/>
    <m/>
    <m/>
    <m/>
    <m/>
    <m/>
    <m/>
    <m/>
    <n v="0"/>
    <n v="0"/>
    <n v="0"/>
    <n v="0"/>
    <n v="0"/>
    <n v="0"/>
    <n v="0"/>
    <n v="0"/>
    <n v="0"/>
    <n v="0"/>
    <m/>
    <m/>
    <m/>
    <m/>
    <m/>
    <n v="0"/>
    <n v="0"/>
    <n v="2899"/>
    <n v="0"/>
    <n v="0"/>
    <n v="0"/>
    <n v="0"/>
    <n v="0"/>
    <m/>
    <x v="0"/>
    <m/>
    <m/>
  </r>
  <r>
    <x v="113"/>
    <x v="147"/>
    <x v="1"/>
    <x v="0"/>
    <n v="0"/>
    <n v="0"/>
    <n v="0"/>
    <n v="0"/>
    <n v="0"/>
    <n v="0"/>
    <n v="0"/>
    <n v="0"/>
    <n v="0"/>
    <n v="2882"/>
    <n v="2882"/>
    <n v="0"/>
    <n v="2882"/>
    <n v="2882"/>
    <n v="0"/>
    <n v="0"/>
    <n v="0"/>
    <n v="0"/>
    <n v="0"/>
    <n v="0"/>
    <n v="0"/>
    <n v="0"/>
    <n v="0"/>
    <n v="0"/>
    <n v="0"/>
    <n v="0"/>
    <n v="0"/>
    <n v="0"/>
    <n v="0"/>
    <n v="0"/>
    <n v="0"/>
    <n v="0"/>
    <m/>
    <m/>
    <m/>
    <m/>
    <m/>
    <m/>
    <m/>
    <m/>
    <m/>
    <m/>
    <m/>
    <m/>
    <m/>
    <m/>
    <m/>
    <m/>
    <m/>
    <m/>
    <m/>
    <m/>
    <m/>
    <m/>
    <m/>
    <m/>
    <m/>
    <m/>
    <n v="0"/>
    <n v="0"/>
    <n v="0"/>
    <n v="0"/>
    <n v="0"/>
    <n v="0"/>
    <n v="0"/>
    <n v="0"/>
    <n v="0"/>
    <n v="0"/>
    <m/>
    <m/>
    <m/>
    <m/>
    <m/>
    <n v="0"/>
    <n v="0"/>
    <n v="2882"/>
    <n v="0"/>
    <n v="0"/>
    <n v="0"/>
    <n v="0"/>
    <n v="0"/>
    <m/>
    <x v="0"/>
    <m/>
    <m/>
  </r>
  <r>
    <x v="114"/>
    <x v="148"/>
    <x v="1"/>
    <x v="0"/>
    <n v="2862"/>
    <n v="32944"/>
    <n v="71867"/>
    <n v="107673"/>
    <n v="0"/>
    <n v="0"/>
    <n v="0"/>
    <n v="107673"/>
    <n v="0"/>
    <n v="0"/>
    <n v="107673"/>
    <n v="107673"/>
    <n v="107673"/>
    <n v="107673"/>
    <n v="2862"/>
    <n v="0"/>
    <n v="32944"/>
    <n v="0"/>
    <n v="71867"/>
    <n v="0"/>
    <n v="0"/>
    <n v="0"/>
    <n v="0"/>
    <n v="0"/>
    <n v="0"/>
    <n v="0"/>
    <n v="0"/>
    <n v="0"/>
    <n v="0"/>
    <n v="0"/>
    <n v="0"/>
    <n v="0"/>
    <m/>
    <m/>
    <m/>
    <m/>
    <m/>
    <m/>
    <m/>
    <m/>
    <m/>
    <m/>
    <m/>
    <m/>
    <m/>
    <m/>
    <m/>
    <m/>
    <m/>
    <m/>
    <m/>
    <m/>
    <m/>
    <m/>
    <m/>
    <m/>
    <m/>
    <m/>
    <n v="0"/>
    <n v="0"/>
    <n v="0"/>
    <n v="0"/>
    <n v="0"/>
    <n v="0"/>
    <n v="0"/>
    <n v="0"/>
    <n v="0"/>
    <n v="0"/>
    <m/>
    <m/>
    <m/>
    <m/>
    <m/>
    <n v="0"/>
    <n v="0"/>
    <n v="0"/>
    <n v="0"/>
    <n v="0"/>
    <n v="0"/>
    <n v="0"/>
    <n v="0"/>
    <m/>
    <x v="1"/>
    <m/>
    <m/>
  </r>
  <r>
    <x v="26"/>
    <x v="149"/>
    <x v="1"/>
    <x v="0"/>
    <n v="2"/>
    <n v="38561"/>
    <n v="327841"/>
    <n v="366404"/>
    <n v="404190"/>
    <n v="0"/>
    <n v="404190"/>
    <n v="770594"/>
    <n v="0"/>
    <n v="0"/>
    <n v="770594"/>
    <n v="770594"/>
    <n v="770594"/>
    <n v="770594"/>
    <n v="2"/>
    <n v="0"/>
    <n v="38561"/>
    <n v="0"/>
    <n v="327841"/>
    <n v="0"/>
    <n v="0"/>
    <n v="0"/>
    <n v="0"/>
    <n v="0"/>
    <n v="0"/>
    <n v="0"/>
    <n v="0"/>
    <n v="0"/>
    <n v="0"/>
    <n v="0"/>
    <n v="0"/>
    <n v="0"/>
    <m/>
    <m/>
    <m/>
    <m/>
    <m/>
    <m/>
    <m/>
    <m/>
    <m/>
    <m/>
    <m/>
    <m/>
    <m/>
    <m/>
    <m/>
    <m/>
    <m/>
    <m/>
    <m/>
    <m/>
    <m/>
    <m/>
    <m/>
    <m/>
    <m/>
    <m/>
    <n v="404190"/>
    <n v="0"/>
    <n v="0"/>
    <n v="0"/>
    <n v="0"/>
    <n v="0"/>
    <n v="0"/>
    <n v="0"/>
    <n v="0"/>
    <n v="0"/>
    <m/>
    <m/>
    <m/>
    <m/>
    <m/>
    <n v="0"/>
    <n v="0"/>
    <n v="0"/>
    <n v="0"/>
    <n v="0"/>
    <n v="0"/>
    <n v="0"/>
    <n v="0"/>
    <m/>
    <x v="1"/>
    <m/>
    <m/>
  </r>
  <r>
    <x v="26"/>
    <x v="150"/>
    <x v="1"/>
    <x v="0"/>
    <n v="0"/>
    <n v="115288"/>
    <n v="262003"/>
    <n v="377291"/>
    <n v="0"/>
    <n v="0"/>
    <n v="0"/>
    <n v="377291"/>
    <n v="0"/>
    <n v="0"/>
    <n v="377291"/>
    <n v="377291"/>
    <n v="377291"/>
    <n v="377291"/>
    <n v="0"/>
    <n v="0"/>
    <n v="72"/>
    <n v="0"/>
    <n v="17141"/>
    <n v="0"/>
    <n v="0"/>
    <n v="0"/>
    <n v="115216"/>
    <n v="0"/>
    <n v="244862"/>
    <n v="0"/>
    <n v="0"/>
    <n v="0"/>
    <n v="0"/>
    <n v="0"/>
    <n v="0"/>
    <n v="0"/>
    <m/>
    <m/>
    <m/>
    <m/>
    <m/>
    <m/>
    <m/>
    <m/>
    <m/>
    <m/>
    <m/>
    <m/>
    <m/>
    <m/>
    <m/>
    <m/>
    <m/>
    <m/>
    <m/>
    <m/>
    <m/>
    <m/>
    <m/>
    <m/>
    <m/>
    <m/>
    <n v="0"/>
    <n v="0"/>
    <n v="0"/>
    <n v="0"/>
    <n v="0"/>
    <n v="0"/>
    <n v="0"/>
    <n v="0"/>
    <n v="0"/>
    <n v="0"/>
    <m/>
    <m/>
    <m/>
    <m/>
    <m/>
    <n v="0"/>
    <n v="0"/>
    <n v="0"/>
    <n v="0"/>
    <n v="0"/>
    <n v="0"/>
    <n v="0"/>
    <n v="0"/>
    <m/>
    <x v="1"/>
    <m/>
    <m/>
  </r>
  <r>
    <x v="26"/>
    <x v="151"/>
    <x v="1"/>
    <x v="0"/>
    <n v="0"/>
    <n v="0"/>
    <n v="0"/>
    <n v="0"/>
    <n v="3715"/>
    <n v="0"/>
    <n v="3715"/>
    <n v="3715"/>
    <n v="0"/>
    <n v="0"/>
    <n v="3715"/>
    <n v="3715"/>
    <n v="3715"/>
    <n v="3715"/>
    <n v="0"/>
    <n v="0"/>
    <n v="0"/>
    <n v="0"/>
    <n v="0"/>
    <n v="0"/>
    <n v="0"/>
    <n v="0"/>
    <n v="0"/>
    <n v="0"/>
    <n v="0"/>
    <n v="0"/>
    <n v="0"/>
    <n v="0"/>
    <n v="0"/>
    <n v="0"/>
    <n v="0"/>
    <n v="0"/>
    <m/>
    <m/>
    <m/>
    <m/>
    <m/>
    <m/>
    <m/>
    <m/>
    <m/>
    <m/>
    <m/>
    <m/>
    <m/>
    <m/>
    <m/>
    <m/>
    <m/>
    <m/>
    <m/>
    <m/>
    <m/>
    <m/>
    <m/>
    <m/>
    <m/>
    <m/>
    <n v="3715"/>
    <n v="0"/>
    <n v="0"/>
    <n v="0"/>
    <n v="0"/>
    <n v="0"/>
    <n v="0"/>
    <n v="0"/>
    <n v="0"/>
    <n v="0"/>
    <m/>
    <m/>
    <m/>
    <m/>
    <m/>
    <n v="0"/>
    <n v="0"/>
    <n v="0"/>
    <n v="0"/>
    <n v="0"/>
    <n v="0"/>
    <n v="0"/>
    <n v="0"/>
    <m/>
    <x v="0"/>
    <m/>
    <m/>
  </r>
  <r>
    <x v="58"/>
    <x v="152"/>
    <x v="1"/>
    <x v="0"/>
    <n v="0"/>
    <n v="0"/>
    <n v="0"/>
    <n v="0"/>
    <n v="71844"/>
    <n v="0"/>
    <n v="71844"/>
    <n v="71844"/>
    <n v="0"/>
    <n v="0"/>
    <n v="71844"/>
    <n v="71844"/>
    <n v="71844"/>
    <n v="71844"/>
    <n v="0"/>
    <n v="0"/>
    <n v="0"/>
    <n v="0"/>
    <n v="0"/>
    <n v="0"/>
    <n v="0"/>
    <n v="0"/>
    <n v="0"/>
    <n v="0"/>
    <n v="0"/>
    <n v="0"/>
    <n v="0"/>
    <n v="0"/>
    <n v="0"/>
    <n v="0"/>
    <n v="0"/>
    <n v="0"/>
    <m/>
    <m/>
    <m/>
    <m/>
    <m/>
    <m/>
    <m/>
    <m/>
    <m/>
    <m/>
    <m/>
    <m/>
    <m/>
    <m/>
    <m/>
    <m/>
    <m/>
    <m/>
    <m/>
    <m/>
    <m/>
    <m/>
    <m/>
    <m/>
    <m/>
    <m/>
    <n v="71844"/>
    <n v="0"/>
    <n v="0"/>
    <n v="0"/>
    <n v="0"/>
    <n v="0"/>
    <n v="0"/>
    <n v="0"/>
    <n v="0"/>
    <n v="0"/>
    <m/>
    <m/>
    <m/>
    <m/>
    <m/>
    <n v="0"/>
    <n v="0"/>
    <n v="0"/>
    <n v="0"/>
    <n v="0"/>
    <n v="0"/>
    <n v="0"/>
    <n v="0"/>
    <m/>
    <x v="0"/>
    <m/>
    <m/>
  </r>
  <r>
    <x v="17"/>
    <x v="153"/>
    <x v="1"/>
    <x v="0"/>
    <n v="0"/>
    <n v="0"/>
    <n v="0"/>
    <n v="0"/>
    <n v="67917"/>
    <n v="0"/>
    <n v="67917"/>
    <n v="67917"/>
    <n v="0"/>
    <n v="0"/>
    <n v="67917"/>
    <n v="67917"/>
    <n v="67917"/>
    <n v="67917"/>
    <n v="0"/>
    <n v="0"/>
    <n v="0"/>
    <n v="0"/>
    <n v="0"/>
    <n v="0"/>
    <n v="0"/>
    <n v="0"/>
    <n v="0"/>
    <n v="0"/>
    <n v="0"/>
    <n v="0"/>
    <n v="0"/>
    <n v="0"/>
    <n v="0"/>
    <n v="0"/>
    <n v="0"/>
    <n v="0"/>
    <m/>
    <m/>
    <m/>
    <m/>
    <m/>
    <m/>
    <m/>
    <m/>
    <m/>
    <m/>
    <m/>
    <m/>
    <m/>
    <m/>
    <m/>
    <m/>
    <m/>
    <m/>
    <m/>
    <m/>
    <m/>
    <m/>
    <m/>
    <m/>
    <m/>
    <m/>
    <n v="67917"/>
    <n v="0"/>
    <n v="0"/>
    <n v="0"/>
    <n v="0"/>
    <n v="0"/>
    <n v="0"/>
    <n v="0"/>
    <n v="0"/>
    <n v="0"/>
    <m/>
    <m/>
    <m/>
    <m/>
    <m/>
    <n v="0"/>
    <n v="0"/>
    <n v="0"/>
    <n v="0"/>
    <n v="0"/>
    <n v="0"/>
    <n v="0"/>
    <n v="0"/>
    <m/>
    <x v="0"/>
    <m/>
    <m/>
  </r>
  <r>
    <x v="115"/>
    <x v="154"/>
    <x v="1"/>
    <x v="0"/>
    <n v="11553"/>
    <n v="23027"/>
    <n v="70619"/>
    <n v="105199"/>
    <n v="3408"/>
    <n v="0"/>
    <n v="3408"/>
    <n v="108607"/>
    <n v="0"/>
    <n v="0"/>
    <n v="108607"/>
    <n v="108607"/>
    <n v="108607"/>
    <n v="108607"/>
    <n v="11553"/>
    <n v="0"/>
    <n v="23027"/>
    <n v="0"/>
    <n v="70619"/>
    <n v="0"/>
    <n v="0"/>
    <n v="0"/>
    <n v="0"/>
    <n v="0"/>
    <n v="0"/>
    <n v="0"/>
    <n v="0"/>
    <n v="0"/>
    <n v="0"/>
    <n v="0"/>
    <n v="0"/>
    <n v="0"/>
    <m/>
    <m/>
    <m/>
    <m/>
    <m/>
    <m/>
    <m/>
    <m/>
    <m/>
    <m/>
    <m/>
    <m/>
    <m/>
    <m/>
    <m/>
    <m/>
    <m/>
    <m/>
    <m/>
    <m/>
    <m/>
    <m/>
    <m/>
    <m/>
    <m/>
    <m/>
    <n v="3408"/>
    <n v="0"/>
    <n v="0"/>
    <n v="0"/>
    <n v="0"/>
    <n v="0"/>
    <n v="0"/>
    <n v="0"/>
    <n v="0"/>
    <n v="0"/>
    <m/>
    <m/>
    <m/>
    <m/>
    <m/>
    <n v="0"/>
    <n v="0"/>
    <n v="0"/>
    <n v="0"/>
    <n v="0"/>
    <n v="0"/>
    <n v="0"/>
    <n v="0"/>
    <m/>
    <x v="1"/>
    <m/>
    <m/>
  </r>
  <r>
    <x v="0"/>
    <x v="0"/>
    <x v="0"/>
    <x v="1"/>
    <n v="2826"/>
    <n v="0"/>
    <n v="3587"/>
    <n v="6413"/>
    <n v="0"/>
    <n v="0"/>
    <n v="0"/>
    <n v="6413"/>
    <n v="0"/>
    <n v="0"/>
    <n v="6413"/>
    <n v="6413"/>
    <n v="6413"/>
    <n v="6413"/>
    <m/>
    <m/>
    <m/>
    <m/>
    <m/>
    <m/>
    <n v="2826"/>
    <n v="0"/>
    <m/>
    <m/>
    <n v="3587"/>
    <n v="0"/>
    <n v="0"/>
    <n v="0"/>
    <m/>
    <m/>
    <n v="0"/>
    <n v="0"/>
    <n v="0"/>
    <n v="0"/>
    <m/>
    <m/>
    <n v="0"/>
    <n v="0"/>
    <n v="0"/>
    <n v="0"/>
    <m/>
    <m/>
    <n v="0"/>
    <n v="0"/>
    <n v="0"/>
    <n v="0"/>
    <m/>
    <m/>
    <n v="0"/>
    <n v="0"/>
    <n v="0"/>
    <n v="0"/>
    <m/>
    <m/>
    <n v="0"/>
    <n v="0"/>
    <m/>
    <m/>
    <m/>
    <m/>
    <m/>
    <m/>
    <m/>
    <m/>
    <m/>
    <m/>
    <m/>
    <m/>
    <m/>
    <m/>
    <m/>
    <m/>
    <m/>
    <m/>
    <m/>
    <m/>
    <m/>
    <m/>
    <m/>
    <m/>
    <m/>
    <m/>
    <x v="0"/>
    <m/>
    <m/>
  </r>
  <r>
    <x v="1"/>
    <x v="1"/>
    <x v="0"/>
    <x v="1"/>
    <n v="0"/>
    <n v="25310"/>
    <n v="215499"/>
    <n v="240809"/>
    <n v="56139"/>
    <n v="0"/>
    <n v="56139"/>
    <n v="296948"/>
    <n v="51501"/>
    <n v="51501"/>
    <n v="348449"/>
    <n v="1045318"/>
    <n v="1096819"/>
    <n v="1096819"/>
    <m/>
    <m/>
    <m/>
    <m/>
    <m/>
    <m/>
    <m/>
    <m/>
    <n v="214"/>
    <n v="0"/>
    <n v="22406"/>
    <n v="578"/>
    <m/>
    <m/>
    <n v="24454"/>
    <n v="0"/>
    <n v="125479"/>
    <n v="113"/>
    <m/>
    <m/>
    <n v="183"/>
    <n v="0"/>
    <n v="7065"/>
    <n v="0"/>
    <m/>
    <m/>
    <n v="0"/>
    <n v="0"/>
    <n v="1065"/>
    <n v="101"/>
    <m/>
    <m/>
    <n v="459"/>
    <n v="0"/>
    <n v="52436"/>
    <n v="5"/>
    <m/>
    <m/>
    <n v="0"/>
    <n v="0"/>
    <n v="0"/>
    <n v="0"/>
    <n v="7048"/>
    <n v="0"/>
    <n v="56139"/>
    <m/>
    <m/>
    <m/>
    <m/>
    <m/>
    <m/>
    <m/>
    <m/>
    <m/>
    <n v="0"/>
    <n v="0"/>
    <m/>
    <m/>
    <n v="51501"/>
    <m/>
    <m/>
    <m/>
    <m/>
    <n v="748370"/>
    <m/>
    <m/>
    <m/>
    <m/>
    <x v="1"/>
    <m/>
    <m/>
  </r>
  <r>
    <x v="2"/>
    <x v="2"/>
    <x v="0"/>
    <x v="1"/>
    <n v="0"/>
    <n v="0"/>
    <n v="0"/>
    <n v="0"/>
    <n v="0"/>
    <n v="0"/>
    <n v="0"/>
    <n v="0"/>
    <n v="28"/>
    <n v="28"/>
    <n v="28"/>
    <n v="0"/>
    <n v="28"/>
    <n v="28"/>
    <m/>
    <m/>
    <m/>
    <m/>
    <m/>
    <m/>
    <m/>
    <m/>
    <m/>
    <m/>
    <m/>
    <m/>
    <m/>
    <m/>
    <m/>
    <m/>
    <m/>
    <m/>
    <m/>
    <m/>
    <m/>
    <m/>
    <m/>
    <m/>
    <m/>
    <m/>
    <m/>
    <m/>
    <m/>
    <m/>
    <m/>
    <m/>
    <m/>
    <m/>
    <m/>
    <m/>
    <m/>
    <m/>
    <m/>
    <m/>
    <m/>
    <m/>
    <m/>
    <m/>
    <m/>
    <m/>
    <m/>
    <m/>
    <m/>
    <m/>
    <m/>
    <m/>
    <m/>
    <m/>
    <n v="28"/>
    <n v="0"/>
    <m/>
    <m/>
    <n v="0"/>
    <m/>
    <m/>
    <m/>
    <m/>
    <m/>
    <m/>
    <m/>
    <m/>
    <m/>
    <x v="0"/>
    <m/>
    <m/>
  </r>
  <r>
    <x v="3"/>
    <x v="3"/>
    <x v="0"/>
    <x v="1"/>
    <n v="4"/>
    <n v="2"/>
    <n v="0"/>
    <n v="6"/>
    <n v="0"/>
    <n v="0"/>
    <n v="0"/>
    <n v="6"/>
    <n v="0"/>
    <n v="0"/>
    <n v="6"/>
    <n v="6"/>
    <n v="6"/>
    <n v="6"/>
    <m/>
    <m/>
    <m/>
    <m/>
    <m/>
    <m/>
    <n v="0"/>
    <n v="0"/>
    <n v="0"/>
    <n v="0"/>
    <m/>
    <m/>
    <n v="0"/>
    <n v="0"/>
    <n v="0"/>
    <n v="0"/>
    <m/>
    <m/>
    <n v="0"/>
    <n v="0"/>
    <n v="0"/>
    <n v="0"/>
    <m/>
    <m/>
    <n v="4"/>
    <n v="4"/>
    <n v="2"/>
    <n v="2"/>
    <m/>
    <m/>
    <n v="0"/>
    <n v="0"/>
    <n v="0"/>
    <n v="0"/>
    <m/>
    <m/>
    <n v="0"/>
    <n v="0"/>
    <n v="0"/>
    <n v="0"/>
    <m/>
    <m/>
    <m/>
    <m/>
    <m/>
    <m/>
    <m/>
    <m/>
    <m/>
    <m/>
    <m/>
    <m/>
    <m/>
    <m/>
    <m/>
    <m/>
    <m/>
    <m/>
    <m/>
    <m/>
    <m/>
    <m/>
    <m/>
    <m/>
    <m/>
    <m/>
    <m/>
    <m/>
    <x v="0"/>
    <m/>
    <m/>
  </r>
  <r>
    <x v="3"/>
    <x v="4"/>
    <x v="0"/>
    <x v="1"/>
    <n v="5"/>
    <n v="0"/>
    <n v="0"/>
    <n v="5"/>
    <n v="0"/>
    <n v="0"/>
    <n v="0"/>
    <n v="5"/>
    <n v="0"/>
    <n v="0"/>
    <n v="5"/>
    <n v="5"/>
    <n v="5"/>
    <n v="5"/>
    <m/>
    <m/>
    <m/>
    <m/>
    <m/>
    <m/>
    <n v="1"/>
    <n v="1"/>
    <m/>
    <m/>
    <m/>
    <m/>
    <n v="0"/>
    <n v="0"/>
    <m/>
    <m/>
    <m/>
    <m/>
    <n v="0"/>
    <n v="0"/>
    <m/>
    <m/>
    <m/>
    <m/>
    <n v="4"/>
    <n v="4"/>
    <m/>
    <m/>
    <m/>
    <m/>
    <n v="0"/>
    <n v="0"/>
    <m/>
    <m/>
    <m/>
    <m/>
    <n v="0"/>
    <n v="0"/>
    <m/>
    <m/>
    <m/>
    <m/>
    <m/>
    <m/>
    <m/>
    <m/>
    <m/>
    <m/>
    <m/>
    <m/>
    <m/>
    <m/>
    <m/>
    <m/>
    <m/>
    <m/>
    <m/>
    <m/>
    <m/>
    <m/>
    <m/>
    <m/>
    <m/>
    <m/>
    <m/>
    <m/>
    <m/>
    <m/>
    <x v="0"/>
    <m/>
    <m/>
  </r>
  <r>
    <x v="4"/>
    <x v="5"/>
    <x v="0"/>
    <x v="1"/>
    <n v="3"/>
    <n v="0"/>
    <n v="0"/>
    <n v="3"/>
    <n v="0"/>
    <n v="0"/>
    <n v="0"/>
    <n v="3"/>
    <n v="0"/>
    <n v="0"/>
    <n v="3"/>
    <n v="3"/>
    <n v="3"/>
    <n v="3"/>
    <m/>
    <m/>
    <m/>
    <m/>
    <m/>
    <m/>
    <n v="0"/>
    <n v="0"/>
    <m/>
    <m/>
    <m/>
    <m/>
    <n v="0"/>
    <n v="0"/>
    <m/>
    <m/>
    <m/>
    <m/>
    <n v="0"/>
    <n v="0"/>
    <m/>
    <m/>
    <m/>
    <m/>
    <n v="0"/>
    <n v="0"/>
    <m/>
    <m/>
    <m/>
    <m/>
    <n v="0"/>
    <n v="0"/>
    <m/>
    <m/>
    <m/>
    <m/>
    <n v="3"/>
    <n v="3"/>
    <m/>
    <m/>
    <m/>
    <m/>
    <m/>
    <m/>
    <m/>
    <m/>
    <m/>
    <m/>
    <m/>
    <m/>
    <m/>
    <m/>
    <m/>
    <m/>
    <m/>
    <m/>
    <m/>
    <m/>
    <m/>
    <m/>
    <m/>
    <m/>
    <m/>
    <m/>
    <m/>
    <m/>
    <m/>
    <m/>
    <x v="0"/>
    <m/>
    <m/>
  </r>
  <r>
    <x v="5"/>
    <x v="6"/>
    <x v="0"/>
    <x v="1"/>
    <n v="31106"/>
    <n v="0"/>
    <n v="20806"/>
    <n v="51912"/>
    <n v="11243"/>
    <n v="0"/>
    <n v="11243"/>
    <n v="63155"/>
    <n v="19940"/>
    <n v="19940"/>
    <n v="83095"/>
    <n v="2742005"/>
    <n v="2761945"/>
    <n v="2761945"/>
    <m/>
    <m/>
    <m/>
    <m/>
    <m/>
    <m/>
    <n v="28031"/>
    <n v="28031"/>
    <m/>
    <m/>
    <n v="19604"/>
    <n v="38"/>
    <n v="0"/>
    <n v="0"/>
    <m/>
    <m/>
    <n v="0"/>
    <n v="0"/>
    <n v="0"/>
    <n v="0"/>
    <m/>
    <m/>
    <n v="0"/>
    <n v="0"/>
    <n v="0"/>
    <n v="0"/>
    <m/>
    <m/>
    <n v="792"/>
    <n v="268"/>
    <n v="3075"/>
    <n v="3075"/>
    <m/>
    <m/>
    <n v="410"/>
    <n v="0"/>
    <n v="0"/>
    <n v="0"/>
    <m/>
    <m/>
    <n v="0"/>
    <n v="0"/>
    <n v="0"/>
    <n v="0"/>
    <n v="11243"/>
    <m/>
    <m/>
    <m/>
    <m/>
    <m/>
    <m/>
    <m/>
    <m/>
    <m/>
    <n v="0"/>
    <n v="0"/>
    <m/>
    <m/>
    <n v="19940"/>
    <m/>
    <m/>
    <m/>
    <m/>
    <n v="2678850"/>
    <m/>
    <m/>
    <m/>
    <m/>
    <x v="1"/>
    <m/>
    <m/>
  </r>
  <r>
    <x v="5"/>
    <x v="7"/>
    <x v="0"/>
    <x v="1"/>
    <n v="0"/>
    <n v="0"/>
    <n v="0"/>
    <n v="0"/>
    <n v="60173"/>
    <n v="0"/>
    <n v="60173"/>
    <n v="60173"/>
    <n v="0"/>
    <n v="0"/>
    <n v="60173"/>
    <n v="60173"/>
    <n v="60173"/>
    <n v="60173"/>
    <m/>
    <m/>
    <m/>
    <m/>
    <m/>
    <m/>
    <m/>
    <m/>
    <m/>
    <m/>
    <m/>
    <m/>
    <m/>
    <m/>
    <m/>
    <m/>
    <m/>
    <m/>
    <m/>
    <m/>
    <m/>
    <m/>
    <m/>
    <m/>
    <m/>
    <m/>
    <m/>
    <m/>
    <m/>
    <m/>
    <m/>
    <m/>
    <m/>
    <m/>
    <m/>
    <m/>
    <m/>
    <m/>
    <m/>
    <m/>
    <m/>
    <m/>
    <n v="0"/>
    <n v="0"/>
    <n v="60173"/>
    <m/>
    <m/>
    <m/>
    <m/>
    <m/>
    <m/>
    <m/>
    <m/>
    <m/>
    <m/>
    <m/>
    <m/>
    <m/>
    <m/>
    <m/>
    <m/>
    <m/>
    <m/>
    <m/>
    <m/>
    <m/>
    <m/>
    <m/>
    <x v="0"/>
    <m/>
    <m/>
  </r>
  <r>
    <x v="6"/>
    <x v="8"/>
    <x v="0"/>
    <x v="1"/>
    <n v="0"/>
    <n v="0"/>
    <n v="0"/>
    <n v="0"/>
    <n v="0"/>
    <n v="0"/>
    <n v="0"/>
    <n v="0"/>
    <n v="13241"/>
    <n v="13241"/>
    <n v="13241"/>
    <n v="0"/>
    <n v="13241"/>
    <n v="13241"/>
    <m/>
    <m/>
    <m/>
    <m/>
    <m/>
    <m/>
    <m/>
    <m/>
    <m/>
    <m/>
    <m/>
    <m/>
    <m/>
    <m/>
    <m/>
    <m/>
    <m/>
    <m/>
    <m/>
    <m/>
    <m/>
    <m/>
    <m/>
    <m/>
    <m/>
    <m/>
    <m/>
    <m/>
    <m/>
    <m/>
    <m/>
    <m/>
    <m/>
    <m/>
    <m/>
    <m/>
    <m/>
    <m/>
    <m/>
    <m/>
    <m/>
    <m/>
    <m/>
    <m/>
    <m/>
    <m/>
    <m/>
    <m/>
    <m/>
    <m/>
    <m/>
    <m/>
    <m/>
    <m/>
    <n v="0"/>
    <n v="0"/>
    <m/>
    <m/>
    <n v="13241"/>
    <m/>
    <m/>
    <m/>
    <m/>
    <m/>
    <m/>
    <m/>
    <m/>
    <m/>
    <x v="0"/>
    <m/>
    <m/>
  </r>
  <r>
    <x v="7"/>
    <x v="9"/>
    <x v="0"/>
    <x v="1"/>
    <n v="13849"/>
    <n v="0"/>
    <n v="1091"/>
    <n v="14940"/>
    <n v="0"/>
    <n v="0"/>
    <n v="0"/>
    <n v="14940"/>
    <n v="0"/>
    <n v="0"/>
    <n v="14940"/>
    <n v="14940"/>
    <n v="14940"/>
    <n v="14940"/>
    <m/>
    <m/>
    <m/>
    <m/>
    <m/>
    <m/>
    <n v="8124"/>
    <n v="8124"/>
    <m/>
    <m/>
    <n v="1091"/>
    <n v="0"/>
    <n v="0"/>
    <n v="0"/>
    <m/>
    <m/>
    <n v="0"/>
    <n v="0"/>
    <n v="0"/>
    <n v="0"/>
    <m/>
    <m/>
    <n v="0"/>
    <n v="0"/>
    <n v="0"/>
    <n v="0"/>
    <m/>
    <m/>
    <n v="0"/>
    <n v="0"/>
    <n v="5725"/>
    <n v="5725"/>
    <m/>
    <m/>
    <n v="0"/>
    <n v="0"/>
    <n v="0"/>
    <n v="0"/>
    <m/>
    <m/>
    <n v="0"/>
    <n v="0"/>
    <m/>
    <m/>
    <m/>
    <m/>
    <m/>
    <m/>
    <m/>
    <m/>
    <m/>
    <m/>
    <m/>
    <m/>
    <m/>
    <m/>
    <m/>
    <m/>
    <m/>
    <m/>
    <m/>
    <m/>
    <m/>
    <m/>
    <m/>
    <m/>
    <m/>
    <m/>
    <x v="0"/>
    <m/>
    <m/>
  </r>
  <r>
    <x v="8"/>
    <x v="10"/>
    <x v="0"/>
    <x v="1"/>
    <n v="0"/>
    <n v="9443"/>
    <n v="150070"/>
    <n v="159513"/>
    <n v="0"/>
    <n v="0"/>
    <n v="0"/>
    <n v="159513"/>
    <n v="0"/>
    <n v="0"/>
    <n v="159513"/>
    <n v="960296"/>
    <n v="960296"/>
    <n v="960296"/>
    <m/>
    <m/>
    <m/>
    <m/>
    <m/>
    <m/>
    <m/>
    <m/>
    <n v="9443"/>
    <n v="0"/>
    <n v="149596"/>
    <n v="0"/>
    <m/>
    <m/>
    <n v="0"/>
    <n v="0"/>
    <n v="156"/>
    <n v="0"/>
    <m/>
    <m/>
    <n v="0"/>
    <n v="0"/>
    <n v="0"/>
    <n v="0"/>
    <m/>
    <m/>
    <n v="0"/>
    <n v="0"/>
    <n v="318"/>
    <n v="0"/>
    <m/>
    <m/>
    <n v="0"/>
    <n v="0"/>
    <n v="0"/>
    <n v="0"/>
    <m/>
    <m/>
    <n v="0"/>
    <n v="0"/>
    <n v="0"/>
    <n v="0"/>
    <n v="0"/>
    <n v="0"/>
    <n v="0"/>
    <m/>
    <m/>
    <m/>
    <m/>
    <m/>
    <m/>
    <m/>
    <m/>
    <m/>
    <m/>
    <m/>
    <m/>
    <m/>
    <m/>
    <m/>
    <m/>
    <m/>
    <m/>
    <n v="800783"/>
    <m/>
    <m/>
    <m/>
    <m/>
    <x v="1"/>
    <m/>
    <m/>
  </r>
  <r>
    <x v="9"/>
    <x v="11"/>
    <x v="0"/>
    <x v="1"/>
    <n v="2"/>
    <n v="0"/>
    <n v="0"/>
    <n v="2"/>
    <n v="0"/>
    <n v="0"/>
    <n v="0"/>
    <n v="2"/>
    <n v="0"/>
    <n v="0"/>
    <n v="2"/>
    <n v="2"/>
    <n v="2"/>
    <n v="2"/>
    <m/>
    <m/>
    <m/>
    <m/>
    <m/>
    <m/>
    <n v="0"/>
    <n v="0"/>
    <m/>
    <m/>
    <m/>
    <m/>
    <n v="0"/>
    <n v="0"/>
    <m/>
    <m/>
    <m/>
    <m/>
    <n v="0"/>
    <n v="0"/>
    <m/>
    <m/>
    <m/>
    <m/>
    <n v="0"/>
    <n v="0"/>
    <m/>
    <m/>
    <m/>
    <m/>
    <n v="0"/>
    <n v="0"/>
    <m/>
    <m/>
    <m/>
    <m/>
    <n v="2"/>
    <n v="2"/>
    <m/>
    <m/>
    <m/>
    <m/>
    <m/>
    <m/>
    <m/>
    <m/>
    <m/>
    <m/>
    <m/>
    <m/>
    <m/>
    <m/>
    <m/>
    <m/>
    <m/>
    <m/>
    <m/>
    <m/>
    <m/>
    <m/>
    <m/>
    <m/>
    <m/>
    <m/>
    <m/>
    <m/>
    <m/>
    <m/>
    <x v="0"/>
    <m/>
    <m/>
  </r>
  <r>
    <x v="8"/>
    <x v="13"/>
    <x v="0"/>
    <x v="1"/>
    <n v="18"/>
    <n v="0"/>
    <n v="37772"/>
    <n v="37790"/>
    <n v="0"/>
    <n v="0"/>
    <n v="0"/>
    <n v="37790"/>
    <n v="0"/>
    <n v="0"/>
    <n v="37790"/>
    <n v="37790"/>
    <n v="37790"/>
    <n v="37790"/>
    <m/>
    <m/>
    <m/>
    <m/>
    <m/>
    <m/>
    <n v="0"/>
    <n v="0"/>
    <m/>
    <m/>
    <n v="0"/>
    <n v="0"/>
    <n v="0"/>
    <n v="0"/>
    <m/>
    <m/>
    <n v="0"/>
    <n v="0"/>
    <n v="0"/>
    <n v="0"/>
    <m/>
    <m/>
    <n v="0"/>
    <n v="0"/>
    <n v="18"/>
    <n v="0"/>
    <m/>
    <m/>
    <n v="37772"/>
    <n v="2"/>
    <n v="0"/>
    <n v="0"/>
    <m/>
    <m/>
    <n v="0"/>
    <n v="0"/>
    <n v="0"/>
    <n v="0"/>
    <m/>
    <m/>
    <n v="0"/>
    <n v="0"/>
    <m/>
    <m/>
    <m/>
    <m/>
    <m/>
    <m/>
    <m/>
    <m/>
    <m/>
    <m/>
    <m/>
    <m/>
    <m/>
    <m/>
    <m/>
    <m/>
    <m/>
    <m/>
    <m/>
    <m/>
    <m/>
    <m/>
    <m/>
    <m/>
    <m/>
    <m/>
    <x v="0"/>
    <m/>
    <m/>
  </r>
  <r>
    <x v="11"/>
    <x v="14"/>
    <x v="0"/>
    <x v="1"/>
    <n v="0"/>
    <n v="0"/>
    <n v="77"/>
    <n v="77"/>
    <n v="0"/>
    <n v="0"/>
    <n v="0"/>
    <n v="77"/>
    <n v="0"/>
    <n v="0"/>
    <n v="77"/>
    <n v="77"/>
    <n v="77"/>
    <n v="77"/>
    <m/>
    <m/>
    <m/>
    <m/>
    <m/>
    <m/>
    <m/>
    <m/>
    <m/>
    <m/>
    <n v="77"/>
    <n v="0"/>
    <m/>
    <m/>
    <m/>
    <m/>
    <n v="0"/>
    <n v="0"/>
    <m/>
    <m/>
    <m/>
    <m/>
    <n v="0"/>
    <n v="0"/>
    <m/>
    <m/>
    <m/>
    <m/>
    <n v="0"/>
    <n v="0"/>
    <m/>
    <m/>
    <m/>
    <m/>
    <n v="0"/>
    <n v="0"/>
    <m/>
    <m/>
    <m/>
    <m/>
    <n v="0"/>
    <n v="0"/>
    <m/>
    <m/>
    <m/>
    <m/>
    <m/>
    <m/>
    <m/>
    <m/>
    <m/>
    <m/>
    <m/>
    <m/>
    <m/>
    <m/>
    <m/>
    <m/>
    <m/>
    <m/>
    <m/>
    <m/>
    <m/>
    <m/>
    <m/>
    <m/>
    <m/>
    <m/>
    <x v="0"/>
    <m/>
    <m/>
  </r>
  <r>
    <x v="12"/>
    <x v="15"/>
    <x v="0"/>
    <x v="1"/>
    <n v="0"/>
    <n v="0"/>
    <n v="0"/>
    <n v="0"/>
    <n v="0"/>
    <n v="0"/>
    <n v="0"/>
    <n v="0"/>
    <n v="0"/>
    <n v="0"/>
    <n v="0"/>
    <n v="0"/>
    <n v="0"/>
    <n v="0"/>
    <m/>
    <m/>
    <m/>
    <m/>
    <m/>
    <m/>
    <m/>
    <m/>
    <m/>
    <m/>
    <m/>
    <m/>
    <m/>
    <m/>
    <m/>
    <m/>
    <m/>
    <m/>
    <m/>
    <m/>
    <m/>
    <m/>
    <m/>
    <m/>
    <m/>
    <m/>
    <m/>
    <m/>
    <m/>
    <m/>
    <m/>
    <m/>
    <m/>
    <m/>
    <m/>
    <m/>
    <m/>
    <m/>
    <m/>
    <m/>
    <m/>
    <m/>
    <n v="0"/>
    <n v="0"/>
    <n v="0"/>
    <m/>
    <m/>
    <m/>
    <m/>
    <m/>
    <m/>
    <m/>
    <m/>
    <m/>
    <m/>
    <m/>
    <m/>
    <m/>
    <m/>
    <m/>
    <m/>
    <m/>
    <m/>
    <m/>
    <m/>
    <m/>
    <m/>
    <m/>
    <x v="0"/>
    <m/>
    <m/>
  </r>
  <r>
    <x v="13"/>
    <x v="16"/>
    <x v="0"/>
    <x v="1"/>
    <n v="114"/>
    <n v="0"/>
    <n v="0"/>
    <n v="114"/>
    <n v="0"/>
    <n v="0"/>
    <n v="0"/>
    <n v="114"/>
    <n v="0"/>
    <n v="0"/>
    <n v="114"/>
    <n v="114"/>
    <n v="114"/>
    <n v="114"/>
    <m/>
    <m/>
    <m/>
    <m/>
    <m/>
    <m/>
    <n v="0"/>
    <n v="0"/>
    <m/>
    <m/>
    <m/>
    <m/>
    <n v="0"/>
    <n v="0"/>
    <m/>
    <m/>
    <m/>
    <m/>
    <n v="0"/>
    <n v="0"/>
    <m/>
    <m/>
    <m/>
    <m/>
    <n v="0"/>
    <n v="0"/>
    <m/>
    <m/>
    <m/>
    <m/>
    <n v="0"/>
    <n v="0"/>
    <m/>
    <m/>
    <m/>
    <m/>
    <n v="114"/>
    <n v="114"/>
    <m/>
    <m/>
    <m/>
    <m/>
    <m/>
    <m/>
    <m/>
    <m/>
    <m/>
    <m/>
    <m/>
    <m/>
    <m/>
    <m/>
    <m/>
    <m/>
    <m/>
    <m/>
    <m/>
    <m/>
    <m/>
    <m/>
    <m/>
    <m/>
    <m/>
    <m/>
    <m/>
    <m/>
    <m/>
    <m/>
    <x v="0"/>
    <m/>
    <m/>
  </r>
  <r>
    <x v="1"/>
    <x v="17"/>
    <x v="0"/>
    <x v="1"/>
    <n v="0"/>
    <n v="0"/>
    <n v="0"/>
    <n v="0"/>
    <n v="20"/>
    <n v="0"/>
    <n v="20"/>
    <n v="20"/>
    <n v="0"/>
    <n v="0"/>
    <n v="20"/>
    <n v="8059"/>
    <n v="8059"/>
    <n v="8059"/>
    <m/>
    <m/>
    <m/>
    <m/>
    <m/>
    <m/>
    <m/>
    <m/>
    <m/>
    <m/>
    <m/>
    <m/>
    <m/>
    <m/>
    <m/>
    <m/>
    <m/>
    <m/>
    <m/>
    <m/>
    <m/>
    <m/>
    <m/>
    <m/>
    <m/>
    <m/>
    <m/>
    <m/>
    <m/>
    <m/>
    <m/>
    <m/>
    <m/>
    <m/>
    <m/>
    <m/>
    <m/>
    <m/>
    <m/>
    <m/>
    <m/>
    <m/>
    <n v="0"/>
    <n v="0"/>
    <n v="20"/>
    <m/>
    <m/>
    <m/>
    <m/>
    <m/>
    <m/>
    <m/>
    <m/>
    <m/>
    <m/>
    <m/>
    <m/>
    <m/>
    <m/>
    <m/>
    <m/>
    <m/>
    <m/>
    <n v="8039"/>
    <m/>
    <m/>
    <m/>
    <m/>
    <x v="0"/>
    <m/>
    <m/>
  </r>
  <r>
    <x v="2"/>
    <x v="18"/>
    <x v="0"/>
    <x v="1"/>
    <n v="0"/>
    <n v="0"/>
    <n v="0"/>
    <n v="0"/>
    <n v="0"/>
    <n v="0"/>
    <n v="0"/>
    <n v="0"/>
    <n v="3"/>
    <n v="3"/>
    <n v="3"/>
    <n v="0"/>
    <n v="3"/>
    <n v="3"/>
    <m/>
    <m/>
    <m/>
    <m/>
    <m/>
    <m/>
    <m/>
    <m/>
    <m/>
    <m/>
    <m/>
    <m/>
    <m/>
    <m/>
    <m/>
    <m/>
    <m/>
    <m/>
    <m/>
    <m/>
    <m/>
    <m/>
    <m/>
    <m/>
    <m/>
    <m/>
    <m/>
    <m/>
    <m/>
    <m/>
    <m/>
    <m/>
    <m/>
    <m/>
    <m/>
    <m/>
    <m/>
    <m/>
    <m/>
    <m/>
    <m/>
    <m/>
    <m/>
    <m/>
    <m/>
    <m/>
    <m/>
    <m/>
    <m/>
    <m/>
    <m/>
    <m/>
    <m/>
    <m/>
    <n v="3"/>
    <n v="0"/>
    <m/>
    <m/>
    <n v="0"/>
    <m/>
    <m/>
    <m/>
    <m/>
    <m/>
    <m/>
    <m/>
    <m/>
    <m/>
    <x v="0"/>
    <m/>
    <m/>
  </r>
  <r>
    <x v="14"/>
    <x v="19"/>
    <x v="0"/>
    <x v="1"/>
    <n v="0"/>
    <n v="4425"/>
    <n v="1168"/>
    <n v="5593"/>
    <n v="0"/>
    <n v="0"/>
    <n v="0"/>
    <n v="5593"/>
    <n v="0"/>
    <n v="0"/>
    <n v="5593"/>
    <n v="5593"/>
    <n v="5593"/>
    <n v="5593"/>
    <m/>
    <m/>
    <m/>
    <m/>
    <m/>
    <m/>
    <m/>
    <m/>
    <n v="2322"/>
    <n v="0"/>
    <n v="561"/>
    <n v="112"/>
    <m/>
    <m/>
    <n v="0"/>
    <n v="0"/>
    <n v="0"/>
    <n v="0"/>
    <m/>
    <m/>
    <n v="0"/>
    <n v="0"/>
    <n v="0"/>
    <n v="0"/>
    <m/>
    <m/>
    <n v="0"/>
    <n v="0"/>
    <n v="0"/>
    <n v="0"/>
    <m/>
    <m/>
    <n v="2103"/>
    <n v="0"/>
    <n v="607"/>
    <n v="0"/>
    <m/>
    <m/>
    <n v="0"/>
    <n v="0"/>
    <n v="0"/>
    <n v="0"/>
    <m/>
    <m/>
    <m/>
    <m/>
    <m/>
    <m/>
    <m/>
    <m/>
    <m/>
    <m/>
    <m/>
    <m/>
    <m/>
    <m/>
    <m/>
    <m/>
    <m/>
    <m/>
    <m/>
    <m/>
    <m/>
    <m/>
    <m/>
    <m/>
    <m/>
    <m/>
    <x v="0"/>
    <m/>
    <m/>
  </r>
  <r>
    <x v="15"/>
    <x v="20"/>
    <x v="0"/>
    <x v="1"/>
    <n v="12"/>
    <n v="0"/>
    <n v="0"/>
    <n v="12"/>
    <n v="0"/>
    <n v="0"/>
    <n v="0"/>
    <n v="12"/>
    <n v="0"/>
    <n v="0"/>
    <n v="12"/>
    <n v="12"/>
    <n v="12"/>
    <n v="12"/>
    <m/>
    <m/>
    <m/>
    <m/>
    <m/>
    <m/>
    <n v="0"/>
    <n v="0"/>
    <m/>
    <m/>
    <m/>
    <m/>
    <n v="0"/>
    <n v="0"/>
    <m/>
    <m/>
    <m/>
    <m/>
    <n v="0"/>
    <n v="0"/>
    <m/>
    <m/>
    <m/>
    <m/>
    <n v="12"/>
    <n v="12"/>
    <m/>
    <m/>
    <m/>
    <m/>
    <n v="0"/>
    <n v="0"/>
    <m/>
    <m/>
    <m/>
    <m/>
    <n v="0"/>
    <n v="0"/>
    <m/>
    <m/>
    <m/>
    <m/>
    <m/>
    <m/>
    <m/>
    <m/>
    <m/>
    <m/>
    <m/>
    <m/>
    <m/>
    <m/>
    <m/>
    <m/>
    <m/>
    <m/>
    <m/>
    <m/>
    <m/>
    <m/>
    <m/>
    <m/>
    <m/>
    <m/>
    <m/>
    <m/>
    <m/>
    <m/>
    <x v="0"/>
    <m/>
    <m/>
  </r>
  <r>
    <x v="16"/>
    <x v="21"/>
    <x v="0"/>
    <x v="1"/>
    <n v="0"/>
    <n v="0"/>
    <n v="2216"/>
    <n v="2216"/>
    <n v="0"/>
    <n v="0"/>
    <n v="0"/>
    <n v="2216"/>
    <n v="0"/>
    <n v="0"/>
    <n v="2216"/>
    <n v="2216"/>
    <n v="2216"/>
    <n v="2216"/>
    <m/>
    <m/>
    <m/>
    <m/>
    <m/>
    <m/>
    <m/>
    <m/>
    <m/>
    <m/>
    <m/>
    <m/>
    <m/>
    <m/>
    <m/>
    <m/>
    <m/>
    <m/>
    <m/>
    <m/>
    <m/>
    <m/>
    <m/>
    <m/>
    <m/>
    <m/>
    <m/>
    <m/>
    <m/>
    <m/>
    <m/>
    <m/>
    <m/>
    <m/>
    <m/>
    <m/>
    <m/>
    <m/>
    <m/>
    <m/>
    <m/>
    <m/>
    <n v="0"/>
    <n v="2216"/>
    <n v="0"/>
    <m/>
    <m/>
    <m/>
    <m/>
    <m/>
    <m/>
    <m/>
    <m/>
    <m/>
    <m/>
    <m/>
    <m/>
    <m/>
    <m/>
    <m/>
    <m/>
    <m/>
    <m/>
    <m/>
    <m/>
    <m/>
    <m/>
    <m/>
    <x v="0"/>
    <m/>
    <m/>
  </r>
  <r>
    <x v="17"/>
    <x v="22"/>
    <x v="0"/>
    <x v="1"/>
    <n v="53073"/>
    <n v="21096"/>
    <n v="8447"/>
    <n v="82616"/>
    <n v="0"/>
    <n v="0"/>
    <n v="0"/>
    <n v="82616"/>
    <n v="8897"/>
    <n v="8897"/>
    <n v="91513"/>
    <n v="82616"/>
    <n v="91513"/>
    <n v="91513"/>
    <m/>
    <m/>
    <m/>
    <m/>
    <m/>
    <m/>
    <n v="45982"/>
    <n v="0"/>
    <n v="19969"/>
    <n v="225"/>
    <n v="6825"/>
    <n v="348"/>
    <n v="0"/>
    <n v="0"/>
    <n v="0"/>
    <n v="0"/>
    <n v="0"/>
    <n v="0"/>
    <n v="778"/>
    <n v="0"/>
    <n v="0"/>
    <n v="0"/>
    <n v="107"/>
    <n v="1"/>
    <n v="0"/>
    <n v="0"/>
    <n v="0"/>
    <n v="0"/>
    <n v="424"/>
    <n v="0"/>
    <n v="6313"/>
    <n v="0"/>
    <n v="1127"/>
    <n v="98"/>
    <n v="1091"/>
    <n v="0"/>
    <n v="0"/>
    <n v="0"/>
    <n v="0"/>
    <n v="0"/>
    <n v="0"/>
    <n v="0"/>
    <m/>
    <m/>
    <m/>
    <m/>
    <m/>
    <m/>
    <m/>
    <m/>
    <m/>
    <m/>
    <m/>
    <m/>
    <n v="0"/>
    <n v="0"/>
    <m/>
    <m/>
    <n v="8897"/>
    <m/>
    <m/>
    <m/>
    <m/>
    <m/>
    <m/>
    <m/>
    <m/>
    <m/>
    <x v="0"/>
    <m/>
    <m/>
  </r>
  <r>
    <x v="18"/>
    <x v="23"/>
    <x v="0"/>
    <x v="1"/>
    <n v="0"/>
    <n v="0"/>
    <n v="0"/>
    <n v="0"/>
    <n v="1511"/>
    <n v="0"/>
    <n v="1511"/>
    <n v="1511"/>
    <n v="0"/>
    <n v="0"/>
    <n v="1511"/>
    <n v="1511"/>
    <n v="1511"/>
    <n v="1511"/>
    <m/>
    <m/>
    <m/>
    <m/>
    <m/>
    <m/>
    <m/>
    <m/>
    <m/>
    <m/>
    <m/>
    <m/>
    <m/>
    <m/>
    <m/>
    <m/>
    <m/>
    <m/>
    <m/>
    <m/>
    <m/>
    <m/>
    <m/>
    <m/>
    <m/>
    <m/>
    <m/>
    <m/>
    <m/>
    <m/>
    <m/>
    <m/>
    <m/>
    <m/>
    <m/>
    <m/>
    <m/>
    <m/>
    <m/>
    <m/>
    <m/>
    <m/>
    <n v="0"/>
    <n v="0"/>
    <n v="1511"/>
    <m/>
    <m/>
    <m/>
    <m/>
    <m/>
    <m/>
    <m/>
    <m/>
    <m/>
    <m/>
    <m/>
    <m/>
    <m/>
    <m/>
    <m/>
    <m/>
    <m/>
    <m/>
    <m/>
    <m/>
    <m/>
    <m/>
    <m/>
    <x v="0"/>
    <m/>
    <m/>
  </r>
  <r>
    <x v="18"/>
    <x v="24"/>
    <x v="0"/>
    <x v="1"/>
    <n v="0"/>
    <n v="0"/>
    <n v="14801"/>
    <n v="14801"/>
    <n v="0"/>
    <n v="0"/>
    <n v="0"/>
    <n v="14801"/>
    <n v="0"/>
    <n v="0"/>
    <n v="14801"/>
    <n v="14801"/>
    <n v="14801"/>
    <n v="14801"/>
    <m/>
    <m/>
    <m/>
    <m/>
    <m/>
    <m/>
    <m/>
    <m/>
    <m/>
    <m/>
    <m/>
    <m/>
    <m/>
    <m/>
    <m/>
    <m/>
    <m/>
    <m/>
    <m/>
    <m/>
    <m/>
    <m/>
    <m/>
    <m/>
    <m/>
    <m/>
    <m/>
    <m/>
    <m/>
    <m/>
    <m/>
    <m/>
    <m/>
    <m/>
    <m/>
    <m/>
    <m/>
    <m/>
    <m/>
    <m/>
    <m/>
    <m/>
    <n v="14801"/>
    <n v="0"/>
    <n v="0"/>
    <m/>
    <m/>
    <m/>
    <m/>
    <m/>
    <m/>
    <m/>
    <m/>
    <m/>
    <m/>
    <m/>
    <m/>
    <m/>
    <m/>
    <m/>
    <m/>
    <m/>
    <m/>
    <m/>
    <m/>
    <m/>
    <m/>
    <m/>
    <x v="0"/>
    <m/>
    <m/>
  </r>
  <r>
    <x v="19"/>
    <x v="25"/>
    <x v="0"/>
    <x v="1"/>
    <n v="6"/>
    <n v="0"/>
    <n v="0"/>
    <n v="6"/>
    <n v="0"/>
    <n v="0"/>
    <n v="0"/>
    <n v="6"/>
    <n v="0"/>
    <n v="0"/>
    <n v="6"/>
    <n v="6"/>
    <n v="6"/>
    <n v="6"/>
    <m/>
    <m/>
    <m/>
    <m/>
    <m/>
    <m/>
    <n v="0"/>
    <n v="0"/>
    <m/>
    <m/>
    <m/>
    <m/>
    <n v="0"/>
    <n v="0"/>
    <m/>
    <m/>
    <m/>
    <m/>
    <n v="0"/>
    <n v="0"/>
    <m/>
    <m/>
    <m/>
    <m/>
    <n v="0"/>
    <n v="0"/>
    <m/>
    <m/>
    <m/>
    <m/>
    <n v="0"/>
    <n v="0"/>
    <m/>
    <m/>
    <m/>
    <m/>
    <n v="6"/>
    <n v="6"/>
    <m/>
    <m/>
    <m/>
    <m/>
    <m/>
    <m/>
    <m/>
    <m/>
    <m/>
    <m/>
    <m/>
    <m/>
    <m/>
    <m/>
    <m/>
    <m/>
    <m/>
    <m/>
    <m/>
    <m/>
    <m/>
    <m/>
    <m/>
    <m/>
    <m/>
    <m/>
    <m/>
    <m/>
    <m/>
    <m/>
    <x v="0"/>
    <m/>
    <m/>
  </r>
  <r>
    <x v="20"/>
    <x v="26"/>
    <x v="0"/>
    <x v="1"/>
    <n v="0"/>
    <n v="1330"/>
    <n v="5165"/>
    <n v="6495"/>
    <n v="0"/>
    <n v="0"/>
    <n v="0"/>
    <n v="6495"/>
    <n v="0"/>
    <n v="0"/>
    <n v="6495"/>
    <n v="156009"/>
    <n v="156009"/>
    <n v="156009"/>
    <m/>
    <m/>
    <m/>
    <m/>
    <m/>
    <m/>
    <m/>
    <m/>
    <n v="1330"/>
    <n v="0"/>
    <n v="1493"/>
    <n v="107"/>
    <m/>
    <m/>
    <n v="0"/>
    <n v="0"/>
    <n v="1141"/>
    <n v="75"/>
    <m/>
    <m/>
    <n v="0"/>
    <n v="0"/>
    <n v="2466"/>
    <n v="0"/>
    <m/>
    <m/>
    <n v="0"/>
    <n v="0"/>
    <n v="0"/>
    <n v="0"/>
    <m/>
    <m/>
    <n v="0"/>
    <n v="0"/>
    <n v="65"/>
    <n v="0"/>
    <m/>
    <m/>
    <n v="0"/>
    <n v="0"/>
    <n v="0"/>
    <n v="0"/>
    <m/>
    <m/>
    <m/>
    <m/>
    <m/>
    <m/>
    <m/>
    <m/>
    <m/>
    <m/>
    <m/>
    <m/>
    <m/>
    <m/>
    <m/>
    <m/>
    <m/>
    <m/>
    <m/>
    <m/>
    <m/>
    <n v="149514"/>
    <m/>
    <m/>
    <m/>
    <m/>
    <x v="1"/>
    <m/>
    <m/>
  </r>
  <r>
    <x v="4"/>
    <x v="155"/>
    <x v="0"/>
    <x v="1"/>
    <n v="1"/>
    <n v="0"/>
    <n v="0"/>
    <n v="1"/>
    <n v="0"/>
    <n v="0"/>
    <n v="0"/>
    <n v="1"/>
    <n v="0"/>
    <n v="0"/>
    <n v="1"/>
    <n v="1"/>
    <n v="1"/>
    <n v="1"/>
    <m/>
    <m/>
    <m/>
    <m/>
    <m/>
    <m/>
    <n v="0"/>
    <n v="0"/>
    <m/>
    <m/>
    <m/>
    <m/>
    <n v="0"/>
    <n v="0"/>
    <m/>
    <m/>
    <m/>
    <m/>
    <n v="0"/>
    <n v="0"/>
    <m/>
    <m/>
    <m/>
    <m/>
    <n v="0"/>
    <n v="0"/>
    <m/>
    <m/>
    <m/>
    <m/>
    <n v="0"/>
    <n v="0"/>
    <m/>
    <m/>
    <m/>
    <m/>
    <n v="1"/>
    <n v="1"/>
    <m/>
    <m/>
    <m/>
    <m/>
    <m/>
    <m/>
    <m/>
    <m/>
    <m/>
    <m/>
    <m/>
    <m/>
    <m/>
    <m/>
    <m/>
    <m/>
    <m/>
    <m/>
    <m/>
    <m/>
    <m/>
    <m/>
    <m/>
    <m/>
    <m/>
    <m/>
    <m/>
    <m/>
    <m/>
    <m/>
    <x v="0"/>
    <m/>
    <m/>
  </r>
  <r>
    <x v="21"/>
    <x v="27"/>
    <x v="0"/>
    <x v="1"/>
    <n v="0"/>
    <n v="0"/>
    <n v="0"/>
    <n v="0"/>
    <n v="0"/>
    <n v="0"/>
    <n v="0"/>
    <n v="0"/>
    <n v="1"/>
    <n v="1"/>
    <n v="1"/>
    <n v="0"/>
    <n v="1"/>
    <n v="1"/>
    <m/>
    <m/>
    <m/>
    <m/>
    <m/>
    <m/>
    <m/>
    <m/>
    <m/>
    <m/>
    <m/>
    <m/>
    <m/>
    <m/>
    <m/>
    <m/>
    <m/>
    <m/>
    <m/>
    <m/>
    <m/>
    <m/>
    <m/>
    <m/>
    <m/>
    <m/>
    <m/>
    <m/>
    <m/>
    <m/>
    <m/>
    <m/>
    <m/>
    <m/>
    <m/>
    <m/>
    <m/>
    <m/>
    <m/>
    <m/>
    <m/>
    <m/>
    <m/>
    <m/>
    <m/>
    <m/>
    <m/>
    <m/>
    <m/>
    <m/>
    <m/>
    <m/>
    <m/>
    <m/>
    <n v="0"/>
    <n v="1"/>
    <m/>
    <m/>
    <n v="0"/>
    <m/>
    <m/>
    <m/>
    <m/>
    <m/>
    <m/>
    <m/>
    <m/>
    <m/>
    <x v="0"/>
    <m/>
    <m/>
  </r>
  <r>
    <x v="22"/>
    <x v="28"/>
    <x v="0"/>
    <x v="1"/>
    <n v="7"/>
    <n v="0"/>
    <n v="0"/>
    <n v="7"/>
    <n v="0"/>
    <n v="0"/>
    <n v="0"/>
    <n v="7"/>
    <n v="0"/>
    <n v="0"/>
    <n v="7"/>
    <n v="7"/>
    <n v="7"/>
    <n v="7"/>
    <m/>
    <m/>
    <m/>
    <m/>
    <m/>
    <m/>
    <n v="0"/>
    <n v="0"/>
    <m/>
    <m/>
    <m/>
    <m/>
    <n v="0"/>
    <n v="0"/>
    <m/>
    <m/>
    <m/>
    <m/>
    <n v="0"/>
    <n v="0"/>
    <m/>
    <m/>
    <m/>
    <m/>
    <n v="0"/>
    <n v="0"/>
    <m/>
    <m/>
    <m/>
    <m/>
    <n v="0"/>
    <n v="0"/>
    <m/>
    <m/>
    <m/>
    <m/>
    <n v="7"/>
    <n v="7"/>
    <m/>
    <m/>
    <m/>
    <m/>
    <m/>
    <m/>
    <m/>
    <m/>
    <m/>
    <m/>
    <m/>
    <m/>
    <m/>
    <m/>
    <m/>
    <m/>
    <m/>
    <m/>
    <m/>
    <m/>
    <m/>
    <m/>
    <m/>
    <m/>
    <m/>
    <m/>
    <m/>
    <m/>
    <m/>
    <m/>
    <x v="0"/>
    <m/>
    <m/>
  </r>
  <r>
    <x v="8"/>
    <x v="29"/>
    <x v="0"/>
    <x v="1"/>
    <n v="0"/>
    <n v="0"/>
    <n v="0"/>
    <n v="0"/>
    <n v="0"/>
    <n v="0"/>
    <n v="0"/>
    <n v="0"/>
    <n v="0"/>
    <n v="0"/>
    <n v="0"/>
    <n v="0"/>
    <n v="0"/>
    <n v="0"/>
    <m/>
    <m/>
    <m/>
    <m/>
    <m/>
    <m/>
    <m/>
    <m/>
    <m/>
    <m/>
    <m/>
    <m/>
    <m/>
    <m/>
    <m/>
    <m/>
    <m/>
    <m/>
    <m/>
    <m/>
    <m/>
    <m/>
    <m/>
    <m/>
    <m/>
    <m/>
    <m/>
    <m/>
    <m/>
    <m/>
    <m/>
    <m/>
    <m/>
    <m/>
    <m/>
    <m/>
    <m/>
    <m/>
    <m/>
    <m/>
    <m/>
    <m/>
    <n v="0"/>
    <n v="0"/>
    <n v="0"/>
    <m/>
    <m/>
    <m/>
    <m/>
    <m/>
    <m/>
    <m/>
    <m/>
    <m/>
    <m/>
    <m/>
    <m/>
    <m/>
    <m/>
    <m/>
    <m/>
    <m/>
    <m/>
    <m/>
    <m/>
    <m/>
    <m/>
    <m/>
    <x v="0"/>
    <m/>
    <m/>
  </r>
  <r>
    <x v="11"/>
    <x v="156"/>
    <x v="0"/>
    <x v="1"/>
    <n v="11"/>
    <n v="0"/>
    <n v="0"/>
    <n v="11"/>
    <n v="0"/>
    <n v="0"/>
    <n v="0"/>
    <n v="11"/>
    <n v="0"/>
    <n v="0"/>
    <n v="11"/>
    <n v="11"/>
    <n v="11"/>
    <n v="11"/>
    <m/>
    <m/>
    <m/>
    <m/>
    <m/>
    <m/>
    <n v="0"/>
    <n v="0"/>
    <m/>
    <m/>
    <m/>
    <m/>
    <n v="0"/>
    <n v="0"/>
    <m/>
    <m/>
    <m/>
    <m/>
    <n v="0"/>
    <n v="0"/>
    <m/>
    <m/>
    <m/>
    <m/>
    <n v="11"/>
    <n v="11"/>
    <m/>
    <m/>
    <m/>
    <m/>
    <n v="0"/>
    <n v="0"/>
    <m/>
    <m/>
    <m/>
    <m/>
    <n v="0"/>
    <n v="0"/>
    <m/>
    <m/>
    <m/>
    <m/>
    <m/>
    <m/>
    <m/>
    <m/>
    <m/>
    <m/>
    <m/>
    <m/>
    <m/>
    <m/>
    <m/>
    <m/>
    <m/>
    <m/>
    <m/>
    <m/>
    <m/>
    <m/>
    <m/>
    <m/>
    <m/>
    <m/>
    <m/>
    <m/>
    <m/>
    <m/>
    <x v="0"/>
    <m/>
    <m/>
  </r>
  <r>
    <x v="23"/>
    <x v="30"/>
    <x v="0"/>
    <x v="1"/>
    <n v="4"/>
    <n v="6"/>
    <n v="0"/>
    <n v="10"/>
    <n v="0"/>
    <n v="0"/>
    <n v="0"/>
    <n v="10"/>
    <n v="0"/>
    <n v="0"/>
    <n v="10"/>
    <n v="10"/>
    <n v="10"/>
    <n v="10"/>
    <m/>
    <m/>
    <m/>
    <m/>
    <m/>
    <m/>
    <n v="0"/>
    <n v="0"/>
    <n v="0"/>
    <n v="0"/>
    <m/>
    <m/>
    <n v="0"/>
    <n v="0"/>
    <n v="0"/>
    <n v="0"/>
    <m/>
    <m/>
    <n v="0"/>
    <n v="0"/>
    <n v="0"/>
    <n v="0"/>
    <m/>
    <m/>
    <n v="0"/>
    <n v="0"/>
    <n v="0"/>
    <n v="0"/>
    <m/>
    <m/>
    <n v="0"/>
    <n v="0"/>
    <n v="0"/>
    <n v="0"/>
    <m/>
    <m/>
    <n v="4"/>
    <n v="4"/>
    <n v="6"/>
    <n v="6"/>
    <m/>
    <m/>
    <m/>
    <m/>
    <m/>
    <m/>
    <m/>
    <m/>
    <m/>
    <m/>
    <m/>
    <m/>
    <m/>
    <m/>
    <m/>
    <m/>
    <m/>
    <m/>
    <m/>
    <m/>
    <m/>
    <m/>
    <m/>
    <m/>
    <m/>
    <m/>
    <m/>
    <m/>
    <x v="0"/>
    <m/>
    <m/>
  </r>
  <r>
    <x v="24"/>
    <x v="31"/>
    <x v="0"/>
    <x v="1"/>
    <n v="3"/>
    <n v="0"/>
    <n v="0"/>
    <n v="3"/>
    <n v="0"/>
    <n v="0"/>
    <n v="0"/>
    <n v="3"/>
    <n v="0"/>
    <n v="0"/>
    <n v="3"/>
    <n v="3"/>
    <n v="3"/>
    <n v="3"/>
    <m/>
    <m/>
    <m/>
    <m/>
    <m/>
    <m/>
    <n v="0"/>
    <n v="0"/>
    <m/>
    <m/>
    <m/>
    <m/>
    <n v="0"/>
    <n v="0"/>
    <m/>
    <m/>
    <m/>
    <m/>
    <n v="0"/>
    <n v="0"/>
    <m/>
    <m/>
    <m/>
    <m/>
    <n v="3"/>
    <n v="3"/>
    <m/>
    <m/>
    <m/>
    <m/>
    <n v="0"/>
    <n v="0"/>
    <m/>
    <m/>
    <m/>
    <m/>
    <n v="0"/>
    <n v="0"/>
    <m/>
    <m/>
    <m/>
    <m/>
    <m/>
    <m/>
    <m/>
    <m/>
    <m/>
    <m/>
    <m/>
    <m/>
    <m/>
    <m/>
    <m/>
    <m/>
    <m/>
    <m/>
    <m/>
    <m/>
    <m/>
    <m/>
    <m/>
    <m/>
    <m/>
    <m/>
    <m/>
    <m/>
    <m/>
    <m/>
    <x v="0"/>
    <m/>
    <m/>
  </r>
  <r>
    <x v="25"/>
    <x v="32"/>
    <x v="0"/>
    <x v="1"/>
    <n v="7"/>
    <n v="0"/>
    <n v="0"/>
    <n v="7"/>
    <n v="0"/>
    <n v="0"/>
    <n v="0"/>
    <n v="7"/>
    <n v="0"/>
    <n v="0"/>
    <n v="7"/>
    <n v="7"/>
    <n v="7"/>
    <n v="7"/>
    <m/>
    <m/>
    <m/>
    <m/>
    <m/>
    <m/>
    <n v="0"/>
    <n v="0"/>
    <m/>
    <m/>
    <m/>
    <m/>
    <n v="0"/>
    <n v="0"/>
    <m/>
    <m/>
    <m/>
    <m/>
    <n v="0"/>
    <n v="0"/>
    <m/>
    <m/>
    <m/>
    <m/>
    <n v="0"/>
    <n v="0"/>
    <m/>
    <m/>
    <m/>
    <m/>
    <n v="0"/>
    <n v="0"/>
    <m/>
    <m/>
    <m/>
    <m/>
    <n v="7"/>
    <n v="7"/>
    <m/>
    <m/>
    <m/>
    <m/>
    <m/>
    <m/>
    <m/>
    <m/>
    <m/>
    <m/>
    <m/>
    <m/>
    <m/>
    <m/>
    <m/>
    <m/>
    <m/>
    <m/>
    <m/>
    <m/>
    <m/>
    <m/>
    <m/>
    <m/>
    <m/>
    <m/>
    <m/>
    <m/>
    <m/>
    <m/>
    <x v="0"/>
    <m/>
    <m/>
  </r>
  <r>
    <x v="26"/>
    <x v="33"/>
    <x v="0"/>
    <x v="1"/>
    <n v="2"/>
    <n v="0"/>
    <n v="1"/>
    <n v="3"/>
    <n v="0"/>
    <n v="0"/>
    <n v="0"/>
    <n v="3"/>
    <n v="0"/>
    <n v="0"/>
    <n v="3"/>
    <n v="3"/>
    <n v="3"/>
    <n v="3"/>
    <m/>
    <m/>
    <m/>
    <m/>
    <m/>
    <m/>
    <n v="2"/>
    <n v="2"/>
    <m/>
    <m/>
    <n v="1"/>
    <n v="1"/>
    <n v="0"/>
    <n v="0"/>
    <m/>
    <m/>
    <n v="0"/>
    <n v="0"/>
    <n v="0"/>
    <n v="0"/>
    <m/>
    <m/>
    <n v="0"/>
    <n v="0"/>
    <n v="0"/>
    <n v="0"/>
    <m/>
    <m/>
    <n v="0"/>
    <n v="0"/>
    <n v="0"/>
    <n v="0"/>
    <m/>
    <m/>
    <n v="0"/>
    <n v="0"/>
    <n v="0"/>
    <n v="0"/>
    <m/>
    <m/>
    <n v="0"/>
    <n v="0"/>
    <m/>
    <m/>
    <m/>
    <m/>
    <m/>
    <m/>
    <m/>
    <m/>
    <m/>
    <m/>
    <m/>
    <m/>
    <m/>
    <m/>
    <m/>
    <m/>
    <m/>
    <m/>
    <m/>
    <m/>
    <m/>
    <m/>
    <m/>
    <m/>
    <m/>
    <m/>
    <x v="0"/>
    <m/>
    <m/>
  </r>
  <r>
    <x v="27"/>
    <x v="34"/>
    <x v="0"/>
    <x v="1"/>
    <n v="2"/>
    <n v="0"/>
    <n v="0"/>
    <n v="2"/>
    <n v="0"/>
    <n v="0"/>
    <n v="0"/>
    <n v="2"/>
    <n v="0"/>
    <n v="0"/>
    <n v="2"/>
    <n v="2"/>
    <n v="2"/>
    <n v="2"/>
    <m/>
    <m/>
    <m/>
    <m/>
    <m/>
    <m/>
    <n v="0"/>
    <n v="0"/>
    <m/>
    <m/>
    <m/>
    <m/>
    <n v="0"/>
    <n v="0"/>
    <m/>
    <m/>
    <m/>
    <m/>
    <n v="0"/>
    <n v="0"/>
    <m/>
    <m/>
    <m/>
    <m/>
    <n v="2"/>
    <n v="2"/>
    <m/>
    <m/>
    <m/>
    <m/>
    <n v="0"/>
    <n v="0"/>
    <m/>
    <m/>
    <m/>
    <m/>
    <n v="0"/>
    <n v="0"/>
    <m/>
    <m/>
    <m/>
    <m/>
    <m/>
    <m/>
    <m/>
    <m/>
    <m/>
    <m/>
    <m/>
    <m/>
    <m/>
    <m/>
    <m/>
    <m/>
    <m/>
    <m/>
    <m/>
    <m/>
    <m/>
    <m/>
    <m/>
    <m/>
    <m/>
    <m/>
    <m/>
    <m/>
    <m/>
    <m/>
    <x v="0"/>
    <m/>
    <m/>
  </r>
  <r>
    <x v="28"/>
    <x v="35"/>
    <x v="0"/>
    <x v="1"/>
    <n v="0"/>
    <n v="8128"/>
    <n v="3488"/>
    <n v="11616"/>
    <n v="0"/>
    <n v="0"/>
    <n v="0"/>
    <n v="11616"/>
    <n v="0"/>
    <n v="0"/>
    <n v="11616"/>
    <n v="11616"/>
    <n v="11616"/>
    <n v="11616"/>
    <m/>
    <m/>
    <m/>
    <m/>
    <m/>
    <m/>
    <m/>
    <m/>
    <n v="7489"/>
    <n v="0"/>
    <n v="3395"/>
    <n v="0"/>
    <m/>
    <m/>
    <n v="0"/>
    <n v="0"/>
    <n v="0"/>
    <n v="0"/>
    <m/>
    <m/>
    <n v="0"/>
    <n v="0"/>
    <n v="0"/>
    <n v="0"/>
    <m/>
    <m/>
    <n v="0"/>
    <n v="0"/>
    <n v="0"/>
    <n v="0"/>
    <m/>
    <m/>
    <n v="639"/>
    <n v="0"/>
    <n v="93"/>
    <n v="0"/>
    <m/>
    <m/>
    <n v="0"/>
    <n v="0"/>
    <n v="0"/>
    <n v="0"/>
    <m/>
    <m/>
    <m/>
    <m/>
    <m/>
    <m/>
    <m/>
    <m/>
    <m/>
    <m/>
    <m/>
    <m/>
    <m/>
    <m/>
    <m/>
    <m/>
    <m/>
    <m/>
    <m/>
    <m/>
    <m/>
    <m/>
    <m/>
    <m/>
    <m/>
    <m/>
    <x v="0"/>
    <m/>
    <m/>
  </r>
  <r>
    <x v="29"/>
    <x v="37"/>
    <x v="0"/>
    <x v="1"/>
    <n v="0"/>
    <n v="0"/>
    <n v="0"/>
    <n v="0"/>
    <n v="0"/>
    <n v="0"/>
    <n v="0"/>
    <n v="0"/>
    <n v="638"/>
    <n v="638"/>
    <n v="638"/>
    <n v="0"/>
    <n v="638"/>
    <n v="638"/>
    <m/>
    <m/>
    <m/>
    <m/>
    <m/>
    <m/>
    <m/>
    <m/>
    <m/>
    <m/>
    <m/>
    <m/>
    <m/>
    <m/>
    <m/>
    <m/>
    <m/>
    <m/>
    <m/>
    <m/>
    <m/>
    <m/>
    <m/>
    <m/>
    <m/>
    <m/>
    <m/>
    <m/>
    <m/>
    <m/>
    <m/>
    <m/>
    <m/>
    <m/>
    <m/>
    <m/>
    <m/>
    <m/>
    <m/>
    <m/>
    <m/>
    <m/>
    <m/>
    <m/>
    <m/>
    <m/>
    <m/>
    <m/>
    <m/>
    <m/>
    <m/>
    <m/>
    <m/>
    <m/>
    <n v="638"/>
    <n v="0"/>
    <m/>
    <m/>
    <n v="0"/>
    <m/>
    <m/>
    <m/>
    <m/>
    <m/>
    <m/>
    <m/>
    <m/>
    <m/>
    <x v="0"/>
    <m/>
    <m/>
  </r>
  <r>
    <x v="30"/>
    <x v="38"/>
    <x v="0"/>
    <x v="1"/>
    <n v="0"/>
    <n v="0"/>
    <n v="0"/>
    <n v="0"/>
    <n v="0"/>
    <n v="0"/>
    <n v="0"/>
    <n v="0"/>
    <n v="2"/>
    <n v="2"/>
    <n v="2"/>
    <n v="0"/>
    <n v="2"/>
    <n v="2"/>
    <m/>
    <m/>
    <m/>
    <m/>
    <m/>
    <m/>
    <m/>
    <m/>
    <m/>
    <m/>
    <m/>
    <m/>
    <m/>
    <m/>
    <m/>
    <m/>
    <m/>
    <m/>
    <m/>
    <m/>
    <m/>
    <m/>
    <m/>
    <m/>
    <m/>
    <m/>
    <m/>
    <m/>
    <m/>
    <m/>
    <m/>
    <m/>
    <m/>
    <m/>
    <m/>
    <m/>
    <m/>
    <m/>
    <m/>
    <m/>
    <m/>
    <m/>
    <m/>
    <m/>
    <m/>
    <m/>
    <m/>
    <m/>
    <m/>
    <m/>
    <m/>
    <m/>
    <m/>
    <m/>
    <n v="2"/>
    <n v="0"/>
    <m/>
    <m/>
    <n v="0"/>
    <m/>
    <m/>
    <m/>
    <m/>
    <m/>
    <m/>
    <m/>
    <m/>
    <m/>
    <x v="0"/>
    <m/>
    <m/>
  </r>
  <r>
    <x v="31"/>
    <x v="39"/>
    <x v="0"/>
    <x v="1"/>
    <n v="0"/>
    <n v="0"/>
    <n v="632"/>
    <n v="632"/>
    <n v="0"/>
    <n v="0"/>
    <n v="0"/>
    <n v="632"/>
    <n v="0"/>
    <n v="0"/>
    <n v="632"/>
    <n v="1264"/>
    <n v="1264"/>
    <n v="1264"/>
    <m/>
    <m/>
    <m/>
    <m/>
    <m/>
    <m/>
    <m/>
    <m/>
    <m/>
    <m/>
    <n v="632"/>
    <n v="0"/>
    <m/>
    <m/>
    <m/>
    <m/>
    <n v="0"/>
    <n v="0"/>
    <m/>
    <m/>
    <m/>
    <m/>
    <n v="0"/>
    <n v="0"/>
    <m/>
    <m/>
    <m/>
    <m/>
    <n v="0"/>
    <n v="0"/>
    <m/>
    <m/>
    <m/>
    <m/>
    <n v="0"/>
    <n v="0"/>
    <m/>
    <m/>
    <m/>
    <m/>
    <n v="0"/>
    <n v="0"/>
    <m/>
    <m/>
    <m/>
    <m/>
    <m/>
    <m/>
    <m/>
    <m/>
    <m/>
    <m/>
    <m/>
    <m/>
    <m/>
    <m/>
    <m/>
    <m/>
    <m/>
    <m/>
    <m/>
    <m/>
    <m/>
    <n v="632"/>
    <m/>
    <m/>
    <m/>
    <m/>
    <x v="0"/>
    <m/>
    <m/>
  </r>
  <r>
    <x v="32"/>
    <x v="40"/>
    <x v="0"/>
    <x v="1"/>
    <n v="105"/>
    <n v="0"/>
    <n v="0"/>
    <n v="105"/>
    <n v="0"/>
    <n v="0"/>
    <n v="0"/>
    <n v="105"/>
    <n v="0"/>
    <n v="0"/>
    <n v="105"/>
    <n v="105"/>
    <n v="105"/>
    <n v="105"/>
    <m/>
    <m/>
    <m/>
    <m/>
    <m/>
    <m/>
    <n v="0"/>
    <n v="0"/>
    <m/>
    <m/>
    <m/>
    <m/>
    <n v="0"/>
    <n v="0"/>
    <m/>
    <m/>
    <m/>
    <m/>
    <n v="0"/>
    <n v="0"/>
    <m/>
    <m/>
    <m/>
    <m/>
    <n v="0"/>
    <n v="0"/>
    <m/>
    <m/>
    <m/>
    <m/>
    <n v="0"/>
    <n v="0"/>
    <m/>
    <m/>
    <m/>
    <m/>
    <n v="105"/>
    <n v="105"/>
    <m/>
    <m/>
    <m/>
    <m/>
    <m/>
    <m/>
    <m/>
    <m/>
    <m/>
    <m/>
    <m/>
    <m/>
    <m/>
    <m/>
    <m/>
    <m/>
    <m/>
    <m/>
    <m/>
    <m/>
    <m/>
    <m/>
    <m/>
    <m/>
    <m/>
    <m/>
    <m/>
    <m/>
    <m/>
    <m/>
    <x v="0"/>
    <m/>
    <m/>
  </r>
  <r>
    <x v="33"/>
    <x v="41"/>
    <x v="0"/>
    <x v="1"/>
    <n v="0"/>
    <n v="0"/>
    <n v="0"/>
    <n v="0"/>
    <n v="0"/>
    <n v="0"/>
    <n v="0"/>
    <n v="0"/>
    <n v="1"/>
    <n v="1"/>
    <n v="1"/>
    <n v="0"/>
    <n v="1"/>
    <n v="1"/>
    <m/>
    <m/>
    <m/>
    <m/>
    <m/>
    <m/>
    <m/>
    <m/>
    <m/>
    <m/>
    <m/>
    <m/>
    <m/>
    <m/>
    <m/>
    <m/>
    <m/>
    <m/>
    <m/>
    <m/>
    <m/>
    <m/>
    <m/>
    <m/>
    <m/>
    <m/>
    <m/>
    <m/>
    <m/>
    <m/>
    <m/>
    <m/>
    <m/>
    <m/>
    <m/>
    <m/>
    <m/>
    <m/>
    <m/>
    <m/>
    <m/>
    <m/>
    <m/>
    <m/>
    <m/>
    <m/>
    <m/>
    <m/>
    <m/>
    <m/>
    <m/>
    <m/>
    <m/>
    <m/>
    <n v="1"/>
    <n v="0"/>
    <m/>
    <m/>
    <n v="0"/>
    <m/>
    <m/>
    <m/>
    <m/>
    <m/>
    <m/>
    <m/>
    <m/>
    <m/>
    <x v="0"/>
    <m/>
    <m/>
  </r>
  <r>
    <x v="26"/>
    <x v="42"/>
    <x v="0"/>
    <x v="1"/>
    <n v="5"/>
    <n v="280"/>
    <n v="436"/>
    <n v="721"/>
    <n v="127806"/>
    <n v="0"/>
    <n v="127806"/>
    <n v="128527"/>
    <n v="0"/>
    <n v="0"/>
    <n v="128527"/>
    <n v="128527"/>
    <n v="128527"/>
    <n v="128527"/>
    <m/>
    <m/>
    <m/>
    <m/>
    <m/>
    <m/>
    <n v="0"/>
    <n v="0"/>
    <n v="253"/>
    <n v="0"/>
    <n v="375"/>
    <n v="0"/>
    <n v="0"/>
    <n v="0"/>
    <n v="0"/>
    <n v="0"/>
    <n v="0"/>
    <n v="0"/>
    <n v="5"/>
    <n v="0"/>
    <n v="4"/>
    <n v="0"/>
    <n v="54"/>
    <n v="0"/>
    <n v="0"/>
    <n v="0"/>
    <n v="0"/>
    <n v="0"/>
    <n v="0"/>
    <n v="0"/>
    <n v="0"/>
    <n v="0"/>
    <n v="23"/>
    <n v="0"/>
    <n v="7"/>
    <n v="0"/>
    <n v="0"/>
    <n v="0"/>
    <n v="0"/>
    <n v="0"/>
    <n v="0"/>
    <n v="0"/>
    <n v="0"/>
    <n v="0"/>
    <n v="127806"/>
    <m/>
    <m/>
    <m/>
    <m/>
    <m/>
    <m/>
    <m/>
    <m/>
    <m/>
    <m/>
    <m/>
    <m/>
    <m/>
    <m/>
    <m/>
    <m/>
    <m/>
    <m/>
    <m/>
    <m/>
    <m/>
    <m/>
    <m/>
    <x v="1"/>
    <m/>
    <m/>
  </r>
  <r>
    <x v="34"/>
    <x v="43"/>
    <x v="0"/>
    <x v="1"/>
    <n v="3"/>
    <n v="0"/>
    <n v="3860"/>
    <n v="3863"/>
    <n v="0"/>
    <n v="0"/>
    <n v="0"/>
    <n v="3863"/>
    <n v="0"/>
    <n v="0"/>
    <n v="3863"/>
    <n v="3863"/>
    <n v="3863"/>
    <n v="3863"/>
    <m/>
    <m/>
    <m/>
    <m/>
    <m/>
    <m/>
    <n v="0"/>
    <n v="0"/>
    <m/>
    <m/>
    <n v="3860"/>
    <n v="3860"/>
    <n v="0"/>
    <n v="0"/>
    <m/>
    <m/>
    <n v="0"/>
    <n v="0"/>
    <n v="0"/>
    <n v="0"/>
    <m/>
    <m/>
    <n v="0"/>
    <n v="0"/>
    <n v="3"/>
    <n v="3"/>
    <m/>
    <m/>
    <n v="0"/>
    <n v="0"/>
    <n v="0"/>
    <n v="0"/>
    <m/>
    <m/>
    <n v="0"/>
    <n v="0"/>
    <n v="0"/>
    <n v="0"/>
    <m/>
    <m/>
    <n v="0"/>
    <n v="0"/>
    <m/>
    <m/>
    <m/>
    <m/>
    <m/>
    <m/>
    <m/>
    <m/>
    <m/>
    <m/>
    <m/>
    <m/>
    <m/>
    <m/>
    <m/>
    <m/>
    <m/>
    <m/>
    <m/>
    <m/>
    <m/>
    <m/>
    <m/>
    <m/>
    <m/>
    <m/>
    <x v="0"/>
    <m/>
    <m/>
  </r>
  <r>
    <x v="35"/>
    <x v="44"/>
    <x v="0"/>
    <x v="1"/>
    <n v="0"/>
    <n v="0"/>
    <n v="835"/>
    <n v="835"/>
    <n v="0"/>
    <n v="0"/>
    <n v="0"/>
    <n v="835"/>
    <n v="0"/>
    <n v="0"/>
    <n v="835"/>
    <n v="835"/>
    <n v="835"/>
    <n v="835"/>
    <m/>
    <m/>
    <m/>
    <m/>
    <m/>
    <m/>
    <m/>
    <m/>
    <m/>
    <m/>
    <m/>
    <m/>
    <m/>
    <m/>
    <m/>
    <m/>
    <m/>
    <m/>
    <m/>
    <m/>
    <m/>
    <m/>
    <m/>
    <m/>
    <m/>
    <m/>
    <m/>
    <m/>
    <m/>
    <m/>
    <m/>
    <m/>
    <m/>
    <m/>
    <m/>
    <m/>
    <m/>
    <m/>
    <m/>
    <m/>
    <m/>
    <m/>
    <n v="0"/>
    <n v="835"/>
    <n v="0"/>
    <m/>
    <m/>
    <m/>
    <m/>
    <m/>
    <m/>
    <m/>
    <m/>
    <m/>
    <m/>
    <m/>
    <m/>
    <m/>
    <m/>
    <m/>
    <m/>
    <m/>
    <m/>
    <m/>
    <m/>
    <m/>
    <m/>
    <m/>
    <x v="0"/>
    <m/>
    <m/>
  </r>
  <r>
    <x v="36"/>
    <x v="45"/>
    <x v="0"/>
    <x v="1"/>
    <n v="1"/>
    <n v="0"/>
    <n v="0"/>
    <n v="1"/>
    <n v="0"/>
    <n v="0"/>
    <n v="0"/>
    <n v="1"/>
    <n v="0"/>
    <n v="0"/>
    <n v="1"/>
    <n v="1"/>
    <n v="1"/>
    <n v="1"/>
    <m/>
    <m/>
    <m/>
    <m/>
    <m/>
    <m/>
    <n v="0"/>
    <n v="0"/>
    <m/>
    <m/>
    <m/>
    <m/>
    <n v="0"/>
    <n v="0"/>
    <m/>
    <m/>
    <m/>
    <m/>
    <n v="0"/>
    <n v="0"/>
    <m/>
    <m/>
    <m/>
    <m/>
    <n v="0"/>
    <n v="0"/>
    <m/>
    <m/>
    <m/>
    <m/>
    <n v="0"/>
    <n v="0"/>
    <m/>
    <m/>
    <m/>
    <m/>
    <n v="1"/>
    <n v="1"/>
    <m/>
    <m/>
    <m/>
    <m/>
    <m/>
    <m/>
    <m/>
    <m/>
    <m/>
    <m/>
    <m/>
    <m/>
    <m/>
    <m/>
    <m/>
    <m/>
    <m/>
    <m/>
    <m/>
    <m/>
    <m/>
    <m/>
    <m/>
    <m/>
    <m/>
    <m/>
    <m/>
    <m/>
    <m/>
    <m/>
    <x v="0"/>
    <m/>
    <m/>
  </r>
  <r>
    <x v="116"/>
    <x v="157"/>
    <x v="0"/>
    <x v="1"/>
    <n v="1"/>
    <n v="0"/>
    <n v="0"/>
    <n v="1"/>
    <n v="0"/>
    <n v="0"/>
    <n v="0"/>
    <n v="1"/>
    <n v="0"/>
    <n v="0"/>
    <n v="1"/>
    <n v="1"/>
    <n v="1"/>
    <n v="1"/>
    <m/>
    <m/>
    <m/>
    <m/>
    <m/>
    <m/>
    <n v="0"/>
    <n v="0"/>
    <m/>
    <m/>
    <m/>
    <m/>
    <n v="0"/>
    <n v="0"/>
    <m/>
    <m/>
    <m/>
    <m/>
    <n v="0"/>
    <n v="0"/>
    <m/>
    <m/>
    <m/>
    <m/>
    <n v="1"/>
    <n v="1"/>
    <m/>
    <m/>
    <m/>
    <m/>
    <n v="0"/>
    <n v="0"/>
    <m/>
    <m/>
    <m/>
    <m/>
    <n v="0"/>
    <n v="0"/>
    <m/>
    <m/>
    <m/>
    <m/>
    <m/>
    <m/>
    <m/>
    <m/>
    <m/>
    <m/>
    <m/>
    <m/>
    <m/>
    <m/>
    <m/>
    <m/>
    <m/>
    <m/>
    <m/>
    <m/>
    <m/>
    <m/>
    <m/>
    <m/>
    <m/>
    <m/>
    <m/>
    <m/>
    <m/>
    <m/>
    <x v="0"/>
    <m/>
    <m/>
  </r>
  <r>
    <x v="37"/>
    <x v="46"/>
    <x v="0"/>
    <x v="1"/>
    <n v="71"/>
    <n v="0"/>
    <n v="0"/>
    <n v="71"/>
    <n v="0"/>
    <n v="0"/>
    <n v="0"/>
    <n v="71"/>
    <n v="0"/>
    <n v="0"/>
    <n v="71"/>
    <n v="71"/>
    <n v="71"/>
    <n v="71"/>
    <m/>
    <m/>
    <m/>
    <m/>
    <m/>
    <m/>
    <n v="0"/>
    <n v="0"/>
    <m/>
    <m/>
    <m/>
    <m/>
    <n v="0"/>
    <n v="0"/>
    <m/>
    <m/>
    <m/>
    <m/>
    <n v="0"/>
    <n v="0"/>
    <m/>
    <m/>
    <m/>
    <m/>
    <n v="0"/>
    <n v="0"/>
    <m/>
    <m/>
    <m/>
    <m/>
    <n v="0"/>
    <n v="0"/>
    <m/>
    <m/>
    <m/>
    <m/>
    <n v="71"/>
    <n v="71"/>
    <m/>
    <m/>
    <m/>
    <m/>
    <m/>
    <m/>
    <m/>
    <m/>
    <m/>
    <m/>
    <m/>
    <m/>
    <m/>
    <m/>
    <m/>
    <m/>
    <m/>
    <m/>
    <m/>
    <m/>
    <m/>
    <m/>
    <m/>
    <m/>
    <m/>
    <m/>
    <m/>
    <m/>
    <m/>
    <m/>
    <x v="0"/>
    <m/>
    <m/>
  </r>
  <r>
    <x v="38"/>
    <x v="47"/>
    <x v="0"/>
    <x v="1"/>
    <n v="1"/>
    <n v="0"/>
    <n v="0"/>
    <n v="1"/>
    <n v="0"/>
    <n v="0"/>
    <n v="0"/>
    <n v="1"/>
    <n v="4"/>
    <n v="4"/>
    <n v="5"/>
    <n v="1"/>
    <n v="5"/>
    <n v="5"/>
    <m/>
    <m/>
    <m/>
    <m/>
    <m/>
    <m/>
    <n v="0"/>
    <n v="0"/>
    <m/>
    <m/>
    <m/>
    <m/>
    <n v="0"/>
    <n v="0"/>
    <m/>
    <m/>
    <m/>
    <m/>
    <n v="0"/>
    <n v="0"/>
    <m/>
    <m/>
    <m/>
    <m/>
    <n v="1"/>
    <n v="1"/>
    <m/>
    <m/>
    <m/>
    <m/>
    <n v="0"/>
    <n v="0"/>
    <m/>
    <m/>
    <m/>
    <m/>
    <n v="0"/>
    <n v="0"/>
    <m/>
    <m/>
    <m/>
    <m/>
    <m/>
    <m/>
    <m/>
    <m/>
    <m/>
    <m/>
    <m/>
    <m/>
    <m/>
    <m/>
    <m/>
    <m/>
    <n v="4"/>
    <n v="0"/>
    <m/>
    <m/>
    <n v="0"/>
    <m/>
    <m/>
    <m/>
    <m/>
    <m/>
    <m/>
    <m/>
    <m/>
    <m/>
    <x v="0"/>
    <m/>
    <m/>
  </r>
  <r>
    <x v="38"/>
    <x v="48"/>
    <x v="0"/>
    <x v="1"/>
    <n v="0"/>
    <n v="0"/>
    <n v="0"/>
    <n v="0"/>
    <n v="0"/>
    <n v="0"/>
    <n v="0"/>
    <n v="0"/>
    <n v="0"/>
    <n v="0"/>
    <n v="0"/>
    <n v="2293"/>
    <n v="2293"/>
    <n v="2293"/>
    <m/>
    <m/>
    <m/>
    <m/>
    <m/>
    <m/>
    <m/>
    <m/>
    <m/>
    <m/>
    <m/>
    <m/>
    <m/>
    <m/>
    <m/>
    <m/>
    <m/>
    <m/>
    <m/>
    <m/>
    <m/>
    <m/>
    <m/>
    <m/>
    <m/>
    <m/>
    <m/>
    <m/>
    <m/>
    <m/>
    <m/>
    <m/>
    <m/>
    <m/>
    <m/>
    <m/>
    <m/>
    <m/>
    <m/>
    <m/>
    <m/>
    <m/>
    <m/>
    <m/>
    <m/>
    <m/>
    <m/>
    <m/>
    <m/>
    <m/>
    <m/>
    <m/>
    <m/>
    <m/>
    <m/>
    <m/>
    <m/>
    <m/>
    <m/>
    <m/>
    <m/>
    <m/>
    <m/>
    <n v="2293"/>
    <m/>
    <m/>
    <m/>
    <m/>
    <x v="0"/>
    <m/>
    <m/>
  </r>
  <r>
    <x v="5"/>
    <x v="49"/>
    <x v="0"/>
    <x v="1"/>
    <n v="0"/>
    <n v="0"/>
    <n v="0"/>
    <n v="0"/>
    <n v="0"/>
    <n v="0"/>
    <n v="0"/>
    <n v="0"/>
    <n v="0"/>
    <n v="0"/>
    <n v="0"/>
    <n v="554"/>
    <n v="554"/>
    <n v="554"/>
    <m/>
    <m/>
    <m/>
    <m/>
    <m/>
    <m/>
    <m/>
    <m/>
    <m/>
    <m/>
    <m/>
    <m/>
    <m/>
    <m/>
    <m/>
    <m/>
    <m/>
    <m/>
    <m/>
    <m/>
    <m/>
    <m/>
    <m/>
    <m/>
    <m/>
    <m/>
    <m/>
    <m/>
    <m/>
    <m/>
    <m/>
    <m/>
    <m/>
    <m/>
    <m/>
    <m/>
    <m/>
    <m/>
    <m/>
    <m/>
    <m/>
    <m/>
    <n v="0"/>
    <n v="0"/>
    <n v="0"/>
    <m/>
    <m/>
    <m/>
    <m/>
    <m/>
    <m/>
    <m/>
    <m/>
    <m/>
    <m/>
    <m/>
    <m/>
    <m/>
    <m/>
    <m/>
    <m/>
    <m/>
    <m/>
    <n v="554"/>
    <m/>
    <m/>
    <m/>
    <m/>
    <x v="0"/>
    <m/>
    <m/>
  </r>
  <r>
    <x v="39"/>
    <x v="50"/>
    <x v="0"/>
    <x v="1"/>
    <n v="0"/>
    <n v="0"/>
    <n v="0"/>
    <n v="0"/>
    <n v="0"/>
    <n v="0"/>
    <n v="0"/>
    <n v="0"/>
    <n v="0"/>
    <n v="0"/>
    <n v="0"/>
    <n v="5"/>
    <n v="5"/>
    <n v="5"/>
    <m/>
    <m/>
    <m/>
    <m/>
    <m/>
    <m/>
    <m/>
    <m/>
    <m/>
    <m/>
    <m/>
    <m/>
    <m/>
    <m/>
    <m/>
    <m/>
    <m/>
    <m/>
    <m/>
    <m/>
    <m/>
    <m/>
    <m/>
    <m/>
    <m/>
    <m/>
    <m/>
    <m/>
    <m/>
    <m/>
    <m/>
    <m/>
    <m/>
    <m/>
    <m/>
    <m/>
    <m/>
    <m/>
    <m/>
    <m/>
    <m/>
    <m/>
    <m/>
    <m/>
    <m/>
    <m/>
    <m/>
    <m/>
    <m/>
    <m/>
    <m/>
    <m/>
    <m/>
    <m/>
    <m/>
    <m/>
    <m/>
    <m/>
    <m/>
    <m/>
    <m/>
    <m/>
    <m/>
    <n v="5"/>
    <m/>
    <m/>
    <m/>
    <m/>
    <x v="0"/>
    <m/>
    <m/>
  </r>
  <r>
    <x v="40"/>
    <x v="51"/>
    <x v="0"/>
    <x v="1"/>
    <n v="0"/>
    <n v="0"/>
    <n v="0"/>
    <n v="0"/>
    <n v="0"/>
    <n v="0"/>
    <n v="0"/>
    <n v="0"/>
    <n v="4"/>
    <n v="4"/>
    <n v="4"/>
    <n v="0"/>
    <n v="4"/>
    <n v="4"/>
    <m/>
    <m/>
    <m/>
    <m/>
    <m/>
    <m/>
    <m/>
    <m/>
    <m/>
    <m/>
    <m/>
    <m/>
    <m/>
    <m/>
    <m/>
    <m/>
    <m/>
    <m/>
    <m/>
    <m/>
    <m/>
    <m/>
    <m/>
    <m/>
    <m/>
    <m/>
    <m/>
    <m/>
    <m/>
    <m/>
    <m/>
    <m/>
    <m/>
    <m/>
    <m/>
    <m/>
    <m/>
    <m/>
    <m/>
    <m/>
    <m/>
    <m/>
    <m/>
    <m/>
    <m/>
    <m/>
    <m/>
    <m/>
    <m/>
    <m/>
    <m/>
    <m/>
    <m/>
    <m/>
    <n v="2"/>
    <n v="2"/>
    <m/>
    <m/>
    <n v="0"/>
    <m/>
    <m/>
    <m/>
    <m/>
    <m/>
    <m/>
    <m/>
    <m/>
    <m/>
    <x v="0"/>
    <m/>
    <m/>
  </r>
  <r>
    <x v="41"/>
    <x v="52"/>
    <x v="0"/>
    <x v="1"/>
    <n v="0"/>
    <n v="19231"/>
    <n v="18104"/>
    <n v="37335"/>
    <n v="0"/>
    <n v="0"/>
    <n v="0"/>
    <n v="37335"/>
    <n v="0"/>
    <n v="0"/>
    <n v="37335"/>
    <n v="37335"/>
    <n v="37335"/>
    <n v="37335"/>
    <m/>
    <m/>
    <m/>
    <m/>
    <m/>
    <m/>
    <m/>
    <m/>
    <n v="16727"/>
    <n v="139"/>
    <n v="17517"/>
    <n v="213"/>
    <m/>
    <m/>
    <n v="0"/>
    <n v="0"/>
    <n v="0"/>
    <n v="0"/>
    <m/>
    <m/>
    <n v="0"/>
    <n v="0"/>
    <n v="0"/>
    <n v="0"/>
    <m/>
    <m/>
    <n v="0"/>
    <n v="0"/>
    <n v="0"/>
    <n v="0"/>
    <m/>
    <m/>
    <n v="2504"/>
    <n v="0"/>
    <n v="587"/>
    <n v="242"/>
    <m/>
    <m/>
    <n v="0"/>
    <n v="0"/>
    <n v="0"/>
    <n v="0"/>
    <m/>
    <m/>
    <m/>
    <m/>
    <m/>
    <m/>
    <m/>
    <m/>
    <m/>
    <m/>
    <m/>
    <m/>
    <m/>
    <m/>
    <m/>
    <m/>
    <m/>
    <m/>
    <m/>
    <m/>
    <m/>
    <m/>
    <m/>
    <m/>
    <m/>
    <m/>
    <x v="0"/>
    <m/>
    <m/>
  </r>
  <r>
    <x v="2"/>
    <x v="53"/>
    <x v="0"/>
    <x v="1"/>
    <n v="0"/>
    <n v="0"/>
    <n v="0"/>
    <n v="0"/>
    <n v="0"/>
    <n v="0"/>
    <n v="0"/>
    <n v="0"/>
    <n v="88"/>
    <n v="88"/>
    <n v="88"/>
    <n v="0"/>
    <n v="88"/>
    <n v="88"/>
    <m/>
    <m/>
    <m/>
    <m/>
    <m/>
    <m/>
    <m/>
    <m/>
    <m/>
    <m/>
    <m/>
    <m/>
    <m/>
    <m/>
    <m/>
    <m/>
    <m/>
    <m/>
    <m/>
    <m/>
    <m/>
    <m/>
    <m/>
    <m/>
    <m/>
    <m/>
    <m/>
    <m/>
    <m/>
    <m/>
    <m/>
    <m/>
    <m/>
    <m/>
    <m/>
    <m/>
    <m/>
    <m/>
    <m/>
    <m/>
    <m/>
    <m/>
    <m/>
    <m/>
    <m/>
    <m/>
    <m/>
    <m/>
    <m/>
    <m/>
    <m/>
    <m/>
    <m/>
    <m/>
    <n v="87"/>
    <n v="1"/>
    <m/>
    <m/>
    <n v="0"/>
    <m/>
    <m/>
    <m/>
    <m/>
    <m/>
    <m/>
    <m/>
    <m/>
    <m/>
    <x v="0"/>
    <m/>
    <m/>
  </r>
  <r>
    <x v="42"/>
    <x v="54"/>
    <x v="0"/>
    <x v="1"/>
    <n v="0"/>
    <n v="0"/>
    <n v="2563"/>
    <n v="2563"/>
    <n v="0"/>
    <n v="0"/>
    <n v="0"/>
    <n v="2563"/>
    <n v="0"/>
    <n v="0"/>
    <n v="2563"/>
    <n v="2563"/>
    <n v="2563"/>
    <n v="2563"/>
    <m/>
    <m/>
    <m/>
    <m/>
    <m/>
    <m/>
    <m/>
    <m/>
    <m/>
    <m/>
    <n v="0"/>
    <n v="0"/>
    <m/>
    <m/>
    <m/>
    <m/>
    <n v="0"/>
    <n v="0"/>
    <m/>
    <m/>
    <m/>
    <m/>
    <n v="0"/>
    <n v="0"/>
    <m/>
    <m/>
    <m/>
    <m/>
    <n v="0"/>
    <n v="0"/>
    <m/>
    <m/>
    <m/>
    <m/>
    <n v="0"/>
    <n v="0"/>
    <m/>
    <m/>
    <m/>
    <m/>
    <n v="2563"/>
    <n v="2563"/>
    <m/>
    <m/>
    <m/>
    <m/>
    <m/>
    <m/>
    <m/>
    <m/>
    <m/>
    <m/>
    <m/>
    <m/>
    <m/>
    <m/>
    <m/>
    <m/>
    <m/>
    <m/>
    <m/>
    <m/>
    <m/>
    <m/>
    <m/>
    <m/>
    <m/>
    <m/>
    <x v="0"/>
    <m/>
    <m/>
  </r>
  <r>
    <x v="26"/>
    <x v="55"/>
    <x v="0"/>
    <x v="1"/>
    <n v="0"/>
    <n v="13127"/>
    <n v="100892"/>
    <n v="114019"/>
    <n v="2556"/>
    <n v="0"/>
    <n v="2556"/>
    <n v="116575"/>
    <n v="5773"/>
    <n v="5773"/>
    <n v="122348"/>
    <n v="710613"/>
    <n v="716386"/>
    <n v="716386"/>
    <m/>
    <m/>
    <m/>
    <m/>
    <m/>
    <m/>
    <m/>
    <m/>
    <n v="19"/>
    <n v="0"/>
    <n v="2062"/>
    <n v="0"/>
    <m/>
    <m/>
    <n v="10704"/>
    <n v="0"/>
    <n v="67484"/>
    <n v="0"/>
    <m/>
    <m/>
    <n v="531"/>
    <n v="0"/>
    <n v="3105"/>
    <n v="0"/>
    <m/>
    <m/>
    <n v="0"/>
    <n v="0"/>
    <n v="0"/>
    <n v="0"/>
    <m/>
    <m/>
    <n v="1873"/>
    <n v="0"/>
    <n v="28180"/>
    <n v="0"/>
    <m/>
    <m/>
    <n v="0"/>
    <n v="0"/>
    <n v="0"/>
    <n v="0"/>
    <n v="61"/>
    <n v="0"/>
    <n v="2556"/>
    <m/>
    <m/>
    <m/>
    <m/>
    <m/>
    <m/>
    <m/>
    <m/>
    <m/>
    <n v="0"/>
    <n v="0"/>
    <m/>
    <m/>
    <n v="5773"/>
    <m/>
    <m/>
    <m/>
    <m/>
    <n v="594038"/>
    <m/>
    <m/>
    <m/>
    <m/>
    <x v="1"/>
    <m/>
    <m/>
  </r>
  <r>
    <x v="43"/>
    <x v="56"/>
    <x v="0"/>
    <x v="1"/>
    <n v="0"/>
    <n v="0"/>
    <n v="1"/>
    <n v="1"/>
    <n v="0"/>
    <n v="0"/>
    <n v="0"/>
    <n v="1"/>
    <n v="0"/>
    <n v="0"/>
    <n v="1"/>
    <n v="1"/>
    <n v="1"/>
    <n v="1"/>
    <m/>
    <m/>
    <m/>
    <m/>
    <m/>
    <m/>
    <m/>
    <m/>
    <m/>
    <m/>
    <m/>
    <m/>
    <m/>
    <m/>
    <m/>
    <m/>
    <m/>
    <m/>
    <m/>
    <m/>
    <m/>
    <m/>
    <m/>
    <m/>
    <m/>
    <m/>
    <m/>
    <m/>
    <m/>
    <m/>
    <m/>
    <m/>
    <m/>
    <m/>
    <m/>
    <m/>
    <m/>
    <m/>
    <m/>
    <m/>
    <m/>
    <m/>
    <n v="0"/>
    <n v="1"/>
    <n v="0"/>
    <m/>
    <m/>
    <m/>
    <m/>
    <m/>
    <m/>
    <m/>
    <m/>
    <m/>
    <m/>
    <m/>
    <m/>
    <m/>
    <m/>
    <m/>
    <m/>
    <m/>
    <m/>
    <m/>
    <m/>
    <m/>
    <m/>
    <m/>
    <x v="0"/>
    <m/>
    <m/>
  </r>
  <r>
    <x v="44"/>
    <x v="57"/>
    <x v="0"/>
    <x v="1"/>
    <n v="0"/>
    <n v="10983"/>
    <n v="15805"/>
    <n v="26788"/>
    <n v="0"/>
    <n v="0"/>
    <n v="0"/>
    <n v="26788"/>
    <n v="0"/>
    <n v="0"/>
    <n v="26788"/>
    <n v="26788"/>
    <n v="26788"/>
    <n v="26788"/>
    <m/>
    <m/>
    <m/>
    <m/>
    <m/>
    <m/>
    <m/>
    <m/>
    <n v="10716"/>
    <n v="246"/>
    <n v="15421"/>
    <n v="354"/>
    <m/>
    <m/>
    <n v="0"/>
    <n v="0"/>
    <n v="0"/>
    <n v="0"/>
    <m/>
    <m/>
    <n v="0"/>
    <n v="0"/>
    <n v="0"/>
    <n v="0"/>
    <m/>
    <m/>
    <n v="0"/>
    <n v="0"/>
    <n v="0"/>
    <n v="0"/>
    <m/>
    <m/>
    <n v="267"/>
    <n v="0"/>
    <n v="384"/>
    <n v="0"/>
    <m/>
    <m/>
    <n v="0"/>
    <n v="0"/>
    <n v="0"/>
    <n v="0"/>
    <m/>
    <m/>
    <m/>
    <m/>
    <m/>
    <m/>
    <m/>
    <m/>
    <m/>
    <m/>
    <m/>
    <m/>
    <m/>
    <m/>
    <m/>
    <m/>
    <m/>
    <m/>
    <m/>
    <m/>
    <m/>
    <m/>
    <m/>
    <m/>
    <m/>
    <m/>
    <x v="0"/>
    <m/>
    <m/>
  </r>
  <r>
    <x v="45"/>
    <x v="58"/>
    <x v="1"/>
    <x v="1"/>
    <n v="0"/>
    <n v="0"/>
    <n v="0"/>
    <n v="0"/>
    <n v="0"/>
    <n v="0"/>
    <n v="0"/>
    <n v="0"/>
    <n v="0"/>
    <n v="2323"/>
    <n v="2323"/>
    <n v="0"/>
    <n v="2323"/>
    <n v="2323"/>
    <n v="0"/>
    <n v="0"/>
    <n v="0"/>
    <n v="0"/>
    <n v="0"/>
    <n v="0"/>
    <n v="0"/>
    <n v="0"/>
    <n v="0"/>
    <n v="0"/>
    <n v="0"/>
    <n v="0"/>
    <n v="0"/>
    <n v="0"/>
    <n v="0"/>
    <n v="0"/>
    <n v="0"/>
    <n v="0"/>
    <m/>
    <m/>
    <m/>
    <m/>
    <m/>
    <m/>
    <m/>
    <m/>
    <m/>
    <m/>
    <m/>
    <m/>
    <m/>
    <m/>
    <m/>
    <m/>
    <m/>
    <m/>
    <m/>
    <m/>
    <m/>
    <m/>
    <m/>
    <m/>
    <m/>
    <m/>
    <n v="0"/>
    <n v="0"/>
    <n v="0"/>
    <n v="0"/>
    <n v="0"/>
    <n v="0"/>
    <n v="0"/>
    <n v="0"/>
    <n v="0"/>
    <n v="0"/>
    <m/>
    <m/>
    <m/>
    <m/>
    <m/>
    <n v="0"/>
    <n v="0"/>
    <n v="2323"/>
    <n v="0"/>
    <n v="0"/>
    <n v="0"/>
    <n v="0"/>
    <n v="0"/>
    <m/>
    <x v="0"/>
    <m/>
    <m/>
  </r>
  <r>
    <x v="46"/>
    <x v="59"/>
    <x v="1"/>
    <x v="1"/>
    <n v="0"/>
    <n v="0"/>
    <n v="0"/>
    <n v="0"/>
    <n v="0"/>
    <n v="0"/>
    <n v="0"/>
    <n v="0"/>
    <n v="0"/>
    <n v="20147"/>
    <n v="20147"/>
    <n v="0"/>
    <n v="20147"/>
    <n v="20147"/>
    <n v="0"/>
    <n v="0"/>
    <n v="0"/>
    <n v="0"/>
    <n v="0"/>
    <n v="0"/>
    <n v="0"/>
    <n v="0"/>
    <n v="0"/>
    <n v="0"/>
    <n v="0"/>
    <n v="0"/>
    <n v="0"/>
    <n v="0"/>
    <n v="0"/>
    <n v="0"/>
    <n v="0"/>
    <n v="0"/>
    <m/>
    <m/>
    <m/>
    <m/>
    <m/>
    <m/>
    <m/>
    <m/>
    <m/>
    <m/>
    <m/>
    <m/>
    <m/>
    <m/>
    <m/>
    <m/>
    <m/>
    <m/>
    <m/>
    <m/>
    <m/>
    <m/>
    <m/>
    <m/>
    <m/>
    <m/>
    <n v="0"/>
    <n v="0"/>
    <n v="0"/>
    <n v="0"/>
    <n v="0"/>
    <n v="0"/>
    <n v="0"/>
    <n v="0"/>
    <n v="0"/>
    <n v="0"/>
    <m/>
    <m/>
    <m/>
    <m/>
    <m/>
    <n v="0"/>
    <n v="0"/>
    <n v="20147"/>
    <n v="0"/>
    <n v="0"/>
    <n v="0"/>
    <n v="0"/>
    <n v="0"/>
    <m/>
    <x v="0"/>
    <m/>
    <m/>
  </r>
  <r>
    <x v="1"/>
    <x v="60"/>
    <x v="1"/>
    <x v="1"/>
    <n v="0"/>
    <n v="0"/>
    <n v="0"/>
    <n v="0"/>
    <n v="27959"/>
    <n v="51791"/>
    <n v="79750"/>
    <n v="79750"/>
    <n v="0"/>
    <n v="0"/>
    <n v="79750"/>
    <n v="79750"/>
    <n v="79750"/>
    <n v="79750"/>
    <n v="0"/>
    <n v="0"/>
    <n v="0"/>
    <n v="0"/>
    <n v="0"/>
    <n v="0"/>
    <n v="0"/>
    <n v="0"/>
    <n v="0"/>
    <n v="0"/>
    <n v="0"/>
    <n v="0"/>
    <n v="0"/>
    <n v="0"/>
    <n v="0"/>
    <n v="0"/>
    <n v="0"/>
    <n v="0"/>
    <m/>
    <m/>
    <m/>
    <m/>
    <m/>
    <m/>
    <m/>
    <m/>
    <m/>
    <m/>
    <m/>
    <m/>
    <m/>
    <m/>
    <m/>
    <m/>
    <m/>
    <m/>
    <m/>
    <m/>
    <m/>
    <m/>
    <m/>
    <m/>
    <m/>
    <m/>
    <n v="27959"/>
    <n v="0"/>
    <n v="0"/>
    <n v="0"/>
    <n v="51791"/>
    <n v="0"/>
    <n v="0"/>
    <n v="0"/>
    <n v="0"/>
    <n v="0"/>
    <m/>
    <m/>
    <m/>
    <m/>
    <m/>
    <n v="0"/>
    <n v="0"/>
    <n v="0"/>
    <n v="0"/>
    <n v="0"/>
    <n v="0"/>
    <n v="0"/>
    <n v="0"/>
    <m/>
    <x v="0"/>
    <m/>
    <m/>
  </r>
  <r>
    <x v="1"/>
    <x v="61"/>
    <x v="1"/>
    <x v="1"/>
    <n v="0"/>
    <n v="24247"/>
    <n v="175700"/>
    <n v="199947"/>
    <n v="4451"/>
    <n v="0"/>
    <n v="4451"/>
    <n v="204398"/>
    <n v="0"/>
    <n v="0"/>
    <n v="204398"/>
    <n v="204398"/>
    <n v="204398"/>
    <n v="204398"/>
    <n v="0"/>
    <n v="0"/>
    <n v="24247"/>
    <n v="0"/>
    <n v="175695"/>
    <n v="256"/>
    <n v="0"/>
    <n v="0"/>
    <n v="0"/>
    <n v="0"/>
    <n v="0"/>
    <n v="0"/>
    <n v="0"/>
    <n v="0"/>
    <n v="0"/>
    <n v="0"/>
    <n v="5"/>
    <n v="0"/>
    <m/>
    <m/>
    <m/>
    <m/>
    <m/>
    <m/>
    <m/>
    <m/>
    <m/>
    <m/>
    <m/>
    <m/>
    <m/>
    <m/>
    <m/>
    <m/>
    <m/>
    <m/>
    <m/>
    <m/>
    <m/>
    <m/>
    <m/>
    <m/>
    <m/>
    <m/>
    <n v="4451"/>
    <n v="0"/>
    <n v="0"/>
    <n v="0"/>
    <n v="0"/>
    <n v="0"/>
    <n v="0"/>
    <n v="0"/>
    <n v="0"/>
    <n v="0"/>
    <m/>
    <m/>
    <m/>
    <m/>
    <m/>
    <n v="0"/>
    <n v="0"/>
    <n v="0"/>
    <n v="0"/>
    <n v="0"/>
    <n v="0"/>
    <n v="0"/>
    <n v="0"/>
    <m/>
    <x v="1"/>
    <m/>
    <m/>
  </r>
  <r>
    <x v="47"/>
    <x v="62"/>
    <x v="1"/>
    <x v="1"/>
    <n v="0"/>
    <n v="0"/>
    <n v="0"/>
    <n v="0"/>
    <n v="644"/>
    <n v="829"/>
    <n v="1473"/>
    <n v="1473"/>
    <n v="0"/>
    <n v="0"/>
    <n v="1473"/>
    <n v="1473"/>
    <n v="1473"/>
    <n v="1473"/>
    <n v="0"/>
    <n v="0"/>
    <n v="0"/>
    <n v="0"/>
    <n v="0"/>
    <n v="0"/>
    <n v="0"/>
    <n v="0"/>
    <n v="0"/>
    <n v="0"/>
    <n v="0"/>
    <n v="0"/>
    <n v="0"/>
    <n v="0"/>
    <n v="0"/>
    <n v="0"/>
    <n v="0"/>
    <n v="0"/>
    <m/>
    <m/>
    <m/>
    <m/>
    <m/>
    <m/>
    <m/>
    <m/>
    <m/>
    <m/>
    <m/>
    <m/>
    <m/>
    <m/>
    <m/>
    <m/>
    <m/>
    <m/>
    <m/>
    <m/>
    <m/>
    <m/>
    <m/>
    <m/>
    <m/>
    <m/>
    <n v="644"/>
    <n v="0"/>
    <n v="0"/>
    <n v="0"/>
    <n v="829"/>
    <n v="0"/>
    <n v="0"/>
    <n v="0"/>
    <n v="0"/>
    <n v="0"/>
    <m/>
    <m/>
    <m/>
    <m/>
    <m/>
    <n v="0"/>
    <n v="0"/>
    <n v="0"/>
    <n v="0"/>
    <n v="0"/>
    <n v="0"/>
    <n v="0"/>
    <n v="0"/>
    <m/>
    <x v="0"/>
    <m/>
    <m/>
  </r>
  <r>
    <x v="48"/>
    <x v="63"/>
    <x v="1"/>
    <x v="1"/>
    <n v="0"/>
    <n v="0"/>
    <n v="0"/>
    <n v="0"/>
    <n v="0"/>
    <n v="322153"/>
    <n v="322153"/>
    <n v="322153"/>
    <n v="5776"/>
    <n v="5776"/>
    <n v="327929"/>
    <n v="322153"/>
    <n v="327929"/>
    <n v="327929"/>
    <n v="0"/>
    <n v="0"/>
    <n v="0"/>
    <n v="0"/>
    <n v="0"/>
    <n v="0"/>
    <n v="0"/>
    <n v="0"/>
    <n v="0"/>
    <n v="0"/>
    <n v="0"/>
    <n v="0"/>
    <n v="0"/>
    <n v="0"/>
    <n v="0"/>
    <n v="0"/>
    <n v="0"/>
    <n v="0"/>
    <m/>
    <m/>
    <m/>
    <m/>
    <m/>
    <m/>
    <m/>
    <m/>
    <m/>
    <m/>
    <m/>
    <m/>
    <m/>
    <m/>
    <m/>
    <m/>
    <m/>
    <m/>
    <m/>
    <m/>
    <m/>
    <m/>
    <m/>
    <m/>
    <m/>
    <m/>
    <n v="0"/>
    <n v="0"/>
    <n v="0"/>
    <n v="0"/>
    <n v="322153"/>
    <n v="0"/>
    <n v="0"/>
    <n v="0"/>
    <n v="0"/>
    <n v="0"/>
    <m/>
    <m/>
    <m/>
    <m/>
    <m/>
    <n v="5776"/>
    <n v="0"/>
    <n v="0"/>
    <n v="0"/>
    <n v="0"/>
    <n v="0"/>
    <n v="0"/>
    <n v="0"/>
    <m/>
    <x v="1"/>
    <m/>
    <m/>
  </r>
  <r>
    <x v="49"/>
    <x v="64"/>
    <x v="1"/>
    <x v="1"/>
    <n v="0"/>
    <n v="0"/>
    <n v="0"/>
    <n v="0"/>
    <n v="23"/>
    <n v="0"/>
    <n v="23"/>
    <n v="23"/>
    <n v="0"/>
    <n v="0"/>
    <n v="23"/>
    <n v="23"/>
    <n v="23"/>
    <n v="23"/>
    <n v="0"/>
    <n v="0"/>
    <n v="0"/>
    <n v="0"/>
    <n v="0"/>
    <n v="0"/>
    <n v="0"/>
    <n v="0"/>
    <n v="0"/>
    <n v="0"/>
    <n v="0"/>
    <n v="0"/>
    <n v="0"/>
    <n v="0"/>
    <n v="0"/>
    <n v="0"/>
    <n v="0"/>
    <n v="0"/>
    <m/>
    <m/>
    <m/>
    <m/>
    <m/>
    <m/>
    <m/>
    <m/>
    <m/>
    <m/>
    <m/>
    <m/>
    <m/>
    <m/>
    <m/>
    <m/>
    <m/>
    <m/>
    <m/>
    <m/>
    <m/>
    <m/>
    <m/>
    <m/>
    <m/>
    <m/>
    <n v="23"/>
    <n v="0"/>
    <n v="0"/>
    <n v="0"/>
    <n v="0"/>
    <n v="0"/>
    <n v="0"/>
    <n v="0"/>
    <n v="0"/>
    <n v="0"/>
    <m/>
    <m/>
    <m/>
    <m/>
    <m/>
    <n v="0"/>
    <n v="0"/>
    <n v="0"/>
    <n v="0"/>
    <n v="0"/>
    <n v="0"/>
    <n v="0"/>
    <n v="0"/>
    <m/>
    <x v="0"/>
    <m/>
    <m/>
  </r>
  <r>
    <x v="50"/>
    <x v="66"/>
    <x v="1"/>
    <x v="1"/>
    <n v="0"/>
    <n v="0"/>
    <n v="0"/>
    <n v="0"/>
    <n v="92994"/>
    <n v="0"/>
    <n v="92994"/>
    <n v="92994"/>
    <n v="0"/>
    <n v="0"/>
    <n v="92994"/>
    <n v="92994"/>
    <n v="92994"/>
    <n v="92994"/>
    <n v="0"/>
    <n v="0"/>
    <n v="0"/>
    <n v="0"/>
    <n v="0"/>
    <n v="0"/>
    <n v="0"/>
    <n v="0"/>
    <n v="0"/>
    <n v="0"/>
    <n v="0"/>
    <n v="0"/>
    <n v="0"/>
    <n v="0"/>
    <n v="0"/>
    <n v="0"/>
    <n v="0"/>
    <n v="0"/>
    <m/>
    <m/>
    <m/>
    <m/>
    <m/>
    <m/>
    <m/>
    <m/>
    <m/>
    <m/>
    <m/>
    <m/>
    <m/>
    <m/>
    <m/>
    <m/>
    <m/>
    <m/>
    <m/>
    <m/>
    <m/>
    <m/>
    <m/>
    <m/>
    <m/>
    <m/>
    <n v="92994"/>
    <n v="0"/>
    <n v="0"/>
    <n v="0"/>
    <n v="0"/>
    <n v="0"/>
    <n v="0"/>
    <n v="0"/>
    <n v="0"/>
    <n v="0"/>
    <m/>
    <m/>
    <m/>
    <m/>
    <m/>
    <n v="0"/>
    <n v="0"/>
    <n v="0"/>
    <n v="0"/>
    <n v="0"/>
    <n v="0"/>
    <n v="0"/>
    <n v="0"/>
    <m/>
    <x v="0"/>
    <m/>
    <m/>
  </r>
  <r>
    <x v="51"/>
    <x v="67"/>
    <x v="1"/>
    <x v="1"/>
    <n v="0"/>
    <n v="0"/>
    <n v="0"/>
    <n v="0"/>
    <n v="0"/>
    <n v="0"/>
    <n v="0"/>
    <n v="0"/>
    <n v="0"/>
    <n v="152813"/>
    <n v="152813"/>
    <n v="0"/>
    <n v="152813"/>
    <n v="152813"/>
    <n v="0"/>
    <n v="0"/>
    <n v="0"/>
    <n v="0"/>
    <n v="0"/>
    <n v="0"/>
    <n v="0"/>
    <n v="0"/>
    <n v="0"/>
    <n v="0"/>
    <n v="0"/>
    <n v="0"/>
    <n v="0"/>
    <n v="0"/>
    <n v="0"/>
    <n v="0"/>
    <n v="0"/>
    <n v="0"/>
    <m/>
    <m/>
    <m/>
    <m/>
    <m/>
    <m/>
    <m/>
    <m/>
    <m/>
    <m/>
    <m/>
    <m/>
    <m/>
    <m/>
    <m/>
    <m/>
    <m/>
    <m/>
    <m/>
    <m/>
    <m/>
    <m/>
    <m/>
    <m/>
    <m/>
    <m/>
    <n v="0"/>
    <n v="0"/>
    <n v="0"/>
    <n v="0"/>
    <n v="0"/>
    <n v="0"/>
    <n v="0"/>
    <n v="0"/>
    <n v="0"/>
    <n v="0"/>
    <m/>
    <m/>
    <m/>
    <m/>
    <m/>
    <n v="0"/>
    <n v="0"/>
    <n v="152813"/>
    <n v="0"/>
    <n v="0"/>
    <n v="0"/>
    <n v="0"/>
    <n v="0"/>
    <m/>
    <x v="1"/>
    <m/>
    <m/>
  </r>
  <r>
    <x v="117"/>
    <x v="158"/>
    <x v="1"/>
    <x v="1"/>
    <n v="0"/>
    <n v="0"/>
    <n v="0"/>
    <n v="0"/>
    <n v="0"/>
    <n v="0"/>
    <n v="0"/>
    <n v="0"/>
    <n v="0"/>
    <n v="11648"/>
    <n v="11648"/>
    <n v="0"/>
    <n v="11648"/>
    <n v="11648"/>
    <n v="0"/>
    <n v="0"/>
    <n v="0"/>
    <n v="0"/>
    <n v="0"/>
    <n v="0"/>
    <n v="0"/>
    <n v="0"/>
    <n v="0"/>
    <n v="0"/>
    <n v="0"/>
    <n v="0"/>
    <n v="0"/>
    <n v="0"/>
    <n v="0"/>
    <n v="0"/>
    <n v="0"/>
    <n v="0"/>
    <m/>
    <m/>
    <m/>
    <m/>
    <m/>
    <m/>
    <m/>
    <m/>
    <m/>
    <m/>
    <m/>
    <m/>
    <m/>
    <m/>
    <m/>
    <m/>
    <m/>
    <m/>
    <m/>
    <m/>
    <m/>
    <m/>
    <m/>
    <m/>
    <m/>
    <m/>
    <n v="0"/>
    <n v="0"/>
    <n v="0"/>
    <n v="0"/>
    <n v="0"/>
    <n v="0"/>
    <n v="0"/>
    <n v="0"/>
    <n v="0"/>
    <n v="0"/>
    <m/>
    <m/>
    <m/>
    <m/>
    <m/>
    <n v="0"/>
    <n v="0"/>
    <n v="11648"/>
    <n v="0"/>
    <n v="0"/>
    <n v="0"/>
    <n v="0"/>
    <n v="0"/>
    <m/>
    <x v="0"/>
    <m/>
    <m/>
  </r>
  <r>
    <x v="18"/>
    <x v="68"/>
    <x v="1"/>
    <x v="1"/>
    <n v="0"/>
    <n v="0"/>
    <n v="0"/>
    <n v="0"/>
    <n v="104037"/>
    <n v="0"/>
    <n v="104037"/>
    <n v="104037"/>
    <n v="367424"/>
    <n v="367424"/>
    <n v="471461"/>
    <n v="104037"/>
    <n v="471461"/>
    <n v="471461"/>
    <n v="0"/>
    <n v="0"/>
    <n v="0"/>
    <n v="0"/>
    <n v="0"/>
    <n v="0"/>
    <n v="0"/>
    <n v="0"/>
    <n v="0"/>
    <n v="0"/>
    <n v="0"/>
    <n v="0"/>
    <n v="0"/>
    <n v="0"/>
    <n v="0"/>
    <n v="0"/>
    <n v="0"/>
    <n v="0"/>
    <m/>
    <m/>
    <m/>
    <m/>
    <m/>
    <m/>
    <m/>
    <m/>
    <m/>
    <m/>
    <m/>
    <m/>
    <m/>
    <m/>
    <m/>
    <m/>
    <m/>
    <m/>
    <m/>
    <m/>
    <m/>
    <m/>
    <m/>
    <m/>
    <m/>
    <m/>
    <n v="104037"/>
    <n v="0"/>
    <n v="0"/>
    <n v="0"/>
    <n v="0"/>
    <n v="0"/>
    <n v="0"/>
    <n v="0"/>
    <n v="0"/>
    <n v="0"/>
    <m/>
    <m/>
    <m/>
    <m/>
    <m/>
    <n v="367424"/>
    <n v="0"/>
    <n v="0"/>
    <n v="0"/>
    <n v="0"/>
    <n v="0"/>
    <n v="0"/>
    <n v="0"/>
    <m/>
    <x v="1"/>
    <m/>
    <m/>
  </r>
  <r>
    <x v="52"/>
    <x v="69"/>
    <x v="1"/>
    <x v="1"/>
    <n v="0"/>
    <n v="0"/>
    <n v="0"/>
    <n v="0"/>
    <n v="6167"/>
    <n v="0"/>
    <n v="6167"/>
    <n v="6167"/>
    <n v="0"/>
    <n v="6017"/>
    <n v="12184"/>
    <n v="6167"/>
    <n v="12184"/>
    <n v="12184"/>
    <n v="0"/>
    <n v="0"/>
    <n v="0"/>
    <n v="0"/>
    <n v="0"/>
    <n v="0"/>
    <n v="0"/>
    <n v="0"/>
    <n v="0"/>
    <n v="0"/>
    <n v="0"/>
    <n v="0"/>
    <n v="0"/>
    <n v="0"/>
    <n v="0"/>
    <n v="0"/>
    <n v="0"/>
    <n v="0"/>
    <m/>
    <m/>
    <m/>
    <m/>
    <m/>
    <m/>
    <m/>
    <m/>
    <m/>
    <m/>
    <m/>
    <m/>
    <m/>
    <m/>
    <m/>
    <m/>
    <m/>
    <m/>
    <m/>
    <m/>
    <m/>
    <m/>
    <m/>
    <m/>
    <m/>
    <m/>
    <n v="6167"/>
    <n v="0"/>
    <n v="0"/>
    <n v="0"/>
    <n v="0"/>
    <n v="0"/>
    <n v="0"/>
    <n v="0"/>
    <n v="0"/>
    <n v="0"/>
    <m/>
    <m/>
    <m/>
    <m/>
    <m/>
    <n v="0"/>
    <n v="0"/>
    <n v="6017"/>
    <n v="0"/>
    <n v="0"/>
    <n v="0"/>
    <n v="0"/>
    <n v="0"/>
    <m/>
    <x v="0"/>
    <m/>
    <m/>
  </r>
  <r>
    <x v="53"/>
    <x v="70"/>
    <x v="1"/>
    <x v="1"/>
    <n v="0"/>
    <n v="0"/>
    <n v="0"/>
    <n v="0"/>
    <n v="1699"/>
    <n v="0"/>
    <n v="1699"/>
    <n v="1699"/>
    <n v="0"/>
    <n v="0"/>
    <n v="1699"/>
    <n v="1699"/>
    <n v="1699"/>
    <n v="1699"/>
    <n v="0"/>
    <n v="0"/>
    <n v="0"/>
    <n v="0"/>
    <n v="0"/>
    <n v="0"/>
    <n v="0"/>
    <n v="0"/>
    <n v="0"/>
    <n v="0"/>
    <n v="0"/>
    <n v="0"/>
    <n v="0"/>
    <n v="0"/>
    <n v="0"/>
    <n v="0"/>
    <n v="0"/>
    <n v="0"/>
    <m/>
    <m/>
    <m/>
    <m/>
    <m/>
    <m/>
    <m/>
    <m/>
    <m/>
    <m/>
    <m/>
    <m/>
    <m/>
    <m/>
    <m/>
    <m/>
    <m/>
    <m/>
    <m/>
    <m/>
    <m/>
    <m/>
    <m/>
    <m/>
    <m/>
    <m/>
    <n v="1699"/>
    <n v="0"/>
    <n v="0"/>
    <n v="0"/>
    <n v="0"/>
    <n v="0"/>
    <n v="0"/>
    <n v="0"/>
    <n v="0"/>
    <n v="0"/>
    <m/>
    <m/>
    <m/>
    <m/>
    <m/>
    <n v="0"/>
    <n v="0"/>
    <n v="0"/>
    <n v="0"/>
    <n v="0"/>
    <n v="0"/>
    <n v="0"/>
    <n v="0"/>
    <m/>
    <x v="0"/>
    <m/>
    <m/>
  </r>
  <r>
    <x v="54"/>
    <x v="71"/>
    <x v="1"/>
    <x v="1"/>
    <n v="0"/>
    <n v="0"/>
    <n v="0"/>
    <n v="0"/>
    <n v="0"/>
    <n v="0"/>
    <n v="0"/>
    <n v="0"/>
    <n v="0"/>
    <n v="48089"/>
    <n v="48089"/>
    <n v="0"/>
    <n v="48089"/>
    <n v="48089"/>
    <n v="0"/>
    <n v="0"/>
    <n v="0"/>
    <n v="0"/>
    <n v="0"/>
    <n v="0"/>
    <n v="0"/>
    <n v="0"/>
    <n v="0"/>
    <n v="0"/>
    <n v="0"/>
    <n v="0"/>
    <n v="0"/>
    <n v="0"/>
    <n v="0"/>
    <n v="0"/>
    <n v="0"/>
    <n v="0"/>
    <m/>
    <m/>
    <m/>
    <m/>
    <m/>
    <m/>
    <m/>
    <m/>
    <m/>
    <m/>
    <m/>
    <m/>
    <m/>
    <m/>
    <m/>
    <m/>
    <m/>
    <m/>
    <m/>
    <m/>
    <m/>
    <m/>
    <m/>
    <m/>
    <m/>
    <m/>
    <n v="0"/>
    <n v="0"/>
    <n v="0"/>
    <n v="0"/>
    <n v="0"/>
    <n v="0"/>
    <n v="0"/>
    <n v="0"/>
    <n v="0"/>
    <n v="0"/>
    <m/>
    <m/>
    <m/>
    <m/>
    <m/>
    <n v="0"/>
    <n v="0"/>
    <n v="48089"/>
    <n v="0"/>
    <n v="0"/>
    <n v="0"/>
    <n v="0"/>
    <n v="0"/>
    <m/>
    <x v="0"/>
    <m/>
    <m/>
  </r>
  <r>
    <x v="5"/>
    <x v="72"/>
    <x v="1"/>
    <x v="1"/>
    <n v="190520"/>
    <n v="484033"/>
    <n v="1263797"/>
    <n v="1938350"/>
    <n v="147997"/>
    <n v="0"/>
    <n v="147997"/>
    <n v="2086347"/>
    <n v="270309"/>
    <n v="758038"/>
    <n v="2844385"/>
    <n v="2086347"/>
    <n v="2844385"/>
    <n v="3104922"/>
    <n v="91230"/>
    <n v="238"/>
    <n v="74901"/>
    <n v="0"/>
    <n v="627681"/>
    <n v="44322"/>
    <n v="99290"/>
    <n v="10928"/>
    <n v="409132"/>
    <n v="0"/>
    <n v="631701"/>
    <n v="26456"/>
    <n v="0"/>
    <n v="0"/>
    <n v="0"/>
    <n v="0"/>
    <n v="4415"/>
    <n v="0"/>
    <m/>
    <m/>
    <m/>
    <m/>
    <m/>
    <m/>
    <m/>
    <m/>
    <m/>
    <m/>
    <m/>
    <m/>
    <m/>
    <m/>
    <m/>
    <m/>
    <m/>
    <m/>
    <m/>
    <m/>
    <m/>
    <m/>
    <m/>
    <m/>
    <m/>
    <m/>
    <n v="147500"/>
    <n v="0"/>
    <n v="497"/>
    <n v="0"/>
    <n v="0"/>
    <n v="0"/>
    <n v="0"/>
    <n v="0"/>
    <n v="0"/>
    <n v="0"/>
    <m/>
    <m/>
    <m/>
    <m/>
    <m/>
    <n v="270309"/>
    <n v="0"/>
    <n v="487729"/>
    <n v="0"/>
    <n v="0"/>
    <n v="0"/>
    <n v="260537"/>
    <n v="0"/>
    <m/>
    <x v="1"/>
    <m/>
    <m/>
  </r>
  <r>
    <x v="5"/>
    <x v="73"/>
    <x v="1"/>
    <x v="1"/>
    <n v="0"/>
    <n v="0"/>
    <n v="0"/>
    <n v="0"/>
    <n v="0"/>
    <n v="972738"/>
    <n v="972738"/>
    <n v="972738"/>
    <n v="3266"/>
    <n v="3266"/>
    <n v="976004"/>
    <n v="972738"/>
    <n v="976004"/>
    <n v="976004"/>
    <n v="0"/>
    <n v="0"/>
    <n v="0"/>
    <n v="0"/>
    <n v="0"/>
    <n v="0"/>
    <n v="0"/>
    <n v="0"/>
    <n v="0"/>
    <n v="0"/>
    <n v="0"/>
    <n v="0"/>
    <n v="0"/>
    <n v="0"/>
    <n v="0"/>
    <n v="0"/>
    <n v="0"/>
    <n v="0"/>
    <m/>
    <m/>
    <m/>
    <m/>
    <m/>
    <m/>
    <m/>
    <m/>
    <m/>
    <m/>
    <m/>
    <m/>
    <m/>
    <m/>
    <m/>
    <m/>
    <m/>
    <m/>
    <m/>
    <m/>
    <m/>
    <m/>
    <m/>
    <m/>
    <m/>
    <m/>
    <n v="0"/>
    <n v="0"/>
    <n v="0"/>
    <n v="0"/>
    <n v="972738"/>
    <n v="0"/>
    <n v="0"/>
    <n v="0"/>
    <n v="0"/>
    <n v="0"/>
    <m/>
    <m/>
    <m/>
    <m/>
    <m/>
    <n v="3266"/>
    <n v="0"/>
    <n v="0"/>
    <n v="0"/>
    <n v="0"/>
    <n v="0"/>
    <n v="0"/>
    <n v="0"/>
    <m/>
    <x v="1"/>
    <m/>
    <m/>
  </r>
  <r>
    <x v="7"/>
    <x v="74"/>
    <x v="1"/>
    <x v="1"/>
    <n v="0"/>
    <n v="0"/>
    <n v="0"/>
    <n v="0"/>
    <n v="0"/>
    <n v="134821"/>
    <n v="134821"/>
    <n v="134821"/>
    <n v="0"/>
    <n v="366409"/>
    <n v="501230"/>
    <n v="134821"/>
    <n v="501230"/>
    <n v="501230"/>
    <n v="0"/>
    <n v="0"/>
    <n v="0"/>
    <n v="0"/>
    <n v="0"/>
    <n v="0"/>
    <n v="0"/>
    <n v="0"/>
    <n v="0"/>
    <n v="0"/>
    <n v="0"/>
    <n v="0"/>
    <n v="0"/>
    <n v="0"/>
    <n v="0"/>
    <n v="0"/>
    <n v="0"/>
    <n v="0"/>
    <m/>
    <m/>
    <m/>
    <m/>
    <m/>
    <m/>
    <m/>
    <m/>
    <m/>
    <m/>
    <m/>
    <m/>
    <m/>
    <m/>
    <m/>
    <m/>
    <m/>
    <m/>
    <m/>
    <m/>
    <m/>
    <m/>
    <m/>
    <m/>
    <m/>
    <m/>
    <n v="0"/>
    <n v="0"/>
    <n v="0"/>
    <n v="0"/>
    <n v="134821"/>
    <n v="0"/>
    <n v="0"/>
    <n v="0"/>
    <n v="0"/>
    <n v="0"/>
    <m/>
    <m/>
    <m/>
    <m/>
    <m/>
    <n v="0"/>
    <n v="0"/>
    <n v="366409"/>
    <n v="0"/>
    <n v="0"/>
    <n v="0"/>
    <n v="0"/>
    <n v="0"/>
    <m/>
    <x v="1"/>
    <m/>
    <m/>
  </r>
  <r>
    <x v="55"/>
    <x v="75"/>
    <x v="1"/>
    <x v="1"/>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56"/>
    <x v="76"/>
    <x v="1"/>
    <x v="1"/>
    <n v="0"/>
    <n v="0"/>
    <n v="0"/>
    <n v="0"/>
    <n v="0"/>
    <n v="0"/>
    <n v="0"/>
    <n v="0"/>
    <n v="0"/>
    <n v="25010"/>
    <n v="25010"/>
    <n v="0"/>
    <n v="25010"/>
    <n v="25010"/>
    <n v="0"/>
    <n v="0"/>
    <n v="0"/>
    <n v="0"/>
    <n v="0"/>
    <n v="0"/>
    <n v="0"/>
    <n v="0"/>
    <n v="0"/>
    <n v="0"/>
    <n v="0"/>
    <n v="0"/>
    <n v="0"/>
    <n v="0"/>
    <n v="0"/>
    <n v="0"/>
    <n v="0"/>
    <n v="0"/>
    <m/>
    <m/>
    <m/>
    <m/>
    <m/>
    <m/>
    <m/>
    <m/>
    <m/>
    <m/>
    <m/>
    <m/>
    <m/>
    <m/>
    <m/>
    <m/>
    <m/>
    <m/>
    <m/>
    <m/>
    <m/>
    <m/>
    <m/>
    <m/>
    <m/>
    <m/>
    <n v="0"/>
    <n v="0"/>
    <n v="0"/>
    <n v="0"/>
    <n v="0"/>
    <n v="0"/>
    <n v="0"/>
    <n v="0"/>
    <n v="0"/>
    <n v="0"/>
    <m/>
    <m/>
    <m/>
    <m/>
    <m/>
    <n v="0"/>
    <n v="0"/>
    <n v="25010"/>
    <n v="0"/>
    <n v="0"/>
    <n v="0"/>
    <n v="0"/>
    <n v="0"/>
    <m/>
    <x v="0"/>
    <m/>
    <m/>
  </r>
  <r>
    <x v="17"/>
    <x v="77"/>
    <x v="1"/>
    <x v="1"/>
    <n v="0"/>
    <n v="0"/>
    <n v="0"/>
    <n v="0"/>
    <n v="0"/>
    <n v="241134"/>
    <n v="241134"/>
    <n v="241134"/>
    <n v="0"/>
    <n v="0"/>
    <n v="241134"/>
    <n v="241134"/>
    <n v="241134"/>
    <n v="241134"/>
    <n v="0"/>
    <n v="0"/>
    <n v="0"/>
    <n v="0"/>
    <n v="0"/>
    <n v="0"/>
    <n v="0"/>
    <n v="0"/>
    <n v="0"/>
    <n v="0"/>
    <n v="0"/>
    <n v="0"/>
    <n v="0"/>
    <n v="0"/>
    <n v="0"/>
    <n v="0"/>
    <n v="0"/>
    <n v="0"/>
    <m/>
    <m/>
    <m/>
    <m/>
    <m/>
    <m/>
    <m/>
    <m/>
    <m/>
    <m/>
    <m/>
    <m/>
    <m/>
    <m/>
    <m/>
    <m/>
    <m/>
    <m/>
    <m/>
    <m/>
    <m/>
    <m/>
    <m/>
    <m/>
    <m/>
    <m/>
    <n v="0"/>
    <n v="0"/>
    <n v="0"/>
    <n v="0"/>
    <n v="241134"/>
    <n v="0"/>
    <n v="0"/>
    <n v="0"/>
    <n v="0"/>
    <n v="0"/>
    <m/>
    <m/>
    <m/>
    <m/>
    <m/>
    <n v="0"/>
    <n v="0"/>
    <n v="0"/>
    <n v="0"/>
    <n v="0"/>
    <n v="0"/>
    <n v="0"/>
    <n v="0"/>
    <m/>
    <x v="1"/>
    <m/>
    <m/>
  </r>
  <r>
    <x v="7"/>
    <x v="78"/>
    <x v="1"/>
    <x v="1"/>
    <n v="760131"/>
    <n v="545755"/>
    <n v="860184"/>
    <n v="2166070"/>
    <n v="148349"/>
    <n v="0"/>
    <n v="148349"/>
    <n v="2314419"/>
    <n v="279261"/>
    <n v="279261"/>
    <n v="2593680"/>
    <n v="3089500"/>
    <n v="3368761"/>
    <n v="3634582"/>
    <n v="162364"/>
    <n v="0"/>
    <n v="137261"/>
    <n v="0"/>
    <n v="456614"/>
    <n v="0"/>
    <n v="597767"/>
    <n v="0"/>
    <n v="408494"/>
    <n v="0"/>
    <n v="368328"/>
    <n v="0"/>
    <n v="0"/>
    <n v="0"/>
    <n v="0"/>
    <n v="0"/>
    <n v="35242"/>
    <n v="0"/>
    <m/>
    <m/>
    <m/>
    <m/>
    <m/>
    <m/>
    <m/>
    <m/>
    <m/>
    <m/>
    <m/>
    <m/>
    <m/>
    <m/>
    <m/>
    <m/>
    <m/>
    <m/>
    <m/>
    <m/>
    <m/>
    <m/>
    <m/>
    <m/>
    <m/>
    <m/>
    <n v="148349"/>
    <n v="0"/>
    <n v="0"/>
    <n v="0"/>
    <n v="0"/>
    <n v="0"/>
    <n v="0"/>
    <n v="0"/>
    <n v="0"/>
    <n v="0"/>
    <m/>
    <m/>
    <m/>
    <m/>
    <m/>
    <n v="279261"/>
    <n v="0"/>
    <n v="0"/>
    <n v="0"/>
    <n v="775081"/>
    <n v="0"/>
    <n v="265821"/>
    <n v="0"/>
    <m/>
    <x v="1"/>
    <m/>
    <m/>
  </r>
  <r>
    <x v="5"/>
    <x v="79"/>
    <x v="1"/>
    <x v="1"/>
    <n v="0"/>
    <n v="0"/>
    <n v="0"/>
    <n v="0"/>
    <n v="0"/>
    <n v="0"/>
    <n v="0"/>
    <n v="0"/>
    <n v="0"/>
    <n v="48628"/>
    <n v="48628"/>
    <n v="0"/>
    <n v="48628"/>
    <n v="48628"/>
    <n v="0"/>
    <n v="0"/>
    <n v="0"/>
    <n v="0"/>
    <n v="0"/>
    <n v="0"/>
    <n v="0"/>
    <n v="0"/>
    <n v="0"/>
    <n v="0"/>
    <n v="0"/>
    <n v="0"/>
    <n v="0"/>
    <n v="0"/>
    <n v="0"/>
    <n v="0"/>
    <n v="0"/>
    <n v="0"/>
    <m/>
    <m/>
    <m/>
    <m/>
    <m/>
    <m/>
    <m/>
    <m/>
    <m/>
    <m/>
    <m/>
    <m/>
    <m/>
    <m/>
    <m/>
    <m/>
    <m/>
    <m/>
    <m/>
    <m/>
    <m/>
    <m/>
    <m/>
    <m/>
    <m/>
    <m/>
    <n v="0"/>
    <n v="0"/>
    <n v="0"/>
    <n v="0"/>
    <n v="0"/>
    <n v="0"/>
    <n v="0"/>
    <n v="0"/>
    <n v="0"/>
    <n v="0"/>
    <m/>
    <m/>
    <m/>
    <m/>
    <m/>
    <n v="0"/>
    <n v="0"/>
    <n v="48628"/>
    <n v="0"/>
    <n v="0"/>
    <n v="0"/>
    <n v="0"/>
    <n v="0"/>
    <m/>
    <x v="0"/>
    <m/>
    <m/>
  </r>
  <r>
    <x v="57"/>
    <x v="80"/>
    <x v="1"/>
    <x v="1"/>
    <n v="0"/>
    <n v="0"/>
    <n v="0"/>
    <n v="0"/>
    <n v="284"/>
    <n v="0"/>
    <n v="284"/>
    <n v="284"/>
    <n v="0"/>
    <n v="0"/>
    <n v="284"/>
    <n v="284"/>
    <n v="284"/>
    <n v="284"/>
    <n v="0"/>
    <n v="0"/>
    <n v="0"/>
    <n v="0"/>
    <n v="0"/>
    <n v="0"/>
    <n v="0"/>
    <n v="0"/>
    <n v="0"/>
    <n v="0"/>
    <n v="0"/>
    <n v="0"/>
    <n v="0"/>
    <n v="0"/>
    <n v="0"/>
    <n v="0"/>
    <n v="0"/>
    <n v="0"/>
    <m/>
    <m/>
    <m/>
    <m/>
    <m/>
    <m/>
    <m/>
    <m/>
    <m/>
    <m/>
    <m/>
    <m/>
    <m/>
    <m/>
    <m/>
    <m/>
    <m/>
    <m/>
    <m/>
    <m/>
    <m/>
    <m/>
    <m/>
    <m/>
    <m/>
    <m/>
    <n v="284"/>
    <n v="0"/>
    <n v="0"/>
    <n v="0"/>
    <n v="0"/>
    <n v="0"/>
    <n v="0"/>
    <n v="0"/>
    <n v="0"/>
    <n v="0"/>
    <m/>
    <m/>
    <m/>
    <m/>
    <m/>
    <n v="0"/>
    <n v="0"/>
    <n v="0"/>
    <n v="0"/>
    <n v="0"/>
    <n v="0"/>
    <n v="0"/>
    <n v="0"/>
    <m/>
    <x v="0"/>
    <m/>
    <m/>
  </r>
  <r>
    <x v="58"/>
    <x v="81"/>
    <x v="1"/>
    <x v="1"/>
    <n v="0"/>
    <n v="0"/>
    <n v="0"/>
    <n v="0"/>
    <n v="37368"/>
    <n v="0"/>
    <n v="37368"/>
    <n v="37368"/>
    <n v="0"/>
    <n v="0"/>
    <n v="37368"/>
    <n v="37368"/>
    <n v="37368"/>
    <n v="37368"/>
    <n v="0"/>
    <n v="0"/>
    <n v="0"/>
    <n v="0"/>
    <n v="0"/>
    <n v="0"/>
    <n v="0"/>
    <n v="0"/>
    <n v="0"/>
    <n v="0"/>
    <n v="0"/>
    <n v="0"/>
    <n v="0"/>
    <n v="0"/>
    <n v="0"/>
    <n v="0"/>
    <n v="0"/>
    <n v="0"/>
    <m/>
    <m/>
    <m/>
    <m/>
    <m/>
    <m/>
    <m/>
    <m/>
    <m/>
    <m/>
    <m/>
    <m/>
    <m/>
    <m/>
    <m/>
    <m/>
    <m/>
    <m/>
    <m/>
    <m/>
    <m/>
    <m/>
    <m/>
    <m/>
    <m/>
    <m/>
    <n v="37368"/>
    <n v="0"/>
    <n v="0"/>
    <n v="0"/>
    <n v="0"/>
    <n v="0"/>
    <n v="0"/>
    <n v="0"/>
    <n v="0"/>
    <n v="0"/>
    <m/>
    <m/>
    <m/>
    <m/>
    <m/>
    <n v="0"/>
    <n v="0"/>
    <n v="0"/>
    <n v="0"/>
    <n v="0"/>
    <n v="0"/>
    <n v="0"/>
    <n v="0"/>
    <m/>
    <x v="0"/>
    <m/>
    <m/>
  </r>
  <r>
    <x v="59"/>
    <x v="82"/>
    <x v="1"/>
    <x v="1"/>
    <n v="0"/>
    <n v="0"/>
    <n v="0"/>
    <n v="0"/>
    <n v="0"/>
    <n v="0"/>
    <n v="0"/>
    <n v="0"/>
    <n v="0"/>
    <n v="2138"/>
    <n v="2138"/>
    <n v="0"/>
    <n v="2138"/>
    <n v="2138"/>
    <n v="0"/>
    <n v="0"/>
    <n v="0"/>
    <n v="0"/>
    <n v="0"/>
    <n v="0"/>
    <n v="0"/>
    <n v="0"/>
    <n v="0"/>
    <n v="0"/>
    <n v="0"/>
    <n v="0"/>
    <n v="0"/>
    <n v="0"/>
    <n v="0"/>
    <n v="0"/>
    <n v="0"/>
    <n v="0"/>
    <m/>
    <m/>
    <m/>
    <m/>
    <m/>
    <m/>
    <m/>
    <m/>
    <m/>
    <m/>
    <m/>
    <m/>
    <m/>
    <m/>
    <m/>
    <m/>
    <m/>
    <m/>
    <m/>
    <m/>
    <m/>
    <m/>
    <m/>
    <m/>
    <m/>
    <m/>
    <n v="0"/>
    <n v="0"/>
    <n v="0"/>
    <n v="0"/>
    <n v="0"/>
    <n v="0"/>
    <n v="0"/>
    <n v="0"/>
    <n v="0"/>
    <n v="0"/>
    <m/>
    <m/>
    <m/>
    <m/>
    <m/>
    <n v="0"/>
    <n v="0"/>
    <n v="2138"/>
    <n v="0"/>
    <n v="0"/>
    <n v="0"/>
    <n v="0"/>
    <n v="0"/>
    <m/>
    <x v="0"/>
    <m/>
    <m/>
  </r>
  <r>
    <x v="61"/>
    <x v="84"/>
    <x v="1"/>
    <x v="1"/>
    <n v="0"/>
    <n v="0"/>
    <n v="0"/>
    <n v="0"/>
    <n v="0"/>
    <n v="334683"/>
    <n v="334683"/>
    <n v="334683"/>
    <n v="0"/>
    <n v="0"/>
    <n v="334683"/>
    <n v="334683"/>
    <n v="334683"/>
    <n v="334683"/>
    <n v="0"/>
    <n v="0"/>
    <n v="0"/>
    <n v="0"/>
    <n v="0"/>
    <n v="0"/>
    <n v="0"/>
    <n v="0"/>
    <n v="0"/>
    <n v="0"/>
    <n v="0"/>
    <n v="0"/>
    <n v="0"/>
    <n v="0"/>
    <n v="0"/>
    <n v="0"/>
    <n v="0"/>
    <n v="0"/>
    <m/>
    <m/>
    <m/>
    <m/>
    <m/>
    <m/>
    <m/>
    <m/>
    <m/>
    <m/>
    <m/>
    <m/>
    <m/>
    <m/>
    <m/>
    <m/>
    <m/>
    <m/>
    <m/>
    <m/>
    <m/>
    <m/>
    <m/>
    <m/>
    <m/>
    <m/>
    <n v="0"/>
    <n v="0"/>
    <n v="0"/>
    <n v="0"/>
    <n v="334683"/>
    <n v="0"/>
    <n v="0"/>
    <n v="0"/>
    <n v="0"/>
    <n v="0"/>
    <m/>
    <m/>
    <m/>
    <m/>
    <m/>
    <n v="0"/>
    <n v="0"/>
    <n v="0"/>
    <n v="0"/>
    <n v="0"/>
    <n v="0"/>
    <n v="0"/>
    <n v="0"/>
    <m/>
    <x v="1"/>
    <m/>
    <m/>
  </r>
  <r>
    <x v="62"/>
    <x v="85"/>
    <x v="1"/>
    <x v="1"/>
    <n v="0"/>
    <n v="0"/>
    <n v="0"/>
    <n v="0"/>
    <n v="0"/>
    <n v="0"/>
    <n v="0"/>
    <n v="0"/>
    <n v="0"/>
    <n v="140"/>
    <n v="140"/>
    <n v="0"/>
    <n v="140"/>
    <n v="140"/>
    <n v="0"/>
    <n v="0"/>
    <n v="0"/>
    <n v="0"/>
    <n v="0"/>
    <n v="0"/>
    <n v="0"/>
    <n v="0"/>
    <n v="0"/>
    <n v="0"/>
    <n v="0"/>
    <n v="0"/>
    <n v="0"/>
    <n v="0"/>
    <n v="0"/>
    <n v="0"/>
    <n v="0"/>
    <n v="0"/>
    <m/>
    <m/>
    <m/>
    <m/>
    <m/>
    <m/>
    <m/>
    <m/>
    <m/>
    <m/>
    <m/>
    <m/>
    <m/>
    <m/>
    <m/>
    <m/>
    <m/>
    <m/>
    <m/>
    <m/>
    <m/>
    <m/>
    <m/>
    <m/>
    <m/>
    <m/>
    <n v="0"/>
    <n v="0"/>
    <n v="0"/>
    <n v="0"/>
    <n v="0"/>
    <n v="0"/>
    <n v="0"/>
    <n v="0"/>
    <n v="0"/>
    <n v="0"/>
    <m/>
    <m/>
    <m/>
    <m/>
    <m/>
    <n v="0"/>
    <n v="0"/>
    <n v="140"/>
    <n v="0"/>
    <n v="0"/>
    <n v="0"/>
    <n v="0"/>
    <n v="0"/>
    <m/>
    <x v="0"/>
    <m/>
    <m/>
  </r>
  <r>
    <x v="63"/>
    <x v="86"/>
    <x v="1"/>
    <x v="1"/>
    <n v="3432"/>
    <n v="810"/>
    <n v="2089"/>
    <n v="6331"/>
    <n v="5407"/>
    <n v="0"/>
    <n v="5407"/>
    <n v="11738"/>
    <n v="0"/>
    <n v="0"/>
    <n v="11738"/>
    <n v="11738"/>
    <n v="11738"/>
    <n v="11738"/>
    <n v="3419"/>
    <n v="0"/>
    <n v="810"/>
    <n v="0"/>
    <n v="2089"/>
    <n v="0"/>
    <n v="13"/>
    <n v="0"/>
    <n v="0"/>
    <n v="0"/>
    <n v="0"/>
    <n v="0"/>
    <n v="0"/>
    <n v="0"/>
    <n v="0"/>
    <n v="0"/>
    <n v="0"/>
    <n v="0"/>
    <m/>
    <m/>
    <m/>
    <m/>
    <m/>
    <m/>
    <m/>
    <m/>
    <m/>
    <m/>
    <m/>
    <m/>
    <m/>
    <m/>
    <m/>
    <m/>
    <m/>
    <m/>
    <m/>
    <m/>
    <m/>
    <m/>
    <m/>
    <m/>
    <m/>
    <m/>
    <n v="5407"/>
    <n v="0"/>
    <n v="0"/>
    <n v="0"/>
    <n v="0"/>
    <n v="0"/>
    <n v="0"/>
    <n v="0"/>
    <n v="0"/>
    <n v="0"/>
    <m/>
    <m/>
    <m/>
    <m/>
    <m/>
    <n v="0"/>
    <n v="0"/>
    <n v="0"/>
    <n v="0"/>
    <n v="0"/>
    <n v="0"/>
    <n v="0"/>
    <n v="0"/>
    <m/>
    <x v="0"/>
    <m/>
    <m/>
  </r>
  <r>
    <x v="64"/>
    <x v="87"/>
    <x v="1"/>
    <x v="1"/>
    <n v="0"/>
    <n v="0"/>
    <n v="0"/>
    <n v="0"/>
    <n v="0"/>
    <n v="0"/>
    <n v="0"/>
    <n v="0"/>
    <n v="0"/>
    <n v="13933"/>
    <n v="13933"/>
    <n v="0"/>
    <n v="13933"/>
    <n v="13933"/>
    <n v="0"/>
    <n v="0"/>
    <n v="0"/>
    <n v="0"/>
    <n v="0"/>
    <n v="0"/>
    <n v="0"/>
    <n v="0"/>
    <n v="0"/>
    <n v="0"/>
    <n v="0"/>
    <n v="0"/>
    <n v="0"/>
    <n v="0"/>
    <n v="0"/>
    <n v="0"/>
    <n v="0"/>
    <n v="0"/>
    <m/>
    <m/>
    <m/>
    <m/>
    <m/>
    <m/>
    <m/>
    <m/>
    <m/>
    <m/>
    <m/>
    <m/>
    <m/>
    <m/>
    <m/>
    <m/>
    <m/>
    <m/>
    <m/>
    <m/>
    <m/>
    <m/>
    <m/>
    <m/>
    <m/>
    <m/>
    <n v="0"/>
    <n v="0"/>
    <n v="0"/>
    <n v="0"/>
    <n v="0"/>
    <n v="0"/>
    <n v="0"/>
    <n v="0"/>
    <n v="0"/>
    <n v="0"/>
    <m/>
    <m/>
    <m/>
    <m/>
    <m/>
    <n v="0"/>
    <n v="0"/>
    <n v="13933"/>
    <n v="0"/>
    <n v="0"/>
    <n v="0"/>
    <n v="0"/>
    <n v="0"/>
    <m/>
    <x v="0"/>
    <m/>
    <m/>
  </r>
  <r>
    <x v="8"/>
    <x v="88"/>
    <x v="1"/>
    <x v="1"/>
    <n v="0"/>
    <n v="0"/>
    <n v="110907"/>
    <n v="110907"/>
    <n v="0"/>
    <n v="0"/>
    <n v="0"/>
    <n v="110907"/>
    <n v="0"/>
    <n v="0"/>
    <n v="110907"/>
    <n v="110907"/>
    <n v="110907"/>
    <n v="110907"/>
    <n v="0"/>
    <n v="0"/>
    <n v="0"/>
    <n v="0"/>
    <n v="110907"/>
    <n v="29136"/>
    <n v="0"/>
    <n v="0"/>
    <n v="0"/>
    <n v="0"/>
    <n v="0"/>
    <n v="0"/>
    <n v="0"/>
    <n v="0"/>
    <n v="0"/>
    <n v="0"/>
    <n v="0"/>
    <n v="0"/>
    <m/>
    <m/>
    <m/>
    <m/>
    <m/>
    <m/>
    <m/>
    <m/>
    <m/>
    <m/>
    <m/>
    <m/>
    <m/>
    <m/>
    <m/>
    <m/>
    <m/>
    <m/>
    <m/>
    <m/>
    <m/>
    <m/>
    <m/>
    <m/>
    <m/>
    <m/>
    <n v="0"/>
    <n v="0"/>
    <n v="0"/>
    <n v="0"/>
    <n v="0"/>
    <n v="0"/>
    <n v="0"/>
    <n v="0"/>
    <n v="0"/>
    <n v="0"/>
    <m/>
    <m/>
    <m/>
    <m/>
    <m/>
    <n v="0"/>
    <n v="0"/>
    <n v="0"/>
    <n v="0"/>
    <n v="0"/>
    <n v="0"/>
    <n v="0"/>
    <n v="0"/>
    <m/>
    <x v="1"/>
    <m/>
    <m/>
  </r>
  <r>
    <x v="65"/>
    <x v="89"/>
    <x v="1"/>
    <x v="1"/>
    <n v="0"/>
    <n v="0"/>
    <n v="0"/>
    <n v="0"/>
    <n v="7798"/>
    <n v="0"/>
    <n v="7798"/>
    <n v="7798"/>
    <n v="0"/>
    <n v="0"/>
    <n v="7798"/>
    <n v="7798"/>
    <n v="7798"/>
    <n v="7798"/>
    <n v="0"/>
    <n v="0"/>
    <n v="0"/>
    <n v="0"/>
    <n v="0"/>
    <n v="0"/>
    <n v="0"/>
    <n v="0"/>
    <n v="0"/>
    <n v="0"/>
    <n v="0"/>
    <n v="0"/>
    <n v="0"/>
    <n v="0"/>
    <n v="0"/>
    <n v="0"/>
    <n v="0"/>
    <n v="0"/>
    <m/>
    <m/>
    <m/>
    <m/>
    <m/>
    <m/>
    <m/>
    <m/>
    <m/>
    <m/>
    <m/>
    <m/>
    <m/>
    <m/>
    <m/>
    <m/>
    <m/>
    <m/>
    <m/>
    <m/>
    <m/>
    <m/>
    <m/>
    <m/>
    <m/>
    <m/>
    <n v="7798"/>
    <n v="0"/>
    <n v="0"/>
    <n v="0"/>
    <n v="0"/>
    <n v="0"/>
    <n v="0"/>
    <n v="0"/>
    <n v="0"/>
    <n v="0"/>
    <m/>
    <m/>
    <m/>
    <m/>
    <m/>
    <n v="0"/>
    <n v="0"/>
    <n v="0"/>
    <n v="0"/>
    <n v="0"/>
    <n v="0"/>
    <n v="0"/>
    <n v="0"/>
    <m/>
    <x v="0"/>
    <m/>
    <m/>
  </r>
  <r>
    <x v="66"/>
    <x v="90"/>
    <x v="1"/>
    <x v="1"/>
    <n v="0"/>
    <n v="295"/>
    <n v="10998"/>
    <n v="11293"/>
    <n v="0"/>
    <n v="0"/>
    <n v="0"/>
    <n v="11293"/>
    <n v="0"/>
    <n v="0"/>
    <n v="11293"/>
    <n v="11293"/>
    <n v="11293"/>
    <n v="11293"/>
    <n v="0"/>
    <n v="0"/>
    <n v="295"/>
    <n v="0"/>
    <n v="10998"/>
    <n v="0"/>
    <n v="0"/>
    <n v="0"/>
    <n v="0"/>
    <n v="0"/>
    <n v="0"/>
    <n v="0"/>
    <n v="0"/>
    <n v="0"/>
    <n v="0"/>
    <n v="0"/>
    <n v="0"/>
    <n v="0"/>
    <m/>
    <m/>
    <m/>
    <m/>
    <m/>
    <m/>
    <m/>
    <m/>
    <m/>
    <m/>
    <m/>
    <m/>
    <m/>
    <m/>
    <m/>
    <m/>
    <m/>
    <m/>
    <m/>
    <m/>
    <m/>
    <m/>
    <m/>
    <m/>
    <m/>
    <m/>
    <n v="0"/>
    <n v="0"/>
    <n v="0"/>
    <n v="0"/>
    <n v="0"/>
    <n v="0"/>
    <n v="0"/>
    <n v="0"/>
    <n v="0"/>
    <n v="0"/>
    <m/>
    <m/>
    <m/>
    <m/>
    <m/>
    <n v="0"/>
    <n v="0"/>
    <n v="0"/>
    <n v="0"/>
    <n v="0"/>
    <n v="0"/>
    <n v="0"/>
    <n v="0"/>
    <m/>
    <x v="0"/>
    <m/>
    <m/>
  </r>
  <r>
    <x v="61"/>
    <x v="92"/>
    <x v="1"/>
    <x v="1"/>
    <n v="0"/>
    <n v="0"/>
    <n v="0"/>
    <n v="0"/>
    <n v="0"/>
    <n v="6864"/>
    <n v="6864"/>
    <n v="6864"/>
    <n v="0"/>
    <n v="0"/>
    <n v="6864"/>
    <n v="6864"/>
    <n v="6864"/>
    <n v="6864"/>
    <n v="0"/>
    <n v="0"/>
    <n v="0"/>
    <n v="0"/>
    <n v="0"/>
    <n v="0"/>
    <n v="0"/>
    <n v="0"/>
    <n v="0"/>
    <n v="0"/>
    <n v="0"/>
    <n v="0"/>
    <n v="0"/>
    <n v="0"/>
    <n v="0"/>
    <n v="0"/>
    <n v="0"/>
    <n v="0"/>
    <m/>
    <m/>
    <m/>
    <m/>
    <m/>
    <m/>
    <m/>
    <m/>
    <m/>
    <m/>
    <m/>
    <m/>
    <m/>
    <m/>
    <m/>
    <m/>
    <m/>
    <m/>
    <m/>
    <m/>
    <m/>
    <m/>
    <m/>
    <m/>
    <m/>
    <m/>
    <n v="0"/>
    <n v="0"/>
    <n v="0"/>
    <n v="0"/>
    <n v="6864"/>
    <n v="0"/>
    <n v="0"/>
    <n v="0"/>
    <n v="0"/>
    <n v="0"/>
    <m/>
    <m/>
    <m/>
    <m/>
    <m/>
    <n v="0"/>
    <n v="0"/>
    <n v="0"/>
    <n v="0"/>
    <n v="0"/>
    <n v="0"/>
    <n v="0"/>
    <n v="0"/>
    <m/>
    <x v="0"/>
    <m/>
    <m/>
  </r>
  <r>
    <x v="68"/>
    <x v="93"/>
    <x v="1"/>
    <x v="1"/>
    <n v="0"/>
    <n v="0"/>
    <n v="5013"/>
    <n v="5013"/>
    <n v="0"/>
    <n v="241976"/>
    <n v="241976"/>
    <n v="246989"/>
    <n v="1978"/>
    <n v="1978"/>
    <n v="248967"/>
    <n v="246989"/>
    <n v="248967"/>
    <n v="248967"/>
    <n v="0"/>
    <n v="0"/>
    <n v="0"/>
    <n v="0"/>
    <n v="5013"/>
    <n v="0"/>
    <n v="0"/>
    <n v="0"/>
    <n v="0"/>
    <n v="0"/>
    <n v="0"/>
    <n v="0"/>
    <n v="0"/>
    <n v="0"/>
    <n v="0"/>
    <n v="0"/>
    <n v="0"/>
    <n v="0"/>
    <m/>
    <m/>
    <m/>
    <m/>
    <m/>
    <m/>
    <m/>
    <m/>
    <m/>
    <m/>
    <m/>
    <m/>
    <m/>
    <m/>
    <m/>
    <m/>
    <m/>
    <m/>
    <m/>
    <m/>
    <m/>
    <m/>
    <m/>
    <m/>
    <m/>
    <m/>
    <n v="0"/>
    <n v="0"/>
    <n v="0"/>
    <n v="0"/>
    <n v="241976"/>
    <n v="0"/>
    <n v="0"/>
    <n v="0"/>
    <n v="0"/>
    <n v="0"/>
    <m/>
    <m/>
    <m/>
    <m/>
    <m/>
    <n v="1978"/>
    <n v="0"/>
    <n v="0"/>
    <n v="0"/>
    <n v="0"/>
    <n v="0"/>
    <n v="0"/>
    <n v="0"/>
    <m/>
    <x v="1"/>
    <m/>
    <m/>
  </r>
  <r>
    <x v="69"/>
    <x v="94"/>
    <x v="1"/>
    <x v="1"/>
    <n v="0"/>
    <n v="22"/>
    <n v="11002"/>
    <n v="11024"/>
    <n v="0"/>
    <n v="0"/>
    <n v="0"/>
    <n v="11024"/>
    <n v="0"/>
    <n v="0"/>
    <n v="11024"/>
    <n v="11024"/>
    <n v="11024"/>
    <n v="11024"/>
    <n v="0"/>
    <n v="0"/>
    <n v="22"/>
    <n v="0"/>
    <n v="11002"/>
    <n v="0"/>
    <n v="0"/>
    <n v="0"/>
    <n v="0"/>
    <n v="0"/>
    <n v="0"/>
    <n v="0"/>
    <n v="0"/>
    <n v="0"/>
    <n v="0"/>
    <n v="0"/>
    <n v="0"/>
    <n v="0"/>
    <m/>
    <m/>
    <m/>
    <m/>
    <m/>
    <m/>
    <m/>
    <m/>
    <m/>
    <m/>
    <m/>
    <m/>
    <m/>
    <m/>
    <m/>
    <m/>
    <m/>
    <m/>
    <m/>
    <m/>
    <m/>
    <m/>
    <m/>
    <m/>
    <m/>
    <m/>
    <n v="0"/>
    <n v="0"/>
    <n v="0"/>
    <n v="0"/>
    <n v="0"/>
    <n v="0"/>
    <n v="0"/>
    <n v="0"/>
    <n v="0"/>
    <n v="0"/>
    <m/>
    <m/>
    <m/>
    <m/>
    <m/>
    <n v="0"/>
    <n v="0"/>
    <n v="0"/>
    <n v="0"/>
    <n v="0"/>
    <n v="0"/>
    <n v="0"/>
    <n v="0"/>
    <m/>
    <x v="0"/>
    <m/>
    <m/>
  </r>
  <r>
    <x v="70"/>
    <x v="95"/>
    <x v="1"/>
    <x v="1"/>
    <n v="0"/>
    <n v="0"/>
    <n v="0"/>
    <n v="0"/>
    <n v="0"/>
    <n v="0"/>
    <n v="0"/>
    <n v="0"/>
    <n v="0"/>
    <n v="27871"/>
    <n v="27871"/>
    <n v="0"/>
    <n v="27871"/>
    <n v="27871"/>
    <n v="0"/>
    <n v="0"/>
    <n v="0"/>
    <n v="0"/>
    <n v="0"/>
    <n v="0"/>
    <n v="0"/>
    <n v="0"/>
    <n v="0"/>
    <n v="0"/>
    <n v="0"/>
    <n v="0"/>
    <n v="0"/>
    <n v="0"/>
    <n v="0"/>
    <n v="0"/>
    <n v="0"/>
    <n v="0"/>
    <m/>
    <m/>
    <m/>
    <m/>
    <m/>
    <m/>
    <m/>
    <m/>
    <m/>
    <m/>
    <m/>
    <m/>
    <m/>
    <m/>
    <m/>
    <m/>
    <m/>
    <m/>
    <m/>
    <m/>
    <m/>
    <m/>
    <m/>
    <m/>
    <m/>
    <m/>
    <n v="0"/>
    <n v="0"/>
    <n v="0"/>
    <n v="0"/>
    <n v="0"/>
    <n v="0"/>
    <n v="0"/>
    <n v="0"/>
    <n v="0"/>
    <n v="0"/>
    <m/>
    <m/>
    <m/>
    <m/>
    <m/>
    <n v="0"/>
    <n v="0"/>
    <n v="27871"/>
    <n v="0"/>
    <n v="0"/>
    <n v="0"/>
    <n v="0"/>
    <n v="0"/>
    <m/>
    <x v="0"/>
    <m/>
    <m/>
  </r>
  <r>
    <x v="71"/>
    <x v="96"/>
    <x v="1"/>
    <x v="1"/>
    <n v="0"/>
    <n v="0"/>
    <n v="0"/>
    <n v="0"/>
    <n v="0"/>
    <n v="0"/>
    <n v="0"/>
    <n v="0"/>
    <n v="0"/>
    <n v="66134"/>
    <n v="66134"/>
    <n v="0"/>
    <n v="66134"/>
    <n v="66134"/>
    <n v="0"/>
    <n v="0"/>
    <n v="0"/>
    <n v="0"/>
    <n v="0"/>
    <n v="0"/>
    <n v="0"/>
    <n v="0"/>
    <n v="0"/>
    <n v="0"/>
    <n v="0"/>
    <n v="0"/>
    <n v="0"/>
    <n v="0"/>
    <n v="0"/>
    <n v="0"/>
    <n v="0"/>
    <n v="0"/>
    <m/>
    <m/>
    <m/>
    <m/>
    <m/>
    <m/>
    <m/>
    <m/>
    <m/>
    <m/>
    <m/>
    <m/>
    <m/>
    <m/>
    <m/>
    <m/>
    <m/>
    <m/>
    <m/>
    <m/>
    <m/>
    <m/>
    <m/>
    <m/>
    <m/>
    <m/>
    <n v="0"/>
    <n v="0"/>
    <n v="0"/>
    <n v="0"/>
    <n v="0"/>
    <n v="0"/>
    <n v="0"/>
    <n v="0"/>
    <n v="0"/>
    <n v="0"/>
    <m/>
    <m/>
    <m/>
    <m/>
    <m/>
    <n v="0"/>
    <n v="0"/>
    <n v="66134"/>
    <n v="0"/>
    <n v="0"/>
    <n v="0"/>
    <n v="0"/>
    <n v="0"/>
    <m/>
    <x v="0"/>
    <m/>
    <m/>
  </r>
  <r>
    <x v="72"/>
    <x v="97"/>
    <x v="1"/>
    <x v="1"/>
    <n v="0"/>
    <n v="0"/>
    <n v="0"/>
    <n v="0"/>
    <n v="5846"/>
    <n v="0"/>
    <n v="5846"/>
    <n v="5846"/>
    <n v="0"/>
    <n v="0"/>
    <n v="5846"/>
    <n v="5846"/>
    <n v="5846"/>
    <n v="5846"/>
    <n v="0"/>
    <n v="0"/>
    <n v="0"/>
    <n v="0"/>
    <n v="0"/>
    <n v="0"/>
    <n v="0"/>
    <n v="0"/>
    <n v="0"/>
    <n v="0"/>
    <n v="0"/>
    <n v="0"/>
    <n v="0"/>
    <n v="0"/>
    <n v="0"/>
    <n v="0"/>
    <n v="0"/>
    <n v="0"/>
    <m/>
    <m/>
    <m/>
    <m/>
    <m/>
    <m/>
    <m/>
    <m/>
    <m/>
    <m/>
    <m/>
    <m/>
    <m/>
    <m/>
    <m/>
    <m/>
    <m/>
    <m/>
    <m/>
    <m/>
    <m/>
    <m/>
    <m/>
    <m/>
    <m/>
    <m/>
    <n v="5846"/>
    <n v="0"/>
    <n v="0"/>
    <n v="0"/>
    <n v="0"/>
    <n v="0"/>
    <n v="0"/>
    <n v="0"/>
    <n v="0"/>
    <n v="0"/>
    <m/>
    <m/>
    <m/>
    <m/>
    <m/>
    <n v="0"/>
    <n v="0"/>
    <n v="0"/>
    <n v="0"/>
    <n v="0"/>
    <n v="0"/>
    <n v="0"/>
    <n v="0"/>
    <m/>
    <x v="0"/>
    <m/>
    <m/>
  </r>
  <r>
    <x v="118"/>
    <x v="159"/>
    <x v="1"/>
    <x v="1"/>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73"/>
    <x v="98"/>
    <x v="1"/>
    <x v="1"/>
    <n v="0"/>
    <n v="0"/>
    <n v="0"/>
    <n v="0"/>
    <n v="0"/>
    <n v="0"/>
    <n v="0"/>
    <n v="0"/>
    <n v="0"/>
    <n v="48849"/>
    <n v="48849"/>
    <n v="0"/>
    <n v="48849"/>
    <n v="48849"/>
    <n v="0"/>
    <n v="0"/>
    <n v="0"/>
    <n v="0"/>
    <n v="0"/>
    <n v="0"/>
    <n v="0"/>
    <n v="0"/>
    <n v="0"/>
    <n v="0"/>
    <n v="0"/>
    <n v="0"/>
    <n v="0"/>
    <n v="0"/>
    <n v="0"/>
    <n v="0"/>
    <n v="0"/>
    <n v="0"/>
    <m/>
    <m/>
    <m/>
    <m/>
    <m/>
    <m/>
    <m/>
    <m/>
    <m/>
    <m/>
    <m/>
    <m/>
    <m/>
    <m/>
    <m/>
    <m/>
    <m/>
    <m/>
    <m/>
    <m/>
    <m/>
    <m/>
    <m/>
    <m/>
    <m/>
    <m/>
    <n v="0"/>
    <n v="0"/>
    <n v="0"/>
    <n v="0"/>
    <n v="0"/>
    <n v="0"/>
    <n v="0"/>
    <n v="0"/>
    <n v="0"/>
    <n v="0"/>
    <m/>
    <m/>
    <m/>
    <m/>
    <m/>
    <n v="0"/>
    <n v="0"/>
    <n v="48849"/>
    <n v="0"/>
    <n v="0"/>
    <n v="0"/>
    <n v="0"/>
    <n v="0"/>
    <m/>
    <x v="0"/>
    <m/>
    <m/>
  </r>
  <r>
    <x v="119"/>
    <x v="99"/>
    <x v="1"/>
    <x v="1"/>
    <n v="0"/>
    <n v="0"/>
    <n v="0"/>
    <n v="0"/>
    <n v="0"/>
    <n v="0"/>
    <n v="0"/>
    <n v="0"/>
    <n v="0"/>
    <n v="4072"/>
    <n v="4072"/>
    <n v="0"/>
    <n v="4072"/>
    <n v="4072"/>
    <n v="0"/>
    <n v="0"/>
    <n v="0"/>
    <n v="0"/>
    <n v="0"/>
    <n v="0"/>
    <n v="0"/>
    <n v="0"/>
    <n v="0"/>
    <n v="0"/>
    <n v="0"/>
    <n v="0"/>
    <n v="0"/>
    <n v="0"/>
    <n v="0"/>
    <n v="0"/>
    <n v="0"/>
    <n v="0"/>
    <m/>
    <m/>
    <m/>
    <m/>
    <m/>
    <m/>
    <m/>
    <m/>
    <m/>
    <m/>
    <m/>
    <m/>
    <m/>
    <m/>
    <m/>
    <m/>
    <m/>
    <m/>
    <m/>
    <m/>
    <m/>
    <m/>
    <m/>
    <m/>
    <m/>
    <m/>
    <n v="0"/>
    <n v="0"/>
    <n v="0"/>
    <n v="0"/>
    <n v="0"/>
    <n v="0"/>
    <n v="0"/>
    <n v="0"/>
    <n v="0"/>
    <n v="0"/>
    <m/>
    <m/>
    <m/>
    <m/>
    <m/>
    <n v="0"/>
    <n v="0"/>
    <n v="4072"/>
    <n v="0"/>
    <n v="0"/>
    <n v="0"/>
    <n v="0"/>
    <n v="0"/>
    <m/>
    <x v="0"/>
    <m/>
    <m/>
  </r>
  <r>
    <x v="75"/>
    <x v="100"/>
    <x v="1"/>
    <x v="1"/>
    <n v="0"/>
    <n v="0"/>
    <n v="0"/>
    <n v="0"/>
    <n v="0"/>
    <n v="418051"/>
    <n v="418051"/>
    <n v="418051"/>
    <n v="0"/>
    <n v="0"/>
    <n v="418051"/>
    <n v="418051"/>
    <n v="418051"/>
    <n v="418051"/>
    <n v="0"/>
    <n v="0"/>
    <n v="0"/>
    <n v="0"/>
    <n v="0"/>
    <n v="0"/>
    <n v="0"/>
    <n v="0"/>
    <n v="0"/>
    <n v="0"/>
    <n v="0"/>
    <n v="0"/>
    <n v="0"/>
    <n v="0"/>
    <n v="0"/>
    <n v="0"/>
    <n v="0"/>
    <n v="0"/>
    <m/>
    <m/>
    <m/>
    <m/>
    <m/>
    <m/>
    <m/>
    <m/>
    <m/>
    <m/>
    <m/>
    <m/>
    <m/>
    <m/>
    <m/>
    <m/>
    <m/>
    <m/>
    <m/>
    <m/>
    <m/>
    <m/>
    <m/>
    <m/>
    <m/>
    <m/>
    <n v="0"/>
    <n v="0"/>
    <n v="0"/>
    <n v="0"/>
    <n v="418051"/>
    <n v="0"/>
    <n v="0"/>
    <n v="0"/>
    <n v="0"/>
    <n v="0"/>
    <m/>
    <m/>
    <m/>
    <m/>
    <m/>
    <n v="0"/>
    <n v="0"/>
    <n v="0"/>
    <n v="0"/>
    <n v="0"/>
    <n v="0"/>
    <n v="0"/>
    <n v="0"/>
    <m/>
    <x v="1"/>
    <m/>
    <m/>
  </r>
  <r>
    <x v="76"/>
    <x v="101"/>
    <x v="1"/>
    <x v="1"/>
    <n v="0"/>
    <n v="0"/>
    <n v="0"/>
    <n v="0"/>
    <n v="0"/>
    <n v="0"/>
    <n v="0"/>
    <n v="0"/>
    <n v="0"/>
    <n v="1088"/>
    <n v="1088"/>
    <n v="0"/>
    <n v="1088"/>
    <n v="1088"/>
    <n v="0"/>
    <n v="0"/>
    <n v="0"/>
    <n v="0"/>
    <n v="0"/>
    <n v="0"/>
    <n v="0"/>
    <n v="0"/>
    <n v="0"/>
    <n v="0"/>
    <n v="0"/>
    <n v="0"/>
    <n v="0"/>
    <n v="0"/>
    <n v="0"/>
    <n v="0"/>
    <n v="0"/>
    <n v="0"/>
    <m/>
    <m/>
    <m/>
    <m/>
    <m/>
    <m/>
    <m/>
    <m/>
    <m/>
    <m/>
    <m/>
    <m/>
    <m/>
    <m/>
    <m/>
    <m/>
    <m/>
    <m/>
    <m/>
    <m/>
    <m/>
    <m/>
    <m/>
    <m/>
    <m/>
    <m/>
    <n v="0"/>
    <n v="0"/>
    <n v="0"/>
    <n v="0"/>
    <n v="0"/>
    <n v="0"/>
    <n v="0"/>
    <n v="0"/>
    <n v="0"/>
    <n v="0"/>
    <m/>
    <m/>
    <m/>
    <m/>
    <m/>
    <n v="0"/>
    <n v="0"/>
    <n v="1088"/>
    <n v="0"/>
    <n v="0"/>
    <n v="0"/>
    <n v="0"/>
    <n v="0"/>
    <m/>
    <x v="0"/>
    <m/>
    <m/>
  </r>
  <r>
    <x v="17"/>
    <x v="103"/>
    <x v="1"/>
    <x v="1"/>
    <n v="0"/>
    <n v="0"/>
    <n v="0"/>
    <n v="0"/>
    <n v="20015"/>
    <n v="1659176"/>
    <n v="1679191"/>
    <n v="1679191"/>
    <n v="0"/>
    <n v="427879"/>
    <n v="2107070"/>
    <n v="1679191"/>
    <n v="2107070"/>
    <n v="2107070"/>
    <n v="0"/>
    <n v="0"/>
    <n v="0"/>
    <n v="0"/>
    <n v="0"/>
    <n v="0"/>
    <n v="0"/>
    <n v="0"/>
    <n v="0"/>
    <n v="0"/>
    <n v="0"/>
    <n v="0"/>
    <n v="0"/>
    <n v="0"/>
    <n v="0"/>
    <n v="0"/>
    <n v="0"/>
    <n v="0"/>
    <m/>
    <m/>
    <m/>
    <m/>
    <m/>
    <m/>
    <m/>
    <m/>
    <m/>
    <m/>
    <m/>
    <m/>
    <m/>
    <m/>
    <m/>
    <m/>
    <m/>
    <m/>
    <m/>
    <m/>
    <m/>
    <m/>
    <m/>
    <m/>
    <m/>
    <m/>
    <n v="20015"/>
    <n v="0"/>
    <n v="0"/>
    <n v="0"/>
    <n v="1659176"/>
    <n v="0"/>
    <n v="0"/>
    <n v="0"/>
    <n v="0"/>
    <n v="0"/>
    <m/>
    <m/>
    <m/>
    <m/>
    <m/>
    <n v="0"/>
    <n v="0"/>
    <n v="427879"/>
    <n v="0"/>
    <n v="0"/>
    <n v="0"/>
    <n v="0"/>
    <n v="0"/>
    <m/>
    <x v="1"/>
    <m/>
    <m/>
  </r>
  <r>
    <x v="17"/>
    <x v="104"/>
    <x v="1"/>
    <x v="1"/>
    <n v="95322"/>
    <n v="76477"/>
    <n v="262970"/>
    <n v="434769"/>
    <n v="79511"/>
    <n v="0"/>
    <n v="79511"/>
    <n v="514280"/>
    <n v="403295"/>
    <n v="403295"/>
    <n v="917575"/>
    <n v="514280"/>
    <n v="917575"/>
    <n v="920056"/>
    <n v="95322"/>
    <n v="0"/>
    <n v="76349"/>
    <n v="10256"/>
    <n v="251097"/>
    <n v="6106"/>
    <n v="0"/>
    <n v="0"/>
    <n v="0"/>
    <n v="0"/>
    <n v="0"/>
    <n v="0"/>
    <n v="0"/>
    <n v="0"/>
    <n v="128"/>
    <n v="121"/>
    <n v="11873"/>
    <n v="0"/>
    <m/>
    <m/>
    <m/>
    <m/>
    <m/>
    <m/>
    <m/>
    <m/>
    <m/>
    <m/>
    <m/>
    <m/>
    <m/>
    <m/>
    <m/>
    <m/>
    <m/>
    <m/>
    <m/>
    <m/>
    <m/>
    <m/>
    <m/>
    <m/>
    <m/>
    <m/>
    <n v="79511"/>
    <n v="0"/>
    <n v="0"/>
    <n v="0"/>
    <n v="0"/>
    <n v="0"/>
    <n v="0"/>
    <n v="0"/>
    <n v="0"/>
    <n v="0"/>
    <m/>
    <m/>
    <m/>
    <m/>
    <m/>
    <n v="403295"/>
    <n v="0"/>
    <n v="0"/>
    <n v="0"/>
    <n v="0"/>
    <n v="0"/>
    <n v="2481"/>
    <n v="0"/>
    <m/>
    <x v="1"/>
    <m/>
    <m/>
  </r>
  <r>
    <x v="78"/>
    <x v="105"/>
    <x v="1"/>
    <x v="1"/>
    <n v="0"/>
    <n v="0"/>
    <n v="0"/>
    <n v="0"/>
    <n v="0"/>
    <n v="0"/>
    <n v="0"/>
    <n v="0"/>
    <n v="0"/>
    <n v="2640"/>
    <n v="2640"/>
    <n v="0"/>
    <n v="2640"/>
    <n v="2640"/>
    <n v="0"/>
    <n v="0"/>
    <n v="0"/>
    <n v="0"/>
    <n v="0"/>
    <n v="0"/>
    <n v="0"/>
    <n v="0"/>
    <n v="0"/>
    <n v="0"/>
    <n v="0"/>
    <n v="0"/>
    <n v="0"/>
    <n v="0"/>
    <n v="0"/>
    <n v="0"/>
    <n v="0"/>
    <n v="0"/>
    <m/>
    <m/>
    <m/>
    <m/>
    <m/>
    <m/>
    <m/>
    <m/>
    <m/>
    <m/>
    <m/>
    <m/>
    <m/>
    <m/>
    <m/>
    <m/>
    <m/>
    <m/>
    <m/>
    <m/>
    <m/>
    <m/>
    <m/>
    <m/>
    <m/>
    <m/>
    <n v="0"/>
    <n v="0"/>
    <n v="0"/>
    <n v="0"/>
    <n v="0"/>
    <n v="0"/>
    <n v="0"/>
    <n v="0"/>
    <n v="0"/>
    <n v="0"/>
    <m/>
    <m/>
    <m/>
    <m/>
    <m/>
    <n v="0"/>
    <n v="0"/>
    <n v="2640"/>
    <n v="0"/>
    <n v="0"/>
    <n v="0"/>
    <n v="0"/>
    <n v="0"/>
    <m/>
    <x v="0"/>
    <m/>
    <m/>
  </r>
  <r>
    <x v="79"/>
    <x v="106"/>
    <x v="1"/>
    <x v="1"/>
    <n v="0"/>
    <n v="0"/>
    <n v="0"/>
    <n v="0"/>
    <n v="0"/>
    <n v="0"/>
    <n v="0"/>
    <n v="0"/>
    <n v="0"/>
    <n v="696561"/>
    <n v="696561"/>
    <n v="0"/>
    <n v="696561"/>
    <n v="696561"/>
    <n v="0"/>
    <n v="0"/>
    <n v="0"/>
    <n v="0"/>
    <n v="0"/>
    <n v="0"/>
    <n v="0"/>
    <n v="0"/>
    <n v="0"/>
    <n v="0"/>
    <n v="0"/>
    <n v="0"/>
    <n v="0"/>
    <n v="0"/>
    <n v="0"/>
    <n v="0"/>
    <n v="0"/>
    <n v="0"/>
    <m/>
    <m/>
    <m/>
    <m/>
    <m/>
    <m/>
    <m/>
    <m/>
    <m/>
    <m/>
    <m/>
    <m/>
    <m/>
    <m/>
    <m/>
    <m/>
    <m/>
    <m/>
    <m/>
    <m/>
    <m/>
    <m/>
    <m/>
    <m/>
    <m/>
    <m/>
    <n v="0"/>
    <n v="0"/>
    <n v="0"/>
    <n v="0"/>
    <n v="0"/>
    <n v="0"/>
    <n v="0"/>
    <n v="0"/>
    <n v="0"/>
    <n v="0"/>
    <m/>
    <m/>
    <m/>
    <m/>
    <m/>
    <n v="0"/>
    <n v="0"/>
    <n v="696561"/>
    <n v="0"/>
    <n v="0"/>
    <n v="0"/>
    <n v="0"/>
    <n v="0"/>
    <m/>
    <x v="1"/>
    <m/>
    <m/>
  </r>
  <r>
    <x v="80"/>
    <x v="107"/>
    <x v="1"/>
    <x v="1"/>
    <n v="0"/>
    <n v="0"/>
    <n v="0"/>
    <n v="0"/>
    <n v="0"/>
    <n v="0"/>
    <n v="0"/>
    <n v="0"/>
    <n v="0"/>
    <n v="9614"/>
    <n v="9614"/>
    <n v="0"/>
    <n v="9614"/>
    <n v="9614"/>
    <n v="0"/>
    <n v="0"/>
    <n v="0"/>
    <n v="0"/>
    <n v="0"/>
    <n v="0"/>
    <n v="0"/>
    <n v="0"/>
    <n v="0"/>
    <n v="0"/>
    <n v="0"/>
    <n v="0"/>
    <n v="0"/>
    <n v="0"/>
    <n v="0"/>
    <n v="0"/>
    <n v="0"/>
    <n v="0"/>
    <m/>
    <m/>
    <m/>
    <m/>
    <m/>
    <m/>
    <m/>
    <m/>
    <m/>
    <m/>
    <m/>
    <m/>
    <m/>
    <m/>
    <m/>
    <m/>
    <m/>
    <m/>
    <m/>
    <m/>
    <m/>
    <m/>
    <m/>
    <m/>
    <m/>
    <m/>
    <n v="0"/>
    <n v="0"/>
    <n v="0"/>
    <n v="0"/>
    <n v="0"/>
    <n v="0"/>
    <n v="0"/>
    <n v="0"/>
    <n v="0"/>
    <n v="0"/>
    <m/>
    <m/>
    <m/>
    <m/>
    <m/>
    <n v="0"/>
    <n v="0"/>
    <n v="9614"/>
    <n v="0"/>
    <n v="0"/>
    <n v="0"/>
    <n v="0"/>
    <n v="0"/>
    <m/>
    <x v="0"/>
    <m/>
    <m/>
  </r>
  <r>
    <x v="18"/>
    <x v="108"/>
    <x v="1"/>
    <x v="1"/>
    <n v="0"/>
    <n v="0"/>
    <n v="0"/>
    <n v="0"/>
    <n v="7860"/>
    <n v="0"/>
    <n v="7860"/>
    <n v="7860"/>
    <n v="2477"/>
    <n v="2477"/>
    <n v="10337"/>
    <n v="7860"/>
    <n v="10337"/>
    <n v="10337"/>
    <n v="0"/>
    <n v="0"/>
    <n v="0"/>
    <n v="0"/>
    <n v="0"/>
    <n v="0"/>
    <n v="0"/>
    <n v="0"/>
    <n v="0"/>
    <n v="0"/>
    <n v="0"/>
    <n v="0"/>
    <n v="0"/>
    <n v="0"/>
    <n v="0"/>
    <n v="0"/>
    <n v="0"/>
    <n v="0"/>
    <m/>
    <m/>
    <m/>
    <m/>
    <m/>
    <m/>
    <m/>
    <m/>
    <m/>
    <m/>
    <m/>
    <m/>
    <m/>
    <m/>
    <m/>
    <m/>
    <m/>
    <m/>
    <m/>
    <m/>
    <m/>
    <m/>
    <m/>
    <m/>
    <m/>
    <m/>
    <n v="7860"/>
    <n v="0"/>
    <n v="0"/>
    <n v="0"/>
    <n v="0"/>
    <n v="0"/>
    <n v="0"/>
    <n v="0"/>
    <n v="0"/>
    <n v="0"/>
    <m/>
    <m/>
    <m/>
    <m/>
    <m/>
    <n v="2477"/>
    <n v="0"/>
    <n v="0"/>
    <n v="0"/>
    <n v="0"/>
    <n v="0"/>
    <n v="0"/>
    <n v="0"/>
    <m/>
    <x v="0"/>
    <m/>
    <m/>
  </r>
  <r>
    <x v="18"/>
    <x v="109"/>
    <x v="1"/>
    <x v="1"/>
    <n v="0"/>
    <n v="0"/>
    <n v="0"/>
    <n v="0"/>
    <n v="0"/>
    <n v="0"/>
    <n v="0"/>
    <n v="0"/>
    <n v="69124"/>
    <n v="69124"/>
    <n v="69124"/>
    <n v="0"/>
    <n v="69124"/>
    <n v="69124"/>
    <n v="0"/>
    <n v="0"/>
    <n v="0"/>
    <n v="0"/>
    <n v="0"/>
    <n v="0"/>
    <n v="0"/>
    <n v="0"/>
    <n v="0"/>
    <n v="0"/>
    <n v="0"/>
    <n v="0"/>
    <n v="0"/>
    <n v="0"/>
    <n v="0"/>
    <n v="0"/>
    <n v="0"/>
    <n v="0"/>
    <m/>
    <m/>
    <m/>
    <m/>
    <m/>
    <m/>
    <m/>
    <m/>
    <m/>
    <m/>
    <m/>
    <m/>
    <m/>
    <m/>
    <m/>
    <m/>
    <m/>
    <m/>
    <m/>
    <m/>
    <m/>
    <m/>
    <m/>
    <m/>
    <m/>
    <m/>
    <n v="0"/>
    <n v="0"/>
    <n v="0"/>
    <n v="0"/>
    <n v="0"/>
    <n v="0"/>
    <n v="0"/>
    <n v="0"/>
    <n v="0"/>
    <n v="0"/>
    <m/>
    <m/>
    <m/>
    <m/>
    <m/>
    <n v="69124"/>
    <n v="0"/>
    <n v="0"/>
    <n v="0"/>
    <n v="0"/>
    <n v="0"/>
    <n v="0"/>
    <n v="0"/>
    <m/>
    <x v="0"/>
    <m/>
    <m/>
  </r>
  <r>
    <x v="81"/>
    <x v="110"/>
    <x v="1"/>
    <x v="1"/>
    <n v="0"/>
    <n v="0"/>
    <n v="0"/>
    <n v="0"/>
    <n v="4491"/>
    <n v="0"/>
    <n v="4491"/>
    <n v="4491"/>
    <n v="0"/>
    <n v="13082"/>
    <n v="17573"/>
    <n v="4491"/>
    <n v="17573"/>
    <n v="17573"/>
    <n v="0"/>
    <n v="0"/>
    <n v="0"/>
    <n v="0"/>
    <n v="0"/>
    <n v="0"/>
    <n v="0"/>
    <n v="0"/>
    <n v="0"/>
    <n v="0"/>
    <n v="0"/>
    <n v="0"/>
    <n v="0"/>
    <n v="0"/>
    <n v="0"/>
    <n v="0"/>
    <n v="0"/>
    <n v="0"/>
    <m/>
    <m/>
    <m/>
    <m/>
    <m/>
    <m/>
    <m/>
    <m/>
    <m/>
    <m/>
    <m/>
    <m/>
    <m/>
    <m/>
    <m/>
    <m/>
    <m/>
    <m/>
    <m/>
    <m/>
    <m/>
    <m/>
    <m/>
    <m/>
    <m/>
    <m/>
    <n v="4491"/>
    <n v="0"/>
    <n v="0"/>
    <n v="0"/>
    <n v="0"/>
    <n v="0"/>
    <n v="0"/>
    <n v="0"/>
    <n v="0"/>
    <n v="0"/>
    <m/>
    <m/>
    <m/>
    <m/>
    <m/>
    <n v="0"/>
    <n v="0"/>
    <n v="13082"/>
    <n v="0"/>
    <n v="0"/>
    <n v="0"/>
    <n v="0"/>
    <n v="0"/>
    <m/>
    <x v="0"/>
    <m/>
    <m/>
  </r>
  <r>
    <x v="82"/>
    <x v="111"/>
    <x v="1"/>
    <x v="1"/>
    <n v="0"/>
    <n v="0"/>
    <n v="0"/>
    <n v="0"/>
    <n v="0"/>
    <n v="1607107"/>
    <n v="1607107"/>
    <n v="1607107"/>
    <n v="0"/>
    <n v="0"/>
    <n v="1607107"/>
    <n v="1607107"/>
    <n v="1607107"/>
    <n v="1607107"/>
    <n v="0"/>
    <n v="0"/>
    <n v="0"/>
    <n v="0"/>
    <n v="0"/>
    <n v="0"/>
    <n v="0"/>
    <n v="0"/>
    <n v="0"/>
    <n v="0"/>
    <n v="0"/>
    <n v="0"/>
    <n v="0"/>
    <n v="0"/>
    <n v="0"/>
    <n v="0"/>
    <n v="0"/>
    <n v="0"/>
    <m/>
    <m/>
    <m/>
    <m/>
    <m/>
    <m/>
    <m/>
    <m/>
    <m/>
    <m/>
    <m/>
    <m/>
    <m/>
    <m/>
    <m/>
    <m/>
    <m/>
    <m/>
    <m/>
    <m/>
    <m/>
    <m/>
    <m/>
    <m/>
    <m/>
    <m/>
    <n v="0"/>
    <n v="0"/>
    <n v="0"/>
    <n v="0"/>
    <n v="1607107"/>
    <n v="0"/>
    <n v="0"/>
    <n v="0"/>
    <n v="0"/>
    <n v="0"/>
    <m/>
    <m/>
    <m/>
    <m/>
    <m/>
    <n v="0"/>
    <n v="0"/>
    <n v="0"/>
    <n v="0"/>
    <n v="0"/>
    <n v="0"/>
    <n v="0"/>
    <n v="0"/>
    <m/>
    <x v="1"/>
    <m/>
    <m/>
  </r>
  <r>
    <x v="120"/>
    <x v="160"/>
    <x v="1"/>
    <x v="1"/>
    <n v="0"/>
    <n v="0"/>
    <n v="0"/>
    <n v="0"/>
    <n v="8"/>
    <n v="0"/>
    <n v="8"/>
    <n v="8"/>
    <n v="0"/>
    <n v="0"/>
    <n v="8"/>
    <n v="8"/>
    <n v="8"/>
    <n v="8"/>
    <n v="0"/>
    <n v="0"/>
    <n v="0"/>
    <n v="0"/>
    <n v="0"/>
    <n v="0"/>
    <n v="0"/>
    <n v="0"/>
    <n v="0"/>
    <n v="0"/>
    <n v="0"/>
    <n v="0"/>
    <n v="0"/>
    <n v="0"/>
    <n v="0"/>
    <n v="0"/>
    <n v="0"/>
    <n v="0"/>
    <m/>
    <m/>
    <m/>
    <m/>
    <m/>
    <m/>
    <m/>
    <m/>
    <m/>
    <m/>
    <m/>
    <m/>
    <m/>
    <m/>
    <m/>
    <m/>
    <m/>
    <m/>
    <m/>
    <m/>
    <m/>
    <m/>
    <m/>
    <m/>
    <m/>
    <m/>
    <n v="8"/>
    <n v="0"/>
    <n v="0"/>
    <n v="0"/>
    <n v="0"/>
    <n v="0"/>
    <n v="0"/>
    <n v="0"/>
    <n v="0"/>
    <n v="0"/>
    <m/>
    <m/>
    <m/>
    <m/>
    <m/>
    <n v="0"/>
    <n v="0"/>
    <n v="0"/>
    <n v="0"/>
    <n v="0"/>
    <n v="0"/>
    <n v="0"/>
    <n v="0"/>
    <m/>
    <x v="0"/>
    <m/>
    <m/>
  </r>
  <r>
    <x v="121"/>
    <x v="161"/>
    <x v="1"/>
    <x v="1"/>
    <n v="0"/>
    <n v="0"/>
    <n v="0"/>
    <n v="0"/>
    <n v="14993"/>
    <n v="0"/>
    <n v="14993"/>
    <n v="14993"/>
    <n v="0"/>
    <n v="0"/>
    <n v="14993"/>
    <n v="14993"/>
    <n v="14993"/>
    <n v="14993"/>
    <n v="0"/>
    <n v="0"/>
    <n v="0"/>
    <n v="0"/>
    <n v="0"/>
    <n v="0"/>
    <n v="0"/>
    <n v="0"/>
    <n v="0"/>
    <n v="0"/>
    <n v="0"/>
    <n v="0"/>
    <n v="0"/>
    <n v="0"/>
    <n v="0"/>
    <n v="0"/>
    <n v="0"/>
    <n v="0"/>
    <m/>
    <m/>
    <m/>
    <m/>
    <m/>
    <m/>
    <m/>
    <m/>
    <m/>
    <m/>
    <m/>
    <m/>
    <m/>
    <m/>
    <m/>
    <m/>
    <m/>
    <m/>
    <m/>
    <m/>
    <m/>
    <m/>
    <m/>
    <m/>
    <m/>
    <m/>
    <n v="14993"/>
    <n v="0"/>
    <n v="0"/>
    <n v="0"/>
    <n v="0"/>
    <n v="0"/>
    <n v="0"/>
    <n v="0"/>
    <n v="0"/>
    <n v="0"/>
    <m/>
    <m/>
    <m/>
    <m/>
    <m/>
    <n v="0"/>
    <n v="0"/>
    <n v="0"/>
    <n v="0"/>
    <n v="0"/>
    <n v="0"/>
    <n v="0"/>
    <n v="0"/>
    <m/>
    <x v="0"/>
    <m/>
    <m/>
  </r>
  <r>
    <x v="20"/>
    <x v="112"/>
    <x v="1"/>
    <x v="1"/>
    <n v="762112"/>
    <n v="816903"/>
    <n v="5322428"/>
    <n v="6901443"/>
    <n v="1263719"/>
    <n v="187327"/>
    <n v="1451046"/>
    <n v="8352489"/>
    <n v="342376"/>
    <n v="1046818"/>
    <n v="9399307"/>
    <n v="8352489"/>
    <n v="9399307"/>
    <n v="9399307"/>
    <n v="762112"/>
    <n v="33176"/>
    <n v="816903"/>
    <n v="136272"/>
    <n v="5322428"/>
    <n v="570125"/>
    <n v="0"/>
    <n v="0"/>
    <n v="0"/>
    <n v="0"/>
    <n v="0"/>
    <n v="0"/>
    <n v="0"/>
    <n v="0"/>
    <n v="0"/>
    <n v="0"/>
    <n v="0"/>
    <n v="0"/>
    <m/>
    <m/>
    <m/>
    <m/>
    <m/>
    <m/>
    <m/>
    <m/>
    <m/>
    <m/>
    <m/>
    <m/>
    <m/>
    <m/>
    <m/>
    <m/>
    <m/>
    <m/>
    <m/>
    <m/>
    <m/>
    <m/>
    <m/>
    <m/>
    <m/>
    <m/>
    <n v="1263719"/>
    <n v="0"/>
    <n v="0"/>
    <n v="0"/>
    <n v="187327"/>
    <n v="0"/>
    <n v="0"/>
    <n v="0"/>
    <n v="0"/>
    <n v="0"/>
    <m/>
    <m/>
    <m/>
    <m/>
    <m/>
    <n v="342376"/>
    <n v="16883"/>
    <n v="704442"/>
    <n v="0"/>
    <n v="0"/>
    <n v="0"/>
    <n v="0"/>
    <n v="0"/>
    <m/>
    <x v="1"/>
    <m/>
    <m/>
  </r>
  <r>
    <x v="83"/>
    <x v="113"/>
    <x v="1"/>
    <x v="1"/>
    <n v="0"/>
    <n v="0"/>
    <n v="0"/>
    <n v="0"/>
    <n v="0"/>
    <n v="336514"/>
    <n v="336514"/>
    <n v="336514"/>
    <n v="0"/>
    <n v="0"/>
    <n v="336514"/>
    <n v="336514"/>
    <n v="336514"/>
    <n v="336514"/>
    <n v="0"/>
    <n v="0"/>
    <n v="0"/>
    <n v="0"/>
    <n v="0"/>
    <n v="0"/>
    <n v="0"/>
    <n v="0"/>
    <n v="0"/>
    <n v="0"/>
    <n v="0"/>
    <n v="0"/>
    <n v="0"/>
    <n v="0"/>
    <n v="0"/>
    <n v="0"/>
    <n v="0"/>
    <n v="0"/>
    <m/>
    <m/>
    <m/>
    <m/>
    <m/>
    <m/>
    <m/>
    <m/>
    <m/>
    <m/>
    <m/>
    <m/>
    <m/>
    <m/>
    <m/>
    <m/>
    <m/>
    <m/>
    <m/>
    <m/>
    <m/>
    <m/>
    <m/>
    <m/>
    <m/>
    <m/>
    <n v="0"/>
    <n v="0"/>
    <n v="0"/>
    <n v="0"/>
    <n v="336514"/>
    <n v="0"/>
    <n v="0"/>
    <n v="0"/>
    <n v="0"/>
    <n v="0"/>
    <m/>
    <m/>
    <m/>
    <m/>
    <m/>
    <n v="0"/>
    <n v="0"/>
    <n v="0"/>
    <n v="0"/>
    <n v="0"/>
    <n v="0"/>
    <n v="0"/>
    <n v="0"/>
    <m/>
    <x v="1"/>
    <m/>
    <m/>
  </r>
  <r>
    <x v="84"/>
    <x v="114"/>
    <x v="1"/>
    <x v="1"/>
    <n v="0"/>
    <n v="0"/>
    <n v="0"/>
    <n v="0"/>
    <n v="0"/>
    <n v="0"/>
    <n v="0"/>
    <n v="0"/>
    <n v="49580"/>
    <n v="49580"/>
    <n v="49580"/>
    <n v="0"/>
    <n v="49580"/>
    <n v="49580"/>
    <n v="0"/>
    <n v="0"/>
    <n v="0"/>
    <n v="0"/>
    <n v="0"/>
    <n v="0"/>
    <n v="0"/>
    <n v="0"/>
    <n v="0"/>
    <n v="0"/>
    <n v="0"/>
    <n v="0"/>
    <n v="0"/>
    <n v="0"/>
    <n v="0"/>
    <n v="0"/>
    <n v="0"/>
    <n v="0"/>
    <m/>
    <m/>
    <m/>
    <m/>
    <m/>
    <m/>
    <m/>
    <m/>
    <m/>
    <m/>
    <m/>
    <m/>
    <m/>
    <m/>
    <m/>
    <m/>
    <m/>
    <m/>
    <m/>
    <m/>
    <m/>
    <m/>
    <m/>
    <m/>
    <m/>
    <m/>
    <n v="0"/>
    <n v="0"/>
    <n v="0"/>
    <n v="0"/>
    <n v="0"/>
    <n v="0"/>
    <n v="0"/>
    <n v="0"/>
    <n v="0"/>
    <n v="0"/>
    <m/>
    <m/>
    <m/>
    <m/>
    <m/>
    <n v="49580"/>
    <n v="0"/>
    <n v="0"/>
    <n v="0"/>
    <n v="0"/>
    <n v="0"/>
    <n v="0"/>
    <n v="0"/>
    <m/>
    <x v="0"/>
    <m/>
    <m/>
  </r>
  <r>
    <x v="84"/>
    <x v="115"/>
    <x v="1"/>
    <x v="1"/>
    <n v="112720"/>
    <n v="0"/>
    <n v="0"/>
    <n v="112720"/>
    <n v="0"/>
    <n v="2603252"/>
    <n v="2603252"/>
    <n v="2715972"/>
    <n v="0"/>
    <n v="0"/>
    <n v="2715972"/>
    <n v="2715972"/>
    <n v="2715972"/>
    <n v="2715972"/>
    <n v="112720"/>
    <n v="0"/>
    <n v="0"/>
    <n v="0"/>
    <n v="0"/>
    <n v="0"/>
    <n v="0"/>
    <n v="0"/>
    <n v="0"/>
    <n v="0"/>
    <n v="0"/>
    <n v="0"/>
    <n v="0"/>
    <n v="0"/>
    <n v="0"/>
    <n v="0"/>
    <n v="0"/>
    <n v="0"/>
    <m/>
    <m/>
    <m/>
    <m/>
    <m/>
    <m/>
    <m/>
    <m/>
    <m/>
    <m/>
    <m/>
    <m/>
    <m/>
    <m/>
    <m/>
    <m/>
    <m/>
    <m/>
    <m/>
    <m/>
    <m/>
    <m/>
    <m/>
    <m/>
    <m/>
    <m/>
    <n v="0"/>
    <n v="0"/>
    <n v="0"/>
    <n v="0"/>
    <n v="2603252"/>
    <n v="0"/>
    <n v="0"/>
    <n v="0"/>
    <n v="0"/>
    <n v="0"/>
    <m/>
    <m/>
    <m/>
    <m/>
    <m/>
    <n v="0"/>
    <n v="0"/>
    <n v="0"/>
    <n v="0"/>
    <n v="0"/>
    <n v="0"/>
    <n v="0"/>
    <n v="0"/>
    <m/>
    <x v="1"/>
    <m/>
    <m/>
  </r>
  <r>
    <x v="85"/>
    <x v="116"/>
    <x v="1"/>
    <x v="1"/>
    <n v="0"/>
    <n v="0"/>
    <n v="0"/>
    <n v="0"/>
    <n v="0"/>
    <n v="0"/>
    <n v="0"/>
    <n v="0"/>
    <n v="0"/>
    <n v="615"/>
    <n v="615"/>
    <n v="0"/>
    <n v="615"/>
    <n v="615"/>
    <n v="0"/>
    <n v="0"/>
    <n v="0"/>
    <n v="0"/>
    <n v="0"/>
    <n v="0"/>
    <n v="0"/>
    <n v="0"/>
    <n v="0"/>
    <n v="0"/>
    <n v="0"/>
    <n v="0"/>
    <n v="0"/>
    <n v="0"/>
    <n v="0"/>
    <n v="0"/>
    <n v="0"/>
    <n v="0"/>
    <m/>
    <m/>
    <m/>
    <m/>
    <m/>
    <m/>
    <m/>
    <m/>
    <m/>
    <m/>
    <m/>
    <m/>
    <m/>
    <m/>
    <m/>
    <m/>
    <m/>
    <m/>
    <m/>
    <m/>
    <m/>
    <m/>
    <m/>
    <m/>
    <m/>
    <m/>
    <n v="0"/>
    <n v="0"/>
    <n v="0"/>
    <n v="0"/>
    <n v="0"/>
    <n v="0"/>
    <n v="0"/>
    <n v="0"/>
    <n v="0"/>
    <n v="0"/>
    <m/>
    <m/>
    <m/>
    <m/>
    <m/>
    <n v="0"/>
    <n v="0"/>
    <n v="615"/>
    <n v="0"/>
    <n v="0"/>
    <n v="0"/>
    <n v="0"/>
    <n v="0"/>
    <m/>
    <x v="0"/>
    <m/>
    <m/>
  </r>
  <r>
    <x v="86"/>
    <x v="117"/>
    <x v="1"/>
    <x v="1"/>
    <n v="0"/>
    <n v="0"/>
    <n v="0"/>
    <n v="0"/>
    <n v="0"/>
    <n v="0"/>
    <n v="0"/>
    <n v="0"/>
    <n v="0"/>
    <n v="12574"/>
    <n v="12574"/>
    <n v="0"/>
    <n v="12574"/>
    <n v="12574"/>
    <n v="0"/>
    <n v="0"/>
    <n v="0"/>
    <n v="0"/>
    <n v="0"/>
    <n v="0"/>
    <n v="0"/>
    <n v="0"/>
    <n v="0"/>
    <n v="0"/>
    <n v="0"/>
    <n v="0"/>
    <n v="0"/>
    <n v="0"/>
    <n v="0"/>
    <n v="0"/>
    <n v="0"/>
    <n v="0"/>
    <m/>
    <m/>
    <m/>
    <m/>
    <m/>
    <m/>
    <m/>
    <m/>
    <m/>
    <m/>
    <m/>
    <m/>
    <m/>
    <m/>
    <m/>
    <m/>
    <m/>
    <m/>
    <m/>
    <m/>
    <m/>
    <m/>
    <m/>
    <m/>
    <m/>
    <m/>
    <n v="0"/>
    <n v="0"/>
    <n v="0"/>
    <n v="0"/>
    <n v="0"/>
    <n v="0"/>
    <n v="0"/>
    <n v="0"/>
    <n v="0"/>
    <n v="0"/>
    <m/>
    <m/>
    <m/>
    <m/>
    <m/>
    <n v="0"/>
    <n v="0"/>
    <n v="12574"/>
    <n v="0"/>
    <n v="0"/>
    <n v="0"/>
    <n v="0"/>
    <n v="0"/>
    <m/>
    <x v="0"/>
    <m/>
    <m/>
  </r>
  <r>
    <x v="87"/>
    <x v="118"/>
    <x v="1"/>
    <x v="1"/>
    <n v="0"/>
    <n v="7391"/>
    <n v="6739"/>
    <n v="14130"/>
    <n v="0"/>
    <n v="0"/>
    <n v="0"/>
    <n v="14130"/>
    <n v="1571"/>
    <n v="1571"/>
    <n v="15701"/>
    <n v="14130"/>
    <n v="15701"/>
    <n v="15701"/>
    <n v="0"/>
    <n v="0"/>
    <n v="7391"/>
    <n v="0"/>
    <n v="6739"/>
    <n v="0"/>
    <n v="0"/>
    <n v="0"/>
    <n v="0"/>
    <n v="0"/>
    <n v="0"/>
    <n v="0"/>
    <n v="0"/>
    <n v="0"/>
    <n v="0"/>
    <n v="0"/>
    <n v="0"/>
    <n v="0"/>
    <m/>
    <m/>
    <m/>
    <m/>
    <m/>
    <m/>
    <m/>
    <m/>
    <m/>
    <m/>
    <m/>
    <m/>
    <m/>
    <m/>
    <m/>
    <m/>
    <m/>
    <m/>
    <m/>
    <m/>
    <m/>
    <m/>
    <m/>
    <m/>
    <m/>
    <m/>
    <n v="0"/>
    <n v="0"/>
    <n v="0"/>
    <n v="0"/>
    <n v="0"/>
    <n v="0"/>
    <n v="0"/>
    <n v="0"/>
    <n v="0"/>
    <n v="0"/>
    <m/>
    <m/>
    <m/>
    <m/>
    <m/>
    <n v="1571"/>
    <n v="0"/>
    <n v="0"/>
    <n v="0"/>
    <n v="0"/>
    <n v="0"/>
    <n v="0"/>
    <n v="0"/>
    <m/>
    <x v="0"/>
    <m/>
    <m/>
  </r>
  <r>
    <x v="88"/>
    <x v="119"/>
    <x v="1"/>
    <x v="1"/>
    <n v="0"/>
    <n v="0"/>
    <n v="281"/>
    <n v="281"/>
    <n v="0"/>
    <n v="0"/>
    <n v="0"/>
    <n v="281"/>
    <n v="0"/>
    <n v="70051"/>
    <n v="70332"/>
    <n v="281"/>
    <n v="70332"/>
    <n v="70332"/>
    <n v="0"/>
    <n v="0"/>
    <n v="0"/>
    <n v="0"/>
    <n v="281"/>
    <n v="0"/>
    <n v="0"/>
    <n v="0"/>
    <n v="0"/>
    <n v="0"/>
    <n v="0"/>
    <n v="0"/>
    <n v="0"/>
    <n v="0"/>
    <n v="0"/>
    <n v="0"/>
    <n v="0"/>
    <n v="0"/>
    <m/>
    <m/>
    <m/>
    <m/>
    <m/>
    <m/>
    <m/>
    <m/>
    <m/>
    <m/>
    <m/>
    <m/>
    <m/>
    <m/>
    <m/>
    <m/>
    <m/>
    <m/>
    <m/>
    <m/>
    <m/>
    <m/>
    <m/>
    <m/>
    <m/>
    <m/>
    <n v="0"/>
    <n v="0"/>
    <n v="0"/>
    <n v="0"/>
    <n v="0"/>
    <n v="0"/>
    <m/>
    <n v="0"/>
    <n v="0"/>
    <n v="0"/>
    <m/>
    <m/>
    <m/>
    <m/>
    <m/>
    <n v="0"/>
    <n v="0"/>
    <n v="70051"/>
    <n v="0"/>
    <n v="0"/>
    <n v="0"/>
    <n v="0"/>
    <n v="0"/>
    <m/>
    <x v="0"/>
    <m/>
    <m/>
  </r>
  <r>
    <x v="89"/>
    <x v="120"/>
    <x v="1"/>
    <x v="1"/>
    <n v="0"/>
    <n v="0"/>
    <n v="0"/>
    <n v="0"/>
    <n v="0"/>
    <n v="0"/>
    <n v="0"/>
    <n v="0"/>
    <n v="0"/>
    <n v="13207"/>
    <n v="13207"/>
    <n v="0"/>
    <n v="13207"/>
    <n v="13207"/>
    <n v="0"/>
    <n v="0"/>
    <n v="0"/>
    <n v="0"/>
    <n v="0"/>
    <n v="0"/>
    <n v="0"/>
    <n v="0"/>
    <n v="0"/>
    <n v="0"/>
    <n v="0"/>
    <n v="0"/>
    <n v="0"/>
    <n v="0"/>
    <n v="0"/>
    <n v="0"/>
    <n v="0"/>
    <n v="0"/>
    <m/>
    <m/>
    <m/>
    <m/>
    <m/>
    <m/>
    <m/>
    <m/>
    <m/>
    <m/>
    <m/>
    <m/>
    <m/>
    <m/>
    <m/>
    <m/>
    <m/>
    <m/>
    <m/>
    <m/>
    <m/>
    <m/>
    <m/>
    <m/>
    <m/>
    <m/>
    <n v="0"/>
    <n v="0"/>
    <n v="0"/>
    <n v="0"/>
    <n v="0"/>
    <n v="0"/>
    <n v="0"/>
    <n v="0"/>
    <n v="0"/>
    <n v="0"/>
    <m/>
    <m/>
    <m/>
    <m/>
    <m/>
    <n v="0"/>
    <n v="0"/>
    <n v="13207"/>
    <n v="0"/>
    <n v="0"/>
    <n v="0"/>
    <n v="0"/>
    <n v="0"/>
    <m/>
    <x v="0"/>
    <m/>
    <m/>
  </r>
  <r>
    <x v="90"/>
    <x v="121"/>
    <x v="1"/>
    <x v="1"/>
    <n v="61940"/>
    <n v="0"/>
    <n v="0"/>
    <n v="61940"/>
    <n v="4161"/>
    <n v="542632"/>
    <n v="546793"/>
    <n v="608733"/>
    <n v="0"/>
    <n v="81957"/>
    <n v="690690"/>
    <n v="608733"/>
    <n v="690690"/>
    <n v="690690"/>
    <n v="61940"/>
    <n v="0"/>
    <n v="0"/>
    <n v="0"/>
    <n v="0"/>
    <n v="0"/>
    <n v="0"/>
    <n v="0"/>
    <n v="0"/>
    <n v="0"/>
    <n v="0"/>
    <n v="0"/>
    <n v="0"/>
    <n v="0"/>
    <n v="0"/>
    <n v="0"/>
    <n v="0"/>
    <n v="0"/>
    <m/>
    <m/>
    <m/>
    <m/>
    <m/>
    <m/>
    <m/>
    <m/>
    <m/>
    <m/>
    <m/>
    <m/>
    <m/>
    <m/>
    <m/>
    <m/>
    <m/>
    <m/>
    <m/>
    <m/>
    <m/>
    <m/>
    <m/>
    <m/>
    <m/>
    <m/>
    <n v="4161"/>
    <n v="0"/>
    <n v="0"/>
    <n v="0"/>
    <n v="542632"/>
    <n v="0"/>
    <n v="0"/>
    <n v="0"/>
    <n v="0"/>
    <n v="0"/>
    <m/>
    <m/>
    <m/>
    <m/>
    <m/>
    <n v="0"/>
    <n v="0"/>
    <n v="81957"/>
    <n v="0"/>
    <n v="0"/>
    <n v="0"/>
    <n v="0"/>
    <n v="0"/>
    <m/>
    <x v="1"/>
    <m/>
    <m/>
  </r>
  <r>
    <x v="26"/>
    <x v="122"/>
    <x v="1"/>
    <x v="1"/>
    <n v="0"/>
    <n v="0"/>
    <n v="0"/>
    <n v="0"/>
    <n v="0"/>
    <n v="0"/>
    <n v="0"/>
    <n v="0"/>
    <n v="0"/>
    <n v="184897"/>
    <n v="184897"/>
    <n v="0"/>
    <n v="184897"/>
    <n v="184897"/>
    <n v="0"/>
    <n v="0"/>
    <n v="0"/>
    <n v="0"/>
    <n v="0"/>
    <n v="0"/>
    <n v="0"/>
    <n v="0"/>
    <n v="0"/>
    <n v="0"/>
    <n v="0"/>
    <n v="0"/>
    <n v="0"/>
    <n v="0"/>
    <n v="0"/>
    <n v="0"/>
    <n v="0"/>
    <n v="0"/>
    <m/>
    <m/>
    <m/>
    <m/>
    <m/>
    <m/>
    <m/>
    <m/>
    <m/>
    <m/>
    <m/>
    <m/>
    <m/>
    <m/>
    <m/>
    <m/>
    <m/>
    <m/>
    <m/>
    <m/>
    <m/>
    <m/>
    <m/>
    <m/>
    <m/>
    <m/>
    <n v="0"/>
    <n v="0"/>
    <n v="0"/>
    <n v="0"/>
    <n v="0"/>
    <n v="0"/>
    <n v="0"/>
    <n v="0"/>
    <n v="0"/>
    <n v="0"/>
    <m/>
    <m/>
    <m/>
    <m/>
    <m/>
    <n v="0"/>
    <n v="0"/>
    <n v="184897"/>
    <n v="0"/>
    <n v="0"/>
    <n v="0"/>
    <n v="0"/>
    <n v="0"/>
    <m/>
    <x v="1"/>
    <m/>
    <m/>
  </r>
  <r>
    <x v="91"/>
    <x v="123"/>
    <x v="1"/>
    <x v="1"/>
    <n v="0"/>
    <n v="0"/>
    <n v="0"/>
    <n v="0"/>
    <n v="1492"/>
    <n v="262"/>
    <n v="1754"/>
    <n v="1754"/>
    <n v="0"/>
    <n v="0"/>
    <n v="1754"/>
    <n v="1754"/>
    <n v="1754"/>
    <n v="1754"/>
    <n v="0"/>
    <n v="0"/>
    <n v="0"/>
    <n v="0"/>
    <n v="0"/>
    <n v="0"/>
    <n v="0"/>
    <n v="0"/>
    <n v="0"/>
    <n v="0"/>
    <n v="0"/>
    <n v="0"/>
    <n v="0"/>
    <n v="0"/>
    <n v="0"/>
    <n v="0"/>
    <n v="0"/>
    <n v="0"/>
    <m/>
    <m/>
    <m/>
    <m/>
    <m/>
    <m/>
    <m/>
    <m/>
    <m/>
    <m/>
    <m/>
    <m/>
    <m/>
    <m/>
    <m/>
    <m/>
    <m/>
    <m/>
    <m/>
    <m/>
    <m/>
    <m/>
    <m/>
    <m/>
    <m/>
    <m/>
    <n v="1492"/>
    <n v="0"/>
    <n v="0"/>
    <n v="0"/>
    <n v="262"/>
    <n v="0"/>
    <n v="0"/>
    <n v="0"/>
    <n v="0"/>
    <n v="0"/>
    <m/>
    <m/>
    <m/>
    <m/>
    <m/>
    <n v="0"/>
    <n v="0"/>
    <n v="0"/>
    <n v="0"/>
    <n v="0"/>
    <n v="0"/>
    <n v="0"/>
    <n v="0"/>
    <m/>
    <x v="0"/>
    <m/>
    <m/>
  </r>
  <r>
    <x v="26"/>
    <x v="124"/>
    <x v="1"/>
    <x v="1"/>
    <n v="0"/>
    <n v="0"/>
    <n v="0"/>
    <n v="0"/>
    <n v="0"/>
    <n v="0"/>
    <n v="0"/>
    <n v="0"/>
    <n v="0"/>
    <n v="472901"/>
    <n v="472901"/>
    <n v="0"/>
    <n v="472901"/>
    <n v="472901"/>
    <n v="0"/>
    <n v="0"/>
    <n v="0"/>
    <n v="0"/>
    <n v="0"/>
    <n v="0"/>
    <n v="0"/>
    <n v="0"/>
    <n v="0"/>
    <n v="0"/>
    <n v="0"/>
    <n v="0"/>
    <n v="0"/>
    <n v="0"/>
    <n v="0"/>
    <n v="0"/>
    <n v="0"/>
    <n v="0"/>
    <m/>
    <m/>
    <m/>
    <m/>
    <m/>
    <m/>
    <m/>
    <m/>
    <m/>
    <m/>
    <m/>
    <m/>
    <m/>
    <m/>
    <m/>
    <m/>
    <m/>
    <m/>
    <m/>
    <m/>
    <m/>
    <m/>
    <m/>
    <m/>
    <m/>
    <m/>
    <n v="0"/>
    <n v="0"/>
    <n v="0"/>
    <n v="0"/>
    <n v="0"/>
    <n v="0"/>
    <n v="0"/>
    <n v="0"/>
    <n v="0"/>
    <n v="0"/>
    <m/>
    <m/>
    <m/>
    <m/>
    <m/>
    <n v="0"/>
    <n v="0"/>
    <n v="472901"/>
    <n v="0"/>
    <n v="0"/>
    <n v="0"/>
    <n v="0"/>
    <n v="0"/>
    <m/>
    <x v="1"/>
    <m/>
    <m/>
  </r>
  <r>
    <x v="92"/>
    <x v="125"/>
    <x v="1"/>
    <x v="1"/>
    <n v="0"/>
    <n v="0"/>
    <n v="0"/>
    <n v="0"/>
    <n v="3067"/>
    <n v="941471"/>
    <n v="944538"/>
    <n v="944538"/>
    <n v="437"/>
    <n v="437"/>
    <n v="944975"/>
    <n v="944538"/>
    <n v="944975"/>
    <n v="944975"/>
    <n v="0"/>
    <n v="0"/>
    <n v="0"/>
    <n v="0"/>
    <n v="0"/>
    <n v="0"/>
    <n v="0"/>
    <n v="0"/>
    <n v="0"/>
    <n v="0"/>
    <n v="0"/>
    <n v="0"/>
    <n v="0"/>
    <n v="0"/>
    <n v="0"/>
    <n v="0"/>
    <n v="0"/>
    <n v="0"/>
    <m/>
    <m/>
    <m/>
    <m/>
    <m/>
    <m/>
    <m/>
    <m/>
    <m/>
    <m/>
    <m/>
    <m/>
    <m/>
    <m/>
    <m/>
    <m/>
    <m/>
    <m/>
    <m/>
    <m/>
    <m/>
    <m/>
    <m/>
    <m/>
    <m/>
    <m/>
    <n v="3067"/>
    <n v="0"/>
    <n v="0"/>
    <n v="0"/>
    <n v="941471"/>
    <n v="0"/>
    <n v="0"/>
    <n v="0"/>
    <n v="0"/>
    <n v="0"/>
    <m/>
    <m/>
    <m/>
    <m/>
    <m/>
    <n v="437"/>
    <n v="0"/>
    <n v="0"/>
    <n v="0"/>
    <n v="0"/>
    <n v="0"/>
    <n v="0"/>
    <n v="0"/>
    <m/>
    <x v="1"/>
    <m/>
    <m/>
  </r>
  <r>
    <x v="93"/>
    <x v="126"/>
    <x v="1"/>
    <x v="1"/>
    <n v="62455"/>
    <n v="2"/>
    <n v="0"/>
    <n v="62457"/>
    <n v="0"/>
    <n v="0"/>
    <n v="0"/>
    <n v="62457"/>
    <n v="0"/>
    <n v="0"/>
    <n v="62457"/>
    <n v="62457"/>
    <n v="62457"/>
    <n v="62457"/>
    <n v="62455"/>
    <n v="0"/>
    <n v="2"/>
    <n v="0"/>
    <n v="0"/>
    <n v="0"/>
    <n v="0"/>
    <n v="0"/>
    <n v="0"/>
    <n v="0"/>
    <n v="0"/>
    <n v="0"/>
    <n v="0"/>
    <n v="0"/>
    <n v="0"/>
    <n v="0"/>
    <n v="0"/>
    <n v="0"/>
    <m/>
    <m/>
    <m/>
    <m/>
    <m/>
    <m/>
    <m/>
    <m/>
    <m/>
    <m/>
    <m/>
    <m/>
    <m/>
    <m/>
    <m/>
    <m/>
    <m/>
    <m/>
    <m/>
    <m/>
    <m/>
    <m/>
    <m/>
    <m/>
    <m/>
    <m/>
    <n v="0"/>
    <n v="0"/>
    <n v="0"/>
    <n v="0"/>
    <n v="0"/>
    <n v="0"/>
    <n v="0"/>
    <n v="0"/>
    <n v="0"/>
    <n v="0"/>
    <m/>
    <m/>
    <m/>
    <m/>
    <m/>
    <n v="0"/>
    <n v="0"/>
    <n v="0"/>
    <n v="0"/>
    <n v="0"/>
    <n v="0"/>
    <n v="0"/>
    <n v="0"/>
    <m/>
    <x v="0"/>
    <m/>
    <m/>
  </r>
  <r>
    <x v="94"/>
    <x v="127"/>
    <x v="1"/>
    <x v="1"/>
    <n v="0"/>
    <n v="0"/>
    <n v="0"/>
    <n v="0"/>
    <n v="0"/>
    <n v="676353"/>
    <n v="676353"/>
    <n v="676353"/>
    <n v="0"/>
    <n v="0"/>
    <n v="676353"/>
    <n v="676353"/>
    <n v="676353"/>
    <n v="676353"/>
    <n v="0"/>
    <n v="0"/>
    <n v="0"/>
    <n v="0"/>
    <n v="0"/>
    <n v="0"/>
    <n v="0"/>
    <n v="0"/>
    <n v="0"/>
    <n v="0"/>
    <n v="0"/>
    <n v="0"/>
    <n v="0"/>
    <n v="0"/>
    <n v="0"/>
    <n v="0"/>
    <n v="0"/>
    <n v="0"/>
    <m/>
    <m/>
    <m/>
    <m/>
    <m/>
    <m/>
    <m/>
    <m/>
    <m/>
    <m/>
    <m/>
    <m/>
    <m/>
    <m/>
    <m/>
    <m/>
    <m/>
    <m/>
    <m/>
    <m/>
    <m/>
    <m/>
    <m/>
    <m/>
    <m/>
    <m/>
    <n v="0"/>
    <n v="0"/>
    <n v="0"/>
    <n v="0"/>
    <n v="676353"/>
    <n v="0"/>
    <n v="0"/>
    <n v="0"/>
    <n v="0"/>
    <n v="0"/>
    <m/>
    <m/>
    <m/>
    <m/>
    <m/>
    <n v="0"/>
    <n v="0"/>
    <n v="0"/>
    <n v="0"/>
    <n v="0"/>
    <n v="0"/>
    <n v="0"/>
    <n v="0"/>
    <m/>
    <x v="1"/>
    <m/>
    <m/>
  </r>
  <r>
    <x v="95"/>
    <x v="128"/>
    <x v="1"/>
    <x v="1"/>
    <n v="0"/>
    <n v="0"/>
    <n v="0"/>
    <n v="0"/>
    <n v="0"/>
    <n v="0"/>
    <n v="0"/>
    <n v="0"/>
    <n v="0"/>
    <n v="6822"/>
    <n v="6822"/>
    <n v="0"/>
    <n v="6822"/>
    <n v="6822"/>
    <n v="0"/>
    <n v="0"/>
    <n v="0"/>
    <n v="0"/>
    <n v="0"/>
    <n v="0"/>
    <n v="0"/>
    <n v="0"/>
    <n v="0"/>
    <n v="0"/>
    <n v="0"/>
    <n v="0"/>
    <n v="0"/>
    <n v="0"/>
    <n v="0"/>
    <n v="0"/>
    <n v="0"/>
    <n v="0"/>
    <m/>
    <m/>
    <m/>
    <m/>
    <m/>
    <m/>
    <m/>
    <m/>
    <m/>
    <m/>
    <m/>
    <m/>
    <m/>
    <m/>
    <m/>
    <m/>
    <m/>
    <m/>
    <m/>
    <m/>
    <m/>
    <m/>
    <m/>
    <m/>
    <m/>
    <m/>
    <n v="0"/>
    <n v="0"/>
    <n v="0"/>
    <n v="0"/>
    <n v="0"/>
    <n v="0"/>
    <n v="0"/>
    <n v="0"/>
    <n v="0"/>
    <n v="0"/>
    <m/>
    <m/>
    <m/>
    <m/>
    <m/>
    <n v="0"/>
    <n v="0"/>
    <n v="6822"/>
    <n v="0"/>
    <n v="0"/>
    <n v="0"/>
    <n v="0"/>
    <n v="0"/>
    <m/>
    <x v="0"/>
    <m/>
    <m/>
  </r>
  <r>
    <x v="96"/>
    <x v="129"/>
    <x v="1"/>
    <x v="1"/>
    <n v="0"/>
    <n v="0"/>
    <n v="0"/>
    <n v="0"/>
    <n v="0"/>
    <n v="0"/>
    <n v="0"/>
    <n v="0"/>
    <n v="15462"/>
    <n v="19933"/>
    <n v="19933"/>
    <n v="0"/>
    <n v="19933"/>
    <n v="19933"/>
    <n v="0"/>
    <n v="0"/>
    <n v="0"/>
    <n v="0"/>
    <n v="0"/>
    <n v="0"/>
    <n v="0"/>
    <n v="0"/>
    <n v="0"/>
    <n v="0"/>
    <n v="0"/>
    <n v="0"/>
    <n v="0"/>
    <n v="0"/>
    <n v="0"/>
    <n v="0"/>
    <n v="0"/>
    <n v="0"/>
    <m/>
    <m/>
    <m/>
    <m/>
    <m/>
    <m/>
    <m/>
    <m/>
    <m/>
    <m/>
    <m/>
    <m/>
    <m/>
    <m/>
    <m/>
    <m/>
    <m/>
    <m/>
    <m/>
    <m/>
    <m/>
    <m/>
    <m/>
    <m/>
    <m/>
    <m/>
    <n v="0"/>
    <n v="0"/>
    <n v="0"/>
    <n v="0"/>
    <n v="0"/>
    <n v="0"/>
    <n v="0"/>
    <n v="0"/>
    <n v="0"/>
    <n v="0"/>
    <m/>
    <m/>
    <m/>
    <m/>
    <m/>
    <n v="15462"/>
    <n v="0"/>
    <n v="4471"/>
    <n v="0"/>
    <n v="0"/>
    <n v="0"/>
    <n v="0"/>
    <n v="0"/>
    <m/>
    <x v="0"/>
    <m/>
    <m/>
  </r>
  <r>
    <x v="26"/>
    <x v="130"/>
    <x v="1"/>
    <x v="1"/>
    <n v="0"/>
    <n v="0"/>
    <n v="0"/>
    <n v="0"/>
    <n v="0"/>
    <n v="0"/>
    <n v="0"/>
    <n v="0"/>
    <n v="0"/>
    <n v="216507"/>
    <n v="216507"/>
    <n v="0"/>
    <n v="216507"/>
    <n v="216507"/>
    <n v="0"/>
    <n v="0"/>
    <n v="0"/>
    <n v="0"/>
    <n v="0"/>
    <n v="0"/>
    <n v="0"/>
    <n v="0"/>
    <n v="0"/>
    <n v="0"/>
    <n v="0"/>
    <n v="0"/>
    <n v="0"/>
    <n v="0"/>
    <n v="0"/>
    <n v="0"/>
    <n v="0"/>
    <n v="0"/>
    <m/>
    <m/>
    <m/>
    <m/>
    <m/>
    <m/>
    <m/>
    <m/>
    <m/>
    <m/>
    <m/>
    <m/>
    <m/>
    <m/>
    <m/>
    <m/>
    <m/>
    <m/>
    <m/>
    <m/>
    <m/>
    <m/>
    <m/>
    <m/>
    <m/>
    <m/>
    <n v="0"/>
    <n v="0"/>
    <n v="0"/>
    <n v="0"/>
    <n v="0"/>
    <n v="0"/>
    <n v="0"/>
    <n v="0"/>
    <n v="0"/>
    <n v="0"/>
    <m/>
    <m/>
    <m/>
    <m/>
    <m/>
    <n v="0"/>
    <n v="0"/>
    <n v="216507"/>
    <n v="0"/>
    <n v="0"/>
    <n v="0"/>
    <n v="0"/>
    <n v="0"/>
    <m/>
    <x v="1"/>
    <m/>
    <m/>
  </r>
  <r>
    <x v="97"/>
    <x v="131"/>
    <x v="1"/>
    <x v="1"/>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98"/>
    <x v="132"/>
    <x v="1"/>
    <x v="1"/>
    <n v="0"/>
    <n v="0"/>
    <n v="0"/>
    <n v="0"/>
    <n v="0"/>
    <n v="0"/>
    <n v="0"/>
    <n v="0"/>
    <n v="0"/>
    <n v="66693"/>
    <n v="66693"/>
    <n v="0"/>
    <n v="66693"/>
    <n v="66693"/>
    <n v="0"/>
    <n v="0"/>
    <n v="0"/>
    <n v="0"/>
    <n v="0"/>
    <n v="0"/>
    <n v="0"/>
    <n v="0"/>
    <n v="0"/>
    <n v="0"/>
    <n v="0"/>
    <n v="0"/>
    <n v="0"/>
    <n v="0"/>
    <n v="0"/>
    <n v="0"/>
    <n v="0"/>
    <n v="0"/>
    <m/>
    <m/>
    <m/>
    <m/>
    <m/>
    <m/>
    <m/>
    <m/>
    <m/>
    <m/>
    <m/>
    <m/>
    <m/>
    <m/>
    <m/>
    <m/>
    <m/>
    <m/>
    <m/>
    <m/>
    <m/>
    <m/>
    <m/>
    <m/>
    <m/>
    <m/>
    <n v="0"/>
    <n v="0"/>
    <n v="0"/>
    <n v="0"/>
    <n v="0"/>
    <n v="0"/>
    <n v="0"/>
    <n v="0"/>
    <n v="0"/>
    <n v="0"/>
    <m/>
    <m/>
    <m/>
    <m/>
    <m/>
    <n v="0"/>
    <n v="0"/>
    <n v="66693"/>
    <n v="0"/>
    <n v="0"/>
    <n v="0"/>
    <n v="0"/>
    <n v="0"/>
    <m/>
    <x v="0"/>
    <m/>
    <m/>
  </r>
  <r>
    <x v="99"/>
    <x v="133"/>
    <x v="1"/>
    <x v="1"/>
    <n v="0"/>
    <n v="0"/>
    <n v="0"/>
    <n v="0"/>
    <n v="0"/>
    <n v="0"/>
    <n v="0"/>
    <n v="0"/>
    <n v="456894"/>
    <n v="456894"/>
    <n v="456894"/>
    <n v="0"/>
    <n v="456894"/>
    <n v="456894"/>
    <n v="0"/>
    <n v="0"/>
    <n v="0"/>
    <n v="0"/>
    <n v="0"/>
    <n v="0"/>
    <n v="0"/>
    <n v="0"/>
    <n v="0"/>
    <n v="0"/>
    <n v="0"/>
    <n v="0"/>
    <n v="0"/>
    <n v="0"/>
    <n v="0"/>
    <n v="0"/>
    <n v="0"/>
    <n v="0"/>
    <m/>
    <m/>
    <m/>
    <m/>
    <m/>
    <m/>
    <m/>
    <m/>
    <m/>
    <m/>
    <m/>
    <m/>
    <m/>
    <m/>
    <m/>
    <m/>
    <m/>
    <m/>
    <m/>
    <m/>
    <m/>
    <m/>
    <m/>
    <m/>
    <m/>
    <m/>
    <n v="0"/>
    <n v="0"/>
    <n v="0"/>
    <n v="0"/>
    <n v="0"/>
    <n v="0"/>
    <n v="0"/>
    <n v="0"/>
    <n v="0"/>
    <n v="0"/>
    <m/>
    <m/>
    <m/>
    <m/>
    <m/>
    <n v="456894"/>
    <n v="0"/>
    <n v="0"/>
    <n v="0"/>
    <n v="0"/>
    <n v="0"/>
    <n v="0"/>
    <n v="0"/>
    <m/>
    <x v="1"/>
    <m/>
    <m/>
  </r>
  <r>
    <x v="100"/>
    <x v="134"/>
    <x v="1"/>
    <x v="1"/>
    <n v="0"/>
    <n v="0"/>
    <n v="0"/>
    <n v="0"/>
    <n v="0"/>
    <n v="0"/>
    <n v="0"/>
    <n v="0"/>
    <n v="0"/>
    <n v="89997"/>
    <n v="89997"/>
    <n v="0"/>
    <n v="89997"/>
    <n v="89997"/>
    <n v="0"/>
    <n v="0"/>
    <n v="0"/>
    <n v="0"/>
    <n v="0"/>
    <n v="0"/>
    <n v="0"/>
    <n v="0"/>
    <n v="0"/>
    <n v="0"/>
    <n v="0"/>
    <n v="0"/>
    <n v="0"/>
    <n v="0"/>
    <n v="0"/>
    <n v="0"/>
    <n v="0"/>
    <n v="0"/>
    <m/>
    <m/>
    <m/>
    <m/>
    <m/>
    <m/>
    <m/>
    <m/>
    <m/>
    <m/>
    <m/>
    <m/>
    <m/>
    <m/>
    <m/>
    <m/>
    <m/>
    <m/>
    <m/>
    <m/>
    <m/>
    <m/>
    <m/>
    <m/>
    <m/>
    <m/>
    <n v="0"/>
    <n v="0"/>
    <n v="0"/>
    <n v="0"/>
    <n v="0"/>
    <n v="0"/>
    <n v="0"/>
    <n v="0"/>
    <n v="0"/>
    <n v="0"/>
    <m/>
    <m/>
    <m/>
    <m/>
    <m/>
    <n v="0"/>
    <n v="0"/>
    <n v="89997"/>
    <n v="0"/>
    <n v="0"/>
    <n v="0"/>
    <n v="0"/>
    <n v="0"/>
    <m/>
    <x v="0"/>
    <m/>
    <m/>
  </r>
  <r>
    <x v="101"/>
    <x v="135"/>
    <x v="1"/>
    <x v="1"/>
    <n v="0"/>
    <n v="0"/>
    <n v="0"/>
    <n v="0"/>
    <n v="0"/>
    <n v="170027"/>
    <n v="170027"/>
    <n v="170027"/>
    <n v="11698"/>
    <n v="11698"/>
    <n v="181725"/>
    <n v="170027"/>
    <n v="181725"/>
    <n v="181725"/>
    <n v="0"/>
    <n v="0"/>
    <n v="0"/>
    <n v="0"/>
    <n v="0"/>
    <n v="0"/>
    <n v="0"/>
    <n v="0"/>
    <n v="0"/>
    <n v="0"/>
    <n v="0"/>
    <n v="0"/>
    <n v="0"/>
    <n v="0"/>
    <n v="0"/>
    <n v="0"/>
    <n v="0"/>
    <n v="0"/>
    <m/>
    <m/>
    <m/>
    <m/>
    <m/>
    <m/>
    <m/>
    <m/>
    <m/>
    <m/>
    <m/>
    <m/>
    <m/>
    <m/>
    <m/>
    <m/>
    <m/>
    <m/>
    <m/>
    <m/>
    <m/>
    <m/>
    <m/>
    <m/>
    <m/>
    <m/>
    <n v="0"/>
    <n v="0"/>
    <n v="0"/>
    <n v="0"/>
    <n v="170027"/>
    <n v="0"/>
    <n v="0"/>
    <n v="0"/>
    <n v="0"/>
    <n v="0"/>
    <m/>
    <m/>
    <m/>
    <m/>
    <m/>
    <n v="11698"/>
    <n v="0"/>
    <n v="0"/>
    <n v="0"/>
    <n v="0"/>
    <n v="0"/>
    <n v="0"/>
    <n v="0"/>
    <m/>
    <x v="1"/>
    <m/>
    <m/>
  </r>
  <r>
    <x v="102"/>
    <x v="136"/>
    <x v="1"/>
    <x v="1"/>
    <n v="0"/>
    <n v="0"/>
    <n v="0"/>
    <n v="0"/>
    <n v="0"/>
    <n v="423068"/>
    <n v="423068"/>
    <n v="423068"/>
    <n v="0"/>
    <n v="0"/>
    <n v="423068"/>
    <n v="423068"/>
    <n v="423068"/>
    <n v="423068"/>
    <n v="0"/>
    <n v="0"/>
    <n v="0"/>
    <n v="0"/>
    <n v="0"/>
    <n v="0"/>
    <n v="0"/>
    <n v="0"/>
    <n v="0"/>
    <n v="0"/>
    <n v="0"/>
    <n v="0"/>
    <n v="0"/>
    <n v="0"/>
    <n v="0"/>
    <n v="0"/>
    <n v="0"/>
    <n v="0"/>
    <m/>
    <m/>
    <m/>
    <m/>
    <m/>
    <m/>
    <m/>
    <m/>
    <m/>
    <m/>
    <m/>
    <m/>
    <m/>
    <m/>
    <m/>
    <m/>
    <m/>
    <m/>
    <m/>
    <m/>
    <m/>
    <m/>
    <m/>
    <m/>
    <m/>
    <m/>
    <n v="0"/>
    <n v="0"/>
    <n v="0"/>
    <n v="0"/>
    <n v="423068"/>
    <n v="0"/>
    <n v="0"/>
    <n v="0"/>
    <n v="0"/>
    <n v="0"/>
    <m/>
    <m/>
    <m/>
    <m/>
    <m/>
    <n v="0"/>
    <n v="0"/>
    <n v="0"/>
    <n v="0"/>
    <n v="0"/>
    <n v="0"/>
    <n v="0"/>
    <n v="0"/>
    <m/>
    <x v="1"/>
    <m/>
    <m/>
  </r>
  <r>
    <x v="103"/>
    <x v="137"/>
    <x v="1"/>
    <x v="1"/>
    <n v="0"/>
    <n v="0"/>
    <n v="0"/>
    <n v="0"/>
    <n v="0"/>
    <n v="147099"/>
    <n v="147099"/>
    <n v="147099"/>
    <n v="1216"/>
    <n v="1216"/>
    <n v="148315"/>
    <n v="147099"/>
    <n v="148315"/>
    <n v="148315"/>
    <n v="0"/>
    <n v="0"/>
    <n v="0"/>
    <n v="0"/>
    <n v="0"/>
    <n v="0"/>
    <n v="0"/>
    <n v="0"/>
    <n v="0"/>
    <n v="0"/>
    <n v="0"/>
    <n v="0"/>
    <n v="0"/>
    <n v="0"/>
    <n v="0"/>
    <n v="0"/>
    <n v="0"/>
    <n v="0"/>
    <m/>
    <m/>
    <m/>
    <m/>
    <m/>
    <m/>
    <m/>
    <m/>
    <m/>
    <m/>
    <m/>
    <m/>
    <m/>
    <m/>
    <m/>
    <m/>
    <m/>
    <m/>
    <m/>
    <m/>
    <m/>
    <m/>
    <m/>
    <m/>
    <m/>
    <m/>
    <n v="0"/>
    <n v="0"/>
    <n v="0"/>
    <n v="0"/>
    <n v="147099"/>
    <n v="0"/>
    <n v="0"/>
    <n v="0"/>
    <n v="0"/>
    <n v="0"/>
    <m/>
    <m/>
    <m/>
    <m/>
    <m/>
    <n v="1216"/>
    <n v="0"/>
    <n v="0"/>
    <n v="0"/>
    <n v="0"/>
    <n v="0"/>
    <n v="0"/>
    <n v="0"/>
    <m/>
    <x v="1"/>
    <m/>
    <m/>
  </r>
  <r>
    <x v="104"/>
    <x v="138"/>
    <x v="1"/>
    <x v="1"/>
    <n v="0"/>
    <n v="0"/>
    <n v="0"/>
    <n v="0"/>
    <n v="0"/>
    <n v="227427"/>
    <n v="227427"/>
    <n v="227427"/>
    <n v="0"/>
    <n v="0"/>
    <n v="227427"/>
    <n v="227427"/>
    <n v="227427"/>
    <n v="227427"/>
    <n v="0"/>
    <n v="0"/>
    <n v="0"/>
    <n v="0"/>
    <n v="0"/>
    <n v="0"/>
    <n v="0"/>
    <n v="0"/>
    <n v="0"/>
    <n v="0"/>
    <n v="0"/>
    <n v="0"/>
    <n v="0"/>
    <n v="0"/>
    <n v="0"/>
    <n v="0"/>
    <n v="0"/>
    <n v="0"/>
    <m/>
    <m/>
    <m/>
    <m/>
    <m/>
    <m/>
    <m/>
    <m/>
    <m/>
    <m/>
    <m/>
    <m/>
    <m/>
    <m/>
    <m/>
    <m/>
    <m/>
    <m/>
    <m/>
    <m/>
    <m/>
    <m/>
    <m/>
    <m/>
    <m/>
    <m/>
    <n v="0"/>
    <n v="0"/>
    <n v="0"/>
    <n v="0"/>
    <n v="227427"/>
    <n v="0"/>
    <n v="0"/>
    <n v="0"/>
    <n v="0"/>
    <n v="0"/>
    <m/>
    <m/>
    <m/>
    <m/>
    <m/>
    <n v="0"/>
    <n v="0"/>
    <n v="0"/>
    <n v="0"/>
    <n v="0"/>
    <n v="0"/>
    <n v="0"/>
    <n v="0"/>
    <m/>
    <x v="1"/>
    <m/>
    <m/>
  </r>
  <r>
    <x v="105"/>
    <x v="139"/>
    <x v="1"/>
    <x v="1"/>
    <n v="20103"/>
    <n v="27"/>
    <n v="24579"/>
    <n v="44709"/>
    <n v="0"/>
    <n v="0"/>
    <n v="0"/>
    <n v="44709"/>
    <n v="0"/>
    <n v="157281"/>
    <n v="201990"/>
    <n v="44709"/>
    <n v="201990"/>
    <n v="201990"/>
    <n v="20103"/>
    <n v="0"/>
    <n v="27"/>
    <n v="27"/>
    <n v="24579"/>
    <n v="0"/>
    <n v="0"/>
    <n v="0"/>
    <n v="0"/>
    <n v="0"/>
    <n v="0"/>
    <n v="0"/>
    <n v="0"/>
    <n v="0"/>
    <n v="0"/>
    <n v="0"/>
    <n v="0"/>
    <n v="0"/>
    <m/>
    <m/>
    <m/>
    <m/>
    <m/>
    <m/>
    <m/>
    <m/>
    <m/>
    <m/>
    <m/>
    <m/>
    <m/>
    <m/>
    <m/>
    <m/>
    <m/>
    <m/>
    <m/>
    <m/>
    <m/>
    <m/>
    <m/>
    <m/>
    <m/>
    <m/>
    <n v="0"/>
    <n v="0"/>
    <n v="0"/>
    <n v="0"/>
    <n v="0"/>
    <n v="0"/>
    <n v="0"/>
    <n v="0"/>
    <n v="0"/>
    <n v="0"/>
    <m/>
    <m/>
    <m/>
    <m/>
    <m/>
    <n v="0"/>
    <n v="0"/>
    <n v="157281"/>
    <n v="0"/>
    <n v="0"/>
    <n v="0"/>
    <n v="0"/>
    <n v="0"/>
    <m/>
    <x v="1"/>
    <m/>
    <m/>
  </r>
  <r>
    <x v="106"/>
    <x v="140"/>
    <x v="1"/>
    <x v="1"/>
    <n v="0"/>
    <n v="0"/>
    <n v="0"/>
    <n v="0"/>
    <n v="0"/>
    <n v="323113"/>
    <n v="323113"/>
    <n v="323113"/>
    <n v="0"/>
    <n v="0"/>
    <n v="323113"/>
    <n v="323113"/>
    <n v="323113"/>
    <n v="323113"/>
    <n v="0"/>
    <n v="0"/>
    <n v="0"/>
    <n v="0"/>
    <n v="0"/>
    <n v="0"/>
    <n v="0"/>
    <n v="0"/>
    <n v="0"/>
    <n v="0"/>
    <n v="0"/>
    <n v="0"/>
    <n v="0"/>
    <n v="0"/>
    <n v="0"/>
    <n v="0"/>
    <n v="0"/>
    <n v="0"/>
    <m/>
    <m/>
    <m/>
    <m/>
    <m/>
    <m/>
    <m/>
    <m/>
    <m/>
    <m/>
    <m/>
    <m/>
    <m/>
    <m/>
    <m/>
    <m/>
    <m/>
    <m/>
    <m/>
    <m/>
    <m/>
    <m/>
    <m/>
    <m/>
    <m/>
    <m/>
    <n v="0"/>
    <n v="0"/>
    <n v="0"/>
    <n v="0"/>
    <n v="323113"/>
    <n v="0"/>
    <n v="0"/>
    <n v="0"/>
    <n v="0"/>
    <n v="0"/>
    <m/>
    <m/>
    <m/>
    <m/>
    <m/>
    <n v="0"/>
    <n v="0"/>
    <n v="0"/>
    <n v="0"/>
    <n v="0"/>
    <n v="0"/>
    <n v="0"/>
    <n v="0"/>
    <m/>
    <x v="1"/>
    <m/>
    <m/>
  </r>
  <r>
    <x v="107"/>
    <x v="141"/>
    <x v="1"/>
    <x v="1"/>
    <n v="0"/>
    <n v="0"/>
    <n v="0"/>
    <n v="0"/>
    <n v="0"/>
    <n v="416118"/>
    <n v="416118"/>
    <n v="416118"/>
    <n v="654"/>
    <n v="654"/>
    <n v="416772"/>
    <n v="416118"/>
    <n v="416772"/>
    <n v="416772"/>
    <n v="0"/>
    <n v="0"/>
    <n v="0"/>
    <n v="0"/>
    <n v="0"/>
    <n v="0"/>
    <n v="0"/>
    <n v="0"/>
    <n v="0"/>
    <n v="0"/>
    <n v="0"/>
    <n v="0"/>
    <n v="0"/>
    <n v="0"/>
    <n v="0"/>
    <n v="0"/>
    <n v="0"/>
    <n v="0"/>
    <m/>
    <m/>
    <m/>
    <m/>
    <m/>
    <m/>
    <m/>
    <m/>
    <m/>
    <m/>
    <m/>
    <m/>
    <m/>
    <m/>
    <m/>
    <m/>
    <m/>
    <m/>
    <m/>
    <m/>
    <m/>
    <m/>
    <m/>
    <m/>
    <m/>
    <m/>
    <n v="0"/>
    <n v="0"/>
    <n v="0"/>
    <n v="0"/>
    <n v="416118"/>
    <n v="0"/>
    <n v="0"/>
    <n v="0"/>
    <n v="0"/>
    <n v="0"/>
    <m/>
    <m/>
    <m/>
    <m/>
    <m/>
    <n v="654"/>
    <n v="0"/>
    <n v="0"/>
    <n v="0"/>
    <n v="0"/>
    <n v="0"/>
    <n v="0"/>
    <n v="0"/>
    <m/>
    <x v="1"/>
    <m/>
    <m/>
  </r>
  <r>
    <x v="108"/>
    <x v="142"/>
    <x v="1"/>
    <x v="1"/>
    <n v="0"/>
    <n v="0"/>
    <n v="0"/>
    <n v="0"/>
    <n v="257630"/>
    <n v="14732"/>
    <n v="272362"/>
    <n v="272362"/>
    <n v="0"/>
    <n v="0"/>
    <n v="272362"/>
    <n v="272362"/>
    <n v="272362"/>
    <n v="272362"/>
    <n v="0"/>
    <n v="0"/>
    <n v="0"/>
    <n v="0"/>
    <n v="0"/>
    <n v="0"/>
    <n v="0"/>
    <n v="0"/>
    <n v="0"/>
    <n v="0"/>
    <n v="0"/>
    <n v="0"/>
    <n v="0"/>
    <n v="0"/>
    <n v="0"/>
    <n v="0"/>
    <n v="0"/>
    <n v="0"/>
    <m/>
    <m/>
    <m/>
    <m/>
    <m/>
    <m/>
    <m/>
    <m/>
    <m/>
    <m/>
    <m/>
    <m/>
    <m/>
    <m/>
    <m/>
    <m/>
    <m/>
    <m/>
    <m/>
    <m/>
    <m/>
    <m/>
    <m/>
    <m/>
    <m/>
    <m/>
    <n v="257630"/>
    <n v="0"/>
    <n v="0"/>
    <n v="0"/>
    <n v="14732"/>
    <n v="0"/>
    <n v="0"/>
    <n v="0"/>
    <n v="0"/>
    <n v="0"/>
    <m/>
    <m/>
    <m/>
    <m/>
    <m/>
    <n v="0"/>
    <n v="0"/>
    <n v="0"/>
    <n v="0"/>
    <n v="0"/>
    <n v="0"/>
    <n v="0"/>
    <n v="0"/>
    <m/>
    <x v="1"/>
    <m/>
    <m/>
  </r>
  <r>
    <x v="109"/>
    <x v="143"/>
    <x v="1"/>
    <x v="1"/>
    <n v="0"/>
    <n v="0"/>
    <n v="16240"/>
    <n v="16240"/>
    <n v="0"/>
    <n v="0"/>
    <n v="0"/>
    <n v="16240"/>
    <n v="0"/>
    <n v="133035"/>
    <n v="149275"/>
    <n v="16240"/>
    <n v="149275"/>
    <n v="149275"/>
    <n v="0"/>
    <n v="0"/>
    <n v="0"/>
    <n v="0"/>
    <n v="16240"/>
    <n v="0"/>
    <n v="0"/>
    <n v="0"/>
    <n v="0"/>
    <n v="0"/>
    <n v="0"/>
    <n v="0"/>
    <n v="0"/>
    <n v="0"/>
    <n v="0"/>
    <n v="0"/>
    <n v="0"/>
    <n v="0"/>
    <m/>
    <m/>
    <m/>
    <m/>
    <m/>
    <m/>
    <m/>
    <m/>
    <m/>
    <m/>
    <m/>
    <m/>
    <m/>
    <m/>
    <m/>
    <m/>
    <m/>
    <m/>
    <m/>
    <m/>
    <m/>
    <m/>
    <m/>
    <m/>
    <m/>
    <m/>
    <n v="0"/>
    <n v="0"/>
    <n v="0"/>
    <n v="0"/>
    <n v="0"/>
    <n v="0"/>
    <n v="0"/>
    <n v="0"/>
    <n v="0"/>
    <n v="0"/>
    <m/>
    <m/>
    <m/>
    <m/>
    <m/>
    <n v="0"/>
    <n v="0"/>
    <n v="133035"/>
    <n v="0"/>
    <n v="0"/>
    <n v="0"/>
    <n v="0"/>
    <n v="0"/>
    <m/>
    <x v="1"/>
    <m/>
    <m/>
  </r>
  <r>
    <x v="110"/>
    <x v="144"/>
    <x v="1"/>
    <x v="1"/>
    <n v="0"/>
    <n v="0"/>
    <n v="0"/>
    <n v="0"/>
    <n v="0"/>
    <n v="0"/>
    <n v="0"/>
    <n v="0"/>
    <n v="0"/>
    <n v="12956"/>
    <n v="12956"/>
    <n v="0"/>
    <n v="12956"/>
    <n v="12956"/>
    <n v="0"/>
    <n v="0"/>
    <n v="0"/>
    <n v="0"/>
    <n v="0"/>
    <n v="0"/>
    <n v="0"/>
    <n v="0"/>
    <n v="0"/>
    <n v="0"/>
    <n v="0"/>
    <n v="0"/>
    <n v="0"/>
    <n v="0"/>
    <n v="0"/>
    <n v="0"/>
    <n v="0"/>
    <n v="0"/>
    <m/>
    <m/>
    <m/>
    <m/>
    <m/>
    <m/>
    <m/>
    <m/>
    <m/>
    <m/>
    <m/>
    <m/>
    <m/>
    <m/>
    <m/>
    <m/>
    <m/>
    <m/>
    <m/>
    <m/>
    <m/>
    <m/>
    <m/>
    <m/>
    <m/>
    <m/>
    <n v="0"/>
    <n v="0"/>
    <n v="0"/>
    <n v="0"/>
    <n v="0"/>
    <n v="0"/>
    <n v="0"/>
    <n v="0"/>
    <n v="0"/>
    <n v="0"/>
    <m/>
    <m/>
    <m/>
    <m/>
    <m/>
    <n v="0"/>
    <n v="0"/>
    <n v="12956"/>
    <n v="0"/>
    <n v="0"/>
    <n v="0"/>
    <n v="0"/>
    <n v="0"/>
    <m/>
    <x v="0"/>
    <m/>
    <m/>
  </r>
  <r>
    <x v="111"/>
    <x v="145"/>
    <x v="1"/>
    <x v="1"/>
    <n v="40837"/>
    <n v="23946"/>
    <n v="72444"/>
    <n v="137227"/>
    <n v="10926"/>
    <n v="0"/>
    <n v="10926"/>
    <n v="148153"/>
    <n v="0"/>
    <n v="0"/>
    <n v="148153"/>
    <n v="148153"/>
    <n v="148153"/>
    <n v="148153"/>
    <n v="40837"/>
    <n v="0"/>
    <n v="23838"/>
    <n v="761"/>
    <n v="72027"/>
    <n v="2101"/>
    <n v="0"/>
    <n v="0"/>
    <n v="0"/>
    <n v="0"/>
    <n v="0"/>
    <n v="0"/>
    <n v="0"/>
    <n v="0"/>
    <n v="108"/>
    <n v="0"/>
    <n v="417"/>
    <n v="0"/>
    <m/>
    <m/>
    <m/>
    <m/>
    <m/>
    <m/>
    <m/>
    <m/>
    <m/>
    <m/>
    <m/>
    <m/>
    <m/>
    <m/>
    <m/>
    <m/>
    <m/>
    <m/>
    <m/>
    <m/>
    <m/>
    <m/>
    <m/>
    <m/>
    <m/>
    <m/>
    <n v="10926"/>
    <n v="0"/>
    <n v="0"/>
    <n v="0"/>
    <n v="0"/>
    <n v="0"/>
    <n v="0"/>
    <n v="0"/>
    <n v="0"/>
    <n v="0"/>
    <m/>
    <m/>
    <m/>
    <m/>
    <m/>
    <n v="0"/>
    <n v="0"/>
    <n v="0"/>
    <n v="0"/>
    <n v="0"/>
    <n v="0"/>
    <n v="0"/>
    <n v="0"/>
    <m/>
    <x v="1"/>
    <m/>
    <m/>
  </r>
  <r>
    <x v="112"/>
    <x v="146"/>
    <x v="1"/>
    <x v="1"/>
    <n v="0"/>
    <n v="9107"/>
    <n v="42445"/>
    <n v="51552"/>
    <n v="0"/>
    <n v="0"/>
    <n v="0"/>
    <n v="51552"/>
    <n v="0"/>
    <n v="0"/>
    <n v="51552"/>
    <n v="51552"/>
    <n v="51552"/>
    <n v="51552"/>
    <n v="0"/>
    <n v="0"/>
    <n v="9107"/>
    <n v="0"/>
    <n v="42445"/>
    <n v="0"/>
    <n v="0"/>
    <n v="0"/>
    <n v="0"/>
    <n v="0"/>
    <n v="0"/>
    <n v="0"/>
    <n v="0"/>
    <n v="0"/>
    <n v="0"/>
    <n v="0"/>
    <n v="0"/>
    <n v="0"/>
    <m/>
    <m/>
    <m/>
    <m/>
    <m/>
    <m/>
    <m/>
    <m/>
    <m/>
    <m/>
    <m/>
    <m/>
    <m/>
    <m/>
    <m/>
    <m/>
    <m/>
    <m/>
    <m/>
    <m/>
    <m/>
    <m/>
    <m/>
    <m/>
    <m/>
    <m/>
    <n v="0"/>
    <n v="0"/>
    <n v="0"/>
    <n v="0"/>
    <n v="0"/>
    <n v="0"/>
    <n v="0"/>
    <n v="0"/>
    <n v="0"/>
    <n v="0"/>
    <m/>
    <m/>
    <m/>
    <m/>
    <m/>
    <n v="0"/>
    <n v="0"/>
    <n v="0"/>
    <n v="0"/>
    <n v="0"/>
    <n v="0"/>
    <n v="0"/>
    <n v="0"/>
    <m/>
    <x v="0"/>
    <m/>
    <m/>
  </r>
  <r>
    <x v="113"/>
    <x v="147"/>
    <x v="1"/>
    <x v="1"/>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114"/>
    <x v="148"/>
    <x v="1"/>
    <x v="1"/>
    <n v="2926"/>
    <n v="32921"/>
    <n v="66921"/>
    <n v="102768"/>
    <n v="0"/>
    <n v="0"/>
    <n v="0"/>
    <n v="102768"/>
    <n v="0"/>
    <n v="0"/>
    <n v="102768"/>
    <n v="102768"/>
    <n v="102768"/>
    <n v="102768"/>
    <n v="2926"/>
    <n v="0"/>
    <n v="32921"/>
    <n v="0"/>
    <n v="66921"/>
    <n v="0"/>
    <n v="0"/>
    <n v="0"/>
    <n v="0"/>
    <n v="0"/>
    <n v="0"/>
    <n v="0"/>
    <n v="0"/>
    <n v="0"/>
    <n v="0"/>
    <n v="0"/>
    <n v="0"/>
    <n v="0"/>
    <m/>
    <m/>
    <m/>
    <m/>
    <m/>
    <m/>
    <m/>
    <m/>
    <m/>
    <m/>
    <m/>
    <m/>
    <m/>
    <m/>
    <m/>
    <m/>
    <m/>
    <m/>
    <m/>
    <m/>
    <m/>
    <m/>
    <m/>
    <m/>
    <m/>
    <m/>
    <n v="0"/>
    <n v="0"/>
    <n v="0"/>
    <n v="0"/>
    <n v="0"/>
    <n v="0"/>
    <n v="0"/>
    <n v="0"/>
    <n v="0"/>
    <n v="0"/>
    <m/>
    <m/>
    <m/>
    <m/>
    <m/>
    <n v="0"/>
    <n v="0"/>
    <n v="0"/>
    <n v="0"/>
    <n v="0"/>
    <n v="0"/>
    <n v="0"/>
    <n v="0"/>
    <m/>
    <x v="1"/>
    <m/>
    <m/>
  </r>
  <r>
    <x v="26"/>
    <x v="149"/>
    <x v="1"/>
    <x v="1"/>
    <n v="2"/>
    <n v="45253"/>
    <n v="322962"/>
    <n v="368217"/>
    <n v="363924"/>
    <n v="0"/>
    <n v="363924"/>
    <n v="732141"/>
    <n v="0"/>
    <n v="0"/>
    <n v="732141"/>
    <n v="732141"/>
    <n v="732141"/>
    <n v="732141"/>
    <n v="2"/>
    <n v="0"/>
    <n v="45253"/>
    <n v="0"/>
    <n v="322962"/>
    <n v="0"/>
    <n v="0"/>
    <n v="0"/>
    <n v="0"/>
    <n v="0"/>
    <n v="0"/>
    <n v="0"/>
    <n v="0"/>
    <n v="0"/>
    <n v="0"/>
    <n v="0"/>
    <n v="0"/>
    <n v="0"/>
    <m/>
    <m/>
    <m/>
    <m/>
    <m/>
    <m/>
    <m/>
    <m/>
    <m/>
    <m/>
    <m/>
    <m/>
    <m/>
    <m/>
    <m/>
    <m/>
    <m/>
    <m/>
    <m/>
    <m/>
    <m/>
    <m/>
    <m/>
    <m/>
    <m/>
    <m/>
    <n v="363924"/>
    <n v="0"/>
    <n v="0"/>
    <n v="0"/>
    <n v="0"/>
    <n v="0"/>
    <n v="0"/>
    <n v="0"/>
    <n v="0"/>
    <n v="0"/>
    <m/>
    <m/>
    <m/>
    <m/>
    <m/>
    <n v="0"/>
    <n v="0"/>
    <n v="0"/>
    <n v="0"/>
    <n v="0"/>
    <n v="0"/>
    <n v="0"/>
    <n v="0"/>
    <m/>
    <x v="1"/>
    <m/>
    <m/>
  </r>
  <r>
    <x v="26"/>
    <x v="150"/>
    <x v="1"/>
    <x v="1"/>
    <n v="0"/>
    <n v="118650"/>
    <n v="264988"/>
    <n v="383638"/>
    <n v="0"/>
    <n v="0"/>
    <n v="0"/>
    <n v="383638"/>
    <n v="0"/>
    <n v="0"/>
    <n v="383638"/>
    <n v="383638"/>
    <n v="383638"/>
    <n v="383638"/>
    <n v="0"/>
    <n v="0"/>
    <n v="43"/>
    <n v="0"/>
    <n v="16641"/>
    <n v="0"/>
    <n v="0"/>
    <n v="0"/>
    <n v="118607"/>
    <n v="0"/>
    <n v="248347"/>
    <n v="0"/>
    <n v="0"/>
    <n v="0"/>
    <n v="0"/>
    <n v="0"/>
    <n v="0"/>
    <n v="0"/>
    <m/>
    <m/>
    <m/>
    <m/>
    <m/>
    <m/>
    <m/>
    <m/>
    <m/>
    <m/>
    <m/>
    <m/>
    <m/>
    <m/>
    <m/>
    <m/>
    <m/>
    <m/>
    <m/>
    <m/>
    <m/>
    <m/>
    <m/>
    <m/>
    <m/>
    <m/>
    <n v="0"/>
    <n v="0"/>
    <n v="0"/>
    <n v="0"/>
    <n v="0"/>
    <n v="0"/>
    <n v="0"/>
    <n v="0"/>
    <n v="0"/>
    <n v="0"/>
    <m/>
    <m/>
    <m/>
    <m/>
    <m/>
    <n v="0"/>
    <n v="0"/>
    <n v="0"/>
    <n v="0"/>
    <n v="0"/>
    <n v="0"/>
    <n v="0"/>
    <n v="0"/>
    <m/>
    <x v="1"/>
    <m/>
    <m/>
  </r>
  <r>
    <x v="26"/>
    <x v="151"/>
    <x v="1"/>
    <x v="1"/>
    <n v="0"/>
    <n v="0"/>
    <n v="0"/>
    <n v="0"/>
    <n v="4722"/>
    <n v="27972"/>
    <n v="32694"/>
    <n v="32694"/>
    <n v="0"/>
    <n v="0"/>
    <n v="32694"/>
    <n v="32694"/>
    <n v="32694"/>
    <n v="32694"/>
    <n v="0"/>
    <n v="0"/>
    <n v="0"/>
    <n v="0"/>
    <n v="0"/>
    <n v="0"/>
    <n v="0"/>
    <n v="0"/>
    <n v="0"/>
    <n v="0"/>
    <n v="0"/>
    <n v="0"/>
    <n v="0"/>
    <n v="0"/>
    <n v="0"/>
    <n v="0"/>
    <n v="0"/>
    <n v="0"/>
    <m/>
    <m/>
    <m/>
    <m/>
    <m/>
    <m/>
    <m/>
    <m/>
    <m/>
    <m/>
    <m/>
    <m/>
    <m/>
    <m/>
    <m/>
    <m/>
    <m/>
    <m/>
    <m/>
    <m/>
    <m/>
    <m/>
    <m/>
    <m/>
    <m/>
    <m/>
    <n v="4722"/>
    <n v="0"/>
    <n v="0"/>
    <n v="0"/>
    <n v="27972"/>
    <n v="0"/>
    <n v="0"/>
    <n v="0"/>
    <n v="0"/>
    <n v="0"/>
    <m/>
    <m/>
    <m/>
    <m/>
    <m/>
    <n v="0"/>
    <n v="0"/>
    <n v="0"/>
    <n v="0"/>
    <n v="0"/>
    <n v="0"/>
    <n v="0"/>
    <n v="0"/>
    <m/>
    <x v="0"/>
    <m/>
    <m/>
  </r>
  <r>
    <x v="58"/>
    <x v="152"/>
    <x v="1"/>
    <x v="1"/>
    <n v="472"/>
    <n v="0"/>
    <n v="0"/>
    <n v="472"/>
    <n v="82564"/>
    <n v="0"/>
    <n v="82564"/>
    <n v="83036"/>
    <n v="0"/>
    <n v="0"/>
    <n v="83036"/>
    <n v="83036"/>
    <n v="83036"/>
    <n v="83036"/>
    <n v="472"/>
    <n v="0"/>
    <n v="0"/>
    <n v="0"/>
    <n v="0"/>
    <n v="0"/>
    <n v="0"/>
    <n v="0"/>
    <n v="0"/>
    <n v="0"/>
    <n v="0"/>
    <n v="0"/>
    <n v="0"/>
    <n v="0"/>
    <n v="0"/>
    <n v="0"/>
    <n v="0"/>
    <n v="0"/>
    <m/>
    <m/>
    <m/>
    <m/>
    <m/>
    <m/>
    <m/>
    <m/>
    <m/>
    <m/>
    <m/>
    <m/>
    <m/>
    <m/>
    <m/>
    <m/>
    <m/>
    <m/>
    <m/>
    <m/>
    <m/>
    <m/>
    <m/>
    <m/>
    <m/>
    <m/>
    <n v="82564"/>
    <n v="0"/>
    <n v="0"/>
    <n v="0"/>
    <n v="0"/>
    <n v="0"/>
    <n v="0"/>
    <n v="0"/>
    <n v="0"/>
    <n v="0"/>
    <m/>
    <m/>
    <m/>
    <m/>
    <m/>
    <n v="0"/>
    <n v="0"/>
    <n v="0"/>
    <n v="0"/>
    <n v="0"/>
    <n v="0"/>
    <n v="0"/>
    <n v="0"/>
    <m/>
    <x v="0"/>
    <m/>
    <m/>
  </r>
  <r>
    <x v="17"/>
    <x v="153"/>
    <x v="1"/>
    <x v="1"/>
    <n v="0"/>
    <n v="0"/>
    <n v="0"/>
    <n v="0"/>
    <n v="88555"/>
    <n v="0"/>
    <n v="88555"/>
    <n v="88555"/>
    <n v="0"/>
    <n v="0"/>
    <n v="88555"/>
    <n v="88555"/>
    <n v="88555"/>
    <n v="88555"/>
    <n v="0"/>
    <n v="0"/>
    <n v="0"/>
    <n v="0"/>
    <n v="0"/>
    <n v="0"/>
    <n v="0"/>
    <n v="0"/>
    <n v="0"/>
    <n v="0"/>
    <n v="0"/>
    <n v="0"/>
    <n v="0"/>
    <n v="0"/>
    <n v="0"/>
    <n v="0"/>
    <n v="0"/>
    <n v="0"/>
    <m/>
    <m/>
    <m/>
    <m/>
    <m/>
    <m/>
    <m/>
    <m/>
    <m/>
    <m/>
    <m/>
    <m/>
    <m/>
    <m/>
    <m/>
    <m/>
    <m/>
    <m/>
    <m/>
    <m/>
    <m/>
    <m/>
    <m/>
    <m/>
    <m/>
    <m/>
    <n v="88555"/>
    <n v="0"/>
    <n v="0"/>
    <n v="0"/>
    <n v="0"/>
    <n v="0"/>
    <n v="0"/>
    <n v="0"/>
    <n v="0"/>
    <n v="0"/>
    <m/>
    <m/>
    <m/>
    <m/>
    <m/>
    <n v="0"/>
    <n v="0"/>
    <n v="0"/>
    <n v="0"/>
    <n v="0"/>
    <n v="0"/>
    <n v="0"/>
    <n v="0"/>
    <m/>
    <x v="0"/>
    <m/>
    <m/>
  </r>
  <r>
    <x v="115"/>
    <x v="154"/>
    <x v="1"/>
    <x v="1"/>
    <n v="11080"/>
    <n v="24236"/>
    <n v="65717"/>
    <n v="101033"/>
    <n v="2427"/>
    <n v="0"/>
    <n v="2427"/>
    <n v="103460"/>
    <n v="0"/>
    <n v="0"/>
    <n v="103460"/>
    <n v="103460"/>
    <n v="103460"/>
    <n v="103460"/>
    <n v="11080"/>
    <n v="0"/>
    <n v="24236"/>
    <n v="0"/>
    <n v="65717"/>
    <n v="0"/>
    <n v="0"/>
    <n v="0"/>
    <n v="0"/>
    <n v="0"/>
    <n v="0"/>
    <n v="0"/>
    <n v="0"/>
    <n v="0"/>
    <n v="0"/>
    <n v="0"/>
    <n v="0"/>
    <n v="0"/>
    <m/>
    <m/>
    <m/>
    <m/>
    <m/>
    <m/>
    <m/>
    <m/>
    <m/>
    <m/>
    <m/>
    <m/>
    <m/>
    <m/>
    <m/>
    <m/>
    <m/>
    <m/>
    <m/>
    <m/>
    <m/>
    <m/>
    <m/>
    <m/>
    <m/>
    <m/>
    <n v="2427"/>
    <n v="0"/>
    <n v="0"/>
    <n v="0"/>
    <n v="0"/>
    <n v="0"/>
    <n v="0"/>
    <n v="0"/>
    <n v="0"/>
    <n v="0"/>
    <m/>
    <m/>
    <m/>
    <m/>
    <m/>
    <n v="0"/>
    <n v="0"/>
    <n v="0"/>
    <n v="0"/>
    <n v="0"/>
    <n v="0"/>
    <n v="0"/>
    <n v="0"/>
    <m/>
    <x v="1"/>
    <m/>
    <m/>
  </r>
  <r>
    <x v="0"/>
    <x v="0"/>
    <x v="0"/>
    <x v="2"/>
    <n v="2238"/>
    <n v="0"/>
    <n v="2565"/>
    <n v="4803"/>
    <n v="0"/>
    <n v="0"/>
    <n v="0"/>
    <n v="4803"/>
    <n v="0"/>
    <n v="0"/>
    <n v="4803"/>
    <n v="4803"/>
    <n v="4803"/>
    <n v="4803"/>
    <m/>
    <m/>
    <m/>
    <m/>
    <m/>
    <m/>
    <n v="2238"/>
    <n v="0"/>
    <m/>
    <m/>
    <n v="2565"/>
    <n v="0"/>
    <n v="0"/>
    <n v="0"/>
    <m/>
    <m/>
    <n v="0"/>
    <n v="0"/>
    <n v="0"/>
    <n v="0"/>
    <m/>
    <m/>
    <n v="0"/>
    <n v="0"/>
    <n v="0"/>
    <n v="0"/>
    <m/>
    <m/>
    <n v="0"/>
    <n v="0"/>
    <n v="0"/>
    <n v="0"/>
    <m/>
    <m/>
    <n v="0"/>
    <n v="0"/>
    <n v="0"/>
    <n v="0"/>
    <m/>
    <m/>
    <n v="0"/>
    <n v="0"/>
    <m/>
    <m/>
    <m/>
    <m/>
    <m/>
    <m/>
    <m/>
    <m/>
    <m/>
    <m/>
    <m/>
    <m/>
    <m/>
    <m/>
    <m/>
    <m/>
    <m/>
    <m/>
    <m/>
    <m/>
    <m/>
    <m/>
    <m/>
    <m/>
    <m/>
    <m/>
    <x v="0"/>
    <m/>
    <m/>
  </r>
  <r>
    <x v="1"/>
    <x v="1"/>
    <x v="0"/>
    <x v="2"/>
    <n v="0"/>
    <n v="21909"/>
    <n v="189669"/>
    <n v="211578"/>
    <n v="41996"/>
    <n v="0"/>
    <n v="41996"/>
    <n v="253574"/>
    <n v="43652"/>
    <n v="43652"/>
    <n v="297226"/>
    <n v="980986"/>
    <n v="1024638"/>
    <n v="1024638"/>
    <m/>
    <m/>
    <m/>
    <m/>
    <m/>
    <m/>
    <m/>
    <m/>
    <n v="184"/>
    <n v="0"/>
    <n v="19089"/>
    <n v="424"/>
    <m/>
    <m/>
    <n v="21493"/>
    <n v="0"/>
    <n v="109927"/>
    <n v="127"/>
    <m/>
    <m/>
    <n v="172"/>
    <n v="0"/>
    <n v="4441"/>
    <n v="1"/>
    <m/>
    <m/>
    <n v="0"/>
    <n v="0"/>
    <n v="1268"/>
    <n v="90"/>
    <m/>
    <m/>
    <n v="60"/>
    <n v="0"/>
    <n v="49167"/>
    <n v="0"/>
    <m/>
    <m/>
    <n v="0"/>
    <n v="0"/>
    <n v="0"/>
    <n v="0"/>
    <n v="5777"/>
    <n v="0"/>
    <n v="41996"/>
    <m/>
    <m/>
    <m/>
    <m/>
    <m/>
    <m/>
    <m/>
    <m/>
    <m/>
    <n v="0"/>
    <n v="0"/>
    <m/>
    <m/>
    <n v="43652"/>
    <m/>
    <m/>
    <m/>
    <m/>
    <n v="727412"/>
    <m/>
    <m/>
    <m/>
    <n v="0"/>
    <x v="1"/>
    <m/>
    <m/>
  </r>
  <r>
    <x v="2"/>
    <x v="2"/>
    <x v="0"/>
    <x v="2"/>
    <n v="0"/>
    <n v="0"/>
    <n v="0"/>
    <n v="0"/>
    <n v="0"/>
    <n v="0"/>
    <n v="0"/>
    <n v="0"/>
    <n v="33"/>
    <n v="33"/>
    <n v="33"/>
    <n v="0"/>
    <n v="33"/>
    <n v="33"/>
    <m/>
    <m/>
    <m/>
    <m/>
    <m/>
    <m/>
    <m/>
    <m/>
    <m/>
    <m/>
    <m/>
    <m/>
    <m/>
    <m/>
    <m/>
    <m/>
    <m/>
    <m/>
    <m/>
    <m/>
    <m/>
    <m/>
    <m/>
    <m/>
    <m/>
    <m/>
    <m/>
    <m/>
    <m/>
    <m/>
    <m/>
    <m/>
    <m/>
    <m/>
    <m/>
    <m/>
    <m/>
    <m/>
    <m/>
    <m/>
    <m/>
    <m/>
    <m/>
    <m/>
    <m/>
    <m/>
    <m/>
    <m/>
    <m/>
    <m/>
    <m/>
    <m/>
    <m/>
    <m/>
    <n v="33"/>
    <n v="0"/>
    <m/>
    <m/>
    <n v="0"/>
    <m/>
    <m/>
    <m/>
    <m/>
    <m/>
    <m/>
    <m/>
    <m/>
    <m/>
    <x v="0"/>
    <m/>
    <m/>
  </r>
  <r>
    <x v="122"/>
    <x v="3"/>
    <x v="0"/>
    <x v="2"/>
    <n v="4"/>
    <n v="2"/>
    <n v="0"/>
    <n v="6"/>
    <n v="0"/>
    <n v="0"/>
    <n v="0"/>
    <n v="6"/>
    <n v="0"/>
    <n v="0"/>
    <n v="6"/>
    <n v="6"/>
    <n v="6"/>
    <n v="6"/>
    <m/>
    <m/>
    <m/>
    <m/>
    <m/>
    <m/>
    <n v="0"/>
    <n v="0"/>
    <n v="0"/>
    <n v="0"/>
    <m/>
    <m/>
    <n v="0"/>
    <n v="0"/>
    <n v="0"/>
    <n v="0"/>
    <m/>
    <m/>
    <n v="0"/>
    <n v="0"/>
    <n v="0"/>
    <n v="0"/>
    <m/>
    <m/>
    <n v="4"/>
    <n v="4"/>
    <n v="2"/>
    <n v="2"/>
    <m/>
    <m/>
    <n v="0"/>
    <n v="0"/>
    <n v="0"/>
    <n v="0"/>
    <m/>
    <m/>
    <n v="0"/>
    <n v="0"/>
    <n v="0"/>
    <n v="0"/>
    <m/>
    <m/>
    <m/>
    <m/>
    <m/>
    <m/>
    <m/>
    <m/>
    <m/>
    <m/>
    <m/>
    <m/>
    <m/>
    <m/>
    <m/>
    <m/>
    <m/>
    <m/>
    <m/>
    <m/>
    <m/>
    <m/>
    <m/>
    <m/>
    <m/>
    <m/>
    <m/>
    <m/>
    <x v="0"/>
    <m/>
    <m/>
  </r>
  <r>
    <x v="122"/>
    <x v="4"/>
    <x v="0"/>
    <x v="2"/>
    <n v="5"/>
    <n v="0"/>
    <n v="0"/>
    <n v="5"/>
    <n v="0"/>
    <n v="0"/>
    <n v="0"/>
    <n v="5"/>
    <n v="0"/>
    <n v="0"/>
    <n v="5"/>
    <n v="5"/>
    <n v="5"/>
    <n v="5"/>
    <m/>
    <m/>
    <m/>
    <m/>
    <m/>
    <m/>
    <n v="1"/>
    <n v="1"/>
    <m/>
    <m/>
    <m/>
    <m/>
    <n v="0"/>
    <n v="0"/>
    <m/>
    <m/>
    <m/>
    <m/>
    <n v="0"/>
    <n v="0"/>
    <m/>
    <m/>
    <m/>
    <m/>
    <n v="4"/>
    <n v="4"/>
    <m/>
    <m/>
    <m/>
    <m/>
    <n v="0"/>
    <n v="0"/>
    <m/>
    <m/>
    <m/>
    <m/>
    <n v="0"/>
    <n v="0"/>
    <m/>
    <m/>
    <m/>
    <m/>
    <m/>
    <m/>
    <m/>
    <m/>
    <m/>
    <m/>
    <m/>
    <m/>
    <m/>
    <m/>
    <m/>
    <m/>
    <m/>
    <m/>
    <m/>
    <m/>
    <m/>
    <m/>
    <m/>
    <m/>
    <m/>
    <m/>
    <m/>
    <m/>
    <m/>
    <m/>
    <x v="0"/>
    <m/>
    <m/>
  </r>
  <r>
    <x v="4"/>
    <x v="5"/>
    <x v="0"/>
    <x v="2"/>
    <n v="3"/>
    <n v="0"/>
    <n v="0"/>
    <n v="3"/>
    <n v="0"/>
    <n v="0"/>
    <n v="0"/>
    <n v="3"/>
    <n v="0"/>
    <n v="0"/>
    <n v="3"/>
    <n v="3"/>
    <n v="3"/>
    <n v="3"/>
    <m/>
    <m/>
    <m/>
    <m/>
    <m/>
    <m/>
    <n v="0"/>
    <n v="0"/>
    <m/>
    <m/>
    <m/>
    <m/>
    <n v="0"/>
    <n v="0"/>
    <m/>
    <m/>
    <m/>
    <m/>
    <n v="0"/>
    <n v="0"/>
    <m/>
    <m/>
    <m/>
    <m/>
    <n v="0"/>
    <n v="0"/>
    <m/>
    <m/>
    <m/>
    <m/>
    <n v="0"/>
    <n v="0"/>
    <m/>
    <m/>
    <m/>
    <m/>
    <n v="3"/>
    <n v="3"/>
    <m/>
    <m/>
    <m/>
    <m/>
    <m/>
    <m/>
    <m/>
    <m/>
    <m/>
    <m/>
    <m/>
    <m/>
    <m/>
    <m/>
    <m/>
    <m/>
    <m/>
    <m/>
    <m/>
    <m/>
    <m/>
    <m/>
    <m/>
    <m/>
    <m/>
    <m/>
    <m/>
    <m/>
    <m/>
    <m/>
    <x v="0"/>
    <m/>
    <m/>
  </r>
  <r>
    <x v="5"/>
    <x v="6"/>
    <x v="0"/>
    <x v="2"/>
    <n v="37659"/>
    <n v="0"/>
    <n v="25174"/>
    <n v="62833"/>
    <n v="9854"/>
    <n v="0"/>
    <n v="9854"/>
    <n v="72687"/>
    <n v="18337"/>
    <n v="18337"/>
    <n v="91024"/>
    <n v="2629382"/>
    <n v="2647719"/>
    <n v="2782923"/>
    <m/>
    <m/>
    <m/>
    <m/>
    <m/>
    <m/>
    <n v="34101"/>
    <n v="34101"/>
    <m/>
    <m/>
    <n v="23940"/>
    <n v="35"/>
    <n v="0"/>
    <n v="0"/>
    <m/>
    <m/>
    <n v="0"/>
    <n v="0"/>
    <n v="0"/>
    <n v="0"/>
    <m/>
    <m/>
    <n v="0"/>
    <n v="0"/>
    <n v="0"/>
    <n v="0"/>
    <m/>
    <m/>
    <n v="736"/>
    <n v="239"/>
    <n v="3558"/>
    <n v="3558"/>
    <m/>
    <m/>
    <n v="498"/>
    <n v="0"/>
    <n v="0"/>
    <n v="0"/>
    <m/>
    <m/>
    <n v="0"/>
    <n v="0"/>
    <n v="0"/>
    <n v="0"/>
    <n v="9854"/>
    <m/>
    <m/>
    <m/>
    <m/>
    <m/>
    <m/>
    <m/>
    <m/>
    <m/>
    <n v="0"/>
    <n v="0"/>
    <m/>
    <m/>
    <n v="18337"/>
    <m/>
    <m/>
    <m/>
    <m/>
    <n v="2556695"/>
    <m/>
    <m/>
    <m/>
    <n v="135204"/>
    <x v="1"/>
    <m/>
    <m/>
  </r>
  <r>
    <x v="5"/>
    <x v="7"/>
    <x v="0"/>
    <x v="2"/>
    <n v="0"/>
    <n v="0"/>
    <n v="0"/>
    <n v="0"/>
    <n v="52768"/>
    <n v="0"/>
    <n v="52768"/>
    <n v="52768"/>
    <n v="0"/>
    <n v="0"/>
    <n v="52768"/>
    <n v="52768"/>
    <n v="52768"/>
    <n v="52768"/>
    <m/>
    <m/>
    <m/>
    <m/>
    <m/>
    <m/>
    <m/>
    <m/>
    <m/>
    <m/>
    <m/>
    <m/>
    <m/>
    <m/>
    <m/>
    <m/>
    <m/>
    <m/>
    <m/>
    <m/>
    <m/>
    <m/>
    <m/>
    <m/>
    <m/>
    <m/>
    <m/>
    <m/>
    <m/>
    <m/>
    <m/>
    <m/>
    <m/>
    <m/>
    <m/>
    <m/>
    <m/>
    <m/>
    <m/>
    <m/>
    <m/>
    <m/>
    <n v="0"/>
    <n v="0"/>
    <n v="52768"/>
    <m/>
    <m/>
    <m/>
    <m/>
    <m/>
    <m/>
    <m/>
    <m/>
    <m/>
    <m/>
    <m/>
    <m/>
    <m/>
    <m/>
    <m/>
    <m/>
    <m/>
    <m/>
    <m/>
    <m/>
    <m/>
    <m/>
    <n v="0"/>
    <x v="0"/>
    <m/>
    <m/>
  </r>
  <r>
    <x v="6"/>
    <x v="8"/>
    <x v="0"/>
    <x v="2"/>
    <n v="0"/>
    <n v="0"/>
    <n v="0"/>
    <n v="0"/>
    <n v="0"/>
    <n v="0"/>
    <n v="0"/>
    <n v="0"/>
    <n v="530"/>
    <n v="530"/>
    <n v="530"/>
    <n v="0"/>
    <n v="530"/>
    <n v="530"/>
    <m/>
    <m/>
    <m/>
    <m/>
    <m/>
    <m/>
    <m/>
    <m/>
    <m/>
    <m/>
    <m/>
    <m/>
    <m/>
    <m/>
    <m/>
    <m/>
    <m/>
    <m/>
    <m/>
    <m/>
    <m/>
    <m/>
    <m/>
    <m/>
    <m/>
    <m/>
    <m/>
    <m/>
    <m/>
    <m/>
    <m/>
    <m/>
    <m/>
    <m/>
    <m/>
    <m/>
    <m/>
    <m/>
    <m/>
    <m/>
    <m/>
    <m/>
    <m/>
    <m/>
    <m/>
    <m/>
    <m/>
    <m/>
    <m/>
    <m/>
    <m/>
    <m/>
    <m/>
    <m/>
    <n v="0"/>
    <n v="0"/>
    <m/>
    <m/>
    <n v="530"/>
    <m/>
    <m/>
    <m/>
    <m/>
    <m/>
    <m/>
    <m/>
    <m/>
    <m/>
    <x v="0"/>
    <m/>
    <m/>
  </r>
  <r>
    <x v="7"/>
    <x v="9"/>
    <x v="0"/>
    <x v="2"/>
    <n v="16303"/>
    <n v="0"/>
    <n v="3838"/>
    <n v="20141"/>
    <n v="0"/>
    <n v="0"/>
    <n v="0"/>
    <n v="20141"/>
    <n v="0"/>
    <n v="0"/>
    <n v="20141"/>
    <n v="20141"/>
    <n v="20141"/>
    <n v="20141"/>
    <m/>
    <m/>
    <m/>
    <m/>
    <m/>
    <m/>
    <n v="9530"/>
    <n v="9530"/>
    <m/>
    <m/>
    <n v="3838"/>
    <n v="0"/>
    <n v="0"/>
    <n v="0"/>
    <m/>
    <m/>
    <n v="0"/>
    <n v="0"/>
    <n v="0"/>
    <n v="0"/>
    <m/>
    <m/>
    <n v="0"/>
    <n v="0"/>
    <n v="0"/>
    <n v="0"/>
    <m/>
    <m/>
    <n v="0"/>
    <n v="0"/>
    <n v="6773"/>
    <n v="6773"/>
    <m/>
    <m/>
    <n v="0"/>
    <n v="0"/>
    <n v="0"/>
    <n v="0"/>
    <m/>
    <m/>
    <n v="0"/>
    <n v="0"/>
    <m/>
    <m/>
    <m/>
    <m/>
    <m/>
    <m/>
    <m/>
    <m/>
    <m/>
    <m/>
    <m/>
    <m/>
    <m/>
    <m/>
    <m/>
    <m/>
    <m/>
    <m/>
    <m/>
    <m/>
    <m/>
    <m/>
    <m/>
    <m/>
    <m/>
    <m/>
    <x v="0"/>
    <m/>
    <m/>
  </r>
  <r>
    <x v="8"/>
    <x v="10"/>
    <x v="0"/>
    <x v="2"/>
    <n v="0"/>
    <n v="1519"/>
    <n v="151946"/>
    <n v="153465"/>
    <n v="0"/>
    <n v="0"/>
    <n v="0"/>
    <n v="153465"/>
    <n v="0"/>
    <n v="0"/>
    <n v="153465"/>
    <n v="800498"/>
    <n v="800498"/>
    <n v="847965"/>
    <m/>
    <m/>
    <m/>
    <m/>
    <m/>
    <m/>
    <m/>
    <m/>
    <n v="1519"/>
    <n v="0"/>
    <n v="151419"/>
    <n v="2176"/>
    <m/>
    <m/>
    <n v="0"/>
    <n v="0"/>
    <n v="202"/>
    <n v="32"/>
    <m/>
    <m/>
    <n v="0"/>
    <n v="0"/>
    <n v="0"/>
    <n v="0"/>
    <m/>
    <m/>
    <n v="0"/>
    <n v="0"/>
    <n v="325"/>
    <n v="1"/>
    <m/>
    <m/>
    <n v="0"/>
    <n v="0"/>
    <n v="0"/>
    <n v="0"/>
    <m/>
    <m/>
    <n v="0"/>
    <n v="0"/>
    <n v="0"/>
    <n v="0"/>
    <n v="0"/>
    <n v="0"/>
    <n v="0"/>
    <m/>
    <m/>
    <m/>
    <m/>
    <m/>
    <m/>
    <m/>
    <m/>
    <m/>
    <m/>
    <m/>
    <m/>
    <m/>
    <m/>
    <m/>
    <m/>
    <m/>
    <m/>
    <n v="647033"/>
    <m/>
    <m/>
    <m/>
    <n v="47467"/>
    <x v="1"/>
    <m/>
    <m/>
  </r>
  <r>
    <x v="9"/>
    <x v="11"/>
    <x v="0"/>
    <x v="2"/>
    <n v="2"/>
    <n v="0"/>
    <n v="0"/>
    <n v="2"/>
    <n v="0"/>
    <n v="0"/>
    <n v="0"/>
    <n v="2"/>
    <n v="0"/>
    <n v="0"/>
    <n v="2"/>
    <n v="2"/>
    <n v="2"/>
    <n v="2"/>
    <m/>
    <m/>
    <m/>
    <m/>
    <m/>
    <m/>
    <n v="0"/>
    <n v="0"/>
    <m/>
    <m/>
    <m/>
    <m/>
    <n v="0"/>
    <n v="0"/>
    <m/>
    <m/>
    <m/>
    <m/>
    <n v="0"/>
    <n v="0"/>
    <m/>
    <m/>
    <m/>
    <m/>
    <n v="0"/>
    <n v="0"/>
    <m/>
    <m/>
    <m/>
    <m/>
    <n v="0"/>
    <n v="0"/>
    <m/>
    <m/>
    <m/>
    <m/>
    <n v="2"/>
    <n v="2"/>
    <m/>
    <m/>
    <m/>
    <m/>
    <m/>
    <m/>
    <m/>
    <m/>
    <m/>
    <m/>
    <m/>
    <m/>
    <m/>
    <m/>
    <m/>
    <m/>
    <m/>
    <m/>
    <m/>
    <m/>
    <m/>
    <m/>
    <m/>
    <m/>
    <m/>
    <m/>
    <m/>
    <m/>
    <m/>
    <m/>
    <x v="0"/>
    <m/>
    <m/>
  </r>
  <r>
    <x v="8"/>
    <x v="13"/>
    <x v="0"/>
    <x v="2"/>
    <n v="19"/>
    <n v="0"/>
    <n v="37257"/>
    <n v="37276"/>
    <n v="0"/>
    <n v="0"/>
    <n v="0"/>
    <n v="37276"/>
    <n v="0"/>
    <n v="0"/>
    <n v="37276"/>
    <n v="37276"/>
    <n v="37276"/>
    <n v="37276"/>
    <m/>
    <m/>
    <m/>
    <m/>
    <m/>
    <m/>
    <n v="0"/>
    <n v="0"/>
    <m/>
    <m/>
    <n v="0"/>
    <n v="0"/>
    <n v="0"/>
    <n v="0"/>
    <m/>
    <m/>
    <n v="0"/>
    <n v="0"/>
    <n v="0"/>
    <n v="0"/>
    <m/>
    <m/>
    <n v="0"/>
    <n v="0"/>
    <n v="19"/>
    <n v="0"/>
    <m/>
    <m/>
    <n v="37257"/>
    <n v="2"/>
    <n v="0"/>
    <n v="0"/>
    <m/>
    <m/>
    <n v="0"/>
    <n v="0"/>
    <n v="0"/>
    <n v="0"/>
    <m/>
    <m/>
    <n v="0"/>
    <n v="0"/>
    <m/>
    <m/>
    <m/>
    <m/>
    <m/>
    <m/>
    <m/>
    <m/>
    <m/>
    <m/>
    <m/>
    <m/>
    <m/>
    <m/>
    <m/>
    <m/>
    <m/>
    <m/>
    <m/>
    <m/>
    <m/>
    <m/>
    <m/>
    <m/>
    <m/>
    <m/>
    <x v="0"/>
    <m/>
    <m/>
  </r>
  <r>
    <x v="11"/>
    <x v="14"/>
    <x v="0"/>
    <x v="2"/>
    <n v="0"/>
    <n v="0"/>
    <n v="82"/>
    <n v="82"/>
    <n v="0"/>
    <n v="0"/>
    <n v="0"/>
    <n v="82"/>
    <n v="0"/>
    <n v="0"/>
    <n v="82"/>
    <n v="82"/>
    <n v="82"/>
    <n v="82"/>
    <m/>
    <m/>
    <m/>
    <m/>
    <m/>
    <m/>
    <m/>
    <m/>
    <m/>
    <m/>
    <n v="82"/>
    <n v="0"/>
    <m/>
    <m/>
    <m/>
    <m/>
    <n v="0"/>
    <n v="0"/>
    <m/>
    <m/>
    <m/>
    <m/>
    <n v="0"/>
    <n v="0"/>
    <m/>
    <m/>
    <m/>
    <m/>
    <n v="0"/>
    <n v="0"/>
    <m/>
    <m/>
    <m/>
    <m/>
    <n v="0"/>
    <n v="0"/>
    <m/>
    <m/>
    <m/>
    <m/>
    <n v="0"/>
    <n v="0"/>
    <m/>
    <m/>
    <m/>
    <m/>
    <m/>
    <m/>
    <m/>
    <m/>
    <m/>
    <m/>
    <m/>
    <m/>
    <m/>
    <m/>
    <m/>
    <m/>
    <m/>
    <m/>
    <m/>
    <m/>
    <m/>
    <m/>
    <m/>
    <m/>
    <m/>
    <m/>
    <x v="0"/>
    <m/>
    <m/>
  </r>
  <r>
    <x v="123"/>
    <x v="162"/>
    <x v="0"/>
    <x v="2"/>
    <n v="0"/>
    <n v="0"/>
    <n v="0"/>
    <n v="0"/>
    <n v="0"/>
    <n v="0"/>
    <n v="0"/>
    <n v="0"/>
    <n v="0"/>
    <n v="0"/>
    <n v="0"/>
    <n v="0"/>
    <n v="0"/>
    <n v="79381"/>
    <m/>
    <m/>
    <m/>
    <m/>
    <m/>
    <m/>
    <m/>
    <m/>
    <m/>
    <m/>
    <m/>
    <m/>
    <m/>
    <m/>
    <m/>
    <m/>
    <m/>
    <m/>
    <m/>
    <m/>
    <m/>
    <m/>
    <m/>
    <m/>
    <m/>
    <m/>
    <m/>
    <m/>
    <m/>
    <m/>
    <m/>
    <m/>
    <m/>
    <m/>
    <m/>
    <m/>
    <m/>
    <m/>
    <m/>
    <m/>
    <m/>
    <m/>
    <n v="0"/>
    <n v="0"/>
    <n v="0"/>
    <m/>
    <m/>
    <m/>
    <m/>
    <m/>
    <m/>
    <m/>
    <m/>
    <m/>
    <m/>
    <m/>
    <m/>
    <m/>
    <m/>
    <m/>
    <m/>
    <m/>
    <m/>
    <m/>
    <m/>
    <m/>
    <m/>
    <n v="79381"/>
    <x v="0"/>
    <m/>
    <m/>
  </r>
  <r>
    <x v="13"/>
    <x v="16"/>
    <x v="0"/>
    <x v="2"/>
    <n v="130"/>
    <n v="0"/>
    <n v="0"/>
    <n v="130"/>
    <n v="0"/>
    <n v="0"/>
    <n v="0"/>
    <n v="130"/>
    <n v="0"/>
    <n v="0"/>
    <n v="130"/>
    <n v="130"/>
    <n v="130"/>
    <n v="130"/>
    <m/>
    <m/>
    <m/>
    <m/>
    <m/>
    <m/>
    <n v="0"/>
    <n v="0"/>
    <m/>
    <m/>
    <m/>
    <m/>
    <n v="0"/>
    <n v="0"/>
    <m/>
    <m/>
    <m/>
    <m/>
    <n v="0"/>
    <n v="0"/>
    <m/>
    <m/>
    <m/>
    <m/>
    <n v="0"/>
    <n v="0"/>
    <m/>
    <m/>
    <m/>
    <m/>
    <n v="0"/>
    <n v="0"/>
    <m/>
    <m/>
    <m/>
    <m/>
    <n v="130"/>
    <n v="130"/>
    <m/>
    <m/>
    <m/>
    <m/>
    <m/>
    <m/>
    <m/>
    <m/>
    <m/>
    <m/>
    <m/>
    <m/>
    <m/>
    <m/>
    <m/>
    <m/>
    <m/>
    <m/>
    <m/>
    <m/>
    <m/>
    <m/>
    <m/>
    <m/>
    <m/>
    <m/>
    <m/>
    <m/>
    <m/>
    <m/>
    <x v="0"/>
    <m/>
    <m/>
  </r>
  <r>
    <x v="1"/>
    <x v="17"/>
    <x v="0"/>
    <x v="2"/>
    <n v="0"/>
    <n v="0"/>
    <n v="0"/>
    <n v="0"/>
    <n v="8"/>
    <n v="0"/>
    <n v="8"/>
    <n v="8"/>
    <n v="0"/>
    <n v="0"/>
    <n v="8"/>
    <n v="8162"/>
    <n v="8162"/>
    <n v="8162"/>
    <m/>
    <m/>
    <m/>
    <m/>
    <m/>
    <m/>
    <m/>
    <m/>
    <m/>
    <m/>
    <m/>
    <m/>
    <m/>
    <m/>
    <m/>
    <m/>
    <m/>
    <m/>
    <m/>
    <m/>
    <m/>
    <m/>
    <m/>
    <m/>
    <m/>
    <m/>
    <m/>
    <m/>
    <m/>
    <m/>
    <m/>
    <m/>
    <m/>
    <m/>
    <m/>
    <m/>
    <m/>
    <m/>
    <m/>
    <m/>
    <m/>
    <m/>
    <n v="0"/>
    <n v="0"/>
    <n v="8"/>
    <m/>
    <m/>
    <m/>
    <m/>
    <m/>
    <m/>
    <m/>
    <m/>
    <m/>
    <m/>
    <m/>
    <m/>
    <m/>
    <m/>
    <m/>
    <m/>
    <m/>
    <m/>
    <n v="8154"/>
    <m/>
    <m/>
    <m/>
    <n v="0"/>
    <x v="0"/>
    <m/>
    <m/>
  </r>
  <r>
    <x v="124"/>
    <x v="163"/>
    <x v="0"/>
    <x v="2"/>
    <n v="1"/>
    <n v="0"/>
    <n v="0"/>
    <n v="1"/>
    <n v="0"/>
    <n v="0"/>
    <n v="0"/>
    <n v="1"/>
    <n v="0"/>
    <n v="0"/>
    <n v="1"/>
    <n v="1"/>
    <n v="1"/>
    <n v="1"/>
    <m/>
    <m/>
    <m/>
    <m/>
    <m/>
    <m/>
    <n v="0"/>
    <n v="0"/>
    <m/>
    <m/>
    <m/>
    <m/>
    <n v="0"/>
    <n v="0"/>
    <m/>
    <m/>
    <m/>
    <m/>
    <n v="0"/>
    <n v="0"/>
    <m/>
    <m/>
    <m/>
    <m/>
    <n v="1"/>
    <n v="1"/>
    <m/>
    <m/>
    <m/>
    <m/>
    <n v="0"/>
    <n v="0"/>
    <m/>
    <m/>
    <m/>
    <m/>
    <n v="0"/>
    <n v="0"/>
    <m/>
    <m/>
    <m/>
    <m/>
    <m/>
    <m/>
    <m/>
    <m/>
    <m/>
    <m/>
    <m/>
    <m/>
    <m/>
    <m/>
    <m/>
    <m/>
    <m/>
    <m/>
    <m/>
    <m/>
    <m/>
    <m/>
    <m/>
    <m/>
    <m/>
    <m/>
    <m/>
    <m/>
    <m/>
    <m/>
    <x v="0"/>
    <m/>
    <m/>
  </r>
  <r>
    <x v="2"/>
    <x v="18"/>
    <x v="0"/>
    <x v="2"/>
    <n v="0"/>
    <n v="0"/>
    <n v="0"/>
    <n v="0"/>
    <n v="0"/>
    <n v="0"/>
    <n v="0"/>
    <n v="0"/>
    <n v="4"/>
    <n v="4"/>
    <n v="4"/>
    <n v="0"/>
    <n v="4"/>
    <n v="4"/>
    <m/>
    <m/>
    <m/>
    <m/>
    <m/>
    <m/>
    <m/>
    <m/>
    <m/>
    <m/>
    <m/>
    <m/>
    <m/>
    <m/>
    <m/>
    <m/>
    <m/>
    <m/>
    <m/>
    <m/>
    <m/>
    <m/>
    <m/>
    <m/>
    <m/>
    <m/>
    <m/>
    <m/>
    <m/>
    <m/>
    <m/>
    <m/>
    <m/>
    <m/>
    <m/>
    <m/>
    <m/>
    <m/>
    <m/>
    <m/>
    <m/>
    <m/>
    <m/>
    <m/>
    <m/>
    <m/>
    <m/>
    <m/>
    <m/>
    <m/>
    <m/>
    <m/>
    <m/>
    <m/>
    <n v="4"/>
    <n v="0"/>
    <m/>
    <m/>
    <n v="0"/>
    <m/>
    <m/>
    <m/>
    <m/>
    <m/>
    <m/>
    <m/>
    <m/>
    <m/>
    <x v="0"/>
    <m/>
    <m/>
  </r>
  <r>
    <x v="26"/>
    <x v="164"/>
    <x v="0"/>
    <x v="2"/>
    <n v="2"/>
    <n v="0"/>
    <n v="0"/>
    <n v="2"/>
    <n v="0"/>
    <n v="0"/>
    <n v="0"/>
    <n v="2"/>
    <n v="0"/>
    <n v="0"/>
    <n v="2"/>
    <n v="2"/>
    <n v="2"/>
    <n v="2"/>
    <m/>
    <m/>
    <m/>
    <m/>
    <m/>
    <m/>
    <n v="2"/>
    <n v="0"/>
    <m/>
    <m/>
    <m/>
    <m/>
    <n v="0"/>
    <n v="0"/>
    <m/>
    <m/>
    <m/>
    <m/>
    <n v="0"/>
    <n v="0"/>
    <m/>
    <m/>
    <m/>
    <m/>
    <n v="0"/>
    <n v="0"/>
    <m/>
    <m/>
    <m/>
    <m/>
    <n v="0"/>
    <n v="0"/>
    <m/>
    <m/>
    <m/>
    <m/>
    <n v="0"/>
    <n v="0"/>
    <m/>
    <m/>
    <m/>
    <m/>
    <m/>
    <m/>
    <m/>
    <m/>
    <m/>
    <m/>
    <m/>
    <m/>
    <m/>
    <m/>
    <m/>
    <m/>
    <m/>
    <m/>
    <m/>
    <m/>
    <m/>
    <m/>
    <m/>
    <m/>
    <m/>
    <m/>
    <m/>
    <m/>
    <m/>
    <m/>
    <x v="0"/>
    <m/>
    <m/>
  </r>
  <r>
    <x v="14"/>
    <x v="19"/>
    <x v="0"/>
    <x v="2"/>
    <n v="0"/>
    <n v="5197"/>
    <n v="1135"/>
    <n v="6332"/>
    <n v="0"/>
    <n v="0"/>
    <n v="0"/>
    <n v="6332"/>
    <n v="0"/>
    <n v="0"/>
    <n v="6332"/>
    <n v="6332"/>
    <n v="6332"/>
    <n v="6332"/>
    <m/>
    <m/>
    <m/>
    <m/>
    <m/>
    <m/>
    <m/>
    <m/>
    <n v="2657"/>
    <n v="0"/>
    <n v="518"/>
    <n v="0"/>
    <m/>
    <m/>
    <n v="0"/>
    <n v="0"/>
    <n v="0"/>
    <n v="0"/>
    <m/>
    <m/>
    <n v="0"/>
    <n v="0"/>
    <n v="0"/>
    <n v="0"/>
    <m/>
    <m/>
    <n v="0"/>
    <n v="0"/>
    <n v="0"/>
    <n v="0"/>
    <m/>
    <m/>
    <n v="2540"/>
    <n v="0"/>
    <n v="617"/>
    <n v="0"/>
    <m/>
    <m/>
    <n v="0"/>
    <n v="0"/>
    <n v="0"/>
    <n v="0"/>
    <m/>
    <m/>
    <m/>
    <m/>
    <m/>
    <m/>
    <m/>
    <m/>
    <m/>
    <m/>
    <m/>
    <m/>
    <m/>
    <m/>
    <m/>
    <m/>
    <m/>
    <m/>
    <m/>
    <m/>
    <m/>
    <m/>
    <m/>
    <m/>
    <m/>
    <m/>
    <x v="0"/>
    <m/>
    <m/>
  </r>
  <r>
    <x v="15"/>
    <x v="20"/>
    <x v="0"/>
    <x v="2"/>
    <n v="13"/>
    <n v="0"/>
    <n v="0"/>
    <n v="13"/>
    <n v="0"/>
    <n v="0"/>
    <n v="0"/>
    <n v="13"/>
    <n v="0"/>
    <n v="0"/>
    <n v="13"/>
    <n v="13"/>
    <n v="13"/>
    <n v="13"/>
    <m/>
    <m/>
    <m/>
    <m/>
    <m/>
    <m/>
    <n v="0"/>
    <n v="0"/>
    <m/>
    <m/>
    <m/>
    <m/>
    <n v="0"/>
    <n v="0"/>
    <m/>
    <m/>
    <m/>
    <m/>
    <n v="0"/>
    <n v="0"/>
    <m/>
    <m/>
    <m/>
    <m/>
    <n v="13"/>
    <n v="13"/>
    <m/>
    <m/>
    <m/>
    <m/>
    <n v="0"/>
    <n v="0"/>
    <m/>
    <m/>
    <m/>
    <m/>
    <n v="0"/>
    <n v="0"/>
    <m/>
    <m/>
    <m/>
    <m/>
    <m/>
    <m/>
    <m/>
    <m/>
    <m/>
    <m/>
    <m/>
    <m/>
    <m/>
    <m/>
    <m/>
    <m/>
    <m/>
    <m/>
    <m/>
    <m/>
    <m/>
    <m/>
    <m/>
    <m/>
    <m/>
    <m/>
    <m/>
    <m/>
    <m/>
    <m/>
    <x v="0"/>
    <m/>
    <m/>
  </r>
  <r>
    <x v="16"/>
    <x v="21"/>
    <x v="0"/>
    <x v="2"/>
    <n v="0"/>
    <n v="0"/>
    <n v="1440"/>
    <n v="1440"/>
    <n v="0"/>
    <n v="0"/>
    <n v="0"/>
    <n v="1440"/>
    <n v="0"/>
    <n v="0"/>
    <n v="1440"/>
    <n v="1440"/>
    <n v="1440"/>
    <n v="1440"/>
    <m/>
    <m/>
    <m/>
    <m/>
    <m/>
    <m/>
    <m/>
    <m/>
    <m/>
    <m/>
    <m/>
    <m/>
    <m/>
    <m/>
    <m/>
    <m/>
    <m/>
    <m/>
    <m/>
    <m/>
    <m/>
    <m/>
    <m/>
    <m/>
    <m/>
    <m/>
    <m/>
    <m/>
    <m/>
    <m/>
    <m/>
    <m/>
    <m/>
    <m/>
    <m/>
    <m/>
    <m/>
    <m/>
    <m/>
    <m/>
    <m/>
    <m/>
    <n v="0"/>
    <n v="1440"/>
    <n v="0"/>
    <m/>
    <m/>
    <m/>
    <m/>
    <m/>
    <m/>
    <m/>
    <m/>
    <m/>
    <m/>
    <m/>
    <m/>
    <m/>
    <m/>
    <m/>
    <m/>
    <m/>
    <m/>
    <m/>
    <m/>
    <m/>
    <m/>
    <n v="0"/>
    <x v="0"/>
    <m/>
    <m/>
  </r>
  <r>
    <x v="17"/>
    <x v="22"/>
    <x v="0"/>
    <x v="2"/>
    <n v="60382"/>
    <n v="21480"/>
    <n v="8117"/>
    <n v="89979"/>
    <n v="0"/>
    <n v="0"/>
    <n v="0"/>
    <n v="89979"/>
    <n v="8493"/>
    <n v="8493"/>
    <n v="98472"/>
    <n v="89979"/>
    <n v="98472"/>
    <n v="98472"/>
    <m/>
    <m/>
    <m/>
    <m/>
    <m/>
    <m/>
    <n v="52199"/>
    <n v="0"/>
    <n v="20788"/>
    <n v="298"/>
    <n v="6572"/>
    <n v="378"/>
    <n v="0"/>
    <n v="0"/>
    <n v="0"/>
    <n v="0"/>
    <n v="0"/>
    <n v="0"/>
    <n v="1108"/>
    <n v="0"/>
    <n v="0"/>
    <n v="0"/>
    <n v="34"/>
    <n v="1"/>
    <n v="0"/>
    <n v="0"/>
    <n v="0"/>
    <n v="0"/>
    <n v="440"/>
    <n v="0"/>
    <n v="7075"/>
    <n v="0"/>
    <n v="692"/>
    <n v="119"/>
    <n v="1071"/>
    <n v="0"/>
    <n v="0"/>
    <n v="0"/>
    <n v="0"/>
    <n v="0"/>
    <n v="0"/>
    <n v="0"/>
    <m/>
    <m/>
    <m/>
    <m/>
    <m/>
    <m/>
    <m/>
    <m/>
    <m/>
    <m/>
    <m/>
    <m/>
    <n v="0"/>
    <n v="0"/>
    <m/>
    <m/>
    <n v="8493"/>
    <m/>
    <m/>
    <m/>
    <m/>
    <m/>
    <m/>
    <m/>
    <m/>
    <m/>
    <x v="0"/>
    <m/>
    <m/>
  </r>
  <r>
    <x v="18"/>
    <x v="23"/>
    <x v="0"/>
    <x v="2"/>
    <n v="0"/>
    <n v="0"/>
    <n v="0"/>
    <n v="0"/>
    <n v="945"/>
    <n v="0"/>
    <n v="945"/>
    <n v="945"/>
    <n v="0"/>
    <n v="0"/>
    <n v="945"/>
    <n v="945"/>
    <n v="945"/>
    <n v="364475"/>
    <m/>
    <m/>
    <m/>
    <m/>
    <m/>
    <m/>
    <m/>
    <m/>
    <m/>
    <m/>
    <m/>
    <m/>
    <m/>
    <m/>
    <m/>
    <m/>
    <m/>
    <m/>
    <m/>
    <m/>
    <m/>
    <m/>
    <m/>
    <m/>
    <m/>
    <m/>
    <m/>
    <m/>
    <m/>
    <m/>
    <m/>
    <m/>
    <m/>
    <m/>
    <m/>
    <m/>
    <m/>
    <m/>
    <m/>
    <m/>
    <m/>
    <m/>
    <n v="0"/>
    <n v="0"/>
    <n v="945"/>
    <m/>
    <m/>
    <m/>
    <m/>
    <m/>
    <m/>
    <m/>
    <m/>
    <m/>
    <m/>
    <m/>
    <m/>
    <m/>
    <m/>
    <m/>
    <m/>
    <m/>
    <m/>
    <m/>
    <m/>
    <m/>
    <m/>
    <n v="363530"/>
    <x v="0"/>
    <m/>
    <m/>
  </r>
  <r>
    <x v="18"/>
    <x v="24"/>
    <x v="0"/>
    <x v="2"/>
    <n v="0"/>
    <n v="0"/>
    <n v="15851"/>
    <n v="15851"/>
    <n v="0"/>
    <n v="0"/>
    <n v="0"/>
    <n v="15851"/>
    <n v="0"/>
    <n v="0"/>
    <n v="15851"/>
    <n v="15851"/>
    <n v="15851"/>
    <n v="15851"/>
    <m/>
    <m/>
    <m/>
    <m/>
    <m/>
    <m/>
    <m/>
    <m/>
    <m/>
    <m/>
    <m/>
    <m/>
    <m/>
    <m/>
    <m/>
    <m/>
    <m/>
    <m/>
    <m/>
    <m/>
    <m/>
    <m/>
    <m/>
    <m/>
    <m/>
    <m/>
    <m/>
    <m/>
    <m/>
    <m/>
    <m/>
    <m/>
    <m/>
    <m/>
    <m/>
    <m/>
    <m/>
    <m/>
    <m/>
    <m/>
    <m/>
    <m/>
    <n v="15851"/>
    <n v="0"/>
    <n v="0"/>
    <m/>
    <m/>
    <m/>
    <m/>
    <m/>
    <m/>
    <m/>
    <m/>
    <m/>
    <m/>
    <m/>
    <m/>
    <m/>
    <m/>
    <m/>
    <m/>
    <m/>
    <m/>
    <m/>
    <m/>
    <m/>
    <m/>
    <n v="0"/>
    <x v="0"/>
    <m/>
    <m/>
  </r>
  <r>
    <x v="19"/>
    <x v="25"/>
    <x v="0"/>
    <x v="2"/>
    <n v="6"/>
    <n v="0"/>
    <n v="0"/>
    <n v="6"/>
    <n v="0"/>
    <n v="0"/>
    <n v="0"/>
    <n v="6"/>
    <n v="0"/>
    <n v="0"/>
    <n v="6"/>
    <n v="6"/>
    <n v="6"/>
    <n v="6"/>
    <m/>
    <m/>
    <m/>
    <m/>
    <m/>
    <m/>
    <n v="0"/>
    <n v="0"/>
    <m/>
    <m/>
    <m/>
    <m/>
    <n v="0"/>
    <n v="0"/>
    <m/>
    <m/>
    <m/>
    <m/>
    <n v="0"/>
    <n v="0"/>
    <m/>
    <m/>
    <m/>
    <m/>
    <n v="0"/>
    <n v="0"/>
    <m/>
    <m/>
    <m/>
    <m/>
    <n v="0"/>
    <n v="0"/>
    <m/>
    <m/>
    <m/>
    <m/>
    <n v="6"/>
    <n v="6"/>
    <m/>
    <m/>
    <m/>
    <m/>
    <m/>
    <m/>
    <m/>
    <m/>
    <m/>
    <m/>
    <m/>
    <m/>
    <m/>
    <m/>
    <m/>
    <m/>
    <m/>
    <m/>
    <m/>
    <m/>
    <m/>
    <m/>
    <m/>
    <m/>
    <m/>
    <m/>
    <m/>
    <m/>
    <m/>
    <m/>
    <x v="0"/>
    <m/>
    <m/>
  </r>
  <r>
    <x v="20"/>
    <x v="26"/>
    <x v="0"/>
    <x v="2"/>
    <n v="0"/>
    <n v="1039"/>
    <n v="5199"/>
    <n v="6238"/>
    <n v="0"/>
    <n v="0"/>
    <n v="0"/>
    <n v="6238"/>
    <n v="0"/>
    <n v="0"/>
    <n v="6238"/>
    <n v="152550"/>
    <n v="152550"/>
    <n v="152550"/>
    <m/>
    <m/>
    <m/>
    <m/>
    <m/>
    <m/>
    <m/>
    <m/>
    <n v="1039"/>
    <n v="0"/>
    <n v="1563"/>
    <n v="139"/>
    <m/>
    <m/>
    <n v="0"/>
    <n v="0"/>
    <n v="1039"/>
    <n v="120"/>
    <m/>
    <m/>
    <n v="0"/>
    <n v="0"/>
    <n v="2443"/>
    <n v="0"/>
    <m/>
    <m/>
    <n v="0"/>
    <n v="0"/>
    <n v="0"/>
    <n v="0"/>
    <m/>
    <m/>
    <n v="0"/>
    <n v="0"/>
    <n v="154"/>
    <n v="0"/>
    <m/>
    <m/>
    <n v="0"/>
    <n v="0"/>
    <n v="0"/>
    <n v="0"/>
    <m/>
    <m/>
    <m/>
    <m/>
    <m/>
    <m/>
    <m/>
    <m/>
    <m/>
    <m/>
    <m/>
    <m/>
    <m/>
    <m/>
    <m/>
    <m/>
    <m/>
    <m/>
    <m/>
    <m/>
    <m/>
    <n v="146312"/>
    <m/>
    <m/>
    <m/>
    <m/>
    <x v="1"/>
    <m/>
    <m/>
  </r>
  <r>
    <x v="4"/>
    <x v="155"/>
    <x v="0"/>
    <x v="2"/>
    <n v="1"/>
    <n v="0"/>
    <n v="0"/>
    <n v="1"/>
    <n v="0"/>
    <n v="0"/>
    <n v="0"/>
    <n v="1"/>
    <n v="0"/>
    <n v="0"/>
    <n v="1"/>
    <n v="1"/>
    <n v="1"/>
    <n v="1"/>
    <m/>
    <m/>
    <m/>
    <m/>
    <m/>
    <m/>
    <n v="0"/>
    <n v="0"/>
    <m/>
    <m/>
    <m/>
    <m/>
    <n v="0"/>
    <n v="0"/>
    <m/>
    <m/>
    <m/>
    <m/>
    <n v="0"/>
    <n v="0"/>
    <m/>
    <m/>
    <m/>
    <m/>
    <n v="0"/>
    <n v="0"/>
    <m/>
    <m/>
    <m/>
    <m/>
    <n v="0"/>
    <n v="0"/>
    <m/>
    <m/>
    <m/>
    <m/>
    <n v="1"/>
    <n v="1"/>
    <m/>
    <m/>
    <m/>
    <m/>
    <m/>
    <m/>
    <m/>
    <m/>
    <m/>
    <m/>
    <m/>
    <m/>
    <m/>
    <m/>
    <m/>
    <m/>
    <m/>
    <m/>
    <m/>
    <m/>
    <m/>
    <m/>
    <m/>
    <m/>
    <m/>
    <m/>
    <m/>
    <m/>
    <m/>
    <m/>
    <x v="0"/>
    <m/>
    <m/>
  </r>
  <r>
    <x v="21"/>
    <x v="27"/>
    <x v="0"/>
    <x v="2"/>
    <n v="0"/>
    <n v="0"/>
    <n v="0"/>
    <n v="0"/>
    <n v="0"/>
    <n v="0"/>
    <n v="0"/>
    <n v="0"/>
    <n v="20"/>
    <n v="20"/>
    <n v="20"/>
    <n v="0"/>
    <n v="20"/>
    <n v="20"/>
    <m/>
    <m/>
    <m/>
    <m/>
    <m/>
    <m/>
    <m/>
    <m/>
    <m/>
    <m/>
    <m/>
    <m/>
    <m/>
    <m/>
    <m/>
    <m/>
    <m/>
    <m/>
    <m/>
    <m/>
    <m/>
    <m/>
    <m/>
    <m/>
    <m/>
    <m/>
    <m/>
    <m/>
    <m/>
    <m/>
    <m/>
    <m/>
    <m/>
    <m/>
    <m/>
    <m/>
    <m/>
    <m/>
    <m/>
    <m/>
    <m/>
    <m/>
    <m/>
    <m/>
    <m/>
    <m/>
    <m/>
    <m/>
    <m/>
    <m/>
    <m/>
    <m/>
    <m/>
    <m/>
    <n v="0"/>
    <n v="20"/>
    <m/>
    <m/>
    <n v="0"/>
    <m/>
    <m/>
    <m/>
    <m/>
    <m/>
    <m/>
    <m/>
    <m/>
    <m/>
    <x v="0"/>
    <m/>
    <m/>
  </r>
  <r>
    <x v="22"/>
    <x v="28"/>
    <x v="0"/>
    <x v="2"/>
    <n v="7"/>
    <n v="0"/>
    <n v="0"/>
    <n v="7"/>
    <n v="0"/>
    <n v="0"/>
    <n v="0"/>
    <n v="7"/>
    <n v="0"/>
    <n v="0"/>
    <n v="7"/>
    <n v="7"/>
    <n v="7"/>
    <n v="7"/>
    <m/>
    <m/>
    <m/>
    <m/>
    <m/>
    <m/>
    <n v="0"/>
    <n v="0"/>
    <m/>
    <m/>
    <m/>
    <m/>
    <n v="0"/>
    <n v="0"/>
    <m/>
    <m/>
    <m/>
    <m/>
    <n v="0"/>
    <n v="0"/>
    <m/>
    <m/>
    <m/>
    <m/>
    <n v="0"/>
    <n v="0"/>
    <m/>
    <m/>
    <m/>
    <m/>
    <n v="0"/>
    <n v="0"/>
    <m/>
    <m/>
    <m/>
    <m/>
    <n v="7"/>
    <n v="7"/>
    <m/>
    <m/>
    <m/>
    <m/>
    <m/>
    <m/>
    <m/>
    <m/>
    <m/>
    <m/>
    <m/>
    <m/>
    <m/>
    <m/>
    <m/>
    <m/>
    <m/>
    <m/>
    <m/>
    <m/>
    <m/>
    <m/>
    <m/>
    <m/>
    <m/>
    <m/>
    <m/>
    <m/>
    <m/>
    <m/>
    <x v="0"/>
    <m/>
    <m/>
  </r>
  <r>
    <x v="8"/>
    <x v="29"/>
    <x v="0"/>
    <x v="2"/>
    <n v="0"/>
    <n v="0"/>
    <n v="0"/>
    <n v="0"/>
    <n v="0"/>
    <n v="0"/>
    <n v="0"/>
    <n v="0"/>
    <n v="0"/>
    <n v="0"/>
    <n v="0"/>
    <n v="0"/>
    <n v="0"/>
    <n v="25003"/>
    <m/>
    <m/>
    <m/>
    <m/>
    <m/>
    <m/>
    <m/>
    <m/>
    <m/>
    <m/>
    <m/>
    <m/>
    <m/>
    <m/>
    <m/>
    <m/>
    <m/>
    <m/>
    <m/>
    <m/>
    <m/>
    <m/>
    <m/>
    <m/>
    <m/>
    <m/>
    <m/>
    <m/>
    <m/>
    <m/>
    <m/>
    <m/>
    <m/>
    <m/>
    <m/>
    <m/>
    <m/>
    <m/>
    <m/>
    <m/>
    <m/>
    <m/>
    <n v="0"/>
    <n v="0"/>
    <n v="0"/>
    <m/>
    <m/>
    <m/>
    <m/>
    <m/>
    <m/>
    <m/>
    <m/>
    <m/>
    <m/>
    <m/>
    <m/>
    <m/>
    <m/>
    <m/>
    <m/>
    <m/>
    <m/>
    <m/>
    <m/>
    <m/>
    <m/>
    <n v="25003"/>
    <x v="0"/>
    <m/>
    <m/>
  </r>
  <r>
    <x v="11"/>
    <x v="156"/>
    <x v="0"/>
    <x v="2"/>
    <n v="11"/>
    <n v="0"/>
    <n v="0"/>
    <n v="11"/>
    <n v="0"/>
    <n v="0"/>
    <n v="0"/>
    <n v="11"/>
    <n v="0"/>
    <n v="0"/>
    <n v="11"/>
    <n v="11"/>
    <n v="11"/>
    <n v="11"/>
    <m/>
    <m/>
    <m/>
    <m/>
    <m/>
    <m/>
    <n v="0"/>
    <n v="0"/>
    <m/>
    <m/>
    <m/>
    <m/>
    <n v="0"/>
    <n v="0"/>
    <m/>
    <m/>
    <m/>
    <m/>
    <n v="0"/>
    <n v="0"/>
    <m/>
    <m/>
    <m/>
    <m/>
    <n v="11"/>
    <n v="11"/>
    <m/>
    <m/>
    <m/>
    <m/>
    <n v="0"/>
    <n v="0"/>
    <m/>
    <m/>
    <m/>
    <m/>
    <n v="0"/>
    <n v="0"/>
    <m/>
    <m/>
    <m/>
    <m/>
    <m/>
    <m/>
    <m/>
    <m/>
    <m/>
    <m/>
    <m/>
    <m/>
    <m/>
    <m/>
    <m/>
    <m/>
    <m/>
    <m/>
    <m/>
    <m/>
    <m/>
    <m/>
    <m/>
    <m/>
    <m/>
    <m/>
    <m/>
    <m/>
    <m/>
    <m/>
    <x v="0"/>
    <m/>
    <m/>
  </r>
  <r>
    <x v="23"/>
    <x v="30"/>
    <x v="0"/>
    <x v="2"/>
    <n v="4"/>
    <n v="6"/>
    <n v="0"/>
    <n v="10"/>
    <n v="0"/>
    <n v="0"/>
    <n v="0"/>
    <n v="10"/>
    <n v="0"/>
    <n v="0"/>
    <n v="10"/>
    <n v="10"/>
    <n v="10"/>
    <n v="10"/>
    <m/>
    <m/>
    <m/>
    <m/>
    <m/>
    <m/>
    <n v="0"/>
    <n v="0"/>
    <n v="0"/>
    <n v="0"/>
    <m/>
    <m/>
    <n v="0"/>
    <n v="0"/>
    <n v="0"/>
    <n v="0"/>
    <m/>
    <m/>
    <n v="0"/>
    <n v="0"/>
    <n v="0"/>
    <n v="0"/>
    <m/>
    <m/>
    <n v="0"/>
    <n v="0"/>
    <n v="0"/>
    <n v="0"/>
    <m/>
    <m/>
    <n v="0"/>
    <n v="0"/>
    <n v="0"/>
    <n v="0"/>
    <m/>
    <m/>
    <n v="4"/>
    <n v="4"/>
    <n v="6"/>
    <n v="6"/>
    <m/>
    <m/>
    <m/>
    <m/>
    <m/>
    <m/>
    <m/>
    <m/>
    <m/>
    <m/>
    <m/>
    <m/>
    <m/>
    <m/>
    <m/>
    <m/>
    <m/>
    <m/>
    <m/>
    <m/>
    <m/>
    <m/>
    <m/>
    <m/>
    <m/>
    <m/>
    <m/>
    <m/>
    <x v="0"/>
    <m/>
    <m/>
  </r>
  <r>
    <x v="24"/>
    <x v="31"/>
    <x v="0"/>
    <x v="2"/>
    <n v="3"/>
    <n v="0"/>
    <n v="0"/>
    <n v="3"/>
    <n v="0"/>
    <n v="0"/>
    <n v="0"/>
    <n v="3"/>
    <n v="0"/>
    <n v="0"/>
    <n v="3"/>
    <n v="3"/>
    <n v="3"/>
    <n v="3"/>
    <m/>
    <m/>
    <m/>
    <m/>
    <m/>
    <m/>
    <n v="0"/>
    <n v="0"/>
    <m/>
    <m/>
    <m/>
    <m/>
    <n v="0"/>
    <n v="0"/>
    <m/>
    <m/>
    <m/>
    <m/>
    <n v="0"/>
    <n v="0"/>
    <m/>
    <m/>
    <m/>
    <m/>
    <n v="3"/>
    <n v="3"/>
    <m/>
    <m/>
    <m/>
    <m/>
    <n v="0"/>
    <n v="0"/>
    <m/>
    <m/>
    <m/>
    <m/>
    <n v="0"/>
    <n v="0"/>
    <m/>
    <m/>
    <m/>
    <m/>
    <m/>
    <m/>
    <m/>
    <m/>
    <m/>
    <m/>
    <m/>
    <m/>
    <m/>
    <m/>
    <m/>
    <m/>
    <m/>
    <m/>
    <m/>
    <m/>
    <m/>
    <m/>
    <m/>
    <m/>
    <m/>
    <m/>
    <m/>
    <m/>
    <m/>
    <m/>
    <x v="0"/>
    <m/>
    <m/>
  </r>
  <r>
    <x v="25"/>
    <x v="32"/>
    <x v="0"/>
    <x v="2"/>
    <n v="8"/>
    <n v="0"/>
    <n v="0"/>
    <n v="8"/>
    <n v="0"/>
    <n v="0"/>
    <n v="0"/>
    <n v="8"/>
    <n v="0"/>
    <n v="0"/>
    <n v="8"/>
    <n v="8"/>
    <n v="8"/>
    <n v="8"/>
    <m/>
    <m/>
    <m/>
    <m/>
    <m/>
    <m/>
    <n v="0"/>
    <n v="0"/>
    <m/>
    <m/>
    <m/>
    <m/>
    <n v="0"/>
    <n v="0"/>
    <m/>
    <m/>
    <m/>
    <m/>
    <n v="0"/>
    <n v="0"/>
    <m/>
    <m/>
    <m/>
    <m/>
    <n v="0"/>
    <n v="0"/>
    <m/>
    <m/>
    <m/>
    <m/>
    <n v="0"/>
    <n v="0"/>
    <m/>
    <m/>
    <m/>
    <m/>
    <n v="8"/>
    <n v="8"/>
    <m/>
    <m/>
    <m/>
    <m/>
    <m/>
    <m/>
    <m/>
    <m/>
    <m/>
    <m/>
    <m/>
    <m/>
    <m/>
    <m/>
    <m/>
    <m/>
    <m/>
    <m/>
    <m/>
    <m/>
    <m/>
    <m/>
    <m/>
    <m/>
    <m/>
    <m/>
    <m/>
    <m/>
    <m/>
    <m/>
    <x v="0"/>
    <m/>
    <m/>
  </r>
  <r>
    <x v="26"/>
    <x v="33"/>
    <x v="0"/>
    <x v="2"/>
    <n v="2"/>
    <n v="0"/>
    <n v="1"/>
    <n v="3"/>
    <n v="0"/>
    <n v="0"/>
    <n v="0"/>
    <n v="3"/>
    <n v="0"/>
    <n v="0"/>
    <n v="3"/>
    <n v="3"/>
    <n v="3"/>
    <n v="3"/>
    <m/>
    <m/>
    <m/>
    <m/>
    <m/>
    <m/>
    <n v="2"/>
    <n v="2"/>
    <m/>
    <m/>
    <n v="1"/>
    <n v="1"/>
    <n v="0"/>
    <n v="0"/>
    <m/>
    <m/>
    <n v="0"/>
    <n v="0"/>
    <n v="0"/>
    <n v="0"/>
    <m/>
    <m/>
    <n v="0"/>
    <n v="0"/>
    <n v="0"/>
    <n v="0"/>
    <m/>
    <m/>
    <n v="0"/>
    <n v="0"/>
    <n v="0"/>
    <n v="0"/>
    <m/>
    <m/>
    <n v="0"/>
    <n v="0"/>
    <n v="0"/>
    <n v="0"/>
    <m/>
    <m/>
    <n v="0"/>
    <n v="0"/>
    <m/>
    <m/>
    <m/>
    <m/>
    <m/>
    <m/>
    <m/>
    <m/>
    <m/>
    <m/>
    <m/>
    <m/>
    <m/>
    <m/>
    <m/>
    <m/>
    <m/>
    <m/>
    <m/>
    <m/>
    <m/>
    <m/>
    <m/>
    <m/>
    <m/>
    <m/>
    <x v="0"/>
    <m/>
    <m/>
  </r>
  <r>
    <x v="125"/>
    <x v="165"/>
    <x v="0"/>
    <x v="2"/>
    <n v="0"/>
    <n v="0"/>
    <n v="538"/>
    <n v="538"/>
    <n v="0"/>
    <n v="0"/>
    <n v="0"/>
    <n v="538"/>
    <n v="0"/>
    <n v="0"/>
    <n v="538"/>
    <n v="538"/>
    <n v="538"/>
    <n v="538"/>
    <m/>
    <m/>
    <m/>
    <m/>
    <m/>
    <m/>
    <m/>
    <m/>
    <m/>
    <m/>
    <n v="538"/>
    <n v="0"/>
    <m/>
    <m/>
    <m/>
    <m/>
    <n v="0"/>
    <n v="0"/>
    <m/>
    <m/>
    <m/>
    <m/>
    <n v="0"/>
    <n v="0"/>
    <m/>
    <m/>
    <m/>
    <m/>
    <n v="0"/>
    <n v="0"/>
    <m/>
    <m/>
    <m/>
    <m/>
    <n v="0"/>
    <n v="0"/>
    <m/>
    <m/>
    <m/>
    <m/>
    <n v="0"/>
    <n v="0"/>
    <m/>
    <m/>
    <m/>
    <m/>
    <m/>
    <m/>
    <m/>
    <m/>
    <m/>
    <m/>
    <m/>
    <m/>
    <m/>
    <m/>
    <m/>
    <m/>
    <m/>
    <m/>
    <m/>
    <m/>
    <m/>
    <m/>
    <m/>
    <m/>
    <m/>
    <m/>
    <x v="0"/>
    <m/>
    <m/>
  </r>
  <r>
    <x v="27"/>
    <x v="34"/>
    <x v="0"/>
    <x v="2"/>
    <n v="4"/>
    <n v="0"/>
    <n v="0"/>
    <n v="4"/>
    <n v="0"/>
    <n v="0"/>
    <n v="0"/>
    <n v="4"/>
    <n v="0"/>
    <n v="0"/>
    <n v="4"/>
    <n v="4"/>
    <n v="4"/>
    <n v="4"/>
    <m/>
    <m/>
    <m/>
    <m/>
    <m/>
    <m/>
    <n v="0"/>
    <n v="0"/>
    <m/>
    <m/>
    <m/>
    <m/>
    <n v="0"/>
    <n v="0"/>
    <m/>
    <m/>
    <m/>
    <m/>
    <n v="0"/>
    <n v="0"/>
    <m/>
    <m/>
    <m/>
    <m/>
    <n v="4"/>
    <n v="4"/>
    <m/>
    <m/>
    <m/>
    <m/>
    <n v="0"/>
    <n v="0"/>
    <m/>
    <m/>
    <m/>
    <m/>
    <n v="0"/>
    <n v="0"/>
    <m/>
    <m/>
    <m/>
    <m/>
    <m/>
    <m/>
    <m/>
    <m/>
    <m/>
    <m/>
    <m/>
    <m/>
    <m/>
    <m/>
    <m/>
    <m/>
    <m/>
    <m/>
    <m/>
    <m/>
    <m/>
    <m/>
    <m/>
    <m/>
    <m/>
    <m/>
    <m/>
    <m/>
    <m/>
    <m/>
    <x v="0"/>
    <m/>
    <m/>
  </r>
  <r>
    <x v="28"/>
    <x v="35"/>
    <x v="0"/>
    <x v="2"/>
    <n v="0"/>
    <n v="8952"/>
    <n v="3110"/>
    <n v="12062"/>
    <n v="0"/>
    <n v="0"/>
    <n v="0"/>
    <n v="12062"/>
    <n v="0"/>
    <n v="0"/>
    <n v="12062"/>
    <n v="12062"/>
    <n v="12062"/>
    <n v="12062"/>
    <m/>
    <m/>
    <m/>
    <m/>
    <m/>
    <m/>
    <m/>
    <m/>
    <n v="8196"/>
    <n v="0"/>
    <n v="2795"/>
    <n v="0"/>
    <m/>
    <m/>
    <n v="0"/>
    <n v="0"/>
    <n v="0"/>
    <n v="0"/>
    <m/>
    <m/>
    <n v="0"/>
    <n v="0"/>
    <n v="0"/>
    <n v="0"/>
    <m/>
    <m/>
    <n v="0"/>
    <n v="0"/>
    <n v="0"/>
    <n v="0"/>
    <m/>
    <m/>
    <n v="756"/>
    <n v="0"/>
    <n v="315"/>
    <n v="0"/>
    <m/>
    <m/>
    <n v="0"/>
    <n v="0"/>
    <n v="0"/>
    <n v="0"/>
    <m/>
    <m/>
    <m/>
    <m/>
    <m/>
    <m/>
    <m/>
    <m/>
    <m/>
    <m/>
    <m/>
    <m/>
    <m/>
    <m/>
    <m/>
    <m/>
    <m/>
    <m/>
    <m/>
    <m/>
    <m/>
    <m/>
    <m/>
    <m/>
    <m/>
    <m/>
    <x v="0"/>
    <m/>
    <m/>
  </r>
  <r>
    <x v="29"/>
    <x v="37"/>
    <x v="0"/>
    <x v="2"/>
    <n v="0"/>
    <n v="0"/>
    <n v="0"/>
    <n v="0"/>
    <n v="0"/>
    <n v="0"/>
    <n v="0"/>
    <n v="0"/>
    <n v="780"/>
    <n v="780"/>
    <n v="780"/>
    <n v="0"/>
    <n v="780"/>
    <n v="780"/>
    <m/>
    <m/>
    <m/>
    <m/>
    <m/>
    <m/>
    <m/>
    <m/>
    <m/>
    <m/>
    <m/>
    <m/>
    <m/>
    <m/>
    <m/>
    <m/>
    <m/>
    <m/>
    <m/>
    <m/>
    <m/>
    <m/>
    <m/>
    <m/>
    <m/>
    <m/>
    <m/>
    <m/>
    <m/>
    <m/>
    <m/>
    <m/>
    <m/>
    <m/>
    <m/>
    <m/>
    <m/>
    <m/>
    <m/>
    <m/>
    <m/>
    <m/>
    <m/>
    <m/>
    <m/>
    <m/>
    <m/>
    <m/>
    <m/>
    <m/>
    <m/>
    <m/>
    <m/>
    <m/>
    <n v="780"/>
    <n v="0"/>
    <m/>
    <m/>
    <n v="0"/>
    <m/>
    <m/>
    <m/>
    <m/>
    <m/>
    <m/>
    <m/>
    <m/>
    <m/>
    <x v="0"/>
    <m/>
    <m/>
  </r>
  <r>
    <x v="30"/>
    <x v="38"/>
    <x v="0"/>
    <x v="2"/>
    <n v="0"/>
    <n v="0"/>
    <n v="0"/>
    <n v="0"/>
    <n v="0"/>
    <n v="0"/>
    <n v="0"/>
    <n v="0"/>
    <n v="2"/>
    <n v="2"/>
    <n v="2"/>
    <n v="0"/>
    <n v="2"/>
    <n v="2"/>
    <m/>
    <m/>
    <m/>
    <m/>
    <m/>
    <m/>
    <m/>
    <m/>
    <m/>
    <m/>
    <m/>
    <m/>
    <m/>
    <m/>
    <m/>
    <m/>
    <m/>
    <m/>
    <m/>
    <m/>
    <m/>
    <m/>
    <m/>
    <m/>
    <m/>
    <m/>
    <m/>
    <m/>
    <m/>
    <m/>
    <m/>
    <m/>
    <m/>
    <m/>
    <m/>
    <m/>
    <m/>
    <m/>
    <m/>
    <m/>
    <m/>
    <m/>
    <m/>
    <m/>
    <m/>
    <m/>
    <m/>
    <m/>
    <m/>
    <m/>
    <m/>
    <m/>
    <m/>
    <m/>
    <n v="2"/>
    <n v="0"/>
    <m/>
    <m/>
    <n v="0"/>
    <m/>
    <m/>
    <m/>
    <m/>
    <m/>
    <m/>
    <m/>
    <m/>
    <m/>
    <x v="0"/>
    <m/>
    <m/>
  </r>
  <r>
    <x v="31"/>
    <x v="39"/>
    <x v="0"/>
    <x v="2"/>
    <n v="0"/>
    <n v="0"/>
    <n v="893"/>
    <n v="893"/>
    <n v="0"/>
    <n v="0"/>
    <n v="0"/>
    <n v="893"/>
    <n v="0"/>
    <n v="0"/>
    <n v="893"/>
    <n v="1786"/>
    <n v="1786"/>
    <n v="1786"/>
    <m/>
    <m/>
    <m/>
    <m/>
    <m/>
    <m/>
    <m/>
    <m/>
    <m/>
    <m/>
    <n v="893"/>
    <n v="0"/>
    <m/>
    <m/>
    <m/>
    <m/>
    <n v="0"/>
    <n v="0"/>
    <m/>
    <m/>
    <m/>
    <m/>
    <n v="0"/>
    <n v="0"/>
    <m/>
    <m/>
    <m/>
    <m/>
    <n v="0"/>
    <n v="0"/>
    <m/>
    <m/>
    <m/>
    <m/>
    <n v="0"/>
    <n v="0"/>
    <m/>
    <m/>
    <m/>
    <m/>
    <n v="0"/>
    <n v="0"/>
    <m/>
    <m/>
    <m/>
    <m/>
    <m/>
    <m/>
    <m/>
    <m/>
    <m/>
    <m/>
    <m/>
    <m/>
    <m/>
    <m/>
    <m/>
    <m/>
    <m/>
    <m/>
    <m/>
    <m/>
    <m/>
    <n v="893"/>
    <m/>
    <m/>
    <m/>
    <m/>
    <x v="0"/>
    <m/>
    <m/>
  </r>
  <r>
    <x v="32"/>
    <x v="40"/>
    <x v="0"/>
    <x v="2"/>
    <n v="133"/>
    <n v="0"/>
    <n v="0"/>
    <n v="133"/>
    <n v="0"/>
    <n v="0"/>
    <n v="0"/>
    <n v="133"/>
    <n v="0"/>
    <n v="0"/>
    <n v="133"/>
    <n v="133"/>
    <n v="133"/>
    <n v="133"/>
    <m/>
    <m/>
    <m/>
    <m/>
    <m/>
    <m/>
    <n v="0"/>
    <n v="0"/>
    <m/>
    <m/>
    <m/>
    <m/>
    <n v="0"/>
    <n v="0"/>
    <m/>
    <m/>
    <m/>
    <m/>
    <n v="0"/>
    <n v="0"/>
    <m/>
    <m/>
    <m/>
    <m/>
    <n v="0"/>
    <n v="0"/>
    <m/>
    <m/>
    <m/>
    <m/>
    <n v="0"/>
    <n v="0"/>
    <m/>
    <m/>
    <m/>
    <m/>
    <n v="133"/>
    <n v="133"/>
    <m/>
    <m/>
    <m/>
    <m/>
    <m/>
    <m/>
    <m/>
    <m/>
    <m/>
    <m/>
    <m/>
    <m/>
    <m/>
    <m/>
    <m/>
    <m/>
    <m/>
    <m/>
    <m/>
    <m/>
    <m/>
    <m/>
    <m/>
    <m/>
    <m/>
    <m/>
    <m/>
    <m/>
    <m/>
    <m/>
    <x v="0"/>
    <m/>
    <m/>
  </r>
  <r>
    <x v="126"/>
    <x v="41"/>
    <x v="0"/>
    <x v="2"/>
    <n v="0"/>
    <n v="0"/>
    <n v="0"/>
    <n v="0"/>
    <n v="0"/>
    <n v="0"/>
    <n v="0"/>
    <n v="0"/>
    <n v="1"/>
    <n v="1"/>
    <n v="1"/>
    <n v="0"/>
    <n v="1"/>
    <n v="1"/>
    <m/>
    <m/>
    <m/>
    <m/>
    <m/>
    <m/>
    <m/>
    <m/>
    <m/>
    <m/>
    <m/>
    <m/>
    <m/>
    <m/>
    <m/>
    <m/>
    <m/>
    <m/>
    <m/>
    <m/>
    <m/>
    <m/>
    <m/>
    <m/>
    <m/>
    <m/>
    <m/>
    <m/>
    <m/>
    <m/>
    <m/>
    <m/>
    <m/>
    <m/>
    <m/>
    <m/>
    <m/>
    <m/>
    <m/>
    <m/>
    <m/>
    <m/>
    <m/>
    <m/>
    <m/>
    <m/>
    <m/>
    <m/>
    <m/>
    <m/>
    <m/>
    <m/>
    <m/>
    <m/>
    <n v="1"/>
    <n v="0"/>
    <m/>
    <m/>
    <n v="0"/>
    <m/>
    <m/>
    <m/>
    <m/>
    <m/>
    <m/>
    <m/>
    <m/>
    <m/>
    <x v="0"/>
    <m/>
    <m/>
  </r>
  <r>
    <x v="26"/>
    <x v="42"/>
    <x v="0"/>
    <x v="2"/>
    <n v="10"/>
    <n v="212"/>
    <n v="427"/>
    <n v="649"/>
    <n v="121797"/>
    <n v="0"/>
    <n v="121797"/>
    <n v="122446"/>
    <n v="0"/>
    <n v="0"/>
    <n v="122446"/>
    <n v="122446"/>
    <n v="122446"/>
    <n v="122446"/>
    <m/>
    <m/>
    <m/>
    <m/>
    <m/>
    <m/>
    <n v="0"/>
    <n v="0"/>
    <n v="191"/>
    <n v="0"/>
    <n v="366"/>
    <n v="0"/>
    <n v="0"/>
    <n v="0"/>
    <n v="0"/>
    <n v="0"/>
    <n v="0"/>
    <n v="0"/>
    <n v="6"/>
    <n v="0"/>
    <n v="4"/>
    <n v="0"/>
    <n v="57"/>
    <n v="0"/>
    <n v="0"/>
    <n v="0"/>
    <n v="0"/>
    <n v="0"/>
    <n v="0"/>
    <n v="0"/>
    <n v="4"/>
    <n v="0"/>
    <n v="17"/>
    <n v="0"/>
    <n v="4"/>
    <n v="0"/>
    <n v="0"/>
    <n v="0"/>
    <n v="0"/>
    <n v="0"/>
    <n v="0"/>
    <n v="0"/>
    <n v="0"/>
    <n v="0"/>
    <n v="121797"/>
    <m/>
    <m/>
    <m/>
    <m/>
    <m/>
    <m/>
    <m/>
    <m/>
    <m/>
    <m/>
    <m/>
    <m/>
    <m/>
    <m/>
    <m/>
    <m/>
    <m/>
    <m/>
    <m/>
    <m/>
    <m/>
    <m/>
    <n v="0"/>
    <x v="1"/>
    <m/>
    <m/>
  </r>
  <r>
    <x v="34"/>
    <x v="43"/>
    <x v="0"/>
    <x v="2"/>
    <n v="3"/>
    <n v="0"/>
    <n v="3931"/>
    <n v="3934"/>
    <n v="0"/>
    <n v="0"/>
    <n v="0"/>
    <n v="3934"/>
    <n v="0"/>
    <n v="0"/>
    <n v="3934"/>
    <n v="3934"/>
    <n v="3934"/>
    <n v="3934"/>
    <m/>
    <m/>
    <m/>
    <m/>
    <m/>
    <m/>
    <n v="0"/>
    <n v="0"/>
    <m/>
    <m/>
    <n v="3931"/>
    <n v="3931"/>
    <n v="0"/>
    <n v="0"/>
    <m/>
    <m/>
    <n v="0"/>
    <n v="0"/>
    <n v="0"/>
    <n v="0"/>
    <m/>
    <m/>
    <n v="0"/>
    <n v="0"/>
    <n v="3"/>
    <n v="3"/>
    <m/>
    <m/>
    <n v="0"/>
    <n v="0"/>
    <n v="0"/>
    <n v="0"/>
    <m/>
    <m/>
    <n v="0"/>
    <n v="0"/>
    <n v="0"/>
    <n v="0"/>
    <m/>
    <m/>
    <n v="0"/>
    <n v="0"/>
    <m/>
    <m/>
    <m/>
    <m/>
    <m/>
    <m/>
    <m/>
    <m/>
    <m/>
    <m/>
    <m/>
    <m/>
    <m/>
    <m/>
    <m/>
    <m/>
    <m/>
    <m/>
    <m/>
    <m/>
    <m/>
    <m/>
    <m/>
    <m/>
    <m/>
    <m/>
    <x v="0"/>
    <m/>
    <m/>
  </r>
  <r>
    <x v="35"/>
    <x v="44"/>
    <x v="0"/>
    <x v="2"/>
    <n v="0"/>
    <n v="0"/>
    <n v="981"/>
    <n v="981"/>
    <n v="0"/>
    <n v="0"/>
    <n v="0"/>
    <n v="981"/>
    <n v="0"/>
    <n v="0"/>
    <n v="981"/>
    <n v="981"/>
    <n v="981"/>
    <n v="981"/>
    <m/>
    <m/>
    <m/>
    <m/>
    <m/>
    <m/>
    <m/>
    <m/>
    <m/>
    <m/>
    <m/>
    <m/>
    <m/>
    <m/>
    <m/>
    <m/>
    <m/>
    <m/>
    <m/>
    <m/>
    <m/>
    <m/>
    <m/>
    <m/>
    <m/>
    <m/>
    <m/>
    <m/>
    <m/>
    <m/>
    <m/>
    <m/>
    <m/>
    <m/>
    <m/>
    <m/>
    <m/>
    <m/>
    <m/>
    <m/>
    <m/>
    <m/>
    <n v="0"/>
    <n v="981"/>
    <n v="0"/>
    <m/>
    <m/>
    <m/>
    <m/>
    <m/>
    <m/>
    <m/>
    <m/>
    <m/>
    <m/>
    <m/>
    <m/>
    <m/>
    <m/>
    <m/>
    <m/>
    <m/>
    <m/>
    <m/>
    <m/>
    <m/>
    <m/>
    <n v="0"/>
    <x v="0"/>
    <m/>
    <m/>
  </r>
  <r>
    <x v="36"/>
    <x v="45"/>
    <x v="0"/>
    <x v="2"/>
    <n v="1"/>
    <n v="0"/>
    <n v="0"/>
    <n v="1"/>
    <n v="0"/>
    <n v="0"/>
    <n v="0"/>
    <n v="1"/>
    <n v="0"/>
    <n v="0"/>
    <n v="1"/>
    <n v="1"/>
    <n v="1"/>
    <n v="1"/>
    <m/>
    <m/>
    <m/>
    <m/>
    <m/>
    <m/>
    <n v="0"/>
    <n v="0"/>
    <m/>
    <m/>
    <m/>
    <m/>
    <n v="0"/>
    <n v="0"/>
    <m/>
    <m/>
    <m/>
    <m/>
    <n v="0"/>
    <n v="0"/>
    <m/>
    <m/>
    <m/>
    <m/>
    <n v="0"/>
    <n v="0"/>
    <m/>
    <m/>
    <m/>
    <m/>
    <n v="0"/>
    <n v="0"/>
    <m/>
    <m/>
    <m/>
    <m/>
    <n v="1"/>
    <n v="1"/>
    <m/>
    <m/>
    <m/>
    <m/>
    <m/>
    <m/>
    <m/>
    <m/>
    <m/>
    <m/>
    <m/>
    <m/>
    <m/>
    <m/>
    <m/>
    <m/>
    <m/>
    <m/>
    <m/>
    <m/>
    <m/>
    <m/>
    <m/>
    <m/>
    <m/>
    <m/>
    <m/>
    <m/>
    <m/>
    <m/>
    <x v="0"/>
    <m/>
    <m/>
  </r>
  <r>
    <x v="116"/>
    <x v="157"/>
    <x v="0"/>
    <x v="2"/>
    <n v="1"/>
    <n v="0"/>
    <n v="0"/>
    <n v="1"/>
    <n v="0"/>
    <n v="0"/>
    <n v="0"/>
    <n v="1"/>
    <n v="0"/>
    <n v="0"/>
    <n v="1"/>
    <n v="1"/>
    <n v="1"/>
    <n v="1"/>
    <m/>
    <m/>
    <m/>
    <m/>
    <m/>
    <m/>
    <n v="0"/>
    <n v="0"/>
    <m/>
    <m/>
    <m/>
    <m/>
    <n v="0"/>
    <n v="0"/>
    <m/>
    <m/>
    <m/>
    <m/>
    <n v="0"/>
    <n v="0"/>
    <m/>
    <m/>
    <m/>
    <m/>
    <n v="1"/>
    <n v="1"/>
    <m/>
    <m/>
    <m/>
    <m/>
    <n v="0"/>
    <n v="0"/>
    <m/>
    <m/>
    <m/>
    <m/>
    <n v="0"/>
    <n v="0"/>
    <m/>
    <m/>
    <m/>
    <m/>
    <m/>
    <m/>
    <m/>
    <m/>
    <m/>
    <m/>
    <m/>
    <m/>
    <m/>
    <m/>
    <m/>
    <m/>
    <m/>
    <m/>
    <m/>
    <m/>
    <m/>
    <m/>
    <m/>
    <m/>
    <m/>
    <m/>
    <m/>
    <m/>
    <m/>
    <m/>
    <x v="0"/>
    <m/>
    <m/>
  </r>
  <r>
    <x v="37"/>
    <x v="46"/>
    <x v="0"/>
    <x v="2"/>
    <n v="74"/>
    <n v="0"/>
    <n v="255"/>
    <n v="329"/>
    <n v="0"/>
    <n v="0"/>
    <n v="0"/>
    <n v="329"/>
    <n v="0"/>
    <n v="0"/>
    <n v="329"/>
    <n v="329"/>
    <n v="329"/>
    <n v="329"/>
    <m/>
    <m/>
    <m/>
    <m/>
    <m/>
    <m/>
    <n v="0"/>
    <n v="0"/>
    <m/>
    <m/>
    <m/>
    <m/>
    <n v="0"/>
    <n v="0"/>
    <m/>
    <m/>
    <m/>
    <m/>
    <n v="0"/>
    <n v="0"/>
    <m/>
    <m/>
    <m/>
    <m/>
    <n v="0"/>
    <n v="0"/>
    <m/>
    <m/>
    <m/>
    <m/>
    <n v="0"/>
    <n v="0"/>
    <m/>
    <m/>
    <m/>
    <m/>
    <n v="74"/>
    <n v="74"/>
    <m/>
    <m/>
    <m/>
    <m/>
    <n v="0"/>
    <n v="255"/>
    <n v="0"/>
    <m/>
    <m/>
    <m/>
    <m/>
    <m/>
    <m/>
    <m/>
    <m/>
    <m/>
    <m/>
    <m/>
    <m/>
    <m/>
    <m/>
    <m/>
    <m/>
    <m/>
    <m/>
    <m/>
    <m/>
    <m/>
    <m/>
    <n v="0"/>
    <x v="0"/>
    <m/>
    <m/>
  </r>
  <r>
    <x v="38"/>
    <x v="47"/>
    <x v="0"/>
    <x v="2"/>
    <n v="1"/>
    <n v="0"/>
    <n v="0"/>
    <n v="1"/>
    <n v="0"/>
    <n v="0"/>
    <n v="0"/>
    <n v="1"/>
    <n v="5"/>
    <n v="5"/>
    <n v="6"/>
    <n v="1"/>
    <n v="6"/>
    <n v="6"/>
    <m/>
    <m/>
    <m/>
    <m/>
    <m/>
    <m/>
    <n v="0"/>
    <n v="0"/>
    <m/>
    <m/>
    <m/>
    <m/>
    <n v="0"/>
    <n v="0"/>
    <m/>
    <m/>
    <m/>
    <m/>
    <n v="0"/>
    <n v="0"/>
    <m/>
    <m/>
    <m/>
    <m/>
    <n v="1"/>
    <n v="1"/>
    <m/>
    <m/>
    <m/>
    <m/>
    <n v="0"/>
    <n v="0"/>
    <m/>
    <m/>
    <m/>
    <m/>
    <n v="0"/>
    <n v="0"/>
    <m/>
    <m/>
    <m/>
    <m/>
    <m/>
    <m/>
    <m/>
    <m/>
    <m/>
    <m/>
    <m/>
    <m/>
    <m/>
    <m/>
    <m/>
    <m/>
    <n v="5"/>
    <n v="0"/>
    <m/>
    <m/>
    <n v="0"/>
    <m/>
    <m/>
    <m/>
    <m/>
    <m/>
    <m/>
    <m/>
    <m/>
    <m/>
    <x v="0"/>
    <m/>
    <m/>
  </r>
  <r>
    <x v="38"/>
    <x v="48"/>
    <x v="0"/>
    <x v="2"/>
    <n v="0"/>
    <n v="0"/>
    <n v="0"/>
    <n v="0"/>
    <n v="0"/>
    <n v="0"/>
    <n v="0"/>
    <n v="0"/>
    <n v="0"/>
    <n v="0"/>
    <n v="0"/>
    <n v="1695"/>
    <n v="1695"/>
    <n v="1695"/>
    <m/>
    <m/>
    <m/>
    <m/>
    <m/>
    <m/>
    <m/>
    <m/>
    <m/>
    <m/>
    <m/>
    <m/>
    <m/>
    <m/>
    <m/>
    <m/>
    <m/>
    <m/>
    <m/>
    <m/>
    <m/>
    <m/>
    <m/>
    <m/>
    <m/>
    <m/>
    <m/>
    <m/>
    <m/>
    <m/>
    <m/>
    <m/>
    <m/>
    <m/>
    <m/>
    <m/>
    <m/>
    <m/>
    <m/>
    <m/>
    <m/>
    <m/>
    <m/>
    <m/>
    <m/>
    <m/>
    <m/>
    <m/>
    <m/>
    <m/>
    <m/>
    <m/>
    <m/>
    <m/>
    <m/>
    <m/>
    <m/>
    <m/>
    <m/>
    <m/>
    <m/>
    <m/>
    <m/>
    <n v="1695"/>
    <m/>
    <m/>
    <m/>
    <m/>
    <x v="0"/>
    <m/>
    <m/>
  </r>
  <r>
    <x v="5"/>
    <x v="49"/>
    <x v="0"/>
    <x v="2"/>
    <n v="0"/>
    <n v="0"/>
    <n v="0"/>
    <n v="0"/>
    <n v="0"/>
    <n v="0"/>
    <n v="0"/>
    <n v="0"/>
    <n v="0"/>
    <n v="0"/>
    <n v="0"/>
    <n v="574"/>
    <n v="574"/>
    <n v="615"/>
    <m/>
    <m/>
    <m/>
    <m/>
    <m/>
    <m/>
    <m/>
    <m/>
    <m/>
    <m/>
    <m/>
    <m/>
    <m/>
    <m/>
    <m/>
    <m/>
    <m/>
    <m/>
    <m/>
    <m/>
    <m/>
    <m/>
    <m/>
    <m/>
    <m/>
    <m/>
    <m/>
    <m/>
    <m/>
    <m/>
    <m/>
    <m/>
    <m/>
    <m/>
    <m/>
    <m/>
    <m/>
    <m/>
    <m/>
    <m/>
    <m/>
    <m/>
    <n v="0"/>
    <n v="0"/>
    <n v="0"/>
    <m/>
    <m/>
    <m/>
    <m/>
    <m/>
    <m/>
    <m/>
    <m/>
    <m/>
    <m/>
    <m/>
    <m/>
    <m/>
    <m/>
    <m/>
    <m/>
    <m/>
    <m/>
    <n v="574"/>
    <m/>
    <m/>
    <m/>
    <n v="41"/>
    <x v="0"/>
    <m/>
    <m/>
  </r>
  <r>
    <x v="39"/>
    <x v="50"/>
    <x v="0"/>
    <x v="2"/>
    <n v="0"/>
    <n v="0"/>
    <n v="0"/>
    <n v="0"/>
    <n v="0"/>
    <n v="0"/>
    <n v="0"/>
    <n v="0"/>
    <n v="0"/>
    <n v="0"/>
    <n v="0"/>
    <n v="2"/>
    <n v="2"/>
    <n v="2"/>
    <m/>
    <m/>
    <m/>
    <m/>
    <m/>
    <m/>
    <m/>
    <m/>
    <m/>
    <m/>
    <m/>
    <m/>
    <m/>
    <m/>
    <m/>
    <m/>
    <m/>
    <m/>
    <m/>
    <m/>
    <m/>
    <m/>
    <m/>
    <m/>
    <m/>
    <m/>
    <m/>
    <m/>
    <m/>
    <m/>
    <m/>
    <m/>
    <m/>
    <m/>
    <m/>
    <m/>
    <m/>
    <m/>
    <m/>
    <m/>
    <m/>
    <m/>
    <m/>
    <m/>
    <m/>
    <m/>
    <m/>
    <m/>
    <m/>
    <m/>
    <m/>
    <m/>
    <m/>
    <m/>
    <m/>
    <m/>
    <m/>
    <m/>
    <m/>
    <m/>
    <m/>
    <m/>
    <m/>
    <n v="2"/>
    <m/>
    <m/>
    <m/>
    <m/>
    <x v="0"/>
    <m/>
    <m/>
  </r>
  <r>
    <x v="127"/>
    <x v="51"/>
    <x v="0"/>
    <x v="2"/>
    <n v="0"/>
    <n v="0"/>
    <n v="0"/>
    <n v="0"/>
    <n v="0"/>
    <n v="0"/>
    <n v="0"/>
    <n v="0"/>
    <n v="2"/>
    <n v="2"/>
    <n v="2"/>
    <n v="0"/>
    <n v="2"/>
    <n v="2"/>
    <m/>
    <m/>
    <m/>
    <m/>
    <m/>
    <m/>
    <m/>
    <m/>
    <m/>
    <m/>
    <m/>
    <m/>
    <m/>
    <m/>
    <m/>
    <m/>
    <m/>
    <m/>
    <m/>
    <m/>
    <m/>
    <m/>
    <m/>
    <m/>
    <m/>
    <m/>
    <m/>
    <m/>
    <m/>
    <m/>
    <m/>
    <m/>
    <m/>
    <m/>
    <m/>
    <m/>
    <m/>
    <m/>
    <m/>
    <m/>
    <m/>
    <m/>
    <m/>
    <m/>
    <m/>
    <m/>
    <m/>
    <m/>
    <m/>
    <m/>
    <m/>
    <m/>
    <m/>
    <m/>
    <n v="2"/>
    <n v="0"/>
    <m/>
    <m/>
    <n v="0"/>
    <m/>
    <m/>
    <m/>
    <m/>
    <m/>
    <m/>
    <m/>
    <m/>
    <m/>
    <x v="0"/>
    <m/>
    <m/>
  </r>
  <r>
    <x v="41"/>
    <x v="52"/>
    <x v="0"/>
    <x v="2"/>
    <n v="0"/>
    <n v="19543"/>
    <n v="19234"/>
    <n v="38777"/>
    <n v="0"/>
    <n v="0"/>
    <n v="0"/>
    <n v="38777"/>
    <n v="0"/>
    <n v="0"/>
    <n v="38777"/>
    <n v="38777"/>
    <n v="38777"/>
    <n v="38777"/>
    <m/>
    <m/>
    <m/>
    <m/>
    <m/>
    <m/>
    <m/>
    <m/>
    <n v="17131"/>
    <n v="180"/>
    <n v="18599"/>
    <n v="267"/>
    <m/>
    <m/>
    <n v="0"/>
    <n v="0"/>
    <n v="0"/>
    <n v="0"/>
    <m/>
    <m/>
    <n v="0"/>
    <n v="0"/>
    <n v="0"/>
    <n v="0"/>
    <m/>
    <m/>
    <n v="0"/>
    <n v="0"/>
    <n v="0"/>
    <n v="0"/>
    <m/>
    <m/>
    <n v="2412"/>
    <n v="0"/>
    <n v="635"/>
    <n v="214"/>
    <m/>
    <m/>
    <n v="0"/>
    <n v="0"/>
    <n v="0"/>
    <n v="0"/>
    <m/>
    <m/>
    <m/>
    <m/>
    <m/>
    <m/>
    <m/>
    <m/>
    <m/>
    <m/>
    <m/>
    <m/>
    <m/>
    <m/>
    <m/>
    <m/>
    <m/>
    <m/>
    <m/>
    <m/>
    <m/>
    <m/>
    <m/>
    <m/>
    <m/>
    <m/>
    <x v="0"/>
    <m/>
    <m/>
  </r>
  <r>
    <x v="2"/>
    <x v="53"/>
    <x v="0"/>
    <x v="2"/>
    <n v="0"/>
    <n v="0"/>
    <n v="0"/>
    <n v="0"/>
    <n v="0"/>
    <n v="0"/>
    <n v="0"/>
    <n v="0"/>
    <n v="104"/>
    <n v="104"/>
    <n v="104"/>
    <n v="0"/>
    <n v="104"/>
    <n v="104"/>
    <m/>
    <m/>
    <m/>
    <m/>
    <m/>
    <m/>
    <m/>
    <m/>
    <m/>
    <m/>
    <m/>
    <m/>
    <m/>
    <m/>
    <m/>
    <m/>
    <m/>
    <m/>
    <m/>
    <m/>
    <m/>
    <m/>
    <m/>
    <m/>
    <m/>
    <m/>
    <m/>
    <m/>
    <m/>
    <m/>
    <m/>
    <m/>
    <m/>
    <m/>
    <m/>
    <m/>
    <m/>
    <m/>
    <m/>
    <m/>
    <m/>
    <m/>
    <m/>
    <m/>
    <m/>
    <m/>
    <m/>
    <m/>
    <m/>
    <m/>
    <m/>
    <m/>
    <m/>
    <m/>
    <n v="101"/>
    <n v="3"/>
    <m/>
    <m/>
    <n v="0"/>
    <m/>
    <m/>
    <m/>
    <m/>
    <m/>
    <m/>
    <m/>
    <m/>
    <m/>
    <x v="0"/>
    <m/>
    <m/>
  </r>
  <r>
    <x v="42"/>
    <x v="54"/>
    <x v="0"/>
    <x v="2"/>
    <n v="0"/>
    <n v="0"/>
    <n v="3612"/>
    <n v="3612"/>
    <n v="0"/>
    <n v="0"/>
    <n v="0"/>
    <n v="3612"/>
    <n v="0"/>
    <n v="0"/>
    <n v="3612"/>
    <n v="3612"/>
    <n v="3612"/>
    <n v="3612"/>
    <m/>
    <m/>
    <m/>
    <m/>
    <m/>
    <m/>
    <m/>
    <m/>
    <m/>
    <m/>
    <n v="0"/>
    <n v="0"/>
    <m/>
    <m/>
    <m/>
    <m/>
    <n v="0"/>
    <n v="0"/>
    <m/>
    <m/>
    <m/>
    <m/>
    <n v="0"/>
    <n v="0"/>
    <m/>
    <m/>
    <m/>
    <m/>
    <n v="0"/>
    <n v="0"/>
    <m/>
    <m/>
    <m/>
    <m/>
    <n v="0"/>
    <n v="0"/>
    <m/>
    <m/>
    <m/>
    <m/>
    <n v="3612"/>
    <n v="3612"/>
    <m/>
    <m/>
    <m/>
    <m/>
    <m/>
    <m/>
    <m/>
    <m/>
    <m/>
    <m/>
    <m/>
    <m/>
    <m/>
    <m/>
    <m/>
    <m/>
    <m/>
    <m/>
    <m/>
    <m/>
    <m/>
    <m/>
    <m/>
    <m/>
    <m/>
    <m/>
    <x v="0"/>
    <m/>
    <m/>
  </r>
  <r>
    <x v="26"/>
    <x v="55"/>
    <x v="0"/>
    <x v="2"/>
    <n v="0"/>
    <n v="12446"/>
    <n v="86471"/>
    <n v="98917"/>
    <n v="2644"/>
    <n v="0"/>
    <n v="2644"/>
    <n v="101561"/>
    <n v="5152"/>
    <n v="5152"/>
    <n v="106713"/>
    <n v="750110"/>
    <n v="755262"/>
    <n v="1199913"/>
    <m/>
    <m/>
    <m/>
    <m/>
    <m/>
    <m/>
    <m/>
    <m/>
    <n v="17"/>
    <n v="0"/>
    <n v="1835"/>
    <n v="0"/>
    <m/>
    <m/>
    <n v="9896"/>
    <n v="0"/>
    <n v="54046"/>
    <n v="0"/>
    <m/>
    <m/>
    <n v="544"/>
    <n v="0"/>
    <n v="3862"/>
    <n v="0"/>
    <m/>
    <m/>
    <n v="0"/>
    <n v="0"/>
    <n v="0"/>
    <n v="0"/>
    <m/>
    <m/>
    <n v="1989"/>
    <n v="0"/>
    <n v="26673"/>
    <n v="0"/>
    <m/>
    <m/>
    <n v="0"/>
    <n v="0"/>
    <n v="0"/>
    <n v="0"/>
    <n v="55"/>
    <n v="0"/>
    <n v="2644"/>
    <m/>
    <m/>
    <m/>
    <m/>
    <m/>
    <m/>
    <m/>
    <m/>
    <m/>
    <n v="0"/>
    <n v="0"/>
    <m/>
    <m/>
    <n v="5152"/>
    <m/>
    <m/>
    <m/>
    <m/>
    <n v="648549"/>
    <m/>
    <m/>
    <m/>
    <n v="444651"/>
    <x v="1"/>
    <m/>
    <m/>
  </r>
  <r>
    <x v="44"/>
    <x v="57"/>
    <x v="0"/>
    <x v="2"/>
    <n v="0"/>
    <n v="12760"/>
    <n v="16881"/>
    <n v="29641"/>
    <n v="0"/>
    <n v="0"/>
    <n v="0"/>
    <n v="29641"/>
    <n v="0"/>
    <n v="0"/>
    <n v="29641"/>
    <n v="29641"/>
    <n v="29641"/>
    <n v="29641"/>
    <m/>
    <m/>
    <m/>
    <m/>
    <m/>
    <m/>
    <m/>
    <m/>
    <n v="12428"/>
    <n v="348"/>
    <n v="16441"/>
    <n v="461"/>
    <m/>
    <m/>
    <n v="0"/>
    <n v="0"/>
    <n v="0"/>
    <n v="0"/>
    <m/>
    <m/>
    <n v="0"/>
    <n v="0"/>
    <n v="0"/>
    <n v="0"/>
    <m/>
    <m/>
    <n v="0"/>
    <n v="0"/>
    <n v="0"/>
    <n v="0"/>
    <m/>
    <m/>
    <n v="332"/>
    <n v="0"/>
    <n v="440"/>
    <n v="0"/>
    <m/>
    <m/>
    <n v="0"/>
    <n v="0"/>
    <n v="0"/>
    <n v="0"/>
    <m/>
    <m/>
    <m/>
    <m/>
    <m/>
    <m/>
    <m/>
    <m/>
    <m/>
    <m/>
    <m/>
    <m/>
    <m/>
    <m/>
    <m/>
    <m/>
    <m/>
    <m/>
    <m/>
    <m/>
    <m/>
    <m/>
    <m/>
    <m/>
    <m/>
    <m/>
    <x v="0"/>
    <m/>
    <m/>
  </r>
  <r>
    <x v="45"/>
    <x v="58"/>
    <x v="1"/>
    <x v="2"/>
    <n v="0"/>
    <n v="0"/>
    <n v="0"/>
    <n v="0"/>
    <n v="0"/>
    <n v="0"/>
    <n v="0"/>
    <n v="0"/>
    <n v="0"/>
    <n v="1972"/>
    <n v="1972"/>
    <n v="0"/>
    <n v="1972"/>
    <n v="1972"/>
    <n v="0"/>
    <n v="0"/>
    <n v="0"/>
    <n v="0"/>
    <n v="0"/>
    <n v="0"/>
    <n v="0"/>
    <n v="0"/>
    <n v="0"/>
    <n v="0"/>
    <n v="0"/>
    <n v="0"/>
    <n v="0"/>
    <n v="0"/>
    <n v="0"/>
    <n v="0"/>
    <n v="0"/>
    <n v="0"/>
    <m/>
    <m/>
    <m/>
    <m/>
    <m/>
    <m/>
    <m/>
    <m/>
    <m/>
    <m/>
    <m/>
    <m/>
    <m/>
    <m/>
    <m/>
    <m/>
    <m/>
    <m/>
    <m/>
    <m/>
    <m/>
    <m/>
    <m/>
    <m/>
    <m/>
    <m/>
    <n v="0"/>
    <n v="0"/>
    <n v="0"/>
    <n v="0"/>
    <n v="0"/>
    <n v="0"/>
    <n v="0"/>
    <n v="0"/>
    <n v="0"/>
    <n v="0"/>
    <m/>
    <m/>
    <m/>
    <m/>
    <m/>
    <n v="0"/>
    <n v="0"/>
    <n v="1972"/>
    <n v="0"/>
    <n v="0"/>
    <n v="0"/>
    <n v="0"/>
    <n v="0"/>
    <m/>
    <x v="0"/>
    <m/>
    <m/>
  </r>
  <r>
    <x v="46"/>
    <x v="59"/>
    <x v="1"/>
    <x v="2"/>
    <n v="0"/>
    <n v="0"/>
    <n v="0"/>
    <n v="0"/>
    <n v="0"/>
    <n v="0"/>
    <n v="0"/>
    <n v="0"/>
    <n v="0"/>
    <n v="18706"/>
    <n v="18706"/>
    <n v="0"/>
    <n v="18706"/>
    <n v="18706"/>
    <n v="0"/>
    <n v="0"/>
    <n v="0"/>
    <n v="0"/>
    <n v="0"/>
    <n v="0"/>
    <n v="0"/>
    <n v="0"/>
    <n v="0"/>
    <n v="0"/>
    <n v="0"/>
    <n v="0"/>
    <n v="0"/>
    <n v="0"/>
    <n v="0"/>
    <n v="0"/>
    <n v="0"/>
    <n v="0"/>
    <m/>
    <m/>
    <m/>
    <m/>
    <m/>
    <m/>
    <m/>
    <m/>
    <m/>
    <m/>
    <m/>
    <m/>
    <m/>
    <m/>
    <m/>
    <m/>
    <m/>
    <m/>
    <m/>
    <m/>
    <m/>
    <m/>
    <m/>
    <m/>
    <m/>
    <m/>
    <n v="0"/>
    <n v="0"/>
    <n v="0"/>
    <n v="0"/>
    <n v="0"/>
    <n v="0"/>
    <n v="0"/>
    <n v="0"/>
    <n v="0"/>
    <n v="0"/>
    <m/>
    <m/>
    <m/>
    <m/>
    <m/>
    <n v="0"/>
    <n v="0"/>
    <n v="18706"/>
    <n v="0"/>
    <n v="0"/>
    <n v="0"/>
    <n v="0"/>
    <n v="0"/>
    <m/>
    <x v="0"/>
    <m/>
    <m/>
  </r>
  <r>
    <x v="1"/>
    <x v="60"/>
    <x v="1"/>
    <x v="2"/>
    <n v="0"/>
    <n v="0"/>
    <n v="0"/>
    <n v="0"/>
    <n v="25528"/>
    <n v="41666"/>
    <n v="67194"/>
    <n v="67194"/>
    <n v="0"/>
    <n v="0"/>
    <n v="67194"/>
    <n v="67194"/>
    <n v="67194"/>
    <n v="67194"/>
    <n v="0"/>
    <n v="0"/>
    <n v="0"/>
    <n v="0"/>
    <n v="0"/>
    <n v="0"/>
    <n v="0"/>
    <n v="0"/>
    <n v="0"/>
    <n v="0"/>
    <n v="0"/>
    <n v="0"/>
    <n v="0"/>
    <n v="0"/>
    <n v="0"/>
    <n v="0"/>
    <n v="0"/>
    <n v="0"/>
    <m/>
    <m/>
    <m/>
    <m/>
    <m/>
    <m/>
    <m/>
    <m/>
    <m/>
    <m/>
    <m/>
    <m/>
    <m/>
    <m/>
    <m/>
    <m/>
    <m/>
    <m/>
    <m/>
    <m/>
    <m/>
    <m/>
    <m/>
    <m/>
    <m/>
    <m/>
    <n v="25528"/>
    <n v="0"/>
    <n v="0"/>
    <n v="0"/>
    <n v="41666"/>
    <n v="0"/>
    <n v="0"/>
    <n v="0"/>
    <n v="0"/>
    <n v="0"/>
    <m/>
    <m/>
    <m/>
    <m/>
    <m/>
    <n v="0"/>
    <n v="0"/>
    <n v="0"/>
    <n v="0"/>
    <n v="0"/>
    <n v="0"/>
    <n v="0"/>
    <n v="0"/>
    <m/>
    <x v="0"/>
    <m/>
    <m/>
  </r>
  <r>
    <x v="1"/>
    <x v="61"/>
    <x v="1"/>
    <x v="2"/>
    <n v="0"/>
    <n v="20366"/>
    <n v="175295"/>
    <n v="195661"/>
    <n v="5456"/>
    <n v="0"/>
    <n v="5456"/>
    <n v="201117"/>
    <n v="0"/>
    <n v="0"/>
    <n v="201117"/>
    <n v="201117"/>
    <n v="201117"/>
    <n v="201117"/>
    <n v="0"/>
    <n v="0"/>
    <n v="20366"/>
    <n v="0"/>
    <n v="175282"/>
    <n v="612"/>
    <n v="0"/>
    <n v="0"/>
    <n v="0"/>
    <n v="0"/>
    <n v="0"/>
    <n v="0"/>
    <n v="0"/>
    <n v="0"/>
    <n v="0"/>
    <n v="0"/>
    <n v="13"/>
    <n v="0"/>
    <m/>
    <m/>
    <m/>
    <m/>
    <m/>
    <m/>
    <m/>
    <m/>
    <m/>
    <m/>
    <m/>
    <m/>
    <m/>
    <m/>
    <m/>
    <m/>
    <m/>
    <m/>
    <m/>
    <m/>
    <m/>
    <m/>
    <m/>
    <m/>
    <m/>
    <m/>
    <n v="5456"/>
    <n v="0"/>
    <n v="0"/>
    <n v="0"/>
    <n v="0"/>
    <n v="0"/>
    <n v="0"/>
    <n v="0"/>
    <n v="0"/>
    <n v="0"/>
    <m/>
    <m/>
    <m/>
    <m/>
    <m/>
    <n v="0"/>
    <n v="0"/>
    <n v="0"/>
    <n v="0"/>
    <n v="0"/>
    <n v="0"/>
    <n v="0"/>
    <n v="0"/>
    <m/>
    <x v="1"/>
    <m/>
    <m/>
  </r>
  <r>
    <x v="47"/>
    <x v="62"/>
    <x v="1"/>
    <x v="2"/>
    <n v="0"/>
    <n v="0"/>
    <n v="0"/>
    <n v="0"/>
    <n v="663"/>
    <n v="747"/>
    <n v="1410"/>
    <n v="1410"/>
    <n v="0"/>
    <n v="0"/>
    <n v="1410"/>
    <n v="1410"/>
    <n v="1410"/>
    <n v="1410"/>
    <n v="0"/>
    <n v="0"/>
    <n v="0"/>
    <n v="0"/>
    <n v="0"/>
    <n v="0"/>
    <n v="0"/>
    <n v="0"/>
    <n v="0"/>
    <n v="0"/>
    <n v="0"/>
    <n v="0"/>
    <n v="0"/>
    <n v="0"/>
    <n v="0"/>
    <n v="0"/>
    <n v="0"/>
    <n v="0"/>
    <m/>
    <m/>
    <m/>
    <m/>
    <m/>
    <m/>
    <m/>
    <m/>
    <m/>
    <m/>
    <m/>
    <m/>
    <m/>
    <m/>
    <m/>
    <m/>
    <m/>
    <m/>
    <m/>
    <m/>
    <m/>
    <m/>
    <m/>
    <m/>
    <m/>
    <m/>
    <n v="663"/>
    <n v="0"/>
    <n v="0"/>
    <n v="0"/>
    <n v="747"/>
    <n v="0"/>
    <n v="0"/>
    <n v="0"/>
    <n v="0"/>
    <n v="0"/>
    <m/>
    <m/>
    <m/>
    <m/>
    <m/>
    <n v="0"/>
    <n v="0"/>
    <n v="0"/>
    <n v="0"/>
    <n v="0"/>
    <n v="0"/>
    <n v="0"/>
    <n v="0"/>
    <m/>
    <x v="0"/>
    <m/>
    <m/>
  </r>
  <r>
    <x v="48"/>
    <x v="63"/>
    <x v="1"/>
    <x v="2"/>
    <n v="0"/>
    <n v="0"/>
    <n v="0"/>
    <n v="0"/>
    <n v="0"/>
    <n v="291049"/>
    <n v="291049"/>
    <n v="291049"/>
    <n v="5824"/>
    <n v="5824"/>
    <n v="296873"/>
    <n v="291049"/>
    <n v="296873"/>
    <n v="296873"/>
    <n v="0"/>
    <n v="0"/>
    <n v="0"/>
    <n v="0"/>
    <n v="0"/>
    <n v="0"/>
    <n v="0"/>
    <n v="0"/>
    <n v="0"/>
    <n v="0"/>
    <n v="0"/>
    <n v="0"/>
    <n v="0"/>
    <n v="0"/>
    <n v="0"/>
    <n v="0"/>
    <n v="0"/>
    <n v="0"/>
    <m/>
    <m/>
    <m/>
    <m/>
    <m/>
    <m/>
    <m/>
    <m/>
    <m/>
    <m/>
    <m/>
    <m/>
    <m/>
    <m/>
    <m/>
    <m/>
    <m/>
    <m/>
    <m/>
    <m/>
    <m/>
    <m/>
    <m/>
    <m/>
    <m/>
    <m/>
    <n v="0"/>
    <n v="0"/>
    <n v="0"/>
    <n v="0"/>
    <n v="291049"/>
    <n v="0"/>
    <n v="0"/>
    <n v="0"/>
    <n v="0"/>
    <n v="0"/>
    <m/>
    <m/>
    <m/>
    <m/>
    <m/>
    <n v="5824"/>
    <n v="0"/>
    <n v="0"/>
    <n v="0"/>
    <n v="0"/>
    <n v="0"/>
    <n v="0"/>
    <n v="0"/>
    <m/>
    <x v="1"/>
    <m/>
    <m/>
  </r>
  <r>
    <x v="49"/>
    <x v="64"/>
    <x v="1"/>
    <x v="2"/>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50"/>
    <x v="66"/>
    <x v="1"/>
    <x v="2"/>
    <n v="0"/>
    <n v="0"/>
    <n v="0"/>
    <n v="0"/>
    <n v="83509"/>
    <n v="0"/>
    <n v="83509"/>
    <n v="83509"/>
    <n v="0"/>
    <n v="0"/>
    <n v="83509"/>
    <n v="83509"/>
    <n v="83509"/>
    <n v="83509"/>
    <n v="0"/>
    <n v="0"/>
    <n v="0"/>
    <n v="0"/>
    <n v="0"/>
    <n v="0"/>
    <n v="0"/>
    <n v="0"/>
    <n v="0"/>
    <n v="0"/>
    <n v="0"/>
    <n v="0"/>
    <n v="0"/>
    <n v="0"/>
    <n v="0"/>
    <n v="0"/>
    <n v="0"/>
    <n v="0"/>
    <m/>
    <m/>
    <m/>
    <m/>
    <m/>
    <m/>
    <m/>
    <m/>
    <m/>
    <m/>
    <m/>
    <m/>
    <m/>
    <m/>
    <m/>
    <m/>
    <m/>
    <m/>
    <m/>
    <m/>
    <m/>
    <m/>
    <m/>
    <m/>
    <m/>
    <m/>
    <n v="83509"/>
    <n v="0"/>
    <n v="0"/>
    <n v="0"/>
    <n v="0"/>
    <n v="0"/>
    <n v="0"/>
    <n v="0"/>
    <n v="0"/>
    <n v="0"/>
    <m/>
    <m/>
    <m/>
    <m/>
    <m/>
    <n v="0"/>
    <n v="0"/>
    <n v="0"/>
    <n v="0"/>
    <n v="0"/>
    <n v="0"/>
    <n v="0"/>
    <n v="0"/>
    <m/>
    <x v="0"/>
    <m/>
    <m/>
  </r>
  <r>
    <x v="51"/>
    <x v="67"/>
    <x v="1"/>
    <x v="2"/>
    <n v="0"/>
    <n v="0"/>
    <n v="0"/>
    <n v="0"/>
    <n v="0"/>
    <n v="0"/>
    <n v="0"/>
    <n v="0"/>
    <n v="0"/>
    <n v="83737"/>
    <n v="83737"/>
    <n v="0"/>
    <n v="83737"/>
    <n v="83737"/>
    <n v="0"/>
    <n v="0"/>
    <n v="0"/>
    <n v="0"/>
    <n v="0"/>
    <n v="0"/>
    <n v="0"/>
    <n v="0"/>
    <n v="0"/>
    <n v="0"/>
    <n v="0"/>
    <n v="0"/>
    <n v="0"/>
    <n v="0"/>
    <n v="0"/>
    <n v="0"/>
    <n v="0"/>
    <n v="0"/>
    <m/>
    <m/>
    <m/>
    <m/>
    <m/>
    <m/>
    <m/>
    <m/>
    <m/>
    <m/>
    <m/>
    <m/>
    <m/>
    <m/>
    <m/>
    <m/>
    <m/>
    <m/>
    <m/>
    <m/>
    <m/>
    <m/>
    <m/>
    <m/>
    <m/>
    <m/>
    <n v="0"/>
    <n v="0"/>
    <n v="0"/>
    <n v="0"/>
    <n v="0"/>
    <n v="0"/>
    <n v="0"/>
    <n v="0"/>
    <n v="0"/>
    <n v="0"/>
    <m/>
    <m/>
    <m/>
    <m/>
    <m/>
    <n v="0"/>
    <n v="0"/>
    <n v="83737"/>
    <n v="0"/>
    <n v="0"/>
    <n v="0"/>
    <n v="0"/>
    <n v="0"/>
    <m/>
    <x v="0"/>
    <m/>
    <m/>
  </r>
  <r>
    <x v="117"/>
    <x v="158"/>
    <x v="1"/>
    <x v="2"/>
    <n v="0"/>
    <n v="0"/>
    <n v="0"/>
    <n v="0"/>
    <n v="0"/>
    <n v="0"/>
    <n v="0"/>
    <n v="0"/>
    <n v="0"/>
    <n v="5125"/>
    <n v="5125"/>
    <n v="0"/>
    <n v="5125"/>
    <n v="5125"/>
    <n v="0"/>
    <n v="0"/>
    <n v="0"/>
    <n v="0"/>
    <n v="0"/>
    <n v="0"/>
    <n v="0"/>
    <n v="0"/>
    <n v="0"/>
    <n v="0"/>
    <n v="0"/>
    <n v="0"/>
    <n v="0"/>
    <n v="0"/>
    <n v="0"/>
    <n v="0"/>
    <n v="0"/>
    <n v="0"/>
    <m/>
    <m/>
    <m/>
    <m/>
    <m/>
    <m/>
    <m/>
    <m/>
    <m/>
    <m/>
    <m/>
    <m/>
    <m/>
    <m/>
    <m/>
    <m/>
    <m/>
    <m/>
    <m/>
    <m/>
    <m/>
    <m/>
    <m/>
    <m/>
    <m/>
    <m/>
    <n v="0"/>
    <n v="0"/>
    <n v="0"/>
    <n v="0"/>
    <n v="0"/>
    <n v="0"/>
    <n v="0"/>
    <n v="0"/>
    <n v="0"/>
    <n v="0"/>
    <m/>
    <m/>
    <m/>
    <m/>
    <m/>
    <n v="0"/>
    <n v="0"/>
    <n v="5125"/>
    <n v="0"/>
    <n v="0"/>
    <n v="0"/>
    <n v="0"/>
    <n v="0"/>
    <m/>
    <x v="0"/>
    <m/>
    <m/>
  </r>
  <r>
    <x v="18"/>
    <x v="68"/>
    <x v="1"/>
    <x v="2"/>
    <n v="0"/>
    <n v="0"/>
    <n v="0"/>
    <n v="0"/>
    <n v="105973"/>
    <n v="0"/>
    <n v="105973"/>
    <n v="105973"/>
    <n v="385732"/>
    <n v="385732"/>
    <n v="491705"/>
    <n v="105973"/>
    <n v="491705"/>
    <n v="491705"/>
    <n v="0"/>
    <n v="0"/>
    <n v="0"/>
    <n v="0"/>
    <n v="0"/>
    <n v="0"/>
    <n v="0"/>
    <n v="0"/>
    <n v="0"/>
    <n v="0"/>
    <n v="0"/>
    <n v="0"/>
    <n v="0"/>
    <n v="0"/>
    <n v="0"/>
    <n v="0"/>
    <n v="0"/>
    <n v="0"/>
    <m/>
    <m/>
    <m/>
    <m/>
    <m/>
    <m/>
    <m/>
    <m/>
    <m/>
    <m/>
    <m/>
    <m/>
    <m/>
    <m/>
    <m/>
    <m/>
    <m/>
    <m/>
    <m/>
    <m/>
    <m/>
    <m/>
    <m/>
    <m/>
    <m/>
    <m/>
    <n v="105973"/>
    <n v="0"/>
    <n v="0"/>
    <n v="0"/>
    <n v="0"/>
    <n v="0"/>
    <n v="0"/>
    <n v="0"/>
    <n v="0"/>
    <n v="0"/>
    <m/>
    <m/>
    <m/>
    <m/>
    <m/>
    <n v="385732"/>
    <n v="0"/>
    <n v="0"/>
    <n v="0"/>
    <n v="0"/>
    <n v="0"/>
    <n v="0"/>
    <n v="0"/>
    <m/>
    <x v="1"/>
    <m/>
    <m/>
  </r>
  <r>
    <x v="52"/>
    <x v="69"/>
    <x v="1"/>
    <x v="2"/>
    <n v="0"/>
    <n v="0"/>
    <n v="0"/>
    <n v="0"/>
    <n v="5799"/>
    <n v="0"/>
    <n v="5799"/>
    <n v="5799"/>
    <n v="0"/>
    <n v="0"/>
    <n v="5799"/>
    <n v="5799"/>
    <n v="5799"/>
    <n v="5799"/>
    <n v="0"/>
    <n v="0"/>
    <n v="0"/>
    <n v="0"/>
    <n v="0"/>
    <n v="0"/>
    <n v="0"/>
    <n v="0"/>
    <n v="0"/>
    <n v="0"/>
    <n v="0"/>
    <n v="0"/>
    <n v="0"/>
    <n v="0"/>
    <n v="0"/>
    <n v="0"/>
    <n v="0"/>
    <n v="0"/>
    <m/>
    <m/>
    <m/>
    <m/>
    <m/>
    <m/>
    <m/>
    <m/>
    <m/>
    <m/>
    <m/>
    <m/>
    <m/>
    <m/>
    <m/>
    <m/>
    <m/>
    <m/>
    <m/>
    <m/>
    <m/>
    <m/>
    <m/>
    <m/>
    <m/>
    <m/>
    <n v="5799"/>
    <n v="0"/>
    <n v="0"/>
    <n v="0"/>
    <n v="0"/>
    <n v="0"/>
    <n v="0"/>
    <n v="0"/>
    <n v="0"/>
    <n v="0"/>
    <m/>
    <m/>
    <m/>
    <m/>
    <m/>
    <n v="0"/>
    <n v="0"/>
    <n v="0"/>
    <n v="0"/>
    <n v="0"/>
    <n v="0"/>
    <n v="0"/>
    <n v="0"/>
    <m/>
    <x v="0"/>
    <m/>
    <m/>
  </r>
  <r>
    <x v="53"/>
    <x v="70"/>
    <x v="1"/>
    <x v="2"/>
    <n v="0"/>
    <n v="0"/>
    <n v="0"/>
    <n v="0"/>
    <n v="633"/>
    <n v="0"/>
    <n v="633"/>
    <n v="633"/>
    <n v="0"/>
    <n v="0"/>
    <n v="633"/>
    <n v="633"/>
    <n v="633"/>
    <n v="633"/>
    <n v="0"/>
    <n v="0"/>
    <n v="0"/>
    <n v="0"/>
    <n v="0"/>
    <n v="0"/>
    <n v="0"/>
    <n v="0"/>
    <n v="0"/>
    <n v="0"/>
    <n v="0"/>
    <n v="0"/>
    <n v="0"/>
    <n v="0"/>
    <n v="0"/>
    <n v="0"/>
    <n v="0"/>
    <n v="0"/>
    <m/>
    <m/>
    <m/>
    <m/>
    <m/>
    <m/>
    <m/>
    <m/>
    <m/>
    <m/>
    <m/>
    <m/>
    <m/>
    <m/>
    <m/>
    <m/>
    <m/>
    <m/>
    <m/>
    <m/>
    <m/>
    <m/>
    <m/>
    <m/>
    <m/>
    <m/>
    <n v="633"/>
    <n v="0"/>
    <n v="0"/>
    <n v="0"/>
    <n v="0"/>
    <n v="0"/>
    <n v="0"/>
    <n v="0"/>
    <n v="0"/>
    <n v="0"/>
    <m/>
    <m/>
    <m/>
    <m/>
    <m/>
    <n v="0"/>
    <n v="0"/>
    <n v="0"/>
    <n v="0"/>
    <n v="0"/>
    <n v="0"/>
    <n v="0"/>
    <n v="0"/>
    <m/>
    <x v="0"/>
    <m/>
    <m/>
  </r>
  <r>
    <x v="54"/>
    <x v="71"/>
    <x v="1"/>
    <x v="2"/>
    <n v="0"/>
    <n v="0"/>
    <n v="0"/>
    <n v="0"/>
    <n v="0"/>
    <n v="0"/>
    <n v="0"/>
    <n v="0"/>
    <n v="0"/>
    <n v="49062"/>
    <n v="49062"/>
    <n v="0"/>
    <n v="49062"/>
    <n v="49062"/>
    <n v="0"/>
    <n v="0"/>
    <n v="0"/>
    <n v="0"/>
    <n v="0"/>
    <n v="0"/>
    <n v="0"/>
    <n v="0"/>
    <n v="0"/>
    <n v="0"/>
    <n v="0"/>
    <n v="0"/>
    <n v="0"/>
    <n v="0"/>
    <n v="0"/>
    <n v="0"/>
    <n v="0"/>
    <n v="0"/>
    <m/>
    <m/>
    <m/>
    <m/>
    <m/>
    <m/>
    <m/>
    <m/>
    <m/>
    <m/>
    <m/>
    <m/>
    <m/>
    <m/>
    <m/>
    <m/>
    <m/>
    <m/>
    <m/>
    <m/>
    <m/>
    <m/>
    <m/>
    <m/>
    <m/>
    <m/>
    <n v="0"/>
    <n v="0"/>
    <n v="0"/>
    <n v="0"/>
    <n v="0"/>
    <n v="0"/>
    <n v="0"/>
    <n v="0"/>
    <n v="0"/>
    <n v="0"/>
    <m/>
    <m/>
    <m/>
    <m/>
    <m/>
    <n v="0"/>
    <n v="0"/>
    <n v="49062"/>
    <n v="0"/>
    <n v="0"/>
    <n v="0"/>
    <n v="0"/>
    <n v="0"/>
    <m/>
    <x v="0"/>
    <m/>
    <m/>
  </r>
  <r>
    <x v="5"/>
    <x v="72"/>
    <x v="1"/>
    <x v="2"/>
    <n v="142083"/>
    <n v="433082"/>
    <n v="1255221"/>
    <n v="1830386"/>
    <n v="141832"/>
    <n v="0"/>
    <n v="141832"/>
    <n v="1972218"/>
    <n v="272188"/>
    <n v="762182"/>
    <n v="2734400"/>
    <n v="1972218"/>
    <n v="2734400"/>
    <n v="3000801"/>
    <n v="46496"/>
    <n v="279"/>
    <n v="59069"/>
    <n v="0"/>
    <n v="650245"/>
    <n v="46424"/>
    <n v="95587"/>
    <n v="12365"/>
    <n v="374013"/>
    <n v="0"/>
    <n v="600580"/>
    <n v="26159"/>
    <n v="0"/>
    <n v="0"/>
    <n v="0"/>
    <n v="0"/>
    <n v="4396"/>
    <n v="9"/>
    <m/>
    <m/>
    <m/>
    <m/>
    <m/>
    <m/>
    <m/>
    <m/>
    <m/>
    <m/>
    <m/>
    <m/>
    <m/>
    <m/>
    <m/>
    <m/>
    <m/>
    <m/>
    <m/>
    <m/>
    <m/>
    <m/>
    <m/>
    <m/>
    <m/>
    <m/>
    <n v="141198"/>
    <n v="0"/>
    <n v="634"/>
    <n v="0"/>
    <n v="0"/>
    <n v="0"/>
    <n v="0"/>
    <n v="0"/>
    <n v="0"/>
    <n v="0"/>
    <m/>
    <m/>
    <m/>
    <m/>
    <m/>
    <n v="272188"/>
    <n v="0"/>
    <n v="489994"/>
    <n v="0"/>
    <n v="0"/>
    <n v="0"/>
    <n v="266401"/>
    <n v="0"/>
    <m/>
    <x v="1"/>
    <m/>
    <m/>
  </r>
  <r>
    <x v="5"/>
    <x v="73"/>
    <x v="1"/>
    <x v="2"/>
    <n v="0"/>
    <n v="0"/>
    <n v="0"/>
    <n v="0"/>
    <n v="0"/>
    <n v="872467"/>
    <n v="872467"/>
    <n v="872467"/>
    <n v="3854"/>
    <n v="3854"/>
    <n v="876321"/>
    <n v="872467"/>
    <n v="876321"/>
    <n v="876321"/>
    <n v="0"/>
    <n v="0"/>
    <n v="0"/>
    <n v="0"/>
    <n v="0"/>
    <n v="0"/>
    <n v="0"/>
    <n v="0"/>
    <n v="0"/>
    <n v="0"/>
    <n v="0"/>
    <n v="0"/>
    <n v="0"/>
    <n v="0"/>
    <n v="0"/>
    <n v="0"/>
    <n v="0"/>
    <n v="0"/>
    <m/>
    <m/>
    <m/>
    <m/>
    <m/>
    <m/>
    <m/>
    <m/>
    <m/>
    <m/>
    <m/>
    <m/>
    <m/>
    <m/>
    <m/>
    <m/>
    <m/>
    <m/>
    <m/>
    <m/>
    <m/>
    <m/>
    <m/>
    <m/>
    <m/>
    <m/>
    <n v="0"/>
    <n v="0"/>
    <n v="0"/>
    <n v="0"/>
    <n v="872467"/>
    <n v="0"/>
    <n v="0"/>
    <n v="0"/>
    <n v="0"/>
    <n v="0"/>
    <m/>
    <m/>
    <m/>
    <m/>
    <m/>
    <n v="3854"/>
    <n v="0"/>
    <n v="0"/>
    <n v="0"/>
    <n v="0"/>
    <n v="0"/>
    <n v="0"/>
    <n v="0"/>
    <m/>
    <x v="1"/>
    <m/>
    <m/>
  </r>
  <r>
    <x v="7"/>
    <x v="74"/>
    <x v="1"/>
    <x v="2"/>
    <n v="0"/>
    <n v="0"/>
    <n v="0"/>
    <n v="0"/>
    <n v="0"/>
    <n v="119190"/>
    <n v="119190"/>
    <n v="119190"/>
    <n v="0"/>
    <n v="339241"/>
    <n v="458431"/>
    <n v="119190"/>
    <n v="458431"/>
    <n v="458431"/>
    <n v="0"/>
    <n v="0"/>
    <n v="0"/>
    <n v="0"/>
    <n v="0"/>
    <n v="0"/>
    <n v="0"/>
    <n v="0"/>
    <n v="0"/>
    <n v="0"/>
    <n v="0"/>
    <n v="0"/>
    <n v="0"/>
    <n v="0"/>
    <n v="0"/>
    <n v="0"/>
    <n v="0"/>
    <n v="0"/>
    <m/>
    <m/>
    <m/>
    <m/>
    <m/>
    <m/>
    <m/>
    <m/>
    <m/>
    <m/>
    <m/>
    <m/>
    <m/>
    <m/>
    <m/>
    <m/>
    <m/>
    <m/>
    <m/>
    <m/>
    <m/>
    <m/>
    <m/>
    <m/>
    <m/>
    <m/>
    <n v="0"/>
    <n v="0"/>
    <n v="0"/>
    <n v="0"/>
    <n v="119190"/>
    <n v="0"/>
    <n v="0"/>
    <n v="0"/>
    <n v="0"/>
    <n v="0"/>
    <m/>
    <m/>
    <m/>
    <m/>
    <m/>
    <n v="0"/>
    <n v="0"/>
    <n v="339241"/>
    <n v="0"/>
    <n v="0"/>
    <n v="0"/>
    <n v="0"/>
    <n v="0"/>
    <m/>
    <x v="1"/>
    <m/>
    <m/>
  </r>
  <r>
    <x v="55"/>
    <x v="75"/>
    <x v="1"/>
    <x v="2"/>
    <n v="0"/>
    <n v="0"/>
    <n v="0"/>
    <n v="0"/>
    <n v="105"/>
    <n v="0"/>
    <n v="105"/>
    <n v="105"/>
    <n v="0"/>
    <n v="0"/>
    <n v="105"/>
    <n v="105"/>
    <n v="105"/>
    <n v="105"/>
    <n v="0"/>
    <n v="0"/>
    <n v="0"/>
    <n v="0"/>
    <n v="0"/>
    <n v="0"/>
    <n v="0"/>
    <n v="0"/>
    <n v="0"/>
    <n v="0"/>
    <n v="0"/>
    <n v="0"/>
    <n v="0"/>
    <n v="0"/>
    <n v="0"/>
    <n v="0"/>
    <n v="0"/>
    <n v="0"/>
    <m/>
    <m/>
    <m/>
    <m/>
    <m/>
    <m/>
    <m/>
    <m/>
    <m/>
    <m/>
    <m/>
    <m/>
    <m/>
    <m/>
    <m/>
    <m/>
    <m/>
    <m/>
    <m/>
    <m/>
    <m/>
    <m/>
    <m/>
    <m/>
    <m/>
    <m/>
    <n v="105"/>
    <n v="0"/>
    <n v="0"/>
    <n v="0"/>
    <n v="0"/>
    <n v="0"/>
    <n v="0"/>
    <n v="0"/>
    <n v="0"/>
    <n v="0"/>
    <m/>
    <m/>
    <m/>
    <m/>
    <m/>
    <n v="0"/>
    <n v="0"/>
    <n v="0"/>
    <n v="0"/>
    <n v="0"/>
    <n v="0"/>
    <n v="0"/>
    <n v="0"/>
    <m/>
    <x v="0"/>
    <m/>
    <m/>
  </r>
  <r>
    <x v="56"/>
    <x v="76"/>
    <x v="1"/>
    <x v="2"/>
    <n v="0"/>
    <n v="0"/>
    <n v="0"/>
    <n v="0"/>
    <n v="0"/>
    <n v="0"/>
    <n v="0"/>
    <n v="0"/>
    <n v="0"/>
    <n v="21631"/>
    <n v="21631"/>
    <n v="0"/>
    <n v="21631"/>
    <n v="21631"/>
    <n v="0"/>
    <n v="0"/>
    <n v="0"/>
    <n v="0"/>
    <n v="0"/>
    <n v="0"/>
    <n v="0"/>
    <n v="0"/>
    <n v="0"/>
    <n v="0"/>
    <n v="0"/>
    <n v="0"/>
    <n v="0"/>
    <n v="0"/>
    <n v="0"/>
    <n v="0"/>
    <n v="0"/>
    <n v="0"/>
    <m/>
    <m/>
    <m/>
    <m/>
    <m/>
    <m/>
    <m/>
    <m/>
    <m/>
    <m/>
    <m/>
    <m/>
    <m/>
    <m/>
    <m/>
    <m/>
    <m/>
    <m/>
    <m/>
    <m/>
    <m/>
    <m/>
    <m/>
    <m/>
    <m/>
    <m/>
    <n v="0"/>
    <n v="0"/>
    <n v="0"/>
    <n v="0"/>
    <n v="0"/>
    <n v="0"/>
    <n v="0"/>
    <n v="0"/>
    <n v="0"/>
    <n v="0"/>
    <m/>
    <m/>
    <m/>
    <m/>
    <m/>
    <n v="0"/>
    <n v="0"/>
    <n v="21631"/>
    <n v="0"/>
    <n v="0"/>
    <n v="0"/>
    <n v="0"/>
    <n v="0"/>
    <m/>
    <x v="0"/>
    <m/>
    <m/>
  </r>
  <r>
    <x v="17"/>
    <x v="77"/>
    <x v="1"/>
    <x v="2"/>
    <n v="0"/>
    <n v="0"/>
    <n v="0"/>
    <n v="0"/>
    <n v="0"/>
    <n v="222630"/>
    <n v="222630"/>
    <n v="222630"/>
    <n v="0"/>
    <n v="0"/>
    <n v="222630"/>
    <n v="222630"/>
    <n v="222630"/>
    <n v="222630"/>
    <n v="0"/>
    <n v="0"/>
    <n v="0"/>
    <n v="0"/>
    <n v="0"/>
    <n v="0"/>
    <n v="0"/>
    <n v="0"/>
    <n v="0"/>
    <n v="0"/>
    <n v="0"/>
    <n v="0"/>
    <n v="0"/>
    <n v="0"/>
    <n v="0"/>
    <n v="0"/>
    <n v="0"/>
    <n v="0"/>
    <m/>
    <m/>
    <m/>
    <m/>
    <m/>
    <m/>
    <m/>
    <m/>
    <m/>
    <m/>
    <m/>
    <m/>
    <m/>
    <m/>
    <m/>
    <m/>
    <m/>
    <m/>
    <m/>
    <m/>
    <m/>
    <m/>
    <m/>
    <m/>
    <m/>
    <m/>
    <n v="0"/>
    <n v="0"/>
    <n v="0"/>
    <n v="0"/>
    <n v="222630"/>
    <n v="0"/>
    <n v="0"/>
    <n v="0"/>
    <n v="0"/>
    <n v="0"/>
    <m/>
    <m/>
    <m/>
    <m/>
    <m/>
    <n v="0"/>
    <n v="0"/>
    <n v="0"/>
    <n v="0"/>
    <n v="0"/>
    <n v="0"/>
    <n v="0"/>
    <n v="0"/>
    <m/>
    <x v="1"/>
    <m/>
    <m/>
  </r>
  <r>
    <x v="7"/>
    <x v="78"/>
    <x v="1"/>
    <x v="2"/>
    <n v="769807"/>
    <n v="565265"/>
    <n v="840836"/>
    <n v="2175908"/>
    <n v="156073"/>
    <n v="0"/>
    <n v="156073"/>
    <n v="2331981"/>
    <n v="283406"/>
    <n v="283406"/>
    <n v="2615387"/>
    <n v="3079858"/>
    <n v="3363264"/>
    <n v="3608432"/>
    <n v="148717"/>
    <n v="0"/>
    <n v="154058"/>
    <n v="0"/>
    <n v="459671"/>
    <n v="0"/>
    <n v="621090"/>
    <n v="0"/>
    <n v="411207"/>
    <n v="0"/>
    <n v="343730"/>
    <n v="0"/>
    <n v="0"/>
    <n v="0"/>
    <n v="0"/>
    <n v="0"/>
    <n v="37435"/>
    <n v="0"/>
    <m/>
    <m/>
    <m/>
    <m/>
    <m/>
    <m/>
    <m/>
    <m/>
    <m/>
    <m/>
    <m/>
    <m/>
    <m/>
    <m/>
    <m/>
    <m/>
    <m/>
    <m/>
    <m/>
    <m/>
    <m/>
    <m/>
    <m/>
    <m/>
    <m/>
    <m/>
    <n v="156073"/>
    <n v="0"/>
    <n v="0"/>
    <n v="0"/>
    <n v="0"/>
    <n v="0"/>
    <n v="0"/>
    <n v="0"/>
    <n v="0"/>
    <n v="0"/>
    <m/>
    <m/>
    <m/>
    <m/>
    <m/>
    <n v="283406"/>
    <n v="0"/>
    <n v="0"/>
    <n v="0"/>
    <n v="747877"/>
    <n v="0"/>
    <n v="245168"/>
    <n v="0"/>
    <m/>
    <x v="1"/>
    <m/>
    <m/>
  </r>
  <r>
    <x v="5"/>
    <x v="79"/>
    <x v="1"/>
    <x v="2"/>
    <n v="0"/>
    <n v="0"/>
    <n v="0"/>
    <n v="0"/>
    <n v="0"/>
    <n v="0"/>
    <n v="0"/>
    <n v="0"/>
    <n v="0"/>
    <n v="52135"/>
    <n v="52135"/>
    <n v="0"/>
    <n v="52135"/>
    <n v="52135"/>
    <n v="0"/>
    <n v="0"/>
    <n v="0"/>
    <n v="0"/>
    <n v="0"/>
    <n v="0"/>
    <n v="0"/>
    <n v="0"/>
    <n v="0"/>
    <n v="0"/>
    <n v="0"/>
    <n v="0"/>
    <n v="0"/>
    <n v="0"/>
    <n v="0"/>
    <n v="0"/>
    <n v="0"/>
    <n v="0"/>
    <m/>
    <m/>
    <m/>
    <m/>
    <m/>
    <m/>
    <m/>
    <m/>
    <m/>
    <m/>
    <m/>
    <m/>
    <m/>
    <m/>
    <m/>
    <m/>
    <m/>
    <m/>
    <m/>
    <m/>
    <m/>
    <m/>
    <m/>
    <m/>
    <m/>
    <m/>
    <n v="0"/>
    <n v="0"/>
    <n v="0"/>
    <n v="0"/>
    <n v="0"/>
    <n v="0"/>
    <n v="0"/>
    <n v="0"/>
    <n v="0"/>
    <n v="0"/>
    <m/>
    <m/>
    <m/>
    <m/>
    <m/>
    <n v="0"/>
    <n v="0"/>
    <n v="52135"/>
    <n v="0"/>
    <n v="0"/>
    <n v="0"/>
    <n v="0"/>
    <n v="0"/>
    <m/>
    <x v="0"/>
    <m/>
    <m/>
  </r>
  <r>
    <x v="128"/>
    <x v="166"/>
    <x v="1"/>
    <x v="2"/>
    <n v="0"/>
    <n v="0"/>
    <n v="0"/>
    <n v="0"/>
    <n v="500"/>
    <n v="0"/>
    <n v="500"/>
    <n v="500"/>
    <n v="0"/>
    <n v="0"/>
    <n v="500"/>
    <n v="500"/>
    <n v="500"/>
    <n v="500"/>
    <n v="0"/>
    <n v="0"/>
    <n v="0"/>
    <n v="0"/>
    <n v="0"/>
    <n v="0"/>
    <n v="0"/>
    <n v="0"/>
    <n v="0"/>
    <n v="0"/>
    <n v="0"/>
    <n v="0"/>
    <n v="0"/>
    <n v="0"/>
    <n v="0"/>
    <n v="0"/>
    <n v="0"/>
    <n v="0"/>
    <m/>
    <m/>
    <m/>
    <m/>
    <m/>
    <m/>
    <m/>
    <m/>
    <m/>
    <m/>
    <m/>
    <m/>
    <m/>
    <m/>
    <m/>
    <m/>
    <m/>
    <m/>
    <m/>
    <m/>
    <m/>
    <m/>
    <m/>
    <m/>
    <m/>
    <m/>
    <n v="500"/>
    <n v="0"/>
    <n v="0"/>
    <n v="0"/>
    <n v="0"/>
    <n v="0"/>
    <n v="0"/>
    <n v="0"/>
    <n v="0"/>
    <n v="0"/>
    <m/>
    <m/>
    <m/>
    <m/>
    <m/>
    <n v="0"/>
    <n v="0"/>
    <n v="0"/>
    <n v="0"/>
    <n v="0"/>
    <n v="0"/>
    <n v="0"/>
    <n v="0"/>
    <m/>
    <x v="0"/>
    <m/>
    <m/>
  </r>
  <r>
    <x v="58"/>
    <x v="81"/>
    <x v="1"/>
    <x v="2"/>
    <n v="0"/>
    <n v="0"/>
    <n v="0"/>
    <n v="0"/>
    <n v="40045"/>
    <n v="0"/>
    <n v="40045"/>
    <n v="40045"/>
    <n v="0"/>
    <n v="0"/>
    <n v="40045"/>
    <n v="40045"/>
    <n v="40045"/>
    <n v="40045"/>
    <n v="0"/>
    <n v="0"/>
    <n v="0"/>
    <n v="0"/>
    <n v="0"/>
    <n v="0"/>
    <n v="0"/>
    <n v="0"/>
    <n v="0"/>
    <n v="0"/>
    <n v="0"/>
    <n v="0"/>
    <n v="0"/>
    <n v="0"/>
    <n v="0"/>
    <n v="0"/>
    <n v="0"/>
    <n v="0"/>
    <m/>
    <m/>
    <m/>
    <m/>
    <m/>
    <m/>
    <m/>
    <m/>
    <m/>
    <m/>
    <m/>
    <m/>
    <m/>
    <m/>
    <m/>
    <m/>
    <m/>
    <m/>
    <m/>
    <m/>
    <m/>
    <m/>
    <m/>
    <m/>
    <m/>
    <m/>
    <n v="40045"/>
    <n v="0"/>
    <n v="0"/>
    <n v="0"/>
    <n v="0"/>
    <n v="0"/>
    <n v="0"/>
    <n v="0"/>
    <n v="0"/>
    <n v="0"/>
    <m/>
    <m/>
    <m/>
    <m/>
    <m/>
    <n v="0"/>
    <n v="0"/>
    <n v="0"/>
    <n v="0"/>
    <n v="0"/>
    <n v="0"/>
    <n v="0"/>
    <n v="0"/>
    <m/>
    <x v="0"/>
    <m/>
    <m/>
  </r>
  <r>
    <x v="59"/>
    <x v="82"/>
    <x v="1"/>
    <x v="2"/>
    <n v="0"/>
    <n v="0"/>
    <n v="0"/>
    <n v="0"/>
    <n v="0"/>
    <n v="0"/>
    <n v="0"/>
    <n v="0"/>
    <n v="0"/>
    <n v="2153"/>
    <n v="2153"/>
    <n v="0"/>
    <n v="2153"/>
    <n v="2153"/>
    <n v="0"/>
    <n v="0"/>
    <n v="0"/>
    <n v="0"/>
    <n v="0"/>
    <n v="0"/>
    <n v="0"/>
    <n v="0"/>
    <n v="0"/>
    <n v="0"/>
    <n v="0"/>
    <n v="0"/>
    <n v="0"/>
    <n v="0"/>
    <n v="0"/>
    <n v="0"/>
    <n v="0"/>
    <n v="0"/>
    <m/>
    <m/>
    <m/>
    <m/>
    <m/>
    <m/>
    <m/>
    <m/>
    <m/>
    <m/>
    <m/>
    <m/>
    <m/>
    <m/>
    <m/>
    <m/>
    <m/>
    <m/>
    <m/>
    <m/>
    <m/>
    <m/>
    <m/>
    <m/>
    <m/>
    <m/>
    <n v="0"/>
    <n v="0"/>
    <n v="0"/>
    <n v="0"/>
    <n v="0"/>
    <n v="0"/>
    <n v="0"/>
    <n v="0"/>
    <n v="0"/>
    <n v="0"/>
    <m/>
    <m/>
    <m/>
    <m/>
    <m/>
    <n v="0"/>
    <n v="0"/>
    <n v="2153"/>
    <n v="0"/>
    <n v="0"/>
    <n v="0"/>
    <n v="0"/>
    <n v="0"/>
    <m/>
    <x v="0"/>
    <m/>
    <m/>
  </r>
  <r>
    <x v="61"/>
    <x v="84"/>
    <x v="1"/>
    <x v="2"/>
    <n v="0"/>
    <n v="0"/>
    <n v="0"/>
    <n v="0"/>
    <n v="0"/>
    <n v="303710"/>
    <n v="303710"/>
    <n v="303710"/>
    <n v="0"/>
    <n v="0"/>
    <n v="303710"/>
    <n v="303710"/>
    <n v="303710"/>
    <n v="303710"/>
    <n v="0"/>
    <n v="0"/>
    <n v="0"/>
    <n v="0"/>
    <n v="0"/>
    <n v="0"/>
    <n v="0"/>
    <n v="0"/>
    <n v="0"/>
    <n v="0"/>
    <n v="0"/>
    <n v="0"/>
    <n v="0"/>
    <n v="0"/>
    <n v="0"/>
    <n v="0"/>
    <n v="0"/>
    <n v="0"/>
    <m/>
    <m/>
    <m/>
    <m/>
    <m/>
    <m/>
    <m/>
    <m/>
    <m/>
    <m/>
    <m/>
    <m/>
    <m/>
    <m/>
    <m/>
    <m/>
    <m/>
    <m/>
    <m/>
    <m/>
    <m/>
    <m/>
    <m/>
    <m/>
    <m/>
    <m/>
    <n v="0"/>
    <n v="0"/>
    <n v="0"/>
    <n v="0"/>
    <n v="303710"/>
    <n v="0"/>
    <n v="0"/>
    <n v="0"/>
    <n v="0"/>
    <n v="0"/>
    <m/>
    <m/>
    <m/>
    <m/>
    <m/>
    <n v="0"/>
    <n v="0"/>
    <n v="0"/>
    <n v="0"/>
    <n v="0"/>
    <n v="0"/>
    <n v="0"/>
    <n v="0"/>
    <m/>
    <x v="1"/>
    <m/>
    <m/>
  </r>
  <r>
    <x v="62"/>
    <x v="85"/>
    <x v="1"/>
    <x v="2"/>
    <n v="0"/>
    <n v="0"/>
    <n v="0"/>
    <n v="0"/>
    <n v="0"/>
    <n v="0"/>
    <n v="0"/>
    <n v="0"/>
    <n v="0"/>
    <n v="30"/>
    <n v="30"/>
    <n v="0"/>
    <n v="30"/>
    <n v="30"/>
    <n v="0"/>
    <n v="0"/>
    <n v="0"/>
    <n v="0"/>
    <n v="0"/>
    <n v="0"/>
    <n v="0"/>
    <n v="0"/>
    <n v="0"/>
    <n v="0"/>
    <n v="0"/>
    <n v="0"/>
    <n v="0"/>
    <n v="0"/>
    <n v="0"/>
    <n v="0"/>
    <n v="0"/>
    <n v="0"/>
    <m/>
    <m/>
    <m/>
    <m/>
    <m/>
    <m/>
    <m/>
    <m/>
    <m/>
    <m/>
    <m/>
    <m/>
    <m/>
    <m/>
    <m/>
    <m/>
    <m/>
    <m/>
    <m/>
    <m/>
    <m/>
    <m/>
    <m/>
    <m/>
    <m/>
    <m/>
    <n v="0"/>
    <n v="0"/>
    <n v="0"/>
    <n v="0"/>
    <n v="0"/>
    <n v="0"/>
    <n v="0"/>
    <n v="0"/>
    <n v="0"/>
    <n v="0"/>
    <m/>
    <m/>
    <m/>
    <m/>
    <m/>
    <n v="0"/>
    <n v="0"/>
    <n v="30"/>
    <n v="0"/>
    <n v="0"/>
    <n v="0"/>
    <n v="0"/>
    <n v="0"/>
    <m/>
    <x v="0"/>
    <m/>
    <m/>
  </r>
  <r>
    <x v="63"/>
    <x v="86"/>
    <x v="1"/>
    <x v="2"/>
    <n v="4827"/>
    <n v="838"/>
    <n v="1850"/>
    <n v="7515"/>
    <n v="5173"/>
    <n v="0"/>
    <n v="5173"/>
    <n v="12688"/>
    <n v="0"/>
    <n v="0"/>
    <n v="12688"/>
    <n v="12688"/>
    <n v="12688"/>
    <n v="12688"/>
    <n v="4810"/>
    <n v="0"/>
    <n v="838"/>
    <n v="0"/>
    <n v="1850"/>
    <n v="0"/>
    <n v="17"/>
    <n v="0"/>
    <n v="0"/>
    <n v="0"/>
    <n v="0"/>
    <n v="0"/>
    <n v="0"/>
    <n v="0"/>
    <n v="0"/>
    <n v="0"/>
    <n v="0"/>
    <n v="0"/>
    <m/>
    <m/>
    <m/>
    <m/>
    <m/>
    <m/>
    <m/>
    <m/>
    <m/>
    <m/>
    <m/>
    <m/>
    <m/>
    <m/>
    <m/>
    <m/>
    <m/>
    <m/>
    <m/>
    <m/>
    <m/>
    <m/>
    <m/>
    <m/>
    <m/>
    <m/>
    <n v="5173"/>
    <n v="0"/>
    <n v="0"/>
    <n v="0"/>
    <n v="0"/>
    <n v="0"/>
    <n v="0"/>
    <n v="0"/>
    <n v="0"/>
    <n v="0"/>
    <m/>
    <m/>
    <m/>
    <m/>
    <m/>
    <n v="0"/>
    <n v="0"/>
    <n v="0"/>
    <n v="0"/>
    <n v="0"/>
    <n v="0"/>
    <n v="0"/>
    <n v="0"/>
    <m/>
    <x v="0"/>
    <m/>
    <m/>
  </r>
  <r>
    <x v="64"/>
    <x v="87"/>
    <x v="1"/>
    <x v="2"/>
    <n v="0"/>
    <n v="0"/>
    <n v="0"/>
    <n v="0"/>
    <n v="0"/>
    <n v="0"/>
    <n v="0"/>
    <n v="0"/>
    <n v="0"/>
    <n v="10879"/>
    <n v="10879"/>
    <n v="0"/>
    <n v="10879"/>
    <n v="10879"/>
    <n v="0"/>
    <n v="0"/>
    <n v="0"/>
    <n v="0"/>
    <n v="0"/>
    <n v="0"/>
    <n v="0"/>
    <n v="0"/>
    <n v="0"/>
    <n v="0"/>
    <n v="0"/>
    <n v="0"/>
    <n v="0"/>
    <n v="0"/>
    <n v="0"/>
    <n v="0"/>
    <n v="0"/>
    <n v="0"/>
    <m/>
    <m/>
    <m/>
    <m/>
    <m/>
    <m/>
    <m/>
    <m/>
    <m/>
    <m/>
    <m/>
    <m/>
    <m/>
    <m/>
    <m/>
    <m/>
    <m/>
    <m/>
    <m/>
    <m/>
    <m/>
    <m/>
    <m/>
    <m/>
    <m/>
    <m/>
    <n v="0"/>
    <n v="0"/>
    <n v="0"/>
    <n v="0"/>
    <n v="0"/>
    <n v="0"/>
    <n v="0"/>
    <n v="0"/>
    <n v="0"/>
    <n v="0"/>
    <m/>
    <m/>
    <m/>
    <m/>
    <m/>
    <n v="0"/>
    <n v="0"/>
    <n v="10879"/>
    <n v="0"/>
    <n v="0"/>
    <n v="0"/>
    <n v="0"/>
    <n v="0"/>
    <m/>
    <x v="0"/>
    <m/>
    <m/>
  </r>
  <r>
    <x v="8"/>
    <x v="88"/>
    <x v="1"/>
    <x v="2"/>
    <n v="0"/>
    <n v="0"/>
    <n v="139517"/>
    <n v="139517"/>
    <n v="0"/>
    <n v="0"/>
    <n v="0"/>
    <n v="139517"/>
    <n v="0"/>
    <n v="0"/>
    <n v="139517"/>
    <n v="139517"/>
    <n v="139517"/>
    <n v="139517"/>
    <n v="0"/>
    <n v="0"/>
    <n v="0"/>
    <n v="0"/>
    <n v="139517"/>
    <n v="31889"/>
    <n v="0"/>
    <n v="0"/>
    <n v="0"/>
    <n v="0"/>
    <n v="0"/>
    <n v="0"/>
    <n v="0"/>
    <n v="0"/>
    <n v="0"/>
    <n v="0"/>
    <n v="0"/>
    <n v="0"/>
    <m/>
    <m/>
    <m/>
    <m/>
    <m/>
    <m/>
    <m/>
    <m/>
    <m/>
    <m/>
    <m/>
    <m/>
    <m/>
    <m/>
    <m/>
    <m/>
    <m/>
    <m/>
    <m/>
    <m/>
    <m/>
    <m/>
    <m/>
    <m/>
    <m/>
    <m/>
    <n v="0"/>
    <n v="0"/>
    <n v="0"/>
    <n v="0"/>
    <n v="0"/>
    <n v="0"/>
    <n v="0"/>
    <n v="0"/>
    <n v="0"/>
    <n v="0"/>
    <m/>
    <m/>
    <m/>
    <m/>
    <m/>
    <n v="0"/>
    <n v="0"/>
    <n v="0"/>
    <n v="0"/>
    <n v="0"/>
    <n v="0"/>
    <n v="0"/>
    <n v="0"/>
    <m/>
    <x v="1"/>
    <m/>
    <m/>
  </r>
  <r>
    <x v="65"/>
    <x v="89"/>
    <x v="1"/>
    <x v="2"/>
    <n v="0"/>
    <n v="0"/>
    <n v="0"/>
    <n v="0"/>
    <n v="1213"/>
    <n v="0"/>
    <n v="1213"/>
    <n v="1213"/>
    <n v="0"/>
    <n v="0"/>
    <n v="1213"/>
    <n v="1213"/>
    <n v="1213"/>
    <n v="1213"/>
    <n v="0"/>
    <n v="0"/>
    <n v="0"/>
    <n v="0"/>
    <n v="0"/>
    <n v="0"/>
    <n v="0"/>
    <n v="0"/>
    <n v="0"/>
    <n v="0"/>
    <n v="0"/>
    <n v="0"/>
    <n v="0"/>
    <n v="0"/>
    <n v="0"/>
    <n v="0"/>
    <n v="0"/>
    <n v="0"/>
    <m/>
    <m/>
    <m/>
    <m/>
    <m/>
    <m/>
    <m/>
    <m/>
    <m/>
    <m/>
    <m/>
    <m/>
    <m/>
    <m/>
    <m/>
    <m/>
    <m/>
    <m/>
    <m/>
    <m/>
    <m/>
    <m/>
    <m/>
    <m/>
    <m/>
    <m/>
    <n v="1213"/>
    <n v="0"/>
    <n v="0"/>
    <n v="0"/>
    <n v="0"/>
    <n v="0"/>
    <n v="0"/>
    <n v="0"/>
    <n v="0"/>
    <n v="0"/>
    <m/>
    <m/>
    <m/>
    <m/>
    <m/>
    <n v="0"/>
    <n v="0"/>
    <n v="0"/>
    <n v="0"/>
    <n v="0"/>
    <n v="0"/>
    <n v="0"/>
    <n v="0"/>
    <m/>
    <x v="0"/>
    <m/>
    <m/>
  </r>
  <r>
    <x v="66"/>
    <x v="90"/>
    <x v="1"/>
    <x v="2"/>
    <n v="0"/>
    <n v="0"/>
    <n v="11653"/>
    <n v="11653"/>
    <n v="0"/>
    <n v="0"/>
    <n v="0"/>
    <n v="11653"/>
    <n v="0"/>
    <n v="0"/>
    <n v="11653"/>
    <n v="11653"/>
    <n v="11653"/>
    <n v="11653"/>
    <n v="0"/>
    <n v="0"/>
    <n v="0"/>
    <n v="0"/>
    <n v="11653"/>
    <n v="0"/>
    <n v="0"/>
    <n v="0"/>
    <n v="0"/>
    <n v="0"/>
    <n v="0"/>
    <n v="0"/>
    <n v="0"/>
    <n v="0"/>
    <n v="0"/>
    <n v="0"/>
    <n v="0"/>
    <n v="0"/>
    <m/>
    <m/>
    <m/>
    <m/>
    <m/>
    <m/>
    <m/>
    <m/>
    <m/>
    <m/>
    <m/>
    <m/>
    <m/>
    <m/>
    <m/>
    <m/>
    <m/>
    <m/>
    <m/>
    <m/>
    <m/>
    <m/>
    <m/>
    <m/>
    <m/>
    <m/>
    <n v="0"/>
    <n v="0"/>
    <n v="0"/>
    <n v="0"/>
    <n v="0"/>
    <n v="0"/>
    <n v="0"/>
    <n v="0"/>
    <n v="0"/>
    <n v="0"/>
    <m/>
    <m/>
    <m/>
    <m/>
    <m/>
    <n v="0"/>
    <n v="0"/>
    <n v="0"/>
    <n v="0"/>
    <n v="0"/>
    <n v="0"/>
    <n v="0"/>
    <n v="0"/>
    <m/>
    <x v="0"/>
    <m/>
    <m/>
  </r>
  <r>
    <x v="61"/>
    <x v="92"/>
    <x v="1"/>
    <x v="2"/>
    <n v="0"/>
    <n v="0"/>
    <n v="0"/>
    <n v="0"/>
    <n v="0"/>
    <n v="7048"/>
    <n v="7048"/>
    <n v="7048"/>
    <n v="0"/>
    <n v="0"/>
    <n v="7048"/>
    <n v="7048"/>
    <n v="7048"/>
    <n v="7048"/>
    <n v="0"/>
    <n v="0"/>
    <n v="0"/>
    <n v="0"/>
    <n v="0"/>
    <n v="0"/>
    <n v="0"/>
    <n v="0"/>
    <n v="0"/>
    <n v="0"/>
    <n v="0"/>
    <n v="0"/>
    <n v="0"/>
    <n v="0"/>
    <n v="0"/>
    <n v="0"/>
    <n v="0"/>
    <n v="0"/>
    <m/>
    <m/>
    <m/>
    <m/>
    <m/>
    <m/>
    <m/>
    <m/>
    <m/>
    <m/>
    <m/>
    <m/>
    <m/>
    <m/>
    <m/>
    <m/>
    <m/>
    <m/>
    <m/>
    <m/>
    <m/>
    <m/>
    <m/>
    <m/>
    <m/>
    <m/>
    <n v="0"/>
    <n v="0"/>
    <n v="0"/>
    <n v="0"/>
    <n v="7048"/>
    <n v="0"/>
    <n v="0"/>
    <n v="0"/>
    <n v="0"/>
    <n v="0"/>
    <m/>
    <m/>
    <m/>
    <m/>
    <m/>
    <n v="0"/>
    <n v="0"/>
    <n v="0"/>
    <n v="0"/>
    <n v="0"/>
    <n v="0"/>
    <n v="0"/>
    <n v="0"/>
    <m/>
    <x v="0"/>
    <m/>
    <m/>
  </r>
  <r>
    <x v="68"/>
    <x v="93"/>
    <x v="1"/>
    <x v="2"/>
    <n v="0"/>
    <n v="0"/>
    <n v="7236"/>
    <n v="7236"/>
    <n v="0"/>
    <n v="214041"/>
    <n v="214041"/>
    <n v="221277"/>
    <n v="0"/>
    <n v="0"/>
    <n v="221277"/>
    <n v="221277"/>
    <n v="221277"/>
    <n v="221277"/>
    <n v="0"/>
    <n v="0"/>
    <n v="0"/>
    <n v="0"/>
    <n v="7236"/>
    <n v="0"/>
    <n v="0"/>
    <n v="0"/>
    <n v="0"/>
    <n v="0"/>
    <n v="0"/>
    <n v="0"/>
    <n v="0"/>
    <n v="0"/>
    <n v="0"/>
    <n v="0"/>
    <n v="0"/>
    <n v="0"/>
    <m/>
    <m/>
    <m/>
    <m/>
    <m/>
    <m/>
    <m/>
    <m/>
    <m/>
    <m/>
    <m/>
    <m/>
    <m/>
    <m/>
    <m/>
    <m/>
    <m/>
    <m/>
    <m/>
    <m/>
    <m/>
    <m/>
    <m/>
    <m/>
    <m/>
    <m/>
    <n v="0"/>
    <n v="0"/>
    <n v="0"/>
    <n v="0"/>
    <n v="214041"/>
    <n v="0"/>
    <n v="0"/>
    <n v="0"/>
    <n v="0"/>
    <n v="0"/>
    <m/>
    <m/>
    <m/>
    <m/>
    <m/>
    <n v="0"/>
    <n v="0"/>
    <n v="0"/>
    <n v="0"/>
    <n v="0"/>
    <n v="0"/>
    <n v="0"/>
    <n v="0"/>
    <m/>
    <x v="1"/>
    <m/>
    <m/>
  </r>
  <r>
    <x v="69"/>
    <x v="94"/>
    <x v="1"/>
    <x v="2"/>
    <n v="0"/>
    <n v="31"/>
    <n v="11981"/>
    <n v="12012"/>
    <n v="0"/>
    <n v="0"/>
    <n v="0"/>
    <n v="12012"/>
    <n v="0"/>
    <n v="0"/>
    <n v="12012"/>
    <n v="12012"/>
    <n v="12012"/>
    <n v="12012"/>
    <n v="0"/>
    <n v="0"/>
    <n v="31"/>
    <n v="0"/>
    <n v="11981"/>
    <n v="0"/>
    <n v="0"/>
    <n v="0"/>
    <n v="0"/>
    <n v="0"/>
    <n v="0"/>
    <n v="0"/>
    <n v="0"/>
    <n v="0"/>
    <n v="0"/>
    <n v="0"/>
    <n v="0"/>
    <n v="0"/>
    <m/>
    <m/>
    <m/>
    <m/>
    <m/>
    <m/>
    <m/>
    <m/>
    <m/>
    <m/>
    <m/>
    <m/>
    <m/>
    <m/>
    <m/>
    <m/>
    <m/>
    <m/>
    <m/>
    <m/>
    <m/>
    <m/>
    <m/>
    <m/>
    <m/>
    <m/>
    <n v="0"/>
    <n v="0"/>
    <n v="0"/>
    <n v="0"/>
    <n v="0"/>
    <n v="0"/>
    <n v="0"/>
    <n v="0"/>
    <n v="0"/>
    <n v="0"/>
    <m/>
    <m/>
    <m/>
    <m/>
    <m/>
    <n v="0"/>
    <n v="0"/>
    <n v="0"/>
    <n v="0"/>
    <n v="0"/>
    <n v="0"/>
    <n v="0"/>
    <n v="0"/>
    <m/>
    <x v="0"/>
    <m/>
    <m/>
  </r>
  <r>
    <x v="70"/>
    <x v="95"/>
    <x v="1"/>
    <x v="2"/>
    <n v="0"/>
    <n v="0"/>
    <n v="0"/>
    <n v="0"/>
    <n v="0"/>
    <n v="0"/>
    <n v="0"/>
    <n v="0"/>
    <n v="0"/>
    <n v="29323"/>
    <n v="29323"/>
    <n v="0"/>
    <n v="29323"/>
    <n v="29323"/>
    <n v="0"/>
    <n v="0"/>
    <n v="0"/>
    <n v="0"/>
    <n v="0"/>
    <n v="0"/>
    <n v="0"/>
    <n v="0"/>
    <n v="0"/>
    <n v="0"/>
    <n v="0"/>
    <n v="0"/>
    <n v="0"/>
    <n v="0"/>
    <n v="0"/>
    <n v="0"/>
    <n v="0"/>
    <n v="0"/>
    <m/>
    <m/>
    <m/>
    <m/>
    <m/>
    <m/>
    <m/>
    <m/>
    <m/>
    <m/>
    <m/>
    <m/>
    <m/>
    <m/>
    <m/>
    <m/>
    <m/>
    <m/>
    <m/>
    <m/>
    <m/>
    <m/>
    <m/>
    <m/>
    <m/>
    <m/>
    <n v="0"/>
    <n v="0"/>
    <n v="0"/>
    <n v="0"/>
    <n v="0"/>
    <n v="0"/>
    <n v="0"/>
    <n v="0"/>
    <n v="0"/>
    <n v="0"/>
    <m/>
    <m/>
    <m/>
    <m/>
    <m/>
    <n v="0"/>
    <n v="0"/>
    <n v="29323"/>
    <n v="0"/>
    <n v="0"/>
    <n v="0"/>
    <n v="0"/>
    <n v="0"/>
    <m/>
    <x v="0"/>
    <m/>
    <m/>
  </r>
  <r>
    <x v="71"/>
    <x v="96"/>
    <x v="1"/>
    <x v="2"/>
    <n v="0"/>
    <n v="0"/>
    <n v="0"/>
    <n v="0"/>
    <n v="0"/>
    <n v="0"/>
    <n v="0"/>
    <n v="0"/>
    <n v="0"/>
    <n v="66589"/>
    <n v="66589"/>
    <n v="0"/>
    <n v="66589"/>
    <n v="66589"/>
    <n v="0"/>
    <n v="0"/>
    <n v="0"/>
    <n v="0"/>
    <n v="0"/>
    <n v="0"/>
    <n v="0"/>
    <n v="0"/>
    <n v="0"/>
    <n v="0"/>
    <n v="0"/>
    <n v="0"/>
    <n v="0"/>
    <n v="0"/>
    <n v="0"/>
    <n v="0"/>
    <n v="0"/>
    <n v="0"/>
    <m/>
    <m/>
    <m/>
    <m/>
    <m/>
    <m/>
    <m/>
    <m/>
    <m/>
    <m/>
    <m/>
    <m/>
    <m/>
    <m/>
    <m/>
    <m/>
    <m/>
    <m/>
    <m/>
    <m/>
    <m/>
    <m/>
    <m/>
    <m/>
    <m/>
    <m/>
    <n v="0"/>
    <n v="0"/>
    <n v="0"/>
    <n v="0"/>
    <n v="0"/>
    <n v="0"/>
    <n v="0"/>
    <n v="0"/>
    <n v="0"/>
    <n v="0"/>
    <m/>
    <m/>
    <m/>
    <m/>
    <m/>
    <n v="0"/>
    <n v="0"/>
    <n v="66589"/>
    <n v="0"/>
    <n v="0"/>
    <n v="0"/>
    <n v="0"/>
    <n v="0"/>
    <m/>
    <x v="0"/>
    <m/>
    <m/>
  </r>
  <r>
    <x v="72"/>
    <x v="97"/>
    <x v="1"/>
    <x v="2"/>
    <n v="0"/>
    <n v="0"/>
    <n v="0"/>
    <n v="0"/>
    <n v="5160"/>
    <n v="0"/>
    <n v="5160"/>
    <n v="5160"/>
    <n v="0"/>
    <n v="0"/>
    <n v="5160"/>
    <n v="5160"/>
    <n v="5160"/>
    <n v="5160"/>
    <n v="0"/>
    <n v="0"/>
    <n v="0"/>
    <n v="0"/>
    <n v="0"/>
    <n v="0"/>
    <n v="0"/>
    <n v="0"/>
    <n v="0"/>
    <n v="0"/>
    <n v="0"/>
    <n v="0"/>
    <n v="0"/>
    <n v="0"/>
    <n v="0"/>
    <n v="0"/>
    <n v="0"/>
    <n v="0"/>
    <m/>
    <m/>
    <m/>
    <m/>
    <m/>
    <m/>
    <m/>
    <m/>
    <m/>
    <m/>
    <m/>
    <m/>
    <m/>
    <m/>
    <m/>
    <m/>
    <m/>
    <m/>
    <m/>
    <m/>
    <m/>
    <m/>
    <m/>
    <m/>
    <m/>
    <m/>
    <n v="5160"/>
    <n v="0"/>
    <n v="0"/>
    <n v="0"/>
    <n v="0"/>
    <n v="0"/>
    <n v="0"/>
    <n v="0"/>
    <n v="0"/>
    <n v="0"/>
    <m/>
    <m/>
    <m/>
    <m/>
    <m/>
    <n v="0"/>
    <n v="0"/>
    <n v="0"/>
    <n v="0"/>
    <n v="0"/>
    <n v="0"/>
    <n v="0"/>
    <n v="0"/>
    <m/>
    <x v="0"/>
    <m/>
    <m/>
  </r>
  <r>
    <x v="119"/>
    <x v="99"/>
    <x v="1"/>
    <x v="2"/>
    <n v="0"/>
    <n v="0"/>
    <n v="0"/>
    <n v="0"/>
    <n v="0"/>
    <n v="0"/>
    <n v="0"/>
    <n v="0"/>
    <n v="0"/>
    <n v="4395"/>
    <n v="4395"/>
    <n v="0"/>
    <n v="4395"/>
    <n v="4395"/>
    <n v="0"/>
    <n v="0"/>
    <n v="0"/>
    <n v="0"/>
    <n v="0"/>
    <n v="0"/>
    <n v="0"/>
    <n v="0"/>
    <n v="0"/>
    <n v="0"/>
    <n v="0"/>
    <n v="0"/>
    <n v="0"/>
    <n v="0"/>
    <n v="0"/>
    <n v="0"/>
    <n v="0"/>
    <n v="0"/>
    <m/>
    <m/>
    <m/>
    <m/>
    <m/>
    <m/>
    <m/>
    <m/>
    <m/>
    <m/>
    <m/>
    <m/>
    <m/>
    <m/>
    <m/>
    <m/>
    <m/>
    <m/>
    <m/>
    <m/>
    <m/>
    <m/>
    <m/>
    <m/>
    <m/>
    <m/>
    <n v="0"/>
    <n v="0"/>
    <n v="0"/>
    <n v="0"/>
    <n v="0"/>
    <n v="0"/>
    <n v="0"/>
    <n v="0"/>
    <n v="0"/>
    <n v="0"/>
    <m/>
    <m/>
    <m/>
    <m/>
    <m/>
    <n v="0"/>
    <n v="0"/>
    <n v="4395"/>
    <n v="0"/>
    <n v="0"/>
    <n v="0"/>
    <n v="0"/>
    <n v="0"/>
    <m/>
    <x v="0"/>
    <m/>
    <m/>
  </r>
  <r>
    <x v="75"/>
    <x v="100"/>
    <x v="1"/>
    <x v="2"/>
    <n v="0"/>
    <n v="0"/>
    <n v="0"/>
    <n v="0"/>
    <n v="0"/>
    <n v="393125"/>
    <n v="393125"/>
    <n v="393125"/>
    <n v="0"/>
    <n v="0"/>
    <n v="393125"/>
    <n v="393125"/>
    <n v="393125"/>
    <n v="393125"/>
    <n v="0"/>
    <n v="0"/>
    <n v="0"/>
    <n v="0"/>
    <n v="0"/>
    <n v="0"/>
    <n v="0"/>
    <n v="0"/>
    <n v="0"/>
    <n v="0"/>
    <n v="0"/>
    <n v="0"/>
    <n v="0"/>
    <n v="0"/>
    <n v="0"/>
    <n v="0"/>
    <n v="0"/>
    <n v="0"/>
    <m/>
    <m/>
    <m/>
    <m/>
    <m/>
    <m/>
    <m/>
    <m/>
    <m/>
    <m/>
    <m/>
    <m/>
    <m/>
    <m/>
    <m/>
    <m/>
    <m/>
    <m/>
    <m/>
    <m/>
    <m/>
    <m/>
    <m/>
    <m/>
    <m/>
    <m/>
    <n v="0"/>
    <n v="0"/>
    <n v="0"/>
    <n v="0"/>
    <n v="393125"/>
    <n v="0"/>
    <n v="0"/>
    <n v="0"/>
    <n v="0"/>
    <n v="0"/>
    <m/>
    <m/>
    <m/>
    <m/>
    <m/>
    <n v="0"/>
    <n v="0"/>
    <n v="0"/>
    <n v="0"/>
    <n v="0"/>
    <n v="0"/>
    <n v="0"/>
    <n v="0"/>
    <m/>
    <x v="1"/>
    <m/>
    <m/>
  </r>
  <r>
    <x v="97"/>
    <x v="131"/>
    <x v="1"/>
    <x v="2"/>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129"/>
    <x v="167"/>
    <x v="1"/>
    <x v="2"/>
    <n v="0"/>
    <n v="0"/>
    <n v="0"/>
    <n v="0"/>
    <n v="4432"/>
    <n v="0"/>
    <n v="4432"/>
    <n v="4432"/>
    <n v="0"/>
    <n v="0"/>
    <n v="4432"/>
    <n v="4432"/>
    <n v="4432"/>
    <n v="4432"/>
    <n v="0"/>
    <n v="0"/>
    <n v="0"/>
    <n v="0"/>
    <n v="0"/>
    <n v="0"/>
    <n v="0"/>
    <n v="0"/>
    <n v="0"/>
    <n v="0"/>
    <n v="0"/>
    <n v="0"/>
    <n v="0"/>
    <n v="0"/>
    <n v="0"/>
    <n v="0"/>
    <n v="0"/>
    <n v="0"/>
    <m/>
    <m/>
    <m/>
    <m/>
    <m/>
    <m/>
    <m/>
    <m/>
    <m/>
    <m/>
    <m/>
    <m/>
    <m/>
    <m/>
    <m/>
    <m/>
    <m/>
    <m/>
    <m/>
    <m/>
    <m/>
    <m/>
    <m/>
    <m/>
    <m/>
    <m/>
    <n v="4432"/>
    <n v="0"/>
    <n v="0"/>
    <n v="0"/>
    <n v="0"/>
    <n v="0"/>
    <n v="0"/>
    <n v="0"/>
    <n v="0"/>
    <n v="0"/>
    <m/>
    <m/>
    <m/>
    <m/>
    <m/>
    <n v="0"/>
    <n v="0"/>
    <n v="0"/>
    <n v="0"/>
    <n v="0"/>
    <n v="0"/>
    <n v="0"/>
    <n v="0"/>
    <m/>
    <x v="0"/>
    <m/>
    <m/>
  </r>
  <r>
    <x v="17"/>
    <x v="103"/>
    <x v="1"/>
    <x v="2"/>
    <n v="0"/>
    <n v="0"/>
    <n v="0"/>
    <n v="0"/>
    <n v="19898"/>
    <n v="1495990"/>
    <n v="1515888"/>
    <n v="1515888"/>
    <n v="0"/>
    <n v="402381"/>
    <n v="1918269"/>
    <n v="1515888"/>
    <n v="1918269"/>
    <n v="1918269"/>
    <n v="0"/>
    <n v="0"/>
    <n v="0"/>
    <n v="0"/>
    <n v="0"/>
    <n v="0"/>
    <n v="0"/>
    <n v="0"/>
    <n v="0"/>
    <n v="0"/>
    <n v="0"/>
    <n v="0"/>
    <n v="0"/>
    <n v="0"/>
    <n v="0"/>
    <n v="0"/>
    <n v="0"/>
    <n v="0"/>
    <m/>
    <m/>
    <m/>
    <m/>
    <m/>
    <m/>
    <m/>
    <m/>
    <m/>
    <m/>
    <m/>
    <m/>
    <m/>
    <m/>
    <m/>
    <m/>
    <m/>
    <m/>
    <m/>
    <m/>
    <m/>
    <m/>
    <m/>
    <m/>
    <m/>
    <m/>
    <n v="19898"/>
    <n v="0"/>
    <n v="0"/>
    <n v="0"/>
    <n v="1495990"/>
    <n v="0"/>
    <n v="0"/>
    <n v="0"/>
    <n v="0"/>
    <n v="0"/>
    <m/>
    <m/>
    <m/>
    <m/>
    <m/>
    <n v="0"/>
    <n v="0"/>
    <n v="402381"/>
    <n v="0"/>
    <n v="0"/>
    <n v="0"/>
    <n v="0"/>
    <n v="0"/>
    <m/>
    <x v="1"/>
    <m/>
    <m/>
  </r>
  <r>
    <x v="17"/>
    <x v="104"/>
    <x v="1"/>
    <x v="2"/>
    <n v="151632"/>
    <n v="76995"/>
    <n v="272270"/>
    <n v="500897"/>
    <n v="85894"/>
    <n v="0"/>
    <n v="85894"/>
    <n v="586791"/>
    <n v="365791"/>
    <n v="365791"/>
    <n v="952582"/>
    <n v="586791"/>
    <n v="952582"/>
    <n v="955192"/>
    <n v="151632"/>
    <n v="0"/>
    <n v="76847"/>
    <n v="11645"/>
    <n v="260400"/>
    <n v="6449"/>
    <n v="0"/>
    <n v="0"/>
    <n v="0"/>
    <n v="0"/>
    <n v="0"/>
    <n v="0"/>
    <n v="0"/>
    <n v="0"/>
    <n v="148"/>
    <n v="145"/>
    <n v="11870"/>
    <n v="0"/>
    <m/>
    <m/>
    <m/>
    <m/>
    <m/>
    <m/>
    <m/>
    <m/>
    <m/>
    <m/>
    <m/>
    <m/>
    <m/>
    <m/>
    <m/>
    <m/>
    <m/>
    <m/>
    <m/>
    <m/>
    <m/>
    <m/>
    <m/>
    <m/>
    <m/>
    <m/>
    <n v="85894"/>
    <n v="0"/>
    <n v="0"/>
    <n v="0"/>
    <n v="0"/>
    <n v="0"/>
    <n v="0"/>
    <n v="0"/>
    <n v="0"/>
    <n v="0"/>
    <m/>
    <m/>
    <m/>
    <m/>
    <m/>
    <n v="365791"/>
    <n v="0"/>
    <n v="0"/>
    <n v="0"/>
    <n v="0"/>
    <n v="0"/>
    <n v="2610"/>
    <n v="0"/>
    <m/>
    <x v="1"/>
    <m/>
    <m/>
  </r>
  <r>
    <x v="78"/>
    <x v="105"/>
    <x v="1"/>
    <x v="2"/>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79"/>
    <x v="106"/>
    <x v="1"/>
    <x v="2"/>
    <n v="0"/>
    <n v="0"/>
    <n v="0"/>
    <n v="0"/>
    <n v="0"/>
    <n v="0"/>
    <n v="0"/>
    <n v="0"/>
    <n v="0"/>
    <n v="691653"/>
    <n v="691653"/>
    <n v="0"/>
    <n v="691653"/>
    <n v="691653"/>
    <n v="0"/>
    <n v="0"/>
    <n v="0"/>
    <n v="0"/>
    <n v="0"/>
    <n v="0"/>
    <n v="0"/>
    <n v="0"/>
    <n v="0"/>
    <n v="0"/>
    <n v="0"/>
    <n v="0"/>
    <n v="0"/>
    <n v="0"/>
    <n v="0"/>
    <n v="0"/>
    <n v="0"/>
    <n v="0"/>
    <m/>
    <m/>
    <m/>
    <m/>
    <m/>
    <m/>
    <m/>
    <m/>
    <m/>
    <m/>
    <m/>
    <m/>
    <m/>
    <m/>
    <m/>
    <m/>
    <m/>
    <m/>
    <m/>
    <m/>
    <m/>
    <m/>
    <m/>
    <m/>
    <m/>
    <m/>
    <n v="0"/>
    <n v="0"/>
    <n v="0"/>
    <n v="0"/>
    <n v="0"/>
    <n v="0"/>
    <n v="0"/>
    <n v="0"/>
    <n v="0"/>
    <n v="0"/>
    <m/>
    <m/>
    <m/>
    <m/>
    <m/>
    <n v="0"/>
    <n v="0"/>
    <n v="691653"/>
    <n v="0"/>
    <n v="0"/>
    <n v="0"/>
    <n v="0"/>
    <n v="0"/>
    <m/>
    <x v="1"/>
    <m/>
    <m/>
  </r>
  <r>
    <x v="80"/>
    <x v="107"/>
    <x v="1"/>
    <x v="2"/>
    <n v="0"/>
    <n v="0"/>
    <n v="0"/>
    <n v="0"/>
    <n v="0"/>
    <n v="0"/>
    <n v="0"/>
    <n v="0"/>
    <n v="0"/>
    <n v="2465"/>
    <n v="2465"/>
    <n v="0"/>
    <n v="2465"/>
    <n v="2465"/>
    <n v="0"/>
    <n v="0"/>
    <n v="0"/>
    <n v="0"/>
    <n v="0"/>
    <n v="0"/>
    <n v="0"/>
    <n v="0"/>
    <n v="0"/>
    <n v="0"/>
    <n v="0"/>
    <n v="0"/>
    <n v="0"/>
    <n v="0"/>
    <n v="0"/>
    <n v="0"/>
    <n v="0"/>
    <n v="0"/>
    <m/>
    <m/>
    <m/>
    <m/>
    <m/>
    <m/>
    <m/>
    <m/>
    <m/>
    <m/>
    <m/>
    <m/>
    <m/>
    <m/>
    <m/>
    <m/>
    <m/>
    <m/>
    <m/>
    <m/>
    <m/>
    <m/>
    <m/>
    <m/>
    <m/>
    <m/>
    <n v="0"/>
    <n v="0"/>
    <n v="0"/>
    <n v="0"/>
    <n v="0"/>
    <n v="0"/>
    <n v="0"/>
    <n v="0"/>
    <n v="0"/>
    <n v="0"/>
    <m/>
    <m/>
    <m/>
    <m/>
    <m/>
    <n v="0"/>
    <n v="0"/>
    <n v="2465"/>
    <n v="0"/>
    <n v="0"/>
    <n v="0"/>
    <n v="0"/>
    <n v="0"/>
    <m/>
    <x v="0"/>
    <m/>
    <m/>
  </r>
  <r>
    <x v="18"/>
    <x v="108"/>
    <x v="1"/>
    <x v="2"/>
    <n v="0"/>
    <n v="0"/>
    <n v="0"/>
    <n v="0"/>
    <n v="7276"/>
    <n v="0"/>
    <n v="7276"/>
    <n v="7276"/>
    <n v="2314"/>
    <n v="2314"/>
    <n v="9590"/>
    <n v="7276"/>
    <n v="9590"/>
    <n v="9590"/>
    <n v="0"/>
    <n v="0"/>
    <n v="0"/>
    <n v="0"/>
    <n v="0"/>
    <n v="0"/>
    <n v="0"/>
    <n v="0"/>
    <n v="0"/>
    <n v="0"/>
    <n v="0"/>
    <n v="0"/>
    <n v="0"/>
    <n v="0"/>
    <n v="0"/>
    <n v="0"/>
    <n v="0"/>
    <n v="0"/>
    <m/>
    <m/>
    <m/>
    <m/>
    <m/>
    <m/>
    <m/>
    <m/>
    <m/>
    <m/>
    <m/>
    <m/>
    <m/>
    <m/>
    <m/>
    <m/>
    <m/>
    <m/>
    <m/>
    <m/>
    <m/>
    <m/>
    <m/>
    <m/>
    <m/>
    <m/>
    <n v="7276"/>
    <n v="0"/>
    <n v="0"/>
    <n v="0"/>
    <n v="0"/>
    <n v="0"/>
    <n v="0"/>
    <n v="0"/>
    <n v="0"/>
    <n v="0"/>
    <m/>
    <m/>
    <m/>
    <m/>
    <m/>
    <n v="2314"/>
    <n v="0"/>
    <n v="0"/>
    <n v="0"/>
    <n v="0"/>
    <n v="0"/>
    <n v="0"/>
    <n v="0"/>
    <m/>
    <x v="0"/>
    <m/>
    <m/>
  </r>
  <r>
    <x v="18"/>
    <x v="109"/>
    <x v="1"/>
    <x v="2"/>
    <n v="0"/>
    <n v="0"/>
    <n v="0"/>
    <n v="0"/>
    <n v="0"/>
    <n v="0"/>
    <n v="0"/>
    <n v="0"/>
    <n v="88392"/>
    <n v="88392"/>
    <n v="88392"/>
    <n v="0"/>
    <n v="88392"/>
    <n v="88392"/>
    <n v="0"/>
    <n v="0"/>
    <n v="0"/>
    <n v="0"/>
    <n v="0"/>
    <n v="0"/>
    <n v="0"/>
    <n v="0"/>
    <n v="0"/>
    <n v="0"/>
    <n v="0"/>
    <n v="0"/>
    <n v="0"/>
    <n v="0"/>
    <n v="0"/>
    <n v="0"/>
    <n v="0"/>
    <n v="0"/>
    <m/>
    <m/>
    <m/>
    <m/>
    <m/>
    <m/>
    <m/>
    <m/>
    <m/>
    <m/>
    <m/>
    <m/>
    <m/>
    <m/>
    <m/>
    <m/>
    <m/>
    <m/>
    <m/>
    <m/>
    <m/>
    <m/>
    <m/>
    <m/>
    <m/>
    <m/>
    <n v="0"/>
    <n v="0"/>
    <n v="0"/>
    <n v="0"/>
    <n v="0"/>
    <n v="0"/>
    <n v="0"/>
    <n v="0"/>
    <n v="0"/>
    <n v="0"/>
    <m/>
    <m/>
    <m/>
    <m/>
    <m/>
    <n v="88392"/>
    <n v="0"/>
    <n v="0"/>
    <n v="0"/>
    <n v="0"/>
    <n v="0"/>
    <n v="0"/>
    <n v="0"/>
    <m/>
    <x v="0"/>
    <m/>
    <m/>
  </r>
  <r>
    <x v="81"/>
    <x v="110"/>
    <x v="1"/>
    <x v="2"/>
    <n v="0"/>
    <n v="0"/>
    <n v="0"/>
    <n v="0"/>
    <n v="4487"/>
    <n v="0"/>
    <n v="4487"/>
    <n v="4487"/>
    <n v="0"/>
    <n v="10889"/>
    <n v="15376"/>
    <n v="4487"/>
    <n v="15376"/>
    <n v="15376"/>
    <n v="0"/>
    <n v="0"/>
    <n v="0"/>
    <n v="0"/>
    <n v="0"/>
    <n v="0"/>
    <n v="0"/>
    <n v="0"/>
    <n v="0"/>
    <n v="0"/>
    <n v="0"/>
    <n v="0"/>
    <n v="0"/>
    <n v="0"/>
    <n v="0"/>
    <n v="0"/>
    <n v="0"/>
    <n v="0"/>
    <m/>
    <m/>
    <m/>
    <m/>
    <m/>
    <m/>
    <m/>
    <m/>
    <m/>
    <m/>
    <m/>
    <m/>
    <m/>
    <m/>
    <m/>
    <m/>
    <m/>
    <m/>
    <m/>
    <m/>
    <m/>
    <m/>
    <m/>
    <m/>
    <m/>
    <m/>
    <n v="4487"/>
    <n v="0"/>
    <n v="0"/>
    <n v="0"/>
    <n v="0"/>
    <n v="0"/>
    <n v="0"/>
    <n v="0"/>
    <n v="0"/>
    <n v="0"/>
    <m/>
    <m/>
    <m/>
    <m/>
    <m/>
    <n v="0"/>
    <n v="0"/>
    <n v="10889"/>
    <n v="0"/>
    <n v="0"/>
    <n v="0"/>
    <n v="0"/>
    <n v="0"/>
    <m/>
    <x v="0"/>
    <m/>
    <m/>
  </r>
  <r>
    <x v="82"/>
    <x v="111"/>
    <x v="1"/>
    <x v="2"/>
    <n v="0"/>
    <n v="0"/>
    <n v="0"/>
    <n v="0"/>
    <n v="0"/>
    <n v="1418544"/>
    <n v="1418544"/>
    <n v="1418544"/>
    <n v="0"/>
    <n v="0"/>
    <n v="1418544"/>
    <n v="1418544"/>
    <n v="1418544"/>
    <n v="1418544"/>
    <n v="0"/>
    <n v="0"/>
    <n v="0"/>
    <n v="0"/>
    <n v="0"/>
    <n v="0"/>
    <n v="0"/>
    <n v="0"/>
    <n v="0"/>
    <n v="0"/>
    <n v="0"/>
    <n v="0"/>
    <n v="0"/>
    <n v="0"/>
    <n v="0"/>
    <n v="0"/>
    <n v="0"/>
    <n v="0"/>
    <m/>
    <m/>
    <m/>
    <m/>
    <m/>
    <m/>
    <m/>
    <m/>
    <m/>
    <m/>
    <m/>
    <m/>
    <m/>
    <m/>
    <m/>
    <m/>
    <m/>
    <m/>
    <m/>
    <m/>
    <m/>
    <m/>
    <m/>
    <m/>
    <m/>
    <m/>
    <n v="0"/>
    <n v="0"/>
    <n v="0"/>
    <n v="0"/>
    <n v="1418544"/>
    <n v="0"/>
    <n v="0"/>
    <n v="0"/>
    <n v="0"/>
    <n v="0"/>
    <m/>
    <m/>
    <m/>
    <m/>
    <m/>
    <n v="0"/>
    <n v="0"/>
    <n v="0"/>
    <n v="0"/>
    <n v="0"/>
    <n v="0"/>
    <n v="0"/>
    <n v="0"/>
    <m/>
    <x v="1"/>
    <m/>
    <m/>
  </r>
  <r>
    <x v="120"/>
    <x v="160"/>
    <x v="1"/>
    <x v="2"/>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121"/>
    <x v="161"/>
    <x v="1"/>
    <x v="2"/>
    <n v="0"/>
    <n v="0"/>
    <n v="0"/>
    <n v="0"/>
    <n v="16715"/>
    <n v="0"/>
    <n v="16715"/>
    <n v="16715"/>
    <n v="0"/>
    <n v="0"/>
    <n v="16715"/>
    <n v="16715"/>
    <n v="16715"/>
    <n v="16715"/>
    <n v="0"/>
    <n v="0"/>
    <n v="0"/>
    <n v="0"/>
    <n v="0"/>
    <n v="0"/>
    <n v="0"/>
    <n v="0"/>
    <n v="0"/>
    <n v="0"/>
    <n v="0"/>
    <n v="0"/>
    <n v="0"/>
    <n v="0"/>
    <n v="0"/>
    <n v="0"/>
    <n v="0"/>
    <n v="0"/>
    <m/>
    <m/>
    <m/>
    <m/>
    <m/>
    <m/>
    <m/>
    <m/>
    <m/>
    <m/>
    <m/>
    <m/>
    <m/>
    <m/>
    <m/>
    <m/>
    <m/>
    <m/>
    <m/>
    <m/>
    <m/>
    <m/>
    <m/>
    <m/>
    <m/>
    <m/>
    <n v="16715"/>
    <n v="0"/>
    <n v="0"/>
    <n v="0"/>
    <n v="0"/>
    <n v="0"/>
    <n v="0"/>
    <n v="0"/>
    <n v="0"/>
    <n v="0"/>
    <m/>
    <m/>
    <m/>
    <m/>
    <m/>
    <n v="0"/>
    <n v="0"/>
    <n v="0"/>
    <n v="0"/>
    <n v="0"/>
    <n v="0"/>
    <n v="0"/>
    <n v="0"/>
    <m/>
    <x v="0"/>
    <m/>
    <m/>
  </r>
  <r>
    <x v="20"/>
    <x v="112"/>
    <x v="1"/>
    <x v="2"/>
    <n v="830329"/>
    <n v="833152"/>
    <n v="5312161"/>
    <n v="6975642"/>
    <n v="1234016"/>
    <n v="168998"/>
    <n v="1403014"/>
    <n v="8378656"/>
    <n v="332017"/>
    <n v="981816"/>
    <n v="9360472"/>
    <n v="8378656"/>
    <n v="9360472"/>
    <n v="9360472"/>
    <n v="830329"/>
    <n v="38627"/>
    <n v="833152"/>
    <n v="146087"/>
    <n v="5312161"/>
    <n v="619645"/>
    <n v="0"/>
    <n v="0"/>
    <n v="0"/>
    <n v="0"/>
    <n v="0"/>
    <n v="0"/>
    <n v="0"/>
    <n v="0"/>
    <n v="0"/>
    <n v="0"/>
    <n v="0"/>
    <n v="0"/>
    <m/>
    <m/>
    <m/>
    <m/>
    <m/>
    <m/>
    <m/>
    <m/>
    <m/>
    <m/>
    <m/>
    <m/>
    <m/>
    <m/>
    <m/>
    <m/>
    <m/>
    <m/>
    <m/>
    <m/>
    <m/>
    <m/>
    <m/>
    <m/>
    <m/>
    <m/>
    <n v="1234016"/>
    <n v="0"/>
    <n v="0"/>
    <n v="0"/>
    <n v="168998"/>
    <n v="0"/>
    <n v="0"/>
    <n v="0"/>
    <n v="0"/>
    <n v="0"/>
    <m/>
    <m/>
    <m/>
    <m/>
    <m/>
    <n v="332017"/>
    <n v="20476"/>
    <n v="649799"/>
    <n v="0"/>
    <n v="0"/>
    <n v="0"/>
    <n v="0"/>
    <n v="0"/>
    <m/>
    <x v="1"/>
    <m/>
    <m/>
  </r>
  <r>
    <x v="83"/>
    <x v="113"/>
    <x v="1"/>
    <x v="2"/>
    <n v="0"/>
    <n v="0"/>
    <n v="0"/>
    <n v="0"/>
    <n v="0"/>
    <n v="298205"/>
    <n v="298205"/>
    <n v="298205"/>
    <n v="0"/>
    <n v="0"/>
    <n v="298205"/>
    <n v="298205"/>
    <n v="298205"/>
    <n v="298205"/>
    <n v="0"/>
    <n v="0"/>
    <n v="0"/>
    <n v="0"/>
    <n v="0"/>
    <n v="0"/>
    <n v="0"/>
    <n v="0"/>
    <n v="0"/>
    <n v="0"/>
    <n v="0"/>
    <n v="0"/>
    <n v="0"/>
    <n v="0"/>
    <n v="0"/>
    <n v="0"/>
    <n v="0"/>
    <n v="0"/>
    <m/>
    <m/>
    <m/>
    <m/>
    <m/>
    <m/>
    <m/>
    <m/>
    <m/>
    <m/>
    <m/>
    <m/>
    <m/>
    <m/>
    <m/>
    <m/>
    <m/>
    <m/>
    <m/>
    <m/>
    <m/>
    <m/>
    <m/>
    <m/>
    <m/>
    <m/>
    <n v="0"/>
    <n v="0"/>
    <n v="0"/>
    <n v="0"/>
    <n v="298205"/>
    <n v="0"/>
    <n v="0"/>
    <n v="0"/>
    <n v="0"/>
    <n v="0"/>
    <m/>
    <m/>
    <m/>
    <m/>
    <m/>
    <n v="0"/>
    <n v="0"/>
    <n v="0"/>
    <n v="0"/>
    <n v="0"/>
    <n v="0"/>
    <n v="0"/>
    <n v="0"/>
    <m/>
    <x v="1"/>
    <m/>
    <m/>
  </r>
  <r>
    <x v="84"/>
    <x v="114"/>
    <x v="1"/>
    <x v="2"/>
    <n v="0"/>
    <n v="0"/>
    <n v="0"/>
    <n v="0"/>
    <n v="0"/>
    <n v="0"/>
    <n v="0"/>
    <n v="0"/>
    <n v="50614"/>
    <n v="50614"/>
    <n v="50614"/>
    <n v="0"/>
    <n v="50614"/>
    <n v="50614"/>
    <n v="0"/>
    <n v="0"/>
    <n v="0"/>
    <n v="0"/>
    <n v="0"/>
    <n v="0"/>
    <n v="0"/>
    <n v="0"/>
    <n v="0"/>
    <n v="0"/>
    <n v="0"/>
    <n v="0"/>
    <n v="0"/>
    <n v="0"/>
    <n v="0"/>
    <n v="0"/>
    <n v="0"/>
    <n v="0"/>
    <m/>
    <m/>
    <m/>
    <m/>
    <m/>
    <m/>
    <m/>
    <m/>
    <m/>
    <m/>
    <m/>
    <m/>
    <m/>
    <m/>
    <m/>
    <m/>
    <m/>
    <m/>
    <m/>
    <m/>
    <m/>
    <m/>
    <m/>
    <m/>
    <m/>
    <m/>
    <n v="0"/>
    <n v="0"/>
    <n v="0"/>
    <n v="0"/>
    <n v="0"/>
    <n v="0"/>
    <n v="0"/>
    <n v="0"/>
    <n v="0"/>
    <n v="0"/>
    <m/>
    <m/>
    <m/>
    <m/>
    <m/>
    <n v="50614"/>
    <n v="0"/>
    <n v="0"/>
    <n v="0"/>
    <n v="0"/>
    <n v="0"/>
    <n v="0"/>
    <n v="0"/>
    <m/>
    <x v="0"/>
    <m/>
    <m/>
  </r>
  <r>
    <x v="84"/>
    <x v="115"/>
    <x v="1"/>
    <x v="2"/>
    <n v="101822"/>
    <n v="0"/>
    <n v="0"/>
    <n v="101822"/>
    <n v="0"/>
    <n v="2344812"/>
    <n v="2344812"/>
    <n v="2446634"/>
    <n v="0"/>
    <n v="0"/>
    <n v="2446634"/>
    <n v="2446634"/>
    <n v="2446634"/>
    <n v="2446634"/>
    <n v="101822"/>
    <n v="0"/>
    <n v="0"/>
    <n v="0"/>
    <n v="0"/>
    <n v="0"/>
    <n v="0"/>
    <n v="0"/>
    <n v="0"/>
    <n v="0"/>
    <n v="0"/>
    <n v="0"/>
    <n v="0"/>
    <n v="0"/>
    <n v="0"/>
    <n v="0"/>
    <n v="0"/>
    <n v="0"/>
    <m/>
    <m/>
    <m/>
    <m/>
    <m/>
    <m/>
    <m/>
    <m/>
    <m/>
    <m/>
    <m/>
    <m/>
    <m/>
    <m/>
    <m/>
    <m/>
    <m/>
    <m/>
    <m/>
    <m/>
    <m/>
    <m/>
    <m/>
    <m/>
    <m/>
    <m/>
    <n v="0"/>
    <n v="0"/>
    <n v="0"/>
    <n v="0"/>
    <n v="2344812"/>
    <n v="0"/>
    <n v="0"/>
    <n v="0"/>
    <n v="0"/>
    <n v="0"/>
    <m/>
    <m/>
    <m/>
    <m/>
    <m/>
    <n v="0"/>
    <n v="0"/>
    <n v="0"/>
    <n v="0"/>
    <n v="0"/>
    <n v="0"/>
    <n v="0"/>
    <n v="0"/>
    <m/>
    <x v="1"/>
    <m/>
    <m/>
  </r>
  <r>
    <x v="85"/>
    <x v="116"/>
    <x v="1"/>
    <x v="2"/>
    <n v="0"/>
    <n v="0"/>
    <n v="0"/>
    <n v="0"/>
    <n v="0"/>
    <n v="0"/>
    <n v="0"/>
    <n v="0"/>
    <n v="0"/>
    <n v="318"/>
    <n v="318"/>
    <n v="0"/>
    <n v="318"/>
    <n v="318"/>
    <n v="0"/>
    <n v="0"/>
    <n v="0"/>
    <n v="0"/>
    <n v="0"/>
    <n v="0"/>
    <n v="0"/>
    <n v="0"/>
    <n v="0"/>
    <n v="0"/>
    <n v="0"/>
    <n v="0"/>
    <n v="0"/>
    <n v="0"/>
    <n v="0"/>
    <n v="0"/>
    <n v="0"/>
    <n v="0"/>
    <m/>
    <m/>
    <m/>
    <m/>
    <m/>
    <m/>
    <m/>
    <m/>
    <m/>
    <m/>
    <m/>
    <m/>
    <m/>
    <m/>
    <m/>
    <m/>
    <m/>
    <m/>
    <m/>
    <m/>
    <m/>
    <m/>
    <m/>
    <m/>
    <m/>
    <m/>
    <n v="0"/>
    <n v="0"/>
    <n v="0"/>
    <n v="0"/>
    <n v="0"/>
    <n v="0"/>
    <n v="0"/>
    <n v="0"/>
    <n v="0"/>
    <n v="0"/>
    <m/>
    <m/>
    <m/>
    <m/>
    <m/>
    <n v="0"/>
    <n v="0"/>
    <n v="318"/>
    <n v="0"/>
    <n v="0"/>
    <n v="0"/>
    <n v="0"/>
    <n v="0"/>
    <m/>
    <x v="0"/>
    <m/>
    <m/>
  </r>
  <r>
    <x v="130"/>
    <x v="117"/>
    <x v="1"/>
    <x v="2"/>
    <n v="0"/>
    <n v="0"/>
    <n v="0"/>
    <n v="0"/>
    <n v="0"/>
    <n v="0"/>
    <n v="0"/>
    <n v="0"/>
    <n v="0"/>
    <n v="10734"/>
    <n v="10734"/>
    <n v="0"/>
    <n v="10734"/>
    <n v="10734"/>
    <n v="0"/>
    <n v="0"/>
    <n v="0"/>
    <n v="0"/>
    <n v="0"/>
    <n v="0"/>
    <n v="0"/>
    <n v="0"/>
    <n v="0"/>
    <n v="0"/>
    <n v="0"/>
    <n v="0"/>
    <n v="0"/>
    <n v="0"/>
    <n v="0"/>
    <n v="0"/>
    <n v="0"/>
    <n v="0"/>
    <m/>
    <m/>
    <m/>
    <m/>
    <m/>
    <m/>
    <m/>
    <m/>
    <m/>
    <m/>
    <m/>
    <m/>
    <m/>
    <m/>
    <m/>
    <m/>
    <m/>
    <m/>
    <m/>
    <m/>
    <m/>
    <m/>
    <m/>
    <m/>
    <m/>
    <m/>
    <n v="0"/>
    <n v="0"/>
    <n v="0"/>
    <n v="0"/>
    <n v="0"/>
    <n v="0"/>
    <n v="0"/>
    <n v="0"/>
    <n v="0"/>
    <n v="0"/>
    <m/>
    <m/>
    <m/>
    <m/>
    <m/>
    <n v="0"/>
    <n v="0"/>
    <n v="10734"/>
    <n v="0"/>
    <n v="0"/>
    <n v="0"/>
    <n v="0"/>
    <n v="0"/>
    <m/>
    <x v="0"/>
    <m/>
    <m/>
  </r>
  <r>
    <x v="87"/>
    <x v="118"/>
    <x v="1"/>
    <x v="2"/>
    <n v="0"/>
    <n v="7130"/>
    <n v="6399"/>
    <n v="13529"/>
    <n v="0"/>
    <n v="0"/>
    <n v="0"/>
    <n v="13529"/>
    <n v="1403"/>
    <n v="1403"/>
    <n v="14932"/>
    <n v="13529"/>
    <n v="14932"/>
    <n v="14932"/>
    <n v="0"/>
    <n v="0"/>
    <n v="7130"/>
    <n v="0"/>
    <n v="6399"/>
    <n v="0"/>
    <n v="0"/>
    <n v="0"/>
    <n v="0"/>
    <n v="0"/>
    <n v="0"/>
    <n v="0"/>
    <n v="0"/>
    <n v="0"/>
    <n v="0"/>
    <n v="0"/>
    <n v="0"/>
    <n v="0"/>
    <m/>
    <m/>
    <m/>
    <m/>
    <m/>
    <m/>
    <m/>
    <m/>
    <m/>
    <m/>
    <m/>
    <m/>
    <m/>
    <m/>
    <m/>
    <m/>
    <m/>
    <m/>
    <m/>
    <m/>
    <m/>
    <m/>
    <m/>
    <m/>
    <m/>
    <m/>
    <n v="0"/>
    <n v="0"/>
    <n v="0"/>
    <n v="0"/>
    <n v="0"/>
    <n v="0"/>
    <n v="0"/>
    <n v="0"/>
    <n v="0"/>
    <n v="0"/>
    <m/>
    <m/>
    <m/>
    <m/>
    <m/>
    <n v="1403"/>
    <n v="0"/>
    <n v="0"/>
    <n v="0"/>
    <n v="0"/>
    <n v="0"/>
    <n v="0"/>
    <n v="0"/>
    <m/>
    <x v="0"/>
    <m/>
    <m/>
  </r>
  <r>
    <x v="88"/>
    <x v="119"/>
    <x v="1"/>
    <x v="2"/>
    <n v="0"/>
    <n v="0"/>
    <n v="248"/>
    <n v="248"/>
    <n v="0"/>
    <n v="0"/>
    <n v="0"/>
    <n v="248"/>
    <n v="0"/>
    <n v="61034"/>
    <n v="61282"/>
    <n v="248"/>
    <n v="61282"/>
    <n v="61282"/>
    <n v="0"/>
    <n v="0"/>
    <n v="0"/>
    <n v="0"/>
    <n v="248"/>
    <n v="0"/>
    <n v="0"/>
    <n v="0"/>
    <n v="0"/>
    <n v="0"/>
    <n v="0"/>
    <n v="0"/>
    <n v="0"/>
    <n v="0"/>
    <n v="0"/>
    <n v="0"/>
    <n v="0"/>
    <n v="0"/>
    <m/>
    <m/>
    <m/>
    <m/>
    <m/>
    <m/>
    <m/>
    <m/>
    <m/>
    <m/>
    <m/>
    <m/>
    <m/>
    <m/>
    <m/>
    <m/>
    <m/>
    <m/>
    <m/>
    <m/>
    <m/>
    <m/>
    <m/>
    <m/>
    <m/>
    <m/>
    <n v="0"/>
    <n v="0"/>
    <n v="0"/>
    <n v="0"/>
    <n v="0"/>
    <n v="0"/>
    <m/>
    <n v="0"/>
    <n v="0"/>
    <n v="0"/>
    <m/>
    <m/>
    <m/>
    <m/>
    <m/>
    <n v="0"/>
    <n v="0"/>
    <n v="61034"/>
    <n v="0"/>
    <n v="0"/>
    <n v="0"/>
    <n v="0"/>
    <n v="0"/>
    <m/>
    <x v="0"/>
    <m/>
    <m/>
  </r>
  <r>
    <x v="89"/>
    <x v="120"/>
    <x v="1"/>
    <x v="2"/>
    <n v="0"/>
    <n v="0"/>
    <n v="0"/>
    <n v="0"/>
    <n v="0"/>
    <n v="0"/>
    <n v="0"/>
    <n v="0"/>
    <n v="0"/>
    <n v="4173"/>
    <n v="4173"/>
    <n v="0"/>
    <n v="4173"/>
    <n v="4173"/>
    <n v="0"/>
    <n v="0"/>
    <n v="0"/>
    <n v="0"/>
    <n v="0"/>
    <n v="0"/>
    <n v="0"/>
    <n v="0"/>
    <n v="0"/>
    <n v="0"/>
    <n v="0"/>
    <n v="0"/>
    <n v="0"/>
    <n v="0"/>
    <n v="0"/>
    <n v="0"/>
    <n v="0"/>
    <n v="0"/>
    <m/>
    <m/>
    <m/>
    <m/>
    <m/>
    <m/>
    <m/>
    <m/>
    <m/>
    <m/>
    <m/>
    <m/>
    <m/>
    <m/>
    <m/>
    <m/>
    <m/>
    <m/>
    <m/>
    <m/>
    <m/>
    <m/>
    <m/>
    <m/>
    <m/>
    <m/>
    <n v="0"/>
    <n v="0"/>
    <n v="0"/>
    <n v="0"/>
    <n v="0"/>
    <n v="0"/>
    <n v="0"/>
    <n v="0"/>
    <n v="0"/>
    <n v="0"/>
    <m/>
    <m/>
    <m/>
    <m/>
    <m/>
    <n v="0"/>
    <n v="0"/>
    <n v="4173"/>
    <n v="0"/>
    <n v="0"/>
    <n v="0"/>
    <n v="0"/>
    <n v="0"/>
    <m/>
    <x v="0"/>
    <m/>
    <m/>
  </r>
  <r>
    <x v="90"/>
    <x v="121"/>
    <x v="1"/>
    <x v="2"/>
    <n v="60913"/>
    <n v="0"/>
    <n v="0"/>
    <n v="60913"/>
    <n v="2685"/>
    <n v="483405"/>
    <n v="486090"/>
    <n v="547003"/>
    <n v="0"/>
    <n v="81466"/>
    <n v="628469"/>
    <n v="547003"/>
    <n v="628469"/>
    <n v="628469"/>
    <n v="60913"/>
    <n v="0"/>
    <n v="0"/>
    <n v="0"/>
    <n v="0"/>
    <n v="0"/>
    <n v="0"/>
    <n v="0"/>
    <n v="0"/>
    <n v="0"/>
    <n v="0"/>
    <n v="0"/>
    <n v="0"/>
    <n v="0"/>
    <n v="0"/>
    <n v="0"/>
    <n v="0"/>
    <n v="0"/>
    <m/>
    <m/>
    <m/>
    <m/>
    <m/>
    <m/>
    <m/>
    <m/>
    <m/>
    <m/>
    <m/>
    <m/>
    <m/>
    <m/>
    <m/>
    <m/>
    <m/>
    <m/>
    <m/>
    <m/>
    <m/>
    <m/>
    <m/>
    <m/>
    <m/>
    <m/>
    <n v="2685"/>
    <n v="0"/>
    <n v="0"/>
    <n v="0"/>
    <n v="483405"/>
    <n v="0"/>
    <n v="0"/>
    <n v="0"/>
    <n v="0"/>
    <n v="0"/>
    <m/>
    <m/>
    <m/>
    <m/>
    <m/>
    <n v="0"/>
    <n v="0"/>
    <n v="81466"/>
    <n v="0"/>
    <n v="0"/>
    <n v="0"/>
    <n v="0"/>
    <n v="0"/>
    <m/>
    <x v="1"/>
    <m/>
    <m/>
  </r>
  <r>
    <x v="26"/>
    <x v="122"/>
    <x v="1"/>
    <x v="2"/>
    <n v="0"/>
    <n v="0"/>
    <n v="0"/>
    <n v="0"/>
    <n v="0"/>
    <n v="0"/>
    <n v="0"/>
    <n v="0"/>
    <n v="0"/>
    <n v="174135"/>
    <n v="174135"/>
    <n v="0"/>
    <n v="174135"/>
    <n v="174135"/>
    <n v="0"/>
    <n v="0"/>
    <n v="0"/>
    <n v="0"/>
    <n v="0"/>
    <n v="0"/>
    <n v="0"/>
    <n v="0"/>
    <n v="0"/>
    <n v="0"/>
    <n v="0"/>
    <n v="0"/>
    <n v="0"/>
    <n v="0"/>
    <n v="0"/>
    <n v="0"/>
    <n v="0"/>
    <n v="0"/>
    <m/>
    <m/>
    <m/>
    <m/>
    <m/>
    <m/>
    <m/>
    <m/>
    <m/>
    <m/>
    <m/>
    <m/>
    <m/>
    <m/>
    <m/>
    <m/>
    <m/>
    <m/>
    <m/>
    <m/>
    <m/>
    <m/>
    <m/>
    <m/>
    <m/>
    <m/>
    <n v="0"/>
    <n v="0"/>
    <n v="0"/>
    <n v="0"/>
    <n v="0"/>
    <n v="0"/>
    <n v="0"/>
    <n v="0"/>
    <n v="0"/>
    <n v="0"/>
    <m/>
    <m/>
    <m/>
    <m/>
    <m/>
    <n v="0"/>
    <n v="0"/>
    <n v="174135"/>
    <n v="0"/>
    <n v="0"/>
    <n v="0"/>
    <n v="0"/>
    <n v="0"/>
    <m/>
    <x v="1"/>
    <m/>
    <m/>
  </r>
  <r>
    <x v="91"/>
    <x v="123"/>
    <x v="1"/>
    <x v="2"/>
    <n v="0"/>
    <n v="0"/>
    <n v="0"/>
    <n v="0"/>
    <n v="12"/>
    <n v="410"/>
    <n v="422"/>
    <n v="422"/>
    <n v="1261"/>
    <n v="1261"/>
    <n v="1683"/>
    <n v="422"/>
    <n v="1683"/>
    <n v="1683"/>
    <n v="0"/>
    <n v="0"/>
    <n v="0"/>
    <n v="0"/>
    <n v="0"/>
    <n v="0"/>
    <n v="0"/>
    <n v="0"/>
    <n v="0"/>
    <n v="0"/>
    <n v="0"/>
    <n v="0"/>
    <n v="0"/>
    <n v="0"/>
    <n v="0"/>
    <n v="0"/>
    <n v="0"/>
    <n v="0"/>
    <m/>
    <m/>
    <m/>
    <m/>
    <m/>
    <m/>
    <m/>
    <m/>
    <m/>
    <m/>
    <m/>
    <m/>
    <m/>
    <m/>
    <m/>
    <m/>
    <m/>
    <m/>
    <m/>
    <m/>
    <m/>
    <m/>
    <m/>
    <m/>
    <m/>
    <m/>
    <n v="12"/>
    <n v="0"/>
    <n v="0"/>
    <n v="0"/>
    <n v="410"/>
    <n v="0"/>
    <n v="0"/>
    <n v="0"/>
    <n v="0"/>
    <n v="0"/>
    <m/>
    <m/>
    <m/>
    <m/>
    <m/>
    <n v="1261"/>
    <n v="0"/>
    <n v="0"/>
    <n v="0"/>
    <n v="0"/>
    <n v="0"/>
    <n v="0"/>
    <n v="0"/>
    <m/>
    <x v="0"/>
    <m/>
    <m/>
  </r>
  <r>
    <x v="26"/>
    <x v="124"/>
    <x v="1"/>
    <x v="2"/>
    <n v="0"/>
    <n v="0"/>
    <n v="0"/>
    <n v="0"/>
    <n v="0"/>
    <n v="0"/>
    <n v="0"/>
    <n v="0"/>
    <n v="0"/>
    <n v="448972"/>
    <n v="448972"/>
    <n v="0"/>
    <n v="448972"/>
    <n v="448972"/>
    <n v="0"/>
    <n v="0"/>
    <n v="0"/>
    <n v="0"/>
    <n v="0"/>
    <n v="0"/>
    <n v="0"/>
    <n v="0"/>
    <n v="0"/>
    <n v="0"/>
    <n v="0"/>
    <n v="0"/>
    <n v="0"/>
    <n v="0"/>
    <n v="0"/>
    <n v="0"/>
    <n v="0"/>
    <n v="0"/>
    <m/>
    <m/>
    <m/>
    <m/>
    <m/>
    <m/>
    <m/>
    <m/>
    <m/>
    <m/>
    <m/>
    <m/>
    <m/>
    <m/>
    <m/>
    <m/>
    <m/>
    <m/>
    <m/>
    <m/>
    <m/>
    <m/>
    <m/>
    <m/>
    <m/>
    <m/>
    <n v="0"/>
    <n v="0"/>
    <n v="0"/>
    <n v="0"/>
    <n v="0"/>
    <n v="0"/>
    <n v="0"/>
    <n v="0"/>
    <n v="0"/>
    <n v="0"/>
    <m/>
    <m/>
    <m/>
    <m/>
    <m/>
    <n v="0"/>
    <n v="0"/>
    <n v="448972"/>
    <n v="0"/>
    <n v="0"/>
    <n v="0"/>
    <n v="0"/>
    <n v="0"/>
    <m/>
    <x v="1"/>
    <m/>
    <m/>
  </r>
  <r>
    <x v="92"/>
    <x v="125"/>
    <x v="1"/>
    <x v="2"/>
    <n v="0"/>
    <n v="0"/>
    <n v="0"/>
    <n v="0"/>
    <n v="2330"/>
    <n v="867738"/>
    <n v="870068"/>
    <n v="870068"/>
    <n v="421"/>
    <n v="421"/>
    <n v="870489"/>
    <n v="870068"/>
    <n v="870489"/>
    <n v="870489"/>
    <n v="0"/>
    <n v="0"/>
    <n v="0"/>
    <n v="0"/>
    <n v="0"/>
    <n v="0"/>
    <n v="0"/>
    <n v="0"/>
    <n v="0"/>
    <n v="0"/>
    <n v="0"/>
    <n v="0"/>
    <n v="0"/>
    <n v="0"/>
    <n v="0"/>
    <n v="0"/>
    <n v="0"/>
    <n v="0"/>
    <m/>
    <m/>
    <m/>
    <m/>
    <m/>
    <m/>
    <m/>
    <m/>
    <m/>
    <m/>
    <m/>
    <m/>
    <m/>
    <m/>
    <m/>
    <m/>
    <m/>
    <m/>
    <m/>
    <m/>
    <m/>
    <m/>
    <m/>
    <m/>
    <m/>
    <m/>
    <n v="2330"/>
    <n v="0"/>
    <n v="0"/>
    <n v="0"/>
    <n v="867738"/>
    <n v="0"/>
    <n v="0"/>
    <n v="0"/>
    <n v="0"/>
    <n v="0"/>
    <m/>
    <m/>
    <m/>
    <m/>
    <m/>
    <n v="421"/>
    <n v="0"/>
    <n v="0"/>
    <n v="0"/>
    <n v="0"/>
    <n v="0"/>
    <n v="0"/>
    <n v="0"/>
    <m/>
    <x v="1"/>
    <m/>
    <m/>
  </r>
  <r>
    <x v="93"/>
    <x v="126"/>
    <x v="1"/>
    <x v="2"/>
    <n v="92865"/>
    <n v="3966"/>
    <n v="0"/>
    <n v="96831"/>
    <n v="0"/>
    <n v="0"/>
    <n v="0"/>
    <n v="96831"/>
    <n v="0"/>
    <n v="0"/>
    <n v="96831"/>
    <n v="96831"/>
    <n v="96831"/>
    <n v="96831"/>
    <n v="92865"/>
    <n v="0"/>
    <n v="3966"/>
    <n v="0"/>
    <n v="0"/>
    <n v="0"/>
    <n v="0"/>
    <n v="0"/>
    <n v="0"/>
    <n v="0"/>
    <n v="0"/>
    <n v="0"/>
    <n v="0"/>
    <n v="0"/>
    <n v="0"/>
    <n v="0"/>
    <n v="0"/>
    <n v="0"/>
    <m/>
    <m/>
    <m/>
    <m/>
    <m/>
    <m/>
    <m/>
    <m/>
    <m/>
    <m/>
    <m/>
    <m/>
    <m/>
    <m/>
    <m/>
    <m/>
    <m/>
    <m/>
    <m/>
    <m/>
    <m/>
    <m/>
    <m/>
    <m/>
    <m/>
    <m/>
    <n v="0"/>
    <n v="0"/>
    <n v="0"/>
    <n v="0"/>
    <n v="0"/>
    <n v="0"/>
    <n v="0"/>
    <n v="0"/>
    <n v="0"/>
    <n v="0"/>
    <m/>
    <m/>
    <m/>
    <m/>
    <m/>
    <n v="0"/>
    <n v="0"/>
    <n v="0"/>
    <n v="0"/>
    <n v="0"/>
    <n v="0"/>
    <n v="0"/>
    <n v="0"/>
    <m/>
    <x v="0"/>
    <m/>
    <m/>
  </r>
  <r>
    <x v="94"/>
    <x v="127"/>
    <x v="1"/>
    <x v="2"/>
    <n v="0"/>
    <n v="0"/>
    <n v="0"/>
    <n v="0"/>
    <n v="0"/>
    <n v="627918"/>
    <n v="627918"/>
    <n v="627918"/>
    <n v="0"/>
    <n v="0"/>
    <n v="627918"/>
    <n v="627918"/>
    <n v="627918"/>
    <n v="627918"/>
    <n v="0"/>
    <n v="0"/>
    <n v="0"/>
    <n v="0"/>
    <n v="0"/>
    <n v="0"/>
    <n v="0"/>
    <n v="0"/>
    <n v="0"/>
    <n v="0"/>
    <n v="0"/>
    <n v="0"/>
    <n v="0"/>
    <n v="0"/>
    <n v="0"/>
    <n v="0"/>
    <n v="0"/>
    <n v="0"/>
    <m/>
    <m/>
    <m/>
    <m/>
    <m/>
    <m/>
    <m/>
    <m/>
    <m/>
    <m/>
    <m/>
    <m/>
    <m/>
    <m/>
    <m/>
    <m/>
    <m/>
    <m/>
    <m/>
    <m/>
    <m/>
    <m/>
    <m/>
    <m/>
    <m/>
    <m/>
    <n v="0"/>
    <n v="0"/>
    <n v="0"/>
    <n v="0"/>
    <n v="627918"/>
    <n v="0"/>
    <n v="0"/>
    <n v="0"/>
    <n v="0"/>
    <n v="0"/>
    <m/>
    <m/>
    <m/>
    <m/>
    <m/>
    <n v="0"/>
    <n v="0"/>
    <n v="0"/>
    <n v="0"/>
    <n v="0"/>
    <n v="0"/>
    <n v="0"/>
    <n v="0"/>
    <m/>
    <x v="1"/>
    <m/>
    <m/>
  </r>
  <r>
    <x v="95"/>
    <x v="128"/>
    <x v="1"/>
    <x v="2"/>
    <n v="0"/>
    <n v="0"/>
    <n v="0"/>
    <n v="0"/>
    <n v="0"/>
    <n v="0"/>
    <n v="0"/>
    <n v="0"/>
    <n v="0"/>
    <n v="5621"/>
    <n v="5621"/>
    <n v="0"/>
    <n v="5621"/>
    <n v="5621"/>
    <n v="0"/>
    <n v="0"/>
    <n v="0"/>
    <n v="0"/>
    <n v="0"/>
    <n v="0"/>
    <n v="0"/>
    <n v="0"/>
    <n v="0"/>
    <n v="0"/>
    <n v="0"/>
    <n v="0"/>
    <n v="0"/>
    <n v="0"/>
    <n v="0"/>
    <n v="0"/>
    <n v="0"/>
    <n v="0"/>
    <m/>
    <m/>
    <m/>
    <m/>
    <m/>
    <m/>
    <m/>
    <m/>
    <m/>
    <m/>
    <m/>
    <m/>
    <m/>
    <m/>
    <m/>
    <m/>
    <m/>
    <m/>
    <m/>
    <m/>
    <m/>
    <m/>
    <m/>
    <m/>
    <m/>
    <m/>
    <n v="0"/>
    <n v="0"/>
    <n v="0"/>
    <n v="0"/>
    <n v="0"/>
    <n v="0"/>
    <n v="0"/>
    <n v="0"/>
    <n v="0"/>
    <n v="0"/>
    <m/>
    <m/>
    <m/>
    <m/>
    <m/>
    <n v="0"/>
    <n v="0"/>
    <n v="5621"/>
    <n v="0"/>
    <n v="0"/>
    <n v="0"/>
    <n v="0"/>
    <n v="0"/>
    <m/>
    <x v="0"/>
    <m/>
    <m/>
  </r>
  <r>
    <x v="96"/>
    <x v="129"/>
    <x v="1"/>
    <x v="2"/>
    <n v="0"/>
    <n v="0"/>
    <n v="0"/>
    <n v="0"/>
    <n v="0"/>
    <n v="0"/>
    <n v="0"/>
    <n v="0"/>
    <n v="16361"/>
    <n v="21241"/>
    <n v="21241"/>
    <n v="0"/>
    <n v="21241"/>
    <n v="21241"/>
    <n v="0"/>
    <n v="0"/>
    <n v="0"/>
    <n v="0"/>
    <n v="0"/>
    <n v="0"/>
    <n v="0"/>
    <n v="0"/>
    <n v="0"/>
    <n v="0"/>
    <n v="0"/>
    <n v="0"/>
    <n v="0"/>
    <n v="0"/>
    <n v="0"/>
    <n v="0"/>
    <n v="0"/>
    <n v="0"/>
    <m/>
    <m/>
    <m/>
    <m/>
    <m/>
    <m/>
    <m/>
    <m/>
    <m/>
    <m/>
    <m/>
    <m/>
    <m/>
    <m/>
    <m/>
    <m/>
    <m/>
    <m/>
    <m/>
    <m/>
    <m/>
    <m/>
    <m/>
    <m/>
    <m/>
    <m/>
    <n v="0"/>
    <n v="0"/>
    <n v="0"/>
    <n v="0"/>
    <n v="0"/>
    <n v="0"/>
    <n v="0"/>
    <n v="0"/>
    <n v="0"/>
    <n v="0"/>
    <m/>
    <m/>
    <m/>
    <m/>
    <m/>
    <n v="16361"/>
    <n v="0"/>
    <n v="4880"/>
    <n v="0"/>
    <n v="0"/>
    <n v="0"/>
    <n v="0"/>
    <n v="0"/>
    <m/>
    <x v="0"/>
    <m/>
    <m/>
  </r>
  <r>
    <x v="26"/>
    <x v="130"/>
    <x v="1"/>
    <x v="2"/>
    <n v="0"/>
    <n v="0"/>
    <n v="0"/>
    <n v="0"/>
    <n v="0"/>
    <n v="0"/>
    <n v="0"/>
    <n v="0"/>
    <n v="0"/>
    <n v="227780"/>
    <n v="227780"/>
    <n v="0"/>
    <n v="227780"/>
    <n v="227780"/>
    <n v="0"/>
    <n v="0"/>
    <n v="0"/>
    <n v="0"/>
    <n v="0"/>
    <n v="0"/>
    <n v="0"/>
    <n v="0"/>
    <n v="0"/>
    <n v="0"/>
    <n v="0"/>
    <n v="0"/>
    <n v="0"/>
    <n v="0"/>
    <n v="0"/>
    <n v="0"/>
    <n v="0"/>
    <n v="0"/>
    <m/>
    <m/>
    <m/>
    <m/>
    <m/>
    <m/>
    <m/>
    <m/>
    <m/>
    <m/>
    <m/>
    <m/>
    <m/>
    <m/>
    <m/>
    <m/>
    <m/>
    <m/>
    <m/>
    <m/>
    <m/>
    <m/>
    <m/>
    <m/>
    <m/>
    <m/>
    <n v="0"/>
    <n v="0"/>
    <n v="0"/>
    <n v="0"/>
    <n v="0"/>
    <n v="0"/>
    <n v="0"/>
    <n v="0"/>
    <n v="0"/>
    <n v="0"/>
    <m/>
    <m/>
    <m/>
    <m/>
    <m/>
    <n v="0"/>
    <n v="0"/>
    <n v="227780"/>
    <n v="0"/>
    <n v="0"/>
    <n v="0"/>
    <n v="0"/>
    <n v="0"/>
    <m/>
    <x v="1"/>
    <m/>
    <m/>
  </r>
  <r>
    <x v="98"/>
    <x v="132"/>
    <x v="1"/>
    <x v="2"/>
    <n v="0"/>
    <n v="0"/>
    <n v="0"/>
    <n v="0"/>
    <n v="0"/>
    <n v="0"/>
    <n v="0"/>
    <n v="0"/>
    <n v="0"/>
    <n v="62499"/>
    <n v="62499"/>
    <n v="0"/>
    <n v="62499"/>
    <n v="62499"/>
    <n v="0"/>
    <n v="0"/>
    <n v="0"/>
    <n v="0"/>
    <n v="0"/>
    <n v="0"/>
    <n v="0"/>
    <n v="0"/>
    <n v="0"/>
    <n v="0"/>
    <n v="0"/>
    <n v="0"/>
    <n v="0"/>
    <n v="0"/>
    <n v="0"/>
    <n v="0"/>
    <n v="0"/>
    <n v="0"/>
    <m/>
    <m/>
    <m/>
    <m/>
    <m/>
    <m/>
    <m/>
    <m/>
    <m/>
    <m/>
    <m/>
    <m/>
    <m/>
    <m/>
    <m/>
    <m/>
    <m/>
    <m/>
    <m/>
    <m/>
    <m/>
    <m/>
    <m/>
    <m/>
    <m/>
    <m/>
    <n v="0"/>
    <n v="0"/>
    <n v="0"/>
    <n v="0"/>
    <n v="0"/>
    <n v="0"/>
    <n v="0"/>
    <n v="0"/>
    <n v="0"/>
    <n v="0"/>
    <m/>
    <m/>
    <m/>
    <m/>
    <m/>
    <n v="0"/>
    <n v="0"/>
    <n v="62499"/>
    <n v="0"/>
    <n v="0"/>
    <n v="0"/>
    <n v="0"/>
    <n v="0"/>
    <m/>
    <x v="0"/>
    <m/>
    <m/>
  </r>
  <r>
    <x v="99"/>
    <x v="133"/>
    <x v="1"/>
    <x v="2"/>
    <n v="0"/>
    <n v="0"/>
    <n v="0"/>
    <n v="0"/>
    <n v="0"/>
    <n v="0"/>
    <n v="0"/>
    <n v="0"/>
    <n v="119097"/>
    <n v="119097"/>
    <n v="119097"/>
    <n v="0"/>
    <n v="119097"/>
    <n v="119097"/>
    <n v="0"/>
    <n v="0"/>
    <n v="0"/>
    <n v="0"/>
    <n v="0"/>
    <n v="0"/>
    <n v="0"/>
    <n v="0"/>
    <n v="0"/>
    <n v="0"/>
    <n v="0"/>
    <n v="0"/>
    <n v="0"/>
    <n v="0"/>
    <n v="0"/>
    <n v="0"/>
    <n v="0"/>
    <n v="0"/>
    <m/>
    <m/>
    <m/>
    <m/>
    <m/>
    <m/>
    <m/>
    <m/>
    <m/>
    <m/>
    <m/>
    <m/>
    <m/>
    <m/>
    <m/>
    <m/>
    <m/>
    <m/>
    <m/>
    <m/>
    <m/>
    <m/>
    <m/>
    <m/>
    <m/>
    <m/>
    <n v="0"/>
    <n v="0"/>
    <n v="0"/>
    <n v="0"/>
    <n v="0"/>
    <n v="0"/>
    <n v="0"/>
    <n v="0"/>
    <n v="0"/>
    <n v="0"/>
    <m/>
    <m/>
    <m/>
    <m/>
    <m/>
    <n v="119097"/>
    <n v="0"/>
    <n v="0"/>
    <n v="0"/>
    <n v="0"/>
    <n v="0"/>
    <n v="0"/>
    <n v="0"/>
    <m/>
    <x v="1"/>
    <m/>
    <m/>
  </r>
  <r>
    <x v="100"/>
    <x v="134"/>
    <x v="1"/>
    <x v="2"/>
    <n v="0"/>
    <n v="0"/>
    <n v="0"/>
    <n v="0"/>
    <n v="0"/>
    <n v="0"/>
    <n v="0"/>
    <n v="0"/>
    <n v="0"/>
    <n v="116570"/>
    <n v="116570"/>
    <n v="0"/>
    <n v="116570"/>
    <n v="116570"/>
    <n v="0"/>
    <n v="0"/>
    <n v="0"/>
    <n v="0"/>
    <n v="0"/>
    <n v="0"/>
    <n v="0"/>
    <n v="0"/>
    <n v="0"/>
    <n v="0"/>
    <n v="0"/>
    <n v="0"/>
    <n v="0"/>
    <n v="0"/>
    <n v="0"/>
    <n v="0"/>
    <n v="0"/>
    <n v="0"/>
    <m/>
    <m/>
    <m/>
    <m/>
    <m/>
    <m/>
    <m/>
    <m/>
    <m/>
    <m/>
    <m/>
    <m/>
    <m/>
    <m/>
    <m/>
    <m/>
    <m/>
    <m/>
    <m/>
    <m/>
    <m/>
    <m/>
    <m/>
    <m/>
    <m/>
    <m/>
    <n v="0"/>
    <n v="0"/>
    <n v="0"/>
    <n v="0"/>
    <n v="0"/>
    <n v="0"/>
    <n v="0"/>
    <n v="0"/>
    <n v="0"/>
    <n v="0"/>
    <m/>
    <m/>
    <m/>
    <m/>
    <m/>
    <n v="0"/>
    <n v="0"/>
    <n v="116570"/>
    <n v="0"/>
    <n v="0"/>
    <n v="0"/>
    <n v="0"/>
    <n v="0"/>
    <m/>
    <x v="1"/>
    <m/>
    <m/>
  </r>
  <r>
    <x v="101"/>
    <x v="135"/>
    <x v="1"/>
    <x v="2"/>
    <n v="0"/>
    <n v="0"/>
    <n v="0"/>
    <n v="0"/>
    <n v="0"/>
    <n v="153346"/>
    <n v="153346"/>
    <n v="153346"/>
    <n v="11792"/>
    <n v="11792"/>
    <n v="165138"/>
    <n v="153346"/>
    <n v="165138"/>
    <n v="165138"/>
    <n v="0"/>
    <n v="0"/>
    <n v="0"/>
    <n v="0"/>
    <n v="0"/>
    <n v="0"/>
    <n v="0"/>
    <n v="0"/>
    <n v="0"/>
    <n v="0"/>
    <n v="0"/>
    <n v="0"/>
    <n v="0"/>
    <n v="0"/>
    <n v="0"/>
    <n v="0"/>
    <n v="0"/>
    <n v="0"/>
    <m/>
    <m/>
    <m/>
    <m/>
    <m/>
    <m/>
    <m/>
    <m/>
    <m/>
    <m/>
    <m/>
    <m/>
    <m/>
    <m/>
    <m/>
    <m/>
    <m/>
    <m/>
    <m/>
    <m/>
    <m/>
    <m/>
    <m/>
    <m/>
    <m/>
    <m/>
    <n v="0"/>
    <n v="0"/>
    <n v="0"/>
    <n v="0"/>
    <n v="153346"/>
    <n v="0"/>
    <n v="0"/>
    <n v="0"/>
    <n v="0"/>
    <n v="0"/>
    <m/>
    <m/>
    <m/>
    <m/>
    <m/>
    <n v="11792"/>
    <n v="0"/>
    <n v="0"/>
    <n v="0"/>
    <n v="0"/>
    <n v="0"/>
    <n v="0"/>
    <n v="0"/>
    <m/>
    <x v="1"/>
    <m/>
    <m/>
  </r>
  <r>
    <x v="102"/>
    <x v="136"/>
    <x v="1"/>
    <x v="2"/>
    <n v="0"/>
    <n v="0"/>
    <n v="0"/>
    <n v="0"/>
    <n v="0"/>
    <n v="388170"/>
    <n v="388170"/>
    <n v="388170"/>
    <n v="0"/>
    <n v="0"/>
    <n v="388170"/>
    <n v="388170"/>
    <n v="388170"/>
    <n v="388170"/>
    <n v="0"/>
    <n v="0"/>
    <n v="0"/>
    <n v="0"/>
    <n v="0"/>
    <n v="0"/>
    <n v="0"/>
    <n v="0"/>
    <n v="0"/>
    <n v="0"/>
    <n v="0"/>
    <n v="0"/>
    <n v="0"/>
    <n v="0"/>
    <n v="0"/>
    <n v="0"/>
    <n v="0"/>
    <n v="0"/>
    <m/>
    <m/>
    <m/>
    <m/>
    <m/>
    <m/>
    <m/>
    <m/>
    <m/>
    <m/>
    <m/>
    <m/>
    <m/>
    <m/>
    <m/>
    <m/>
    <m/>
    <m/>
    <m/>
    <m/>
    <m/>
    <m/>
    <m/>
    <m/>
    <m/>
    <m/>
    <n v="0"/>
    <n v="0"/>
    <n v="0"/>
    <n v="0"/>
    <n v="388170"/>
    <n v="0"/>
    <n v="0"/>
    <n v="0"/>
    <n v="0"/>
    <n v="0"/>
    <m/>
    <m/>
    <m/>
    <m/>
    <m/>
    <n v="0"/>
    <n v="0"/>
    <n v="0"/>
    <n v="0"/>
    <n v="0"/>
    <n v="0"/>
    <n v="0"/>
    <n v="0"/>
    <m/>
    <x v="1"/>
    <m/>
    <m/>
  </r>
  <r>
    <x v="103"/>
    <x v="137"/>
    <x v="1"/>
    <x v="2"/>
    <n v="0"/>
    <n v="0"/>
    <n v="0"/>
    <n v="0"/>
    <n v="0"/>
    <n v="131560"/>
    <n v="131560"/>
    <n v="131560"/>
    <n v="1205"/>
    <n v="1205"/>
    <n v="132765"/>
    <n v="131560"/>
    <n v="132765"/>
    <n v="132765"/>
    <n v="0"/>
    <n v="0"/>
    <n v="0"/>
    <n v="0"/>
    <n v="0"/>
    <n v="0"/>
    <n v="0"/>
    <n v="0"/>
    <n v="0"/>
    <n v="0"/>
    <n v="0"/>
    <n v="0"/>
    <n v="0"/>
    <n v="0"/>
    <n v="0"/>
    <n v="0"/>
    <n v="0"/>
    <n v="0"/>
    <m/>
    <m/>
    <m/>
    <m/>
    <m/>
    <m/>
    <m/>
    <m/>
    <m/>
    <m/>
    <m/>
    <m/>
    <m/>
    <m/>
    <m/>
    <m/>
    <m/>
    <m/>
    <m/>
    <m/>
    <m/>
    <m/>
    <m/>
    <m/>
    <m/>
    <m/>
    <n v="0"/>
    <n v="0"/>
    <n v="0"/>
    <n v="0"/>
    <n v="131560"/>
    <n v="0"/>
    <n v="0"/>
    <n v="0"/>
    <n v="0"/>
    <n v="0"/>
    <m/>
    <m/>
    <m/>
    <m/>
    <m/>
    <n v="1205"/>
    <n v="0"/>
    <n v="0"/>
    <n v="0"/>
    <n v="0"/>
    <n v="0"/>
    <n v="0"/>
    <n v="0"/>
    <m/>
    <x v="1"/>
    <m/>
    <m/>
  </r>
  <r>
    <x v="104"/>
    <x v="138"/>
    <x v="1"/>
    <x v="2"/>
    <n v="0"/>
    <n v="0"/>
    <n v="0"/>
    <n v="0"/>
    <n v="0"/>
    <n v="209689"/>
    <n v="209689"/>
    <n v="209689"/>
    <n v="0"/>
    <n v="0"/>
    <n v="209689"/>
    <n v="209689"/>
    <n v="209689"/>
    <n v="209689"/>
    <n v="0"/>
    <n v="0"/>
    <n v="0"/>
    <n v="0"/>
    <n v="0"/>
    <n v="0"/>
    <n v="0"/>
    <n v="0"/>
    <n v="0"/>
    <n v="0"/>
    <n v="0"/>
    <n v="0"/>
    <n v="0"/>
    <n v="0"/>
    <n v="0"/>
    <n v="0"/>
    <n v="0"/>
    <n v="0"/>
    <m/>
    <m/>
    <m/>
    <m/>
    <m/>
    <m/>
    <m/>
    <m/>
    <m/>
    <m/>
    <m/>
    <m/>
    <m/>
    <m/>
    <m/>
    <m/>
    <m/>
    <m/>
    <m/>
    <m/>
    <m/>
    <m/>
    <m/>
    <m/>
    <m/>
    <m/>
    <n v="0"/>
    <n v="0"/>
    <n v="0"/>
    <n v="0"/>
    <n v="209689"/>
    <n v="0"/>
    <n v="0"/>
    <n v="0"/>
    <n v="0"/>
    <n v="0"/>
    <m/>
    <m/>
    <m/>
    <m/>
    <m/>
    <n v="0"/>
    <n v="0"/>
    <n v="0"/>
    <n v="0"/>
    <n v="0"/>
    <n v="0"/>
    <n v="0"/>
    <n v="0"/>
    <m/>
    <x v="1"/>
    <m/>
    <m/>
  </r>
  <r>
    <x v="105"/>
    <x v="139"/>
    <x v="1"/>
    <x v="2"/>
    <n v="21769"/>
    <n v="19"/>
    <n v="10635"/>
    <n v="32423"/>
    <n v="696"/>
    <n v="0"/>
    <n v="696"/>
    <n v="33119"/>
    <n v="12539"/>
    <n v="152037"/>
    <n v="185156"/>
    <n v="33119"/>
    <n v="185156"/>
    <n v="185156"/>
    <n v="21769"/>
    <n v="0"/>
    <n v="19"/>
    <n v="19"/>
    <n v="10635"/>
    <n v="10081"/>
    <n v="0"/>
    <n v="0"/>
    <n v="0"/>
    <n v="0"/>
    <n v="0"/>
    <n v="0"/>
    <n v="0"/>
    <n v="0"/>
    <n v="0"/>
    <n v="0"/>
    <n v="0"/>
    <n v="0"/>
    <m/>
    <m/>
    <m/>
    <m/>
    <m/>
    <m/>
    <m/>
    <m/>
    <m/>
    <m/>
    <m/>
    <m/>
    <m/>
    <m/>
    <m/>
    <m/>
    <m/>
    <m/>
    <m/>
    <m/>
    <m/>
    <m/>
    <m/>
    <m/>
    <m/>
    <m/>
    <n v="0"/>
    <n v="0"/>
    <n v="696"/>
    <n v="334"/>
    <n v="0"/>
    <n v="0"/>
    <n v="0"/>
    <n v="0"/>
    <n v="0"/>
    <n v="0"/>
    <m/>
    <m/>
    <m/>
    <m/>
    <m/>
    <n v="12539"/>
    <n v="0"/>
    <n v="139498"/>
    <n v="0"/>
    <n v="0"/>
    <n v="0"/>
    <n v="0"/>
    <n v="0"/>
    <m/>
    <x v="1"/>
    <m/>
    <m/>
  </r>
  <r>
    <x v="106"/>
    <x v="140"/>
    <x v="1"/>
    <x v="2"/>
    <n v="0"/>
    <n v="0"/>
    <n v="0"/>
    <n v="0"/>
    <n v="0"/>
    <n v="291097"/>
    <n v="291097"/>
    <n v="291097"/>
    <n v="0"/>
    <n v="0"/>
    <n v="291097"/>
    <n v="291097"/>
    <n v="291097"/>
    <n v="291097"/>
    <n v="0"/>
    <n v="0"/>
    <n v="0"/>
    <n v="0"/>
    <n v="0"/>
    <n v="0"/>
    <n v="0"/>
    <n v="0"/>
    <n v="0"/>
    <n v="0"/>
    <n v="0"/>
    <n v="0"/>
    <n v="0"/>
    <n v="0"/>
    <n v="0"/>
    <n v="0"/>
    <n v="0"/>
    <n v="0"/>
    <m/>
    <m/>
    <m/>
    <m/>
    <m/>
    <m/>
    <m/>
    <m/>
    <m/>
    <m/>
    <m/>
    <m/>
    <m/>
    <m/>
    <m/>
    <m/>
    <m/>
    <m/>
    <m/>
    <m/>
    <m/>
    <m/>
    <m/>
    <m/>
    <m/>
    <m/>
    <n v="0"/>
    <n v="0"/>
    <n v="0"/>
    <n v="0"/>
    <n v="291097"/>
    <n v="0"/>
    <n v="0"/>
    <n v="0"/>
    <n v="0"/>
    <n v="0"/>
    <m/>
    <m/>
    <m/>
    <m/>
    <m/>
    <n v="0"/>
    <n v="0"/>
    <n v="0"/>
    <n v="0"/>
    <n v="0"/>
    <n v="0"/>
    <n v="0"/>
    <n v="0"/>
    <m/>
    <x v="1"/>
    <m/>
    <m/>
  </r>
  <r>
    <x v="107"/>
    <x v="141"/>
    <x v="1"/>
    <x v="2"/>
    <n v="0"/>
    <n v="0"/>
    <n v="0"/>
    <n v="0"/>
    <n v="0"/>
    <n v="386531"/>
    <n v="386531"/>
    <n v="386531"/>
    <n v="517"/>
    <n v="517"/>
    <n v="387048"/>
    <n v="386531"/>
    <n v="387048"/>
    <n v="387048"/>
    <n v="0"/>
    <n v="0"/>
    <n v="0"/>
    <n v="0"/>
    <n v="0"/>
    <n v="0"/>
    <n v="0"/>
    <n v="0"/>
    <n v="0"/>
    <n v="0"/>
    <n v="0"/>
    <n v="0"/>
    <n v="0"/>
    <n v="0"/>
    <n v="0"/>
    <n v="0"/>
    <n v="0"/>
    <n v="0"/>
    <m/>
    <m/>
    <m/>
    <m/>
    <m/>
    <m/>
    <m/>
    <m/>
    <m/>
    <m/>
    <m/>
    <m/>
    <m/>
    <m/>
    <m/>
    <m/>
    <m/>
    <m/>
    <m/>
    <m/>
    <m/>
    <m/>
    <m/>
    <m/>
    <m/>
    <m/>
    <n v="0"/>
    <n v="0"/>
    <n v="0"/>
    <n v="0"/>
    <n v="386531"/>
    <n v="0"/>
    <n v="0"/>
    <n v="0"/>
    <n v="0"/>
    <n v="0"/>
    <m/>
    <m/>
    <m/>
    <m/>
    <m/>
    <n v="517"/>
    <n v="0"/>
    <n v="0"/>
    <n v="0"/>
    <n v="0"/>
    <n v="0"/>
    <n v="0"/>
    <n v="0"/>
    <m/>
    <x v="1"/>
    <m/>
    <m/>
  </r>
  <r>
    <x v="108"/>
    <x v="142"/>
    <x v="1"/>
    <x v="2"/>
    <n v="0"/>
    <n v="0"/>
    <n v="0"/>
    <n v="0"/>
    <n v="206870"/>
    <n v="14475"/>
    <n v="221345"/>
    <n v="221345"/>
    <n v="0"/>
    <n v="0"/>
    <n v="221345"/>
    <n v="221345"/>
    <n v="221345"/>
    <n v="221345"/>
    <n v="0"/>
    <n v="0"/>
    <n v="0"/>
    <n v="0"/>
    <n v="0"/>
    <n v="0"/>
    <n v="0"/>
    <n v="0"/>
    <n v="0"/>
    <n v="0"/>
    <n v="0"/>
    <n v="0"/>
    <n v="0"/>
    <n v="0"/>
    <n v="0"/>
    <n v="0"/>
    <n v="0"/>
    <n v="0"/>
    <m/>
    <m/>
    <m/>
    <m/>
    <m/>
    <m/>
    <m/>
    <m/>
    <m/>
    <m/>
    <m/>
    <m/>
    <m/>
    <m/>
    <m/>
    <m/>
    <m/>
    <m/>
    <m/>
    <m/>
    <m/>
    <m/>
    <m/>
    <m/>
    <m/>
    <m/>
    <n v="206870"/>
    <n v="0"/>
    <n v="0"/>
    <n v="0"/>
    <n v="14475"/>
    <n v="0"/>
    <n v="0"/>
    <n v="0"/>
    <n v="0"/>
    <n v="0"/>
    <m/>
    <m/>
    <m/>
    <m/>
    <m/>
    <n v="0"/>
    <n v="0"/>
    <n v="0"/>
    <n v="0"/>
    <n v="0"/>
    <n v="0"/>
    <n v="0"/>
    <n v="0"/>
    <m/>
    <x v="1"/>
    <m/>
    <m/>
  </r>
  <r>
    <x v="109"/>
    <x v="143"/>
    <x v="1"/>
    <x v="2"/>
    <n v="0"/>
    <n v="0"/>
    <n v="15908"/>
    <n v="15908"/>
    <n v="0"/>
    <n v="0"/>
    <n v="0"/>
    <n v="15908"/>
    <n v="0"/>
    <n v="137440"/>
    <n v="153348"/>
    <n v="15908"/>
    <n v="153348"/>
    <n v="153348"/>
    <n v="0"/>
    <n v="0"/>
    <n v="0"/>
    <n v="0"/>
    <n v="15908"/>
    <n v="0"/>
    <n v="0"/>
    <n v="0"/>
    <n v="0"/>
    <n v="0"/>
    <n v="0"/>
    <n v="0"/>
    <n v="0"/>
    <n v="0"/>
    <n v="0"/>
    <n v="0"/>
    <n v="0"/>
    <n v="0"/>
    <m/>
    <m/>
    <m/>
    <m/>
    <m/>
    <m/>
    <m/>
    <m/>
    <m/>
    <m/>
    <m/>
    <m/>
    <m/>
    <m/>
    <m/>
    <m/>
    <m/>
    <m/>
    <m/>
    <m/>
    <m/>
    <m/>
    <m/>
    <m/>
    <m/>
    <m/>
    <n v="0"/>
    <n v="0"/>
    <n v="0"/>
    <n v="0"/>
    <n v="0"/>
    <n v="0"/>
    <n v="0"/>
    <n v="0"/>
    <n v="0"/>
    <n v="0"/>
    <m/>
    <m/>
    <m/>
    <m/>
    <m/>
    <n v="0"/>
    <n v="0"/>
    <n v="137440"/>
    <n v="0"/>
    <n v="0"/>
    <n v="0"/>
    <n v="0"/>
    <n v="0"/>
    <m/>
    <x v="1"/>
    <m/>
    <m/>
  </r>
  <r>
    <x v="110"/>
    <x v="144"/>
    <x v="1"/>
    <x v="2"/>
    <n v="0"/>
    <n v="0"/>
    <n v="0"/>
    <n v="0"/>
    <n v="0"/>
    <n v="0"/>
    <n v="0"/>
    <n v="0"/>
    <n v="0"/>
    <n v="12051"/>
    <n v="12051"/>
    <n v="0"/>
    <n v="12051"/>
    <n v="12051"/>
    <n v="0"/>
    <n v="0"/>
    <n v="0"/>
    <n v="0"/>
    <n v="0"/>
    <n v="0"/>
    <n v="0"/>
    <n v="0"/>
    <n v="0"/>
    <n v="0"/>
    <n v="0"/>
    <n v="0"/>
    <n v="0"/>
    <n v="0"/>
    <n v="0"/>
    <n v="0"/>
    <n v="0"/>
    <n v="0"/>
    <m/>
    <m/>
    <m/>
    <m/>
    <m/>
    <m/>
    <m/>
    <m/>
    <m/>
    <m/>
    <m/>
    <m/>
    <m/>
    <m/>
    <m/>
    <m/>
    <m/>
    <m/>
    <m/>
    <m/>
    <m/>
    <m/>
    <m/>
    <m/>
    <m/>
    <m/>
    <n v="0"/>
    <n v="0"/>
    <n v="0"/>
    <n v="0"/>
    <n v="0"/>
    <n v="0"/>
    <n v="0"/>
    <n v="0"/>
    <n v="0"/>
    <n v="0"/>
    <m/>
    <m/>
    <m/>
    <m/>
    <m/>
    <n v="0"/>
    <n v="0"/>
    <n v="12051"/>
    <n v="0"/>
    <n v="0"/>
    <n v="0"/>
    <n v="0"/>
    <n v="0"/>
    <m/>
    <x v="0"/>
    <m/>
    <m/>
  </r>
  <r>
    <x v="111"/>
    <x v="145"/>
    <x v="1"/>
    <x v="2"/>
    <n v="36265"/>
    <n v="25412"/>
    <n v="72631"/>
    <n v="134308"/>
    <n v="7343"/>
    <n v="0"/>
    <n v="7343"/>
    <n v="141651"/>
    <n v="0"/>
    <n v="0"/>
    <n v="141651"/>
    <n v="141651"/>
    <n v="141651"/>
    <n v="141651"/>
    <n v="36265"/>
    <n v="0"/>
    <n v="25323"/>
    <n v="836"/>
    <n v="72402"/>
    <n v="2177"/>
    <n v="0"/>
    <n v="0"/>
    <n v="0"/>
    <n v="0"/>
    <n v="0"/>
    <n v="0"/>
    <n v="0"/>
    <n v="0"/>
    <n v="89"/>
    <n v="0"/>
    <n v="229"/>
    <n v="0"/>
    <m/>
    <m/>
    <m/>
    <m/>
    <m/>
    <m/>
    <m/>
    <m/>
    <m/>
    <m/>
    <m/>
    <m/>
    <m/>
    <m/>
    <m/>
    <m/>
    <m/>
    <m/>
    <m/>
    <m/>
    <m/>
    <m/>
    <m/>
    <m/>
    <m/>
    <m/>
    <n v="7343"/>
    <n v="0"/>
    <n v="0"/>
    <n v="0"/>
    <n v="0"/>
    <n v="0"/>
    <n v="0"/>
    <n v="0"/>
    <n v="0"/>
    <n v="0"/>
    <m/>
    <m/>
    <m/>
    <m/>
    <m/>
    <n v="0"/>
    <n v="0"/>
    <n v="0"/>
    <n v="0"/>
    <n v="0"/>
    <n v="0"/>
    <n v="0"/>
    <n v="0"/>
    <m/>
    <x v="1"/>
    <m/>
    <m/>
  </r>
  <r>
    <x v="112"/>
    <x v="146"/>
    <x v="1"/>
    <x v="2"/>
    <n v="0"/>
    <n v="8355"/>
    <n v="40917"/>
    <n v="49272"/>
    <n v="0"/>
    <n v="0"/>
    <n v="0"/>
    <n v="49272"/>
    <n v="0"/>
    <n v="0"/>
    <n v="49272"/>
    <n v="49272"/>
    <n v="49272"/>
    <n v="49272"/>
    <n v="0"/>
    <n v="0"/>
    <n v="8355"/>
    <n v="0"/>
    <n v="40917"/>
    <n v="0"/>
    <n v="0"/>
    <n v="0"/>
    <n v="0"/>
    <n v="0"/>
    <n v="0"/>
    <n v="0"/>
    <n v="0"/>
    <n v="0"/>
    <n v="0"/>
    <n v="0"/>
    <n v="0"/>
    <n v="0"/>
    <m/>
    <m/>
    <m/>
    <m/>
    <m/>
    <m/>
    <m/>
    <m/>
    <m/>
    <m/>
    <m/>
    <m/>
    <m/>
    <m/>
    <m/>
    <m/>
    <m/>
    <m/>
    <m/>
    <m/>
    <m/>
    <m/>
    <m/>
    <m/>
    <m/>
    <m/>
    <n v="0"/>
    <n v="0"/>
    <n v="0"/>
    <n v="0"/>
    <n v="0"/>
    <n v="0"/>
    <n v="0"/>
    <n v="0"/>
    <n v="0"/>
    <n v="0"/>
    <m/>
    <m/>
    <m/>
    <m/>
    <m/>
    <n v="0"/>
    <n v="0"/>
    <n v="0"/>
    <n v="0"/>
    <n v="0"/>
    <n v="0"/>
    <n v="0"/>
    <n v="0"/>
    <m/>
    <x v="0"/>
    <m/>
    <m/>
  </r>
  <r>
    <x v="114"/>
    <x v="148"/>
    <x v="1"/>
    <x v="2"/>
    <n v="3082"/>
    <n v="31407"/>
    <n v="65977"/>
    <n v="100466"/>
    <n v="0"/>
    <n v="0"/>
    <n v="0"/>
    <n v="100466"/>
    <n v="0"/>
    <n v="0"/>
    <n v="100466"/>
    <n v="100466"/>
    <n v="100466"/>
    <n v="100466"/>
    <n v="3082"/>
    <n v="0"/>
    <n v="31407"/>
    <n v="0"/>
    <n v="65977"/>
    <n v="0"/>
    <n v="0"/>
    <n v="0"/>
    <n v="0"/>
    <n v="0"/>
    <n v="0"/>
    <n v="0"/>
    <n v="0"/>
    <n v="0"/>
    <n v="0"/>
    <n v="0"/>
    <n v="0"/>
    <n v="0"/>
    <m/>
    <m/>
    <m/>
    <m/>
    <m/>
    <m/>
    <m/>
    <m/>
    <m/>
    <m/>
    <m/>
    <m/>
    <m/>
    <m/>
    <m/>
    <m/>
    <m/>
    <m/>
    <m/>
    <m/>
    <m/>
    <m/>
    <m/>
    <m/>
    <m/>
    <m/>
    <n v="0"/>
    <n v="0"/>
    <n v="0"/>
    <n v="0"/>
    <n v="0"/>
    <n v="0"/>
    <n v="0"/>
    <n v="0"/>
    <n v="0"/>
    <n v="0"/>
    <m/>
    <m/>
    <m/>
    <m/>
    <m/>
    <n v="0"/>
    <n v="0"/>
    <n v="0"/>
    <n v="0"/>
    <n v="0"/>
    <n v="0"/>
    <n v="0"/>
    <n v="0"/>
    <m/>
    <x v="1"/>
    <m/>
    <m/>
  </r>
  <r>
    <x v="26"/>
    <x v="149"/>
    <x v="1"/>
    <x v="2"/>
    <n v="2"/>
    <n v="51348"/>
    <n v="337880"/>
    <n v="389230"/>
    <n v="370576"/>
    <n v="0"/>
    <n v="370576"/>
    <n v="759806"/>
    <n v="0"/>
    <n v="0"/>
    <n v="759806"/>
    <n v="759806"/>
    <n v="759806"/>
    <n v="759806"/>
    <n v="2"/>
    <n v="0"/>
    <n v="51348"/>
    <n v="0"/>
    <n v="337880"/>
    <n v="0"/>
    <n v="0"/>
    <n v="0"/>
    <n v="0"/>
    <n v="0"/>
    <n v="0"/>
    <n v="0"/>
    <n v="0"/>
    <n v="0"/>
    <n v="0"/>
    <n v="0"/>
    <n v="0"/>
    <n v="0"/>
    <m/>
    <m/>
    <m/>
    <m/>
    <m/>
    <m/>
    <m/>
    <m/>
    <m/>
    <m/>
    <m/>
    <m/>
    <m/>
    <m/>
    <m/>
    <m/>
    <m/>
    <m/>
    <m/>
    <m/>
    <m/>
    <m/>
    <m/>
    <m/>
    <m/>
    <m/>
    <n v="370576"/>
    <n v="0"/>
    <n v="0"/>
    <n v="0"/>
    <n v="0"/>
    <n v="0"/>
    <n v="0"/>
    <n v="0"/>
    <n v="0"/>
    <n v="0"/>
    <m/>
    <m/>
    <m/>
    <m/>
    <m/>
    <n v="0"/>
    <n v="0"/>
    <n v="0"/>
    <n v="0"/>
    <n v="0"/>
    <n v="0"/>
    <n v="0"/>
    <n v="0"/>
    <m/>
    <x v="1"/>
    <m/>
    <m/>
  </r>
  <r>
    <x v="26"/>
    <x v="150"/>
    <x v="1"/>
    <x v="2"/>
    <n v="0"/>
    <n v="117807"/>
    <n v="252574"/>
    <n v="370381"/>
    <n v="0"/>
    <n v="0"/>
    <n v="0"/>
    <n v="370381"/>
    <n v="0"/>
    <n v="0"/>
    <n v="370381"/>
    <n v="370381"/>
    <n v="370381"/>
    <n v="370381"/>
    <n v="0"/>
    <n v="0"/>
    <n v="117807"/>
    <n v="0"/>
    <n v="252574"/>
    <n v="0"/>
    <n v="0"/>
    <n v="0"/>
    <n v="0"/>
    <n v="0"/>
    <n v="0"/>
    <n v="0"/>
    <n v="0"/>
    <n v="0"/>
    <n v="0"/>
    <n v="0"/>
    <n v="0"/>
    <n v="0"/>
    <m/>
    <m/>
    <m/>
    <m/>
    <m/>
    <m/>
    <m/>
    <m/>
    <m/>
    <m/>
    <m/>
    <m/>
    <m/>
    <m/>
    <m/>
    <m/>
    <m/>
    <m/>
    <m/>
    <m/>
    <m/>
    <m/>
    <m/>
    <m/>
    <m/>
    <m/>
    <n v="0"/>
    <n v="0"/>
    <n v="0"/>
    <n v="0"/>
    <n v="0"/>
    <n v="0"/>
    <n v="0"/>
    <n v="0"/>
    <n v="0"/>
    <n v="0"/>
    <m/>
    <m/>
    <m/>
    <m/>
    <m/>
    <n v="0"/>
    <n v="0"/>
    <n v="0"/>
    <n v="0"/>
    <n v="0"/>
    <n v="0"/>
    <n v="0"/>
    <n v="0"/>
    <m/>
    <x v="1"/>
    <m/>
    <m/>
  </r>
  <r>
    <x v="26"/>
    <x v="151"/>
    <x v="1"/>
    <x v="2"/>
    <n v="0"/>
    <n v="0"/>
    <n v="0"/>
    <n v="0"/>
    <n v="1625"/>
    <n v="26406"/>
    <n v="28031"/>
    <n v="28031"/>
    <n v="0"/>
    <n v="0"/>
    <n v="28031"/>
    <n v="28031"/>
    <n v="28031"/>
    <n v="28031"/>
    <n v="0"/>
    <n v="0"/>
    <n v="0"/>
    <n v="0"/>
    <n v="0"/>
    <n v="0"/>
    <n v="0"/>
    <n v="0"/>
    <n v="0"/>
    <n v="0"/>
    <n v="0"/>
    <n v="0"/>
    <n v="0"/>
    <n v="0"/>
    <n v="0"/>
    <n v="0"/>
    <n v="0"/>
    <n v="0"/>
    <m/>
    <m/>
    <m/>
    <m/>
    <m/>
    <m/>
    <m/>
    <m/>
    <m/>
    <m/>
    <m/>
    <m/>
    <m/>
    <m/>
    <m/>
    <m/>
    <m/>
    <m/>
    <m/>
    <m/>
    <m/>
    <m/>
    <m/>
    <m/>
    <m/>
    <m/>
    <n v="1625"/>
    <n v="0"/>
    <n v="0"/>
    <n v="0"/>
    <n v="26406"/>
    <n v="0"/>
    <n v="0"/>
    <n v="0"/>
    <n v="0"/>
    <n v="0"/>
    <m/>
    <m/>
    <m/>
    <m/>
    <m/>
    <n v="0"/>
    <n v="0"/>
    <n v="0"/>
    <n v="0"/>
    <n v="0"/>
    <n v="0"/>
    <n v="0"/>
    <n v="0"/>
    <m/>
    <x v="0"/>
    <m/>
    <m/>
  </r>
  <r>
    <x v="58"/>
    <x v="152"/>
    <x v="1"/>
    <x v="2"/>
    <n v="0"/>
    <n v="0"/>
    <n v="0"/>
    <n v="0"/>
    <n v="69706"/>
    <n v="0"/>
    <n v="69706"/>
    <n v="69706"/>
    <n v="0"/>
    <n v="524"/>
    <n v="70230"/>
    <n v="69706"/>
    <n v="70230"/>
    <n v="70230"/>
    <n v="0"/>
    <n v="0"/>
    <n v="0"/>
    <n v="0"/>
    <n v="0"/>
    <n v="0"/>
    <n v="0"/>
    <n v="0"/>
    <n v="0"/>
    <n v="0"/>
    <n v="0"/>
    <n v="0"/>
    <n v="0"/>
    <n v="0"/>
    <n v="0"/>
    <n v="0"/>
    <n v="0"/>
    <n v="0"/>
    <m/>
    <m/>
    <m/>
    <m/>
    <m/>
    <m/>
    <m/>
    <m/>
    <m/>
    <m/>
    <m/>
    <m/>
    <m/>
    <m/>
    <m/>
    <m/>
    <m/>
    <m/>
    <m/>
    <m/>
    <m/>
    <m/>
    <m/>
    <m/>
    <m/>
    <m/>
    <n v="69706"/>
    <n v="0"/>
    <n v="0"/>
    <n v="0"/>
    <n v="0"/>
    <n v="0"/>
    <n v="0"/>
    <n v="0"/>
    <n v="0"/>
    <n v="0"/>
    <m/>
    <m/>
    <m/>
    <m/>
    <m/>
    <n v="0"/>
    <n v="0"/>
    <n v="524"/>
    <n v="0"/>
    <n v="0"/>
    <n v="0"/>
    <n v="0"/>
    <n v="0"/>
    <m/>
    <x v="0"/>
    <m/>
    <m/>
  </r>
  <r>
    <x v="17"/>
    <x v="153"/>
    <x v="1"/>
    <x v="2"/>
    <n v="0"/>
    <n v="0"/>
    <n v="0"/>
    <n v="0"/>
    <n v="71807"/>
    <n v="0"/>
    <n v="71807"/>
    <n v="71807"/>
    <n v="0"/>
    <n v="0"/>
    <n v="71807"/>
    <n v="71807"/>
    <n v="71807"/>
    <n v="71807"/>
    <n v="0"/>
    <n v="0"/>
    <n v="0"/>
    <n v="0"/>
    <n v="0"/>
    <n v="0"/>
    <n v="0"/>
    <n v="0"/>
    <n v="0"/>
    <n v="0"/>
    <n v="0"/>
    <n v="0"/>
    <n v="0"/>
    <n v="0"/>
    <n v="0"/>
    <n v="0"/>
    <n v="0"/>
    <n v="0"/>
    <m/>
    <m/>
    <m/>
    <m/>
    <m/>
    <m/>
    <m/>
    <m/>
    <m/>
    <m/>
    <m/>
    <m/>
    <m/>
    <m/>
    <m/>
    <m/>
    <m/>
    <m/>
    <m/>
    <m/>
    <m/>
    <m/>
    <m/>
    <m/>
    <m/>
    <m/>
    <n v="71807"/>
    <n v="0"/>
    <n v="0"/>
    <n v="0"/>
    <n v="0"/>
    <n v="0"/>
    <n v="0"/>
    <n v="0"/>
    <n v="0"/>
    <n v="0"/>
    <m/>
    <m/>
    <m/>
    <m/>
    <m/>
    <n v="0"/>
    <n v="0"/>
    <n v="0"/>
    <n v="0"/>
    <n v="0"/>
    <n v="0"/>
    <n v="0"/>
    <n v="0"/>
    <m/>
    <x v="0"/>
    <m/>
    <m/>
  </r>
  <r>
    <x v="115"/>
    <x v="154"/>
    <x v="1"/>
    <x v="2"/>
    <n v="12267"/>
    <n v="25869"/>
    <n v="63122"/>
    <n v="101258"/>
    <n v="1419"/>
    <n v="0"/>
    <n v="1419"/>
    <n v="102677"/>
    <n v="0"/>
    <n v="0"/>
    <n v="102677"/>
    <n v="102677"/>
    <n v="102677"/>
    <n v="102677"/>
    <n v="12267"/>
    <n v="0"/>
    <n v="25869"/>
    <n v="0"/>
    <n v="63122"/>
    <n v="0"/>
    <n v="0"/>
    <n v="0"/>
    <n v="0"/>
    <n v="0"/>
    <n v="0"/>
    <n v="0"/>
    <n v="0"/>
    <n v="0"/>
    <n v="0"/>
    <n v="0"/>
    <n v="0"/>
    <n v="0"/>
    <m/>
    <m/>
    <m/>
    <m/>
    <m/>
    <m/>
    <m/>
    <m/>
    <m/>
    <m/>
    <m/>
    <m/>
    <m/>
    <m/>
    <m/>
    <m/>
    <m/>
    <m/>
    <m/>
    <m/>
    <m/>
    <m/>
    <m/>
    <m/>
    <m/>
    <m/>
    <n v="1419"/>
    <n v="0"/>
    <n v="0"/>
    <n v="0"/>
    <n v="0"/>
    <n v="0"/>
    <n v="0"/>
    <n v="0"/>
    <n v="0"/>
    <n v="0"/>
    <m/>
    <m/>
    <m/>
    <m/>
    <m/>
    <n v="0"/>
    <n v="0"/>
    <n v="0"/>
    <n v="0"/>
    <n v="0"/>
    <n v="0"/>
    <n v="0"/>
    <n v="0"/>
    <m/>
    <x v="1"/>
    <m/>
    <m/>
  </r>
  <r>
    <x v="0"/>
    <x v="0"/>
    <x v="0"/>
    <x v="3"/>
    <n v="1101"/>
    <n v="144"/>
    <n v="3081"/>
    <n v="4326"/>
    <n v="0"/>
    <n v="0"/>
    <n v="0"/>
    <n v="4326"/>
    <n v="0"/>
    <n v="0"/>
    <n v="4326"/>
    <n v="4326"/>
    <n v="4326"/>
    <n v="4326"/>
    <m/>
    <m/>
    <m/>
    <m/>
    <m/>
    <m/>
    <n v="1101"/>
    <n v="0"/>
    <n v="144"/>
    <n v="0"/>
    <n v="3081"/>
    <n v="0"/>
    <n v="0"/>
    <n v="0"/>
    <n v="0"/>
    <n v="0"/>
    <n v="0"/>
    <n v="0"/>
    <n v="0"/>
    <n v="0"/>
    <n v="0"/>
    <n v="0"/>
    <n v="0"/>
    <n v="0"/>
    <n v="0"/>
    <n v="0"/>
    <n v="0"/>
    <n v="0"/>
    <n v="0"/>
    <n v="0"/>
    <n v="0"/>
    <n v="0"/>
    <n v="0"/>
    <n v="0"/>
    <n v="0"/>
    <n v="0"/>
    <n v="0"/>
    <n v="0"/>
    <n v="0"/>
    <n v="0"/>
    <n v="0"/>
    <n v="0"/>
    <m/>
    <m/>
    <m/>
    <m/>
    <m/>
    <m/>
    <m/>
    <m/>
    <m/>
    <m/>
    <m/>
    <m/>
    <m/>
    <m/>
    <m/>
    <m/>
    <m/>
    <m/>
    <m/>
    <m/>
    <m/>
    <m/>
    <m/>
    <m/>
    <m/>
    <m/>
    <x v="0"/>
    <n v="80985"/>
    <n v="23"/>
  </r>
  <r>
    <x v="1"/>
    <x v="1"/>
    <x v="0"/>
    <x v="3"/>
    <n v="0"/>
    <n v="21720"/>
    <n v="181470"/>
    <n v="203190"/>
    <n v="36232"/>
    <n v="0"/>
    <n v="36232"/>
    <n v="239422"/>
    <n v="36565"/>
    <n v="36565"/>
    <n v="275987"/>
    <n v="959115"/>
    <n v="995680"/>
    <n v="995680"/>
    <m/>
    <m/>
    <m/>
    <m/>
    <m/>
    <m/>
    <m/>
    <m/>
    <n v="198"/>
    <n v="0"/>
    <n v="16690"/>
    <n v="585"/>
    <m/>
    <m/>
    <n v="21220"/>
    <n v="0"/>
    <n v="104342"/>
    <n v="116"/>
    <m/>
    <m/>
    <n v="232"/>
    <n v="0"/>
    <n v="3641"/>
    <n v="1"/>
    <m/>
    <m/>
    <n v="0"/>
    <n v="0"/>
    <n v="1330"/>
    <n v="99"/>
    <m/>
    <m/>
    <n v="70"/>
    <n v="0"/>
    <n v="47874"/>
    <n v="0"/>
    <m/>
    <m/>
    <n v="0"/>
    <n v="0"/>
    <n v="0"/>
    <n v="0"/>
    <n v="7593"/>
    <n v="0"/>
    <n v="36232"/>
    <m/>
    <m/>
    <m/>
    <m/>
    <m/>
    <m/>
    <m/>
    <m/>
    <m/>
    <n v="0"/>
    <n v="0"/>
    <m/>
    <m/>
    <n v="36565"/>
    <m/>
    <m/>
    <m/>
    <m/>
    <n v="719693"/>
    <m/>
    <m/>
    <m/>
    <n v="0"/>
    <x v="1"/>
    <n v="60054"/>
    <n v="1"/>
  </r>
  <r>
    <x v="2"/>
    <x v="2"/>
    <x v="0"/>
    <x v="3"/>
    <n v="0"/>
    <n v="0"/>
    <n v="0"/>
    <n v="0"/>
    <n v="0"/>
    <n v="0"/>
    <n v="0"/>
    <n v="0"/>
    <n v="40"/>
    <n v="40"/>
    <n v="40"/>
    <n v="0"/>
    <n v="40"/>
    <n v="40"/>
    <m/>
    <m/>
    <m/>
    <m/>
    <m/>
    <m/>
    <m/>
    <m/>
    <m/>
    <m/>
    <m/>
    <m/>
    <m/>
    <m/>
    <m/>
    <m/>
    <m/>
    <m/>
    <m/>
    <m/>
    <m/>
    <m/>
    <m/>
    <m/>
    <m/>
    <m/>
    <m/>
    <m/>
    <m/>
    <m/>
    <m/>
    <m/>
    <m/>
    <m/>
    <m/>
    <m/>
    <m/>
    <m/>
    <m/>
    <m/>
    <m/>
    <m/>
    <m/>
    <m/>
    <m/>
    <m/>
    <m/>
    <m/>
    <m/>
    <m/>
    <m/>
    <m/>
    <m/>
    <m/>
    <n v="40"/>
    <n v="0"/>
    <m/>
    <m/>
    <n v="0"/>
    <m/>
    <m/>
    <m/>
    <m/>
    <m/>
    <m/>
    <m/>
    <m/>
    <m/>
    <x v="0"/>
    <n v="60577"/>
    <n v="290"/>
  </r>
  <r>
    <x v="122"/>
    <x v="3"/>
    <x v="0"/>
    <x v="3"/>
    <n v="4"/>
    <n v="4"/>
    <n v="0"/>
    <n v="8"/>
    <n v="0"/>
    <n v="0"/>
    <n v="0"/>
    <n v="8"/>
    <n v="0"/>
    <n v="0"/>
    <n v="8"/>
    <n v="8"/>
    <n v="8"/>
    <n v="8"/>
    <m/>
    <m/>
    <m/>
    <m/>
    <m/>
    <m/>
    <n v="0"/>
    <n v="0"/>
    <n v="0"/>
    <n v="0"/>
    <m/>
    <m/>
    <n v="0"/>
    <n v="0"/>
    <n v="0"/>
    <n v="0"/>
    <m/>
    <m/>
    <n v="0"/>
    <n v="0"/>
    <n v="0"/>
    <n v="0"/>
    <m/>
    <m/>
    <n v="4"/>
    <n v="4"/>
    <n v="4"/>
    <n v="4"/>
    <m/>
    <m/>
    <n v="0"/>
    <n v="0"/>
    <n v="0"/>
    <n v="0"/>
    <m/>
    <m/>
    <n v="0"/>
    <n v="0"/>
    <n v="0"/>
    <n v="0"/>
    <m/>
    <m/>
    <m/>
    <m/>
    <m/>
    <m/>
    <m/>
    <m/>
    <m/>
    <m/>
    <m/>
    <m/>
    <m/>
    <m/>
    <m/>
    <m/>
    <m/>
    <m/>
    <m/>
    <m/>
    <m/>
    <m/>
    <m/>
    <m/>
    <m/>
    <m/>
    <m/>
    <m/>
    <x v="0"/>
    <n v="60739"/>
    <n v="408"/>
  </r>
  <r>
    <x v="122"/>
    <x v="4"/>
    <x v="0"/>
    <x v="3"/>
    <n v="8"/>
    <n v="0"/>
    <n v="0"/>
    <n v="8"/>
    <n v="0"/>
    <n v="0"/>
    <n v="0"/>
    <n v="8"/>
    <n v="0"/>
    <n v="0"/>
    <n v="8"/>
    <n v="8"/>
    <n v="8"/>
    <n v="8"/>
    <m/>
    <m/>
    <m/>
    <m/>
    <m/>
    <m/>
    <n v="1"/>
    <n v="1"/>
    <m/>
    <m/>
    <m/>
    <m/>
    <n v="0"/>
    <n v="0"/>
    <m/>
    <m/>
    <m/>
    <m/>
    <n v="0"/>
    <n v="0"/>
    <m/>
    <m/>
    <m/>
    <m/>
    <n v="7"/>
    <n v="7"/>
    <m/>
    <m/>
    <m/>
    <m/>
    <n v="0"/>
    <n v="0"/>
    <m/>
    <m/>
    <m/>
    <m/>
    <n v="0"/>
    <n v="0"/>
    <m/>
    <m/>
    <m/>
    <m/>
    <m/>
    <m/>
    <m/>
    <m/>
    <m/>
    <m/>
    <m/>
    <m/>
    <m/>
    <m/>
    <m/>
    <m/>
    <m/>
    <m/>
    <m/>
    <m/>
    <m/>
    <m/>
    <m/>
    <m/>
    <m/>
    <m/>
    <m/>
    <m/>
    <m/>
    <m/>
    <x v="0"/>
    <n v="71773"/>
    <n v="408"/>
  </r>
  <r>
    <x v="4"/>
    <x v="5"/>
    <x v="0"/>
    <x v="3"/>
    <n v="3"/>
    <n v="0"/>
    <n v="0"/>
    <n v="3"/>
    <n v="0"/>
    <n v="0"/>
    <n v="0"/>
    <n v="3"/>
    <n v="0"/>
    <n v="0"/>
    <n v="3"/>
    <n v="3"/>
    <n v="3"/>
    <n v="3"/>
    <m/>
    <m/>
    <m/>
    <m/>
    <m/>
    <m/>
    <n v="0"/>
    <n v="0"/>
    <m/>
    <m/>
    <m/>
    <m/>
    <n v="0"/>
    <n v="0"/>
    <m/>
    <m/>
    <m/>
    <m/>
    <n v="0"/>
    <n v="0"/>
    <m/>
    <m/>
    <m/>
    <m/>
    <n v="0"/>
    <n v="0"/>
    <m/>
    <m/>
    <m/>
    <m/>
    <n v="0"/>
    <n v="0"/>
    <m/>
    <m/>
    <m/>
    <m/>
    <n v="3"/>
    <n v="3"/>
    <m/>
    <m/>
    <m/>
    <m/>
    <m/>
    <m/>
    <m/>
    <m/>
    <m/>
    <m/>
    <m/>
    <m/>
    <m/>
    <m/>
    <m/>
    <m/>
    <m/>
    <m/>
    <m/>
    <m/>
    <m/>
    <m/>
    <m/>
    <m/>
    <m/>
    <m/>
    <m/>
    <m/>
    <m/>
    <m/>
    <x v="0"/>
    <n v="19704"/>
    <n v="111"/>
  </r>
  <r>
    <x v="5"/>
    <x v="6"/>
    <x v="0"/>
    <x v="3"/>
    <n v="45189"/>
    <n v="0"/>
    <n v="25701"/>
    <n v="70890"/>
    <n v="7104"/>
    <n v="0"/>
    <n v="7104"/>
    <n v="77994"/>
    <n v="11724"/>
    <n v="11724"/>
    <n v="89718"/>
    <n v="2670977"/>
    <n v="2682701"/>
    <n v="2808101"/>
    <m/>
    <m/>
    <m/>
    <m/>
    <m/>
    <m/>
    <n v="41057"/>
    <n v="41057"/>
    <m/>
    <m/>
    <n v="24237"/>
    <n v="289"/>
    <n v="0"/>
    <n v="0"/>
    <m/>
    <m/>
    <n v="0"/>
    <n v="0"/>
    <n v="0"/>
    <n v="0"/>
    <m/>
    <m/>
    <n v="0"/>
    <n v="0"/>
    <n v="0"/>
    <n v="0"/>
    <m/>
    <m/>
    <n v="941"/>
    <n v="447"/>
    <n v="4132"/>
    <n v="4132"/>
    <m/>
    <m/>
    <n v="523"/>
    <n v="0"/>
    <n v="0"/>
    <n v="0"/>
    <m/>
    <m/>
    <n v="0"/>
    <n v="0"/>
    <n v="0"/>
    <n v="0"/>
    <n v="7104"/>
    <m/>
    <m/>
    <m/>
    <m/>
    <m/>
    <m/>
    <m/>
    <m/>
    <m/>
    <n v="0"/>
    <n v="0"/>
    <m/>
    <m/>
    <n v="11724"/>
    <m/>
    <m/>
    <m/>
    <m/>
    <n v="2592983"/>
    <m/>
    <m/>
    <m/>
    <n v="125400"/>
    <x v="1"/>
    <n v="62825"/>
    <n v="671"/>
  </r>
  <r>
    <x v="5"/>
    <x v="7"/>
    <x v="0"/>
    <x v="3"/>
    <n v="0"/>
    <n v="0"/>
    <n v="0"/>
    <n v="0"/>
    <n v="54425"/>
    <n v="0"/>
    <n v="54425"/>
    <n v="54425"/>
    <n v="0"/>
    <n v="0"/>
    <n v="54425"/>
    <n v="54425"/>
    <n v="54425"/>
    <n v="54425"/>
    <m/>
    <m/>
    <m/>
    <m/>
    <m/>
    <m/>
    <m/>
    <m/>
    <m/>
    <m/>
    <m/>
    <m/>
    <m/>
    <m/>
    <m/>
    <m/>
    <m/>
    <m/>
    <m/>
    <m/>
    <m/>
    <m/>
    <m/>
    <m/>
    <m/>
    <m/>
    <m/>
    <m/>
    <m/>
    <m/>
    <m/>
    <m/>
    <m/>
    <m/>
    <m/>
    <m/>
    <m/>
    <m/>
    <m/>
    <m/>
    <m/>
    <m/>
    <n v="0"/>
    <n v="0"/>
    <n v="54425"/>
    <m/>
    <m/>
    <m/>
    <m/>
    <m/>
    <m/>
    <m/>
    <m/>
    <m/>
    <m/>
    <m/>
    <m/>
    <m/>
    <m/>
    <m/>
    <m/>
    <m/>
    <m/>
    <m/>
    <m/>
    <m/>
    <m/>
    <n v="0"/>
    <x v="0"/>
    <n v="28207"/>
    <n v="671"/>
  </r>
  <r>
    <x v="6"/>
    <x v="8"/>
    <x v="0"/>
    <x v="3"/>
    <n v="0"/>
    <n v="0"/>
    <n v="0"/>
    <n v="0"/>
    <n v="0"/>
    <n v="0"/>
    <n v="0"/>
    <n v="0"/>
    <n v="1863"/>
    <n v="1863"/>
    <n v="1863"/>
    <n v="0"/>
    <n v="1863"/>
    <n v="1863"/>
    <m/>
    <m/>
    <m/>
    <m/>
    <m/>
    <m/>
    <m/>
    <m/>
    <m/>
    <m/>
    <m/>
    <m/>
    <m/>
    <m/>
    <m/>
    <m/>
    <m/>
    <m/>
    <m/>
    <m/>
    <m/>
    <m/>
    <m/>
    <m/>
    <m/>
    <m/>
    <m/>
    <m/>
    <m/>
    <m/>
    <m/>
    <m/>
    <m/>
    <m/>
    <m/>
    <m/>
    <m/>
    <m/>
    <m/>
    <m/>
    <m/>
    <m/>
    <m/>
    <m/>
    <m/>
    <m/>
    <m/>
    <m/>
    <m/>
    <m/>
    <m/>
    <m/>
    <m/>
    <m/>
    <n v="0"/>
    <n v="0"/>
    <m/>
    <m/>
    <n v="1863"/>
    <m/>
    <m/>
    <m/>
    <m/>
    <m/>
    <m/>
    <m/>
    <m/>
    <m/>
    <x v="0"/>
    <n v="11150"/>
    <n v="1279"/>
  </r>
  <r>
    <x v="131"/>
    <x v="168"/>
    <x v="0"/>
    <x v="3"/>
    <n v="0"/>
    <n v="0"/>
    <n v="0"/>
    <n v="0"/>
    <n v="0"/>
    <n v="0"/>
    <n v="0"/>
    <n v="0"/>
    <n v="1"/>
    <n v="1"/>
    <n v="1"/>
    <n v="0"/>
    <n v="1"/>
    <n v="1"/>
    <m/>
    <m/>
    <m/>
    <m/>
    <m/>
    <m/>
    <m/>
    <m/>
    <m/>
    <m/>
    <m/>
    <m/>
    <m/>
    <m/>
    <m/>
    <m/>
    <m/>
    <m/>
    <m/>
    <m/>
    <m/>
    <m/>
    <m/>
    <m/>
    <m/>
    <m/>
    <m/>
    <m/>
    <m/>
    <m/>
    <m/>
    <m/>
    <m/>
    <m/>
    <m/>
    <m/>
    <m/>
    <m/>
    <m/>
    <m/>
    <m/>
    <m/>
    <m/>
    <m/>
    <m/>
    <m/>
    <m/>
    <m/>
    <m/>
    <m/>
    <m/>
    <m/>
    <m/>
    <m/>
    <n v="1"/>
    <n v="0"/>
    <m/>
    <m/>
    <n v="0"/>
    <m/>
    <m/>
    <m/>
    <m/>
    <m/>
    <m/>
    <m/>
    <m/>
    <m/>
    <x v="0"/>
    <n v="71439"/>
    <n v="4862"/>
  </r>
  <r>
    <x v="132"/>
    <x v="169"/>
    <x v="0"/>
    <x v="3"/>
    <n v="0"/>
    <n v="0"/>
    <n v="0"/>
    <n v="0"/>
    <n v="0"/>
    <n v="0"/>
    <n v="0"/>
    <n v="0"/>
    <n v="70279"/>
    <n v="70279"/>
    <n v="70279"/>
    <n v="0"/>
    <n v="70279"/>
    <n v="70279"/>
    <m/>
    <m/>
    <m/>
    <m/>
    <m/>
    <m/>
    <m/>
    <m/>
    <m/>
    <m/>
    <m/>
    <m/>
    <m/>
    <m/>
    <m/>
    <m/>
    <m/>
    <m/>
    <m/>
    <m/>
    <m/>
    <m/>
    <m/>
    <m/>
    <m/>
    <m/>
    <m/>
    <m/>
    <m/>
    <m/>
    <m/>
    <m/>
    <m/>
    <m/>
    <m/>
    <m/>
    <m/>
    <m/>
    <m/>
    <m/>
    <m/>
    <m/>
    <m/>
    <m/>
    <m/>
    <m/>
    <m/>
    <m/>
    <m/>
    <m/>
    <m/>
    <m/>
    <m/>
    <m/>
    <n v="0"/>
    <n v="0"/>
    <m/>
    <m/>
    <n v="70279"/>
    <m/>
    <m/>
    <m/>
    <m/>
    <m/>
    <m/>
    <m/>
    <m/>
    <m/>
    <x v="0"/>
    <n v="27154"/>
    <n v="4904"/>
  </r>
  <r>
    <x v="7"/>
    <x v="9"/>
    <x v="0"/>
    <x v="3"/>
    <n v="19127"/>
    <n v="0"/>
    <n v="5015"/>
    <n v="24142"/>
    <n v="0"/>
    <n v="0"/>
    <n v="0"/>
    <n v="24142"/>
    <n v="0"/>
    <n v="0"/>
    <n v="24142"/>
    <n v="24142"/>
    <n v="24142"/>
    <n v="24142"/>
    <m/>
    <m/>
    <m/>
    <m/>
    <m/>
    <m/>
    <n v="11222"/>
    <n v="11222"/>
    <m/>
    <m/>
    <n v="5015"/>
    <n v="0"/>
    <n v="0"/>
    <n v="0"/>
    <m/>
    <m/>
    <n v="0"/>
    <n v="0"/>
    <n v="0"/>
    <n v="0"/>
    <m/>
    <m/>
    <n v="0"/>
    <n v="0"/>
    <n v="0"/>
    <n v="0"/>
    <m/>
    <m/>
    <n v="0"/>
    <n v="0"/>
    <n v="7905"/>
    <n v="7905"/>
    <m/>
    <m/>
    <n v="0"/>
    <n v="0"/>
    <n v="0"/>
    <n v="0"/>
    <m/>
    <m/>
    <n v="0"/>
    <n v="0"/>
    <m/>
    <m/>
    <m/>
    <m/>
    <m/>
    <m/>
    <m/>
    <m/>
    <m/>
    <m/>
    <m/>
    <m/>
    <m/>
    <m/>
    <m/>
    <m/>
    <m/>
    <m/>
    <m/>
    <m/>
    <m/>
    <m/>
    <m/>
    <m/>
    <m/>
    <m/>
    <x v="0"/>
    <n v="61557"/>
    <n v="2798"/>
  </r>
  <r>
    <x v="8"/>
    <x v="10"/>
    <x v="0"/>
    <x v="3"/>
    <n v="0"/>
    <n v="0"/>
    <n v="156213"/>
    <n v="156213"/>
    <n v="0"/>
    <n v="0"/>
    <n v="0"/>
    <n v="156213"/>
    <n v="0"/>
    <n v="0"/>
    <n v="156213"/>
    <n v="792683"/>
    <n v="792683"/>
    <n v="813624"/>
    <m/>
    <m/>
    <m/>
    <m/>
    <m/>
    <m/>
    <m/>
    <m/>
    <m/>
    <m/>
    <n v="155681"/>
    <n v="2235"/>
    <m/>
    <m/>
    <m/>
    <m/>
    <n v="226"/>
    <n v="26"/>
    <m/>
    <m/>
    <m/>
    <m/>
    <n v="0"/>
    <n v="0"/>
    <m/>
    <m/>
    <m/>
    <m/>
    <n v="306"/>
    <n v="1"/>
    <m/>
    <m/>
    <m/>
    <m/>
    <n v="0"/>
    <n v="0"/>
    <m/>
    <m/>
    <m/>
    <m/>
    <n v="0"/>
    <n v="0"/>
    <n v="0"/>
    <n v="0"/>
    <n v="0"/>
    <m/>
    <m/>
    <m/>
    <m/>
    <m/>
    <m/>
    <m/>
    <m/>
    <m/>
    <m/>
    <m/>
    <m/>
    <m/>
    <m/>
    <m/>
    <m/>
    <m/>
    <m/>
    <n v="636470"/>
    <m/>
    <m/>
    <m/>
    <n v="20941"/>
    <x v="1"/>
    <n v="67369"/>
    <n v="901"/>
  </r>
  <r>
    <x v="9"/>
    <x v="11"/>
    <x v="0"/>
    <x v="3"/>
    <n v="2"/>
    <n v="0"/>
    <n v="0"/>
    <n v="2"/>
    <n v="0"/>
    <n v="0"/>
    <n v="0"/>
    <n v="2"/>
    <n v="0"/>
    <n v="0"/>
    <n v="2"/>
    <n v="2"/>
    <n v="2"/>
    <n v="2"/>
    <m/>
    <m/>
    <m/>
    <m/>
    <m/>
    <m/>
    <n v="0"/>
    <n v="0"/>
    <m/>
    <m/>
    <m/>
    <m/>
    <n v="0"/>
    <n v="0"/>
    <m/>
    <m/>
    <m/>
    <m/>
    <n v="0"/>
    <n v="0"/>
    <m/>
    <m/>
    <m/>
    <m/>
    <n v="0"/>
    <n v="0"/>
    <m/>
    <m/>
    <m/>
    <m/>
    <n v="0"/>
    <n v="0"/>
    <m/>
    <m/>
    <m/>
    <m/>
    <n v="2"/>
    <n v="2"/>
    <m/>
    <m/>
    <m/>
    <m/>
    <m/>
    <m/>
    <m/>
    <m/>
    <m/>
    <m/>
    <m/>
    <m/>
    <m/>
    <m/>
    <m/>
    <m/>
    <m/>
    <m/>
    <m/>
    <m/>
    <m/>
    <m/>
    <m/>
    <m/>
    <m/>
    <m/>
    <m/>
    <m/>
    <m/>
    <m/>
    <x v="0"/>
    <n v="76236"/>
    <n v="244"/>
  </r>
  <r>
    <x v="8"/>
    <x v="13"/>
    <x v="0"/>
    <x v="3"/>
    <n v="18"/>
    <n v="0"/>
    <n v="36993"/>
    <n v="37011"/>
    <n v="0"/>
    <n v="0"/>
    <n v="0"/>
    <n v="37011"/>
    <n v="0"/>
    <n v="0"/>
    <n v="37011"/>
    <n v="37011"/>
    <n v="37011"/>
    <n v="37011"/>
    <m/>
    <m/>
    <m/>
    <m/>
    <m/>
    <m/>
    <n v="0"/>
    <n v="0"/>
    <m/>
    <m/>
    <n v="0"/>
    <n v="0"/>
    <n v="0"/>
    <n v="0"/>
    <m/>
    <m/>
    <n v="0"/>
    <n v="0"/>
    <n v="0"/>
    <n v="0"/>
    <m/>
    <m/>
    <n v="0"/>
    <n v="0"/>
    <n v="18"/>
    <n v="2"/>
    <m/>
    <m/>
    <n v="36993"/>
    <n v="1"/>
    <n v="0"/>
    <n v="0"/>
    <m/>
    <m/>
    <n v="0"/>
    <n v="0"/>
    <n v="0"/>
    <n v="0"/>
    <m/>
    <m/>
    <n v="0"/>
    <n v="0"/>
    <m/>
    <m/>
    <m/>
    <m/>
    <m/>
    <m/>
    <m/>
    <m/>
    <m/>
    <m/>
    <m/>
    <m/>
    <m/>
    <m/>
    <m/>
    <m/>
    <m/>
    <m/>
    <m/>
    <m/>
    <m/>
    <m/>
    <m/>
    <m/>
    <m/>
    <m/>
    <x v="0"/>
    <n v="62308"/>
    <n v="901"/>
  </r>
  <r>
    <x v="11"/>
    <x v="14"/>
    <x v="0"/>
    <x v="3"/>
    <n v="0"/>
    <n v="0"/>
    <n v="46"/>
    <n v="46"/>
    <n v="0"/>
    <n v="0"/>
    <n v="0"/>
    <n v="46"/>
    <n v="0"/>
    <n v="0"/>
    <n v="46"/>
    <n v="46"/>
    <n v="46"/>
    <n v="46"/>
    <m/>
    <m/>
    <m/>
    <m/>
    <m/>
    <m/>
    <m/>
    <m/>
    <m/>
    <m/>
    <n v="46"/>
    <n v="0"/>
    <m/>
    <m/>
    <m/>
    <m/>
    <n v="0"/>
    <n v="0"/>
    <m/>
    <m/>
    <m/>
    <m/>
    <n v="0"/>
    <n v="0"/>
    <m/>
    <m/>
    <m/>
    <m/>
    <n v="0"/>
    <n v="0"/>
    <m/>
    <m/>
    <m/>
    <m/>
    <n v="0"/>
    <n v="0"/>
    <m/>
    <m/>
    <m/>
    <m/>
    <n v="0"/>
    <n v="0"/>
    <m/>
    <m/>
    <m/>
    <m/>
    <m/>
    <m/>
    <m/>
    <m/>
    <m/>
    <m/>
    <m/>
    <m/>
    <m/>
    <m/>
    <m/>
    <m/>
    <m/>
    <m/>
    <m/>
    <m/>
    <m/>
    <m/>
    <m/>
    <m/>
    <m/>
    <m/>
    <x v="0"/>
    <n v="62634"/>
    <n v="241"/>
  </r>
  <r>
    <x v="123"/>
    <x v="162"/>
    <x v="0"/>
    <x v="3"/>
    <n v="0"/>
    <n v="0"/>
    <n v="0"/>
    <n v="0"/>
    <n v="0"/>
    <n v="0"/>
    <n v="0"/>
    <n v="0"/>
    <n v="0"/>
    <n v="0"/>
    <n v="0"/>
    <n v="0"/>
    <n v="0"/>
    <n v="73262"/>
    <m/>
    <m/>
    <m/>
    <m/>
    <m/>
    <m/>
    <m/>
    <m/>
    <m/>
    <m/>
    <m/>
    <m/>
    <m/>
    <m/>
    <m/>
    <m/>
    <m/>
    <m/>
    <m/>
    <m/>
    <m/>
    <m/>
    <m/>
    <m/>
    <m/>
    <m/>
    <m/>
    <m/>
    <m/>
    <m/>
    <m/>
    <m/>
    <m/>
    <m/>
    <m/>
    <m/>
    <m/>
    <m/>
    <m/>
    <m/>
    <m/>
    <m/>
    <n v="0"/>
    <n v="0"/>
    <n v="0"/>
    <m/>
    <m/>
    <m/>
    <m/>
    <m/>
    <m/>
    <m/>
    <m/>
    <m/>
    <m/>
    <m/>
    <m/>
    <m/>
    <m/>
    <m/>
    <m/>
    <m/>
    <m/>
    <m/>
    <m/>
    <m/>
    <m/>
    <n v="73262"/>
    <x v="0"/>
    <n v="12747"/>
    <m/>
  </r>
  <r>
    <x v="13"/>
    <x v="16"/>
    <x v="0"/>
    <x v="3"/>
    <n v="142"/>
    <n v="0"/>
    <n v="0"/>
    <n v="142"/>
    <n v="0"/>
    <n v="0"/>
    <n v="0"/>
    <n v="142"/>
    <n v="0"/>
    <n v="0"/>
    <n v="142"/>
    <n v="142"/>
    <n v="142"/>
    <n v="142"/>
    <m/>
    <m/>
    <m/>
    <m/>
    <m/>
    <m/>
    <n v="0"/>
    <n v="0"/>
    <m/>
    <m/>
    <m/>
    <m/>
    <n v="0"/>
    <n v="0"/>
    <m/>
    <m/>
    <m/>
    <m/>
    <n v="0"/>
    <n v="0"/>
    <m/>
    <m/>
    <m/>
    <m/>
    <n v="0"/>
    <n v="0"/>
    <m/>
    <m/>
    <m/>
    <m/>
    <n v="0"/>
    <n v="0"/>
    <m/>
    <m/>
    <m/>
    <m/>
    <n v="142"/>
    <n v="142"/>
    <m/>
    <m/>
    <m/>
    <m/>
    <m/>
    <m/>
    <m/>
    <m/>
    <m/>
    <m/>
    <m/>
    <m/>
    <m/>
    <m/>
    <m/>
    <m/>
    <m/>
    <m/>
    <m/>
    <m/>
    <m/>
    <m/>
    <m/>
    <m/>
    <m/>
    <m/>
    <m/>
    <m/>
    <m/>
    <m/>
    <x v="0"/>
    <n v="62944"/>
    <n v="4965"/>
  </r>
  <r>
    <x v="1"/>
    <x v="17"/>
    <x v="0"/>
    <x v="3"/>
    <n v="0"/>
    <n v="0"/>
    <n v="0"/>
    <n v="0"/>
    <n v="5"/>
    <n v="0"/>
    <n v="5"/>
    <n v="5"/>
    <n v="0"/>
    <n v="0"/>
    <n v="5"/>
    <n v="8216"/>
    <n v="8216"/>
    <n v="8216"/>
    <m/>
    <m/>
    <m/>
    <m/>
    <m/>
    <m/>
    <m/>
    <m/>
    <m/>
    <m/>
    <m/>
    <m/>
    <m/>
    <m/>
    <m/>
    <m/>
    <m/>
    <m/>
    <m/>
    <m/>
    <m/>
    <m/>
    <m/>
    <m/>
    <m/>
    <m/>
    <m/>
    <m/>
    <m/>
    <m/>
    <m/>
    <m/>
    <m/>
    <m/>
    <m/>
    <m/>
    <m/>
    <m/>
    <m/>
    <m/>
    <m/>
    <m/>
    <n v="0"/>
    <n v="0"/>
    <n v="5"/>
    <m/>
    <m/>
    <m/>
    <m/>
    <m/>
    <m/>
    <m/>
    <m/>
    <m/>
    <m/>
    <m/>
    <m/>
    <m/>
    <m/>
    <m/>
    <m/>
    <m/>
    <m/>
    <n v="8211"/>
    <m/>
    <m/>
    <m/>
    <n v="0"/>
    <x v="0"/>
    <n v="90328"/>
    <n v="1"/>
  </r>
  <r>
    <x v="124"/>
    <x v="163"/>
    <x v="0"/>
    <x v="3"/>
    <n v="1"/>
    <n v="0"/>
    <n v="0"/>
    <n v="1"/>
    <n v="0"/>
    <n v="0"/>
    <n v="0"/>
    <n v="1"/>
    <n v="0"/>
    <n v="0"/>
    <n v="1"/>
    <n v="1"/>
    <n v="1"/>
    <n v="1"/>
    <m/>
    <m/>
    <m/>
    <m/>
    <m/>
    <m/>
    <n v="0"/>
    <n v="0"/>
    <m/>
    <m/>
    <m/>
    <m/>
    <n v="0"/>
    <n v="0"/>
    <m/>
    <m/>
    <m/>
    <m/>
    <n v="0"/>
    <n v="0"/>
    <m/>
    <m/>
    <m/>
    <m/>
    <n v="1"/>
    <n v="1"/>
    <m/>
    <m/>
    <m/>
    <m/>
    <n v="0"/>
    <n v="0"/>
    <m/>
    <m/>
    <m/>
    <m/>
    <n v="0"/>
    <n v="0"/>
    <m/>
    <m/>
    <m/>
    <m/>
    <m/>
    <m/>
    <m/>
    <m/>
    <m/>
    <m/>
    <m/>
    <m/>
    <m/>
    <m/>
    <m/>
    <m/>
    <m/>
    <m/>
    <m/>
    <m/>
    <m/>
    <m/>
    <m/>
    <m/>
    <m/>
    <m/>
    <m/>
    <m/>
    <m/>
    <m/>
    <x v="0"/>
    <n v="70025"/>
    <n v="4011"/>
  </r>
  <r>
    <x v="2"/>
    <x v="18"/>
    <x v="0"/>
    <x v="3"/>
    <n v="0"/>
    <n v="0"/>
    <n v="0"/>
    <n v="0"/>
    <n v="0"/>
    <n v="0"/>
    <n v="0"/>
    <n v="0"/>
    <n v="4"/>
    <n v="4"/>
    <n v="4"/>
    <n v="0"/>
    <n v="4"/>
    <n v="4"/>
    <m/>
    <m/>
    <m/>
    <m/>
    <m/>
    <m/>
    <m/>
    <m/>
    <m/>
    <m/>
    <m/>
    <m/>
    <m/>
    <m/>
    <m/>
    <m/>
    <m/>
    <m/>
    <m/>
    <m/>
    <m/>
    <m/>
    <m/>
    <m/>
    <m/>
    <m/>
    <m/>
    <m/>
    <m/>
    <m/>
    <m/>
    <m/>
    <m/>
    <m/>
    <m/>
    <m/>
    <m/>
    <m/>
    <m/>
    <m/>
    <m/>
    <m/>
    <m/>
    <m/>
    <m/>
    <m/>
    <m/>
    <m/>
    <m/>
    <m/>
    <m/>
    <m/>
    <m/>
    <m/>
    <n v="4"/>
    <n v="0"/>
    <m/>
    <m/>
    <n v="0"/>
    <m/>
    <m/>
    <m/>
    <m/>
    <m/>
    <m/>
    <m/>
    <m/>
    <m/>
    <x v="0"/>
    <n v="91472"/>
    <n v="290"/>
  </r>
  <r>
    <x v="26"/>
    <x v="164"/>
    <x v="0"/>
    <x v="3"/>
    <n v="7"/>
    <n v="0"/>
    <n v="0"/>
    <n v="7"/>
    <n v="0"/>
    <n v="0"/>
    <n v="0"/>
    <n v="7"/>
    <n v="0"/>
    <n v="0"/>
    <n v="7"/>
    <n v="7"/>
    <n v="7"/>
    <n v="7"/>
    <m/>
    <m/>
    <m/>
    <m/>
    <m/>
    <m/>
    <n v="7"/>
    <n v="3"/>
    <m/>
    <m/>
    <m/>
    <m/>
    <n v="0"/>
    <n v="0"/>
    <m/>
    <m/>
    <m/>
    <m/>
    <n v="0"/>
    <n v="0"/>
    <m/>
    <m/>
    <m/>
    <m/>
    <n v="0"/>
    <n v="0"/>
    <m/>
    <m/>
    <m/>
    <m/>
    <n v="0"/>
    <n v="0"/>
    <m/>
    <m/>
    <m/>
    <m/>
    <n v="0"/>
    <n v="0"/>
    <m/>
    <m/>
    <m/>
    <m/>
    <m/>
    <m/>
    <m/>
    <m/>
    <m/>
    <m/>
    <m/>
    <m/>
    <m/>
    <m/>
    <m/>
    <m/>
    <m/>
    <m/>
    <m/>
    <m/>
    <m/>
    <m/>
    <m/>
    <m/>
    <m/>
    <m/>
    <m/>
    <m/>
    <m/>
    <m/>
    <x v="0"/>
    <n v="62286"/>
    <n v="707"/>
  </r>
  <r>
    <x v="14"/>
    <x v="19"/>
    <x v="0"/>
    <x v="3"/>
    <n v="0"/>
    <n v="5406"/>
    <n v="1496"/>
    <n v="6902"/>
    <n v="0"/>
    <n v="0"/>
    <n v="0"/>
    <n v="6902"/>
    <n v="0"/>
    <n v="0"/>
    <n v="6902"/>
    <n v="6902"/>
    <n v="6902"/>
    <n v="6902"/>
    <m/>
    <m/>
    <m/>
    <m/>
    <m/>
    <m/>
    <m/>
    <m/>
    <n v="2847"/>
    <n v="0"/>
    <n v="796"/>
    <n v="115"/>
    <m/>
    <m/>
    <n v="0"/>
    <n v="0"/>
    <n v="0"/>
    <n v="0"/>
    <m/>
    <m/>
    <n v="0"/>
    <n v="0"/>
    <n v="0"/>
    <n v="0"/>
    <m/>
    <m/>
    <n v="0"/>
    <n v="0"/>
    <n v="0"/>
    <n v="0"/>
    <m/>
    <m/>
    <n v="2559"/>
    <n v="0"/>
    <n v="700"/>
    <n v="0"/>
    <m/>
    <m/>
    <n v="0"/>
    <n v="0"/>
    <n v="0"/>
    <n v="0"/>
    <m/>
    <m/>
    <m/>
    <m/>
    <m/>
    <m/>
    <m/>
    <m/>
    <m/>
    <m/>
    <m/>
    <m/>
    <m/>
    <m/>
    <m/>
    <m/>
    <m/>
    <m/>
    <m/>
    <m/>
    <m/>
    <m/>
    <m/>
    <m/>
    <m/>
    <m/>
    <x v="0"/>
    <s v="W4404"/>
    <m/>
  </r>
  <r>
    <x v="15"/>
    <x v="20"/>
    <x v="0"/>
    <x v="3"/>
    <n v="17"/>
    <n v="0"/>
    <n v="0"/>
    <n v="17"/>
    <n v="0"/>
    <n v="0"/>
    <n v="0"/>
    <n v="17"/>
    <n v="0"/>
    <n v="0"/>
    <n v="17"/>
    <n v="17"/>
    <n v="17"/>
    <n v="17"/>
    <m/>
    <m/>
    <m/>
    <m/>
    <m/>
    <m/>
    <n v="0"/>
    <n v="0"/>
    <m/>
    <m/>
    <m/>
    <m/>
    <n v="0"/>
    <n v="0"/>
    <m/>
    <m/>
    <m/>
    <m/>
    <n v="0"/>
    <n v="0"/>
    <m/>
    <m/>
    <m/>
    <m/>
    <n v="17"/>
    <n v="17"/>
    <m/>
    <m/>
    <m/>
    <m/>
    <n v="0"/>
    <n v="0"/>
    <m/>
    <m/>
    <m/>
    <m/>
    <n v="0"/>
    <n v="0"/>
    <m/>
    <m/>
    <m/>
    <m/>
    <m/>
    <m/>
    <m/>
    <m/>
    <m/>
    <m/>
    <m/>
    <m/>
    <m/>
    <m/>
    <m/>
    <m/>
    <m/>
    <m/>
    <m/>
    <m/>
    <m/>
    <m/>
    <m/>
    <m/>
    <m/>
    <m/>
    <m/>
    <m/>
    <m/>
    <m/>
    <x v="0"/>
    <n v="64246"/>
    <n v="429"/>
  </r>
  <r>
    <x v="16"/>
    <x v="21"/>
    <x v="0"/>
    <x v="3"/>
    <n v="0"/>
    <n v="0"/>
    <n v="2328"/>
    <n v="2328"/>
    <n v="0"/>
    <n v="0"/>
    <n v="0"/>
    <n v="2328"/>
    <n v="0"/>
    <n v="0"/>
    <n v="2328"/>
    <n v="2328"/>
    <n v="2328"/>
    <n v="2328"/>
    <m/>
    <m/>
    <m/>
    <m/>
    <m/>
    <m/>
    <m/>
    <m/>
    <m/>
    <m/>
    <m/>
    <m/>
    <m/>
    <m/>
    <m/>
    <m/>
    <m/>
    <m/>
    <m/>
    <m/>
    <m/>
    <m/>
    <m/>
    <m/>
    <m/>
    <m/>
    <m/>
    <m/>
    <m/>
    <m/>
    <m/>
    <m/>
    <m/>
    <m/>
    <m/>
    <m/>
    <m/>
    <m/>
    <m/>
    <m/>
    <m/>
    <m/>
    <n v="0"/>
    <n v="2328"/>
    <n v="0"/>
    <m/>
    <m/>
    <m/>
    <m/>
    <m/>
    <m/>
    <m/>
    <m/>
    <m/>
    <m/>
    <m/>
    <m/>
    <m/>
    <m/>
    <m/>
    <m/>
    <m/>
    <m/>
    <m/>
    <m/>
    <m/>
    <m/>
    <n v="0"/>
    <x v="0"/>
    <n v="70815"/>
    <n v="91"/>
  </r>
  <r>
    <x v="17"/>
    <x v="22"/>
    <x v="0"/>
    <x v="3"/>
    <n v="70633"/>
    <n v="23134"/>
    <n v="18815"/>
    <n v="112582"/>
    <n v="0"/>
    <n v="0"/>
    <n v="0"/>
    <n v="112582"/>
    <n v="8797"/>
    <n v="8797"/>
    <n v="121379"/>
    <n v="112582"/>
    <n v="121379"/>
    <n v="121379"/>
    <m/>
    <m/>
    <m/>
    <m/>
    <m/>
    <m/>
    <n v="61492"/>
    <n v="0"/>
    <n v="21983"/>
    <n v="530"/>
    <n v="15843"/>
    <n v="426"/>
    <n v="0"/>
    <n v="0"/>
    <n v="0"/>
    <n v="0"/>
    <n v="0"/>
    <n v="0"/>
    <n v="1768"/>
    <n v="0"/>
    <n v="0"/>
    <n v="0"/>
    <n v="70"/>
    <n v="2"/>
    <n v="0"/>
    <n v="0"/>
    <n v="0"/>
    <n v="0"/>
    <n v="444"/>
    <n v="0"/>
    <n v="7373"/>
    <n v="0"/>
    <n v="1151"/>
    <n v="0"/>
    <n v="2458"/>
    <n v="0"/>
    <n v="0"/>
    <n v="0"/>
    <n v="0"/>
    <n v="0"/>
    <n v="0"/>
    <n v="0"/>
    <m/>
    <m/>
    <m/>
    <m/>
    <m/>
    <m/>
    <m/>
    <m/>
    <m/>
    <m/>
    <m/>
    <m/>
    <n v="0"/>
    <n v="0"/>
    <m/>
    <m/>
    <n v="8797"/>
    <m/>
    <m/>
    <m/>
    <m/>
    <m/>
    <m/>
    <m/>
    <m/>
    <m/>
    <x v="1"/>
    <n v="66141"/>
    <n v="1295"/>
  </r>
  <r>
    <x v="18"/>
    <x v="23"/>
    <x v="0"/>
    <x v="3"/>
    <n v="0"/>
    <n v="0"/>
    <n v="0"/>
    <n v="0"/>
    <n v="898"/>
    <n v="0"/>
    <n v="898"/>
    <n v="898"/>
    <n v="0"/>
    <n v="0"/>
    <n v="898"/>
    <n v="898"/>
    <n v="898"/>
    <n v="384792"/>
    <m/>
    <m/>
    <m/>
    <m/>
    <m/>
    <m/>
    <m/>
    <m/>
    <m/>
    <m/>
    <m/>
    <m/>
    <m/>
    <m/>
    <m/>
    <m/>
    <m/>
    <m/>
    <m/>
    <m/>
    <m/>
    <m/>
    <m/>
    <m/>
    <m/>
    <m/>
    <m/>
    <m/>
    <m/>
    <m/>
    <m/>
    <m/>
    <m/>
    <m/>
    <m/>
    <m/>
    <m/>
    <m/>
    <m/>
    <m/>
    <m/>
    <m/>
    <n v="0"/>
    <n v="0"/>
    <n v="898"/>
    <m/>
    <m/>
    <m/>
    <m/>
    <m/>
    <m/>
    <m/>
    <m/>
    <m/>
    <m/>
    <m/>
    <m/>
    <m/>
    <m/>
    <m/>
    <m/>
    <m/>
    <m/>
    <m/>
    <m/>
    <m/>
    <m/>
    <n v="383894"/>
    <x v="0"/>
    <n v="73288"/>
    <n v="119"/>
  </r>
  <r>
    <x v="18"/>
    <x v="24"/>
    <x v="0"/>
    <x v="3"/>
    <n v="0"/>
    <n v="0"/>
    <n v="17061"/>
    <n v="17061"/>
    <n v="0"/>
    <n v="0"/>
    <n v="0"/>
    <n v="17061"/>
    <n v="0"/>
    <n v="0"/>
    <n v="17061"/>
    <n v="17061"/>
    <n v="17061"/>
    <n v="17061"/>
    <m/>
    <m/>
    <m/>
    <m/>
    <m/>
    <m/>
    <m/>
    <m/>
    <m/>
    <m/>
    <m/>
    <m/>
    <m/>
    <m/>
    <m/>
    <m/>
    <m/>
    <m/>
    <m/>
    <m/>
    <m/>
    <m/>
    <m/>
    <m/>
    <m/>
    <m/>
    <m/>
    <m/>
    <m/>
    <m/>
    <m/>
    <m/>
    <m/>
    <m/>
    <m/>
    <m/>
    <m/>
    <m/>
    <m/>
    <m/>
    <m/>
    <m/>
    <n v="17061"/>
    <n v="0"/>
    <n v="0"/>
    <m/>
    <m/>
    <m/>
    <m/>
    <m/>
    <m/>
    <m/>
    <m/>
    <m/>
    <m/>
    <m/>
    <m/>
    <m/>
    <m/>
    <m/>
    <m/>
    <m/>
    <m/>
    <m/>
    <m/>
    <m/>
    <m/>
    <n v="0"/>
    <x v="0"/>
    <n v="70580"/>
    <n v="119"/>
  </r>
  <r>
    <x v="19"/>
    <x v="25"/>
    <x v="0"/>
    <x v="3"/>
    <n v="6"/>
    <n v="0"/>
    <n v="0"/>
    <n v="6"/>
    <n v="0"/>
    <n v="0"/>
    <n v="0"/>
    <n v="6"/>
    <n v="0"/>
    <n v="0"/>
    <n v="6"/>
    <n v="6"/>
    <n v="6"/>
    <n v="6"/>
    <m/>
    <m/>
    <m/>
    <m/>
    <m/>
    <m/>
    <n v="0"/>
    <n v="0"/>
    <m/>
    <m/>
    <m/>
    <m/>
    <n v="0"/>
    <n v="0"/>
    <m/>
    <m/>
    <m/>
    <m/>
    <n v="0"/>
    <n v="0"/>
    <m/>
    <m/>
    <m/>
    <m/>
    <n v="0"/>
    <n v="0"/>
    <m/>
    <m/>
    <m/>
    <m/>
    <n v="0"/>
    <n v="0"/>
    <m/>
    <m/>
    <m/>
    <m/>
    <n v="6"/>
    <n v="6"/>
    <m/>
    <m/>
    <m/>
    <m/>
    <m/>
    <m/>
    <m/>
    <m/>
    <m/>
    <m/>
    <m/>
    <m/>
    <m/>
    <m/>
    <m/>
    <m/>
    <m/>
    <m/>
    <m/>
    <m/>
    <m/>
    <m/>
    <m/>
    <m/>
    <m/>
    <m/>
    <m/>
    <m/>
    <m/>
    <m/>
    <x v="0"/>
    <n v="65838"/>
    <n v="904"/>
  </r>
  <r>
    <x v="20"/>
    <x v="26"/>
    <x v="0"/>
    <x v="3"/>
    <n v="0"/>
    <n v="1072"/>
    <n v="4766"/>
    <n v="5838"/>
    <n v="0"/>
    <n v="0"/>
    <n v="0"/>
    <n v="5838"/>
    <n v="0"/>
    <n v="0"/>
    <n v="5838"/>
    <n v="151970"/>
    <n v="151970"/>
    <n v="151970"/>
    <m/>
    <m/>
    <m/>
    <m/>
    <m/>
    <m/>
    <m/>
    <m/>
    <n v="1072"/>
    <n v="0"/>
    <n v="1384"/>
    <n v="138"/>
    <m/>
    <m/>
    <n v="0"/>
    <n v="0"/>
    <n v="986"/>
    <n v="131"/>
    <m/>
    <m/>
    <n v="0"/>
    <n v="0"/>
    <n v="2336"/>
    <n v="0"/>
    <m/>
    <m/>
    <n v="0"/>
    <n v="0"/>
    <n v="3"/>
    <n v="0"/>
    <m/>
    <m/>
    <n v="0"/>
    <n v="0"/>
    <n v="57"/>
    <n v="0"/>
    <m/>
    <m/>
    <n v="0"/>
    <n v="0"/>
    <n v="0"/>
    <n v="0"/>
    <m/>
    <m/>
    <m/>
    <m/>
    <m/>
    <m/>
    <m/>
    <m/>
    <m/>
    <m/>
    <m/>
    <m/>
    <m/>
    <m/>
    <m/>
    <m/>
    <m/>
    <m/>
    <m/>
    <m/>
    <m/>
    <n v="146132"/>
    <m/>
    <m/>
    <m/>
    <m/>
    <x v="1"/>
    <n v="60053"/>
    <n v="601"/>
  </r>
  <r>
    <x v="4"/>
    <x v="155"/>
    <x v="0"/>
    <x v="3"/>
    <n v="1"/>
    <n v="0"/>
    <n v="0"/>
    <n v="1"/>
    <n v="0"/>
    <n v="0"/>
    <n v="0"/>
    <n v="1"/>
    <n v="0"/>
    <n v="0"/>
    <n v="1"/>
    <n v="1"/>
    <n v="1"/>
    <n v="1"/>
    <m/>
    <m/>
    <m/>
    <m/>
    <m/>
    <m/>
    <n v="0"/>
    <n v="0"/>
    <m/>
    <m/>
    <m/>
    <m/>
    <n v="0"/>
    <n v="0"/>
    <m/>
    <m/>
    <m/>
    <m/>
    <n v="0"/>
    <n v="0"/>
    <m/>
    <m/>
    <m/>
    <m/>
    <n v="0"/>
    <n v="0"/>
    <m/>
    <m/>
    <m/>
    <m/>
    <n v="0"/>
    <n v="0"/>
    <m/>
    <m/>
    <m/>
    <m/>
    <n v="1"/>
    <n v="1"/>
    <m/>
    <m/>
    <m/>
    <m/>
    <m/>
    <m/>
    <m/>
    <m/>
    <m/>
    <m/>
    <m/>
    <m/>
    <m/>
    <m/>
    <m/>
    <m/>
    <m/>
    <m/>
    <m/>
    <m/>
    <m/>
    <m/>
    <m/>
    <m/>
    <m/>
    <m/>
    <m/>
    <m/>
    <m/>
    <m/>
    <x v="0"/>
    <n v="23043"/>
    <n v="111"/>
  </r>
  <r>
    <x v="133"/>
    <x v="27"/>
    <x v="0"/>
    <x v="3"/>
    <n v="0"/>
    <n v="0"/>
    <n v="0"/>
    <n v="0"/>
    <n v="0"/>
    <n v="0"/>
    <n v="0"/>
    <n v="0"/>
    <n v="32"/>
    <n v="32"/>
    <n v="32"/>
    <n v="0"/>
    <n v="32"/>
    <n v="32"/>
    <m/>
    <m/>
    <m/>
    <m/>
    <m/>
    <m/>
    <m/>
    <m/>
    <m/>
    <m/>
    <m/>
    <m/>
    <m/>
    <m/>
    <m/>
    <m/>
    <m/>
    <m/>
    <m/>
    <m/>
    <m/>
    <m/>
    <m/>
    <m/>
    <m/>
    <m/>
    <m/>
    <m/>
    <m/>
    <m/>
    <m/>
    <m/>
    <m/>
    <m/>
    <m/>
    <m/>
    <m/>
    <m/>
    <m/>
    <m/>
    <m/>
    <m/>
    <m/>
    <m/>
    <m/>
    <m/>
    <m/>
    <m/>
    <m/>
    <m/>
    <m/>
    <m/>
    <m/>
    <m/>
    <n v="0"/>
    <n v="32"/>
    <m/>
    <m/>
    <n v="0"/>
    <m/>
    <m/>
    <m/>
    <m/>
    <m/>
    <m/>
    <m/>
    <m/>
    <m/>
    <x v="0"/>
    <n v="65781"/>
    <n v="450"/>
  </r>
  <r>
    <x v="22"/>
    <x v="28"/>
    <x v="0"/>
    <x v="3"/>
    <n v="9"/>
    <n v="0"/>
    <n v="0"/>
    <n v="9"/>
    <n v="0"/>
    <n v="0"/>
    <n v="0"/>
    <n v="9"/>
    <n v="0"/>
    <n v="0"/>
    <n v="9"/>
    <n v="9"/>
    <n v="9"/>
    <n v="9"/>
    <m/>
    <m/>
    <m/>
    <m/>
    <m/>
    <m/>
    <n v="0"/>
    <n v="0"/>
    <m/>
    <m/>
    <m/>
    <m/>
    <n v="0"/>
    <n v="0"/>
    <m/>
    <m/>
    <m/>
    <m/>
    <n v="0"/>
    <n v="0"/>
    <m/>
    <m/>
    <m/>
    <m/>
    <n v="0"/>
    <n v="0"/>
    <m/>
    <m/>
    <m/>
    <m/>
    <n v="0"/>
    <n v="0"/>
    <m/>
    <m/>
    <m/>
    <m/>
    <n v="9"/>
    <n v="9"/>
    <m/>
    <m/>
    <m/>
    <m/>
    <m/>
    <m/>
    <m/>
    <m/>
    <m/>
    <m/>
    <m/>
    <m/>
    <m/>
    <m/>
    <m/>
    <m/>
    <m/>
    <m/>
    <m/>
    <m/>
    <m/>
    <m/>
    <m/>
    <m/>
    <m/>
    <m/>
    <m/>
    <m/>
    <m/>
    <m/>
    <x v="0"/>
    <n v="80896"/>
    <m/>
  </r>
  <r>
    <x v="8"/>
    <x v="29"/>
    <x v="0"/>
    <x v="3"/>
    <n v="0"/>
    <n v="0"/>
    <n v="0"/>
    <n v="0"/>
    <n v="0"/>
    <n v="0"/>
    <n v="0"/>
    <n v="0"/>
    <n v="0"/>
    <n v="0"/>
    <n v="0"/>
    <n v="0"/>
    <n v="0"/>
    <n v="22923"/>
    <m/>
    <m/>
    <m/>
    <m/>
    <m/>
    <m/>
    <m/>
    <m/>
    <m/>
    <m/>
    <m/>
    <m/>
    <m/>
    <m/>
    <m/>
    <m/>
    <m/>
    <m/>
    <m/>
    <m/>
    <m/>
    <m/>
    <m/>
    <m/>
    <m/>
    <m/>
    <m/>
    <m/>
    <m/>
    <m/>
    <m/>
    <m/>
    <m/>
    <m/>
    <m/>
    <m/>
    <m/>
    <m/>
    <m/>
    <m/>
    <m/>
    <m/>
    <n v="0"/>
    <n v="0"/>
    <n v="0"/>
    <m/>
    <m/>
    <m/>
    <m/>
    <m/>
    <m/>
    <m/>
    <m/>
    <m/>
    <m/>
    <m/>
    <m/>
    <m/>
    <m/>
    <m/>
    <m/>
    <m/>
    <m/>
    <m/>
    <m/>
    <m/>
    <m/>
    <n v="22923"/>
    <x v="0"/>
    <n v="63762"/>
    <n v="901"/>
  </r>
  <r>
    <x v="11"/>
    <x v="156"/>
    <x v="0"/>
    <x v="3"/>
    <n v="13"/>
    <n v="0"/>
    <n v="0"/>
    <n v="13"/>
    <n v="0"/>
    <n v="0"/>
    <n v="0"/>
    <n v="13"/>
    <n v="0"/>
    <n v="0"/>
    <n v="13"/>
    <n v="13"/>
    <n v="13"/>
    <n v="13"/>
    <m/>
    <m/>
    <m/>
    <m/>
    <m/>
    <m/>
    <n v="0"/>
    <n v="0"/>
    <m/>
    <m/>
    <m/>
    <m/>
    <n v="0"/>
    <n v="0"/>
    <m/>
    <m/>
    <m/>
    <m/>
    <n v="0"/>
    <n v="0"/>
    <m/>
    <m/>
    <m/>
    <m/>
    <n v="13"/>
    <n v="13"/>
    <m/>
    <m/>
    <m/>
    <m/>
    <n v="0"/>
    <n v="0"/>
    <m/>
    <m/>
    <m/>
    <m/>
    <n v="0"/>
    <n v="0"/>
    <m/>
    <m/>
    <m/>
    <m/>
    <m/>
    <m/>
    <m/>
    <m/>
    <m/>
    <m/>
    <m/>
    <m/>
    <m/>
    <m/>
    <m/>
    <m/>
    <m/>
    <m/>
    <m/>
    <m/>
    <m/>
    <m/>
    <m/>
    <m/>
    <m/>
    <m/>
    <m/>
    <m/>
    <m/>
    <m/>
    <x v="0"/>
    <n v="65978"/>
    <n v="241"/>
  </r>
  <r>
    <x v="23"/>
    <x v="30"/>
    <x v="0"/>
    <x v="3"/>
    <n v="4"/>
    <n v="7"/>
    <n v="0"/>
    <n v="11"/>
    <n v="0"/>
    <n v="0"/>
    <n v="0"/>
    <n v="11"/>
    <n v="0"/>
    <n v="0"/>
    <n v="11"/>
    <n v="11"/>
    <n v="11"/>
    <n v="11"/>
    <m/>
    <m/>
    <m/>
    <m/>
    <m/>
    <m/>
    <n v="0"/>
    <n v="0"/>
    <n v="0"/>
    <n v="0"/>
    <m/>
    <m/>
    <n v="0"/>
    <n v="0"/>
    <n v="0"/>
    <n v="0"/>
    <m/>
    <m/>
    <n v="0"/>
    <n v="0"/>
    <n v="0"/>
    <n v="0"/>
    <m/>
    <m/>
    <n v="0"/>
    <n v="0"/>
    <n v="0"/>
    <n v="0"/>
    <m/>
    <m/>
    <n v="0"/>
    <n v="0"/>
    <n v="0"/>
    <n v="0"/>
    <m/>
    <m/>
    <n v="4"/>
    <n v="4"/>
    <n v="7"/>
    <n v="7"/>
    <m/>
    <m/>
    <m/>
    <m/>
    <m/>
    <m/>
    <m/>
    <m/>
    <m/>
    <m/>
    <m/>
    <m/>
    <m/>
    <m/>
    <m/>
    <m/>
    <m/>
    <m/>
    <m/>
    <m/>
    <m/>
    <m/>
    <m/>
    <m/>
    <m/>
    <m/>
    <m/>
    <m/>
    <x v="0"/>
    <n v="66370"/>
    <n v="458"/>
  </r>
  <r>
    <x v="24"/>
    <x v="31"/>
    <x v="0"/>
    <x v="3"/>
    <n v="4"/>
    <n v="0"/>
    <n v="0"/>
    <n v="4"/>
    <n v="0"/>
    <n v="0"/>
    <n v="0"/>
    <n v="4"/>
    <n v="3750"/>
    <n v="3750"/>
    <n v="3754"/>
    <n v="4"/>
    <n v="3754"/>
    <n v="3754"/>
    <m/>
    <m/>
    <m/>
    <m/>
    <m/>
    <m/>
    <n v="0"/>
    <n v="0"/>
    <m/>
    <m/>
    <m/>
    <m/>
    <n v="0"/>
    <n v="0"/>
    <m/>
    <m/>
    <m/>
    <m/>
    <n v="0"/>
    <n v="0"/>
    <m/>
    <m/>
    <m/>
    <m/>
    <n v="4"/>
    <n v="4"/>
    <m/>
    <m/>
    <m/>
    <m/>
    <n v="0"/>
    <n v="0"/>
    <m/>
    <m/>
    <m/>
    <m/>
    <n v="0"/>
    <n v="0"/>
    <m/>
    <m/>
    <m/>
    <m/>
    <m/>
    <m/>
    <m/>
    <m/>
    <m/>
    <m/>
    <m/>
    <m/>
    <m/>
    <m/>
    <m/>
    <m/>
    <n v="0"/>
    <n v="0"/>
    <m/>
    <m/>
    <n v="3750"/>
    <m/>
    <m/>
    <m/>
    <m/>
    <m/>
    <m/>
    <m/>
    <m/>
    <m/>
    <x v="0"/>
    <n v="71412"/>
    <n v="261"/>
  </r>
  <r>
    <x v="25"/>
    <x v="32"/>
    <x v="0"/>
    <x v="3"/>
    <n v="9"/>
    <n v="0"/>
    <n v="0"/>
    <n v="9"/>
    <n v="0"/>
    <n v="0"/>
    <n v="0"/>
    <n v="9"/>
    <n v="0"/>
    <n v="0"/>
    <n v="9"/>
    <n v="9"/>
    <n v="9"/>
    <n v="9"/>
    <m/>
    <m/>
    <m/>
    <m/>
    <m/>
    <m/>
    <n v="0"/>
    <n v="0"/>
    <m/>
    <m/>
    <m/>
    <m/>
    <n v="0"/>
    <n v="0"/>
    <m/>
    <m/>
    <m/>
    <m/>
    <n v="0"/>
    <n v="0"/>
    <m/>
    <m/>
    <m/>
    <m/>
    <n v="0"/>
    <n v="0"/>
    <m/>
    <m/>
    <m/>
    <m/>
    <n v="0"/>
    <n v="0"/>
    <m/>
    <m/>
    <m/>
    <m/>
    <n v="9"/>
    <n v="9"/>
    <m/>
    <m/>
    <m/>
    <m/>
    <m/>
    <m/>
    <m/>
    <m/>
    <m/>
    <m/>
    <m/>
    <m/>
    <m/>
    <m/>
    <m/>
    <m/>
    <m/>
    <m/>
    <m/>
    <m/>
    <m/>
    <m/>
    <m/>
    <m/>
    <m/>
    <m/>
    <m/>
    <m/>
    <m/>
    <m/>
    <x v="0"/>
    <n v="61409"/>
    <n v="4750"/>
  </r>
  <r>
    <x v="26"/>
    <x v="33"/>
    <x v="0"/>
    <x v="3"/>
    <n v="2"/>
    <n v="0"/>
    <n v="1"/>
    <n v="3"/>
    <n v="0"/>
    <n v="0"/>
    <n v="0"/>
    <n v="3"/>
    <n v="0"/>
    <n v="0"/>
    <n v="3"/>
    <n v="3"/>
    <n v="3"/>
    <n v="3"/>
    <m/>
    <m/>
    <m/>
    <m/>
    <m/>
    <m/>
    <n v="2"/>
    <n v="2"/>
    <m/>
    <m/>
    <n v="1"/>
    <n v="1"/>
    <n v="0"/>
    <n v="0"/>
    <m/>
    <m/>
    <n v="0"/>
    <n v="0"/>
    <n v="0"/>
    <n v="0"/>
    <m/>
    <m/>
    <n v="0"/>
    <n v="0"/>
    <n v="0"/>
    <n v="0"/>
    <m/>
    <m/>
    <n v="0"/>
    <n v="0"/>
    <n v="0"/>
    <n v="0"/>
    <m/>
    <m/>
    <n v="0"/>
    <n v="0"/>
    <n v="0"/>
    <n v="0"/>
    <m/>
    <m/>
    <n v="0"/>
    <n v="0"/>
    <m/>
    <m/>
    <m/>
    <m/>
    <m/>
    <m/>
    <m/>
    <m/>
    <m/>
    <m/>
    <m/>
    <m/>
    <m/>
    <m/>
    <m/>
    <m/>
    <m/>
    <m/>
    <m/>
    <m/>
    <m/>
    <m/>
    <m/>
    <m/>
    <m/>
    <m/>
    <x v="0"/>
    <n v="98205"/>
    <n v="707"/>
  </r>
  <r>
    <x v="125"/>
    <x v="165"/>
    <x v="0"/>
    <x v="3"/>
    <n v="0"/>
    <n v="440"/>
    <n v="1023"/>
    <n v="1463"/>
    <n v="0"/>
    <n v="0"/>
    <n v="0"/>
    <n v="1463"/>
    <n v="0"/>
    <n v="0"/>
    <n v="1463"/>
    <n v="1463"/>
    <n v="1463"/>
    <n v="1463"/>
    <m/>
    <m/>
    <m/>
    <m/>
    <m/>
    <m/>
    <m/>
    <m/>
    <n v="440"/>
    <n v="0"/>
    <n v="1023"/>
    <n v="0"/>
    <m/>
    <m/>
    <n v="0"/>
    <n v="0"/>
    <n v="0"/>
    <n v="0"/>
    <m/>
    <m/>
    <n v="0"/>
    <n v="0"/>
    <n v="0"/>
    <n v="0"/>
    <m/>
    <m/>
    <n v="0"/>
    <n v="0"/>
    <n v="0"/>
    <n v="0"/>
    <m/>
    <m/>
    <n v="0"/>
    <n v="0"/>
    <n v="0"/>
    <n v="0"/>
    <m/>
    <m/>
    <n v="0"/>
    <n v="0"/>
    <n v="0"/>
    <n v="0"/>
    <m/>
    <m/>
    <m/>
    <m/>
    <m/>
    <m/>
    <m/>
    <m/>
    <m/>
    <m/>
    <m/>
    <m/>
    <m/>
    <m/>
    <m/>
    <m/>
    <m/>
    <m/>
    <m/>
    <m/>
    <m/>
    <m/>
    <m/>
    <m/>
    <m/>
    <m/>
    <x v="0"/>
    <n v="82538"/>
    <n v="4928"/>
  </r>
  <r>
    <x v="27"/>
    <x v="34"/>
    <x v="0"/>
    <x v="3"/>
    <n v="5"/>
    <n v="0"/>
    <n v="0"/>
    <n v="5"/>
    <n v="0"/>
    <n v="0"/>
    <n v="0"/>
    <n v="5"/>
    <n v="0"/>
    <n v="0"/>
    <n v="5"/>
    <n v="5"/>
    <n v="5"/>
    <n v="5"/>
    <m/>
    <m/>
    <m/>
    <m/>
    <m/>
    <m/>
    <n v="0"/>
    <n v="0"/>
    <m/>
    <m/>
    <m/>
    <m/>
    <n v="0"/>
    <n v="0"/>
    <m/>
    <m/>
    <m/>
    <m/>
    <n v="0"/>
    <n v="0"/>
    <m/>
    <m/>
    <m/>
    <m/>
    <n v="5"/>
    <n v="5"/>
    <m/>
    <m/>
    <m/>
    <m/>
    <n v="0"/>
    <n v="0"/>
    <m/>
    <m/>
    <m/>
    <m/>
    <n v="0"/>
    <n v="0"/>
    <m/>
    <m/>
    <m/>
    <m/>
    <m/>
    <m/>
    <m/>
    <m/>
    <m/>
    <m/>
    <m/>
    <m/>
    <m/>
    <m/>
    <m/>
    <m/>
    <m/>
    <m/>
    <m/>
    <m/>
    <m/>
    <m/>
    <m/>
    <m/>
    <m/>
    <m/>
    <m/>
    <m/>
    <m/>
    <m/>
    <x v="0"/>
    <n v="66915"/>
    <n v="826"/>
  </r>
  <r>
    <x v="28"/>
    <x v="35"/>
    <x v="0"/>
    <x v="3"/>
    <n v="0"/>
    <n v="9933"/>
    <n v="4198"/>
    <n v="14131"/>
    <n v="0"/>
    <n v="0"/>
    <n v="0"/>
    <n v="14131"/>
    <n v="0"/>
    <n v="0"/>
    <n v="14131"/>
    <n v="14131"/>
    <n v="14131"/>
    <n v="14131"/>
    <m/>
    <m/>
    <m/>
    <m/>
    <m/>
    <m/>
    <m/>
    <m/>
    <n v="9523"/>
    <n v="0"/>
    <n v="3434"/>
    <n v="0"/>
    <m/>
    <m/>
    <n v="0"/>
    <n v="0"/>
    <n v="0"/>
    <n v="0"/>
    <m/>
    <m/>
    <n v="0"/>
    <n v="0"/>
    <n v="0"/>
    <n v="0"/>
    <m/>
    <m/>
    <n v="0"/>
    <n v="0"/>
    <n v="0"/>
    <n v="0"/>
    <m/>
    <m/>
    <n v="410"/>
    <n v="0"/>
    <n v="764"/>
    <n v="0"/>
    <m/>
    <m/>
    <n v="0"/>
    <n v="0"/>
    <n v="0"/>
    <n v="0"/>
    <m/>
    <m/>
    <m/>
    <m/>
    <m/>
    <m/>
    <m/>
    <m/>
    <m/>
    <m/>
    <m/>
    <m/>
    <m/>
    <m/>
    <m/>
    <m/>
    <m/>
    <m/>
    <m/>
    <m/>
    <m/>
    <m/>
    <m/>
    <m/>
    <m/>
    <m/>
    <x v="0"/>
    <n v="81264"/>
    <m/>
  </r>
  <r>
    <x v="29"/>
    <x v="37"/>
    <x v="0"/>
    <x v="3"/>
    <n v="0"/>
    <n v="0"/>
    <n v="0"/>
    <n v="0"/>
    <n v="0"/>
    <n v="0"/>
    <n v="0"/>
    <n v="0"/>
    <n v="722"/>
    <n v="722"/>
    <n v="722"/>
    <n v="0"/>
    <n v="722"/>
    <n v="722"/>
    <m/>
    <m/>
    <m/>
    <m/>
    <m/>
    <m/>
    <m/>
    <m/>
    <m/>
    <m/>
    <m/>
    <m/>
    <m/>
    <m/>
    <m/>
    <m/>
    <m/>
    <m/>
    <m/>
    <m/>
    <m/>
    <m/>
    <m/>
    <m/>
    <m/>
    <m/>
    <m/>
    <m/>
    <m/>
    <m/>
    <m/>
    <m/>
    <m/>
    <m/>
    <m/>
    <m/>
    <m/>
    <m/>
    <m/>
    <m/>
    <m/>
    <m/>
    <m/>
    <m/>
    <m/>
    <m/>
    <m/>
    <m/>
    <m/>
    <m/>
    <m/>
    <m/>
    <m/>
    <m/>
    <n v="722"/>
    <n v="0"/>
    <m/>
    <m/>
    <n v="0"/>
    <m/>
    <m/>
    <m/>
    <m/>
    <m/>
    <m/>
    <m/>
    <m/>
    <m/>
    <x v="0"/>
    <n v="67784"/>
    <n v="520"/>
  </r>
  <r>
    <x v="30"/>
    <x v="38"/>
    <x v="0"/>
    <x v="3"/>
    <n v="0"/>
    <n v="0"/>
    <n v="0"/>
    <n v="0"/>
    <n v="0"/>
    <n v="0"/>
    <n v="0"/>
    <n v="0"/>
    <n v="3"/>
    <n v="3"/>
    <n v="3"/>
    <n v="0"/>
    <n v="3"/>
    <n v="3"/>
    <m/>
    <m/>
    <m/>
    <m/>
    <m/>
    <m/>
    <m/>
    <m/>
    <m/>
    <m/>
    <m/>
    <m/>
    <m/>
    <m/>
    <m/>
    <m/>
    <m/>
    <m/>
    <m/>
    <m/>
    <m/>
    <m/>
    <m/>
    <m/>
    <m/>
    <m/>
    <m/>
    <m/>
    <m/>
    <m/>
    <m/>
    <m/>
    <m/>
    <m/>
    <m/>
    <m/>
    <m/>
    <m/>
    <m/>
    <m/>
    <m/>
    <m/>
    <m/>
    <m/>
    <m/>
    <m/>
    <m/>
    <m/>
    <m/>
    <m/>
    <m/>
    <m/>
    <m/>
    <m/>
    <n v="3"/>
    <n v="0"/>
    <m/>
    <m/>
    <n v="0"/>
    <m/>
    <m/>
    <m/>
    <m/>
    <m/>
    <m/>
    <m/>
    <m/>
    <m/>
    <x v="0"/>
    <n v="80578"/>
    <n v="367"/>
  </r>
  <r>
    <x v="31"/>
    <x v="39"/>
    <x v="0"/>
    <x v="3"/>
    <n v="0"/>
    <n v="0"/>
    <n v="0"/>
    <n v="0"/>
    <n v="0"/>
    <n v="0"/>
    <n v="0"/>
    <n v="0"/>
    <n v="0"/>
    <n v="0"/>
    <n v="0"/>
    <n v="1309"/>
    <n v="1309"/>
    <n v="1309"/>
    <m/>
    <m/>
    <m/>
    <m/>
    <m/>
    <m/>
    <m/>
    <m/>
    <m/>
    <m/>
    <m/>
    <m/>
    <m/>
    <m/>
    <m/>
    <m/>
    <m/>
    <m/>
    <m/>
    <m/>
    <m/>
    <m/>
    <m/>
    <m/>
    <m/>
    <m/>
    <m/>
    <m/>
    <m/>
    <m/>
    <m/>
    <m/>
    <m/>
    <m/>
    <m/>
    <m/>
    <m/>
    <m/>
    <m/>
    <m/>
    <m/>
    <m/>
    <m/>
    <m/>
    <m/>
    <m/>
    <m/>
    <m/>
    <m/>
    <m/>
    <m/>
    <m/>
    <m/>
    <m/>
    <m/>
    <m/>
    <m/>
    <m/>
    <m/>
    <m/>
    <m/>
    <m/>
    <m/>
    <n v="1309"/>
    <m/>
    <m/>
    <m/>
    <m/>
    <x v="0"/>
    <s v="W4383"/>
    <m/>
  </r>
  <r>
    <x v="32"/>
    <x v="40"/>
    <x v="0"/>
    <x v="3"/>
    <n v="140"/>
    <n v="0"/>
    <n v="0"/>
    <n v="140"/>
    <n v="0"/>
    <n v="0"/>
    <n v="0"/>
    <n v="140"/>
    <n v="0"/>
    <n v="0"/>
    <n v="140"/>
    <n v="140"/>
    <n v="140"/>
    <n v="140"/>
    <m/>
    <m/>
    <m/>
    <m/>
    <m/>
    <m/>
    <n v="0"/>
    <n v="0"/>
    <m/>
    <m/>
    <m/>
    <m/>
    <n v="0"/>
    <n v="0"/>
    <m/>
    <m/>
    <m/>
    <m/>
    <n v="0"/>
    <n v="0"/>
    <m/>
    <m/>
    <m/>
    <m/>
    <n v="0"/>
    <n v="0"/>
    <m/>
    <m/>
    <m/>
    <m/>
    <n v="0"/>
    <n v="0"/>
    <m/>
    <m/>
    <m/>
    <m/>
    <n v="140"/>
    <n v="140"/>
    <m/>
    <m/>
    <m/>
    <m/>
    <m/>
    <m/>
    <m/>
    <m/>
    <m/>
    <m/>
    <m/>
    <m/>
    <m/>
    <m/>
    <m/>
    <m/>
    <m/>
    <m/>
    <m/>
    <m/>
    <m/>
    <m/>
    <m/>
    <m/>
    <m/>
    <m/>
    <m/>
    <m/>
    <m/>
    <m/>
    <x v="0"/>
    <n v="68241"/>
    <n v="304"/>
  </r>
  <r>
    <x v="134"/>
    <x v="170"/>
    <x v="0"/>
    <x v="3"/>
    <n v="0"/>
    <n v="0"/>
    <n v="0"/>
    <n v="0"/>
    <n v="0"/>
    <n v="0"/>
    <n v="0"/>
    <n v="0"/>
    <n v="372"/>
    <n v="372"/>
    <n v="372"/>
    <n v="0"/>
    <n v="372"/>
    <n v="372"/>
    <m/>
    <m/>
    <m/>
    <m/>
    <m/>
    <m/>
    <m/>
    <m/>
    <m/>
    <m/>
    <m/>
    <m/>
    <m/>
    <m/>
    <m/>
    <m/>
    <m/>
    <m/>
    <m/>
    <m/>
    <m/>
    <m/>
    <m/>
    <m/>
    <m/>
    <m/>
    <m/>
    <m/>
    <m/>
    <m/>
    <m/>
    <m/>
    <m/>
    <m/>
    <m/>
    <m/>
    <m/>
    <m/>
    <m/>
    <m/>
    <m/>
    <m/>
    <m/>
    <m/>
    <m/>
    <m/>
    <m/>
    <m/>
    <m/>
    <m/>
    <m/>
    <m/>
    <m/>
    <m/>
    <n v="0"/>
    <n v="372"/>
    <m/>
    <m/>
    <n v="0"/>
    <m/>
    <m/>
    <m/>
    <m/>
    <m/>
    <m/>
    <m/>
    <m/>
    <m/>
    <x v="0"/>
    <n v="68381"/>
    <n v="3098"/>
  </r>
  <r>
    <x v="126"/>
    <x v="41"/>
    <x v="0"/>
    <x v="3"/>
    <n v="0"/>
    <n v="0"/>
    <n v="0"/>
    <n v="0"/>
    <n v="0"/>
    <n v="0"/>
    <n v="0"/>
    <n v="0"/>
    <n v="1"/>
    <n v="1"/>
    <n v="1"/>
    <n v="0"/>
    <n v="1"/>
    <n v="1"/>
    <m/>
    <m/>
    <m/>
    <m/>
    <m/>
    <m/>
    <m/>
    <m/>
    <m/>
    <m/>
    <m/>
    <m/>
    <m/>
    <m/>
    <m/>
    <m/>
    <m/>
    <m/>
    <m/>
    <m/>
    <m/>
    <m/>
    <m/>
    <m/>
    <m/>
    <m/>
    <m/>
    <m/>
    <m/>
    <m/>
    <m/>
    <m/>
    <m/>
    <m/>
    <m/>
    <m/>
    <m/>
    <m/>
    <m/>
    <m/>
    <m/>
    <m/>
    <m/>
    <m/>
    <m/>
    <m/>
    <m/>
    <m/>
    <m/>
    <m/>
    <m/>
    <m/>
    <m/>
    <m/>
    <n v="1"/>
    <n v="0"/>
    <m/>
    <m/>
    <n v="0"/>
    <m/>
    <m/>
    <m/>
    <m/>
    <m/>
    <m/>
    <m/>
    <m/>
    <m/>
    <x v="0"/>
    <n v="68462"/>
    <n v="215"/>
  </r>
  <r>
    <x v="26"/>
    <x v="42"/>
    <x v="0"/>
    <x v="3"/>
    <n v="3"/>
    <n v="309"/>
    <n v="391"/>
    <n v="703"/>
    <n v="112782"/>
    <n v="0"/>
    <n v="112782"/>
    <n v="113485"/>
    <n v="0"/>
    <n v="0"/>
    <n v="113485"/>
    <n v="113485"/>
    <n v="113485"/>
    <n v="113485"/>
    <m/>
    <m/>
    <m/>
    <m/>
    <m/>
    <m/>
    <n v="0"/>
    <n v="0"/>
    <n v="287"/>
    <n v="0"/>
    <n v="343"/>
    <n v="0"/>
    <n v="0"/>
    <n v="0"/>
    <n v="0"/>
    <n v="0"/>
    <n v="0"/>
    <n v="0"/>
    <n v="2"/>
    <n v="0"/>
    <n v="4"/>
    <n v="0"/>
    <n v="25"/>
    <n v="0"/>
    <n v="0"/>
    <n v="0"/>
    <n v="0"/>
    <n v="0"/>
    <n v="0"/>
    <n v="0"/>
    <n v="1"/>
    <n v="0"/>
    <n v="18"/>
    <n v="0"/>
    <n v="23"/>
    <n v="0"/>
    <n v="0"/>
    <n v="0"/>
    <n v="0"/>
    <n v="0"/>
    <n v="0"/>
    <n v="0"/>
    <n v="0"/>
    <n v="0"/>
    <n v="112782"/>
    <m/>
    <m/>
    <m/>
    <m/>
    <m/>
    <m/>
    <m/>
    <m/>
    <m/>
    <m/>
    <m/>
    <m/>
    <m/>
    <m/>
    <m/>
    <m/>
    <m/>
    <m/>
    <m/>
    <m/>
    <m/>
    <m/>
    <n v="0"/>
    <x v="1"/>
    <n v="71420"/>
    <n v="707"/>
  </r>
  <r>
    <x v="34"/>
    <x v="43"/>
    <x v="0"/>
    <x v="3"/>
    <n v="4"/>
    <n v="0"/>
    <n v="4003"/>
    <n v="4007"/>
    <n v="0"/>
    <n v="0"/>
    <n v="0"/>
    <n v="4007"/>
    <n v="0"/>
    <n v="0"/>
    <n v="4007"/>
    <n v="4007"/>
    <n v="4007"/>
    <n v="4007"/>
    <m/>
    <m/>
    <m/>
    <m/>
    <m/>
    <m/>
    <n v="0"/>
    <n v="0"/>
    <m/>
    <m/>
    <n v="4003"/>
    <n v="4003"/>
    <n v="0"/>
    <n v="0"/>
    <m/>
    <m/>
    <n v="0"/>
    <n v="0"/>
    <n v="0"/>
    <n v="0"/>
    <m/>
    <m/>
    <n v="0"/>
    <n v="0"/>
    <n v="4"/>
    <n v="4"/>
    <m/>
    <m/>
    <n v="0"/>
    <n v="0"/>
    <n v="0"/>
    <n v="0"/>
    <m/>
    <m/>
    <n v="0"/>
    <n v="0"/>
    <n v="0"/>
    <n v="0"/>
    <m/>
    <m/>
    <n v="0"/>
    <n v="0"/>
    <m/>
    <m/>
    <m/>
    <m/>
    <m/>
    <m/>
    <m/>
    <m/>
    <m/>
    <m/>
    <m/>
    <m/>
    <m/>
    <m/>
    <m/>
    <m/>
    <m/>
    <m/>
    <m/>
    <m/>
    <m/>
    <m/>
    <m/>
    <m/>
    <m/>
    <m/>
    <x v="0"/>
    <n v="25178"/>
    <n v="176"/>
  </r>
  <r>
    <x v="35"/>
    <x v="44"/>
    <x v="0"/>
    <x v="3"/>
    <n v="0"/>
    <n v="0"/>
    <n v="1364"/>
    <n v="1364"/>
    <n v="0"/>
    <n v="0"/>
    <n v="0"/>
    <n v="1364"/>
    <n v="0"/>
    <n v="0"/>
    <n v="1364"/>
    <n v="1364"/>
    <n v="1364"/>
    <n v="1364"/>
    <m/>
    <m/>
    <m/>
    <m/>
    <m/>
    <m/>
    <m/>
    <m/>
    <m/>
    <m/>
    <m/>
    <m/>
    <m/>
    <m/>
    <m/>
    <m/>
    <m/>
    <m/>
    <m/>
    <m/>
    <m/>
    <m/>
    <m/>
    <m/>
    <m/>
    <m/>
    <m/>
    <m/>
    <m/>
    <m/>
    <m/>
    <m/>
    <m/>
    <m/>
    <m/>
    <m/>
    <m/>
    <m/>
    <m/>
    <m/>
    <m/>
    <m/>
    <n v="0"/>
    <n v="1364"/>
    <n v="0"/>
    <m/>
    <m/>
    <m/>
    <m/>
    <m/>
    <m/>
    <m/>
    <m/>
    <m/>
    <m/>
    <m/>
    <m/>
    <m/>
    <m/>
    <m/>
    <m/>
    <m/>
    <m/>
    <m/>
    <m/>
    <m/>
    <m/>
    <n v="0"/>
    <x v="0"/>
    <n v="88072"/>
    <n v="4926"/>
  </r>
  <r>
    <x v="36"/>
    <x v="45"/>
    <x v="0"/>
    <x v="3"/>
    <n v="1"/>
    <n v="0"/>
    <n v="0"/>
    <n v="1"/>
    <n v="0"/>
    <n v="0"/>
    <n v="0"/>
    <n v="1"/>
    <n v="0"/>
    <n v="0"/>
    <n v="1"/>
    <n v="1"/>
    <n v="1"/>
    <n v="1"/>
    <m/>
    <m/>
    <m/>
    <m/>
    <m/>
    <m/>
    <n v="0"/>
    <n v="0"/>
    <m/>
    <m/>
    <m/>
    <m/>
    <n v="0"/>
    <n v="0"/>
    <m/>
    <m/>
    <m/>
    <m/>
    <n v="0"/>
    <n v="0"/>
    <m/>
    <m/>
    <m/>
    <m/>
    <n v="0"/>
    <n v="0"/>
    <m/>
    <m/>
    <m/>
    <m/>
    <n v="0"/>
    <n v="0"/>
    <m/>
    <m/>
    <m/>
    <m/>
    <n v="1"/>
    <n v="1"/>
    <m/>
    <m/>
    <m/>
    <m/>
    <m/>
    <m/>
    <m/>
    <m/>
    <m/>
    <m/>
    <m/>
    <m/>
    <m/>
    <m/>
    <m/>
    <m/>
    <m/>
    <m/>
    <m/>
    <m/>
    <m/>
    <m/>
    <m/>
    <m/>
    <m/>
    <m/>
    <m/>
    <m/>
    <m/>
    <m/>
    <x v="0"/>
    <n v="69345"/>
    <n v="1216"/>
  </r>
  <r>
    <x v="116"/>
    <x v="157"/>
    <x v="0"/>
    <x v="3"/>
    <n v="1"/>
    <n v="0"/>
    <n v="0"/>
    <n v="1"/>
    <n v="0"/>
    <n v="0"/>
    <n v="0"/>
    <n v="1"/>
    <n v="0"/>
    <n v="0"/>
    <n v="1"/>
    <n v="1"/>
    <n v="1"/>
    <n v="1"/>
    <m/>
    <m/>
    <m/>
    <m/>
    <m/>
    <m/>
    <n v="0"/>
    <n v="0"/>
    <m/>
    <m/>
    <m/>
    <m/>
    <n v="0"/>
    <n v="0"/>
    <m/>
    <m/>
    <m/>
    <m/>
    <n v="0"/>
    <n v="0"/>
    <m/>
    <m/>
    <m/>
    <m/>
    <n v="1"/>
    <n v="1"/>
    <m/>
    <m/>
    <m/>
    <m/>
    <n v="0"/>
    <n v="0"/>
    <m/>
    <m/>
    <m/>
    <m/>
    <n v="0"/>
    <n v="0"/>
    <m/>
    <m/>
    <m/>
    <m/>
    <m/>
    <m/>
    <m/>
    <m/>
    <m/>
    <m/>
    <m/>
    <m/>
    <m/>
    <m/>
    <m/>
    <m/>
    <m/>
    <m/>
    <m/>
    <m/>
    <m/>
    <m/>
    <m/>
    <m/>
    <m/>
    <m/>
    <m/>
    <m/>
    <m/>
    <m/>
    <x v="0"/>
    <n v="56014"/>
    <m/>
  </r>
  <r>
    <x v="37"/>
    <x v="46"/>
    <x v="0"/>
    <x v="3"/>
    <n v="80"/>
    <n v="0"/>
    <n v="250"/>
    <n v="330"/>
    <n v="0"/>
    <n v="0"/>
    <n v="0"/>
    <n v="330"/>
    <n v="0"/>
    <n v="0"/>
    <n v="330"/>
    <n v="330"/>
    <n v="330"/>
    <n v="330"/>
    <m/>
    <m/>
    <m/>
    <m/>
    <m/>
    <m/>
    <n v="0"/>
    <n v="0"/>
    <m/>
    <m/>
    <m/>
    <m/>
    <n v="0"/>
    <n v="0"/>
    <m/>
    <m/>
    <m/>
    <m/>
    <n v="0"/>
    <n v="0"/>
    <m/>
    <m/>
    <m/>
    <m/>
    <n v="0"/>
    <n v="0"/>
    <m/>
    <m/>
    <m/>
    <m/>
    <n v="0"/>
    <n v="0"/>
    <m/>
    <m/>
    <m/>
    <m/>
    <n v="80"/>
    <n v="80"/>
    <m/>
    <m/>
    <m/>
    <m/>
    <n v="0"/>
    <n v="250"/>
    <n v="0"/>
    <m/>
    <m/>
    <m/>
    <m/>
    <m/>
    <m/>
    <m/>
    <m/>
    <m/>
    <m/>
    <m/>
    <m/>
    <m/>
    <m/>
    <m/>
    <m/>
    <m/>
    <m/>
    <m/>
    <m/>
    <m/>
    <m/>
    <n v="0"/>
    <x v="0"/>
    <n v="86231"/>
    <n v="468"/>
  </r>
  <r>
    <x v="38"/>
    <x v="47"/>
    <x v="0"/>
    <x v="3"/>
    <n v="2"/>
    <n v="0"/>
    <n v="0"/>
    <n v="2"/>
    <n v="0"/>
    <n v="0"/>
    <n v="0"/>
    <n v="2"/>
    <n v="5"/>
    <n v="5"/>
    <n v="7"/>
    <n v="2"/>
    <n v="7"/>
    <n v="7"/>
    <m/>
    <m/>
    <m/>
    <m/>
    <m/>
    <m/>
    <n v="1"/>
    <n v="1"/>
    <m/>
    <m/>
    <m/>
    <m/>
    <n v="0"/>
    <n v="0"/>
    <m/>
    <m/>
    <m/>
    <m/>
    <n v="0"/>
    <n v="0"/>
    <m/>
    <m/>
    <m/>
    <m/>
    <n v="1"/>
    <n v="1"/>
    <m/>
    <m/>
    <m/>
    <m/>
    <n v="0"/>
    <n v="0"/>
    <m/>
    <m/>
    <m/>
    <m/>
    <n v="0"/>
    <n v="0"/>
    <m/>
    <m/>
    <m/>
    <m/>
    <m/>
    <m/>
    <m/>
    <m/>
    <m/>
    <m/>
    <m/>
    <m/>
    <m/>
    <m/>
    <m/>
    <m/>
    <n v="5"/>
    <n v="0"/>
    <m/>
    <m/>
    <n v="0"/>
    <m/>
    <m/>
    <m/>
    <m/>
    <m/>
    <m/>
    <m/>
    <m/>
    <m/>
    <x v="0"/>
    <n v="61425"/>
    <n v="276"/>
  </r>
  <r>
    <x v="38"/>
    <x v="48"/>
    <x v="0"/>
    <x v="3"/>
    <n v="0"/>
    <n v="0"/>
    <n v="0"/>
    <n v="0"/>
    <n v="0"/>
    <n v="0"/>
    <n v="0"/>
    <n v="0"/>
    <n v="0"/>
    <n v="0"/>
    <n v="0"/>
    <n v="1642"/>
    <n v="1642"/>
    <n v="1642"/>
    <m/>
    <m/>
    <m/>
    <m/>
    <m/>
    <m/>
    <m/>
    <m/>
    <m/>
    <m/>
    <m/>
    <m/>
    <m/>
    <m/>
    <m/>
    <m/>
    <m/>
    <m/>
    <m/>
    <m/>
    <m/>
    <m/>
    <m/>
    <m/>
    <m/>
    <m/>
    <m/>
    <m/>
    <m/>
    <m/>
    <m/>
    <m/>
    <m/>
    <m/>
    <m/>
    <m/>
    <m/>
    <m/>
    <m/>
    <m/>
    <m/>
    <m/>
    <m/>
    <m/>
    <m/>
    <m/>
    <m/>
    <m/>
    <m/>
    <m/>
    <m/>
    <m/>
    <m/>
    <m/>
    <m/>
    <m/>
    <m/>
    <m/>
    <m/>
    <m/>
    <m/>
    <m/>
    <m/>
    <n v="1642"/>
    <m/>
    <m/>
    <m/>
    <m/>
    <x v="0"/>
    <n v="62863"/>
    <n v="276"/>
  </r>
  <r>
    <x v="5"/>
    <x v="49"/>
    <x v="0"/>
    <x v="3"/>
    <n v="0"/>
    <n v="0"/>
    <n v="0"/>
    <n v="0"/>
    <n v="0"/>
    <n v="0"/>
    <n v="0"/>
    <n v="0"/>
    <n v="0"/>
    <n v="0"/>
    <n v="0"/>
    <n v="575"/>
    <n v="575"/>
    <n v="575"/>
    <m/>
    <m/>
    <m/>
    <m/>
    <m/>
    <m/>
    <m/>
    <m/>
    <m/>
    <m/>
    <m/>
    <m/>
    <m/>
    <m/>
    <m/>
    <m/>
    <m/>
    <m/>
    <m/>
    <m/>
    <m/>
    <m/>
    <m/>
    <m/>
    <m/>
    <m/>
    <m/>
    <m/>
    <m/>
    <m/>
    <m/>
    <m/>
    <m/>
    <m/>
    <m/>
    <m/>
    <m/>
    <m/>
    <m/>
    <m/>
    <m/>
    <m/>
    <n v="0"/>
    <n v="0"/>
    <n v="0"/>
    <m/>
    <m/>
    <m/>
    <m/>
    <m/>
    <m/>
    <m/>
    <m/>
    <m/>
    <m/>
    <m/>
    <m/>
    <m/>
    <m/>
    <m/>
    <m/>
    <m/>
    <m/>
    <n v="575"/>
    <m/>
    <m/>
    <m/>
    <n v="0"/>
    <x v="0"/>
    <n v="80314"/>
    <n v="671"/>
  </r>
  <r>
    <x v="39"/>
    <x v="50"/>
    <x v="0"/>
    <x v="3"/>
    <n v="0"/>
    <n v="0"/>
    <n v="0"/>
    <n v="0"/>
    <n v="0"/>
    <n v="0"/>
    <n v="0"/>
    <n v="0"/>
    <n v="0"/>
    <n v="0"/>
    <n v="0"/>
    <n v="3"/>
    <n v="3"/>
    <n v="3"/>
    <m/>
    <m/>
    <m/>
    <m/>
    <m/>
    <m/>
    <m/>
    <m/>
    <m/>
    <m/>
    <m/>
    <m/>
    <m/>
    <m/>
    <m/>
    <m/>
    <m/>
    <m/>
    <m/>
    <m/>
    <m/>
    <m/>
    <m/>
    <m/>
    <m/>
    <m/>
    <m/>
    <m/>
    <m/>
    <m/>
    <m/>
    <m/>
    <m/>
    <m/>
    <m/>
    <m/>
    <m/>
    <m/>
    <m/>
    <m/>
    <m/>
    <m/>
    <m/>
    <m/>
    <m/>
    <m/>
    <m/>
    <m/>
    <m/>
    <m/>
    <m/>
    <m/>
    <m/>
    <m/>
    <m/>
    <m/>
    <m/>
    <m/>
    <m/>
    <m/>
    <m/>
    <m/>
    <m/>
    <n v="3"/>
    <m/>
    <m/>
    <m/>
    <m/>
    <x v="0"/>
    <n v="69744"/>
    <n v="781"/>
  </r>
  <r>
    <x v="135"/>
    <x v="51"/>
    <x v="0"/>
    <x v="3"/>
    <n v="0"/>
    <n v="0"/>
    <n v="0"/>
    <n v="0"/>
    <n v="0"/>
    <n v="0"/>
    <n v="0"/>
    <n v="0"/>
    <n v="2"/>
    <n v="2"/>
    <n v="2"/>
    <n v="0"/>
    <n v="2"/>
    <n v="2"/>
    <m/>
    <m/>
    <m/>
    <m/>
    <m/>
    <m/>
    <m/>
    <m/>
    <m/>
    <m/>
    <m/>
    <m/>
    <m/>
    <m/>
    <m/>
    <m/>
    <m/>
    <m/>
    <m/>
    <m/>
    <m/>
    <m/>
    <m/>
    <m/>
    <m/>
    <m/>
    <m/>
    <m/>
    <m/>
    <m/>
    <m/>
    <m/>
    <m/>
    <m/>
    <m/>
    <m/>
    <m/>
    <m/>
    <m/>
    <m/>
    <m/>
    <m/>
    <m/>
    <m/>
    <m/>
    <m/>
    <m/>
    <m/>
    <m/>
    <m/>
    <m/>
    <m/>
    <m/>
    <m/>
    <n v="2"/>
    <n v="0"/>
    <m/>
    <m/>
    <n v="0"/>
    <m/>
    <m/>
    <m/>
    <m/>
    <m/>
    <m/>
    <m/>
    <m/>
    <m/>
    <x v="0"/>
    <n v="70408"/>
    <n v="19"/>
  </r>
  <r>
    <x v="41"/>
    <x v="52"/>
    <x v="0"/>
    <x v="3"/>
    <n v="0"/>
    <n v="19612"/>
    <n v="21565"/>
    <n v="41177"/>
    <n v="0"/>
    <n v="0"/>
    <n v="0"/>
    <n v="41177"/>
    <n v="0"/>
    <n v="0"/>
    <n v="41177"/>
    <n v="41177"/>
    <n v="41177"/>
    <n v="41177"/>
    <m/>
    <m/>
    <m/>
    <m/>
    <m/>
    <m/>
    <m/>
    <m/>
    <n v="17588"/>
    <n v="204"/>
    <n v="20966"/>
    <n v="343"/>
    <m/>
    <m/>
    <n v="0"/>
    <n v="0"/>
    <n v="0"/>
    <n v="0"/>
    <m/>
    <m/>
    <n v="0"/>
    <n v="0"/>
    <n v="0"/>
    <n v="0"/>
    <m/>
    <m/>
    <n v="0"/>
    <n v="0"/>
    <n v="0"/>
    <n v="0"/>
    <m/>
    <m/>
    <n v="2024"/>
    <n v="0"/>
    <n v="599"/>
    <n v="218"/>
    <m/>
    <m/>
    <n v="0"/>
    <n v="0"/>
    <n v="0"/>
    <n v="0"/>
    <m/>
    <m/>
    <m/>
    <m/>
    <m/>
    <m/>
    <m/>
    <m/>
    <m/>
    <m/>
    <m/>
    <m/>
    <m/>
    <m/>
    <m/>
    <m/>
    <m/>
    <m/>
    <m/>
    <m/>
    <m/>
    <m/>
    <m/>
    <m/>
    <m/>
    <m/>
    <x v="0"/>
    <s v="W4334"/>
    <m/>
  </r>
  <r>
    <x v="2"/>
    <x v="53"/>
    <x v="0"/>
    <x v="3"/>
    <n v="0"/>
    <n v="0"/>
    <n v="0"/>
    <n v="0"/>
    <n v="0"/>
    <n v="0"/>
    <n v="0"/>
    <n v="0"/>
    <n v="120"/>
    <n v="120"/>
    <n v="120"/>
    <n v="0"/>
    <n v="120"/>
    <n v="120"/>
    <m/>
    <m/>
    <m/>
    <m/>
    <m/>
    <m/>
    <m/>
    <m/>
    <m/>
    <m/>
    <m/>
    <m/>
    <m/>
    <m/>
    <m/>
    <m/>
    <m/>
    <m/>
    <m/>
    <m/>
    <m/>
    <m/>
    <m/>
    <m/>
    <m/>
    <m/>
    <m/>
    <m/>
    <m/>
    <m/>
    <m/>
    <m/>
    <m/>
    <m/>
    <m/>
    <m/>
    <m/>
    <m/>
    <m/>
    <m/>
    <m/>
    <m/>
    <m/>
    <m/>
    <m/>
    <m/>
    <m/>
    <m/>
    <m/>
    <m/>
    <m/>
    <m/>
    <m/>
    <m/>
    <n v="116"/>
    <n v="4"/>
    <m/>
    <m/>
    <n v="0"/>
    <m/>
    <m/>
    <m/>
    <m/>
    <m/>
    <m/>
    <m/>
    <m/>
    <m/>
    <x v="0"/>
    <n v="92916"/>
    <n v="290"/>
  </r>
  <r>
    <x v="42"/>
    <x v="54"/>
    <x v="0"/>
    <x v="3"/>
    <n v="0"/>
    <n v="0"/>
    <n v="3726"/>
    <n v="3726"/>
    <n v="0"/>
    <n v="0"/>
    <n v="0"/>
    <n v="3726"/>
    <n v="0"/>
    <n v="0"/>
    <n v="3726"/>
    <n v="3726"/>
    <n v="3726"/>
    <n v="3726"/>
    <m/>
    <m/>
    <m/>
    <m/>
    <m/>
    <m/>
    <m/>
    <m/>
    <m/>
    <m/>
    <n v="0"/>
    <n v="0"/>
    <m/>
    <m/>
    <m/>
    <m/>
    <n v="0"/>
    <n v="0"/>
    <m/>
    <m/>
    <m/>
    <m/>
    <n v="0"/>
    <n v="0"/>
    <m/>
    <m/>
    <m/>
    <m/>
    <n v="0"/>
    <n v="0"/>
    <m/>
    <m/>
    <m/>
    <m/>
    <n v="3726"/>
    <n v="3726"/>
    <m/>
    <m/>
    <m/>
    <m/>
    <n v="0"/>
    <n v="0"/>
    <m/>
    <m/>
    <m/>
    <m/>
    <m/>
    <m/>
    <m/>
    <m/>
    <m/>
    <m/>
    <m/>
    <m/>
    <m/>
    <m/>
    <m/>
    <m/>
    <m/>
    <m/>
    <m/>
    <m/>
    <m/>
    <m/>
    <m/>
    <m/>
    <m/>
    <m/>
    <x v="0"/>
    <n v="70106"/>
    <n v="12"/>
  </r>
  <r>
    <x v="26"/>
    <x v="55"/>
    <x v="0"/>
    <x v="3"/>
    <n v="0"/>
    <n v="12781"/>
    <n v="174234"/>
    <n v="187015"/>
    <n v="2777"/>
    <n v="0"/>
    <n v="2777"/>
    <n v="189792"/>
    <n v="6414"/>
    <n v="6414"/>
    <n v="196206"/>
    <n v="862092"/>
    <n v="868506"/>
    <n v="1335472"/>
    <m/>
    <m/>
    <m/>
    <m/>
    <m/>
    <m/>
    <m/>
    <m/>
    <n v="11"/>
    <n v="0"/>
    <n v="2087"/>
    <n v="0"/>
    <m/>
    <m/>
    <n v="10189"/>
    <n v="0"/>
    <n v="109882"/>
    <n v="0"/>
    <m/>
    <m/>
    <n v="640"/>
    <n v="0"/>
    <n v="9214"/>
    <n v="0"/>
    <m/>
    <m/>
    <n v="0"/>
    <n v="0"/>
    <n v="0"/>
    <n v="0"/>
    <m/>
    <m/>
    <n v="1941"/>
    <n v="0"/>
    <n v="52982"/>
    <n v="0"/>
    <m/>
    <m/>
    <n v="0"/>
    <n v="0"/>
    <n v="0"/>
    <n v="0"/>
    <n v="69"/>
    <n v="0"/>
    <n v="2777"/>
    <m/>
    <m/>
    <m/>
    <m/>
    <m/>
    <m/>
    <m/>
    <m/>
    <m/>
    <n v="0"/>
    <n v="0"/>
    <m/>
    <m/>
    <n v="6414"/>
    <m/>
    <m/>
    <m/>
    <m/>
    <n v="672300"/>
    <m/>
    <m/>
    <m/>
    <n v="466966"/>
    <x v="1"/>
    <n v="79413"/>
    <n v="707"/>
  </r>
  <r>
    <x v="43"/>
    <x v="56"/>
    <x v="0"/>
    <x v="3"/>
    <n v="0"/>
    <n v="0"/>
    <n v="2"/>
    <n v="2"/>
    <n v="0"/>
    <n v="0"/>
    <n v="0"/>
    <n v="2"/>
    <n v="0"/>
    <n v="0"/>
    <n v="2"/>
    <n v="2"/>
    <n v="2"/>
    <n v="2"/>
    <m/>
    <m/>
    <m/>
    <m/>
    <m/>
    <m/>
    <m/>
    <m/>
    <m/>
    <m/>
    <m/>
    <m/>
    <m/>
    <m/>
    <m/>
    <m/>
    <m/>
    <m/>
    <m/>
    <m/>
    <m/>
    <m/>
    <m/>
    <m/>
    <m/>
    <m/>
    <m/>
    <m/>
    <m/>
    <m/>
    <m/>
    <m/>
    <m/>
    <m/>
    <m/>
    <m/>
    <m/>
    <m/>
    <m/>
    <m/>
    <m/>
    <m/>
    <n v="0"/>
    <n v="2"/>
    <n v="0"/>
    <m/>
    <m/>
    <m/>
    <m/>
    <m/>
    <m/>
    <m/>
    <m/>
    <m/>
    <m/>
    <m/>
    <m/>
    <m/>
    <m/>
    <m/>
    <m/>
    <m/>
    <m/>
    <m/>
    <m/>
    <m/>
    <m/>
    <n v="0"/>
    <x v="0"/>
    <n v="70319"/>
    <n v="233"/>
  </r>
  <r>
    <x v="44"/>
    <x v="57"/>
    <x v="0"/>
    <x v="3"/>
    <n v="0"/>
    <n v="14099"/>
    <n v="18440"/>
    <n v="32539"/>
    <n v="0"/>
    <n v="0"/>
    <n v="0"/>
    <n v="32539"/>
    <n v="0"/>
    <n v="0"/>
    <n v="32539"/>
    <n v="32539"/>
    <n v="32539"/>
    <n v="32539"/>
    <m/>
    <m/>
    <m/>
    <m/>
    <m/>
    <m/>
    <m/>
    <m/>
    <n v="13615"/>
    <n v="307"/>
    <n v="17806"/>
    <n v="402"/>
    <m/>
    <m/>
    <n v="0"/>
    <n v="0"/>
    <n v="0"/>
    <n v="0"/>
    <m/>
    <m/>
    <n v="0"/>
    <n v="0"/>
    <n v="0"/>
    <n v="0"/>
    <m/>
    <m/>
    <n v="0"/>
    <n v="0"/>
    <n v="0"/>
    <n v="0"/>
    <m/>
    <m/>
    <n v="484"/>
    <n v="0"/>
    <n v="634"/>
    <n v="0"/>
    <m/>
    <m/>
    <n v="0"/>
    <n v="0"/>
    <n v="0"/>
    <n v="0"/>
    <m/>
    <m/>
    <m/>
    <m/>
    <m/>
    <m/>
    <m/>
    <m/>
    <m/>
    <m/>
    <m/>
    <m/>
    <m/>
    <m/>
    <m/>
    <m/>
    <m/>
    <m/>
    <m/>
    <m/>
    <m/>
    <m/>
    <m/>
    <m/>
    <m/>
    <m/>
    <x v="0"/>
    <s v="W4416"/>
    <m/>
  </r>
  <r>
    <x v="45"/>
    <x v="58"/>
    <x v="1"/>
    <x v="3"/>
    <n v="0"/>
    <n v="0"/>
    <n v="0"/>
    <n v="0"/>
    <n v="0"/>
    <n v="0"/>
    <n v="0"/>
    <n v="0"/>
    <n v="0"/>
    <n v="1827"/>
    <n v="1827"/>
    <n v="0"/>
    <n v="1827"/>
    <n v="1827"/>
    <n v="0"/>
    <n v="0"/>
    <n v="0"/>
    <n v="0"/>
    <n v="0"/>
    <n v="0"/>
    <n v="0"/>
    <n v="0"/>
    <n v="0"/>
    <n v="0"/>
    <n v="0"/>
    <n v="0"/>
    <n v="0"/>
    <n v="0"/>
    <n v="0"/>
    <n v="0"/>
    <n v="0"/>
    <n v="0"/>
    <m/>
    <m/>
    <m/>
    <m/>
    <m/>
    <m/>
    <m/>
    <m/>
    <m/>
    <m/>
    <m/>
    <m/>
    <m/>
    <m/>
    <m/>
    <m/>
    <m/>
    <m/>
    <m/>
    <m/>
    <m/>
    <m/>
    <m/>
    <m/>
    <m/>
    <m/>
    <n v="0"/>
    <n v="0"/>
    <n v="0"/>
    <n v="0"/>
    <n v="0"/>
    <n v="0"/>
    <n v="0"/>
    <n v="0"/>
    <n v="0"/>
    <n v="0"/>
    <m/>
    <m/>
    <m/>
    <m/>
    <m/>
    <n v="0"/>
    <n v="0"/>
    <n v="1827"/>
    <n v="0"/>
    <n v="0"/>
    <n v="0"/>
    <n v="0"/>
    <n v="0"/>
    <m/>
    <x v="0"/>
    <m/>
    <m/>
  </r>
  <r>
    <x v="46"/>
    <x v="59"/>
    <x v="1"/>
    <x v="3"/>
    <n v="0"/>
    <n v="0"/>
    <n v="0"/>
    <n v="0"/>
    <n v="0"/>
    <n v="0"/>
    <n v="0"/>
    <n v="0"/>
    <n v="0"/>
    <n v="17593"/>
    <n v="17593"/>
    <n v="0"/>
    <n v="17593"/>
    <n v="17593"/>
    <n v="0"/>
    <n v="0"/>
    <n v="0"/>
    <n v="0"/>
    <n v="0"/>
    <n v="0"/>
    <n v="0"/>
    <n v="0"/>
    <n v="0"/>
    <n v="0"/>
    <n v="0"/>
    <n v="0"/>
    <n v="0"/>
    <n v="0"/>
    <n v="0"/>
    <n v="0"/>
    <n v="0"/>
    <n v="0"/>
    <m/>
    <m/>
    <m/>
    <m/>
    <m/>
    <m/>
    <m/>
    <m/>
    <m/>
    <m/>
    <m/>
    <m/>
    <m/>
    <m/>
    <m/>
    <m/>
    <m/>
    <m/>
    <m/>
    <m/>
    <m/>
    <m/>
    <m/>
    <m/>
    <m/>
    <m/>
    <n v="0"/>
    <n v="0"/>
    <n v="0"/>
    <n v="0"/>
    <n v="0"/>
    <n v="0"/>
    <n v="0"/>
    <n v="0"/>
    <n v="0"/>
    <n v="0"/>
    <m/>
    <m/>
    <m/>
    <m/>
    <m/>
    <n v="0"/>
    <n v="0"/>
    <n v="17593"/>
    <n v="0"/>
    <n v="0"/>
    <n v="0"/>
    <n v="0"/>
    <n v="0"/>
    <m/>
    <x v="0"/>
    <m/>
    <m/>
  </r>
  <r>
    <x v="1"/>
    <x v="60"/>
    <x v="1"/>
    <x v="3"/>
    <n v="0"/>
    <n v="0"/>
    <n v="0"/>
    <n v="0"/>
    <n v="11870"/>
    <n v="30071"/>
    <n v="41941"/>
    <n v="41941"/>
    <n v="0"/>
    <n v="0"/>
    <n v="41941"/>
    <n v="41941"/>
    <n v="41941"/>
    <n v="41941"/>
    <n v="0"/>
    <n v="0"/>
    <n v="0"/>
    <n v="0"/>
    <n v="0"/>
    <n v="0"/>
    <n v="0"/>
    <n v="0"/>
    <n v="0"/>
    <n v="0"/>
    <n v="0"/>
    <n v="0"/>
    <n v="0"/>
    <n v="0"/>
    <n v="0"/>
    <n v="0"/>
    <n v="0"/>
    <n v="0"/>
    <m/>
    <m/>
    <m/>
    <m/>
    <m/>
    <m/>
    <m/>
    <m/>
    <m/>
    <m/>
    <m/>
    <m/>
    <m/>
    <m/>
    <m/>
    <m/>
    <m/>
    <m/>
    <m/>
    <m/>
    <m/>
    <m/>
    <m/>
    <m/>
    <m/>
    <m/>
    <n v="11870"/>
    <n v="0"/>
    <n v="0"/>
    <n v="0"/>
    <n v="30071"/>
    <n v="0"/>
    <n v="0"/>
    <n v="0"/>
    <n v="0"/>
    <n v="0"/>
    <m/>
    <m/>
    <m/>
    <m/>
    <m/>
    <n v="0"/>
    <n v="0"/>
    <n v="0"/>
    <n v="0"/>
    <n v="0"/>
    <n v="0"/>
    <n v="0"/>
    <n v="0"/>
    <m/>
    <x v="0"/>
    <m/>
    <m/>
  </r>
  <r>
    <x v="1"/>
    <x v="61"/>
    <x v="1"/>
    <x v="3"/>
    <n v="0"/>
    <n v="19177"/>
    <n v="178237"/>
    <n v="197414"/>
    <n v="7788"/>
    <n v="0"/>
    <n v="7788"/>
    <n v="205202"/>
    <n v="0"/>
    <n v="0"/>
    <n v="205202"/>
    <n v="205202"/>
    <n v="205202"/>
    <n v="205202"/>
    <n v="0"/>
    <n v="0"/>
    <n v="19177"/>
    <n v="0"/>
    <n v="178219"/>
    <n v="966"/>
    <n v="0"/>
    <n v="0"/>
    <n v="0"/>
    <n v="0"/>
    <n v="0"/>
    <n v="0"/>
    <n v="0"/>
    <n v="0"/>
    <n v="0"/>
    <n v="0"/>
    <n v="18"/>
    <n v="0"/>
    <m/>
    <m/>
    <m/>
    <m/>
    <m/>
    <m/>
    <m/>
    <m/>
    <m/>
    <m/>
    <m/>
    <m/>
    <m/>
    <m/>
    <m/>
    <m/>
    <m/>
    <m/>
    <m/>
    <m/>
    <m/>
    <m/>
    <m/>
    <m/>
    <m/>
    <m/>
    <n v="7788"/>
    <n v="0"/>
    <n v="0"/>
    <n v="0"/>
    <n v="0"/>
    <n v="0"/>
    <n v="0"/>
    <n v="0"/>
    <n v="0"/>
    <n v="0"/>
    <m/>
    <m/>
    <m/>
    <m/>
    <m/>
    <n v="0"/>
    <n v="0"/>
    <n v="0"/>
    <n v="0"/>
    <n v="0"/>
    <n v="0"/>
    <n v="0"/>
    <n v="0"/>
    <m/>
    <x v="1"/>
    <m/>
    <m/>
  </r>
  <r>
    <x v="47"/>
    <x v="62"/>
    <x v="1"/>
    <x v="3"/>
    <n v="0"/>
    <n v="0"/>
    <n v="0"/>
    <n v="0"/>
    <n v="670"/>
    <n v="691"/>
    <n v="1361"/>
    <n v="1361"/>
    <n v="0"/>
    <n v="0"/>
    <n v="1361"/>
    <n v="1361"/>
    <n v="1361"/>
    <n v="1361"/>
    <n v="0"/>
    <n v="0"/>
    <n v="0"/>
    <n v="0"/>
    <n v="0"/>
    <n v="0"/>
    <n v="0"/>
    <n v="0"/>
    <n v="0"/>
    <n v="0"/>
    <n v="0"/>
    <n v="0"/>
    <n v="0"/>
    <n v="0"/>
    <n v="0"/>
    <n v="0"/>
    <n v="0"/>
    <n v="0"/>
    <m/>
    <m/>
    <m/>
    <m/>
    <m/>
    <m/>
    <m/>
    <m/>
    <m/>
    <m/>
    <m/>
    <m/>
    <m/>
    <m/>
    <m/>
    <m/>
    <m/>
    <m/>
    <m/>
    <m/>
    <m/>
    <m/>
    <m/>
    <m/>
    <m/>
    <m/>
    <n v="670"/>
    <n v="0"/>
    <n v="0"/>
    <n v="0"/>
    <n v="691"/>
    <n v="0"/>
    <n v="0"/>
    <n v="0"/>
    <n v="0"/>
    <n v="0"/>
    <m/>
    <m/>
    <m/>
    <m/>
    <m/>
    <n v="0"/>
    <n v="0"/>
    <n v="0"/>
    <n v="0"/>
    <n v="0"/>
    <n v="0"/>
    <n v="0"/>
    <n v="0"/>
    <m/>
    <x v="0"/>
    <m/>
    <m/>
  </r>
  <r>
    <x v="48"/>
    <x v="63"/>
    <x v="1"/>
    <x v="3"/>
    <n v="0"/>
    <n v="0"/>
    <n v="0"/>
    <n v="0"/>
    <n v="0"/>
    <n v="269770"/>
    <n v="269770"/>
    <n v="269770"/>
    <n v="5956"/>
    <n v="5956"/>
    <n v="275726"/>
    <n v="269770"/>
    <n v="275726"/>
    <n v="275726"/>
    <n v="0"/>
    <n v="0"/>
    <n v="0"/>
    <n v="0"/>
    <n v="0"/>
    <n v="0"/>
    <n v="0"/>
    <n v="0"/>
    <n v="0"/>
    <n v="0"/>
    <n v="0"/>
    <n v="0"/>
    <n v="0"/>
    <n v="0"/>
    <n v="0"/>
    <n v="0"/>
    <n v="0"/>
    <n v="0"/>
    <m/>
    <m/>
    <m/>
    <m/>
    <m/>
    <m/>
    <m/>
    <m/>
    <m/>
    <m/>
    <m/>
    <m/>
    <m/>
    <m/>
    <m/>
    <m/>
    <m/>
    <m/>
    <m/>
    <m/>
    <m/>
    <m/>
    <m/>
    <m/>
    <m/>
    <m/>
    <n v="0"/>
    <n v="0"/>
    <n v="0"/>
    <n v="0"/>
    <n v="269770"/>
    <n v="0"/>
    <n v="0"/>
    <n v="0"/>
    <n v="0"/>
    <n v="0"/>
    <m/>
    <m/>
    <m/>
    <m/>
    <m/>
    <n v="5956"/>
    <n v="0"/>
    <n v="0"/>
    <n v="0"/>
    <n v="0"/>
    <n v="0"/>
    <n v="0"/>
    <n v="0"/>
    <m/>
    <x v="1"/>
    <m/>
    <m/>
  </r>
  <r>
    <x v="50"/>
    <x v="66"/>
    <x v="1"/>
    <x v="3"/>
    <n v="0"/>
    <n v="0"/>
    <n v="0"/>
    <n v="0"/>
    <n v="68323"/>
    <n v="0"/>
    <n v="68323"/>
    <n v="68323"/>
    <n v="0"/>
    <n v="0"/>
    <n v="68323"/>
    <n v="68323"/>
    <n v="68323"/>
    <n v="68323"/>
    <n v="0"/>
    <n v="0"/>
    <n v="0"/>
    <n v="0"/>
    <n v="0"/>
    <n v="0"/>
    <n v="0"/>
    <n v="0"/>
    <n v="0"/>
    <n v="0"/>
    <n v="0"/>
    <n v="0"/>
    <n v="0"/>
    <n v="0"/>
    <n v="0"/>
    <n v="0"/>
    <n v="0"/>
    <n v="0"/>
    <m/>
    <m/>
    <m/>
    <m/>
    <m/>
    <m/>
    <m/>
    <m/>
    <m/>
    <m/>
    <m/>
    <m/>
    <m/>
    <m/>
    <m/>
    <m/>
    <m/>
    <m/>
    <m/>
    <m/>
    <m/>
    <m/>
    <m/>
    <m/>
    <m/>
    <m/>
    <n v="68323"/>
    <n v="0"/>
    <n v="0"/>
    <n v="0"/>
    <n v="0"/>
    <n v="0"/>
    <n v="0"/>
    <n v="0"/>
    <n v="0"/>
    <n v="0"/>
    <m/>
    <m/>
    <m/>
    <m/>
    <m/>
    <n v="0"/>
    <n v="0"/>
    <n v="0"/>
    <n v="0"/>
    <n v="0"/>
    <n v="0"/>
    <n v="0"/>
    <n v="0"/>
    <m/>
    <x v="0"/>
    <m/>
    <m/>
  </r>
  <r>
    <x v="51"/>
    <x v="67"/>
    <x v="1"/>
    <x v="3"/>
    <n v="0"/>
    <n v="0"/>
    <n v="0"/>
    <n v="0"/>
    <n v="0"/>
    <n v="0"/>
    <n v="0"/>
    <n v="0"/>
    <n v="0"/>
    <n v="73799"/>
    <n v="73799"/>
    <n v="0"/>
    <n v="73799"/>
    <n v="73799"/>
    <n v="0"/>
    <n v="0"/>
    <n v="0"/>
    <n v="0"/>
    <n v="0"/>
    <n v="0"/>
    <n v="0"/>
    <n v="0"/>
    <n v="0"/>
    <n v="0"/>
    <n v="0"/>
    <n v="0"/>
    <n v="0"/>
    <n v="0"/>
    <n v="0"/>
    <n v="0"/>
    <n v="0"/>
    <n v="0"/>
    <m/>
    <m/>
    <m/>
    <m/>
    <m/>
    <m/>
    <m/>
    <m/>
    <m/>
    <m/>
    <m/>
    <m/>
    <m/>
    <m/>
    <m/>
    <m/>
    <m/>
    <m/>
    <m/>
    <m/>
    <m/>
    <m/>
    <m/>
    <m/>
    <m/>
    <m/>
    <n v="0"/>
    <n v="0"/>
    <n v="0"/>
    <n v="0"/>
    <n v="0"/>
    <n v="0"/>
    <n v="0"/>
    <n v="0"/>
    <n v="0"/>
    <n v="0"/>
    <m/>
    <m/>
    <m/>
    <m/>
    <m/>
    <n v="0"/>
    <n v="0"/>
    <n v="73799"/>
    <n v="0"/>
    <n v="0"/>
    <n v="0"/>
    <n v="0"/>
    <n v="0"/>
    <m/>
    <x v="0"/>
    <m/>
    <m/>
  </r>
  <r>
    <x v="117"/>
    <x v="158"/>
    <x v="1"/>
    <x v="3"/>
    <n v="0"/>
    <n v="0"/>
    <n v="0"/>
    <n v="0"/>
    <n v="0"/>
    <n v="0"/>
    <n v="0"/>
    <n v="0"/>
    <n v="0"/>
    <n v="1860"/>
    <n v="1860"/>
    <n v="0"/>
    <n v="1860"/>
    <n v="1860"/>
    <n v="0"/>
    <n v="0"/>
    <n v="0"/>
    <n v="0"/>
    <n v="0"/>
    <n v="0"/>
    <n v="0"/>
    <n v="0"/>
    <n v="0"/>
    <n v="0"/>
    <n v="0"/>
    <n v="0"/>
    <n v="0"/>
    <n v="0"/>
    <n v="0"/>
    <n v="0"/>
    <n v="0"/>
    <n v="0"/>
    <m/>
    <m/>
    <m/>
    <m/>
    <m/>
    <m/>
    <m/>
    <m/>
    <m/>
    <m/>
    <m/>
    <m/>
    <m/>
    <m/>
    <m/>
    <m/>
    <m/>
    <m/>
    <m/>
    <m/>
    <m/>
    <m/>
    <m/>
    <m/>
    <m/>
    <m/>
    <n v="0"/>
    <n v="0"/>
    <n v="0"/>
    <n v="0"/>
    <n v="0"/>
    <n v="0"/>
    <n v="0"/>
    <n v="0"/>
    <n v="0"/>
    <n v="0"/>
    <m/>
    <m/>
    <m/>
    <m/>
    <m/>
    <n v="0"/>
    <n v="0"/>
    <n v="1860"/>
    <n v="0"/>
    <n v="0"/>
    <n v="0"/>
    <n v="0"/>
    <n v="0"/>
    <m/>
    <x v="0"/>
    <m/>
    <m/>
  </r>
  <r>
    <x v="18"/>
    <x v="68"/>
    <x v="1"/>
    <x v="3"/>
    <n v="0"/>
    <n v="0"/>
    <n v="0"/>
    <n v="0"/>
    <n v="96523"/>
    <n v="0"/>
    <n v="96523"/>
    <n v="96523"/>
    <n v="348987"/>
    <n v="348987"/>
    <n v="445510"/>
    <n v="96523"/>
    <n v="445510"/>
    <n v="445510"/>
    <n v="0"/>
    <n v="0"/>
    <n v="0"/>
    <n v="0"/>
    <n v="0"/>
    <n v="0"/>
    <n v="0"/>
    <n v="0"/>
    <n v="0"/>
    <n v="0"/>
    <n v="0"/>
    <n v="0"/>
    <n v="0"/>
    <n v="0"/>
    <n v="0"/>
    <n v="0"/>
    <n v="0"/>
    <n v="0"/>
    <m/>
    <m/>
    <m/>
    <m/>
    <m/>
    <m/>
    <m/>
    <m/>
    <m/>
    <m/>
    <m/>
    <m/>
    <m/>
    <m/>
    <m/>
    <m/>
    <m/>
    <m/>
    <m/>
    <m/>
    <m/>
    <m/>
    <m/>
    <m/>
    <m/>
    <m/>
    <n v="96523"/>
    <n v="0"/>
    <n v="0"/>
    <n v="0"/>
    <n v="0"/>
    <n v="0"/>
    <n v="0"/>
    <n v="0"/>
    <n v="0"/>
    <n v="0"/>
    <m/>
    <m/>
    <m/>
    <m/>
    <m/>
    <n v="348987"/>
    <n v="0"/>
    <n v="0"/>
    <n v="0"/>
    <n v="0"/>
    <n v="0"/>
    <n v="0"/>
    <n v="0"/>
    <m/>
    <x v="1"/>
    <m/>
    <m/>
  </r>
  <r>
    <x v="52"/>
    <x v="69"/>
    <x v="1"/>
    <x v="3"/>
    <n v="0"/>
    <n v="0"/>
    <n v="0"/>
    <n v="0"/>
    <n v="5602"/>
    <n v="0"/>
    <n v="5602"/>
    <n v="5602"/>
    <n v="0"/>
    <n v="0"/>
    <n v="5602"/>
    <n v="5602"/>
    <n v="5602"/>
    <n v="5602"/>
    <n v="0"/>
    <n v="0"/>
    <n v="0"/>
    <n v="0"/>
    <n v="0"/>
    <n v="0"/>
    <n v="0"/>
    <n v="0"/>
    <n v="0"/>
    <n v="0"/>
    <n v="0"/>
    <n v="0"/>
    <n v="0"/>
    <n v="0"/>
    <n v="0"/>
    <n v="0"/>
    <n v="0"/>
    <n v="0"/>
    <m/>
    <m/>
    <m/>
    <m/>
    <m/>
    <m/>
    <m/>
    <m/>
    <m/>
    <m/>
    <m/>
    <m/>
    <m/>
    <m/>
    <m/>
    <m/>
    <m/>
    <m/>
    <m/>
    <m/>
    <m/>
    <m/>
    <m/>
    <m/>
    <m/>
    <m/>
    <n v="5602"/>
    <n v="0"/>
    <n v="0"/>
    <n v="0"/>
    <n v="0"/>
    <n v="0"/>
    <n v="0"/>
    <n v="0"/>
    <n v="0"/>
    <n v="0"/>
    <m/>
    <m/>
    <m/>
    <m/>
    <m/>
    <n v="0"/>
    <n v="0"/>
    <n v="0"/>
    <n v="0"/>
    <n v="0"/>
    <n v="0"/>
    <n v="0"/>
    <n v="0"/>
    <m/>
    <x v="0"/>
    <m/>
    <m/>
  </r>
  <r>
    <x v="53"/>
    <x v="70"/>
    <x v="1"/>
    <x v="3"/>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54"/>
    <x v="71"/>
    <x v="1"/>
    <x v="3"/>
    <n v="0"/>
    <n v="0"/>
    <n v="0"/>
    <n v="0"/>
    <n v="0"/>
    <n v="0"/>
    <n v="0"/>
    <n v="0"/>
    <n v="0"/>
    <n v="43432"/>
    <n v="43432"/>
    <n v="0"/>
    <n v="43432"/>
    <n v="43432"/>
    <n v="0"/>
    <n v="0"/>
    <n v="0"/>
    <n v="0"/>
    <n v="0"/>
    <n v="0"/>
    <n v="0"/>
    <n v="0"/>
    <n v="0"/>
    <n v="0"/>
    <n v="0"/>
    <n v="0"/>
    <n v="0"/>
    <n v="0"/>
    <n v="0"/>
    <n v="0"/>
    <n v="0"/>
    <n v="0"/>
    <m/>
    <m/>
    <m/>
    <m/>
    <m/>
    <m/>
    <m/>
    <m/>
    <m/>
    <m/>
    <m/>
    <m/>
    <m/>
    <m/>
    <m/>
    <m/>
    <m/>
    <m/>
    <m/>
    <m/>
    <m/>
    <m/>
    <m/>
    <m/>
    <m/>
    <m/>
    <n v="0"/>
    <n v="0"/>
    <n v="0"/>
    <n v="0"/>
    <n v="0"/>
    <n v="0"/>
    <n v="0"/>
    <n v="0"/>
    <n v="0"/>
    <n v="0"/>
    <m/>
    <m/>
    <m/>
    <m/>
    <m/>
    <n v="0"/>
    <n v="0"/>
    <n v="43432"/>
    <n v="0"/>
    <n v="0"/>
    <n v="0"/>
    <n v="0"/>
    <n v="0"/>
    <m/>
    <x v="0"/>
    <m/>
    <m/>
  </r>
  <r>
    <x v="5"/>
    <x v="72"/>
    <x v="1"/>
    <x v="3"/>
    <n v="119254"/>
    <n v="390501"/>
    <n v="1457018"/>
    <n v="1966773"/>
    <n v="139771"/>
    <n v="0"/>
    <n v="139771"/>
    <n v="2106544"/>
    <n v="0"/>
    <n v="465705"/>
    <n v="2572249"/>
    <n v="2106544"/>
    <n v="2572249"/>
    <n v="2842141"/>
    <n v="16404"/>
    <n v="348"/>
    <n v="50640"/>
    <n v="0"/>
    <n v="674368"/>
    <n v="48598"/>
    <n v="102850"/>
    <n v="14589"/>
    <n v="339861"/>
    <n v="0"/>
    <n v="777972"/>
    <n v="26422"/>
    <n v="0"/>
    <n v="0"/>
    <n v="0"/>
    <n v="0"/>
    <n v="4678"/>
    <n v="14"/>
    <m/>
    <m/>
    <m/>
    <m/>
    <m/>
    <m/>
    <m/>
    <m/>
    <m/>
    <m/>
    <m/>
    <m/>
    <m/>
    <m/>
    <m/>
    <m/>
    <m/>
    <m/>
    <m/>
    <m/>
    <m/>
    <m/>
    <m/>
    <m/>
    <m/>
    <m/>
    <n v="138952"/>
    <n v="0"/>
    <n v="819"/>
    <n v="0"/>
    <n v="0"/>
    <n v="0"/>
    <n v="0"/>
    <n v="0"/>
    <n v="0"/>
    <n v="0"/>
    <m/>
    <m/>
    <m/>
    <m/>
    <m/>
    <n v="0"/>
    <n v="0"/>
    <n v="465705"/>
    <n v="0"/>
    <n v="0"/>
    <n v="0"/>
    <n v="269892"/>
    <n v="0"/>
    <m/>
    <x v="1"/>
    <m/>
    <m/>
  </r>
  <r>
    <x v="5"/>
    <x v="73"/>
    <x v="1"/>
    <x v="3"/>
    <n v="0"/>
    <n v="0"/>
    <n v="0"/>
    <n v="0"/>
    <n v="0"/>
    <n v="808082"/>
    <n v="808082"/>
    <n v="808082"/>
    <n v="0"/>
    <n v="4381"/>
    <n v="812463"/>
    <n v="808082"/>
    <n v="812463"/>
    <n v="812463"/>
    <n v="0"/>
    <n v="0"/>
    <n v="0"/>
    <n v="0"/>
    <n v="0"/>
    <n v="0"/>
    <n v="0"/>
    <n v="0"/>
    <n v="0"/>
    <n v="0"/>
    <n v="0"/>
    <n v="0"/>
    <n v="0"/>
    <n v="0"/>
    <n v="0"/>
    <n v="0"/>
    <n v="0"/>
    <n v="0"/>
    <m/>
    <m/>
    <m/>
    <m/>
    <m/>
    <m/>
    <m/>
    <m/>
    <m/>
    <m/>
    <m/>
    <m/>
    <m/>
    <m/>
    <m/>
    <m/>
    <m/>
    <m/>
    <m/>
    <m/>
    <m/>
    <m/>
    <m/>
    <m/>
    <m/>
    <m/>
    <n v="0"/>
    <n v="0"/>
    <n v="0"/>
    <n v="0"/>
    <n v="808082"/>
    <n v="0"/>
    <n v="0"/>
    <n v="0"/>
    <n v="0"/>
    <n v="0"/>
    <m/>
    <m/>
    <m/>
    <m/>
    <m/>
    <n v="0"/>
    <n v="0"/>
    <n v="4381"/>
    <n v="0"/>
    <n v="0"/>
    <n v="0"/>
    <n v="0"/>
    <n v="0"/>
    <m/>
    <x v="1"/>
    <m/>
    <m/>
  </r>
  <r>
    <x v="7"/>
    <x v="74"/>
    <x v="1"/>
    <x v="3"/>
    <n v="0"/>
    <n v="0"/>
    <n v="0"/>
    <n v="0"/>
    <n v="53524"/>
    <n v="103414"/>
    <n v="156938"/>
    <n v="156938"/>
    <n v="0"/>
    <n v="330590"/>
    <n v="487528"/>
    <n v="156938"/>
    <n v="487528"/>
    <n v="487528"/>
    <n v="0"/>
    <n v="0"/>
    <n v="0"/>
    <n v="0"/>
    <n v="0"/>
    <n v="0"/>
    <n v="0"/>
    <n v="0"/>
    <n v="0"/>
    <n v="0"/>
    <n v="0"/>
    <n v="0"/>
    <n v="0"/>
    <n v="0"/>
    <n v="0"/>
    <n v="0"/>
    <n v="0"/>
    <n v="0"/>
    <m/>
    <m/>
    <m/>
    <m/>
    <m/>
    <m/>
    <m/>
    <m/>
    <m/>
    <m/>
    <m/>
    <m/>
    <m/>
    <m/>
    <m/>
    <m/>
    <m/>
    <m/>
    <m/>
    <m/>
    <m/>
    <m/>
    <m/>
    <m/>
    <m/>
    <m/>
    <n v="53524"/>
    <n v="0"/>
    <n v="0"/>
    <n v="0"/>
    <n v="103414"/>
    <n v="0"/>
    <n v="0"/>
    <n v="0"/>
    <n v="0"/>
    <n v="0"/>
    <m/>
    <m/>
    <m/>
    <m/>
    <m/>
    <n v="0"/>
    <n v="0"/>
    <n v="330590"/>
    <n v="0"/>
    <n v="0"/>
    <n v="0"/>
    <n v="0"/>
    <n v="0"/>
    <m/>
    <x v="1"/>
    <m/>
    <m/>
  </r>
  <r>
    <x v="55"/>
    <x v="75"/>
    <x v="1"/>
    <x v="3"/>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56"/>
    <x v="76"/>
    <x v="1"/>
    <x v="3"/>
    <n v="0"/>
    <n v="0"/>
    <n v="0"/>
    <n v="0"/>
    <n v="0"/>
    <n v="0"/>
    <n v="0"/>
    <n v="0"/>
    <n v="0"/>
    <n v="18609"/>
    <n v="18609"/>
    <n v="0"/>
    <n v="18609"/>
    <n v="18609"/>
    <n v="0"/>
    <n v="0"/>
    <n v="0"/>
    <n v="0"/>
    <n v="0"/>
    <n v="0"/>
    <n v="0"/>
    <n v="0"/>
    <n v="0"/>
    <n v="0"/>
    <n v="0"/>
    <n v="0"/>
    <n v="0"/>
    <n v="0"/>
    <n v="0"/>
    <n v="0"/>
    <n v="0"/>
    <n v="0"/>
    <m/>
    <m/>
    <m/>
    <m/>
    <m/>
    <m/>
    <m/>
    <m/>
    <m/>
    <m/>
    <m/>
    <m/>
    <m/>
    <m/>
    <m/>
    <m/>
    <m/>
    <m/>
    <m/>
    <m/>
    <m/>
    <m/>
    <m/>
    <m/>
    <m/>
    <m/>
    <n v="0"/>
    <n v="0"/>
    <n v="0"/>
    <n v="0"/>
    <n v="0"/>
    <n v="0"/>
    <n v="0"/>
    <n v="0"/>
    <n v="0"/>
    <n v="0"/>
    <m/>
    <m/>
    <m/>
    <m/>
    <m/>
    <n v="0"/>
    <n v="0"/>
    <n v="18609"/>
    <n v="0"/>
    <n v="0"/>
    <n v="0"/>
    <n v="0"/>
    <n v="0"/>
    <m/>
    <x v="0"/>
    <m/>
    <m/>
  </r>
  <r>
    <x v="17"/>
    <x v="77"/>
    <x v="1"/>
    <x v="3"/>
    <n v="0"/>
    <n v="0"/>
    <n v="0"/>
    <n v="0"/>
    <n v="0"/>
    <n v="206031"/>
    <n v="206031"/>
    <n v="206031"/>
    <n v="0"/>
    <n v="0"/>
    <n v="206031"/>
    <n v="206031"/>
    <n v="206031"/>
    <n v="206031"/>
    <n v="0"/>
    <n v="0"/>
    <n v="0"/>
    <n v="0"/>
    <n v="0"/>
    <n v="0"/>
    <n v="0"/>
    <n v="0"/>
    <n v="0"/>
    <n v="0"/>
    <n v="0"/>
    <n v="0"/>
    <n v="0"/>
    <n v="0"/>
    <n v="0"/>
    <n v="0"/>
    <n v="0"/>
    <n v="0"/>
    <m/>
    <m/>
    <m/>
    <m/>
    <m/>
    <m/>
    <m/>
    <m/>
    <m/>
    <m/>
    <m/>
    <m/>
    <m/>
    <m/>
    <m/>
    <m/>
    <m/>
    <m/>
    <m/>
    <m/>
    <m/>
    <m/>
    <m/>
    <m/>
    <m/>
    <m/>
    <n v="0"/>
    <n v="0"/>
    <n v="0"/>
    <n v="0"/>
    <n v="206031"/>
    <n v="0"/>
    <n v="0"/>
    <n v="0"/>
    <n v="0"/>
    <n v="0"/>
    <m/>
    <m/>
    <m/>
    <m/>
    <m/>
    <n v="0"/>
    <n v="0"/>
    <n v="0"/>
    <n v="0"/>
    <n v="0"/>
    <n v="0"/>
    <n v="0"/>
    <n v="0"/>
    <m/>
    <x v="1"/>
    <m/>
    <m/>
  </r>
  <r>
    <x v="7"/>
    <x v="78"/>
    <x v="1"/>
    <x v="3"/>
    <n v="683796"/>
    <n v="546747"/>
    <n v="1142685"/>
    <n v="2373228"/>
    <n v="103925"/>
    <n v="0"/>
    <n v="103925"/>
    <n v="2477153"/>
    <n v="0"/>
    <n v="0"/>
    <n v="2477153"/>
    <n v="3277244"/>
    <n v="3277244"/>
    <n v="3500297"/>
    <n v="99153"/>
    <n v="0"/>
    <n v="159323"/>
    <n v="0"/>
    <n v="499305"/>
    <n v="0"/>
    <n v="584643"/>
    <n v="2133"/>
    <n v="387424"/>
    <n v="0"/>
    <n v="603580"/>
    <n v="0"/>
    <n v="0"/>
    <n v="0"/>
    <n v="0"/>
    <n v="0"/>
    <n v="39800"/>
    <n v="0"/>
    <m/>
    <m/>
    <m/>
    <m/>
    <m/>
    <m/>
    <m/>
    <m/>
    <m/>
    <m/>
    <m/>
    <m/>
    <m/>
    <m/>
    <m/>
    <m/>
    <m/>
    <m/>
    <m/>
    <m/>
    <m/>
    <m/>
    <m/>
    <m/>
    <m/>
    <m/>
    <n v="103925"/>
    <n v="0"/>
    <n v="0"/>
    <n v="0"/>
    <n v="0"/>
    <n v="0"/>
    <n v="0"/>
    <n v="0"/>
    <n v="0"/>
    <n v="0"/>
    <m/>
    <m/>
    <m/>
    <m/>
    <m/>
    <n v="0"/>
    <n v="0"/>
    <n v="0"/>
    <n v="0"/>
    <n v="800091"/>
    <n v="0"/>
    <n v="223053"/>
    <n v="0"/>
    <m/>
    <x v="1"/>
    <m/>
    <m/>
  </r>
  <r>
    <x v="26"/>
    <x v="171"/>
    <x v="1"/>
    <x v="3"/>
    <n v="0"/>
    <n v="0"/>
    <n v="0"/>
    <n v="0"/>
    <n v="0"/>
    <n v="0"/>
    <n v="0"/>
    <n v="0"/>
    <n v="109428"/>
    <n v="109428"/>
    <n v="109428"/>
    <n v="0"/>
    <n v="109428"/>
    <n v="109428"/>
    <n v="0"/>
    <n v="0"/>
    <n v="0"/>
    <n v="0"/>
    <n v="0"/>
    <n v="0"/>
    <n v="0"/>
    <n v="0"/>
    <n v="0"/>
    <n v="0"/>
    <n v="0"/>
    <n v="0"/>
    <n v="0"/>
    <n v="0"/>
    <n v="0"/>
    <n v="0"/>
    <n v="0"/>
    <n v="0"/>
    <m/>
    <m/>
    <m/>
    <m/>
    <m/>
    <m/>
    <m/>
    <m/>
    <m/>
    <m/>
    <m/>
    <m/>
    <m/>
    <m/>
    <m/>
    <m/>
    <m/>
    <m/>
    <m/>
    <m/>
    <m/>
    <m/>
    <m/>
    <m/>
    <m/>
    <m/>
    <n v="0"/>
    <n v="0"/>
    <n v="0"/>
    <n v="0"/>
    <n v="0"/>
    <n v="0"/>
    <n v="0"/>
    <n v="0"/>
    <n v="0"/>
    <n v="0"/>
    <m/>
    <m/>
    <m/>
    <m/>
    <m/>
    <n v="109428"/>
    <n v="0"/>
    <n v="0"/>
    <n v="0"/>
    <n v="0"/>
    <n v="0"/>
    <n v="0"/>
    <n v="0"/>
    <m/>
    <x v="1"/>
    <m/>
    <m/>
  </r>
  <r>
    <x v="5"/>
    <x v="79"/>
    <x v="1"/>
    <x v="3"/>
    <n v="0"/>
    <n v="0"/>
    <n v="0"/>
    <n v="0"/>
    <n v="0"/>
    <n v="0"/>
    <n v="0"/>
    <n v="0"/>
    <n v="0"/>
    <n v="54301"/>
    <n v="54301"/>
    <n v="0"/>
    <n v="54301"/>
    <n v="54301"/>
    <n v="0"/>
    <n v="0"/>
    <n v="0"/>
    <n v="0"/>
    <n v="0"/>
    <n v="0"/>
    <n v="0"/>
    <n v="0"/>
    <n v="0"/>
    <n v="0"/>
    <n v="0"/>
    <n v="0"/>
    <n v="0"/>
    <n v="0"/>
    <n v="0"/>
    <n v="0"/>
    <n v="0"/>
    <n v="0"/>
    <m/>
    <m/>
    <m/>
    <m/>
    <m/>
    <m/>
    <m/>
    <m/>
    <m/>
    <m/>
    <m/>
    <m/>
    <m/>
    <m/>
    <m/>
    <m/>
    <m/>
    <m/>
    <m/>
    <m/>
    <m/>
    <m/>
    <m/>
    <m/>
    <m/>
    <m/>
    <n v="0"/>
    <n v="0"/>
    <n v="0"/>
    <n v="0"/>
    <n v="0"/>
    <n v="0"/>
    <n v="0"/>
    <n v="0"/>
    <n v="0"/>
    <n v="0"/>
    <m/>
    <m/>
    <m/>
    <m/>
    <m/>
    <n v="0"/>
    <n v="0"/>
    <n v="54301"/>
    <n v="0"/>
    <n v="0"/>
    <n v="0"/>
    <n v="0"/>
    <n v="0"/>
    <m/>
    <x v="0"/>
    <m/>
    <m/>
  </r>
  <r>
    <x v="136"/>
    <x v="81"/>
    <x v="1"/>
    <x v="3"/>
    <n v="0"/>
    <n v="0"/>
    <n v="0"/>
    <n v="0"/>
    <n v="43146"/>
    <n v="0"/>
    <n v="43146"/>
    <n v="43146"/>
    <n v="0"/>
    <n v="0"/>
    <n v="43146"/>
    <n v="43146"/>
    <n v="43146"/>
    <n v="43146"/>
    <n v="0"/>
    <n v="0"/>
    <n v="0"/>
    <n v="0"/>
    <n v="0"/>
    <n v="0"/>
    <n v="0"/>
    <n v="0"/>
    <n v="0"/>
    <n v="0"/>
    <n v="0"/>
    <n v="0"/>
    <n v="0"/>
    <n v="0"/>
    <n v="0"/>
    <n v="0"/>
    <n v="0"/>
    <n v="0"/>
    <m/>
    <m/>
    <m/>
    <m/>
    <m/>
    <m/>
    <m/>
    <m/>
    <m/>
    <m/>
    <m/>
    <m/>
    <m/>
    <m/>
    <m/>
    <m/>
    <m/>
    <m/>
    <m/>
    <m/>
    <m/>
    <m/>
    <m/>
    <m/>
    <m/>
    <m/>
    <n v="43146"/>
    <n v="0"/>
    <n v="0"/>
    <n v="0"/>
    <n v="0"/>
    <n v="0"/>
    <n v="0"/>
    <n v="0"/>
    <n v="0"/>
    <n v="0"/>
    <m/>
    <m/>
    <m/>
    <m/>
    <m/>
    <n v="0"/>
    <n v="0"/>
    <n v="0"/>
    <n v="0"/>
    <n v="0"/>
    <n v="0"/>
    <n v="0"/>
    <n v="0"/>
    <m/>
    <x v="0"/>
    <m/>
    <m/>
  </r>
  <r>
    <x v="61"/>
    <x v="84"/>
    <x v="1"/>
    <x v="3"/>
    <n v="0"/>
    <n v="0"/>
    <n v="0"/>
    <n v="0"/>
    <n v="0"/>
    <n v="276672"/>
    <n v="276672"/>
    <n v="276672"/>
    <n v="0"/>
    <n v="0"/>
    <n v="276672"/>
    <n v="276672"/>
    <n v="276672"/>
    <n v="276672"/>
    <n v="0"/>
    <n v="0"/>
    <n v="0"/>
    <n v="0"/>
    <n v="0"/>
    <n v="0"/>
    <n v="0"/>
    <n v="0"/>
    <n v="0"/>
    <n v="0"/>
    <n v="0"/>
    <n v="0"/>
    <n v="0"/>
    <n v="0"/>
    <n v="0"/>
    <n v="0"/>
    <n v="0"/>
    <n v="0"/>
    <m/>
    <m/>
    <m/>
    <m/>
    <m/>
    <m/>
    <m/>
    <m/>
    <m/>
    <m/>
    <m/>
    <m/>
    <m/>
    <m/>
    <m/>
    <m/>
    <m/>
    <m/>
    <m/>
    <m/>
    <m/>
    <m/>
    <m/>
    <m/>
    <m/>
    <m/>
    <n v="0"/>
    <n v="0"/>
    <n v="0"/>
    <n v="0"/>
    <n v="276672"/>
    <n v="0"/>
    <n v="0"/>
    <n v="0"/>
    <n v="0"/>
    <n v="0"/>
    <m/>
    <m/>
    <m/>
    <m/>
    <m/>
    <n v="0"/>
    <n v="0"/>
    <n v="0"/>
    <n v="0"/>
    <n v="0"/>
    <n v="0"/>
    <n v="0"/>
    <n v="0"/>
    <m/>
    <x v="1"/>
    <m/>
    <m/>
  </r>
  <r>
    <x v="62"/>
    <x v="85"/>
    <x v="1"/>
    <x v="3"/>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63"/>
    <x v="86"/>
    <x v="1"/>
    <x v="3"/>
    <n v="6266"/>
    <n v="897"/>
    <n v="1550"/>
    <n v="8713"/>
    <n v="5102"/>
    <n v="0"/>
    <n v="5102"/>
    <n v="13815"/>
    <n v="0"/>
    <n v="0"/>
    <n v="13815"/>
    <n v="13815"/>
    <n v="13815"/>
    <n v="13815"/>
    <n v="6266"/>
    <n v="0"/>
    <n v="897"/>
    <n v="0"/>
    <n v="1550"/>
    <n v="0"/>
    <n v="0"/>
    <n v="0"/>
    <n v="0"/>
    <n v="0"/>
    <n v="0"/>
    <n v="0"/>
    <n v="0"/>
    <n v="0"/>
    <n v="0"/>
    <n v="0"/>
    <n v="0"/>
    <n v="0"/>
    <m/>
    <m/>
    <m/>
    <m/>
    <m/>
    <m/>
    <m/>
    <m/>
    <m/>
    <m/>
    <m/>
    <m/>
    <m/>
    <m/>
    <m/>
    <m/>
    <m/>
    <m/>
    <m/>
    <m/>
    <m/>
    <m/>
    <m/>
    <m/>
    <m/>
    <m/>
    <n v="5102"/>
    <n v="0"/>
    <n v="0"/>
    <n v="0"/>
    <n v="0"/>
    <n v="0"/>
    <n v="0"/>
    <n v="0"/>
    <n v="0"/>
    <n v="0"/>
    <m/>
    <m/>
    <m/>
    <m/>
    <m/>
    <n v="0"/>
    <n v="0"/>
    <n v="0"/>
    <n v="0"/>
    <n v="0"/>
    <n v="0"/>
    <n v="0"/>
    <n v="0"/>
    <m/>
    <x v="0"/>
    <m/>
    <m/>
  </r>
  <r>
    <x v="64"/>
    <x v="87"/>
    <x v="1"/>
    <x v="3"/>
    <n v="0"/>
    <n v="0"/>
    <n v="0"/>
    <n v="0"/>
    <n v="0"/>
    <n v="0"/>
    <n v="0"/>
    <n v="0"/>
    <n v="0"/>
    <n v="13942"/>
    <n v="13942"/>
    <n v="0"/>
    <n v="13942"/>
    <n v="13942"/>
    <n v="0"/>
    <n v="0"/>
    <n v="0"/>
    <n v="0"/>
    <n v="0"/>
    <n v="0"/>
    <n v="0"/>
    <n v="0"/>
    <n v="0"/>
    <n v="0"/>
    <n v="0"/>
    <n v="0"/>
    <n v="0"/>
    <n v="0"/>
    <n v="0"/>
    <n v="0"/>
    <n v="0"/>
    <n v="0"/>
    <m/>
    <m/>
    <m/>
    <m/>
    <m/>
    <m/>
    <m/>
    <m/>
    <m/>
    <m/>
    <m/>
    <m/>
    <m/>
    <m/>
    <m/>
    <m/>
    <m/>
    <m/>
    <m/>
    <m/>
    <m/>
    <m/>
    <m/>
    <m/>
    <m/>
    <m/>
    <n v="0"/>
    <n v="0"/>
    <n v="0"/>
    <n v="0"/>
    <n v="0"/>
    <n v="0"/>
    <n v="0"/>
    <n v="0"/>
    <n v="0"/>
    <n v="0"/>
    <m/>
    <m/>
    <m/>
    <m/>
    <m/>
    <n v="0"/>
    <n v="0"/>
    <n v="13942"/>
    <n v="0"/>
    <n v="0"/>
    <n v="0"/>
    <n v="0"/>
    <n v="0"/>
    <m/>
    <x v="0"/>
    <m/>
    <m/>
  </r>
  <r>
    <x v="8"/>
    <x v="88"/>
    <x v="1"/>
    <x v="3"/>
    <n v="0"/>
    <n v="0"/>
    <n v="150432"/>
    <n v="150432"/>
    <n v="0"/>
    <n v="0"/>
    <n v="0"/>
    <n v="150432"/>
    <n v="0"/>
    <n v="0"/>
    <n v="150432"/>
    <n v="150432"/>
    <n v="150432"/>
    <n v="150432"/>
    <n v="0"/>
    <n v="0"/>
    <n v="0"/>
    <n v="0"/>
    <n v="150432"/>
    <n v="35117"/>
    <n v="0"/>
    <n v="0"/>
    <n v="0"/>
    <n v="0"/>
    <n v="0"/>
    <n v="0"/>
    <n v="0"/>
    <n v="0"/>
    <n v="0"/>
    <n v="0"/>
    <n v="0"/>
    <n v="0"/>
    <m/>
    <m/>
    <m/>
    <m/>
    <m/>
    <m/>
    <m/>
    <m/>
    <m/>
    <m/>
    <m/>
    <m/>
    <m/>
    <m/>
    <m/>
    <m/>
    <m/>
    <m/>
    <m/>
    <m/>
    <m/>
    <m/>
    <m/>
    <m/>
    <m/>
    <m/>
    <n v="0"/>
    <n v="0"/>
    <n v="0"/>
    <n v="0"/>
    <n v="0"/>
    <n v="0"/>
    <n v="0"/>
    <n v="0"/>
    <n v="0"/>
    <n v="0"/>
    <m/>
    <m/>
    <m/>
    <m/>
    <m/>
    <n v="0"/>
    <n v="0"/>
    <n v="0"/>
    <n v="0"/>
    <n v="0"/>
    <n v="0"/>
    <n v="0"/>
    <n v="0"/>
    <m/>
    <x v="1"/>
    <m/>
    <m/>
  </r>
  <r>
    <x v="65"/>
    <x v="89"/>
    <x v="1"/>
    <x v="3"/>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66"/>
    <x v="90"/>
    <x v="1"/>
    <x v="3"/>
    <n v="0"/>
    <n v="0"/>
    <n v="11496"/>
    <n v="11496"/>
    <n v="0"/>
    <n v="0"/>
    <n v="0"/>
    <n v="11496"/>
    <n v="0"/>
    <n v="0"/>
    <n v="11496"/>
    <n v="11496"/>
    <n v="11496"/>
    <n v="11496"/>
    <n v="0"/>
    <n v="0"/>
    <n v="0"/>
    <n v="0"/>
    <n v="11496"/>
    <n v="0"/>
    <n v="0"/>
    <n v="0"/>
    <n v="0"/>
    <n v="0"/>
    <n v="0"/>
    <n v="0"/>
    <n v="0"/>
    <n v="0"/>
    <n v="0"/>
    <n v="0"/>
    <n v="0"/>
    <n v="0"/>
    <m/>
    <m/>
    <m/>
    <m/>
    <m/>
    <m/>
    <m/>
    <m/>
    <m/>
    <m/>
    <m/>
    <m/>
    <m/>
    <m/>
    <m/>
    <m/>
    <m/>
    <m/>
    <m/>
    <m/>
    <m/>
    <m/>
    <m/>
    <m/>
    <m/>
    <m/>
    <n v="0"/>
    <n v="0"/>
    <n v="0"/>
    <n v="0"/>
    <n v="0"/>
    <n v="0"/>
    <n v="0"/>
    <n v="0"/>
    <n v="0"/>
    <n v="0"/>
    <m/>
    <m/>
    <m/>
    <m/>
    <m/>
    <n v="0"/>
    <n v="0"/>
    <n v="0"/>
    <n v="0"/>
    <n v="0"/>
    <n v="0"/>
    <n v="0"/>
    <n v="0"/>
    <m/>
    <x v="0"/>
    <m/>
    <m/>
  </r>
  <r>
    <x v="61"/>
    <x v="92"/>
    <x v="1"/>
    <x v="3"/>
    <n v="0"/>
    <n v="0"/>
    <n v="0"/>
    <n v="0"/>
    <n v="0"/>
    <n v="6979"/>
    <n v="6979"/>
    <n v="6979"/>
    <n v="0"/>
    <n v="0"/>
    <n v="6979"/>
    <n v="6979"/>
    <n v="6979"/>
    <n v="6979"/>
    <n v="0"/>
    <n v="0"/>
    <n v="0"/>
    <n v="0"/>
    <n v="0"/>
    <n v="0"/>
    <n v="0"/>
    <n v="0"/>
    <n v="0"/>
    <n v="0"/>
    <n v="0"/>
    <n v="0"/>
    <n v="0"/>
    <n v="0"/>
    <n v="0"/>
    <n v="0"/>
    <n v="0"/>
    <n v="0"/>
    <m/>
    <m/>
    <m/>
    <m/>
    <m/>
    <m/>
    <m/>
    <m/>
    <m/>
    <m/>
    <m/>
    <m/>
    <m/>
    <m/>
    <m/>
    <m/>
    <m/>
    <m/>
    <m/>
    <m/>
    <m/>
    <m/>
    <m/>
    <m/>
    <m/>
    <m/>
    <n v="0"/>
    <n v="0"/>
    <n v="0"/>
    <n v="0"/>
    <n v="6979"/>
    <n v="0"/>
    <n v="0"/>
    <n v="0"/>
    <n v="0"/>
    <n v="0"/>
    <m/>
    <m/>
    <m/>
    <m/>
    <m/>
    <n v="0"/>
    <n v="0"/>
    <n v="0"/>
    <n v="0"/>
    <n v="0"/>
    <n v="0"/>
    <n v="0"/>
    <n v="0"/>
    <m/>
    <x v="0"/>
    <m/>
    <m/>
  </r>
  <r>
    <x v="68"/>
    <x v="93"/>
    <x v="1"/>
    <x v="3"/>
    <n v="0"/>
    <n v="0"/>
    <n v="7762"/>
    <n v="7762"/>
    <n v="0"/>
    <n v="194255"/>
    <n v="194255"/>
    <n v="202017"/>
    <n v="0"/>
    <n v="3"/>
    <n v="202020"/>
    <n v="202017"/>
    <n v="202020"/>
    <n v="202020"/>
    <n v="0"/>
    <n v="0"/>
    <n v="0"/>
    <n v="0"/>
    <n v="7762"/>
    <n v="0"/>
    <n v="0"/>
    <n v="0"/>
    <n v="0"/>
    <n v="0"/>
    <n v="0"/>
    <n v="0"/>
    <n v="0"/>
    <n v="0"/>
    <n v="0"/>
    <n v="0"/>
    <n v="0"/>
    <n v="0"/>
    <m/>
    <m/>
    <m/>
    <m/>
    <m/>
    <m/>
    <m/>
    <m/>
    <m/>
    <m/>
    <m/>
    <m/>
    <m/>
    <m/>
    <m/>
    <m/>
    <m/>
    <m/>
    <m/>
    <m/>
    <m/>
    <m/>
    <m/>
    <m/>
    <m/>
    <m/>
    <n v="0"/>
    <n v="0"/>
    <n v="0"/>
    <n v="0"/>
    <n v="194255"/>
    <n v="0"/>
    <n v="0"/>
    <n v="0"/>
    <n v="0"/>
    <n v="0"/>
    <m/>
    <m/>
    <m/>
    <m/>
    <m/>
    <n v="0"/>
    <n v="0"/>
    <n v="3"/>
    <n v="0"/>
    <n v="0"/>
    <n v="0"/>
    <n v="0"/>
    <n v="0"/>
    <m/>
    <x v="1"/>
    <m/>
    <m/>
  </r>
  <r>
    <x v="70"/>
    <x v="95"/>
    <x v="1"/>
    <x v="3"/>
    <n v="0"/>
    <n v="0"/>
    <n v="0"/>
    <n v="0"/>
    <n v="0"/>
    <n v="0"/>
    <n v="0"/>
    <n v="0"/>
    <n v="0"/>
    <n v="31480"/>
    <n v="31480"/>
    <n v="0"/>
    <n v="31480"/>
    <n v="31480"/>
    <n v="0"/>
    <n v="0"/>
    <n v="0"/>
    <n v="0"/>
    <n v="0"/>
    <n v="0"/>
    <n v="0"/>
    <n v="0"/>
    <n v="0"/>
    <n v="0"/>
    <n v="0"/>
    <n v="0"/>
    <n v="0"/>
    <n v="0"/>
    <n v="0"/>
    <n v="0"/>
    <n v="0"/>
    <n v="0"/>
    <m/>
    <m/>
    <m/>
    <m/>
    <m/>
    <m/>
    <m/>
    <m/>
    <m/>
    <m/>
    <m/>
    <m/>
    <m/>
    <m/>
    <m/>
    <m/>
    <m/>
    <m/>
    <m/>
    <m/>
    <m/>
    <m/>
    <m/>
    <m/>
    <m/>
    <m/>
    <n v="0"/>
    <n v="0"/>
    <n v="0"/>
    <n v="0"/>
    <n v="0"/>
    <n v="0"/>
    <n v="0"/>
    <n v="0"/>
    <n v="0"/>
    <n v="0"/>
    <m/>
    <m/>
    <m/>
    <m/>
    <m/>
    <n v="0"/>
    <n v="0"/>
    <n v="31480"/>
    <n v="0"/>
    <n v="0"/>
    <n v="0"/>
    <n v="0"/>
    <n v="0"/>
    <m/>
    <x v="0"/>
    <m/>
    <m/>
  </r>
  <r>
    <x v="71"/>
    <x v="96"/>
    <x v="1"/>
    <x v="3"/>
    <n v="0"/>
    <n v="0"/>
    <n v="0"/>
    <n v="0"/>
    <n v="0"/>
    <n v="0"/>
    <n v="0"/>
    <n v="0"/>
    <n v="0"/>
    <n v="68015"/>
    <n v="68015"/>
    <n v="0"/>
    <n v="68015"/>
    <n v="68015"/>
    <n v="0"/>
    <n v="0"/>
    <n v="0"/>
    <n v="0"/>
    <n v="0"/>
    <n v="0"/>
    <n v="0"/>
    <n v="0"/>
    <n v="0"/>
    <n v="0"/>
    <n v="0"/>
    <n v="0"/>
    <n v="0"/>
    <n v="0"/>
    <n v="0"/>
    <n v="0"/>
    <n v="0"/>
    <n v="0"/>
    <m/>
    <m/>
    <m/>
    <m/>
    <m/>
    <m/>
    <m/>
    <m/>
    <m/>
    <m/>
    <m/>
    <m/>
    <m/>
    <m/>
    <m/>
    <m/>
    <m/>
    <m/>
    <m/>
    <m/>
    <m/>
    <m/>
    <m/>
    <m/>
    <m/>
    <m/>
    <n v="0"/>
    <n v="0"/>
    <n v="0"/>
    <n v="0"/>
    <m/>
    <n v="0"/>
    <n v="0"/>
    <n v="0"/>
    <n v="0"/>
    <n v="0"/>
    <m/>
    <m/>
    <m/>
    <m/>
    <m/>
    <n v="0"/>
    <n v="0"/>
    <n v="68015"/>
    <n v="0"/>
    <n v="0"/>
    <n v="0"/>
    <n v="0"/>
    <n v="0"/>
    <m/>
    <x v="0"/>
    <m/>
    <m/>
  </r>
  <r>
    <x v="119"/>
    <x v="99"/>
    <x v="1"/>
    <x v="3"/>
    <n v="0"/>
    <n v="0"/>
    <n v="0"/>
    <n v="0"/>
    <n v="0"/>
    <n v="0"/>
    <n v="0"/>
    <n v="0"/>
    <n v="0"/>
    <n v="4287"/>
    <n v="4287"/>
    <n v="0"/>
    <n v="4287"/>
    <n v="4287"/>
    <n v="0"/>
    <n v="0"/>
    <n v="0"/>
    <n v="0"/>
    <n v="0"/>
    <n v="0"/>
    <n v="0"/>
    <n v="0"/>
    <n v="0"/>
    <n v="0"/>
    <n v="0"/>
    <n v="0"/>
    <n v="0"/>
    <n v="0"/>
    <n v="0"/>
    <n v="0"/>
    <n v="0"/>
    <n v="0"/>
    <m/>
    <m/>
    <m/>
    <m/>
    <m/>
    <m/>
    <m/>
    <m/>
    <m/>
    <m/>
    <m/>
    <m/>
    <m/>
    <m/>
    <m/>
    <m/>
    <m/>
    <m/>
    <m/>
    <m/>
    <m/>
    <m/>
    <m/>
    <m/>
    <m/>
    <m/>
    <n v="0"/>
    <n v="0"/>
    <n v="0"/>
    <n v="0"/>
    <n v="0"/>
    <n v="0"/>
    <n v="0"/>
    <n v="0"/>
    <n v="0"/>
    <n v="0"/>
    <m/>
    <m/>
    <m/>
    <m/>
    <m/>
    <n v="0"/>
    <n v="0"/>
    <n v="4287"/>
    <n v="0"/>
    <n v="0"/>
    <n v="0"/>
    <n v="0"/>
    <n v="0"/>
    <m/>
    <x v="0"/>
    <m/>
    <m/>
  </r>
  <r>
    <x v="75"/>
    <x v="100"/>
    <x v="1"/>
    <x v="3"/>
    <n v="0"/>
    <n v="0"/>
    <n v="0"/>
    <n v="0"/>
    <n v="0"/>
    <n v="374982"/>
    <n v="374982"/>
    <n v="374982"/>
    <n v="0"/>
    <n v="0"/>
    <n v="374982"/>
    <n v="374982"/>
    <n v="374982"/>
    <n v="374982"/>
    <n v="0"/>
    <n v="0"/>
    <n v="0"/>
    <n v="0"/>
    <n v="0"/>
    <n v="0"/>
    <n v="0"/>
    <n v="0"/>
    <n v="0"/>
    <n v="0"/>
    <n v="0"/>
    <n v="0"/>
    <n v="0"/>
    <n v="0"/>
    <n v="0"/>
    <n v="0"/>
    <n v="0"/>
    <n v="0"/>
    <m/>
    <m/>
    <m/>
    <m/>
    <m/>
    <m/>
    <m/>
    <m/>
    <m/>
    <m/>
    <m/>
    <m/>
    <m/>
    <m/>
    <m/>
    <m/>
    <m/>
    <m/>
    <m/>
    <m/>
    <m/>
    <m/>
    <m/>
    <m/>
    <m/>
    <m/>
    <n v="0"/>
    <n v="0"/>
    <n v="0"/>
    <n v="0"/>
    <n v="374982"/>
    <n v="0"/>
    <n v="0"/>
    <n v="0"/>
    <n v="0"/>
    <n v="0"/>
    <m/>
    <m/>
    <m/>
    <m/>
    <m/>
    <n v="0"/>
    <n v="0"/>
    <n v="0"/>
    <n v="0"/>
    <n v="0"/>
    <n v="0"/>
    <n v="0"/>
    <n v="0"/>
    <m/>
    <x v="1"/>
    <m/>
    <m/>
  </r>
  <r>
    <x v="97"/>
    <x v="131"/>
    <x v="1"/>
    <x v="3"/>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129"/>
    <x v="167"/>
    <x v="1"/>
    <x v="3"/>
    <n v="0"/>
    <n v="0"/>
    <n v="0"/>
    <n v="0"/>
    <n v="8345"/>
    <n v="0"/>
    <n v="8345"/>
    <n v="8345"/>
    <n v="0"/>
    <n v="0"/>
    <n v="8345"/>
    <n v="8345"/>
    <n v="8345"/>
    <n v="8345"/>
    <n v="0"/>
    <n v="0"/>
    <n v="0"/>
    <n v="0"/>
    <n v="0"/>
    <n v="0"/>
    <n v="0"/>
    <n v="0"/>
    <n v="0"/>
    <n v="0"/>
    <n v="0"/>
    <n v="0"/>
    <n v="0"/>
    <n v="0"/>
    <n v="0"/>
    <n v="0"/>
    <n v="0"/>
    <n v="0"/>
    <m/>
    <m/>
    <m/>
    <m/>
    <m/>
    <m/>
    <m/>
    <m/>
    <m/>
    <m/>
    <m/>
    <m/>
    <m/>
    <m/>
    <m/>
    <m/>
    <m/>
    <m/>
    <m/>
    <m/>
    <m/>
    <m/>
    <m/>
    <m/>
    <m/>
    <m/>
    <n v="8345"/>
    <n v="0"/>
    <n v="0"/>
    <n v="0"/>
    <n v="0"/>
    <n v="0"/>
    <n v="0"/>
    <n v="0"/>
    <n v="0"/>
    <n v="0"/>
    <m/>
    <m/>
    <m/>
    <m/>
    <m/>
    <n v="0"/>
    <n v="0"/>
    <n v="0"/>
    <n v="0"/>
    <n v="0"/>
    <n v="0"/>
    <n v="0"/>
    <n v="0"/>
    <m/>
    <x v="0"/>
    <m/>
    <m/>
  </r>
  <r>
    <x v="17"/>
    <x v="103"/>
    <x v="1"/>
    <x v="3"/>
    <n v="0"/>
    <n v="0"/>
    <n v="0"/>
    <n v="0"/>
    <n v="18579"/>
    <n v="1425909"/>
    <n v="1444488"/>
    <n v="1444488"/>
    <n v="0"/>
    <n v="382685"/>
    <n v="1827173"/>
    <n v="1444488"/>
    <n v="1827173"/>
    <n v="1827173"/>
    <n v="0"/>
    <n v="0"/>
    <n v="0"/>
    <n v="0"/>
    <n v="0"/>
    <n v="0"/>
    <n v="0"/>
    <n v="0"/>
    <n v="0"/>
    <n v="0"/>
    <n v="0"/>
    <n v="0"/>
    <n v="0"/>
    <n v="0"/>
    <n v="0"/>
    <n v="0"/>
    <n v="0"/>
    <n v="0"/>
    <m/>
    <m/>
    <m/>
    <m/>
    <m/>
    <m/>
    <m/>
    <m/>
    <m/>
    <m/>
    <m/>
    <m/>
    <m/>
    <m/>
    <m/>
    <m/>
    <m/>
    <m/>
    <m/>
    <m/>
    <m/>
    <m/>
    <m/>
    <m/>
    <m/>
    <m/>
    <n v="18579"/>
    <n v="0"/>
    <n v="0"/>
    <n v="0"/>
    <n v="1425909"/>
    <n v="0"/>
    <n v="0"/>
    <n v="0"/>
    <n v="0"/>
    <n v="0"/>
    <m/>
    <m/>
    <m/>
    <m/>
    <m/>
    <n v="0"/>
    <n v="0"/>
    <n v="382685"/>
    <n v="0"/>
    <n v="0"/>
    <n v="0"/>
    <n v="0"/>
    <n v="0"/>
    <m/>
    <x v="1"/>
    <m/>
    <m/>
  </r>
  <r>
    <x v="17"/>
    <x v="104"/>
    <x v="1"/>
    <x v="3"/>
    <n v="199513"/>
    <n v="80803"/>
    <n v="287017"/>
    <n v="567333"/>
    <n v="91326"/>
    <n v="0"/>
    <n v="91326"/>
    <n v="658659"/>
    <n v="330668"/>
    <n v="330668"/>
    <n v="989327"/>
    <n v="658659"/>
    <n v="989327"/>
    <n v="992063"/>
    <n v="199513"/>
    <n v="0"/>
    <n v="80626"/>
    <n v="13367"/>
    <n v="275021"/>
    <n v="7647"/>
    <n v="0"/>
    <n v="0"/>
    <n v="0"/>
    <n v="0"/>
    <n v="0"/>
    <n v="0"/>
    <n v="0"/>
    <n v="0"/>
    <n v="177"/>
    <n v="177"/>
    <n v="11996"/>
    <n v="0"/>
    <m/>
    <m/>
    <m/>
    <m/>
    <m/>
    <m/>
    <m/>
    <m/>
    <m/>
    <m/>
    <m/>
    <m/>
    <m/>
    <m/>
    <m/>
    <m/>
    <m/>
    <m/>
    <m/>
    <m/>
    <m/>
    <m/>
    <m/>
    <m/>
    <m/>
    <m/>
    <n v="91326"/>
    <n v="0"/>
    <n v="0"/>
    <n v="0"/>
    <n v="0"/>
    <n v="0"/>
    <n v="0"/>
    <n v="0"/>
    <n v="0"/>
    <n v="0"/>
    <m/>
    <m/>
    <m/>
    <m/>
    <m/>
    <n v="330668"/>
    <n v="0"/>
    <n v="0"/>
    <n v="0"/>
    <n v="0"/>
    <n v="0"/>
    <n v="2736"/>
    <n v="0"/>
    <m/>
    <x v="1"/>
    <m/>
    <m/>
  </r>
  <r>
    <x v="79"/>
    <x v="106"/>
    <x v="1"/>
    <x v="3"/>
    <n v="0"/>
    <n v="0"/>
    <n v="0"/>
    <n v="0"/>
    <n v="0"/>
    <n v="0"/>
    <n v="0"/>
    <n v="0"/>
    <n v="0"/>
    <n v="672430"/>
    <n v="672430"/>
    <n v="0"/>
    <n v="672430"/>
    <n v="672430"/>
    <n v="0"/>
    <n v="0"/>
    <n v="0"/>
    <n v="0"/>
    <n v="0"/>
    <n v="0"/>
    <n v="0"/>
    <n v="0"/>
    <n v="0"/>
    <n v="0"/>
    <n v="0"/>
    <n v="0"/>
    <n v="0"/>
    <n v="0"/>
    <n v="0"/>
    <n v="0"/>
    <n v="0"/>
    <n v="0"/>
    <m/>
    <m/>
    <m/>
    <m/>
    <m/>
    <m/>
    <m/>
    <m/>
    <m/>
    <m/>
    <m/>
    <m/>
    <m/>
    <m/>
    <m/>
    <m/>
    <m/>
    <m/>
    <m/>
    <m/>
    <m/>
    <m/>
    <m/>
    <m/>
    <m/>
    <m/>
    <n v="0"/>
    <n v="0"/>
    <n v="0"/>
    <n v="0"/>
    <n v="0"/>
    <n v="0"/>
    <n v="0"/>
    <n v="0"/>
    <n v="0"/>
    <n v="0"/>
    <m/>
    <m/>
    <m/>
    <m/>
    <m/>
    <n v="0"/>
    <n v="0"/>
    <n v="672430"/>
    <n v="0"/>
    <n v="0"/>
    <n v="0"/>
    <n v="0"/>
    <n v="0"/>
    <m/>
    <x v="1"/>
    <m/>
    <m/>
  </r>
  <r>
    <x v="80"/>
    <x v="107"/>
    <x v="1"/>
    <x v="3"/>
    <n v="0"/>
    <n v="0"/>
    <n v="0"/>
    <n v="0"/>
    <n v="0"/>
    <n v="0"/>
    <n v="0"/>
    <n v="0"/>
    <n v="0"/>
    <n v="817"/>
    <n v="817"/>
    <n v="0"/>
    <n v="817"/>
    <n v="817"/>
    <n v="0"/>
    <n v="0"/>
    <n v="0"/>
    <n v="0"/>
    <n v="0"/>
    <n v="0"/>
    <n v="0"/>
    <n v="0"/>
    <n v="0"/>
    <n v="0"/>
    <n v="0"/>
    <n v="0"/>
    <n v="0"/>
    <n v="0"/>
    <n v="0"/>
    <n v="0"/>
    <n v="0"/>
    <n v="0"/>
    <m/>
    <m/>
    <m/>
    <m/>
    <m/>
    <m/>
    <m/>
    <m/>
    <m/>
    <m/>
    <m/>
    <m/>
    <m/>
    <m/>
    <m/>
    <m/>
    <m/>
    <m/>
    <m/>
    <m/>
    <m/>
    <m/>
    <m/>
    <m/>
    <m/>
    <m/>
    <n v="0"/>
    <n v="0"/>
    <n v="0"/>
    <n v="0"/>
    <n v="0"/>
    <n v="0"/>
    <n v="0"/>
    <n v="0"/>
    <n v="0"/>
    <n v="0"/>
    <m/>
    <m/>
    <m/>
    <m/>
    <m/>
    <n v="0"/>
    <n v="0"/>
    <n v="817"/>
    <n v="0"/>
    <n v="0"/>
    <n v="0"/>
    <n v="0"/>
    <n v="0"/>
    <m/>
    <x v="0"/>
    <m/>
    <m/>
  </r>
  <r>
    <x v="18"/>
    <x v="108"/>
    <x v="1"/>
    <x v="3"/>
    <n v="0"/>
    <n v="0"/>
    <n v="0"/>
    <n v="0"/>
    <n v="5655"/>
    <n v="0"/>
    <n v="5655"/>
    <n v="5655"/>
    <n v="2467"/>
    <n v="2467"/>
    <n v="8122"/>
    <n v="5655"/>
    <n v="8122"/>
    <n v="8122"/>
    <n v="0"/>
    <n v="0"/>
    <n v="0"/>
    <n v="0"/>
    <n v="0"/>
    <n v="0"/>
    <n v="0"/>
    <n v="0"/>
    <n v="0"/>
    <n v="0"/>
    <n v="0"/>
    <n v="0"/>
    <n v="0"/>
    <n v="0"/>
    <n v="0"/>
    <n v="0"/>
    <n v="0"/>
    <n v="0"/>
    <m/>
    <m/>
    <m/>
    <m/>
    <m/>
    <m/>
    <m/>
    <m/>
    <m/>
    <m/>
    <m/>
    <m/>
    <m/>
    <m/>
    <m/>
    <m/>
    <m/>
    <m/>
    <m/>
    <m/>
    <m/>
    <m/>
    <m/>
    <m/>
    <m/>
    <m/>
    <n v="5655"/>
    <n v="0"/>
    <n v="0"/>
    <n v="0"/>
    <n v="0"/>
    <n v="0"/>
    <n v="0"/>
    <n v="0"/>
    <n v="0"/>
    <n v="0"/>
    <m/>
    <m/>
    <m/>
    <m/>
    <m/>
    <n v="2467"/>
    <n v="0"/>
    <n v="0"/>
    <n v="0"/>
    <n v="0"/>
    <n v="0"/>
    <n v="0"/>
    <n v="0"/>
    <m/>
    <x v="0"/>
    <m/>
    <m/>
  </r>
  <r>
    <x v="81"/>
    <x v="110"/>
    <x v="1"/>
    <x v="3"/>
    <n v="0"/>
    <n v="0"/>
    <n v="0"/>
    <n v="0"/>
    <n v="3922"/>
    <n v="0"/>
    <n v="3922"/>
    <n v="3922"/>
    <n v="0"/>
    <n v="12352"/>
    <n v="16274"/>
    <n v="3922"/>
    <n v="16274"/>
    <n v="16274"/>
    <n v="0"/>
    <n v="0"/>
    <n v="0"/>
    <n v="0"/>
    <n v="0"/>
    <n v="0"/>
    <n v="0"/>
    <n v="0"/>
    <n v="0"/>
    <n v="0"/>
    <n v="0"/>
    <n v="0"/>
    <n v="0"/>
    <n v="0"/>
    <n v="0"/>
    <n v="0"/>
    <n v="0"/>
    <n v="0"/>
    <m/>
    <m/>
    <m/>
    <m/>
    <m/>
    <m/>
    <m/>
    <m/>
    <m/>
    <m/>
    <m/>
    <m/>
    <m/>
    <m/>
    <m/>
    <m/>
    <m/>
    <m/>
    <m/>
    <m/>
    <m/>
    <m/>
    <m/>
    <m/>
    <m/>
    <m/>
    <n v="3922"/>
    <n v="0"/>
    <n v="0"/>
    <n v="0"/>
    <n v="0"/>
    <n v="0"/>
    <n v="0"/>
    <n v="0"/>
    <n v="0"/>
    <n v="0"/>
    <m/>
    <m/>
    <m/>
    <m/>
    <m/>
    <n v="0"/>
    <n v="0"/>
    <n v="12352"/>
    <n v="0"/>
    <n v="0"/>
    <n v="0"/>
    <n v="0"/>
    <n v="0"/>
    <m/>
    <x v="0"/>
    <m/>
    <m/>
  </r>
  <r>
    <x v="82"/>
    <x v="111"/>
    <x v="1"/>
    <x v="3"/>
    <n v="0"/>
    <n v="0"/>
    <n v="0"/>
    <n v="0"/>
    <n v="0"/>
    <n v="1326955"/>
    <n v="1326955"/>
    <n v="1326955"/>
    <n v="0"/>
    <n v="0"/>
    <n v="1326955"/>
    <n v="1326955"/>
    <n v="1326955"/>
    <n v="1326955"/>
    <n v="0"/>
    <n v="0"/>
    <n v="0"/>
    <n v="0"/>
    <n v="0"/>
    <n v="0"/>
    <n v="0"/>
    <n v="0"/>
    <n v="0"/>
    <n v="0"/>
    <n v="0"/>
    <n v="0"/>
    <n v="0"/>
    <n v="0"/>
    <n v="0"/>
    <n v="0"/>
    <n v="0"/>
    <n v="0"/>
    <m/>
    <m/>
    <m/>
    <m/>
    <m/>
    <m/>
    <m/>
    <m/>
    <m/>
    <m/>
    <m/>
    <m/>
    <m/>
    <m/>
    <m/>
    <m/>
    <m/>
    <m/>
    <m/>
    <m/>
    <m/>
    <m/>
    <m/>
    <m/>
    <m/>
    <m/>
    <n v="0"/>
    <n v="0"/>
    <n v="0"/>
    <n v="0"/>
    <n v="1326955"/>
    <n v="0"/>
    <n v="0"/>
    <n v="0"/>
    <n v="0"/>
    <n v="0"/>
    <m/>
    <m/>
    <m/>
    <m/>
    <m/>
    <n v="0"/>
    <n v="0"/>
    <n v="0"/>
    <n v="0"/>
    <n v="0"/>
    <n v="0"/>
    <n v="0"/>
    <n v="0"/>
    <m/>
    <x v="1"/>
    <m/>
    <m/>
  </r>
  <r>
    <x v="121"/>
    <x v="161"/>
    <x v="1"/>
    <x v="3"/>
    <n v="0"/>
    <n v="0"/>
    <n v="0"/>
    <n v="0"/>
    <n v="18026"/>
    <n v="0"/>
    <n v="18026"/>
    <n v="18026"/>
    <n v="0"/>
    <n v="0"/>
    <n v="18026"/>
    <n v="18026"/>
    <n v="18026"/>
    <n v="18026"/>
    <n v="0"/>
    <n v="0"/>
    <n v="0"/>
    <n v="0"/>
    <n v="0"/>
    <n v="0"/>
    <n v="0"/>
    <n v="0"/>
    <n v="0"/>
    <n v="0"/>
    <n v="0"/>
    <n v="0"/>
    <n v="0"/>
    <n v="0"/>
    <n v="0"/>
    <n v="0"/>
    <n v="0"/>
    <n v="0"/>
    <m/>
    <m/>
    <m/>
    <m/>
    <m/>
    <m/>
    <m/>
    <m/>
    <m/>
    <m/>
    <m/>
    <m/>
    <m/>
    <m/>
    <m/>
    <m/>
    <m/>
    <m/>
    <m/>
    <m/>
    <m/>
    <m/>
    <m/>
    <m/>
    <m/>
    <m/>
    <n v="18026"/>
    <n v="0"/>
    <n v="0"/>
    <n v="0"/>
    <n v="0"/>
    <n v="0"/>
    <n v="0"/>
    <n v="0"/>
    <n v="0"/>
    <n v="0"/>
    <m/>
    <m/>
    <m/>
    <m/>
    <m/>
    <n v="0"/>
    <n v="0"/>
    <n v="0"/>
    <n v="0"/>
    <n v="0"/>
    <n v="0"/>
    <n v="0"/>
    <n v="0"/>
    <m/>
    <x v="0"/>
    <m/>
    <m/>
  </r>
  <r>
    <x v="20"/>
    <x v="112"/>
    <x v="1"/>
    <x v="3"/>
    <n v="764884"/>
    <n v="848030"/>
    <n v="5334212"/>
    <n v="6947126"/>
    <n v="1262065"/>
    <n v="151870"/>
    <n v="1413935"/>
    <n v="8361061"/>
    <n v="322569"/>
    <n v="902210"/>
    <n v="9263271"/>
    <n v="8361061"/>
    <n v="9263271"/>
    <n v="9263271"/>
    <n v="764884"/>
    <n v="44506"/>
    <n v="848030"/>
    <n v="156378"/>
    <n v="5334212"/>
    <n v="862223"/>
    <n v="0"/>
    <n v="0"/>
    <n v="0"/>
    <n v="0"/>
    <n v="0"/>
    <n v="0"/>
    <n v="0"/>
    <n v="0"/>
    <n v="0"/>
    <n v="0"/>
    <n v="0"/>
    <n v="0"/>
    <m/>
    <m/>
    <m/>
    <m/>
    <m/>
    <m/>
    <m/>
    <m/>
    <m/>
    <m/>
    <m/>
    <m/>
    <m/>
    <m/>
    <m/>
    <m/>
    <m/>
    <m/>
    <m/>
    <m/>
    <m/>
    <m/>
    <m/>
    <m/>
    <m/>
    <m/>
    <n v="1262065"/>
    <n v="0"/>
    <n v="0"/>
    <n v="0"/>
    <n v="151870"/>
    <n v="0"/>
    <n v="0"/>
    <n v="0"/>
    <n v="0"/>
    <n v="0"/>
    <m/>
    <m/>
    <m/>
    <m/>
    <m/>
    <n v="322569"/>
    <n v="24568"/>
    <n v="579641"/>
    <n v="0"/>
    <n v="0"/>
    <n v="0"/>
    <n v="0"/>
    <n v="0"/>
    <m/>
    <x v="1"/>
    <m/>
    <m/>
  </r>
  <r>
    <x v="83"/>
    <x v="113"/>
    <x v="1"/>
    <x v="3"/>
    <n v="0"/>
    <n v="0"/>
    <n v="0"/>
    <n v="0"/>
    <n v="0"/>
    <n v="277452"/>
    <n v="277452"/>
    <n v="277452"/>
    <n v="0"/>
    <n v="0"/>
    <n v="277452"/>
    <n v="277452"/>
    <n v="277452"/>
    <n v="277452"/>
    <n v="0"/>
    <n v="0"/>
    <n v="0"/>
    <n v="0"/>
    <n v="0"/>
    <n v="0"/>
    <n v="0"/>
    <n v="0"/>
    <n v="0"/>
    <n v="0"/>
    <n v="0"/>
    <n v="0"/>
    <n v="0"/>
    <n v="0"/>
    <n v="0"/>
    <n v="0"/>
    <n v="0"/>
    <n v="0"/>
    <m/>
    <m/>
    <m/>
    <m/>
    <m/>
    <m/>
    <m/>
    <m/>
    <m/>
    <m/>
    <m/>
    <m/>
    <m/>
    <m/>
    <m/>
    <m/>
    <m/>
    <m/>
    <m/>
    <m/>
    <m/>
    <m/>
    <m/>
    <m/>
    <m/>
    <m/>
    <n v="0"/>
    <n v="0"/>
    <n v="0"/>
    <n v="0"/>
    <n v="277452"/>
    <n v="0"/>
    <n v="0"/>
    <n v="0"/>
    <n v="0"/>
    <n v="0"/>
    <m/>
    <m/>
    <m/>
    <m/>
    <m/>
    <n v="0"/>
    <n v="0"/>
    <n v="0"/>
    <n v="0"/>
    <n v="0"/>
    <n v="0"/>
    <n v="0"/>
    <n v="0"/>
    <m/>
    <x v="1"/>
    <m/>
    <m/>
  </r>
  <r>
    <x v="84"/>
    <x v="115"/>
    <x v="1"/>
    <x v="3"/>
    <n v="75849"/>
    <n v="0"/>
    <n v="0"/>
    <n v="75849"/>
    <n v="0"/>
    <n v="2189176"/>
    <n v="2189176"/>
    <n v="2265025"/>
    <n v="51472"/>
    <n v="51472"/>
    <n v="2316497"/>
    <n v="2265025"/>
    <n v="2316497"/>
    <n v="2316497"/>
    <n v="75849"/>
    <n v="0"/>
    <n v="0"/>
    <n v="0"/>
    <n v="0"/>
    <n v="0"/>
    <n v="0"/>
    <n v="0"/>
    <n v="0"/>
    <n v="0"/>
    <n v="0"/>
    <n v="0"/>
    <n v="0"/>
    <n v="0"/>
    <n v="0"/>
    <n v="0"/>
    <n v="0"/>
    <n v="0"/>
    <m/>
    <m/>
    <m/>
    <m/>
    <m/>
    <m/>
    <m/>
    <m/>
    <m/>
    <m/>
    <m/>
    <m/>
    <m/>
    <m/>
    <m/>
    <m/>
    <m/>
    <m/>
    <m/>
    <m/>
    <m/>
    <m/>
    <m/>
    <m/>
    <m/>
    <m/>
    <n v="0"/>
    <n v="0"/>
    <n v="0"/>
    <n v="0"/>
    <n v="2189176"/>
    <n v="0"/>
    <n v="0"/>
    <n v="0"/>
    <n v="0"/>
    <n v="0"/>
    <m/>
    <m/>
    <m/>
    <m/>
    <m/>
    <n v="51472"/>
    <n v="0"/>
    <n v="0"/>
    <n v="0"/>
    <n v="0"/>
    <n v="0"/>
    <n v="0"/>
    <n v="0"/>
    <m/>
    <x v="1"/>
    <m/>
    <m/>
  </r>
  <r>
    <x v="130"/>
    <x v="117"/>
    <x v="1"/>
    <x v="3"/>
    <n v="0"/>
    <n v="0"/>
    <n v="0"/>
    <n v="0"/>
    <n v="0"/>
    <n v="0"/>
    <n v="0"/>
    <n v="0"/>
    <n v="0"/>
    <n v="7209"/>
    <n v="7209"/>
    <n v="0"/>
    <n v="7209"/>
    <n v="7209"/>
    <n v="0"/>
    <n v="0"/>
    <n v="0"/>
    <n v="0"/>
    <n v="0"/>
    <n v="0"/>
    <n v="0"/>
    <n v="0"/>
    <n v="0"/>
    <n v="0"/>
    <n v="0"/>
    <n v="0"/>
    <n v="0"/>
    <n v="0"/>
    <n v="0"/>
    <n v="0"/>
    <n v="0"/>
    <n v="0"/>
    <m/>
    <m/>
    <m/>
    <m/>
    <m/>
    <m/>
    <m/>
    <m/>
    <m/>
    <m/>
    <m/>
    <m/>
    <m/>
    <m/>
    <m/>
    <m/>
    <m/>
    <m/>
    <m/>
    <m/>
    <m/>
    <m/>
    <m/>
    <m/>
    <m/>
    <m/>
    <n v="0"/>
    <n v="0"/>
    <n v="0"/>
    <n v="0"/>
    <n v="0"/>
    <n v="0"/>
    <n v="0"/>
    <n v="0"/>
    <n v="0"/>
    <n v="0"/>
    <m/>
    <m/>
    <m/>
    <m/>
    <m/>
    <n v="0"/>
    <n v="0"/>
    <n v="7209"/>
    <n v="0"/>
    <n v="0"/>
    <n v="0"/>
    <n v="0"/>
    <n v="0"/>
    <m/>
    <x v="0"/>
    <m/>
    <m/>
  </r>
  <r>
    <x v="87"/>
    <x v="118"/>
    <x v="1"/>
    <x v="3"/>
    <n v="0"/>
    <n v="6971"/>
    <n v="7091"/>
    <n v="14062"/>
    <n v="0"/>
    <n v="0"/>
    <n v="0"/>
    <n v="14062"/>
    <n v="1365"/>
    <n v="1365"/>
    <n v="15427"/>
    <n v="14062"/>
    <n v="15427"/>
    <n v="15427"/>
    <n v="0"/>
    <n v="0"/>
    <n v="6971"/>
    <n v="0"/>
    <n v="7091"/>
    <n v="0"/>
    <n v="0"/>
    <n v="0"/>
    <n v="0"/>
    <n v="0"/>
    <n v="0"/>
    <n v="0"/>
    <n v="0"/>
    <n v="0"/>
    <n v="0"/>
    <n v="0"/>
    <n v="0"/>
    <n v="0"/>
    <m/>
    <m/>
    <m/>
    <m/>
    <m/>
    <m/>
    <m/>
    <m/>
    <m/>
    <m/>
    <m/>
    <m/>
    <m/>
    <m/>
    <m/>
    <m/>
    <m/>
    <m/>
    <m/>
    <m/>
    <m/>
    <m/>
    <m/>
    <m/>
    <m/>
    <m/>
    <n v="0"/>
    <n v="0"/>
    <n v="0"/>
    <n v="0"/>
    <n v="0"/>
    <n v="0"/>
    <n v="0"/>
    <n v="0"/>
    <n v="0"/>
    <n v="0"/>
    <m/>
    <m/>
    <m/>
    <m/>
    <m/>
    <n v="1365"/>
    <n v="0"/>
    <n v="0"/>
    <n v="0"/>
    <n v="0"/>
    <n v="0"/>
    <n v="0"/>
    <n v="0"/>
    <m/>
    <x v="0"/>
    <m/>
    <m/>
  </r>
  <r>
    <x v="88"/>
    <x v="119"/>
    <x v="1"/>
    <x v="3"/>
    <n v="0"/>
    <n v="0"/>
    <n v="230"/>
    <n v="230"/>
    <n v="0"/>
    <n v="0"/>
    <n v="0"/>
    <n v="230"/>
    <n v="0"/>
    <n v="53184"/>
    <n v="53414"/>
    <n v="230"/>
    <n v="53414"/>
    <n v="53414"/>
    <n v="0"/>
    <n v="0"/>
    <n v="0"/>
    <n v="0"/>
    <n v="230"/>
    <n v="0"/>
    <n v="0"/>
    <n v="0"/>
    <n v="0"/>
    <n v="0"/>
    <n v="0"/>
    <n v="0"/>
    <n v="0"/>
    <n v="0"/>
    <n v="0"/>
    <n v="0"/>
    <n v="0"/>
    <n v="0"/>
    <m/>
    <m/>
    <m/>
    <m/>
    <m/>
    <m/>
    <m/>
    <m/>
    <m/>
    <m/>
    <m/>
    <m/>
    <m/>
    <m/>
    <m/>
    <m/>
    <m/>
    <m/>
    <m/>
    <m/>
    <m/>
    <m/>
    <m/>
    <m/>
    <m/>
    <m/>
    <n v="0"/>
    <n v="0"/>
    <n v="0"/>
    <n v="0"/>
    <n v="0"/>
    <n v="0"/>
    <m/>
    <n v="0"/>
    <n v="0"/>
    <n v="0"/>
    <m/>
    <m/>
    <m/>
    <m/>
    <m/>
    <n v="0"/>
    <n v="0"/>
    <n v="53184"/>
    <n v="0"/>
    <n v="0"/>
    <n v="0"/>
    <n v="0"/>
    <n v="0"/>
    <m/>
    <x v="0"/>
    <m/>
    <m/>
  </r>
  <r>
    <x v="89"/>
    <x v="120"/>
    <x v="1"/>
    <x v="3"/>
    <n v="0"/>
    <n v="0"/>
    <n v="0"/>
    <n v="0"/>
    <n v="0"/>
    <n v="0"/>
    <n v="0"/>
    <n v="0"/>
    <n v="0"/>
    <n v="1381"/>
    <n v="1381"/>
    <n v="0"/>
    <n v="1381"/>
    <n v="1381"/>
    <n v="0"/>
    <n v="0"/>
    <n v="0"/>
    <n v="0"/>
    <n v="0"/>
    <n v="0"/>
    <n v="0"/>
    <n v="0"/>
    <n v="0"/>
    <n v="0"/>
    <n v="0"/>
    <n v="0"/>
    <n v="0"/>
    <n v="0"/>
    <n v="0"/>
    <n v="0"/>
    <n v="0"/>
    <n v="0"/>
    <m/>
    <m/>
    <m/>
    <m/>
    <m/>
    <m/>
    <m/>
    <m/>
    <m/>
    <m/>
    <m/>
    <m/>
    <m/>
    <m/>
    <m/>
    <m/>
    <m/>
    <m/>
    <m/>
    <m/>
    <m/>
    <m/>
    <m/>
    <m/>
    <m/>
    <m/>
    <n v="0"/>
    <n v="0"/>
    <n v="0"/>
    <n v="0"/>
    <n v="0"/>
    <n v="0"/>
    <n v="0"/>
    <n v="0"/>
    <n v="0"/>
    <n v="0"/>
    <m/>
    <m/>
    <m/>
    <m/>
    <m/>
    <n v="0"/>
    <n v="0"/>
    <n v="1381"/>
    <n v="0"/>
    <n v="0"/>
    <n v="0"/>
    <n v="0"/>
    <n v="0"/>
    <m/>
    <x v="0"/>
    <m/>
    <m/>
  </r>
  <r>
    <x v="90"/>
    <x v="121"/>
    <x v="1"/>
    <x v="3"/>
    <n v="44207"/>
    <n v="0"/>
    <n v="0"/>
    <n v="44207"/>
    <n v="2224"/>
    <n v="457406"/>
    <n v="459630"/>
    <n v="503837"/>
    <n v="0"/>
    <n v="86373"/>
    <n v="590210"/>
    <n v="503837"/>
    <n v="590210"/>
    <n v="590210"/>
    <n v="44207"/>
    <n v="0"/>
    <n v="0"/>
    <n v="0"/>
    <n v="0"/>
    <n v="0"/>
    <n v="0"/>
    <n v="0"/>
    <n v="0"/>
    <n v="0"/>
    <n v="0"/>
    <n v="0"/>
    <n v="0"/>
    <n v="0"/>
    <n v="0"/>
    <n v="0"/>
    <n v="0"/>
    <n v="0"/>
    <m/>
    <m/>
    <m/>
    <m/>
    <m/>
    <m/>
    <m/>
    <m/>
    <m/>
    <m/>
    <m/>
    <m/>
    <m/>
    <m/>
    <m/>
    <m/>
    <m/>
    <m/>
    <m/>
    <m/>
    <m/>
    <m/>
    <m/>
    <m/>
    <m/>
    <m/>
    <n v="2224"/>
    <n v="0"/>
    <n v="0"/>
    <n v="0"/>
    <n v="457406"/>
    <n v="0"/>
    <n v="0"/>
    <n v="0"/>
    <n v="0"/>
    <n v="0"/>
    <m/>
    <m/>
    <m/>
    <m/>
    <m/>
    <n v="0"/>
    <n v="0"/>
    <n v="86373"/>
    <n v="0"/>
    <n v="0"/>
    <n v="0"/>
    <n v="0"/>
    <n v="0"/>
    <m/>
    <x v="1"/>
    <m/>
    <m/>
  </r>
  <r>
    <x v="26"/>
    <x v="122"/>
    <x v="1"/>
    <x v="3"/>
    <n v="0"/>
    <n v="0"/>
    <n v="0"/>
    <n v="0"/>
    <n v="0"/>
    <n v="0"/>
    <n v="0"/>
    <n v="0"/>
    <n v="0"/>
    <n v="151446"/>
    <n v="151446"/>
    <n v="0"/>
    <n v="151446"/>
    <n v="151446"/>
    <n v="0"/>
    <n v="0"/>
    <n v="0"/>
    <n v="0"/>
    <n v="0"/>
    <n v="0"/>
    <n v="0"/>
    <n v="0"/>
    <n v="0"/>
    <n v="0"/>
    <n v="0"/>
    <n v="0"/>
    <n v="0"/>
    <n v="0"/>
    <n v="0"/>
    <n v="0"/>
    <n v="0"/>
    <n v="0"/>
    <m/>
    <m/>
    <m/>
    <m/>
    <m/>
    <m/>
    <m/>
    <m/>
    <m/>
    <m/>
    <m/>
    <m/>
    <m/>
    <m/>
    <m/>
    <m/>
    <m/>
    <m/>
    <m/>
    <m/>
    <m/>
    <m/>
    <m/>
    <m/>
    <m/>
    <m/>
    <n v="0"/>
    <n v="0"/>
    <n v="0"/>
    <n v="0"/>
    <n v="0"/>
    <n v="0"/>
    <n v="0"/>
    <n v="0"/>
    <n v="0"/>
    <n v="0"/>
    <m/>
    <m/>
    <m/>
    <m/>
    <m/>
    <n v="0"/>
    <n v="0"/>
    <n v="151446"/>
    <n v="0"/>
    <n v="0"/>
    <n v="0"/>
    <n v="0"/>
    <n v="0"/>
    <m/>
    <x v="1"/>
    <m/>
    <m/>
  </r>
  <r>
    <x v="91"/>
    <x v="123"/>
    <x v="1"/>
    <x v="3"/>
    <n v="0"/>
    <n v="0"/>
    <n v="0"/>
    <n v="0"/>
    <n v="7"/>
    <n v="381"/>
    <n v="388"/>
    <n v="388"/>
    <n v="1215"/>
    <n v="1215"/>
    <n v="1603"/>
    <n v="388"/>
    <n v="1603"/>
    <n v="1603"/>
    <n v="0"/>
    <n v="0"/>
    <n v="0"/>
    <n v="0"/>
    <n v="0"/>
    <n v="0"/>
    <n v="0"/>
    <n v="0"/>
    <n v="0"/>
    <n v="0"/>
    <n v="0"/>
    <n v="0"/>
    <n v="0"/>
    <n v="0"/>
    <n v="0"/>
    <n v="0"/>
    <n v="0"/>
    <n v="0"/>
    <m/>
    <m/>
    <m/>
    <m/>
    <m/>
    <m/>
    <m/>
    <m/>
    <m/>
    <m/>
    <m/>
    <m/>
    <m/>
    <m/>
    <m/>
    <m/>
    <m/>
    <m/>
    <m/>
    <m/>
    <m/>
    <m/>
    <m/>
    <m/>
    <m/>
    <m/>
    <n v="7"/>
    <n v="0"/>
    <n v="0"/>
    <n v="0"/>
    <n v="381"/>
    <n v="0"/>
    <n v="0"/>
    <n v="0"/>
    <n v="0"/>
    <n v="0"/>
    <m/>
    <m/>
    <m/>
    <m/>
    <m/>
    <n v="1215"/>
    <n v="0"/>
    <n v="0"/>
    <n v="0"/>
    <n v="0"/>
    <n v="0"/>
    <n v="0"/>
    <n v="0"/>
    <m/>
    <x v="0"/>
    <m/>
    <m/>
  </r>
  <r>
    <x v="26"/>
    <x v="124"/>
    <x v="1"/>
    <x v="3"/>
    <n v="0"/>
    <n v="0"/>
    <n v="0"/>
    <n v="0"/>
    <n v="0"/>
    <n v="0"/>
    <n v="0"/>
    <n v="0"/>
    <n v="0"/>
    <n v="469442"/>
    <n v="469442"/>
    <n v="0"/>
    <n v="469442"/>
    <n v="469442"/>
    <n v="0"/>
    <n v="0"/>
    <n v="0"/>
    <n v="0"/>
    <n v="0"/>
    <n v="0"/>
    <n v="0"/>
    <n v="0"/>
    <n v="0"/>
    <n v="0"/>
    <n v="0"/>
    <n v="0"/>
    <n v="0"/>
    <n v="0"/>
    <n v="0"/>
    <n v="0"/>
    <n v="0"/>
    <n v="0"/>
    <m/>
    <m/>
    <m/>
    <m/>
    <m/>
    <m/>
    <m/>
    <m/>
    <m/>
    <m/>
    <m/>
    <m/>
    <m/>
    <m/>
    <m/>
    <m/>
    <m/>
    <m/>
    <m/>
    <m/>
    <m/>
    <m/>
    <m/>
    <m/>
    <m/>
    <m/>
    <n v="0"/>
    <n v="0"/>
    <n v="0"/>
    <n v="0"/>
    <n v="0"/>
    <n v="0"/>
    <n v="0"/>
    <n v="0"/>
    <n v="0"/>
    <n v="0"/>
    <m/>
    <m/>
    <m/>
    <m/>
    <m/>
    <n v="0"/>
    <n v="0"/>
    <n v="469442"/>
    <n v="0"/>
    <n v="0"/>
    <n v="0"/>
    <n v="0"/>
    <n v="0"/>
    <m/>
    <x v="1"/>
    <m/>
    <m/>
  </r>
  <r>
    <x v="92"/>
    <x v="125"/>
    <x v="1"/>
    <x v="3"/>
    <n v="0"/>
    <n v="0"/>
    <n v="0"/>
    <n v="0"/>
    <n v="1609"/>
    <n v="806287"/>
    <n v="807896"/>
    <n v="807896"/>
    <n v="394"/>
    <n v="394"/>
    <n v="808290"/>
    <n v="807896"/>
    <n v="808290"/>
    <n v="808290"/>
    <n v="0"/>
    <n v="0"/>
    <n v="0"/>
    <n v="0"/>
    <n v="0"/>
    <n v="0"/>
    <n v="0"/>
    <n v="0"/>
    <n v="0"/>
    <n v="0"/>
    <n v="0"/>
    <n v="0"/>
    <n v="0"/>
    <n v="0"/>
    <n v="0"/>
    <n v="0"/>
    <n v="0"/>
    <n v="0"/>
    <m/>
    <m/>
    <m/>
    <m/>
    <m/>
    <m/>
    <m/>
    <m/>
    <m/>
    <m/>
    <m/>
    <m/>
    <m/>
    <m/>
    <m/>
    <m/>
    <m/>
    <m/>
    <m/>
    <m/>
    <m/>
    <m/>
    <m/>
    <m/>
    <m/>
    <m/>
    <n v="1609"/>
    <n v="0"/>
    <n v="0"/>
    <n v="0"/>
    <n v="806287"/>
    <n v="0"/>
    <n v="0"/>
    <n v="0"/>
    <n v="0"/>
    <n v="0"/>
    <m/>
    <m/>
    <m/>
    <m/>
    <m/>
    <n v="394"/>
    <n v="0"/>
    <n v="0"/>
    <n v="0"/>
    <n v="0"/>
    <n v="0"/>
    <n v="0"/>
    <n v="0"/>
    <m/>
    <x v="1"/>
    <m/>
    <m/>
  </r>
  <r>
    <x v="93"/>
    <x v="126"/>
    <x v="1"/>
    <x v="3"/>
    <n v="99997"/>
    <n v="3836"/>
    <n v="0"/>
    <n v="103833"/>
    <n v="0"/>
    <n v="0"/>
    <n v="0"/>
    <n v="103833"/>
    <n v="0"/>
    <n v="0"/>
    <n v="103833"/>
    <n v="103833"/>
    <n v="103833"/>
    <n v="103833"/>
    <n v="99997"/>
    <n v="0"/>
    <n v="3836"/>
    <n v="0"/>
    <n v="0"/>
    <n v="0"/>
    <n v="0"/>
    <n v="0"/>
    <n v="0"/>
    <n v="0"/>
    <n v="0"/>
    <n v="0"/>
    <n v="0"/>
    <n v="0"/>
    <n v="0"/>
    <n v="0"/>
    <n v="0"/>
    <n v="0"/>
    <m/>
    <m/>
    <m/>
    <m/>
    <m/>
    <m/>
    <m/>
    <m/>
    <m/>
    <m/>
    <m/>
    <m/>
    <m/>
    <m/>
    <m/>
    <m/>
    <m/>
    <m/>
    <m/>
    <m/>
    <m/>
    <m/>
    <m/>
    <m/>
    <m/>
    <m/>
    <n v="0"/>
    <n v="0"/>
    <n v="0"/>
    <n v="0"/>
    <n v="0"/>
    <n v="0"/>
    <n v="0"/>
    <n v="0"/>
    <n v="0"/>
    <n v="0"/>
    <m/>
    <m/>
    <m/>
    <m/>
    <m/>
    <n v="0"/>
    <n v="0"/>
    <n v="0"/>
    <n v="0"/>
    <n v="0"/>
    <n v="0"/>
    <n v="0"/>
    <n v="0"/>
    <m/>
    <x v="1"/>
    <m/>
    <m/>
  </r>
  <r>
    <x v="94"/>
    <x v="127"/>
    <x v="1"/>
    <x v="3"/>
    <n v="0"/>
    <n v="0"/>
    <n v="0"/>
    <n v="0"/>
    <n v="0"/>
    <n v="583912"/>
    <n v="583912"/>
    <n v="583912"/>
    <n v="0"/>
    <n v="0"/>
    <n v="583912"/>
    <n v="583912"/>
    <n v="583912"/>
    <n v="583912"/>
    <n v="0"/>
    <n v="0"/>
    <n v="0"/>
    <n v="0"/>
    <n v="0"/>
    <n v="0"/>
    <n v="0"/>
    <n v="0"/>
    <n v="0"/>
    <n v="0"/>
    <n v="0"/>
    <n v="0"/>
    <n v="0"/>
    <n v="0"/>
    <n v="0"/>
    <n v="0"/>
    <n v="0"/>
    <n v="0"/>
    <m/>
    <m/>
    <m/>
    <m/>
    <m/>
    <m/>
    <m/>
    <m/>
    <m/>
    <m/>
    <m/>
    <m/>
    <m/>
    <m/>
    <m/>
    <m/>
    <m/>
    <m/>
    <m/>
    <m/>
    <m/>
    <m/>
    <m/>
    <m/>
    <m/>
    <m/>
    <n v="0"/>
    <n v="0"/>
    <n v="0"/>
    <n v="0"/>
    <n v="583912"/>
    <n v="0"/>
    <n v="0"/>
    <n v="0"/>
    <n v="0"/>
    <n v="0"/>
    <m/>
    <m/>
    <m/>
    <m/>
    <m/>
    <n v="0"/>
    <n v="0"/>
    <n v="0"/>
    <n v="0"/>
    <n v="0"/>
    <n v="0"/>
    <n v="0"/>
    <n v="0"/>
    <m/>
    <x v="1"/>
    <m/>
    <m/>
  </r>
  <r>
    <x v="95"/>
    <x v="128"/>
    <x v="1"/>
    <x v="3"/>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96"/>
    <x v="129"/>
    <x v="1"/>
    <x v="3"/>
    <n v="0"/>
    <n v="0"/>
    <n v="0"/>
    <n v="0"/>
    <n v="0"/>
    <n v="0"/>
    <n v="0"/>
    <n v="0"/>
    <n v="17956"/>
    <n v="23546"/>
    <n v="23546"/>
    <n v="0"/>
    <n v="23546"/>
    <n v="23546"/>
    <n v="0"/>
    <n v="0"/>
    <n v="0"/>
    <n v="0"/>
    <n v="0"/>
    <n v="0"/>
    <n v="0"/>
    <n v="0"/>
    <n v="0"/>
    <n v="0"/>
    <n v="0"/>
    <n v="0"/>
    <n v="0"/>
    <n v="0"/>
    <n v="0"/>
    <n v="0"/>
    <n v="0"/>
    <n v="0"/>
    <m/>
    <m/>
    <m/>
    <m/>
    <m/>
    <m/>
    <m/>
    <m/>
    <m/>
    <m/>
    <m/>
    <m/>
    <m/>
    <m/>
    <m/>
    <m/>
    <m/>
    <m/>
    <m/>
    <m/>
    <m/>
    <m/>
    <m/>
    <m/>
    <m/>
    <m/>
    <n v="0"/>
    <n v="0"/>
    <n v="0"/>
    <n v="0"/>
    <n v="0"/>
    <n v="0"/>
    <n v="0"/>
    <n v="0"/>
    <n v="0"/>
    <n v="0"/>
    <m/>
    <m/>
    <m/>
    <m/>
    <m/>
    <n v="17956"/>
    <n v="0"/>
    <n v="5590"/>
    <n v="0"/>
    <n v="0"/>
    <n v="0"/>
    <n v="0"/>
    <n v="0"/>
    <m/>
    <x v="0"/>
    <m/>
    <m/>
  </r>
  <r>
    <x v="26"/>
    <x v="130"/>
    <x v="1"/>
    <x v="3"/>
    <n v="0"/>
    <n v="0"/>
    <n v="0"/>
    <n v="0"/>
    <n v="0"/>
    <n v="0"/>
    <n v="0"/>
    <n v="0"/>
    <n v="0"/>
    <n v="228381"/>
    <n v="228381"/>
    <n v="0"/>
    <n v="228381"/>
    <n v="228381"/>
    <n v="0"/>
    <n v="0"/>
    <n v="0"/>
    <n v="0"/>
    <n v="0"/>
    <n v="0"/>
    <n v="0"/>
    <n v="0"/>
    <n v="0"/>
    <n v="0"/>
    <n v="0"/>
    <n v="0"/>
    <n v="0"/>
    <n v="0"/>
    <n v="0"/>
    <n v="0"/>
    <n v="0"/>
    <n v="0"/>
    <m/>
    <m/>
    <m/>
    <m/>
    <m/>
    <m/>
    <m/>
    <m/>
    <m/>
    <m/>
    <m/>
    <m/>
    <m/>
    <m/>
    <m/>
    <m/>
    <m/>
    <m/>
    <m/>
    <m/>
    <m/>
    <m/>
    <m/>
    <m/>
    <m/>
    <m/>
    <n v="0"/>
    <n v="0"/>
    <n v="0"/>
    <n v="0"/>
    <n v="0"/>
    <n v="0"/>
    <n v="0"/>
    <n v="0"/>
    <n v="0"/>
    <n v="0"/>
    <m/>
    <m/>
    <m/>
    <m/>
    <m/>
    <n v="0"/>
    <n v="0"/>
    <n v="228381"/>
    <n v="0"/>
    <n v="0"/>
    <n v="0"/>
    <n v="0"/>
    <n v="0"/>
    <m/>
    <x v="1"/>
    <m/>
    <m/>
  </r>
  <r>
    <x v="98"/>
    <x v="132"/>
    <x v="1"/>
    <x v="3"/>
    <n v="0"/>
    <n v="0"/>
    <n v="0"/>
    <n v="0"/>
    <n v="0"/>
    <n v="0"/>
    <n v="0"/>
    <n v="0"/>
    <n v="0"/>
    <n v="55265"/>
    <n v="55265"/>
    <n v="0"/>
    <n v="55265"/>
    <n v="55265"/>
    <n v="0"/>
    <n v="0"/>
    <n v="0"/>
    <n v="0"/>
    <n v="0"/>
    <n v="0"/>
    <n v="0"/>
    <n v="0"/>
    <n v="0"/>
    <n v="0"/>
    <n v="0"/>
    <n v="0"/>
    <n v="0"/>
    <n v="0"/>
    <n v="0"/>
    <n v="0"/>
    <n v="0"/>
    <n v="0"/>
    <m/>
    <m/>
    <m/>
    <m/>
    <m/>
    <m/>
    <m/>
    <m/>
    <m/>
    <m/>
    <m/>
    <m/>
    <m/>
    <m/>
    <m/>
    <m/>
    <m/>
    <m/>
    <m/>
    <m/>
    <m/>
    <m/>
    <m/>
    <m/>
    <m/>
    <m/>
    <n v="0"/>
    <n v="0"/>
    <n v="0"/>
    <n v="0"/>
    <n v="0"/>
    <n v="0"/>
    <n v="0"/>
    <n v="0"/>
    <n v="0"/>
    <n v="0"/>
    <m/>
    <m/>
    <m/>
    <m/>
    <m/>
    <n v="0"/>
    <n v="0"/>
    <n v="55265"/>
    <n v="0"/>
    <n v="0"/>
    <n v="0"/>
    <n v="0"/>
    <n v="0"/>
    <m/>
    <x v="0"/>
    <m/>
    <m/>
  </r>
  <r>
    <x v="99"/>
    <x v="133"/>
    <x v="1"/>
    <x v="3"/>
    <n v="0"/>
    <n v="0"/>
    <n v="0"/>
    <n v="0"/>
    <n v="0"/>
    <n v="0"/>
    <n v="0"/>
    <n v="0"/>
    <n v="114186"/>
    <n v="114186"/>
    <n v="114186"/>
    <n v="0"/>
    <n v="114186"/>
    <n v="114186"/>
    <n v="0"/>
    <n v="0"/>
    <n v="0"/>
    <n v="0"/>
    <n v="0"/>
    <n v="0"/>
    <n v="0"/>
    <n v="0"/>
    <n v="0"/>
    <n v="0"/>
    <n v="0"/>
    <n v="0"/>
    <n v="0"/>
    <n v="0"/>
    <n v="0"/>
    <n v="0"/>
    <n v="0"/>
    <n v="0"/>
    <m/>
    <m/>
    <m/>
    <m/>
    <m/>
    <m/>
    <m/>
    <m/>
    <m/>
    <m/>
    <m/>
    <m/>
    <m/>
    <m/>
    <m/>
    <m/>
    <m/>
    <m/>
    <m/>
    <m/>
    <m/>
    <m/>
    <m/>
    <m/>
    <m/>
    <m/>
    <n v="0"/>
    <n v="0"/>
    <n v="0"/>
    <n v="0"/>
    <n v="0"/>
    <n v="0"/>
    <n v="0"/>
    <n v="0"/>
    <n v="0"/>
    <n v="0"/>
    <m/>
    <m/>
    <m/>
    <m/>
    <m/>
    <n v="114186"/>
    <n v="0"/>
    <n v="0"/>
    <n v="0"/>
    <n v="0"/>
    <n v="0"/>
    <n v="0"/>
    <n v="0"/>
    <m/>
    <x v="1"/>
    <m/>
    <m/>
  </r>
  <r>
    <x v="100"/>
    <x v="134"/>
    <x v="1"/>
    <x v="3"/>
    <n v="0"/>
    <n v="0"/>
    <n v="0"/>
    <n v="0"/>
    <n v="0"/>
    <n v="0"/>
    <n v="0"/>
    <n v="0"/>
    <n v="0"/>
    <n v="121787"/>
    <n v="121787"/>
    <n v="0"/>
    <n v="121787"/>
    <n v="121787"/>
    <n v="0"/>
    <n v="0"/>
    <n v="0"/>
    <n v="0"/>
    <n v="0"/>
    <n v="0"/>
    <n v="0"/>
    <n v="0"/>
    <n v="0"/>
    <n v="0"/>
    <n v="0"/>
    <n v="0"/>
    <n v="0"/>
    <n v="0"/>
    <n v="0"/>
    <n v="0"/>
    <n v="0"/>
    <n v="0"/>
    <m/>
    <m/>
    <m/>
    <m/>
    <m/>
    <m/>
    <m/>
    <m/>
    <m/>
    <m/>
    <m/>
    <m/>
    <m/>
    <m/>
    <m/>
    <m/>
    <m/>
    <m/>
    <m/>
    <m/>
    <m/>
    <m/>
    <m/>
    <m/>
    <m/>
    <m/>
    <n v="0"/>
    <n v="0"/>
    <n v="0"/>
    <n v="0"/>
    <n v="0"/>
    <n v="0"/>
    <n v="0"/>
    <n v="0"/>
    <n v="0"/>
    <n v="0"/>
    <m/>
    <m/>
    <m/>
    <m/>
    <m/>
    <n v="0"/>
    <n v="0"/>
    <n v="121787"/>
    <n v="0"/>
    <n v="0"/>
    <n v="0"/>
    <n v="0"/>
    <n v="0"/>
    <m/>
    <x v="1"/>
    <m/>
    <m/>
  </r>
  <r>
    <x v="101"/>
    <x v="135"/>
    <x v="1"/>
    <x v="3"/>
    <n v="0"/>
    <n v="0"/>
    <n v="0"/>
    <n v="0"/>
    <n v="0"/>
    <n v="139004"/>
    <n v="139004"/>
    <n v="139004"/>
    <n v="11630"/>
    <n v="11630"/>
    <n v="150634"/>
    <n v="139004"/>
    <n v="150634"/>
    <n v="150634"/>
    <n v="0"/>
    <n v="0"/>
    <n v="0"/>
    <n v="0"/>
    <n v="0"/>
    <n v="0"/>
    <n v="0"/>
    <n v="0"/>
    <n v="0"/>
    <n v="0"/>
    <n v="0"/>
    <n v="0"/>
    <n v="0"/>
    <n v="0"/>
    <n v="0"/>
    <n v="0"/>
    <n v="0"/>
    <n v="0"/>
    <m/>
    <m/>
    <m/>
    <m/>
    <m/>
    <m/>
    <m/>
    <m/>
    <m/>
    <m/>
    <m/>
    <m/>
    <m/>
    <m/>
    <m/>
    <m/>
    <m/>
    <m/>
    <m/>
    <m/>
    <m/>
    <m/>
    <m/>
    <m/>
    <m/>
    <m/>
    <n v="0"/>
    <n v="0"/>
    <n v="0"/>
    <n v="0"/>
    <n v="139004"/>
    <n v="0"/>
    <n v="0"/>
    <n v="0"/>
    <n v="0"/>
    <n v="0"/>
    <m/>
    <m/>
    <m/>
    <m/>
    <m/>
    <n v="11630"/>
    <n v="0"/>
    <n v="0"/>
    <n v="0"/>
    <n v="0"/>
    <n v="0"/>
    <n v="0"/>
    <n v="0"/>
    <m/>
    <x v="1"/>
    <m/>
    <m/>
  </r>
  <r>
    <x v="102"/>
    <x v="136"/>
    <x v="1"/>
    <x v="3"/>
    <n v="0"/>
    <n v="0"/>
    <n v="0"/>
    <n v="0"/>
    <n v="0"/>
    <n v="364077"/>
    <n v="364077"/>
    <n v="364077"/>
    <n v="0"/>
    <n v="0"/>
    <n v="364077"/>
    <n v="364077"/>
    <n v="364077"/>
    <n v="364077"/>
    <n v="0"/>
    <n v="0"/>
    <n v="0"/>
    <n v="0"/>
    <n v="0"/>
    <n v="0"/>
    <n v="0"/>
    <n v="0"/>
    <n v="0"/>
    <n v="0"/>
    <n v="0"/>
    <n v="0"/>
    <n v="0"/>
    <n v="0"/>
    <n v="0"/>
    <n v="0"/>
    <n v="0"/>
    <n v="0"/>
    <m/>
    <m/>
    <m/>
    <m/>
    <m/>
    <m/>
    <m/>
    <m/>
    <m/>
    <m/>
    <m/>
    <m/>
    <m/>
    <m/>
    <m/>
    <m/>
    <m/>
    <m/>
    <m/>
    <m/>
    <m/>
    <m/>
    <m/>
    <m/>
    <m/>
    <m/>
    <n v="0"/>
    <n v="0"/>
    <n v="0"/>
    <n v="0"/>
    <n v="364077"/>
    <n v="0"/>
    <n v="0"/>
    <n v="0"/>
    <n v="0"/>
    <n v="0"/>
    <m/>
    <m/>
    <m/>
    <m/>
    <m/>
    <n v="0"/>
    <n v="0"/>
    <n v="0"/>
    <n v="0"/>
    <n v="0"/>
    <n v="0"/>
    <n v="0"/>
    <n v="0"/>
    <m/>
    <x v="1"/>
    <m/>
    <m/>
  </r>
  <r>
    <x v="103"/>
    <x v="137"/>
    <x v="1"/>
    <x v="3"/>
    <n v="0"/>
    <n v="0"/>
    <n v="0"/>
    <n v="0"/>
    <n v="0"/>
    <n v="121811"/>
    <n v="121811"/>
    <n v="121811"/>
    <n v="1132"/>
    <n v="1132"/>
    <n v="122943"/>
    <n v="121811"/>
    <n v="122943"/>
    <n v="122943"/>
    <n v="0"/>
    <n v="0"/>
    <n v="0"/>
    <n v="0"/>
    <n v="0"/>
    <n v="0"/>
    <n v="0"/>
    <n v="0"/>
    <n v="0"/>
    <n v="0"/>
    <n v="0"/>
    <n v="0"/>
    <n v="0"/>
    <n v="0"/>
    <n v="0"/>
    <n v="0"/>
    <n v="0"/>
    <n v="0"/>
    <m/>
    <m/>
    <m/>
    <m/>
    <m/>
    <m/>
    <m/>
    <m/>
    <m/>
    <m/>
    <m/>
    <m/>
    <m/>
    <m/>
    <m/>
    <m/>
    <m/>
    <m/>
    <m/>
    <m/>
    <m/>
    <m/>
    <m/>
    <m/>
    <m/>
    <m/>
    <n v="0"/>
    <n v="0"/>
    <n v="0"/>
    <n v="0"/>
    <n v="121811"/>
    <n v="0"/>
    <n v="0"/>
    <n v="0"/>
    <n v="0"/>
    <n v="0"/>
    <m/>
    <m/>
    <m/>
    <m/>
    <m/>
    <n v="1132"/>
    <n v="0"/>
    <n v="0"/>
    <n v="0"/>
    <n v="0"/>
    <n v="0"/>
    <n v="0"/>
    <n v="0"/>
    <m/>
    <x v="1"/>
    <m/>
    <m/>
  </r>
  <r>
    <x v="104"/>
    <x v="138"/>
    <x v="1"/>
    <x v="3"/>
    <n v="0"/>
    <n v="0"/>
    <n v="0"/>
    <n v="0"/>
    <n v="0"/>
    <n v="193624"/>
    <n v="193624"/>
    <n v="193624"/>
    <n v="0"/>
    <n v="0"/>
    <n v="193624"/>
    <n v="193624"/>
    <n v="193624"/>
    <n v="193624"/>
    <n v="0"/>
    <n v="0"/>
    <n v="0"/>
    <n v="0"/>
    <n v="0"/>
    <n v="0"/>
    <n v="0"/>
    <n v="0"/>
    <n v="0"/>
    <n v="0"/>
    <n v="0"/>
    <n v="0"/>
    <n v="0"/>
    <n v="0"/>
    <n v="0"/>
    <n v="0"/>
    <n v="0"/>
    <n v="0"/>
    <m/>
    <m/>
    <m/>
    <m/>
    <m/>
    <m/>
    <m/>
    <m/>
    <m/>
    <m/>
    <m/>
    <m/>
    <m/>
    <m/>
    <m/>
    <m/>
    <m/>
    <m/>
    <m/>
    <m/>
    <m/>
    <m/>
    <m/>
    <m/>
    <m/>
    <m/>
    <n v="0"/>
    <n v="0"/>
    <n v="0"/>
    <n v="0"/>
    <n v="193624"/>
    <n v="0"/>
    <n v="0"/>
    <n v="0"/>
    <n v="0"/>
    <n v="0"/>
    <m/>
    <m/>
    <m/>
    <m/>
    <m/>
    <n v="0"/>
    <n v="0"/>
    <n v="0"/>
    <n v="0"/>
    <n v="0"/>
    <n v="0"/>
    <n v="0"/>
    <n v="0"/>
    <m/>
    <x v="1"/>
    <m/>
    <m/>
  </r>
  <r>
    <x v="105"/>
    <x v="139"/>
    <x v="1"/>
    <x v="3"/>
    <n v="21996"/>
    <n v="18"/>
    <n v="10247"/>
    <n v="32261"/>
    <n v="646"/>
    <n v="0"/>
    <n v="646"/>
    <n v="32907"/>
    <n v="12341"/>
    <n v="143396"/>
    <n v="176303"/>
    <n v="32907"/>
    <n v="176303"/>
    <n v="176303"/>
    <n v="21996"/>
    <n v="0"/>
    <n v="18"/>
    <n v="18"/>
    <n v="10247"/>
    <n v="9996"/>
    <n v="0"/>
    <n v="0"/>
    <n v="0"/>
    <n v="0"/>
    <n v="0"/>
    <n v="0"/>
    <n v="0"/>
    <n v="0"/>
    <n v="0"/>
    <n v="0"/>
    <n v="0"/>
    <n v="0"/>
    <m/>
    <m/>
    <m/>
    <m/>
    <m/>
    <m/>
    <m/>
    <m/>
    <m/>
    <m/>
    <m/>
    <m/>
    <m/>
    <m/>
    <m/>
    <m/>
    <m/>
    <m/>
    <m/>
    <m/>
    <m/>
    <m/>
    <m/>
    <m/>
    <m/>
    <m/>
    <n v="0"/>
    <n v="0"/>
    <n v="646"/>
    <n v="311"/>
    <n v="0"/>
    <n v="0"/>
    <n v="0"/>
    <n v="0"/>
    <n v="0"/>
    <n v="0"/>
    <m/>
    <m/>
    <m/>
    <m/>
    <m/>
    <n v="12341"/>
    <n v="0"/>
    <n v="131055"/>
    <n v="0"/>
    <n v="0"/>
    <n v="0"/>
    <n v="0"/>
    <n v="0"/>
    <m/>
    <x v="1"/>
    <m/>
    <m/>
  </r>
  <r>
    <x v="106"/>
    <x v="140"/>
    <x v="1"/>
    <x v="3"/>
    <n v="0"/>
    <n v="0"/>
    <n v="0"/>
    <n v="0"/>
    <n v="0"/>
    <n v="271107"/>
    <n v="271107"/>
    <n v="271107"/>
    <n v="0"/>
    <n v="0"/>
    <n v="271107"/>
    <n v="271107"/>
    <n v="271107"/>
    <n v="271107"/>
    <n v="0"/>
    <n v="0"/>
    <n v="0"/>
    <n v="0"/>
    <n v="0"/>
    <n v="0"/>
    <n v="0"/>
    <n v="0"/>
    <n v="0"/>
    <n v="0"/>
    <n v="0"/>
    <n v="0"/>
    <n v="0"/>
    <n v="0"/>
    <n v="0"/>
    <n v="0"/>
    <n v="0"/>
    <n v="0"/>
    <m/>
    <m/>
    <m/>
    <m/>
    <m/>
    <m/>
    <m/>
    <m/>
    <m/>
    <m/>
    <m/>
    <m/>
    <m/>
    <m/>
    <m/>
    <m/>
    <m/>
    <m/>
    <m/>
    <m/>
    <m/>
    <m/>
    <m/>
    <m/>
    <m/>
    <m/>
    <n v="0"/>
    <n v="0"/>
    <n v="0"/>
    <n v="0"/>
    <n v="271107"/>
    <n v="0"/>
    <n v="0"/>
    <n v="0"/>
    <n v="0"/>
    <n v="0"/>
    <m/>
    <m/>
    <m/>
    <m/>
    <m/>
    <n v="0"/>
    <n v="0"/>
    <n v="0"/>
    <n v="0"/>
    <n v="0"/>
    <n v="0"/>
    <n v="0"/>
    <n v="0"/>
    <m/>
    <x v="1"/>
    <m/>
    <m/>
  </r>
  <r>
    <x v="107"/>
    <x v="141"/>
    <x v="1"/>
    <x v="3"/>
    <n v="0"/>
    <n v="0"/>
    <n v="0"/>
    <n v="0"/>
    <n v="0"/>
    <n v="364448"/>
    <n v="364448"/>
    <n v="364448"/>
    <n v="540"/>
    <n v="540"/>
    <n v="364988"/>
    <n v="364448"/>
    <n v="364988"/>
    <n v="364988"/>
    <n v="0"/>
    <n v="0"/>
    <n v="0"/>
    <n v="0"/>
    <n v="0"/>
    <n v="0"/>
    <n v="0"/>
    <n v="0"/>
    <n v="0"/>
    <n v="0"/>
    <n v="0"/>
    <n v="0"/>
    <n v="0"/>
    <n v="0"/>
    <n v="0"/>
    <n v="0"/>
    <n v="0"/>
    <n v="0"/>
    <m/>
    <m/>
    <m/>
    <m/>
    <m/>
    <m/>
    <m/>
    <m/>
    <m/>
    <m/>
    <m/>
    <m/>
    <m/>
    <m/>
    <m/>
    <m/>
    <m/>
    <m/>
    <m/>
    <m/>
    <m/>
    <m/>
    <m/>
    <m/>
    <m/>
    <m/>
    <n v="0"/>
    <n v="0"/>
    <n v="0"/>
    <n v="0"/>
    <n v="364448"/>
    <n v="0"/>
    <n v="0"/>
    <n v="0"/>
    <n v="0"/>
    <n v="0"/>
    <m/>
    <m/>
    <m/>
    <m/>
    <m/>
    <n v="540"/>
    <n v="0"/>
    <n v="0"/>
    <n v="0"/>
    <n v="0"/>
    <n v="0"/>
    <n v="0"/>
    <n v="0"/>
    <m/>
    <x v="1"/>
    <m/>
    <m/>
  </r>
  <r>
    <x v="108"/>
    <x v="142"/>
    <x v="1"/>
    <x v="3"/>
    <n v="0"/>
    <n v="0"/>
    <n v="0"/>
    <n v="0"/>
    <n v="205819"/>
    <n v="13966"/>
    <n v="219785"/>
    <n v="219785"/>
    <n v="0"/>
    <n v="0"/>
    <n v="219785"/>
    <n v="219785"/>
    <n v="219785"/>
    <n v="219785"/>
    <n v="0"/>
    <n v="0"/>
    <n v="0"/>
    <n v="0"/>
    <n v="0"/>
    <n v="0"/>
    <n v="0"/>
    <n v="0"/>
    <n v="0"/>
    <n v="0"/>
    <n v="0"/>
    <n v="0"/>
    <n v="0"/>
    <n v="0"/>
    <n v="0"/>
    <n v="0"/>
    <n v="0"/>
    <n v="0"/>
    <m/>
    <m/>
    <m/>
    <m/>
    <m/>
    <m/>
    <m/>
    <m/>
    <m/>
    <m/>
    <m/>
    <m/>
    <m/>
    <m/>
    <m/>
    <m/>
    <m/>
    <m/>
    <m/>
    <m/>
    <m/>
    <m/>
    <m/>
    <m/>
    <m/>
    <m/>
    <n v="205819"/>
    <n v="0"/>
    <n v="0"/>
    <n v="0"/>
    <n v="13966"/>
    <n v="0"/>
    <n v="0"/>
    <n v="0"/>
    <n v="0"/>
    <n v="0"/>
    <m/>
    <m/>
    <m/>
    <m/>
    <m/>
    <n v="0"/>
    <n v="0"/>
    <n v="0"/>
    <n v="0"/>
    <n v="0"/>
    <n v="0"/>
    <n v="0"/>
    <n v="0"/>
    <m/>
    <x v="1"/>
    <m/>
    <m/>
  </r>
  <r>
    <x v="109"/>
    <x v="143"/>
    <x v="1"/>
    <x v="3"/>
    <n v="0"/>
    <n v="0"/>
    <n v="15253"/>
    <n v="15253"/>
    <n v="0"/>
    <n v="0"/>
    <n v="0"/>
    <n v="15253"/>
    <n v="0"/>
    <n v="135137"/>
    <n v="150390"/>
    <n v="15253"/>
    <n v="150390"/>
    <n v="150390"/>
    <n v="0"/>
    <n v="0"/>
    <n v="0"/>
    <n v="0"/>
    <n v="15253"/>
    <n v="0"/>
    <n v="0"/>
    <n v="0"/>
    <n v="0"/>
    <n v="0"/>
    <n v="0"/>
    <n v="0"/>
    <n v="0"/>
    <n v="0"/>
    <n v="0"/>
    <n v="0"/>
    <n v="0"/>
    <n v="0"/>
    <m/>
    <m/>
    <m/>
    <m/>
    <m/>
    <m/>
    <m/>
    <m/>
    <m/>
    <m/>
    <m/>
    <m/>
    <m/>
    <m/>
    <m/>
    <m/>
    <m/>
    <m/>
    <m/>
    <m/>
    <m/>
    <m/>
    <m/>
    <m/>
    <m/>
    <m/>
    <n v="0"/>
    <n v="0"/>
    <n v="0"/>
    <n v="0"/>
    <n v="0"/>
    <n v="0"/>
    <n v="0"/>
    <n v="0"/>
    <n v="0"/>
    <n v="0"/>
    <m/>
    <m/>
    <m/>
    <m/>
    <m/>
    <n v="0"/>
    <n v="0"/>
    <n v="135137"/>
    <n v="0"/>
    <n v="0"/>
    <n v="0"/>
    <n v="0"/>
    <n v="0"/>
    <m/>
    <x v="1"/>
    <m/>
    <m/>
  </r>
  <r>
    <x v="110"/>
    <x v="144"/>
    <x v="1"/>
    <x v="3"/>
    <n v="0"/>
    <n v="0"/>
    <n v="0"/>
    <n v="0"/>
    <n v="0"/>
    <n v="0"/>
    <n v="0"/>
    <n v="0"/>
    <n v="0"/>
    <n v="10912"/>
    <n v="10912"/>
    <n v="0"/>
    <n v="10912"/>
    <n v="10912"/>
    <n v="0"/>
    <n v="0"/>
    <n v="0"/>
    <n v="0"/>
    <n v="0"/>
    <n v="0"/>
    <n v="0"/>
    <n v="0"/>
    <n v="0"/>
    <n v="0"/>
    <n v="0"/>
    <n v="0"/>
    <n v="0"/>
    <n v="0"/>
    <n v="0"/>
    <n v="0"/>
    <n v="0"/>
    <n v="0"/>
    <m/>
    <m/>
    <m/>
    <m/>
    <m/>
    <m/>
    <m/>
    <m/>
    <m/>
    <m/>
    <m/>
    <m/>
    <m/>
    <m/>
    <m/>
    <m/>
    <m/>
    <m/>
    <m/>
    <m/>
    <m/>
    <m/>
    <m/>
    <m/>
    <m/>
    <m/>
    <n v="0"/>
    <n v="0"/>
    <n v="0"/>
    <n v="0"/>
    <n v="0"/>
    <n v="0"/>
    <n v="0"/>
    <n v="0"/>
    <n v="0"/>
    <n v="0"/>
    <m/>
    <m/>
    <m/>
    <m/>
    <m/>
    <n v="0"/>
    <n v="0"/>
    <n v="10912"/>
    <n v="0"/>
    <n v="0"/>
    <n v="0"/>
    <n v="0"/>
    <n v="0"/>
    <m/>
    <x v="0"/>
    <m/>
    <m/>
  </r>
  <r>
    <x v="111"/>
    <x v="145"/>
    <x v="1"/>
    <x v="3"/>
    <n v="31351"/>
    <n v="27605"/>
    <n v="80014"/>
    <n v="138970"/>
    <n v="5633"/>
    <n v="0"/>
    <n v="5633"/>
    <n v="144603"/>
    <n v="0"/>
    <n v="0"/>
    <n v="144603"/>
    <n v="144603"/>
    <n v="144603"/>
    <n v="144603"/>
    <n v="31351"/>
    <n v="0"/>
    <n v="27605"/>
    <n v="883"/>
    <n v="79530"/>
    <n v="2278"/>
    <n v="0"/>
    <n v="0"/>
    <n v="0"/>
    <n v="0"/>
    <n v="0"/>
    <n v="0"/>
    <n v="0"/>
    <n v="0"/>
    <n v="0"/>
    <n v="0"/>
    <n v="484"/>
    <n v="0"/>
    <m/>
    <m/>
    <m/>
    <m/>
    <m/>
    <m/>
    <m/>
    <m/>
    <m/>
    <m/>
    <m/>
    <m/>
    <m/>
    <m/>
    <m/>
    <m/>
    <m/>
    <m/>
    <m/>
    <m/>
    <m/>
    <m/>
    <m/>
    <m/>
    <m/>
    <m/>
    <n v="5633"/>
    <n v="0"/>
    <n v="0"/>
    <n v="0"/>
    <n v="0"/>
    <n v="0"/>
    <n v="0"/>
    <n v="0"/>
    <n v="0"/>
    <n v="0"/>
    <m/>
    <m/>
    <m/>
    <m/>
    <m/>
    <n v="0"/>
    <n v="0"/>
    <n v="0"/>
    <n v="0"/>
    <n v="0"/>
    <n v="0"/>
    <n v="0"/>
    <n v="0"/>
    <m/>
    <x v="1"/>
    <m/>
    <m/>
  </r>
  <r>
    <x v="112"/>
    <x v="146"/>
    <x v="1"/>
    <x v="3"/>
    <n v="0"/>
    <n v="8028"/>
    <n v="40456"/>
    <n v="48484"/>
    <n v="0"/>
    <n v="0"/>
    <n v="0"/>
    <n v="48484"/>
    <n v="0"/>
    <n v="0"/>
    <n v="48484"/>
    <n v="48484"/>
    <n v="48484"/>
    <n v="48484"/>
    <n v="0"/>
    <n v="0"/>
    <n v="8028"/>
    <n v="0"/>
    <n v="40456"/>
    <n v="0"/>
    <n v="0"/>
    <n v="0"/>
    <n v="0"/>
    <n v="0"/>
    <n v="0"/>
    <n v="0"/>
    <n v="0"/>
    <n v="0"/>
    <n v="0"/>
    <n v="0"/>
    <n v="0"/>
    <n v="0"/>
    <m/>
    <m/>
    <m/>
    <m/>
    <m/>
    <m/>
    <m/>
    <m/>
    <m/>
    <m/>
    <m/>
    <m/>
    <m/>
    <m/>
    <m/>
    <m/>
    <m/>
    <m/>
    <m/>
    <m/>
    <m/>
    <m/>
    <m/>
    <m/>
    <m/>
    <m/>
    <n v="0"/>
    <n v="0"/>
    <n v="0"/>
    <n v="0"/>
    <n v="0"/>
    <n v="0"/>
    <n v="0"/>
    <n v="0"/>
    <n v="0"/>
    <n v="0"/>
    <m/>
    <m/>
    <m/>
    <m/>
    <m/>
    <n v="0"/>
    <n v="0"/>
    <m/>
    <n v="0"/>
    <n v="0"/>
    <n v="0"/>
    <n v="0"/>
    <n v="0"/>
    <m/>
    <x v="0"/>
    <m/>
    <m/>
  </r>
  <r>
    <x v="137"/>
    <x v="172"/>
    <x v="1"/>
    <x v="3"/>
    <n v="0"/>
    <n v="0"/>
    <n v="0"/>
    <n v="0"/>
    <n v="4715"/>
    <n v="0"/>
    <n v="4715"/>
    <n v="4715"/>
    <n v="0"/>
    <n v="0"/>
    <n v="4715"/>
    <n v="4715"/>
    <n v="4715"/>
    <n v="4715"/>
    <n v="0"/>
    <n v="0"/>
    <n v="0"/>
    <n v="0"/>
    <n v="0"/>
    <n v="0"/>
    <n v="0"/>
    <n v="0"/>
    <n v="0"/>
    <n v="0"/>
    <n v="0"/>
    <n v="0"/>
    <n v="0"/>
    <n v="0"/>
    <n v="0"/>
    <n v="0"/>
    <n v="0"/>
    <n v="0"/>
    <m/>
    <m/>
    <m/>
    <m/>
    <m/>
    <m/>
    <m/>
    <m/>
    <m/>
    <m/>
    <m/>
    <m/>
    <m/>
    <m/>
    <m/>
    <m/>
    <m/>
    <m/>
    <m/>
    <m/>
    <m/>
    <m/>
    <m/>
    <m/>
    <m/>
    <m/>
    <n v="4715"/>
    <n v="0"/>
    <n v="0"/>
    <n v="0"/>
    <n v="0"/>
    <n v="0"/>
    <n v="0"/>
    <n v="0"/>
    <n v="0"/>
    <n v="0"/>
    <m/>
    <m/>
    <m/>
    <m/>
    <m/>
    <n v="0"/>
    <n v="0"/>
    <n v="0"/>
    <n v="0"/>
    <n v="0"/>
    <n v="0"/>
    <n v="0"/>
    <n v="0"/>
    <m/>
    <x v="0"/>
    <m/>
    <m/>
  </r>
  <r>
    <x v="114"/>
    <x v="148"/>
    <x v="1"/>
    <x v="3"/>
    <n v="3671"/>
    <n v="34121"/>
    <n v="58900"/>
    <n v="96692"/>
    <n v="0"/>
    <n v="0"/>
    <n v="0"/>
    <n v="96692"/>
    <n v="0"/>
    <n v="0"/>
    <n v="96692"/>
    <n v="96692"/>
    <n v="96692"/>
    <n v="96692"/>
    <n v="3671"/>
    <n v="0"/>
    <n v="34121"/>
    <n v="0"/>
    <n v="58900"/>
    <n v="0"/>
    <n v="0"/>
    <n v="0"/>
    <n v="0"/>
    <n v="0"/>
    <n v="0"/>
    <n v="0"/>
    <n v="0"/>
    <n v="0"/>
    <n v="0"/>
    <n v="0"/>
    <n v="0"/>
    <n v="0"/>
    <m/>
    <m/>
    <m/>
    <m/>
    <m/>
    <m/>
    <m/>
    <m/>
    <m/>
    <m/>
    <m/>
    <m/>
    <m/>
    <m/>
    <m/>
    <m/>
    <m/>
    <m/>
    <m/>
    <m/>
    <m/>
    <m/>
    <m/>
    <m/>
    <m/>
    <m/>
    <n v="0"/>
    <n v="0"/>
    <n v="0"/>
    <n v="0"/>
    <n v="0"/>
    <n v="0"/>
    <n v="0"/>
    <n v="0"/>
    <n v="0"/>
    <n v="0"/>
    <m/>
    <m/>
    <m/>
    <m/>
    <m/>
    <n v="0"/>
    <n v="0"/>
    <n v="0"/>
    <n v="0"/>
    <n v="0"/>
    <n v="0"/>
    <n v="0"/>
    <n v="0"/>
    <m/>
    <x v="0"/>
    <m/>
    <m/>
  </r>
  <r>
    <x v="26"/>
    <x v="149"/>
    <x v="1"/>
    <x v="3"/>
    <n v="2"/>
    <n v="62006"/>
    <n v="343389"/>
    <n v="405397"/>
    <n v="373473"/>
    <n v="0"/>
    <n v="373473"/>
    <n v="778870"/>
    <n v="0"/>
    <n v="0"/>
    <n v="778870"/>
    <n v="778870"/>
    <n v="778870"/>
    <n v="778870"/>
    <n v="2"/>
    <n v="0"/>
    <n v="62006"/>
    <n v="0"/>
    <n v="343389"/>
    <n v="0"/>
    <n v="0"/>
    <n v="0"/>
    <n v="0"/>
    <n v="0"/>
    <n v="0"/>
    <n v="0"/>
    <n v="0"/>
    <n v="0"/>
    <n v="0"/>
    <n v="0"/>
    <n v="0"/>
    <n v="0"/>
    <m/>
    <m/>
    <m/>
    <m/>
    <m/>
    <m/>
    <m/>
    <m/>
    <m/>
    <m/>
    <m/>
    <m/>
    <m/>
    <m/>
    <m/>
    <m/>
    <m/>
    <m/>
    <m/>
    <m/>
    <m/>
    <m/>
    <m/>
    <m/>
    <m/>
    <m/>
    <n v="373473"/>
    <n v="0"/>
    <n v="0"/>
    <n v="0"/>
    <n v="0"/>
    <n v="0"/>
    <n v="0"/>
    <n v="0"/>
    <n v="0"/>
    <n v="0"/>
    <m/>
    <m/>
    <m/>
    <m/>
    <m/>
    <n v="0"/>
    <n v="0"/>
    <n v="0"/>
    <n v="0"/>
    <n v="0"/>
    <n v="0"/>
    <n v="0"/>
    <n v="0"/>
    <m/>
    <x v="1"/>
    <m/>
    <m/>
  </r>
  <r>
    <x v="26"/>
    <x v="150"/>
    <x v="1"/>
    <x v="3"/>
    <n v="0"/>
    <n v="114537"/>
    <n v="48292"/>
    <n v="162829"/>
    <n v="0"/>
    <n v="0"/>
    <n v="0"/>
    <n v="162829"/>
    <n v="0"/>
    <n v="0"/>
    <n v="162829"/>
    <n v="162829"/>
    <n v="162829"/>
    <n v="162829"/>
    <n v="0"/>
    <n v="0"/>
    <n v="114537"/>
    <n v="0"/>
    <n v="48292"/>
    <n v="0"/>
    <n v="0"/>
    <n v="0"/>
    <n v="0"/>
    <n v="0"/>
    <n v="0"/>
    <n v="0"/>
    <n v="0"/>
    <n v="0"/>
    <n v="0"/>
    <n v="0"/>
    <n v="0"/>
    <n v="0"/>
    <m/>
    <m/>
    <m/>
    <m/>
    <m/>
    <m/>
    <m/>
    <m/>
    <m/>
    <m/>
    <m/>
    <m/>
    <m/>
    <m/>
    <m/>
    <m/>
    <m/>
    <m/>
    <m/>
    <m/>
    <m/>
    <m/>
    <m/>
    <m/>
    <m/>
    <m/>
    <n v="0"/>
    <n v="0"/>
    <n v="0"/>
    <n v="0"/>
    <n v="0"/>
    <n v="0"/>
    <n v="0"/>
    <n v="0"/>
    <n v="0"/>
    <n v="0"/>
    <m/>
    <m/>
    <m/>
    <m/>
    <m/>
    <n v="0"/>
    <n v="0"/>
    <n v="0"/>
    <n v="0"/>
    <n v="0"/>
    <n v="0"/>
    <n v="0"/>
    <n v="0"/>
    <m/>
    <x v="1"/>
    <m/>
    <m/>
  </r>
  <r>
    <x v="26"/>
    <x v="151"/>
    <x v="1"/>
    <x v="3"/>
    <n v="0"/>
    <n v="0"/>
    <n v="0"/>
    <n v="0"/>
    <n v="981"/>
    <n v="19851"/>
    <n v="20832"/>
    <n v="20832"/>
    <n v="0"/>
    <n v="0"/>
    <n v="20832"/>
    <n v="20832"/>
    <n v="20832"/>
    <n v="20832"/>
    <n v="0"/>
    <n v="0"/>
    <n v="0"/>
    <n v="0"/>
    <n v="0"/>
    <n v="0"/>
    <n v="0"/>
    <n v="0"/>
    <n v="0"/>
    <n v="0"/>
    <n v="0"/>
    <n v="0"/>
    <n v="0"/>
    <n v="0"/>
    <n v="0"/>
    <n v="0"/>
    <n v="0"/>
    <n v="0"/>
    <m/>
    <m/>
    <m/>
    <m/>
    <m/>
    <m/>
    <m/>
    <m/>
    <m/>
    <m/>
    <m/>
    <m/>
    <m/>
    <m/>
    <m/>
    <m/>
    <m/>
    <m/>
    <m/>
    <m/>
    <m/>
    <m/>
    <m/>
    <m/>
    <m/>
    <m/>
    <n v="981"/>
    <n v="0"/>
    <n v="0"/>
    <n v="0"/>
    <n v="19851"/>
    <n v="0"/>
    <n v="0"/>
    <n v="0"/>
    <n v="0"/>
    <n v="0"/>
    <m/>
    <m/>
    <m/>
    <m/>
    <m/>
    <n v="0"/>
    <n v="0"/>
    <n v="0"/>
    <n v="0"/>
    <n v="0"/>
    <n v="0"/>
    <n v="0"/>
    <n v="0"/>
    <m/>
    <x v="0"/>
    <m/>
    <m/>
  </r>
  <r>
    <x v="58"/>
    <x v="152"/>
    <x v="1"/>
    <x v="3"/>
    <n v="0"/>
    <n v="0"/>
    <n v="0"/>
    <n v="0"/>
    <n v="55064"/>
    <n v="0"/>
    <n v="55064"/>
    <n v="55064"/>
    <n v="0"/>
    <n v="616"/>
    <n v="55680"/>
    <n v="55064"/>
    <n v="55680"/>
    <n v="55680"/>
    <n v="0"/>
    <n v="0"/>
    <n v="0"/>
    <n v="0"/>
    <n v="0"/>
    <n v="0"/>
    <n v="0"/>
    <n v="0"/>
    <n v="0"/>
    <n v="0"/>
    <n v="0"/>
    <n v="0"/>
    <n v="0"/>
    <n v="0"/>
    <n v="0"/>
    <n v="0"/>
    <n v="0"/>
    <n v="0"/>
    <m/>
    <m/>
    <m/>
    <m/>
    <m/>
    <m/>
    <m/>
    <m/>
    <m/>
    <m/>
    <m/>
    <m/>
    <m/>
    <m/>
    <m/>
    <m/>
    <m/>
    <m/>
    <m/>
    <m/>
    <m/>
    <m/>
    <m/>
    <m/>
    <m/>
    <m/>
    <n v="55064"/>
    <n v="0"/>
    <n v="0"/>
    <n v="0"/>
    <n v="0"/>
    <n v="0"/>
    <n v="0"/>
    <n v="0"/>
    <n v="0"/>
    <n v="0"/>
    <m/>
    <m/>
    <m/>
    <m/>
    <m/>
    <n v="0"/>
    <n v="0"/>
    <n v="616"/>
    <n v="0"/>
    <n v="0"/>
    <n v="0"/>
    <n v="0"/>
    <n v="0"/>
    <m/>
    <x v="0"/>
    <m/>
    <m/>
  </r>
  <r>
    <x v="69"/>
    <x v="94"/>
    <x v="1"/>
    <x v="3"/>
    <n v="0"/>
    <n v="501"/>
    <n v="11616"/>
    <n v="12117"/>
    <n v="0"/>
    <n v="0"/>
    <n v="0"/>
    <n v="12117"/>
    <n v="0"/>
    <n v="0"/>
    <n v="12117"/>
    <n v="12117"/>
    <n v="12117"/>
    <n v="12117"/>
    <n v="0"/>
    <n v="0"/>
    <n v="501"/>
    <n v="0"/>
    <n v="11616"/>
    <n v="0"/>
    <n v="0"/>
    <n v="0"/>
    <n v="0"/>
    <n v="0"/>
    <n v="0"/>
    <n v="0"/>
    <n v="0"/>
    <n v="0"/>
    <n v="0"/>
    <n v="0"/>
    <n v="0"/>
    <n v="0"/>
    <m/>
    <m/>
    <m/>
    <m/>
    <m/>
    <m/>
    <m/>
    <m/>
    <m/>
    <m/>
    <m/>
    <m/>
    <m/>
    <m/>
    <m/>
    <m/>
    <m/>
    <m/>
    <m/>
    <m/>
    <m/>
    <m/>
    <m/>
    <m/>
    <m/>
    <m/>
    <n v="0"/>
    <n v="0"/>
    <n v="0"/>
    <n v="0"/>
    <n v="0"/>
    <n v="0"/>
    <n v="0"/>
    <n v="0"/>
    <n v="0"/>
    <n v="0"/>
    <m/>
    <m/>
    <m/>
    <m/>
    <m/>
    <n v="0"/>
    <n v="0"/>
    <n v="0"/>
    <n v="0"/>
    <n v="0"/>
    <n v="0"/>
    <n v="0"/>
    <n v="0"/>
    <m/>
    <x v="0"/>
    <m/>
    <m/>
  </r>
  <r>
    <x v="128"/>
    <x v="166"/>
    <x v="1"/>
    <x v="3"/>
    <n v="0"/>
    <n v="0"/>
    <n v="0"/>
    <n v="0"/>
    <n v="4046"/>
    <n v="0"/>
    <n v="4046"/>
    <n v="4046"/>
    <n v="0"/>
    <n v="0"/>
    <n v="4046"/>
    <n v="4046"/>
    <n v="4046"/>
    <n v="4046"/>
    <n v="0"/>
    <n v="0"/>
    <n v="0"/>
    <n v="0"/>
    <n v="0"/>
    <n v="0"/>
    <n v="0"/>
    <n v="0"/>
    <n v="0"/>
    <n v="0"/>
    <n v="0"/>
    <n v="0"/>
    <n v="0"/>
    <n v="0"/>
    <n v="0"/>
    <n v="0"/>
    <n v="0"/>
    <n v="0"/>
    <m/>
    <m/>
    <m/>
    <m/>
    <m/>
    <m/>
    <m/>
    <m/>
    <m/>
    <m/>
    <m/>
    <m/>
    <m/>
    <m/>
    <m/>
    <m/>
    <m/>
    <m/>
    <m/>
    <m/>
    <m/>
    <m/>
    <m/>
    <m/>
    <m/>
    <m/>
    <n v="4046"/>
    <n v="0"/>
    <n v="0"/>
    <n v="0"/>
    <n v="0"/>
    <n v="0"/>
    <n v="0"/>
    <n v="0"/>
    <n v="0"/>
    <n v="0"/>
    <m/>
    <m/>
    <m/>
    <m/>
    <m/>
    <n v="0"/>
    <n v="0"/>
    <n v="0"/>
    <n v="0"/>
    <n v="0"/>
    <n v="0"/>
    <n v="0"/>
    <n v="0"/>
    <m/>
    <x v="0"/>
    <m/>
    <m/>
  </r>
  <r>
    <x v="17"/>
    <x v="153"/>
    <x v="1"/>
    <x v="3"/>
    <n v="0"/>
    <n v="0"/>
    <n v="0"/>
    <n v="0"/>
    <n v="43876"/>
    <n v="0"/>
    <n v="43876"/>
    <n v="43876"/>
    <n v="0"/>
    <n v="0"/>
    <n v="43876"/>
    <n v="43876"/>
    <n v="43876"/>
    <n v="43876"/>
    <n v="0"/>
    <n v="0"/>
    <n v="0"/>
    <n v="0"/>
    <n v="0"/>
    <n v="0"/>
    <n v="0"/>
    <n v="0"/>
    <n v="0"/>
    <n v="0"/>
    <n v="0"/>
    <n v="0"/>
    <n v="0"/>
    <n v="0"/>
    <n v="0"/>
    <n v="0"/>
    <n v="0"/>
    <n v="0"/>
    <m/>
    <m/>
    <m/>
    <m/>
    <m/>
    <m/>
    <m/>
    <m/>
    <m/>
    <m/>
    <m/>
    <m/>
    <m/>
    <m/>
    <m/>
    <m/>
    <m/>
    <m/>
    <m/>
    <m/>
    <m/>
    <m/>
    <m/>
    <m/>
    <m/>
    <m/>
    <n v="43876"/>
    <n v="0"/>
    <n v="0"/>
    <n v="0"/>
    <n v="0"/>
    <n v="0"/>
    <n v="0"/>
    <n v="0"/>
    <n v="0"/>
    <n v="0"/>
    <m/>
    <m/>
    <m/>
    <m/>
    <m/>
    <n v="0"/>
    <n v="0"/>
    <n v="0"/>
    <n v="0"/>
    <n v="0"/>
    <n v="0"/>
    <n v="0"/>
    <n v="0"/>
    <m/>
    <x v="0"/>
    <m/>
    <m/>
  </r>
  <r>
    <x v="115"/>
    <x v="154"/>
    <x v="1"/>
    <x v="3"/>
    <n v="10758"/>
    <n v="26786"/>
    <n v="64247"/>
    <n v="101791"/>
    <n v="0"/>
    <n v="0"/>
    <n v="0"/>
    <n v="101791"/>
    <n v="0"/>
    <n v="0"/>
    <n v="101791"/>
    <n v="101791"/>
    <n v="101791"/>
    <n v="101791"/>
    <n v="10758"/>
    <n v="0"/>
    <n v="26786"/>
    <n v="0"/>
    <n v="64247"/>
    <n v="0"/>
    <n v="0"/>
    <n v="0"/>
    <n v="0"/>
    <n v="0"/>
    <n v="0"/>
    <n v="0"/>
    <n v="0"/>
    <n v="0"/>
    <n v="0"/>
    <n v="0"/>
    <n v="0"/>
    <n v="0"/>
    <m/>
    <m/>
    <m/>
    <m/>
    <m/>
    <m/>
    <m/>
    <m/>
    <m/>
    <m/>
    <m/>
    <m/>
    <m/>
    <m/>
    <m/>
    <m/>
    <m/>
    <m/>
    <m/>
    <m/>
    <m/>
    <m/>
    <m/>
    <m/>
    <m/>
    <m/>
    <n v="0"/>
    <n v="0"/>
    <n v="0"/>
    <n v="0"/>
    <n v="0"/>
    <n v="0"/>
    <n v="0"/>
    <n v="0"/>
    <n v="0"/>
    <n v="0"/>
    <m/>
    <m/>
    <m/>
    <m/>
    <m/>
    <n v="0"/>
    <n v="0"/>
    <n v="0"/>
    <n v="0"/>
    <n v="0"/>
    <n v="0"/>
    <n v="0"/>
    <n v="0"/>
    <m/>
    <x v="1"/>
    <m/>
    <m/>
  </r>
  <r>
    <x v="0"/>
    <x v="0"/>
    <x v="0"/>
    <x v="4"/>
    <n v="1857"/>
    <n v="192"/>
    <n v="3143"/>
    <n v="5192"/>
    <n v="0"/>
    <n v="0"/>
    <n v="0"/>
    <n v="5192"/>
    <n v="0"/>
    <n v="0"/>
    <n v="5192"/>
    <n v="5192"/>
    <n v="5192"/>
    <n v="5192"/>
    <m/>
    <m/>
    <m/>
    <m/>
    <m/>
    <m/>
    <n v="1857"/>
    <n v="0"/>
    <n v="192"/>
    <n v="0"/>
    <n v="3143"/>
    <n v="0"/>
    <n v="0"/>
    <n v="0"/>
    <n v="0"/>
    <n v="0"/>
    <n v="0"/>
    <n v="0"/>
    <n v="0"/>
    <n v="0"/>
    <n v="0"/>
    <n v="0"/>
    <n v="0"/>
    <n v="0"/>
    <n v="0"/>
    <n v="0"/>
    <n v="0"/>
    <n v="0"/>
    <n v="0"/>
    <n v="0"/>
    <n v="0"/>
    <n v="0"/>
    <n v="0"/>
    <n v="0"/>
    <n v="0"/>
    <n v="0"/>
    <n v="0"/>
    <n v="0"/>
    <n v="0"/>
    <n v="0"/>
    <n v="0"/>
    <n v="0"/>
    <m/>
    <m/>
    <m/>
    <m/>
    <m/>
    <m/>
    <m/>
    <m/>
    <m/>
    <m/>
    <m/>
    <m/>
    <m/>
    <m/>
    <m/>
    <m/>
    <m/>
    <m/>
    <m/>
    <m/>
    <m/>
    <m/>
    <m/>
    <m/>
    <m/>
    <m/>
    <x v="0"/>
    <m/>
    <m/>
  </r>
  <r>
    <x v="1"/>
    <x v="1"/>
    <x v="0"/>
    <x v="4"/>
    <n v="0"/>
    <n v="21841"/>
    <n v="165252"/>
    <n v="187093"/>
    <n v="22602"/>
    <n v="0"/>
    <n v="22602"/>
    <n v="209695"/>
    <n v="55914"/>
    <n v="55914"/>
    <n v="265609"/>
    <n v="887921"/>
    <n v="943835"/>
    <n v="943835"/>
    <m/>
    <m/>
    <m/>
    <m/>
    <m/>
    <m/>
    <m/>
    <m/>
    <n v="130"/>
    <n v="0"/>
    <n v="12102"/>
    <n v="599"/>
    <m/>
    <m/>
    <n v="15909"/>
    <n v="0"/>
    <n v="93895"/>
    <n v="90"/>
    <m/>
    <m/>
    <n v="264"/>
    <n v="0"/>
    <n v="3903"/>
    <n v="1"/>
    <m/>
    <m/>
    <n v="0"/>
    <n v="0"/>
    <n v="1305"/>
    <n v="92"/>
    <m/>
    <m/>
    <n v="5538"/>
    <n v="0"/>
    <n v="47379"/>
    <n v="0"/>
    <m/>
    <m/>
    <n v="0"/>
    <n v="0"/>
    <n v="0"/>
    <n v="0"/>
    <n v="6668"/>
    <n v="0"/>
    <n v="22602"/>
    <m/>
    <m/>
    <m/>
    <m/>
    <m/>
    <m/>
    <m/>
    <m/>
    <m/>
    <n v="0"/>
    <n v="0"/>
    <m/>
    <m/>
    <n v="55914"/>
    <m/>
    <m/>
    <m/>
    <m/>
    <n v="678226"/>
    <m/>
    <m/>
    <m/>
    <n v="0"/>
    <x v="1"/>
    <m/>
    <m/>
  </r>
  <r>
    <x v="2"/>
    <x v="2"/>
    <x v="0"/>
    <x v="4"/>
    <n v="0"/>
    <n v="0"/>
    <n v="0"/>
    <n v="0"/>
    <n v="0"/>
    <n v="0"/>
    <n v="0"/>
    <n v="0"/>
    <n v="48"/>
    <n v="48"/>
    <n v="48"/>
    <n v="0"/>
    <n v="48"/>
    <n v="48"/>
    <m/>
    <m/>
    <m/>
    <m/>
    <m/>
    <m/>
    <m/>
    <m/>
    <m/>
    <m/>
    <m/>
    <m/>
    <m/>
    <m/>
    <m/>
    <m/>
    <m/>
    <m/>
    <m/>
    <m/>
    <m/>
    <m/>
    <m/>
    <m/>
    <m/>
    <m/>
    <m/>
    <m/>
    <m/>
    <m/>
    <m/>
    <m/>
    <m/>
    <m/>
    <m/>
    <m/>
    <m/>
    <m/>
    <m/>
    <m/>
    <m/>
    <m/>
    <m/>
    <m/>
    <m/>
    <m/>
    <m/>
    <m/>
    <m/>
    <m/>
    <m/>
    <m/>
    <m/>
    <m/>
    <n v="48"/>
    <n v="0"/>
    <m/>
    <m/>
    <n v="0"/>
    <m/>
    <m/>
    <m/>
    <m/>
    <m/>
    <m/>
    <m/>
    <m/>
    <m/>
    <x v="0"/>
    <m/>
    <m/>
  </r>
  <r>
    <x v="122"/>
    <x v="3"/>
    <x v="0"/>
    <x v="4"/>
    <n v="4"/>
    <n v="4"/>
    <n v="0"/>
    <n v="8"/>
    <n v="0"/>
    <n v="0"/>
    <n v="0"/>
    <n v="8"/>
    <n v="0"/>
    <n v="0"/>
    <n v="8"/>
    <n v="8"/>
    <n v="8"/>
    <n v="8"/>
    <m/>
    <m/>
    <m/>
    <m/>
    <m/>
    <m/>
    <n v="0"/>
    <n v="0"/>
    <n v="0"/>
    <n v="0"/>
    <m/>
    <m/>
    <n v="0"/>
    <n v="0"/>
    <n v="0"/>
    <n v="0"/>
    <m/>
    <m/>
    <n v="0"/>
    <n v="0"/>
    <n v="0"/>
    <n v="0"/>
    <m/>
    <m/>
    <n v="4"/>
    <n v="4"/>
    <n v="4"/>
    <n v="4"/>
    <m/>
    <m/>
    <n v="0"/>
    <n v="0"/>
    <n v="0"/>
    <n v="0"/>
    <m/>
    <m/>
    <n v="0"/>
    <n v="0"/>
    <n v="0"/>
    <n v="0"/>
    <m/>
    <m/>
    <m/>
    <m/>
    <m/>
    <m/>
    <m/>
    <m/>
    <m/>
    <m/>
    <m/>
    <m/>
    <m/>
    <m/>
    <m/>
    <m/>
    <m/>
    <m/>
    <m/>
    <m/>
    <m/>
    <m/>
    <m/>
    <m/>
    <m/>
    <m/>
    <m/>
    <m/>
    <x v="0"/>
    <m/>
    <m/>
  </r>
  <r>
    <x v="122"/>
    <x v="4"/>
    <x v="0"/>
    <x v="4"/>
    <n v="8"/>
    <n v="0"/>
    <n v="0"/>
    <n v="8"/>
    <n v="0"/>
    <n v="0"/>
    <n v="0"/>
    <n v="8"/>
    <n v="0"/>
    <n v="0"/>
    <n v="8"/>
    <n v="8"/>
    <n v="8"/>
    <n v="8"/>
    <m/>
    <m/>
    <m/>
    <m/>
    <m/>
    <m/>
    <n v="1"/>
    <n v="1"/>
    <m/>
    <m/>
    <m/>
    <m/>
    <n v="0"/>
    <n v="0"/>
    <m/>
    <m/>
    <m/>
    <m/>
    <n v="0"/>
    <n v="0"/>
    <m/>
    <m/>
    <m/>
    <m/>
    <n v="7"/>
    <n v="7"/>
    <m/>
    <m/>
    <m/>
    <m/>
    <n v="0"/>
    <n v="0"/>
    <m/>
    <m/>
    <m/>
    <m/>
    <n v="0"/>
    <n v="0"/>
    <m/>
    <m/>
    <m/>
    <m/>
    <m/>
    <m/>
    <m/>
    <m/>
    <m/>
    <m/>
    <m/>
    <m/>
    <m/>
    <m/>
    <m/>
    <m/>
    <m/>
    <m/>
    <m/>
    <m/>
    <m/>
    <m/>
    <m/>
    <m/>
    <m/>
    <m/>
    <m/>
    <m/>
    <m/>
    <m/>
    <x v="0"/>
    <m/>
    <m/>
  </r>
  <r>
    <x v="138"/>
    <x v="173"/>
    <x v="0"/>
    <x v="4"/>
    <n v="0"/>
    <n v="0"/>
    <n v="0"/>
    <n v="0"/>
    <n v="0"/>
    <n v="0"/>
    <n v="0"/>
    <n v="0"/>
    <n v="10"/>
    <n v="10"/>
    <n v="10"/>
    <n v="0"/>
    <n v="10"/>
    <n v="10"/>
    <m/>
    <m/>
    <m/>
    <m/>
    <m/>
    <m/>
    <m/>
    <m/>
    <m/>
    <m/>
    <m/>
    <m/>
    <m/>
    <m/>
    <m/>
    <m/>
    <m/>
    <m/>
    <m/>
    <m/>
    <m/>
    <m/>
    <m/>
    <m/>
    <m/>
    <m/>
    <m/>
    <m/>
    <m/>
    <m/>
    <m/>
    <m/>
    <m/>
    <m/>
    <m/>
    <m/>
    <m/>
    <m/>
    <m/>
    <m/>
    <m/>
    <m/>
    <m/>
    <m/>
    <m/>
    <m/>
    <m/>
    <m/>
    <m/>
    <m/>
    <m/>
    <m/>
    <m/>
    <m/>
    <n v="0"/>
    <n v="10"/>
    <m/>
    <m/>
    <n v="0"/>
    <m/>
    <m/>
    <m/>
    <m/>
    <m/>
    <m/>
    <m/>
    <m/>
    <m/>
    <x v="0"/>
    <m/>
    <m/>
  </r>
  <r>
    <x v="4"/>
    <x v="5"/>
    <x v="0"/>
    <x v="4"/>
    <n v="2"/>
    <n v="0"/>
    <n v="0"/>
    <n v="2"/>
    <n v="0"/>
    <n v="0"/>
    <n v="0"/>
    <n v="2"/>
    <n v="0"/>
    <n v="0"/>
    <n v="2"/>
    <n v="2"/>
    <n v="2"/>
    <n v="2"/>
    <m/>
    <m/>
    <m/>
    <m/>
    <m/>
    <m/>
    <n v="0"/>
    <n v="0"/>
    <m/>
    <m/>
    <m/>
    <m/>
    <n v="0"/>
    <n v="0"/>
    <m/>
    <m/>
    <m/>
    <m/>
    <n v="0"/>
    <n v="0"/>
    <m/>
    <m/>
    <m/>
    <m/>
    <n v="0"/>
    <n v="0"/>
    <m/>
    <m/>
    <m/>
    <m/>
    <n v="0"/>
    <n v="0"/>
    <m/>
    <m/>
    <m/>
    <m/>
    <n v="2"/>
    <n v="2"/>
    <m/>
    <m/>
    <m/>
    <m/>
    <m/>
    <m/>
    <m/>
    <m/>
    <m/>
    <m/>
    <m/>
    <m/>
    <m/>
    <m/>
    <m/>
    <m/>
    <m/>
    <m/>
    <m/>
    <m/>
    <m/>
    <m/>
    <m/>
    <m/>
    <m/>
    <m/>
    <m/>
    <m/>
    <m/>
    <m/>
    <x v="0"/>
    <m/>
    <m/>
  </r>
  <r>
    <x v="5"/>
    <x v="6"/>
    <x v="0"/>
    <x v="4"/>
    <n v="69564"/>
    <n v="0"/>
    <n v="25729"/>
    <n v="95293"/>
    <n v="5515"/>
    <n v="0"/>
    <n v="5515"/>
    <n v="100808"/>
    <n v="11641"/>
    <n v="11641"/>
    <n v="112449"/>
    <n v="2743708"/>
    <n v="2755349"/>
    <n v="2852061"/>
    <m/>
    <m/>
    <m/>
    <m/>
    <m/>
    <m/>
    <n v="64746"/>
    <n v="64746"/>
    <m/>
    <m/>
    <n v="24276"/>
    <n v="371"/>
    <n v="0"/>
    <n v="0"/>
    <m/>
    <m/>
    <n v="0"/>
    <n v="0"/>
    <n v="0"/>
    <n v="0"/>
    <m/>
    <m/>
    <n v="0"/>
    <n v="0"/>
    <n v="0"/>
    <n v="0"/>
    <m/>
    <m/>
    <n v="901"/>
    <n v="434"/>
    <n v="4818"/>
    <n v="4818"/>
    <m/>
    <m/>
    <n v="552"/>
    <n v="0"/>
    <n v="0"/>
    <n v="0"/>
    <m/>
    <m/>
    <n v="0"/>
    <n v="0"/>
    <n v="0"/>
    <n v="0"/>
    <n v="5515"/>
    <m/>
    <m/>
    <m/>
    <m/>
    <m/>
    <m/>
    <m/>
    <m/>
    <m/>
    <n v="0"/>
    <n v="0"/>
    <m/>
    <m/>
    <n v="11641"/>
    <m/>
    <m/>
    <m/>
    <m/>
    <n v="2642900"/>
    <m/>
    <m/>
    <m/>
    <n v="96712"/>
    <x v="1"/>
    <m/>
    <m/>
  </r>
  <r>
    <x v="5"/>
    <x v="7"/>
    <x v="0"/>
    <x v="4"/>
    <n v="0"/>
    <n v="0"/>
    <n v="0"/>
    <n v="0"/>
    <n v="43558"/>
    <n v="0"/>
    <n v="43558"/>
    <n v="43558"/>
    <n v="0"/>
    <n v="0"/>
    <n v="43558"/>
    <n v="43558"/>
    <n v="43558"/>
    <n v="43558"/>
    <m/>
    <m/>
    <m/>
    <m/>
    <m/>
    <m/>
    <m/>
    <m/>
    <m/>
    <m/>
    <m/>
    <m/>
    <m/>
    <m/>
    <m/>
    <m/>
    <m/>
    <m/>
    <m/>
    <m/>
    <m/>
    <m/>
    <m/>
    <m/>
    <m/>
    <m/>
    <m/>
    <m/>
    <m/>
    <m/>
    <m/>
    <m/>
    <m/>
    <m/>
    <m/>
    <m/>
    <m/>
    <m/>
    <m/>
    <m/>
    <m/>
    <m/>
    <n v="0"/>
    <n v="0"/>
    <n v="43558"/>
    <m/>
    <m/>
    <m/>
    <m/>
    <m/>
    <m/>
    <m/>
    <m/>
    <m/>
    <m/>
    <m/>
    <m/>
    <m/>
    <m/>
    <m/>
    <m/>
    <m/>
    <m/>
    <m/>
    <m/>
    <m/>
    <m/>
    <n v="0"/>
    <x v="0"/>
    <m/>
    <m/>
  </r>
  <r>
    <x v="6"/>
    <x v="8"/>
    <x v="0"/>
    <x v="4"/>
    <n v="0"/>
    <n v="0"/>
    <n v="0"/>
    <n v="0"/>
    <n v="0"/>
    <n v="0"/>
    <n v="0"/>
    <n v="0"/>
    <n v="64367"/>
    <n v="64367"/>
    <n v="64367"/>
    <n v="0"/>
    <n v="64367"/>
    <n v="64367"/>
    <m/>
    <m/>
    <m/>
    <m/>
    <m/>
    <m/>
    <m/>
    <m/>
    <m/>
    <m/>
    <m/>
    <m/>
    <m/>
    <m/>
    <m/>
    <m/>
    <m/>
    <m/>
    <m/>
    <m/>
    <m/>
    <m/>
    <m/>
    <m/>
    <m/>
    <m/>
    <m/>
    <m/>
    <m/>
    <m/>
    <m/>
    <m/>
    <m/>
    <m/>
    <m/>
    <m/>
    <m/>
    <m/>
    <m/>
    <m/>
    <m/>
    <m/>
    <m/>
    <m/>
    <m/>
    <m/>
    <m/>
    <m/>
    <m/>
    <m/>
    <m/>
    <m/>
    <m/>
    <m/>
    <n v="0"/>
    <n v="0"/>
    <m/>
    <m/>
    <n v="64367"/>
    <m/>
    <m/>
    <m/>
    <m/>
    <m/>
    <m/>
    <m/>
    <m/>
    <m/>
    <x v="0"/>
    <m/>
    <m/>
  </r>
  <r>
    <x v="131"/>
    <x v="168"/>
    <x v="0"/>
    <x v="4"/>
    <n v="0"/>
    <n v="0"/>
    <n v="0"/>
    <n v="0"/>
    <n v="0"/>
    <n v="0"/>
    <n v="0"/>
    <n v="0"/>
    <n v="1"/>
    <n v="1"/>
    <n v="1"/>
    <n v="0"/>
    <n v="1"/>
    <n v="1"/>
    <m/>
    <m/>
    <m/>
    <m/>
    <m/>
    <m/>
    <m/>
    <m/>
    <m/>
    <m/>
    <m/>
    <m/>
    <m/>
    <m/>
    <m/>
    <m/>
    <m/>
    <m/>
    <m/>
    <m/>
    <m/>
    <m/>
    <m/>
    <m/>
    <m/>
    <m/>
    <m/>
    <m/>
    <m/>
    <m/>
    <m/>
    <m/>
    <m/>
    <m/>
    <m/>
    <m/>
    <m/>
    <m/>
    <m/>
    <m/>
    <m/>
    <m/>
    <m/>
    <m/>
    <m/>
    <m/>
    <m/>
    <m/>
    <m/>
    <m/>
    <m/>
    <m/>
    <m/>
    <m/>
    <n v="1"/>
    <n v="0"/>
    <m/>
    <m/>
    <n v="0"/>
    <m/>
    <m/>
    <m/>
    <m/>
    <m/>
    <m/>
    <m/>
    <m/>
    <m/>
    <x v="0"/>
    <m/>
    <m/>
  </r>
  <r>
    <x v="132"/>
    <x v="169"/>
    <x v="0"/>
    <x v="4"/>
    <n v="0"/>
    <n v="0"/>
    <n v="0"/>
    <n v="0"/>
    <n v="0"/>
    <n v="0"/>
    <n v="0"/>
    <n v="0"/>
    <n v="63609"/>
    <n v="63609"/>
    <n v="63609"/>
    <n v="0"/>
    <n v="63609"/>
    <n v="63609"/>
    <m/>
    <m/>
    <m/>
    <m/>
    <m/>
    <m/>
    <m/>
    <m/>
    <m/>
    <m/>
    <m/>
    <m/>
    <m/>
    <m/>
    <m/>
    <m/>
    <m/>
    <m/>
    <m/>
    <m/>
    <m/>
    <m/>
    <m/>
    <m/>
    <m/>
    <m/>
    <m/>
    <m/>
    <m/>
    <m/>
    <m/>
    <m/>
    <m/>
    <m/>
    <m/>
    <m/>
    <m/>
    <m/>
    <m/>
    <m/>
    <m/>
    <m/>
    <m/>
    <m/>
    <m/>
    <m/>
    <m/>
    <m/>
    <m/>
    <m/>
    <m/>
    <m/>
    <m/>
    <m/>
    <n v="0"/>
    <n v="0"/>
    <m/>
    <m/>
    <n v="63609"/>
    <m/>
    <m/>
    <m/>
    <m/>
    <m/>
    <m/>
    <m/>
    <m/>
    <m/>
    <x v="0"/>
    <m/>
    <m/>
  </r>
  <r>
    <x v="13"/>
    <x v="174"/>
    <x v="0"/>
    <x v="4"/>
    <n v="145"/>
    <n v="0"/>
    <n v="0"/>
    <n v="145"/>
    <n v="0"/>
    <n v="0"/>
    <n v="0"/>
    <n v="145"/>
    <n v="0"/>
    <n v="0"/>
    <n v="145"/>
    <n v="145"/>
    <n v="145"/>
    <n v="145"/>
    <m/>
    <m/>
    <m/>
    <m/>
    <m/>
    <m/>
    <n v="0"/>
    <n v="0"/>
    <m/>
    <m/>
    <m/>
    <m/>
    <n v="0"/>
    <n v="0"/>
    <m/>
    <m/>
    <m/>
    <m/>
    <n v="0"/>
    <n v="0"/>
    <m/>
    <m/>
    <m/>
    <m/>
    <n v="0"/>
    <n v="0"/>
    <m/>
    <m/>
    <m/>
    <m/>
    <n v="0"/>
    <n v="0"/>
    <m/>
    <m/>
    <m/>
    <m/>
    <n v="145"/>
    <n v="145"/>
    <m/>
    <m/>
    <m/>
    <m/>
    <m/>
    <m/>
    <m/>
    <m/>
    <m/>
    <m/>
    <m/>
    <m/>
    <m/>
    <m/>
    <m/>
    <m/>
    <m/>
    <m/>
    <m/>
    <m/>
    <m/>
    <m/>
    <m/>
    <m/>
    <m/>
    <m/>
    <m/>
    <m/>
    <m/>
    <m/>
    <x v="0"/>
    <m/>
    <m/>
  </r>
  <r>
    <x v="7"/>
    <x v="9"/>
    <x v="0"/>
    <x v="4"/>
    <n v="21848"/>
    <n v="0"/>
    <n v="5102"/>
    <n v="26950"/>
    <n v="0"/>
    <n v="0"/>
    <n v="0"/>
    <n v="26950"/>
    <n v="0"/>
    <n v="0"/>
    <n v="26950"/>
    <n v="26950"/>
    <n v="26950"/>
    <n v="26950"/>
    <m/>
    <m/>
    <m/>
    <m/>
    <m/>
    <m/>
    <n v="12763"/>
    <n v="12763"/>
    <m/>
    <m/>
    <n v="5102"/>
    <n v="0"/>
    <n v="0"/>
    <n v="0"/>
    <m/>
    <m/>
    <n v="0"/>
    <n v="0"/>
    <n v="0"/>
    <n v="0"/>
    <m/>
    <m/>
    <n v="0"/>
    <n v="0"/>
    <n v="0"/>
    <n v="0"/>
    <m/>
    <m/>
    <n v="0"/>
    <n v="0"/>
    <n v="9085"/>
    <n v="9085"/>
    <m/>
    <m/>
    <n v="0"/>
    <n v="0"/>
    <n v="0"/>
    <n v="0"/>
    <m/>
    <m/>
    <n v="0"/>
    <n v="0"/>
    <m/>
    <m/>
    <m/>
    <m/>
    <m/>
    <m/>
    <m/>
    <m/>
    <m/>
    <m/>
    <m/>
    <m/>
    <m/>
    <m/>
    <m/>
    <m/>
    <m/>
    <m/>
    <m/>
    <m/>
    <m/>
    <m/>
    <m/>
    <m/>
    <m/>
    <m/>
    <x v="0"/>
    <m/>
    <m/>
  </r>
  <r>
    <x v="8"/>
    <x v="10"/>
    <x v="0"/>
    <x v="4"/>
    <n v="0"/>
    <n v="0"/>
    <n v="192288"/>
    <n v="192288"/>
    <n v="0"/>
    <n v="0"/>
    <n v="0"/>
    <n v="192288"/>
    <n v="0"/>
    <n v="0"/>
    <n v="192288"/>
    <n v="799393"/>
    <n v="799393"/>
    <n v="813470"/>
    <m/>
    <m/>
    <m/>
    <m/>
    <m/>
    <m/>
    <m/>
    <m/>
    <m/>
    <m/>
    <n v="155861"/>
    <n v="4443"/>
    <m/>
    <m/>
    <m/>
    <m/>
    <n v="241"/>
    <n v="18"/>
    <m/>
    <m/>
    <m/>
    <m/>
    <n v="0"/>
    <n v="0"/>
    <m/>
    <m/>
    <m/>
    <m/>
    <n v="36186"/>
    <n v="7"/>
    <m/>
    <m/>
    <m/>
    <m/>
    <n v="0"/>
    <n v="0"/>
    <m/>
    <m/>
    <m/>
    <m/>
    <n v="0"/>
    <n v="0"/>
    <n v="0"/>
    <n v="0"/>
    <n v="0"/>
    <m/>
    <m/>
    <m/>
    <m/>
    <m/>
    <m/>
    <m/>
    <m/>
    <m/>
    <m/>
    <m/>
    <m/>
    <m/>
    <m/>
    <m/>
    <m/>
    <m/>
    <m/>
    <n v="607105"/>
    <m/>
    <m/>
    <m/>
    <n v="14077"/>
    <x v="1"/>
    <m/>
    <m/>
  </r>
  <r>
    <x v="9"/>
    <x v="11"/>
    <x v="0"/>
    <x v="4"/>
    <n v="2"/>
    <n v="0"/>
    <n v="0"/>
    <n v="2"/>
    <n v="0"/>
    <n v="0"/>
    <n v="0"/>
    <n v="2"/>
    <n v="0"/>
    <n v="0"/>
    <n v="2"/>
    <n v="2"/>
    <n v="2"/>
    <n v="2"/>
    <m/>
    <m/>
    <m/>
    <m/>
    <m/>
    <m/>
    <n v="0"/>
    <n v="0"/>
    <m/>
    <m/>
    <m/>
    <m/>
    <n v="0"/>
    <n v="0"/>
    <m/>
    <m/>
    <m/>
    <m/>
    <n v="0"/>
    <n v="0"/>
    <m/>
    <m/>
    <m/>
    <m/>
    <n v="0"/>
    <n v="0"/>
    <m/>
    <m/>
    <m/>
    <m/>
    <n v="0"/>
    <n v="0"/>
    <m/>
    <m/>
    <m/>
    <m/>
    <n v="2"/>
    <n v="2"/>
    <m/>
    <m/>
    <m/>
    <m/>
    <m/>
    <m/>
    <m/>
    <m/>
    <m/>
    <m/>
    <m/>
    <m/>
    <m/>
    <m/>
    <m/>
    <m/>
    <m/>
    <m/>
    <m/>
    <m/>
    <m/>
    <m/>
    <m/>
    <m/>
    <m/>
    <m/>
    <m/>
    <m/>
    <m/>
    <m/>
    <x v="0"/>
    <m/>
    <m/>
  </r>
  <r>
    <x v="139"/>
    <x v="175"/>
    <x v="0"/>
    <x v="4"/>
    <n v="0"/>
    <n v="0"/>
    <n v="2"/>
    <n v="2"/>
    <n v="0"/>
    <n v="0"/>
    <n v="0"/>
    <n v="2"/>
    <n v="0"/>
    <n v="0"/>
    <n v="2"/>
    <n v="2"/>
    <n v="2"/>
    <n v="2"/>
    <m/>
    <m/>
    <m/>
    <m/>
    <m/>
    <m/>
    <m/>
    <m/>
    <m/>
    <m/>
    <m/>
    <m/>
    <m/>
    <m/>
    <m/>
    <m/>
    <m/>
    <m/>
    <m/>
    <m/>
    <m/>
    <m/>
    <m/>
    <m/>
    <m/>
    <m/>
    <m/>
    <m/>
    <m/>
    <m/>
    <m/>
    <m/>
    <m/>
    <m/>
    <m/>
    <m/>
    <m/>
    <m/>
    <m/>
    <m/>
    <m/>
    <m/>
    <n v="0"/>
    <n v="2"/>
    <n v="0"/>
    <m/>
    <m/>
    <m/>
    <m/>
    <m/>
    <m/>
    <m/>
    <m/>
    <m/>
    <m/>
    <m/>
    <m/>
    <m/>
    <m/>
    <m/>
    <m/>
    <m/>
    <m/>
    <m/>
    <m/>
    <m/>
    <m/>
    <n v="0"/>
    <x v="0"/>
    <m/>
    <m/>
  </r>
  <r>
    <x v="8"/>
    <x v="13"/>
    <x v="0"/>
    <x v="4"/>
    <n v="20"/>
    <n v="0"/>
    <n v="0"/>
    <n v="20"/>
    <n v="0"/>
    <n v="0"/>
    <n v="0"/>
    <n v="20"/>
    <n v="0"/>
    <n v="0"/>
    <n v="20"/>
    <n v="20"/>
    <n v="20"/>
    <n v="20"/>
    <m/>
    <m/>
    <m/>
    <m/>
    <m/>
    <m/>
    <n v="0"/>
    <n v="0"/>
    <m/>
    <m/>
    <m/>
    <m/>
    <n v="0"/>
    <n v="0"/>
    <m/>
    <m/>
    <m/>
    <m/>
    <n v="0"/>
    <n v="0"/>
    <m/>
    <m/>
    <m/>
    <m/>
    <n v="20"/>
    <n v="2"/>
    <m/>
    <m/>
    <m/>
    <m/>
    <n v="0"/>
    <n v="0"/>
    <m/>
    <m/>
    <m/>
    <m/>
    <n v="0"/>
    <n v="0"/>
    <m/>
    <m/>
    <m/>
    <m/>
    <m/>
    <m/>
    <m/>
    <m/>
    <m/>
    <m/>
    <m/>
    <m/>
    <m/>
    <m/>
    <m/>
    <m/>
    <m/>
    <m/>
    <m/>
    <m/>
    <m/>
    <m/>
    <m/>
    <m/>
    <m/>
    <m/>
    <m/>
    <m/>
    <m/>
    <m/>
    <x v="0"/>
    <m/>
    <m/>
  </r>
  <r>
    <x v="11"/>
    <x v="14"/>
    <x v="0"/>
    <x v="4"/>
    <n v="0"/>
    <n v="0"/>
    <n v="59"/>
    <n v="59"/>
    <n v="0"/>
    <n v="0"/>
    <n v="0"/>
    <n v="59"/>
    <n v="0"/>
    <n v="0"/>
    <n v="59"/>
    <n v="59"/>
    <n v="59"/>
    <n v="59"/>
    <m/>
    <m/>
    <m/>
    <m/>
    <m/>
    <m/>
    <m/>
    <m/>
    <m/>
    <m/>
    <n v="59"/>
    <n v="0"/>
    <m/>
    <m/>
    <m/>
    <m/>
    <n v="0"/>
    <n v="0"/>
    <m/>
    <m/>
    <m/>
    <m/>
    <n v="0"/>
    <n v="0"/>
    <m/>
    <m/>
    <m/>
    <m/>
    <n v="0"/>
    <n v="0"/>
    <m/>
    <m/>
    <m/>
    <m/>
    <n v="0"/>
    <n v="0"/>
    <m/>
    <m/>
    <m/>
    <m/>
    <n v="0"/>
    <n v="0"/>
    <m/>
    <m/>
    <m/>
    <m/>
    <m/>
    <m/>
    <m/>
    <m/>
    <m/>
    <m/>
    <m/>
    <m/>
    <m/>
    <m/>
    <m/>
    <m/>
    <m/>
    <m/>
    <m/>
    <m/>
    <m/>
    <m/>
    <m/>
    <m/>
    <m/>
    <m/>
    <x v="0"/>
    <m/>
    <m/>
  </r>
  <r>
    <x v="123"/>
    <x v="162"/>
    <x v="0"/>
    <x v="4"/>
    <n v="0"/>
    <n v="0"/>
    <n v="0"/>
    <n v="0"/>
    <n v="0"/>
    <n v="0"/>
    <n v="0"/>
    <n v="0"/>
    <n v="0"/>
    <n v="0"/>
    <n v="0"/>
    <n v="0"/>
    <n v="0"/>
    <n v="52210"/>
    <m/>
    <m/>
    <m/>
    <m/>
    <m/>
    <m/>
    <m/>
    <m/>
    <m/>
    <m/>
    <m/>
    <m/>
    <m/>
    <m/>
    <m/>
    <m/>
    <m/>
    <m/>
    <m/>
    <m/>
    <m/>
    <m/>
    <m/>
    <m/>
    <m/>
    <m/>
    <m/>
    <m/>
    <m/>
    <m/>
    <m/>
    <m/>
    <m/>
    <m/>
    <m/>
    <m/>
    <m/>
    <m/>
    <m/>
    <m/>
    <m/>
    <m/>
    <n v="0"/>
    <n v="0"/>
    <n v="0"/>
    <m/>
    <m/>
    <m/>
    <m/>
    <m/>
    <m/>
    <m/>
    <m/>
    <m/>
    <m/>
    <m/>
    <m/>
    <m/>
    <m/>
    <m/>
    <m/>
    <m/>
    <m/>
    <m/>
    <m/>
    <m/>
    <m/>
    <n v="52210"/>
    <x v="0"/>
    <m/>
    <m/>
  </r>
  <r>
    <x v="1"/>
    <x v="17"/>
    <x v="0"/>
    <x v="4"/>
    <n v="0"/>
    <n v="0"/>
    <n v="0"/>
    <n v="0"/>
    <n v="0"/>
    <n v="0"/>
    <n v="0"/>
    <n v="0"/>
    <n v="0"/>
    <n v="0"/>
    <n v="0"/>
    <n v="7802"/>
    <n v="7802"/>
    <n v="7802"/>
    <m/>
    <m/>
    <m/>
    <m/>
    <m/>
    <m/>
    <m/>
    <m/>
    <m/>
    <m/>
    <m/>
    <m/>
    <m/>
    <m/>
    <m/>
    <m/>
    <m/>
    <m/>
    <m/>
    <m/>
    <m/>
    <m/>
    <m/>
    <m/>
    <m/>
    <m/>
    <m/>
    <m/>
    <m/>
    <m/>
    <m/>
    <m/>
    <m/>
    <m/>
    <m/>
    <m/>
    <m/>
    <m/>
    <m/>
    <m/>
    <m/>
    <m/>
    <m/>
    <m/>
    <m/>
    <m/>
    <m/>
    <m/>
    <m/>
    <m/>
    <m/>
    <m/>
    <m/>
    <m/>
    <m/>
    <m/>
    <m/>
    <m/>
    <m/>
    <m/>
    <m/>
    <m/>
    <m/>
    <n v="7802"/>
    <m/>
    <m/>
    <m/>
    <m/>
    <x v="0"/>
    <m/>
    <m/>
  </r>
  <r>
    <x v="140"/>
    <x v="176"/>
    <x v="0"/>
    <x v="4"/>
    <n v="0"/>
    <n v="0"/>
    <n v="0"/>
    <n v="0"/>
    <n v="118"/>
    <n v="0"/>
    <n v="118"/>
    <n v="118"/>
    <n v="0"/>
    <n v="0"/>
    <n v="118"/>
    <n v="118"/>
    <n v="118"/>
    <n v="118"/>
    <m/>
    <m/>
    <m/>
    <m/>
    <m/>
    <m/>
    <m/>
    <m/>
    <m/>
    <m/>
    <m/>
    <m/>
    <m/>
    <m/>
    <m/>
    <m/>
    <m/>
    <m/>
    <m/>
    <m/>
    <m/>
    <m/>
    <m/>
    <m/>
    <m/>
    <m/>
    <m/>
    <m/>
    <m/>
    <m/>
    <m/>
    <m/>
    <m/>
    <m/>
    <m/>
    <m/>
    <m/>
    <m/>
    <m/>
    <m/>
    <m/>
    <m/>
    <n v="0"/>
    <n v="0"/>
    <n v="118"/>
    <m/>
    <m/>
    <m/>
    <m/>
    <m/>
    <m/>
    <m/>
    <m/>
    <m/>
    <m/>
    <m/>
    <m/>
    <m/>
    <m/>
    <m/>
    <m/>
    <m/>
    <m/>
    <m/>
    <m/>
    <m/>
    <m/>
    <n v="0"/>
    <x v="0"/>
    <m/>
    <m/>
  </r>
  <r>
    <x v="124"/>
    <x v="163"/>
    <x v="0"/>
    <x v="4"/>
    <n v="2"/>
    <n v="0"/>
    <n v="0"/>
    <n v="2"/>
    <n v="0"/>
    <n v="0"/>
    <n v="0"/>
    <n v="2"/>
    <n v="0"/>
    <n v="0"/>
    <n v="2"/>
    <n v="2"/>
    <n v="2"/>
    <n v="2"/>
    <m/>
    <m/>
    <m/>
    <m/>
    <m/>
    <m/>
    <n v="0"/>
    <n v="0"/>
    <m/>
    <m/>
    <m/>
    <m/>
    <n v="0"/>
    <n v="0"/>
    <m/>
    <m/>
    <m/>
    <m/>
    <n v="0"/>
    <n v="0"/>
    <m/>
    <m/>
    <m/>
    <m/>
    <n v="2"/>
    <n v="2"/>
    <m/>
    <m/>
    <m/>
    <m/>
    <n v="0"/>
    <n v="0"/>
    <m/>
    <m/>
    <m/>
    <m/>
    <n v="0"/>
    <n v="0"/>
    <m/>
    <m/>
    <m/>
    <m/>
    <m/>
    <m/>
    <m/>
    <m/>
    <m/>
    <m/>
    <m/>
    <m/>
    <m/>
    <m/>
    <m/>
    <m/>
    <m/>
    <m/>
    <m/>
    <m/>
    <m/>
    <m/>
    <m/>
    <m/>
    <m/>
    <m/>
    <m/>
    <m/>
    <m/>
    <m/>
    <x v="0"/>
    <m/>
    <m/>
  </r>
  <r>
    <x v="2"/>
    <x v="18"/>
    <x v="0"/>
    <x v="4"/>
    <n v="0"/>
    <n v="0"/>
    <n v="0"/>
    <n v="0"/>
    <n v="0"/>
    <n v="0"/>
    <n v="0"/>
    <n v="0"/>
    <n v="5"/>
    <n v="5"/>
    <n v="5"/>
    <n v="0"/>
    <n v="5"/>
    <n v="5"/>
    <m/>
    <m/>
    <m/>
    <m/>
    <m/>
    <m/>
    <m/>
    <m/>
    <m/>
    <m/>
    <m/>
    <m/>
    <m/>
    <m/>
    <m/>
    <m/>
    <m/>
    <m/>
    <m/>
    <m/>
    <m/>
    <m/>
    <m/>
    <m/>
    <m/>
    <m/>
    <m/>
    <m/>
    <m/>
    <m/>
    <m/>
    <m/>
    <m/>
    <m/>
    <m/>
    <m/>
    <m/>
    <m/>
    <m/>
    <m/>
    <m/>
    <m/>
    <m/>
    <m/>
    <m/>
    <m/>
    <m/>
    <m/>
    <m/>
    <m/>
    <m/>
    <m/>
    <m/>
    <m/>
    <n v="5"/>
    <n v="0"/>
    <m/>
    <m/>
    <n v="0"/>
    <m/>
    <m/>
    <m/>
    <m/>
    <m/>
    <m/>
    <m/>
    <m/>
    <m/>
    <x v="0"/>
    <m/>
    <m/>
  </r>
  <r>
    <x v="14"/>
    <x v="19"/>
    <x v="0"/>
    <x v="4"/>
    <n v="0"/>
    <n v="5224"/>
    <n v="1122"/>
    <n v="6346"/>
    <n v="0"/>
    <n v="0"/>
    <n v="0"/>
    <n v="6346"/>
    <n v="0"/>
    <n v="0"/>
    <n v="6346"/>
    <n v="6346"/>
    <n v="6346"/>
    <n v="6346"/>
    <m/>
    <m/>
    <m/>
    <m/>
    <m/>
    <m/>
    <m/>
    <m/>
    <n v="2981"/>
    <n v="0"/>
    <n v="749"/>
    <n v="125"/>
    <m/>
    <m/>
    <n v="0"/>
    <n v="0"/>
    <n v="0"/>
    <n v="0"/>
    <m/>
    <m/>
    <n v="0"/>
    <n v="0"/>
    <n v="0"/>
    <n v="0"/>
    <m/>
    <m/>
    <n v="0"/>
    <n v="0"/>
    <n v="0"/>
    <n v="0"/>
    <m/>
    <m/>
    <n v="2243"/>
    <n v="0"/>
    <n v="373"/>
    <n v="0"/>
    <m/>
    <m/>
    <n v="0"/>
    <n v="0"/>
    <n v="0"/>
    <n v="0"/>
    <m/>
    <m/>
    <m/>
    <m/>
    <m/>
    <m/>
    <m/>
    <m/>
    <m/>
    <m/>
    <m/>
    <m/>
    <m/>
    <m/>
    <m/>
    <m/>
    <m/>
    <m/>
    <m/>
    <m/>
    <m/>
    <m/>
    <m/>
    <m/>
    <m/>
    <m/>
    <x v="0"/>
    <m/>
    <m/>
  </r>
  <r>
    <x v="15"/>
    <x v="20"/>
    <x v="0"/>
    <x v="4"/>
    <n v="18"/>
    <n v="0"/>
    <n v="0"/>
    <n v="18"/>
    <n v="0"/>
    <n v="0"/>
    <n v="0"/>
    <n v="18"/>
    <n v="0"/>
    <n v="0"/>
    <n v="18"/>
    <n v="18"/>
    <n v="18"/>
    <n v="18"/>
    <m/>
    <m/>
    <m/>
    <m/>
    <m/>
    <m/>
    <n v="0"/>
    <n v="0"/>
    <m/>
    <m/>
    <m/>
    <m/>
    <n v="0"/>
    <n v="0"/>
    <m/>
    <m/>
    <m/>
    <m/>
    <n v="0"/>
    <n v="0"/>
    <m/>
    <m/>
    <m/>
    <m/>
    <n v="18"/>
    <n v="18"/>
    <m/>
    <m/>
    <m/>
    <m/>
    <n v="0"/>
    <n v="0"/>
    <m/>
    <m/>
    <m/>
    <m/>
    <n v="0"/>
    <n v="0"/>
    <m/>
    <m/>
    <m/>
    <m/>
    <m/>
    <m/>
    <m/>
    <m/>
    <m/>
    <m/>
    <m/>
    <m/>
    <m/>
    <m/>
    <m/>
    <m/>
    <m/>
    <m/>
    <m/>
    <m/>
    <m/>
    <m/>
    <m/>
    <m/>
    <m/>
    <m/>
    <m/>
    <m/>
    <m/>
    <m/>
    <x v="0"/>
    <m/>
    <m/>
  </r>
  <r>
    <x v="16"/>
    <x v="21"/>
    <x v="0"/>
    <x v="4"/>
    <n v="0"/>
    <n v="0"/>
    <n v="2248"/>
    <n v="2248"/>
    <n v="0"/>
    <n v="0"/>
    <n v="0"/>
    <n v="2248"/>
    <n v="0"/>
    <n v="0"/>
    <n v="2248"/>
    <n v="2248"/>
    <n v="2248"/>
    <n v="2248"/>
    <m/>
    <m/>
    <m/>
    <m/>
    <m/>
    <m/>
    <m/>
    <m/>
    <m/>
    <m/>
    <m/>
    <m/>
    <m/>
    <m/>
    <m/>
    <m/>
    <m/>
    <m/>
    <m/>
    <m/>
    <m/>
    <m/>
    <m/>
    <m/>
    <m/>
    <m/>
    <m/>
    <m/>
    <m/>
    <m/>
    <m/>
    <m/>
    <m/>
    <m/>
    <m/>
    <m/>
    <m/>
    <m/>
    <m/>
    <m/>
    <m/>
    <m/>
    <n v="0"/>
    <n v="2248"/>
    <n v="0"/>
    <m/>
    <m/>
    <m/>
    <m/>
    <m/>
    <m/>
    <m/>
    <m/>
    <m/>
    <m/>
    <m/>
    <m/>
    <m/>
    <m/>
    <m/>
    <m/>
    <m/>
    <m/>
    <m/>
    <m/>
    <m/>
    <m/>
    <n v="0"/>
    <x v="0"/>
    <m/>
    <m/>
  </r>
  <r>
    <x v="17"/>
    <x v="22"/>
    <x v="0"/>
    <x v="4"/>
    <n v="62777"/>
    <n v="24693"/>
    <n v="20962"/>
    <n v="108432"/>
    <n v="0"/>
    <n v="0"/>
    <n v="0"/>
    <n v="108432"/>
    <n v="8772"/>
    <n v="8772"/>
    <n v="117204"/>
    <n v="108432"/>
    <n v="117204"/>
    <n v="117204"/>
    <m/>
    <m/>
    <m/>
    <m/>
    <m/>
    <m/>
    <n v="56880"/>
    <n v="0"/>
    <n v="23513"/>
    <n v="615"/>
    <n v="18409"/>
    <n v="673"/>
    <n v="0"/>
    <n v="0"/>
    <n v="0"/>
    <n v="0"/>
    <n v="0"/>
    <n v="0"/>
    <n v="1873"/>
    <n v="0"/>
    <n v="0"/>
    <n v="0"/>
    <n v="42"/>
    <n v="2"/>
    <n v="0"/>
    <n v="0"/>
    <n v="0"/>
    <n v="0"/>
    <n v="0"/>
    <n v="0"/>
    <n v="4024"/>
    <n v="0"/>
    <n v="1180"/>
    <n v="0"/>
    <n v="2511"/>
    <n v="0"/>
    <n v="0"/>
    <n v="0"/>
    <n v="0"/>
    <n v="0"/>
    <n v="0"/>
    <n v="0"/>
    <m/>
    <m/>
    <m/>
    <m/>
    <m/>
    <m/>
    <m/>
    <m/>
    <m/>
    <m/>
    <m/>
    <m/>
    <n v="0"/>
    <n v="0"/>
    <m/>
    <m/>
    <n v="8772"/>
    <m/>
    <m/>
    <m/>
    <m/>
    <m/>
    <m/>
    <m/>
    <m/>
    <m/>
    <x v="1"/>
    <m/>
    <m/>
  </r>
  <r>
    <x v="18"/>
    <x v="23"/>
    <x v="0"/>
    <x v="4"/>
    <n v="0"/>
    <n v="0"/>
    <n v="0"/>
    <n v="0"/>
    <n v="709"/>
    <n v="0"/>
    <n v="709"/>
    <n v="709"/>
    <n v="0"/>
    <n v="0"/>
    <n v="709"/>
    <n v="709"/>
    <n v="709"/>
    <n v="437416"/>
    <m/>
    <m/>
    <m/>
    <m/>
    <m/>
    <m/>
    <m/>
    <m/>
    <m/>
    <m/>
    <m/>
    <m/>
    <m/>
    <m/>
    <m/>
    <m/>
    <m/>
    <m/>
    <m/>
    <m/>
    <m/>
    <m/>
    <m/>
    <m/>
    <m/>
    <m/>
    <m/>
    <m/>
    <m/>
    <m/>
    <m/>
    <m/>
    <m/>
    <m/>
    <m/>
    <m/>
    <m/>
    <m/>
    <m/>
    <m/>
    <m/>
    <m/>
    <n v="0"/>
    <n v="0"/>
    <n v="709"/>
    <m/>
    <m/>
    <m/>
    <m/>
    <m/>
    <m/>
    <m/>
    <m/>
    <m/>
    <m/>
    <m/>
    <m/>
    <m/>
    <m/>
    <m/>
    <m/>
    <m/>
    <m/>
    <m/>
    <m/>
    <m/>
    <m/>
    <n v="436707"/>
    <x v="0"/>
    <m/>
    <m/>
  </r>
  <r>
    <x v="18"/>
    <x v="24"/>
    <x v="0"/>
    <x v="4"/>
    <n v="0"/>
    <n v="0"/>
    <n v="16484"/>
    <n v="16484"/>
    <n v="0"/>
    <n v="0"/>
    <n v="0"/>
    <n v="16484"/>
    <n v="0"/>
    <n v="0"/>
    <n v="16484"/>
    <n v="16484"/>
    <n v="16484"/>
    <n v="16484"/>
    <m/>
    <m/>
    <m/>
    <m/>
    <m/>
    <m/>
    <m/>
    <m/>
    <m/>
    <m/>
    <m/>
    <m/>
    <m/>
    <m/>
    <m/>
    <m/>
    <m/>
    <m/>
    <m/>
    <m/>
    <m/>
    <m/>
    <m/>
    <m/>
    <m/>
    <m/>
    <m/>
    <m/>
    <m/>
    <m/>
    <m/>
    <m/>
    <m/>
    <m/>
    <m/>
    <m/>
    <m/>
    <m/>
    <m/>
    <m/>
    <m/>
    <m/>
    <n v="16484"/>
    <n v="0"/>
    <n v="0"/>
    <m/>
    <m/>
    <m/>
    <m/>
    <m/>
    <m/>
    <m/>
    <m/>
    <m/>
    <m/>
    <m/>
    <m/>
    <m/>
    <m/>
    <m/>
    <m/>
    <m/>
    <m/>
    <m/>
    <m/>
    <m/>
    <m/>
    <n v="0"/>
    <x v="0"/>
    <m/>
    <m/>
  </r>
  <r>
    <x v="141"/>
    <x v="177"/>
    <x v="0"/>
    <x v="4"/>
    <n v="1"/>
    <n v="0"/>
    <n v="0"/>
    <n v="1"/>
    <n v="0"/>
    <n v="0"/>
    <n v="0"/>
    <n v="1"/>
    <n v="0"/>
    <n v="0"/>
    <n v="1"/>
    <n v="1"/>
    <n v="1"/>
    <n v="1"/>
    <m/>
    <m/>
    <m/>
    <m/>
    <m/>
    <m/>
    <n v="0"/>
    <n v="0"/>
    <m/>
    <m/>
    <m/>
    <m/>
    <n v="0"/>
    <n v="0"/>
    <m/>
    <m/>
    <m/>
    <m/>
    <n v="0"/>
    <n v="0"/>
    <m/>
    <m/>
    <m/>
    <m/>
    <n v="0"/>
    <n v="0"/>
    <m/>
    <m/>
    <m/>
    <m/>
    <n v="0"/>
    <n v="0"/>
    <m/>
    <m/>
    <m/>
    <m/>
    <n v="1"/>
    <n v="1"/>
    <m/>
    <m/>
    <m/>
    <m/>
    <m/>
    <m/>
    <m/>
    <m/>
    <m/>
    <m/>
    <m/>
    <m/>
    <m/>
    <m/>
    <m/>
    <m/>
    <m/>
    <m/>
    <m/>
    <m/>
    <m/>
    <m/>
    <m/>
    <m/>
    <m/>
    <m/>
    <m/>
    <m/>
    <m/>
    <m/>
    <x v="0"/>
    <m/>
    <m/>
  </r>
  <r>
    <x v="19"/>
    <x v="25"/>
    <x v="0"/>
    <x v="4"/>
    <n v="6"/>
    <n v="0"/>
    <n v="0"/>
    <n v="6"/>
    <n v="0"/>
    <n v="0"/>
    <n v="0"/>
    <n v="6"/>
    <n v="0"/>
    <n v="0"/>
    <n v="6"/>
    <n v="6"/>
    <n v="6"/>
    <n v="6"/>
    <m/>
    <m/>
    <m/>
    <m/>
    <m/>
    <m/>
    <n v="0"/>
    <n v="0"/>
    <m/>
    <m/>
    <m/>
    <m/>
    <n v="0"/>
    <n v="0"/>
    <m/>
    <m/>
    <m/>
    <m/>
    <n v="0"/>
    <n v="0"/>
    <m/>
    <m/>
    <m/>
    <m/>
    <n v="0"/>
    <n v="0"/>
    <m/>
    <m/>
    <m/>
    <m/>
    <n v="0"/>
    <n v="0"/>
    <m/>
    <m/>
    <m/>
    <m/>
    <n v="6"/>
    <n v="6"/>
    <m/>
    <m/>
    <m/>
    <m/>
    <m/>
    <m/>
    <m/>
    <m/>
    <m/>
    <m/>
    <m/>
    <m/>
    <m/>
    <m/>
    <m/>
    <m/>
    <m/>
    <m/>
    <m/>
    <m/>
    <m/>
    <m/>
    <m/>
    <m/>
    <m/>
    <m/>
    <m/>
    <m/>
    <m/>
    <m/>
    <x v="0"/>
    <m/>
    <m/>
  </r>
  <r>
    <x v="20"/>
    <x v="26"/>
    <x v="0"/>
    <x v="4"/>
    <n v="0"/>
    <n v="1056"/>
    <n v="6353"/>
    <n v="7409"/>
    <n v="0"/>
    <n v="0"/>
    <n v="0"/>
    <n v="7409"/>
    <n v="0"/>
    <n v="0"/>
    <n v="7409"/>
    <n v="147620"/>
    <n v="147620"/>
    <n v="147620"/>
    <m/>
    <m/>
    <m/>
    <m/>
    <m/>
    <m/>
    <m/>
    <m/>
    <n v="1056"/>
    <n v="0"/>
    <n v="1211"/>
    <n v="50"/>
    <m/>
    <m/>
    <n v="0"/>
    <n v="0"/>
    <n v="996"/>
    <n v="167"/>
    <m/>
    <m/>
    <n v="0"/>
    <n v="0"/>
    <n v="4122"/>
    <n v="0"/>
    <m/>
    <m/>
    <n v="0"/>
    <n v="0"/>
    <n v="3"/>
    <n v="1"/>
    <m/>
    <m/>
    <n v="0"/>
    <n v="0"/>
    <n v="21"/>
    <n v="0"/>
    <m/>
    <m/>
    <n v="0"/>
    <n v="0"/>
    <n v="0"/>
    <n v="0"/>
    <m/>
    <m/>
    <m/>
    <m/>
    <m/>
    <m/>
    <m/>
    <m/>
    <m/>
    <m/>
    <m/>
    <m/>
    <m/>
    <m/>
    <m/>
    <m/>
    <m/>
    <m/>
    <m/>
    <m/>
    <m/>
    <n v="140211"/>
    <m/>
    <m/>
    <m/>
    <m/>
    <x v="1"/>
    <m/>
    <m/>
  </r>
  <r>
    <x v="4"/>
    <x v="155"/>
    <x v="0"/>
    <x v="4"/>
    <n v="1"/>
    <n v="0"/>
    <n v="0"/>
    <n v="1"/>
    <n v="0"/>
    <n v="0"/>
    <n v="0"/>
    <n v="1"/>
    <n v="0"/>
    <n v="0"/>
    <n v="1"/>
    <n v="1"/>
    <n v="1"/>
    <n v="1"/>
    <m/>
    <m/>
    <m/>
    <m/>
    <m/>
    <m/>
    <n v="0"/>
    <n v="0"/>
    <m/>
    <m/>
    <m/>
    <m/>
    <n v="0"/>
    <n v="0"/>
    <m/>
    <m/>
    <m/>
    <m/>
    <n v="0"/>
    <n v="0"/>
    <m/>
    <m/>
    <m/>
    <m/>
    <n v="0"/>
    <n v="0"/>
    <m/>
    <m/>
    <m/>
    <m/>
    <n v="0"/>
    <n v="0"/>
    <m/>
    <m/>
    <m/>
    <m/>
    <n v="1"/>
    <n v="1"/>
    <m/>
    <m/>
    <m/>
    <m/>
    <m/>
    <m/>
    <m/>
    <m/>
    <m/>
    <m/>
    <m/>
    <m/>
    <m/>
    <m/>
    <m/>
    <m/>
    <m/>
    <m/>
    <m/>
    <m/>
    <m/>
    <m/>
    <m/>
    <m/>
    <m/>
    <m/>
    <m/>
    <m/>
    <m/>
    <m/>
    <x v="0"/>
    <m/>
    <m/>
  </r>
  <r>
    <x v="133"/>
    <x v="27"/>
    <x v="0"/>
    <x v="4"/>
    <n v="0"/>
    <n v="0"/>
    <n v="0"/>
    <n v="0"/>
    <n v="0"/>
    <n v="0"/>
    <n v="0"/>
    <n v="0"/>
    <n v="58"/>
    <n v="58"/>
    <n v="58"/>
    <n v="0"/>
    <n v="58"/>
    <n v="58"/>
    <m/>
    <m/>
    <m/>
    <m/>
    <m/>
    <m/>
    <m/>
    <m/>
    <m/>
    <m/>
    <m/>
    <m/>
    <m/>
    <m/>
    <m/>
    <m/>
    <m/>
    <m/>
    <m/>
    <m/>
    <m/>
    <m/>
    <m/>
    <m/>
    <m/>
    <m/>
    <m/>
    <m/>
    <m/>
    <m/>
    <m/>
    <m/>
    <m/>
    <m/>
    <m/>
    <m/>
    <m/>
    <m/>
    <m/>
    <m/>
    <m/>
    <m/>
    <m/>
    <m/>
    <m/>
    <m/>
    <m/>
    <m/>
    <m/>
    <m/>
    <m/>
    <m/>
    <m/>
    <m/>
    <n v="0"/>
    <n v="58"/>
    <m/>
    <m/>
    <n v="0"/>
    <m/>
    <m/>
    <m/>
    <m/>
    <m/>
    <m/>
    <m/>
    <m/>
    <m/>
    <x v="0"/>
    <m/>
    <m/>
  </r>
  <r>
    <x v="22"/>
    <x v="28"/>
    <x v="0"/>
    <x v="4"/>
    <n v="9"/>
    <n v="0"/>
    <n v="0"/>
    <n v="9"/>
    <n v="0"/>
    <n v="0"/>
    <n v="0"/>
    <n v="9"/>
    <n v="0"/>
    <n v="0"/>
    <n v="9"/>
    <n v="9"/>
    <n v="9"/>
    <n v="9"/>
    <m/>
    <m/>
    <m/>
    <m/>
    <m/>
    <m/>
    <n v="0"/>
    <n v="0"/>
    <m/>
    <m/>
    <m/>
    <m/>
    <n v="0"/>
    <n v="0"/>
    <m/>
    <m/>
    <m/>
    <m/>
    <n v="0"/>
    <n v="0"/>
    <m/>
    <m/>
    <m/>
    <m/>
    <n v="0"/>
    <n v="0"/>
    <m/>
    <m/>
    <m/>
    <m/>
    <n v="0"/>
    <n v="0"/>
    <m/>
    <m/>
    <m/>
    <m/>
    <n v="9"/>
    <n v="9"/>
    <m/>
    <m/>
    <m/>
    <m/>
    <m/>
    <m/>
    <m/>
    <m/>
    <m/>
    <m/>
    <m/>
    <m/>
    <m/>
    <m/>
    <m/>
    <m/>
    <m/>
    <m/>
    <m/>
    <m/>
    <m/>
    <m/>
    <m/>
    <m/>
    <m/>
    <m/>
    <m/>
    <m/>
    <m/>
    <m/>
    <x v="0"/>
    <m/>
    <m/>
  </r>
  <r>
    <x v="8"/>
    <x v="29"/>
    <x v="0"/>
    <x v="4"/>
    <n v="0"/>
    <n v="0"/>
    <n v="0"/>
    <n v="0"/>
    <n v="0"/>
    <n v="0"/>
    <n v="0"/>
    <n v="0"/>
    <n v="0"/>
    <n v="0"/>
    <n v="0"/>
    <n v="0"/>
    <n v="0"/>
    <n v="31609"/>
    <m/>
    <m/>
    <m/>
    <m/>
    <m/>
    <m/>
    <m/>
    <m/>
    <m/>
    <m/>
    <m/>
    <m/>
    <m/>
    <m/>
    <m/>
    <m/>
    <m/>
    <m/>
    <m/>
    <m/>
    <m/>
    <m/>
    <m/>
    <m/>
    <m/>
    <m/>
    <m/>
    <m/>
    <m/>
    <m/>
    <m/>
    <m/>
    <m/>
    <m/>
    <m/>
    <m/>
    <m/>
    <m/>
    <m/>
    <m/>
    <m/>
    <m/>
    <n v="0"/>
    <n v="0"/>
    <n v="0"/>
    <m/>
    <m/>
    <m/>
    <m/>
    <m/>
    <m/>
    <m/>
    <m/>
    <m/>
    <m/>
    <m/>
    <m/>
    <m/>
    <m/>
    <m/>
    <m/>
    <m/>
    <m/>
    <m/>
    <m/>
    <m/>
    <m/>
    <n v="31609"/>
    <x v="0"/>
    <m/>
    <m/>
  </r>
  <r>
    <x v="11"/>
    <x v="156"/>
    <x v="0"/>
    <x v="4"/>
    <n v="16"/>
    <n v="0"/>
    <n v="0"/>
    <n v="16"/>
    <n v="0"/>
    <n v="0"/>
    <n v="0"/>
    <n v="16"/>
    <n v="0"/>
    <n v="0"/>
    <n v="16"/>
    <n v="16"/>
    <n v="16"/>
    <n v="16"/>
    <m/>
    <m/>
    <m/>
    <m/>
    <m/>
    <m/>
    <n v="0"/>
    <n v="0"/>
    <m/>
    <m/>
    <m/>
    <m/>
    <n v="0"/>
    <n v="0"/>
    <m/>
    <m/>
    <m/>
    <m/>
    <n v="0"/>
    <n v="0"/>
    <m/>
    <m/>
    <m/>
    <m/>
    <n v="16"/>
    <n v="16"/>
    <m/>
    <m/>
    <m/>
    <m/>
    <n v="0"/>
    <n v="0"/>
    <m/>
    <m/>
    <m/>
    <m/>
    <n v="0"/>
    <n v="0"/>
    <m/>
    <m/>
    <m/>
    <m/>
    <m/>
    <m/>
    <m/>
    <m/>
    <m/>
    <m/>
    <m/>
    <m/>
    <m/>
    <m/>
    <m/>
    <m/>
    <m/>
    <m/>
    <m/>
    <m/>
    <m/>
    <m/>
    <m/>
    <m/>
    <m/>
    <m/>
    <m/>
    <m/>
    <m/>
    <m/>
    <x v="0"/>
    <m/>
    <m/>
  </r>
  <r>
    <x v="23"/>
    <x v="30"/>
    <x v="0"/>
    <x v="4"/>
    <n v="5"/>
    <n v="8"/>
    <n v="0"/>
    <n v="13"/>
    <n v="0"/>
    <n v="0"/>
    <n v="0"/>
    <n v="13"/>
    <n v="0"/>
    <n v="0"/>
    <n v="13"/>
    <n v="13"/>
    <n v="13"/>
    <n v="13"/>
    <m/>
    <m/>
    <m/>
    <m/>
    <m/>
    <m/>
    <n v="0"/>
    <n v="0"/>
    <n v="0"/>
    <n v="0"/>
    <m/>
    <m/>
    <n v="0"/>
    <n v="0"/>
    <n v="0"/>
    <n v="0"/>
    <m/>
    <m/>
    <n v="0"/>
    <n v="0"/>
    <n v="0"/>
    <n v="0"/>
    <m/>
    <m/>
    <n v="0"/>
    <n v="0"/>
    <n v="0"/>
    <n v="0"/>
    <m/>
    <m/>
    <n v="0"/>
    <n v="0"/>
    <n v="0"/>
    <n v="0"/>
    <m/>
    <m/>
    <n v="5"/>
    <n v="5"/>
    <n v="8"/>
    <n v="8"/>
    <m/>
    <m/>
    <m/>
    <m/>
    <m/>
    <m/>
    <m/>
    <m/>
    <m/>
    <m/>
    <m/>
    <m/>
    <m/>
    <m/>
    <m/>
    <m/>
    <m/>
    <m/>
    <m/>
    <m/>
    <m/>
    <m/>
    <m/>
    <m/>
    <m/>
    <m/>
    <m/>
    <m/>
    <x v="0"/>
    <m/>
    <m/>
  </r>
  <r>
    <x v="24"/>
    <x v="31"/>
    <x v="0"/>
    <x v="4"/>
    <n v="4"/>
    <n v="0"/>
    <n v="0"/>
    <n v="4"/>
    <n v="0"/>
    <n v="0"/>
    <n v="0"/>
    <n v="4"/>
    <n v="3861"/>
    <n v="3861"/>
    <n v="3865"/>
    <n v="4"/>
    <n v="3865"/>
    <n v="3865"/>
    <m/>
    <m/>
    <m/>
    <m/>
    <m/>
    <m/>
    <n v="0"/>
    <n v="0"/>
    <m/>
    <m/>
    <m/>
    <m/>
    <n v="0"/>
    <n v="0"/>
    <m/>
    <m/>
    <m/>
    <m/>
    <n v="0"/>
    <n v="0"/>
    <m/>
    <m/>
    <m/>
    <m/>
    <n v="4"/>
    <n v="4"/>
    <m/>
    <m/>
    <m/>
    <m/>
    <n v="0"/>
    <n v="0"/>
    <m/>
    <m/>
    <m/>
    <m/>
    <n v="0"/>
    <n v="0"/>
    <m/>
    <m/>
    <m/>
    <m/>
    <m/>
    <m/>
    <m/>
    <m/>
    <m/>
    <m/>
    <m/>
    <m/>
    <m/>
    <m/>
    <m/>
    <m/>
    <n v="0"/>
    <n v="0"/>
    <m/>
    <m/>
    <n v="3861"/>
    <m/>
    <m/>
    <m/>
    <m/>
    <m/>
    <m/>
    <m/>
    <m/>
    <m/>
    <x v="0"/>
    <m/>
    <m/>
  </r>
  <r>
    <x v="25"/>
    <x v="32"/>
    <x v="0"/>
    <x v="4"/>
    <n v="11"/>
    <n v="0"/>
    <n v="0"/>
    <n v="11"/>
    <n v="0"/>
    <n v="0"/>
    <n v="0"/>
    <n v="11"/>
    <n v="0"/>
    <n v="0"/>
    <n v="11"/>
    <n v="11"/>
    <n v="11"/>
    <n v="11"/>
    <m/>
    <m/>
    <m/>
    <m/>
    <m/>
    <m/>
    <n v="0"/>
    <n v="0"/>
    <m/>
    <m/>
    <m/>
    <m/>
    <n v="0"/>
    <n v="0"/>
    <m/>
    <m/>
    <m/>
    <m/>
    <n v="0"/>
    <n v="0"/>
    <m/>
    <m/>
    <m/>
    <m/>
    <n v="0"/>
    <n v="0"/>
    <m/>
    <m/>
    <m/>
    <m/>
    <n v="0"/>
    <n v="0"/>
    <m/>
    <m/>
    <m/>
    <m/>
    <n v="11"/>
    <n v="11"/>
    <m/>
    <m/>
    <m/>
    <m/>
    <m/>
    <m/>
    <m/>
    <m/>
    <m/>
    <m/>
    <m/>
    <m/>
    <m/>
    <m/>
    <m/>
    <m/>
    <m/>
    <m/>
    <m/>
    <m/>
    <m/>
    <m/>
    <m/>
    <m/>
    <m/>
    <m/>
    <m/>
    <m/>
    <m/>
    <m/>
    <x v="0"/>
    <m/>
    <m/>
  </r>
  <r>
    <x v="26"/>
    <x v="33"/>
    <x v="0"/>
    <x v="4"/>
    <n v="5"/>
    <n v="0"/>
    <n v="1"/>
    <n v="6"/>
    <n v="0"/>
    <n v="0"/>
    <n v="0"/>
    <n v="6"/>
    <n v="0"/>
    <n v="0"/>
    <n v="6"/>
    <n v="6"/>
    <n v="6"/>
    <n v="6"/>
    <m/>
    <m/>
    <m/>
    <m/>
    <m/>
    <m/>
    <n v="5"/>
    <n v="5"/>
    <m/>
    <m/>
    <n v="1"/>
    <n v="1"/>
    <n v="0"/>
    <n v="0"/>
    <m/>
    <m/>
    <n v="0"/>
    <n v="0"/>
    <n v="0"/>
    <n v="0"/>
    <m/>
    <m/>
    <n v="0"/>
    <n v="0"/>
    <n v="0"/>
    <n v="0"/>
    <m/>
    <m/>
    <n v="0"/>
    <n v="0"/>
    <n v="0"/>
    <n v="0"/>
    <m/>
    <m/>
    <n v="0"/>
    <n v="0"/>
    <n v="0"/>
    <n v="0"/>
    <m/>
    <m/>
    <n v="0"/>
    <n v="0"/>
    <m/>
    <m/>
    <m/>
    <m/>
    <m/>
    <m/>
    <m/>
    <m/>
    <m/>
    <m/>
    <m/>
    <m/>
    <m/>
    <m/>
    <m/>
    <m/>
    <m/>
    <m/>
    <m/>
    <m/>
    <m/>
    <m/>
    <m/>
    <m/>
    <m/>
    <m/>
    <x v="0"/>
    <m/>
    <m/>
  </r>
  <r>
    <x v="142"/>
    <x v="178"/>
    <x v="0"/>
    <x v="4"/>
    <n v="0"/>
    <n v="0"/>
    <n v="0"/>
    <n v="0"/>
    <n v="2206"/>
    <n v="0"/>
    <n v="2206"/>
    <n v="2206"/>
    <n v="7809"/>
    <n v="7809"/>
    <n v="10015"/>
    <n v="2206"/>
    <n v="10015"/>
    <n v="10015"/>
    <m/>
    <m/>
    <m/>
    <m/>
    <m/>
    <m/>
    <m/>
    <m/>
    <m/>
    <m/>
    <m/>
    <m/>
    <m/>
    <m/>
    <m/>
    <m/>
    <m/>
    <m/>
    <m/>
    <m/>
    <m/>
    <m/>
    <m/>
    <m/>
    <m/>
    <m/>
    <m/>
    <m/>
    <m/>
    <m/>
    <m/>
    <m/>
    <m/>
    <m/>
    <m/>
    <m/>
    <m/>
    <m/>
    <m/>
    <m/>
    <m/>
    <m/>
    <n v="0"/>
    <n v="0"/>
    <n v="2206"/>
    <m/>
    <m/>
    <m/>
    <m/>
    <m/>
    <m/>
    <m/>
    <m/>
    <m/>
    <n v="0"/>
    <n v="0"/>
    <m/>
    <m/>
    <n v="7809"/>
    <m/>
    <m/>
    <m/>
    <m/>
    <m/>
    <m/>
    <m/>
    <m/>
    <n v="0"/>
    <x v="0"/>
    <m/>
    <m/>
  </r>
  <r>
    <x v="125"/>
    <x v="165"/>
    <x v="0"/>
    <x v="4"/>
    <n v="0"/>
    <n v="467"/>
    <n v="1081"/>
    <n v="1548"/>
    <n v="0"/>
    <n v="0"/>
    <n v="0"/>
    <n v="1548"/>
    <n v="0"/>
    <n v="0"/>
    <n v="1548"/>
    <n v="1548"/>
    <n v="1548"/>
    <n v="1548"/>
    <m/>
    <m/>
    <m/>
    <m/>
    <m/>
    <m/>
    <m/>
    <m/>
    <n v="467"/>
    <n v="0"/>
    <n v="1081"/>
    <n v="0"/>
    <m/>
    <m/>
    <n v="0"/>
    <n v="0"/>
    <n v="0"/>
    <n v="0"/>
    <m/>
    <m/>
    <n v="0"/>
    <n v="0"/>
    <n v="0"/>
    <n v="0"/>
    <m/>
    <m/>
    <n v="0"/>
    <n v="0"/>
    <n v="0"/>
    <n v="0"/>
    <m/>
    <m/>
    <n v="0"/>
    <n v="0"/>
    <n v="0"/>
    <n v="0"/>
    <m/>
    <m/>
    <n v="0"/>
    <n v="0"/>
    <n v="0"/>
    <n v="0"/>
    <m/>
    <m/>
    <m/>
    <m/>
    <m/>
    <m/>
    <m/>
    <m/>
    <m/>
    <m/>
    <m/>
    <m/>
    <m/>
    <m/>
    <m/>
    <m/>
    <m/>
    <m/>
    <m/>
    <m/>
    <m/>
    <m/>
    <m/>
    <m/>
    <m/>
    <m/>
    <x v="0"/>
    <m/>
    <m/>
  </r>
  <r>
    <x v="27"/>
    <x v="34"/>
    <x v="0"/>
    <x v="4"/>
    <n v="5"/>
    <n v="0"/>
    <n v="0"/>
    <n v="5"/>
    <n v="0"/>
    <n v="0"/>
    <n v="0"/>
    <n v="5"/>
    <n v="0"/>
    <n v="0"/>
    <n v="5"/>
    <n v="5"/>
    <n v="5"/>
    <n v="5"/>
    <m/>
    <m/>
    <m/>
    <m/>
    <m/>
    <m/>
    <n v="0"/>
    <n v="0"/>
    <m/>
    <m/>
    <m/>
    <m/>
    <n v="0"/>
    <n v="0"/>
    <m/>
    <m/>
    <m/>
    <m/>
    <n v="0"/>
    <n v="0"/>
    <m/>
    <m/>
    <m/>
    <m/>
    <n v="5"/>
    <n v="5"/>
    <m/>
    <m/>
    <m/>
    <m/>
    <n v="0"/>
    <n v="0"/>
    <m/>
    <m/>
    <m/>
    <m/>
    <n v="0"/>
    <n v="0"/>
    <m/>
    <m/>
    <m/>
    <m/>
    <m/>
    <m/>
    <m/>
    <m/>
    <m/>
    <m/>
    <m/>
    <m/>
    <m/>
    <m/>
    <m/>
    <m/>
    <m/>
    <m/>
    <m/>
    <m/>
    <m/>
    <m/>
    <m/>
    <m/>
    <m/>
    <m/>
    <m/>
    <m/>
    <m/>
    <m/>
    <x v="0"/>
    <m/>
    <m/>
  </r>
  <r>
    <x v="28"/>
    <x v="35"/>
    <x v="0"/>
    <x v="4"/>
    <n v="0"/>
    <n v="11918"/>
    <n v="6995"/>
    <n v="18913"/>
    <n v="0"/>
    <n v="0"/>
    <n v="0"/>
    <n v="18913"/>
    <n v="0"/>
    <n v="0"/>
    <n v="18913"/>
    <n v="18913"/>
    <n v="18913"/>
    <n v="18913"/>
    <m/>
    <m/>
    <m/>
    <m/>
    <m/>
    <m/>
    <m/>
    <m/>
    <n v="11469"/>
    <n v="0"/>
    <n v="5843"/>
    <n v="0"/>
    <m/>
    <m/>
    <n v="0"/>
    <n v="0"/>
    <n v="0"/>
    <n v="0"/>
    <m/>
    <m/>
    <n v="0"/>
    <n v="0"/>
    <n v="0"/>
    <n v="0"/>
    <m/>
    <m/>
    <n v="0"/>
    <n v="0"/>
    <n v="0"/>
    <n v="0"/>
    <m/>
    <m/>
    <n v="449"/>
    <n v="0"/>
    <n v="1152"/>
    <n v="0"/>
    <m/>
    <m/>
    <n v="0"/>
    <n v="0"/>
    <n v="0"/>
    <n v="0"/>
    <m/>
    <m/>
    <m/>
    <m/>
    <m/>
    <m/>
    <m/>
    <m/>
    <m/>
    <m/>
    <m/>
    <m/>
    <m/>
    <m/>
    <m/>
    <m/>
    <m/>
    <m/>
    <m/>
    <m/>
    <m/>
    <m/>
    <m/>
    <m/>
    <m/>
    <m/>
    <x v="0"/>
    <m/>
    <m/>
  </r>
  <r>
    <x v="29"/>
    <x v="37"/>
    <x v="0"/>
    <x v="4"/>
    <n v="0"/>
    <n v="0"/>
    <n v="0"/>
    <n v="0"/>
    <n v="0"/>
    <n v="0"/>
    <n v="0"/>
    <n v="0"/>
    <n v="396"/>
    <n v="396"/>
    <n v="396"/>
    <n v="0"/>
    <n v="396"/>
    <n v="396"/>
    <m/>
    <m/>
    <m/>
    <m/>
    <m/>
    <m/>
    <m/>
    <m/>
    <m/>
    <m/>
    <m/>
    <m/>
    <m/>
    <m/>
    <m/>
    <m/>
    <m/>
    <m/>
    <m/>
    <m/>
    <m/>
    <m/>
    <m/>
    <m/>
    <m/>
    <m/>
    <m/>
    <m/>
    <m/>
    <m/>
    <m/>
    <m/>
    <m/>
    <m/>
    <m/>
    <m/>
    <m/>
    <m/>
    <m/>
    <m/>
    <m/>
    <m/>
    <m/>
    <m/>
    <m/>
    <m/>
    <m/>
    <m/>
    <m/>
    <m/>
    <m/>
    <m/>
    <m/>
    <m/>
    <n v="396"/>
    <n v="0"/>
    <m/>
    <m/>
    <n v="0"/>
    <m/>
    <m/>
    <m/>
    <m/>
    <m/>
    <m/>
    <m/>
    <m/>
    <m/>
    <x v="0"/>
    <m/>
    <m/>
  </r>
  <r>
    <x v="30"/>
    <x v="38"/>
    <x v="0"/>
    <x v="4"/>
    <n v="0"/>
    <n v="0"/>
    <n v="0"/>
    <n v="0"/>
    <n v="0"/>
    <n v="0"/>
    <n v="0"/>
    <n v="0"/>
    <n v="3"/>
    <n v="3"/>
    <n v="3"/>
    <n v="0"/>
    <n v="3"/>
    <n v="3"/>
    <m/>
    <m/>
    <m/>
    <m/>
    <m/>
    <m/>
    <m/>
    <m/>
    <m/>
    <m/>
    <m/>
    <m/>
    <m/>
    <m/>
    <m/>
    <m/>
    <m/>
    <m/>
    <m/>
    <m/>
    <m/>
    <m/>
    <m/>
    <m/>
    <m/>
    <m/>
    <m/>
    <m/>
    <m/>
    <m/>
    <m/>
    <m/>
    <m/>
    <m/>
    <m/>
    <m/>
    <m/>
    <m/>
    <m/>
    <m/>
    <m/>
    <m/>
    <m/>
    <m/>
    <m/>
    <m/>
    <m/>
    <m/>
    <m/>
    <m/>
    <m/>
    <m/>
    <m/>
    <m/>
    <n v="3"/>
    <n v="0"/>
    <m/>
    <m/>
    <n v="0"/>
    <m/>
    <m/>
    <m/>
    <m/>
    <m/>
    <m/>
    <m/>
    <m/>
    <m/>
    <x v="0"/>
    <m/>
    <m/>
  </r>
  <r>
    <x v="32"/>
    <x v="40"/>
    <x v="0"/>
    <x v="4"/>
    <n v="157"/>
    <n v="0"/>
    <n v="0"/>
    <n v="157"/>
    <n v="0"/>
    <n v="0"/>
    <n v="0"/>
    <n v="157"/>
    <n v="0"/>
    <n v="0"/>
    <n v="157"/>
    <n v="157"/>
    <n v="157"/>
    <n v="157"/>
    <m/>
    <m/>
    <m/>
    <m/>
    <m/>
    <m/>
    <n v="0"/>
    <n v="0"/>
    <m/>
    <m/>
    <m/>
    <m/>
    <n v="0"/>
    <n v="0"/>
    <m/>
    <m/>
    <m/>
    <m/>
    <n v="0"/>
    <n v="0"/>
    <m/>
    <m/>
    <m/>
    <m/>
    <n v="0"/>
    <n v="0"/>
    <m/>
    <m/>
    <m/>
    <m/>
    <n v="0"/>
    <n v="0"/>
    <m/>
    <m/>
    <m/>
    <m/>
    <n v="157"/>
    <n v="157"/>
    <m/>
    <m/>
    <m/>
    <m/>
    <m/>
    <m/>
    <m/>
    <m/>
    <m/>
    <m/>
    <m/>
    <m/>
    <m/>
    <m/>
    <m/>
    <m/>
    <m/>
    <m/>
    <m/>
    <m/>
    <m/>
    <m/>
    <m/>
    <m/>
    <m/>
    <m/>
    <m/>
    <m/>
    <m/>
    <m/>
    <x v="0"/>
    <m/>
    <m/>
  </r>
  <r>
    <x v="126"/>
    <x v="41"/>
    <x v="0"/>
    <x v="4"/>
    <n v="0"/>
    <n v="0"/>
    <n v="0"/>
    <n v="0"/>
    <n v="0"/>
    <n v="0"/>
    <n v="0"/>
    <n v="0"/>
    <n v="1"/>
    <n v="1"/>
    <n v="1"/>
    <n v="0"/>
    <n v="1"/>
    <n v="1"/>
    <m/>
    <m/>
    <m/>
    <m/>
    <m/>
    <m/>
    <m/>
    <m/>
    <m/>
    <m/>
    <m/>
    <m/>
    <m/>
    <m/>
    <m/>
    <m/>
    <m/>
    <m/>
    <m/>
    <m/>
    <m/>
    <m/>
    <m/>
    <m/>
    <m/>
    <m/>
    <m/>
    <m/>
    <m/>
    <m/>
    <m/>
    <m/>
    <m/>
    <m/>
    <m/>
    <m/>
    <m/>
    <m/>
    <m/>
    <m/>
    <m/>
    <m/>
    <m/>
    <m/>
    <m/>
    <m/>
    <m/>
    <m/>
    <m/>
    <m/>
    <m/>
    <m/>
    <m/>
    <m/>
    <n v="1"/>
    <n v="0"/>
    <m/>
    <m/>
    <n v="0"/>
    <m/>
    <m/>
    <m/>
    <m/>
    <m/>
    <m/>
    <m/>
    <m/>
    <m/>
    <x v="0"/>
    <m/>
    <m/>
  </r>
  <r>
    <x v="26"/>
    <x v="42"/>
    <x v="0"/>
    <x v="4"/>
    <n v="3"/>
    <n v="309"/>
    <n v="406"/>
    <n v="718"/>
    <n v="96647"/>
    <n v="0"/>
    <n v="96647"/>
    <n v="97365"/>
    <n v="0"/>
    <n v="0"/>
    <n v="97365"/>
    <n v="97365"/>
    <n v="97365"/>
    <n v="97365"/>
    <m/>
    <m/>
    <m/>
    <m/>
    <m/>
    <m/>
    <n v="0"/>
    <n v="0"/>
    <n v="291"/>
    <n v="0"/>
    <n v="394"/>
    <n v="0"/>
    <n v="0"/>
    <n v="0"/>
    <n v="0"/>
    <n v="0"/>
    <n v="0"/>
    <n v="0"/>
    <n v="2"/>
    <n v="0"/>
    <n v="4"/>
    <n v="0"/>
    <n v="0"/>
    <n v="0"/>
    <n v="0"/>
    <n v="0"/>
    <n v="0"/>
    <n v="0"/>
    <n v="0"/>
    <n v="0"/>
    <n v="1"/>
    <n v="0"/>
    <n v="14"/>
    <n v="0"/>
    <n v="12"/>
    <n v="0"/>
    <n v="0"/>
    <n v="0"/>
    <n v="0"/>
    <n v="0"/>
    <n v="0"/>
    <n v="0"/>
    <n v="0"/>
    <n v="0"/>
    <n v="96647"/>
    <m/>
    <m/>
    <m/>
    <m/>
    <m/>
    <m/>
    <m/>
    <m/>
    <m/>
    <m/>
    <m/>
    <m/>
    <m/>
    <m/>
    <m/>
    <m/>
    <m/>
    <m/>
    <m/>
    <m/>
    <m/>
    <m/>
    <n v="0"/>
    <x v="0"/>
    <m/>
    <m/>
  </r>
  <r>
    <x v="34"/>
    <x v="43"/>
    <x v="0"/>
    <x v="4"/>
    <n v="4"/>
    <n v="0"/>
    <n v="4119"/>
    <n v="4123"/>
    <n v="0"/>
    <n v="0"/>
    <n v="0"/>
    <n v="4123"/>
    <n v="0"/>
    <n v="0"/>
    <n v="4123"/>
    <n v="4123"/>
    <n v="4123"/>
    <n v="4123"/>
    <m/>
    <m/>
    <m/>
    <m/>
    <m/>
    <m/>
    <n v="0"/>
    <n v="0"/>
    <m/>
    <m/>
    <n v="4119"/>
    <n v="4119"/>
    <n v="0"/>
    <n v="0"/>
    <m/>
    <m/>
    <n v="0"/>
    <n v="0"/>
    <n v="0"/>
    <n v="0"/>
    <m/>
    <m/>
    <n v="0"/>
    <n v="0"/>
    <n v="4"/>
    <n v="4"/>
    <m/>
    <m/>
    <n v="0"/>
    <n v="0"/>
    <n v="0"/>
    <n v="0"/>
    <m/>
    <m/>
    <n v="0"/>
    <n v="0"/>
    <n v="0"/>
    <n v="0"/>
    <m/>
    <m/>
    <n v="0"/>
    <n v="0"/>
    <m/>
    <m/>
    <m/>
    <m/>
    <m/>
    <m/>
    <m/>
    <m/>
    <m/>
    <m/>
    <m/>
    <m/>
    <m/>
    <m/>
    <m/>
    <m/>
    <m/>
    <m/>
    <m/>
    <m/>
    <m/>
    <m/>
    <m/>
    <m/>
    <m/>
    <m/>
    <x v="0"/>
    <m/>
    <m/>
  </r>
  <r>
    <x v="35"/>
    <x v="44"/>
    <x v="0"/>
    <x v="4"/>
    <n v="0"/>
    <n v="0"/>
    <n v="1330"/>
    <n v="1330"/>
    <n v="0"/>
    <n v="0"/>
    <n v="0"/>
    <n v="1330"/>
    <n v="0"/>
    <n v="0"/>
    <n v="1330"/>
    <n v="1330"/>
    <n v="1330"/>
    <n v="1330"/>
    <m/>
    <m/>
    <m/>
    <m/>
    <m/>
    <m/>
    <m/>
    <m/>
    <m/>
    <m/>
    <m/>
    <m/>
    <m/>
    <m/>
    <m/>
    <m/>
    <m/>
    <m/>
    <m/>
    <m/>
    <m/>
    <m/>
    <m/>
    <m/>
    <m/>
    <m/>
    <m/>
    <m/>
    <m/>
    <m/>
    <m/>
    <m/>
    <m/>
    <m/>
    <m/>
    <m/>
    <m/>
    <m/>
    <m/>
    <m/>
    <m/>
    <m/>
    <n v="0"/>
    <n v="1330"/>
    <n v="0"/>
    <m/>
    <m/>
    <m/>
    <m/>
    <m/>
    <m/>
    <m/>
    <m/>
    <m/>
    <m/>
    <m/>
    <m/>
    <m/>
    <m/>
    <m/>
    <m/>
    <m/>
    <m/>
    <m/>
    <m/>
    <m/>
    <m/>
    <n v="0"/>
    <x v="0"/>
    <m/>
    <m/>
  </r>
  <r>
    <x v="36"/>
    <x v="45"/>
    <x v="0"/>
    <x v="4"/>
    <n v="1"/>
    <n v="0"/>
    <n v="0"/>
    <n v="1"/>
    <n v="0"/>
    <n v="0"/>
    <n v="0"/>
    <n v="1"/>
    <n v="0"/>
    <n v="0"/>
    <n v="1"/>
    <n v="1"/>
    <n v="1"/>
    <n v="1"/>
    <m/>
    <m/>
    <m/>
    <m/>
    <m/>
    <m/>
    <n v="0"/>
    <n v="0"/>
    <m/>
    <m/>
    <m/>
    <m/>
    <n v="0"/>
    <n v="0"/>
    <m/>
    <m/>
    <m/>
    <m/>
    <n v="0"/>
    <n v="0"/>
    <m/>
    <m/>
    <m/>
    <m/>
    <n v="0"/>
    <n v="0"/>
    <m/>
    <m/>
    <m/>
    <m/>
    <n v="0"/>
    <n v="0"/>
    <m/>
    <m/>
    <m/>
    <m/>
    <n v="1"/>
    <n v="1"/>
    <m/>
    <m/>
    <m/>
    <m/>
    <m/>
    <m/>
    <m/>
    <m/>
    <m/>
    <m/>
    <m/>
    <m/>
    <m/>
    <m/>
    <m/>
    <m/>
    <m/>
    <m/>
    <m/>
    <m/>
    <m/>
    <m/>
    <m/>
    <m/>
    <m/>
    <m/>
    <m/>
    <m/>
    <m/>
    <m/>
    <x v="0"/>
    <m/>
    <m/>
  </r>
  <r>
    <x v="116"/>
    <x v="157"/>
    <x v="0"/>
    <x v="4"/>
    <n v="1"/>
    <n v="0"/>
    <n v="0"/>
    <n v="1"/>
    <n v="0"/>
    <n v="0"/>
    <n v="0"/>
    <n v="1"/>
    <n v="0"/>
    <n v="0"/>
    <n v="1"/>
    <n v="1"/>
    <n v="1"/>
    <n v="1"/>
    <m/>
    <m/>
    <m/>
    <m/>
    <m/>
    <m/>
    <n v="0"/>
    <n v="0"/>
    <m/>
    <m/>
    <m/>
    <m/>
    <n v="0"/>
    <n v="0"/>
    <m/>
    <m/>
    <m/>
    <m/>
    <n v="0"/>
    <n v="0"/>
    <m/>
    <m/>
    <m/>
    <m/>
    <n v="1"/>
    <n v="1"/>
    <m/>
    <m/>
    <m/>
    <m/>
    <n v="0"/>
    <n v="0"/>
    <m/>
    <m/>
    <m/>
    <m/>
    <n v="0"/>
    <n v="0"/>
    <m/>
    <m/>
    <m/>
    <m/>
    <m/>
    <m/>
    <m/>
    <m/>
    <m/>
    <m/>
    <m/>
    <m/>
    <m/>
    <m/>
    <m/>
    <m/>
    <m/>
    <m/>
    <m/>
    <m/>
    <m/>
    <m/>
    <m/>
    <m/>
    <m/>
    <m/>
    <m/>
    <m/>
    <m/>
    <m/>
    <x v="0"/>
    <m/>
    <m/>
  </r>
  <r>
    <x v="37"/>
    <x v="46"/>
    <x v="0"/>
    <x v="4"/>
    <n v="82"/>
    <n v="0"/>
    <n v="0"/>
    <n v="82"/>
    <n v="0"/>
    <n v="0"/>
    <n v="0"/>
    <n v="82"/>
    <n v="0"/>
    <n v="0"/>
    <n v="82"/>
    <n v="82"/>
    <n v="82"/>
    <n v="82"/>
    <m/>
    <m/>
    <m/>
    <m/>
    <m/>
    <m/>
    <n v="0"/>
    <n v="0"/>
    <m/>
    <m/>
    <m/>
    <m/>
    <n v="0"/>
    <n v="0"/>
    <m/>
    <m/>
    <m/>
    <m/>
    <n v="0"/>
    <n v="0"/>
    <m/>
    <m/>
    <m/>
    <m/>
    <n v="0"/>
    <n v="0"/>
    <m/>
    <m/>
    <m/>
    <m/>
    <n v="0"/>
    <n v="0"/>
    <m/>
    <m/>
    <m/>
    <m/>
    <n v="82"/>
    <n v="82"/>
    <m/>
    <m/>
    <m/>
    <m/>
    <m/>
    <m/>
    <m/>
    <m/>
    <m/>
    <m/>
    <m/>
    <m/>
    <m/>
    <m/>
    <m/>
    <m/>
    <m/>
    <m/>
    <m/>
    <m/>
    <m/>
    <m/>
    <m/>
    <m/>
    <m/>
    <m/>
    <m/>
    <m/>
    <m/>
    <m/>
    <x v="0"/>
    <m/>
    <m/>
  </r>
  <r>
    <x v="37"/>
    <x v="179"/>
    <x v="0"/>
    <x v="4"/>
    <n v="0"/>
    <n v="0"/>
    <n v="39"/>
    <n v="39"/>
    <n v="0"/>
    <n v="0"/>
    <n v="0"/>
    <n v="39"/>
    <n v="0"/>
    <n v="0"/>
    <n v="39"/>
    <n v="39"/>
    <n v="39"/>
    <n v="39"/>
    <m/>
    <m/>
    <m/>
    <m/>
    <m/>
    <m/>
    <m/>
    <m/>
    <m/>
    <m/>
    <m/>
    <m/>
    <m/>
    <m/>
    <m/>
    <m/>
    <m/>
    <m/>
    <m/>
    <m/>
    <m/>
    <m/>
    <m/>
    <m/>
    <m/>
    <m/>
    <m/>
    <m/>
    <m/>
    <m/>
    <m/>
    <m/>
    <m/>
    <m/>
    <m/>
    <m/>
    <m/>
    <m/>
    <m/>
    <m/>
    <m/>
    <m/>
    <n v="0"/>
    <n v="39"/>
    <n v="0"/>
    <m/>
    <m/>
    <m/>
    <m/>
    <m/>
    <m/>
    <m/>
    <m/>
    <m/>
    <m/>
    <m/>
    <m/>
    <m/>
    <m/>
    <m/>
    <m/>
    <m/>
    <m/>
    <m/>
    <m/>
    <m/>
    <m/>
    <n v="0"/>
    <x v="0"/>
    <m/>
    <m/>
  </r>
  <r>
    <x v="38"/>
    <x v="47"/>
    <x v="0"/>
    <x v="4"/>
    <n v="2"/>
    <n v="0"/>
    <n v="0"/>
    <n v="2"/>
    <n v="0"/>
    <n v="0"/>
    <n v="0"/>
    <n v="2"/>
    <n v="5"/>
    <n v="5"/>
    <n v="7"/>
    <n v="2"/>
    <n v="7"/>
    <n v="7"/>
    <m/>
    <m/>
    <m/>
    <m/>
    <m/>
    <m/>
    <n v="1"/>
    <n v="1"/>
    <m/>
    <m/>
    <m/>
    <m/>
    <n v="0"/>
    <n v="0"/>
    <m/>
    <m/>
    <m/>
    <m/>
    <n v="0"/>
    <n v="0"/>
    <m/>
    <m/>
    <m/>
    <m/>
    <n v="1"/>
    <n v="1"/>
    <m/>
    <m/>
    <m/>
    <m/>
    <n v="0"/>
    <n v="0"/>
    <m/>
    <m/>
    <m/>
    <m/>
    <n v="0"/>
    <n v="0"/>
    <m/>
    <m/>
    <m/>
    <m/>
    <m/>
    <m/>
    <m/>
    <m/>
    <m/>
    <m/>
    <m/>
    <m/>
    <m/>
    <m/>
    <m/>
    <m/>
    <n v="5"/>
    <n v="0"/>
    <m/>
    <m/>
    <n v="0"/>
    <m/>
    <m/>
    <m/>
    <m/>
    <m/>
    <m/>
    <m/>
    <m/>
    <m/>
    <x v="0"/>
    <m/>
    <m/>
  </r>
  <r>
    <x v="38"/>
    <x v="48"/>
    <x v="0"/>
    <x v="4"/>
    <n v="0"/>
    <n v="0"/>
    <n v="0"/>
    <n v="0"/>
    <n v="0"/>
    <n v="0"/>
    <n v="0"/>
    <n v="0"/>
    <n v="0"/>
    <n v="0"/>
    <n v="0"/>
    <n v="1642"/>
    <n v="1642"/>
    <n v="1642"/>
    <m/>
    <m/>
    <m/>
    <m/>
    <m/>
    <m/>
    <m/>
    <m/>
    <m/>
    <m/>
    <m/>
    <m/>
    <m/>
    <m/>
    <m/>
    <m/>
    <m/>
    <m/>
    <m/>
    <m/>
    <m/>
    <m/>
    <m/>
    <m/>
    <m/>
    <m/>
    <m/>
    <m/>
    <m/>
    <m/>
    <m/>
    <m/>
    <m/>
    <m/>
    <m/>
    <m/>
    <m/>
    <m/>
    <m/>
    <m/>
    <m/>
    <m/>
    <m/>
    <m/>
    <m/>
    <m/>
    <m/>
    <m/>
    <m/>
    <m/>
    <m/>
    <m/>
    <m/>
    <m/>
    <m/>
    <m/>
    <m/>
    <m/>
    <m/>
    <m/>
    <m/>
    <m/>
    <m/>
    <n v="1642"/>
    <m/>
    <m/>
    <m/>
    <m/>
    <x v="0"/>
    <m/>
    <m/>
  </r>
  <r>
    <x v="5"/>
    <x v="49"/>
    <x v="0"/>
    <x v="4"/>
    <n v="0"/>
    <n v="0"/>
    <n v="0"/>
    <n v="0"/>
    <n v="0"/>
    <n v="0"/>
    <n v="0"/>
    <n v="0"/>
    <n v="0"/>
    <n v="0"/>
    <n v="0"/>
    <n v="587"/>
    <n v="587"/>
    <n v="631"/>
    <m/>
    <m/>
    <m/>
    <m/>
    <m/>
    <m/>
    <m/>
    <m/>
    <m/>
    <m/>
    <m/>
    <m/>
    <m/>
    <m/>
    <m/>
    <m/>
    <m/>
    <m/>
    <m/>
    <m/>
    <m/>
    <m/>
    <m/>
    <m/>
    <m/>
    <m/>
    <m/>
    <m/>
    <m/>
    <m/>
    <m/>
    <m/>
    <m/>
    <m/>
    <m/>
    <m/>
    <m/>
    <m/>
    <m/>
    <m/>
    <m/>
    <m/>
    <n v="0"/>
    <n v="0"/>
    <n v="0"/>
    <m/>
    <m/>
    <m/>
    <m/>
    <m/>
    <m/>
    <m/>
    <m/>
    <m/>
    <m/>
    <m/>
    <m/>
    <m/>
    <m/>
    <m/>
    <m/>
    <m/>
    <m/>
    <n v="587"/>
    <m/>
    <m/>
    <m/>
    <n v="44"/>
    <x v="0"/>
    <m/>
    <m/>
  </r>
  <r>
    <x v="39"/>
    <x v="50"/>
    <x v="0"/>
    <x v="4"/>
    <n v="0"/>
    <n v="0"/>
    <n v="0"/>
    <n v="0"/>
    <n v="0"/>
    <n v="0"/>
    <n v="0"/>
    <n v="0"/>
    <n v="0"/>
    <n v="0"/>
    <n v="0"/>
    <n v="20"/>
    <n v="20"/>
    <n v="20"/>
    <m/>
    <m/>
    <m/>
    <m/>
    <m/>
    <m/>
    <m/>
    <m/>
    <m/>
    <m/>
    <m/>
    <m/>
    <m/>
    <m/>
    <m/>
    <m/>
    <m/>
    <m/>
    <m/>
    <m/>
    <m/>
    <m/>
    <m/>
    <m/>
    <m/>
    <m/>
    <m/>
    <m/>
    <m/>
    <m/>
    <m/>
    <m/>
    <m/>
    <m/>
    <m/>
    <m/>
    <m/>
    <m/>
    <m/>
    <m/>
    <m/>
    <m/>
    <m/>
    <m/>
    <m/>
    <m/>
    <m/>
    <m/>
    <m/>
    <m/>
    <m/>
    <m/>
    <m/>
    <m/>
    <m/>
    <m/>
    <m/>
    <m/>
    <m/>
    <m/>
    <m/>
    <m/>
    <m/>
    <n v="20"/>
    <m/>
    <m/>
    <m/>
    <m/>
    <x v="0"/>
    <m/>
    <m/>
  </r>
  <r>
    <x v="135"/>
    <x v="51"/>
    <x v="0"/>
    <x v="4"/>
    <n v="0"/>
    <n v="0"/>
    <n v="0"/>
    <n v="0"/>
    <n v="0"/>
    <n v="0"/>
    <n v="0"/>
    <n v="0"/>
    <n v="2"/>
    <n v="2"/>
    <n v="2"/>
    <n v="0"/>
    <n v="2"/>
    <n v="2"/>
    <m/>
    <m/>
    <m/>
    <m/>
    <m/>
    <m/>
    <m/>
    <m/>
    <m/>
    <m/>
    <m/>
    <m/>
    <m/>
    <m/>
    <m/>
    <m/>
    <m/>
    <m/>
    <m/>
    <m/>
    <m/>
    <m/>
    <m/>
    <m/>
    <m/>
    <m/>
    <m/>
    <m/>
    <m/>
    <m/>
    <m/>
    <m/>
    <m/>
    <m/>
    <m/>
    <m/>
    <m/>
    <m/>
    <m/>
    <m/>
    <m/>
    <m/>
    <m/>
    <m/>
    <m/>
    <m/>
    <m/>
    <m/>
    <m/>
    <m/>
    <m/>
    <m/>
    <m/>
    <m/>
    <n v="2"/>
    <n v="0"/>
    <m/>
    <m/>
    <n v="0"/>
    <m/>
    <m/>
    <m/>
    <m/>
    <m/>
    <m/>
    <m/>
    <m/>
    <m/>
    <x v="0"/>
    <m/>
    <m/>
  </r>
  <r>
    <x v="41"/>
    <x v="52"/>
    <x v="0"/>
    <x v="4"/>
    <n v="0"/>
    <n v="19056"/>
    <n v="22465"/>
    <n v="41521"/>
    <n v="0"/>
    <n v="0"/>
    <n v="0"/>
    <n v="41521"/>
    <n v="0"/>
    <n v="0"/>
    <n v="41521"/>
    <n v="41521"/>
    <n v="41521"/>
    <n v="41521"/>
    <m/>
    <m/>
    <m/>
    <m/>
    <m/>
    <m/>
    <m/>
    <m/>
    <n v="17095"/>
    <n v="280"/>
    <n v="21805"/>
    <n v="914"/>
    <m/>
    <m/>
    <n v="0"/>
    <n v="0"/>
    <n v="0"/>
    <n v="0"/>
    <m/>
    <m/>
    <n v="0"/>
    <n v="0"/>
    <n v="0"/>
    <n v="0"/>
    <m/>
    <m/>
    <n v="0"/>
    <n v="0"/>
    <n v="0"/>
    <n v="0"/>
    <m/>
    <m/>
    <n v="1961"/>
    <n v="0"/>
    <n v="660"/>
    <n v="213"/>
    <m/>
    <m/>
    <n v="0"/>
    <n v="0"/>
    <n v="0"/>
    <n v="0"/>
    <m/>
    <m/>
    <m/>
    <m/>
    <m/>
    <m/>
    <m/>
    <m/>
    <m/>
    <m/>
    <m/>
    <m/>
    <m/>
    <m/>
    <m/>
    <m/>
    <m/>
    <m/>
    <m/>
    <m/>
    <m/>
    <m/>
    <m/>
    <m/>
    <m/>
    <m/>
    <x v="0"/>
    <m/>
    <m/>
  </r>
  <r>
    <x v="2"/>
    <x v="53"/>
    <x v="0"/>
    <x v="4"/>
    <n v="0"/>
    <n v="0"/>
    <n v="0"/>
    <n v="0"/>
    <n v="0"/>
    <n v="0"/>
    <n v="0"/>
    <n v="0"/>
    <n v="135"/>
    <n v="135"/>
    <n v="135"/>
    <n v="0"/>
    <n v="135"/>
    <n v="135"/>
    <m/>
    <m/>
    <m/>
    <m/>
    <m/>
    <m/>
    <m/>
    <m/>
    <m/>
    <m/>
    <m/>
    <m/>
    <m/>
    <m/>
    <m/>
    <m/>
    <m/>
    <m/>
    <m/>
    <m/>
    <m/>
    <m/>
    <m/>
    <m/>
    <m/>
    <m/>
    <m/>
    <m/>
    <m/>
    <m/>
    <m/>
    <m/>
    <m/>
    <m/>
    <m/>
    <m/>
    <m/>
    <m/>
    <m/>
    <m/>
    <m/>
    <m/>
    <m/>
    <m/>
    <m/>
    <m/>
    <m/>
    <m/>
    <m/>
    <m/>
    <m/>
    <m/>
    <m/>
    <m/>
    <n v="130"/>
    <n v="5"/>
    <m/>
    <m/>
    <n v="0"/>
    <m/>
    <m/>
    <m/>
    <m/>
    <m/>
    <m/>
    <m/>
    <m/>
    <m/>
    <x v="0"/>
    <m/>
    <m/>
  </r>
  <r>
    <x v="42"/>
    <x v="54"/>
    <x v="0"/>
    <x v="4"/>
    <n v="0"/>
    <n v="0"/>
    <n v="4340"/>
    <n v="4340"/>
    <n v="0"/>
    <n v="0"/>
    <n v="0"/>
    <n v="4340"/>
    <n v="0"/>
    <n v="0"/>
    <n v="4340"/>
    <n v="4340"/>
    <n v="4340"/>
    <n v="4340"/>
    <m/>
    <m/>
    <m/>
    <m/>
    <m/>
    <m/>
    <m/>
    <m/>
    <m/>
    <m/>
    <n v="0"/>
    <n v="0"/>
    <m/>
    <m/>
    <m/>
    <m/>
    <n v="0"/>
    <n v="0"/>
    <m/>
    <m/>
    <m/>
    <m/>
    <n v="0"/>
    <n v="0"/>
    <m/>
    <m/>
    <m/>
    <m/>
    <n v="0"/>
    <n v="0"/>
    <m/>
    <m/>
    <m/>
    <m/>
    <n v="4340"/>
    <n v="4340"/>
    <m/>
    <m/>
    <m/>
    <m/>
    <n v="0"/>
    <n v="0"/>
    <m/>
    <m/>
    <m/>
    <m/>
    <m/>
    <m/>
    <m/>
    <m/>
    <m/>
    <m/>
    <m/>
    <m/>
    <m/>
    <m/>
    <m/>
    <m/>
    <m/>
    <m/>
    <m/>
    <m/>
    <m/>
    <m/>
    <m/>
    <m/>
    <m/>
    <m/>
    <x v="0"/>
    <m/>
    <m/>
  </r>
  <r>
    <x v="26"/>
    <x v="55"/>
    <x v="0"/>
    <x v="4"/>
    <n v="0"/>
    <n v="91406"/>
    <n v="205866"/>
    <n v="297272"/>
    <n v="3645"/>
    <n v="0"/>
    <n v="3645"/>
    <n v="300917"/>
    <n v="10947"/>
    <n v="10947"/>
    <n v="311864"/>
    <n v="1019633"/>
    <n v="1030580"/>
    <n v="1533398"/>
    <m/>
    <m/>
    <m/>
    <m/>
    <m/>
    <m/>
    <m/>
    <m/>
    <n v="8"/>
    <n v="0"/>
    <n v="2035"/>
    <n v="0"/>
    <m/>
    <m/>
    <n v="80675"/>
    <n v="0"/>
    <n v="136407"/>
    <n v="0"/>
    <m/>
    <m/>
    <n v="633"/>
    <n v="0"/>
    <n v="11796"/>
    <n v="0"/>
    <m/>
    <m/>
    <n v="0"/>
    <n v="0"/>
    <n v="0"/>
    <n v="0"/>
    <m/>
    <m/>
    <n v="10090"/>
    <n v="0"/>
    <n v="55562"/>
    <n v="0"/>
    <m/>
    <m/>
    <n v="0"/>
    <n v="0"/>
    <n v="0"/>
    <n v="0"/>
    <n v="66"/>
    <n v="0"/>
    <n v="3645"/>
    <m/>
    <m/>
    <m/>
    <m/>
    <m/>
    <m/>
    <m/>
    <m/>
    <m/>
    <n v="0"/>
    <n v="0"/>
    <m/>
    <m/>
    <n v="10947"/>
    <m/>
    <m/>
    <m/>
    <m/>
    <n v="718716"/>
    <m/>
    <m/>
    <m/>
    <n v="502818"/>
    <x v="1"/>
    <m/>
    <m/>
  </r>
  <r>
    <x v="43"/>
    <x v="56"/>
    <x v="0"/>
    <x v="4"/>
    <n v="0"/>
    <n v="0"/>
    <n v="2"/>
    <n v="2"/>
    <n v="0"/>
    <n v="0"/>
    <n v="0"/>
    <n v="2"/>
    <n v="0"/>
    <n v="0"/>
    <n v="2"/>
    <n v="2"/>
    <n v="2"/>
    <n v="2"/>
    <m/>
    <m/>
    <m/>
    <m/>
    <m/>
    <m/>
    <m/>
    <m/>
    <m/>
    <m/>
    <m/>
    <m/>
    <m/>
    <m/>
    <m/>
    <m/>
    <m/>
    <m/>
    <m/>
    <m/>
    <m/>
    <m/>
    <m/>
    <m/>
    <m/>
    <m/>
    <m/>
    <m/>
    <m/>
    <m/>
    <m/>
    <m/>
    <m/>
    <m/>
    <m/>
    <m/>
    <m/>
    <m/>
    <m/>
    <m/>
    <m/>
    <m/>
    <n v="0"/>
    <n v="2"/>
    <n v="0"/>
    <m/>
    <m/>
    <m/>
    <m/>
    <m/>
    <m/>
    <m/>
    <m/>
    <m/>
    <m/>
    <m/>
    <m/>
    <m/>
    <m/>
    <m/>
    <m/>
    <m/>
    <m/>
    <m/>
    <m/>
    <m/>
    <m/>
    <n v="0"/>
    <x v="0"/>
    <m/>
    <m/>
  </r>
  <r>
    <x v="44"/>
    <x v="57"/>
    <x v="0"/>
    <x v="4"/>
    <n v="0"/>
    <n v="18300"/>
    <n v="18806"/>
    <n v="37106"/>
    <n v="0"/>
    <n v="0"/>
    <n v="0"/>
    <n v="37106"/>
    <n v="0"/>
    <n v="0"/>
    <n v="37106"/>
    <n v="37106"/>
    <n v="37106"/>
    <n v="37106"/>
    <m/>
    <m/>
    <m/>
    <m/>
    <m/>
    <m/>
    <m/>
    <m/>
    <n v="17676"/>
    <n v="768"/>
    <n v="18165"/>
    <n v="790"/>
    <m/>
    <m/>
    <n v="0"/>
    <n v="0"/>
    <n v="0"/>
    <n v="0"/>
    <m/>
    <m/>
    <n v="0"/>
    <n v="0"/>
    <n v="0"/>
    <n v="0"/>
    <m/>
    <m/>
    <n v="0"/>
    <n v="0"/>
    <n v="0"/>
    <n v="0"/>
    <m/>
    <m/>
    <n v="624"/>
    <n v="0"/>
    <n v="641"/>
    <n v="0"/>
    <m/>
    <m/>
    <n v="0"/>
    <n v="0"/>
    <n v="0"/>
    <n v="0"/>
    <m/>
    <m/>
    <m/>
    <m/>
    <m/>
    <m/>
    <m/>
    <m/>
    <m/>
    <m/>
    <m/>
    <m/>
    <m/>
    <m/>
    <m/>
    <m/>
    <m/>
    <m/>
    <m/>
    <m/>
    <m/>
    <m/>
    <m/>
    <m/>
    <m/>
    <m/>
    <x v="0"/>
    <m/>
    <m/>
  </r>
  <r>
    <x v="45"/>
    <x v="58"/>
    <x v="1"/>
    <x v="4"/>
    <n v="0"/>
    <n v="0"/>
    <n v="0"/>
    <n v="0"/>
    <n v="0"/>
    <n v="0"/>
    <n v="0"/>
    <n v="0"/>
    <n v="0"/>
    <n v="3069"/>
    <n v="3069"/>
    <n v="0"/>
    <n v="3069"/>
    <n v="3069"/>
    <n v="0"/>
    <n v="0"/>
    <n v="0"/>
    <n v="0"/>
    <n v="0"/>
    <n v="0"/>
    <n v="0"/>
    <n v="0"/>
    <n v="0"/>
    <n v="0"/>
    <n v="0"/>
    <n v="0"/>
    <n v="0"/>
    <n v="0"/>
    <n v="0"/>
    <n v="0"/>
    <n v="0"/>
    <n v="0"/>
    <m/>
    <m/>
    <m/>
    <m/>
    <m/>
    <m/>
    <m/>
    <m/>
    <m/>
    <m/>
    <m/>
    <m/>
    <m/>
    <m/>
    <m/>
    <m/>
    <m/>
    <m/>
    <m/>
    <m/>
    <m/>
    <m/>
    <m/>
    <m/>
    <m/>
    <m/>
    <n v="0"/>
    <n v="0"/>
    <n v="0"/>
    <n v="0"/>
    <n v="0"/>
    <n v="0"/>
    <n v="0"/>
    <n v="0"/>
    <n v="0"/>
    <n v="0"/>
    <m/>
    <m/>
    <m/>
    <m/>
    <m/>
    <n v="0"/>
    <n v="0"/>
    <n v="3069"/>
    <n v="0"/>
    <n v="0"/>
    <n v="0"/>
    <n v="0"/>
    <n v="0"/>
    <m/>
    <x v="0"/>
    <m/>
    <m/>
  </r>
  <r>
    <x v="46"/>
    <x v="59"/>
    <x v="1"/>
    <x v="4"/>
    <n v="0"/>
    <n v="0"/>
    <n v="0"/>
    <n v="0"/>
    <n v="0"/>
    <n v="0"/>
    <n v="0"/>
    <n v="0"/>
    <n v="0"/>
    <n v="16167"/>
    <n v="16167"/>
    <n v="0"/>
    <n v="16167"/>
    <n v="16167"/>
    <n v="0"/>
    <n v="0"/>
    <n v="0"/>
    <n v="0"/>
    <n v="0"/>
    <n v="0"/>
    <n v="0"/>
    <n v="0"/>
    <n v="0"/>
    <n v="0"/>
    <n v="0"/>
    <n v="0"/>
    <n v="0"/>
    <n v="0"/>
    <n v="0"/>
    <n v="0"/>
    <n v="0"/>
    <n v="0"/>
    <m/>
    <m/>
    <m/>
    <m/>
    <m/>
    <m/>
    <m/>
    <m/>
    <m/>
    <m/>
    <m/>
    <m/>
    <m/>
    <m/>
    <m/>
    <m/>
    <m/>
    <m/>
    <m/>
    <m/>
    <m/>
    <m/>
    <m/>
    <m/>
    <m/>
    <m/>
    <n v="0"/>
    <n v="0"/>
    <n v="0"/>
    <n v="0"/>
    <n v="0"/>
    <n v="0"/>
    <n v="0"/>
    <n v="0"/>
    <n v="0"/>
    <n v="0"/>
    <m/>
    <m/>
    <m/>
    <m/>
    <m/>
    <n v="0"/>
    <n v="0"/>
    <n v="16167"/>
    <n v="0"/>
    <n v="0"/>
    <n v="0"/>
    <n v="0"/>
    <n v="0"/>
    <m/>
    <x v="0"/>
    <m/>
    <m/>
  </r>
  <r>
    <x v="1"/>
    <x v="60"/>
    <x v="1"/>
    <x v="4"/>
    <n v="0"/>
    <n v="0"/>
    <n v="0"/>
    <n v="0"/>
    <n v="0"/>
    <n v="19791"/>
    <n v="19791"/>
    <n v="19791"/>
    <n v="0"/>
    <n v="0"/>
    <n v="19791"/>
    <n v="19791"/>
    <n v="19791"/>
    <n v="19791"/>
    <n v="0"/>
    <n v="0"/>
    <n v="0"/>
    <n v="0"/>
    <n v="0"/>
    <n v="0"/>
    <n v="0"/>
    <n v="0"/>
    <n v="0"/>
    <n v="0"/>
    <n v="0"/>
    <n v="0"/>
    <n v="0"/>
    <n v="0"/>
    <n v="0"/>
    <n v="0"/>
    <n v="0"/>
    <n v="0"/>
    <m/>
    <m/>
    <m/>
    <m/>
    <m/>
    <m/>
    <m/>
    <m/>
    <m/>
    <m/>
    <m/>
    <m/>
    <m/>
    <m/>
    <m/>
    <m/>
    <m/>
    <m/>
    <m/>
    <m/>
    <m/>
    <m/>
    <m/>
    <m/>
    <m/>
    <m/>
    <n v="0"/>
    <n v="0"/>
    <n v="0"/>
    <n v="0"/>
    <n v="19791"/>
    <n v="0"/>
    <n v="0"/>
    <n v="0"/>
    <n v="0"/>
    <n v="0"/>
    <m/>
    <m/>
    <m/>
    <m/>
    <m/>
    <n v="0"/>
    <n v="0"/>
    <n v="0"/>
    <n v="0"/>
    <n v="0"/>
    <n v="0"/>
    <n v="0"/>
    <n v="0"/>
    <m/>
    <x v="0"/>
    <m/>
    <m/>
  </r>
  <r>
    <x v="1"/>
    <x v="61"/>
    <x v="1"/>
    <x v="4"/>
    <n v="0"/>
    <n v="19418"/>
    <n v="184543"/>
    <n v="203961"/>
    <n v="13107"/>
    <n v="0"/>
    <n v="13107"/>
    <n v="217068"/>
    <n v="0"/>
    <n v="0"/>
    <n v="217068"/>
    <n v="217068"/>
    <n v="217068"/>
    <n v="217068"/>
    <n v="0"/>
    <n v="0"/>
    <n v="19418"/>
    <n v="0"/>
    <n v="184501"/>
    <n v="910"/>
    <n v="0"/>
    <n v="0"/>
    <n v="0"/>
    <n v="0"/>
    <n v="0"/>
    <n v="0"/>
    <n v="0"/>
    <n v="0"/>
    <n v="0"/>
    <n v="0"/>
    <n v="42"/>
    <n v="0"/>
    <m/>
    <m/>
    <m/>
    <m/>
    <m/>
    <m/>
    <m/>
    <m/>
    <m/>
    <m/>
    <m/>
    <m/>
    <m/>
    <m/>
    <m/>
    <m/>
    <m/>
    <m/>
    <m/>
    <m/>
    <m/>
    <m/>
    <m/>
    <m/>
    <m/>
    <m/>
    <n v="13107"/>
    <n v="0"/>
    <n v="0"/>
    <n v="0"/>
    <n v="0"/>
    <n v="0"/>
    <n v="0"/>
    <n v="0"/>
    <n v="0"/>
    <n v="0"/>
    <m/>
    <m/>
    <m/>
    <m/>
    <m/>
    <n v="0"/>
    <n v="0"/>
    <n v="0"/>
    <n v="0"/>
    <n v="0"/>
    <n v="0"/>
    <n v="0"/>
    <n v="0"/>
    <m/>
    <x v="1"/>
    <m/>
    <m/>
  </r>
  <r>
    <x v="47"/>
    <x v="62"/>
    <x v="1"/>
    <x v="4"/>
    <n v="0"/>
    <n v="0"/>
    <n v="0"/>
    <n v="0"/>
    <n v="686"/>
    <n v="616"/>
    <n v="1302"/>
    <n v="1302"/>
    <n v="0"/>
    <n v="0"/>
    <n v="1302"/>
    <n v="1302"/>
    <n v="1302"/>
    <n v="1302"/>
    <n v="0"/>
    <n v="0"/>
    <n v="0"/>
    <n v="0"/>
    <n v="0"/>
    <n v="0"/>
    <n v="0"/>
    <n v="0"/>
    <n v="0"/>
    <n v="0"/>
    <n v="0"/>
    <n v="0"/>
    <n v="0"/>
    <n v="0"/>
    <n v="0"/>
    <n v="0"/>
    <n v="0"/>
    <n v="0"/>
    <m/>
    <m/>
    <m/>
    <m/>
    <m/>
    <m/>
    <m/>
    <m/>
    <m/>
    <m/>
    <m/>
    <m/>
    <m/>
    <m/>
    <m/>
    <m/>
    <m/>
    <m/>
    <m/>
    <m/>
    <m/>
    <m/>
    <m/>
    <m/>
    <m/>
    <m/>
    <n v="686"/>
    <n v="0"/>
    <n v="0"/>
    <n v="0"/>
    <n v="616"/>
    <n v="0"/>
    <n v="0"/>
    <n v="0"/>
    <n v="0"/>
    <n v="0"/>
    <m/>
    <m/>
    <m/>
    <m/>
    <m/>
    <n v="0"/>
    <n v="0"/>
    <n v="0"/>
    <n v="0"/>
    <n v="0"/>
    <n v="0"/>
    <n v="0"/>
    <n v="0"/>
    <m/>
    <x v="0"/>
    <m/>
    <m/>
  </r>
  <r>
    <x v="48"/>
    <x v="63"/>
    <x v="1"/>
    <x v="4"/>
    <n v="0"/>
    <n v="0"/>
    <n v="0"/>
    <n v="0"/>
    <n v="0"/>
    <n v="244095"/>
    <n v="244095"/>
    <n v="244095"/>
    <n v="6096"/>
    <n v="6096"/>
    <n v="250191"/>
    <n v="244095"/>
    <n v="250191"/>
    <n v="250191"/>
    <n v="0"/>
    <n v="0"/>
    <n v="0"/>
    <n v="0"/>
    <n v="0"/>
    <n v="0"/>
    <n v="0"/>
    <n v="0"/>
    <n v="0"/>
    <n v="0"/>
    <n v="0"/>
    <n v="0"/>
    <n v="0"/>
    <n v="0"/>
    <n v="0"/>
    <n v="0"/>
    <n v="0"/>
    <n v="0"/>
    <m/>
    <m/>
    <m/>
    <m/>
    <m/>
    <m/>
    <m/>
    <m/>
    <m/>
    <m/>
    <m/>
    <m/>
    <m/>
    <m/>
    <m/>
    <m/>
    <m/>
    <m/>
    <m/>
    <m/>
    <m/>
    <m/>
    <m/>
    <m/>
    <m/>
    <m/>
    <n v="0"/>
    <n v="0"/>
    <n v="0"/>
    <n v="0"/>
    <n v="244095"/>
    <n v="0"/>
    <n v="0"/>
    <n v="0"/>
    <n v="0"/>
    <n v="0"/>
    <m/>
    <m/>
    <m/>
    <m/>
    <m/>
    <n v="6096"/>
    <n v="0"/>
    <n v="0"/>
    <n v="0"/>
    <n v="0"/>
    <n v="0"/>
    <n v="0"/>
    <n v="0"/>
    <m/>
    <x v="1"/>
    <m/>
    <m/>
  </r>
  <r>
    <x v="50"/>
    <x v="66"/>
    <x v="1"/>
    <x v="4"/>
    <n v="0"/>
    <n v="0"/>
    <n v="0"/>
    <n v="0"/>
    <n v="49313"/>
    <n v="0"/>
    <n v="49313"/>
    <n v="49313"/>
    <n v="0"/>
    <n v="0"/>
    <n v="49313"/>
    <n v="49313"/>
    <n v="49313"/>
    <n v="49313"/>
    <n v="0"/>
    <n v="0"/>
    <n v="0"/>
    <n v="0"/>
    <n v="0"/>
    <n v="0"/>
    <n v="0"/>
    <n v="0"/>
    <n v="0"/>
    <n v="0"/>
    <n v="0"/>
    <n v="0"/>
    <n v="0"/>
    <n v="0"/>
    <n v="0"/>
    <n v="0"/>
    <n v="0"/>
    <n v="0"/>
    <m/>
    <m/>
    <m/>
    <m/>
    <m/>
    <m/>
    <m/>
    <m/>
    <m/>
    <m/>
    <m/>
    <m/>
    <m/>
    <m/>
    <m/>
    <m/>
    <m/>
    <m/>
    <m/>
    <m/>
    <m/>
    <m/>
    <m/>
    <m/>
    <m/>
    <m/>
    <n v="49313"/>
    <n v="0"/>
    <n v="0"/>
    <n v="0"/>
    <n v="0"/>
    <n v="0"/>
    <n v="0"/>
    <n v="0"/>
    <n v="0"/>
    <n v="0"/>
    <m/>
    <m/>
    <m/>
    <m/>
    <m/>
    <n v="0"/>
    <n v="0"/>
    <n v="0"/>
    <n v="0"/>
    <n v="0"/>
    <n v="0"/>
    <n v="0"/>
    <n v="0"/>
    <m/>
    <x v="0"/>
    <m/>
    <m/>
  </r>
  <r>
    <x v="51"/>
    <x v="67"/>
    <x v="1"/>
    <x v="4"/>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117"/>
    <x v="158"/>
    <x v="1"/>
    <x v="4"/>
    <n v="0"/>
    <n v="0"/>
    <n v="0"/>
    <n v="0"/>
    <n v="0"/>
    <n v="0"/>
    <n v="0"/>
    <n v="0"/>
    <n v="0"/>
    <n v="1668"/>
    <n v="1668"/>
    <n v="0"/>
    <n v="1668"/>
    <n v="1668"/>
    <n v="0"/>
    <n v="0"/>
    <n v="0"/>
    <n v="0"/>
    <n v="0"/>
    <n v="0"/>
    <n v="0"/>
    <n v="0"/>
    <n v="0"/>
    <n v="0"/>
    <n v="0"/>
    <n v="0"/>
    <n v="0"/>
    <n v="0"/>
    <n v="0"/>
    <n v="0"/>
    <n v="0"/>
    <n v="0"/>
    <m/>
    <m/>
    <m/>
    <m/>
    <m/>
    <m/>
    <m/>
    <m/>
    <m/>
    <m/>
    <m/>
    <m/>
    <m/>
    <m/>
    <m/>
    <m/>
    <m/>
    <m/>
    <m/>
    <m/>
    <m/>
    <m/>
    <m/>
    <m/>
    <m/>
    <m/>
    <n v="0"/>
    <n v="0"/>
    <n v="0"/>
    <n v="0"/>
    <n v="0"/>
    <n v="0"/>
    <n v="0"/>
    <n v="0"/>
    <n v="0"/>
    <n v="0"/>
    <m/>
    <m/>
    <m/>
    <m/>
    <m/>
    <n v="0"/>
    <n v="0"/>
    <n v="1668"/>
    <n v="0"/>
    <n v="0"/>
    <n v="0"/>
    <n v="0"/>
    <n v="0"/>
    <m/>
    <x v="0"/>
    <m/>
    <m/>
  </r>
  <r>
    <x v="18"/>
    <x v="68"/>
    <x v="1"/>
    <x v="4"/>
    <n v="0"/>
    <n v="0"/>
    <n v="0"/>
    <n v="0"/>
    <n v="84681"/>
    <n v="0"/>
    <n v="84681"/>
    <n v="84681"/>
    <n v="299422"/>
    <n v="299422"/>
    <n v="384103"/>
    <n v="84681"/>
    <n v="384103"/>
    <n v="384103"/>
    <n v="0"/>
    <n v="0"/>
    <n v="0"/>
    <n v="0"/>
    <n v="0"/>
    <n v="0"/>
    <n v="0"/>
    <n v="0"/>
    <n v="0"/>
    <n v="0"/>
    <n v="0"/>
    <n v="0"/>
    <n v="0"/>
    <n v="0"/>
    <n v="0"/>
    <n v="0"/>
    <n v="0"/>
    <n v="0"/>
    <m/>
    <m/>
    <m/>
    <m/>
    <m/>
    <m/>
    <m/>
    <m/>
    <m/>
    <m/>
    <m/>
    <m/>
    <m/>
    <m/>
    <m/>
    <m/>
    <m/>
    <m/>
    <m/>
    <m/>
    <m/>
    <m/>
    <m/>
    <m/>
    <m/>
    <m/>
    <n v="84681"/>
    <n v="0"/>
    <n v="0"/>
    <n v="0"/>
    <n v="0"/>
    <n v="0"/>
    <n v="0"/>
    <n v="0"/>
    <n v="0"/>
    <n v="0"/>
    <m/>
    <m/>
    <m/>
    <m/>
    <m/>
    <n v="299422"/>
    <n v="0"/>
    <n v="0"/>
    <n v="0"/>
    <n v="0"/>
    <n v="0"/>
    <n v="0"/>
    <n v="0"/>
    <m/>
    <x v="1"/>
    <m/>
    <m/>
  </r>
  <r>
    <x v="52"/>
    <x v="69"/>
    <x v="1"/>
    <x v="4"/>
    <n v="0"/>
    <n v="0"/>
    <n v="0"/>
    <n v="0"/>
    <n v="4583"/>
    <n v="0"/>
    <n v="4583"/>
    <n v="4583"/>
    <n v="0"/>
    <n v="0"/>
    <n v="4583"/>
    <n v="4583"/>
    <n v="4583"/>
    <n v="4583"/>
    <n v="0"/>
    <n v="0"/>
    <n v="0"/>
    <n v="0"/>
    <n v="0"/>
    <n v="0"/>
    <n v="0"/>
    <n v="0"/>
    <n v="0"/>
    <n v="0"/>
    <n v="0"/>
    <n v="0"/>
    <n v="0"/>
    <n v="0"/>
    <n v="0"/>
    <n v="0"/>
    <n v="0"/>
    <n v="0"/>
    <m/>
    <m/>
    <m/>
    <m/>
    <m/>
    <m/>
    <m/>
    <m/>
    <m/>
    <m/>
    <m/>
    <m/>
    <m/>
    <m/>
    <m/>
    <m/>
    <m/>
    <m/>
    <m/>
    <m/>
    <m/>
    <m/>
    <m/>
    <m/>
    <m/>
    <m/>
    <n v="4583"/>
    <n v="0"/>
    <n v="0"/>
    <n v="0"/>
    <n v="0"/>
    <n v="0"/>
    <n v="0"/>
    <n v="0"/>
    <n v="0"/>
    <n v="0"/>
    <m/>
    <m/>
    <m/>
    <m/>
    <m/>
    <n v="0"/>
    <n v="0"/>
    <n v="0"/>
    <n v="0"/>
    <n v="0"/>
    <n v="0"/>
    <n v="0"/>
    <n v="0"/>
    <m/>
    <x v="0"/>
    <m/>
    <m/>
  </r>
  <r>
    <x v="54"/>
    <x v="71"/>
    <x v="1"/>
    <x v="4"/>
    <n v="0"/>
    <n v="0"/>
    <n v="0"/>
    <n v="0"/>
    <n v="0"/>
    <n v="0"/>
    <n v="0"/>
    <n v="0"/>
    <n v="0"/>
    <n v="45373"/>
    <n v="45373"/>
    <n v="0"/>
    <n v="45373"/>
    <n v="45373"/>
    <n v="0"/>
    <n v="0"/>
    <n v="0"/>
    <n v="0"/>
    <n v="0"/>
    <n v="0"/>
    <n v="0"/>
    <n v="0"/>
    <n v="0"/>
    <n v="0"/>
    <n v="0"/>
    <n v="0"/>
    <n v="0"/>
    <n v="0"/>
    <n v="0"/>
    <n v="0"/>
    <n v="0"/>
    <n v="0"/>
    <m/>
    <m/>
    <m/>
    <m/>
    <m/>
    <m/>
    <m/>
    <m/>
    <m/>
    <m/>
    <m/>
    <m/>
    <m/>
    <m/>
    <m/>
    <m/>
    <m/>
    <m/>
    <m/>
    <m/>
    <m/>
    <m/>
    <m/>
    <m/>
    <m/>
    <m/>
    <n v="0"/>
    <n v="0"/>
    <n v="0"/>
    <n v="0"/>
    <n v="0"/>
    <n v="0"/>
    <n v="0"/>
    <n v="0"/>
    <n v="0"/>
    <n v="0"/>
    <m/>
    <m/>
    <m/>
    <m/>
    <m/>
    <n v="0"/>
    <n v="0"/>
    <n v="45373"/>
    <n v="0"/>
    <n v="0"/>
    <n v="0"/>
    <n v="0"/>
    <n v="0"/>
    <m/>
    <x v="0"/>
    <m/>
    <m/>
  </r>
  <r>
    <x v="5"/>
    <x v="72"/>
    <x v="1"/>
    <x v="4"/>
    <n v="86420"/>
    <n v="391066"/>
    <n v="1507252"/>
    <n v="1984738"/>
    <n v="120849"/>
    <n v="722882"/>
    <n v="843731"/>
    <n v="2828469"/>
    <n v="0"/>
    <n v="445726"/>
    <n v="3274195"/>
    <n v="2828469"/>
    <n v="3274195"/>
    <n v="3544817"/>
    <n v="474"/>
    <n v="472"/>
    <n v="51613"/>
    <n v="0"/>
    <n v="704800"/>
    <n v="65890"/>
    <n v="85946"/>
    <n v="16756"/>
    <n v="339453"/>
    <n v="0"/>
    <n v="797765"/>
    <n v="30921"/>
    <n v="0"/>
    <n v="0"/>
    <n v="0"/>
    <n v="0"/>
    <n v="4687"/>
    <n v="13"/>
    <m/>
    <m/>
    <m/>
    <m/>
    <m/>
    <m/>
    <m/>
    <m/>
    <m/>
    <m/>
    <m/>
    <m/>
    <m/>
    <m/>
    <m/>
    <m/>
    <m/>
    <m/>
    <m/>
    <m/>
    <m/>
    <m/>
    <m/>
    <m/>
    <m/>
    <m/>
    <n v="119805"/>
    <n v="0"/>
    <n v="1044"/>
    <n v="0"/>
    <n v="722882"/>
    <n v="0"/>
    <n v="0"/>
    <n v="0"/>
    <n v="0"/>
    <n v="0"/>
    <m/>
    <m/>
    <m/>
    <m/>
    <m/>
    <n v="0"/>
    <n v="0"/>
    <n v="445726"/>
    <n v="0"/>
    <n v="0"/>
    <n v="0"/>
    <n v="270622"/>
    <n v="0"/>
    <m/>
    <x v="1"/>
    <m/>
    <m/>
  </r>
  <r>
    <x v="7"/>
    <x v="74"/>
    <x v="1"/>
    <x v="4"/>
    <n v="0"/>
    <n v="0"/>
    <n v="0"/>
    <n v="0"/>
    <n v="57062"/>
    <n v="84085"/>
    <n v="141147"/>
    <n v="141147"/>
    <n v="0"/>
    <n v="317229"/>
    <n v="458376"/>
    <n v="141147"/>
    <n v="458376"/>
    <n v="458376"/>
    <n v="0"/>
    <n v="0"/>
    <n v="0"/>
    <n v="0"/>
    <n v="0"/>
    <n v="0"/>
    <n v="0"/>
    <n v="0"/>
    <n v="0"/>
    <n v="0"/>
    <n v="0"/>
    <n v="0"/>
    <n v="0"/>
    <n v="0"/>
    <n v="0"/>
    <n v="0"/>
    <n v="0"/>
    <n v="0"/>
    <m/>
    <m/>
    <m/>
    <m/>
    <m/>
    <m/>
    <m/>
    <m/>
    <m/>
    <m/>
    <m/>
    <m/>
    <m/>
    <m/>
    <m/>
    <m/>
    <m/>
    <m/>
    <m/>
    <m/>
    <m/>
    <m/>
    <m/>
    <m/>
    <m/>
    <m/>
    <n v="57062"/>
    <n v="0"/>
    <n v="0"/>
    <n v="0"/>
    <n v="84085"/>
    <n v="0"/>
    <n v="0"/>
    <n v="0"/>
    <n v="0"/>
    <n v="0"/>
    <m/>
    <m/>
    <m/>
    <m/>
    <m/>
    <n v="0"/>
    <n v="0"/>
    <n v="317229"/>
    <n v="0"/>
    <n v="0"/>
    <n v="0"/>
    <n v="0"/>
    <n v="0"/>
    <m/>
    <x v="1"/>
    <m/>
    <m/>
  </r>
  <r>
    <x v="143"/>
    <x v="76"/>
    <x v="1"/>
    <x v="4"/>
    <n v="0"/>
    <n v="0"/>
    <n v="0"/>
    <n v="0"/>
    <n v="0"/>
    <n v="0"/>
    <n v="0"/>
    <n v="0"/>
    <n v="0"/>
    <n v="13287"/>
    <n v="13287"/>
    <n v="0"/>
    <n v="13287"/>
    <n v="13287"/>
    <n v="0"/>
    <n v="0"/>
    <n v="0"/>
    <n v="0"/>
    <n v="0"/>
    <n v="0"/>
    <n v="0"/>
    <n v="0"/>
    <n v="0"/>
    <n v="0"/>
    <n v="0"/>
    <n v="0"/>
    <n v="0"/>
    <n v="0"/>
    <n v="0"/>
    <n v="0"/>
    <n v="0"/>
    <n v="0"/>
    <m/>
    <m/>
    <m/>
    <m/>
    <m/>
    <m/>
    <m/>
    <m/>
    <m/>
    <m/>
    <m/>
    <m/>
    <m/>
    <m/>
    <m/>
    <m/>
    <m/>
    <m/>
    <m/>
    <m/>
    <m/>
    <m/>
    <m/>
    <m/>
    <m/>
    <m/>
    <n v="0"/>
    <n v="0"/>
    <n v="0"/>
    <n v="0"/>
    <n v="0"/>
    <n v="0"/>
    <n v="0"/>
    <n v="0"/>
    <n v="0"/>
    <n v="0"/>
    <m/>
    <m/>
    <m/>
    <m/>
    <m/>
    <n v="0"/>
    <n v="0"/>
    <n v="13287"/>
    <n v="0"/>
    <n v="0"/>
    <n v="0"/>
    <n v="0"/>
    <n v="0"/>
    <m/>
    <x v="0"/>
    <m/>
    <m/>
  </r>
  <r>
    <x v="17"/>
    <x v="77"/>
    <x v="1"/>
    <x v="4"/>
    <n v="0"/>
    <n v="0"/>
    <n v="0"/>
    <n v="0"/>
    <n v="0"/>
    <n v="195176"/>
    <n v="195176"/>
    <n v="195176"/>
    <n v="0"/>
    <n v="0"/>
    <n v="195176"/>
    <n v="195176"/>
    <n v="195176"/>
    <n v="195176"/>
    <n v="0"/>
    <n v="0"/>
    <n v="0"/>
    <n v="0"/>
    <n v="0"/>
    <n v="0"/>
    <n v="0"/>
    <n v="0"/>
    <n v="0"/>
    <n v="0"/>
    <n v="0"/>
    <n v="0"/>
    <n v="0"/>
    <n v="0"/>
    <n v="0"/>
    <n v="0"/>
    <n v="0"/>
    <n v="0"/>
    <m/>
    <m/>
    <m/>
    <m/>
    <m/>
    <m/>
    <m/>
    <m/>
    <m/>
    <m/>
    <m/>
    <m/>
    <m/>
    <m/>
    <m/>
    <m/>
    <m/>
    <m/>
    <m/>
    <m/>
    <m/>
    <m/>
    <m/>
    <m/>
    <m/>
    <m/>
    <n v="0"/>
    <n v="0"/>
    <n v="0"/>
    <n v="0"/>
    <n v="195176"/>
    <n v="0"/>
    <n v="0"/>
    <n v="0"/>
    <n v="0"/>
    <n v="0"/>
    <m/>
    <m/>
    <m/>
    <m/>
    <m/>
    <n v="0"/>
    <n v="0"/>
    <n v="0"/>
    <n v="0"/>
    <n v="0"/>
    <n v="0"/>
    <n v="0"/>
    <n v="0"/>
    <m/>
    <x v="1"/>
    <m/>
    <m/>
  </r>
  <r>
    <x v="7"/>
    <x v="78"/>
    <x v="1"/>
    <x v="4"/>
    <n v="704559"/>
    <n v="559560"/>
    <n v="1209237"/>
    <n v="2473356"/>
    <n v="94982"/>
    <n v="0"/>
    <n v="94982"/>
    <n v="2568338"/>
    <n v="0"/>
    <n v="0"/>
    <n v="2568338"/>
    <n v="3361772"/>
    <n v="3361772"/>
    <n v="3558042"/>
    <n v="105354"/>
    <n v="0"/>
    <n v="162641"/>
    <n v="0"/>
    <n v="555078"/>
    <n v="0"/>
    <n v="599205"/>
    <n v="0"/>
    <n v="396919"/>
    <n v="0"/>
    <n v="609630"/>
    <n v="0"/>
    <n v="0"/>
    <n v="0"/>
    <n v="0"/>
    <n v="0"/>
    <n v="44529"/>
    <n v="0"/>
    <m/>
    <m/>
    <m/>
    <m/>
    <m/>
    <m/>
    <m/>
    <m/>
    <m/>
    <m/>
    <m/>
    <m/>
    <m/>
    <m/>
    <m/>
    <m/>
    <m/>
    <m/>
    <m/>
    <m/>
    <m/>
    <m/>
    <m/>
    <m/>
    <m/>
    <m/>
    <n v="94982"/>
    <n v="0"/>
    <n v="0"/>
    <n v="0"/>
    <n v="0"/>
    <n v="0"/>
    <n v="0"/>
    <n v="0"/>
    <n v="0"/>
    <n v="0"/>
    <m/>
    <m/>
    <m/>
    <m/>
    <m/>
    <n v="0"/>
    <n v="0"/>
    <n v="0"/>
    <n v="0"/>
    <n v="793434"/>
    <n v="0"/>
    <n v="196270"/>
    <n v="0"/>
    <m/>
    <x v="1"/>
    <m/>
    <m/>
  </r>
  <r>
    <x v="26"/>
    <x v="171"/>
    <x v="1"/>
    <x v="4"/>
    <n v="0"/>
    <n v="0"/>
    <n v="0"/>
    <n v="0"/>
    <n v="0"/>
    <n v="0"/>
    <n v="0"/>
    <n v="0"/>
    <n v="128235"/>
    <n v="128235"/>
    <n v="128235"/>
    <n v="0"/>
    <n v="128235"/>
    <n v="128235"/>
    <n v="0"/>
    <n v="0"/>
    <n v="0"/>
    <n v="0"/>
    <n v="0"/>
    <n v="0"/>
    <n v="0"/>
    <n v="0"/>
    <n v="0"/>
    <n v="0"/>
    <n v="0"/>
    <n v="0"/>
    <n v="0"/>
    <n v="0"/>
    <n v="0"/>
    <n v="0"/>
    <n v="0"/>
    <n v="0"/>
    <m/>
    <m/>
    <m/>
    <m/>
    <m/>
    <m/>
    <m/>
    <m/>
    <m/>
    <m/>
    <m/>
    <m/>
    <m/>
    <m/>
    <m/>
    <m/>
    <m/>
    <m/>
    <m/>
    <m/>
    <m/>
    <m/>
    <m/>
    <m/>
    <m/>
    <m/>
    <n v="0"/>
    <n v="0"/>
    <n v="0"/>
    <n v="0"/>
    <n v="0"/>
    <n v="0"/>
    <n v="0"/>
    <n v="0"/>
    <n v="0"/>
    <n v="0"/>
    <m/>
    <m/>
    <m/>
    <m/>
    <m/>
    <n v="128235"/>
    <n v="0"/>
    <n v="0"/>
    <n v="0"/>
    <n v="0"/>
    <n v="0"/>
    <n v="0"/>
    <n v="0"/>
    <m/>
    <x v="1"/>
    <m/>
    <m/>
  </r>
  <r>
    <x v="5"/>
    <x v="79"/>
    <x v="1"/>
    <x v="4"/>
    <n v="0"/>
    <n v="0"/>
    <n v="0"/>
    <n v="0"/>
    <n v="0"/>
    <n v="0"/>
    <n v="0"/>
    <n v="0"/>
    <n v="0"/>
    <n v="60923"/>
    <n v="60923"/>
    <n v="0"/>
    <n v="60923"/>
    <n v="60923"/>
    <n v="0"/>
    <n v="0"/>
    <n v="0"/>
    <n v="0"/>
    <n v="0"/>
    <n v="0"/>
    <n v="0"/>
    <n v="0"/>
    <n v="0"/>
    <n v="0"/>
    <n v="0"/>
    <n v="0"/>
    <n v="0"/>
    <n v="0"/>
    <n v="0"/>
    <n v="0"/>
    <n v="0"/>
    <n v="0"/>
    <m/>
    <m/>
    <m/>
    <m/>
    <m/>
    <m/>
    <m/>
    <m/>
    <m/>
    <m/>
    <m/>
    <m/>
    <m/>
    <m/>
    <m/>
    <m/>
    <m/>
    <m/>
    <m/>
    <m/>
    <m/>
    <m/>
    <m/>
    <m/>
    <m/>
    <m/>
    <n v="0"/>
    <n v="0"/>
    <n v="0"/>
    <n v="0"/>
    <n v="0"/>
    <n v="0"/>
    <n v="0"/>
    <n v="0"/>
    <n v="0"/>
    <n v="0"/>
    <m/>
    <m/>
    <m/>
    <m/>
    <m/>
    <n v="0"/>
    <n v="0"/>
    <n v="60923"/>
    <n v="0"/>
    <n v="0"/>
    <n v="0"/>
    <n v="0"/>
    <n v="0"/>
    <m/>
    <x v="0"/>
    <m/>
    <m/>
  </r>
  <r>
    <x v="136"/>
    <x v="81"/>
    <x v="1"/>
    <x v="4"/>
    <n v="0"/>
    <n v="0"/>
    <n v="0"/>
    <n v="0"/>
    <n v="43281"/>
    <n v="0"/>
    <n v="43281"/>
    <n v="43281"/>
    <n v="0"/>
    <n v="0"/>
    <n v="43281"/>
    <n v="43281"/>
    <n v="43281"/>
    <n v="43281"/>
    <n v="0"/>
    <n v="0"/>
    <n v="0"/>
    <n v="0"/>
    <n v="0"/>
    <n v="0"/>
    <n v="0"/>
    <n v="0"/>
    <n v="0"/>
    <n v="0"/>
    <n v="0"/>
    <n v="0"/>
    <n v="0"/>
    <n v="0"/>
    <n v="0"/>
    <n v="0"/>
    <n v="0"/>
    <n v="0"/>
    <m/>
    <m/>
    <m/>
    <m/>
    <m/>
    <m/>
    <m/>
    <m/>
    <m/>
    <m/>
    <m/>
    <m/>
    <m/>
    <m/>
    <m/>
    <m/>
    <m/>
    <m/>
    <m/>
    <m/>
    <m/>
    <m/>
    <m/>
    <m/>
    <m/>
    <m/>
    <n v="43281"/>
    <n v="0"/>
    <n v="0"/>
    <n v="0"/>
    <n v="0"/>
    <n v="0"/>
    <n v="0"/>
    <n v="0"/>
    <n v="0"/>
    <n v="0"/>
    <m/>
    <m/>
    <m/>
    <m/>
    <m/>
    <n v="0"/>
    <n v="0"/>
    <n v="0"/>
    <n v="0"/>
    <n v="0"/>
    <n v="0"/>
    <n v="0"/>
    <n v="0"/>
    <m/>
    <x v="0"/>
    <m/>
    <m/>
  </r>
  <r>
    <x v="62"/>
    <x v="85"/>
    <x v="1"/>
    <x v="4"/>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63"/>
    <x v="86"/>
    <x v="1"/>
    <x v="4"/>
    <n v="9353"/>
    <n v="1562"/>
    <n v="2738"/>
    <n v="13653"/>
    <n v="5085"/>
    <n v="0"/>
    <n v="5085"/>
    <n v="18738"/>
    <n v="0"/>
    <n v="0"/>
    <n v="18738"/>
    <n v="18738"/>
    <n v="18738"/>
    <n v="18738"/>
    <n v="9353"/>
    <n v="0"/>
    <n v="1562"/>
    <n v="0"/>
    <n v="2738"/>
    <n v="0"/>
    <n v="0"/>
    <n v="0"/>
    <n v="0"/>
    <n v="0"/>
    <n v="0"/>
    <n v="0"/>
    <n v="0"/>
    <n v="0"/>
    <n v="0"/>
    <n v="0"/>
    <n v="0"/>
    <n v="0"/>
    <m/>
    <m/>
    <m/>
    <m/>
    <m/>
    <m/>
    <m/>
    <m/>
    <m/>
    <m/>
    <m/>
    <m/>
    <m/>
    <m/>
    <m/>
    <m/>
    <m/>
    <m/>
    <m/>
    <m/>
    <m/>
    <m/>
    <m/>
    <m/>
    <m/>
    <m/>
    <n v="5085"/>
    <n v="0"/>
    <n v="0"/>
    <n v="0"/>
    <n v="0"/>
    <n v="0"/>
    <n v="0"/>
    <n v="0"/>
    <n v="0"/>
    <n v="0"/>
    <m/>
    <m/>
    <m/>
    <m/>
    <m/>
    <n v="0"/>
    <n v="0"/>
    <n v="0"/>
    <n v="0"/>
    <n v="0"/>
    <n v="0"/>
    <n v="0"/>
    <n v="0"/>
    <m/>
    <x v="0"/>
    <m/>
    <m/>
  </r>
  <r>
    <x v="64"/>
    <x v="87"/>
    <x v="1"/>
    <x v="4"/>
    <n v="0"/>
    <n v="0"/>
    <n v="0"/>
    <n v="0"/>
    <n v="0"/>
    <n v="0"/>
    <n v="0"/>
    <n v="0"/>
    <n v="0"/>
    <n v="14942"/>
    <n v="14942"/>
    <n v="0"/>
    <n v="14942"/>
    <n v="14942"/>
    <n v="0"/>
    <n v="0"/>
    <n v="0"/>
    <n v="0"/>
    <n v="0"/>
    <n v="0"/>
    <n v="0"/>
    <n v="0"/>
    <n v="0"/>
    <n v="0"/>
    <n v="0"/>
    <n v="0"/>
    <n v="0"/>
    <n v="0"/>
    <n v="0"/>
    <n v="0"/>
    <n v="0"/>
    <n v="0"/>
    <m/>
    <m/>
    <m/>
    <m/>
    <m/>
    <m/>
    <m/>
    <m/>
    <m/>
    <m/>
    <m/>
    <m/>
    <m/>
    <m/>
    <m/>
    <m/>
    <m/>
    <m/>
    <m/>
    <m/>
    <m/>
    <m/>
    <m/>
    <m/>
    <m/>
    <m/>
    <n v="0"/>
    <n v="0"/>
    <n v="0"/>
    <n v="0"/>
    <n v="0"/>
    <n v="0"/>
    <n v="0"/>
    <n v="0"/>
    <n v="0"/>
    <n v="0"/>
    <m/>
    <m/>
    <m/>
    <m/>
    <m/>
    <n v="0"/>
    <n v="0"/>
    <n v="14942"/>
    <n v="0"/>
    <n v="0"/>
    <n v="0"/>
    <n v="0"/>
    <n v="0"/>
    <m/>
    <x v="0"/>
    <m/>
    <m/>
  </r>
  <r>
    <x v="8"/>
    <x v="88"/>
    <x v="1"/>
    <x v="4"/>
    <n v="0"/>
    <n v="0"/>
    <n v="153409"/>
    <n v="153409"/>
    <n v="0"/>
    <n v="0"/>
    <n v="0"/>
    <n v="153409"/>
    <n v="0"/>
    <n v="0"/>
    <n v="153409"/>
    <n v="153409"/>
    <n v="153409"/>
    <n v="153409"/>
    <n v="0"/>
    <n v="0"/>
    <n v="0"/>
    <n v="0"/>
    <n v="153409"/>
    <n v="38932"/>
    <n v="0"/>
    <n v="0"/>
    <n v="0"/>
    <n v="0"/>
    <n v="0"/>
    <n v="0"/>
    <n v="0"/>
    <n v="0"/>
    <n v="0"/>
    <n v="0"/>
    <n v="0"/>
    <n v="0"/>
    <m/>
    <m/>
    <m/>
    <m/>
    <m/>
    <m/>
    <m/>
    <m/>
    <m/>
    <m/>
    <m/>
    <m/>
    <m/>
    <m/>
    <m/>
    <m/>
    <m/>
    <m/>
    <m/>
    <m/>
    <m/>
    <m/>
    <m/>
    <m/>
    <m/>
    <m/>
    <n v="0"/>
    <n v="0"/>
    <n v="0"/>
    <n v="0"/>
    <n v="0"/>
    <n v="0"/>
    <n v="0"/>
    <n v="0"/>
    <n v="0"/>
    <n v="0"/>
    <m/>
    <m/>
    <m/>
    <m/>
    <m/>
    <n v="0"/>
    <n v="0"/>
    <n v="0"/>
    <n v="0"/>
    <n v="0"/>
    <n v="0"/>
    <n v="0"/>
    <n v="0"/>
    <m/>
    <x v="1"/>
    <m/>
    <m/>
  </r>
  <r>
    <x v="66"/>
    <x v="90"/>
    <x v="1"/>
    <x v="4"/>
    <n v="0"/>
    <n v="0"/>
    <n v="11365"/>
    <n v="11365"/>
    <n v="0"/>
    <n v="0"/>
    <n v="0"/>
    <n v="11365"/>
    <n v="0"/>
    <n v="0"/>
    <n v="11365"/>
    <n v="11365"/>
    <n v="11365"/>
    <n v="11365"/>
    <n v="0"/>
    <n v="0"/>
    <n v="0"/>
    <n v="0"/>
    <n v="11365"/>
    <n v="0"/>
    <n v="0"/>
    <n v="0"/>
    <n v="0"/>
    <n v="0"/>
    <n v="0"/>
    <n v="0"/>
    <n v="0"/>
    <n v="0"/>
    <n v="0"/>
    <n v="0"/>
    <n v="0"/>
    <n v="0"/>
    <m/>
    <m/>
    <m/>
    <m/>
    <m/>
    <m/>
    <m/>
    <m/>
    <m/>
    <m/>
    <m/>
    <m/>
    <m/>
    <m/>
    <m/>
    <m/>
    <m/>
    <m/>
    <m/>
    <m/>
    <m/>
    <m/>
    <m/>
    <m/>
    <m/>
    <m/>
    <n v="0"/>
    <n v="0"/>
    <n v="0"/>
    <n v="0"/>
    <n v="0"/>
    <n v="0"/>
    <n v="0"/>
    <n v="0"/>
    <n v="0"/>
    <n v="0"/>
    <m/>
    <m/>
    <m/>
    <m/>
    <m/>
    <n v="0"/>
    <n v="0"/>
    <n v="0"/>
    <n v="0"/>
    <n v="0"/>
    <n v="0"/>
    <n v="0"/>
    <n v="0"/>
    <m/>
    <x v="0"/>
    <m/>
    <m/>
  </r>
  <r>
    <x v="61"/>
    <x v="92"/>
    <x v="1"/>
    <x v="4"/>
    <n v="0"/>
    <n v="0"/>
    <n v="0"/>
    <n v="0"/>
    <n v="0"/>
    <n v="252720"/>
    <n v="252720"/>
    <n v="252720"/>
    <n v="0"/>
    <n v="0"/>
    <n v="252720"/>
    <n v="252720"/>
    <n v="252720"/>
    <n v="252720"/>
    <n v="0"/>
    <n v="0"/>
    <n v="0"/>
    <n v="0"/>
    <n v="0"/>
    <n v="0"/>
    <n v="0"/>
    <n v="0"/>
    <n v="0"/>
    <n v="0"/>
    <n v="0"/>
    <n v="0"/>
    <n v="0"/>
    <n v="0"/>
    <n v="0"/>
    <n v="0"/>
    <n v="0"/>
    <n v="0"/>
    <m/>
    <m/>
    <m/>
    <m/>
    <m/>
    <m/>
    <m/>
    <m/>
    <m/>
    <m/>
    <m/>
    <m/>
    <m/>
    <m/>
    <m/>
    <m/>
    <m/>
    <m/>
    <m/>
    <m/>
    <m/>
    <m/>
    <m/>
    <m/>
    <m/>
    <m/>
    <n v="0"/>
    <n v="0"/>
    <n v="0"/>
    <n v="0"/>
    <n v="252720"/>
    <n v="0"/>
    <n v="0"/>
    <n v="0"/>
    <n v="0"/>
    <n v="0"/>
    <m/>
    <m/>
    <m/>
    <m/>
    <m/>
    <n v="0"/>
    <n v="0"/>
    <n v="0"/>
    <n v="0"/>
    <n v="0"/>
    <n v="0"/>
    <n v="0"/>
    <n v="0"/>
    <m/>
    <x v="1"/>
    <m/>
    <m/>
  </r>
  <r>
    <x v="68"/>
    <x v="93"/>
    <x v="1"/>
    <x v="4"/>
    <n v="0"/>
    <n v="0"/>
    <n v="8375"/>
    <n v="8375"/>
    <n v="0"/>
    <n v="171805"/>
    <n v="171805"/>
    <n v="180180"/>
    <n v="0"/>
    <n v="1"/>
    <n v="180181"/>
    <n v="180180"/>
    <n v="180181"/>
    <n v="180181"/>
    <n v="0"/>
    <n v="0"/>
    <n v="0"/>
    <n v="0"/>
    <n v="8375"/>
    <n v="0"/>
    <n v="0"/>
    <n v="0"/>
    <n v="0"/>
    <n v="0"/>
    <n v="0"/>
    <n v="0"/>
    <n v="0"/>
    <n v="0"/>
    <n v="0"/>
    <n v="0"/>
    <n v="0"/>
    <n v="0"/>
    <m/>
    <m/>
    <m/>
    <m/>
    <m/>
    <m/>
    <m/>
    <m/>
    <m/>
    <m/>
    <m/>
    <m/>
    <m/>
    <m/>
    <m/>
    <m/>
    <m/>
    <m/>
    <m/>
    <m/>
    <m/>
    <m/>
    <m/>
    <m/>
    <m/>
    <m/>
    <n v="0"/>
    <n v="0"/>
    <n v="0"/>
    <n v="0"/>
    <n v="171805"/>
    <n v="0"/>
    <n v="0"/>
    <n v="0"/>
    <n v="0"/>
    <n v="0"/>
    <m/>
    <m/>
    <m/>
    <m/>
    <m/>
    <n v="0"/>
    <n v="0"/>
    <n v="1"/>
    <n v="0"/>
    <n v="0"/>
    <n v="0"/>
    <n v="0"/>
    <n v="0"/>
    <m/>
    <x v="1"/>
    <m/>
    <m/>
  </r>
  <r>
    <x v="70"/>
    <x v="95"/>
    <x v="1"/>
    <x v="4"/>
    <n v="0"/>
    <n v="0"/>
    <n v="0"/>
    <n v="0"/>
    <n v="0"/>
    <n v="0"/>
    <n v="0"/>
    <n v="0"/>
    <n v="0"/>
    <n v="31259"/>
    <n v="31259"/>
    <n v="0"/>
    <n v="31259"/>
    <n v="31259"/>
    <n v="0"/>
    <n v="0"/>
    <n v="0"/>
    <n v="0"/>
    <n v="0"/>
    <n v="0"/>
    <n v="0"/>
    <n v="0"/>
    <n v="0"/>
    <n v="0"/>
    <n v="0"/>
    <n v="0"/>
    <n v="0"/>
    <n v="0"/>
    <n v="0"/>
    <n v="0"/>
    <n v="0"/>
    <n v="0"/>
    <m/>
    <m/>
    <m/>
    <m/>
    <m/>
    <m/>
    <m/>
    <m/>
    <m/>
    <m/>
    <m/>
    <m/>
    <m/>
    <m/>
    <m/>
    <m/>
    <m/>
    <m/>
    <m/>
    <m/>
    <m/>
    <m/>
    <m/>
    <m/>
    <m/>
    <m/>
    <n v="0"/>
    <n v="0"/>
    <n v="0"/>
    <n v="0"/>
    <n v="0"/>
    <n v="0"/>
    <n v="0"/>
    <n v="0"/>
    <n v="0"/>
    <n v="0"/>
    <m/>
    <m/>
    <m/>
    <m/>
    <m/>
    <n v="0"/>
    <n v="0"/>
    <n v="31259"/>
    <n v="0"/>
    <n v="0"/>
    <n v="0"/>
    <n v="0"/>
    <n v="0"/>
    <m/>
    <x v="0"/>
    <m/>
    <m/>
  </r>
  <r>
    <x v="71"/>
    <x v="96"/>
    <x v="1"/>
    <x v="4"/>
    <n v="0"/>
    <n v="0"/>
    <n v="0"/>
    <n v="0"/>
    <n v="0"/>
    <n v="0"/>
    <n v="0"/>
    <n v="0"/>
    <n v="0"/>
    <n v="71434"/>
    <n v="71434"/>
    <n v="0"/>
    <n v="71434"/>
    <n v="71434"/>
    <n v="0"/>
    <n v="0"/>
    <n v="0"/>
    <n v="0"/>
    <n v="0"/>
    <n v="0"/>
    <n v="0"/>
    <n v="0"/>
    <n v="0"/>
    <n v="0"/>
    <n v="0"/>
    <n v="0"/>
    <n v="0"/>
    <n v="0"/>
    <n v="0"/>
    <n v="0"/>
    <n v="0"/>
    <n v="0"/>
    <m/>
    <m/>
    <m/>
    <m/>
    <m/>
    <m/>
    <m/>
    <m/>
    <m/>
    <m/>
    <m/>
    <m/>
    <m/>
    <m/>
    <m/>
    <m/>
    <m/>
    <m/>
    <m/>
    <m/>
    <m/>
    <m/>
    <m/>
    <m/>
    <m/>
    <m/>
    <n v="0"/>
    <n v="0"/>
    <n v="0"/>
    <n v="0"/>
    <m/>
    <n v="0"/>
    <n v="0"/>
    <n v="0"/>
    <n v="0"/>
    <n v="0"/>
    <m/>
    <m/>
    <m/>
    <m/>
    <m/>
    <n v="0"/>
    <n v="0"/>
    <n v="71434"/>
    <n v="0"/>
    <n v="0"/>
    <n v="0"/>
    <n v="0"/>
    <n v="0"/>
    <m/>
    <x v="0"/>
    <m/>
    <m/>
  </r>
  <r>
    <x v="75"/>
    <x v="100"/>
    <x v="1"/>
    <x v="4"/>
    <n v="0"/>
    <n v="0"/>
    <n v="0"/>
    <n v="0"/>
    <n v="0"/>
    <n v="351063"/>
    <n v="351063"/>
    <n v="351063"/>
    <n v="0"/>
    <n v="0"/>
    <n v="351063"/>
    <n v="351063"/>
    <n v="351063"/>
    <n v="351063"/>
    <n v="0"/>
    <n v="0"/>
    <n v="0"/>
    <n v="0"/>
    <n v="0"/>
    <n v="0"/>
    <n v="0"/>
    <n v="0"/>
    <n v="0"/>
    <n v="0"/>
    <n v="0"/>
    <n v="0"/>
    <n v="0"/>
    <n v="0"/>
    <n v="0"/>
    <n v="0"/>
    <n v="0"/>
    <n v="0"/>
    <m/>
    <m/>
    <m/>
    <m/>
    <m/>
    <m/>
    <m/>
    <m/>
    <m/>
    <m/>
    <m/>
    <m/>
    <m/>
    <m/>
    <m/>
    <m/>
    <m/>
    <m/>
    <m/>
    <m/>
    <m/>
    <m/>
    <m/>
    <m/>
    <m/>
    <m/>
    <n v="0"/>
    <n v="0"/>
    <n v="0"/>
    <n v="0"/>
    <n v="351063"/>
    <n v="0"/>
    <n v="0"/>
    <n v="0"/>
    <n v="0"/>
    <n v="0"/>
    <m/>
    <m/>
    <m/>
    <m/>
    <m/>
    <n v="0"/>
    <n v="0"/>
    <n v="0"/>
    <n v="0"/>
    <n v="0"/>
    <n v="0"/>
    <n v="0"/>
    <n v="0"/>
    <m/>
    <x v="1"/>
    <m/>
    <m/>
  </r>
  <r>
    <x v="97"/>
    <x v="131"/>
    <x v="1"/>
    <x v="4"/>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129"/>
    <x v="167"/>
    <x v="1"/>
    <x v="4"/>
    <n v="0"/>
    <n v="0"/>
    <n v="0"/>
    <n v="0"/>
    <n v="6361"/>
    <n v="0"/>
    <n v="6361"/>
    <n v="6361"/>
    <n v="0"/>
    <n v="0"/>
    <n v="6361"/>
    <n v="6361"/>
    <n v="6361"/>
    <n v="6361"/>
    <n v="0"/>
    <n v="0"/>
    <n v="0"/>
    <n v="0"/>
    <n v="0"/>
    <n v="0"/>
    <n v="0"/>
    <n v="0"/>
    <n v="0"/>
    <n v="0"/>
    <n v="0"/>
    <n v="0"/>
    <n v="0"/>
    <n v="0"/>
    <n v="0"/>
    <n v="0"/>
    <n v="0"/>
    <n v="0"/>
    <m/>
    <m/>
    <m/>
    <m/>
    <m/>
    <m/>
    <m/>
    <m/>
    <m/>
    <m/>
    <m/>
    <m/>
    <m/>
    <m/>
    <m/>
    <m/>
    <m/>
    <m/>
    <m/>
    <m/>
    <m/>
    <m/>
    <m/>
    <m/>
    <m/>
    <m/>
    <n v="6361"/>
    <n v="0"/>
    <n v="0"/>
    <n v="0"/>
    <n v="0"/>
    <n v="0"/>
    <n v="0"/>
    <n v="0"/>
    <n v="0"/>
    <n v="0"/>
    <m/>
    <m/>
    <m/>
    <m/>
    <m/>
    <n v="0"/>
    <n v="0"/>
    <n v="0"/>
    <n v="0"/>
    <n v="0"/>
    <n v="0"/>
    <n v="0"/>
    <n v="0"/>
    <m/>
    <x v="0"/>
    <m/>
    <m/>
  </r>
  <r>
    <x v="17"/>
    <x v="103"/>
    <x v="1"/>
    <x v="4"/>
    <n v="0"/>
    <n v="0"/>
    <n v="0"/>
    <n v="0"/>
    <n v="18104"/>
    <n v="1359725"/>
    <n v="1377829"/>
    <n v="1377829"/>
    <n v="0"/>
    <n v="354580"/>
    <n v="1732409"/>
    <n v="1377829"/>
    <n v="1732409"/>
    <n v="1732409"/>
    <n v="0"/>
    <n v="0"/>
    <n v="0"/>
    <n v="0"/>
    <n v="0"/>
    <n v="0"/>
    <n v="0"/>
    <n v="0"/>
    <n v="0"/>
    <n v="0"/>
    <n v="0"/>
    <n v="0"/>
    <n v="0"/>
    <n v="0"/>
    <n v="0"/>
    <n v="0"/>
    <n v="0"/>
    <n v="0"/>
    <m/>
    <m/>
    <m/>
    <m/>
    <m/>
    <m/>
    <m/>
    <m/>
    <m/>
    <m/>
    <m/>
    <m/>
    <m/>
    <m/>
    <m/>
    <m/>
    <m/>
    <m/>
    <m/>
    <m/>
    <m/>
    <m/>
    <m/>
    <m/>
    <m/>
    <m/>
    <n v="18104"/>
    <n v="0"/>
    <n v="0"/>
    <n v="0"/>
    <n v="1359725"/>
    <n v="0"/>
    <n v="0"/>
    <n v="0"/>
    <n v="0"/>
    <n v="0"/>
    <m/>
    <m/>
    <m/>
    <m/>
    <m/>
    <n v="0"/>
    <n v="0"/>
    <n v="354580"/>
    <n v="0"/>
    <n v="0"/>
    <n v="0"/>
    <n v="0"/>
    <n v="0"/>
    <m/>
    <x v="1"/>
    <m/>
    <m/>
  </r>
  <r>
    <x v="17"/>
    <x v="180"/>
    <x v="1"/>
    <x v="4"/>
    <n v="0"/>
    <n v="0"/>
    <n v="0"/>
    <n v="0"/>
    <n v="1"/>
    <n v="0"/>
    <n v="1"/>
    <n v="1"/>
    <n v="37091"/>
    <n v="37091"/>
    <n v="37092"/>
    <n v="1"/>
    <n v="37092"/>
    <n v="37092"/>
    <n v="0"/>
    <n v="0"/>
    <n v="0"/>
    <n v="0"/>
    <n v="0"/>
    <n v="0"/>
    <n v="0"/>
    <n v="0"/>
    <n v="0"/>
    <n v="0"/>
    <n v="0"/>
    <n v="0"/>
    <n v="0"/>
    <n v="0"/>
    <n v="0"/>
    <n v="0"/>
    <n v="0"/>
    <n v="0"/>
    <m/>
    <m/>
    <m/>
    <m/>
    <m/>
    <m/>
    <m/>
    <m/>
    <m/>
    <m/>
    <m/>
    <m/>
    <m/>
    <m/>
    <m/>
    <m/>
    <m/>
    <m/>
    <m/>
    <m/>
    <m/>
    <m/>
    <m/>
    <m/>
    <m/>
    <m/>
    <n v="1"/>
    <n v="0"/>
    <n v="0"/>
    <n v="0"/>
    <n v="0"/>
    <n v="0"/>
    <n v="0"/>
    <n v="0"/>
    <n v="0"/>
    <n v="0"/>
    <m/>
    <m/>
    <m/>
    <m/>
    <m/>
    <n v="37091"/>
    <n v="0"/>
    <n v="0"/>
    <n v="0"/>
    <n v="0"/>
    <n v="0"/>
    <n v="0"/>
    <n v="0"/>
    <m/>
    <x v="0"/>
    <m/>
    <m/>
  </r>
  <r>
    <x v="17"/>
    <x v="104"/>
    <x v="1"/>
    <x v="4"/>
    <n v="142075"/>
    <n v="84690"/>
    <n v="287517"/>
    <n v="514282"/>
    <n v="111516"/>
    <n v="0"/>
    <n v="111516"/>
    <n v="625798"/>
    <n v="295838"/>
    <n v="295838"/>
    <n v="921636"/>
    <n v="625798"/>
    <n v="921636"/>
    <n v="924536"/>
    <n v="142075"/>
    <n v="0"/>
    <n v="84470"/>
    <n v="16601"/>
    <n v="276114"/>
    <n v="8258"/>
    <n v="0"/>
    <n v="0"/>
    <n v="0"/>
    <n v="0"/>
    <n v="0"/>
    <n v="0"/>
    <n v="0"/>
    <n v="0"/>
    <n v="220"/>
    <n v="217"/>
    <n v="11403"/>
    <n v="0"/>
    <m/>
    <m/>
    <m/>
    <m/>
    <m/>
    <m/>
    <m/>
    <m/>
    <m/>
    <m/>
    <m/>
    <m/>
    <m/>
    <m/>
    <m/>
    <m/>
    <m/>
    <m/>
    <m/>
    <m/>
    <m/>
    <m/>
    <m/>
    <m/>
    <m/>
    <m/>
    <n v="111516"/>
    <n v="0"/>
    <n v="0"/>
    <n v="0"/>
    <n v="0"/>
    <n v="0"/>
    <n v="0"/>
    <n v="0"/>
    <n v="0"/>
    <n v="0"/>
    <m/>
    <m/>
    <m/>
    <m/>
    <m/>
    <n v="295838"/>
    <n v="0"/>
    <n v="0"/>
    <n v="0"/>
    <n v="0"/>
    <n v="0"/>
    <n v="2900"/>
    <n v="0"/>
    <m/>
    <x v="1"/>
    <m/>
    <m/>
  </r>
  <r>
    <x v="79"/>
    <x v="106"/>
    <x v="1"/>
    <x v="4"/>
    <n v="0"/>
    <n v="0"/>
    <n v="0"/>
    <n v="0"/>
    <n v="0"/>
    <n v="0"/>
    <n v="0"/>
    <n v="0"/>
    <n v="0"/>
    <n v="704744"/>
    <n v="704744"/>
    <n v="0"/>
    <n v="704744"/>
    <n v="704744"/>
    <n v="0"/>
    <n v="0"/>
    <n v="0"/>
    <n v="0"/>
    <n v="0"/>
    <n v="0"/>
    <n v="0"/>
    <n v="0"/>
    <n v="0"/>
    <n v="0"/>
    <n v="0"/>
    <n v="0"/>
    <n v="0"/>
    <n v="0"/>
    <n v="0"/>
    <n v="0"/>
    <n v="0"/>
    <n v="0"/>
    <m/>
    <m/>
    <m/>
    <m/>
    <m/>
    <m/>
    <m/>
    <m/>
    <m/>
    <m/>
    <m/>
    <m/>
    <m/>
    <m/>
    <m/>
    <m/>
    <m/>
    <m/>
    <m/>
    <m/>
    <m/>
    <m/>
    <m/>
    <m/>
    <m/>
    <m/>
    <n v="0"/>
    <n v="0"/>
    <n v="0"/>
    <n v="0"/>
    <n v="0"/>
    <n v="0"/>
    <n v="0"/>
    <n v="0"/>
    <n v="0"/>
    <n v="0"/>
    <m/>
    <m/>
    <m/>
    <m/>
    <m/>
    <n v="0"/>
    <n v="0"/>
    <n v="704744"/>
    <n v="0"/>
    <n v="0"/>
    <n v="0"/>
    <n v="0"/>
    <n v="0"/>
    <m/>
    <x v="1"/>
    <m/>
    <m/>
  </r>
  <r>
    <x v="18"/>
    <x v="108"/>
    <x v="1"/>
    <x v="4"/>
    <n v="0"/>
    <n v="0"/>
    <n v="0"/>
    <n v="0"/>
    <n v="3966"/>
    <n v="0"/>
    <n v="3966"/>
    <n v="3966"/>
    <n v="1669"/>
    <n v="1669"/>
    <n v="5635"/>
    <n v="3966"/>
    <n v="5635"/>
    <n v="5635"/>
    <n v="0"/>
    <n v="0"/>
    <n v="0"/>
    <n v="0"/>
    <n v="0"/>
    <n v="0"/>
    <n v="0"/>
    <n v="0"/>
    <n v="0"/>
    <n v="0"/>
    <n v="0"/>
    <n v="0"/>
    <n v="0"/>
    <n v="0"/>
    <n v="0"/>
    <n v="0"/>
    <n v="0"/>
    <n v="0"/>
    <m/>
    <m/>
    <m/>
    <m/>
    <m/>
    <m/>
    <m/>
    <m/>
    <m/>
    <m/>
    <m/>
    <m/>
    <m/>
    <m/>
    <m/>
    <m/>
    <m/>
    <m/>
    <m/>
    <m/>
    <m/>
    <m/>
    <m/>
    <m/>
    <m/>
    <m/>
    <n v="3966"/>
    <n v="0"/>
    <n v="0"/>
    <n v="0"/>
    <n v="0"/>
    <n v="0"/>
    <n v="0"/>
    <n v="0"/>
    <n v="0"/>
    <n v="0"/>
    <m/>
    <m/>
    <m/>
    <m/>
    <m/>
    <n v="1669"/>
    <n v="0"/>
    <n v="0"/>
    <n v="0"/>
    <n v="0"/>
    <n v="0"/>
    <n v="0"/>
    <n v="0"/>
    <m/>
    <x v="0"/>
    <m/>
    <m/>
  </r>
  <r>
    <x v="81"/>
    <x v="110"/>
    <x v="1"/>
    <x v="4"/>
    <n v="0"/>
    <n v="0"/>
    <n v="0"/>
    <n v="0"/>
    <n v="514"/>
    <n v="0"/>
    <n v="514"/>
    <n v="514"/>
    <n v="0"/>
    <n v="11194"/>
    <n v="11708"/>
    <n v="514"/>
    <n v="11708"/>
    <n v="11708"/>
    <n v="0"/>
    <n v="0"/>
    <n v="0"/>
    <n v="0"/>
    <n v="0"/>
    <n v="0"/>
    <n v="0"/>
    <n v="0"/>
    <n v="0"/>
    <n v="0"/>
    <n v="0"/>
    <n v="0"/>
    <n v="0"/>
    <n v="0"/>
    <n v="0"/>
    <n v="0"/>
    <n v="0"/>
    <n v="0"/>
    <m/>
    <m/>
    <m/>
    <m/>
    <m/>
    <m/>
    <m/>
    <m/>
    <m/>
    <m/>
    <m/>
    <m/>
    <m/>
    <m/>
    <m/>
    <m/>
    <m/>
    <m/>
    <m/>
    <m/>
    <m/>
    <m/>
    <m/>
    <m/>
    <m/>
    <m/>
    <n v="514"/>
    <n v="0"/>
    <n v="0"/>
    <n v="0"/>
    <n v="0"/>
    <n v="0"/>
    <n v="0"/>
    <n v="0"/>
    <n v="0"/>
    <n v="0"/>
    <m/>
    <m/>
    <m/>
    <m/>
    <m/>
    <n v="0"/>
    <n v="0"/>
    <n v="11194"/>
    <n v="0"/>
    <n v="0"/>
    <n v="0"/>
    <n v="0"/>
    <n v="0"/>
    <m/>
    <x v="0"/>
    <m/>
    <m/>
  </r>
  <r>
    <x v="82"/>
    <x v="111"/>
    <x v="1"/>
    <x v="4"/>
    <n v="0"/>
    <n v="0"/>
    <n v="0"/>
    <n v="0"/>
    <n v="0"/>
    <n v="1214113"/>
    <n v="1214113"/>
    <n v="1214113"/>
    <n v="0"/>
    <n v="0"/>
    <n v="1214113"/>
    <n v="1214113"/>
    <n v="1214113"/>
    <n v="1214113"/>
    <n v="0"/>
    <n v="0"/>
    <n v="0"/>
    <n v="0"/>
    <n v="0"/>
    <n v="0"/>
    <n v="0"/>
    <n v="0"/>
    <n v="0"/>
    <n v="0"/>
    <n v="0"/>
    <n v="0"/>
    <n v="0"/>
    <n v="0"/>
    <n v="0"/>
    <n v="0"/>
    <n v="0"/>
    <n v="0"/>
    <m/>
    <m/>
    <m/>
    <m/>
    <m/>
    <m/>
    <m/>
    <m/>
    <m/>
    <m/>
    <m/>
    <m/>
    <m/>
    <m/>
    <m/>
    <m/>
    <m/>
    <m/>
    <m/>
    <m/>
    <m/>
    <m/>
    <m/>
    <m/>
    <m/>
    <m/>
    <n v="0"/>
    <n v="0"/>
    <n v="0"/>
    <n v="0"/>
    <n v="1214113"/>
    <n v="0"/>
    <n v="0"/>
    <n v="0"/>
    <n v="0"/>
    <n v="0"/>
    <m/>
    <m/>
    <m/>
    <m/>
    <m/>
    <n v="0"/>
    <n v="0"/>
    <n v="0"/>
    <n v="0"/>
    <n v="0"/>
    <n v="0"/>
    <n v="0"/>
    <n v="0"/>
    <m/>
    <x v="1"/>
    <m/>
    <m/>
  </r>
  <r>
    <x v="121"/>
    <x v="161"/>
    <x v="1"/>
    <x v="4"/>
    <n v="0"/>
    <n v="0"/>
    <n v="0"/>
    <n v="0"/>
    <n v="19547"/>
    <n v="0"/>
    <n v="19547"/>
    <n v="19547"/>
    <n v="0"/>
    <n v="0"/>
    <n v="19547"/>
    <n v="19547"/>
    <n v="19547"/>
    <n v="19547"/>
    <n v="0"/>
    <n v="0"/>
    <n v="0"/>
    <n v="0"/>
    <n v="0"/>
    <n v="0"/>
    <n v="0"/>
    <n v="0"/>
    <n v="0"/>
    <n v="0"/>
    <n v="0"/>
    <n v="0"/>
    <n v="0"/>
    <n v="0"/>
    <n v="0"/>
    <n v="0"/>
    <n v="0"/>
    <n v="0"/>
    <m/>
    <m/>
    <m/>
    <m/>
    <m/>
    <m/>
    <m/>
    <m/>
    <m/>
    <m/>
    <m/>
    <m/>
    <m/>
    <m/>
    <m/>
    <m/>
    <m/>
    <m/>
    <m/>
    <m/>
    <m/>
    <m/>
    <m/>
    <m/>
    <m/>
    <m/>
    <n v="19547"/>
    <n v="0"/>
    <n v="0"/>
    <n v="0"/>
    <n v="0"/>
    <n v="0"/>
    <n v="0"/>
    <n v="0"/>
    <n v="0"/>
    <n v="0"/>
    <m/>
    <m/>
    <m/>
    <m/>
    <m/>
    <n v="0"/>
    <n v="0"/>
    <n v="0"/>
    <n v="0"/>
    <n v="0"/>
    <n v="0"/>
    <n v="0"/>
    <n v="0"/>
    <m/>
    <x v="0"/>
    <m/>
    <m/>
  </r>
  <r>
    <x v="20"/>
    <x v="112"/>
    <x v="1"/>
    <x v="4"/>
    <n v="675031"/>
    <n v="908769"/>
    <n v="5339503"/>
    <n v="6923303"/>
    <n v="1222865"/>
    <n v="134303"/>
    <n v="1357168"/>
    <n v="8280471"/>
    <n v="313977"/>
    <n v="826562"/>
    <n v="9107033"/>
    <n v="8280471"/>
    <n v="9107033"/>
    <n v="9107033"/>
    <n v="675031"/>
    <n v="50898"/>
    <n v="908769"/>
    <n v="171184"/>
    <n v="5339503"/>
    <n v="1071865"/>
    <n v="0"/>
    <n v="0"/>
    <n v="0"/>
    <n v="0"/>
    <n v="0"/>
    <n v="0"/>
    <n v="0"/>
    <n v="0"/>
    <n v="0"/>
    <n v="0"/>
    <n v="0"/>
    <n v="0"/>
    <m/>
    <m/>
    <m/>
    <m/>
    <m/>
    <m/>
    <m/>
    <m/>
    <m/>
    <m/>
    <m/>
    <m/>
    <m/>
    <m/>
    <m/>
    <m/>
    <m/>
    <m/>
    <m/>
    <m/>
    <m/>
    <m/>
    <m/>
    <m/>
    <m/>
    <m/>
    <n v="1222865"/>
    <n v="0"/>
    <n v="0"/>
    <n v="0"/>
    <n v="134303"/>
    <n v="0"/>
    <n v="0"/>
    <n v="0"/>
    <n v="0"/>
    <n v="0"/>
    <m/>
    <m/>
    <m/>
    <m/>
    <m/>
    <n v="313977"/>
    <n v="26363"/>
    <n v="512585"/>
    <n v="0"/>
    <n v="0"/>
    <n v="0"/>
    <n v="0"/>
    <n v="0"/>
    <m/>
    <x v="1"/>
    <m/>
    <m/>
  </r>
  <r>
    <x v="83"/>
    <x v="113"/>
    <x v="1"/>
    <x v="4"/>
    <n v="0"/>
    <n v="0"/>
    <n v="0"/>
    <n v="0"/>
    <n v="0"/>
    <n v="250459"/>
    <n v="250459"/>
    <n v="250459"/>
    <n v="0"/>
    <n v="0"/>
    <n v="250459"/>
    <n v="250459"/>
    <n v="250459"/>
    <n v="250459"/>
    <n v="0"/>
    <n v="0"/>
    <n v="0"/>
    <n v="0"/>
    <n v="0"/>
    <n v="0"/>
    <n v="0"/>
    <n v="0"/>
    <n v="0"/>
    <n v="0"/>
    <n v="0"/>
    <n v="0"/>
    <n v="0"/>
    <n v="0"/>
    <n v="0"/>
    <n v="0"/>
    <n v="0"/>
    <n v="0"/>
    <m/>
    <m/>
    <m/>
    <m/>
    <m/>
    <m/>
    <m/>
    <m/>
    <m/>
    <m/>
    <m/>
    <m/>
    <m/>
    <m/>
    <m/>
    <m/>
    <m/>
    <m/>
    <m/>
    <m/>
    <m/>
    <m/>
    <m/>
    <m/>
    <m/>
    <m/>
    <n v="0"/>
    <n v="0"/>
    <n v="0"/>
    <n v="0"/>
    <n v="250459"/>
    <n v="0"/>
    <n v="0"/>
    <n v="0"/>
    <n v="0"/>
    <n v="0"/>
    <m/>
    <m/>
    <m/>
    <m/>
    <m/>
    <n v="0"/>
    <n v="0"/>
    <n v="0"/>
    <n v="0"/>
    <n v="0"/>
    <n v="0"/>
    <n v="0"/>
    <n v="0"/>
    <m/>
    <x v="1"/>
    <m/>
    <m/>
  </r>
  <r>
    <x v="84"/>
    <x v="115"/>
    <x v="1"/>
    <x v="4"/>
    <n v="73646"/>
    <n v="0"/>
    <n v="0"/>
    <n v="73646"/>
    <n v="0"/>
    <n v="2008825"/>
    <n v="2008825"/>
    <n v="2082471"/>
    <n v="51054"/>
    <n v="51054"/>
    <n v="2133525"/>
    <n v="2082471"/>
    <n v="2133525"/>
    <n v="2133525"/>
    <n v="73646"/>
    <n v="0"/>
    <n v="0"/>
    <n v="0"/>
    <n v="0"/>
    <n v="0"/>
    <n v="0"/>
    <n v="0"/>
    <n v="0"/>
    <n v="0"/>
    <n v="0"/>
    <n v="0"/>
    <n v="0"/>
    <n v="0"/>
    <n v="0"/>
    <n v="0"/>
    <n v="0"/>
    <n v="0"/>
    <m/>
    <m/>
    <m/>
    <m/>
    <m/>
    <m/>
    <m/>
    <m/>
    <m/>
    <m/>
    <m/>
    <m/>
    <m/>
    <m/>
    <m/>
    <m/>
    <m/>
    <m/>
    <m/>
    <m/>
    <m/>
    <m/>
    <m/>
    <m/>
    <m/>
    <m/>
    <n v="0"/>
    <n v="0"/>
    <n v="0"/>
    <n v="0"/>
    <n v="2008825"/>
    <n v="0"/>
    <n v="0"/>
    <n v="0"/>
    <n v="0"/>
    <n v="0"/>
    <m/>
    <m/>
    <m/>
    <m/>
    <m/>
    <n v="51054"/>
    <n v="0"/>
    <n v="0"/>
    <n v="0"/>
    <n v="0"/>
    <n v="0"/>
    <n v="0"/>
    <n v="0"/>
    <m/>
    <x v="1"/>
    <m/>
    <m/>
  </r>
  <r>
    <x v="130"/>
    <x v="117"/>
    <x v="1"/>
    <x v="4"/>
    <n v="0"/>
    <n v="0"/>
    <n v="0"/>
    <n v="0"/>
    <n v="0"/>
    <n v="0"/>
    <n v="0"/>
    <n v="0"/>
    <n v="0"/>
    <n v="19586"/>
    <n v="19586"/>
    <n v="0"/>
    <n v="19586"/>
    <n v="19586"/>
    <n v="0"/>
    <n v="0"/>
    <n v="0"/>
    <n v="0"/>
    <n v="0"/>
    <n v="0"/>
    <n v="0"/>
    <n v="0"/>
    <n v="0"/>
    <n v="0"/>
    <n v="0"/>
    <n v="0"/>
    <n v="0"/>
    <n v="0"/>
    <n v="0"/>
    <n v="0"/>
    <n v="0"/>
    <n v="0"/>
    <m/>
    <m/>
    <m/>
    <m/>
    <m/>
    <m/>
    <m/>
    <m/>
    <m/>
    <m/>
    <m/>
    <m/>
    <m/>
    <m/>
    <m/>
    <m/>
    <m/>
    <m/>
    <m/>
    <m/>
    <m/>
    <m/>
    <m/>
    <m/>
    <m/>
    <m/>
    <n v="0"/>
    <n v="0"/>
    <n v="0"/>
    <n v="0"/>
    <n v="0"/>
    <n v="0"/>
    <n v="0"/>
    <n v="0"/>
    <n v="0"/>
    <n v="0"/>
    <m/>
    <m/>
    <m/>
    <m/>
    <m/>
    <n v="0"/>
    <n v="0"/>
    <n v="19586"/>
    <n v="0"/>
    <n v="0"/>
    <n v="0"/>
    <n v="0"/>
    <n v="0"/>
    <m/>
    <x v="0"/>
    <m/>
    <m/>
  </r>
  <r>
    <x v="144"/>
    <x v="118"/>
    <x v="1"/>
    <x v="4"/>
    <n v="0"/>
    <n v="6515"/>
    <n v="7067"/>
    <n v="13582"/>
    <n v="0"/>
    <n v="0"/>
    <n v="0"/>
    <n v="13582"/>
    <n v="1423"/>
    <n v="1423"/>
    <n v="15005"/>
    <n v="13582"/>
    <n v="15005"/>
    <n v="15005"/>
    <n v="0"/>
    <n v="0"/>
    <n v="6515"/>
    <n v="0"/>
    <n v="7067"/>
    <n v="0"/>
    <n v="0"/>
    <n v="0"/>
    <n v="0"/>
    <n v="0"/>
    <n v="0"/>
    <n v="0"/>
    <n v="0"/>
    <n v="0"/>
    <n v="0"/>
    <n v="0"/>
    <n v="0"/>
    <n v="0"/>
    <m/>
    <m/>
    <m/>
    <m/>
    <m/>
    <m/>
    <m/>
    <m/>
    <m/>
    <m/>
    <m/>
    <m/>
    <m/>
    <m/>
    <m/>
    <m/>
    <m/>
    <m/>
    <m/>
    <m/>
    <m/>
    <m/>
    <m/>
    <m/>
    <m/>
    <m/>
    <n v="0"/>
    <n v="0"/>
    <n v="0"/>
    <n v="0"/>
    <n v="0"/>
    <n v="0"/>
    <n v="0"/>
    <n v="0"/>
    <n v="0"/>
    <n v="0"/>
    <m/>
    <m/>
    <m/>
    <m/>
    <m/>
    <n v="1423"/>
    <n v="0"/>
    <n v="0"/>
    <n v="0"/>
    <n v="0"/>
    <n v="0"/>
    <n v="0"/>
    <n v="0"/>
    <m/>
    <x v="0"/>
    <m/>
    <m/>
  </r>
  <r>
    <x v="90"/>
    <x v="121"/>
    <x v="1"/>
    <x v="4"/>
    <n v="48434"/>
    <n v="0"/>
    <n v="0"/>
    <n v="48434"/>
    <n v="2033"/>
    <n v="429236"/>
    <n v="431269"/>
    <n v="479703"/>
    <n v="0"/>
    <n v="91392"/>
    <n v="571095"/>
    <n v="479703"/>
    <n v="571095"/>
    <n v="571095"/>
    <n v="48434"/>
    <n v="0"/>
    <n v="0"/>
    <n v="0"/>
    <n v="0"/>
    <n v="0"/>
    <n v="0"/>
    <n v="0"/>
    <n v="0"/>
    <n v="0"/>
    <n v="0"/>
    <n v="0"/>
    <n v="0"/>
    <n v="0"/>
    <n v="0"/>
    <n v="0"/>
    <n v="0"/>
    <n v="0"/>
    <m/>
    <m/>
    <m/>
    <m/>
    <m/>
    <m/>
    <m/>
    <m/>
    <m/>
    <m/>
    <m/>
    <m/>
    <m/>
    <m/>
    <m/>
    <m/>
    <m/>
    <m/>
    <m/>
    <m/>
    <m/>
    <m/>
    <m/>
    <m/>
    <m/>
    <m/>
    <n v="2033"/>
    <n v="0"/>
    <n v="0"/>
    <n v="0"/>
    <n v="429236"/>
    <n v="0"/>
    <n v="0"/>
    <n v="0"/>
    <n v="0"/>
    <n v="0"/>
    <m/>
    <m/>
    <m/>
    <m/>
    <m/>
    <n v="0"/>
    <n v="0"/>
    <n v="91392"/>
    <n v="0"/>
    <n v="0"/>
    <n v="0"/>
    <n v="0"/>
    <n v="0"/>
    <m/>
    <x v="1"/>
    <m/>
    <m/>
  </r>
  <r>
    <x v="26"/>
    <x v="122"/>
    <x v="1"/>
    <x v="4"/>
    <n v="0"/>
    <n v="0"/>
    <n v="0"/>
    <n v="0"/>
    <n v="0"/>
    <n v="0"/>
    <n v="0"/>
    <n v="0"/>
    <n v="0"/>
    <n v="141868"/>
    <n v="141868"/>
    <n v="0"/>
    <n v="141868"/>
    <n v="141868"/>
    <n v="0"/>
    <n v="0"/>
    <n v="0"/>
    <n v="0"/>
    <n v="0"/>
    <n v="0"/>
    <n v="0"/>
    <n v="0"/>
    <n v="0"/>
    <n v="0"/>
    <n v="0"/>
    <n v="0"/>
    <n v="0"/>
    <n v="0"/>
    <n v="0"/>
    <n v="0"/>
    <n v="0"/>
    <n v="0"/>
    <m/>
    <m/>
    <m/>
    <m/>
    <m/>
    <m/>
    <m/>
    <m/>
    <m/>
    <m/>
    <m/>
    <m/>
    <m/>
    <m/>
    <m/>
    <m/>
    <m/>
    <m/>
    <m/>
    <m/>
    <m/>
    <m/>
    <m/>
    <m/>
    <m/>
    <m/>
    <n v="0"/>
    <n v="0"/>
    <n v="0"/>
    <n v="0"/>
    <n v="0"/>
    <n v="0"/>
    <n v="0"/>
    <n v="0"/>
    <n v="0"/>
    <n v="0"/>
    <m/>
    <m/>
    <m/>
    <m/>
    <m/>
    <n v="0"/>
    <n v="0"/>
    <n v="141868"/>
    <n v="0"/>
    <n v="0"/>
    <n v="0"/>
    <n v="0"/>
    <n v="0"/>
    <m/>
    <x v="1"/>
    <m/>
    <m/>
  </r>
  <r>
    <x v="91"/>
    <x v="123"/>
    <x v="1"/>
    <x v="4"/>
    <n v="0"/>
    <n v="0"/>
    <n v="0"/>
    <n v="0"/>
    <n v="9"/>
    <n v="358"/>
    <n v="367"/>
    <n v="367"/>
    <n v="1249"/>
    <n v="1249"/>
    <n v="1616"/>
    <n v="367"/>
    <n v="1616"/>
    <n v="1616"/>
    <n v="0"/>
    <n v="0"/>
    <n v="0"/>
    <n v="0"/>
    <n v="0"/>
    <n v="0"/>
    <n v="0"/>
    <n v="0"/>
    <n v="0"/>
    <n v="0"/>
    <n v="0"/>
    <n v="0"/>
    <n v="0"/>
    <n v="0"/>
    <n v="0"/>
    <n v="0"/>
    <n v="0"/>
    <n v="0"/>
    <m/>
    <m/>
    <m/>
    <m/>
    <m/>
    <m/>
    <m/>
    <m/>
    <m/>
    <m/>
    <m/>
    <m/>
    <m/>
    <m/>
    <m/>
    <m/>
    <m/>
    <m/>
    <m/>
    <m/>
    <m/>
    <m/>
    <m/>
    <m/>
    <m/>
    <m/>
    <n v="9"/>
    <n v="0"/>
    <n v="0"/>
    <n v="0"/>
    <n v="358"/>
    <n v="0"/>
    <n v="0"/>
    <n v="0"/>
    <n v="0"/>
    <n v="0"/>
    <m/>
    <m/>
    <m/>
    <m/>
    <m/>
    <n v="1249"/>
    <n v="0"/>
    <n v="0"/>
    <n v="0"/>
    <n v="0"/>
    <n v="0"/>
    <n v="0"/>
    <n v="0"/>
    <m/>
    <x v="0"/>
    <m/>
    <m/>
  </r>
  <r>
    <x v="26"/>
    <x v="124"/>
    <x v="1"/>
    <x v="4"/>
    <n v="0"/>
    <n v="0"/>
    <n v="0"/>
    <n v="0"/>
    <n v="0"/>
    <n v="0"/>
    <n v="0"/>
    <n v="0"/>
    <n v="0"/>
    <n v="472647"/>
    <n v="472647"/>
    <n v="0"/>
    <n v="472647"/>
    <n v="472647"/>
    <n v="0"/>
    <n v="0"/>
    <n v="0"/>
    <n v="0"/>
    <n v="0"/>
    <n v="0"/>
    <n v="0"/>
    <n v="0"/>
    <n v="0"/>
    <n v="0"/>
    <n v="0"/>
    <n v="0"/>
    <n v="0"/>
    <n v="0"/>
    <n v="0"/>
    <n v="0"/>
    <n v="0"/>
    <n v="0"/>
    <m/>
    <m/>
    <m/>
    <m/>
    <m/>
    <m/>
    <m/>
    <m/>
    <m/>
    <m/>
    <m/>
    <m/>
    <m/>
    <m/>
    <m/>
    <m/>
    <m/>
    <m/>
    <m/>
    <m/>
    <m/>
    <m/>
    <m/>
    <m/>
    <m/>
    <m/>
    <n v="0"/>
    <n v="0"/>
    <n v="0"/>
    <n v="0"/>
    <n v="0"/>
    <n v="0"/>
    <n v="0"/>
    <n v="0"/>
    <n v="0"/>
    <n v="0"/>
    <m/>
    <m/>
    <m/>
    <m/>
    <m/>
    <n v="0"/>
    <n v="0"/>
    <n v="472647"/>
    <n v="0"/>
    <n v="0"/>
    <n v="0"/>
    <n v="0"/>
    <n v="0"/>
    <m/>
    <x v="1"/>
    <m/>
    <m/>
  </r>
  <r>
    <x v="92"/>
    <x v="125"/>
    <x v="1"/>
    <x v="4"/>
    <n v="0"/>
    <n v="0"/>
    <n v="0"/>
    <n v="0"/>
    <n v="1465"/>
    <n v="736677"/>
    <n v="738142"/>
    <n v="738142"/>
    <n v="393"/>
    <n v="393"/>
    <n v="738535"/>
    <n v="738142"/>
    <n v="738535"/>
    <n v="738535"/>
    <n v="0"/>
    <n v="0"/>
    <n v="0"/>
    <n v="0"/>
    <n v="0"/>
    <n v="0"/>
    <n v="0"/>
    <n v="0"/>
    <n v="0"/>
    <n v="0"/>
    <n v="0"/>
    <n v="0"/>
    <n v="0"/>
    <n v="0"/>
    <n v="0"/>
    <n v="0"/>
    <n v="0"/>
    <n v="0"/>
    <m/>
    <m/>
    <m/>
    <m/>
    <m/>
    <m/>
    <m/>
    <m/>
    <m/>
    <m/>
    <m/>
    <m/>
    <m/>
    <m/>
    <m/>
    <m/>
    <m/>
    <m/>
    <m/>
    <m/>
    <m/>
    <m/>
    <m/>
    <m/>
    <m/>
    <m/>
    <n v="1465"/>
    <n v="0"/>
    <n v="0"/>
    <n v="0"/>
    <n v="736677"/>
    <n v="0"/>
    <n v="0"/>
    <n v="0"/>
    <n v="0"/>
    <n v="0"/>
    <m/>
    <m/>
    <m/>
    <m/>
    <m/>
    <n v="393"/>
    <n v="0"/>
    <n v="0"/>
    <n v="0"/>
    <n v="0"/>
    <n v="0"/>
    <n v="0"/>
    <n v="0"/>
    <m/>
    <x v="1"/>
    <m/>
    <m/>
  </r>
  <r>
    <x v="93"/>
    <x v="126"/>
    <x v="1"/>
    <x v="4"/>
    <n v="52893"/>
    <n v="3001"/>
    <n v="0"/>
    <n v="55894"/>
    <n v="0"/>
    <n v="0"/>
    <n v="0"/>
    <n v="55894"/>
    <n v="0"/>
    <n v="0"/>
    <n v="55894"/>
    <n v="55894"/>
    <n v="55894"/>
    <n v="55894"/>
    <n v="52893"/>
    <n v="0"/>
    <n v="3001"/>
    <n v="0"/>
    <n v="0"/>
    <n v="0"/>
    <n v="0"/>
    <n v="0"/>
    <n v="0"/>
    <n v="0"/>
    <n v="0"/>
    <n v="0"/>
    <n v="0"/>
    <n v="0"/>
    <n v="0"/>
    <n v="0"/>
    <n v="0"/>
    <n v="0"/>
    <m/>
    <m/>
    <m/>
    <m/>
    <m/>
    <m/>
    <m/>
    <m/>
    <m/>
    <m/>
    <m/>
    <m/>
    <m/>
    <m/>
    <m/>
    <m/>
    <m/>
    <m/>
    <m/>
    <m/>
    <m/>
    <m/>
    <m/>
    <m/>
    <m/>
    <m/>
    <n v="0"/>
    <n v="0"/>
    <n v="0"/>
    <n v="0"/>
    <n v="0"/>
    <n v="0"/>
    <n v="0"/>
    <n v="0"/>
    <n v="0"/>
    <n v="0"/>
    <m/>
    <m/>
    <m/>
    <m/>
    <m/>
    <n v="0"/>
    <n v="0"/>
    <n v="0"/>
    <n v="0"/>
    <n v="0"/>
    <n v="0"/>
    <n v="0"/>
    <n v="0"/>
    <m/>
    <x v="0"/>
    <m/>
    <m/>
  </r>
  <r>
    <x v="94"/>
    <x v="127"/>
    <x v="1"/>
    <x v="4"/>
    <n v="0"/>
    <n v="0"/>
    <n v="0"/>
    <n v="0"/>
    <n v="0"/>
    <n v="533109"/>
    <n v="533109"/>
    <n v="533109"/>
    <n v="0"/>
    <n v="0"/>
    <n v="533109"/>
    <n v="533109"/>
    <n v="533109"/>
    <n v="533109"/>
    <n v="0"/>
    <n v="0"/>
    <n v="0"/>
    <n v="0"/>
    <n v="0"/>
    <n v="0"/>
    <n v="0"/>
    <n v="0"/>
    <n v="0"/>
    <n v="0"/>
    <n v="0"/>
    <n v="0"/>
    <n v="0"/>
    <n v="0"/>
    <n v="0"/>
    <n v="0"/>
    <n v="0"/>
    <n v="0"/>
    <m/>
    <m/>
    <m/>
    <m/>
    <m/>
    <m/>
    <m/>
    <m/>
    <m/>
    <m/>
    <m/>
    <m/>
    <m/>
    <m/>
    <m/>
    <m/>
    <m/>
    <m/>
    <m/>
    <m/>
    <m/>
    <m/>
    <m/>
    <m/>
    <m/>
    <m/>
    <n v="0"/>
    <n v="0"/>
    <n v="0"/>
    <n v="0"/>
    <n v="533109"/>
    <n v="0"/>
    <n v="0"/>
    <n v="0"/>
    <n v="0"/>
    <n v="0"/>
    <m/>
    <m/>
    <m/>
    <m/>
    <m/>
    <n v="0"/>
    <n v="0"/>
    <n v="0"/>
    <n v="0"/>
    <n v="0"/>
    <n v="0"/>
    <n v="0"/>
    <n v="0"/>
    <m/>
    <x v="1"/>
    <m/>
    <m/>
  </r>
  <r>
    <x v="95"/>
    <x v="128"/>
    <x v="1"/>
    <x v="4"/>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96"/>
    <x v="129"/>
    <x v="1"/>
    <x v="4"/>
    <n v="0"/>
    <n v="0"/>
    <n v="0"/>
    <n v="0"/>
    <n v="0"/>
    <n v="0"/>
    <n v="0"/>
    <n v="0"/>
    <n v="22485"/>
    <n v="28754"/>
    <n v="28754"/>
    <n v="0"/>
    <n v="28754"/>
    <n v="28754"/>
    <n v="0"/>
    <n v="0"/>
    <n v="0"/>
    <n v="0"/>
    <n v="0"/>
    <n v="0"/>
    <n v="0"/>
    <n v="0"/>
    <n v="0"/>
    <n v="0"/>
    <n v="0"/>
    <n v="0"/>
    <n v="0"/>
    <n v="0"/>
    <n v="0"/>
    <n v="0"/>
    <n v="0"/>
    <n v="0"/>
    <m/>
    <m/>
    <m/>
    <m/>
    <m/>
    <m/>
    <m/>
    <m/>
    <m/>
    <m/>
    <m/>
    <m/>
    <m/>
    <m/>
    <m/>
    <m/>
    <m/>
    <m/>
    <m/>
    <m/>
    <m/>
    <m/>
    <m/>
    <m/>
    <m/>
    <m/>
    <n v="0"/>
    <n v="0"/>
    <n v="0"/>
    <n v="0"/>
    <n v="0"/>
    <n v="0"/>
    <n v="0"/>
    <n v="0"/>
    <n v="0"/>
    <n v="0"/>
    <m/>
    <m/>
    <m/>
    <m/>
    <m/>
    <n v="22485"/>
    <n v="0"/>
    <n v="6269"/>
    <n v="0"/>
    <n v="0"/>
    <n v="0"/>
    <n v="0"/>
    <n v="0"/>
    <m/>
    <x v="0"/>
    <m/>
    <m/>
  </r>
  <r>
    <x v="26"/>
    <x v="130"/>
    <x v="1"/>
    <x v="4"/>
    <n v="0"/>
    <n v="0"/>
    <n v="0"/>
    <n v="0"/>
    <n v="0"/>
    <n v="0"/>
    <n v="0"/>
    <n v="0"/>
    <n v="0"/>
    <n v="217384"/>
    <n v="217384"/>
    <n v="0"/>
    <n v="217384"/>
    <n v="217384"/>
    <n v="0"/>
    <n v="0"/>
    <n v="0"/>
    <n v="0"/>
    <n v="0"/>
    <n v="0"/>
    <n v="0"/>
    <n v="0"/>
    <n v="0"/>
    <n v="0"/>
    <n v="0"/>
    <n v="0"/>
    <n v="0"/>
    <n v="0"/>
    <n v="0"/>
    <n v="0"/>
    <n v="0"/>
    <n v="0"/>
    <m/>
    <m/>
    <m/>
    <m/>
    <m/>
    <m/>
    <m/>
    <m/>
    <m/>
    <m/>
    <m/>
    <m/>
    <m/>
    <m/>
    <m/>
    <m/>
    <m/>
    <m/>
    <m/>
    <m/>
    <m/>
    <m/>
    <m/>
    <m/>
    <m/>
    <m/>
    <n v="0"/>
    <n v="0"/>
    <n v="0"/>
    <n v="0"/>
    <n v="0"/>
    <n v="0"/>
    <n v="0"/>
    <n v="0"/>
    <n v="0"/>
    <n v="0"/>
    <m/>
    <m/>
    <m/>
    <m/>
    <m/>
    <n v="0"/>
    <n v="0"/>
    <n v="217384"/>
    <n v="0"/>
    <n v="0"/>
    <n v="0"/>
    <n v="0"/>
    <n v="0"/>
    <m/>
    <x v="1"/>
    <m/>
    <m/>
  </r>
  <r>
    <x v="98"/>
    <x v="132"/>
    <x v="1"/>
    <x v="4"/>
    <n v="0"/>
    <n v="0"/>
    <n v="0"/>
    <n v="0"/>
    <n v="0"/>
    <n v="0"/>
    <n v="0"/>
    <n v="0"/>
    <n v="0"/>
    <n v="49803"/>
    <n v="49803"/>
    <n v="0"/>
    <n v="49803"/>
    <n v="49803"/>
    <n v="0"/>
    <n v="0"/>
    <n v="0"/>
    <n v="0"/>
    <n v="0"/>
    <n v="0"/>
    <n v="0"/>
    <n v="0"/>
    <n v="0"/>
    <n v="0"/>
    <n v="0"/>
    <n v="0"/>
    <n v="0"/>
    <n v="0"/>
    <n v="0"/>
    <n v="0"/>
    <n v="0"/>
    <n v="0"/>
    <m/>
    <m/>
    <m/>
    <m/>
    <m/>
    <m/>
    <m/>
    <m/>
    <m/>
    <m/>
    <m/>
    <m/>
    <m/>
    <m/>
    <m/>
    <m/>
    <m/>
    <m/>
    <m/>
    <m/>
    <m/>
    <m/>
    <m/>
    <m/>
    <m/>
    <m/>
    <n v="0"/>
    <n v="0"/>
    <n v="0"/>
    <n v="0"/>
    <n v="0"/>
    <n v="0"/>
    <n v="0"/>
    <n v="0"/>
    <n v="0"/>
    <n v="0"/>
    <m/>
    <m/>
    <m/>
    <m/>
    <m/>
    <n v="0"/>
    <n v="0"/>
    <n v="49803"/>
    <n v="0"/>
    <n v="0"/>
    <n v="0"/>
    <n v="0"/>
    <n v="0"/>
    <m/>
    <x v="0"/>
    <m/>
    <m/>
  </r>
  <r>
    <x v="99"/>
    <x v="133"/>
    <x v="1"/>
    <x v="4"/>
    <n v="0"/>
    <n v="0"/>
    <n v="0"/>
    <n v="0"/>
    <n v="0"/>
    <n v="0"/>
    <n v="0"/>
    <n v="0"/>
    <n v="114518"/>
    <n v="114518"/>
    <n v="114518"/>
    <n v="0"/>
    <n v="114518"/>
    <n v="114518"/>
    <n v="0"/>
    <n v="0"/>
    <n v="0"/>
    <n v="0"/>
    <n v="0"/>
    <n v="0"/>
    <n v="0"/>
    <n v="0"/>
    <n v="0"/>
    <n v="0"/>
    <n v="0"/>
    <n v="0"/>
    <n v="0"/>
    <n v="0"/>
    <n v="0"/>
    <n v="0"/>
    <n v="0"/>
    <n v="0"/>
    <m/>
    <m/>
    <m/>
    <m/>
    <m/>
    <m/>
    <m/>
    <m/>
    <m/>
    <m/>
    <m/>
    <m/>
    <m/>
    <m/>
    <m/>
    <m/>
    <m/>
    <m/>
    <m/>
    <m/>
    <m/>
    <m/>
    <m/>
    <m/>
    <m/>
    <m/>
    <n v="0"/>
    <n v="0"/>
    <n v="0"/>
    <n v="0"/>
    <n v="0"/>
    <n v="0"/>
    <n v="0"/>
    <n v="0"/>
    <n v="0"/>
    <n v="0"/>
    <m/>
    <m/>
    <m/>
    <m/>
    <m/>
    <n v="114518"/>
    <n v="0"/>
    <n v="0"/>
    <n v="0"/>
    <n v="0"/>
    <n v="0"/>
    <n v="0"/>
    <n v="0"/>
    <m/>
    <x v="1"/>
    <m/>
    <m/>
  </r>
  <r>
    <x v="100"/>
    <x v="134"/>
    <x v="1"/>
    <x v="4"/>
    <n v="0"/>
    <n v="0"/>
    <n v="0"/>
    <n v="0"/>
    <n v="0"/>
    <n v="0"/>
    <n v="0"/>
    <n v="0"/>
    <n v="0"/>
    <n v="70266"/>
    <n v="70266"/>
    <n v="0"/>
    <n v="70266"/>
    <n v="70266"/>
    <n v="0"/>
    <n v="0"/>
    <n v="0"/>
    <n v="0"/>
    <n v="0"/>
    <n v="0"/>
    <n v="0"/>
    <n v="0"/>
    <n v="0"/>
    <n v="0"/>
    <n v="0"/>
    <n v="0"/>
    <n v="0"/>
    <n v="0"/>
    <n v="0"/>
    <n v="0"/>
    <n v="0"/>
    <n v="0"/>
    <m/>
    <m/>
    <m/>
    <m/>
    <m/>
    <m/>
    <m/>
    <m/>
    <m/>
    <m/>
    <m/>
    <m/>
    <m/>
    <m/>
    <m/>
    <m/>
    <m/>
    <m/>
    <m/>
    <m/>
    <m/>
    <m/>
    <m/>
    <m/>
    <m/>
    <m/>
    <n v="0"/>
    <n v="0"/>
    <n v="0"/>
    <n v="0"/>
    <n v="0"/>
    <n v="0"/>
    <n v="0"/>
    <n v="0"/>
    <n v="0"/>
    <n v="0"/>
    <m/>
    <m/>
    <m/>
    <m/>
    <m/>
    <n v="0"/>
    <n v="0"/>
    <n v="70266"/>
    <n v="0"/>
    <n v="0"/>
    <n v="0"/>
    <n v="0"/>
    <n v="0"/>
    <m/>
    <x v="0"/>
    <m/>
    <m/>
  </r>
  <r>
    <x v="101"/>
    <x v="135"/>
    <x v="1"/>
    <x v="4"/>
    <n v="0"/>
    <n v="0"/>
    <n v="0"/>
    <n v="0"/>
    <n v="0"/>
    <n v="123116"/>
    <n v="123116"/>
    <n v="123116"/>
    <n v="11703"/>
    <n v="11703"/>
    <n v="134819"/>
    <n v="123116"/>
    <n v="134819"/>
    <n v="134819"/>
    <n v="0"/>
    <n v="0"/>
    <n v="0"/>
    <n v="0"/>
    <n v="0"/>
    <n v="0"/>
    <n v="0"/>
    <n v="0"/>
    <n v="0"/>
    <n v="0"/>
    <n v="0"/>
    <n v="0"/>
    <n v="0"/>
    <n v="0"/>
    <n v="0"/>
    <n v="0"/>
    <n v="0"/>
    <n v="0"/>
    <m/>
    <m/>
    <m/>
    <m/>
    <m/>
    <m/>
    <m/>
    <m/>
    <m/>
    <m/>
    <m/>
    <m/>
    <m/>
    <m/>
    <m/>
    <m/>
    <m/>
    <m/>
    <m/>
    <m/>
    <m/>
    <m/>
    <m/>
    <m/>
    <m/>
    <m/>
    <n v="0"/>
    <n v="0"/>
    <n v="0"/>
    <n v="0"/>
    <n v="123116"/>
    <n v="0"/>
    <n v="0"/>
    <n v="0"/>
    <n v="0"/>
    <n v="0"/>
    <m/>
    <m/>
    <m/>
    <m/>
    <m/>
    <n v="11703"/>
    <n v="0"/>
    <n v="0"/>
    <n v="0"/>
    <n v="0"/>
    <n v="0"/>
    <n v="0"/>
    <n v="0"/>
    <m/>
    <x v="1"/>
    <m/>
    <m/>
  </r>
  <r>
    <x v="102"/>
    <x v="136"/>
    <x v="1"/>
    <x v="4"/>
    <n v="0"/>
    <n v="0"/>
    <n v="0"/>
    <n v="0"/>
    <n v="0"/>
    <n v="334929"/>
    <n v="334929"/>
    <n v="334929"/>
    <n v="0"/>
    <n v="0"/>
    <n v="334929"/>
    <n v="334929"/>
    <n v="334929"/>
    <n v="334929"/>
    <n v="0"/>
    <n v="0"/>
    <n v="0"/>
    <n v="0"/>
    <n v="0"/>
    <n v="0"/>
    <n v="0"/>
    <n v="0"/>
    <n v="0"/>
    <n v="0"/>
    <n v="0"/>
    <n v="0"/>
    <n v="0"/>
    <n v="0"/>
    <n v="0"/>
    <n v="0"/>
    <n v="0"/>
    <n v="0"/>
    <m/>
    <m/>
    <m/>
    <m/>
    <m/>
    <m/>
    <m/>
    <m/>
    <m/>
    <m/>
    <m/>
    <m/>
    <m/>
    <m/>
    <m/>
    <m/>
    <m/>
    <m/>
    <m/>
    <m/>
    <m/>
    <m/>
    <m/>
    <m/>
    <m/>
    <m/>
    <n v="0"/>
    <n v="0"/>
    <n v="0"/>
    <n v="0"/>
    <n v="334929"/>
    <n v="0"/>
    <n v="0"/>
    <n v="0"/>
    <n v="0"/>
    <n v="0"/>
    <m/>
    <m/>
    <m/>
    <m/>
    <m/>
    <n v="0"/>
    <n v="0"/>
    <n v="0"/>
    <n v="0"/>
    <n v="0"/>
    <n v="0"/>
    <n v="0"/>
    <n v="0"/>
    <m/>
    <x v="1"/>
    <m/>
    <m/>
  </r>
  <r>
    <x v="103"/>
    <x v="137"/>
    <x v="1"/>
    <x v="4"/>
    <n v="0"/>
    <n v="0"/>
    <n v="0"/>
    <n v="0"/>
    <n v="0"/>
    <n v="107884"/>
    <n v="107884"/>
    <n v="107884"/>
    <n v="1155"/>
    <n v="1155"/>
    <n v="109039"/>
    <n v="107884"/>
    <n v="109039"/>
    <n v="109039"/>
    <n v="0"/>
    <n v="0"/>
    <n v="0"/>
    <n v="0"/>
    <n v="0"/>
    <n v="0"/>
    <n v="0"/>
    <n v="0"/>
    <n v="0"/>
    <n v="0"/>
    <n v="0"/>
    <n v="0"/>
    <n v="0"/>
    <n v="0"/>
    <n v="0"/>
    <n v="0"/>
    <n v="0"/>
    <n v="0"/>
    <m/>
    <m/>
    <m/>
    <m/>
    <m/>
    <m/>
    <m/>
    <m/>
    <m/>
    <m/>
    <m/>
    <m/>
    <m/>
    <m/>
    <m/>
    <m/>
    <m/>
    <m/>
    <m/>
    <m/>
    <m/>
    <m/>
    <m/>
    <m/>
    <m/>
    <m/>
    <n v="0"/>
    <n v="0"/>
    <n v="0"/>
    <n v="0"/>
    <n v="107884"/>
    <n v="0"/>
    <n v="0"/>
    <n v="0"/>
    <n v="0"/>
    <n v="0"/>
    <m/>
    <m/>
    <m/>
    <m/>
    <m/>
    <n v="1155"/>
    <n v="0"/>
    <n v="0"/>
    <n v="0"/>
    <n v="0"/>
    <n v="0"/>
    <n v="0"/>
    <n v="0"/>
    <m/>
    <x v="1"/>
    <m/>
    <m/>
  </r>
  <r>
    <x v="104"/>
    <x v="138"/>
    <x v="1"/>
    <x v="4"/>
    <n v="0"/>
    <n v="0"/>
    <n v="0"/>
    <n v="0"/>
    <n v="0"/>
    <n v="174918"/>
    <n v="174918"/>
    <n v="174918"/>
    <n v="0"/>
    <n v="0"/>
    <n v="174918"/>
    <n v="174918"/>
    <n v="174918"/>
    <n v="174918"/>
    <n v="0"/>
    <n v="0"/>
    <n v="0"/>
    <n v="0"/>
    <n v="0"/>
    <n v="0"/>
    <n v="0"/>
    <n v="0"/>
    <n v="0"/>
    <n v="0"/>
    <n v="0"/>
    <n v="0"/>
    <n v="0"/>
    <n v="0"/>
    <n v="0"/>
    <n v="0"/>
    <n v="0"/>
    <n v="0"/>
    <m/>
    <m/>
    <m/>
    <m/>
    <m/>
    <m/>
    <m/>
    <m/>
    <m/>
    <m/>
    <m/>
    <m/>
    <m/>
    <m/>
    <m/>
    <m/>
    <m/>
    <m/>
    <m/>
    <m/>
    <m/>
    <m/>
    <m/>
    <m/>
    <m/>
    <m/>
    <n v="0"/>
    <n v="0"/>
    <n v="0"/>
    <n v="0"/>
    <n v="174918"/>
    <n v="0"/>
    <n v="0"/>
    <n v="0"/>
    <n v="0"/>
    <n v="0"/>
    <m/>
    <m/>
    <m/>
    <m/>
    <m/>
    <n v="0"/>
    <n v="0"/>
    <n v="0"/>
    <n v="0"/>
    <n v="0"/>
    <n v="0"/>
    <n v="0"/>
    <n v="0"/>
    <m/>
    <x v="1"/>
    <m/>
    <m/>
  </r>
  <r>
    <x v="105"/>
    <x v="139"/>
    <x v="1"/>
    <x v="4"/>
    <n v="16264"/>
    <n v="15"/>
    <n v="22377"/>
    <n v="38656"/>
    <n v="612"/>
    <n v="0"/>
    <n v="612"/>
    <n v="39268"/>
    <n v="0"/>
    <n v="116999"/>
    <n v="156267"/>
    <n v="39268"/>
    <n v="156267"/>
    <n v="156267"/>
    <n v="16264"/>
    <n v="0"/>
    <n v="15"/>
    <n v="15"/>
    <n v="22377"/>
    <n v="14344"/>
    <n v="0"/>
    <n v="0"/>
    <n v="0"/>
    <n v="0"/>
    <n v="0"/>
    <n v="0"/>
    <n v="0"/>
    <n v="0"/>
    <n v="0"/>
    <n v="0"/>
    <n v="0"/>
    <n v="0"/>
    <m/>
    <m/>
    <m/>
    <m/>
    <m/>
    <m/>
    <m/>
    <m/>
    <m/>
    <m/>
    <m/>
    <m/>
    <m/>
    <m/>
    <m/>
    <m/>
    <m/>
    <m/>
    <m/>
    <m/>
    <m/>
    <m/>
    <m/>
    <m/>
    <m/>
    <m/>
    <n v="0"/>
    <n v="0"/>
    <n v="612"/>
    <n v="315"/>
    <n v="0"/>
    <n v="0"/>
    <n v="0"/>
    <n v="0"/>
    <n v="0"/>
    <n v="0"/>
    <m/>
    <m/>
    <m/>
    <m/>
    <m/>
    <n v="0"/>
    <n v="0"/>
    <n v="116999"/>
    <n v="0"/>
    <n v="0"/>
    <n v="0"/>
    <n v="0"/>
    <n v="0"/>
    <m/>
    <x v="1"/>
    <m/>
    <m/>
  </r>
  <r>
    <x v="106"/>
    <x v="140"/>
    <x v="1"/>
    <x v="4"/>
    <n v="0"/>
    <n v="0"/>
    <n v="0"/>
    <n v="0"/>
    <n v="0"/>
    <n v="242423"/>
    <n v="242423"/>
    <n v="242423"/>
    <n v="2"/>
    <n v="2"/>
    <n v="242425"/>
    <n v="242423"/>
    <n v="242425"/>
    <n v="242425"/>
    <n v="0"/>
    <n v="0"/>
    <n v="0"/>
    <n v="0"/>
    <n v="0"/>
    <n v="0"/>
    <n v="0"/>
    <n v="0"/>
    <n v="0"/>
    <n v="0"/>
    <n v="0"/>
    <n v="0"/>
    <n v="0"/>
    <n v="0"/>
    <n v="0"/>
    <n v="0"/>
    <n v="0"/>
    <n v="0"/>
    <m/>
    <m/>
    <m/>
    <m/>
    <m/>
    <m/>
    <m/>
    <m/>
    <m/>
    <m/>
    <m/>
    <m/>
    <m/>
    <m/>
    <m/>
    <m/>
    <m/>
    <m/>
    <m/>
    <m/>
    <m/>
    <m/>
    <m/>
    <m/>
    <m/>
    <m/>
    <n v="0"/>
    <n v="0"/>
    <n v="0"/>
    <n v="0"/>
    <n v="242423"/>
    <n v="0"/>
    <n v="0"/>
    <n v="0"/>
    <n v="0"/>
    <n v="0"/>
    <m/>
    <m/>
    <m/>
    <m/>
    <m/>
    <n v="2"/>
    <n v="0"/>
    <n v="0"/>
    <n v="0"/>
    <n v="0"/>
    <n v="0"/>
    <n v="0"/>
    <n v="0"/>
    <m/>
    <x v="1"/>
    <m/>
    <m/>
  </r>
  <r>
    <x v="107"/>
    <x v="141"/>
    <x v="1"/>
    <x v="4"/>
    <n v="0"/>
    <n v="0"/>
    <n v="0"/>
    <n v="0"/>
    <n v="0"/>
    <n v="333306"/>
    <n v="333306"/>
    <n v="333306"/>
    <n v="586"/>
    <n v="586"/>
    <n v="333892"/>
    <n v="333306"/>
    <n v="333892"/>
    <n v="333892"/>
    <n v="0"/>
    <n v="0"/>
    <n v="0"/>
    <n v="0"/>
    <n v="0"/>
    <n v="0"/>
    <n v="0"/>
    <n v="0"/>
    <n v="0"/>
    <n v="0"/>
    <n v="0"/>
    <n v="0"/>
    <n v="0"/>
    <n v="0"/>
    <n v="0"/>
    <n v="0"/>
    <n v="0"/>
    <n v="0"/>
    <m/>
    <m/>
    <m/>
    <m/>
    <m/>
    <m/>
    <m/>
    <m/>
    <m/>
    <m/>
    <m/>
    <m/>
    <m/>
    <m/>
    <m/>
    <m/>
    <m/>
    <m/>
    <m/>
    <m/>
    <m/>
    <m/>
    <m/>
    <m/>
    <m/>
    <m/>
    <n v="0"/>
    <n v="0"/>
    <n v="0"/>
    <n v="0"/>
    <n v="333306"/>
    <n v="0"/>
    <n v="0"/>
    <n v="0"/>
    <n v="0"/>
    <n v="0"/>
    <m/>
    <m/>
    <m/>
    <m/>
    <m/>
    <n v="586"/>
    <n v="0"/>
    <n v="0"/>
    <n v="0"/>
    <n v="0"/>
    <n v="0"/>
    <n v="0"/>
    <n v="0"/>
    <m/>
    <x v="1"/>
    <m/>
    <m/>
  </r>
  <r>
    <x v="108"/>
    <x v="142"/>
    <x v="1"/>
    <x v="4"/>
    <n v="0"/>
    <n v="0"/>
    <n v="0"/>
    <n v="0"/>
    <n v="192143"/>
    <n v="13214"/>
    <n v="205357"/>
    <n v="205357"/>
    <n v="0"/>
    <n v="0"/>
    <n v="205357"/>
    <n v="205357"/>
    <n v="205357"/>
    <n v="205357"/>
    <n v="0"/>
    <n v="0"/>
    <n v="0"/>
    <n v="0"/>
    <n v="0"/>
    <n v="0"/>
    <n v="0"/>
    <n v="0"/>
    <n v="0"/>
    <n v="0"/>
    <n v="0"/>
    <n v="0"/>
    <n v="0"/>
    <n v="0"/>
    <n v="0"/>
    <n v="0"/>
    <n v="0"/>
    <n v="0"/>
    <m/>
    <m/>
    <m/>
    <m/>
    <m/>
    <m/>
    <m/>
    <m/>
    <m/>
    <m/>
    <m/>
    <m/>
    <m/>
    <m/>
    <m/>
    <m/>
    <m/>
    <m/>
    <m/>
    <m/>
    <m/>
    <m/>
    <m/>
    <m/>
    <m/>
    <m/>
    <n v="192143"/>
    <n v="0"/>
    <n v="0"/>
    <n v="0"/>
    <n v="13214"/>
    <n v="0"/>
    <n v="0"/>
    <n v="0"/>
    <n v="0"/>
    <n v="0"/>
    <m/>
    <m/>
    <m/>
    <m/>
    <m/>
    <n v="0"/>
    <n v="0"/>
    <n v="0"/>
    <n v="0"/>
    <n v="0"/>
    <n v="0"/>
    <n v="0"/>
    <n v="0"/>
    <m/>
    <x v="1"/>
    <m/>
    <m/>
  </r>
  <r>
    <x v="109"/>
    <x v="143"/>
    <x v="1"/>
    <x v="4"/>
    <n v="0"/>
    <n v="0"/>
    <n v="14336"/>
    <n v="14336"/>
    <n v="0"/>
    <n v="0"/>
    <n v="0"/>
    <n v="14336"/>
    <n v="0"/>
    <n v="136746"/>
    <n v="151082"/>
    <n v="14336"/>
    <n v="151082"/>
    <n v="151082"/>
    <n v="0"/>
    <n v="0"/>
    <n v="0"/>
    <n v="0"/>
    <n v="14336"/>
    <n v="0"/>
    <n v="0"/>
    <n v="0"/>
    <n v="0"/>
    <n v="0"/>
    <n v="0"/>
    <n v="0"/>
    <n v="0"/>
    <n v="0"/>
    <n v="0"/>
    <n v="0"/>
    <n v="0"/>
    <n v="0"/>
    <m/>
    <m/>
    <m/>
    <m/>
    <m/>
    <m/>
    <m/>
    <m/>
    <m/>
    <m/>
    <m/>
    <m/>
    <m/>
    <m/>
    <m/>
    <m/>
    <m/>
    <m/>
    <m/>
    <m/>
    <m/>
    <m/>
    <m/>
    <m/>
    <m/>
    <m/>
    <n v="0"/>
    <n v="0"/>
    <n v="0"/>
    <n v="0"/>
    <n v="0"/>
    <n v="0"/>
    <n v="0"/>
    <n v="0"/>
    <n v="0"/>
    <n v="0"/>
    <m/>
    <m/>
    <m/>
    <m/>
    <m/>
    <n v="0"/>
    <n v="0"/>
    <n v="136746"/>
    <n v="0"/>
    <n v="0"/>
    <n v="0"/>
    <n v="0"/>
    <n v="0"/>
    <m/>
    <x v="1"/>
    <m/>
    <m/>
  </r>
  <r>
    <x v="88"/>
    <x v="119"/>
    <x v="1"/>
    <x v="4"/>
    <n v="0"/>
    <n v="0"/>
    <n v="227"/>
    <n v="227"/>
    <n v="0"/>
    <n v="0"/>
    <n v="0"/>
    <n v="227"/>
    <n v="0"/>
    <n v="46382"/>
    <n v="46609"/>
    <n v="227"/>
    <n v="46609"/>
    <n v="46609"/>
    <n v="0"/>
    <n v="0"/>
    <n v="0"/>
    <n v="0"/>
    <n v="227"/>
    <n v="0"/>
    <n v="0"/>
    <n v="0"/>
    <n v="0"/>
    <n v="0"/>
    <n v="0"/>
    <n v="0"/>
    <n v="0"/>
    <n v="0"/>
    <n v="0"/>
    <n v="0"/>
    <n v="0"/>
    <n v="0"/>
    <m/>
    <m/>
    <m/>
    <m/>
    <m/>
    <m/>
    <m/>
    <m/>
    <m/>
    <m/>
    <m/>
    <m/>
    <m/>
    <m/>
    <m/>
    <m/>
    <m/>
    <m/>
    <m/>
    <m/>
    <m/>
    <m/>
    <m/>
    <m/>
    <m/>
    <m/>
    <n v="0"/>
    <n v="0"/>
    <n v="0"/>
    <n v="0"/>
    <n v="0"/>
    <n v="0"/>
    <n v="0"/>
    <n v="0"/>
    <n v="0"/>
    <n v="0"/>
    <m/>
    <m/>
    <m/>
    <m/>
    <m/>
    <n v="0"/>
    <n v="0"/>
    <n v="46382"/>
    <n v="0"/>
    <n v="0"/>
    <n v="0"/>
    <n v="0"/>
    <n v="0"/>
    <m/>
    <x v="0"/>
    <m/>
    <m/>
  </r>
  <r>
    <x v="110"/>
    <x v="144"/>
    <x v="1"/>
    <x v="4"/>
    <n v="0"/>
    <n v="0"/>
    <n v="0"/>
    <n v="0"/>
    <n v="1"/>
    <n v="0"/>
    <n v="1"/>
    <n v="1"/>
    <n v="0"/>
    <n v="9422"/>
    <n v="9423"/>
    <n v="1"/>
    <n v="9423"/>
    <n v="9423"/>
    <n v="0"/>
    <n v="0"/>
    <n v="0"/>
    <n v="0"/>
    <n v="0"/>
    <n v="0"/>
    <n v="0"/>
    <n v="0"/>
    <n v="0"/>
    <n v="0"/>
    <n v="0"/>
    <n v="0"/>
    <n v="0"/>
    <n v="0"/>
    <n v="0"/>
    <n v="0"/>
    <n v="0"/>
    <n v="0"/>
    <m/>
    <m/>
    <m/>
    <m/>
    <m/>
    <m/>
    <m/>
    <m/>
    <m/>
    <m/>
    <m/>
    <m/>
    <m/>
    <m/>
    <m/>
    <m/>
    <m/>
    <m/>
    <m/>
    <m/>
    <m/>
    <m/>
    <m/>
    <m/>
    <m/>
    <m/>
    <n v="1"/>
    <n v="0"/>
    <n v="0"/>
    <n v="0"/>
    <n v="0"/>
    <n v="0"/>
    <n v="0"/>
    <n v="0"/>
    <n v="0"/>
    <n v="0"/>
    <m/>
    <m/>
    <m/>
    <m/>
    <m/>
    <n v="0"/>
    <n v="0"/>
    <n v="9422"/>
    <n v="0"/>
    <n v="0"/>
    <n v="0"/>
    <n v="0"/>
    <n v="0"/>
    <m/>
    <x v="0"/>
    <m/>
    <m/>
  </r>
  <r>
    <x v="111"/>
    <x v="145"/>
    <x v="1"/>
    <x v="4"/>
    <n v="23448"/>
    <n v="28389"/>
    <n v="78864"/>
    <n v="130701"/>
    <n v="4052"/>
    <n v="0"/>
    <n v="4052"/>
    <n v="134753"/>
    <n v="0"/>
    <n v="0"/>
    <n v="134753"/>
    <n v="134753"/>
    <n v="134753"/>
    <n v="134753"/>
    <n v="23448"/>
    <n v="0"/>
    <n v="28389"/>
    <n v="1029"/>
    <n v="78365"/>
    <n v="2277"/>
    <n v="0"/>
    <n v="0"/>
    <n v="0"/>
    <n v="0"/>
    <n v="0"/>
    <n v="0"/>
    <n v="0"/>
    <n v="0"/>
    <n v="0"/>
    <n v="0"/>
    <n v="499"/>
    <n v="0"/>
    <m/>
    <m/>
    <m/>
    <m/>
    <m/>
    <m/>
    <m/>
    <m/>
    <m/>
    <m/>
    <m/>
    <m/>
    <m/>
    <m/>
    <m/>
    <m/>
    <m/>
    <m/>
    <m/>
    <m/>
    <m/>
    <m/>
    <m/>
    <m/>
    <m/>
    <m/>
    <n v="4052"/>
    <n v="0"/>
    <n v="0"/>
    <n v="0"/>
    <n v="0"/>
    <n v="0"/>
    <n v="0"/>
    <n v="0"/>
    <n v="0"/>
    <n v="0"/>
    <m/>
    <m/>
    <m/>
    <m/>
    <m/>
    <n v="0"/>
    <n v="0"/>
    <n v="0"/>
    <n v="0"/>
    <n v="0"/>
    <n v="0"/>
    <n v="0"/>
    <n v="0"/>
    <m/>
    <x v="1"/>
    <m/>
    <m/>
  </r>
  <r>
    <x v="112"/>
    <x v="146"/>
    <x v="1"/>
    <x v="4"/>
    <n v="0"/>
    <n v="7818"/>
    <n v="44731"/>
    <n v="52549"/>
    <n v="0"/>
    <n v="0"/>
    <n v="0"/>
    <n v="52549"/>
    <n v="0"/>
    <n v="3082"/>
    <n v="55631"/>
    <n v="52549"/>
    <n v="55631"/>
    <n v="55631"/>
    <n v="0"/>
    <n v="0"/>
    <n v="7818"/>
    <n v="0"/>
    <n v="44731"/>
    <n v="0"/>
    <n v="0"/>
    <n v="0"/>
    <n v="0"/>
    <n v="0"/>
    <n v="0"/>
    <n v="0"/>
    <n v="0"/>
    <n v="0"/>
    <n v="0"/>
    <n v="0"/>
    <n v="0"/>
    <n v="0"/>
    <m/>
    <m/>
    <m/>
    <m/>
    <m/>
    <m/>
    <m/>
    <m/>
    <m/>
    <m/>
    <m/>
    <m/>
    <m/>
    <m/>
    <m/>
    <m/>
    <m/>
    <m/>
    <m/>
    <m/>
    <m/>
    <m/>
    <m/>
    <m/>
    <m/>
    <m/>
    <n v="0"/>
    <n v="0"/>
    <n v="0"/>
    <n v="0"/>
    <n v="0"/>
    <n v="0"/>
    <n v="0"/>
    <n v="0"/>
    <n v="0"/>
    <n v="0"/>
    <m/>
    <m/>
    <m/>
    <m/>
    <m/>
    <n v="0"/>
    <n v="0"/>
    <n v="3082"/>
    <n v="0"/>
    <n v="0"/>
    <n v="0"/>
    <n v="0"/>
    <n v="0"/>
    <m/>
    <x v="0"/>
    <m/>
    <m/>
  </r>
  <r>
    <x v="137"/>
    <x v="172"/>
    <x v="1"/>
    <x v="4"/>
    <n v="0"/>
    <n v="0"/>
    <n v="0"/>
    <n v="0"/>
    <n v="4168"/>
    <n v="0"/>
    <n v="4168"/>
    <n v="4168"/>
    <n v="0"/>
    <n v="0"/>
    <n v="4168"/>
    <n v="4168"/>
    <n v="4168"/>
    <n v="4168"/>
    <n v="0"/>
    <n v="0"/>
    <n v="0"/>
    <n v="0"/>
    <n v="0"/>
    <n v="0"/>
    <n v="0"/>
    <n v="0"/>
    <n v="0"/>
    <n v="0"/>
    <n v="0"/>
    <n v="0"/>
    <n v="0"/>
    <n v="0"/>
    <n v="0"/>
    <n v="0"/>
    <n v="0"/>
    <n v="0"/>
    <m/>
    <m/>
    <m/>
    <m/>
    <m/>
    <m/>
    <m/>
    <m/>
    <m/>
    <m/>
    <m/>
    <m/>
    <m/>
    <m/>
    <m/>
    <m/>
    <m/>
    <m/>
    <m/>
    <m/>
    <m/>
    <m/>
    <m/>
    <m/>
    <m/>
    <m/>
    <n v="4168"/>
    <n v="0"/>
    <n v="0"/>
    <n v="0"/>
    <n v="0"/>
    <n v="0"/>
    <n v="0"/>
    <n v="0"/>
    <n v="0"/>
    <n v="0"/>
    <m/>
    <m/>
    <m/>
    <m/>
    <m/>
    <n v="0"/>
    <n v="0"/>
    <n v="0"/>
    <n v="0"/>
    <n v="0"/>
    <n v="0"/>
    <n v="0"/>
    <n v="0"/>
    <m/>
    <x v="0"/>
    <m/>
    <m/>
  </r>
  <r>
    <x v="114"/>
    <x v="148"/>
    <x v="1"/>
    <x v="4"/>
    <n v="3641"/>
    <n v="33278"/>
    <n v="57068"/>
    <n v="93987"/>
    <n v="0"/>
    <n v="0"/>
    <n v="0"/>
    <n v="93987"/>
    <n v="0"/>
    <n v="0"/>
    <n v="93987"/>
    <n v="93987"/>
    <n v="93987"/>
    <n v="93987"/>
    <n v="3641"/>
    <n v="0"/>
    <n v="33278"/>
    <n v="0"/>
    <n v="57068"/>
    <n v="0"/>
    <n v="0"/>
    <n v="0"/>
    <n v="0"/>
    <n v="0"/>
    <n v="0"/>
    <n v="0"/>
    <n v="0"/>
    <n v="0"/>
    <n v="0"/>
    <n v="0"/>
    <n v="0"/>
    <n v="0"/>
    <m/>
    <m/>
    <m/>
    <m/>
    <m/>
    <m/>
    <m/>
    <m/>
    <m/>
    <m/>
    <m/>
    <m/>
    <m/>
    <m/>
    <m/>
    <m/>
    <m/>
    <m/>
    <m/>
    <m/>
    <m/>
    <m/>
    <m/>
    <m/>
    <m/>
    <m/>
    <n v="0"/>
    <n v="0"/>
    <n v="0"/>
    <n v="0"/>
    <n v="0"/>
    <n v="0"/>
    <n v="0"/>
    <n v="0"/>
    <n v="0"/>
    <n v="0"/>
    <m/>
    <m/>
    <m/>
    <m/>
    <m/>
    <n v="0"/>
    <n v="0"/>
    <n v="0"/>
    <n v="0"/>
    <n v="0"/>
    <n v="0"/>
    <n v="0"/>
    <n v="0"/>
    <m/>
    <x v="0"/>
    <m/>
    <m/>
  </r>
  <r>
    <x v="26"/>
    <x v="149"/>
    <x v="1"/>
    <x v="4"/>
    <n v="2"/>
    <n v="69588"/>
    <n v="342548"/>
    <n v="412138"/>
    <n v="366474"/>
    <n v="0"/>
    <n v="366474"/>
    <n v="778612"/>
    <n v="0"/>
    <n v="0"/>
    <n v="778612"/>
    <n v="778612"/>
    <n v="778612"/>
    <n v="778612"/>
    <n v="2"/>
    <n v="0"/>
    <n v="69588"/>
    <n v="0"/>
    <n v="342548"/>
    <n v="0"/>
    <n v="0"/>
    <n v="0"/>
    <n v="0"/>
    <n v="0"/>
    <n v="0"/>
    <n v="0"/>
    <n v="0"/>
    <n v="0"/>
    <n v="0"/>
    <n v="0"/>
    <n v="0"/>
    <n v="0"/>
    <m/>
    <m/>
    <m/>
    <m/>
    <m/>
    <m/>
    <m/>
    <m/>
    <m/>
    <m/>
    <m/>
    <m/>
    <m/>
    <m/>
    <m/>
    <m/>
    <m/>
    <m/>
    <m/>
    <m/>
    <m/>
    <m/>
    <m/>
    <m/>
    <m/>
    <m/>
    <n v="366474"/>
    <n v="0"/>
    <n v="0"/>
    <n v="0"/>
    <n v="0"/>
    <n v="0"/>
    <n v="0"/>
    <n v="0"/>
    <n v="0"/>
    <n v="0"/>
    <m/>
    <m/>
    <m/>
    <m/>
    <m/>
    <n v="0"/>
    <n v="0"/>
    <n v="0"/>
    <n v="0"/>
    <n v="0"/>
    <n v="0"/>
    <n v="0"/>
    <n v="0"/>
    <m/>
    <x v="1"/>
    <m/>
    <m/>
  </r>
  <r>
    <x v="26"/>
    <x v="150"/>
    <x v="1"/>
    <x v="4"/>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26"/>
    <x v="151"/>
    <x v="1"/>
    <x v="4"/>
    <n v="0"/>
    <n v="0"/>
    <n v="0"/>
    <n v="0"/>
    <n v="0"/>
    <n v="12007"/>
    <n v="12007"/>
    <n v="12007"/>
    <n v="0"/>
    <n v="0"/>
    <n v="12007"/>
    <n v="12007"/>
    <n v="12007"/>
    <n v="12007"/>
    <n v="0"/>
    <n v="0"/>
    <n v="0"/>
    <n v="0"/>
    <n v="0"/>
    <n v="0"/>
    <n v="0"/>
    <n v="0"/>
    <n v="0"/>
    <n v="0"/>
    <n v="0"/>
    <n v="0"/>
    <n v="0"/>
    <n v="0"/>
    <n v="0"/>
    <n v="0"/>
    <n v="0"/>
    <n v="0"/>
    <m/>
    <m/>
    <m/>
    <m/>
    <m/>
    <m/>
    <m/>
    <m/>
    <m/>
    <m/>
    <m/>
    <m/>
    <m/>
    <m/>
    <m/>
    <m/>
    <m/>
    <m/>
    <m/>
    <m/>
    <m/>
    <m/>
    <m/>
    <m/>
    <m/>
    <m/>
    <n v="0"/>
    <n v="0"/>
    <n v="0"/>
    <n v="0"/>
    <n v="12007"/>
    <n v="0"/>
    <n v="0"/>
    <n v="0"/>
    <n v="0"/>
    <n v="0"/>
    <m/>
    <m/>
    <m/>
    <m/>
    <m/>
    <n v="0"/>
    <n v="0"/>
    <n v="0"/>
    <n v="0"/>
    <n v="0"/>
    <n v="0"/>
    <n v="0"/>
    <n v="0"/>
    <m/>
    <x v="0"/>
    <m/>
    <m/>
  </r>
  <r>
    <x v="145"/>
    <x v="152"/>
    <x v="1"/>
    <x v="4"/>
    <n v="0"/>
    <n v="0"/>
    <n v="0"/>
    <n v="0"/>
    <n v="42866"/>
    <n v="0"/>
    <n v="42866"/>
    <n v="42866"/>
    <n v="0"/>
    <n v="453"/>
    <n v="43319"/>
    <n v="42866"/>
    <n v="43319"/>
    <n v="43319"/>
    <n v="0"/>
    <n v="0"/>
    <n v="0"/>
    <n v="0"/>
    <n v="0"/>
    <n v="0"/>
    <n v="0"/>
    <n v="0"/>
    <n v="0"/>
    <n v="0"/>
    <n v="0"/>
    <n v="0"/>
    <n v="0"/>
    <n v="0"/>
    <n v="0"/>
    <n v="0"/>
    <n v="0"/>
    <n v="0"/>
    <m/>
    <m/>
    <m/>
    <m/>
    <m/>
    <m/>
    <m/>
    <m/>
    <m/>
    <m/>
    <m/>
    <m/>
    <m/>
    <m/>
    <m/>
    <m/>
    <m/>
    <m/>
    <m/>
    <m/>
    <m/>
    <m/>
    <m/>
    <m/>
    <m/>
    <m/>
    <n v="42866"/>
    <n v="0"/>
    <n v="0"/>
    <n v="0"/>
    <n v="0"/>
    <n v="0"/>
    <n v="0"/>
    <n v="0"/>
    <n v="0"/>
    <n v="0"/>
    <m/>
    <m/>
    <m/>
    <m/>
    <m/>
    <n v="0"/>
    <n v="0"/>
    <n v="453"/>
    <n v="0"/>
    <n v="0"/>
    <n v="0"/>
    <n v="0"/>
    <n v="0"/>
    <m/>
    <x v="0"/>
    <m/>
    <m/>
  </r>
  <r>
    <x v="69"/>
    <x v="94"/>
    <x v="1"/>
    <x v="4"/>
    <n v="0"/>
    <n v="505"/>
    <n v="12796"/>
    <n v="13301"/>
    <n v="0"/>
    <n v="0"/>
    <n v="0"/>
    <n v="13301"/>
    <n v="0"/>
    <n v="0"/>
    <n v="13301"/>
    <n v="13301"/>
    <n v="13301"/>
    <n v="13301"/>
    <n v="0"/>
    <n v="0"/>
    <n v="505"/>
    <n v="0"/>
    <n v="12796"/>
    <n v="0"/>
    <n v="0"/>
    <n v="0"/>
    <n v="0"/>
    <n v="0"/>
    <n v="0"/>
    <n v="0"/>
    <n v="0"/>
    <n v="0"/>
    <n v="0"/>
    <n v="0"/>
    <n v="0"/>
    <n v="0"/>
    <m/>
    <m/>
    <m/>
    <m/>
    <m/>
    <m/>
    <m/>
    <m/>
    <m/>
    <m/>
    <m/>
    <m/>
    <m/>
    <m/>
    <m/>
    <m/>
    <m/>
    <m/>
    <m/>
    <m/>
    <m/>
    <m/>
    <m/>
    <m/>
    <m/>
    <m/>
    <n v="0"/>
    <n v="0"/>
    <n v="0"/>
    <n v="0"/>
    <n v="0"/>
    <n v="0"/>
    <n v="0"/>
    <n v="0"/>
    <n v="0"/>
    <n v="0"/>
    <m/>
    <m/>
    <m/>
    <m/>
    <m/>
    <n v="0"/>
    <n v="0"/>
    <n v="0"/>
    <n v="0"/>
    <n v="0"/>
    <n v="0"/>
    <n v="0"/>
    <n v="0"/>
    <m/>
    <x v="0"/>
    <m/>
    <m/>
  </r>
  <r>
    <x v="128"/>
    <x v="166"/>
    <x v="1"/>
    <x v="4"/>
    <n v="0"/>
    <n v="0"/>
    <n v="0"/>
    <n v="0"/>
    <n v="9964"/>
    <n v="0"/>
    <n v="9964"/>
    <n v="9964"/>
    <n v="0"/>
    <n v="0"/>
    <n v="9964"/>
    <n v="9964"/>
    <n v="9964"/>
    <n v="9964"/>
    <n v="0"/>
    <n v="0"/>
    <n v="0"/>
    <n v="0"/>
    <n v="0"/>
    <n v="0"/>
    <n v="0"/>
    <n v="0"/>
    <n v="0"/>
    <n v="0"/>
    <n v="0"/>
    <n v="0"/>
    <n v="0"/>
    <n v="0"/>
    <n v="0"/>
    <n v="0"/>
    <n v="0"/>
    <n v="0"/>
    <m/>
    <m/>
    <m/>
    <m/>
    <m/>
    <m/>
    <m/>
    <m/>
    <m/>
    <m/>
    <m/>
    <m/>
    <m/>
    <m/>
    <m/>
    <m/>
    <m/>
    <m/>
    <m/>
    <m/>
    <m/>
    <m/>
    <m/>
    <m/>
    <m/>
    <m/>
    <n v="9964"/>
    <n v="0"/>
    <n v="0"/>
    <n v="0"/>
    <n v="0"/>
    <n v="0"/>
    <n v="0"/>
    <n v="0"/>
    <n v="0"/>
    <n v="0"/>
    <m/>
    <m/>
    <m/>
    <m/>
    <m/>
    <n v="0"/>
    <n v="0"/>
    <n v="0"/>
    <n v="0"/>
    <n v="0"/>
    <n v="0"/>
    <n v="0"/>
    <n v="0"/>
    <m/>
    <x v="0"/>
    <m/>
    <m/>
  </r>
  <r>
    <x v="146"/>
    <x v="153"/>
    <x v="1"/>
    <x v="4"/>
    <n v="0"/>
    <n v="0"/>
    <n v="0"/>
    <n v="0"/>
    <n v="32740"/>
    <n v="0"/>
    <n v="32740"/>
    <n v="32740"/>
    <n v="0"/>
    <n v="0"/>
    <n v="32740"/>
    <n v="32740"/>
    <n v="32740"/>
    <n v="32740"/>
    <n v="0"/>
    <n v="0"/>
    <n v="0"/>
    <n v="0"/>
    <n v="0"/>
    <n v="0"/>
    <n v="0"/>
    <n v="0"/>
    <n v="0"/>
    <n v="0"/>
    <n v="0"/>
    <n v="0"/>
    <n v="0"/>
    <n v="0"/>
    <n v="0"/>
    <n v="0"/>
    <n v="0"/>
    <n v="0"/>
    <m/>
    <m/>
    <m/>
    <m/>
    <m/>
    <m/>
    <m/>
    <m/>
    <m/>
    <m/>
    <m/>
    <m/>
    <m/>
    <m/>
    <m/>
    <m/>
    <m/>
    <m/>
    <m/>
    <m/>
    <m/>
    <m/>
    <m/>
    <m/>
    <m/>
    <m/>
    <n v="32740"/>
    <n v="0"/>
    <n v="0"/>
    <n v="0"/>
    <n v="0"/>
    <n v="0"/>
    <n v="0"/>
    <n v="0"/>
    <n v="0"/>
    <n v="0"/>
    <m/>
    <m/>
    <m/>
    <m/>
    <m/>
    <n v="0"/>
    <n v="0"/>
    <n v="0"/>
    <n v="0"/>
    <n v="0"/>
    <n v="0"/>
    <n v="0"/>
    <n v="0"/>
    <m/>
    <x v="0"/>
    <m/>
    <m/>
  </r>
  <r>
    <x v="115"/>
    <x v="154"/>
    <x v="1"/>
    <x v="4"/>
    <n v="11023"/>
    <n v="29259"/>
    <n v="87569"/>
    <n v="127851"/>
    <n v="0"/>
    <n v="0"/>
    <n v="0"/>
    <n v="127851"/>
    <n v="0"/>
    <n v="0"/>
    <n v="127851"/>
    <n v="127851"/>
    <n v="127851"/>
    <n v="127851"/>
    <n v="11023"/>
    <n v="0"/>
    <n v="29259"/>
    <n v="0"/>
    <n v="87569"/>
    <n v="0"/>
    <n v="0"/>
    <n v="0"/>
    <n v="0"/>
    <n v="0"/>
    <n v="0"/>
    <n v="0"/>
    <n v="0"/>
    <n v="0"/>
    <n v="0"/>
    <n v="0"/>
    <n v="0"/>
    <n v="0"/>
    <m/>
    <m/>
    <m/>
    <m/>
    <m/>
    <m/>
    <m/>
    <m/>
    <m/>
    <m/>
    <m/>
    <m/>
    <m/>
    <m/>
    <m/>
    <m/>
    <m/>
    <m/>
    <m/>
    <m/>
    <m/>
    <m/>
    <m/>
    <m/>
    <m/>
    <m/>
    <n v="0"/>
    <n v="0"/>
    <n v="0"/>
    <n v="0"/>
    <n v="0"/>
    <n v="0"/>
    <n v="0"/>
    <n v="0"/>
    <n v="0"/>
    <n v="0"/>
    <m/>
    <m/>
    <m/>
    <m/>
    <m/>
    <n v="0"/>
    <n v="0"/>
    <n v="0"/>
    <n v="0"/>
    <n v="0"/>
    <n v="0"/>
    <n v="0"/>
    <n v="0"/>
    <m/>
    <x v="1"/>
    <m/>
    <m/>
  </r>
  <r>
    <x v="0"/>
    <x v="0"/>
    <x v="0"/>
    <x v="5"/>
    <n v="2891"/>
    <n v="244"/>
    <n v="2261"/>
    <n v="5396"/>
    <n v="0"/>
    <n v="0"/>
    <n v="0"/>
    <n v="5396"/>
    <n v="0"/>
    <n v="0"/>
    <n v="5396"/>
    <n v="5396"/>
    <n v="5396"/>
    <n v="5396"/>
    <m/>
    <m/>
    <m/>
    <m/>
    <m/>
    <m/>
    <n v="2891"/>
    <n v="0"/>
    <n v="244"/>
    <n v="0"/>
    <n v="2261"/>
    <n v="0"/>
    <n v="0"/>
    <n v="0"/>
    <n v="0"/>
    <n v="0"/>
    <n v="0"/>
    <n v="0"/>
    <n v="0"/>
    <n v="0"/>
    <n v="0"/>
    <n v="0"/>
    <n v="0"/>
    <n v="0"/>
    <n v="0"/>
    <n v="0"/>
    <n v="0"/>
    <n v="0"/>
    <n v="0"/>
    <n v="0"/>
    <n v="0"/>
    <n v="0"/>
    <n v="0"/>
    <n v="0"/>
    <n v="0"/>
    <n v="0"/>
    <n v="0"/>
    <n v="0"/>
    <n v="0"/>
    <n v="0"/>
    <n v="0"/>
    <n v="0"/>
    <m/>
    <m/>
    <m/>
    <m/>
    <m/>
    <m/>
    <m/>
    <m/>
    <m/>
    <m/>
    <m/>
    <m/>
    <m/>
    <m/>
    <m/>
    <m/>
    <m/>
    <m/>
    <m/>
    <m/>
    <m/>
    <m/>
    <m/>
    <m/>
    <m/>
    <m/>
    <x v="0"/>
    <m/>
    <m/>
  </r>
  <r>
    <x v="1"/>
    <x v="1"/>
    <x v="0"/>
    <x v="5"/>
    <n v="308"/>
    <n v="23873"/>
    <n v="161520"/>
    <n v="185701"/>
    <n v="20687"/>
    <n v="0"/>
    <n v="20687"/>
    <n v="206388"/>
    <n v="51958"/>
    <n v="51958"/>
    <n v="258346"/>
    <n v="940472"/>
    <n v="992430"/>
    <n v="992430"/>
    <m/>
    <m/>
    <m/>
    <m/>
    <m/>
    <m/>
    <n v="308"/>
    <n v="0"/>
    <n v="920"/>
    <n v="0"/>
    <n v="10474"/>
    <n v="453"/>
    <n v="0"/>
    <n v="0"/>
    <n v="19627"/>
    <n v="0"/>
    <n v="95061"/>
    <n v="593"/>
    <n v="0"/>
    <n v="0"/>
    <n v="444"/>
    <n v="0"/>
    <n v="4106"/>
    <n v="0"/>
    <n v="0"/>
    <n v="0"/>
    <n v="0"/>
    <n v="0"/>
    <n v="1204"/>
    <n v="99"/>
    <n v="0"/>
    <n v="0"/>
    <n v="2882"/>
    <n v="0"/>
    <n v="43647"/>
    <n v="0"/>
    <n v="0"/>
    <n v="0"/>
    <n v="0"/>
    <n v="0"/>
    <n v="0"/>
    <n v="0"/>
    <n v="7028"/>
    <n v="0"/>
    <n v="20687"/>
    <m/>
    <m/>
    <m/>
    <m/>
    <m/>
    <m/>
    <m/>
    <m/>
    <m/>
    <n v="0"/>
    <n v="0"/>
    <m/>
    <m/>
    <n v="51958"/>
    <m/>
    <m/>
    <m/>
    <m/>
    <n v="734084"/>
    <m/>
    <m/>
    <m/>
    <n v="0"/>
    <x v="1"/>
    <m/>
    <m/>
  </r>
  <r>
    <x v="42"/>
    <x v="181"/>
    <x v="0"/>
    <x v="5"/>
    <n v="17"/>
    <n v="0"/>
    <n v="0"/>
    <n v="17"/>
    <n v="0"/>
    <n v="0"/>
    <n v="0"/>
    <n v="17"/>
    <n v="0"/>
    <n v="0"/>
    <n v="17"/>
    <n v="17"/>
    <n v="17"/>
    <n v="17"/>
    <m/>
    <m/>
    <m/>
    <m/>
    <m/>
    <m/>
    <n v="0"/>
    <n v="0"/>
    <m/>
    <m/>
    <m/>
    <m/>
    <n v="0"/>
    <n v="0"/>
    <m/>
    <m/>
    <m/>
    <m/>
    <n v="0"/>
    <n v="0"/>
    <m/>
    <m/>
    <m/>
    <m/>
    <n v="0"/>
    <n v="0"/>
    <m/>
    <m/>
    <m/>
    <m/>
    <n v="0"/>
    <n v="0"/>
    <m/>
    <m/>
    <m/>
    <m/>
    <n v="17"/>
    <n v="17"/>
    <m/>
    <m/>
    <m/>
    <m/>
    <m/>
    <m/>
    <m/>
    <m/>
    <m/>
    <m/>
    <m/>
    <m/>
    <m/>
    <m/>
    <m/>
    <m/>
    <m/>
    <m/>
    <m/>
    <m/>
    <m/>
    <m/>
    <m/>
    <m/>
    <m/>
    <m/>
    <m/>
    <m/>
    <m/>
    <m/>
    <x v="0"/>
    <m/>
    <m/>
  </r>
  <r>
    <x v="2"/>
    <x v="2"/>
    <x v="0"/>
    <x v="5"/>
    <n v="0"/>
    <n v="0"/>
    <n v="0"/>
    <n v="0"/>
    <n v="0"/>
    <n v="0"/>
    <n v="0"/>
    <n v="0"/>
    <n v="50"/>
    <n v="50"/>
    <n v="50"/>
    <n v="0"/>
    <n v="50"/>
    <n v="50"/>
    <m/>
    <m/>
    <m/>
    <m/>
    <m/>
    <m/>
    <m/>
    <m/>
    <m/>
    <m/>
    <m/>
    <m/>
    <m/>
    <m/>
    <m/>
    <m/>
    <m/>
    <m/>
    <m/>
    <m/>
    <m/>
    <m/>
    <m/>
    <m/>
    <m/>
    <m/>
    <m/>
    <m/>
    <m/>
    <m/>
    <m/>
    <m/>
    <m/>
    <m/>
    <m/>
    <m/>
    <m/>
    <m/>
    <m/>
    <m/>
    <m/>
    <m/>
    <m/>
    <m/>
    <m/>
    <m/>
    <m/>
    <m/>
    <m/>
    <m/>
    <m/>
    <m/>
    <m/>
    <m/>
    <n v="50"/>
    <n v="0"/>
    <m/>
    <m/>
    <n v="0"/>
    <m/>
    <m/>
    <m/>
    <m/>
    <m/>
    <m/>
    <m/>
    <m/>
    <m/>
    <x v="0"/>
    <m/>
    <m/>
  </r>
  <r>
    <x v="122"/>
    <x v="3"/>
    <x v="0"/>
    <x v="5"/>
    <n v="5"/>
    <n v="6"/>
    <n v="0"/>
    <n v="11"/>
    <n v="0"/>
    <n v="0"/>
    <n v="0"/>
    <n v="11"/>
    <n v="0"/>
    <n v="0"/>
    <n v="11"/>
    <n v="11"/>
    <n v="11"/>
    <n v="11"/>
    <m/>
    <m/>
    <m/>
    <m/>
    <m/>
    <m/>
    <n v="0"/>
    <n v="0"/>
    <n v="0"/>
    <n v="0"/>
    <m/>
    <m/>
    <n v="0"/>
    <n v="0"/>
    <n v="0"/>
    <n v="0"/>
    <m/>
    <m/>
    <n v="0"/>
    <n v="0"/>
    <n v="0"/>
    <n v="0"/>
    <m/>
    <m/>
    <n v="5"/>
    <n v="5"/>
    <n v="6"/>
    <n v="6"/>
    <m/>
    <m/>
    <n v="0"/>
    <n v="0"/>
    <n v="0"/>
    <n v="0"/>
    <m/>
    <m/>
    <n v="0"/>
    <n v="0"/>
    <n v="0"/>
    <n v="0"/>
    <m/>
    <m/>
    <m/>
    <m/>
    <m/>
    <m/>
    <m/>
    <m/>
    <m/>
    <m/>
    <m/>
    <m/>
    <m/>
    <m/>
    <m/>
    <m/>
    <m/>
    <m/>
    <m/>
    <m/>
    <m/>
    <m/>
    <m/>
    <m/>
    <m/>
    <m/>
    <m/>
    <m/>
    <x v="0"/>
    <m/>
    <m/>
  </r>
  <r>
    <x v="122"/>
    <x v="4"/>
    <x v="0"/>
    <x v="5"/>
    <n v="8"/>
    <n v="0"/>
    <n v="0"/>
    <n v="8"/>
    <n v="0"/>
    <n v="0"/>
    <n v="0"/>
    <n v="8"/>
    <n v="0"/>
    <n v="0"/>
    <n v="8"/>
    <n v="8"/>
    <n v="8"/>
    <n v="8"/>
    <m/>
    <m/>
    <m/>
    <m/>
    <m/>
    <m/>
    <n v="1"/>
    <n v="1"/>
    <m/>
    <m/>
    <m/>
    <m/>
    <n v="0"/>
    <n v="0"/>
    <m/>
    <m/>
    <m/>
    <m/>
    <n v="0"/>
    <n v="0"/>
    <m/>
    <m/>
    <m/>
    <m/>
    <n v="7"/>
    <n v="7"/>
    <m/>
    <m/>
    <m/>
    <m/>
    <n v="0"/>
    <n v="0"/>
    <m/>
    <m/>
    <m/>
    <m/>
    <n v="0"/>
    <n v="0"/>
    <m/>
    <m/>
    <m/>
    <m/>
    <m/>
    <m/>
    <m/>
    <m/>
    <m/>
    <m/>
    <m/>
    <m/>
    <m/>
    <m/>
    <m/>
    <m/>
    <m/>
    <m/>
    <m/>
    <m/>
    <m/>
    <m/>
    <m/>
    <m/>
    <m/>
    <m/>
    <m/>
    <m/>
    <m/>
    <m/>
    <x v="0"/>
    <m/>
    <m/>
  </r>
  <r>
    <x v="138"/>
    <x v="173"/>
    <x v="0"/>
    <x v="5"/>
    <n v="0"/>
    <n v="0"/>
    <n v="0"/>
    <n v="0"/>
    <n v="0"/>
    <n v="0"/>
    <n v="0"/>
    <n v="0"/>
    <n v="8"/>
    <n v="8"/>
    <n v="8"/>
    <n v="0"/>
    <n v="8"/>
    <n v="8"/>
    <m/>
    <m/>
    <m/>
    <m/>
    <m/>
    <m/>
    <m/>
    <m/>
    <m/>
    <m/>
    <m/>
    <m/>
    <m/>
    <m/>
    <m/>
    <m/>
    <m/>
    <m/>
    <m/>
    <m/>
    <m/>
    <m/>
    <m/>
    <m/>
    <m/>
    <m/>
    <m/>
    <m/>
    <m/>
    <m/>
    <m/>
    <m/>
    <m/>
    <m/>
    <m/>
    <m/>
    <m/>
    <m/>
    <m/>
    <m/>
    <m/>
    <m/>
    <m/>
    <m/>
    <m/>
    <m/>
    <m/>
    <m/>
    <m/>
    <m/>
    <m/>
    <m/>
    <m/>
    <m/>
    <n v="0"/>
    <n v="8"/>
    <m/>
    <m/>
    <n v="0"/>
    <m/>
    <m/>
    <m/>
    <m/>
    <m/>
    <m/>
    <m/>
    <m/>
    <m/>
    <x v="0"/>
    <m/>
    <m/>
  </r>
  <r>
    <x v="4"/>
    <x v="5"/>
    <x v="0"/>
    <x v="5"/>
    <n v="2"/>
    <n v="0"/>
    <n v="0"/>
    <n v="2"/>
    <n v="0"/>
    <n v="0"/>
    <n v="0"/>
    <n v="2"/>
    <n v="0"/>
    <n v="0"/>
    <n v="2"/>
    <n v="2"/>
    <n v="2"/>
    <n v="2"/>
    <m/>
    <m/>
    <m/>
    <m/>
    <m/>
    <m/>
    <n v="0"/>
    <n v="0"/>
    <m/>
    <m/>
    <m/>
    <m/>
    <n v="0"/>
    <n v="0"/>
    <m/>
    <m/>
    <m/>
    <m/>
    <n v="0"/>
    <n v="0"/>
    <m/>
    <m/>
    <m/>
    <m/>
    <n v="0"/>
    <n v="0"/>
    <m/>
    <m/>
    <m/>
    <m/>
    <n v="0"/>
    <n v="0"/>
    <m/>
    <m/>
    <m/>
    <m/>
    <n v="2"/>
    <n v="2"/>
    <m/>
    <m/>
    <m/>
    <m/>
    <m/>
    <m/>
    <m/>
    <m/>
    <m/>
    <m/>
    <m/>
    <m/>
    <m/>
    <m/>
    <m/>
    <m/>
    <m/>
    <m/>
    <m/>
    <m/>
    <m/>
    <m/>
    <m/>
    <m/>
    <m/>
    <m/>
    <m/>
    <m/>
    <m/>
    <m/>
    <x v="0"/>
    <m/>
    <m/>
  </r>
  <r>
    <x v="5"/>
    <x v="7"/>
    <x v="0"/>
    <x v="5"/>
    <n v="0"/>
    <n v="0"/>
    <n v="0"/>
    <n v="0"/>
    <n v="15611"/>
    <n v="0"/>
    <n v="15611"/>
    <n v="15611"/>
    <n v="0"/>
    <n v="0"/>
    <n v="15611"/>
    <n v="15611"/>
    <n v="15611"/>
    <n v="15611"/>
    <m/>
    <m/>
    <m/>
    <m/>
    <m/>
    <m/>
    <m/>
    <m/>
    <m/>
    <m/>
    <m/>
    <m/>
    <m/>
    <m/>
    <m/>
    <m/>
    <m/>
    <m/>
    <m/>
    <m/>
    <m/>
    <m/>
    <m/>
    <m/>
    <m/>
    <m/>
    <m/>
    <m/>
    <m/>
    <m/>
    <m/>
    <m/>
    <m/>
    <m/>
    <m/>
    <m/>
    <m/>
    <m/>
    <m/>
    <m/>
    <m/>
    <m/>
    <n v="0"/>
    <n v="0"/>
    <n v="15611"/>
    <m/>
    <m/>
    <m/>
    <m/>
    <m/>
    <m/>
    <m/>
    <m/>
    <m/>
    <m/>
    <m/>
    <m/>
    <m/>
    <m/>
    <m/>
    <m/>
    <m/>
    <m/>
    <m/>
    <m/>
    <m/>
    <m/>
    <n v="0"/>
    <x v="0"/>
    <m/>
    <m/>
  </r>
  <r>
    <x v="5"/>
    <x v="6"/>
    <x v="0"/>
    <x v="5"/>
    <n v="83428"/>
    <n v="0"/>
    <n v="25138"/>
    <n v="108566"/>
    <n v="8280"/>
    <n v="0"/>
    <n v="8280"/>
    <n v="116846"/>
    <n v="28453"/>
    <n v="28453"/>
    <n v="145299"/>
    <n v="2671740"/>
    <n v="2700193"/>
    <n v="2713397"/>
    <m/>
    <m/>
    <m/>
    <m/>
    <m/>
    <m/>
    <n v="77828"/>
    <n v="77828"/>
    <m/>
    <m/>
    <n v="20815"/>
    <n v="440"/>
    <n v="0"/>
    <n v="0"/>
    <m/>
    <m/>
    <n v="0"/>
    <n v="0"/>
    <n v="0"/>
    <n v="0"/>
    <m/>
    <m/>
    <n v="0"/>
    <n v="0"/>
    <n v="0"/>
    <n v="0"/>
    <m/>
    <m/>
    <n v="1020"/>
    <n v="534"/>
    <n v="5600"/>
    <n v="5600"/>
    <m/>
    <m/>
    <n v="3303"/>
    <n v="2"/>
    <n v="0"/>
    <n v="0"/>
    <m/>
    <m/>
    <n v="0"/>
    <n v="0"/>
    <n v="0"/>
    <n v="0"/>
    <n v="8280"/>
    <m/>
    <m/>
    <m/>
    <m/>
    <m/>
    <m/>
    <m/>
    <m/>
    <m/>
    <n v="0"/>
    <n v="0"/>
    <m/>
    <m/>
    <n v="28453"/>
    <m/>
    <m/>
    <m/>
    <m/>
    <n v="2554894"/>
    <m/>
    <m/>
    <m/>
    <n v="13204"/>
    <x v="1"/>
    <m/>
    <m/>
  </r>
  <r>
    <x v="6"/>
    <x v="8"/>
    <x v="0"/>
    <x v="5"/>
    <n v="0"/>
    <n v="0"/>
    <n v="0"/>
    <n v="0"/>
    <n v="0"/>
    <n v="0"/>
    <n v="0"/>
    <n v="0"/>
    <n v="72071"/>
    <n v="72071"/>
    <n v="72071"/>
    <n v="0"/>
    <n v="72071"/>
    <n v="72071"/>
    <m/>
    <m/>
    <m/>
    <m/>
    <m/>
    <m/>
    <m/>
    <m/>
    <m/>
    <m/>
    <m/>
    <m/>
    <m/>
    <m/>
    <m/>
    <m/>
    <m/>
    <m/>
    <m/>
    <m/>
    <m/>
    <m/>
    <m/>
    <m/>
    <m/>
    <m/>
    <m/>
    <m/>
    <m/>
    <m/>
    <m/>
    <m/>
    <m/>
    <m/>
    <m/>
    <m/>
    <m/>
    <m/>
    <m/>
    <m/>
    <m/>
    <m/>
    <m/>
    <m/>
    <m/>
    <m/>
    <m/>
    <m/>
    <m/>
    <m/>
    <m/>
    <m/>
    <m/>
    <m/>
    <n v="0"/>
    <n v="0"/>
    <m/>
    <m/>
    <n v="72071"/>
    <m/>
    <m/>
    <m/>
    <m/>
    <m/>
    <m/>
    <m/>
    <m/>
    <m/>
    <x v="0"/>
    <m/>
    <m/>
  </r>
  <r>
    <x v="131"/>
    <x v="168"/>
    <x v="0"/>
    <x v="5"/>
    <n v="0"/>
    <n v="0"/>
    <n v="0"/>
    <n v="0"/>
    <n v="0"/>
    <n v="0"/>
    <n v="0"/>
    <n v="0"/>
    <n v="1"/>
    <n v="1"/>
    <n v="1"/>
    <n v="0"/>
    <n v="1"/>
    <n v="1"/>
    <m/>
    <m/>
    <m/>
    <m/>
    <m/>
    <m/>
    <m/>
    <m/>
    <m/>
    <m/>
    <m/>
    <m/>
    <m/>
    <m/>
    <m/>
    <m/>
    <m/>
    <m/>
    <m/>
    <m/>
    <m/>
    <m/>
    <m/>
    <m/>
    <m/>
    <m/>
    <m/>
    <m/>
    <m/>
    <m/>
    <m/>
    <m/>
    <m/>
    <m/>
    <m/>
    <m/>
    <m/>
    <m/>
    <m/>
    <m/>
    <m/>
    <m/>
    <m/>
    <m/>
    <m/>
    <m/>
    <m/>
    <m/>
    <m/>
    <m/>
    <m/>
    <m/>
    <m/>
    <m/>
    <n v="1"/>
    <n v="0"/>
    <m/>
    <m/>
    <n v="0"/>
    <m/>
    <m/>
    <m/>
    <m/>
    <m/>
    <m/>
    <m/>
    <m/>
    <m/>
    <x v="0"/>
    <m/>
    <m/>
  </r>
  <r>
    <x v="132"/>
    <x v="169"/>
    <x v="0"/>
    <x v="5"/>
    <n v="0"/>
    <n v="0"/>
    <n v="0"/>
    <n v="0"/>
    <n v="0"/>
    <n v="0"/>
    <n v="0"/>
    <n v="0"/>
    <n v="64049"/>
    <n v="64049"/>
    <n v="64049"/>
    <n v="0"/>
    <n v="64049"/>
    <n v="64049"/>
    <m/>
    <m/>
    <m/>
    <m/>
    <m/>
    <m/>
    <m/>
    <m/>
    <m/>
    <m/>
    <m/>
    <m/>
    <m/>
    <m/>
    <m/>
    <m/>
    <m/>
    <m/>
    <m/>
    <m/>
    <m/>
    <m/>
    <m/>
    <m/>
    <m/>
    <m/>
    <m/>
    <m/>
    <m/>
    <m/>
    <m/>
    <m/>
    <m/>
    <m/>
    <m/>
    <m/>
    <m/>
    <m/>
    <m/>
    <m/>
    <m/>
    <m/>
    <m/>
    <m/>
    <m/>
    <m/>
    <m/>
    <m/>
    <m/>
    <m/>
    <m/>
    <m/>
    <m/>
    <m/>
    <n v="0"/>
    <n v="0"/>
    <m/>
    <m/>
    <n v="64049"/>
    <m/>
    <m/>
    <m/>
    <m/>
    <m/>
    <m/>
    <m/>
    <m/>
    <m/>
    <x v="0"/>
    <m/>
    <m/>
  </r>
  <r>
    <x v="147"/>
    <x v="174"/>
    <x v="0"/>
    <x v="5"/>
    <n v="176"/>
    <n v="0"/>
    <n v="0"/>
    <n v="176"/>
    <n v="0"/>
    <n v="0"/>
    <n v="0"/>
    <n v="176"/>
    <n v="0"/>
    <n v="0"/>
    <n v="176"/>
    <n v="176"/>
    <n v="176"/>
    <n v="176"/>
    <m/>
    <m/>
    <m/>
    <m/>
    <m/>
    <m/>
    <n v="0"/>
    <n v="0"/>
    <m/>
    <m/>
    <m/>
    <m/>
    <n v="0"/>
    <n v="0"/>
    <m/>
    <m/>
    <m/>
    <m/>
    <n v="0"/>
    <n v="0"/>
    <m/>
    <m/>
    <m/>
    <m/>
    <n v="0"/>
    <n v="0"/>
    <m/>
    <m/>
    <m/>
    <m/>
    <n v="0"/>
    <n v="0"/>
    <m/>
    <m/>
    <m/>
    <m/>
    <n v="176"/>
    <n v="176"/>
    <m/>
    <m/>
    <m/>
    <m/>
    <m/>
    <m/>
    <m/>
    <m/>
    <m/>
    <m/>
    <m/>
    <m/>
    <m/>
    <m/>
    <m/>
    <m/>
    <m/>
    <m/>
    <m/>
    <m/>
    <m/>
    <m/>
    <m/>
    <m/>
    <m/>
    <m/>
    <m/>
    <m/>
    <m/>
    <m/>
    <x v="0"/>
    <m/>
    <m/>
  </r>
  <r>
    <x v="0"/>
    <x v="182"/>
    <x v="0"/>
    <x v="5"/>
    <n v="0"/>
    <n v="0"/>
    <n v="0"/>
    <n v="0"/>
    <n v="0"/>
    <n v="0"/>
    <n v="0"/>
    <n v="0"/>
    <n v="574863"/>
    <n v="574863"/>
    <n v="574863"/>
    <n v="0"/>
    <n v="574863"/>
    <n v="574863"/>
    <m/>
    <m/>
    <m/>
    <m/>
    <m/>
    <m/>
    <m/>
    <m/>
    <m/>
    <m/>
    <m/>
    <m/>
    <m/>
    <m/>
    <m/>
    <m/>
    <m/>
    <m/>
    <m/>
    <m/>
    <m/>
    <m/>
    <m/>
    <m/>
    <m/>
    <m/>
    <m/>
    <m/>
    <m/>
    <m/>
    <m/>
    <m/>
    <m/>
    <m/>
    <m/>
    <m/>
    <m/>
    <m/>
    <m/>
    <m/>
    <m/>
    <m/>
    <m/>
    <m/>
    <m/>
    <m/>
    <m/>
    <m/>
    <m/>
    <m/>
    <m/>
    <m/>
    <m/>
    <m/>
    <n v="0"/>
    <n v="0"/>
    <m/>
    <m/>
    <n v="574863"/>
    <m/>
    <m/>
    <m/>
    <m/>
    <m/>
    <m/>
    <m/>
    <m/>
    <m/>
    <x v="1"/>
    <m/>
    <m/>
  </r>
  <r>
    <x v="7"/>
    <x v="9"/>
    <x v="0"/>
    <x v="5"/>
    <n v="24683"/>
    <n v="0"/>
    <n v="5626"/>
    <n v="30309"/>
    <n v="0"/>
    <n v="0"/>
    <n v="0"/>
    <n v="30309"/>
    <n v="0"/>
    <n v="0"/>
    <n v="30309"/>
    <n v="30309"/>
    <n v="30309"/>
    <n v="30309"/>
    <m/>
    <m/>
    <m/>
    <m/>
    <m/>
    <m/>
    <n v="14360"/>
    <n v="14360"/>
    <m/>
    <m/>
    <n v="5626"/>
    <n v="0"/>
    <n v="0"/>
    <n v="0"/>
    <m/>
    <m/>
    <n v="0"/>
    <n v="0"/>
    <n v="0"/>
    <n v="0"/>
    <m/>
    <m/>
    <n v="0"/>
    <n v="0"/>
    <n v="0"/>
    <n v="0"/>
    <m/>
    <m/>
    <n v="0"/>
    <n v="0"/>
    <n v="10323"/>
    <n v="10323"/>
    <m/>
    <m/>
    <n v="0"/>
    <n v="0"/>
    <n v="0"/>
    <n v="0"/>
    <m/>
    <m/>
    <n v="0"/>
    <n v="0"/>
    <m/>
    <m/>
    <m/>
    <m/>
    <m/>
    <m/>
    <m/>
    <m/>
    <m/>
    <m/>
    <m/>
    <m/>
    <m/>
    <m/>
    <m/>
    <m/>
    <m/>
    <m/>
    <m/>
    <m/>
    <m/>
    <m/>
    <m/>
    <m/>
    <m/>
    <m/>
    <x v="0"/>
    <m/>
    <m/>
  </r>
  <r>
    <x v="8"/>
    <x v="10"/>
    <x v="0"/>
    <x v="5"/>
    <n v="0"/>
    <n v="0"/>
    <n v="178343"/>
    <n v="178343"/>
    <n v="0"/>
    <n v="0"/>
    <n v="0"/>
    <n v="178343"/>
    <n v="0"/>
    <n v="0"/>
    <n v="178343"/>
    <n v="767982"/>
    <n v="767982"/>
    <n v="769394"/>
    <m/>
    <m/>
    <m/>
    <m/>
    <m/>
    <m/>
    <m/>
    <m/>
    <m/>
    <m/>
    <n v="142785"/>
    <n v="4572"/>
    <m/>
    <m/>
    <m/>
    <m/>
    <n v="248"/>
    <n v="34"/>
    <m/>
    <m/>
    <m/>
    <m/>
    <n v="0"/>
    <n v="0"/>
    <m/>
    <m/>
    <m/>
    <m/>
    <n v="35310"/>
    <n v="2"/>
    <m/>
    <m/>
    <m/>
    <m/>
    <n v="0"/>
    <n v="0"/>
    <m/>
    <m/>
    <m/>
    <m/>
    <n v="0"/>
    <n v="0"/>
    <n v="0"/>
    <n v="0"/>
    <n v="0"/>
    <m/>
    <m/>
    <m/>
    <m/>
    <m/>
    <m/>
    <m/>
    <m/>
    <m/>
    <m/>
    <m/>
    <m/>
    <m/>
    <m/>
    <m/>
    <m/>
    <m/>
    <m/>
    <n v="589639"/>
    <m/>
    <m/>
    <m/>
    <n v="1412"/>
    <x v="1"/>
    <m/>
    <m/>
  </r>
  <r>
    <x v="9"/>
    <x v="11"/>
    <x v="0"/>
    <x v="5"/>
    <n v="2"/>
    <n v="0"/>
    <n v="0"/>
    <n v="2"/>
    <n v="0"/>
    <n v="0"/>
    <n v="0"/>
    <n v="2"/>
    <n v="0"/>
    <n v="0"/>
    <n v="2"/>
    <n v="2"/>
    <n v="2"/>
    <n v="2"/>
    <m/>
    <m/>
    <m/>
    <m/>
    <m/>
    <m/>
    <n v="0"/>
    <n v="0"/>
    <m/>
    <m/>
    <m/>
    <m/>
    <n v="0"/>
    <n v="0"/>
    <m/>
    <m/>
    <m/>
    <m/>
    <n v="0"/>
    <n v="0"/>
    <m/>
    <m/>
    <m/>
    <m/>
    <n v="0"/>
    <n v="0"/>
    <m/>
    <m/>
    <m/>
    <m/>
    <n v="0"/>
    <n v="0"/>
    <m/>
    <m/>
    <m/>
    <m/>
    <n v="2"/>
    <n v="2"/>
    <m/>
    <m/>
    <m/>
    <m/>
    <m/>
    <m/>
    <m/>
    <m/>
    <m/>
    <m/>
    <m/>
    <m/>
    <m/>
    <m/>
    <m/>
    <m/>
    <m/>
    <m/>
    <m/>
    <m/>
    <m/>
    <m/>
    <m/>
    <m/>
    <m/>
    <m/>
    <m/>
    <m/>
    <m/>
    <m/>
    <x v="0"/>
    <m/>
    <m/>
  </r>
  <r>
    <x v="139"/>
    <x v="175"/>
    <x v="0"/>
    <x v="5"/>
    <n v="0"/>
    <n v="0"/>
    <n v="2"/>
    <n v="2"/>
    <n v="0"/>
    <n v="0"/>
    <n v="0"/>
    <n v="2"/>
    <n v="0"/>
    <n v="0"/>
    <n v="2"/>
    <n v="2"/>
    <n v="2"/>
    <n v="2"/>
    <m/>
    <m/>
    <m/>
    <m/>
    <m/>
    <m/>
    <m/>
    <m/>
    <m/>
    <m/>
    <m/>
    <m/>
    <m/>
    <m/>
    <m/>
    <m/>
    <m/>
    <m/>
    <m/>
    <m/>
    <m/>
    <m/>
    <m/>
    <m/>
    <m/>
    <m/>
    <m/>
    <m/>
    <m/>
    <m/>
    <m/>
    <m/>
    <m/>
    <m/>
    <m/>
    <m/>
    <m/>
    <m/>
    <m/>
    <m/>
    <m/>
    <m/>
    <n v="0"/>
    <n v="2"/>
    <n v="0"/>
    <m/>
    <m/>
    <m/>
    <m/>
    <m/>
    <m/>
    <m/>
    <m/>
    <m/>
    <m/>
    <m/>
    <m/>
    <m/>
    <m/>
    <m/>
    <m/>
    <m/>
    <m/>
    <m/>
    <m/>
    <m/>
    <m/>
    <n v="0"/>
    <x v="0"/>
    <m/>
    <m/>
  </r>
  <r>
    <x v="8"/>
    <x v="13"/>
    <x v="0"/>
    <x v="5"/>
    <n v="21"/>
    <n v="0"/>
    <n v="5"/>
    <n v="26"/>
    <n v="0"/>
    <n v="0"/>
    <n v="0"/>
    <n v="26"/>
    <n v="0"/>
    <n v="0"/>
    <n v="26"/>
    <n v="26"/>
    <n v="26"/>
    <n v="26"/>
    <m/>
    <m/>
    <m/>
    <m/>
    <m/>
    <m/>
    <n v="0"/>
    <n v="0"/>
    <m/>
    <m/>
    <n v="0"/>
    <n v="0"/>
    <n v="0"/>
    <n v="0"/>
    <m/>
    <m/>
    <n v="0"/>
    <n v="0"/>
    <n v="0"/>
    <n v="0"/>
    <m/>
    <m/>
    <n v="0"/>
    <n v="0"/>
    <n v="21"/>
    <n v="2"/>
    <m/>
    <m/>
    <n v="5"/>
    <n v="1"/>
    <n v="0"/>
    <n v="0"/>
    <m/>
    <m/>
    <n v="0"/>
    <n v="0"/>
    <n v="0"/>
    <n v="0"/>
    <m/>
    <m/>
    <n v="0"/>
    <n v="0"/>
    <m/>
    <m/>
    <m/>
    <m/>
    <m/>
    <m/>
    <m/>
    <m/>
    <m/>
    <m/>
    <m/>
    <m/>
    <m/>
    <m/>
    <m/>
    <m/>
    <m/>
    <m/>
    <m/>
    <m/>
    <m/>
    <m/>
    <m/>
    <m/>
    <m/>
    <m/>
    <x v="0"/>
    <m/>
    <m/>
  </r>
  <r>
    <x v="148"/>
    <x v="183"/>
    <x v="0"/>
    <x v="5"/>
    <n v="361"/>
    <n v="0"/>
    <n v="0"/>
    <n v="361"/>
    <n v="0"/>
    <n v="0"/>
    <n v="0"/>
    <n v="361"/>
    <n v="0"/>
    <n v="0"/>
    <n v="361"/>
    <n v="361"/>
    <n v="361"/>
    <n v="361"/>
    <m/>
    <m/>
    <m/>
    <m/>
    <m/>
    <m/>
    <n v="0"/>
    <n v="0"/>
    <m/>
    <m/>
    <m/>
    <m/>
    <n v="0"/>
    <n v="0"/>
    <m/>
    <m/>
    <m/>
    <m/>
    <n v="0"/>
    <n v="0"/>
    <m/>
    <m/>
    <m/>
    <m/>
    <n v="37"/>
    <n v="0"/>
    <m/>
    <m/>
    <m/>
    <m/>
    <n v="0"/>
    <n v="0"/>
    <m/>
    <m/>
    <m/>
    <m/>
    <n v="324"/>
    <n v="0"/>
    <m/>
    <m/>
    <m/>
    <m/>
    <m/>
    <m/>
    <m/>
    <m/>
    <m/>
    <m/>
    <m/>
    <m/>
    <m/>
    <m/>
    <m/>
    <m/>
    <m/>
    <m/>
    <m/>
    <m/>
    <m/>
    <m/>
    <m/>
    <m/>
    <m/>
    <m/>
    <m/>
    <m/>
    <m/>
    <m/>
    <x v="0"/>
    <m/>
    <m/>
  </r>
  <r>
    <x v="11"/>
    <x v="14"/>
    <x v="0"/>
    <x v="5"/>
    <n v="0"/>
    <n v="0"/>
    <n v="53"/>
    <n v="53"/>
    <n v="0"/>
    <n v="0"/>
    <n v="0"/>
    <n v="53"/>
    <n v="0"/>
    <n v="0"/>
    <n v="53"/>
    <n v="53"/>
    <n v="53"/>
    <n v="53"/>
    <m/>
    <m/>
    <m/>
    <m/>
    <m/>
    <m/>
    <m/>
    <m/>
    <m/>
    <m/>
    <n v="53"/>
    <n v="0"/>
    <m/>
    <m/>
    <m/>
    <m/>
    <n v="0"/>
    <n v="0"/>
    <m/>
    <m/>
    <m/>
    <m/>
    <n v="0"/>
    <n v="0"/>
    <m/>
    <m/>
    <m/>
    <m/>
    <n v="0"/>
    <n v="0"/>
    <m/>
    <m/>
    <m/>
    <m/>
    <n v="0"/>
    <n v="0"/>
    <m/>
    <m/>
    <m/>
    <m/>
    <n v="0"/>
    <n v="0"/>
    <m/>
    <m/>
    <m/>
    <m/>
    <m/>
    <m/>
    <m/>
    <m/>
    <m/>
    <m/>
    <m/>
    <m/>
    <m/>
    <m/>
    <m/>
    <m/>
    <m/>
    <m/>
    <m/>
    <m/>
    <m/>
    <m/>
    <m/>
    <m/>
    <m/>
    <m/>
    <x v="0"/>
    <m/>
    <m/>
  </r>
  <r>
    <x v="123"/>
    <x v="162"/>
    <x v="0"/>
    <x v="5"/>
    <n v="0"/>
    <n v="0"/>
    <n v="0"/>
    <n v="0"/>
    <n v="0"/>
    <n v="0"/>
    <n v="0"/>
    <n v="0"/>
    <n v="0"/>
    <n v="0"/>
    <n v="0"/>
    <n v="0"/>
    <n v="0"/>
    <n v="5287"/>
    <m/>
    <m/>
    <m/>
    <m/>
    <m/>
    <m/>
    <m/>
    <m/>
    <m/>
    <m/>
    <m/>
    <m/>
    <m/>
    <m/>
    <m/>
    <m/>
    <m/>
    <m/>
    <m/>
    <m/>
    <m/>
    <m/>
    <m/>
    <m/>
    <m/>
    <m/>
    <m/>
    <m/>
    <m/>
    <m/>
    <m/>
    <m/>
    <m/>
    <m/>
    <m/>
    <m/>
    <m/>
    <m/>
    <m/>
    <m/>
    <m/>
    <m/>
    <n v="0"/>
    <n v="0"/>
    <n v="0"/>
    <m/>
    <m/>
    <m/>
    <m/>
    <m/>
    <m/>
    <m/>
    <m/>
    <m/>
    <m/>
    <m/>
    <m/>
    <m/>
    <m/>
    <m/>
    <m/>
    <m/>
    <m/>
    <m/>
    <m/>
    <m/>
    <m/>
    <n v="5287"/>
    <x v="0"/>
    <m/>
    <m/>
  </r>
  <r>
    <x v="1"/>
    <x v="17"/>
    <x v="0"/>
    <x v="5"/>
    <n v="0"/>
    <n v="0"/>
    <n v="0"/>
    <n v="0"/>
    <n v="0"/>
    <n v="0"/>
    <n v="0"/>
    <n v="0"/>
    <n v="0"/>
    <n v="0"/>
    <n v="0"/>
    <n v="7461"/>
    <n v="7461"/>
    <n v="7461"/>
    <m/>
    <m/>
    <m/>
    <m/>
    <m/>
    <m/>
    <m/>
    <m/>
    <m/>
    <m/>
    <m/>
    <m/>
    <m/>
    <m/>
    <m/>
    <m/>
    <m/>
    <m/>
    <m/>
    <m/>
    <m/>
    <m/>
    <m/>
    <m/>
    <m/>
    <m/>
    <m/>
    <m/>
    <m/>
    <m/>
    <m/>
    <m/>
    <m/>
    <m/>
    <m/>
    <m/>
    <m/>
    <m/>
    <m/>
    <m/>
    <m/>
    <m/>
    <n v="0"/>
    <n v="0"/>
    <n v="0"/>
    <m/>
    <m/>
    <m/>
    <m/>
    <m/>
    <m/>
    <m/>
    <m/>
    <m/>
    <m/>
    <m/>
    <m/>
    <m/>
    <m/>
    <m/>
    <m/>
    <m/>
    <m/>
    <n v="7461"/>
    <m/>
    <m/>
    <m/>
    <n v="0"/>
    <x v="0"/>
    <m/>
    <m/>
  </r>
  <r>
    <x v="140"/>
    <x v="176"/>
    <x v="0"/>
    <x v="5"/>
    <n v="0"/>
    <n v="0"/>
    <n v="0"/>
    <n v="0"/>
    <n v="118"/>
    <n v="0"/>
    <n v="118"/>
    <n v="118"/>
    <n v="0"/>
    <n v="0"/>
    <n v="118"/>
    <n v="118"/>
    <n v="118"/>
    <n v="118"/>
    <m/>
    <m/>
    <m/>
    <m/>
    <m/>
    <m/>
    <m/>
    <m/>
    <m/>
    <m/>
    <m/>
    <m/>
    <m/>
    <m/>
    <m/>
    <m/>
    <m/>
    <m/>
    <m/>
    <m/>
    <m/>
    <m/>
    <m/>
    <m/>
    <m/>
    <m/>
    <m/>
    <m/>
    <m/>
    <m/>
    <m/>
    <m/>
    <m/>
    <m/>
    <m/>
    <m/>
    <m/>
    <m/>
    <m/>
    <m/>
    <m/>
    <m/>
    <n v="0"/>
    <n v="0"/>
    <n v="118"/>
    <m/>
    <m/>
    <m/>
    <m/>
    <m/>
    <m/>
    <m/>
    <m/>
    <m/>
    <m/>
    <m/>
    <m/>
    <m/>
    <m/>
    <m/>
    <m/>
    <m/>
    <m/>
    <m/>
    <m/>
    <m/>
    <m/>
    <n v="0"/>
    <x v="0"/>
    <m/>
    <m/>
  </r>
  <r>
    <x v="2"/>
    <x v="18"/>
    <x v="0"/>
    <x v="5"/>
    <n v="0"/>
    <n v="0"/>
    <n v="0"/>
    <n v="0"/>
    <n v="0"/>
    <n v="0"/>
    <n v="0"/>
    <n v="0"/>
    <n v="6"/>
    <n v="6"/>
    <n v="6"/>
    <n v="0"/>
    <n v="6"/>
    <n v="6"/>
    <m/>
    <m/>
    <m/>
    <m/>
    <m/>
    <m/>
    <m/>
    <m/>
    <m/>
    <m/>
    <m/>
    <m/>
    <m/>
    <m/>
    <m/>
    <m/>
    <m/>
    <m/>
    <m/>
    <m/>
    <m/>
    <m/>
    <m/>
    <m/>
    <m/>
    <m/>
    <m/>
    <m/>
    <m/>
    <m/>
    <m/>
    <m/>
    <m/>
    <m/>
    <m/>
    <m/>
    <m/>
    <m/>
    <m/>
    <m/>
    <m/>
    <m/>
    <m/>
    <m/>
    <m/>
    <m/>
    <m/>
    <m/>
    <m/>
    <m/>
    <m/>
    <m/>
    <m/>
    <m/>
    <n v="6"/>
    <n v="0"/>
    <m/>
    <m/>
    <n v="0"/>
    <m/>
    <m/>
    <m/>
    <m/>
    <m/>
    <m/>
    <m/>
    <m/>
    <m/>
    <x v="0"/>
    <m/>
    <m/>
  </r>
  <r>
    <x v="26"/>
    <x v="164"/>
    <x v="0"/>
    <x v="5"/>
    <n v="1"/>
    <n v="0"/>
    <n v="0"/>
    <n v="1"/>
    <n v="0"/>
    <n v="0"/>
    <n v="0"/>
    <n v="1"/>
    <n v="0"/>
    <n v="0"/>
    <n v="1"/>
    <n v="1"/>
    <n v="1"/>
    <n v="1"/>
    <m/>
    <m/>
    <m/>
    <m/>
    <m/>
    <m/>
    <n v="1"/>
    <n v="0"/>
    <m/>
    <m/>
    <m/>
    <m/>
    <n v="0"/>
    <n v="0"/>
    <m/>
    <m/>
    <m/>
    <m/>
    <n v="0"/>
    <n v="0"/>
    <m/>
    <m/>
    <m/>
    <m/>
    <n v="0"/>
    <n v="0"/>
    <m/>
    <m/>
    <m/>
    <m/>
    <n v="0"/>
    <n v="0"/>
    <m/>
    <m/>
    <m/>
    <m/>
    <n v="0"/>
    <n v="0"/>
    <m/>
    <m/>
    <m/>
    <m/>
    <m/>
    <m/>
    <m/>
    <m/>
    <m/>
    <m/>
    <m/>
    <m/>
    <m/>
    <m/>
    <m/>
    <m/>
    <m/>
    <m/>
    <m/>
    <m/>
    <m/>
    <m/>
    <m/>
    <m/>
    <m/>
    <m/>
    <m/>
    <m/>
    <m/>
    <m/>
    <x v="0"/>
    <m/>
    <m/>
  </r>
  <r>
    <x v="14"/>
    <x v="19"/>
    <x v="0"/>
    <x v="5"/>
    <n v="0"/>
    <n v="4832"/>
    <n v="1158"/>
    <n v="5990"/>
    <n v="0"/>
    <n v="0"/>
    <n v="0"/>
    <n v="5990"/>
    <n v="0"/>
    <n v="0"/>
    <n v="5990"/>
    <n v="5990"/>
    <n v="5990"/>
    <n v="5990"/>
    <m/>
    <m/>
    <m/>
    <m/>
    <m/>
    <m/>
    <m/>
    <m/>
    <n v="2789"/>
    <n v="0"/>
    <n v="855"/>
    <n v="150"/>
    <m/>
    <m/>
    <n v="0"/>
    <n v="0"/>
    <n v="0"/>
    <n v="0"/>
    <m/>
    <m/>
    <n v="0"/>
    <n v="0"/>
    <n v="0"/>
    <n v="0"/>
    <m/>
    <m/>
    <n v="0"/>
    <n v="0"/>
    <n v="0"/>
    <n v="0"/>
    <m/>
    <m/>
    <n v="2043"/>
    <n v="0"/>
    <n v="303"/>
    <n v="0"/>
    <m/>
    <m/>
    <n v="0"/>
    <n v="0"/>
    <n v="0"/>
    <n v="0"/>
    <m/>
    <m/>
    <m/>
    <m/>
    <m/>
    <m/>
    <m/>
    <m/>
    <m/>
    <m/>
    <m/>
    <m/>
    <m/>
    <m/>
    <m/>
    <m/>
    <m/>
    <m/>
    <m/>
    <m/>
    <m/>
    <m/>
    <m/>
    <m/>
    <m/>
    <m/>
    <x v="0"/>
    <m/>
    <m/>
  </r>
  <r>
    <x v="15"/>
    <x v="20"/>
    <x v="0"/>
    <x v="5"/>
    <n v="22"/>
    <n v="0"/>
    <n v="0"/>
    <n v="22"/>
    <n v="0"/>
    <n v="0"/>
    <n v="0"/>
    <n v="22"/>
    <n v="0"/>
    <n v="0"/>
    <n v="22"/>
    <n v="22"/>
    <n v="22"/>
    <n v="22"/>
    <m/>
    <m/>
    <m/>
    <m/>
    <m/>
    <m/>
    <n v="0"/>
    <n v="0"/>
    <m/>
    <m/>
    <m/>
    <m/>
    <n v="0"/>
    <n v="0"/>
    <m/>
    <m/>
    <m/>
    <m/>
    <n v="0"/>
    <n v="0"/>
    <m/>
    <m/>
    <m/>
    <m/>
    <n v="22"/>
    <n v="22"/>
    <m/>
    <m/>
    <m/>
    <m/>
    <n v="0"/>
    <n v="0"/>
    <m/>
    <m/>
    <m/>
    <m/>
    <n v="0"/>
    <n v="0"/>
    <m/>
    <m/>
    <m/>
    <m/>
    <m/>
    <m/>
    <m/>
    <m/>
    <m/>
    <m/>
    <m/>
    <m/>
    <m/>
    <m/>
    <m/>
    <m/>
    <m/>
    <m/>
    <m/>
    <m/>
    <m/>
    <m/>
    <m/>
    <m/>
    <m/>
    <m/>
    <m/>
    <m/>
    <m/>
    <m/>
    <x v="0"/>
    <m/>
    <m/>
  </r>
  <r>
    <x v="16"/>
    <x v="21"/>
    <x v="0"/>
    <x v="5"/>
    <n v="0"/>
    <n v="0"/>
    <n v="239"/>
    <n v="239"/>
    <n v="0"/>
    <n v="0"/>
    <n v="0"/>
    <n v="239"/>
    <n v="0"/>
    <n v="0"/>
    <n v="239"/>
    <n v="239"/>
    <n v="239"/>
    <n v="239"/>
    <m/>
    <m/>
    <m/>
    <m/>
    <m/>
    <m/>
    <m/>
    <m/>
    <m/>
    <m/>
    <m/>
    <m/>
    <m/>
    <m/>
    <m/>
    <m/>
    <m/>
    <m/>
    <m/>
    <m/>
    <m/>
    <m/>
    <m/>
    <m/>
    <m/>
    <m/>
    <m/>
    <m/>
    <m/>
    <m/>
    <m/>
    <m/>
    <m/>
    <m/>
    <m/>
    <m/>
    <m/>
    <m/>
    <m/>
    <m/>
    <m/>
    <m/>
    <n v="0"/>
    <n v="239"/>
    <n v="0"/>
    <m/>
    <m/>
    <m/>
    <m/>
    <m/>
    <m/>
    <m/>
    <m/>
    <m/>
    <m/>
    <m/>
    <m/>
    <m/>
    <m/>
    <m/>
    <m/>
    <m/>
    <m/>
    <m/>
    <m/>
    <m/>
    <m/>
    <n v="0"/>
    <x v="0"/>
    <m/>
    <m/>
  </r>
  <r>
    <x v="16"/>
    <x v="184"/>
    <x v="0"/>
    <x v="5"/>
    <n v="0"/>
    <n v="0"/>
    <n v="1456"/>
    <n v="1456"/>
    <n v="0"/>
    <n v="0"/>
    <n v="0"/>
    <n v="1456"/>
    <n v="0"/>
    <n v="0"/>
    <n v="1456"/>
    <n v="1456"/>
    <n v="1456"/>
    <n v="1456"/>
    <m/>
    <m/>
    <m/>
    <m/>
    <m/>
    <m/>
    <m/>
    <m/>
    <m/>
    <m/>
    <m/>
    <m/>
    <m/>
    <m/>
    <m/>
    <m/>
    <m/>
    <m/>
    <m/>
    <m/>
    <m/>
    <m/>
    <m/>
    <m/>
    <m/>
    <m/>
    <m/>
    <m/>
    <m/>
    <m/>
    <m/>
    <m/>
    <m/>
    <m/>
    <m/>
    <m/>
    <m/>
    <m/>
    <m/>
    <m/>
    <m/>
    <m/>
    <n v="0"/>
    <n v="1456"/>
    <n v="0"/>
    <m/>
    <m/>
    <m/>
    <m/>
    <m/>
    <m/>
    <m/>
    <m/>
    <m/>
    <m/>
    <m/>
    <m/>
    <m/>
    <m/>
    <m/>
    <m/>
    <m/>
    <m/>
    <m/>
    <m/>
    <m/>
    <m/>
    <n v="0"/>
    <x v="0"/>
    <m/>
    <m/>
  </r>
  <r>
    <x v="17"/>
    <x v="22"/>
    <x v="0"/>
    <x v="5"/>
    <n v="64422"/>
    <n v="27024"/>
    <n v="21222"/>
    <n v="112668"/>
    <n v="0"/>
    <n v="0"/>
    <n v="0"/>
    <n v="112668"/>
    <n v="8725"/>
    <n v="8725"/>
    <n v="121393"/>
    <n v="112668"/>
    <n v="121393"/>
    <n v="121393"/>
    <m/>
    <m/>
    <m/>
    <m/>
    <m/>
    <m/>
    <n v="61790"/>
    <n v="10"/>
    <n v="25756"/>
    <n v="584"/>
    <n v="17938"/>
    <n v="603"/>
    <n v="0"/>
    <n v="0"/>
    <n v="0"/>
    <n v="0"/>
    <n v="0"/>
    <n v="0"/>
    <n v="2626"/>
    <n v="0"/>
    <n v="0"/>
    <n v="0"/>
    <n v="42"/>
    <n v="2"/>
    <n v="0"/>
    <n v="0"/>
    <n v="0"/>
    <n v="0"/>
    <n v="544"/>
    <n v="0"/>
    <n v="6"/>
    <n v="6"/>
    <n v="1268"/>
    <n v="239"/>
    <n v="2698"/>
    <n v="0"/>
    <n v="0"/>
    <n v="0"/>
    <n v="0"/>
    <n v="0"/>
    <n v="0"/>
    <n v="0"/>
    <m/>
    <m/>
    <m/>
    <m/>
    <m/>
    <m/>
    <m/>
    <m/>
    <m/>
    <m/>
    <m/>
    <m/>
    <n v="0"/>
    <n v="0"/>
    <m/>
    <m/>
    <n v="8725"/>
    <m/>
    <m/>
    <m/>
    <m/>
    <m/>
    <m/>
    <m/>
    <m/>
    <m/>
    <x v="1"/>
    <m/>
    <m/>
  </r>
  <r>
    <x v="18"/>
    <x v="23"/>
    <x v="0"/>
    <x v="5"/>
    <n v="0"/>
    <n v="0"/>
    <n v="0"/>
    <n v="0"/>
    <n v="150"/>
    <n v="0"/>
    <n v="150"/>
    <n v="150"/>
    <n v="0"/>
    <n v="0"/>
    <n v="150"/>
    <n v="150"/>
    <n v="150"/>
    <n v="150"/>
    <m/>
    <m/>
    <m/>
    <m/>
    <m/>
    <m/>
    <m/>
    <m/>
    <m/>
    <m/>
    <m/>
    <m/>
    <m/>
    <m/>
    <m/>
    <m/>
    <m/>
    <m/>
    <m/>
    <m/>
    <m/>
    <m/>
    <m/>
    <m/>
    <m/>
    <m/>
    <m/>
    <m/>
    <m/>
    <m/>
    <m/>
    <m/>
    <m/>
    <m/>
    <m/>
    <m/>
    <m/>
    <m/>
    <m/>
    <m/>
    <m/>
    <m/>
    <n v="0"/>
    <n v="0"/>
    <n v="150"/>
    <m/>
    <m/>
    <m/>
    <m/>
    <m/>
    <m/>
    <m/>
    <m/>
    <m/>
    <m/>
    <m/>
    <m/>
    <m/>
    <m/>
    <m/>
    <m/>
    <m/>
    <m/>
    <m/>
    <m/>
    <m/>
    <m/>
    <n v="0"/>
    <x v="0"/>
    <m/>
    <m/>
  </r>
  <r>
    <x v="18"/>
    <x v="24"/>
    <x v="0"/>
    <x v="5"/>
    <n v="0"/>
    <n v="0"/>
    <n v="13810"/>
    <n v="13810"/>
    <n v="0"/>
    <n v="0"/>
    <n v="0"/>
    <n v="13810"/>
    <n v="0"/>
    <n v="0"/>
    <n v="13810"/>
    <n v="13810"/>
    <n v="13810"/>
    <n v="13810"/>
    <m/>
    <m/>
    <m/>
    <m/>
    <m/>
    <m/>
    <m/>
    <m/>
    <m/>
    <m/>
    <m/>
    <m/>
    <m/>
    <m/>
    <m/>
    <m/>
    <m/>
    <m/>
    <m/>
    <m/>
    <m/>
    <m/>
    <m/>
    <m/>
    <m/>
    <m/>
    <m/>
    <m/>
    <m/>
    <m/>
    <m/>
    <m/>
    <m/>
    <m/>
    <m/>
    <m/>
    <m/>
    <m/>
    <m/>
    <m/>
    <m/>
    <m/>
    <n v="13810"/>
    <n v="0"/>
    <n v="0"/>
    <m/>
    <m/>
    <m/>
    <m/>
    <m/>
    <m/>
    <m/>
    <m/>
    <m/>
    <m/>
    <m/>
    <m/>
    <m/>
    <m/>
    <m/>
    <m/>
    <m/>
    <m/>
    <m/>
    <m/>
    <m/>
    <m/>
    <n v="0"/>
    <x v="0"/>
    <m/>
    <m/>
  </r>
  <r>
    <x v="141"/>
    <x v="177"/>
    <x v="0"/>
    <x v="5"/>
    <n v="1"/>
    <n v="0"/>
    <n v="0"/>
    <n v="1"/>
    <n v="0"/>
    <n v="0"/>
    <n v="0"/>
    <n v="1"/>
    <n v="0"/>
    <n v="0"/>
    <n v="1"/>
    <n v="1"/>
    <n v="1"/>
    <n v="1"/>
    <m/>
    <m/>
    <m/>
    <m/>
    <m/>
    <m/>
    <n v="0"/>
    <n v="0"/>
    <m/>
    <m/>
    <m/>
    <m/>
    <n v="0"/>
    <n v="0"/>
    <m/>
    <m/>
    <m/>
    <m/>
    <n v="0"/>
    <n v="0"/>
    <m/>
    <m/>
    <m/>
    <m/>
    <n v="0"/>
    <n v="0"/>
    <m/>
    <m/>
    <m/>
    <m/>
    <n v="0"/>
    <n v="0"/>
    <m/>
    <m/>
    <m/>
    <m/>
    <n v="1"/>
    <n v="1"/>
    <m/>
    <m/>
    <m/>
    <m/>
    <m/>
    <m/>
    <m/>
    <m/>
    <m/>
    <m/>
    <m/>
    <m/>
    <m/>
    <m/>
    <m/>
    <m/>
    <m/>
    <m/>
    <m/>
    <m/>
    <m/>
    <m/>
    <m/>
    <m/>
    <m/>
    <m/>
    <m/>
    <m/>
    <m/>
    <m/>
    <x v="0"/>
    <m/>
    <m/>
  </r>
  <r>
    <x v="19"/>
    <x v="25"/>
    <x v="0"/>
    <x v="5"/>
    <n v="8"/>
    <n v="0"/>
    <n v="0"/>
    <n v="8"/>
    <n v="0"/>
    <n v="0"/>
    <n v="0"/>
    <n v="8"/>
    <n v="0"/>
    <n v="0"/>
    <n v="8"/>
    <n v="8"/>
    <n v="8"/>
    <n v="8"/>
    <m/>
    <m/>
    <m/>
    <m/>
    <m/>
    <m/>
    <n v="0"/>
    <n v="0"/>
    <m/>
    <m/>
    <m/>
    <m/>
    <n v="0"/>
    <n v="0"/>
    <m/>
    <m/>
    <m/>
    <m/>
    <n v="0"/>
    <n v="0"/>
    <m/>
    <m/>
    <m/>
    <m/>
    <n v="0"/>
    <n v="0"/>
    <m/>
    <m/>
    <m/>
    <m/>
    <n v="0"/>
    <n v="0"/>
    <m/>
    <m/>
    <m/>
    <m/>
    <n v="8"/>
    <n v="8"/>
    <m/>
    <m/>
    <m/>
    <m/>
    <m/>
    <m/>
    <m/>
    <m/>
    <m/>
    <m/>
    <m/>
    <m/>
    <m/>
    <m/>
    <m/>
    <m/>
    <m/>
    <m/>
    <m/>
    <m/>
    <m/>
    <m/>
    <m/>
    <m/>
    <m/>
    <m/>
    <m/>
    <m/>
    <m/>
    <m/>
    <x v="0"/>
    <m/>
    <m/>
  </r>
  <r>
    <x v="20"/>
    <x v="26"/>
    <x v="0"/>
    <x v="5"/>
    <n v="0"/>
    <n v="1163"/>
    <n v="6195"/>
    <n v="7358"/>
    <n v="0"/>
    <n v="0"/>
    <n v="0"/>
    <n v="7358"/>
    <n v="0"/>
    <n v="0"/>
    <n v="7358"/>
    <n v="148367"/>
    <n v="148367"/>
    <n v="148367"/>
    <m/>
    <m/>
    <m/>
    <m/>
    <m/>
    <m/>
    <m/>
    <m/>
    <n v="1163"/>
    <n v="0"/>
    <n v="1297"/>
    <n v="50"/>
    <m/>
    <m/>
    <n v="0"/>
    <n v="0"/>
    <n v="780"/>
    <n v="165"/>
    <m/>
    <m/>
    <n v="0"/>
    <n v="0"/>
    <n v="4077"/>
    <n v="0"/>
    <m/>
    <m/>
    <n v="0"/>
    <n v="0"/>
    <n v="5"/>
    <n v="4"/>
    <m/>
    <m/>
    <n v="0"/>
    <n v="0"/>
    <n v="36"/>
    <n v="0"/>
    <m/>
    <m/>
    <n v="0"/>
    <n v="0"/>
    <n v="0"/>
    <n v="0"/>
    <m/>
    <m/>
    <m/>
    <m/>
    <m/>
    <m/>
    <m/>
    <m/>
    <m/>
    <m/>
    <m/>
    <m/>
    <m/>
    <m/>
    <m/>
    <m/>
    <m/>
    <m/>
    <m/>
    <m/>
    <m/>
    <n v="141009"/>
    <m/>
    <m/>
    <m/>
    <m/>
    <x v="1"/>
    <m/>
    <m/>
  </r>
  <r>
    <x v="4"/>
    <x v="155"/>
    <x v="0"/>
    <x v="5"/>
    <n v="1"/>
    <n v="0"/>
    <n v="0"/>
    <n v="1"/>
    <n v="0"/>
    <n v="0"/>
    <n v="0"/>
    <n v="1"/>
    <n v="0"/>
    <n v="0"/>
    <n v="1"/>
    <n v="1"/>
    <n v="1"/>
    <n v="1"/>
    <m/>
    <m/>
    <m/>
    <m/>
    <m/>
    <m/>
    <n v="0"/>
    <n v="0"/>
    <m/>
    <m/>
    <m/>
    <m/>
    <n v="0"/>
    <n v="0"/>
    <m/>
    <m/>
    <m/>
    <m/>
    <n v="0"/>
    <n v="0"/>
    <m/>
    <m/>
    <m/>
    <m/>
    <n v="0"/>
    <n v="0"/>
    <m/>
    <m/>
    <m/>
    <m/>
    <n v="0"/>
    <n v="0"/>
    <m/>
    <m/>
    <m/>
    <m/>
    <n v="1"/>
    <n v="1"/>
    <m/>
    <m/>
    <m/>
    <m/>
    <m/>
    <m/>
    <m/>
    <m/>
    <m/>
    <m/>
    <m/>
    <m/>
    <m/>
    <m/>
    <m/>
    <m/>
    <m/>
    <m/>
    <m/>
    <m/>
    <m/>
    <m/>
    <m/>
    <m/>
    <m/>
    <m/>
    <m/>
    <m/>
    <m/>
    <m/>
    <x v="0"/>
    <m/>
    <m/>
  </r>
  <r>
    <x v="133"/>
    <x v="27"/>
    <x v="0"/>
    <x v="5"/>
    <n v="0"/>
    <n v="0"/>
    <n v="0"/>
    <n v="0"/>
    <n v="0"/>
    <n v="0"/>
    <n v="0"/>
    <n v="0"/>
    <n v="365"/>
    <n v="365"/>
    <n v="365"/>
    <n v="0"/>
    <n v="365"/>
    <n v="365"/>
    <m/>
    <m/>
    <m/>
    <m/>
    <m/>
    <m/>
    <m/>
    <m/>
    <m/>
    <m/>
    <m/>
    <m/>
    <m/>
    <m/>
    <m/>
    <m/>
    <m/>
    <m/>
    <m/>
    <m/>
    <m/>
    <m/>
    <m/>
    <m/>
    <m/>
    <m/>
    <m/>
    <m/>
    <m/>
    <m/>
    <m/>
    <m/>
    <m/>
    <m/>
    <m/>
    <m/>
    <m/>
    <m/>
    <m/>
    <m/>
    <m/>
    <m/>
    <m/>
    <m/>
    <m/>
    <m/>
    <m/>
    <m/>
    <m/>
    <m/>
    <m/>
    <m/>
    <m/>
    <m/>
    <n v="0"/>
    <n v="365"/>
    <m/>
    <m/>
    <n v="0"/>
    <m/>
    <m/>
    <m/>
    <m/>
    <m/>
    <m/>
    <m/>
    <m/>
    <m/>
    <x v="0"/>
    <m/>
    <m/>
  </r>
  <r>
    <x v="22"/>
    <x v="28"/>
    <x v="0"/>
    <x v="5"/>
    <n v="9"/>
    <n v="0"/>
    <n v="0"/>
    <n v="9"/>
    <n v="0"/>
    <n v="0"/>
    <n v="0"/>
    <n v="9"/>
    <n v="0"/>
    <n v="0"/>
    <n v="9"/>
    <n v="9"/>
    <n v="9"/>
    <n v="9"/>
    <m/>
    <m/>
    <m/>
    <m/>
    <m/>
    <m/>
    <n v="0"/>
    <n v="0"/>
    <m/>
    <m/>
    <m/>
    <m/>
    <n v="0"/>
    <n v="0"/>
    <m/>
    <m/>
    <m/>
    <m/>
    <n v="0"/>
    <n v="0"/>
    <m/>
    <m/>
    <m/>
    <m/>
    <n v="0"/>
    <n v="0"/>
    <m/>
    <m/>
    <m/>
    <m/>
    <n v="0"/>
    <n v="0"/>
    <m/>
    <m/>
    <m/>
    <m/>
    <n v="9"/>
    <n v="9"/>
    <m/>
    <m/>
    <m/>
    <m/>
    <m/>
    <m/>
    <m/>
    <m/>
    <m/>
    <m/>
    <m/>
    <m/>
    <m/>
    <m/>
    <m/>
    <m/>
    <m/>
    <m/>
    <m/>
    <m/>
    <m/>
    <m/>
    <m/>
    <m/>
    <m/>
    <m/>
    <m/>
    <m/>
    <m/>
    <m/>
    <x v="0"/>
    <m/>
    <m/>
  </r>
  <r>
    <x v="8"/>
    <x v="29"/>
    <x v="0"/>
    <x v="5"/>
    <n v="0"/>
    <n v="0"/>
    <n v="0"/>
    <n v="0"/>
    <n v="0"/>
    <n v="0"/>
    <n v="0"/>
    <n v="0"/>
    <n v="0"/>
    <n v="0"/>
    <n v="0"/>
    <n v="0"/>
    <n v="0"/>
    <n v="2956"/>
    <m/>
    <m/>
    <m/>
    <m/>
    <m/>
    <m/>
    <m/>
    <m/>
    <m/>
    <m/>
    <m/>
    <m/>
    <m/>
    <m/>
    <m/>
    <m/>
    <m/>
    <m/>
    <m/>
    <m/>
    <m/>
    <m/>
    <m/>
    <m/>
    <m/>
    <m/>
    <m/>
    <m/>
    <m/>
    <m/>
    <m/>
    <m/>
    <m/>
    <m/>
    <m/>
    <m/>
    <m/>
    <m/>
    <m/>
    <m/>
    <m/>
    <m/>
    <n v="0"/>
    <n v="0"/>
    <n v="0"/>
    <m/>
    <m/>
    <m/>
    <m/>
    <m/>
    <m/>
    <m/>
    <m/>
    <m/>
    <m/>
    <m/>
    <m/>
    <m/>
    <m/>
    <m/>
    <m/>
    <m/>
    <m/>
    <m/>
    <m/>
    <m/>
    <m/>
    <n v="2956"/>
    <x v="0"/>
    <m/>
    <m/>
  </r>
  <r>
    <x v="11"/>
    <x v="156"/>
    <x v="0"/>
    <x v="5"/>
    <n v="21"/>
    <n v="0"/>
    <n v="0"/>
    <n v="21"/>
    <n v="0"/>
    <n v="0"/>
    <n v="0"/>
    <n v="21"/>
    <n v="0"/>
    <n v="0"/>
    <n v="21"/>
    <n v="21"/>
    <n v="21"/>
    <n v="21"/>
    <m/>
    <m/>
    <m/>
    <m/>
    <m/>
    <m/>
    <n v="0"/>
    <n v="0"/>
    <m/>
    <m/>
    <m/>
    <m/>
    <n v="0"/>
    <n v="0"/>
    <m/>
    <m/>
    <m/>
    <m/>
    <n v="0"/>
    <n v="0"/>
    <m/>
    <m/>
    <m/>
    <m/>
    <n v="21"/>
    <n v="21"/>
    <m/>
    <m/>
    <m/>
    <m/>
    <n v="0"/>
    <n v="0"/>
    <m/>
    <m/>
    <m/>
    <m/>
    <n v="0"/>
    <n v="0"/>
    <m/>
    <m/>
    <m/>
    <m/>
    <m/>
    <m/>
    <m/>
    <m/>
    <m/>
    <m/>
    <m/>
    <m/>
    <m/>
    <m/>
    <m/>
    <m/>
    <m/>
    <m/>
    <m/>
    <m/>
    <m/>
    <m/>
    <m/>
    <m/>
    <m/>
    <m/>
    <m/>
    <m/>
    <m/>
    <m/>
    <x v="0"/>
    <m/>
    <m/>
  </r>
  <r>
    <x v="23"/>
    <x v="30"/>
    <x v="0"/>
    <x v="5"/>
    <n v="5"/>
    <n v="9"/>
    <n v="0"/>
    <n v="14"/>
    <n v="0"/>
    <n v="0"/>
    <n v="0"/>
    <n v="14"/>
    <n v="0"/>
    <n v="0"/>
    <n v="14"/>
    <n v="14"/>
    <n v="14"/>
    <n v="14"/>
    <m/>
    <m/>
    <m/>
    <m/>
    <m/>
    <m/>
    <n v="0"/>
    <n v="0"/>
    <n v="0"/>
    <n v="0"/>
    <m/>
    <m/>
    <n v="0"/>
    <n v="0"/>
    <n v="0"/>
    <n v="0"/>
    <m/>
    <m/>
    <n v="0"/>
    <n v="0"/>
    <n v="0"/>
    <n v="0"/>
    <m/>
    <m/>
    <n v="0"/>
    <n v="0"/>
    <n v="0"/>
    <n v="0"/>
    <m/>
    <m/>
    <n v="0"/>
    <n v="0"/>
    <n v="0"/>
    <n v="0"/>
    <m/>
    <m/>
    <n v="5"/>
    <n v="5"/>
    <n v="9"/>
    <n v="9"/>
    <m/>
    <m/>
    <m/>
    <m/>
    <m/>
    <m/>
    <m/>
    <m/>
    <m/>
    <m/>
    <m/>
    <m/>
    <m/>
    <m/>
    <m/>
    <m/>
    <m/>
    <m/>
    <m/>
    <m/>
    <m/>
    <m/>
    <m/>
    <m/>
    <m/>
    <m/>
    <m/>
    <m/>
    <x v="0"/>
    <m/>
    <m/>
  </r>
  <r>
    <x v="24"/>
    <x v="31"/>
    <x v="0"/>
    <x v="5"/>
    <n v="5"/>
    <n v="0"/>
    <n v="0"/>
    <n v="5"/>
    <n v="0"/>
    <n v="0"/>
    <n v="0"/>
    <n v="5"/>
    <n v="1634"/>
    <n v="1634"/>
    <n v="1639"/>
    <n v="5"/>
    <n v="1639"/>
    <n v="1639"/>
    <m/>
    <m/>
    <m/>
    <m/>
    <m/>
    <m/>
    <n v="0"/>
    <n v="0"/>
    <m/>
    <m/>
    <m/>
    <m/>
    <n v="0"/>
    <n v="0"/>
    <m/>
    <m/>
    <m/>
    <m/>
    <n v="0"/>
    <n v="0"/>
    <m/>
    <m/>
    <m/>
    <m/>
    <n v="5"/>
    <n v="5"/>
    <m/>
    <m/>
    <m/>
    <m/>
    <n v="0"/>
    <n v="0"/>
    <m/>
    <m/>
    <m/>
    <m/>
    <n v="0"/>
    <n v="0"/>
    <m/>
    <m/>
    <m/>
    <m/>
    <m/>
    <m/>
    <m/>
    <m/>
    <m/>
    <m/>
    <m/>
    <m/>
    <m/>
    <m/>
    <m/>
    <m/>
    <n v="0"/>
    <n v="0"/>
    <m/>
    <m/>
    <n v="1634"/>
    <m/>
    <m/>
    <m/>
    <m/>
    <m/>
    <m/>
    <m/>
    <m/>
    <m/>
    <x v="0"/>
    <m/>
    <m/>
  </r>
  <r>
    <x v="25"/>
    <x v="32"/>
    <x v="0"/>
    <x v="5"/>
    <n v="11"/>
    <n v="0"/>
    <n v="0"/>
    <n v="11"/>
    <n v="0"/>
    <n v="0"/>
    <n v="0"/>
    <n v="11"/>
    <n v="0"/>
    <n v="0"/>
    <n v="11"/>
    <n v="11"/>
    <n v="11"/>
    <n v="11"/>
    <m/>
    <m/>
    <m/>
    <m/>
    <m/>
    <m/>
    <n v="0"/>
    <n v="0"/>
    <m/>
    <m/>
    <m/>
    <m/>
    <n v="0"/>
    <n v="0"/>
    <m/>
    <m/>
    <m/>
    <m/>
    <n v="0"/>
    <n v="0"/>
    <m/>
    <m/>
    <m/>
    <m/>
    <n v="0"/>
    <n v="0"/>
    <m/>
    <m/>
    <m/>
    <m/>
    <n v="0"/>
    <n v="0"/>
    <m/>
    <m/>
    <m/>
    <m/>
    <n v="11"/>
    <n v="11"/>
    <m/>
    <m/>
    <m/>
    <m/>
    <m/>
    <m/>
    <m/>
    <m/>
    <m/>
    <m/>
    <m/>
    <m/>
    <m/>
    <m/>
    <m/>
    <m/>
    <m/>
    <m/>
    <m/>
    <m/>
    <m/>
    <m/>
    <m/>
    <m/>
    <m/>
    <m/>
    <m/>
    <m/>
    <m/>
    <m/>
    <x v="0"/>
    <m/>
    <m/>
  </r>
  <r>
    <x v="149"/>
    <x v="33"/>
    <x v="0"/>
    <x v="5"/>
    <n v="5"/>
    <n v="0"/>
    <n v="1"/>
    <n v="6"/>
    <n v="0"/>
    <n v="0"/>
    <n v="0"/>
    <n v="6"/>
    <n v="0"/>
    <n v="0"/>
    <n v="6"/>
    <n v="6"/>
    <n v="6"/>
    <n v="6"/>
    <m/>
    <m/>
    <m/>
    <m/>
    <m/>
    <m/>
    <n v="5"/>
    <n v="5"/>
    <m/>
    <m/>
    <n v="1"/>
    <n v="1"/>
    <n v="0"/>
    <n v="0"/>
    <m/>
    <m/>
    <n v="0"/>
    <n v="0"/>
    <n v="0"/>
    <n v="0"/>
    <m/>
    <m/>
    <n v="0"/>
    <n v="0"/>
    <n v="0"/>
    <n v="0"/>
    <m/>
    <m/>
    <n v="0"/>
    <n v="0"/>
    <n v="0"/>
    <n v="0"/>
    <m/>
    <m/>
    <n v="0"/>
    <n v="0"/>
    <n v="0"/>
    <n v="0"/>
    <m/>
    <m/>
    <n v="0"/>
    <n v="0"/>
    <m/>
    <m/>
    <m/>
    <m/>
    <m/>
    <m/>
    <m/>
    <m/>
    <m/>
    <m/>
    <m/>
    <m/>
    <m/>
    <m/>
    <m/>
    <m/>
    <m/>
    <m/>
    <m/>
    <m/>
    <m/>
    <m/>
    <m/>
    <m/>
    <m/>
    <m/>
    <x v="0"/>
    <m/>
    <m/>
  </r>
  <r>
    <x v="142"/>
    <x v="178"/>
    <x v="0"/>
    <x v="5"/>
    <n v="0"/>
    <n v="0"/>
    <n v="0"/>
    <n v="0"/>
    <n v="80"/>
    <n v="0"/>
    <n v="80"/>
    <n v="80"/>
    <n v="8232"/>
    <n v="8232"/>
    <n v="8312"/>
    <n v="80"/>
    <n v="8312"/>
    <n v="8312"/>
    <m/>
    <m/>
    <m/>
    <m/>
    <m/>
    <m/>
    <m/>
    <m/>
    <m/>
    <m/>
    <m/>
    <m/>
    <m/>
    <m/>
    <m/>
    <m/>
    <m/>
    <m/>
    <m/>
    <m/>
    <m/>
    <m/>
    <m/>
    <m/>
    <m/>
    <m/>
    <m/>
    <m/>
    <m/>
    <m/>
    <m/>
    <m/>
    <m/>
    <m/>
    <m/>
    <m/>
    <m/>
    <m/>
    <m/>
    <m/>
    <m/>
    <m/>
    <n v="0"/>
    <n v="0"/>
    <n v="80"/>
    <m/>
    <m/>
    <m/>
    <m/>
    <m/>
    <m/>
    <m/>
    <m/>
    <m/>
    <n v="0"/>
    <n v="0"/>
    <m/>
    <m/>
    <n v="8232"/>
    <m/>
    <m/>
    <m/>
    <m/>
    <m/>
    <m/>
    <m/>
    <m/>
    <n v="0"/>
    <x v="0"/>
    <m/>
    <m/>
  </r>
  <r>
    <x v="125"/>
    <x v="165"/>
    <x v="0"/>
    <x v="5"/>
    <n v="0"/>
    <n v="496"/>
    <n v="1086"/>
    <n v="1582"/>
    <n v="0"/>
    <n v="0"/>
    <n v="0"/>
    <n v="1582"/>
    <n v="0"/>
    <n v="0"/>
    <n v="1582"/>
    <n v="1582"/>
    <n v="1582"/>
    <n v="1582"/>
    <m/>
    <m/>
    <m/>
    <m/>
    <m/>
    <m/>
    <m/>
    <m/>
    <n v="496"/>
    <n v="0"/>
    <n v="1086"/>
    <n v="0"/>
    <m/>
    <m/>
    <n v="0"/>
    <n v="0"/>
    <n v="0"/>
    <n v="0"/>
    <m/>
    <m/>
    <n v="0"/>
    <n v="0"/>
    <n v="0"/>
    <n v="0"/>
    <m/>
    <m/>
    <n v="0"/>
    <n v="0"/>
    <n v="0"/>
    <n v="0"/>
    <m/>
    <m/>
    <n v="0"/>
    <n v="0"/>
    <n v="0"/>
    <n v="0"/>
    <m/>
    <m/>
    <n v="0"/>
    <n v="0"/>
    <n v="0"/>
    <n v="0"/>
    <m/>
    <m/>
    <m/>
    <m/>
    <m/>
    <m/>
    <m/>
    <m/>
    <m/>
    <m/>
    <m/>
    <m/>
    <m/>
    <m/>
    <m/>
    <m/>
    <m/>
    <m/>
    <m/>
    <m/>
    <m/>
    <m/>
    <m/>
    <m/>
    <m/>
    <m/>
    <x v="0"/>
    <m/>
    <m/>
  </r>
  <r>
    <x v="27"/>
    <x v="34"/>
    <x v="0"/>
    <x v="5"/>
    <n v="5"/>
    <n v="0"/>
    <n v="0"/>
    <n v="5"/>
    <n v="0"/>
    <n v="0"/>
    <n v="0"/>
    <n v="5"/>
    <n v="0"/>
    <n v="0"/>
    <n v="5"/>
    <n v="5"/>
    <n v="5"/>
    <n v="5"/>
    <m/>
    <m/>
    <m/>
    <m/>
    <m/>
    <m/>
    <n v="0"/>
    <n v="0"/>
    <m/>
    <m/>
    <m/>
    <m/>
    <n v="0"/>
    <n v="0"/>
    <m/>
    <m/>
    <m/>
    <m/>
    <n v="0"/>
    <n v="0"/>
    <m/>
    <m/>
    <m/>
    <m/>
    <n v="5"/>
    <n v="5"/>
    <m/>
    <m/>
    <m/>
    <m/>
    <n v="0"/>
    <n v="0"/>
    <m/>
    <m/>
    <m/>
    <m/>
    <n v="0"/>
    <n v="0"/>
    <m/>
    <m/>
    <m/>
    <m/>
    <m/>
    <m/>
    <m/>
    <m/>
    <m/>
    <m/>
    <m/>
    <m/>
    <m/>
    <m/>
    <m/>
    <m/>
    <m/>
    <m/>
    <m/>
    <m/>
    <m/>
    <m/>
    <m/>
    <m/>
    <m/>
    <m/>
    <m/>
    <m/>
    <m/>
    <m/>
    <x v="0"/>
    <m/>
    <m/>
  </r>
  <r>
    <x v="28"/>
    <x v="35"/>
    <x v="0"/>
    <x v="5"/>
    <n v="0"/>
    <n v="8285"/>
    <n v="12513"/>
    <n v="20798"/>
    <n v="0"/>
    <n v="0"/>
    <n v="0"/>
    <n v="20798"/>
    <n v="0"/>
    <n v="0"/>
    <n v="20798"/>
    <n v="20933"/>
    <n v="20933"/>
    <n v="20933"/>
    <m/>
    <m/>
    <m/>
    <m/>
    <m/>
    <m/>
    <m/>
    <m/>
    <n v="7859"/>
    <n v="0"/>
    <n v="11605"/>
    <n v="0"/>
    <m/>
    <m/>
    <n v="0"/>
    <n v="0"/>
    <n v="0"/>
    <n v="0"/>
    <m/>
    <m/>
    <n v="0"/>
    <n v="0"/>
    <n v="0"/>
    <n v="0"/>
    <m/>
    <m/>
    <n v="0"/>
    <n v="0"/>
    <n v="0"/>
    <n v="0"/>
    <m/>
    <m/>
    <n v="426"/>
    <n v="0"/>
    <n v="908"/>
    <n v="0"/>
    <m/>
    <m/>
    <n v="0"/>
    <n v="0"/>
    <n v="0"/>
    <n v="0"/>
    <m/>
    <m/>
    <m/>
    <m/>
    <m/>
    <m/>
    <m/>
    <m/>
    <m/>
    <m/>
    <m/>
    <m/>
    <m/>
    <m/>
    <m/>
    <m/>
    <m/>
    <m/>
    <m/>
    <m/>
    <m/>
    <n v="135"/>
    <m/>
    <m/>
    <m/>
    <m/>
    <x v="0"/>
    <m/>
    <m/>
  </r>
  <r>
    <x v="150"/>
    <x v="185"/>
    <x v="0"/>
    <x v="5"/>
    <n v="7"/>
    <n v="0"/>
    <n v="0"/>
    <n v="7"/>
    <n v="0"/>
    <n v="0"/>
    <n v="0"/>
    <n v="7"/>
    <n v="0"/>
    <n v="0"/>
    <n v="7"/>
    <n v="7"/>
    <n v="7"/>
    <n v="7"/>
    <m/>
    <m/>
    <m/>
    <m/>
    <m/>
    <m/>
    <n v="0"/>
    <n v="0"/>
    <m/>
    <m/>
    <m/>
    <m/>
    <n v="0"/>
    <n v="0"/>
    <m/>
    <m/>
    <m/>
    <m/>
    <n v="0"/>
    <n v="0"/>
    <m/>
    <m/>
    <m/>
    <m/>
    <n v="0"/>
    <n v="0"/>
    <m/>
    <m/>
    <m/>
    <m/>
    <n v="0"/>
    <n v="0"/>
    <m/>
    <m/>
    <m/>
    <m/>
    <n v="7"/>
    <n v="7"/>
    <m/>
    <m/>
    <m/>
    <m/>
    <m/>
    <m/>
    <m/>
    <m/>
    <m/>
    <m/>
    <m/>
    <m/>
    <m/>
    <m/>
    <m/>
    <m/>
    <m/>
    <m/>
    <m/>
    <m/>
    <m/>
    <m/>
    <m/>
    <m/>
    <m/>
    <m/>
    <m/>
    <m/>
    <m/>
    <m/>
    <x v="0"/>
    <m/>
    <m/>
  </r>
  <r>
    <x v="29"/>
    <x v="37"/>
    <x v="0"/>
    <x v="5"/>
    <n v="0"/>
    <n v="0"/>
    <n v="0"/>
    <n v="0"/>
    <n v="0"/>
    <n v="0"/>
    <n v="0"/>
    <n v="0"/>
    <n v="9"/>
    <n v="9"/>
    <n v="9"/>
    <n v="0"/>
    <n v="9"/>
    <n v="9"/>
    <m/>
    <m/>
    <m/>
    <m/>
    <m/>
    <m/>
    <m/>
    <m/>
    <m/>
    <m/>
    <m/>
    <m/>
    <m/>
    <m/>
    <m/>
    <m/>
    <m/>
    <m/>
    <m/>
    <m/>
    <m/>
    <m/>
    <m/>
    <m/>
    <m/>
    <m/>
    <m/>
    <m/>
    <m/>
    <m/>
    <m/>
    <m/>
    <m/>
    <m/>
    <m/>
    <m/>
    <m/>
    <m/>
    <m/>
    <m/>
    <m/>
    <m/>
    <m/>
    <m/>
    <m/>
    <m/>
    <m/>
    <m/>
    <m/>
    <m/>
    <m/>
    <m/>
    <m/>
    <m/>
    <n v="9"/>
    <n v="0"/>
    <m/>
    <m/>
    <n v="0"/>
    <m/>
    <m/>
    <m/>
    <m/>
    <m/>
    <m/>
    <m/>
    <m/>
    <m/>
    <x v="0"/>
    <m/>
    <m/>
  </r>
  <r>
    <x v="30"/>
    <x v="38"/>
    <x v="0"/>
    <x v="5"/>
    <n v="0"/>
    <n v="0"/>
    <n v="0"/>
    <n v="0"/>
    <n v="0"/>
    <n v="0"/>
    <n v="0"/>
    <n v="0"/>
    <n v="4"/>
    <n v="4"/>
    <n v="4"/>
    <n v="0"/>
    <n v="4"/>
    <n v="4"/>
    <m/>
    <m/>
    <m/>
    <m/>
    <m/>
    <m/>
    <m/>
    <m/>
    <m/>
    <m/>
    <m/>
    <m/>
    <m/>
    <m/>
    <m/>
    <m/>
    <m/>
    <m/>
    <m/>
    <m/>
    <m/>
    <m/>
    <m/>
    <m/>
    <m/>
    <m/>
    <m/>
    <m/>
    <m/>
    <m/>
    <m/>
    <m/>
    <m/>
    <m/>
    <m/>
    <m/>
    <m/>
    <m/>
    <m/>
    <m/>
    <m/>
    <m/>
    <m/>
    <m/>
    <m/>
    <m/>
    <m/>
    <m/>
    <m/>
    <m/>
    <m/>
    <m/>
    <m/>
    <m/>
    <n v="4"/>
    <n v="0"/>
    <m/>
    <m/>
    <n v="0"/>
    <m/>
    <m/>
    <m/>
    <m/>
    <m/>
    <m/>
    <m/>
    <m/>
    <m/>
    <x v="0"/>
    <m/>
    <m/>
  </r>
  <r>
    <x v="32"/>
    <x v="40"/>
    <x v="0"/>
    <x v="5"/>
    <n v="167"/>
    <n v="0"/>
    <n v="0"/>
    <n v="167"/>
    <n v="0"/>
    <n v="0"/>
    <n v="0"/>
    <n v="167"/>
    <n v="0"/>
    <n v="0"/>
    <n v="167"/>
    <n v="167"/>
    <n v="167"/>
    <n v="167"/>
    <m/>
    <m/>
    <m/>
    <m/>
    <m/>
    <m/>
    <n v="0"/>
    <n v="0"/>
    <m/>
    <m/>
    <m/>
    <m/>
    <n v="0"/>
    <n v="0"/>
    <m/>
    <m/>
    <m/>
    <m/>
    <n v="0"/>
    <n v="0"/>
    <m/>
    <m/>
    <m/>
    <m/>
    <n v="0"/>
    <n v="0"/>
    <m/>
    <m/>
    <m/>
    <m/>
    <n v="0"/>
    <n v="0"/>
    <m/>
    <m/>
    <m/>
    <m/>
    <n v="167"/>
    <n v="167"/>
    <m/>
    <m/>
    <m/>
    <m/>
    <m/>
    <m/>
    <m/>
    <m/>
    <m/>
    <m/>
    <m/>
    <m/>
    <m/>
    <m/>
    <m/>
    <m/>
    <m/>
    <m/>
    <m/>
    <m/>
    <m/>
    <m/>
    <m/>
    <m/>
    <m/>
    <m/>
    <m/>
    <m/>
    <m/>
    <m/>
    <x v="0"/>
    <m/>
    <m/>
  </r>
  <r>
    <x v="134"/>
    <x v="170"/>
    <x v="0"/>
    <x v="5"/>
    <n v="0"/>
    <n v="0"/>
    <n v="0"/>
    <n v="0"/>
    <n v="0"/>
    <n v="0"/>
    <n v="0"/>
    <n v="0"/>
    <n v="2287"/>
    <n v="2287"/>
    <n v="2287"/>
    <n v="0"/>
    <n v="2287"/>
    <n v="2287"/>
    <m/>
    <m/>
    <m/>
    <m/>
    <m/>
    <m/>
    <m/>
    <m/>
    <m/>
    <m/>
    <m/>
    <m/>
    <m/>
    <m/>
    <m/>
    <m/>
    <m/>
    <m/>
    <m/>
    <m/>
    <m/>
    <m/>
    <m/>
    <m/>
    <m/>
    <m/>
    <m/>
    <m/>
    <m/>
    <m/>
    <m/>
    <m/>
    <m/>
    <m/>
    <m/>
    <m/>
    <m/>
    <m/>
    <m/>
    <m/>
    <m/>
    <m/>
    <m/>
    <m/>
    <m/>
    <m/>
    <m/>
    <m/>
    <m/>
    <m/>
    <m/>
    <m/>
    <m/>
    <m/>
    <n v="0"/>
    <n v="2287"/>
    <m/>
    <m/>
    <n v="0"/>
    <m/>
    <m/>
    <m/>
    <m/>
    <m/>
    <m/>
    <m/>
    <m/>
    <m/>
    <x v="0"/>
    <m/>
    <m/>
  </r>
  <r>
    <x v="126"/>
    <x v="41"/>
    <x v="0"/>
    <x v="5"/>
    <n v="0"/>
    <n v="0"/>
    <n v="0"/>
    <n v="0"/>
    <n v="0"/>
    <n v="0"/>
    <n v="0"/>
    <n v="0"/>
    <n v="3"/>
    <n v="3"/>
    <n v="3"/>
    <n v="0"/>
    <n v="3"/>
    <n v="3"/>
    <m/>
    <m/>
    <m/>
    <m/>
    <m/>
    <m/>
    <m/>
    <m/>
    <m/>
    <m/>
    <m/>
    <m/>
    <m/>
    <m/>
    <m/>
    <m/>
    <m/>
    <m/>
    <m/>
    <m/>
    <m/>
    <m/>
    <m/>
    <m/>
    <m/>
    <m/>
    <m/>
    <m/>
    <m/>
    <m/>
    <m/>
    <m/>
    <m/>
    <m/>
    <m/>
    <m/>
    <m/>
    <m/>
    <m/>
    <m/>
    <m/>
    <m/>
    <m/>
    <m/>
    <m/>
    <m/>
    <m/>
    <m/>
    <m/>
    <m/>
    <m/>
    <m/>
    <m/>
    <m/>
    <n v="3"/>
    <n v="0"/>
    <m/>
    <m/>
    <n v="0"/>
    <m/>
    <m/>
    <m/>
    <m/>
    <m/>
    <m/>
    <m/>
    <m/>
    <m/>
    <x v="0"/>
    <m/>
    <m/>
  </r>
  <r>
    <x v="26"/>
    <x v="42"/>
    <x v="0"/>
    <x v="5"/>
    <n v="2"/>
    <n v="361"/>
    <n v="358"/>
    <n v="721"/>
    <n v="93662"/>
    <n v="0"/>
    <n v="93662"/>
    <n v="94383"/>
    <n v="0"/>
    <n v="0"/>
    <n v="94383"/>
    <n v="94383"/>
    <n v="94383"/>
    <n v="94383"/>
    <m/>
    <m/>
    <m/>
    <m/>
    <m/>
    <m/>
    <n v="0"/>
    <n v="0"/>
    <n v="322"/>
    <n v="0"/>
    <n v="344"/>
    <n v="0"/>
    <n v="0"/>
    <n v="0"/>
    <n v="0"/>
    <n v="0"/>
    <n v="0"/>
    <n v="0"/>
    <n v="2"/>
    <n v="0"/>
    <n v="2"/>
    <n v="0"/>
    <n v="0"/>
    <n v="0"/>
    <n v="0"/>
    <n v="0"/>
    <n v="0"/>
    <n v="0"/>
    <n v="0"/>
    <n v="0"/>
    <n v="0"/>
    <n v="0"/>
    <n v="37"/>
    <n v="0"/>
    <n v="14"/>
    <n v="0"/>
    <n v="0"/>
    <n v="0"/>
    <n v="0"/>
    <n v="0"/>
    <n v="0"/>
    <n v="0"/>
    <n v="0"/>
    <n v="0"/>
    <n v="93662"/>
    <m/>
    <m/>
    <m/>
    <m/>
    <m/>
    <m/>
    <m/>
    <m/>
    <m/>
    <m/>
    <m/>
    <m/>
    <m/>
    <m/>
    <m/>
    <m/>
    <m/>
    <m/>
    <m/>
    <m/>
    <m/>
    <m/>
    <n v="0"/>
    <x v="0"/>
    <m/>
    <m/>
  </r>
  <r>
    <x v="34"/>
    <x v="43"/>
    <x v="0"/>
    <x v="5"/>
    <n v="4"/>
    <n v="0"/>
    <n v="4236"/>
    <n v="4240"/>
    <n v="0"/>
    <n v="0"/>
    <n v="0"/>
    <n v="4240"/>
    <n v="0"/>
    <n v="0"/>
    <n v="4240"/>
    <n v="4240"/>
    <n v="4240"/>
    <n v="4240"/>
    <m/>
    <m/>
    <m/>
    <m/>
    <m/>
    <m/>
    <n v="0"/>
    <n v="0"/>
    <m/>
    <m/>
    <n v="4236"/>
    <n v="4236"/>
    <n v="0"/>
    <n v="0"/>
    <m/>
    <m/>
    <n v="0"/>
    <n v="0"/>
    <n v="0"/>
    <n v="0"/>
    <m/>
    <m/>
    <n v="0"/>
    <n v="0"/>
    <n v="4"/>
    <n v="4"/>
    <m/>
    <m/>
    <n v="0"/>
    <n v="0"/>
    <n v="0"/>
    <n v="0"/>
    <m/>
    <m/>
    <n v="0"/>
    <n v="0"/>
    <n v="0"/>
    <n v="0"/>
    <m/>
    <m/>
    <n v="0"/>
    <n v="0"/>
    <m/>
    <m/>
    <m/>
    <m/>
    <m/>
    <m/>
    <m/>
    <m/>
    <m/>
    <m/>
    <m/>
    <m/>
    <m/>
    <m/>
    <m/>
    <m/>
    <m/>
    <m/>
    <m/>
    <m/>
    <m/>
    <m/>
    <m/>
    <m/>
    <m/>
    <m/>
    <x v="0"/>
    <m/>
    <m/>
  </r>
  <r>
    <x v="151"/>
    <x v="186"/>
    <x v="0"/>
    <x v="5"/>
    <n v="1"/>
    <n v="0"/>
    <n v="0"/>
    <n v="1"/>
    <n v="0"/>
    <n v="0"/>
    <n v="0"/>
    <n v="1"/>
    <n v="0"/>
    <n v="0"/>
    <n v="1"/>
    <n v="1"/>
    <n v="1"/>
    <n v="1"/>
    <m/>
    <m/>
    <m/>
    <m/>
    <m/>
    <m/>
    <n v="0"/>
    <n v="0"/>
    <m/>
    <m/>
    <m/>
    <m/>
    <n v="0"/>
    <n v="0"/>
    <m/>
    <m/>
    <m/>
    <m/>
    <n v="0"/>
    <n v="0"/>
    <m/>
    <m/>
    <m/>
    <m/>
    <n v="0"/>
    <n v="0"/>
    <m/>
    <m/>
    <m/>
    <m/>
    <n v="0"/>
    <n v="0"/>
    <m/>
    <m/>
    <m/>
    <m/>
    <n v="1"/>
    <n v="1"/>
    <m/>
    <m/>
    <m/>
    <m/>
    <m/>
    <m/>
    <m/>
    <m/>
    <m/>
    <m/>
    <m/>
    <m/>
    <m/>
    <m/>
    <m/>
    <m/>
    <m/>
    <m/>
    <m/>
    <m/>
    <m/>
    <m/>
    <m/>
    <m/>
    <m/>
    <m/>
    <m/>
    <m/>
    <m/>
    <m/>
    <x v="0"/>
    <m/>
    <m/>
  </r>
  <r>
    <x v="152"/>
    <x v="187"/>
    <x v="0"/>
    <x v="5"/>
    <n v="0"/>
    <n v="0"/>
    <n v="0"/>
    <n v="0"/>
    <n v="0"/>
    <n v="0"/>
    <n v="0"/>
    <n v="0"/>
    <n v="0"/>
    <n v="0"/>
    <n v="0"/>
    <n v="0"/>
    <n v="0"/>
    <n v="0"/>
    <m/>
    <m/>
    <m/>
    <m/>
    <m/>
    <m/>
    <m/>
    <m/>
    <m/>
    <m/>
    <m/>
    <m/>
    <m/>
    <m/>
    <m/>
    <m/>
    <m/>
    <m/>
    <m/>
    <m/>
    <m/>
    <m/>
    <m/>
    <m/>
    <m/>
    <m/>
    <m/>
    <m/>
    <m/>
    <m/>
    <m/>
    <m/>
    <m/>
    <m/>
    <m/>
    <m/>
    <m/>
    <m/>
    <m/>
    <m/>
    <m/>
    <m/>
    <n v="0"/>
    <n v="0"/>
    <n v="0"/>
    <m/>
    <m/>
    <m/>
    <m/>
    <m/>
    <m/>
    <m/>
    <m/>
    <m/>
    <m/>
    <m/>
    <m/>
    <m/>
    <m/>
    <m/>
    <m/>
    <m/>
    <m/>
    <m/>
    <m/>
    <m/>
    <m/>
    <n v="0"/>
    <x v="0"/>
    <m/>
    <m/>
  </r>
  <r>
    <x v="36"/>
    <x v="45"/>
    <x v="0"/>
    <x v="5"/>
    <n v="1"/>
    <n v="0"/>
    <n v="0"/>
    <n v="1"/>
    <n v="0"/>
    <n v="0"/>
    <n v="0"/>
    <n v="1"/>
    <n v="0"/>
    <n v="0"/>
    <n v="1"/>
    <n v="1"/>
    <n v="1"/>
    <n v="1"/>
    <m/>
    <m/>
    <m/>
    <m/>
    <m/>
    <m/>
    <n v="0"/>
    <n v="0"/>
    <m/>
    <m/>
    <m/>
    <m/>
    <n v="0"/>
    <n v="0"/>
    <m/>
    <m/>
    <m/>
    <m/>
    <n v="0"/>
    <n v="0"/>
    <m/>
    <m/>
    <m/>
    <m/>
    <n v="0"/>
    <n v="0"/>
    <m/>
    <m/>
    <m/>
    <m/>
    <n v="0"/>
    <n v="0"/>
    <m/>
    <m/>
    <m/>
    <m/>
    <n v="1"/>
    <n v="1"/>
    <m/>
    <m/>
    <m/>
    <m/>
    <m/>
    <m/>
    <m/>
    <m/>
    <m/>
    <m/>
    <m/>
    <m/>
    <m/>
    <m/>
    <m/>
    <m/>
    <m/>
    <m/>
    <m/>
    <m/>
    <m/>
    <m/>
    <m/>
    <m/>
    <m/>
    <m/>
    <m/>
    <m/>
    <m/>
    <m/>
    <x v="0"/>
    <m/>
    <m/>
  </r>
  <r>
    <x v="116"/>
    <x v="157"/>
    <x v="0"/>
    <x v="5"/>
    <n v="1"/>
    <n v="0"/>
    <n v="0"/>
    <n v="1"/>
    <n v="0"/>
    <n v="0"/>
    <n v="0"/>
    <n v="1"/>
    <n v="0"/>
    <n v="0"/>
    <n v="1"/>
    <n v="1"/>
    <n v="1"/>
    <n v="1"/>
    <m/>
    <m/>
    <m/>
    <m/>
    <m/>
    <m/>
    <n v="0"/>
    <n v="0"/>
    <m/>
    <m/>
    <m/>
    <m/>
    <n v="0"/>
    <n v="0"/>
    <m/>
    <m/>
    <m/>
    <m/>
    <n v="0"/>
    <n v="0"/>
    <m/>
    <m/>
    <m/>
    <m/>
    <n v="1"/>
    <n v="1"/>
    <m/>
    <m/>
    <m/>
    <m/>
    <n v="0"/>
    <n v="0"/>
    <m/>
    <m/>
    <m/>
    <m/>
    <n v="0"/>
    <n v="0"/>
    <m/>
    <m/>
    <m/>
    <m/>
    <m/>
    <m/>
    <m/>
    <m/>
    <m/>
    <m/>
    <m/>
    <m/>
    <m/>
    <m/>
    <m/>
    <m/>
    <m/>
    <m/>
    <m/>
    <m/>
    <m/>
    <m/>
    <m/>
    <m/>
    <m/>
    <m/>
    <m/>
    <m/>
    <m/>
    <m/>
    <x v="0"/>
    <m/>
    <m/>
  </r>
  <r>
    <x v="37"/>
    <x v="46"/>
    <x v="0"/>
    <x v="5"/>
    <n v="90"/>
    <n v="0"/>
    <n v="0"/>
    <n v="90"/>
    <n v="0"/>
    <n v="0"/>
    <n v="0"/>
    <n v="90"/>
    <n v="0"/>
    <n v="0"/>
    <n v="90"/>
    <n v="90"/>
    <n v="90"/>
    <n v="268"/>
    <m/>
    <m/>
    <m/>
    <m/>
    <m/>
    <m/>
    <n v="0"/>
    <n v="0"/>
    <m/>
    <m/>
    <m/>
    <m/>
    <n v="0"/>
    <n v="0"/>
    <m/>
    <m/>
    <m/>
    <m/>
    <n v="0"/>
    <n v="0"/>
    <m/>
    <m/>
    <m/>
    <m/>
    <n v="0"/>
    <n v="0"/>
    <m/>
    <m/>
    <m/>
    <m/>
    <n v="0"/>
    <n v="0"/>
    <m/>
    <m/>
    <m/>
    <m/>
    <n v="90"/>
    <n v="90"/>
    <m/>
    <m/>
    <m/>
    <m/>
    <n v="0"/>
    <n v="0"/>
    <n v="0"/>
    <m/>
    <m/>
    <m/>
    <m/>
    <m/>
    <m/>
    <m/>
    <m/>
    <m/>
    <m/>
    <m/>
    <m/>
    <m/>
    <m/>
    <m/>
    <m/>
    <m/>
    <m/>
    <m/>
    <m/>
    <m/>
    <m/>
    <n v="178"/>
    <x v="0"/>
    <m/>
    <m/>
  </r>
  <r>
    <x v="37"/>
    <x v="179"/>
    <x v="0"/>
    <x v="5"/>
    <n v="0"/>
    <n v="0"/>
    <n v="1032"/>
    <n v="1032"/>
    <n v="0"/>
    <n v="0"/>
    <n v="0"/>
    <n v="1032"/>
    <n v="0"/>
    <n v="0"/>
    <n v="1032"/>
    <n v="1032"/>
    <n v="1032"/>
    <n v="1032"/>
    <m/>
    <m/>
    <m/>
    <m/>
    <m/>
    <m/>
    <m/>
    <m/>
    <m/>
    <m/>
    <m/>
    <m/>
    <m/>
    <m/>
    <m/>
    <m/>
    <m/>
    <m/>
    <m/>
    <m/>
    <m/>
    <m/>
    <m/>
    <m/>
    <m/>
    <m/>
    <m/>
    <m/>
    <m/>
    <m/>
    <m/>
    <m/>
    <m/>
    <m/>
    <m/>
    <m/>
    <m/>
    <m/>
    <m/>
    <m/>
    <m/>
    <m/>
    <n v="0"/>
    <n v="1032"/>
    <n v="0"/>
    <m/>
    <m/>
    <m/>
    <m/>
    <m/>
    <m/>
    <m/>
    <m/>
    <m/>
    <m/>
    <m/>
    <m/>
    <m/>
    <m/>
    <m/>
    <m/>
    <m/>
    <m/>
    <m/>
    <m/>
    <m/>
    <m/>
    <n v="0"/>
    <x v="0"/>
    <m/>
    <m/>
  </r>
  <r>
    <x v="38"/>
    <x v="47"/>
    <x v="0"/>
    <x v="5"/>
    <n v="2"/>
    <n v="0"/>
    <n v="0"/>
    <n v="2"/>
    <n v="0"/>
    <n v="0"/>
    <n v="0"/>
    <n v="2"/>
    <n v="5"/>
    <n v="5"/>
    <n v="7"/>
    <n v="2"/>
    <n v="7"/>
    <n v="7"/>
    <m/>
    <m/>
    <m/>
    <m/>
    <m/>
    <m/>
    <n v="1"/>
    <n v="1"/>
    <m/>
    <m/>
    <m/>
    <m/>
    <n v="0"/>
    <n v="0"/>
    <m/>
    <m/>
    <m/>
    <m/>
    <n v="0"/>
    <n v="0"/>
    <m/>
    <m/>
    <m/>
    <m/>
    <n v="1"/>
    <n v="1"/>
    <m/>
    <m/>
    <m/>
    <m/>
    <n v="0"/>
    <n v="0"/>
    <m/>
    <m/>
    <m/>
    <m/>
    <n v="0"/>
    <n v="0"/>
    <m/>
    <m/>
    <m/>
    <m/>
    <m/>
    <m/>
    <m/>
    <m/>
    <m/>
    <m/>
    <m/>
    <m/>
    <m/>
    <m/>
    <m/>
    <m/>
    <n v="5"/>
    <n v="0"/>
    <m/>
    <m/>
    <n v="0"/>
    <m/>
    <m/>
    <m/>
    <m/>
    <m/>
    <m/>
    <m/>
    <m/>
    <m/>
    <x v="0"/>
    <m/>
    <m/>
  </r>
  <r>
    <x v="38"/>
    <x v="48"/>
    <x v="0"/>
    <x v="5"/>
    <n v="0"/>
    <n v="0"/>
    <n v="0"/>
    <n v="0"/>
    <n v="0"/>
    <n v="0"/>
    <n v="0"/>
    <n v="0"/>
    <n v="0"/>
    <n v="0"/>
    <n v="0"/>
    <n v="2408"/>
    <n v="2408"/>
    <n v="2408"/>
    <m/>
    <m/>
    <m/>
    <m/>
    <m/>
    <m/>
    <m/>
    <m/>
    <m/>
    <m/>
    <m/>
    <m/>
    <m/>
    <m/>
    <m/>
    <m/>
    <m/>
    <m/>
    <m/>
    <m/>
    <m/>
    <m/>
    <m/>
    <m/>
    <m/>
    <m/>
    <m/>
    <m/>
    <m/>
    <m/>
    <m/>
    <m/>
    <m/>
    <m/>
    <m/>
    <m/>
    <m/>
    <m/>
    <m/>
    <m/>
    <m/>
    <m/>
    <m/>
    <m/>
    <m/>
    <m/>
    <m/>
    <m/>
    <m/>
    <m/>
    <m/>
    <m/>
    <m/>
    <m/>
    <m/>
    <m/>
    <m/>
    <m/>
    <m/>
    <m/>
    <m/>
    <m/>
    <m/>
    <n v="2408"/>
    <m/>
    <m/>
    <m/>
    <m/>
    <x v="0"/>
    <m/>
    <m/>
  </r>
  <r>
    <x v="5"/>
    <x v="49"/>
    <x v="0"/>
    <x v="5"/>
    <n v="0"/>
    <n v="0"/>
    <n v="0"/>
    <n v="0"/>
    <n v="0"/>
    <n v="0"/>
    <n v="0"/>
    <n v="0"/>
    <n v="0"/>
    <n v="0"/>
    <n v="0"/>
    <n v="581"/>
    <n v="581"/>
    <n v="629"/>
    <m/>
    <m/>
    <m/>
    <m/>
    <m/>
    <m/>
    <m/>
    <m/>
    <m/>
    <m/>
    <m/>
    <m/>
    <m/>
    <m/>
    <m/>
    <m/>
    <m/>
    <m/>
    <m/>
    <m/>
    <m/>
    <m/>
    <m/>
    <m/>
    <m/>
    <m/>
    <m/>
    <m/>
    <m/>
    <m/>
    <m/>
    <m/>
    <m/>
    <m/>
    <m/>
    <m/>
    <m/>
    <m/>
    <m/>
    <m/>
    <m/>
    <m/>
    <n v="0"/>
    <n v="0"/>
    <n v="0"/>
    <m/>
    <m/>
    <m/>
    <m/>
    <m/>
    <m/>
    <m/>
    <m/>
    <m/>
    <m/>
    <m/>
    <m/>
    <m/>
    <m/>
    <m/>
    <m/>
    <m/>
    <m/>
    <n v="581"/>
    <m/>
    <m/>
    <m/>
    <n v="48"/>
    <x v="0"/>
    <m/>
    <m/>
  </r>
  <r>
    <x v="39"/>
    <x v="50"/>
    <x v="0"/>
    <x v="5"/>
    <n v="0"/>
    <n v="0"/>
    <n v="0"/>
    <n v="0"/>
    <n v="0"/>
    <n v="0"/>
    <n v="0"/>
    <n v="0"/>
    <n v="0"/>
    <n v="0"/>
    <n v="0"/>
    <n v="21"/>
    <n v="21"/>
    <n v="21"/>
    <m/>
    <m/>
    <m/>
    <m/>
    <m/>
    <m/>
    <m/>
    <m/>
    <m/>
    <m/>
    <m/>
    <m/>
    <m/>
    <m/>
    <m/>
    <m/>
    <m/>
    <m/>
    <m/>
    <m/>
    <m/>
    <m/>
    <m/>
    <m/>
    <m/>
    <m/>
    <m/>
    <m/>
    <m/>
    <m/>
    <m/>
    <m/>
    <m/>
    <m/>
    <m/>
    <m/>
    <m/>
    <m/>
    <m/>
    <m/>
    <m/>
    <m/>
    <m/>
    <m/>
    <m/>
    <m/>
    <m/>
    <m/>
    <m/>
    <m/>
    <m/>
    <m/>
    <m/>
    <m/>
    <m/>
    <m/>
    <m/>
    <m/>
    <m/>
    <m/>
    <m/>
    <m/>
    <m/>
    <n v="21"/>
    <m/>
    <m/>
    <m/>
    <m/>
    <x v="0"/>
    <m/>
    <m/>
  </r>
  <r>
    <x v="135"/>
    <x v="51"/>
    <x v="0"/>
    <x v="5"/>
    <n v="0"/>
    <n v="0"/>
    <n v="0"/>
    <n v="0"/>
    <n v="0"/>
    <n v="0"/>
    <n v="0"/>
    <n v="0"/>
    <n v="2"/>
    <n v="2"/>
    <n v="2"/>
    <n v="0"/>
    <n v="2"/>
    <n v="2"/>
    <m/>
    <m/>
    <m/>
    <m/>
    <m/>
    <m/>
    <m/>
    <m/>
    <m/>
    <m/>
    <m/>
    <m/>
    <m/>
    <m/>
    <m/>
    <m/>
    <m/>
    <m/>
    <m/>
    <m/>
    <m/>
    <m/>
    <m/>
    <m/>
    <m/>
    <m/>
    <m/>
    <m/>
    <m/>
    <m/>
    <m/>
    <m/>
    <m/>
    <m/>
    <m/>
    <m/>
    <m/>
    <m/>
    <m/>
    <m/>
    <m/>
    <m/>
    <m/>
    <m/>
    <m/>
    <m/>
    <m/>
    <m/>
    <m/>
    <m/>
    <m/>
    <m/>
    <m/>
    <m/>
    <n v="2"/>
    <n v="0"/>
    <m/>
    <m/>
    <n v="0"/>
    <m/>
    <m/>
    <m/>
    <m/>
    <m/>
    <m/>
    <m/>
    <m/>
    <m/>
    <x v="0"/>
    <m/>
    <m/>
  </r>
  <r>
    <x v="41"/>
    <x v="52"/>
    <x v="0"/>
    <x v="5"/>
    <n v="0"/>
    <n v="15862"/>
    <n v="22073"/>
    <n v="37935"/>
    <n v="0"/>
    <n v="0"/>
    <n v="0"/>
    <n v="37935"/>
    <n v="0"/>
    <n v="0"/>
    <n v="37935"/>
    <n v="37935"/>
    <n v="37935"/>
    <n v="37935"/>
    <m/>
    <m/>
    <m/>
    <m/>
    <m/>
    <m/>
    <m/>
    <m/>
    <n v="14419"/>
    <n v="293"/>
    <n v="21165"/>
    <n v="937"/>
    <m/>
    <m/>
    <n v="0"/>
    <n v="0"/>
    <n v="0"/>
    <n v="0"/>
    <m/>
    <m/>
    <n v="0"/>
    <n v="0"/>
    <n v="0"/>
    <n v="0"/>
    <m/>
    <m/>
    <n v="0"/>
    <n v="0"/>
    <n v="0"/>
    <n v="0"/>
    <m/>
    <m/>
    <n v="1443"/>
    <n v="0"/>
    <n v="908"/>
    <n v="184"/>
    <m/>
    <m/>
    <n v="0"/>
    <n v="0"/>
    <n v="0"/>
    <n v="0"/>
    <m/>
    <m/>
    <m/>
    <m/>
    <m/>
    <m/>
    <m/>
    <m/>
    <m/>
    <m/>
    <m/>
    <m/>
    <m/>
    <m/>
    <m/>
    <m/>
    <m/>
    <m/>
    <m/>
    <m/>
    <m/>
    <m/>
    <m/>
    <m/>
    <m/>
    <m/>
    <x v="0"/>
    <m/>
    <m/>
  </r>
  <r>
    <x v="2"/>
    <x v="53"/>
    <x v="0"/>
    <x v="5"/>
    <n v="0"/>
    <n v="0"/>
    <n v="0"/>
    <n v="0"/>
    <n v="0"/>
    <n v="0"/>
    <n v="0"/>
    <n v="0"/>
    <n v="159"/>
    <n v="159"/>
    <n v="159"/>
    <n v="0"/>
    <n v="159"/>
    <n v="159"/>
    <m/>
    <m/>
    <m/>
    <m/>
    <m/>
    <m/>
    <m/>
    <m/>
    <m/>
    <m/>
    <m/>
    <m/>
    <m/>
    <m/>
    <m/>
    <m/>
    <m/>
    <m/>
    <m/>
    <m/>
    <m/>
    <m/>
    <m/>
    <m/>
    <m/>
    <m/>
    <m/>
    <m/>
    <m/>
    <m/>
    <m/>
    <m/>
    <m/>
    <m/>
    <m/>
    <m/>
    <m/>
    <m/>
    <m/>
    <m/>
    <m/>
    <m/>
    <m/>
    <m/>
    <m/>
    <m/>
    <m/>
    <m/>
    <m/>
    <m/>
    <m/>
    <m/>
    <m/>
    <m/>
    <n v="154"/>
    <n v="5"/>
    <m/>
    <m/>
    <n v="0"/>
    <m/>
    <m/>
    <m/>
    <m/>
    <m/>
    <m/>
    <m/>
    <m/>
    <m/>
    <x v="0"/>
    <m/>
    <m/>
  </r>
  <r>
    <x v="42"/>
    <x v="54"/>
    <x v="0"/>
    <x v="5"/>
    <n v="5"/>
    <n v="0"/>
    <n v="5094"/>
    <n v="5099"/>
    <n v="0"/>
    <n v="0"/>
    <n v="0"/>
    <n v="5099"/>
    <n v="0"/>
    <n v="0"/>
    <n v="5099"/>
    <n v="5099"/>
    <n v="5099"/>
    <n v="5099"/>
    <m/>
    <m/>
    <m/>
    <m/>
    <m/>
    <m/>
    <n v="0"/>
    <n v="0"/>
    <m/>
    <m/>
    <n v="0"/>
    <n v="0"/>
    <n v="0"/>
    <n v="0"/>
    <m/>
    <m/>
    <n v="0"/>
    <n v="0"/>
    <n v="0"/>
    <n v="0"/>
    <m/>
    <m/>
    <n v="0"/>
    <n v="0"/>
    <n v="0"/>
    <n v="0"/>
    <m/>
    <m/>
    <n v="0"/>
    <n v="0"/>
    <n v="0"/>
    <n v="0"/>
    <m/>
    <m/>
    <n v="5094"/>
    <n v="5094"/>
    <n v="5"/>
    <n v="5"/>
    <m/>
    <m/>
    <n v="0"/>
    <n v="0"/>
    <m/>
    <m/>
    <m/>
    <m/>
    <m/>
    <m/>
    <m/>
    <m/>
    <m/>
    <m/>
    <m/>
    <m/>
    <m/>
    <m/>
    <m/>
    <m/>
    <m/>
    <m/>
    <m/>
    <m/>
    <m/>
    <m/>
    <m/>
    <m/>
    <m/>
    <m/>
    <x v="0"/>
    <m/>
    <m/>
  </r>
  <r>
    <x v="26"/>
    <x v="55"/>
    <x v="0"/>
    <x v="5"/>
    <n v="0"/>
    <n v="89712"/>
    <n v="204533"/>
    <n v="294245"/>
    <n v="7533"/>
    <n v="0"/>
    <n v="7533"/>
    <n v="301778"/>
    <n v="11304"/>
    <n v="11304"/>
    <n v="313082"/>
    <n v="1066168"/>
    <n v="1077472"/>
    <n v="1404140"/>
    <m/>
    <m/>
    <m/>
    <m/>
    <m/>
    <m/>
    <m/>
    <m/>
    <n v="0"/>
    <n v="0"/>
    <n v="2179"/>
    <n v="0"/>
    <m/>
    <m/>
    <n v="77707"/>
    <n v="0"/>
    <n v="134900"/>
    <n v="0"/>
    <m/>
    <m/>
    <n v="693"/>
    <n v="0"/>
    <n v="12337"/>
    <n v="0"/>
    <m/>
    <m/>
    <n v="0"/>
    <n v="0"/>
    <n v="0"/>
    <n v="0"/>
    <m/>
    <m/>
    <n v="11312"/>
    <n v="0"/>
    <n v="55117"/>
    <n v="0"/>
    <m/>
    <m/>
    <n v="0"/>
    <n v="0"/>
    <n v="0"/>
    <n v="0"/>
    <n v="0"/>
    <n v="0"/>
    <n v="7533"/>
    <m/>
    <m/>
    <m/>
    <m/>
    <m/>
    <m/>
    <m/>
    <m/>
    <m/>
    <n v="0"/>
    <n v="0"/>
    <m/>
    <m/>
    <n v="11304"/>
    <m/>
    <m/>
    <m/>
    <m/>
    <n v="764390"/>
    <m/>
    <m/>
    <m/>
    <n v="326668"/>
    <x v="1"/>
    <m/>
    <m/>
  </r>
  <r>
    <x v="43"/>
    <x v="56"/>
    <x v="0"/>
    <x v="5"/>
    <n v="0"/>
    <n v="0"/>
    <n v="2"/>
    <n v="2"/>
    <n v="0"/>
    <n v="0"/>
    <n v="0"/>
    <n v="2"/>
    <n v="0"/>
    <n v="0"/>
    <n v="2"/>
    <n v="2"/>
    <n v="2"/>
    <n v="2"/>
    <m/>
    <m/>
    <m/>
    <m/>
    <m/>
    <m/>
    <m/>
    <m/>
    <m/>
    <m/>
    <m/>
    <m/>
    <m/>
    <m/>
    <m/>
    <m/>
    <m/>
    <m/>
    <m/>
    <m/>
    <m/>
    <m/>
    <m/>
    <m/>
    <m/>
    <m/>
    <m/>
    <m/>
    <m/>
    <m/>
    <m/>
    <m/>
    <m/>
    <m/>
    <m/>
    <m/>
    <m/>
    <m/>
    <m/>
    <m/>
    <m/>
    <m/>
    <n v="0"/>
    <n v="2"/>
    <n v="0"/>
    <m/>
    <m/>
    <m/>
    <m/>
    <m/>
    <m/>
    <m/>
    <m/>
    <m/>
    <m/>
    <m/>
    <m/>
    <m/>
    <m/>
    <m/>
    <m/>
    <m/>
    <m/>
    <m/>
    <m/>
    <m/>
    <m/>
    <n v="0"/>
    <x v="0"/>
    <m/>
    <m/>
  </r>
  <r>
    <x v="44"/>
    <x v="57"/>
    <x v="0"/>
    <x v="5"/>
    <n v="0"/>
    <n v="22071"/>
    <n v="24393"/>
    <n v="46464"/>
    <n v="0"/>
    <n v="0"/>
    <n v="0"/>
    <n v="46464"/>
    <n v="0"/>
    <n v="0"/>
    <n v="46464"/>
    <n v="46464"/>
    <n v="46464"/>
    <n v="46464"/>
    <m/>
    <m/>
    <m/>
    <m/>
    <m/>
    <m/>
    <m/>
    <m/>
    <n v="21444"/>
    <n v="2659"/>
    <n v="23701"/>
    <n v="2938"/>
    <m/>
    <m/>
    <n v="0"/>
    <n v="0"/>
    <n v="0"/>
    <n v="0"/>
    <m/>
    <m/>
    <n v="0"/>
    <n v="0"/>
    <n v="0"/>
    <n v="0"/>
    <m/>
    <m/>
    <n v="0"/>
    <n v="0"/>
    <n v="0"/>
    <n v="0"/>
    <m/>
    <m/>
    <n v="627"/>
    <n v="0"/>
    <n v="692"/>
    <n v="0"/>
    <m/>
    <m/>
    <n v="0"/>
    <n v="0"/>
    <n v="0"/>
    <n v="0"/>
    <m/>
    <m/>
    <m/>
    <m/>
    <m/>
    <m/>
    <m/>
    <m/>
    <m/>
    <m/>
    <m/>
    <m/>
    <m/>
    <m/>
    <m/>
    <m/>
    <m/>
    <m/>
    <m/>
    <m/>
    <m/>
    <m/>
    <m/>
    <m/>
    <m/>
    <m/>
    <x v="0"/>
    <m/>
    <m/>
  </r>
  <r>
    <x v="45"/>
    <x v="58"/>
    <x v="1"/>
    <x v="5"/>
    <n v="0"/>
    <n v="0"/>
    <n v="0"/>
    <n v="0"/>
    <n v="0"/>
    <n v="0"/>
    <n v="0"/>
    <n v="0"/>
    <n v="0"/>
    <n v="3191"/>
    <n v="3191"/>
    <n v="0"/>
    <n v="3191"/>
    <n v="3191"/>
    <n v="0"/>
    <n v="0"/>
    <n v="0"/>
    <n v="0"/>
    <n v="0"/>
    <n v="0"/>
    <n v="0"/>
    <n v="0"/>
    <n v="0"/>
    <n v="0"/>
    <n v="0"/>
    <n v="0"/>
    <n v="0"/>
    <n v="0"/>
    <n v="0"/>
    <n v="0"/>
    <n v="0"/>
    <n v="0"/>
    <m/>
    <m/>
    <m/>
    <m/>
    <m/>
    <m/>
    <m/>
    <m/>
    <m/>
    <m/>
    <m/>
    <m/>
    <m/>
    <m/>
    <m/>
    <m/>
    <m/>
    <m/>
    <m/>
    <m/>
    <m/>
    <m/>
    <m/>
    <m/>
    <m/>
    <m/>
    <n v="0"/>
    <n v="0"/>
    <n v="0"/>
    <n v="0"/>
    <n v="0"/>
    <n v="0"/>
    <n v="0"/>
    <n v="0"/>
    <n v="0"/>
    <n v="0"/>
    <m/>
    <m/>
    <m/>
    <m/>
    <m/>
    <n v="0"/>
    <n v="0"/>
    <n v="3191"/>
    <n v="0"/>
    <n v="0"/>
    <n v="0"/>
    <n v="0"/>
    <n v="0"/>
    <m/>
    <x v="0"/>
    <m/>
    <m/>
  </r>
  <r>
    <x v="46"/>
    <x v="59"/>
    <x v="1"/>
    <x v="5"/>
    <n v="0"/>
    <n v="0"/>
    <n v="0"/>
    <n v="0"/>
    <n v="0"/>
    <n v="0"/>
    <n v="0"/>
    <n v="0"/>
    <n v="0"/>
    <n v="16947"/>
    <n v="16947"/>
    <n v="0"/>
    <n v="16947"/>
    <n v="16947"/>
    <n v="0"/>
    <n v="0"/>
    <n v="0"/>
    <n v="0"/>
    <n v="0"/>
    <n v="0"/>
    <n v="0"/>
    <n v="0"/>
    <n v="0"/>
    <n v="0"/>
    <n v="0"/>
    <n v="0"/>
    <n v="0"/>
    <n v="0"/>
    <n v="0"/>
    <n v="0"/>
    <n v="0"/>
    <n v="0"/>
    <m/>
    <m/>
    <m/>
    <m/>
    <m/>
    <m/>
    <m/>
    <m/>
    <m/>
    <m/>
    <m/>
    <m/>
    <m/>
    <m/>
    <m/>
    <m/>
    <m/>
    <m/>
    <m/>
    <m/>
    <m/>
    <m/>
    <m/>
    <m/>
    <m/>
    <m/>
    <n v="0"/>
    <n v="0"/>
    <n v="0"/>
    <n v="0"/>
    <n v="0"/>
    <n v="0"/>
    <n v="0"/>
    <n v="0"/>
    <n v="0"/>
    <n v="0"/>
    <m/>
    <m/>
    <m/>
    <m/>
    <m/>
    <n v="0"/>
    <n v="0"/>
    <n v="16947"/>
    <n v="0"/>
    <n v="0"/>
    <n v="0"/>
    <n v="0"/>
    <n v="0"/>
    <m/>
    <x v="0"/>
    <m/>
    <m/>
  </r>
  <r>
    <x v="1"/>
    <x v="60"/>
    <x v="1"/>
    <x v="5"/>
    <n v="0"/>
    <n v="0"/>
    <n v="0"/>
    <n v="0"/>
    <n v="0"/>
    <n v="11029"/>
    <n v="11029"/>
    <n v="11029"/>
    <n v="0"/>
    <n v="0"/>
    <n v="11029"/>
    <n v="11029"/>
    <n v="11029"/>
    <n v="11029"/>
    <n v="0"/>
    <n v="0"/>
    <n v="0"/>
    <n v="0"/>
    <n v="0"/>
    <n v="0"/>
    <n v="0"/>
    <n v="0"/>
    <n v="0"/>
    <n v="0"/>
    <n v="0"/>
    <n v="0"/>
    <n v="0"/>
    <n v="0"/>
    <n v="0"/>
    <n v="0"/>
    <n v="0"/>
    <n v="0"/>
    <m/>
    <m/>
    <m/>
    <m/>
    <m/>
    <m/>
    <m/>
    <m/>
    <m/>
    <m/>
    <m/>
    <m/>
    <m/>
    <m/>
    <m/>
    <m/>
    <m/>
    <m/>
    <m/>
    <m/>
    <m/>
    <m/>
    <m/>
    <m/>
    <m/>
    <m/>
    <n v="0"/>
    <n v="0"/>
    <n v="0"/>
    <n v="0"/>
    <n v="11029"/>
    <n v="0"/>
    <n v="0"/>
    <n v="0"/>
    <n v="0"/>
    <n v="0"/>
    <m/>
    <m/>
    <m/>
    <m/>
    <m/>
    <n v="0"/>
    <n v="0"/>
    <n v="0"/>
    <n v="0"/>
    <n v="0"/>
    <n v="0"/>
    <n v="0"/>
    <n v="0"/>
    <m/>
    <x v="0"/>
    <m/>
    <m/>
  </r>
  <r>
    <x v="1"/>
    <x v="61"/>
    <x v="1"/>
    <x v="5"/>
    <n v="0"/>
    <n v="21807"/>
    <n v="188255"/>
    <n v="210062"/>
    <n v="14154"/>
    <n v="0"/>
    <n v="14154"/>
    <n v="224216"/>
    <n v="0"/>
    <n v="0"/>
    <n v="224216"/>
    <n v="224216"/>
    <n v="224216"/>
    <n v="224216"/>
    <n v="0"/>
    <n v="0"/>
    <n v="21807"/>
    <n v="0"/>
    <n v="188118"/>
    <n v="1349"/>
    <n v="0"/>
    <n v="0"/>
    <n v="0"/>
    <n v="0"/>
    <n v="0"/>
    <n v="0"/>
    <n v="0"/>
    <n v="0"/>
    <n v="0"/>
    <n v="0"/>
    <n v="137"/>
    <n v="0"/>
    <m/>
    <m/>
    <m/>
    <m/>
    <m/>
    <m/>
    <m/>
    <m/>
    <m/>
    <m/>
    <m/>
    <m/>
    <m/>
    <m/>
    <m/>
    <m/>
    <m/>
    <m/>
    <m/>
    <m/>
    <m/>
    <m/>
    <m/>
    <m/>
    <m/>
    <m/>
    <n v="14154"/>
    <n v="0"/>
    <n v="0"/>
    <n v="0"/>
    <n v="0"/>
    <n v="0"/>
    <n v="0"/>
    <n v="0"/>
    <n v="0"/>
    <n v="0"/>
    <m/>
    <m/>
    <m/>
    <m/>
    <m/>
    <n v="0"/>
    <n v="0"/>
    <n v="0"/>
    <n v="0"/>
    <n v="0"/>
    <n v="0"/>
    <n v="0"/>
    <n v="0"/>
    <m/>
    <x v="1"/>
    <m/>
    <m/>
  </r>
  <r>
    <x v="47"/>
    <x v="62"/>
    <x v="1"/>
    <x v="5"/>
    <n v="0"/>
    <n v="0"/>
    <n v="0"/>
    <n v="0"/>
    <n v="702"/>
    <n v="634"/>
    <n v="1336"/>
    <n v="1336"/>
    <n v="0"/>
    <n v="0"/>
    <n v="1336"/>
    <n v="1336"/>
    <n v="1336"/>
    <n v="1336"/>
    <n v="0"/>
    <n v="0"/>
    <n v="0"/>
    <n v="0"/>
    <n v="0"/>
    <n v="0"/>
    <n v="0"/>
    <n v="0"/>
    <n v="0"/>
    <n v="0"/>
    <n v="0"/>
    <n v="0"/>
    <n v="0"/>
    <n v="0"/>
    <n v="0"/>
    <n v="0"/>
    <n v="0"/>
    <n v="0"/>
    <m/>
    <m/>
    <m/>
    <m/>
    <m/>
    <m/>
    <m/>
    <m/>
    <m/>
    <m/>
    <m/>
    <m/>
    <m/>
    <m/>
    <m/>
    <m/>
    <m/>
    <m/>
    <m/>
    <m/>
    <m/>
    <m/>
    <m/>
    <m/>
    <m/>
    <m/>
    <n v="702"/>
    <n v="0"/>
    <n v="0"/>
    <n v="0"/>
    <n v="634"/>
    <n v="0"/>
    <n v="0"/>
    <n v="0"/>
    <n v="0"/>
    <n v="0"/>
    <m/>
    <m/>
    <m/>
    <m/>
    <m/>
    <n v="0"/>
    <n v="0"/>
    <n v="0"/>
    <n v="0"/>
    <n v="0"/>
    <n v="0"/>
    <n v="0"/>
    <n v="0"/>
    <m/>
    <x v="0"/>
    <m/>
    <m/>
  </r>
  <r>
    <x v="48"/>
    <x v="63"/>
    <x v="1"/>
    <x v="5"/>
    <n v="0"/>
    <n v="0"/>
    <n v="0"/>
    <n v="0"/>
    <n v="0"/>
    <n v="259342"/>
    <n v="259342"/>
    <n v="259342"/>
    <n v="5886"/>
    <n v="5886"/>
    <n v="265228"/>
    <n v="259342"/>
    <n v="265228"/>
    <n v="265228"/>
    <n v="0"/>
    <n v="0"/>
    <n v="0"/>
    <n v="0"/>
    <n v="0"/>
    <n v="0"/>
    <n v="0"/>
    <n v="0"/>
    <n v="0"/>
    <n v="0"/>
    <n v="0"/>
    <n v="0"/>
    <n v="0"/>
    <n v="0"/>
    <n v="0"/>
    <n v="0"/>
    <n v="0"/>
    <n v="0"/>
    <m/>
    <m/>
    <m/>
    <m/>
    <m/>
    <m/>
    <m/>
    <m/>
    <m/>
    <m/>
    <m/>
    <m/>
    <m/>
    <m/>
    <m/>
    <m/>
    <m/>
    <m/>
    <m/>
    <m/>
    <m/>
    <m/>
    <m/>
    <m/>
    <m/>
    <m/>
    <n v="0"/>
    <n v="0"/>
    <n v="0"/>
    <n v="0"/>
    <n v="259342"/>
    <n v="0"/>
    <n v="0"/>
    <n v="0"/>
    <n v="0"/>
    <n v="0"/>
    <m/>
    <m/>
    <m/>
    <m/>
    <m/>
    <n v="5886"/>
    <n v="0"/>
    <n v="0"/>
    <n v="0"/>
    <n v="0"/>
    <n v="0"/>
    <n v="0"/>
    <n v="0"/>
    <m/>
    <x v="1"/>
    <m/>
    <m/>
  </r>
  <r>
    <x v="50"/>
    <x v="66"/>
    <x v="1"/>
    <x v="5"/>
    <n v="0"/>
    <n v="0"/>
    <n v="0"/>
    <n v="0"/>
    <n v="40309"/>
    <n v="0"/>
    <n v="40309"/>
    <n v="40309"/>
    <n v="0"/>
    <n v="0"/>
    <n v="40309"/>
    <n v="40309"/>
    <n v="40309"/>
    <n v="40309"/>
    <n v="0"/>
    <n v="0"/>
    <n v="0"/>
    <n v="0"/>
    <n v="0"/>
    <n v="0"/>
    <n v="0"/>
    <n v="0"/>
    <n v="0"/>
    <n v="0"/>
    <n v="0"/>
    <n v="0"/>
    <n v="0"/>
    <n v="0"/>
    <n v="0"/>
    <n v="0"/>
    <n v="0"/>
    <n v="0"/>
    <m/>
    <m/>
    <m/>
    <m/>
    <m/>
    <m/>
    <m/>
    <m/>
    <m/>
    <m/>
    <m/>
    <m/>
    <m/>
    <m/>
    <m/>
    <m/>
    <m/>
    <m/>
    <m/>
    <m/>
    <m/>
    <m/>
    <m/>
    <m/>
    <m/>
    <m/>
    <n v="40309"/>
    <n v="0"/>
    <n v="0"/>
    <n v="0"/>
    <n v="0"/>
    <n v="0"/>
    <n v="0"/>
    <n v="0"/>
    <n v="0"/>
    <n v="0"/>
    <m/>
    <m/>
    <m/>
    <m/>
    <m/>
    <n v="0"/>
    <n v="0"/>
    <n v="0"/>
    <n v="0"/>
    <n v="0"/>
    <n v="0"/>
    <n v="0"/>
    <n v="0"/>
    <m/>
    <x v="0"/>
    <m/>
    <m/>
  </r>
  <r>
    <x v="117"/>
    <x v="158"/>
    <x v="1"/>
    <x v="5"/>
    <n v="0"/>
    <n v="0"/>
    <n v="0"/>
    <n v="0"/>
    <n v="0"/>
    <n v="0"/>
    <n v="0"/>
    <n v="0"/>
    <n v="0"/>
    <n v="1437"/>
    <n v="1437"/>
    <n v="0"/>
    <n v="1437"/>
    <n v="1437"/>
    <n v="0"/>
    <n v="0"/>
    <n v="0"/>
    <n v="0"/>
    <n v="0"/>
    <n v="0"/>
    <n v="0"/>
    <n v="0"/>
    <n v="0"/>
    <n v="0"/>
    <n v="0"/>
    <n v="0"/>
    <n v="0"/>
    <n v="0"/>
    <n v="0"/>
    <n v="0"/>
    <n v="0"/>
    <n v="0"/>
    <m/>
    <m/>
    <m/>
    <m/>
    <m/>
    <m/>
    <m/>
    <m/>
    <m/>
    <m/>
    <m/>
    <m/>
    <m/>
    <m/>
    <m/>
    <m/>
    <m/>
    <m/>
    <m/>
    <m/>
    <m/>
    <m/>
    <m/>
    <m/>
    <m/>
    <m/>
    <n v="0"/>
    <n v="0"/>
    <n v="0"/>
    <n v="0"/>
    <n v="0"/>
    <n v="0"/>
    <n v="0"/>
    <n v="0"/>
    <n v="0"/>
    <n v="0"/>
    <m/>
    <m/>
    <m/>
    <m/>
    <m/>
    <n v="0"/>
    <n v="0"/>
    <n v="1437"/>
    <n v="0"/>
    <n v="0"/>
    <n v="0"/>
    <n v="0"/>
    <n v="0"/>
    <m/>
    <x v="0"/>
    <m/>
    <m/>
  </r>
  <r>
    <x v="18"/>
    <x v="68"/>
    <x v="1"/>
    <x v="5"/>
    <n v="0"/>
    <n v="0"/>
    <n v="0"/>
    <n v="0"/>
    <n v="77356"/>
    <n v="0"/>
    <n v="77356"/>
    <n v="77356"/>
    <n v="246025"/>
    <n v="246025"/>
    <n v="323381"/>
    <n v="77356"/>
    <n v="323381"/>
    <n v="323381"/>
    <n v="0"/>
    <n v="0"/>
    <n v="0"/>
    <n v="0"/>
    <n v="0"/>
    <n v="0"/>
    <n v="0"/>
    <n v="0"/>
    <n v="0"/>
    <n v="0"/>
    <n v="0"/>
    <n v="0"/>
    <n v="0"/>
    <n v="0"/>
    <n v="0"/>
    <n v="0"/>
    <n v="0"/>
    <n v="0"/>
    <m/>
    <m/>
    <m/>
    <m/>
    <m/>
    <m/>
    <m/>
    <m/>
    <m/>
    <m/>
    <m/>
    <m/>
    <m/>
    <m/>
    <m/>
    <m/>
    <m/>
    <m/>
    <m/>
    <m/>
    <m/>
    <m/>
    <m/>
    <m/>
    <m/>
    <m/>
    <n v="77356"/>
    <n v="0"/>
    <n v="0"/>
    <n v="0"/>
    <n v="0"/>
    <n v="0"/>
    <n v="0"/>
    <n v="0"/>
    <n v="0"/>
    <n v="0"/>
    <m/>
    <m/>
    <m/>
    <m/>
    <m/>
    <n v="246025"/>
    <n v="0"/>
    <n v="0"/>
    <n v="0"/>
    <n v="0"/>
    <n v="0"/>
    <n v="0"/>
    <n v="0"/>
    <m/>
    <x v="1"/>
    <m/>
    <m/>
  </r>
  <r>
    <x v="52"/>
    <x v="69"/>
    <x v="1"/>
    <x v="5"/>
    <n v="0"/>
    <n v="0"/>
    <n v="0"/>
    <n v="0"/>
    <n v="3412"/>
    <n v="0"/>
    <n v="3412"/>
    <n v="3412"/>
    <n v="0"/>
    <n v="0"/>
    <n v="3412"/>
    <n v="3412"/>
    <n v="3412"/>
    <n v="3412"/>
    <n v="0"/>
    <n v="0"/>
    <n v="0"/>
    <n v="0"/>
    <n v="0"/>
    <n v="0"/>
    <n v="0"/>
    <n v="0"/>
    <n v="0"/>
    <n v="0"/>
    <n v="0"/>
    <n v="0"/>
    <n v="0"/>
    <n v="0"/>
    <n v="0"/>
    <n v="0"/>
    <n v="0"/>
    <n v="0"/>
    <m/>
    <m/>
    <m/>
    <m/>
    <m/>
    <m/>
    <m/>
    <m/>
    <m/>
    <m/>
    <m/>
    <m/>
    <m/>
    <m/>
    <m/>
    <m/>
    <m/>
    <m/>
    <m/>
    <m/>
    <m/>
    <m/>
    <m/>
    <m/>
    <m/>
    <m/>
    <n v="3412"/>
    <n v="0"/>
    <n v="0"/>
    <n v="0"/>
    <n v="0"/>
    <n v="0"/>
    <n v="0"/>
    <n v="0"/>
    <n v="0"/>
    <n v="0"/>
    <m/>
    <m/>
    <m/>
    <m/>
    <m/>
    <n v="0"/>
    <n v="0"/>
    <n v="0"/>
    <n v="0"/>
    <n v="0"/>
    <n v="0"/>
    <n v="0"/>
    <n v="0"/>
    <m/>
    <x v="0"/>
    <m/>
    <m/>
  </r>
  <r>
    <x v="54"/>
    <x v="71"/>
    <x v="1"/>
    <x v="5"/>
    <n v="0"/>
    <n v="0"/>
    <n v="0"/>
    <n v="0"/>
    <n v="0"/>
    <n v="0"/>
    <n v="0"/>
    <n v="0"/>
    <n v="0"/>
    <n v="25246"/>
    <n v="25246"/>
    <n v="0"/>
    <n v="25246"/>
    <n v="25246"/>
    <n v="0"/>
    <n v="0"/>
    <n v="0"/>
    <n v="0"/>
    <n v="0"/>
    <n v="0"/>
    <n v="0"/>
    <n v="0"/>
    <n v="0"/>
    <n v="0"/>
    <n v="0"/>
    <n v="0"/>
    <n v="0"/>
    <n v="0"/>
    <n v="0"/>
    <n v="0"/>
    <n v="0"/>
    <n v="0"/>
    <m/>
    <m/>
    <m/>
    <m/>
    <m/>
    <m/>
    <m/>
    <m/>
    <m/>
    <m/>
    <m/>
    <m/>
    <m/>
    <m/>
    <m/>
    <m/>
    <m/>
    <m/>
    <m/>
    <m/>
    <m/>
    <m/>
    <m/>
    <m/>
    <m/>
    <m/>
    <n v="0"/>
    <n v="0"/>
    <n v="0"/>
    <n v="0"/>
    <n v="0"/>
    <n v="0"/>
    <n v="0"/>
    <n v="0"/>
    <n v="0"/>
    <n v="0"/>
    <m/>
    <m/>
    <m/>
    <m/>
    <m/>
    <n v="0"/>
    <n v="0"/>
    <n v="25246"/>
    <n v="0"/>
    <n v="0"/>
    <n v="0"/>
    <n v="0"/>
    <n v="0"/>
    <m/>
    <x v="0"/>
    <m/>
    <m/>
  </r>
  <r>
    <x v="5"/>
    <x v="72"/>
    <x v="1"/>
    <x v="5"/>
    <n v="97129"/>
    <n v="386254"/>
    <n v="1482652"/>
    <n v="1966035"/>
    <n v="50200"/>
    <n v="807377"/>
    <n v="857577"/>
    <n v="2823612"/>
    <n v="0"/>
    <n v="463515"/>
    <n v="3287127"/>
    <n v="2823612"/>
    <n v="3287127"/>
    <n v="3552136"/>
    <n v="602"/>
    <n v="596"/>
    <n v="84979"/>
    <n v="0"/>
    <n v="816311"/>
    <n v="72725"/>
    <n v="96527"/>
    <n v="19696"/>
    <n v="301275"/>
    <n v="0"/>
    <n v="661606"/>
    <n v="32331"/>
    <n v="0"/>
    <n v="0"/>
    <n v="0"/>
    <n v="0"/>
    <n v="4735"/>
    <n v="14"/>
    <m/>
    <m/>
    <m/>
    <m/>
    <m/>
    <m/>
    <m/>
    <m/>
    <m/>
    <m/>
    <m/>
    <m/>
    <m/>
    <m/>
    <m/>
    <m/>
    <m/>
    <m/>
    <m/>
    <m/>
    <m/>
    <m/>
    <m/>
    <m/>
    <m/>
    <m/>
    <n v="48888"/>
    <n v="0"/>
    <n v="1312"/>
    <n v="0"/>
    <n v="807377"/>
    <n v="0"/>
    <n v="0"/>
    <n v="0"/>
    <n v="0"/>
    <n v="0"/>
    <m/>
    <m/>
    <m/>
    <m/>
    <m/>
    <n v="0"/>
    <n v="0"/>
    <n v="463515"/>
    <n v="0"/>
    <n v="0"/>
    <n v="0"/>
    <n v="265009"/>
    <n v="0"/>
    <m/>
    <x v="1"/>
    <m/>
    <m/>
  </r>
  <r>
    <x v="7"/>
    <x v="74"/>
    <x v="1"/>
    <x v="5"/>
    <n v="0"/>
    <n v="0"/>
    <n v="0"/>
    <n v="0"/>
    <n v="61753"/>
    <n v="88378"/>
    <n v="150131"/>
    <n v="150131"/>
    <n v="5291"/>
    <n v="343180"/>
    <n v="493311"/>
    <n v="150131"/>
    <n v="493311"/>
    <n v="493311"/>
    <n v="0"/>
    <n v="0"/>
    <n v="0"/>
    <n v="0"/>
    <n v="0"/>
    <n v="0"/>
    <n v="0"/>
    <n v="0"/>
    <n v="0"/>
    <n v="0"/>
    <n v="0"/>
    <n v="0"/>
    <n v="0"/>
    <n v="0"/>
    <n v="0"/>
    <n v="0"/>
    <n v="0"/>
    <n v="0"/>
    <m/>
    <m/>
    <m/>
    <m/>
    <m/>
    <m/>
    <m/>
    <m/>
    <m/>
    <m/>
    <m/>
    <m/>
    <m/>
    <m/>
    <m/>
    <m/>
    <m/>
    <m/>
    <m/>
    <m/>
    <m/>
    <m/>
    <m/>
    <m/>
    <m/>
    <m/>
    <n v="61753"/>
    <n v="0"/>
    <n v="0"/>
    <n v="0"/>
    <n v="88378"/>
    <n v="0"/>
    <n v="0"/>
    <n v="0"/>
    <n v="0"/>
    <n v="0"/>
    <m/>
    <m/>
    <m/>
    <m/>
    <m/>
    <n v="5291"/>
    <n v="0"/>
    <n v="337889"/>
    <n v="0"/>
    <n v="0"/>
    <n v="0"/>
    <n v="0"/>
    <n v="0"/>
    <m/>
    <x v="1"/>
    <m/>
    <m/>
  </r>
  <r>
    <x v="143"/>
    <x v="76"/>
    <x v="1"/>
    <x v="5"/>
    <n v="0"/>
    <n v="0"/>
    <n v="0"/>
    <n v="0"/>
    <n v="0"/>
    <n v="0"/>
    <n v="0"/>
    <n v="0"/>
    <n v="0"/>
    <n v="10045"/>
    <n v="10045"/>
    <n v="0"/>
    <n v="10045"/>
    <n v="10045"/>
    <n v="0"/>
    <n v="0"/>
    <n v="0"/>
    <n v="0"/>
    <n v="0"/>
    <n v="0"/>
    <n v="0"/>
    <n v="0"/>
    <n v="0"/>
    <n v="0"/>
    <n v="0"/>
    <n v="0"/>
    <n v="0"/>
    <n v="0"/>
    <n v="0"/>
    <n v="0"/>
    <n v="0"/>
    <n v="0"/>
    <m/>
    <m/>
    <m/>
    <m/>
    <m/>
    <m/>
    <m/>
    <m/>
    <m/>
    <m/>
    <m/>
    <m/>
    <m/>
    <m/>
    <m/>
    <m/>
    <m/>
    <m/>
    <m/>
    <m/>
    <m/>
    <m/>
    <m/>
    <m/>
    <m/>
    <m/>
    <n v="0"/>
    <n v="0"/>
    <n v="0"/>
    <n v="0"/>
    <n v="0"/>
    <n v="0"/>
    <n v="0"/>
    <n v="0"/>
    <n v="0"/>
    <n v="0"/>
    <m/>
    <m/>
    <m/>
    <m/>
    <m/>
    <n v="0"/>
    <n v="0"/>
    <n v="10045"/>
    <n v="0"/>
    <n v="0"/>
    <n v="0"/>
    <n v="0"/>
    <n v="0"/>
    <m/>
    <x v="0"/>
    <m/>
    <m/>
  </r>
  <r>
    <x v="17"/>
    <x v="77"/>
    <x v="1"/>
    <x v="5"/>
    <n v="0"/>
    <n v="0"/>
    <n v="0"/>
    <n v="0"/>
    <n v="0"/>
    <n v="195230"/>
    <n v="195230"/>
    <n v="195230"/>
    <n v="0"/>
    <n v="0"/>
    <n v="195230"/>
    <n v="195230"/>
    <n v="195230"/>
    <n v="195230"/>
    <n v="0"/>
    <n v="0"/>
    <n v="0"/>
    <n v="0"/>
    <n v="0"/>
    <n v="0"/>
    <n v="0"/>
    <n v="0"/>
    <n v="0"/>
    <n v="0"/>
    <n v="0"/>
    <n v="0"/>
    <n v="0"/>
    <n v="0"/>
    <n v="0"/>
    <n v="0"/>
    <n v="0"/>
    <n v="0"/>
    <m/>
    <m/>
    <m/>
    <m/>
    <m/>
    <m/>
    <m/>
    <m/>
    <m/>
    <m/>
    <m/>
    <m/>
    <m/>
    <m/>
    <m/>
    <m/>
    <m/>
    <m/>
    <m/>
    <m/>
    <m/>
    <m/>
    <m/>
    <m/>
    <m/>
    <m/>
    <n v="0"/>
    <n v="0"/>
    <n v="0"/>
    <n v="0"/>
    <n v="195230"/>
    <n v="0"/>
    <n v="0"/>
    <n v="0"/>
    <n v="0"/>
    <n v="0"/>
    <m/>
    <m/>
    <m/>
    <m/>
    <m/>
    <n v="0"/>
    <n v="0"/>
    <n v="0"/>
    <n v="0"/>
    <n v="0"/>
    <n v="0"/>
    <n v="0"/>
    <n v="0"/>
    <m/>
    <x v="1"/>
    <m/>
    <m/>
  </r>
  <r>
    <x v="7"/>
    <x v="78"/>
    <x v="1"/>
    <x v="5"/>
    <n v="759128"/>
    <n v="564412"/>
    <n v="1200664"/>
    <n v="2524204"/>
    <n v="94096"/>
    <n v="0"/>
    <n v="94096"/>
    <n v="2618300"/>
    <n v="0"/>
    <n v="0"/>
    <n v="2618300"/>
    <n v="3321436"/>
    <n v="3321436"/>
    <n v="3496967"/>
    <n v="86220"/>
    <n v="0"/>
    <n v="153602"/>
    <n v="0"/>
    <n v="583398"/>
    <n v="0"/>
    <n v="672908"/>
    <n v="0"/>
    <n v="410810"/>
    <n v="0"/>
    <n v="569226"/>
    <n v="0"/>
    <n v="0"/>
    <n v="0"/>
    <n v="0"/>
    <n v="0"/>
    <n v="48040"/>
    <n v="0"/>
    <m/>
    <m/>
    <m/>
    <m/>
    <m/>
    <m/>
    <m/>
    <m/>
    <m/>
    <m/>
    <m/>
    <m/>
    <m/>
    <m/>
    <m/>
    <m/>
    <m/>
    <m/>
    <m/>
    <m/>
    <m/>
    <m/>
    <m/>
    <m/>
    <m/>
    <m/>
    <n v="94096"/>
    <n v="0"/>
    <n v="0"/>
    <n v="0"/>
    <n v="0"/>
    <n v="0"/>
    <n v="0"/>
    <n v="0"/>
    <n v="0"/>
    <n v="0"/>
    <m/>
    <m/>
    <m/>
    <m/>
    <m/>
    <n v="0"/>
    <n v="0"/>
    <n v="0"/>
    <n v="0"/>
    <n v="703136"/>
    <n v="0"/>
    <n v="175531"/>
    <n v="0"/>
    <m/>
    <x v="1"/>
    <m/>
    <m/>
  </r>
  <r>
    <x v="5"/>
    <x v="79"/>
    <x v="1"/>
    <x v="5"/>
    <n v="0"/>
    <n v="0"/>
    <n v="0"/>
    <n v="0"/>
    <n v="0"/>
    <n v="0"/>
    <n v="0"/>
    <n v="0"/>
    <n v="0"/>
    <n v="58991"/>
    <n v="58991"/>
    <n v="0"/>
    <n v="58991"/>
    <n v="58991"/>
    <n v="0"/>
    <n v="0"/>
    <n v="0"/>
    <n v="0"/>
    <n v="0"/>
    <n v="0"/>
    <n v="0"/>
    <n v="0"/>
    <n v="0"/>
    <n v="0"/>
    <n v="0"/>
    <n v="0"/>
    <n v="0"/>
    <n v="0"/>
    <n v="0"/>
    <n v="0"/>
    <n v="0"/>
    <n v="0"/>
    <m/>
    <m/>
    <m/>
    <m/>
    <m/>
    <m/>
    <m/>
    <m/>
    <m/>
    <m/>
    <m/>
    <m/>
    <m/>
    <m/>
    <m/>
    <m/>
    <m/>
    <m/>
    <m/>
    <m/>
    <m/>
    <m/>
    <m/>
    <m/>
    <m/>
    <m/>
    <n v="0"/>
    <n v="0"/>
    <n v="0"/>
    <n v="0"/>
    <n v="0"/>
    <n v="0"/>
    <n v="0"/>
    <n v="0"/>
    <n v="0"/>
    <n v="0"/>
    <m/>
    <m/>
    <m/>
    <m/>
    <m/>
    <n v="0"/>
    <n v="0"/>
    <n v="58991"/>
    <n v="0"/>
    <n v="0"/>
    <n v="0"/>
    <n v="0"/>
    <n v="0"/>
    <m/>
    <x v="0"/>
    <m/>
    <m/>
  </r>
  <r>
    <x v="136"/>
    <x v="81"/>
    <x v="1"/>
    <x v="5"/>
    <n v="0"/>
    <n v="0"/>
    <n v="0"/>
    <n v="0"/>
    <n v="40781"/>
    <n v="0"/>
    <n v="40781"/>
    <n v="40781"/>
    <n v="0"/>
    <n v="0"/>
    <n v="40781"/>
    <n v="40781"/>
    <n v="40781"/>
    <n v="40781"/>
    <n v="0"/>
    <n v="0"/>
    <n v="0"/>
    <n v="0"/>
    <n v="0"/>
    <n v="0"/>
    <n v="0"/>
    <n v="0"/>
    <n v="0"/>
    <n v="0"/>
    <n v="0"/>
    <n v="0"/>
    <n v="0"/>
    <n v="0"/>
    <n v="0"/>
    <n v="0"/>
    <n v="0"/>
    <n v="0"/>
    <m/>
    <m/>
    <m/>
    <m/>
    <m/>
    <m/>
    <m/>
    <m/>
    <m/>
    <m/>
    <m/>
    <m/>
    <m/>
    <m/>
    <m/>
    <m/>
    <m/>
    <m/>
    <m/>
    <m/>
    <m/>
    <m/>
    <m/>
    <m/>
    <m/>
    <m/>
    <n v="40781"/>
    <n v="0"/>
    <n v="0"/>
    <n v="0"/>
    <n v="0"/>
    <n v="0"/>
    <n v="0"/>
    <n v="0"/>
    <n v="0"/>
    <n v="0"/>
    <m/>
    <m/>
    <m/>
    <m/>
    <m/>
    <n v="0"/>
    <n v="0"/>
    <n v="0"/>
    <n v="0"/>
    <n v="0"/>
    <n v="0"/>
    <n v="0"/>
    <n v="0"/>
    <m/>
    <x v="0"/>
    <m/>
    <m/>
  </r>
  <r>
    <x v="63"/>
    <x v="86"/>
    <x v="1"/>
    <x v="5"/>
    <n v="11073"/>
    <n v="1789"/>
    <n v="2627"/>
    <n v="15489"/>
    <n v="4955"/>
    <n v="0"/>
    <n v="4955"/>
    <n v="20444"/>
    <n v="0"/>
    <n v="0"/>
    <n v="20444"/>
    <n v="20444"/>
    <n v="20444"/>
    <n v="20444"/>
    <n v="11073"/>
    <n v="0"/>
    <n v="1789"/>
    <n v="0"/>
    <n v="2627"/>
    <n v="0"/>
    <n v="0"/>
    <n v="0"/>
    <n v="0"/>
    <n v="0"/>
    <n v="0"/>
    <n v="0"/>
    <n v="0"/>
    <n v="0"/>
    <n v="0"/>
    <n v="0"/>
    <n v="0"/>
    <n v="0"/>
    <m/>
    <m/>
    <m/>
    <m/>
    <m/>
    <m/>
    <m/>
    <m/>
    <m/>
    <m/>
    <m/>
    <m/>
    <m/>
    <m/>
    <m/>
    <m/>
    <m/>
    <m/>
    <m/>
    <m/>
    <m/>
    <m/>
    <m/>
    <m/>
    <m/>
    <m/>
    <n v="4955"/>
    <n v="0"/>
    <n v="0"/>
    <n v="0"/>
    <n v="0"/>
    <n v="0"/>
    <n v="0"/>
    <n v="0"/>
    <n v="0"/>
    <n v="0"/>
    <m/>
    <m/>
    <m/>
    <m/>
    <m/>
    <n v="0"/>
    <n v="0"/>
    <n v="0"/>
    <n v="0"/>
    <n v="0"/>
    <n v="0"/>
    <n v="0"/>
    <n v="0"/>
    <m/>
    <x v="0"/>
    <m/>
    <m/>
  </r>
  <r>
    <x v="64"/>
    <x v="87"/>
    <x v="1"/>
    <x v="5"/>
    <n v="0"/>
    <n v="0"/>
    <n v="0"/>
    <n v="0"/>
    <n v="0"/>
    <n v="0"/>
    <n v="0"/>
    <n v="0"/>
    <n v="0"/>
    <n v="15460"/>
    <n v="15460"/>
    <n v="0"/>
    <n v="15460"/>
    <n v="15460"/>
    <n v="0"/>
    <n v="0"/>
    <n v="0"/>
    <n v="0"/>
    <n v="0"/>
    <n v="0"/>
    <n v="0"/>
    <n v="0"/>
    <n v="0"/>
    <n v="0"/>
    <n v="0"/>
    <n v="0"/>
    <n v="0"/>
    <n v="0"/>
    <n v="0"/>
    <n v="0"/>
    <n v="0"/>
    <n v="0"/>
    <m/>
    <m/>
    <m/>
    <m/>
    <m/>
    <m/>
    <m/>
    <m/>
    <m/>
    <m/>
    <m/>
    <m/>
    <m/>
    <m/>
    <m/>
    <m/>
    <m/>
    <m/>
    <m/>
    <m/>
    <m/>
    <m/>
    <m/>
    <m/>
    <m/>
    <m/>
    <n v="0"/>
    <n v="0"/>
    <n v="0"/>
    <n v="0"/>
    <n v="0"/>
    <n v="0"/>
    <n v="0"/>
    <n v="0"/>
    <n v="0"/>
    <n v="0"/>
    <m/>
    <m/>
    <m/>
    <m/>
    <m/>
    <n v="0"/>
    <n v="0"/>
    <n v="15460"/>
    <n v="0"/>
    <n v="0"/>
    <n v="0"/>
    <n v="0"/>
    <n v="0"/>
    <m/>
    <x v="0"/>
    <m/>
    <m/>
  </r>
  <r>
    <x v="8"/>
    <x v="88"/>
    <x v="1"/>
    <x v="5"/>
    <n v="0"/>
    <n v="0"/>
    <n v="151196"/>
    <n v="151196"/>
    <n v="0"/>
    <n v="0"/>
    <n v="0"/>
    <n v="151196"/>
    <n v="0"/>
    <n v="0"/>
    <n v="151196"/>
    <n v="151196"/>
    <n v="151196"/>
    <n v="151196"/>
    <n v="0"/>
    <n v="0"/>
    <n v="0"/>
    <n v="0"/>
    <n v="151196"/>
    <n v="41806"/>
    <n v="0"/>
    <n v="0"/>
    <n v="0"/>
    <n v="0"/>
    <n v="0"/>
    <n v="0"/>
    <n v="0"/>
    <n v="0"/>
    <n v="0"/>
    <n v="0"/>
    <n v="0"/>
    <n v="0"/>
    <m/>
    <m/>
    <m/>
    <m/>
    <m/>
    <m/>
    <m/>
    <m/>
    <m/>
    <m/>
    <m/>
    <m/>
    <m/>
    <m/>
    <m/>
    <m/>
    <m/>
    <m/>
    <m/>
    <m/>
    <m/>
    <m/>
    <m/>
    <m/>
    <m/>
    <m/>
    <n v="0"/>
    <n v="0"/>
    <n v="0"/>
    <n v="0"/>
    <n v="0"/>
    <n v="0"/>
    <n v="0"/>
    <n v="0"/>
    <n v="0"/>
    <n v="0"/>
    <m/>
    <m/>
    <m/>
    <m/>
    <m/>
    <n v="0"/>
    <n v="0"/>
    <n v="0"/>
    <n v="0"/>
    <n v="0"/>
    <n v="0"/>
    <n v="0"/>
    <n v="0"/>
    <m/>
    <x v="1"/>
    <m/>
    <m/>
  </r>
  <r>
    <x v="66"/>
    <x v="90"/>
    <x v="1"/>
    <x v="5"/>
    <n v="0"/>
    <n v="0"/>
    <n v="9842"/>
    <n v="9842"/>
    <n v="0"/>
    <n v="0"/>
    <n v="0"/>
    <n v="9842"/>
    <n v="0"/>
    <n v="0"/>
    <n v="9842"/>
    <n v="9842"/>
    <n v="9842"/>
    <n v="9842"/>
    <n v="0"/>
    <n v="0"/>
    <n v="0"/>
    <n v="0"/>
    <n v="9842"/>
    <n v="0"/>
    <n v="0"/>
    <n v="0"/>
    <n v="0"/>
    <n v="0"/>
    <n v="0"/>
    <n v="0"/>
    <n v="0"/>
    <n v="0"/>
    <n v="0"/>
    <n v="0"/>
    <n v="0"/>
    <n v="0"/>
    <m/>
    <m/>
    <m/>
    <m/>
    <m/>
    <m/>
    <m/>
    <m/>
    <m/>
    <m/>
    <m/>
    <m/>
    <m/>
    <m/>
    <m/>
    <m/>
    <m/>
    <m/>
    <m/>
    <m/>
    <m/>
    <m/>
    <m/>
    <m/>
    <m/>
    <m/>
    <n v="0"/>
    <n v="0"/>
    <n v="0"/>
    <n v="0"/>
    <n v="0"/>
    <n v="0"/>
    <n v="0"/>
    <n v="0"/>
    <n v="0"/>
    <n v="0"/>
    <m/>
    <m/>
    <m/>
    <m/>
    <m/>
    <n v="0"/>
    <n v="0"/>
    <n v="0"/>
    <n v="0"/>
    <n v="0"/>
    <n v="0"/>
    <n v="0"/>
    <n v="0"/>
    <m/>
    <x v="0"/>
    <m/>
    <m/>
  </r>
  <r>
    <x v="61"/>
    <x v="92"/>
    <x v="1"/>
    <x v="5"/>
    <n v="0"/>
    <n v="0"/>
    <n v="0"/>
    <n v="0"/>
    <n v="0"/>
    <n v="271680"/>
    <n v="271680"/>
    <n v="271680"/>
    <n v="0"/>
    <n v="0"/>
    <n v="271680"/>
    <n v="271680"/>
    <n v="271680"/>
    <n v="271680"/>
    <n v="0"/>
    <n v="0"/>
    <n v="0"/>
    <n v="0"/>
    <n v="0"/>
    <n v="0"/>
    <n v="0"/>
    <n v="0"/>
    <n v="0"/>
    <n v="0"/>
    <n v="0"/>
    <n v="0"/>
    <n v="0"/>
    <n v="0"/>
    <n v="0"/>
    <n v="0"/>
    <n v="0"/>
    <n v="0"/>
    <m/>
    <m/>
    <m/>
    <m/>
    <m/>
    <m/>
    <m/>
    <m/>
    <m/>
    <m/>
    <m/>
    <m/>
    <m/>
    <m/>
    <m/>
    <m/>
    <m/>
    <m/>
    <m/>
    <m/>
    <m/>
    <m/>
    <m/>
    <m/>
    <m/>
    <m/>
    <n v="0"/>
    <n v="0"/>
    <n v="0"/>
    <n v="0"/>
    <n v="271680"/>
    <n v="0"/>
    <n v="0"/>
    <n v="0"/>
    <n v="0"/>
    <n v="0"/>
    <m/>
    <m/>
    <m/>
    <m/>
    <m/>
    <n v="0"/>
    <n v="0"/>
    <n v="0"/>
    <n v="0"/>
    <n v="0"/>
    <n v="0"/>
    <n v="0"/>
    <n v="0"/>
    <m/>
    <x v="1"/>
    <m/>
    <m/>
  </r>
  <r>
    <x v="68"/>
    <x v="93"/>
    <x v="1"/>
    <x v="5"/>
    <n v="0"/>
    <n v="0"/>
    <n v="8519"/>
    <n v="8519"/>
    <n v="0"/>
    <n v="179185"/>
    <n v="179185"/>
    <n v="187704"/>
    <n v="0"/>
    <n v="2"/>
    <n v="187706"/>
    <n v="187704"/>
    <n v="187706"/>
    <n v="188354"/>
    <n v="0"/>
    <n v="0"/>
    <n v="0"/>
    <n v="0"/>
    <n v="8519"/>
    <n v="0"/>
    <n v="0"/>
    <n v="0"/>
    <n v="0"/>
    <n v="0"/>
    <n v="0"/>
    <n v="0"/>
    <n v="0"/>
    <n v="0"/>
    <n v="0"/>
    <n v="0"/>
    <n v="0"/>
    <n v="0"/>
    <m/>
    <m/>
    <m/>
    <m/>
    <m/>
    <m/>
    <m/>
    <m/>
    <m/>
    <m/>
    <m/>
    <m/>
    <m/>
    <m/>
    <m/>
    <m/>
    <m/>
    <m/>
    <m/>
    <m/>
    <m/>
    <m/>
    <m/>
    <m/>
    <m/>
    <m/>
    <n v="0"/>
    <n v="0"/>
    <n v="0"/>
    <n v="0"/>
    <n v="179185"/>
    <n v="0"/>
    <n v="0"/>
    <n v="0"/>
    <n v="0"/>
    <n v="0"/>
    <m/>
    <m/>
    <m/>
    <m/>
    <m/>
    <n v="0"/>
    <n v="0"/>
    <n v="2"/>
    <n v="0"/>
    <n v="0"/>
    <n v="0"/>
    <n v="648"/>
    <n v="0"/>
    <m/>
    <x v="1"/>
    <m/>
    <m/>
  </r>
  <r>
    <x v="153"/>
    <x v="188"/>
    <x v="1"/>
    <x v="5"/>
    <n v="0"/>
    <n v="0"/>
    <n v="0"/>
    <n v="0"/>
    <n v="0"/>
    <n v="0"/>
    <n v="0"/>
    <n v="0"/>
    <n v="0"/>
    <n v="477134"/>
    <n v="477134"/>
    <n v="0"/>
    <n v="477134"/>
    <n v="477134"/>
    <n v="0"/>
    <n v="0"/>
    <n v="0"/>
    <n v="0"/>
    <n v="0"/>
    <n v="0"/>
    <n v="0"/>
    <n v="0"/>
    <n v="0"/>
    <n v="0"/>
    <n v="0"/>
    <n v="0"/>
    <n v="0"/>
    <n v="0"/>
    <n v="0"/>
    <n v="0"/>
    <n v="0"/>
    <n v="0"/>
    <m/>
    <m/>
    <m/>
    <m/>
    <m/>
    <m/>
    <m/>
    <m/>
    <m/>
    <m/>
    <m/>
    <m/>
    <m/>
    <m/>
    <m/>
    <m/>
    <m/>
    <m/>
    <m/>
    <m/>
    <m/>
    <m/>
    <m/>
    <m/>
    <m/>
    <m/>
    <n v="0"/>
    <n v="0"/>
    <n v="0"/>
    <n v="0"/>
    <n v="0"/>
    <n v="0"/>
    <n v="0"/>
    <n v="0"/>
    <n v="0"/>
    <n v="0"/>
    <m/>
    <m/>
    <m/>
    <m/>
    <m/>
    <n v="0"/>
    <n v="0"/>
    <n v="477134"/>
    <n v="0"/>
    <n v="0"/>
    <n v="0"/>
    <n v="0"/>
    <n v="0"/>
    <m/>
    <x v="1"/>
    <m/>
    <m/>
  </r>
  <r>
    <x v="70"/>
    <x v="95"/>
    <x v="1"/>
    <x v="5"/>
    <n v="0"/>
    <n v="0"/>
    <n v="0"/>
    <n v="0"/>
    <n v="0"/>
    <n v="0"/>
    <n v="0"/>
    <n v="0"/>
    <n v="0"/>
    <n v="32117"/>
    <n v="32117"/>
    <n v="0"/>
    <n v="32117"/>
    <n v="32117"/>
    <n v="0"/>
    <n v="0"/>
    <n v="0"/>
    <n v="0"/>
    <n v="0"/>
    <n v="0"/>
    <n v="0"/>
    <n v="0"/>
    <n v="0"/>
    <n v="0"/>
    <n v="0"/>
    <n v="0"/>
    <n v="0"/>
    <n v="0"/>
    <n v="0"/>
    <n v="0"/>
    <n v="0"/>
    <n v="0"/>
    <m/>
    <m/>
    <m/>
    <m/>
    <m/>
    <m/>
    <m/>
    <m/>
    <m/>
    <m/>
    <m/>
    <m/>
    <m/>
    <m/>
    <m/>
    <m/>
    <m/>
    <m/>
    <m/>
    <m/>
    <m/>
    <m/>
    <m/>
    <m/>
    <m/>
    <m/>
    <n v="0"/>
    <n v="0"/>
    <n v="0"/>
    <n v="0"/>
    <n v="0"/>
    <n v="0"/>
    <n v="0"/>
    <n v="0"/>
    <n v="0"/>
    <n v="0"/>
    <m/>
    <m/>
    <m/>
    <m/>
    <m/>
    <n v="0"/>
    <n v="0"/>
    <n v="32117"/>
    <n v="0"/>
    <n v="0"/>
    <n v="0"/>
    <n v="0"/>
    <n v="0"/>
    <m/>
    <x v="0"/>
    <m/>
    <m/>
  </r>
  <r>
    <x v="146"/>
    <x v="153"/>
    <x v="1"/>
    <x v="5"/>
    <n v="0"/>
    <n v="0"/>
    <n v="0"/>
    <n v="0"/>
    <n v="30501"/>
    <n v="0"/>
    <n v="30501"/>
    <n v="30501"/>
    <n v="0"/>
    <n v="0"/>
    <n v="30501"/>
    <n v="30501"/>
    <n v="30501"/>
    <n v="30501"/>
    <n v="0"/>
    <n v="0"/>
    <n v="0"/>
    <n v="0"/>
    <n v="0"/>
    <n v="0"/>
    <n v="0"/>
    <n v="0"/>
    <n v="0"/>
    <n v="0"/>
    <n v="0"/>
    <n v="0"/>
    <n v="0"/>
    <n v="0"/>
    <n v="0"/>
    <n v="0"/>
    <n v="0"/>
    <n v="0"/>
    <m/>
    <m/>
    <m/>
    <m/>
    <m/>
    <m/>
    <m/>
    <m/>
    <m/>
    <m/>
    <m/>
    <m/>
    <m/>
    <m/>
    <m/>
    <m/>
    <m/>
    <m/>
    <m/>
    <m/>
    <m/>
    <m/>
    <m/>
    <m/>
    <m/>
    <m/>
    <n v="30501"/>
    <n v="0"/>
    <n v="0"/>
    <n v="0"/>
    <n v="0"/>
    <n v="0"/>
    <n v="0"/>
    <n v="0"/>
    <n v="0"/>
    <n v="0"/>
    <m/>
    <m/>
    <m/>
    <m/>
    <m/>
    <n v="0"/>
    <n v="0"/>
    <n v="0"/>
    <n v="0"/>
    <n v="0"/>
    <n v="0"/>
    <n v="0"/>
    <n v="0"/>
    <m/>
    <x v="0"/>
    <m/>
    <m/>
  </r>
  <r>
    <x v="71"/>
    <x v="96"/>
    <x v="1"/>
    <x v="5"/>
    <n v="0"/>
    <n v="0"/>
    <n v="0"/>
    <n v="0"/>
    <n v="0"/>
    <n v="0"/>
    <n v="0"/>
    <n v="0"/>
    <n v="0"/>
    <n v="71951"/>
    <n v="71951"/>
    <n v="0"/>
    <n v="71951"/>
    <n v="71951"/>
    <n v="0"/>
    <n v="0"/>
    <n v="0"/>
    <n v="0"/>
    <n v="0"/>
    <n v="0"/>
    <n v="0"/>
    <n v="0"/>
    <n v="0"/>
    <n v="0"/>
    <n v="0"/>
    <n v="0"/>
    <n v="0"/>
    <n v="0"/>
    <n v="0"/>
    <n v="0"/>
    <n v="0"/>
    <n v="0"/>
    <m/>
    <m/>
    <m/>
    <m/>
    <m/>
    <m/>
    <m/>
    <m/>
    <m/>
    <m/>
    <m/>
    <m/>
    <m/>
    <m/>
    <m/>
    <m/>
    <m/>
    <m/>
    <m/>
    <m/>
    <m/>
    <m/>
    <m/>
    <m/>
    <m/>
    <m/>
    <n v="0"/>
    <n v="0"/>
    <n v="0"/>
    <n v="0"/>
    <n v="0"/>
    <n v="0"/>
    <n v="0"/>
    <n v="0"/>
    <n v="0"/>
    <n v="0"/>
    <m/>
    <m/>
    <m/>
    <m/>
    <m/>
    <n v="0"/>
    <n v="0"/>
    <n v="71951"/>
    <n v="0"/>
    <n v="0"/>
    <n v="0"/>
    <n v="0"/>
    <n v="0"/>
    <m/>
    <x v="0"/>
    <m/>
    <m/>
  </r>
  <r>
    <x v="75"/>
    <x v="100"/>
    <x v="1"/>
    <x v="5"/>
    <n v="0"/>
    <n v="0"/>
    <n v="0"/>
    <n v="0"/>
    <n v="0"/>
    <n v="355728"/>
    <n v="355728"/>
    <n v="355728"/>
    <n v="0"/>
    <n v="0"/>
    <n v="355728"/>
    <n v="355728"/>
    <n v="355728"/>
    <n v="355728"/>
    <n v="0"/>
    <n v="0"/>
    <n v="0"/>
    <n v="0"/>
    <n v="0"/>
    <n v="0"/>
    <n v="0"/>
    <n v="0"/>
    <n v="0"/>
    <n v="0"/>
    <n v="0"/>
    <n v="0"/>
    <n v="0"/>
    <n v="0"/>
    <n v="0"/>
    <n v="0"/>
    <n v="0"/>
    <n v="0"/>
    <m/>
    <m/>
    <m/>
    <m/>
    <m/>
    <m/>
    <m/>
    <m/>
    <m/>
    <m/>
    <m/>
    <m/>
    <m/>
    <m/>
    <m/>
    <m/>
    <m/>
    <m/>
    <m/>
    <m/>
    <m/>
    <m/>
    <m/>
    <m/>
    <m/>
    <m/>
    <n v="0"/>
    <n v="0"/>
    <n v="0"/>
    <n v="0"/>
    <n v="355728"/>
    <n v="0"/>
    <n v="0"/>
    <n v="0"/>
    <n v="0"/>
    <n v="0"/>
    <m/>
    <m/>
    <m/>
    <m/>
    <m/>
    <n v="0"/>
    <n v="0"/>
    <n v="0"/>
    <n v="0"/>
    <n v="0"/>
    <n v="0"/>
    <n v="0"/>
    <n v="0"/>
    <m/>
    <x v="1"/>
    <m/>
    <m/>
  </r>
  <r>
    <x v="129"/>
    <x v="167"/>
    <x v="1"/>
    <x v="5"/>
    <n v="0"/>
    <n v="0"/>
    <n v="0"/>
    <n v="0"/>
    <n v="9765"/>
    <n v="0"/>
    <n v="9765"/>
    <n v="9765"/>
    <n v="0"/>
    <n v="0"/>
    <n v="9765"/>
    <n v="9765"/>
    <n v="9765"/>
    <n v="9765"/>
    <n v="0"/>
    <n v="0"/>
    <n v="0"/>
    <n v="0"/>
    <n v="0"/>
    <n v="0"/>
    <n v="0"/>
    <n v="0"/>
    <n v="0"/>
    <n v="0"/>
    <n v="0"/>
    <n v="0"/>
    <n v="0"/>
    <n v="0"/>
    <n v="0"/>
    <n v="0"/>
    <n v="0"/>
    <n v="0"/>
    <m/>
    <m/>
    <m/>
    <m/>
    <m/>
    <m/>
    <m/>
    <m/>
    <m/>
    <m/>
    <m/>
    <m/>
    <m/>
    <m/>
    <m/>
    <m/>
    <m/>
    <m/>
    <m/>
    <m/>
    <m/>
    <m/>
    <m/>
    <m/>
    <m/>
    <m/>
    <n v="9765"/>
    <n v="0"/>
    <n v="0"/>
    <n v="0"/>
    <n v="0"/>
    <n v="0"/>
    <n v="0"/>
    <n v="0"/>
    <n v="0"/>
    <n v="0"/>
    <m/>
    <m/>
    <m/>
    <m/>
    <m/>
    <n v="0"/>
    <n v="0"/>
    <n v="0"/>
    <n v="0"/>
    <n v="0"/>
    <n v="0"/>
    <n v="0"/>
    <n v="0"/>
    <m/>
    <x v="0"/>
    <m/>
    <m/>
  </r>
  <r>
    <x v="17"/>
    <x v="103"/>
    <x v="1"/>
    <x v="5"/>
    <n v="0"/>
    <n v="0"/>
    <n v="0"/>
    <n v="0"/>
    <n v="16818"/>
    <n v="1411641"/>
    <n v="1428459"/>
    <n v="1428459"/>
    <n v="0"/>
    <n v="364005"/>
    <n v="1792464"/>
    <n v="1428459"/>
    <n v="1792464"/>
    <n v="1792464"/>
    <n v="0"/>
    <n v="0"/>
    <n v="0"/>
    <n v="0"/>
    <n v="0"/>
    <n v="0"/>
    <n v="0"/>
    <n v="0"/>
    <n v="0"/>
    <n v="0"/>
    <n v="0"/>
    <n v="0"/>
    <n v="0"/>
    <n v="0"/>
    <n v="0"/>
    <n v="0"/>
    <n v="0"/>
    <n v="0"/>
    <m/>
    <m/>
    <m/>
    <m/>
    <m/>
    <m/>
    <m/>
    <m/>
    <m/>
    <m/>
    <m/>
    <m/>
    <m/>
    <m/>
    <m/>
    <m/>
    <m/>
    <m/>
    <m/>
    <m/>
    <m/>
    <m/>
    <m/>
    <m/>
    <m/>
    <m/>
    <n v="16818"/>
    <n v="0"/>
    <n v="0"/>
    <n v="0"/>
    <n v="1411641"/>
    <n v="0"/>
    <n v="0"/>
    <n v="0"/>
    <n v="0"/>
    <n v="0"/>
    <m/>
    <m/>
    <m/>
    <m/>
    <m/>
    <n v="0"/>
    <n v="0"/>
    <n v="364005"/>
    <n v="0"/>
    <n v="0"/>
    <n v="0"/>
    <n v="0"/>
    <n v="0"/>
    <m/>
    <x v="1"/>
    <m/>
    <m/>
  </r>
  <r>
    <x v="17"/>
    <x v="180"/>
    <x v="1"/>
    <x v="5"/>
    <n v="0"/>
    <n v="0"/>
    <n v="0"/>
    <n v="0"/>
    <n v="1"/>
    <n v="0"/>
    <n v="1"/>
    <n v="1"/>
    <n v="65805"/>
    <n v="65805"/>
    <n v="65806"/>
    <n v="1"/>
    <n v="65806"/>
    <n v="65806"/>
    <n v="0"/>
    <n v="0"/>
    <n v="0"/>
    <n v="0"/>
    <n v="0"/>
    <n v="0"/>
    <n v="0"/>
    <n v="0"/>
    <n v="0"/>
    <n v="0"/>
    <n v="0"/>
    <n v="0"/>
    <n v="0"/>
    <n v="0"/>
    <n v="0"/>
    <n v="0"/>
    <n v="0"/>
    <n v="0"/>
    <m/>
    <m/>
    <m/>
    <m/>
    <m/>
    <m/>
    <m/>
    <m/>
    <m/>
    <m/>
    <m/>
    <m/>
    <m/>
    <m/>
    <m/>
    <m/>
    <m/>
    <m/>
    <m/>
    <m/>
    <m/>
    <m/>
    <m/>
    <m/>
    <m/>
    <m/>
    <n v="1"/>
    <n v="0"/>
    <n v="0"/>
    <n v="0"/>
    <n v="0"/>
    <n v="0"/>
    <n v="0"/>
    <n v="0"/>
    <n v="0"/>
    <n v="0"/>
    <m/>
    <m/>
    <m/>
    <m/>
    <m/>
    <n v="65805"/>
    <n v="0"/>
    <n v="0"/>
    <n v="0"/>
    <n v="0"/>
    <n v="0"/>
    <n v="0"/>
    <n v="0"/>
    <m/>
    <x v="0"/>
    <m/>
    <m/>
  </r>
  <r>
    <x v="17"/>
    <x v="104"/>
    <x v="1"/>
    <x v="5"/>
    <n v="158692"/>
    <n v="81130"/>
    <n v="294208"/>
    <n v="534030"/>
    <n v="119976"/>
    <n v="0"/>
    <n v="119976"/>
    <n v="654006"/>
    <n v="303019"/>
    <n v="303019"/>
    <n v="957025"/>
    <n v="654006"/>
    <n v="957025"/>
    <n v="960228"/>
    <n v="158692"/>
    <n v="0"/>
    <n v="80841"/>
    <n v="19444"/>
    <n v="283627"/>
    <n v="7340"/>
    <n v="0"/>
    <n v="0"/>
    <n v="0"/>
    <n v="0"/>
    <n v="0"/>
    <n v="0"/>
    <n v="0"/>
    <n v="0"/>
    <n v="289"/>
    <n v="285"/>
    <n v="10581"/>
    <n v="0"/>
    <m/>
    <m/>
    <m/>
    <m/>
    <m/>
    <m/>
    <m/>
    <m/>
    <m/>
    <m/>
    <m/>
    <m/>
    <m/>
    <m/>
    <m/>
    <m/>
    <m/>
    <m/>
    <m/>
    <m/>
    <m/>
    <m/>
    <m/>
    <m/>
    <m/>
    <m/>
    <n v="119976"/>
    <n v="0"/>
    <n v="0"/>
    <n v="0"/>
    <n v="0"/>
    <n v="0"/>
    <n v="0"/>
    <n v="0"/>
    <n v="0"/>
    <n v="0"/>
    <m/>
    <m/>
    <m/>
    <m/>
    <m/>
    <n v="303019"/>
    <n v="0"/>
    <n v="0"/>
    <n v="0"/>
    <n v="0"/>
    <n v="0"/>
    <n v="3203"/>
    <n v="0"/>
    <m/>
    <x v="1"/>
    <m/>
    <m/>
  </r>
  <r>
    <x v="79"/>
    <x v="106"/>
    <x v="1"/>
    <x v="5"/>
    <n v="0"/>
    <n v="0"/>
    <n v="0"/>
    <n v="0"/>
    <n v="0"/>
    <n v="0"/>
    <n v="0"/>
    <n v="0"/>
    <n v="0"/>
    <n v="697088"/>
    <n v="697088"/>
    <n v="0"/>
    <n v="697088"/>
    <n v="697088"/>
    <n v="0"/>
    <n v="0"/>
    <n v="0"/>
    <n v="0"/>
    <n v="0"/>
    <n v="0"/>
    <n v="0"/>
    <n v="0"/>
    <n v="0"/>
    <n v="0"/>
    <n v="0"/>
    <n v="0"/>
    <n v="0"/>
    <n v="0"/>
    <n v="0"/>
    <n v="0"/>
    <n v="0"/>
    <n v="0"/>
    <m/>
    <m/>
    <m/>
    <m/>
    <m/>
    <m/>
    <m/>
    <m/>
    <m/>
    <m/>
    <m/>
    <m/>
    <m/>
    <m/>
    <m/>
    <m/>
    <m/>
    <m/>
    <m/>
    <m/>
    <m/>
    <m/>
    <m/>
    <m/>
    <m/>
    <m/>
    <n v="0"/>
    <n v="0"/>
    <n v="0"/>
    <n v="0"/>
    <n v="0"/>
    <n v="0"/>
    <n v="0"/>
    <n v="0"/>
    <n v="0"/>
    <n v="0"/>
    <m/>
    <m/>
    <m/>
    <m/>
    <m/>
    <n v="0"/>
    <n v="0"/>
    <n v="697088"/>
    <n v="0"/>
    <n v="0"/>
    <n v="0"/>
    <n v="0"/>
    <n v="0"/>
    <m/>
    <x v="1"/>
    <m/>
    <m/>
  </r>
  <r>
    <x v="18"/>
    <x v="108"/>
    <x v="1"/>
    <x v="5"/>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81"/>
    <x v="110"/>
    <x v="1"/>
    <x v="5"/>
    <n v="0"/>
    <n v="0"/>
    <n v="0"/>
    <n v="0"/>
    <n v="335"/>
    <n v="0"/>
    <n v="335"/>
    <n v="335"/>
    <n v="0"/>
    <n v="3976"/>
    <n v="4311"/>
    <n v="335"/>
    <n v="4311"/>
    <n v="4311"/>
    <n v="0"/>
    <n v="0"/>
    <n v="0"/>
    <n v="0"/>
    <n v="0"/>
    <n v="0"/>
    <n v="0"/>
    <n v="0"/>
    <n v="0"/>
    <n v="0"/>
    <n v="0"/>
    <n v="0"/>
    <n v="0"/>
    <n v="0"/>
    <n v="0"/>
    <n v="0"/>
    <n v="0"/>
    <n v="0"/>
    <m/>
    <m/>
    <m/>
    <m/>
    <m/>
    <m/>
    <m/>
    <m/>
    <m/>
    <m/>
    <m/>
    <m/>
    <m/>
    <m/>
    <m/>
    <m/>
    <m/>
    <m/>
    <m/>
    <m/>
    <m/>
    <m/>
    <m/>
    <m/>
    <m/>
    <m/>
    <n v="335"/>
    <n v="0"/>
    <n v="0"/>
    <n v="0"/>
    <n v="0"/>
    <n v="0"/>
    <n v="0"/>
    <n v="0"/>
    <n v="0"/>
    <n v="0"/>
    <m/>
    <m/>
    <m/>
    <m/>
    <m/>
    <n v="0"/>
    <n v="0"/>
    <n v="3976"/>
    <n v="0"/>
    <n v="0"/>
    <n v="0"/>
    <n v="0"/>
    <n v="0"/>
    <m/>
    <x v="0"/>
    <m/>
    <m/>
  </r>
  <r>
    <x v="82"/>
    <x v="111"/>
    <x v="1"/>
    <x v="5"/>
    <n v="0"/>
    <n v="0"/>
    <n v="0"/>
    <n v="0"/>
    <n v="25855"/>
    <n v="1219009"/>
    <n v="1244864"/>
    <n v="1244864"/>
    <n v="0"/>
    <n v="0"/>
    <n v="1244864"/>
    <n v="1244864"/>
    <n v="1244864"/>
    <n v="1244864"/>
    <n v="0"/>
    <n v="0"/>
    <n v="0"/>
    <n v="0"/>
    <n v="0"/>
    <n v="0"/>
    <n v="0"/>
    <n v="0"/>
    <n v="0"/>
    <n v="0"/>
    <n v="0"/>
    <n v="0"/>
    <n v="0"/>
    <n v="0"/>
    <n v="0"/>
    <n v="0"/>
    <n v="0"/>
    <n v="0"/>
    <m/>
    <m/>
    <m/>
    <m/>
    <m/>
    <m/>
    <m/>
    <m/>
    <m/>
    <m/>
    <m/>
    <m/>
    <m/>
    <m/>
    <m/>
    <m/>
    <m/>
    <m/>
    <m/>
    <m/>
    <m/>
    <m/>
    <m/>
    <m/>
    <m/>
    <m/>
    <n v="25855"/>
    <n v="0"/>
    <n v="0"/>
    <n v="0"/>
    <n v="1219009"/>
    <n v="0"/>
    <n v="0"/>
    <n v="0"/>
    <n v="0"/>
    <n v="0"/>
    <m/>
    <m/>
    <m/>
    <m/>
    <m/>
    <n v="0"/>
    <n v="0"/>
    <n v="0"/>
    <n v="0"/>
    <n v="0"/>
    <n v="0"/>
    <n v="0"/>
    <n v="0"/>
    <m/>
    <x v="1"/>
    <m/>
    <m/>
  </r>
  <r>
    <x v="121"/>
    <x v="161"/>
    <x v="1"/>
    <x v="5"/>
    <n v="0"/>
    <n v="0"/>
    <n v="0"/>
    <n v="0"/>
    <n v="21836"/>
    <n v="0"/>
    <n v="21836"/>
    <n v="21836"/>
    <n v="0"/>
    <n v="0"/>
    <n v="21836"/>
    <n v="21836"/>
    <n v="21836"/>
    <n v="21836"/>
    <n v="0"/>
    <n v="0"/>
    <n v="0"/>
    <n v="0"/>
    <n v="0"/>
    <n v="0"/>
    <n v="0"/>
    <n v="0"/>
    <n v="0"/>
    <n v="0"/>
    <n v="0"/>
    <n v="0"/>
    <n v="0"/>
    <n v="0"/>
    <n v="0"/>
    <n v="0"/>
    <n v="0"/>
    <n v="0"/>
    <m/>
    <m/>
    <m/>
    <m/>
    <m/>
    <m/>
    <m/>
    <m/>
    <m/>
    <m/>
    <m/>
    <m/>
    <m/>
    <m/>
    <m/>
    <m/>
    <m/>
    <m/>
    <m/>
    <m/>
    <m/>
    <m/>
    <m/>
    <m/>
    <m/>
    <m/>
    <n v="21836"/>
    <n v="0"/>
    <n v="0"/>
    <n v="0"/>
    <n v="0"/>
    <n v="0"/>
    <n v="0"/>
    <n v="0"/>
    <n v="0"/>
    <n v="0"/>
    <m/>
    <m/>
    <m/>
    <m/>
    <m/>
    <n v="0"/>
    <n v="0"/>
    <n v="0"/>
    <n v="0"/>
    <n v="0"/>
    <n v="0"/>
    <n v="0"/>
    <n v="0"/>
    <m/>
    <x v="0"/>
    <m/>
    <m/>
  </r>
  <r>
    <x v="20"/>
    <x v="112"/>
    <x v="1"/>
    <x v="5"/>
    <n v="698078"/>
    <n v="886420"/>
    <n v="5217108"/>
    <n v="6801606"/>
    <n v="1182347"/>
    <n v="135966"/>
    <n v="1318313"/>
    <n v="8119919"/>
    <n v="309821"/>
    <n v="823934"/>
    <n v="8943853"/>
    <n v="8119919"/>
    <n v="8943853"/>
    <n v="8943853"/>
    <n v="698078"/>
    <n v="57249"/>
    <n v="886420"/>
    <n v="176704"/>
    <n v="5217108"/>
    <n v="1216760"/>
    <n v="0"/>
    <n v="0"/>
    <n v="0"/>
    <n v="0"/>
    <n v="0"/>
    <n v="0"/>
    <n v="0"/>
    <n v="0"/>
    <n v="0"/>
    <n v="0"/>
    <n v="0"/>
    <n v="0"/>
    <m/>
    <m/>
    <m/>
    <m/>
    <m/>
    <m/>
    <m/>
    <m/>
    <m/>
    <m/>
    <m/>
    <m/>
    <m/>
    <m/>
    <m/>
    <m/>
    <m/>
    <m/>
    <m/>
    <m/>
    <m/>
    <m/>
    <m/>
    <m/>
    <m/>
    <m/>
    <n v="1181757"/>
    <n v="0"/>
    <n v="590"/>
    <n v="0"/>
    <n v="135966"/>
    <n v="0"/>
    <n v="0"/>
    <n v="0"/>
    <n v="0"/>
    <n v="0"/>
    <m/>
    <m/>
    <m/>
    <m/>
    <m/>
    <n v="309821"/>
    <n v="21003"/>
    <n v="514113"/>
    <n v="0"/>
    <n v="0"/>
    <n v="0"/>
    <n v="0"/>
    <n v="0"/>
    <m/>
    <x v="1"/>
    <m/>
    <m/>
  </r>
  <r>
    <x v="83"/>
    <x v="113"/>
    <x v="1"/>
    <x v="5"/>
    <n v="0"/>
    <n v="0"/>
    <n v="0"/>
    <n v="0"/>
    <n v="0"/>
    <n v="244683"/>
    <n v="244683"/>
    <n v="244683"/>
    <n v="0"/>
    <n v="0"/>
    <n v="244683"/>
    <n v="244683"/>
    <n v="244683"/>
    <n v="244683"/>
    <n v="0"/>
    <n v="0"/>
    <n v="0"/>
    <n v="0"/>
    <n v="0"/>
    <n v="0"/>
    <n v="0"/>
    <n v="0"/>
    <n v="0"/>
    <n v="0"/>
    <n v="0"/>
    <n v="0"/>
    <n v="0"/>
    <n v="0"/>
    <n v="0"/>
    <n v="0"/>
    <n v="0"/>
    <n v="0"/>
    <m/>
    <m/>
    <m/>
    <m/>
    <m/>
    <m/>
    <m/>
    <m/>
    <m/>
    <m/>
    <m/>
    <m/>
    <m/>
    <m/>
    <m/>
    <m/>
    <m/>
    <m/>
    <m/>
    <m/>
    <m/>
    <m/>
    <m/>
    <m/>
    <m/>
    <m/>
    <n v="0"/>
    <n v="0"/>
    <n v="0"/>
    <n v="0"/>
    <n v="244683"/>
    <n v="0"/>
    <n v="0"/>
    <n v="0"/>
    <n v="0"/>
    <n v="0"/>
    <m/>
    <m/>
    <m/>
    <m/>
    <m/>
    <n v="0"/>
    <n v="0"/>
    <n v="0"/>
    <n v="0"/>
    <n v="0"/>
    <n v="0"/>
    <n v="0"/>
    <n v="0"/>
    <m/>
    <x v="1"/>
    <m/>
    <m/>
  </r>
  <r>
    <x v="84"/>
    <x v="115"/>
    <x v="1"/>
    <x v="5"/>
    <n v="68181"/>
    <n v="0"/>
    <n v="0"/>
    <n v="68181"/>
    <n v="0"/>
    <n v="2051959"/>
    <n v="2051959"/>
    <n v="2120140"/>
    <n v="50203"/>
    <n v="50203"/>
    <n v="2170343"/>
    <n v="2120140"/>
    <n v="2170343"/>
    <n v="2170343"/>
    <n v="68181"/>
    <n v="0"/>
    <n v="0"/>
    <n v="0"/>
    <n v="0"/>
    <n v="0"/>
    <n v="0"/>
    <n v="0"/>
    <n v="0"/>
    <n v="0"/>
    <n v="0"/>
    <n v="0"/>
    <n v="0"/>
    <n v="0"/>
    <n v="0"/>
    <n v="0"/>
    <n v="0"/>
    <n v="0"/>
    <m/>
    <m/>
    <m/>
    <m/>
    <m/>
    <m/>
    <m/>
    <m/>
    <m/>
    <m/>
    <m/>
    <m/>
    <m/>
    <m/>
    <m/>
    <m/>
    <m/>
    <m/>
    <m/>
    <m/>
    <m/>
    <m/>
    <m/>
    <m/>
    <m/>
    <m/>
    <n v="0"/>
    <n v="0"/>
    <n v="0"/>
    <n v="0"/>
    <n v="2051959"/>
    <n v="0"/>
    <n v="0"/>
    <n v="0"/>
    <n v="0"/>
    <n v="0"/>
    <m/>
    <m/>
    <m/>
    <m/>
    <m/>
    <n v="50203"/>
    <n v="0"/>
    <n v="0"/>
    <n v="0"/>
    <n v="0"/>
    <n v="0"/>
    <n v="0"/>
    <n v="0"/>
    <m/>
    <x v="1"/>
    <m/>
    <m/>
  </r>
  <r>
    <x v="130"/>
    <x v="117"/>
    <x v="1"/>
    <x v="5"/>
    <n v="0"/>
    <n v="0"/>
    <n v="0"/>
    <n v="0"/>
    <n v="0"/>
    <n v="0"/>
    <n v="0"/>
    <n v="0"/>
    <n v="0"/>
    <n v="3430"/>
    <n v="3430"/>
    <n v="0"/>
    <n v="3430"/>
    <n v="3430"/>
    <n v="0"/>
    <n v="0"/>
    <n v="0"/>
    <n v="0"/>
    <n v="0"/>
    <n v="0"/>
    <n v="0"/>
    <n v="0"/>
    <n v="0"/>
    <n v="0"/>
    <n v="0"/>
    <n v="0"/>
    <n v="0"/>
    <n v="0"/>
    <n v="0"/>
    <n v="0"/>
    <n v="0"/>
    <n v="0"/>
    <m/>
    <m/>
    <m/>
    <m/>
    <m/>
    <m/>
    <m/>
    <m/>
    <m/>
    <m/>
    <m/>
    <m/>
    <m/>
    <m/>
    <m/>
    <m/>
    <m/>
    <m/>
    <m/>
    <m/>
    <m/>
    <m/>
    <m/>
    <m/>
    <m/>
    <m/>
    <n v="0"/>
    <n v="0"/>
    <n v="0"/>
    <n v="0"/>
    <n v="0"/>
    <n v="0"/>
    <n v="0"/>
    <n v="0"/>
    <n v="0"/>
    <n v="0"/>
    <m/>
    <m/>
    <m/>
    <m/>
    <m/>
    <n v="0"/>
    <n v="0"/>
    <n v="3430"/>
    <n v="0"/>
    <n v="0"/>
    <n v="0"/>
    <n v="0"/>
    <n v="0"/>
    <m/>
    <x v="0"/>
    <m/>
    <m/>
  </r>
  <r>
    <x v="144"/>
    <x v="118"/>
    <x v="1"/>
    <x v="5"/>
    <n v="0"/>
    <n v="5215"/>
    <n v="6393"/>
    <n v="11608"/>
    <n v="0"/>
    <n v="0"/>
    <n v="0"/>
    <n v="11608"/>
    <n v="1431"/>
    <n v="1431"/>
    <n v="13039"/>
    <n v="11608"/>
    <n v="13039"/>
    <n v="13039"/>
    <n v="0"/>
    <n v="0"/>
    <n v="5215"/>
    <n v="0"/>
    <n v="6393"/>
    <n v="0"/>
    <n v="0"/>
    <n v="0"/>
    <n v="0"/>
    <n v="0"/>
    <n v="0"/>
    <n v="0"/>
    <n v="0"/>
    <n v="0"/>
    <n v="0"/>
    <n v="0"/>
    <n v="0"/>
    <n v="0"/>
    <m/>
    <m/>
    <m/>
    <m/>
    <m/>
    <m/>
    <m/>
    <m/>
    <m/>
    <m/>
    <m/>
    <m/>
    <m/>
    <m/>
    <m/>
    <m/>
    <m/>
    <m/>
    <m/>
    <m/>
    <m/>
    <m/>
    <m/>
    <m/>
    <m/>
    <m/>
    <n v="0"/>
    <n v="0"/>
    <n v="0"/>
    <n v="0"/>
    <n v="0"/>
    <n v="0"/>
    <n v="0"/>
    <n v="0"/>
    <n v="0"/>
    <n v="0"/>
    <m/>
    <m/>
    <m/>
    <m/>
    <m/>
    <n v="1431"/>
    <n v="0"/>
    <n v="0"/>
    <n v="0"/>
    <n v="0"/>
    <n v="0"/>
    <n v="0"/>
    <n v="0"/>
    <m/>
    <x v="0"/>
    <m/>
    <m/>
  </r>
  <r>
    <x v="90"/>
    <x v="121"/>
    <x v="1"/>
    <x v="5"/>
    <n v="48201"/>
    <n v="0"/>
    <n v="0"/>
    <n v="48201"/>
    <n v="2007"/>
    <n v="455794"/>
    <n v="457801"/>
    <n v="506002"/>
    <n v="0"/>
    <n v="108625"/>
    <n v="614627"/>
    <n v="506002"/>
    <n v="614627"/>
    <n v="614627"/>
    <n v="48201"/>
    <n v="0"/>
    <n v="0"/>
    <n v="0"/>
    <n v="0"/>
    <n v="0"/>
    <n v="0"/>
    <n v="0"/>
    <n v="0"/>
    <n v="0"/>
    <n v="0"/>
    <n v="0"/>
    <n v="0"/>
    <n v="0"/>
    <n v="0"/>
    <n v="0"/>
    <n v="0"/>
    <n v="0"/>
    <m/>
    <m/>
    <m/>
    <m/>
    <m/>
    <m/>
    <m/>
    <m/>
    <m/>
    <m/>
    <m/>
    <m/>
    <m/>
    <m/>
    <m/>
    <m/>
    <m/>
    <m/>
    <m/>
    <m/>
    <m/>
    <m/>
    <m/>
    <m/>
    <m/>
    <m/>
    <n v="2007"/>
    <n v="0"/>
    <n v="0"/>
    <n v="0"/>
    <n v="455794"/>
    <n v="0"/>
    <n v="0"/>
    <n v="0"/>
    <n v="0"/>
    <n v="0"/>
    <m/>
    <m/>
    <m/>
    <m/>
    <m/>
    <n v="0"/>
    <n v="0"/>
    <n v="108625"/>
    <n v="0"/>
    <n v="0"/>
    <n v="0"/>
    <n v="0"/>
    <n v="0"/>
    <m/>
    <x v="1"/>
    <m/>
    <m/>
  </r>
  <r>
    <x v="26"/>
    <x v="122"/>
    <x v="1"/>
    <x v="5"/>
    <n v="0"/>
    <n v="0"/>
    <n v="0"/>
    <n v="0"/>
    <n v="0"/>
    <n v="0"/>
    <n v="0"/>
    <n v="0"/>
    <n v="0"/>
    <n v="143297"/>
    <n v="143297"/>
    <n v="0"/>
    <n v="143297"/>
    <n v="143297"/>
    <n v="0"/>
    <n v="0"/>
    <n v="0"/>
    <n v="0"/>
    <n v="0"/>
    <n v="0"/>
    <n v="0"/>
    <n v="0"/>
    <n v="0"/>
    <n v="0"/>
    <n v="0"/>
    <n v="0"/>
    <n v="0"/>
    <n v="0"/>
    <n v="0"/>
    <n v="0"/>
    <n v="0"/>
    <n v="0"/>
    <m/>
    <m/>
    <m/>
    <m/>
    <m/>
    <m/>
    <m/>
    <m/>
    <m/>
    <m/>
    <m/>
    <m/>
    <m/>
    <m/>
    <m/>
    <m/>
    <m/>
    <m/>
    <m/>
    <m/>
    <m/>
    <m/>
    <m/>
    <m/>
    <m/>
    <m/>
    <n v="0"/>
    <n v="0"/>
    <n v="0"/>
    <n v="0"/>
    <n v="0"/>
    <n v="0"/>
    <n v="0"/>
    <n v="0"/>
    <n v="0"/>
    <n v="0"/>
    <m/>
    <m/>
    <m/>
    <m/>
    <m/>
    <n v="0"/>
    <n v="0"/>
    <n v="143297"/>
    <n v="0"/>
    <n v="0"/>
    <n v="0"/>
    <n v="0"/>
    <n v="0"/>
    <m/>
    <x v="1"/>
    <m/>
    <m/>
  </r>
  <r>
    <x v="91"/>
    <x v="123"/>
    <x v="1"/>
    <x v="5"/>
    <n v="0"/>
    <n v="0"/>
    <n v="0"/>
    <n v="0"/>
    <n v="10"/>
    <n v="323"/>
    <n v="333"/>
    <n v="333"/>
    <n v="1229"/>
    <n v="1229"/>
    <n v="1562"/>
    <n v="333"/>
    <n v="1562"/>
    <n v="1562"/>
    <n v="0"/>
    <n v="0"/>
    <n v="0"/>
    <n v="0"/>
    <n v="0"/>
    <n v="0"/>
    <n v="0"/>
    <n v="0"/>
    <n v="0"/>
    <n v="0"/>
    <n v="0"/>
    <n v="0"/>
    <n v="0"/>
    <n v="0"/>
    <n v="0"/>
    <n v="0"/>
    <n v="0"/>
    <n v="0"/>
    <m/>
    <m/>
    <m/>
    <m/>
    <m/>
    <m/>
    <m/>
    <m/>
    <m/>
    <m/>
    <m/>
    <m/>
    <m/>
    <m/>
    <m/>
    <m/>
    <m/>
    <m/>
    <m/>
    <m/>
    <m/>
    <m/>
    <m/>
    <m/>
    <m/>
    <m/>
    <n v="10"/>
    <n v="0"/>
    <n v="0"/>
    <n v="0"/>
    <n v="323"/>
    <n v="0"/>
    <n v="0"/>
    <n v="0"/>
    <n v="0"/>
    <n v="0"/>
    <m/>
    <m/>
    <m/>
    <m/>
    <m/>
    <n v="1229"/>
    <n v="0"/>
    <n v="0"/>
    <n v="0"/>
    <n v="0"/>
    <n v="0"/>
    <n v="0"/>
    <n v="0"/>
    <m/>
    <x v="0"/>
    <m/>
    <m/>
  </r>
  <r>
    <x v="92"/>
    <x v="125"/>
    <x v="1"/>
    <x v="5"/>
    <n v="0"/>
    <n v="0"/>
    <n v="0"/>
    <n v="0"/>
    <n v="15736"/>
    <n v="750159"/>
    <n v="765895"/>
    <n v="765895"/>
    <n v="299"/>
    <n v="299"/>
    <n v="766194"/>
    <n v="765895"/>
    <n v="766194"/>
    <n v="766194"/>
    <n v="0"/>
    <n v="0"/>
    <n v="0"/>
    <n v="0"/>
    <n v="0"/>
    <n v="0"/>
    <n v="0"/>
    <n v="0"/>
    <n v="0"/>
    <n v="0"/>
    <n v="0"/>
    <n v="0"/>
    <n v="0"/>
    <n v="0"/>
    <n v="0"/>
    <n v="0"/>
    <n v="0"/>
    <n v="0"/>
    <m/>
    <m/>
    <m/>
    <m/>
    <m/>
    <m/>
    <m/>
    <m/>
    <m/>
    <m/>
    <m/>
    <m/>
    <m/>
    <m/>
    <m/>
    <m/>
    <m/>
    <m/>
    <m/>
    <m/>
    <m/>
    <m/>
    <m/>
    <m/>
    <m/>
    <m/>
    <n v="15736"/>
    <n v="0"/>
    <n v="0"/>
    <n v="0"/>
    <n v="750159"/>
    <n v="0"/>
    <n v="0"/>
    <n v="0"/>
    <n v="0"/>
    <n v="0"/>
    <m/>
    <m/>
    <m/>
    <m/>
    <m/>
    <n v="299"/>
    <n v="0"/>
    <n v="0"/>
    <n v="0"/>
    <n v="0"/>
    <n v="0"/>
    <n v="0"/>
    <n v="0"/>
    <m/>
    <x v="1"/>
    <m/>
    <m/>
  </r>
  <r>
    <x v="93"/>
    <x v="126"/>
    <x v="1"/>
    <x v="5"/>
    <n v="38983"/>
    <n v="626"/>
    <n v="0"/>
    <n v="39609"/>
    <n v="0"/>
    <n v="0"/>
    <n v="0"/>
    <n v="39609"/>
    <n v="0"/>
    <n v="0"/>
    <n v="39609"/>
    <n v="39609"/>
    <n v="39609"/>
    <n v="39609"/>
    <n v="38983"/>
    <n v="0"/>
    <n v="626"/>
    <n v="0"/>
    <n v="0"/>
    <n v="0"/>
    <n v="0"/>
    <n v="0"/>
    <n v="0"/>
    <n v="0"/>
    <n v="0"/>
    <n v="0"/>
    <n v="0"/>
    <n v="0"/>
    <n v="0"/>
    <n v="0"/>
    <n v="0"/>
    <n v="0"/>
    <m/>
    <m/>
    <m/>
    <m/>
    <m/>
    <m/>
    <m/>
    <m/>
    <m/>
    <m/>
    <m/>
    <m/>
    <m/>
    <m/>
    <m/>
    <m/>
    <m/>
    <m/>
    <m/>
    <m/>
    <m/>
    <m/>
    <m/>
    <m/>
    <m/>
    <m/>
    <n v="0"/>
    <n v="0"/>
    <n v="0"/>
    <n v="0"/>
    <n v="0"/>
    <n v="0"/>
    <n v="0"/>
    <n v="0"/>
    <n v="0"/>
    <n v="0"/>
    <m/>
    <m/>
    <m/>
    <m/>
    <m/>
    <n v="0"/>
    <n v="0"/>
    <n v="0"/>
    <n v="0"/>
    <n v="0"/>
    <n v="0"/>
    <n v="0"/>
    <n v="0"/>
    <m/>
    <x v="0"/>
    <m/>
    <m/>
  </r>
  <r>
    <x v="94"/>
    <x v="127"/>
    <x v="1"/>
    <x v="5"/>
    <n v="0"/>
    <n v="0"/>
    <n v="0"/>
    <n v="0"/>
    <n v="0"/>
    <n v="551393"/>
    <n v="551393"/>
    <n v="551393"/>
    <n v="0"/>
    <n v="0"/>
    <n v="551393"/>
    <n v="551393"/>
    <n v="551393"/>
    <n v="551393"/>
    <n v="0"/>
    <n v="0"/>
    <n v="0"/>
    <n v="0"/>
    <n v="0"/>
    <n v="0"/>
    <n v="0"/>
    <n v="0"/>
    <n v="0"/>
    <n v="0"/>
    <n v="0"/>
    <n v="0"/>
    <n v="0"/>
    <n v="0"/>
    <n v="0"/>
    <n v="0"/>
    <n v="0"/>
    <n v="0"/>
    <m/>
    <m/>
    <m/>
    <m/>
    <m/>
    <m/>
    <m/>
    <m/>
    <m/>
    <m/>
    <m/>
    <m/>
    <m/>
    <m/>
    <m/>
    <m/>
    <m/>
    <m/>
    <m/>
    <m/>
    <m/>
    <m/>
    <m/>
    <m/>
    <m/>
    <m/>
    <n v="0"/>
    <n v="0"/>
    <n v="0"/>
    <n v="0"/>
    <n v="551393"/>
    <n v="0"/>
    <n v="0"/>
    <n v="0"/>
    <n v="0"/>
    <n v="0"/>
    <m/>
    <m/>
    <m/>
    <m/>
    <m/>
    <n v="0"/>
    <n v="0"/>
    <n v="0"/>
    <n v="0"/>
    <n v="0"/>
    <n v="0"/>
    <n v="0"/>
    <n v="0"/>
    <m/>
    <x v="1"/>
    <m/>
    <m/>
  </r>
  <r>
    <x v="95"/>
    <x v="128"/>
    <x v="1"/>
    <x v="5"/>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96"/>
    <x v="129"/>
    <x v="1"/>
    <x v="5"/>
    <n v="0"/>
    <n v="0"/>
    <n v="0"/>
    <n v="0"/>
    <n v="0"/>
    <n v="0"/>
    <n v="0"/>
    <n v="0"/>
    <n v="31224"/>
    <n v="36548"/>
    <n v="36548"/>
    <n v="0"/>
    <n v="36548"/>
    <n v="36548"/>
    <n v="0"/>
    <n v="0"/>
    <n v="0"/>
    <n v="0"/>
    <n v="0"/>
    <n v="0"/>
    <n v="0"/>
    <n v="0"/>
    <n v="0"/>
    <n v="0"/>
    <n v="0"/>
    <n v="0"/>
    <n v="0"/>
    <n v="0"/>
    <n v="0"/>
    <n v="0"/>
    <n v="0"/>
    <n v="0"/>
    <m/>
    <m/>
    <m/>
    <m/>
    <m/>
    <m/>
    <m/>
    <m/>
    <m/>
    <m/>
    <m/>
    <m/>
    <m/>
    <m/>
    <m/>
    <m/>
    <m/>
    <m/>
    <m/>
    <m/>
    <m/>
    <m/>
    <m/>
    <m/>
    <m/>
    <m/>
    <n v="0"/>
    <n v="0"/>
    <n v="0"/>
    <n v="0"/>
    <n v="0"/>
    <n v="0"/>
    <n v="0"/>
    <n v="0"/>
    <n v="0"/>
    <n v="0"/>
    <m/>
    <m/>
    <m/>
    <m/>
    <m/>
    <n v="31224"/>
    <n v="0"/>
    <n v="5324"/>
    <n v="0"/>
    <n v="0"/>
    <n v="0"/>
    <n v="0"/>
    <n v="0"/>
    <m/>
    <x v="0"/>
    <m/>
    <m/>
  </r>
  <r>
    <x v="26"/>
    <x v="130"/>
    <x v="1"/>
    <x v="5"/>
    <n v="0"/>
    <n v="0"/>
    <n v="0"/>
    <n v="0"/>
    <n v="0"/>
    <n v="0"/>
    <n v="0"/>
    <n v="0"/>
    <n v="0"/>
    <n v="209488"/>
    <n v="209488"/>
    <n v="0"/>
    <n v="209488"/>
    <n v="209488"/>
    <n v="0"/>
    <n v="0"/>
    <n v="0"/>
    <n v="0"/>
    <n v="0"/>
    <n v="0"/>
    <n v="0"/>
    <n v="0"/>
    <n v="0"/>
    <n v="0"/>
    <n v="0"/>
    <n v="0"/>
    <n v="0"/>
    <n v="0"/>
    <n v="0"/>
    <n v="0"/>
    <n v="0"/>
    <n v="0"/>
    <m/>
    <m/>
    <m/>
    <m/>
    <m/>
    <m/>
    <m/>
    <m/>
    <m/>
    <m/>
    <m/>
    <m/>
    <m/>
    <m/>
    <m/>
    <m/>
    <m/>
    <m/>
    <m/>
    <m/>
    <m/>
    <m/>
    <m/>
    <m/>
    <m/>
    <m/>
    <n v="0"/>
    <n v="0"/>
    <n v="0"/>
    <n v="0"/>
    <n v="0"/>
    <n v="0"/>
    <n v="0"/>
    <n v="0"/>
    <n v="0"/>
    <n v="0"/>
    <m/>
    <m/>
    <m/>
    <m/>
    <m/>
    <n v="0"/>
    <n v="0"/>
    <n v="209488"/>
    <n v="0"/>
    <n v="0"/>
    <n v="0"/>
    <n v="0"/>
    <n v="0"/>
    <m/>
    <x v="1"/>
    <m/>
    <m/>
  </r>
  <r>
    <x v="98"/>
    <x v="132"/>
    <x v="1"/>
    <x v="5"/>
    <n v="0"/>
    <n v="0"/>
    <n v="0"/>
    <n v="0"/>
    <n v="0"/>
    <n v="0"/>
    <n v="0"/>
    <n v="0"/>
    <n v="0"/>
    <n v="51394"/>
    <n v="51394"/>
    <n v="0"/>
    <n v="51394"/>
    <n v="51394"/>
    <n v="0"/>
    <n v="0"/>
    <n v="0"/>
    <n v="0"/>
    <n v="0"/>
    <n v="0"/>
    <n v="0"/>
    <n v="0"/>
    <n v="0"/>
    <n v="0"/>
    <n v="0"/>
    <n v="0"/>
    <n v="0"/>
    <n v="0"/>
    <n v="0"/>
    <n v="0"/>
    <n v="0"/>
    <n v="0"/>
    <m/>
    <m/>
    <m/>
    <m/>
    <m/>
    <m/>
    <m/>
    <m/>
    <m/>
    <m/>
    <m/>
    <m/>
    <m/>
    <m/>
    <m/>
    <m/>
    <m/>
    <m/>
    <m/>
    <m/>
    <m/>
    <m/>
    <m/>
    <m/>
    <m/>
    <m/>
    <n v="0"/>
    <n v="0"/>
    <n v="0"/>
    <n v="0"/>
    <n v="0"/>
    <n v="0"/>
    <n v="0"/>
    <n v="0"/>
    <n v="0"/>
    <n v="0"/>
    <m/>
    <m/>
    <m/>
    <m/>
    <m/>
    <n v="0"/>
    <n v="0"/>
    <n v="51394"/>
    <n v="0"/>
    <n v="0"/>
    <n v="0"/>
    <n v="0"/>
    <n v="0"/>
    <m/>
    <x v="0"/>
    <m/>
    <m/>
  </r>
  <r>
    <x v="99"/>
    <x v="133"/>
    <x v="1"/>
    <x v="5"/>
    <n v="0"/>
    <n v="0"/>
    <n v="0"/>
    <n v="0"/>
    <n v="0"/>
    <n v="0"/>
    <n v="0"/>
    <n v="0"/>
    <n v="112240"/>
    <n v="112240"/>
    <n v="112240"/>
    <n v="0"/>
    <n v="112240"/>
    <n v="112240"/>
    <n v="0"/>
    <n v="0"/>
    <n v="0"/>
    <n v="0"/>
    <n v="0"/>
    <n v="0"/>
    <n v="0"/>
    <n v="0"/>
    <n v="0"/>
    <n v="0"/>
    <n v="0"/>
    <n v="0"/>
    <n v="0"/>
    <n v="0"/>
    <n v="0"/>
    <n v="0"/>
    <n v="0"/>
    <n v="0"/>
    <m/>
    <m/>
    <m/>
    <m/>
    <m/>
    <m/>
    <m/>
    <m/>
    <m/>
    <m/>
    <m/>
    <m/>
    <m/>
    <m/>
    <m/>
    <m/>
    <m/>
    <m/>
    <m/>
    <m/>
    <m/>
    <m/>
    <m/>
    <m/>
    <m/>
    <m/>
    <n v="0"/>
    <n v="0"/>
    <n v="0"/>
    <n v="0"/>
    <n v="0"/>
    <n v="0"/>
    <n v="0"/>
    <n v="0"/>
    <n v="0"/>
    <n v="0"/>
    <m/>
    <m/>
    <m/>
    <m/>
    <m/>
    <n v="112240"/>
    <n v="0"/>
    <n v="0"/>
    <n v="0"/>
    <n v="0"/>
    <n v="0"/>
    <n v="0"/>
    <n v="0"/>
    <m/>
    <x v="1"/>
    <m/>
    <m/>
  </r>
  <r>
    <x v="100"/>
    <x v="134"/>
    <x v="1"/>
    <x v="5"/>
    <n v="0"/>
    <n v="0"/>
    <n v="0"/>
    <n v="0"/>
    <n v="0"/>
    <n v="0"/>
    <n v="0"/>
    <n v="0"/>
    <n v="0"/>
    <n v="54049"/>
    <n v="54049"/>
    <n v="0"/>
    <n v="54049"/>
    <n v="54049"/>
    <n v="0"/>
    <n v="0"/>
    <n v="0"/>
    <n v="0"/>
    <n v="0"/>
    <n v="0"/>
    <n v="0"/>
    <n v="0"/>
    <n v="0"/>
    <n v="0"/>
    <n v="0"/>
    <n v="0"/>
    <n v="0"/>
    <n v="0"/>
    <n v="0"/>
    <n v="0"/>
    <n v="0"/>
    <n v="0"/>
    <m/>
    <m/>
    <m/>
    <m/>
    <m/>
    <m/>
    <m/>
    <m/>
    <m/>
    <m/>
    <m/>
    <m/>
    <m/>
    <m/>
    <m/>
    <m/>
    <m/>
    <m/>
    <m/>
    <m/>
    <m/>
    <m/>
    <m/>
    <m/>
    <m/>
    <m/>
    <n v="0"/>
    <n v="0"/>
    <n v="0"/>
    <n v="0"/>
    <n v="0"/>
    <n v="0"/>
    <n v="0"/>
    <n v="0"/>
    <n v="0"/>
    <n v="0"/>
    <m/>
    <m/>
    <m/>
    <m/>
    <m/>
    <n v="0"/>
    <n v="0"/>
    <n v="54049"/>
    <n v="0"/>
    <n v="0"/>
    <n v="0"/>
    <n v="0"/>
    <n v="0"/>
    <m/>
    <x v="0"/>
    <m/>
    <m/>
  </r>
  <r>
    <x v="101"/>
    <x v="135"/>
    <x v="1"/>
    <x v="5"/>
    <n v="0"/>
    <n v="0"/>
    <n v="0"/>
    <n v="0"/>
    <n v="0"/>
    <n v="127248"/>
    <n v="127248"/>
    <n v="127248"/>
    <n v="13712"/>
    <n v="13712"/>
    <n v="140960"/>
    <n v="127248"/>
    <n v="140960"/>
    <n v="140960"/>
    <n v="0"/>
    <n v="0"/>
    <n v="0"/>
    <n v="0"/>
    <n v="0"/>
    <n v="0"/>
    <n v="0"/>
    <n v="0"/>
    <n v="0"/>
    <n v="0"/>
    <n v="0"/>
    <n v="0"/>
    <n v="0"/>
    <n v="0"/>
    <n v="0"/>
    <n v="0"/>
    <n v="0"/>
    <n v="0"/>
    <m/>
    <m/>
    <m/>
    <m/>
    <m/>
    <m/>
    <m/>
    <m/>
    <m/>
    <m/>
    <m/>
    <m/>
    <m/>
    <m/>
    <m/>
    <m/>
    <m/>
    <m/>
    <m/>
    <m/>
    <m/>
    <m/>
    <m/>
    <m/>
    <m/>
    <m/>
    <n v="0"/>
    <n v="0"/>
    <n v="0"/>
    <n v="0"/>
    <n v="127248"/>
    <n v="0"/>
    <n v="0"/>
    <n v="0"/>
    <n v="0"/>
    <n v="0"/>
    <m/>
    <m/>
    <m/>
    <m/>
    <m/>
    <n v="13712"/>
    <n v="0"/>
    <n v="0"/>
    <n v="0"/>
    <n v="0"/>
    <n v="0"/>
    <n v="0"/>
    <n v="0"/>
    <m/>
    <x v="1"/>
    <m/>
    <m/>
  </r>
  <r>
    <x v="102"/>
    <x v="136"/>
    <x v="1"/>
    <x v="5"/>
    <n v="0"/>
    <n v="0"/>
    <n v="0"/>
    <n v="0"/>
    <n v="0"/>
    <n v="342521"/>
    <n v="342521"/>
    <n v="342521"/>
    <n v="0"/>
    <n v="0"/>
    <n v="342521"/>
    <n v="342521"/>
    <n v="342521"/>
    <n v="342521"/>
    <n v="0"/>
    <n v="0"/>
    <n v="0"/>
    <n v="0"/>
    <n v="0"/>
    <n v="0"/>
    <n v="0"/>
    <n v="0"/>
    <n v="0"/>
    <n v="0"/>
    <n v="0"/>
    <n v="0"/>
    <n v="0"/>
    <n v="0"/>
    <n v="0"/>
    <n v="0"/>
    <n v="0"/>
    <n v="0"/>
    <m/>
    <m/>
    <m/>
    <m/>
    <m/>
    <m/>
    <m/>
    <m/>
    <m/>
    <m/>
    <m/>
    <m/>
    <m/>
    <m/>
    <m/>
    <m/>
    <m/>
    <m/>
    <m/>
    <m/>
    <m/>
    <m/>
    <m/>
    <m/>
    <m/>
    <m/>
    <n v="0"/>
    <n v="0"/>
    <n v="0"/>
    <n v="0"/>
    <n v="342521"/>
    <n v="0"/>
    <n v="0"/>
    <n v="0"/>
    <n v="0"/>
    <n v="0"/>
    <m/>
    <m/>
    <m/>
    <m/>
    <m/>
    <n v="0"/>
    <n v="0"/>
    <n v="0"/>
    <n v="0"/>
    <n v="0"/>
    <n v="0"/>
    <n v="0"/>
    <n v="0"/>
    <m/>
    <x v="1"/>
    <m/>
    <m/>
  </r>
  <r>
    <x v="103"/>
    <x v="137"/>
    <x v="1"/>
    <x v="5"/>
    <n v="0"/>
    <n v="0"/>
    <n v="0"/>
    <n v="0"/>
    <n v="0"/>
    <n v="112506"/>
    <n v="112506"/>
    <n v="112506"/>
    <n v="2735"/>
    <n v="2735"/>
    <n v="115241"/>
    <n v="112506"/>
    <n v="115241"/>
    <n v="115241"/>
    <n v="0"/>
    <n v="0"/>
    <n v="0"/>
    <n v="0"/>
    <n v="0"/>
    <n v="0"/>
    <n v="0"/>
    <n v="0"/>
    <n v="0"/>
    <n v="0"/>
    <n v="0"/>
    <n v="0"/>
    <n v="0"/>
    <n v="0"/>
    <n v="0"/>
    <n v="0"/>
    <n v="0"/>
    <n v="0"/>
    <m/>
    <m/>
    <m/>
    <m/>
    <m/>
    <m/>
    <m/>
    <m/>
    <m/>
    <m/>
    <m/>
    <m/>
    <m/>
    <m/>
    <m/>
    <m/>
    <m/>
    <m/>
    <m/>
    <m/>
    <m/>
    <m/>
    <m/>
    <m/>
    <m/>
    <m/>
    <n v="0"/>
    <n v="0"/>
    <n v="0"/>
    <n v="0"/>
    <n v="112506"/>
    <n v="0"/>
    <n v="0"/>
    <n v="0"/>
    <n v="0"/>
    <n v="0"/>
    <m/>
    <m/>
    <m/>
    <m/>
    <m/>
    <n v="2735"/>
    <n v="0"/>
    <n v="0"/>
    <n v="0"/>
    <n v="0"/>
    <n v="0"/>
    <n v="0"/>
    <n v="0"/>
    <m/>
    <x v="1"/>
    <m/>
    <m/>
  </r>
  <r>
    <x v="104"/>
    <x v="138"/>
    <x v="1"/>
    <x v="5"/>
    <n v="0"/>
    <n v="0"/>
    <n v="0"/>
    <n v="0"/>
    <n v="0"/>
    <n v="175637"/>
    <n v="175637"/>
    <n v="175637"/>
    <n v="0"/>
    <n v="0"/>
    <n v="175637"/>
    <n v="175637"/>
    <n v="175637"/>
    <n v="175637"/>
    <n v="0"/>
    <n v="0"/>
    <n v="0"/>
    <n v="0"/>
    <n v="0"/>
    <n v="0"/>
    <n v="0"/>
    <n v="0"/>
    <n v="0"/>
    <n v="0"/>
    <n v="0"/>
    <n v="0"/>
    <n v="0"/>
    <n v="0"/>
    <n v="0"/>
    <n v="0"/>
    <n v="0"/>
    <n v="0"/>
    <m/>
    <m/>
    <m/>
    <m/>
    <m/>
    <m/>
    <m/>
    <m/>
    <m/>
    <m/>
    <m/>
    <m/>
    <m/>
    <m/>
    <m/>
    <m/>
    <m/>
    <m/>
    <m/>
    <m/>
    <m/>
    <m/>
    <m/>
    <m/>
    <m/>
    <m/>
    <n v="0"/>
    <n v="0"/>
    <n v="0"/>
    <n v="0"/>
    <n v="175637"/>
    <n v="0"/>
    <n v="0"/>
    <n v="0"/>
    <n v="0"/>
    <n v="0"/>
    <m/>
    <m/>
    <m/>
    <m/>
    <m/>
    <n v="0"/>
    <n v="0"/>
    <n v="0"/>
    <n v="0"/>
    <n v="0"/>
    <n v="0"/>
    <n v="0"/>
    <n v="0"/>
    <m/>
    <x v="1"/>
    <m/>
    <m/>
  </r>
  <r>
    <x v="105"/>
    <x v="139"/>
    <x v="1"/>
    <x v="5"/>
    <n v="12899"/>
    <n v="15"/>
    <n v="20551"/>
    <n v="33465"/>
    <n v="577"/>
    <n v="0"/>
    <n v="577"/>
    <n v="34042"/>
    <n v="0"/>
    <n v="123354"/>
    <n v="157396"/>
    <n v="34042"/>
    <n v="157396"/>
    <n v="157396"/>
    <n v="12899"/>
    <n v="0"/>
    <n v="15"/>
    <n v="15"/>
    <n v="20551"/>
    <n v="13657"/>
    <n v="0"/>
    <n v="0"/>
    <n v="0"/>
    <n v="0"/>
    <n v="0"/>
    <n v="0"/>
    <n v="0"/>
    <n v="0"/>
    <n v="0"/>
    <n v="0"/>
    <n v="0"/>
    <n v="0"/>
    <m/>
    <m/>
    <m/>
    <m/>
    <m/>
    <m/>
    <m/>
    <m/>
    <m/>
    <m/>
    <m/>
    <m/>
    <m/>
    <m/>
    <m/>
    <m/>
    <m/>
    <m/>
    <m/>
    <m/>
    <m/>
    <m/>
    <m/>
    <m/>
    <m/>
    <m/>
    <n v="0"/>
    <n v="0"/>
    <n v="577"/>
    <n v="307"/>
    <n v="0"/>
    <n v="0"/>
    <n v="0"/>
    <n v="0"/>
    <n v="0"/>
    <n v="0"/>
    <m/>
    <m/>
    <m/>
    <m/>
    <m/>
    <n v="0"/>
    <n v="0"/>
    <n v="123354"/>
    <n v="0"/>
    <n v="0"/>
    <n v="0"/>
    <n v="0"/>
    <n v="0"/>
    <m/>
    <x v="1"/>
    <m/>
    <m/>
  </r>
  <r>
    <x v="106"/>
    <x v="140"/>
    <x v="1"/>
    <x v="5"/>
    <n v="0"/>
    <n v="0"/>
    <n v="0"/>
    <n v="0"/>
    <n v="7695"/>
    <n v="242695"/>
    <n v="250390"/>
    <n v="250390"/>
    <n v="3345"/>
    <n v="3345"/>
    <n v="253735"/>
    <n v="250390"/>
    <n v="253735"/>
    <n v="253735"/>
    <n v="0"/>
    <n v="0"/>
    <n v="0"/>
    <n v="0"/>
    <n v="0"/>
    <n v="0"/>
    <n v="0"/>
    <n v="0"/>
    <n v="0"/>
    <n v="0"/>
    <n v="0"/>
    <n v="0"/>
    <n v="0"/>
    <n v="0"/>
    <n v="0"/>
    <n v="0"/>
    <n v="0"/>
    <n v="0"/>
    <m/>
    <m/>
    <m/>
    <m/>
    <m/>
    <m/>
    <m/>
    <m/>
    <m/>
    <m/>
    <m/>
    <m/>
    <m/>
    <m/>
    <m/>
    <m/>
    <m/>
    <m/>
    <m/>
    <m/>
    <m/>
    <m/>
    <m/>
    <m/>
    <m/>
    <m/>
    <n v="7695"/>
    <n v="0"/>
    <n v="0"/>
    <n v="0"/>
    <n v="242695"/>
    <n v="0"/>
    <n v="0"/>
    <n v="0"/>
    <n v="0"/>
    <n v="0"/>
    <m/>
    <m/>
    <m/>
    <m/>
    <m/>
    <n v="3345"/>
    <n v="0"/>
    <n v="0"/>
    <n v="0"/>
    <n v="0"/>
    <n v="0"/>
    <n v="0"/>
    <n v="0"/>
    <m/>
    <x v="1"/>
    <m/>
    <m/>
  </r>
  <r>
    <x v="107"/>
    <x v="141"/>
    <x v="1"/>
    <x v="5"/>
    <n v="0"/>
    <n v="0"/>
    <n v="0"/>
    <n v="0"/>
    <n v="0"/>
    <n v="341205"/>
    <n v="341205"/>
    <n v="341205"/>
    <n v="635"/>
    <n v="635"/>
    <n v="341840"/>
    <n v="341205"/>
    <n v="341840"/>
    <n v="341840"/>
    <n v="0"/>
    <n v="0"/>
    <n v="0"/>
    <n v="0"/>
    <n v="0"/>
    <n v="0"/>
    <n v="0"/>
    <n v="0"/>
    <n v="0"/>
    <n v="0"/>
    <n v="0"/>
    <n v="0"/>
    <n v="0"/>
    <n v="0"/>
    <n v="0"/>
    <n v="0"/>
    <n v="0"/>
    <n v="0"/>
    <m/>
    <m/>
    <m/>
    <m/>
    <m/>
    <m/>
    <m/>
    <m/>
    <m/>
    <m/>
    <m/>
    <m/>
    <m/>
    <m/>
    <m/>
    <m/>
    <m/>
    <m/>
    <m/>
    <m/>
    <m/>
    <m/>
    <m/>
    <m/>
    <m/>
    <m/>
    <n v="0"/>
    <n v="0"/>
    <n v="0"/>
    <n v="0"/>
    <n v="341205"/>
    <n v="0"/>
    <n v="0"/>
    <n v="0"/>
    <n v="0"/>
    <n v="0"/>
    <m/>
    <m/>
    <m/>
    <m/>
    <m/>
    <n v="635"/>
    <n v="0"/>
    <n v="0"/>
    <n v="0"/>
    <n v="0"/>
    <n v="0"/>
    <n v="0"/>
    <n v="0"/>
    <m/>
    <x v="1"/>
    <m/>
    <m/>
  </r>
  <r>
    <x v="108"/>
    <x v="142"/>
    <x v="1"/>
    <x v="5"/>
    <n v="0"/>
    <n v="0"/>
    <n v="0"/>
    <n v="0"/>
    <n v="184468"/>
    <n v="13618"/>
    <n v="198086"/>
    <n v="198086"/>
    <n v="0"/>
    <n v="0"/>
    <n v="198086"/>
    <n v="198086"/>
    <n v="198086"/>
    <n v="198086"/>
    <n v="0"/>
    <n v="0"/>
    <n v="0"/>
    <n v="0"/>
    <n v="0"/>
    <n v="0"/>
    <n v="0"/>
    <n v="0"/>
    <n v="0"/>
    <n v="0"/>
    <n v="0"/>
    <n v="0"/>
    <n v="0"/>
    <n v="0"/>
    <n v="0"/>
    <n v="0"/>
    <n v="0"/>
    <n v="0"/>
    <m/>
    <m/>
    <m/>
    <m/>
    <m/>
    <m/>
    <m/>
    <m/>
    <m/>
    <m/>
    <m/>
    <m/>
    <m/>
    <m/>
    <m/>
    <m/>
    <m/>
    <m/>
    <m/>
    <m/>
    <m/>
    <m/>
    <m/>
    <m/>
    <m/>
    <m/>
    <n v="184468"/>
    <n v="0"/>
    <n v="0"/>
    <n v="0"/>
    <n v="13618"/>
    <n v="0"/>
    <n v="0"/>
    <n v="0"/>
    <n v="0"/>
    <n v="0"/>
    <m/>
    <m/>
    <m/>
    <m/>
    <m/>
    <n v="0"/>
    <n v="0"/>
    <n v="0"/>
    <n v="0"/>
    <n v="0"/>
    <n v="0"/>
    <n v="0"/>
    <n v="0"/>
    <m/>
    <x v="1"/>
    <m/>
    <m/>
  </r>
  <r>
    <x v="109"/>
    <x v="143"/>
    <x v="1"/>
    <x v="5"/>
    <n v="0"/>
    <n v="0"/>
    <n v="13277"/>
    <n v="13277"/>
    <n v="0"/>
    <n v="0"/>
    <n v="0"/>
    <n v="13277"/>
    <n v="0"/>
    <n v="130613"/>
    <n v="143890"/>
    <n v="13277"/>
    <n v="143890"/>
    <n v="143890"/>
    <n v="0"/>
    <n v="0"/>
    <n v="0"/>
    <n v="0"/>
    <n v="13277"/>
    <n v="0"/>
    <n v="0"/>
    <n v="0"/>
    <n v="0"/>
    <n v="0"/>
    <n v="0"/>
    <n v="0"/>
    <n v="0"/>
    <n v="0"/>
    <n v="0"/>
    <n v="0"/>
    <n v="0"/>
    <n v="0"/>
    <m/>
    <m/>
    <m/>
    <m/>
    <m/>
    <m/>
    <m/>
    <m/>
    <m/>
    <m/>
    <m/>
    <m/>
    <m/>
    <m/>
    <m/>
    <m/>
    <m/>
    <m/>
    <m/>
    <m/>
    <m/>
    <m/>
    <m/>
    <m/>
    <m/>
    <m/>
    <n v="0"/>
    <n v="0"/>
    <n v="0"/>
    <n v="0"/>
    <n v="0"/>
    <n v="0"/>
    <n v="0"/>
    <n v="0"/>
    <n v="0"/>
    <n v="0"/>
    <m/>
    <m/>
    <m/>
    <m/>
    <m/>
    <n v="0"/>
    <n v="0"/>
    <n v="130613"/>
    <n v="0"/>
    <n v="0"/>
    <n v="0"/>
    <n v="0"/>
    <n v="0"/>
    <m/>
    <x v="1"/>
    <m/>
    <m/>
  </r>
  <r>
    <x v="88"/>
    <x v="119"/>
    <x v="1"/>
    <x v="5"/>
    <n v="0"/>
    <n v="0"/>
    <n v="230"/>
    <n v="230"/>
    <n v="0"/>
    <n v="0"/>
    <n v="0"/>
    <n v="230"/>
    <n v="0"/>
    <n v="41542"/>
    <n v="41772"/>
    <n v="230"/>
    <n v="41772"/>
    <n v="41772"/>
    <n v="0"/>
    <n v="0"/>
    <n v="0"/>
    <n v="0"/>
    <n v="230"/>
    <n v="0"/>
    <n v="0"/>
    <n v="0"/>
    <n v="0"/>
    <n v="0"/>
    <n v="0"/>
    <n v="0"/>
    <n v="0"/>
    <n v="0"/>
    <n v="0"/>
    <n v="0"/>
    <n v="0"/>
    <n v="0"/>
    <m/>
    <m/>
    <m/>
    <m/>
    <m/>
    <m/>
    <m/>
    <m/>
    <m/>
    <m/>
    <m/>
    <m/>
    <m/>
    <m/>
    <m/>
    <m/>
    <m/>
    <m/>
    <m/>
    <m/>
    <m/>
    <m/>
    <m/>
    <m/>
    <m/>
    <m/>
    <n v="0"/>
    <n v="0"/>
    <n v="0"/>
    <n v="0"/>
    <n v="0"/>
    <n v="0"/>
    <n v="0"/>
    <n v="0"/>
    <n v="0"/>
    <n v="0"/>
    <m/>
    <m/>
    <m/>
    <m/>
    <m/>
    <n v="0"/>
    <n v="0"/>
    <n v="41542"/>
    <n v="0"/>
    <n v="0"/>
    <n v="0"/>
    <n v="0"/>
    <n v="0"/>
    <m/>
    <x v="0"/>
    <m/>
    <m/>
  </r>
  <r>
    <x v="110"/>
    <x v="144"/>
    <x v="1"/>
    <x v="5"/>
    <n v="0"/>
    <n v="0"/>
    <n v="0"/>
    <n v="0"/>
    <n v="1"/>
    <n v="0"/>
    <n v="1"/>
    <n v="1"/>
    <n v="0"/>
    <n v="8387"/>
    <n v="8388"/>
    <n v="1"/>
    <n v="8388"/>
    <n v="8388"/>
    <n v="0"/>
    <n v="0"/>
    <n v="0"/>
    <n v="0"/>
    <n v="0"/>
    <n v="0"/>
    <n v="0"/>
    <n v="0"/>
    <n v="0"/>
    <n v="0"/>
    <n v="0"/>
    <n v="0"/>
    <n v="0"/>
    <n v="0"/>
    <n v="0"/>
    <n v="0"/>
    <n v="0"/>
    <n v="0"/>
    <m/>
    <m/>
    <m/>
    <m/>
    <m/>
    <m/>
    <m/>
    <m/>
    <m/>
    <m/>
    <m/>
    <m/>
    <m/>
    <m/>
    <m/>
    <m/>
    <m/>
    <m/>
    <m/>
    <m/>
    <m/>
    <m/>
    <m/>
    <m/>
    <m/>
    <m/>
    <n v="1"/>
    <n v="0"/>
    <n v="0"/>
    <n v="0"/>
    <n v="0"/>
    <n v="0"/>
    <n v="0"/>
    <n v="0"/>
    <n v="0"/>
    <n v="0"/>
    <m/>
    <m/>
    <m/>
    <m/>
    <m/>
    <n v="0"/>
    <n v="0"/>
    <n v="8387"/>
    <n v="0"/>
    <n v="0"/>
    <n v="0"/>
    <n v="0"/>
    <n v="0"/>
    <m/>
    <x v="0"/>
    <m/>
    <m/>
  </r>
  <r>
    <x v="111"/>
    <x v="145"/>
    <x v="1"/>
    <x v="5"/>
    <n v="34524"/>
    <n v="30293"/>
    <n v="74966"/>
    <n v="139783"/>
    <n v="2866"/>
    <n v="0"/>
    <n v="2866"/>
    <n v="142649"/>
    <n v="0"/>
    <n v="0"/>
    <n v="142649"/>
    <n v="142649"/>
    <n v="142649"/>
    <n v="142649"/>
    <n v="34049"/>
    <n v="0"/>
    <n v="30293"/>
    <n v="1076"/>
    <n v="74966"/>
    <n v="2293"/>
    <n v="0"/>
    <n v="0"/>
    <n v="0"/>
    <n v="0"/>
    <n v="0"/>
    <n v="0"/>
    <n v="475"/>
    <n v="0"/>
    <n v="0"/>
    <n v="0"/>
    <n v="0"/>
    <n v="0"/>
    <m/>
    <m/>
    <m/>
    <m/>
    <m/>
    <m/>
    <m/>
    <m/>
    <m/>
    <m/>
    <m/>
    <m/>
    <m/>
    <m/>
    <m/>
    <m/>
    <m/>
    <m/>
    <m/>
    <m/>
    <m/>
    <m/>
    <m/>
    <m/>
    <m/>
    <m/>
    <n v="2866"/>
    <n v="0"/>
    <n v="0"/>
    <n v="0"/>
    <n v="0"/>
    <n v="0"/>
    <n v="0"/>
    <n v="0"/>
    <n v="0"/>
    <n v="0"/>
    <m/>
    <m/>
    <m/>
    <m/>
    <m/>
    <n v="0"/>
    <n v="0"/>
    <n v="0"/>
    <n v="0"/>
    <n v="0"/>
    <n v="0"/>
    <n v="0"/>
    <n v="0"/>
    <m/>
    <x v="1"/>
    <m/>
    <m/>
  </r>
  <r>
    <x v="112"/>
    <x v="146"/>
    <x v="1"/>
    <x v="5"/>
    <n v="0"/>
    <n v="7477"/>
    <n v="42323"/>
    <n v="49800"/>
    <n v="0"/>
    <n v="0"/>
    <n v="0"/>
    <n v="49800"/>
    <n v="0"/>
    <n v="2362"/>
    <n v="52162"/>
    <n v="49800"/>
    <n v="52162"/>
    <n v="52162"/>
    <n v="0"/>
    <n v="0"/>
    <n v="7477"/>
    <n v="0"/>
    <n v="42323"/>
    <n v="0"/>
    <n v="0"/>
    <n v="0"/>
    <n v="0"/>
    <n v="0"/>
    <n v="0"/>
    <n v="0"/>
    <n v="0"/>
    <n v="0"/>
    <n v="0"/>
    <n v="0"/>
    <n v="0"/>
    <n v="0"/>
    <m/>
    <m/>
    <m/>
    <m/>
    <m/>
    <m/>
    <m/>
    <m/>
    <m/>
    <m/>
    <m/>
    <m/>
    <m/>
    <m/>
    <m/>
    <m/>
    <m/>
    <m/>
    <m/>
    <m/>
    <m/>
    <m/>
    <m/>
    <m/>
    <m/>
    <m/>
    <n v="0"/>
    <n v="0"/>
    <n v="0"/>
    <n v="0"/>
    <n v="0"/>
    <n v="0"/>
    <n v="0"/>
    <n v="0"/>
    <n v="0"/>
    <n v="0"/>
    <m/>
    <m/>
    <m/>
    <m/>
    <m/>
    <n v="0"/>
    <n v="0"/>
    <n v="2362"/>
    <n v="0"/>
    <n v="0"/>
    <n v="0"/>
    <n v="0"/>
    <n v="0"/>
    <m/>
    <x v="0"/>
    <m/>
    <m/>
  </r>
  <r>
    <x v="137"/>
    <x v="172"/>
    <x v="1"/>
    <x v="5"/>
    <n v="0"/>
    <n v="0"/>
    <n v="0"/>
    <n v="0"/>
    <n v="2922"/>
    <n v="0"/>
    <n v="2922"/>
    <n v="2922"/>
    <n v="0"/>
    <n v="0"/>
    <n v="2922"/>
    <n v="2922"/>
    <n v="2922"/>
    <n v="2922"/>
    <n v="0"/>
    <n v="0"/>
    <n v="0"/>
    <n v="0"/>
    <n v="0"/>
    <n v="0"/>
    <n v="0"/>
    <n v="0"/>
    <n v="0"/>
    <n v="0"/>
    <n v="0"/>
    <n v="0"/>
    <n v="0"/>
    <n v="0"/>
    <n v="0"/>
    <n v="0"/>
    <n v="0"/>
    <n v="0"/>
    <m/>
    <m/>
    <m/>
    <m/>
    <m/>
    <m/>
    <m/>
    <m/>
    <m/>
    <m/>
    <m/>
    <m/>
    <m/>
    <m/>
    <m/>
    <m/>
    <m/>
    <m/>
    <m/>
    <m/>
    <m/>
    <m/>
    <m/>
    <m/>
    <m/>
    <m/>
    <n v="2922"/>
    <n v="0"/>
    <n v="0"/>
    <n v="0"/>
    <n v="0"/>
    <n v="0"/>
    <n v="0"/>
    <n v="0"/>
    <n v="0"/>
    <n v="0"/>
    <m/>
    <m/>
    <m/>
    <m/>
    <m/>
    <n v="0"/>
    <n v="0"/>
    <n v="0"/>
    <n v="0"/>
    <n v="0"/>
    <n v="0"/>
    <n v="0"/>
    <n v="0"/>
    <m/>
    <x v="0"/>
    <m/>
    <m/>
  </r>
  <r>
    <x v="114"/>
    <x v="148"/>
    <x v="1"/>
    <x v="5"/>
    <n v="3273"/>
    <n v="32134"/>
    <n v="48467"/>
    <n v="83874"/>
    <n v="0"/>
    <n v="0"/>
    <n v="0"/>
    <n v="83874"/>
    <n v="0"/>
    <n v="0"/>
    <n v="83874"/>
    <n v="83874"/>
    <n v="83874"/>
    <n v="83874"/>
    <n v="3273"/>
    <n v="0"/>
    <n v="32134"/>
    <n v="0"/>
    <n v="48467"/>
    <n v="0"/>
    <n v="0"/>
    <n v="0"/>
    <n v="0"/>
    <n v="0"/>
    <n v="0"/>
    <n v="0"/>
    <n v="0"/>
    <n v="0"/>
    <n v="0"/>
    <n v="0"/>
    <n v="0"/>
    <n v="0"/>
    <m/>
    <m/>
    <m/>
    <m/>
    <m/>
    <m/>
    <m/>
    <m/>
    <m/>
    <m/>
    <m/>
    <m/>
    <m/>
    <m/>
    <m/>
    <m/>
    <m/>
    <m/>
    <m/>
    <m/>
    <m/>
    <m/>
    <m/>
    <m/>
    <m/>
    <m/>
    <n v="0"/>
    <n v="0"/>
    <n v="0"/>
    <n v="0"/>
    <n v="0"/>
    <n v="0"/>
    <n v="0"/>
    <n v="0"/>
    <n v="0"/>
    <n v="0"/>
    <m/>
    <m/>
    <m/>
    <m/>
    <m/>
    <n v="0"/>
    <n v="0"/>
    <n v="0"/>
    <n v="0"/>
    <n v="0"/>
    <n v="0"/>
    <n v="0"/>
    <n v="0"/>
    <m/>
    <x v="0"/>
    <m/>
    <m/>
  </r>
  <r>
    <x v="26"/>
    <x v="149"/>
    <x v="1"/>
    <x v="5"/>
    <n v="2"/>
    <n v="78744"/>
    <n v="402192"/>
    <n v="480938"/>
    <n v="348251"/>
    <n v="0"/>
    <n v="348251"/>
    <n v="829189"/>
    <n v="0"/>
    <n v="0"/>
    <n v="829189"/>
    <n v="829189"/>
    <n v="829189"/>
    <n v="829189"/>
    <n v="2"/>
    <n v="0"/>
    <n v="78744"/>
    <n v="0"/>
    <n v="402192"/>
    <n v="0"/>
    <n v="0"/>
    <n v="0"/>
    <n v="0"/>
    <n v="0"/>
    <n v="0"/>
    <n v="0"/>
    <n v="0"/>
    <n v="0"/>
    <n v="0"/>
    <n v="0"/>
    <n v="0"/>
    <n v="0"/>
    <m/>
    <m/>
    <m/>
    <m/>
    <m/>
    <m/>
    <m/>
    <m/>
    <m/>
    <m/>
    <m/>
    <m/>
    <m/>
    <m/>
    <m/>
    <m/>
    <m/>
    <m/>
    <m/>
    <m/>
    <m/>
    <m/>
    <m/>
    <m/>
    <m/>
    <m/>
    <n v="348251"/>
    <n v="0"/>
    <n v="0"/>
    <n v="0"/>
    <n v="0"/>
    <n v="0"/>
    <n v="0"/>
    <n v="0"/>
    <n v="0"/>
    <n v="0"/>
    <m/>
    <m/>
    <m/>
    <m/>
    <m/>
    <n v="0"/>
    <n v="0"/>
    <n v="0"/>
    <n v="0"/>
    <n v="0"/>
    <n v="0"/>
    <n v="0"/>
    <n v="0"/>
    <m/>
    <x v="1"/>
    <m/>
    <m/>
  </r>
  <r>
    <x v="26"/>
    <x v="150"/>
    <x v="1"/>
    <x v="5"/>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26"/>
    <x v="151"/>
    <x v="1"/>
    <x v="5"/>
    <n v="0"/>
    <n v="0"/>
    <n v="0"/>
    <n v="0"/>
    <n v="0"/>
    <n v="7944"/>
    <n v="7944"/>
    <n v="7944"/>
    <n v="0"/>
    <n v="0"/>
    <n v="7944"/>
    <n v="7944"/>
    <n v="7944"/>
    <n v="7944"/>
    <n v="0"/>
    <n v="0"/>
    <n v="0"/>
    <n v="0"/>
    <n v="0"/>
    <n v="0"/>
    <n v="0"/>
    <n v="0"/>
    <n v="0"/>
    <n v="0"/>
    <n v="0"/>
    <n v="0"/>
    <n v="0"/>
    <n v="0"/>
    <n v="0"/>
    <n v="0"/>
    <n v="0"/>
    <n v="0"/>
    <m/>
    <m/>
    <m/>
    <m/>
    <m/>
    <m/>
    <m/>
    <m/>
    <m/>
    <m/>
    <m/>
    <m/>
    <m/>
    <m/>
    <m/>
    <m/>
    <m/>
    <m/>
    <m/>
    <m/>
    <m/>
    <m/>
    <m/>
    <m/>
    <m/>
    <m/>
    <n v="0"/>
    <n v="0"/>
    <n v="0"/>
    <n v="0"/>
    <n v="7944"/>
    <n v="0"/>
    <n v="0"/>
    <n v="0"/>
    <n v="0"/>
    <n v="0"/>
    <m/>
    <m/>
    <m/>
    <m/>
    <m/>
    <n v="0"/>
    <n v="0"/>
    <n v="0"/>
    <n v="0"/>
    <n v="0"/>
    <n v="0"/>
    <n v="0"/>
    <n v="0"/>
    <m/>
    <x v="0"/>
    <m/>
    <m/>
  </r>
  <r>
    <x v="145"/>
    <x v="152"/>
    <x v="1"/>
    <x v="5"/>
    <n v="0"/>
    <n v="0"/>
    <n v="0"/>
    <n v="0"/>
    <n v="32844"/>
    <n v="0"/>
    <n v="32844"/>
    <n v="32844"/>
    <n v="0"/>
    <n v="3274"/>
    <n v="36118"/>
    <n v="32844"/>
    <n v="36118"/>
    <n v="36118"/>
    <n v="0"/>
    <n v="0"/>
    <n v="0"/>
    <n v="0"/>
    <n v="0"/>
    <n v="0"/>
    <n v="0"/>
    <n v="0"/>
    <n v="0"/>
    <n v="0"/>
    <n v="0"/>
    <n v="0"/>
    <n v="0"/>
    <n v="0"/>
    <n v="0"/>
    <n v="0"/>
    <n v="0"/>
    <n v="0"/>
    <m/>
    <m/>
    <m/>
    <m/>
    <m/>
    <m/>
    <m/>
    <m/>
    <m/>
    <m/>
    <m/>
    <m/>
    <m/>
    <m/>
    <m/>
    <m/>
    <m/>
    <m/>
    <m/>
    <m/>
    <m/>
    <m/>
    <m/>
    <m/>
    <m/>
    <m/>
    <n v="32844"/>
    <n v="0"/>
    <n v="0"/>
    <n v="0"/>
    <n v="0"/>
    <n v="0"/>
    <n v="0"/>
    <n v="0"/>
    <n v="0"/>
    <n v="0"/>
    <m/>
    <m/>
    <m/>
    <m/>
    <m/>
    <n v="0"/>
    <n v="0"/>
    <n v="3274"/>
    <n v="0"/>
    <n v="0"/>
    <n v="0"/>
    <n v="0"/>
    <n v="0"/>
    <m/>
    <x v="0"/>
    <m/>
    <m/>
  </r>
  <r>
    <x v="69"/>
    <x v="94"/>
    <x v="1"/>
    <x v="5"/>
    <n v="0"/>
    <n v="706"/>
    <n v="14241"/>
    <n v="14947"/>
    <n v="0"/>
    <n v="0"/>
    <n v="0"/>
    <n v="14947"/>
    <n v="0"/>
    <n v="0"/>
    <n v="14947"/>
    <n v="14947"/>
    <n v="14947"/>
    <n v="14947"/>
    <n v="0"/>
    <n v="0"/>
    <n v="706"/>
    <n v="0"/>
    <n v="14241"/>
    <n v="0"/>
    <n v="0"/>
    <n v="0"/>
    <n v="0"/>
    <n v="0"/>
    <n v="0"/>
    <n v="0"/>
    <n v="0"/>
    <n v="0"/>
    <n v="0"/>
    <n v="0"/>
    <n v="0"/>
    <n v="0"/>
    <m/>
    <m/>
    <m/>
    <m/>
    <m/>
    <m/>
    <m/>
    <m/>
    <m/>
    <m/>
    <m/>
    <m/>
    <m/>
    <m/>
    <m/>
    <m/>
    <m/>
    <m/>
    <m/>
    <m/>
    <m/>
    <m/>
    <m/>
    <m/>
    <m/>
    <m/>
    <n v="0"/>
    <n v="0"/>
    <n v="0"/>
    <n v="0"/>
    <n v="0"/>
    <n v="0"/>
    <n v="0"/>
    <n v="0"/>
    <n v="0"/>
    <n v="0"/>
    <m/>
    <m/>
    <m/>
    <m/>
    <m/>
    <n v="0"/>
    <n v="0"/>
    <n v="0"/>
    <n v="0"/>
    <n v="0"/>
    <n v="0"/>
    <n v="0"/>
    <n v="0"/>
    <m/>
    <x v="0"/>
    <m/>
    <m/>
  </r>
  <r>
    <x v="128"/>
    <x v="166"/>
    <x v="1"/>
    <x v="5"/>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115"/>
    <x v="154"/>
    <x v="1"/>
    <x v="5"/>
    <n v="11897"/>
    <n v="30890"/>
    <n v="83095"/>
    <n v="125882"/>
    <n v="0"/>
    <n v="0"/>
    <n v="0"/>
    <n v="125882"/>
    <n v="0"/>
    <n v="0"/>
    <n v="125882"/>
    <n v="125882"/>
    <n v="125882"/>
    <n v="125882"/>
    <n v="11897"/>
    <n v="0"/>
    <n v="30890"/>
    <n v="0"/>
    <n v="83095"/>
    <n v="0"/>
    <n v="0"/>
    <n v="0"/>
    <n v="0"/>
    <n v="0"/>
    <n v="0"/>
    <n v="0"/>
    <n v="0"/>
    <n v="0"/>
    <n v="0"/>
    <n v="0"/>
    <n v="0"/>
    <n v="0"/>
    <m/>
    <m/>
    <m/>
    <m/>
    <m/>
    <m/>
    <m/>
    <m/>
    <m/>
    <m/>
    <m/>
    <m/>
    <m/>
    <m/>
    <m/>
    <m/>
    <m/>
    <m/>
    <m/>
    <m/>
    <m/>
    <m/>
    <m/>
    <m/>
    <m/>
    <m/>
    <n v="0"/>
    <n v="0"/>
    <n v="0"/>
    <n v="0"/>
    <n v="0"/>
    <n v="0"/>
    <n v="0"/>
    <n v="0"/>
    <n v="0"/>
    <n v="0"/>
    <m/>
    <m/>
    <m/>
    <m/>
    <m/>
    <n v="0"/>
    <n v="0"/>
    <n v="0"/>
    <n v="0"/>
    <n v="0"/>
    <n v="0"/>
    <n v="0"/>
    <n v="0"/>
    <m/>
    <x v="1"/>
    <m/>
    <m/>
  </r>
  <r>
    <x v="45"/>
    <x v="58"/>
    <x v="1"/>
    <x v="6"/>
    <n v="0"/>
    <n v="0"/>
    <n v="0"/>
    <n v="0"/>
    <n v="0"/>
    <n v="0"/>
    <n v="0"/>
    <n v="0"/>
    <n v="0"/>
    <n v="3002"/>
    <n v="3002"/>
    <n v="0"/>
    <n v="3002"/>
    <n v="3002"/>
    <n v="0"/>
    <n v="0"/>
    <n v="0"/>
    <n v="0"/>
    <n v="0"/>
    <n v="0"/>
    <n v="0"/>
    <n v="0"/>
    <n v="0"/>
    <n v="0"/>
    <n v="0"/>
    <n v="0"/>
    <n v="0"/>
    <n v="0"/>
    <n v="0"/>
    <n v="0"/>
    <n v="0"/>
    <n v="0"/>
    <m/>
    <m/>
    <m/>
    <m/>
    <m/>
    <m/>
    <m/>
    <m/>
    <m/>
    <m/>
    <m/>
    <m/>
    <m/>
    <m/>
    <m/>
    <m/>
    <m/>
    <m/>
    <m/>
    <m/>
    <m/>
    <m/>
    <m/>
    <m/>
    <m/>
    <m/>
    <n v="0"/>
    <n v="0"/>
    <n v="0"/>
    <n v="0"/>
    <n v="0"/>
    <n v="0"/>
    <n v="0"/>
    <n v="0"/>
    <n v="0"/>
    <n v="0"/>
    <m/>
    <m/>
    <m/>
    <m/>
    <m/>
    <n v="0"/>
    <n v="0"/>
    <n v="3002"/>
    <n v="0"/>
    <n v="0"/>
    <n v="0"/>
    <n v="0"/>
    <n v="0"/>
    <m/>
    <x v="0"/>
    <m/>
    <m/>
  </r>
  <r>
    <x v="46"/>
    <x v="59"/>
    <x v="1"/>
    <x v="6"/>
    <n v="0"/>
    <n v="0"/>
    <n v="0"/>
    <n v="0"/>
    <n v="0"/>
    <n v="0"/>
    <n v="0"/>
    <n v="0"/>
    <n v="0"/>
    <n v="17521"/>
    <n v="17521"/>
    <n v="0"/>
    <n v="17521"/>
    <n v="17521"/>
    <n v="0"/>
    <n v="0"/>
    <n v="0"/>
    <n v="0"/>
    <n v="0"/>
    <n v="0"/>
    <n v="0"/>
    <n v="0"/>
    <n v="0"/>
    <n v="0"/>
    <n v="0"/>
    <n v="0"/>
    <n v="0"/>
    <n v="0"/>
    <n v="0"/>
    <n v="0"/>
    <n v="0"/>
    <n v="0"/>
    <m/>
    <m/>
    <m/>
    <m/>
    <m/>
    <m/>
    <m/>
    <m/>
    <m/>
    <m/>
    <m/>
    <m/>
    <m/>
    <m/>
    <m/>
    <m/>
    <m/>
    <m/>
    <m/>
    <m/>
    <m/>
    <m/>
    <m/>
    <m/>
    <m/>
    <m/>
    <n v="0"/>
    <n v="0"/>
    <n v="0"/>
    <n v="0"/>
    <n v="0"/>
    <n v="0"/>
    <n v="0"/>
    <n v="0"/>
    <n v="0"/>
    <n v="0"/>
    <m/>
    <m/>
    <m/>
    <m/>
    <m/>
    <n v="0"/>
    <n v="0"/>
    <n v="17521"/>
    <n v="0"/>
    <n v="0"/>
    <n v="0"/>
    <n v="0"/>
    <n v="0"/>
    <m/>
    <x v="0"/>
    <m/>
    <m/>
  </r>
  <r>
    <x v="154"/>
    <x v="60"/>
    <x v="1"/>
    <x v="6"/>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154"/>
    <x v="61"/>
    <x v="1"/>
    <x v="6"/>
    <n v="0"/>
    <n v="30612"/>
    <n v="221676"/>
    <n v="252288"/>
    <n v="16544"/>
    <n v="0"/>
    <n v="16544"/>
    <n v="268832"/>
    <n v="0"/>
    <n v="0"/>
    <n v="268832"/>
    <n v="268832"/>
    <n v="268832"/>
    <n v="268832"/>
    <n v="0"/>
    <n v="0"/>
    <n v="30612"/>
    <n v="0"/>
    <n v="221057"/>
    <n v="2511"/>
    <n v="0"/>
    <n v="0"/>
    <n v="0"/>
    <n v="0"/>
    <n v="0"/>
    <n v="0"/>
    <n v="0"/>
    <n v="0"/>
    <n v="0"/>
    <n v="0"/>
    <n v="619"/>
    <n v="0"/>
    <m/>
    <m/>
    <m/>
    <m/>
    <m/>
    <m/>
    <m/>
    <m/>
    <m/>
    <m/>
    <m/>
    <m/>
    <m/>
    <m/>
    <m/>
    <m/>
    <m/>
    <m/>
    <m/>
    <m/>
    <m/>
    <m/>
    <m/>
    <m/>
    <m/>
    <m/>
    <n v="16544"/>
    <n v="0"/>
    <n v="0"/>
    <n v="0"/>
    <n v="0"/>
    <n v="0"/>
    <n v="0"/>
    <n v="0"/>
    <n v="0"/>
    <n v="0"/>
    <m/>
    <m/>
    <m/>
    <m/>
    <m/>
    <n v="0"/>
    <n v="0"/>
    <n v="0"/>
    <n v="0"/>
    <n v="0"/>
    <n v="0"/>
    <n v="0"/>
    <n v="0"/>
    <m/>
    <x v="1"/>
    <m/>
    <m/>
  </r>
  <r>
    <x v="47"/>
    <x v="62"/>
    <x v="1"/>
    <x v="6"/>
    <n v="0"/>
    <n v="0"/>
    <n v="0"/>
    <n v="0"/>
    <n v="741"/>
    <n v="673"/>
    <n v="1414"/>
    <n v="1414"/>
    <n v="0"/>
    <n v="0"/>
    <n v="1414"/>
    <n v="1414"/>
    <n v="1414"/>
    <n v="1414"/>
    <n v="0"/>
    <n v="0"/>
    <n v="0"/>
    <n v="0"/>
    <n v="0"/>
    <n v="0"/>
    <n v="0"/>
    <n v="0"/>
    <n v="0"/>
    <n v="0"/>
    <n v="0"/>
    <n v="0"/>
    <n v="0"/>
    <n v="0"/>
    <n v="0"/>
    <n v="0"/>
    <n v="0"/>
    <n v="0"/>
    <m/>
    <m/>
    <m/>
    <m/>
    <m/>
    <m/>
    <m/>
    <m/>
    <m/>
    <m/>
    <m/>
    <m/>
    <m/>
    <m/>
    <m/>
    <m/>
    <m/>
    <m/>
    <m/>
    <m/>
    <m/>
    <m/>
    <m/>
    <m/>
    <m/>
    <m/>
    <n v="741"/>
    <n v="0"/>
    <n v="0"/>
    <n v="0"/>
    <n v="673"/>
    <n v="0"/>
    <n v="0"/>
    <n v="0"/>
    <n v="0"/>
    <n v="0"/>
    <m/>
    <m/>
    <m/>
    <m/>
    <m/>
    <n v="0"/>
    <n v="0"/>
    <n v="0"/>
    <n v="0"/>
    <n v="0"/>
    <n v="0"/>
    <n v="0"/>
    <n v="0"/>
    <m/>
    <x v="0"/>
    <m/>
    <m/>
  </r>
  <r>
    <x v="48"/>
    <x v="63"/>
    <x v="1"/>
    <x v="6"/>
    <n v="0"/>
    <n v="0"/>
    <n v="0"/>
    <n v="0"/>
    <n v="0"/>
    <n v="264688"/>
    <n v="264688"/>
    <n v="264688"/>
    <n v="5726"/>
    <n v="5726"/>
    <n v="270414"/>
    <n v="264688"/>
    <n v="270414"/>
    <n v="270414"/>
    <n v="0"/>
    <n v="0"/>
    <n v="0"/>
    <n v="0"/>
    <n v="0"/>
    <n v="0"/>
    <n v="0"/>
    <n v="0"/>
    <n v="0"/>
    <n v="0"/>
    <n v="0"/>
    <n v="0"/>
    <n v="0"/>
    <n v="0"/>
    <n v="0"/>
    <n v="0"/>
    <n v="0"/>
    <n v="0"/>
    <m/>
    <m/>
    <m/>
    <m/>
    <m/>
    <m/>
    <m/>
    <m/>
    <m/>
    <m/>
    <m/>
    <m/>
    <m/>
    <m/>
    <m/>
    <m/>
    <m/>
    <m/>
    <m/>
    <m/>
    <m/>
    <m/>
    <m/>
    <m/>
    <m/>
    <m/>
    <n v="0"/>
    <n v="0"/>
    <n v="0"/>
    <n v="0"/>
    <n v="264688"/>
    <n v="0"/>
    <n v="0"/>
    <n v="0"/>
    <n v="0"/>
    <n v="0"/>
    <m/>
    <m/>
    <m/>
    <m/>
    <m/>
    <n v="5726"/>
    <n v="0"/>
    <n v="0"/>
    <n v="0"/>
    <n v="0"/>
    <n v="0"/>
    <n v="0"/>
    <n v="0"/>
    <m/>
    <x v="1"/>
    <m/>
    <m/>
  </r>
  <r>
    <x v="50"/>
    <x v="66"/>
    <x v="1"/>
    <x v="6"/>
    <n v="0"/>
    <n v="0"/>
    <n v="0"/>
    <n v="0"/>
    <n v="35337"/>
    <n v="0"/>
    <n v="35337"/>
    <n v="35337"/>
    <n v="0"/>
    <n v="0"/>
    <n v="35337"/>
    <n v="35337"/>
    <n v="35337"/>
    <n v="35337"/>
    <n v="0"/>
    <n v="0"/>
    <n v="0"/>
    <n v="0"/>
    <n v="0"/>
    <n v="0"/>
    <n v="0"/>
    <n v="0"/>
    <n v="0"/>
    <n v="0"/>
    <n v="0"/>
    <n v="0"/>
    <n v="0"/>
    <n v="0"/>
    <n v="0"/>
    <n v="0"/>
    <n v="0"/>
    <n v="0"/>
    <m/>
    <m/>
    <m/>
    <m/>
    <m/>
    <m/>
    <m/>
    <m/>
    <m/>
    <m/>
    <m/>
    <m/>
    <m/>
    <m/>
    <m/>
    <m/>
    <m/>
    <m/>
    <m/>
    <m/>
    <m/>
    <m/>
    <m/>
    <m/>
    <m/>
    <m/>
    <n v="35337"/>
    <n v="0"/>
    <n v="0"/>
    <n v="0"/>
    <n v="0"/>
    <n v="0"/>
    <n v="0"/>
    <n v="0"/>
    <n v="0"/>
    <n v="0"/>
    <m/>
    <m/>
    <m/>
    <m/>
    <m/>
    <n v="0"/>
    <n v="0"/>
    <n v="0"/>
    <n v="0"/>
    <n v="0"/>
    <n v="0"/>
    <n v="0"/>
    <n v="0"/>
    <m/>
    <x v="0"/>
    <m/>
    <m/>
  </r>
  <r>
    <x v="117"/>
    <x v="158"/>
    <x v="1"/>
    <x v="6"/>
    <n v="0"/>
    <n v="0"/>
    <n v="0"/>
    <n v="0"/>
    <n v="0"/>
    <n v="0"/>
    <n v="0"/>
    <n v="0"/>
    <n v="0"/>
    <n v="976"/>
    <n v="976"/>
    <n v="0"/>
    <n v="976"/>
    <n v="976"/>
    <n v="0"/>
    <n v="0"/>
    <n v="0"/>
    <n v="0"/>
    <n v="0"/>
    <n v="0"/>
    <n v="0"/>
    <n v="0"/>
    <n v="0"/>
    <n v="0"/>
    <n v="0"/>
    <n v="0"/>
    <n v="0"/>
    <n v="0"/>
    <n v="0"/>
    <n v="0"/>
    <n v="0"/>
    <n v="0"/>
    <m/>
    <m/>
    <m/>
    <m/>
    <m/>
    <m/>
    <m/>
    <m/>
    <m/>
    <m/>
    <m/>
    <m/>
    <m/>
    <m/>
    <m/>
    <m/>
    <m/>
    <m/>
    <m/>
    <m/>
    <m/>
    <m/>
    <m/>
    <m/>
    <m/>
    <m/>
    <n v="0"/>
    <n v="0"/>
    <n v="0"/>
    <n v="0"/>
    <n v="0"/>
    <n v="0"/>
    <n v="0"/>
    <n v="0"/>
    <n v="0"/>
    <n v="0"/>
    <m/>
    <m/>
    <m/>
    <m/>
    <m/>
    <n v="0"/>
    <n v="0"/>
    <n v="976"/>
    <n v="0"/>
    <n v="0"/>
    <n v="0"/>
    <n v="0"/>
    <n v="0"/>
    <m/>
    <x v="0"/>
    <m/>
    <m/>
  </r>
  <r>
    <x v="18"/>
    <x v="68"/>
    <x v="1"/>
    <x v="6"/>
    <n v="0"/>
    <n v="0"/>
    <n v="0"/>
    <n v="0"/>
    <n v="70794"/>
    <n v="0"/>
    <n v="70794"/>
    <n v="70794"/>
    <n v="8739"/>
    <n v="8739"/>
    <n v="79533"/>
    <n v="70794"/>
    <n v="79533"/>
    <n v="79533"/>
    <n v="0"/>
    <n v="0"/>
    <n v="0"/>
    <n v="0"/>
    <n v="0"/>
    <n v="0"/>
    <n v="0"/>
    <n v="0"/>
    <n v="0"/>
    <n v="0"/>
    <n v="0"/>
    <n v="0"/>
    <n v="0"/>
    <n v="0"/>
    <n v="0"/>
    <n v="0"/>
    <n v="0"/>
    <n v="0"/>
    <m/>
    <m/>
    <m/>
    <m/>
    <m/>
    <m/>
    <m/>
    <m/>
    <m/>
    <m/>
    <m/>
    <m/>
    <m/>
    <m/>
    <m/>
    <m/>
    <m/>
    <m/>
    <m/>
    <m/>
    <m/>
    <m/>
    <m/>
    <m/>
    <m/>
    <m/>
    <n v="70794"/>
    <n v="0"/>
    <n v="0"/>
    <n v="0"/>
    <n v="0"/>
    <n v="0"/>
    <n v="0"/>
    <n v="0"/>
    <n v="0"/>
    <n v="0"/>
    <m/>
    <m/>
    <m/>
    <m/>
    <m/>
    <n v="8739"/>
    <n v="0"/>
    <n v="0"/>
    <n v="0"/>
    <n v="0"/>
    <n v="0"/>
    <n v="0"/>
    <n v="0"/>
    <m/>
    <x v="0"/>
    <m/>
    <m/>
  </r>
  <r>
    <x v="52"/>
    <x v="69"/>
    <x v="1"/>
    <x v="6"/>
    <n v="0"/>
    <n v="0"/>
    <n v="0"/>
    <n v="0"/>
    <n v="2414"/>
    <n v="0"/>
    <n v="2414"/>
    <n v="2414"/>
    <n v="0"/>
    <n v="0"/>
    <n v="2414"/>
    <n v="2414"/>
    <n v="2414"/>
    <n v="2414"/>
    <n v="0"/>
    <n v="0"/>
    <n v="0"/>
    <n v="0"/>
    <n v="0"/>
    <n v="0"/>
    <n v="0"/>
    <n v="0"/>
    <n v="0"/>
    <n v="0"/>
    <n v="0"/>
    <n v="0"/>
    <n v="0"/>
    <n v="0"/>
    <n v="0"/>
    <n v="0"/>
    <n v="0"/>
    <n v="0"/>
    <m/>
    <m/>
    <m/>
    <m/>
    <m/>
    <m/>
    <m/>
    <m/>
    <m/>
    <m/>
    <m/>
    <m/>
    <m/>
    <m/>
    <m/>
    <m/>
    <m/>
    <m/>
    <m/>
    <m/>
    <m/>
    <m/>
    <m/>
    <m/>
    <m/>
    <m/>
    <n v="2414"/>
    <n v="0"/>
    <n v="0"/>
    <n v="0"/>
    <n v="0"/>
    <n v="0"/>
    <n v="0"/>
    <n v="0"/>
    <n v="0"/>
    <n v="0"/>
    <m/>
    <m/>
    <m/>
    <m/>
    <m/>
    <n v="0"/>
    <n v="0"/>
    <n v="0"/>
    <n v="0"/>
    <n v="0"/>
    <n v="0"/>
    <n v="0"/>
    <n v="0"/>
    <m/>
    <x v="0"/>
    <m/>
    <m/>
  </r>
  <r>
    <x v="54"/>
    <x v="71"/>
    <x v="1"/>
    <x v="6"/>
    <n v="0"/>
    <n v="0"/>
    <n v="0"/>
    <n v="0"/>
    <n v="0"/>
    <n v="0"/>
    <n v="0"/>
    <n v="0"/>
    <n v="0"/>
    <n v="14647"/>
    <n v="14647"/>
    <n v="0"/>
    <n v="14647"/>
    <n v="14647"/>
    <n v="0"/>
    <n v="0"/>
    <n v="0"/>
    <n v="0"/>
    <n v="0"/>
    <n v="0"/>
    <n v="0"/>
    <n v="0"/>
    <n v="0"/>
    <n v="0"/>
    <n v="0"/>
    <n v="0"/>
    <n v="0"/>
    <n v="0"/>
    <n v="0"/>
    <n v="0"/>
    <n v="0"/>
    <n v="0"/>
    <m/>
    <m/>
    <m/>
    <m/>
    <m/>
    <m/>
    <m/>
    <m/>
    <m/>
    <m/>
    <m/>
    <m/>
    <m/>
    <m/>
    <m/>
    <m/>
    <m/>
    <m/>
    <m/>
    <m/>
    <m/>
    <m/>
    <m/>
    <m/>
    <m/>
    <m/>
    <n v="0"/>
    <n v="0"/>
    <n v="0"/>
    <n v="0"/>
    <n v="0"/>
    <n v="0"/>
    <n v="0"/>
    <n v="0"/>
    <n v="0"/>
    <n v="0"/>
    <m/>
    <m/>
    <m/>
    <m/>
    <m/>
    <n v="0"/>
    <n v="0"/>
    <n v="14647"/>
    <n v="0"/>
    <n v="0"/>
    <n v="0"/>
    <n v="0"/>
    <n v="0"/>
    <m/>
    <x v="0"/>
    <m/>
    <m/>
  </r>
  <r>
    <x v="5"/>
    <x v="72"/>
    <x v="1"/>
    <x v="6"/>
    <n v="407247"/>
    <n v="372229"/>
    <n v="1275118"/>
    <n v="2054594"/>
    <n v="38410"/>
    <n v="785412"/>
    <n v="823822"/>
    <n v="2878416"/>
    <n v="0"/>
    <n v="460624"/>
    <n v="3339040"/>
    <n v="3166409"/>
    <n v="3627033"/>
    <n v="3884263"/>
    <n v="27075"/>
    <n v="1330"/>
    <n v="85742"/>
    <n v="0"/>
    <n v="629998"/>
    <n v="22299"/>
    <n v="380172"/>
    <n v="25944"/>
    <n v="286487"/>
    <n v="0"/>
    <n v="644919"/>
    <n v="26890"/>
    <n v="0"/>
    <n v="0"/>
    <n v="0"/>
    <n v="0"/>
    <n v="201"/>
    <n v="15"/>
    <m/>
    <m/>
    <m/>
    <m/>
    <m/>
    <m/>
    <m/>
    <m/>
    <m/>
    <m/>
    <m/>
    <m/>
    <m/>
    <m/>
    <m/>
    <m/>
    <m/>
    <m/>
    <m/>
    <m/>
    <m/>
    <m/>
    <m/>
    <m/>
    <m/>
    <m/>
    <n v="36771"/>
    <n v="0"/>
    <n v="1639"/>
    <n v="0"/>
    <n v="785412"/>
    <n v="0"/>
    <n v="0"/>
    <n v="0"/>
    <n v="0"/>
    <n v="0"/>
    <m/>
    <m/>
    <m/>
    <m/>
    <m/>
    <n v="0"/>
    <n v="0"/>
    <n v="460624"/>
    <n v="0"/>
    <n v="287993"/>
    <n v="72279"/>
    <n v="257230"/>
    <n v="0"/>
    <m/>
    <x v="1"/>
    <m/>
    <m/>
  </r>
  <r>
    <x v="7"/>
    <x v="78"/>
    <x v="1"/>
    <x v="6"/>
    <n v="635579"/>
    <n v="526006"/>
    <n v="1128181"/>
    <n v="2289766"/>
    <n v="104180"/>
    <n v="0"/>
    <n v="104180"/>
    <n v="2393946"/>
    <n v="0"/>
    <n v="0"/>
    <n v="2393946"/>
    <n v="3099622"/>
    <n v="3099622"/>
    <n v="3273536"/>
    <n v="12076"/>
    <n v="0"/>
    <n v="130593"/>
    <n v="0"/>
    <n v="533451"/>
    <n v="0"/>
    <n v="623503"/>
    <n v="0"/>
    <n v="395413"/>
    <n v="0"/>
    <n v="547424"/>
    <n v="0"/>
    <n v="0"/>
    <n v="0"/>
    <n v="0"/>
    <n v="0"/>
    <n v="47306"/>
    <n v="0"/>
    <m/>
    <m/>
    <m/>
    <m/>
    <m/>
    <m/>
    <m/>
    <m/>
    <m/>
    <m/>
    <m/>
    <m/>
    <m/>
    <m/>
    <m/>
    <m/>
    <m/>
    <m/>
    <m/>
    <m/>
    <m/>
    <m/>
    <m/>
    <m/>
    <m/>
    <m/>
    <n v="104180"/>
    <n v="0"/>
    <n v="0"/>
    <n v="0"/>
    <n v="0"/>
    <n v="0"/>
    <n v="0"/>
    <n v="0"/>
    <n v="0"/>
    <n v="0"/>
    <m/>
    <m/>
    <m/>
    <m/>
    <m/>
    <n v="0"/>
    <n v="0"/>
    <n v="0"/>
    <n v="0"/>
    <n v="705676"/>
    <n v="0"/>
    <n v="173914"/>
    <n v="0"/>
    <m/>
    <x v="1"/>
    <m/>
    <m/>
  </r>
  <r>
    <x v="143"/>
    <x v="76"/>
    <x v="1"/>
    <x v="6"/>
    <n v="0"/>
    <n v="0"/>
    <n v="0"/>
    <n v="0"/>
    <n v="0"/>
    <n v="0"/>
    <n v="0"/>
    <n v="0"/>
    <n v="0"/>
    <n v="9722"/>
    <n v="9722"/>
    <n v="0"/>
    <n v="9722"/>
    <n v="9722"/>
    <n v="0"/>
    <n v="0"/>
    <n v="0"/>
    <n v="0"/>
    <n v="0"/>
    <n v="0"/>
    <n v="0"/>
    <n v="0"/>
    <n v="0"/>
    <n v="0"/>
    <n v="0"/>
    <n v="0"/>
    <n v="0"/>
    <n v="0"/>
    <n v="0"/>
    <n v="0"/>
    <n v="0"/>
    <n v="0"/>
    <m/>
    <m/>
    <m/>
    <m/>
    <m/>
    <m/>
    <m/>
    <m/>
    <m/>
    <m/>
    <m/>
    <m/>
    <m/>
    <m/>
    <m/>
    <m/>
    <m/>
    <m/>
    <m/>
    <m/>
    <m/>
    <m/>
    <m/>
    <m/>
    <m/>
    <m/>
    <n v="0"/>
    <n v="0"/>
    <n v="0"/>
    <n v="0"/>
    <n v="0"/>
    <n v="0"/>
    <n v="0"/>
    <n v="0"/>
    <n v="0"/>
    <n v="0"/>
    <m/>
    <m/>
    <m/>
    <m/>
    <m/>
    <n v="0"/>
    <n v="0"/>
    <n v="9722"/>
    <n v="0"/>
    <n v="0"/>
    <n v="0"/>
    <n v="0"/>
    <n v="0"/>
    <m/>
    <x v="0"/>
    <m/>
    <m/>
  </r>
  <r>
    <x v="17"/>
    <x v="77"/>
    <x v="1"/>
    <x v="6"/>
    <n v="0"/>
    <n v="0"/>
    <n v="0"/>
    <n v="0"/>
    <n v="0"/>
    <n v="192101"/>
    <n v="192101"/>
    <n v="192101"/>
    <n v="0"/>
    <n v="0"/>
    <n v="192101"/>
    <n v="192101"/>
    <n v="192101"/>
    <n v="192101"/>
    <n v="0"/>
    <n v="0"/>
    <n v="0"/>
    <n v="0"/>
    <n v="0"/>
    <n v="0"/>
    <n v="0"/>
    <n v="0"/>
    <n v="0"/>
    <n v="0"/>
    <n v="0"/>
    <n v="0"/>
    <n v="0"/>
    <n v="0"/>
    <n v="0"/>
    <n v="0"/>
    <n v="0"/>
    <n v="0"/>
    <m/>
    <m/>
    <m/>
    <m/>
    <m/>
    <m/>
    <m/>
    <m/>
    <m/>
    <m/>
    <m/>
    <m/>
    <m/>
    <m/>
    <m/>
    <m/>
    <m/>
    <m/>
    <m/>
    <m/>
    <m/>
    <m/>
    <m/>
    <m/>
    <m/>
    <m/>
    <n v="0"/>
    <n v="0"/>
    <n v="0"/>
    <n v="0"/>
    <n v="192101"/>
    <n v="0"/>
    <n v="0"/>
    <n v="0"/>
    <n v="0"/>
    <n v="0"/>
    <m/>
    <m/>
    <m/>
    <m/>
    <m/>
    <n v="0"/>
    <n v="0"/>
    <n v="0"/>
    <n v="0"/>
    <n v="0"/>
    <n v="0"/>
    <n v="0"/>
    <n v="0"/>
    <m/>
    <x v="1"/>
    <m/>
    <m/>
  </r>
  <r>
    <x v="7"/>
    <x v="189"/>
    <x v="1"/>
    <x v="6"/>
    <n v="0"/>
    <n v="0"/>
    <n v="0"/>
    <n v="0"/>
    <n v="54984"/>
    <n v="90833"/>
    <n v="145817"/>
    <n v="145817"/>
    <n v="5769"/>
    <n v="356307"/>
    <n v="502124"/>
    <n v="145817"/>
    <n v="502124"/>
    <n v="502124"/>
    <n v="0"/>
    <n v="0"/>
    <n v="0"/>
    <n v="0"/>
    <n v="0"/>
    <n v="0"/>
    <n v="0"/>
    <n v="0"/>
    <n v="0"/>
    <n v="0"/>
    <n v="0"/>
    <n v="0"/>
    <n v="0"/>
    <n v="0"/>
    <n v="0"/>
    <n v="0"/>
    <n v="0"/>
    <n v="0"/>
    <m/>
    <m/>
    <m/>
    <m/>
    <m/>
    <m/>
    <m/>
    <m/>
    <m/>
    <m/>
    <m/>
    <m/>
    <m/>
    <m/>
    <m/>
    <m/>
    <m/>
    <m/>
    <m/>
    <m/>
    <m/>
    <m/>
    <m/>
    <m/>
    <m/>
    <m/>
    <n v="54984"/>
    <n v="0"/>
    <n v="0"/>
    <n v="0"/>
    <n v="90833"/>
    <n v="0"/>
    <n v="0"/>
    <n v="0"/>
    <n v="0"/>
    <n v="0"/>
    <m/>
    <m/>
    <m/>
    <m/>
    <m/>
    <n v="5769"/>
    <n v="0"/>
    <n v="350538"/>
    <n v="0"/>
    <n v="0"/>
    <n v="0"/>
    <n v="0"/>
    <n v="0"/>
    <m/>
    <x v="1"/>
    <m/>
    <m/>
  </r>
  <r>
    <x v="5"/>
    <x v="79"/>
    <x v="1"/>
    <x v="6"/>
    <n v="0"/>
    <n v="0"/>
    <n v="0"/>
    <n v="0"/>
    <n v="54643"/>
    <n v="0"/>
    <n v="54643"/>
    <n v="54643"/>
    <n v="0"/>
    <n v="3695"/>
    <n v="58338"/>
    <n v="54643"/>
    <n v="58338"/>
    <n v="58338"/>
    <n v="0"/>
    <n v="0"/>
    <n v="0"/>
    <n v="0"/>
    <n v="0"/>
    <n v="0"/>
    <n v="0"/>
    <n v="0"/>
    <n v="0"/>
    <n v="0"/>
    <n v="0"/>
    <n v="0"/>
    <n v="0"/>
    <n v="0"/>
    <n v="0"/>
    <n v="0"/>
    <n v="0"/>
    <n v="0"/>
    <m/>
    <m/>
    <m/>
    <m/>
    <m/>
    <m/>
    <m/>
    <m/>
    <m/>
    <m/>
    <m/>
    <m/>
    <m/>
    <m/>
    <m/>
    <m/>
    <m/>
    <m/>
    <m/>
    <m/>
    <m/>
    <m/>
    <m/>
    <m/>
    <m/>
    <m/>
    <n v="54643"/>
    <n v="0"/>
    <n v="0"/>
    <n v="0"/>
    <n v="0"/>
    <n v="0"/>
    <n v="0"/>
    <n v="0"/>
    <n v="0"/>
    <n v="0"/>
    <m/>
    <m/>
    <m/>
    <m/>
    <m/>
    <n v="0"/>
    <n v="0"/>
    <n v="3695"/>
    <n v="0"/>
    <n v="0"/>
    <n v="0"/>
    <n v="0"/>
    <n v="0"/>
    <m/>
    <x v="0"/>
    <m/>
    <m/>
  </r>
  <r>
    <x v="136"/>
    <x v="81"/>
    <x v="1"/>
    <x v="6"/>
    <n v="0"/>
    <n v="0"/>
    <n v="0"/>
    <n v="0"/>
    <n v="36167"/>
    <n v="0"/>
    <n v="36167"/>
    <n v="36167"/>
    <n v="0"/>
    <n v="0"/>
    <n v="36167"/>
    <n v="36167"/>
    <n v="36167"/>
    <n v="36167"/>
    <n v="0"/>
    <n v="0"/>
    <n v="0"/>
    <n v="0"/>
    <n v="0"/>
    <n v="0"/>
    <n v="0"/>
    <n v="0"/>
    <n v="0"/>
    <n v="0"/>
    <n v="0"/>
    <n v="0"/>
    <n v="0"/>
    <n v="0"/>
    <n v="0"/>
    <n v="0"/>
    <n v="0"/>
    <n v="0"/>
    <m/>
    <m/>
    <m/>
    <m/>
    <m/>
    <m/>
    <m/>
    <m/>
    <m/>
    <m/>
    <m/>
    <m/>
    <m/>
    <m/>
    <m/>
    <m/>
    <m/>
    <m/>
    <m/>
    <m/>
    <m/>
    <m/>
    <m/>
    <m/>
    <m/>
    <m/>
    <n v="36167"/>
    <n v="0"/>
    <n v="0"/>
    <n v="0"/>
    <n v="0"/>
    <n v="0"/>
    <n v="0"/>
    <n v="0"/>
    <n v="0"/>
    <n v="0"/>
    <m/>
    <m/>
    <m/>
    <m/>
    <m/>
    <n v="0"/>
    <n v="0"/>
    <n v="0"/>
    <n v="0"/>
    <n v="0"/>
    <n v="0"/>
    <n v="0"/>
    <n v="0"/>
    <m/>
    <x v="0"/>
    <m/>
    <m/>
  </r>
  <r>
    <x v="63"/>
    <x v="86"/>
    <x v="1"/>
    <x v="6"/>
    <n v="11632"/>
    <n v="1919"/>
    <n v="3052"/>
    <n v="16603"/>
    <n v="5178"/>
    <n v="0"/>
    <n v="5178"/>
    <n v="21781"/>
    <n v="0"/>
    <n v="0"/>
    <n v="21781"/>
    <n v="21781"/>
    <n v="21781"/>
    <n v="21781"/>
    <n v="11632"/>
    <n v="0"/>
    <n v="1919"/>
    <n v="0"/>
    <n v="3052"/>
    <n v="0"/>
    <n v="0"/>
    <n v="0"/>
    <n v="0"/>
    <n v="0"/>
    <n v="0"/>
    <n v="0"/>
    <n v="0"/>
    <n v="0"/>
    <n v="0"/>
    <n v="0"/>
    <n v="0"/>
    <n v="0"/>
    <m/>
    <m/>
    <m/>
    <m/>
    <m/>
    <m/>
    <m/>
    <m/>
    <m/>
    <m/>
    <m/>
    <m/>
    <m/>
    <m/>
    <m/>
    <m/>
    <m/>
    <m/>
    <m/>
    <m/>
    <m/>
    <m/>
    <m/>
    <m/>
    <m/>
    <m/>
    <n v="5178"/>
    <n v="0"/>
    <n v="0"/>
    <n v="0"/>
    <n v="0"/>
    <n v="0"/>
    <n v="0"/>
    <n v="0"/>
    <n v="0"/>
    <n v="0"/>
    <m/>
    <m/>
    <m/>
    <m/>
    <m/>
    <n v="0"/>
    <n v="0"/>
    <n v="0"/>
    <n v="0"/>
    <n v="0"/>
    <n v="0"/>
    <n v="0"/>
    <n v="0"/>
    <m/>
    <x v="0"/>
    <m/>
    <m/>
  </r>
  <r>
    <x v="64"/>
    <x v="87"/>
    <x v="1"/>
    <x v="6"/>
    <n v="0"/>
    <n v="0"/>
    <n v="0"/>
    <n v="0"/>
    <n v="0"/>
    <n v="0"/>
    <n v="0"/>
    <n v="0"/>
    <n v="0"/>
    <n v="13147"/>
    <n v="13147"/>
    <n v="0"/>
    <n v="13147"/>
    <n v="13147"/>
    <n v="0"/>
    <n v="0"/>
    <n v="0"/>
    <n v="0"/>
    <n v="0"/>
    <n v="0"/>
    <n v="0"/>
    <n v="0"/>
    <n v="0"/>
    <n v="0"/>
    <n v="0"/>
    <n v="0"/>
    <n v="0"/>
    <n v="0"/>
    <n v="0"/>
    <n v="0"/>
    <n v="0"/>
    <n v="0"/>
    <m/>
    <m/>
    <m/>
    <m/>
    <m/>
    <m/>
    <m/>
    <m/>
    <m/>
    <m/>
    <m/>
    <m/>
    <m/>
    <m/>
    <m/>
    <m/>
    <m/>
    <m/>
    <m/>
    <m/>
    <m/>
    <m/>
    <m/>
    <m/>
    <m/>
    <m/>
    <n v="0"/>
    <n v="0"/>
    <n v="0"/>
    <n v="0"/>
    <n v="0"/>
    <n v="0"/>
    <n v="0"/>
    <n v="0"/>
    <n v="0"/>
    <n v="0"/>
    <m/>
    <m/>
    <m/>
    <m/>
    <m/>
    <n v="0"/>
    <n v="0"/>
    <n v="13147"/>
    <n v="0"/>
    <n v="0"/>
    <n v="0"/>
    <n v="0"/>
    <n v="0"/>
    <m/>
    <x v="0"/>
    <m/>
    <m/>
  </r>
  <r>
    <x v="8"/>
    <x v="88"/>
    <x v="1"/>
    <x v="6"/>
    <n v="0"/>
    <n v="0"/>
    <n v="175804"/>
    <n v="175804"/>
    <n v="0"/>
    <n v="0"/>
    <n v="0"/>
    <n v="175804"/>
    <n v="0"/>
    <n v="0"/>
    <n v="175804"/>
    <n v="175804"/>
    <n v="175804"/>
    <n v="175804"/>
    <n v="0"/>
    <n v="0"/>
    <n v="0"/>
    <n v="0"/>
    <n v="175804"/>
    <n v="45321"/>
    <n v="0"/>
    <n v="0"/>
    <n v="0"/>
    <n v="0"/>
    <n v="0"/>
    <n v="0"/>
    <n v="0"/>
    <n v="0"/>
    <n v="0"/>
    <n v="0"/>
    <n v="0"/>
    <n v="0"/>
    <m/>
    <m/>
    <m/>
    <m/>
    <m/>
    <m/>
    <m/>
    <m/>
    <m/>
    <m/>
    <m/>
    <m/>
    <m/>
    <m/>
    <m/>
    <m/>
    <m/>
    <m/>
    <m/>
    <m/>
    <m/>
    <m/>
    <m/>
    <m/>
    <m/>
    <m/>
    <n v="0"/>
    <n v="0"/>
    <n v="0"/>
    <n v="0"/>
    <n v="0"/>
    <n v="0"/>
    <n v="0"/>
    <n v="0"/>
    <n v="0"/>
    <n v="0"/>
    <m/>
    <m/>
    <m/>
    <m/>
    <m/>
    <n v="0"/>
    <n v="0"/>
    <n v="0"/>
    <n v="0"/>
    <n v="0"/>
    <n v="0"/>
    <n v="0"/>
    <n v="0"/>
    <m/>
    <x v="1"/>
    <m/>
    <m/>
  </r>
  <r>
    <x v="66"/>
    <x v="90"/>
    <x v="1"/>
    <x v="6"/>
    <n v="0"/>
    <n v="0"/>
    <n v="7814"/>
    <n v="7814"/>
    <n v="0"/>
    <n v="0"/>
    <n v="0"/>
    <n v="7814"/>
    <n v="0"/>
    <n v="0"/>
    <n v="7814"/>
    <n v="7814"/>
    <n v="7814"/>
    <n v="7814"/>
    <n v="0"/>
    <n v="0"/>
    <n v="0"/>
    <n v="0"/>
    <n v="7814"/>
    <n v="0"/>
    <n v="0"/>
    <n v="0"/>
    <n v="0"/>
    <n v="0"/>
    <n v="0"/>
    <n v="0"/>
    <n v="0"/>
    <n v="0"/>
    <n v="0"/>
    <n v="0"/>
    <n v="0"/>
    <n v="0"/>
    <m/>
    <m/>
    <m/>
    <m/>
    <m/>
    <m/>
    <m/>
    <m/>
    <m/>
    <m/>
    <m/>
    <m/>
    <m/>
    <m/>
    <m/>
    <m/>
    <m/>
    <m/>
    <m/>
    <m/>
    <m/>
    <m/>
    <m/>
    <m/>
    <m/>
    <m/>
    <n v="0"/>
    <n v="0"/>
    <n v="0"/>
    <n v="0"/>
    <n v="0"/>
    <n v="0"/>
    <n v="0"/>
    <n v="0"/>
    <n v="0"/>
    <n v="0"/>
    <m/>
    <m/>
    <m/>
    <m/>
    <m/>
    <n v="0"/>
    <n v="0"/>
    <n v="0"/>
    <n v="0"/>
    <n v="0"/>
    <n v="0"/>
    <n v="0"/>
    <n v="0"/>
    <m/>
    <x v="0"/>
    <m/>
    <m/>
  </r>
  <r>
    <x v="61"/>
    <x v="92"/>
    <x v="1"/>
    <x v="6"/>
    <n v="0"/>
    <n v="0"/>
    <n v="0"/>
    <n v="0"/>
    <n v="0"/>
    <n v="288151"/>
    <n v="288151"/>
    <n v="288151"/>
    <n v="0"/>
    <n v="0"/>
    <n v="288151"/>
    <n v="288151"/>
    <n v="288151"/>
    <n v="288151"/>
    <n v="0"/>
    <n v="0"/>
    <n v="0"/>
    <n v="0"/>
    <n v="0"/>
    <n v="0"/>
    <n v="0"/>
    <n v="0"/>
    <n v="0"/>
    <n v="0"/>
    <n v="0"/>
    <n v="0"/>
    <n v="0"/>
    <n v="0"/>
    <n v="0"/>
    <n v="0"/>
    <n v="0"/>
    <n v="0"/>
    <m/>
    <m/>
    <m/>
    <m/>
    <m/>
    <m/>
    <m/>
    <m/>
    <m/>
    <m/>
    <m/>
    <m/>
    <m/>
    <m/>
    <m/>
    <m/>
    <m/>
    <m/>
    <m/>
    <m/>
    <m/>
    <m/>
    <m/>
    <m/>
    <m/>
    <m/>
    <n v="0"/>
    <n v="0"/>
    <n v="0"/>
    <n v="0"/>
    <n v="288151"/>
    <n v="0"/>
    <n v="0"/>
    <n v="0"/>
    <n v="0"/>
    <n v="0"/>
    <m/>
    <m/>
    <m/>
    <m/>
    <m/>
    <n v="0"/>
    <n v="0"/>
    <n v="0"/>
    <n v="0"/>
    <n v="0"/>
    <n v="0"/>
    <n v="0"/>
    <n v="0"/>
    <m/>
    <x v="1"/>
    <m/>
    <m/>
  </r>
  <r>
    <x v="68"/>
    <x v="93"/>
    <x v="1"/>
    <x v="6"/>
    <n v="0"/>
    <n v="0"/>
    <n v="8558"/>
    <n v="8558"/>
    <n v="0"/>
    <n v="184277"/>
    <n v="184277"/>
    <n v="192835"/>
    <n v="0"/>
    <n v="2"/>
    <n v="192837"/>
    <n v="192835"/>
    <n v="192837"/>
    <n v="193232"/>
    <n v="0"/>
    <n v="0"/>
    <n v="0"/>
    <n v="0"/>
    <n v="8558"/>
    <n v="0"/>
    <n v="0"/>
    <n v="0"/>
    <n v="0"/>
    <n v="0"/>
    <n v="0"/>
    <n v="0"/>
    <n v="0"/>
    <n v="0"/>
    <n v="0"/>
    <n v="0"/>
    <n v="0"/>
    <n v="0"/>
    <m/>
    <m/>
    <m/>
    <m/>
    <m/>
    <m/>
    <m/>
    <m/>
    <m/>
    <m/>
    <m/>
    <m/>
    <m/>
    <m/>
    <m/>
    <m/>
    <m/>
    <m/>
    <m/>
    <m/>
    <m/>
    <m/>
    <m/>
    <m/>
    <m/>
    <m/>
    <n v="0"/>
    <n v="0"/>
    <n v="0"/>
    <n v="0"/>
    <n v="184277"/>
    <n v="0"/>
    <n v="0"/>
    <n v="0"/>
    <n v="0"/>
    <n v="0"/>
    <m/>
    <m/>
    <m/>
    <m/>
    <m/>
    <n v="0"/>
    <n v="0"/>
    <n v="2"/>
    <n v="0"/>
    <n v="0"/>
    <n v="0"/>
    <n v="395"/>
    <n v="0"/>
    <m/>
    <x v="1"/>
    <m/>
    <m/>
  </r>
  <r>
    <x v="69"/>
    <x v="94"/>
    <x v="1"/>
    <x v="6"/>
    <n v="0"/>
    <n v="650"/>
    <n v="14926"/>
    <n v="15576"/>
    <n v="0"/>
    <n v="0"/>
    <n v="0"/>
    <n v="15576"/>
    <n v="0"/>
    <n v="0"/>
    <n v="15576"/>
    <n v="15576"/>
    <n v="15576"/>
    <n v="15576"/>
    <n v="0"/>
    <n v="0"/>
    <n v="0"/>
    <n v="0"/>
    <n v="14926"/>
    <n v="0"/>
    <n v="0"/>
    <n v="0"/>
    <n v="0"/>
    <n v="0"/>
    <n v="0"/>
    <n v="0"/>
    <n v="0"/>
    <n v="0"/>
    <n v="650"/>
    <n v="0"/>
    <n v="0"/>
    <n v="0"/>
    <m/>
    <m/>
    <m/>
    <m/>
    <m/>
    <m/>
    <m/>
    <m/>
    <m/>
    <m/>
    <m/>
    <m/>
    <m/>
    <m/>
    <m/>
    <m/>
    <m/>
    <m/>
    <m/>
    <m/>
    <m/>
    <m/>
    <m/>
    <m/>
    <m/>
    <m/>
    <n v="0"/>
    <n v="0"/>
    <n v="0"/>
    <n v="0"/>
    <n v="0"/>
    <n v="0"/>
    <n v="0"/>
    <n v="0"/>
    <n v="0"/>
    <n v="0"/>
    <m/>
    <m/>
    <m/>
    <m/>
    <m/>
    <n v="0"/>
    <n v="0"/>
    <n v="0"/>
    <n v="0"/>
    <n v="0"/>
    <n v="0"/>
    <n v="0"/>
    <n v="0"/>
    <m/>
    <x v="0"/>
    <m/>
    <m/>
  </r>
  <r>
    <x v="153"/>
    <x v="188"/>
    <x v="1"/>
    <x v="6"/>
    <n v="0"/>
    <n v="0"/>
    <n v="0"/>
    <n v="0"/>
    <n v="0"/>
    <n v="0"/>
    <n v="0"/>
    <n v="0"/>
    <n v="0"/>
    <n v="481689"/>
    <n v="481689"/>
    <n v="0"/>
    <n v="481689"/>
    <n v="481689"/>
    <n v="0"/>
    <n v="0"/>
    <n v="0"/>
    <n v="0"/>
    <n v="0"/>
    <n v="0"/>
    <n v="0"/>
    <n v="0"/>
    <n v="0"/>
    <n v="0"/>
    <n v="0"/>
    <n v="0"/>
    <n v="0"/>
    <n v="0"/>
    <n v="0"/>
    <n v="0"/>
    <n v="0"/>
    <n v="0"/>
    <m/>
    <m/>
    <m/>
    <m/>
    <m/>
    <m/>
    <m/>
    <m/>
    <m/>
    <m/>
    <m/>
    <m/>
    <m/>
    <m/>
    <m/>
    <m/>
    <m/>
    <m/>
    <m/>
    <m/>
    <m/>
    <m/>
    <m/>
    <m/>
    <m/>
    <m/>
    <n v="0"/>
    <n v="0"/>
    <n v="0"/>
    <n v="0"/>
    <n v="0"/>
    <n v="0"/>
    <n v="0"/>
    <n v="0"/>
    <n v="0"/>
    <n v="0"/>
    <m/>
    <m/>
    <m/>
    <m/>
    <m/>
    <n v="0"/>
    <n v="0"/>
    <n v="481689"/>
    <n v="0"/>
    <n v="0"/>
    <n v="0"/>
    <n v="0"/>
    <n v="0"/>
    <m/>
    <x v="1"/>
    <m/>
    <m/>
  </r>
  <r>
    <x v="70"/>
    <x v="95"/>
    <x v="1"/>
    <x v="6"/>
    <n v="0"/>
    <n v="0"/>
    <n v="0"/>
    <n v="0"/>
    <n v="0"/>
    <n v="0"/>
    <n v="0"/>
    <n v="0"/>
    <n v="0"/>
    <n v="30183"/>
    <n v="30183"/>
    <n v="0"/>
    <n v="30183"/>
    <n v="30183"/>
    <n v="0"/>
    <n v="0"/>
    <n v="0"/>
    <n v="0"/>
    <n v="0"/>
    <n v="0"/>
    <n v="0"/>
    <n v="0"/>
    <n v="0"/>
    <n v="0"/>
    <n v="0"/>
    <n v="0"/>
    <n v="0"/>
    <n v="0"/>
    <n v="0"/>
    <n v="0"/>
    <n v="0"/>
    <n v="0"/>
    <m/>
    <m/>
    <m/>
    <m/>
    <m/>
    <m/>
    <m/>
    <m/>
    <m/>
    <m/>
    <m/>
    <m/>
    <m/>
    <m/>
    <m/>
    <m/>
    <m/>
    <m/>
    <m/>
    <m/>
    <m/>
    <m/>
    <m/>
    <m/>
    <m/>
    <m/>
    <n v="0"/>
    <n v="0"/>
    <n v="0"/>
    <n v="0"/>
    <n v="0"/>
    <n v="0"/>
    <n v="0"/>
    <n v="0"/>
    <n v="0"/>
    <n v="0"/>
    <m/>
    <m/>
    <m/>
    <m/>
    <m/>
    <n v="0"/>
    <n v="0"/>
    <n v="30183"/>
    <n v="0"/>
    <n v="0"/>
    <n v="0"/>
    <n v="0"/>
    <n v="0"/>
    <m/>
    <x v="0"/>
    <m/>
    <m/>
  </r>
  <r>
    <x v="146"/>
    <x v="153"/>
    <x v="1"/>
    <x v="6"/>
    <n v="0"/>
    <n v="0"/>
    <n v="0"/>
    <n v="0"/>
    <n v="27090"/>
    <n v="0"/>
    <n v="27090"/>
    <n v="27090"/>
    <n v="0"/>
    <n v="0"/>
    <n v="27090"/>
    <n v="27090"/>
    <n v="27090"/>
    <n v="27090"/>
    <n v="0"/>
    <n v="0"/>
    <n v="0"/>
    <n v="0"/>
    <n v="0"/>
    <n v="0"/>
    <n v="0"/>
    <n v="0"/>
    <n v="0"/>
    <n v="0"/>
    <n v="0"/>
    <n v="0"/>
    <n v="0"/>
    <n v="0"/>
    <n v="0"/>
    <n v="0"/>
    <n v="0"/>
    <n v="0"/>
    <m/>
    <m/>
    <m/>
    <m/>
    <m/>
    <m/>
    <m/>
    <m/>
    <m/>
    <m/>
    <m/>
    <m/>
    <m/>
    <m/>
    <m/>
    <m/>
    <m/>
    <m/>
    <m/>
    <m/>
    <m/>
    <m/>
    <m/>
    <m/>
    <m/>
    <m/>
    <n v="27090"/>
    <n v="0"/>
    <n v="0"/>
    <n v="0"/>
    <n v="0"/>
    <n v="0"/>
    <n v="0"/>
    <n v="0"/>
    <n v="0"/>
    <n v="0"/>
    <m/>
    <m/>
    <m/>
    <m/>
    <m/>
    <n v="0"/>
    <n v="0"/>
    <n v="0"/>
    <n v="0"/>
    <n v="0"/>
    <n v="0"/>
    <n v="0"/>
    <n v="0"/>
    <m/>
    <x v="0"/>
    <m/>
    <m/>
  </r>
  <r>
    <x v="71"/>
    <x v="96"/>
    <x v="1"/>
    <x v="6"/>
    <n v="0"/>
    <n v="0"/>
    <n v="0"/>
    <n v="0"/>
    <n v="0"/>
    <n v="0"/>
    <n v="0"/>
    <n v="0"/>
    <n v="0"/>
    <n v="64382"/>
    <n v="64382"/>
    <n v="0"/>
    <n v="64382"/>
    <n v="64382"/>
    <n v="0"/>
    <n v="0"/>
    <n v="0"/>
    <n v="0"/>
    <n v="0"/>
    <n v="0"/>
    <n v="0"/>
    <n v="0"/>
    <n v="0"/>
    <n v="0"/>
    <n v="0"/>
    <n v="0"/>
    <n v="0"/>
    <n v="0"/>
    <n v="0"/>
    <n v="0"/>
    <n v="0"/>
    <n v="0"/>
    <m/>
    <m/>
    <m/>
    <m/>
    <m/>
    <m/>
    <m/>
    <m/>
    <m/>
    <m/>
    <m/>
    <m/>
    <m/>
    <m/>
    <m/>
    <m/>
    <m/>
    <m/>
    <m/>
    <m/>
    <m/>
    <m/>
    <m/>
    <m/>
    <m/>
    <m/>
    <n v="0"/>
    <n v="0"/>
    <n v="0"/>
    <n v="0"/>
    <n v="0"/>
    <n v="0"/>
    <n v="0"/>
    <n v="0"/>
    <n v="0"/>
    <n v="0"/>
    <m/>
    <m/>
    <m/>
    <m/>
    <m/>
    <n v="0"/>
    <n v="0"/>
    <n v="64382"/>
    <n v="0"/>
    <n v="0"/>
    <n v="0"/>
    <n v="0"/>
    <n v="0"/>
    <m/>
    <x v="0"/>
    <m/>
    <m/>
  </r>
  <r>
    <x v="75"/>
    <x v="100"/>
    <x v="1"/>
    <x v="6"/>
    <n v="0"/>
    <n v="0"/>
    <n v="0"/>
    <n v="0"/>
    <n v="0"/>
    <n v="360546"/>
    <n v="360546"/>
    <n v="360546"/>
    <n v="0"/>
    <n v="0"/>
    <n v="360546"/>
    <n v="360546"/>
    <n v="360546"/>
    <n v="360546"/>
    <n v="0"/>
    <n v="0"/>
    <n v="0"/>
    <n v="0"/>
    <n v="0"/>
    <n v="0"/>
    <n v="0"/>
    <n v="0"/>
    <n v="0"/>
    <n v="0"/>
    <n v="0"/>
    <n v="0"/>
    <n v="0"/>
    <n v="0"/>
    <n v="0"/>
    <n v="0"/>
    <n v="0"/>
    <n v="0"/>
    <m/>
    <m/>
    <m/>
    <m/>
    <m/>
    <m/>
    <m/>
    <m/>
    <m/>
    <m/>
    <m/>
    <m/>
    <m/>
    <m/>
    <m/>
    <m/>
    <m/>
    <m/>
    <m/>
    <m/>
    <m/>
    <m/>
    <m/>
    <m/>
    <m/>
    <m/>
    <n v="0"/>
    <n v="0"/>
    <n v="0"/>
    <n v="0"/>
    <n v="360546"/>
    <n v="0"/>
    <n v="0"/>
    <n v="0"/>
    <n v="0"/>
    <n v="0"/>
    <m/>
    <m/>
    <m/>
    <m/>
    <m/>
    <n v="0"/>
    <n v="0"/>
    <n v="0"/>
    <n v="0"/>
    <n v="0"/>
    <n v="0"/>
    <n v="0"/>
    <n v="0"/>
    <m/>
    <x v="1"/>
    <m/>
    <m/>
  </r>
  <r>
    <x v="129"/>
    <x v="167"/>
    <x v="1"/>
    <x v="6"/>
    <n v="0"/>
    <n v="0"/>
    <n v="0"/>
    <n v="0"/>
    <n v="8291"/>
    <n v="0"/>
    <n v="8291"/>
    <n v="8291"/>
    <n v="0"/>
    <n v="0"/>
    <n v="8291"/>
    <n v="8291"/>
    <n v="8291"/>
    <n v="8291"/>
    <n v="0"/>
    <n v="0"/>
    <n v="0"/>
    <n v="0"/>
    <n v="0"/>
    <n v="0"/>
    <n v="0"/>
    <n v="0"/>
    <n v="0"/>
    <n v="0"/>
    <n v="0"/>
    <n v="0"/>
    <n v="0"/>
    <n v="0"/>
    <n v="0"/>
    <n v="0"/>
    <n v="0"/>
    <n v="0"/>
    <m/>
    <m/>
    <m/>
    <m/>
    <m/>
    <m/>
    <m/>
    <m/>
    <m/>
    <m/>
    <m/>
    <m/>
    <m/>
    <m/>
    <m/>
    <m/>
    <m/>
    <m/>
    <m/>
    <m/>
    <m/>
    <m/>
    <m/>
    <m/>
    <m/>
    <m/>
    <n v="8291"/>
    <n v="0"/>
    <n v="0"/>
    <n v="0"/>
    <n v="0"/>
    <n v="0"/>
    <n v="0"/>
    <n v="0"/>
    <n v="0"/>
    <n v="0"/>
    <m/>
    <m/>
    <m/>
    <m/>
    <m/>
    <n v="0"/>
    <n v="0"/>
    <n v="0"/>
    <n v="0"/>
    <n v="0"/>
    <n v="0"/>
    <n v="0"/>
    <n v="0"/>
    <m/>
    <x v="0"/>
    <m/>
    <m/>
  </r>
  <r>
    <x v="17"/>
    <x v="103"/>
    <x v="1"/>
    <x v="6"/>
    <n v="0"/>
    <n v="0"/>
    <n v="0"/>
    <n v="0"/>
    <n v="17435"/>
    <n v="1494349"/>
    <n v="1511784"/>
    <n v="1511784"/>
    <n v="0"/>
    <n v="367556"/>
    <n v="1879340"/>
    <n v="1511784"/>
    <n v="1879340"/>
    <n v="1879340"/>
    <n v="0"/>
    <n v="0"/>
    <n v="0"/>
    <n v="0"/>
    <n v="0"/>
    <n v="0"/>
    <n v="0"/>
    <n v="0"/>
    <n v="0"/>
    <n v="0"/>
    <n v="0"/>
    <n v="0"/>
    <n v="0"/>
    <n v="0"/>
    <n v="0"/>
    <n v="0"/>
    <n v="0"/>
    <n v="0"/>
    <m/>
    <m/>
    <m/>
    <m/>
    <m/>
    <m/>
    <m/>
    <m/>
    <m/>
    <m/>
    <m/>
    <m/>
    <m/>
    <m/>
    <m/>
    <m/>
    <m/>
    <m/>
    <m/>
    <m/>
    <m/>
    <m/>
    <m/>
    <m/>
    <m/>
    <m/>
    <n v="17435"/>
    <n v="0"/>
    <n v="0"/>
    <n v="0"/>
    <n v="1494349"/>
    <n v="0"/>
    <n v="0"/>
    <n v="0"/>
    <n v="0"/>
    <n v="0"/>
    <m/>
    <m/>
    <m/>
    <m/>
    <m/>
    <n v="0"/>
    <n v="0"/>
    <n v="367556"/>
    <n v="0"/>
    <n v="0"/>
    <n v="0"/>
    <n v="0"/>
    <n v="0"/>
    <m/>
    <x v="1"/>
    <m/>
    <m/>
  </r>
  <r>
    <x v="17"/>
    <x v="104"/>
    <x v="1"/>
    <x v="6"/>
    <n v="142307"/>
    <n v="84319"/>
    <n v="332636"/>
    <n v="559262"/>
    <n v="123549"/>
    <n v="0"/>
    <n v="123549"/>
    <n v="682811"/>
    <n v="323583"/>
    <n v="323583"/>
    <n v="1006394"/>
    <n v="682811"/>
    <n v="1006394"/>
    <n v="1010114"/>
    <n v="142307"/>
    <n v="0"/>
    <n v="83948"/>
    <n v="22004"/>
    <n v="321636"/>
    <n v="9879"/>
    <n v="0"/>
    <n v="0"/>
    <n v="0"/>
    <n v="0"/>
    <n v="0"/>
    <n v="0"/>
    <n v="0"/>
    <n v="0"/>
    <n v="371"/>
    <n v="371"/>
    <n v="11000"/>
    <n v="57"/>
    <m/>
    <m/>
    <m/>
    <m/>
    <m/>
    <m/>
    <m/>
    <m/>
    <m/>
    <m/>
    <m/>
    <m/>
    <m/>
    <m/>
    <m/>
    <m/>
    <m/>
    <m/>
    <m/>
    <m/>
    <m/>
    <m/>
    <m/>
    <m/>
    <m/>
    <m/>
    <n v="123549"/>
    <n v="0"/>
    <n v="0"/>
    <n v="0"/>
    <n v="0"/>
    <n v="0"/>
    <n v="0"/>
    <n v="0"/>
    <n v="0"/>
    <n v="0"/>
    <m/>
    <m/>
    <m/>
    <m/>
    <m/>
    <n v="323583"/>
    <n v="0"/>
    <n v="0"/>
    <n v="0"/>
    <n v="0"/>
    <n v="0"/>
    <n v="3720"/>
    <n v="0"/>
    <m/>
    <x v="1"/>
    <m/>
    <m/>
  </r>
  <r>
    <x v="79"/>
    <x v="106"/>
    <x v="1"/>
    <x v="6"/>
    <n v="0"/>
    <n v="0"/>
    <n v="0"/>
    <n v="0"/>
    <n v="0"/>
    <n v="0"/>
    <n v="0"/>
    <n v="0"/>
    <n v="0"/>
    <n v="658949"/>
    <n v="658949"/>
    <n v="0"/>
    <n v="658949"/>
    <n v="658949"/>
    <n v="0"/>
    <n v="0"/>
    <n v="0"/>
    <n v="0"/>
    <n v="0"/>
    <n v="0"/>
    <n v="0"/>
    <n v="0"/>
    <n v="0"/>
    <n v="0"/>
    <n v="0"/>
    <n v="0"/>
    <n v="0"/>
    <n v="0"/>
    <n v="0"/>
    <n v="0"/>
    <n v="0"/>
    <n v="0"/>
    <m/>
    <m/>
    <m/>
    <m/>
    <m/>
    <m/>
    <m/>
    <m/>
    <m/>
    <m/>
    <m/>
    <m/>
    <m/>
    <m/>
    <m/>
    <m/>
    <m/>
    <m/>
    <m/>
    <m/>
    <m/>
    <m/>
    <m/>
    <m/>
    <m/>
    <m/>
    <n v="0"/>
    <n v="0"/>
    <n v="0"/>
    <n v="0"/>
    <n v="0"/>
    <n v="0"/>
    <n v="0"/>
    <n v="0"/>
    <n v="0"/>
    <n v="0"/>
    <m/>
    <m/>
    <m/>
    <m/>
    <m/>
    <n v="0"/>
    <n v="0"/>
    <n v="658949"/>
    <n v="0"/>
    <n v="0"/>
    <n v="0"/>
    <n v="0"/>
    <n v="0"/>
    <m/>
    <x v="1"/>
    <m/>
    <m/>
  </r>
  <r>
    <x v="18"/>
    <x v="108"/>
    <x v="1"/>
    <x v="6"/>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81"/>
    <x v="110"/>
    <x v="1"/>
    <x v="6"/>
    <n v="0"/>
    <n v="0"/>
    <n v="0"/>
    <n v="0"/>
    <n v="0"/>
    <n v="0"/>
    <n v="0"/>
    <n v="0"/>
    <n v="0"/>
    <n v="1532"/>
    <n v="1532"/>
    <n v="0"/>
    <n v="1532"/>
    <n v="1532"/>
    <n v="0"/>
    <n v="0"/>
    <n v="0"/>
    <n v="0"/>
    <n v="0"/>
    <n v="0"/>
    <n v="0"/>
    <n v="0"/>
    <n v="0"/>
    <n v="0"/>
    <n v="0"/>
    <n v="0"/>
    <n v="0"/>
    <n v="0"/>
    <n v="0"/>
    <n v="0"/>
    <n v="0"/>
    <n v="0"/>
    <m/>
    <m/>
    <m/>
    <m/>
    <m/>
    <m/>
    <m/>
    <m/>
    <m/>
    <m/>
    <m/>
    <m/>
    <m/>
    <m/>
    <m/>
    <m/>
    <m/>
    <m/>
    <m/>
    <m/>
    <m/>
    <m/>
    <m/>
    <m/>
    <m/>
    <m/>
    <n v="0"/>
    <n v="0"/>
    <n v="0"/>
    <n v="0"/>
    <n v="0"/>
    <n v="0"/>
    <n v="0"/>
    <n v="0"/>
    <n v="0"/>
    <n v="0"/>
    <m/>
    <m/>
    <m/>
    <m/>
    <m/>
    <n v="0"/>
    <n v="0"/>
    <n v="1532"/>
    <n v="0"/>
    <n v="0"/>
    <n v="0"/>
    <n v="0"/>
    <n v="0"/>
    <m/>
    <x v="0"/>
    <m/>
    <m/>
  </r>
  <r>
    <x v="82"/>
    <x v="111"/>
    <x v="1"/>
    <x v="6"/>
    <n v="0"/>
    <n v="0"/>
    <n v="0"/>
    <n v="0"/>
    <n v="26761"/>
    <n v="1391793"/>
    <n v="1418554"/>
    <n v="1418554"/>
    <n v="0"/>
    <n v="0"/>
    <n v="1418554"/>
    <n v="1418554"/>
    <n v="1418554"/>
    <n v="1418554"/>
    <n v="0"/>
    <n v="0"/>
    <n v="0"/>
    <n v="0"/>
    <n v="0"/>
    <n v="0"/>
    <n v="0"/>
    <n v="0"/>
    <n v="0"/>
    <n v="0"/>
    <n v="0"/>
    <n v="0"/>
    <n v="0"/>
    <n v="0"/>
    <n v="0"/>
    <n v="0"/>
    <n v="0"/>
    <n v="0"/>
    <m/>
    <m/>
    <m/>
    <m/>
    <m/>
    <m/>
    <m/>
    <m/>
    <m/>
    <m/>
    <m/>
    <m/>
    <m/>
    <m/>
    <m/>
    <m/>
    <m/>
    <m/>
    <m/>
    <m/>
    <m/>
    <m/>
    <m/>
    <m/>
    <m/>
    <m/>
    <n v="26761"/>
    <n v="0"/>
    <n v="0"/>
    <n v="0"/>
    <n v="1391793"/>
    <n v="0"/>
    <n v="0"/>
    <n v="0"/>
    <n v="0"/>
    <n v="0"/>
    <m/>
    <m/>
    <m/>
    <m/>
    <m/>
    <n v="0"/>
    <n v="0"/>
    <n v="0"/>
    <n v="0"/>
    <n v="0"/>
    <n v="0"/>
    <n v="0"/>
    <n v="0"/>
    <m/>
    <x v="1"/>
    <m/>
    <m/>
  </r>
  <r>
    <x v="121"/>
    <x v="161"/>
    <x v="1"/>
    <x v="6"/>
    <n v="0"/>
    <n v="0"/>
    <n v="0"/>
    <n v="0"/>
    <n v="24549"/>
    <n v="0"/>
    <n v="24549"/>
    <n v="24549"/>
    <n v="0"/>
    <n v="0"/>
    <n v="24549"/>
    <n v="24549"/>
    <n v="24549"/>
    <n v="24549"/>
    <n v="0"/>
    <n v="0"/>
    <n v="0"/>
    <n v="0"/>
    <n v="0"/>
    <n v="0"/>
    <n v="0"/>
    <n v="0"/>
    <n v="0"/>
    <n v="0"/>
    <n v="0"/>
    <n v="0"/>
    <n v="0"/>
    <n v="0"/>
    <n v="0"/>
    <n v="0"/>
    <n v="0"/>
    <n v="0"/>
    <m/>
    <m/>
    <m/>
    <m/>
    <m/>
    <m/>
    <m/>
    <m/>
    <m/>
    <m/>
    <m/>
    <m/>
    <m/>
    <m/>
    <m/>
    <m/>
    <m/>
    <m/>
    <m/>
    <m/>
    <m/>
    <m/>
    <m/>
    <m/>
    <m/>
    <m/>
    <n v="24549"/>
    <n v="0"/>
    <n v="0"/>
    <n v="0"/>
    <n v="0"/>
    <n v="0"/>
    <n v="0"/>
    <n v="0"/>
    <n v="0"/>
    <n v="0"/>
    <m/>
    <m/>
    <m/>
    <m/>
    <m/>
    <n v="0"/>
    <n v="0"/>
    <n v="0"/>
    <n v="0"/>
    <n v="0"/>
    <n v="0"/>
    <n v="0"/>
    <n v="0"/>
    <m/>
    <x v="0"/>
    <m/>
    <m/>
  </r>
  <r>
    <x v="20"/>
    <x v="112"/>
    <x v="1"/>
    <x v="6"/>
    <n v="627324"/>
    <n v="861046"/>
    <n v="5088807"/>
    <n v="6577177"/>
    <n v="1142931"/>
    <n v="135766"/>
    <n v="1278697"/>
    <n v="7855874"/>
    <n v="306936"/>
    <n v="822672"/>
    <n v="8678546"/>
    <n v="7855874"/>
    <n v="8678546"/>
    <n v="8678546"/>
    <n v="627324"/>
    <n v="64951"/>
    <n v="861046"/>
    <n v="179776"/>
    <n v="5088807"/>
    <n v="1313419"/>
    <n v="0"/>
    <n v="0"/>
    <n v="0"/>
    <n v="0"/>
    <n v="0"/>
    <n v="0"/>
    <n v="0"/>
    <n v="0"/>
    <n v="0"/>
    <n v="0"/>
    <n v="0"/>
    <n v="0"/>
    <m/>
    <m/>
    <m/>
    <m/>
    <m/>
    <m/>
    <m/>
    <m/>
    <m/>
    <m/>
    <m/>
    <m/>
    <m/>
    <m/>
    <m/>
    <m/>
    <m/>
    <m/>
    <m/>
    <m/>
    <m/>
    <m/>
    <m/>
    <m/>
    <m/>
    <m/>
    <n v="1142198"/>
    <n v="0"/>
    <n v="733"/>
    <n v="0"/>
    <n v="135766"/>
    <n v="0"/>
    <n v="0"/>
    <n v="0"/>
    <n v="0"/>
    <n v="0"/>
    <m/>
    <m/>
    <m/>
    <m/>
    <m/>
    <n v="306936"/>
    <n v="27938"/>
    <n v="515736"/>
    <n v="0"/>
    <n v="0"/>
    <n v="0"/>
    <n v="0"/>
    <n v="0"/>
    <m/>
    <x v="1"/>
    <m/>
    <m/>
  </r>
  <r>
    <x v="83"/>
    <x v="113"/>
    <x v="1"/>
    <x v="6"/>
    <n v="0"/>
    <n v="0"/>
    <n v="0"/>
    <n v="0"/>
    <n v="0"/>
    <n v="241567"/>
    <n v="241567"/>
    <n v="241567"/>
    <n v="0"/>
    <n v="0"/>
    <n v="241567"/>
    <n v="241567"/>
    <n v="241567"/>
    <n v="241567"/>
    <n v="0"/>
    <n v="0"/>
    <n v="0"/>
    <n v="0"/>
    <n v="0"/>
    <n v="0"/>
    <n v="0"/>
    <n v="0"/>
    <n v="0"/>
    <n v="0"/>
    <n v="0"/>
    <n v="0"/>
    <n v="0"/>
    <n v="0"/>
    <n v="0"/>
    <n v="0"/>
    <n v="0"/>
    <n v="0"/>
    <m/>
    <m/>
    <m/>
    <m/>
    <m/>
    <m/>
    <m/>
    <m/>
    <m/>
    <m/>
    <m/>
    <m/>
    <m/>
    <m/>
    <m/>
    <m/>
    <m/>
    <m/>
    <m/>
    <m/>
    <m/>
    <m/>
    <m/>
    <m/>
    <m/>
    <m/>
    <n v="0"/>
    <n v="0"/>
    <n v="0"/>
    <n v="0"/>
    <n v="241567"/>
    <n v="0"/>
    <n v="0"/>
    <n v="0"/>
    <n v="0"/>
    <n v="0"/>
    <m/>
    <m/>
    <m/>
    <m/>
    <m/>
    <n v="0"/>
    <n v="0"/>
    <n v="0"/>
    <n v="0"/>
    <n v="0"/>
    <n v="0"/>
    <n v="0"/>
    <n v="0"/>
    <m/>
    <x v="1"/>
    <m/>
    <m/>
  </r>
  <r>
    <x v="84"/>
    <x v="115"/>
    <x v="1"/>
    <x v="6"/>
    <n v="24794"/>
    <n v="0"/>
    <n v="0"/>
    <n v="24794"/>
    <n v="0"/>
    <n v="2061054"/>
    <n v="2061054"/>
    <n v="2085848"/>
    <n v="49370"/>
    <n v="49370"/>
    <n v="2135218"/>
    <n v="2085848"/>
    <n v="2135218"/>
    <n v="2135218"/>
    <n v="24794"/>
    <n v="0"/>
    <n v="0"/>
    <n v="0"/>
    <n v="0"/>
    <n v="0"/>
    <n v="0"/>
    <n v="0"/>
    <n v="0"/>
    <n v="0"/>
    <n v="0"/>
    <n v="0"/>
    <n v="0"/>
    <n v="0"/>
    <n v="0"/>
    <n v="0"/>
    <n v="0"/>
    <n v="0"/>
    <m/>
    <m/>
    <m/>
    <m/>
    <m/>
    <m/>
    <m/>
    <m/>
    <m/>
    <m/>
    <m/>
    <m/>
    <m/>
    <m/>
    <m/>
    <m/>
    <m/>
    <m/>
    <m/>
    <m/>
    <m/>
    <m/>
    <m/>
    <m/>
    <m/>
    <m/>
    <n v="0"/>
    <n v="0"/>
    <n v="0"/>
    <n v="0"/>
    <n v="2061054"/>
    <n v="0"/>
    <n v="0"/>
    <n v="0"/>
    <n v="0"/>
    <n v="0"/>
    <m/>
    <m/>
    <m/>
    <m/>
    <m/>
    <n v="49370"/>
    <n v="0"/>
    <n v="0"/>
    <n v="0"/>
    <n v="0"/>
    <n v="0"/>
    <n v="0"/>
    <n v="0"/>
    <m/>
    <x v="1"/>
    <m/>
    <m/>
  </r>
  <r>
    <x v="130"/>
    <x v="117"/>
    <x v="1"/>
    <x v="6"/>
    <n v="0"/>
    <n v="0"/>
    <n v="0"/>
    <n v="0"/>
    <n v="0"/>
    <n v="0"/>
    <n v="0"/>
    <n v="0"/>
    <n v="0"/>
    <n v="3032"/>
    <n v="3032"/>
    <n v="0"/>
    <n v="3032"/>
    <n v="3032"/>
    <n v="0"/>
    <n v="0"/>
    <n v="0"/>
    <n v="0"/>
    <n v="0"/>
    <n v="0"/>
    <n v="0"/>
    <n v="0"/>
    <n v="0"/>
    <n v="0"/>
    <n v="0"/>
    <n v="0"/>
    <n v="0"/>
    <n v="0"/>
    <n v="0"/>
    <n v="0"/>
    <n v="0"/>
    <n v="0"/>
    <m/>
    <m/>
    <m/>
    <m/>
    <m/>
    <m/>
    <m/>
    <m/>
    <m/>
    <m/>
    <m/>
    <m/>
    <m/>
    <m/>
    <m/>
    <m/>
    <m/>
    <m/>
    <m/>
    <m/>
    <m/>
    <m/>
    <m/>
    <m/>
    <m/>
    <m/>
    <n v="0"/>
    <n v="0"/>
    <n v="0"/>
    <n v="0"/>
    <n v="0"/>
    <n v="0"/>
    <n v="0"/>
    <n v="0"/>
    <n v="0"/>
    <n v="0"/>
    <m/>
    <m/>
    <m/>
    <m/>
    <m/>
    <n v="0"/>
    <n v="0"/>
    <n v="3032"/>
    <n v="0"/>
    <n v="0"/>
    <n v="0"/>
    <n v="0"/>
    <n v="0"/>
    <m/>
    <x v="0"/>
    <m/>
    <m/>
  </r>
  <r>
    <x v="144"/>
    <x v="118"/>
    <x v="1"/>
    <x v="6"/>
    <n v="0"/>
    <n v="4022"/>
    <n v="5081"/>
    <n v="9103"/>
    <n v="0"/>
    <n v="0"/>
    <n v="0"/>
    <n v="9103"/>
    <n v="541"/>
    <n v="541"/>
    <n v="9644"/>
    <n v="9103"/>
    <n v="9644"/>
    <n v="9644"/>
    <n v="0"/>
    <n v="0"/>
    <n v="4022"/>
    <n v="0"/>
    <n v="5081"/>
    <n v="0"/>
    <n v="0"/>
    <n v="0"/>
    <n v="0"/>
    <n v="0"/>
    <n v="0"/>
    <n v="0"/>
    <n v="0"/>
    <n v="0"/>
    <n v="0"/>
    <n v="0"/>
    <n v="0"/>
    <n v="0"/>
    <m/>
    <m/>
    <m/>
    <m/>
    <m/>
    <m/>
    <m/>
    <m/>
    <m/>
    <m/>
    <m/>
    <m/>
    <m/>
    <m/>
    <m/>
    <m/>
    <m/>
    <m/>
    <m/>
    <m/>
    <m/>
    <m/>
    <m/>
    <m/>
    <m/>
    <m/>
    <n v="0"/>
    <n v="0"/>
    <n v="0"/>
    <n v="0"/>
    <n v="0"/>
    <n v="0"/>
    <n v="0"/>
    <n v="0"/>
    <n v="0"/>
    <n v="0"/>
    <m/>
    <m/>
    <m/>
    <m/>
    <m/>
    <n v="541"/>
    <n v="0"/>
    <n v="0"/>
    <n v="0"/>
    <n v="0"/>
    <n v="0"/>
    <n v="0"/>
    <n v="0"/>
    <m/>
    <x v="0"/>
    <m/>
    <m/>
  </r>
  <r>
    <x v="90"/>
    <x v="121"/>
    <x v="1"/>
    <x v="6"/>
    <n v="138721"/>
    <n v="0"/>
    <n v="0"/>
    <n v="138721"/>
    <n v="4008"/>
    <n v="484863"/>
    <n v="488871"/>
    <n v="627592"/>
    <n v="0"/>
    <n v="126716"/>
    <n v="754308"/>
    <n v="627592"/>
    <n v="754308"/>
    <n v="754308"/>
    <n v="138721"/>
    <n v="0"/>
    <n v="0"/>
    <n v="0"/>
    <n v="0"/>
    <n v="0"/>
    <n v="0"/>
    <n v="0"/>
    <n v="0"/>
    <n v="0"/>
    <n v="0"/>
    <n v="0"/>
    <n v="0"/>
    <n v="0"/>
    <n v="0"/>
    <n v="0"/>
    <n v="0"/>
    <n v="0"/>
    <m/>
    <m/>
    <m/>
    <m/>
    <m/>
    <m/>
    <m/>
    <m/>
    <m/>
    <m/>
    <m/>
    <m/>
    <m/>
    <m/>
    <m/>
    <m/>
    <m/>
    <m/>
    <m/>
    <m/>
    <m/>
    <m/>
    <m/>
    <m/>
    <m/>
    <m/>
    <n v="4008"/>
    <n v="0"/>
    <n v="0"/>
    <n v="0"/>
    <n v="484863"/>
    <n v="0"/>
    <n v="0"/>
    <n v="0"/>
    <n v="0"/>
    <n v="0"/>
    <m/>
    <m/>
    <m/>
    <m/>
    <m/>
    <n v="0"/>
    <n v="0"/>
    <n v="126716"/>
    <n v="0"/>
    <n v="0"/>
    <n v="0"/>
    <n v="0"/>
    <n v="0"/>
    <m/>
    <x v="1"/>
    <m/>
    <m/>
  </r>
  <r>
    <x v="26"/>
    <x v="122"/>
    <x v="1"/>
    <x v="6"/>
    <n v="0"/>
    <n v="0"/>
    <n v="0"/>
    <n v="0"/>
    <n v="0"/>
    <n v="0"/>
    <n v="0"/>
    <n v="0"/>
    <n v="0"/>
    <n v="154349"/>
    <n v="154349"/>
    <n v="0"/>
    <n v="154349"/>
    <n v="154349"/>
    <n v="0"/>
    <n v="0"/>
    <n v="0"/>
    <n v="0"/>
    <n v="0"/>
    <n v="0"/>
    <n v="0"/>
    <n v="0"/>
    <n v="0"/>
    <n v="0"/>
    <n v="0"/>
    <n v="0"/>
    <n v="0"/>
    <n v="0"/>
    <n v="0"/>
    <n v="0"/>
    <n v="0"/>
    <n v="0"/>
    <m/>
    <m/>
    <m/>
    <m/>
    <m/>
    <m/>
    <m/>
    <m/>
    <m/>
    <m/>
    <m/>
    <m/>
    <m/>
    <m/>
    <m/>
    <m/>
    <m/>
    <m/>
    <m/>
    <m/>
    <m/>
    <m/>
    <m/>
    <m/>
    <m/>
    <m/>
    <n v="0"/>
    <n v="0"/>
    <n v="0"/>
    <n v="0"/>
    <n v="0"/>
    <n v="0"/>
    <n v="0"/>
    <n v="0"/>
    <n v="0"/>
    <n v="0"/>
    <m/>
    <m/>
    <m/>
    <m/>
    <m/>
    <n v="0"/>
    <n v="0"/>
    <n v="154349"/>
    <n v="0"/>
    <n v="0"/>
    <n v="0"/>
    <n v="0"/>
    <n v="0"/>
    <m/>
    <x v="1"/>
    <m/>
    <m/>
  </r>
  <r>
    <x v="91"/>
    <x v="123"/>
    <x v="1"/>
    <x v="6"/>
    <n v="0"/>
    <n v="0"/>
    <n v="0"/>
    <n v="0"/>
    <n v="16"/>
    <n v="273"/>
    <n v="289"/>
    <n v="289"/>
    <n v="0"/>
    <n v="1178"/>
    <n v="1467"/>
    <n v="289"/>
    <n v="1467"/>
    <n v="1467"/>
    <n v="0"/>
    <n v="0"/>
    <n v="0"/>
    <n v="0"/>
    <n v="0"/>
    <n v="0"/>
    <n v="0"/>
    <n v="0"/>
    <n v="0"/>
    <n v="0"/>
    <n v="0"/>
    <n v="0"/>
    <n v="0"/>
    <n v="0"/>
    <n v="0"/>
    <n v="0"/>
    <n v="0"/>
    <n v="0"/>
    <m/>
    <m/>
    <m/>
    <m/>
    <m/>
    <m/>
    <m/>
    <m/>
    <m/>
    <m/>
    <m/>
    <m/>
    <m/>
    <m/>
    <m/>
    <m/>
    <m/>
    <m/>
    <m/>
    <m/>
    <m/>
    <m/>
    <m/>
    <m/>
    <m/>
    <m/>
    <n v="16"/>
    <n v="0"/>
    <n v="0"/>
    <n v="0"/>
    <n v="273"/>
    <n v="0"/>
    <n v="0"/>
    <n v="0"/>
    <n v="0"/>
    <n v="0"/>
    <m/>
    <m/>
    <m/>
    <m/>
    <m/>
    <n v="0"/>
    <n v="0"/>
    <n v="1178"/>
    <n v="0"/>
    <n v="0"/>
    <n v="0"/>
    <n v="0"/>
    <n v="0"/>
    <m/>
    <x v="0"/>
    <m/>
    <m/>
  </r>
  <r>
    <x v="92"/>
    <x v="125"/>
    <x v="1"/>
    <x v="6"/>
    <n v="0"/>
    <n v="0"/>
    <n v="0"/>
    <n v="0"/>
    <n v="16595"/>
    <n v="774646"/>
    <n v="791241"/>
    <n v="791241"/>
    <n v="235"/>
    <n v="235"/>
    <n v="791476"/>
    <n v="791241"/>
    <n v="791476"/>
    <n v="791476"/>
    <n v="0"/>
    <n v="0"/>
    <n v="0"/>
    <n v="0"/>
    <n v="0"/>
    <n v="0"/>
    <n v="0"/>
    <n v="0"/>
    <n v="0"/>
    <n v="0"/>
    <n v="0"/>
    <n v="0"/>
    <n v="0"/>
    <n v="0"/>
    <n v="0"/>
    <n v="0"/>
    <n v="0"/>
    <n v="0"/>
    <m/>
    <m/>
    <m/>
    <m/>
    <m/>
    <m/>
    <m/>
    <m/>
    <m/>
    <m/>
    <m/>
    <m/>
    <m/>
    <m/>
    <m/>
    <m/>
    <m/>
    <m/>
    <m/>
    <m/>
    <m/>
    <m/>
    <m/>
    <m/>
    <m/>
    <m/>
    <n v="16595"/>
    <n v="0"/>
    <n v="0"/>
    <n v="0"/>
    <n v="774646"/>
    <n v="0"/>
    <n v="0"/>
    <n v="0"/>
    <n v="0"/>
    <n v="0"/>
    <m/>
    <m/>
    <m/>
    <m/>
    <m/>
    <n v="235"/>
    <n v="0"/>
    <n v="0"/>
    <n v="0"/>
    <n v="0"/>
    <n v="0"/>
    <n v="0"/>
    <n v="0"/>
    <m/>
    <x v="1"/>
    <m/>
    <m/>
  </r>
  <r>
    <x v="93"/>
    <x v="126"/>
    <x v="1"/>
    <x v="6"/>
    <n v="10715"/>
    <n v="0"/>
    <n v="0"/>
    <n v="10715"/>
    <n v="0"/>
    <n v="0"/>
    <n v="0"/>
    <n v="10715"/>
    <n v="0"/>
    <n v="0"/>
    <n v="10715"/>
    <n v="10715"/>
    <n v="10715"/>
    <n v="10715"/>
    <n v="10715"/>
    <n v="0"/>
    <n v="0"/>
    <n v="0"/>
    <n v="0"/>
    <n v="0"/>
    <n v="0"/>
    <n v="0"/>
    <n v="0"/>
    <n v="0"/>
    <n v="0"/>
    <n v="0"/>
    <n v="0"/>
    <n v="0"/>
    <n v="0"/>
    <n v="0"/>
    <n v="0"/>
    <n v="0"/>
    <m/>
    <m/>
    <m/>
    <m/>
    <m/>
    <m/>
    <m/>
    <m/>
    <m/>
    <m/>
    <m/>
    <m/>
    <m/>
    <m/>
    <m/>
    <m/>
    <m/>
    <m/>
    <m/>
    <m/>
    <m/>
    <m/>
    <m/>
    <m/>
    <m/>
    <m/>
    <n v="0"/>
    <n v="0"/>
    <n v="0"/>
    <n v="0"/>
    <n v="0"/>
    <n v="0"/>
    <n v="0"/>
    <n v="0"/>
    <n v="0"/>
    <n v="0"/>
    <m/>
    <m/>
    <m/>
    <m/>
    <m/>
    <n v="0"/>
    <n v="0"/>
    <n v="0"/>
    <n v="0"/>
    <n v="0"/>
    <n v="0"/>
    <n v="0"/>
    <n v="0"/>
    <m/>
    <x v="0"/>
    <m/>
    <m/>
  </r>
  <r>
    <x v="94"/>
    <x v="127"/>
    <x v="1"/>
    <x v="6"/>
    <n v="0"/>
    <n v="0"/>
    <n v="0"/>
    <n v="0"/>
    <n v="0"/>
    <n v="567337"/>
    <n v="567337"/>
    <n v="567337"/>
    <n v="0"/>
    <n v="0"/>
    <n v="567337"/>
    <n v="567337"/>
    <n v="567337"/>
    <n v="567337"/>
    <n v="0"/>
    <n v="0"/>
    <n v="0"/>
    <n v="0"/>
    <n v="0"/>
    <n v="0"/>
    <n v="0"/>
    <n v="0"/>
    <n v="0"/>
    <n v="0"/>
    <n v="0"/>
    <n v="0"/>
    <n v="0"/>
    <n v="0"/>
    <n v="0"/>
    <n v="0"/>
    <n v="0"/>
    <n v="0"/>
    <m/>
    <m/>
    <m/>
    <m/>
    <m/>
    <m/>
    <m/>
    <m/>
    <m/>
    <m/>
    <m/>
    <m/>
    <m/>
    <m/>
    <m/>
    <m/>
    <m/>
    <m/>
    <m/>
    <m/>
    <m/>
    <m/>
    <m/>
    <m/>
    <m/>
    <m/>
    <n v="0"/>
    <n v="0"/>
    <n v="0"/>
    <n v="0"/>
    <n v="567337"/>
    <n v="0"/>
    <n v="0"/>
    <n v="0"/>
    <n v="0"/>
    <n v="0"/>
    <m/>
    <m/>
    <m/>
    <m/>
    <m/>
    <n v="0"/>
    <n v="0"/>
    <n v="0"/>
    <n v="0"/>
    <n v="0"/>
    <n v="0"/>
    <n v="0"/>
    <n v="0"/>
    <m/>
    <x v="1"/>
    <m/>
    <m/>
  </r>
  <r>
    <x v="95"/>
    <x v="128"/>
    <x v="1"/>
    <x v="6"/>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96"/>
    <x v="129"/>
    <x v="1"/>
    <x v="6"/>
    <n v="0"/>
    <n v="0"/>
    <n v="0"/>
    <n v="0"/>
    <n v="0"/>
    <n v="0"/>
    <n v="0"/>
    <n v="0"/>
    <n v="30625"/>
    <n v="35848"/>
    <n v="35848"/>
    <n v="0"/>
    <n v="35848"/>
    <n v="35848"/>
    <n v="0"/>
    <n v="0"/>
    <n v="0"/>
    <n v="0"/>
    <n v="0"/>
    <n v="0"/>
    <n v="0"/>
    <n v="0"/>
    <n v="0"/>
    <n v="0"/>
    <n v="0"/>
    <n v="0"/>
    <n v="0"/>
    <n v="0"/>
    <n v="0"/>
    <n v="0"/>
    <n v="0"/>
    <n v="0"/>
    <m/>
    <m/>
    <m/>
    <m/>
    <m/>
    <m/>
    <m/>
    <m/>
    <m/>
    <m/>
    <m/>
    <m/>
    <m/>
    <m/>
    <m/>
    <m/>
    <m/>
    <m/>
    <m/>
    <m/>
    <m/>
    <m/>
    <m/>
    <m/>
    <m/>
    <m/>
    <n v="0"/>
    <n v="0"/>
    <n v="0"/>
    <n v="0"/>
    <n v="0"/>
    <n v="0"/>
    <n v="0"/>
    <n v="0"/>
    <n v="0"/>
    <n v="0"/>
    <m/>
    <m/>
    <m/>
    <m/>
    <m/>
    <n v="30625"/>
    <n v="0"/>
    <n v="5223"/>
    <n v="0"/>
    <n v="0"/>
    <n v="0"/>
    <n v="0"/>
    <n v="0"/>
    <m/>
    <x v="0"/>
    <m/>
    <m/>
  </r>
  <r>
    <x v="26"/>
    <x v="130"/>
    <x v="1"/>
    <x v="6"/>
    <n v="0"/>
    <n v="0"/>
    <n v="0"/>
    <n v="0"/>
    <n v="0"/>
    <n v="0"/>
    <n v="0"/>
    <n v="0"/>
    <n v="0"/>
    <n v="193501"/>
    <n v="193501"/>
    <n v="0"/>
    <n v="193501"/>
    <n v="193501"/>
    <n v="0"/>
    <n v="0"/>
    <n v="0"/>
    <n v="0"/>
    <n v="0"/>
    <n v="0"/>
    <n v="0"/>
    <n v="0"/>
    <n v="0"/>
    <n v="0"/>
    <n v="0"/>
    <n v="0"/>
    <n v="0"/>
    <n v="0"/>
    <n v="0"/>
    <n v="0"/>
    <n v="0"/>
    <n v="0"/>
    <m/>
    <m/>
    <m/>
    <m/>
    <m/>
    <m/>
    <m/>
    <m/>
    <m/>
    <m/>
    <m/>
    <m/>
    <m/>
    <m/>
    <m/>
    <m/>
    <m/>
    <m/>
    <m/>
    <m/>
    <m/>
    <m/>
    <m/>
    <m/>
    <m/>
    <m/>
    <n v="0"/>
    <n v="0"/>
    <n v="0"/>
    <n v="0"/>
    <n v="0"/>
    <n v="0"/>
    <n v="0"/>
    <n v="0"/>
    <n v="0"/>
    <n v="0"/>
    <m/>
    <m/>
    <m/>
    <m/>
    <m/>
    <n v="0"/>
    <n v="0"/>
    <n v="193501"/>
    <n v="0"/>
    <n v="0"/>
    <n v="0"/>
    <n v="0"/>
    <n v="0"/>
    <m/>
    <x v="1"/>
    <m/>
    <m/>
  </r>
  <r>
    <x v="98"/>
    <x v="132"/>
    <x v="1"/>
    <x v="6"/>
    <n v="0"/>
    <n v="0"/>
    <n v="0"/>
    <n v="0"/>
    <n v="0"/>
    <n v="0"/>
    <n v="0"/>
    <n v="0"/>
    <n v="0"/>
    <n v="51354"/>
    <n v="51354"/>
    <n v="0"/>
    <n v="51354"/>
    <n v="51354"/>
    <n v="0"/>
    <n v="0"/>
    <n v="0"/>
    <n v="0"/>
    <n v="0"/>
    <n v="0"/>
    <n v="0"/>
    <n v="0"/>
    <n v="0"/>
    <n v="0"/>
    <n v="0"/>
    <n v="0"/>
    <n v="0"/>
    <n v="0"/>
    <n v="0"/>
    <n v="0"/>
    <n v="0"/>
    <n v="0"/>
    <m/>
    <m/>
    <m/>
    <m/>
    <m/>
    <m/>
    <m/>
    <m/>
    <m/>
    <m/>
    <m/>
    <m/>
    <m/>
    <m/>
    <m/>
    <m/>
    <m/>
    <m/>
    <m/>
    <m/>
    <m/>
    <m/>
    <m/>
    <m/>
    <m/>
    <m/>
    <n v="0"/>
    <n v="0"/>
    <n v="0"/>
    <n v="0"/>
    <n v="0"/>
    <n v="0"/>
    <n v="0"/>
    <n v="0"/>
    <n v="0"/>
    <n v="0"/>
    <m/>
    <m/>
    <m/>
    <m/>
    <m/>
    <n v="0"/>
    <n v="0"/>
    <n v="51354"/>
    <n v="0"/>
    <n v="0"/>
    <n v="0"/>
    <n v="0"/>
    <n v="0"/>
    <m/>
    <x v="0"/>
    <m/>
    <m/>
  </r>
  <r>
    <x v="100"/>
    <x v="134"/>
    <x v="1"/>
    <x v="6"/>
    <n v="0"/>
    <n v="0"/>
    <n v="0"/>
    <n v="0"/>
    <n v="0"/>
    <n v="0"/>
    <n v="0"/>
    <n v="0"/>
    <n v="0"/>
    <n v="22888"/>
    <n v="22888"/>
    <n v="0"/>
    <n v="22888"/>
    <n v="22888"/>
    <n v="0"/>
    <n v="0"/>
    <n v="0"/>
    <n v="0"/>
    <n v="0"/>
    <n v="0"/>
    <n v="0"/>
    <n v="0"/>
    <n v="0"/>
    <n v="0"/>
    <n v="0"/>
    <n v="0"/>
    <n v="0"/>
    <n v="0"/>
    <n v="0"/>
    <n v="0"/>
    <n v="0"/>
    <n v="0"/>
    <m/>
    <m/>
    <m/>
    <m/>
    <m/>
    <m/>
    <m/>
    <m/>
    <m/>
    <m/>
    <m/>
    <m/>
    <m/>
    <m/>
    <m/>
    <m/>
    <m/>
    <m/>
    <m/>
    <m/>
    <m/>
    <m/>
    <m/>
    <m/>
    <m/>
    <m/>
    <n v="0"/>
    <n v="0"/>
    <n v="0"/>
    <n v="0"/>
    <n v="0"/>
    <n v="0"/>
    <n v="0"/>
    <n v="0"/>
    <n v="0"/>
    <n v="0"/>
    <m/>
    <m/>
    <m/>
    <m/>
    <m/>
    <n v="0"/>
    <n v="0"/>
    <n v="22888"/>
    <n v="0"/>
    <n v="0"/>
    <n v="0"/>
    <n v="0"/>
    <n v="0"/>
    <m/>
    <x v="0"/>
    <m/>
    <m/>
  </r>
  <r>
    <x v="101"/>
    <x v="135"/>
    <x v="1"/>
    <x v="6"/>
    <n v="0"/>
    <n v="0"/>
    <n v="0"/>
    <n v="0"/>
    <n v="0"/>
    <n v="132825"/>
    <n v="132825"/>
    <n v="132825"/>
    <n v="13041"/>
    <n v="13041"/>
    <n v="145866"/>
    <n v="132825"/>
    <n v="145866"/>
    <n v="145866"/>
    <n v="0"/>
    <n v="0"/>
    <n v="0"/>
    <n v="0"/>
    <n v="0"/>
    <n v="0"/>
    <n v="0"/>
    <n v="0"/>
    <n v="0"/>
    <n v="0"/>
    <n v="0"/>
    <n v="0"/>
    <n v="0"/>
    <n v="0"/>
    <n v="0"/>
    <n v="0"/>
    <n v="0"/>
    <n v="0"/>
    <m/>
    <m/>
    <m/>
    <m/>
    <m/>
    <m/>
    <m/>
    <m/>
    <m/>
    <m/>
    <m/>
    <m/>
    <m/>
    <m/>
    <m/>
    <m/>
    <m/>
    <m/>
    <m/>
    <m/>
    <m/>
    <m/>
    <m/>
    <m/>
    <m/>
    <m/>
    <n v="0"/>
    <n v="0"/>
    <n v="0"/>
    <n v="0"/>
    <n v="132825"/>
    <n v="0"/>
    <n v="0"/>
    <n v="0"/>
    <n v="0"/>
    <n v="0"/>
    <m/>
    <m/>
    <m/>
    <m/>
    <m/>
    <n v="13041"/>
    <n v="0"/>
    <n v="0"/>
    <n v="0"/>
    <n v="0"/>
    <n v="0"/>
    <n v="0"/>
    <n v="0"/>
    <m/>
    <x v="1"/>
    <m/>
    <m/>
  </r>
  <r>
    <x v="102"/>
    <x v="136"/>
    <x v="1"/>
    <x v="6"/>
    <n v="0"/>
    <n v="0"/>
    <n v="0"/>
    <n v="0"/>
    <n v="0"/>
    <n v="349823"/>
    <n v="349823"/>
    <n v="349823"/>
    <n v="0"/>
    <n v="0"/>
    <n v="349823"/>
    <n v="349823"/>
    <n v="349823"/>
    <n v="349823"/>
    <n v="0"/>
    <n v="0"/>
    <n v="0"/>
    <n v="0"/>
    <n v="0"/>
    <n v="0"/>
    <n v="0"/>
    <n v="0"/>
    <n v="0"/>
    <n v="0"/>
    <n v="0"/>
    <n v="0"/>
    <n v="0"/>
    <n v="0"/>
    <n v="0"/>
    <n v="0"/>
    <n v="0"/>
    <n v="0"/>
    <m/>
    <m/>
    <m/>
    <m/>
    <m/>
    <m/>
    <m/>
    <m/>
    <m/>
    <m/>
    <m/>
    <m/>
    <m/>
    <m/>
    <m/>
    <m/>
    <m/>
    <m/>
    <m/>
    <m/>
    <m/>
    <m/>
    <m/>
    <m/>
    <m/>
    <m/>
    <n v="0"/>
    <n v="0"/>
    <n v="0"/>
    <n v="0"/>
    <n v="349823"/>
    <n v="0"/>
    <n v="0"/>
    <n v="0"/>
    <n v="0"/>
    <n v="0"/>
    <m/>
    <m/>
    <m/>
    <m/>
    <m/>
    <n v="0"/>
    <n v="0"/>
    <n v="0"/>
    <n v="0"/>
    <n v="0"/>
    <n v="0"/>
    <n v="0"/>
    <n v="0"/>
    <m/>
    <x v="1"/>
    <m/>
    <m/>
  </r>
  <r>
    <x v="103"/>
    <x v="137"/>
    <x v="1"/>
    <x v="6"/>
    <n v="0"/>
    <n v="0"/>
    <n v="0"/>
    <n v="0"/>
    <n v="0"/>
    <n v="120409"/>
    <n v="120409"/>
    <n v="120409"/>
    <n v="2443"/>
    <n v="2443"/>
    <n v="122852"/>
    <n v="120409"/>
    <n v="122852"/>
    <n v="122852"/>
    <n v="0"/>
    <n v="0"/>
    <n v="0"/>
    <n v="0"/>
    <n v="0"/>
    <n v="0"/>
    <n v="0"/>
    <n v="0"/>
    <n v="0"/>
    <n v="0"/>
    <n v="0"/>
    <n v="0"/>
    <n v="0"/>
    <n v="0"/>
    <n v="0"/>
    <n v="0"/>
    <n v="0"/>
    <n v="0"/>
    <m/>
    <m/>
    <m/>
    <m/>
    <m/>
    <m/>
    <m/>
    <m/>
    <m/>
    <m/>
    <m/>
    <m/>
    <m/>
    <m/>
    <m/>
    <m/>
    <m/>
    <m/>
    <m/>
    <m/>
    <m/>
    <m/>
    <m/>
    <m/>
    <m/>
    <m/>
    <m/>
    <n v="0"/>
    <n v="0"/>
    <n v="0"/>
    <n v="120409"/>
    <n v="0"/>
    <n v="0"/>
    <n v="0"/>
    <n v="0"/>
    <n v="0"/>
    <m/>
    <m/>
    <m/>
    <m/>
    <m/>
    <n v="2443"/>
    <n v="0"/>
    <n v="0"/>
    <n v="0"/>
    <n v="0"/>
    <n v="0"/>
    <n v="0"/>
    <n v="0"/>
    <m/>
    <x v="1"/>
    <m/>
    <m/>
  </r>
  <r>
    <x v="104"/>
    <x v="138"/>
    <x v="1"/>
    <x v="6"/>
    <n v="0"/>
    <n v="0"/>
    <n v="0"/>
    <n v="0"/>
    <n v="0"/>
    <n v="180439"/>
    <n v="180439"/>
    <n v="180439"/>
    <n v="0"/>
    <n v="0"/>
    <n v="180439"/>
    <n v="180439"/>
    <n v="180439"/>
    <n v="180439"/>
    <n v="0"/>
    <n v="0"/>
    <n v="0"/>
    <n v="0"/>
    <n v="0"/>
    <n v="0"/>
    <n v="0"/>
    <n v="0"/>
    <n v="0"/>
    <n v="0"/>
    <n v="0"/>
    <n v="0"/>
    <n v="0"/>
    <n v="0"/>
    <n v="0"/>
    <n v="0"/>
    <n v="0"/>
    <n v="0"/>
    <m/>
    <m/>
    <m/>
    <m/>
    <m/>
    <m/>
    <m/>
    <m/>
    <m/>
    <m/>
    <m/>
    <m/>
    <m/>
    <m/>
    <m/>
    <m/>
    <m/>
    <m/>
    <m/>
    <m/>
    <m/>
    <m/>
    <m/>
    <m/>
    <m/>
    <m/>
    <n v="0"/>
    <n v="0"/>
    <n v="0"/>
    <n v="0"/>
    <n v="180439"/>
    <n v="0"/>
    <n v="0"/>
    <n v="0"/>
    <n v="0"/>
    <n v="0"/>
    <m/>
    <m/>
    <m/>
    <m/>
    <m/>
    <n v="0"/>
    <n v="0"/>
    <n v="0"/>
    <n v="0"/>
    <n v="0"/>
    <n v="0"/>
    <n v="0"/>
    <n v="0"/>
    <m/>
    <x v="1"/>
    <m/>
    <m/>
  </r>
  <r>
    <x v="105"/>
    <x v="139"/>
    <x v="1"/>
    <x v="6"/>
    <n v="7412"/>
    <n v="30"/>
    <n v="19672"/>
    <n v="27114"/>
    <n v="602"/>
    <n v="0"/>
    <n v="602"/>
    <n v="27716"/>
    <n v="0"/>
    <n v="133526"/>
    <n v="161242"/>
    <n v="27716"/>
    <n v="161242"/>
    <n v="161242"/>
    <n v="7412"/>
    <n v="0"/>
    <n v="30"/>
    <n v="30"/>
    <n v="19672"/>
    <n v="14073"/>
    <n v="0"/>
    <n v="0"/>
    <n v="0"/>
    <n v="0"/>
    <n v="0"/>
    <n v="0"/>
    <n v="0"/>
    <n v="0"/>
    <n v="0"/>
    <n v="0"/>
    <n v="0"/>
    <n v="0"/>
    <m/>
    <m/>
    <m/>
    <m/>
    <m/>
    <m/>
    <m/>
    <m/>
    <m/>
    <m/>
    <m/>
    <m/>
    <m/>
    <m/>
    <m/>
    <m/>
    <m/>
    <m/>
    <m/>
    <m/>
    <m/>
    <m/>
    <m/>
    <m/>
    <m/>
    <m/>
    <n v="0"/>
    <n v="0"/>
    <n v="602"/>
    <n v="359"/>
    <n v="0"/>
    <n v="0"/>
    <n v="0"/>
    <n v="0"/>
    <n v="0"/>
    <n v="0"/>
    <m/>
    <m/>
    <m/>
    <m/>
    <m/>
    <n v="0"/>
    <n v="0"/>
    <n v="133526"/>
    <n v="0"/>
    <n v="0"/>
    <n v="0"/>
    <n v="0"/>
    <n v="0"/>
    <m/>
    <x v="1"/>
    <m/>
    <m/>
  </r>
  <r>
    <x v="106"/>
    <x v="140"/>
    <x v="1"/>
    <x v="6"/>
    <n v="0"/>
    <n v="0"/>
    <n v="0"/>
    <n v="0"/>
    <n v="7389"/>
    <n v="258106"/>
    <n v="265495"/>
    <n v="265495"/>
    <n v="2447"/>
    <n v="2447"/>
    <n v="267942"/>
    <n v="265495"/>
    <n v="267942"/>
    <n v="267942"/>
    <n v="0"/>
    <n v="0"/>
    <n v="0"/>
    <n v="0"/>
    <n v="0"/>
    <n v="0"/>
    <n v="0"/>
    <n v="0"/>
    <n v="0"/>
    <n v="0"/>
    <n v="0"/>
    <n v="0"/>
    <n v="0"/>
    <n v="0"/>
    <n v="0"/>
    <n v="0"/>
    <n v="0"/>
    <n v="0"/>
    <m/>
    <m/>
    <m/>
    <m/>
    <m/>
    <m/>
    <m/>
    <m/>
    <m/>
    <m/>
    <m/>
    <m/>
    <m/>
    <m/>
    <m/>
    <m/>
    <m/>
    <m/>
    <m/>
    <m/>
    <m/>
    <m/>
    <m/>
    <m/>
    <m/>
    <m/>
    <n v="7389"/>
    <n v="0"/>
    <n v="0"/>
    <n v="0"/>
    <n v="258106"/>
    <n v="0"/>
    <n v="0"/>
    <n v="0"/>
    <n v="0"/>
    <n v="0"/>
    <m/>
    <m/>
    <m/>
    <m/>
    <m/>
    <n v="2447"/>
    <n v="0"/>
    <n v="0"/>
    <n v="0"/>
    <n v="0"/>
    <n v="0"/>
    <n v="0"/>
    <n v="0"/>
    <m/>
    <x v="1"/>
    <m/>
    <m/>
  </r>
  <r>
    <x v="107"/>
    <x v="141"/>
    <x v="1"/>
    <x v="6"/>
    <n v="0"/>
    <n v="0"/>
    <n v="0"/>
    <n v="0"/>
    <n v="0"/>
    <n v="351112"/>
    <n v="351112"/>
    <n v="351112"/>
    <n v="549"/>
    <n v="549"/>
    <n v="351661"/>
    <n v="351112"/>
    <n v="351661"/>
    <n v="351661"/>
    <n v="0"/>
    <n v="0"/>
    <n v="0"/>
    <n v="0"/>
    <n v="0"/>
    <n v="0"/>
    <n v="0"/>
    <n v="0"/>
    <n v="0"/>
    <n v="0"/>
    <n v="0"/>
    <n v="0"/>
    <n v="0"/>
    <n v="0"/>
    <n v="0"/>
    <n v="0"/>
    <n v="0"/>
    <n v="0"/>
    <m/>
    <m/>
    <m/>
    <m/>
    <m/>
    <m/>
    <m/>
    <m/>
    <m/>
    <m/>
    <m/>
    <m/>
    <m/>
    <m/>
    <m/>
    <m/>
    <m/>
    <m/>
    <m/>
    <m/>
    <m/>
    <m/>
    <m/>
    <m/>
    <m/>
    <m/>
    <n v="0"/>
    <n v="0"/>
    <n v="0"/>
    <n v="0"/>
    <n v="351112"/>
    <n v="0"/>
    <n v="0"/>
    <n v="0"/>
    <n v="0"/>
    <n v="0"/>
    <m/>
    <m/>
    <m/>
    <m/>
    <m/>
    <n v="549"/>
    <n v="0"/>
    <n v="0"/>
    <n v="0"/>
    <n v="0"/>
    <n v="0"/>
    <n v="0"/>
    <n v="0"/>
    <m/>
    <x v="1"/>
    <m/>
    <m/>
  </r>
  <r>
    <x v="108"/>
    <x v="142"/>
    <x v="1"/>
    <x v="6"/>
    <n v="0"/>
    <n v="0"/>
    <n v="0"/>
    <n v="0"/>
    <n v="174470"/>
    <n v="13394"/>
    <n v="187864"/>
    <n v="187864"/>
    <n v="0"/>
    <n v="0"/>
    <n v="187864"/>
    <n v="187864"/>
    <n v="187864"/>
    <n v="187864"/>
    <n v="0"/>
    <n v="0"/>
    <n v="0"/>
    <n v="0"/>
    <n v="0"/>
    <n v="0"/>
    <n v="0"/>
    <n v="0"/>
    <n v="0"/>
    <n v="0"/>
    <n v="0"/>
    <n v="0"/>
    <n v="0"/>
    <n v="0"/>
    <n v="0"/>
    <n v="0"/>
    <n v="0"/>
    <n v="0"/>
    <m/>
    <m/>
    <m/>
    <m/>
    <m/>
    <m/>
    <m/>
    <m/>
    <m/>
    <m/>
    <m/>
    <m/>
    <m/>
    <m/>
    <m/>
    <m/>
    <m/>
    <m/>
    <m/>
    <m/>
    <m/>
    <m/>
    <m/>
    <m/>
    <m/>
    <m/>
    <n v="174470"/>
    <n v="0"/>
    <n v="0"/>
    <n v="0"/>
    <n v="13394"/>
    <n v="0"/>
    <n v="0"/>
    <n v="0"/>
    <n v="0"/>
    <n v="0"/>
    <m/>
    <m/>
    <m/>
    <m/>
    <m/>
    <n v="0"/>
    <n v="0"/>
    <n v="0"/>
    <n v="0"/>
    <n v="0"/>
    <n v="0"/>
    <n v="0"/>
    <n v="0"/>
    <m/>
    <x v="1"/>
    <m/>
    <m/>
  </r>
  <r>
    <x v="109"/>
    <x v="143"/>
    <x v="1"/>
    <x v="6"/>
    <n v="0"/>
    <n v="0"/>
    <n v="11598"/>
    <n v="11598"/>
    <n v="0"/>
    <n v="0"/>
    <n v="0"/>
    <n v="11598"/>
    <n v="0"/>
    <n v="106883"/>
    <n v="118481"/>
    <n v="11598"/>
    <n v="118481"/>
    <n v="118481"/>
    <n v="0"/>
    <n v="0"/>
    <n v="0"/>
    <n v="0"/>
    <n v="11598"/>
    <n v="0"/>
    <n v="0"/>
    <n v="0"/>
    <n v="0"/>
    <n v="0"/>
    <n v="0"/>
    <n v="0"/>
    <n v="0"/>
    <n v="0"/>
    <n v="0"/>
    <n v="0"/>
    <n v="0"/>
    <n v="0"/>
    <m/>
    <m/>
    <m/>
    <m/>
    <m/>
    <m/>
    <m/>
    <m/>
    <m/>
    <m/>
    <m/>
    <m/>
    <m/>
    <m/>
    <m/>
    <m/>
    <m/>
    <m/>
    <m/>
    <m/>
    <m/>
    <m/>
    <m/>
    <m/>
    <m/>
    <m/>
    <n v="0"/>
    <n v="0"/>
    <n v="0"/>
    <n v="0"/>
    <n v="0"/>
    <n v="0"/>
    <n v="0"/>
    <n v="0"/>
    <n v="0"/>
    <n v="0"/>
    <m/>
    <m/>
    <m/>
    <m/>
    <m/>
    <n v="0"/>
    <n v="0"/>
    <n v="106883"/>
    <n v="0"/>
    <n v="0"/>
    <n v="0"/>
    <n v="0"/>
    <n v="0"/>
    <m/>
    <x v="1"/>
    <m/>
    <m/>
  </r>
  <r>
    <x v="88"/>
    <x v="119"/>
    <x v="1"/>
    <x v="6"/>
    <n v="0"/>
    <n v="0"/>
    <n v="211"/>
    <n v="211"/>
    <n v="0"/>
    <n v="0"/>
    <n v="0"/>
    <n v="211"/>
    <n v="0"/>
    <n v="40083"/>
    <n v="40294"/>
    <n v="211"/>
    <n v="40294"/>
    <n v="40294"/>
    <n v="0"/>
    <n v="0"/>
    <n v="0"/>
    <n v="0"/>
    <n v="211"/>
    <n v="0"/>
    <n v="0"/>
    <n v="0"/>
    <n v="0"/>
    <n v="0"/>
    <n v="0"/>
    <n v="0"/>
    <n v="0"/>
    <n v="0"/>
    <n v="0"/>
    <n v="0"/>
    <n v="0"/>
    <n v="0"/>
    <m/>
    <m/>
    <m/>
    <m/>
    <m/>
    <m/>
    <m/>
    <m/>
    <m/>
    <m/>
    <m/>
    <m/>
    <m/>
    <m/>
    <m/>
    <m/>
    <m/>
    <m/>
    <m/>
    <m/>
    <m/>
    <m/>
    <m/>
    <m/>
    <m/>
    <m/>
    <n v="0"/>
    <n v="0"/>
    <n v="0"/>
    <n v="0"/>
    <n v="0"/>
    <n v="0"/>
    <n v="0"/>
    <n v="0"/>
    <n v="0"/>
    <n v="0"/>
    <m/>
    <m/>
    <m/>
    <m/>
    <m/>
    <n v="0"/>
    <n v="0"/>
    <n v="40083"/>
    <n v="0"/>
    <n v="0"/>
    <n v="0"/>
    <n v="0"/>
    <n v="0"/>
    <m/>
    <x v="0"/>
    <m/>
    <m/>
  </r>
  <r>
    <x v="110"/>
    <x v="144"/>
    <x v="1"/>
    <x v="6"/>
    <n v="0"/>
    <n v="0"/>
    <n v="0"/>
    <n v="0"/>
    <n v="0"/>
    <n v="0"/>
    <n v="0"/>
    <n v="0"/>
    <n v="0"/>
    <n v="7544"/>
    <n v="7544"/>
    <n v="0"/>
    <n v="7544"/>
    <n v="7544"/>
    <n v="0"/>
    <n v="0"/>
    <n v="0"/>
    <n v="0"/>
    <n v="0"/>
    <n v="0"/>
    <n v="0"/>
    <n v="0"/>
    <n v="0"/>
    <n v="0"/>
    <n v="0"/>
    <n v="0"/>
    <n v="0"/>
    <n v="0"/>
    <n v="0"/>
    <n v="0"/>
    <n v="0"/>
    <n v="0"/>
    <m/>
    <m/>
    <m/>
    <m/>
    <m/>
    <m/>
    <m/>
    <m/>
    <m/>
    <m/>
    <m/>
    <m/>
    <m/>
    <m/>
    <m/>
    <m/>
    <m/>
    <m/>
    <m/>
    <m/>
    <m/>
    <m/>
    <m/>
    <m/>
    <m/>
    <m/>
    <n v="0"/>
    <n v="0"/>
    <n v="0"/>
    <n v="0"/>
    <n v="0"/>
    <n v="0"/>
    <n v="0"/>
    <n v="0"/>
    <n v="0"/>
    <n v="0"/>
    <m/>
    <m/>
    <m/>
    <m/>
    <m/>
    <n v="0"/>
    <n v="0"/>
    <n v="7544"/>
    <n v="0"/>
    <n v="0"/>
    <n v="0"/>
    <n v="0"/>
    <n v="0"/>
    <m/>
    <x v="0"/>
    <m/>
    <m/>
  </r>
  <r>
    <x v="111"/>
    <x v="145"/>
    <x v="1"/>
    <x v="6"/>
    <n v="31716"/>
    <n v="31416"/>
    <n v="72596"/>
    <n v="135728"/>
    <n v="1348"/>
    <n v="0"/>
    <n v="1348"/>
    <n v="137076"/>
    <n v="0"/>
    <n v="0"/>
    <n v="137076"/>
    <n v="137076"/>
    <n v="137076"/>
    <n v="137076"/>
    <n v="31716"/>
    <n v="0"/>
    <n v="31416"/>
    <n v="1118"/>
    <n v="72154"/>
    <n v="2222"/>
    <n v="0"/>
    <n v="0"/>
    <n v="0"/>
    <n v="0"/>
    <n v="0"/>
    <n v="0"/>
    <n v="0"/>
    <n v="0"/>
    <n v="0"/>
    <n v="0"/>
    <n v="442"/>
    <n v="0"/>
    <m/>
    <m/>
    <m/>
    <m/>
    <m/>
    <m/>
    <m/>
    <m/>
    <m/>
    <m/>
    <m/>
    <m/>
    <m/>
    <m/>
    <m/>
    <m/>
    <m/>
    <m/>
    <m/>
    <m/>
    <m/>
    <m/>
    <m/>
    <m/>
    <m/>
    <m/>
    <n v="1348"/>
    <n v="0"/>
    <n v="0"/>
    <n v="0"/>
    <n v="0"/>
    <n v="0"/>
    <n v="0"/>
    <n v="0"/>
    <n v="0"/>
    <n v="0"/>
    <m/>
    <m/>
    <m/>
    <m/>
    <m/>
    <n v="0"/>
    <n v="0"/>
    <n v="0"/>
    <n v="0"/>
    <n v="0"/>
    <n v="0"/>
    <n v="0"/>
    <n v="0"/>
    <m/>
    <x v="1"/>
    <m/>
    <m/>
  </r>
  <r>
    <x v="112"/>
    <x v="146"/>
    <x v="1"/>
    <x v="6"/>
    <n v="0"/>
    <n v="5845"/>
    <n v="38500"/>
    <n v="44345"/>
    <n v="0"/>
    <n v="0"/>
    <n v="0"/>
    <n v="44345"/>
    <n v="0"/>
    <n v="1489"/>
    <n v="45834"/>
    <n v="44345"/>
    <n v="45834"/>
    <n v="45834"/>
    <n v="0"/>
    <n v="0"/>
    <n v="5845"/>
    <n v="0"/>
    <n v="38500"/>
    <n v="0"/>
    <n v="0"/>
    <n v="0"/>
    <n v="0"/>
    <n v="0"/>
    <n v="0"/>
    <n v="0"/>
    <n v="0"/>
    <n v="0"/>
    <n v="0"/>
    <n v="0"/>
    <n v="0"/>
    <n v="0"/>
    <m/>
    <m/>
    <m/>
    <m/>
    <m/>
    <m/>
    <m/>
    <m/>
    <m/>
    <m/>
    <m/>
    <m/>
    <m/>
    <m/>
    <m/>
    <m/>
    <m/>
    <m/>
    <m/>
    <m/>
    <m/>
    <m/>
    <m/>
    <m/>
    <m/>
    <m/>
    <n v="0"/>
    <n v="0"/>
    <n v="0"/>
    <n v="0"/>
    <n v="0"/>
    <n v="0"/>
    <n v="0"/>
    <n v="0"/>
    <n v="0"/>
    <n v="0"/>
    <m/>
    <m/>
    <m/>
    <m/>
    <m/>
    <n v="0"/>
    <n v="0"/>
    <n v="1489"/>
    <n v="0"/>
    <n v="0"/>
    <n v="0"/>
    <n v="0"/>
    <n v="0"/>
    <m/>
    <x v="0"/>
    <m/>
    <m/>
  </r>
  <r>
    <x v="137"/>
    <x v="172"/>
    <x v="1"/>
    <x v="6"/>
    <n v="0"/>
    <n v="0"/>
    <n v="0"/>
    <n v="0"/>
    <n v="1922"/>
    <n v="0"/>
    <n v="1922"/>
    <n v="1922"/>
    <n v="0"/>
    <n v="0"/>
    <n v="1922"/>
    <n v="1922"/>
    <n v="1922"/>
    <n v="1922"/>
    <n v="0"/>
    <n v="0"/>
    <n v="0"/>
    <n v="0"/>
    <n v="0"/>
    <n v="0"/>
    <n v="0"/>
    <n v="0"/>
    <n v="0"/>
    <n v="0"/>
    <n v="0"/>
    <n v="0"/>
    <n v="0"/>
    <n v="0"/>
    <n v="0"/>
    <n v="0"/>
    <n v="0"/>
    <n v="0"/>
    <m/>
    <m/>
    <m/>
    <m/>
    <m/>
    <m/>
    <m/>
    <m/>
    <m/>
    <m/>
    <m/>
    <m/>
    <m/>
    <m/>
    <m/>
    <m/>
    <m/>
    <m/>
    <m/>
    <m/>
    <m/>
    <m/>
    <m/>
    <m/>
    <m/>
    <m/>
    <n v="1922"/>
    <n v="0"/>
    <n v="0"/>
    <n v="0"/>
    <n v="0"/>
    <n v="0"/>
    <n v="0"/>
    <n v="0"/>
    <n v="0"/>
    <n v="0"/>
    <m/>
    <m/>
    <m/>
    <m/>
    <m/>
    <n v="0"/>
    <n v="0"/>
    <n v="0"/>
    <n v="0"/>
    <n v="0"/>
    <n v="0"/>
    <n v="0"/>
    <n v="0"/>
    <m/>
    <x v="0"/>
    <m/>
    <m/>
  </r>
  <r>
    <x v="114"/>
    <x v="148"/>
    <x v="1"/>
    <x v="6"/>
    <n v="2101"/>
    <n v="31714"/>
    <n v="35155"/>
    <n v="68970"/>
    <n v="0"/>
    <n v="0"/>
    <n v="0"/>
    <n v="68970"/>
    <n v="0"/>
    <n v="0"/>
    <n v="68970"/>
    <n v="68970"/>
    <n v="68970"/>
    <n v="68970"/>
    <n v="2101"/>
    <n v="0"/>
    <n v="31714"/>
    <n v="0"/>
    <n v="35155"/>
    <n v="0"/>
    <n v="0"/>
    <n v="0"/>
    <n v="0"/>
    <n v="0"/>
    <n v="0"/>
    <n v="0"/>
    <n v="0"/>
    <n v="0"/>
    <n v="0"/>
    <n v="0"/>
    <n v="0"/>
    <n v="0"/>
    <m/>
    <m/>
    <m/>
    <m/>
    <m/>
    <m/>
    <m/>
    <m/>
    <m/>
    <m/>
    <m/>
    <m/>
    <m/>
    <m/>
    <m/>
    <m/>
    <m/>
    <m/>
    <m/>
    <m/>
    <m/>
    <m/>
    <m/>
    <m/>
    <m/>
    <m/>
    <n v="0"/>
    <n v="0"/>
    <n v="0"/>
    <n v="0"/>
    <n v="0"/>
    <n v="0"/>
    <n v="0"/>
    <n v="0"/>
    <n v="0"/>
    <n v="0"/>
    <m/>
    <m/>
    <m/>
    <m/>
    <m/>
    <n v="0"/>
    <n v="0"/>
    <n v="0"/>
    <n v="0"/>
    <n v="0"/>
    <n v="0"/>
    <n v="0"/>
    <n v="0"/>
    <m/>
    <x v="0"/>
    <m/>
    <m/>
  </r>
  <r>
    <x v="26"/>
    <x v="149"/>
    <x v="1"/>
    <x v="6"/>
    <n v="2"/>
    <n v="98512"/>
    <n v="430616"/>
    <n v="529130"/>
    <n v="340365"/>
    <n v="0"/>
    <n v="340365"/>
    <n v="869495"/>
    <n v="0"/>
    <n v="0"/>
    <n v="869495"/>
    <n v="869495"/>
    <n v="869495"/>
    <n v="869495"/>
    <n v="2"/>
    <n v="0"/>
    <n v="98512"/>
    <n v="0"/>
    <n v="430616"/>
    <n v="0"/>
    <n v="0"/>
    <n v="0"/>
    <n v="0"/>
    <n v="0"/>
    <n v="0"/>
    <n v="0"/>
    <n v="0"/>
    <n v="0"/>
    <n v="0"/>
    <n v="0"/>
    <n v="0"/>
    <n v="0"/>
    <m/>
    <m/>
    <m/>
    <m/>
    <m/>
    <m/>
    <m/>
    <m/>
    <m/>
    <m/>
    <m/>
    <m/>
    <m/>
    <m/>
    <m/>
    <m/>
    <m/>
    <m/>
    <m/>
    <m/>
    <m/>
    <m/>
    <m/>
    <m/>
    <m/>
    <m/>
    <n v="340365"/>
    <n v="0"/>
    <n v="0"/>
    <n v="0"/>
    <n v="0"/>
    <n v="0"/>
    <n v="0"/>
    <n v="0"/>
    <n v="0"/>
    <n v="0"/>
    <m/>
    <m/>
    <m/>
    <m/>
    <m/>
    <n v="0"/>
    <n v="0"/>
    <n v="0"/>
    <n v="0"/>
    <n v="0"/>
    <n v="0"/>
    <n v="0"/>
    <n v="0"/>
    <m/>
    <x v="1"/>
    <m/>
    <m/>
  </r>
  <r>
    <x v="26"/>
    <x v="150"/>
    <x v="1"/>
    <x v="6"/>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26"/>
    <x v="151"/>
    <x v="1"/>
    <x v="6"/>
    <n v="0"/>
    <n v="0"/>
    <n v="0"/>
    <n v="0"/>
    <n v="0"/>
    <n v="1579"/>
    <n v="1579"/>
    <n v="1579"/>
    <n v="0"/>
    <n v="0"/>
    <n v="1579"/>
    <n v="1579"/>
    <n v="1579"/>
    <n v="1579"/>
    <n v="0"/>
    <n v="0"/>
    <n v="0"/>
    <n v="0"/>
    <n v="0"/>
    <n v="0"/>
    <n v="0"/>
    <n v="0"/>
    <n v="0"/>
    <n v="0"/>
    <n v="0"/>
    <n v="0"/>
    <n v="0"/>
    <n v="0"/>
    <n v="0"/>
    <n v="0"/>
    <n v="0"/>
    <n v="0"/>
    <m/>
    <m/>
    <m/>
    <m/>
    <m/>
    <m/>
    <m/>
    <m/>
    <m/>
    <m/>
    <m/>
    <m/>
    <m/>
    <m/>
    <m/>
    <m/>
    <m/>
    <m/>
    <m/>
    <m/>
    <m/>
    <m/>
    <m/>
    <m/>
    <m/>
    <m/>
    <n v="0"/>
    <n v="0"/>
    <n v="0"/>
    <n v="0"/>
    <n v="1579"/>
    <n v="0"/>
    <n v="0"/>
    <n v="0"/>
    <n v="0"/>
    <n v="0"/>
    <m/>
    <m/>
    <m/>
    <m/>
    <m/>
    <n v="0"/>
    <n v="0"/>
    <n v="0"/>
    <n v="0"/>
    <n v="0"/>
    <n v="0"/>
    <n v="0"/>
    <n v="0"/>
    <m/>
    <x v="0"/>
    <m/>
    <m/>
  </r>
  <r>
    <x v="145"/>
    <x v="152"/>
    <x v="1"/>
    <x v="6"/>
    <n v="0"/>
    <n v="0"/>
    <n v="0"/>
    <n v="0"/>
    <n v="15423"/>
    <n v="0"/>
    <n v="15423"/>
    <n v="15423"/>
    <n v="0"/>
    <n v="3676"/>
    <n v="19099"/>
    <n v="15423"/>
    <n v="19099"/>
    <n v="19099"/>
    <n v="0"/>
    <n v="0"/>
    <n v="0"/>
    <n v="0"/>
    <n v="0"/>
    <n v="0"/>
    <n v="0"/>
    <n v="0"/>
    <n v="0"/>
    <n v="0"/>
    <n v="0"/>
    <n v="0"/>
    <n v="0"/>
    <n v="0"/>
    <n v="0"/>
    <n v="0"/>
    <n v="0"/>
    <n v="0"/>
    <m/>
    <m/>
    <m/>
    <m/>
    <m/>
    <m/>
    <m/>
    <m/>
    <m/>
    <m/>
    <m/>
    <m/>
    <m/>
    <m/>
    <m/>
    <m/>
    <m/>
    <m/>
    <m/>
    <m/>
    <m/>
    <m/>
    <m/>
    <m/>
    <m/>
    <m/>
    <n v="15423"/>
    <n v="0"/>
    <n v="0"/>
    <n v="0"/>
    <n v="0"/>
    <n v="0"/>
    <n v="0"/>
    <n v="0"/>
    <n v="0"/>
    <n v="0"/>
    <m/>
    <m/>
    <m/>
    <m/>
    <m/>
    <n v="0"/>
    <n v="0"/>
    <n v="3676"/>
    <n v="0"/>
    <n v="0"/>
    <n v="0"/>
    <n v="0"/>
    <n v="0"/>
    <m/>
    <x v="0"/>
    <m/>
    <m/>
  </r>
  <r>
    <x v="115"/>
    <x v="154"/>
    <x v="1"/>
    <x v="6"/>
    <n v="14574"/>
    <n v="34790"/>
    <n v="81845"/>
    <n v="131209"/>
    <n v="0"/>
    <n v="0"/>
    <n v="0"/>
    <n v="131209"/>
    <n v="0"/>
    <n v="0"/>
    <n v="131209"/>
    <n v="131209"/>
    <n v="131209"/>
    <n v="131209"/>
    <n v="14574"/>
    <n v="0"/>
    <n v="34790"/>
    <n v="0"/>
    <n v="81845"/>
    <n v="0"/>
    <n v="0"/>
    <n v="0"/>
    <n v="0"/>
    <n v="0"/>
    <n v="0"/>
    <n v="0"/>
    <n v="0"/>
    <n v="0"/>
    <n v="0"/>
    <n v="0"/>
    <n v="0"/>
    <n v="0"/>
    <m/>
    <m/>
    <m/>
    <m/>
    <m/>
    <m/>
    <m/>
    <m/>
    <m/>
    <m/>
    <m/>
    <m/>
    <m/>
    <m/>
    <m/>
    <m/>
    <m/>
    <m/>
    <m/>
    <m/>
    <m/>
    <m/>
    <m/>
    <m/>
    <m/>
    <m/>
    <n v="0"/>
    <n v="0"/>
    <n v="0"/>
    <n v="0"/>
    <n v="0"/>
    <n v="0"/>
    <n v="0"/>
    <n v="0"/>
    <n v="0"/>
    <n v="0"/>
    <m/>
    <m/>
    <m/>
    <m/>
    <m/>
    <n v="0"/>
    <n v="0"/>
    <n v="0"/>
    <n v="0"/>
    <n v="0"/>
    <n v="0"/>
    <n v="0"/>
    <n v="0"/>
    <m/>
    <x v="1"/>
    <m/>
    <m/>
  </r>
  <r>
    <x v="0"/>
    <x v="0"/>
    <x v="0"/>
    <x v="6"/>
    <n v="5751"/>
    <n v="206"/>
    <n v="5142"/>
    <n v="11099"/>
    <n v="0"/>
    <n v="0"/>
    <n v="0"/>
    <n v="11099"/>
    <n v="1431"/>
    <n v="1431"/>
    <n v="12530"/>
    <n v="11099"/>
    <n v="12530"/>
    <n v="12530"/>
    <m/>
    <m/>
    <m/>
    <m/>
    <m/>
    <m/>
    <n v="5751"/>
    <n v="0"/>
    <n v="206"/>
    <n v="0"/>
    <n v="5142"/>
    <n v="0"/>
    <n v="0"/>
    <n v="0"/>
    <n v="0"/>
    <n v="0"/>
    <n v="0"/>
    <n v="0"/>
    <n v="0"/>
    <n v="0"/>
    <n v="0"/>
    <n v="0"/>
    <n v="0"/>
    <n v="0"/>
    <n v="0"/>
    <n v="0"/>
    <n v="0"/>
    <n v="0"/>
    <n v="0"/>
    <n v="0"/>
    <n v="0"/>
    <n v="0"/>
    <n v="0"/>
    <n v="0"/>
    <n v="0"/>
    <n v="0"/>
    <n v="0"/>
    <n v="0"/>
    <n v="0"/>
    <n v="0"/>
    <n v="0"/>
    <n v="0"/>
    <m/>
    <m/>
    <m/>
    <m/>
    <m/>
    <m/>
    <m/>
    <m/>
    <m/>
    <m/>
    <m/>
    <m/>
    <n v="0"/>
    <n v="0"/>
    <m/>
    <m/>
    <n v="1431"/>
    <m/>
    <m/>
    <m/>
    <m/>
    <m/>
    <m/>
    <m/>
    <m/>
    <m/>
    <x v="0"/>
    <m/>
    <m/>
  </r>
  <r>
    <x v="154"/>
    <x v="1"/>
    <x v="0"/>
    <x v="6"/>
    <n v="421"/>
    <n v="29567"/>
    <n v="160982"/>
    <n v="190970"/>
    <n v="9866"/>
    <n v="0"/>
    <n v="9866"/>
    <n v="200836"/>
    <n v="66099"/>
    <n v="66099"/>
    <n v="266935"/>
    <n v="889442"/>
    <n v="955541"/>
    <n v="955541"/>
    <m/>
    <m/>
    <m/>
    <m/>
    <m/>
    <m/>
    <n v="421"/>
    <n v="0"/>
    <n v="1766"/>
    <n v="0"/>
    <n v="10883"/>
    <n v="630"/>
    <n v="0"/>
    <n v="0"/>
    <n v="19798"/>
    <n v="0"/>
    <n v="97900"/>
    <n v="810"/>
    <n v="0"/>
    <n v="0"/>
    <n v="629"/>
    <n v="0"/>
    <n v="3351"/>
    <n v="6"/>
    <n v="0"/>
    <n v="0"/>
    <n v="6"/>
    <n v="0"/>
    <n v="1222"/>
    <n v="91"/>
    <n v="0"/>
    <n v="0"/>
    <n v="7368"/>
    <n v="0"/>
    <n v="40770"/>
    <n v="67"/>
    <n v="0"/>
    <n v="0"/>
    <n v="0"/>
    <n v="0"/>
    <n v="0"/>
    <n v="0"/>
    <n v="6856"/>
    <n v="0"/>
    <n v="9866"/>
    <m/>
    <m/>
    <m/>
    <m/>
    <m/>
    <m/>
    <m/>
    <m/>
    <m/>
    <n v="0"/>
    <n v="0"/>
    <m/>
    <m/>
    <n v="66099"/>
    <m/>
    <m/>
    <m/>
    <m/>
    <n v="688606"/>
    <m/>
    <m/>
    <m/>
    <m/>
    <x v="1"/>
    <m/>
    <m/>
  </r>
  <r>
    <x v="42"/>
    <x v="181"/>
    <x v="0"/>
    <x v="6"/>
    <n v="19"/>
    <n v="0"/>
    <n v="0"/>
    <n v="19"/>
    <n v="0"/>
    <n v="0"/>
    <n v="0"/>
    <n v="19"/>
    <n v="0"/>
    <n v="0"/>
    <n v="19"/>
    <n v="19"/>
    <n v="19"/>
    <n v="19"/>
    <m/>
    <m/>
    <m/>
    <m/>
    <m/>
    <m/>
    <n v="0"/>
    <n v="0"/>
    <m/>
    <m/>
    <m/>
    <m/>
    <n v="0"/>
    <n v="0"/>
    <m/>
    <m/>
    <m/>
    <m/>
    <n v="0"/>
    <n v="0"/>
    <m/>
    <m/>
    <m/>
    <m/>
    <n v="0"/>
    <n v="0"/>
    <m/>
    <m/>
    <m/>
    <m/>
    <n v="0"/>
    <n v="0"/>
    <m/>
    <m/>
    <m/>
    <m/>
    <n v="19"/>
    <n v="19"/>
    <m/>
    <m/>
    <m/>
    <m/>
    <m/>
    <m/>
    <m/>
    <m/>
    <m/>
    <m/>
    <m/>
    <m/>
    <m/>
    <m/>
    <m/>
    <m/>
    <m/>
    <m/>
    <m/>
    <m/>
    <m/>
    <m/>
    <m/>
    <m/>
    <m/>
    <m/>
    <m/>
    <m/>
    <m/>
    <m/>
    <x v="0"/>
    <m/>
    <m/>
  </r>
  <r>
    <x v="2"/>
    <x v="2"/>
    <x v="0"/>
    <x v="6"/>
    <n v="0"/>
    <n v="0"/>
    <n v="0"/>
    <n v="0"/>
    <n v="0"/>
    <n v="0"/>
    <n v="0"/>
    <n v="0"/>
    <n v="57"/>
    <n v="57"/>
    <n v="57"/>
    <n v="0"/>
    <n v="57"/>
    <n v="57"/>
    <m/>
    <m/>
    <m/>
    <m/>
    <m/>
    <m/>
    <m/>
    <m/>
    <m/>
    <m/>
    <m/>
    <m/>
    <m/>
    <m/>
    <m/>
    <m/>
    <m/>
    <m/>
    <m/>
    <m/>
    <m/>
    <m/>
    <m/>
    <m/>
    <m/>
    <m/>
    <m/>
    <m/>
    <m/>
    <m/>
    <m/>
    <m/>
    <m/>
    <m/>
    <m/>
    <m/>
    <m/>
    <m/>
    <m/>
    <m/>
    <m/>
    <m/>
    <m/>
    <m/>
    <m/>
    <m/>
    <m/>
    <m/>
    <m/>
    <m/>
    <m/>
    <m/>
    <m/>
    <m/>
    <n v="57"/>
    <n v="0"/>
    <m/>
    <m/>
    <n v="0"/>
    <m/>
    <m/>
    <m/>
    <m/>
    <m/>
    <m/>
    <m/>
    <m/>
    <m/>
    <x v="0"/>
    <m/>
    <m/>
  </r>
  <r>
    <x v="122"/>
    <x v="3"/>
    <x v="0"/>
    <x v="6"/>
    <n v="8"/>
    <n v="6"/>
    <n v="0"/>
    <n v="14"/>
    <n v="0"/>
    <n v="0"/>
    <n v="0"/>
    <n v="14"/>
    <n v="0"/>
    <n v="0"/>
    <n v="14"/>
    <n v="14"/>
    <n v="14"/>
    <n v="14"/>
    <m/>
    <m/>
    <m/>
    <m/>
    <m/>
    <m/>
    <n v="0"/>
    <n v="0"/>
    <n v="0"/>
    <n v="0"/>
    <m/>
    <m/>
    <n v="0"/>
    <n v="0"/>
    <n v="0"/>
    <n v="0"/>
    <m/>
    <m/>
    <n v="0"/>
    <n v="0"/>
    <n v="0"/>
    <n v="0"/>
    <m/>
    <m/>
    <n v="8"/>
    <n v="8"/>
    <n v="6"/>
    <n v="6"/>
    <m/>
    <m/>
    <n v="0"/>
    <n v="0"/>
    <n v="0"/>
    <n v="0"/>
    <m/>
    <m/>
    <n v="0"/>
    <n v="0"/>
    <n v="0"/>
    <n v="0"/>
    <m/>
    <m/>
    <m/>
    <m/>
    <m/>
    <m/>
    <m/>
    <m/>
    <m/>
    <m/>
    <m/>
    <m/>
    <m/>
    <m/>
    <m/>
    <m/>
    <m/>
    <m/>
    <m/>
    <m/>
    <m/>
    <m/>
    <m/>
    <m/>
    <m/>
    <m/>
    <m/>
    <m/>
    <x v="0"/>
    <m/>
    <m/>
  </r>
  <r>
    <x v="122"/>
    <x v="4"/>
    <x v="0"/>
    <x v="6"/>
    <n v="8"/>
    <n v="0"/>
    <n v="0"/>
    <n v="8"/>
    <n v="0"/>
    <n v="0"/>
    <n v="0"/>
    <n v="8"/>
    <n v="0"/>
    <n v="0"/>
    <n v="8"/>
    <n v="8"/>
    <n v="8"/>
    <n v="8"/>
    <m/>
    <m/>
    <m/>
    <m/>
    <m/>
    <m/>
    <n v="1"/>
    <n v="1"/>
    <m/>
    <m/>
    <m/>
    <m/>
    <n v="0"/>
    <n v="0"/>
    <m/>
    <m/>
    <m/>
    <m/>
    <n v="0"/>
    <n v="0"/>
    <m/>
    <m/>
    <m/>
    <m/>
    <n v="7"/>
    <n v="7"/>
    <m/>
    <m/>
    <m/>
    <m/>
    <n v="0"/>
    <n v="0"/>
    <m/>
    <m/>
    <m/>
    <m/>
    <n v="0"/>
    <n v="0"/>
    <m/>
    <m/>
    <m/>
    <m/>
    <m/>
    <m/>
    <m/>
    <m/>
    <m/>
    <m/>
    <m/>
    <m/>
    <m/>
    <m/>
    <m/>
    <m/>
    <m/>
    <m/>
    <m/>
    <m/>
    <m/>
    <m/>
    <m/>
    <m/>
    <m/>
    <m/>
    <m/>
    <m/>
    <m/>
    <m/>
    <x v="0"/>
    <m/>
    <m/>
  </r>
  <r>
    <x v="4"/>
    <x v="5"/>
    <x v="0"/>
    <x v="6"/>
    <n v="2"/>
    <n v="0"/>
    <n v="0"/>
    <n v="2"/>
    <n v="0"/>
    <n v="0"/>
    <n v="0"/>
    <n v="2"/>
    <n v="0"/>
    <n v="0"/>
    <n v="2"/>
    <n v="2"/>
    <n v="2"/>
    <n v="2"/>
    <m/>
    <m/>
    <m/>
    <m/>
    <m/>
    <m/>
    <n v="0"/>
    <n v="0"/>
    <m/>
    <m/>
    <m/>
    <m/>
    <n v="0"/>
    <n v="0"/>
    <m/>
    <m/>
    <m/>
    <m/>
    <n v="0"/>
    <n v="0"/>
    <m/>
    <m/>
    <m/>
    <m/>
    <n v="0"/>
    <n v="0"/>
    <m/>
    <m/>
    <m/>
    <m/>
    <n v="0"/>
    <n v="0"/>
    <m/>
    <m/>
    <m/>
    <m/>
    <n v="2"/>
    <n v="2"/>
    <m/>
    <m/>
    <m/>
    <m/>
    <m/>
    <m/>
    <m/>
    <m/>
    <m/>
    <m/>
    <m/>
    <m/>
    <m/>
    <m/>
    <m/>
    <m/>
    <m/>
    <m/>
    <m/>
    <m/>
    <m/>
    <m/>
    <m/>
    <m/>
    <m/>
    <m/>
    <m/>
    <m/>
    <m/>
    <m/>
    <x v="0"/>
    <m/>
    <m/>
  </r>
  <r>
    <x v="5"/>
    <x v="6"/>
    <x v="0"/>
    <x v="6"/>
    <n v="101785"/>
    <n v="46"/>
    <n v="35033"/>
    <n v="136864"/>
    <n v="8404"/>
    <n v="0"/>
    <n v="8404"/>
    <n v="145268"/>
    <n v="44563"/>
    <n v="44563"/>
    <n v="189831"/>
    <n v="2641422"/>
    <n v="2685985"/>
    <n v="2698917"/>
    <m/>
    <m/>
    <m/>
    <m/>
    <m/>
    <m/>
    <n v="94809"/>
    <n v="94809"/>
    <n v="0"/>
    <n v="0"/>
    <n v="20287"/>
    <n v="471"/>
    <n v="0"/>
    <n v="0"/>
    <n v="0"/>
    <n v="0"/>
    <n v="0"/>
    <n v="0"/>
    <n v="0"/>
    <n v="0"/>
    <n v="0"/>
    <n v="0"/>
    <n v="0"/>
    <n v="0"/>
    <n v="0"/>
    <n v="0"/>
    <n v="0"/>
    <n v="0"/>
    <n v="1132"/>
    <n v="574"/>
    <n v="6976"/>
    <n v="6976"/>
    <n v="46"/>
    <n v="46"/>
    <n v="13614"/>
    <n v="1177"/>
    <n v="0"/>
    <n v="0"/>
    <n v="0"/>
    <n v="0"/>
    <n v="0"/>
    <n v="0"/>
    <n v="0"/>
    <n v="0"/>
    <n v="8404"/>
    <m/>
    <m/>
    <m/>
    <m/>
    <m/>
    <m/>
    <m/>
    <m/>
    <m/>
    <n v="0"/>
    <n v="0"/>
    <m/>
    <m/>
    <n v="44563"/>
    <m/>
    <m/>
    <m/>
    <m/>
    <n v="2496154"/>
    <m/>
    <m/>
    <m/>
    <n v="12932"/>
    <x v="1"/>
    <m/>
    <m/>
  </r>
  <r>
    <x v="6"/>
    <x v="8"/>
    <x v="0"/>
    <x v="6"/>
    <n v="0"/>
    <n v="0"/>
    <n v="0"/>
    <n v="0"/>
    <n v="0"/>
    <n v="0"/>
    <n v="0"/>
    <n v="0"/>
    <n v="134152"/>
    <n v="134152"/>
    <n v="134152"/>
    <n v="0"/>
    <n v="134152"/>
    <n v="134152"/>
    <m/>
    <m/>
    <m/>
    <m/>
    <m/>
    <m/>
    <m/>
    <m/>
    <m/>
    <m/>
    <m/>
    <m/>
    <m/>
    <m/>
    <m/>
    <m/>
    <m/>
    <m/>
    <m/>
    <m/>
    <m/>
    <m/>
    <m/>
    <m/>
    <m/>
    <m/>
    <m/>
    <m/>
    <m/>
    <m/>
    <m/>
    <m/>
    <m/>
    <m/>
    <m/>
    <m/>
    <m/>
    <m/>
    <m/>
    <m/>
    <m/>
    <m/>
    <m/>
    <m/>
    <m/>
    <m/>
    <m/>
    <m/>
    <m/>
    <m/>
    <m/>
    <m/>
    <m/>
    <m/>
    <n v="0"/>
    <n v="0"/>
    <m/>
    <m/>
    <n v="134152"/>
    <m/>
    <m/>
    <m/>
    <m/>
    <m/>
    <m/>
    <m/>
    <m/>
    <m/>
    <x v="1"/>
    <m/>
    <m/>
  </r>
  <r>
    <x v="131"/>
    <x v="168"/>
    <x v="0"/>
    <x v="6"/>
    <n v="0"/>
    <n v="0"/>
    <n v="0"/>
    <n v="0"/>
    <n v="0"/>
    <n v="0"/>
    <n v="0"/>
    <n v="0"/>
    <n v="1"/>
    <n v="1"/>
    <n v="1"/>
    <n v="0"/>
    <n v="1"/>
    <n v="1"/>
    <m/>
    <m/>
    <m/>
    <m/>
    <m/>
    <m/>
    <m/>
    <m/>
    <m/>
    <m/>
    <m/>
    <m/>
    <m/>
    <m/>
    <m/>
    <m/>
    <m/>
    <m/>
    <m/>
    <m/>
    <m/>
    <m/>
    <m/>
    <m/>
    <m/>
    <m/>
    <m/>
    <m/>
    <m/>
    <m/>
    <m/>
    <m/>
    <m/>
    <m/>
    <m/>
    <m/>
    <m/>
    <m/>
    <m/>
    <m/>
    <m/>
    <m/>
    <m/>
    <m/>
    <m/>
    <m/>
    <m/>
    <m/>
    <m/>
    <m/>
    <m/>
    <m/>
    <m/>
    <m/>
    <n v="1"/>
    <n v="0"/>
    <m/>
    <m/>
    <n v="0"/>
    <m/>
    <m/>
    <m/>
    <m/>
    <m/>
    <m/>
    <m/>
    <m/>
    <m/>
    <x v="0"/>
    <m/>
    <m/>
  </r>
  <r>
    <x v="147"/>
    <x v="174"/>
    <x v="0"/>
    <x v="6"/>
    <n v="192"/>
    <n v="0"/>
    <n v="0"/>
    <n v="192"/>
    <n v="0"/>
    <n v="0"/>
    <n v="0"/>
    <n v="192"/>
    <n v="0"/>
    <n v="0"/>
    <n v="192"/>
    <n v="192"/>
    <n v="192"/>
    <n v="192"/>
    <m/>
    <m/>
    <m/>
    <m/>
    <m/>
    <m/>
    <n v="0"/>
    <n v="0"/>
    <m/>
    <m/>
    <m/>
    <m/>
    <n v="0"/>
    <n v="0"/>
    <m/>
    <m/>
    <m/>
    <m/>
    <n v="0"/>
    <n v="0"/>
    <m/>
    <m/>
    <m/>
    <m/>
    <n v="0"/>
    <n v="0"/>
    <m/>
    <m/>
    <m/>
    <m/>
    <n v="0"/>
    <n v="0"/>
    <m/>
    <m/>
    <m/>
    <m/>
    <n v="192"/>
    <n v="192"/>
    <m/>
    <m/>
    <m/>
    <m/>
    <m/>
    <m/>
    <m/>
    <m/>
    <m/>
    <m/>
    <m/>
    <m/>
    <m/>
    <m/>
    <m/>
    <m/>
    <m/>
    <m/>
    <m/>
    <m/>
    <m/>
    <m/>
    <m/>
    <m/>
    <m/>
    <m/>
    <m/>
    <m/>
    <m/>
    <m/>
    <x v="0"/>
    <m/>
    <m/>
  </r>
  <r>
    <x v="0"/>
    <x v="182"/>
    <x v="0"/>
    <x v="6"/>
    <n v="0"/>
    <n v="0"/>
    <n v="0"/>
    <n v="0"/>
    <n v="0"/>
    <n v="0"/>
    <n v="0"/>
    <n v="0"/>
    <n v="619204"/>
    <n v="619204"/>
    <n v="619204"/>
    <n v="0"/>
    <n v="619204"/>
    <n v="619204"/>
    <m/>
    <m/>
    <m/>
    <m/>
    <m/>
    <m/>
    <m/>
    <m/>
    <m/>
    <m/>
    <m/>
    <m/>
    <m/>
    <m/>
    <m/>
    <m/>
    <m/>
    <m/>
    <m/>
    <m/>
    <m/>
    <m/>
    <m/>
    <m/>
    <m/>
    <m/>
    <m/>
    <m/>
    <m/>
    <m/>
    <m/>
    <m/>
    <m/>
    <m/>
    <m/>
    <m/>
    <m/>
    <m/>
    <m/>
    <m/>
    <m/>
    <m/>
    <m/>
    <m/>
    <m/>
    <m/>
    <m/>
    <m/>
    <m/>
    <m/>
    <m/>
    <m/>
    <m/>
    <m/>
    <n v="0"/>
    <n v="0"/>
    <m/>
    <m/>
    <n v="619204"/>
    <m/>
    <m/>
    <m/>
    <m/>
    <m/>
    <m/>
    <m/>
    <m/>
    <m/>
    <x v="1"/>
    <m/>
    <m/>
  </r>
  <r>
    <x v="7"/>
    <x v="9"/>
    <x v="0"/>
    <x v="6"/>
    <n v="29970"/>
    <n v="0"/>
    <n v="4366"/>
    <n v="34336"/>
    <n v="0"/>
    <n v="0"/>
    <n v="0"/>
    <n v="34336"/>
    <n v="0"/>
    <n v="0"/>
    <n v="34336"/>
    <n v="34336"/>
    <n v="34336"/>
    <n v="34336"/>
    <m/>
    <m/>
    <m/>
    <m/>
    <m/>
    <m/>
    <n v="18414"/>
    <n v="18414"/>
    <m/>
    <m/>
    <n v="4366"/>
    <n v="0"/>
    <n v="0"/>
    <n v="0"/>
    <m/>
    <m/>
    <n v="0"/>
    <n v="0"/>
    <n v="0"/>
    <n v="0"/>
    <m/>
    <m/>
    <n v="0"/>
    <n v="0"/>
    <n v="0"/>
    <n v="0"/>
    <m/>
    <m/>
    <n v="0"/>
    <n v="0"/>
    <n v="11556"/>
    <n v="11556"/>
    <m/>
    <m/>
    <n v="0"/>
    <n v="0"/>
    <n v="0"/>
    <n v="0"/>
    <m/>
    <m/>
    <n v="0"/>
    <n v="0"/>
    <m/>
    <m/>
    <m/>
    <m/>
    <m/>
    <m/>
    <m/>
    <m/>
    <m/>
    <m/>
    <m/>
    <m/>
    <m/>
    <m/>
    <m/>
    <m/>
    <m/>
    <m/>
    <m/>
    <m/>
    <m/>
    <m/>
    <m/>
    <m/>
    <m/>
    <m/>
    <x v="0"/>
    <m/>
    <m/>
  </r>
  <r>
    <x v="8"/>
    <x v="10"/>
    <x v="0"/>
    <x v="6"/>
    <n v="5345"/>
    <n v="0"/>
    <n v="161366"/>
    <n v="166711"/>
    <n v="0"/>
    <n v="0"/>
    <n v="0"/>
    <n v="166711"/>
    <n v="0"/>
    <n v="0"/>
    <n v="166711"/>
    <n v="747869"/>
    <n v="747869"/>
    <n v="748615"/>
    <m/>
    <m/>
    <m/>
    <m/>
    <m/>
    <m/>
    <n v="5345"/>
    <n v="0"/>
    <m/>
    <m/>
    <n v="126752"/>
    <n v="4427"/>
    <n v="0"/>
    <n v="0"/>
    <m/>
    <m/>
    <n v="273"/>
    <n v="16"/>
    <n v="0"/>
    <n v="0"/>
    <m/>
    <m/>
    <n v="0"/>
    <n v="0"/>
    <n v="0"/>
    <n v="0"/>
    <m/>
    <m/>
    <n v="34341"/>
    <n v="8"/>
    <n v="0"/>
    <n v="0"/>
    <m/>
    <m/>
    <n v="0"/>
    <n v="0"/>
    <n v="0"/>
    <n v="0"/>
    <m/>
    <m/>
    <n v="0"/>
    <n v="0"/>
    <n v="0"/>
    <n v="0"/>
    <n v="0"/>
    <m/>
    <m/>
    <m/>
    <m/>
    <m/>
    <m/>
    <m/>
    <m/>
    <m/>
    <m/>
    <m/>
    <m/>
    <m/>
    <m/>
    <m/>
    <m/>
    <m/>
    <m/>
    <n v="581158"/>
    <m/>
    <m/>
    <m/>
    <n v="746"/>
    <x v="1"/>
    <m/>
    <m/>
  </r>
  <r>
    <x v="9"/>
    <x v="11"/>
    <x v="0"/>
    <x v="6"/>
    <n v="2"/>
    <n v="0"/>
    <n v="0"/>
    <n v="2"/>
    <n v="0"/>
    <n v="0"/>
    <n v="0"/>
    <n v="2"/>
    <n v="0"/>
    <n v="0"/>
    <n v="2"/>
    <n v="2"/>
    <n v="2"/>
    <n v="2"/>
    <m/>
    <m/>
    <m/>
    <m/>
    <m/>
    <m/>
    <n v="0"/>
    <n v="0"/>
    <m/>
    <m/>
    <m/>
    <m/>
    <n v="0"/>
    <n v="0"/>
    <m/>
    <m/>
    <m/>
    <m/>
    <n v="0"/>
    <n v="0"/>
    <m/>
    <m/>
    <m/>
    <m/>
    <n v="0"/>
    <n v="0"/>
    <m/>
    <m/>
    <m/>
    <m/>
    <n v="0"/>
    <n v="0"/>
    <m/>
    <m/>
    <m/>
    <m/>
    <n v="2"/>
    <n v="2"/>
    <m/>
    <m/>
    <m/>
    <m/>
    <m/>
    <m/>
    <m/>
    <m/>
    <m/>
    <m/>
    <m/>
    <m/>
    <m/>
    <m/>
    <m/>
    <m/>
    <m/>
    <m/>
    <m/>
    <m/>
    <m/>
    <m/>
    <m/>
    <m/>
    <m/>
    <m/>
    <m/>
    <m/>
    <m/>
    <m/>
    <x v="0"/>
    <m/>
    <m/>
  </r>
  <r>
    <x v="139"/>
    <x v="175"/>
    <x v="0"/>
    <x v="6"/>
    <n v="0"/>
    <n v="0"/>
    <n v="2"/>
    <n v="2"/>
    <n v="0"/>
    <n v="0"/>
    <n v="0"/>
    <n v="2"/>
    <n v="0"/>
    <n v="0"/>
    <n v="2"/>
    <n v="2"/>
    <n v="2"/>
    <n v="2"/>
    <m/>
    <m/>
    <m/>
    <m/>
    <m/>
    <m/>
    <m/>
    <m/>
    <m/>
    <m/>
    <m/>
    <m/>
    <m/>
    <m/>
    <m/>
    <m/>
    <m/>
    <m/>
    <m/>
    <m/>
    <m/>
    <m/>
    <m/>
    <m/>
    <m/>
    <m/>
    <m/>
    <m/>
    <m/>
    <m/>
    <m/>
    <m/>
    <m/>
    <m/>
    <m/>
    <m/>
    <m/>
    <m/>
    <m/>
    <m/>
    <m/>
    <m/>
    <n v="0"/>
    <n v="2"/>
    <n v="0"/>
    <m/>
    <m/>
    <m/>
    <m/>
    <m/>
    <m/>
    <m/>
    <m/>
    <m/>
    <m/>
    <m/>
    <m/>
    <m/>
    <m/>
    <m/>
    <m/>
    <m/>
    <m/>
    <m/>
    <m/>
    <m/>
    <m/>
    <n v="0"/>
    <x v="0"/>
    <m/>
    <m/>
  </r>
  <r>
    <x v="8"/>
    <x v="13"/>
    <x v="0"/>
    <x v="6"/>
    <n v="21"/>
    <n v="0"/>
    <n v="6"/>
    <n v="27"/>
    <n v="0"/>
    <n v="0"/>
    <n v="0"/>
    <n v="27"/>
    <n v="0"/>
    <n v="0"/>
    <n v="27"/>
    <n v="27"/>
    <n v="27"/>
    <n v="27"/>
    <m/>
    <m/>
    <m/>
    <m/>
    <m/>
    <m/>
    <n v="0"/>
    <n v="0"/>
    <m/>
    <m/>
    <n v="0"/>
    <n v="0"/>
    <n v="0"/>
    <n v="0"/>
    <m/>
    <m/>
    <n v="0"/>
    <n v="0"/>
    <n v="0"/>
    <n v="0"/>
    <m/>
    <m/>
    <n v="0"/>
    <n v="0"/>
    <n v="21"/>
    <n v="0"/>
    <m/>
    <m/>
    <n v="6"/>
    <n v="0"/>
    <n v="0"/>
    <n v="0"/>
    <m/>
    <m/>
    <n v="0"/>
    <n v="0"/>
    <n v="0"/>
    <n v="0"/>
    <m/>
    <m/>
    <n v="0"/>
    <n v="0"/>
    <m/>
    <m/>
    <m/>
    <m/>
    <m/>
    <m/>
    <m/>
    <m/>
    <m/>
    <m/>
    <m/>
    <m/>
    <m/>
    <m/>
    <m/>
    <m/>
    <m/>
    <m/>
    <m/>
    <m/>
    <m/>
    <m/>
    <m/>
    <m/>
    <m/>
    <m/>
    <x v="0"/>
    <m/>
    <m/>
  </r>
  <r>
    <x v="11"/>
    <x v="14"/>
    <x v="0"/>
    <x v="6"/>
    <n v="0"/>
    <n v="0"/>
    <n v="14"/>
    <n v="14"/>
    <n v="0"/>
    <n v="0"/>
    <n v="0"/>
    <n v="14"/>
    <n v="0"/>
    <n v="0"/>
    <n v="14"/>
    <n v="14"/>
    <n v="14"/>
    <n v="14"/>
    <m/>
    <m/>
    <m/>
    <m/>
    <m/>
    <m/>
    <m/>
    <m/>
    <m/>
    <m/>
    <n v="14"/>
    <n v="0"/>
    <m/>
    <m/>
    <m/>
    <m/>
    <n v="0"/>
    <n v="0"/>
    <m/>
    <m/>
    <m/>
    <m/>
    <n v="0"/>
    <n v="0"/>
    <m/>
    <m/>
    <m/>
    <m/>
    <n v="0"/>
    <n v="0"/>
    <m/>
    <m/>
    <m/>
    <m/>
    <n v="0"/>
    <n v="0"/>
    <m/>
    <m/>
    <m/>
    <m/>
    <n v="0"/>
    <n v="0"/>
    <m/>
    <m/>
    <m/>
    <m/>
    <m/>
    <m/>
    <m/>
    <m/>
    <m/>
    <m/>
    <m/>
    <m/>
    <m/>
    <m/>
    <m/>
    <m/>
    <m/>
    <m/>
    <m/>
    <m/>
    <m/>
    <m/>
    <m/>
    <m/>
    <m/>
    <m/>
    <x v="0"/>
    <m/>
    <m/>
  </r>
  <r>
    <x v="123"/>
    <x v="162"/>
    <x v="0"/>
    <x v="6"/>
    <n v="0"/>
    <n v="0"/>
    <n v="0"/>
    <n v="0"/>
    <n v="0"/>
    <n v="0"/>
    <n v="0"/>
    <n v="0"/>
    <n v="0"/>
    <n v="0"/>
    <n v="0"/>
    <n v="0"/>
    <n v="0"/>
    <n v="5345"/>
    <m/>
    <m/>
    <m/>
    <m/>
    <m/>
    <m/>
    <m/>
    <m/>
    <m/>
    <m/>
    <m/>
    <m/>
    <m/>
    <m/>
    <m/>
    <m/>
    <m/>
    <m/>
    <m/>
    <m/>
    <m/>
    <m/>
    <m/>
    <m/>
    <m/>
    <m/>
    <m/>
    <m/>
    <m/>
    <m/>
    <m/>
    <m/>
    <m/>
    <m/>
    <m/>
    <m/>
    <m/>
    <m/>
    <m/>
    <m/>
    <m/>
    <m/>
    <n v="0"/>
    <n v="0"/>
    <n v="0"/>
    <m/>
    <m/>
    <m/>
    <m/>
    <m/>
    <m/>
    <m/>
    <m/>
    <m/>
    <m/>
    <m/>
    <m/>
    <m/>
    <m/>
    <m/>
    <m/>
    <m/>
    <m/>
    <m/>
    <m/>
    <m/>
    <m/>
    <n v="5345"/>
    <x v="0"/>
    <m/>
    <m/>
  </r>
  <r>
    <x v="154"/>
    <x v="17"/>
    <x v="0"/>
    <x v="6"/>
    <n v="0"/>
    <n v="0"/>
    <n v="0"/>
    <n v="0"/>
    <n v="0"/>
    <n v="0"/>
    <n v="0"/>
    <n v="0"/>
    <n v="0"/>
    <n v="0"/>
    <n v="0"/>
    <n v="7353"/>
    <n v="7353"/>
    <n v="7353"/>
    <m/>
    <m/>
    <m/>
    <m/>
    <m/>
    <m/>
    <m/>
    <m/>
    <m/>
    <m/>
    <m/>
    <m/>
    <m/>
    <m/>
    <m/>
    <m/>
    <m/>
    <m/>
    <m/>
    <m/>
    <m/>
    <m/>
    <m/>
    <m/>
    <m/>
    <m/>
    <m/>
    <m/>
    <m/>
    <m/>
    <m/>
    <m/>
    <m/>
    <m/>
    <m/>
    <m/>
    <m/>
    <m/>
    <m/>
    <m/>
    <m/>
    <m/>
    <n v="0"/>
    <n v="0"/>
    <n v="0"/>
    <m/>
    <m/>
    <m/>
    <m/>
    <m/>
    <m/>
    <m/>
    <m/>
    <m/>
    <m/>
    <m/>
    <m/>
    <m/>
    <m/>
    <m/>
    <m/>
    <m/>
    <m/>
    <n v="7353"/>
    <m/>
    <m/>
    <m/>
    <n v="0"/>
    <x v="0"/>
    <m/>
    <m/>
  </r>
  <r>
    <x v="2"/>
    <x v="18"/>
    <x v="0"/>
    <x v="6"/>
    <n v="0"/>
    <n v="0"/>
    <n v="0"/>
    <n v="0"/>
    <n v="0"/>
    <n v="0"/>
    <n v="0"/>
    <n v="0"/>
    <n v="5"/>
    <n v="5"/>
    <n v="5"/>
    <n v="0"/>
    <n v="5"/>
    <n v="5"/>
    <m/>
    <m/>
    <m/>
    <m/>
    <m/>
    <m/>
    <m/>
    <m/>
    <m/>
    <m/>
    <m/>
    <m/>
    <m/>
    <m/>
    <m/>
    <m/>
    <m/>
    <m/>
    <m/>
    <m/>
    <m/>
    <m/>
    <m/>
    <m/>
    <m/>
    <m/>
    <m/>
    <m/>
    <m/>
    <m/>
    <m/>
    <m/>
    <m/>
    <m/>
    <m/>
    <m/>
    <m/>
    <m/>
    <m/>
    <m/>
    <m/>
    <m/>
    <m/>
    <m/>
    <m/>
    <m/>
    <m/>
    <m/>
    <m/>
    <m/>
    <m/>
    <m/>
    <m/>
    <m/>
    <n v="5"/>
    <n v="0"/>
    <m/>
    <m/>
    <n v="0"/>
    <m/>
    <m/>
    <m/>
    <m/>
    <m/>
    <m/>
    <m/>
    <m/>
    <m/>
    <x v="0"/>
    <m/>
    <m/>
  </r>
  <r>
    <x v="26"/>
    <x v="164"/>
    <x v="0"/>
    <x v="6"/>
    <n v="6"/>
    <n v="0"/>
    <n v="0"/>
    <n v="6"/>
    <n v="0"/>
    <n v="0"/>
    <n v="0"/>
    <n v="6"/>
    <n v="0"/>
    <n v="0"/>
    <n v="6"/>
    <n v="6"/>
    <n v="6"/>
    <n v="6"/>
    <m/>
    <m/>
    <m/>
    <m/>
    <m/>
    <m/>
    <n v="6"/>
    <n v="4"/>
    <m/>
    <m/>
    <m/>
    <m/>
    <n v="0"/>
    <n v="0"/>
    <m/>
    <m/>
    <m/>
    <m/>
    <n v="0"/>
    <n v="0"/>
    <m/>
    <m/>
    <m/>
    <m/>
    <n v="0"/>
    <n v="0"/>
    <m/>
    <m/>
    <m/>
    <m/>
    <n v="0"/>
    <n v="0"/>
    <m/>
    <m/>
    <m/>
    <m/>
    <n v="0"/>
    <n v="0"/>
    <m/>
    <m/>
    <m/>
    <m/>
    <m/>
    <m/>
    <m/>
    <m/>
    <m/>
    <m/>
    <m/>
    <m/>
    <m/>
    <m/>
    <m/>
    <m/>
    <m/>
    <m/>
    <m/>
    <m/>
    <m/>
    <m/>
    <m/>
    <m/>
    <m/>
    <m/>
    <m/>
    <m/>
    <m/>
    <m/>
    <x v="0"/>
    <m/>
    <m/>
  </r>
  <r>
    <x v="14"/>
    <x v="19"/>
    <x v="0"/>
    <x v="6"/>
    <n v="0"/>
    <n v="5120"/>
    <n v="863"/>
    <n v="5983"/>
    <n v="0"/>
    <n v="0"/>
    <n v="0"/>
    <n v="5983"/>
    <n v="0"/>
    <n v="0"/>
    <n v="5983"/>
    <n v="5983"/>
    <n v="5983"/>
    <n v="5983"/>
    <m/>
    <m/>
    <m/>
    <m/>
    <m/>
    <m/>
    <m/>
    <m/>
    <n v="3135"/>
    <n v="0"/>
    <n v="648"/>
    <n v="148"/>
    <m/>
    <m/>
    <n v="0"/>
    <n v="0"/>
    <n v="0"/>
    <n v="0"/>
    <m/>
    <m/>
    <n v="0"/>
    <n v="0"/>
    <n v="0"/>
    <n v="0"/>
    <m/>
    <m/>
    <n v="0"/>
    <n v="0"/>
    <n v="0"/>
    <n v="0"/>
    <m/>
    <m/>
    <n v="1985"/>
    <n v="0"/>
    <n v="215"/>
    <n v="0"/>
    <m/>
    <m/>
    <n v="0"/>
    <n v="0"/>
    <n v="0"/>
    <n v="0"/>
    <m/>
    <m/>
    <m/>
    <m/>
    <m/>
    <m/>
    <m/>
    <m/>
    <m/>
    <m/>
    <m/>
    <m/>
    <m/>
    <m/>
    <m/>
    <m/>
    <m/>
    <m/>
    <m/>
    <m/>
    <m/>
    <m/>
    <m/>
    <m/>
    <m/>
    <m/>
    <x v="0"/>
    <m/>
    <m/>
  </r>
  <r>
    <x v="15"/>
    <x v="20"/>
    <x v="0"/>
    <x v="6"/>
    <n v="22"/>
    <n v="0"/>
    <n v="0"/>
    <n v="22"/>
    <n v="0"/>
    <n v="0"/>
    <n v="0"/>
    <n v="22"/>
    <n v="0"/>
    <n v="0"/>
    <n v="22"/>
    <n v="22"/>
    <n v="22"/>
    <n v="22"/>
    <m/>
    <m/>
    <m/>
    <m/>
    <m/>
    <m/>
    <n v="0"/>
    <n v="0"/>
    <m/>
    <m/>
    <m/>
    <m/>
    <n v="0"/>
    <n v="0"/>
    <m/>
    <m/>
    <m/>
    <m/>
    <n v="0"/>
    <n v="0"/>
    <m/>
    <m/>
    <m/>
    <m/>
    <n v="22"/>
    <n v="22"/>
    <m/>
    <m/>
    <m/>
    <m/>
    <n v="0"/>
    <n v="0"/>
    <m/>
    <m/>
    <m/>
    <m/>
    <n v="0"/>
    <n v="0"/>
    <m/>
    <m/>
    <m/>
    <m/>
    <m/>
    <m/>
    <m/>
    <m/>
    <m/>
    <m/>
    <m/>
    <m/>
    <m/>
    <m/>
    <m/>
    <m/>
    <m/>
    <m/>
    <m/>
    <m/>
    <m/>
    <m/>
    <m/>
    <m/>
    <m/>
    <m/>
    <m/>
    <m/>
    <m/>
    <m/>
    <x v="0"/>
    <m/>
    <m/>
  </r>
  <r>
    <x v="16"/>
    <x v="21"/>
    <x v="0"/>
    <x v="6"/>
    <n v="0"/>
    <n v="0"/>
    <n v="263"/>
    <n v="263"/>
    <n v="0"/>
    <n v="0"/>
    <n v="0"/>
    <n v="263"/>
    <n v="0"/>
    <n v="0"/>
    <n v="263"/>
    <n v="263"/>
    <n v="263"/>
    <n v="263"/>
    <m/>
    <m/>
    <m/>
    <m/>
    <m/>
    <m/>
    <m/>
    <m/>
    <m/>
    <m/>
    <m/>
    <m/>
    <m/>
    <m/>
    <m/>
    <m/>
    <m/>
    <m/>
    <m/>
    <m/>
    <m/>
    <m/>
    <m/>
    <m/>
    <m/>
    <m/>
    <m/>
    <m/>
    <m/>
    <m/>
    <m/>
    <m/>
    <m/>
    <m/>
    <m/>
    <m/>
    <m/>
    <m/>
    <m/>
    <m/>
    <m/>
    <m/>
    <n v="0"/>
    <n v="263"/>
    <n v="0"/>
    <m/>
    <m/>
    <m/>
    <m/>
    <m/>
    <m/>
    <m/>
    <m/>
    <m/>
    <m/>
    <m/>
    <m/>
    <m/>
    <m/>
    <m/>
    <m/>
    <m/>
    <m/>
    <m/>
    <m/>
    <m/>
    <m/>
    <n v="0"/>
    <x v="0"/>
    <m/>
    <m/>
  </r>
  <r>
    <x v="16"/>
    <x v="184"/>
    <x v="0"/>
    <x v="6"/>
    <n v="0"/>
    <n v="0"/>
    <n v="1439"/>
    <n v="1439"/>
    <n v="0"/>
    <n v="0"/>
    <n v="0"/>
    <n v="1439"/>
    <n v="0"/>
    <n v="0"/>
    <n v="1439"/>
    <n v="1439"/>
    <n v="1439"/>
    <n v="1439"/>
    <m/>
    <m/>
    <m/>
    <m/>
    <m/>
    <m/>
    <m/>
    <m/>
    <m/>
    <m/>
    <m/>
    <m/>
    <m/>
    <m/>
    <m/>
    <m/>
    <m/>
    <m/>
    <m/>
    <m/>
    <m/>
    <m/>
    <m/>
    <m/>
    <m/>
    <m/>
    <m/>
    <m/>
    <m/>
    <m/>
    <m/>
    <m/>
    <m/>
    <m/>
    <m/>
    <m/>
    <m/>
    <m/>
    <m/>
    <m/>
    <m/>
    <m/>
    <n v="0"/>
    <n v="1439"/>
    <n v="0"/>
    <m/>
    <m/>
    <m/>
    <m/>
    <m/>
    <m/>
    <m/>
    <m/>
    <m/>
    <m/>
    <m/>
    <m/>
    <m/>
    <m/>
    <m/>
    <m/>
    <m/>
    <m/>
    <m/>
    <m/>
    <m/>
    <m/>
    <n v="0"/>
    <x v="0"/>
    <m/>
    <m/>
  </r>
  <r>
    <x v="17"/>
    <x v="22"/>
    <x v="0"/>
    <x v="6"/>
    <n v="21968"/>
    <n v="38464"/>
    <n v="13233"/>
    <n v="73665"/>
    <n v="0"/>
    <n v="0"/>
    <n v="0"/>
    <n v="73665"/>
    <n v="8607"/>
    <n v="8607"/>
    <n v="82272"/>
    <n v="85133"/>
    <n v="93740"/>
    <n v="93740"/>
    <m/>
    <m/>
    <m/>
    <m/>
    <m/>
    <m/>
    <n v="18669"/>
    <n v="12"/>
    <n v="36889"/>
    <n v="739"/>
    <n v="9364"/>
    <n v="668"/>
    <n v="0"/>
    <n v="0"/>
    <n v="0"/>
    <n v="0"/>
    <n v="0"/>
    <n v="0"/>
    <n v="3289"/>
    <n v="0"/>
    <n v="195"/>
    <n v="0"/>
    <n v="60"/>
    <n v="16"/>
    <n v="0"/>
    <n v="0"/>
    <n v="0"/>
    <n v="0"/>
    <n v="1444"/>
    <n v="0"/>
    <n v="10"/>
    <n v="10"/>
    <n v="1380"/>
    <n v="320"/>
    <n v="2365"/>
    <n v="0"/>
    <n v="0"/>
    <n v="0"/>
    <n v="0"/>
    <n v="0"/>
    <n v="0"/>
    <n v="0"/>
    <m/>
    <m/>
    <m/>
    <m/>
    <m/>
    <m/>
    <m/>
    <m/>
    <m/>
    <m/>
    <m/>
    <m/>
    <n v="0"/>
    <n v="0"/>
    <m/>
    <m/>
    <n v="8607"/>
    <m/>
    <m/>
    <m/>
    <m/>
    <n v="11468"/>
    <m/>
    <m/>
    <m/>
    <m/>
    <x v="0"/>
    <m/>
    <m/>
  </r>
  <r>
    <x v="18"/>
    <x v="23"/>
    <x v="0"/>
    <x v="6"/>
    <n v="0"/>
    <n v="0"/>
    <n v="0"/>
    <n v="0"/>
    <n v="420"/>
    <n v="0"/>
    <n v="420"/>
    <n v="420"/>
    <n v="0"/>
    <n v="0"/>
    <n v="420"/>
    <n v="420"/>
    <n v="420"/>
    <n v="420"/>
    <m/>
    <m/>
    <m/>
    <m/>
    <m/>
    <m/>
    <m/>
    <m/>
    <m/>
    <m/>
    <m/>
    <m/>
    <m/>
    <m/>
    <m/>
    <m/>
    <m/>
    <m/>
    <m/>
    <m/>
    <m/>
    <m/>
    <m/>
    <m/>
    <m/>
    <m/>
    <m/>
    <m/>
    <m/>
    <m/>
    <m/>
    <m/>
    <m/>
    <m/>
    <m/>
    <m/>
    <m/>
    <m/>
    <m/>
    <m/>
    <m/>
    <m/>
    <n v="0"/>
    <n v="0"/>
    <n v="420"/>
    <m/>
    <m/>
    <m/>
    <m/>
    <m/>
    <m/>
    <m/>
    <m/>
    <m/>
    <m/>
    <m/>
    <m/>
    <m/>
    <m/>
    <m/>
    <m/>
    <m/>
    <m/>
    <m/>
    <m/>
    <m/>
    <m/>
    <n v="0"/>
    <x v="0"/>
    <m/>
    <m/>
  </r>
  <r>
    <x v="18"/>
    <x v="24"/>
    <x v="0"/>
    <x v="6"/>
    <n v="0"/>
    <n v="0"/>
    <n v="14158"/>
    <n v="14158"/>
    <n v="0"/>
    <n v="0"/>
    <n v="0"/>
    <n v="14158"/>
    <n v="0"/>
    <n v="0"/>
    <n v="14158"/>
    <n v="14158"/>
    <n v="14158"/>
    <n v="14158"/>
    <m/>
    <m/>
    <m/>
    <m/>
    <m/>
    <m/>
    <m/>
    <m/>
    <m/>
    <m/>
    <m/>
    <m/>
    <m/>
    <m/>
    <m/>
    <m/>
    <m/>
    <m/>
    <m/>
    <m/>
    <m/>
    <m/>
    <m/>
    <m/>
    <m/>
    <m/>
    <m/>
    <m/>
    <m/>
    <m/>
    <m/>
    <m/>
    <m/>
    <m/>
    <m/>
    <m/>
    <m/>
    <m/>
    <m/>
    <m/>
    <m/>
    <m/>
    <n v="14158"/>
    <n v="0"/>
    <n v="0"/>
    <m/>
    <m/>
    <m/>
    <m/>
    <m/>
    <m/>
    <m/>
    <m/>
    <m/>
    <m/>
    <m/>
    <m/>
    <m/>
    <m/>
    <m/>
    <m/>
    <m/>
    <m/>
    <m/>
    <m/>
    <m/>
    <m/>
    <n v="0"/>
    <x v="0"/>
    <m/>
    <m/>
  </r>
  <r>
    <x v="141"/>
    <x v="177"/>
    <x v="0"/>
    <x v="6"/>
    <n v="1"/>
    <n v="0"/>
    <n v="0"/>
    <n v="1"/>
    <n v="0"/>
    <n v="0"/>
    <n v="0"/>
    <n v="1"/>
    <n v="0"/>
    <n v="0"/>
    <n v="1"/>
    <n v="1"/>
    <n v="1"/>
    <n v="1"/>
    <m/>
    <m/>
    <m/>
    <m/>
    <m/>
    <m/>
    <n v="0"/>
    <n v="0"/>
    <m/>
    <m/>
    <m/>
    <m/>
    <n v="0"/>
    <n v="0"/>
    <m/>
    <m/>
    <m/>
    <m/>
    <n v="0"/>
    <n v="0"/>
    <m/>
    <m/>
    <m/>
    <m/>
    <n v="1"/>
    <n v="1"/>
    <m/>
    <m/>
    <m/>
    <m/>
    <n v="0"/>
    <n v="0"/>
    <m/>
    <m/>
    <m/>
    <m/>
    <n v="0"/>
    <n v="0"/>
    <m/>
    <m/>
    <m/>
    <m/>
    <m/>
    <m/>
    <m/>
    <m/>
    <m/>
    <m/>
    <m/>
    <m/>
    <m/>
    <m/>
    <m/>
    <m/>
    <m/>
    <m/>
    <m/>
    <m/>
    <m/>
    <m/>
    <m/>
    <m/>
    <m/>
    <m/>
    <m/>
    <m/>
    <m/>
    <m/>
    <x v="0"/>
    <m/>
    <m/>
  </r>
  <r>
    <x v="19"/>
    <x v="25"/>
    <x v="0"/>
    <x v="6"/>
    <n v="9"/>
    <n v="0"/>
    <n v="0"/>
    <n v="9"/>
    <n v="0"/>
    <n v="0"/>
    <n v="0"/>
    <n v="9"/>
    <n v="0"/>
    <n v="0"/>
    <n v="9"/>
    <n v="9"/>
    <n v="9"/>
    <n v="9"/>
    <m/>
    <m/>
    <m/>
    <m/>
    <m/>
    <m/>
    <n v="0"/>
    <n v="0"/>
    <m/>
    <m/>
    <m/>
    <m/>
    <n v="0"/>
    <n v="0"/>
    <m/>
    <m/>
    <m/>
    <m/>
    <n v="0"/>
    <n v="0"/>
    <m/>
    <m/>
    <m/>
    <m/>
    <n v="0"/>
    <n v="0"/>
    <m/>
    <m/>
    <m/>
    <m/>
    <n v="0"/>
    <n v="0"/>
    <m/>
    <m/>
    <m/>
    <m/>
    <n v="9"/>
    <n v="9"/>
    <m/>
    <m/>
    <m/>
    <m/>
    <m/>
    <m/>
    <m/>
    <m/>
    <m/>
    <m/>
    <m/>
    <m/>
    <m/>
    <m/>
    <m/>
    <m/>
    <m/>
    <m/>
    <m/>
    <m/>
    <m/>
    <m/>
    <m/>
    <m/>
    <m/>
    <m/>
    <m/>
    <m/>
    <m/>
    <m/>
    <x v="0"/>
    <m/>
    <m/>
  </r>
  <r>
    <x v="20"/>
    <x v="26"/>
    <x v="0"/>
    <x v="6"/>
    <n v="0"/>
    <n v="1270"/>
    <n v="6068"/>
    <n v="7338"/>
    <n v="0"/>
    <n v="0"/>
    <n v="0"/>
    <n v="7338"/>
    <n v="0"/>
    <n v="0"/>
    <n v="7338"/>
    <n v="148942"/>
    <n v="148942"/>
    <n v="148942"/>
    <m/>
    <m/>
    <m/>
    <m/>
    <m/>
    <m/>
    <m/>
    <m/>
    <n v="1270"/>
    <n v="0"/>
    <n v="1617"/>
    <n v="429"/>
    <m/>
    <m/>
    <n v="0"/>
    <n v="0"/>
    <n v="953"/>
    <n v="191"/>
    <m/>
    <m/>
    <n v="0"/>
    <n v="0"/>
    <n v="3450"/>
    <n v="0"/>
    <m/>
    <m/>
    <n v="0"/>
    <n v="0"/>
    <n v="25"/>
    <n v="23"/>
    <m/>
    <m/>
    <n v="0"/>
    <n v="0"/>
    <n v="23"/>
    <n v="0"/>
    <m/>
    <m/>
    <n v="0"/>
    <n v="0"/>
    <n v="0"/>
    <n v="0"/>
    <m/>
    <m/>
    <m/>
    <m/>
    <m/>
    <m/>
    <m/>
    <m/>
    <m/>
    <m/>
    <m/>
    <m/>
    <m/>
    <m/>
    <m/>
    <m/>
    <m/>
    <m/>
    <m/>
    <m/>
    <m/>
    <n v="141604"/>
    <m/>
    <m/>
    <m/>
    <m/>
    <x v="1"/>
    <m/>
    <m/>
  </r>
  <r>
    <x v="4"/>
    <x v="155"/>
    <x v="0"/>
    <x v="6"/>
    <n v="1"/>
    <n v="0"/>
    <n v="0"/>
    <n v="1"/>
    <n v="0"/>
    <n v="0"/>
    <n v="0"/>
    <n v="1"/>
    <n v="0"/>
    <n v="0"/>
    <n v="1"/>
    <n v="1"/>
    <n v="1"/>
    <n v="1"/>
    <m/>
    <m/>
    <m/>
    <m/>
    <m/>
    <m/>
    <n v="0"/>
    <n v="0"/>
    <m/>
    <m/>
    <m/>
    <m/>
    <n v="0"/>
    <n v="0"/>
    <m/>
    <m/>
    <m/>
    <m/>
    <n v="0"/>
    <n v="0"/>
    <m/>
    <m/>
    <m/>
    <m/>
    <n v="0"/>
    <n v="0"/>
    <m/>
    <m/>
    <m/>
    <m/>
    <n v="0"/>
    <n v="0"/>
    <m/>
    <m/>
    <m/>
    <m/>
    <n v="1"/>
    <n v="1"/>
    <m/>
    <m/>
    <m/>
    <m/>
    <m/>
    <m/>
    <m/>
    <m/>
    <m/>
    <m/>
    <m/>
    <m/>
    <m/>
    <m/>
    <m/>
    <m/>
    <m/>
    <m/>
    <m/>
    <m/>
    <m/>
    <m/>
    <m/>
    <m/>
    <m/>
    <m/>
    <m/>
    <m/>
    <m/>
    <m/>
    <x v="0"/>
    <m/>
    <m/>
  </r>
  <r>
    <x v="133"/>
    <x v="27"/>
    <x v="0"/>
    <x v="6"/>
    <n v="0"/>
    <n v="0"/>
    <n v="0"/>
    <n v="0"/>
    <n v="0"/>
    <n v="0"/>
    <n v="0"/>
    <n v="0"/>
    <n v="640"/>
    <n v="640"/>
    <n v="640"/>
    <n v="0"/>
    <n v="640"/>
    <n v="640"/>
    <m/>
    <m/>
    <m/>
    <m/>
    <m/>
    <m/>
    <m/>
    <m/>
    <m/>
    <m/>
    <m/>
    <m/>
    <m/>
    <m/>
    <m/>
    <m/>
    <m/>
    <m/>
    <m/>
    <m/>
    <m/>
    <m/>
    <m/>
    <m/>
    <m/>
    <m/>
    <m/>
    <m/>
    <m/>
    <m/>
    <m/>
    <m/>
    <m/>
    <m/>
    <m/>
    <m/>
    <m/>
    <m/>
    <m/>
    <m/>
    <m/>
    <m/>
    <m/>
    <m/>
    <m/>
    <m/>
    <m/>
    <m/>
    <m/>
    <m/>
    <m/>
    <m/>
    <m/>
    <m/>
    <n v="0"/>
    <n v="640"/>
    <m/>
    <m/>
    <n v="0"/>
    <m/>
    <m/>
    <m/>
    <m/>
    <m/>
    <m/>
    <m/>
    <m/>
    <m/>
    <x v="0"/>
    <m/>
    <m/>
  </r>
  <r>
    <x v="22"/>
    <x v="28"/>
    <x v="0"/>
    <x v="6"/>
    <n v="9"/>
    <n v="0"/>
    <n v="0"/>
    <n v="9"/>
    <n v="0"/>
    <n v="0"/>
    <n v="0"/>
    <n v="9"/>
    <n v="0"/>
    <n v="0"/>
    <n v="9"/>
    <n v="9"/>
    <n v="9"/>
    <n v="9"/>
    <m/>
    <m/>
    <m/>
    <m/>
    <m/>
    <m/>
    <n v="0"/>
    <n v="0"/>
    <m/>
    <m/>
    <m/>
    <m/>
    <n v="0"/>
    <n v="0"/>
    <m/>
    <m/>
    <m/>
    <m/>
    <n v="0"/>
    <n v="0"/>
    <m/>
    <m/>
    <m/>
    <m/>
    <n v="0"/>
    <n v="0"/>
    <m/>
    <m/>
    <m/>
    <m/>
    <n v="0"/>
    <n v="0"/>
    <m/>
    <m/>
    <m/>
    <m/>
    <n v="9"/>
    <n v="9"/>
    <m/>
    <m/>
    <m/>
    <m/>
    <m/>
    <m/>
    <m/>
    <m/>
    <m/>
    <m/>
    <m/>
    <m/>
    <m/>
    <m/>
    <m/>
    <m/>
    <m/>
    <m/>
    <m/>
    <m/>
    <m/>
    <m/>
    <m/>
    <m/>
    <m/>
    <m/>
    <m/>
    <m/>
    <m/>
    <m/>
    <x v="0"/>
    <m/>
    <m/>
  </r>
  <r>
    <x v="155"/>
    <x v="29"/>
    <x v="0"/>
    <x v="6"/>
    <n v="0"/>
    <n v="0"/>
    <n v="0"/>
    <n v="0"/>
    <n v="0"/>
    <n v="0"/>
    <n v="0"/>
    <n v="0"/>
    <n v="0"/>
    <n v="0"/>
    <n v="0"/>
    <n v="0"/>
    <n v="0"/>
    <n v="2859"/>
    <m/>
    <m/>
    <m/>
    <m/>
    <m/>
    <m/>
    <m/>
    <m/>
    <m/>
    <m/>
    <m/>
    <m/>
    <m/>
    <m/>
    <m/>
    <m/>
    <m/>
    <m/>
    <m/>
    <m/>
    <m/>
    <m/>
    <m/>
    <m/>
    <m/>
    <m/>
    <m/>
    <m/>
    <m/>
    <m/>
    <m/>
    <m/>
    <m/>
    <m/>
    <m/>
    <m/>
    <m/>
    <m/>
    <m/>
    <m/>
    <m/>
    <m/>
    <n v="0"/>
    <n v="0"/>
    <n v="0"/>
    <m/>
    <m/>
    <m/>
    <m/>
    <m/>
    <m/>
    <m/>
    <m/>
    <m/>
    <m/>
    <m/>
    <m/>
    <m/>
    <m/>
    <m/>
    <m/>
    <m/>
    <m/>
    <m/>
    <m/>
    <m/>
    <m/>
    <n v="2859"/>
    <x v="0"/>
    <m/>
    <m/>
  </r>
  <r>
    <x v="11"/>
    <x v="156"/>
    <x v="0"/>
    <x v="6"/>
    <n v="22"/>
    <n v="0"/>
    <n v="0"/>
    <n v="22"/>
    <n v="0"/>
    <n v="0"/>
    <n v="0"/>
    <n v="22"/>
    <n v="0"/>
    <n v="0"/>
    <n v="22"/>
    <n v="22"/>
    <n v="22"/>
    <n v="22"/>
    <m/>
    <m/>
    <m/>
    <m/>
    <m/>
    <m/>
    <n v="0"/>
    <n v="0"/>
    <m/>
    <m/>
    <m/>
    <m/>
    <n v="0"/>
    <n v="0"/>
    <m/>
    <m/>
    <m/>
    <m/>
    <n v="0"/>
    <n v="0"/>
    <m/>
    <m/>
    <m/>
    <m/>
    <n v="22"/>
    <n v="22"/>
    <m/>
    <m/>
    <m/>
    <m/>
    <n v="0"/>
    <n v="0"/>
    <m/>
    <m/>
    <m/>
    <m/>
    <n v="0"/>
    <n v="0"/>
    <m/>
    <m/>
    <m/>
    <m/>
    <m/>
    <m/>
    <m/>
    <m/>
    <m/>
    <m/>
    <m/>
    <m/>
    <m/>
    <m/>
    <m/>
    <m/>
    <m/>
    <m/>
    <m/>
    <m/>
    <m/>
    <m/>
    <m/>
    <m/>
    <m/>
    <m/>
    <m/>
    <m/>
    <m/>
    <m/>
    <x v="0"/>
    <m/>
    <m/>
  </r>
  <r>
    <x v="23"/>
    <x v="30"/>
    <x v="0"/>
    <x v="6"/>
    <n v="5"/>
    <n v="10"/>
    <n v="0"/>
    <n v="15"/>
    <n v="0"/>
    <n v="0"/>
    <n v="0"/>
    <n v="15"/>
    <n v="0"/>
    <n v="0"/>
    <n v="15"/>
    <n v="15"/>
    <n v="15"/>
    <n v="15"/>
    <m/>
    <m/>
    <m/>
    <m/>
    <m/>
    <m/>
    <n v="0"/>
    <n v="0"/>
    <n v="0"/>
    <n v="0"/>
    <m/>
    <m/>
    <n v="0"/>
    <n v="0"/>
    <n v="0"/>
    <n v="0"/>
    <m/>
    <m/>
    <n v="0"/>
    <n v="0"/>
    <n v="0"/>
    <n v="0"/>
    <m/>
    <m/>
    <n v="0"/>
    <n v="0"/>
    <n v="0"/>
    <n v="0"/>
    <m/>
    <m/>
    <n v="0"/>
    <n v="0"/>
    <n v="0"/>
    <n v="0"/>
    <m/>
    <m/>
    <n v="5"/>
    <n v="5"/>
    <n v="10"/>
    <n v="10"/>
    <m/>
    <m/>
    <m/>
    <m/>
    <m/>
    <m/>
    <m/>
    <m/>
    <m/>
    <m/>
    <m/>
    <m/>
    <m/>
    <m/>
    <m/>
    <m/>
    <m/>
    <m/>
    <m/>
    <m/>
    <m/>
    <m/>
    <m/>
    <m/>
    <m/>
    <m/>
    <m/>
    <m/>
    <x v="0"/>
    <m/>
    <m/>
  </r>
  <r>
    <x v="24"/>
    <x v="31"/>
    <x v="0"/>
    <x v="6"/>
    <n v="6"/>
    <n v="0"/>
    <n v="0"/>
    <n v="6"/>
    <n v="0"/>
    <n v="0"/>
    <n v="0"/>
    <n v="6"/>
    <n v="1723"/>
    <n v="1723"/>
    <n v="1729"/>
    <n v="6"/>
    <n v="1729"/>
    <n v="1729"/>
    <m/>
    <m/>
    <m/>
    <m/>
    <m/>
    <m/>
    <n v="0"/>
    <n v="0"/>
    <m/>
    <m/>
    <m/>
    <m/>
    <n v="0"/>
    <n v="0"/>
    <m/>
    <m/>
    <m/>
    <m/>
    <n v="0"/>
    <n v="0"/>
    <m/>
    <m/>
    <m/>
    <m/>
    <n v="6"/>
    <n v="6"/>
    <m/>
    <m/>
    <m/>
    <m/>
    <n v="0"/>
    <n v="0"/>
    <m/>
    <m/>
    <m/>
    <m/>
    <n v="0"/>
    <n v="0"/>
    <m/>
    <m/>
    <m/>
    <m/>
    <m/>
    <m/>
    <m/>
    <m/>
    <m/>
    <m/>
    <m/>
    <m/>
    <m/>
    <m/>
    <m/>
    <m/>
    <n v="0"/>
    <n v="0"/>
    <m/>
    <m/>
    <n v="1723"/>
    <m/>
    <m/>
    <m/>
    <m/>
    <m/>
    <m/>
    <m/>
    <m/>
    <m/>
    <x v="0"/>
    <m/>
    <m/>
  </r>
  <r>
    <x v="25"/>
    <x v="32"/>
    <x v="0"/>
    <x v="6"/>
    <n v="11"/>
    <n v="0"/>
    <n v="0"/>
    <n v="11"/>
    <n v="0"/>
    <n v="0"/>
    <n v="0"/>
    <n v="11"/>
    <n v="0"/>
    <n v="0"/>
    <n v="11"/>
    <n v="11"/>
    <n v="11"/>
    <n v="11"/>
    <m/>
    <m/>
    <m/>
    <m/>
    <m/>
    <m/>
    <n v="0"/>
    <n v="0"/>
    <m/>
    <m/>
    <m/>
    <m/>
    <n v="0"/>
    <n v="0"/>
    <m/>
    <m/>
    <m/>
    <m/>
    <n v="0"/>
    <n v="0"/>
    <m/>
    <m/>
    <m/>
    <m/>
    <n v="0"/>
    <n v="0"/>
    <m/>
    <m/>
    <m/>
    <m/>
    <n v="0"/>
    <n v="0"/>
    <m/>
    <m/>
    <m/>
    <m/>
    <n v="11"/>
    <n v="11"/>
    <m/>
    <m/>
    <m/>
    <m/>
    <m/>
    <m/>
    <m/>
    <m/>
    <m/>
    <m/>
    <m/>
    <m/>
    <m/>
    <m/>
    <m/>
    <m/>
    <m/>
    <m/>
    <m/>
    <m/>
    <m/>
    <m/>
    <m/>
    <m/>
    <m/>
    <m/>
    <m/>
    <m/>
    <m/>
    <m/>
    <x v="0"/>
    <m/>
    <m/>
  </r>
  <r>
    <x v="149"/>
    <x v="33"/>
    <x v="0"/>
    <x v="6"/>
    <n v="7"/>
    <n v="0"/>
    <n v="1"/>
    <n v="8"/>
    <n v="0"/>
    <n v="0"/>
    <n v="0"/>
    <n v="8"/>
    <n v="0"/>
    <n v="0"/>
    <n v="8"/>
    <n v="8"/>
    <n v="8"/>
    <n v="8"/>
    <m/>
    <m/>
    <m/>
    <m/>
    <m/>
    <m/>
    <n v="7"/>
    <n v="7"/>
    <m/>
    <m/>
    <n v="1"/>
    <n v="1"/>
    <n v="0"/>
    <n v="0"/>
    <m/>
    <m/>
    <n v="0"/>
    <n v="0"/>
    <n v="0"/>
    <n v="0"/>
    <m/>
    <m/>
    <n v="0"/>
    <n v="0"/>
    <n v="0"/>
    <n v="0"/>
    <m/>
    <m/>
    <n v="0"/>
    <n v="0"/>
    <n v="0"/>
    <n v="0"/>
    <m/>
    <m/>
    <n v="0"/>
    <n v="0"/>
    <n v="0"/>
    <n v="0"/>
    <m/>
    <m/>
    <n v="0"/>
    <n v="0"/>
    <m/>
    <m/>
    <m/>
    <m/>
    <m/>
    <m/>
    <m/>
    <m/>
    <m/>
    <m/>
    <m/>
    <m/>
    <m/>
    <m/>
    <m/>
    <m/>
    <m/>
    <m/>
    <m/>
    <m/>
    <m/>
    <m/>
    <m/>
    <m/>
    <m/>
    <m/>
    <x v="0"/>
    <m/>
    <m/>
  </r>
  <r>
    <x v="142"/>
    <x v="178"/>
    <x v="0"/>
    <x v="6"/>
    <n v="0"/>
    <n v="0"/>
    <n v="0"/>
    <n v="0"/>
    <n v="0"/>
    <n v="0"/>
    <n v="0"/>
    <n v="0"/>
    <n v="9445"/>
    <n v="9445"/>
    <n v="9445"/>
    <n v="0"/>
    <n v="9445"/>
    <n v="9445"/>
    <m/>
    <m/>
    <m/>
    <m/>
    <m/>
    <m/>
    <m/>
    <m/>
    <m/>
    <m/>
    <m/>
    <m/>
    <m/>
    <m/>
    <m/>
    <m/>
    <m/>
    <m/>
    <m/>
    <m/>
    <m/>
    <m/>
    <m/>
    <m/>
    <m/>
    <m/>
    <m/>
    <m/>
    <m/>
    <m/>
    <m/>
    <m/>
    <m/>
    <m/>
    <m/>
    <m/>
    <m/>
    <m/>
    <m/>
    <m/>
    <m/>
    <m/>
    <m/>
    <m/>
    <m/>
    <m/>
    <m/>
    <m/>
    <m/>
    <m/>
    <m/>
    <m/>
    <m/>
    <m/>
    <n v="0"/>
    <n v="0"/>
    <m/>
    <m/>
    <n v="9445"/>
    <m/>
    <m/>
    <m/>
    <m/>
    <m/>
    <m/>
    <m/>
    <m/>
    <m/>
    <x v="0"/>
    <m/>
    <m/>
  </r>
  <r>
    <x v="125"/>
    <x v="165"/>
    <x v="0"/>
    <x v="6"/>
    <n v="0"/>
    <n v="609"/>
    <n v="1388"/>
    <n v="1997"/>
    <n v="0"/>
    <n v="0"/>
    <n v="0"/>
    <n v="1997"/>
    <n v="0"/>
    <n v="0"/>
    <n v="1997"/>
    <n v="1997"/>
    <n v="1997"/>
    <n v="1997"/>
    <m/>
    <m/>
    <m/>
    <m/>
    <m/>
    <m/>
    <m/>
    <m/>
    <n v="609"/>
    <n v="0"/>
    <n v="1388"/>
    <n v="0"/>
    <m/>
    <m/>
    <n v="0"/>
    <n v="0"/>
    <n v="0"/>
    <n v="0"/>
    <m/>
    <m/>
    <n v="0"/>
    <n v="0"/>
    <n v="0"/>
    <n v="0"/>
    <m/>
    <m/>
    <n v="0"/>
    <n v="0"/>
    <n v="0"/>
    <n v="0"/>
    <m/>
    <m/>
    <n v="0"/>
    <n v="0"/>
    <n v="0"/>
    <n v="0"/>
    <m/>
    <m/>
    <n v="0"/>
    <n v="0"/>
    <n v="0"/>
    <n v="0"/>
    <m/>
    <m/>
    <m/>
    <m/>
    <m/>
    <m/>
    <m/>
    <m/>
    <m/>
    <m/>
    <m/>
    <m/>
    <m/>
    <m/>
    <m/>
    <m/>
    <m/>
    <m/>
    <m/>
    <m/>
    <m/>
    <m/>
    <m/>
    <m/>
    <m/>
    <m/>
    <x v="0"/>
    <m/>
    <m/>
  </r>
  <r>
    <x v="27"/>
    <x v="34"/>
    <x v="0"/>
    <x v="6"/>
    <n v="5"/>
    <n v="0"/>
    <n v="0"/>
    <n v="5"/>
    <n v="0"/>
    <n v="0"/>
    <n v="0"/>
    <n v="5"/>
    <n v="0"/>
    <n v="0"/>
    <n v="5"/>
    <n v="5"/>
    <n v="5"/>
    <n v="5"/>
    <m/>
    <m/>
    <m/>
    <m/>
    <m/>
    <m/>
    <n v="0"/>
    <n v="0"/>
    <m/>
    <m/>
    <m/>
    <m/>
    <n v="0"/>
    <n v="0"/>
    <m/>
    <m/>
    <m/>
    <m/>
    <n v="0"/>
    <n v="0"/>
    <m/>
    <m/>
    <m/>
    <m/>
    <n v="5"/>
    <n v="5"/>
    <m/>
    <m/>
    <m/>
    <m/>
    <n v="0"/>
    <n v="0"/>
    <m/>
    <m/>
    <m/>
    <m/>
    <n v="0"/>
    <n v="0"/>
    <m/>
    <m/>
    <m/>
    <m/>
    <m/>
    <m/>
    <m/>
    <m/>
    <m/>
    <m/>
    <m/>
    <m/>
    <m/>
    <m/>
    <m/>
    <m/>
    <m/>
    <m/>
    <m/>
    <m/>
    <m/>
    <m/>
    <m/>
    <m/>
    <m/>
    <m/>
    <m/>
    <m/>
    <m/>
    <m/>
    <x v="0"/>
    <m/>
    <m/>
  </r>
  <r>
    <x v="28"/>
    <x v="35"/>
    <x v="0"/>
    <x v="6"/>
    <n v="0"/>
    <n v="7900"/>
    <n v="10546"/>
    <n v="18446"/>
    <n v="0"/>
    <n v="0"/>
    <n v="0"/>
    <n v="18446"/>
    <n v="0"/>
    <n v="0"/>
    <n v="18446"/>
    <n v="18572"/>
    <n v="18572"/>
    <n v="18572"/>
    <m/>
    <m/>
    <m/>
    <m/>
    <m/>
    <m/>
    <m/>
    <m/>
    <n v="7457"/>
    <n v="30"/>
    <n v="9723"/>
    <n v="81"/>
    <m/>
    <m/>
    <n v="0"/>
    <n v="0"/>
    <n v="0"/>
    <n v="0"/>
    <m/>
    <m/>
    <n v="0"/>
    <n v="0"/>
    <n v="0"/>
    <n v="0"/>
    <m/>
    <m/>
    <n v="0"/>
    <n v="0"/>
    <n v="0"/>
    <n v="0"/>
    <m/>
    <m/>
    <n v="443"/>
    <n v="0"/>
    <n v="823"/>
    <n v="0"/>
    <m/>
    <m/>
    <n v="0"/>
    <n v="0"/>
    <n v="0"/>
    <n v="0"/>
    <m/>
    <m/>
    <m/>
    <m/>
    <m/>
    <m/>
    <m/>
    <m/>
    <m/>
    <m/>
    <m/>
    <m/>
    <m/>
    <m/>
    <m/>
    <m/>
    <m/>
    <m/>
    <m/>
    <m/>
    <m/>
    <n v="126"/>
    <m/>
    <m/>
    <m/>
    <m/>
    <x v="0"/>
    <m/>
    <m/>
  </r>
  <r>
    <x v="150"/>
    <x v="185"/>
    <x v="0"/>
    <x v="6"/>
    <n v="10"/>
    <n v="0"/>
    <n v="0"/>
    <n v="10"/>
    <n v="0"/>
    <n v="0"/>
    <n v="0"/>
    <n v="10"/>
    <n v="0"/>
    <n v="0"/>
    <n v="10"/>
    <n v="10"/>
    <n v="10"/>
    <n v="10"/>
    <m/>
    <m/>
    <m/>
    <m/>
    <m/>
    <m/>
    <n v="0"/>
    <n v="0"/>
    <m/>
    <m/>
    <m/>
    <m/>
    <n v="0"/>
    <n v="0"/>
    <m/>
    <m/>
    <m/>
    <m/>
    <n v="0"/>
    <n v="0"/>
    <m/>
    <m/>
    <m/>
    <m/>
    <n v="0"/>
    <n v="0"/>
    <m/>
    <m/>
    <m/>
    <m/>
    <n v="0"/>
    <n v="0"/>
    <m/>
    <m/>
    <m/>
    <m/>
    <n v="10"/>
    <n v="10"/>
    <m/>
    <m/>
    <m/>
    <m/>
    <m/>
    <m/>
    <m/>
    <m/>
    <m/>
    <m/>
    <m/>
    <m/>
    <m/>
    <m/>
    <m/>
    <m/>
    <m/>
    <m/>
    <m/>
    <m/>
    <m/>
    <m/>
    <m/>
    <m/>
    <m/>
    <m/>
    <m/>
    <m/>
    <m/>
    <m/>
    <x v="0"/>
    <m/>
    <m/>
  </r>
  <r>
    <x v="156"/>
    <x v="190"/>
    <x v="0"/>
    <x v="6"/>
    <n v="0"/>
    <n v="0"/>
    <n v="0"/>
    <n v="0"/>
    <n v="0"/>
    <n v="0"/>
    <n v="0"/>
    <n v="0"/>
    <n v="1"/>
    <n v="1"/>
    <n v="1"/>
    <n v="0"/>
    <n v="1"/>
    <n v="1"/>
    <m/>
    <m/>
    <m/>
    <m/>
    <m/>
    <m/>
    <m/>
    <m/>
    <m/>
    <m/>
    <m/>
    <m/>
    <m/>
    <m/>
    <m/>
    <m/>
    <m/>
    <m/>
    <m/>
    <m/>
    <m/>
    <m/>
    <m/>
    <m/>
    <m/>
    <m/>
    <m/>
    <m/>
    <m/>
    <m/>
    <m/>
    <m/>
    <m/>
    <m/>
    <m/>
    <m/>
    <m/>
    <m/>
    <m/>
    <m/>
    <m/>
    <m/>
    <m/>
    <m/>
    <m/>
    <m/>
    <m/>
    <m/>
    <m/>
    <m/>
    <m/>
    <m/>
    <m/>
    <m/>
    <n v="1"/>
    <n v="0"/>
    <m/>
    <m/>
    <n v="0"/>
    <m/>
    <m/>
    <m/>
    <m/>
    <m/>
    <m/>
    <m/>
    <m/>
    <m/>
    <x v="0"/>
    <m/>
    <m/>
  </r>
  <r>
    <x v="29"/>
    <x v="37"/>
    <x v="0"/>
    <x v="6"/>
    <n v="0"/>
    <n v="0"/>
    <n v="0"/>
    <n v="0"/>
    <n v="0"/>
    <n v="0"/>
    <n v="0"/>
    <n v="0"/>
    <n v="6"/>
    <n v="6"/>
    <n v="6"/>
    <n v="0"/>
    <n v="6"/>
    <n v="6"/>
    <m/>
    <m/>
    <m/>
    <m/>
    <m/>
    <m/>
    <m/>
    <m/>
    <m/>
    <m/>
    <m/>
    <m/>
    <m/>
    <m/>
    <m/>
    <m/>
    <m/>
    <m/>
    <m/>
    <m/>
    <m/>
    <m/>
    <m/>
    <m/>
    <m/>
    <m/>
    <m/>
    <m/>
    <m/>
    <m/>
    <m/>
    <m/>
    <m/>
    <m/>
    <m/>
    <m/>
    <m/>
    <m/>
    <m/>
    <m/>
    <m/>
    <m/>
    <m/>
    <m/>
    <m/>
    <m/>
    <m/>
    <m/>
    <m/>
    <m/>
    <m/>
    <m/>
    <m/>
    <m/>
    <n v="6"/>
    <n v="0"/>
    <m/>
    <m/>
    <n v="0"/>
    <m/>
    <m/>
    <m/>
    <m/>
    <m/>
    <m/>
    <m/>
    <m/>
    <m/>
    <x v="0"/>
    <m/>
    <m/>
  </r>
  <r>
    <x v="30"/>
    <x v="38"/>
    <x v="0"/>
    <x v="6"/>
    <n v="0"/>
    <n v="0"/>
    <n v="0"/>
    <n v="0"/>
    <n v="0"/>
    <n v="0"/>
    <n v="0"/>
    <n v="0"/>
    <n v="6"/>
    <n v="6"/>
    <n v="6"/>
    <n v="0"/>
    <n v="6"/>
    <n v="6"/>
    <m/>
    <m/>
    <m/>
    <m/>
    <m/>
    <m/>
    <m/>
    <m/>
    <m/>
    <m/>
    <m/>
    <m/>
    <m/>
    <m/>
    <m/>
    <m/>
    <m/>
    <m/>
    <m/>
    <m/>
    <m/>
    <m/>
    <m/>
    <m/>
    <m/>
    <m/>
    <m/>
    <m/>
    <m/>
    <m/>
    <m/>
    <m/>
    <m/>
    <m/>
    <m/>
    <m/>
    <m/>
    <m/>
    <m/>
    <m/>
    <m/>
    <m/>
    <m/>
    <m/>
    <m/>
    <m/>
    <m/>
    <m/>
    <m/>
    <m/>
    <m/>
    <m/>
    <m/>
    <m/>
    <n v="6"/>
    <n v="0"/>
    <m/>
    <m/>
    <n v="0"/>
    <m/>
    <m/>
    <m/>
    <m/>
    <m/>
    <m/>
    <m/>
    <m/>
    <m/>
    <x v="0"/>
    <m/>
    <m/>
  </r>
  <r>
    <x v="32"/>
    <x v="40"/>
    <x v="0"/>
    <x v="6"/>
    <n v="185"/>
    <n v="0"/>
    <n v="0"/>
    <n v="185"/>
    <n v="0"/>
    <n v="0"/>
    <n v="0"/>
    <n v="185"/>
    <n v="0"/>
    <n v="0"/>
    <n v="185"/>
    <n v="185"/>
    <n v="185"/>
    <n v="185"/>
    <m/>
    <m/>
    <m/>
    <m/>
    <m/>
    <m/>
    <n v="0"/>
    <n v="0"/>
    <m/>
    <m/>
    <m/>
    <m/>
    <n v="0"/>
    <n v="0"/>
    <m/>
    <m/>
    <m/>
    <m/>
    <n v="0"/>
    <n v="0"/>
    <m/>
    <m/>
    <m/>
    <m/>
    <n v="0"/>
    <n v="0"/>
    <m/>
    <m/>
    <m/>
    <m/>
    <n v="0"/>
    <n v="0"/>
    <m/>
    <m/>
    <m/>
    <m/>
    <n v="185"/>
    <n v="185"/>
    <m/>
    <m/>
    <m/>
    <m/>
    <m/>
    <m/>
    <m/>
    <m/>
    <m/>
    <m/>
    <m/>
    <m/>
    <m/>
    <m/>
    <m/>
    <m/>
    <m/>
    <m/>
    <m/>
    <m/>
    <m/>
    <m/>
    <m/>
    <m/>
    <m/>
    <m/>
    <m/>
    <m/>
    <m/>
    <m/>
    <x v="0"/>
    <m/>
    <m/>
  </r>
  <r>
    <x v="126"/>
    <x v="41"/>
    <x v="0"/>
    <x v="6"/>
    <n v="0"/>
    <n v="0"/>
    <n v="0"/>
    <n v="0"/>
    <n v="0"/>
    <n v="0"/>
    <n v="0"/>
    <n v="0"/>
    <n v="7"/>
    <n v="7"/>
    <n v="7"/>
    <n v="0"/>
    <n v="7"/>
    <n v="7"/>
    <m/>
    <m/>
    <m/>
    <m/>
    <m/>
    <m/>
    <m/>
    <m/>
    <m/>
    <m/>
    <m/>
    <m/>
    <m/>
    <m/>
    <m/>
    <m/>
    <m/>
    <m/>
    <m/>
    <m/>
    <m/>
    <m/>
    <m/>
    <m/>
    <m/>
    <m/>
    <m/>
    <m/>
    <m/>
    <m/>
    <m/>
    <m/>
    <m/>
    <m/>
    <m/>
    <m/>
    <m/>
    <m/>
    <m/>
    <m/>
    <m/>
    <m/>
    <m/>
    <m/>
    <m/>
    <m/>
    <m/>
    <m/>
    <m/>
    <m/>
    <m/>
    <m/>
    <m/>
    <m/>
    <n v="7"/>
    <n v="0"/>
    <m/>
    <m/>
    <n v="0"/>
    <m/>
    <m/>
    <m/>
    <m/>
    <m/>
    <m/>
    <m/>
    <m/>
    <m/>
    <x v="0"/>
    <m/>
    <m/>
  </r>
  <r>
    <x v="26"/>
    <x v="42"/>
    <x v="0"/>
    <x v="6"/>
    <n v="7"/>
    <n v="311"/>
    <n v="447"/>
    <n v="765"/>
    <n v="84678"/>
    <n v="0"/>
    <n v="84678"/>
    <n v="85443"/>
    <n v="0"/>
    <n v="0"/>
    <n v="85443"/>
    <n v="85443"/>
    <n v="85443"/>
    <n v="85443"/>
    <m/>
    <m/>
    <m/>
    <m/>
    <m/>
    <m/>
    <n v="6"/>
    <n v="0"/>
    <n v="276"/>
    <n v="0"/>
    <n v="436"/>
    <n v="0"/>
    <n v="0"/>
    <n v="0"/>
    <n v="0"/>
    <n v="0"/>
    <n v="0"/>
    <n v="0"/>
    <n v="0"/>
    <n v="0"/>
    <n v="0"/>
    <n v="0"/>
    <n v="0"/>
    <n v="0"/>
    <n v="0"/>
    <n v="0"/>
    <n v="0"/>
    <n v="0"/>
    <n v="0"/>
    <n v="0"/>
    <n v="1"/>
    <n v="0"/>
    <n v="35"/>
    <n v="0"/>
    <n v="11"/>
    <n v="0"/>
    <n v="0"/>
    <n v="0"/>
    <n v="0"/>
    <n v="0"/>
    <n v="0"/>
    <n v="0"/>
    <n v="0"/>
    <n v="0"/>
    <n v="84678"/>
    <m/>
    <m/>
    <m/>
    <m/>
    <m/>
    <m/>
    <m/>
    <m/>
    <m/>
    <m/>
    <m/>
    <m/>
    <m/>
    <m/>
    <m/>
    <m/>
    <m/>
    <m/>
    <m/>
    <m/>
    <m/>
    <m/>
    <n v="0"/>
    <x v="0"/>
    <m/>
    <m/>
  </r>
  <r>
    <x v="133"/>
    <x v="191"/>
    <x v="0"/>
    <x v="6"/>
    <n v="0"/>
    <n v="0"/>
    <n v="0"/>
    <n v="0"/>
    <n v="0"/>
    <n v="0"/>
    <n v="0"/>
    <n v="0"/>
    <n v="265"/>
    <n v="265"/>
    <n v="265"/>
    <n v="0"/>
    <n v="265"/>
    <n v="265"/>
    <m/>
    <m/>
    <m/>
    <m/>
    <m/>
    <m/>
    <m/>
    <m/>
    <m/>
    <m/>
    <m/>
    <m/>
    <m/>
    <m/>
    <m/>
    <m/>
    <m/>
    <m/>
    <m/>
    <m/>
    <m/>
    <m/>
    <m/>
    <m/>
    <m/>
    <m/>
    <m/>
    <m/>
    <m/>
    <m/>
    <m/>
    <m/>
    <m/>
    <m/>
    <m/>
    <m/>
    <m/>
    <m/>
    <m/>
    <m/>
    <m/>
    <m/>
    <m/>
    <m/>
    <m/>
    <m/>
    <m/>
    <m/>
    <m/>
    <m/>
    <m/>
    <m/>
    <m/>
    <m/>
    <n v="0"/>
    <n v="265"/>
    <m/>
    <m/>
    <n v="0"/>
    <m/>
    <m/>
    <m/>
    <m/>
    <m/>
    <m/>
    <m/>
    <m/>
    <m/>
    <x v="0"/>
    <m/>
    <m/>
  </r>
  <r>
    <x v="34"/>
    <x v="43"/>
    <x v="0"/>
    <x v="6"/>
    <n v="4"/>
    <n v="0"/>
    <n v="4322"/>
    <n v="4326"/>
    <n v="0"/>
    <n v="0"/>
    <n v="0"/>
    <n v="4326"/>
    <n v="0"/>
    <n v="0"/>
    <n v="4326"/>
    <n v="4326"/>
    <n v="4326"/>
    <n v="4326"/>
    <m/>
    <m/>
    <m/>
    <m/>
    <m/>
    <m/>
    <n v="0"/>
    <n v="0"/>
    <m/>
    <m/>
    <n v="4322"/>
    <n v="4322"/>
    <n v="0"/>
    <n v="0"/>
    <m/>
    <m/>
    <n v="0"/>
    <n v="0"/>
    <n v="0"/>
    <n v="0"/>
    <m/>
    <m/>
    <n v="0"/>
    <n v="0"/>
    <n v="4"/>
    <n v="4"/>
    <m/>
    <m/>
    <n v="0"/>
    <n v="0"/>
    <n v="0"/>
    <n v="0"/>
    <m/>
    <m/>
    <n v="0"/>
    <n v="0"/>
    <n v="0"/>
    <n v="0"/>
    <m/>
    <m/>
    <n v="0"/>
    <n v="0"/>
    <m/>
    <m/>
    <m/>
    <m/>
    <m/>
    <m/>
    <m/>
    <m/>
    <m/>
    <m/>
    <m/>
    <m/>
    <m/>
    <m/>
    <m/>
    <m/>
    <m/>
    <m/>
    <m/>
    <m/>
    <m/>
    <m/>
    <m/>
    <m/>
    <m/>
    <m/>
    <x v="0"/>
    <m/>
    <m/>
  </r>
  <r>
    <x v="151"/>
    <x v="186"/>
    <x v="0"/>
    <x v="6"/>
    <n v="1"/>
    <n v="0"/>
    <n v="0"/>
    <n v="1"/>
    <n v="0"/>
    <n v="0"/>
    <n v="0"/>
    <n v="1"/>
    <n v="0"/>
    <n v="0"/>
    <n v="1"/>
    <n v="1"/>
    <n v="1"/>
    <n v="1"/>
    <m/>
    <m/>
    <m/>
    <m/>
    <m/>
    <m/>
    <n v="0"/>
    <n v="0"/>
    <m/>
    <m/>
    <m/>
    <m/>
    <n v="0"/>
    <n v="0"/>
    <m/>
    <m/>
    <m/>
    <m/>
    <n v="0"/>
    <n v="0"/>
    <m/>
    <m/>
    <m/>
    <m/>
    <n v="0"/>
    <n v="0"/>
    <m/>
    <m/>
    <m/>
    <m/>
    <n v="0"/>
    <n v="0"/>
    <m/>
    <m/>
    <m/>
    <m/>
    <n v="1"/>
    <n v="1"/>
    <m/>
    <m/>
    <m/>
    <m/>
    <m/>
    <m/>
    <m/>
    <m/>
    <m/>
    <m/>
    <m/>
    <m/>
    <m/>
    <m/>
    <m/>
    <m/>
    <m/>
    <m/>
    <m/>
    <m/>
    <m/>
    <m/>
    <m/>
    <m/>
    <m/>
    <m/>
    <m/>
    <m/>
    <m/>
    <m/>
    <x v="0"/>
    <m/>
    <m/>
  </r>
  <r>
    <x v="152"/>
    <x v="187"/>
    <x v="0"/>
    <x v="6"/>
    <n v="0"/>
    <n v="0"/>
    <n v="0"/>
    <n v="0"/>
    <n v="0"/>
    <n v="0"/>
    <n v="0"/>
    <n v="0"/>
    <n v="0"/>
    <n v="0"/>
    <n v="0"/>
    <n v="0"/>
    <n v="0"/>
    <n v="0"/>
    <m/>
    <m/>
    <m/>
    <m/>
    <m/>
    <m/>
    <m/>
    <m/>
    <m/>
    <m/>
    <m/>
    <m/>
    <m/>
    <m/>
    <m/>
    <m/>
    <m/>
    <m/>
    <m/>
    <m/>
    <m/>
    <m/>
    <m/>
    <m/>
    <m/>
    <m/>
    <m/>
    <m/>
    <m/>
    <m/>
    <m/>
    <m/>
    <m/>
    <m/>
    <m/>
    <m/>
    <m/>
    <m/>
    <m/>
    <m/>
    <m/>
    <m/>
    <n v="0"/>
    <n v="0"/>
    <n v="0"/>
    <m/>
    <m/>
    <m/>
    <m/>
    <m/>
    <m/>
    <m/>
    <m/>
    <m/>
    <m/>
    <m/>
    <m/>
    <m/>
    <m/>
    <m/>
    <m/>
    <m/>
    <m/>
    <m/>
    <m/>
    <m/>
    <m/>
    <n v="0"/>
    <x v="0"/>
    <m/>
    <m/>
  </r>
  <r>
    <x v="116"/>
    <x v="157"/>
    <x v="0"/>
    <x v="6"/>
    <n v="1"/>
    <n v="0"/>
    <n v="0"/>
    <n v="1"/>
    <n v="0"/>
    <n v="0"/>
    <n v="0"/>
    <n v="1"/>
    <n v="0"/>
    <n v="0"/>
    <n v="1"/>
    <n v="1"/>
    <n v="1"/>
    <n v="1"/>
    <m/>
    <m/>
    <m/>
    <m/>
    <m/>
    <m/>
    <n v="0"/>
    <n v="0"/>
    <m/>
    <m/>
    <m/>
    <m/>
    <n v="0"/>
    <n v="0"/>
    <m/>
    <m/>
    <m/>
    <m/>
    <n v="0"/>
    <n v="0"/>
    <m/>
    <m/>
    <m/>
    <m/>
    <n v="1"/>
    <n v="1"/>
    <m/>
    <m/>
    <m/>
    <m/>
    <n v="0"/>
    <n v="0"/>
    <m/>
    <m/>
    <m/>
    <m/>
    <n v="0"/>
    <n v="0"/>
    <m/>
    <m/>
    <m/>
    <m/>
    <m/>
    <m/>
    <m/>
    <m/>
    <m/>
    <m/>
    <m/>
    <m/>
    <m/>
    <m/>
    <m/>
    <m/>
    <m/>
    <m/>
    <m/>
    <m/>
    <m/>
    <m/>
    <m/>
    <m/>
    <m/>
    <m/>
    <m/>
    <m/>
    <m/>
    <m/>
    <x v="0"/>
    <m/>
    <m/>
  </r>
  <r>
    <x v="37"/>
    <x v="192"/>
    <x v="0"/>
    <x v="6"/>
    <n v="0"/>
    <n v="0"/>
    <n v="1"/>
    <n v="1"/>
    <n v="0"/>
    <n v="0"/>
    <n v="0"/>
    <n v="1"/>
    <n v="0"/>
    <n v="0"/>
    <n v="1"/>
    <n v="1"/>
    <n v="1"/>
    <n v="1"/>
    <m/>
    <m/>
    <m/>
    <m/>
    <m/>
    <m/>
    <m/>
    <m/>
    <m/>
    <m/>
    <m/>
    <m/>
    <m/>
    <m/>
    <m/>
    <m/>
    <m/>
    <m/>
    <m/>
    <m/>
    <m/>
    <m/>
    <m/>
    <m/>
    <m/>
    <m/>
    <m/>
    <m/>
    <m/>
    <m/>
    <m/>
    <m/>
    <m/>
    <m/>
    <m/>
    <m/>
    <m/>
    <m/>
    <m/>
    <m/>
    <m/>
    <m/>
    <n v="0"/>
    <n v="1"/>
    <n v="0"/>
    <m/>
    <m/>
    <m/>
    <m/>
    <m/>
    <m/>
    <m/>
    <m/>
    <m/>
    <m/>
    <m/>
    <m/>
    <m/>
    <m/>
    <m/>
    <m/>
    <m/>
    <m/>
    <m/>
    <m/>
    <m/>
    <m/>
    <n v="0"/>
    <x v="0"/>
    <m/>
    <m/>
  </r>
  <r>
    <x v="37"/>
    <x v="46"/>
    <x v="0"/>
    <x v="6"/>
    <n v="97"/>
    <n v="0"/>
    <n v="0"/>
    <n v="97"/>
    <n v="0"/>
    <n v="0"/>
    <n v="0"/>
    <n v="97"/>
    <n v="0"/>
    <n v="0"/>
    <n v="97"/>
    <n v="97"/>
    <n v="97"/>
    <n v="224"/>
    <m/>
    <m/>
    <m/>
    <m/>
    <m/>
    <m/>
    <n v="0"/>
    <n v="0"/>
    <m/>
    <m/>
    <m/>
    <m/>
    <n v="0"/>
    <n v="0"/>
    <m/>
    <m/>
    <m/>
    <m/>
    <n v="0"/>
    <n v="0"/>
    <m/>
    <m/>
    <m/>
    <m/>
    <n v="0"/>
    <n v="0"/>
    <m/>
    <m/>
    <m/>
    <m/>
    <n v="0"/>
    <n v="0"/>
    <m/>
    <m/>
    <m/>
    <m/>
    <n v="97"/>
    <n v="97"/>
    <m/>
    <m/>
    <m/>
    <m/>
    <n v="0"/>
    <n v="0"/>
    <n v="0"/>
    <m/>
    <m/>
    <m/>
    <m/>
    <m/>
    <m/>
    <m/>
    <m/>
    <m/>
    <m/>
    <m/>
    <m/>
    <m/>
    <m/>
    <m/>
    <m/>
    <m/>
    <m/>
    <m/>
    <m/>
    <m/>
    <m/>
    <n v="127"/>
    <x v="0"/>
    <m/>
    <m/>
  </r>
  <r>
    <x v="37"/>
    <x v="179"/>
    <x v="0"/>
    <x v="6"/>
    <n v="0"/>
    <n v="0"/>
    <n v="3038"/>
    <n v="3038"/>
    <n v="0"/>
    <n v="0"/>
    <n v="0"/>
    <n v="3038"/>
    <n v="0"/>
    <n v="0"/>
    <n v="3038"/>
    <n v="3038"/>
    <n v="3038"/>
    <n v="3038"/>
    <m/>
    <m/>
    <m/>
    <m/>
    <m/>
    <m/>
    <m/>
    <m/>
    <m/>
    <m/>
    <m/>
    <m/>
    <m/>
    <m/>
    <m/>
    <m/>
    <m/>
    <m/>
    <m/>
    <m/>
    <m/>
    <m/>
    <m/>
    <m/>
    <m/>
    <m/>
    <m/>
    <m/>
    <m/>
    <m/>
    <m/>
    <m/>
    <m/>
    <m/>
    <m/>
    <m/>
    <m/>
    <m/>
    <m/>
    <m/>
    <m/>
    <m/>
    <n v="0"/>
    <n v="3038"/>
    <n v="0"/>
    <m/>
    <m/>
    <m/>
    <m/>
    <m/>
    <m/>
    <m/>
    <m/>
    <m/>
    <m/>
    <m/>
    <m/>
    <m/>
    <m/>
    <m/>
    <m/>
    <m/>
    <m/>
    <m/>
    <m/>
    <m/>
    <m/>
    <n v="0"/>
    <x v="0"/>
    <m/>
    <m/>
  </r>
  <r>
    <x v="38"/>
    <x v="47"/>
    <x v="0"/>
    <x v="6"/>
    <n v="2"/>
    <n v="0"/>
    <n v="0"/>
    <n v="2"/>
    <n v="0"/>
    <n v="0"/>
    <n v="0"/>
    <n v="2"/>
    <n v="5"/>
    <n v="5"/>
    <n v="7"/>
    <n v="2"/>
    <n v="7"/>
    <n v="7"/>
    <m/>
    <m/>
    <m/>
    <m/>
    <m/>
    <m/>
    <n v="1"/>
    <n v="1"/>
    <m/>
    <m/>
    <m/>
    <m/>
    <n v="0"/>
    <n v="0"/>
    <m/>
    <m/>
    <m/>
    <m/>
    <n v="0"/>
    <n v="0"/>
    <m/>
    <m/>
    <m/>
    <m/>
    <n v="1"/>
    <n v="1"/>
    <m/>
    <m/>
    <m/>
    <m/>
    <n v="0"/>
    <n v="0"/>
    <m/>
    <m/>
    <m/>
    <m/>
    <n v="0"/>
    <n v="0"/>
    <m/>
    <m/>
    <m/>
    <m/>
    <m/>
    <m/>
    <m/>
    <m/>
    <m/>
    <m/>
    <m/>
    <m/>
    <m/>
    <m/>
    <m/>
    <m/>
    <n v="5"/>
    <n v="0"/>
    <m/>
    <m/>
    <n v="0"/>
    <m/>
    <m/>
    <m/>
    <m/>
    <m/>
    <m/>
    <m/>
    <m/>
    <m/>
    <x v="0"/>
    <m/>
    <m/>
  </r>
  <r>
    <x v="38"/>
    <x v="48"/>
    <x v="0"/>
    <x v="6"/>
    <n v="0"/>
    <n v="0"/>
    <n v="0"/>
    <n v="0"/>
    <n v="0"/>
    <n v="0"/>
    <n v="0"/>
    <n v="0"/>
    <n v="0"/>
    <n v="0"/>
    <n v="0"/>
    <n v="2422"/>
    <n v="2422"/>
    <n v="2422"/>
    <m/>
    <m/>
    <m/>
    <m/>
    <m/>
    <m/>
    <m/>
    <m/>
    <m/>
    <m/>
    <m/>
    <m/>
    <m/>
    <m/>
    <m/>
    <m/>
    <m/>
    <m/>
    <m/>
    <m/>
    <m/>
    <m/>
    <m/>
    <m/>
    <m/>
    <m/>
    <m/>
    <m/>
    <m/>
    <m/>
    <m/>
    <m/>
    <m/>
    <m/>
    <m/>
    <m/>
    <m/>
    <m/>
    <m/>
    <m/>
    <m/>
    <m/>
    <m/>
    <m/>
    <m/>
    <m/>
    <m/>
    <m/>
    <m/>
    <m/>
    <m/>
    <m/>
    <m/>
    <m/>
    <m/>
    <m/>
    <m/>
    <m/>
    <m/>
    <m/>
    <m/>
    <m/>
    <m/>
    <n v="2422"/>
    <m/>
    <m/>
    <m/>
    <m/>
    <x v="0"/>
    <m/>
    <m/>
  </r>
  <r>
    <x v="5"/>
    <x v="49"/>
    <x v="0"/>
    <x v="6"/>
    <n v="0"/>
    <n v="0"/>
    <n v="0"/>
    <n v="0"/>
    <n v="0"/>
    <n v="0"/>
    <n v="0"/>
    <n v="0"/>
    <n v="0"/>
    <n v="0"/>
    <n v="0"/>
    <n v="576"/>
    <n v="576"/>
    <n v="624"/>
    <m/>
    <m/>
    <m/>
    <m/>
    <m/>
    <m/>
    <m/>
    <m/>
    <m/>
    <m/>
    <m/>
    <m/>
    <m/>
    <m/>
    <m/>
    <m/>
    <m/>
    <m/>
    <m/>
    <m/>
    <m/>
    <m/>
    <m/>
    <m/>
    <m/>
    <m/>
    <m/>
    <m/>
    <m/>
    <m/>
    <m/>
    <m/>
    <m/>
    <m/>
    <m/>
    <m/>
    <m/>
    <m/>
    <m/>
    <m/>
    <m/>
    <m/>
    <n v="0"/>
    <n v="0"/>
    <n v="0"/>
    <m/>
    <m/>
    <m/>
    <m/>
    <m/>
    <m/>
    <m/>
    <m/>
    <m/>
    <m/>
    <m/>
    <m/>
    <m/>
    <m/>
    <m/>
    <m/>
    <m/>
    <m/>
    <n v="576"/>
    <m/>
    <m/>
    <m/>
    <n v="48"/>
    <x v="0"/>
    <m/>
    <m/>
  </r>
  <r>
    <x v="39"/>
    <x v="50"/>
    <x v="0"/>
    <x v="6"/>
    <n v="0"/>
    <n v="0"/>
    <n v="0"/>
    <n v="0"/>
    <n v="0"/>
    <n v="0"/>
    <n v="0"/>
    <n v="0"/>
    <n v="0"/>
    <n v="0"/>
    <n v="0"/>
    <n v="28"/>
    <n v="28"/>
    <n v="28"/>
    <m/>
    <m/>
    <m/>
    <m/>
    <m/>
    <m/>
    <m/>
    <m/>
    <m/>
    <m/>
    <m/>
    <m/>
    <m/>
    <m/>
    <m/>
    <m/>
    <m/>
    <m/>
    <m/>
    <m/>
    <m/>
    <m/>
    <m/>
    <m/>
    <m/>
    <m/>
    <m/>
    <m/>
    <m/>
    <m/>
    <m/>
    <m/>
    <m/>
    <m/>
    <m/>
    <m/>
    <m/>
    <m/>
    <m/>
    <m/>
    <m/>
    <m/>
    <m/>
    <m/>
    <m/>
    <m/>
    <m/>
    <m/>
    <m/>
    <m/>
    <m/>
    <m/>
    <m/>
    <m/>
    <m/>
    <m/>
    <m/>
    <m/>
    <m/>
    <m/>
    <m/>
    <m/>
    <m/>
    <n v="28"/>
    <m/>
    <m/>
    <m/>
    <m/>
    <x v="0"/>
    <m/>
    <m/>
  </r>
  <r>
    <x v="135"/>
    <x v="51"/>
    <x v="0"/>
    <x v="6"/>
    <n v="0"/>
    <n v="0"/>
    <n v="0"/>
    <n v="0"/>
    <n v="0"/>
    <n v="0"/>
    <n v="0"/>
    <n v="0"/>
    <n v="2"/>
    <n v="2"/>
    <n v="2"/>
    <n v="0"/>
    <n v="2"/>
    <n v="2"/>
    <m/>
    <m/>
    <m/>
    <m/>
    <m/>
    <m/>
    <m/>
    <m/>
    <m/>
    <m/>
    <m/>
    <m/>
    <m/>
    <m/>
    <m/>
    <m/>
    <m/>
    <m/>
    <m/>
    <m/>
    <m/>
    <m/>
    <m/>
    <m/>
    <m/>
    <m/>
    <m/>
    <m/>
    <m/>
    <m/>
    <m/>
    <m/>
    <m/>
    <m/>
    <m/>
    <m/>
    <m/>
    <m/>
    <m/>
    <m/>
    <m/>
    <m/>
    <m/>
    <m/>
    <m/>
    <m/>
    <m/>
    <m/>
    <m/>
    <m/>
    <m/>
    <m/>
    <m/>
    <m/>
    <n v="2"/>
    <n v="0"/>
    <m/>
    <m/>
    <n v="0"/>
    <m/>
    <m/>
    <m/>
    <m/>
    <m/>
    <m/>
    <m/>
    <m/>
    <m/>
    <x v="0"/>
    <m/>
    <m/>
  </r>
  <r>
    <x v="41"/>
    <x v="52"/>
    <x v="0"/>
    <x v="6"/>
    <n v="0"/>
    <n v="13093"/>
    <n v="23456"/>
    <n v="36549"/>
    <n v="0"/>
    <n v="0"/>
    <n v="0"/>
    <n v="36549"/>
    <n v="0"/>
    <n v="0"/>
    <n v="36549"/>
    <n v="36549"/>
    <n v="36549"/>
    <n v="36549"/>
    <m/>
    <m/>
    <m/>
    <m/>
    <m/>
    <m/>
    <m/>
    <m/>
    <n v="12029"/>
    <n v="471"/>
    <n v="22675"/>
    <n v="1193"/>
    <m/>
    <m/>
    <n v="0"/>
    <n v="0"/>
    <n v="0"/>
    <n v="0"/>
    <m/>
    <m/>
    <n v="0"/>
    <n v="0"/>
    <n v="0"/>
    <n v="0"/>
    <m/>
    <m/>
    <n v="0"/>
    <n v="0"/>
    <n v="0"/>
    <n v="0"/>
    <m/>
    <m/>
    <n v="1064"/>
    <n v="0"/>
    <n v="781"/>
    <n v="195"/>
    <m/>
    <m/>
    <n v="0"/>
    <n v="0"/>
    <n v="0"/>
    <n v="0"/>
    <m/>
    <m/>
    <m/>
    <m/>
    <m/>
    <m/>
    <m/>
    <m/>
    <m/>
    <m/>
    <m/>
    <m/>
    <m/>
    <m/>
    <m/>
    <m/>
    <m/>
    <m/>
    <m/>
    <m/>
    <m/>
    <m/>
    <m/>
    <m/>
    <m/>
    <m/>
    <x v="0"/>
    <m/>
    <m/>
  </r>
  <r>
    <x v="2"/>
    <x v="53"/>
    <x v="0"/>
    <x v="6"/>
    <n v="0"/>
    <n v="0"/>
    <n v="0"/>
    <n v="0"/>
    <n v="0"/>
    <n v="0"/>
    <n v="0"/>
    <n v="0"/>
    <n v="195"/>
    <n v="195"/>
    <n v="195"/>
    <n v="0"/>
    <n v="195"/>
    <n v="195"/>
    <m/>
    <m/>
    <m/>
    <m/>
    <m/>
    <m/>
    <m/>
    <m/>
    <m/>
    <m/>
    <m/>
    <m/>
    <m/>
    <m/>
    <m/>
    <m/>
    <m/>
    <m/>
    <m/>
    <m/>
    <m/>
    <m/>
    <m/>
    <m/>
    <m/>
    <m/>
    <m/>
    <m/>
    <m/>
    <m/>
    <m/>
    <m/>
    <m/>
    <m/>
    <m/>
    <m/>
    <m/>
    <m/>
    <m/>
    <m/>
    <m/>
    <m/>
    <m/>
    <m/>
    <m/>
    <m/>
    <m/>
    <m/>
    <m/>
    <m/>
    <m/>
    <m/>
    <m/>
    <m/>
    <n v="188"/>
    <n v="7"/>
    <m/>
    <m/>
    <n v="0"/>
    <m/>
    <m/>
    <m/>
    <m/>
    <m/>
    <m/>
    <m/>
    <m/>
    <m/>
    <x v="0"/>
    <m/>
    <m/>
  </r>
  <r>
    <x v="42"/>
    <x v="54"/>
    <x v="0"/>
    <x v="6"/>
    <n v="4"/>
    <n v="0"/>
    <n v="6068"/>
    <n v="6072"/>
    <n v="0"/>
    <n v="0"/>
    <n v="0"/>
    <n v="6072"/>
    <n v="0"/>
    <n v="0"/>
    <n v="6072"/>
    <n v="6072"/>
    <n v="6072"/>
    <n v="6072"/>
    <m/>
    <m/>
    <m/>
    <m/>
    <m/>
    <m/>
    <n v="0"/>
    <n v="0"/>
    <m/>
    <m/>
    <n v="0"/>
    <n v="0"/>
    <n v="0"/>
    <n v="0"/>
    <m/>
    <m/>
    <n v="0"/>
    <n v="0"/>
    <n v="0"/>
    <n v="0"/>
    <m/>
    <m/>
    <n v="0"/>
    <n v="0"/>
    <n v="0"/>
    <n v="0"/>
    <m/>
    <m/>
    <n v="0"/>
    <n v="0"/>
    <n v="0"/>
    <n v="0"/>
    <m/>
    <m/>
    <n v="6068"/>
    <n v="6068"/>
    <n v="4"/>
    <n v="4"/>
    <m/>
    <m/>
    <n v="0"/>
    <n v="0"/>
    <m/>
    <m/>
    <m/>
    <m/>
    <m/>
    <m/>
    <m/>
    <m/>
    <m/>
    <m/>
    <m/>
    <m/>
    <m/>
    <m/>
    <m/>
    <m/>
    <m/>
    <m/>
    <m/>
    <m/>
    <m/>
    <m/>
    <m/>
    <m/>
    <m/>
    <m/>
    <x v="0"/>
    <m/>
    <m/>
  </r>
  <r>
    <x v="26"/>
    <x v="55"/>
    <x v="0"/>
    <x v="6"/>
    <n v="0"/>
    <n v="84756"/>
    <n v="206463"/>
    <n v="291219"/>
    <n v="7815"/>
    <n v="0"/>
    <n v="7815"/>
    <n v="299034"/>
    <n v="11179"/>
    <n v="11179"/>
    <n v="310213"/>
    <n v="1093446"/>
    <n v="1104625"/>
    <n v="1529760"/>
    <m/>
    <m/>
    <m/>
    <m/>
    <m/>
    <m/>
    <m/>
    <m/>
    <n v="6"/>
    <n v="0"/>
    <n v="2203"/>
    <n v="0"/>
    <m/>
    <m/>
    <n v="71771"/>
    <n v="0"/>
    <n v="137630"/>
    <n v="0"/>
    <m/>
    <m/>
    <n v="588"/>
    <n v="0"/>
    <n v="12999"/>
    <n v="0"/>
    <m/>
    <m/>
    <n v="0"/>
    <n v="0"/>
    <n v="0"/>
    <n v="0"/>
    <m/>
    <m/>
    <n v="12391"/>
    <n v="0"/>
    <n v="53631"/>
    <n v="0"/>
    <m/>
    <m/>
    <n v="0"/>
    <n v="0"/>
    <n v="0"/>
    <n v="0"/>
    <n v="0"/>
    <n v="0"/>
    <n v="7815"/>
    <m/>
    <m/>
    <m/>
    <m/>
    <m/>
    <m/>
    <m/>
    <m/>
    <m/>
    <n v="0"/>
    <n v="0"/>
    <m/>
    <m/>
    <n v="11179"/>
    <m/>
    <m/>
    <m/>
    <m/>
    <n v="794412"/>
    <m/>
    <m/>
    <m/>
    <n v="425135"/>
    <x v="1"/>
    <m/>
    <m/>
  </r>
  <r>
    <x v="43"/>
    <x v="56"/>
    <x v="0"/>
    <x v="6"/>
    <n v="0"/>
    <n v="0"/>
    <n v="2"/>
    <n v="2"/>
    <n v="0"/>
    <n v="0"/>
    <n v="0"/>
    <n v="2"/>
    <n v="0"/>
    <n v="0"/>
    <n v="2"/>
    <n v="2"/>
    <n v="2"/>
    <n v="2"/>
    <m/>
    <m/>
    <m/>
    <m/>
    <m/>
    <m/>
    <m/>
    <m/>
    <m/>
    <m/>
    <m/>
    <m/>
    <m/>
    <m/>
    <m/>
    <m/>
    <m/>
    <m/>
    <m/>
    <m/>
    <m/>
    <m/>
    <m/>
    <m/>
    <m/>
    <m/>
    <m/>
    <m/>
    <m/>
    <m/>
    <m/>
    <m/>
    <m/>
    <m/>
    <m/>
    <m/>
    <m/>
    <m/>
    <m/>
    <m/>
    <m/>
    <m/>
    <n v="0"/>
    <n v="2"/>
    <n v="0"/>
    <m/>
    <m/>
    <m/>
    <m/>
    <m/>
    <m/>
    <m/>
    <m/>
    <m/>
    <m/>
    <m/>
    <m/>
    <m/>
    <m/>
    <m/>
    <m/>
    <m/>
    <m/>
    <m/>
    <m/>
    <m/>
    <m/>
    <n v="0"/>
    <x v="0"/>
    <m/>
    <m/>
  </r>
  <r>
    <x v="44"/>
    <x v="57"/>
    <x v="0"/>
    <x v="6"/>
    <n v="0"/>
    <n v="23850"/>
    <n v="26361"/>
    <n v="50211"/>
    <n v="0"/>
    <n v="0"/>
    <n v="0"/>
    <n v="50211"/>
    <n v="0"/>
    <n v="0"/>
    <n v="50211"/>
    <n v="50211"/>
    <n v="50211"/>
    <n v="50211"/>
    <m/>
    <m/>
    <m/>
    <m/>
    <m/>
    <m/>
    <m/>
    <m/>
    <n v="23239"/>
    <n v="2440"/>
    <n v="25685"/>
    <n v="2697"/>
    <m/>
    <m/>
    <n v="0"/>
    <n v="0"/>
    <n v="0"/>
    <n v="0"/>
    <m/>
    <m/>
    <n v="0"/>
    <n v="0"/>
    <n v="0"/>
    <n v="0"/>
    <m/>
    <m/>
    <n v="0"/>
    <n v="0"/>
    <n v="0"/>
    <n v="0"/>
    <m/>
    <m/>
    <n v="611"/>
    <n v="0"/>
    <n v="676"/>
    <n v="0"/>
    <m/>
    <m/>
    <n v="0"/>
    <n v="0"/>
    <n v="0"/>
    <n v="0"/>
    <m/>
    <m/>
    <m/>
    <m/>
    <m/>
    <m/>
    <m/>
    <m/>
    <m/>
    <m/>
    <m/>
    <m/>
    <m/>
    <m/>
    <m/>
    <m/>
    <m/>
    <m/>
    <m/>
    <m/>
    <m/>
    <m/>
    <m/>
    <m/>
    <m/>
    <m/>
    <x v="0"/>
    <m/>
    <m/>
  </r>
  <r>
    <x v="45"/>
    <x v="58"/>
    <x v="1"/>
    <x v="7"/>
    <n v="0"/>
    <n v="0"/>
    <n v="0"/>
    <n v="0"/>
    <n v="0"/>
    <n v="0"/>
    <n v="0"/>
    <n v="0"/>
    <n v="0"/>
    <n v="1887"/>
    <n v="1887"/>
    <n v="0"/>
    <n v="1887"/>
    <n v="1887"/>
    <n v="0"/>
    <n v="0"/>
    <n v="0"/>
    <n v="0"/>
    <n v="0"/>
    <n v="0"/>
    <n v="0"/>
    <n v="0"/>
    <n v="0"/>
    <n v="0"/>
    <n v="0"/>
    <n v="0"/>
    <n v="0"/>
    <n v="0"/>
    <n v="0"/>
    <n v="0"/>
    <n v="0"/>
    <n v="0"/>
    <m/>
    <m/>
    <m/>
    <m/>
    <m/>
    <m/>
    <m/>
    <m/>
    <m/>
    <m/>
    <m/>
    <m/>
    <m/>
    <m/>
    <m/>
    <m/>
    <m/>
    <m/>
    <m/>
    <m/>
    <m/>
    <m/>
    <m/>
    <m/>
    <m/>
    <m/>
    <n v="0"/>
    <n v="0"/>
    <n v="0"/>
    <n v="0"/>
    <n v="0"/>
    <n v="0"/>
    <n v="0"/>
    <n v="0"/>
    <n v="0"/>
    <n v="0"/>
    <m/>
    <m/>
    <m/>
    <m/>
    <m/>
    <n v="0"/>
    <n v="0"/>
    <n v="1887"/>
    <n v="0"/>
    <n v="0"/>
    <n v="0"/>
    <n v="0"/>
    <n v="0"/>
    <m/>
    <x v="0"/>
    <m/>
    <m/>
  </r>
  <r>
    <x v="46"/>
    <x v="59"/>
    <x v="1"/>
    <x v="7"/>
    <n v="0"/>
    <n v="0"/>
    <n v="0"/>
    <n v="0"/>
    <n v="0"/>
    <n v="0"/>
    <n v="0"/>
    <n v="0"/>
    <n v="0"/>
    <n v="15832"/>
    <n v="15832"/>
    <n v="0"/>
    <n v="15832"/>
    <n v="15832"/>
    <n v="0"/>
    <n v="0"/>
    <n v="0"/>
    <n v="0"/>
    <n v="0"/>
    <n v="0"/>
    <n v="0"/>
    <n v="0"/>
    <n v="0"/>
    <n v="0"/>
    <n v="0"/>
    <n v="0"/>
    <n v="0"/>
    <n v="0"/>
    <n v="0"/>
    <n v="0"/>
    <n v="0"/>
    <n v="0"/>
    <m/>
    <m/>
    <m/>
    <m/>
    <m/>
    <m/>
    <m/>
    <m/>
    <m/>
    <m/>
    <m/>
    <m/>
    <m/>
    <m/>
    <m/>
    <m/>
    <m/>
    <m/>
    <m/>
    <m/>
    <m/>
    <m/>
    <m/>
    <m/>
    <m/>
    <m/>
    <n v="0"/>
    <n v="0"/>
    <n v="0"/>
    <n v="0"/>
    <n v="0"/>
    <n v="0"/>
    <n v="0"/>
    <n v="0"/>
    <n v="0"/>
    <n v="0"/>
    <m/>
    <m/>
    <m/>
    <m/>
    <m/>
    <n v="0"/>
    <n v="0"/>
    <n v="15832"/>
    <n v="0"/>
    <n v="0"/>
    <n v="0"/>
    <n v="0"/>
    <n v="0"/>
    <m/>
    <x v="0"/>
    <m/>
    <m/>
  </r>
  <r>
    <x v="154"/>
    <x v="61"/>
    <x v="1"/>
    <x v="7"/>
    <n v="0"/>
    <n v="81490"/>
    <n v="252583"/>
    <n v="334073"/>
    <n v="15637"/>
    <n v="0"/>
    <n v="15637"/>
    <n v="349710"/>
    <n v="0"/>
    <n v="0"/>
    <n v="349710"/>
    <n v="349710"/>
    <n v="349710"/>
    <n v="349710"/>
    <n v="0"/>
    <n v="0"/>
    <n v="81490"/>
    <n v="0"/>
    <n v="251630"/>
    <n v="4045"/>
    <n v="0"/>
    <n v="0"/>
    <n v="0"/>
    <n v="0"/>
    <n v="0"/>
    <n v="0"/>
    <n v="0"/>
    <n v="0"/>
    <n v="0"/>
    <n v="0"/>
    <n v="953"/>
    <n v="0"/>
    <m/>
    <m/>
    <m/>
    <m/>
    <m/>
    <m/>
    <m/>
    <m/>
    <m/>
    <m/>
    <m/>
    <m/>
    <m/>
    <m/>
    <m/>
    <m/>
    <m/>
    <m/>
    <m/>
    <m/>
    <m/>
    <m/>
    <m/>
    <m/>
    <m/>
    <m/>
    <n v="15637"/>
    <n v="0"/>
    <n v="0"/>
    <n v="0"/>
    <n v="0"/>
    <n v="0"/>
    <n v="0"/>
    <n v="0"/>
    <n v="0"/>
    <n v="0"/>
    <m/>
    <m/>
    <m/>
    <m/>
    <m/>
    <n v="0"/>
    <n v="0"/>
    <n v="0"/>
    <n v="0"/>
    <n v="0"/>
    <n v="0"/>
    <n v="0"/>
    <n v="0"/>
    <m/>
    <x v="1"/>
    <m/>
    <m/>
  </r>
  <r>
    <x v="47"/>
    <x v="62"/>
    <x v="1"/>
    <x v="7"/>
    <n v="0"/>
    <n v="0"/>
    <n v="0"/>
    <n v="0"/>
    <n v="752"/>
    <n v="718"/>
    <n v="1470"/>
    <n v="1470"/>
    <n v="0"/>
    <n v="0"/>
    <n v="1470"/>
    <n v="1470"/>
    <n v="1470"/>
    <n v="1470"/>
    <n v="0"/>
    <n v="0"/>
    <n v="0"/>
    <n v="0"/>
    <n v="0"/>
    <n v="0"/>
    <n v="0"/>
    <n v="0"/>
    <n v="0"/>
    <n v="0"/>
    <n v="0"/>
    <n v="0"/>
    <n v="0"/>
    <n v="0"/>
    <n v="0"/>
    <n v="0"/>
    <n v="0"/>
    <n v="0"/>
    <m/>
    <m/>
    <m/>
    <m/>
    <m/>
    <m/>
    <m/>
    <m/>
    <m/>
    <m/>
    <m/>
    <m/>
    <m/>
    <m/>
    <m/>
    <m/>
    <m/>
    <m/>
    <m/>
    <m/>
    <m/>
    <m/>
    <m/>
    <m/>
    <m/>
    <m/>
    <n v="752"/>
    <n v="0"/>
    <n v="0"/>
    <n v="0"/>
    <n v="718"/>
    <n v="0"/>
    <n v="0"/>
    <n v="0"/>
    <n v="0"/>
    <n v="0"/>
    <m/>
    <m/>
    <m/>
    <m/>
    <m/>
    <n v="0"/>
    <n v="0"/>
    <n v="0"/>
    <n v="0"/>
    <n v="0"/>
    <n v="0"/>
    <n v="0"/>
    <n v="0"/>
    <m/>
    <x v="0"/>
    <m/>
    <m/>
  </r>
  <r>
    <x v="48"/>
    <x v="63"/>
    <x v="1"/>
    <x v="7"/>
    <n v="0"/>
    <n v="0"/>
    <n v="0"/>
    <n v="0"/>
    <n v="0"/>
    <n v="261424"/>
    <n v="261424"/>
    <n v="261424"/>
    <n v="5616"/>
    <n v="5616"/>
    <n v="267040"/>
    <n v="261424"/>
    <n v="267040"/>
    <n v="267040"/>
    <n v="0"/>
    <n v="0"/>
    <n v="0"/>
    <n v="0"/>
    <n v="0"/>
    <n v="0"/>
    <n v="0"/>
    <n v="0"/>
    <n v="0"/>
    <n v="0"/>
    <n v="0"/>
    <n v="0"/>
    <n v="0"/>
    <n v="0"/>
    <n v="0"/>
    <n v="0"/>
    <n v="0"/>
    <n v="0"/>
    <m/>
    <m/>
    <m/>
    <m/>
    <m/>
    <m/>
    <m/>
    <m/>
    <m/>
    <m/>
    <m/>
    <m/>
    <m/>
    <m/>
    <m/>
    <m/>
    <m/>
    <m/>
    <m/>
    <m/>
    <m/>
    <m/>
    <m/>
    <m/>
    <m/>
    <m/>
    <n v="0"/>
    <n v="0"/>
    <n v="0"/>
    <n v="0"/>
    <n v="261424"/>
    <n v="0"/>
    <n v="0"/>
    <n v="0"/>
    <n v="0"/>
    <n v="0"/>
    <m/>
    <m/>
    <m/>
    <m/>
    <m/>
    <n v="5616"/>
    <n v="0"/>
    <n v="0"/>
    <n v="0"/>
    <n v="0"/>
    <n v="0"/>
    <n v="0"/>
    <n v="0"/>
    <m/>
    <x v="1"/>
    <m/>
    <m/>
  </r>
  <r>
    <x v="50"/>
    <x v="66"/>
    <x v="1"/>
    <x v="7"/>
    <n v="0"/>
    <n v="0"/>
    <n v="0"/>
    <n v="0"/>
    <n v="20731"/>
    <n v="0"/>
    <n v="20731"/>
    <n v="20731"/>
    <n v="0"/>
    <n v="0"/>
    <n v="20731"/>
    <n v="20731"/>
    <n v="20731"/>
    <n v="20731"/>
    <n v="0"/>
    <n v="0"/>
    <n v="0"/>
    <n v="0"/>
    <n v="0"/>
    <n v="0"/>
    <n v="0"/>
    <n v="0"/>
    <n v="0"/>
    <n v="0"/>
    <n v="0"/>
    <n v="0"/>
    <n v="0"/>
    <n v="0"/>
    <n v="0"/>
    <n v="0"/>
    <n v="0"/>
    <n v="0"/>
    <m/>
    <m/>
    <m/>
    <m/>
    <m/>
    <m/>
    <m/>
    <m/>
    <m/>
    <m/>
    <m/>
    <m/>
    <m/>
    <m/>
    <m/>
    <m/>
    <m/>
    <m/>
    <m/>
    <m/>
    <m/>
    <m/>
    <m/>
    <m/>
    <m/>
    <m/>
    <n v="20731"/>
    <n v="0"/>
    <n v="0"/>
    <n v="0"/>
    <n v="0"/>
    <n v="0"/>
    <n v="0"/>
    <n v="0"/>
    <n v="0"/>
    <n v="0"/>
    <m/>
    <m/>
    <m/>
    <m/>
    <m/>
    <n v="0"/>
    <n v="0"/>
    <n v="0"/>
    <n v="0"/>
    <n v="0"/>
    <n v="0"/>
    <n v="0"/>
    <n v="0"/>
    <m/>
    <x v="0"/>
    <m/>
    <m/>
  </r>
  <r>
    <x v="117"/>
    <x v="158"/>
    <x v="1"/>
    <x v="7"/>
    <n v="0"/>
    <n v="0"/>
    <n v="0"/>
    <n v="0"/>
    <n v="0"/>
    <n v="0"/>
    <n v="0"/>
    <n v="0"/>
    <n v="0"/>
    <n v="436"/>
    <n v="436"/>
    <n v="0"/>
    <n v="436"/>
    <n v="436"/>
    <n v="0"/>
    <n v="0"/>
    <n v="0"/>
    <n v="0"/>
    <n v="0"/>
    <n v="0"/>
    <n v="0"/>
    <n v="0"/>
    <n v="0"/>
    <n v="0"/>
    <n v="0"/>
    <n v="0"/>
    <n v="0"/>
    <n v="0"/>
    <n v="0"/>
    <n v="0"/>
    <n v="0"/>
    <n v="0"/>
    <m/>
    <m/>
    <m/>
    <m/>
    <m/>
    <m/>
    <m/>
    <m/>
    <m/>
    <m/>
    <m/>
    <m/>
    <m/>
    <m/>
    <m/>
    <m/>
    <m/>
    <m/>
    <m/>
    <m/>
    <m/>
    <m/>
    <m/>
    <m/>
    <m/>
    <m/>
    <n v="0"/>
    <n v="0"/>
    <n v="0"/>
    <n v="0"/>
    <n v="0"/>
    <n v="0"/>
    <n v="0"/>
    <n v="0"/>
    <n v="0"/>
    <n v="0"/>
    <m/>
    <m/>
    <m/>
    <m/>
    <m/>
    <n v="0"/>
    <n v="0"/>
    <n v="436"/>
    <n v="0"/>
    <n v="0"/>
    <n v="0"/>
    <n v="0"/>
    <n v="0"/>
    <m/>
    <x v="0"/>
    <m/>
    <m/>
  </r>
  <r>
    <x v="18"/>
    <x v="68"/>
    <x v="1"/>
    <x v="7"/>
    <n v="0"/>
    <n v="0"/>
    <n v="0"/>
    <n v="0"/>
    <n v="73930"/>
    <n v="0"/>
    <n v="73930"/>
    <n v="73930"/>
    <n v="8488"/>
    <n v="8488"/>
    <n v="82418"/>
    <n v="73930"/>
    <n v="82418"/>
    <n v="82418"/>
    <n v="0"/>
    <n v="0"/>
    <n v="0"/>
    <n v="0"/>
    <n v="0"/>
    <n v="0"/>
    <n v="0"/>
    <n v="0"/>
    <n v="0"/>
    <n v="0"/>
    <n v="0"/>
    <n v="0"/>
    <n v="0"/>
    <n v="0"/>
    <n v="0"/>
    <n v="0"/>
    <n v="0"/>
    <n v="0"/>
    <m/>
    <m/>
    <m/>
    <m/>
    <m/>
    <m/>
    <m/>
    <m/>
    <m/>
    <m/>
    <m/>
    <m/>
    <m/>
    <m/>
    <m/>
    <m/>
    <m/>
    <m/>
    <m/>
    <m/>
    <m/>
    <m/>
    <m/>
    <m/>
    <m/>
    <m/>
    <n v="73930"/>
    <n v="0"/>
    <n v="0"/>
    <n v="0"/>
    <n v="0"/>
    <n v="0"/>
    <n v="0"/>
    <n v="0"/>
    <n v="0"/>
    <n v="0"/>
    <m/>
    <m/>
    <m/>
    <m/>
    <m/>
    <n v="8488"/>
    <n v="0"/>
    <n v="0"/>
    <n v="0"/>
    <n v="0"/>
    <n v="0"/>
    <n v="0"/>
    <n v="0"/>
    <m/>
    <x v="0"/>
    <m/>
    <m/>
  </r>
  <r>
    <x v="52"/>
    <x v="69"/>
    <x v="1"/>
    <x v="7"/>
    <n v="0"/>
    <n v="0"/>
    <n v="0"/>
    <n v="0"/>
    <n v="1568"/>
    <n v="0"/>
    <n v="1568"/>
    <n v="1568"/>
    <n v="0"/>
    <n v="0"/>
    <n v="1568"/>
    <n v="1568"/>
    <n v="1568"/>
    <n v="1568"/>
    <n v="0"/>
    <n v="0"/>
    <n v="0"/>
    <n v="0"/>
    <n v="0"/>
    <n v="0"/>
    <n v="0"/>
    <n v="0"/>
    <n v="0"/>
    <n v="0"/>
    <n v="0"/>
    <n v="0"/>
    <n v="0"/>
    <n v="0"/>
    <n v="0"/>
    <n v="0"/>
    <n v="0"/>
    <n v="0"/>
    <m/>
    <m/>
    <m/>
    <m/>
    <m/>
    <m/>
    <m/>
    <m/>
    <m/>
    <m/>
    <m/>
    <m/>
    <m/>
    <m/>
    <m/>
    <m/>
    <m/>
    <m/>
    <m/>
    <m/>
    <m/>
    <m/>
    <m/>
    <m/>
    <m/>
    <m/>
    <n v="1568"/>
    <n v="0"/>
    <n v="0"/>
    <n v="0"/>
    <n v="0"/>
    <n v="0"/>
    <n v="0"/>
    <n v="0"/>
    <n v="0"/>
    <n v="0"/>
    <m/>
    <m/>
    <m/>
    <m/>
    <m/>
    <n v="0"/>
    <n v="0"/>
    <n v="0"/>
    <n v="0"/>
    <n v="0"/>
    <n v="0"/>
    <n v="0"/>
    <n v="0"/>
    <m/>
    <x v="0"/>
    <m/>
    <m/>
  </r>
  <r>
    <x v="54"/>
    <x v="71"/>
    <x v="1"/>
    <x v="7"/>
    <n v="0"/>
    <n v="0"/>
    <n v="0"/>
    <n v="0"/>
    <n v="0"/>
    <n v="0"/>
    <n v="0"/>
    <n v="0"/>
    <n v="0"/>
    <n v="14265"/>
    <n v="14265"/>
    <n v="0"/>
    <n v="14265"/>
    <n v="14265"/>
    <n v="0"/>
    <n v="0"/>
    <n v="0"/>
    <n v="0"/>
    <n v="0"/>
    <n v="0"/>
    <n v="0"/>
    <n v="0"/>
    <n v="0"/>
    <n v="0"/>
    <n v="0"/>
    <n v="0"/>
    <n v="0"/>
    <n v="0"/>
    <n v="0"/>
    <n v="0"/>
    <n v="0"/>
    <n v="0"/>
    <m/>
    <m/>
    <m/>
    <m/>
    <m/>
    <m/>
    <m/>
    <m/>
    <m/>
    <m/>
    <m/>
    <m/>
    <m/>
    <m/>
    <m/>
    <m/>
    <m/>
    <m/>
    <m/>
    <m/>
    <m/>
    <m/>
    <m/>
    <m/>
    <m/>
    <m/>
    <n v="0"/>
    <n v="0"/>
    <n v="0"/>
    <n v="0"/>
    <n v="0"/>
    <n v="0"/>
    <n v="0"/>
    <n v="0"/>
    <n v="0"/>
    <n v="0"/>
    <m/>
    <m/>
    <m/>
    <m/>
    <m/>
    <n v="0"/>
    <n v="0"/>
    <n v="14265"/>
    <n v="0"/>
    <n v="0"/>
    <n v="0"/>
    <n v="0"/>
    <n v="0"/>
    <m/>
    <x v="0"/>
    <m/>
    <m/>
  </r>
  <r>
    <x v="5"/>
    <x v="72"/>
    <x v="1"/>
    <x v="7"/>
    <n v="574372"/>
    <n v="344224"/>
    <n v="1286233"/>
    <n v="2204829"/>
    <n v="28151"/>
    <n v="798358"/>
    <n v="826509"/>
    <n v="3031338"/>
    <n v="0"/>
    <n v="470505"/>
    <n v="3501843"/>
    <n v="3340570"/>
    <n v="3811075"/>
    <n v="4066964"/>
    <n v="23732"/>
    <n v="1679"/>
    <n v="79383"/>
    <n v="0"/>
    <n v="616710"/>
    <n v="26544"/>
    <n v="550640"/>
    <n v="30420"/>
    <n v="264841"/>
    <n v="0"/>
    <n v="668613"/>
    <n v="27325"/>
    <n v="0"/>
    <n v="0"/>
    <n v="0"/>
    <n v="0"/>
    <n v="910"/>
    <n v="77"/>
    <m/>
    <m/>
    <m/>
    <m/>
    <m/>
    <m/>
    <m/>
    <m/>
    <m/>
    <m/>
    <m/>
    <m/>
    <m/>
    <m/>
    <m/>
    <m/>
    <m/>
    <m/>
    <m/>
    <m/>
    <m/>
    <m/>
    <m/>
    <m/>
    <m/>
    <m/>
    <n v="26103"/>
    <n v="0"/>
    <n v="2048"/>
    <n v="0"/>
    <n v="796589"/>
    <n v="0"/>
    <n v="0"/>
    <n v="0"/>
    <n v="1769"/>
    <n v="0"/>
    <m/>
    <m/>
    <m/>
    <m/>
    <m/>
    <n v="0"/>
    <n v="0"/>
    <n v="470505"/>
    <n v="0"/>
    <n v="309232"/>
    <n v="73652"/>
    <n v="255889"/>
    <n v="0"/>
    <m/>
    <x v="1"/>
    <m/>
    <m/>
  </r>
  <r>
    <x v="7"/>
    <x v="78"/>
    <x v="1"/>
    <x v="7"/>
    <n v="672185"/>
    <n v="478541"/>
    <n v="1215985"/>
    <n v="2366711"/>
    <n v="117208"/>
    <n v="0"/>
    <n v="117208"/>
    <n v="2483919"/>
    <n v="0"/>
    <n v="0"/>
    <n v="2483919"/>
    <n v="3246772"/>
    <n v="3246772"/>
    <n v="3416102"/>
    <n v="0"/>
    <n v="0"/>
    <n v="113687"/>
    <n v="0"/>
    <n v="609282"/>
    <n v="0"/>
    <n v="672185"/>
    <n v="0"/>
    <n v="364854"/>
    <n v="0"/>
    <n v="557942"/>
    <n v="0"/>
    <n v="0"/>
    <n v="0"/>
    <n v="0"/>
    <n v="0"/>
    <n v="48761"/>
    <n v="0"/>
    <m/>
    <m/>
    <m/>
    <m/>
    <m/>
    <m/>
    <m/>
    <m/>
    <m/>
    <m/>
    <m/>
    <m/>
    <m/>
    <m/>
    <m/>
    <m/>
    <m/>
    <m/>
    <m/>
    <m/>
    <m/>
    <m/>
    <m/>
    <m/>
    <m/>
    <m/>
    <n v="117208"/>
    <n v="0"/>
    <n v="0"/>
    <n v="0"/>
    <n v="0"/>
    <n v="0"/>
    <n v="0"/>
    <n v="0"/>
    <n v="0"/>
    <n v="0"/>
    <m/>
    <m/>
    <m/>
    <m/>
    <m/>
    <n v="0"/>
    <n v="0"/>
    <n v="0"/>
    <n v="0"/>
    <n v="762853"/>
    <n v="0"/>
    <n v="169330"/>
    <n v="0"/>
    <m/>
    <x v="1"/>
    <m/>
    <m/>
  </r>
  <r>
    <x v="143"/>
    <x v="76"/>
    <x v="1"/>
    <x v="7"/>
    <n v="0"/>
    <n v="0"/>
    <n v="0"/>
    <n v="0"/>
    <n v="0"/>
    <n v="0"/>
    <n v="0"/>
    <n v="0"/>
    <n v="0"/>
    <n v="9332"/>
    <n v="9332"/>
    <n v="0"/>
    <n v="9332"/>
    <n v="9332"/>
    <n v="0"/>
    <n v="0"/>
    <n v="0"/>
    <n v="0"/>
    <n v="0"/>
    <n v="0"/>
    <n v="0"/>
    <n v="0"/>
    <n v="0"/>
    <n v="0"/>
    <n v="0"/>
    <n v="0"/>
    <n v="0"/>
    <n v="0"/>
    <n v="0"/>
    <n v="0"/>
    <n v="0"/>
    <n v="0"/>
    <m/>
    <m/>
    <m/>
    <m/>
    <m/>
    <m/>
    <m/>
    <m/>
    <m/>
    <m/>
    <m/>
    <m/>
    <m/>
    <m/>
    <m/>
    <m/>
    <m/>
    <m/>
    <m/>
    <m/>
    <m/>
    <m/>
    <m/>
    <m/>
    <m/>
    <m/>
    <n v="0"/>
    <n v="0"/>
    <n v="0"/>
    <n v="0"/>
    <n v="0"/>
    <n v="0"/>
    <n v="0"/>
    <n v="0"/>
    <n v="0"/>
    <n v="0"/>
    <m/>
    <m/>
    <m/>
    <m/>
    <m/>
    <n v="0"/>
    <n v="0"/>
    <n v="9332"/>
    <n v="0"/>
    <n v="0"/>
    <n v="0"/>
    <n v="0"/>
    <n v="0"/>
    <m/>
    <x v="0"/>
    <m/>
    <m/>
  </r>
  <r>
    <x v="17"/>
    <x v="77"/>
    <x v="1"/>
    <x v="7"/>
    <n v="0"/>
    <n v="0"/>
    <n v="0"/>
    <n v="0"/>
    <n v="0"/>
    <n v="188366"/>
    <n v="188366"/>
    <n v="188366"/>
    <n v="0"/>
    <n v="0"/>
    <n v="188366"/>
    <n v="188366"/>
    <n v="188366"/>
    <n v="188366"/>
    <n v="0"/>
    <n v="0"/>
    <n v="0"/>
    <n v="0"/>
    <n v="0"/>
    <n v="0"/>
    <n v="0"/>
    <n v="0"/>
    <n v="0"/>
    <n v="0"/>
    <n v="0"/>
    <n v="0"/>
    <n v="0"/>
    <n v="0"/>
    <n v="0"/>
    <n v="0"/>
    <n v="0"/>
    <n v="0"/>
    <m/>
    <m/>
    <m/>
    <m/>
    <m/>
    <m/>
    <m/>
    <m/>
    <m/>
    <m/>
    <m/>
    <m/>
    <m/>
    <m/>
    <m/>
    <m/>
    <m/>
    <m/>
    <m/>
    <m/>
    <m/>
    <m/>
    <m/>
    <m/>
    <m/>
    <m/>
    <n v="0"/>
    <n v="0"/>
    <n v="0"/>
    <n v="0"/>
    <n v="188366"/>
    <n v="0"/>
    <n v="0"/>
    <n v="0"/>
    <n v="0"/>
    <n v="0"/>
    <m/>
    <m/>
    <m/>
    <m/>
    <m/>
    <n v="0"/>
    <n v="0"/>
    <n v="0"/>
    <n v="0"/>
    <n v="0"/>
    <n v="0"/>
    <n v="0"/>
    <n v="0"/>
    <m/>
    <x v="1"/>
    <m/>
    <m/>
  </r>
  <r>
    <x v="7"/>
    <x v="189"/>
    <x v="1"/>
    <x v="7"/>
    <n v="0"/>
    <n v="0"/>
    <n v="0"/>
    <n v="0"/>
    <n v="63390"/>
    <n v="82668"/>
    <n v="146058"/>
    <n v="146058"/>
    <n v="6163"/>
    <n v="332839"/>
    <n v="478897"/>
    <n v="146058"/>
    <n v="478897"/>
    <n v="478897"/>
    <n v="0"/>
    <n v="0"/>
    <n v="0"/>
    <n v="0"/>
    <n v="0"/>
    <n v="0"/>
    <n v="0"/>
    <n v="0"/>
    <n v="0"/>
    <n v="0"/>
    <n v="0"/>
    <n v="0"/>
    <n v="0"/>
    <n v="0"/>
    <n v="0"/>
    <n v="0"/>
    <n v="0"/>
    <n v="0"/>
    <m/>
    <m/>
    <m/>
    <m/>
    <m/>
    <m/>
    <m/>
    <m/>
    <m/>
    <m/>
    <m/>
    <m/>
    <m/>
    <m/>
    <m/>
    <m/>
    <m/>
    <m/>
    <m/>
    <m/>
    <m/>
    <m/>
    <m/>
    <m/>
    <m/>
    <m/>
    <n v="63390"/>
    <n v="0"/>
    <n v="0"/>
    <n v="0"/>
    <n v="82668"/>
    <n v="0"/>
    <n v="0"/>
    <n v="0"/>
    <n v="0"/>
    <n v="0"/>
    <m/>
    <m/>
    <m/>
    <m/>
    <m/>
    <n v="6163"/>
    <n v="0"/>
    <n v="326676"/>
    <n v="0"/>
    <n v="0"/>
    <n v="0"/>
    <n v="0"/>
    <n v="0"/>
    <m/>
    <x v="1"/>
    <m/>
    <m/>
  </r>
  <r>
    <x v="5"/>
    <x v="79"/>
    <x v="1"/>
    <x v="7"/>
    <n v="0"/>
    <n v="0"/>
    <n v="0"/>
    <n v="0"/>
    <n v="52913"/>
    <n v="0"/>
    <n v="52913"/>
    <n v="52913"/>
    <n v="0"/>
    <n v="3709"/>
    <n v="56622"/>
    <n v="52913"/>
    <n v="56622"/>
    <n v="56622"/>
    <n v="0"/>
    <n v="0"/>
    <n v="0"/>
    <n v="0"/>
    <n v="0"/>
    <n v="0"/>
    <n v="0"/>
    <n v="0"/>
    <n v="0"/>
    <n v="0"/>
    <n v="0"/>
    <n v="0"/>
    <n v="0"/>
    <n v="0"/>
    <n v="0"/>
    <n v="0"/>
    <n v="0"/>
    <n v="0"/>
    <m/>
    <m/>
    <m/>
    <m/>
    <m/>
    <m/>
    <m/>
    <m/>
    <m/>
    <m/>
    <m/>
    <m/>
    <m/>
    <m/>
    <m/>
    <m/>
    <m/>
    <m/>
    <m/>
    <m/>
    <m/>
    <m/>
    <m/>
    <m/>
    <m/>
    <m/>
    <n v="52913"/>
    <n v="0"/>
    <n v="0"/>
    <n v="0"/>
    <n v="0"/>
    <n v="0"/>
    <n v="0"/>
    <n v="0"/>
    <n v="0"/>
    <n v="0"/>
    <m/>
    <m/>
    <m/>
    <m/>
    <m/>
    <n v="0"/>
    <n v="0"/>
    <n v="3709"/>
    <n v="0"/>
    <n v="0"/>
    <n v="0"/>
    <n v="0"/>
    <n v="0"/>
    <m/>
    <x v="0"/>
    <m/>
    <m/>
  </r>
  <r>
    <x v="136"/>
    <x v="81"/>
    <x v="1"/>
    <x v="7"/>
    <n v="0"/>
    <n v="0"/>
    <n v="0"/>
    <n v="0"/>
    <n v="33979"/>
    <n v="0"/>
    <n v="33979"/>
    <n v="33979"/>
    <n v="0"/>
    <n v="0"/>
    <n v="33979"/>
    <n v="33979"/>
    <n v="33979"/>
    <n v="33979"/>
    <n v="0"/>
    <n v="0"/>
    <n v="0"/>
    <n v="0"/>
    <n v="0"/>
    <n v="0"/>
    <n v="0"/>
    <n v="0"/>
    <n v="0"/>
    <n v="0"/>
    <n v="0"/>
    <n v="0"/>
    <n v="0"/>
    <n v="0"/>
    <n v="0"/>
    <n v="0"/>
    <n v="0"/>
    <n v="0"/>
    <m/>
    <m/>
    <m/>
    <m/>
    <m/>
    <m/>
    <m/>
    <m/>
    <m/>
    <m/>
    <m/>
    <m/>
    <m/>
    <m/>
    <m/>
    <m/>
    <m/>
    <m/>
    <m/>
    <m/>
    <m/>
    <m/>
    <m/>
    <m/>
    <m/>
    <m/>
    <n v="33979"/>
    <n v="0"/>
    <n v="0"/>
    <n v="0"/>
    <n v="0"/>
    <n v="0"/>
    <n v="0"/>
    <n v="0"/>
    <n v="0"/>
    <n v="0"/>
    <m/>
    <m/>
    <m/>
    <m/>
    <m/>
    <n v="0"/>
    <n v="0"/>
    <n v="0"/>
    <n v="0"/>
    <n v="0"/>
    <n v="0"/>
    <n v="0"/>
    <n v="0"/>
    <m/>
    <x v="0"/>
    <m/>
    <m/>
  </r>
  <r>
    <x v="63"/>
    <x v="86"/>
    <x v="1"/>
    <x v="7"/>
    <n v="12586"/>
    <n v="1952"/>
    <n v="3259"/>
    <n v="17797"/>
    <n v="5340"/>
    <n v="0"/>
    <n v="5340"/>
    <n v="23137"/>
    <n v="0"/>
    <n v="0"/>
    <n v="23137"/>
    <n v="23137"/>
    <n v="23137"/>
    <n v="23137"/>
    <n v="12586"/>
    <n v="0"/>
    <n v="1952"/>
    <n v="0"/>
    <n v="3259"/>
    <n v="0"/>
    <n v="0"/>
    <n v="0"/>
    <n v="0"/>
    <n v="0"/>
    <n v="0"/>
    <n v="0"/>
    <n v="0"/>
    <n v="0"/>
    <n v="0"/>
    <n v="0"/>
    <n v="0"/>
    <n v="0"/>
    <m/>
    <m/>
    <m/>
    <m/>
    <m/>
    <m/>
    <m/>
    <m/>
    <m/>
    <m/>
    <m/>
    <m/>
    <m/>
    <m/>
    <m/>
    <m/>
    <m/>
    <m/>
    <m/>
    <m/>
    <m/>
    <m/>
    <m/>
    <m/>
    <m/>
    <m/>
    <n v="5340"/>
    <n v="0"/>
    <n v="0"/>
    <n v="0"/>
    <n v="0"/>
    <n v="0"/>
    <n v="0"/>
    <n v="0"/>
    <n v="0"/>
    <n v="0"/>
    <m/>
    <m/>
    <m/>
    <m/>
    <m/>
    <n v="0"/>
    <n v="0"/>
    <n v="0"/>
    <n v="0"/>
    <n v="0"/>
    <n v="0"/>
    <n v="0"/>
    <n v="0"/>
    <m/>
    <x v="0"/>
    <m/>
    <m/>
  </r>
  <r>
    <x v="64"/>
    <x v="87"/>
    <x v="1"/>
    <x v="7"/>
    <n v="0"/>
    <n v="0"/>
    <n v="0"/>
    <n v="0"/>
    <n v="0"/>
    <n v="0"/>
    <n v="0"/>
    <n v="0"/>
    <n v="0"/>
    <n v="14805"/>
    <n v="14805"/>
    <n v="0"/>
    <n v="14805"/>
    <n v="14805"/>
    <n v="0"/>
    <n v="0"/>
    <n v="0"/>
    <n v="0"/>
    <n v="0"/>
    <n v="0"/>
    <n v="0"/>
    <n v="0"/>
    <n v="0"/>
    <n v="0"/>
    <n v="0"/>
    <n v="0"/>
    <n v="0"/>
    <n v="0"/>
    <n v="0"/>
    <n v="0"/>
    <n v="0"/>
    <n v="0"/>
    <m/>
    <m/>
    <m/>
    <m/>
    <m/>
    <m/>
    <m/>
    <m/>
    <m/>
    <m/>
    <m/>
    <m/>
    <m/>
    <m/>
    <m/>
    <m/>
    <m/>
    <m/>
    <m/>
    <m/>
    <m/>
    <m/>
    <m/>
    <m/>
    <m/>
    <m/>
    <n v="0"/>
    <n v="0"/>
    <n v="0"/>
    <n v="0"/>
    <n v="0"/>
    <n v="0"/>
    <n v="0"/>
    <n v="0"/>
    <n v="0"/>
    <n v="0"/>
    <m/>
    <m/>
    <m/>
    <m/>
    <m/>
    <n v="0"/>
    <n v="0"/>
    <n v="14805"/>
    <n v="0"/>
    <n v="0"/>
    <n v="0"/>
    <n v="0"/>
    <n v="0"/>
    <m/>
    <x v="0"/>
    <m/>
    <m/>
  </r>
  <r>
    <x v="8"/>
    <x v="88"/>
    <x v="1"/>
    <x v="7"/>
    <n v="0"/>
    <n v="0"/>
    <n v="173542"/>
    <n v="173542"/>
    <n v="0"/>
    <n v="0"/>
    <n v="0"/>
    <n v="173542"/>
    <n v="0"/>
    <n v="0"/>
    <n v="173542"/>
    <n v="173542"/>
    <n v="173542"/>
    <n v="173542"/>
    <n v="0"/>
    <n v="0"/>
    <n v="0"/>
    <n v="0"/>
    <n v="173542"/>
    <n v="49345"/>
    <n v="0"/>
    <n v="0"/>
    <n v="0"/>
    <n v="0"/>
    <n v="0"/>
    <n v="0"/>
    <n v="0"/>
    <n v="0"/>
    <n v="0"/>
    <n v="0"/>
    <n v="0"/>
    <n v="0"/>
    <m/>
    <m/>
    <m/>
    <m/>
    <m/>
    <m/>
    <m/>
    <m/>
    <m/>
    <m/>
    <m/>
    <m/>
    <m/>
    <m/>
    <m/>
    <m/>
    <m/>
    <m/>
    <m/>
    <m/>
    <m/>
    <m/>
    <m/>
    <m/>
    <m/>
    <m/>
    <n v="0"/>
    <n v="0"/>
    <n v="0"/>
    <n v="0"/>
    <n v="0"/>
    <n v="0"/>
    <n v="0"/>
    <n v="0"/>
    <n v="0"/>
    <n v="0"/>
    <m/>
    <m/>
    <m/>
    <m/>
    <m/>
    <n v="0"/>
    <n v="0"/>
    <n v="0"/>
    <n v="0"/>
    <n v="0"/>
    <n v="0"/>
    <n v="0"/>
    <n v="0"/>
    <m/>
    <x v="1"/>
    <m/>
    <m/>
  </r>
  <r>
    <x v="66"/>
    <x v="90"/>
    <x v="1"/>
    <x v="7"/>
    <n v="0"/>
    <n v="0"/>
    <n v="4844"/>
    <n v="4844"/>
    <n v="0"/>
    <n v="0"/>
    <n v="0"/>
    <n v="4844"/>
    <n v="0"/>
    <n v="0"/>
    <n v="4844"/>
    <n v="4844"/>
    <n v="4844"/>
    <n v="4844"/>
    <n v="0"/>
    <n v="0"/>
    <n v="0"/>
    <n v="0"/>
    <n v="4844"/>
    <n v="0"/>
    <n v="0"/>
    <n v="0"/>
    <n v="0"/>
    <n v="0"/>
    <n v="0"/>
    <n v="0"/>
    <n v="0"/>
    <n v="0"/>
    <n v="0"/>
    <n v="0"/>
    <n v="0"/>
    <n v="0"/>
    <m/>
    <m/>
    <m/>
    <m/>
    <m/>
    <m/>
    <m/>
    <m/>
    <m/>
    <m/>
    <m/>
    <m/>
    <m/>
    <m/>
    <m/>
    <m/>
    <m/>
    <m/>
    <m/>
    <m/>
    <m/>
    <m/>
    <m/>
    <m/>
    <m/>
    <m/>
    <n v="0"/>
    <n v="0"/>
    <n v="0"/>
    <n v="0"/>
    <n v="0"/>
    <n v="0"/>
    <n v="0"/>
    <n v="0"/>
    <n v="0"/>
    <n v="0"/>
    <m/>
    <m/>
    <m/>
    <m/>
    <m/>
    <n v="0"/>
    <n v="0"/>
    <n v="0"/>
    <n v="0"/>
    <n v="0"/>
    <n v="0"/>
    <n v="0"/>
    <n v="0"/>
    <m/>
    <x v="0"/>
    <m/>
    <m/>
  </r>
  <r>
    <x v="61"/>
    <x v="92"/>
    <x v="1"/>
    <x v="7"/>
    <n v="0"/>
    <n v="0"/>
    <n v="0"/>
    <n v="0"/>
    <n v="0"/>
    <n v="291313"/>
    <n v="291313"/>
    <n v="291313"/>
    <n v="0"/>
    <n v="0"/>
    <n v="291313"/>
    <n v="291313"/>
    <n v="291313"/>
    <n v="291313"/>
    <n v="0"/>
    <n v="0"/>
    <n v="0"/>
    <n v="0"/>
    <n v="0"/>
    <n v="0"/>
    <n v="0"/>
    <n v="0"/>
    <n v="0"/>
    <n v="0"/>
    <n v="0"/>
    <n v="0"/>
    <n v="0"/>
    <n v="0"/>
    <n v="0"/>
    <n v="0"/>
    <n v="0"/>
    <n v="0"/>
    <m/>
    <m/>
    <m/>
    <m/>
    <m/>
    <m/>
    <m/>
    <m/>
    <m/>
    <m/>
    <m/>
    <m/>
    <m/>
    <m/>
    <m/>
    <m/>
    <m/>
    <m/>
    <m/>
    <m/>
    <m/>
    <m/>
    <m/>
    <m/>
    <m/>
    <m/>
    <n v="0"/>
    <n v="0"/>
    <n v="0"/>
    <n v="0"/>
    <n v="291313"/>
    <n v="0"/>
    <n v="0"/>
    <n v="0"/>
    <n v="0"/>
    <n v="0"/>
    <m/>
    <m/>
    <m/>
    <m/>
    <m/>
    <n v="0"/>
    <n v="0"/>
    <n v="0"/>
    <n v="0"/>
    <n v="0"/>
    <n v="0"/>
    <n v="0"/>
    <n v="0"/>
    <m/>
    <x v="1"/>
    <m/>
    <m/>
  </r>
  <r>
    <x v="68"/>
    <x v="93"/>
    <x v="1"/>
    <x v="7"/>
    <n v="0"/>
    <n v="0"/>
    <n v="10138"/>
    <n v="10138"/>
    <n v="0"/>
    <n v="184751"/>
    <n v="184751"/>
    <n v="194889"/>
    <n v="0"/>
    <n v="2"/>
    <n v="194891"/>
    <n v="194889"/>
    <n v="194891"/>
    <n v="195278"/>
    <n v="0"/>
    <n v="0"/>
    <n v="0"/>
    <n v="0"/>
    <n v="10138"/>
    <n v="0"/>
    <n v="0"/>
    <n v="0"/>
    <n v="0"/>
    <n v="0"/>
    <n v="0"/>
    <n v="0"/>
    <n v="0"/>
    <n v="0"/>
    <n v="0"/>
    <n v="0"/>
    <n v="0"/>
    <n v="0"/>
    <m/>
    <m/>
    <m/>
    <m/>
    <m/>
    <m/>
    <m/>
    <m/>
    <m/>
    <m/>
    <m/>
    <m/>
    <m/>
    <m/>
    <m/>
    <m/>
    <m/>
    <m/>
    <m/>
    <m/>
    <m/>
    <m/>
    <m/>
    <m/>
    <m/>
    <m/>
    <n v="0"/>
    <n v="0"/>
    <n v="0"/>
    <n v="0"/>
    <n v="184751"/>
    <n v="0"/>
    <n v="0"/>
    <n v="0"/>
    <n v="0"/>
    <n v="0"/>
    <m/>
    <m/>
    <m/>
    <m/>
    <m/>
    <n v="0"/>
    <n v="0"/>
    <n v="2"/>
    <n v="0"/>
    <n v="0"/>
    <n v="0"/>
    <n v="387"/>
    <n v="0"/>
    <m/>
    <x v="1"/>
    <m/>
    <m/>
  </r>
  <r>
    <x v="69"/>
    <x v="94"/>
    <x v="1"/>
    <x v="7"/>
    <n v="0"/>
    <n v="574"/>
    <n v="15722"/>
    <n v="16296"/>
    <n v="0"/>
    <n v="7"/>
    <n v="7"/>
    <n v="16303"/>
    <n v="0"/>
    <n v="0"/>
    <n v="16303"/>
    <n v="16303"/>
    <n v="16303"/>
    <n v="16303"/>
    <n v="0"/>
    <n v="0"/>
    <n v="0"/>
    <n v="0"/>
    <n v="15722"/>
    <n v="0"/>
    <n v="0"/>
    <n v="0"/>
    <n v="0"/>
    <n v="0"/>
    <n v="0"/>
    <n v="0"/>
    <n v="0"/>
    <n v="0"/>
    <n v="574"/>
    <n v="0"/>
    <n v="0"/>
    <n v="0"/>
    <m/>
    <m/>
    <m/>
    <m/>
    <m/>
    <m/>
    <m/>
    <m/>
    <m/>
    <m/>
    <m/>
    <m/>
    <m/>
    <m/>
    <m/>
    <m/>
    <m/>
    <m/>
    <m/>
    <m/>
    <m/>
    <m/>
    <m/>
    <m/>
    <m/>
    <m/>
    <n v="0"/>
    <n v="0"/>
    <n v="0"/>
    <n v="0"/>
    <n v="0"/>
    <n v="0"/>
    <n v="0"/>
    <n v="0"/>
    <n v="7"/>
    <n v="0"/>
    <m/>
    <m/>
    <m/>
    <m/>
    <m/>
    <n v="0"/>
    <n v="0"/>
    <n v="0"/>
    <n v="0"/>
    <n v="0"/>
    <n v="0"/>
    <n v="0"/>
    <n v="0"/>
    <m/>
    <x v="0"/>
    <m/>
    <m/>
  </r>
  <r>
    <x v="153"/>
    <x v="188"/>
    <x v="1"/>
    <x v="7"/>
    <n v="0"/>
    <n v="0"/>
    <n v="0"/>
    <n v="0"/>
    <n v="0"/>
    <n v="0"/>
    <n v="0"/>
    <n v="0"/>
    <n v="0"/>
    <n v="495189"/>
    <n v="495189"/>
    <n v="0"/>
    <n v="495189"/>
    <n v="495189"/>
    <n v="0"/>
    <n v="0"/>
    <n v="0"/>
    <n v="0"/>
    <n v="0"/>
    <n v="0"/>
    <n v="0"/>
    <n v="0"/>
    <n v="0"/>
    <n v="0"/>
    <n v="0"/>
    <n v="0"/>
    <n v="0"/>
    <n v="0"/>
    <n v="0"/>
    <n v="0"/>
    <n v="0"/>
    <n v="0"/>
    <m/>
    <m/>
    <m/>
    <m/>
    <m/>
    <m/>
    <m/>
    <m/>
    <m/>
    <m/>
    <m/>
    <m/>
    <m/>
    <m/>
    <m/>
    <m/>
    <m/>
    <m/>
    <m/>
    <m/>
    <m/>
    <m/>
    <m/>
    <m/>
    <m/>
    <m/>
    <n v="0"/>
    <n v="0"/>
    <n v="0"/>
    <n v="0"/>
    <n v="0"/>
    <n v="0"/>
    <n v="0"/>
    <n v="0"/>
    <n v="0"/>
    <n v="0"/>
    <m/>
    <m/>
    <m/>
    <m/>
    <m/>
    <n v="0"/>
    <n v="0"/>
    <n v="495189"/>
    <n v="0"/>
    <n v="0"/>
    <m/>
    <n v="0"/>
    <n v="0"/>
    <m/>
    <x v="1"/>
    <m/>
    <m/>
  </r>
  <r>
    <x v="70"/>
    <x v="95"/>
    <x v="1"/>
    <x v="7"/>
    <n v="0"/>
    <n v="0"/>
    <n v="0"/>
    <n v="0"/>
    <n v="0"/>
    <n v="0"/>
    <n v="0"/>
    <n v="0"/>
    <n v="0"/>
    <n v="30136"/>
    <n v="30136"/>
    <n v="0"/>
    <n v="30136"/>
    <n v="30136"/>
    <n v="0"/>
    <n v="0"/>
    <n v="0"/>
    <n v="0"/>
    <n v="0"/>
    <n v="0"/>
    <n v="0"/>
    <n v="0"/>
    <n v="0"/>
    <n v="0"/>
    <n v="0"/>
    <n v="0"/>
    <n v="0"/>
    <n v="0"/>
    <n v="0"/>
    <n v="0"/>
    <n v="0"/>
    <n v="0"/>
    <m/>
    <m/>
    <m/>
    <m/>
    <m/>
    <m/>
    <m/>
    <m/>
    <m/>
    <m/>
    <m/>
    <m/>
    <m/>
    <m/>
    <m/>
    <m/>
    <m/>
    <m/>
    <m/>
    <m/>
    <m/>
    <m/>
    <m/>
    <m/>
    <m/>
    <m/>
    <n v="0"/>
    <n v="0"/>
    <n v="0"/>
    <n v="0"/>
    <n v="0"/>
    <n v="0"/>
    <n v="0"/>
    <n v="0"/>
    <n v="0"/>
    <n v="0"/>
    <m/>
    <m/>
    <m/>
    <m/>
    <m/>
    <n v="0"/>
    <n v="0"/>
    <n v="30136"/>
    <n v="0"/>
    <n v="0"/>
    <n v="0"/>
    <n v="0"/>
    <n v="0"/>
    <m/>
    <x v="0"/>
    <m/>
    <m/>
  </r>
  <r>
    <x v="146"/>
    <x v="153"/>
    <x v="1"/>
    <x v="7"/>
    <n v="0"/>
    <n v="0"/>
    <n v="0"/>
    <n v="0"/>
    <n v="30861"/>
    <n v="0"/>
    <n v="30861"/>
    <n v="30861"/>
    <n v="0"/>
    <n v="0"/>
    <n v="30861"/>
    <n v="30861"/>
    <n v="30861"/>
    <n v="30861"/>
    <n v="0"/>
    <n v="0"/>
    <n v="0"/>
    <n v="0"/>
    <n v="0"/>
    <n v="0"/>
    <n v="0"/>
    <n v="0"/>
    <n v="0"/>
    <n v="0"/>
    <n v="0"/>
    <n v="0"/>
    <n v="0"/>
    <n v="0"/>
    <n v="0"/>
    <n v="0"/>
    <n v="0"/>
    <n v="0"/>
    <m/>
    <m/>
    <m/>
    <m/>
    <m/>
    <m/>
    <m/>
    <m/>
    <m/>
    <m/>
    <m/>
    <m/>
    <m/>
    <m/>
    <m/>
    <m/>
    <m/>
    <m/>
    <m/>
    <m/>
    <m/>
    <m/>
    <m/>
    <m/>
    <m/>
    <m/>
    <n v="30861"/>
    <n v="0"/>
    <n v="0"/>
    <n v="0"/>
    <n v="0"/>
    <n v="0"/>
    <n v="0"/>
    <n v="0"/>
    <n v="0"/>
    <n v="0"/>
    <m/>
    <m/>
    <m/>
    <m/>
    <m/>
    <n v="0"/>
    <n v="0"/>
    <n v="0"/>
    <n v="0"/>
    <n v="0"/>
    <n v="0"/>
    <n v="0"/>
    <n v="0"/>
    <m/>
    <x v="0"/>
    <m/>
    <m/>
  </r>
  <r>
    <x v="71"/>
    <x v="96"/>
    <x v="1"/>
    <x v="7"/>
    <n v="0"/>
    <n v="0"/>
    <n v="0"/>
    <n v="0"/>
    <n v="0"/>
    <n v="0"/>
    <n v="0"/>
    <n v="0"/>
    <n v="0"/>
    <n v="58380"/>
    <n v="58380"/>
    <n v="0"/>
    <n v="58380"/>
    <n v="58380"/>
    <n v="0"/>
    <n v="0"/>
    <n v="0"/>
    <n v="0"/>
    <n v="0"/>
    <n v="0"/>
    <n v="0"/>
    <n v="0"/>
    <n v="0"/>
    <n v="0"/>
    <n v="0"/>
    <n v="0"/>
    <n v="0"/>
    <n v="0"/>
    <n v="0"/>
    <n v="0"/>
    <n v="0"/>
    <n v="0"/>
    <m/>
    <m/>
    <m/>
    <m/>
    <m/>
    <m/>
    <m/>
    <m/>
    <m/>
    <m/>
    <m/>
    <m/>
    <m/>
    <m/>
    <m/>
    <m/>
    <m/>
    <m/>
    <m/>
    <m/>
    <m/>
    <m/>
    <m/>
    <m/>
    <m/>
    <m/>
    <n v="0"/>
    <n v="0"/>
    <n v="0"/>
    <n v="0"/>
    <n v="0"/>
    <n v="0"/>
    <n v="0"/>
    <n v="0"/>
    <n v="0"/>
    <n v="0"/>
    <m/>
    <m/>
    <m/>
    <m/>
    <m/>
    <n v="0"/>
    <n v="0"/>
    <n v="58380"/>
    <n v="0"/>
    <n v="0"/>
    <n v="0"/>
    <n v="0"/>
    <n v="0"/>
    <m/>
    <x v="0"/>
    <m/>
    <m/>
  </r>
  <r>
    <x v="75"/>
    <x v="100"/>
    <x v="1"/>
    <x v="7"/>
    <n v="0"/>
    <n v="0"/>
    <n v="0"/>
    <n v="0"/>
    <n v="0"/>
    <n v="359697"/>
    <n v="359697"/>
    <n v="359697"/>
    <n v="0"/>
    <n v="0"/>
    <n v="359697"/>
    <n v="359697"/>
    <n v="359697"/>
    <n v="359697"/>
    <n v="0"/>
    <n v="0"/>
    <n v="0"/>
    <n v="0"/>
    <n v="0"/>
    <n v="0"/>
    <n v="0"/>
    <n v="0"/>
    <n v="0"/>
    <n v="0"/>
    <n v="0"/>
    <n v="0"/>
    <n v="0"/>
    <n v="0"/>
    <n v="0"/>
    <n v="0"/>
    <n v="0"/>
    <n v="0"/>
    <m/>
    <m/>
    <m/>
    <m/>
    <m/>
    <m/>
    <m/>
    <m/>
    <m/>
    <m/>
    <m/>
    <m/>
    <m/>
    <m/>
    <m/>
    <m/>
    <m/>
    <m/>
    <m/>
    <m/>
    <m/>
    <m/>
    <m/>
    <m/>
    <m/>
    <m/>
    <n v="0"/>
    <n v="0"/>
    <n v="0"/>
    <n v="0"/>
    <n v="359697"/>
    <n v="0"/>
    <n v="0"/>
    <n v="0"/>
    <n v="0"/>
    <n v="0"/>
    <m/>
    <m/>
    <m/>
    <m/>
    <m/>
    <n v="0"/>
    <n v="0"/>
    <n v="0"/>
    <n v="0"/>
    <n v="0"/>
    <n v="0"/>
    <n v="0"/>
    <n v="0"/>
    <m/>
    <x v="1"/>
    <m/>
    <m/>
  </r>
  <r>
    <x v="129"/>
    <x v="167"/>
    <x v="1"/>
    <x v="7"/>
    <n v="0"/>
    <n v="0"/>
    <n v="0"/>
    <n v="0"/>
    <n v="7142"/>
    <n v="0"/>
    <n v="7142"/>
    <n v="7142"/>
    <n v="0"/>
    <n v="0"/>
    <n v="7142"/>
    <n v="7142"/>
    <n v="7142"/>
    <n v="7142"/>
    <n v="0"/>
    <n v="0"/>
    <n v="0"/>
    <n v="0"/>
    <n v="0"/>
    <n v="0"/>
    <n v="0"/>
    <n v="0"/>
    <n v="0"/>
    <n v="0"/>
    <n v="0"/>
    <n v="0"/>
    <n v="0"/>
    <n v="0"/>
    <n v="0"/>
    <n v="0"/>
    <n v="0"/>
    <n v="0"/>
    <m/>
    <m/>
    <m/>
    <m/>
    <m/>
    <m/>
    <m/>
    <m/>
    <m/>
    <m/>
    <m/>
    <m/>
    <m/>
    <m/>
    <m/>
    <m/>
    <m/>
    <m/>
    <m/>
    <m/>
    <m/>
    <m/>
    <m/>
    <m/>
    <m/>
    <m/>
    <n v="7142"/>
    <n v="0"/>
    <n v="0"/>
    <n v="0"/>
    <n v="0"/>
    <n v="0"/>
    <n v="0"/>
    <n v="0"/>
    <n v="0"/>
    <n v="0"/>
    <m/>
    <m/>
    <m/>
    <m/>
    <m/>
    <n v="0"/>
    <n v="0"/>
    <n v="0"/>
    <n v="0"/>
    <n v="0"/>
    <n v="0"/>
    <n v="0"/>
    <n v="0"/>
    <m/>
    <x v="0"/>
    <m/>
    <m/>
  </r>
  <r>
    <x v="17"/>
    <x v="103"/>
    <x v="1"/>
    <x v="7"/>
    <n v="0"/>
    <n v="0"/>
    <n v="0"/>
    <n v="0"/>
    <n v="13932"/>
    <n v="1480850"/>
    <n v="1494782"/>
    <n v="1494782"/>
    <n v="16090"/>
    <n v="378675"/>
    <n v="1873457"/>
    <n v="1494782"/>
    <n v="1873457"/>
    <n v="1873457"/>
    <n v="0"/>
    <n v="0"/>
    <n v="0"/>
    <n v="0"/>
    <n v="0"/>
    <n v="0"/>
    <n v="0"/>
    <n v="0"/>
    <n v="0"/>
    <n v="0"/>
    <n v="0"/>
    <n v="0"/>
    <n v="0"/>
    <n v="0"/>
    <n v="0"/>
    <n v="0"/>
    <n v="0"/>
    <n v="0"/>
    <m/>
    <m/>
    <m/>
    <m/>
    <m/>
    <m/>
    <m/>
    <m/>
    <m/>
    <m/>
    <m/>
    <m/>
    <m/>
    <m/>
    <m/>
    <m/>
    <m/>
    <m/>
    <m/>
    <m/>
    <m/>
    <m/>
    <m/>
    <m/>
    <m/>
    <m/>
    <n v="13932"/>
    <n v="0"/>
    <n v="0"/>
    <n v="0"/>
    <n v="1480850"/>
    <n v="0"/>
    <n v="0"/>
    <n v="0"/>
    <n v="0"/>
    <n v="0"/>
    <m/>
    <m/>
    <m/>
    <m/>
    <m/>
    <n v="16090"/>
    <n v="0"/>
    <n v="362585"/>
    <n v="0"/>
    <n v="0"/>
    <n v="0"/>
    <n v="0"/>
    <n v="0"/>
    <m/>
    <x v="1"/>
    <m/>
    <m/>
  </r>
  <r>
    <x v="17"/>
    <x v="104"/>
    <x v="1"/>
    <x v="7"/>
    <n v="155433"/>
    <n v="117031"/>
    <n v="349868"/>
    <n v="622332"/>
    <n v="135162"/>
    <n v="0"/>
    <n v="135162"/>
    <n v="757494"/>
    <n v="344020"/>
    <n v="344020"/>
    <n v="1101514"/>
    <n v="757494"/>
    <n v="1101514"/>
    <n v="1101565"/>
    <n v="155433"/>
    <n v="0"/>
    <n v="116587"/>
    <n v="25364"/>
    <n v="336368"/>
    <n v="13304"/>
    <n v="0"/>
    <n v="0"/>
    <n v="0"/>
    <n v="0"/>
    <n v="0"/>
    <n v="0"/>
    <n v="0"/>
    <n v="0"/>
    <n v="444"/>
    <n v="444"/>
    <n v="13500"/>
    <n v="112"/>
    <m/>
    <m/>
    <m/>
    <m/>
    <m/>
    <m/>
    <m/>
    <m/>
    <m/>
    <m/>
    <m/>
    <m/>
    <m/>
    <m/>
    <m/>
    <m/>
    <m/>
    <m/>
    <m/>
    <m/>
    <m/>
    <m/>
    <m/>
    <m/>
    <m/>
    <m/>
    <n v="135162"/>
    <n v="0"/>
    <n v="0"/>
    <n v="0"/>
    <n v="0"/>
    <n v="0"/>
    <n v="0"/>
    <n v="0"/>
    <n v="0"/>
    <n v="0"/>
    <m/>
    <m/>
    <m/>
    <m/>
    <m/>
    <n v="344020"/>
    <n v="0"/>
    <n v="0"/>
    <n v="0"/>
    <n v="0"/>
    <n v="0"/>
    <n v="51"/>
    <n v="0"/>
    <m/>
    <x v="1"/>
    <m/>
    <m/>
  </r>
  <r>
    <x v="79"/>
    <x v="106"/>
    <x v="1"/>
    <x v="7"/>
    <n v="0"/>
    <n v="0"/>
    <n v="0"/>
    <n v="0"/>
    <n v="0"/>
    <n v="0"/>
    <n v="0"/>
    <n v="0"/>
    <n v="0"/>
    <n v="594664"/>
    <n v="594664"/>
    <n v="0"/>
    <n v="594664"/>
    <n v="594664"/>
    <n v="0"/>
    <n v="0"/>
    <n v="0"/>
    <n v="0"/>
    <n v="0"/>
    <n v="0"/>
    <n v="0"/>
    <n v="0"/>
    <n v="0"/>
    <n v="0"/>
    <n v="0"/>
    <n v="0"/>
    <n v="0"/>
    <n v="0"/>
    <n v="0"/>
    <n v="0"/>
    <n v="0"/>
    <n v="0"/>
    <m/>
    <m/>
    <m/>
    <m/>
    <m/>
    <m/>
    <m/>
    <m/>
    <m/>
    <m/>
    <m/>
    <m/>
    <m/>
    <m/>
    <m/>
    <m/>
    <m/>
    <m/>
    <m/>
    <m/>
    <m/>
    <m/>
    <m/>
    <m/>
    <m/>
    <m/>
    <n v="0"/>
    <n v="0"/>
    <n v="0"/>
    <n v="0"/>
    <n v="0"/>
    <n v="0"/>
    <n v="0"/>
    <n v="0"/>
    <n v="0"/>
    <n v="0"/>
    <m/>
    <m/>
    <m/>
    <m/>
    <m/>
    <n v="0"/>
    <n v="0"/>
    <n v="594664"/>
    <n v="0"/>
    <n v="0"/>
    <n v="0"/>
    <n v="0"/>
    <n v="0"/>
    <m/>
    <x v="1"/>
    <m/>
    <m/>
  </r>
  <r>
    <x v="81"/>
    <x v="110"/>
    <x v="1"/>
    <x v="7"/>
    <n v="0"/>
    <n v="0"/>
    <n v="0"/>
    <n v="0"/>
    <n v="0"/>
    <n v="0"/>
    <n v="0"/>
    <n v="0"/>
    <n v="2574"/>
    <n v="2574"/>
    <n v="2574"/>
    <n v="0"/>
    <n v="2574"/>
    <n v="2574"/>
    <n v="0"/>
    <n v="0"/>
    <n v="0"/>
    <n v="0"/>
    <n v="0"/>
    <n v="0"/>
    <n v="0"/>
    <n v="0"/>
    <n v="0"/>
    <n v="0"/>
    <n v="0"/>
    <n v="0"/>
    <n v="0"/>
    <n v="0"/>
    <n v="0"/>
    <n v="0"/>
    <n v="0"/>
    <n v="0"/>
    <m/>
    <m/>
    <m/>
    <m/>
    <m/>
    <m/>
    <m/>
    <m/>
    <m/>
    <m/>
    <m/>
    <m/>
    <m/>
    <m/>
    <m/>
    <m/>
    <m/>
    <m/>
    <m/>
    <m/>
    <m/>
    <m/>
    <m/>
    <m/>
    <m/>
    <m/>
    <n v="0"/>
    <n v="0"/>
    <n v="0"/>
    <n v="0"/>
    <n v="0"/>
    <n v="0"/>
    <n v="0"/>
    <n v="0"/>
    <n v="0"/>
    <n v="0"/>
    <m/>
    <m/>
    <m/>
    <m/>
    <m/>
    <n v="2574"/>
    <n v="0"/>
    <n v="0"/>
    <n v="0"/>
    <n v="0"/>
    <n v="0"/>
    <n v="0"/>
    <n v="0"/>
    <m/>
    <x v="0"/>
    <m/>
    <m/>
  </r>
  <r>
    <x v="82"/>
    <x v="111"/>
    <x v="1"/>
    <x v="7"/>
    <n v="0"/>
    <n v="0"/>
    <n v="0"/>
    <n v="0"/>
    <n v="22223"/>
    <n v="1235065"/>
    <n v="1257288"/>
    <n v="1257288"/>
    <n v="271"/>
    <n v="271"/>
    <n v="1257559"/>
    <n v="1257288"/>
    <n v="1257559"/>
    <n v="1257559"/>
    <n v="0"/>
    <n v="0"/>
    <n v="0"/>
    <n v="0"/>
    <n v="0"/>
    <n v="0"/>
    <n v="0"/>
    <n v="0"/>
    <n v="0"/>
    <n v="0"/>
    <n v="0"/>
    <n v="0"/>
    <n v="0"/>
    <n v="0"/>
    <n v="0"/>
    <n v="0"/>
    <n v="0"/>
    <n v="0"/>
    <m/>
    <m/>
    <m/>
    <m/>
    <m/>
    <m/>
    <m/>
    <m/>
    <m/>
    <m/>
    <m/>
    <m/>
    <m/>
    <m/>
    <m/>
    <m/>
    <m/>
    <m/>
    <m/>
    <m/>
    <m/>
    <m/>
    <m/>
    <m/>
    <m/>
    <m/>
    <n v="22223"/>
    <n v="0"/>
    <n v="0"/>
    <n v="0"/>
    <n v="1235065"/>
    <n v="0"/>
    <n v="0"/>
    <n v="0"/>
    <n v="0"/>
    <n v="0"/>
    <m/>
    <m/>
    <m/>
    <m/>
    <m/>
    <n v="271"/>
    <n v="0"/>
    <n v="0"/>
    <n v="0"/>
    <n v="0"/>
    <n v="0"/>
    <n v="0"/>
    <n v="0"/>
    <m/>
    <x v="1"/>
    <m/>
    <m/>
  </r>
  <r>
    <x v="121"/>
    <x v="161"/>
    <x v="1"/>
    <x v="7"/>
    <n v="0"/>
    <n v="0"/>
    <n v="0"/>
    <n v="0"/>
    <n v="22642"/>
    <n v="0"/>
    <n v="22642"/>
    <n v="22642"/>
    <n v="0"/>
    <n v="0"/>
    <n v="22642"/>
    <n v="22642"/>
    <n v="22642"/>
    <n v="22642"/>
    <n v="0"/>
    <n v="0"/>
    <n v="0"/>
    <n v="0"/>
    <n v="0"/>
    <n v="0"/>
    <n v="0"/>
    <n v="0"/>
    <n v="0"/>
    <n v="0"/>
    <n v="0"/>
    <n v="0"/>
    <n v="0"/>
    <n v="0"/>
    <n v="0"/>
    <n v="0"/>
    <n v="0"/>
    <n v="0"/>
    <m/>
    <m/>
    <m/>
    <m/>
    <m/>
    <m/>
    <m/>
    <m/>
    <m/>
    <m/>
    <m/>
    <m/>
    <m/>
    <m/>
    <m/>
    <m/>
    <m/>
    <m/>
    <m/>
    <m/>
    <m/>
    <m/>
    <m/>
    <m/>
    <m/>
    <m/>
    <n v="22642"/>
    <n v="0"/>
    <n v="0"/>
    <n v="0"/>
    <n v="0"/>
    <n v="0"/>
    <n v="0"/>
    <n v="0"/>
    <n v="0"/>
    <n v="0"/>
    <m/>
    <m/>
    <m/>
    <m/>
    <m/>
    <n v="0"/>
    <n v="0"/>
    <n v="0"/>
    <n v="0"/>
    <n v="0"/>
    <n v="0"/>
    <n v="0"/>
    <n v="0"/>
    <m/>
    <x v="0"/>
    <m/>
    <m/>
  </r>
  <r>
    <x v="20"/>
    <x v="112"/>
    <x v="1"/>
    <x v="7"/>
    <n v="588538"/>
    <n v="808116"/>
    <n v="4922107"/>
    <n v="6318761"/>
    <n v="1093616"/>
    <n v="135205"/>
    <n v="1228821"/>
    <n v="7547582"/>
    <n v="302629"/>
    <n v="815297"/>
    <n v="8362879"/>
    <n v="7547582"/>
    <n v="8362879"/>
    <n v="8362879"/>
    <n v="588538"/>
    <n v="73531"/>
    <n v="808116"/>
    <n v="186778"/>
    <n v="4922107"/>
    <n v="1607206"/>
    <n v="0"/>
    <n v="0"/>
    <n v="0"/>
    <n v="0"/>
    <n v="0"/>
    <n v="0"/>
    <n v="0"/>
    <n v="0"/>
    <n v="0"/>
    <n v="0"/>
    <n v="0"/>
    <n v="0"/>
    <m/>
    <m/>
    <m/>
    <m/>
    <m/>
    <m/>
    <m/>
    <m/>
    <m/>
    <m/>
    <m/>
    <m/>
    <m/>
    <m/>
    <m/>
    <m/>
    <m/>
    <m/>
    <m/>
    <m/>
    <m/>
    <m/>
    <m/>
    <m/>
    <m/>
    <m/>
    <n v="1092735"/>
    <n v="0"/>
    <n v="881"/>
    <n v="0"/>
    <n v="134914"/>
    <n v="0"/>
    <n v="0"/>
    <n v="0"/>
    <n v="291"/>
    <n v="0"/>
    <m/>
    <m/>
    <m/>
    <m/>
    <m/>
    <n v="302629"/>
    <n v="33148"/>
    <n v="512668"/>
    <n v="0"/>
    <n v="0"/>
    <n v="0"/>
    <n v="0"/>
    <n v="0"/>
    <m/>
    <x v="1"/>
    <m/>
    <m/>
  </r>
  <r>
    <x v="83"/>
    <x v="113"/>
    <x v="1"/>
    <x v="7"/>
    <n v="0"/>
    <n v="0"/>
    <n v="0"/>
    <n v="0"/>
    <n v="0"/>
    <n v="234491"/>
    <n v="234491"/>
    <n v="234491"/>
    <n v="0"/>
    <n v="0"/>
    <n v="234491"/>
    <n v="234491"/>
    <n v="234491"/>
    <n v="234491"/>
    <n v="0"/>
    <n v="0"/>
    <n v="0"/>
    <n v="0"/>
    <n v="0"/>
    <n v="0"/>
    <n v="0"/>
    <n v="0"/>
    <n v="0"/>
    <n v="0"/>
    <n v="0"/>
    <n v="0"/>
    <n v="0"/>
    <n v="0"/>
    <n v="0"/>
    <n v="0"/>
    <n v="0"/>
    <n v="0"/>
    <m/>
    <m/>
    <m/>
    <m/>
    <m/>
    <m/>
    <m/>
    <m/>
    <m/>
    <m/>
    <m/>
    <m/>
    <m/>
    <m/>
    <m/>
    <m/>
    <m/>
    <m/>
    <m/>
    <m/>
    <m/>
    <m/>
    <m/>
    <m/>
    <m/>
    <m/>
    <n v="0"/>
    <n v="0"/>
    <n v="0"/>
    <n v="0"/>
    <n v="234491"/>
    <n v="0"/>
    <n v="0"/>
    <n v="0"/>
    <n v="0"/>
    <n v="0"/>
    <m/>
    <m/>
    <m/>
    <m/>
    <m/>
    <n v="0"/>
    <n v="0"/>
    <n v="0"/>
    <n v="0"/>
    <n v="0"/>
    <n v="0"/>
    <n v="0"/>
    <n v="0"/>
    <m/>
    <x v="1"/>
    <m/>
    <m/>
  </r>
  <r>
    <x v="84"/>
    <x v="115"/>
    <x v="1"/>
    <x v="7"/>
    <n v="0"/>
    <n v="0"/>
    <n v="0"/>
    <n v="0"/>
    <n v="0"/>
    <n v="1986581"/>
    <n v="1986581"/>
    <n v="1986581"/>
    <n v="70345"/>
    <n v="70345"/>
    <n v="2056926"/>
    <n v="1986581"/>
    <n v="2056926"/>
    <n v="2056926"/>
    <n v="0"/>
    <n v="0"/>
    <n v="0"/>
    <n v="0"/>
    <n v="0"/>
    <n v="0"/>
    <n v="0"/>
    <n v="0"/>
    <n v="0"/>
    <n v="0"/>
    <n v="0"/>
    <n v="0"/>
    <n v="0"/>
    <n v="0"/>
    <n v="0"/>
    <n v="0"/>
    <n v="0"/>
    <n v="0"/>
    <m/>
    <m/>
    <m/>
    <m/>
    <m/>
    <m/>
    <m/>
    <m/>
    <m/>
    <m/>
    <m/>
    <m/>
    <m/>
    <m/>
    <m/>
    <m/>
    <m/>
    <m/>
    <m/>
    <m/>
    <m/>
    <m/>
    <m/>
    <m/>
    <m/>
    <m/>
    <n v="0"/>
    <n v="0"/>
    <n v="0"/>
    <n v="0"/>
    <n v="1986581"/>
    <n v="0"/>
    <n v="0"/>
    <n v="0"/>
    <n v="0"/>
    <n v="0"/>
    <m/>
    <m/>
    <m/>
    <m/>
    <m/>
    <n v="70345"/>
    <n v="0"/>
    <n v="0"/>
    <n v="0"/>
    <n v="0"/>
    <n v="0"/>
    <n v="0"/>
    <n v="0"/>
    <m/>
    <x v="1"/>
    <m/>
    <m/>
  </r>
  <r>
    <x v="144"/>
    <x v="118"/>
    <x v="1"/>
    <x v="7"/>
    <n v="0"/>
    <n v="2667"/>
    <n v="4009"/>
    <n v="6676"/>
    <n v="0"/>
    <n v="0"/>
    <n v="0"/>
    <n v="6676"/>
    <n v="197"/>
    <n v="197"/>
    <n v="6873"/>
    <n v="6676"/>
    <n v="6873"/>
    <n v="6873"/>
    <n v="0"/>
    <n v="0"/>
    <n v="2667"/>
    <n v="0"/>
    <n v="4009"/>
    <n v="0"/>
    <n v="0"/>
    <n v="0"/>
    <n v="0"/>
    <n v="0"/>
    <n v="0"/>
    <n v="0"/>
    <n v="0"/>
    <n v="0"/>
    <n v="0"/>
    <n v="0"/>
    <n v="0"/>
    <n v="0"/>
    <m/>
    <m/>
    <m/>
    <m/>
    <m/>
    <m/>
    <m/>
    <m/>
    <m/>
    <m/>
    <m/>
    <m/>
    <m/>
    <m/>
    <m/>
    <m/>
    <m/>
    <m/>
    <m/>
    <m/>
    <m/>
    <m/>
    <m/>
    <m/>
    <m/>
    <m/>
    <n v="0"/>
    <n v="0"/>
    <n v="0"/>
    <n v="0"/>
    <n v="0"/>
    <n v="0"/>
    <n v="0"/>
    <n v="0"/>
    <n v="0"/>
    <n v="0"/>
    <m/>
    <m/>
    <m/>
    <m/>
    <m/>
    <n v="197"/>
    <n v="0"/>
    <n v="0"/>
    <n v="0"/>
    <n v="0"/>
    <n v="0"/>
    <n v="0"/>
    <n v="0"/>
    <m/>
    <x v="0"/>
    <m/>
    <m/>
  </r>
  <r>
    <x v="90"/>
    <x v="121"/>
    <x v="1"/>
    <x v="7"/>
    <n v="62735"/>
    <n v="0"/>
    <n v="0"/>
    <n v="62735"/>
    <n v="4135"/>
    <n v="478507"/>
    <n v="482642"/>
    <n v="545377"/>
    <n v="12328"/>
    <n v="138965"/>
    <n v="684342"/>
    <n v="545377"/>
    <n v="684342"/>
    <n v="684342"/>
    <n v="62735"/>
    <n v="0"/>
    <n v="0"/>
    <n v="0"/>
    <n v="0"/>
    <n v="0"/>
    <n v="0"/>
    <n v="0"/>
    <n v="0"/>
    <n v="0"/>
    <n v="0"/>
    <n v="0"/>
    <n v="0"/>
    <n v="0"/>
    <n v="0"/>
    <n v="0"/>
    <n v="0"/>
    <n v="0"/>
    <m/>
    <m/>
    <m/>
    <m/>
    <m/>
    <m/>
    <m/>
    <m/>
    <m/>
    <m/>
    <m/>
    <m/>
    <m/>
    <m/>
    <m/>
    <m/>
    <m/>
    <m/>
    <m/>
    <m/>
    <m/>
    <m/>
    <m/>
    <m/>
    <m/>
    <m/>
    <n v="4135"/>
    <n v="0"/>
    <n v="0"/>
    <n v="0"/>
    <n v="478507"/>
    <n v="0"/>
    <n v="0"/>
    <n v="0"/>
    <n v="0"/>
    <n v="0"/>
    <m/>
    <m/>
    <m/>
    <m/>
    <m/>
    <n v="12328"/>
    <n v="0"/>
    <n v="126637"/>
    <n v="0"/>
    <n v="0"/>
    <n v="0"/>
    <n v="0"/>
    <n v="0"/>
    <m/>
    <x v="1"/>
    <m/>
    <m/>
  </r>
  <r>
    <x v="26"/>
    <x v="122"/>
    <x v="1"/>
    <x v="7"/>
    <n v="0"/>
    <n v="0"/>
    <n v="0"/>
    <n v="0"/>
    <n v="0"/>
    <n v="0"/>
    <n v="0"/>
    <n v="0"/>
    <n v="0"/>
    <n v="51781"/>
    <n v="51781"/>
    <n v="0"/>
    <n v="51781"/>
    <n v="51781"/>
    <n v="0"/>
    <n v="0"/>
    <n v="0"/>
    <n v="0"/>
    <n v="0"/>
    <n v="0"/>
    <n v="0"/>
    <n v="0"/>
    <n v="0"/>
    <n v="0"/>
    <n v="0"/>
    <n v="0"/>
    <n v="0"/>
    <n v="0"/>
    <n v="0"/>
    <n v="0"/>
    <n v="0"/>
    <n v="0"/>
    <m/>
    <m/>
    <m/>
    <m/>
    <m/>
    <m/>
    <m/>
    <m/>
    <m/>
    <m/>
    <m/>
    <m/>
    <m/>
    <m/>
    <m/>
    <m/>
    <m/>
    <m/>
    <m/>
    <m/>
    <m/>
    <m/>
    <m/>
    <m/>
    <m/>
    <m/>
    <n v="0"/>
    <n v="0"/>
    <n v="0"/>
    <n v="0"/>
    <n v="0"/>
    <n v="0"/>
    <n v="0"/>
    <n v="0"/>
    <n v="0"/>
    <n v="0"/>
    <m/>
    <m/>
    <m/>
    <m/>
    <m/>
    <n v="0"/>
    <n v="0"/>
    <n v="51781"/>
    <n v="0"/>
    <n v="0"/>
    <n v="0"/>
    <n v="0"/>
    <n v="0"/>
    <m/>
    <x v="0"/>
    <m/>
    <m/>
  </r>
  <r>
    <x v="91"/>
    <x v="123"/>
    <x v="1"/>
    <x v="7"/>
    <n v="0"/>
    <n v="0"/>
    <n v="0"/>
    <n v="0"/>
    <n v="15"/>
    <n v="243"/>
    <n v="258"/>
    <n v="258"/>
    <n v="1185"/>
    <n v="1185"/>
    <n v="1443"/>
    <n v="258"/>
    <n v="1443"/>
    <n v="1443"/>
    <n v="0"/>
    <n v="0"/>
    <n v="0"/>
    <n v="0"/>
    <n v="0"/>
    <n v="0"/>
    <n v="0"/>
    <n v="0"/>
    <n v="0"/>
    <n v="0"/>
    <n v="0"/>
    <n v="0"/>
    <n v="0"/>
    <n v="0"/>
    <n v="0"/>
    <n v="0"/>
    <n v="0"/>
    <n v="0"/>
    <m/>
    <m/>
    <m/>
    <m/>
    <m/>
    <m/>
    <m/>
    <m/>
    <m/>
    <m/>
    <m/>
    <m/>
    <m/>
    <m/>
    <m/>
    <m/>
    <m/>
    <m/>
    <m/>
    <m/>
    <m/>
    <m/>
    <m/>
    <m/>
    <m/>
    <m/>
    <n v="15"/>
    <n v="0"/>
    <n v="0"/>
    <n v="0"/>
    <n v="243"/>
    <n v="0"/>
    <n v="0"/>
    <n v="0"/>
    <n v="0"/>
    <n v="0"/>
    <m/>
    <m/>
    <m/>
    <m/>
    <m/>
    <n v="1185"/>
    <n v="0"/>
    <n v="0"/>
    <n v="0"/>
    <n v="0"/>
    <n v="0"/>
    <n v="0"/>
    <n v="0"/>
    <m/>
    <x v="0"/>
    <m/>
    <m/>
  </r>
  <r>
    <x v="92"/>
    <x v="125"/>
    <x v="1"/>
    <x v="7"/>
    <n v="0"/>
    <n v="0"/>
    <n v="0"/>
    <n v="0"/>
    <n v="18085"/>
    <n v="781733"/>
    <n v="799818"/>
    <n v="799818"/>
    <n v="183"/>
    <n v="183"/>
    <n v="800001"/>
    <n v="799818"/>
    <n v="800001"/>
    <n v="800001"/>
    <n v="0"/>
    <n v="0"/>
    <n v="0"/>
    <n v="0"/>
    <n v="0"/>
    <n v="0"/>
    <n v="0"/>
    <n v="0"/>
    <n v="0"/>
    <n v="0"/>
    <n v="0"/>
    <n v="0"/>
    <n v="0"/>
    <n v="0"/>
    <n v="0"/>
    <n v="0"/>
    <n v="0"/>
    <n v="0"/>
    <m/>
    <m/>
    <m/>
    <m/>
    <m/>
    <m/>
    <m/>
    <m/>
    <m/>
    <m/>
    <m/>
    <m/>
    <m/>
    <m/>
    <m/>
    <m/>
    <m/>
    <m/>
    <m/>
    <m/>
    <m/>
    <m/>
    <m/>
    <m/>
    <m/>
    <m/>
    <n v="18085"/>
    <n v="0"/>
    <n v="0"/>
    <n v="0"/>
    <n v="781733"/>
    <n v="0"/>
    <n v="0"/>
    <n v="0"/>
    <n v="0"/>
    <n v="0"/>
    <m/>
    <m/>
    <m/>
    <m/>
    <m/>
    <n v="183"/>
    <n v="0"/>
    <n v="0"/>
    <n v="0"/>
    <n v="0"/>
    <n v="0"/>
    <n v="0"/>
    <n v="0"/>
    <m/>
    <x v="1"/>
    <m/>
    <m/>
  </r>
  <r>
    <x v="93"/>
    <x v="126"/>
    <x v="1"/>
    <x v="7"/>
    <n v="4101"/>
    <n v="0"/>
    <n v="0"/>
    <n v="4101"/>
    <n v="0"/>
    <n v="0"/>
    <n v="0"/>
    <n v="4101"/>
    <n v="0"/>
    <n v="0"/>
    <n v="4101"/>
    <n v="4101"/>
    <n v="4101"/>
    <n v="4101"/>
    <n v="4101"/>
    <n v="0"/>
    <n v="0"/>
    <n v="0"/>
    <n v="0"/>
    <n v="0"/>
    <n v="0"/>
    <n v="0"/>
    <n v="0"/>
    <n v="0"/>
    <n v="0"/>
    <n v="0"/>
    <n v="0"/>
    <n v="0"/>
    <n v="0"/>
    <n v="0"/>
    <n v="0"/>
    <n v="0"/>
    <m/>
    <m/>
    <m/>
    <m/>
    <m/>
    <m/>
    <m/>
    <m/>
    <m/>
    <m/>
    <m/>
    <m/>
    <m/>
    <m/>
    <m/>
    <m/>
    <m/>
    <m/>
    <m/>
    <m/>
    <m/>
    <m/>
    <m/>
    <m/>
    <m/>
    <m/>
    <n v="0"/>
    <n v="0"/>
    <n v="0"/>
    <n v="0"/>
    <n v="0"/>
    <n v="0"/>
    <n v="0"/>
    <n v="0"/>
    <n v="0"/>
    <n v="0"/>
    <m/>
    <m/>
    <m/>
    <m/>
    <m/>
    <n v="0"/>
    <n v="0"/>
    <n v="0"/>
    <n v="0"/>
    <n v="0"/>
    <n v="0"/>
    <n v="0"/>
    <n v="0"/>
    <m/>
    <x v="0"/>
    <m/>
    <m/>
  </r>
  <r>
    <x v="94"/>
    <x v="127"/>
    <x v="1"/>
    <x v="7"/>
    <n v="0"/>
    <n v="0"/>
    <n v="0"/>
    <n v="0"/>
    <n v="0"/>
    <n v="571581"/>
    <n v="571581"/>
    <n v="571581"/>
    <n v="0"/>
    <n v="0"/>
    <n v="571581"/>
    <n v="571581"/>
    <n v="571581"/>
    <n v="571581"/>
    <n v="0"/>
    <n v="0"/>
    <n v="0"/>
    <n v="0"/>
    <n v="0"/>
    <n v="0"/>
    <n v="0"/>
    <n v="0"/>
    <n v="0"/>
    <n v="0"/>
    <n v="0"/>
    <n v="0"/>
    <n v="0"/>
    <n v="0"/>
    <n v="0"/>
    <n v="0"/>
    <n v="0"/>
    <n v="0"/>
    <m/>
    <m/>
    <m/>
    <m/>
    <m/>
    <m/>
    <m/>
    <m/>
    <m/>
    <m/>
    <m/>
    <m/>
    <m/>
    <m/>
    <m/>
    <m/>
    <m/>
    <m/>
    <m/>
    <m/>
    <m/>
    <m/>
    <m/>
    <m/>
    <m/>
    <m/>
    <n v="0"/>
    <n v="0"/>
    <n v="0"/>
    <n v="0"/>
    <n v="571581"/>
    <n v="0"/>
    <n v="0"/>
    <n v="0"/>
    <n v="0"/>
    <n v="0"/>
    <m/>
    <m/>
    <m/>
    <m/>
    <m/>
    <n v="0"/>
    <n v="0"/>
    <n v="0"/>
    <n v="0"/>
    <n v="0"/>
    <n v="0"/>
    <n v="0"/>
    <n v="0"/>
    <m/>
    <x v="1"/>
    <m/>
    <m/>
  </r>
  <r>
    <x v="96"/>
    <x v="129"/>
    <x v="1"/>
    <x v="7"/>
    <n v="0"/>
    <n v="0"/>
    <n v="0"/>
    <n v="0"/>
    <n v="0"/>
    <n v="0"/>
    <n v="0"/>
    <n v="0"/>
    <n v="33411"/>
    <n v="38798"/>
    <n v="38798"/>
    <n v="0"/>
    <n v="38798"/>
    <n v="38798"/>
    <n v="0"/>
    <n v="0"/>
    <n v="0"/>
    <n v="0"/>
    <n v="0"/>
    <n v="0"/>
    <n v="0"/>
    <n v="0"/>
    <n v="0"/>
    <n v="0"/>
    <n v="0"/>
    <n v="0"/>
    <n v="0"/>
    <n v="0"/>
    <n v="0"/>
    <n v="0"/>
    <n v="0"/>
    <n v="0"/>
    <m/>
    <m/>
    <m/>
    <m/>
    <m/>
    <m/>
    <m/>
    <m/>
    <m/>
    <m/>
    <m/>
    <m/>
    <m/>
    <m/>
    <m/>
    <m/>
    <m/>
    <m/>
    <m/>
    <m/>
    <m/>
    <m/>
    <m/>
    <m/>
    <m/>
    <m/>
    <n v="0"/>
    <n v="0"/>
    <n v="0"/>
    <n v="0"/>
    <n v="0"/>
    <n v="0"/>
    <n v="0"/>
    <n v="0"/>
    <n v="0"/>
    <n v="0"/>
    <m/>
    <m/>
    <m/>
    <m/>
    <m/>
    <n v="33411"/>
    <n v="0"/>
    <n v="5387"/>
    <n v="0"/>
    <n v="0"/>
    <n v="0"/>
    <n v="0"/>
    <n v="0"/>
    <m/>
    <x v="0"/>
    <m/>
    <m/>
  </r>
  <r>
    <x v="26"/>
    <x v="130"/>
    <x v="1"/>
    <x v="7"/>
    <n v="0"/>
    <n v="0"/>
    <n v="0"/>
    <n v="0"/>
    <n v="0"/>
    <n v="0"/>
    <n v="0"/>
    <n v="0"/>
    <n v="0"/>
    <n v="201715"/>
    <n v="201715"/>
    <n v="0"/>
    <n v="201715"/>
    <n v="201715"/>
    <n v="0"/>
    <n v="0"/>
    <n v="0"/>
    <n v="0"/>
    <n v="0"/>
    <n v="0"/>
    <n v="0"/>
    <n v="0"/>
    <n v="0"/>
    <n v="0"/>
    <n v="0"/>
    <n v="0"/>
    <n v="0"/>
    <n v="0"/>
    <n v="0"/>
    <n v="0"/>
    <n v="0"/>
    <n v="0"/>
    <m/>
    <m/>
    <m/>
    <m/>
    <m/>
    <m/>
    <m/>
    <m/>
    <m/>
    <m/>
    <m/>
    <m/>
    <m/>
    <m/>
    <m/>
    <m/>
    <m/>
    <m/>
    <m/>
    <m/>
    <m/>
    <m/>
    <m/>
    <m/>
    <m/>
    <m/>
    <n v="0"/>
    <n v="0"/>
    <n v="0"/>
    <n v="0"/>
    <n v="0"/>
    <n v="0"/>
    <n v="0"/>
    <n v="0"/>
    <n v="0"/>
    <n v="0"/>
    <m/>
    <m/>
    <m/>
    <m/>
    <m/>
    <n v="0"/>
    <n v="0"/>
    <n v="201715"/>
    <n v="0"/>
    <n v="0"/>
    <n v="0"/>
    <n v="0"/>
    <n v="0"/>
    <m/>
    <x v="1"/>
    <m/>
    <m/>
  </r>
  <r>
    <x v="98"/>
    <x v="132"/>
    <x v="1"/>
    <x v="7"/>
    <n v="0"/>
    <n v="0"/>
    <n v="0"/>
    <n v="0"/>
    <n v="0"/>
    <n v="0"/>
    <n v="0"/>
    <n v="0"/>
    <n v="0"/>
    <n v="8188"/>
    <n v="8188"/>
    <n v="0"/>
    <n v="8188"/>
    <n v="8188"/>
    <n v="0"/>
    <n v="0"/>
    <n v="0"/>
    <n v="0"/>
    <n v="0"/>
    <n v="0"/>
    <n v="0"/>
    <n v="0"/>
    <n v="0"/>
    <n v="0"/>
    <n v="0"/>
    <n v="0"/>
    <n v="0"/>
    <n v="0"/>
    <n v="0"/>
    <n v="0"/>
    <n v="0"/>
    <n v="0"/>
    <m/>
    <m/>
    <m/>
    <m/>
    <m/>
    <m/>
    <m/>
    <m/>
    <m/>
    <m/>
    <m/>
    <m/>
    <m/>
    <m/>
    <m/>
    <m/>
    <m/>
    <m/>
    <m/>
    <m/>
    <m/>
    <m/>
    <m/>
    <m/>
    <m/>
    <m/>
    <n v="0"/>
    <n v="0"/>
    <n v="0"/>
    <n v="0"/>
    <n v="0"/>
    <n v="0"/>
    <n v="0"/>
    <n v="0"/>
    <n v="0"/>
    <n v="0"/>
    <m/>
    <m/>
    <m/>
    <m/>
    <m/>
    <n v="0"/>
    <n v="0"/>
    <n v="8188"/>
    <n v="0"/>
    <n v="0"/>
    <n v="0"/>
    <n v="0"/>
    <n v="0"/>
    <m/>
    <x v="0"/>
    <m/>
    <m/>
  </r>
  <r>
    <x v="100"/>
    <x v="134"/>
    <x v="1"/>
    <x v="7"/>
    <n v="0"/>
    <n v="0"/>
    <n v="0"/>
    <n v="0"/>
    <n v="0"/>
    <n v="0"/>
    <n v="0"/>
    <n v="0"/>
    <n v="0"/>
    <n v="14763"/>
    <n v="14763"/>
    <n v="0"/>
    <n v="14763"/>
    <n v="14763"/>
    <n v="0"/>
    <n v="0"/>
    <n v="0"/>
    <n v="0"/>
    <n v="0"/>
    <n v="0"/>
    <n v="0"/>
    <n v="0"/>
    <n v="0"/>
    <n v="0"/>
    <n v="0"/>
    <n v="0"/>
    <n v="0"/>
    <n v="0"/>
    <n v="0"/>
    <n v="0"/>
    <n v="0"/>
    <n v="0"/>
    <m/>
    <m/>
    <m/>
    <m/>
    <m/>
    <m/>
    <m/>
    <m/>
    <m/>
    <m/>
    <m/>
    <m/>
    <m/>
    <m/>
    <m/>
    <m/>
    <m/>
    <m/>
    <m/>
    <m/>
    <m/>
    <m/>
    <m/>
    <m/>
    <m/>
    <m/>
    <n v="0"/>
    <n v="0"/>
    <n v="0"/>
    <n v="0"/>
    <n v="0"/>
    <n v="0"/>
    <n v="0"/>
    <n v="0"/>
    <n v="0"/>
    <n v="0"/>
    <m/>
    <m/>
    <m/>
    <m/>
    <m/>
    <n v="0"/>
    <n v="0"/>
    <n v="14763"/>
    <n v="0"/>
    <n v="0"/>
    <n v="0"/>
    <n v="0"/>
    <n v="0"/>
    <m/>
    <x v="0"/>
    <m/>
    <m/>
  </r>
  <r>
    <x v="101"/>
    <x v="135"/>
    <x v="1"/>
    <x v="7"/>
    <n v="0"/>
    <n v="0"/>
    <n v="0"/>
    <n v="0"/>
    <n v="0"/>
    <n v="136055"/>
    <n v="136055"/>
    <n v="136055"/>
    <n v="12105"/>
    <n v="12105"/>
    <n v="148160"/>
    <n v="136055"/>
    <n v="148160"/>
    <n v="148160"/>
    <n v="0"/>
    <n v="0"/>
    <n v="0"/>
    <n v="0"/>
    <n v="0"/>
    <n v="0"/>
    <n v="0"/>
    <n v="0"/>
    <n v="0"/>
    <n v="0"/>
    <n v="0"/>
    <n v="0"/>
    <n v="0"/>
    <n v="0"/>
    <n v="0"/>
    <n v="0"/>
    <n v="0"/>
    <n v="0"/>
    <m/>
    <m/>
    <m/>
    <m/>
    <m/>
    <m/>
    <m/>
    <m/>
    <m/>
    <m/>
    <m/>
    <m/>
    <m/>
    <m/>
    <m/>
    <m/>
    <m/>
    <m/>
    <m/>
    <m/>
    <m/>
    <m/>
    <m/>
    <m/>
    <m/>
    <m/>
    <n v="0"/>
    <n v="0"/>
    <n v="0"/>
    <n v="0"/>
    <n v="136055"/>
    <n v="0"/>
    <n v="0"/>
    <n v="0"/>
    <n v="0"/>
    <n v="0"/>
    <m/>
    <m/>
    <m/>
    <m/>
    <m/>
    <n v="12105"/>
    <n v="0"/>
    <n v="0"/>
    <n v="0"/>
    <n v="0"/>
    <n v="0"/>
    <n v="0"/>
    <n v="0"/>
    <m/>
    <x v="1"/>
    <m/>
    <m/>
  </r>
  <r>
    <x v="102"/>
    <x v="136"/>
    <x v="1"/>
    <x v="7"/>
    <n v="0"/>
    <n v="0"/>
    <n v="0"/>
    <n v="0"/>
    <n v="0"/>
    <n v="343837"/>
    <n v="343837"/>
    <n v="343837"/>
    <n v="0"/>
    <n v="0"/>
    <n v="343837"/>
    <n v="347717"/>
    <n v="347717"/>
    <n v="347717"/>
    <n v="0"/>
    <n v="0"/>
    <n v="0"/>
    <n v="0"/>
    <n v="0"/>
    <n v="0"/>
    <n v="0"/>
    <n v="0"/>
    <n v="0"/>
    <n v="0"/>
    <n v="0"/>
    <n v="0"/>
    <n v="0"/>
    <n v="0"/>
    <n v="0"/>
    <n v="0"/>
    <n v="0"/>
    <n v="0"/>
    <m/>
    <m/>
    <m/>
    <m/>
    <m/>
    <m/>
    <m/>
    <m/>
    <m/>
    <m/>
    <m/>
    <m/>
    <m/>
    <m/>
    <m/>
    <m/>
    <m/>
    <m/>
    <m/>
    <m/>
    <m/>
    <m/>
    <m/>
    <m/>
    <m/>
    <m/>
    <n v="0"/>
    <n v="0"/>
    <n v="0"/>
    <n v="0"/>
    <n v="343803"/>
    <n v="0"/>
    <n v="0"/>
    <n v="0"/>
    <n v="34"/>
    <n v="0"/>
    <m/>
    <m/>
    <m/>
    <m/>
    <m/>
    <n v="0"/>
    <n v="0"/>
    <n v="0"/>
    <n v="0"/>
    <n v="3880"/>
    <n v="0"/>
    <n v="0"/>
    <n v="0"/>
    <m/>
    <x v="1"/>
    <m/>
    <m/>
  </r>
  <r>
    <x v="103"/>
    <x v="137"/>
    <x v="1"/>
    <x v="7"/>
    <n v="0"/>
    <n v="0"/>
    <n v="0"/>
    <n v="0"/>
    <n v="0"/>
    <n v="124554"/>
    <n v="124554"/>
    <n v="124554"/>
    <n v="1886"/>
    <n v="1886"/>
    <n v="126440"/>
    <n v="124554"/>
    <n v="126440"/>
    <n v="126440"/>
    <n v="0"/>
    <n v="0"/>
    <n v="0"/>
    <n v="0"/>
    <n v="0"/>
    <n v="0"/>
    <n v="0"/>
    <n v="0"/>
    <n v="0"/>
    <n v="0"/>
    <n v="0"/>
    <n v="0"/>
    <n v="0"/>
    <n v="0"/>
    <n v="0"/>
    <n v="0"/>
    <n v="0"/>
    <n v="0"/>
    <m/>
    <m/>
    <m/>
    <m/>
    <m/>
    <m/>
    <m/>
    <m/>
    <m/>
    <m/>
    <m/>
    <m/>
    <m/>
    <m/>
    <m/>
    <m/>
    <m/>
    <m/>
    <m/>
    <m/>
    <m/>
    <m/>
    <m/>
    <m/>
    <m/>
    <m/>
    <n v="0"/>
    <n v="0"/>
    <n v="0"/>
    <n v="0"/>
    <n v="124554"/>
    <n v="0"/>
    <n v="0"/>
    <n v="0"/>
    <n v="0"/>
    <n v="0"/>
    <m/>
    <m/>
    <m/>
    <m/>
    <m/>
    <n v="1886"/>
    <n v="0"/>
    <n v="0"/>
    <n v="0"/>
    <n v="0"/>
    <n v="0"/>
    <n v="0"/>
    <n v="0"/>
    <m/>
    <x v="1"/>
    <m/>
    <m/>
  </r>
  <r>
    <x v="104"/>
    <x v="138"/>
    <x v="1"/>
    <x v="7"/>
    <n v="0"/>
    <n v="0"/>
    <n v="0"/>
    <n v="0"/>
    <n v="0"/>
    <n v="179155"/>
    <n v="179155"/>
    <n v="179155"/>
    <n v="0"/>
    <n v="0"/>
    <n v="179155"/>
    <n v="179155"/>
    <n v="179155"/>
    <n v="179155"/>
    <n v="0"/>
    <n v="0"/>
    <n v="0"/>
    <n v="0"/>
    <n v="0"/>
    <n v="0"/>
    <n v="0"/>
    <n v="0"/>
    <n v="0"/>
    <n v="0"/>
    <n v="0"/>
    <n v="0"/>
    <n v="0"/>
    <n v="0"/>
    <n v="0"/>
    <n v="0"/>
    <n v="0"/>
    <n v="0"/>
    <m/>
    <m/>
    <m/>
    <m/>
    <m/>
    <m/>
    <m/>
    <m/>
    <m/>
    <m/>
    <m/>
    <m/>
    <m/>
    <m/>
    <m/>
    <m/>
    <m/>
    <m/>
    <m/>
    <m/>
    <m/>
    <m/>
    <m/>
    <m/>
    <m/>
    <m/>
    <n v="0"/>
    <n v="0"/>
    <n v="0"/>
    <n v="0"/>
    <n v="179122"/>
    <n v="0"/>
    <n v="0"/>
    <n v="0"/>
    <n v="33"/>
    <n v="0"/>
    <m/>
    <m/>
    <m/>
    <m/>
    <m/>
    <n v="0"/>
    <n v="0"/>
    <n v="0"/>
    <n v="0"/>
    <n v="0"/>
    <n v="0"/>
    <n v="0"/>
    <n v="0"/>
    <m/>
    <x v="1"/>
    <m/>
    <m/>
  </r>
  <r>
    <x v="105"/>
    <x v="139"/>
    <x v="1"/>
    <x v="7"/>
    <n v="3340"/>
    <n v="13"/>
    <n v="18738"/>
    <n v="22091"/>
    <n v="498"/>
    <n v="0"/>
    <n v="498"/>
    <n v="22589"/>
    <n v="0"/>
    <n v="144875"/>
    <n v="167464"/>
    <n v="22589"/>
    <n v="167464"/>
    <n v="167464"/>
    <n v="3340"/>
    <n v="0"/>
    <n v="13"/>
    <n v="13"/>
    <n v="18738"/>
    <n v="14738"/>
    <n v="0"/>
    <n v="0"/>
    <n v="0"/>
    <n v="0"/>
    <n v="0"/>
    <n v="0"/>
    <n v="0"/>
    <n v="0"/>
    <n v="0"/>
    <n v="0"/>
    <n v="0"/>
    <n v="0"/>
    <m/>
    <m/>
    <m/>
    <m/>
    <m/>
    <m/>
    <m/>
    <m/>
    <m/>
    <m/>
    <m/>
    <m/>
    <m/>
    <m/>
    <m/>
    <m/>
    <m/>
    <m/>
    <m/>
    <m/>
    <m/>
    <m/>
    <m/>
    <m/>
    <m/>
    <m/>
    <n v="0"/>
    <n v="0"/>
    <n v="498"/>
    <n v="498"/>
    <n v="0"/>
    <n v="0"/>
    <n v="0"/>
    <n v="0"/>
    <n v="0"/>
    <n v="0"/>
    <m/>
    <m/>
    <m/>
    <m/>
    <m/>
    <n v="0"/>
    <n v="0"/>
    <n v="144875"/>
    <n v="0"/>
    <n v="0"/>
    <n v="0"/>
    <n v="0"/>
    <n v="0"/>
    <m/>
    <x v="1"/>
    <m/>
    <m/>
  </r>
  <r>
    <x v="106"/>
    <x v="140"/>
    <x v="1"/>
    <x v="7"/>
    <n v="0"/>
    <n v="0"/>
    <n v="0"/>
    <n v="0"/>
    <n v="7546"/>
    <n v="270000"/>
    <n v="277546"/>
    <n v="277546"/>
    <n v="2581"/>
    <n v="2581"/>
    <n v="280127"/>
    <n v="277546"/>
    <n v="280127"/>
    <n v="280127"/>
    <n v="0"/>
    <n v="0"/>
    <n v="0"/>
    <n v="0"/>
    <n v="0"/>
    <n v="0"/>
    <n v="0"/>
    <n v="0"/>
    <n v="0"/>
    <n v="0"/>
    <n v="0"/>
    <n v="0"/>
    <n v="0"/>
    <n v="0"/>
    <n v="0"/>
    <n v="0"/>
    <n v="0"/>
    <n v="0"/>
    <m/>
    <m/>
    <m/>
    <m/>
    <m/>
    <m/>
    <m/>
    <m/>
    <m/>
    <m/>
    <m/>
    <m/>
    <m/>
    <m/>
    <m/>
    <m/>
    <m/>
    <m/>
    <m/>
    <m/>
    <m/>
    <m/>
    <m/>
    <m/>
    <m/>
    <m/>
    <n v="7546"/>
    <n v="0"/>
    <n v="0"/>
    <n v="0"/>
    <n v="270000"/>
    <n v="0"/>
    <n v="0"/>
    <n v="0"/>
    <n v="0"/>
    <n v="0"/>
    <m/>
    <m/>
    <m/>
    <m/>
    <m/>
    <n v="2581"/>
    <n v="0"/>
    <n v="0"/>
    <n v="0"/>
    <n v="0"/>
    <n v="0"/>
    <n v="0"/>
    <n v="0"/>
    <m/>
    <x v="1"/>
    <m/>
    <m/>
  </r>
  <r>
    <x v="107"/>
    <x v="141"/>
    <x v="1"/>
    <x v="7"/>
    <n v="0"/>
    <n v="0"/>
    <n v="0"/>
    <n v="0"/>
    <n v="0"/>
    <n v="351561"/>
    <n v="351561"/>
    <n v="351561"/>
    <n v="551"/>
    <n v="551"/>
    <n v="352112"/>
    <n v="351561"/>
    <n v="352112"/>
    <n v="352112"/>
    <n v="0"/>
    <n v="0"/>
    <n v="0"/>
    <n v="0"/>
    <n v="0"/>
    <n v="0"/>
    <n v="0"/>
    <n v="0"/>
    <n v="0"/>
    <n v="0"/>
    <n v="0"/>
    <n v="0"/>
    <n v="0"/>
    <n v="0"/>
    <n v="0"/>
    <n v="0"/>
    <n v="0"/>
    <n v="0"/>
    <m/>
    <m/>
    <m/>
    <m/>
    <m/>
    <m/>
    <m/>
    <m/>
    <m/>
    <m/>
    <m/>
    <m/>
    <m/>
    <m/>
    <m/>
    <m/>
    <m/>
    <m/>
    <m/>
    <m/>
    <m/>
    <m/>
    <m/>
    <m/>
    <m/>
    <m/>
    <n v="0"/>
    <n v="0"/>
    <n v="0"/>
    <n v="0"/>
    <n v="351466"/>
    <n v="0"/>
    <n v="0"/>
    <n v="0"/>
    <n v="95"/>
    <n v="0"/>
    <m/>
    <m/>
    <m/>
    <m/>
    <m/>
    <n v="551"/>
    <n v="0"/>
    <n v="0"/>
    <n v="0"/>
    <n v="0"/>
    <n v="0"/>
    <n v="0"/>
    <n v="0"/>
    <m/>
    <x v="1"/>
    <m/>
    <m/>
  </r>
  <r>
    <x v="108"/>
    <x v="142"/>
    <x v="1"/>
    <x v="7"/>
    <n v="0"/>
    <n v="0"/>
    <n v="0"/>
    <n v="0"/>
    <n v="158317"/>
    <n v="12628"/>
    <n v="170945"/>
    <n v="170945"/>
    <n v="0"/>
    <n v="0"/>
    <n v="170945"/>
    <n v="170945"/>
    <n v="170945"/>
    <n v="170945"/>
    <n v="0"/>
    <n v="0"/>
    <n v="0"/>
    <n v="0"/>
    <n v="0"/>
    <n v="0"/>
    <n v="0"/>
    <n v="0"/>
    <n v="0"/>
    <n v="0"/>
    <n v="0"/>
    <n v="0"/>
    <n v="0"/>
    <n v="0"/>
    <n v="0"/>
    <n v="0"/>
    <n v="0"/>
    <n v="0"/>
    <m/>
    <m/>
    <m/>
    <m/>
    <m/>
    <m/>
    <m/>
    <m/>
    <m/>
    <m/>
    <m/>
    <m/>
    <m/>
    <m/>
    <m/>
    <m/>
    <m/>
    <m/>
    <m/>
    <m/>
    <m/>
    <m/>
    <m/>
    <m/>
    <m/>
    <m/>
    <n v="158317"/>
    <n v="0"/>
    <n v="0"/>
    <n v="0"/>
    <n v="12628"/>
    <n v="0"/>
    <n v="0"/>
    <n v="0"/>
    <n v="0"/>
    <n v="0"/>
    <m/>
    <m/>
    <m/>
    <m/>
    <m/>
    <n v="0"/>
    <n v="0"/>
    <n v="0"/>
    <n v="0"/>
    <n v="0"/>
    <n v="0"/>
    <n v="0"/>
    <n v="0"/>
    <m/>
    <x v="1"/>
    <m/>
    <m/>
  </r>
  <r>
    <x v="109"/>
    <x v="143"/>
    <x v="1"/>
    <x v="7"/>
    <n v="0"/>
    <n v="0"/>
    <n v="2813"/>
    <n v="2813"/>
    <n v="0"/>
    <n v="0"/>
    <n v="0"/>
    <n v="2813"/>
    <n v="0"/>
    <n v="100715"/>
    <n v="103528"/>
    <n v="2813"/>
    <n v="103528"/>
    <n v="103528"/>
    <n v="0"/>
    <n v="0"/>
    <n v="0"/>
    <n v="0"/>
    <n v="2813"/>
    <n v="0"/>
    <n v="0"/>
    <n v="0"/>
    <n v="0"/>
    <n v="0"/>
    <n v="0"/>
    <n v="0"/>
    <n v="0"/>
    <n v="0"/>
    <n v="0"/>
    <n v="0"/>
    <n v="0"/>
    <n v="0"/>
    <m/>
    <m/>
    <m/>
    <m/>
    <m/>
    <m/>
    <m/>
    <m/>
    <m/>
    <m/>
    <m/>
    <m/>
    <m/>
    <m/>
    <m/>
    <m/>
    <m/>
    <m/>
    <m/>
    <m/>
    <m/>
    <m/>
    <m/>
    <m/>
    <m/>
    <m/>
    <n v="0"/>
    <n v="0"/>
    <n v="0"/>
    <n v="0"/>
    <n v="0"/>
    <n v="0"/>
    <n v="0"/>
    <n v="0"/>
    <n v="0"/>
    <n v="0"/>
    <m/>
    <m/>
    <m/>
    <m/>
    <m/>
    <n v="0"/>
    <n v="0"/>
    <n v="100715"/>
    <n v="0"/>
    <n v="0"/>
    <n v="0"/>
    <n v="0"/>
    <n v="0"/>
    <m/>
    <x v="1"/>
    <m/>
    <m/>
  </r>
  <r>
    <x v="88"/>
    <x v="119"/>
    <x v="1"/>
    <x v="7"/>
    <n v="0"/>
    <n v="0"/>
    <n v="137"/>
    <n v="137"/>
    <n v="0"/>
    <n v="0"/>
    <n v="0"/>
    <n v="137"/>
    <n v="0"/>
    <n v="38729"/>
    <n v="38866"/>
    <n v="137"/>
    <n v="38866"/>
    <n v="38866"/>
    <n v="0"/>
    <n v="0"/>
    <n v="0"/>
    <n v="0"/>
    <n v="137"/>
    <n v="0"/>
    <n v="0"/>
    <n v="0"/>
    <n v="0"/>
    <n v="0"/>
    <n v="0"/>
    <n v="0"/>
    <n v="0"/>
    <n v="0"/>
    <n v="0"/>
    <n v="0"/>
    <n v="0"/>
    <n v="0"/>
    <m/>
    <m/>
    <m/>
    <m/>
    <m/>
    <m/>
    <m/>
    <m/>
    <m/>
    <m/>
    <m/>
    <m/>
    <m/>
    <m/>
    <m/>
    <m/>
    <m/>
    <m/>
    <m/>
    <m/>
    <m/>
    <m/>
    <m/>
    <m/>
    <m/>
    <m/>
    <n v="0"/>
    <n v="0"/>
    <n v="0"/>
    <n v="0"/>
    <n v="0"/>
    <n v="0"/>
    <n v="0"/>
    <n v="0"/>
    <n v="0"/>
    <n v="0"/>
    <m/>
    <m/>
    <m/>
    <m/>
    <m/>
    <n v="0"/>
    <n v="0"/>
    <n v="38729"/>
    <n v="0"/>
    <n v="0"/>
    <n v="0"/>
    <n v="0"/>
    <n v="0"/>
    <m/>
    <x v="0"/>
    <m/>
    <m/>
  </r>
  <r>
    <x v="111"/>
    <x v="145"/>
    <x v="1"/>
    <x v="7"/>
    <n v="25740"/>
    <n v="30865"/>
    <n v="73852"/>
    <n v="130457"/>
    <n v="376"/>
    <n v="0"/>
    <n v="376"/>
    <n v="130833"/>
    <n v="0"/>
    <n v="0"/>
    <n v="130833"/>
    <n v="130833"/>
    <n v="130833"/>
    <n v="130833"/>
    <n v="25740"/>
    <n v="0"/>
    <n v="30865"/>
    <n v="1284"/>
    <n v="73387"/>
    <n v="2438"/>
    <n v="0"/>
    <n v="0"/>
    <n v="0"/>
    <n v="0"/>
    <n v="0"/>
    <n v="0"/>
    <n v="0"/>
    <n v="0"/>
    <n v="0"/>
    <n v="0"/>
    <n v="465"/>
    <n v="0"/>
    <m/>
    <m/>
    <m/>
    <m/>
    <m/>
    <m/>
    <m/>
    <m/>
    <m/>
    <m/>
    <m/>
    <m/>
    <m/>
    <m/>
    <m/>
    <m/>
    <m/>
    <m/>
    <m/>
    <m/>
    <m/>
    <m/>
    <m/>
    <m/>
    <m/>
    <m/>
    <n v="376"/>
    <n v="0"/>
    <n v="0"/>
    <n v="0"/>
    <n v="0"/>
    <n v="0"/>
    <n v="0"/>
    <n v="0"/>
    <n v="0"/>
    <n v="0"/>
    <m/>
    <m/>
    <m/>
    <m/>
    <m/>
    <n v="0"/>
    <n v="0"/>
    <n v="0"/>
    <n v="0"/>
    <n v="0"/>
    <n v="0"/>
    <n v="0"/>
    <n v="0"/>
    <m/>
    <x v="1"/>
    <m/>
    <m/>
  </r>
  <r>
    <x v="112"/>
    <x v="146"/>
    <x v="1"/>
    <x v="7"/>
    <n v="0"/>
    <n v="5283"/>
    <n v="37574"/>
    <n v="42857"/>
    <n v="0"/>
    <n v="0"/>
    <n v="0"/>
    <n v="42857"/>
    <n v="0"/>
    <n v="2112"/>
    <n v="44969"/>
    <n v="42857"/>
    <n v="44969"/>
    <n v="44969"/>
    <n v="0"/>
    <n v="0"/>
    <n v="5283"/>
    <n v="0"/>
    <n v="37574"/>
    <n v="0"/>
    <n v="0"/>
    <n v="0"/>
    <n v="0"/>
    <n v="0"/>
    <n v="0"/>
    <n v="0"/>
    <n v="0"/>
    <n v="0"/>
    <n v="0"/>
    <n v="0"/>
    <n v="0"/>
    <n v="0"/>
    <m/>
    <m/>
    <m/>
    <m/>
    <m/>
    <m/>
    <m/>
    <m/>
    <m/>
    <m/>
    <m/>
    <m/>
    <m/>
    <m/>
    <m/>
    <m/>
    <m/>
    <m/>
    <m/>
    <m/>
    <m/>
    <m/>
    <m/>
    <m/>
    <m/>
    <m/>
    <n v="0"/>
    <n v="0"/>
    <n v="0"/>
    <n v="0"/>
    <n v="0"/>
    <n v="0"/>
    <n v="0"/>
    <n v="0"/>
    <n v="0"/>
    <n v="0"/>
    <m/>
    <m/>
    <m/>
    <m/>
    <m/>
    <n v="0"/>
    <n v="0"/>
    <n v="2112"/>
    <n v="0"/>
    <n v="0"/>
    <n v="0"/>
    <n v="0"/>
    <n v="0"/>
    <m/>
    <x v="0"/>
    <m/>
    <m/>
  </r>
  <r>
    <x v="137"/>
    <x v="172"/>
    <x v="1"/>
    <x v="7"/>
    <n v="0"/>
    <n v="0"/>
    <n v="0"/>
    <n v="0"/>
    <n v="1054"/>
    <n v="0"/>
    <n v="1054"/>
    <n v="1054"/>
    <n v="0"/>
    <n v="0"/>
    <n v="1054"/>
    <n v="1054"/>
    <n v="1054"/>
    <n v="1054"/>
    <n v="0"/>
    <n v="0"/>
    <n v="0"/>
    <n v="0"/>
    <n v="0"/>
    <n v="0"/>
    <n v="0"/>
    <n v="0"/>
    <n v="0"/>
    <n v="0"/>
    <n v="0"/>
    <n v="0"/>
    <n v="0"/>
    <n v="0"/>
    <n v="0"/>
    <n v="0"/>
    <n v="0"/>
    <n v="0"/>
    <m/>
    <m/>
    <m/>
    <m/>
    <m/>
    <m/>
    <m/>
    <m/>
    <m/>
    <m/>
    <m/>
    <m/>
    <m/>
    <m/>
    <m/>
    <m/>
    <m/>
    <m/>
    <m/>
    <m/>
    <m/>
    <m/>
    <m/>
    <m/>
    <m/>
    <m/>
    <n v="1054"/>
    <n v="0"/>
    <n v="0"/>
    <n v="0"/>
    <n v="0"/>
    <n v="0"/>
    <n v="0"/>
    <n v="0"/>
    <n v="0"/>
    <n v="0"/>
    <m/>
    <m/>
    <m/>
    <m/>
    <m/>
    <n v="0"/>
    <n v="0"/>
    <n v="0"/>
    <n v="0"/>
    <n v="0"/>
    <n v="0"/>
    <n v="0"/>
    <n v="0"/>
    <m/>
    <x v="0"/>
    <m/>
    <m/>
  </r>
  <r>
    <x v="114"/>
    <x v="148"/>
    <x v="1"/>
    <x v="7"/>
    <n v="1016"/>
    <n v="23741"/>
    <n v="23527"/>
    <n v="48284"/>
    <n v="0"/>
    <n v="0"/>
    <n v="0"/>
    <n v="48284"/>
    <n v="0"/>
    <n v="0"/>
    <n v="48284"/>
    <n v="48284"/>
    <n v="48284"/>
    <n v="48284"/>
    <n v="1016"/>
    <n v="0"/>
    <n v="23741"/>
    <n v="0"/>
    <n v="23527"/>
    <n v="0"/>
    <n v="0"/>
    <n v="0"/>
    <n v="0"/>
    <n v="0"/>
    <n v="0"/>
    <n v="0"/>
    <n v="0"/>
    <n v="0"/>
    <n v="0"/>
    <n v="0"/>
    <n v="0"/>
    <n v="0"/>
    <m/>
    <m/>
    <m/>
    <m/>
    <m/>
    <m/>
    <m/>
    <m/>
    <m/>
    <m/>
    <m/>
    <m/>
    <m/>
    <m/>
    <m/>
    <m/>
    <m/>
    <m/>
    <m/>
    <m/>
    <m/>
    <m/>
    <m/>
    <m/>
    <m/>
    <m/>
    <n v="0"/>
    <n v="0"/>
    <n v="0"/>
    <n v="0"/>
    <n v="0"/>
    <n v="0"/>
    <n v="0"/>
    <n v="0"/>
    <n v="0"/>
    <n v="0"/>
    <m/>
    <m/>
    <m/>
    <m/>
    <m/>
    <n v="0"/>
    <n v="0"/>
    <n v="0"/>
    <n v="0"/>
    <n v="0"/>
    <n v="0"/>
    <n v="0"/>
    <n v="0"/>
    <m/>
    <x v="0"/>
    <m/>
    <m/>
  </r>
  <r>
    <x v="26"/>
    <x v="149"/>
    <x v="1"/>
    <x v="7"/>
    <n v="2"/>
    <n v="74057"/>
    <n v="428346"/>
    <n v="502405"/>
    <n v="333717"/>
    <n v="0"/>
    <n v="333717"/>
    <n v="836122"/>
    <n v="0"/>
    <n v="0"/>
    <n v="836122"/>
    <n v="836122"/>
    <n v="836122"/>
    <n v="836122"/>
    <n v="2"/>
    <n v="0"/>
    <n v="74057"/>
    <n v="0"/>
    <n v="428346"/>
    <n v="0"/>
    <n v="0"/>
    <n v="0"/>
    <n v="0"/>
    <n v="0"/>
    <n v="0"/>
    <n v="0"/>
    <n v="0"/>
    <n v="0"/>
    <n v="0"/>
    <n v="0"/>
    <n v="0"/>
    <n v="0"/>
    <m/>
    <m/>
    <m/>
    <m/>
    <m/>
    <m/>
    <m/>
    <m/>
    <m/>
    <m/>
    <m/>
    <m/>
    <m/>
    <m/>
    <m/>
    <m/>
    <m/>
    <m/>
    <m/>
    <m/>
    <m/>
    <m/>
    <m/>
    <m/>
    <m/>
    <m/>
    <n v="333717"/>
    <n v="0"/>
    <n v="0"/>
    <n v="0"/>
    <n v="0"/>
    <n v="0"/>
    <n v="0"/>
    <n v="0"/>
    <n v="0"/>
    <n v="0"/>
    <m/>
    <m/>
    <m/>
    <m/>
    <m/>
    <n v="0"/>
    <n v="0"/>
    <n v="0"/>
    <n v="0"/>
    <n v="0"/>
    <n v="0"/>
    <n v="0"/>
    <n v="0"/>
    <m/>
    <x v="1"/>
    <m/>
    <m/>
  </r>
  <r>
    <x v="26"/>
    <x v="150"/>
    <x v="1"/>
    <x v="7"/>
    <n v="1140"/>
    <n v="0"/>
    <n v="0"/>
    <n v="1140"/>
    <n v="0"/>
    <n v="0"/>
    <n v="0"/>
    <n v="1140"/>
    <n v="0"/>
    <n v="0"/>
    <n v="1140"/>
    <n v="1140"/>
    <n v="1140"/>
    <n v="1140"/>
    <n v="0"/>
    <n v="0"/>
    <n v="0"/>
    <n v="0"/>
    <n v="0"/>
    <n v="0"/>
    <n v="1140"/>
    <n v="0"/>
    <n v="0"/>
    <n v="0"/>
    <n v="0"/>
    <n v="0"/>
    <n v="0"/>
    <n v="0"/>
    <n v="0"/>
    <n v="0"/>
    <n v="0"/>
    <n v="0"/>
    <m/>
    <m/>
    <m/>
    <m/>
    <m/>
    <m/>
    <m/>
    <m/>
    <m/>
    <m/>
    <m/>
    <m/>
    <m/>
    <m/>
    <m/>
    <m/>
    <m/>
    <m/>
    <m/>
    <m/>
    <m/>
    <m/>
    <m/>
    <m/>
    <m/>
    <m/>
    <n v="0"/>
    <n v="0"/>
    <n v="0"/>
    <n v="0"/>
    <n v="0"/>
    <n v="0"/>
    <n v="0"/>
    <n v="0"/>
    <n v="0"/>
    <n v="0"/>
    <m/>
    <m/>
    <m/>
    <m/>
    <m/>
    <n v="0"/>
    <n v="0"/>
    <n v="0"/>
    <n v="0"/>
    <n v="0"/>
    <n v="0"/>
    <n v="0"/>
    <n v="0"/>
    <m/>
    <x v="0"/>
    <m/>
    <m/>
  </r>
  <r>
    <x v="145"/>
    <x v="152"/>
    <x v="1"/>
    <x v="7"/>
    <n v="0"/>
    <n v="0"/>
    <n v="0"/>
    <n v="0"/>
    <n v="11756"/>
    <n v="0"/>
    <n v="11756"/>
    <n v="11756"/>
    <n v="0"/>
    <n v="2210"/>
    <n v="13966"/>
    <n v="11756"/>
    <n v="13966"/>
    <n v="13966"/>
    <n v="0"/>
    <n v="0"/>
    <n v="0"/>
    <n v="0"/>
    <n v="0"/>
    <n v="0"/>
    <n v="0"/>
    <n v="0"/>
    <n v="0"/>
    <n v="0"/>
    <n v="0"/>
    <n v="0"/>
    <n v="0"/>
    <n v="0"/>
    <n v="0"/>
    <n v="0"/>
    <n v="0"/>
    <n v="0"/>
    <m/>
    <m/>
    <m/>
    <m/>
    <m/>
    <m/>
    <m/>
    <m/>
    <m/>
    <m/>
    <m/>
    <m/>
    <m/>
    <m/>
    <m/>
    <m/>
    <m/>
    <m/>
    <m/>
    <m/>
    <m/>
    <m/>
    <m/>
    <m/>
    <m/>
    <m/>
    <n v="11756"/>
    <n v="0"/>
    <n v="0"/>
    <n v="0"/>
    <n v="0"/>
    <n v="0"/>
    <n v="0"/>
    <n v="0"/>
    <n v="0"/>
    <n v="0"/>
    <m/>
    <m/>
    <m/>
    <m/>
    <m/>
    <n v="0"/>
    <n v="0"/>
    <n v="2210"/>
    <n v="0"/>
    <n v="0"/>
    <n v="0"/>
    <n v="0"/>
    <n v="0"/>
    <m/>
    <x v="0"/>
    <m/>
    <m/>
  </r>
  <r>
    <x v="115"/>
    <x v="154"/>
    <x v="1"/>
    <x v="7"/>
    <n v="9253"/>
    <n v="36388"/>
    <n v="82760"/>
    <n v="128401"/>
    <n v="0"/>
    <n v="0"/>
    <n v="0"/>
    <n v="128401"/>
    <n v="0"/>
    <n v="0"/>
    <n v="128401"/>
    <n v="128401"/>
    <n v="128401"/>
    <n v="128401"/>
    <n v="9253"/>
    <n v="0"/>
    <n v="36388"/>
    <n v="0"/>
    <n v="82760"/>
    <n v="0"/>
    <n v="0"/>
    <n v="0"/>
    <n v="0"/>
    <n v="0"/>
    <n v="0"/>
    <n v="0"/>
    <n v="0"/>
    <n v="0"/>
    <n v="0"/>
    <n v="0"/>
    <n v="0"/>
    <n v="0"/>
    <m/>
    <m/>
    <m/>
    <m/>
    <m/>
    <m/>
    <m/>
    <m/>
    <m/>
    <m/>
    <m/>
    <m/>
    <m/>
    <m/>
    <m/>
    <m/>
    <m/>
    <m/>
    <m/>
    <m/>
    <m/>
    <m/>
    <m/>
    <m/>
    <m/>
    <m/>
    <n v="0"/>
    <n v="0"/>
    <n v="0"/>
    <n v="0"/>
    <n v="0"/>
    <n v="0"/>
    <n v="0"/>
    <n v="0"/>
    <n v="0"/>
    <n v="0"/>
    <m/>
    <m/>
    <m/>
    <m/>
    <m/>
    <n v="0"/>
    <n v="0"/>
    <n v="0"/>
    <n v="0"/>
    <n v="0"/>
    <n v="0"/>
    <n v="0"/>
    <n v="0"/>
    <m/>
    <x v="1"/>
    <m/>
    <m/>
  </r>
  <r>
    <x v="0"/>
    <x v="0"/>
    <x v="0"/>
    <x v="7"/>
    <n v="3713"/>
    <n v="51"/>
    <n v="3855"/>
    <n v="7619"/>
    <n v="0"/>
    <n v="0"/>
    <n v="0"/>
    <n v="7619"/>
    <n v="12691"/>
    <n v="12691"/>
    <n v="20310"/>
    <n v="7619"/>
    <n v="20310"/>
    <n v="20310"/>
    <m/>
    <m/>
    <m/>
    <m/>
    <m/>
    <m/>
    <n v="3713"/>
    <m/>
    <n v="51"/>
    <m/>
    <n v="3855"/>
    <m/>
    <m/>
    <m/>
    <m/>
    <m/>
    <m/>
    <m/>
    <m/>
    <m/>
    <m/>
    <m/>
    <m/>
    <m/>
    <m/>
    <m/>
    <m/>
    <m/>
    <m/>
    <m/>
    <m/>
    <m/>
    <m/>
    <m/>
    <m/>
    <m/>
    <m/>
    <m/>
    <m/>
    <m/>
    <m/>
    <m/>
    <m/>
    <m/>
    <m/>
    <m/>
    <m/>
    <m/>
    <m/>
    <m/>
    <m/>
    <m/>
    <m/>
    <m/>
    <m/>
    <m/>
    <n v="12691"/>
    <m/>
    <m/>
    <m/>
    <m/>
    <m/>
    <m/>
    <m/>
    <m/>
    <m/>
    <m/>
    <m/>
    <x v="0"/>
    <m/>
    <m/>
  </r>
  <r>
    <x v="154"/>
    <x v="1"/>
    <x v="0"/>
    <x v="7"/>
    <n v="533"/>
    <n v="57559"/>
    <n v="175860"/>
    <n v="233952"/>
    <n v="8974"/>
    <n v="0"/>
    <n v="8974"/>
    <n v="242926"/>
    <n v="62567"/>
    <n v="62567"/>
    <n v="305493"/>
    <n v="922231"/>
    <n v="984798"/>
    <n v="1080210"/>
    <m/>
    <m/>
    <m/>
    <m/>
    <m/>
    <m/>
    <n v="533"/>
    <m/>
    <n v="3295"/>
    <n v="1"/>
    <n v="17413"/>
    <n v="614"/>
    <m/>
    <m/>
    <n v="40682"/>
    <m/>
    <n v="108556"/>
    <n v="1108"/>
    <m/>
    <m/>
    <n v="1163"/>
    <m/>
    <n v="2649"/>
    <m/>
    <m/>
    <m/>
    <n v="375"/>
    <m/>
    <n v="23"/>
    <n v="23"/>
    <m/>
    <m/>
    <n v="12044"/>
    <m/>
    <n v="40479"/>
    <n v="0"/>
    <m/>
    <m/>
    <m/>
    <m/>
    <m/>
    <m/>
    <n v="6740"/>
    <n v="0"/>
    <n v="8974"/>
    <m/>
    <m/>
    <m/>
    <m/>
    <m/>
    <m/>
    <m/>
    <m/>
    <m/>
    <m/>
    <m/>
    <n v="62567"/>
    <m/>
    <m/>
    <m/>
    <m/>
    <m/>
    <m/>
    <n v="679305"/>
    <m/>
    <m/>
    <m/>
    <n v="95412"/>
    <x v="1"/>
    <m/>
    <m/>
  </r>
  <r>
    <x v="42"/>
    <x v="181"/>
    <x v="0"/>
    <x v="7"/>
    <n v="20"/>
    <n v="0"/>
    <n v="0"/>
    <n v="20"/>
    <n v="0"/>
    <n v="0"/>
    <n v="0"/>
    <n v="20"/>
    <n v="0"/>
    <n v="0"/>
    <n v="20"/>
    <n v="20"/>
    <n v="20"/>
    <n v="20"/>
    <m/>
    <m/>
    <m/>
    <m/>
    <m/>
    <m/>
    <m/>
    <m/>
    <m/>
    <m/>
    <m/>
    <m/>
    <m/>
    <m/>
    <m/>
    <m/>
    <m/>
    <m/>
    <m/>
    <m/>
    <m/>
    <m/>
    <m/>
    <m/>
    <m/>
    <m/>
    <m/>
    <m/>
    <m/>
    <m/>
    <m/>
    <m/>
    <m/>
    <m/>
    <m/>
    <m/>
    <n v="20"/>
    <n v="20"/>
    <m/>
    <m/>
    <m/>
    <m/>
    <m/>
    <m/>
    <m/>
    <m/>
    <m/>
    <m/>
    <m/>
    <m/>
    <m/>
    <m/>
    <m/>
    <m/>
    <m/>
    <m/>
    <m/>
    <m/>
    <m/>
    <m/>
    <m/>
    <m/>
    <m/>
    <m/>
    <m/>
    <m/>
    <m/>
    <m/>
    <x v="0"/>
    <m/>
    <m/>
  </r>
  <r>
    <x v="2"/>
    <x v="2"/>
    <x v="0"/>
    <x v="7"/>
    <n v="0"/>
    <n v="0"/>
    <n v="0"/>
    <n v="0"/>
    <n v="0"/>
    <n v="0"/>
    <n v="0"/>
    <n v="0"/>
    <n v="60"/>
    <n v="60"/>
    <n v="60"/>
    <n v="0"/>
    <n v="60"/>
    <n v="60"/>
    <m/>
    <m/>
    <m/>
    <m/>
    <m/>
    <m/>
    <m/>
    <m/>
    <m/>
    <m/>
    <m/>
    <m/>
    <m/>
    <m/>
    <m/>
    <m/>
    <m/>
    <m/>
    <m/>
    <m/>
    <m/>
    <m/>
    <m/>
    <m/>
    <m/>
    <m/>
    <m/>
    <m/>
    <m/>
    <m/>
    <m/>
    <m/>
    <m/>
    <m/>
    <m/>
    <m/>
    <m/>
    <m/>
    <m/>
    <m/>
    <m/>
    <m/>
    <m/>
    <m/>
    <m/>
    <m/>
    <m/>
    <m/>
    <m/>
    <m/>
    <m/>
    <m/>
    <m/>
    <m/>
    <n v="60"/>
    <m/>
    <m/>
    <m/>
    <m/>
    <m/>
    <m/>
    <m/>
    <m/>
    <m/>
    <m/>
    <m/>
    <m/>
    <m/>
    <x v="0"/>
    <m/>
    <m/>
  </r>
  <r>
    <x v="122"/>
    <x v="3"/>
    <x v="0"/>
    <x v="7"/>
    <n v="12"/>
    <n v="7"/>
    <n v="0"/>
    <n v="19"/>
    <n v="0"/>
    <n v="0"/>
    <n v="0"/>
    <n v="19"/>
    <n v="0"/>
    <n v="0"/>
    <n v="19"/>
    <n v="19"/>
    <n v="19"/>
    <n v="19"/>
    <m/>
    <m/>
    <m/>
    <m/>
    <m/>
    <m/>
    <m/>
    <m/>
    <m/>
    <m/>
    <m/>
    <m/>
    <m/>
    <m/>
    <m/>
    <m/>
    <m/>
    <m/>
    <m/>
    <m/>
    <m/>
    <m/>
    <m/>
    <m/>
    <n v="12"/>
    <n v="12"/>
    <n v="7"/>
    <n v="7"/>
    <m/>
    <m/>
    <m/>
    <m/>
    <m/>
    <m/>
    <m/>
    <m/>
    <m/>
    <m/>
    <m/>
    <m/>
    <m/>
    <m/>
    <m/>
    <m/>
    <m/>
    <m/>
    <m/>
    <m/>
    <m/>
    <m/>
    <m/>
    <m/>
    <m/>
    <m/>
    <m/>
    <m/>
    <m/>
    <m/>
    <m/>
    <m/>
    <m/>
    <m/>
    <m/>
    <m/>
    <m/>
    <m/>
    <m/>
    <m/>
    <x v="0"/>
    <m/>
    <m/>
  </r>
  <r>
    <x v="122"/>
    <x v="4"/>
    <x v="0"/>
    <x v="7"/>
    <n v="11"/>
    <n v="0"/>
    <n v="0"/>
    <n v="11"/>
    <n v="0"/>
    <n v="0"/>
    <n v="0"/>
    <n v="11"/>
    <n v="0"/>
    <n v="0"/>
    <n v="11"/>
    <n v="11"/>
    <n v="11"/>
    <n v="11"/>
    <m/>
    <m/>
    <m/>
    <m/>
    <m/>
    <m/>
    <n v="1"/>
    <n v="1"/>
    <m/>
    <m/>
    <m/>
    <m/>
    <m/>
    <m/>
    <m/>
    <m/>
    <m/>
    <m/>
    <m/>
    <m/>
    <m/>
    <m/>
    <m/>
    <m/>
    <n v="10"/>
    <n v="10"/>
    <m/>
    <m/>
    <m/>
    <m/>
    <m/>
    <m/>
    <m/>
    <m/>
    <m/>
    <m/>
    <m/>
    <m/>
    <m/>
    <m/>
    <m/>
    <m/>
    <m/>
    <m/>
    <m/>
    <m/>
    <m/>
    <m/>
    <m/>
    <m/>
    <m/>
    <m/>
    <m/>
    <m/>
    <m/>
    <m/>
    <m/>
    <m/>
    <m/>
    <m/>
    <m/>
    <m/>
    <m/>
    <m/>
    <m/>
    <m/>
    <m/>
    <m/>
    <x v="0"/>
    <m/>
    <m/>
  </r>
  <r>
    <x v="4"/>
    <x v="5"/>
    <x v="0"/>
    <x v="7"/>
    <n v="4"/>
    <n v="0"/>
    <n v="0"/>
    <n v="4"/>
    <n v="0"/>
    <n v="0"/>
    <n v="0"/>
    <n v="4"/>
    <n v="0"/>
    <n v="0"/>
    <n v="4"/>
    <n v="4"/>
    <n v="4"/>
    <n v="4"/>
    <m/>
    <m/>
    <m/>
    <m/>
    <m/>
    <m/>
    <m/>
    <m/>
    <m/>
    <m/>
    <m/>
    <m/>
    <m/>
    <m/>
    <m/>
    <m/>
    <m/>
    <m/>
    <m/>
    <m/>
    <m/>
    <m/>
    <m/>
    <m/>
    <m/>
    <m/>
    <m/>
    <m/>
    <m/>
    <m/>
    <m/>
    <m/>
    <m/>
    <m/>
    <m/>
    <m/>
    <n v="4"/>
    <n v="4"/>
    <m/>
    <m/>
    <m/>
    <m/>
    <m/>
    <m/>
    <m/>
    <m/>
    <m/>
    <m/>
    <m/>
    <m/>
    <m/>
    <m/>
    <m/>
    <m/>
    <m/>
    <m/>
    <m/>
    <m/>
    <m/>
    <m/>
    <m/>
    <m/>
    <m/>
    <m/>
    <m/>
    <m/>
    <m/>
    <m/>
    <x v="0"/>
    <m/>
    <m/>
  </r>
  <r>
    <x v="5"/>
    <x v="6"/>
    <x v="0"/>
    <x v="7"/>
    <n v="115746"/>
    <n v="12"/>
    <n v="56393"/>
    <n v="172151"/>
    <n v="7114"/>
    <n v="0"/>
    <n v="7114"/>
    <n v="179265"/>
    <n v="46286"/>
    <n v="46286"/>
    <n v="225551"/>
    <n v="2525637"/>
    <n v="2571923"/>
    <n v="2698081"/>
    <m/>
    <m/>
    <m/>
    <m/>
    <m/>
    <m/>
    <n v="107964"/>
    <n v="107933"/>
    <n v="12"/>
    <n v="12"/>
    <n v="26925"/>
    <n v="4771"/>
    <m/>
    <m/>
    <m/>
    <m/>
    <m/>
    <m/>
    <m/>
    <m/>
    <m/>
    <m/>
    <m/>
    <m/>
    <m/>
    <m/>
    <m/>
    <m/>
    <n v="1207"/>
    <n v="648"/>
    <n v="7782"/>
    <n v="7782"/>
    <m/>
    <m/>
    <n v="28261"/>
    <n v="1467"/>
    <m/>
    <m/>
    <m/>
    <m/>
    <m/>
    <m/>
    <n v="0"/>
    <n v="0"/>
    <n v="7114"/>
    <m/>
    <m/>
    <m/>
    <m/>
    <m/>
    <m/>
    <m/>
    <m/>
    <m/>
    <m/>
    <m/>
    <n v="46286"/>
    <m/>
    <m/>
    <m/>
    <m/>
    <m/>
    <m/>
    <n v="2346372"/>
    <m/>
    <m/>
    <m/>
    <n v="126158"/>
    <x v="1"/>
    <m/>
    <m/>
  </r>
  <r>
    <x v="6"/>
    <x v="8"/>
    <x v="0"/>
    <x v="7"/>
    <n v="0"/>
    <n v="0"/>
    <n v="0"/>
    <n v="0"/>
    <n v="0"/>
    <n v="0"/>
    <n v="0"/>
    <n v="0"/>
    <n v="152797"/>
    <n v="152797"/>
    <n v="152797"/>
    <n v="0"/>
    <n v="152797"/>
    <n v="152797"/>
    <m/>
    <m/>
    <m/>
    <m/>
    <m/>
    <m/>
    <m/>
    <m/>
    <m/>
    <m/>
    <m/>
    <m/>
    <m/>
    <m/>
    <m/>
    <m/>
    <m/>
    <m/>
    <m/>
    <m/>
    <m/>
    <m/>
    <m/>
    <m/>
    <m/>
    <m/>
    <m/>
    <m/>
    <m/>
    <m/>
    <m/>
    <m/>
    <m/>
    <m/>
    <m/>
    <m/>
    <m/>
    <m/>
    <m/>
    <m/>
    <m/>
    <m/>
    <m/>
    <m/>
    <m/>
    <m/>
    <m/>
    <m/>
    <m/>
    <m/>
    <m/>
    <m/>
    <m/>
    <m/>
    <m/>
    <m/>
    <n v="152797"/>
    <m/>
    <m/>
    <m/>
    <m/>
    <m/>
    <m/>
    <m/>
    <m/>
    <m/>
    <m/>
    <m/>
    <x v="1"/>
    <m/>
    <m/>
  </r>
  <r>
    <x v="131"/>
    <x v="168"/>
    <x v="0"/>
    <x v="7"/>
    <n v="1"/>
    <n v="0"/>
    <n v="0"/>
    <n v="1"/>
    <n v="0"/>
    <n v="0"/>
    <n v="0"/>
    <n v="1"/>
    <n v="1"/>
    <n v="1"/>
    <n v="2"/>
    <n v="1"/>
    <n v="2"/>
    <n v="2"/>
    <m/>
    <m/>
    <m/>
    <m/>
    <m/>
    <m/>
    <m/>
    <m/>
    <m/>
    <m/>
    <m/>
    <m/>
    <m/>
    <m/>
    <m/>
    <m/>
    <m/>
    <m/>
    <m/>
    <m/>
    <m/>
    <m/>
    <m/>
    <m/>
    <n v="1"/>
    <n v="1"/>
    <m/>
    <m/>
    <m/>
    <m/>
    <m/>
    <m/>
    <m/>
    <m/>
    <m/>
    <m/>
    <m/>
    <m/>
    <m/>
    <m/>
    <m/>
    <m/>
    <m/>
    <m/>
    <m/>
    <m/>
    <m/>
    <m/>
    <m/>
    <m/>
    <m/>
    <m/>
    <m/>
    <m/>
    <n v="1"/>
    <m/>
    <m/>
    <m/>
    <m/>
    <m/>
    <m/>
    <m/>
    <m/>
    <m/>
    <m/>
    <m/>
    <m/>
    <m/>
    <x v="0"/>
    <m/>
    <m/>
  </r>
  <r>
    <x v="147"/>
    <x v="174"/>
    <x v="0"/>
    <x v="7"/>
    <n v="202"/>
    <n v="0"/>
    <n v="0"/>
    <n v="202"/>
    <n v="0"/>
    <n v="0"/>
    <n v="0"/>
    <n v="202"/>
    <n v="0"/>
    <n v="0"/>
    <n v="202"/>
    <n v="202"/>
    <n v="202"/>
    <n v="202"/>
    <m/>
    <m/>
    <m/>
    <m/>
    <m/>
    <m/>
    <m/>
    <m/>
    <m/>
    <m/>
    <m/>
    <m/>
    <m/>
    <m/>
    <m/>
    <m/>
    <m/>
    <m/>
    <m/>
    <m/>
    <m/>
    <m/>
    <m/>
    <m/>
    <m/>
    <m/>
    <m/>
    <m/>
    <m/>
    <m/>
    <m/>
    <m/>
    <m/>
    <m/>
    <m/>
    <m/>
    <n v="202"/>
    <n v="202"/>
    <m/>
    <m/>
    <m/>
    <m/>
    <m/>
    <m/>
    <m/>
    <m/>
    <m/>
    <m/>
    <m/>
    <m/>
    <m/>
    <m/>
    <m/>
    <m/>
    <m/>
    <m/>
    <m/>
    <m/>
    <m/>
    <m/>
    <m/>
    <m/>
    <m/>
    <m/>
    <m/>
    <m/>
    <m/>
    <m/>
    <x v="0"/>
    <m/>
    <m/>
  </r>
  <r>
    <x v="0"/>
    <x v="182"/>
    <x v="0"/>
    <x v="7"/>
    <n v="0"/>
    <n v="0"/>
    <n v="0"/>
    <n v="0"/>
    <n v="0"/>
    <n v="0"/>
    <n v="0"/>
    <n v="0"/>
    <n v="618823"/>
    <n v="618823"/>
    <n v="618823"/>
    <n v="0"/>
    <n v="618823"/>
    <n v="618823"/>
    <m/>
    <m/>
    <m/>
    <m/>
    <m/>
    <m/>
    <m/>
    <m/>
    <m/>
    <m/>
    <m/>
    <m/>
    <m/>
    <m/>
    <m/>
    <m/>
    <m/>
    <m/>
    <m/>
    <m/>
    <m/>
    <m/>
    <m/>
    <m/>
    <m/>
    <m/>
    <m/>
    <m/>
    <m/>
    <m/>
    <m/>
    <m/>
    <m/>
    <m/>
    <m/>
    <m/>
    <m/>
    <m/>
    <m/>
    <m/>
    <m/>
    <m/>
    <m/>
    <m/>
    <m/>
    <m/>
    <m/>
    <m/>
    <m/>
    <m/>
    <m/>
    <m/>
    <m/>
    <m/>
    <m/>
    <m/>
    <n v="618823"/>
    <m/>
    <m/>
    <m/>
    <m/>
    <m/>
    <m/>
    <m/>
    <m/>
    <m/>
    <m/>
    <m/>
    <x v="1"/>
    <m/>
    <m/>
  </r>
  <r>
    <x v="7"/>
    <x v="9"/>
    <x v="0"/>
    <x v="7"/>
    <n v="35636"/>
    <n v="0"/>
    <n v="8614"/>
    <n v="44250"/>
    <n v="0"/>
    <n v="0"/>
    <n v="0"/>
    <n v="44250"/>
    <n v="0"/>
    <n v="0"/>
    <n v="44250"/>
    <n v="44250"/>
    <n v="44250"/>
    <n v="44250"/>
    <m/>
    <m/>
    <m/>
    <m/>
    <m/>
    <m/>
    <n v="22226"/>
    <n v="22226"/>
    <m/>
    <m/>
    <n v="4985"/>
    <m/>
    <m/>
    <m/>
    <m/>
    <m/>
    <m/>
    <m/>
    <m/>
    <m/>
    <m/>
    <m/>
    <m/>
    <m/>
    <m/>
    <m/>
    <m/>
    <m/>
    <n v="0"/>
    <n v="0"/>
    <n v="13410"/>
    <n v="13410"/>
    <m/>
    <m/>
    <n v="3629"/>
    <n v="3629"/>
    <m/>
    <m/>
    <m/>
    <m/>
    <m/>
    <m/>
    <m/>
    <m/>
    <m/>
    <m/>
    <m/>
    <m/>
    <m/>
    <m/>
    <m/>
    <m/>
    <m/>
    <m/>
    <m/>
    <m/>
    <m/>
    <m/>
    <m/>
    <m/>
    <m/>
    <m/>
    <m/>
    <m/>
    <m/>
    <m/>
    <m/>
    <m/>
    <x v="0"/>
    <m/>
    <m/>
  </r>
  <r>
    <x v="8"/>
    <x v="10"/>
    <x v="0"/>
    <x v="7"/>
    <n v="15530"/>
    <n v="78"/>
    <n v="121375"/>
    <n v="136983"/>
    <n v="0"/>
    <n v="0"/>
    <n v="0"/>
    <n v="136983"/>
    <n v="0"/>
    <n v="0"/>
    <n v="136983"/>
    <n v="725731"/>
    <n v="725731"/>
    <n v="742906"/>
    <m/>
    <m/>
    <m/>
    <m/>
    <m/>
    <m/>
    <n v="15530"/>
    <m/>
    <n v="46"/>
    <m/>
    <n v="115952"/>
    <n v="6150"/>
    <m/>
    <m/>
    <n v="25"/>
    <m/>
    <n v="254"/>
    <n v="18"/>
    <m/>
    <m/>
    <m/>
    <m/>
    <m/>
    <m/>
    <m/>
    <m/>
    <n v="7"/>
    <m/>
    <n v="5169"/>
    <n v="9"/>
    <m/>
    <m/>
    <m/>
    <m/>
    <n v="0"/>
    <n v="0"/>
    <m/>
    <m/>
    <m/>
    <m/>
    <m/>
    <m/>
    <n v="0"/>
    <n v="0"/>
    <n v="0"/>
    <m/>
    <m/>
    <m/>
    <m/>
    <m/>
    <m/>
    <m/>
    <m/>
    <m/>
    <m/>
    <m/>
    <m/>
    <m/>
    <m/>
    <m/>
    <m/>
    <m/>
    <m/>
    <n v="588748"/>
    <m/>
    <m/>
    <m/>
    <n v="17175"/>
    <x v="1"/>
    <m/>
    <m/>
  </r>
  <r>
    <x v="9"/>
    <x v="11"/>
    <x v="0"/>
    <x v="7"/>
    <n v="2"/>
    <n v="0"/>
    <n v="0"/>
    <n v="2"/>
    <n v="0"/>
    <n v="0"/>
    <n v="0"/>
    <n v="2"/>
    <n v="0"/>
    <n v="0"/>
    <n v="2"/>
    <n v="2"/>
    <n v="2"/>
    <n v="2"/>
    <m/>
    <m/>
    <m/>
    <m/>
    <m/>
    <m/>
    <m/>
    <m/>
    <m/>
    <m/>
    <m/>
    <m/>
    <m/>
    <m/>
    <m/>
    <m/>
    <m/>
    <m/>
    <m/>
    <m/>
    <m/>
    <m/>
    <m/>
    <m/>
    <m/>
    <m/>
    <m/>
    <m/>
    <m/>
    <m/>
    <m/>
    <m/>
    <m/>
    <m/>
    <m/>
    <m/>
    <n v="2"/>
    <n v="2"/>
    <m/>
    <m/>
    <m/>
    <m/>
    <m/>
    <m/>
    <m/>
    <m/>
    <m/>
    <m/>
    <m/>
    <m/>
    <m/>
    <m/>
    <m/>
    <m/>
    <m/>
    <m/>
    <m/>
    <m/>
    <m/>
    <m/>
    <m/>
    <m/>
    <m/>
    <m/>
    <m/>
    <m/>
    <m/>
    <m/>
    <x v="0"/>
    <m/>
    <m/>
  </r>
  <r>
    <x v="139"/>
    <x v="175"/>
    <x v="0"/>
    <x v="7"/>
    <n v="0"/>
    <n v="0"/>
    <n v="2"/>
    <n v="2"/>
    <n v="0"/>
    <n v="0"/>
    <n v="0"/>
    <n v="2"/>
    <n v="0"/>
    <n v="0"/>
    <n v="2"/>
    <n v="2"/>
    <n v="2"/>
    <n v="2"/>
    <m/>
    <m/>
    <m/>
    <m/>
    <m/>
    <m/>
    <m/>
    <m/>
    <m/>
    <m/>
    <m/>
    <m/>
    <m/>
    <m/>
    <m/>
    <m/>
    <m/>
    <m/>
    <m/>
    <m/>
    <m/>
    <m/>
    <m/>
    <m/>
    <m/>
    <m/>
    <m/>
    <m/>
    <m/>
    <m/>
    <m/>
    <m/>
    <m/>
    <m/>
    <m/>
    <m/>
    <m/>
    <m/>
    <m/>
    <m/>
    <m/>
    <m/>
    <n v="0"/>
    <n v="2"/>
    <n v="0"/>
    <m/>
    <m/>
    <m/>
    <m/>
    <m/>
    <m/>
    <m/>
    <m/>
    <m/>
    <m/>
    <m/>
    <m/>
    <m/>
    <m/>
    <m/>
    <m/>
    <m/>
    <m/>
    <m/>
    <m/>
    <m/>
    <m/>
    <m/>
    <x v="0"/>
    <m/>
    <m/>
  </r>
  <r>
    <x v="8"/>
    <x v="13"/>
    <x v="0"/>
    <x v="7"/>
    <n v="0"/>
    <n v="0"/>
    <n v="358"/>
    <n v="358"/>
    <n v="0"/>
    <n v="0"/>
    <n v="0"/>
    <n v="358"/>
    <n v="0"/>
    <n v="0"/>
    <n v="358"/>
    <n v="784"/>
    <n v="784"/>
    <n v="784"/>
    <m/>
    <m/>
    <m/>
    <m/>
    <m/>
    <m/>
    <m/>
    <m/>
    <m/>
    <m/>
    <n v="351"/>
    <m/>
    <m/>
    <m/>
    <m/>
    <m/>
    <m/>
    <m/>
    <m/>
    <m/>
    <m/>
    <m/>
    <m/>
    <m/>
    <m/>
    <m/>
    <m/>
    <m/>
    <n v="7"/>
    <m/>
    <m/>
    <m/>
    <m/>
    <m/>
    <m/>
    <m/>
    <m/>
    <m/>
    <m/>
    <m/>
    <m/>
    <m/>
    <m/>
    <m/>
    <m/>
    <m/>
    <m/>
    <m/>
    <m/>
    <m/>
    <m/>
    <m/>
    <m/>
    <m/>
    <m/>
    <m/>
    <m/>
    <m/>
    <m/>
    <m/>
    <m/>
    <m/>
    <m/>
    <n v="426"/>
    <m/>
    <m/>
    <m/>
    <m/>
    <x v="0"/>
    <m/>
    <m/>
  </r>
  <r>
    <x v="11"/>
    <x v="14"/>
    <x v="0"/>
    <x v="7"/>
    <n v="0"/>
    <n v="0"/>
    <n v="59"/>
    <n v="59"/>
    <n v="0"/>
    <n v="0"/>
    <n v="0"/>
    <n v="59"/>
    <n v="0"/>
    <n v="0"/>
    <n v="59"/>
    <n v="59"/>
    <n v="59"/>
    <n v="59"/>
    <m/>
    <m/>
    <m/>
    <m/>
    <m/>
    <m/>
    <m/>
    <m/>
    <m/>
    <m/>
    <n v="59"/>
    <m/>
    <m/>
    <m/>
    <m/>
    <m/>
    <m/>
    <m/>
    <m/>
    <m/>
    <m/>
    <m/>
    <m/>
    <m/>
    <m/>
    <m/>
    <m/>
    <m/>
    <m/>
    <m/>
    <m/>
    <m/>
    <m/>
    <m/>
    <m/>
    <m/>
    <m/>
    <m/>
    <m/>
    <m/>
    <m/>
    <m/>
    <m/>
    <m/>
    <m/>
    <m/>
    <m/>
    <m/>
    <m/>
    <m/>
    <m/>
    <m/>
    <m/>
    <m/>
    <m/>
    <m/>
    <m/>
    <m/>
    <m/>
    <m/>
    <m/>
    <m/>
    <m/>
    <m/>
    <m/>
    <m/>
    <m/>
    <m/>
    <x v="0"/>
    <m/>
    <m/>
  </r>
  <r>
    <x v="154"/>
    <x v="17"/>
    <x v="0"/>
    <x v="7"/>
    <n v="0"/>
    <n v="0"/>
    <n v="0"/>
    <n v="0"/>
    <n v="0"/>
    <n v="0"/>
    <n v="0"/>
    <n v="0"/>
    <n v="0"/>
    <n v="0"/>
    <n v="0"/>
    <n v="7270"/>
    <n v="7270"/>
    <n v="51589"/>
    <m/>
    <m/>
    <m/>
    <m/>
    <m/>
    <m/>
    <m/>
    <m/>
    <m/>
    <m/>
    <m/>
    <m/>
    <m/>
    <m/>
    <m/>
    <m/>
    <m/>
    <m/>
    <m/>
    <m/>
    <m/>
    <m/>
    <m/>
    <m/>
    <m/>
    <m/>
    <m/>
    <m/>
    <m/>
    <m/>
    <m/>
    <m/>
    <m/>
    <m/>
    <m/>
    <m/>
    <m/>
    <m/>
    <m/>
    <m/>
    <m/>
    <m/>
    <n v="0"/>
    <n v="0"/>
    <n v="0"/>
    <m/>
    <m/>
    <m/>
    <m/>
    <m/>
    <m/>
    <m/>
    <m/>
    <m/>
    <m/>
    <m/>
    <m/>
    <m/>
    <m/>
    <m/>
    <m/>
    <m/>
    <m/>
    <n v="7270"/>
    <m/>
    <m/>
    <m/>
    <n v="44319"/>
    <x v="0"/>
    <m/>
    <m/>
  </r>
  <r>
    <x v="2"/>
    <x v="18"/>
    <x v="0"/>
    <x v="7"/>
    <n v="0"/>
    <n v="0"/>
    <n v="0"/>
    <n v="0"/>
    <n v="0"/>
    <n v="0"/>
    <n v="0"/>
    <n v="0"/>
    <n v="7"/>
    <n v="7"/>
    <n v="7"/>
    <n v="0"/>
    <n v="7"/>
    <n v="7"/>
    <m/>
    <m/>
    <m/>
    <m/>
    <m/>
    <m/>
    <m/>
    <m/>
    <m/>
    <m/>
    <m/>
    <m/>
    <m/>
    <m/>
    <m/>
    <m/>
    <m/>
    <m/>
    <m/>
    <m/>
    <m/>
    <m/>
    <m/>
    <m/>
    <m/>
    <m/>
    <m/>
    <m/>
    <m/>
    <m/>
    <m/>
    <m/>
    <m/>
    <m/>
    <m/>
    <m/>
    <m/>
    <m/>
    <m/>
    <m/>
    <m/>
    <m/>
    <m/>
    <m/>
    <m/>
    <m/>
    <m/>
    <m/>
    <m/>
    <m/>
    <m/>
    <m/>
    <m/>
    <m/>
    <n v="7"/>
    <m/>
    <m/>
    <m/>
    <m/>
    <m/>
    <m/>
    <m/>
    <m/>
    <m/>
    <m/>
    <m/>
    <m/>
    <m/>
    <x v="0"/>
    <m/>
    <m/>
  </r>
  <r>
    <x v="26"/>
    <x v="164"/>
    <x v="0"/>
    <x v="7"/>
    <n v="22"/>
    <n v="0"/>
    <n v="0"/>
    <n v="22"/>
    <n v="0"/>
    <n v="0"/>
    <n v="0"/>
    <n v="22"/>
    <n v="0"/>
    <n v="0"/>
    <n v="22"/>
    <n v="22"/>
    <n v="22"/>
    <n v="22"/>
    <m/>
    <m/>
    <m/>
    <m/>
    <m/>
    <m/>
    <n v="22"/>
    <n v="3"/>
    <m/>
    <m/>
    <m/>
    <m/>
    <m/>
    <m/>
    <m/>
    <m/>
    <m/>
    <m/>
    <m/>
    <m/>
    <m/>
    <m/>
    <m/>
    <m/>
    <m/>
    <m/>
    <m/>
    <m/>
    <m/>
    <m/>
    <m/>
    <m/>
    <m/>
    <m/>
    <m/>
    <m/>
    <m/>
    <m/>
    <m/>
    <m/>
    <m/>
    <m/>
    <m/>
    <m/>
    <m/>
    <m/>
    <m/>
    <m/>
    <m/>
    <m/>
    <m/>
    <m/>
    <m/>
    <m/>
    <m/>
    <m/>
    <m/>
    <m/>
    <m/>
    <m/>
    <m/>
    <m/>
    <m/>
    <m/>
    <m/>
    <m/>
    <m/>
    <m/>
    <x v="0"/>
    <m/>
    <m/>
  </r>
  <r>
    <x v="14"/>
    <x v="19"/>
    <x v="0"/>
    <x v="7"/>
    <n v="0"/>
    <n v="5309"/>
    <n v="812"/>
    <n v="6121"/>
    <n v="0"/>
    <n v="0"/>
    <n v="0"/>
    <n v="6121"/>
    <n v="0"/>
    <n v="0"/>
    <n v="6121"/>
    <n v="6121"/>
    <n v="6121"/>
    <n v="6121"/>
    <m/>
    <m/>
    <m/>
    <m/>
    <m/>
    <m/>
    <m/>
    <m/>
    <n v="3433"/>
    <m/>
    <n v="684"/>
    <n v="191"/>
    <m/>
    <m/>
    <m/>
    <m/>
    <m/>
    <m/>
    <m/>
    <m/>
    <m/>
    <m/>
    <m/>
    <m/>
    <m/>
    <m/>
    <m/>
    <m/>
    <m/>
    <m/>
    <m/>
    <m/>
    <n v="1876"/>
    <m/>
    <n v="128"/>
    <n v="0"/>
    <m/>
    <m/>
    <m/>
    <m/>
    <m/>
    <m/>
    <m/>
    <m/>
    <m/>
    <m/>
    <m/>
    <m/>
    <m/>
    <m/>
    <m/>
    <m/>
    <m/>
    <m/>
    <m/>
    <m/>
    <m/>
    <m/>
    <m/>
    <m/>
    <m/>
    <m/>
    <m/>
    <m/>
    <m/>
    <m/>
    <m/>
    <m/>
    <x v="0"/>
    <m/>
    <m/>
  </r>
  <r>
    <x v="15"/>
    <x v="20"/>
    <x v="0"/>
    <x v="7"/>
    <n v="24"/>
    <n v="0"/>
    <n v="0"/>
    <n v="24"/>
    <n v="0"/>
    <n v="0"/>
    <n v="0"/>
    <n v="24"/>
    <n v="0"/>
    <n v="0"/>
    <n v="24"/>
    <n v="24"/>
    <n v="24"/>
    <n v="24"/>
    <m/>
    <m/>
    <m/>
    <m/>
    <m/>
    <m/>
    <m/>
    <m/>
    <m/>
    <m/>
    <m/>
    <m/>
    <m/>
    <m/>
    <m/>
    <m/>
    <m/>
    <m/>
    <m/>
    <m/>
    <m/>
    <m/>
    <m/>
    <m/>
    <n v="24"/>
    <n v="24"/>
    <m/>
    <m/>
    <m/>
    <m/>
    <m/>
    <m/>
    <m/>
    <m/>
    <m/>
    <m/>
    <m/>
    <m/>
    <m/>
    <m/>
    <m/>
    <m/>
    <m/>
    <m/>
    <m/>
    <m/>
    <m/>
    <m/>
    <m/>
    <m/>
    <m/>
    <m/>
    <m/>
    <m/>
    <m/>
    <m/>
    <m/>
    <m/>
    <m/>
    <m/>
    <m/>
    <m/>
    <m/>
    <m/>
    <m/>
    <m/>
    <m/>
    <m/>
    <x v="0"/>
    <m/>
    <m/>
  </r>
  <r>
    <x v="16"/>
    <x v="21"/>
    <x v="0"/>
    <x v="7"/>
    <n v="0"/>
    <n v="0"/>
    <n v="270"/>
    <n v="270"/>
    <n v="0"/>
    <n v="0"/>
    <n v="0"/>
    <n v="270"/>
    <n v="0"/>
    <n v="0"/>
    <n v="270"/>
    <n v="270"/>
    <n v="270"/>
    <n v="270"/>
    <m/>
    <m/>
    <m/>
    <m/>
    <m/>
    <m/>
    <m/>
    <m/>
    <m/>
    <m/>
    <m/>
    <m/>
    <m/>
    <m/>
    <m/>
    <m/>
    <m/>
    <m/>
    <m/>
    <m/>
    <m/>
    <m/>
    <m/>
    <m/>
    <m/>
    <m/>
    <m/>
    <m/>
    <m/>
    <m/>
    <m/>
    <m/>
    <m/>
    <m/>
    <m/>
    <m/>
    <m/>
    <m/>
    <m/>
    <m/>
    <m/>
    <m/>
    <n v="0"/>
    <n v="270"/>
    <n v="0"/>
    <m/>
    <m/>
    <m/>
    <m/>
    <m/>
    <m/>
    <m/>
    <m/>
    <m/>
    <m/>
    <m/>
    <m/>
    <m/>
    <m/>
    <m/>
    <m/>
    <m/>
    <m/>
    <m/>
    <m/>
    <m/>
    <m/>
    <m/>
    <x v="0"/>
    <m/>
    <m/>
  </r>
  <r>
    <x v="16"/>
    <x v="184"/>
    <x v="0"/>
    <x v="7"/>
    <n v="0"/>
    <n v="0"/>
    <n v="1832"/>
    <n v="1832"/>
    <n v="0"/>
    <n v="0"/>
    <n v="0"/>
    <n v="1832"/>
    <n v="0"/>
    <n v="0"/>
    <n v="1832"/>
    <n v="1832"/>
    <n v="1832"/>
    <n v="1832"/>
    <m/>
    <m/>
    <m/>
    <m/>
    <m/>
    <m/>
    <m/>
    <m/>
    <m/>
    <m/>
    <m/>
    <m/>
    <m/>
    <m/>
    <m/>
    <m/>
    <m/>
    <m/>
    <m/>
    <m/>
    <m/>
    <m/>
    <m/>
    <m/>
    <m/>
    <m/>
    <m/>
    <m/>
    <m/>
    <m/>
    <m/>
    <m/>
    <m/>
    <m/>
    <m/>
    <m/>
    <m/>
    <m/>
    <m/>
    <m/>
    <m/>
    <m/>
    <n v="0"/>
    <n v="1832"/>
    <n v="0"/>
    <m/>
    <m/>
    <m/>
    <m/>
    <m/>
    <m/>
    <m/>
    <m/>
    <m/>
    <m/>
    <m/>
    <m/>
    <m/>
    <m/>
    <m/>
    <m/>
    <m/>
    <m/>
    <m/>
    <m/>
    <m/>
    <m/>
    <m/>
    <x v="0"/>
    <m/>
    <m/>
  </r>
  <r>
    <x v="17"/>
    <x v="22"/>
    <x v="0"/>
    <x v="7"/>
    <n v="25200"/>
    <n v="65821"/>
    <n v="18177"/>
    <n v="109198"/>
    <n v="638"/>
    <n v="0"/>
    <n v="638"/>
    <n v="109836"/>
    <n v="8608"/>
    <n v="8608"/>
    <n v="118444"/>
    <n v="109836"/>
    <n v="118444"/>
    <n v="118444"/>
    <m/>
    <m/>
    <m/>
    <m/>
    <m/>
    <m/>
    <n v="20387"/>
    <n v="20"/>
    <n v="63266"/>
    <n v="1166"/>
    <n v="11609"/>
    <n v="844"/>
    <m/>
    <m/>
    <m/>
    <m/>
    <m/>
    <m/>
    <n v="4798"/>
    <m/>
    <n v="390"/>
    <m/>
    <n v="115"/>
    <n v="47"/>
    <m/>
    <m/>
    <m/>
    <m/>
    <n v="1478"/>
    <n v="6"/>
    <n v="15"/>
    <n v="15"/>
    <n v="2165"/>
    <n v="512"/>
    <n v="4975"/>
    <n v="0"/>
    <m/>
    <m/>
    <m/>
    <m/>
    <m/>
    <m/>
    <n v="0"/>
    <n v="0"/>
    <n v="638"/>
    <m/>
    <m/>
    <m/>
    <m/>
    <m/>
    <m/>
    <m/>
    <m/>
    <m/>
    <m/>
    <m/>
    <n v="8608"/>
    <m/>
    <m/>
    <m/>
    <m/>
    <m/>
    <m/>
    <m/>
    <m/>
    <m/>
    <m/>
    <m/>
    <x v="1"/>
    <m/>
    <m/>
  </r>
  <r>
    <x v="18"/>
    <x v="23"/>
    <x v="0"/>
    <x v="7"/>
    <n v="0"/>
    <n v="0"/>
    <n v="0"/>
    <n v="0"/>
    <n v="111"/>
    <n v="0"/>
    <n v="111"/>
    <n v="111"/>
    <n v="0"/>
    <n v="0"/>
    <n v="111"/>
    <n v="111"/>
    <n v="111"/>
    <n v="444409"/>
    <m/>
    <m/>
    <m/>
    <m/>
    <m/>
    <m/>
    <m/>
    <m/>
    <m/>
    <m/>
    <m/>
    <m/>
    <m/>
    <m/>
    <m/>
    <m/>
    <m/>
    <m/>
    <m/>
    <m/>
    <m/>
    <m/>
    <m/>
    <m/>
    <m/>
    <m/>
    <m/>
    <m/>
    <m/>
    <m/>
    <m/>
    <m/>
    <m/>
    <m/>
    <m/>
    <m/>
    <m/>
    <m/>
    <m/>
    <m/>
    <m/>
    <m/>
    <n v="0"/>
    <n v="0"/>
    <n v="111"/>
    <m/>
    <m/>
    <m/>
    <m/>
    <m/>
    <m/>
    <m/>
    <m/>
    <m/>
    <m/>
    <m/>
    <m/>
    <m/>
    <m/>
    <m/>
    <m/>
    <m/>
    <m/>
    <m/>
    <m/>
    <m/>
    <m/>
    <n v="444298"/>
    <x v="0"/>
    <m/>
    <m/>
  </r>
  <r>
    <x v="18"/>
    <x v="24"/>
    <x v="0"/>
    <x v="7"/>
    <n v="0"/>
    <n v="0"/>
    <n v="15068"/>
    <n v="15068"/>
    <n v="0"/>
    <n v="0"/>
    <n v="0"/>
    <n v="15068"/>
    <n v="0"/>
    <n v="0"/>
    <n v="15068"/>
    <n v="15068"/>
    <n v="15068"/>
    <n v="15068"/>
    <m/>
    <m/>
    <m/>
    <m/>
    <m/>
    <m/>
    <m/>
    <m/>
    <m/>
    <m/>
    <m/>
    <m/>
    <m/>
    <m/>
    <m/>
    <m/>
    <m/>
    <m/>
    <m/>
    <m/>
    <m/>
    <m/>
    <m/>
    <m/>
    <m/>
    <m/>
    <m/>
    <m/>
    <m/>
    <m/>
    <m/>
    <m/>
    <m/>
    <m/>
    <m/>
    <m/>
    <m/>
    <m/>
    <m/>
    <m/>
    <m/>
    <m/>
    <n v="15068"/>
    <n v="0"/>
    <n v="0"/>
    <m/>
    <m/>
    <m/>
    <m/>
    <m/>
    <m/>
    <m/>
    <m/>
    <m/>
    <m/>
    <m/>
    <m/>
    <m/>
    <m/>
    <m/>
    <m/>
    <m/>
    <m/>
    <m/>
    <m/>
    <m/>
    <m/>
    <m/>
    <x v="0"/>
    <m/>
    <m/>
  </r>
  <r>
    <x v="19"/>
    <x v="25"/>
    <x v="0"/>
    <x v="7"/>
    <n v="10"/>
    <n v="0"/>
    <n v="0"/>
    <n v="10"/>
    <n v="0"/>
    <n v="0"/>
    <n v="0"/>
    <n v="10"/>
    <n v="0"/>
    <n v="0"/>
    <n v="10"/>
    <n v="10"/>
    <n v="10"/>
    <n v="10"/>
    <m/>
    <m/>
    <m/>
    <m/>
    <m/>
    <m/>
    <m/>
    <m/>
    <m/>
    <m/>
    <m/>
    <m/>
    <m/>
    <m/>
    <m/>
    <m/>
    <m/>
    <m/>
    <m/>
    <m/>
    <m/>
    <m/>
    <m/>
    <m/>
    <m/>
    <m/>
    <m/>
    <m/>
    <m/>
    <m/>
    <m/>
    <m/>
    <m/>
    <m/>
    <m/>
    <m/>
    <n v="10"/>
    <n v="10"/>
    <m/>
    <m/>
    <m/>
    <m/>
    <m/>
    <m/>
    <m/>
    <m/>
    <m/>
    <m/>
    <m/>
    <m/>
    <m/>
    <m/>
    <m/>
    <m/>
    <m/>
    <m/>
    <m/>
    <m/>
    <m/>
    <m/>
    <m/>
    <m/>
    <m/>
    <m/>
    <m/>
    <m/>
    <m/>
    <m/>
    <x v="0"/>
    <m/>
    <m/>
  </r>
  <r>
    <x v="20"/>
    <x v="26"/>
    <x v="0"/>
    <x v="7"/>
    <n v="0"/>
    <n v="1363"/>
    <n v="6608"/>
    <n v="7971"/>
    <n v="0"/>
    <n v="0"/>
    <n v="0"/>
    <n v="7971"/>
    <n v="0"/>
    <n v="0"/>
    <n v="7971"/>
    <n v="148624"/>
    <n v="148624"/>
    <n v="148624"/>
    <m/>
    <m/>
    <m/>
    <m/>
    <m/>
    <m/>
    <m/>
    <m/>
    <n v="1245"/>
    <n v="39"/>
    <n v="1667"/>
    <n v="455"/>
    <m/>
    <m/>
    <n v="115"/>
    <n v="115"/>
    <n v="1177"/>
    <n v="200"/>
    <m/>
    <m/>
    <m/>
    <m/>
    <n v="3659"/>
    <n v="0"/>
    <m/>
    <m/>
    <m/>
    <m/>
    <n v="23"/>
    <n v="11"/>
    <m/>
    <m/>
    <n v="3"/>
    <n v="3"/>
    <n v="82"/>
    <n v="0"/>
    <m/>
    <m/>
    <m/>
    <m/>
    <m/>
    <m/>
    <m/>
    <m/>
    <m/>
    <m/>
    <m/>
    <m/>
    <m/>
    <m/>
    <m/>
    <m/>
    <m/>
    <m/>
    <m/>
    <m/>
    <m/>
    <m/>
    <m/>
    <m/>
    <m/>
    <m/>
    <m/>
    <n v="140653"/>
    <m/>
    <m/>
    <m/>
    <m/>
    <x v="1"/>
    <m/>
    <m/>
  </r>
  <r>
    <x v="4"/>
    <x v="155"/>
    <x v="0"/>
    <x v="7"/>
    <n v="1"/>
    <n v="0"/>
    <n v="0"/>
    <n v="1"/>
    <n v="0"/>
    <n v="0"/>
    <n v="0"/>
    <n v="1"/>
    <n v="0"/>
    <n v="0"/>
    <n v="1"/>
    <n v="1"/>
    <n v="1"/>
    <n v="1"/>
    <m/>
    <m/>
    <m/>
    <m/>
    <m/>
    <m/>
    <m/>
    <m/>
    <m/>
    <m/>
    <m/>
    <m/>
    <m/>
    <m/>
    <m/>
    <m/>
    <m/>
    <m/>
    <m/>
    <m/>
    <m/>
    <m/>
    <m/>
    <m/>
    <m/>
    <m/>
    <m/>
    <m/>
    <m/>
    <m/>
    <m/>
    <m/>
    <m/>
    <m/>
    <m/>
    <m/>
    <n v="1"/>
    <n v="1"/>
    <m/>
    <m/>
    <m/>
    <m/>
    <m/>
    <m/>
    <m/>
    <m/>
    <m/>
    <m/>
    <m/>
    <m/>
    <m/>
    <m/>
    <m/>
    <m/>
    <m/>
    <m/>
    <m/>
    <m/>
    <m/>
    <m/>
    <m/>
    <m/>
    <m/>
    <m/>
    <m/>
    <m/>
    <m/>
    <m/>
    <x v="0"/>
    <m/>
    <m/>
  </r>
  <r>
    <x v="22"/>
    <x v="28"/>
    <x v="0"/>
    <x v="7"/>
    <n v="10"/>
    <n v="0"/>
    <n v="0"/>
    <n v="10"/>
    <n v="0"/>
    <n v="0"/>
    <n v="0"/>
    <n v="10"/>
    <n v="0"/>
    <n v="0"/>
    <n v="10"/>
    <n v="10"/>
    <n v="10"/>
    <n v="10"/>
    <m/>
    <m/>
    <m/>
    <m/>
    <m/>
    <m/>
    <m/>
    <m/>
    <m/>
    <m/>
    <m/>
    <m/>
    <m/>
    <m/>
    <m/>
    <m/>
    <m/>
    <m/>
    <m/>
    <m/>
    <m/>
    <m/>
    <m/>
    <m/>
    <m/>
    <m/>
    <m/>
    <m/>
    <m/>
    <m/>
    <m/>
    <m/>
    <m/>
    <m/>
    <m/>
    <m/>
    <n v="10"/>
    <n v="10"/>
    <m/>
    <m/>
    <m/>
    <m/>
    <m/>
    <m/>
    <m/>
    <m/>
    <m/>
    <m/>
    <m/>
    <m/>
    <m/>
    <m/>
    <m/>
    <m/>
    <m/>
    <m/>
    <m/>
    <m/>
    <m/>
    <m/>
    <m/>
    <m/>
    <m/>
    <m/>
    <m/>
    <m/>
    <m/>
    <m/>
    <x v="0"/>
    <m/>
    <m/>
  </r>
  <r>
    <x v="155"/>
    <x v="29"/>
    <x v="0"/>
    <x v="7"/>
    <n v="0"/>
    <n v="0"/>
    <n v="0"/>
    <n v="0"/>
    <n v="0"/>
    <n v="0"/>
    <n v="0"/>
    <n v="0"/>
    <n v="0"/>
    <n v="0"/>
    <n v="0"/>
    <n v="0"/>
    <n v="0"/>
    <n v="11443"/>
    <m/>
    <m/>
    <m/>
    <m/>
    <m/>
    <m/>
    <m/>
    <m/>
    <m/>
    <m/>
    <m/>
    <m/>
    <m/>
    <m/>
    <m/>
    <m/>
    <m/>
    <m/>
    <m/>
    <m/>
    <m/>
    <m/>
    <m/>
    <m/>
    <m/>
    <m/>
    <m/>
    <m/>
    <m/>
    <m/>
    <m/>
    <m/>
    <m/>
    <m/>
    <m/>
    <m/>
    <m/>
    <m/>
    <m/>
    <m/>
    <m/>
    <m/>
    <n v="0"/>
    <n v="0"/>
    <n v="0"/>
    <m/>
    <m/>
    <m/>
    <m/>
    <m/>
    <m/>
    <m/>
    <m/>
    <m/>
    <m/>
    <m/>
    <m/>
    <m/>
    <m/>
    <m/>
    <m/>
    <m/>
    <m/>
    <m/>
    <m/>
    <m/>
    <m/>
    <n v="11443"/>
    <x v="0"/>
    <m/>
    <m/>
  </r>
  <r>
    <x v="11"/>
    <x v="156"/>
    <x v="0"/>
    <x v="7"/>
    <n v="26"/>
    <n v="0"/>
    <n v="0"/>
    <n v="26"/>
    <n v="0"/>
    <n v="0"/>
    <n v="0"/>
    <n v="26"/>
    <n v="0"/>
    <n v="0"/>
    <n v="26"/>
    <n v="26"/>
    <n v="26"/>
    <n v="26"/>
    <m/>
    <m/>
    <m/>
    <m/>
    <m/>
    <m/>
    <m/>
    <m/>
    <m/>
    <m/>
    <m/>
    <m/>
    <m/>
    <m/>
    <m/>
    <m/>
    <m/>
    <m/>
    <m/>
    <m/>
    <m/>
    <m/>
    <m/>
    <m/>
    <n v="26"/>
    <n v="26"/>
    <m/>
    <m/>
    <m/>
    <m/>
    <m/>
    <m/>
    <m/>
    <m/>
    <m/>
    <m/>
    <m/>
    <m/>
    <m/>
    <m/>
    <m/>
    <m/>
    <m/>
    <m/>
    <m/>
    <m/>
    <m/>
    <m/>
    <m/>
    <m/>
    <m/>
    <m/>
    <m/>
    <m/>
    <m/>
    <m/>
    <m/>
    <m/>
    <m/>
    <m/>
    <m/>
    <m/>
    <m/>
    <m/>
    <m/>
    <m/>
    <m/>
    <m/>
    <x v="0"/>
    <m/>
    <m/>
  </r>
  <r>
    <x v="23"/>
    <x v="30"/>
    <x v="0"/>
    <x v="7"/>
    <n v="5"/>
    <n v="12"/>
    <n v="0"/>
    <n v="17"/>
    <n v="0"/>
    <n v="0"/>
    <n v="0"/>
    <n v="17"/>
    <n v="0"/>
    <n v="0"/>
    <n v="17"/>
    <n v="17"/>
    <n v="17"/>
    <n v="17"/>
    <m/>
    <m/>
    <m/>
    <m/>
    <m/>
    <m/>
    <m/>
    <m/>
    <m/>
    <m/>
    <m/>
    <m/>
    <m/>
    <m/>
    <m/>
    <m/>
    <m/>
    <m/>
    <m/>
    <m/>
    <m/>
    <m/>
    <m/>
    <m/>
    <m/>
    <m/>
    <m/>
    <m/>
    <m/>
    <m/>
    <m/>
    <m/>
    <m/>
    <m/>
    <m/>
    <m/>
    <n v="5"/>
    <n v="5"/>
    <n v="12"/>
    <n v="12"/>
    <m/>
    <m/>
    <m/>
    <m/>
    <m/>
    <m/>
    <m/>
    <m/>
    <m/>
    <m/>
    <m/>
    <m/>
    <m/>
    <m/>
    <m/>
    <m/>
    <m/>
    <m/>
    <m/>
    <m/>
    <m/>
    <m/>
    <m/>
    <m/>
    <m/>
    <m/>
    <m/>
    <m/>
    <x v="0"/>
    <m/>
    <m/>
  </r>
  <r>
    <x v="24"/>
    <x v="31"/>
    <x v="0"/>
    <x v="7"/>
    <n v="7"/>
    <n v="0"/>
    <n v="0"/>
    <n v="7"/>
    <n v="0"/>
    <n v="0"/>
    <n v="0"/>
    <n v="7"/>
    <n v="1983"/>
    <n v="1983"/>
    <n v="1990"/>
    <n v="7"/>
    <n v="1990"/>
    <n v="1990"/>
    <m/>
    <m/>
    <m/>
    <m/>
    <m/>
    <m/>
    <m/>
    <m/>
    <m/>
    <m/>
    <m/>
    <m/>
    <m/>
    <m/>
    <m/>
    <m/>
    <m/>
    <m/>
    <m/>
    <m/>
    <m/>
    <m/>
    <m/>
    <m/>
    <n v="7"/>
    <n v="7"/>
    <m/>
    <m/>
    <m/>
    <m/>
    <m/>
    <m/>
    <m/>
    <m/>
    <m/>
    <m/>
    <m/>
    <m/>
    <m/>
    <m/>
    <m/>
    <m/>
    <m/>
    <m/>
    <m/>
    <m/>
    <m/>
    <m/>
    <m/>
    <m/>
    <m/>
    <m/>
    <m/>
    <m/>
    <m/>
    <m/>
    <n v="1983"/>
    <m/>
    <m/>
    <m/>
    <m/>
    <m/>
    <m/>
    <m/>
    <m/>
    <m/>
    <m/>
    <m/>
    <x v="0"/>
    <m/>
    <m/>
  </r>
  <r>
    <x v="25"/>
    <x v="32"/>
    <x v="0"/>
    <x v="7"/>
    <n v="12"/>
    <n v="0"/>
    <n v="0"/>
    <n v="12"/>
    <n v="0"/>
    <n v="0"/>
    <n v="0"/>
    <n v="12"/>
    <n v="0"/>
    <n v="0"/>
    <n v="12"/>
    <n v="12"/>
    <n v="12"/>
    <n v="12"/>
    <m/>
    <m/>
    <m/>
    <m/>
    <m/>
    <m/>
    <m/>
    <m/>
    <m/>
    <m/>
    <m/>
    <m/>
    <m/>
    <m/>
    <m/>
    <m/>
    <m/>
    <m/>
    <m/>
    <m/>
    <m/>
    <m/>
    <m/>
    <m/>
    <m/>
    <m/>
    <m/>
    <m/>
    <m/>
    <m/>
    <m/>
    <m/>
    <m/>
    <m/>
    <m/>
    <m/>
    <n v="12"/>
    <n v="12"/>
    <m/>
    <m/>
    <m/>
    <m/>
    <m/>
    <m/>
    <m/>
    <m/>
    <m/>
    <m/>
    <m/>
    <m/>
    <m/>
    <m/>
    <m/>
    <m/>
    <m/>
    <m/>
    <m/>
    <m/>
    <m/>
    <m/>
    <m/>
    <m/>
    <m/>
    <m/>
    <m/>
    <m/>
    <m/>
    <m/>
    <x v="0"/>
    <m/>
    <m/>
  </r>
  <r>
    <x v="149"/>
    <x v="33"/>
    <x v="0"/>
    <x v="7"/>
    <n v="9"/>
    <n v="0"/>
    <n v="1"/>
    <n v="10"/>
    <n v="0"/>
    <n v="0"/>
    <n v="0"/>
    <n v="10"/>
    <n v="0"/>
    <n v="0"/>
    <n v="10"/>
    <n v="10"/>
    <n v="10"/>
    <n v="10"/>
    <m/>
    <m/>
    <m/>
    <m/>
    <m/>
    <m/>
    <n v="9"/>
    <n v="9"/>
    <m/>
    <m/>
    <n v="1"/>
    <n v="1"/>
    <m/>
    <m/>
    <m/>
    <m/>
    <m/>
    <m/>
    <m/>
    <m/>
    <m/>
    <m/>
    <m/>
    <m/>
    <m/>
    <m/>
    <m/>
    <m/>
    <m/>
    <m/>
    <m/>
    <m/>
    <m/>
    <m/>
    <m/>
    <m/>
    <m/>
    <m/>
    <m/>
    <m/>
    <m/>
    <m/>
    <m/>
    <m/>
    <m/>
    <m/>
    <m/>
    <m/>
    <m/>
    <m/>
    <m/>
    <m/>
    <m/>
    <m/>
    <m/>
    <m/>
    <m/>
    <m/>
    <m/>
    <m/>
    <m/>
    <m/>
    <m/>
    <m/>
    <m/>
    <m/>
    <m/>
    <m/>
    <x v="0"/>
    <m/>
    <m/>
  </r>
  <r>
    <x v="125"/>
    <x v="165"/>
    <x v="0"/>
    <x v="7"/>
    <n v="0"/>
    <n v="608"/>
    <n v="1679"/>
    <n v="2287"/>
    <n v="0"/>
    <n v="0"/>
    <n v="0"/>
    <n v="2287"/>
    <n v="0"/>
    <n v="0"/>
    <n v="2287"/>
    <n v="2287"/>
    <n v="2287"/>
    <n v="2287"/>
    <m/>
    <m/>
    <m/>
    <m/>
    <m/>
    <m/>
    <m/>
    <m/>
    <n v="608"/>
    <m/>
    <n v="1679"/>
    <n v="139"/>
    <m/>
    <m/>
    <m/>
    <m/>
    <m/>
    <m/>
    <m/>
    <m/>
    <m/>
    <m/>
    <m/>
    <m/>
    <m/>
    <m/>
    <m/>
    <m/>
    <m/>
    <m/>
    <m/>
    <m/>
    <m/>
    <m/>
    <m/>
    <m/>
    <m/>
    <m/>
    <m/>
    <m/>
    <m/>
    <m/>
    <m/>
    <m/>
    <m/>
    <m/>
    <m/>
    <m/>
    <m/>
    <m/>
    <m/>
    <m/>
    <m/>
    <m/>
    <m/>
    <m/>
    <m/>
    <m/>
    <m/>
    <m/>
    <m/>
    <m/>
    <m/>
    <m/>
    <m/>
    <m/>
    <m/>
    <m/>
    <x v="0"/>
    <m/>
    <m/>
  </r>
  <r>
    <x v="157"/>
    <x v="193"/>
    <x v="0"/>
    <x v="7"/>
    <n v="0"/>
    <n v="0"/>
    <n v="0"/>
    <n v="0"/>
    <n v="0"/>
    <n v="0"/>
    <n v="0"/>
    <n v="0"/>
    <n v="9525"/>
    <n v="9525"/>
    <n v="9525"/>
    <n v="0"/>
    <n v="9525"/>
    <n v="9525"/>
    <m/>
    <m/>
    <m/>
    <m/>
    <m/>
    <m/>
    <m/>
    <m/>
    <m/>
    <m/>
    <m/>
    <m/>
    <m/>
    <m/>
    <m/>
    <m/>
    <m/>
    <m/>
    <m/>
    <m/>
    <m/>
    <m/>
    <m/>
    <m/>
    <m/>
    <m/>
    <m/>
    <m/>
    <m/>
    <m/>
    <m/>
    <m/>
    <m/>
    <m/>
    <m/>
    <m/>
    <m/>
    <m/>
    <m/>
    <m/>
    <m/>
    <m/>
    <m/>
    <m/>
    <m/>
    <m/>
    <m/>
    <m/>
    <m/>
    <m/>
    <m/>
    <m/>
    <m/>
    <m/>
    <m/>
    <m/>
    <n v="9525"/>
    <m/>
    <m/>
    <m/>
    <m/>
    <m/>
    <m/>
    <m/>
    <m/>
    <m/>
    <m/>
    <m/>
    <x v="0"/>
    <m/>
    <m/>
  </r>
  <r>
    <x v="158"/>
    <x v="194"/>
    <x v="0"/>
    <x v="7"/>
    <n v="0"/>
    <n v="0"/>
    <n v="0"/>
    <n v="0"/>
    <n v="0"/>
    <n v="0"/>
    <n v="0"/>
    <n v="0"/>
    <n v="24514"/>
    <n v="24514"/>
    <n v="24514"/>
    <n v="0"/>
    <n v="24514"/>
    <n v="24514"/>
    <m/>
    <m/>
    <m/>
    <m/>
    <m/>
    <m/>
    <m/>
    <m/>
    <m/>
    <m/>
    <m/>
    <m/>
    <m/>
    <m/>
    <m/>
    <m/>
    <m/>
    <m/>
    <m/>
    <m/>
    <m/>
    <m/>
    <m/>
    <m/>
    <m/>
    <m/>
    <m/>
    <m/>
    <m/>
    <m/>
    <m/>
    <m/>
    <m/>
    <m/>
    <m/>
    <m/>
    <m/>
    <m/>
    <m/>
    <m/>
    <m/>
    <m/>
    <m/>
    <m/>
    <m/>
    <m/>
    <m/>
    <m/>
    <m/>
    <m/>
    <m/>
    <m/>
    <m/>
    <m/>
    <m/>
    <m/>
    <n v="24514"/>
    <m/>
    <m/>
    <m/>
    <m/>
    <m/>
    <m/>
    <m/>
    <m/>
    <m/>
    <m/>
    <m/>
    <x v="0"/>
    <m/>
    <m/>
  </r>
  <r>
    <x v="27"/>
    <x v="34"/>
    <x v="0"/>
    <x v="7"/>
    <n v="7"/>
    <n v="0"/>
    <n v="0"/>
    <n v="7"/>
    <n v="0"/>
    <n v="0"/>
    <n v="0"/>
    <n v="7"/>
    <n v="0"/>
    <n v="0"/>
    <n v="7"/>
    <n v="7"/>
    <n v="7"/>
    <n v="7"/>
    <m/>
    <m/>
    <m/>
    <m/>
    <m/>
    <m/>
    <m/>
    <m/>
    <m/>
    <m/>
    <m/>
    <m/>
    <m/>
    <m/>
    <m/>
    <m/>
    <m/>
    <m/>
    <m/>
    <m/>
    <m/>
    <m/>
    <m/>
    <m/>
    <n v="7"/>
    <n v="7"/>
    <m/>
    <m/>
    <m/>
    <m/>
    <m/>
    <m/>
    <m/>
    <m/>
    <m/>
    <m/>
    <m/>
    <m/>
    <m/>
    <m/>
    <m/>
    <m/>
    <m/>
    <m/>
    <m/>
    <m/>
    <m/>
    <m/>
    <m/>
    <m/>
    <m/>
    <m/>
    <m/>
    <m/>
    <m/>
    <m/>
    <m/>
    <m/>
    <m/>
    <m/>
    <m/>
    <m/>
    <m/>
    <m/>
    <m/>
    <m/>
    <m/>
    <m/>
    <x v="0"/>
    <m/>
    <m/>
  </r>
  <r>
    <x v="28"/>
    <x v="35"/>
    <x v="0"/>
    <x v="7"/>
    <n v="0"/>
    <n v="7238"/>
    <n v="6125"/>
    <n v="13363"/>
    <n v="0"/>
    <n v="0"/>
    <n v="0"/>
    <n v="13363"/>
    <n v="0"/>
    <n v="0"/>
    <n v="13363"/>
    <n v="13405"/>
    <n v="13405"/>
    <n v="13405"/>
    <m/>
    <m/>
    <m/>
    <m/>
    <m/>
    <m/>
    <m/>
    <m/>
    <n v="6682"/>
    <n v="6"/>
    <n v="5972"/>
    <n v="117"/>
    <m/>
    <m/>
    <m/>
    <m/>
    <m/>
    <m/>
    <m/>
    <m/>
    <m/>
    <m/>
    <m/>
    <m/>
    <m/>
    <m/>
    <m/>
    <m/>
    <m/>
    <m/>
    <m/>
    <m/>
    <n v="556"/>
    <m/>
    <n v="153"/>
    <m/>
    <m/>
    <m/>
    <m/>
    <m/>
    <m/>
    <m/>
    <m/>
    <m/>
    <m/>
    <m/>
    <m/>
    <m/>
    <m/>
    <m/>
    <m/>
    <m/>
    <m/>
    <m/>
    <m/>
    <m/>
    <m/>
    <m/>
    <m/>
    <m/>
    <m/>
    <m/>
    <m/>
    <n v="42"/>
    <m/>
    <m/>
    <m/>
    <m/>
    <x v="0"/>
    <m/>
    <m/>
  </r>
  <r>
    <x v="150"/>
    <x v="185"/>
    <x v="0"/>
    <x v="7"/>
    <n v="13"/>
    <n v="0"/>
    <n v="0"/>
    <n v="13"/>
    <n v="0"/>
    <n v="0"/>
    <n v="0"/>
    <n v="13"/>
    <n v="0"/>
    <n v="0"/>
    <n v="13"/>
    <n v="13"/>
    <n v="13"/>
    <n v="13"/>
    <m/>
    <m/>
    <m/>
    <m/>
    <m/>
    <m/>
    <m/>
    <m/>
    <m/>
    <m/>
    <m/>
    <m/>
    <m/>
    <m/>
    <m/>
    <m/>
    <m/>
    <m/>
    <m/>
    <m/>
    <m/>
    <m/>
    <m/>
    <m/>
    <m/>
    <m/>
    <m/>
    <m/>
    <m/>
    <m/>
    <m/>
    <m/>
    <m/>
    <m/>
    <m/>
    <m/>
    <n v="13"/>
    <n v="13"/>
    <m/>
    <m/>
    <m/>
    <m/>
    <m/>
    <m/>
    <m/>
    <m/>
    <m/>
    <m/>
    <m/>
    <m/>
    <m/>
    <m/>
    <m/>
    <m/>
    <m/>
    <m/>
    <m/>
    <m/>
    <m/>
    <m/>
    <m/>
    <m/>
    <m/>
    <m/>
    <m/>
    <m/>
    <m/>
    <m/>
    <x v="0"/>
    <m/>
    <m/>
  </r>
  <r>
    <x v="156"/>
    <x v="190"/>
    <x v="0"/>
    <x v="7"/>
    <n v="0"/>
    <n v="0"/>
    <n v="0"/>
    <n v="0"/>
    <n v="0"/>
    <n v="0"/>
    <n v="0"/>
    <n v="0"/>
    <n v="1"/>
    <n v="1"/>
    <n v="1"/>
    <n v="0"/>
    <n v="1"/>
    <n v="1"/>
    <m/>
    <m/>
    <m/>
    <m/>
    <m/>
    <m/>
    <m/>
    <m/>
    <m/>
    <m/>
    <m/>
    <m/>
    <m/>
    <m/>
    <m/>
    <m/>
    <m/>
    <m/>
    <m/>
    <m/>
    <m/>
    <m/>
    <m/>
    <m/>
    <m/>
    <m/>
    <m/>
    <m/>
    <m/>
    <m/>
    <m/>
    <m/>
    <m/>
    <m/>
    <m/>
    <m/>
    <m/>
    <m/>
    <m/>
    <m/>
    <m/>
    <m/>
    <m/>
    <m/>
    <m/>
    <m/>
    <m/>
    <m/>
    <m/>
    <m/>
    <m/>
    <m/>
    <m/>
    <m/>
    <n v="1"/>
    <m/>
    <m/>
    <m/>
    <m/>
    <m/>
    <m/>
    <m/>
    <m/>
    <m/>
    <m/>
    <m/>
    <m/>
    <m/>
    <x v="0"/>
    <m/>
    <m/>
  </r>
  <r>
    <x v="159"/>
    <x v="195"/>
    <x v="0"/>
    <x v="7"/>
    <n v="0"/>
    <n v="0"/>
    <n v="0"/>
    <n v="0"/>
    <n v="0"/>
    <n v="0"/>
    <n v="0"/>
    <n v="0"/>
    <n v="0"/>
    <n v="0"/>
    <n v="0"/>
    <n v="1"/>
    <n v="1"/>
    <n v="1"/>
    <m/>
    <m/>
    <m/>
    <m/>
    <m/>
    <m/>
    <m/>
    <m/>
    <m/>
    <m/>
    <m/>
    <m/>
    <m/>
    <m/>
    <m/>
    <m/>
    <m/>
    <m/>
    <m/>
    <m/>
    <m/>
    <m/>
    <m/>
    <m/>
    <m/>
    <m/>
    <m/>
    <m/>
    <m/>
    <m/>
    <m/>
    <m/>
    <m/>
    <m/>
    <m/>
    <m/>
    <m/>
    <m/>
    <m/>
    <m/>
    <m/>
    <m/>
    <m/>
    <m/>
    <m/>
    <m/>
    <m/>
    <m/>
    <m/>
    <m/>
    <m/>
    <m/>
    <m/>
    <m/>
    <m/>
    <m/>
    <m/>
    <m/>
    <m/>
    <m/>
    <m/>
    <m/>
    <m/>
    <n v="1"/>
    <m/>
    <m/>
    <m/>
    <m/>
    <x v="0"/>
    <m/>
    <m/>
  </r>
  <r>
    <x v="30"/>
    <x v="38"/>
    <x v="0"/>
    <x v="7"/>
    <n v="0"/>
    <n v="0"/>
    <n v="0"/>
    <n v="0"/>
    <n v="0"/>
    <n v="0"/>
    <n v="0"/>
    <n v="0"/>
    <n v="9"/>
    <n v="9"/>
    <n v="9"/>
    <n v="0"/>
    <n v="9"/>
    <n v="9"/>
    <m/>
    <m/>
    <m/>
    <m/>
    <m/>
    <m/>
    <m/>
    <m/>
    <m/>
    <m/>
    <m/>
    <m/>
    <m/>
    <m/>
    <m/>
    <m/>
    <m/>
    <m/>
    <m/>
    <m/>
    <m/>
    <m/>
    <m/>
    <m/>
    <m/>
    <m/>
    <m/>
    <m/>
    <m/>
    <m/>
    <m/>
    <m/>
    <m/>
    <m/>
    <m/>
    <m/>
    <m/>
    <m/>
    <m/>
    <m/>
    <m/>
    <m/>
    <m/>
    <m/>
    <m/>
    <m/>
    <m/>
    <m/>
    <m/>
    <m/>
    <m/>
    <m/>
    <m/>
    <m/>
    <n v="9"/>
    <m/>
    <m/>
    <m/>
    <m/>
    <m/>
    <m/>
    <m/>
    <m/>
    <m/>
    <m/>
    <m/>
    <m/>
    <m/>
    <x v="0"/>
    <m/>
    <m/>
  </r>
  <r>
    <x v="32"/>
    <x v="40"/>
    <x v="0"/>
    <x v="7"/>
    <n v="200"/>
    <n v="0"/>
    <n v="0"/>
    <n v="200"/>
    <n v="0"/>
    <n v="0"/>
    <n v="0"/>
    <n v="200"/>
    <n v="0"/>
    <n v="0"/>
    <n v="200"/>
    <n v="200"/>
    <n v="200"/>
    <n v="200"/>
    <m/>
    <m/>
    <m/>
    <m/>
    <m/>
    <m/>
    <m/>
    <m/>
    <m/>
    <m/>
    <m/>
    <m/>
    <m/>
    <m/>
    <m/>
    <m/>
    <m/>
    <m/>
    <m/>
    <m/>
    <m/>
    <m/>
    <m/>
    <m/>
    <m/>
    <m/>
    <m/>
    <m/>
    <m/>
    <m/>
    <m/>
    <m/>
    <m/>
    <m/>
    <m/>
    <m/>
    <n v="200"/>
    <n v="200"/>
    <m/>
    <m/>
    <m/>
    <m/>
    <m/>
    <m/>
    <m/>
    <m/>
    <m/>
    <m/>
    <m/>
    <m/>
    <m/>
    <m/>
    <m/>
    <m/>
    <m/>
    <m/>
    <m/>
    <m/>
    <m/>
    <m/>
    <m/>
    <m/>
    <m/>
    <m/>
    <m/>
    <m/>
    <m/>
    <m/>
    <x v="0"/>
    <m/>
    <m/>
  </r>
  <r>
    <x v="126"/>
    <x v="41"/>
    <x v="0"/>
    <x v="7"/>
    <n v="0"/>
    <n v="0"/>
    <n v="0"/>
    <n v="0"/>
    <n v="0"/>
    <n v="0"/>
    <n v="0"/>
    <n v="0"/>
    <n v="14"/>
    <n v="14"/>
    <n v="14"/>
    <n v="0"/>
    <n v="14"/>
    <n v="14"/>
    <m/>
    <m/>
    <m/>
    <m/>
    <m/>
    <m/>
    <m/>
    <m/>
    <m/>
    <m/>
    <m/>
    <m/>
    <m/>
    <m/>
    <m/>
    <m/>
    <m/>
    <m/>
    <m/>
    <m/>
    <m/>
    <m/>
    <m/>
    <m/>
    <m/>
    <m/>
    <m/>
    <m/>
    <m/>
    <m/>
    <m/>
    <m/>
    <m/>
    <m/>
    <m/>
    <m/>
    <m/>
    <m/>
    <m/>
    <m/>
    <m/>
    <m/>
    <m/>
    <m/>
    <m/>
    <m/>
    <m/>
    <m/>
    <m/>
    <m/>
    <m/>
    <m/>
    <m/>
    <m/>
    <n v="14"/>
    <m/>
    <m/>
    <m/>
    <m/>
    <m/>
    <m/>
    <m/>
    <m/>
    <m/>
    <m/>
    <m/>
    <m/>
    <m/>
    <x v="0"/>
    <m/>
    <m/>
  </r>
  <r>
    <x v="26"/>
    <x v="42"/>
    <x v="0"/>
    <x v="7"/>
    <n v="35"/>
    <n v="272"/>
    <n v="409"/>
    <n v="716"/>
    <n v="54696"/>
    <n v="0"/>
    <n v="54696"/>
    <n v="55412"/>
    <n v="0"/>
    <n v="0"/>
    <n v="55412"/>
    <n v="55412"/>
    <n v="55412"/>
    <n v="55412"/>
    <m/>
    <m/>
    <m/>
    <m/>
    <m/>
    <m/>
    <n v="33"/>
    <m/>
    <n v="249"/>
    <m/>
    <n v="398"/>
    <m/>
    <m/>
    <m/>
    <m/>
    <m/>
    <m/>
    <m/>
    <m/>
    <m/>
    <m/>
    <m/>
    <m/>
    <m/>
    <m/>
    <m/>
    <m/>
    <m/>
    <m/>
    <m/>
    <n v="2"/>
    <m/>
    <n v="23"/>
    <m/>
    <n v="11"/>
    <m/>
    <m/>
    <m/>
    <m/>
    <m/>
    <m/>
    <m/>
    <n v="0"/>
    <n v="0"/>
    <n v="54696"/>
    <m/>
    <m/>
    <m/>
    <m/>
    <m/>
    <m/>
    <m/>
    <m/>
    <m/>
    <m/>
    <m/>
    <m/>
    <m/>
    <m/>
    <m/>
    <m/>
    <m/>
    <m/>
    <m/>
    <m/>
    <m/>
    <m/>
    <m/>
    <x v="0"/>
    <m/>
    <m/>
  </r>
  <r>
    <x v="133"/>
    <x v="191"/>
    <x v="0"/>
    <x v="7"/>
    <n v="0"/>
    <n v="0"/>
    <n v="0"/>
    <n v="0"/>
    <n v="0"/>
    <n v="0"/>
    <n v="0"/>
    <n v="0"/>
    <n v="299"/>
    <n v="299"/>
    <n v="299"/>
    <n v="0"/>
    <n v="299"/>
    <n v="299"/>
    <m/>
    <m/>
    <m/>
    <m/>
    <m/>
    <m/>
    <m/>
    <m/>
    <m/>
    <m/>
    <m/>
    <m/>
    <m/>
    <m/>
    <m/>
    <m/>
    <m/>
    <m/>
    <m/>
    <m/>
    <m/>
    <m/>
    <m/>
    <m/>
    <m/>
    <m/>
    <m/>
    <m/>
    <m/>
    <m/>
    <m/>
    <m/>
    <m/>
    <m/>
    <m/>
    <m/>
    <m/>
    <m/>
    <m/>
    <m/>
    <m/>
    <m/>
    <m/>
    <m/>
    <m/>
    <m/>
    <m/>
    <m/>
    <m/>
    <m/>
    <m/>
    <m/>
    <m/>
    <m/>
    <m/>
    <n v="299"/>
    <m/>
    <m/>
    <m/>
    <m/>
    <m/>
    <m/>
    <m/>
    <m/>
    <m/>
    <m/>
    <m/>
    <m/>
    <x v="0"/>
    <m/>
    <m/>
  </r>
  <r>
    <x v="34"/>
    <x v="43"/>
    <x v="0"/>
    <x v="7"/>
    <n v="7"/>
    <n v="0"/>
    <n v="4545"/>
    <n v="4552"/>
    <n v="0"/>
    <n v="0"/>
    <n v="0"/>
    <n v="4552"/>
    <n v="0"/>
    <n v="0"/>
    <n v="4552"/>
    <n v="4552"/>
    <n v="4552"/>
    <n v="4552"/>
    <m/>
    <m/>
    <m/>
    <m/>
    <m/>
    <m/>
    <m/>
    <m/>
    <m/>
    <m/>
    <n v="4545"/>
    <n v="4545"/>
    <m/>
    <m/>
    <m/>
    <m/>
    <m/>
    <m/>
    <m/>
    <m/>
    <m/>
    <m/>
    <m/>
    <m/>
    <n v="7"/>
    <n v="7"/>
    <m/>
    <m/>
    <m/>
    <m/>
    <m/>
    <m/>
    <m/>
    <m/>
    <m/>
    <m/>
    <m/>
    <m/>
    <m/>
    <m/>
    <m/>
    <m/>
    <m/>
    <m/>
    <m/>
    <m/>
    <m/>
    <m/>
    <m/>
    <m/>
    <m/>
    <m/>
    <m/>
    <m/>
    <m/>
    <m/>
    <m/>
    <m/>
    <m/>
    <m/>
    <m/>
    <m/>
    <m/>
    <m/>
    <m/>
    <m/>
    <m/>
    <m/>
    <x v="0"/>
    <m/>
    <m/>
  </r>
  <r>
    <x v="151"/>
    <x v="186"/>
    <x v="0"/>
    <x v="7"/>
    <n v="1"/>
    <n v="0"/>
    <n v="0"/>
    <n v="1"/>
    <n v="0"/>
    <n v="0"/>
    <n v="0"/>
    <n v="1"/>
    <n v="0"/>
    <n v="0"/>
    <n v="1"/>
    <n v="1"/>
    <n v="1"/>
    <n v="1"/>
    <m/>
    <m/>
    <m/>
    <m/>
    <m/>
    <m/>
    <m/>
    <m/>
    <m/>
    <m/>
    <m/>
    <m/>
    <m/>
    <m/>
    <m/>
    <m/>
    <m/>
    <m/>
    <m/>
    <m/>
    <m/>
    <m/>
    <m/>
    <m/>
    <m/>
    <m/>
    <m/>
    <m/>
    <m/>
    <m/>
    <m/>
    <m/>
    <m/>
    <m/>
    <m/>
    <m/>
    <n v="1"/>
    <n v="1"/>
    <m/>
    <m/>
    <m/>
    <m/>
    <m/>
    <m/>
    <m/>
    <m/>
    <m/>
    <m/>
    <m/>
    <m/>
    <m/>
    <m/>
    <m/>
    <m/>
    <m/>
    <m/>
    <m/>
    <m/>
    <m/>
    <m/>
    <m/>
    <m/>
    <m/>
    <m/>
    <m/>
    <m/>
    <m/>
    <m/>
    <x v="0"/>
    <m/>
    <m/>
  </r>
  <r>
    <x v="152"/>
    <x v="187"/>
    <x v="0"/>
    <x v="7"/>
    <n v="0"/>
    <n v="0"/>
    <n v="0"/>
    <n v="0"/>
    <n v="0"/>
    <n v="0"/>
    <n v="0"/>
    <n v="0"/>
    <n v="0"/>
    <n v="0"/>
    <n v="0"/>
    <n v="0"/>
    <n v="0"/>
    <n v="77730"/>
    <m/>
    <m/>
    <m/>
    <m/>
    <m/>
    <m/>
    <m/>
    <m/>
    <m/>
    <m/>
    <m/>
    <m/>
    <m/>
    <m/>
    <m/>
    <m/>
    <m/>
    <m/>
    <m/>
    <m/>
    <m/>
    <m/>
    <m/>
    <m/>
    <m/>
    <m/>
    <m/>
    <m/>
    <m/>
    <m/>
    <m/>
    <m/>
    <m/>
    <m/>
    <m/>
    <m/>
    <m/>
    <m/>
    <m/>
    <m/>
    <m/>
    <m/>
    <n v="0"/>
    <n v="0"/>
    <n v="0"/>
    <m/>
    <m/>
    <m/>
    <m/>
    <m/>
    <m/>
    <m/>
    <m/>
    <m/>
    <m/>
    <m/>
    <m/>
    <m/>
    <m/>
    <m/>
    <m/>
    <m/>
    <m/>
    <m/>
    <m/>
    <m/>
    <m/>
    <n v="77730"/>
    <x v="0"/>
    <m/>
    <m/>
  </r>
  <r>
    <x v="36"/>
    <x v="45"/>
    <x v="0"/>
    <x v="7"/>
    <n v="1"/>
    <n v="0"/>
    <n v="0"/>
    <n v="1"/>
    <n v="0"/>
    <n v="0"/>
    <n v="0"/>
    <n v="1"/>
    <n v="0"/>
    <n v="0"/>
    <n v="1"/>
    <n v="1"/>
    <n v="1"/>
    <n v="1"/>
    <m/>
    <m/>
    <m/>
    <m/>
    <m/>
    <m/>
    <m/>
    <m/>
    <m/>
    <m/>
    <m/>
    <m/>
    <m/>
    <m/>
    <m/>
    <m/>
    <m/>
    <m/>
    <m/>
    <m/>
    <m/>
    <m/>
    <m/>
    <m/>
    <m/>
    <m/>
    <m/>
    <m/>
    <m/>
    <m/>
    <m/>
    <m/>
    <m/>
    <m/>
    <m/>
    <m/>
    <n v="1"/>
    <n v="1"/>
    <m/>
    <m/>
    <m/>
    <m/>
    <m/>
    <m/>
    <m/>
    <m/>
    <m/>
    <m/>
    <m/>
    <m/>
    <m/>
    <m/>
    <m/>
    <m/>
    <m/>
    <m/>
    <m/>
    <m/>
    <m/>
    <m/>
    <m/>
    <m/>
    <m/>
    <m/>
    <m/>
    <m/>
    <m/>
    <m/>
    <x v="0"/>
    <m/>
    <m/>
  </r>
  <r>
    <x v="116"/>
    <x v="157"/>
    <x v="0"/>
    <x v="7"/>
    <n v="2"/>
    <n v="0"/>
    <n v="0"/>
    <n v="2"/>
    <n v="0"/>
    <n v="0"/>
    <n v="0"/>
    <n v="2"/>
    <n v="0"/>
    <n v="0"/>
    <n v="2"/>
    <n v="2"/>
    <n v="2"/>
    <n v="2"/>
    <m/>
    <m/>
    <m/>
    <m/>
    <m/>
    <m/>
    <n v="1"/>
    <n v="1"/>
    <m/>
    <m/>
    <m/>
    <m/>
    <m/>
    <m/>
    <m/>
    <m/>
    <m/>
    <m/>
    <m/>
    <m/>
    <m/>
    <m/>
    <m/>
    <m/>
    <n v="1"/>
    <n v="1"/>
    <m/>
    <m/>
    <m/>
    <m/>
    <m/>
    <m/>
    <m/>
    <m/>
    <m/>
    <m/>
    <m/>
    <m/>
    <m/>
    <m/>
    <m/>
    <m/>
    <m/>
    <m/>
    <m/>
    <m/>
    <m/>
    <m/>
    <m/>
    <m/>
    <m/>
    <m/>
    <m/>
    <m/>
    <m/>
    <m/>
    <m/>
    <m/>
    <m/>
    <m/>
    <m/>
    <m/>
    <m/>
    <m/>
    <m/>
    <m/>
    <m/>
    <m/>
    <x v="0"/>
    <m/>
    <m/>
  </r>
  <r>
    <x v="37"/>
    <x v="192"/>
    <x v="0"/>
    <x v="7"/>
    <n v="0"/>
    <n v="0"/>
    <n v="6"/>
    <n v="6"/>
    <n v="0"/>
    <n v="0"/>
    <n v="0"/>
    <n v="6"/>
    <n v="0"/>
    <n v="0"/>
    <n v="6"/>
    <n v="6"/>
    <n v="6"/>
    <n v="6"/>
    <m/>
    <m/>
    <m/>
    <m/>
    <m/>
    <m/>
    <m/>
    <m/>
    <m/>
    <m/>
    <m/>
    <m/>
    <m/>
    <m/>
    <m/>
    <m/>
    <m/>
    <m/>
    <m/>
    <m/>
    <m/>
    <m/>
    <m/>
    <m/>
    <m/>
    <m/>
    <m/>
    <m/>
    <m/>
    <m/>
    <m/>
    <m/>
    <m/>
    <m/>
    <m/>
    <m/>
    <m/>
    <m/>
    <m/>
    <m/>
    <m/>
    <m/>
    <n v="0"/>
    <n v="6"/>
    <n v="0"/>
    <m/>
    <m/>
    <m/>
    <m/>
    <m/>
    <m/>
    <m/>
    <m/>
    <m/>
    <m/>
    <m/>
    <m/>
    <m/>
    <m/>
    <m/>
    <m/>
    <m/>
    <m/>
    <m/>
    <m/>
    <m/>
    <m/>
    <m/>
    <x v="0"/>
    <m/>
    <m/>
  </r>
  <r>
    <x v="37"/>
    <x v="46"/>
    <x v="0"/>
    <x v="7"/>
    <n v="103"/>
    <n v="0"/>
    <n v="0"/>
    <n v="103"/>
    <n v="0"/>
    <n v="0"/>
    <n v="0"/>
    <n v="103"/>
    <n v="0"/>
    <n v="0"/>
    <n v="103"/>
    <n v="103"/>
    <n v="103"/>
    <n v="1075"/>
    <m/>
    <m/>
    <m/>
    <m/>
    <m/>
    <m/>
    <m/>
    <m/>
    <m/>
    <m/>
    <m/>
    <m/>
    <m/>
    <m/>
    <m/>
    <m/>
    <m/>
    <m/>
    <m/>
    <m/>
    <m/>
    <m/>
    <m/>
    <m/>
    <m/>
    <m/>
    <m/>
    <m/>
    <m/>
    <m/>
    <m/>
    <m/>
    <m/>
    <m/>
    <m/>
    <m/>
    <n v="103"/>
    <n v="103"/>
    <m/>
    <m/>
    <m/>
    <m/>
    <n v="0"/>
    <n v="0"/>
    <n v="0"/>
    <m/>
    <m/>
    <m/>
    <m/>
    <m/>
    <m/>
    <m/>
    <m/>
    <m/>
    <m/>
    <m/>
    <m/>
    <m/>
    <m/>
    <m/>
    <m/>
    <m/>
    <m/>
    <m/>
    <m/>
    <m/>
    <m/>
    <n v="972"/>
    <x v="0"/>
    <m/>
    <m/>
  </r>
  <r>
    <x v="37"/>
    <x v="179"/>
    <x v="0"/>
    <x v="7"/>
    <n v="0"/>
    <n v="0"/>
    <n v="3339"/>
    <n v="3339"/>
    <n v="0"/>
    <n v="0"/>
    <n v="0"/>
    <n v="3339"/>
    <n v="0"/>
    <n v="0"/>
    <n v="3339"/>
    <n v="3339"/>
    <n v="3339"/>
    <n v="3339"/>
    <m/>
    <m/>
    <m/>
    <m/>
    <m/>
    <m/>
    <m/>
    <m/>
    <m/>
    <m/>
    <m/>
    <m/>
    <m/>
    <m/>
    <m/>
    <m/>
    <m/>
    <m/>
    <m/>
    <m/>
    <m/>
    <m/>
    <m/>
    <m/>
    <m/>
    <m/>
    <m/>
    <m/>
    <m/>
    <m/>
    <m/>
    <m/>
    <m/>
    <m/>
    <m/>
    <m/>
    <m/>
    <m/>
    <m/>
    <m/>
    <m/>
    <m/>
    <n v="0"/>
    <n v="3339"/>
    <n v="0"/>
    <m/>
    <m/>
    <m/>
    <m/>
    <m/>
    <m/>
    <m/>
    <m/>
    <m/>
    <m/>
    <m/>
    <m/>
    <m/>
    <m/>
    <m/>
    <m/>
    <m/>
    <m/>
    <m/>
    <m/>
    <m/>
    <m/>
    <m/>
    <x v="0"/>
    <m/>
    <m/>
  </r>
  <r>
    <x v="38"/>
    <x v="48"/>
    <x v="0"/>
    <x v="7"/>
    <n v="3"/>
    <n v="0"/>
    <n v="0"/>
    <n v="3"/>
    <n v="0"/>
    <n v="0"/>
    <n v="0"/>
    <n v="3"/>
    <n v="5"/>
    <n v="5"/>
    <n v="8"/>
    <n v="3367"/>
    <n v="3372"/>
    <n v="3372"/>
    <m/>
    <m/>
    <m/>
    <m/>
    <m/>
    <m/>
    <n v="1"/>
    <n v="1"/>
    <m/>
    <m/>
    <m/>
    <m/>
    <m/>
    <m/>
    <m/>
    <m/>
    <m/>
    <m/>
    <m/>
    <m/>
    <m/>
    <m/>
    <m/>
    <m/>
    <n v="2"/>
    <n v="2"/>
    <m/>
    <m/>
    <m/>
    <m/>
    <m/>
    <m/>
    <m/>
    <m/>
    <m/>
    <m/>
    <m/>
    <m/>
    <m/>
    <m/>
    <m/>
    <m/>
    <m/>
    <m/>
    <m/>
    <m/>
    <m/>
    <m/>
    <m/>
    <m/>
    <m/>
    <m/>
    <m/>
    <m/>
    <n v="5"/>
    <m/>
    <m/>
    <m/>
    <m/>
    <m/>
    <m/>
    <m/>
    <m/>
    <n v="3364"/>
    <m/>
    <m/>
    <m/>
    <m/>
    <x v="0"/>
    <m/>
    <m/>
  </r>
  <r>
    <x v="5"/>
    <x v="49"/>
    <x v="0"/>
    <x v="7"/>
    <n v="0"/>
    <n v="0"/>
    <n v="0"/>
    <n v="0"/>
    <n v="0"/>
    <n v="0"/>
    <n v="0"/>
    <n v="0"/>
    <n v="0"/>
    <n v="0"/>
    <n v="0"/>
    <n v="558"/>
    <n v="558"/>
    <n v="607"/>
    <m/>
    <m/>
    <m/>
    <m/>
    <m/>
    <m/>
    <m/>
    <m/>
    <m/>
    <m/>
    <m/>
    <m/>
    <m/>
    <m/>
    <m/>
    <m/>
    <m/>
    <m/>
    <m/>
    <m/>
    <m/>
    <m/>
    <m/>
    <m/>
    <m/>
    <m/>
    <m/>
    <m/>
    <m/>
    <m/>
    <m/>
    <m/>
    <m/>
    <m/>
    <m/>
    <m/>
    <m/>
    <m/>
    <m/>
    <m/>
    <m/>
    <m/>
    <n v="0"/>
    <n v="0"/>
    <n v="0"/>
    <m/>
    <m/>
    <m/>
    <m/>
    <m/>
    <m/>
    <m/>
    <m/>
    <m/>
    <m/>
    <m/>
    <m/>
    <m/>
    <m/>
    <m/>
    <m/>
    <m/>
    <m/>
    <n v="558"/>
    <m/>
    <m/>
    <m/>
    <n v="49"/>
    <x v="0"/>
    <m/>
    <m/>
  </r>
  <r>
    <x v="39"/>
    <x v="50"/>
    <x v="0"/>
    <x v="7"/>
    <n v="0"/>
    <n v="0"/>
    <n v="0"/>
    <n v="0"/>
    <n v="0"/>
    <n v="0"/>
    <n v="0"/>
    <n v="0"/>
    <n v="0"/>
    <n v="0"/>
    <n v="0"/>
    <n v="17"/>
    <n v="17"/>
    <n v="17"/>
    <m/>
    <m/>
    <m/>
    <m/>
    <m/>
    <m/>
    <m/>
    <m/>
    <m/>
    <m/>
    <m/>
    <m/>
    <m/>
    <m/>
    <m/>
    <m/>
    <m/>
    <m/>
    <m/>
    <m/>
    <m/>
    <m/>
    <m/>
    <m/>
    <m/>
    <m/>
    <m/>
    <m/>
    <m/>
    <m/>
    <m/>
    <m/>
    <m/>
    <m/>
    <m/>
    <m/>
    <m/>
    <m/>
    <m/>
    <m/>
    <m/>
    <m/>
    <m/>
    <m/>
    <m/>
    <m/>
    <m/>
    <m/>
    <m/>
    <m/>
    <m/>
    <m/>
    <m/>
    <m/>
    <m/>
    <m/>
    <m/>
    <m/>
    <m/>
    <m/>
    <m/>
    <m/>
    <m/>
    <n v="17"/>
    <m/>
    <m/>
    <m/>
    <m/>
    <x v="0"/>
    <m/>
    <m/>
  </r>
  <r>
    <x v="135"/>
    <x v="51"/>
    <x v="0"/>
    <x v="7"/>
    <n v="0"/>
    <n v="0"/>
    <n v="0"/>
    <n v="0"/>
    <n v="0"/>
    <n v="0"/>
    <n v="0"/>
    <n v="0"/>
    <n v="2"/>
    <n v="2"/>
    <n v="2"/>
    <n v="0"/>
    <n v="2"/>
    <n v="2"/>
    <m/>
    <m/>
    <m/>
    <m/>
    <m/>
    <m/>
    <m/>
    <m/>
    <m/>
    <m/>
    <m/>
    <m/>
    <m/>
    <m/>
    <m/>
    <m/>
    <m/>
    <m/>
    <m/>
    <m/>
    <m/>
    <m/>
    <m/>
    <m/>
    <m/>
    <m/>
    <m/>
    <m/>
    <m/>
    <m/>
    <m/>
    <m/>
    <m/>
    <m/>
    <m/>
    <m/>
    <m/>
    <m/>
    <m/>
    <m/>
    <m/>
    <m/>
    <m/>
    <m/>
    <m/>
    <m/>
    <m/>
    <m/>
    <m/>
    <m/>
    <m/>
    <m/>
    <m/>
    <m/>
    <n v="2"/>
    <m/>
    <m/>
    <m/>
    <m/>
    <m/>
    <m/>
    <m/>
    <m/>
    <m/>
    <m/>
    <m/>
    <m/>
    <m/>
    <x v="0"/>
    <m/>
    <m/>
  </r>
  <r>
    <x v="41"/>
    <x v="52"/>
    <x v="0"/>
    <x v="7"/>
    <n v="0"/>
    <n v="10066"/>
    <n v="20992"/>
    <n v="31058"/>
    <n v="0"/>
    <n v="0"/>
    <n v="0"/>
    <n v="31058"/>
    <n v="0"/>
    <n v="0"/>
    <n v="31058"/>
    <n v="31058"/>
    <n v="31058"/>
    <n v="31058"/>
    <m/>
    <m/>
    <m/>
    <m/>
    <m/>
    <m/>
    <m/>
    <m/>
    <n v="9299"/>
    <n v="539"/>
    <n v="20401"/>
    <n v="1207"/>
    <m/>
    <m/>
    <m/>
    <m/>
    <m/>
    <m/>
    <m/>
    <m/>
    <m/>
    <m/>
    <m/>
    <m/>
    <m/>
    <m/>
    <m/>
    <m/>
    <m/>
    <m/>
    <m/>
    <m/>
    <n v="767"/>
    <m/>
    <n v="591"/>
    <n v="188"/>
    <m/>
    <m/>
    <m/>
    <m/>
    <m/>
    <m/>
    <m/>
    <m/>
    <m/>
    <m/>
    <m/>
    <m/>
    <m/>
    <m/>
    <m/>
    <m/>
    <m/>
    <m/>
    <m/>
    <m/>
    <m/>
    <m/>
    <m/>
    <m/>
    <m/>
    <m/>
    <m/>
    <m/>
    <m/>
    <m/>
    <m/>
    <m/>
    <x v="0"/>
    <m/>
    <m/>
  </r>
  <r>
    <x v="2"/>
    <x v="53"/>
    <x v="0"/>
    <x v="7"/>
    <n v="0"/>
    <n v="0"/>
    <n v="0"/>
    <n v="0"/>
    <n v="0"/>
    <n v="0"/>
    <n v="0"/>
    <n v="0"/>
    <n v="240"/>
    <n v="240"/>
    <n v="240"/>
    <n v="0"/>
    <n v="240"/>
    <n v="12278"/>
    <m/>
    <m/>
    <m/>
    <m/>
    <m/>
    <m/>
    <m/>
    <m/>
    <m/>
    <m/>
    <m/>
    <m/>
    <m/>
    <m/>
    <m/>
    <m/>
    <m/>
    <m/>
    <m/>
    <m/>
    <m/>
    <m/>
    <m/>
    <m/>
    <m/>
    <m/>
    <m/>
    <m/>
    <m/>
    <m/>
    <m/>
    <m/>
    <m/>
    <m/>
    <m/>
    <m/>
    <m/>
    <m/>
    <m/>
    <m/>
    <m/>
    <m/>
    <n v="0"/>
    <n v="0"/>
    <n v="0"/>
    <m/>
    <m/>
    <m/>
    <m/>
    <m/>
    <m/>
    <m/>
    <m/>
    <m/>
    <n v="233"/>
    <n v="7"/>
    <m/>
    <m/>
    <m/>
    <m/>
    <m/>
    <m/>
    <m/>
    <m/>
    <m/>
    <m/>
    <m/>
    <n v="12038"/>
    <x v="0"/>
    <m/>
    <m/>
  </r>
  <r>
    <x v="42"/>
    <x v="54"/>
    <x v="0"/>
    <x v="7"/>
    <n v="5"/>
    <n v="0"/>
    <n v="5180"/>
    <n v="5185"/>
    <n v="0"/>
    <n v="0"/>
    <n v="0"/>
    <n v="5185"/>
    <n v="0"/>
    <n v="0"/>
    <n v="5185"/>
    <n v="5185"/>
    <n v="5185"/>
    <n v="5185"/>
    <m/>
    <m/>
    <m/>
    <m/>
    <m/>
    <m/>
    <m/>
    <m/>
    <m/>
    <m/>
    <m/>
    <m/>
    <m/>
    <m/>
    <m/>
    <m/>
    <m/>
    <m/>
    <m/>
    <m/>
    <m/>
    <m/>
    <m/>
    <m/>
    <m/>
    <m/>
    <m/>
    <m/>
    <m/>
    <m/>
    <m/>
    <m/>
    <m/>
    <m/>
    <n v="5180"/>
    <n v="5180"/>
    <n v="5"/>
    <n v="5"/>
    <m/>
    <m/>
    <m/>
    <m/>
    <m/>
    <m/>
    <m/>
    <m/>
    <m/>
    <m/>
    <m/>
    <m/>
    <m/>
    <m/>
    <m/>
    <m/>
    <m/>
    <m/>
    <m/>
    <m/>
    <m/>
    <m/>
    <m/>
    <m/>
    <m/>
    <m/>
    <m/>
    <m/>
    <m/>
    <m/>
    <x v="0"/>
    <m/>
    <m/>
  </r>
  <r>
    <x v="26"/>
    <x v="55"/>
    <x v="0"/>
    <x v="7"/>
    <n v="0"/>
    <n v="59130"/>
    <n v="195504"/>
    <n v="254634"/>
    <n v="8708"/>
    <n v="0"/>
    <n v="8708"/>
    <n v="263342"/>
    <n v="13837"/>
    <n v="13837"/>
    <n v="277179"/>
    <n v="1075910"/>
    <n v="1089747"/>
    <n v="1525068"/>
    <m/>
    <m/>
    <m/>
    <m/>
    <m/>
    <m/>
    <m/>
    <m/>
    <n v="3"/>
    <m/>
    <n v="3197"/>
    <m/>
    <m/>
    <m/>
    <n v="46994"/>
    <m/>
    <n v="132765"/>
    <m/>
    <m/>
    <m/>
    <n v="1106"/>
    <m/>
    <n v="10134"/>
    <m/>
    <m/>
    <m/>
    <m/>
    <m/>
    <m/>
    <m/>
    <m/>
    <m/>
    <n v="11027"/>
    <m/>
    <n v="49408"/>
    <m/>
    <m/>
    <m/>
    <m/>
    <m/>
    <m/>
    <m/>
    <n v="0"/>
    <n v="0"/>
    <n v="8708"/>
    <m/>
    <m/>
    <m/>
    <m/>
    <m/>
    <m/>
    <m/>
    <m/>
    <m/>
    <m/>
    <m/>
    <n v="13837"/>
    <m/>
    <m/>
    <m/>
    <m/>
    <m/>
    <m/>
    <n v="812568"/>
    <m/>
    <m/>
    <m/>
    <n v="435321"/>
    <x v="1"/>
    <m/>
    <m/>
  </r>
  <r>
    <x v="43"/>
    <x v="56"/>
    <x v="0"/>
    <x v="7"/>
    <n v="0"/>
    <n v="0"/>
    <n v="3"/>
    <n v="3"/>
    <n v="0"/>
    <n v="0"/>
    <n v="0"/>
    <n v="3"/>
    <n v="0"/>
    <n v="0"/>
    <n v="3"/>
    <n v="3"/>
    <n v="3"/>
    <n v="3"/>
    <m/>
    <m/>
    <m/>
    <m/>
    <m/>
    <m/>
    <m/>
    <m/>
    <m/>
    <m/>
    <m/>
    <m/>
    <m/>
    <m/>
    <m/>
    <m/>
    <m/>
    <m/>
    <m/>
    <m/>
    <m/>
    <m/>
    <m/>
    <m/>
    <m/>
    <m/>
    <m/>
    <m/>
    <m/>
    <m/>
    <m/>
    <m/>
    <m/>
    <m/>
    <m/>
    <m/>
    <m/>
    <m/>
    <m/>
    <m/>
    <m/>
    <m/>
    <n v="0"/>
    <n v="3"/>
    <n v="0"/>
    <m/>
    <m/>
    <m/>
    <m/>
    <m/>
    <m/>
    <m/>
    <m/>
    <m/>
    <m/>
    <m/>
    <m/>
    <m/>
    <m/>
    <m/>
    <m/>
    <m/>
    <m/>
    <m/>
    <m/>
    <m/>
    <m/>
    <m/>
    <x v="0"/>
    <m/>
    <m/>
  </r>
  <r>
    <x v="44"/>
    <x v="57"/>
    <x v="0"/>
    <x v="7"/>
    <n v="0"/>
    <n v="34436"/>
    <n v="30669"/>
    <n v="65105"/>
    <n v="0"/>
    <n v="0"/>
    <n v="0"/>
    <n v="65105"/>
    <n v="0"/>
    <n v="0"/>
    <n v="65105"/>
    <n v="65105"/>
    <n v="65105"/>
    <n v="65105"/>
    <m/>
    <m/>
    <m/>
    <m/>
    <m/>
    <m/>
    <m/>
    <m/>
    <n v="33058"/>
    <n v="4676"/>
    <n v="30476"/>
    <n v="2778"/>
    <m/>
    <m/>
    <m/>
    <m/>
    <m/>
    <m/>
    <m/>
    <m/>
    <m/>
    <m/>
    <m/>
    <m/>
    <m/>
    <m/>
    <m/>
    <m/>
    <m/>
    <m/>
    <m/>
    <m/>
    <n v="1378"/>
    <m/>
    <n v="193"/>
    <m/>
    <m/>
    <m/>
    <m/>
    <m/>
    <m/>
    <m/>
    <m/>
    <m/>
    <m/>
    <m/>
    <m/>
    <m/>
    <m/>
    <m/>
    <m/>
    <m/>
    <m/>
    <m/>
    <m/>
    <m/>
    <m/>
    <m/>
    <m/>
    <m/>
    <m/>
    <m/>
    <m/>
    <m/>
    <m/>
    <m/>
    <m/>
    <m/>
    <x v="0"/>
    <m/>
    <m/>
  </r>
  <r>
    <x v="45"/>
    <x v="58"/>
    <x v="1"/>
    <x v="8"/>
    <n v="0"/>
    <n v="0"/>
    <n v="0"/>
    <n v="0"/>
    <n v="0"/>
    <n v="0"/>
    <n v="0"/>
    <n v="0"/>
    <n v="0"/>
    <n v="1250"/>
    <n v="1250"/>
    <n v="0"/>
    <n v="1250"/>
    <n v="1250"/>
    <n v="0"/>
    <n v="0"/>
    <n v="0"/>
    <n v="0"/>
    <n v="0"/>
    <n v="0"/>
    <n v="0"/>
    <n v="0"/>
    <n v="0"/>
    <n v="0"/>
    <n v="0"/>
    <n v="0"/>
    <n v="0"/>
    <n v="0"/>
    <n v="0"/>
    <n v="0"/>
    <n v="0"/>
    <n v="0"/>
    <m/>
    <m/>
    <m/>
    <m/>
    <m/>
    <m/>
    <m/>
    <m/>
    <m/>
    <m/>
    <m/>
    <m/>
    <m/>
    <m/>
    <m/>
    <m/>
    <m/>
    <m/>
    <m/>
    <m/>
    <m/>
    <m/>
    <m/>
    <m/>
    <m/>
    <m/>
    <n v="0"/>
    <n v="0"/>
    <n v="0"/>
    <n v="0"/>
    <n v="0"/>
    <n v="0"/>
    <n v="0"/>
    <n v="0"/>
    <n v="0"/>
    <n v="0"/>
    <m/>
    <m/>
    <m/>
    <m/>
    <m/>
    <n v="0"/>
    <n v="0"/>
    <n v="1250"/>
    <n v="0"/>
    <n v="0"/>
    <n v="0"/>
    <n v="0"/>
    <n v="0"/>
    <m/>
    <x v="0"/>
    <m/>
    <m/>
  </r>
  <r>
    <x v="154"/>
    <x v="61"/>
    <x v="1"/>
    <x v="8"/>
    <n v="0"/>
    <n v="104865"/>
    <n v="241612"/>
    <n v="346477"/>
    <n v="16254"/>
    <n v="0"/>
    <n v="16254"/>
    <n v="362731"/>
    <n v="5645"/>
    <n v="5645"/>
    <n v="368376"/>
    <n v="362731"/>
    <n v="368376"/>
    <n v="368376"/>
    <n v="0"/>
    <n v="0"/>
    <n v="104865"/>
    <n v="0"/>
    <n v="240768"/>
    <n v="6986"/>
    <n v="0"/>
    <n v="0"/>
    <n v="0"/>
    <n v="0"/>
    <n v="0"/>
    <n v="0"/>
    <n v="0"/>
    <n v="0"/>
    <n v="0"/>
    <n v="0"/>
    <n v="844"/>
    <n v="0"/>
    <m/>
    <m/>
    <m/>
    <m/>
    <m/>
    <m/>
    <m/>
    <m/>
    <m/>
    <m/>
    <m/>
    <m/>
    <m/>
    <m/>
    <m/>
    <m/>
    <m/>
    <m/>
    <m/>
    <m/>
    <m/>
    <m/>
    <m/>
    <m/>
    <m/>
    <m/>
    <n v="16254"/>
    <n v="0"/>
    <n v="0"/>
    <n v="0"/>
    <n v="0"/>
    <n v="0"/>
    <n v="0"/>
    <n v="0"/>
    <n v="0"/>
    <n v="0"/>
    <m/>
    <m/>
    <m/>
    <m/>
    <m/>
    <n v="5645"/>
    <n v="0"/>
    <n v="0"/>
    <n v="0"/>
    <n v="0"/>
    <n v="0"/>
    <n v="0"/>
    <n v="0"/>
    <m/>
    <x v="1"/>
    <m/>
    <m/>
  </r>
  <r>
    <x v="47"/>
    <x v="62"/>
    <x v="1"/>
    <x v="8"/>
    <n v="0"/>
    <n v="0"/>
    <n v="0"/>
    <n v="0"/>
    <n v="815"/>
    <n v="824"/>
    <n v="1639"/>
    <n v="1639"/>
    <n v="0"/>
    <n v="0"/>
    <n v="1639"/>
    <n v="1639"/>
    <n v="1639"/>
    <n v="1639"/>
    <n v="0"/>
    <n v="0"/>
    <n v="0"/>
    <n v="0"/>
    <n v="0"/>
    <n v="0"/>
    <n v="0"/>
    <n v="0"/>
    <n v="0"/>
    <n v="0"/>
    <n v="0"/>
    <n v="0"/>
    <n v="0"/>
    <n v="0"/>
    <n v="0"/>
    <n v="0"/>
    <n v="0"/>
    <n v="0"/>
    <m/>
    <m/>
    <m/>
    <m/>
    <m/>
    <m/>
    <m/>
    <m/>
    <m/>
    <m/>
    <m/>
    <m/>
    <m/>
    <m/>
    <m/>
    <m/>
    <m/>
    <m/>
    <m/>
    <m/>
    <m/>
    <m/>
    <m/>
    <m/>
    <m/>
    <m/>
    <n v="815"/>
    <n v="0"/>
    <n v="0"/>
    <n v="0"/>
    <n v="824"/>
    <n v="0"/>
    <n v="0"/>
    <n v="0"/>
    <n v="0"/>
    <n v="0"/>
    <m/>
    <m/>
    <m/>
    <m/>
    <m/>
    <n v="0"/>
    <n v="0"/>
    <n v="0"/>
    <n v="0"/>
    <n v="0"/>
    <n v="0"/>
    <n v="0"/>
    <n v="0"/>
    <m/>
    <x v="0"/>
    <m/>
    <m/>
  </r>
  <r>
    <x v="48"/>
    <x v="63"/>
    <x v="1"/>
    <x v="8"/>
    <n v="0"/>
    <n v="0"/>
    <n v="0"/>
    <n v="0"/>
    <n v="0"/>
    <n v="261088"/>
    <n v="261088"/>
    <n v="261088"/>
    <n v="5515"/>
    <n v="5515"/>
    <n v="266603"/>
    <n v="261088"/>
    <n v="266603"/>
    <n v="266603"/>
    <n v="0"/>
    <n v="0"/>
    <n v="0"/>
    <n v="0"/>
    <n v="0"/>
    <n v="0"/>
    <n v="0"/>
    <n v="0"/>
    <n v="0"/>
    <n v="0"/>
    <n v="0"/>
    <n v="0"/>
    <n v="0"/>
    <n v="0"/>
    <n v="0"/>
    <n v="0"/>
    <n v="0"/>
    <n v="0"/>
    <m/>
    <m/>
    <m/>
    <m/>
    <m/>
    <m/>
    <m/>
    <m/>
    <m/>
    <m/>
    <m/>
    <m/>
    <m/>
    <m/>
    <m/>
    <m/>
    <m/>
    <m/>
    <m/>
    <m/>
    <m/>
    <m/>
    <m/>
    <m/>
    <m/>
    <m/>
    <n v="0"/>
    <n v="0"/>
    <n v="0"/>
    <n v="0"/>
    <n v="261088"/>
    <n v="0"/>
    <n v="0"/>
    <n v="0"/>
    <n v="0"/>
    <n v="0"/>
    <m/>
    <m/>
    <m/>
    <m/>
    <m/>
    <n v="5515"/>
    <n v="0"/>
    <n v="0"/>
    <n v="0"/>
    <n v="0"/>
    <n v="0"/>
    <n v="0"/>
    <n v="0"/>
    <m/>
    <x v="1"/>
    <m/>
    <m/>
  </r>
  <r>
    <x v="50"/>
    <x v="66"/>
    <x v="1"/>
    <x v="8"/>
    <n v="0"/>
    <n v="0"/>
    <n v="0"/>
    <n v="0"/>
    <n v="19640"/>
    <n v="0"/>
    <n v="19640"/>
    <n v="19640"/>
    <n v="0"/>
    <n v="0"/>
    <n v="19640"/>
    <n v="19640"/>
    <n v="19640"/>
    <n v="19640"/>
    <n v="0"/>
    <n v="0"/>
    <n v="0"/>
    <n v="0"/>
    <n v="0"/>
    <n v="0"/>
    <n v="0"/>
    <n v="0"/>
    <n v="0"/>
    <n v="0"/>
    <n v="0"/>
    <n v="0"/>
    <n v="0"/>
    <n v="0"/>
    <n v="0"/>
    <n v="0"/>
    <n v="0"/>
    <n v="0"/>
    <m/>
    <m/>
    <m/>
    <m/>
    <m/>
    <m/>
    <m/>
    <m/>
    <m/>
    <m/>
    <m/>
    <m/>
    <m/>
    <m/>
    <m/>
    <m/>
    <m/>
    <m/>
    <m/>
    <m/>
    <m/>
    <m/>
    <m/>
    <m/>
    <m/>
    <m/>
    <n v="19640"/>
    <n v="0"/>
    <n v="0"/>
    <n v="0"/>
    <n v="0"/>
    <n v="0"/>
    <n v="0"/>
    <n v="0"/>
    <n v="0"/>
    <n v="0"/>
    <m/>
    <m/>
    <m/>
    <m/>
    <m/>
    <n v="0"/>
    <n v="0"/>
    <n v="0"/>
    <n v="0"/>
    <n v="0"/>
    <n v="0"/>
    <n v="0"/>
    <n v="0"/>
    <m/>
    <x v="0"/>
    <m/>
    <m/>
  </r>
  <r>
    <x v="18"/>
    <x v="68"/>
    <x v="1"/>
    <x v="8"/>
    <n v="0"/>
    <n v="0"/>
    <n v="0"/>
    <n v="0"/>
    <n v="7870"/>
    <n v="0"/>
    <n v="7870"/>
    <n v="7870"/>
    <n v="0"/>
    <n v="0"/>
    <n v="7870"/>
    <n v="7870"/>
    <n v="7870"/>
    <n v="7870"/>
    <n v="0"/>
    <n v="0"/>
    <n v="0"/>
    <n v="0"/>
    <n v="0"/>
    <n v="0"/>
    <n v="0"/>
    <n v="0"/>
    <n v="0"/>
    <n v="0"/>
    <n v="0"/>
    <n v="0"/>
    <n v="0"/>
    <n v="0"/>
    <n v="0"/>
    <n v="0"/>
    <n v="0"/>
    <n v="0"/>
    <m/>
    <m/>
    <m/>
    <m/>
    <m/>
    <m/>
    <m/>
    <m/>
    <m/>
    <m/>
    <m/>
    <m/>
    <m/>
    <m/>
    <m/>
    <m/>
    <m/>
    <m/>
    <m/>
    <m/>
    <m/>
    <m/>
    <m/>
    <m/>
    <m/>
    <m/>
    <n v="7870"/>
    <n v="0"/>
    <n v="0"/>
    <n v="0"/>
    <n v="0"/>
    <n v="0"/>
    <n v="0"/>
    <n v="0"/>
    <n v="0"/>
    <n v="0"/>
    <m/>
    <m/>
    <m/>
    <m/>
    <m/>
    <n v="0"/>
    <n v="0"/>
    <n v="0"/>
    <n v="0"/>
    <n v="0"/>
    <n v="0"/>
    <n v="0"/>
    <n v="0"/>
    <m/>
    <x v="0"/>
    <m/>
    <m/>
  </r>
  <r>
    <x v="52"/>
    <x v="69"/>
    <x v="1"/>
    <x v="8"/>
    <n v="0"/>
    <n v="0"/>
    <n v="0"/>
    <n v="0"/>
    <n v="871"/>
    <n v="0"/>
    <n v="871"/>
    <n v="871"/>
    <n v="0"/>
    <n v="0"/>
    <n v="871"/>
    <n v="871"/>
    <n v="871"/>
    <n v="871"/>
    <n v="0"/>
    <n v="0"/>
    <n v="0"/>
    <n v="0"/>
    <n v="0"/>
    <n v="0"/>
    <n v="0"/>
    <n v="0"/>
    <n v="0"/>
    <n v="0"/>
    <n v="0"/>
    <n v="0"/>
    <n v="0"/>
    <n v="0"/>
    <n v="0"/>
    <n v="0"/>
    <n v="0"/>
    <n v="0"/>
    <m/>
    <m/>
    <m/>
    <m/>
    <m/>
    <m/>
    <m/>
    <m/>
    <m/>
    <m/>
    <m/>
    <m/>
    <m/>
    <m/>
    <m/>
    <m/>
    <m/>
    <m/>
    <m/>
    <m/>
    <m/>
    <m/>
    <m/>
    <m/>
    <m/>
    <m/>
    <n v="871"/>
    <n v="0"/>
    <n v="0"/>
    <n v="0"/>
    <n v="0"/>
    <n v="0"/>
    <n v="0"/>
    <n v="0"/>
    <n v="0"/>
    <n v="0"/>
    <m/>
    <m/>
    <m/>
    <m/>
    <m/>
    <n v="0"/>
    <n v="0"/>
    <n v="0"/>
    <n v="0"/>
    <n v="0"/>
    <n v="0"/>
    <n v="0"/>
    <n v="0"/>
    <m/>
    <x v="0"/>
    <m/>
    <m/>
  </r>
  <r>
    <x v="5"/>
    <x v="72"/>
    <x v="1"/>
    <x v="8"/>
    <n v="585823"/>
    <n v="370816"/>
    <n v="1156347"/>
    <n v="2112986"/>
    <n v="15960"/>
    <n v="771241"/>
    <n v="787201"/>
    <n v="2900187"/>
    <n v="0"/>
    <n v="437689"/>
    <n v="3337876"/>
    <n v="3192468"/>
    <n v="3630157"/>
    <n v="3890326"/>
    <n v="36052"/>
    <n v="2338"/>
    <n v="86443"/>
    <n v="0"/>
    <n v="570308"/>
    <n v="30043"/>
    <n v="549771"/>
    <n v="37452"/>
    <n v="284373"/>
    <n v="0"/>
    <n v="581382"/>
    <n v="30341"/>
    <n v="0"/>
    <n v="0"/>
    <n v="0"/>
    <n v="0"/>
    <n v="4657"/>
    <n v="107"/>
    <m/>
    <m/>
    <m/>
    <m/>
    <m/>
    <m/>
    <m/>
    <m/>
    <m/>
    <m/>
    <m/>
    <m/>
    <m/>
    <m/>
    <m/>
    <m/>
    <m/>
    <m/>
    <m/>
    <m/>
    <m/>
    <m/>
    <m/>
    <m/>
    <m/>
    <m/>
    <n v="13392"/>
    <n v="0"/>
    <n v="2568"/>
    <n v="0"/>
    <n v="769036"/>
    <n v="0"/>
    <n v="0"/>
    <n v="0"/>
    <n v="2205"/>
    <n v="0"/>
    <m/>
    <m/>
    <m/>
    <m/>
    <m/>
    <n v="0"/>
    <n v="0"/>
    <n v="437689"/>
    <n v="0"/>
    <n v="292281"/>
    <n v="74953"/>
    <n v="260169"/>
    <n v="0"/>
    <m/>
    <x v="1"/>
    <m/>
    <m/>
  </r>
  <r>
    <x v="7"/>
    <x v="78"/>
    <x v="1"/>
    <x v="8"/>
    <n v="565505"/>
    <n v="419206"/>
    <n v="1388642"/>
    <n v="2373353"/>
    <n v="117876"/>
    <n v="0"/>
    <n v="117876"/>
    <n v="2491229"/>
    <n v="0"/>
    <n v="0"/>
    <n v="2491229"/>
    <n v="3311998"/>
    <n v="3311998"/>
    <n v="3472611"/>
    <n v="42"/>
    <n v="0"/>
    <n v="91531"/>
    <n v="0"/>
    <n v="755363"/>
    <n v="0"/>
    <n v="565463"/>
    <n v="0"/>
    <n v="327675"/>
    <n v="0"/>
    <n v="583486"/>
    <n v="0"/>
    <n v="0"/>
    <n v="0"/>
    <n v="0"/>
    <n v="0"/>
    <n v="49793"/>
    <n v="0"/>
    <m/>
    <m/>
    <m/>
    <m/>
    <m/>
    <m/>
    <m/>
    <m/>
    <m/>
    <m/>
    <m/>
    <m/>
    <m/>
    <m/>
    <m/>
    <m/>
    <m/>
    <m/>
    <m/>
    <m/>
    <m/>
    <m/>
    <m/>
    <m/>
    <m/>
    <m/>
    <n v="117876"/>
    <n v="0"/>
    <n v="0"/>
    <n v="0"/>
    <n v="0"/>
    <n v="0"/>
    <n v="0"/>
    <n v="0"/>
    <n v="0"/>
    <n v="0"/>
    <m/>
    <m/>
    <m/>
    <m/>
    <m/>
    <n v="0"/>
    <n v="0"/>
    <n v="0"/>
    <n v="0"/>
    <n v="820769"/>
    <n v="0"/>
    <n v="160613"/>
    <n v="0"/>
    <m/>
    <x v="1"/>
    <m/>
    <m/>
  </r>
  <r>
    <x v="143"/>
    <x v="76"/>
    <x v="1"/>
    <x v="8"/>
    <n v="0"/>
    <n v="0"/>
    <n v="0"/>
    <n v="0"/>
    <n v="0"/>
    <n v="0"/>
    <n v="0"/>
    <n v="0"/>
    <n v="0"/>
    <n v="9615"/>
    <n v="9615"/>
    <n v="0"/>
    <n v="9615"/>
    <n v="9615"/>
    <n v="0"/>
    <n v="0"/>
    <n v="0"/>
    <n v="0"/>
    <n v="0"/>
    <n v="0"/>
    <n v="0"/>
    <n v="0"/>
    <n v="0"/>
    <n v="0"/>
    <n v="0"/>
    <n v="0"/>
    <n v="0"/>
    <n v="0"/>
    <n v="0"/>
    <n v="0"/>
    <n v="0"/>
    <n v="0"/>
    <m/>
    <m/>
    <m/>
    <m/>
    <m/>
    <m/>
    <m/>
    <m/>
    <m/>
    <m/>
    <m/>
    <m/>
    <m/>
    <m/>
    <m/>
    <m/>
    <m/>
    <m/>
    <m/>
    <m/>
    <m/>
    <m/>
    <m/>
    <m/>
    <m/>
    <m/>
    <n v="0"/>
    <n v="0"/>
    <n v="0"/>
    <n v="0"/>
    <n v="0"/>
    <n v="0"/>
    <n v="0"/>
    <n v="0"/>
    <n v="0"/>
    <n v="0"/>
    <m/>
    <m/>
    <m/>
    <m/>
    <m/>
    <n v="0"/>
    <n v="0"/>
    <n v="9615"/>
    <n v="0"/>
    <n v="0"/>
    <n v="0"/>
    <n v="0"/>
    <n v="0"/>
    <m/>
    <x v="0"/>
    <m/>
    <m/>
  </r>
  <r>
    <x v="160"/>
    <x v="77"/>
    <x v="1"/>
    <x v="8"/>
    <n v="0"/>
    <n v="0"/>
    <n v="0"/>
    <n v="0"/>
    <n v="0"/>
    <n v="185272"/>
    <n v="185272"/>
    <n v="185272"/>
    <n v="0"/>
    <n v="0"/>
    <n v="185272"/>
    <n v="185272"/>
    <n v="185272"/>
    <n v="185272"/>
    <n v="0"/>
    <n v="0"/>
    <n v="0"/>
    <n v="0"/>
    <n v="0"/>
    <n v="0"/>
    <n v="0"/>
    <n v="0"/>
    <n v="0"/>
    <n v="0"/>
    <n v="0"/>
    <n v="0"/>
    <n v="0"/>
    <n v="0"/>
    <n v="0"/>
    <n v="0"/>
    <n v="0"/>
    <n v="0"/>
    <m/>
    <m/>
    <m/>
    <m/>
    <m/>
    <m/>
    <m/>
    <m/>
    <m/>
    <m/>
    <m/>
    <m/>
    <m/>
    <m/>
    <m/>
    <m/>
    <m/>
    <m/>
    <m/>
    <m/>
    <m/>
    <m/>
    <m/>
    <m/>
    <m/>
    <m/>
    <n v="0"/>
    <n v="0"/>
    <n v="0"/>
    <n v="0"/>
    <n v="185272"/>
    <n v="0"/>
    <n v="0"/>
    <n v="0"/>
    <n v="0"/>
    <n v="0"/>
    <m/>
    <m/>
    <m/>
    <m/>
    <m/>
    <n v="0"/>
    <n v="0"/>
    <n v="0"/>
    <n v="0"/>
    <n v="0"/>
    <n v="0"/>
    <n v="0"/>
    <n v="0"/>
    <m/>
    <x v="1"/>
    <m/>
    <m/>
  </r>
  <r>
    <x v="7"/>
    <x v="189"/>
    <x v="1"/>
    <x v="8"/>
    <n v="0"/>
    <n v="0"/>
    <n v="0"/>
    <n v="0"/>
    <n v="58178"/>
    <n v="71722"/>
    <n v="129900"/>
    <n v="129900"/>
    <n v="0"/>
    <n v="420875"/>
    <n v="550775"/>
    <n v="129900"/>
    <n v="550775"/>
    <n v="550775"/>
    <n v="0"/>
    <n v="0"/>
    <n v="0"/>
    <n v="0"/>
    <n v="0"/>
    <n v="0"/>
    <n v="0"/>
    <n v="0"/>
    <n v="0"/>
    <n v="0"/>
    <n v="0"/>
    <n v="0"/>
    <n v="0"/>
    <n v="0"/>
    <n v="0"/>
    <n v="0"/>
    <n v="0"/>
    <n v="0"/>
    <m/>
    <m/>
    <m/>
    <m/>
    <m/>
    <m/>
    <m/>
    <m/>
    <m/>
    <m/>
    <m/>
    <m/>
    <m/>
    <m/>
    <m/>
    <m/>
    <m/>
    <m/>
    <m/>
    <m/>
    <m/>
    <m/>
    <m/>
    <m/>
    <m/>
    <m/>
    <n v="58178"/>
    <n v="0"/>
    <n v="0"/>
    <n v="0"/>
    <n v="71722"/>
    <n v="0"/>
    <n v="0"/>
    <n v="0"/>
    <n v="0"/>
    <n v="0"/>
    <m/>
    <m/>
    <m/>
    <m/>
    <m/>
    <n v="0"/>
    <n v="0"/>
    <n v="420875"/>
    <n v="0"/>
    <n v="0"/>
    <n v="0"/>
    <n v="0"/>
    <n v="0"/>
    <m/>
    <x v="1"/>
    <m/>
    <m/>
  </r>
  <r>
    <x v="5"/>
    <x v="79"/>
    <x v="1"/>
    <x v="8"/>
    <n v="0"/>
    <n v="0"/>
    <n v="0"/>
    <n v="0"/>
    <n v="55811"/>
    <n v="0"/>
    <n v="55811"/>
    <n v="55811"/>
    <n v="0"/>
    <n v="0"/>
    <n v="55811"/>
    <n v="55811"/>
    <n v="55811"/>
    <n v="55811"/>
    <n v="0"/>
    <n v="0"/>
    <n v="0"/>
    <n v="0"/>
    <n v="0"/>
    <n v="0"/>
    <n v="0"/>
    <n v="0"/>
    <n v="0"/>
    <n v="0"/>
    <n v="0"/>
    <n v="0"/>
    <n v="0"/>
    <n v="0"/>
    <n v="0"/>
    <n v="0"/>
    <n v="0"/>
    <n v="0"/>
    <m/>
    <m/>
    <m/>
    <m/>
    <m/>
    <m/>
    <m/>
    <m/>
    <m/>
    <m/>
    <m/>
    <m/>
    <m/>
    <m/>
    <m/>
    <m/>
    <m/>
    <m/>
    <m/>
    <m/>
    <m/>
    <m/>
    <m/>
    <m/>
    <m/>
    <m/>
    <n v="55811"/>
    <n v="0"/>
    <n v="0"/>
    <n v="0"/>
    <n v="0"/>
    <n v="0"/>
    <n v="0"/>
    <n v="0"/>
    <n v="0"/>
    <n v="0"/>
    <m/>
    <m/>
    <m/>
    <m/>
    <m/>
    <n v="0"/>
    <n v="0"/>
    <n v="0"/>
    <n v="0"/>
    <n v="0"/>
    <n v="0"/>
    <n v="0"/>
    <n v="0"/>
    <m/>
    <x v="0"/>
    <m/>
    <m/>
  </r>
  <r>
    <x v="136"/>
    <x v="81"/>
    <x v="1"/>
    <x v="8"/>
    <n v="0"/>
    <n v="0"/>
    <n v="0"/>
    <n v="0"/>
    <n v="29553"/>
    <n v="0"/>
    <n v="29553"/>
    <n v="29553"/>
    <n v="0"/>
    <n v="0"/>
    <n v="29553"/>
    <n v="29553"/>
    <n v="29553"/>
    <n v="29553"/>
    <n v="0"/>
    <n v="0"/>
    <n v="0"/>
    <n v="0"/>
    <n v="0"/>
    <n v="0"/>
    <n v="0"/>
    <n v="0"/>
    <n v="0"/>
    <n v="0"/>
    <n v="0"/>
    <n v="0"/>
    <n v="0"/>
    <n v="0"/>
    <n v="0"/>
    <n v="0"/>
    <n v="0"/>
    <n v="0"/>
    <m/>
    <m/>
    <m/>
    <m/>
    <m/>
    <m/>
    <m/>
    <m/>
    <m/>
    <m/>
    <m/>
    <m/>
    <m/>
    <m/>
    <m/>
    <m/>
    <m/>
    <m/>
    <m/>
    <m/>
    <m/>
    <m/>
    <m/>
    <m/>
    <m/>
    <m/>
    <n v="29553"/>
    <n v="0"/>
    <n v="0"/>
    <n v="0"/>
    <n v="0"/>
    <n v="0"/>
    <n v="0"/>
    <n v="0"/>
    <n v="0"/>
    <n v="0"/>
    <m/>
    <m/>
    <m/>
    <m/>
    <m/>
    <n v="0"/>
    <n v="0"/>
    <n v="0"/>
    <n v="0"/>
    <n v="0"/>
    <n v="0"/>
    <n v="0"/>
    <n v="0"/>
    <m/>
    <x v="0"/>
    <m/>
    <m/>
  </r>
  <r>
    <x v="63"/>
    <x v="86"/>
    <x v="1"/>
    <x v="8"/>
    <n v="12485"/>
    <n v="1980"/>
    <n v="3586"/>
    <n v="18051"/>
    <n v="8512"/>
    <n v="0"/>
    <n v="8512"/>
    <n v="26563"/>
    <n v="0"/>
    <n v="0"/>
    <n v="26563"/>
    <n v="26563"/>
    <n v="26563"/>
    <n v="26563"/>
    <n v="12485"/>
    <n v="0"/>
    <n v="1980"/>
    <n v="0"/>
    <n v="3586"/>
    <n v="0"/>
    <n v="0"/>
    <n v="0"/>
    <n v="0"/>
    <n v="0"/>
    <n v="0"/>
    <n v="0"/>
    <n v="0"/>
    <n v="0"/>
    <n v="0"/>
    <n v="0"/>
    <n v="0"/>
    <n v="0"/>
    <m/>
    <m/>
    <m/>
    <m/>
    <m/>
    <m/>
    <m/>
    <m/>
    <m/>
    <m/>
    <m/>
    <m/>
    <m/>
    <m/>
    <m/>
    <m/>
    <m/>
    <m/>
    <m/>
    <m/>
    <m/>
    <m/>
    <m/>
    <m/>
    <m/>
    <m/>
    <n v="8512"/>
    <n v="0"/>
    <n v="0"/>
    <n v="0"/>
    <n v="0"/>
    <n v="0"/>
    <n v="0"/>
    <n v="0"/>
    <n v="0"/>
    <n v="0"/>
    <m/>
    <m/>
    <m/>
    <m/>
    <m/>
    <n v="0"/>
    <n v="0"/>
    <n v="0"/>
    <n v="0"/>
    <n v="0"/>
    <n v="0"/>
    <n v="0"/>
    <n v="0"/>
    <m/>
    <x v="0"/>
    <m/>
    <m/>
  </r>
  <r>
    <x v="64"/>
    <x v="87"/>
    <x v="1"/>
    <x v="8"/>
    <n v="0"/>
    <n v="0"/>
    <n v="0"/>
    <n v="0"/>
    <n v="0"/>
    <n v="0"/>
    <n v="0"/>
    <n v="0"/>
    <n v="0"/>
    <n v="9538"/>
    <n v="9538"/>
    <n v="0"/>
    <n v="9538"/>
    <n v="9538"/>
    <n v="0"/>
    <n v="0"/>
    <n v="0"/>
    <n v="0"/>
    <n v="0"/>
    <n v="0"/>
    <n v="0"/>
    <n v="0"/>
    <n v="0"/>
    <n v="0"/>
    <n v="0"/>
    <n v="0"/>
    <n v="0"/>
    <n v="0"/>
    <n v="0"/>
    <n v="0"/>
    <n v="0"/>
    <n v="0"/>
    <m/>
    <m/>
    <m/>
    <m/>
    <m/>
    <m/>
    <m/>
    <m/>
    <m/>
    <m/>
    <m/>
    <m/>
    <m/>
    <m/>
    <m/>
    <m/>
    <m/>
    <m/>
    <m/>
    <m/>
    <m/>
    <m/>
    <m/>
    <m/>
    <m/>
    <m/>
    <n v="0"/>
    <n v="0"/>
    <n v="0"/>
    <n v="0"/>
    <n v="0"/>
    <n v="0"/>
    <n v="0"/>
    <n v="0"/>
    <n v="0"/>
    <n v="0"/>
    <m/>
    <m/>
    <m/>
    <m/>
    <m/>
    <n v="0"/>
    <n v="0"/>
    <n v="9538"/>
    <n v="0"/>
    <n v="0"/>
    <n v="0"/>
    <n v="0"/>
    <n v="0"/>
    <m/>
    <x v="0"/>
    <m/>
    <m/>
  </r>
  <r>
    <x v="8"/>
    <x v="88"/>
    <x v="1"/>
    <x v="8"/>
    <n v="0"/>
    <n v="0"/>
    <n v="182479"/>
    <n v="182479"/>
    <n v="0"/>
    <n v="0"/>
    <n v="0"/>
    <n v="182479"/>
    <n v="0"/>
    <n v="0"/>
    <n v="182479"/>
    <n v="182479"/>
    <n v="182479"/>
    <n v="182479"/>
    <n v="0"/>
    <n v="0"/>
    <n v="0"/>
    <n v="0"/>
    <n v="182479"/>
    <n v="57729"/>
    <n v="0"/>
    <n v="0"/>
    <n v="0"/>
    <n v="0"/>
    <n v="0"/>
    <n v="0"/>
    <n v="0"/>
    <n v="0"/>
    <n v="0"/>
    <n v="0"/>
    <n v="0"/>
    <n v="0"/>
    <m/>
    <m/>
    <m/>
    <m/>
    <m/>
    <m/>
    <m/>
    <m/>
    <m/>
    <m/>
    <m/>
    <m/>
    <m/>
    <m/>
    <m/>
    <m/>
    <m/>
    <m/>
    <m/>
    <m/>
    <m/>
    <m/>
    <m/>
    <m/>
    <m/>
    <m/>
    <n v="0"/>
    <n v="0"/>
    <n v="0"/>
    <n v="0"/>
    <n v="0"/>
    <n v="0"/>
    <n v="0"/>
    <n v="0"/>
    <n v="0"/>
    <n v="0"/>
    <m/>
    <m/>
    <m/>
    <m/>
    <m/>
    <n v="0"/>
    <n v="0"/>
    <n v="0"/>
    <n v="0"/>
    <n v="0"/>
    <n v="0"/>
    <n v="0"/>
    <n v="0"/>
    <m/>
    <x v="1"/>
    <m/>
    <m/>
  </r>
  <r>
    <x v="66"/>
    <x v="90"/>
    <x v="1"/>
    <x v="8"/>
    <n v="0"/>
    <n v="0"/>
    <n v="4940"/>
    <n v="4940"/>
    <n v="0"/>
    <n v="0"/>
    <n v="0"/>
    <n v="4940"/>
    <n v="0"/>
    <n v="0"/>
    <n v="4940"/>
    <n v="4940"/>
    <n v="4940"/>
    <n v="4940"/>
    <n v="0"/>
    <n v="0"/>
    <n v="0"/>
    <n v="0"/>
    <n v="4940"/>
    <n v="0"/>
    <n v="0"/>
    <n v="0"/>
    <n v="0"/>
    <n v="0"/>
    <n v="0"/>
    <n v="0"/>
    <n v="0"/>
    <n v="0"/>
    <n v="0"/>
    <n v="0"/>
    <n v="0"/>
    <n v="0"/>
    <m/>
    <m/>
    <m/>
    <m/>
    <m/>
    <m/>
    <m/>
    <m/>
    <m/>
    <m/>
    <m/>
    <m/>
    <m/>
    <m/>
    <m/>
    <m/>
    <m/>
    <m/>
    <m/>
    <m/>
    <m/>
    <m/>
    <m/>
    <m/>
    <m/>
    <m/>
    <n v="0"/>
    <n v="0"/>
    <n v="0"/>
    <n v="0"/>
    <n v="0"/>
    <n v="0"/>
    <n v="0"/>
    <n v="0"/>
    <n v="0"/>
    <n v="0"/>
    <m/>
    <m/>
    <m/>
    <m/>
    <m/>
    <n v="0"/>
    <n v="0"/>
    <n v="0"/>
    <n v="0"/>
    <n v="0"/>
    <n v="0"/>
    <n v="0"/>
    <n v="0"/>
    <m/>
    <x v="0"/>
    <m/>
    <m/>
  </r>
  <r>
    <x v="61"/>
    <x v="92"/>
    <x v="1"/>
    <x v="8"/>
    <n v="0"/>
    <n v="0"/>
    <n v="0"/>
    <n v="0"/>
    <n v="0"/>
    <n v="271232"/>
    <n v="271232"/>
    <n v="271232"/>
    <n v="0"/>
    <n v="0"/>
    <n v="271232"/>
    <n v="271232"/>
    <n v="271232"/>
    <n v="271232"/>
    <n v="0"/>
    <n v="0"/>
    <n v="0"/>
    <n v="0"/>
    <n v="0"/>
    <n v="0"/>
    <n v="0"/>
    <n v="0"/>
    <n v="0"/>
    <n v="0"/>
    <n v="0"/>
    <n v="0"/>
    <n v="0"/>
    <n v="0"/>
    <n v="0"/>
    <n v="0"/>
    <n v="0"/>
    <n v="0"/>
    <m/>
    <m/>
    <m/>
    <m/>
    <m/>
    <m/>
    <m/>
    <m/>
    <m/>
    <m/>
    <m/>
    <m/>
    <m/>
    <m/>
    <m/>
    <m/>
    <m/>
    <m/>
    <m/>
    <m/>
    <m/>
    <m/>
    <m/>
    <m/>
    <m/>
    <m/>
    <n v="0"/>
    <n v="0"/>
    <n v="0"/>
    <n v="0"/>
    <n v="271232"/>
    <n v="0"/>
    <n v="0"/>
    <n v="0"/>
    <n v="0"/>
    <n v="0"/>
    <m/>
    <m/>
    <m/>
    <m/>
    <m/>
    <n v="0"/>
    <n v="0"/>
    <n v="0"/>
    <n v="0"/>
    <n v="0"/>
    <n v="0"/>
    <n v="0"/>
    <n v="0"/>
    <m/>
    <x v="1"/>
    <m/>
    <m/>
  </r>
  <r>
    <x v="68"/>
    <x v="93"/>
    <x v="1"/>
    <x v="8"/>
    <n v="0"/>
    <n v="0"/>
    <n v="10971"/>
    <n v="10971"/>
    <n v="0"/>
    <n v="176097"/>
    <n v="176097"/>
    <n v="187068"/>
    <n v="0"/>
    <n v="425"/>
    <n v="187493"/>
    <n v="187068"/>
    <n v="187493"/>
    <n v="187885"/>
    <n v="0"/>
    <n v="0"/>
    <n v="0"/>
    <n v="0"/>
    <n v="10971"/>
    <n v="0"/>
    <n v="0"/>
    <n v="0"/>
    <n v="0"/>
    <n v="0"/>
    <n v="0"/>
    <n v="0"/>
    <n v="0"/>
    <n v="0"/>
    <n v="0"/>
    <n v="0"/>
    <n v="0"/>
    <n v="0"/>
    <m/>
    <m/>
    <m/>
    <m/>
    <m/>
    <m/>
    <m/>
    <m/>
    <m/>
    <m/>
    <m/>
    <m/>
    <m/>
    <m/>
    <m/>
    <m/>
    <m/>
    <m/>
    <m/>
    <m/>
    <m/>
    <m/>
    <m/>
    <m/>
    <m/>
    <m/>
    <n v="0"/>
    <n v="0"/>
    <n v="0"/>
    <n v="0"/>
    <n v="176097"/>
    <n v="0"/>
    <n v="0"/>
    <n v="0"/>
    <n v="0"/>
    <n v="0"/>
    <m/>
    <m/>
    <m/>
    <m/>
    <m/>
    <n v="0"/>
    <n v="0"/>
    <n v="425"/>
    <n v="0"/>
    <n v="0"/>
    <n v="0"/>
    <n v="392"/>
    <n v="0"/>
    <m/>
    <x v="1"/>
    <m/>
    <m/>
  </r>
  <r>
    <x v="69"/>
    <x v="94"/>
    <x v="1"/>
    <x v="8"/>
    <n v="0"/>
    <n v="248"/>
    <n v="15688"/>
    <n v="15936"/>
    <n v="0"/>
    <n v="13"/>
    <n v="13"/>
    <n v="15949"/>
    <n v="0"/>
    <n v="0"/>
    <n v="15949"/>
    <n v="15949"/>
    <n v="15949"/>
    <n v="15949"/>
    <n v="0"/>
    <n v="0"/>
    <n v="248"/>
    <n v="0"/>
    <n v="15688"/>
    <n v="0"/>
    <n v="0"/>
    <n v="0"/>
    <n v="0"/>
    <n v="0"/>
    <n v="0"/>
    <n v="0"/>
    <n v="0"/>
    <n v="0"/>
    <n v="0"/>
    <n v="0"/>
    <n v="0"/>
    <n v="0"/>
    <m/>
    <m/>
    <m/>
    <m/>
    <m/>
    <m/>
    <m/>
    <m/>
    <m/>
    <m/>
    <m/>
    <m/>
    <m/>
    <m/>
    <m/>
    <m/>
    <m/>
    <m/>
    <m/>
    <m/>
    <m/>
    <m/>
    <m/>
    <m/>
    <m/>
    <m/>
    <n v="0"/>
    <n v="0"/>
    <n v="0"/>
    <n v="0"/>
    <n v="0"/>
    <n v="0"/>
    <n v="0"/>
    <n v="0"/>
    <n v="13"/>
    <n v="0"/>
    <m/>
    <m/>
    <m/>
    <m/>
    <m/>
    <n v="0"/>
    <n v="0"/>
    <n v="0"/>
    <n v="0"/>
    <n v="0"/>
    <n v="0"/>
    <n v="0"/>
    <n v="0"/>
    <m/>
    <x v="0"/>
    <m/>
    <m/>
  </r>
  <r>
    <x v="153"/>
    <x v="188"/>
    <x v="1"/>
    <x v="8"/>
    <n v="0"/>
    <n v="0"/>
    <n v="0"/>
    <n v="0"/>
    <n v="0"/>
    <n v="0"/>
    <n v="0"/>
    <n v="0"/>
    <n v="0"/>
    <n v="519262"/>
    <n v="519262"/>
    <n v="0"/>
    <n v="519262"/>
    <n v="519262"/>
    <n v="0"/>
    <n v="0"/>
    <n v="0"/>
    <n v="0"/>
    <n v="0"/>
    <n v="0"/>
    <n v="0"/>
    <n v="0"/>
    <n v="0"/>
    <n v="0"/>
    <n v="0"/>
    <n v="0"/>
    <n v="0"/>
    <n v="0"/>
    <n v="0"/>
    <n v="0"/>
    <n v="0"/>
    <n v="0"/>
    <m/>
    <m/>
    <m/>
    <m/>
    <m/>
    <m/>
    <m/>
    <m/>
    <m/>
    <m/>
    <m/>
    <m/>
    <m/>
    <m/>
    <m/>
    <m/>
    <m/>
    <m/>
    <m/>
    <m/>
    <m/>
    <m/>
    <m/>
    <m/>
    <m/>
    <m/>
    <n v="0"/>
    <n v="0"/>
    <n v="0"/>
    <n v="0"/>
    <n v="0"/>
    <n v="0"/>
    <n v="0"/>
    <n v="0"/>
    <n v="0"/>
    <n v="0"/>
    <m/>
    <m/>
    <m/>
    <m/>
    <m/>
    <n v="0"/>
    <n v="0"/>
    <n v="519262"/>
    <n v="0"/>
    <n v="0"/>
    <n v="0"/>
    <n v="0"/>
    <n v="0"/>
    <m/>
    <x v="1"/>
    <m/>
    <m/>
  </r>
  <r>
    <x v="146"/>
    <x v="153"/>
    <x v="1"/>
    <x v="8"/>
    <n v="0"/>
    <n v="0"/>
    <n v="0"/>
    <n v="0"/>
    <n v="32186"/>
    <n v="0"/>
    <n v="32186"/>
    <n v="32186"/>
    <n v="0"/>
    <n v="0"/>
    <n v="32186"/>
    <n v="32186"/>
    <n v="32186"/>
    <n v="32186"/>
    <n v="0"/>
    <n v="0"/>
    <n v="0"/>
    <n v="0"/>
    <n v="0"/>
    <n v="0"/>
    <n v="0"/>
    <n v="0"/>
    <n v="0"/>
    <n v="0"/>
    <n v="0"/>
    <n v="0"/>
    <n v="0"/>
    <n v="0"/>
    <n v="0"/>
    <n v="0"/>
    <n v="0"/>
    <n v="0"/>
    <m/>
    <m/>
    <m/>
    <m/>
    <m/>
    <m/>
    <m/>
    <m/>
    <m/>
    <m/>
    <m/>
    <m/>
    <m/>
    <m/>
    <m/>
    <m/>
    <m/>
    <m/>
    <m/>
    <m/>
    <m/>
    <m/>
    <m/>
    <m/>
    <m/>
    <m/>
    <n v="32186"/>
    <n v="0"/>
    <n v="0"/>
    <n v="0"/>
    <n v="0"/>
    <n v="0"/>
    <n v="0"/>
    <n v="0"/>
    <n v="0"/>
    <n v="0"/>
    <m/>
    <m/>
    <m/>
    <m/>
    <m/>
    <n v="0"/>
    <n v="0"/>
    <n v="0"/>
    <n v="0"/>
    <n v="0"/>
    <n v="0"/>
    <n v="0"/>
    <n v="0"/>
    <m/>
    <x v="0"/>
    <m/>
    <m/>
  </r>
  <r>
    <x v="71"/>
    <x v="96"/>
    <x v="1"/>
    <x v="8"/>
    <n v="0"/>
    <n v="0"/>
    <n v="0"/>
    <n v="0"/>
    <n v="0"/>
    <n v="0"/>
    <n v="0"/>
    <n v="0"/>
    <n v="0"/>
    <n v="58140"/>
    <n v="58140"/>
    <n v="0"/>
    <n v="58140"/>
    <n v="58140"/>
    <n v="0"/>
    <n v="0"/>
    <n v="0"/>
    <n v="0"/>
    <n v="0"/>
    <n v="0"/>
    <n v="0"/>
    <n v="0"/>
    <n v="0"/>
    <n v="0"/>
    <n v="0"/>
    <n v="0"/>
    <n v="0"/>
    <n v="0"/>
    <n v="0"/>
    <n v="0"/>
    <n v="0"/>
    <n v="0"/>
    <m/>
    <m/>
    <m/>
    <m/>
    <m/>
    <m/>
    <m/>
    <m/>
    <m/>
    <m/>
    <m/>
    <m/>
    <m/>
    <m/>
    <m/>
    <m/>
    <m/>
    <m/>
    <m/>
    <m/>
    <m/>
    <m/>
    <m/>
    <m/>
    <m/>
    <m/>
    <n v="0"/>
    <n v="0"/>
    <n v="0"/>
    <n v="0"/>
    <n v="0"/>
    <n v="0"/>
    <n v="0"/>
    <n v="0"/>
    <n v="0"/>
    <n v="0"/>
    <m/>
    <m/>
    <m/>
    <m/>
    <m/>
    <n v="0"/>
    <n v="0"/>
    <n v="58140"/>
    <n v="0"/>
    <n v="0"/>
    <n v="0"/>
    <n v="0"/>
    <n v="0"/>
    <m/>
    <x v="0"/>
    <m/>
    <m/>
  </r>
  <r>
    <x v="75"/>
    <x v="100"/>
    <x v="1"/>
    <x v="8"/>
    <n v="0"/>
    <n v="0"/>
    <n v="0"/>
    <n v="0"/>
    <n v="0"/>
    <n v="340104"/>
    <n v="340104"/>
    <n v="340104"/>
    <n v="0"/>
    <n v="0"/>
    <n v="340104"/>
    <n v="340104"/>
    <n v="340104"/>
    <n v="340104"/>
    <n v="0"/>
    <n v="0"/>
    <n v="0"/>
    <n v="0"/>
    <n v="0"/>
    <n v="0"/>
    <n v="0"/>
    <n v="0"/>
    <n v="0"/>
    <n v="0"/>
    <n v="0"/>
    <n v="0"/>
    <n v="0"/>
    <n v="0"/>
    <n v="0"/>
    <n v="0"/>
    <n v="0"/>
    <n v="0"/>
    <m/>
    <m/>
    <m/>
    <m/>
    <m/>
    <m/>
    <m/>
    <m/>
    <m/>
    <m/>
    <m/>
    <m/>
    <m/>
    <m/>
    <m/>
    <m/>
    <m/>
    <m/>
    <m/>
    <m/>
    <m/>
    <m/>
    <m/>
    <m/>
    <m/>
    <m/>
    <n v="0"/>
    <n v="0"/>
    <n v="0"/>
    <n v="0"/>
    <n v="340104"/>
    <n v="0"/>
    <n v="0"/>
    <n v="0"/>
    <n v="0"/>
    <n v="0"/>
    <m/>
    <m/>
    <m/>
    <m/>
    <m/>
    <n v="0"/>
    <n v="0"/>
    <n v="0"/>
    <n v="0"/>
    <n v="0"/>
    <n v="0"/>
    <n v="0"/>
    <n v="0"/>
    <m/>
    <x v="1"/>
    <m/>
    <m/>
  </r>
  <r>
    <x v="7"/>
    <x v="196"/>
    <x v="1"/>
    <x v="8"/>
    <n v="0"/>
    <n v="0"/>
    <n v="0"/>
    <n v="0"/>
    <n v="8037"/>
    <n v="0"/>
    <n v="8037"/>
    <n v="8037"/>
    <n v="0"/>
    <n v="0"/>
    <n v="8037"/>
    <n v="8037"/>
    <n v="8037"/>
    <n v="8037"/>
    <n v="0"/>
    <n v="0"/>
    <n v="0"/>
    <n v="0"/>
    <n v="0"/>
    <n v="0"/>
    <n v="0"/>
    <n v="0"/>
    <n v="0"/>
    <n v="0"/>
    <n v="0"/>
    <n v="0"/>
    <n v="0"/>
    <n v="0"/>
    <n v="0"/>
    <n v="0"/>
    <n v="0"/>
    <n v="0"/>
    <m/>
    <m/>
    <m/>
    <m/>
    <m/>
    <m/>
    <m/>
    <m/>
    <m/>
    <m/>
    <m/>
    <m/>
    <m/>
    <m/>
    <m/>
    <m/>
    <m/>
    <m/>
    <m/>
    <m/>
    <m/>
    <m/>
    <m/>
    <m/>
    <m/>
    <m/>
    <n v="8037"/>
    <n v="0"/>
    <n v="0"/>
    <n v="0"/>
    <n v="0"/>
    <n v="0"/>
    <n v="0"/>
    <n v="0"/>
    <n v="0"/>
    <n v="0"/>
    <m/>
    <m/>
    <m/>
    <m/>
    <m/>
    <n v="0"/>
    <n v="0"/>
    <n v="0"/>
    <n v="0"/>
    <n v="0"/>
    <n v="0"/>
    <n v="0"/>
    <n v="0"/>
    <m/>
    <x v="0"/>
    <m/>
    <m/>
  </r>
  <r>
    <x v="129"/>
    <x v="167"/>
    <x v="1"/>
    <x v="8"/>
    <n v="0"/>
    <n v="0"/>
    <n v="0"/>
    <n v="0"/>
    <n v="3530"/>
    <n v="0"/>
    <n v="3530"/>
    <n v="3530"/>
    <n v="0"/>
    <n v="0"/>
    <n v="3530"/>
    <n v="3530"/>
    <n v="3530"/>
    <n v="3530"/>
    <n v="0"/>
    <n v="0"/>
    <n v="0"/>
    <n v="0"/>
    <n v="0"/>
    <n v="0"/>
    <n v="0"/>
    <n v="0"/>
    <n v="0"/>
    <n v="0"/>
    <n v="0"/>
    <n v="0"/>
    <n v="0"/>
    <n v="0"/>
    <n v="0"/>
    <n v="0"/>
    <n v="0"/>
    <n v="0"/>
    <m/>
    <m/>
    <m/>
    <m/>
    <m/>
    <m/>
    <m/>
    <m/>
    <m/>
    <m/>
    <m/>
    <m/>
    <m/>
    <m/>
    <m/>
    <m/>
    <m/>
    <m/>
    <m/>
    <m/>
    <m/>
    <m/>
    <m/>
    <m/>
    <m/>
    <m/>
    <n v="3530"/>
    <n v="0"/>
    <n v="0"/>
    <n v="0"/>
    <n v="0"/>
    <n v="0"/>
    <n v="0"/>
    <n v="0"/>
    <n v="0"/>
    <n v="0"/>
    <m/>
    <m/>
    <m/>
    <m/>
    <m/>
    <n v="0"/>
    <n v="0"/>
    <n v="0"/>
    <n v="0"/>
    <n v="0"/>
    <n v="0"/>
    <n v="0"/>
    <n v="0"/>
    <m/>
    <x v="0"/>
    <m/>
    <m/>
  </r>
  <r>
    <x v="161"/>
    <x v="103"/>
    <x v="1"/>
    <x v="8"/>
    <n v="0"/>
    <n v="0"/>
    <n v="0"/>
    <n v="0"/>
    <n v="0"/>
    <n v="1480265"/>
    <n v="1480265"/>
    <n v="1480265"/>
    <n v="21864"/>
    <n v="368130"/>
    <n v="1848395"/>
    <n v="1480265"/>
    <n v="1848395"/>
    <n v="1848395"/>
    <n v="0"/>
    <n v="0"/>
    <n v="0"/>
    <n v="0"/>
    <n v="0"/>
    <n v="0"/>
    <n v="0"/>
    <n v="0"/>
    <n v="0"/>
    <n v="0"/>
    <n v="0"/>
    <n v="0"/>
    <n v="0"/>
    <n v="0"/>
    <n v="0"/>
    <n v="0"/>
    <n v="0"/>
    <n v="0"/>
    <m/>
    <m/>
    <m/>
    <m/>
    <m/>
    <m/>
    <m/>
    <m/>
    <m/>
    <m/>
    <m/>
    <m/>
    <m/>
    <m/>
    <m/>
    <m/>
    <m/>
    <m/>
    <m/>
    <m/>
    <m/>
    <m/>
    <m/>
    <m/>
    <m/>
    <m/>
    <n v="0"/>
    <n v="0"/>
    <n v="0"/>
    <n v="0"/>
    <n v="1480265"/>
    <n v="0"/>
    <n v="0"/>
    <n v="0"/>
    <n v="0"/>
    <n v="0"/>
    <m/>
    <m/>
    <m/>
    <m/>
    <m/>
    <n v="21864"/>
    <n v="0"/>
    <n v="346266"/>
    <n v="0"/>
    <n v="0"/>
    <n v="0"/>
    <n v="0"/>
    <n v="0"/>
    <m/>
    <x v="1"/>
    <m/>
    <m/>
  </r>
  <r>
    <x v="161"/>
    <x v="104"/>
    <x v="1"/>
    <x v="8"/>
    <n v="213146"/>
    <n v="134511"/>
    <n v="395601"/>
    <n v="743258"/>
    <n v="164962"/>
    <n v="351422"/>
    <n v="516384"/>
    <n v="1259642"/>
    <n v="0"/>
    <n v="0"/>
    <n v="1259642"/>
    <n v="1259642"/>
    <n v="1259642"/>
    <n v="1259704"/>
    <n v="213146"/>
    <n v="0"/>
    <n v="133935"/>
    <n v="31704"/>
    <n v="367619"/>
    <n v="26529"/>
    <n v="0"/>
    <n v="0"/>
    <n v="0"/>
    <n v="0"/>
    <n v="0"/>
    <n v="0"/>
    <n v="0"/>
    <n v="0"/>
    <n v="576"/>
    <n v="553"/>
    <n v="27982"/>
    <n v="162"/>
    <m/>
    <m/>
    <m/>
    <m/>
    <m/>
    <m/>
    <m/>
    <m/>
    <m/>
    <m/>
    <m/>
    <m/>
    <m/>
    <m/>
    <m/>
    <m/>
    <m/>
    <m/>
    <m/>
    <m/>
    <m/>
    <m/>
    <m/>
    <m/>
    <m/>
    <m/>
    <n v="164962"/>
    <n v="0"/>
    <n v="0"/>
    <n v="0"/>
    <n v="351422"/>
    <n v="0"/>
    <n v="0"/>
    <n v="0"/>
    <n v="0"/>
    <n v="0"/>
    <m/>
    <m/>
    <m/>
    <m/>
    <m/>
    <n v="0"/>
    <n v="0"/>
    <n v="0"/>
    <n v="0"/>
    <n v="0"/>
    <n v="0"/>
    <n v="62"/>
    <n v="0"/>
    <m/>
    <x v="1"/>
    <m/>
    <m/>
  </r>
  <r>
    <x v="79"/>
    <x v="106"/>
    <x v="1"/>
    <x v="8"/>
    <n v="0"/>
    <n v="0"/>
    <n v="0"/>
    <n v="0"/>
    <n v="0"/>
    <n v="0"/>
    <n v="0"/>
    <n v="0"/>
    <n v="0"/>
    <n v="534020"/>
    <n v="534020"/>
    <n v="0"/>
    <n v="534020"/>
    <n v="534020"/>
    <n v="0"/>
    <n v="0"/>
    <n v="0"/>
    <n v="0"/>
    <n v="0"/>
    <n v="0"/>
    <n v="0"/>
    <n v="0"/>
    <n v="0"/>
    <n v="0"/>
    <n v="0"/>
    <n v="0"/>
    <n v="0"/>
    <n v="0"/>
    <n v="0"/>
    <n v="0"/>
    <n v="0"/>
    <n v="0"/>
    <m/>
    <m/>
    <m/>
    <m/>
    <m/>
    <m/>
    <m/>
    <m/>
    <m/>
    <m/>
    <m/>
    <m/>
    <m/>
    <m/>
    <m/>
    <m/>
    <m/>
    <m/>
    <m/>
    <m/>
    <m/>
    <m/>
    <m/>
    <m/>
    <m/>
    <m/>
    <n v="0"/>
    <n v="0"/>
    <n v="0"/>
    <n v="0"/>
    <n v="0"/>
    <n v="0"/>
    <n v="0"/>
    <n v="0"/>
    <n v="0"/>
    <n v="0"/>
    <m/>
    <m/>
    <m/>
    <m/>
    <m/>
    <n v="0"/>
    <n v="0"/>
    <n v="534020"/>
    <n v="0"/>
    <n v="0"/>
    <n v="0"/>
    <n v="0"/>
    <n v="0"/>
    <m/>
    <x v="1"/>
    <m/>
    <m/>
  </r>
  <r>
    <x v="18"/>
    <x v="108"/>
    <x v="1"/>
    <x v="8"/>
    <n v="0"/>
    <n v="0"/>
    <n v="0"/>
    <n v="0"/>
    <n v="66635"/>
    <n v="0"/>
    <n v="66635"/>
    <n v="66635"/>
    <n v="0"/>
    <n v="0"/>
    <n v="66635"/>
    <n v="66635"/>
    <n v="66635"/>
    <n v="66635"/>
    <n v="0"/>
    <n v="0"/>
    <n v="0"/>
    <n v="0"/>
    <n v="0"/>
    <n v="0"/>
    <n v="0"/>
    <n v="0"/>
    <n v="0"/>
    <n v="0"/>
    <n v="0"/>
    <n v="0"/>
    <n v="0"/>
    <n v="0"/>
    <n v="0"/>
    <n v="0"/>
    <n v="0"/>
    <n v="0"/>
    <m/>
    <m/>
    <m/>
    <m/>
    <m/>
    <m/>
    <m/>
    <m/>
    <m/>
    <m/>
    <m/>
    <m/>
    <m/>
    <m/>
    <m/>
    <m/>
    <m/>
    <m/>
    <m/>
    <m/>
    <m/>
    <m/>
    <m/>
    <m/>
    <m/>
    <m/>
    <n v="66635"/>
    <n v="0"/>
    <n v="0"/>
    <n v="0"/>
    <n v="0"/>
    <n v="0"/>
    <n v="0"/>
    <n v="0"/>
    <n v="0"/>
    <n v="0"/>
    <m/>
    <m/>
    <m/>
    <m/>
    <m/>
    <n v="0"/>
    <n v="0"/>
    <n v="0"/>
    <n v="0"/>
    <n v="0"/>
    <n v="0"/>
    <n v="0"/>
    <n v="0"/>
    <m/>
    <x v="0"/>
    <m/>
    <m/>
  </r>
  <r>
    <x v="82"/>
    <x v="111"/>
    <x v="1"/>
    <x v="8"/>
    <n v="0"/>
    <n v="0"/>
    <n v="0"/>
    <n v="0"/>
    <n v="22923"/>
    <n v="1103556"/>
    <n v="1126479"/>
    <n v="1126479"/>
    <n v="1102"/>
    <n v="1102"/>
    <n v="1127581"/>
    <n v="1126479"/>
    <n v="1127581"/>
    <n v="1127581"/>
    <n v="0"/>
    <n v="0"/>
    <n v="0"/>
    <n v="0"/>
    <n v="0"/>
    <n v="0"/>
    <n v="0"/>
    <n v="0"/>
    <n v="0"/>
    <n v="0"/>
    <n v="0"/>
    <n v="0"/>
    <n v="0"/>
    <n v="0"/>
    <n v="0"/>
    <n v="0"/>
    <n v="0"/>
    <n v="0"/>
    <m/>
    <m/>
    <m/>
    <m/>
    <m/>
    <m/>
    <m/>
    <m/>
    <m/>
    <m/>
    <m/>
    <m/>
    <m/>
    <m/>
    <m/>
    <m/>
    <m/>
    <m/>
    <m/>
    <m/>
    <m/>
    <m/>
    <m/>
    <m/>
    <m/>
    <m/>
    <n v="22923"/>
    <n v="0"/>
    <n v="0"/>
    <n v="0"/>
    <n v="1103556"/>
    <n v="0"/>
    <n v="0"/>
    <n v="0"/>
    <n v="0"/>
    <n v="0"/>
    <m/>
    <m/>
    <m/>
    <m/>
    <m/>
    <n v="1102"/>
    <n v="0"/>
    <n v="0"/>
    <n v="0"/>
    <n v="0"/>
    <n v="0"/>
    <n v="0"/>
    <n v="0"/>
    <m/>
    <x v="1"/>
    <m/>
    <m/>
  </r>
  <r>
    <x v="121"/>
    <x v="161"/>
    <x v="1"/>
    <x v="8"/>
    <n v="0"/>
    <n v="0"/>
    <n v="0"/>
    <n v="0"/>
    <n v="21886"/>
    <n v="0"/>
    <n v="21886"/>
    <n v="21886"/>
    <n v="0"/>
    <n v="0"/>
    <n v="21886"/>
    <n v="21886"/>
    <n v="21886"/>
    <n v="21886"/>
    <n v="0"/>
    <n v="0"/>
    <n v="0"/>
    <n v="0"/>
    <n v="0"/>
    <n v="0"/>
    <n v="0"/>
    <n v="0"/>
    <n v="0"/>
    <n v="0"/>
    <n v="0"/>
    <n v="0"/>
    <n v="0"/>
    <n v="0"/>
    <n v="0"/>
    <n v="0"/>
    <n v="0"/>
    <n v="0"/>
    <m/>
    <m/>
    <m/>
    <m/>
    <m/>
    <m/>
    <m/>
    <m/>
    <m/>
    <m/>
    <m/>
    <m/>
    <m/>
    <m/>
    <m/>
    <m/>
    <m/>
    <m/>
    <m/>
    <m/>
    <m/>
    <m/>
    <m/>
    <m/>
    <m/>
    <m/>
    <n v="21886"/>
    <n v="0"/>
    <n v="0"/>
    <n v="0"/>
    <n v="0"/>
    <n v="0"/>
    <n v="0"/>
    <n v="0"/>
    <n v="0"/>
    <n v="0"/>
    <m/>
    <m/>
    <m/>
    <m/>
    <m/>
    <n v="0"/>
    <n v="0"/>
    <n v="0"/>
    <n v="0"/>
    <n v="0"/>
    <n v="0"/>
    <n v="0"/>
    <n v="0"/>
    <m/>
    <x v="0"/>
    <m/>
    <m/>
  </r>
  <r>
    <x v="20"/>
    <x v="112"/>
    <x v="1"/>
    <x v="8"/>
    <n v="607775"/>
    <n v="711376"/>
    <n v="4809608"/>
    <n v="6128759"/>
    <n v="1042893"/>
    <n v="125420"/>
    <n v="1168313"/>
    <n v="7297072"/>
    <n v="291228"/>
    <n v="767439"/>
    <n v="8064511"/>
    <n v="7297072"/>
    <n v="8064511"/>
    <n v="8064511"/>
    <n v="607775"/>
    <n v="85980"/>
    <n v="711376"/>
    <n v="200007"/>
    <n v="4809608"/>
    <n v="1619889"/>
    <n v="0"/>
    <n v="0"/>
    <n v="0"/>
    <n v="0"/>
    <n v="0"/>
    <n v="0"/>
    <n v="0"/>
    <n v="0"/>
    <n v="0"/>
    <n v="0"/>
    <n v="0"/>
    <n v="0"/>
    <m/>
    <m/>
    <m/>
    <m/>
    <m/>
    <m/>
    <m/>
    <m/>
    <m/>
    <m/>
    <m/>
    <m/>
    <m/>
    <m/>
    <m/>
    <m/>
    <m/>
    <m/>
    <m/>
    <m/>
    <m/>
    <m/>
    <m/>
    <m/>
    <m/>
    <m/>
    <n v="1041726"/>
    <n v="0"/>
    <n v="1167"/>
    <n v="0"/>
    <n v="125108"/>
    <n v="0"/>
    <n v="0"/>
    <n v="0"/>
    <n v="312"/>
    <n v="0"/>
    <m/>
    <m/>
    <m/>
    <m/>
    <m/>
    <n v="291228"/>
    <n v="28713"/>
    <n v="476211"/>
    <n v="0"/>
    <n v="0"/>
    <n v="0"/>
    <n v="0"/>
    <n v="0"/>
    <m/>
    <x v="1"/>
    <m/>
    <m/>
  </r>
  <r>
    <x v="83"/>
    <x v="113"/>
    <x v="1"/>
    <x v="8"/>
    <n v="0"/>
    <n v="0"/>
    <n v="0"/>
    <n v="0"/>
    <n v="0"/>
    <n v="216581"/>
    <n v="216581"/>
    <n v="216581"/>
    <n v="0"/>
    <n v="0"/>
    <n v="216581"/>
    <n v="216581"/>
    <n v="216581"/>
    <n v="216581"/>
    <n v="0"/>
    <n v="0"/>
    <n v="0"/>
    <n v="0"/>
    <n v="0"/>
    <n v="0"/>
    <n v="0"/>
    <n v="0"/>
    <n v="0"/>
    <n v="0"/>
    <n v="0"/>
    <n v="0"/>
    <n v="0"/>
    <n v="0"/>
    <n v="0"/>
    <n v="0"/>
    <n v="0"/>
    <n v="0"/>
    <m/>
    <m/>
    <m/>
    <m/>
    <m/>
    <m/>
    <m/>
    <m/>
    <m/>
    <m/>
    <m/>
    <m/>
    <m/>
    <m/>
    <m/>
    <m/>
    <m/>
    <m/>
    <m/>
    <m/>
    <m/>
    <m/>
    <m/>
    <m/>
    <m/>
    <m/>
    <n v="0"/>
    <n v="0"/>
    <n v="0"/>
    <n v="0"/>
    <n v="216581"/>
    <n v="0"/>
    <n v="0"/>
    <n v="0"/>
    <n v="0"/>
    <n v="0"/>
    <m/>
    <m/>
    <m/>
    <m/>
    <m/>
    <n v="0"/>
    <n v="0"/>
    <n v="0"/>
    <n v="0"/>
    <n v="0"/>
    <n v="0"/>
    <n v="0"/>
    <n v="0"/>
    <m/>
    <x v="1"/>
    <m/>
    <m/>
  </r>
  <r>
    <x v="84"/>
    <x v="115"/>
    <x v="1"/>
    <x v="8"/>
    <n v="0"/>
    <n v="0"/>
    <n v="0"/>
    <n v="0"/>
    <n v="0"/>
    <n v="1823875"/>
    <n v="1823875"/>
    <n v="1823875"/>
    <n v="70588"/>
    <n v="70588"/>
    <n v="1894463"/>
    <n v="1823875"/>
    <n v="1894463"/>
    <n v="1894463"/>
    <n v="0"/>
    <n v="0"/>
    <n v="0"/>
    <n v="0"/>
    <n v="0"/>
    <n v="0"/>
    <n v="0"/>
    <n v="0"/>
    <n v="0"/>
    <n v="0"/>
    <n v="0"/>
    <n v="0"/>
    <n v="0"/>
    <n v="0"/>
    <n v="0"/>
    <n v="0"/>
    <n v="0"/>
    <n v="0"/>
    <m/>
    <m/>
    <m/>
    <m/>
    <m/>
    <m/>
    <m/>
    <m/>
    <m/>
    <m/>
    <m/>
    <m/>
    <m/>
    <m/>
    <m/>
    <m/>
    <m/>
    <m/>
    <m/>
    <m/>
    <m/>
    <m/>
    <m/>
    <m/>
    <m/>
    <m/>
    <n v="0"/>
    <n v="0"/>
    <n v="0"/>
    <n v="0"/>
    <n v="1823875"/>
    <n v="0"/>
    <n v="0"/>
    <n v="0"/>
    <n v="0"/>
    <n v="0"/>
    <m/>
    <m/>
    <m/>
    <m/>
    <m/>
    <n v="70588"/>
    <n v="0"/>
    <n v="0"/>
    <n v="0"/>
    <n v="0"/>
    <n v="0"/>
    <n v="0"/>
    <n v="0"/>
    <m/>
    <x v="1"/>
    <m/>
    <m/>
  </r>
  <r>
    <x v="144"/>
    <x v="118"/>
    <x v="1"/>
    <x v="8"/>
    <n v="0"/>
    <n v="951"/>
    <n v="3059"/>
    <n v="4010"/>
    <n v="0"/>
    <n v="0"/>
    <n v="0"/>
    <n v="4010"/>
    <n v="92"/>
    <n v="92"/>
    <n v="4102"/>
    <n v="4010"/>
    <n v="4102"/>
    <n v="4102"/>
    <n v="0"/>
    <n v="0"/>
    <n v="951"/>
    <n v="0"/>
    <n v="3059"/>
    <n v="0"/>
    <n v="0"/>
    <n v="0"/>
    <n v="0"/>
    <n v="0"/>
    <n v="0"/>
    <n v="0"/>
    <n v="0"/>
    <n v="0"/>
    <n v="0"/>
    <n v="0"/>
    <n v="0"/>
    <n v="0"/>
    <m/>
    <m/>
    <m/>
    <m/>
    <m/>
    <m/>
    <m/>
    <m/>
    <m/>
    <m/>
    <m/>
    <m/>
    <m/>
    <m/>
    <m/>
    <m/>
    <m/>
    <m/>
    <m/>
    <m/>
    <m/>
    <m/>
    <m/>
    <m/>
    <m/>
    <m/>
    <n v="0"/>
    <n v="0"/>
    <n v="0"/>
    <n v="0"/>
    <n v="0"/>
    <n v="0"/>
    <n v="0"/>
    <n v="0"/>
    <n v="0"/>
    <n v="0"/>
    <m/>
    <m/>
    <m/>
    <m/>
    <m/>
    <n v="92"/>
    <n v="0"/>
    <n v="0"/>
    <n v="0"/>
    <n v="0"/>
    <n v="0"/>
    <n v="0"/>
    <n v="0"/>
    <m/>
    <x v="0"/>
    <m/>
    <m/>
  </r>
  <r>
    <x v="90"/>
    <x v="121"/>
    <x v="1"/>
    <x v="8"/>
    <n v="14779"/>
    <n v="0"/>
    <n v="0"/>
    <n v="14779"/>
    <n v="4189"/>
    <n v="454197"/>
    <n v="458386"/>
    <n v="473165"/>
    <n v="14132"/>
    <n v="144494"/>
    <n v="617659"/>
    <n v="473165"/>
    <n v="617659"/>
    <n v="617659"/>
    <n v="14779"/>
    <n v="0"/>
    <n v="0"/>
    <n v="0"/>
    <n v="0"/>
    <n v="0"/>
    <n v="0"/>
    <n v="0"/>
    <n v="0"/>
    <n v="0"/>
    <n v="0"/>
    <n v="0"/>
    <n v="0"/>
    <n v="0"/>
    <n v="0"/>
    <n v="0"/>
    <n v="0"/>
    <n v="0"/>
    <m/>
    <m/>
    <m/>
    <m/>
    <m/>
    <m/>
    <m/>
    <m/>
    <m/>
    <m/>
    <m/>
    <m/>
    <m/>
    <m/>
    <m/>
    <m/>
    <m/>
    <m/>
    <m/>
    <m/>
    <m/>
    <m/>
    <m/>
    <m/>
    <m/>
    <m/>
    <n v="4189"/>
    <n v="0"/>
    <n v="0"/>
    <n v="0"/>
    <n v="454197"/>
    <n v="0"/>
    <n v="0"/>
    <n v="0"/>
    <n v="0"/>
    <n v="0"/>
    <m/>
    <m/>
    <m/>
    <m/>
    <m/>
    <n v="14132"/>
    <n v="0"/>
    <n v="130362"/>
    <n v="0"/>
    <n v="0"/>
    <n v="0"/>
    <n v="0"/>
    <n v="0"/>
    <m/>
    <x v="1"/>
    <m/>
    <m/>
  </r>
  <r>
    <x v="26"/>
    <x v="122"/>
    <x v="1"/>
    <x v="8"/>
    <n v="0"/>
    <n v="0"/>
    <n v="0"/>
    <n v="0"/>
    <n v="0"/>
    <n v="0"/>
    <n v="0"/>
    <n v="0"/>
    <n v="0"/>
    <n v="55171"/>
    <n v="55171"/>
    <n v="0"/>
    <n v="55171"/>
    <n v="55171"/>
    <n v="0"/>
    <n v="0"/>
    <n v="0"/>
    <n v="0"/>
    <n v="0"/>
    <n v="0"/>
    <n v="0"/>
    <n v="0"/>
    <n v="0"/>
    <n v="0"/>
    <n v="0"/>
    <n v="0"/>
    <n v="0"/>
    <n v="0"/>
    <n v="0"/>
    <n v="0"/>
    <n v="0"/>
    <n v="0"/>
    <m/>
    <m/>
    <m/>
    <m/>
    <m/>
    <m/>
    <m/>
    <m/>
    <m/>
    <m/>
    <m/>
    <m/>
    <m/>
    <m/>
    <m/>
    <m/>
    <m/>
    <m/>
    <m/>
    <m/>
    <m/>
    <m/>
    <m/>
    <m/>
    <m/>
    <m/>
    <n v="0"/>
    <n v="0"/>
    <n v="0"/>
    <n v="0"/>
    <n v="0"/>
    <n v="0"/>
    <n v="0"/>
    <n v="0"/>
    <n v="0"/>
    <n v="0"/>
    <m/>
    <m/>
    <m/>
    <m/>
    <m/>
    <n v="0"/>
    <n v="0"/>
    <n v="55171"/>
    <n v="0"/>
    <n v="0"/>
    <n v="0"/>
    <n v="0"/>
    <n v="0"/>
    <m/>
    <x v="0"/>
    <m/>
    <m/>
  </r>
  <r>
    <x v="91"/>
    <x v="123"/>
    <x v="1"/>
    <x v="8"/>
    <n v="0"/>
    <n v="0"/>
    <n v="0"/>
    <n v="0"/>
    <n v="16"/>
    <n v="201"/>
    <n v="217"/>
    <n v="217"/>
    <n v="1219"/>
    <n v="1219"/>
    <n v="1436"/>
    <n v="217"/>
    <n v="1436"/>
    <n v="1436"/>
    <n v="0"/>
    <n v="0"/>
    <n v="0"/>
    <n v="0"/>
    <n v="0"/>
    <n v="0"/>
    <n v="0"/>
    <n v="0"/>
    <n v="0"/>
    <n v="0"/>
    <n v="0"/>
    <n v="0"/>
    <n v="0"/>
    <n v="0"/>
    <n v="0"/>
    <n v="0"/>
    <n v="0"/>
    <n v="0"/>
    <m/>
    <m/>
    <m/>
    <m/>
    <m/>
    <m/>
    <m/>
    <m/>
    <m/>
    <m/>
    <m/>
    <m/>
    <m/>
    <m/>
    <m/>
    <m/>
    <m/>
    <m/>
    <m/>
    <m/>
    <m/>
    <m/>
    <m/>
    <m/>
    <m/>
    <m/>
    <n v="16"/>
    <n v="0"/>
    <n v="0"/>
    <n v="0"/>
    <n v="201"/>
    <n v="0"/>
    <n v="0"/>
    <n v="0"/>
    <n v="0"/>
    <n v="0"/>
    <m/>
    <m/>
    <m/>
    <m/>
    <m/>
    <n v="1219"/>
    <n v="0"/>
    <n v="0"/>
    <n v="0"/>
    <n v="0"/>
    <n v="0"/>
    <n v="0"/>
    <n v="0"/>
    <m/>
    <x v="0"/>
    <m/>
    <m/>
  </r>
  <r>
    <x v="92"/>
    <x v="125"/>
    <x v="1"/>
    <x v="8"/>
    <n v="0"/>
    <n v="0"/>
    <n v="0"/>
    <n v="0"/>
    <n v="16328"/>
    <n v="779874"/>
    <n v="796202"/>
    <n v="796202"/>
    <n v="129"/>
    <n v="129"/>
    <n v="796331"/>
    <n v="796202"/>
    <n v="796331"/>
    <n v="796331"/>
    <n v="0"/>
    <n v="0"/>
    <n v="0"/>
    <n v="0"/>
    <n v="0"/>
    <n v="0"/>
    <n v="0"/>
    <n v="0"/>
    <n v="0"/>
    <n v="0"/>
    <n v="0"/>
    <n v="0"/>
    <n v="0"/>
    <n v="0"/>
    <n v="0"/>
    <n v="0"/>
    <n v="0"/>
    <n v="0"/>
    <m/>
    <m/>
    <m/>
    <m/>
    <m/>
    <m/>
    <m/>
    <m/>
    <m/>
    <m/>
    <m/>
    <m/>
    <m/>
    <m/>
    <m/>
    <m/>
    <m/>
    <m/>
    <m/>
    <m/>
    <m/>
    <m/>
    <m/>
    <m/>
    <m/>
    <m/>
    <n v="16328"/>
    <n v="0"/>
    <n v="0"/>
    <n v="0"/>
    <n v="779874"/>
    <n v="0"/>
    <n v="0"/>
    <n v="0"/>
    <n v="0"/>
    <n v="0"/>
    <m/>
    <m/>
    <m/>
    <m/>
    <m/>
    <n v="129"/>
    <n v="0"/>
    <n v="0"/>
    <n v="0"/>
    <n v="0"/>
    <n v="0"/>
    <n v="0"/>
    <n v="0"/>
    <m/>
    <x v="1"/>
    <m/>
    <m/>
  </r>
  <r>
    <x v="94"/>
    <x v="127"/>
    <x v="1"/>
    <x v="8"/>
    <n v="0"/>
    <n v="0"/>
    <n v="0"/>
    <n v="0"/>
    <n v="0"/>
    <n v="557403"/>
    <n v="557403"/>
    <n v="557403"/>
    <n v="466"/>
    <n v="466"/>
    <n v="557869"/>
    <n v="557403"/>
    <n v="557869"/>
    <n v="557869"/>
    <n v="0"/>
    <n v="0"/>
    <n v="0"/>
    <n v="0"/>
    <n v="0"/>
    <n v="0"/>
    <n v="0"/>
    <n v="0"/>
    <n v="0"/>
    <n v="0"/>
    <n v="0"/>
    <n v="0"/>
    <n v="0"/>
    <n v="0"/>
    <n v="0"/>
    <n v="0"/>
    <n v="0"/>
    <n v="0"/>
    <m/>
    <m/>
    <m/>
    <m/>
    <m/>
    <m/>
    <m/>
    <m/>
    <m/>
    <m/>
    <m/>
    <m/>
    <m/>
    <m/>
    <m/>
    <m/>
    <m/>
    <m/>
    <m/>
    <m/>
    <m/>
    <m/>
    <m/>
    <m/>
    <m/>
    <m/>
    <n v="0"/>
    <n v="0"/>
    <n v="0"/>
    <n v="0"/>
    <n v="557403"/>
    <n v="0"/>
    <n v="0"/>
    <n v="0"/>
    <n v="0"/>
    <n v="0"/>
    <m/>
    <m/>
    <m/>
    <m/>
    <m/>
    <n v="466"/>
    <n v="0"/>
    <n v="0"/>
    <n v="0"/>
    <n v="0"/>
    <n v="0"/>
    <n v="0"/>
    <n v="0"/>
    <m/>
    <x v="1"/>
    <m/>
    <m/>
  </r>
  <r>
    <x v="95"/>
    <x v="128"/>
    <x v="1"/>
    <x v="8"/>
    <n v="0"/>
    <n v="0"/>
    <n v="0"/>
    <n v="0"/>
    <n v="0"/>
    <n v="0"/>
    <n v="0"/>
    <n v="0"/>
    <n v="0"/>
    <n v="2136"/>
    <n v="2136"/>
    <n v="0"/>
    <n v="2136"/>
    <n v="2136"/>
    <n v="0"/>
    <n v="0"/>
    <n v="0"/>
    <n v="0"/>
    <n v="0"/>
    <n v="0"/>
    <n v="0"/>
    <n v="0"/>
    <n v="0"/>
    <n v="0"/>
    <n v="0"/>
    <n v="0"/>
    <n v="0"/>
    <n v="0"/>
    <n v="0"/>
    <n v="0"/>
    <n v="0"/>
    <n v="0"/>
    <m/>
    <m/>
    <m/>
    <m/>
    <m/>
    <m/>
    <m/>
    <m/>
    <m/>
    <m/>
    <m/>
    <m/>
    <m/>
    <m/>
    <m/>
    <m/>
    <m/>
    <m/>
    <m/>
    <m/>
    <m/>
    <m/>
    <m/>
    <m/>
    <m/>
    <m/>
    <n v="0"/>
    <n v="0"/>
    <n v="0"/>
    <n v="0"/>
    <n v="0"/>
    <n v="0"/>
    <n v="0"/>
    <n v="0"/>
    <n v="0"/>
    <n v="0"/>
    <m/>
    <m/>
    <m/>
    <m/>
    <m/>
    <n v="0"/>
    <n v="0"/>
    <n v="2136"/>
    <n v="0"/>
    <n v="0"/>
    <n v="0"/>
    <n v="0"/>
    <n v="0"/>
    <m/>
    <x v="0"/>
    <m/>
    <m/>
  </r>
  <r>
    <x v="96"/>
    <x v="129"/>
    <x v="1"/>
    <x v="8"/>
    <n v="0"/>
    <n v="0"/>
    <n v="0"/>
    <n v="0"/>
    <n v="0"/>
    <n v="0"/>
    <n v="0"/>
    <n v="0"/>
    <n v="39198"/>
    <n v="41328"/>
    <n v="41328"/>
    <n v="0"/>
    <n v="41328"/>
    <n v="41328"/>
    <n v="0"/>
    <n v="0"/>
    <n v="0"/>
    <n v="0"/>
    <n v="0"/>
    <n v="0"/>
    <n v="0"/>
    <n v="0"/>
    <n v="0"/>
    <n v="0"/>
    <n v="0"/>
    <n v="0"/>
    <n v="0"/>
    <n v="0"/>
    <n v="0"/>
    <n v="0"/>
    <n v="0"/>
    <n v="0"/>
    <m/>
    <m/>
    <m/>
    <m/>
    <m/>
    <m/>
    <m/>
    <m/>
    <m/>
    <m/>
    <m/>
    <m/>
    <m/>
    <m/>
    <m/>
    <m/>
    <m/>
    <m/>
    <m/>
    <m/>
    <m/>
    <m/>
    <m/>
    <m/>
    <m/>
    <m/>
    <n v="0"/>
    <n v="0"/>
    <n v="0"/>
    <n v="0"/>
    <n v="0"/>
    <n v="0"/>
    <n v="0"/>
    <n v="0"/>
    <n v="0"/>
    <n v="0"/>
    <m/>
    <m/>
    <m/>
    <m/>
    <m/>
    <n v="39198"/>
    <n v="0"/>
    <n v="2130"/>
    <n v="0"/>
    <n v="0"/>
    <n v="0"/>
    <n v="0"/>
    <n v="0"/>
    <m/>
    <x v="0"/>
    <m/>
    <m/>
  </r>
  <r>
    <x v="26"/>
    <x v="130"/>
    <x v="1"/>
    <x v="8"/>
    <n v="0"/>
    <n v="0"/>
    <n v="0"/>
    <n v="0"/>
    <n v="0"/>
    <n v="0"/>
    <n v="0"/>
    <n v="0"/>
    <n v="0"/>
    <n v="206592"/>
    <n v="206592"/>
    <n v="0"/>
    <n v="206592"/>
    <n v="206592"/>
    <n v="0"/>
    <n v="0"/>
    <n v="0"/>
    <n v="0"/>
    <n v="0"/>
    <n v="0"/>
    <n v="0"/>
    <n v="0"/>
    <n v="0"/>
    <n v="0"/>
    <n v="0"/>
    <n v="0"/>
    <n v="0"/>
    <n v="0"/>
    <n v="0"/>
    <n v="0"/>
    <n v="0"/>
    <n v="0"/>
    <m/>
    <m/>
    <m/>
    <m/>
    <m/>
    <m/>
    <m/>
    <m/>
    <m/>
    <m/>
    <m/>
    <m/>
    <m/>
    <m/>
    <m/>
    <m/>
    <m/>
    <m/>
    <m/>
    <m/>
    <m/>
    <m/>
    <m/>
    <m/>
    <m/>
    <m/>
    <n v="0"/>
    <n v="0"/>
    <n v="0"/>
    <n v="0"/>
    <n v="0"/>
    <n v="0"/>
    <n v="0"/>
    <n v="0"/>
    <n v="0"/>
    <n v="0"/>
    <m/>
    <m/>
    <m/>
    <m/>
    <m/>
    <n v="0"/>
    <n v="0"/>
    <n v="206592"/>
    <n v="0"/>
    <n v="0"/>
    <n v="0"/>
    <n v="0"/>
    <n v="0"/>
    <m/>
    <x v="1"/>
    <m/>
    <m/>
  </r>
  <r>
    <x v="98"/>
    <x v="132"/>
    <x v="1"/>
    <x v="8"/>
    <n v="0"/>
    <n v="0"/>
    <n v="0"/>
    <n v="0"/>
    <n v="0"/>
    <n v="0"/>
    <n v="0"/>
    <n v="0"/>
    <n v="0"/>
    <n v="4761"/>
    <n v="4761"/>
    <n v="0"/>
    <n v="4761"/>
    <n v="4761"/>
    <n v="0"/>
    <n v="0"/>
    <n v="0"/>
    <n v="0"/>
    <n v="0"/>
    <n v="0"/>
    <n v="0"/>
    <n v="0"/>
    <n v="0"/>
    <n v="0"/>
    <n v="0"/>
    <n v="0"/>
    <n v="0"/>
    <n v="0"/>
    <n v="0"/>
    <n v="0"/>
    <n v="0"/>
    <n v="0"/>
    <m/>
    <m/>
    <m/>
    <m/>
    <m/>
    <m/>
    <m/>
    <m/>
    <m/>
    <m/>
    <m/>
    <m/>
    <m/>
    <m/>
    <m/>
    <m/>
    <m/>
    <m/>
    <m/>
    <m/>
    <m/>
    <m/>
    <m/>
    <m/>
    <m/>
    <m/>
    <n v="0"/>
    <n v="0"/>
    <n v="0"/>
    <n v="0"/>
    <n v="0"/>
    <n v="0"/>
    <n v="0"/>
    <n v="0"/>
    <n v="0"/>
    <n v="0"/>
    <m/>
    <m/>
    <m/>
    <m/>
    <m/>
    <n v="0"/>
    <n v="0"/>
    <n v="4761"/>
    <n v="0"/>
    <n v="0"/>
    <n v="0"/>
    <n v="0"/>
    <n v="0"/>
    <m/>
    <x v="0"/>
    <m/>
    <m/>
  </r>
  <r>
    <x v="100"/>
    <x v="134"/>
    <x v="1"/>
    <x v="8"/>
    <n v="0"/>
    <n v="0"/>
    <n v="0"/>
    <n v="0"/>
    <n v="0"/>
    <n v="0"/>
    <n v="0"/>
    <n v="0"/>
    <n v="0"/>
    <n v="4123"/>
    <n v="4123"/>
    <n v="0"/>
    <n v="4123"/>
    <n v="4123"/>
    <n v="0"/>
    <n v="0"/>
    <n v="0"/>
    <n v="0"/>
    <n v="0"/>
    <n v="0"/>
    <n v="0"/>
    <n v="0"/>
    <n v="0"/>
    <n v="0"/>
    <n v="0"/>
    <n v="0"/>
    <n v="0"/>
    <n v="0"/>
    <n v="0"/>
    <n v="0"/>
    <n v="0"/>
    <n v="0"/>
    <m/>
    <m/>
    <m/>
    <m/>
    <m/>
    <m/>
    <m/>
    <m/>
    <m/>
    <m/>
    <m/>
    <m/>
    <m/>
    <m/>
    <m/>
    <m/>
    <m/>
    <m/>
    <m/>
    <m/>
    <m/>
    <m/>
    <m/>
    <m/>
    <m/>
    <m/>
    <n v="0"/>
    <n v="0"/>
    <n v="0"/>
    <n v="0"/>
    <n v="0"/>
    <n v="0"/>
    <n v="0"/>
    <n v="0"/>
    <n v="0"/>
    <n v="0"/>
    <m/>
    <m/>
    <m/>
    <m/>
    <m/>
    <n v="0"/>
    <n v="0"/>
    <n v="4123"/>
    <n v="0"/>
    <n v="0"/>
    <n v="0"/>
    <n v="0"/>
    <n v="0"/>
    <m/>
    <x v="0"/>
    <m/>
    <m/>
  </r>
  <r>
    <x v="101"/>
    <x v="135"/>
    <x v="1"/>
    <x v="8"/>
    <n v="0"/>
    <n v="0"/>
    <n v="0"/>
    <n v="0"/>
    <n v="0"/>
    <n v="133158"/>
    <n v="133158"/>
    <n v="133158"/>
    <n v="13626"/>
    <n v="13626"/>
    <n v="146784"/>
    <n v="133158"/>
    <n v="146784"/>
    <n v="146784"/>
    <n v="0"/>
    <n v="0"/>
    <n v="0"/>
    <n v="0"/>
    <n v="0"/>
    <n v="0"/>
    <n v="0"/>
    <n v="0"/>
    <n v="0"/>
    <n v="0"/>
    <n v="0"/>
    <n v="0"/>
    <n v="0"/>
    <n v="0"/>
    <n v="0"/>
    <n v="0"/>
    <n v="0"/>
    <n v="0"/>
    <m/>
    <m/>
    <m/>
    <m/>
    <m/>
    <m/>
    <m/>
    <m/>
    <m/>
    <m/>
    <m/>
    <m/>
    <m/>
    <m/>
    <m/>
    <m/>
    <m/>
    <m/>
    <m/>
    <m/>
    <m/>
    <m/>
    <m/>
    <m/>
    <m/>
    <m/>
    <n v="0"/>
    <n v="0"/>
    <n v="0"/>
    <n v="0"/>
    <n v="133158"/>
    <n v="0"/>
    <n v="0"/>
    <n v="0"/>
    <n v="0"/>
    <n v="0"/>
    <m/>
    <m/>
    <m/>
    <m/>
    <m/>
    <n v="13626"/>
    <n v="0"/>
    <n v="0"/>
    <n v="0"/>
    <n v="0"/>
    <n v="0"/>
    <n v="0"/>
    <n v="0"/>
    <m/>
    <x v="1"/>
    <m/>
    <m/>
  </r>
  <r>
    <x v="102"/>
    <x v="136"/>
    <x v="1"/>
    <x v="8"/>
    <n v="0"/>
    <n v="0"/>
    <n v="0"/>
    <n v="0"/>
    <n v="0"/>
    <n v="322812"/>
    <n v="322812"/>
    <n v="322812"/>
    <n v="0"/>
    <n v="0"/>
    <n v="322812"/>
    <n v="326800"/>
    <n v="326800"/>
    <n v="326800"/>
    <n v="0"/>
    <n v="0"/>
    <n v="0"/>
    <n v="0"/>
    <n v="0"/>
    <n v="0"/>
    <n v="0"/>
    <n v="0"/>
    <n v="0"/>
    <n v="0"/>
    <n v="0"/>
    <n v="0"/>
    <n v="0"/>
    <n v="0"/>
    <n v="0"/>
    <n v="0"/>
    <n v="0"/>
    <n v="0"/>
    <m/>
    <m/>
    <m/>
    <m/>
    <m/>
    <m/>
    <m/>
    <m/>
    <m/>
    <m/>
    <m/>
    <m/>
    <m/>
    <m/>
    <m/>
    <m/>
    <m/>
    <m/>
    <m/>
    <m/>
    <m/>
    <m/>
    <m/>
    <m/>
    <m/>
    <m/>
    <n v="0"/>
    <n v="0"/>
    <n v="0"/>
    <n v="0"/>
    <n v="322767"/>
    <n v="0"/>
    <n v="0"/>
    <n v="0"/>
    <n v="45"/>
    <n v="0"/>
    <m/>
    <m/>
    <m/>
    <m/>
    <m/>
    <n v="0"/>
    <n v="0"/>
    <n v="0"/>
    <n v="0"/>
    <n v="3988"/>
    <n v="0"/>
    <n v="0"/>
    <n v="0"/>
    <m/>
    <x v="1"/>
    <m/>
    <m/>
  </r>
  <r>
    <x v="103"/>
    <x v="137"/>
    <x v="1"/>
    <x v="8"/>
    <n v="0"/>
    <n v="0"/>
    <n v="0"/>
    <n v="0"/>
    <n v="10504"/>
    <n v="123188"/>
    <n v="133692"/>
    <n v="133692"/>
    <n v="4149"/>
    <n v="4149"/>
    <n v="137841"/>
    <n v="133692"/>
    <n v="137841"/>
    <n v="137841"/>
    <n v="0"/>
    <n v="0"/>
    <n v="0"/>
    <n v="0"/>
    <n v="0"/>
    <n v="0"/>
    <n v="0"/>
    <n v="0"/>
    <n v="0"/>
    <n v="0"/>
    <n v="0"/>
    <n v="0"/>
    <n v="0"/>
    <n v="0"/>
    <n v="0"/>
    <n v="0"/>
    <n v="0"/>
    <n v="0"/>
    <m/>
    <m/>
    <m/>
    <m/>
    <m/>
    <m/>
    <m/>
    <m/>
    <m/>
    <m/>
    <m/>
    <m/>
    <m/>
    <m/>
    <m/>
    <m/>
    <m/>
    <m/>
    <m/>
    <m/>
    <m/>
    <m/>
    <m/>
    <m/>
    <m/>
    <m/>
    <n v="10504"/>
    <n v="0"/>
    <n v="0"/>
    <n v="0"/>
    <n v="123188"/>
    <n v="0"/>
    <n v="0"/>
    <n v="0"/>
    <n v="0"/>
    <n v="0"/>
    <m/>
    <m/>
    <m/>
    <m/>
    <m/>
    <n v="4149"/>
    <n v="0"/>
    <n v="0"/>
    <n v="0"/>
    <n v="0"/>
    <n v="0"/>
    <n v="0"/>
    <n v="0"/>
    <m/>
    <x v="1"/>
    <m/>
    <m/>
  </r>
  <r>
    <x v="104"/>
    <x v="138"/>
    <x v="1"/>
    <x v="8"/>
    <n v="0"/>
    <n v="0"/>
    <n v="0"/>
    <n v="0"/>
    <n v="0"/>
    <n v="171522"/>
    <n v="171522"/>
    <n v="171522"/>
    <n v="956"/>
    <n v="956"/>
    <n v="172478"/>
    <n v="171522"/>
    <n v="172478"/>
    <n v="172478"/>
    <n v="0"/>
    <n v="0"/>
    <n v="0"/>
    <n v="0"/>
    <n v="0"/>
    <n v="0"/>
    <n v="0"/>
    <n v="0"/>
    <n v="0"/>
    <n v="0"/>
    <n v="0"/>
    <n v="0"/>
    <n v="0"/>
    <n v="0"/>
    <n v="0"/>
    <n v="0"/>
    <n v="0"/>
    <n v="0"/>
    <m/>
    <m/>
    <m/>
    <m/>
    <m/>
    <m/>
    <m/>
    <m/>
    <m/>
    <m/>
    <m/>
    <m/>
    <m/>
    <m/>
    <m/>
    <m/>
    <m/>
    <m/>
    <m/>
    <m/>
    <m/>
    <m/>
    <m/>
    <m/>
    <m/>
    <m/>
    <n v="0"/>
    <n v="0"/>
    <n v="0"/>
    <n v="0"/>
    <n v="171497"/>
    <n v="0"/>
    <n v="0"/>
    <n v="0"/>
    <n v="25"/>
    <n v="0"/>
    <m/>
    <m/>
    <m/>
    <m/>
    <m/>
    <n v="956"/>
    <n v="0"/>
    <n v="0"/>
    <n v="0"/>
    <n v="0"/>
    <n v="0"/>
    <n v="0"/>
    <n v="0"/>
    <m/>
    <x v="1"/>
    <m/>
    <m/>
  </r>
  <r>
    <x v="105"/>
    <x v="139"/>
    <x v="1"/>
    <x v="8"/>
    <n v="1886"/>
    <n v="13"/>
    <n v="18562"/>
    <n v="20461"/>
    <n v="529"/>
    <n v="0"/>
    <n v="529"/>
    <n v="20990"/>
    <n v="0"/>
    <n v="139561"/>
    <n v="160551"/>
    <n v="20990"/>
    <n v="160551"/>
    <n v="160551"/>
    <n v="1886"/>
    <n v="0"/>
    <n v="13"/>
    <n v="13"/>
    <n v="18562"/>
    <n v="16075"/>
    <n v="0"/>
    <n v="0"/>
    <n v="0"/>
    <n v="0"/>
    <n v="0"/>
    <n v="0"/>
    <n v="0"/>
    <n v="0"/>
    <n v="0"/>
    <n v="0"/>
    <n v="0"/>
    <n v="0"/>
    <m/>
    <m/>
    <m/>
    <m/>
    <m/>
    <m/>
    <m/>
    <m/>
    <m/>
    <m/>
    <m/>
    <m/>
    <m/>
    <m/>
    <m/>
    <m/>
    <m/>
    <m/>
    <m/>
    <m/>
    <m/>
    <m/>
    <m/>
    <m/>
    <m/>
    <m/>
    <n v="0"/>
    <n v="0"/>
    <n v="529"/>
    <n v="529"/>
    <n v="0"/>
    <n v="0"/>
    <n v="0"/>
    <n v="0"/>
    <n v="0"/>
    <n v="0"/>
    <m/>
    <m/>
    <m/>
    <m/>
    <m/>
    <n v="0"/>
    <n v="0"/>
    <n v="139561"/>
    <n v="0"/>
    <n v="0"/>
    <n v="0"/>
    <n v="0"/>
    <n v="0"/>
    <m/>
    <x v="1"/>
    <m/>
    <m/>
  </r>
  <r>
    <x v="106"/>
    <x v="140"/>
    <x v="1"/>
    <x v="8"/>
    <n v="0"/>
    <n v="0"/>
    <n v="0"/>
    <n v="0"/>
    <n v="9009"/>
    <n v="258592"/>
    <n v="267601"/>
    <n v="267601"/>
    <n v="4383"/>
    <n v="4383"/>
    <n v="271984"/>
    <n v="267601"/>
    <n v="271984"/>
    <n v="271984"/>
    <n v="0"/>
    <n v="0"/>
    <n v="0"/>
    <n v="0"/>
    <n v="0"/>
    <n v="0"/>
    <n v="0"/>
    <n v="0"/>
    <n v="0"/>
    <n v="0"/>
    <n v="0"/>
    <n v="0"/>
    <n v="0"/>
    <n v="0"/>
    <n v="0"/>
    <n v="0"/>
    <n v="0"/>
    <n v="0"/>
    <m/>
    <m/>
    <m/>
    <m/>
    <m/>
    <m/>
    <m/>
    <m/>
    <m/>
    <m/>
    <m/>
    <m/>
    <m/>
    <m/>
    <m/>
    <m/>
    <m/>
    <m/>
    <m/>
    <m/>
    <m/>
    <m/>
    <m/>
    <m/>
    <m/>
    <m/>
    <n v="9009"/>
    <n v="0"/>
    <n v="0"/>
    <n v="0"/>
    <n v="258592"/>
    <n v="0"/>
    <n v="0"/>
    <n v="0"/>
    <n v="0"/>
    <n v="0"/>
    <m/>
    <m/>
    <m/>
    <m/>
    <m/>
    <n v="4383"/>
    <n v="0"/>
    <n v="0"/>
    <n v="0"/>
    <n v="0"/>
    <n v="0"/>
    <n v="0"/>
    <n v="0"/>
    <m/>
    <x v="1"/>
    <m/>
    <m/>
  </r>
  <r>
    <x v="107"/>
    <x v="141"/>
    <x v="1"/>
    <x v="8"/>
    <n v="0"/>
    <n v="0"/>
    <n v="0"/>
    <n v="0"/>
    <n v="0"/>
    <n v="338750"/>
    <n v="338750"/>
    <n v="338750"/>
    <n v="1278"/>
    <n v="1278"/>
    <n v="340028"/>
    <n v="338750"/>
    <n v="340028"/>
    <n v="340028"/>
    <n v="0"/>
    <n v="0"/>
    <n v="0"/>
    <n v="0"/>
    <n v="0"/>
    <n v="0"/>
    <n v="0"/>
    <n v="0"/>
    <n v="0"/>
    <n v="0"/>
    <n v="0"/>
    <n v="0"/>
    <n v="0"/>
    <n v="0"/>
    <n v="0"/>
    <n v="0"/>
    <n v="0"/>
    <n v="0"/>
    <m/>
    <m/>
    <m/>
    <m/>
    <m/>
    <m/>
    <m/>
    <m/>
    <m/>
    <m/>
    <m/>
    <m/>
    <m/>
    <m/>
    <m/>
    <m/>
    <m/>
    <m/>
    <m/>
    <m/>
    <m/>
    <m/>
    <m/>
    <m/>
    <m/>
    <m/>
    <n v="0"/>
    <n v="0"/>
    <n v="0"/>
    <n v="0"/>
    <n v="338609"/>
    <n v="0"/>
    <n v="0"/>
    <n v="0"/>
    <n v="141"/>
    <n v="0"/>
    <m/>
    <m/>
    <m/>
    <m/>
    <m/>
    <n v="1278"/>
    <n v="0"/>
    <n v="0"/>
    <n v="0"/>
    <n v="0"/>
    <n v="0"/>
    <n v="0"/>
    <n v="0"/>
    <m/>
    <x v="1"/>
    <m/>
    <m/>
  </r>
  <r>
    <x v="108"/>
    <x v="142"/>
    <x v="1"/>
    <x v="8"/>
    <n v="0"/>
    <n v="0"/>
    <n v="0"/>
    <n v="0"/>
    <n v="149817"/>
    <n v="12098"/>
    <n v="161915"/>
    <n v="161915"/>
    <n v="0"/>
    <n v="0"/>
    <n v="161915"/>
    <n v="161915"/>
    <n v="161915"/>
    <n v="161915"/>
    <n v="0"/>
    <n v="0"/>
    <n v="0"/>
    <n v="0"/>
    <n v="0"/>
    <n v="0"/>
    <n v="0"/>
    <n v="0"/>
    <n v="0"/>
    <n v="0"/>
    <n v="0"/>
    <n v="0"/>
    <n v="0"/>
    <n v="0"/>
    <n v="0"/>
    <n v="0"/>
    <n v="0"/>
    <n v="0"/>
    <m/>
    <m/>
    <m/>
    <m/>
    <m/>
    <m/>
    <m/>
    <m/>
    <m/>
    <m/>
    <m/>
    <m/>
    <m/>
    <m/>
    <m/>
    <m/>
    <m/>
    <m/>
    <m/>
    <m/>
    <m/>
    <m/>
    <m/>
    <m/>
    <m/>
    <m/>
    <n v="149817"/>
    <n v="0"/>
    <n v="0"/>
    <n v="0"/>
    <n v="12098"/>
    <n v="0"/>
    <n v="0"/>
    <n v="0"/>
    <n v="0"/>
    <n v="0"/>
    <m/>
    <m/>
    <m/>
    <m/>
    <m/>
    <n v="0"/>
    <n v="0"/>
    <n v="0"/>
    <n v="0"/>
    <n v="0"/>
    <n v="0"/>
    <n v="0"/>
    <n v="0"/>
    <m/>
    <x v="1"/>
    <m/>
    <m/>
  </r>
  <r>
    <x v="109"/>
    <x v="143"/>
    <x v="1"/>
    <x v="8"/>
    <n v="0"/>
    <n v="0"/>
    <n v="0"/>
    <n v="0"/>
    <n v="0"/>
    <n v="0"/>
    <n v="0"/>
    <n v="0"/>
    <n v="0"/>
    <n v="97858"/>
    <n v="97858"/>
    <n v="0"/>
    <n v="97858"/>
    <n v="97858"/>
    <n v="0"/>
    <n v="0"/>
    <n v="0"/>
    <n v="0"/>
    <n v="0"/>
    <n v="0"/>
    <n v="0"/>
    <n v="0"/>
    <n v="0"/>
    <n v="0"/>
    <n v="0"/>
    <n v="0"/>
    <n v="0"/>
    <n v="0"/>
    <n v="0"/>
    <n v="0"/>
    <n v="0"/>
    <n v="0"/>
    <m/>
    <m/>
    <m/>
    <m/>
    <m/>
    <m/>
    <m/>
    <m/>
    <m/>
    <m/>
    <m/>
    <m/>
    <m/>
    <m/>
    <m/>
    <m/>
    <m/>
    <m/>
    <m/>
    <m/>
    <m/>
    <m/>
    <m/>
    <m/>
    <m/>
    <m/>
    <n v="0"/>
    <n v="0"/>
    <n v="0"/>
    <n v="0"/>
    <n v="0"/>
    <n v="0"/>
    <n v="0"/>
    <n v="0"/>
    <n v="0"/>
    <n v="0"/>
    <m/>
    <m/>
    <m/>
    <m/>
    <m/>
    <n v="0"/>
    <n v="0"/>
    <n v="97858"/>
    <n v="0"/>
    <n v="0"/>
    <n v="0"/>
    <n v="0"/>
    <n v="0"/>
    <m/>
    <x v="0"/>
    <m/>
    <m/>
  </r>
  <r>
    <x v="88"/>
    <x v="119"/>
    <x v="1"/>
    <x v="8"/>
    <n v="0"/>
    <n v="0"/>
    <n v="126"/>
    <n v="126"/>
    <n v="0"/>
    <n v="0"/>
    <n v="0"/>
    <n v="126"/>
    <n v="0"/>
    <n v="34521"/>
    <n v="34647"/>
    <n v="126"/>
    <n v="34647"/>
    <n v="34647"/>
    <n v="0"/>
    <n v="0"/>
    <n v="0"/>
    <n v="0"/>
    <n v="126"/>
    <n v="0"/>
    <n v="0"/>
    <n v="0"/>
    <n v="0"/>
    <n v="0"/>
    <n v="0"/>
    <n v="0"/>
    <n v="0"/>
    <n v="0"/>
    <n v="0"/>
    <n v="0"/>
    <n v="0"/>
    <n v="0"/>
    <m/>
    <m/>
    <m/>
    <m/>
    <m/>
    <m/>
    <m/>
    <m/>
    <m/>
    <m/>
    <m/>
    <m/>
    <m/>
    <m/>
    <m/>
    <m/>
    <m/>
    <m/>
    <m/>
    <m/>
    <m/>
    <m/>
    <m/>
    <m/>
    <m/>
    <m/>
    <n v="0"/>
    <n v="0"/>
    <n v="0"/>
    <n v="0"/>
    <n v="0"/>
    <n v="0"/>
    <n v="0"/>
    <n v="0"/>
    <n v="0"/>
    <n v="0"/>
    <m/>
    <m/>
    <m/>
    <m/>
    <m/>
    <n v="0"/>
    <n v="0"/>
    <n v="34521"/>
    <n v="0"/>
    <n v="0"/>
    <n v="0"/>
    <n v="0"/>
    <n v="0"/>
    <m/>
    <x v="0"/>
    <m/>
    <m/>
  </r>
  <r>
    <x v="111"/>
    <x v="145"/>
    <x v="1"/>
    <x v="8"/>
    <n v="19002"/>
    <n v="14168"/>
    <n v="82144"/>
    <n v="115314"/>
    <n v="194"/>
    <n v="0"/>
    <n v="194"/>
    <n v="115508"/>
    <n v="0"/>
    <n v="0"/>
    <n v="115508"/>
    <n v="115508"/>
    <n v="115508"/>
    <n v="115508"/>
    <n v="19002"/>
    <n v="0"/>
    <n v="14168"/>
    <n v="1375"/>
    <n v="81625"/>
    <n v="2383"/>
    <n v="0"/>
    <n v="0"/>
    <n v="0"/>
    <n v="0"/>
    <n v="0"/>
    <n v="0"/>
    <n v="0"/>
    <n v="0"/>
    <n v="0"/>
    <n v="0"/>
    <n v="519"/>
    <n v="0"/>
    <m/>
    <m/>
    <m/>
    <m/>
    <m/>
    <m/>
    <m/>
    <m/>
    <m/>
    <m/>
    <m/>
    <m/>
    <m/>
    <m/>
    <m/>
    <m/>
    <m/>
    <m/>
    <m/>
    <m/>
    <m/>
    <m/>
    <m/>
    <m/>
    <m/>
    <m/>
    <n v="194"/>
    <n v="0"/>
    <n v="0"/>
    <n v="0"/>
    <n v="0"/>
    <n v="0"/>
    <n v="0"/>
    <n v="0"/>
    <n v="0"/>
    <n v="0"/>
    <m/>
    <m/>
    <m/>
    <m/>
    <m/>
    <n v="0"/>
    <n v="0"/>
    <n v="0"/>
    <n v="0"/>
    <n v="0"/>
    <n v="0"/>
    <n v="0"/>
    <n v="0"/>
    <m/>
    <x v="1"/>
    <m/>
    <m/>
  </r>
  <r>
    <x v="112"/>
    <x v="146"/>
    <x v="1"/>
    <x v="8"/>
    <n v="0"/>
    <n v="4281"/>
    <n v="34263"/>
    <n v="38544"/>
    <n v="0"/>
    <n v="0"/>
    <n v="0"/>
    <n v="38544"/>
    <n v="0"/>
    <n v="1998"/>
    <n v="40542"/>
    <n v="38544"/>
    <n v="40542"/>
    <n v="40542"/>
    <n v="0"/>
    <n v="0"/>
    <n v="4281"/>
    <n v="0"/>
    <n v="34263"/>
    <n v="0"/>
    <n v="0"/>
    <n v="0"/>
    <n v="0"/>
    <n v="0"/>
    <n v="0"/>
    <n v="0"/>
    <n v="0"/>
    <n v="0"/>
    <n v="0"/>
    <n v="0"/>
    <n v="0"/>
    <n v="0"/>
    <m/>
    <m/>
    <m/>
    <m/>
    <m/>
    <m/>
    <m/>
    <m/>
    <m/>
    <m/>
    <m/>
    <m/>
    <m/>
    <m/>
    <m/>
    <m/>
    <m/>
    <m/>
    <m/>
    <m/>
    <m/>
    <m/>
    <m/>
    <m/>
    <m/>
    <m/>
    <n v="0"/>
    <n v="0"/>
    <n v="0"/>
    <n v="0"/>
    <n v="0"/>
    <n v="0"/>
    <n v="0"/>
    <n v="0"/>
    <n v="0"/>
    <n v="0"/>
    <m/>
    <m/>
    <m/>
    <m/>
    <m/>
    <n v="0"/>
    <n v="0"/>
    <n v="1998"/>
    <n v="0"/>
    <n v="0"/>
    <n v="0"/>
    <n v="0"/>
    <n v="0"/>
    <m/>
    <x v="0"/>
    <m/>
    <m/>
  </r>
  <r>
    <x v="137"/>
    <x v="172"/>
    <x v="1"/>
    <x v="8"/>
    <n v="0"/>
    <n v="0"/>
    <n v="0"/>
    <n v="0"/>
    <n v="83"/>
    <n v="0"/>
    <n v="83"/>
    <n v="83"/>
    <n v="0"/>
    <n v="0"/>
    <n v="83"/>
    <n v="83"/>
    <n v="83"/>
    <n v="83"/>
    <n v="0"/>
    <n v="0"/>
    <n v="0"/>
    <n v="0"/>
    <n v="0"/>
    <n v="0"/>
    <n v="0"/>
    <n v="0"/>
    <n v="0"/>
    <n v="0"/>
    <n v="0"/>
    <n v="0"/>
    <n v="0"/>
    <n v="0"/>
    <n v="0"/>
    <n v="0"/>
    <n v="0"/>
    <n v="0"/>
    <m/>
    <m/>
    <m/>
    <m/>
    <m/>
    <m/>
    <m/>
    <m/>
    <m/>
    <m/>
    <m/>
    <m/>
    <m/>
    <m/>
    <m/>
    <m/>
    <m/>
    <m/>
    <m/>
    <m/>
    <m/>
    <m/>
    <m/>
    <m/>
    <m/>
    <m/>
    <n v="83"/>
    <n v="0"/>
    <n v="0"/>
    <n v="0"/>
    <n v="0"/>
    <n v="0"/>
    <n v="0"/>
    <n v="0"/>
    <n v="0"/>
    <n v="0"/>
    <m/>
    <m/>
    <m/>
    <m/>
    <m/>
    <n v="0"/>
    <n v="0"/>
    <n v="0"/>
    <n v="0"/>
    <n v="0"/>
    <n v="0"/>
    <n v="0"/>
    <n v="0"/>
    <m/>
    <x v="0"/>
    <m/>
    <m/>
  </r>
  <r>
    <x v="114"/>
    <x v="148"/>
    <x v="1"/>
    <x v="8"/>
    <n v="132"/>
    <n v="12122"/>
    <n v="14107"/>
    <n v="26361"/>
    <n v="0"/>
    <n v="0"/>
    <n v="0"/>
    <n v="26361"/>
    <n v="0"/>
    <n v="0"/>
    <n v="26361"/>
    <n v="26361"/>
    <n v="26361"/>
    <n v="26361"/>
    <n v="132"/>
    <n v="0"/>
    <n v="12122"/>
    <n v="0"/>
    <n v="14107"/>
    <n v="0"/>
    <n v="0"/>
    <n v="0"/>
    <n v="0"/>
    <n v="0"/>
    <n v="0"/>
    <n v="0"/>
    <n v="0"/>
    <n v="0"/>
    <n v="0"/>
    <n v="0"/>
    <n v="0"/>
    <n v="0"/>
    <m/>
    <m/>
    <m/>
    <m/>
    <m/>
    <m/>
    <m/>
    <m/>
    <m/>
    <m/>
    <m/>
    <m/>
    <m/>
    <m/>
    <m/>
    <m/>
    <m/>
    <m/>
    <m/>
    <m/>
    <m/>
    <m/>
    <m/>
    <m/>
    <m/>
    <m/>
    <n v="0"/>
    <n v="0"/>
    <n v="0"/>
    <n v="0"/>
    <n v="0"/>
    <n v="0"/>
    <n v="0"/>
    <n v="0"/>
    <n v="0"/>
    <n v="0"/>
    <m/>
    <m/>
    <m/>
    <m/>
    <m/>
    <n v="0"/>
    <n v="0"/>
    <n v="0"/>
    <n v="0"/>
    <n v="0"/>
    <n v="0"/>
    <n v="0"/>
    <n v="0"/>
    <m/>
    <x v="0"/>
    <m/>
    <m/>
  </r>
  <r>
    <x v="26"/>
    <x v="149"/>
    <x v="1"/>
    <x v="8"/>
    <n v="2"/>
    <n v="38652"/>
    <n v="424695"/>
    <n v="463349"/>
    <n v="326507"/>
    <n v="0"/>
    <n v="326507"/>
    <n v="789856"/>
    <n v="0"/>
    <n v="0"/>
    <n v="789856"/>
    <n v="789856"/>
    <n v="789856"/>
    <n v="789856"/>
    <n v="2"/>
    <n v="0"/>
    <n v="38652"/>
    <n v="0"/>
    <n v="424695"/>
    <n v="0"/>
    <n v="0"/>
    <n v="0"/>
    <n v="0"/>
    <n v="0"/>
    <n v="0"/>
    <n v="0"/>
    <n v="0"/>
    <n v="0"/>
    <n v="0"/>
    <n v="0"/>
    <n v="0"/>
    <n v="0"/>
    <m/>
    <m/>
    <m/>
    <m/>
    <m/>
    <m/>
    <m/>
    <m/>
    <m/>
    <m/>
    <m/>
    <m/>
    <m/>
    <m/>
    <m/>
    <m/>
    <m/>
    <m/>
    <m/>
    <m/>
    <m/>
    <m/>
    <m/>
    <m/>
    <m/>
    <m/>
    <n v="326507"/>
    <n v="0"/>
    <n v="0"/>
    <n v="0"/>
    <n v="0"/>
    <n v="0"/>
    <n v="0"/>
    <n v="0"/>
    <n v="0"/>
    <n v="0"/>
    <m/>
    <m/>
    <m/>
    <m/>
    <m/>
    <n v="0"/>
    <n v="0"/>
    <n v="0"/>
    <n v="0"/>
    <n v="0"/>
    <n v="0"/>
    <n v="0"/>
    <n v="0"/>
    <m/>
    <x v="1"/>
    <m/>
    <m/>
  </r>
  <r>
    <x v="145"/>
    <x v="152"/>
    <x v="1"/>
    <x v="8"/>
    <n v="0"/>
    <n v="0"/>
    <n v="0"/>
    <n v="0"/>
    <n v="9120"/>
    <n v="1612"/>
    <n v="10732"/>
    <n v="10732"/>
    <n v="0"/>
    <n v="512"/>
    <n v="11244"/>
    <n v="10732"/>
    <n v="11244"/>
    <n v="11244"/>
    <n v="0"/>
    <n v="0"/>
    <n v="0"/>
    <n v="0"/>
    <n v="0"/>
    <n v="0"/>
    <n v="0"/>
    <n v="0"/>
    <n v="0"/>
    <n v="0"/>
    <n v="0"/>
    <n v="0"/>
    <n v="0"/>
    <n v="0"/>
    <n v="0"/>
    <n v="0"/>
    <n v="0"/>
    <n v="0"/>
    <m/>
    <m/>
    <m/>
    <m/>
    <m/>
    <m/>
    <m/>
    <m/>
    <m/>
    <m/>
    <m/>
    <m/>
    <m/>
    <m/>
    <m/>
    <m/>
    <m/>
    <m/>
    <m/>
    <m/>
    <m/>
    <m/>
    <m/>
    <m/>
    <m/>
    <m/>
    <n v="9120"/>
    <n v="0"/>
    <n v="0"/>
    <n v="0"/>
    <n v="1612"/>
    <n v="0"/>
    <n v="0"/>
    <n v="0"/>
    <n v="0"/>
    <n v="0"/>
    <m/>
    <m/>
    <m/>
    <m/>
    <m/>
    <n v="0"/>
    <n v="0"/>
    <n v="512"/>
    <n v="1458"/>
    <n v="0"/>
    <n v="0"/>
    <n v="0"/>
    <n v="0"/>
    <m/>
    <x v="0"/>
    <m/>
    <m/>
  </r>
  <r>
    <x v="115"/>
    <x v="154"/>
    <x v="1"/>
    <x v="8"/>
    <n v="6847"/>
    <n v="30118"/>
    <n v="83528"/>
    <n v="120493"/>
    <n v="0"/>
    <n v="0"/>
    <n v="0"/>
    <n v="120493"/>
    <n v="0"/>
    <n v="0"/>
    <n v="120493"/>
    <n v="120493"/>
    <n v="120493"/>
    <n v="120493"/>
    <n v="6847"/>
    <n v="0"/>
    <n v="30118"/>
    <n v="0"/>
    <n v="83528"/>
    <n v="0"/>
    <n v="0"/>
    <n v="0"/>
    <n v="0"/>
    <n v="0"/>
    <n v="0"/>
    <n v="0"/>
    <n v="0"/>
    <n v="0"/>
    <n v="0"/>
    <n v="0"/>
    <n v="0"/>
    <n v="0"/>
    <m/>
    <m/>
    <m/>
    <m/>
    <m/>
    <m/>
    <m/>
    <m/>
    <m/>
    <m/>
    <m/>
    <m/>
    <m/>
    <m/>
    <m/>
    <m/>
    <m/>
    <m/>
    <m/>
    <m/>
    <m/>
    <m/>
    <m/>
    <m/>
    <m/>
    <m/>
    <n v="0"/>
    <n v="0"/>
    <n v="0"/>
    <n v="0"/>
    <n v="0"/>
    <n v="0"/>
    <n v="0"/>
    <n v="0"/>
    <n v="0"/>
    <n v="0"/>
    <m/>
    <m/>
    <m/>
    <m/>
    <m/>
    <n v="0"/>
    <n v="0"/>
    <n v="0"/>
    <n v="0"/>
    <n v="0"/>
    <n v="0"/>
    <n v="0"/>
    <n v="0"/>
    <m/>
    <x v="1"/>
    <m/>
    <m/>
  </r>
  <r>
    <x v="0"/>
    <x v="0"/>
    <x v="0"/>
    <x v="8"/>
    <n v="0"/>
    <n v="0"/>
    <n v="2609"/>
    <n v="2609"/>
    <n v="0"/>
    <n v="0"/>
    <n v="0"/>
    <n v="2609"/>
    <n v="0"/>
    <n v="0"/>
    <n v="2609"/>
    <n v="2609"/>
    <n v="2609"/>
    <n v="2609"/>
    <m/>
    <m/>
    <m/>
    <m/>
    <m/>
    <m/>
    <m/>
    <m/>
    <m/>
    <m/>
    <n v="2489"/>
    <m/>
    <m/>
    <m/>
    <m/>
    <m/>
    <m/>
    <m/>
    <m/>
    <m/>
    <m/>
    <m/>
    <m/>
    <m/>
    <m/>
    <m/>
    <m/>
    <m/>
    <n v="0"/>
    <n v="0"/>
    <m/>
    <m/>
    <m/>
    <m/>
    <n v="0"/>
    <n v="0"/>
    <m/>
    <m/>
    <m/>
    <m/>
    <n v="120"/>
    <n v="0"/>
    <m/>
    <m/>
    <m/>
    <m/>
    <m/>
    <m/>
    <m/>
    <m/>
    <m/>
    <m/>
    <m/>
    <m/>
    <m/>
    <m/>
    <m/>
    <m/>
    <m/>
    <m/>
    <m/>
    <m/>
    <m/>
    <m/>
    <m/>
    <m/>
    <m/>
    <m/>
    <x v="0"/>
    <m/>
    <m/>
  </r>
  <r>
    <x v="154"/>
    <x v="1"/>
    <x v="0"/>
    <x v="8"/>
    <n v="656"/>
    <n v="76332"/>
    <n v="152216"/>
    <n v="229204"/>
    <n v="8703"/>
    <n v="0"/>
    <n v="8703"/>
    <n v="237907"/>
    <n v="86748"/>
    <n v="86748"/>
    <n v="324655"/>
    <n v="895155"/>
    <n v="981903"/>
    <n v="1036527"/>
    <m/>
    <m/>
    <m/>
    <m/>
    <m/>
    <m/>
    <n v="656"/>
    <m/>
    <n v="3632"/>
    <m/>
    <n v="26510"/>
    <n v="1209"/>
    <m/>
    <m/>
    <n v="55244"/>
    <n v="1"/>
    <n v="84207"/>
    <n v="3133"/>
    <m/>
    <m/>
    <n v="1550"/>
    <m/>
    <n v="1697"/>
    <n v="0"/>
    <m/>
    <m/>
    <m/>
    <m/>
    <n v="1424"/>
    <n v="0"/>
    <m/>
    <m/>
    <n v="15906"/>
    <m/>
    <n v="31759"/>
    <n v="0"/>
    <m/>
    <m/>
    <m/>
    <m/>
    <n v="0"/>
    <n v="0"/>
    <n v="6619"/>
    <m/>
    <n v="8703"/>
    <m/>
    <m/>
    <m/>
    <n v="0"/>
    <m/>
    <m/>
    <m/>
    <m/>
    <m/>
    <m/>
    <m/>
    <n v="86748"/>
    <m/>
    <m/>
    <m/>
    <m/>
    <m/>
    <m/>
    <n v="657248"/>
    <m/>
    <m/>
    <m/>
    <n v="54624"/>
    <x v="1"/>
    <m/>
    <m/>
  </r>
  <r>
    <x v="42"/>
    <x v="181"/>
    <x v="0"/>
    <x v="8"/>
    <n v="21"/>
    <n v="0"/>
    <n v="0"/>
    <n v="21"/>
    <n v="0"/>
    <n v="0"/>
    <n v="0"/>
    <n v="21"/>
    <n v="0"/>
    <n v="0"/>
    <n v="21"/>
    <n v="21"/>
    <n v="21"/>
    <n v="21"/>
    <m/>
    <m/>
    <m/>
    <m/>
    <m/>
    <m/>
    <m/>
    <m/>
    <m/>
    <m/>
    <m/>
    <m/>
    <m/>
    <m/>
    <m/>
    <m/>
    <m/>
    <m/>
    <m/>
    <m/>
    <m/>
    <m/>
    <m/>
    <m/>
    <n v="0"/>
    <n v="0"/>
    <m/>
    <m/>
    <m/>
    <m/>
    <n v="0"/>
    <n v="0"/>
    <m/>
    <m/>
    <m/>
    <m/>
    <n v="21"/>
    <n v="21"/>
    <m/>
    <m/>
    <m/>
    <m/>
    <m/>
    <m/>
    <m/>
    <m/>
    <m/>
    <m/>
    <m/>
    <m/>
    <m/>
    <m/>
    <m/>
    <m/>
    <m/>
    <m/>
    <m/>
    <m/>
    <m/>
    <m/>
    <m/>
    <m/>
    <m/>
    <m/>
    <m/>
    <m/>
    <m/>
    <m/>
    <x v="0"/>
    <m/>
    <m/>
  </r>
  <r>
    <x v="2"/>
    <x v="2"/>
    <x v="0"/>
    <x v="8"/>
    <n v="0"/>
    <n v="0"/>
    <n v="0"/>
    <n v="0"/>
    <n v="0"/>
    <n v="0"/>
    <n v="0"/>
    <n v="0"/>
    <n v="71"/>
    <n v="71"/>
    <n v="71"/>
    <n v="0"/>
    <n v="71"/>
    <n v="71"/>
    <m/>
    <m/>
    <m/>
    <m/>
    <m/>
    <m/>
    <m/>
    <m/>
    <m/>
    <m/>
    <m/>
    <m/>
    <m/>
    <m/>
    <m/>
    <m/>
    <m/>
    <m/>
    <m/>
    <m/>
    <m/>
    <m/>
    <m/>
    <m/>
    <m/>
    <m/>
    <m/>
    <m/>
    <m/>
    <m/>
    <m/>
    <m/>
    <m/>
    <m/>
    <m/>
    <m/>
    <m/>
    <m/>
    <m/>
    <m/>
    <m/>
    <m/>
    <m/>
    <m/>
    <m/>
    <m/>
    <m/>
    <m/>
    <m/>
    <m/>
    <m/>
    <m/>
    <m/>
    <m/>
    <n v="71"/>
    <n v="0"/>
    <n v="0"/>
    <n v="0"/>
    <m/>
    <m/>
    <m/>
    <m/>
    <m/>
    <m/>
    <m/>
    <m/>
    <m/>
    <m/>
    <x v="0"/>
    <m/>
    <m/>
  </r>
  <r>
    <x v="122"/>
    <x v="3"/>
    <x v="0"/>
    <x v="8"/>
    <n v="15"/>
    <n v="0"/>
    <n v="7"/>
    <n v="22"/>
    <n v="0"/>
    <n v="0"/>
    <n v="0"/>
    <n v="22"/>
    <n v="0"/>
    <n v="0"/>
    <n v="22"/>
    <n v="22"/>
    <n v="22"/>
    <n v="22"/>
    <m/>
    <m/>
    <m/>
    <m/>
    <m/>
    <m/>
    <m/>
    <m/>
    <m/>
    <m/>
    <m/>
    <m/>
    <m/>
    <m/>
    <m/>
    <m/>
    <m/>
    <m/>
    <m/>
    <m/>
    <m/>
    <m/>
    <m/>
    <m/>
    <n v="15"/>
    <n v="15"/>
    <m/>
    <m/>
    <n v="7"/>
    <n v="7"/>
    <m/>
    <m/>
    <m/>
    <m/>
    <n v="0"/>
    <n v="0"/>
    <m/>
    <m/>
    <m/>
    <m/>
    <n v="0"/>
    <n v="0"/>
    <m/>
    <m/>
    <m/>
    <m/>
    <m/>
    <m/>
    <m/>
    <m/>
    <m/>
    <m/>
    <m/>
    <m/>
    <m/>
    <m/>
    <m/>
    <m/>
    <m/>
    <m/>
    <m/>
    <m/>
    <m/>
    <m/>
    <m/>
    <m/>
    <m/>
    <m/>
    <x v="0"/>
    <m/>
    <m/>
  </r>
  <r>
    <x v="122"/>
    <x v="4"/>
    <x v="0"/>
    <x v="8"/>
    <n v="16"/>
    <n v="0"/>
    <n v="0"/>
    <n v="16"/>
    <n v="0"/>
    <n v="0"/>
    <n v="0"/>
    <n v="16"/>
    <n v="0"/>
    <n v="0"/>
    <n v="16"/>
    <n v="16"/>
    <n v="16"/>
    <n v="16"/>
    <m/>
    <m/>
    <m/>
    <m/>
    <m/>
    <m/>
    <n v="3"/>
    <n v="3"/>
    <m/>
    <m/>
    <m/>
    <m/>
    <m/>
    <m/>
    <m/>
    <m/>
    <m/>
    <m/>
    <n v="0"/>
    <m/>
    <m/>
    <m/>
    <m/>
    <m/>
    <n v="13"/>
    <n v="13"/>
    <m/>
    <m/>
    <m/>
    <m/>
    <n v="0"/>
    <n v="0"/>
    <m/>
    <m/>
    <m/>
    <m/>
    <n v="0"/>
    <n v="0"/>
    <m/>
    <m/>
    <m/>
    <m/>
    <m/>
    <m/>
    <m/>
    <m/>
    <m/>
    <m/>
    <m/>
    <m/>
    <m/>
    <m/>
    <m/>
    <m/>
    <m/>
    <m/>
    <m/>
    <m/>
    <m/>
    <m/>
    <m/>
    <m/>
    <m/>
    <m/>
    <m/>
    <m/>
    <m/>
    <m/>
    <x v="0"/>
    <m/>
    <m/>
  </r>
  <r>
    <x v="4"/>
    <x v="5"/>
    <x v="0"/>
    <x v="8"/>
    <n v="4"/>
    <n v="0"/>
    <n v="0"/>
    <n v="4"/>
    <n v="0"/>
    <n v="0"/>
    <n v="0"/>
    <n v="4"/>
    <n v="0"/>
    <n v="0"/>
    <n v="4"/>
    <n v="4"/>
    <n v="4"/>
    <n v="4"/>
    <m/>
    <m/>
    <m/>
    <m/>
    <m/>
    <m/>
    <n v="0"/>
    <n v="0"/>
    <m/>
    <m/>
    <m/>
    <m/>
    <m/>
    <m/>
    <m/>
    <m/>
    <m/>
    <m/>
    <n v="0"/>
    <m/>
    <m/>
    <m/>
    <m/>
    <m/>
    <n v="0"/>
    <n v="0"/>
    <m/>
    <m/>
    <m/>
    <m/>
    <n v="0"/>
    <n v="0"/>
    <m/>
    <m/>
    <m/>
    <m/>
    <n v="4"/>
    <n v="4"/>
    <m/>
    <m/>
    <m/>
    <m/>
    <m/>
    <m/>
    <m/>
    <m/>
    <m/>
    <m/>
    <m/>
    <m/>
    <m/>
    <m/>
    <m/>
    <m/>
    <m/>
    <m/>
    <m/>
    <m/>
    <m/>
    <m/>
    <m/>
    <m/>
    <m/>
    <m/>
    <m/>
    <m/>
    <m/>
    <m/>
    <x v="0"/>
    <m/>
    <m/>
  </r>
  <r>
    <x v="5"/>
    <x v="6"/>
    <x v="0"/>
    <x v="8"/>
    <n v="136092"/>
    <n v="174"/>
    <n v="135830"/>
    <n v="272096"/>
    <n v="12169"/>
    <n v="0"/>
    <n v="12169"/>
    <n v="284265"/>
    <n v="21798"/>
    <n v="21798"/>
    <n v="306063"/>
    <n v="2531131"/>
    <n v="2552929"/>
    <n v="2682832"/>
    <m/>
    <m/>
    <m/>
    <m/>
    <m/>
    <m/>
    <n v="127091"/>
    <n v="127059"/>
    <n v="174"/>
    <n v="169"/>
    <n v="45565"/>
    <n v="10574"/>
    <m/>
    <m/>
    <n v="0"/>
    <n v="0"/>
    <n v="0"/>
    <n v="0"/>
    <n v="0"/>
    <m/>
    <n v="0"/>
    <n v="0"/>
    <n v="0"/>
    <n v="0"/>
    <n v="0"/>
    <n v="0"/>
    <m/>
    <m/>
    <n v="1198"/>
    <n v="652"/>
    <n v="9001"/>
    <n v="9001"/>
    <n v="0"/>
    <n v="0"/>
    <n v="89067"/>
    <n v="11544"/>
    <n v="0"/>
    <n v="0"/>
    <n v="0"/>
    <n v="0"/>
    <n v="0"/>
    <n v="0"/>
    <n v="0"/>
    <n v="0"/>
    <n v="12169"/>
    <m/>
    <m/>
    <m/>
    <n v="0"/>
    <m/>
    <m/>
    <m/>
    <m/>
    <m/>
    <m/>
    <m/>
    <n v="21798"/>
    <m/>
    <m/>
    <m/>
    <m/>
    <m/>
    <m/>
    <n v="2246866"/>
    <m/>
    <m/>
    <m/>
    <n v="129903"/>
    <x v="1"/>
    <m/>
    <m/>
  </r>
  <r>
    <x v="6"/>
    <x v="8"/>
    <x v="0"/>
    <x v="8"/>
    <n v="0"/>
    <n v="0"/>
    <n v="0"/>
    <n v="0"/>
    <n v="0"/>
    <n v="0"/>
    <n v="0"/>
    <n v="0"/>
    <n v="285"/>
    <n v="285"/>
    <n v="285"/>
    <n v="0"/>
    <n v="285"/>
    <n v="285"/>
    <m/>
    <m/>
    <m/>
    <m/>
    <m/>
    <m/>
    <m/>
    <m/>
    <m/>
    <m/>
    <m/>
    <m/>
    <m/>
    <m/>
    <m/>
    <m/>
    <m/>
    <m/>
    <m/>
    <m/>
    <m/>
    <m/>
    <m/>
    <m/>
    <m/>
    <m/>
    <m/>
    <m/>
    <m/>
    <m/>
    <m/>
    <m/>
    <m/>
    <m/>
    <m/>
    <m/>
    <m/>
    <m/>
    <m/>
    <m/>
    <m/>
    <m/>
    <m/>
    <m/>
    <m/>
    <m/>
    <m/>
    <m/>
    <m/>
    <m/>
    <m/>
    <m/>
    <m/>
    <m/>
    <n v="0"/>
    <n v="0"/>
    <n v="285"/>
    <n v="0"/>
    <m/>
    <m/>
    <m/>
    <m/>
    <m/>
    <m/>
    <m/>
    <m/>
    <m/>
    <m/>
    <x v="0"/>
    <m/>
    <m/>
  </r>
  <r>
    <x v="131"/>
    <x v="168"/>
    <x v="0"/>
    <x v="8"/>
    <n v="1"/>
    <n v="0"/>
    <n v="0"/>
    <n v="1"/>
    <n v="0"/>
    <n v="0"/>
    <n v="0"/>
    <n v="1"/>
    <n v="1"/>
    <n v="1"/>
    <n v="2"/>
    <n v="1"/>
    <n v="2"/>
    <n v="2"/>
    <m/>
    <m/>
    <m/>
    <m/>
    <m/>
    <m/>
    <n v="0"/>
    <n v="0"/>
    <m/>
    <m/>
    <m/>
    <m/>
    <m/>
    <m/>
    <m/>
    <m/>
    <m/>
    <m/>
    <n v="0"/>
    <m/>
    <m/>
    <m/>
    <m/>
    <m/>
    <n v="1"/>
    <n v="1"/>
    <m/>
    <m/>
    <m/>
    <m/>
    <n v="0"/>
    <n v="0"/>
    <m/>
    <m/>
    <m/>
    <m/>
    <n v="0"/>
    <n v="0"/>
    <m/>
    <m/>
    <m/>
    <m/>
    <m/>
    <m/>
    <m/>
    <m/>
    <m/>
    <m/>
    <m/>
    <m/>
    <m/>
    <m/>
    <m/>
    <m/>
    <n v="1"/>
    <m/>
    <m/>
    <m/>
    <m/>
    <m/>
    <m/>
    <m/>
    <m/>
    <m/>
    <m/>
    <m/>
    <m/>
    <m/>
    <x v="0"/>
    <m/>
    <m/>
  </r>
  <r>
    <x v="147"/>
    <x v="174"/>
    <x v="0"/>
    <x v="8"/>
    <n v="208"/>
    <n v="0"/>
    <n v="0"/>
    <n v="208"/>
    <n v="0"/>
    <n v="0"/>
    <n v="0"/>
    <n v="208"/>
    <n v="0"/>
    <n v="0"/>
    <n v="208"/>
    <n v="208"/>
    <n v="208"/>
    <n v="208"/>
    <m/>
    <m/>
    <m/>
    <m/>
    <m/>
    <m/>
    <n v="0"/>
    <n v="0"/>
    <m/>
    <m/>
    <m/>
    <m/>
    <m/>
    <m/>
    <m/>
    <m/>
    <m/>
    <m/>
    <n v="0"/>
    <m/>
    <m/>
    <m/>
    <m/>
    <m/>
    <n v="0"/>
    <n v="0"/>
    <m/>
    <m/>
    <m/>
    <m/>
    <n v="0"/>
    <n v="0"/>
    <m/>
    <m/>
    <m/>
    <m/>
    <n v="208"/>
    <n v="208"/>
    <m/>
    <m/>
    <m/>
    <m/>
    <m/>
    <m/>
    <m/>
    <m/>
    <m/>
    <m/>
    <m/>
    <m/>
    <m/>
    <m/>
    <m/>
    <m/>
    <m/>
    <m/>
    <m/>
    <m/>
    <m/>
    <m/>
    <m/>
    <m/>
    <m/>
    <m/>
    <m/>
    <m/>
    <m/>
    <m/>
    <x v="0"/>
    <m/>
    <m/>
  </r>
  <r>
    <x v="0"/>
    <x v="182"/>
    <x v="0"/>
    <x v="8"/>
    <n v="0"/>
    <n v="0"/>
    <n v="0"/>
    <n v="0"/>
    <n v="0"/>
    <n v="0"/>
    <n v="0"/>
    <n v="0"/>
    <n v="623057"/>
    <n v="623057"/>
    <n v="623057"/>
    <n v="0"/>
    <n v="623057"/>
    <n v="623057"/>
    <m/>
    <m/>
    <m/>
    <m/>
    <m/>
    <m/>
    <m/>
    <m/>
    <m/>
    <m/>
    <m/>
    <m/>
    <m/>
    <m/>
    <m/>
    <m/>
    <m/>
    <m/>
    <m/>
    <m/>
    <m/>
    <m/>
    <m/>
    <m/>
    <m/>
    <m/>
    <m/>
    <m/>
    <m/>
    <m/>
    <m/>
    <m/>
    <m/>
    <m/>
    <m/>
    <m/>
    <m/>
    <m/>
    <m/>
    <m/>
    <m/>
    <m/>
    <m/>
    <m/>
    <m/>
    <m/>
    <m/>
    <m/>
    <m/>
    <m/>
    <m/>
    <m/>
    <m/>
    <m/>
    <n v="0"/>
    <n v="0"/>
    <n v="623057"/>
    <n v="0"/>
    <m/>
    <m/>
    <m/>
    <m/>
    <m/>
    <m/>
    <m/>
    <m/>
    <m/>
    <m/>
    <x v="1"/>
    <m/>
    <m/>
  </r>
  <r>
    <x v="7"/>
    <x v="9"/>
    <x v="0"/>
    <x v="8"/>
    <n v="44026"/>
    <n v="0"/>
    <n v="10656"/>
    <n v="54682"/>
    <n v="0"/>
    <n v="0"/>
    <n v="0"/>
    <n v="54682"/>
    <n v="0"/>
    <n v="0"/>
    <n v="54682"/>
    <n v="54682"/>
    <n v="54682"/>
    <n v="54682"/>
    <m/>
    <m/>
    <m/>
    <m/>
    <m/>
    <m/>
    <n v="27812"/>
    <n v="27812"/>
    <m/>
    <m/>
    <n v="9320"/>
    <n v="244"/>
    <m/>
    <m/>
    <m/>
    <m/>
    <n v="0"/>
    <n v="0"/>
    <m/>
    <m/>
    <m/>
    <m/>
    <n v="0"/>
    <n v="0"/>
    <m/>
    <m/>
    <m/>
    <m/>
    <n v="0"/>
    <n v="0"/>
    <n v="16214"/>
    <n v="16214"/>
    <m/>
    <m/>
    <n v="1336"/>
    <n v="1319"/>
    <m/>
    <m/>
    <m/>
    <m/>
    <n v="0"/>
    <n v="0"/>
    <m/>
    <m/>
    <m/>
    <m/>
    <m/>
    <m/>
    <m/>
    <m/>
    <m/>
    <m/>
    <m/>
    <m/>
    <m/>
    <m/>
    <m/>
    <m/>
    <m/>
    <m/>
    <m/>
    <m/>
    <m/>
    <m/>
    <m/>
    <m/>
    <m/>
    <m/>
    <x v="0"/>
    <m/>
    <m/>
  </r>
  <r>
    <x v="162"/>
    <x v="197"/>
    <x v="0"/>
    <x v="8"/>
    <n v="2"/>
    <n v="0"/>
    <n v="0"/>
    <n v="2"/>
    <n v="4"/>
    <n v="0"/>
    <n v="4"/>
    <n v="6"/>
    <n v="0"/>
    <n v="0"/>
    <n v="6"/>
    <n v="6"/>
    <n v="6"/>
    <n v="6"/>
    <m/>
    <m/>
    <m/>
    <m/>
    <m/>
    <m/>
    <n v="0"/>
    <n v="0"/>
    <m/>
    <m/>
    <m/>
    <m/>
    <m/>
    <m/>
    <m/>
    <m/>
    <m/>
    <m/>
    <n v="0"/>
    <m/>
    <m/>
    <m/>
    <m/>
    <m/>
    <n v="0"/>
    <n v="0"/>
    <m/>
    <m/>
    <m/>
    <m/>
    <n v="0"/>
    <n v="0"/>
    <m/>
    <m/>
    <m/>
    <m/>
    <n v="2"/>
    <n v="2"/>
    <m/>
    <m/>
    <m/>
    <m/>
    <m/>
    <m/>
    <n v="4"/>
    <m/>
    <m/>
    <m/>
    <n v="0"/>
    <m/>
    <m/>
    <m/>
    <m/>
    <m/>
    <m/>
    <m/>
    <m/>
    <m/>
    <m/>
    <m/>
    <m/>
    <m/>
    <m/>
    <m/>
    <m/>
    <m/>
    <m/>
    <n v="0"/>
    <x v="0"/>
    <m/>
    <m/>
  </r>
  <r>
    <x v="8"/>
    <x v="10"/>
    <x v="0"/>
    <x v="8"/>
    <n v="43405"/>
    <n v="0"/>
    <n v="258160"/>
    <n v="301565"/>
    <n v="0"/>
    <n v="0"/>
    <n v="0"/>
    <n v="301565"/>
    <n v="0"/>
    <n v="0"/>
    <n v="301565"/>
    <n v="1930370"/>
    <n v="1930370"/>
    <n v="1975965"/>
    <m/>
    <m/>
    <m/>
    <m/>
    <m/>
    <m/>
    <n v="43405"/>
    <n v="0"/>
    <m/>
    <m/>
    <n v="226679"/>
    <n v="8278"/>
    <m/>
    <m/>
    <m/>
    <m/>
    <n v="288"/>
    <n v="20"/>
    <m/>
    <m/>
    <m/>
    <m/>
    <n v="0"/>
    <n v="0"/>
    <m/>
    <m/>
    <m/>
    <m/>
    <n v="31193"/>
    <n v="10"/>
    <m/>
    <m/>
    <m/>
    <m/>
    <n v="0"/>
    <n v="0"/>
    <m/>
    <m/>
    <m/>
    <m/>
    <n v="0"/>
    <n v="0"/>
    <m/>
    <m/>
    <n v="0"/>
    <m/>
    <m/>
    <m/>
    <n v="0"/>
    <m/>
    <m/>
    <m/>
    <m/>
    <m/>
    <m/>
    <m/>
    <m/>
    <m/>
    <m/>
    <m/>
    <m/>
    <m/>
    <m/>
    <n v="1628805"/>
    <m/>
    <m/>
    <m/>
    <n v="45595"/>
    <x v="1"/>
    <m/>
    <m/>
  </r>
  <r>
    <x v="9"/>
    <x v="11"/>
    <x v="0"/>
    <x v="8"/>
    <n v="4"/>
    <n v="0"/>
    <n v="0"/>
    <n v="4"/>
    <n v="0"/>
    <n v="0"/>
    <n v="0"/>
    <n v="4"/>
    <n v="0"/>
    <n v="0"/>
    <n v="4"/>
    <n v="4"/>
    <n v="4"/>
    <n v="4"/>
    <m/>
    <m/>
    <m/>
    <m/>
    <m/>
    <m/>
    <n v="0"/>
    <n v="0"/>
    <m/>
    <m/>
    <m/>
    <m/>
    <m/>
    <m/>
    <m/>
    <m/>
    <m/>
    <m/>
    <n v="0"/>
    <m/>
    <m/>
    <m/>
    <m/>
    <m/>
    <n v="0"/>
    <n v="0"/>
    <m/>
    <m/>
    <m/>
    <m/>
    <n v="0"/>
    <n v="0"/>
    <m/>
    <m/>
    <m/>
    <m/>
    <n v="4"/>
    <n v="4"/>
    <m/>
    <m/>
    <m/>
    <m/>
    <m/>
    <m/>
    <m/>
    <m/>
    <m/>
    <m/>
    <m/>
    <m/>
    <m/>
    <m/>
    <m/>
    <m/>
    <m/>
    <m/>
    <m/>
    <m/>
    <m/>
    <m/>
    <m/>
    <m/>
    <m/>
    <m/>
    <m/>
    <m/>
    <m/>
    <m/>
    <x v="0"/>
    <m/>
    <m/>
  </r>
  <r>
    <x v="139"/>
    <x v="175"/>
    <x v="0"/>
    <x v="8"/>
    <n v="0"/>
    <n v="0"/>
    <n v="2"/>
    <n v="2"/>
    <n v="0"/>
    <n v="0"/>
    <n v="0"/>
    <n v="2"/>
    <n v="0"/>
    <n v="0"/>
    <n v="2"/>
    <n v="2"/>
    <n v="2"/>
    <n v="2"/>
    <m/>
    <m/>
    <m/>
    <m/>
    <m/>
    <m/>
    <m/>
    <m/>
    <m/>
    <m/>
    <m/>
    <m/>
    <m/>
    <m/>
    <m/>
    <m/>
    <m/>
    <m/>
    <m/>
    <m/>
    <m/>
    <m/>
    <m/>
    <m/>
    <m/>
    <m/>
    <m/>
    <m/>
    <m/>
    <m/>
    <m/>
    <m/>
    <m/>
    <m/>
    <m/>
    <m/>
    <m/>
    <m/>
    <m/>
    <m/>
    <m/>
    <m/>
    <n v="0"/>
    <n v="2"/>
    <n v="0"/>
    <m/>
    <m/>
    <m/>
    <n v="0"/>
    <m/>
    <m/>
    <m/>
    <m/>
    <m/>
    <m/>
    <m/>
    <m/>
    <m/>
    <m/>
    <m/>
    <m/>
    <m/>
    <m/>
    <m/>
    <m/>
    <m/>
    <m/>
    <n v="0"/>
    <x v="0"/>
    <m/>
    <m/>
  </r>
  <r>
    <x v="8"/>
    <x v="13"/>
    <x v="0"/>
    <x v="8"/>
    <n v="3526"/>
    <n v="0"/>
    <n v="1004"/>
    <n v="4530"/>
    <n v="36"/>
    <n v="0"/>
    <n v="36"/>
    <n v="4566"/>
    <n v="0"/>
    <n v="0"/>
    <n v="4566"/>
    <n v="11071"/>
    <n v="11071"/>
    <n v="11071"/>
    <m/>
    <m/>
    <m/>
    <m/>
    <m/>
    <m/>
    <n v="3501"/>
    <n v="2"/>
    <m/>
    <m/>
    <n v="996"/>
    <n v="26"/>
    <m/>
    <m/>
    <m/>
    <m/>
    <n v="0"/>
    <n v="0"/>
    <m/>
    <m/>
    <m/>
    <m/>
    <n v="0"/>
    <n v="0"/>
    <n v="25"/>
    <m/>
    <m/>
    <m/>
    <n v="8"/>
    <n v="2"/>
    <m/>
    <m/>
    <m/>
    <m/>
    <n v="0"/>
    <n v="0"/>
    <m/>
    <m/>
    <m/>
    <m/>
    <n v="0"/>
    <n v="0"/>
    <m/>
    <m/>
    <n v="36"/>
    <m/>
    <m/>
    <m/>
    <n v="0"/>
    <m/>
    <m/>
    <m/>
    <m/>
    <m/>
    <m/>
    <m/>
    <m/>
    <m/>
    <m/>
    <m/>
    <m/>
    <m/>
    <m/>
    <n v="6505"/>
    <m/>
    <m/>
    <m/>
    <n v="0"/>
    <x v="0"/>
    <m/>
    <m/>
  </r>
  <r>
    <x v="11"/>
    <x v="14"/>
    <x v="0"/>
    <x v="8"/>
    <n v="0"/>
    <n v="0"/>
    <n v="37"/>
    <n v="37"/>
    <n v="0"/>
    <n v="0"/>
    <n v="0"/>
    <n v="37"/>
    <n v="0"/>
    <n v="0"/>
    <n v="37"/>
    <n v="37"/>
    <n v="37"/>
    <n v="37"/>
    <m/>
    <m/>
    <m/>
    <m/>
    <m/>
    <m/>
    <m/>
    <m/>
    <m/>
    <m/>
    <n v="37"/>
    <n v="0"/>
    <m/>
    <m/>
    <m/>
    <m/>
    <n v="0"/>
    <n v="0"/>
    <m/>
    <m/>
    <m/>
    <m/>
    <n v="0"/>
    <n v="0"/>
    <m/>
    <m/>
    <m/>
    <m/>
    <n v="0"/>
    <n v="0"/>
    <m/>
    <m/>
    <m/>
    <m/>
    <n v="0"/>
    <n v="0"/>
    <m/>
    <m/>
    <m/>
    <m/>
    <n v="0"/>
    <n v="0"/>
    <m/>
    <m/>
    <m/>
    <m/>
    <m/>
    <m/>
    <m/>
    <m/>
    <m/>
    <m/>
    <m/>
    <m/>
    <m/>
    <m/>
    <m/>
    <m/>
    <m/>
    <m/>
    <m/>
    <m/>
    <m/>
    <m/>
    <m/>
    <m/>
    <m/>
    <m/>
    <x v="0"/>
    <m/>
    <m/>
  </r>
  <r>
    <x v="162"/>
    <x v="198"/>
    <x v="0"/>
    <x v="8"/>
    <n v="0"/>
    <n v="0"/>
    <n v="0"/>
    <n v="0"/>
    <n v="443"/>
    <n v="0"/>
    <n v="443"/>
    <n v="443"/>
    <n v="0"/>
    <n v="0"/>
    <n v="443"/>
    <n v="443"/>
    <n v="443"/>
    <n v="443"/>
    <m/>
    <m/>
    <m/>
    <m/>
    <m/>
    <m/>
    <m/>
    <m/>
    <m/>
    <m/>
    <m/>
    <m/>
    <m/>
    <m/>
    <m/>
    <m/>
    <m/>
    <m/>
    <m/>
    <m/>
    <m/>
    <m/>
    <m/>
    <m/>
    <m/>
    <m/>
    <m/>
    <m/>
    <m/>
    <m/>
    <m/>
    <m/>
    <m/>
    <m/>
    <m/>
    <m/>
    <m/>
    <m/>
    <m/>
    <m/>
    <m/>
    <m/>
    <n v="0"/>
    <n v="0"/>
    <n v="443"/>
    <m/>
    <m/>
    <m/>
    <n v="0"/>
    <m/>
    <m/>
    <m/>
    <m/>
    <m/>
    <m/>
    <m/>
    <m/>
    <m/>
    <m/>
    <m/>
    <m/>
    <m/>
    <m/>
    <m/>
    <m/>
    <m/>
    <m/>
    <n v="0"/>
    <x v="0"/>
    <m/>
    <m/>
  </r>
  <r>
    <x v="154"/>
    <x v="17"/>
    <x v="0"/>
    <x v="8"/>
    <n v="0"/>
    <n v="0"/>
    <n v="0"/>
    <n v="0"/>
    <n v="0"/>
    <n v="0"/>
    <n v="0"/>
    <n v="0"/>
    <n v="0"/>
    <n v="0"/>
    <n v="0"/>
    <n v="7307"/>
    <n v="7307"/>
    <n v="44995"/>
    <m/>
    <m/>
    <m/>
    <m/>
    <m/>
    <m/>
    <m/>
    <m/>
    <m/>
    <m/>
    <m/>
    <m/>
    <m/>
    <m/>
    <m/>
    <m/>
    <m/>
    <m/>
    <m/>
    <m/>
    <m/>
    <m/>
    <m/>
    <m/>
    <m/>
    <m/>
    <m/>
    <m/>
    <m/>
    <m/>
    <m/>
    <m/>
    <m/>
    <m/>
    <m/>
    <m/>
    <m/>
    <m/>
    <m/>
    <m/>
    <m/>
    <m/>
    <n v="0"/>
    <n v="0"/>
    <n v="0"/>
    <m/>
    <m/>
    <m/>
    <n v="0"/>
    <m/>
    <m/>
    <m/>
    <m/>
    <m/>
    <m/>
    <m/>
    <m/>
    <m/>
    <m/>
    <m/>
    <m/>
    <m/>
    <m/>
    <n v="7307"/>
    <m/>
    <m/>
    <m/>
    <n v="37688"/>
    <x v="0"/>
    <m/>
    <m/>
  </r>
  <r>
    <x v="11"/>
    <x v="199"/>
    <x v="0"/>
    <x v="8"/>
    <n v="18"/>
    <n v="0"/>
    <n v="0"/>
    <n v="18"/>
    <n v="0"/>
    <n v="0"/>
    <n v="0"/>
    <n v="18"/>
    <n v="0"/>
    <n v="0"/>
    <n v="18"/>
    <n v="18"/>
    <n v="18"/>
    <n v="18"/>
    <m/>
    <m/>
    <m/>
    <m/>
    <m/>
    <m/>
    <n v="0"/>
    <n v="0"/>
    <m/>
    <m/>
    <m/>
    <m/>
    <m/>
    <m/>
    <m/>
    <m/>
    <m/>
    <m/>
    <n v="0"/>
    <m/>
    <m/>
    <m/>
    <m/>
    <m/>
    <n v="18"/>
    <n v="18"/>
    <m/>
    <m/>
    <m/>
    <m/>
    <n v="0"/>
    <n v="0"/>
    <m/>
    <m/>
    <m/>
    <m/>
    <n v="0"/>
    <n v="0"/>
    <m/>
    <m/>
    <m/>
    <m/>
    <m/>
    <m/>
    <m/>
    <m/>
    <m/>
    <m/>
    <m/>
    <m/>
    <m/>
    <m/>
    <m/>
    <m/>
    <m/>
    <m/>
    <m/>
    <m/>
    <m/>
    <m/>
    <m/>
    <m/>
    <m/>
    <m/>
    <m/>
    <m/>
    <m/>
    <m/>
    <x v="0"/>
    <m/>
    <m/>
  </r>
  <r>
    <x v="2"/>
    <x v="18"/>
    <x v="0"/>
    <x v="8"/>
    <n v="0"/>
    <n v="0"/>
    <n v="0"/>
    <n v="0"/>
    <n v="0"/>
    <n v="0"/>
    <n v="0"/>
    <n v="0"/>
    <n v="7"/>
    <n v="7"/>
    <n v="7"/>
    <n v="0"/>
    <n v="7"/>
    <n v="7"/>
    <m/>
    <m/>
    <m/>
    <m/>
    <m/>
    <m/>
    <m/>
    <m/>
    <m/>
    <m/>
    <m/>
    <m/>
    <m/>
    <m/>
    <m/>
    <m/>
    <m/>
    <m/>
    <m/>
    <m/>
    <m/>
    <m/>
    <m/>
    <m/>
    <m/>
    <m/>
    <m/>
    <m/>
    <m/>
    <m/>
    <m/>
    <m/>
    <m/>
    <m/>
    <m/>
    <m/>
    <m/>
    <m/>
    <m/>
    <m/>
    <m/>
    <m/>
    <m/>
    <m/>
    <m/>
    <m/>
    <m/>
    <m/>
    <m/>
    <m/>
    <m/>
    <m/>
    <m/>
    <m/>
    <n v="7"/>
    <n v="0"/>
    <n v="0"/>
    <n v="0"/>
    <m/>
    <m/>
    <m/>
    <m/>
    <m/>
    <m/>
    <m/>
    <m/>
    <m/>
    <m/>
    <x v="0"/>
    <m/>
    <m/>
  </r>
  <r>
    <x v="26"/>
    <x v="164"/>
    <x v="0"/>
    <x v="8"/>
    <n v="44"/>
    <n v="0"/>
    <n v="0"/>
    <n v="44"/>
    <n v="0"/>
    <n v="0"/>
    <n v="0"/>
    <n v="44"/>
    <n v="0"/>
    <n v="0"/>
    <n v="44"/>
    <n v="44"/>
    <n v="44"/>
    <n v="44"/>
    <m/>
    <m/>
    <m/>
    <m/>
    <m/>
    <m/>
    <n v="34"/>
    <n v="7"/>
    <m/>
    <m/>
    <m/>
    <m/>
    <m/>
    <m/>
    <m/>
    <m/>
    <m/>
    <m/>
    <n v="0"/>
    <m/>
    <m/>
    <m/>
    <m/>
    <m/>
    <n v="0"/>
    <n v="0"/>
    <m/>
    <m/>
    <m/>
    <m/>
    <n v="0"/>
    <n v="0"/>
    <m/>
    <m/>
    <m/>
    <m/>
    <n v="10"/>
    <n v="0"/>
    <m/>
    <m/>
    <m/>
    <m/>
    <m/>
    <m/>
    <m/>
    <m/>
    <m/>
    <m/>
    <m/>
    <m/>
    <m/>
    <m/>
    <m/>
    <m/>
    <m/>
    <m/>
    <m/>
    <m/>
    <m/>
    <m/>
    <m/>
    <m/>
    <m/>
    <m/>
    <m/>
    <m/>
    <m/>
    <m/>
    <x v="0"/>
    <m/>
    <m/>
  </r>
  <r>
    <x v="14"/>
    <x v="19"/>
    <x v="0"/>
    <x v="8"/>
    <n v="0"/>
    <n v="5299"/>
    <n v="1349"/>
    <n v="6648"/>
    <n v="0"/>
    <n v="0"/>
    <n v="0"/>
    <n v="6648"/>
    <n v="0"/>
    <n v="0"/>
    <n v="6648"/>
    <n v="6648"/>
    <n v="6648"/>
    <n v="6648"/>
    <m/>
    <m/>
    <m/>
    <m/>
    <m/>
    <m/>
    <m/>
    <m/>
    <n v="3408"/>
    <m/>
    <n v="1049"/>
    <n v="177"/>
    <m/>
    <m/>
    <m/>
    <m/>
    <n v="0"/>
    <n v="0"/>
    <m/>
    <m/>
    <m/>
    <m/>
    <n v="0"/>
    <n v="0"/>
    <m/>
    <m/>
    <m/>
    <m/>
    <n v="0"/>
    <n v="0"/>
    <m/>
    <m/>
    <n v="1891"/>
    <m/>
    <n v="300"/>
    <n v="0"/>
    <m/>
    <m/>
    <m/>
    <m/>
    <n v="0"/>
    <n v="0"/>
    <m/>
    <m/>
    <m/>
    <m/>
    <m/>
    <m/>
    <m/>
    <m/>
    <m/>
    <m/>
    <m/>
    <m/>
    <m/>
    <m/>
    <m/>
    <m/>
    <m/>
    <m/>
    <m/>
    <m/>
    <m/>
    <m/>
    <m/>
    <m/>
    <m/>
    <m/>
    <x v="0"/>
    <m/>
    <m/>
  </r>
  <r>
    <x v="15"/>
    <x v="20"/>
    <x v="0"/>
    <x v="8"/>
    <n v="26"/>
    <n v="0"/>
    <n v="0"/>
    <n v="26"/>
    <n v="0"/>
    <n v="0"/>
    <n v="0"/>
    <n v="26"/>
    <n v="0"/>
    <n v="0"/>
    <n v="26"/>
    <n v="26"/>
    <n v="26"/>
    <n v="26"/>
    <m/>
    <m/>
    <m/>
    <m/>
    <m/>
    <m/>
    <n v="0"/>
    <n v="0"/>
    <m/>
    <m/>
    <m/>
    <m/>
    <m/>
    <m/>
    <m/>
    <m/>
    <m/>
    <m/>
    <n v="0"/>
    <m/>
    <m/>
    <m/>
    <m/>
    <m/>
    <n v="26"/>
    <n v="26"/>
    <m/>
    <m/>
    <m/>
    <m/>
    <n v="0"/>
    <n v="0"/>
    <m/>
    <m/>
    <m/>
    <m/>
    <n v="0"/>
    <n v="0"/>
    <m/>
    <m/>
    <m/>
    <m/>
    <m/>
    <m/>
    <m/>
    <m/>
    <m/>
    <m/>
    <m/>
    <m/>
    <m/>
    <m/>
    <m/>
    <m/>
    <m/>
    <m/>
    <m/>
    <m/>
    <m/>
    <m/>
    <m/>
    <m/>
    <m/>
    <m/>
    <m/>
    <m/>
    <m/>
    <m/>
    <x v="0"/>
    <m/>
    <m/>
  </r>
  <r>
    <x v="16"/>
    <x v="21"/>
    <x v="0"/>
    <x v="8"/>
    <n v="0"/>
    <n v="0"/>
    <n v="331"/>
    <n v="331"/>
    <n v="0"/>
    <n v="0"/>
    <n v="0"/>
    <n v="331"/>
    <n v="0"/>
    <n v="0"/>
    <n v="331"/>
    <n v="331"/>
    <n v="331"/>
    <n v="331"/>
    <m/>
    <m/>
    <m/>
    <m/>
    <m/>
    <m/>
    <m/>
    <m/>
    <m/>
    <m/>
    <m/>
    <m/>
    <m/>
    <m/>
    <m/>
    <m/>
    <m/>
    <m/>
    <m/>
    <m/>
    <m/>
    <m/>
    <m/>
    <m/>
    <m/>
    <m/>
    <m/>
    <m/>
    <m/>
    <m/>
    <m/>
    <m/>
    <m/>
    <m/>
    <m/>
    <m/>
    <m/>
    <m/>
    <m/>
    <m/>
    <m/>
    <m/>
    <n v="0"/>
    <n v="331"/>
    <n v="0"/>
    <m/>
    <m/>
    <m/>
    <n v="0"/>
    <m/>
    <m/>
    <m/>
    <m/>
    <m/>
    <m/>
    <m/>
    <m/>
    <m/>
    <m/>
    <m/>
    <m/>
    <m/>
    <m/>
    <m/>
    <m/>
    <m/>
    <m/>
    <n v="0"/>
    <x v="0"/>
    <m/>
    <m/>
  </r>
  <r>
    <x v="16"/>
    <x v="184"/>
    <x v="0"/>
    <x v="8"/>
    <n v="0"/>
    <n v="0"/>
    <n v="2012"/>
    <n v="2012"/>
    <n v="0"/>
    <n v="0"/>
    <n v="0"/>
    <n v="2012"/>
    <n v="0"/>
    <n v="0"/>
    <n v="2012"/>
    <n v="2012"/>
    <n v="2012"/>
    <n v="2012"/>
    <m/>
    <m/>
    <m/>
    <m/>
    <m/>
    <m/>
    <m/>
    <m/>
    <m/>
    <m/>
    <m/>
    <m/>
    <m/>
    <m/>
    <m/>
    <m/>
    <m/>
    <m/>
    <m/>
    <m/>
    <m/>
    <m/>
    <m/>
    <m/>
    <m/>
    <m/>
    <m/>
    <m/>
    <m/>
    <m/>
    <m/>
    <m/>
    <m/>
    <m/>
    <m/>
    <m/>
    <m/>
    <m/>
    <m/>
    <m/>
    <m/>
    <m/>
    <n v="0"/>
    <n v="2012"/>
    <n v="0"/>
    <m/>
    <m/>
    <m/>
    <n v="0"/>
    <m/>
    <m/>
    <m/>
    <m/>
    <m/>
    <m/>
    <m/>
    <m/>
    <m/>
    <m/>
    <m/>
    <m/>
    <m/>
    <m/>
    <m/>
    <m/>
    <m/>
    <m/>
    <n v="0"/>
    <x v="0"/>
    <m/>
    <m/>
  </r>
  <r>
    <x v="163"/>
    <x v="200"/>
    <x v="0"/>
    <x v="8"/>
    <n v="0"/>
    <n v="0"/>
    <n v="8448"/>
    <n v="8448"/>
    <n v="0"/>
    <n v="0"/>
    <n v="0"/>
    <n v="8448"/>
    <n v="0"/>
    <n v="0"/>
    <n v="8448"/>
    <n v="8448"/>
    <n v="8448"/>
    <n v="8448"/>
    <m/>
    <m/>
    <m/>
    <m/>
    <m/>
    <m/>
    <m/>
    <m/>
    <m/>
    <m/>
    <n v="0"/>
    <n v="0"/>
    <m/>
    <m/>
    <m/>
    <m/>
    <n v="0"/>
    <n v="0"/>
    <m/>
    <m/>
    <m/>
    <m/>
    <n v="0"/>
    <n v="0"/>
    <m/>
    <m/>
    <m/>
    <m/>
    <n v="0"/>
    <n v="0"/>
    <m/>
    <m/>
    <m/>
    <m/>
    <n v="0"/>
    <n v="0"/>
    <m/>
    <m/>
    <m/>
    <m/>
    <n v="8448"/>
    <n v="0"/>
    <m/>
    <m/>
    <m/>
    <m/>
    <m/>
    <m/>
    <m/>
    <m/>
    <m/>
    <m/>
    <m/>
    <m/>
    <m/>
    <m/>
    <m/>
    <m/>
    <m/>
    <m/>
    <m/>
    <m/>
    <m/>
    <m/>
    <m/>
    <m/>
    <m/>
    <m/>
    <x v="0"/>
    <m/>
    <m/>
  </r>
  <r>
    <x v="161"/>
    <x v="22"/>
    <x v="0"/>
    <x v="8"/>
    <n v="36330"/>
    <n v="104885"/>
    <n v="20304"/>
    <n v="161519"/>
    <n v="1231"/>
    <n v="0"/>
    <n v="1231"/>
    <n v="162750"/>
    <n v="8706"/>
    <n v="8706"/>
    <n v="171456"/>
    <n v="162750"/>
    <n v="171456"/>
    <n v="171456"/>
    <m/>
    <m/>
    <m/>
    <m/>
    <m/>
    <m/>
    <n v="32913"/>
    <n v="27"/>
    <n v="103524"/>
    <n v="1921"/>
    <n v="14811"/>
    <n v="1083"/>
    <m/>
    <m/>
    <m/>
    <m/>
    <n v="0"/>
    <n v="0"/>
    <n v="3390"/>
    <m/>
    <n v="125"/>
    <n v="82"/>
    <n v="57"/>
    <n v="53"/>
    <m/>
    <m/>
    <m/>
    <m/>
    <n v="1489"/>
    <n v="10"/>
    <n v="27"/>
    <n v="27"/>
    <n v="1236"/>
    <n v="881"/>
    <n v="3947"/>
    <n v="36"/>
    <m/>
    <m/>
    <m/>
    <m/>
    <n v="0"/>
    <n v="0"/>
    <m/>
    <m/>
    <n v="1231"/>
    <m/>
    <m/>
    <m/>
    <n v="0"/>
    <m/>
    <m/>
    <m/>
    <m/>
    <m/>
    <n v="0"/>
    <n v="0"/>
    <n v="8706"/>
    <n v="0"/>
    <m/>
    <m/>
    <m/>
    <m/>
    <m/>
    <m/>
    <m/>
    <m/>
    <m/>
    <n v="0"/>
    <x v="1"/>
    <m/>
    <m/>
  </r>
  <r>
    <x v="18"/>
    <x v="23"/>
    <x v="0"/>
    <x v="8"/>
    <n v="0"/>
    <n v="0"/>
    <n v="0"/>
    <n v="0"/>
    <n v="87"/>
    <n v="0"/>
    <n v="87"/>
    <n v="87"/>
    <n v="0"/>
    <n v="0"/>
    <n v="87"/>
    <n v="87"/>
    <n v="87"/>
    <n v="420753"/>
    <m/>
    <m/>
    <m/>
    <m/>
    <m/>
    <m/>
    <m/>
    <m/>
    <m/>
    <m/>
    <m/>
    <m/>
    <m/>
    <m/>
    <m/>
    <m/>
    <m/>
    <m/>
    <m/>
    <m/>
    <m/>
    <m/>
    <m/>
    <m/>
    <m/>
    <m/>
    <m/>
    <m/>
    <m/>
    <m/>
    <m/>
    <m/>
    <m/>
    <m/>
    <m/>
    <m/>
    <m/>
    <m/>
    <m/>
    <m/>
    <m/>
    <m/>
    <n v="0"/>
    <n v="0"/>
    <n v="87"/>
    <m/>
    <m/>
    <m/>
    <n v="0"/>
    <m/>
    <m/>
    <m/>
    <m/>
    <m/>
    <m/>
    <m/>
    <m/>
    <m/>
    <m/>
    <m/>
    <m/>
    <m/>
    <m/>
    <m/>
    <m/>
    <m/>
    <m/>
    <n v="420666"/>
    <x v="0"/>
    <m/>
    <m/>
  </r>
  <r>
    <x v="141"/>
    <x v="177"/>
    <x v="0"/>
    <x v="8"/>
    <n v="1"/>
    <n v="0"/>
    <n v="0"/>
    <n v="1"/>
    <n v="0"/>
    <n v="0"/>
    <n v="0"/>
    <n v="1"/>
    <n v="0"/>
    <n v="0"/>
    <n v="1"/>
    <n v="1"/>
    <n v="1"/>
    <n v="1"/>
    <m/>
    <m/>
    <m/>
    <m/>
    <m/>
    <m/>
    <n v="0"/>
    <n v="0"/>
    <m/>
    <m/>
    <m/>
    <m/>
    <m/>
    <m/>
    <m/>
    <m/>
    <m/>
    <m/>
    <n v="0"/>
    <m/>
    <m/>
    <m/>
    <m/>
    <m/>
    <n v="1"/>
    <n v="1"/>
    <m/>
    <m/>
    <m/>
    <m/>
    <n v="0"/>
    <n v="0"/>
    <m/>
    <m/>
    <m/>
    <m/>
    <n v="0"/>
    <n v="0"/>
    <m/>
    <m/>
    <m/>
    <m/>
    <m/>
    <m/>
    <m/>
    <m/>
    <m/>
    <m/>
    <m/>
    <m/>
    <m/>
    <m/>
    <m/>
    <m/>
    <m/>
    <m/>
    <m/>
    <m/>
    <m/>
    <m/>
    <m/>
    <m/>
    <m/>
    <m/>
    <m/>
    <m/>
    <m/>
    <m/>
    <x v="0"/>
    <m/>
    <m/>
  </r>
  <r>
    <x v="164"/>
    <x v="201"/>
    <x v="0"/>
    <x v="8"/>
    <n v="38"/>
    <n v="44"/>
    <n v="24"/>
    <n v="106"/>
    <n v="0"/>
    <n v="0"/>
    <n v="0"/>
    <n v="106"/>
    <n v="8"/>
    <n v="8"/>
    <n v="114"/>
    <n v="106"/>
    <n v="114"/>
    <n v="114"/>
    <m/>
    <m/>
    <m/>
    <m/>
    <m/>
    <m/>
    <n v="16"/>
    <n v="16"/>
    <n v="22"/>
    <n v="0"/>
    <n v="0"/>
    <n v="0"/>
    <m/>
    <m/>
    <m/>
    <m/>
    <n v="0"/>
    <n v="0"/>
    <m/>
    <m/>
    <m/>
    <m/>
    <n v="0"/>
    <n v="0"/>
    <m/>
    <m/>
    <m/>
    <m/>
    <n v="0"/>
    <n v="0"/>
    <n v="22"/>
    <n v="22"/>
    <n v="22"/>
    <n v="4"/>
    <n v="24"/>
    <n v="24"/>
    <m/>
    <m/>
    <m/>
    <m/>
    <n v="0"/>
    <n v="0"/>
    <m/>
    <m/>
    <m/>
    <m/>
    <m/>
    <m/>
    <m/>
    <m/>
    <m/>
    <m/>
    <m/>
    <m/>
    <n v="8"/>
    <m/>
    <m/>
    <m/>
    <m/>
    <m/>
    <m/>
    <m/>
    <m/>
    <m/>
    <m/>
    <m/>
    <m/>
    <m/>
    <x v="0"/>
    <m/>
    <m/>
  </r>
  <r>
    <x v="19"/>
    <x v="25"/>
    <x v="0"/>
    <x v="8"/>
    <n v="16"/>
    <n v="0"/>
    <n v="0"/>
    <n v="16"/>
    <n v="0"/>
    <n v="0"/>
    <n v="0"/>
    <n v="16"/>
    <n v="0"/>
    <n v="0"/>
    <n v="16"/>
    <n v="16"/>
    <n v="16"/>
    <n v="16"/>
    <m/>
    <m/>
    <m/>
    <m/>
    <m/>
    <m/>
    <n v="0"/>
    <n v="0"/>
    <m/>
    <m/>
    <m/>
    <m/>
    <m/>
    <m/>
    <m/>
    <m/>
    <m/>
    <m/>
    <n v="0"/>
    <m/>
    <m/>
    <m/>
    <m/>
    <m/>
    <n v="0"/>
    <n v="0"/>
    <m/>
    <m/>
    <m/>
    <m/>
    <n v="0"/>
    <n v="0"/>
    <m/>
    <m/>
    <m/>
    <m/>
    <n v="16"/>
    <n v="16"/>
    <m/>
    <m/>
    <m/>
    <m/>
    <m/>
    <m/>
    <m/>
    <m/>
    <m/>
    <m/>
    <m/>
    <m/>
    <m/>
    <m/>
    <m/>
    <m/>
    <m/>
    <m/>
    <m/>
    <m/>
    <m/>
    <m/>
    <m/>
    <m/>
    <m/>
    <m/>
    <m/>
    <m/>
    <m/>
    <m/>
    <x v="0"/>
    <m/>
    <m/>
  </r>
  <r>
    <x v="20"/>
    <x v="26"/>
    <x v="0"/>
    <x v="8"/>
    <n v="0"/>
    <n v="1113"/>
    <n v="7404"/>
    <n v="8517"/>
    <n v="0"/>
    <n v="0"/>
    <n v="0"/>
    <n v="8517"/>
    <n v="0"/>
    <n v="0"/>
    <n v="8517"/>
    <n v="148526"/>
    <n v="148526"/>
    <n v="148526"/>
    <m/>
    <m/>
    <m/>
    <m/>
    <m/>
    <m/>
    <m/>
    <m/>
    <n v="988"/>
    <n v="73"/>
    <n v="2006"/>
    <n v="400"/>
    <m/>
    <m/>
    <n v="115"/>
    <n v="115"/>
    <n v="1362"/>
    <n v="271"/>
    <m/>
    <m/>
    <m/>
    <m/>
    <n v="3920"/>
    <n v="0"/>
    <m/>
    <m/>
    <m/>
    <m/>
    <n v="19"/>
    <n v="11"/>
    <m/>
    <m/>
    <n v="10"/>
    <n v="10"/>
    <n v="97"/>
    <n v="0"/>
    <m/>
    <m/>
    <m/>
    <m/>
    <n v="0"/>
    <n v="0"/>
    <m/>
    <m/>
    <m/>
    <m/>
    <m/>
    <m/>
    <m/>
    <m/>
    <m/>
    <m/>
    <m/>
    <m/>
    <m/>
    <m/>
    <m/>
    <m/>
    <m/>
    <m/>
    <m/>
    <m/>
    <m/>
    <n v="140009"/>
    <m/>
    <m/>
    <m/>
    <m/>
    <x v="1"/>
    <m/>
    <m/>
  </r>
  <r>
    <x v="4"/>
    <x v="155"/>
    <x v="0"/>
    <x v="8"/>
    <n v="1"/>
    <n v="0"/>
    <n v="0"/>
    <n v="1"/>
    <n v="0"/>
    <n v="0"/>
    <n v="0"/>
    <n v="1"/>
    <n v="0"/>
    <n v="0"/>
    <n v="1"/>
    <n v="1"/>
    <n v="1"/>
    <n v="1"/>
    <m/>
    <m/>
    <m/>
    <m/>
    <m/>
    <m/>
    <n v="0"/>
    <n v="0"/>
    <m/>
    <m/>
    <m/>
    <m/>
    <m/>
    <m/>
    <m/>
    <m/>
    <m/>
    <m/>
    <n v="0"/>
    <m/>
    <m/>
    <m/>
    <m/>
    <m/>
    <n v="0"/>
    <n v="0"/>
    <m/>
    <m/>
    <m/>
    <m/>
    <n v="0"/>
    <n v="0"/>
    <m/>
    <m/>
    <m/>
    <m/>
    <n v="1"/>
    <n v="1"/>
    <m/>
    <m/>
    <m/>
    <m/>
    <m/>
    <m/>
    <m/>
    <m/>
    <m/>
    <m/>
    <m/>
    <m/>
    <m/>
    <m/>
    <m/>
    <m/>
    <m/>
    <m/>
    <m/>
    <m/>
    <m/>
    <m/>
    <m/>
    <m/>
    <m/>
    <m/>
    <m/>
    <m/>
    <m/>
    <m/>
    <x v="0"/>
    <m/>
    <m/>
  </r>
  <r>
    <x v="133"/>
    <x v="27"/>
    <x v="0"/>
    <x v="8"/>
    <n v="0"/>
    <n v="0"/>
    <n v="1"/>
    <n v="1"/>
    <n v="0"/>
    <n v="0"/>
    <n v="0"/>
    <n v="1"/>
    <n v="0"/>
    <n v="0"/>
    <n v="1"/>
    <n v="1"/>
    <n v="1"/>
    <n v="1"/>
    <m/>
    <m/>
    <m/>
    <m/>
    <m/>
    <m/>
    <m/>
    <m/>
    <m/>
    <m/>
    <n v="0"/>
    <n v="0"/>
    <m/>
    <m/>
    <m/>
    <m/>
    <n v="1"/>
    <n v="0"/>
    <m/>
    <m/>
    <m/>
    <m/>
    <n v="0"/>
    <n v="0"/>
    <m/>
    <m/>
    <m/>
    <m/>
    <n v="0"/>
    <n v="0"/>
    <m/>
    <m/>
    <m/>
    <m/>
    <n v="0"/>
    <n v="0"/>
    <m/>
    <m/>
    <m/>
    <m/>
    <n v="0"/>
    <n v="0"/>
    <m/>
    <m/>
    <m/>
    <m/>
    <m/>
    <m/>
    <m/>
    <m/>
    <m/>
    <m/>
    <m/>
    <m/>
    <m/>
    <m/>
    <m/>
    <m/>
    <m/>
    <m/>
    <m/>
    <m/>
    <m/>
    <m/>
    <m/>
    <m/>
    <m/>
    <m/>
    <x v="0"/>
    <m/>
    <m/>
  </r>
  <r>
    <x v="162"/>
    <x v="202"/>
    <x v="0"/>
    <x v="8"/>
    <n v="0"/>
    <n v="0"/>
    <n v="0"/>
    <n v="0"/>
    <n v="14"/>
    <n v="0"/>
    <n v="14"/>
    <n v="14"/>
    <n v="0"/>
    <n v="0"/>
    <n v="14"/>
    <n v="14"/>
    <n v="14"/>
    <n v="14"/>
    <m/>
    <m/>
    <m/>
    <m/>
    <m/>
    <m/>
    <m/>
    <m/>
    <m/>
    <m/>
    <m/>
    <m/>
    <m/>
    <m/>
    <m/>
    <m/>
    <m/>
    <m/>
    <m/>
    <m/>
    <m/>
    <m/>
    <m/>
    <m/>
    <m/>
    <m/>
    <m/>
    <m/>
    <m/>
    <m/>
    <m/>
    <m/>
    <m/>
    <m/>
    <m/>
    <m/>
    <m/>
    <m/>
    <m/>
    <m/>
    <m/>
    <m/>
    <n v="0"/>
    <n v="0"/>
    <n v="14"/>
    <m/>
    <m/>
    <m/>
    <n v="0"/>
    <m/>
    <m/>
    <m/>
    <m/>
    <m/>
    <m/>
    <m/>
    <m/>
    <m/>
    <m/>
    <m/>
    <m/>
    <m/>
    <m/>
    <m/>
    <m/>
    <m/>
    <m/>
    <n v="0"/>
    <x v="0"/>
    <m/>
    <m/>
  </r>
  <r>
    <x v="22"/>
    <x v="28"/>
    <x v="0"/>
    <x v="8"/>
    <n v="11"/>
    <n v="0"/>
    <n v="0"/>
    <n v="11"/>
    <n v="0"/>
    <n v="0"/>
    <n v="0"/>
    <n v="11"/>
    <n v="0"/>
    <n v="0"/>
    <n v="11"/>
    <n v="11"/>
    <n v="11"/>
    <n v="11"/>
    <m/>
    <m/>
    <m/>
    <m/>
    <m/>
    <m/>
    <n v="0"/>
    <n v="0"/>
    <m/>
    <m/>
    <m/>
    <m/>
    <m/>
    <m/>
    <m/>
    <m/>
    <m/>
    <m/>
    <n v="0"/>
    <m/>
    <m/>
    <m/>
    <m/>
    <m/>
    <n v="0"/>
    <n v="0"/>
    <m/>
    <m/>
    <m/>
    <m/>
    <n v="0"/>
    <n v="0"/>
    <m/>
    <m/>
    <m/>
    <m/>
    <n v="11"/>
    <n v="11"/>
    <m/>
    <m/>
    <m/>
    <m/>
    <m/>
    <m/>
    <m/>
    <m/>
    <m/>
    <m/>
    <m/>
    <m/>
    <m/>
    <m/>
    <m/>
    <m/>
    <m/>
    <m/>
    <m/>
    <m/>
    <m/>
    <m/>
    <m/>
    <m/>
    <m/>
    <m/>
    <m/>
    <m/>
    <m/>
    <m/>
    <x v="0"/>
    <m/>
    <m/>
  </r>
  <r>
    <x v="155"/>
    <x v="29"/>
    <x v="0"/>
    <x v="8"/>
    <n v="0"/>
    <n v="0"/>
    <n v="0"/>
    <n v="0"/>
    <n v="0"/>
    <n v="0"/>
    <n v="0"/>
    <n v="0"/>
    <n v="0"/>
    <n v="0"/>
    <n v="0"/>
    <n v="0"/>
    <n v="0"/>
    <n v="10750"/>
    <m/>
    <m/>
    <m/>
    <m/>
    <m/>
    <m/>
    <m/>
    <m/>
    <m/>
    <m/>
    <m/>
    <m/>
    <m/>
    <m/>
    <m/>
    <m/>
    <m/>
    <m/>
    <m/>
    <m/>
    <m/>
    <m/>
    <m/>
    <m/>
    <m/>
    <m/>
    <m/>
    <m/>
    <m/>
    <m/>
    <m/>
    <m/>
    <m/>
    <m/>
    <m/>
    <m/>
    <m/>
    <m/>
    <m/>
    <m/>
    <m/>
    <m/>
    <n v="0"/>
    <n v="0"/>
    <n v="0"/>
    <m/>
    <m/>
    <m/>
    <n v="0"/>
    <m/>
    <m/>
    <m/>
    <m/>
    <m/>
    <m/>
    <m/>
    <m/>
    <m/>
    <m/>
    <m/>
    <m/>
    <m/>
    <m/>
    <m/>
    <m/>
    <m/>
    <m/>
    <n v="10750"/>
    <x v="0"/>
    <m/>
    <m/>
  </r>
  <r>
    <x v="11"/>
    <x v="156"/>
    <x v="0"/>
    <x v="8"/>
    <n v="35"/>
    <n v="0"/>
    <n v="0"/>
    <n v="35"/>
    <n v="0"/>
    <n v="0"/>
    <n v="0"/>
    <n v="35"/>
    <n v="0"/>
    <n v="0"/>
    <n v="35"/>
    <n v="35"/>
    <n v="35"/>
    <n v="35"/>
    <m/>
    <m/>
    <m/>
    <m/>
    <m/>
    <m/>
    <n v="0"/>
    <n v="0"/>
    <m/>
    <m/>
    <m/>
    <m/>
    <m/>
    <m/>
    <m/>
    <m/>
    <m/>
    <m/>
    <n v="0"/>
    <m/>
    <m/>
    <m/>
    <m/>
    <m/>
    <n v="29"/>
    <n v="29"/>
    <m/>
    <m/>
    <m/>
    <m/>
    <n v="0"/>
    <n v="0"/>
    <m/>
    <m/>
    <m/>
    <m/>
    <n v="6"/>
    <n v="6"/>
    <m/>
    <m/>
    <m/>
    <m/>
    <m/>
    <m/>
    <m/>
    <m/>
    <m/>
    <m/>
    <m/>
    <m/>
    <m/>
    <m/>
    <m/>
    <m/>
    <m/>
    <m/>
    <m/>
    <m/>
    <m/>
    <m/>
    <m/>
    <m/>
    <m/>
    <m/>
    <m/>
    <m/>
    <m/>
    <m/>
    <x v="0"/>
    <m/>
    <m/>
  </r>
  <r>
    <x v="23"/>
    <x v="30"/>
    <x v="0"/>
    <x v="8"/>
    <n v="7"/>
    <n v="14"/>
    <n v="0"/>
    <n v="21"/>
    <n v="0"/>
    <n v="0"/>
    <n v="0"/>
    <n v="21"/>
    <n v="0"/>
    <n v="0"/>
    <n v="21"/>
    <n v="21"/>
    <n v="21"/>
    <n v="21"/>
    <m/>
    <m/>
    <m/>
    <m/>
    <m/>
    <m/>
    <m/>
    <m/>
    <n v="0"/>
    <n v="0"/>
    <m/>
    <m/>
    <m/>
    <m/>
    <n v="0"/>
    <n v="0"/>
    <m/>
    <m/>
    <m/>
    <m/>
    <n v="0"/>
    <n v="0"/>
    <m/>
    <m/>
    <m/>
    <m/>
    <m/>
    <m/>
    <m/>
    <m/>
    <m/>
    <m/>
    <n v="0"/>
    <n v="0"/>
    <m/>
    <m/>
    <n v="7"/>
    <n v="7"/>
    <n v="14"/>
    <n v="14"/>
    <m/>
    <m/>
    <m/>
    <m/>
    <m/>
    <m/>
    <m/>
    <m/>
    <m/>
    <m/>
    <m/>
    <m/>
    <m/>
    <m/>
    <m/>
    <m/>
    <m/>
    <m/>
    <m/>
    <m/>
    <m/>
    <m/>
    <m/>
    <m/>
    <m/>
    <m/>
    <m/>
    <m/>
    <x v="0"/>
    <m/>
    <m/>
  </r>
  <r>
    <x v="24"/>
    <x v="31"/>
    <x v="0"/>
    <x v="8"/>
    <n v="7"/>
    <n v="0"/>
    <n v="0"/>
    <n v="7"/>
    <n v="0"/>
    <n v="0"/>
    <n v="0"/>
    <n v="7"/>
    <n v="2053"/>
    <n v="2053"/>
    <n v="2060"/>
    <n v="7"/>
    <n v="2060"/>
    <n v="2060"/>
    <m/>
    <m/>
    <m/>
    <m/>
    <m/>
    <m/>
    <m/>
    <m/>
    <m/>
    <m/>
    <m/>
    <m/>
    <m/>
    <m/>
    <m/>
    <m/>
    <m/>
    <m/>
    <m/>
    <m/>
    <m/>
    <m/>
    <m/>
    <m/>
    <n v="7"/>
    <n v="7"/>
    <m/>
    <m/>
    <m/>
    <m/>
    <m/>
    <m/>
    <m/>
    <m/>
    <m/>
    <m/>
    <m/>
    <m/>
    <m/>
    <m/>
    <m/>
    <m/>
    <m/>
    <m/>
    <m/>
    <m/>
    <m/>
    <m/>
    <m/>
    <m/>
    <m/>
    <m/>
    <m/>
    <m/>
    <m/>
    <m/>
    <n v="2053"/>
    <m/>
    <m/>
    <m/>
    <m/>
    <m/>
    <m/>
    <m/>
    <m/>
    <m/>
    <m/>
    <m/>
    <x v="0"/>
    <m/>
    <m/>
  </r>
  <r>
    <x v="25"/>
    <x v="32"/>
    <x v="0"/>
    <x v="8"/>
    <n v="17"/>
    <n v="0"/>
    <n v="0"/>
    <n v="17"/>
    <n v="1"/>
    <n v="0"/>
    <n v="1"/>
    <n v="18"/>
    <n v="0"/>
    <n v="0"/>
    <n v="18"/>
    <n v="18"/>
    <n v="18"/>
    <n v="18"/>
    <m/>
    <m/>
    <m/>
    <m/>
    <m/>
    <m/>
    <m/>
    <m/>
    <m/>
    <m/>
    <m/>
    <m/>
    <m/>
    <m/>
    <m/>
    <m/>
    <m/>
    <m/>
    <m/>
    <m/>
    <m/>
    <m/>
    <m/>
    <m/>
    <m/>
    <m/>
    <m/>
    <m/>
    <m/>
    <m/>
    <m/>
    <m/>
    <m/>
    <m/>
    <m/>
    <m/>
    <n v="17"/>
    <n v="17"/>
    <m/>
    <m/>
    <m/>
    <m/>
    <m/>
    <m/>
    <n v="1"/>
    <m/>
    <m/>
    <m/>
    <m/>
    <m/>
    <m/>
    <m/>
    <m/>
    <m/>
    <m/>
    <m/>
    <m/>
    <m/>
    <m/>
    <m/>
    <m/>
    <m/>
    <m/>
    <m/>
    <m/>
    <m/>
    <m/>
    <n v="0"/>
    <x v="0"/>
    <m/>
    <m/>
  </r>
  <r>
    <x v="149"/>
    <x v="33"/>
    <x v="0"/>
    <x v="8"/>
    <n v="9"/>
    <n v="0"/>
    <n v="1"/>
    <n v="10"/>
    <n v="0"/>
    <n v="0"/>
    <n v="0"/>
    <n v="10"/>
    <n v="0"/>
    <n v="0"/>
    <n v="10"/>
    <n v="10"/>
    <n v="10"/>
    <n v="10"/>
    <m/>
    <m/>
    <m/>
    <m/>
    <m/>
    <m/>
    <n v="9"/>
    <n v="9"/>
    <m/>
    <m/>
    <n v="1"/>
    <n v="1"/>
    <m/>
    <m/>
    <m/>
    <m/>
    <n v="0"/>
    <n v="0"/>
    <m/>
    <m/>
    <m/>
    <m/>
    <n v="0"/>
    <n v="0"/>
    <m/>
    <m/>
    <m/>
    <m/>
    <n v="0"/>
    <n v="0"/>
    <m/>
    <m/>
    <m/>
    <m/>
    <n v="0"/>
    <n v="0"/>
    <m/>
    <m/>
    <m/>
    <m/>
    <n v="0"/>
    <n v="0"/>
    <m/>
    <m/>
    <m/>
    <m/>
    <m/>
    <m/>
    <m/>
    <m/>
    <m/>
    <m/>
    <m/>
    <m/>
    <m/>
    <m/>
    <m/>
    <m/>
    <m/>
    <m/>
    <m/>
    <m/>
    <m/>
    <m/>
    <m/>
    <m/>
    <m/>
    <m/>
    <x v="0"/>
    <m/>
    <m/>
  </r>
  <r>
    <x v="157"/>
    <x v="193"/>
    <x v="0"/>
    <x v="8"/>
    <n v="0"/>
    <n v="0"/>
    <n v="0"/>
    <n v="0"/>
    <n v="0"/>
    <n v="0"/>
    <n v="0"/>
    <n v="0"/>
    <n v="16333"/>
    <n v="16333"/>
    <n v="16333"/>
    <n v="0"/>
    <n v="16333"/>
    <n v="16333"/>
    <m/>
    <m/>
    <m/>
    <m/>
    <m/>
    <m/>
    <m/>
    <m/>
    <m/>
    <m/>
    <m/>
    <m/>
    <m/>
    <m/>
    <m/>
    <m/>
    <m/>
    <m/>
    <m/>
    <m/>
    <m/>
    <m/>
    <m/>
    <m/>
    <m/>
    <m/>
    <m/>
    <m/>
    <m/>
    <m/>
    <m/>
    <m/>
    <m/>
    <m/>
    <m/>
    <m/>
    <m/>
    <m/>
    <m/>
    <m/>
    <m/>
    <m/>
    <m/>
    <m/>
    <m/>
    <m/>
    <m/>
    <m/>
    <m/>
    <m/>
    <m/>
    <m/>
    <m/>
    <m/>
    <n v="0"/>
    <n v="0"/>
    <n v="16333"/>
    <n v="0"/>
    <m/>
    <m/>
    <m/>
    <m/>
    <m/>
    <m/>
    <m/>
    <m/>
    <m/>
    <m/>
    <x v="0"/>
    <m/>
    <m/>
  </r>
  <r>
    <x v="158"/>
    <x v="194"/>
    <x v="0"/>
    <x v="8"/>
    <n v="0"/>
    <n v="0"/>
    <n v="0"/>
    <n v="0"/>
    <n v="0"/>
    <n v="0"/>
    <n v="0"/>
    <n v="0"/>
    <n v="23892"/>
    <n v="23892"/>
    <n v="23892"/>
    <n v="0"/>
    <n v="23892"/>
    <n v="23892"/>
    <m/>
    <m/>
    <m/>
    <m/>
    <m/>
    <m/>
    <m/>
    <m/>
    <m/>
    <m/>
    <m/>
    <m/>
    <m/>
    <m/>
    <m/>
    <m/>
    <m/>
    <m/>
    <m/>
    <m/>
    <m/>
    <m/>
    <m/>
    <m/>
    <m/>
    <m/>
    <m/>
    <m/>
    <m/>
    <m/>
    <m/>
    <m/>
    <m/>
    <m/>
    <m/>
    <m/>
    <m/>
    <m/>
    <m/>
    <m/>
    <m/>
    <m/>
    <m/>
    <m/>
    <m/>
    <m/>
    <m/>
    <m/>
    <m/>
    <m/>
    <m/>
    <m/>
    <m/>
    <m/>
    <n v="0"/>
    <n v="0"/>
    <n v="23892"/>
    <n v="0"/>
    <m/>
    <m/>
    <m/>
    <m/>
    <m/>
    <m/>
    <m/>
    <m/>
    <m/>
    <m/>
    <x v="0"/>
    <m/>
    <m/>
  </r>
  <r>
    <x v="27"/>
    <x v="34"/>
    <x v="0"/>
    <x v="8"/>
    <n v="8"/>
    <n v="0"/>
    <n v="0"/>
    <n v="8"/>
    <n v="0"/>
    <n v="0"/>
    <n v="0"/>
    <n v="8"/>
    <n v="0"/>
    <n v="0"/>
    <n v="8"/>
    <n v="8"/>
    <n v="8"/>
    <n v="8"/>
    <m/>
    <m/>
    <m/>
    <m/>
    <m/>
    <m/>
    <n v="0"/>
    <n v="0"/>
    <m/>
    <m/>
    <m/>
    <m/>
    <m/>
    <m/>
    <m/>
    <m/>
    <m/>
    <m/>
    <n v="0"/>
    <m/>
    <m/>
    <m/>
    <m/>
    <m/>
    <n v="8"/>
    <n v="8"/>
    <m/>
    <m/>
    <m/>
    <m/>
    <n v="0"/>
    <n v="0"/>
    <m/>
    <m/>
    <m/>
    <m/>
    <n v="0"/>
    <n v="0"/>
    <m/>
    <m/>
    <m/>
    <m/>
    <m/>
    <m/>
    <m/>
    <m/>
    <m/>
    <m/>
    <m/>
    <m/>
    <m/>
    <m/>
    <m/>
    <m/>
    <m/>
    <m/>
    <m/>
    <m/>
    <m/>
    <m/>
    <m/>
    <m/>
    <m/>
    <m/>
    <m/>
    <m/>
    <m/>
    <m/>
    <x v="0"/>
    <m/>
    <m/>
  </r>
  <r>
    <x v="28"/>
    <x v="35"/>
    <x v="0"/>
    <x v="8"/>
    <n v="0"/>
    <n v="6149"/>
    <n v="4510"/>
    <n v="10659"/>
    <n v="0"/>
    <n v="0"/>
    <n v="0"/>
    <n v="10659"/>
    <n v="0"/>
    <n v="0"/>
    <n v="10659"/>
    <n v="10740"/>
    <n v="10740"/>
    <n v="10740"/>
    <m/>
    <m/>
    <m/>
    <m/>
    <m/>
    <m/>
    <m/>
    <m/>
    <n v="5500"/>
    <n v="19"/>
    <n v="4258"/>
    <n v="382"/>
    <m/>
    <m/>
    <m/>
    <m/>
    <n v="0"/>
    <n v="0"/>
    <m/>
    <m/>
    <m/>
    <m/>
    <n v="0"/>
    <n v="0"/>
    <m/>
    <m/>
    <m/>
    <m/>
    <n v="0"/>
    <n v="0"/>
    <m/>
    <m/>
    <n v="649"/>
    <m/>
    <n v="252"/>
    <n v="0"/>
    <m/>
    <m/>
    <m/>
    <m/>
    <n v="0"/>
    <n v="0"/>
    <m/>
    <m/>
    <m/>
    <m/>
    <m/>
    <m/>
    <m/>
    <m/>
    <m/>
    <m/>
    <m/>
    <m/>
    <m/>
    <m/>
    <m/>
    <m/>
    <m/>
    <m/>
    <m/>
    <m/>
    <m/>
    <n v="81"/>
    <m/>
    <m/>
    <m/>
    <m/>
    <x v="0"/>
    <m/>
    <m/>
  </r>
  <r>
    <x v="150"/>
    <x v="185"/>
    <x v="0"/>
    <x v="8"/>
    <n v="14"/>
    <n v="0"/>
    <n v="0"/>
    <n v="14"/>
    <n v="0"/>
    <n v="0"/>
    <n v="0"/>
    <n v="14"/>
    <n v="0"/>
    <n v="0"/>
    <n v="14"/>
    <n v="14"/>
    <n v="14"/>
    <n v="14"/>
    <m/>
    <m/>
    <m/>
    <m/>
    <m/>
    <m/>
    <n v="0"/>
    <n v="0"/>
    <m/>
    <m/>
    <m/>
    <m/>
    <m/>
    <m/>
    <m/>
    <m/>
    <m/>
    <m/>
    <n v="0"/>
    <m/>
    <m/>
    <m/>
    <m/>
    <m/>
    <n v="0"/>
    <n v="0"/>
    <m/>
    <m/>
    <m/>
    <m/>
    <n v="0"/>
    <n v="0"/>
    <m/>
    <m/>
    <m/>
    <m/>
    <n v="14"/>
    <n v="14"/>
    <m/>
    <m/>
    <m/>
    <m/>
    <m/>
    <m/>
    <m/>
    <m/>
    <m/>
    <m/>
    <m/>
    <m/>
    <m/>
    <m/>
    <m/>
    <m/>
    <m/>
    <m/>
    <m/>
    <m/>
    <m/>
    <m/>
    <m/>
    <m/>
    <m/>
    <m/>
    <m/>
    <m/>
    <m/>
    <m/>
    <x v="0"/>
    <m/>
    <m/>
  </r>
  <r>
    <x v="165"/>
    <x v="203"/>
    <x v="0"/>
    <x v="8"/>
    <n v="1"/>
    <n v="0"/>
    <n v="0"/>
    <n v="1"/>
    <n v="0"/>
    <n v="0"/>
    <n v="0"/>
    <n v="1"/>
    <n v="0"/>
    <n v="0"/>
    <n v="1"/>
    <n v="1"/>
    <n v="1"/>
    <n v="1"/>
    <m/>
    <m/>
    <m/>
    <m/>
    <m/>
    <m/>
    <n v="0"/>
    <n v="0"/>
    <m/>
    <m/>
    <m/>
    <m/>
    <m/>
    <m/>
    <m/>
    <m/>
    <m/>
    <m/>
    <n v="0"/>
    <m/>
    <m/>
    <m/>
    <m/>
    <m/>
    <n v="0"/>
    <n v="0"/>
    <m/>
    <m/>
    <m/>
    <m/>
    <n v="0"/>
    <n v="0"/>
    <m/>
    <m/>
    <m/>
    <m/>
    <n v="1"/>
    <n v="1"/>
    <m/>
    <m/>
    <m/>
    <m/>
    <m/>
    <m/>
    <m/>
    <m/>
    <m/>
    <m/>
    <m/>
    <m/>
    <m/>
    <m/>
    <m/>
    <m/>
    <m/>
    <m/>
    <m/>
    <m/>
    <m/>
    <m/>
    <m/>
    <m/>
    <m/>
    <m/>
    <m/>
    <m/>
    <m/>
    <m/>
    <x v="0"/>
    <m/>
    <m/>
  </r>
  <r>
    <x v="156"/>
    <x v="190"/>
    <x v="0"/>
    <x v="8"/>
    <n v="0"/>
    <n v="0"/>
    <n v="0"/>
    <n v="0"/>
    <n v="0"/>
    <n v="0"/>
    <n v="0"/>
    <n v="0"/>
    <n v="1"/>
    <n v="1"/>
    <n v="1"/>
    <n v="0"/>
    <n v="1"/>
    <n v="1"/>
    <m/>
    <m/>
    <m/>
    <m/>
    <m/>
    <m/>
    <m/>
    <m/>
    <m/>
    <m/>
    <m/>
    <m/>
    <m/>
    <m/>
    <m/>
    <m/>
    <m/>
    <m/>
    <m/>
    <m/>
    <m/>
    <m/>
    <m/>
    <m/>
    <m/>
    <m/>
    <m/>
    <m/>
    <m/>
    <m/>
    <m/>
    <m/>
    <m/>
    <m/>
    <m/>
    <m/>
    <m/>
    <m/>
    <m/>
    <m/>
    <m/>
    <m/>
    <m/>
    <m/>
    <m/>
    <m/>
    <m/>
    <m/>
    <m/>
    <m/>
    <m/>
    <m/>
    <m/>
    <m/>
    <n v="1"/>
    <n v="0"/>
    <n v="0"/>
    <n v="0"/>
    <m/>
    <m/>
    <m/>
    <m/>
    <m/>
    <m/>
    <m/>
    <m/>
    <m/>
    <m/>
    <x v="0"/>
    <m/>
    <m/>
  </r>
  <r>
    <x v="166"/>
    <x v="195"/>
    <x v="0"/>
    <x v="8"/>
    <n v="0"/>
    <n v="0"/>
    <n v="0"/>
    <n v="0"/>
    <n v="0"/>
    <n v="0"/>
    <n v="0"/>
    <n v="0"/>
    <n v="0"/>
    <n v="0"/>
    <n v="0"/>
    <n v="1"/>
    <n v="1"/>
    <n v="1"/>
    <m/>
    <m/>
    <m/>
    <m/>
    <m/>
    <m/>
    <m/>
    <m/>
    <m/>
    <m/>
    <m/>
    <m/>
    <m/>
    <m/>
    <m/>
    <m/>
    <m/>
    <m/>
    <m/>
    <m/>
    <m/>
    <m/>
    <m/>
    <m/>
    <m/>
    <m/>
    <m/>
    <m/>
    <m/>
    <m/>
    <m/>
    <m/>
    <m/>
    <m/>
    <m/>
    <m/>
    <m/>
    <m/>
    <m/>
    <m/>
    <m/>
    <m/>
    <m/>
    <m/>
    <m/>
    <m/>
    <m/>
    <m/>
    <m/>
    <m/>
    <m/>
    <m/>
    <m/>
    <m/>
    <m/>
    <m/>
    <m/>
    <m/>
    <m/>
    <m/>
    <m/>
    <m/>
    <m/>
    <n v="1"/>
    <m/>
    <m/>
    <m/>
    <m/>
    <x v="0"/>
    <m/>
    <m/>
  </r>
  <r>
    <x v="30"/>
    <x v="38"/>
    <x v="0"/>
    <x v="8"/>
    <n v="0"/>
    <n v="0"/>
    <n v="0"/>
    <n v="0"/>
    <n v="0"/>
    <n v="0"/>
    <n v="0"/>
    <n v="0"/>
    <n v="7"/>
    <n v="7"/>
    <n v="7"/>
    <n v="0"/>
    <n v="7"/>
    <n v="7"/>
    <m/>
    <m/>
    <m/>
    <m/>
    <m/>
    <m/>
    <m/>
    <m/>
    <m/>
    <m/>
    <m/>
    <m/>
    <m/>
    <m/>
    <m/>
    <m/>
    <m/>
    <m/>
    <m/>
    <m/>
    <m/>
    <m/>
    <m/>
    <m/>
    <m/>
    <m/>
    <m/>
    <m/>
    <m/>
    <m/>
    <m/>
    <m/>
    <m/>
    <m/>
    <m/>
    <m/>
    <m/>
    <m/>
    <m/>
    <m/>
    <m/>
    <m/>
    <m/>
    <m/>
    <m/>
    <m/>
    <m/>
    <m/>
    <m/>
    <m/>
    <m/>
    <m/>
    <m/>
    <m/>
    <n v="7"/>
    <n v="0"/>
    <n v="0"/>
    <n v="0"/>
    <m/>
    <m/>
    <m/>
    <m/>
    <m/>
    <m/>
    <m/>
    <m/>
    <m/>
    <m/>
    <x v="0"/>
    <m/>
    <m/>
  </r>
  <r>
    <x v="32"/>
    <x v="40"/>
    <x v="0"/>
    <x v="8"/>
    <n v="224"/>
    <n v="0"/>
    <n v="0"/>
    <n v="224"/>
    <n v="0"/>
    <n v="0"/>
    <n v="0"/>
    <n v="224"/>
    <n v="0"/>
    <n v="0"/>
    <n v="224"/>
    <n v="224"/>
    <n v="224"/>
    <n v="224"/>
    <m/>
    <m/>
    <m/>
    <m/>
    <m/>
    <m/>
    <n v="0"/>
    <n v="0"/>
    <m/>
    <m/>
    <m/>
    <m/>
    <m/>
    <m/>
    <m/>
    <m/>
    <m/>
    <m/>
    <n v="0"/>
    <m/>
    <m/>
    <m/>
    <m/>
    <m/>
    <n v="0"/>
    <n v="0"/>
    <m/>
    <m/>
    <m/>
    <m/>
    <n v="0"/>
    <n v="0"/>
    <m/>
    <m/>
    <m/>
    <m/>
    <n v="224"/>
    <n v="224"/>
    <m/>
    <m/>
    <m/>
    <m/>
    <m/>
    <m/>
    <m/>
    <m/>
    <m/>
    <m/>
    <m/>
    <m/>
    <m/>
    <m/>
    <m/>
    <m/>
    <m/>
    <m/>
    <m/>
    <m/>
    <m/>
    <m/>
    <m/>
    <m/>
    <m/>
    <m/>
    <m/>
    <m/>
    <m/>
    <m/>
    <x v="0"/>
    <m/>
    <m/>
  </r>
  <r>
    <x v="26"/>
    <x v="42"/>
    <x v="0"/>
    <x v="8"/>
    <n v="50"/>
    <n v="136"/>
    <n v="565"/>
    <n v="751"/>
    <n v="11617"/>
    <n v="0"/>
    <n v="11617"/>
    <n v="12368"/>
    <n v="0"/>
    <n v="0"/>
    <n v="12368"/>
    <n v="12368"/>
    <n v="12368"/>
    <n v="12368"/>
    <m/>
    <m/>
    <m/>
    <m/>
    <m/>
    <m/>
    <n v="47"/>
    <n v="0"/>
    <n v="134"/>
    <m/>
    <n v="563"/>
    <n v="180"/>
    <m/>
    <m/>
    <m/>
    <m/>
    <n v="0"/>
    <n v="0"/>
    <m/>
    <m/>
    <m/>
    <m/>
    <n v="0"/>
    <n v="0"/>
    <m/>
    <m/>
    <m/>
    <m/>
    <n v="0"/>
    <n v="0"/>
    <n v="3"/>
    <n v="0"/>
    <n v="2"/>
    <m/>
    <n v="2"/>
    <n v="0"/>
    <m/>
    <m/>
    <m/>
    <m/>
    <n v="0"/>
    <n v="0"/>
    <m/>
    <m/>
    <n v="11617"/>
    <m/>
    <m/>
    <m/>
    <n v="0"/>
    <m/>
    <m/>
    <m/>
    <m/>
    <m/>
    <m/>
    <m/>
    <m/>
    <m/>
    <m/>
    <m/>
    <m/>
    <m/>
    <m/>
    <m/>
    <m/>
    <m/>
    <m/>
    <n v="0"/>
    <x v="0"/>
    <m/>
    <m/>
  </r>
  <r>
    <x v="133"/>
    <x v="191"/>
    <x v="0"/>
    <x v="8"/>
    <n v="0"/>
    <n v="0"/>
    <n v="976"/>
    <n v="976"/>
    <n v="0"/>
    <n v="0"/>
    <n v="0"/>
    <n v="976"/>
    <n v="156"/>
    <n v="156"/>
    <n v="1132"/>
    <n v="976"/>
    <n v="1132"/>
    <n v="1132"/>
    <m/>
    <m/>
    <m/>
    <m/>
    <m/>
    <m/>
    <m/>
    <m/>
    <m/>
    <m/>
    <n v="0"/>
    <n v="0"/>
    <m/>
    <m/>
    <m/>
    <m/>
    <n v="0"/>
    <n v="0"/>
    <m/>
    <m/>
    <m/>
    <m/>
    <n v="0"/>
    <n v="0"/>
    <m/>
    <m/>
    <m/>
    <m/>
    <n v="0"/>
    <n v="0"/>
    <m/>
    <m/>
    <m/>
    <m/>
    <n v="0"/>
    <n v="0"/>
    <m/>
    <m/>
    <m/>
    <m/>
    <n v="976"/>
    <n v="0"/>
    <m/>
    <m/>
    <m/>
    <m/>
    <m/>
    <m/>
    <m/>
    <m/>
    <m/>
    <m/>
    <m/>
    <m/>
    <m/>
    <n v="156"/>
    <m/>
    <m/>
    <m/>
    <m/>
    <m/>
    <m/>
    <m/>
    <m/>
    <m/>
    <m/>
    <m/>
    <m/>
    <x v="0"/>
    <m/>
    <m/>
  </r>
  <r>
    <x v="34"/>
    <x v="43"/>
    <x v="0"/>
    <x v="8"/>
    <n v="142"/>
    <n v="0"/>
    <n v="4620"/>
    <n v="4762"/>
    <n v="0"/>
    <n v="0"/>
    <n v="0"/>
    <n v="4762"/>
    <n v="0"/>
    <n v="0"/>
    <n v="4762"/>
    <n v="4762"/>
    <n v="4762"/>
    <n v="4762"/>
    <m/>
    <m/>
    <m/>
    <m/>
    <m/>
    <m/>
    <m/>
    <m/>
    <m/>
    <m/>
    <n v="4620"/>
    <n v="4620"/>
    <m/>
    <m/>
    <m/>
    <m/>
    <n v="0"/>
    <n v="0"/>
    <m/>
    <m/>
    <m/>
    <m/>
    <n v="0"/>
    <n v="0"/>
    <n v="142"/>
    <n v="142"/>
    <m/>
    <m/>
    <n v="0"/>
    <n v="0"/>
    <m/>
    <m/>
    <m/>
    <m/>
    <n v="0"/>
    <n v="0"/>
    <m/>
    <m/>
    <m/>
    <m/>
    <n v="0"/>
    <n v="0"/>
    <m/>
    <m/>
    <m/>
    <m/>
    <m/>
    <m/>
    <m/>
    <m/>
    <m/>
    <m/>
    <m/>
    <m/>
    <m/>
    <m/>
    <m/>
    <m/>
    <m/>
    <m/>
    <m/>
    <m/>
    <m/>
    <m/>
    <m/>
    <m/>
    <m/>
    <m/>
    <x v="0"/>
    <m/>
    <m/>
  </r>
  <r>
    <x v="151"/>
    <x v="186"/>
    <x v="0"/>
    <x v="8"/>
    <n v="1"/>
    <n v="0"/>
    <n v="0"/>
    <n v="1"/>
    <n v="0"/>
    <n v="0"/>
    <n v="0"/>
    <n v="1"/>
    <n v="0"/>
    <n v="0"/>
    <n v="1"/>
    <n v="1"/>
    <n v="1"/>
    <n v="1"/>
    <m/>
    <m/>
    <m/>
    <m/>
    <m/>
    <m/>
    <n v="0"/>
    <n v="0"/>
    <m/>
    <m/>
    <m/>
    <m/>
    <m/>
    <m/>
    <m/>
    <m/>
    <m/>
    <m/>
    <n v="0"/>
    <m/>
    <m/>
    <m/>
    <m/>
    <m/>
    <n v="0"/>
    <n v="0"/>
    <m/>
    <m/>
    <m/>
    <m/>
    <n v="0"/>
    <n v="0"/>
    <m/>
    <m/>
    <m/>
    <m/>
    <n v="1"/>
    <n v="1"/>
    <m/>
    <m/>
    <m/>
    <m/>
    <m/>
    <m/>
    <m/>
    <m/>
    <m/>
    <m/>
    <m/>
    <m/>
    <m/>
    <m/>
    <m/>
    <m/>
    <m/>
    <m/>
    <m/>
    <m/>
    <m/>
    <m/>
    <m/>
    <m/>
    <m/>
    <m/>
    <m/>
    <m/>
    <m/>
    <m/>
    <x v="0"/>
    <m/>
    <m/>
  </r>
  <r>
    <x v="36"/>
    <x v="45"/>
    <x v="0"/>
    <x v="8"/>
    <n v="1"/>
    <n v="0"/>
    <n v="0"/>
    <n v="1"/>
    <n v="0"/>
    <n v="0"/>
    <n v="0"/>
    <n v="1"/>
    <n v="0"/>
    <n v="0"/>
    <n v="1"/>
    <n v="1"/>
    <n v="1"/>
    <n v="1"/>
    <m/>
    <m/>
    <m/>
    <m/>
    <m/>
    <m/>
    <n v="0"/>
    <n v="0"/>
    <m/>
    <m/>
    <m/>
    <m/>
    <m/>
    <m/>
    <m/>
    <m/>
    <m/>
    <m/>
    <n v="0"/>
    <m/>
    <m/>
    <m/>
    <m/>
    <m/>
    <n v="0"/>
    <n v="0"/>
    <m/>
    <m/>
    <m/>
    <m/>
    <n v="0"/>
    <n v="0"/>
    <m/>
    <m/>
    <m/>
    <m/>
    <n v="1"/>
    <n v="1"/>
    <m/>
    <m/>
    <m/>
    <m/>
    <m/>
    <m/>
    <m/>
    <m/>
    <m/>
    <m/>
    <m/>
    <m/>
    <m/>
    <m/>
    <m/>
    <m/>
    <m/>
    <m/>
    <m/>
    <m/>
    <m/>
    <m/>
    <m/>
    <m/>
    <m/>
    <m/>
    <m/>
    <m/>
    <m/>
    <m/>
    <x v="0"/>
    <m/>
    <m/>
  </r>
  <r>
    <x v="116"/>
    <x v="157"/>
    <x v="0"/>
    <x v="8"/>
    <n v="2"/>
    <n v="0"/>
    <n v="0"/>
    <n v="2"/>
    <n v="0"/>
    <n v="0"/>
    <n v="0"/>
    <n v="2"/>
    <n v="0"/>
    <n v="0"/>
    <n v="2"/>
    <n v="2"/>
    <n v="2"/>
    <n v="2"/>
    <m/>
    <m/>
    <m/>
    <m/>
    <m/>
    <m/>
    <n v="1"/>
    <n v="1"/>
    <m/>
    <m/>
    <m/>
    <m/>
    <m/>
    <m/>
    <m/>
    <m/>
    <m/>
    <m/>
    <n v="0"/>
    <m/>
    <m/>
    <m/>
    <m/>
    <m/>
    <n v="1"/>
    <n v="1"/>
    <m/>
    <m/>
    <m/>
    <m/>
    <n v="0"/>
    <n v="0"/>
    <m/>
    <m/>
    <m/>
    <m/>
    <n v="0"/>
    <n v="0"/>
    <m/>
    <m/>
    <m/>
    <m/>
    <m/>
    <m/>
    <m/>
    <m/>
    <m/>
    <m/>
    <m/>
    <m/>
    <m/>
    <m/>
    <m/>
    <m/>
    <m/>
    <m/>
    <m/>
    <m/>
    <m/>
    <m/>
    <m/>
    <m/>
    <m/>
    <m/>
    <m/>
    <m/>
    <m/>
    <m/>
    <x v="0"/>
    <m/>
    <m/>
  </r>
  <r>
    <x v="164"/>
    <x v="204"/>
    <x v="0"/>
    <x v="8"/>
    <n v="55036"/>
    <n v="129"/>
    <n v="2"/>
    <n v="55167"/>
    <n v="0"/>
    <n v="0"/>
    <n v="0"/>
    <n v="55167"/>
    <n v="145"/>
    <n v="145"/>
    <n v="55312"/>
    <n v="55167"/>
    <n v="55312"/>
    <n v="55312"/>
    <m/>
    <m/>
    <m/>
    <m/>
    <m/>
    <m/>
    <n v="19701"/>
    <n v="538"/>
    <n v="24"/>
    <m/>
    <n v="1"/>
    <n v="0"/>
    <m/>
    <m/>
    <m/>
    <m/>
    <n v="0"/>
    <n v="0"/>
    <m/>
    <m/>
    <m/>
    <m/>
    <n v="0"/>
    <n v="0"/>
    <n v="59"/>
    <n v="59"/>
    <m/>
    <m/>
    <n v="0"/>
    <n v="0"/>
    <n v="35273"/>
    <n v="552"/>
    <n v="105"/>
    <m/>
    <n v="1"/>
    <n v="0"/>
    <n v="3"/>
    <m/>
    <m/>
    <m/>
    <n v="0"/>
    <n v="0"/>
    <m/>
    <m/>
    <m/>
    <m/>
    <m/>
    <m/>
    <m/>
    <m/>
    <m/>
    <m/>
    <m/>
    <m/>
    <n v="145"/>
    <m/>
    <m/>
    <m/>
    <m/>
    <m/>
    <m/>
    <m/>
    <m/>
    <m/>
    <m/>
    <m/>
    <m/>
    <m/>
    <x v="0"/>
    <m/>
    <m/>
  </r>
  <r>
    <x v="37"/>
    <x v="192"/>
    <x v="0"/>
    <x v="8"/>
    <n v="0"/>
    <n v="0"/>
    <n v="10"/>
    <n v="10"/>
    <n v="0"/>
    <n v="0"/>
    <n v="0"/>
    <n v="10"/>
    <n v="0"/>
    <n v="0"/>
    <n v="10"/>
    <n v="10"/>
    <n v="10"/>
    <n v="10"/>
    <m/>
    <m/>
    <m/>
    <m/>
    <m/>
    <m/>
    <m/>
    <m/>
    <m/>
    <m/>
    <m/>
    <m/>
    <m/>
    <m/>
    <m/>
    <m/>
    <m/>
    <m/>
    <m/>
    <m/>
    <m/>
    <m/>
    <m/>
    <m/>
    <m/>
    <m/>
    <m/>
    <m/>
    <m/>
    <m/>
    <m/>
    <m/>
    <m/>
    <m/>
    <m/>
    <m/>
    <m/>
    <m/>
    <m/>
    <m/>
    <m/>
    <m/>
    <n v="0"/>
    <n v="10"/>
    <n v="0"/>
    <m/>
    <m/>
    <m/>
    <n v="0"/>
    <m/>
    <m/>
    <m/>
    <m/>
    <m/>
    <m/>
    <m/>
    <m/>
    <m/>
    <m/>
    <m/>
    <m/>
    <m/>
    <m/>
    <m/>
    <m/>
    <m/>
    <m/>
    <n v="0"/>
    <x v="0"/>
    <m/>
    <m/>
  </r>
  <r>
    <x v="37"/>
    <x v="46"/>
    <x v="0"/>
    <x v="8"/>
    <n v="91"/>
    <n v="0"/>
    <n v="0"/>
    <n v="91"/>
    <n v="0"/>
    <n v="0"/>
    <n v="0"/>
    <n v="91"/>
    <n v="0"/>
    <n v="0"/>
    <n v="91"/>
    <n v="91"/>
    <n v="91"/>
    <n v="338048"/>
    <m/>
    <m/>
    <m/>
    <m/>
    <m/>
    <m/>
    <n v="0"/>
    <n v="0"/>
    <m/>
    <m/>
    <m/>
    <m/>
    <m/>
    <m/>
    <m/>
    <m/>
    <m/>
    <m/>
    <n v="0"/>
    <m/>
    <m/>
    <m/>
    <m/>
    <m/>
    <n v="0"/>
    <n v="0"/>
    <m/>
    <m/>
    <m/>
    <m/>
    <n v="0"/>
    <n v="0"/>
    <m/>
    <m/>
    <m/>
    <m/>
    <n v="91"/>
    <n v="91"/>
    <m/>
    <m/>
    <m/>
    <m/>
    <m/>
    <m/>
    <n v="0"/>
    <m/>
    <m/>
    <m/>
    <n v="0"/>
    <m/>
    <m/>
    <m/>
    <m/>
    <m/>
    <m/>
    <m/>
    <m/>
    <m/>
    <m/>
    <m/>
    <m/>
    <m/>
    <m/>
    <m/>
    <m/>
    <m/>
    <m/>
    <n v="337957"/>
    <x v="0"/>
    <m/>
    <m/>
  </r>
  <r>
    <x v="37"/>
    <x v="179"/>
    <x v="0"/>
    <x v="8"/>
    <n v="0"/>
    <n v="0"/>
    <n v="2947"/>
    <n v="2947"/>
    <n v="0"/>
    <n v="0"/>
    <n v="0"/>
    <n v="2947"/>
    <n v="0"/>
    <n v="0"/>
    <n v="2947"/>
    <n v="2947"/>
    <n v="2947"/>
    <n v="2947"/>
    <m/>
    <m/>
    <m/>
    <m/>
    <m/>
    <m/>
    <m/>
    <m/>
    <m/>
    <m/>
    <m/>
    <m/>
    <m/>
    <m/>
    <m/>
    <m/>
    <m/>
    <m/>
    <m/>
    <m/>
    <m/>
    <m/>
    <m/>
    <m/>
    <m/>
    <m/>
    <m/>
    <m/>
    <m/>
    <m/>
    <m/>
    <m/>
    <m/>
    <m/>
    <m/>
    <m/>
    <m/>
    <m/>
    <m/>
    <m/>
    <m/>
    <m/>
    <n v="0"/>
    <n v="2947"/>
    <n v="0"/>
    <m/>
    <m/>
    <m/>
    <n v="0"/>
    <m/>
    <m/>
    <m/>
    <m/>
    <m/>
    <m/>
    <m/>
    <m/>
    <m/>
    <m/>
    <m/>
    <m/>
    <m/>
    <m/>
    <m/>
    <m/>
    <m/>
    <m/>
    <n v="0"/>
    <x v="0"/>
    <m/>
    <m/>
  </r>
  <r>
    <x v="38"/>
    <x v="47"/>
    <x v="0"/>
    <x v="8"/>
    <n v="4"/>
    <n v="0"/>
    <n v="0"/>
    <n v="4"/>
    <n v="0"/>
    <n v="0"/>
    <n v="0"/>
    <n v="4"/>
    <n v="5"/>
    <n v="5"/>
    <n v="9"/>
    <n v="4"/>
    <n v="9"/>
    <n v="9"/>
    <m/>
    <m/>
    <m/>
    <m/>
    <m/>
    <m/>
    <n v="1"/>
    <n v="1"/>
    <m/>
    <m/>
    <m/>
    <m/>
    <m/>
    <m/>
    <m/>
    <m/>
    <m/>
    <m/>
    <n v="0"/>
    <m/>
    <m/>
    <m/>
    <m/>
    <m/>
    <n v="3"/>
    <n v="3"/>
    <m/>
    <m/>
    <m/>
    <m/>
    <n v="0"/>
    <n v="0"/>
    <m/>
    <m/>
    <m/>
    <m/>
    <n v="0"/>
    <n v="0"/>
    <m/>
    <m/>
    <m/>
    <m/>
    <m/>
    <m/>
    <m/>
    <m/>
    <m/>
    <m/>
    <m/>
    <m/>
    <m/>
    <m/>
    <m/>
    <m/>
    <n v="5"/>
    <m/>
    <m/>
    <m/>
    <m/>
    <m/>
    <m/>
    <m/>
    <m/>
    <m/>
    <m/>
    <m/>
    <m/>
    <m/>
    <x v="0"/>
    <m/>
    <m/>
  </r>
  <r>
    <x v="38"/>
    <x v="48"/>
    <x v="0"/>
    <x v="8"/>
    <n v="0"/>
    <n v="0"/>
    <n v="0"/>
    <n v="0"/>
    <n v="0"/>
    <n v="0"/>
    <n v="0"/>
    <n v="0"/>
    <n v="1535"/>
    <n v="1535"/>
    <n v="1535"/>
    <n v="3875"/>
    <n v="5410"/>
    <n v="5410"/>
    <m/>
    <m/>
    <m/>
    <m/>
    <m/>
    <m/>
    <m/>
    <m/>
    <m/>
    <m/>
    <m/>
    <m/>
    <m/>
    <m/>
    <m/>
    <m/>
    <m/>
    <m/>
    <m/>
    <m/>
    <m/>
    <m/>
    <m/>
    <m/>
    <m/>
    <m/>
    <m/>
    <m/>
    <m/>
    <m/>
    <m/>
    <m/>
    <m/>
    <m/>
    <m/>
    <m/>
    <m/>
    <m/>
    <m/>
    <m/>
    <m/>
    <m/>
    <m/>
    <m/>
    <m/>
    <m/>
    <m/>
    <m/>
    <m/>
    <m/>
    <m/>
    <m/>
    <m/>
    <m/>
    <n v="0"/>
    <n v="0"/>
    <n v="1535"/>
    <n v="0"/>
    <m/>
    <m/>
    <m/>
    <m/>
    <m/>
    <n v="3875"/>
    <m/>
    <m/>
    <m/>
    <m/>
    <x v="0"/>
    <m/>
    <m/>
  </r>
  <r>
    <x v="5"/>
    <x v="49"/>
    <x v="0"/>
    <x v="8"/>
    <n v="0"/>
    <n v="0"/>
    <n v="0"/>
    <n v="0"/>
    <n v="0"/>
    <n v="0"/>
    <n v="0"/>
    <n v="0"/>
    <n v="0"/>
    <n v="0"/>
    <n v="0"/>
    <n v="583"/>
    <n v="583"/>
    <n v="711"/>
    <m/>
    <m/>
    <m/>
    <m/>
    <m/>
    <m/>
    <m/>
    <m/>
    <m/>
    <m/>
    <m/>
    <m/>
    <m/>
    <m/>
    <m/>
    <m/>
    <m/>
    <m/>
    <m/>
    <m/>
    <m/>
    <m/>
    <m/>
    <m/>
    <m/>
    <m/>
    <m/>
    <m/>
    <m/>
    <m/>
    <m/>
    <m/>
    <m/>
    <m/>
    <m/>
    <m/>
    <m/>
    <m/>
    <m/>
    <m/>
    <m/>
    <m/>
    <n v="0"/>
    <n v="0"/>
    <n v="0"/>
    <m/>
    <m/>
    <m/>
    <n v="0"/>
    <m/>
    <m/>
    <m/>
    <m/>
    <m/>
    <m/>
    <m/>
    <m/>
    <m/>
    <m/>
    <m/>
    <m/>
    <m/>
    <m/>
    <n v="583"/>
    <m/>
    <m/>
    <m/>
    <n v="128"/>
    <x v="0"/>
    <m/>
    <m/>
  </r>
  <r>
    <x v="39"/>
    <x v="50"/>
    <x v="0"/>
    <x v="8"/>
    <n v="0"/>
    <n v="0"/>
    <n v="0"/>
    <n v="0"/>
    <n v="0"/>
    <n v="0"/>
    <n v="0"/>
    <n v="0"/>
    <n v="0"/>
    <n v="0"/>
    <n v="0"/>
    <n v="12"/>
    <n v="12"/>
    <n v="12"/>
    <m/>
    <m/>
    <m/>
    <m/>
    <m/>
    <m/>
    <m/>
    <m/>
    <m/>
    <m/>
    <m/>
    <m/>
    <m/>
    <m/>
    <m/>
    <m/>
    <m/>
    <m/>
    <m/>
    <m/>
    <m/>
    <m/>
    <m/>
    <m/>
    <m/>
    <m/>
    <m/>
    <m/>
    <m/>
    <m/>
    <m/>
    <m/>
    <m/>
    <m/>
    <m/>
    <m/>
    <m/>
    <m/>
    <m/>
    <m/>
    <m/>
    <m/>
    <m/>
    <m/>
    <m/>
    <m/>
    <m/>
    <m/>
    <m/>
    <m/>
    <m/>
    <m/>
    <m/>
    <m/>
    <m/>
    <m/>
    <m/>
    <m/>
    <m/>
    <m/>
    <m/>
    <m/>
    <m/>
    <n v="12"/>
    <m/>
    <m/>
    <m/>
    <m/>
    <x v="0"/>
    <m/>
    <m/>
  </r>
  <r>
    <x v="135"/>
    <x v="51"/>
    <x v="0"/>
    <x v="8"/>
    <n v="0"/>
    <n v="0"/>
    <n v="0"/>
    <n v="0"/>
    <n v="0"/>
    <n v="0"/>
    <n v="0"/>
    <n v="0"/>
    <n v="2"/>
    <n v="2"/>
    <n v="2"/>
    <n v="0"/>
    <n v="2"/>
    <n v="2"/>
    <m/>
    <m/>
    <m/>
    <m/>
    <m/>
    <m/>
    <m/>
    <m/>
    <m/>
    <m/>
    <m/>
    <m/>
    <m/>
    <m/>
    <m/>
    <m/>
    <m/>
    <m/>
    <m/>
    <m/>
    <m/>
    <m/>
    <m/>
    <m/>
    <m/>
    <m/>
    <m/>
    <m/>
    <m/>
    <m/>
    <m/>
    <m/>
    <m/>
    <m/>
    <m/>
    <m/>
    <m/>
    <m/>
    <m/>
    <m/>
    <m/>
    <m/>
    <m/>
    <m/>
    <m/>
    <m/>
    <m/>
    <m/>
    <m/>
    <m/>
    <m/>
    <m/>
    <m/>
    <m/>
    <n v="2"/>
    <n v="0"/>
    <n v="0"/>
    <n v="0"/>
    <m/>
    <m/>
    <m/>
    <m/>
    <m/>
    <m/>
    <m/>
    <m/>
    <m/>
    <m/>
    <x v="0"/>
    <m/>
    <m/>
  </r>
  <r>
    <x v="41"/>
    <x v="52"/>
    <x v="0"/>
    <x v="8"/>
    <n v="0"/>
    <n v="6831"/>
    <n v="21898"/>
    <n v="28729"/>
    <n v="0"/>
    <n v="0"/>
    <n v="0"/>
    <n v="28729"/>
    <n v="0"/>
    <n v="0"/>
    <n v="28729"/>
    <n v="28729"/>
    <n v="28729"/>
    <n v="28729"/>
    <m/>
    <m/>
    <m/>
    <m/>
    <m/>
    <m/>
    <m/>
    <m/>
    <n v="6433"/>
    <n v="1008"/>
    <n v="21562"/>
    <n v="1782"/>
    <m/>
    <m/>
    <m/>
    <m/>
    <n v="0"/>
    <n v="0"/>
    <m/>
    <m/>
    <m/>
    <m/>
    <n v="0"/>
    <n v="0"/>
    <m/>
    <m/>
    <m/>
    <m/>
    <n v="0"/>
    <n v="0"/>
    <m/>
    <m/>
    <n v="398"/>
    <n v="173"/>
    <n v="336"/>
    <n v="0"/>
    <m/>
    <m/>
    <m/>
    <m/>
    <n v="0"/>
    <n v="0"/>
    <m/>
    <m/>
    <m/>
    <m/>
    <m/>
    <m/>
    <m/>
    <m/>
    <m/>
    <m/>
    <m/>
    <m/>
    <m/>
    <m/>
    <m/>
    <m/>
    <m/>
    <m/>
    <m/>
    <m/>
    <m/>
    <m/>
    <m/>
    <m/>
    <m/>
    <m/>
    <x v="0"/>
    <m/>
    <m/>
  </r>
  <r>
    <x v="2"/>
    <x v="53"/>
    <x v="0"/>
    <x v="8"/>
    <n v="0"/>
    <n v="0"/>
    <n v="0"/>
    <n v="0"/>
    <n v="0"/>
    <n v="0"/>
    <n v="0"/>
    <n v="0"/>
    <n v="303"/>
    <n v="303"/>
    <n v="303"/>
    <n v="0"/>
    <n v="303"/>
    <n v="20449"/>
    <m/>
    <m/>
    <m/>
    <m/>
    <m/>
    <m/>
    <m/>
    <m/>
    <m/>
    <m/>
    <m/>
    <m/>
    <m/>
    <m/>
    <m/>
    <m/>
    <m/>
    <m/>
    <m/>
    <m/>
    <m/>
    <m/>
    <m/>
    <m/>
    <m/>
    <m/>
    <m/>
    <m/>
    <m/>
    <m/>
    <m/>
    <m/>
    <m/>
    <m/>
    <m/>
    <m/>
    <m/>
    <m/>
    <m/>
    <m/>
    <m/>
    <m/>
    <n v="0"/>
    <n v="0"/>
    <n v="0"/>
    <m/>
    <m/>
    <m/>
    <n v="0"/>
    <m/>
    <m/>
    <m/>
    <m/>
    <m/>
    <n v="291"/>
    <n v="12"/>
    <m/>
    <m/>
    <m/>
    <m/>
    <m/>
    <m/>
    <m/>
    <m/>
    <m/>
    <m/>
    <m/>
    <n v="20146"/>
    <x v="0"/>
    <m/>
    <m/>
  </r>
  <r>
    <x v="167"/>
    <x v="205"/>
    <x v="0"/>
    <x v="8"/>
    <n v="0"/>
    <n v="0"/>
    <n v="0"/>
    <n v="0"/>
    <n v="0"/>
    <n v="0"/>
    <n v="0"/>
    <n v="0"/>
    <n v="1708"/>
    <n v="1708"/>
    <n v="1708"/>
    <n v="0"/>
    <n v="1708"/>
    <n v="1708"/>
    <m/>
    <m/>
    <m/>
    <m/>
    <m/>
    <m/>
    <m/>
    <m/>
    <m/>
    <m/>
    <m/>
    <m/>
    <m/>
    <m/>
    <m/>
    <m/>
    <m/>
    <m/>
    <m/>
    <m/>
    <m/>
    <m/>
    <m/>
    <m/>
    <m/>
    <m/>
    <m/>
    <m/>
    <m/>
    <m/>
    <m/>
    <m/>
    <m/>
    <m/>
    <m/>
    <m/>
    <m/>
    <m/>
    <m/>
    <m/>
    <m/>
    <m/>
    <m/>
    <m/>
    <m/>
    <m/>
    <m/>
    <m/>
    <m/>
    <m/>
    <m/>
    <m/>
    <m/>
    <m/>
    <n v="0"/>
    <n v="0"/>
    <n v="1708"/>
    <n v="0"/>
    <m/>
    <m/>
    <m/>
    <m/>
    <m/>
    <m/>
    <m/>
    <m/>
    <m/>
    <m/>
    <x v="0"/>
    <m/>
    <m/>
  </r>
  <r>
    <x v="42"/>
    <x v="54"/>
    <x v="0"/>
    <x v="8"/>
    <n v="5"/>
    <n v="0"/>
    <n v="6809"/>
    <n v="6814"/>
    <n v="0"/>
    <n v="0"/>
    <n v="0"/>
    <n v="6814"/>
    <n v="0"/>
    <n v="0"/>
    <n v="6814"/>
    <n v="6814"/>
    <n v="6814"/>
    <n v="6814"/>
    <m/>
    <m/>
    <m/>
    <m/>
    <m/>
    <m/>
    <m/>
    <m/>
    <m/>
    <m/>
    <n v="0"/>
    <n v="0"/>
    <m/>
    <m/>
    <m/>
    <m/>
    <n v="0"/>
    <n v="0"/>
    <m/>
    <m/>
    <m/>
    <m/>
    <n v="0"/>
    <n v="0"/>
    <m/>
    <m/>
    <m/>
    <m/>
    <n v="0"/>
    <n v="0"/>
    <m/>
    <m/>
    <m/>
    <m/>
    <n v="6809"/>
    <n v="6809"/>
    <n v="5"/>
    <n v="5"/>
    <m/>
    <m/>
    <n v="0"/>
    <n v="0"/>
    <m/>
    <m/>
    <m/>
    <m/>
    <m/>
    <m/>
    <m/>
    <m/>
    <m/>
    <m/>
    <m/>
    <m/>
    <m/>
    <m/>
    <m/>
    <m/>
    <m/>
    <m/>
    <m/>
    <m/>
    <m/>
    <m/>
    <m/>
    <m/>
    <m/>
    <m/>
    <x v="0"/>
    <m/>
    <m/>
  </r>
  <r>
    <x v="168"/>
    <x v="206"/>
    <x v="0"/>
    <x v="8"/>
    <n v="19"/>
    <n v="0"/>
    <n v="0"/>
    <n v="19"/>
    <n v="0"/>
    <n v="0"/>
    <n v="0"/>
    <n v="19"/>
    <n v="0"/>
    <n v="0"/>
    <n v="19"/>
    <n v="19"/>
    <n v="19"/>
    <n v="19"/>
    <m/>
    <m/>
    <m/>
    <m/>
    <m/>
    <m/>
    <n v="0"/>
    <n v="0"/>
    <m/>
    <m/>
    <m/>
    <m/>
    <m/>
    <m/>
    <m/>
    <m/>
    <m/>
    <m/>
    <n v="0"/>
    <m/>
    <m/>
    <m/>
    <m/>
    <m/>
    <n v="0"/>
    <n v="0"/>
    <m/>
    <m/>
    <m/>
    <m/>
    <n v="0"/>
    <n v="0"/>
    <m/>
    <m/>
    <m/>
    <m/>
    <n v="19"/>
    <n v="19"/>
    <m/>
    <m/>
    <m/>
    <m/>
    <m/>
    <m/>
    <m/>
    <m/>
    <m/>
    <m/>
    <m/>
    <m/>
    <m/>
    <m/>
    <m/>
    <m/>
    <m/>
    <m/>
    <m/>
    <m/>
    <m/>
    <m/>
    <m/>
    <m/>
    <m/>
    <m/>
    <m/>
    <m/>
    <m/>
    <m/>
    <x v="0"/>
    <m/>
    <m/>
  </r>
  <r>
    <x v="26"/>
    <x v="55"/>
    <x v="0"/>
    <x v="8"/>
    <n v="0"/>
    <n v="44779"/>
    <n v="164258"/>
    <n v="209037"/>
    <n v="13619"/>
    <n v="0"/>
    <n v="13619"/>
    <n v="222656"/>
    <n v="10425"/>
    <n v="10425"/>
    <n v="233081"/>
    <n v="1029990"/>
    <n v="1040415"/>
    <n v="1479086"/>
    <m/>
    <m/>
    <m/>
    <m/>
    <m/>
    <m/>
    <m/>
    <m/>
    <n v="3"/>
    <m/>
    <n v="3275"/>
    <n v="0"/>
    <m/>
    <m/>
    <n v="26943"/>
    <m/>
    <n v="113764"/>
    <n v="0"/>
    <m/>
    <m/>
    <n v="1742"/>
    <n v="0"/>
    <n v="5915"/>
    <n v="0"/>
    <m/>
    <m/>
    <m/>
    <m/>
    <n v="0"/>
    <n v="0"/>
    <m/>
    <m/>
    <n v="16091"/>
    <m/>
    <n v="41304"/>
    <n v="0"/>
    <m/>
    <m/>
    <m/>
    <m/>
    <n v="0"/>
    <n v="0"/>
    <m/>
    <m/>
    <n v="13619"/>
    <m/>
    <m/>
    <m/>
    <n v="0"/>
    <m/>
    <m/>
    <m/>
    <m/>
    <m/>
    <n v="0"/>
    <n v="0"/>
    <n v="10425"/>
    <m/>
    <m/>
    <m/>
    <m/>
    <m/>
    <m/>
    <n v="807334"/>
    <m/>
    <m/>
    <m/>
    <n v="438671"/>
    <x v="1"/>
    <m/>
    <m/>
  </r>
  <r>
    <x v="43"/>
    <x v="56"/>
    <x v="0"/>
    <x v="8"/>
    <n v="0"/>
    <n v="0"/>
    <n v="5"/>
    <n v="5"/>
    <n v="0"/>
    <n v="0"/>
    <n v="0"/>
    <n v="5"/>
    <n v="0"/>
    <n v="0"/>
    <n v="5"/>
    <n v="5"/>
    <n v="5"/>
    <n v="5"/>
    <m/>
    <m/>
    <m/>
    <m/>
    <m/>
    <m/>
    <m/>
    <m/>
    <m/>
    <m/>
    <m/>
    <m/>
    <m/>
    <m/>
    <m/>
    <m/>
    <m/>
    <m/>
    <m/>
    <m/>
    <m/>
    <m/>
    <m/>
    <m/>
    <m/>
    <m/>
    <m/>
    <m/>
    <m/>
    <m/>
    <m/>
    <m/>
    <m/>
    <m/>
    <m/>
    <m/>
    <m/>
    <m/>
    <m/>
    <m/>
    <m/>
    <m/>
    <n v="0"/>
    <n v="5"/>
    <n v="0"/>
    <m/>
    <m/>
    <m/>
    <n v="0"/>
    <m/>
    <m/>
    <m/>
    <m/>
    <m/>
    <m/>
    <m/>
    <m/>
    <m/>
    <m/>
    <m/>
    <m/>
    <m/>
    <m/>
    <m/>
    <m/>
    <m/>
    <m/>
    <n v="0"/>
    <x v="0"/>
    <m/>
    <m/>
  </r>
  <r>
    <x v="45"/>
    <x v="58"/>
    <x v="1"/>
    <x v="9"/>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46"/>
    <x v="59"/>
    <x v="1"/>
    <x v="9"/>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154"/>
    <x v="61"/>
    <x v="1"/>
    <x v="9"/>
    <n v="0"/>
    <n v="144721"/>
    <n v="259385"/>
    <n v="404106"/>
    <n v="19693"/>
    <n v="0"/>
    <n v="19693"/>
    <n v="423799"/>
    <n v="76820"/>
    <n v="76820"/>
    <n v="500619"/>
    <n v="423799"/>
    <n v="500619"/>
    <n v="500619"/>
    <n v="0"/>
    <n v="0"/>
    <n v="144721"/>
    <n v="0"/>
    <n v="258619"/>
    <n v="7718"/>
    <n v="0"/>
    <n v="0"/>
    <n v="0"/>
    <n v="0"/>
    <n v="0"/>
    <n v="0"/>
    <n v="0"/>
    <n v="0"/>
    <n v="0"/>
    <n v="0"/>
    <n v="766"/>
    <n v="0"/>
    <m/>
    <m/>
    <m/>
    <m/>
    <m/>
    <m/>
    <m/>
    <m/>
    <m/>
    <m/>
    <m/>
    <m/>
    <m/>
    <m/>
    <m/>
    <m/>
    <m/>
    <m/>
    <m/>
    <m/>
    <m/>
    <m/>
    <m/>
    <m/>
    <m/>
    <m/>
    <n v="19693"/>
    <n v="0"/>
    <n v="0"/>
    <n v="0"/>
    <n v="0"/>
    <n v="0"/>
    <n v="0"/>
    <n v="0"/>
    <n v="0"/>
    <n v="0"/>
    <m/>
    <m/>
    <m/>
    <m/>
    <m/>
    <n v="76820"/>
    <n v="0"/>
    <n v="0"/>
    <n v="0"/>
    <n v="0"/>
    <n v="0"/>
    <n v="0"/>
    <n v="0"/>
    <m/>
    <x v="1"/>
    <m/>
    <m/>
  </r>
  <r>
    <x v="47"/>
    <x v="62"/>
    <x v="1"/>
    <x v="9"/>
    <n v="0"/>
    <n v="0"/>
    <n v="0"/>
    <n v="0"/>
    <n v="821"/>
    <n v="842"/>
    <n v="1663"/>
    <n v="1663"/>
    <n v="0"/>
    <n v="0"/>
    <n v="1663"/>
    <n v="1663"/>
    <n v="1663"/>
    <n v="1663"/>
    <n v="0"/>
    <n v="0"/>
    <n v="0"/>
    <n v="0"/>
    <n v="0"/>
    <n v="0"/>
    <n v="0"/>
    <n v="0"/>
    <n v="0"/>
    <n v="0"/>
    <n v="0"/>
    <n v="0"/>
    <n v="0"/>
    <n v="0"/>
    <n v="0"/>
    <n v="0"/>
    <n v="0"/>
    <n v="0"/>
    <m/>
    <m/>
    <m/>
    <m/>
    <m/>
    <m/>
    <m/>
    <m/>
    <m/>
    <m/>
    <m/>
    <m/>
    <m/>
    <m/>
    <m/>
    <m/>
    <m/>
    <m/>
    <m/>
    <m/>
    <m/>
    <m/>
    <m/>
    <m/>
    <m/>
    <m/>
    <n v="821"/>
    <n v="0"/>
    <n v="0"/>
    <n v="0"/>
    <n v="842"/>
    <n v="0"/>
    <n v="0"/>
    <n v="0"/>
    <n v="0"/>
    <n v="0"/>
    <m/>
    <m/>
    <m/>
    <m/>
    <m/>
    <n v="0"/>
    <n v="0"/>
    <n v="0"/>
    <n v="0"/>
    <n v="0"/>
    <n v="0"/>
    <n v="0"/>
    <n v="0"/>
    <m/>
    <x v="0"/>
    <m/>
    <m/>
  </r>
  <r>
    <x v="48"/>
    <x v="63"/>
    <x v="1"/>
    <x v="9"/>
    <n v="0"/>
    <n v="0"/>
    <n v="0"/>
    <n v="0"/>
    <n v="5765"/>
    <n v="228977"/>
    <n v="234742"/>
    <n v="234742"/>
    <n v="5366"/>
    <n v="5366"/>
    <n v="240108"/>
    <n v="234742"/>
    <n v="240108"/>
    <n v="240108"/>
    <n v="0"/>
    <n v="0"/>
    <n v="0"/>
    <n v="0"/>
    <n v="0"/>
    <n v="0"/>
    <n v="0"/>
    <n v="0"/>
    <n v="0"/>
    <n v="0"/>
    <n v="0"/>
    <n v="0"/>
    <n v="0"/>
    <n v="0"/>
    <n v="0"/>
    <n v="0"/>
    <n v="0"/>
    <n v="0"/>
    <m/>
    <m/>
    <m/>
    <m/>
    <m/>
    <m/>
    <m/>
    <m/>
    <m/>
    <m/>
    <m/>
    <m/>
    <m/>
    <m/>
    <m/>
    <m/>
    <m/>
    <m/>
    <m/>
    <m/>
    <m/>
    <m/>
    <m/>
    <m/>
    <m/>
    <m/>
    <n v="5765"/>
    <n v="0"/>
    <n v="0"/>
    <n v="0"/>
    <n v="228977"/>
    <n v="0"/>
    <n v="0"/>
    <n v="0"/>
    <n v="0"/>
    <n v="0"/>
    <m/>
    <m/>
    <m/>
    <m/>
    <m/>
    <n v="5366"/>
    <n v="0"/>
    <n v="0"/>
    <n v="0"/>
    <n v="0"/>
    <n v="0"/>
    <n v="0"/>
    <n v="0"/>
    <m/>
    <x v="1"/>
    <m/>
    <m/>
  </r>
  <r>
    <x v="117"/>
    <x v="158"/>
    <x v="1"/>
    <x v="9"/>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18"/>
    <x v="68"/>
    <x v="1"/>
    <x v="9"/>
    <n v="0"/>
    <n v="0"/>
    <n v="0"/>
    <n v="0"/>
    <n v="6775"/>
    <n v="0"/>
    <n v="6775"/>
    <n v="6775"/>
    <n v="0"/>
    <n v="183"/>
    <n v="6958"/>
    <n v="6775"/>
    <n v="6958"/>
    <n v="6958"/>
    <n v="0"/>
    <n v="0"/>
    <n v="0"/>
    <n v="0"/>
    <n v="0"/>
    <n v="0"/>
    <n v="0"/>
    <n v="0"/>
    <n v="0"/>
    <n v="0"/>
    <n v="0"/>
    <n v="0"/>
    <n v="0"/>
    <n v="0"/>
    <n v="0"/>
    <n v="0"/>
    <n v="0"/>
    <n v="0"/>
    <m/>
    <m/>
    <m/>
    <m/>
    <m/>
    <m/>
    <m/>
    <m/>
    <m/>
    <m/>
    <m/>
    <m/>
    <m/>
    <m/>
    <m/>
    <m/>
    <m/>
    <m/>
    <m/>
    <m/>
    <m/>
    <m/>
    <m/>
    <m/>
    <m/>
    <m/>
    <n v="6775"/>
    <n v="0"/>
    <n v="0"/>
    <n v="0"/>
    <n v="0"/>
    <n v="0"/>
    <n v="0"/>
    <n v="0"/>
    <n v="0"/>
    <n v="0"/>
    <m/>
    <m/>
    <m/>
    <m/>
    <m/>
    <n v="0"/>
    <n v="0"/>
    <n v="183"/>
    <n v="0"/>
    <n v="0"/>
    <n v="0"/>
    <n v="0"/>
    <n v="0"/>
    <m/>
    <x v="0"/>
    <m/>
    <m/>
  </r>
  <r>
    <x v="52"/>
    <x v="69"/>
    <x v="1"/>
    <x v="9"/>
    <n v="0"/>
    <n v="0"/>
    <n v="0"/>
    <n v="0"/>
    <n v="449"/>
    <n v="0"/>
    <n v="449"/>
    <n v="449"/>
    <n v="0"/>
    <n v="0"/>
    <n v="449"/>
    <n v="449"/>
    <n v="449"/>
    <n v="449"/>
    <n v="0"/>
    <n v="0"/>
    <n v="0"/>
    <n v="0"/>
    <n v="0"/>
    <n v="0"/>
    <n v="0"/>
    <n v="0"/>
    <n v="0"/>
    <n v="0"/>
    <n v="0"/>
    <n v="0"/>
    <n v="0"/>
    <n v="0"/>
    <n v="0"/>
    <n v="0"/>
    <n v="0"/>
    <n v="0"/>
    <m/>
    <m/>
    <m/>
    <m/>
    <m/>
    <m/>
    <m/>
    <m/>
    <m/>
    <m/>
    <m/>
    <m/>
    <m/>
    <m/>
    <m/>
    <m/>
    <m/>
    <m/>
    <m/>
    <m/>
    <m/>
    <m/>
    <m/>
    <m/>
    <m/>
    <m/>
    <n v="449"/>
    <n v="0"/>
    <n v="0"/>
    <n v="0"/>
    <n v="0"/>
    <n v="0"/>
    <n v="0"/>
    <n v="0"/>
    <n v="0"/>
    <n v="0"/>
    <m/>
    <m/>
    <m/>
    <m/>
    <m/>
    <n v="0"/>
    <n v="0"/>
    <n v="0"/>
    <n v="0"/>
    <n v="0"/>
    <n v="0"/>
    <n v="0"/>
    <n v="0"/>
    <m/>
    <x v="0"/>
    <m/>
    <m/>
  </r>
  <r>
    <x v="5"/>
    <x v="72"/>
    <x v="1"/>
    <x v="9"/>
    <n v="564197"/>
    <n v="380780"/>
    <n v="1235966"/>
    <n v="2180943"/>
    <n v="11820"/>
    <n v="1079201"/>
    <n v="1091021"/>
    <n v="3271964"/>
    <n v="0"/>
    <n v="0"/>
    <n v="3271964"/>
    <n v="3496196"/>
    <n v="3496196"/>
    <n v="3754292"/>
    <n v="35195"/>
    <n v="3088"/>
    <n v="95397"/>
    <n v="0"/>
    <n v="640520"/>
    <n v="28584"/>
    <n v="529002"/>
    <n v="45495"/>
    <n v="285383"/>
    <n v="1"/>
    <n v="595446"/>
    <n v="25802"/>
    <n v="0"/>
    <n v="0"/>
    <n v="0"/>
    <n v="0"/>
    <n v="0"/>
    <n v="0"/>
    <m/>
    <m/>
    <m/>
    <m/>
    <m/>
    <m/>
    <m/>
    <m/>
    <m/>
    <m/>
    <m/>
    <m/>
    <m/>
    <m/>
    <m/>
    <m/>
    <m/>
    <m/>
    <m/>
    <m/>
    <m/>
    <m/>
    <m/>
    <m/>
    <m/>
    <m/>
    <n v="8653"/>
    <n v="0"/>
    <n v="3167"/>
    <n v="0"/>
    <n v="1076635"/>
    <n v="0"/>
    <n v="0"/>
    <n v="0"/>
    <n v="2566"/>
    <n v="0"/>
    <m/>
    <m/>
    <m/>
    <m/>
    <m/>
    <n v="0"/>
    <n v="0"/>
    <n v="0"/>
    <n v="0"/>
    <n v="224232"/>
    <n v="38760"/>
    <n v="258096"/>
    <n v="0"/>
    <m/>
    <x v="1"/>
    <m/>
    <m/>
  </r>
  <r>
    <x v="7"/>
    <x v="78"/>
    <x v="1"/>
    <x v="9"/>
    <n v="503901"/>
    <n v="187851"/>
    <n v="1452918"/>
    <n v="2144670"/>
    <n v="94570"/>
    <n v="0"/>
    <n v="94570"/>
    <n v="2239240"/>
    <n v="0"/>
    <n v="0"/>
    <n v="2239240"/>
    <n v="3042400"/>
    <n v="3042400"/>
    <n v="3180772"/>
    <n v="72"/>
    <n v="0"/>
    <n v="84222"/>
    <n v="0"/>
    <n v="832932"/>
    <n v="0"/>
    <n v="503829"/>
    <n v="0"/>
    <n v="103629"/>
    <n v="0"/>
    <n v="555451"/>
    <n v="0"/>
    <n v="0"/>
    <n v="0"/>
    <n v="0"/>
    <n v="0"/>
    <n v="64535"/>
    <n v="0"/>
    <m/>
    <m/>
    <m/>
    <m/>
    <m/>
    <m/>
    <m/>
    <m/>
    <m/>
    <m/>
    <m/>
    <m/>
    <m/>
    <m/>
    <m/>
    <m/>
    <m/>
    <m/>
    <m/>
    <m/>
    <m/>
    <m/>
    <m/>
    <m/>
    <m/>
    <m/>
    <n v="94570"/>
    <n v="0"/>
    <n v="0"/>
    <n v="0"/>
    <n v="0"/>
    <n v="0"/>
    <n v="0"/>
    <n v="0"/>
    <n v="0"/>
    <n v="0"/>
    <m/>
    <m/>
    <m/>
    <m/>
    <m/>
    <n v="0"/>
    <n v="0"/>
    <n v="0"/>
    <n v="0"/>
    <n v="803160"/>
    <n v="0"/>
    <n v="138372"/>
    <n v="0"/>
    <m/>
    <x v="1"/>
    <m/>
    <m/>
  </r>
  <r>
    <x v="143"/>
    <x v="76"/>
    <x v="1"/>
    <x v="9"/>
    <n v="0"/>
    <n v="0"/>
    <n v="0"/>
    <n v="0"/>
    <n v="10001"/>
    <n v="0"/>
    <n v="10001"/>
    <n v="10001"/>
    <n v="0"/>
    <n v="0"/>
    <n v="10001"/>
    <n v="10001"/>
    <n v="10001"/>
    <n v="10001"/>
    <n v="0"/>
    <n v="0"/>
    <n v="0"/>
    <n v="0"/>
    <n v="0"/>
    <n v="0"/>
    <n v="0"/>
    <n v="0"/>
    <n v="0"/>
    <n v="0"/>
    <n v="0"/>
    <n v="0"/>
    <n v="0"/>
    <n v="0"/>
    <n v="0"/>
    <n v="0"/>
    <n v="0"/>
    <n v="0"/>
    <m/>
    <m/>
    <m/>
    <m/>
    <m/>
    <m/>
    <m/>
    <m/>
    <m/>
    <m/>
    <m/>
    <m/>
    <m/>
    <m/>
    <m/>
    <m/>
    <m/>
    <m/>
    <m/>
    <m/>
    <m/>
    <m/>
    <m/>
    <m/>
    <m/>
    <m/>
    <n v="10001"/>
    <n v="0"/>
    <n v="0"/>
    <n v="0"/>
    <n v="0"/>
    <n v="0"/>
    <n v="0"/>
    <n v="0"/>
    <n v="0"/>
    <n v="0"/>
    <m/>
    <m/>
    <m/>
    <m/>
    <m/>
    <n v="0"/>
    <n v="0"/>
    <n v="0"/>
    <n v="0"/>
    <n v="0"/>
    <n v="0"/>
    <n v="0"/>
    <n v="0"/>
    <m/>
    <x v="0"/>
    <m/>
    <m/>
  </r>
  <r>
    <x v="160"/>
    <x v="77"/>
    <x v="1"/>
    <x v="9"/>
    <n v="0"/>
    <n v="0"/>
    <n v="0"/>
    <n v="0"/>
    <n v="0"/>
    <n v="162783"/>
    <n v="162783"/>
    <n v="162783"/>
    <n v="0"/>
    <n v="0"/>
    <n v="162783"/>
    <n v="162783"/>
    <n v="162783"/>
    <n v="162783"/>
    <n v="0"/>
    <n v="0"/>
    <n v="0"/>
    <n v="0"/>
    <n v="0"/>
    <n v="0"/>
    <n v="0"/>
    <n v="0"/>
    <n v="0"/>
    <n v="0"/>
    <n v="0"/>
    <n v="0"/>
    <n v="0"/>
    <n v="0"/>
    <n v="0"/>
    <n v="0"/>
    <n v="0"/>
    <n v="0"/>
    <m/>
    <m/>
    <m/>
    <m/>
    <m/>
    <m/>
    <m/>
    <m/>
    <m/>
    <m/>
    <m/>
    <m/>
    <m/>
    <m/>
    <m/>
    <m/>
    <m/>
    <m/>
    <m/>
    <m/>
    <m/>
    <m/>
    <m/>
    <m/>
    <m/>
    <m/>
    <n v="0"/>
    <n v="0"/>
    <n v="0"/>
    <n v="0"/>
    <n v="162783"/>
    <n v="0"/>
    <n v="0"/>
    <n v="0"/>
    <n v="0"/>
    <n v="0"/>
    <m/>
    <m/>
    <m/>
    <m/>
    <m/>
    <n v="0"/>
    <n v="0"/>
    <n v="0"/>
    <n v="0"/>
    <n v="0"/>
    <n v="0"/>
    <n v="0"/>
    <n v="0"/>
    <m/>
    <x v="1"/>
    <m/>
    <m/>
  </r>
  <r>
    <x v="169"/>
    <x v="189"/>
    <x v="1"/>
    <x v="9"/>
    <n v="0"/>
    <n v="0"/>
    <n v="0"/>
    <n v="0"/>
    <n v="45495"/>
    <n v="300053"/>
    <n v="345548"/>
    <n v="345548"/>
    <n v="0"/>
    <n v="178755"/>
    <n v="524303"/>
    <n v="345548"/>
    <n v="524303"/>
    <n v="524303"/>
    <n v="0"/>
    <n v="0"/>
    <n v="0"/>
    <n v="0"/>
    <n v="0"/>
    <n v="0"/>
    <n v="0"/>
    <n v="0"/>
    <n v="0"/>
    <n v="0"/>
    <n v="0"/>
    <n v="0"/>
    <n v="0"/>
    <n v="0"/>
    <n v="0"/>
    <n v="0"/>
    <n v="0"/>
    <n v="0"/>
    <m/>
    <m/>
    <m/>
    <m/>
    <m/>
    <m/>
    <m/>
    <m/>
    <m/>
    <m/>
    <m/>
    <m/>
    <m/>
    <m/>
    <m/>
    <m/>
    <m/>
    <m/>
    <m/>
    <m/>
    <m/>
    <m/>
    <m/>
    <m/>
    <m/>
    <m/>
    <n v="45495"/>
    <n v="0"/>
    <n v="0"/>
    <n v="0"/>
    <n v="300053"/>
    <n v="0"/>
    <n v="0"/>
    <n v="0"/>
    <n v="0"/>
    <n v="0"/>
    <m/>
    <m/>
    <m/>
    <m/>
    <m/>
    <n v="0"/>
    <n v="0"/>
    <n v="178755"/>
    <n v="0"/>
    <n v="0"/>
    <n v="0"/>
    <n v="0"/>
    <n v="0"/>
    <m/>
    <x v="1"/>
    <m/>
    <m/>
  </r>
  <r>
    <x v="5"/>
    <x v="79"/>
    <x v="1"/>
    <x v="9"/>
    <n v="0"/>
    <n v="0"/>
    <n v="0"/>
    <n v="0"/>
    <n v="56311"/>
    <n v="0"/>
    <n v="56311"/>
    <n v="56311"/>
    <n v="0"/>
    <n v="0"/>
    <n v="56311"/>
    <n v="56311"/>
    <n v="56311"/>
    <n v="56311"/>
    <n v="0"/>
    <n v="0"/>
    <n v="0"/>
    <n v="0"/>
    <n v="0"/>
    <n v="0"/>
    <n v="0"/>
    <n v="0"/>
    <n v="0"/>
    <n v="0"/>
    <n v="0"/>
    <n v="0"/>
    <n v="0"/>
    <n v="0"/>
    <n v="0"/>
    <n v="0"/>
    <n v="0"/>
    <n v="0"/>
    <m/>
    <m/>
    <m/>
    <m/>
    <m/>
    <m/>
    <m/>
    <m/>
    <m/>
    <m/>
    <m/>
    <m/>
    <m/>
    <m/>
    <m/>
    <m/>
    <m/>
    <m/>
    <m/>
    <m/>
    <m/>
    <m/>
    <m/>
    <m/>
    <m/>
    <m/>
    <n v="56311"/>
    <n v="0"/>
    <n v="0"/>
    <n v="0"/>
    <n v="0"/>
    <n v="0"/>
    <n v="0"/>
    <n v="0"/>
    <n v="0"/>
    <n v="0"/>
    <m/>
    <m/>
    <m/>
    <m/>
    <m/>
    <n v="0"/>
    <n v="0"/>
    <n v="0"/>
    <n v="0"/>
    <n v="0"/>
    <n v="0"/>
    <n v="0"/>
    <n v="0"/>
    <m/>
    <x v="0"/>
    <m/>
    <m/>
  </r>
  <r>
    <x v="136"/>
    <x v="81"/>
    <x v="1"/>
    <x v="9"/>
    <n v="0"/>
    <n v="0"/>
    <n v="0"/>
    <n v="0"/>
    <n v="21243"/>
    <n v="0"/>
    <n v="21243"/>
    <n v="21243"/>
    <n v="0"/>
    <n v="0"/>
    <n v="21243"/>
    <n v="21243"/>
    <n v="21243"/>
    <n v="21243"/>
    <n v="0"/>
    <n v="0"/>
    <n v="0"/>
    <n v="0"/>
    <n v="0"/>
    <n v="0"/>
    <n v="0"/>
    <n v="0"/>
    <n v="0"/>
    <n v="0"/>
    <n v="0"/>
    <n v="0"/>
    <n v="0"/>
    <n v="0"/>
    <n v="0"/>
    <n v="0"/>
    <n v="0"/>
    <n v="0"/>
    <m/>
    <m/>
    <m/>
    <m/>
    <m/>
    <m/>
    <m/>
    <m/>
    <m/>
    <m/>
    <m/>
    <m/>
    <m/>
    <m/>
    <m/>
    <m/>
    <m/>
    <m/>
    <m/>
    <m/>
    <m/>
    <m/>
    <m/>
    <m/>
    <m/>
    <m/>
    <n v="21243"/>
    <n v="0"/>
    <n v="0"/>
    <n v="0"/>
    <n v="0"/>
    <n v="0"/>
    <n v="0"/>
    <n v="0"/>
    <n v="0"/>
    <n v="0"/>
    <m/>
    <m/>
    <m/>
    <m/>
    <m/>
    <n v="0"/>
    <n v="0"/>
    <n v="0"/>
    <n v="0"/>
    <n v="0"/>
    <n v="0"/>
    <n v="0"/>
    <n v="0"/>
    <m/>
    <x v="0"/>
    <m/>
    <m/>
  </r>
  <r>
    <x v="63"/>
    <x v="86"/>
    <x v="1"/>
    <x v="9"/>
    <n v="12795"/>
    <n v="1934"/>
    <n v="3431"/>
    <n v="18160"/>
    <n v="8878"/>
    <n v="0"/>
    <n v="8878"/>
    <n v="27038"/>
    <n v="0"/>
    <n v="0"/>
    <n v="27038"/>
    <n v="27038"/>
    <n v="27038"/>
    <n v="27038"/>
    <n v="12795"/>
    <n v="0"/>
    <n v="1934"/>
    <n v="0"/>
    <n v="3431"/>
    <n v="0"/>
    <n v="0"/>
    <n v="0"/>
    <n v="0"/>
    <n v="0"/>
    <n v="0"/>
    <n v="0"/>
    <n v="0"/>
    <n v="0"/>
    <n v="0"/>
    <n v="0"/>
    <n v="0"/>
    <n v="0"/>
    <m/>
    <m/>
    <m/>
    <m/>
    <m/>
    <m/>
    <m/>
    <m/>
    <m/>
    <m/>
    <m/>
    <m/>
    <m/>
    <m/>
    <m/>
    <m/>
    <m/>
    <m/>
    <m/>
    <m/>
    <m/>
    <m/>
    <m/>
    <m/>
    <m/>
    <m/>
    <n v="8878"/>
    <n v="0"/>
    <n v="0"/>
    <n v="0"/>
    <n v="0"/>
    <n v="0"/>
    <n v="0"/>
    <n v="0"/>
    <n v="0"/>
    <n v="0"/>
    <m/>
    <m/>
    <m/>
    <m/>
    <m/>
    <n v="0"/>
    <n v="0"/>
    <n v="0"/>
    <n v="0"/>
    <n v="0"/>
    <n v="0"/>
    <n v="0"/>
    <n v="0"/>
    <m/>
    <x v="0"/>
    <m/>
    <m/>
  </r>
  <r>
    <x v="64"/>
    <x v="87"/>
    <x v="1"/>
    <x v="9"/>
    <n v="0"/>
    <n v="0"/>
    <n v="0"/>
    <n v="0"/>
    <n v="0"/>
    <n v="0"/>
    <n v="0"/>
    <n v="0"/>
    <n v="0"/>
    <n v="7289"/>
    <n v="7289"/>
    <n v="0"/>
    <n v="7289"/>
    <n v="7289"/>
    <n v="0"/>
    <n v="0"/>
    <n v="0"/>
    <n v="0"/>
    <n v="0"/>
    <n v="0"/>
    <n v="0"/>
    <n v="0"/>
    <n v="0"/>
    <n v="0"/>
    <n v="0"/>
    <n v="0"/>
    <n v="0"/>
    <n v="0"/>
    <n v="0"/>
    <n v="0"/>
    <n v="0"/>
    <n v="0"/>
    <m/>
    <m/>
    <m/>
    <m/>
    <m/>
    <m/>
    <m/>
    <m/>
    <m/>
    <m/>
    <m/>
    <m/>
    <m/>
    <m/>
    <m/>
    <m/>
    <m/>
    <m/>
    <m/>
    <m/>
    <m/>
    <m/>
    <m/>
    <m/>
    <m/>
    <m/>
    <n v="0"/>
    <n v="0"/>
    <n v="0"/>
    <n v="0"/>
    <n v="0"/>
    <n v="0"/>
    <n v="0"/>
    <n v="0"/>
    <n v="0"/>
    <n v="0"/>
    <m/>
    <m/>
    <m/>
    <m/>
    <m/>
    <n v="0"/>
    <n v="0"/>
    <n v="7289"/>
    <n v="0"/>
    <n v="0"/>
    <n v="0"/>
    <n v="0"/>
    <n v="0"/>
    <m/>
    <x v="0"/>
    <m/>
    <m/>
  </r>
  <r>
    <x v="8"/>
    <x v="88"/>
    <x v="1"/>
    <x v="9"/>
    <n v="2"/>
    <n v="0"/>
    <n v="189893"/>
    <n v="189895"/>
    <n v="0"/>
    <n v="0"/>
    <n v="0"/>
    <n v="189895"/>
    <n v="0"/>
    <n v="0"/>
    <n v="189895"/>
    <n v="189895"/>
    <n v="189895"/>
    <n v="189895"/>
    <n v="2"/>
    <n v="0"/>
    <n v="0"/>
    <n v="0"/>
    <n v="189893"/>
    <n v="65422"/>
    <n v="0"/>
    <n v="0"/>
    <n v="0"/>
    <n v="0"/>
    <n v="0"/>
    <n v="0"/>
    <n v="0"/>
    <n v="0"/>
    <n v="0"/>
    <n v="0"/>
    <n v="0"/>
    <n v="0"/>
    <m/>
    <m/>
    <m/>
    <m/>
    <m/>
    <m/>
    <m/>
    <m/>
    <m/>
    <m/>
    <m/>
    <m/>
    <m/>
    <m/>
    <m/>
    <m/>
    <m/>
    <m/>
    <m/>
    <m/>
    <m/>
    <m/>
    <m/>
    <m/>
    <m/>
    <m/>
    <n v="0"/>
    <n v="0"/>
    <n v="0"/>
    <n v="0"/>
    <n v="0"/>
    <n v="0"/>
    <n v="0"/>
    <n v="0"/>
    <n v="0"/>
    <n v="0"/>
    <m/>
    <m/>
    <m/>
    <m/>
    <m/>
    <n v="0"/>
    <n v="0"/>
    <n v="0"/>
    <n v="0"/>
    <n v="0"/>
    <n v="0"/>
    <n v="0"/>
    <n v="0"/>
    <m/>
    <x v="1"/>
    <m/>
    <m/>
  </r>
  <r>
    <x v="66"/>
    <x v="90"/>
    <x v="1"/>
    <x v="9"/>
    <n v="0"/>
    <n v="0"/>
    <n v="4654"/>
    <n v="4654"/>
    <n v="0"/>
    <n v="0"/>
    <n v="0"/>
    <n v="4654"/>
    <n v="0"/>
    <n v="0"/>
    <n v="4654"/>
    <n v="4654"/>
    <n v="4654"/>
    <n v="4654"/>
    <n v="0"/>
    <n v="0"/>
    <n v="0"/>
    <n v="0"/>
    <n v="4654"/>
    <n v="0"/>
    <n v="0"/>
    <n v="0"/>
    <n v="0"/>
    <n v="0"/>
    <n v="0"/>
    <n v="0"/>
    <n v="0"/>
    <n v="0"/>
    <n v="0"/>
    <n v="0"/>
    <n v="0"/>
    <n v="0"/>
    <m/>
    <m/>
    <m/>
    <m/>
    <m/>
    <m/>
    <m/>
    <m/>
    <m/>
    <m/>
    <m/>
    <m/>
    <m/>
    <m/>
    <m/>
    <m/>
    <m/>
    <m/>
    <m/>
    <m/>
    <m/>
    <m/>
    <m/>
    <m/>
    <m/>
    <m/>
    <n v="0"/>
    <n v="0"/>
    <n v="0"/>
    <n v="0"/>
    <n v="0"/>
    <n v="0"/>
    <n v="0"/>
    <n v="0"/>
    <n v="0"/>
    <n v="0"/>
    <m/>
    <m/>
    <m/>
    <m/>
    <m/>
    <n v="0"/>
    <n v="0"/>
    <n v="0"/>
    <n v="0"/>
    <n v="0"/>
    <n v="0"/>
    <n v="0"/>
    <n v="0"/>
    <m/>
    <x v="0"/>
    <m/>
    <m/>
  </r>
  <r>
    <x v="61"/>
    <x v="92"/>
    <x v="1"/>
    <x v="9"/>
    <n v="0"/>
    <n v="0"/>
    <n v="0"/>
    <n v="0"/>
    <n v="1337"/>
    <n v="230888"/>
    <n v="232225"/>
    <n v="232225"/>
    <n v="3721"/>
    <n v="3721"/>
    <n v="235946"/>
    <n v="232225"/>
    <n v="235946"/>
    <n v="235946"/>
    <n v="0"/>
    <n v="0"/>
    <n v="0"/>
    <n v="0"/>
    <n v="0"/>
    <n v="0"/>
    <n v="0"/>
    <n v="0"/>
    <n v="0"/>
    <n v="0"/>
    <n v="0"/>
    <n v="0"/>
    <n v="0"/>
    <n v="0"/>
    <n v="0"/>
    <n v="0"/>
    <n v="0"/>
    <n v="0"/>
    <m/>
    <m/>
    <m/>
    <m/>
    <m/>
    <m/>
    <m/>
    <m/>
    <m/>
    <m/>
    <m/>
    <m/>
    <m/>
    <m/>
    <m/>
    <m/>
    <m/>
    <m/>
    <m/>
    <m/>
    <m/>
    <m/>
    <m/>
    <m/>
    <m/>
    <m/>
    <n v="1337"/>
    <n v="0"/>
    <n v="0"/>
    <n v="0"/>
    <n v="230888"/>
    <n v="0"/>
    <n v="0"/>
    <n v="0"/>
    <n v="0"/>
    <n v="0"/>
    <m/>
    <m/>
    <m/>
    <m/>
    <m/>
    <n v="3721"/>
    <n v="0"/>
    <n v="0"/>
    <n v="0"/>
    <n v="0"/>
    <n v="0"/>
    <n v="0"/>
    <n v="0"/>
    <m/>
    <x v="1"/>
    <m/>
    <m/>
  </r>
  <r>
    <x v="68"/>
    <x v="93"/>
    <x v="1"/>
    <x v="9"/>
    <n v="0"/>
    <n v="0"/>
    <n v="12058"/>
    <n v="12058"/>
    <n v="0"/>
    <n v="151201"/>
    <n v="151201"/>
    <n v="163259"/>
    <n v="0"/>
    <n v="510"/>
    <n v="163769"/>
    <n v="163259"/>
    <n v="163769"/>
    <n v="164188"/>
    <n v="0"/>
    <n v="0"/>
    <n v="0"/>
    <n v="0"/>
    <n v="12058"/>
    <n v="0"/>
    <n v="0"/>
    <n v="0"/>
    <n v="0"/>
    <n v="0"/>
    <n v="0"/>
    <n v="0"/>
    <n v="0"/>
    <n v="0"/>
    <n v="0"/>
    <n v="0"/>
    <n v="0"/>
    <n v="0"/>
    <m/>
    <m/>
    <m/>
    <m/>
    <m/>
    <m/>
    <m/>
    <m/>
    <m/>
    <m/>
    <m/>
    <m/>
    <m/>
    <m/>
    <m/>
    <m/>
    <m/>
    <m/>
    <m/>
    <m/>
    <m/>
    <m/>
    <m/>
    <m/>
    <m/>
    <m/>
    <n v="0"/>
    <n v="0"/>
    <n v="0"/>
    <n v="0"/>
    <n v="151201"/>
    <n v="0"/>
    <n v="0"/>
    <n v="0"/>
    <n v="0"/>
    <n v="0"/>
    <m/>
    <m/>
    <m/>
    <m/>
    <m/>
    <n v="0"/>
    <n v="0"/>
    <n v="510"/>
    <n v="0"/>
    <n v="0"/>
    <n v="0"/>
    <n v="419"/>
    <n v="0"/>
    <m/>
    <x v="1"/>
    <m/>
    <m/>
  </r>
  <r>
    <x v="170"/>
    <x v="207"/>
    <x v="1"/>
    <x v="9"/>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69"/>
    <x v="94"/>
    <x v="1"/>
    <x v="9"/>
    <n v="0"/>
    <n v="225"/>
    <n v="15288"/>
    <n v="15513"/>
    <n v="0"/>
    <n v="12"/>
    <n v="12"/>
    <n v="15525"/>
    <n v="0"/>
    <n v="0"/>
    <n v="15525"/>
    <n v="15525"/>
    <n v="15525"/>
    <n v="15525"/>
    <n v="0"/>
    <n v="0"/>
    <n v="225"/>
    <n v="0"/>
    <n v="15288"/>
    <n v="0"/>
    <n v="0"/>
    <n v="0"/>
    <n v="0"/>
    <n v="0"/>
    <n v="0"/>
    <n v="0"/>
    <n v="0"/>
    <n v="0"/>
    <n v="0"/>
    <n v="0"/>
    <n v="0"/>
    <n v="0"/>
    <m/>
    <m/>
    <m/>
    <m/>
    <m/>
    <m/>
    <m/>
    <m/>
    <m/>
    <m/>
    <m/>
    <m/>
    <m/>
    <m/>
    <m/>
    <m/>
    <m/>
    <m/>
    <m/>
    <m/>
    <m/>
    <m/>
    <m/>
    <m/>
    <m/>
    <m/>
    <n v="0"/>
    <n v="0"/>
    <n v="0"/>
    <n v="0"/>
    <n v="0"/>
    <n v="0"/>
    <n v="0"/>
    <n v="0"/>
    <n v="12"/>
    <n v="0"/>
    <m/>
    <m/>
    <m/>
    <m/>
    <m/>
    <n v="0"/>
    <n v="0"/>
    <n v="0"/>
    <n v="0"/>
    <n v="0"/>
    <n v="0"/>
    <n v="0"/>
    <n v="0"/>
    <m/>
    <x v="0"/>
    <m/>
    <m/>
  </r>
  <r>
    <x v="153"/>
    <x v="188"/>
    <x v="1"/>
    <x v="9"/>
    <n v="0"/>
    <n v="0"/>
    <n v="0"/>
    <n v="0"/>
    <n v="0"/>
    <n v="0"/>
    <n v="0"/>
    <n v="0"/>
    <n v="0"/>
    <n v="532455"/>
    <n v="532455"/>
    <n v="0"/>
    <n v="532455"/>
    <n v="532455"/>
    <n v="0"/>
    <n v="0"/>
    <n v="0"/>
    <n v="0"/>
    <n v="0"/>
    <n v="0"/>
    <n v="0"/>
    <n v="0"/>
    <n v="0"/>
    <n v="0"/>
    <n v="0"/>
    <n v="0"/>
    <n v="0"/>
    <n v="0"/>
    <n v="0"/>
    <n v="0"/>
    <n v="0"/>
    <n v="0"/>
    <m/>
    <m/>
    <m/>
    <m/>
    <m/>
    <m/>
    <m/>
    <m/>
    <m/>
    <m/>
    <m/>
    <m/>
    <m/>
    <m/>
    <m/>
    <m/>
    <m/>
    <m/>
    <m/>
    <m/>
    <m/>
    <m/>
    <m/>
    <m/>
    <m/>
    <m/>
    <n v="0"/>
    <n v="0"/>
    <n v="0"/>
    <n v="0"/>
    <n v="0"/>
    <n v="0"/>
    <n v="0"/>
    <n v="0"/>
    <n v="0"/>
    <n v="0"/>
    <m/>
    <m/>
    <m/>
    <m/>
    <m/>
    <n v="0"/>
    <n v="0"/>
    <n v="532455"/>
    <n v="0"/>
    <n v="0"/>
    <n v="0"/>
    <n v="0"/>
    <n v="0"/>
    <m/>
    <x v="1"/>
    <m/>
    <m/>
  </r>
  <r>
    <x v="146"/>
    <x v="153"/>
    <x v="1"/>
    <x v="9"/>
    <n v="0"/>
    <n v="0"/>
    <n v="0"/>
    <n v="0"/>
    <n v="61210"/>
    <n v="0"/>
    <n v="61210"/>
    <n v="61210"/>
    <n v="0"/>
    <n v="0"/>
    <n v="61210"/>
    <n v="61210"/>
    <n v="61210"/>
    <n v="61210"/>
    <n v="0"/>
    <n v="0"/>
    <n v="0"/>
    <n v="0"/>
    <n v="0"/>
    <n v="0"/>
    <n v="0"/>
    <n v="0"/>
    <n v="0"/>
    <n v="0"/>
    <n v="0"/>
    <n v="0"/>
    <n v="0"/>
    <n v="0"/>
    <n v="0"/>
    <n v="0"/>
    <n v="0"/>
    <n v="0"/>
    <m/>
    <m/>
    <m/>
    <m/>
    <m/>
    <m/>
    <m/>
    <m/>
    <m/>
    <m/>
    <m/>
    <m/>
    <m/>
    <m/>
    <m/>
    <m/>
    <m/>
    <m/>
    <m/>
    <m/>
    <m/>
    <m/>
    <m/>
    <m/>
    <m/>
    <m/>
    <n v="61210"/>
    <n v="0"/>
    <n v="0"/>
    <n v="0"/>
    <n v="0"/>
    <n v="0"/>
    <n v="0"/>
    <n v="0"/>
    <n v="0"/>
    <n v="0"/>
    <m/>
    <m/>
    <m/>
    <m/>
    <m/>
    <n v="0"/>
    <n v="0"/>
    <n v="0"/>
    <n v="0"/>
    <n v="0"/>
    <n v="0"/>
    <n v="0"/>
    <n v="0"/>
    <m/>
    <x v="0"/>
    <m/>
    <m/>
  </r>
  <r>
    <x v="71"/>
    <x v="96"/>
    <x v="1"/>
    <x v="9"/>
    <n v="0"/>
    <n v="0"/>
    <n v="44348"/>
    <n v="44348"/>
    <n v="23146"/>
    <n v="0"/>
    <n v="23146"/>
    <n v="67494"/>
    <n v="0"/>
    <n v="0"/>
    <n v="67494"/>
    <n v="67494"/>
    <n v="67494"/>
    <n v="67494"/>
    <n v="0"/>
    <n v="0"/>
    <n v="0"/>
    <n v="0"/>
    <n v="44348"/>
    <n v="0"/>
    <n v="0"/>
    <n v="0"/>
    <n v="0"/>
    <n v="0"/>
    <n v="0"/>
    <n v="0"/>
    <n v="0"/>
    <n v="0"/>
    <n v="0"/>
    <n v="0"/>
    <n v="0"/>
    <n v="0"/>
    <m/>
    <m/>
    <m/>
    <m/>
    <m/>
    <m/>
    <m/>
    <m/>
    <m/>
    <m/>
    <m/>
    <m/>
    <m/>
    <m/>
    <m/>
    <m/>
    <m/>
    <m/>
    <m/>
    <m/>
    <m/>
    <m/>
    <m/>
    <m/>
    <m/>
    <m/>
    <n v="23146"/>
    <n v="0"/>
    <n v="0"/>
    <n v="0"/>
    <n v="0"/>
    <n v="0"/>
    <n v="0"/>
    <n v="0"/>
    <n v="0"/>
    <n v="0"/>
    <m/>
    <m/>
    <m/>
    <m/>
    <m/>
    <n v="0"/>
    <n v="0"/>
    <n v="0"/>
    <n v="0"/>
    <n v="0"/>
    <n v="0"/>
    <n v="0"/>
    <n v="0"/>
    <m/>
    <x v="0"/>
    <m/>
    <m/>
  </r>
  <r>
    <x v="75"/>
    <x v="100"/>
    <x v="1"/>
    <x v="9"/>
    <n v="0"/>
    <n v="0"/>
    <n v="0"/>
    <n v="0"/>
    <n v="0"/>
    <n v="299412"/>
    <n v="299412"/>
    <n v="299412"/>
    <n v="0"/>
    <n v="0"/>
    <n v="299412"/>
    <n v="299412"/>
    <n v="299412"/>
    <n v="299412"/>
    <n v="0"/>
    <n v="0"/>
    <n v="0"/>
    <n v="0"/>
    <n v="0"/>
    <n v="0"/>
    <n v="0"/>
    <n v="0"/>
    <n v="0"/>
    <n v="0"/>
    <n v="0"/>
    <n v="0"/>
    <n v="0"/>
    <n v="0"/>
    <n v="0"/>
    <n v="0"/>
    <n v="0"/>
    <n v="0"/>
    <m/>
    <m/>
    <m/>
    <m/>
    <m/>
    <m/>
    <m/>
    <m/>
    <m/>
    <m/>
    <m/>
    <m/>
    <m/>
    <m/>
    <m/>
    <m/>
    <m/>
    <m/>
    <m/>
    <m/>
    <m/>
    <m/>
    <m/>
    <m/>
    <m/>
    <m/>
    <n v="0"/>
    <n v="0"/>
    <n v="0"/>
    <n v="0"/>
    <n v="299412"/>
    <n v="0"/>
    <n v="0"/>
    <n v="0"/>
    <n v="0"/>
    <n v="0"/>
    <m/>
    <m/>
    <m/>
    <m/>
    <m/>
    <n v="0"/>
    <n v="0"/>
    <n v="0"/>
    <n v="0"/>
    <n v="0"/>
    <n v="0"/>
    <n v="0"/>
    <n v="0"/>
    <m/>
    <x v="1"/>
    <m/>
    <m/>
  </r>
  <r>
    <x v="7"/>
    <x v="196"/>
    <x v="1"/>
    <x v="9"/>
    <n v="0"/>
    <n v="3440"/>
    <n v="9466"/>
    <n v="12906"/>
    <n v="7990"/>
    <n v="0"/>
    <n v="7990"/>
    <n v="20896"/>
    <n v="0"/>
    <n v="131"/>
    <n v="21027"/>
    <n v="20896"/>
    <n v="21027"/>
    <n v="21027"/>
    <n v="0"/>
    <n v="0"/>
    <n v="3440"/>
    <n v="0"/>
    <n v="9466"/>
    <n v="0"/>
    <n v="0"/>
    <n v="0"/>
    <n v="0"/>
    <n v="0"/>
    <n v="0"/>
    <n v="0"/>
    <n v="0"/>
    <n v="0"/>
    <n v="0"/>
    <n v="0"/>
    <n v="0"/>
    <n v="0"/>
    <m/>
    <m/>
    <m/>
    <m/>
    <m/>
    <m/>
    <m/>
    <m/>
    <m/>
    <m/>
    <m/>
    <m/>
    <m/>
    <m/>
    <m/>
    <m/>
    <m/>
    <m/>
    <m/>
    <m/>
    <m/>
    <m/>
    <m/>
    <m/>
    <m/>
    <m/>
    <n v="7990"/>
    <n v="0"/>
    <n v="0"/>
    <n v="0"/>
    <n v="0"/>
    <n v="0"/>
    <n v="0"/>
    <n v="0"/>
    <n v="0"/>
    <n v="0"/>
    <m/>
    <m/>
    <m/>
    <m/>
    <m/>
    <n v="0"/>
    <n v="0"/>
    <n v="131"/>
    <n v="0"/>
    <n v="0"/>
    <n v="0"/>
    <n v="0"/>
    <n v="0"/>
    <m/>
    <x v="0"/>
    <m/>
    <m/>
  </r>
  <r>
    <x v="129"/>
    <x v="167"/>
    <x v="1"/>
    <x v="9"/>
    <n v="0"/>
    <n v="0"/>
    <n v="0"/>
    <n v="0"/>
    <n v="2005"/>
    <n v="0"/>
    <n v="2005"/>
    <n v="2005"/>
    <n v="0"/>
    <n v="0"/>
    <n v="2005"/>
    <n v="2005"/>
    <n v="2005"/>
    <n v="2005"/>
    <n v="0"/>
    <n v="0"/>
    <n v="0"/>
    <n v="0"/>
    <n v="0"/>
    <n v="0"/>
    <n v="0"/>
    <n v="0"/>
    <n v="0"/>
    <n v="0"/>
    <n v="0"/>
    <n v="0"/>
    <n v="0"/>
    <n v="0"/>
    <n v="0"/>
    <n v="0"/>
    <n v="0"/>
    <n v="0"/>
    <m/>
    <m/>
    <m/>
    <m/>
    <m/>
    <m/>
    <m/>
    <m/>
    <m/>
    <m/>
    <m/>
    <m/>
    <m/>
    <m/>
    <m/>
    <m/>
    <m/>
    <m/>
    <m/>
    <m/>
    <m/>
    <m/>
    <m/>
    <m/>
    <m/>
    <m/>
    <n v="2005"/>
    <n v="0"/>
    <n v="0"/>
    <n v="0"/>
    <n v="0"/>
    <n v="0"/>
    <n v="0"/>
    <n v="0"/>
    <n v="0"/>
    <n v="0"/>
    <m/>
    <m/>
    <m/>
    <m/>
    <m/>
    <n v="0"/>
    <n v="0"/>
    <n v="0"/>
    <n v="0"/>
    <n v="0"/>
    <n v="0"/>
    <n v="0"/>
    <n v="0"/>
    <m/>
    <x v="0"/>
    <m/>
    <m/>
  </r>
  <r>
    <x v="161"/>
    <x v="103"/>
    <x v="1"/>
    <x v="9"/>
    <n v="0"/>
    <n v="0"/>
    <n v="0"/>
    <n v="0"/>
    <n v="0"/>
    <n v="1285630"/>
    <n v="1285630"/>
    <n v="1285630"/>
    <n v="16426"/>
    <n v="311602"/>
    <n v="1597232"/>
    <n v="1285630"/>
    <n v="1597232"/>
    <n v="1597232"/>
    <n v="0"/>
    <n v="0"/>
    <n v="0"/>
    <n v="0"/>
    <n v="0"/>
    <n v="0"/>
    <n v="0"/>
    <n v="0"/>
    <n v="0"/>
    <n v="0"/>
    <n v="0"/>
    <n v="0"/>
    <n v="0"/>
    <n v="0"/>
    <n v="0"/>
    <n v="0"/>
    <n v="0"/>
    <n v="0"/>
    <m/>
    <m/>
    <m/>
    <m/>
    <m/>
    <m/>
    <m/>
    <m/>
    <m/>
    <m/>
    <m/>
    <m/>
    <m/>
    <m/>
    <m/>
    <m/>
    <m/>
    <m/>
    <m/>
    <m/>
    <m/>
    <m/>
    <m/>
    <m/>
    <m/>
    <m/>
    <n v="0"/>
    <n v="0"/>
    <n v="0"/>
    <n v="0"/>
    <n v="1285630"/>
    <n v="0"/>
    <n v="0"/>
    <n v="0"/>
    <n v="0"/>
    <n v="0"/>
    <m/>
    <m/>
    <m/>
    <m/>
    <m/>
    <n v="16426"/>
    <n v="0"/>
    <n v="295176"/>
    <n v="0"/>
    <n v="0"/>
    <n v="0"/>
    <n v="0"/>
    <n v="0"/>
    <m/>
    <x v="1"/>
    <m/>
    <m/>
  </r>
  <r>
    <x v="161"/>
    <x v="104"/>
    <x v="1"/>
    <x v="9"/>
    <n v="179085"/>
    <n v="161899"/>
    <n v="418992"/>
    <n v="759976"/>
    <n v="168417"/>
    <n v="331947"/>
    <n v="500364"/>
    <n v="1260340"/>
    <n v="0"/>
    <n v="14082"/>
    <n v="1274422"/>
    <n v="1260340"/>
    <n v="1274422"/>
    <n v="1274493"/>
    <n v="179085"/>
    <n v="0"/>
    <n v="160838"/>
    <n v="35688"/>
    <n v="391447"/>
    <n v="36591"/>
    <n v="0"/>
    <n v="0"/>
    <n v="0"/>
    <n v="0"/>
    <n v="0"/>
    <n v="0"/>
    <n v="0"/>
    <n v="0"/>
    <n v="1061"/>
    <n v="802"/>
    <n v="27545"/>
    <n v="3867"/>
    <m/>
    <m/>
    <m/>
    <m/>
    <m/>
    <m/>
    <m/>
    <m/>
    <m/>
    <m/>
    <m/>
    <m/>
    <m/>
    <m/>
    <m/>
    <m/>
    <m/>
    <m/>
    <m/>
    <m/>
    <m/>
    <m/>
    <m/>
    <m/>
    <m/>
    <m/>
    <n v="168417"/>
    <n v="0"/>
    <n v="0"/>
    <n v="0"/>
    <n v="331947"/>
    <n v="0"/>
    <n v="0"/>
    <n v="0"/>
    <n v="0"/>
    <n v="0"/>
    <m/>
    <m/>
    <m/>
    <m/>
    <m/>
    <n v="0"/>
    <n v="0"/>
    <n v="14082"/>
    <n v="0"/>
    <n v="0"/>
    <n v="0"/>
    <n v="71"/>
    <n v="0"/>
    <m/>
    <x v="1"/>
    <m/>
    <m/>
  </r>
  <r>
    <x v="79"/>
    <x v="106"/>
    <x v="1"/>
    <x v="9"/>
    <n v="0"/>
    <n v="0"/>
    <n v="0"/>
    <n v="0"/>
    <n v="0"/>
    <n v="0"/>
    <n v="0"/>
    <n v="0"/>
    <n v="0"/>
    <n v="501526"/>
    <n v="501526"/>
    <n v="0"/>
    <n v="501526"/>
    <n v="501526"/>
    <n v="0"/>
    <n v="0"/>
    <n v="0"/>
    <n v="0"/>
    <n v="0"/>
    <n v="0"/>
    <n v="0"/>
    <n v="0"/>
    <n v="0"/>
    <n v="0"/>
    <n v="0"/>
    <n v="0"/>
    <n v="0"/>
    <n v="0"/>
    <n v="0"/>
    <n v="0"/>
    <n v="0"/>
    <n v="0"/>
    <m/>
    <m/>
    <m/>
    <m/>
    <m/>
    <m/>
    <m/>
    <m/>
    <m/>
    <m/>
    <m/>
    <m/>
    <m/>
    <m/>
    <m/>
    <m/>
    <m/>
    <m/>
    <m/>
    <m/>
    <m/>
    <m/>
    <m/>
    <m/>
    <m/>
    <m/>
    <n v="0"/>
    <n v="0"/>
    <n v="0"/>
    <n v="0"/>
    <n v="0"/>
    <n v="0"/>
    <n v="0"/>
    <n v="0"/>
    <n v="0"/>
    <n v="0"/>
    <m/>
    <m/>
    <m/>
    <m/>
    <m/>
    <n v="0"/>
    <n v="0"/>
    <n v="501526"/>
    <n v="0"/>
    <n v="0"/>
    <n v="0"/>
    <n v="0"/>
    <n v="0"/>
    <m/>
    <x v="1"/>
    <m/>
    <m/>
  </r>
  <r>
    <x v="50"/>
    <x v="66"/>
    <x v="1"/>
    <x v="9"/>
    <n v="0"/>
    <n v="0"/>
    <n v="0"/>
    <n v="0"/>
    <n v="12818"/>
    <n v="0"/>
    <n v="12818"/>
    <n v="12818"/>
    <n v="0"/>
    <n v="0"/>
    <n v="12818"/>
    <n v="12818"/>
    <n v="12818"/>
    <n v="12818"/>
    <n v="0"/>
    <n v="0"/>
    <n v="0"/>
    <n v="0"/>
    <n v="0"/>
    <n v="0"/>
    <n v="0"/>
    <n v="0"/>
    <n v="0"/>
    <n v="0"/>
    <n v="0"/>
    <n v="0"/>
    <n v="0"/>
    <n v="0"/>
    <n v="0"/>
    <n v="0"/>
    <n v="0"/>
    <n v="0"/>
    <m/>
    <m/>
    <m/>
    <m/>
    <m/>
    <m/>
    <m/>
    <m/>
    <m/>
    <m/>
    <m/>
    <m/>
    <m/>
    <m/>
    <m/>
    <m/>
    <m/>
    <m/>
    <m/>
    <m/>
    <m/>
    <m/>
    <m/>
    <m/>
    <m/>
    <m/>
    <n v="12818"/>
    <n v="0"/>
    <n v="0"/>
    <n v="0"/>
    <n v="0"/>
    <n v="0"/>
    <n v="0"/>
    <n v="0"/>
    <n v="0"/>
    <n v="0"/>
    <m/>
    <m/>
    <m/>
    <m/>
    <m/>
    <n v="0"/>
    <n v="0"/>
    <n v="0"/>
    <n v="0"/>
    <n v="0"/>
    <n v="0"/>
    <n v="0"/>
    <n v="0"/>
    <m/>
    <x v="0"/>
    <m/>
    <m/>
  </r>
  <r>
    <x v="18"/>
    <x v="108"/>
    <x v="1"/>
    <x v="9"/>
    <n v="0"/>
    <n v="0"/>
    <n v="0"/>
    <n v="0"/>
    <n v="41550"/>
    <n v="0"/>
    <n v="41550"/>
    <n v="41550"/>
    <n v="0"/>
    <n v="0"/>
    <n v="41550"/>
    <n v="41550"/>
    <n v="41550"/>
    <n v="41550"/>
    <n v="0"/>
    <n v="0"/>
    <n v="0"/>
    <n v="0"/>
    <n v="0"/>
    <n v="0"/>
    <n v="0"/>
    <n v="0"/>
    <n v="0"/>
    <n v="0"/>
    <n v="0"/>
    <n v="0"/>
    <n v="0"/>
    <n v="0"/>
    <n v="0"/>
    <n v="0"/>
    <n v="0"/>
    <n v="0"/>
    <m/>
    <m/>
    <m/>
    <m/>
    <m/>
    <m/>
    <m/>
    <m/>
    <m/>
    <m/>
    <m/>
    <m/>
    <m/>
    <m/>
    <m/>
    <m/>
    <m/>
    <m/>
    <m/>
    <m/>
    <m/>
    <m/>
    <m/>
    <m/>
    <m/>
    <m/>
    <n v="41550"/>
    <n v="0"/>
    <n v="0"/>
    <n v="0"/>
    <n v="0"/>
    <n v="0"/>
    <n v="0"/>
    <n v="0"/>
    <n v="0"/>
    <n v="0"/>
    <m/>
    <m/>
    <m/>
    <m/>
    <m/>
    <n v="0"/>
    <n v="0"/>
    <n v="0"/>
    <n v="0"/>
    <n v="0"/>
    <n v="0"/>
    <n v="0"/>
    <n v="0"/>
    <m/>
    <x v="0"/>
    <m/>
    <m/>
  </r>
  <r>
    <x v="82"/>
    <x v="111"/>
    <x v="1"/>
    <x v="9"/>
    <n v="0"/>
    <n v="0"/>
    <n v="0"/>
    <n v="0"/>
    <n v="21840"/>
    <n v="968646"/>
    <n v="990486"/>
    <n v="990486"/>
    <n v="900"/>
    <n v="900"/>
    <n v="991386"/>
    <n v="990486"/>
    <n v="991386"/>
    <n v="991386"/>
    <n v="0"/>
    <n v="0"/>
    <n v="0"/>
    <n v="0"/>
    <n v="0"/>
    <n v="0"/>
    <n v="0"/>
    <n v="0"/>
    <n v="0"/>
    <n v="0"/>
    <n v="0"/>
    <n v="0"/>
    <n v="0"/>
    <n v="0"/>
    <n v="0"/>
    <n v="0"/>
    <n v="0"/>
    <n v="0"/>
    <m/>
    <m/>
    <m/>
    <m/>
    <m/>
    <m/>
    <m/>
    <m/>
    <m/>
    <m/>
    <m/>
    <m/>
    <m/>
    <m/>
    <m/>
    <m/>
    <m/>
    <m/>
    <m/>
    <m/>
    <m/>
    <m/>
    <m/>
    <m/>
    <m/>
    <m/>
    <n v="21840"/>
    <n v="0"/>
    <n v="0"/>
    <n v="0"/>
    <n v="968646"/>
    <n v="0"/>
    <n v="0"/>
    <n v="0"/>
    <n v="0"/>
    <n v="0"/>
    <m/>
    <m/>
    <m/>
    <m/>
    <m/>
    <n v="900"/>
    <n v="0"/>
    <n v="0"/>
    <n v="0"/>
    <n v="0"/>
    <n v="0"/>
    <n v="0"/>
    <n v="0"/>
    <m/>
    <x v="1"/>
    <m/>
    <m/>
  </r>
  <r>
    <x v="121"/>
    <x v="161"/>
    <x v="1"/>
    <x v="9"/>
    <n v="0"/>
    <n v="0"/>
    <n v="0"/>
    <n v="0"/>
    <n v="20747"/>
    <n v="0"/>
    <n v="20747"/>
    <n v="20747"/>
    <n v="0"/>
    <n v="0"/>
    <n v="20747"/>
    <n v="20747"/>
    <n v="20747"/>
    <n v="20747"/>
    <n v="0"/>
    <n v="0"/>
    <n v="0"/>
    <n v="0"/>
    <n v="0"/>
    <n v="0"/>
    <n v="0"/>
    <n v="0"/>
    <n v="0"/>
    <n v="0"/>
    <n v="0"/>
    <n v="0"/>
    <n v="0"/>
    <n v="0"/>
    <n v="0"/>
    <n v="0"/>
    <n v="0"/>
    <n v="0"/>
    <m/>
    <m/>
    <m/>
    <m/>
    <m/>
    <m/>
    <m/>
    <m/>
    <m/>
    <m/>
    <m/>
    <m/>
    <m/>
    <m/>
    <m/>
    <m/>
    <m/>
    <m/>
    <m/>
    <m/>
    <m/>
    <m/>
    <m/>
    <m/>
    <m/>
    <m/>
    <n v="20747"/>
    <n v="0"/>
    <n v="0"/>
    <n v="0"/>
    <n v="0"/>
    <n v="0"/>
    <n v="0"/>
    <n v="0"/>
    <n v="0"/>
    <n v="0"/>
    <m/>
    <m/>
    <m/>
    <m/>
    <m/>
    <n v="0"/>
    <n v="0"/>
    <n v="0"/>
    <n v="0"/>
    <n v="0"/>
    <n v="0"/>
    <n v="0"/>
    <n v="0"/>
    <m/>
    <x v="0"/>
    <m/>
    <m/>
  </r>
  <r>
    <x v="20"/>
    <x v="112"/>
    <x v="1"/>
    <x v="9"/>
    <n v="504730"/>
    <n v="665076"/>
    <n v="4629161"/>
    <n v="5798967"/>
    <n v="986968"/>
    <n v="105432"/>
    <n v="1092400"/>
    <n v="6891367"/>
    <n v="250750"/>
    <n v="639735"/>
    <n v="7531102"/>
    <n v="6891367"/>
    <n v="7531102"/>
    <n v="7531102"/>
    <n v="504730"/>
    <n v="106310"/>
    <n v="665076"/>
    <n v="216611"/>
    <n v="4629161"/>
    <n v="1911315"/>
    <n v="0"/>
    <n v="0"/>
    <n v="0"/>
    <n v="0"/>
    <n v="0"/>
    <n v="0"/>
    <n v="0"/>
    <n v="0"/>
    <n v="0"/>
    <n v="0"/>
    <n v="0"/>
    <n v="0"/>
    <m/>
    <m/>
    <m/>
    <m/>
    <m/>
    <m/>
    <m/>
    <m/>
    <m/>
    <m/>
    <m/>
    <m/>
    <m/>
    <m/>
    <m/>
    <m/>
    <m/>
    <m/>
    <m/>
    <m/>
    <m/>
    <m/>
    <m/>
    <m/>
    <m/>
    <m/>
    <n v="985648"/>
    <n v="0"/>
    <n v="1320"/>
    <n v="0"/>
    <n v="105073"/>
    <n v="0"/>
    <n v="0"/>
    <n v="0"/>
    <n v="359"/>
    <n v="0"/>
    <m/>
    <m/>
    <m/>
    <m/>
    <m/>
    <n v="250750"/>
    <n v="39988"/>
    <n v="388985"/>
    <n v="0"/>
    <n v="0"/>
    <n v="0"/>
    <n v="0"/>
    <n v="0"/>
    <m/>
    <x v="1"/>
    <m/>
    <m/>
  </r>
  <r>
    <x v="83"/>
    <x v="113"/>
    <x v="1"/>
    <x v="9"/>
    <n v="0"/>
    <n v="0"/>
    <n v="0"/>
    <n v="0"/>
    <n v="0"/>
    <n v="182716"/>
    <n v="182716"/>
    <n v="182716"/>
    <n v="0"/>
    <n v="0"/>
    <n v="182716"/>
    <n v="182716"/>
    <n v="182716"/>
    <n v="182716"/>
    <n v="0"/>
    <n v="0"/>
    <n v="0"/>
    <n v="0"/>
    <n v="0"/>
    <n v="0"/>
    <n v="0"/>
    <n v="0"/>
    <n v="0"/>
    <n v="0"/>
    <n v="0"/>
    <n v="0"/>
    <n v="0"/>
    <n v="0"/>
    <n v="0"/>
    <n v="0"/>
    <n v="0"/>
    <n v="0"/>
    <m/>
    <m/>
    <m/>
    <m/>
    <m/>
    <m/>
    <m/>
    <m/>
    <m/>
    <m/>
    <m/>
    <m/>
    <m/>
    <m/>
    <m/>
    <m/>
    <m/>
    <m/>
    <m/>
    <m/>
    <m/>
    <m/>
    <m/>
    <m/>
    <m/>
    <m/>
    <n v="0"/>
    <n v="0"/>
    <n v="0"/>
    <n v="0"/>
    <n v="182716"/>
    <n v="0"/>
    <n v="0"/>
    <n v="0"/>
    <n v="0"/>
    <n v="0"/>
    <m/>
    <m/>
    <m/>
    <m/>
    <m/>
    <n v="0"/>
    <n v="0"/>
    <n v="0"/>
    <n v="0"/>
    <n v="0"/>
    <n v="0"/>
    <n v="0"/>
    <n v="0"/>
    <m/>
    <x v="1"/>
    <m/>
    <m/>
  </r>
  <r>
    <x v="84"/>
    <x v="114"/>
    <x v="1"/>
    <x v="9"/>
    <n v="0"/>
    <n v="0"/>
    <n v="0"/>
    <n v="0"/>
    <n v="0"/>
    <n v="0"/>
    <n v="0"/>
    <n v="0"/>
    <n v="45528"/>
    <n v="45528"/>
    <n v="45528"/>
    <n v="0"/>
    <n v="45528"/>
    <n v="45528"/>
    <n v="0"/>
    <n v="0"/>
    <n v="0"/>
    <n v="0"/>
    <n v="0"/>
    <n v="0"/>
    <n v="0"/>
    <n v="0"/>
    <n v="0"/>
    <n v="0"/>
    <n v="0"/>
    <n v="0"/>
    <n v="0"/>
    <n v="0"/>
    <n v="0"/>
    <n v="0"/>
    <n v="0"/>
    <n v="0"/>
    <m/>
    <m/>
    <m/>
    <m/>
    <m/>
    <m/>
    <m/>
    <m/>
    <m/>
    <m/>
    <m/>
    <m/>
    <m/>
    <m/>
    <m/>
    <m/>
    <m/>
    <m/>
    <m/>
    <m/>
    <m/>
    <m/>
    <m/>
    <m/>
    <m/>
    <m/>
    <n v="0"/>
    <n v="0"/>
    <n v="0"/>
    <n v="0"/>
    <n v="0"/>
    <n v="0"/>
    <n v="0"/>
    <n v="0"/>
    <n v="0"/>
    <n v="0"/>
    <m/>
    <m/>
    <m/>
    <m/>
    <m/>
    <n v="45528"/>
    <n v="0"/>
    <n v="0"/>
    <n v="0"/>
    <n v="0"/>
    <n v="0"/>
    <n v="0"/>
    <n v="0"/>
    <m/>
    <x v="0"/>
    <m/>
    <m/>
  </r>
  <r>
    <x v="84"/>
    <x v="115"/>
    <x v="1"/>
    <x v="9"/>
    <n v="0"/>
    <n v="0"/>
    <n v="0"/>
    <n v="0"/>
    <n v="4273"/>
    <n v="1592455"/>
    <n v="1596728"/>
    <n v="1596728"/>
    <n v="75822"/>
    <n v="75822"/>
    <n v="1672550"/>
    <n v="1596728"/>
    <n v="1672550"/>
    <n v="1672550"/>
    <n v="0"/>
    <n v="0"/>
    <n v="0"/>
    <n v="0"/>
    <n v="0"/>
    <n v="0"/>
    <n v="0"/>
    <n v="0"/>
    <n v="0"/>
    <n v="0"/>
    <n v="0"/>
    <n v="0"/>
    <n v="0"/>
    <n v="0"/>
    <n v="0"/>
    <n v="0"/>
    <n v="0"/>
    <n v="0"/>
    <m/>
    <m/>
    <m/>
    <m/>
    <m/>
    <m/>
    <m/>
    <m/>
    <m/>
    <m/>
    <m/>
    <m/>
    <m/>
    <m/>
    <m/>
    <m/>
    <m/>
    <m/>
    <m/>
    <m/>
    <m/>
    <m/>
    <m/>
    <m/>
    <m/>
    <m/>
    <n v="4273"/>
    <n v="0"/>
    <n v="0"/>
    <n v="0"/>
    <n v="1592455"/>
    <n v="0"/>
    <n v="0"/>
    <n v="0"/>
    <n v="0"/>
    <n v="0"/>
    <m/>
    <m/>
    <m/>
    <m/>
    <m/>
    <n v="75822"/>
    <n v="0"/>
    <n v="0"/>
    <n v="0"/>
    <n v="0"/>
    <n v="0"/>
    <n v="0"/>
    <n v="0"/>
    <m/>
    <x v="1"/>
    <m/>
    <m/>
  </r>
  <r>
    <x v="144"/>
    <x v="118"/>
    <x v="1"/>
    <x v="9"/>
    <n v="0"/>
    <n v="479"/>
    <n v="1453"/>
    <n v="1932"/>
    <n v="0"/>
    <n v="0"/>
    <n v="0"/>
    <n v="1932"/>
    <n v="0"/>
    <n v="0"/>
    <n v="1932"/>
    <n v="1932"/>
    <n v="1932"/>
    <n v="1932"/>
    <n v="0"/>
    <n v="0"/>
    <n v="479"/>
    <n v="0"/>
    <n v="1453"/>
    <n v="0"/>
    <n v="0"/>
    <n v="0"/>
    <n v="0"/>
    <n v="0"/>
    <n v="0"/>
    <n v="0"/>
    <n v="0"/>
    <n v="0"/>
    <n v="0"/>
    <n v="0"/>
    <n v="0"/>
    <n v="0"/>
    <m/>
    <m/>
    <m/>
    <m/>
    <m/>
    <m/>
    <m/>
    <m/>
    <m/>
    <m/>
    <m/>
    <m/>
    <m/>
    <m/>
    <m/>
    <m/>
    <m/>
    <m/>
    <m/>
    <m/>
    <m/>
    <m/>
    <m/>
    <m/>
    <m/>
    <m/>
    <n v="0"/>
    <n v="0"/>
    <n v="0"/>
    <n v="0"/>
    <n v="0"/>
    <n v="0"/>
    <n v="0"/>
    <n v="0"/>
    <n v="0"/>
    <n v="0"/>
    <m/>
    <m/>
    <m/>
    <m/>
    <m/>
    <n v="0"/>
    <n v="0"/>
    <n v="0"/>
    <n v="0"/>
    <n v="0"/>
    <n v="0"/>
    <n v="0"/>
    <n v="0"/>
    <m/>
    <x v="0"/>
    <m/>
    <m/>
  </r>
  <r>
    <x v="90"/>
    <x v="121"/>
    <x v="1"/>
    <x v="9"/>
    <n v="6728"/>
    <n v="0"/>
    <n v="0"/>
    <n v="6728"/>
    <n v="9428"/>
    <n v="377184"/>
    <n v="386612"/>
    <n v="393340"/>
    <n v="9088"/>
    <n v="142087"/>
    <n v="535427"/>
    <n v="393340"/>
    <n v="535427"/>
    <n v="535427"/>
    <n v="6728"/>
    <n v="0"/>
    <n v="0"/>
    <n v="0"/>
    <n v="0"/>
    <n v="0"/>
    <n v="0"/>
    <n v="0"/>
    <n v="0"/>
    <n v="0"/>
    <n v="0"/>
    <n v="0"/>
    <n v="0"/>
    <n v="0"/>
    <n v="0"/>
    <n v="0"/>
    <n v="0"/>
    <n v="0"/>
    <m/>
    <m/>
    <m/>
    <m/>
    <m/>
    <m/>
    <m/>
    <m/>
    <m/>
    <m/>
    <m/>
    <m/>
    <m/>
    <m/>
    <m/>
    <m/>
    <m/>
    <m/>
    <m/>
    <m/>
    <m/>
    <m/>
    <m/>
    <m/>
    <m/>
    <m/>
    <n v="9428"/>
    <n v="0"/>
    <n v="0"/>
    <n v="0"/>
    <n v="377184"/>
    <n v="0"/>
    <n v="0"/>
    <n v="0"/>
    <n v="0"/>
    <n v="0"/>
    <m/>
    <m/>
    <m/>
    <m/>
    <m/>
    <n v="9088"/>
    <n v="0"/>
    <n v="132999"/>
    <n v="0"/>
    <n v="0"/>
    <n v="0"/>
    <n v="0"/>
    <n v="0"/>
    <m/>
    <x v="1"/>
    <m/>
    <m/>
  </r>
  <r>
    <x v="26"/>
    <x v="122"/>
    <x v="1"/>
    <x v="9"/>
    <n v="0"/>
    <n v="0"/>
    <n v="0"/>
    <n v="0"/>
    <n v="0"/>
    <n v="0"/>
    <n v="0"/>
    <n v="0"/>
    <n v="0"/>
    <n v="25605"/>
    <n v="25605"/>
    <n v="0"/>
    <n v="25605"/>
    <n v="25605"/>
    <n v="0"/>
    <n v="0"/>
    <n v="0"/>
    <n v="0"/>
    <n v="0"/>
    <n v="0"/>
    <n v="0"/>
    <n v="0"/>
    <n v="0"/>
    <n v="0"/>
    <n v="0"/>
    <n v="0"/>
    <n v="0"/>
    <n v="0"/>
    <n v="0"/>
    <n v="0"/>
    <n v="0"/>
    <n v="0"/>
    <m/>
    <m/>
    <m/>
    <m/>
    <m/>
    <m/>
    <m/>
    <m/>
    <m/>
    <m/>
    <m/>
    <m/>
    <m/>
    <m/>
    <m/>
    <m/>
    <m/>
    <m/>
    <m/>
    <m/>
    <m/>
    <m/>
    <m/>
    <m/>
    <m/>
    <m/>
    <n v="0"/>
    <n v="0"/>
    <n v="0"/>
    <n v="0"/>
    <n v="0"/>
    <n v="0"/>
    <n v="0"/>
    <n v="0"/>
    <n v="0"/>
    <n v="0"/>
    <m/>
    <m/>
    <m/>
    <m/>
    <m/>
    <n v="0"/>
    <n v="0"/>
    <n v="25605"/>
    <n v="0"/>
    <n v="0"/>
    <n v="0"/>
    <n v="0"/>
    <n v="0"/>
    <m/>
    <x v="0"/>
    <m/>
    <m/>
  </r>
  <r>
    <x v="91"/>
    <x v="123"/>
    <x v="1"/>
    <x v="9"/>
    <n v="0"/>
    <n v="0"/>
    <n v="0"/>
    <n v="0"/>
    <n v="25"/>
    <n v="127"/>
    <n v="152"/>
    <n v="152"/>
    <n v="1204"/>
    <n v="1204"/>
    <n v="1356"/>
    <n v="152"/>
    <n v="1356"/>
    <n v="1356"/>
    <n v="0"/>
    <n v="0"/>
    <n v="0"/>
    <n v="0"/>
    <n v="0"/>
    <n v="0"/>
    <n v="0"/>
    <n v="0"/>
    <n v="0"/>
    <n v="0"/>
    <n v="0"/>
    <n v="0"/>
    <n v="0"/>
    <n v="0"/>
    <n v="0"/>
    <n v="0"/>
    <n v="0"/>
    <n v="0"/>
    <m/>
    <m/>
    <m/>
    <m/>
    <m/>
    <m/>
    <m/>
    <m/>
    <m/>
    <m/>
    <m/>
    <m/>
    <m/>
    <m/>
    <m/>
    <m/>
    <m/>
    <m/>
    <m/>
    <m/>
    <m/>
    <m/>
    <m/>
    <m/>
    <m/>
    <m/>
    <n v="25"/>
    <n v="0"/>
    <n v="0"/>
    <n v="0"/>
    <n v="127"/>
    <n v="0"/>
    <n v="0"/>
    <n v="0"/>
    <n v="0"/>
    <n v="0"/>
    <m/>
    <m/>
    <m/>
    <m/>
    <m/>
    <n v="1204"/>
    <n v="0"/>
    <n v="0"/>
    <n v="0"/>
    <n v="0"/>
    <n v="0"/>
    <n v="0"/>
    <n v="0"/>
    <m/>
    <x v="0"/>
    <m/>
    <m/>
  </r>
  <r>
    <x v="92"/>
    <x v="125"/>
    <x v="1"/>
    <x v="9"/>
    <n v="0"/>
    <n v="0"/>
    <n v="0"/>
    <n v="0"/>
    <n v="13434"/>
    <n v="702202"/>
    <n v="715636"/>
    <n v="715636"/>
    <n v="70"/>
    <n v="70"/>
    <n v="715706"/>
    <n v="715636"/>
    <n v="715706"/>
    <n v="715706"/>
    <n v="0"/>
    <n v="0"/>
    <n v="0"/>
    <n v="0"/>
    <n v="0"/>
    <n v="0"/>
    <n v="0"/>
    <n v="0"/>
    <n v="0"/>
    <n v="0"/>
    <n v="0"/>
    <n v="0"/>
    <n v="0"/>
    <n v="0"/>
    <n v="0"/>
    <n v="0"/>
    <n v="0"/>
    <n v="0"/>
    <m/>
    <m/>
    <m/>
    <m/>
    <m/>
    <m/>
    <m/>
    <m/>
    <m/>
    <m/>
    <m/>
    <m/>
    <m/>
    <m/>
    <m/>
    <m/>
    <m/>
    <m/>
    <m/>
    <m/>
    <m/>
    <m/>
    <m/>
    <m/>
    <m/>
    <m/>
    <n v="13434"/>
    <n v="0"/>
    <n v="0"/>
    <n v="0"/>
    <n v="702202"/>
    <n v="0"/>
    <n v="0"/>
    <n v="0"/>
    <n v="0"/>
    <n v="0"/>
    <m/>
    <m/>
    <m/>
    <m/>
    <m/>
    <n v="70"/>
    <n v="0"/>
    <n v="0"/>
    <n v="0"/>
    <n v="0"/>
    <n v="0"/>
    <n v="0"/>
    <n v="0"/>
    <m/>
    <x v="1"/>
    <m/>
    <m/>
  </r>
  <r>
    <x v="94"/>
    <x v="127"/>
    <x v="1"/>
    <x v="9"/>
    <n v="0"/>
    <n v="0"/>
    <n v="0"/>
    <n v="0"/>
    <n v="7645"/>
    <n v="503441"/>
    <n v="511086"/>
    <n v="511086"/>
    <n v="1153"/>
    <n v="1153"/>
    <n v="512239"/>
    <n v="511086"/>
    <n v="512239"/>
    <n v="512239"/>
    <n v="0"/>
    <n v="0"/>
    <n v="0"/>
    <n v="0"/>
    <n v="0"/>
    <n v="0"/>
    <n v="0"/>
    <n v="0"/>
    <n v="0"/>
    <n v="0"/>
    <n v="0"/>
    <n v="0"/>
    <n v="0"/>
    <n v="0"/>
    <n v="0"/>
    <n v="0"/>
    <n v="0"/>
    <n v="0"/>
    <m/>
    <m/>
    <m/>
    <m/>
    <m/>
    <m/>
    <m/>
    <m/>
    <m/>
    <m/>
    <m/>
    <m/>
    <m/>
    <m/>
    <m/>
    <m/>
    <m/>
    <m/>
    <m/>
    <m/>
    <m/>
    <m/>
    <m/>
    <m/>
    <m/>
    <m/>
    <n v="7645"/>
    <n v="0"/>
    <n v="0"/>
    <n v="0"/>
    <n v="503441"/>
    <n v="0"/>
    <n v="0"/>
    <n v="0"/>
    <n v="0"/>
    <n v="0"/>
    <m/>
    <m/>
    <m/>
    <m/>
    <m/>
    <n v="1153"/>
    <n v="0"/>
    <n v="0"/>
    <n v="0"/>
    <n v="0"/>
    <n v="0"/>
    <n v="0"/>
    <n v="0"/>
    <m/>
    <x v="1"/>
    <m/>
    <m/>
  </r>
  <r>
    <x v="95"/>
    <x v="128"/>
    <x v="1"/>
    <x v="9"/>
    <n v="0"/>
    <n v="0"/>
    <n v="0"/>
    <n v="0"/>
    <n v="0"/>
    <n v="0"/>
    <n v="0"/>
    <n v="0"/>
    <n v="0"/>
    <n v="2339"/>
    <n v="2339"/>
    <n v="0"/>
    <n v="2339"/>
    <n v="2339"/>
    <n v="0"/>
    <n v="0"/>
    <n v="0"/>
    <n v="0"/>
    <n v="0"/>
    <n v="0"/>
    <n v="0"/>
    <n v="0"/>
    <n v="0"/>
    <n v="0"/>
    <n v="0"/>
    <n v="0"/>
    <n v="0"/>
    <n v="0"/>
    <n v="0"/>
    <n v="0"/>
    <n v="0"/>
    <n v="0"/>
    <m/>
    <m/>
    <m/>
    <m/>
    <m/>
    <m/>
    <m/>
    <m/>
    <m/>
    <m/>
    <m/>
    <m/>
    <m/>
    <m/>
    <m/>
    <m/>
    <m/>
    <m/>
    <m/>
    <m/>
    <m/>
    <m/>
    <m/>
    <m/>
    <m/>
    <m/>
    <n v="0"/>
    <n v="0"/>
    <n v="0"/>
    <n v="0"/>
    <n v="0"/>
    <n v="0"/>
    <n v="0"/>
    <n v="0"/>
    <n v="0"/>
    <n v="0"/>
    <m/>
    <m/>
    <m/>
    <m/>
    <m/>
    <n v="0"/>
    <n v="0"/>
    <n v="2339"/>
    <n v="0"/>
    <n v="0"/>
    <n v="0"/>
    <n v="0"/>
    <n v="0"/>
    <m/>
    <x v="0"/>
    <m/>
    <m/>
  </r>
  <r>
    <x v="96"/>
    <x v="129"/>
    <x v="1"/>
    <x v="9"/>
    <n v="0"/>
    <n v="0"/>
    <n v="0"/>
    <n v="0"/>
    <n v="0"/>
    <n v="0"/>
    <n v="0"/>
    <n v="0"/>
    <n v="39548"/>
    <n v="42359"/>
    <n v="42359"/>
    <n v="0"/>
    <n v="42359"/>
    <n v="42359"/>
    <n v="0"/>
    <n v="0"/>
    <n v="0"/>
    <n v="0"/>
    <n v="0"/>
    <n v="0"/>
    <n v="0"/>
    <n v="0"/>
    <n v="0"/>
    <n v="0"/>
    <n v="0"/>
    <n v="0"/>
    <n v="0"/>
    <n v="0"/>
    <n v="0"/>
    <n v="0"/>
    <n v="0"/>
    <n v="0"/>
    <m/>
    <m/>
    <m/>
    <m/>
    <m/>
    <m/>
    <m/>
    <m/>
    <m/>
    <m/>
    <m/>
    <m/>
    <m/>
    <m/>
    <m/>
    <m/>
    <m/>
    <m/>
    <m/>
    <m/>
    <m/>
    <m/>
    <m/>
    <m/>
    <m/>
    <m/>
    <n v="0"/>
    <n v="0"/>
    <n v="0"/>
    <n v="0"/>
    <n v="0"/>
    <n v="0"/>
    <n v="0"/>
    <n v="0"/>
    <n v="0"/>
    <n v="0"/>
    <m/>
    <m/>
    <m/>
    <m/>
    <m/>
    <n v="39548"/>
    <n v="0"/>
    <n v="2811"/>
    <n v="0"/>
    <n v="0"/>
    <n v="0"/>
    <n v="0"/>
    <n v="0"/>
    <m/>
    <x v="0"/>
    <m/>
    <m/>
  </r>
  <r>
    <x v="26"/>
    <x v="130"/>
    <x v="1"/>
    <x v="9"/>
    <n v="0"/>
    <n v="0"/>
    <n v="0"/>
    <n v="0"/>
    <n v="0"/>
    <n v="0"/>
    <n v="0"/>
    <n v="0"/>
    <n v="0"/>
    <n v="218455"/>
    <n v="218455"/>
    <n v="0"/>
    <n v="218455"/>
    <n v="218455"/>
    <n v="0"/>
    <n v="0"/>
    <n v="0"/>
    <n v="0"/>
    <n v="0"/>
    <n v="0"/>
    <n v="0"/>
    <n v="0"/>
    <n v="0"/>
    <n v="0"/>
    <n v="0"/>
    <n v="0"/>
    <n v="0"/>
    <n v="0"/>
    <n v="0"/>
    <n v="0"/>
    <n v="0"/>
    <n v="0"/>
    <m/>
    <m/>
    <m/>
    <m/>
    <m/>
    <m/>
    <m/>
    <m/>
    <m/>
    <m/>
    <m/>
    <m/>
    <m/>
    <m/>
    <m/>
    <m/>
    <m/>
    <m/>
    <m/>
    <m/>
    <m/>
    <m/>
    <m/>
    <m/>
    <m/>
    <m/>
    <n v="0"/>
    <n v="0"/>
    <n v="0"/>
    <n v="0"/>
    <n v="0"/>
    <n v="0"/>
    <n v="0"/>
    <n v="0"/>
    <n v="0"/>
    <n v="0"/>
    <m/>
    <m/>
    <m/>
    <m/>
    <m/>
    <n v="0"/>
    <n v="0"/>
    <n v="218455"/>
    <n v="0"/>
    <n v="0"/>
    <n v="0"/>
    <n v="0"/>
    <n v="0"/>
    <m/>
    <x v="1"/>
    <m/>
    <m/>
  </r>
  <r>
    <x v="98"/>
    <x v="132"/>
    <x v="1"/>
    <x v="9"/>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100"/>
    <x v="134"/>
    <x v="1"/>
    <x v="9"/>
    <n v="0"/>
    <n v="0"/>
    <n v="0"/>
    <n v="0"/>
    <n v="0"/>
    <n v="0"/>
    <n v="0"/>
    <n v="0"/>
    <n v="0"/>
    <n v="3528"/>
    <n v="3528"/>
    <n v="0"/>
    <n v="3528"/>
    <n v="3528"/>
    <n v="0"/>
    <n v="0"/>
    <n v="0"/>
    <n v="0"/>
    <n v="0"/>
    <n v="0"/>
    <n v="0"/>
    <n v="0"/>
    <n v="0"/>
    <n v="0"/>
    <n v="0"/>
    <n v="0"/>
    <n v="0"/>
    <n v="0"/>
    <n v="0"/>
    <n v="0"/>
    <n v="0"/>
    <n v="0"/>
    <m/>
    <m/>
    <m/>
    <m/>
    <m/>
    <m/>
    <m/>
    <m/>
    <m/>
    <m/>
    <m/>
    <m/>
    <m/>
    <m/>
    <m/>
    <m/>
    <m/>
    <m/>
    <m/>
    <m/>
    <m/>
    <m/>
    <m/>
    <m/>
    <m/>
    <m/>
    <n v="0"/>
    <n v="0"/>
    <n v="0"/>
    <n v="0"/>
    <n v="0"/>
    <n v="0"/>
    <n v="0"/>
    <n v="0"/>
    <n v="0"/>
    <n v="0"/>
    <m/>
    <m/>
    <m/>
    <m/>
    <m/>
    <n v="0"/>
    <n v="0"/>
    <n v="3528"/>
    <n v="0"/>
    <n v="0"/>
    <n v="0"/>
    <n v="0"/>
    <n v="0"/>
    <m/>
    <x v="0"/>
    <m/>
    <m/>
  </r>
  <r>
    <x v="101"/>
    <x v="135"/>
    <x v="1"/>
    <x v="9"/>
    <n v="0"/>
    <n v="0"/>
    <n v="0"/>
    <n v="0"/>
    <n v="0"/>
    <n v="118897"/>
    <n v="118897"/>
    <n v="118897"/>
    <n v="14371"/>
    <n v="14371"/>
    <n v="133268"/>
    <n v="118897"/>
    <n v="133268"/>
    <n v="133268"/>
    <n v="0"/>
    <n v="0"/>
    <n v="0"/>
    <n v="0"/>
    <n v="0"/>
    <n v="0"/>
    <n v="0"/>
    <n v="0"/>
    <n v="0"/>
    <n v="0"/>
    <n v="0"/>
    <n v="0"/>
    <n v="0"/>
    <n v="0"/>
    <n v="0"/>
    <n v="0"/>
    <n v="0"/>
    <n v="0"/>
    <m/>
    <m/>
    <m/>
    <m/>
    <m/>
    <m/>
    <m/>
    <m/>
    <m/>
    <m/>
    <m/>
    <m/>
    <m/>
    <m/>
    <m/>
    <m/>
    <m/>
    <m/>
    <m/>
    <m/>
    <m/>
    <m/>
    <m/>
    <m/>
    <m/>
    <m/>
    <n v="0"/>
    <n v="0"/>
    <n v="0"/>
    <n v="0"/>
    <n v="118897"/>
    <n v="0"/>
    <n v="0"/>
    <n v="0"/>
    <n v="0"/>
    <n v="0"/>
    <m/>
    <m/>
    <m/>
    <m/>
    <m/>
    <n v="14371"/>
    <n v="0"/>
    <n v="0"/>
    <n v="0"/>
    <n v="0"/>
    <n v="0"/>
    <n v="0"/>
    <n v="0"/>
    <m/>
    <x v="1"/>
    <m/>
    <m/>
  </r>
  <r>
    <x v="102"/>
    <x v="136"/>
    <x v="1"/>
    <x v="9"/>
    <n v="0"/>
    <n v="0"/>
    <n v="0"/>
    <n v="0"/>
    <n v="0"/>
    <n v="267655"/>
    <n v="267655"/>
    <n v="267655"/>
    <n v="0"/>
    <n v="0"/>
    <n v="267655"/>
    <n v="271903"/>
    <n v="271903"/>
    <n v="271903"/>
    <n v="0"/>
    <n v="0"/>
    <n v="0"/>
    <n v="0"/>
    <n v="0"/>
    <n v="0"/>
    <n v="0"/>
    <n v="0"/>
    <n v="0"/>
    <n v="0"/>
    <n v="0"/>
    <n v="0"/>
    <n v="0"/>
    <n v="0"/>
    <n v="0"/>
    <n v="0"/>
    <n v="0"/>
    <n v="0"/>
    <m/>
    <m/>
    <m/>
    <m/>
    <m/>
    <m/>
    <m/>
    <m/>
    <m/>
    <m/>
    <m/>
    <m/>
    <m/>
    <m/>
    <m/>
    <m/>
    <m/>
    <m/>
    <m/>
    <m/>
    <m/>
    <m/>
    <m/>
    <m/>
    <m/>
    <m/>
    <n v="0"/>
    <n v="0"/>
    <n v="0"/>
    <n v="0"/>
    <n v="267591"/>
    <n v="0"/>
    <n v="0"/>
    <n v="0"/>
    <n v="64"/>
    <n v="0"/>
    <m/>
    <m/>
    <m/>
    <m/>
    <m/>
    <n v="0"/>
    <n v="0"/>
    <n v="0"/>
    <n v="0"/>
    <n v="4248"/>
    <n v="0"/>
    <n v="0"/>
    <n v="0"/>
    <m/>
    <x v="1"/>
    <m/>
    <m/>
  </r>
  <r>
    <x v="103"/>
    <x v="137"/>
    <x v="1"/>
    <x v="9"/>
    <n v="0"/>
    <n v="0"/>
    <n v="0"/>
    <n v="0"/>
    <n v="11106"/>
    <n v="113520"/>
    <n v="124626"/>
    <n v="124626"/>
    <n v="4511"/>
    <n v="4511"/>
    <n v="129137"/>
    <n v="124626"/>
    <n v="129137"/>
    <n v="129137"/>
    <n v="0"/>
    <n v="0"/>
    <n v="0"/>
    <n v="0"/>
    <n v="0"/>
    <n v="0"/>
    <n v="0"/>
    <n v="0"/>
    <n v="0"/>
    <n v="0"/>
    <n v="0"/>
    <n v="0"/>
    <n v="0"/>
    <n v="0"/>
    <n v="0"/>
    <n v="0"/>
    <n v="0"/>
    <n v="0"/>
    <m/>
    <m/>
    <m/>
    <m/>
    <m/>
    <m/>
    <m/>
    <m/>
    <m/>
    <m/>
    <m/>
    <m/>
    <m/>
    <m/>
    <m/>
    <m/>
    <m/>
    <m/>
    <m/>
    <m/>
    <m/>
    <m/>
    <m/>
    <m/>
    <m/>
    <m/>
    <n v="11106"/>
    <n v="0"/>
    <n v="0"/>
    <n v="0"/>
    <n v="113520"/>
    <n v="0"/>
    <n v="0"/>
    <n v="0"/>
    <n v="0"/>
    <n v="0"/>
    <m/>
    <m/>
    <m/>
    <m/>
    <m/>
    <n v="4511"/>
    <n v="0"/>
    <n v="0"/>
    <n v="0"/>
    <n v="0"/>
    <n v="0"/>
    <n v="0"/>
    <n v="0"/>
    <m/>
    <x v="1"/>
    <m/>
    <m/>
  </r>
  <r>
    <x v="104"/>
    <x v="138"/>
    <x v="1"/>
    <x v="9"/>
    <n v="0"/>
    <n v="0"/>
    <n v="0"/>
    <n v="0"/>
    <n v="0"/>
    <n v="151855"/>
    <n v="151855"/>
    <n v="151855"/>
    <n v="964"/>
    <n v="964"/>
    <n v="152819"/>
    <n v="151855"/>
    <n v="152819"/>
    <n v="152819"/>
    <n v="0"/>
    <n v="0"/>
    <n v="0"/>
    <n v="0"/>
    <n v="0"/>
    <n v="0"/>
    <n v="0"/>
    <n v="0"/>
    <n v="0"/>
    <n v="0"/>
    <n v="0"/>
    <n v="0"/>
    <n v="0"/>
    <n v="0"/>
    <n v="0"/>
    <n v="0"/>
    <n v="0"/>
    <n v="0"/>
    <m/>
    <m/>
    <m/>
    <m/>
    <m/>
    <m/>
    <m/>
    <m/>
    <m/>
    <m/>
    <m/>
    <m/>
    <m/>
    <m/>
    <m/>
    <m/>
    <m/>
    <m/>
    <m/>
    <m/>
    <m/>
    <m/>
    <m/>
    <m/>
    <m/>
    <m/>
    <n v="0"/>
    <n v="0"/>
    <n v="0"/>
    <n v="0"/>
    <n v="151819"/>
    <n v="151819"/>
    <n v="0"/>
    <n v="0"/>
    <n v="36"/>
    <n v="36"/>
    <m/>
    <m/>
    <m/>
    <m/>
    <m/>
    <n v="964"/>
    <n v="964"/>
    <n v="0"/>
    <n v="0"/>
    <n v="0"/>
    <n v="0"/>
    <n v="0"/>
    <n v="0"/>
    <m/>
    <x v="1"/>
    <m/>
    <m/>
  </r>
  <r>
    <x v="105"/>
    <x v="139"/>
    <x v="1"/>
    <x v="9"/>
    <n v="1508"/>
    <n v="12"/>
    <n v="18777"/>
    <n v="20297"/>
    <n v="497"/>
    <n v="0"/>
    <n v="497"/>
    <n v="20794"/>
    <n v="0"/>
    <n v="122309"/>
    <n v="143103"/>
    <n v="20794"/>
    <n v="143103"/>
    <n v="143103"/>
    <n v="1508"/>
    <n v="0"/>
    <n v="12"/>
    <n v="12"/>
    <n v="18777"/>
    <n v="18080"/>
    <n v="0"/>
    <n v="0"/>
    <n v="0"/>
    <n v="0"/>
    <n v="0"/>
    <n v="0"/>
    <n v="0"/>
    <n v="0"/>
    <n v="0"/>
    <n v="0"/>
    <n v="0"/>
    <n v="0"/>
    <m/>
    <m/>
    <m/>
    <m/>
    <m/>
    <m/>
    <m/>
    <m/>
    <m/>
    <m/>
    <m/>
    <m/>
    <m/>
    <m/>
    <m/>
    <m/>
    <m/>
    <m/>
    <m/>
    <m/>
    <m/>
    <m/>
    <m/>
    <m/>
    <m/>
    <m/>
    <n v="0"/>
    <n v="0"/>
    <n v="497"/>
    <n v="497"/>
    <n v="0"/>
    <n v="0"/>
    <n v="0"/>
    <n v="0"/>
    <n v="0"/>
    <n v="0"/>
    <m/>
    <m/>
    <m/>
    <m/>
    <m/>
    <n v="0"/>
    <n v="0"/>
    <n v="122309"/>
    <n v="0"/>
    <n v="0"/>
    <n v="0"/>
    <n v="0"/>
    <n v="0"/>
    <m/>
    <x v="1"/>
    <m/>
    <m/>
  </r>
  <r>
    <x v="106"/>
    <x v="140"/>
    <x v="1"/>
    <x v="9"/>
    <n v="0"/>
    <n v="0"/>
    <n v="0"/>
    <n v="0"/>
    <n v="0"/>
    <n v="215924"/>
    <n v="215924"/>
    <n v="215924"/>
    <n v="4933"/>
    <n v="4933"/>
    <n v="220857"/>
    <n v="215924"/>
    <n v="220857"/>
    <n v="220857"/>
    <n v="0"/>
    <n v="0"/>
    <n v="0"/>
    <n v="0"/>
    <n v="0"/>
    <n v="0"/>
    <n v="0"/>
    <n v="0"/>
    <n v="0"/>
    <n v="0"/>
    <n v="0"/>
    <n v="0"/>
    <n v="0"/>
    <n v="0"/>
    <n v="0"/>
    <n v="0"/>
    <n v="0"/>
    <n v="0"/>
    <m/>
    <m/>
    <m/>
    <m/>
    <m/>
    <m/>
    <m/>
    <m/>
    <m/>
    <m/>
    <m/>
    <m/>
    <m/>
    <m/>
    <m/>
    <m/>
    <m/>
    <m/>
    <m/>
    <m/>
    <m/>
    <m/>
    <m/>
    <m/>
    <m/>
    <m/>
    <n v="0"/>
    <n v="0"/>
    <n v="0"/>
    <n v="0"/>
    <n v="215924"/>
    <n v="0"/>
    <n v="0"/>
    <n v="0"/>
    <n v="0"/>
    <n v="0"/>
    <m/>
    <m/>
    <m/>
    <m/>
    <m/>
    <n v="4933"/>
    <n v="0"/>
    <n v="0"/>
    <n v="0"/>
    <n v="0"/>
    <n v="0"/>
    <n v="0"/>
    <n v="0"/>
    <m/>
    <x v="1"/>
    <m/>
    <m/>
  </r>
  <r>
    <x v="107"/>
    <x v="141"/>
    <x v="1"/>
    <x v="9"/>
    <n v="0"/>
    <n v="0"/>
    <n v="0"/>
    <n v="0"/>
    <n v="0"/>
    <n v="304379"/>
    <n v="304379"/>
    <n v="304379"/>
    <n v="1256"/>
    <n v="1256"/>
    <n v="305635"/>
    <n v="304379"/>
    <n v="305635"/>
    <n v="305635"/>
    <n v="0"/>
    <n v="0"/>
    <n v="0"/>
    <n v="0"/>
    <n v="0"/>
    <n v="0"/>
    <n v="0"/>
    <n v="0"/>
    <n v="0"/>
    <n v="0"/>
    <n v="0"/>
    <n v="0"/>
    <n v="0"/>
    <n v="0"/>
    <n v="0"/>
    <n v="0"/>
    <n v="0"/>
    <n v="0"/>
    <m/>
    <m/>
    <m/>
    <m/>
    <m/>
    <m/>
    <m/>
    <m/>
    <m/>
    <m/>
    <m/>
    <m/>
    <m/>
    <m/>
    <m/>
    <m/>
    <m/>
    <m/>
    <m/>
    <m/>
    <m/>
    <m/>
    <m/>
    <m/>
    <m/>
    <m/>
    <n v="0"/>
    <n v="0"/>
    <n v="0"/>
    <n v="0"/>
    <n v="304194"/>
    <n v="0"/>
    <n v="0"/>
    <n v="0"/>
    <n v="185"/>
    <n v="0"/>
    <m/>
    <m/>
    <m/>
    <m/>
    <m/>
    <n v="1256"/>
    <n v="0"/>
    <n v="0"/>
    <n v="0"/>
    <n v="0"/>
    <n v="0"/>
    <n v="0"/>
    <n v="0"/>
    <m/>
    <x v="1"/>
    <m/>
    <m/>
  </r>
  <r>
    <x v="171"/>
    <x v="208"/>
    <x v="1"/>
    <x v="9"/>
    <n v="0"/>
    <n v="0"/>
    <n v="0"/>
    <n v="0"/>
    <n v="101"/>
    <n v="0"/>
    <n v="101"/>
    <n v="101"/>
    <n v="0"/>
    <n v="0"/>
    <n v="101"/>
    <n v="101"/>
    <n v="101"/>
    <n v="101"/>
    <n v="0"/>
    <n v="0"/>
    <n v="0"/>
    <n v="0"/>
    <n v="0"/>
    <n v="0"/>
    <n v="0"/>
    <n v="0"/>
    <n v="0"/>
    <n v="0"/>
    <n v="0"/>
    <n v="0"/>
    <n v="0"/>
    <n v="0"/>
    <n v="0"/>
    <n v="0"/>
    <n v="0"/>
    <n v="0"/>
    <m/>
    <m/>
    <m/>
    <m/>
    <m/>
    <m/>
    <m/>
    <m/>
    <m/>
    <m/>
    <m/>
    <m/>
    <m/>
    <m/>
    <m/>
    <m/>
    <m/>
    <m/>
    <m/>
    <m/>
    <m/>
    <m/>
    <m/>
    <m/>
    <m/>
    <m/>
    <n v="101"/>
    <n v="0"/>
    <n v="0"/>
    <n v="0"/>
    <n v="0"/>
    <n v="0"/>
    <n v="0"/>
    <n v="0"/>
    <n v="0"/>
    <n v="0"/>
    <m/>
    <m/>
    <m/>
    <m/>
    <m/>
    <n v="0"/>
    <n v="0"/>
    <n v="0"/>
    <n v="0"/>
    <n v="0"/>
    <n v="0"/>
    <n v="0"/>
    <n v="0"/>
    <m/>
    <x v="0"/>
    <m/>
    <m/>
  </r>
  <r>
    <x v="108"/>
    <x v="142"/>
    <x v="1"/>
    <x v="9"/>
    <n v="0"/>
    <n v="0"/>
    <n v="0"/>
    <n v="0"/>
    <n v="148015"/>
    <n v="9819"/>
    <n v="157834"/>
    <n v="157834"/>
    <n v="0"/>
    <n v="0"/>
    <n v="157834"/>
    <n v="157834"/>
    <n v="157834"/>
    <n v="157834"/>
    <n v="0"/>
    <n v="0"/>
    <n v="0"/>
    <n v="0"/>
    <n v="0"/>
    <n v="0"/>
    <n v="0"/>
    <n v="0"/>
    <n v="0"/>
    <n v="0"/>
    <n v="0"/>
    <n v="0"/>
    <n v="0"/>
    <n v="0"/>
    <n v="0"/>
    <n v="0"/>
    <n v="0"/>
    <n v="0"/>
    <m/>
    <m/>
    <m/>
    <m/>
    <m/>
    <m/>
    <m/>
    <m/>
    <m/>
    <m/>
    <m/>
    <m/>
    <m/>
    <m/>
    <m/>
    <m/>
    <m/>
    <m/>
    <m/>
    <m/>
    <m/>
    <m/>
    <m/>
    <m/>
    <m/>
    <m/>
    <n v="148015"/>
    <n v="0"/>
    <n v="0"/>
    <n v="0"/>
    <n v="9819"/>
    <n v="0"/>
    <n v="0"/>
    <n v="0"/>
    <n v="0"/>
    <n v="0"/>
    <m/>
    <m/>
    <m/>
    <m/>
    <m/>
    <n v="0"/>
    <n v="0"/>
    <n v="0"/>
    <n v="0"/>
    <n v="0"/>
    <n v="0"/>
    <n v="0"/>
    <n v="0"/>
    <m/>
    <x v="1"/>
    <m/>
    <m/>
  </r>
  <r>
    <x v="109"/>
    <x v="143"/>
    <x v="1"/>
    <x v="9"/>
    <n v="0"/>
    <n v="0"/>
    <n v="0"/>
    <n v="0"/>
    <n v="0"/>
    <n v="0"/>
    <n v="0"/>
    <n v="0"/>
    <n v="0"/>
    <n v="86998"/>
    <n v="86998"/>
    <n v="0"/>
    <n v="86998"/>
    <n v="86998"/>
    <n v="0"/>
    <n v="0"/>
    <n v="0"/>
    <n v="0"/>
    <n v="0"/>
    <n v="0"/>
    <n v="0"/>
    <n v="0"/>
    <n v="0"/>
    <n v="0"/>
    <n v="0"/>
    <n v="0"/>
    <n v="0"/>
    <n v="0"/>
    <n v="0"/>
    <n v="0"/>
    <n v="0"/>
    <n v="0"/>
    <m/>
    <m/>
    <m/>
    <m/>
    <m/>
    <m/>
    <m/>
    <m/>
    <m/>
    <m/>
    <m/>
    <m/>
    <m/>
    <m/>
    <m/>
    <m/>
    <m/>
    <m/>
    <m/>
    <m/>
    <m/>
    <m/>
    <m/>
    <m/>
    <m/>
    <m/>
    <n v="0"/>
    <n v="0"/>
    <n v="0"/>
    <n v="0"/>
    <n v="0"/>
    <n v="0"/>
    <n v="0"/>
    <n v="0"/>
    <n v="0"/>
    <n v="0"/>
    <m/>
    <m/>
    <m/>
    <m/>
    <m/>
    <n v="0"/>
    <n v="0"/>
    <n v="86998"/>
    <n v="0"/>
    <n v="0"/>
    <n v="0"/>
    <n v="0"/>
    <n v="0"/>
    <m/>
    <x v="0"/>
    <m/>
    <m/>
  </r>
  <r>
    <x v="88"/>
    <x v="119"/>
    <x v="1"/>
    <x v="9"/>
    <n v="0"/>
    <n v="0"/>
    <n v="0"/>
    <n v="0"/>
    <n v="0"/>
    <n v="0"/>
    <n v="0"/>
    <n v="0"/>
    <n v="0"/>
    <n v="20430"/>
    <n v="20430"/>
    <n v="0"/>
    <n v="20430"/>
    <n v="20430"/>
    <n v="0"/>
    <n v="0"/>
    <n v="0"/>
    <n v="0"/>
    <n v="0"/>
    <n v="0"/>
    <n v="0"/>
    <n v="0"/>
    <n v="0"/>
    <n v="0"/>
    <n v="0"/>
    <n v="0"/>
    <n v="0"/>
    <n v="0"/>
    <n v="0"/>
    <n v="0"/>
    <n v="0"/>
    <n v="0"/>
    <m/>
    <m/>
    <m/>
    <m/>
    <m/>
    <m/>
    <m/>
    <m/>
    <m/>
    <m/>
    <m/>
    <m/>
    <m/>
    <m/>
    <m/>
    <m/>
    <m/>
    <m/>
    <m/>
    <m/>
    <m/>
    <m/>
    <m/>
    <m/>
    <m/>
    <m/>
    <n v="0"/>
    <n v="0"/>
    <n v="0"/>
    <n v="0"/>
    <n v="0"/>
    <n v="0"/>
    <n v="0"/>
    <n v="0"/>
    <n v="0"/>
    <n v="0"/>
    <m/>
    <m/>
    <m/>
    <m/>
    <m/>
    <n v="0"/>
    <n v="0"/>
    <n v="20430"/>
    <n v="0"/>
    <n v="0"/>
    <n v="0"/>
    <n v="0"/>
    <n v="0"/>
    <m/>
    <x v="0"/>
    <m/>
    <m/>
  </r>
  <r>
    <x v="111"/>
    <x v="145"/>
    <x v="1"/>
    <x v="9"/>
    <n v="11781"/>
    <n v="12254"/>
    <n v="61173"/>
    <n v="85208"/>
    <n v="0"/>
    <n v="0"/>
    <n v="0"/>
    <n v="85208"/>
    <n v="0"/>
    <n v="0"/>
    <n v="85208"/>
    <n v="85208"/>
    <n v="85208"/>
    <n v="85208"/>
    <n v="11781"/>
    <n v="0"/>
    <n v="12254"/>
    <n v="1688"/>
    <n v="60628"/>
    <n v="2325"/>
    <n v="0"/>
    <n v="0"/>
    <n v="0"/>
    <n v="0"/>
    <n v="0"/>
    <n v="0"/>
    <n v="0"/>
    <n v="0"/>
    <n v="0"/>
    <n v="0"/>
    <n v="545"/>
    <n v="0"/>
    <m/>
    <m/>
    <m/>
    <m/>
    <m/>
    <m/>
    <m/>
    <m/>
    <m/>
    <m/>
    <m/>
    <m/>
    <m/>
    <m/>
    <m/>
    <m/>
    <m/>
    <m/>
    <m/>
    <m/>
    <m/>
    <m/>
    <m/>
    <m/>
    <m/>
    <m/>
    <n v="0"/>
    <n v="0"/>
    <n v="0"/>
    <n v="0"/>
    <n v="0"/>
    <n v="0"/>
    <n v="0"/>
    <n v="0"/>
    <n v="0"/>
    <n v="0"/>
    <m/>
    <m/>
    <m/>
    <m/>
    <m/>
    <n v="0"/>
    <n v="0"/>
    <n v="0"/>
    <n v="0"/>
    <n v="0"/>
    <n v="0"/>
    <n v="0"/>
    <n v="0"/>
    <m/>
    <x v="0"/>
    <m/>
    <m/>
  </r>
  <r>
    <x v="112"/>
    <x v="146"/>
    <x v="1"/>
    <x v="9"/>
    <n v="0"/>
    <n v="2917"/>
    <n v="34069"/>
    <n v="36986"/>
    <n v="0"/>
    <n v="0"/>
    <n v="0"/>
    <n v="36986"/>
    <n v="0"/>
    <n v="2284"/>
    <n v="39270"/>
    <n v="36986"/>
    <n v="39270"/>
    <n v="39270"/>
    <n v="0"/>
    <n v="0"/>
    <n v="2917"/>
    <n v="0"/>
    <n v="34069"/>
    <n v="0"/>
    <n v="0"/>
    <n v="0"/>
    <n v="0"/>
    <n v="0"/>
    <n v="0"/>
    <n v="0"/>
    <n v="0"/>
    <n v="0"/>
    <n v="0"/>
    <n v="0"/>
    <n v="0"/>
    <n v="0"/>
    <m/>
    <m/>
    <m/>
    <m/>
    <m/>
    <m/>
    <m/>
    <m/>
    <m/>
    <m/>
    <m/>
    <m/>
    <m/>
    <m/>
    <m/>
    <m/>
    <m/>
    <m/>
    <m/>
    <m/>
    <m/>
    <m/>
    <m/>
    <m/>
    <m/>
    <m/>
    <n v="0"/>
    <n v="0"/>
    <n v="0"/>
    <n v="0"/>
    <n v="0"/>
    <n v="0"/>
    <n v="0"/>
    <n v="0"/>
    <n v="0"/>
    <n v="0"/>
    <m/>
    <m/>
    <m/>
    <m/>
    <m/>
    <m/>
    <n v="0"/>
    <n v="2284"/>
    <n v="0"/>
    <n v="0"/>
    <n v="0"/>
    <n v="0"/>
    <n v="0"/>
    <m/>
    <x v="0"/>
    <m/>
    <m/>
  </r>
  <r>
    <x v="114"/>
    <x v="148"/>
    <x v="1"/>
    <x v="9"/>
    <n v="24"/>
    <n v="1779"/>
    <n v="6503"/>
    <n v="8306"/>
    <n v="0"/>
    <n v="0"/>
    <n v="0"/>
    <n v="8306"/>
    <n v="0"/>
    <n v="0"/>
    <n v="8306"/>
    <n v="8306"/>
    <n v="8306"/>
    <n v="8306"/>
    <n v="24"/>
    <n v="0"/>
    <n v="1779"/>
    <n v="0"/>
    <n v="6503"/>
    <n v="0"/>
    <n v="0"/>
    <n v="0"/>
    <n v="0"/>
    <n v="0"/>
    <n v="0"/>
    <n v="0"/>
    <n v="0"/>
    <n v="0"/>
    <n v="0"/>
    <n v="0"/>
    <n v="0"/>
    <n v="0"/>
    <m/>
    <m/>
    <m/>
    <m/>
    <m/>
    <m/>
    <m/>
    <m/>
    <m/>
    <m/>
    <m/>
    <m/>
    <m/>
    <m/>
    <m/>
    <m/>
    <m/>
    <m/>
    <m/>
    <m/>
    <m/>
    <m/>
    <m/>
    <m/>
    <m/>
    <m/>
    <n v="0"/>
    <n v="0"/>
    <n v="0"/>
    <n v="0"/>
    <n v="0"/>
    <n v="0"/>
    <n v="0"/>
    <n v="0"/>
    <n v="0"/>
    <n v="0"/>
    <m/>
    <m/>
    <m/>
    <m/>
    <m/>
    <n v="0"/>
    <n v="0"/>
    <n v="0"/>
    <n v="0"/>
    <n v="0"/>
    <n v="0"/>
    <n v="0"/>
    <n v="0"/>
    <m/>
    <x v="0"/>
    <m/>
    <m/>
  </r>
  <r>
    <x v="26"/>
    <x v="149"/>
    <x v="1"/>
    <x v="9"/>
    <n v="3"/>
    <n v="34583"/>
    <n v="398140"/>
    <n v="432726"/>
    <n v="320872"/>
    <n v="0"/>
    <n v="320872"/>
    <n v="753598"/>
    <n v="0"/>
    <n v="0"/>
    <n v="753598"/>
    <n v="753598"/>
    <n v="753598"/>
    <n v="753598"/>
    <n v="3"/>
    <n v="0"/>
    <n v="34583"/>
    <n v="0"/>
    <n v="398140"/>
    <n v="0"/>
    <n v="0"/>
    <n v="0"/>
    <n v="0"/>
    <n v="0"/>
    <n v="0"/>
    <n v="0"/>
    <n v="0"/>
    <n v="0"/>
    <n v="0"/>
    <n v="0"/>
    <n v="0"/>
    <n v="0"/>
    <m/>
    <m/>
    <m/>
    <m/>
    <m/>
    <m/>
    <m/>
    <m/>
    <m/>
    <m/>
    <m/>
    <m/>
    <m/>
    <m/>
    <m/>
    <m/>
    <m/>
    <m/>
    <m/>
    <m/>
    <m/>
    <m/>
    <m/>
    <m/>
    <m/>
    <m/>
    <n v="320872"/>
    <n v="0"/>
    <n v="0"/>
    <n v="0"/>
    <n v="0"/>
    <n v="0"/>
    <n v="0"/>
    <n v="0"/>
    <n v="0"/>
    <n v="0"/>
    <m/>
    <m/>
    <m/>
    <m/>
    <m/>
    <n v="0"/>
    <n v="0"/>
    <n v="0"/>
    <n v="0"/>
    <n v="0"/>
    <n v="0"/>
    <n v="0"/>
    <n v="0"/>
    <m/>
    <x v="1"/>
    <m/>
    <m/>
  </r>
  <r>
    <x v="145"/>
    <x v="152"/>
    <x v="1"/>
    <x v="9"/>
    <n v="0"/>
    <n v="0"/>
    <n v="0"/>
    <n v="0"/>
    <n v="6021"/>
    <n v="2157"/>
    <n v="8178"/>
    <n v="8178"/>
    <n v="0"/>
    <n v="314"/>
    <n v="8492"/>
    <n v="8178"/>
    <n v="8492"/>
    <n v="8492"/>
    <n v="0"/>
    <n v="0"/>
    <n v="0"/>
    <n v="0"/>
    <n v="0"/>
    <n v="0"/>
    <n v="0"/>
    <n v="0"/>
    <n v="0"/>
    <n v="0"/>
    <n v="0"/>
    <n v="0"/>
    <n v="0"/>
    <n v="0"/>
    <n v="0"/>
    <n v="0"/>
    <n v="0"/>
    <n v="0"/>
    <m/>
    <m/>
    <m/>
    <m/>
    <m/>
    <m/>
    <m/>
    <m/>
    <m/>
    <m/>
    <m/>
    <m/>
    <m/>
    <m/>
    <m/>
    <m/>
    <m/>
    <m/>
    <m/>
    <m/>
    <m/>
    <m/>
    <m/>
    <m/>
    <m/>
    <m/>
    <n v="6021"/>
    <n v="0"/>
    <n v="0"/>
    <n v="0"/>
    <n v="2157"/>
    <n v="0"/>
    <n v="0"/>
    <n v="0"/>
    <n v="0"/>
    <n v="0"/>
    <m/>
    <m/>
    <m/>
    <m/>
    <m/>
    <n v="0"/>
    <n v="0"/>
    <n v="314"/>
    <n v="0"/>
    <n v="0"/>
    <n v="0"/>
    <n v="0"/>
    <n v="0"/>
    <m/>
    <x v="0"/>
    <m/>
    <m/>
  </r>
  <r>
    <x v="137"/>
    <x v="209"/>
    <x v="1"/>
    <x v="9"/>
    <n v="0"/>
    <n v="0"/>
    <n v="0"/>
    <n v="0"/>
    <n v="66"/>
    <n v="0"/>
    <n v="66"/>
    <n v="66"/>
    <n v="0"/>
    <n v="0"/>
    <n v="66"/>
    <n v="66"/>
    <n v="66"/>
    <n v="66"/>
    <n v="0"/>
    <n v="0"/>
    <n v="0"/>
    <n v="0"/>
    <n v="0"/>
    <n v="0"/>
    <n v="0"/>
    <n v="0"/>
    <n v="0"/>
    <n v="0"/>
    <n v="0"/>
    <n v="0"/>
    <n v="0"/>
    <n v="0"/>
    <n v="0"/>
    <n v="0"/>
    <n v="0"/>
    <n v="0"/>
    <m/>
    <m/>
    <m/>
    <m/>
    <m/>
    <m/>
    <m/>
    <m/>
    <m/>
    <m/>
    <m/>
    <m/>
    <m/>
    <m/>
    <m/>
    <m/>
    <m/>
    <m/>
    <m/>
    <m/>
    <m/>
    <m/>
    <m/>
    <m/>
    <m/>
    <m/>
    <n v="66"/>
    <n v="0"/>
    <n v="0"/>
    <n v="0"/>
    <n v="0"/>
    <n v="0"/>
    <n v="0"/>
    <n v="0"/>
    <n v="0"/>
    <n v="0"/>
    <m/>
    <m/>
    <m/>
    <m/>
    <m/>
    <n v="0"/>
    <n v="0"/>
    <n v="0"/>
    <n v="0"/>
    <n v="0"/>
    <n v="0"/>
    <n v="0"/>
    <n v="0"/>
    <m/>
    <x v="0"/>
    <m/>
    <m/>
  </r>
  <r>
    <x v="115"/>
    <x v="154"/>
    <x v="1"/>
    <x v="9"/>
    <n v="3888"/>
    <n v="28004"/>
    <n v="77159"/>
    <n v="109051"/>
    <n v="0"/>
    <n v="0"/>
    <n v="0"/>
    <n v="109051"/>
    <n v="0"/>
    <n v="0"/>
    <n v="109051"/>
    <n v="109051"/>
    <n v="109051"/>
    <n v="109051"/>
    <n v="3888"/>
    <n v="0"/>
    <n v="28004"/>
    <n v="317"/>
    <n v="77159"/>
    <n v="0"/>
    <n v="0"/>
    <n v="0"/>
    <n v="0"/>
    <n v="0"/>
    <n v="0"/>
    <n v="0"/>
    <n v="0"/>
    <n v="0"/>
    <n v="0"/>
    <n v="0"/>
    <n v="0"/>
    <n v="0"/>
    <m/>
    <m/>
    <m/>
    <m/>
    <m/>
    <m/>
    <m/>
    <m/>
    <m/>
    <m/>
    <m/>
    <m/>
    <m/>
    <m/>
    <m/>
    <m/>
    <m/>
    <m/>
    <m/>
    <m/>
    <m/>
    <m/>
    <m/>
    <m/>
    <m/>
    <m/>
    <n v="0"/>
    <n v="0"/>
    <n v="0"/>
    <n v="0"/>
    <n v="0"/>
    <n v="0"/>
    <n v="0"/>
    <n v="0"/>
    <n v="0"/>
    <n v="0"/>
    <m/>
    <m/>
    <m/>
    <m/>
    <m/>
    <n v="0"/>
    <n v="0"/>
    <n v="0"/>
    <n v="0"/>
    <n v="0"/>
    <n v="0"/>
    <n v="0"/>
    <n v="0"/>
    <m/>
    <x v="1"/>
    <m/>
    <m/>
  </r>
  <r>
    <x v="0"/>
    <x v="0"/>
    <x v="0"/>
    <x v="9"/>
    <n v="0"/>
    <n v="0"/>
    <n v="2387"/>
    <n v="2387"/>
    <n v="0"/>
    <n v="0"/>
    <n v="0"/>
    <n v="2387"/>
    <n v="0"/>
    <n v="0"/>
    <n v="2387"/>
    <n v="2387"/>
    <n v="2387"/>
    <n v="2387"/>
    <m/>
    <m/>
    <m/>
    <m/>
    <m/>
    <m/>
    <m/>
    <m/>
    <m/>
    <m/>
    <n v="2289"/>
    <n v="0"/>
    <m/>
    <m/>
    <m/>
    <m/>
    <n v="0"/>
    <n v="0"/>
    <m/>
    <m/>
    <m/>
    <m/>
    <n v="0"/>
    <n v="0"/>
    <m/>
    <m/>
    <m/>
    <m/>
    <n v="0"/>
    <n v="0"/>
    <m/>
    <m/>
    <m/>
    <m/>
    <n v="0"/>
    <n v="0"/>
    <m/>
    <m/>
    <m/>
    <m/>
    <n v="98"/>
    <n v="0"/>
    <n v="0"/>
    <n v="0"/>
    <m/>
    <m/>
    <m/>
    <m/>
    <m/>
    <m/>
    <m/>
    <m/>
    <m/>
    <m/>
    <m/>
    <m/>
    <m/>
    <m/>
    <m/>
    <m/>
    <m/>
    <m/>
    <m/>
    <m/>
    <m/>
    <m/>
    <m/>
    <m/>
    <x v="0"/>
    <m/>
    <m/>
  </r>
  <r>
    <x v="154"/>
    <x v="1"/>
    <x v="0"/>
    <x v="9"/>
    <n v="3404"/>
    <n v="111"/>
    <n v="225445"/>
    <n v="228960"/>
    <n v="6108"/>
    <n v="0"/>
    <n v="6108"/>
    <n v="235068"/>
    <n v="121985"/>
    <n v="121985"/>
    <n v="357053"/>
    <n v="899323"/>
    <n v="1021308"/>
    <n v="1041397"/>
    <m/>
    <m/>
    <m/>
    <m/>
    <m/>
    <m/>
    <n v="3397"/>
    <n v="5"/>
    <n v="11"/>
    <n v="0"/>
    <n v="26928"/>
    <n v="1495"/>
    <m/>
    <m/>
    <n v="100"/>
    <n v="100"/>
    <n v="144315"/>
    <n v="4068"/>
    <m/>
    <m/>
    <n v="0"/>
    <n v="0"/>
    <n v="2697"/>
    <n v="0"/>
    <n v="7"/>
    <n v="0"/>
    <n v="0"/>
    <n v="0"/>
    <n v="1149"/>
    <n v="0"/>
    <n v="0"/>
    <n v="0"/>
    <n v="0"/>
    <n v="0"/>
    <n v="43634"/>
    <n v="0"/>
    <n v="0"/>
    <n v="0"/>
    <n v="0"/>
    <n v="0"/>
    <n v="0"/>
    <n v="0"/>
    <n v="6722"/>
    <m/>
    <n v="6108"/>
    <m/>
    <m/>
    <m/>
    <m/>
    <m/>
    <m/>
    <m/>
    <m/>
    <m/>
    <n v="0"/>
    <n v="0"/>
    <n v="0"/>
    <n v="121985"/>
    <m/>
    <m/>
    <m/>
    <m/>
    <m/>
    <n v="664255"/>
    <m/>
    <m/>
    <m/>
    <n v="20089"/>
    <x v="1"/>
    <m/>
    <m/>
  </r>
  <r>
    <x v="172"/>
    <x v="210"/>
    <x v="0"/>
    <x v="9"/>
    <n v="0"/>
    <n v="482"/>
    <n v="0"/>
    <n v="482"/>
    <n v="0"/>
    <n v="0"/>
    <n v="0"/>
    <n v="482"/>
    <n v="0"/>
    <n v="0"/>
    <n v="482"/>
    <n v="482"/>
    <n v="482"/>
    <n v="482"/>
    <m/>
    <m/>
    <m/>
    <m/>
    <m/>
    <m/>
    <m/>
    <m/>
    <n v="434"/>
    <n v="434"/>
    <m/>
    <m/>
    <m/>
    <m/>
    <n v="0"/>
    <n v="0"/>
    <m/>
    <m/>
    <m/>
    <m/>
    <n v="0"/>
    <n v="0"/>
    <m/>
    <m/>
    <m/>
    <m/>
    <n v="0"/>
    <n v="0"/>
    <m/>
    <m/>
    <m/>
    <m/>
    <n v="48"/>
    <n v="48"/>
    <m/>
    <m/>
    <m/>
    <m/>
    <n v="0"/>
    <n v="0"/>
    <m/>
    <m/>
    <m/>
    <m/>
    <m/>
    <m/>
    <m/>
    <m/>
    <m/>
    <m/>
    <m/>
    <m/>
    <m/>
    <m/>
    <m/>
    <m/>
    <m/>
    <m/>
    <m/>
    <m/>
    <m/>
    <m/>
    <m/>
    <m/>
    <m/>
    <m/>
    <m/>
    <m/>
    <x v="0"/>
    <m/>
    <m/>
  </r>
  <r>
    <x v="42"/>
    <x v="181"/>
    <x v="0"/>
    <x v="9"/>
    <n v="22"/>
    <n v="0"/>
    <n v="0"/>
    <n v="22"/>
    <n v="0"/>
    <n v="0"/>
    <n v="0"/>
    <n v="22"/>
    <n v="0"/>
    <n v="0"/>
    <n v="22"/>
    <n v="22"/>
    <n v="22"/>
    <n v="22"/>
    <m/>
    <m/>
    <m/>
    <m/>
    <m/>
    <m/>
    <n v="0"/>
    <n v="0"/>
    <m/>
    <m/>
    <m/>
    <m/>
    <m/>
    <m/>
    <m/>
    <m/>
    <m/>
    <m/>
    <m/>
    <m/>
    <m/>
    <m/>
    <m/>
    <m/>
    <n v="0"/>
    <n v="0"/>
    <m/>
    <m/>
    <m/>
    <m/>
    <n v="0"/>
    <n v="0"/>
    <m/>
    <m/>
    <m/>
    <m/>
    <n v="22"/>
    <n v="22"/>
    <m/>
    <m/>
    <m/>
    <m/>
    <m/>
    <m/>
    <m/>
    <m/>
    <m/>
    <m/>
    <m/>
    <m/>
    <m/>
    <m/>
    <m/>
    <m/>
    <m/>
    <m/>
    <m/>
    <m/>
    <m/>
    <m/>
    <m/>
    <m/>
    <m/>
    <m/>
    <m/>
    <m/>
    <m/>
    <m/>
    <x v="0"/>
    <m/>
    <m/>
  </r>
  <r>
    <x v="2"/>
    <x v="2"/>
    <x v="0"/>
    <x v="9"/>
    <n v="0"/>
    <n v="0"/>
    <n v="0"/>
    <n v="0"/>
    <n v="0"/>
    <n v="0"/>
    <n v="0"/>
    <n v="0"/>
    <n v="76"/>
    <n v="76"/>
    <n v="76"/>
    <n v="0"/>
    <n v="76"/>
    <n v="76"/>
    <m/>
    <m/>
    <m/>
    <m/>
    <m/>
    <m/>
    <m/>
    <m/>
    <m/>
    <m/>
    <m/>
    <m/>
    <m/>
    <m/>
    <m/>
    <m/>
    <m/>
    <m/>
    <m/>
    <m/>
    <m/>
    <m/>
    <m/>
    <m/>
    <m/>
    <m/>
    <m/>
    <m/>
    <m/>
    <m/>
    <m/>
    <m/>
    <m/>
    <m/>
    <m/>
    <m/>
    <m/>
    <m/>
    <m/>
    <m/>
    <m/>
    <m/>
    <m/>
    <m/>
    <m/>
    <m/>
    <m/>
    <m/>
    <m/>
    <m/>
    <m/>
    <m/>
    <m/>
    <m/>
    <n v="76"/>
    <n v="0"/>
    <n v="0"/>
    <n v="0"/>
    <m/>
    <m/>
    <m/>
    <m/>
    <m/>
    <m/>
    <m/>
    <m/>
    <m/>
    <m/>
    <x v="0"/>
    <m/>
    <m/>
  </r>
  <r>
    <x v="122"/>
    <x v="3"/>
    <x v="0"/>
    <x v="9"/>
    <n v="19"/>
    <n v="0"/>
    <n v="7"/>
    <n v="26"/>
    <n v="0"/>
    <n v="0"/>
    <n v="0"/>
    <n v="26"/>
    <n v="0"/>
    <n v="0"/>
    <n v="26"/>
    <n v="26"/>
    <n v="26"/>
    <n v="26"/>
    <m/>
    <m/>
    <m/>
    <m/>
    <m/>
    <m/>
    <n v="0"/>
    <n v="0"/>
    <m/>
    <m/>
    <n v="0"/>
    <n v="0"/>
    <m/>
    <m/>
    <m/>
    <m/>
    <n v="0"/>
    <n v="0"/>
    <m/>
    <m/>
    <m/>
    <m/>
    <n v="0"/>
    <n v="0"/>
    <n v="19"/>
    <n v="19"/>
    <m/>
    <m/>
    <n v="7"/>
    <n v="7"/>
    <n v="0"/>
    <n v="0"/>
    <m/>
    <m/>
    <n v="0"/>
    <n v="0"/>
    <n v="0"/>
    <n v="0"/>
    <m/>
    <m/>
    <n v="0"/>
    <n v="0"/>
    <n v="0"/>
    <n v="0"/>
    <m/>
    <m/>
    <m/>
    <m/>
    <m/>
    <m/>
    <m/>
    <m/>
    <m/>
    <m/>
    <m/>
    <m/>
    <m/>
    <m/>
    <m/>
    <m/>
    <m/>
    <m/>
    <m/>
    <m/>
    <m/>
    <m/>
    <m/>
    <m/>
    <x v="0"/>
    <m/>
    <m/>
  </r>
  <r>
    <x v="122"/>
    <x v="4"/>
    <x v="0"/>
    <x v="9"/>
    <n v="16"/>
    <n v="0"/>
    <n v="0"/>
    <n v="16"/>
    <n v="0"/>
    <n v="0"/>
    <n v="0"/>
    <n v="16"/>
    <n v="0"/>
    <n v="0"/>
    <n v="16"/>
    <n v="16"/>
    <n v="16"/>
    <n v="16"/>
    <m/>
    <m/>
    <m/>
    <m/>
    <m/>
    <m/>
    <n v="4"/>
    <n v="4"/>
    <m/>
    <m/>
    <m/>
    <m/>
    <m/>
    <m/>
    <m/>
    <m/>
    <m/>
    <m/>
    <m/>
    <m/>
    <m/>
    <m/>
    <m/>
    <m/>
    <n v="12"/>
    <n v="12"/>
    <m/>
    <m/>
    <m/>
    <m/>
    <n v="0"/>
    <n v="0"/>
    <m/>
    <m/>
    <m/>
    <m/>
    <n v="0"/>
    <n v="0"/>
    <m/>
    <m/>
    <m/>
    <m/>
    <m/>
    <m/>
    <m/>
    <m/>
    <m/>
    <m/>
    <m/>
    <m/>
    <m/>
    <m/>
    <m/>
    <m/>
    <m/>
    <m/>
    <m/>
    <m/>
    <m/>
    <m/>
    <m/>
    <m/>
    <m/>
    <m/>
    <m/>
    <m/>
    <m/>
    <m/>
    <x v="0"/>
    <m/>
    <m/>
  </r>
  <r>
    <x v="173"/>
    <x v="211"/>
    <x v="0"/>
    <x v="9"/>
    <n v="1"/>
    <n v="0"/>
    <n v="0"/>
    <n v="1"/>
    <n v="0"/>
    <n v="0"/>
    <n v="0"/>
    <n v="1"/>
    <n v="0"/>
    <n v="0"/>
    <n v="1"/>
    <n v="1"/>
    <n v="1"/>
    <n v="1"/>
    <m/>
    <m/>
    <m/>
    <m/>
    <m/>
    <m/>
    <n v="0"/>
    <n v="0"/>
    <m/>
    <m/>
    <m/>
    <m/>
    <m/>
    <m/>
    <m/>
    <m/>
    <m/>
    <m/>
    <m/>
    <m/>
    <m/>
    <m/>
    <m/>
    <m/>
    <n v="0"/>
    <n v="0"/>
    <m/>
    <m/>
    <m/>
    <m/>
    <n v="0"/>
    <n v="0"/>
    <m/>
    <m/>
    <m/>
    <m/>
    <n v="1"/>
    <n v="1"/>
    <m/>
    <m/>
    <m/>
    <m/>
    <m/>
    <m/>
    <m/>
    <m/>
    <m/>
    <m/>
    <m/>
    <m/>
    <m/>
    <m/>
    <m/>
    <m/>
    <m/>
    <m/>
    <m/>
    <m/>
    <m/>
    <m/>
    <m/>
    <m/>
    <m/>
    <m/>
    <m/>
    <m/>
    <m/>
    <m/>
    <x v="0"/>
    <m/>
    <m/>
  </r>
  <r>
    <x v="4"/>
    <x v="5"/>
    <x v="0"/>
    <x v="9"/>
    <n v="4"/>
    <n v="0"/>
    <n v="0"/>
    <n v="4"/>
    <n v="0"/>
    <n v="0"/>
    <n v="0"/>
    <n v="4"/>
    <n v="0"/>
    <n v="0"/>
    <n v="4"/>
    <n v="4"/>
    <n v="4"/>
    <n v="4"/>
    <m/>
    <m/>
    <m/>
    <m/>
    <m/>
    <m/>
    <n v="0"/>
    <n v="0"/>
    <m/>
    <m/>
    <m/>
    <m/>
    <m/>
    <m/>
    <m/>
    <m/>
    <m/>
    <m/>
    <m/>
    <m/>
    <m/>
    <m/>
    <m/>
    <m/>
    <n v="0"/>
    <n v="0"/>
    <m/>
    <m/>
    <m/>
    <m/>
    <n v="0"/>
    <n v="0"/>
    <m/>
    <m/>
    <m/>
    <m/>
    <n v="4"/>
    <n v="4"/>
    <m/>
    <m/>
    <m/>
    <m/>
    <m/>
    <m/>
    <m/>
    <m/>
    <m/>
    <m/>
    <m/>
    <m/>
    <m/>
    <m/>
    <m/>
    <m/>
    <m/>
    <m/>
    <m/>
    <m/>
    <m/>
    <m/>
    <m/>
    <m/>
    <m/>
    <m/>
    <m/>
    <m/>
    <m/>
    <m/>
    <x v="0"/>
    <m/>
    <m/>
  </r>
  <r>
    <x v="5"/>
    <x v="6"/>
    <x v="0"/>
    <x v="9"/>
    <n v="164341"/>
    <n v="116470"/>
    <n v="135419"/>
    <n v="416230"/>
    <n v="33786"/>
    <n v="0"/>
    <n v="33786"/>
    <n v="450016"/>
    <n v="18087"/>
    <n v="18087"/>
    <n v="468103"/>
    <n v="2587581"/>
    <n v="2605668"/>
    <n v="2740797"/>
    <m/>
    <m/>
    <m/>
    <m/>
    <m/>
    <m/>
    <n v="153867"/>
    <n v="153791"/>
    <n v="112877"/>
    <n v="4"/>
    <n v="41869"/>
    <n v="3440"/>
    <m/>
    <m/>
    <n v="0"/>
    <n v="0"/>
    <n v="0"/>
    <n v="0"/>
    <m/>
    <m/>
    <n v="0"/>
    <n v="0"/>
    <n v="0"/>
    <n v="0"/>
    <n v="0"/>
    <n v="0"/>
    <n v="0"/>
    <n v="0"/>
    <n v="1432"/>
    <n v="666"/>
    <n v="10474"/>
    <n v="10473"/>
    <n v="3593"/>
    <n v="10"/>
    <n v="92118"/>
    <n v="4486"/>
    <n v="0"/>
    <n v="0"/>
    <n v="0"/>
    <n v="0"/>
    <n v="0"/>
    <n v="0"/>
    <n v="0"/>
    <n v="0"/>
    <n v="33786"/>
    <m/>
    <m/>
    <m/>
    <m/>
    <m/>
    <m/>
    <m/>
    <m/>
    <m/>
    <n v="0"/>
    <n v="12199"/>
    <n v="0"/>
    <n v="5888"/>
    <m/>
    <m/>
    <m/>
    <m/>
    <m/>
    <n v="2137565"/>
    <m/>
    <m/>
    <m/>
    <n v="135129"/>
    <x v="1"/>
    <m/>
    <m/>
  </r>
  <r>
    <x v="6"/>
    <x v="8"/>
    <x v="0"/>
    <x v="9"/>
    <n v="0"/>
    <n v="0"/>
    <n v="0"/>
    <n v="0"/>
    <n v="0"/>
    <n v="0"/>
    <n v="0"/>
    <n v="0"/>
    <n v="255"/>
    <n v="255"/>
    <n v="255"/>
    <n v="0"/>
    <n v="255"/>
    <n v="255"/>
    <m/>
    <m/>
    <m/>
    <m/>
    <m/>
    <m/>
    <m/>
    <m/>
    <m/>
    <m/>
    <m/>
    <m/>
    <m/>
    <m/>
    <m/>
    <m/>
    <m/>
    <m/>
    <m/>
    <m/>
    <m/>
    <m/>
    <m/>
    <m/>
    <m/>
    <m/>
    <m/>
    <m/>
    <m/>
    <m/>
    <m/>
    <m/>
    <m/>
    <m/>
    <m/>
    <m/>
    <m/>
    <m/>
    <m/>
    <m/>
    <m/>
    <m/>
    <m/>
    <m/>
    <m/>
    <m/>
    <m/>
    <m/>
    <m/>
    <m/>
    <m/>
    <m/>
    <m/>
    <m/>
    <n v="0"/>
    <n v="0"/>
    <n v="0"/>
    <n v="255"/>
    <m/>
    <m/>
    <m/>
    <m/>
    <m/>
    <m/>
    <m/>
    <m/>
    <m/>
    <m/>
    <x v="0"/>
    <m/>
    <m/>
  </r>
  <r>
    <x v="131"/>
    <x v="168"/>
    <x v="0"/>
    <x v="9"/>
    <n v="1"/>
    <n v="0"/>
    <n v="0"/>
    <n v="1"/>
    <n v="0"/>
    <n v="0"/>
    <n v="0"/>
    <n v="1"/>
    <n v="1"/>
    <n v="1"/>
    <n v="2"/>
    <n v="1"/>
    <n v="2"/>
    <n v="2"/>
    <m/>
    <m/>
    <m/>
    <m/>
    <m/>
    <m/>
    <n v="0"/>
    <n v="0"/>
    <m/>
    <m/>
    <m/>
    <m/>
    <m/>
    <m/>
    <m/>
    <m/>
    <m/>
    <m/>
    <m/>
    <m/>
    <m/>
    <m/>
    <m/>
    <m/>
    <n v="1"/>
    <n v="1"/>
    <m/>
    <m/>
    <m/>
    <m/>
    <n v="0"/>
    <n v="0"/>
    <m/>
    <m/>
    <m/>
    <m/>
    <n v="0"/>
    <n v="0"/>
    <m/>
    <m/>
    <m/>
    <m/>
    <m/>
    <m/>
    <m/>
    <m/>
    <m/>
    <m/>
    <m/>
    <m/>
    <m/>
    <m/>
    <m/>
    <m/>
    <n v="1"/>
    <n v="0"/>
    <n v="0"/>
    <n v="0"/>
    <m/>
    <m/>
    <m/>
    <m/>
    <m/>
    <m/>
    <m/>
    <m/>
    <m/>
    <m/>
    <x v="0"/>
    <m/>
    <m/>
  </r>
  <r>
    <x v="147"/>
    <x v="174"/>
    <x v="0"/>
    <x v="9"/>
    <n v="223"/>
    <n v="0"/>
    <n v="0"/>
    <n v="223"/>
    <n v="0"/>
    <n v="0"/>
    <n v="0"/>
    <n v="223"/>
    <n v="0"/>
    <n v="0"/>
    <n v="223"/>
    <n v="223"/>
    <n v="223"/>
    <n v="223"/>
    <m/>
    <m/>
    <m/>
    <m/>
    <m/>
    <m/>
    <n v="0"/>
    <n v="0"/>
    <m/>
    <m/>
    <m/>
    <m/>
    <m/>
    <m/>
    <m/>
    <m/>
    <m/>
    <m/>
    <m/>
    <m/>
    <m/>
    <m/>
    <m/>
    <m/>
    <n v="0"/>
    <n v="0"/>
    <m/>
    <m/>
    <m/>
    <m/>
    <n v="0"/>
    <n v="0"/>
    <m/>
    <m/>
    <m/>
    <m/>
    <n v="223"/>
    <n v="223"/>
    <m/>
    <m/>
    <m/>
    <m/>
    <m/>
    <m/>
    <m/>
    <m/>
    <m/>
    <m/>
    <m/>
    <m/>
    <m/>
    <m/>
    <m/>
    <m/>
    <m/>
    <m/>
    <m/>
    <m/>
    <m/>
    <m/>
    <m/>
    <m/>
    <m/>
    <m/>
    <m/>
    <m/>
    <m/>
    <m/>
    <x v="0"/>
    <m/>
    <m/>
  </r>
  <r>
    <x v="0"/>
    <x v="182"/>
    <x v="0"/>
    <x v="9"/>
    <n v="0"/>
    <n v="0"/>
    <n v="0"/>
    <n v="0"/>
    <n v="0"/>
    <n v="0"/>
    <n v="0"/>
    <n v="0"/>
    <n v="696335"/>
    <n v="696335"/>
    <n v="696335"/>
    <n v="0"/>
    <n v="696335"/>
    <n v="696335"/>
    <m/>
    <m/>
    <m/>
    <m/>
    <m/>
    <m/>
    <m/>
    <m/>
    <m/>
    <m/>
    <m/>
    <m/>
    <m/>
    <m/>
    <m/>
    <m/>
    <m/>
    <m/>
    <m/>
    <m/>
    <m/>
    <m/>
    <m/>
    <m/>
    <m/>
    <m/>
    <m/>
    <m/>
    <m/>
    <m/>
    <m/>
    <m/>
    <m/>
    <m/>
    <m/>
    <m/>
    <m/>
    <m/>
    <m/>
    <m/>
    <m/>
    <m/>
    <m/>
    <m/>
    <m/>
    <m/>
    <m/>
    <m/>
    <m/>
    <m/>
    <m/>
    <m/>
    <m/>
    <m/>
    <n v="0"/>
    <n v="0"/>
    <n v="0"/>
    <n v="696335"/>
    <m/>
    <m/>
    <m/>
    <m/>
    <m/>
    <m/>
    <m/>
    <m/>
    <m/>
    <m/>
    <x v="1"/>
    <m/>
    <m/>
  </r>
  <r>
    <x v="7"/>
    <x v="9"/>
    <x v="0"/>
    <x v="9"/>
    <n v="55629"/>
    <n v="224813"/>
    <n v="15823"/>
    <n v="296265"/>
    <n v="0"/>
    <n v="0"/>
    <n v="0"/>
    <n v="296265"/>
    <n v="0"/>
    <n v="0"/>
    <n v="296265"/>
    <n v="296265"/>
    <n v="296265"/>
    <n v="296265"/>
    <m/>
    <m/>
    <m/>
    <m/>
    <m/>
    <m/>
    <n v="35972"/>
    <n v="35972"/>
    <n v="180524"/>
    <n v="0"/>
    <n v="12185"/>
    <n v="455"/>
    <m/>
    <m/>
    <n v="0"/>
    <n v="0"/>
    <n v="0"/>
    <n v="0"/>
    <m/>
    <m/>
    <n v="0"/>
    <n v="0"/>
    <n v="0"/>
    <n v="0"/>
    <n v="0"/>
    <n v="0"/>
    <n v="0"/>
    <n v="0"/>
    <n v="0"/>
    <n v="0"/>
    <n v="19657"/>
    <n v="19657"/>
    <n v="44289"/>
    <n v="0"/>
    <n v="3638"/>
    <n v="1188"/>
    <n v="0"/>
    <n v="0"/>
    <n v="0"/>
    <n v="0"/>
    <n v="0"/>
    <n v="0"/>
    <n v="0"/>
    <n v="0"/>
    <m/>
    <m/>
    <m/>
    <m/>
    <m/>
    <m/>
    <m/>
    <m/>
    <m/>
    <m/>
    <m/>
    <m/>
    <m/>
    <m/>
    <m/>
    <m/>
    <m/>
    <m/>
    <m/>
    <m/>
    <m/>
    <m/>
    <m/>
    <m/>
    <x v="1"/>
    <m/>
    <m/>
  </r>
  <r>
    <x v="174"/>
    <x v="212"/>
    <x v="0"/>
    <x v="9"/>
    <n v="0"/>
    <n v="0"/>
    <n v="0"/>
    <n v="0"/>
    <n v="0"/>
    <n v="0"/>
    <n v="0"/>
    <n v="0"/>
    <n v="225"/>
    <n v="225"/>
    <n v="225"/>
    <n v="0"/>
    <n v="225"/>
    <n v="225"/>
    <m/>
    <m/>
    <m/>
    <m/>
    <m/>
    <m/>
    <m/>
    <m/>
    <m/>
    <m/>
    <m/>
    <m/>
    <m/>
    <m/>
    <m/>
    <m/>
    <m/>
    <m/>
    <m/>
    <m/>
    <m/>
    <m/>
    <m/>
    <m/>
    <m/>
    <m/>
    <m/>
    <m/>
    <m/>
    <m/>
    <m/>
    <m/>
    <m/>
    <m/>
    <m/>
    <m/>
    <m/>
    <m/>
    <m/>
    <m/>
    <m/>
    <m/>
    <m/>
    <m/>
    <m/>
    <m/>
    <m/>
    <m/>
    <m/>
    <m/>
    <m/>
    <m/>
    <m/>
    <m/>
    <n v="0"/>
    <n v="225"/>
    <n v="0"/>
    <n v="0"/>
    <m/>
    <m/>
    <m/>
    <m/>
    <m/>
    <m/>
    <m/>
    <m/>
    <m/>
    <m/>
    <x v="0"/>
    <m/>
    <m/>
  </r>
  <r>
    <x v="175"/>
    <x v="213"/>
    <x v="0"/>
    <x v="9"/>
    <n v="1"/>
    <n v="0"/>
    <n v="0"/>
    <n v="1"/>
    <n v="0"/>
    <n v="0"/>
    <n v="0"/>
    <n v="1"/>
    <n v="0"/>
    <n v="0"/>
    <n v="1"/>
    <n v="1"/>
    <n v="1"/>
    <n v="1"/>
    <m/>
    <m/>
    <m/>
    <m/>
    <m/>
    <m/>
    <n v="0"/>
    <n v="0"/>
    <m/>
    <m/>
    <m/>
    <m/>
    <m/>
    <m/>
    <m/>
    <m/>
    <m/>
    <m/>
    <m/>
    <m/>
    <m/>
    <m/>
    <m/>
    <m/>
    <n v="0"/>
    <n v="0"/>
    <m/>
    <m/>
    <m/>
    <m/>
    <n v="0"/>
    <n v="0"/>
    <m/>
    <m/>
    <m/>
    <m/>
    <n v="1"/>
    <n v="1"/>
    <m/>
    <m/>
    <m/>
    <m/>
    <m/>
    <m/>
    <m/>
    <m/>
    <m/>
    <m/>
    <m/>
    <m/>
    <m/>
    <m/>
    <m/>
    <m/>
    <m/>
    <m/>
    <m/>
    <m/>
    <m/>
    <m/>
    <m/>
    <m/>
    <m/>
    <m/>
    <m/>
    <m/>
    <m/>
    <m/>
    <x v="0"/>
    <m/>
    <m/>
  </r>
  <r>
    <x v="162"/>
    <x v="197"/>
    <x v="0"/>
    <x v="9"/>
    <n v="6"/>
    <n v="0"/>
    <n v="0"/>
    <n v="6"/>
    <n v="6"/>
    <n v="0"/>
    <n v="6"/>
    <n v="12"/>
    <n v="0"/>
    <n v="0"/>
    <n v="12"/>
    <n v="12"/>
    <n v="12"/>
    <n v="12"/>
    <m/>
    <m/>
    <m/>
    <m/>
    <m/>
    <m/>
    <n v="0"/>
    <n v="0"/>
    <m/>
    <m/>
    <m/>
    <m/>
    <m/>
    <m/>
    <m/>
    <m/>
    <m/>
    <m/>
    <m/>
    <m/>
    <m/>
    <m/>
    <m/>
    <m/>
    <n v="0"/>
    <n v="0"/>
    <m/>
    <m/>
    <m/>
    <m/>
    <n v="0"/>
    <n v="0"/>
    <m/>
    <m/>
    <m/>
    <m/>
    <n v="6"/>
    <n v="6"/>
    <m/>
    <m/>
    <m/>
    <m/>
    <m/>
    <m/>
    <n v="6"/>
    <m/>
    <m/>
    <m/>
    <m/>
    <m/>
    <m/>
    <m/>
    <m/>
    <m/>
    <m/>
    <m/>
    <m/>
    <m/>
    <m/>
    <m/>
    <m/>
    <m/>
    <m/>
    <m/>
    <m/>
    <m/>
    <m/>
    <n v="0"/>
    <x v="0"/>
    <m/>
    <m/>
  </r>
  <r>
    <x v="176"/>
    <x v="214"/>
    <x v="0"/>
    <x v="9"/>
    <n v="1"/>
    <n v="0"/>
    <n v="0"/>
    <n v="1"/>
    <n v="0"/>
    <n v="0"/>
    <n v="0"/>
    <n v="1"/>
    <n v="0"/>
    <n v="0"/>
    <n v="1"/>
    <n v="1"/>
    <n v="1"/>
    <n v="1"/>
    <m/>
    <m/>
    <m/>
    <m/>
    <m/>
    <m/>
    <n v="1"/>
    <n v="1"/>
    <m/>
    <m/>
    <m/>
    <m/>
    <m/>
    <m/>
    <m/>
    <m/>
    <m/>
    <m/>
    <m/>
    <m/>
    <m/>
    <m/>
    <m/>
    <m/>
    <n v="0"/>
    <n v="0"/>
    <m/>
    <m/>
    <m/>
    <m/>
    <n v="0"/>
    <n v="0"/>
    <m/>
    <m/>
    <m/>
    <m/>
    <n v="0"/>
    <n v="0"/>
    <m/>
    <m/>
    <m/>
    <m/>
    <m/>
    <m/>
    <m/>
    <m/>
    <m/>
    <m/>
    <m/>
    <m/>
    <m/>
    <m/>
    <m/>
    <m/>
    <m/>
    <m/>
    <m/>
    <m/>
    <m/>
    <m/>
    <m/>
    <m/>
    <m/>
    <m/>
    <m/>
    <m/>
    <m/>
    <m/>
    <x v="0"/>
    <m/>
    <m/>
  </r>
  <r>
    <x v="8"/>
    <x v="10"/>
    <x v="0"/>
    <x v="9"/>
    <n v="17499"/>
    <n v="50"/>
    <n v="242016"/>
    <n v="259565"/>
    <n v="0"/>
    <n v="0"/>
    <n v="0"/>
    <n v="259565"/>
    <n v="0"/>
    <n v="0"/>
    <n v="259565"/>
    <n v="1774897"/>
    <n v="1774897"/>
    <n v="1782905"/>
    <m/>
    <m/>
    <m/>
    <m/>
    <m/>
    <m/>
    <n v="17499"/>
    <n v="0"/>
    <n v="42"/>
    <n v="5"/>
    <n v="211989"/>
    <n v="12611"/>
    <m/>
    <m/>
    <n v="0"/>
    <n v="0"/>
    <n v="287"/>
    <n v="10"/>
    <m/>
    <m/>
    <n v="0"/>
    <n v="0"/>
    <m/>
    <m/>
    <n v="0"/>
    <n v="0"/>
    <n v="8"/>
    <n v="8"/>
    <n v="29740"/>
    <n v="189"/>
    <n v="0"/>
    <n v="0"/>
    <n v="0"/>
    <n v="0"/>
    <n v="0"/>
    <n v="0"/>
    <n v="0"/>
    <n v="0"/>
    <n v="0"/>
    <n v="0"/>
    <n v="0"/>
    <n v="0"/>
    <m/>
    <m/>
    <n v="0"/>
    <m/>
    <m/>
    <m/>
    <m/>
    <m/>
    <m/>
    <m/>
    <m/>
    <m/>
    <m/>
    <m/>
    <m/>
    <m/>
    <m/>
    <m/>
    <m/>
    <m/>
    <m/>
    <n v="1515332"/>
    <m/>
    <m/>
    <m/>
    <n v="8008"/>
    <x v="1"/>
    <m/>
    <m/>
  </r>
  <r>
    <x v="9"/>
    <x v="11"/>
    <x v="0"/>
    <x v="9"/>
    <n v="4"/>
    <n v="0"/>
    <n v="0"/>
    <n v="4"/>
    <n v="0"/>
    <n v="0"/>
    <n v="0"/>
    <n v="4"/>
    <n v="0"/>
    <n v="0"/>
    <n v="4"/>
    <n v="4"/>
    <n v="4"/>
    <n v="4"/>
    <m/>
    <m/>
    <m/>
    <m/>
    <m/>
    <m/>
    <n v="0"/>
    <n v="0"/>
    <m/>
    <m/>
    <m/>
    <m/>
    <m/>
    <m/>
    <m/>
    <m/>
    <m/>
    <m/>
    <m/>
    <m/>
    <m/>
    <m/>
    <m/>
    <m/>
    <n v="0"/>
    <n v="0"/>
    <m/>
    <m/>
    <m/>
    <m/>
    <n v="0"/>
    <n v="0"/>
    <m/>
    <m/>
    <m/>
    <m/>
    <n v="4"/>
    <n v="4"/>
    <m/>
    <m/>
    <m/>
    <m/>
    <m/>
    <m/>
    <m/>
    <m/>
    <m/>
    <m/>
    <m/>
    <m/>
    <m/>
    <m/>
    <m/>
    <m/>
    <m/>
    <m/>
    <m/>
    <m/>
    <m/>
    <m/>
    <m/>
    <m/>
    <m/>
    <m/>
    <m/>
    <m/>
    <m/>
    <m/>
    <x v="0"/>
    <m/>
    <m/>
  </r>
  <r>
    <x v="139"/>
    <x v="175"/>
    <x v="0"/>
    <x v="9"/>
    <n v="0"/>
    <n v="0"/>
    <n v="2"/>
    <n v="2"/>
    <n v="0"/>
    <n v="0"/>
    <n v="0"/>
    <n v="2"/>
    <n v="0"/>
    <n v="0"/>
    <n v="2"/>
    <n v="2"/>
    <n v="2"/>
    <n v="2"/>
    <m/>
    <m/>
    <m/>
    <m/>
    <m/>
    <m/>
    <m/>
    <m/>
    <m/>
    <m/>
    <n v="0"/>
    <n v="0"/>
    <m/>
    <m/>
    <m/>
    <m/>
    <n v="0"/>
    <n v="0"/>
    <m/>
    <m/>
    <m/>
    <m/>
    <n v="0"/>
    <n v="0"/>
    <m/>
    <m/>
    <m/>
    <m/>
    <n v="0"/>
    <n v="0"/>
    <m/>
    <m/>
    <m/>
    <m/>
    <n v="0"/>
    <n v="0"/>
    <m/>
    <m/>
    <m/>
    <m/>
    <n v="0"/>
    <n v="0"/>
    <n v="0"/>
    <n v="2"/>
    <n v="0"/>
    <m/>
    <m/>
    <m/>
    <m/>
    <m/>
    <m/>
    <m/>
    <m/>
    <m/>
    <m/>
    <m/>
    <m/>
    <m/>
    <m/>
    <m/>
    <m/>
    <m/>
    <m/>
    <m/>
    <m/>
    <m/>
    <m/>
    <n v="0"/>
    <x v="0"/>
    <m/>
    <m/>
  </r>
  <r>
    <x v="177"/>
    <x v="215"/>
    <x v="0"/>
    <x v="9"/>
    <n v="0"/>
    <n v="0"/>
    <n v="0"/>
    <n v="0"/>
    <n v="0"/>
    <n v="0"/>
    <n v="0"/>
    <n v="0"/>
    <n v="1072"/>
    <n v="1072"/>
    <n v="1072"/>
    <n v="0"/>
    <n v="1072"/>
    <n v="1072"/>
    <m/>
    <m/>
    <m/>
    <m/>
    <m/>
    <m/>
    <m/>
    <m/>
    <m/>
    <m/>
    <m/>
    <m/>
    <m/>
    <m/>
    <m/>
    <m/>
    <m/>
    <m/>
    <m/>
    <m/>
    <m/>
    <m/>
    <m/>
    <m/>
    <m/>
    <m/>
    <m/>
    <m/>
    <m/>
    <m/>
    <m/>
    <m/>
    <m/>
    <m/>
    <m/>
    <m/>
    <m/>
    <m/>
    <m/>
    <m/>
    <m/>
    <m/>
    <m/>
    <m/>
    <m/>
    <m/>
    <m/>
    <m/>
    <m/>
    <m/>
    <m/>
    <m/>
    <m/>
    <m/>
    <n v="0"/>
    <n v="0"/>
    <n v="0"/>
    <n v="1072"/>
    <m/>
    <m/>
    <m/>
    <m/>
    <m/>
    <m/>
    <m/>
    <m/>
    <m/>
    <m/>
    <x v="0"/>
    <m/>
    <m/>
  </r>
  <r>
    <x v="8"/>
    <x v="13"/>
    <x v="0"/>
    <x v="9"/>
    <n v="46681"/>
    <n v="0"/>
    <n v="2166"/>
    <n v="48847"/>
    <n v="41"/>
    <n v="0"/>
    <n v="41"/>
    <n v="48888"/>
    <n v="0"/>
    <n v="0"/>
    <n v="48888"/>
    <n v="91529"/>
    <n v="91529"/>
    <n v="91529"/>
    <m/>
    <m/>
    <m/>
    <m/>
    <m/>
    <m/>
    <n v="46651"/>
    <n v="0"/>
    <m/>
    <m/>
    <n v="2090"/>
    <n v="307"/>
    <m/>
    <m/>
    <m/>
    <m/>
    <n v="0"/>
    <n v="0"/>
    <m/>
    <m/>
    <m/>
    <m/>
    <n v="0"/>
    <n v="0"/>
    <n v="30"/>
    <n v="3"/>
    <m/>
    <m/>
    <n v="76"/>
    <n v="3"/>
    <n v="0"/>
    <n v="0"/>
    <m/>
    <m/>
    <n v="0"/>
    <n v="0"/>
    <n v="0"/>
    <n v="0"/>
    <m/>
    <m/>
    <n v="0"/>
    <n v="0"/>
    <n v="0"/>
    <n v="0"/>
    <n v="41"/>
    <m/>
    <m/>
    <m/>
    <m/>
    <m/>
    <m/>
    <m/>
    <m/>
    <m/>
    <m/>
    <m/>
    <m/>
    <m/>
    <m/>
    <m/>
    <m/>
    <m/>
    <m/>
    <n v="42641"/>
    <m/>
    <m/>
    <m/>
    <n v="0"/>
    <x v="0"/>
    <m/>
    <m/>
  </r>
  <r>
    <x v="162"/>
    <x v="198"/>
    <x v="0"/>
    <x v="9"/>
    <n v="0"/>
    <n v="0"/>
    <n v="0"/>
    <n v="0"/>
    <n v="710"/>
    <n v="0"/>
    <n v="710"/>
    <n v="710"/>
    <n v="0"/>
    <n v="0"/>
    <n v="710"/>
    <n v="710"/>
    <n v="710"/>
    <n v="710"/>
    <m/>
    <m/>
    <m/>
    <m/>
    <m/>
    <m/>
    <m/>
    <m/>
    <m/>
    <m/>
    <m/>
    <m/>
    <m/>
    <m/>
    <m/>
    <m/>
    <m/>
    <m/>
    <m/>
    <m/>
    <m/>
    <m/>
    <m/>
    <m/>
    <m/>
    <m/>
    <m/>
    <m/>
    <m/>
    <m/>
    <m/>
    <m/>
    <m/>
    <m/>
    <m/>
    <m/>
    <m/>
    <m/>
    <m/>
    <m/>
    <m/>
    <m/>
    <m/>
    <m/>
    <n v="710"/>
    <m/>
    <m/>
    <m/>
    <m/>
    <m/>
    <m/>
    <m/>
    <m/>
    <m/>
    <m/>
    <m/>
    <m/>
    <m/>
    <m/>
    <m/>
    <m/>
    <m/>
    <m/>
    <m/>
    <m/>
    <m/>
    <m/>
    <n v="0"/>
    <x v="0"/>
    <m/>
    <m/>
  </r>
  <r>
    <x v="154"/>
    <x v="17"/>
    <x v="0"/>
    <x v="9"/>
    <n v="0"/>
    <n v="0"/>
    <n v="0"/>
    <n v="0"/>
    <n v="0"/>
    <n v="0"/>
    <n v="0"/>
    <n v="0"/>
    <n v="0"/>
    <n v="0"/>
    <n v="0"/>
    <n v="6351"/>
    <n v="6351"/>
    <n v="57396"/>
    <m/>
    <m/>
    <m/>
    <m/>
    <m/>
    <m/>
    <m/>
    <m/>
    <m/>
    <m/>
    <m/>
    <m/>
    <m/>
    <m/>
    <m/>
    <m/>
    <m/>
    <m/>
    <m/>
    <m/>
    <m/>
    <m/>
    <m/>
    <m/>
    <m/>
    <m/>
    <m/>
    <m/>
    <m/>
    <m/>
    <m/>
    <m/>
    <m/>
    <m/>
    <m/>
    <m/>
    <m/>
    <m/>
    <m/>
    <m/>
    <m/>
    <m/>
    <m/>
    <m/>
    <n v="0"/>
    <m/>
    <m/>
    <m/>
    <m/>
    <m/>
    <m/>
    <m/>
    <m/>
    <m/>
    <m/>
    <m/>
    <m/>
    <m/>
    <m/>
    <m/>
    <m/>
    <m/>
    <m/>
    <n v="6351"/>
    <m/>
    <m/>
    <m/>
    <n v="51045"/>
    <x v="0"/>
    <m/>
    <m/>
  </r>
  <r>
    <x v="11"/>
    <x v="199"/>
    <x v="0"/>
    <x v="9"/>
    <n v="26"/>
    <n v="0"/>
    <n v="0"/>
    <n v="26"/>
    <n v="0"/>
    <n v="0"/>
    <n v="0"/>
    <n v="26"/>
    <n v="0"/>
    <n v="0"/>
    <n v="26"/>
    <n v="26"/>
    <n v="26"/>
    <n v="26"/>
    <m/>
    <m/>
    <m/>
    <m/>
    <m/>
    <m/>
    <n v="0"/>
    <n v="0"/>
    <m/>
    <m/>
    <m/>
    <m/>
    <m/>
    <m/>
    <m/>
    <m/>
    <m/>
    <m/>
    <m/>
    <m/>
    <m/>
    <m/>
    <m/>
    <m/>
    <n v="26"/>
    <n v="26"/>
    <m/>
    <m/>
    <m/>
    <m/>
    <n v="0"/>
    <n v="0"/>
    <m/>
    <m/>
    <m/>
    <m/>
    <n v="0"/>
    <n v="0"/>
    <m/>
    <m/>
    <m/>
    <m/>
    <m/>
    <m/>
    <m/>
    <m/>
    <m/>
    <m/>
    <m/>
    <m/>
    <m/>
    <m/>
    <m/>
    <m/>
    <m/>
    <m/>
    <m/>
    <m/>
    <m/>
    <m/>
    <m/>
    <m/>
    <m/>
    <m/>
    <m/>
    <m/>
    <m/>
    <m/>
    <x v="0"/>
    <m/>
    <m/>
  </r>
  <r>
    <x v="124"/>
    <x v="216"/>
    <x v="0"/>
    <x v="9"/>
    <n v="1"/>
    <n v="0"/>
    <n v="0"/>
    <n v="1"/>
    <n v="0"/>
    <n v="0"/>
    <n v="0"/>
    <n v="1"/>
    <n v="0"/>
    <n v="0"/>
    <n v="1"/>
    <n v="1"/>
    <n v="1"/>
    <n v="1"/>
    <m/>
    <m/>
    <m/>
    <m/>
    <m/>
    <m/>
    <n v="0"/>
    <n v="0"/>
    <m/>
    <m/>
    <m/>
    <m/>
    <m/>
    <m/>
    <m/>
    <m/>
    <m/>
    <m/>
    <m/>
    <m/>
    <m/>
    <m/>
    <m/>
    <m/>
    <n v="0"/>
    <n v="0"/>
    <m/>
    <m/>
    <m/>
    <m/>
    <n v="0"/>
    <n v="0"/>
    <m/>
    <m/>
    <m/>
    <m/>
    <n v="1"/>
    <n v="1"/>
    <m/>
    <m/>
    <m/>
    <m/>
    <m/>
    <m/>
    <m/>
    <m/>
    <m/>
    <m/>
    <m/>
    <m/>
    <m/>
    <m/>
    <m/>
    <m/>
    <m/>
    <m/>
    <m/>
    <m/>
    <m/>
    <m/>
    <m/>
    <m/>
    <m/>
    <m/>
    <m/>
    <m/>
    <m/>
    <m/>
    <x v="0"/>
    <m/>
    <m/>
  </r>
  <r>
    <x v="2"/>
    <x v="18"/>
    <x v="0"/>
    <x v="9"/>
    <n v="0"/>
    <n v="0"/>
    <n v="0"/>
    <n v="0"/>
    <n v="0"/>
    <n v="0"/>
    <n v="0"/>
    <n v="0"/>
    <n v="11"/>
    <n v="11"/>
    <n v="11"/>
    <n v="0"/>
    <n v="11"/>
    <n v="11"/>
    <m/>
    <m/>
    <m/>
    <m/>
    <m/>
    <m/>
    <m/>
    <m/>
    <m/>
    <m/>
    <m/>
    <m/>
    <m/>
    <m/>
    <m/>
    <m/>
    <m/>
    <m/>
    <m/>
    <m/>
    <m/>
    <m/>
    <m/>
    <m/>
    <m/>
    <m/>
    <m/>
    <m/>
    <m/>
    <m/>
    <m/>
    <m/>
    <m/>
    <m/>
    <m/>
    <m/>
    <m/>
    <m/>
    <m/>
    <m/>
    <m/>
    <m/>
    <m/>
    <m/>
    <m/>
    <m/>
    <m/>
    <m/>
    <m/>
    <m/>
    <m/>
    <m/>
    <m/>
    <m/>
    <n v="11"/>
    <n v="0"/>
    <n v="0"/>
    <n v="0"/>
    <m/>
    <m/>
    <m/>
    <m/>
    <m/>
    <m/>
    <m/>
    <m/>
    <m/>
    <m/>
    <x v="0"/>
    <m/>
    <m/>
  </r>
  <r>
    <x v="26"/>
    <x v="164"/>
    <x v="0"/>
    <x v="9"/>
    <n v="63"/>
    <n v="0"/>
    <n v="0"/>
    <n v="63"/>
    <n v="0"/>
    <n v="0"/>
    <n v="0"/>
    <n v="63"/>
    <n v="0"/>
    <n v="0"/>
    <n v="63"/>
    <n v="63"/>
    <n v="63"/>
    <n v="63"/>
    <m/>
    <m/>
    <m/>
    <m/>
    <m/>
    <m/>
    <n v="63"/>
    <n v="16"/>
    <m/>
    <m/>
    <m/>
    <m/>
    <m/>
    <m/>
    <m/>
    <m/>
    <m/>
    <m/>
    <m/>
    <m/>
    <m/>
    <m/>
    <m/>
    <m/>
    <n v="0"/>
    <n v="0"/>
    <m/>
    <m/>
    <m/>
    <m/>
    <n v="0"/>
    <n v="0"/>
    <m/>
    <m/>
    <m/>
    <m/>
    <n v="0"/>
    <n v="0"/>
    <m/>
    <m/>
    <m/>
    <m/>
    <m/>
    <m/>
    <m/>
    <m/>
    <m/>
    <m/>
    <m/>
    <m/>
    <m/>
    <m/>
    <m/>
    <m/>
    <m/>
    <m/>
    <m/>
    <m/>
    <m/>
    <m/>
    <m/>
    <m/>
    <m/>
    <m/>
    <m/>
    <m/>
    <m/>
    <m/>
    <x v="0"/>
    <m/>
    <m/>
  </r>
  <r>
    <x v="178"/>
    <x v="217"/>
    <x v="0"/>
    <x v="9"/>
    <n v="0"/>
    <n v="52"/>
    <n v="138"/>
    <n v="190"/>
    <n v="0"/>
    <n v="0"/>
    <n v="0"/>
    <n v="190"/>
    <n v="0"/>
    <n v="0"/>
    <n v="190"/>
    <n v="190"/>
    <n v="190"/>
    <n v="190"/>
    <m/>
    <m/>
    <m/>
    <m/>
    <m/>
    <m/>
    <m/>
    <m/>
    <n v="52"/>
    <n v="0"/>
    <n v="138"/>
    <n v="0"/>
    <m/>
    <m/>
    <n v="0"/>
    <n v="0"/>
    <n v="0"/>
    <n v="0"/>
    <m/>
    <m/>
    <n v="0"/>
    <n v="0"/>
    <n v="0"/>
    <n v="0"/>
    <m/>
    <m/>
    <n v="0"/>
    <n v="0"/>
    <n v="0"/>
    <n v="0"/>
    <m/>
    <m/>
    <n v="0"/>
    <n v="0"/>
    <n v="0"/>
    <n v="0"/>
    <m/>
    <m/>
    <n v="0"/>
    <n v="0"/>
    <n v="0"/>
    <n v="0"/>
    <n v="0"/>
    <n v="0"/>
    <m/>
    <m/>
    <m/>
    <m/>
    <m/>
    <m/>
    <m/>
    <m/>
    <m/>
    <m/>
    <m/>
    <m/>
    <m/>
    <m/>
    <m/>
    <m/>
    <m/>
    <m/>
    <m/>
    <m/>
    <m/>
    <m/>
    <m/>
    <m/>
    <x v="0"/>
    <m/>
    <m/>
  </r>
  <r>
    <x v="14"/>
    <x v="19"/>
    <x v="0"/>
    <x v="9"/>
    <n v="0"/>
    <n v="6037"/>
    <n v="1475"/>
    <n v="7512"/>
    <n v="0"/>
    <n v="0"/>
    <n v="0"/>
    <n v="7512"/>
    <n v="0"/>
    <n v="0"/>
    <n v="7512"/>
    <n v="7512"/>
    <n v="7512"/>
    <n v="7512"/>
    <m/>
    <m/>
    <m/>
    <m/>
    <m/>
    <m/>
    <m/>
    <m/>
    <n v="3977"/>
    <n v="0"/>
    <n v="1202"/>
    <n v="211"/>
    <m/>
    <m/>
    <n v="0"/>
    <n v="0"/>
    <n v="0"/>
    <n v="0"/>
    <m/>
    <m/>
    <n v="0"/>
    <n v="0"/>
    <n v="0"/>
    <n v="0"/>
    <m/>
    <m/>
    <n v="0"/>
    <n v="0"/>
    <n v="0"/>
    <n v="0"/>
    <m/>
    <m/>
    <n v="2060"/>
    <n v="0"/>
    <n v="273"/>
    <n v="0"/>
    <m/>
    <m/>
    <n v="0"/>
    <n v="0"/>
    <n v="0"/>
    <n v="0"/>
    <n v="0"/>
    <n v="0"/>
    <m/>
    <m/>
    <m/>
    <m/>
    <m/>
    <m/>
    <m/>
    <m/>
    <m/>
    <m/>
    <m/>
    <m/>
    <m/>
    <m/>
    <m/>
    <m/>
    <m/>
    <m/>
    <m/>
    <m/>
    <m/>
    <m/>
    <m/>
    <m/>
    <x v="0"/>
    <m/>
    <m/>
  </r>
  <r>
    <x v="15"/>
    <x v="20"/>
    <x v="0"/>
    <x v="9"/>
    <n v="29"/>
    <n v="0"/>
    <n v="0"/>
    <n v="29"/>
    <n v="0"/>
    <n v="0"/>
    <n v="0"/>
    <n v="29"/>
    <n v="0"/>
    <n v="0"/>
    <n v="29"/>
    <n v="29"/>
    <n v="29"/>
    <n v="29"/>
    <m/>
    <m/>
    <m/>
    <m/>
    <m/>
    <m/>
    <n v="0"/>
    <n v="0"/>
    <m/>
    <m/>
    <m/>
    <m/>
    <m/>
    <m/>
    <m/>
    <m/>
    <m/>
    <m/>
    <m/>
    <m/>
    <m/>
    <m/>
    <m/>
    <m/>
    <n v="29"/>
    <n v="29"/>
    <m/>
    <m/>
    <m/>
    <m/>
    <n v="0"/>
    <n v="0"/>
    <m/>
    <m/>
    <m/>
    <m/>
    <n v="0"/>
    <n v="0"/>
    <m/>
    <m/>
    <m/>
    <m/>
    <m/>
    <m/>
    <m/>
    <m/>
    <m/>
    <m/>
    <m/>
    <m/>
    <m/>
    <m/>
    <m/>
    <m/>
    <m/>
    <m/>
    <m/>
    <m/>
    <m/>
    <m/>
    <m/>
    <m/>
    <m/>
    <m/>
    <m/>
    <m/>
    <m/>
    <m/>
    <x v="0"/>
    <m/>
    <m/>
  </r>
  <r>
    <x v="16"/>
    <x v="21"/>
    <x v="0"/>
    <x v="9"/>
    <n v="0"/>
    <n v="0"/>
    <n v="309"/>
    <n v="309"/>
    <n v="0"/>
    <n v="0"/>
    <n v="0"/>
    <n v="309"/>
    <n v="0"/>
    <n v="0"/>
    <n v="309"/>
    <n v="309"/>
    <n v="309"/>
    <n v="309"/>
    <m/>
    <m/>
    <m/>
    <m/>
    <m/>
    <m/>
    <m/>
    <m/>
    <m/>
    <m/>
    <n v="0"/>
    <n v="0"/>
    <m/>
    <m/>
    <m/>
    <m/>
    <n v="0"/>
    <n v="0"/>
    <m/>
    <m/>
    <m/>
    <m/>
    <n v="0"/>
    <n v="0"/>
    <m/>
    <m/>
    <m/>
    <m/>
    <n v="0"/>
    <n v="0"/>
    <m/>
    <m/>
    <m/>
    <m/>
    <n v="0"/>
    <n v="0"/>
    <m/>
    <m/>
    <m/>
    <m/>
    <n v="0"/>
    <n v="0"/>
    <n v="0"/>
    <n v="309"/>
    <n v="0"/>
    <m/>
    <m/>
    <m/>
    <m/>
    <m/>
    <m/>
    <m/>
    <m/>
    <m/>
    <m/>
    <m/>
    <m/>
    <m/>
    <m/>
    <m/>
    <m/>
    <m/>
    <m/>
    <m/>
    <m/>
    <m/>
    <m/>
    <n v="0"/>
    <x v="0"/>
    <m/>
    <m/>
  </r>
  <r>
    <x v="16"/>
    <x v="184"/>
    <x v="0"/>
    <x v="9"/>
    <n v="0"/>
    <n v="0"/>
    <n v="2235"/>
    <n v="2235"/>
    <n v="0"/>
    <n v="0"/>
    <n v="0"/>
    <n v="2235"/>
    <n v="0"/>
    <n v="0"/>
    <n v="2235"/>
    <n v="2235"/>
    <n v="2235"/>
    <n v="2235"/>
    <m/>
    <m/>
    <m/>
    <m/>
    <m/>
    <m/>
    <m/>
    <m/>
    <m/>
    <m/>
    <n v="0"/>
    <n v="0"/>
    <m/>
    <m/>
    <m/>
    <m/>
    <n v="0"/>
    <n v="0"/>
    <m/>
    <m/>
    <m/>
    <m/>
    <n v="0"/>
    <n v="0"/>
    <m/>
    <m/>
    <m/>
    <m/>
    <n v="0"/>
    <n v="0"/>
    <m/>
    <m/>
    <m/>
    <m/>
    <n v="0"/>
    <n v="0"/>
    <m/>
    <m/>
    <m/>
    <m/>
    <n v="0"/>
    <n v="0"/>
    <n v="0"/>
    <n v="2235"/>
    <n v="0"/>
    <m/>
    <m/>
    <m/>
    <m/>
    <m/>
    <m/>
    <m/>
    <m/>
    <m/>
    <m/>
    <m/>
    <m/>
    <m/>
    <m/>
    <m/>
    <m/>
    <m/>
    <m/>
    <m/>
    <m/>
    <m/>
    <m/>
    <n v="0"/>
    <x v="0"/>
    <m/>
    <m/>
  </r>
  <r>
    <x v="163"/>
    <x v="200"/>
    <x v="0"/>
    <x v="9"/>
    <n v="0"/>
    <n v="0"/>
    <n v="10662"/>
    <n v="10662"/>
    <n v="0"/>
    <n v="0"/>
    <n v="0"/>
    <n v="10662"/>
    <n v="0"/>
    <n v="0"/>
    <n v="10662"/>
    <n v="10662"/>
    <n v="10662"/>
    <n v="10662"/>
    <m/>
    <m/>
    <m/>
    <m/>
    <m/>
    <m/>
    <m/>
    <m/>
    <m/>
    <m/>
    <n v="0"/>
    <n v="0"/>
    <m/>
    <m/>
    <m/>
    <m/>
    <n v="0"/>
    <n v="0"/>
    <m/>
    <m/>
    <m/>
    <m/>
    <n v="0"/>
    <n v="0"/>
    <m/>
    <m/>
    <m/>
    <m/>
    <n v="0"/>
    <n v="0"/>
    <m/>
    <m/>
    <m/>
    <m/>
    <n v="0"/>
    <n v="0"/>
    <m/>
    <m/>
    <m/>
    <m/>
    <n v="10662"/>
    <n v="0"/>
    <n v="0"/>
    <n v="0"/>
    <m/>
    <m/>
    <m/>
    <m/>
    <m/>
    <m/>
    <m/>
    <m/>
    <m/>
    <m/>
    <m/>
    <m/>
    <m/>
    <m/>
    <m/>
    <m/>
    <m/>
    <m/>
    <m/>
    <m/>
    <m/>
    <m/>
    <m/>
    <m/>
    <x v="0"/>
    <m/>
    <m/>
  </r>
  <r>
    <x v="161"/>
    <x v="22"/>
    <x v="0"/>
    <x v="9"/>
    <n v="57683"/>
    <n v="81154"/>
    <n v="24199"/>
    <n v="163036"/>
    <n v="4137"/>
    <n v="0"/>
    <n v="4137"/>
    <n v="167173"/>
    <n v="8941"/>
    <n v="8941"/>
    <n v="176114"/>
    <n v="167173"/>
    <n v="176114"/>
    <n v="176114"/>
    <m/>
    <m/>
    <m/>
    <m/>
    <m/>
    <m/>
    <n v="57645"/>
    <n v="35"/>
    <n v="75182"/>
    <n v="3159"/>
    <n v="14858"/>
    <n v="3463"/>
    <m/>
    <m/>
    <n v="0"/>
    <n v="0"/>
    <n v="0"/>
    <n v="0"/>
    <m/>
    <m/>
    <n v="0"/>
    <n v="0"/>
    <n v="142"/>
    <n v="60"/>
    <n v="0"/>
    <n v="0"/>
    <n v="0"/>
    <n v="0"/>
    <n v="1493"/>
    <n v="70"/>
    <n v="38"/>
    <n v="38"/>
    <n v="5972"/>
    <n v="1191"/>
    <n v="7706"/>
    <n v="112"/>
    <n v="0"/>
    <n v="0"/>
    <n v="0"/>
    <n v="0"/>
    <n v="0"/>
    <n v="0"/>
    <n v="0"/>
    <n v="0"/>
    <n v="4137"/>
    <m/>
    <m/>
    <m/>
    <m/>
    <m/>
    <m/>
    <m/>
    <m/>
    <m/>
    <n v="0"/>
    <n v="0"/>
    <n v="0"/>
    <n v="8941"/>
    <m/>
    <m/>
    <m/>
    <m/>
    <m/>
    <m/>
    <m/>
    <m/>
    <m/>
    <n v="0"/>
    <x v="1"/>
    <m/>
    <m/>
  </r>
  <r>
    <x v="176"/>
    <x v="218"/>
    <x v="0"/>
    <x v="9"/>
    <n v="0"/>
    <n v="0"/>
    <n v="0"/>
    <n v="0"/>
    <n v="0"/>
    <n v="0"/>
    <n v="0"/>
    <n v="0"/>
    <n v="0"/>
    <n v="0"/>
    <n v="0"/>
    <n v="0"/>
    <n v="0"/>
    <n v="868"/>
    <m/>
    <m/>
    <m/>
    <m/>
    <m/>
    <m/>
    <m/>
    <m/>
    <m/>
    <m/>
    <m/>
    <m/>
    <m/>
    <m/>
    <m/>
    <m/>
    <m/>
    <m/>
    <m/>
    <m/>
    <m/>
    <m/>
    <m/>
    <m/>
    <m/>
    <m/>
    <m/>
    <m/>
    <m/>
    <m/>
    <m/>
    <m/>
    <m/>
    <m/>
    <m/>
    <m/>
    <m/>
    <m/>
    <m/>
    <m/>
    <m/>
    <m/>
    <m/>
    <m/>
    <n v="0"/>
    <m/>
    <m/>
    <m/>
    <m/>
    <m/>
    <m/>
    <m/>
    <m/>
    <m/>
    <m/>
    <m/>
    <m/>
    <m/>
    <m/>
    <m/>
    <m/>
    <m/>
    <m/>
    <m/>
    <m/>
    <m/>
    <m/>
    <n v="868"/>
    <x v="0"/>
    <m/>
    <m/>
  </r>
  <r>
    <x v="18"/>
    <x v="23"/>
    <x v="0"/>
    <x v="9"/>
    <n v="0"/>
    <n v="0"/>
    <n v="0"/>
    <n v="0"/>
    <n v="81"/>
    <n v="0"/>
    <n v="81"/>
    <n v="81"/>
    <n v="0"/>
    <n v="0"/>
    <n v="81"/>
    <n v="81"/>
    <n v="81"/>
    <n v="380692"/>
    <m/>
    <m/>
    <m/>
    <m/>
    <m/>
    <m/>
    <m/>
    <m/>
    <m/>
    <m/>
    <m/>
    <m/>
    <m/>
    <m/>
    <m/>
    <m/>
    <m/>
    <m/>
    <m/>
    <m/>
    <m/>
    <m/>
    <m/>
    <m/>
    <m/>
    <m/>
    <m/>
    <m/>
    <m/>
    <m/>
    <m/>
    <m/>
    <m/>
    <m/>
    <m/>
    <m/>
    <m/>
    <m/>
    <m/>
    <m/>
    <m/>
    <m/>
    <m/>
    <m/>
    <n v="81"/>
    <m/>
    <m/>
    <m/>
    <m/>
    <m/>
    <m/>
    <m/>
    <m/>
    <m/>
    <m/>
    <m/>
    <m/>
    <m/>
    <m/>
    <m/>
    <m/>
    <m/>
    <m/>
    <m/>
    <m/>
    <m/>
    <m/>
    <n v="380611"/>
    <x v="0"/>
    <m/>
    <m/>
  </r>
  <r>
    <x v="141"/>
    <x v="177"/>
    <x v="0"/>
    <x v="9"/>
    <n v="1"/>
    <n v="0"/>
    <n v="0"/>
    <n v="1"/>
    <n v="0"/>
    <n v="0"/>
    <n v="0"/>
    <n v="1"/>
    <n v="0"/>
    <n v="0"/>
    <n v="1"/>
    <n v="1"/>
    <n v="1"/>
    <n v="1"/>
    <m/>
    <m/>
    <m/>
    <m/>
    <m/>
    <m/>
    <n v="0"/>
    <n v="0"/>
    <m/>
    <m/>
    <m/>
    <m/>
    <m/>
    <m/>
    <m/>
    <m/>
    <m/>
    <m/>
    <m/>
    <m/>
    <m/>
    <m/>
    <m/>
    <m/>
    <n v="1"/>
    <n v="1"/>
    <m/>
    <m/>
    <m/>
    <m/>
    <n v="0"/>
    <n v="0"/>
    <m/>
    <m/>
    <m/>
    <m/>
    <n v="0"/>
    <n v="0"/>
    <m/>
    <m/>
    <m/>
    <m/>
    <m/>
    <m/>
    <m/>
    <m/>
    <m/>
    <m/>
    <m/>
    <m/>
    <m/>
    <m/>
    <m/>
    <m/>
    <m/>
    <m/>
    <m/>
    <m/>
    <m/>
    <m/>
    <m/>
    <m/>
    <m/>
    <m/>
    <m/>
    <m/>
    <m/>
    <m/>
    <x v="0"/>
    <m/>
    <m/>
  </r>
  <r>
    <x v="179"/>
    <x v="219"/>
    <x v="0"/>
    <x v="9"/>
    <n v="1"/>
    <n v="0"/>
    <n v="0"/>
    <n v="1"/>
    <n v="0"/>
    <n v="0"/>
    <n v="0"/>
    <n v="1"/>
    <n v="0"/>
    <n v="0"/>
    <n v="1"/>
    <n v="1"/>
    <n v="1"/>
    <n v="1"/>
    <m/>
    <m/>
    <m/>
    <m/>
    <m/>
    <m/>
    <n v="0"/>
    <n v="0"/>
    <m/>
    <m/>
    <m/>
    <m/>
    <m/>
    <m/>
    <m/>
    <m/>
    <m/>
    <m/>
    <m/>
    <m/>
    <m/>
    <m/>
    <m/>
    <m/>
    <n v="0"/>
    <n v="0"/>
    <m/>
    <m/>
    <m/>
    <m/>
    <n v="0"/>
    <n v="0"/>
    <m/>
    <m/>
    <m/>
    <m/>
    <n v="1"/>
    <n v="0"/>
    <m/>
    <m/>
    <m/>
    <m/>
    <m/>
    <m/>
    <m/>
    <m/>
    <m/>
    <m/>
    <m/>
    <m/>
    <m/>
    <m/>
    <m/>
    <m/>
    <m/>
    <m/>
    <m/>
    <m/>
    <m/>
    <m/>
    <m/>
    <m/>
    <m/>
    <m/>
    <m/>
    <m/>
    <m/>
    <m/>
    <x v="0"/>
    <m/>
    <m/>
  </r>
  <r>
    <x v="164"/>
    <x v="201"/>
    <x v="0"/>
    <x v="9"/>
    <n v="41"/>
    <n v="64"/>
    <n v="6"/>
    <n v="111"/>
    <n v="0"/>
    <n v="0"/>
    <n v="0"/>
    <n v="111"/>
    <n v="12"/>
    <n v="12"/>
    <n v="123"/>
    <n v="111"/>
    <n v="123"/>
    <n v="123"/>
    <m/>
    <m/>
    <m/>
    <m/>
    <m/>
    <m/>
    <n v="3"/>
    <n v="3"/>
    <n v="19"/>
    <n v="5"/>
    <n v="0"/>
    <n v="0"/>
    <m/>
    <m/>
    <n v="0"/>
    <n v="0"/>
    <n v="0"/>
    <n v="0"/>
    <m/>
    <m/>
    <n v="0"/>
    <n v="0"/>
    <n v="0"/>
    <n v="0"/>
    <n v="0"/>
    <n v="0"/>
    <n v="0"/>
    <n v="0"/>
    <n v="0"/>
    <n v="0"/>
    <n v="38"/>
    <n v="38"/>
    <n v="45"/>
    <n v="6"/>
    <n v="6"/>
    <n v="6"/>
    <n v="0"/>
    <n v="0"/>
    <n v="0"/>
    <n v="0"/>
    <n v="0"/>
    <n v="0"/>
    <n v="0"/>
    <n v="0"/>
    <m/>
    <m/>
    <m/>
    <m/>
    <m/>
    <m/>
    <m/>
    <m/>
    <m/>
    <m/>
    <n v="12"/>
    <n v="0"/>
    <n v="0"/>
    <n v="0"/>
    <m/>
    <m/>
    <m/>
    <m/>
    <m/>
    <m/>
    <m/>
    <m/>
    <m/>
    <m/>
    <x v="0"/>
    <m/>
    <m/>
  </r>
  <r>
    <x v="19"/>
    <x v="25"/>
    <x v="0"/>
    <x v="9"/>
    <n v="91"/>
    <n v="0"/>
    <n v="0"/>
    <n v="91"/>
    <n v="0"/>
    <n v="0"/>
    <n v="0"/>
    <n v="91"/>
    <n v="0"/>
    <n v="0"/>
    <n v="91"/>
    <n v="91"/>
    <n v="91"/>
    <n v="91"/>
    <m/>
    <m/>
    <m/>
    <m/>
    <m/>
    <m/>
    <n v="0"/>
    <n v="0"/>
    <m/>
    <m/>
    <m/>
    <m/>
    <m/>
    <m/>
    <m/>
    <m/>
    <m/>
    <m/>
    <m/>
    <m/>
    <m/>
    <m/>
    <m/>
    <m/>
    <n v="0"/>
    <n v="0"/>
    <m/>
    <m/>
    <m/>
    <m/>
    <n v="0"/>
    <n v="0"/>
    <m/>
    <m/>
    <m/>
    <m/>
    <n v="91"/>
    <n v="91"/>
    <m/>
    <m/>
    <m/>
    <m/>
    <m/>
    <m/>
    <m/>
    <m/>
    <m/>
    <m/>
    <m/>
    <m/>
    <m/>
    <m/>
    <m/>
    <m/>
    <m/>
    <m/>
    <m/>
    <m/>
    <m/>
    <m/>
    <m/>
    <m/>
    <m/>
    <m/>
    <m/>
    <m/>
    <m/>
    <m/>
    <x v="0"/>
    <m/>
    <m/>
  </r>
  <r>
    <x v="20"/>
    <x v="26"/>
    <x v="0"/>
    <x v="9"/>
    <n v="0"/>
    <n v="843"/>
    <n v="3882"/>
    <n v="4725"/>
    <n v="0"/>
    <n v="0"/>
    <n v="0"/>
    <n v="4725"/>
    <n v="0"/>
    <n v="0"/>
    <n v="4725"/>
    <n v="145769"/>
    <n v="145769"/>
    <n v="145769"/>
    <m/>
    <m/>
    <m/>
    <m/>
    <m/>
    <m/>
    <m/>
    <m/>
    <n v="679"/>
    <n v="102"/>
    <n v="1912"/>
    <n v="401"/>
    <m/>
    <m/>
    <n v="115"/>
    <n v="115"/>
    <n v="1755"/>
    <n v="351"/>
    <m/>
    <m/>
    <n v="0"/>
    <n v="0"/>
    <n v="0"/>
    <n v="0"/>
    <m/>
    <m/>
    <n v="0"/>
    <n v="0"/>
    <n v="39"/>
    <n v="16"/>
    <m/>
    <m/>
    <n v="49"/>
    <n v="22"/>
    <n v="176"/>
    <n v="0"/>
    <m/>
    <m/>
    <n v="0"/>
    <n v="0"/>
    <n v="0"/>
    <n v="0"/>
    <n v="0"/>
    <n v="0"/>
    <m/>
    <m/>
    <m/>
    <m/>
    <m/>
    <m/>
    <m/>
    <m/>
    <m/>
    <m/>
    <m/>
    <m/>
    <m/>
    <m/>
    <m/>
    <m/>
    <m/>
    <m/>
    <m/>
    <n v="141044"/>
    <m/>
    <m/>
    <m/>
    <m/>
    <x v="1"/>
    <m/>
    <m/>
  </r>
  <r>
    <x v="18"/>
    <x v="220"/>
    <x v="0"/>
    <x v="9"/>
    <n v="2"/>
    <n v="0"/>
    <n v="0"/>
    <n v="2"/>
    <n v="0"/>
    <n v="0"/>
    <n v="0"/>
    <n v="2"/>
    <n v="0"/>
    <n v="0"/>
    <n v="2"/>
    <n v="2"/>
    <n v="2"/>
    <n v="2"/>
    <m/>
    <m/>
    <m/>
    <m/>
    <m/>
    <m/>
    <n v="0"/>
    <n v="0"/>
    <m/>
    <m/>
    <m/>
    <m/>
    <m/>
    <m/>
    <m/>
    <m/>
    <m/>
    <m/>
    <m/>
    <m/>
    <m/>
    <m/>
    <m/>
    <m/>
    <n v="0"/>
    <n v="0"/>
    <m/>
    <m/>
    <m/>
    <m/>
    <n v="0"/>
    <n v="0"/>
    <m/>
    <m/>
    <m/>
    <m/>
    <n v="2"/>
    <n v="2"/>
    <m/>
    <m/>
    <m/>
    <m/>
    <m/>
    <m/>
    <m/>
    <m/>
    <m/>
    <m/>
    <m/>
    <m/>
    <m/>
    <m/>
    <m/>
    <m/>
    <m/>
    <m/>
    <m/>
    <m/>
    <m/>
    <m/>
    <m/>
    <m/>
    <m/>
    <m/>
    <m/>
    <m/>
    <m/>
    <m/>
    <x v="0"/>
    <m/>
    <m/>
  </r>
  <r>
    <x v="180"/>
    <x v="221"/>
    <x v="0"/>
    <x v="9"/>
    <n v="30"/>
    <n v="0"/>
    <n v="0"/>
    <n v="30"/>
    <n v="0"/>
    <n v="0"/>
    <n v="0"/>
    <n v="30"/>
    <n v="0"/>
    <n v="0"/>
    <n v="30"/>
    <n v="30"/>
    <n v="30"/>
    <n v="30"/>
    <m/>
    <m/>
    <m/>
    <m/>
    <m/>
    <m/>
    <n v="0"/>
    <n v="0"/>
    <m/>
    <m/>
    <m/>
    <m/>
    <m/>
    <m/>
    <m/>
    <m/>
    <m/>
    <m/>
    <m/>
    <m/>
    <m/>
    <m/>
    <m/>
    <m/>
    <n v="0"/>
    <n v="0"/>
    <m/>
    <m/>
    <m/>
    <m/>
    <n v="0"/>
    <n v="0"/>
    <m/>
    <m/>
    <m/>
    <m/>
    <n v="30"/>
    <n v="0"/>
    <m/>
    <m/>
    <m/>
    <m/>
    <m/>
    <m/>
    <m/>
    <m/>
    <m/>
    <m/>
    <m/>
    <m/>
    <m/>
    <m/>
    <m/>
    <m/>
    <m/>
    <m/>
    <m/>
    <m/>
    <m/>
    <m/>
    <m/>
    <m/>
    <m/>
    <m/>
    <m/>
    <m/>
    <m/>
    <m/>
    <x v="0"/>
    <m/>
    <m/>
  </r>
  <r>
    <x v="4"/>
    <x v="155"/>
    <x v="0"/>
    <x v="9"/>
    <n v="1"/>
    <n v="0"/>
    <n v="0"/>
    <n v="1"/>
    <n v="0"/>
    <n v="0"/>
    <n v="0"/>
    <n v="1"/>
    <n v="0"/>
    <n v="0"/>
    <n v="1"/>
    <n v="1"/>
    <n v="1"/>
    <n v="1"/>
    <m/>
    <m/>
    <m/>
    <m/>
    <m/>
    <m/>
    <n v="0"/>
    <n v="0"/>
    <m/>
    <m/>
    <m/>
    <m/>
    <m/>
    <m/>
    <m/>
    <m/>
    <m/>
    <m/>
    <m/>
    <m/>
    <m/>
    <m/>
    <m/>
    <m/>
    <n v="0"/>
    <n v="0"/>
    <m/>
    <m/>
    <m/>
    <m/>
    <n v="0"/>
    <n v="0"/>
    <m/>
    <m/>
    <m/>
    <m/>
    <n v="1"/>
    <n v="1"/>
    <m/>
    <m/>
    <m/>
    <m/>
    <m/>
    <m/>
    <m/>
    <m/>
    <m/>
    <m/>
    <m/>
    <m/>
    <m/>
    <m/>
    <m/>
    <m/>
    <m/>
    <m/>
    <m/>
    <m/>
    <m/>
    <m/>
    <m/>
    <m/>
    <m/>
    <m/>
    <m/>
    <m/>
    <m/>
    <m/>
    <x v="0"/>
    <m/>
    <m/>
  </r>
  <r>
    <x v="162"/>
    <x v="202"/>
    <x v="0"/>
    <x v="9"/>
    <n v="0"/>
    <n v="0"/>
    <n v="0"/>
    <n v="0"/>
    <n v="5"/>
    <n v="0"/>
    <n v="5"/>
    <n v="5"/>
    <n v="0"/>
    <n v="0"/>
    <n v="5"/>
    <n v="5"/>
    <n v="5"/>
    <n v="5"/>
    <m/>
    <m/>
    <m/>
    <m/>
    <m/>
    <m/>
    <m/>
    <m/>
    <m/>
    <m/>
    <m/>
    <m/>
    <m/>
    <m/>
    <m/>
    <m/>
    <m/>
    <m/>
    <m/>
    <m/>
    <m/>
    <m/>
    <m/>
    <m/>
    <m/>
    <m/>
    <m/>
    <m/>
    <m/>
    <m/>
    <m/>
    <m/>
    <m/>
    <m/>
    <m/>
    <m/>
    <m/>
    <m/>
    <m/>
    <m/>
    <m/>
    <m/>
    <m/>
    <m/>
    <n v="5"/>
    <m/>
    <m/>
    <m/>
    <m/>
    <m/>
    <m/>
    <m/>
    <m/>
    <m/>
    <m/>
    <m/>
    <m/>
    <m/>
    <m/>
    <m/>
    <m/>
    <m/>
    <m/>
    <m/>
    <m/>
    <m/>
    <m/>
    <n v="0"/>
    <x v="0"/>
    <m/>
    <m/>
  </r>
  <r>
    <x v="181"/>
    <x v="222"/>
    <x v="0"/>
    <x v="9"/>
    <n v="0"/>
    <n v="0"/>
    <n v="109"/>
    <n v="109"/>
    <n v="0"/>
    <n v="0"/>
    <n v="0"/>
    <n v="109"/>
    <n v="0"/>
    <n v="0"/>
    <n v="109"/>
    <n v="109"/>
    <n v="109"/>
    <n v="109"/>
    <m/>
    <m/>
    <m/>
    <m/>
    <m/>
    <m/>
    <m/>
    <m/>
    <m/>
    <m/>
    <n v="0"/>
    <n v="0"/>
    <m/>
    <m/>
    <m/>
    <m/>
    <n v="0"/>
    <n v="0"/>
    <m/>
    <m/>
    <m/>
    <m/>
    <n v="0"/>
    <n v="0"/>
    <m/>
    <m/>
    <m/>
    <m/>
    <n v="0"/>
    <n v="0"/>
    <m/>
    <m/>
    <m/>
    <m/>
    <n v="0"/>
    <n v="0"/>
    <m/>
    <m/>
    <m/>
    <m/>
    <n v="109"/>
    <n v="0"/>
    <n v="0"/>
    <n v="0"/>
    <m/>
    <m/>
    <m/>
    <m/>
    <m/>
    <m/>
    <m/>
    <m/>
    <m/>
    <m/>
    <m/>
    <m/>
    <m/>
    <m/>
    <m/>
    <m/>
    <m/>
    <m/>
    <m/>
    <m/>
    <m/>
    <m/>
    <m/>
    <m/>
    <x v="0"/>
    <m/>
    <m/>
  </r>
  <r>
    <x v="22"/>
    <x v="28"/>
    <x v="0"/>
    <x v="9"/>
    <n v="12"/>
    <n v="0"/>
    <n v="0"/>
    <n v="12"/>
    <n v="0"/>
    <n v="0"/>
    <n v="0"/>
    <n v="12"/>
    <n v="0"/>
    <n v="0"/>
    <n v="12"/>
    <n v="12"/>
    <n v="12"/>
    <n v="12"/>
    <m/>
    <m/>
    <m/>
    <m/>
    <m/>
    <m/>
    <n v="0"/>
    <n v="0"/>
    <m/>
    <m/>
    <m/>
    <m/>
    <m/>
    <m/>
    <m/>
    <m/>
    <m/>
    <m/>
    <m/>
    <m/>
    <m/>
    <m/>
    <m/>
    <m/>
    <n v="0"/>
    <n v="0"/>
    <m/>
    <m/>
    <m/>
    <m/>
    <n v="0"/>
    <n v="0"/>
    <m/>
    <m/>
    <m/>
    <m/>
    <n v="12"/>
    <n v="12"/>
    <m/>
    <m/>
    <m/>
    <m/>
    <m/>
    <m/>
    <m/>
    <m/>
    <m/>
    <m/>
    <m/>
    <m/>
    <m/>
    <m/>
    <m/>
    <m/>
    <m/>
    <m/>
    <m/>
    <m/>
    <m/>
    <m/>
    <m/>
    <m/>
    <m/>
    <m/>
    <m/>
    <m/>
    <m/>
    <m/>
    <x v="0"/>
    <m/>
    <m/>
  </r>
  <r>
    <x v="155"/>
    <x v="29"/>
    <x v="0"/>
    <x v="9"/>
    <n v="0"/>
    <n v="0"/>
    <n v="0"/>
    <n v="0"/>
    <n v="0"/>
    <n v="0"/>
    <n v="0"/>
    <n v="0"/>
    <n v="0"/>
    <n v="0"/>
    <n v="0"/>
    <n v="0"/>
    <n v="0"/>
    <n v="10463"/>
    <m/>
    <m/>
    <m/>
    <m/>
    <m/>
    <m/>
    <m/>
    <m/>
    <m/>
    <m/>
    <m/>
    <m/>
    <m/>
    <m/>
    <m/>
    <m/>
    <m/>
    <m/>
    <m/>
    <m/>
    <m/>
    <m/>
    <m/>
    <m/>
    <m/>
    <m/>
    <m/>
    <m/>
    <m/>
    <m/>
    <m/>
    <m/>
    <m/>
    <m/>
    <m/>
    <m/>
    <m/>
    <m/>
    <m/>
    <m/>
    <m/>
    <m/>
    <m/>
    <m/>
    <n v="0"/>
    <m/>
    <m/>
    <m/>
    <m/>
    <m/>
    <m/>
    <m/>
    <m/>
    <m/>
    <m/>
    <m/>
    <m/>
    <m/>
    <m/>
    <m/>
    <m/>
    <m/>
    <m/>
    <m/>
    <m/>
    <m/>
    <m/>
    <n v="10463"/>
    <x v="0"/>
    <m/>
    <m/>
  </r>
  <r>
    <x v="11"/>
    <x v="156"/>
    <x v="0"/>
    <x v="9"/>
    <n v="32"/>
    <n v="0"/>
    <n v="0"/>
    <n v="32"/>
    <n v="0"/>
    <n v="0"/>
    <n v="0"/>
    <n v="32"/>
    <n v="0"/>
    <n v="0"/>
    <n v="32"/>
    <n v="32"/>
    <n v="32"/>
    <n v="32"/>
    <m/>
    <m/>
    <m/>
    <m/>
    <m/>
    <m/>
    <n v="0"/>
    <n v="0"/>
    <m/>
    <m/>
    <m/>
    <m/>
    <m/>
    <m/>
    <m/>
    <m/>
    <m/>
    <m/>
    <m/>
    <m/>
    <m/>
    <m/>
    <m/>
    <m/>
    <n v="32"/>
    <n v="32"/>
    <m/>
    <m/>
    <m/>
    <m/>
    <n v="0"/>
    <n v="0"/>
    <m/>
    <m/>
    <m/>
    <m/>
    <n v="0"/>
    <n v="0"/>
    <m/>
    <m/>
    <m/>
    <m/>
    <m/>
    <m/>
    <m/>
    <m/>
    <m/>
    <m/>
    <m/>
    <m/>
    <m/>
    <m/>
    <m/>
    <m/>
    <m/>
    <m/>
    <m/>
    <m/>
    <m/>
    <m/>
    <m/>
    <m/>
    <m/>
    <m/>
    <m/>
    <m/>
    <m/>
    <m/>
    <x v="0"/>
    <m/>
    <m/>
  </r>
  <r>
    <x v="176"/>
    <x v="223"/>
    <x v="0"/>
    <x v="9"/>
    <n v="8398"/>
    <n v="0"/>
    <n v="0"/>
    <n v="8398"/>
    <n v="0"/>
    <n v="0"/>
    <n v="0"/>
    <n v="8398"/>
    <n v="0"/>
    <n v="0"/>
    <n v="8398"/>
    <n v="8398"/>
    <n v="8398"/>
    <n v="8398"/>
    <m/>
    <m/>
    <m/>
    <m/>
    <m/>
    <m/>
    <n v="2040"/>
    <n v="2040"/>
    <m/>
    <m/>
    <m/>
    <m/>
    <m/>
    <m/>
    <m/>
    <m/>
    <m/>
    <m/>
    <m/>
    <m/>
    <m/>
    <m/>
    <m/>
    <m/>
    <n v="6358"/>
    <n v="6357"/>
    <m/>
    <m/>
    <m/>
    <m/>
    <n v="0"/>
    <n v="0"/>
    <m/>
    <m/>
    <m/>
    <m/>
    <n v="0"/>
    <n v="0"/>
    <m/>
    <m/>
    <m/>
    <m/>
    <m/>
    <m/>
    <m/>
    <m/>
    <m/>
    <m/>
    <m/>
    <m/>
    <m/>
    <m/>
    <m/>
    <m/>
    <m/>
    <m/>
    <m/>
    <m/>
    <m/>
    <m/>
    <m/>
    <m/>
    <m/>
    <m/>
    <m/>
    <m/>
    <m/>
    <m/>
    <x v="0"/>
    <m/>
    <m/>
  </r>
  <r>
    <x v="182"/>
    <x v="30"/>
    <x v="0"/>
    <x v="9"/>
    <n v="20"/>
    <n v="14"/>
    <n v="0"/>
    <n v="34"/>
    <n v="0"/>
    <n v="0"/>
    <n v="0"/>
    <n v="34"/>
    <n v="0"/>
    <n v="0"/>
    <n v="34"/>
    <n v="34"/>
    <n v="34"/>
    <n v="34"/>
    <m/>
    <m/>
    <m/>
    <m/>
    <m/>
    <m/>
    <n v="0"/>
    <n v="0"/>
    <m/>
    <m/>
    <m/>
    <m/>
    <m/>
    <m/>
    <m/>
    <m/>
    <m/>
    <m/>
    <m/>
    <m/>
    <m/>
    <m/>
    <m/>
    <m/>
    <n v="0"/>
    <n v="0"/>
    <m/>
    <m/>
    <m/>
    <m/>
    <n v="0"/>
    <n v="0"/>
    <m/>
    <m/>
    <m/>
    <m/>
    <n v="20"/>
    <n v="20"/>
    <n v="14"/>
    <n v="14"/>
    <m/>
    <m/>
    <m/>
    <m/>
    <m/>
    <m/>
    <m/>
    <m/>
    <m/>
    <m/>
    <m/>
    <m/>
    <m/>
    <m/>
    <m/>
    <m/>
    <m/>
    <m/>
    <m/>
    <m/>
    <m/>
    <m/>
    <m/>
    <m/>
    <m/>
    <m/>
    <m/>
    <m/>
    <x v="0"/>
    <m/>
    <m/>
  </r>
  <r>
    <x v="24"/>
    <x v="31"/>
    <x v="0"/>
    <x v="9"/>
    <n v="8"/>
    <n v="0"/>
    <n v="0"/>
    <n v="8"/>
    <n v="0"/>
    <n v="0"/>
    <n v="0"/>
    <n v="8"/>
    <n v="0"/>
    <n v="0"/>
    <n v="8"/>
    <n v="8"/>
    <n v="8"/>
    <n v="8"/>
    <m/>
    <m/>
    <m/>
    <m/>
    <m/>
    <m/>
    <n v="0"/>
    <n v="0"/>
    <m/>
    <m/>
    <m/>
    <m/>
    <m/>
    <m/>
    <m/>
    <m/>
    <m/>
    <m/>
    <m/>
    <m/>
    <m/>
    <m/>
    <m/>
    <m/>
    <n v="8"/>
    <n v="8"/>
    <m/>
    <m/>
    <m/>
    <m/>
    <n v="0"/>
    <n v="0"/>
    <m/>
    <m/>
    <m/>
    <m/>
    <n v="0"/>
    <n v="0"/>
    <m/>
    <m/>
    <m/>
    <m/>
    <m/>
    <m/>
    <m/>
    <m/>
    <m/>
    <m/>
    <m/>
    <m/>
    <m/>
    <m/>
    <m/>
    <m/>
    <m/>
    <m/>
    <m/>
    <m/>
    <m/>
    <m/>
    <m/>
    <m/>
    <m/>
    <m/>
    <m/>
    <m/>
    <m/>
    <m/>
    <x v="0"/>
    <m/>
    <m/>
  </r>
  <r>
    <x v="25"/>
    <x v="32"/>
    <x v="0"/>
    <x v="9"/>
    <n v="18"/>
    <n v="0"/>
    <n v="0"/>
    <n v="18"/>
    <n v="2"/>
    <n v="0"/>
    <n v="2"/>
    <n v="20"/>
    <n v="0"/>
    <n v="0"/>
    <n v="20"/>
    <n v="20"/>
    <n v="20"/>
    <n v="20"/>
    <m/>
    <m/>
    <m/>
    <m/>
    <m/>
    <m/>
    <n v="0"/>
    <n v="0"/>
    <m/>
    <m/>
    <m/>
    <m/>
    <m/>
    <m/>
    <m/>
    <m/>
    <m/>
    <m/>
    <m/>
    <m/>
    <m/>
    <m/>
    <m/>
    <m/>
    <n v="0"/>
    <n v="0"/>
    <m/>
    <m/>
    <m/>
    <m/>
    <n v="0"/>
    <n v="0"/>
    <m/>
    <m/>
    <m/>
    <m/>
    <n v="18"/>
    <n v="18"/>
    <m/>
    <m/>
    <m/>
    <m/>
    <m/>
    <m/>
    <n v="2"/>
    <m/>
    <m/>
    <m/>
    <m/>
    <m/>
    <m/>
    <m/>
    <m/>
    <m/>
    <m/>
    <m/>
    <m/>
    <m/>
    <m/>
    <m/>
    <m/>
    <m/>
    <m/>
    <m/>
    <m/>
    <m/>
    <m/>
    <n v="0"/>
    <x v="0"/>
    <m/>
    <m/>
  </r>
  <r>
    <x v="149"/>
    <x v="33"/>
    <x v="0"/>
    <x v="9"/>
    <n v="14"/>
    <n v="4"/>
    <n v="0"/>
    <n v="18"/>
    <n v="0"/>
    <n v="0"/>
    <n v="0"/>
    <n v="18"/>
    <n v="0"/>
    <n v="0"/>
    <n v="18"/>
    <n v="18"/>
    <n v="18"/>
    <n v="18"/>
    <m/>
    <m/>
    <m/>
    <m/>
    <m/>
    <m/>
    <n v="14"/>
    <n v="14"/>
    <n v="4"/>
    <n v="4"/>
    <m/>
    <m/>
    <m/>
    <m/>
    <n v="0"/>
    <n v="0"/>
    <m/>
    <m/>
    <m/>
    <m/>
    <n v="0"/>
    <n v="0"/>
    <m/>
    <m/>
    <n v="0"/>
    <n v="0"/>
    <n v="0"/>
    <n v="0"/>
    <m/>
    <m/>
    <n v="0"/>
    <n v="0"/>
    <n v="0"/>
    <n v="0"/>
    <m/>
    <m/>
    <n v="0"/>
    <n v="0"/>
    <n v="0"/>
    <n v="0"/>
    <m/>
    <m/>
    <m/>
    <m/>
    <m/>
    <m/>
    <m/>
    <m/>
    <m/>
    <m/>
    <m/>
    <m/>
    <m/>
    <m/>
    <m/>
    <m/>
    <m/>
    <m/>
    <m/>
    <m/>
    <m/>
    <m/>
    <m/>
    <m/>
    <m/>
    <m/>
    <m/>
    <m/>
    <x v="0"/>
    <m/>
    <m/>
  </r>
  <r>
    <x v="142"/>
    <x v="178"/>
    <x v="0"/>
    <x v="9"/>
    <n v="0"/>
    <n v="0"/>
    <n v="0"/>
    <n v="0"/>
    <n v="0"/>
    <n v="0"/>
    <n v="0"/>
    <n v="0"/>
    <n v="1235"/>
    <n v="1235"/>
    <n v="1235"/>
    <n v="0"/>
    <n v="1235"/>
    <n v="1235"/>
    <m/>
    <m/>
    <m/>
    <m/>
    <m/>
    <m/>
    <m/>
    <m/>
    <m/>
    <m/>
    <m/>
    <m/>
    <m/>
    <m/>
    <m/>
    <m/>
    <m/>
    <m/>
    <m/>
    <m/>
    <m/>
    <m/>
    <m/>
    <m/>
    <m/>
    <m/>
    <m/>
    <m/>
    <m/>
    <m/>
    <m/>
    <m/>
    <m/>
    <m/>
    <m/>
    <m/>
    <m/>
    <m/>
    <m/>
    <m/>
    <m/>
    <m/>
    <m/>
    <m/>
    <m/>
    <m/>
    <m/>
    <m/>
    <m/>
    <m/>
    <m/>
    <m/>
    <m/>
    <m/>
    <n v="0"/>
    <n v="0"/>
    <n v="1235"/>
    <n v="0"/>
    <m/>
    <m/>
    <m/>
    <m/>
    <m/>
    <m/>
    <m/>
    <m/>
    <m/>
    <m/>
    <x v="0"/>
    <m/>
    <m/>
  </r>
  <r>
    <x v="157"/>
    <x v="193"/>
    <x v="0"/>
    <x v="9"/>
    <n v="0"/>
    <n v="0"/>
    <n v="0"/>
    <n v="0"/>
    <n v="0"/>
    <n v="0"/>
    <n v="0"/>
    <n v="0"/>
    <n v="4596"/>
    <n v="4596"/>
    <n v="4596"/>
    <n v="0"/>
    <n v="4596"/>
    <n v="4596"/>
    <m/>
    <m/>
    <m/>
    <m/>
    <m/>
    <m/>
    <m/>
    <m/>
    <m/>
    <m/>
    <m/>
    <m/>
    <m/>
    <m/>
    <m/>
    <m/>
    <m/>
    <m/>
    <m/>
    <m/>
    <m/>
    <m/>
    <m/>
    <m/>
    <m/>
    <m/>
    <m/>
    <m/>
    <m/>
    <m/>
    <m/>
    <m/>
    <m/>
    <m/>
    <m/>
    <m/>
    <m/>
    <m/>
    <m/>
    <m/>
    <m/>
    <m/>
    <m/>
    <m/>
    <m/>
    <m/>
    <m/>
    <m/>
    <m/>
    <m/>
    <m/>
    <m/>
    <m/>
    <m/>
    <n v="0"/>
    <n v="0"/>
    <n v="0"/>
    <n v="4596"/>
    <m/>
    <m/>
    <m/>
    <m/>
    <m/>
    <m/>
    <m/>
    <m/>
    <m/>
    <m/>
    <x v="0"/>
    <m/>
    <m/>
  </r>
  <r>
    <x v="158"/>
    <x v="194"/>
    <x v="0"/>
    <x v="9"/>
    <n v="0"/>
    <n v="0"/>
    <n v="0"/>
    <n v="0"/>
    <n v="0"/>
    <n v="0"/>
    <n v="0"/>
    <n v="0"/>
    <n v="33635"/>
    <n v="33635"/>
    <n v="33635"/>
    <n v="0"/>
    <n v="33635"/>
    <n v="33635"/>
    <m/>
    <m/>
    <m/>
    <m/>
    <m/>
    <m/>
    <m/>
    <m/>
    <m/>
    <m/>
    <m/>
    <m/>
    <m/>
    <m/>
    <m/>
    <m/>
    <m/>
    <m/>
    <m/>
    <m/>
    <m/>
    <m/>
    <m/>
    <m/>
    <m/>
    <m/>
    <m/>
    <m/>
    <m/>
    <m/>
    <m/>
    <m/>
    <m/>
    <m/>
    <m/>
    <m/>
    <m/>
    <m/>
    <m/>
    <m/>
    <m/>
    <m/>
    <m/>
    <m/>
    <m/>
    <m/>
    <m/>
    <m/>
    <m/>
    <m/>
    <m/>
    <m/>
    <m/>
    <m/>
    <n v="0"/>
    <n v="0"/>
    <n v="0"/>
    <n v="33635"/>
    <m/>
    <m/>
    <m/>
    <m/>
    <m/>
    <m/>
    <m/>
    <m/>
    <m/>
    <m/>
    <x v="0"/>
    <m/>
    <m/>
  </r>
  <r>
    <x v="27"/>
    <x v="34"/>
    <x v="0"/>
    <x v="9"/>
    <n v="0"/>
    <n v="0"/>
    <n v="10"/>
    <n v="10"/>
    <n v="0"/>
    <n v="0"/>
    <n v="0"/>
    <n v="10"/>
    <n v="0"/>
    <n v="0"/>
    <n v="10"/>
    <n v="10"/>
    <n v="10"/>
    <n v="10"/>
    <m/>
    <m/>
    <m/>
    <m/>
    <m/>
    <m/>
    <m/>
    <m/>
    <m/>
    <m/>
    <n v="0"/>
    <n v="0"/>
    <m/>
    <m/>
    <m/>
    <m/>
    <n v="0"/>
    <n v="0"/>
    <m/>
    <m/>
    <m/>
    <m/>
    <n v="0"/>
    <n v="0"/>
    <m/>
    <m/>
    <m/>
    <m/>
    <n v="10"/>
    <n v="10"/>
    <m/>
    <m/>
    <m/>
    <m/>
    <n v="0"/>
    <n v="0"/>
    <m/>
    <m/>
    <m/>
    <m/>
    <n v="0"/>
    <n v="0"/>
    <n v="0"/>
    <n v="0"/>
    <m/>
    <m/>
    <m/>
    <m/>
    <m/>
    <m/>
    <m/>
    <m/>
    <m/>
    <m/>
    <m/>
    <m/>
    <m/>
    <m/>
    <m/>
    <m/>
    <m/>
    <m/>
    <m/>
    <m/>
    <m/>
    <m/>
    <m/>
    <m/>
    <x v="0"/>
    <m/>
    <m/>
  </r>
  <r>
    <x v="28"/>
    <x v="35"/>
    <x v="0"/>
    <x v="9"/>
    <n v="0"/>
    <n v="4808"/>
    <n v="3974"/>
    <n v="8782"/>
    <n v="0"/>
    <n v="0"/>
    <n v="0"/>
    <n v="8782"/>
    <n v="0"/>
    <n v="0"/>
    <n v="8782"/>
    <n v="8889"/>
    <n v="8889"/>
    <n v="8889"/>
    <m/>
    <m/>
    <m/>
    <m/>
    <m/>
    <m/>
    <m/>
    <m/>
    <n v="4282"/>
    <n v="71"/>
    <n v="3586"/>
    <n v="481"/>
    <m/>
    <m/>
    <n v="0"/>
    <n v="0"/>
    <n v="0"/>
    <n v="0"/>
    <m/>
    <m/>
    <n v="0"/>
    <n v="0"/>
    <n v="0"/>
    <n v="0"/>
    <m/>
    <m/>
    <n v="0"/>
    <n v="0"/>
    <n v="0"/>
    <n v="0"/>
    <m/>
    <m/>
    <n v="526"/>
    <n v="21"/>
    <n v="388"/>
    <n v="0"/>
    <m/>
    <m/>
    <n v="0"/>
    <n v="0"/>
    <n v="0"/>
    <n v="0"/>
    <n v="0"/>
    <n v="0"/>
    <m/>
    <m/>
    <m/>
    <m/>
    <m/>
    <m/>
    <m/>
    <m/>
    <m/>
    <m/>
    <m/>
    <m/>
    <m/>
    <m/>
    <m/>
    <m/>
    <m/>
    <m/>
    <m/>
    <n v="107"/>
    <m/>
    <m/>
    <m/>
    <m/>
    <x v="0"/>
    <m/>
    <m/>
  </r>
  <r>
    <x v="150"/>
    <x v="185"/>
    <x v="0"/>
    <x v="9"/>
    <n v="18"/>
    <n v="0"/>
    <n v="0"/>
    <n v="18"/>
    <n v="0"/>
    <n v="0"/>
    <n v="0"/>
    <n v="18"/>
    <n v="0"/>
    <n v="0"/>
    <n v="18"/>
    <n v="18"/>
    <n v="18"/>
    <n v="18"/>
    <m/>
    <m/>
    <m/>
    <m/>
    <m/>
    <m/>
    <n v="0"/>
    <n v="0"/>
    <m/>
    <m/>
    <m/>
    <m/>
    <m/>
    <m/>
    <m/>
    <m/>
    <m/>
    <m/>
    <m/>
    <m/>
    <m/>
    <m/>
    <m/>
    <m/>
    <n v="0"/>
    <n v="0"/>
    <m/>
    <m/>
    <m/>
    <m/>
    <n v="0"/>
    <n v="0"/>
    <m/>
    <m/>
    <m/>
    <m/>
    <n v="18"/>
    <n v="18"/>
    <m/>
    <m/>
    <m/>
    <m/>
    <m/>
    <m/>
    <m/>
    <m/>
    <m/>
    <m/>
    <m/>
    <m/>
    <m/>
    <m/>
    <m/>
    <m/>
    <m/>
    <m/>
    <m/>
    <m/>
    <m/>
    <m/>
    <m/>
    <m/>
    <m/>
    <m/>
    <m/>
    <m/>
    <m/>
    <m/>
    <x v="0"/>
    <m/>
    <m/>
  </r>
  <r>
    <x v="165"/>
    <x v="203"/>
    <x v="0"/>
    <x v="9"/>
    <n v="1"/>
    <n v="0"/>
    <n v="0"/>
    <n v="1"/>
    <n v="0"/>
    <n v="0"/>
    <n v="0"/>
    <n v="1"/>
    <n v="0"/>
    <n v="0"/>
    <n v="1"/>
    <n v="1"/>
    <n v="1"/>
    <n v="1"/>
    <m/>
    <m/>
    <m/>
    <m/>
    <m/>
    <m/>
    <n v="0"/>
    <n v="0"/>
    <m/>
    <m/>
    <m/>
    <m/>
    <m/>
    <m/>
    <m/>
    <m/>
    <m/>
    <m/>
    <m/>
    <m/>
    <m/>
    <m/>
    <m/>
    <m/>
    <n v="0"/>
    <n v="0"/>
    <m/>
    <m/>
    <m/>
    <m/>
    <n v="0"/>
    <n v="0"/>
    <m/>
    <m/>
    <m/>
    <m/>
    <n v="1"/>
    <n v="1"/>
    <m/>
    <m/>
    <m/>
    <m/>
    <m/>
    <m/>
    <m/>
    <m/>
    <m/>
    <m/>
    <m/>
    <m/>
    <m/>
    <m/>
    <m/>
    <m/>
    <m/>
    <m/>
    <m/>
    <m/>
    <m/>
    <m/>
    <m/>
    <m/>
    <m/>
    <m/>
    <m/>
    <m/>
    <m/>
    <m/>
    <x v="0"/>
    <m/>
    <m/>
  </r>
  <r>
    <x v="156"/>
    <x v="190"/>
    <x v="0"/>
    <x v="9"/>
    <n v="0"/>
    <n v="0"/>
    <n v="0"/>
    <n v="0"/>
    <n v="0"/>
    <n v="0"/>
    <n v="0"/>
    <n v="0"/>
    <n v="2"/>
    <n v="2"/>
    <n v="2"/>
    <n v="0"/>
    <n v="2"/>
    <n v="2"/>
    <m/>
    <m/>
    <m/>
    <m/>
    <m/>
    <m/>
    <m/>
    <m/>
    <m/>
    <m/>
    <m/>
    <m/>
    <m/>
    <m/>
    <m/>
    <m/>
    <m/>
    <m/>
    <m/>
    <m/>
    <m/>
    <m/>
    <m/>
    <m/>
    <m/>
    <m/>
    <m/>
    <m/>
    <m/>
    <m/>
    <m/>
    <m/>
    <m/>
    <m/>
    <m/>
    <m/>
    <m/>
    <m/>
    <m/>
    <m/>
    <m/>
    <m/>
    <m/>
    <m/>
    <m/>
    <m/>
    <m/>
    <m/>
    <m/>
    <m/>
    <m/>
    <m/>
    <m/>
    <m/>
    <n v="2"/>
    <n v="0"/>
    <n v="0"/>
    <n v="0"/>
    <m/>
    <m/>
    <m/>
    <m/>
    <m/>
    <m/>
    <m/>
    <m/>
    <m/>
    <m/>
    <x v="0"/>
    <m/>
    <m/>
  </r>
  <r>
    <x v="183"/>
    <x v="224"/>
    <x v="0"/>
    <x v="9"/>
    <n v="0"/>
    <n v="0"/>
    <n v="0"/>
    <n v="0"/>
    <n v="0"/>
    <n v="0"/>
    <n v="0"/>
    <n v="0"/>
    <n v="38"/>
    <n v="38"/>
    <n v="38"/>
    <n v="0"/>
    <n v="38"/>
    <n v="38"/>
    <m/>
    <m/>
    <m/>
    <m/>
    <m/>
    <m/>
    <m/>
    <m/>
    <m/>
    <m/>
    <m/>
    <m/>
    <m/>
    <m/>
    <m/>
    <m/>
    <m/>
    <m/>
    <m/>
    <m/>
    <m/>
    <m/>
    <m/>
    <m/>
    <m/>
    <m/>
    <m/>
    <m/>
    <m/>
    <m/>
    <m/>
    <m/>
    <m/>
    <m/>
    <m/>
    <m/>
    <m/>
    <m/>
    <m/>
    <m/>
    <m/>
    <m/>
    <m/>
    <m/>
    <m/>
    <m/>
    <m/>
    <m/>
    <m/>
    <m/>
    <m/>
    <m/>
    <m/>
    <m/>
    <n v="38"/>
    <n v="0"/>
    <n v="0"/>
    <n v="0"/>
    <m/>
    <m/>
    <m/>
    <m/>
    <m/>
    <m/>
    <m/>
    <m/>
    <m/>
    <m/>
    <x v="0"/>
    <m/>
    <m/>
  </r>
  <r>
    <x v="184"/>
    <x v="225"/>
    <x v="0"/>
    <x v="9"/>
    <n v="0"/>
    <n v="0"/>
    <n v="3"/>
    <n v="3"/>
    <n v="0"/>
    <n v="0"/>
    <n v="0"/>
    <n v="3"/>
    <n v="0"/>
    <n v="0"/>
    <n v="3"/>
    <n v="3"/>
    <n v="3"/>
    <n v="3"/>
    <m/>
    <m/>
    <m/>
    <m/>
    <m/>
    <m/>
    <m/>
    <m/>
    <m/>
    <m/>
    <n v="0"/>
    <n v="0"/>
    <m/>
    <m/>
    <m/>
    <m/>
    <n v="0"/>
    <n v="0"/>
    <m/>
    <m/>
    <m/>
    <m/>
    <n v="0"/>
    <n v="0"/>
    <m/>
    <m/>
    <m/>
    <m/>
    <n v="0"/>
    <n v="0"/>
    <m/>
    <m/>
    <m/>
    <m/>
    <n v="0"/>
    <n v="0"/>
    <m/>
    <m/>
    <m/>
    <m/>
    <n v="3"/>
    <n v="3"/>
    <n v="0"/>
    <n v="0"/>
    <m/>
    <m/>
    <m/>
    <m/>
    <m/>
    <m/>
    <m/>
    <m/>
    <m/>
    <m/>
    <m/>
    <m/>
    <m/>
    <m/>
    <m/>
    <m/>
    <m/>
    <m/>
    <m/>
    <m/>
    <m/>
    <m/>
    <m/>
    <m/>
    <x v="0"/>
    <m/>
    <m/>
  </r>
  <r>
    <x v="166"/>
    <x v="195"/>
    <x v="0"/>
    <x v="9"/>
    <n v="0"/>
    <n v="0"/>
    <n v="0"/>
    <n v="0"/>
    <n v="0"/>
    <n v="0"/>
    <n v="0"/>
    <n v="0"/>
    <n v="0"/>
    <n v="0"/>
    <n v="0"/>
    <n v="1"/>
    <n v="1"/>
    <n v="1"/>
    <m/>
    <m/>
    <m/>
    <m/>
    <m/>
    <m/>
    <m/>
    <m/>
    <m/>
    <m/>
    <m/>
    <m/>
    <m/>
    <m/>
    <m/>
    <m/>
    <m/>
    <m/>
    <m/>
    <m/>
    <m/>
    <m/>
    <m/>
    <m/>
    <m/>
    <m/>
    <m/>
    <m/>
    <m/>
    <m/>
    <m/>
    <m/>
    <m/>
    <m/>
    <m/>
    <m/>
    <m/>
    <m/>
    <m/>
    <m/>
    <m/>
    <m/>
    <m/>
    <m/>
    <m/>
    <m/>
    <m/>
    <m/>
    <m/>
    <m/>
    <m/>
    <m/>
    <m/>
    <m/>
    <m/>
    <m/>
    <m/>
    <m/>
    <m/>
    <m/>
    <m/>
    <m/>
    <m/>
    <n v="1"/>
    <m/>
    <m/>
    <m/>
    <m/>
    <x v="0"/>
    <m/>
    <m/>
  </r>
  <r>
    <x v="30"/>
    <x v="38"/>
    <x v="0"/>
    <x v="9"/>
    <n v="0"/>
    <n v="0"/>
    <n v="0"/>
    <n v="0"/>
    <n v="0"/>
    <n v="0"/>
    <n v="0"/>
    <n v="0"/>
    <n v="7"/>
    <n v="7"/>
    <n v="7"/>
    <n v="0"/>
    <n v="7"/>
    <n v="7"/>
    <m/>
    <m/>
    <m/>
    <m/>
    <m/>
    <m/>
    <m/>
    <m/>
    <m/>
    <m/>
    <m/>
    <m/>
    <m/>
    <m/>
    <m/>
    <m/>
    <m/>
    <m/>
    <m/>
    <m/>
    <m/>
    <m/>
    <m/>
    <m/>
    <m/>
    <m/>
    <m/>
    <m/>
    <m/>
    <m/>
    <m/>
    <m/>
    <m/>
    <m/>
    <m/>
    <m/>
    <m/>
    <m/>
    <m/>
    <m/>
    <m/>
    <m/>
    <m/>
    <m/>
    <m/>
    <m/>
    <m/>
    <m/>
    <m/>
    <m/>
    <m/>
    <m/>
    <m/>
    <m/>
    <n v="7"/>
    <n v="0"/>
    <n v="0"/>
    <n v="0"/>
    <m/>
    <m/>
    <m/>
    <m/>
    <m/>
    <m/>
    <m/>
    <m/>
    <m/>
    <m/>
    <x v="0"/>
    <m/>
    <m/>
  </r>
  <r>
    <x v="32"/>
    <x v="40"/>
    <x v="0"/>
    <x v="9"/>
    <n v="261"/>
    <n v="0"/>
    <n v="0"/>
    <n v="261"/>
    <n v="0"/>
    <n v="0"/>
    <n v="0"/>
    <n v="261"/>
    <n v="0"/>
    <n v="0"/>
    <n v="261"/>
    <n v="261"/>
    <n v="261"/>
    <n v="261"/>
    <m/>
    <m/>
    <m/>
    <m/>
    <m/>
    <m/>
    <n v="0"/>
    <n v="0"/>
    <m/>
    <m/>
    <m/>
    <m/>
    <m/>
    <m/>
    <m/>
    <m/>
    <m/>
    <m/>
    <m/>
    <m/>
    <m/>
    <m/>
    <m/>
    <m/>
    <n v="0"/>
    <n v="0"/>
    <m/>
    <m/>
    <m/>
    <m/>
    <n v="0"/>
    <n v="0"/>
    <m/>
    <m/>
    <m/>
    <m/>
    <n v="261"/>
    <n v="261"/>
    <m/>
    <m/>
    <m/>
    <m/>
    <m/>
    <m/>
    <m/>
    <m/>
    <m/>
    <m/>
    <m/>
    <m/>
    <m/>
    <m/>
    <m/>
    <m/>
    <m/>
    <m/>
    <m/>
    <m/>
    <m/>
    <m/>
    <m/>
    <m/>
    <m/>
    <m/>
    <m/>
    <m/>
    <m/>
    <m/>
    <x v="0"/>
    <m/>
    <m/>
  </r>
  <r>
    <x v="185"/>
    <x v="226"/>
    <x v="0"/>
    <x v="9"/>
    <n v="0"/>
    <n v="0"/>
    <n v="0"/>
    <n v="0"/>
    <n v="22"/>
    <n v="0"/>
    <n v="22"/>
    <n v="22"/>
    <n v="0"/>
    <n v="0"/>
    <n v="22"/>
    <n v="22"/>
    <n v="22"/>
    <n v="22"/>
    <m/>
    <m/>
    <m/>
    <m/>
    <m/>
    <m/>
    <m/>
    <m/>
    <m/>
    <m/>
    <m/>
    <m/>
    <m/>
    <m/>
    <m/>
    <m/>
    <m/>
    <m/>
    <m/>
    <m/>
    <m/>
    <m/>
    <m/>
    <m/>
    <m/>
    <m/>
    <m/>
    <m/>
    <m/>
    <m/>
    <m/>
    <m/>
    <m/>
    <m/>
    <m/>
    <m/>
    <m/>
    <m/>
    <m/>
    <m/>
    <m/>
    <m/>
    <m/>
    <m/>
    <n v="22"/>
    <m/>
    <m/>
    <m/>
    <m/>
    <m/>
    <m/>
    <m/>
    <m/>
    <m/>
    <m/>
    <m/>
    <m/>
    <m/>
    <m/>
    <m/>
    <m/>
    <m/>
    <m/>
    <m/>
    <m/>
    <m/>
    <m/>
    <n v="0"/>
    <x v="0"/>
    <m/>
    <m/>
  </r>
  <r>
    <x v="134"/>
    <x v="170"/>
    <x v="0"/>
    <x v="9"/>
    <n v="0"/>
    <n v="0"/>
    <n v="0"/>
    <n v="0"/>
    <n v="0"/>
    <n v="0"/>
    <n v="0"/>
    <n v="0"/>
    <n v="99"/>
    <n v="99"/>
    <n v="99"/>
    <n v="0"/>
    <n v="99"/>
    <n v="99"/>
    <m/>
    <m/>
    <m/>
    <m/>
    <m/>
    <m/>
    <m/>
    <m/>
    <m/>
    <m/>
    <m/>
    <m/>
    <m/>
    <m/>
    <m/>
    <m/>
    <m/>
    <m/>
    <m/>
    <m/>
    <m/>
    <m/>
    <m/>
    <m/>
    <m/>
    <m/>
    <m/>
    <m/>
    <m/>
    <m/>
    <m/>
    <m/>
    <m/>
    <m/>
    <m/>
    <m/>
    <m/>
    <m/>
    <m/>
    <m/>
    <m/>
    <m/>
    <m/>
    <m/>
    <m/>
    <m/>
    <m/>
    <m/>
    <m/>
    <m/>
    <m/>
    <m/>
    <m/>
    <m/>
    <n v="0"/>
    <n v="99"/>
    <n v="0"/>
    <n v="0"/>
    <m/>
    <m/>
    <m/>
    <m/>
    <m/>
    <m/>
    <m/>
    <m/>
    <m/>
    <m/>
    <x v="0"/>
    <m/>
    <m/>
  </r>
  <r>
    <x v="186"/>
    <x v="227"/>
    <x v="0"/>
    <x v="9"/>
    <n v="85"/>
    <n v="0"/>
    <n v="0"/>
    <n v="85"/>
    <n v="0"/>
    <n v="0"/>
    <n v="0"/>
    <n v="85"/>
    <n v="0"/>
    <n v="0"/>
    <n v="85"/>
    <n v="85"/>
    <n v="85"/>
    <n v="85"/>
    <m/>
    <m/>
    <m/>
    <m/>
    <m/>
    <m/>
    <n v="0"/>
    <n v="0"/>
    <m/>
    <m/>
    <m/>
    <m/>
    <m/>
    <m/>
    <m/>
    <m/>
    <m/>
    <m/>
    <m/>
    <m/>
    <m/>
    <m/>
    <m/>
    <m/>
    <n v="0"/>
    <n v="0"/>
    <m/>
    <m/>
    <m/>
    <m/>
    <n v="0"/>
    <n v="0"/>
    <m/>
    <m/>
    <m/>
    <m/>
    <n v="85"/>
    <n v="85"/>
    <m/>
    <m/>
    <m/>
    <m/>
    <m/>
    <m/>
    <m/>
    <m/>
    <m/>
    <m/>
    <m/>
    <m/>
    <m/>
    <m/>
    <m/>
    <m/>
    <m/>
    <m/>
    <m/>
    <m/>
    <m/>
    <m/>
    <m/>
    <m/>
    <m/>
    <m/>
    <m/>
    <m/>
    <m/>
    <m/>
    <x v="0"/>
    <m/>
    <m/>
  </r>
  <r>
    <x v="122"/>
    <x v="228"/>
    <x v="0"/>
    <x v="9"/>
    <n v="1"/>
    <n v="0"/>
    <n v="0"/>
    <n v="1"/>
    <n v="0"/>
    <n v="0"/>
    <n v="0"/>
    <n v="1"/>
    <n v="0"/>
    <n v="0"/>
    <n v="1"/>
    <n v="1"/>
    <n v="1"/>
    <n v="1"/>
    <m/>
    <m/>
    <m/>
    <m/>
    <m/>
    <m/>
    <n v="1"/>
    <n v="1"/>
    <m/>
    <m/>
    <m/>
    <m/>
    <m/>
    <m/>
    <m/>
    <m/>
    <m/>
    <m/>
    <m/>
    <m/>
    <m/>
    <m/>
    <m/>
    <m/>
    <n v="0"/>
    <n v="0"/>
    <m/>
    <m/>
    <m/>
    <m/>
    <n v="0"/>
    <n v="0"/>
    <m/>
    <m/>
    <m/>
    <m/>
    <n v="0"/>
    <n v="0"/>
    <m/>
    <m/>
    <m/>
    <m/>
    <m/>
    <m/>
    <m/>
    <m/>
    <m/>
    <m/>
    <m/>
    <m/>
    <m/>
    <m/>
    <m/>
    <m/>
    <m/>
    <m/>
    <m/>
    <m/>
    <m/>
    <m/>
    <m/>
    <m/>
    <m/>
    <m/>
    <m/>
    <m/>
    <m/>
    <m/>
    <x v="0"/>
    <m/>
    <m/>
  </r>
  <r>
    <x v="133"/>
    <x v="191"/>
    <x v="0"/>
    <x v="9"/>
    <n v="0"/>
    <n v="0"/>
    <n v="612"/>
    <n v="612"/>
    <n v="0"/>
    <n v="0"/>
    <n v="0"/>
    <n v="612"/>
    <n v="0"/>
    <n v="0"/>
    <n v="612"/>
    <n v="612"/>
    <n v="612"/>
    <n v="612"/>
    <m/>
    <m/>
    <m/>
    <m/>
    <m/>
    <m/>
    <m/>
    <m/>
    <m/>
    <m/>
    <n v="0"/>
    <n v="0"/>
    <m/>
    <m/>
    <m/>
    <m/>
    <n v="0"/>
    <n v="0"/>
    <m/>
    <m/>
    <m/>
    <m/>
    <n v="0"/>
    <n v="0"/>
    <m/>
    <m/>
    <m/>
    <m/>
    <n v="0"/>
    <n v="0"/>
    <m/>
    <m/>
    <m/>
    <m/>
    <n v="0"/>
    <n v="0"/>
    <m/>
    <m/>
    <m/>
    <m/>
    <n v="612"/>
    <n v="0"/>
    <n v="0"/>
    <n v="0"/>
    <m/>
    <m/>
    <m/>
    <m/>
    <m/>
    <m/>
    <m/>
    <m/>
    <m/>
    <m/>
    <m/>
    <m/>
    <m/>
    <m/>
    <m/>
    <m/>
    <m/>
    <m/>
    <m/>
    <m/>
    <m/>
    <m/>
    <m/>
    <m/>
    <x v="0"/>
    <m/>
    <m/>
  </r>
  <r>
    <x v="34"/>
    <x v="43"/>
    <x v="0"/>
    <x v="9"/>
    <n v="198"/>
    <n v="0"/>
    <n v="4703"/>
    <n v="4901"/>
    <n v="0"/>
    <n v="0"/>
    <n v="0"/>
    <n v="4901"/>
    <n v="0"/>
    <n v="0"/>
    <n v="4901"/>
    <n v="4901"/>
    <n v="4901"/>
    <n v="4901"/>
    <m/>
    <m/>
    <m/>
    <m/>
    <m/>
    <m/>
    <n v="0"/>
    <n v="0"/>
    <m/>
    <m/>
    <n v="4703"/>
    <n v="4703"/>
    <m/>
    <m/>
    <m/>
    <m/>
    <n v="0"/>
    <n v="0"/>
    <m/>
    <m/>
    <m/>
    <m/>
    <n v="0"/>
    <n v="0"/>
    <n v="198"/>
    <n v="198"/>
    <m/>
    <m/>
    <n v="0"/>
    <n v="0"/>
    <n v="0"/>
    <n v="0"/>
    <m/>
    <m/>
    <n v="0"/>
    <n v="0"/>
    <n v="0"/>
    <n v="0"/>
    <m/>
    <m/>
    <n v="0"/>
    <n v="0"/>
    <n v="0"/>
    <n v="0"/>
    <m/>
    <m/>
    <m/>
    <m/>
    <m/>
    <m/>
    <m/>
    <m/>
    <m/>
    <m/>
    <m/>
    <m/>
    <m/>
    <m/>
    <m/>
    <m/>
    <m/>
    <m/>
    <m/>
    <m/>
    <m/>
    <m/>
    <m/>
    <m/>
    <x v="0"/>
    <m/>
    <m/>
  </r>
  <r>
    <x v="151"/>
    <x v="186"/>
    <x v="0"/>
    <x v="9"/>
    <n v="1"/>
    <n v="0"/>
    <n v="0"/>
    <n v="1"/>
    <n v="0"/>
    <n v="0"/>
    <n v="0"/>
    <n v="1"/>
    <n v="0"/>
    <n v="0"/>
    <n v="1"/>
    <n v="1"/>
    <n v="1"/>
    <n v="1"/>
    <m/>
    <m/>
    <m/>
    <m/>
    <m/>
    <m/>
    <n v="0"/>
    <n v="0"/>
    <m/>
    <m/>
    <m/>
    <m/>
    <m/>
    <m/>
    <m/>
    <m/>
    <m/>
    <m/>
    <m/>
    <m/>
    <m/>
    <m/>
    <m/>
    <m/>
    <n v="0"/>
    <n v="0"/>
    <m/>
    <m/>
    <m/>
    <m/>
    <n v="0"/>
    <n v="0"/>
    <m/>
    <m/>
    <m/>
    <m/>
    <n v="1"/>
    <n v="1"/>
    <m/>
    <m/>
    <m/>
    <m/>
    <m/>
    <m/>
    <m/>
    <m/>
    <m/>
    <m/>
    <m/>
    <m/>
    <m/>
    <m/>
    <m/>
    <m/>
    <m/>
    <m/>
    <m/>
    <m/>
    <m/>
    <m/>
    <m/>
    <m/>
    <m/>
    <m/>
    <m/>
    <m/>
    <m/>
    <m/>
    <x v="0"/>
    <m/>
    <m/>
  </r>
  <r>
    <x v="187"/>
    <x v="229"/>
    <x v="0"/>
    <x v="9"/>
    <n v="0"/>
    <n v="114"/>
    <n v="1722"/>
    <n v="1836"/>
    <n v="0"/>
    <n v="0"/>
    <n v="0"/>
    <n v="1836"/>
    <n v="0"/>
    <n v="0"/>
    <n v="1836"/>
    <n v="1836"/>
    <n v="1836"/>
    <n v="1836"/>
    <m/>
    <m/>
    <m/>
    <m/>
    <m/>
    <m/>
    <m/>
    <m/>
    <n v="80"/>
    <n v="0"/>
    <n v="1646"/>
    <n v="223"/>
    <m/>
    <m/>
    <n v="0"/>
    <n v="0"/>
    <n v="0"/>
    <n v="0"/>
    <m/>
    <m/>
    <n v="0"/>
    <n v="0"/>
    <n v="0"/>
    <n v="0"/>
    <m/>
    <m/>
    <n v="0"/>
    <n v="0"/>
    <n v="0"/>
    <n v="0"/>
    <m/>
    <m/>
    <n v="34"/>
    <n v="0"/>
    <n v="76"/>
    <n v="0"/>
    <m/>
    <m/>
    <n v="0"/>
    <n v="0"/>
    <n v="0"/>
    <n v="0"/>
    <n v="0"/>
    <n v="0"/>
    <m/>
    <m/>
    <m/>
    <m/>
    <m/>
    <m/>
    <m/>
    <m/>
    <m/>
    <m/>
    <m/>
    <m/>
    <m/>
    <m/>
    <m/>
    <m/>
    <m/>
    <m/>
    <m/>
    <m/>
    <m/>
    <m/>
    <m/>
    <m/>
    <x v="0"/>
    <m/>
    <m/>
  </r>
  <r>
    <x v="37"/>
    <x v="230"/>
    <x v="0"/>
    <x v="9"/>
    <n v="0"/>
    <n v="0"/>
    <n v="0"/>
    <n v="0"/>
    <n v="0"/>
    <n v="0"/>
    <n v="0"/>
    <n v="0"/>
    <n v="0"/>
    <n v="0"/>
    <n v="0"/>
    <n v="0"/>
    <n v="0"/>
    <n v="1738"/>
    <m/>
    <m/>
    <m/>
    <m/>
    <m/>
    <m/>
    <m/>
    <m/>
    <m/>
    <m/>
    <m/>
    <m/>
    <m/>
    <m/>
    <m/>
    <m/>
    <m/>
    <m/>
    <m/>
    <m/>
    <m/>
    <m/>
    <m/>
    <m/>
    <m/>
    <m/>
    <m/>
    <m/>
    <m/>
    <m/>
    <m/>
    <m/>
    <m/>
    <m/>
    <m/>
    <m/>
    <m/>
    <m/>
    <m/>
    <m/>
    <m/>
    <m/>
    <m/>
    <m/>
    <n v="0"/>
    <m/>
    <m/>
    <m/>
    <m/>
    <m/>
    <m/>
    <m/>
    <m/>
    <m/>
    <m/>
    <m/>
    <m/>
    <m/>
    <m/>
    <m/>
    <m/>
    <m/>
    <m/>
    <m/>
    <m/>
    <m/>
    <m/>
    <n v="1738"/>
    <x v="0"/>
    <m/>
    <m/>
  </r>
  <r>
    <x v="36"/>
    <x v="45"/>
    <x v="0"/>
    <x v="9"/>
    <n v="1"/>
    <n v="0"/>
    <n v="0"/>
    <n v="1"/>
    <n v="0"/>
    <n v="0"/>
    <n v="0"/>
    <n v="1"/>
    <n v="0"/>
    <n v="0"/>
    <n v="1"/>
    <n v="1"/>
    <n v="1"/>
    <n v="1"/>
    <m/>
    <m/>
    <m/>
    <m/>
    <m/>
    <m/>
    <n v="0"/>
    <n v="0"/>
    <m/>
    <m/>
    <m/>
    <m/>
    <m/>
    <m/>
    <m/>
    <m/>
    <m/>
    <m/>
    <m/>
    <m/>
    <m/>
    <m/>
    <m/>
    <m/>
    <n v="0"/>
    <n v="0"/>
    <m/>
    <m/>
    <m/>
    <m/>
    <n v="0"/>
    <n v="0"/>
    <m/>
    <m/>
    <m/>
    <m/>
    <n v="1"/>
    <n v="1"/>
    <m/>
    <m/>
    <m/>
    <m/>
    <m/>
    <m/>
    <m/>
    <m/>
    <m/>
    <m/>
    <m/>
    <m/>
    <m/>
    <m/>
    <m/>
    <m/>
    <m/>
    <m/>
    <m/>
    <m/>
    <m/>
    <m/>
    <m/>
    <m/>
    <m/>
    <m/>
    <m/>
    <m/>
    <m/>
    <m/>
    <x v="0"/>
    <m/>
    <m/>
  </r>
  <r>
    <x v="116"/>
    <x v="157"/>
    <x v="0"/>
    <x v="9"/>
    <n v="2"/>
    <n v="0"/>
    <n v="0"/>
    <n v="2"/>
    <n v="0"/>
    <n v="0"/>
    <n v="0"/>
    <n v="2"/>
    <n v="0"/>
    <n v="0"/>
    <n v="2"/>
    <n v="2"/>
    <n v="2"/>
    <n v="2"/>
    <m/>
    <m/>
    <m/>
    <m/>
    <m/>
    <m/>
    <n v="1"/>
    <n v="1"/>
    <m/>
    <m/>
    <m/>
    <m/>
    <m/>
    <m/>
    <m/>
    <m/>
    <m/>
    <m/>
    <m/>
    <m/>
    <m/>
    <m/>
    <m/>
    <m/>
    <n v="1"/>
    <n v="1"/>
    <m/>
    <m/>
    <m/>
    <m/>
    <n v="0"/>
    <n v="0"/>
    <m/>
    <m/>
    <m/>
    <m/>
    <n v="0"/>
    <n v="0"/>
    <m/>
    <m/>
    <m/>
    <m/>
    <m/>
    <m/>
    <m/>
    <m/>
    <m/>
    <m/>
    <m/>
    <m/>
    <m/>
    <m/>
    <m/>
    <m/>
    <m/>
    <m/>
    <m/>
    <m/>
    <m/>
    <m/>
    <m/>
    <m/>
    <m/>
    <m/>
    <m/>
    <m/>
    <m/>
    <m/>
    <x v="0"/>
    <m/>
    <m/>
  </r>
  <r>
    <x v="164"/>
    <x v="204"/>
    <x v="0"/>
    <x v="9"/>
    <n v="39290"/>
    <n v="250"/>
    <n v="1"/>
    <n v="39541"/>
    <n v="0"/>
    <n v="0"/>
    <n v="0"/>
    <n v="39541"/>
    <n v="188"/>
    <n v="188"/>
    <n v="39729"/>
    <n v="39541"/>
    <n v="39729"/>
    <n v="39729"/>
    <m/>
    <m/>
    <m/>
    <m/>
    <m/>
    <m/>
    <n v="13184"/>
    <n v="53"/>
    <n v="38"/>
    <n v="0"/>
    <n v="0"/>
    <n v="0"/>
    <m/>
    <m/>
    <n v="0"/>
    <n v="0"/>
    <n v="0"/>
    <n v="0"/>
    <m/>
    <m/>
    <n v="0"/>
    <n v="0"/>
    <n v="0"/>
    <n v="0"/>
    <n v="92"/>
    <n v="92"/>
    <n v="0"/>
    <n v="0"/>
    <n v="0"/>
    <n v="0"/>
    <n v="26014"/>
    <n v="1328"/>
    <n v="212"/>
    <n v="0"/>
    <n v="1"/>
    <n v="0"/>
    <n v="0"/>
    <n v="0"/>
    <n v="0"/>
    <n v="0"/>
    <n v="0"/>
    <n v="0"/>
    <n v="0"/>
    <n v="0"/>
    <m/>
    <m/>
    <m/>
    <m/>
    <m/>
    <m/>
    <m/>
    <m/>
    <m/>
    <m/>
    <n v="188"/>
    <n v="0"/>
    <n v="0"/>
    <n v="0"/>
    <m/>
    <m/>
    <m/>
    <m/>
    <m/>
    <m/>
    <m/>
    <m/>
    <m/>
    <m/>
    <x v="0"/>
    <m/>
    <m/>
  </r>
  <r>
    <x v="37"/>
    <x v="192"/>
    <x v="0"/>
    <x v="9"/>
    <n v="0"/>
    <n v="0"/>
    <n v="3"/>
    <n v="3"/>
    <n v="0"/>
    <n v="0"/>
    <n v="0"/>
    <n v="3"/>
    <n v="0"/>
    <n v="0"/>
    <n v="3"/>
    <n v="3"/>
    <n v="3"/>
    <n v="3"/>
    <m/>
    <m/>
    <m/>
    <m/>
    <m/>
    <m/>
    <m/>
    <m/>
    <m/>
    <m/>
    <n v="0"/>
    <n v="0"/>
    <m/>
    <m/>
    <m/>
    <m/>
    <n v="0"/>
    <n v="0"/>
    <m/>
    <m/>
    <m/>
    <m/>
    <n v="0"/>
    <n v="0"/>
    <m/>
    <m/>
    <m/>
    <m/>
    <n v="0"/>
    <n v="0"/>
    <m/>
    <m/>
    <m/>
    <m/>
    <n v="0"/>
    <n v="0"/>
    <m/>
    <m/>
    <m/>
    <m/>
    <n v="0"/>
    <n v="0"/>
    <n v="0"/>
    <n v="3"/>
    <n v="0"/>
    <m/>
    <m/>
    <m/>
    <m/>
    <m/>
    <m/>
    <m/>
    <m/>
    <m/>
    <m/>
    <m/>
    <m/>
    <m/>
    <m/>
    <m/>
    <m/>
    <m/>
    <m/>
    <m/>
    <m/>
    <m/>
    <m/>
    <n v="0"/>
    <x v="0"/>
    <m/>
    <m/>
  </r>
  <r>
    <x v="37"/>
    <x v="46"/>
    <x v="0"/>
    <x v="9"/>
    <n v="82"/>
    <n v="0"/>
    <n v="0"/>
    <n v="82"/>
    <n v="0"/>
    <n v="0"/>
    <n v="0"/>
    <n v="82"/>
    <n v="0"/>
    <n v="0"/>
    <n v="82"/>
    <n v="82"/>
    <n v="82"/>
    <n v="82"/>
    <m/>
    <m/>
    <m/>
    <m/>
    <m/>
    <m/>
    <n v="0"/>
    <n v="0"/>
    <m/>
    <m/>
    <m/>
    <m/>
    <m/>
    <m/>
    <m/>
    <m/>
    <m/>
    <m/>
    <m/>
    <m/>
    <m/>
    <m/>
    <m/>
    <m/>
    <n v="5"/>
    <n v="5"/>
    <m/>
    <m/>
    <m/>
    <m/>
    <n v="0"/>
    <n v="0"/>
    <m/>
    <m/>
    <m/>
    <m/>
    <n v="77"/>
    <n v="77"/>
    <m/>
    <m/>
    <m/>
    <m/>
    <m/>
    <m/>
    <m/>
    <m/>
    <m/>
    <m/>
    <m/>
    <m/>
    <m/>
    <m/>
    <m/>
    <m/>
    <m/>
    <m/>
    <m/>
    <m/>
    <m/>
    <m/>
    <m/>
    <m/>
    <m/>
    <m/>
    <m/>
    <m/>
    <m/>
    <m/>
    <x v="0"/>
    <m/>
    <m/>
  </r>
  <r>
    <x v="37"/>
    <x v="179"/>
    <x v="0"/>
    <x v="9"/>
    <n v="0"/>
    <n v="0"/>
    <n v="1710"/>
    <n v="1710"/>
    <n v="0"/>
    <n v="0"/>
    <n v="0"/>
    <n v="1710"/>
    <n v="0"/>
    <n v="0"/>
    <n v="1710"/>
    <n v="1710"/>
    <n v="1710"/>
    <n v="1710"/>
    <m/>
    <m/>
    <m/>
    <m/>
    <m/>
    <m/>
    <m/>
    <m/>
    <m/>
    <m/>
    <n v="0"/>
    <n v="0"/>
    <m/>
    <m/>
    <m/>
    <m/>
    <n v="0"/>
    <n v="0"/>
    <m/>
    <m/>
    <m/>
    <m/>
    <n v="0"/>
    <n v="0"/>
    <m/>
    <m/>
    <m/>
    <m/>
    <n v="0"/>
    <n v="0"/>
    <m/>
    <m/>
    <m/>
    <m/>
    <n v="0"/>
    <n v="0"/>
    <m/>
    <m/>
    <m/>
    <m/>
    <n v="0"/>
    <n v="0"/>
    <n v="0"/>
    <n v="1710"/>
    <n v="0"/>
    <m/>
    <m/>
    <m/>
    <m/>
    <m/>
    <m/>
    <m/>
    <m/>
    <m/>
    <m/>
    <m/>
    <m/>
    <m/>
    <m/>
    <m/>
    <m/>
    <m/>
    <m/>
    <m/>
    <m/>
    <m/>
    <m/>
    <n v="0"/>
    <x v="0"/>
    <m/>
    <m/>
  </r>
  <r>
    <x v="38"/>
    <x v="47"/>
    <x v="0"/>
    <x v="9"/>
    <n v="5"/>
    <n v="0"/>
    <n v="0"/>
    <n v="5"/>
    <n v="0"/>
    <n v="0"/>
    <n v="0"/>
    <n v="5"/>
    <n v="5"/>
    <n v="5"/>
    <n v="10"/>
    <n v="5"/>
    <n v="10"/>
    <n v="10"/>
    <m/>
    <m/>
    <m/>
    <m/>
    <m/>
    <m/>
    <n v="2"/>
    <n v="2"/>
    <m/>
    <m/>
    <m/>
    <m/>
    <m/>
    <m/>
    <m/>
    <m/>
    <m/>
    <m/>
    <m/>
    <m/>
    <m/>
    <m/>
    <m/>
    <m/>
    <n v="3"/>
    <n v="3"/>
    <m/>
    <m/>
    <m/>
    <m/>
    <n v="0"/>
    <n v="0"/>
    <m/>
    <m/>
    <m/>
    <m/>
    <n v="0"/>
    <n v="0"/>
    <m/>
    <m/>
    <m/>
    <m/>
    <m/>
    <m/>
    <m/>
    <m/>
    <m/>
    <m/>
    <m/>
    <m/>
    <m/>
    <m/>
    <m/>
    <m/>
    <n v="5"/>
    <n v="0"/>
    <n v="0"/>
    <n v="0"/>
    <m/>
    <m/>
    <m/>
    <m/>
    <m/>
    <m/>
    <m/>
    <m/>
    <m/>
    <m/>
    <x v="0"/>
    <m/>
    <m/>
  </r>
  <r>
    <x v="38"/>
    <x v="48"/>
    <x v="0"/>
    <x v="9"/>
    <n v="0"/>
    <n v="0"/>
    <n v="0"/>
    <n v="0"/>
    <n v="0"/>
    <n v="0"/>
    <n v="0"/>
    <n v="0"/>
    <n v="1964"/>
    <n v="1964"/>
    <n v="1964"/>
    <n v="4715"/>
    <n v="6679"/>
    <n v="6679"/>
    <m/>
    <m/>
    <m/>
    <m/>
    <m/>
    <m/>
    <m/>
    <m/>
    <m/>
    <m/>
    <m/>
    <m/>
    <m/>
    <m/>
    <m/>
    <m/>
    <m/>
    <m/>
    <m/>
    <m/>
    <m/>
    <m/>
    <m/>
    <m/>
    <m/>
    <m/>
    <m/>
    <m/>
    <m/>
    <m/>
    <m/>
    <m/>
    <m/>
    <m/>
    <m/>
    <m/>
    <m/>
    <m/>
    <m/>
    <m/>
    <m/>
    <m/>
    <m/>
    <m/>
    <m/>
    <m/>
    <m/>
    <m/>
    <m/>
    <m/>
    <m/>
    <m/>
    <m/>
    <m/>
    <n v="0"/>
    <n v="0"/>
    <n v="0"/>
    <n v="1964"/>
    <m/>
    <m/>
    <m/>
    <m/>
    <m/>
    <n v="4715"/>
    <m/>
    <m/>
    <m/>
    <m/>
    <x v="0"/>
    <m/>
    <m/>
  </r>
  <r>
    <x v="5"/>
    <x v="49"/>
    <x v="0"/>
    <x v="9"/>
    <n v="0"/>
    <n v="0"/>
    <n v="0"/>
    <n v="0"/>
    <n v="0"/>
    <n v="0"/>
    <n v="0"/>
    <n v="0"/>
    <n v="0"/>
    <n v="0"/>
    <n v="0"/>
    <n v="543"/>
    <n v="543"/>
    <n v="783"/>
    <m/>
    <m/>
    <m/>
    <m/>
    <m/>
    <m/>
    <m/>
    <m/>
    <m/>
    <m/>
    <m/>
    <m/>
    <m/>
    <m/>
    <m/>
    <m/>
    <m/>
    <m/>
    <m/>
    <m/>
    <m/>
    <m/>
    <m/>
    <m/>
    <m/>
    <m/>
    <m/>
    <m/>
    <m/>
    <m/>
    <m/>
    <m/>
    <m/>
    <m/>
    <m/>
    <m/>
    <m/>
    <m/>
    <m/>
    <m/>
    <m/>
    <m/>
    <m/>
    <m/>
    <n v="0"/>
    <m/>
    <m/>
    <m/>
    <m/>
    <m/>
    <m/>
    <m/>
    <m/>
    <m/>
    <m/>
    <m/>
    <m/>
    <m/>
    <m/>
    <m/>
    <m/>
    <m/>
    <m/>
    <n v="543"/>
    <m/>
    <m/>
    <m/>
    <n v="240"/>
    <x v="0"/>
    <m/>
    <m/>
  </r>
  <r>
    <x v="39"/>
    <x v="50"/>
    <x v="0"/>
    <x v="9"/>
    <n v="1"/>
    <n v="0"/>
    <n v="0"/>
    <n v="1"/>
    <n v="0"/>
    <n v="0"/>
    <n v="0"/>
    <n v="1"/>
    <n v="0"/>
    <n v="0"/>
    <n v="1"/>
    <n v="13"/>
    <n v="13"/>
    <n v="13"/>
    <m/>
    <m/>
    <m/>
    <m/>
    <m/>
    <m/>
    <n v="0"/>
    <n v="0"/>
    <m/>
    <m/>
    <m/>
    <m/>
    <m/>
    <m/>
    <m/>
    <m/>
    <m/>
    <m/>
    <m/>
    <m/>
    <m/>
    <m/>
    <m/>
    <m/>
    <n v="0"/>
    <n v="0"/>
    <m/>
    <m/>
    <m/>
    <m/>
    <n v="0"/>
    <n v="0"/>
    <m/>
    <m/>
    <m/>
    <m/>
    <n v="1"/>
    <n v="1"/>
    <m/>
    <m/>
    <m/>
    <m/>
    <m/>
    <m/>
    <m/>
    <m/>
    <m/>
    <m/>
    <m/>
    <m/>
    <m/>
    <m/>
    <m/>
    <m/>
    <m/>
    <m/>
    <m/>
    <m/>
    <m/>
    <m/>
    <m/>
    <m/>
    <m/>
    <n v="12"/>
    <m/>
    <m/>
    <m/>
    <m/>
    <x v="0"/>
    <m/>
    <m/>
  </r>
  <r>
    <x v="135"/>
    <x v="51"/>
    <x v="0"/>
    <x v="9"/>
    <n v="0"/>
    <n v="0"/>
    <n v="0"/>
    <n v="0"/>
    <n v="0"/>
    <n v="0"/>
    <n v="0"/>
    <n v="0"/>
    <n v="2"/>
    <n v="2"/>
    <n v="2"/>
    <n v="0"/>
    <n v="2"/>
    <n v="2"/>
    <m/>
    <m/>
    <m/>
    <m/>
    <m/>
    <m/>
    <m/>
    <m/>
    <m/>
    <m/>
    <m/>
    <m/>
    <m/>
    <m/>
    <m/>
    <m/>
    <m/>
    <m/>
    <m/>
    <m/>
    <m/>
    <m/>
    <m/>
    <m/>
    <m/>
    <m/>
    <m/>
    <m/>
    <m/>
    <m/>
    <m/>
    <m/>
    <m/>
    <m/>
    <m/>
    <m/>
    <m/>
    <m/>
    <m/>
    <m/>
    <m/>
    <m/>
    <m/>
    <m/>
    <m/>
    <m/>
    <m/>
    <m/>
    <m/>
    <m/>
    <m/>
    <m/>
    <m/>
    <m/>
    <n v="2"/>
    <n v="0"/>
    <n v="0"/>
    <n v="0"/>
    <m/>
    <m/>
    <m/>
    <m/>
    <m/>
    <m/>
    <m/>
    <m/>
    <m/>
    <m/>
    <x v="0"/>
    <m/>
    <m/>
  </r>
  <r>
    <x v="41"/>
    <x v="52"/>
    <x v="0"/>
    <x v="9"/>
    <n v="0"/>
    <n v="5461"/>
    <n v="19866"/>
    <n v="25327"/>
    <n v="0"/>
    <n v="0"/>
    <n v="0"/>
    <n v="25327"/>
    <n v="0"/>
    <n v="0"/>
    <n v="25327"/>
    <n v="25327"/>
    <n v="25327"/>
    <n v="25327"/>
    <m/>
    <m/>
    <m/>
    <m/>
    <m/>
    <m/>
    <m/>
    <m/>
    <n v="5327"/>
    <n v="1114"/>
    <n v="19576"/>
    <n v="2303"/>
    <m/>
    <m/>
    <n v="0"/>
    <n v="0"/>
    <n v="0"/>
    <n v="0"/>
    <m/>
    <m/>
    <n v="0"/>
    <n v="0"/>
    <n v="0"/>
    <n v="0"/>
    <m/>
    <m/>
    <n v="0"/>
    <n v="0"/>
    <n v="0"/>
    <n v="0"/>
    <m/>
    <m/>
    <n v="134"/>
    <n v="106"/>
    <n v="290"/>
    <n v="63"/>
    <m/>
    <m/>
    <n v="0"/>
    <n v="0"/>
    <n v="0"/>
    <n v="0"/>
    <n v="0"/>
    <n v="0"/>
    <m/>
    <m/>
    <m/>
    <m/>
    <m/>
    <m/>
    <m/>
    <m/>
    <m/>
    <m/>
    <m/>
    <m/>
    <m/>
    <m/>
    <m/>
    <m/>
    <m/>
    <m/>
    <m/>
    <m/>
    <m/>
    <m/>
    <m/>
    <m/>
    <x v="0"/>
    <m/>
    <m/>
  </r>
  <r>
    <x v="2"/>
    <x v="53"/>
    <x v="0"/>
    <x v="9"/>
    <n v="0"/>
    <n v="0"/>
    <n v="0"/>
    <n v="0"/>
    <n v="0"/>
    <n v="0"/>
    <n v="0"/>
    <n v="0"/>
    <n v="388"/>
    <n v="388"/>
    <n v="388"/>
    <n v="0"/>
    <n v="388"/>
    <n v="22650"/>
    <m/>
    <m/>
    <m/>
    <m/>
    <m/>
    <m/>
    <m/>
    <m/>
    <m/>
    <m/>
    <m/>
    <m/>
    <m/>
    <m/>
    <m/>
    <m/>
    <m/>
    <m/>
    <m/>
    <m/>
    <m/>
    <m/>
    <m/>
    <m/>
    <m/>
    <m/>
    <m/>
    <m/>
    <m/>
    <m/>
    <m/>
    <m/>
    <m/>
    <m/>
    <m/>
    <m/>
    <m/>
    <m/>
    <m/>
    <m/>
    <m/>
    <m/>
    <m/>
    <m/>
    <n v="0"/>
    <m/>
    <m/>
    <m/>
    <m/>
    <m/>
    <m/>
    <m/>
    <m/>
    <m/>
    <n v="369"/>
    <n v="19"/>
    <n v="0"/>
    <n v="0"/>
    <m/>
    <m/>
    <m/>
    <m/>
    <m/>
    <m/>
    <m/>
    <m/>
    <m/>
    <n v="22262"/>
    <x v="0"/>
    <m/>
    <m/>
  </r>
  <r>
    <x v="167"/>
    <x v="205"/>
    <x v="0"/>
    <x v="9"/>
    <n v="0"/>
    <n v="0"/>
    <n v="0"/>
    <n v="0"/>
    <n v="0"/>
    <n v="0"/>
    <n v="0"/>
    <n v="0"/>
    <n v="4244"/>
    <n v="4244"/>
    <n v="4244"/>
    <n v="0"/>
    <n v="4244"/>
    <n v="4244"/>
    <m/>
    <m/>
    <m/>
    <m/>
    <m/>
    <m/>
    <m/>
    <m/>
    <m/>
    <m/>
    <m/>
    <m/>
    <m/>
    <m/>
    <m/>
    <m/>
    <m/>
    <m/>
    <m/>
    <m/>
    <m/>
    <m/>
    <m/>
    <m/>
    <m/>
    <m/>
    <m/>
    <m/>
    <m/>
    <m/>
    <m/>
    <m/>
    <m/>
    <m/>
    <m/>
    <m/>
    <m/>
    <m/>
    <m/>
    <m/>
    <m/>
    <m/>
    <m/>
    <m/>
    <m/>
    <m/>
    <m/>
    <m/>
    <m/>
    <m/>
    <m/>
    <m/>
    <m/>
    <m/>
    <n v="0"/>
    <n v="0"/>
    <n v="0"/>
    <n v="4244"/>
    <m/>
    <m/>
    <m/>
    <m/>
    <m/>
    <m/>
    <m/>
    <m/>
    <m/>
    <m/>
    <x v="0"/>
    <m/>
    <m/>
  </r>
  <r>
    <x v="42"/>
    <x v="54"/>
    <x v="0"/>
    <x v="9"/>
    <n v="5"/>
    <n v="0"/>
    <n v="9016"/>
    <n v="9021"/>
    <n v="0"/>
    <n v="0"/>
    <n v="0"/>
    <n v="9021"/>
    <n v="0"/>
    <n v="0"/>
    <n v="9021"/>
    <n v="9021"/>
    <n v="9021"/>
    <n v="9021"/>
    <m/>
    <m/>
    <m/>
    <m/>
    <m/>
    <m/>
    <n v="0"/>
    <n v="0"/>
    <m/>
    <m/>
    <n v="0"/>
    <n v="0"/>
    <m/>
    <m/>
    <m/>
    <m/>
    <n v="0"/>
    <n v="0"/>
    <m/>
    <m/>
    <m/>
    <m/>
    <n v="0"/>
    <n v="0"/>
    <n v="0"/>
    <n v="0"/>
    <m/>
    <m/>
    <n v="0"/>
    <n v="0"/>
    <n v="0"/>
    <n v="0"/>
    <m/>
    <m/>
    <n v="9016"/>
    <n v="9016"/>
    <n v="5"/>
    <n v="5"/>
    <m/>
    <m/>
    <n v="0"/>
    <n v="0"/>
    <n v="0"/>
    <n v="0"/>
    <m/>
    <m/>
    <m/>
    <m/>
    <m/>
    <m/>
    <m/>
    <m/>
    <m/>
    <m/>
    <m/>
    <m/>
    <m/>
    <m/>
    <m/>
    <m/>
    <m/>
    <m/>
    <m/>
    <m/>
    <m/>
    <m/>
    <m/>
    <m/>
    <x v="0"/>
    <m/>
    <m/>
  </r>
  <r>
    <x v="168"/>
    <x v="206"/>
    <x v="0"/>
    <x v="9"/>
    <n v="18"/>
    <n v="0"/>
    <n v="0"/>
    <n v="18"/>
    <n v="0"/>
    <n v="0"/>
    <n v="0"/>
    <n v="18"/>
    <n v="0"/>
    <n v="0"/>
    <n v="18"/>
    <n v="18"/>
    <n v="18"/>
    <n v="18"/>
    <m/>
    <m/>
    <m/>
    <m/>
    <m/>
    <m/>
    <m/>
    <n v="0"/>
    <m/>
    <m/>
    <m/>
    <m/>
    <m/>
    <m/>
    <m/>
    <m/>
    <m/>
    <m/>
    <m/>
    <m/>
    <m/>
    <m/>
    <m/>
    <m/>
    <n v="0"/>
    <n v="0"/>
    <m/>
    <m/>
    <m/>
    <m/>
    <n v="0"/>
    <n v="0"/>
    <m/>
    <m/>
    <m/>
    <m/>
    <n v="18"/>
    <n v="18"/>
    <m/>
    <m/>
    <m/>
    <m/>
    <m/>
    <m/>
    <m/>
    <m/>
    <m/>
    <m/>
    <m/>
    <m/>
    <m/>
    <m/>
    <m/>
    <m/>
    <m/>
    <m/>
    <m/>
    <m/>
    <m/>
    <m/>
    <m/>
    <m/>
    <m/>
    <m/>
    <m/>
    <m/>
    <m/>
    <m/>
    <x v="0"/>
    <m/>
    <m/>
  </r>
  <r>
    <x v="26"/>
    <x v="55"/>
    <x v="0"/>
    <x v="9"/>
    <n v="0"/>
    <n v="45974"/>
    <n v="133576"/>
    <n v="179550"/>
    <n v="16742"/>
    <n v="0"/>
    <n v="16742"/>
    <n v="196292"/>
    <n v="9840"/>
    <n v="9840"/>
    <n v="206132"/>
    <n v="1038396"/>
    <n v="1048236"/>
    <n v="1478360"/>
    <m/>
    <m/>
    <m/>
    <m/>
    <m/>
    <m/>
    <m/>
    <m/>
    <n v="18"/>
    <n v="0"/>
    <n v="4161"/>
    <n v="0"/>
    <m/>
    <m/>
    <n v="30558"/>
    <n v="0"/>
    <n v="93518"/>
    <n v="0"/>
    <m/>
    <m/>
    <n v="1339"/>
    <n v="0"/>
    <n v="6174"/>
    <n v="0"/>
    <m/>
    <m/>
    <n v="0"/>
    <n v="0"/>
    <n v="0"/>
    <n v="0"/>
    <m/>
    <m/>
    <n v="14059"/>
    <n v="0"/>
    <n v="29723"/>
    <n v="0"/>
    <m/>
    <m/>
    <n v="0"/>
    <n v="0"/>
    <n v="0"/>
    <n v="0"/>
    <n v="0"/>
    <n v="0"/>
    <n v="16742"/>
    <m/>
    <m/>
    <m/>
    <m/>
    <m/>
    <m/>
    <m/>
    <m/>
    <m/>
    <n v="0"/>
    <n v="0"/>
    <n v="0"/>
    <n v="9840"/>
    <m/>
    <m/>
    <m/>
    <m/>
    <m/>
    <n v="842104"/>
    <m/>
    <m/>
    <m/>
    <n v="430124"/>
    <x v="1"/>
    <m/>
    <m/>
  </r>
  <r>
    <x v="43"/>
    <x v="56"/>
    <x v="0"/>
    <x v="9"/>
    <n v="0"/>
    <n v="0"/>
    <n v="2"/>
    <n v="2"/>
    <n v="0"/>
    <n v="0"/>
    <n v="0"/>
    <n v="2"/>
    <n v="0"/>
    <n v="0"/>
    <n v="2"/>
    <n v="2"/>
    <n v="2"/>
    <n v="2"/>
    <m/>
    <m/>
    <m/>
    <m/>
    <m/>
    <m/>
    <m/>
    <m/>
    <m/>
    <m/>
    <n v="0"/>
    <n v="0"/>
    <m/>
    <m/>
    <m/>
    <m/>
    <n v="0"/>
    <n v="0"/>
    <m/>
    <m/>
    <m/>
    <m/>
    <n v="0"/>
    <n v="0"/>
    <m/>
    <m/>
    <m/>
    <m/>
    <n v="0"/>
    <n v="0"/>
    <m/>
    <m/>
    <m/>
    <m/>
    <n v="0"/>
    <n v="0"/>
    <m/>
    <m/>
    <m/>
    <m/>
    <n v="0"/>
    <n v="0"/>
    <n v="0"/>
    <n v="2"/>
    <n v="0"/>
    <m/>
    <m/>
    <m/>
    <m/>
    <m/>
    <m/>
    <m/>
    <m/>
    <m/>
    <m/>
    <m/>
    <m/>
    <m/>
    <m/>
    <m/>
    <m/>
    <m/>
    <m/>
    <m/>
    <m/>
    <m/>
    <m/>
    <n v="0"/>
    <x v="0"/>
    <m/>
    <m/>
  </r>
  <r>
    <x v="46"/>
    <x v="59"/>
    <x v="1"/>
    <x v="10"/>
    <n v="0"/>
    <n v="0"/>
    <n v="0"/>
    <n v="0"/>
    <n v="0"/>
    <n v="0"/>
    <n v="0"/>
    <n v="0"/>
    <n v="0"/>
    <n v="0"/>
    <n v="0"/>
    <n v="0"/>
    <n v="0"/>
    <n v="0"/>
    <m/>
    <m/>
    <m/>
    <m/>
    <m/>
    <m/>
    <m/>
    <m/>
    <m/>
    <m/>
    <m/>
    <m/>
    <m/>
    <m/>
    <m/>
    <m/>
    <m/>
    <m/>
    <m/>
    <m/>
    <m/>
    <m/>
    <m/>
    <m/>
    <m/>
    <m/>
    <m/>
    <m/>
    <m/>
    <m/>
    <m/>
    <m/>
    <m/>
    <m/>
    <m/>
    <m/>
    <m/>
    <m/>
    <m/>
    <m/>
    <m/>
    <m/>
    <m/>
    <m/>
    <m/>
    <m/>
    <m/>
    <m/>
    <m/>
    <m/>
    <m/>
    <m/>
    <m/>
    <m/>
    <m/>
    <m/>
    <m/>
    <m/>
    <m/>
    <m/>
    <m/>
    <m/>
    <m/>
    <m/>
    <m/>
    <m/>
    <m/>
    <m/>
    <x v="0"/>
    <m/>
    <m/>
  </r>
  <r>
    <x v="154"/>
    <x v="61"/>
    <x v="1"/>
    <x v="10"/>
    <n v="0"/>
    <n v="98541"/>
    <n v="285454"/>
    <n v="383995"/>
    <n v="25622"/>
    <n v="0"/>
    <n v="25622"/>
    <n v="409617"/>
    <n v="167658"/>
    <n v="167658"/>
    <n v="577275"/>
    <n v="409617"/>
    <n v="577275"/>
    <n v="577275"/>
    <n v="0"/>
    <n v="0"/>
    <n v="98541"/>
    <n v="0"/>
    <n v="284158"/>
    <n v="16015"/>
    <n v="0"/>
    <n v="0"/>
    <n v="0"/>
    <n v="0"/>
    <n v="0"/>
    <n v="0"/>
    <n v="0"/>
    <n v="0"/>
    <n v="0"/>
    <n v="0"/>
    <n v="1296"/>
    <n v="0"/>
    <m/>
    <m/>
    <m/>
    <m/>
    <m/>
    <m/>
    <m/>
    <m/>
    <m/>
    <m/>
    <m/>
    <m/>
    <m/>
    <m/>
    <m/>
    <m/>
    <m/>
    <m/>
    <m/>
    <m/>
    <m/>
    <m/>
    <m/>
    <m/>
    <m/>
    <m/>
    <n v="25622"/>
    <n v="0"/>
    <n v="0"/>
    <n v="0"/>
    <n v="0"/>
    <n v="0"/>
    <n v="0"/>
    <n v="0"/>
    <n v="0"/>
    <n v="0"/>
    <m/>
    <m/>
    <m/>
    <m/>
    <m/>
    <n v="167658"/>
    <n v="0"/>
    <n v="0"/>
    <n v="0"/>
    <n v="0"/>
    <n v="0"/>
    <n v="0"/>
    <n v="0"/>
    <m/>
    <x v="1"/>
    <m/>
    <m/>
  </r>
  <r>
    <x v="47"/>
    <x v="62"/>
    <x v="1"/>
    <x v="10"/>
    <n v="0"/>
    <n v="0"/>
    <n v="0"/>
    <n v="0"/>
    <n v="835"/>
    <n v="872"/>
    <n v="1707"/>
    <n v="1707"/>
    <n v="366"/>
    <n v="366"/>
    <n v="2073"/>
    <n v="1707"/>
    <n v="2073"/>
    <n v="2073"/>
    <n v="0"/>
    <n v="0"/>
    <n v="0"/>
    <n v="0"/>
    <n v="0"/>
    <n v="0"/>
    <n v="0"/>
    <n v="0"/>
    <n v="0"/>
    <n v="0"/>
    <n v="0"/>
    <n v="0"/>
    <n v="0"/>
    <n v="0"/>
    <n v="0"/>
    <n v="0"/>
    <n v="0"/>
    <n v="0"/>
    <m/>
    <m/>
    <m/>
    <m/>
    <m/>
    <m/>
    <m/>
    <m/>
    <m/>
    <m/>
    <m/>
    <m/>
    <m/>
    <m/>
    <m/>
    <m/>
    <m/>
    <m/>
    <m/>
    <m/>
    <m/>
    <m/>
    <m/>
    <m/>
    <m/>
    <m/>
    <n v="835"/>
    <n v="0"/>
    <n v="0"/>
    <n v="0"/>
    <n v="872"/>
    <n v="0"/>
    <n v="0"/>
    <n v="0"/>
    <n v="0"/>
    <n v="0"/>
    <m/>
    <m/>
    <m/>
    <m/>
    <m/>
    <n v="366"/>
    <n v="0"/>
    <n v="0"/>
    <n v="0"/>
    <n v="0"/>
    <n v="0"/>
    <n v="0"/>
    <n v="0"/>
    <m/>
    <x v="0"/>
    <m/>
    <m/>
  </r>
  <r>
    <x v="48"/>
    <x v="63"/>
    <x v="1"/>
    <x v="10"/>
    <n v="0"/>
    <n v="0"/>
    <n v="0"/>
    <n v="0"/>
    <n v="6571"/>
    <n v="151046"/>
    <n v="157617"/>
    <n v="157617"/>
    <n v="4971"/>
    <n v="4971"/>
    <n v="162588"/>
    <n v="157617"/>
    <n v="162588"/>
    <n v="162588"/>
    <n v="0"/>
    <n v="0"/>
    <n v="0"/>
    <n v="0"/>
    <n v="0"/>
    <n v="0"/>
    <n v="0"/>
    <n v="0"/>
    <n v="0"/>
    <n v="0"/>
    <n v="0"/>
    <n v="0"/>
    <n v="0"/>
    <n v="0"/>
    <n v="0"/>
    <n v="0"/>
    <n v="0"/>
    <n v="0"/>
    <m/>
    <m/>
    <m/>
    <m/>
    <m/>
    <m/>
    <m/>
    <m/>
    <m/>
    <m/>
    <m/>
    <m/>
    <m/>
    <m/>
    <m/>
    <m/>
    <m/>
    <m/>
    <m/>
    <m/>
    <m/>
    <m/>
    <m/>
    <m/>
    <m/>
    <m/>
    <n v="6571"/>
    <n v="0"/>
    <n v="0"/>
    <n v="0"/>
    <n v="151046"/>
    <n v="0"/>
    <n v="0"/>
    <n v="0"/>
    <n v="0"/>
    <n v="0"/>
    <m/>
    <m/>
    <m/>
    <m/>
    <m/>
    <n v="4971"/>
    <n v="0"/>
    <n v="0"/>
    <n v="0"/>
    <n v="0"/>
    <n v="0"/>
    <n v="0"/>
    <n v="0"/>
    <m/>
    <x v="1"/>
    <m/>
    <m/>
  </r>
  <r>
    <x v="117"/>
    <x v="158"/>
    <x v="1"/>
    <x v="10"/>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18"/>
    <x v="68"/>
    <x v="1"/>
    <x v="10"/>
    <n v="0"/>
    <n v="15"/>
    <n v="0"/>
    <n v="15"/>
    <n v="26260"/>
    <n v="0"/>
    <n v="26260"/>
    <n v="26275"/>
    <n v="0"/>
    <n v="0"/>
    <n v="26275"/>
    <n v="26275"/>
    <n v="26275"/>
    <n v="26275"/>
    <n v="0"/>
    <n v="0"/>
    <n v="0"/>
    <n v="0"/>
    <n v="0"/>
    <n v="0"/>
    <n v="0"/>
    <n v="0"/>
    <n v="0"/>
    <n v="0"/>
    <n v="0"/>
    <n v="0"/>
    <n v="0"/>
    <n v="0"/>
    <n v="15"/>
    <n v="0"/>
    <n v="0"/>
    <n v="0"/>
    <m/>
    <m/>
    <m/>
    <m/>
    <m/>
    <m/>
    <m/>
    <m/>
    <m/>
    <m/>
    <m/>
    <m/>
    <m/>
    <m/>
    <m/>
    <m/>
    <m/>
    <m/>
    <m/>
    <m/>
    <m/>
    <m/>
    <m/>
    <m/>
    <m/>
    <m/>
    <n v="26260"/>
    <n v="0"/>
    <n v="0"/>
    <n v="0"/>
    <n v="0"/>
    <n v="0"/>
    <n v="0"/>
    <n v="0"/>
    <n v="0"/>
    <n v="0"/>
    <m/>
    <m/>
    <m/>
    <m/>
    <m/>
    <n v="0"/>
    <n v="0"/>
    <n v="0"/>
    <n v="0"/>
    <n v="0"/>
    <n v="0"/>
    <n v="0"/>
    <n v="0"/>
    <m/>
    <x v="0"/>
    <m/>
    <m/>
  </r>
  <r>
    <x v="52"/>
    <x v="69"/>
    <x v="1"/>
    <x v="10"/>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5"/>
    <x v="72"/>
    <x v="1"/>
    <x v="10"/>
    <n v="84778"/>
    <n v="397707"/>
    <n v="1328664"/>
    <n v="1811149"/>
    <n v="16053"/>
    <n v="837912"/>
    <n v="853965"/>
    <n v="2665114"/>
    <n v="0"/>
    <n v="0"/>
    <n v="2665114"/>
    <n v="2867647"/>
    <n v="2867647"/>
    <n v="3122084"/>
    <n v="8813"/>
    <n v="6557"/>
    <n v="137852"/>
    <n v="0"/>
    <n v="700960"/>
    <n v="30152"/>
    <n v="75965"/>
    <n v="64629"/>
    <n v="259855"/>
    <n v="5"/>
    <n v="627704"/>
    <n v="17579"/>
    <n v="0"/>
    <n v="0"/>
    <n v="0"/>
    <n v="0"/>
    <n v="0"/>
    <n v="0"/>
    <m/>
    <m/>
    <m/>
    <m/>
    <m/>
    <m/>
    <m/>
    <m/>
    <m/>
    <m/>
    <m/>
    <m/>
    <m/>
    <m/>
    <m/>
    <m/>
    <m/>
    <m/>
    <m/>
    <m/>
    <m/>
    <m/>
    <m/>
    <m/>
    <m/>
    <m/>
    <n v="12223"/>
    <n v="0"/>
    <n v="3830"/>
    <n v="0"/>
    <n v="833173"/>
    <n v="0"/>
    <n v="665"/>
    <n v="0"/>
    <n v="4074"/>
    <n v="0"/>
    <m/>
    <m/>
    <m/>
    <m/>
    <m/>
    <n v="0"/>
    <n v="0"/>
    <n v="0"/>
    <n v="0"/>
    <n v="202533"/>
    <n v="10921"/>
    <n v="254437"/>
    <n v="0"/>
    <m/>
    <x v="1"/>
    <m/>
    <m/>
  </r>
  <r>
    <x v="7"/>
    <x v="78"/>
    <x v="1"/>
    <x v="10"/>
    <n v="72542"/>
    <n v="89254"/>
    <n v="1390201"/>
    <n v="1551997"/>
    <n v="69156"/>
    <n v="0"/>
    <n v="69156"/>
    <n v="1621153"/>
    <n v="0"/>
    <n v="0"/>
    <n v="1621153"/>
    <n v="2299499"/>
    <n v="2299499"/>
    <n v="2425022"/>
    <n v="1475"/>
    <n v="0"/>
    <n v="85620"/>
    <n v="0"/>
    <n v="775709"/>
    <n v="0"/>
    <n v="71067"/>
    <n v="0"/>
    <n v="3634"/>
    <n v="0"/>
    <n v="550804"/>
    <n v="0"/>
    <n v="0"/>
    <n v="0"/>
    <n v="0"/>
    <n v="0"/>
    <n v="63688"/>
    <n v="0"/>
    <m/>
    <m/>
    <m/>
    <m/>
    <m/>
    <m/>
    <m/>
    <m/>
    <m/>
    <m/>
    <m/>
    <m/>
    <m/>
    <m/>
    <m/>
    <m/>
    <m/>
    <m/>
    <m/>
    <m/>
    <m/>
    <m/>
    <m/>
    <m/>
    <m/>
    <m/>
    <n v="69156"/>
    <n v="0"/>
    <n v="0"/>
    <n v="0"/>
    <n v="0"/>
    <n v="0"/>
    <n v="0"/>
    <n v="0"/>
    <n v="0"/>
    <n v="0"/>
    <m/>
    <m/>
    <m/>
    <m/>
    <m/>
    <n v="0"/>
    <n v="0"/>
    <n v="0"/>
    <n v="0"/>
    <n v="678346"/>
    <n v="0"/>
    <n v="125523"/>
    <n v="0"/>
    <m/>
    <x v="1"/>
    <m/>
    <m/>
  </r>
  <r>
    <x v="143"/>
    <x v="76"/>
    <x v="1"/>
    <x v="10"/>
    <n v="0"/>
    <n v="0"/>
    <n v="0"/>
    <n v="0"/>
    <n v="543"/>
    <n v="0"/>
    <n v="543"/>
    <n v="543"/>
    <n v="0"/>
    <n v="0"/>
    <n v="543"/>
    <n v="543"/>
    <n v="543"/>
    <n v="543"/>
    <n v="0"/>
    <n v="0"/>
    <n v="0"/>
    <n v="0"/>
    <n v="0"/>
    <n v="0"/>
    <n v="0"/>
    <n v="0"/>
    <n v="0"/>
    <n v="0"/>
    <n v="0"/>
    <n v="0"/>
    <n v="0"/>
    <n v="0"/>
    <n v="0"/>
    <n v="0"/>
    <n v="0"/>
    <n v="0"/>
    <m/>
    <m/>
    <m/>
    <m/>
    <m/>
    <m/>
    <m/>
    <m/>
    <m/>
    <m/>
    <m/>
    <m/>
    <m/>
    <m/>
    <m/>
    <m/>
    <m/>
    <m/>
    <m/>
    <m/>
    <m/>
    <m/>
    <m/>
    <m/>
    <m/>
    <m/>
    <n v="543"/>
    <n v="0"/>
    <n v="0"/>
    <n v="0"/>
    <n v="0"/>
    <n v="0"/>
    <n v="0"/>
    <n v="0"/>
    <n v="0"/>
    <n v="0"/>
    <m/>
    <m/>
    <m/>
    <m/>
    <m/>
    <n v="0"/>
    <n v="0"/>
    <n v="0"/>
    <n v="0"/>
    <n v="0"/>
    <n v="0"/>
    <n v="0"/>
    <n v="0"/>
    <m/>
    <x v="0"/>
    <m/>
    <m/>
  </r>
  <r>
    <x v="160"/>
    <x v="77"/>
    <x v="1"/>
    <x v="10"/>
    <n v="0"/>
    <n v="0"/>
    <n v="0"/>
    <n v="0"/>
    <n v="0"/>
    <n v="92855"/>
    <n v="92855"/>
    <n v="92855"/>
    <n v="0"/>
    <n v="0"/>
    <n v="92855"/>
    <n v="92855"/>
    <n v="92855"/>
    <n v="92855"/>
    <n v="0"/>
    <n v="0"/>
    <n v="0"/>
    <n v="0"/>
    <n v="0"/>
    <n v="0"/>
    <n v="0"/>
    <n v="0"/>
    <n v="0"/>
    <n v="0"/>
    <n v="0"/>
    <n v="0"/>
    <n v="0"/>
    <n v="0"/>
    <n v="0"/>
    <n v="0"/>
    <n v="0"/>
    <n v="0"/>
    <m/>
    <m/>
    <m/>
    <m/>
    <m/>
    <m/>
    <m/>
    <m/>
    <m/>
    <m/>
    <m/>
    <m/>
    <m/>
    <m/>
    <m/>
    <m/>
    <m/>
    <m/>
    <m/>
    <m/>
    <m/>
    <m/>
    <m/>
    <m/>
    <m/>
    <m/>
    <n v="0"/>
    <n v="0"/>
    <n v="0"/>
    <n v="0"/>
    <n v="92855"/>
    <n v="0"/>
    <n v="0"/>
    <n v="0"/>
    <n v="0"/>
    <n v="0"/>
    <m/>
    <m/>
    <m/>
    <m/>
    <m/>
    <n v="0"/>
    <n v="0"/>
    <n v="0"/>
    <n v="0"/>
    <n v="0"/>
    <n v="0"/>
    <n v="0"/>
    <n v="0"/>
    <m/>
    <x v="0"/>
    <m/>
    <m/>
  </r>
  <r>
    <x v="169"/>
    <x v="189"/>
    <x v="1"/>
    <x v="10"/>
    <n v="0"/>
    <n v="0"/>
    <n v="33"/>
    <n v="33"/>
    <n v="40124"/>
    <n v="4"/>
    <n v="40128"/>
    <n v="40161"/>
    <n v="0"/>
    <n v="102151"/>
    <n v="142312"/>
    <n v="40161"/>
    <n v="142312"/>
    <n v="421176"/>
    <n v="0"/>
    <n v="0"/>
    <n v="0"/>
    <n v="0"/>
    <n v="33"/>
    <n v="0"/>
    <n v="0"/>
    <n v="0"/>
    <n v="0"/>
    <n v="0"/>
    <n v="0"/>
    <n v="0"/>
    <n v="0"/>
    <n v="0"/>
    <n v="0"/>
    <n v="0"/>
    <n v="0"/>
    <n v="0"/>
    <m/>
    <m/>
    <m/>
    <m/>
    <m/>
    <m/>
    <m/>
    <m/>
    <m/>
    <m/>
    <m/>
    <m/>
    <m/>
    <m/>
    <m/>
    <m/>
    <m/>
    <m/>
    <m/>
    <m/>
    <m/>
    <m/>
    <m/>
    <m/>
    <m/>
    <m/>
    <n v="40124"/>
    <n v="0"/>
    <n v="0"/>
    <n v="0"/>
    <n v="0"/>
    <n v="0"/>
    <n v="4"/>
    <n v="0"/>
    <n v="0"/>
    <n v="0"/>
    <m/>
    <m/>
    <m/>
    <m/>
    <m/>
    <n v="0"/>
    <n v="0"/>
    <n v="102151"/>
    <n v="0"/>
    <n v="0"/>
    <n v="0"/>
    <n v="278864"/>
    <n v="0"/>
    <m/>
    <x v="1"/>
    <m/>
    <m/>
  </r>
  <r>
    <x v="5"/>
    <x v="79"/>
    <x v="1"/>
    <x v="10"/>
    <n v="0"/>
    <n v="0"/>
    <n v="0"/>
    <n v="0"/>
    <n v="52772"/>
    <n v="0"/>
    <n v="52772"/>
    <n v="52772"/>
    <n v="0"/>
    <n v="0"/>
    <n v="52772"/>
    <n v="52772"/>
    <n v="52772"/>
    <n v="52772"/>
    <n v="0"/>
    <n v="0"/>
    <n v="0"/>
    <n v="0"/>
    <n v="0"/>
    <n v="0"/>
    <n v="0"/>
    <n v="0"/>
    <n v="0"/>
    <n v="0"/>
    <n v="0"/>
    <n v="0"/>
    <n v="0"/>
    <n v="0"/>
    <n v="0"/>
    <n v="0"/>
    <n v="0"/>
    <n v="0"/>
    <m/>
    <m/>
    <m/>
    <m/>
    <m/>
    <m/>
    <m/>
    <m/>
    <m/>
    <m/>
    <m/>
    <m/>
    <m/>
    <m/>
    <m/>
    <m/>
    <m/>
    <m/>
    <m/>
    <m/>
    <m/>
    <m/>
    <m/>
    <m/>
    <m/>
    <m/>
    <n v="52772"/>
    <n v="0"/>
    <n v="0"/>
    <n v="0"/>
    <n v="0"/>
    <n v="0"/>
    <n v="0"/>
    <n v="0"/>
    <n v="0"/>
    <n v="0"/>
    <m/>
    <m/>
    <m/>
    <m/>
    <m/>
    <n v="0"/>
    <n v="0"/>
    <n v="0"/>
    <n v="0"/>
    <n v="0"/>
    <n v="0"/>
    <n v="0"/>
    <n v="0"/>
    <m/>
    <x v="0"/>
    <m/>
    <m/>
  </r>
  <r>
    <x v="136"/>
    <x v="81"/>
    <x v="1"/>
    <x v="10"/>
    <n v="0"/>
    <n v="0"/>
    <n v="0"/>
    <n v="0"/>
    <n v="13534"/>
    <n v="0"/>
    <n v="13534"/>
    <n v="13534"/>
    <n v="0"/>
    <n v="0"/>
    <n v="13534"/>
    <n v="13534"/>
    <n v="13534"/>
    <n v="13534"/>
    <n v="0"/>
    <n v="0"/>
    <n v="0"/>
    <n v="0"/>
    <n v="0"/>
    <n v="0"/>
    <n v="0"/>
    <n v="0"/>
    <n v="0"/>
    <n v="0"/>
    <n v="0"/>
    <n v="0"/>
    <n v="0"/>
    <n v="0"/>
    <n v="0"/>
    <n v="0"/>
    <n v="0"/>
    <n v="0"/>
    <m/>
    <m/>
    <m/>
    <m/>
    <m/>
    <m/>
    <m/>
    <m/>
    <m/>
    <m/>
    <m/>
    <m/>
    <m/>
    <m/>
    <m/>
    <m/>
    <m/>
    <m/>
    <m/>
    <m/>
    <m/>
    <m/>
    <m/>
    <m/>
    <m/>
    <m/>
    <n v="13534"/>
    <n v="0"/>
    <n v="0"/>
    <n v="0"/>
    <n v="0"/>
    <n v="0"/>
    <n v="0"/>
    <n v="0"/>
    <n v="0"/>
    <n v="0"/>
    <m/>
    <m/>
    <m/>
    <m/>
    <m/>
    <n v="0"/>
    <n v="0"/>
    <n v="0"/>
    <n v="0"/>
    <n v="0"/>
    <n v="0"/>
    <n v="0"/>
    <n v="0"/>
    <m/>
    <x v="0"/>
    <m/>
    <m/>
  </r>
  <r>
    <x v="63"/>
    <x v="86"/>
    <x v="1"/>
    <x v="10"/>
    <n v="1596"/>
    <n v="2139"/>
    <n v="3034"/>
    <n v="6769"/>
    <n v="8798"/>
    <n v="0"/>
    <n v="8798"/>
    <n v="15567"/>
    <n v="0"/>
    <n v="0"/>
    <n v="15567"/>
    <n v="15567"/>
    <n v="15567"/>
    <n v="15567"/>
    <n v="1596"/>
    <n v="0"/>
    <n v="2139"/>
    <n v="0"/>
    <n v="3034"/>
    <n v="0"/>
    <n v="0"/>
    <n v="0"/>
    <n v="0"/>
    <n v="0"/>
    <n v="0"/>
    <n v="0"/>
    <n v="0"/>
    <n v="0"/>
    <n v="0"/>
    <n v="0"/>
    <n v="0"/>
    <n v="0"/>
    <m/>
    <m/>
    <m/>
    <m/>
    <m/>
    <m/>
    <m/>
    <m/>
    <m/>
    <m/>
    <m/>
    <m/>
    <m/>
    <m/>
    <m/>
    <m/>
    <m/>
    <m/>
    <m/>
    <m/>
    <m/>
    <m/>
    <m/>
    <m/>
    <m/>
    <m/>
    <n v="8798"/>
    <n v="0"/>
    <n v="0"/>
    <n v="0"/>
    <n v="0"/>
    <n v="0"/>
    <n v="0"/>
    <n v="0"/>
    <n v="0"/>
    <n v="0"/>
    <m/>
    <m/>
    <m/>
    <m/>
    <m/>
    <n v="0"/>
    <n v="0"/>
    <n v="0"/>
    <n v="0"/>
    <n v="0"/>
    <n v="0"/>
    <n v="0"/>
    <n v="0"/>
    <m/>
    <x v="0"/>
    <m/>
    <m/>
  </r>
  <r>
    <x v="64"/>
    <x v="87"/>
    <x v="1"/>
    <x v="10"/>
    <n v="0"/>
    <n v="0"/>
    <n v="0"/>
    <n v="0"/>
    <n v="0"/>
    <n v="0"/>
    <n v="0"/>
    <n v="0"/>
    <n v="0"/>
    <n v="5525"/>
    <n v="5525"/>
    <n v="0"/>
    <n v="5525"/>
    <n v="5525"/>
    <n v="0"/>
    <n v="0"/>
    <n v="0"/>
    <n v="0"/>
    <n v="0"/>
    <n v="0"/>
    <n v="0"/>
    <n v="0"/>
    <n v="0"/>
    <n v="0"/>
    <n v="0"/>
    <n v="0"/>
    <n v="0"/>
    <n v="0"/>
    <n v="0"/>
    <n v="0"/>
    <n v="0"/>
    <n v="0"/>
    <m/>
    <m/>
    <m/>
    <m/>
    <m/>
    <m/>
    <m/>
    <m/>
    <m/>
    <m/>
    <m/>
    <m/>
    <m/>
    <m/>
    <m/>
    <m/>
    <m/>
    <m/>
    <m/>
    <m/>
    <m/>
    <m/>
    <m/>
    <m/>
    <m/>
    <m/>
    <n v="0"/>
    <n v="0"/>
    <n v="0"/>
    <n v="0"/>
    <n v="0"/>
    <n v="0"/>
    <n v="0"/>
    <n v="0"/>
    <n v="0"/>
    <n v="0"/>
    <m/>
    <m/>
    <m/>
    <m/>
    <m/>
    <n v="0"/>
    <n v="0"/>
    <n v="5525"/>
    <n v="0"/>
    <n v="0"/>
    <n v="0"/>
    <n v="0"/>
    <n v="0"/>
    <m/>
    <x v="0"/>
    <m/>
    <m/>
  </r>
  <r>
    <x v="8"/>
    <x v="88"/>
    <x v="1"/>
    <x v="10"/>
    <n v="144"/>
    <n v="0"/>
    <n v="199755"/>
    <n v="199899"/>
    <n v="0"/>
    <n v="0"/>
    <n v="0"/>
    <n v="199899"/>
    <n v="0"/>
    <n v="0"/>
    <n v="199899"/>
    <n v="199899"/>
    <n v="199899"/>
    <n v="199899"/>
    <n v="144"/>
    <n v="63"/>
    <n v="0"/>
    <n v="0"/>
    <n v="199755"/>
    <n v="85365"/>
    <n v="0"/>
    <n v="0"/>
    <n v="0"/>
    <n v="0"/>
    <n v="0"/>
    <n v="0"/>
    <n v="0"/>
    <n v="0"/>
    <n v="0"/>
    <n v="0"/>
    <n v="0"/>
    <n v="0"/>
    <m/>
    <m/>
    <m/>
    <m/>
    <m/>
    <m/>
    <m/>
    <m/>
    <m/>
    <m/>
    <m/>
    <m/>
    <m/>
    <m/>
    <m/>
    <m/>
    <m/>
    <m/>
    <m/>
    <m/>
    <m/>
    <m/>
    <m/>
    <m/>
    <m/>
    <m/>
    <n v="0"/>
    <n v="0"/>
    <n v="0"/>
    <n v="0"/>
    <n v="0"/>
    <n v="0"/>
    <n v="0"/>
    <n v="0"/>
    <n v="0"/>
    <n v="0"/>
    <m/>
    <m/>
    <m/>
    <m/>
    <m/>
    <n v="0"/>
    <n v="0"/>
    <n v="0"/>
    <n v="0"/>
    <n v="0"/>
    <n v="0"/>
    <n v="0"/>
    <n v="0"/>
    <m/>
    <x v="1"/>
    <m/>
    <m/>
  </r>
  <r>
    <x v="66"/>
    <x v="90"/>
    <x v="1"/>
    <x v="10"/>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61"/>
    <x v="92"/>
    <x v="1"/>
    <x v="10"/>
    <n v="0"/>
    <n v="0"/>
    <n v="0"/>
    <n v="0"/>
    <n v="1260"/>
    <n v="149847"/>
    <n v="151107"/>
    <n v="151107"/>
    <n v="0"/>
    <n v="0"/>
    <n v="151107"/>
    <n v="151107"/>
    <n v="151107"/>
    <n v="151107"/>
    <n v="0"/>
    <n v="0"/>
    <n v="0"/>
    <n v="0"/>
    <n v="0"/>
    <n v="0"/>
    <n v="0"/>
    <n v="0"/>
    <n v="0"/>
    <n v="0"/>
    <n v="0"/>
    <n v="0"/>
    <n v="0"/>
    <n v="0"/>
    <n v="0"/>
    <n v="0"/>
    <n v="0"/>
    <n v="0"/>
    <m/>
    <m/>
    <m/>
    <m/>
    <m/>
    <m/>
    <m/>
    <m/>
    <m/>
    <m/>
    <m/>
    <m/>
    <m/>
    <m/>
    <m/>
    <m/>
    <m/>
    <m/>
    <m/>
    <m/>
    <m/>
    <m/>
    <m/>
    <m/>
    <m/>
    <m/>
    <n v="1260"/>
    <n v="0"/>
    <n v="0"/>
    <n v="0"/>
    <n v="149794"/>
    <n v="0"/>
    <n v="53"/>
    <n v="0"/>
    <n v="0"/>
    <n v="0"/>
    <m/>
    <m/>
    <m/>
    <m/>
    <m/>
    <n v="0"/>
    <n v="0"/>
    <n v="0"/>
    <n v="0"/>
    <n v="0"/>
    <n v="0"/>
    <n v="0"/>
    <n v="0"/>
    <m/>
    <x v="1"/>
    <m/>
    <m/>
  </r>
  <r>
    <x v="68"/>
    <x v="93"/>
    <x v="1"/>
    <x v="10"/>
    <n v="0"/>
    <n v="0"/>
    <n v="11450"/>
    <n v="11450"/>
    <n v="0"/>
    <n v="91894"/>
    <n v="91894"/>
    <n v="103344"/>
    <n v="0"/>
    <n v="16178"/>
    <n v="119522"/>
    <n v="103344"/>
    <n v="119522"/>
    <n v="119904"/>
    <n v="0"/>
    <n v="0"/>
    <n v="0"/>
    <n v="0"/>
    <n v="11450"/>
    <n v="0"/>
    <n v="0"/>
    <n v="0"/>
    <n v="0"/>
    <n v="0"/>
    <n v="0"/>
    <n v="0"/>
    <n v="0"/>
    <n v="0"/>
    <n v="0"/>
    <n v="0"/>
    <n v="0"/>
    <n v="0"/>
    <m/>
    <m/>
    <m/>
    <m/>
    <m/>
    <m/>
    <m/>
    <m/>
    <m/>
    <m/>
    <m/>
    <m/>
    <m/>
    <m/>
    <m/>
    <m/>
    <m/>
    <m/>
    <m/>
    <m/>
    <m/>
    <m/>
    <m/>
    <m/>
    <m/>
    <m/>
    <n v="0"/>
    <n v="0"/>
    <n v="0"/>
    <n v="0"/>
    <n v="91892"/>
    <n v="0"/>
    <n v="2"/>
    <n v="0"/>
    <n v="0"/>
    <n v="0"/>
    <m/>
    <m/>
    <m/>
    <m/>
    <m/>
    <n v="0"/>
    <n v="0"/>
    <n v="16178"/>
    <n v="0"/>
    <n v="0"/>
    <n v="0"/>
    <n v="382"/>
    <n v="0"/>
    <m/>
    <x v="1"/>
    <m/>
    <m/>
  </r>
  <r>
    <x v="170"/>
    <x v="207"/>
    <x v="1"/>
    <x v="10"/>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69"/>
    <x v="94"/>
    <x v="1"/>
    <x v="10"/>
    <n v="1"/>
    <n v="286"/>
    <n v="14743"/>
    <n v="15030"/>
    <n v="0"/>
    <n v="24"/>
    <n v="24"/>
    <n v="15054"/>
    <n v="0"/>
    <n v="0"/>
    <n v="15054"/>
    <n v="15054"/>
    <n v="15054"/>
    <n v="15054"/>
    <n v="1"/>
    <n v="0"/>
    <n v="286"/>
    <n v="0"/>
    <n v="14743"/>
    <n v="0"/>
    <n v="0"/>
    <n v="0"/>
    <n v="0"/>
    <n v="0"/>
    <n v="0"/>
    <n v="0"/>
    <n v="0"/>
    <n v="0"/>
    <n v="0"/>
    <n v="0"/>
    <n v="0"/>
    <n v="0"/>
    <m/>
    <m/>
    <m/>
    <m/>
    <m/>
    <m/>
    <m/>
    <m/>
    <m/>
    <m/>
    <m/>
    <m/>
    <m/>
    <m/>
    <m/>
    <m/>
    <m/>
    <m/>
    <m/>
    <m/>
    <m/>
    <m/>
    <m/>
    <m/>
    <m/>
    <m/>
    <n v="0"/>
    <n v="0"/>
    <n v="0"/>
    <n v="0"/>
    <n v="0"/>
    <n v="0"/>
    <n v="5"/>
    <n v="0"/>
    <n v="19"/>
    <n v="0"/>
    <m/>
    <m/>
    <m/>
    <m/>
    <m/>
    <n v="0"/>
    <n v="0"/>
    <n v="0"/>
    <n v="0"/>
    <n v="0"/>
    <n v="0"/>
    <n v="0"/>
    <n v="0"/>
    <m/>
    <x v="0"/>
    <m/>
    <m/>
  </r>
  <r>
    <x v="153"/>
    <x v="188"/>
    <x v="1"/>
    <x v="10"/>
    <n v="0"/>
    <n v="0"/>
    <n v="0"/>
    <n v="0"/>
    <n v="0"/>
    <n v="0"/>
    <n v="0"/>
    <n v="0"/>
    <n v="0"/>
    <n v="0"/>
    <n v="0"/>
    <n v="0"/>
    <n v="0"/>
    <n v="0"/>
    <m/>
    <m/>
    <m/>
    <m/>
    <m/>
    <m/>
    <m/>
    <m/>
    <m/>
    <m/>
    <m/>
    <m/>
    <m/>
    <m/>
    <m/>
    <m/>
    <m/>
    <m/>
    <m/>
    <m/>
    <m/>
    <m/>
    <m/>
    <m/>
    <m/>
    <m/>
    <m/>
    <m/>
    <m/>
    <m/>
    <m/>
    <m/>
    <m/>
    <m/>
    <m/>
    <m/>
    <m/>
    <m/>
    <m/>
    <m/>
    <m/>
    <m/>
    <m/>
    <m/>
    <m/>
    <m/>
    <m/>
    <m/>
    <m/>
    <m/>
    <m/>
    <m/>
    <m/>
    <m/>
    <m/>
    <m/>
    <m/>
    <m/>
    <m/>
    <m/>
    <m/>
    <m/>
    <m/>
    <m/>
    <m/>
    <m/>
    <m/>
    <m/>
    <x v="0"/>
    <m/>
    <m/>
  </r>
  <r>
    <x v="146"/>
    <x v="153"/>
    <x v="1"/>
    <x v="10"/>
    <n v="0"/>
    <n v="0"/>
    <n v="0"/>
    <n v="0"/>
    <n v="55589"/>
    <n v="0"/>
    <n v="55589"/>
    <n v="55589"/>
    <n v="0"/>
    <n v="0"/>
    <n v="55589"/>
    <n v="55589"/>
    <n v="55589"/>
    <n v="55589"/>
    <n v="0"/>
    <n v="0"/>
    <n v="0"/>
    <n v="0"/>
    <n v="0"/>
    <n v="0"/>
    <n v="0"/>
    <n v="0"/>
    <n v="0"/>
    <n v="0"/>
    <n v="0"/>
    <n v="0"/>
    <n v="0"/>
    <n v="0"/>
    <n v="0"/>
    <n v="0"/>
    <n v="0"/>
    <n v="0"/>
    <m/>
    <m/>
    <m/>
    <m/>
    <m/>
    <m/>
    <m/>
    <m/>
    <m/>
    <m/>
    <m/>
    <m/>
    <m/>
    <m/>
    <m/>
    <m/>
    <m/>
    <m/>
    <m/>
    <m/>
    <m/>
    <m/>
    <m/>
    <m/>
    <m/>
    <m/>
    <n v="55589"/>
    <n v="0"/>
    <n v="0"/>
    <n v="0"/>
    <n v="0"/>
    <n v="0"/>
    <n v="0"/>
    <n v="0"/>
    <n v="0"/>
    <n v="0"/>
    <m/>
    <m/>
    <m/>
    <m/>
    <m/>
    <n v="0"/>
    <n v="0"/>
    <n v="0"/>
    <n v="0"/>
    <n v="0"/>
    <n v="0"/>
    <n v="0"/>
    <n v="0"/>
    <m/>
    <x v="0"/>
    <m/>
    <m/>
  </r>
  <r>
    <x v="71"/>
    <x v="96"/>
    <x v="1"/>
    <x v="10"/>
    <n v="0"/>
    <n v="0"/>
    <n v="27096"/>
    <n v="27096"/>
    <n v="334"/>
    <n v="0"/>
    <n v="334"/>
    <n v="27430"/>
    <n v="0"/>
    <n v="0"/>
    <n v="27430"/>
    <n v="27430"/>
    <n v="27430"/>
    <n v="27430"/>
    <n v="0"/>
    <n v="0"/>
    <n v="0"/>
    <n v="0"/>
    <n v="27096"/>
    <n v="0"/>
    <n v="0"/>
    <n v="0"/>
    <n v="0"/>
    <n v="0"/>
    <n v="0"/>
    <n v="0"/>
    <n v="0"/>
    <n v="0"/>
    <n v="0"/>
    <n v="0"/>
    <n v="0"/>
    <n v="0"/>
    <m/>
    <m/>
    <m/>
    <m/>
    <m/>
    <m/>
    <m/>
    <m/>
    <m/>
    <m/>
    <m/>
    <m/>
    <m/>
    <m/>
    <m/>
    <m/>
    <m/>
    <m/>
    <m/>
    <m/>
    <m/>
    <m/>
    <m/>
    <m/>
    <m/>
    <m/>
    <n v="334"/>
    <n v="0"/>
    <n v="0"/>
    <n v="0"/>
    <n v="0"/>
    <n v="0"/>
    <n v="0"/>
    <n v="0"/>
    <n v="0"/>
    <n v="0"/>
    <m/>
    <m/>
    <m/>
    <m/>
    <m/>
    <n v="0"/>
    <n v="0"/>
    <n v="0"/>
    <n v="0"/>
    <n v="0"/>
    <n v="0"/>
    <n v="0"/>
    <n v="0"/>
    <m/>
    <x v="0"/>
    <m/>
    <m/>
  </r>
  <r>
    <x v="75"/>
    <x v="100"/>
    <x v="1"/>
    <x v="10"/>
    <n v="0"/>
    <n v="0"/>
    <n v="0"/>
    <n v="0"/>
    <n v="0"/>
    <n v="212931"/>
    <n v="212931"/>
    <n v="212931"/>
    <n v="0"/>
    <n v="0"/>
    <n v="212931"/>
    <n v="212931"/>
    <n v="212931"/>
    <n v="212931"/>
    <n v="0"/>
    <n v="0"/>
    <n v="0"/>
    <n v="0"/>
    <n v="0"/>
    <n v="0"/>
    <n v="0"/>
    <n v="0"/>
    <n v="0"/>
    <n v="0"/>
    <n v="0"/>
    <n v="0"/>
    <n v="0"/>
    <n v="0"/>
    <n v="0"/>
    <n v="0"/>
    <n v="0"/>
    <n v="0"/>
    <m/>
    <m/>
    <m/>
    <m/>
    <m/>
    <m/>
    <m/>
    <m/>
    <m/>
    <m/>
    <m/>
    <m/>
    <m/>
    <m/>
    <m/>
    <m/>
    <m/>
    <m/>
    <m/>
    <m/>
    <m/>
    <m/>
    <m/>
    <m/>
    <m/>
    <m/>
    <n v="0"/>
    <n v="0"/>
    <n v="0"/>
    <n v="0"/>
    <n v="212931"/>
    <n v="0"/>
    <n v="0"/>
    <n v="0"/>
    <n v="0"/>
    <n v="0"/>
    <m/>
    <m/>
    <m/>
    <m/>
    <m/>
    <n v="0"/>
    <n v="0"/>
    <n v="0"/>
    <n v="0"/>
    <n v="0"/>
    <n v="0"/>
    <n v="0"/>
    <n v="0"/>
    <m/>
    <x v="1"/>
    <m/>
    <m/>
  </r>
  <r>
    <x v="188"/>
    <x v="196"/>
    <x v="1"/>
    <x v="10"/>
    <n v="0"/>
    <n v="3451"/>
    <n v="9478"/>
    <n v="12929"/>
    <n v="7982"/>
    <n v="0"/>
    <n v="7982"/>
    <n v="20911"/>
    <n v="0"/>
    <n v="531"/>
    <n v="21442"/>
    <n v="20911"/>
    <n v="21442"/>
    <n v="21442"/>
    <n v="0"/>
    <n v="0"/>
    <n v="3451"/>
    <n v="0"/>
    <n v="9478"/>
    <n v="0"/>
    <n v="0"/>
    <n v="0"/>
    <n v="0"/>
    <n v="0"/>
    <n v="0"/>
    <n v="0"/>
    <n v="0"/>
    <n v="0"/>
    <n v="0"/>
    <n v="0"/>
    <n v="0"/>
    <n v="0"/>
    <m/>
    <m/>
    <m/>
    <m/>
    <m/>
    <m/>
    <m/>
    <m/>
    <m/>
    <m/>
    <m/>
    <m/>
    <m/>
    <m/>
    <m/>
    <m/>
    <m/>
    <m/>
    <m/>
    <m/>
    <m/>
    <m/>
    <m/>
    <m/>
    <m/>
    <m/>
    <n v="7982"/>
    <n v="0"/>
    <n v="0"/>
    <n v="0"/>
    <n v="0"/>
    <n v="0"/>
    <n v="0"/>
    <n v="0"/>
    <n v="0"/>
    <n v="0"/>
    <m/>
    <m/>
    <m/>
    <m/>
    <m/>
    <n v="0"/>
    <n v="0"/>
    <n v="531"/>
    <n v="0"/>
    <n v="0"/>
    <n v="0"/>
    <n v="0"/>
    <n v="0"/>
    <m/>
    <x v="0"/>
    <m/>
    <m/>
  </r>
  <r>
    <x v="129"/>
    <x v="167"/>
    <x v="1"/>
    <x v="10"/>
    <n v="0"/>
    <n v="0"/>
    <n v="0"/>
    <n v="0"/>
    <n v="811"/>
    <n v="0"/>
    <n v="811"/>
    <n v="811"/>
    <n v="0"/>
    <n v="0"/>
    <n v="811"/>
    <n v="811"/>
    <n v="811"/>
    <n v="811"/>
    <n v="0"/>
    <n v="0"/>
    <n v="0"/>
    <n v="0"/>
    <n v="0"/>
    <n v="0"/>
    <n v="0"/>
    <n v="0"/>
    <n v="0"/>
    <n v="0"/>
    <n v="0"/>
    <n v="0"/>
    <n v="0"/>
    <n v="0"/>
    <n v="0"/>
    <n v="0"/>
    <n v="0"/>
    <n v="0"/>
    <m/>
    <m/>
    <m/>
    <m/>
    <m/>
    <m/>
    <m/>
    <m/>
    <m/>
    <m/>
    <m/>
    <m/>
    <m/>
    <m/>
    <m/>
    <m/>
    <m/>
    <m/>
    <m/>
    <m/>
    <m/>
    <m/>
    <m/>
    <m/>
    <m/>
    <m/>
    <n v="811"/>
    <n v="0"/>
    <n v="0"/>
    <n v="0"/>
    <n v="0"/>
    <n v="0"/>
    <n v="0"/>
    <n v="0"/>
    <n v="0"/>
    <n v="0"/>
    <m/>
    <m/>
    <m/>
    <m/>
    <m/>
    <n v="0"/>
    <n v="0"/>
    <n v="0"/>
    <n v="0"/>
    <n v="0"/>
    <n v="0"/>
    <n v="0"/>
    <n v="0"/>
    <m/>
    <x v="0"/>
    <m/>
    <m/>
  </r>
  <r>
    <x v="161"/>
    <x v="103"/>
    <x v="1"/>
    <x v="10"/>
    <n v="0"/>
    <n v="0"/>
    <n v="0"/>
    <n v="0"/>
    <n v="0"/>
    <n v="865398"/>
    <n v="865398"/>
    <n v="865398"/>
    <n v="0"/>
    <n v="232357"/>
    <n v="1097755"/>
    <n v="865398"/>
    <n v="1097755"/>
    <n v="1097755"/>
    <n v="0"/>
    <n v="0"/>
    <n v="0"/>
    <n v="0"/>
    <n v="0"/>
    <n v="0"/>
    <n v="0"/>
    <n v="0"/>
    <n v="0"/>
    <n v="0"/>
    <n v="0"/>
    <n v="0"/>
    <n v="0"/>
    <n v="0"/>
    <n v="0"/>
    <n v="0"/>
    <n v="0"/>
    <n v="0"/>
    <m/>
    <m/>
    <m/>
    <m/>
    <m/>
    <m/>
    <m/>
    <m/>
    <m/>
    <m/>
    <m/>
    <m/>
    <m/>
    <m/>
    <m/>
    <m/>
    <m/>
    <m/>
    <m/>
    <m/>
    <m/>
    <m/>
    <m/>
    <m/>
    <m/>
    <m/>
    <n v="0"/>
    <n v="0"/>
    <n v="0"/>
    <n v="0"/>
    <n v="865398"/>
    <n v="0"/>
    <n v="0"/>
    <n v="0"/>
    <n v="0"/>
    <n v="0"/>
    <m/>
    <m/>
    <m/>
    <m/>
    <m/>
    <n v="0"/>
    <n v="0"/>
    <n v="232357"/>
    <n v="0"/>
    <n v="0"/>
    <n v="0"/>
    <n v="0"/>
    <n v="0"/>
    <m/>
    <x v="1"/>
    <m/>
    <m/>
  </r>
  <r>
    <x v="161"/>
    <x v="104"/>
    <x v="1"/>
    <x v="10"/>
    <n v="2795"/>
    <n v="203130"/>
    <n v="502804"/>
    <n v="708729"/>
    <n v="149651"/>
    <n v="249266"/>
    <n v="398917"/>
    <n v="1107646"/>
    <n v="178"/>
    <n v="15082"/>
    <n v="1122728"/>
    <n v="1107646"/>
    <n v="1122728"/>
    <n v="1122812"/>
    <n v="2795"/>
    <n v="1452"/>
    <n v="201625"/>
    <n v="45296"/>
    <n v="474655"/>
    <n v="88513"/>
    <n v="0"/>
    <n v="0"/>
    <n v="0"/>
    <n v="0"/>
    <n v="0"/>
    <n v="0"/>
    <n v="0"/>
    <n v="0"/>
    <n v="1505"/>
    <n v="1139"/>
    <n v="28149"/>
    <n v="4560"/>
    <m/>
    <m/>
    <m/>
    <m/>
    <m/>
    <m/>
    <m/>
    <m/>
    <m/>
    <m/>
    <m/>
    <m/>
    <m/>
    <m/>
    <m/>
    <m/>
    <m/>
    <m/>
    <m/>
    <m/>
    <m/>
    <m/>
    <m/>
    <m/>
    <m/>
    <m/>
    <n v="149651"/>
    <n v="0"/>
    <n v="0"/>
    <n v="0"/>
    <n v="249248"/>
    <n v="0"/>
    <n v="18"/>
    <n v="0"/>
    <n v="0"/>
    <n v="0"/>
    <m/>
    <m/>
    <m/>
    <m/>
    <m/>
    <n v="178"/>
    <n v="0"/>
    <n v="14904"/>
    <n v="0"/>
    <n v="0"/>
    <n v="0"/>
    <n v="84"/>
    <n v="0"/>
    <m/>
    <x v="1"/>
    <m/>
    <m/>
  </r>
  <r>
    <x v="79"/>
    <x v="106"/>
    <x v="1"/>
    <x v="10"/>
    <n v="0"/>
    <n v="0"/>
    <n v="0"/>
    <n v="0"/>
    <n v="0"/>
    <n v="0"/>
    <n v="0"/>
    <n v="0"/>
    <n v="0"/>
    <n v="427042"/>
    <n v="427042"/>
    <n v="0"/>
    <n v="427042"/>
    <n v="427042"/>
    <n v="0"/>
    <n v="0"/>
    <n v="0"/>
    <n v="0"/>
    <n v="0"/>
    <n v="0"/>
    <n v="0"/>
    <n v="0"/>
    <n v="0"/>
    <n v="0"/>
    <n v="0"/>
    <n v="0"/>
    <n v="0"/>
    <n v="0"/>
    <n v="0"/>
    <n v="0"/>
    <n v="0"/>
    <n v="0"/>
    <m/>
    <m/>
    <m/>
    <m/>
    <m/>
    <m/>
    <m/>
    <m/>
    <m/>
    <m/>
    <m/>
    <m/>
    <m/>
    <m/>
    <m/>
    <m/>
    <m/>
    <m/>
    <m/>
    <m/>
    <m/>
    <m/>
    <m/>
    <m/>
    <m/>
    <m/>
    <n v="0"/>
    <n v="0"/>
    <n v="0"/>
    <n v="0"/>
    <n v="0"/>
    <n v="0"/>
    <n v="0"/>
    <n v="0"/>
    <n v="0"/>
    <n v="0"/>
    <m/>
    <m/>
    <m/>
    <m/>
    <m/>
    <n v="0"/>
    <n v="0"/>
    <n v="427042"/>
    <n v="0"/>
    <n v="0"/>
    <n v="0"/>
    <n v="0"/>
    <n v="0"/>
    <m/>
    <x v="1"/>
    <m/>
    <m/>
  </r>
  <r>
    <x v="50"/>
    <x v="66"/>
    <x v="1"/>
    <x v="10"/>
    <n v="0"/>
    <n v="0"/>
    <n v="0"/>
    <n v="0"/>
    <n v="14777"/>
    <n v="0"/>
    <n v="14777"/>
    <n v="14777"/>
    <n v="0"/>
    <n v="0"/>
    <n v="14777"/>
    <n v="14777"/>
    <n v="14777"/>
    <n v="14777"/>
    <n v="0"/>
    <n v="0"/>
    <n v="0"/>
    <n v="0"/>
    <n v="0"/>
    <n v="0"/>
    <n v="0"/>
    <n v="0"/>
    <n v="0"/>
    <n v="0"/>
    <n v="0"/>
    <n v="0"/>
    <n v="0"/>
    <n v="0"/>
    <n v="0"/>
    <n v="0"/>
    <n v="0"/>
    <n v="0"/>
    <m/>
    <m/>
    <m/>
    <m/>
    <m/>
    <m/>
    <m/>
    <m/>
    <m/>
    <m/>
    <m/>
    <m/>
    <m/>
    <m/>
    <m/>
    <m/>
    <m/>
    <m/>
    <m/>
    <m/>
    <m/>
    <m/>
    <m/>
    <m/>
    <m/>
    <m/>
    <n v="14777"/>
    <n v="0"/>
    <n v="0"/>
    <n v="0"/>
    <n v="0"/>
    <n v="0"/>
    <n v="0"/>
    <n v="0"/>
    <n v="0"/>
    <n v="0"/>
    <m/>
    <m/>
    <m/>
    <m/>
    <m/>
    <n v="0"/>
    <n v="0"/>
    <n v="0"/>
    <n v="0"/>
    <n v="0"/>
    <n v="0"/>
    <n v="0"/>
    <n v="0"/>
    <m/>
    <x v="0"/>
    <m/>
    <m/>
  </r>
  <r>
    <x v="18"/>
    <x v="108"/>
    <x v="1"/>
    <x v="10"/>
    <n v="0"/>
    <n v="0"/>
    <n v="0"/>
    <n v="0"/>
    <n v="24964"/>
    <n v="0"/>
    <n v="24964"/>
    <n v="24964"/>
    <n v="0"/>
    <n v="0"/>
    <n v="24964"/>
    <n v="24964"/>
    <n v="24964"/>
    <n v="24964"/>
    <n v="0"/>
    <n v="0"/>
    <n v="0"/>
    <n v="0"/>
    <n v="0"/>
    <n v="0"/>
    <n v="0"/>
    <n v="0"/>
    <n v="0"/>
    <n v="0"/>
    <n v="0"/>
    <n v="0"/>
    <n v="0"/>
    <n v="0"/>
    <n v="0"/>
    <n v="0"/>
    <n v="0"/>
    <n v="0"/>
    <m/>
    <m/>
    <m/>
    <m/>
    <m/>
    <m/>
    <m/>
    <m/>
    <m/>
    <m/>
    <m/>
    <m/>
    <m/>
    <m/>
    <m/>
    <m/>
    <m/>
    <m/>
    <m/>
    <m/>
    <m/>
    <m/>
    <m/>
    <m/>
    <m/>
    <m/>
    <n v="24964"/>
    <n v="0"/>
    <n v="0"/>
    <n v="0"/>
    <n v="0"/>
    <n v="0"/>
    <n v="0"/>
    <n v="0"/>
    <n v="0"/>
    <n v="0"/>
    <m/>
    <m/>
    <m/>
    <m/>
    <m/>
    <n v="0"/>
    <n v="0"/>
    <n v="0"/>
    <n v="0"/>
    <n v="0"/>
    <n v="0"/>
    <n v="0"/>
    <n v="0"/>
    <m/>
    <x v="0"/>
    <m/>
    <m/>
  </r>
  <r>
    <x v="82"/>
    <x v="111"/>
    <x v="1"/>
    <x v="10"/>
    <n v="0"/>
    <n v="0"/>
    <n v="0"/>
    <n v="0"/>
    <n v="11310"/>
    <n v="627343"/>
    <n v="638653"/>
    <n v="638653"/>
    <n v="1574"/>
    <n v="1574"/>
    <n v="640227"/>
    <n v="638653"/>
    <n v="640227"/>
    <n v="640227"/>
    <n v="0"/>
    <n v="0"/>
    <n v="0"/>
    <n v="0"/>
    <n v="0"/>
    <n v="0"/>
    <n v="0"/>
    <n v="0"/>
    <n v="0"/>
    <n v="0"/>
    <n v="0"/>
    <n v="0"/>
    <n v="0"/>
    <n v="0"/>
    <n v="0"/>
    <n v="0"/>
    <n v="0"/>
    <n v="0"/>
    <m/>
    <m/>
    <m/>
    <m/>
    <m/>
    <m/>
    <m/>
    <m/>
    <m/>
    <m/>
    <m/>
    <m/>
    <m/>
    <m/>
    <m/>
    <m/>
    <m/>
    <m/>
    <m/>
    <m/>
    <m/>
    <m/>
    <m/>
    <m/>
    <m/>
    <m/>
    <n v="11310"/>
    <n v="0"/>
    <n v="0"/>
    <n v="0"/>
    <n v="627338"/>
    <n v="0"/>
    <n v="5"/>
    <n v="0"/>
    <n v="0"/>
    <n v="0"/>
    <m/>
    <m/>
    <m/>
    <m/>
    <m/>
    <n v="1574"/>
    <n v="0"/>
    <n v="0"/>
    <n v="0"/>
    <n v="0"/>
    <n v="0"/>
    <n v="0"/>
    <n v="0"/>
    <m/>
    <x v="1"/>
    <m/>
    <m/>
  </r>
  <r>
    <x v="121"/>
    <x v="161"/>
    <x v="1"/>
    <x v="10"/>
    <n v="0"/>
    <n v="0"/>
    <n v="0"/>
    <n v="0"/>
    <n v="20306"/>
    <n v="0"/>
    <n v="20306"/>
    <n v="20306"/>
    <n v="0"/>
    <n v="0"/>
    <n v="20306"/>
    <n v="20306"/>
    <n v="20306"/>
    <n v="20306"/>
    <n v="0"/>
    <n v="0"/>
    <n v="0"/>
    <n v="0"/>
    <n v="0"/>
    <n v="0"/>
    <n v="0"/>
    <n v="0"/>
    <n v="0"/>
    <n v="0"/>
    <n v="0"/>
    <n v="0"/>
    <n v="0"/>
    <n v="0"/>
    <n v="0"/>
    <n v="0"/>
    <n v="0"/>
    <n v="0"/>
    <m/>
    <m/>
    <m/>
    <m/>
    <m/>
    <m/>
    <m/>
    <m/>
    <m/>
    <m/>
    <m/>
    <m/>
    <m/>
    <m/>
    <m/>
    <m/>
    <m/>
    <m/>
    <m/>
    <m/>
    <m/>
    <m/>
    <m/>
    <m/>
    <m/>
    <m/>
    <n v="20306"/>
    <n v="0"/>
    <n v="0"/>
    <n v="0"/>
    <n v="0"/>
    <n v="0"/>
    <n v="0"/>
    <n v="0"/>
    <n v="0"/>
    <n v="0"/>
    <m/>
    <m/>
    <m/>
    <m/>
    <m/>
    <n v="0"/>
    <n v="0"/>
    <n v="0"/>
    <n v="0"/>
    <n v="0"/>
    <n v="0"/>
    <n v="0"/>
    <n v="0"/>
    <m/>
    <x v="0"/>
    <m/>
    <m/>
  </r>
  <r>
    <x v="20"/>
    <x v="112"/>
    <x v="1"/>
    <x v="10"/>
    <n v="283285"/>
    <n v="709957"/>
    <n v="4795641"/>
    <n v="5788883"/>
    <n v="956865"/>
    <n v="365986"/>
    <n v="1322851"/>
    <n v="7111734"/>
    <n v="11915"/>
    <n v="11915"/>
    <n v="7123649"/>
    <n v="7111734"/>
    <n v="7123649"/>
    <n v="7123649"/>
    <n v="283285"/>
    <n v="156079"/>
    <n v="709957"/>
    <n v="254786"/>
    <n v="4795641"/>
    <n v="2662039"/>
    <n v="0"/>
    <n v="0"/>
    <n v="0"/>
    <n v="0"/>
    <n v="0"/>
    <n v="0"/>
    <n v="0"/>
    <n v="0"/>
    <n v="0"/>
    <n v="0"/>
    <n v="0"/>
    <n v="0"/>
    <m/>
    <m/>
    <m/>
    <m/>
    <m/>
    <m/>
    <m/>
    <m/>
    <m/>
    <m/>
    <m/>
    <m/>
    <m/>
    <m/>
    <m/>
    <m/>
    <m/>
    <m/>
    <m/>
    <m/>
    <m/>
    <m/>
    <m/>
    <m/>
    <m/>
    <m/>
    <n v="954273"/>
    <n v="0"/>
    <n v="2592"/>
    <n v="0"/>
    <n v="365383"/>
    <n v="0"/>
    <n v="110"/>
    <n v="0"/>
    <n v="493"/>
    <n v="0"/>
    <m/>
    <m/>
    <m/>
    <m/>
    <m/>
    <n v="11915"/>
    <n v="0"/>
    <n v="0"/>
    <n v="0"/>
    <n v="0"/>
    <n v="0"/>
    <n v="0"/>
    <n v="0"/>
    <m/>
    <x v="1"/>
    <m/>
    <m/>
  </r>
  <r>
    <x v="83"/>
    <x v="113"/>
    <x v="1"/>
    <x v="10"/>
    <n v="0"/>
    <n v="0"/>
    <n v="0"/>
    <n v="0"/>
    <n v="0"/>
    <n v="126404"/>
    <n v="126404"/>
    <n v="126404"/>
    <n v="0"/>
    <n v="0"/>
    <n v="126404"/>
    <n v="126404"/>
    <n v="126404"/>
    <n v="126404"/>
    <n v="0"/>
    <n v="0"/>
    <n v="0"/>
    <n v="0"/>
    <n v="0"/>
    <n v="0"/>
    <n v="0"/>
    <n v="0"/>
    <n v="0"/>
    <n v="0"/>
    <n v="0"/>
    <n v="0"/>
    <n v="0"/>
    <n v="0"/>
    <n v="0"/>
    <n v="0"/>
    <n v="0"/>
    <n v="0"/>
    <m/>
    <m/>
    <m/>
    <m/>
    <m/>
    <m/>
    <m/>
    <m/>
    <m/>
    <m/>
    <m/>
    <m/>
    <m/>
    <m/>
    <m/>
    <m/>
    <m/>
    <m/>
    <m/>
    <m/>
    <m/>
    <m/>
    <m/>
    <m/>
    <m/>
    <m/>
    <n v="0"/>
    <n v="0"/>
    <n v="0"/>
    <n v="0"/>
    <n v="126404"/>
    <n v="0"/>
    <n v="0"/>
    <n v="0"/>
    <n v="0"/>
    <n v="0"/>
    <m/>
    <m/>
    <m/>
    <m/>
    <m/>
    <n v="0"/>
    <n v="0"/>
    <n v="0"/>
    <n v="0"/>
    <n v="0"/>
    <n v="0"/>
    <n v="0"/>
    <n v="0"/>
    <m/>
    <x v="1"/>
    <m/>
    <m/>
  </r>
  <r>
    <x v="84"/>
    <x v="115"/>
    <x v="1"/>
    <x v="10"/>
    <n v="0"/>
    <n v="0"/>
    <n v="0"/>
    <n v="0"/>
    <n v="3513"/>
    <n v="1144625"/>
    <n v="1148138"/>
    <n v="1148138"/>
    <n v="48461"/>
    <n v="48461"/>
    <n v="1196599"/>
    <n v="1148138"/>
    <n v="1196599"/>
    <n v="1196599"/>
    <n v="0"/>
    <n v="0"/>
    <n v="0"/>
    <n v="0"/>
    <n v="0"/>
    <n v="0"/>
    <n v="0"/>
    <n v="0"/>
    <n v="0"/>
    <n v="0"/>
    <n v="0"/>
    <n v="0"/>
    <n v="0"/>
    <n v="0"/>
    <n v="0"/>
    <n v="0"/>
    <n v="0"/>
    <n v="0"/>
    <m/>
    <m/>
    <m/>
    <m/>
    <m/>
    <m/>
    <m/>
    <m/>
    <m/>
    <m/>
    <m/>
    <m/>
    <m/>
    <m/>
    <m/>
    <m/>
    <m/>
    <m/>
    <m/>
    <m/>
    <m/>
    <m/>
    <m/>
    <m/>
    <m/>
    <m/>
    <n v="3513"/>
    <n v="0"/>
    <n v="0"/>
    <n v="0"/>
    <n v="1144624"/>
    <n v="0"/>
    <n v="1"/>
    <n v="0"/>
    <n v="0"/>
    <n v="0"/>
    <m/>
    <m/>
    <m/>
    <m/>
    <m/>
    <n v="48461"/>
    <n v="0"/>
    <n v="0"/>
    <n v="0"/>
    <n v="0"/>
    <n v="0"/>
    <n v="0"/>
    <n v="0"/>
    <m/>
    <x v="1"/>
    <m/>
    <m/>
  </r>
  <r>
    <x v="189"/>
    <x v="231"/>
    <x v="1"/>
    <x v="10"/>
    <n v="0"/>
    <n v="0"/>
    <n v="0"/>
    <n v="0"/>
    <n v="0"/>
    <n v="0"/>
    <n v="0"/>
    <n v="0"/>
    <n v="0"/>
    <n v="0"/>
    <n v="0"/>
    <n v="0"/>
    <n v="0"/>
    <n v="1"/>
    <n v="0"/>
    <n v="0"/>
    <n v="0"/>
    <n v="0"/>
    <n v="0"/>
    <n v="0"/>
    <n v="0"/>
    <n v="0"/>
    <n v="0"/>
    <n v="0"/>
    <n v="0"/>
    <n v="0"/>
    <n v="0"/>
    <n v="0"/>
    <n v="0"/>
    <n v="0"/>
    <n v="0"/>
    <n v="0"/>
    <m/>
    <m/>
    <m/>
    <m/>
    <m/>
    <m/>
    <m/>
    <m/>
    <m/>
    <m/>
    <m/>
    <m/>
    <m/>
    <m/>
    <m/>
    <m/>
    <m/>
    <m/>
    <m/>
    <m/>
    <m/>
    <m/>
    <m/>
    <m/>
    <m/>
    <m/>
    <n v="0"/>
    <n v="0"/>
    <n v="0"/>
    <n v="0"/>
    <n v="0"/>
    <n v="0"/>
    <n v="0"/>
    <n v="0"/>
    <n v="0"/>
    <n v="0"/>
    <m/>
    <m/>
    <m/>
    <m/>
    <m/>
    <n v="0"/>
    <n v="0"/>
    <n v="0"/>
    <n v="0"/>
    <n v="0"/>
    <n v="0"/>
    <n v="1"/>
    <n v="0"/>
    <m/>
    <x v="0"/>
    <m/>
    <m/>
  </r>
  <r>
    <x v="144"/>
    <x v="118"/>
    <x v="1"/>
    <x v="10"/>
    <n v="0"/>
    <n v="287"/>
    <n v="395"/>
    <n v="682"/>
    <n v="0"/>
    <n v="0"/>
    <n v="0"/>
    <n v="682"/>
    <n v="0"/>
    <n v="0"/>
    <n v="682"/>
    <n v="682"/>
    <n v="682"/>
    <n v="682"/>
    <n v="0"/>
    <n v="0"/>
    <n v="287"/>
    <n v="0"/>
    <n v="395"/>
    <n v="0"/>
    <n v="0"/>
    <n v="0"/>
    <n v="0"/>
    <n v="0"/>
    <n v="0"/>
    <n v="0"/>
    <n v="0"/>
    <n v="0"/>
    <n v="0"/>
    <n v="0"/>
    <n v="0"/>
    <n v="0"/>
    <m/>
    <m/>
    <m/>
    <m/>
    <m/>
    <m/>
    <m/>
    <m/>
    <m/>
    <m/>
    <m/>
    <m/>
    <m/>
    <m/>
    <m/>
    <m/>
    <m/>
    <m/>
    <m/>
    <m/>
    <m/>
    <m/>
    <m/>
    <m/>
    <m/>
    <m/>
    <n v="0"/>
    <n v="0"/>
    <n v="0"/>
    <n v="0"/>
    <n v="0"/>
    <n v="0"/>
    <n v="0"/>
    <n v="0"/>
    <n v="0"/>
    <n v="0"/>
    <m/>
    <m/>
    <m/>
    <m/>
    <m/>
    <n v="0"/>
    <n v="0"/>
    <n v="0"/>
    <n v="0"/>
    <n v="0"/>
    <n v="0"/>
    <n v="0"/>
    <n v="0"/>
    <m/>
    <x v="0"/>
    <m/>
    <m/>
  </r>
  <r>
    <x v="90"/>
    <x v="121"/>
    <x v="1"/>
    <x v="10"/>
    <n v="0"/>
    <n v="0"/>
    <n v="0"/>
    <n v="0"/>
    <n v="8774"/>
    <n v="254756"/>
    <n v="263530"/>
    <n v="263530"/>
    <n v="0"/>
    <n v="104305"/>
    <n v="367835"/>
    <n v="263530"/>
    <n v="367835"/>
    <n v="367835"/>
    <n v="0"/>
    <n v="0"/>
    <n v="0"/>
    <n v="0"/>
    <n v="0"/>
    <n v="0"/>
    <n v="0"/>
    <n v="0"/>
    <n v="0"/>
    <n v="0"/>
    <n v="0"/>
    <n v="0"/>
    <n v="0"/>
    <n v="0"/>
    <n v="0"/>
    <n v="0"/>
    <n v="0"/>
    <n v="0"/>
    <m/>
    <m/>
    <m/>
    <m/>
    <m/>
    <m/>
    <m/>
    <m/>
    <m/>
    <m/>
    <m/>
    <m/>
    <m/>
    <m/>
    <m/>
    <m/>
    <m/>
    <m/>
    <m/>
    <m/>
    <m/>
    <m/>
    <m/>
    <m/>
    <m/>
    <m/>
    <n v="8774"/>
    <n v="0"/>
    <n v="0"/>
    <n v="0"/>
    <n v="254741"/>
    <n v="0"/>
    <n v="15"/>
    <n v="0"/>
    <n v="0"/>
    <n v="0"/>
    <m/>
    <m/>
    <m/>
    <m/>
    <m/>
    <n v="0"/>
    <n v="0"/>
    <n v="104305"/>
    <n v="0"/>
    <n v="0"/>
    <n v="0"/>
    <n v="0"/>
    <n v="0"/>
    <m/>
    <x v="1"/>
    <m/>
    <m/>
  </r>
  <r>
    <x v="26"/>
    <x v="122"/>
    <x v="1"/>
    <x v="10"/>
    <n v="0"/>
    <n v="0"/>
    <n v="0"/>
    <n v="0"/>
    <n v="0"/>
    <n v="0"/>
    <n v="0"/>
    <n v="0"/>
    <n v="0"/>
    <n v="15255"/>
    <n v="15255"/>
    <n v="0"/>
    <n v="15255"/>
    <n v="15255"/>
    <n v="0"/>
    <n v="0"/>
    <n v="0"/>
    <n v="0"/>
    <n v="0"/>
    <n v="0"/>
    <n v="0"/>
    <n v="0"/>
    <n v="0"/>
    <n v="0"/>
    <n v="0"/>
    <n v="0"/>
    <n v="0"/>
    <n v="0"/>
    <n v="0"/>
    <n v="0"/>
    <n v="0"/>
    <n v="0"/>
    <m/>
    <m/>
    <m/>
    <m/>
    <m/>
    <m/>
    <m/>
    <m/>
    <m/>
    <m/>
    <m/>
    <m/>
    <m/>
    <m/>
    <m/>
    <m/>
    <m/>
    <m/>
    <m/>
    <m/>
    <m/>
    <m/>
    <m/>
    <m/>
    <m/>
    <m/>
    <n v="0"/>
    <n v="0"/>
    <n v="0"/>
    <n v="0"/>
    <n v="0"/>
    <n v="0"/>
    <n v="0"/>
    <n v="0"/>
    <n v="0"/>
    <n v="0"/>
    <m/>
    <m/>
    <m/>
    <m/>
    <m/>
    <n v="0"/>
    <n v="0"/>
    <n v="15255"/>
    <n v="0"/>
    <n v="0"/>
    <n v="0"/>
    <n v="0"/>
    <n v="0"/>
    <m/>
    <x v="0"/>
    <m/>
    <m/>
  </r>
  <r>
    <x v="91"/>
    <x v="123"/>
    <x v="1"/>
    <x v="10"/>
    <n v="0"/>
    <n v="0"/>
    <n v="0"/>
    <n v="0"/>
    <n v="31"/>
    <n v="85"/>
    <n v="116"/>
    <n v="116"/>
    <n v="1158"/>
    <n v="1158"/>
    <n v="1274"/>
    <n v="116"/>
    <n v="1274"/>
    <n v="1274"/>
    <n v="0"/>
    <n v="0"/>
    <n v="0"/>
    <n v="0"/>
    <n v="0"/>
    <n v="0"/>
    <n v="0"/>
    <n v="0"/>
    <n v="0"/>
    <n v="0"/>
    <n v="0"/>
    <n v="0"/>
    <n v="0"/>
    <n v="0"/>
    <n v="0"/>
    <n v="0"/>
    <n v="0"/>
    <n v="0"/>
    <m/>
    <m/>
    <m/>
    <m/>
    <m/>
    <m/>
    <m/>
    <m/>
    <m/>
    <m/>
    <m/>
    <m/>
    <m/>
    <m/>
    <m/>
    <m/>
    <m/>
    <m/>
    <m/>
    <m/>
    <m/>
    <m/>
    <m/>
    <m/>
    <m/>
    <m/>
    <n v="31"/>
    <n v="0"/>
    <n v="0"/>
    <n v="0"/>
    <n v="85"/>
    <n v="0"/>
    <n v="0"/>
    <n v="0"/>
    <n v="0"/>
    <n v="0"/>
    <m/>
    <m/>
    <m/>
    <m/>
    <m/>
    <n v="1158"/>
    <n v="0"/>
    <n v="0"/>
    <n v="0"/>
    <n v="0"/>
    <n v="0"/>
    <n v="0"/>
    <n v="0"/>
    <m/>
    <x v="0"/>
    <m/>
    <m/>
  </r>
  <r>
    <x v="92"/>
    <x v="125"/>
    <x v="1"/>
    <x v="10"/>
    <n v="0"/>
    <n v="0"/>
    <n v="0"/>
    <n v="0"/>
    <n v="16171"/>
    <n v="475369"/>
    <n v="491540"/>
    <n v="491540"/>
    <n v="0"/>
    <n v="0"/>
    <n v="491540"/>
    <n v="491540"/>
    <n v="491540"/>
    <n v="491540"/>
    <n v="0"/>
    <n v="0"/>
    <n v="0"/>
    <n v="0"/>
    <n v="0"/>
    <n v="0"/>
    <n v="0"/>
    <n v="0"/>
    <n v="0"/>
    <n v="0"/>
    <n v="0"/>
    <n v="0"/>
    <n v="0"/>
    <n v="0"/>
    <n v="0"/>
    <n v="0"/>
    <n v="0"/>
    <n v="0"/>
    <m/>
    <m/>
    <m/>
    <m/>
    <m/>
    <m/>
    <m/>
    <m/>
    <m/>
    <m/>
    <m/>
    <m/>
    <m/>
    <m/>
    <m/>
    <m/>
    <m/>
    <m/>
    <m/>
    <m/>
    <m/>
    <m/>
    <m/>
    <m/>
    <m/>
    <m/>
    <n v="16171"/>
    <n v="0"/>
    <n v="0"/>
    <n v="0"/>
    <n v="475328"/>
    <n v="0"/>
    <n v="41"/>
    <n v="0"/>
    <n v="0"/>
    <n v="0"/>
    <m/>
    <m/>
    <m/>
    <m/>
    <m/>
    <n v="0"/>
    <n v="0"/>
    <n v="0"/>
    <n v="0"/>
    <n v="0"/>
    <n v="0"/>
    <n v="0"/>
    <n v="0"/>
    <m/>
    <x v="1"/>
    <m/>
    <m/>
  </r>
  <r>
    <x v="94"/>
    <x v="127"/>
    <x v="1"/>
    <x v="10"/>
    <n v="0"/>
    <n v="0"/>
    <n v="0"/>
    <n v="0"/>
    <n v="8443"/>
    <n v="341152"/>
    <n v="349595"/>
    <n v="349595"/>
    <n v="1280"/>
    <n v="1280"/>
    <n v="350875"/>
    <n v="349595"/>
    <n v="350875"/>
    <n v="350875"/>
    <n v="0"/>
    <n v="0"/>
    <n v="0"/>
    <n v="0"/>
    <n v="0"/>
    <n v="0"/>
    <n v="0"/>
    <n v="0"/>
    <n v="0"/>
    <n v="0"/>
    <n v="0"/>
    <n v="0"/>
    <n v="0"/>
    <n v="0"/>
    <n v="0"/>
    <n v="0"/>
    <n v="0"/>
    <n v="0"/>
    <m/>
    <m/>
    <m/>
    <m/>
    <m/>
    <m/>
    <m/>
    <m/>
    <m/>
    <m/>
    <m/>
    <m/>
    <m/>
    <m/>
    <m/>
    <m/>
    <m/>
    <m/>
    <m/>
    <m/>
    <m/>
    <m/>
    <m/>
    <m/>
    <m/>
    <m/>
    <n v="8443"/>
    <n v="0"/>
    <n v="0"/>
    <n v="0"/>
    <n v="341152"/>
    <n v="0"/>
    <n v="0"/>
    <n v="0"/>
    <n v="0"/>
    <n v="0"/>
    <m/>
    <m/>
    <m/>
    <m/>
    <m/>
    <n v="1280"/>
    <n v="0"/>
    <n v="0"/>
    <n v="0"/>
    <n v="0"/>
    <n v="0"/>
    <n v="0"/>
    <n v="0"/>
    <m/>
    <x v="1"/>
    <m/>
    <m/>
  </r>
  <r>
    <x v="96"/>
    <x v="129"/>
    <x v="1"/>
    <x v="10"/>
    <n v="0"/>
    <n v="0"/>
    <n v="0"/>
    <n v="0"/>
    <n v="0"/>
    <n v="0"/>
    <n v="0"/>
    <n v="0"/>
    <n v="40884"/>
    <n v="43629"/>
    <n v="43629"/>
    <n v="0"/>
    <n v="43629"/>
    <n v="43629"/>
    <n v="0"/>
    <n v="0"/>
    <n v="0"/>
    <n v="0"/>
    <n v="0"/>
    <n v="0"/>
    <n v="0"/>
    <n v="0"/>
    <n v="0"/>
    <n v="0"/>
    <n v="0"/>
    <n v="0"/>
    <n v="0"/>
    <n v="0"/>
    <n v="0"/>
    <n v="0"/>
    <n v="0"/>
    <n v="0"/>
    <m/>
    <m/>
    <m/>
    <m/>
    <m/>
    <m/>
    <m/>
    <m/>
    <m/>
    <m/>
    <m/>
    <m/>
    <m/>
    <m/>
    <m/>
    <m/>
    <m/>
    <m/>
    <m/>
    <m/>
    <m/>
    <m/>
    <m/>
    <m/>
    <m/>
    <m/>
    <n v="0"/>
    <n v="0"/>
    <n v="0"/>
    <n v="0"/>
    <n v="0"/>
    <n v="0"/>
    <n v="0"/>
    <n v="0"/>
    <n v="0"/>
    <n v="0"/>
    <m/>
    <m/>
    <m/>
    <m/>
    <m/>
    <n v="40884"/>
    <n v="0"/>
    <n v="2745"/>
    <n v="0"/>
    <n v="0"/>
    <n v="0"/>
    <n v="0"/>
    <n v="0"/>
    <m/>
    <x v="0"/>
    <m/>
    <m/>
  </r>
  <r>
    <x v="26"/>
    <x v="130"/>
    <x v="1"/>
    <x v="10"/>
    <n v="0"/>
    <n v="0"/>
    <n v="0"/>
    <n v="0"/>
    <n v="0"/>
    <n v="0"/>
    <n v="0"/>
    <n v="0"/>
    <n v="0"/>
    <n v="198000"/>
    <n v="198000"/>
    <n v="0"/>
    <n v="198000"/>
    <n v="198000"/>
    <n v="0"/>
    <n v="0"/>
    <n v="0"/>
    <n v="0"/>
    <n v="0"/>
    <n v="0"/>
    <n v="0"/>
    <n v="0"/>
    <n v="0"/>
    <n v="0"/>
    <n v="0"/>
    <n v="0"/>
    <n v="0"/>
    <n v="0"/>
    <n v="0"/>
    <n v="0"/>
    <n v="0"/>
    <n v="0"/>
    <m/>
    <m/>
    <m/>
    <m/>
    <m/>
    <m/>
    <m/>
    <m/>
    <m/>
    <m/>
    <m/>
    <m/>
    <m/>
    <m/>
    <m/>
    <m/>
    <m/>
    <m/>
    <m/>
    <m/>
    <m/>
    <m/>
    <m/>
    <m/>
    <m/>
    <m/>
    <n v="0"/>
    <n v="0"/>
    <n v="0"/>
    <n v="0"/>
    <n v="0"/>
    <n v="0"/>
    <n v="0"/>
    <n v="0"/>
    <n v="0"/>
    <n v="0"/>
    <m/>
    <m/>
    <m/>
    <m/>
    <m/>
    <n v="0"/>
    <n v="0"/>
    <n v="198000"/>
    <n v="0"/>
    <n v="0"/>
    <n v="0"/>
    <n v="0"/>
    <n v="0"/>
    <m/>
    <x v="1"/>
    <m/>
    <m/>
  </r>
  <r>
    <x v="100"/>
    <x v="134"/>
    <x v="1"/>
    <x v="10"/>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101"/>
    <x v="135"/>
    <x v="1"/>
    <x v="10"/>
    <n v="0"/>
    <n v="0"/>
    <n v="0"/>
    <n v="0"/>
    <n v="0"/>
    <n v="67743"/>
    <n v="67743"/>
    <n v="67743"/>
    <n v="13928"/>
    <n v="13928"/>
    <n v="81671"/>
    <n v="67743"/>
    <n v="81671"/>
    <n v="81671"/>
    <n v="0"/>
    <n v="0"/>
    <n v="0"/>
    <n v="0"/>
    <n v="0"/>
    <n v="0"/>
    <n v="0"/>
    <n v="0"/>
    <n v="0"/>
    <n v="0"/>
    <n v="0"/>
    <n v="0"/>
    <n v="0"/>
    <n v="0"/>
    <n v="0"/>
    <n v="0"/>
    <n v="0"/>
    <n v="0"/>
    <m/>
    <m/>
    <m/>
    <m/>
    <m/>
    <m/>
    <m/>
    <m/>
    <m/>
    <m/>
    <m/>
    <m/>
    <m/>
    <m/>
    <m/>
    <m/>
    <m/>
    <m/>
    <m/>
    <m/>
    <m/>
    <m/>
    <m/>
    <m/>
    <m/>
    <m/>
    <n v="0"/>
    <n v="0"/>
    <n v="0"/>
    <n v="0"/>
    <n v="67743"/>
    <n v="0"/>
    <n v="0"/>
    <n v="0"/>
    <n v="0"/>
    <n v="0"/>
    <m/>
    <m/>
    <m/>
    <m/>
    <m/>
    <n v="13928"/>
    <n v="0"/>
    <n v="0"/>
    <n v="0"/>
    <n v="0"/>
    <n v="0"/>
    <n v="0"/>
    <n v="0"/>
    <m/>
    <x v="0"/>
    <m/>
    <m/>
  </r>
  <r>
    <x v="102"/>
    <x v="136"/>
    <x v="1"/>
    <x v="10"/>
    <n v="0"/>
    <n v="0"/>
    <n v="0"/>
    <n v="0"/>
    <n v="0"/>
    <n v="183595"/>
    <n v="183595"/>
    <n v="183595"/>
    <n v="0"/>
    <n v="0"/>
    <n v="183595"/>
    <n v="191782"/>
    <n v="191782"/>
    <n v="191782"/>
    <n v="0"/>
    <n v="0"/>
    <n v="0"/>
    <n v="0"/>
    <n v="0"/>
    <n v="0"/>
    <n v="0"/>
    <n v="0"/>
    <n v="0"/>
    <n v="0"/>
    <n v="0"/>
    <n v="0"/>
    <n v="0"/>
    <n v="0"/>
    <n v="0"/>
    <n v="0"/>
    <n v="0"/>
    <n v="0"/>
    <m/>
    <m/>
    <m/>
    <m/>
    <m/>
    <m/>
    <m/>
    <m/>
    <m/>
    <m/>
    <m/>
    <m/>
    <m/>
    <m/>
    <m/>
    <m/>
    <m/>
    <m/>
    <m/>
    <m/>
    <m/>
    <m/>
    <m/>
    <m/>
    <m/>
    <m/>
    <n v="0"/>
    <n v="0"/>
    <n v="0"/>
    <n v="0"/>
    <n v="183468"/>
    <n v="0"/>
    <n v="25"/>
    <n v="0"/>
    <n v="102"/>
    <n v="0"/>
    <m/>
    <m/>
    <m/>
    <m/>
    <m/>
    <n v="0"/>
    <n v="0"/>
    <n v="0"/>
    <n v="0"/>
    <n v="8187"/>
    <n v="0"/>
    <n v="0"/>
    <n v="0"/>
    <m/>
    <x v="1"/>
    <m/>
    <m/>
  </r>
  <r>
    <x v="103"/>
    <x v="137"/>
    <x v="1"/>
    <x v="10"/>
    <n v="0"/>
    <n v="0"/>
    <n v="0"/>
    <n v="0"/>
    <n v="8863"/>
    <n v="75917"/>
    <n v="84780"/>
    <n v="84780"/>
    <n v="5007"/>
    <n v="5007"/>
    <n v="89787"/>
    <n v="84780"/>
    <n v="89787"/>
    <n v="89787"/>
    <n v="0"/>
    <n v="0"/>
    <n v="0"/>
    <n v="0"/>
    <n v="0"/>
    <n v="0"/>
    <n v="0"/>
    <n v="0"/>
    <n v="0"/>
    <n v="0"/>
    <n v="0"/>
    <n v="0"/>
    <n v="0"/>
    <n v="0"/>
    <n v="0"/>
    <n v="0"/>
    <n v="0"/>
    <n v="0"/>
    <m/>
    <m/>
    <m/>
    <m/>
    <m/>
    <m/>
    <m/>
    <m/>
    <m/>
    <m/>
    <m/>
    <m/>
    <m/>
    <m/>
    <m/>
    <m/>
    <m/>
    <m/>
    <m/>
    <m/>
    <m/>
    <m/>
    <m/>
    <m/>
    <m/>
    <m/>
    <n v="8863"/>
    <n v="0"/>
    <n v="0"/>
    <n v="0"/>
    <n v="75917"/>
    <n v="0"/>
    <n v="0"/>
    <n v="0"/>
    <n v="0"/>
    <n v="0"/>
    <m/>
    <m/>
    <m/>
    <m/>
    <m/>
    <n v="5007"/>
    <n v="0"/>
    <n v="0"/>
    <n v="0"/>
    <n v="0"/>
    <n v="0"/>
    <n v="0"/>
    <n v="0"/>
    <m/>
    <x v="0"/>
    <m/>
    <m/>
  </r>
  <r>
    <x v="104"/>
    <x v="138"/>
    <x v="1"/>
    <x v="10"/>
    <n v="0"/>
    <n v="0"/>
    <n v="0"/>
    <n v="0"/>
    <n v="0"/>
    <n v="110299"/>
    <n v="110299"/>
    <n v="110299"/>
    <n v="1375"/>
    <n v="1375"/>
    <n v="111674"/>
    <n v="110299"/>
    <n v="111674"/>
    <n v="111674"/>
    <n v="0"/>
    <n v="0"/>
    <n v="0"/>
    <n v="0"/>
    <n v="0"/>
    <n v="0"/>
    <n v="0"/>
    <n v="0"/>
    <n v="0"/>
    <n v="0"/>
    <n v="0"/>
    <n v="0"/>
    <n v="0"/>
    <n v="0"/>
    <n v="0"/>
    <n v="0"/>
    <n v="0"/>
    <n v="0"/>
    <m/>
    <m/>
    <m/>
    <m/>
    <m/>
    <m/>
    <m/>
    <m/>
    <m/>
    <m/>
    <m/>
    <m/>
    <m/>
    <m/>
    <m/>
    <m/>
    <m/>
    <m/>
    <m/>
    <m/>
    <m/>
    <m/>
    <m/>
    <m/>
    <m/>
    <m/>
    <n v="0"/>
    <n v="0"/>
    <n v="0"/>
    <n v="0"/>
    <n v="110256"/>
    <n v="110256"/>
    <n v="8"/>
    <n v="8"/>
    <n v="35"/>
    <n v="35"/>
    <m/>
    <m/>
    <m/>
    <m/>
    <m/>
    <n v="1375"/>
    <n v="1375"/>
    <n v="0"/>
    <n v="0"/>
    <n v="0"/>
    <n v="0"/>
    <n v="0"/>
    <n v="0"/>
    <m/>
    <x v="1"/>
    <m/>
    <m/>
  </r>
  <r>
    <x v="105"/>
    <x v="139"/>
    <x v="1"/>
    <x v="10"/>
    <n v="0"/>
    <n v="13"/>
    <n v="17948"/>
    <n v="17961"/>
    <n v="441"/>
    <n v="0"/>
    <n v="441"/>
    <n v="18402"/>
    <n v="0"/>
    <n v="74208"/>
    <n v="92610"/>
    <n v="18402"/>
    <n v="92610"/>
    <n v="92610"/>
    <n v="0"/>
    <n v="0"/>
    <n v="13"/>
    <n v="13"/>
    <n v="17948"/>
    <n v="17948"/>
    <n v="0"/>
    <n v="0"/>
    <n v="0"/>
    <n v="0"/>
    <n v="0"/>
    <n v="0"/>
    <n v="0"/>
    <n v="0"/>
    <n v="0"/>
    <n v="0"/>
    <n v="0"/>
    <n v="0"/>
    <m/>
    <m/>
    <m/>
    <m/>
    <m/>
    <m/>
    <m/>
    <m/>
    <m/>
    <m/>
    <m/>
    <m/>
    <m/>
    <m/>
    <m/>
    <m/>
    <m/>
    <m/>
    <m/>
    <m/>
    <m/>
    <m/>
    <m/>
    <m/>
    <m/>
    <m/>
    <n v="0"/>
    <n v="0"/>
    <n v="441"/>
    <n v="441"/>
    <n v="0"/>
    <n v="0"/>
    <n v="0"/>
    <n v="0"/>
    <n v="0"/>
    <n v="0"/>
    <m/>
    <m/>
    <m/>
    <m/>
    <m/>
    <n v="0"/>
    <n v="0"/>
    <n v="74208"/>
    <n v="0"/>
    <n v="0"/>
    <n v="0"/>
    <n v="0"/>
    <n v="0"/>
    <m/>
    <x v="0"/>
    <m/>
    <m/>
  </r>
  <r>
    <x v="106"/>
    <x v="140"/>
    <x v="1"/>
    <x v="10"/>
    <n v="0"/>
    <n v="0"/>
    <n v="0"/>
    <n v="0"/>
    <n v="0"/>
    <n v="147233"/>
    <n v="147233"/>
    <n v="147233"/>
    <n v="6077"/>
    <n v="6077"/>
    <n v="153310"/>
    <n v="147233"/>
    <n v="153310"/>
    <n v="153310"/>
    <n v="0"/>
    <n v="0"/>
    <n v="0"/>
    <n v="0"/>
    <n v="0"/>
    <n v="0"/>
    <n v="0"/>
    <n v="0"/>
    <n v="0"/>
    <n v="0"/>
    <n v="0"/>
    <n v="0"/>
    <n v="0"/>
    <n v="0"/>
    <n v="0"/>
    <n v="0"/>
    <n v="0"/>
    <n v="0"/>
    <m/>
    <m/>
    <m/>
    <m/>
    <m/>
    <m/>
    <m/>
    <m/>
    <m/>
    <m/>
    <m/>
    <m/>
    <m/>
    <m/>
    <m/>
    <m/>
    <m/>
    <m/>
    <m/>
    <m/>
    <m/>
    <m/>
    <m/>
    <m/>
    <m/>
    <m/>
    <n v="0"/>
    <n v="0"/>
    <n v="0"/>
    <n v="0"/>
    <n v="147232"/>
    <n v="0"/>
    <n v="1"/>
    <n v="0"/>
    <n v="0"/>
    <n v="0"/>
    <m/>
    <m/>
    <m/>
    <m/>
    <m/>
    <n v="6077"/>
    <n v="0"/>
    <n v="0"/>
    <n v="0"/>
    <n v="0"/>
    <n v="0"/>
    <n v="0"/>
    <n v="0"/>
    <m/>
    <x v="1"/>
    <m/>
    <m/>
  </r>
  <r>
    <x v="107"/>
    <x v="141"/>
    <x v="1"/>
    <x v="10"/>
    <n v="0"/>
    <n v="0"/>
    <n v="0"/>
    <n v="0"/>
    <n v="0"/>
    <n v="218531"/>
    <n v="218531"/>
    <n v="218531"/>
    <n v="1498"/>
    <n v="1498"/>
    <n v="220029"/>
    <n v="218531"/>
    <n v="220029"/>
    <n v="220029"/>
    <n v="0"/>
    <n v="0"/>
    <n v="0"/>
    <n v="0"/>
    <n v="0"/>
    <n v="0"/>
    <n v="0"/>
    <n v="0"/>
    <n v="0"/>
    <n v="0"/>
    <n v="0"/>
    <n v="0"/>
    <n v="0"/>
    <n v="0"/>
    <n v="0"/>
    <n v="0"/>
    <n v="0"/>
    <n v="0"/>
    <m/>
    <m/>
    <m/>
    <m/>
    <m/>
    <m/>
    <m/>
    <m/>
    <m/>
    <m/>
    <m/>
    <m/>
    <m/>
    <m/>
    <m/>
    <m/>
    <m/>
    <m/>
    <m/>
    <m/>
    <m/>
    <m/>
    <m/>
    <m/>
    <m/>
    <m/>
    <n v="0"/>
    <n v="0"/>
    <n v="0"/>
    <n v="0"/>
    <n v="218092"/>
    <n v="0"/>
    <n v="95"/>
    <n v="0"/>
    <n v="344"/>
    <n v="0"/>
    <m/>
    <m/>
    <m/>
    <m/>
    <m/>
    <n v="1498"/>
    <n v="0"/>
    <n v="0"/>
    <n v="0"/>
    <n v="0"/>
    <n v="0"/>
    <n v="0"/>
    <n v="0"/>
    <m/>
    <x v="1"/>
    <m/>
    <m/>
  </r>
  <r>
    <x v="171"/>
    <x v="208"/>
    <x v="1"/>
    <x v="10"/>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108"/>
    <x v="142"/>
    <x v="1"/>
    <x v="10"/>
    <n v="0"/>
    <n v="0"/>
    <n v="0"/>
    <n v="0"/>
    <n v="131353"/>
    <n v="7732"/>
    <n v="139085"/>
    <n v="139085"/>
    <n v="0"/>
    <n v="0"/>
    <n v="139085"/>
    <n v="139085"/>
    <n v="139085"/>
    <n v="139085"/>
    <n v="0"/>
    <n v="0"/>
    <n v="0"/>
    <n v="0"/>
    <n v="0"/>
    <n v="0"/>
    <n v="0"/>
    <n v="0"/>
    <n v="0"/>
    <n v="0"/>
    <n v="0"/>
    <n v="0"/>
    <n v="0"/>
    <n v="0"/>
    <n v="0"/>
    <n v="0"/>
    <n v="0"/>
    <n v="0"/>
    <m/>
    <m/>
    <m/>
    <m/>
    <m/>
    <m/>
    <m/>
    <m/>
    <m/>
    <m/>
    <m/>
    <m/>
    <m/>
    <m/>
    <m/>
    <m/>
    <m/>
    <m/>
    <m/>
    <m/>
    <m/>
    <m/>
    <m/>
    <m/>
    <m/>
    <m/>
    <n v="131353"/>
    <n v="0"/>
    <n v="0"/>
    <n v="0"/>
    <n v="7732"/>
    <n v="0"/>
    <n v="0"/>
    <n v="0"/>
    <n v="0"/>
    <n v="0"/>
    <m/>
    <m/>
    <m/>
    <m/>
    <m/>
    <n v="0"/>
    <n v="0"/>
    <n v="0"/>
    <n v="0"/>
    <n v="0"/>
    <n v="0"/>
    <n v="0"/>
    <n v="0"/>
    <m/>
    <x v="1"/>
    <m/>
    <m/>
  </r>
  <r>
    <x v="109"/>
    <x v="143"/>
    <x v="1"/>
    <x v="10"/>
    <n v="0"/>
    <n v="0"/>
    <n v="0"/>
    <n v="0"/>
    <n v="0"/>
    <n v="0"/>
    <n v="0"/>
    <n v="0"/>
    <n v="0"/>
    <n v="40450"/>
    <n v="40450"/>
    <n v="0"/>
    <n v="40450"/>
    <n v="40450"/>
    <n v="0"/>
    <n v="0"/>
    <n v="0"/>
    <n v="0"/>
    <n v="0"/>
    <n v="0"/>
    <n v="0"/>
    <n v="0"/>
    <n v="0"/>
    <n v="0"/>
    <n v="0"/>
    <n v="0"/>
    <n v="0"/>
    <n v="0"/>
    <n v="0"/>
    <n v="0"/>
    <n v="0"/>
    <n v="0"/>
    <m/>
    <m/>
    <m/>
    <m/>
    <m/>
    <m/>
    <m/>
    <m/>
    <m/>
    <m/>
    <m/>
    <m/>
    <m/>
    <m/>
    <m/>
    <m/>
    <m/>
    <m/>
    <m/>
    <m/>
    <m/>
    <m/>
    <m/>
    <m/>
    <m/>
    <m/>
    <n v="0"/>
    <n v="0"/>
    <n v="0"/>
    <n v="0"/>
    <n v="0"/>
    <n v="0"/>
    <n v="0"/>
    <n v="0"/>
    <n v="0"/>
    <n v="0"/>
    <m/>
    <m/>
    <m/>
    <m/>
    <m/>
    <n v="0"/>
    <n v="0"/>
    <n v="40450"/>
    <n v="0"/>
    <n v="0"/>
    <n v="0"/>
    <n v="0"/>
    <n v="0"/>
    <m/>
    <x v="0"/>
    <m/>
    <m/>
  </r>
  <r>
    <x v="88"/>
    <x v="119"/>
    <x v="1"/>
    <x v="10"/>
    <n v="0"/>
    <n v="0"/>
    <n v="0"/>
    <n v="0"/>
    <n v="0"/>
    <n v="0"/>
    <n v="0"/>
    <n v="0"/>
    <n v="0"/>
    <n v="14020"/>
    <n v="14020"/>
    <n v="0"/>
    <n v="14020"/>
    <n v="14020"/>
    <n v="0"/>
    <n v="0"/>
    <n v="0"/>
    <n v="0"/>
    <n v="0"/>
    <n v="0"/>
    <n v="0"/>
    <n v="0"/>
    <n v="0"/>
    <n v="0"/>
    <n v="0"/>
    <n v="0"/>
    <n v="0"/>
    <n v="0"/>
    <n v="0"/>
    <n v="0"/>
    <n v="0"/>
    <n v="0"/>
    <m/>
    <m/>
    <m/>
    <m/>
    <m/>
    <m/>
    <m/>
    <m/>
    <m/>
    <m/>
    <m/>
    <m/>
    <m/>
    <m/>
    <m/>
    <m/>
    <m/>
    <m/>
    <m/>
    <m/>
    <m/>
    <m/>
    <m/>
    <m/>
    <m/>
    <m/>
    <n v="0"/>
    <n v="0"/>
    <n v="0"/>
    <n v="0"/>
    <n v="0"/>
    <n v="0"/>
    <n v="0"/>
    <n v="0"/>
    <n v="0"/>
    <n v="0"/>
    <m/>
    <m/>
    <m/>
    <m/>
    <m/>
    <n v="0"/>
    <n v="0"/>
    <n v="14020"/>
    <n v="0"/>
    <n v="0"/>
    <n v="0"/>
    <n v="0"/>
    <n v="0"/>
    <m/>
    <x v="0"/>
    <m/>
    <m/>
  </r>
  <r>
    <x v="111"/>
    <x v="145"/>
    <x v="1"/>
    <x v="10"/>
    <n v="116"/>
    <n v="8080"/>
    <n v="63138"/>
    <n v="71334"/>
    <n v="0"/>
    <n v="0"/>
    <n v="0"/>
    <n v="71334"/>
    <n v="0"/>
    <n v="0"/>
    <n v="71334"/>
    <n v="71334"/>
    <n v="71334"/>
    <n v="71334"/>
    <n v="116"/>
    <n v="0"/>
    <n v="8080"/>
    <n v="1992"/>
    <n v="62467"/>
    <n v="9635"/>
    <n v="0"/>
    <n v="0"/>
    <n v="0"/>
    <n v="0"/>
    <n v="0"/>
    <n v="0"/>
    <n v="0"/>
    <n v="0"/>
    <n v="0"/>
    <n v="0"/>
    <n v="671"/>
    <n v="0"/>
    <m/>
    <m/>
    <m/>
    <m/>
    <m/>
    <m/>
    <m/>
    <m/>
    <m/>
    <m/>
    <m/>
    <m/>
    <m/>
    <m/>
    <m/>
    <m/>
    <m/>
    <m/>
    <m/>
    <m/>
    <m/>
    <m/>
    <m/>
    <m/>
    <m/>
    <m/>
    <n v="0"/>
    <n v="0"/>
    <n v="0"/>
    <n v="0"/>
    <n v="0"/>
    <n v="0"/>
    <n v="0"/>
    <n v="0"/>
    <n v="0"/>
    <n v="0"/>
    <m/>
    <m/>
    <m/>
    <m/>
    <m/>
    <n v="0"/>
    <n v="0"/>
    <n v="0"/>
    <n v="0"/>
    <n v="0"/>
    <n v="0"/>
    <n v="0"/>
    <n v="0"/>
    <m/>
    <x v="0"/>
    <m/>
    <m/>
  </r>
  <r>
    <x v="112"/>
    <x v="146"/>
    <x v="1"/>
    <x v="10"/>
    <n v="0"/>
    <n v="2116"/>
    <n v="31287"/>
    <n v="33403"/>
    <n v="0"/>
    <n v="0"/>
    <n v="0"/>
    <n v="33403"/>
    <n v="0"/>
    <n v="1879"/>
    <n v="35282"/>
    <n v="33403"/>
    <n v="35282"/>
    <n v="35282"/>
    <n v="0"/>
    <n v="0"/>
    <n v="2116"/>
    <n v="0"/>
    <n v="31287"/>
    <n v="0"/>
    <n v="0"/>
    <n v="0"/>
    <n v="0"/>
    <n v="0"/>
    <n v="0"/>
    <n v="0"/>
    <n v="0"/>
    <n v="0"/>
    <n v="0"/>
    <n v="0"/>
    <n v="0"/>
    <n v="0"/>
    <m/>
    <m/>
    <m/>
    <m/>
    <m/>
    <m/>
    <m/>
    <m/>
    <m/>
    <m/>
    <m/>
    <m/>
    <m/>
    <m/>
    <m/>
    <m/>
    <m/>
    <m/>
    <m/>
    <m/>
    <m/>
    <m/>
    <m/>
    <m/>
    <m/>
    <m/>
    <n v="0"/>
    <n v="0"/>
    <n v="0"/>
    <n v="0"/>
    <n v="0"/>
    <n v="0"/>
    <n v="0"/>
    <n v="0"/>
    <n v="0"/>
    <n v="0"/>
    <m/>
    <m/>
    <m/>
    <m/>
    <m/>
    <n v="0"/>
    <n v="0"/>
    <n v="1879"/>
    <n v="0"/>
    <n v="0"/>
    <n v="0"/>
    <n v="0"/>
    <n v="0"/>
    <m/>
    <x v="0"/>
    <m/>
    <m/>
  </r>
  <r>
    <x v="114"/>
    <x v="148"/>
    <x v="1"/>
    <x v="10"/>
    <n v="0"/>
    <n v="0"/>
    <n v="1"/>
    <n v="1"/>
    <n v="0"/>
    <n v="0"/>
    <n v="0"/>
    <n v="1"/>
    <n v="0"/>
    <n v="0"/>
    <n v="1"/>
    <n v="1"/>
    <n v="1"/>
    <n v="1"/>
    <n v="0"/>
    <n v="0"/>
    <n v="0"/>
    <n v="0"/>
    <n v="1"/>
    <n v="0"/>
    <n v="0"/>
    <n v="0"/>
    <n v="0"/>
    <n v="0"/>
    <n v="0"/>
    <n v="0"/>
    <n v="0"/>
    <n v="0"/>
    <n v="0"/>
    <n v="0"/>
    <n v="0"/>
    <n v="0"/>
    <m/>
    <m/>
    <m/>
    <m/>
    <m/>
    <m/>
    <m/>
    <m/>
    <m/>
    <m/>
    <m/>
    <m/>
    <m/>
    <m/>
    <m/>
    <m/>
    <m/>
    <m/>
    <m/>
    <m/>
    <m/>
    <m/>
    <m/>
    <m/>
    <m/>
    <m/>
    <n v="0"/>
    <n v="0"/>
    <n v="0"/>
    <n v="0"/>
    <n v="0"/>
    <n v="0"/>
    <n v="0"/>
    <n v="0"/>
    <n v="0"/>
    <n v="0"/>
    <m/>
    <m/>
    <m/>
    <m/>
    <m/>
    <n v="0"/>
    <n v="0"/>
    <n v="0"/>
    <n v="0"/>
    <n v="0"/>
    <n v="0"/>
    <n v="0"/>
    <n v="0"/>
    <m/>
    <x v="0"/>
    <m/>
    <m/>
  </r>
  <r>
    <x v="26"/>
    <x v="149"/>
    <x v="1"/>
    <x v="10"/>
    <n v="3445"/>
    <n v="39898"/>
    <n v="449519"/>
    <n v="492862"/>
    <n v="330237"/>
    <n v="0"/>
    <n v="330237"/>
    <n v="823099"/>
    <n v="0"/>
    <n v="0"/>
    <n v="823099"/>
    <n v="823099"/>
    <n v="823099"/>
    <n v="823099"/>
    <n v="3445"/>
    <n v="0"/>
    <n v="39898"/>
    <n v="0"/>
    <n v="449519"/>
    <n v="0"/>
    <n v="0"/>
    <n v="0"/>
    <n v="0"/>
    <n v="0"/>
    <n v="0"/>
    <n v="0"/>
    <n v="0"/>
    <n v="0"/>
    <n v="0"/>
    <n v="0"/>
    <n v="0"/>
    <n v="0"/>
    <m/>
    <m/>
    <m/>
    <m/>
    <m/>
    <m/>
    <m/>
    <m/>
    <m/>
    <m/>
    <m/>
    <m/>
    <m/>
    <m/>
    <m/>
    <m/>
    <m/>
    <m/>
    <m/>
    <m/>
    <m/>
    <m/>
    <m/>
    <m/>
    <m/>
    <m/>
    <n v="330237"/>
    <n v="0"/>
    <n v="0"/>
    <n v="0"/>
    <n v="0"/>
    <n v="0"/>
    <n v="0"/>
    <n v="0"/>
    <n v="0"/>
    <n v="0"/>
    <m/>
    <m/>
    <m/>
    <m/>
    <m/>
    <n v="0"/>
    <n v="0"/>
    <n v="0"/>
    <n v="0"/>
    <n v="0"/>
    <n v="0"/>
    <n v="0"/>
    <n v="0"/>
    <m/>
    <x v="1"/>
    <m/>
    <m/>
  </r>
  <r>
    <x v="145"/>
    <x v="152"/>
    <x v="1"/>
    <x v="10"/>
    <n v="0"/>
    <n v="0"/>
    <n v="0"/>
    <n v="0"/>
    <n v="3579"/>
    <n v="2332"/>
    <n v="5911"/>
    <n v="5911"/>
    <n v="0"/>
    <n v="189"/>
    <n v="6100"/>
    <n v="5911"/>
    <n v="6100"/>
    <n v="6100"/>
    <n v="0"/>
    <n v="0"/>
    <n v="0"/>
    <n v="0"/>
    <n v="0"/>
    <n v="0"/>
    <n v="0"/>
    <n v="0"/>
    <n v="0"/>
    <n v="0"/>
    <n v="0"/>
    <n v="0"/>
    <n v="0"/>
    <n v="0"/>
    <n v="0"/>
    <n v="0"/>
    <n v="0"/>
    <n v="0"/>
    <m/>
    <m/>
    <m/>
    <m/>
    <m/>
    <m/>
    <m/>
    <m/>
    <m/>
    <m/>
    <m/>
    <m/>
    <m/>
    <m/>
    <m/>
    <m/>
    <m/>
    <m/>
    <m/>
    <m/>
    <m/>
    <m/>
    <m/>
    <m/>
    <m/>
    <m/>
    <n v="3579"/>
    <n v="0"/>
    <n v="0"/>
    <n v="0"/>
    <n v="2332"/>
    <n v="0"/>
    <n v="0"/>
    <n v="0"/>
    <n v="0"/>
    <n v="0"/>
    <m/>
    <m/>
    <m/>
    <m/>
    <m/>
    <n v="0"/>
    <n v="0"/>
    <n v="189"/>
    <n v="544"/>
    <n v="0"/>
    <n v="0"/>
    <n v="0"/>
    <n v="0"/>
    <m/>
    <x v="0"/>
    <m/>
    <m/>
  </r>
  <r>
    <x v="137"/>
    <x v="209"/>
    <x v="1"/>
    <x v="10"/>
    <n v="0"/>
    <n v="0"/>
    <n v="0"/>
    <n v="0"/>
    <n v="0"/>
    <n v="0"/>
    <n v="0"/>
    <n v="0"/>
    <n v="0"/>
    <n v="0"/>
    <n v="0"/>
    <n v="0"/>
    <n v="0"/>
    <n v="0"/>
    <m/>
    <m/>
    <m/>
    <m/>
    <m/>
    <m/>
    <m/>
    <m/>
    <m/>
    <m/>
    <m/>
    <m/>
    <m/>
    <m/>
    <m/>
    <m/>
    <m/>
    <m/>
    <m/>
    <m/>
    <m/>
    <m/>
    <m/>
    <m/>
    <m/>
    <m/>
    <m/>
    <m/>
    <m/>
    <m/>
    <m/>
    <m/>
    <m/>
    <m/>
    <m/>
    <m/>
    <m/>
    <m/>
    <m/>
    <m/>
    <m/>
    <m/>
    <m/>
    <m/>
    <m/>
    <m/>
    <m/>
    <m/>
    <m/>
    <m/>
    <m/>
    <m/>
    <m/>
    <m/>
    <m/>
    <m/>
    <m/>
    <m/>
    <m/>
    <m/>
    <m/>
    <m/>
    <m/>
    <m/>
    <m/>
    <m/>
    <m/>
    <m/>
    <x v="0"/>
    <m/>
    <m/>
  </r>
  <r>
    <x v="115"/>
    <x v="154"/>
    <x v="1"/>
    <x v="10"/>
    <n v="182"/>
    <n v="30406"/>
    <n v="70440"/>
    <n v="101028"/>
    <n v="0"/>
    <n v="0"/>
    <n v="0"/>
    <n v="101028"/>
    <n v="0"/>
    <n v="0"/>
    <n v="101028"/>
    <n v="101028"/>
    <n v="101028"/>
    <n v="101028"/>
    <n v="182"/>
    <n v="0"/>
    <n v="30406"/>
    <n v="0"/>
    <n v="70440"/>
    <n v="0"/>
    <n v="0"/>
    <n v="0"/>
    <n v="0"/>
    <n v="0"/>
    <n v="0"/>
    <n v="0"/>
    <n v="0"/>
    <n v="0"/>
    <n v="0"/>
    <n v="0"/>
    <n v="0"/>
    <n v="0"/>
    <m/>
    <m/>
    <m/>
    <m/>
    <m/>
    <m/>
    <m/>
    <m/>
    <m/>
    <m/>
    <m/>
    <m/>
    <m/>
    <m/>
    <m/>
    <m/>
    <m/>
    <m/>
    <m/>
    <m/>
    <m/>
    <m/>
    <m/>
    <m/>
    <m/>
    <m/>
    <n v="0"/>
    <n v="0"/>
    <n v="0"/>
    <n v="0"/>
    <n v="0"/>
    <n v="0"/>
    <n v="0"/>
    <n v="0"/>
    <n v="0"/>
    <n v="0"/>
    <m/>
    <m/>
    <m/>
    <m/>
    <m/>
    <n v="0"/>
    <n v="0"/>
    <n v="0"/>
    <n v="0"/>
    <n v="0"/>
    <n v="0"/>
    <n v="0"/>
    <n v="0"/>
    <m/>
    <x v="1"/>
    <m/>
    <m/>
  </r>
  <r>
    <x v="0"/>
    <x v="0"/>
    <x v="0"/>
    <x v="10"/>
    <n v="0"/>
    <n v="0"/>
    <n v="1430"/>
    <n v="1430"/>
    <n v="0"/>
    <n v="0"/>
    <n v="0"/>
    <n v="1430"/>
    <n v="0"/>
    <n v="0"/>
    <n v="1430"/>
    <n v="1430"/>
    <n v="1430"/>
    <n v="1430"/>
    <n v="0"/>
    <n v="0"/>
    <n v="0"/>
    <n v="0"/>
    <n v="0"/>
    <n v="0"/>
    <m/>
    <m/>
    <m/>
    <m/>
    <n v="1430"/>
    <n v="0"/>
    <m/>
    <m/>
    <m/>
    <m/>
    <n v="0"/>
    <n v="0"/>
    <m/>
    <m/>
    <m/>
    <m/>
    <n v="0"/>
    <n v="0"/>
    <m/>
    <m/>
    <m/>
    <m/>
    <n v="0"/>
    <n v="0"/>
    <m/>
    <m/>
    <m/>
    <m/>
    <n v="0"/>
    <n v="0"/>
    <m/>
    <m/>
    <m/>
    <m/>
    <n v="0"/>
    <n v="0"/>
    <m/>
    <m/>
    <m/>
    <m/>
    <m/>
    <m/>
    <m/>
    <m/>
    <m/>
    <m/>
    <m/>
    <m/>
    <m/>
    <m/>
    <m/>
    <m/>
    <m/>
    <m/>
    <m/>
    <m/>
    <m/>
    <m/>
    <m/>
    <m/>
    <m/>
    <m/>
    <x v="0"/>
    <m/>
    <m/>
  </r>
  <r>
    <x v="154"/>
    <x v="1"/>
    <x v="0"/>
    <x v="10"/>
    <n v="49265"/>
    <n v="80419"/>
    <n v="157020"/>
    <n v="286704"/>
    <n v="5625"/>
    <n v="0"/>
    <n v="5625"/>
    <n v="292329"/>
    <n v="105895"/>
    <n v="105895"/>
    <n v="398224"/>
    <n v="944875"/>
    <n v="1050770"/>
    <n v="1145897"/>
    <n v="0"/>
    <n v="0"/>
    <n v="0"/>
    <n v="0"/>
    <n v="0"/>
    <n v="0"/>
    <n v="49172"/>
    <n v="22127"/>
    <n v="4067"/>
    <n v="0"/>
    <n v="36357"/>
    <n v="15188"/>
    <n v="0"/>
    <n v="0"/>
    <n v="75286"/>
    <n v="0"/>
    <n v="70068"/>
    <n v="3910"/>
    <n v="0"/>
    <n v="0"/>
    <n v="0"/>
    <n v="0"/>
    <n v="1490"/>
    <n v="0"/>
    <n v="93"/>
    <n v="42"/>
    <n v="1066"/>
    <n v="0"/>
    <n v="0"/>
    <n v="0"/>
    <n v="0"/>
    <n v="0"/>
    <n v="0"/>
    <n v="0"/>
    <n v="41776"/>
    <n v="546"/>
    <n v="0"/>
    <n v="0"/>
    <n v="0"/>
    <n v="0"/>
    <n v="0"/>
    <n v="0"/>
    <n v="7329"/>
    <n v="0"/>
    <n v="5625"/>
    <n v="0"/>
    <n v="0"/>
    <n v="0"/>
    <n v="0"/>
    <n v="0"/>
    <n v="0"/>
    <n v="0"/>
    <n v="0"/>
    <n v="0"/>
    <n v="0"/>
    <n v="0"/>
    <n v="0"/>
    <n v="105895"/>
    <m/>
    <m/>
    <m/>
    <n v="0"/>
    <n v="0"/>
    <n v="652546"/>
    <m/>
    <n v="0"/>
    <n v="0"/>
    <n v="95127"/>
    <x v="1"/>
    <m/>
    <m/>
  </r>
  <r>
    <x v="190"/>
    <x v="232"/>
    <x v="0"/>
    <x v="10"/>
    <n v="0"/>
    <n v="2"/>
    <n v="0"/>
    <n v="2"/>
    <n v="0"/>
    <n v="0"/>
    <n v="0"/>
    <n v="2"/>
    <n v="0"/>
    <n v="0"/>
    <n v="2"/>
    <n v="2"/>
    <n v="2"/>
    <n v="2"/>
    <n v="0"/>
    <n v="0"/>
    <n v="0"/>
    <n v="0"/>
    <n v="0"/>
    <n v="0"/>
    <m/>
    <m/>
    <n v="0"/>
    <n v="0"/>
    <m/>
    <m/>
    <m/>
    <m/>
    <n v="0"/>
    <n v="0"/>
    <m/>
    <m/>
    <m/>
    <m/>
    <n v="0"/>
    <n v="0"/>
    <m/>
    <m/>
    <m/>
    <m/>
    <n v="2"/>
    <n v="2"/>
    <m/>
    <m/>
    <m/>
    <m/>
    <n v="0"/>
    <n v="0"/>
    <m/>
    <m/>
    <m/>
    <m/>
    <n v="0"/>
    <n v="0"/>
    <m/>
    <m/>
    <m/>
    <m/>
    <m/>
    <m/>
    <m/>
    <m/>
    <m/>
    <m/>
    <m/>
    <m/>
    <m/>
    <m/>
    <m/>
    <m/>
    <m/>
    <m/>
    <m/>
    <m/>
    <m/>
    <m/>
    <m/>
    <m/>
    <m/>
    <m/>
    <m/>
    <m/>
    <x v="0"/>
    <m/>
    <m/>
  </r>
  <r>
    <x v="172"/>
    <x v="210"/>
    <x v="0"/>
    <x v="10"/>
    <n v="0"/>
    <n v="685"/>
    <n v="78"/>
    <n v="763"/>
    <n v="0"/>
    <n v="0"/>
    <n v="0"/>
    <n v="763"/>
    <n v="0"/>
    <n v="0"/>
    <n v="763"/>
    <n v="763"/>
    <n v="763"/>
    <n v="763"/>
    <n v="0"/>
    <n v="0"/>
    <n v="0"/>
    <n v="0"/>
    <n v="0"/>
    <n v="0"/>
    <m/>
    <m/>
    <n v="662"/>
    <n v="662"/>
    <n v="78"/>
    <n v="78"/>
    <m/>
    <m/>
    <n v="0"/>
    <n v="0"/>
    <n v="0"/>
    <n v="0"/>
    <m/>
    <m/>
    <n v="0"/>
    <n v="0"/>
    <n v="0"/>
    <n v="0"/>
    <m/>
    <m/>
    <n v="0"/>
    <n v="0"/>
    <n v="0"/>
    <n v="0"/>
    <m/>
    <m/>
    <n v="23"/>
    <n v="23"/>
    <n v="0"/>
    <n v="0"/>
    <m/>
    <m/>
    <n v="0"/>
    <n v="0"/>
    <n v="0"/>
    <n v="0"/>
    <m/>
    <m/>
    <m/>
    <m/>
    <m/>
    <m/>
    <m/>
    <m/>
    <m/>
    <m/>
    <m/>
    <m/>
    <m/>
    <m/>
    <m/>
    <m/>
    <m/>
    <m/>
    <m/>
    <m/>
    <m/>
    <m/>
    <m/>
    <m/>
    <m/>
    <m/>
    <x v="0"/>
    <m/>
    <m/>
  </r>
  <r>
    <x v="191"/>
    <x v="233"/>
    <x v="0"/>
    <x v="10"/>
    <n v="0"/>
    <n v="0"/>
    <n v="0"/>
    <n v="0"/>
    <n v="0"/>
    <n v="0"/>
    <n v="0"/>
    <n v="0"/>
    <n v="407"/>
    <n v="407"/>
    <n v="407"/>
    <n v="0"/>
    <n v="407"/>
    <n v="407"/>
    <m/>
    <m/>
    <m/>
    <m/>
    <m/>
    <m/>
    <m/>
    <m/>
    <m/>
    <m/>
    <m/>
    <m/>
    <m/>
    <m/>
    <m/>
    <m/>
    <m/>
    <m/>
    <m/>
    <m/>
    <m/>
    <m/>
    <m/>
    <m/>
    <m/>
    <m/>
    <m/>
    <m/>
    <m/>
    <m/>
    <m/>
    <m/>
    <m/>
    <m/>
    <m/>
    <m/>
    <m/>
    <m/>
    <m/>
    <m/>
    <m/>
    <m/>
    <m/>
    <m/>
    <m/>
    <m/>
    <m/>
    <m/>
    <m/>
    <m/>
    <m/>
    <m/>
    <m/>
    <m/>
    <n v="0"/>
    <n v="407"/>
    <n v="0"/>
    <n v="0"/>
    <m/>
    <m/>
    <m/>
    <m/>
    <m/>
    <m/>
    <m/>
    <m/>
    <m/>
    <m/>
    <x v="0"/>
    <m/>
    <m/>
  </r>
  <r>
    <x v="42"/>
    <x v="181"/>
    <x v="0"/>
    <x v="10"/>
    <n v="24"/>
    <n v="0"/>
    <n v="0"/>
    <n v="24"/>
    <n v="0"/>
    <n v="0"/>
    <n v="0"/>
    <n v="24"/>
    <n v="0"/>
    <n v="0"/>
    <n v="24"/>
    <n v="24"/>
    <n v="24"/>
    <n v="24"/>
    <n v="0"/>
    <n v="0"/>
    <n v="0"/>
    <n v="0"/>
    <n v="0"/>
    <n v="0"/>
    <n v="0"/>
    <n v="0"/>
    <m/>
    <m/>
    <m/>
    <m/>
    <n v="0"/>
    <n v="0"/>
    <m/>
    <m/>
    <m/>
    <m/>
    <n v="0"/>
    <n v="0"/>
    <m/>
    <m/>
    <m/>
    <m/>
    <n v="0"/>
    <n v="0"/>
    <m/>
    <m/>
    <m/>
    <m/>
    <n v="0"/>
    <n v="0"/>
    <m/>
    <m/>
    <m/>
    <m/>
    <n v="24"/>
    <n v="24"/>
    <m/>
    <m/>
    <m/>
    <m/>
    <m/>
    <m/>
    <m/>
    <m/>
    <m/>
    <m/>
    <m/>
    <m/>
    <m/>
    <m/>
    <m/>
    <m/>
    <m/>
    <m/>
    <m/>
    <m/>
    <m/>
    <m/>
    <m/>
    <m/>
    <m/>
    <m/>
    <m/>
    <m/>
    <m/>
    <m/>
    <x v="0"/>
    <m/>
    <m/>
  </r>
  <r>
    <x v="191"/>
    <x v="234"/>
    <x v="0"/>
    <x v="10"/>
    <n v="0"/>
    <n v="0"/>
    <n v="0"/>
    <n v="0"/>
    <n v="0"/>
    <n v="0"/>
    <n v="0"/>
    <n v="0"/>
    <n v="2609"/>
    <n v="2609"/>
    <n v="2609"/>
    <n v="0"/>
    <n v="2609"/>
    <n v="2609"/>
    <m/>
    <m/>
    <m/>
    <m/>
    <m/>
    <m/>
    <m/>
    <m/>
    <m/>
    <m/>
    <m/>
    <m/>
    <m/>
    <m/>
    <m/>
    <m/>
    <m/>
    <m/>
    <m/>
    <m/>
    <m/>
    <m/>
    <m/>
    <m/>
    <m/>
    <m/>
    <m/>
    <m/>
    <m/>
    <m/>
    <m/>
    <m/>
    <m/>
    <m/>
    <m/>
    <m/>
    <m/>
    <m/>
    <m/>
    <m/>
    <m/>
    <m/>
    <m/>
    <m/>
    <m/>
    <m/>
    <m/>
    <m/>
    <m/>
    <m/>
    <m/>
    <m/>
    <m/>
    <m/>
    <n v="0"/>
    <n v="2609"/>
    <n v="0"/>
    <n v="0"/>
    <m/>
    <m/>
    <m/>
    <m/>
    <m/>
    <m/>
    <m/>
    <m/>
    <m/>
    <m/>
    <x v="0"/>
    <m/>
    <m/>
  </r>
  <r>
    <x v="2"/>
    <x v="2"/>
    <x v="0"/>
    <x v="10"/>
    <n v="0"/>
    <n v="0"/>
    <n v="0"/>
    <n v="0"/>
    <n v="0"/>
    <n v="0"/>
    <n v="0"/>
    <n v="0"/>
    <n v="82"/>
    <n v="82"/>
    <n v="82"/>
    <n v="0"/>
    <n v="82"/>
    <n v="82"/>
    <m/>
    <m/>
    <m/>
    <m/>
    <m/>
    <m/>
    <m/>
    <m/>
    <m/>
    <m/>
    <m/>
    <m/>
    <m/>
    <m/>
    <m/>
    <m/>
    <m/>
    <m/>
    <m/>
    <m/>
    <m/>
    <m/>
    <m/>
    <m/>
    <m/>
    <m/>
    <m/>
    <m/>
    <m/>
    <m/>
    <m/>
    <m/>
    <m/>
    <m/>
    <m/>
    <m/>
    <m/>
    <m/>
    <m/>
    <m/>
    <m/>
    <m/>
    <m/>
    <m/>
    <m/>
    <m/>
    <m/>
    <m/>
    <m/>
    <m/>
    <m/>
    <m/>
    <m/>
    <m/>
    <n v="82"/>
    <n v="0"/>
    <n v="0"/>
    <n v="0"/>
    <m/>
    <m/>
    <m/>
    <m/>
    <m/>
    <m/>
    <m/>
    <m/>
    <m/>
    <m/>
    <x v="0"/>
    <m/>
    <m/>
  </r>
  <r>
    <x v="122"/>
    <x v="3"/>
    <x v="0"/>
    <x v="10"/>
    <n v="19"/>
    <n v="0"/>
    <n v="7"/>
    <n v="26"/>
    <n v="0"/>
    <n v="0"/>
    <n v="0"/>
    <n v="26"/>
    <n v="0"/>
    <n v="0"/>
    <n v="26"/>
    <n v="26"/>
    <n v="26"/>
    <n v="26"/>
    <n v="0"/>
    <n v="0"/>
    <n v="0"/>
    <n v="0"/>
    <n v="0"/>
    <n v="0"/>
    <n v="0"/>
    <n v="0"/>
    <m/>
    <m/>
    <n v="0"/>
    <n v="0"/>
    <n v="0"/>
    <n v="0"/>
    <m/>
    <m/>
    <n v="0"/>
    <n v="0"/>
    <n v="0"/>
    <n v="0"/>
    <m/>
    <m/>
    <n v="0"/>
    <n v="0"/>
    <n v="19"/>
    <n v="19"/>
    <m/>
    <m/>
    <n v="7"/>
    <n v="7"/>
    <n v="0"/>
    <n v="0"/>
    <m/>
    <m/>
    <n v="0"/>
    <n v="0"/>
    <n v="0"/>
    <n v="0"/>
    <m/>
    <m/>
    <n v="0"/>
    <n v="0"/>
    <m/>
    <m/>
    <m/>
    <m/>
    <m/>
    <m/>
    <m/>
    <m/>
    <m/>
    <m/>
    <m/>
    <m/>
    <m/>
    <m/>
    <m/>
    <m/>
    <m/>
    <m/>
    <m/>
    <m/>
    <m/>
    <m/>
    <m/>
    <m/>
    <m/>
    <m/>
    <x v="0"/>
    <m/>
    <m/>
  </r>
  <r>
    <x v="122"/>
    <x v="4"/>
    <x v="0"/>
    <x v="10"/>
    <n v="21"/>
    <n v="0"/>
    <n v="0"/>
    <n v="21"/>
    <n v="0"/>
    <n v="0"/>
    <n v="0"/>
    <n v="21"/>
    <n v="0"/>
    <n v="0"/>
    <n v="21"/>
    <n v="21"/>
    <n v="21"/>
    <n v="21"/>
    <n v="0"/>
    <n v="0"/>
    <n v="0"/>
    <n v="0"/>
    <n v="0"/>
    <n v="0"/>
    <n v="5"/>
    <n v="5"/>
    <m/>
    <m/>
    <m/>
    <m/>
    <n v="0"/>
    <n v="0"/>
    <m/>
    <m/>
    <m/>
    <m/>
    <n v="0"/>
    <n v="0"/>
    <m/>
    <m/>
    <m/>
    <m/>
    <n v="16"/>
    <n v="16"/>
    <m/>
    <m/>
    <m/>
    <m/>
    <n v="0"/>
    <n v="0"/>
    <m/>
    <m/>
    <m/>
    <m/>
    <n v="0"/>
    <n v="0"/>
    <m/>
    <m/>
    <m/>
    <m/>
    <m/>
    <m/>
    <m/>
    <m/>
    <m/>
    <m/>
    <m/>
    <m/>
    <m/>
    <m/>
    <m/>
    <m/>
    <m/>
    <m/>
    <m/>
    <m/>
    <m/>
    <m/>
    <m/>
    <m/>
    <m/>
    <m/>
    <m/>
    <m/>
    <m/>
    <m/>
    <x v="0"/>
    <m/>
    <m/>
  </r>
  <r>
    <x v="173"/>
    <x v="211"/>
    <x v="0"/>
    <x v="10"/>
    <n v="1"/>
    <n v="0"/>
    <n v="0"/>
    <n v="1"/>
    <n v="0"/>
    <n v="0"/>
    <n v="0"/>
    <n v="1"/>
    <n v="0"/>
    <n v="0"/>
    <n v="1"/>
    <n v="1"/>
    <n v="1"/>
    <n v="1"/>
    <n v="0"/>
    <n v="0"/>
    <n v="0"/>
    <n v="0"/>
    <n v="0"/>
    <n v="0"/>
    <n v="0"/>
    <n v="0"/>
    <m/>
    <m/>
    <m/>
    <m/>
    <n v="0"/>
    <n v="0"/>
    <m/>
    <m/>
    <m/>
    <m/>
    <n v="0"/>
    <n v="0"/>
    <m/>
    <m/>
    <m/>
    <m/>
    <n v="0"/>
    <n v="0"/>
    <m/>
    <m/>
    <m/>
    <m/>
    <n v="0"/>
    <n v="0"/>
    <m/>
    <m/>
    <m/>
    <m/>
    <n v="1"/>
    <n v="1"/>
    <m/>
    <m/>
    <m/>
    <m/>
    <m/>
    <m/>
    <m/>
    <m/>
    <m/>
    <m/>
    <m/>
    <m/>
    <m/>
    <m/>
    <m/>
    <m/>
    <m/>
    <m/>
    <m/>
    <m/>
    <m/>
    <m/>
    <m/>
    <m/>
    <m/>
    <m/>
    <m/>
    <m/>
    <m/>
    <m/>
    <x v="0"/>
    <m/>
    <m/>
  </r>
  <r>
    <x v="192"/>
    <x v="235"/>
    <x v="0"/>
    <x v="10"/>
    <n v="3"/>
    <n v="0"/>
    <n v="0"/>
    <n v="3"/>
    <n v="0"/>
    <n v="0"/>
    <n v="0"/>
    <n v="3"/>
    <n v="0"/>
    <n v="0"/>
    <n v="3"/>
    <n v="3"/>
    <n v="3"/>
    <n v="3"/>
    <n v="0"/>
    <n v="0"/>
    <n v="0"/>
    <n v="0"/>
    <n v="0"/>
    <n v="0"/>
    <n v="0"/>
    <n v="0"/>
    <m/>
    <m/>
    <m/>
    <m/>
    <n v="0"/>
    <n v="0"/>
    <m/>
    <m/>
    <m/>
    <m/>
    <n v="0"/>
    <n v="0"/>
    <m/>
    <m/>
    <m/>
    <m/>
    <n v="0"/>
    <n v="0"/>
    <m/>
    <m/>
    <m/>
    <m/>
    <n v="0"/>
    <n v="0"/>
    <m/>
    <m/>
    <m/>
    <m/>
    <n v="3"/>
    <n v="3"/>
    <m/>
    <m/>
    <m/>
    <m/>
    <m/>
    <m/>
    <m/>
    <m/>
    <m/>
    <m/>
    <m/>
    <m/>
    <m/>
    <m/>
    <m/>
    <m/>
    <m/>
    <m/>
    <m/>
    <m/>
    <m/>
    <m/>
    <m/>
    <m/>
    <m/>
    <m/>
    <m/>
    <m/>
    <m/>
    <m/>
    <x v="0"/>
    <m/>
    <m/>
  </r>
  <r>
    <x v="4"/>
    <x v="5"/>
    <x v="0"/>
    <x v="10"/>
    <n v="5"/>
    <n v="0"/>
    <n v="0"/>
    <n v="5"/>
    <n v="0"/>
    <n v="0"/>
    <n v="0"/>
    <n v="5"/>
    <n v="0"/>
    <n v="0"/>
    <n v="5"/>
    <n v="5"/>
    <n v="5"/>
    <n v="5"/>
    <n v="0"/>
    <n v="0"/>
    <n v="0"/>
    <n v="0"/>
    <n v="0"/>
    <n v="0"/>
    <n v="0"/>
    <n v="0"/>
    <m/>
    <m/>
    <m/>
    <m/>
    <n v="0"/>
    <n v="0"/>
    <m/>
    <m/>
    <m/>
    <m/>
    <n v="0"/>
    <n v="0"/>
    <m/>
    <m/>
    <m/>
    <m/>
    <n v="0"/>
    <n v="0"/>
    <m/>
    <m/>
    <m/>
    <m/>
    <n v="0"/>
    <n v="0"/>
    <m/>
    <m/>
    <m/>
    <m/>
    <n v="5"/>
    <n v="0"/>
    <m/>
    <m/>
    <m/>
    <m/>
    <m/>
    <m/>
    <m/>
    <m/>
    <m/>
    <m/>
    <m/>
    <m/>
    <m/>
    <m/>
    <m/>
    <m/>
    <m/>
    <m/>
    <m/>
    <m/>
    <m/>
    <m/>
    <m/>
    <m/>
    <m/>
    <m/>
    <m/>
    <m/>
    <m/>
    <m/>
    <x v="0"/>
    <m/>
    <m/>
  </r>
  <r>
    <x v="5"/>
    <x v="6"/>
    <x v="0"/>
    <x v="10"/>
    <n v="619850"/>
    <n v="183992"/>
    <n v="117773"/>
    <n v="921615"/>
    <n v="39732"/>
    <n v="0"/>
    <n v="39732"/>
    <n v="961347"/>
    <n v="30043"/>
    <n v="30043"/>
    <n v="991390"/>
    <n v="3187073"/>
    <n v="3217116"/>
    <n v="3362690"/>
    <n v="0"/>
    <n v="0"/>
    <n v="0"/>
    <n v="0"/>
    <n v="0"/>
    <n v="0"/>
    <n v="584493"/>
    <n v="214524"/>
    <n v="177913"/>
    <n v="0"/>
    <n v="34319"/>
    <n v="7491"/>
    <n v="0"/>
    <n v="0"/>
    <n v="0"/>
    <n v="0"/>
    <n v="0"/>
    <n v="0"/>
    <n v="0"/>
    <n v="0"/>
    <n v="0"/>
    <n v="0"/>
    <n v="0"/>
    <n v="0"/>
    <n v="0"/>
    <n v="0"/>
    <n v="0"/>
    <n v="0"/>
    <n v="5992"/>
    <n v="5300"/>
    <n v="35357"/>
    <n v="13575"/>
    <n v="6079"/>
    <n v="0"/>
    <n v="77462"/>
    <n v="1980"/>
    <n v="0"/>
    <n v="0"/>
    <n v="0"/>
    <n v="0"/>
    <n v="0"/>
    <n v="0"/>
    <n v="0"/>
    <n v="0"/>
    <n v="39732"/>
    <n v="0"/>
    <n v="0"/>
    <n v="0"/>
    <n v="0"/>
    <n v="0"/>
    <n v="0"/>
    <n v="0"/>
    <n v="0"/>
    <n v="0"/>
    <n v="0"/>
    <n v="13314"/>
    <n v="0"/>
    <n v="16729"/>
    <m/>
    <m/>
    <m/>
    <n v="0"/>
    <n v="0"/>
    <n v="2225726"/>
    <m/>
    <n v="0"/>
    <n v="0"/>
    <n v="145574"/>
    <x v="1"/>
    <m/>
    <m/>
  </r>
  <r>
    <x v="6"/>
    <x v="8"/>
    <x v="0"/>
    <x v="10"/>
    <n v="0"/>
    <n v="0"/>
    <n v="0"/>
    <n v="0"/>
    <n v="0"/>
    <n v="0"/>
    <n v="0"/>
    <n v="0"/>
    <n v="285"/>
    <n v="285"/>
    <n v="285"/>
    <n v="0"/>
    <n v="285"/>
    <n v="285"/>
    <m/>
    <m/>
    <m/>
    <m/>
    <m/>
    <m/>
    <m/>
    <m/>
    <m/>
    <m/>
    <m/>
    <m/>
    <m/>
    <m/>
    <m/>
    <m/>
    <m/>
    <m/>
    <m/>
    <m/>
    <m/>
    <m/>
    <m/>
    <m/>
    <m/>
    <m/>
    <m/>
    <m/>
    <m/>
    <m/>
    <m/>
    <m/>
    <m/>
    <m/>
    <m/>
    <m/>
    <m/>
    <m/>
    <m/>
    <m/>
    <m/>
    <m/>
    <m/>
    <m/>
    <m/>
    <m/>
    <m/>
    <m/>
    <m/>
    <m/>
    <m/>
    <m/>
    <m/>
    <m/>
    <n v="0"/>
    <n v="0"/>
    <n v="0"/>
    <n v="285"/>
    <m/>
    <m/>
    <m/>
    <m/>
    <m/>
    <m/>
    <m/>
    <m/>
    <m/>
    <m/>
    <x v="0"/>
    <m/>
    <m/>
  </r>
  <r>
    <x v="131"/>
    <x v="168"/>
    <x v="0"/>
    <x v="10"/>
    <n v="1"/>
    <n v="0"/>
    <n v="0"/>
    <n v="1"/>
    <n v="0"/>
    <n v="0"/>
    <n v="0"/>
    <n v="1"/>
    <n v="1"/>
    <n v="1"/>
    <n v="2"/>
    <n v="1"/>
    <n v="2"/>
    <n v="2"/>
    <n v="0"/>
    <n v="0"/>
    <n v="0"/>
    <n v="0"/>
    <n v="0"/>
    <n v="0"/>
    <n v="0"/>
    <n v="0"/>
    <m/>
    <m/>
    <m/>
    <m/>
    <n v="0"/>
    <n v="0"/>
    <m/>
    <m/>
    <m/>
    <m/>
    <n v="0"/>
    <n v="0"/>
    <m/>
    <m/>
    <m/>
    <m/>
    <n v="1"/>
    <n v="1"/>
    <m/>
    <m/>
    <m/>
    <m/>
    <n v="0"/>
    <n v="0"/>
    <m/>
    <m/>
    <m/>
    <m/>
    <n v="0"/>
    <n v="0"/>
    <m/>
    <m/>
    <m/>
    <m/>
    <m/>
    <m/>
    <m/>
    <m/>
    <m/>
    <m/>
    <m/>
    <m/>
    <m/>
    <m/>
    <m/>
    <m/>
    <n v="1"/>
    <n v="0"/>
    <n v="0"/>
    <n v="0"/>
    <m/>
    <m/>
    <m/>
    <m/>
    <m/>
    <m/>
    <m/>
    <m/>
    <m/>
    <m/>
    <x v="0"/>
    <m/>
    <m/>
  </r>
  <r>
    <x v="147"/>
    <x v="174"/>
    <x v="0"/>
    <x v="10"/>
    <n v="251"/>
    <n v="0"/>
    <n v="0"/>
    <n v="251"/>
    <n v="0"/>
    <n v="0"/>
    <n v="0"/>
    <n v="251"/>
    <n v="0"/>
    <n v="0"/>
    <n v="251"/>
    <n v="251"/>
    <n v="251"/>
    <n v="251"/>
    <n v="0"/>
    <n v="0"/>
    <n v="0"/>
    <n v="0"/>
    <n v="0"/>
    <n v="0"/>
    <n v="0"/>
    <n v="0"/>
    <m/>
    <m/>
    <m/>
    <m/>
    <n v="0"/>
    <n v="0"/>
    <m/>
    <m/>
    <m/>
    <m/>
    <n v="0"/>
    <n v="0"/>
    <m/>
    <m/>
    <m/>
    <m/>
    <n v="0"/>
    <n v="0"/>
    <m/>
    <m/>
    <m/>
    <m/>
    <n v="0"/>
    <n v="0"/>
    <m/>
    <m/>
    <m/>
    <m/>
    <n v="251"/>
    <n v="251"/>
    <m/>
    <m/>
    <m/>
    <m/>
    <m/>
    <m/>
    <m/>
    <m/>
    <m/>
    <m/>
    <m/>
    <m/>
    <m/>
    <m/>
    <m/>
    <m/>
    <m/>
    <m/>
    <m/>
    <m/>
    <m/>
    <m/>
    <m/>
    <m/>
    <m/>
    <m/>
    <m/>
    <m/>
    <m/>
    <m/>
    <x v="0"/>
    <m/>
    <m/>
  </r>
  <r>
    <x v="193"/>
    <x v="236"/>
    <x v="0"/>
    <x v="10"/>
    <n v="1"/>
    <n v="0"/>
    <n v="0"/>
    <n v="1"/>
    <n v="0"/>
    <n v="0"/>
    <n v="0"/>
    <n v="1"/>
    <n v="0"/>
    <n v="0"/>
    <n v="1"/>
    <n v="1"/>
    <n v="1"/>
    <n v="1"/>
    <n v="0"/>
    <n v="0"/>
    <n v="0"/>
    <n v="0"/>
    <n v="0"/>
    <n v="0"/>
    <n v="0"/>
    <n v="0"/>
    <m/>
    <m/>
    <m/>
    <m/>
    <n v="0"/>
    <n v="0"/>
    <m/>
    <m/>
    <m/>
    <m/>
    <n v="0"/>
    <n v="0"/>
    <m/>
    <m/>
    <m/>
    <m/>
    <n v="0"/>
    <n v="0"/>
    <m/>
    <m/>
    <m/>
    <m/>
    <n v="0"/>
    <n v="0"/>
    <m/>
    <m/>
    <m/>
    <m/>
    <n v="1"/>
    <n v="1"/>
    <m/>
    <m/>
    <m/>
    <m/>
    <m/>
    <m/>
    <m/>
    <m/>
    <m/>
    <m/>
    <m/>
    <m/>
    <m/>
    <m/>
    <m/>
    <m/>
    <m/>
    <m/>
    <m/>
    <m/>
    <m/>
    <m/>
    <m/>
    <m/>
    <m/>
    <m/>
    <m/>
    <m/>
    <m/>
    <m/>
    <x v="0"/>
    <m/>
    <m/>
  </r>
  <r>
    <x v="0"/>
    <x v="182"/>
    <x v="0"/>
    <x v="10"/>
    <n v="0"/>
    <n v="0"/>
    <n v="0"/>
    <n v="0"/>
    <n v="0"/>
    <n v="0"/>
    <n v="0"/>
    <n v="0"/>
    <n v="762635"/>
    <n v="762635"/>
    <n v="762635"/>
    <n v="0"/>
    <n v="762635"/>
    <n v="762635"/>
    <m/>
    <m/>
    <m/>
    <m/>
    <m/>
    <m/>
    <m/>
    <m/>
    <m/>
    <m/>
    <m/>
    <m/>
    <m/>
    <m/>
    <m/>
    <m/>
    <m/>
    <m/>
    <m/>
    <m/>
    <m/>
    <m/>
    <m/>
    <m/>
    <m/>
    <m/>
    <m/>
    <m/>
    <m/>
    <m/>
    <m/>
    <m/>
    <m/>
    <m/>
    <m/>
    <m/>
    <m/>
    <m/>
    <m/>
    <m/>
    <m/>
    <m/>
    <m/>
    <m/>
    <m/>
    <m/>
    <m/>
    <m/>
    <m/>
    <m/>
    <m/>
    <m/>
    <m/>
    <m/>
    <n v="0"/>
    <n v="2336"/>
    <n v="0"/>
    <n v="760299"/>
    <m/>
    <m/>
    <m/>
    <m/>
    <m/>
    <m/>
    <m/>
    <m/>
    <m/>
    <m/>
    <x v="1"/>
    <m/>
    <m/>
  </r>
  <r>
    <x v="7"/>
    <x v="9"/>
    <x v="0"/>
    <x v="10"/>
    <n v="178141"/>
    <n v="375295"/>
    <n v="17045"/>
    <n v="570481"/>
    <n v="0"/>
    <n v="0"/>
    <n v="0"/>
    <n v="570481"/>
    <n v="0"/>
    <n v="0"/>
    <n v="570481"/>
    <n v="570481"/>
    <n v="570481"/>
    <n v="570481"/>
    <n v="0"/>
    <n v="0"/>
    <n v="0"/>
    <n v="0"/>
    <n v="0"/>
    <n v="0"/>
    <n v="118304"/>
    <n v="50516"/>
    <n v="301739"/>
    <n v="0"/>
    <n v="12442"/>
    <n v="678"/>
    <n v="0"/>
    <n v="0"/>
    <n v="0"/>
    <n v="0"/>
    <n v="0"/>
    <n v="0"/>
    <n v="0"/>
    <n v="0"/>
    <n v="0"/>
    <n v="0"/>
    <n v="0"/>
    <n v="0"/>
    <n v="0"/>
    <n v="0"/>
    <n v="0"/>
    <n v="0"/>
    <n v="0"/>
    <n v="0"/>
    <n v="59837"/>
    <n v="25936"/>
    <n v="73556"/>
    <n v="0"/>
    <n v="4603"/>
    <n v="1258"/>
    <n v="0"/>
    <n v="0"/>
    <n v="0"/>
    <n v="0"/>
    <n v="0"/>
    <n v="0"/>
    <m/>
    <m/>
    <m/>
    <m/>
    <m/>
    <m/>
    <m/>
    <m/>
    <m/>
    <m/>
    <m/>
    <m/>
    <m/>
    <m/>
    <m/>
    <m/>
    <m/>
    <m/>
    <m/>
    <m/>
    <m/>
    <m/>
    <m/>
    <m/>
    <m/>
    <m/>
    <x v="1"/>
    <m/>
    <m/>
  </r>
  <r>
    <x v="174"/>
    <x v="212"/>
    <x v="0"/>
    <x v="10"/>
    <n v="0"/>
    <n v="0"/>
    <n v="0"/>
    <n v="0"/>
    <n v="0"/>
    <n v="0"/>
    <n v="0"/>
    <n v="0"/>
    <n v="227"/>
    <n v="227"/>
    <n v="227"/>
    <n v="0"/>
    <n v="227"/>
    <n v="227"/>
    <m/>
    <m/>
    <m/>
    <m/>
    <m/>
    <m/>
    <m/>
    <m/>
    <m/>
    <m/>
    <m/>
    <m/>
    <m/>
    <m/>
    <m/>
    <m/>
    <m/>
    <m/>
    <m/>
    <m/>
    <m/>
    <m/>
    <m/>
    <m/>
    <m/>
    <m/>
    <m/>
    <m/>
    <m/>
    <m/>
    <m/>
    <m/>
    <m/>
    <m/>
    <m/>
    <m/>
    <m/>
    <m/>
    <m/>
    <m/>
    <m/>
    <m/>
    <m/>
    <m/>
    <m/>
    <m/>
    <m/>
    <m/>
    <m/>
    <m/>
    <m/>
    <m/>
    <m/>
    <m/>
    <n v="0"/>
    <n v="227"/>
    <n v="0"/>
    <n v="0"/>
    <m/>
    <m/>
    <m/>
    <m/>
    <m/>
    <m/>
    <m/>
    <m/>
    <m/>
    <m/>
    <x v="0"/>
    <m/>
    <m/>
  </r>
  <r>
    <x v="175"/>
    <x v="213"/>
    <x v="0"/>
    <x v="10"/>
    <n v="1"/>
    <n v="0"/>
    <n v="0"/>
    <n v="1"/>
    <n v="0"/>
    <n v="0"/>
    <n v="0"/>
    <n v="1"/>
    <n v="0"/>
    <n v="0"/>
    <n v="1"/>
    <n v="1"/>
    <n v="1"/>
    <n v="1"/>
    <n v="0"/>
    <n v="0"/>
    <n v="0"/>
    <n v="0"/>
    <n v="0"/>
    <n v="0"/>
    <n v="0"/>
    <n v="0"/>
    <m/>
    <m/>
    <m/>
    <m/>
    <n v="0"/>
    <n v="0"/>
    <m/>
    <m/>
    <m/>
    <m/>
    <n v="0"/>
    <n v="0"/>
    <m/>
    <m/>
    <m/>
    <m/>
    <n v="0"/>
    <n v="0"/>
    <m/>
    <m/>
    <m/>
    <m/>
    <n v="0"/>
    <n v="0"/>
    <m/>
    <m/>
    <m/>
    <m/>
    <n v="1"/>
    <n v="1"/>
    <m/>
    <m/>
    <m/>
    <m/>
    <m/>
    <m/>
    <m/>
    <m/>
    <m/>
    <m/>
    <m/>
    <m/>
    <m/>
    <m/>
    <m/>
    <m/>
    <m/>
    <m/>
    <m/>
    <m/>
    <m/>
    <m/>
    <m/>
    <m/>
    <m/>
    <m/>
    <m/>
    <m/>
    <m/>
    <m/>
    <x v="0"/>
    <m/>
    <m/>
  </r>
  <r>
    <x v="160"/>
    <x v="237"/>
    <x v="0"/>
    <x v="10"/>
    <n v="230"/>
    <n v="0"/>
    <n v="0"/>
    <n v="230"/>
    <n v="0"/>
    <n v="0"/>
    <n v="0"/>
    <n v="230"/>
    <n v="0"/>
    <n v="0"/>
    <n v="230"/>
    <n v="230"/>
    <n v="230"/>
    <n v="230"/>
    <n v="0"/>
    <n v="0"/>
    <n v="0"/>
    <n v="0"/>
    <n v="0"/>
    <n v="0"/>
    <n v="204"/>
    <n v="0"/>
    <m/>
    <m/>
    <m/>
    <m/>
    <n v="0"/>
    <n v="0"/>
    <m/>
    <m/>
    <m/>
    <m/>
    <n v="0"/>
    <n v="0"/>
    <m/>
    <m/>
    <m/>
    <m/>
    <n v="0"/>
    <n v="0"/>
    <m/>
    <m/>
    <m/>
    <m/>
    <n v="26"/>
    <n v="0"/>
    <m/>
    <m/>
    <m/>
    <m/>
    <n v="0"/>
    <n v="0"/>
    <m/>
    <m/>
    <m/>
    <m/>
    <m/>
    <m/>
    <m/>
    <m/>
    <m/>
    <m/>
    <m/>
    <m/>
    <m/>
    <m/>
    <m/>
    <m/>
    <m/>
    <m/>
    <m/>
    <m/>
    <m/>
    <m/>
    <m/>
    <m/>
    <m/>
    <m/>
    <m/>
    <m/>
    <m/>
    <m/>
    <x v="0"/>
    <m/>
    <m/>
  </r>
  <r>
    <x v="162"/>
    <x v="197"/>
    <x v="0"/>
    <x v="10"/>
    <n v="9"/>
    <n v="0"/>
    <n v="0"/>
    <n v="9"/>
    <n v="8"/>
    <n v="0"/>
    <n v="8"/>
    <n v="17"/>
    <n v="0"/>
    <n v="0"/>
    <n v="17"/>
    <n v="17"/>
    <n v="17"/>
    <n v="17"/>
    <n v="0"/>
    <n v="0"/>
    <n v="0"/>
    <n v="0"/>
    <n v="0"/>
    <n v="0"/>
    <n v="0"/>
    <n v="0"/>
    <m/>
    <m/>
    <m/>
    <m/>
    <n v="0"/>
    <n v="0"/>
    <m/>
    <m/>
    <m/>
    <m/>
    <n v="0"/>
    <n v="0"/>
    <m/>
    <m/>
    <m/>
    <m/>
    <n v="0"/>
    <n v="0"/>
    <m/>
    <m/>
    <m/>
    <m/>
    <n v="0"/>
    <n v="0"/>
    <m/>
    <m/>
    <m/>
    <m/>
    <n v="9"/>
    <n v="9"/>
    <m/>
    <m/>
    <m/>
    <m/>
    <n v="0"/>
    <n v="0"/>
    <n v="8"/>
    <n v="0"/>
    <n v="0"/>
    <n v="0"/>
    <n v="0"/>
    <n v="0"/>
    <n v="0"/>
    <n v="0"/>
    <n v="0"/>
    <n v="0"/>
    <m/>
    <m/>
    <m/>
    <m/>
    <m/>
    <m/>
    <m/>
    <n v="0"/>
    <n v="0"/>
    <m/>
    <m/>
    <n v="0"/>
    <n v="0"/>
    <n v="0"/>
    <x v="0"/>
    <m/>
    <m/>
  </r>
  <r>
    <x v="176"/>
    <x v="214"/>
    <x v="0"/>
    <x v="10"/>
    <n v="4"/>
    <n v="0"/>
    <n v="0"/>
    <n v="4"/>
    <n v="0"/>
    <n v="0"/>
    <n v="0"/>
    <n v="4"/>
    <n v="0"/>
    <n v="0"/>
    <n v="4"/>
    <n v="4"/>
    <n v="4"/>
    <n v="4"/>
    <n v="0"/>
    <n v="0"/>
    <n v="0"/>
    <n v="0"/>
    <n v="0"/>
    <n v="0"/>
    <n v="4"/>
    <n v="4"/>
    <m/>
    <m/>
    <m/>
    <m/>
    <n v="0"/>
    <n v="0"/>
    <m/>
    <m/>
    <m/>
    <m/>
    <n v="0"/>
    <n v="0"/>
    <m/>
    <m/>
    <m/>
    <m/>
    <n v="0"/>
    <n v="0"/>
    <m/>
    <m/>
    <m/>
    <m/>
    <n v="0"/>
    <n v="0"/>
    <m/>
    <m/>
    <m/>
    <m/>
    <n v="0"/>
    <n v="0"/>
    <m/>
    <m/>
    <m/>
    <m/>
    <m/>
    <m/>
    <m/>
    <m/>
    <m/>
    <m/>
    <m/>
    <m/>
    <m/>
    <m/>
    <m/>
    <m/>
    <m/>
    <m/>
    <m/>
    <m/>
    <m/>
    <m/>
    <m/>
    <m/>
    <m/>
    <m/>
    <m/>
    <m/>
    <m/>
    <m/>
    <x v="0"/>
    <m/>
    <m/>
  </r>
  <r>
    <x v="8"/>
    <x v="10"/>
    <x v="0"/>
    <x v="10"/>
    <n v="0"/>
    <n v="291"/>
    <n v="173899"/>
    <n v="174190"/>
    <n v="0"/>
    <n v="0"/>
    <n v="0"/>
    <n v="174190"/>
    <n v="0"/>
    <n v="0"/>
    <n v="174190"/>
    <n v="1443701"/>
    <n v="1443701"/>
    <n v="1443701"/>
    <n v="0"/>
    <n v="0"/>
    <n v="0"/>
    <n v="0"/>
    <n v="0"/>
    <n v="0"/>
    <m/>
    <m/>
    <n v="291"/>
    <n v="30"/>
    <n v="172845"/>
    <n v="12940"/>
    <m/>
    <m/>
    <n v="0"/>
    <n v="0"/>
    <n v="107"/>
    <n v="107"/>
    <m/>
    <m/>
    <n v="0"/>
    <n v="0"/>
    <n v="0"/>
    <n v="0"/>
    <m/>
    <m/>
    <n v="0"/>
    <n v="0"/>
    <n v="947"/>
    <n v="318"/>
    <m/>
    <m/>
    <n v="0"/>
    <n v="0"/>
    <n v="0"/>
    <n v="0"/>
    <m/>
    <m/>
    <n v="0"/>
    <n v="0"/>
    <n v="0"/>
    <n v="0"/>
    <m/>
    <m/>
    <m/>
    <m/>
    <m/>
    <m/>
    <m/>
    <m/>
    <m/>
    <m/>
    <m/>
    <m/>
    <m/>
    <m/>
    <m/>
    <m/>
    <m/>
    <m/>
    <m/>
    <m/>
    <m/>
    <n v="1269511"/>
    <m/>
    <m/>
    <m/>
    <m/>
    <x v="1"/>
    <m/>
    <m/>
  </r>
  <r>
    <x v="9"/>
    <x v="11"/>
    <x v="0"/>
    <x v="10"/>
    <n v="7"/>
    <n v="0"/>
    <n v="0"/>
    <n v="7"/>
    <n v="0"/>
    <n v="0"/>
    <n v="0"/>
    <n v="7"/>
    <n v="0"/>
    <n v="0"/>
    <n v="7"/>
    <n v="7"/>
    <n v="7"/>
    <n v="7"/>
    <n v="0"/>
    <n v="0"/>
    <n v="0"/>
    <n v="0"/>
    <n v="0"/>
    <n v="0"/>
    <n v="0"/>
    <n v="0"/>
    <m/>
    <m/>
    <m/>
    <m/>
    <n v="0"/>
    <n v="0"/>
    <m/>
    <m/>
    <m/>
    <m/>
    <n v="0"/>
    <n v="0"/>
    <m/>
    <m/>
    <m/>
    <m/>
    <n v="0"/>
    <n v="0"/>
    <m/>
    <m/>
    <m/>
    <m/>
    <n v="0"/>
    <n v="0"/>
    <m/>
    <m/>
    <m/>
    <m/>
    <n v="7"/>
    <n v="7"/>
    <m/>
    <m/>
    <m/>
    <m/>
    <m/>
    <m/>
    <m/>
    <m/>
    <m/>
    <m/>
    <m/>
    <m/>
    <m/>
    <m/>
    <m/>
    <m/>
    <m/>
    <m/>
    <m/>
    <m/>
    <m/>
    <m/>
    <m/>
    <m/>
    <m/>
    <m/>
    <m/>
    <m/>
    <m/>
    <m/>
    <x v="0"/>
    <m/>
    <m/>
  </r>
  <r>
    <x v="139"/>
    <x v="175"/>
    <x v="0"/>
    <x v="10"/>
    <n v="0"/>
    <n v="0"/>
    <n v="3"/>
    <n v="3"/>
    <n v="0"/>
    <n v="0"/>
    <n v="0"/>
    <n v="3"/>
    <n v="0"/>
    <n v="0"/>
    <n v="3"/>
    <n v="3"/>
    <n v="3"/>
    <n v="3"/>
    <m/>
    <m/>
    <m/>
    <m/>
    <m/>
    <m/>
    <m/>
    <m/>
    <m/>
    <m/>
    <m/>
    <m/>
    <m/>
    <m/>
    <m/>
    <m/>
    <m/>
    <m/>
    <m/>
    <m/>
    <m/>
    <m/>
    <m/>
    <m/>
    <m/>
    <m/>
    <m/>
    <m/>
    <m/>
    <m/>
    <m/>
    <m/>
    <m/>
    <m/>
    <m/>
    <m/>
    <m/>
    <m/>
    <m/>
    <m/>
    <m/>
    <m/>
    <n v="0"/>
    <n v="3"/>
    <n v="0"/>
    <n v="0"/>
    <n v="0"/>
    <n v="0"/>
    <n v="0"/>
    <n v="0"/>
    <n v="0"/>
    <n v="0"/>
    <n v="0"/>
    <n v="0"/>
    <m/>
    <m/>
    <m/>
    <m/>
    <m/>
    <m/>
    <m/>
    <n v="0"/>
    <n v="0"/>
    <m/>
    <m/>
    <n v="0"/>
    <n v="0"/>
    <n v="0"/>
    <x v="0"/>
    <m/>
    <m/>
  </r>
  <r>
    <x v="177"/>
    <x v="215"/>
    <x v="0"/>
    <x v="10"/>
    <n v="0"/>
    <n v="0"/>
    <n v="0"/>
    <n v="0"/>
    <n v="0"/>
    <n v="0"/>
    <n v="0"/>
    <n v="0"/>
    <n v="1058"/>
    <n v="1058"/>
    <n v="1058"/>
    <n v="0"/>
    <n v="1058"/>
    <n v="1058"/>
    <m/>
    <m/>
    <m/>
    <m/>
    <m/>
    <m/>
    <m/>
    <m/>
    <m/>
    <m/>
    <m/>
    <m/>
    <m/>
    <m/>
    <m/>
    <m/>
    <m/>
    <m/>
    <m/>
    <m/>
    <m/>
    <m/>
    <m/>
    <m/>
    <m/>
    <m/>
    <m/>
    <m/>
    <m/>
    <m/>
    <m/>
    <m/>
    <m/>
    <m/>
    <m/>
    <m/>
    <m/>
    <m/>
    <m/>
    <m/>
    <m/>
    <m/>
    <m/>
    <m/>
    <m/>
    <m/>
    <m/>
    <m/>
    <m/>
    <m/>
    <m/>
    <m/>
    <m/>
    <m/>
    <n v="0"/>
    <n v="0"/>
    <n v="0"/>
    <n v="1058"/>
    <m/>
    <m/>
    <m/>
    <m/>
    <m/>
    <m/>
    <m/>
    <m/>
    <m/>
    <m/>
    <x v="0"/>
    <m/>
    <m/>
  </r>
  <r>
    <x v="8"/>
    <x v="13"/>
    <x v="0"/>
    <x v="10"/>
    <n v="66650"/>
    <n v="585"/>
    <n v="63574"/>
    <n v="130809"/>
    <n v="0"/>
    <n v="0"/>
    <n v="0"/>
    <n v="130809"/>
    <n v="14463"/>
    <n v="14463"/>
    <n v="145272"/>
    <n v="418428"/>
    <n v="432891"/>
    <n v="436592"/>
    <n v="0"/>
    <n v="0"/>
    <n v="0"/>
    <n v="0"/>
    <n v="0"/>
    <n v="0"/>
    <n v="66607"/>
    <n v="0"/>
    <n v="585"/>
    <n v="0"/>
    <n v="34098"/>
    <n v="5376"/>
    <n v="0"/>
    <n v="0"/>
    <n v="0"/>
    <n v="0"/>
    <n v="418"/>
    <n v="167"/>
    <n v="0"/>
    <n v="0"/>
    <n v="0"/>
    <n v="0"/>
    <n v="0"/>
    <n v="0"/>
    <n v="43"/>
    <n v="9"/>
    <n v="0"/>
    <n v="0"/>
    <n v="29058"/>
    <n v="116"/>
    <n v="0"/>
    <n v="0"/>
    <n v="0"/>
    <n v="0"/>
    <n v="0"/>
    <n v="0"/>
    <n v="0"/>
    <n v="0"/>
    <n v="0"/>
    <n v="0"/>
    <n v="0"/>
    <n v="0"/>
    <n v="0"/>
    <n v="0"/>
    <n v="0"/>
    <n v="0"/>
    <n v="0"/>
    <n v="0"/>
    <n v="0"/>
    <n v="0"/>
    <n v="0"/>
    <n v="0"/>
    <n v="0"/>
    <n v="0"/>
    <n v="0"/>
    <n v="14463"/>
    <n v="0"/>
    <n v="0"/>
    <m/>
    <m/>
    <m/>
    <n v="0"/>
    <n v="0"/>
    <n v="287619"/>
    <m/>
    <n v="0"/>
    <n v="0"/>
    <n v="3701"/>
    <x v="1"/>
    <m/>
    <m/>
  </r>
  <r>
    <x v="194"/>
    <x v="238"/>
    <x v="0"/>
    <x v="10"/>
    <n v="0"/>
    <n v="2"/>
    <n v="0"/>
    <n v="2"/>
    <n v="0"/>
    <n v="0"/>
    <n v="0"/>
    <n v="2"/>
    <n v="0"/>
    <n v="0"/>
    <n v="2"/>
    <n v="2"/>
    <n v="2"/>
    <n v="2"/>
    <n v="0"/>
    <n v="0"/>
    <n v="0"/>
    <n v="0"/>
    <n v="0"/>
    <n v="0"/>
    <m/>
    <m/>
    <n v="0"/>
    <n v="0"/>
    <m/>
    <m/>
    <m/>
    <m/>
    <n v="0"/>
    <n v="0"/>
    <m/>
    <m/>
    <m/>
    <m/>
    <n v="0"/>
    <n v="0"/>
    <m/>
    <m/>
    <m/>
    <m/>
    <n v="0"/>
    <n v="0"/>
    <m/>
    <m/>
    <m/>
    <m/>
    <n v="0"/>
    <n v="0"/>
    <m/>
    <m/>
    <m/>
    <m/>
    <n v="2"/>
    <n v="2"/>
    <m/>
    <m/>
    <m/>
    <m/>
    <m/>
    <m/>
    <m/>
    <m/>
    <m/>
    <m/>
    <m/>
    <m/>
    <m/>
    <m/>
    <m/>
    <m/>
    <m/>
    <m/>
    <m/>
    <m/>
    <m/>
    <m/>
    <m/>
    <m/>
    <m/>
    <m/>
    <m/>
    <m/>
    <x v="0"/>
    <m/>
    <m/>
  </r>
  <r>
    <x v="162"/>
    <x v="198"/>
    <x v="0"/>
    <x v="10"/>
    <n v="0"/>
    <n v="0"/>
    <n v="0"/>
    <n v="0"/>
    <n v="1177"/>
    <n v="0"/>
    <n v="1177"/>
    <n v="1177"/>
    <n v="0"/>
    <n v="0"/>
    <n v="1177"/>
    <n v="1177"/>
    <n v="1177"/>
    <n v="1177"/>
    <m/>
    <m/>
    <m/>
    <m/>
    <m/>
    <m/>
    <m/>
    <m/>
    <m/>
    <m/>
    <m/>
    <m/>
    <m/>
    <m/>
    <m/>
    <m/>
    <m/>
    <m/>
    <m/>
    <m/>
    <m/>
    <m/>
    <m/>
    <m/>
    <m/>
    <m/>
    <m/>
    <m/>
    <m/>
    <m/>
    <m/>
    <m/>
    <m/>
    <m/>
    <m/>
    <m/>
    <m/>
    <m/>
    <m/>
    <m/>
    <m/>
    <m/>
    <n v="0"/>
    <n v="0"/>
    <n v="1177"/>
    <n v="0"/>
    <n v="0"/>
    <n v="0"/>
    <n v="0"/>
    <n v="0"/>
    <n v="0"/>
    <n v="0"/>
    <n v="0"/>
    <n v="0"/>
    <m/>
    <m/>
    <m/>
    <m/>
    <m/>
    <m/>
    <m/>
    <n v="0"/>
    <n v="0"/>
    <m/>
    <m/>
    <n v="0"/>
    <n v="0"/>
    <n v="0"/>
    <x v="0"/>
    <m/>
    <m/>
  </r>
  <r>
    <x v="154"/>
    <x v="17"/>
    <x v="0"/>
    <x v="10"/>
    <n v="0"/>
    <n v="0"/>
    <n v="0"/>
    <n v="0"/>
    <n v="0"/>
    <n v="0"/>
    <n v="0"/>
    <n v="0"/>
    <n v="0"/>
    <n v="0"/>
    <n v="0"/>
    <n v="11157"/>
    <n v="11157"/>
    <n v="83777"/>
    <m/>
    <m/>
    <m/>
    <m/>
    <m/>
    <m/>
    <m/>
    <m/>
    <m/>
    <m/>
    <m/>
    <m/>
    <m/>
    <m/>
    <m/>
    <m/>
    <m/>
    <m/>
    <m/>
    <m/>
    <m/>
    <m/>
    <m/>
    <m/>
    <m/>
    <m/>
    <m/>
    <m/>
    <m/>
    <m/>
    <m/>
    <m/>
    <m/>
    <m/>
    <m/>
    <m/>
    <m/>
    <m/>
    <m/>
    <m/>
    <m/>
    <m/>
    <n v="0"/>
    <n v="0"/>
    <n v="0"/>
    <n v="0"/>
    <n v="0"/>
    <n v="0"/>
    <n v="0"/>
    <n v="0"/>
    <n v="0"/>
    <n v="0"/>
    <n v="0"/>
    <n v="0"/>
    <m/>
    <m/>
    <m/>
    <m/>
    <m/>
    <m/>
    <m/>
    <n v="0"/>
    <n v="0"/>
    <n v="11157"/>
    <m/>
    <n v="0"/>
    <n v="0"/>
    <n v="72620"/>
    <x v="0"/>
    <m/>
    <m/>
  </r>
  <r>
    <x v="11"/>
    <x v="199"/>
    <x v="0"/>
    <x v="10"/>
    <n v="30"/>
    <n v="30"/>
    <n v="0"/>
    <n v="60"/>
    <n v="0"/>
    <n v="0"/>
    <n v="0"/>
    <n v="60"/>
    <n v="0"/>
    <n v="0"/>
    <n v="60"/>
    <n v="60"/>
    <n v="60"/>
    <n v="60"/>
    <n v="0"/>
    <n v="0"/>
    <n v="0"/>
    <n v="0"/>
    <n v="0"/>
    <n v="0"/>
    <m/>
    <m/>
    <n v="0"/>
    <n v="0"/>
    <m/>
    <m/>
    <m/>
    <m/>
    <n v="0"/>
    <n v="0"/>
    <m/>
    <m/>
    <m/>
    <m/>
    <n v="0"/>
    <n v="0"/>
    <m/>
    <m/>
    <n v="30"/>
    <n v="30"/>
    <n v="30"/>
    <n v="30"/>
    <m/>
    <m/>
    <m/>
    <m/>
    <n v="0"/>
    <n v="0"/>
    <m/>
    <m/>
    <m/>
    <m/>
    <n v="0"/>
    <n v="0"/>
    <m/>
    <m/>
    <m/>
    <m/>
    <m/>
    <m/>
    <m/>
    <m/>
    <m/>
    <m/>
    <m/>
    <m/>
    <m/>
    <m/>
    <m/>
    <m/>
    <m/>
    <m/>
    <m/>
    <m/>
    <m/>
    <m/>
    <m/>
    <m/>
    <m/>
    <m/>
    <m/>
    <m/>
    <x v="0"/>
    <m/>
    <m/>
  </r>
  <r>
    <x v="124"/>
    <x v="216"/>
    <x v="0"/>
    <x v="10"/>
    <n v="2"/>
    <n v="0"/>
    <n v="0"/>
    <n v="2"/>
    <n v="0"/>
    <n v="0"/>
    <n v="0"/>
    <n v="2"/>
    <n v="0"/>
    <n v="0"/>
    <n v="2"/>
    <n v="2"/>
    <n v="2"/>
    <n v="2"/>
    <n v="0"/>
    <n v="0"/>
    <n v="0"/>
    <n v="0"/>
    <n v="0"/>
    <n v="0"/>
    <n v="0"/>
    <n v="0"/>
    <m/>
    <m/>
    <m/>
    <m/>
    <n v="0"/>
    <n v="0"/>
    <m/>
    <m/>
    <m/>
    <m/>
    <n v="0"/>
    <n v="0"/>
    <m/>
    <m/>
    <m/>
    <m/>
    <n v="0"/>
    <n v="0"/>
    <m/>
    <m/>
    <m/>
    <m/>
    <n v="0"/>
    <n v="0"/>
    <m/>
    <m/>
    <m/>
    <m/>
    <n v="2"/>
    <n v="2"/>
    <m/>
    <m/>
    <m/>
    <m/>
    <m/>
    <m/>
    <m/>
    <m/>
    <m/>
    <m/>
    <m/>
    <m/>
    <m/>
    <m/>
    <m/>
    <m/>
    <m/>
    <m/>
    <m/>
    <m/>
    <m/>
    <m/>
    <m/>
    <m/>
    <m/>
    <m/>
    <m/>
    <m/>
    <m/>
    <m/>
    <x v="0"/>
    <m/>
    <m/>
  </r>
  <r>
    <x v="2"/>
    <x v="18"/>
    <x v="0"/>
    <x v="10"/>
    <n v="0"/>
    <n v="0"/>
    <n v="0"/>
    <n v="0"/>
    <n v="0"/>
    <n v="0"/>
    <n v="0"/>
    <n v="0"/>
    <n v="12"/>
    <n v="12"/>
    <n v="12"/>
    <n v="0"/>
    <n v="12"/>
    <n v="12"/>
    <m/>
    <m/>
    <m/>
    <m/>
    <m/>
    <m/>
    <m/>
    <m/>
    <m/>
    <m/>
    <m/>
    <m/>
    <m/>
    <m/>
    <m/>
    <m/>
    <m/>
    <m/>
    <m/>
    <m/>
    <m/>
    <m/>
    <m/>
    <m/>
    <m/>
    <m/>
    <m/>
    <m/>
    <m/>
    <m/>
    <m/>
    <m/>
    <m/>
    <m/>
    <m/>
    <m/>
    <m/>
    <m/>
    <m/>
    <m/>
    <m/>
    <m/>
    <m/>
    <m/>
    <m/>
    <m/>
    <m/>
    <m/>
    <m/>
    <m/>
    <m/>
    <m/>
    <m/>
    <m/>
    <n v="12"/>
    <n v="0"/>
    <n v="0"/>
    <n v="0"/>
    <m/>
    <m/>
    <m/>
    <m/>
    <m/>
    <m/>
    <m/>
    <m/>
    <m/>
    <m/>
    <x v="0"/>
    <m/>
    <m/>
  </r>
  <r>
    <x v="26"/>
    <x v="164"/>
    <x v="0"/>
    <x v="10"/>
    <n v="336"/>
    <n v="0"/>
    <n v="0"/>
    <n v="336"/>
    <n v="0"/>
    <n v="0"/>
    <n v="0"/>
    <n v="336"/>
    <n v="0"/>
    <n v="0"/>
    <n v="336"/>
    <n v="336"/>
    <n v="336"/>
    <n v="336"/>
    <n v="0"/>
    <n v="0"/>
    <n v="0"/>
    <n v="0"/>
    <n v="0"/>
    <n v="0"/>
    <n v="336"/>
    <n v="109"/>
    <m/>
    <m/>
    <m/>
    <m/>
    <n v="0"/>
    <n v="0"/>
    <m/>
    <m/>
    <m/>
    <m/>
    <n v="0"/>
    <n v="0"/>
    <m/>
    <m/>
    <m/>
    <m/>
    <n v="0"/>
    <n v="0"/>
    <m/>
    <m/>
    <m/>
    <m/>
    <n v="0"/>
    <n v="0"/>
    <m/>
    <m/>
    <m/>
    <m/>
    <n v="0"/>
    <n v="0"/>
    <m/>
    <m/>
    <m/>
    <m/>
    <m/>
    <m/>
    <m/>
    <m/>
    <m/>
    <m/>
    <m/>
    <m/>
    <m/>
    <m/>
    <m/>
    <m/>
    <m/>
    <m/>
    <m/>
    <m/>
    <m/>
    <m/>
    <m/>
    <m/>
    <m/>
    <m/>
    <m/>
    <m/>
    <m/>
    <m/>
    <x v="0"/>
    <m/>
    <m/>
  </r>
  <r>
    <x v="178"/>
    <x v="217"/>
    <x v="0"/>
    <x v="10"/>
    <n v="0"/>
    <n v="0"/>
    <n v="225"/>
    <n v="225"/>
    <n v="0"/>
    <n v="0"/>
    <n v="0"/>
    <n v="225"/>
    <n v="0"/>
    <n v="0"/>
    <n v="225"/>
    <n v="225"/>
    <n v="225"/>
    <n v="225"/>
    <n v="0"/>
    <n v="0"/>
    <n v="0"/>
    <n v="0"/>
    <n v="0"/>
    <n v="0"/>
    <m/>
    <m/>
    <m/>
    <m/>
    <n v="225"/>
    <n v="0"/>
    <m/>
    <m/>
    <m/>
    <m/>
    <n v="0"/>
    <n v="0"/>
    <m/>
    <m/>
    <m/>
    <m/>
    <n v="0"/>
    <n v="0"/>
    <m/>
    <m/>
    <m/>
    <m/>
    <n v="0"/>
    <n v="0"/>
    <m/>
    <m/>
    <m/>
    <m/>
    <n v="0"/>
    <n v="0"/>
    <m/>
    <m/>
    <m/>
    <m/>
    <n v="0"/>
    <n v="0"/>
    <m/>
    <m/>
    <m/>
    <m/>
    <m/>
    <m/>
    <m/>
    <m/>
    <m/>
    <m/>
    <m/>
    <m/>
    <m/>
    <m/>
    <m/>
    <m/>
    <m/>
    <m/>
    <m/>
    <m/>
    <m/>
    <m/>
    <m/>
    <m/>
    <m/>
    <m/>
    <x v="0"/>
    <m/>
    <m/>
  </r>
  <r>
    <x v="14"/>
    <x v="19"/>
    <x v="0"/>
    <x v="10"/>
    <n v="0"/>
    <n v="7768"/>
    <n v="951"/>
    <n v="8719"/>
    <n v="0"/>
    <n v="0"/>
    <n v="0"/>
    <n v="8719"/>
    <n v="0"/>
    <n v="0"/>
    <n v="8719"/>
    <n v="8719"/>
    <n v="8719"/>
    <n v="8719"/>
    <n v="0"/>
    <n v="0"/>
    <n v="0"/>
    <n v="0"/>
    <n v="0"/>
    <n v="0"/>
    <m/>
    <m/>
    <n v="5253"/>
    <n v="162"/>
    <n v="822"/>
    <n v="324"/>
    <m/>
    <m/>
    <m/>
    <m/>
    <n v="0"/>
    <n v="0"/>
    <m/>
    <m/>
    <m/>
    <m/>
    <n v="0"/>
    <n v="0"/>
    <m/>
    <m/>
    <m/>
    <m/>
    <n v="0"/>
    <n v="0"/>
    <m/>
    <m/>
    <n v="2515"/>
    <n v="16"/>
    <n v="129"/>
    <n v="0"/>
    <m/>
    <m/>
    <m/>
    <m/>
    <n v="0"/>
    <n v="0"/>
    <m/>
    <m/>
    <m/>
    <m/>
    <m/>
    <m/>
    <m/>
    <m/>
    <m/>
    <m/>
    <m/>
    <m/>
    <m/>
    <m/>
    <m/>
    <m/>
    <m/>
    <m/>
    <m/>
    <m/>
    <m/>
    <m/>
    <m/>
    <m/>
    <m/>
    <m/>
    <x v="0"/>
    <m/>
    <m/>
  </r>
  <r>
    <x v="15"/>
    <x v="20"/>
    <x v="0"/>
    <x v="10"/>
    <n v="32"/>
    <n v="0"/>
    <n v="0"/>
    <n v="32"/>
    <n v="0"/>
    <n v="0"/>
    <n v="0"/>
    <n v="32"/>
    <n v="0"/>
    <n v="0"/>
    <n v="32"/>
    <n v="32"/>
    <n v="32"/>
    <n v="32"/>
    <n v="0"/>
    <n v="0"/>
    <n v="0"/>
    <n v="0"/>
    <n v="0"/>
    <n v="0"/>
    <n v="0"/>
    <n v="0"/>
    <m/>
    <m/>
    <m/>
    <m/>
    <n v="0"/>
    <n v="0"/>
    <m/>
    <m/>
    <m/>
    <m/>
    <n v="0"/>
    <n v="0"/>
    <m/>
    <m/>
    <m/>
    <m/>
    <n v="32"/>
    <n v="32"/>
    <m/>
    <m/>
    <m/>
    <m/>
    <n v="0"/>
    <n v="0"/>
    <m/>
    <m/>
    <m/>
    <m/>
    <n v="0"/>
    <n v="0"/>
    <m/>
    <m/>
    <m/>
    <m/>
    <m/>
    <m/>
    <m/>
    <m/>
    <m/>
    <m/>
    <m/>
    <m/>
    <m/>
    <m/>
    <m/>
    <m/>
    <m/>
    <m/>
    <m/>
    <m/>
    <m/>
    <m/>
    <m/>
    <m/>
    <m/>
    <m/>
    <m/>
    <m/>
    <m/>
    <m/>
    <x v="0"/>
    <m/>
    <m/>
  </r>
  <r>
    <x v="16"/>
    <x v="21"/>
    <x v="0"/>
    <x v="10"/>
    <n v="0"/>
    <n v="0"/>
    <n v="336"/>
    <n v="336"/>
    <n v="0"/>
    <n v="0"/>
    <n v="0"/>
    <n v="336"/>
    <n v="0"/>
    <n v="0"/>
    <n v="336"/>
    <n v="336"/>
    <n v="336"/>
    <n v="336"/>
    <m/>
    <m/>
    <m/>
    <m/>
    <m/>
    <m/>
    <m/>
    <m/>
    <m/>
    <m/>
    <m/>
    <m/>
    <m/>
    <m/>
    <m/>
    <m/>
    <m/>
    <m/>
    <m/>
    <m/>
    <m/>
    <m/>
    <m/>
    <m/>
    <m/>
    <m/>
    <m/>
    <m/>
    <m/>
    <m/>
    <m/>
    <m/>
    <m/>
    <m/>
    <m/>
    <m/>
    <m/>
    <m/>
    <m/>
    <m/>
    <m/>
    <m/>
    <n v="0"/>
    <n v="336"/>
    <n v="0"/>
    <n v="0"/>
    <n v="0"/>
    <n v="0"/>
    <n v="0"/>
    <n v="0"/>
    <n v="0"/>
    <n v="0"/>
    <n v="0"/>
    <n v="0"/>
    <m/>
    <m/>
    <m/>
    <m/>
    <m/>
    <m/>
    <m/>
    <n v="0"/>
    <n v="0"/>
    <m/>
    <m/>
    <n v="0"/>
    <n v="0"/>
    <n v="0"/>
    <x v="0"/>
    <m/>
    <m/>
  </r>
  <r>
    <x v="16"/>
    <x v="184"/>
    <x v="0"/>
    <x v="10"/>
    <n v="0"/>
    <n v="0"/>
    <n v="2850"/>
    <n v="2850"/>
    <n v="0"/>
    <n v="0"/>
    <n v="0"/>
    <n v="2850"/>
    <n v="0"/>
    <n v="0"/>
    <n v="2850"/>
    <n v="2850"/>
    <n v="2850"/>
    <n v="2850"/>
    <m/>
    <m/>
    <m/>
    <m/>
    <m/>
    <m/>
    <m/>
    <m/>
    <m/>
    <m/>
    <m/>
    <m/>
    <m/>
    <m/>
    <m/>
    <m/>
    <m/>
    <m/>
    <m/>
    <m/>
    <m/>
    <m/>
    <m/>
    <m/>
    <m/>
    <m/>
    <m/>
    <m/>
    <m/>
    <m/>
    <m/>
    <m/>
    <m/>
    <m/>
    <m/>
    <m/>
    <m/>
    <m/>
    <m/>
    <m/>
    <m/>
    <m/>
    <n v="0"/>
    <n v="2850"/>
    <n v="0"/>
    <n v="0"/>
    <n v="0"/>
    <n v="0"/>
    <n v="0"/>
    <n v="0"/>
    <n v="0"/>
    <n v="0"/>
    <n v="0"/>
    <n v="0"/>
    <m/>
    <m/>
    <m/>
    <m/>
    <m/>
    <m/>
    <m/>
    <n v="0"/>
    <n v="0"/>
    <m/>
    <m/>
    <n v="0"/>
    <n v="0"/>
    <n v="0"/>
    <x v="0"/>
    <m/>
    <m/>
  </r>
  <r>
    <x v="163"/>
    <x v="200"/>
    <x v="0"/>
    <x v="10"/>
    <n v="0"/>
    <n v="0"/>
    <n v="5842"/>
    <n v="5842"/>
    <n v="0"/>
    <n v="0"/>
    <n v="0"/>
    <n v="5842"/>
    <n v="0"/>
    <n v="0"/>
    <n v="5842"/>
    <n v="5842"/>
    <n v="5842"/>
    <n v="5842"/>
    <n v="0"/>
    <n v="0"/>
    <n v="0"/>
    <n v="0"/>
    <n v="0"/>
    <n v="0"/>
    <m/>
    <m/>
    <m/>
    <m/>
    <n v="0"/>
    <n v="0"/>
    <m/>
    <m/>
    <m/>
    <m/>
    <n v="0"/>
    <n v="0"/>
    <m/>
    <m/>
    <m/>
    <m/>
    <n v="0"/>
    <n v="0"/>
    <m/>
    <m/>
    <m/>
    <m/>
    <n v="0"/>
    <n v="0"/>
    <m/>
    <m/>
    <m/>
    <m/>
    <n v="0"/>
    <n v="0"/>
    <m/>
    <m/>
    <m/>
    <m/>
    <n v="5842"/>
    <n v="0"/>
    <m/>
    <m/>
    <m/>
    <m/>
    <m/>
    <m/>
    <m/>
    <m/>
    <m/>
    <m/>
    <m/>
    <m/>
    <m/>
    <m/>
    <m/>
    <m/>
    <m/>
    <m/>
    <m/>
    <m/>
    <m/>
    <m/>
    <m/>
    <m/>
    <m/>
    <m/>
    <x v="0"/>
    <m/>
    <m/>
  </r>
  <r>
    <x v="161"/>
    <x v="22"/>
    <x v="0"/>
    <x v="10"/>
    <n v="96718"/>
    <n v="39276"/>
    <n v="31634"/>
    <n v="167628"/>
    <n v="3500"/>
    <n v="0"/>
    <n v="3500"/>
    <n v="171128"/>
    <n v="9485"/>
    <n v="9485"/>
    <n v="180613"/>
    <n v="171128"/>
    <n v="180613"/>
    <n v="180613"/>
    <n v="0"/>
    <n v="0"/>
    <n v="0"/>
    <n v="0"/>
    <n v="0"/>
    <n v="0"/>
    <n v="77493"/>
    <n v="11726"/>
    <n v="21796"/>
    <n v="5293"/>
    <n v="22240"/>
    <n v="5904"/>
    <m/>
    <m/>
    <m/>
    <m/>
    <n v="0"/>
    <n v="0"/>
    <m/>
    <m/>
    <m/>
    <m/>
    <n v="90"/>
    <n v="40"/>
    <m/>
    <m/>
    <n v="3"/>
    <n v="0"/>
    <n v="1688"/>
    <n v="95"/>
    <n v="19225"/>
    <n v="5498"/>
    <n v="17477"/>
    <n v="1937"/>
    <n v="7616"/>
    <n v="160"/>
    <m/>
    <m/>
    <m/>
    <m/>
    <n v="0"/>
    <n v="0"/>
    <n v="0"/>
    <n v="0"/>
    <n v="3500"/>
    <n v="0"/>
    <n v="0"/>
    <n v="0"/>
    <n v="0"/>
    <n v="0"/>
    <n v="0"/>
    <n v="0"/>
    <n v="0"/>
    <n v="0"/>
    <n v="0"/>
    <n v="0"/>
    <n v="0"/>
    <n v="9485"/>
    <m/>
    <m/>
    <m/>
    <n v="0"/>
    <n v="0"/>
    <m/>
    <m/>
    <n v="0"/>
    <n v="0"/>
    <n v="0"/>
    <x v="1"/>
    <m/>
    <m/>
  </r>
  <r>
    <x v="176"/>
    <x v="218"/>
    <x v="0"/>
    <x v="10"/>
    <n v="0"/>
    <n v="0"/>
    <n v="0"/>
    <n v="0"/>
    <n v="0"/>
    <n v="0"/>
    <n v="0"/>
    <n v="0"/>
    <n v="0"/>
    <n v="0"/>
    <n v="0"/>
    <n v="0"/>
    <n v="0"/>
    <n v="229"/>
    <m/>
    <m/>
    <m/>
    <m/>
    <m/>
    <m/>
    <m/>
    <m/>
    <m/>
    <m/>
    <m/>
    <m/>
    <m/>
    <m/>
    <m/>
    <m/>
    <m/>
    <m/>
    <m/>
    <m/>
    <m/>
    <m/>
    <m/>
    <m/>
    <m/>
    <m/>
    <m/>
    <m/>
    <m/>
    <m/>
    <m/>
    <m/>
    <m/>
    <m/>
    <m/>
    <m/>
    <m/>
    <m/>
    <m/>
    <m/>
    <m/>
    <m/>
    <n v="0"/>
    <n v="0"/>
    <n v="0"/>
    <n v="0"/>
    <n v="0"/>
    <n v="0"/>
    <n v="0"/>
    <n v="0"/>
    <n v="0"/>
    <n v="0"/>
    <n v="0"/>
    <n v="0"/>
    <m/>
    <m/>
    <m/>
    <m/>
    <m/>
    <m/>
    <m/>
    <n v="0"/>
    <n v="0"/>
    <m/>
    <m/>
    <n v="0"/>
    <n v="0"/>
    <n v="229"/>
    <x v="0"/>
    <m/>
    <m/>
  </r>
  <r>
    <x v="18"/>
    <x v="23"/>
    <x v="0"/>
    <x v="10"/>
    <n v="0"/>
    <n v="0"/>
    <n v="0"/>
    <n v="0"/>
    <n v="737"/>
    <n v="0"/>
    <n v="737"/>
    <n v="737"/>
    <n v="0"/>
    <n v="0"/>
    <n v="737"/>
    <n v="737"/>
    <n v="737"/>
    <n v="349291"/>
    <m/>
    <m/>
    <m/>
    <m/>
    <m/>
    <m/>
    <m/>
    <m/>
    <m/>
    <m/>
    <m/>
    <m/>
    <m/>
    <m/>
    <m/>
    <m/>
    <m/>
    <m/>
    <m/>
    <m/>
    <m/>
    <m/>
    <m/>
    <m/>
    <m/>
    <m/>
    <m/>
    <m/>
    <m/>
    <m/>
    <m/>
    <m/>
    <m/>
    <m/>
    <m/>
    <m/>
    <m/>
    <m/>
    <m/>
    <m/>
    <m/>
    <m/>
    <n v="0"/>
    <n v="0"/>
    <n v="737"/>
    <n v="0"/>
    <n v="0"/>
    <n v="0"/>
    <n v="0"/>
    <n v="0"/>
    <n v="0"/>
    <n v="0"/>
    <n v="0"/>
    <n v="0"/>
    <m/>
    <m/>
    <m/>
    <m/>
    <m/>
    <m/>
    <m/>
    <n v="0"/>
    <n v="0"/>
    <m/>
    <m/>
    <n v="0"/>
    <n v="0"/>
    <n v="348554"/>
    <x v="0"/>
    <m/>
    <m/>
  </r>
  <r>
    <x v="141"/>
    <x v="177"/>
    <x v="0"/>
    <x v="10"/>
    <n v="2"/>
    <n v="0"/>
    <n v="0"/>
    <n v="2"/>
    <n v="0"/>
    <n v="0"/>
    <n v="0"/>
    <n v="2"/>
    <n v="0"/>
    <n v="0"/>
    <n v="2"/>
    <n v="2"/>
    <n v="2"/>
    <n v="2"/>
    <n v="0"/>
    <n v="0"/>
    <n v="0"/>
    <n v="0"/>
    <n v="0"/>
    <n v="0"/>
    <n v="0"/>
    <n v="0"/>
    <m/>
    <m/>
    <m/>
    <m/>
    <n v="0"/>
    <n v="0"/>
    <m/>
    <m/>
    <m/>
    <m/>
    <n v="0"/>
    <n v="0"/>
    <m/>
    <m/>
    <m/>
    <m/>
    <n v="2"/>
    <n v="2"/>
    <m/>
    <m/>
    <m/>
    <m/>
    <n v="0"/>
    <n v="0"/>
    <m/>
    <m/>
    <m/>
    <m/>
    <n v="0"/>
    <n v="0"/>
    <m/>
    <m/>
    <m/>
    <m/>
    <m/>
    <m/>
    <m/>
    <m/>
    <m/>
    <m/>
    <m/>
    <m/>
    <m/>
    <m/>
    <m/>
    <m/>
    <m/>
    <m/>
    <m/>
    <m/>
    <m/>
    <m/>
    <m/>
    <m/>
    <m/>
    <m/>
    <m/>
    <m/>
    <m/>
    <m/>
    <x v="0"/>
    <m/>
    <m/>
  </r>
  <r>
    <x v="195"/>
    <x v="239"/>
    <x v="0"/>
    <x v="10"/>
    <n v="0"/>
    <n v="278"/>
    <n v="0"/>
    <n v="278"/>
    <n v="0"/>
    <n v="0"/>
    <n v="0"/>
    <n v="278"/>
    <n v="0"/>
    <n v="0"/>
    <n v="278"/>
    <n v="278"/>
    <n v="278"/>
    <n v="278"/>
    <n v="0"/>
    <n v="0"/>
    <n v="0"/>
    <n v="0"/>
    <n v="0"/>
    <n v="0"/>
    <m/>
    <m/>
    <n v="0"/>
    <n v="0"/>
    <m/>
    <m/>
    <m/>
    <m/>
    <n v="0"/>
    <n v="0"/>
    <m/>
    <m/>
    <m/>
    <m/>
    <n v="0"/>
    <n v="0"/>
    <m/>
    <m/>
    <m/>
    <m/>
    <n v="0"/>
    <n v="0"/>
    <m/>
    <m/>
    <m/>
    <m/>
    <n v="278"/>
    <n v="0"/>
    <m/>
    <m/>
    <m/>
    <m/>
    <n v="0"/>
    <n v="0"/>
    <m/>
    <m/>
    <m/>
    <m/>
    <m/>
    <m/>
    <m/>
    <m/>
    <m/>
    <m/>
    <m/>
    <m/>
    <m/>
    <m/>
    <m/>
    <m/>
    <m/>
    <m/>
    <m/>
    <m/>
    <m/>
    <m/>
    <m/>
    <m/>
    <m/>
    <m/>
    <m/>
    <m/>
    <x v="0"/>
    <m/>
    <m/>
  </r>
  <r>
    <x v="179"/>
    <x v="219"/>
    <x v="0"/>
    <x v="10"/>
    <n v="1"/>
    <n v="0"/>
    <n v="0"/>
    <n v="1"/>
    <n v="0"/>
    <n v="0"/>
    <n v="0"/>
    <n v="1"/>
    <n v="0"/>
    <n v="0"/>
    <n v="1"/>
    <n v="1"/>
    <n v="1"/>
    <n v="1"/>
    <n v="0"/>
    <n v="0"/>
    <n v="0"/>
    <n v="0"/>
    <n v="0"/>
    <n v="0"/>
    <n v="0"/>
    <n v="0"/>
    <m/>
    <m/>
    <m/>
    <m/>
    <n v="0"/>
    <n v="0"/>
    <m/>
    <m/>
    <m/>
    <m/>
    <n v="0"/>
    <n v="0"/>
    <m/>
    <m/>
    <m/>
    <m/>
    <n v="0"/>
    <n v="0"/>
    <m/>
    <m/>
    <m/>
    <m/>
    <n v="0"/>
    <n v="0"/>
    <m/>
    <m/>
    <m/>
    <m/>
    <n v="1"/>
    <n v="1"/>
    <m/>
    <m/>
    <m/>
    <m/>
    <m/>
    <m/>
    <m/>
    <m/>
    <m/>
    <m/>
    <m/>
    <m/>
    <m/>
    <m/>
    <m/>
    <m/>
    <m/>
    <m/>
    <m/>
    <m/>
    <m/>
    <m/>
    <m/>
    <m/>
    <m/>
    <m/>
    <m/>
    <m/>
    <m/>
    <m/>
    <x v="0"/>
    <m/>
    <m/>
  </r>
  <r>
    <x v="164"/>
    <x v="201"/>
    <x v="0"/>
    <x v="10"/>
    <n v="103"/>
    <n v="90"/>
    <n v="6"/>
    <n v="199"/>
    <n v="0"/>
    <n v="0"/>
    <n v="0"/>
    <n v="199"/>
    <n v="21"/>
    <n v="21"/>
    <n v="220"/>
    <n v="199"/>
    <n v="220"/>
    <n v="220"/>
    <n v="0"/>
    <n v="0"/>
    <n v="0"/>
    <n v="0"/>
    <n v="0"/>
    <n v="0"/>
    <n v="4"/>
    <n v="3"/>
    <n v="43"/>
    <n v="6"/>
    <n v="0"/>
    <n v="0"/>
    <m/>
    <m/>
    <m/>
    <m/>
    <n v="0"/>
    <n v="0"/>
    <m/>
    <m/>
    <m/>
    <m/>
    <n v="0"/>
    <n v="0"/>
    <n v="1"/>
    <n v="1"/>
    <m/>
    <m/>
    <n v="0"/>
    <n v="0"/>
    <n v="98"/>
    <n v="57"/>
    <n v="47"/>
    <n v="9"/>
    <n v="6"/>
    <n v="0"/>
    <m/>
    <m/>
    <m/>
    <m/>
    <n v="0"/>
    <n v="0"/>
    <m/>
    <m/>
    <m/>
    <m/>
    <m/>
    <m/>
    <m/>
    <m/>
    <m/>
    <m/>
    <m/>
    <m/>
    <n v="21"/>
    <n v="0"/>
    <n v="0"/>
    <n v="0"/>
    <m/>
    <m/>
    <m/>
    <m/>
    <m/>
    <m/>
    <m/>
    <m/>
    <m/>
    <m/>
    <x v="0"/>
    <m/>
    <m/>
  </r>
  <r>
    <x v="19"/>
    <x v="25"/>
    <x v="0"/>
    <x v="10"/>
    <n v="137"/>
    <n v="0"/>
    <n v="0"/>
    <n v="137"/>
    <n v="0"/>
    <n v="0"/>
    <n v="0"/>
    <n v="137"/>
    <n v="0"/>
    <n v="0"/>
    <n v="137"/>
    <n v="137"/>
    <n v="137"/>
    <n v="137"/>
    <n v="0"/>
    <n v="0"/>
    <n v="0"/>
    <n v="0"/>
    <n v="0"/>
    <n v="0"/>
    <n v="0"/>
    <n v="0"/>
    <m/>
    <m/>
    <m/>
    <m/>
    <n v="0"/>
    <n v="0"/>
    <m/>
    <m/>
    <m/>
    <m/>
    <n v="0"/>
    <n v="0"/>
    <m/>
    <m/>
    <m/>
    <m/>
    <n v="0"/>
    <n v="0"/>
    <m/>
    <m/>
    <m/>
    <m/>
    <n v="0"/>
    <n v="0"/>
    <m/>
    <m/>
    <m/>
    <m/>
    <n v="137"/>
    <n v="137"/>
    <m/>
    <m/>
    <m/>
    <m/>
    <m/>
    <m/>
    <m/>
    <m/>
    <m/>
    <m/>
    <m/>
    <m/>
    <m/>
    <m/>
    <m/>
    <m/>
    <m/>
    <m/>
    <m/>
    <m/>
    <m/>
    <m/>
    <m/>
    <m/>
    <m/>
    <m/>
    <m/>
    <m/>
    <m/>
    <m/>
    <x v="0"/>
    <m/>
    <m/>
  </r>
  <r>
    <x v="20"/>
    <x v="26"/>
    <x v="0"/>
    <x v="10"/>
    <n v="0"/>
    <n v="1760"/>
    <n v="60197"/>
    <n v="61957"/>
    <n v="0"/>
    <n v="0"/>
    <n v="0"/>
    <n v="61957"/>
    <n v="0"/>
    <n v="0"/>
    <n v="61957"/>
    <n v="222619"/>
    <n v="222619"/>
    <n v="222619"/>
    <n v="0"/>
    <n v="0"/>
    <n v="0"/>
    <n v="0"/>
    <n v="0"/>
    <n v="0"/>
    <m/>
    <m/>
    <n v="971"/>
    <n v="344"/>
    <n v="2484"/>
    <n v="456"/>
    <m/>
    <m/>
    <n v="570"/>
    <n v="164"/>
    <n v="1880"/>
    <n v="722"/>
    <m/>
    <m/>
    <m/>
    <m/>
    <n v="37251"/>
    <n v="35448"/>
    <m/>
    <m/>
    <m/>
    <m/>
    <n v="48"/>
    <n v="17"/>
    <m/>
    <m/>
    <n v="219"/>
    <n v="219"/>
    <n v="18534"/>
    <n v="1285"/>
    <m/>
    <m/>
    <m/>
    <m/>
    <n v="0"/>
    <n v="0"/>
    <m/>
    <m/>
    <m/>
    <m/>
    <m/>
    <m/>
    <m/>
    <m/>
    <m/>
    <m/>
    <m/>
    <m/>
    <m/>
    <m/>
    <m/>
    <m/>
    <m/>
    <m/>
    <m/>
    <m/>
    <m/>
    <n v="160662"/>
    <m/>
    <m/>
    <m/>
    <m/>
    <x v="1"/>
    <m/>
    <m/>
  </r>
  <r>
    <x v="18"/>
    <x v="220"/>
    <x v="0"/>
    <x v="10"/>
    <n v="1"/>
    <n v="0"/>
    <n v="0"/>
    <n v="1"/>
    <n v="0"/>
    <n v="0"/>
    <n v="0"/>
    <n v="1"/>
    <n v="0"/>
    <n v="0"/>
    <n v="1"/>
    <n v="1"/>
    <n v="1"/>
    <n v="1"/>
    <n v="0"/>
    <n v="0"/>
    <n v="0"/>
    <n v="0"/>
    <n v="0"/>
    <n v="0"/>
    <n v="0"/>
    <n v="0"/>
    <m/>
    <m/>
    <m/>
    <m/>
    <n v="0"/>
    <n v="0"/>
    <m/>
    <m/>
    <m/>
    <m/>
    <n v="0"/>
    <n v="0"/>
    <m/>
    <m/>
    <m/>
    <m/>
    <n v="0"/>
    <n v="0"/>
    <m/>
    <m/>
    <m/>
    <m/>
    <n v="0"/>
    <n v="0"/>
    <m/>
    <m/>
    <m/>
    <m/>
    <n v="1"/>
    <n v="1"/>
    <m/>
    <m/>
    <m/>
    <m/>
    <m/>
    <m/>
    <m/>
    <m/>
    <m/>
    <m/>
    <m/>
    <m/>
    <m/>
    <m/>
    <m/>
    <m/>
    <m/>
    <m/>
    <m/>
    <m/>
    <m/>
    <m/>
    <m/>
    <m/>
    <m/>
    <m/>
    <m/>
    <m/>
    <m/>
    <m/>
    <x v="0"/>
    <m/>
    <m/>
  </r>
  <r>
    <x v="4"/>
    <x v="155"/>
    <x v="0"/>
    <x v="10"/>
    <n v="1"/>
    <n v="0"/>
    <n v="0"/>
    <n v="1"/>
    <n v="0"/>
    <n v="0"/>
    <n v="0"/>
    <n v="1"/>
    <n v="0"/>
    <n v="0"/>
    <n v="1"/>
    <n v="1"/>
    <n v="1"/>
    <n v="1"/>
    <n v="0"/>
    <n v="0"/>
    <n v="0"/>
    <n v="0"/>
    <n v="0"/>
    <n v="0"/>
    <n v="0"/>
    <n v="0"/>
    <m/>
    <m/>
    <m/>
    <m/>
    <n v="0"/>
    <n v="0"/>
    <m/>
    <m/>
    <m/>
    <m/>
    <n v="0"/>
    <n v="0"/>
    <m/>
    <m/>
    <m/>
    <m/>
    <n v="0"/>
    <n v="0"/>
    <m/>
    <m/>
    <m/>
    <m/>
    <n v="0"/>
    <n v="0"/>
    <m/>
    <m/>
    <m/>
    <m/>
    <n v="1"/>
    <n v="1"/>
    <m/>
    <m/>
    <m/>
    <m/>
    <m/>
    <m/>
    <m/>
    <m/>
    <m/>
    <m/>
    <m/>
    <m/>
    <m/>
    <m/>
    <m/>
    <m/>
    <m/>
    <m/>
    <m/>
    <m/>
    <m/>
    <m/>
    <m/>
    <m/>
    <m/>
    <m/>
    <m/>
    <m/>
    <m/>
    <m/>
    <x v="0"/>
    <m/>
    <m/>
  </r>
  <r>
    <x v="196"/>
    <x v="240"/>
    <x v="0"/>
    <x v="10"/>
    <n v="0"/>
    <n v="0"/>
    <n v="0"/>
    <n v="0"/>
    <n v="0"/>
    <n v="0"/>
    <n v="0"/>
    <n v="0"/>
    <n v="1"/>
    <n v="1"/>
    <n v="1"/>
    <n v="0"/>
    <n v="1"/>
    <n v="1"/>
    <m/>
    <m/>
    <m/>
    <m/>
    <m/>
    <m/>
    <m/>
    <m/>
    <m/>
    <m/>
    <m/>
    <m/>
    <m/>
    <m/>
    <m/>
    <m/>
    <m/>
    <m/>
    <m/>
    <m/>
    <m/>
    <m/>
    <m/>
    <m/>
    <m/>
    <m/>
    <m/>
    <m/>
    <m/>
    <m/>
    <m/>
    <m/>
    <m/>
    <m/>
    <m/>
    <m/>
    <m/>
    <m/>
    <m/>
    <m/>
    <m/>
    <m/>
    <m/>
    <m/>
    <m/>
    <m/>
    <m/>
    <m/>
    <m/>
    <m/>
    <m/>
    <m/>
    <m/>
    <m/>
    <n v="1"/>
    <n v="0"/>
    <n v="0"/>
    <n v="0"/>
    <m/>
    <m/>
    <m/>
    <m/>
    <m/>
    <m/>
    <m/>
    <m/>
    <m/>
    <m/>
    <x v="0"/>
    <m/>
    <m/>
  </r>
  <r>
    <x v="181"/>
    <x v="222"/>
    <x v="0"/>
    <x v="10"/>
    <n v="0"/>
    <n v="0"/>
    <n v="306"/>
    <n v="306"/>
    <n v="0"/>
    <n v="0"/>
    <n v="0"/>
    <n v="306"/>
    <n v="0"/>
    <n v="0"/>
    <n v="306"/>
    <n v="306"/>
    <n v="306"/>
    <n v="306"/>
    <n v="0"/>
    <n v="0"/>
    <n v="0"/>
    <n v="0"/>
    <n v="0"/>
    <n v="0"/>
    <m/>
    <m/>
    <m/>
    <m/>
    <n v="0"/>
    <n v="0"/>
    <m/>
    <m/>
    <m/>
    <m/>
    <n v="0"/>
    <n v="0"/>
    <m/>
    <m/>
    <m/>
    <m/>
    <n v="0"/>
    <n v="0"/>
    <m/>
    <m/>
    <m/>
    <m/>
    <n v="0"/>
    <n v="0"/>
    <m/>
    <m/>
    <m/>
    <m/>
    <n v="0"/>
    <n v="0"/>
    <m/>
    <m/>
    <m/>
    <m/>
    <n v="306"/>
    <n v="0"/>
    <m/>
    <m/>
    <m/>
    <m/>
    <m/>
    <m/>
    <m/>
    <m/>
    <m/>
    <m/>
    <m/>
    <m/>
    <m/>
    <m/>
    <m/>
    <m/>
    <m/>
    <m/>
    <m/>
    <m/>
    <m/>
    <m/>
    <m/>
    <m/>
    <m/>
    <m/>
    <x v="0"/>
    <m/>
    <m/>
  </r>
  <r>
    <x v="22"/>
    <x v="28"/>
    <x v="0"/>
    <x v="10"/>
    <n v="13"/>
    <n v="0"/>
    <n v="0"/>
    <n v="13"/>
    <n v="0"/>
    <n v="0"/>
    <n v="0"/>
    <n v="13"/>
    <n v="0"/>
    <n v="0"/>
    <n v="13"/>
    <n v="13"/>
    <n v="13"/>
    <n v="13"/>
    <n v="0"/>
    <n v="0"/>
    <n v="0"/>
    <n v="0"/>
    <n v="0"/>
    <n v="0"/>
    <n v="0"/>
    <n v="0"/>
    <m/>
    <m/>
    <m/>
    <m/>
    <n v="0"/>
    <n v="0"/>
    <m/>
    <m/>
    <m/>
    <m/>
    <n v="0"/>
    <n v="0"/>
    <m/>
    <m/>
    <m/>
    <m/>
    <n v="0"/>
    <n v="0"/>
    <m/>
    <m/>
    <m/>
    <m/>
    <n v="0"/>
    <n v="0"/>
    <m/>
    <m/>
    <m/>
    <m/>
    <n v="13"/>
    <n v="13"/>
    <m/>
    <m/>
    <m/>
    <m/>
    <m/>
    <m/>
    <m/>
    <m/>
    <m/>
    <m/>
    <m/>
    <m/>
    <m/>
    <m/>
    <m/>
    <m/>
    <m/>
    <m/>
    <m/>
    <m/>
    <m/>
    <m/>
    <m/>
    <m/>
    <m/>
    <m/>
    <m/>
    <m/>
    <m/>
    <m/>
    <x v="0"/>
    <m/>
    <m/>
  </r>
  <r>
    <x v="155"/>
    <x v="29"/>
    <x v="0"/>
    <x v="10"/>
    <n v="0"/>
    <n v="0"/>
    <n v="0"/>
    <n v="0"/>
    <n v="0"/>
    <n v="0"/>
    <n v="0"/>
    <n v="0"/>
    <n v="0"/>
    <n v="0"/>
    <n v="0"/>
    <n v="0"/>
    <n v="0"/>
    <n v="8401"/>
    <m/>
    <m/>
    <m/>
    <m/>
    <m/>
    <m/>
    <m/>
    <m/>
    <m/>
    <m/>
    <m/>
    <m/>
    <m/>
    <m/>
    <m/>
    <m/>
    <m/>
    <m/>
    <m/>
    <m/>
    <m/>
    <m/>
    <m/>
    <m/>
    <m/>
    <m/>
    <m/>
    <m/>
    <m/>
    <m/>
    <m/>
    <m/>
    <m/>
    <m/>
    <m/>
    <m/>
    <m/>
    <m/>
    <m/>
    <m/>
    <m/>
    <m/>
    <n v="0"/>
    <n v="0"/>
    <n v="0"/>
    <n v="0"/>
    <n v="0"/>
    <n v="0"/>
    <n v="0"/>
    <n v="0"/>
    <n v="0"/>
    <n v="0"/>
    <n v="0"/>
    <n v="0"/>
    <m/>
    <m/>
    <m/>
    <m/>
    <m/>
    <m/>
    <m/>
    <n v="0"/>
    <n v="0"/>
    <m/>
    <m/>
    <n v="0"/>
    <n v="0"/>
    <n v="8401"/>
    <x v="0"/>
    <m/>
    <m/>
  </r>
  <r>
    <x v="197"/>
    <x v="241"/>
    <x v="0"/>
    <x v="10"/>
    <n v="6184"/>
    <n v="0"/>
    <n v="0"/>
    <n v="6184"/>
    <n v="0"/>
    <n v="0"/>
    <n v="0"/>
    <n v="6184"/>
    <n v="0"/>
    <n v="0"/>
    <n v="6184"/>
    <n v="6184"/>
    <n v="6184"/>
    <n v="6184"/>
    <n v="0"/>
    <n v="0"/>
    <n v="0"/>
    <n v="0"/>
    <n v="0"/>
    <n v="0"/>
    <n v="2756"/>
    <n v="2689"/>
    <m/>
    <m/>
    <m/>
    <m/>
    <n v="0"/>
    <n v="0"/>
    <m/>
    <m/>
    <m/>
    <m/>
    <n v="0"/>
    <n v="0"/>
    <m/>
    <m/>
    <m/>
    <m/>
    <n v="3428"/>
    <n v="3380"/>
    <m/>
    <m/>
    <m/>
    <m/>
    <n v="0"/>
    <n v="0"/>
    <m/>
    <m/>
    <m/>
    <m/>
    <n v="0"/>
    <n v="0"/>
    <m/>
    <m/>
    <m/>
    <m/>
    <m/>
    <m/>
    <m/>
    <m/>
    <m/>
    <m/>
    <m/>
    <m/>
    <m/>
    <m/>
    <m/>
    <m/>
    <m/>
    <m/>
    <m/>
    <m/>
    <m/>
    <m/>
    <m/>
    <m/>
    <m/>
    <m/>
    <m/>
    <m/>
    <m/>
    <m/>
    <x v="0"/>
    <m/>
    <m/>
  </r>
  <r>
    <x v="11"/>
    <x v="156"/>
    <x v="0"/>
    <x v="10"/>
    <n v="39"/>
    <n v="0"/>
    <n v="0"/>
    <n v="39"/>
    <n v="0"/>
    <n v="0"/>
    <n v="0"/>
    <n v="39"/>
    <n v="0"/>
    <n v="0"/>
    <n v="39"/>
    <n v="39"/>
    <n v="39"/>
    <n v="39"/>
    <n v="0"/>
    <n v="0"/>
    <n v="0"/>
    <n v="0"/>
    <n v="0"/>
    <n v="0"/>
    <n v="0"/>
    <n v="0"/>
    <m/>
    <m/>
    <m/>
    <m/>
    <n v="0"/>
    <n v="0"/>
    <m/>
    <m/>
    <m/>
    <m/>
    <n v="0"/>
    <n v="0"/>
    <m/>
    <m/>
    <m/>
    <m/>
    <n v="39"/>
    <n v="39"/>
    <m/>
    <m/>
    <m/>
    <m/>
    <n v="0"/>
    <n v="0"/>
    <m/>
    <m/>
    <m/>
    <m/>
    <n v="0"/>
    <n v="0"/>
    <m/>
    <m/>
    <m/>
    <m/>
    <m/>
    <m/>
    <m/>
    <m/>
    <m/>
    <m/>
    <m/>
    <m/>
    <m/>
    <m/>
    <m/>
    <m/>
    <m/>
    <m/>
    <m/>
    <m/>
    <m/>
    <m/>
    <m/>
    <m/>
    <m/>
    <m/>
    <m/>
    <m/>
    <m/>
    <m/>
    <x v="0"/>
    <m/>
    <m/>
  </r>
  <r>
    <x v="176"/>
    <x v="223"/>
    <x v="0"/>
    <x v="10"/>
    <n v="7180"/>
    <n v="0"/>
    <n v="0"/>
    <n v="7180"/>
    <n v="0"/>
    <n v="0"/>
    <n v="0"/>
    <n v="7180"/>
    <n v="0"/>
    <n v="0"/>
    <n v="7180"/>
    <n v="7180"/>
    <n v="7180"/>
    <n v="7180"/>
    <n v="0"/>
    <n v="0"/>
    <n v="0"/>
    <n v="0"/>
    <n v="0"/>
    <n v="0"/>
    <n v="591"/>
    <n v="566"/>
    <m/>
    <m/>
    <m/>
    <m/>
    <n v="0"/>
    <n v="0"/>
    <m/>
    <m/>
    <m/>
    <m/>
    <n v="0"/>
    <n v="0"/>
    <m/>
    <m/>
    <m/>
    <m/>
    <n v="6589"/>
    <n v="6514"/>
    <m/>
    <m/>
    <m/>
    <m/>
    <n v="0"/>
    <n v="0"/>
    <m/>
    <m/>
    <m/>
    <m/>
    <n v="0"/>
    <n v="0"/>
    <m/>
    <m/>
    <m/>
    <m/>
    <m/>
    <m/>
    <m/>
    <m/>
    <m/>
    <m/>
    <m/>
    <m/>
    <m/>
    <m/>
    <m/>
    <m/>
    <m/>
    <m/>
    <m/>
    <m/>
    <m/>
    <m/>
    <m/>
    <m/>
    <m/>
    <m/>
    <m/>
    <m/>
    <m/>
    <m/>
    <x v="0"/>
    <m/>
    <m/>
  </r>
  <r>
    <x v="198"/>
    <x v="242"/>
    <x v="0"/>
    <x v="10"/>
    <n v="0"/>
    <n v="0"/>
    <n v="2243"/>
    <n v="2243"/>
    <n v="0"/>
    <n v="0"/>
    <n v="0"/>
    <n v="2243"/>
    <n v="236"/>
    <n v="236"/>
    <n v="2479"/>
    <n v="2243"/>
    <n v="2479"/>
    <n v="2479"/>
    <m/>
    <m/>
    <m/>
    <m/>
    <m/>
    <m/>
    <m/>
    <m/>
    <m/>
    <m/>
    <m/>
    <m/>
    <m/>
    <m/>
    <m/>
    <m/>
    <m/>
    <m/>
    <m/>
    <m/>
    <m/>
    <m/>
    <m/>
    <m/>
    <m/>
    <m/>
    <m/>
    <m/>
    <m/>
    <m/>
    <m/>
    <m/>
    <m/>
    <m/>
    <m/>
    <m/>
    <m/>
    <m/>
    <m/>
    <m/>
    <m/>
    <m/>
    <n v="0"/>
    <n v="2243"/>
    <n v="0"/>
    <n v="0"/>
    <n v="0"/>
    <n v="0"/>
    <n v="0"/>
    <n v="0"/>
    <n v="0"/>
    <n v="0"/>
    <n v="0"/>
    <n v="0"/>
    <n v="0"/>
    <n v="19"/>
    <n v="0"/>
    <n v="217"/>
    <m/>
    <m/>
    <m/>
    <n v="0"/>
    <n v="0"/>
    <m/>
    <m/>
    <n v="0"/>
    <n v="0"/>
    <n v="0"/>
    <x v="0"/>
    <m/>
    <m/>
  </r>
  <r>
    <x v="182"/>
    <x v="30"/>
    <x v="0"/>
    <x v="10"/>
    <n v="20"/>
    <n v="16"/>
    <n v="0"/>
    <n v="36"/>
    <n v="0"/>
    <n v="0"/>
    <n v="0"/>
    <n v="36"/>
    <n v="0"/>
    <n v="0"/>
    <n v="36"/>
    <n v="36"/>
    <n v="36"/>
    <n v="36"/>
    <n v="0"/>
    <n v="0"/>
    <n v="0"/>
    <n v="0"/>
    <n v="0"/>
    <n v="0"/>
    <m/>
    <m/>
    <n v="0"/>
    <n v="0"/>
    <m/>
    <m/>
    <m/>
    <m/>
    <n v="0"/>
    <n v="0"/>
    <m/>
    <m/>
    <m/>
    <m/>
    <n v="0"/>
    <n v="0"/>
    <m/>
    <m/>
    <m/>
    <m/>
    <n v="0"/>
    <n v="0"/>
    <m/>
    <m/>
    <m/>
    <m/>
    <n v="0"/>
    <n v="0"/>
    <m/>
    <m/>
    <n v="20"/>
    <n v="20"/>
    <n v="16"/>
    <n v="16"/>
    <m/>
    <m/>
    <m/>
    <m/>
    <m/>
    <m/>
    <m/>
    <m/>
    <m/>
    <m/>
    <m/>
    <m/>
    <m/>
    <m/>
    <m/>
    <m/>
    <m/>
    <m/>
    <m/>
    <m/>
    <m/>
    <m/>
    <m/>
    <m/>
    <m/>
    <m/>
    <m/>
    <m/>
    <x v="0"/>
    <m/>
    <m/>
  </r>
  <r>
    <x v="24"/>
    <x v="31"/>
    <x v="0"/>
    <x v="10"/>
    <n v="9"/>
    <n v="0"/>
    <n v="0"/>
    <n v="9"/>
    <n v="0"/>
    <n v="0"/>
    <n v="0"/>
    <n v="9"/>
    <n v="0"/>
    <n v="0"/>
    <n v="9"/>
    <n v="9"/>
    <n v="9"/>
    <n v="9"/>
    <n v="0"/>
    <n v="0"/>
    <n v="0"/>
    <n v="0"/>
    <n v="0"/>
    <n v="0"/>
    <n v="0"/>
    <n v="0"/>
    <m/>
    <m/>
    <m/>
    <m/>
    <n v="0"/>
    <n v="0"/>
    <m/>
    <m/>
    <m/>
    <m/>
    <n v="0"/>
    <n v="0"/>
    <m/>
    <m/>
    <m/>
    <m/>
    <n v="9"/>
    <n v="9"/>
    <m/>
    <m/>
    <m/>
    <m/>
    <n v="0"/>
    <n v="0"/>
    <m/>
    <m/>
    <m/>
    <m/>
    <n v="0"/>
    <n v="0"/>
    <m/>
    <m/>
    <m/>
    <m/>
    <m/>
    <m/>
    <m/>
    <m/>
    <m/>
    <m/>
    <m/>
    <m/>
    <m/>
    <m/>
    <m/>
    <m/>
    <m/>
    <m/>
    <m/>
    <m/>
    <m/>
    <m/>
    <m/>
    <m/>
    <m/>
    <m/>
    <m/>
    <m/>
    <m/>
    <m/>
    <x v="0"/>
    <m/>
    <m/>
  </r>
  <r>
    <x v="25"/>
    <x v="32"/>
    <x v="0"/>
    <x v="10"/>
    <n v="21"/>
    <n v="0"/>
    <n v="0"/>
    <n v="21"/>
    <n v="2"/>
    <n v="0"/>
    <n v="2"/>
    <n v="23"/>
    <n v="0"/>
    <n v="0"/>
    <n v="23"/>
    <n v="23"/>
    <n v="23"/>
    <n v="23"/>
    <n v="0"/>
    <n v="0"/>
    <n v="0"/>
    <n v="0"/>
    <n v="0"/>
    <n v="0"/>
    <n v="0"/>
    <n v="0"/>
    <m/>
    <m/>
    <m/>
    <m/>
    <n v="0"/>
    <n v="0"/>
    <m/>
    <m/>
    <m/>
    <m/>
    <n v="0"/>
    <n v="0"/>
    <m/>
    <m/>
    <m/>
    <m/>
    <n v="0"/>
    <n v="0"/>
    <m/>
    <m/>
    <m/>
    <m/>
    <n v="0"/>
    <n v="0"/>
    <m/>
    <m/>
    <m/>
    <m/>
    <n v="21"/>
    <n v="21"/>
    <m/>
    <m/>
    <m/>
    <m/>
    <n v="0"/>
    <n v="0"/>
    <n v="2"/>
    <n v="0"/>
    <n v="0"/>
    <n v="0"/>
    <n v="0"/>
    <n v="0"/>
    <n v="0"/>
    <n v="0"/>
    <n v="0"/>
    <n v="0"/>
    <m/>
    <m/>
    <m/>
    <m/>
    <m/>
    <m/>
    <m/>
    <n v="0"/>
    <n v="0"/>
    <m/>
    <m/>
    <n v="0"/>
    <n v="0"/>
    <n v="0"/>
    <x v="0"/>
    <m/>
    <m/>
  </r>
  <r>
    <x v="149"/>
    <x v="33"/>
    <x v="0"/>
    <x v="10"/>
    <n v="16"/>
    <n v="4"/>
    <n v="0"/>
    <n v="20"/>
    <n v="0"/>
    <n v="0"/>
    <n v="0"/>
    <n v="20"/>
    <n v="0"/>
    <n v="0"/>
    <n v="20"/>
    <n v="20"/>
    <n v="20"/>
    <n v="20"/>
    <n v="0"/>
    <n v="0"/>
    <n v="0"/>
    <n v="0"/>
    <n v="0"/>
    <n v="0"/>
    <n v="16"/>
    <n v="16"/>
    <n v="4"/>
    <n v="4"/>
    <m/>
    <m/>
    <m/>
    <m/>
    <n v="0"/>
    <n v="0"/>
    <m/>
    <m/>
    <m/>
    <m/>
    <n v="0"/>
    <n v="0"/>
    <m/>
    <m/>
    <m/>
    <m/>
    <n v="0"/>
    <n v="0"/>
    <m/>
    <m/>
    <m/>
    <m/>
    <n v="0"/>
    <n v="0"/>
    <m/>
    <m/>
    <m/>
    <m/>
    <n v="0"/>
    <n v="0"/>
    <m/>
    <m/>
    <m/>
    <m/>
    <m/>
    <m/>
    <m/>
    <m/>
    <m/>
    <m/>
    <m/>
    <m/>
    <m/>
    <m/>
    <m/>
    <m/>
    <m/>
    <m/>
    <m/>
    <m/>
    <m/>
    <m/>
    <m/>
    <m/>
    <m/>
    <m/>
    <m/>
    <m/>
    <x v="0"/>
    <m/>
    <m/>
  </r>
  <r>
    <x v="142"/>
    <x v="178"/>
    <x v="0"/>
    <x v="10"/>
    <n v="0"/>
    <n v="0"/>
    <n v="0"/>
    <n v="0"/>
    <n v="0"/>
    <n v="0"/>
    <n v="0"/>
    <n v="0"/>
    <n v="1495"/>
    <n v="1495"/>
    <n v="1495"/>
    <n v="0"/>
    <n v="1495"/>
    <n v="1495"/>
    <m/>
    <m/>
    <m/>
    <m/>
    <m/>
    <m/>
    <m/>
    <m/>
    <m/>
    <m/>
    <m/>
    <m/>
    <m/>
    <m/>
    <m/>
    <m/>
    <m/>
    <m/>
    <m/>
    <m/>
    <m/>
    <m/>
    <m/>
    <m/>
    <m/>
    <m/>
    <m/>
    <m/>
    <m/>
    <m/>
    <m/>
    <m/>
    <m/>
    <m/>
    <m/>
    <m/>
    <m/>
    <m/>
    <m/>
    <m/>
    <m/>
    <m/>
    <m/>
    <m/>
    <m/>
    <m/>
    <m/>
    <m/>
    <m/>
    <m/>
    <m/>
    <m/>
    <m/>
    <m/>
    <n v="0"/>
    <n v="0"/>
    <n v="204"/>
    <n v="1291"/>
    <m/>
    <m/>
    <m/>
    <m/>
    <m/>
    <m/>
    <m/>
    <m/>
    <m/>
    <m/>
    <x v="0"/>
    <m/>
    <m/>
  </r>
  <r>
    <x v="157"/>
    <x v="193"/>
    <x v="0"/>
    <x v="10"/>
    <n v="0"/>
    <n v="0"/>
    <n v="0"/>
    <n v="0"/>
    <n v="0"/>
    <n v="0"/>
    <n v="0"/>
    <n v="0"/>
    <n v="6475"/>
    <n v="6475"/>
    <n v="6475"/>
    <n v="0"/>
    <n v="6475"/>
    <n v="6475"/>
    <m/>
    <m/>
    <m/>
    <m/>
    <m/>
    <m/>
    <m/>
    <m/>
    <m/>
    <m/>
    <m/>
    <m/>
    <m/>
    <m/>
    <m/>
    <m/>
    <m/>
    <m/>
    <m/>
    <m/>
    <m/>
    <m/>
    <m/>
    <m/>
    <m/>
    <m/>
    <m/>
    <m/>
    <m/>
    <m/>
    <m/>
    <m/>
    <m/>
    <m/>
    <m/>
    <m/>
    <m/>
    <m/>
    <m/>
    <m/>
    <m/>
    <m/>
    <m/>
    <m/>
    <m/>
    <m/>
    <m/>
    <m/>
    <m/>
    <m/>
    <m/>
    <m/>
    <m/>
    <m/>
    <n v="0"/>
    <n v="0"/>
    <n v="0"/>
    <n v="6475"/>
    <m/>
    <m/>
    <m/>
    <m/>
    <m/>
    <m/>
    <m/>
    <m/>
    <m/>
    <m/>
    <x v="0"/>
    <m/>
    <m/>
  </r>
  <r>
    <x v="158"/>
    <x v="194"/>
    <x v="0"/>
    <x v="10"/>
    <n v="0"/>
    <n v="0"/>
    <n v="0"/>
    <n v="0"/>
    <n v="0"/>
    <n v="0"/>
    <n v="0"/>
    <n v="0"/>
    <n v="386"/>
    <n v="386"/>
    <n v="386"/>
    <n v="0"/>
    <n v="386"/>
    <n v="386"/>
    <m/>
    <m/>
    <m/>
    <m/>
    <m/>
    <m/>
    <m/>
    <m/>
    <m/>
    <m/>
    <m/>
    <m/>
    <m/>
    <m/>
    <m/>
    <m/>
    <m/>
    <m/>
    <m/>
    <m/>
    <m/>
    <m/>
    <m/>
    <m/>
    <m/>
    <m/>
    <m/>
    <m/>
    <m/>
    <m/>
    <m/>
    <m/>
    <m/>
    <m/>
    <m/>
    <m/>
    <m/>
    <m/>
    <m/>
    <m/>
    <m/>
    <m/>
    <m/>
    <m/>
    <m/>
    <m/>
    <m/>
    <m/>
    <m/>
    <m/>
    <m/>
    <m/>
    <m/>
    <m/>
    <n v="0"/>
    <n v="0"/>
    <n v="0"/>
    <n v="386"/>
    <m/>
    <m/>
    <m/>
    <m/>
    <m/>
    <m/>
    <m/>
    <m/>
    <m/>
    <m/>
    <x v="0"/>
    <m/>
    <m/>
  </r>
  <r>
    <x v="27"/>
    <x v="34"/>
    <x v="0"/>
    <x v="10"/>
    <n v="12"/>
    <n v="0"/>
    <n v="3085"/>
    <n v="3097"/>
    <n v="0"/>
    <n v="0"/>
    <n v="0"/>
    <n v="3097"/>
    <n v="0"/>
    <n v="0"/>
    <n v="3097"/>
    <n v="3097"/>
    <n v="3097"/>
    <n v="3097"/>
    <n v="0"/>
    <n v="0"/>
    <n v="0"/>
    <n v="0"/>
    <n v="0"/>
    <n v="0"/>
    <m/>
    <m/>
    <m/>
    <m/>
    <n v="651"/>
    <n v="22"/>
    <m/>
    <m/>
    <m/>
    <m/>
    <n v="0"/>
    <n v="0"/>
    <m/>
    <m/>
    <m/>
    <m/>
    <n v="0"/>
    <n v="0"/>
    <n v="12"/>
    <n v="12"/>
    <m/>
    <m/>
    <n v="1573"/>
    <n v="1202"/>
    <m/>
    <m/>
    <m/>
    <m/>
    <n v="861"/>
    <n v="5"/>
    <m/>
    <m/>
    <m/>
    <m/>
    <n v="0"/>
    <n v="0"/>
    <m/>
    <m/>
    <m/>
    <m/>
    <m/>
    <m/>
    <m/>
    <m/>
    <m/>
    <m/>
    <m/>
    <m/>
    <m/>
    <m/>
    <m/>
    <m/>
    <m/>
    <m/>
    <m/>
    <m/>
    <m/>
    <m/>
    <m/>
    <m/>
    <m/>
    <m/>
    <x v="0"/>
    <m/>
    <m/>
  </r>
  <r>
    <x v="28"/>
    <x v="35"/>
    <x v="0"/>
    <x v="10"/>
    <n v="0"/>
    <n v="4749"/>
    <n v="3889"/>
    <n v="8638"/>
    <n v="0"/>
    <n v="0"/>
    <n v="0"/>
    <n v="8638"/>
    <n v="0"/>
    <n v="0"/>
    <n v="8638"/>
    <n v="8726"/>
    <n v="8726"/>
    <n v="8726"/>
    <n v="0"/>
    <n v="0"/>
    <n v="0"/>
    <n v="0"/>
    <n v="0"/>
    <n v="0"/>
    <m/>
    <m/>
    <n v="4266"/>
    <n v="791"/>
    <n v="3539"/>
    <n v="1772"/>
    <m/>
    <m/>
    <m/>
    <m/>
    <n v="0"/>
    <n v="0"/>
    <m/>
    <m/>
    <m/>
    <m/>
    <n v="0"/>
    <n v="0"/>
    <m/>
    <m/>
    <m/>
    <m/>
    <n v="0"/>
    <n v="0"/>
    <m/>
    <m/>
    <n v="483"/>
    <n v="93"/>
    <n v="350"/>
    <n v="0"/>
    <m/>
    <m/>
    <m/>
    <m/>
    <n v="0"/>
    <n v="0"/>
    <m/>
    <m/>
    <m/>
    <m/>
    <m/>
    <m/>
    <m/>
    <m/>
    <m/>
    <m/>
    <m/>
    <m/>
    <m/>
    <m/>
    <m/>
    <m/>
    <m/>
    <m/>
    <m/>
    <m/>
    <m/>
    <n v="88"/>
    <m/>
    <m/>
    <m/>
    <m/>
    <x v="0"/>
    <m/>
    <m/>
  </r>
  <r>
    <x v="150"/>
    <x v="185"/>
    <x v="0"/>
    <x v="10"/>
    <n v="20"/>
    <n v="0"/>
    <n v="0"/>
    <n v="20"/>
    <n v="0"/>
    <n v="0"/>
    <n v="0"/>
    <n v="20"/>
    <n v="0"/>
    <n v="0"/>
    <n v="20"/>
    <n v="20"/>
    <n v="20"/>
    <n v="20"/>
    <n v="0"/>
    <n v="0"/>
    <n v="0"/>
    <n v="0"/>
    <n v="0"/>
    <n v="0"/>
    <n v="0"/>
    <n v="0"/>
    <m/>
    <m/>
    <m/>
    <m/>
    <n v="0"/>
    <n v="0"/>
    <m/>
    <m/>
    <m/>
    <m/>
    <n v="0"/>
    <n v="0"/>
    <m/>
    <m/>
    <m/>
    <m/>
    <n v="0"/>
    <n v="0"/>
    <m/>
    <m/>
    <m/>
    <m/>
    <n v="0"/>
    <n v="0"/>
    <m/>
    <m/>
    <m/>
    <m/>
    <n v="20"/>
    <n v="20"/>
    <m/>
    <m/>
    <m/>
    <m/>
    <m/>
    <m/>
    <m/>
    <m/>
    <m/>
    <m/>
    <m/>
    <m/>
    <m/>
    <m/>
    <m/>
    <m/>
    <m/>
    <m/>
    <m/>
    <m/>
    <m/>
    <m/>
    <m/>
    <m/>
    <m/>
    <m/>
    <m/>
    <m/>
    <m/>
    <m/>
    <x v="0"/>
    <m/>
    <m/>
  </r>
  <r>
    <x v="165"/>
    <x v="203"/>
    <x v="0"/>
    <x v="10"/>
    <n v="1"/>
    <n v="0"/>
    <n v="0"/>
    <n v="1"/>
    <n v="0"/>
    <n v="0"/>
    <n v="0"/>
    <n v="1"/>
    <n v="0"/>
    <n v="0"/>
    <n v="1"/>
    <n v="1"/>
    <n v="1"/>
    <n v="1"/>
    <n v="0"/>
    <n v="0"/>
    <n v="0"/>
    <n v="0"/>
    <n v="0"/>
    <n v="0"/>
    <n v="0"/>
    <n v="0"/>
    <m/>
    <m/>
    <m/>
    <m/>
    <n v="0"/>
    <n v="0"/>
    <m/>
    <m/>
    <m/>
    <m/>
    <n v="0"/>
    <n v="0"/>
    <m/>
    <m/>
    <m/>
    <m/>
    <n v="0"/>
    <n v="0"/>
    <m/>
    <m/>
    <m/>
    <m/>
    <n v="0"/>
    <n v="0"/>
    <m/>
    <m/>
    <m/>
    <m/>
    <n v="1"/>
    <n v="1"/>
    <m/>
    <m/>
    <m/>
    <m/>
    <m/>
    <m/>
    <m/>
    <m/>
    <m/>
    <m/>
    <m/>
    <m/>
    <m/>
    <m/>
    <m/>
    <m/>
    <m/>
    <m/>
    <m/>
    <m/>
    <m/>
    <m/>
    <m/>
    <m/>
    <m/>
    <m/>
    <m/>
    <m/>
    <m/>
    <m/>
    <x v="0"/>
    <m/>
    <m/>
  </r>
  <r>
    <x v="156"/>
    <x v="190"/>
    <x v="0"/>
    <x v="10"/>
    <n v="0"/>
    <n v="0"/>
    <n v="0"/>
    <n v="0"/>
    <n v="0"/>
    <n v="0"/>
    <n v="0"/>
    <n v="0"/>
    <n v="3"/>
    <n v="3"/>
    <n v="3"/>
    <n v="0"/>
    <n v="3"/>
    <n v="3"/>
    <m/>
    <m/>
    <m/>
    <m/>
    <m/>
    <m/>
    <m/>
    <m/>
    <m/>
    <m/>
    <m/>
    <m/>
    <m/>
    <m/>
    <m/>
    <m/>
    <m/>
    <m/>
    <m/>
    <m/>
    <m/>
    <m/>
    <m/>
    <m/>
    <m/>
    <m/>
    <m/>
    <m/>
    <m/>
    <m/>
    <m/>
    <m/>
    <m/>
    <m/>
    <m/>
    <m/>
    <m/>
    <m/>
    <m/>
    <m/>
    <m/>
    <m/>
    <m/>
    <m/>
    <m/>
    <m/>
    <m/>
    <m/>
    <m/>
    <m/>
    <m/>
    <m/>
    <m/>
    <m/>
    <n v="3"/>
    <n v="0"/>
    <n v="0"/>
    <n v="0"/>
    <m/>
    <m/>
    <m/>
    <m/>
    <m/>
    <m/>
    <m/>
    <m/>
    <m/>
    <m/>
    <x v="0"/>
    <m/>
    <m/>
  </r>
  <r>
    <x v="183"/>
    <x v="224"/>
    <x v="0"/>
    <x v="10"/>
    <n v="0"/>
    <n v="0"/>
    <n v="0"/>
    <n v="0"/>
    <n v="0"/>
    <n v="0"/>
    <n v="0"/>
    <n v="0"/>
    <n v="48"/>
    <n v="48"/>
    <n v="48"/>
    <n v="0"/>
    <n v="48"/>
    <n v="48"/>
    <m/>
    <m/>
    <m/>
    <m/>
    <m/>
    <m/>
    <m/>
    <m/>
    <m/>
    <m/>
    <m/>
    <m/>
    <m/>
    <m/>
    <m/>
    <m/>
    <m/>
    <m/>
    <m/>
    <m/>
    <m/>
    <m/>
    <m/>
    <m/>
    <m/>
    <m/>
    <m/>
    <m/>
    <m/>
    <m/>
    <m/>
    <m/>
    <m/>
    <m/>
    <m/>
    <m/>
    <m/>
    <m/>
    <m/>
    <m/>
    <m/>
    <m/>
    <m/>
    <m/>
    <m/>
    <m/>
    <m/>
    <m/>
    <m/>
    <m/>
    <m/>
    <m/>
    <m/>
    <m/>
    <n v="48"/>
    <n v="0"/>
    <n v="0"/>
    <n v="0"/>
    <m/>
    <m/>
    <m/>
    <m/>
    <m/>
    <m/>
    <m/>
    <m/>
    <m/>
    <m/>
    <x v="0"/>
    <m/>
    <m/>
  </r>
  <r>
    <x v="26"/>
    <x v="243"/>
    <x v="0"/>
    <x v="10"/>
    <n v="6589"/>
    <n v="0"/>
    <n v="0"/>
    <n v="6589"/>
    <n v="0"/>
    <n v="0"/>
    <n v="0"/>
    <n v="6589"/>
    <n v="0"/>
    <n v="0"/>
    <n v="6589"/>
    <n v="6589"/>
    <n v="6589"/>
    <n v="6589"/>
    <n v="0"/>
    <n v="0"/>
    <n v="0"/>
    <n v="0"/>
    <n v="0"/>
    <n v="0"/>
    <n v="6589"/>
    <n v="667"/>
    <m/>
    <m/>
    <m/>
    <m/>
    <n v="0"/>
    <n v="0"/>
    <m/>
    <m/>
    <m/>
    <m/>
    <n v="0"/>
    <n v="0"/>
    <m/>
    <m/>
    <m/>
    <m/>
    <n v="0"/>
    <n v="0"/>
    <m/>
    <m/>
    <m/>
    <m/>
    <n v="0"/>
    <n v="0"/>
    <m/>
    <m/>
    <m/>
    <m/>
    <n v="0"/>
    <n v="0"/>
    <m/>
    <m/>
    <m/>
    <m/>
    <m/>
    <m/>
    <m/>
    <m/>
    <m/>
    <m/>
    <m/>
    <m/>
    <m/>
    <m/>
    <m/>
    <m/>
    <m/>
    <m/>
    <m/>
    <m/>
    <m/>
    <m/>
    <m/>
    <m/>
    <m/>
    <m/>
    <m/>
    <m/>
    <m/>
    <m/>
    <x v="0"/>
    <m/>
    <m/>
  </r>
  <r>
    <x v="184"/>
    <x v="225"/>
    <x v="0"/>
    <x v="10"/>
    <n v="0"/>
    <n v="0"/>
    <n v="1386"/>
    <n v="1386"/>
    <n v="0"/>
    <n v="0"/>
    <n v="0"/>
    <n v="1386"/>
    <n v="0"/>
    <n v="0"/>
    <n v="1386"/>
    <n v="1386"/>
    <n v="1386"/>
    <n v="1386"/>
    <n v="0"/>
    <n v="0"/>
    <n v="0"/>
    <n v="0"/>
    <n v="0"/>
    <n v="0"/>
    <m/>
    <m/>
    <m/>
    <m/>
    <n v="0"/>
    <n v="0"/>
    <m/>
    <m/>
    <m/>
    <m/>
    <n v="0"/>
    <n v="0"/>
    <m/>
    <m/>
    <m/>
    <m/>
    <n v="0"/>
    <n v="0"/>
    <m/>
    <m/>
    <m/>
    <m/>
    <n v="0"/>
    <n v="0"/>
    <m/>
    <m/>
    <m/>
    <m/>
    <n v="0"/>
    <n v="0"/>
    <m/>
    <m/>
    <m/>
    <m/>
    <n v="1386"/>
    <n v="0"/>
    <m/>
    <m/>
    <m/>
    <m/>
    <m/>
    <m/>
    <m/>
    <m/>
    <m/>
    <m/>
    <m/>
    <m/>
    <m/>
    <m/>
    <m/>
    <m/>
    <m/>
    <m/>
    <m/>
    <m/>
    <m/>
    <m/>
    <m/>
    <m/>
    <m/>
    <m/>
    <x v="0"/>
    <m/>
    <m/>
  </r>
  <r>
    <x v="166"/>
    <x v="195"/>
    <x v="0"/>
    <x v="10"/>
    <n v="0"/>
    <n v="0"/>
    <n v="0"/>
    <n v="0"/>
    <n v="0"/>
    <n v="0"/>
    <n v="0"/>
    <n v="0"/>
    <n v="0"/>
    <n v="0"/>
    <n v="0"/>
    <n v="1"/>
    <n v="1"/>
    <n v="1"/>
    <m/>
    <m/>
    <m/>
    <m/>
    <m/>
    <m/>
    <m/>
    <m/>
    <m/>
    <m/>
    <m/>
    <m/>
    <m/>
    <m/>
    <m/>
    <m/>
    <m/>
    <m/>
    <m/>
    <m/>
    <m/>
    <m/>
    <m/>
    <m/>
    <m/>
    <m/>
    <m/>
    <m/>
    <m/>
    <m/>
    <m/>
    <m/>
    <m/>
    <m/>
    <m/>
    <m/>
    <m/>
    <m/>
    <m/>
    <m/>
    <m/>
    <m/>
    <m/>
    <m/>
    <m/>
    <m/>
    <m/>
    <m/>
    <m/>
    <m/>
    <m/>
    <m/>
    <m/>
    <m/>
    <m/>
    <m/>
    <m/>
    <m/>
    <m/>
    <m/>
    <m/>
    <m/>
    <m/>
    <n v="1"/>
    <m/>
    <m/>
    <m/>
    <m/>
    <x v="0"/>
    <m/>
    <m/>
  </r>
  <r>
    <x v="30"/>
    <x v="38"/>
    <x v="0"/>
    <x v="10"/>
    <n v="3"/>
    <n v="0"/>
    <n v="0"/>
    <n v="3"/>
    <n v="0"/>
    <n v="0"/>
    <n v="0"/>
    <n v="3"/>
    <n v="6"/>
    <n v="6"/>
    <n v="9"/>
    <n v="3"/>
    <n v="9"/>
    <n v="9"/>
    <n v="0"/>
    <n v="0"/>
    <n v="0"/>
    <n v="0"/>
    <n v="0"/>
    <n v="0"/>
    <n v="0"/>
    <n v="0"/>
    <m/>
    <m/>
    <m/>
    <m/>
    <n v="0"/>
    <n v="0"/>
    <m/>
    <m/>
    <m/>
    <m/>
    <n v="0"/>
    <n v="0"/>
    <m/>
    <m/>
    <m/>
    <m/>
    <n v="3"/>
    <n v="3"/>
    <m/>
    <m/>
    <m/>
    <m/>
    <n v="0"/>
    <n v="0"/>
    <m/>
    <m/>
    <m/>
    <m/>
    <n v="0"/>
    <n v="0"/>
    <m/>
    <m/>
    <m/>
    <m/>
    <m/>
    <m/>
    <m/>
    <m/>
    <m/>
    <m/>
    <m/>
    <m/>
    <m/>
    <m/>
    <m/>
    <m/>
    <n v="6"/>
    <n v="0"/>
    <n v="0"/>
    <n v="0"/>
    <m/>
    <m/>
    <m/>
    <m/>
    <m/>
    <m/>
    <m/>
    <m/>
    <m/>
    <m/>
    <x v="0"/>
    <m/>
    <m/>
  </r>
  <r>
    <x v="199"/>
    <x v="244"/>
    <x v="0"/>
    <x v="10"/>
    <n v="0"/>
    <n v="8"/>
    <n v="0"/>
    <n v="8"/>
    <n v="0"/>
    <n v="0"/>
    <n v="0"/>
    <n v="8"/>
    <n v="0"/>
    <n v="0"/>
    <n v="8"/>
    <n v="8"/>
    <n v="8"/>
    <n v="8"/>
    <n v="0"/>
    <n v="0"/>
    <n v="0"/>
    <n v="0"/>
    <n v="0"/>
    <n v="0"/>
    <m/>
    <m/>
    <n v="7"/>
    <n v="0"/>
    <m/>
    <m/>
    <m/>
    <m/>
    <n v="0"/>
    <n v="0"/>
    <m/>
    <m/>
    <m/>
    <m/>
    <n v="0"/>
    <n v="0"/>
    <m/>
    <m/>
    <m/>
    <m/>
    <n v="0"/>
    <n v="0"/>
    <m/>
    <m/>
    <m/>
    <m/>
    <n v="0"/>
    <n v="0"/>
    <m/>
    <m/>
    <m/>
    <m/>
    <n v="1"/>
    <n v="0"/>
    <m/>
    <m/>
    <m/>
    <m/>
    <m/>
    <m/>
    <m/>
    <m/>
    <m/>
    <m/>
    <m/>
    <m/>
    <m/>
    <m/>
    <m/>
    <m/>
    <m/>
    <m/>
    <m/>
    <m/>
    <m/>
    <m/>
    <m/>
    <m/>
    <m/>
    <m/>
    <m/>
    <m/>
    <x v="0"/>
    <m/>
    <m/>
  </r>
  <r>
    <x v="32"/>
    <x v="40"/>
    <x v="0"/>
    <x v="10"/>
    <n v="294"/>
    <n v="0"/>
    <n v="0"/>
    <n v="294"/>
    <n v="0"/>
    <n v="0"/>
    <n v="0"/>
    <n v="294"/>
    <n v="0"/>
    <n v="0"/>
    <n v="294"/>
    <n v="294"/>
    <n v="294"/>
    <n v="294"/>
    <n v="0"/>
    <n v="0"/>
    <n v="0"/>
    <n v="0"/>
    <n v="0"/>
    <n v="0"/>
    <n v="0"/>
    <n v="0"/>
    <m/>
    <m/>
    <m/>
    <m/>
    <n v="0"/>
    <n v="0"/>
    <m/>
    <m/>
    <m/>
    <m/>
    <n v="0"/>
    <n v="0"/>
    <m/>
    <m/>
    <m/>
    <m/>
    <n v="0"/>
    <n v="0"/>
    <m/>
    <m/>
    <m/>
    <m/>
    <n v="0"/>
    <n v="0"/>
    <m/>
    <m/>
    <m/>
    <m/>
    <n v="294"/>
    <n v="294"/>
    <m/>
    <m/>
    <m/>
    <m/>
    <m/>
    <m/>
    <m/>
    <m/>
    <m/>
    <m/>
    <m/>
    <m/>
    <m/>
    <m/>
    <m/>
    <m/>
    <m/>
    <m/>
    <m/>
    <m/>
    <m/>
    <m/>
    <m/>
    <m/>
    <m/>
    <m/>
    <m/>
    <m/>
    <m/>
    <m/>
    <x v="0"/>
    <m/>
    <m/>
  </r>
  <r>
    <x v="185"/>
    <x v="226"/>
    <x v="0"/>
    <x v="10"/>
    <n v="0"/>
    <n v="0"/>
    <n v="0"/>
    <n v="0"/>
    <n v="479"/>
    <n v="0"/>
    <n v="479"/>
    <n v="479"/>
    <n v="0"/>
    <n v="0"/>
    <n v="479"/>
    <n v="479"/>
    <n v="479"/>
    <n v="479"/>
    <m/>
    <m/>
    <m/>
    <m/>
    <m/>
    <m/>
    <m/>
    <m/>
    <m/>
    <m/>
    <m/>
    <m/>
    <m/>
    <m/>
    <m/>
    <m/>
    <m/>
    <m/>
    <m/>
    <m/>
    <m/>
    <m/>
    <m/>
    <m/>
    <m/>
    <m/>
    <m/>
    <m/>
    <m/>
    <m/>
    <m/>
    <m/>
    <m/>
    <m/>
    <m/>
    <m/>
    <m/>
    <m/>
    <m/>
    <m/>
    <m/>
    <m/>
    <n v="0"/>
    <n v="0"/>
    <n v="479"/>
    <n v="0"/>
    <n v="0"/>
    <n v="0"/>
    <n v="0"/>
    <n v="0"/>
    <n v="0"/>
    <n v="0"/>
    <n v="0"/>
    <n v="0"/>
    <m/>
    <m/>
    <m/>
    <m/>
    <m/>
    <m/>
    <m/>
    <n v="0"/>
    <n v="0"/>
    <m/>
    <m/>
    <n v="0"/>
    <n v="0"/>
    <n v="0"/>
    <x v="0"/>
    <m/>
    <m/>
  </r>
  <r>
    <x v="134"/>
    <x v="170"/>
    <x v="0"/>
    <x v="10"/>
    <n v="0"/>
    <n v="0"/>
    <n v="0"/>
    <n v="0"/>
    <n v="0"/>
    <n v="0"/>
    <n v="0"/>
    <n v="0"/>
    <n v="6384"/>
    <n v="6384"/>
    <n v="6384"/>
    <n v="0"/>
    <n v="6384"/>
    <n v="6384"/>
    <m/>
    <m/>
    <m/>
    <m/>
    <m/>
    <m/>
    <m/>
    <m/>
    <m/>
    <m/>
    <m/>
    <m/>
    <m/>
    <m/>
    <m/>
    <m/>
    <m/>
    <m/>
    <m/>
    <m/>
    <m/>
    <m/>
    <m/>
    <m/>
    <m/>
    <m/>
    <m/>
    <m/>
    <m/>
    <m/>
    <m/>
    <m/>
    <m/>
    <m/>
    <m/>
    <m/>
    <m/>
    <m/>
    <m/>
    <m/>
    <m/>
    <m/>
    <m/>
    <m/>
    <m/>
    <m/>
    <m/>
    <m/>
    <m/>
    <m/>
    <m/>
    <m/>
    <m/>
    <m/>
    <n v="0"/>
    <n v="6384"/>
    <n v="0"/>
    <n v="0"/>
    <m/>
    <m/>
    <m/>
    <m/>
    <m/>
    <m/>
    <m/>
    <m/>
    <m/>
    <m/>
    <x v="0"/>
    <m/>
    <m/>
  </r>
  <r>
    <x v="200"/>
    <x v="245"/>
    <x v="0"/>
    <x v="10"/>
    <n v="0"/>
    <n v="30277"/>
    <n v="2990"/>
    <n v="33267"/>
    <n v="0"/>
    <n v="0"/>
    <n v="0"/>
    <n v="33267"/>
    <n v="0"/>
    <n v="0"/>
    <n v="33267"/>
    <n v="33267"/>
    <n v="33267"/>
    <n v="33267"/>
    <n v="0"/>
    <n v="0"/>
    <n v="0"/>
    <n v="0"/>
    <n v="0"/>
    <n v="0"/>
    <m/>
    <m/>
    <n v="14600"/>
    <n v="0"/>
    <n v="2622"/>
    <n v="0"/>
    <m/>
    <m/>
    <m/>
    <m/>
    <n v="0"/>
    <n v="0"/>
    <m/>
    <m/>
    <m/>
    <m/>
    <n v="0"/>
    <n v="0"/>
    <m/>
    <m/>
    <m/>
    <m/>
    <n v="0"/>
    <n v="0"/>
    <m/>
    <m/>
    <n v="15677"/>
    <n v="0"/>
    <n v="368"/>
    <n v="0"/>
    <m/>
    <m/>
    <m/>
    <m/>
    <n v="0"/>
    <n v="0"/>
    <m/>
    <m/>
    <m/>
    <m/>
    <m/>
    <m/>
    <m/>
    <m/>
    <m/>
    <m/>
    <m/>
    <m/>
    <m/>
    <m/>
    <m/>
    <m/>
    <m/>
    <m/>
    <m/>
    <m/>
    <m/>
    <m/>
    <m/>
    <m/>
    <m/>
    <m/>
    <x v="0"/>
    <m/>
    <m/>
  </r>
  <r>
    <x v="186"/>
    <x v="227"/>
    <x v="0"/>
    <x v="10"/>
    <n v="95"/>
    <n v="0"/>
    <n v="0"/>
    <n v="95"/>
    <n v="0"/>
    <n v="0"/>
    <n v="0"/>
    <n v="95"/>
    <n v="0"/>
    <n v="0"/>
    <n v="95"/>
    <n v="95"/>
    <n v="95"/>
    <n v="95"/>
    <n v="0"/>
    <n v="0"/>
    <n v="0"/>
    <n v="0"/>
    <n v="0"/>
    <n v="0"/>
    <n v="0"/>
    <n v="0"/>
    <m/>
    <m/>
    <m/>
    <m/>
    <n v="0"/>
    <n v="0"/>
    <m/>
    <m/>
    <m/>
    <m/>
    <n v="0"/>
    <n v="0"/>
    <m/>
    <m/>
    <m/>
    <m/>
    <n v="0"/>
    <n v="0"/>
    <m/>
    <m/>
    <m/>
    <m/>
    <n v="0"/>
    <n v="0"/>
    <m/>
    <m/>
    <m/>
    <m/>
    <n v="95"/>
    <n v="95"/>
    <m/>
    <m/>
    <m/>
    <m/>
    <m/>
    <m/>
    <m/>
    <m/>
    <m/>
    <m/>
    <m/>
    <m/>
    <m/>
    <m/>
    <m/>
    <m/>
    <m/>
    <m/>
    <m/>
    <m/>
    <m/>
    <m/>
    <m/>
    <m/>
    <m/>
    <m/>
    <m/>
    <m/>
    <m/>
    <m/>
    <x v="0"/>
    <m/>
    <m/>
  </r>
  <r>
    <x v="201"/>
    <x v="246"/>
    <x v="0"/>
    <x v="10"/>
    <n v="2"/>
    <n v="0"/>
    <n v="0"/>
    <n v="2"/>
    <n v="0"/>
    <n v="0"/>
    <n v="0"/>
    <n v="2"/>
    <n v="0"/>
    <n v="0"/>
    <n v="2"/>
    <n v="2"/>
    <n v="2"/>
    <n v="2"/>
    <n v="0"/>
    <n v="0"/>
    <n v="0"/>
    <n v="0"/>
    <n v="0"/>
    <n v="0"/>
    <n v="0"/>
    <n v="0"/>
    <m/>
    <m/>
    <m/>
    <m/>
    <n v="0"/>
    <n v="0"/>
    <m/>
    <m/>
    <m/>
    <m/>
    <n v="0"/>
    <n v="0"/>
    <m/>
    <m/>
    <m/>
    <m/>
    <n v="0"/>
    <n v="0"/>
    <m/>
    <m/>
    <m/>
    <m/>
    <n v="0"/>
    <n v="0"/>
    <m/>
    <m/>
    <m/>
    <m/>
    <n v="2"/>
    <n v="2"/>
    <m/>
    <m/>
    <m/>
    <m/>
    <m/>
    <m/>
    <m/>
    <m/>
    <m/>
    <m/>
    <m/>
    <m/>
    <m/>
    <m/>
    <m/>
    <m/>
    <m/>
    <m/>
    <m/>
    <m/>
    <m/>
    <m/>
    <m/>
    <m/>
    <m/>
    <m/>
    <m/>
    <m/>
    <m/>
    <m/>
    <x v="0"/>
    <m/>
    <m/>
  </r>
  <r>
    <x v="133"/>
    <x v="191"/>
    <x v="0"/>
    <x v="10"/>
    <n v="0"/>
    <n v="0"/>
    <n v="469"/>
    <n v="469"/>
    <n v="0"/>
    <n v="0"/>
    <n v="0"/>
    <n v="469"/>
    <n v="0"/>
    <n v="0"/>
    <n v="469"/>
    <n v="469"/>
    <n v="469"/>
    <n v="469"/>
    <n v="0"/>
    <n v="0"/>
    <n v="0"/>
    <n v="0"/>
    <n v="0"/>
    <n v="0"/>
    <m/>
    <m/>
    <m/>
    <m/>
    <n v="39"/>
    <n v="0"/>
    <m/>
    <m/>
    <m/>
    <m/>
    <n v="0"/>
    <n v="0"/>
    <m/>
    <m/>
    <m/>
    <m/>
    <n v="0"/>
    <n v="0"/>
    <m/>
    <m/>
    <m/>
    <m/>
    <n v="0"/>
    <n v="0"/>
    <m/>
    <m/>
    <m/>
    <m/>
    <n v="0"/>
    <n v="0"/>
    <m/>
    <m/>
    <m/>
    <m/>
    <n v="430"/>
    <n v="0"/>
    <m/>
    <m/>
    <m/>
    <m/>
    <m/>
    <m/>
    <m/>
    <m/>
    <m/>
    <m/>
    <m/>
    <m/>
    <m/>
    <m/>
    <m/>
    <m/>
    <m/>
    <m/>
    <m/>
    <m/>
    <m/>
    <m/>
    <m/>
    <m/>
    <m/>
    <m/>
    <x v="0"/>
    <m/>
    <m/>
  </r>
  <r>
    <x v="34"/>
    <x v="43"/>
    <x v="0"/>
    <x v="10"/>
    <n v="269"/>
    <n v="0"/>
    <n v="5327"/>
    <n v="5596"/>
    <n v="0"/>
    <n v="0"/>
    <n v="0"/>
    <n v="5596"/>
    <n v="0"/>
    <n v="0"/>
    <n v="5596"/>
    <n v="5596"/>
    <n v="5596"/>
    <n v="5596"/>
    <n v="0"/>
    <n v="0"/>
    <n v="0"/>
    <n v="0"/>
    <n v="0"/>
    <n v="0"/>
    <m/>
    <m/>
    <m/>
    <m/>
    <n v="5327"/>
    <n v="5327"/>
    <m/>
    <m/>
    <m/>
    <m/>
    <n v="0"/>
    <n v="0"/>
    <m/>
    <m/>
    <m/>
    <m/>
    <n v="0"/>
    <n v="0"/>
    <n v="269"/>
    <n v="269"/>
    <m/>
    <m/>
    <n v="0"/>
    <n v="0"/>
    <m/>
    <m/>
    <m/>
    <m/>
    <n v="0"/>
    <n v="0"/>
    <m/>
    <m/>
    <m/>
    <m/>
    <n v="0"/>
    <n v="0"/>
    <m/>
    <m/>
    <m/>
    <m/>
    <m/>
    <m/>
    <m/>
    <m/>
    <m/>
    <m/>
    <m/>
    <m/>
    <m/>
    <m/>
    <m/>
    <m/>
    <m/>
    <m/>
    <m/>
    <m/>
    <m/>
    <m/>
    <m/>
    <m/>
    <m/>
    <m/>
    <x v="0"/>
    <m/>
    <m/>
  </r>
  <r>
    <x v="151"/>
    <x v="186"/>
    <x v="0"/>
    <x v="10"/>
    <n v="2"/>
    <n v="0"/>
    <n v="0"/>
    <n v="2"/>
    <n v="0"/>
    <n v="0"/>
    <n v="0"/>
    <n v="2"/>
    <n v="0"/>
    <n v="0"/>
    <n v="2"/>
    <n v="2"/>
    <n v="2"/>
    <n v="2"/>
    <n v="0"/>
    <n v="0"/>
    <n v="0"/>
    <n v="0"/>
    <n v="0"/>
    <n v="0"/>
    <n v="0"/>
    <n v="0"/>
    <m/>
    <m/>
    <m/>
    <m/>
    <n v="0"/>
    <n v="0"/>
    <m/>
    <m/>
    <m/>
    <m/>
    <n v="0"/>
    <n v="0"/>
    <m/>
    <m/>
    <m/>
    <m/>
    <n v="0"/>
    <n v="0"/>
    <m/>
    <m/>
    <m/>
    <m/>
    <n v="0"/>
    <n v="0"/>
    <m/>
    <m/>
    <m/>
    <m/>
    <n v="2"/>
    <n v="2"/>
    <m/>
    <m/>
    <m/>
    <m/>
    <m/>
    <m/>
    <m/>
    <m/>
    <m/>
    <m/>
    <m/>
    <m/>
    <m/>
    <m/>
    <m/>
    <m/>
    <m/>
    <m/>
    <m/>
    <m/>
    <m/>
    <m/>
    <m/>
    <m/>
    <m/>
    <m/>
    <m/>
    <m/>
    <m/>
    <m/>
    <x v="0"/>
    <m/>
    <m/>
  </r>
  <r>
    <x v="187"/>
    <x v="229"/>
    <x v="0"/>
    <x v="10"/>
    <n v="0"/>
    <n v="0"/>
    <n v="1562"/>
    <n v="1562"/>
    <n v="0"/>
    <n v="0"/>
    <n v="0"/>
    <n v="1562"/>
    <n v="0"/>
    <n v="0"/>
    <n v="1562"/>
    <n v="1562"/>
    <n v="1562"/>
    <n v="1839"/>
    <n v="0"/>
    <n v="0"/>
    <n v="0"/>
    <n v="0"/>
    <n v="0"/>
    <n v="0"/>
    <m/>
    <m/>
    <m/>
    <m/>
    <n v="1562"/>
    <n v="310"/>
    <m/>
    <m/>
    <m/>
    <m/>
    <n v="0"/>
    <n v="0"/>
    <m/>
    <m/>
    <m/>
    <m/>
    <n v="0"/>
    <n v="0"/>
    <m/>
    <m/>
    <m/>
    <m/>
    <n v="0"/>
    <n v="0"/>
    <m/>
    <m/>
    <m/>
    <m/>
    <n v="0"/>
    <n v="0"/>
    <m/>
    <m/>
    <m/>
    <m/>
    <n v="0"/>
    <n v="0"/>
    <n v="0"/>
    <n v="0"/>
    <n v="0"/>
    <n v="0"/>
    <n v="0"/>
    <n v="0"/>
    <n v="0"/>
    <n v="0"/>
    <n v="0"/>
    <n v="0"/>
    <n v="0"/>
    <n v="0"/>
    <m/>
    <m/>
    <m/>
    <m/>
    <m/>
    <m/>
    <m/>
    <n v="0"/>
    <n v="0"/>
    <m/>
    <m/>
    <n v="0"/>
    <n v="0"/>
    <n v="277"/>
    <x v="0"/>
    <m/>
    <m/>
  </r>
  <r>
    <x v="37"/>
    <x v="230"/>
    <x v="0"/>
    <x v="10"/>
    <n v="0"/>
    <n v="0"/>
    <n v="0"/>
    <n v="0"/>
    <n v="0"/>
    <n v="0"/>
    <n v="0"/>
    <n v="0"/>
    <n v="0"/>
    <n v="0"/>
    <n v="0"/>
    <n v="0"/>
    <n v="0"/>
    <n v="451"/>
    <m/>
    <m/>
    <m/>
    <m/>
    <m/>
    <m/>
    <m/>
    <m/>
    <m/>
    <m/>
    <m/>
    <m/>
    <m/>
    <m/>
    <m/>
    <m/>
    <m/>
    <m/>
    <m/>
    <m/>
    <m/>
    <m/>
    <m/>
    <m/>
    <m/>
    <m/>
    <m/>
    <m/>
    <m/>
    <m/>
    <m/>
    <m/>
    <m/>
    <m/>
    <m/>
    <m/>
    <m/>
    <m/>
    <m/>
    <m/>
    <m/>
    <m/>
    <n v="0"/>
    <n v="0"/>
    <n v="0"/>
    <n v="0"/>
    <n v="0"/>
    <n v="0"/>
    <n v="0"/>
    <n v="0"/>
    <n v="0"/>
    <n v="0"/>
    <n v="0"/>
    <n v="0"/>
    <m/>
    <m/>
    <m/>
    <m/>
    <m/>
    <m/>
    <m/>
    <n v="0"/>
    <n v="0"/>
    <m/>
    <m/>
    <n v="0"/>
    <n v="0"/>
    <n v="451"/>
    <x v="0"/>
    <m/>
    <m/>
  </r>
  <r>
    <x v="36"/>
    <x v="45"/>
    <x v="0"/>
    <x v="10"/>
    <n v="1"/>
    <n v="0"/>
    <n v="0"/>
    <n v="1"/>
    <n v="0"/>
    <n v="0"/>
    <n v="0"/>
    <n v="1"/>
    <n v="0"/>
    <n v="0"/>
    <n v="1"/>
    <n v="1"/>
    <n v="1"/>
    <n v="1"/>
    <n v="0"/>
    <n v="0"/>
    <n v="0"/>
    <n v="0"/>
    <n v="0"/>
    <n v="0"/>
    <n v="0"/>
    <n v="0"/>
    <m/>
    <m/>
    <m/>
    <m/>
    <n v="0"/>
    <n v="0"/>
    <m/>
    <m/>
    <m/>
    <m/>
    <n v="0"/>
    <n v="0"/>
    <m/>
    <m/>
    <m/>
    <m/>
    <n v="0"/>
    <n v="0"/>
    <m/>
    <m/>
    <m/>
    <m/>
    <n v="0"/>
    <n v="0"/>
    <m/>
    <m/>
    <m/>
    <m/>
    <n v="1"/>
    <n v="1"/>
    <m/>
    <m/>
    <m/>
    <m/>
    <m/>
    <m/>
    <m/>
    <m/>
    <m/>
    <m/>
    <m/>
    <m/>
    <m/>
    <m/>
    <m/>
    <m/>
    <m/>
    <m/>
    <m/>
    <m/>
    <m/>
    <m/>
    <m/>
    <m/>
    <m/>
    <m/>
    <m/>
    <m/>
    <m/>
    <m/>
    <x v="0"/>
    <m/>
    <m/>
  </r>
  <r>
    <x v="116"/>
    <x v="157"/>
    <x v="0"/>
    <x v="10"/>
    <n v="2"/>
    <n v="0"/>
    <n v="0"/>
    <n v="2"/>
    <n v="0"/>
    <n v="0"/>
    <n v="0"/>
    <n v="2"/>
    <n v="0"/>
    <n v="0"/>
    <n v="2"/>
    <n v="2"/>
    <n v="2"/>
    <n v="2"/>
    <n v="0"/>
    <n v="0"/>
    <n v="0"/>
    <n v="0"/>
    <n v="0"/>
    <n v="0"/>
    <n v="1"/>
    <n v="1"/>
    <m/>
    <m/>
    <m/>
    <m/>
    <n v="0"/>
    <n v="0"/>
    <m/>
    <m/>
    <m/>
    <m/>
    <n v="0"/>
    <n v="0"/>
    <m/>
    <m/>
    <m/>
    <m/>
    <n v="1"/>
    <n v="1"/>
    <m/>
    <m/>
    <m/>
    <m/>
    <n v="0"/>
    <n v="0"/>
    <m/>
    <m/>
    <m/>
    <m/>
    <n v="0"/>
    <n v="0"/>
    <m/>
    <m/>
    <m/>
    <m/>
    <m/>
    <m/>
    <m/>
    <m/>
    <m/>
    <m/>
    <m/>
    <m/>
    <m/>
    <m/>
    <m/>
    <m/>
    <m/>
    <m/>
    <m/>
    <m/>
    <m/>
    <m/>
    <m/>
    <m/>
    <m/>
    <m/>
    <m/>
    <m/>
    <m/>
    <m/>
    <x v="0"/>
    <m/>
    <m/>
  </r>
  <r>
    <x v="164"/>
    <x v="204"/>
    <x v="0"/>
    <x v="10"/>
    <n v="7751"/>
    <n v="197"/>
    <n v="16"/>
    <n v="7964"/>
    <n v="0"/>
    <n v="0"/>
    <n v="0"/>
    <n v="7964"/>
    <n v="289"/>
    <n v="289"/>
    <n v="8253"/>
    <n v="7964"/>
    <n v="8253"/>
    <n v="8253"/>
    <n v="0"/>
    <n v="0"/>
    <n v="0"/>
    <n v="0"/>
    <n v="0"/>
    <n v="0"/>
    <n v="116"/>
    <n v="83"/>
    <n v="14"/>
    <n v="0"/>
    <n v="1"/>
    <n v="0"/>
    <m/>
    <m/>
    <m/>
    <m/>
    <n v="0"/>
    <n v="0"/>
    <m/>
    <m/>
    <m/>
    <m/>
    <n v="0"/>
    <n v="0"/>
    <n v="340"/>
    <n v="180"/>
    <m/>
    <m/>
    <n v="0"/>
    <n v="0"/>
    <n v="7295"/>
    <n v="1767"/>
    <n v="183"/>
    <n v="1"/>
    <n v="15"/>
    <n v="0"/>
    <m/>
    <m/>
    <m/>
    <m/>
    <n v="0"/>
    <n v="0"/>
    <m/>
    <m/>
    <m/>
    <m/>
    <m/>
    <m/>
    <m/>
    <m/>
    <m/>
    <m/>
    <m/>
    <m/>
    <n v="289"/>
    <n v="0"/>
    <n v="0"/>
    <n v="0"/>
    <m/>
    <m/>
    <m/>
    <m/>
    <m/>
    <m/>
    <m/>
    <m/>
    <m/>
    <m/>
    <x v="0"/>
    <m/>
    <m/>
  </r>
  <r>
    <x v="37"/>
    <x v="192"/>
    <x v="0"/>
    <x v="10"/>
    <n v="0"/>
    <n v="0"/>
    <n v="8"/>
    <n v="8"/>
    <n v="0"/>
    <n v="0"/>
    <n v="0"/>
    <n v="8"/>
    <n v="0"/>
    <n v="0"/>
    <n v="8"/>
    <n v="8"/>
    <n v="8"/>
    <n v="8"/>
    <m/>
    <m/>
    <m/>
    <m/>
    <m/>
    <m/>
    <m/>
    <m/>
    <m/>
    <m/>
    <m/>
    <m/>
    <m/>
    <m/>
    <m/>
    <m/>
    <m/>
    <m/>
    <m/>
    <m/>
    <m/>
    <m/>
    <m/>
    <m/>
    <m/>
    <m/>
    <m/>
    <m/>
    <m/>
    <m/>
    <m/>
    <m/>
    <m/>
    <m/>
    <m/>
    <m/>
    <m/>
    <m/>
    <m/>
    <m/>
    <m/>
    <m/>
    <n v="0"/>
    <n v="8"/>
    <n v="0"/>
    <n v="0"/>
    <n v="0"/>
    <n v="0"/>
    <n v="0"/>
    <n v="0"/>
    <n v="0"/>
    <n v="0"/>
    <n v="0"/>
    <n v="0"/>
    <m/>
    <m/>
    <m/>
    <m/>
    <m/>
    <m/>
    <m/>
    <n v="0"/>
    <n v="0"/>
    <m/>
    <m/>
    <n v="0"/>
    <n v="0"/>
    <n v="0"/>
    <x v="0"/>
    <m/>
    <m/>
  </r>
  <r>
    <x v="37"/>
    <x v="46"/>
    <x v="0"/>
    <x v="10"/>
    <n v="146"/>
    <n v="0"/>
    <n v="0"/>
    <n v="146"/>
    <n v="0"/>
    <n v="0"/>
    <n v="0"/>
    <n v="146"/>
    <n v="0"/>
    <n v="0"/>
    <n v="146"/>
    <n v="146"/>
    <n v="146"/>
    <n v="146"/>
    <n v="0"/>
    <n v="0"/>
    <n v="0"/>
    <n v="0"/>
    <n v="0"/>
    <n v="0"/>
    <n v="0"/>
    <n v="0"/>
    <m/>
    <m/>
    <m/>
    <m/>
    <n v="0"/>
    <n v="0"/>
    <m/>
    <m/>
    <m/>
    <m/>
    <n v="0"/>
    <n v="0"/>
    <m/>
    <m/>
    <m/>
    <m/>
    <n v="6"/>
    <n v="6"/>
    <m/>
    <m/>
    <m/>
    <m/>
    <n v="0"/>
    <n v="0"/>
    <m/>
    <m/>
    <m/>
    <m/>
    <n v="140"/>
    <n v="140"/>
    <m/>
    <m/>
    <m/>
    <m/>
    <m/>
    <m/>
    <m/>
    <m/>
    <m/>
    <m/>
    <m/>
    <m/>
    <m/>
    <m/>
    <m/>
    <m/>
    <m/>
    <m/>
    <m/>
    <m/>
    <m/>
    <m/>
    <m/>
    <m/>
    <m/>
    <m/>
    <m/>
    <m/>
    <m/>
    <m/>
    <x v="0"/>
    <m/>
    <m/>
  </r>
  <r>
    <x v="38"/>
    <x v="47"/>
    <x v="0"/>
    <x v="10"/>
    <n v="8"/>
    <n v="0"/>
    <n v="0"/>
    <n v="8"/>
    <n v="0"/>
    <n v="0"/>
    <n v="0"/>
    <n v="8"/>
    <n v="7"/>
    <n v="7"/>
    <n v="15"/>
    <n v="8"/>
    <n v="15"/>
    <n v="15"/>
    <n v="0"/>
    <n v="0"/>
    <n v="0"/>
    <n v="0"/>
    <n v="0"/>
    <n v="0"/>
    <n v="4"/>
    <n v="4"/>
    <m/>
    <m/>
    <m/>
    <m/>
    <n v="0"/>
    <n v="0"/>
    <m/>
    <m/>
    <m/>
    <m/>
    <n v="0"/>
    <n v="0"/>
    <m/>
    <m/>
    <m/>
    <m/>
    <n v="4"/>
    <n v="4"/>
    <m/>
    <m/>
    <m/>
    <m/>
    <n v="0"/>
    <n v="0"/>
    <m/>
    <m/>
    <m/>
    <m/>
    <n v="0"/>
    <n v="0"/>
    <m/>
    <m/>
    <m/>
    <m/>
    <m/>
    <m/>
    <m/>
    <m/>
    <m/>
    <m/>
    <m/>
    <m/>
    <m/>
    <m/>
    <m/>
    <m/>
    <n v="7"/>
    <n v="0"/>
    <n v="0"/>
    <n v="0"/>
    <m/>
    <m/>
    <m/>
    <m/>
    <m/>
    <m/>
    <m/>
    <m/>
    <m/>
    <m/>
    <x v="0"/>
    <m/>
    <m/>
  </r>
  <r>
    <x v="38"/>
    <x v="48"/>
    <x v="0"/>
    <x v="10"/>
    <n v="0"/>
    <n v="57"/>
    <n v="183"/>
    <n v="240"/>
    <n v="0"/>
    <n v="0"/>
    <n v="0"/>
    <n v="240"/>
    <n v="460"/>
    <n v="460"/>
    <n v="700"/>
    <n v="3675"/>
    <n v="4135"/>
    <n v="4135"/>
    <n v="0"/>
    <n v="0"/>
    <n v="0"/>
    <n v="0"/>
    <n v="0"/>
    <n v="0"/>
    <m/>
    <m/>
    <n v="46"/>
    <n v="3"/>
    <n v="183"/>
    <n v="0"/>
    <m/>
    <m/>
    <m/>
    <m/>
    <n v="0"/>
    <n v="0"/>
    <m/>
    <m/>
    <m/>
    <m/>
    <n v="0"/>
    <n v="0"/>
    <m/>
    <m/>
    <m/>
    <m/>
    <n v="0"/>
    <n v="0"/>
    <m/>
    <m/>
    <n v="11"/>
    <n v="2"/>
    <n v="0"/>
    <n v="0"/>
    <m/>
    <m/>
    <m/>
    <m/>
    <n v="0"/>
    <n v="0"/>
    <m/>
    <m/>
    <m/>
    <m/>
    <m/>
    <m/>
    <m/>
    <m/>
    <m/>
    <m/>
    <m/>
    <m/>
    <n v="0"/>
    <n v="0"/>
    <n v="0"/>
    <n v="460"/>
    <m/>
    <m/>
    <m/>
    <m/>
    <m/>
    <n v="3435"/>
    <m/>
    <m/>
    <m/>
    <m/>
    <x v="0"/>
    <m/>
    <m/>
  </r>
  <r>
    <x v="5"/>
    <x v="49"/>
    <x v="0"/>
    <x v="10"/>
    <n v="0"/>
    <n v="0"/>
    <n v="0"/>
    <n v="0"/>
    <n v="0"/>
    <n v="0"/>
    <n v="0"/>
    <n v="0"/>
    <n v="0"/>
    <n v="0"/>
    <n v="0"/>
    <n v="508"/>
    <n v="508"/>
    <n v="796"/>
    <m/>
    <m/>
    <m/>
    <m/>
    <m/>
    <m/>
    <m/>
    <m/>
    <m/>
    <m/>
    <m/>
    <m/>
    <m/>
    <m/>
    <m/>
    <m/>
    <m/>
    <m/>
    <m/>
    <m/>
    <m/>
    <m/>
    <m/>
    <m/>
    <m/>
    <m/>
    <m/>
    <m/>
    <m/>
    <m/>
    <m/>
    <m/>
    <m/>
    <m/>
    <m/>
    <m/>
    <m/>
    <m/>
    <m/>
    <m/>
    <m/>
    <m/>
    <n v="0"/>
    <n v="0"/>
    <n v="0"/>
    <n v="0"/>
    <n v="0"/>
    <n v="0"/>
    <n v="0"/>
    <n v="0"/>
    <n v="0"/>
    <n v="0"/>
    <n v="0"/>
    <n v="0"/>
    <m/>
    <m/>
    <m/>
    <m/>
    <m/>
    <m/>
    <m/>
    <n v="0"/>
    <n v="0"/>
    <n v="508"/>
    <m/>
    <n v="0"/>
    <n v="0"/>
    <n v="288"/>
    <x v="0"/>
    <m/>
    <m/>
  </r>
  <r>
    <x v="26"/>
    <x v="247"/>
    <x v="0"/>
    <x v="10"/>
    <n v="0"/>
    <n v="0"/>
    <n v="11917"/>
    <n v="11917"/>
    <n v="0"/>
    <n v="0"/>
    <n v="0"/>
    <n v="11917"/>
    <n v="0"/>
    <n v="0"/>
    <n v="11917"/>
    <n v="11917"/>
    <n v="11917"/>
    <n v="11917"/>
    <m/>
    <m/>
    <m/>
    <m/>
    <m/>
    <m/>
    <m/>
    <m/>
    <m/>
    <m/>
    <m/>
    <m/>
    <m/>
    <m/>
    <m/>
    <m/>
    <m/>
    <m/>
    <m/>
    <m/>
    <m/>
    <m/>
    <m/>
    <m/>
    <m/>
    <m/>
    <m/>
    <m/>
    <m/>
    <m/>
    <m/>
    <m/>
    <m/>
    <m/>
    <m/>
    <m/>
    <m/>
    <m/>
    <m/>
    <m/>
    <m/>
    <m/>
    <n v="11917"/>
    <n v="0"/>
    <n v="0"/>
    <n v="0"/>
    <n v="0"/>
    <n v="0"/>
    <n v="0"/>
    <n v="0"/>
    <n v="0"/>
    <n v="0"/>
    <n v="0"/>
    <n v="0"/>
    <m/>
    <m/>
    <m/>
    <m/>
    <m/>
    <m/>
    <m/>
    <n v="0"/>
    <n v="0"/>
    <m/>
    <m/>
    <n v="0"/>
    <n v="0"/>
    <n v="0"/>
    <x v="0"/>
    <m/>
    <m/>
  </r>
  <r>
    <x v="39"/>
    <x v="50"/>
    <x v="0"/>
    <x v="10"/>
    <n v="21"/>
    <n v="0"/>
    <n v="0"/>
    <n v="21"/>
    <n v="0"/>
    <n v="0"/>
    <n v="0"/>
    <n v="21"/>
    <n v="0"/>
    <n v="0"/>
    <n v="21"/>
    <n v="33"/>
    <n v="33"/>
    <n v="33"/>
    <n v="0"/>
    <n v="0"/>
    <n v="0"/>
    <n v="0"/>
    <n v="0"/>
    <n v="0"/>
    <n v="0"/>
    <n v="0"/>
    <m/>
    <m/>
    <m/>
    <m/>
    <n v="0"/>
    <n v="0"/>
    <m/>
    <m/>
    <m/>
    <m/>
    <n v="0"/>
    <n v="0"/>
    <m/>
    <m/>
    <m/>
    <m/>
    <n v="0"/>
    <n v="0"/>
    <m/>
    <m/>
    <m/>
    <m/>
    <n v="0"/>
    <n v="0"/>
    <m/>
    <m/>
    <m/>
    <m/>
    <n v="21"/>
    <n v="21"/>
    <m/>
    <m/>
    <m/>
    <m/>
    <m/>
    <m/>
    <m/>
    <m/>
    <m/>
    <m/>
    <m/>
    <m/>
    <m/>
    <m/>
    <m/>
    <m/>
    <m/>
    <m/>
    <m/>
    <m/>
    <m/>
    <m/>
    <m/>
    <m/>
    <m/>
    <n v="12"/>
    <m/>
    <m/>
    <m/>
    <m/>
    <x v="0"/>
    <m/>
    <m/>
  </r>
  <r>
    <x v="135"/>
    <x v="51"/>
    <x v="0"/>
    <x v="10"/>
    <n v="0"/>
    <n v="2"/>
    <n v="0"/>
    <n v="2"/>
    <n v="0"/>
    <n v="0"/>
    <n v="0"/>
    <n v="2"/>
    <n v="3"/>
    <n v="3"/>
    <n v="5"/>
    <n v="2"/>
    <n v="5"/>
    <n v="5"/>
    <n v="0"/>
    <n v="0"/>
    <n v="0"/>
    <n v="0"/>
    <n v="0"/>
    <n v="0"/>
    <m/>
    <m/>
    <n v="0"/>
    <n v="0"/>
    <m/>
    <m/>
    <m/>
    <m/>
    <n v="0"/>
    <n v="0"/>
    <m/>
    <m/>
    <m/>
    <m/>
    <n v="0"/>
    <n v="0"/>
    <m/>
    <m/>
    <m/>
    <m/>
    <n v="0"/>
    <n v="0"/>
    <m/>
    <m/>
    <m/>
    <m/>
    <n v="2"/>
    <n v="2"/>
    <m/>
    <m/>
    <m/>
    <m/>
    <n v="0"/>
    <n v="0"/>
    <m/>
    <m/>
    <m/>
    <m/>
    <m/>
    <m/>
    <m/>
    <m/>
    <m/>
    <m/>
    <m/>
    <m/>
    <m/>
    <m/>
    <n v="3"/>
    <n v="0"/>
    <n v="0"/>
    <n v="0"/>
    <m/>
    <m/>
    <m/>
    <m/>
    <m/>
    <m/>
    <m/>
    <m/>
    <m/>
    <m/>
    <x v="0"/>
    <m/>
    <m/>
  </r>
  <r>
    <x v="41"/>
    <x v="52"/>
    <x v="0"/>
    <x v="10"/>
    <n v="0"/>
    <n v="3337"/>
    <n v="18233"/>
    <n v="21570"/>
    <n v="0"/>
    <n v="0"/>
    <n v="0"/>
    <n v="21570"/>
    <n v="0"/>
    <n v="0"/>
    <n v="21570"/>
    <n v="26031"/>
    <n v="26031"/>
    <n v="26031"/>
    <n v="0"/>
    <n v="0"/>
    <n v="0"/>
    <n v="0"/>
    <n v="0"/>
    <n v="0"/>
    <m/>
    <m/>
    <n v="3337"/>
    <n v="2022"/>
    <n v="17943"/>
    <n v="9492"/>
    <m/>
    <m/>
    <m/>
    <m/>
    <n v="0"/>
    <n v="0"/>
    <m/>
    <m/>
    <m/>
    <m/>
    <n v="0"/>
    <n v="0"/>
    <m/>
    <m/>
    <m/>
    <m/>
    <n v="0"/>
    <n v="0"/>
    <m/>
    <m/>
    <m/>
    <m/>
    <n v="290"/>
    <n v="234"/>
    <m/>
    <m/>
    <m/>
    <m/>
    <n v="0"/>
    <n v="0"/>
    <m/>
    <m/>
    <m/>
    <m/>
    <m/>
    <m/>
    <m/>
    <m/>
    <m/>
    <m/>
    <m/>
    <m/>
    <m/>
    <m/>
    <m/>
    <m/>
    <m/>
    <m/>
    <m/>
    <m/>
    <m/>
    <n v="4461"/>
    <m/>
    <m/>
    <m/>
    <m/>
    <x v="0"/>
    <m/>
    <m/>
  </r>
  <r>
    <x v="2"/>
    <x v="53"/>
    <x v="0"/>
    <x v="10"/>
    <n v="0"/>
    <n v="0"/>
    <n v="0"/>
    <n v="0"/>
    <n v="0"/>
    <n v="0"/>
    <n v="0"/>
    <n v="0"/>
    <n v="600"/>
    <n v="600"/>
    <n v="600"/>
    <n v="0"/>
    <n v="600"/>
    <n v="7465"/>
    <m/>
    <m/>
    <m/>
    <m/>
    <m/>
    <m/>
    <m/>
    <m/>
    <m/>
    <m/>
    <m/>
    <m/>
    <m/>
    <m/>
    <m/>
    <m/>
    <m/>
    <m/>
    <m/>
    <m/>
    <m/>
    <m/>
    <m/>
    <m/>
    <m/>
    <m/>
    <m/>
    <m/>
    <m/>
    <m/>
    <m/>
    <m/>
    <m/>
    <m/>
    <m/>
    <m/>
    <m/>
    <m/>
    <m/>
    <m/>
    <m/>
    <m/>
    <n v="0"/>
    <n v="0"/>
    <n v="0"/>
    <n v="0"/>
    <n v="0"/>
    <n v="0"/>
    <n v="0"/>
    <n v="0"/>
    <n v="0"/>
    <n v="0"/>
    <n v="0"/>
    <n v="0"/>
    <n v="550"/>
    <n v="50"/>
    <n v="0"/>
    <n v="0"/>
    <m/>
    <m/>
    <m/>
    <n v="0"/>
    <n v="0"/>
    <m/>
    <m/>
    <n v="0"/>
    <n v="0"/>
    <n v="6865"/>
    <x v="0"/>
    <m/>
    <m/>
  </r>
  <r>
    <x v="167"/>
    <x v="205"/>
    <x v="0"/>
    <x v="10"/>
    <n v="0"/>
    <n v="0"/>
    <n v="0"/>
    <n v="0"/>
    <n v="0"/>
    <n v="0"/>
    <n v="0"/>
    <n v="0"/>
    <n v="66055"/>
    <n v="66055"/>
    <n v="66055"/>
    <n v="0"/>
    <n v="66055"/>
    <n v="66055"/>
    <m/>
    <m/>
    <m/>
    <m/>
    <m/>
    <m/>
    <m/>
    <m/>
    <m/>
    <m/>
    <m/>
    <m/>
    <m/>
    <m/>
    <m/>
    <m/>
    <m/>
    <m/>
    <m/>
    <m/>
    <m/>
    <m/>
    <m/>
    <m/>
    <m/>
    <m/>
    <m/>
    <m/>
    <m/>
    <m/>
    <m/>
    <m/>
    <m/>
    <m/>
    <m/>
    <m/>
    <m/>
    <m/>
    <m/>
    <m/>
    <m/>
    <m/>
    <m/>
    <m/>
    <m/>
    <m/>
    <m/>
    <m/>
    <m/>
    <m/>
    <m/>
    <m/>
    <m/>
    <m/>
    <n v="0"/>
    <n v="59786"/>
    <n v="0"/>
    <n v="6269"/>
    <m/>
    <m/>
    <m/>
    <m/>
    <m/>
    <m/>
    <m/>
    <m/>
    <m/>
    <m/>
    <x v="0"/>
    <m/>
    <m/>
  </r>
  <r>
    <x v="42"/>
    <x v="54"/>
    <x v="0"/>
    <x v="10"/>
    <n v="6"/>
    <n v="0"/>
    <n v="7823"/>
    <n v="7829"/>
    <n v="0"/>
    <n v="0"/>
    <n v="0"/>
    <n v="7829"/>
    <n v="0"/>
    <n v="0"/>
    <n v="7829"/>
    <n v="7829"/>
    <n v="7829"/>
    <n v="7829"/>
    <n v="0"/>
    <n v="0"/>
    <n v="0"/>
    <n v="0"/>
    <n v="0"/>
    <n v="0"/>
    <m/>
    <m/>
    <m/>
    <m/>
    <n v="0"/>
    <n v="0"/>
    <m/>
    <m/>
    <m/>
    <m/>
    <n v="0"/>
    <n v="0"/>
    <m/>
    <m/>
    <m/>
    <m/>
    <n v="0"/>
    <n v="0"/>
    <m/>
    <m/>
    <m/>
    <m/>
    <n v="0"/>
    <n v="0"/>
    <m/>
    <m/>
    <m/>
    <m/>
    <n v="7823"/>
    <n v="7823"/>
    <n v="6"/>
    <n v="6"/>
    <m/>
    <m/>
    <n v="0"/>
    <n v="0"/>
    <m/>
    <m/>
    <m/>
    <m/>
    <m/>
    <m/>
    <m/>
    <m/>
    <m/>
    <m/>
    <m/>
    <m/>
    <m/>
    <m/>
    <m/>
    <m/>
    <m/>
    <m/>
    <m/>
    <m/>
    <m/>
    <m/>
    <m/>
    <m/>
    <m/>
    <m/>
    <x v="0"/>
    <m/>
    <m/>
  </r>
  <r>
    <x v="168"/>
    <x v="206"/>
    <x v="0"/>
    <x v="10"/>
    <n v="19"/>
    <n v="0"/>
    <n v="0"/>
    <n v="19"/>
    <n v="0"/>
    <n v="0"/>
    <n v="0"/>
    <n v="19"/>
    <n v="0"/>
    <n v="0"/>
    <n v="19"/>
    <n v="19"/>
    <n v="19"/>
    <n v="19"/>
    <n v="0"/>
    <n v="0"/>
    <n v="0"/>
    <n v="0"/>
    <n v="0"/>
    <n v="0"/>
    <n v="0"/>
    <n v="0"/>
    <m/>
    <m/>
    <m/>
    <m/>
    <n v="0"/>
    <n v="0"/>
    <m/>
    <m/>
    <m/>
    <m/>
    <n v="0"/>
    <n v="0"/>
    <m/>
    <m/>
    <m/>
    <m/>
    <n v="0"/>
    <n v="0"/>
    <m/>
    <m/>
    <m/>
    <m/>
    <n v="0"/>
    <n v="0"/>
    <m/>
    <m/>
    <m/>
    <m/>
    <n v="19"/>
    <n v="19"/>
    <m/>
    <m/>
    <m/>
    <m/>
    <m/>
    <m/>
    <m/>
    <m/>
    <m/>
    <m/>
    <m/>
    <m/>
    <m/>
    <m/>
    <m/>
    <m/>
    <m/>
    <m/>
    <m/>
    <m/>
    <m/>
    <m/>
    <m/>
    <m/>
    <m/>
    <m/>
    <m/>
    <m/>
    <m/>
    <m/>
    <x v="0"/>
    <m/>
    <m/>
  </r>
  <r>
    <x v="26"/>
    <x v="55"/>
    <x v="0"/>
    <x v="10"/>
    <n v="0"/>
    <n v="55959"/>
    <n v="147854"/>
    <n v="203813"/>
    <n v="13324"/>
    <n v="0"/>
    <n v="13324"/>
    <n v="217137"/>
    <n v="17357"/>
    <n v="17357"/>
    <n v="234494"/>
    <n v="217137"/>
    <n v="234494"/>
    <n v="634803"/>
    <n v="0"/>
    <n v="0"/>
    <n v="0"/>
    <n v="0"/>
    <n v="0"/>
    <n v="0"/>
    <m/>
    <m/>
    <m/>
    <m/>
    <n v="5345"/>
    <n v="0"/>
    <m/>
    <m/>
    <n v="51947"/>
    <n v="0"/>
    <n v="92488"/>
    <n v="0"/>
    <m/>
    <m/>
    <n v="4012"/>
    <n v="0"/>
    <n v="5594"/>
    <n v="0"/>
    <m/>
    <m/>
    <m/>
    <m/>
    <n v="0"/>
    <n v="0"/>
    <m/>
    <m/>
    <m/>
    <m/>
    <n v="44427"/>
    <n v="0"/>
    <m/>
    <m/>
    <m/>
    <m/>
    <n v="0"/>
    <n v="0"/>
    <n v="0"/>
    <n v="0"/>
    <n v="13324"/>
    <n v="0"/>
    <n v="0"/>
    <n v="0"/>
    <n v="0"/>
    <n v="0"/>
    <n v="0"/>
    <n v="0"/>
    <n v="0"/>
    <n v="0"/>
    <n v="0"/>
    <n v="0"/>
    <n v="0"/>
    <n v="17357"/>
    <m/>
    <m/>
    <m/>
    <n v="0"/>
    <n v="0"/>
    <m/>
    <m/>
    <n v="0"/>
    <n v="0"/>
    <n v="400309"/>
    <x v="1"/>
    <m/>
    <m/>
  </r>
  <r>
    <x v="154"/>
    <x v="61"/>
    <x v="1"/>
    <x v="11"/>
    <n v="0"/>
    <n v="77818"/>
    <n v="294371"/>
    <n v="372189"/>
    <n v="25049"/>
    <n v="0"/>
    <n v="25049"/>
    <n v="397238"/>
    <n v="456545"/>
    <n v="456545"/>
    <n v="853783"/>
    <n v="397238"/>
    <n v="853783"/>
    <n v="853783"/>
    <n v="0"/>
    <n v="0"/>
    <n v="77803"/>
    <n v="0"/>
    <n v="292892"/>
    <n v="20500"/>
    <n v="0"/>
    <n v="0"/>
    <n v="0"/>
    <n v="0"/>
    <n v="0"/>
    <n v="0"/>
    <n v="0"/>
    <n v="0"/>
    <n v="15"/>
    <n v="0"/>
    <n v="1479"/>
    <n v="0"/>
    <m/>
    <m/>
    <m/>
    <m/>
    <m/>
    <m/>
    <m/>
    <m/>
    <m/>
    <m/>
    <m/>
    <m/>
    <m/>
    <m/>
    <m/>
    <m/>
    <m/>
    <m/>
    <m/>
    <m/>
    <m/>
    <m/>
    <m/>
    <m/>
    <m/>
    <m/>
    <n v="25049"/>
    <n v="0"/>
    <n v="0"/>
    <n v="0"/>
    <n v="0"/>
    <n v="0"/>
    <n v="0"/>
    <n v="0"/>
    <n v="0"/>
    <n v="0"/>
    <m/>
    <m/>
    <m/>
    <m/>
    <m/>
    <n v="456545"/>
    <n v="0"/>
    <n v="0"/>
    <n v="0"/>
    <n v="0"/>
    <n v="0"/>
    <n v="0"/>
    <n v="0"/>
    <m/>
    <x v="1"/>
    <m/>
    <m/>
  </r>
  <r>
    <x v="47"/>
    <x v="62"/>
    <x v="1"/>
    <x v="11"/>
    <n v="0"/>
    <n v="0"/>
    <n v="0"/>
    <n v="0"/>
    <n v="828"/>
    <n v="853"/>
    <n v="1681"/>
    <n v="1681"/>
    <n v="0"/>
    <n v="0"/>
    <n v="1681"/>
    <n v="1681"/>
    <n v="1681"/>
    <n v="1681"/>
    <n v="0"/>
    <n v="0"/>
    <n v="0"/>
    <n v="0"/>
    <n v="0"/>
    <n v="0"/>
    <n v="0"/>
    <n v="0"/>
    <n v="0"/>
    <n v="0"/>
    <n v="0"/>
    <n v="0"/>
    <n v="0"/>
    <n v="0"/>
    <n v="0"/>
    <n v="0"/>
    <n v="0"/>
    <n v="0"/>
    <m/>
    <m/>
    <m/>
    <m/>
    <m/>
    <m/>
    <m/>
    <m/>
    <m/>
    <m/>
    <m/>
    <m/>
    <m/>
    <m/>
    <m/>
    <m/>
    <m/>
    <m/>
    <m/>
    <m/>
    <m/>
    <m/>
    <m/>
    <m/>
    <m/>
    <m/>
    <n v="828"/>
    <n v="0"/>
    <n v="0"/>
    <n v="0"/>
    <n v="853"/>
    <n v="0"/>
    <n v="0"/>
    <n v="0"/>
    <n v="0"/>
    <n v="0"/>
    <m/>
    <m/>
    <m/>
    <m/>
    <m/>
    <n v="0"/>
    <n v="0"/>
    <n v="0"/>
    <n v="0"/>
    <n v="0"/>
    <n v="0"/>
    <n v="0"/>
    <n v="0"/>
    <m/>
    <x v="0"/>
    <m/>
    <m/>
  </r>
  <r>
    <x v="48"/>
    <x v="63"/>
    <x v="1"/>
    <x v="11"/>
    <n v="0"/>
    <n v="0"/>
    <n v="0"/>
    <n v="0"/>
    <n v="5583"/>
    <n v="139690"/>
    <n v="145273"/>
    <n v="145273"/>
    <n v="5007"/>
    <n v="5007"/>
    <n v="150280"/>
    <n v="145273"/>
    <n v="150280"/>
    <n v="150280"/>
    <n v="0"/>
    <n v="0"/>
    <n v="0"/>
    <n v="0"/>
    <n v="0"/>
    <n v="0"/>
    <n v="0"/>
    <n v="0"/>
    <n v="0"/>
    <n v="0"/>
    <n v="0"/>
    <n v="0"/>
    <n v="0"/>
    <n v="0"/>
    <n v="0"/>
    <n v="0"/>
    <n v="0"/>
    <n v="0"/>
    <m/>
    <m/>
    <m/>
    <m/>
    <m/>
    <m/>
    <m/>
    <m/>
    <m/>
    <m/>
    <m/>
    <m/>
    <m/>
    <m/>
    <m/>
    <m/>
    <m/>
    <m/>
    <m/>
    <m/>
    <m/>
    <m/>
    <m/>
    <m/>
    <m/>
    <m/>
    <n v="5583"/>
    <n v="0"/>
    <n v="0"/>
    <n v="0"/>
    <n v="129498"/>
    <n v="0"/>
    <n v="10192"/>
    <n v="0"/>
    <n v="0"/>
    <n v="0"/>
    <m/>
    <m/>
    <m/>
    <m/>
    <m/>
    <n v="5007"/>
    <n v="0"/>
    <n v="0"/>
    <n v="0"/>
    <n v="0"/>
    <n v="0"/>
    <n v="0"/>
    <n v="0"/>
    <m/>
    <x v="1"/>
    <m/>
    <m/>
  </r>
  <r>
    <x v="18"/>
    <x v="68"/>
    <x v="1"/>
    <x v="11"/>
    <n v="0"/>
    <n v="0"/>
    <n v="0"/>
    <n v="0"/>
    <n v="42180"/>
    <n v="0"/>
    <n v="42180"/>
    <n v="42180"/>
    <n v="0"/>
    <n v="0"/>
    <n v="42180"/>
    <n v="42180"/>
    <n v="42180"/>
    <n v="42180"/>
    <n v="0"/>
    <n v="0"/>
    <n v="0"/>
    <n v="0"/>
    <n v="0"/>
    <n v="0"/>
    <n v="0"/>
    <n v="0"/>
    <n v="0"/>
    <n v="0"/>
    <n v="0"/>
    <n v="0"/>
    <n v="0"/>
    <n v="0"/>
    <n v="0"/>
    <n v="0"/>
    <n v="0"/>
    <n v="0"/>
    <m/>
    <m/>
    <m/>
    <m/>
    <m/>
    <m/>
    <m/>
    <m/>
    <m/>
    <m/>
    <m/>
    <m/>
    <m/>
    <m/>
    <m/>
    <m/>
    <m/>
    <m/>
    <m/>
    <m/>
    <m/>
    <m/>
    <m/>
    <m/>
    <m/>
    <m/>
    <n v="42180"/>
    <n v="0"/>
    <n v="0"/>
    <n v="0"/>
    <n v="0"/>
    <n v="0"/>
    <n v="0"/>
    <n v="0"/>
    <n v="0"/>
    <n v="0"/>
    <m/>
    <m/>
    <m/>
    <m/>
    <m/>
    <n v="0"/>
    <n v="0"/>
    <n v="0"/>
    <n v="0"/>
    <n v="0"/>
    <n v="0"/>
    <n v="0"/>
    <n v="0"/>
    <m/>
    <x v="0"/>
    <m/>
    <m/>
  </r>
  <r>
    <x v="5"/>
    <x v="72"/>
    <x v="1"/>
    <x v="11"/>
    <n v="103277"/>
    <n v="339150"/>
    <n v="1352864"/>
    <n v="1795291"/>
    <n v="16709"/>
    <n v="972334"/>
    <n v="989043"/>
    <n v="2784334"/>
    <n v="0"/>
    <n v="0"/>
    <n v="2784334"/>
    <n v="2981295"/>
    <n v="2981295"/>
    <n v="3233107"/>
    <n v="11236"/>
    <n v="9314"/>
    <n v="153048"/>
    <n v="0"/>
    <n v="723632"/>
    <n v="98702"/>
    <n v="92041"/>
    <n v="80985"/>
    <n v="186102"/>
    <n v="0"/>
    <n v="629232"/>
    <n v="45442"/>
    <n v="0"/>
    <n v="0"/>
    <n v="0"/>
    <n v="0"/>
    <n v="0"/>
    <n v="0"/>
    <m/>
    <m/>
    <m/>
    <m/>
    <m/>
    <m/>
    <m/>
    <m/>
    <m/>
    <m/>
    <m/>
    <m/>
    <m/>
    <m/>
    <m/>
    <m/>
    <m/>
    <m/>
    <m/>
    <m/>
    <m/>
    <m/>
    <m/>
    <m/>
    <m/>
    <m/>
    <n v="11961"/>
    <n v="0"/>
    <n v="4748"/>
    <n v="0"/>
    <n v="759294"/>
    <n v="0"/>
    <n v="207870"/>
    <n v="0"/>
    <n v="5170"/>
    <n v="0"/>
    <m/>
    <m/>
    <m/>
    <m/>
    <m/>
    <n v="0"/>
    <n v="0"/>
    <n v="0"/>
    <n v="0"/>
    <n v="196961"/>
    <n v="53113"/>
    <n v="251812"/>
    <n v="0"/>
    <m/>
    <x v="1"/>
    <m/>
    <m/>
  </r>
  <r>
    <x v="7"/>
    <x v="78"/>
    <x v="1"/>
    <x v="11"/>
    <n v="58235"/>
    <n v="91427"/>
    <n v="1381322"/>
    <n v="1530984"/>
    <n v="62179"/>
    <n v="0"/>
    <n v="62179"/>
    <n v="1593163"/>
    <n v="0"/>
    <n v="0"/>
    <n v="1593163"/>
    <n v="2227894"/>
    <n v="2227894"/>
    <n v="2340179"/>
    <n v="2077"/>
    <n v="0"/>
    <n v="88754"/>
    <n v="0"/>
    <n v="786365"/>
    <n v="0"/>
    <n v="56158"/>
    <n v="0"/>
    <n v="2658"/>
    <n v="0"/>
    <n v="545344"/>
    <n v="0"/>
    <n v="0"/>
    <n v="0"/>
    <n v="15"/>
    <n v="0"/>
    <n v="49613"/>
    <n v="0"/>
    <m/>
    <m/>
    <m/>
    <m/>
    <m/>
    <m/>
    <m/>
    <m/>
    <m/>
    <m/>
    <m/>
    <m/>
    <m/>
    <m/>
    <m/>
    <m/>
    <m/>
    <m/>
    <m/>
    <m/>
    <m/>
    <m/>
    <m/>
    <m/>
    <m/>
    <m/>
    <n v="62179"/>
    <n v="0"/>
    <n v="0"/>
    <n v="0"/>
    <n v="0"/>
    <n v="0"/>
    <n v="0"/>
    <n v="0"/>
    <n v="0"/>
    <n v="0"/>
    <m/>
    <m/>
    <m/>
    <m/>
    <m/>
    <n v="0"/>
    <n v="0"/>
    <n v="0"/>
    <n v="0"/>
    <n v="634731"/>
    <n v="0"/>
    <n v="112285"/>
    <n v="0"/>
    <m/>
    <x v="1"/>
    <m/>
    <m/>
  </r>
  <r>
    <x v="169"/>
    <x v="189"/>
    <x v="1"/>
    <x v="11"/>
    <n v="0"/>
    <n v="0"/>
    <n v="40"/>
    <n v="40"/>
    <n v="28318"/>
    <n v="276973"/>
    <n v="305291"/>
    <n v="305331"/>
    <n v="0"/>
    <n v="99479"/>
    <n v="404810"/>
    <n v="305331"/>
    <n v="404810"/>
    <n v="404810"/>
    <n v="0"/>
    <n v="0"/>
    <n v="0"/>
    <n v="0"/>
    <n v="40"/>
    <n v="0"/>
    <n v="0"/>
    <n v="0"/>
    <n v="0"/>
    <n v="0"/>
    <n v="0"/>
    <n v="0"/>
    <n v="0"/>
    <n v="0"/>
    <n v="0"/>
    <n v="0"/>
    <n v="0"/>
    <n v="0"/>
    <m/>
    <m/>
    <m/>
    <m/>
    <m/>
    <m/>
    <m/>
    <m/>
    <m/>
    <m/>
    <m/>
    <m/>
    <m/>
    <m/>
    <m/>
    <m/>
    <m/>
    <m/>
    <m/>
    <m/>
    <m/>
    <m/>
    <m/>
    <m/>
    <m/>
    <m/>
    <n v="28318"/>
    <n v="0"/>
    <n v="0"/>
    <n v="0"/>
    <n v="264691"/>
    <n v="0"/>
    <n v="12282"/>
    <n v="0"/>
    <n v="0"/>
    <n v="0"/>
    <m/>
    <m/>
    <m/>
    <m/>
    <m/>
    <n v="0"/>
    <n v="0"/>
    <n v="99479"/>
    <n v="0"/>
    <n v="0"/>
    <n v="0"/>
    <n v="0"/>
    <n v="0"/>
    <m/>
    <x v="1"/>
    <m/>
    <m/>
  </r>
  <r>
    <x v="5"/>
    <x v="79"/>
    <x v="1"/>
    <x v="11"/>
    <n v="0"/>
    <n v="0"/>
    <n v="0"/>
    <n v="0"/>
    <n v="51145"/>
    <n v="0"/>
    <n v="51145"/>
    <n v="51145"/>
    <n v="0"/>
    <n v="0"/>
    <n v="51145"/>
    <n v="51145"/>
    <n v="51145"/>
    <n v="51145"/>
    <n v="0"/>
    <n v="0"/>
    <n v="0"/>
    <n v="0"/>
    <n v="0"/>
    <n v="0"/>
    <n v="0"/>
    <n v="0"/>
    <n v="0"/>
    <n v="0"/>
    <n v="0"/>
    <n v="0"/>
    <n v="0"/>
    <n v="0"/>
    <n v="0"/>
    <n v="0"/>
    <n v="0"/>
    <n v="0"/>
    <m/>
    <m/>
    <m/>
    <m/>
    <m/>
    <m/>
    <m/>
    <m/>
    <m/>
    <m/>
    <m/>
    <m/>
    <m/>
    <m/>
    <m/>
    <m/>
    <m/>
    <m/>
    <m/>
    <m/>
    <m/>
    <m/>
    <m/>
    <m/>
    <m/>
    <m/>
    <n v="51145"/>
    <n v="0"/>
    <n v="0"/>
    <n v="0"/>
    <n v="0"/>
    <n v="0"/>
    <n v="0"/>
    <n v="0"/>
    <n v="0"/>
    <n v="0"/>
    <m/>
    <m/>
    <m/>
    <m/>
    <m/>
    <n v="0"/>
    <n v="0"/>
    <n v="0"/>
    <n v="0"/>
    <n v="0"/>
    <n v="0"/>
    <n v="0"/>
    <n v="0"/>
    <m/>
    <x v="0"/>
    <m/>
    <m/>
  </r>
  <r>
    <x v="136"/>
    <x v="81"/>
    <x v="1"/>
    <x v="11"/>
    <n v="0"/>
    <n v="0"/>
    <n v="0"/>
    <n v="0"/>
    <n v="13246"/>
    <n v="0"/>
    <n v="13246"/>
    <n v="13246"/>
    <n v="0"/>
    <n v="0"/>
    <n v="13246"/>
    <n v="13246"/>
    <n v="13246"/>
    <n v="13246"/>
    <n v="0"/>
    <n v="0"/>
    <n v="0"/>
    <n v="0"/>
    <n v="0"/>
    <n v="0"/>
    <n v="0"/>
    <n v="0"/>
    <n v="0"/>
    <n v="0"/>
    <n v="0"/>
    <n v="0"/>
    <n v="0"/>
    <n v="0"/>
    <n v="0"/>
    <n v="0"/>
    <n v="0"/>
    <n v="0"/>
    <m/>
    <m/>
    <m/>
    <m/>
    <m/>
    <m/>
    <m/>
    <m/>
    <m/>
    <m/>
    <m/>
    <m/>
    <m/>
    <m/>
    <m/>
    <m/>
    <m/>
    <m/>
    <m/>
    <m/>
    <m/>
    <m/>
    <m/>
    <m/>
    <m/>
    <m/>
    <n v="13246"/>
    <n v="0"/>
    <n v="0"/>
    <n v="0"/>
    <n v="0"/>
    <n v="0"/>
    <n v="0"/>
    <n v="0"/>
    <n v="0"/>
    <n v="0"/>
    <m/>
    <m/>
    <m/>
    <m/>
    <m/>
    <n v="0"/>
    <n v="0"/>
    <n v="0"/>
    <n v="0"/>
    <n v="0"/>
    <n v="0"/>
    <n v="0"/>
    <n v="0"/>
    <m/>
    <x v="0"/>
    <m/>
    <m/>
  </r>
  <r>
    <x v="63"/>
    <x v="86"/>
    <x v="1"/>
    <x v="11"/>
    <n v="1588"/>
    <n v="2038"/>
    <n v="2839"/>
    <n v="6465"/>
    <n v="8532"/>
    <n v="0"/>
    <n v="8532"/>
    <n v="14997"/>
    <n v="0"/>
    <n v="0"/>
    <n v="14997"/>
    <n v="14997"/>
    <n v="14997"/>
    <n v="14997"/>
    <n v="1588"/>
    <n v="0"/>
    <n v="2038"/>
    <n v="0"/>
    <n v="2839"/>
    <n v="0"/>
    <n v="0"/>
    <n v="0"/>
    <n v="0"/>
    <n v="0"/>
    <n v="0"/>
    <n v="0"/>
    <n v="0"/>
    <n v="0"/>
    <n v="0"/>
    <n v="0"/>
    <n v="0"/>
    <n v="0"/>
    <m/>
    <m/>
    <m/>
    <m/>
    <m/>
    <m/>
    <m/>
    <m/>
    <m/>
    <m/>
    <m/>
    <m/>
    <m/>
    <m/>
    <m/>
    <m/>
    <m/>
    <m/>
    <m/>
    <m/>
    <m/>
    <m/>
    <m/>
    <m/>
    <m/>
    <m/>
    <n v="8532"/>
    <n v="0"/>
    <n v="0"/>
    <n v="0"/>
    <n v="0"/>
    <n v="0"/>
    <n v="0"/>
    <n v="0"/>
    <n v="0"/>
    <n v="0"/>
    <m/>
    <m/>
    <m/>
    <m/>
    <m/>
    <n v="0"/>
    <n v="0"/>
    <n v="0"/>
    <n v="0"/>
    <n v="0"/>
    <n v="0"/>
    <n v="0"/>
    <n v="0"/>
    <m/>
    <x v="0"/>
    <m/>
    <m/>
  </r>
  <r>
    <x v="64"/>
    <x v="87"/>
    <x v="1"/>
    <x v="11"/>
    <n v="0"/>
    <n v="0"/>
    <n v="0"/>
    <n v="0"/>
    <n v="0"/>
    <n v="0"/>
    <n v="0"/>
    <n v="0"/>
    <n v="0"/>
    <n v="4865"/>
    <n v="4865"/>
    <n v="0"/>
    <n v="4865"/>
    <n v="4865"/>
    <n v="0"/>
    <n v="0"/>
    <n v="0"/>
    <n v="0"/>
    <n v="0"/>
    <n v="0"/>
    <n v="0"/>
    <n v="0"/>
    <n v="0"/>
    <n v="0"/>
    <n v="0"/>
    <n v="0"/>
    <n v="0"/>
    <n v="0"/>
    <n v="0"/>
    <n v="0"/>
    <n v="0"/>
    <n v="0"/>
    <m/>
    <m/>
    <m/>
    <m/>
    <m/>
    <m/>
    <m/>
    <m/>
    <m/>
    <m/>
    <m/>
    <m/>
    <m/>
    <m/>
    <m/>
    <m/>
    <m/>
    <m/>
    <m/>
    <m/>
    <m/>
    <m/>
    <m/>
    <m/>
    <m/>
    <m/>
    <n v="0"/>
    <n v="0"/>
    <n v="0"/>
    <n v="0"/>
    <n v="0"/>
    <n v="0"/>
    <n v="0"/>
    <n v="0"/>
    <n v="0"/>
    <n v="0"/>
    <m/>
    <m/>
    <m/>
    <m/>
    <m/>
    <n v="0"/>
    <n v="0"/>
    <n v="4865"/>
    <n v="0"/>
    <n v="0"/>
    <n v="0"/>
    <n v="0"/>
    <n v="0"/>
    <m/>
    <x v="0"/>
    <m/>
    <m/>
  </r>
  <r>
    <x v="8"/>
    <x v="88"/>
    <x v="1"/>
    <x v="11"/>
    <n v="141"/>
    <n v="0"/>
    <n v="216391"/>
    <n v="216532"/>
    <n v="0"/>
    <n v="0"/>
    <n v="0"/>
    <n v="216532"/>
    <n v="0"/>
    <n v="0"/>
    <n v="216532"/>
    <n v="216532"/>
    <n v="216532"/>
    <n v="216532"/>
    <n v="141"/>
    <n v="141"/>
    <n v="0"/>
    <n v="0"/>
    <n v="216391"/>
    <n v="135826"/>
    <n v="0"/>
    <n v="0"/>
    <n v="0"/>
    <n v="0"/>
    <n v="0"/>
    <n v="0"/>
    <n v="0"/>
    <n v="0"/>
    <n v="0"/>
    <n v="0"/>
    <n v="0"/>
    <n v="0"/>
    <m/>
    <m/>
    <m/>
    <m/>
    <m/>
    <m/>
    <m/>
    <m/>
    <m/>
    <m/>
    <m/>
    <m/>
    <m/>
    <m/>
    <m/>
    <m/>
    <m/>
    <m/>
    <m/>
    <m/>
    <m/>
    <m/>
    <m/>
    <m/>
    <m/>
    <m/>
    <n v="0"/>
    <n v="0"/>
    <n v="0"/>
    <n v="0"/>
    <n v="0"/>
    <n v="0"/>
    <n v="0"/>
    <n v="0"/>
    <n v="0"/>
    <n v="0"/>
    <m/>
    <m/>
    <m/>
    <m/>
    <m/>
    <n v="0"/>
    <n v="0"/>
    <n v="0"/>
    <n v="0"/>
    <n v="0"/>
    <n v="0"/>
    <n v="0"/>
    <n v="0"/>
    <m/>
    <x v="1"/>
    <m/>
    <m/>
  </r>
  <r>
    <x v="61"/>
    <x v="92"/>
    <x v="1"/>
    <x v="11"/>
    <n v="0"/>
    <n v="0"/>
    <n v="0"/>
    <n v="0"/>
    <n v="1234"/>
    <n v="148246"/>
    <n v="149480"/>
    <n v="149480"/>
    <n v="0"/>
    <n v="0"/>
    <n v="149480"/>
    <n v="149480"/>
    <n v="149480"/>
    <n v="149480"/>
    <n v="0"/>
    <n v="0"/>
    <n v="0"/>
    <n v="0"/>
    <n v="0"/>
    <n v="0"/>
    <n v="0"/>
    <n v="0"/>
    <n v="0"/>
    <n v="0"/>
    <n v="0"/>
    <n v="0"/>
    <n v="0"/>
    <n v="0"/>
    <n v="0"/>
    <n v="0"/>
    <n v="0"/>
    <n v="0"/>
    <m/>
    <m/>
    <m/>
    <m/>
    <m/>
    <m/>
    <m/>
    <m/>
    <m/>
    <m/>
    <m/>
    <m/>
    <m/>
    <m/>
    <m/>
    <m/>
    <m/>
    <m/>
    <m/>
    <m/>
    <m/>
    <m/>
    <m/>
    <m/>
    <m/>
    <m/>
    <n v="1234"/>
    <n v="0"/>
    <n v="0"/>
    <n v="0"/>
    <n v="124759"/>
    <n v="0"/>
    <n v="23487"/>
    <n v="0"/>
    <n v="0"/>
    <n v="0"/>
    <m/>
    <m/>
    <m/>
    <m/>
    <m/>
    <n v="0"/>
    <n v="0"/>
    <n v="0"/>
    <n v="0"/>
    <n v="0"/>
    <n v="0"/>
    <n v="0"/>
    <n v="0"/>
    <m/>
    <x v="1"/>
    <m/>
    <m/>
  </r>
  <r>
    <x v="68"/>
    <x v="93"/>
    <x v="1"/>
    <x v="11"/>
    <n v="0"/>
    <n v="0"/>
    <n v="11137"/>
    <n v="11137"/>
    <n v="0"/>
    <n v="83020"/>
    <n v="83020"/>
    <n v="94157"/>
    <n v="0"/>
    <n v="14502"/>
    <n v="108659"/>
    <n v="94157"/>
    <n v="108659"/>
    <n v="109086"/>
    <n v="0"/>
    <n v="0"/>
    <n v="0"/>
    <n v="0"/>
    <n v="11137"/>
    <n v="0"/>
    <n v="0"/>
    <n v="0"/>
    <n v="0"/>
    <n v="0"/>
    <n v="0"/>
    <n v="0"/>
    <n v="0"/>
    <n v="0"/>
    <n v="0"/>
    <n v="0"/>
    <n v="0"/>
    <n v="0"/>
    <m/>
    <m/>
    <m/>
    <m/>
    <m/>
    <m/>
    <m/>
    <m/>
    <m/>
    <m/>
    <m/>
    <m/>
    <m/>
    <m/>
    <m/>
    <m/>
    <m/>
    <m/>
    <m/>
    <m/>
    <m/>
    <m/>
    <m/>
    <m/>
    <m/>
    <m/>
    <n v="0"/>
    <n v="0"/>
    <n v="0"/>
    <n v="0"/>
    <n v="78569"/>
    <n v="0"/>
    <n v="4451"/>
    <n v="0"/>
    <n v="0"/>
    <n v="0"/>
    <m/>
    <m/>
    <m/>
    <m/>
    <m/>
    <n v="0"/>
    <n v="0"/>
    <n v="14502"/>
    <n v="0"/>
    <n v="0"/>
    <n v="0"/>
    <n v="427"/>
    <n v="0"/>
    <m/>
    <x v="1"/>
    <m/>
    <m/>
  </r>
  <r>
    <x v="170"/>
    <x v="207"/>
    <x v="1"/>
    <x v="11"/>
    <n v="0"/>
    <n v="0"/>
    <n v="0"/>
    <n v="0"/>
    <n v="0"/>
    <n v="10030"/>
    <n v="10030"/>
    <n v="10030"/>
    <n v="0"/>
    <n v="0"/>
    <n v="10030"/>
    <n v="10030"/>
    <n v="10030"/>
    <n v="10030"/>
    <n v="0"/>
    <n v="0"/>
    <n v="0"/>
    <n v="0"/>
    <n v="0"/>
    <n v="0"/>
    <n v="0"/>
    <n v="0"/>
    <n v="0"/>
    <n v="0"/>
    <n v="0"/>
    <n v="0"/>
    <n v="0"/>
    <n v="0"/>
    <n v="0"/>
    <n v="0"/>
    <n v="0"/>
    <n v="0"/>
    <m/>
    <m/>
    <m/>
    <m/>
    <m/>
    <m/>
    <m/>
    <m/>
    <m/>
    <m/>
    <m/>
    <m/>
    <m/>
    <m/>
    <m/>
    <m/>
    <m/>
    <m/>
    <m/>
    <m/>
    <m/>
    <m/>
    <m/>
    <m/>
    <m/>
    <m/>
    <n v="0"/>
    <n v="0"/>
    <n v="0"/>
    <n v="0"/>
    <n v="0"/>
    <n v="0"/>
    <n v="10030"/>
    <n v="0"/>
    <n v="0"/>
    <n v="0"/>
    <m/>
    <m/>
    <m/>
    <m/>
    <m/>
    <n v="0"/>
    <n v="0"/>
    <n v="0"/>
    <n v="0"/>
    <n v="0"/>
    <n v="0"/>
    <n v="0"/>
    <n v="0"/>
    <m/>
    <x v="0"/>
    <m/>
    <m/>
  </r>
  <r>
    <x v="69"/>
    <x v="94"/>
    <x v="1"/>
    <x v="11"/>
    <n v="175"/>
    <n v="1012"/>
    <n v="12953"/>
    <n v="14140"/>
    <n v="0"/>
    <n v="10699"/>
    <n v="10699"/>
    <n v="24839"/>
    <n v="0"/>
    <n v="0"/>
    <n v="24839"/>
    <n v="24839"/>
    <n v="24839"/>
    <n v="24839"/>
    <n v="175"/>
    <n v="0"/>
    <n v="1012"/>
    <n v="0"/>
    <n v="12953"/>
    <n v="0"/>
    <n v="0"/>
    <n v="0"/>
    <n v="0"/>
    <n v="0"/>
    <n v="0"/>
    <n v="0"/>
    <n v="0"/>
    <n v="0"/>
    <n v="0"/>
    <n v="0"/>
    <n v="0"/>
    <n v="0"/>
    <m/>
    <m/>
    <m/>
    <m/>
    <m/>
    <m/>
    <m/>
    <m/>
    <m/>
    <m/>
    <m/>
    <m/>
    <m/>
    <m/>
    <m/>
    <m/>
    <m/>
    <m/>
    <m/>
    <m/>
    <m/>
    <m/>
    <m/>
    <m/>
    <m/>
    <m/>
    <n v="0"/>
    <n v="0"/>
    <n v="0"/>
    <n v="0"/>
    <n v="0"/>
    <n v="0"/>
    <n v="10676"/>
    <n v="0"/>
    <n v="23"/>
    <n v="0"/>
    <m/>
    <m/>
    <m/>
    <m/>
    <m/>
    <n v="0"/>
    <n v="0"/>
    <n v="0"/>
    <n v="0"/>
    <n v="0"/>
    <n v="0"/>
    <n v="0"/>
    <n v="0"/>
    <m/>
    <x v="0"/>
    <m/>
    <m/>
  </r>
  <r>
    <x v="146"/>
    <x v="153"/>
    <x v="1"/>
    <x v="11"/>
    <n v="0"/>
    <n v="0"/>
    <n v="0"/>
    <n v="0"/>
    <n v="39514"/>
    <n v="0"/>
    <n v="39514"/>
    <n v="39514"/>
    <n v="0"/>
    <n v="0"/>
    <n v="39514"/>
    <n v="39514"/>
    <n v="39514"/>
    <n v="39514"/>
    <n v="0"/>
    <n v="0"/>
    <n v="0"/>
    <n v="0"/>
    <n v="0"/>
    <n v="0"/>
    <n v="0"/>
    <n v="0"/>
    <n v="0"/>
    <n v="0"/>
    <n v="0"/>
    <n v="0"/>
    <n v="0"/>
    <n v="0"/>
    <n v="0"/>
    <n v="0"/>
    <n v="0"/>
    <n v="0"/>
    <m/>
    <m/>
    <m/>
    <m/>
    <m/>
    <m/>
    <m/>
    <m/>
    <m/>
    <m/>
    <m/>
    <m/>
    <m/>
    <m/>
    <m/>
    <m/>
    <m/>
    <m/>
    <m/>
    <m/>
    <m/>
    <m/>
    <m/>
    <m/>
    <m/>
    <m/>
    <n v="39514"/>
    <n v="0"/>
    <n v="0"/>
    <n v="0"/>
    <n v="0"/>
    <n v="0"/>
    <n v="0"/>
    <n v="0"/>
    <n v="0"/>
    <n v="0"/>
    <m/>
    <m/>
    <m/>
    <m/>
    <m/>
    <n v="0"/>
    <n v="0"/>
    <n v="0"/>
    <n v="0"/>
    <n v="0"/>
    <n v="0"/>
    <n v="0"/>
    <n v="0"/>
    <m/>
    <x v="0"/>
    <m/>
    <m/>
  </r>
  <r>
    <x v="71"/>
    <x v="96"/>
    <x v="1"/>
    <x v="11"/>
    <n v="0"/>
    <n v="0"/>
    <n v="0"/>
    <n v="0"/>
    <n v="2356"/>
    <n v="0"/>
    <n v="2356"/>
    <n v="2356"/>
    <n v="0"/>
    <n v="0"/>
    <n v="2356"/>
    <n v="2356"/>
    <n v="2356"/>
    <n v="2356"/>
    <n v="0"/>
    <n v="0"/>
    <n v="0"/>
    <n v="0"/>
    <n v="0"/>
    <n v="0"/>
    <n v="0"/>
    <n v="0"/>
    <n v="0"/>
    <n v="0"/>
    <n v="0"/>
    <n v="0"/>
    <n v="0"/>
    <n v="0"/>
    <n v="0"/>
    <n v="0"/>
    <n v="0"/>
    <n v="0"/>
    <m/>
    <m/>
    <m/>
    <m/>
    <m/>
    <m/>
    <m/>
    <m/>
    <m/>
    <m/>
    <m/>
    <m/>
    <m/>
    <m/>
    <m/>
    <m/>
    <m/>
    <m/>
    <m/>
    <m/>
    <m/>
    <m/>
    <m/>
    <m/>
    <m/>
    <m/>
    <n v="2356"/>
    <n v="0"/>
    <n v="0"/>
    <n v="0"/>
    <n v="0"/>
    <n v="0"/>
    <n v="0"/>
    <n v="0"/>
    <n v="0"/>
    <n v="0"/>
    <m/>
    <m/>
    <m/>
    <m/>
    <m/>
    <n v="0"/>
    <n v="0"/>
    <n v="0"/>
    <n v="0"/>
    <n v="0"/>
    <n v="0"/>
    <n v="0"/>
    <n v="0"/>
    <m/>
    <x v="0"/>
    <m/>
    <m/>
  </r>
  <r>
    <x v="75"/>
    <x v="100"/>
    <x v="1"/>
    <x v="11"/>
    <n v="0"/>
    <n v="0"/>
    <n v="0"/>
    <n v="0"/>
    <n v="0"/>
    <n v="190301"/>
    <n v="190301"/>
    <n v="190301"/>
    <n v="0"/>
    <n v="0"/>
    <n v="190301"/>
    <n v="190301"/>
    <n v="190301"/>
    <n v="190301"/>
    <n v="0"/>
    <n v="0"/>
    <n v="0"/>
    <n v="0"/>
    <n v="0"/>
    <n v="0"/>
    <n v="0"/>
    <n v="0"/>
    <n v="0"/>
    <n v="0"/>
    <n v="0"/>
    <n v="0"/>
    <n v="0"/>
    <n v="0"/>
    <n v="0"/>
    <n v="0"/>
    <n v="0"/>
    <n v="0"/>
    <m/>
    <m/>
    <m/>
    <m/>
    <m/>
    <m/>
    <m/>
    <m/>
    <m/>
    <m/>
    <m/>
    <m/>
    <m/>
    <m/>
    <m/>
    <m/>
    <m/>
    <m/>
    <m/>
    <m/>
    <m/>
    <m/>
    <m/>
    <m/>
    <m/>
    <m/>
    <n v="0"/>
    <n v="0"/>
    <n v="0"/>
    <n v="0"/>
    <n v="190301"/>
    <n v="0"/>
    <n v="0"/>
    <n v="0"/>
    <n v="0"/>
    <n v="0"/>
    <m/>
    <m/>
    <m/>
    <m/>
    <m/>
    <n v="0"/>
    <n v="0"/>
    <n v="0"/>
    <n v="0"/>
    <n v="0"/>
    <n v="0"/>
    <n v="0"/>
    <n v="0"/>
    <m/>
    <x v="1"/>
    <m/>
    <m/>
  </r>
  <r>
    <x v="188"/>
    <x v="196"/>
    <x v="1"/>
    <x v="11"/>
    <n v="0"/>
    <n v="2387"/>
    <n v="9040"/>
    <n v="11427"/>
    <n v="8053"/>
    <n v="0"/>
    <n v="8053"/>
    <n v="19480"/>
    <n v="0"/>
    <n v="367"/>
    <n v="19847"/>
    <n v="19480"/>
    <n v="19847"/>
    <n v="19847"/>
    <n v="0"/>
    <n v="0"/>
    <n v="2387"/>
    <n v="0"/>
    <n v="9040"/>
    <n v="0"/>
    <n v="0"/>
    <n v="0"/>
    <n v="0"/>
    <n v="0"/>
    <n v="0"/>
    <n v="0"/>
    <n v="0"/>
    <n v="0"/>
    <n v="0"/>
    <n v="0"/>
    <n v="0"/>
    <n v="0"/>
    <m/>
    <m/>
    <m/>
    <m/>
    <m/>
    <m/>
    <m/>
    <m/>
    <m/>
    <m/>
    <m/>
    <m/>
    <m/>
    <m/>
    <m/>
    <m/>
    <m/>
    <m/>
    <m/>
    <m/>
    <m/>
    <m/>
    <m/>
    <m/>
    <m/>
    <m/>
    <n v="8053"/>
    <n v="0"/>
    <n v="0"/>
    <n v="0"/>
    <n v="0"/>
    <n v="0"/>
    <n v="0"/>
    <n v="0"/>
    <n v="0"/>
    <n v="0"/>
    <m/>
    <m/>
    <m/>
    <m/>
    <m/>
    <n v="0"/>
    <n v="0"/>
    <n v="367"/>
    <n v="0"/>
    <n v="0"/>
    <n v="0"/>
    <n v="0"/>
    <n v="0"/>
    <m/>
    <x v="0"/>
    <m/>
    <m/>
  </r>
  <r>
    <x v="129"/>
    <x v="167"/>
    <x v="1"/>
    <x v="11"/>
    <n v="0"/>
    <n v="0"/>
    <n v="0"/>
    <n v="0"/>
    <n v="786"/>
    <n v="0"/>
    <n v="786"/>
    <n v="786"/>
    <n v="0"/>
    <n v="0"/>
    <n v="786"/>
    <n v="786"/>
    <n v="786"/>
    <n v="786"/>
    <n v="0"/>
    <n v="0"/>
    <n v="0"/>
    <n v="0"/>
    <n v="0"/>
    <n v="0"/>
    <n v="0"/>
    <n v="0"/>
    <n v="0"/>
    <n v="0"/>
    <n v="0"/>
    <n v="0"/>
    <n v="0"/>
    <n v="0"/>
    <n v="0"/>
    <n v="0"/>
    <n v="0"/>
    <n v="0"/>
    <m/>
    <m/>
    <m/>
    <m/>
    <m/>
    <m/>
    <m/>
    <m/>
    <m/>
    <m/>
    <m/>
    <m/>
    <m/>
    <m/>
    <m/>
    <m/>
    <m/>
    <m/>
    <m/>
    <m/>
    <m/>
    <m/>
    <m/>
    <m/>
    <m/>
    <m/>
    <n v="786"/>
    <n v="0"/>
    <n v="0"/>
    <n v="0"/>
    <n v="0"/>
    <n v="0"/>
    <n v="0"/>
    <n v="0"/>
    <n v="0"/>
    <n v="0"/>
    <m/>
    <m/>
    <m/>
    <m/>
    <m/>
    <n v="0"/>
    <n v="0"/>
    <n v="0"/>
    <n v="0"/>
    <n v="0"/>
    <n v="0"/>
    <n v="0"/>
    <n v="0"/>
    <m/>
    <x v="0"/>
    <m/>
    <m/>
  </r>
  <r>
    <x v="161"/>
    <x v="103"/>
    <x v="1"/>
    <x v="11"/>
    <n v="0"/>
    <n v="0"/>
    <n v="0"/>
    <n v="0"/>
    <n v="0"/>
    <n v="724669"/>
    <n v="724669"/>
    <n v="724669"/>
    <n v="0"/>
    <n v="190301"/>
    <n v="914970"/>
    <n v="724669"/>
    <n v="914970"/>
    <n v="914970"/>
    <m/>
    <m/>
    <m/>
    <m/>
    <m/>
    <m/>
    <m/>
    <m/>
    <m/>
    <m/>
    <m/>
    <m/>
    <m/>
    <m/>
    <m/>
    <m/>
    <m/>
    <m/>
    <m/>
    <m/>
    <m/>
    <m/>
    <m/>
    <m/>
    <m/>
    <m/>
    <m/>
    <m/>
    <m/>
    <m/>
    <m/>
    <m/>
    <m/>
    <m/>
    <m/>
    <m/>
    <m/>
    <m/>
    <m/>
    <m/>
    <m/>
    <m/>
    <m/>
    <m/>
    <m/>
    <m/>
    <m/>
    <m/>
    <n v="724669"/>
    <m/>
    <m/>
    <m/>
    <m/>
    <m/>
    <m/>
    <m/>
    <m/>
    <m/>
    <m/>
    <m/>
    <m/>
    <n v="190301"/>
    <m/>
    <m/>
    <m/>
    <m/>
    <m/>
    <m/>
    <x v="1"/>
    <m/>
    <m/>
  </r>
  <r>
    <x v="161"/>
    <x v="104"/>
    <x v="1"/>
    <x v="11"/>
    <n v="2960"/>
    <n v="195187"/>
    <n v="624315"/>
    <n v="822462"/>
    <n v="139406"/>
    <n v="237441"/>
    <n v="376847"/>
    <n v="1199309"/>
    <n v="153471"/>
    <n v="181447"/>
    <n v="1380756"/>
    <n v="1199309"/>
    <n v="1380756"/>
    <n v="1380851"/>
    <n v="2960"/>
    <n v="2141"/>
    <n v="193233"/>
    <n v="59515"/>
    <n v="594364"/>
    <n v="162628"/>
    <n v="0"/>
    <n v="0"/>
    <n v="0"/>
    <n v="0"/>
    <n v="0"/>
    <n v="0"/>
    <n v="0"/>
    <n v="0"/>
    <n v="1954"/>
    <n v="1443"/>
    <n v="29951"/>
    <n v="5616"/>
    <m/>
    <m/>
    <m/>
    <m/>
    <m/>
    <m/>
    <m/>
    <m/>
    <m/>
    <m/>
    <m/>
    <m/>
    <m/>
    <m/>
    <m/>
    <m/>
    <m/>
    <m/>
    <m/>
    <m/>
    <m/>
    <m/>
    <m/>
    <m/>
    <m/>
    <m/>
    <n v="139406"/>
    <n v="0"/>
    <n v="0"/>
    <n v="0"/>
    <n v="96274"/>
    <n v="0"/>
    <n v="141167"/>
    <n v="0"/>
    <n v="0"/>
    <n v="0"/>
    <m/>
    <m/>
    <m/>
    <m/>
    <m/>
    <n v="153471"/>
    <n v="0"/>
    <n v="27976"/>
    <n v="0"/>
    <n v="0"/>
    <n v="0"/>
    <n v="95"/>
    <n v="0"/>
    <m/>
    <x v="1"/>
    <m/>
    <m/>
  </r>
  <r>
    <x v="79"/>
    <x v="106"/>
    <x v="1"/>
    <x v="11"/>
    <n v="0"/>
    <n v="0"/>
    <n v="0"/>
    <n v="0"/>
    <n v="0"/>
    <n v="0"/>
    <n v="0"/>
    <n v="0"/>
    <n v="0"/>
    <n v="430771"/>
    <n v="430771"/>
    <n v="0"/>
    <n v="430771"/>
    <n v="430771"/>
    <n v="0"/>
    <n v="0"/>
    <n v="0"/>
    <n v="0"/>
    <n v="0"/>
    <n v="0"/>
    <n v="0"/>
    <n v="0"/>
    <n v="0"/>
    <n v="0"/>
    <n v="0"/>
    <n v="0"/>
    <n v="0"/>
    <n v="0"/>
    <n v="0"/>
    <n v="0"/>
    <n v="0"/>
    <n v="0"/>
    <m/>
    <m/>
    <m/>
    <m/>
    <m/>
    <m/>
    <m/>
    <m/>
    <m/>
    <m/>
    <m/>
    <m/>
    <m/>
    <m/>
    <m/>
    <m/>
    <m/>
    <m/>
    <m/>
    <m/>
    <m/>
    <m/>
    <m/>
    <m/>
    <m/>
    <m/>
    <n v="0"/>
    <n v="0"/>
    <n v="0"/>
    <n v="0"/>
    <n v="0"/>
    <n v="0"/>
    <n v="0"/>
    <n v="0"/>
    <n v="0"/>
    <n v="0"/>
    <m/>
    <m/>
    <m/>
    <m/>
    <m/>
    <n v="0"/>
    <n v="0"/>
    <n v="430771"/>
    <n v="0"/>
    <n v="0"/>
    <n v="0"/>
    <n v="0"/>
    <n v="0"/>
    <m/>
    <x v="1"/>
    <m/>
    <m/>
  </r>
  <r>
    <x v="50"/>
    <x v="66"/>
    <x v="1"/>
    <x v="11"/>
    <n v="0"/>
    <n v="0"/>
    <n v="0"/>
    <n v="0"/>
    <n v="12220"/>
    <n v="0"/>
    <n v="12220"/>
    <n v="12220"/>
    <n v="0"/>
    <n v="0"/>
    <n v="12220"/>
    <n v="12220"/>
    <n v="12220"/>
    <n v="12220"/>
    <n v="0"/>
    <n v="0"/>
    <n v="0"/>
    <n v="0"/>
    <n v="0"/>
    <n v="0"/>
    <n v="0"/>
    <n v="0"/>
    <n v="0"/>
    <n v="0"/>
    <n v="0"/>
    <n v="0"/>
    <n v="0"/>
    <n v="0"/>
    <n v="0"/>
    <n v="0"/>
    <n v="0"/>
    <n v="0"/>
    <m/>
    <m/>
    <m/>
    <m/>
    <m/>
    <m/>
    <m/>
    <m/>
    <m/>
    <m/>
    <m/>
    <m/>
    <m/>
    <m/>
    <m/>
    <m/>
    <m/>
    <m/>
    <m/>
    <m/>
    <m/>
    <m/>
    <m/>
    <m/>
    <m/>
    <m/>
    <n v="12220"/>
    <n v="0"/>
    <n v="0"/>
    <n v="0"/>
    <n v="0"/>
    <n v="0"/>
    <n v="0"/>
    <n v="0"/>
    <n v="0"/>
    <n v="0"/>
    <m/>
    <m/>
    <m/>
    <m/>
    <m/>
    <n v="0"/>
    <n v="0"/>
    <n v="0"/>
    <n v="0"/>
    <n v="0"/>
    <n v="0"/>
    <n v="0"/>
    <n v="0"/>
    <m/>
    <x v="0"/>
    <m/>
    <m/>
  </r>
  <r>
    <x v="18"/>
    <x v="108"/>
    <x v="1"/>
    <x v="11"/>
    <n v="0"/>
    <n v="0"/>
    <n v="0"/>
    <n v="0"/>
    <n v="16333"/>
    <n v="0"/>
    <n v="16333"/>
    <n v="16333"/>
    <n v="0"/>
    <n v="0"/>
    <n v="16333"/>
    <n v="16333"/>
    <n v="16333"/>
    <n v="16333"/>
    <n v="0"/>
    <n v="0"/>
    <n v="0"/>
    <n v="0"/>
    <n v="0"/>
    <n v="0"/>
    <n v="0"/>
    <n v="0"/>
    <n v="0"/>
    <n v="0"/>
    <n v="0"/>
    <n v="0"/>
    <n v="0"/>
    <n v="0"/>
    <n v="0"/>
    <n v="0"/>
    <n v="0"/>
    <n v="0"/>
    <m/>
    <m/>
    <m/>
    <m/>
    <m/>
    <m/>
    <m/>
    <m/>
    <m/>
    <m/>
    <m/>
    <m/>
    <m/>
    <m/>
    <m/>
    <m/>
    <m/>
    <m/>
    <m/>
    <m/>
    <m/>
    <m/>
    <m/>
    <m/>
    <m/>
    <m/>
    <n v="16333"/>
    <n v="0"/>
    <n v="0"/>
    <n v="0"/>
    <n v="0"/>
    <n v="0"/>
    <n v="0"/>
    <n v="0"/>
    <n v="0"/>
    <n v="0"/>
    <m/>
    <m/>
    <m/>
    <m/>
    <m/>
    <n v="0"/>
    <n v="0"/>
    <n v="0"/>
    <n v="0"/>
    <n v="0"/>
    <n v="0"/>
    <n v="0"/>
    <n v="0"/>
    <m/>
    <x v="0"/>
    <m/>
    <m/>
  </r>
  <r>
    <x v="82"/>
    <x v="111"/>
    <x v="1"/>
    <x v="11"/>
    <n v="0"/>
    <n v="0"/>
    <n v="0"/>
    <n v="0"/>
    <n v="8889"/>
    <n v="561557"/>
    <n v="570446"/>
    <n v="570446"/>
    <n v="3095"/>
    <n v="3095"/>
    <n v="573541"/>
    <n v="570446"/>
    <n v="573541"/>
    <n v="573541"/>
    <n v="0"/>
    <n v="0"/>
    <n v="0"/>
    <n v="0"/>
    <n v="0"/>
    <n v="0"/>
    <n v="0"/>
    <n v="0"/>
    <n v="0"/>
    <n v="0"/>
    <n v="0"/>
    <n v="0"/>
    <n v="0"/>
    <n v="0"/>
    <n v="0"/>
    <n v="0"/>
    <n v="0"/>
    <n v="0"/>
    <m/>
    <m/>
    <m/>
    <m/>
    <m/>
    <m/>
    <m/>
    <m/>
    <m/>
    <m/>
    <m/>
    <m/>
    <m/>
    <m/>
    <m/>
    <m/>
    <m/>
    <m/>
    <m/>
    <m/>
    <m/>
    <m/>
    <m/>
    <m/>
    <m/>
    <m/>
    <n v="8889"/>
    <n v="0"/>
    <n v="0"/>
    <n v="0"/>
    <n v="505407"/>
    <n v="0"/>
    <n v="56150"/>
    <n v="0"/>
    <n v="0"/>
    <n v="0"/>
    <m/>
    <m/>
    <m/>
    <m/>
    <m/>
    <n v="3095"/>
    <n v="0"/>
    <n v="0"/>
    <n v="0"/>
    <n v="0"/>
    <n v="0"/>
    <n v="0"/>
    <n v="0"/>
    <m/>
    <x v="1"/>
    <m/>
    <m/>
  </r>
  <r>
    <x v="121"/>
    <x v="161"/>
    <x v="1"/>
    <x v="11"/>
    <n v="0"/>
    <n v="0"/>
    <n v="0"/>
    <n v="0"/>
    <n v="18723"/>
    <n v="0"/>
    <n v="18723"/>
    <n v="18723"/>
    <n v="0"/>
    <n v="0"/>
    <n v="18723"/>
    <n v="18723"/>
    <n v="18723"/>
    <n v="18723"/>
    <n v="0"/>
    <n v="0"/>
    <n v="0"/>
    <n v="0"/>
    <n v="0"/>
    <n v="0"/>
    <n v="0"/>
    <n v="0"/>
    <n v="0"/>
    <n v="0"/>
    <n v="0"/>
    <n v="0"/>
    <n v="0"/>
    <n v="0"/>
    <n v="0"/>
    <n v="0"/>
    <n v="0"/>
    <n v="0"/>
    <m/>
    <m/>
    <m/>
    <m/>
    <m/>
    <m/>
    <m/>
    <m/>
    <m/>
    <m/>
    <m/>
    <m/>
    <m/>
    <m/>
    <m/>
    <m/>
    <m/>
    <m/>
    <m/>
    <m/>
    <m/>
    <m/>
    <m/>
    <m/>
    <m/>
    <m/>
    <n v="18723"/>
    <n v="0"/>
    <n v="0"/>
    <n v="0"/>
    <n v="0"/>
    <n v="0"/>
    <n v="0"/>
    <n v="0"/>
    <n v="0"/>
    <n v="0"/>
    <m/>
    <m/>
    <m/>
    <m/>
    <m/>
    <n v="0"/>
    <n v="0"/>
    <n v="0"/>
    <n v="0"/>
    <n v="0"/>
    <n v="0"/>
    <n v="0"/>
    <n v="0"/>
    <m/>
    <x v="0"/>
    <m/>
    <m/>
  </r>
  <r>
    <x v="20"/>
    <x v="112"/>
    <x v="1"/>
    <x v="11"/>
    <n v="278211"/>
    <n v="686174"/>
    <n v="4782487"/>
    <n v="5746872"/>
    <n v="897767"/>
    <n v="387347"/>
    <n v="1285114"/>
    <n v="7031986"/>
    <n v="9672"/>
    <n v="9672"/>
    <n v="7041658"/>
    <n v="7031986"/>
    <n v="7041658"/>
    <n v="7041658"/>
    <n v="278211"/>
    <n v="103433"/>
    <n v="686174"/>
    <n v="202284"/>
    <n v="4782487"/>
    <n v="2584376"/>
    <n v="0"/>
    <n v="0"/>
    <n v="0"/>
    <n v="0"/>
    <n v="0"/>
    <n v="0"/>
    <n v="0"/>
    <n v="0"/>
    <n v="0"/>
    <n v="0"/>
    <n v="0"/>
    <n v="0"/>
    <m/>
    <m/>
    <m/>
    <m/>
    <m/>
    <m/>
    <m/>
    <m/>
    <m/>
    <m/>
    <m/>
    <m/>
    <m/>
    <m/>
    <m/>
    <m/>
    <m/>
    <m/>
    <m/>
    <m/>
    <m/>
    <m/>
    <m/>
    <m/>
    <m/>
    <m/>
    <n v="894377"/>
    <n v="0"/>
    <n v="3390"/>
    <n v="0"/>
    <n v="190369"/>
    <n v="0"/>
    <n v="196434"/>
    <n v="0"/>
    <n v="544"/>
    <n v="0"/>
    <m/>
    <m/>
    <m/>
    <m/>
    <m/>
    <n v="9672"/>
    <n v="0"/>
    <n v="0"/>
    <n v="0"/>
    <n v="0"/>
    <n v="0"/>
    <n v="0"/>
    <n v="0"/>
    <m/>
    <x v="1"/>
    <m/>
    <m/>
  </r>
  <r>
    <x v="83"/>
    <x v="113"/>
    <x v="1"/>
    <x v="11"/>
    <n v="0"/>
    <n v="0"/>
    <n v="0"/>
    <n v="0"/>
    <n v="0"/>
    <n v="116171"/>
    <n v="116171"/>
    <n v="116171"/>
    <n v="0"/>
    <n v="0"/>
    <n v="116171"/>
    <n v="116171"/>
    <n v="116171"/>
    <n v="116171"/>
    <n v="0"/>
    <n v="0"/>
    <n v="0"/>
    <n v="0"/>
    <n v="0"/>
    <n v="0"/>
    <n v="0"/>
    <n v="0"/>
    <n v="0"/>
    <n v="0"/>
    <n v="0"/>
    <n v="0"/>
    <n v="0"/>
    <n v="0"/>
    <n v="0"/>
    <n v="0"/>
    <n v="0"/>
    <n v="0"/>
    <m/>
    <m/>
    <m/>
    <m/>
    <m/>
    <m/>
    <m/>
    <m/>
    <m/>
    <m/>
    <m/>
    <m/>
    <m/>
    <m/>
    <m/>
    <m/>
    <m/>
    <m/>
    <m/>
    <m/>
    <m/>
    <m/>
    <m/>
    <m/>
    <m/>
    <m/>
    <n v="0"/>
    <n v="0"/>
    <n v="0"/>
    <n v="0"/>
    <n v="116171"/>
    <n v="0"/>
    <n v="0"/>
    <n v="0"/>
    <n v="0"/>
    <n v="0"/>
    <m/>
    <m/>
    <m/>
    <m/>
    <m/>
    <n v="0"/>
    <n v="0"/>
    <n v="0"/>
    <n v="0"/>
    <n v="0"/>
    <n v="0"/>
    <n v="0"/>
    <n v="0"/>
    <m/>
    <x v="1"/>
    <m/>
    <m/>
  </r>
  <r>
    <x v="84"/>
    <x v="115"/>
    <x v="1"/>
    <x v="11"/>
    <n v="0"/>
    <n v="0"/>
    <n v="0"/>
    <n v="0"/>
    <n v="2347"/>
    <n v="1007789"/>
    <n v="1010136"/>
    <n v="1010136"/>
    <n v="53822"/>
    <n v="53822"/>
    <n v="1063958"/>
    <n v="1010136"/>
    <n v="1063958"/>
    <n v="1063958"/>
    <n v="0"/>
    <n v="0"/>
    <n v="0"/>
    <n v="0"/>
    <n v="0"/>
    <n v="0"/>
    <n v="0"/>
    <n v="0"/>
    <n v="0"/>
    <n v="0"/>
    <n v="0"/>
    <n v="0"/>
    <n v="0"/>
    <n v="0"/>
    <n v="0"/>
    <n v="0"/>
    <n v="0"/>
    <n v="0"/>
    <m/>
    <m/>
    <m/>
    <m/>
    <m/>
    <m/>
    <m/>
    <m/>
    <m/>
    <m/>
    <m/>
    <m/>
    <m/>
    <m/>
    <m/>
    <m/>
    <m/>
    <m/>
    <m/>
    <m/>
    <m/>
    <m/>
    <m/>
    <m/>
    <m/>
    <m/>
    <n v="2347"/>
    <n v="0"/>
    <n v="0"/>
    <n v="0"/>
    <n v="990418"/>
    <n v="0"/>
    <n v="17371"/>
    <n v="0"/>
    <n v="0"/>
    <n v="0"/>
    <m/>
    <m/>
    <m/>
    <m/>
    <m/>
    <n v="53822"/>
    <n v="0"/>
    <n v="0"/>
    <n v="0"/>
    <n v="0"/>
    <n v="0"/>
    <n v="0"/>
    <n v="0"/>
    <m/>
    <x v="1"/>
    <m/>
    <m/>
  </r>
  <r>
    <x v="189"/>
    <x v="231"/>
    <x v="1"/>
    <x v="11"/>
    <n v="0"/>
    <n v="0"/>
    <n v="0"/>
    <n v="0"/>
    <n v="9831"/>
    <n v="0"/>
    <n v="9831"/>
    <n v="9831"/>
    <n v="0"/>
    <n v="0"/>
    <n v="9831"/>
    <n v="9831"/>
    <n v="9831"/>
    <n v="9831"/>
    <n v="0"/>
    <n v="0"/>
    <n v="0"/>
    <n v="0"/>
    <n v="0"/>
    <n v="0"/>
    <n v="0"/>
    <n v="0"/>
    <n v="0"/>
    <n v="0"/>
    <n v="0"/>
    <n v="0"/>
    <n v="0"/>
    <n v="0"/>
    <n v="0"/>
    <n v="0"/>
    <n v="0"/>
    <n v="0"/>
    <m/>
    <m/>
    <m/>
    <m/>
    <m/>
    <m/>
    <m/>
    <m/>
    <m/>
    <m/>
    <m/>
    <m/>
    <m/>
    <m/>
    <m/>
    <m/>
    <m/>
    <m/>
    <m/>
    <m/>
    <m/>
    <m/>
    <m/>
    <m/>
    <m/>
    <m/>
    <n v="9831"/>
    <n v="4678"/>
    <n v="0"/>
    <n v="0"/>
    <n v="0"/>
    <n v="0"/>
    <n v="0"/>
    <n v="0"/>
    <n v="0"/>
    <n v="0"/>
    <m/>
    <m/>
    <m/>
    <m/>
    <m/>
    <n v="0"/>
    <n v="0"/>
    <n v="0"/>
    <n v="0"/>
    <n v="0"/>
    <n v="0"/>
    <n v="0"/>
    <n v="0"/>
    <m/>
    <x v="0"/>
    <m/>
    <m/>
  </r>
  <r>
    <x v="144"/>
    <x v="118"/>
    <x v="1"/>
    <x v="11"/>
    <n v="0"/>
    <n v="7"/>
    <n v="22"/>
    <n v="29"/>
    <n v="0"/>
    <n v="0"/>
    <n v="0"/>
    <n v="29"/>
    <n v="0"/>
    <n v="0"/>
    <n v="29"/>
    <n v="29"/>
    <n v="29"/>
    <n v="29"/>
    <n v="0"/>
    <n v="0"/>
    <n v="7"/>
    <n v="0"/>
    <n v="22"/>
    <n v="0"/>
    <n v="0"/>
    <n v="0"/>
    <n v="0"/>
    <n v="0"/>
    <n v="0"/>
    <n v="0"/>
    <n v="0"/>
    <n v="0"/>
    <n v="0"/>
    <n v="0"/>
    <n v="0"/>
    <n v="0"/>
    <m/>
    <m/>
    <m/>
    <m/>
    <m/>
    <m/>
    <m/>
    <m/>
    <m/>
    <m/>
    <m/>
    <m/>
    <m/>
    <m/>
    <m/>
    <m/>
    <m/>
    <m/>
    <m/>
    <m/>
    <m/>
    <m/>
    <m/>
    <m/>
    <m/>
    <m/>
    <n v="0"/>
    <n v="0"/>
    <n v="0"/>
    <n v="0"/>
    <n v="0"/>
    <n v="0"/>
    <n v="0"/>
    <n v="0"/>
    <n v="0"/>
    <n v="0"/>
    <m/>
    <m/>
    <m/>
    <m/>
    <m/>
    <n v="0"/>
    <n v="0"/>
    <n v="0"/>
    <n v="0"/>
    <n v="0"/>
    <n v="0"/>
    <n v="0"/>
    <n v="0"/>
    <m/>
    <x v="0"/>
    <m/>
    <m/>
  </r>
  <r>
    <x v="90"/>
    <x v="121"/>
    <x v="1"/>
    <x v="11"/>
    <n v="0"/>
    <n v="0"/>
    <n v="0"/>
    <n v="0"/>
    <n v="7299"/>
    <n v="231029"/>
    <n v="238328"/>
    <n v="238328"/>
    <n v="0"/>
    <n v="107472"/>
    <n v="345800"/>
    <n v="238328"/>
    <n v="345800"/>
    <n v="345800"/>
    <n v="0"/>
    <n v="0"/>
    <n v="0"/>
    <n v="0"/>
    <n v="0"/>
    <n v="0"/>
    <n v="0"/>
    <n v="0"/>
    <n v="0"/>
    <n v="0"/>
    <n v="0"/>
    <n v="0"/>
    <n v="0"/>
    <n v="0"/>
    <n v="0"/>
    <n v="0"/>
    <n v="0"/>
    <n v="0"/>
    <m/>
    <m/>
    <m/>
    <m/>
    <m/>
    <m/>
    <m/>
    <m/>
    <m/>
    <m/>
    <m/>
    <m/>
    <m/>
    <m/>
    <m/>
    <m/>
    <m/>
    <m/>
    <m/>
    <m/>
    <m/>
    <m/>
    <m/>
    <m/>
    <m/>
    <m/>
    <n v="7299"/>
    <n v="0"/>
    <n v="0"/>
    <n v="0"/>
    <n v="199511"/>
    <n v="0"/>
    <n v="31518"/>
    <n v="0"/>
    <n v="0"/>
    <n v="0"/>
    <m/>
    <m/>
    <m/>
    <m/>
    <m/>
    <n v="0"/>
    <n v="0"/>
    <n v="107472"/>
    <n v="0"/>
    <n v="0"/>
    <n v="0"/>
    <n v="0"/>
    <n v="0"/>
    <m/>
    <x v="1"/>
    <m/>
    <m/>
  </r>
  <r>
    <x v="26"/>
    <x v="122"/>
    <x v="1"/>
    <x v="11"/>
    <n v="0"/>
    <n v="0"/>
    <n v="0"/>
    <n v="0"/>
    <n v="0"/>
    <n v="0"/>
    <n v="0"/>
    <n v="0"/>
    <n v="0"/>
    <n v="13158"/>
    <n v="13158"/>
    <n v="0"/>
    <n v="13158"/>
    <n v="13158"/>
    <n v="0"/>
    <n v="0"/>
    <n v="0"/>
    <n v="0"/>
    <n v="0"/>
    <n v="0"/>
    <n v="0"/>
    <n v="0"/>
    <n v="0"/>
    <n v="0"/>
    <n v="0"/>
    <n v="0"/>
    <n v="0"/>
    <n v="0"/>
    <n v="0"/>
    <n v="0"/>
    <n v="0"/>
    <n v="0"/>
    <m/>
    <m/>
    <m/>
    <m/>
    <m/>
    <m/>
    <m/>
    <m/>
    <m/>
    <m/>
    <m/>
    <m/>
    <m/>
    <m/>
    <m/>
    <m/>
    <m/>
    <m/>
    <m/>
    <m/>
    <m/>
    <m/>
    <m/>
    <m/>
    <m/>
    <m/>
    <n v="0"/>
    <n v="0"/>
    <n v="0"/>
    <n v="0"/>
    <n v="0"/>
    <n v="0"/>
    <n v="0"/>
    <n v="0"/>
    <n v="0"/>
    <n v="0"/>
    <m/>
    <m/>
    <m/>
    <m/>
    <m/>
    <n v="0"/>
    <n v="0"/>
    <n v="13158"/>
    <n v="0"/>
    <n v="0"/>
    <n v="0"/>
    <n v="0"/>
    <n v="0"/>
    <m/>
    <x v="0"/>
    <m/>
    <m/>
  </r>
  <r>
    <x v="91"/>
    <x v="123"/>
    <x v="1"/>
    <x v="11"/>
    <n v="0"/>
    <n v="0"/>
    <n v="0"/>
    <n v="0"/>
    <n v="30"/>
    <n v="61"/>
    <n v="91"/>
    <n v="91"/>
    <n v="1127"/>
    <n v="1127"/>
    <n v="1218"/>
    <n v="91"/>
    <n v="1218"/>
    <n v="1218"/>
    <n v="0"/>
    <n v="0"/>
    <n v="0"/>
    <n v="0"/>
    <n v="0"/>
    <n v="0"/>
    <n v="0"/>
    <n v="0"/>
    <n v="0"/>
    <n v="0"/>
    <n v="0"/>
    <n v="0"/>
    <n v="0"/>
    <n v="0"/>
    <n v="0"/>
    <n v="0"/>
    <n v="0"/>
    <n v="0"/>
    <m/>
    <m/>
    <m/>
    <m/>
    <m/>
    <m/>
    <m/>
    <m/>
    <m/>
    <m/>
    <m/>
    <m/>
    <m/>
    <m/>
    <m/>
    <m/>
    <m/>
    <m/>
    <m/>
    <m/>
    <m/>
    <m/>
    <m/>
    <m/>
    <m/>
    <m/>
    <n v="30"/>
    <n v="0"/>
    <n v="0"/>
    <n v="0"/>
    <n v="61"/>
    <n v="0"/>
    <n v="0"/>
    <n v="0"/>
    <n v="0"/>
    <n v="0"/>
    <m/>
    <m/>
    <m/>
    <m/>
    <m/>
    <n v="1127"/>
    <n v="0"/>
    <n v="0"/>
    <n v="0"/>
    <n v="0"/>
    <n v="0"/>
    <n v="0"/>
    <n v="0"/>
    <m/>
    <x v="0"/>
    <m/>
    <m/>
  </r>
  <r>
    <x v="92"/>
    <x v="125"/>
    <x v="1"/>
    <x v="11"/>
    <n v="0"/>
    <n v="0"/>
    <n v="0"/>
    <n v="0"/>
    <n v="14535"/>
    <n v="418323"/>
    <n v="432858"/>
    <n v="432858"/>
    <n v="0"/>
    <n v="0"/>
    <n v="432858"/>
    <n v="432858"/>
    <n v="432858"/>
    <n v="432858"/>
    <n v="0"/>
    <n v="0"/>
    <n v="0"/>
    <n v="0"/>
    <n v="0"/>
    <n v="0"/>
    <n v="0"/>
    <n v="0"/>
    <n v="0"/>
    <n v="0"/>
    <n v="0"/>
    <n v="0"/>
    <n v="0"/>
    <n v="0"/>
    <n v="0"/>
    <n v="0"/>
    <n v="0"/>
    <n v="0"/>
    <m/>
    <m/>
    <m/>
    <m/>
    <m/>
    <m/>
    <m/>
    <m/>
    <m/>
    <m/>
    <m/>
    <m/>
    <m/>
    <m/>
    <m/>
    <m/>
    <m/>
    <m/>
    <m/>
    <m/>
    <m/>
    <m/>
    <m/>
    <m/>
    <m/>
    <m/>
    <n v="14535"/>
    <n v="0"/>
    <n v="0"/>
    <n v="0"/>
    <n v="380630"/>
    <n v="0"/>
    <n v="37693"/>
    <n v="0"/>
    <n v="0"/>
    <n v="0"/>
    <m/>
    <m/>
    <m/>
    <m/>
    <m/>
    <n v="0"/>
    <n v="0"/>
    <n v="0"/>
    <n v="0"/>
    <n v="0"/>
    <n v="0"/>
    <n v="0"/>
    <n v="0"/>
    <m/>
    <x v="1"/>
    <m/>
    <m/>
  </r>
  <r>
    <x v="94"/>
    <x v="127"/>
    <x v="1"/>
    <x v="11"/>
    <n v="0"/>
    <n v="0"/>
    <n v="0"/>
    <n v="0"/>
    <n v="7913"/>
    <n v="193474"/>
    <n v="201387"/>
    <n v="201387"/>
    <n v="1166"/>
    <n v="1166"/>
    <n v="202553"/>
    <n v="201387"/>
    <n v="202553"/>
    <n v="202553"/>
    <n v="0"/>
    <n v="0"/>
    <n v="0"/>
    <n v="0"/>
    <n v="0"/>
    <n v="0"/>
    <n v="0"/>
    <n v="0"/>
    <n v="0"/>
    <n v="0"/>
    <n v="0"/>
    <n v="0"/>
    <n v="0"/>
    <n v="0"/>
    <n v="0"/>
    <n v="0"/>
    <n v="0"/>
    <n v="0"/>
    <m/>
    <m/>
    <m/>
    <m/>
    <m/>
    <m/>
    <m/>
    <m/>
    <m/>
    <m/>
    <m/>
    <m/>
    <m/>
    <m/>
    <m/>
    <m/>
    <m/>
    <m/>
    <m/>
    <m/>
    <m/>
    <m/>
    <m/>
    <m/>
    <m/>
    <m/>
    <n v="7913"/>
    <n v="0"/>
    <n v="0"/>
    <n v="0"/>
    <n v="190988"/>
    <n v="0"/>
    <n v="2486"/>
    <n v="0"/>
    <n v="0"/>
    <n v="0"/>
    <m/>
    <m/>
    <m/>
    <m/>
    <m/>
    <n v="1166"/>
    <n v="0"/>
    <n v="0"/>
    <n v="0"/>
    <n v="0"/>
    <n v="0"/>
    <n v="0"/>
    <n v="0"/>
    <m/>
    <x v="1"/>
    <m/>
    <m/>
  </r>
  <r>
    <x v="96"/>
    <x v="129"/>
    <x v="1"/>
    <x v="11"/>
    <n v="0"/>
    <n v="0"/>
    <n v="0"/>
    <n v="0"/>
    <n v="0"/>
    <n v="0"/>
    <n v="0"/>
    <n v="0"/>
    <n v="0"/>
    <n v="2007"/>
    <n v="2007"/>
    <n v="0"/>
    <n v="2007"/>
    <n v="2007"/>
    <n v="0"/>
    <n v="0"/>
    <n v="0"/>
    <n v="0"/>
    <n v="0"/>
    <n v="0"/>
    <n v="0"/>
    <n v="0"/>
    <n v="0"/>
    <n v="0"/>
    <n v="0"/>
    <n v="0"/>
    <n v="0"/>
    <n v="0"/>
    <n v="0"/>
    <n v="0"/>
    <n v="0"/>
    <n v="0"/>
    <m/>
    <m/>
    <m/>
    <m/>
    <m/>
    <m/>
    <m/>
    <m/>
    <m/>
    <m/>
    <m/>
    <m/>
    <m/>
    <m/>
    <m/>
    <m/>
    <m/>
    <m/>
    <m/>
    <m/>
    <m/>
    <m/>
    <m/>
    <m/>
    <m/>
    <m/>
    <n v="0"/>
    <n v="0"/>
    <n v="0"/>
    <n v="0"/>
    <n v="0"/>
    <n v="0"/>
    <n v="0"/>
    <n v="0"/>
    <n v="0"/>
    <n v="0"/>
    <m/>
    <m/>
    <m/>
    <m/>
    <m/>
    <n v="0"/>
    <n v="0"/>
    <n v="2007"/>
    <n v="0"/>
    <n v="0"/>
    <n v="0"/>
    <n v="0"/>
    <n v="0"/>
    <m/>
    <x v="0"/>
    <m/>
    <m/>
  </r>
  <r>
    <x v="26"/>
    <x v="130"/>
    <x v="1"/>
    <x v="11"/>
    <n v="0"/>
    <n v="0"/>
    <n v="0"/>
    <n v="0"/>
    <n v="0"/>
    <n v="0"/>
    <n v="0"/>
    <n v="0"/>
    <n v="0"/>
    <n v="204557"/>
    <n v="204557"/>
    <n v="0"/>
    <n v="204557"/>
    <n v="204557"/>
    <n v="0"/>
    <n v="0"/>
    <n v="0"/>
    <n v="0"/>
    <n v="0"/>
    <n v="0"/>
    <n v="0"/>
    <n v="0"/>
    <n v="0"/>
    <n v="0"/>
    <n v="0"/>
    <n v="0"/>
    <n v="0"/>
    <n v="0"/>
    <n v="0"/>
    <n v="0"/>
    <n v="0"/>
    <n v="0"/>
    <m/>
    <m/>
    <m/>
    <m/>
    <m/>
    <m/>
    <m/>
    <m/>
    <m/>
    <m/>
    <m/>
    <m/>
    <m/>
    <m/>
    <m/>
    <m/>
    <m/>
    <m/>
    <m/>
    <m/>
    <m/>
    <m/>
    <m/>
    <m/>
    <m/>
    <m/>
    <n v="0"/>
    <n v="0"/>
    <n v="0"/>
    <n v="0"/>
    <n v="0"/>
    <n v="0"/>
    <n v="0"/>
    <n v="0"/>
    <n v="0"/>
    <n v="0"/>
    <m/>
    <m/>
    <m/>
    <m/>
    <m/>
    <n v="0"/>
    <n v="0"/>
    <n v="204557"/>
    <n v="0"/>
    <n v="0"/>
    <n v="0"/>
    <n v="0"/>
    <n v="0"/>
    <m/>
    <x v="1"/>
    <m/>
    <m/>
  </r>
  <r>
    <x v="101"/>
    <x v="135"/>
    <x v="1"/>
    <x v="11"/>
    <n v="0"/>
    <n v="0"/>
    <n v="0"/>
    <n v="0"/>
    <n v="0"/>
    <n v="64247"/>
    <n v="64247"/>
    <n v="64247"/>
    <n v="14036"/>
    <n v="14036"/>
    <n v="78283"/>
    <n v="64247"/>
    <n v="78283"/>
    <n v="78283"/>
    <n v="0"/>
    <n v="0"/>
    <n v="0"/>
    <n v="0"/>
    <n v="0"/>
    <n v="0"/>
    <n v="0"/>
    <n v="0"/>
    <n v="0"/>
    <n v="0"/>
    <n v="0"/>
    <n v="0"/>
    <n v="0"/>
    <n v="0"/>
    <n v="0"/>
    <n v="0"/>
    <n v="0"/>
    <n v="0"/>
    <m/>
    <m/>
    <m/>
    <m/>
    <m/>
    <m/>
    <m/>
    <m/>
    <m/>
    <m/>
    <m/>
    <m/>
    <m/>
    <m/>
    <m/>
    <m/>
    <m/>
    <m/>
    <m/>
    <m/>
    <m/>
    <m/>
    <m/>
    <m/>
    <m/>
    <m/>
    <n v="0"/>
    <n v="0"/>
    <n v="0"/>
    <n v="0"/>
    <n v="57187"/>
    <n v="0"/>
    <n v="7060"/>
    <n v="0"/>
    <n v="0"/>
    <n v="0"/>
    <m/>
    <m/>
    <m/>
    <m/>
    <m/>
    <n v="14036"/>
    <n v="0"/>
    <n v="0"/>
    <n v="0"/>
    <n v="0"/>
    <n v="0"/>
    <n v="0"/>
    <n v="0"/>
    <m/>
    <x v="0"/>
    <m/>
    <m/>
  </r>
  <r>
    <x v="102"/>
    <x v="136"/>
    <x v="1"/>
    <x v="11"/>
    <n v="0"/>
    <n v="0"/>
    <n v="0"/>
    <n v="0"/>
    <n v="0"/>
    <n v="129308"/>
    <n v="129308"/>
    <n v="129308"/>
    <n v="0"/>
    <n v="0"/>
    <n v="129308"/>
    <n v="136025"/>
    <n v="136025"/>
    <n v="136025"/>
    <n v="0"/>
    <n v="0"/>
    <n v="0"/>
    <n v="0"/>
    <n v="0"/>
    <n v="0"/>
    <n v="0"/>
    <n v="0"/>
    <n v="0"/>
    <n v="0"/>
    <n v="0"/>
    <n v="0"/>
    <n v="0"/>
    <n v="0"/>
    <n v="0"/>
    <n v="0"/>
    <n v="0"/>
    <n v="0"/>
    <m/>
    <m/>
    <m/>
    <m/>
    <m/>
    <m/>
    <m/>
    <m/>
    <m/>
    <m/>
    <m/>
    <m/>
    <m/>
    <m/>
    <m/>
    <m/>
    <m/>
    <m/>
    <m/>
    <m/>
    <m/>
    <m/>
    <m/>
    <m/>
    <m/>
    <m/>
    <n v="0"/>
    <n v="0"/>
    <n v="0"/>
    <n v="0"/>
    <n v="105397"/>
    <n v="0"/>
    <n v="23789"/>
    <n v="0"/>
    <n v="122"/>
    <n v="0"/>
    <m/>
    <m/>
    <m/>
    <m/>
    <m/>
    <n v="0"/>
    <n v="0"/>
    <n v="0"/>
    <n v="0"/>
    <n v="6717"/>
    <n v="0"/>
    <n v="0"/>
    <n v="0"/>
    <m/>
    <x v="1"/>
    <m/>
    <m/>
  </r>
  <r>
    <x v="103"/>
    <x v="137"/>
    <x v="1"/>
    <x v="11"/>
    <n v="0"/>
    <n v="0"/>
    <n v="0"/>
    <n v="0"/>
    <n v="8664"/>
    <n v="66258"/>
    <n v="74922"/>
    <n v="74922"/>
    <n v="5628"/>
    <n v="5628"/>
    <n v="80550"/>
    <n v="74922"/>
    <n v="80550"/>
    <n v="80550"/>
    <n v="0"/>
    <n v="0"/>
    <n v="0"/>
    <n v="0"/>
    <n v="0"/>
    <n v="0"/>
    <n v="0"/>
    <n v="0"/>
    <n v="0"/>
    <n v="0"/>
    <n v="0"/>
    <n v="0"/>
    <n v="0"/>
    <n v="0"/>
    <n v="0"/>
    <n v="0"/>
    <n v="0"/>
    <n v="0"/>
    <m/>
    <m/>
    <m/>
    <m/>
    <m/>
    <m/>
    <m/>
    <m/>
    <m/>
    <m/>
    <m/>
    <m/>
    <m/>
    <m/>
    <m/>
    <m/>
    <m/>
    <m/>
    <m/>
    <m/>
    <m/>
    <m/>
    <m/>
    <m/>
    <m/>
    <m/>
    <n v="8664"/>
    <n v="0"/>
    <n v="0"/>
    <n v="0"/>
    <n v="60377"/>
    <n v="0"/>
    <n v="5881"/>
    <n v="0"/>
    <n v="0"/>
    <n v="0"/>
    <m/>
    <m/>
    <m/>
    <m/>
    <m/>
    <n v="5628"/>
    <n v="0"/>
    <n v="0"/>
    <n v="0"/>
    <n v="0"/>
    <n v="0"/>
    <n v="0"/>
    <n v="0"/>
    <m/>
    <x v="0"/>
    <m/>
    <m/>
  </r>
  <r>
    <x v="202"/>
    <x v="248"/>
    <x v="1"/>
    <x v="11"/>
    <n v="0"/>
    <n v="0"/>
    <n v="0"/>
    <n v="0"/>
    <n v="0"/>
    <n v="0"/>
    <n v="0"/>
    <n v="0"/>
    <n v="0"/>
    <n v="0"/>
    <n v="0"/>
    <n v="0"/>
    <n v="0"/>
    <n v="0"/>
    <n v="0"/>
    <n v="0"/>
    <n v="0"/>
    <n v="0"/>
    <n v="0"/>
    <n v="0"/>
    <n v="0"/>
    <n v="0"/>
    <n v="0"/>
    <n v="0"/>
    <n v="0"/>
    <n v="0"/>
    <n v="0"/>
    <n v="0"/>
    <n v="0"/>
    <n v="0"/>
    <n v="0"/>
    <n v="0"/>
    <m/>
    <m/>
    <m/>
    <m/>
    <m/>
    <m/>
    <m/>
    <m/>
    <m/>
    <m/>
    <m/>
    <m/>
    <m/>
    <m/>
    <m/>
    <m/>
    <m/>
    <m/>
    <m/>
    <m/>
    <m/>
    <m/>
    <m/>
    <m/>
    <m/>
    <m/>
    <n v="0"/>
    <n v="0"/>
    <n v="0"/>
    <n v="0"/>
    <n v="0"/>
    <n v="0"/>
    <n v="0"/>
    <n v="0"/>
    <n v="0"/>
    <n v="0"/>
    <m/>
    <m/>
    <m/>
    <m/>
    <m/>
    <n v="0"/>
    <n v="0"/>
    <n v="0"/>
    <n v="0"/>
    <n v="0"/>
    <n v="0"/>
    <n v="0"/>
    <n v="0"/>
    <m/>
    <x v="0"/>
    <m/>
    <m/>
  </r>
  <r>
    <x v="104"/>
    <x v="138"/>
    <x v="1"/>
    <x v="11"/>
    <n v="0"/>
    <n v="0"/>
    <n v="0"/>
    <n v="0"/>
    <n v="0"/>
    <n v="101608"/>
    <n v="101608"/>
    <n v="101608"/>
    <n v="3087"/>
    <n v="3087"/>
    <n v="104695"/>
    <n v="101608"/>
    <n v="104695"/>
    <n v="104695"/>
    <n v="0"/>
    <n v="0"/>
    <n v="0"/>
    <n v="0"/>
    <n v="0"/>
    <n v="0"/>
    <n v="0"/>
    <n v="0"/>
    <n v="0"/>
    <n v="0"/>
    <n v="0"/>
    <n v="0"/>
    <n v="0"/>
    <n v="0"/>
    <n v="0"/>
    <n v="0"/>
    <n v="0"/>
    <n v="0"/>
    <m/>
    <m/>
    <m/>
    <m/>
    <m/>
    <m/>
    <m/>
    <m/>
    <m/>
    <m/>
    <m/>
    <m/>
    <m/>
    <m/>
    <m/>
    <m/>
    <m/>
    <m/>
    <m/>
    <m/>
    <m/>
    <m/>
    <m/>
    <m/>
    <m/>
    <m/>
    <n v="0"/>
    <n v="0"/>
    <n v="0"/>
    <n v="0"/>
    <n v="90388"/>
    <n v="90388"/>
    <n v="11165"/>
    <n v="11165"/>
    <n v="55"/>
    <n v="55"/>
    <m/>
    <m/>
    <m/>
    <m/>
    <m/>
    <n v="3087"/>
    <n v="0"/>
    <n v="0"/>
    <n v="0"/>
    <n v="0"/>
    <n v="0"/>
    <n v="0"/>
    <n v="0"/>
    <m/>
    <x v="1"/>
    <m/>
    <m/>
  </r>
  <r>
    <x v="105"/>
    <x v="139"/>
    <x v="1"/>
    <x v="11"/>
    <n v="0"/>
    <n v="41"/>
    <n v="16513"/>
    <n v="16554"/>
    <n v="373"/>
    <n v="0"/>
    <n v="373"/>
    <n v="16927"/>
    <n v="0"/>
    <n v="71917"/>
    <n v="88844"/>
    <n v="16927"/>
    <n v="88844"/>
    <n v="88844"/>
    <n v="0"/>
    <n v="0"/>
    <n v="41"/>
    <n v="41"/>
    <n v="16513"/>
    <n v="16513"/>
    <n v="0"/>
    <n v="0"/>
    <n v="0"/>
    <n v="0"/>
    <n v="0"/>
    <n v="0"/>
    <n v="0"/>
    <n v="0"/>
    <n v="0"/>
    <n v="0"/>
    <n v="0"/>
    <n v="0"/>
    <m/>
    <m/>
    <m/>
    <m/>
    <m/>
    <m/>
    <m/>
    <m/>
    <m/>
    <m/>
    <m/>
    <m/>
    <m/>
    <m/>
    <m/>
    <m/>
    <m/>
    <m/>
    <m/>
    <m/>
    <m/>
    <m/>
    <m/>
    <m/>
    <m/>
    <m/>
    <n v="0"/>
    <n v="0"/>
    <n v="373"/>
    <n v="373"/>
    <n v="0"/>
    <n v="0"/>
    <n v="0"/>
    <n v="0"/>
    <n v="0"/>
    <n v="0"/>
    <m/>
    <m/>
    <m/>
    <m/>
    <m/>
    <n v="0"/>
    <n v="0"/>
    <n v="71917"/>
    <n v="0"/>
    <n v="0"/>
    <n v="0"/>
    <n v="0"/>
    <n v="0"/>
    <m/>
    <x v="0"/>
    <m/>
    <m/>
  </r>
  <r>
    <x v="106"/>
    <x v="140"/>
    <x v="1"/>
    <x v="11"/>
    <n v="0"/>
    <n v="0"/>
    <n v="0"/>
    <n v="0"/>
    <n v="0"/>
    <n v="135453"/>
    <n v="135453"/>
    <n v="135453"/>
    <n v="6483"/>
    <n v="6483"/>
    <n v="141936"/>
    <n v="135453"/>
    <n v="141936"/>
    <n v="141936"/>
    <n v="0"/>
    <n v="0"/>
    <n v="0"/>
    <n v="0"/>
    <n v="0"/>
    <n v="0"/>
    <n v="0"/>
    <n v="0"/>
    <n v="0"/>
    <n v="0"/>
    <n v="0"/>
    <n v="0"/>
    <n v="0"/>
    <n v="0"/>
    <n v="0"/>
    <n v="0"/>
    <n v="0"/>
    <n v="0"/>
    <m/>
    <m/>
    <m/>
    <m/>
    <m/>
    <m/>
    <m/>
    <m/>
    <m/>
    <m/>
    <m/>
    <m/>
    <m/>
    <m/>
    <m/>
    <m/>
    <m/>
    <m/>
    <m/>
    <m/>
    <m/>
    <m/>
    <m/>
    <m/>
    <m/>
    <m/>
    <n v="0"/>
    <n v="0"/>
    <n v="0"/>
    <n v="0"/>
    <n v="118975"/>
    <n v="0"/>
    <n v="16478"/>
    <n v="0"/>
    <n v="0"/>
    <n v="0"/>
    <m/>
    <m/>
    <m/>
    <m/>
    <m/>
    <n v="6483"/>
    <n v="0"/>
    <n v="0"/>
    <n v="0"/>
    <n v="0"/>
    <n v="0"/>
    <n v="0"/>
    <n v="0"/>
    <m/>
    <x v="1"/>
    <m/>
    <m/>
  </r>
  <r>
    <x v="107"/>
    <x v="141"/>
    <x v="1"/>
    <x v="11"/>
    <n v="0"/>
    <n v="0"/>
    <n v="0"/>
    <n v="0"/>
    <n v="0"/>
    <n v="204371"/>
    <n v="204371"/>
    <n v="204371"/>
    <n v="0"/>
    <n v="1894"/>
    <n v="206265"/>
    <n v="204371"/>
    <n v="206265"/>
    <n v="206265"/>
    <n v="0"/>
    <n v="0"/>
    <n v="0"/>
    <n v="0"/>
    <n v="0"/>
    <n v="0"/>
    <n v="0"/>
    <n v="0"/>
    <n v="0"/>
    <n v="0"/>
    <n v="0"/>
    <n v="0"/>
    <n v="0"/>
    <n v="0"/>
    <n v="0"/>
    <n v="0"/>
    <n v="0"/>
    <n v="0"/>
    <m/>
    <m/>
    <m/>
    <m/>
    <m/>
    <m/>
    <m/>
    <m/>
    <m/>
    <m/>
    <m/>
    <m/>
    <m/>
    <m/>
    <m/>
    <m/>
    <m/>
    <m/>
    <m/>
    <m/>
    <m/>
    <m/>
    <m/>
    <m/>
    <m/>
    <m/>
    <n v="0"/>
    <n v="0"/>
    <n v="0"/>
    <n v="0"/>
    <n v="180439"/>
    <n v="0"/>
    <n v="23562"/>
    <n v="0"/>
    <n v="370"/>
    <n v="0"/>
    <m/>
    <m/>
    <m/>
    <m/>
    <m/>
    <n v="0"/>
    <n v="0"/>
    <n v="1894"/>
    <n v="0"/>
    <n v="0"/>
    <n v="0"/>
    <n v="0"/>
    <n v="0"/>
    <m/>
    <x v="1"/>
    <m/>
    <m/>
  </r>
  <r>
    <x v="108"/>
    <x v="142"/>
    <x v="1"/>
    <x v="11"/>
    <n v="325"/>
    <n v="0"/>
    <n v="0"/>
    <n v="325"/>
    <n v="108112"/>
    <n v="7299"/>
    <n v="115411"/>
    <n v="115736"/>
    <n v="0"/>
    <n v="0"/>
    <n v="115736"/>
    <n v="115736"/>
    <n v="115736"/>
    <n v="115736"/>
    <n v="0"/>
    <n v="0"/>
    <n v="0"/>
    <n v="0"/>
    <n v="0"/>
    <n v="0"/>
    <n v="0"/>
    <n v="0"/>
    <n v="0"/>
    <n v="0"/>
    <n v="0"/>
    <n v="0"/>
    <n v="325"/>
    <n v="0"/>
    <n v="0"/>
    <n v="0"/>
    <n v="0"/>
    <n v="0"/>
    <m/>
    <m/>
    <m/>
    <m/>
    <m/>
    <m/>
    <m/>
    <m/>
    <m/>
    <m/>
    <m/>
    <m/>
    <m/>
    <m/>
    <m/>
    <m/>
    <m/>
    <m/>
    <m/>
    <m/>
    <m/>
    <m/>
    <m/>
    <m/>
    <m/>
    <m/>
    <n v="108112"/>
    <n v="0"/>
    <n v="0"/>
    <n v="0"/>
    <n v="7299"/>
    <n v="0"/>
    <n v="0"/>
    <n v="0"/>
    <n v="0"/>
    <n v="0"/>
    <m/>
    <m/>
    <m/>
    <m/>
    <m/>
    <n v="0"/>
    <n v="0"/>
    <n v="0"/>
    <n v="0"/>
    <n v="0"/>
    <n v="0"/>
    <n v="0"/>
    <n v="0"/>
    <m/>
    <x v="1"/>
    <m/>
    <m/>
  </r>
  <r>
    <x v="109"/>
    <x v="143"/>
    <x v="1"/>
    <x v="11"/>
    <n v="0"/>
    <n v="0"/>
    <n v="0"/>
    <n v="0"/>
    <n v="0"/>
    <n v="0"/>
    <n v="0"/>
    <n v="0"/>
    <n v="0"/>
    <n v="27395"/>
    <n v="27395"/>
    <n v="0"/>
    <n v="27395"/>
    <n v="27395"/>
    <n v="0"/>
    <n v="0"/>
    <n v="0"/>
    <n v="0"/>
    <n v="0"/>
    <n v="0"/>
    <n v="0"/>
    <n v="0"/>
    <n v="0"/>
    <n v="0"/>
    <n v="0"/>
    <n v="0"/>
    <n v="0"/>
    <n v="0"/>
    <n v="0"/>
    <n v="0"/>
    <n v="0"/>
    <n v="0"/>
    <m/>
    <m/>
    <m/>
    <m/>
    <m/>
    <m/>
    <m/>
    <m/>
    <m/>
    <m/>
    <m/>
    <m/>
    <m/>
    <m/>
    <m/>
    <m/>
    <m/>
    <m/>
    <m/>
    <m/>
    <m/>
    <m/>
    <m/>
    <m/>
    <m/>
    <m/>
    <n v="0"/>
    <n v="0"/>
    <n v="0"/>
    <n v="0"/>
    <n v="0"/>
    <n v="0"/>
    <n v="0"/>
    <n v="0"/>
    <n v="0"/>
    <n v="0"/>
    <m/>
    <m/>
    <m/>
    <m/>
    <m/>
    <n v="0"/>
    <n v="0"/>
    <n v="27395"/>
    <n v="0"/>
    <n v="0"/>
    <n v="0"/>
    <n v="0"/>
    <n v="0"/>
    <m/>
    <x v="0"/>
    <m/>
    <m/>
  </r>
  <r>
    <x v="111"/>
    <x v="145"/>
    <x v="1"/>
    <x v="11"/>
    <n v="107"/>
    <n v="7674"/>
    <n v="59462"/>
    <n v="67243"/>
    <n v="0"/>
    <n v="0"/>
    <n v="0"/>
    <n v="67243"/>
    <n v="0"/>
    <n v="0"/>
    <n v="67243"/>
    <n v="67243"/>
    <n v="67243"/>
    <n v="67243"/>
    <n v="107"/>
    <n v="0"/>
    <n v="7674"/>
    <n v="7471"/>
    <n v="59462"/>
    <n v="8931"/>
    <n v="0"/>
    <n v="0"/>
    <n v="0"/>
    <n v="0"/>
    <n v="0"/>
    <n v="0"/>
    <n v="0"/>
    <n v="0"/>
    <n v="0"/>
    <n v="0"/>
    <n v="0"/>
    <n v="0"/>
    <m/>
    <m/>
    <m/>
    <m/>
    <m/>
    <m/>
    <m/>
    <m/>
    <m/>
    <m/>
    <m/>
    <m/>
    <m/>
    <m/>
    <m/>
    <m/>
    <m/>
    <m/>
    <m/>
    <m/>
    <m/>
    <m/>
    <m/>
    <m/>
    <m/>
    <m/>
    <n v="0"/>
    <n v="0"/>
    <n v="0"/>
    <n v="0"/>
    <n v="0"/>
    <n v="0"/>
    <n v="0"/>
    <n v="0"/>
    <n v="0"/>
    <n v="0"/>
    <m/>
    <m/>
    <m/>
    <m/>
    <m/>
    <n v="0"/>
    <n v="0"/>
    <n v="0"/>
    <n v="0"/>
    <n v="0"/>
    <n v="0"/>
    <n v="0"/>
    <n v="0"/>
    <m/>
    <x v="0"/>
    <m/>
    <m/>
  </r>
  <r>
    <x v="112"/>
    <x v="146"/>
    <x v="1"/>
    <x v="11"/>
    <n v="0"/>
    <n v="1674"/>
    <n v="28234"/>
    <n v="29908"/>
    <n v="0"/>
    <n v="0"/>
    <n v="0"/>
    <n v="29908"/>
    <n v="0"/>
    <n v="1698"/>
    <n v="31606"/>
    <n v="29908"/>
    <n v="31606"/>
    <n v="31606"/>
    <n v="0"/>
    <n v="0"/>
    <n v="1674"/>
    <n v="0"/>
    <n v="28234"/>
    <n v="0"/>
    <n v="0"/>
    <n v="0"/>
    <n v="0"/>
    <n v="0"/>
    <n v="0"/>
    <n v="0"/>
    <n v="0"/>
    <n v="0"/>
    <n v="0"/>
    <n v="0"/>
    <n v="0"/>
    <n v="0"/>
    <m/>
    <m/>
    <m/>
    <m/>
    <m/>
    <m/>
    <m/>
    <m/>
    <m/>
    <m/>
    <m/>
    <m/>
    <m/>
    <m/>
    <m/>
    <m/>
    <m/>
    <m/>
    <m/>
    <m/>
    <m/>
    <m/>
    <m/>
    <m/>
    <m/>
    <m/>
    <n v="0"/>
    <n v="0"/>
    <n v="0"/>
    <n v="0"/>
    <n v="0"/>
    <n v="0"/>
    <n v="0"/>
    <n v="0"/>
    <n v="0"/>
    <n v="0"/>
    <m/>
    <m/>
    <m/>
    <m/>
    <m/>
    <n v="0"/>
    <n v="0"/>
    <n v="1698"/>
    <n v="0"/>
    <n v="0"/>
    <n v="0"/>
    <n v="0"/>
    <n v="0"/>
    <m/>
    <x v="0"/>
    <m/>
    <m/>
  </r>
  <r>
    <x v="26"/>
    <x v="149"/>
    <x v="1"/>
    <x v="11"/>
    <n v="4351"/>
    <n v="37596"/>
    <n v="457001"/>
    <n v="498948"/>
    <n v="326203"/>
    <n v="0"/>
    <n v="326203"/>
    <n v="825151"/>
    <n v="0"/>
    <n v="0"/>
    <n v="825151"/>
    <n v="825151"/>
    <n v="825151"/>
    <n v="825151"/>
    <n v="4351"/>
    <n v="0"/>
    <n v="37596"/>
    <n v="0"/>
    <n v="457001"/>
    <n v="0"/>
    <n v="0"/>
    <n v="0"/>
    <n v="0"/>
    <n v="0"/>
    <n v="0"/>
    <n v="0"/>
    <n v="0"/>
    <n v="0"/>
    <n v="0"/>
    <n v="0"/>
    <n v="0"/>
    <n v="0"/>
    <m/>
    <m/>
    <m/>
    <m/>
    <m/>
    <m/>
    <m/>
    <m/>
    <m/>
    <m/>
    <m/>
    <m/>
    <m/>
    <m/>
    <m/>
    <m/>
    <m/>
    <m/>
    <m/>
    <m/>
    <m/>
    <m/>
    <m/>
    <m/>
    <m/>
    <m/>
    <n v="326203"/>
    <n v="0"/>
    <n v="0"/>
    <n v="0"/>
    <n v="0"/>
    <n v="0"/>
    <n v="0"/>
    <n v="0"/>
    <n v="0"/>
    <n v="0"/>
    <m/>
    <m/>
    <m/>
    <m/>
    <m/>
    <n v="0"/>
    <n v="0"/>
    <n v="0"/>
    <n v="0"/>
    <n v="0"/>
    <n v="0"/>
    <n v="0"/>
    <n v="0"/>
    <m/>
    <x v="1"/>
    <m/>
    <m/>
  </r>
  <r>
    <x v="145"/>
    <x v="152"/>
    <x v="1"/>
    <x v="11"/>
    <n v="0"/>
    <n v="0"/>
    <n v="0"/>
    <n v="0"/>
    <n v="2271"/>
    <n v="1685"/>
    <n v="3956"/>
    <n v="3956"/>
    <n v="0"/>
    <n v="13368"/>
    <n v="17324"/>
    <n v="3956"/>
    <n v="17324"/>
    <n v="17324"/>
    <n v="0"/>
    <n v="0"/>
    <n v="0"/>
    <n v="0"/>
    <n v="0"/>
    <n v="0"/>
    <n v="0"/>
    <n v="0"/>
    <n v="0"/>
    <n v="0"/>
    <n v="0"/>
    <n v="0"/>
    <n v="0"/>
    <n v="0"/>
    <n v="0"/>
    <n v="0"/>
    <n v="0"/>
    <n v="0"/>
    <m/>
    <m/>
    <m/>
    <m/>
    <m/>
    <m/>
    <m/>
    <m/>
    <m/>
    <m/>
    <m/>
    <m/>
    <m/>
    <m/>
    <m/>
    <m/>
    <m/>
    <m/>
    <m/>
    <m/>
    <m/>
    <m/>
    <m/>
    <m/>
    <m/>
    <m/>
    <n v="2271"/>
    <n v="0"/>
    <n v="0"/>
    <n v="0"/>
    <n v="1685"/>
    <n v="0"/>
    <n v="0"/>
    <n v="0"/>
    <n v="0"/>
    <n v="0"/>
    <m/>
    <m/>
    <m/>
    <m/>
    <m/>
    <n v="0"/>
    <n v="0"/>
    <n v="13368"/>
    <n v="0"/>
    <n v="0"/>
    <n v="0"/>
    <n v="0"/>
    <n v="0"/>
    <m/>
    <x v="0"/>
    <m/>
    <m/>
  </r>
  <r>
    <x v="115"/>
    <x v="154"/>
    <x v="1"/>
    <x v="11"/>
    <n v="103"/>
    <n v="28661"/>
    <n v="63809"/>
    <n v="92573"/>
    <n v="0"/>
    <n v="0"/>
    <n v="0"/>
    <n v="92573"/>
    <n v="0"/>
    <n v="0"/>
    <n v="92573"/>
    <n v="92573"/>
    <n v="92573"/>
    <n v="92573"/>
    <n v="103"/>
    <n v="0"/>
    <n v="28661"/>
    <n v="0"/>
    <n v="63809"/>
    <n v="0"/>
    <n v="0"/>
    <n v="0"/>
    <n v="0"/>
    <n v="0"/>
    <n v="0"/>
    <n v="0"/>
    <n v="0"/>
    <n v="0"/>
    <n v="0"/>
    <n v="0"/>
    <n v="0"/>
    <n v="0"/>
    <m/>
    <m/>
    <m/>
    <m/>
    <m/>
    <m/>
    <m/>
    <m/>
    <m/>
    <m/>
    <m/>
    <m/>
    <m/>
    <m/>
    <m/>
    <m/>
    <m/>
    <m/>
    <m/>
    <m/>
    <m/>
    <m/>
    <m/>
    <m/>
    <m/>
    <m/>
    <n v="0"/>
    <n v="0"/>
    <n v="0"/>
    <n v="0"/>
    <n v="0"/>
    <n v="0"/>
    <n v="0"/>
    <n v="0"/>
    <n v="0"/>
    <n v="0"/>
    <m/>
    <m/>
    <m/>
    <m/>
    <m/>
    <n v="0"/>
    <n v="0"/>
    <n v="0"/>
    <n v="0"/>
    <n v="0"/>
    <n v="0"/>
    <n v="0"/>
    <n v="0"/>
    <m/>
    <x v="0"/>
    <m/>
    <m/>
  </r>
  <r>
    <x v="154"/>
    <x v="1"/>
    <x v="0"/>
    <x v="11"/>
    <n v="68970"/>
    <n v="68521"/>
    <n v="187139"/>
    <n v="324630"/>
    <n v="5173"/>
    <n v="0"/>
    <n v="5173"/>
    <n v="329803"/>
    <n v="41369"/>
    <n v="41369"/>
    <n v="371172"/>
    <n v="993471"/>
    <n v="1034840"/>
    <n v="1037715"/>
    <n v="0"/>
    <n v="0"/>
    <n v="0"/>
    <n v="0"/>
    <n v="0"/>
    <n v="0"/>
    <n v="68217"/>
    <n v="30698"/>
    <n v="3714"/>
    <n v="0"/>
    <n v="40986"/>
    <n v="3054"/>
    <n v="0"/>
    <n v="0"/>
    <n v="64807"/>
    <m/>
    <n v="102820"/>
    <n v="5742"/>
    <n v="0"/>
    <n v="0"/>
    <m/>
    <m/>
    <n v="223"/>
    <m/>
    <n v="753"/>
    <n v="339"/>
    <m/>
    <m/>
    <m/>
    <m/>
    <n v="0"/>
    <n v="0"/>
    <m/>
    <m/>
    <n v="35028"/>
    <n v="340"/>
    <n v="0"/>
    <n v="0"/>
    <m/>
    <m/>
    <m/>
    <m/>
    <n v="8082"/>
    <m/>
    <n v="5173"/>
    <m/>
    <m/>
    <m/>
    <n v="0"/>
    <m/>
    <n v="0"/>
    <m/>
    <m/>
    <m/>
    <n v="0"/>
    <n v="0"/>
    <n v="0"/>
    <n v="41369"/>
    <m/>
    <m/>
    <m/>
    <m/>
    <m/>
    <n v="663668"/>
    <m/>
    <m/>
    <m/>
    <n v="2875"/>
    <x v="1"/>
    <m/>
    <m/>
  </r>
  <r>
    <x v="190"/>
    <x v="232"/>
    <x v="0"/>
    <x v="11"/>
    <n v="0"/>
    <n v="4"/>
    <n v="0"/>
    <n v="4"/>
    <n v="0"/>
    <n v="0"/>
    <n v="0"/>
    <n v="4"/>
    <n v="0"/>
    <n v="0"/>
    <n v="4"/>
    <n v="4"/>
    <n v="4"/>
    <n v="4"/>
    <n v="0"/>
    <n v="0"/>
    <n v="0"/>
    <n v="0"/>
    <n v="0"/>
    <n v="0"/>
    <n v="0"/>
    <n v="0"/>
    <m/>
    <m/>
    <m/>
    <m/>
    <n v="0"/>
    <n v="0"/>
    <n v="4"/>
    <n v="0"/>
    <m/>
    <m/>
    <n v="0"/>
    <n v="0"/>
    <m/>
    <m/>
    <m/>
    <m/>
    <n v="0"/>
    <n v="0"/>
    <m/>
    <m/>
    <m/>
    <m/>
    <n v="0"/>
    <n v="0"/>
    <m/>
    <m/>
    <m/>
    <m/>
    <n v="0"/>
    <n v="0"/>
    <m/>
    <m/>
    <m/>
    <m/>
    <m/>
    <m/>
    <m/>
    <m/>
    <m/>
    <m/>
    <m/>
    <m/>
    <m/>
    <m/>
    <m/>
    <m/>
    <m/>
    <m/>
    <m/>
    <m/>
    <m/>
    <m/>
    <m/>
    <m/>
    <m/>
    <m/>
    <m/>
    <m/>
    <m/>
    <m/>
    <x v="0"/>
    <m/>
    <m/>
  </r>
  <r>
    <x v="172"/>
    <x v="210"/>
    <x v="0"/>
    <x v="11"/>
    <n v="0"/>
    <n v="1085"/>
    <n v="143"/>
    <n v="1228"/>
    <n v="0"/>
    <n v="0"/>
    <n v="0"/>
    <n v="1228"/>
    <n v="0"/>
    <n v="0"/>
    <n v="1228"/>
    <n v="1228"/>
    <n v="1228"/>
    <n v="1228"/>
    <n v="0"/>
    <n v="0"/>
    <n v="0"/>
    <n v="0"/>
    <n v="0"/>
    <n v="0"/>
    <n v="0"/>
    <n v="0"/>
    <n v="1021"/>
    <n v="1021"/>
    <n v="134"/>
    <n v="134"/>
    <n v="0"/>
    <n v="0"/>
    <m/>
    <m/>
    <m/>
    <m/>
    <n v="0"/>
    <n v="0"/>
    <m/>
    <m/>
    <m/>
    <m/>
    <n v="0"/>
    <n v="0"/>
    <m/>
    <m/>
    <m/>
    <m/>
    <n v="0"/>
    <n v="0"/>
    <n v="64"/>
    <n v="64"/>
    <n v="9"/>
    <n v="9"/>
    <n v="0"/>
    <n v="0"/>
    <m/>
    <m/>
    <m/>
    <m/>
    <m/>
    <m/>
    <m/>
    <m/>
    <m/>
    <m/>
    <m/>
    <m/>
    <m/>
    <m/>
    <m/>
    <m/>
    <m/>
    <m/>
    <m/>
    <m/>
    <m/>
    <m/>
    <m/>
    <m/>
    <m/>
    <m/>
    <m/>
    <m/>
    <m/>
    <m/>
    <x v="0"/>
    <m/>
    <m/>
  </r>
  <r>
    <x v="191"/>
    <x v="233"/>
    <x v="0"/>
    <x v="11"/>
    <n v="0"/>
    <n v="0"/>
    <n v="0"/>
    <n v="0"/>
    <n v="0"/>
    <n v="0"/>
    <n v="0"/>
    <n v="0"/>
    <n v="364"/>
    <n v="364"/>
    <n v="364"/>
    <n v="0"/>
    <n v="364"/>
    <n v="364"/>
    <m/>
    <m/>
    <m/>
    <m/>
    <m/>
    <m/>
    <m/>
    <m/>
    <m/>
    <m/>
    <m/>
    <m/>
    <m/>
    <m/>
    <m/>
    <m/>
    <m/>
    <m/>
    <m/>
    <m/>
    <m/>
    <m/>
    <m/>
    <m/>
    <m/>
    <m/>
    <m/>
    <m/>
    <m/>
    <m/>
    <m/>
    <m/>
    <m/>
    <m/>
    <m/>
    <m/>
    <m/>
    <m/>
    <m/>
    <m/>
    <m/>
    <m/>
    <m/>
    <m/>
    <m/>
    <m/>
    <m/>
    <m/>
    <m/>
    <m/>
    <m/>
    <m/>
    <m/>
    <m/>
    <n v="0"/>
    <n v="364"/>
    <n v="0"/>
    <n v="0"/>
    <m/>
    <m/>
    <m/>
    <m/>
    <m/>
    <m/>
    <m/>
    <m/>
    <m/>
    <m/>
    <x v="0"/>
    <m/>
    <m/>
  </r>
  <r>
    <x v="191"/>
    <x v="234"/>
    <x v="0"/>
    <x v="11"/>
    <n v="0"/>
    <n v="0"/>
    <n v="0"/>
    <n v="0"/>
    <n v="0"/>
    <n v="0"/>
    <n v="0"/>
    <n v="0"/>
    <n v="2852"/>
    <n v="2852"/>
    <n v="2852"/>
    <n v="0"/>
    <n v="2852"/>
    <n v="2852"/>
    <m/>
    <m/>
    <m/>
    <m/>
    <m/>
    <m/>
    <m/>
    <m/>
    <m/>
    <m/>
    <m/>
    <m/>
    <m/>
    <m/>
    <m/>
    <m/>
    <m/>
    <m/>
    <m/>
    <m/>
    <m/>
    <m/>
    <m/>
    <m/>
    <m/>
    <m/>
    <m/>
    <m/>
    <m/>
    <m/>
    <m/>
    <m/>
    <m/>
    <m/>
    <m/>
    <m/>
    <m/>
    <m/>
    <m/>
    <m/>
    <m/>
    <m/>
    <m/>
    <m/>
    <m/>
    <m/>
    <m/>
    <m/>
    <m/>
    <m/>
    <m/>
    <m/>
    <m/>
    <m/>
    <n v="0"/>
    <n v="2852"/>
    <n v="0"/>
    <n v="0"/>
    <m/>
    <m/>
    <m/>
    <m/>
    <m/>
    <m/>
    <m/>
    <m/>
    <m/>
    <m/>
    <x v="0"/>
    <m/>
    <m/>
  </r>
  <r>
    <x v="2"/>
    <x v="2"/>
    <x v="0"/>
    <x v="11"/>
    <n v="0"/>
    <n v="0"/>
    <n v="0"/>
    <n v="0"/>
    <n v="0"/>
    <n v="0"/>
    <n v="0"/>
    <n v="0"/>
    <n v="97"/>
    <n v="97"/>
    <n v="97"/>
    <n v="0"/>
    <n v="97"/>
    <n v="97"/>
    <m/>
    <m/>
    <m/>
    <m/>
    <m/>
    <m/>
    <m/>
    <m/>
    <m/>
    <m/>
    <m/>
    <m/>
    <m/>
    <m/>
    <m/>
    <m/>
    <m/>
    <m/>
    <m/>
    <m/>
    <m/>
    <m/>
    <m/>
    <m/>
    <m/>
    <m/>
    <m/>
    <m/>
    <m/>
    <m/>
    <m/>
    <m/>
    <m/>
    <m/>
    <m/>
    <m/>
    <m/>
    <m/>
    <m/>
    <m/>
    <m/>
    <m/>
    <m/>
    <m/>
    <m/>
    <m/>
    <m/>
    <m/>
    <m/>
    <m/>
    <m/>
    <m/>
    <m/>
    <m/>
    <n v="97"/>
    <n v="0"/>
    <n v="0"/>
    <n v="0"/>
    <m/>
    <m/>
    <m/>
    <m/>
    <m/>
    <m/>
    <m/>
    <m/>
    <m/>
    <m/>
    <x v="0"/>
    <m/>
    <m/>
  </r>
  <r>
    <x v="122"/>
    <x v="3"/>
    <x v="0"/>
    <x v="11"/>
    <n v="23"/>
    <n v="0"/>
    <n v="10"/>
    <n v="33"/>
    <n v="0"/>
    <n v="0"/>
    <n v="0"/>
    <n v="33"/>
    <n v="0"/>
    <n v="0"/>
    <n v="33"/>
    <n v="33"/>
    <n v="33"/>
    <n v="33"/>
    <n v="0"/>
    <n v="0"/>
    <n v="0"/>
    <n v="0"/>
    <n v="0"/>
    <n v="0"/>
    <n v="0"/>
    <n v="0"/>
    <m/>
    <m/>
    <m/>
    <m/>
    <n v="0"/>
    <n v="0"/>
    <m/>
    <m/>
    <m/>
    <m/>
    <n v="0"/>
    <n v="0"/>
    <m/>
    <m/>
    <m/>
    <m/>
    <n v="23"/>
    <n v="0"/>
    <m/>
    <m/>
    <n v="10"/>
    <n v="0"/>
    <n v="0"/>
    <n v="0"/>
    <m/>
    <m/>
    <m/>
    <m/>
    <n v="0"/>
    <n v="0"/>
    <m/>
    <m/>
    <m/>
    <m/>
    <m/>
    <m/>
    <m/>
    <m/>
    <m/>
    <m/>
    <m/>
    <m/>
    <m/>
    <m/>
    <m/>
    <m/>
    <m/>
    <m/>
    <m/>
    <m/>
    <m/>
    <m/>
    <m/>
    <m/>
    <m/>
    <m/>
    <m/>
    <m/>
    <m/>
    <m/>
    <x v="0"/>
    <m/>
    <m/>
  </r>
  <r>
    <x v="122"/>
    <x v="4"/>
    <x v="0"/>
    <x v="11"/>
    <n v="29"/>
    <n v="0"/>
    <n v="0"/>
    <n v="29"/>
    <n v="0"/>
    <n v="0"/>
    <n v="0"/>
    <n v="29"/>
    <n v="0"/>
    <n v="0"/>
    <n v="29"/>
    <n v="29"/>
    <n v="29"/>
    <n v="29"/>
    <n v="0"/>
    <n v="0"/>
    <n v="0"/>
    <n v="0"/>
    <n v="0"/>
    <n v="0"/>
    <n v="8"/>
    <n v="0"/>
    <m/>
    <m/>
    <m/>
    <m/>
    <n v="0"/>
    <n v="0"/>
    <m/>
    <m/>
    <m/>
    <m/>
    <n v="0"/>
    <n v="0"/>
    <m/>
    <m/>
    <m/>
    <m/>
    <n v="19"/>
    <n v="0"/>
    <m/>
    <m/>
    <m/>
    <m/>
    <n v="2"/>
    <n v="0"/>
    <m/>
    <m/>
    <m/>
    <m/>
    <n v="0"/>
    <n v="0"/>
    <m/>
    <m/>
    <m/>
    <m/>
    <m/>
    <m/>
    <m/>
    <m/>
    <m/>
    <m/>
    <m/>
    <m/>
    <m/>
    <m/>
    <m/>
    <m/>
    <m/>
    <m/>
    <m/>
    <m/>
    <m/>
    <m/>
    <m/>
    <m/>
    <m/>
    <m/>
    <m/>
    <m/>
    <m/>
    <m/>
    <x v="0"/>
    <m/>
    <m/>
  </r>
  <r>
    <x v="173"/>
    <x v="211"/>
    <x v="0"/>
    <x v="11"/>
    <n v="1"/>
    <n v="0"/>
    <n v="0"/>
    <n v="1"/>
    <n v="0"/>
    <n v="0"/>
    <n v="0"/>
    <n v="1"/>
    <n v="0"/>
    <n v="0"/>
    <n v="1"/>
    <n v="1"/>
    <n v="1"/>
    <n v="1"/>
    <n v="0"/>
    <n v="0"/>
    <n v="0"/>
    <n v="0"/>
    <n v="0"/>
    <n v="0"/>
    <n v="0"/>
    <n v="0"/>
    <m/>
    <m/>
    <m/>
    <m/>
    <n v="0"/>
    <n v="0"/>
    <m/>
    <m/>
    <m/>
    <m/>
    <n v="0"/>
    <n v="0"/>
    <m/>
    <m/>
    <m/>
    <m/>
    <n v="0"/>
    <n v="0"/>
    <m/>
    <m/>
    <m/>
    <m/>
    <n v="0"/>
    <n v="0"/>
    <m/>
    <m/>
    <m/>
    <m/>
    <n v="1"/>
    <n v="0"/>
    <m/>
    <m/>
    <m/>
    <m/>
    <m/>
    <m/>
    <m/>
    <m/>
    <m/>
    <m/>
    <m/>
    <m/>
    <m/>
    <m/>
    <m/>
    <m/>
    <m/>
    <m/>
    <m/>
    <m/>
    <m/>
    <m/>
    <m/>
    <m/>
    <m/>
    <m/>
    <m/>
    <m/>
    <m/>
    <m/>
    <x v="0"/>
    <m/>
    <m/>
  </r>
  <r>
    <x v="4"/>
    <x v="5"/>
    <x v="0"/>
    <x v="11"/>
    <n v="6"/>
    <n v="0"/>
    <n v="0"/>
    <n v="6"/>
    <n v="0"/>
    <n v="0"/>
    <n v="0"/>
    <n v="6"/>
    <n v="0"/>
    <n v="0"/>
    <n v="6"/>
    <n v="6"/>
    <n v="6"/>
    <n v="6"/>
    <n v="0"/>
    <n v="0"/>
    <n v="0"/>
    <n v="0"/>
    <n v="0"/>
    <n v="0"/>
    <n v="0"/>
    <n v="0"/>
    <m/>
    <m/>
    <m/>
    <m/>
    <n v="0"/>
    <n v="0"/>
    <m/>
    <m/>
    <m/>
    <m/>
    <n v="0"/>
    <n v="0"/>
    <m/>
    <m/>
    <m/>
    <m/>
    <n v="0"/>
    <n v="0"/>
    <m/>
    <m/>
    <m/>
    <m/>
    <n v="0"/>
    <n v="0"/>
    <m/>
    <m/>
    <m/>
    <m/>
    <n v="6"/>
    <n v="0"/>
    <m/>
    <m/>
    <m/>
    <m/>
    <m/>
    <m/>
    <m/>
    <m/>
    <m/>
    <m/>
    <m/>
    <m/>
    <m/>
    <m/>
    <m/>
    <m/>
    <m/>
    <m/>
    <m/>
    <m/>
    <m/>
    <m/>
    <m/>
    <m/>
    <m/>
    <m/>
    <m/>
    <m/>
    <m/>
    <m/>
    <x v="0"/>
    <m/>
    <m/>
  </r>
  <r>
    <x v="5"/>
    <x v="6"/>
    <x v="0"/>
    <x v="11"/>
    <n v="655511"/>
    <n v="264461"/>
    <n v="101554"/>
    <n v="1021526"/>
    <n v="48027"/>
    <n v="0"/>
    <n v="48027"/>
    <n v="1069553"/>
    <n v="29830"/>
    <n v="29830"/>
    <n v="1099383"/>
    <n v="3335485"/>
    <n v="3365315"/>
    <n v="3519944"/>
    <n v="0"/>
    <n v="0"/>
    <n v="0"/>
    <n v="0"/>
    <n v="0"/>
    <n v="0"/>
    <n v="616567"/>
    <n v="263353"/>
    <n v="257651"/>
    <n v="0"/>
    <n v="38637"/>
    <n v="11273"/>
    <n v="0"/>
    <n v="0"/>
    <m/>
    <m/>
    <m/>
    <m/>
    <n v="0"/>
    <n v="0"/>
    <m/>
    <m/>
    <m/>
    <m/>
    <n v="0"/>
    <n v="0"/>
    <m/>
    <m/>
    <n v="6507"/>
    <n v="5305"/>
    <n v="38944"/>
    <n v="16685"/>
    <n v="6810"/>
    <n v="0"/>
    <n v="56410"/>
    <n v="6362"/>
    <n v="0"/>
    <n v="0"/>
    <m/>
    <m/>
    <m/>
    <m/>
    <n v="0"/>
    <n v="0"/>
    <n v="48027"/>
    <m/>
    <m/>
    <m/>
    <m/>
    <m/>
    <m/>
    <m/>
    <m/>
    <m/>
    <n v="0"/>
    <n v="14080"/>
    <n v="0"/>
    <n v="15750"/>
    <m/>
    <m/>
    <m/>
    <m/>
    <m/>
    <n v="2265932"/>
    <m/>
    <m/>
    <m/>
    <n v="154629"/>
    <x v="1"/>
    <m/>
    <m/>
  </r>
  <r>
    <x v="6"/>
    <x v="8"/>
    <x v="0"/>
    <x v="11"/>
    <n v="0"/>
    <n v="0"/>
    <n v="0"/>
    <n v="0"/>
    <n v="0"/>
    <n v="0"/>
    <n v="0"/>
    <n v="0"/>
    <n v="30"/>
    <n v="30"/>
    <n v="30"/>
    <n v="0"/>
    <n v="30"/>
    <n v="30"/>
    <m/>
    <m/>
    <m/>
    <m/>
    <m/>
    <m/>
    <m/>
    <m/>
    <m/>
    <m/>
    <m/>
    <m/>
    <m/>
    <m/>
    <m/>
    <m/>
    <m/>
    <m/>
    <m/>
    <m/>
    <m/>
    <m/>
    <m/>
    <m/>
    <m/>
    <m/>
    <m/>
    <m/>
    <m/>
    <m/>
    <m/>
    <m/>
    <m/>
    <m/>
    <m/>
    <m/>
    <m/>
    <m/>
    <m/>
    <m/>
    <m/>
    <m/>
    <m/>
    <m/>
    <m/>
    <m/>
    <m/>
    <m/>
    <m/>
    <m/>
    <m/>
    <m/>
    <m/>
    <m/>
    <n v="0"/>
    <n v="0"/>
    <n v="0"/>
    <n v="30"/>
    <m/>
    <m/>
    <m/>
    <m/>
    <m/>
    <m/>
    <m/>
    <m/>
    <m/>
    <m/>
    <x v="0"/>
    <m/>
    <m/>
  </r>
  <r>
    <x v="131"/>
    <x v="168"/>
    <x v="0"/>
    <x v="11"/>
    <n v="2"/>
    <n v="0"/>
    <n v="0"/>
    <n v="2"/>
    <n v="0"/>
    <n v="0"/>
    <n v="0"/>
    <n v="2"/>
    <n v="0"/>
    <n v="0"/>
    <n v="2"/>
    <n v="2"/>
    <n v="2"/>
    <n v="2"/>
    <n v="0"/>
    <n v="0"/>
    <n v="0"/>
    <n v="0"/>
    <n v="0"/>
    <n v="0"/>
    <n v="0"/>
    <n v="0"/>
    <m/>
    <m/>
    <m/>
    <m/>
    <n v="0"/>
    <n v="0"/>
    <m/>
    <m/>
    <m/>
    <m/>
    <n v="0"/>
    <n v="0"/>
    <m/>
    <m/>
    <m/>
    <m/>
    <n v="2"/>
    <n v="0"/>
    <m/>
    <m/>
    <m/>
    <m/>
    <n v="0"/>
    <n v="0"/>
    <m/>
    <m/>
    <m/>
    <m/>
    <n v="0"/>
    <n v="0"/>
    <m/>
    <m/>
    <m/>
    <m/>
    <m/>
    <m/>
    <m/>
    <m/>
    <m/>
    <m/>
    <m/>
    <m/>
    <m/>
    <m/>
    <m/>
    <m/>
    <m/>
    <m/>
    <m/>
    <m/>
    <m/>
    <m/>
    <m/>
    <m/>
    <m/>
    <m/>
    <m/>
    <m/>
    <m/>
    <m/>
    <x v="0"/>
    <m/>
    <m/>
  </r>
  <r>
    <x v="147"/>
    <x v="174"/>
    <x v="0"/>
    <x v="11"/>
    <n v="289"/>
    <n v="0"/>
    <n v="0"/>
    <n v="289"/>
    <n v="0"/>
    <n v="0"/>
    <n v="0"/>
    <n v="289"/>
    <n v="0"/>
    <n v="0"/>
    <n v="289"/>
    <n v="289"/>
    <n v="289"/>
    <n v="289"/>
    <n v="0"/>
    <n v="0"/>
    <n v="0"/>
    <n v="0"/>
    <n v="0"/>
    <n v="0"/>
    <n v="0"/>
    <n v="0"/>
    <m/>
    <m/>
    <m/>
    <m/>
    <n v="0"/>
    <n v="0"/>
    <m/>
    <m/>
    <m/>
    <m/>
    <n v="0"/>
    <n v="0"/>
    <m/>
    <m/>
    <m/>
    <m/>
    <n v="0"/>
    <n v="0"/>
    <m/>
    <m/>
    <m/>
    <m/>
    <n v="0"/>
    <n v="0"/>
    <m/>
    <m/>
    <m/>
    <m/>
    <n v="289"/>
    <n v="0"/>
    <m/>
    <m/>
    <m/>
    <m/>
    <m/>
    <m/>
    <m/>
    <m/>
    <m/>
    <m/>
    <m/>
    <m/>
    <m/>
    <m/>
    <m/>
    <m/>
    <m/>
    <m/>
    <m/>
    <m/>
    <m/>
    <m/>
    <m/>
    <m/>
    <m/>
    <m/>
    <m/>
    <m/>
    <m/>
    <m/>
    <x v="0"/>
    <m/>
    <m/>
  </r>
  <r>
    <x v="193"/>
    <x v="236"/>
    <x v="0"/>
    <x v="11"/>
    <n v="3"/>
    <n v="0"/>
    <n v="0"/>
    <n v="3"/>
    <n v="0"/>
    <n v="0"/>
    <n v="0"/>
    <n v="3"/>
    <n v="0"/>
    <n v="0"/>
    <n v="3"/>
    <n v="3"/>
    <n v="3"/>
    <n v="3"/>
    <n v="0"/>
    <n v="0"/>
    <n v="0"/>
    <n v="0"/>
    <n v="0"/>
    <n v="0"/>
    <n v="0"/>
    <n v="0"/>
    <m/>
    <m/>
    <m/>
    <m/>
    <n v="0"/>
    <n v="0"/>
    <m/>
    <m/>
    <m/>
    <m/>
    <n v="0"/>
    <n v="0"/>
    <m/>
    <m/>
    <m/>
    <m/>
    <n v="0"/>
    <n v="0"/>
    <m/>
    <m/>
    <m/>
    <m/>
    <n v="0"/>
    <n v="0"/>
    <m/>
    <m/>
    <m/>
    <m/>
    <n v="3"/>
    <n v="0"/>
    <m/>
    <m/>
    <m/>
    <m/>
    <m/>
    <m/>
    <m/>
    <m/>
    <m/>
    <m/>
    <m/>
    <m/>
    <m/>
    <m/>
    <m/>
    <m/>
    <m/>
    <m/>
    <m/>
    <m/>
    <m/>
    <m/>
    <m/>
    <m/>
    <m/>
    <m/>
    <m/>
    <m/>
    <m/>
    <m/>
    <x v="0"/>
    <m/>
    <m/>
  </r>
  <r>
    <x v="0"/>
    <x v="182"/>
    <x v="0"/>
    <x v="11"/>
    <n v="0"/>
    <n v="0"/>
    <n v="1050"/>
    <n v="1050"/>
    <n v="0"/>
    <n v="0"/>
    <n v="0"/>
    <n v="1050"/>
    <n v="761697"/>
    <n v="761697"/>
    <n v="762747"/>
    <n v="1050"/>
    <n v="762747"/>
    <n v="762747"/>
    <n v="0"/>
    <n v="0"/>
    <n v="0"/>
    <n v="0"/>
    <n v="0"/>
    <n v="0"/>
    <n v="0"/>
    <n v="0"/>
    <m/>
    <m/>
    <n v="1050"/>
    <m/>
    <n v="0"/>
    <n v="0"/>
    <m/>
    <m/>
    <m/>
    <m/>
    <n v="0"/>
    <n v="0"/>
    <m/>
    <m/>
    <m/>
    <m/>
    <n v="0"/>
    <n v="0"/>
    <m/>
    <m/>
    <m/>
    <m/>
    <n v="0"/>
    <n v="0"/>
    <m/>
    <m/>
    <m/>
    <m/>
    <n v="0"/>
    <n v="0"/>
    <m/>
    <m/>
    <m/>
    <m/>
    <m/>
    <m/>
    <m/>
    <m/>
    <m/>
    <m/>
    <m/>
    <m/>
    <m/>
    <m/>
    <m/>
    <m/>
    <n v="0"/>
    <n v="3821"/>
    <n v="0"/>
    <n v="757876"/>
    <m/>
    <m/>
    <m/>
    <m/>
    <m/>
    <m/>
    <m/>
    <m/>
    <m/>
    <m/>
    <x v="1"/>
    <m/>
    <m/>
  </r>
  <r>
    <x v="0"/>
    <x v="249"/>
    <x v="0"/>
    <x v="11"/>
    <n v="0"/>
    <n v="0"/>
    <n v="939"/>
    <n v="939"/>
    <n v="0"/>
    <n v="0"/>
    <n v="0"/>
    <n v="939"/>
    <n v="0"/>
    <n v="0"/>
    <n v="939"/>
    <n v="939"/>
    <n v="939"/>
    <n v="939"/>
    <n v="0"/>
    <n v="0"/>
    <n v="0"/>
    <n v="0"/>
    <n v="0"/>
    <n v="0"/>
    <n v="0"/>
    <n v="0"/>
    <m/>
    <m/>
    <n v="939"/>
    <m/>
    <n v="0"/>
    <n v="0"/>
    <m/>
    <m/>
    <m/>
    <m/>
    <n v="0"/>
    <n v="0"/>
    <m/>
    <m/>
    <m/>
    <m/>
    <n v="0"/>
    <n v="0"/>
    <m/>
    <m/>
    <m/>
    <m/>
    <n v="0"/>
    <n v="0"/>
    <m/>
    <m/>
    <m/>
    <m/>
    <n v="0"/>
    <n v="0"/>
    <m/>
    <m/>
    <m/>
    <m/>
    <m/>
    <m/>
    <m/>
    <m/>
    <m/>
    <m/>
    <m/>
    <m/>
    <m/>
    <m/>
    <m/>
    <m/>
    <m/>
    <m/>
    <m/>
    <m/>
    <m/>
    <m/>
    <m/>
    <m/>
    <m/>
    <m/>
    <m/>
    <m/>
    <m/>
    <m/>
    <x v="0"/>
    <m/>
    <m/>
  </r>
  <r>
    <x v="203"/>
    <x v="250"/>
    <x v="0"/>
    <x v="11"/>
    <n v="0"/>
    <n v="13"/>
    <n v="0"/>
    <n v="13"/>
    <n v="0"/>
    <n v="0"/>
    <n v="0"/>
    <n v="13"/>
    <n v="0"/>
    <n v="0"/>
    <n v="13"/>
    <n v="13"/>
    <n v="13"/>
    <n v="13"/>
    <n v="0"/>
    <n v="0"/>
    <n v="0"/>
    <n v="0"/>
    <n v="0"/>
    <n v="0"/>
    <n v="0"/>
    <n v="0"/>
    <n v="6"/>
    <n v="6"/>
    <m/>
    <m/>
    <n v="0"/>
    <n v="0"/>
    <m/>
    <m/>
    <m/>
    <m/>
    <n v="0"/>
    <n v="0"/>
    <m/>
    <m/>
    <m/>
    <m/>
    <n v="0"/>
    <n v="0"/>
    <m/>
    <m/>
    <m/>
    <m/>
    <n v="0"/>
    <n v="0"/>
    <n v="7"/>
    <n v="5"/>
    <m/>
    <m/>
    <n v="0"/>
    <n v="0"/>
    <m/>
    <m/>
    <m/>
    <m/>
    <m/>
    <m/>
    <m/>
    <m/>
    <m/>
    <m/>
    <m/>
    <m/>
    <m/>
    <m/>
    <m/>
    <m/>
    <m/>
    <m/>
    <m/>
    <m/>
    <m/>
    <m/>
    <m/>
    <m/>
    <m/>
    <m/>
    <m/>
    <m/>
    <m/>
    <m/>
    <x v="0"/>
    <m/>
    <m/>
  </r>
  <r>
    <x v="7"/>
    <x v="9"/>
    <x v="0"/>
    <x v="11"/>
    <n v="235428"/>
    <n v="363483"/>
    <n v="15906"/>
    <n v="614817"/>
    <n v="0"/>
    <n v="0"/>
    <n v="0"/>
    <n v="614817"/>
    <n v="0"/>
    <n v="0"/>
    <n v="614817"/>
    <n v="614817"/>
    <n v="614817"/>
    <n v="614817"/>
    <n v="0"/>
    <n v="0"/>
    <n v="0"/>
    <n v="0"/>
    <n v="0"/>
    <n v="0"/>
    <n v="235428"/>
    <n v="228209"/>
    <n v="363483"/>
    <n v="88716"/>
    <n v="15906"/>
    <n v="2945"/>
    <n v="0"/>
    <n v="0"/>
    <m/>
    <m/>
    <m/>
    <m/>
    <n v="0"/>
    <n v="0"/>
    <m/>
    <m/>
    <m/>
    <m/>
    <n v="0"/>
    <n v="0"/>
    <m/>
    <m/>
    <m/>
    <m/>
    <n v="0"/>
    <n v="0"/>
    <m/>
    <m/>
    <m/>
    <m/>
    <n v="0"/>
    <n v="0"/>
    <m/>
    <m/>
    <m/>
    <m/>
    <m/>
    <m/>
    <m/>
    <m/>
    <m/>
    <m/>
    <m/>
    <m/>
    <m/>
    <m/>
    <m/>
    <m/>
    <m/>
    <m/>
    <m/>
    <m/>
    <m/>
    <m/>
    <m/>
    <m/>
    <m/>
    <m/>
    <m/>
    <m/>
    <m/>
    <m/>
    <x v="1"/>
    <m/>
    <m/>
  </r>
  <r>
    <x v="174"/>
    <x v="212"/>
    <x v="0"/>
    <x v="11"/>
    <n v="0"/>
    <n v="0"/>
    <n v="0"/>
    <n v="0"/>
    <n v="0"/>
    <n v="0"/>
    <n v="0"/>
    <n v="0"/>
    <n v="318"/>
    <n v="318"/>
    <n v="318"/>
    <n v="0"/>
    <n v="318"/>
    <n v="318"/>
    <m/>
    <m/>
    <m/>
    <m/>
    <m/>
    <m/>
    <m/>
    <m/>
    <m/>
    <m/>
    <m/>
    <m/>
    <m/>
    <m/>
    <m/>
    <m/>
    <m/>
    <m/>
    <m/>
    <m/>
    <m/>
    <m/>
    <m/>
    <m/>
    <m/>
    <m/>
    <m/>
    <m/>
    <m/>
    <m/>
    <m/>
    <m/>
    <m/>
    <m/>
    <m/>
    <m/>
    <m/>
    <m/>
    <m/>
    <m/>
    <m/>
    <m/>
    <m/>
    <m/>
    <m/>
    <m/>
    <m/>
    <m/>
    <m/>
    <m/>
    <m/>
    <m/>
    <m/>
    <m/>
    <n v="0"/>
    <n v="318"/>
    <n v="0"/>
    <n v="0"/>
    <m/>
    <m/>
    <m/>
    <m/>
    <m/>
    <m/>
    <m/>
    <m/>
    <m/>
    <m/>
    <x v="0"/>
    <m/>
    <m/>
  </r>
  <r>
    <x v="204"/>
    <x v="251"/>
    <x v="0"/>
    <x v="11"/>
    <n v="2"/>
    <n v="0"/>
    <n v="0"/>
    <n v="2"/>
    <n v="0"/>
    <n v="0"/>
    <n v="0"/>
    <n v="2"/>
    <n v="0"/>
    <n v="0"/>
    <n v="2"/>
    <n v="2"/>
    <n v="2"/>
    <n v="2"/>
    <n v="0"/>
    <n v="0"/>
    <n v="0"/>
    <n v="0"/>
    <n v="0"/>
    <n v="0"/>
    <n v="0"/>
    <n v="0"/>
    <m/>
    <m/>
    <m/>
    <m/>
    <n v="0"/>
    <n v="0"/>
    <m/>
    <m/>
    <m/>
    <m/>
    <n v="0"/>
    <n v="0"/>
    <m/>
    <m/>
    <m/>
    <m/>
    <n v="0"/>
    <n v="0"/>
    <m/>
    <m/>
    <m/>
    <m/>
    <n v="0"/>
    <n v="0"/>
    <m/>
    <m/>
    <m/>
    <m/>
    <n v="2"/>
    <n v="0"/>
    <m/>
    <m/>
    <m/>
    <m/>
    <m/>
    <m/>
    <m/>
    <m/>
    <m/>
    <m/>
    <m/>
    <m/>
    <m/>
    <m/>
    <m/>
    <m/>
    <m/>
    <m/>
    <m/>
    <m/>
    <m/>
    <m/>
    <m/>
    <m/>
    <m/>
    <m/>
    <m/>
    <m/>
    <m/>
    <m/>
    <x v="0"/>
    <m/>
    <m/>
  </r>
  <r>
    <x v="160"/>
    <x v="237"/>
    <x v="0"/>
    <x v="11"/>
    <n v="362"/>
    <n v="0"/>
    <n v="0"/>
    <n v="362"/>
    <n v="0"/>
    <n v="0"/>
    <n v="0"/>
    <n v="362"/>
    <n v="0"/>
    <n v="0"/>
    <n v="362"/>
    <n v="362"/>
    <n v="362"/>
    <n v="362"/>
    <n v="0"/>
    <n v="0"/>
    <n v="0"/>
    <n v="0"/>
    <n v="0"/>
    <n v="0"/>
    <n v="300"/>
    <n v="0"/>
    <m/>
    <m/>
    <m/>
    <m/>
    <n v="0"/>
    <n v="0"/>
    <m/>
    <m/>
    <m/>
    <m/>
    <n v="0"/>
    <n v="0"/>
    <m/>
    <m/>
    <m/>
    <m/>
    <n v="0"/>
    <n v="0"/>
    <m/>
    <m/>
    <m/>
    <m/>
    <n v="44"/>
    <n v="0"/>
    <m/>
    <m/>
    <m/>
    <m/>
    <n v="18"/>
    <n v="0"/>
    <m/>
    <m/>
    <m/>
    <m/>
    <m/>
    <m/>
    <m/>
    <m/>
    <m/>
    <m/>
    <m/>
    <m/>
    <m/>
    <m/>
    <m/>
    <m/>
    <m/>
    <m/>
    <m/>
    <m/>
    <m/>
    <m/>
    <m/>
    <m/>
    <m/>
    <m/>
    <m/>
    <m/>
    <m/>
    <m/>
    <x v="0"/>
    <m/>
    <m/>
  </r>
  <r>
    <x v="162"/>
    <x v="197"/>
    <x v="0"/>
    <x v="11"/>
    <n v="32"/>
    <n v="0"/>
    <n v="0"/>
    <n v="32"/>
    <n v="3"/>
    <n v="0"/>
    <n v="3"/>
    <n v="35"/>
    <n v="0"/>
    <n v="0"/>
    <n v="35"/>
    <n v="35"/>
    <n v="35"/>
    <n v="35"/>
    <n v="0"/>
    <n v="0"/>
    <n v="0"/>
    <n v="0"/>
    <n v="0"/>
    <n v="0"/>
    <n v="0"/>
    <n v="0"/>
    <m/>
    <m/>
    <m/>
    <m/>
    <n v="0"/>
    <n v="0"/>
    <m/>
    <m/>
    <m/>
    <m/>
    <n v="0"/>
    <n v="0"/>
    <m/>
    <m/>
    <m/>
    <m/>
    <n v="0"/>
    <n v="0"/>
    <m/>
    <m/>
    <m/>
    <m/>
    <n v="0"/>
    <n v="0"/>
    <m/>
    <m/>
    <m/>
    <m/>
    <n v="32"/>
    <n v="0"/>
    <m/>
    <m/>
    <m/>
    <m/>
    <m/>
    <m/>
    <n v="3"/>
    <m/>
    <m/>
    <m/>
    <m/>
    <m/>
    <m/>
    <m/>
    <m/>
    <m/>
    <m/>
    <m/>
    <m/>
    <m/>
    <m/>
    <m/>
    <m/>
    <m/>
    <m/>
    <m/>
    <m/>
    <m/>
    <m/>
    <m/>
    <x v="0"/>
    <m/>
    <m/>
  </r>
  <r>
    <x v="176"/>
    <x v="214"/>
    <x v="0"/>
    <x v="11"/>
    <n v="7"/>
    <n v="0"/>
    <n v="0"/>
    <n v="7"/>
    <n v="0"/>
    <n v="0"/>
    <n v="0"/>
    <n v="7"/>
    <n v="0"/>
    <n v="0"/>
    <n v="7"/>
    <n v="7"/>
    <n v="7"/>
    <n v="7"/>
    <n v="0"/>
    <n v="0"/>
    <n v="0"/>
    <n v="0"/>
    <n v="0"/>
    <n v="0"/>
    <n v="7"/>
    <n v="4"/>
    <m/>
    <m/>
    <m/>
    <m/>
    <n v="0"/>
    <n v="0"/>
    <m/>
    <m/>
    <m/>
    <m/>
    <n v="0"/>
    <n v="0"/>
    <m/>
    <m/>
    <m/>
    <m/>
    <n v="0"/>
    <n v="0"/>
    <m/>
    <m/>
    <m/>
    <m/>
    <n v="0"/>
    <n v="0"/>
    <m/>
    <m/>
    <m/>
    <m/>
    <n v="0"/>
    <n v="0"/>
    <m/>
    <m/>
    <m/>
    <m/>
    <m/>
    <m/>
    <m/>
    <m/>
    <m/>
    <m/>
    <m/>
    <m/>
    <m/>
    <m/>
    <m/>
    <m/>
    <m/>
    <m/>
    <m/>
    <m/>
    <m/>
    <m/>
    <m/>
    <m/>
    <m/>
    <m/>
    <m/>
    <m/>
    <m/>
    <m/>
    <x v="0"/>
    <m/>
    <m/>
  </r>
  <r>
    <x v="8"/>
    <x v="10"/>
    <x v="0"/>
    <x v="11"/>
    <n v="1"/>
    <n v="146"/>
    <n v="25554"/>
    <n v="25701"/>
    <n v="0"/>
    <n v="0"/>
    <n v="0"/>
    <n v="25701"/>
    <n v="0"/>
    <n v="0"/>
    <n v="25701"/>
    <n v="488823"/>
    <n v="488823"/>
    <n v="488823"/>
    <n v="0"/>
    <n v="0"/>
    <n v="0"/>
    <n v="0"/>
    <n v="0"/>
    <n v="0"/>
    <n v="0"/>
    <n v="0"/>
    <n v="144"/>
    <n v="0"/>
    <n v="23017"/>
    <n v="22887"/>
    <n v="0"/>
    <n v="0"/>
    <m/>
    <m/>
    <n v="2522"/>
    <n v="2522"/>
    <n v="0"/>
    <n v="0"/>
    <m/>
    <m/>
    <m/>
    <m/>
    <n v="1"/>
    <n v="1"/>
    <n v="2"/>
    <n v="0"/>
    <n v="15"/>
    <n v="6"/>
    <n v="0"/>
    <n v="0"/>
    <m/>
    <m/>
    <m/>
    <m/>
    <n v="0"/>
    <n v="0"/>
    <m/>
    <m/>
    <m/>
    <m/>
    <m/>
    <m/>
    <m/>
    <m/>
    <m/>
    <m/>
    <m/>
    <m/>
    <m/>
    <m/>
    <m/>
    <m/>
    <m/>
    <m/>
    <m/>
    <m/>
    <m/>
    <m/>
    <m/>
    <m/>
    <m/>
    <n v="463122"/>
    <m/>
    <m/>
    <m/>
    <m/>
    <x v="1"/>
    <m/>
    <m/>
  </r>
  <r>
    <x v="9"/>
    <x v="11"/>
    <x v="0"/>
    <x v="11"/>
    <n v="7"/>
    <n v="0"/>
    <n v="0"/>
    <n v="7"/>
    <n v="0"/>
    <n v="0"/>
    <n v="0"/>
    <n v="7"/>
    <n v="0"/>
    <n v="0"/>
    <n v="7"/>
    <n v="7"/>
    <n v="7"/>
    <n v="7"/>
    <n v="0"/>
    <n v="0"/>
    <n v="0"/>
    <n v="0"/>
    <n v="0"/>
    <n v="0"/>
    <n v="0"/>
    <n v="0"/>
    <m/>
    <m/>
    <m/>
    <m/>
    <n v="0"/>
    <n v="0"/>
    <m/>
    <m/>
    <m/>
    <m/>
    <n v="0"/>
    <n v="0"/>
    <m/>
    <m/>
    <m/>
    <m/>
    <n v="0"/>
    <n v="0"/>
    <m/>
    <m/>
    <m/>
    <m/>
    <n v="0"/>
    <n v="0"/>
    <m/>
    <m/>
    <m/>
    <m/>
    <n v="7"/>
    <n v="0"/>
    <m/>
    <m/>
    <m/>
    <m/>
    <m/>
    <m/>
    <m/>
    <m/>
    <m/>
    <m/>
    <m/>
    <m/>
    <m/>
    <m/>
    <m/>
    <m/>
    <m/>
    <m/>
    <m/>
    <m/>
    <m/>
    <m/>
    <m/>
    <m/>
    <m/>
    <m/>
    <m/>
    <m/>
    <m/>
    <m/>
    <x v="0"/>
    <m/>
    <m/>
  </r>
  <r>
    <x v="139"/>
    <x v="175"/>
    <x v="0"/>
    <x v="11"/>
    <n v="0"/>
    <n v="0"/>
    <n v="3"/>
    <n v="3"/>
    <n v="0"/>
    <n v="0"/>
    <n v="0"/>
    <n v="3"/>
    <n v="0"/>
    <n v="0"/>
    <n v="3"/>
    <n v="3"/>
    <n v="3"/>
    <n v="3"/>
    <m/>
    <m/>
    <m/>
    <m/>
    <m/>
    <m/>
    <m/>
    <m/>
    <m/>
    <m/>
    <m/>
    <m/>
    <m/>
    <m/>
    <m/>
    <m/>
    <m/>
    <m/>
    <m/>
    <m/>
    <m/>
    <m/>
    <m/>
    <m/>
    <m/>
    <m/>
    <m/>
    <m/>
    <m/>
    <m/>
    <m/>
    <m/>
    <m/>
    <m/>
    <m/>
    <m/>
    <m/>
    <m/>
    <m/>
    <m/>
    <m/>
    <m/>
    <n v="0"/>
    <n v="3"/>
    <n v="0"/>
    <m/>
    <m/>
    <m/>
    <n v="0"/>
    <m/>
    <n v="0"/>
    <m/>
    <m/>
    <m/>
    <m/>
    <m/>
    <m/>
    <m/>
    <m/>
    <m/>
    <m/>
    <m/>
    <m/>
    <m/>
    <m/>
    <m/>
    <m/>
    <n v="0"/>
    <x v="0"/>
    <m/>
    <m/>
  </r>
  <r>
    <x v="177"/>
    <x v="215"/>
    <x v="0"/>
    <x v="11"/>
    <n v="0"/>
    <n v="0"/>
    <n v="0"/>
    <n v="0"/>
    <n v="0"/>
    <n v="0"/>
    <n v="0"/>
    <n v="0"/>
    <n v="5292"/>
    <n v="5292"/>
    <n v="5292"/>
    <n v="0"/>
    <n v="5292"/>
    <n v="5292"/>
    <m/>
    <m/>
    <m/>
    <m/>
    <m/>
    <m/>
    <m/>
    <m/>
    <m/>
    <m/>
    <m/>
    <m/>
    <m/>
    <m/>
    <m/>
    <m/>
    <m/>
    <m/>
    <m/>
    <m/>
    <m/>
    <m/>
    <m/>
    <m/>
    <m/>
    <m/>
    <m/>
    <m/>
    <m/>
    <m/>
    <m/>
    <m/>
    <m/>
    <m/>
    <m/>
    <m/>
    <m/>
    <m/>
    <m/>
    <m/>
    <m/>
    <m/>
    <m/>
    <m/>
    <m/>
    <m/>
    <m/>
    <m/>
    <m/>
    <m/>
    <m/>
    <m/>
    <m/>
    <m/>
    <n v="0"/>
    <n v="0"/>
    <n v="0"/>
    <n v="5292"/>
    <m/>
    <m/>
    <m/>
    <m/>
    <m/>
    <m/>
    <m/>
    <m/>
    <m/>
    <m/>
    <x v="0"/>
    <m/>
    <m/>
  </r>
  <r>
    <x v="8"/>
    <x v="13"/>
    <x v="0"/>
    <x v="11"/>
    <n v="37122"/>
    <n v="488"/>
    <n v="246582"/>
    <n v="284192"/>
    <n v="0"/>
    <n v="0"/>
    <n v="0"/>
    <n v="284192"/>
    <n v="18680"/>
    <n v="18680"/>
    <n v="302872"/>
    <n v="1314137"/>
    <n v="1332817"/>
    <n v="1336367"/>
    <n v="0"/>
    <n v="0"/>
    <n v="0"/>
    <n v="0"/>
    <n v="0"/>
    <n v="0"/>
    <n v="37087"/>
    <n v="0"/>
    <n v="486"/>
    <n v="0"/>
    <n v="193602"/>
    <n v="1046"/>
    <n v="0"/>
    <n v="0"/>
    <m/>
    <m/>
    <n v="23875"/>
    <n v="22336"/>
    <n v="0"/>
    <n v="0"/>
    <m/>
    <m/>
    <m/>
    <m/>
    <n v="35"/>
    <n v="5"/>
    <n v="2"/>
    <n v="0"/>
    <n v="29105"/>
    <n v="757"/>
    <n v="0"/>
    <n v="0"/>
    <m/>
    <m/>
    <m/>
    <m/>
    <n v="0"/>
    <n v="0"/>
    <m/>
    <m/>
    <m/>
    <m/>
    <m/>
    <m/>
    <m/>
    <m/>
    <m/>
    <m/>
    <m/>
    <m/>
    <m/>
    <m/>
    <m/>
    <m/>
    <m/>
    <n v="18680"/>
    <m/>
    <m/>
    <m/>
    <m/>
    <m/>
    <m/>
    <m/>
    <n v="1029945"/>
    <m/>
    <m/>
    <m/>
    <n v="3550"/>
    <x v="1"/>
    <m/>
    <m/>
  </r>
  <r>
    <x v="162"/>
    <x v="198"/>
    <x v="0"/>
    <x v="11"/>
    <n v="0"/>
    <n v="0"/>
    <n v="0"/>
    <n v="0"/>
    <n v="1932"/>
    <n v="0"/>
    <n v="1932"/>
    <n v="1932"/>
    <n v="0"/>
    <n v="0"/>
    <n v="1932"/>
    <n v="1932"/>
    <n v="1932"/>
    <n v="1932"/>
    <m/>
    <m/>
    <m/>
    <m/>
    <m/>
    <m/>
    <m/>
    <m/>
    <m/>
    <m/>
    <m/>
    <m/>
    <m/>
    <m/>
    <m/>
    <m/>
    <m/>
    <m/>
    <m/>
    <m/>
    <m/>
    <m/>
    <m/>
    <m/>
    <m/>
    <m/>
    <m/>
    <m/>
    <m/>
    <m/>
    <m/>
    <m/>
    <m/>
    <m/>
    <m/>
    <m/>
    <m/>
    <m/>
    <m/>
    <m/>
    <m/>
    <m/>
    <n v="0"/>
    <n v="0"/>
    <n v="1932"/>
    <m/>
    <m/>
    <m/>
    <n v="0"/>
    <m/>
    <n v="0"/>
    <m/>
    <m/>
    <m/>
    <m/>
    <m/>
    <m/>
    <m/>
    <m/>
    <m/>
    <m/>
    <m/>
    <m/>
    <m/>
    <m/>
    <m/>
    <m/>
    <n v="0"/>
    <x v="0"/>
    <m/>
    <m/>
  </r>
  <r>
    <x v="205"/>
    <x v="17"/>
    <x v="0"/>
    <x v="11"/>
    <n v="0"/>
    <n v="0"/>
    <n v="0"/>
    <n v="0"/>
    <n v="0"/>
    <n v="0"/>
    <n v="0"/>
    <n v="0"/>
    <n v="0"/>
    <n v="0"/>
    <n v="0"/>
    <n v="11821"/>
    <n v="11821"/>
    <n v="71878"/>
    <m/>
    <m/>
    <m/>
    <m/>
    <m/>
    <m/>
    <m/>
    <m/>
    <m/>
    <m/>
    <m/>
    <m/>
    <m/>
    <m/>
    <m/>
    <m/>
    <m/>
    <m/>
    <m/>
    <m/>
    <m/>
    <m/>
    <m/>
    <m/>
    <m/>
    <m/>
    <m/>
    <m/>
    <m/>
    <m/>
    <m/>
    <m/>
    <m/>
    <m/>
    <m/>
    <m/>
    <m/>
    <m/>
    <m/>
    <m/>
    <m/>
    <m/>
    <n v="0"/>
    <n v="0"/>
    <n v="0"/>
    <m/>
    <m/>
    <m/>
    <n v="0"/>
    <m/>
    <n v="0"/>
    <m/>
    <m/>
    <m/>
    <m/>
    <m/>
    <m/>
    <m/>
    <m/>
    <m/>
    <m/>
    <m/>
    <m/>
    <n v="11821"/>
    <m/>
    <m/>
    <m/>
    <n v="60057"/>
    <x v="0"/>
    <m/>
    <m/>
  </r>
  <r>
    <x v="11"/>
    <x v="199"/>
    <x v="0"/>
    <x v="11"/>
    <n v="32"/>
    <n v="0"/>
    <n v="0"/>
    <n v="32"/>
    <n v="0"/>
    <n v="0"/>
    <n v="0"/>
    <n v="32"/>
    <n v="0"/>
    <n v="0"/>
    <n v="32"/>
    <n v="32"/>
    <n v="32"/>
    <n v="32"/>
    <n v="0"/>
    <n v="0"/>
    <n v="0"/>
    <n v="0"/>
    <n v="0"/>
    <n v="0"/>
    <n v="0"/>
    <n v="0"/>
    <m/>
    <m/>
    <m/>
    <m/>
    <n v="0"/>
    <n v="0"/>
    <m/>
    <m/>
    <m/>
    <m/>
    <n v="0"/>
    <n v="0"/>
    <m/>
    <m/>
    <m/>
    <m/>
    <n v="32"/>
    <n v="0"/>
    <m/>
    <m/>
    <m/>
    <m/>
    <n v="0"/>
    <n v="0"/>
    <m/>
    <m/>
    <m/>
    <m/>
    <n v="0"/>
    <n v="0"/>
    <m/>
    <m/>
    <m/>
    <m/>
    <m/>
    <m/>
    <m/>
    <m/>
    <m/>
    <m/>
    <m/>
    <m/>
    <m/>
    <m/>
    <m/>
    <m/>
    <m/>
    <m/>
    <m/>
    <m/>
    <m/>
    <m/>
    <m/>
    <m/>
    <m/>
    <m/>
    <m/>
    <m/>
    <m/>
    <m/>
    <x v="0"/>
    <m/>
    <m/>
  </r>
  <r>
    <x v="124"/>
    <x v="216"/>
    <x v="0"/>
    <x v="11"/>
    <n v="4"/>
    <n v="0"/>
    <n v="0"/>
    <n v="4"/>
    <n v="0"/>
    <n v="0"/>
    <n v="0"/>
    <n v="4"/>
    <n v="0"/>
    <n v="0"/>
    <n v="4"/>
    <n v="4"/>
    <n v="4"/>
    <n v="4"/>
    <n v="0"/>
    <n v="0"/>
    <n v="0"/>
    <n v="0"/>
    <n v="0"/>
    <n v="0"/>
    <n v="0"/>
    <n v="0"/>
    <m/>
    <m/>
    <m/>
    <m/>
    <n v="0"/>
    <n v="0"/>
    <m/>
    <m/>
    <m/>
    <m/>
    <n v="0"/>
    <n v="0"/>
    <m/>
    <m/>
    <m/>
    <m/>
    <n v="0"/>
    <n v="0"/>
    <m/>
    <m/>
    <m/>
    <m/>
    <n v="0"/>
    <n v="0"/>
    <m/>
    <m/>
    <m/>
    <m/>
    <n v="4"/>
    <n v="4"/>
    <m/>
    <m/>
    <m/>
    <m/>
    <m/>
    <m/>
    <m/>
    <m/>
    <m/>
    <m/>
    <m/>
    <m/>
    <m/>
    <m/>
    <m/>
    <m/>
    <m/>
    <m/>
    <m/>
    <m/>
    <m/>
    <m/>
    <m/>
    <m/>
    <m/>
    <m/>
    <m/>
    <m/>
    <m/>
    <m/>
    <x v="0"/>
    <m/>
    <m/>
  </r>
  <r>
    <x v="2"/>
    <x v="18"/>
    <x v="0"/>
    <x v="11"/>
    <n v="0"/>
    <n v="0"/>
    <n v="0"/>
    <n v="0"/>
    <n v="0"/>
    <n v="0"/>
    <n v="0"/>
    <n v="0"/>
    <n v="9"/>
    <n v="9"/>
    <n v="9"/>
    <n v="0"/>
    <n v="9"/>
    <n v="9"/>
    <m/>
    <m/>
    <m/>
    <m/>
    <m/>
    <m/>
    <m/>
    <m/>
    <m/>
    <m/>
    <m/>
    <m/>
    <m/>
    <m/>
    <m/>
    <m/>
    <m/>
    <m/>
    <m/>
    <m/>
    <m/>
    <m/>
    <m/>
    <m/>
    <m/>
    <m/>
    <m/>
    <m/>
    <m/>
    <m/>
    <m/>
    <m/>
    <m/>
    <m/>
    <m/>
    <m/>
    <m/>
    <m/>
    <m/>
    <m/>
    <m/>
    <m/>
    <m/>
    <m/>
    <m/>
    <m/>
    <m/>
    <m/>
    <m/>
    <m/>
    <m/>
    <m/>
    <m/>
    <m/>
    <n v="9"/>
    <n v="0"/>
    <n v="0"/>
    <n v="0"/>
    <m/>
    <m/>
    <m/>
    <m/>
    <m/>
    <m/>
    <m/>
    <m/>
    <m/>
    <m/>
    <x v="0"/>
    <m/>
    <m/>
  </r>
  <r>
    <x v="26"/>
    <x v="164"/>
    <x v="0"/>
    <x v="11"/>
    <n v="331"/>
    <n v="0"/>
    <n v="0"/>
    <n v="331"/>
    <n v="0"/>
    <n v="0"/>
    <n v="0"/>
    <n v="331"/>
    <n v="0"/>
    <n v="0"/>
    <n v="331"/>
    <n v="331"/>
    <n v="331"/>
    <n v="331"/>
    <n v="0"/>
    <n v="0"/>
    <n v="0"/>
    <n v="0"/>
    <n v="0"/>
    <n v="0"/>
    <n v="331"/>
    <n v="0"/>
    <m/>
    <m/>
    <m/>
    <m/>
    <n v="0"/>
    <n v="0"/>
    <m/>
    <m/>
    <m/>
    <m/>
    <n v="0"/>
    <n v="0"/>
    <m/>
    <m/>
    <m/>
    <m/>
    <n v="0"/>
    <n v="0"/>
    <m/>
    <m/>
    <m/>
    <m/>
    <n v="0"/>
    <n v="0"/>
    <m/>
    <m/>
    <m/>
    <m/>
    <n v="0"/>
    <n v="0"/>
    <m/>
    <m/>
    <m/>
    <m/>
    <m/>
    <m/>
    <m/>
    <m/>
    <m/>
    <m/>
    <m/>
    <m/>
    <m/>
    <m/>
    <m/>
    <m/>
    <m/>
    <m/>
    <m/>
    <m/>
    <m/>
    <m/>
    <m/>
    <m/>
    <m/>
    <m/>
    <m/>
    <m/>
    <m/>
    <m/>
    <x v="0"/>
    <m/>
    <m/>
  </r>
  <r>
    <x v="178"/>
    <x v="217"/>
    <x v="0"/>
    <x v="11"/>
    <n v="0"/>
    <n v="0"/>
    <n v="168"/>
    <n v="168"/>
    <n v="0"/>
    <n v="0"/>
    <n v="0"/>
    <n v="168"/>
    <n v="0"/>
    <n v="0"/>
    <n v="168"/>
    <n v="168"/>
    <n v="168"/>
    <n v="168"/>
    <n v="0"/>
    <n v="0"/>
    <n v="0"/>
    <n v="0"/>
    <n v="0"/>
    <n v="0"/>
    <n v="0"/>
    <n v="0"/>
    <m/>
    <m/>
    <n v="168"/>
    <m/>
    <n v="0"/>
    <n v="0"/>
    <m/>
    <m/>
    <m/>
    <m/>
    <n v="0"/>
    <n v="0"/>
    <m/>
    <m/>
    <m/>
    <m/>
    <n v="0"/>
    <n v="0"/>
    <m/>
    <m/>
    <m/>
    <m/>
    <n v="0"/>
    <n v="0"/>
    <m/>
    <m/>
    <m/>
    <m/>
    <n v="0"/>
    <n v="0"/>
    <m/>
    <m/>
    <m/>
    <m/>
    <m/>
    <m/>
    <m/>
    <m/>
    <m/>
    <m/>
    <m/>
    <m/>
    <m/>
    <m/>
    <m/>
    <m/>
    <m/>
    <m/>
    <m/>
    <m/>
    <m/>
    <m/>
    <m/>
    <m/>
    <m/>
    <m/>
    <m/>
    <m/>
    <m/>
    <m/>
    <x v="0"/>
    <m/>
    <m/>
  </r>
  <r>
    <x v="14"/>
    <x v="19"/>
    <x v="0"/>
    <x v="11"/>
    <n v="0"/>
    <n v="8649"/>
    <n v="0"/>
    <n v="8649"/>
    <n v="0"/>
    <n v="0"/>
    <n v="0"/>
    <n v="8649"/>
    <n v="0"/>
    <n v="0"/>
    <n v="8649"/>
    <n v="8649"/>
    <n v="8649"/>
    <n v="8649"/>
    <n v="0"/>
    <n v="0"/>
    <n v="0"/>
    <n v="0"/>
    <n v="0"/>
    <n v="0"/>
    <n v="0"/>
    <n v="0"/>
    <n v="5795"/>
    <n v="216"/>
    <m/>
    <m/>
    <n v="0"/>
    <n v="0"/>
    <m/>
    <m/>
    <m/>
    <m/>
    <n v="0"/>
    <n v="0"/>
    <m/>
    <m/>
    <m/>
    <m/>
    <n v="0"/>
    <n v="0"/>
    <m/>
    <m/>
    <m/>
    <m/>
    <n v="0"/>
    <n v="0"/>
    <n v="2854"/>
    <n v="20"/>
    <m/>
    <m/>
    <n v="0"/>
    <n v="0"/>
    <m/>
    <m/>
    <m/>
    <m/>
    <m/>
    <m/>
    <m/>
    <m/>
    <m/>
    <m/>
    <m/>
    <m/>
    <m/>
    <m/>
    <m/>
    <m/>
    <m/>
    <m/>
    <m/>
    <m/>
    <m/>
    <m/>
    <m/>
    <m/>
    <m/>
    <m/>
    <m/>
    <m/>
    <m/>
    <m/>
    <x v="0"/>
    <m/>
    <m/>
  </r>
  <r>
    <x v="14"/>
    <x v="19"/>
    <x v="0"/>
    <x v="11"/>
    <n v="0"/>
    <n v="0"/>
    <n v="1496"/>
    <n v="1496"/>
    <n v="0"/>
    <n v="0"/>
    <n v="0"/>
    <n v="1496"/>
    <n v="0"/>
    <n v="0"/>
    <n v="1496"/>
    <n v="1496"/>
    <n v="1496"/>
    <n v="1496"/>
    <n v="0"/>
    <n v="0"/>
    <n v="0"/>
    <n v="0"/>
    <n v="0"/>
    <n v="0"/>
    <m/>
    <m/>
    <m/>
    <m/>
    <n v="1060"/>
    <n v="615"/>
    <m/>
    <m/>
    <m/>
    <m/>
    <n v="0"/>
    <n v="0"/>
    <m/>
    <m/>
    <m/>
    <m/>
    <n v="0"/>
    <n v="0"/>
    <m/>
    <m/>
    <m/>
    <m/>
    <n v="0"/>
    <n v="0"/>
    <m/>
    <m/>
    <m/>
    <m/>
    <n v="436"/>
    <n v="0"/>
    <m/>
    <m/>
    <m/>
    <m/>
    <n v="0"/>
    <n v="0"/>
    <m/>
    <m/>
    <m/>
    <m/>
    <m/>
    <m/>
    <m/>
    <m/>
    <m/>
    <m/>
    <m/>
    <m/>
    <m/>
    <m/>
    <m/>
    <m/>
    <m/>
    <m/>
    <m/>
    <m/>
    <m/>
    <m/>
    <m/>
    <m/>
    <m/>
    <m/>
    <x v="0"/>
    <m/>
    <m/>
  </r>
  <r>
    <x v="206"/>
    <x v="252"/>
    <x v="0"/>
    <x v="11"/>
    <n v="1"/>
    <n v="0"/>
    <n v="0"/>
    <n v="1"/>
    <n v="0"/>
    <n v="0"/>
    <n v="0"/>
    <n v="1"/>
    <n v="0"/>
    <n v="0"/>
    <n v="1"/>
    <n v="1"/>
    <n v="1"/>
    <n v="1"/>
    <n v="0"/>
    <n v="0"/>
    <n v="0"/>
    <n v="0"/>
    <n v="0"/>
    <n v="0"/>
    <n v="0"/>
    <n v="0"/>
    <m/>
    <m/>
    <m/>
    <m/>
    <n v="0"/>
    <n v="0"/>
    <m/>
    <m/>
    <m/>
    <m/>
    <n v="0"/>
    <n v="0"/>
    <m/>
    <m/>
    <m/>
    <m/>
    <n v="0"/>
    <n v="0"/>
    <m/>
    <m/>
    <m/>
    <m/>
    <n v="0"/>
    <n v="0"/>
    <m/>
    <m/>
    <m/>
    <m/>
    <n v="1"/>
    <n v="1"/>
    <m/>
    <m/>
    <m/>
    <m/>
    <m/>
    <m/>
    <m/>
    <m/>
    <m/>
    <m/>
    <m/>
    <m/>
    <m/>
    <m/>
    <m/>
    <m/>
    <m/>
    <m/>
    <m/>
    <m/>
    <m/>
    <m/>
    <m/>
    <m/>
    <m/>
    <m/>
    <m/>
    <m/>
    <m/>
    <m/>
    <x v="0"/>
    <m/>
    <m/>
  </r>
  <r>
    <x v="15"/>
    <x v="20"/>
    <x v="0"/>
    <x v="11"/>
    <n v="27"/>
    <n v="0"/>
    <n v="0"/>
    <n v="27"/>
    <n v="0"/>
    <n v="0"/>
    <n v="0"/>
    <n v="27"/>
    <n v="0"/>
    <n v="0"/>
    <n v="27"/>
    <n v="27"/>
    <n v="27"/>
    <n v="27"/>
    <n v="0"/>
    <n v="0"/>
    <n v="0"/>
    <n v="0"/>
    <n v="0"/>
    <n v="0"/>
    <n v="0"/>
    <n v="0"/>
    <m/>
    <m/>
    <m/>
    <m/>
    <n v="0"/>
    <n v="0"/>
    <m/>
    <m/>
    <m/>
    <m/>
    <n v="0"/>
    <n v="0"/>
    <m/>
    <m/>
    <m/>
    <m/>
    <n v="27"/>
    <n v="27"/>
    <m/>
    <m/>
    <m/>
    <m/>
    <n v="0"/>
    <n v="0"/>
    <m/>
    <m/>
    <m/>
    <m/>
    <n v="0"/>
    <n v="0"/>
    <m/>
    <m/>
    <m/>
    <m/>
    <m/>
    <m/>
    <m/>
    <m/>
    <m/>
    <m/>
    <m/>
    <m/>
    <m/>
    <m/>
    <m/>
    <m/>
    <m/>
    <m/>
    <m/>
    <m/>
    <m/>
    <m/>
    <m/>
    <m/>
    <m/>
    <m/>
    <m/>
    <m/>
    <m/>
    <m/>
    <x v="0"/>
    <m/>
    <m/>
  </r>
  <r>
    <x v="16"/>
    <x v="21"/>
    <x v="0"/>
    <x v="11"/>
    <n v="0"/>
    <n v="0"/>
    <n v="367"/>
    <n v="367"/>
    <n v="0"/>
    <n v="0"/>
    <n v="0"/>
    <n v="367"/>
    <n v="0"/>
    <n v="0"/>
    <n v="367"/>
    <n v="367"/>
    <n v="367"/>
    <n v="367"/>
    <m/>
    <m/>
    <m/>
    <m/>
    <m/>
    <m/>
    <m/>
    <m/>
    <m/>
    <m/>
    <m/>
    <m/>
    <m/>
    <m/>
    <m/>
    <m/>
    <m/>
    <m/>
    <m/>
    <m/>
    <m/>
    <m/>
    <m/>
    <m/>
    <m/>
    <m/>
    <m/>
    <m/>
    <m/>
    <m/>
    <m/>
    <m/>
    <m/>
    <m/>
    <m/>
    <m/>
    <m/>
    <m/>
    <m/>
    <m/>
    <m/>
    <m/>
    <n v="0"/>
    <n v="367"/>
    <n v="0"/>
    <m/>
    <m/>
    <m/>
    <n v="0"/>
    <m/>
    <n v="0"/>
    <m/>
    <m/>
    <m/>
    <m/>
    <m/>
    <m/>
    <m/>
    <m/>
    <m/>
    <m/>
    <m/>
    <m/>
    <m/>
    <m/>
    <m/>
    <m/>
    <n v="0"/>
    <x v="0"/>
    <m/>
    <m/>
  </r>
  <r>
    <x v="16"/>
    <x v="184"/>
    <x v="0"/>
    <x v="11"/>
    <n v="0"/>
    <n v="0"/>
    <n v="3529"/>
    <n v="3529"/>
    <n v="0"/>
    <n v="0"/>
    <n v="0"/>
    <n v="3529"/>
    <n v="0"/>
    <n v="0"/>
    <n v="3529"/>
    <n v="3529"/>
    <n v="3529"/>
    <n v="3529"/>
    <m/>
    <m/>
    <m/>
    <m/>
    <m/>
    <m/>
    <m/>
    <m/>
    <m/>
    <m/>
    <m/>
    <m/>
    <m/>
    <m/>
    <m/>
    <m/>
    <m/>
    <m/>
    <m/>
    <m/>
    <m/>
    <m/>
    <m/>
    <m/>
    <m/>
    <m/>
    <m/>
    <m/>
    <m/>
    <m/>
    <m/>
    <m/>
    <m/>
    <m/>
    <m/>
    <m/>
    <m/>
    <m/>
    <m/>
    <m/>
    <m/>
    <m/>
    <n v="0"/>
    <n v="3529"/>
    <n v="0"/>
    <m/>
    <m/>
    <m/>
    <n v="0"/>
    <m/>
    <n v="0"/>
    <m/>
    <m/>
    <m/>
    <m/>
    <m/>
    <m/>
    <m/>
    <m/>
    <m/>
    <m/>
    <m/>
    <m/>
    <m/>
    <m/>
    <m/>
    <m/>
    <n v="0"/>
    <x v="0"/>
    <m/>
    <m/>
  </r>
  <r>
    <x v="163"/>
    <x v="200"/>
    <x v="0"/>
    <x v="11"/>
    <n v="0"/>
    <n v="0"/>
    <n v="2192"/>
    <n v="2192"/>
    <n v="0"/>
    <n v="0"/>
    <n v="0"/>
    <n v="2192"/>
    <n v="0"/>
    <n v="0"/>
    <n v="2192"/>
    <n v="2192"/>
    <n v="2192"/>
    <n v="2192"/>
    <n v="0"/>
    <n v="0"/>
    <n v="0"/>
    <n v="0"/>
    <n v="0"/>
    <n v="0"/>
    <n v="0"/>
    <n v="0"/>
    <m/>
    <m/>
    <m/>
    <m/>
    <n v="0"/>
    <n v="0"/>
    <m/>
    <m/>
    <m/>
    <m/>
    <n v="0"/>
    <n v="0"/>
    <m/>
    <m/>
    <m/>
    <m/>
    <n v="0"/>
    <n v="0"/>
    <m/>
    <m/>
    <m/>
    <m/>
    <n v="0"/>
    <n v="0"/>
    <m/>
    <m/>
    <m/>
    <m/>
    <n v="0"/>
    <n v="0"/>
    <m/>
    <m/>
    <n v="2192"/>
    <m/>
    <m/>
    <m/>
    <m/>
    <m/>
    <m/>
    <m/>
    <m/>
    <m/>
    <m/>
    <m/>
    <m/>
    <m/>
    <m/>
    <m/>
    <m/>
    <m/>
    <m/>
    <m/>
    <m/>
    <m/>
    <m/>
    <m/>
    <m/>
    <m/>
    <m/>
    <m/>
    <x v="0"/>
    <m/>
    <m/>
  </r>
  <r>
    <x v="161"/>
    <x v="22"/>
    <x v="0"/>
    <x v="11"/>
    <n v="62079"/>
    <n v="50430"/>
    <n v="38255"/>
    <n v="150764"/>
    <n v="23262"/>
    <n v="0"/>
    <n v="23262"/>
    <n v="174026"/>
    <n v="10936"/>
    <n v="10936"/>
    <n v="184962"/>
    <n v="174026"/>
    <n v="184962"/>
    <n v="184962"/>
    <n v="0"/>
    <n v="0"/>
    <n v="0"/>
    <n v="0"/>
    <n v="0"/>
    <n v="0"/>
    <n v="35337"/>
    <n v="17546"/>
    <n v="32002"/>
    <n v="7734"/>
    <n v="28107"/>
    <n v="7832"/>
    <n v="0"/>
    <n v="0"/>
    <m/>
    <m/>
    <m/>
    <m/>
    <n v="0"/>
    <n v="0"/>
    <m/>
    <m/>
    <n v="322"/>
    <n v="159"/>
    <n v="0"/>
    <n v="0"/>
    <n v="4"/>
    <n v="0"/>
    <n v="1748"/>
    <n v="226"/>
    <n v="26742"/>
    <n v="22258"/>
    <n v="18424"/>
    <n v="8484"/>
    <n v="8078"/>
    <n v="618"/>
    <n v="0"/>
    <n v="0"/>
    <m/>
    <m/>
    <m/>
    <m/>
    <m/>
    <m/>
    <n v="23262"/>
    <m/>
    <m/>
    <m/>
    <m/>
    <m/>
    <m/>
    <m/>
    <m/>
    <m/>
    <m/>
    <m/>
    <m/>
    <n v="10936"/>
    <m/>
    <m/>
    <m/>
    <m/>
    <m/>
    <m/>
    <m/>
    <m/>
    <m/>
    <m/>
    <x v="1"/>
    <m/>
    <m/>
  </r>
  <r>
    <x v="18"/>
    <x v="23"/>
    <x v="0"/>
    <x v="11"/>
    <n v="0"/>
    <n v="276"/>
    <n v="72"/>
    <n v="348"/>
    <n v="109"/>
    <n v="0"/>
    <n v="109"/>
    <n v="457"/>
    <n v="0"/>
    <n v="0"/>
    <n v="457"/>
    <n v="457"/>
    <n v="457"/>
    <n v="311150"/>
    <n v="0"/>
    <n v="0"/>
    <n v="0"/>
    <n v="0"/>
    <n v="0"/>
    <n v="0"/>
    <n v="0"/>
    <n v="0"/>
    <n v="273"/>
    <n v="101"/>
    <n v="58"/>
    <n v="11"/>
    <n v="0"/>
    <n v="0"/>
    <m/>
    <m/>
    <m/>
    <m/>
    <n v="0"/>
    <n v="0"/>
    <m/>
    <m/>
    <m/>
    <m/>
    <n v="0"/>
    <n v="0"/>
    <m/>
    <m/>
    <m/>
    <m/>
    <n v="0"/>
    <n v="0"/>
    <n v="3"/>
    <n v="3"/>
    <n v="14"/>
    <n v="3"/>
    <n v="0"/>
    <n v="0"/>
    <m/>
    <m/>
    <m/>
    <m/>
    <m/>
    <m/>
    <n v="109"/>
    <m/>
    <m/>
    <m/>
    <m/>
    <m/>
    <m/>
    <m/>
    <m/>
    <m/>
    <m/>
    <m/>
    <m/>
    <m/>
    <m/>
    <m/>
    <m/>
    <m/>
    <m/>
    <m/>
    <m/>
    <m/>
    <m/>
    <n v="310693"/>
    <x v="0"/>
    <m/>
    <m/>
  </r>
  <r>
    <x v="141"/>
    <x v="177"/>
    <x v="0"/>
    <x v="11"/>
    <n v="2"/>
    <n v="0"/>
    <n v="0"/>
    <n v="2"/>
    <n v="0"/>
    <n v="0"/>
    <n v="0"/>
    <n v="2"/>
    <n v="0"/>
    <n v="0"/>
    <n v="2"/>
    <n v="2"/>
    <n v="2"/>
    <n v="2"/>
    <n v="0"/>
    <n v="0"/>
    <n v="0"/>
    <n v="0"/>
    <n v="0"/>
    <n v="0"/>
    <n v="0"/>
    <n v="0"/>
    <m/>
    <m/>
    <m/>
    <m/>
    <n v="0"/>
    <n v="0"/>
    <m/>
    <m/>
    <m/>
    <m/>
    <n v="0"/>
    <n v="0"/>
    <m/>
    <m/>
    <m/>
    <m/>
    <n v="2"/>
    <n v="2"/>
    <m/>
    <m/>
    <m/>
    <m/>
    <n v="0"/>
    <n v="0"/>
    <m/>
    <m/>
    <m/>
    <m/>
    <n v="0"/>
    <n v="0"/>
    <m/>
    <m/>
    <m/>
    <m/>
    <m/>
    <m/>
    <m/>
    <m/>
    <m/>
    <m/>
    <m/>
    <m/>
    <m/>
    <m/>
    <m/>
    <m/>
    <m/>
    <m/>
    <m/>
    <m/>
    <m/>
    <m/>
    <m/>
    <m/>
    <m/>
    <m/>
    <m/>
    <m/>
    <m/>
    <m/>
    <x v="0"/>
    <m/>
    <m/>
  </r>
  <r>
    <x v="207"/>
    <x v="253"/>
    <x v="0"/>
    <x v="11"/>
    <n v="0"/>
    <n v="0"/>
    <n v="0"/>
    <n v="0"/>
    <n v="0"/>
    <n v="0"/>
    <n v="0"/>
    <n v="0"/>
    <n v="357"/>
    <n v="357"/>
    <n v="357"/>
    <n v="0"/>
    <n v="357"/>
    <n v="357"/>
    <m/>
    <m/>
    <m/>
    <m/>
    <m/>
    <m/>
    <m/>
    <m/>
    <m/>
    <m/>
    <m/>
    <m/>
    <m/>
    <m/>
    <m/>
    <m/>
    <m/>
    <m/>
    <m/>
    <m/>
    <m/>
    <m/>
    <m/>
    <m/>
    <m/>
    <m/>
    <m/>
    <m/>
    <m/>
    <m/>
    <m/>
    <m/>
    <m/>
    <m/>
    <m/>
    <m/>
    <m/>
    <m/>
    <m/>
    <m/>
    <m/>
    <m/>
    <m/>
    <m/>
    <m/>
    <m/>
    <m/>
    <m/>
    <m/>
    <m/>
    <m/>
    <m/>
    <m/>
    <m/>
    <n v="0"/>
    <n v="0"/>
    <n v="0"/>
    <n v="357"/>
    <m/>
    <m/>
    <m/>
    <m/>
    <m/>
    <m/>
    <m/>
    <m/>
    <m/>
    <m/>
    <x v="0"/>
    <m/>
    <m/>
  </r>
  <r>
    <x v="179"/>
    <x v="219"/>
    <x v="0"/>
    <x v="11"/>
    <n v="2"/>
    <n v="0"/>
    <n v="0"/>
    <n v="2"/>
    <n v="0"/>
    <n v="0"/>
    <n v="0"/>
    <n v="2"/>
    <n v="0"/>
    <n v="0"/>
    <n v="2"/>
    <n v="2"/>
    <n v="2"/>
    <n v="2"/>
    <n v="0"/>
    <n v="0"/>
    <n v="0"/>
    <n v="0"/>
    <n v="0"/>
    <n v="0"/>
    <n v="0"/>
    <n v="0"/>
    <m/>
    <m/>
    <m/>
    <m/>
    <n v="0"/>
    <n v="0"/>
    <m/>
    <m/>
    <m/>
    <m/>
    <n v="0"/>
    <n v="0"/>
    <m/>
    <m/>
    <m/>
    <m/>
    <n v="0"/>
    <n v="0"/>
    <m/>
    <m/>
    <m/>
    <m/>
    <n v="0"/>
    <n v="0"/>
    <m/>
    <m/>
    <m/>
    <m/>
    <n v="2"/>
    <n v="0"/>
    <m/>
    <m/>
    <m/>
    <m/>
    <m/>
    <m/>
    <m/>
    <m/>
    <m/>
    <m/>
    <m/>
    <m/>
    <m/>
    <m/>
    <m/>
    <m/>
    <m/>
    <m/>
    <m/>
    <m/>
    <m/>
    <m/>
    <m/>
    <m/>
    <m/>
    <m/>
    <m/>
    <m/>
    <m/>
    <m/>
    <x v="0"/>
    <m/>
    <m/>
  </r>
  <r>
    <x v="164"/>
    <x v="201"/>
    <x v="0"/>
    <x v="11"/>
    <n v="162"/>
    <n v="258"/>
    <n v="6"/>
    <n v="426"/>
    <n v="0"/>
    <n v="0"/>
    <n v="0"/>
    <n v="426"/>
    <n v="20"/>
    <n v="20"/>
    <n v="446"/>
    <n v="426"/>
    <n v="446"/>
    <n v="446"/>
    <n v="0"/>
    <n v="0"/>
    <n v="0"/>
    <n v="0"/>
    <n v="0"/>
    <n v="0"/>
    <n v="2"/>
    <n v="2"/>
    <n v="63"/>
    <n v="0"/>
    <m/>
    <m/>
    <n v="0"/>
    <n v="0"/>
    <m/>
    <m/>
    <m/>
    <m/>
    <n v="0"/>
    <n v="0"/>
    <m/>
    <m/>
    <m/>
    <m/>
    <n v="1"/>
    <n v="1"/>
    <m/>
    <m/>
    <m/>
    <m/>
    <n v="105"/>
    <n v="105"/>
    <n v="195"/>
    <n v="0"/>
    <n v="6"/>
    <n v="0"/>
    <n v="54"/>
    <n v="0"/>
    <m/>
    <m/>
    <m/>
    <m/>
    <m/>
    <m/>
    <m/>
    <m/>
    <m/>
    <m/>
    <m/>
    <m/>
    <m/>
    <m/>
    <m/>
    <m/>
    <n v="20"/>
    <m/>
    <m/>
    <m/>
    <m/>
    <m/>
    <m/>
    <m/>
    <m/>
    <m/>
    <m/>
    <m/>
    <m/>
    <m/>
    <x v="0"/>
    <m/>
    <m/>
  </r>
  <r>
    <x v="19"/>
    <x v="25"/>
    <x v="0"/>
    <x v="11"/>
    <n v="33"/>
    <n v="0"/>
    <n v="0"/>
    <n v="33"/>
    <n v="0"/>
    <n v="0"/>
    <n v="0"/>
    <n v="33"/>
    <n v="0"/>
    <n v="0"/>
    <n v="33"/>
    <n v="33"/>
    <n v="33"/>
    <n v="33"/>
    <n v="0"/>
    <n v="0"/>
    <n v="0"/>
    <n v="0"/>
    <n v="0"/>
    <n v="0"/>
    <n v="0"/>
    <n v="0"/>
    <m/>
    <m/>
    <m/>
    <m/>
    <n v="0"/>
    <n v="0"/>
    <m/>
    <m/>
    <m/>
    <m/>
    <n v="0"/>
    <n v="0"/>
    <m/>
    <m/>
    <m/>
    <m/>
    <n v="0"/>
    <n v="0"/>
    <m/>
    <m/>
    <m/>
    <m/>
    <n v="0"/>
    <n v="0"/>
    <m/>
    <m/>
    <m/>
    <m/>
    <n v="33"/>
    <n v="0"/>
    <m/>
    <m/>
    <m/>
    <m/>
    <m/>
    <m/>
    <m/>
    <m/>
    <m/>
    <m/>
    <m/>
    <m/>
    <m/>
    <m/>
    <m/>
    <m/>
    <m/>
    <m/>
    <m/>
    <m/>
    <m/>
    <m/>
    <m/>
    <m/>
    <m/>
    <m/>
    <m/>
    <m/>
    <m/>
    <m/>
    <x v="0"/>
    <m/>
    <m/>
  </r>
  <r>
    <x v="20"/>
    <x v="26"/>
    <x v="0"/>
    <x v="11"/>
    <n v="0"/>
    <n v="1685"/>
    <n v="56086"/>
    <n v="57771"/>
    <n v="0"/>
    <n v="0"/>
    <n v="0"/>
    <n v="57771"/>
    <n v="0"/>
    <n v="0"/>
    <n v="57771"/>
    <n v="238661"/>
    <n v="238661"/>
    <n v="238661"/>
    <n v="0"/>
    <n v="0"/>
    <n v="0"/>
    <n v="0"/>
    <n v="0"/>
    <n v="0"/>
    <n v="0"/>
    <n v="0"/>
    <n v="1011"/>
    <n v="976"/>
    <n v="3304"/>
    <n v="3279"/>
    <n v="0"/>
    <n v="0"/>
    <n v="674"/>
    <n v="674"/>
    <n v="3193"/>
    <n v="3193"/>
    <n v="0"/>
    <n v="0"/>
    <m/>
    <m/>
    <n v="49541"/>
    <n v="49541"/>
    <n v="0"/>
    <n v="0"/>
    <m/>
    <m/>
    <n v="48"/>
    <n v="48"/>
    <n v="0"/>
    <n v="0"/>
    <m/>
    <m/>
    <m/>
    <m/>
    <n v="0"/>
    <n v="0"/>
    <m/>
    <m/>
    <m/>
    <m/>
    <m/>
    <m/>
    <m/>
    <m/>
    <m/>
    <m/>
    <m/>
    <m/>
    <m/>
    <m/>
    <m/>
    <m/>
    <m/>
    <m/>
    <m/>
    <m/>
    <m/>
    <m/>
    <m/>
    <m/>
    <m/>
    <n v="180890"/>
    <m/>
    <m/>
    <m/>
    <m/>
    <x v="1"/>
    <m/>
    <m/>
  </r>
  <r>
    <x v="18"/>
    <x v="220"/>
    <x v="0"/>
    <x v="11"/>
    <n v="1"/>
    <n v="0"/>
    <n v="0"/>
    <n v="1"/>
    <n v="0"/>
    <n v="0"/>
    <n v="0"/>
    <n v="1"/>
    <n v="0"/>
    <n v="0"/>
    <n v="1"/>
    <n v="1"/>
    <n v="1"/>
    <n v="1"/>
    <n v="0"/>
    <n v="0"/>
    <n v="0"/>
    <n v="0"/>
    <n v="0"/>
    <n v="0"/>
    <n v="0"/>
    <n v="0"/>
    <m/>
    <m/>
    <m/>
    <m/>
    <n v="0"/>
    <n v="0"/>
    <m/>
    <m/>
    <m/>
    <m/>
    <n v="0"/>
    <n v="0"/>
    <m/>
    <m/>
    <m/>
    <m/>
    <n v="0"/>
    <n v="0"/>
    <m/>
    <m/>
    <m/>
    <m/>
    <n v="0"/>
    <n v="0"/>
    <m/>
    <m/>
    <m/>
    <m/>
    <n v="1"/>
    <n v="0"/>
    <m/>
    <m/>
    <m/>
    <m/>
    <m/>
    <m/>
    <m/>
    <m/>
    <m/>
    <m/>
    <m/>
    <m/>
    <m/>
    <m/>
    <m/>
    <m/>
    <m/>
    <m/>
    <m/>
    <m/>
    <m/>
    <m/>
    <m/>
    <m/>
    <m/>
    <m/>
    <m/>
    <m/>
    <m/>
    <m/>
    <x v="0"/>
    <m/>
    <m/>
  </r>
  <r>
    <x v="4"/>
    <x v="155"/>
    <x v="0"/>
    <x v="11"/>
    <n v="1"/>
    <n v="0"/>
    <n v="0"/>
    <n v="1"/>
    <n v="0"/>
    <n v="0"/>
    <n v="0"/>
    <n v="1"/>
    <n v="0"/>
    <n v="0"/>
    <n v="1"/>
    <n v="1"/>
    <n v="1"/>
    <n v="1"/>
    <n v="0"/>
    <n v="0"/>
    <n v="0"/>
    <n v="0"/>
    <n v="0"/>
    <n v="0"/>
    <n v="0"/>
    <n v="0"/>
    <m/>
    <m/>
    <m/>
    <m/>
    <n v="0"/>
    <n v="0"/>
    <m/>
    <m/>
    <m/>
    <m/>
    <n v="0"/>
    <n v="0"/>
    <m/>
    <m/>
    <m/>
    <m/>
    <n v="0"/>
    <n v="0"/>
    <m/>
    <m/>
    <m/>
    <m/>
    <n v="0"/>
    <n v="0"/>
    <m/>
    <m/>
    <m/>
    <m/>
    <n v="1"/>
    <n v="0"/>
    <m/>
    <m/>
    <m/>
    <m/>
    <m/>
    <m/>
    <m/>
    <m/>
    <m/>
    <m/>
    <m/>
    <m/>
    <m/>
    <m/>
    <m/>
    <m/>
    <m/>
    <m/>
    <m/>
    <m/>
    <m/>
    <m/>
    <m/>
    <m/>
    <m/>
    <m/>
    <m/>
    <m/>
    <m/>
    <m/>
    <x v="0"/>
    <m/>
    <m/>
  </r>
  <r>
    <x v="181"/>
    <x v="222"/>
    <x v="0"/>
    <x v="11"/>
    <n v="0"/>
    <n v="0"/>
    <n v="651"/>
    <n v="651"/>
    <n v="0"/>
    <n v="0"/>
    <n v="0"/>
    <n v="651"/>
    <n v="449"/>
    <n v="449"/>
    <n v="1100"/>
    <n v="651"/>
    <n v="1100"/>
    <n v="1100"/>
    <n v="0"/>
    <n v="0"/>
    <n v="0"/>
    <n v="0"/>
    <n v="0"/>
    <n v="0"/>
    <n v="0"/>
    <n v="0"/>
    <m/>
    <m/>
    <m/>
    <m/>
    <n v="0"/>
    <n v="0"/>
    <m/>
    <m/>
    <m/>
    <m/>
    <n v="0"/>
    <n v="0"/>
    <m/>
    <m/>
    <m/>
    <m/>
    <n v="0"/>
    <n v="0"/>
    <m/>
    <m/>
    <m/>
    <m/>
    <n v="0"/>
    <n v="0"/>
    <m/>
    <m/>
    <m/>
    <m/>
    <n v="0"/>
    <n v="0"/>
    <m/>
    <m/>
    <n v="651"/>
    <m/>
    <m/>
    <m/>
    <m/>
    <m/>
    <m/>
    <m/>
    <m/>
    <m/>
    <m/>
    <m/>
    <m/>
    <m/>
    <m/>
    <m/>
    <m/>
    <n v="449"/>
    <m/>
    <m/>
    <m/>
    <m/>
    <m/>
    <m/>
    <m/>
    <m/>
    <m/>
    <m/>
    <x v="0"/>
    <m/>
    <m/>
  </r>
  <r>
    <x v="22"/>
    <x v="28"/>
    <x v="0"/>
    <x v="11"/>
    <n v="14"/>
    <n v="0"/>
    <n v="0"/>
    <n v="14"/>
    <n v="0"/>
    <n v="0"/>
    <n v="0"/>
    <n v="14"/>
    <n v="0"/>
    <n v="0"/>
    <n v="14"/>
    <n v="14"/>
    <n v="14"/>
    <n v="14"/>
    <n v="0"/>
    <n v="0"/>
    <n v="0"/>
    <n v="0"/>
    <n v="0"/>
    <n v="0"/>
    <n v="0"/>
    <n v="0"/>
    <m/>
    <m/>
    <m/>
    <m/>
    <n v="0"/>
    <n v="0"/>
    <m/>
    <m/>
    <m/>
    <m/>
    <n v="0"/>
    <n v="0"/>
    <m/>
    <m/>
    <m/>
    <m/>
    <n v="0"/>
    <n v="0"/>
    <m/>
    <m/>
    <m/>
    <m/>
    <n v="0"/>
    <n v="0"/>
    <m/>
    <m/>
    <m/>
    <m/>
    <n v="14"/>
    <n v="14"/>
    <m/>
    <m/>
    <m/>
    <m/>
    <m/>
    <m/>
    <m/>
    <m/>
    <m/>
    <m/>
    <m/>
    <m/>
    <m/>
    <m/>
    <m/>
    <m/>
    <m/>
    <m/>
    <m/>
    <m/>
    <m/>
    <m/>
    <m/>
    <m/>
    <m/>
    <m/>
    <m/>
    <m/>
    <m/>
    <m/>
    <x v="0"/>
    <m/>
    <m/>
  </r>
  <r>
    <x v="155"/>
    <x v="29"/>
    <x v="0"/>
    <x v="11"/>
    <n v="0"/>
    <n v="0"/>
    <n v="0"/>
    <n v="0"/>
    <n v="0"/>
    <n v="0"/>
    <n v="0"/>
    <n v="0"/>
    <n v="0"/>
    <n v="0"/>
    <n v="0"/>
    <n v="0"/>
    <n v="0"/>
    <n v="12344"/>
    <m/>
    <m/>
    <m/>
    <m/>
    <m/>
    <m/>
    <m/>
    <m/>
    <m/>
    <m/>
    <m/>
    <m/>
    <m/>
    <m/>
    <m/>
    <m/>
    <m/>
    <m/>
    <m/>
    <m/>
    <m/>
    <m/>
    <m/>
    <m/>
    <m/>
    <m/>
    <m/>
    <m/>
    <m/>
    <m/>
    <m/>
    <m/>
    <m/>
    <m/>
    <m/>
    <m/>
    <m/>
    <m/>
    <m/>
    <m/>
    <m/>
    <m/>
    <n v="0"/>
    <n v="0"/>
    <n v="0"/>
    <m/>
    <m/>
    <m/>
    <n v="0"/>
    <m/>
    <n v="0"/>
    <m/>
    <m/>
    <m/>
    <m/>
    <m/>
    <m/>
    <m/>
    <m/>
    <m/>
    <m/>
    <m/>
    <m/>
    <m/>
    <m/>
    <m/>
    <m/>
    <n v="12344"/>
    <x v="0"/>
    <m/>
    <m/>
  </r>
  <r>
    <x v="197"/>
    <x v="241"/>
    <x v="0"/>
    <x v="11"/>
    <n v="7806"/>
    <n v="0"/>
    <n v="0"/>
    <n v="7806"/>
    <n v="0"/>
    <n v="0"/>
    <n v="0"/>
    <n v="7806"/>
    <n v="0"/>
    <n v="0"/>
    <n v="7806"/>
    <n v="7806"/>
    <n v="7806"/>
    <n v="7806"/>
    <n v="0"/>
    <n v="0"/>
    <n v="0"/>
    <n v="0"/>
    <n v="0"/>
    <n v="0"/>
    <n v="3615"/>
    <n v="3501"/>
    <m/>
    <m/>
    <m/>
    <m/>
    <n v="0"/>
    <n v="0"/>
    <m/>
    <m/>
    <m/>
    <m/>
    <n v="0"/>
    <n v="0"/>
    <m/>
    <m/>
    <m/>
    <m/>
    <n v="4191"/>
    <n v="4115"/>
    <m/>
    <m/>
    <m/>
    <m/>
    <n v="0"/>
    <n v="0"/>
    <m/>
    <m/>
    <m/>
    <m/>
    <n v="0"/>
    <n v="0"/>
    <m/>
    <m/>
    <m/>
    <m/>
    <m/>
    <m/>
    <m/>
    <m/>
    <m/>
    <m/>
    <m/>
    <m/>
    <m/>
    <m/>
    <m/>
    <m/>
    <m/>
    <m/>
    <m/>
    <m/>
    <m/>
    <m/>
    <m/>
    <m/>
    <m/>
    <m/>
    <m/>
    <m/>
    <m/>
    <m/>
    <x v="0"/>
    <m/>
    <m/>
  </r>
  <r>
    <x v="11"/>
    <x v="156"/>
    <x v="0"/>
    <x v="11"/>
    <n v="46"/>
    <n v="0"/>
    <n v="0"/>
    <n v="46"/>
    <n v="0"/>
    <n v="0"/>
    <n v="0"/>
    <n v="46"/>
    <n v="0"/>
    <n v="0"/>
    <n v="46"/>
    <n v="46"/>
    <n v="46"/>
    <n v="46"/>
    <n v="0"/>
    <n v="0"/>
    <n v="0"/>
    <n v="0"/>
    <n v="0"/>
    <n v="0"/>
    <n v="0"/>
    <n v="0"/>
    <m/>
    <m/>
    <m/>
    <m/>
    <n v="0"/>
    <n v="0"/>
    <m/>
    <m/>
    <m/>
    <m/>
    <n v="0"/>
    <n v="0"/>
    <m/>
    <m/>
    <m/>
    <m/>
    <n v="46"/>
    <n v="0"/>
    <m/>
    <m/>
    <m/>
    <m/>
    <n v="0"/>
    <n v="0"/>
    <m/>
    <m/>
    <m/>
    <m/>
    <n v="0"/>
    <n v="0"/>
    <m/>
    <m/>
    <m/>
    <m/>
    <m/>
    <m/>
    <m/>
    <m/>
    <m/>
    <m/>
    <m/>
    <m/>
    <m/>
    <m/>
    <m/>
    <m/>
    <m/>
    <m/>
    <m/>
    <m/>
    <m/>
    <m/>
    <m/>
    <m/>
    <m/>
    <m/>
    <m/>
    <m/>
    <m/>
    <m/>
    <x v="0"/>
    <m/>
    <m/>
  </r>
  <r>
    <x v="176"/>
    <x v="223"/>
    <x v="0"/>
    <x v="11"/>
    <n v="9102"/>
    <n v="0"/>
    <n v="0"/>
    <n v="9102"/>
    <n v="0"/>
    <n v="0"/>
    <n v="0"/>
    <n v="9102"/>
    <n v="0"/>
    <n v="0"/>
    <n v="9102"/>
    <n v="9102"/>
    <n v="9102"/>
    <n v="9102"/>
    <n v="0"/>
    <n v="0"/>
    <n v="0"/>
    <n v="0"/>
    <n v="0"/>
    <n v="0"/>
    <n v="760"/>
    <n v="720"/>
    <m/>
    <m/>
    <m/>
    <m/>
    <n v="0"/>
    <n v="0"/>
    <m/>
    <m/>
    <m/>
    <m/>
    <n v="0"/>
    <n v="0"/>
    <m/>
    <m/>
    <m/>
    <m/>
    <n v="8342"/>
    <n v="8204"/>
    <m/>
    <m/>
    <m/>
    <m/>
    <n v="0"/>
    <n v="0"/>
    <m/>
    <m/>
    <m/>
    <m/>
    <n v="0"/>
    <n v="0"/>
    <m/>
    <m/>
    <m/>
    <m/>
    <m/>
    <m/>
    <m/>
    <m/>
    <m/>
    <m/>
    <m/>
    <m/>
    <m/>
    <m/>
    <m/>
    <m/>
    <m/>
    <m/>
    <m/>
    <m/>
    <m/>
    <m/>
    <m/>
    <m/>
    <m/>
    <m/>
    <m/>
    <m/>
    <m/>
    <m/>
    <x v="0"/>
    <m/>
    <m/>
  </r>
  <r>
    <x v="198"/>
    <x v="242"/>
    <x v="0"/>
    <x v="11"/>
    <n v="0"/>
    <n v="0"/>
    <n v="2024"/>
    <n v="2024"/>
    <n v="0"/>
    <n v="0"/>
    <n v="0"/>
    <n v="2024"/>
    <n v="150"/>
    <n v="150"/>
    <n v="2174"/>
    <n v="2024"/>
    <n v="2174"/>
    <n v="2174"/>
    <m/>
    <m/>
    <m/>
    <m/>
    <m/>
    <m/>
    <m/>
    <m/>
    <m/>
    <m/>
    <m/>
    <m/>
    <m/>
    <m/>
    <m/>
    <m/>
    <m/>
    <m/>
    <m/>
    <m/>
    <m/>
    <m/>
    <m/>
    <m/>
    <m/>
    <m/>
    <m/>
    <m/>
    <m/>
    <m/>
    <m/>
    <m/>
    <m/>
    <m/>
    <m/>
    <m/>
    <m/>
    <m/>
    <m/>
    <m/>
    <m/>
    <m/>
    <n v="0"/>
    <n v="2024"/>
    <n v="0"/>
    <m/>
    <m/>
    <m/>
    <n v="0"/>
    <m/>
    <n v="0"/>
    <m/>
    <m/>
    <m/>
    <n v="0"/>
    <n v="94"/>
    <n v="0"/>
    <n v="56"/>
    <m/>
    <m/>
    <m/>
    <m/>
    <m/>
    <m/>
    <m/>
    <m/>
    <m/>
    <n v="0"/>
    <x v="0"/>
    <m/>
    <m/>
  </r>
  <r>
    <x v="182"/>
    <x v="30"/>
    <x v="0"/>
    <x v="11"/>
    <n v="20"/>
    <n v="0"/>
    <n v="19"/>
    <n v="39"/>
    <n v="0"/>
    <n v="0"/>
    <n v="0"/>
    <n v="39"/>
    <n v="0"/>
    <n v="0"/>
    <n v="39"/>
    <n v="39"/>
    <n v="39"/>
    <n v="39"/>
    <n v="0"/>
    <n v="0"/>
    <n v="0"/>
    <n v="0"/>
    <n v="0"/>
    <n v="0"/>
    <n v="0"/>
    <n v="0"/>
    <m/>
    <m/>
    <m/>
    <m/>
    <n v="0"/>
    <n v="0"/>
    <m/>
    <m/>
    <m/>
    <m/>
    <n v="0"/>
    <n v="0"/>
    <m/>
    <m/>
    <m/>
    <m/>
    <n v="0"/>
    <n v="0"/>
    <m/>
    <m/>
    <m/>
    <m/>
    <n v="0"/>
    <n v="0"/>
    <m/>
    <m/>
    <m/>
    <m/>
    <n v="20"/>
    <n v="0"/>
    <m/>
    <m/>
    <n v="19"/>
    <m/>
    <m/>
    <m/>
    <m/>
    <m/>
    <m/>
    <m/>
    <m/>
    <m/>
    <m/>
    <m/>
    <m/>
    <m/>
    <m/>
    <m/>
    <m/>
    <m/>
    <m/>
    <m/>
    <m/>
    <m/>
    <m/>
    <m/>
    <m/>
    <m/>
    <m/>
    <m/>
    <x v="0"/>
    <m/>
    <m/>
  </r>
  <r>
    <x v="24"/>
    <x v="31"/>
    <x v="0"/>
    <x v="11"/>
    <n v="11"/>
    <n v="0"/>
    <n v="0"/>
    <n v="11"/>
    <n v="0"/>
    <n v="0"/>
    <n v="0"/>
    <n v="11"/>
    <n v="0"/>
    <n v="0"/>
    <n v="11"/>
    <n v="11"/>
    <n v="11"/>
    <n v="11"/>
    <n v="0"/>
    <n v="0"/>
    <n v="0"/>
    <n v="0"/>
    <n v="0"/>
    <n v="0"/>
    <n v="0"/>
    <n v="0"/>
    <m/>
    <m/>
    <m/>
    <m/>
    <n v="0"/>
    <n v="0"/>
    <m/>
    <m/>
    <m/>
    <m/>
    <n v="0"/>
    <n v="0"/>
    <m/>
    <m/>
    <m/>
    <m/>
    <n v="11"/>
    <n v="11"/>
    <m/>
    <m/>
    <m/>
    <m/>
    <n v="0"/>
    <n v="0"/>
    <m/>
    <m/>
    <m/>
    <m/>
    <n v="0"/>
    <n v="0"/>
    <m/>
    <m/>
    <m/>
    <m/>
    <m/>
    <m/>
    <m/>
    <m/>
    <m/>
    <m/>
    <m/>
    <m/>
    <m/>
    <m/>
    <m/>
    <m/>
    <m/>
    <m/>
    <m/>
    <m/>
    <m/>
    <m/>
    <m/>
    <m/>
    <m/>
    <m/>
    <m/>
    <m/>
    <m/>
    <m/>
    <x v="0"/>
    <m/>
    <m/>
  </r>
  <r>
    <x v="25"/>
    <x v="32"/>
    <x v="0"/>
    <x v="11"/>
    <n v="26"/>
    <n v="0"/>
    <n v="0"/>
    <n v="26"/>
    <n v="1"/>
    <n v="0"/>
    <n v="1"/>
    <n v="27"/>
    <n v="0"/>
    <n v="0"/>
    <n v="27"/>
    <n v="27"/>
    <n v="27"/>
    <n v="27"/>
    <n v="0"/>
    <n v="0"/>
    <n v="0"/>
    <n v="0"/>
    <n v="0"/>
    <n v="0"/>
    <n v="0"/>
    <n v="0"/>
    <m/>
    <m/>
    <m/>
    <m/>
    <n v="0"/>
    <n v="0"/>
    <m/>
    <m/>
    <m/>
    <m/>
    <n v="0"/>
    <n v="0"/>
    <m/>
    <m/>
    <m/>
    <m/>
    <n v="0"/>
    <n v="0"/>
    <m/>
    <m/>
    <m/>
    <m/>
    <n v="0"/>
    <n v="0"/>
    <m/>
    <m/>
    <m/>
    <m/>
    <n v="26"/>
    <n v="26"/>
    <m/>
    <m/>
    <m/>
    <m/>
    <m/>
    <m/>
    <n v="1"/>
    <m/>
    <m/>
    <m/>
    <m/>
    <m/>
    <m/>
    <m/>
    <m/>
    <m/>
    <m/>
    <m/>
    <m/>
    <m/>
    <m/>
    <m/>
    <m/>
    <m/>
    <m/>
    <m/>
    <m/>
    <m/>
    <m/>
    <m/>
    <x v="0"/>
    <m/>
    <m/>
  </r>
  <r>
    <x v="149"/>
    <x v="33"/>
    <x v="0"/>
    <x v="11"/>
    <n v="22"/>
    <n v="1"/>
    <n v="0"/>
    <n v="23"/>
    <n v="0"/>
    <n v="0"/>
    <n v="0"/>
    <n v="23"/>
    <n v="0"/>
    <n v="0"/>
    <n v="23"/>
    <n v="23"/>
    <n v="23"/>
    <n v="23"/>
    <n v="0"/>
    <n v="0"/>
    <n v="0"/>
    <n v="0"/>
    <n v="0"/>
    <n v="0"/>
    <n v="22"/>
    <n v="22"/>
    <n v="1"/>
    <n v="1"/>
    <m/>
    <m/>
    <n v="0"/>
    <n v="0"/>
    <m/>
    <m/>
    <m/>
    <m/>
    <n v="0"/>
    <n v="0"/>
    <m/>
    <m/>
    <m/>
    <m/>
    <n v="0"/>
    <n v="0"/>
    <m/>
    <m/>
    <m/>
    <m/>
    <n v="0"/>
    <n v="0"/>
    <m/>
    <m/>
    <m/>
    <m/>
    <n v="0"/>
    <n v="0"/>
    <m/>
    <m/>
    <m/>
    <m/>
    <m/>
    <m/>
    <m/>
    <m/>
    <m/>
    <m/>
    <m/>
    <m/>
    <m/>
    <m/>
    <m/>
    <m/>
    <m/>
    <m/>
    <m/>
    <m/>
    <m/>
    <m/>
    <m/>
    <m/>
    <m/>
    <m/>
    <m/>
    <m/>
    <m/>
    <m/>
    <x v="0"/>
    <m/>
    <m/>
  </r>
  <r>
    <x v="142"/>
    <x v="178"/>
    <x v="0"/>
    <x v="11"/>
    <n v="0"/>
    <n v="0"/>
    <n v="0"/>
    <n v="0"/>
    <n v="0"/>
    <n v="0"/>
    <n v="0"/>
    <n v="0"/>
    <n v="3756"/>
    <n v="3756"/>
    <n v="3756"/>
    <n v="0"/>
    <n v="3756"/>
    <n v="3756"/>
    <m/>
    <m/>
    <m/>
    <m/>
    <m/>
    <m/>
    <m/>
    <m/>
    <m/>
    <m/>
    <m/>
    <m/>
    <m/>
    <m/>
    <m/>
    <m/>
    <m/>
    <m/>
    <m/>
    <m/>
    <m/>
    <m/>
    <m/>
    <m/>
    <m/>
    <m/>
    <m/>
    <m/>
    <m/>
    <m/>
    <m/>
    <m/>
    <m/>
    <m/>
    <m/>
    <m/>
    <m/>
    <m/>
    <m/>
    <m/>
    <m/>
    <m/>
    <m/>
    <m/>
    <m/>
    <m/>
    <m/>
    <m/>
    <m/>
    <m/>
    <m/>
    <m/>
    <m/>
    <m/>
    <n v="0"/>
    <n v="0"/>
    <n v="3756"/>
    <n v="0"/>
    <m/>
    <m/>
    <m/>
    <m/>
    <m/>
    <m/>
    <m/>
    <m/>
    <m/>
    <m/>
    <x v="0"/>
    <m/>
    <m/>
  </r>
  <r>
    <x v="157"/>
    <x v="193"/>
    <x v="0"/>
    <x v="11"/>
    <n v="0"/>
    <n v="0"/>
    <n v="0"/>
    <n v="0"/>
    <n v="0"/>
    <n v="0"/>
    <n v="0"/>
    <n v="0"/>
    <n v="8260"/>
    <n v="8260"/>
    <n v="8260"/>
    <n v="0"/>
    <n v="8260"/>
    <n v="8260"/>
    <m/>
    <m/>
    <m/>
    <m/>
    <m/>
    <m/>
    <m/>
    <m/>
    <m/>
    <m/>
    <m/>
    <m/>
    <m/>
    <m/>
    <m/>
    <m/>
    <m/>
    <m/>
    <m/>
    <m/>
    <m/>
    <m/>
    <m/>
    <m/>
    <m/>
    <m/>
    <m/>
    <m/>
    <m/>
    <m/>
    <m/>
    <m/>
    <m/>
    <m/>
    <m/>
    <m/>
    <m/>
    <m/>
    <m/>
    <m/>
    <m/>
    <m/>
    <m/>
    <m/>
    <m/>
    <m/>
    <m/>
    <m/>
    <m/>
    <m/>
    <m/>
    <m/>
    <m/>
    <m/>
    <n v="0"/>
    <n v="417"/>
    <n v="0"/>
    <n v="7843"/>
    <m/>
    <m/>
    <m/>
    <m/>
    <m/>
    <m/>
    <m/>
    <m/>
    <m/>
    <m/>
    <x v="0"/>
    <m/>
    <m/>
  </r>
  <r>
    <x v="158"/>
    <x v="194"/>
    <x v="0"/>
    <x v="11"/>
    <n v="0"/>
    <n v="0"/>
    <n v="0"/>
    <n v="0"/>
    <n v="0"/>
    <n v="0"/>
    <n v="0"/>
    <n v="0"/>
    <n v="3330"/>
    <n v="3330"/>
    <n v="3330"/>
    <n v="0"/>
    <n v="3330"/>
    <n v="3330"/>
    <m/>
    <m/>
    <m/>
    <m/>
    <m/>
    <m/>
    <m/>
    <m/>
    <m/>
    <m/>
    <m/>
    <m/>
    <m/>
    <m/>
    <m/>
    <m/>
    <m/>
    <m/>
    <m/>
    <m/>
    <m/>
    <m/>
    <m/>
    <m/>
    <m/>
    <m/>
    <m/>
    <m/>
    <m/>
    <m/>
    <m/>
    <m/>
    <m/>
    <m/>
    <m/>
    <m/>
    <m/>
    <m/>
    <m/>
    <m/>
    <m/>
    <m/>
    <m/>
    <m/>
    <m/>
    <m/>
    <m/>
    <m/>
    <m/>
    <m/>
    <m/>
    <m/>
    <m/>
    <m/>
    <n v="0"/>
    <n v="0"/>
    <n v="0"/>
    <n v="3330"/>
    <m/>
    <m/>
    <m/>
    <m/>
    <m/>
    <m/>
    <m/>
    <m/>
    <m/>
    <m/>
    <x v="0"/>
    <m/>
    <m/>
  </r>
  <r>
    <x v="27"/>
    <x v="34"/>
    <x v="0"/>
    <x v="11"/>
    <n v="11"/>
    <n v="0"/>
    <n v="3704"/>
    <n v="3715"/>
    <n v="0"/>
    <n v="0"/>
    <n v="0"/>
    <n v="3715"/>
    <n v="0"/>
    <n v="0"/>
    <n v="3715"/>
    <n v="3715"/>
    <n v="3715"/>
    <n v="3715"/>
    <n v="0"/>
    <n v="0"/>
    <n v="0"/>
    <n v="0"/>
    <n v="0"/>
    <n v="0"/>
    <n v="0"/>
    <n v="0"/>
    <m/>
    <m/>
    <n v="894"/>
    <n v="885"/>
    <n v="0"/>
    <n v="0"/>
    <m/>
    <m/>
    <m/>
    <m/>
    <n v="0"/>
    <n v="0"/>
    <m/>
    <m/>
    <m/>
    <m/>
    <n v="11"/>
    <n v="0"/>
    <m/>
    <m/>
    <n v="1859"/>
    <n v="1852"/>
    <n v="0"/>
    <n v="0"/>
    <m/>
    <m/>
    <n v="951"/>
    <n v="912"/>
    <n v="0"/>
    <n v="0"/>
    <m/>
    <m/>
    <m/>
    <m/>
    <m/>
    <m/>
    <m/>
    <m/>
    <m/>
    <m/>
    <m/>
    <m/>
    <m/>
    <m/>
    <m/>
    <m/>
    <m/>
    <m/>
    <m/>
    <m/>
    <m/>
    <m/>
    <m/>
    <m/>
    <m/>
    <m/>
    <m/>
    <m/>
    <m/>
    <m/>
    <x v="0"/>
    <m/>
    <m/>
  </r>
  <r>
    <x v="28"/>
    <x v="35"/>
    <x v="0"/>
    <x v="11"/>
    <n v="0"/>
    <n v="3872"/>
    <n v="3766"/>
    <n v="7638"/>
    <n v="0"/>
    <n v="0"/>
    <n v="0"/>
    <n v="7638"/>
    <n v="0"/>
    <n v="0"/>
    <n v="7638"/>
    <n v="7821"/>
    <n v="7821"/>
    <n v="7821"/>
    <n v="0"/>
    <n v="0"/>
    <n v="0"/>
    <n v="0"/>
    <n v="0"/>
    <n v="0"/>
    <n v="0"/>
    <n v="0"/>
    <n v="3585"/>
    <n v="435"/>
    <n v="3431"/>
    <n v="700"/>
    <n v="0"/>
    <n v="0"/>
    <m/>
    <m/>
    <m/>
    <m/>
    <n v="0"/>
    <n v="0"/>
    <m/>
    <m/>
    <m/>
    <m/>
    <n v="0"/>
    <n v="0"/>
    <m/>
    <m/>
    <m/>
    <m/>
    <n v="0"/>
    <n v="0"/>
    <n v="287"/>
    <n v="91"/>
    <n v="335"/>
    <n v="2"/>
    <n v="0"/>
    <n v="0"/>
    <m/>
    <m/>
    <m/>
    <m/>
    <m/>
    <m/>
    <m/>
    <m/>
    <m/>
    <m/>
    <m/>
    <m/>
    <m/>
    <m/>
    <m/>
    <m/>
    <m/>
    <m/>
    <m/>
    <m/>
    <m/>
    <m/>
    <m/>
    <m/>
    <m/>
    <n v="183"/>
    <m/>
    <m/>
    <m/>
    <m/>
    <x v="0"/>
    <m/>
    <m/>
  </r>
  <r>
    <x v="208"/>
    <x v="254"/>
    <x v="0"/>
    <x v="11"/>
    <n v="0"/>
    <n v="0"/>
    <n v="0"/>
    <n v="0"/>
    <n v="0"/>
    <n v="0"/>
    <n v="0"/>
    <n v="0"/>
    <n v="280"/>
    <n v="280"/>
    <n v="280"/>
    <n v="0"/>
    <n v="280"/>
    <n v="280"/>
    <m/>
    <m/>
    <m/>
    <m/>
    <m/>
    <m/>
    <m/>
    <m/>
    <m/>
    <m/>
    <m/>
    <m/>
    <m/>
    <m/>
    <m/>
    <m/>
    <m/>
    <m/>
    <m/>
    <m/>
    <m/>
    <m/>
    <m/>
    <m/>
    <m/>
    <m/>
    <m/>
    <m/>
    <m/>
    <m/>
    <m/>
    <m/>
    <m/>
    <m/>
    <m/>
    <m/>
    <m/>
    <m/>
    <m/>
    <m/>
    <m/>
    <m/>
    <m/>
    <m/>
    <m/>
    <m/>
    <m/>
    <m/>
    <m/>
    <m/>
    <m/>
    <m/>
    <m/>
    <m/>
    <n v="0"/>
    <n v="280"/>
    <n v="0"/>
    <n v="0"/>
    <m/>
    <m/>
    <m/>
    <m/>
    <m/>
    <m/>
    <m/>
    <m/>
    <m/>
    <m/>
    <x v="0"/>
    <m/>
    <m/>
  </r>
  <r>
    <x v="165"/>
    <x v="203"/>
    <x v="0"/>
    <x v="11"/>
    <n v="2"/>
    <n v="0"/>
    <n v="0"/>
    <n v="2"/>
    <n v="0"/>
    <n v="0"/>
    <n v="0"/>
    <n v="2"/>
    <n v="0"/>
    <n v="0"/>
    <n v="2"/>
    <n v="2"/>
    <n v="2"/>
    <n v="2"/>
    <n v="0"/>
    <n v="0"/>
    <n v="0"/>
    <n v="0"/>
    <n v="0"/>
    <n v="0"/>
    <n v="0"/>
    <n v="0"/>
    <m/>
    <m/>
    <m/>
    <m/>
    <n v="0"/>
    <n v="0"/>
    <m/>
    <m/>
    <m/>
    <m/>
    <n v="0"/>
    <n v="0"/>
    <m/>
    <m/>
    <m/>
    <m/>
    <n v="0"/>
    <n v="0"/>
    <m/>
    <m/>
    <m/>
    <m/>
    <n v="0"/>
    <n v="0"/>
    <m/>
    <m/>
    <m/>
    <m/>
    <n v="2"/>
    <n v="0"/>
    <m/>
    <m/>
    <m/>
    <m/>
    <m/>
    <m/>
    <m/>
    <m/>
    <m/>
    <m/>
    <m/>
    <m/>
    <m/>
    <m/>
    <m/>
    <m/>
    <m/>
    <m/>
    <m/>
    <m/>
    <m/>
    <m/>
    <m/>
    <m/>
    <m/>
    <m/>
    <m/>
    <m/>
    <m/>
    <m/>
    <x v="0"/>
    <m/>
    <m/>
  </r>
  <r>
    <x v="156"/>
    <x v="190"/>
    <x v="0"/>
    <x v="11"/>
    <n v="0"/>
    <n v="0"/>
    <n v="0"/>
    <n v="0"/>
    <n v="0"/>
    <n v="0"/>
    <n v="0"/>
    <n v="0"/>
    <n v="14"/>
    <n v="14"/>
    <n v="14"/>
    <n v="0"/>
    <n v="14"/>
    <n v="14"/>
    <m/>
    <m/>
    <m/>
    <m/>
    <m/>
    <m/>
    <m/>
    <m/>
    <m/>
    <m/>
    <m/>
    <m/>
    <m/>
    <m/>
    <m/>
    <m/>
    <m/>
    <m/>
    <m/>
    <m/>
    <m/>
    <m/>
    <m/>
    <m/>
    <m/>
    <m/>
    <m/>
    <m/>
    <m/>
    <m/>
    <m/>
    <m/>
    <m/>
    <m/>
    <m/>
    <m/>
    <m/>
    <m/>
    <m/>
    <m/>
    <m/>
    <m/>
    <m/>
    <m/>
    <m/>
    <m/>
    <m/>
    <m/>
    <m/>
    <m/>
    <m/>
    <m/>
    <m/>
    <m/>
    <n v="14"/>
    <n v="0"/>
    <n v="0"/>
    <n v="0"/>
    <m/>
    <m/>
    <m/>
    <m/>
    <m/>
    <m/>
    <m/>
    <m/>
    <m/>
    <m/>
    <x v="0"/>
    <m/>
    <m/>
  </r>
  <r>
    <x v="209"/>
    <x v="255"/>
    <x v="0"/>
    <x v="11"/>
    <n v="0"/>
    <n v="0"/>
    <n v="0"/>
    <n v="0"/>
    <n v="0"/>
    <n v="0"/>
    <n v="0"/>
    <n v="0"/>
    <n v="1232"/>
    <n v="1232"/>
    <n v="1232"/>
    <n v="0"/>
    <n v="1232"/>
    <n v="1232"/>
    <m/>
    <m/>
    <m/>
    <m/>
    <m/>
    <m/>
    <m/>
    <m/>
    <m/>
    <m/>
    <m/>
    <m/>
    <m/>
    <m/>
    <m/>
    <m/>
    <m/>
    <m/>
    <m/>
    <m/>
    <m/>
    <m/>
    <m/>
    <m/>
    <m/>
    <m/>
    <m/>
    <m/>
    <m/>
    <m/>
    <m/>
    <m/>
    <m/>
    <m/>
    <m/>
    <m/>
    <m/>
    <m/>
    <m/>
    <m/>
    <m/>
    <m/>
    <m/>
    <m/>
    <m/>
    <m/>
    <m/>
    <m/>
    <m/>
    <m/>
    <m/>
    <m/>
    <m/>
    <m/>
    <n v="0"/>
    <n v="0"/>
    <n v="0"/>
    <n v="1232"/>
    <m/>
    <m/>
    <m/>
    <m/>
    <m/>
    <m/>
    <m/>
    <m/>
    <m/>
    <m/>
    <x v="0"/>
    <m/>
    <m/>
  </r>
  <r>
    <x v="26"/>
    <x v="243"/>
    <x v="0"/>
    <x v="11"/>
    <n v="10300"/>
    <n v="0"/>
    <n v="0"/>
    <n v="10300"/>
    <n v="0"/>
    <n v="0"/>
    <n v="0"/>
    <n v="10300"/>
    <n v="0"/>
    <n v="0"/>
    <n v="10300"/>
    <n v="10300"/>
    <n v="10300"/>
    <n v="10300"/>
    <n v="0"/>
    <n v="0"/>
    <n v="0"/>
    <n v="0"/>
    <n v="0"/>
    <n v="0"/>
    <n v="10300"/>
    <n v="1022"/>
    <m/>
    <m/>
    <m/>
    <m/>
    <n v="0"/>
    <n v="0"/>
    <m/>
    <m/>
    <m/>
    <m/>
    <n v="0"/>
    <n v="0"/>
    <m/>
    <m/>
    <m/>
    <m/>
    <n v="0"/>
    <n v="0"/>
    <m/>
    <m/>
    <m/>
    <m/>
    <n v="0"/>
    <n v="0"/>
    <m/>
    <m/>
    <m/>
    <m/>
    <n v="0"/>
    <n v="0"/>
    <m/>
    <m/>
    <m/>
    <m/>
    <m/>
    <m/>
    <m/>
    <m/>
    <m/>
    <m/>
    <m/>
    <m/>
    <m/>
    <m/>
    <m/>
    <m/>
    <m/>
    <m/>
    <m/>
    <m/>
    <m/>
    <m/>
    <m/>
    <m/>
    <m/>
    <m/>
    <m/>
    <m/>
    <m/>
    <m/>
    <x v="0"/>
    <m/>
    <m/>
  </r>
  <r>
    <x v="184"/>
    <x v="225"/>
    <x v="0"/>
    <x v="11"/>
    <n v="0"/>
    <n v="0"/>
    <n v="57"/>
    <n v="57"/>
    <n v="0"/>
    <n v="0"/>
    <n v="0"/>
    <n v="57"/>
    <n v="0"/>
    <n v="0"/>
    <n v="57"/>
    <n v="57"/>
    <n v="57"/>
    <n v="57"/>
    <n v="0"/>
    <n v="0"/>
    <n v="0"/>
    <n v="0"/>
    <n v="0"/>
    <n v="0"/>
    <n v="0"/>
    <n v="0"/>
    <m/>
    <m/>
    <m/>
    <m/>
    <n v="0"/>
    <n v="0"/>
    <m/>
    <m/>
    <m/>
    <m/>
    <n v="0"/>
    <n v="0"/>
    <m/>
    <m/>
    <m/>
    <m/>
    <n v="0"/>
    <n v="0"/>
    <m/>
    <m/>
    <m/>
    <m/>
    <n v="0"/>
    <n v="0"/>
    <m/>
    <m/>
    <m/>
    <m/>
    <n v="0"/>
    <n v="0"/>
    <m/>
    <m/>
    <n v="57"/>
    <m/>
    <m/>
    <m/>
    <m/>
    <m/>
    <m/>
    <m/>
    <m/>
    <m/>
    <m/>
    <m/>
    <m/>
    <m/>
    <m/>
    <m/>
    <m/>
    <m/>
    <m/>
    <m/>
    <m/>
    <m/>
    <m/>
    <m/>
    <m/>
    <m/>
    <m/>
    <m/>
    <x v="0"/>
    <m/>
    <m/>
  </r>
  <r>
    <x v="210"/>
    <x v="256"/>
    <x v="0"/>
    <x v="11"/>
    <n v="0"/>
    <n v="0"/>
    <n v="0"/>
    <n v="0"/>
    <n v="0"/>
    <n v="0"/>
    <n v="0"/>
    <n v="0"/>
    <n v="0"/>
    <n v="0"/>
    <n v="0"/>
    <n v="0"/>
    <n v="0"/>
    <n v="15974"/>
    <m/>
    <m/>
    <m/>
    <m/>
    <m/>
    <m/>
    <m/>
    <m/>
    <m/>
    <m/>
    <m/>
    <m/>
    <m/>
    <m/>
    <m/>
    <m/>
    <m/>
    <m/>
    <m/>
    <m/>
    <m/>
    <m/>
    <m/>
    <m/>
    <m/>
    <m/>
    <m/>
    <m/>
    <m/>
    <m/>
    <m/>
    <m/>
    <m/>
    <m/>
    <m/>
    <m/>
    <m/>
    <m/>
    <m/>
    <m/>
    <m/>
    <m/>
    <n v="0"/>
    <n v="0"/>
    <n v="0"/>
    <m/>
    <m/>
    <m/>
    <n v="0"/>
    <m/>
    <n v="0"/>
    <m/>
    <m/>
    <m/>
    <m/>
    <m/>
    <m/>
    <m/>
    <m/>
    <m/>
    <m/>
    <m/>
    <m/>
    <m/>
    <m/>
    <m/>
    <m/>
    <n v="15974"/>
    <x v="0"/>
    <m/>
    <m/>
  </r>
  <r>
    <x v="30"/>
    <x v="38"/>
    <x v="0"/>
    <x v="11"/>
    <n v="6"/>
    <n v="0"/>
    <n v="0"/>
    <n v="6"/>
    <n v="0"/>
    <n v="0"/>
    <n v="0"/>
    <n v="6"/>
    <n v="8"/>
    <n v="8"/>
    <n v="14"/>
    <n v="6"/>
    <n v="14"/>
    <n v="14"/>
    <n v="0"/>
    <n v="0"/>
    <n v="0"/>
    <n v="0"/>
    <n v="0"/>
    <n v="0"/>
    <n v="0"/>
    <n v="0"/>
    <m/>
    <m/>
    <m/>
    <m/>
    <n v="0"/>
    <n v="0"/>
    <m/>
    <m/>
    <m/>
    <m/>
    <n v="0"/>
    <n v="0"/>
    <m/>
    <m/>
    <m/>
    <m/>
    <n v="6"/>
    <n v="0"/>
    <m/>
    <m/>
    <m/>
    <m/>
    <n v="0"/>
    <n v="0"/>
    <m/>
    <m/>
    <m/>
    <m/>
    <n v="0"/>
    <n v="0"/>
    <m/>
    <m/>
    <m/>
    <m/>
    <m/>
    <m/>
    <m/>
    <m/>
    <m/>
    <m/>
    <m/>
    <m/>
    <m/>
    <m/>
    <m/>
    <m/>
    <n v="8"/>
    <m/>
    <m/>
    <m/>
    <m/>
    <m/>
    <m/>
    <m/>
    <m/>
    <m/>
    <m/>
    <m/>
    <m/>
    <m/>
    <x v="0"/>
    <m/>
    <m/>
  </r>
  <r>
    <x v="211"/>
    <x v="257"/>
    <x v="0"/>
    <x v="11"/>
    <n v="231"/>
    <n v="0"/>
    <n v="0"/>
    <n v="231"/>
    <n v="0"/>
    <n v="0"/>
    <n v="0"/>
    <n v="231"/>
    <n v="0"/>
    <n v="0"/>
    <n v="231"/>
    <n v="231"/>
    <n v="231"/>
    <n v="231"/>
    <n v="0"/>
    <n v="0"/>
    <n v="0"/>
    <n v="0"/>
    <n v="0"/>
    <n v="0"/>
    <n v="0"/>
    <n v="0"/>
    <m/>
    <m/>
    <m/>
    <m/>
    <n v="0"/>
    <n v="0"/>
    <m/>
    <m/>
    <m/>
    <m/>
    <n v="0"/>
    <n v="0"/>
    <m/>
    <m/>
    <m/>
    <m/>
    <n v="0"/>
    <n v="0"/>
    <m/>
    <m/>
    <m/>
    <m/>
    <n v="0"/>
    <n v="0"/>
    <m/>
    <m/>
    <m/>
    <m/>
    <n v="231"/>
    <n v="0"/>
    <m/>
    <m/>
    <m/>
    <m/>
    <m/>
    <m/>
    <m/>
    <m/>
    <m/>
    <m/>
    <m/>
    <m/>
    <m/>
    <m/>
    <m/>
    <m/>
    <m/>
    <m/>
    <m/>
    <m/>
    <m/>
    <m/>
    <m/>
    <m/>
    <m/>
    <m/>
    <m/>
    <m/>
    <m/>
    <m/>
    <x v="0"/>
    <m/>
    <m/>
  </r>
  <r>
    <x v="199"/>
    <x v="244"/>
    <x v="0"/>
    <x v="11"/>
    <n v="0"/>
    <n v="16"/>
    <n v="0"/>
    <n v="16"/>
    <n v="0"/>
    <n v="0"/>
    <n v="0"/>
    <n v="16"/>
    <n v="0"/>
    <n v="0"/>
    <n v="16"/>
    <n v="16"/>
    <n v="16"/>
    <n v="16"/>
    <n v="0"/>
    <n v="0"/>
    <n v="0"/>
    <n v="0"/>
    <n v="0"/>
    <n v="0"/>
    <n v="0"/>
    <n v="0"/>
    <n v="16"/>
    <m/>
    <m/>
    <m/>
    <n v="0"/>
    <n v="0"/>
    <m/>
    <m/>
    <m/>
    <m/>
    <n v="0"/>
    <n v="0"/>
    <m/>
    <m/>
    <m/>
    <m/>
    <n v="0"/>
    <n v="0"/>
    <m/>
    <m/>
    <m/>
    <m/>
    <n v="0"/>
    <n v="0"/>
    <m/>
    <m/>
    <m/>
    <m/>
    <n v="0"/>
    <n v="0"/>
    <m/>
    <m/>
    <m/>
    <m/>
    <m/>
    <m/>
    <m/>
    <m/>
    <m/>
    <m/>
    <m/>
    <m/>
    <m/>
    <m/>
    <m/>
    <m/>
    <m/>
    <m/>
    <m/>
    <m/>
    <m/>
    <m/>
    <m/>
    <m/>
    <m/>
    <m/>
    <m/>
    <m/>
    <m/>
    <m/>
    <x v="0"/>
    <m/>
    <m/>
  </r>
  <r>
    <x v="32"/>
    <x v="40"/>
    <x v="0"/>
    <x v="11"/>
    <n v="344"/>
    <n v="0"/>
    <n v="0"/>
    <n v="344"/>
    <n v="0"/>
    <n v="0"/>
    <n v="0"/>
    <n v="344"/>
    <n v="0"/>
    <n v="0"/>
    <n v="344"/>
    <n v="344"/>
    <n v="344"/>
    <n v="344"/>
    <n v="0"/>
    <n v="0"/>
    <n v="0"/>
    <n v="0"/>
    <n v="0"/>
    <n v="0"/>
    <n v="0"/>
    <n v="0"/>
    <m/>
    <m/>
    <m/>
    <m/>
    <n v="0"/>
    <n v="0"/>
    <m/>
    <m/>
    <m/>
    <m/>
    <n v="0"/>
    <n v="0"/>
    <m/>
    <m/>
    <m/>
    <m/>
    <n v="0"/>
    <n v="0"/>
    <m/>
    <m/>
    <m/>
    <m/>
    <n v="0"/>
    <n v="0"/>
    <m/>
    <m/>
    <m/>
    <m/>
    <n v="344"/>
    <n v="344"/>
    <m/>
    <m/>
    <m/>
    <m/>
    <m/>
    <m/>
    <m/>
    <m/>
    <m/>
    <m/>
    <m/>
    <m/>
    <m/>
    <m/>
    <m/>
    <m/>
    <m/>
    <m/>
    <m/>
    <m/>
    <m/>
    <m/>
    <m/>
    <m/>
    <m/>
    <m/>
    <m/>
    <m/>
    <m/>
    <m/>
    <x v="0"/>
    <m/>
    <m/>
  </r>
  <r>
    <x v="185"/>
    <x v="226"/>
    <x v="0"/>
    <x v="11"/>
    <n v="0"/>
    <n v="0"/>
    <n v="0"/>
    <n v="0"/>
    <n v="636"/>
    <n v="0"/>
    <n v="636"/>
    <n v="636"/>
    <n v="0"/>
    <n v="0"/>
    <n v="636"/>
    <n v="636"/>
    <n v="636"/>
    <n v="636"/>
    <m/>
    <m/>
    <m/>
    <m/>
    <m/>
    <m/>
    <m/>
    <m/>
    <m/>
    <m/>
    <m/>
    <m/>
    <m/>
    <m/>
    <m/>
    <m/>
    <m/>
    <m/>
    <m/>
    <m/>
    <m/>
    <m/>
    <m/>
    <m/>
    <m/>
    <m/>
    <m/>
    <m/>
    <m/>
    <m/>
    <m/>
    <m/>
    <m/>
    <m/>
    <m/>
    <m/>
    <m/>
    <m/>
    <m/>
    <m/>
    <m/>
    <m/>
    <n v="0"/>
    <n v="0"/>
    <n v="636"/>
    <m/>
    <m/>
    <m/>
    <n v="0"/>
    <m/>
    <n v="0"/>
    <m/>
    <m/>
    <m/>
    <m/>
    <m/>
    <m/>
    <m/>
    <m/>
    <m/>
    <m/>
    <m/>
    <m/>
    <m/>
    <m/>
    <m/>
    <m/>
    <n v="0"/>
    <x v="0"/>
    <m/>
    <m/>
  </r>
  <r>
    <x v="134"/>
    <x v="170"/>
    <x v="0"/>
    <x v="11"/>
    <n v="0"/>
    <n v="0"/>
    <n v="0"/>
    <n v="0"/>
    <n v="0"/>
    <n v="0"/>
    <n v="0"/>
    <n v="0"/>
    <n v="8670"/>
    <n v="8670"/>
    <n v="8670"/>
    <n v="0"/>
    <n v="8670"/>
    <n v="8670"/>
    <m/>
    <m/>
    <m/>
    <m/>
    <m/>
    <m/>
    <m/>
    <m/>
    <m/>
    <m/>
    <m/>
    <m/>
    <m/>
    <m/>
    <m/>
    <m/>
    <m/>
    <m/>
    <m/>
    <m/>
    <m/>
    <m/>
    <m/>
    <m/>
    <m/>
    <m/>
    <m/>
    <m/>
    <m/>
    <m/>
    <m/>
    <m/>
    <m/>
    <m/>
    <m/>
    <m/>
    <m/>
    <m/>
    <m/>
    <m/>
    <m/>
    <m/>
    <m/>
    <m/>
    <m/>
    <m/>
    <m/>
    <m/>
    <m/>
    <m/>
    <m/>
    <m/>
    <m/>
    <m/>
    <n v="0"/>
    <n v="8670"/>
    <n v="0"/>
    <n v="0"/>
    <m/>
    <m/>
    <m/>
    <m/>
    <m/>
    <m/>
    <m/>
    <m/>
    <m/>
    <m/>
    <x v="0"/>
    <m/>
    <m/>
  </r>
  <r>
    <x v="200"/>
    <x v="245"/>
    <x v="0"/>
    <x v="11"/>
    <n v="0"/>
    <n v="20600"/>
    <n v="1482"/>
    <n v="22082"/>
    <n v="0"/>
    <n v="0"/>
    <n v="0"/>
    <n v="22082"/>
    <n v="0"/>
    <n v="0"/>
    <n v="22082"/>
    <n v="22082"/>
    <n v="22082"/>
    <n v="22082"/>
    <n v="0"/>
    <n v="0"/>
    <n v="0"/>
    <n v="0"/>
    <n v="0"/>
    <n v="0"/>
    <n v="0"/>
    <n v="0"/>
    <n v="2590"/>
    <n v="0"/>
    <n v="1259"/>
    <n v="0"/>
    <n v="0"/>
    <n v="0"/>
    <m/>
    <m/>
    <m/>
    <m/>
    <n v="0"/>
    <n v="0"/>
    <m/>
    <m/>
    <m/>
    <m/>
    <n v="0"/>
    <n v="0"/>
    <m/>
    <m/>
    <m/>
    <m/>
    <n v="0"/>
    <n v="0"/>
    <n v="18010"/>
    <n v="0"/>
    <n v="223"/>
    <n v="0"/>
    <n v="0"/>
    <n v="0"/>
    <m/>
    <m/>
    <m/>
    <m/>
    <m/>
    <m/>
    <m/>
    <m/>
    <m/>
    <m/>
    <m/>
    <m/>
    <m/>
    <m/>
    <m/>
    <m/>
    <m/>
    <m/>
    <m/>
    <m/>
    <m/>
    <m/>
    <m/>
    <m/>
    <m/>
    <m/>
    <m/>
    <m/>
    <m/>
    <m/>
    <x v="0"/>
    <m/>
    <m/>
  </r>
  <r>
    <x v="26"/>
    <x v="42"/>
    <x v="0"/>
    <x v="11"/>
    <n v="0"/>
    <n v="0"/>
    <n v="1"/>
    <n v="1"/>
    <n v="0"/>
    <n v="0"/>
    <n v="0"/>
    <n v="1"/>
    <n v="0"/>
    <n v="0"/>
    <n v="1"/>
    <n v="1"/>
    <n v="1"/>
    <n v="1"/>
    <n v="0"/>
    <n v="0"/>
    <n v="0"/>
    <n v="0"/>
    <n v="0"/>
    <n v="0"/>
    <n v="0"/>
    <n v="0"/>
    <m/>
    <m/>
    <n v="1"/>
    <m/>
    <n v="0"/>
    <n v="0"/>
    <m/>
    <m/>
    <m/>
    <m/>
    <n v="0"/>
    <n v="0"/>
    <m/>
    <m/>
    <m/>
    <m/>
    <n v="0"/>
    <n v="0"/>
    <m/>
    <m/>
    <m/>
    <m/>
    <n v="0"/>
    <n v="0"/>
    <m/>
    <m/>
    <m/>
    <m/>
    <n v="0"/>
    <n v="0"/>
    <m/>
    <m/>
    <m/>
    <m/>
    <m/>
    <m/>
    <m/>
    <m/>
    <m/>
    <m/>
    <m/>
    <m/>
    <m/>
    <m/>
    <m/>
    <m/>
    <m/>
    <m/>
    <m/>
    <m/>
    <m/>
    <m/>
    <m/>
    <m/>
    <m/>
    <m/>
    <m/>
    <m/>
    <m/>
    <m/>
    <x v="0"/>
    <m/>
    <m/>
  </r>
  <r>
    <x v="186"/>
    <x v="227"/>
    <x v="0"/>
    <x v="11"/>
    <n v="60"/>
    <n v="0"/>
    <n v="0"/>
    <n v="60"/>
    <n v="0"/>
    <n v="0"/>
    <n v="0"/>
    <n v="60"/>
    <n v="0"/>
    <n v="0"/>
    <n v="60"/>
    <n v="60"/>
    <n v="60"/>
    <n v="60"/>
    <n v="0"/>
    <n v="0"/>
    <n v="0"/>
    <n v="0"/>
    <n v="0"/>
    <n v="0"/>
    <n v="0"/>
    <n v="0"/>
    <m/>
    <m/>
    <m/>
    <m/>
    <n v="0"/>
    <n v="0"/>
    <m/>
    <m/>
    <m/>
    <m/>
    <n v="0"/>
    <n v="0"/>
    <m/>
    <m/>
    <m/>
    <m/>
    <n v="0"/>
    <n v="0"/>
    <m/>
    <m/>
    <m/>
    <m/>
    <n v="0"/>
    <n v="0"/>
    <m/>
    <m/>
    <m/>
    <m/>
    <n v="60"/>
    <n v="0"/>
    <m/>
    <m/>
    <m/>
    <m/>
    <m/>
    <m/>
    <m/>
    <m/>
    <m/>
    <m/>
    <m/>
    <m/>
    <m/>
    <m/>
    <m/>
    <m/>
    <m/>
    <m/>
    <m/>
    <m/>
    <m/>
    <m/>
    <m/>
    <m/>
    <m/>
    <m/>
    <m/>
    <m/>
    <m/>
    <m/>
    <x v="0"/>
    <m/>
    <m/>
  </r>
  <r>
    <x v="201"/>
    <x v="246"/>
    <x v="0"/>
    <x v="11"/>
    <n v="2"/>
    <n v="0"/>
    <n v="0"/>
    <n v="2"/>
    <n v="0"/>
    <n v="0"/>
    <n v="0"/>
    <n v="2"/>
    <n v="0"/>
    <n v="0"/>
    <n v="2"/>
    <n v="2"/>
    <n v="2"/>
    <n v="2"/>
    <n v="0"/>
    <n v="0"/>
    <n v="0"/>
    <n v="0"/>
    <n v="0"/>
    <n v="0"/>
    <n v="0"/>
    <n v="0"/>
    <m/>
    <m/>
    <m/>
    <m/>
    <n v="0"/>
    <n v="0"/>
    <m/>
    <m/>
    <m/>
    <m/>
    <n v="0"/>
    <n v="0"/>
    <m/>
    <m/>
    <m/>
    <m/>
    <n v="0"/>
    <n v="0"/>
    <m/>
    <m/>
    <m/>
    <m/>
    <n v="0"/>
    <n v="0"/>
    <m/>
    <m/>
    <m/>
    <m/>
    <n v="2"/>
    <n v="0"/>
    <m/>
    <m/>
    <m/>
    <m/>
    <m/>
    <m/>
    <m/>
    <m/>
    <m/>
    <m/>
    <m/>
    <m/>
    <m/>
    <m/>
    <m/>
    <m/>
    <m/>
    <m/>
    <m/>
    <m/>
    <m/>
    <m/>
    <m/>
    <m/>
    <m/>
    <m/>
    <m/>
    <m/>
    <m/>
    <m/>
    <x v="0"/>
    <m/>
    <m/>
  </r>
  <r>
    <x v="133"/>
    <x v="191"/>
    <x v="0"/>
    <x v="11"/>
    <n v="0"/>
    <n v="0"/>
    <n v="395"/>
    <n v="395"/>
    <n v="0"/>
    <n v="0"/>
    <n v="0"/>
    <n v="395"/>
    <n v="0"/>
    <n v="0"/>
    <n v="395"/>
    <n v="395"/>
    <n v="395"/>
    <n v="395"/>
    <n v="0"/>
    <n v="0"/>
    <n v="0"/>
    <n v="0"/>
    <n v="0"/>
    <n v="0"/>
    <n v="0"/>
    <n v="0"/>
    <m/>
    <m/>
    <n v="395"/>
    <m/>
    <n v="0"/>
    <n v="0"/>
    <m/>
    <m/>
    <m/>
    <m/>
    <n v="0"/>
    <n v="0"/>
    <m/>
    <m/>
    <m/>
    <m/>
    <n v="0"/>
    <n v="0"/>
    <m/>
    <m/>
    <m/>
    <m/>
    <n v="0"/>
    <n v="0"/>
    <m/>
    <m/>
    <m/>
    <m/>
    <n v="0"/>
    <n v="0"/>
    <m/>
    <m/>
    <m/>
    <m/>
    <m/>
    <m/>
    <m/>
    <m/>
    <m/>
    <m/>
    <m/>
    <m/>
    <m/>
    <m/>
    <m/>
    <m/>
    <m/>
    <m/>
    <m/>
    <m/>
    <m/>
    <m/>
    <m/>
    <m/>
    <m/>
    <m/>
    <m/>
    <m/>
    <m/>
    <m/>
    <x v="0"/>
    <m/>
    <m/>
  </r>
  <r>
    <x v="34"/>
    <x v="43"/>
    <x v="0"/>
    <x v="11"/>
    <n v="325"/>
    <n v="0"/>
    <n v="0"/>
    <n v="325"/>
    <n v="0"/>
    <n v="0"/>
    <n v="0"/>
    <n v="325"/>
    <n v="0"/>
    <n v="0"/>
    <n v="325"/>
    <n v="325"/>
    <n v="325"/>
    <n v="325"/>
    <n v="0"/>
    <n v="0"/>
    <n v="0"/>
    <n v="0"/>
    <n v="0"/>
    <n v="0"/>
    <n v="0"/>
    <n v="0"/>
    <m/>
    <m/>
    <m/>
    <m/>
    <n v="0"/>
    <n v="0"/>
    <m/>
    <m/>
    <m/>
    <m/>
    <n v="0"/>
    <n v="0"/>
    <m/>
    <m/>
    <m/>
    <m/>
    <n v="325"/>
    <n v="325"/>
    <m/>
    <m/>
    <m/>
    <m/>
    <n v="0"/>
    <n v="0"/>
    <m/>
    <m/>
    <m/>
    <m/>
    <n v="0"/>
    <n v="0"/>
    <m/>
    <m/>
    <m/>
    <m/>
    <m/>
    <m/>
    <m/>
    <m/>
    <m/>
    <m/>
    <m/>
    <m/>
    <m/>
    <m/>
    <m/>
    <m/>
    <m/>
    <m/>
    <m/>
    <m/>
    <m/>
    <m/>
    <m/>
    <m/>
    <m/>
    <m/>
    <m/>
    <m/>
    <m/>
    <m/>
    <x v="0"/>
    <m/>
    <m/>
  </r>
  <r>
    <x v="151"/>
    <x v="186"/>
    <x v="0"/>
    <x v="11"/>
    <n v="3"/>
    <n v="0"/>
    <n v="0"/>
    <n v="3"/>
    <n v="0"/>
    <n v="0"/>
    <n v="0"/>
    <n v="3"/>
    <n v="0"/>
    <n v="0"/>
    <n v="3"/>
    <n v="3"/>
    <n v="3"/>
    <n v="3"/>
    <n v="0"/>
    <n v="0"/>
    <n v="0"/>
    <n v="0"/>
    <n v="0"/>
    <n v="0"/>
    <n v="0"/>
    <n v="0"/>
    <m/>
    <m/>
    <m/>
    <m/>
    <n v="0"/>
    <n v="0"/>
    <m/>
    <m/>
    <m/>
    <m/>
    <n v="0"/>
    <n v="0"/>
    <m/>
    <m/>
    <m/>
    <m/>
    <n v="0"/>
    <n v="0"/>
    <m/>
    <m/>
    <m/>
    <m/>
    <n v="0"/>
    <n v="0"/>
    <m/>
    <m/>
    <m/>
    <m/>
    <n v="3"/>
    <n v="0"/>
    <m/>
    <m/>
    <m/>
    <m/>
    <m/>
    <m/>
    <m/>
    <m/>
    <m/>
    <m/>
    <m/>
    <m/>
    <m/>
    <m/>
    <m/>
    <m/>
    <m/>
    <m/>
    <m/>
    <m/>
    <m/>
    <m/>
    <m/>
    <m/>
    <m/>
    <m/>
    <m/>
    <m/>
    <m/>
    <m/>
    <x v="0"/>
    <m/>
    <m/>
  </r>
  <r>
    <x v="187"/>
    <x v="229"/>
    <x v="0"/>
    <x v="11"/>
    <n v="0"/>
    <n v="0"/>
    <n v="1904"/>
    <n v="1904"/>
    <n v="0"/>
    <n v="0"/>
    <n v="0"/>
    <n v="1904"/>
    <n v="0"/>
    <n v="0"/>
    <n v="1904"/>
    <n v="1904"/>
    <n v="1904"/>
    <n v="2190"/>
    <n v="0"/>
    <n v="0"/>
    <n v="0"/>
    <n v="0"/>
    <n v="0"/>
    <n v="0"/>
    <n v="0"/>
    <n v="0"/>
    <m/>
    <m/>
    <n v="1904"/>
    <m/>
    <n v="0"/>
    <n v="0"/>
    <m/>
    <m/>
    <m/>
    <m/>
    <n v="0"/>
    <n v="0"/>
    <m/>
    <m/>
    <m/>
    <m/>
    <n v="0"/>
    <n v="0"/>
    <m/>
    <m/>
    <m/>
    <m/>
    <n v="0"/>
    <n v="0"/>
    <m/>
    <m/>
    <m/>
    <m/>
    <n v="0"/>
    <n v="0"/>
    <m/>
    <m/>
    <m/>
    <m/>
    <m/>
    <m/>
    <m/>
    <m/>
    <m/>
    <m/>
    <m/>
    <m/>
    <m/>
    <m/>
    <m/>
    <m/>
    <m/>
    <m/>
    <m/>
    <m/>
    <m/>
    <m/>
    <m/>
    <m/>
    <m/>
    <m/>
    <m/>
    <m/>
    <m/>
    <n v="286"/>
    <x v="0"/>
    <m/>
    <m/>
  </r>
  <r>
    <x v="37"/>
    <x v="230"/>
    <x v="0"/>
    <x v="11"/>
    <n v="0"/>
    <n v="0"/>
    <n v="0"/>
    <n v="0"/>
    <n v="0"/>
    <n v="0"/>
    <n v="0"/>
    <n v="0"/>
    <n v="0"/>
    <n v="0"/>
    <n v="0"/>
    <n v="0"/>
    <n v="0"/>
    <n v="220"/>
    <m/>
    <m/>
    <m/>
    <m/>
    <m/>
    <m/>
    <m/>
    <m/>
    <m/>
    <m/>
    <m/>
    <m/>
    <m/>
    <m/>
    <m/>
    <m/>
    <m/>
    <m/>
    <m/>
    <m/>
    <m/>
    <m/>
    <m/>
    <m/>
    <m/>
    <m/>
    <m/>
    <m/>
    <m/>
    <m/>
    <m/>
    <m/>
    <m/>
    <m/>
    <m/>
    <m/>
    <m/>
    <m/>
    <m/>
    <m/>
    <m/>
    <m/>
    <n v="0"/>
    <n v="0"/>
    <n v="0"/>
    <m/>
    <m/>
    <m/>
    <n v="0"/>
    <m/>
    <n v="0"/>
    <m/>
    <m/>
    <m/>
    <m/>
    <m/>
    <m/>
    <m/>
    <m/>
    <m/>
    <m/>
    <m/>
    <m/>
    <m/>
    <m/>
    <m/>
    <m/>
    <n v="220"/>
    <x v="0"/>
    <m/>
    <m/>
  </r>
  <r>
    <x v="36"/>
    <x v="45"/>
    <x v="0"/>
    <x v="11"/>
    <n v="1"/>
    <n v="0"/>
    <n v="0"/>
    <n v="1"/>
    <n v="0"/>
    <n v="0"/>
    <n v="0"/>
    <n v="1"/>
    <n v="0"/>
    <n v="0"/>
    <n v="1"/>
    <n v="1"/>
    <n v="1"/>
    <n v="1"/>
    <n v="0"/>
    <n v="0"/>
    <n v="0"/>
    <n v="0"/>
    <n v="0"/>
    <n v="0"/>
    <n v="0"/>
    <n v="0"/>
    <m/>
    <m/>
    <m/>
    <m/>
    <n v="0"/>
    <n v="0"/>
    <m/>
    <m/>
    <m/>
    <m/>
    <n v="0"/>
    <n v="0"/>
    <m/>
    <m/>
    <m/>
    <m/>
    <n v="0"/>
    <n v="0"/>
    <m/>
    <m/>
    <m/>
    <m/>
    <n v="0"/>
    <n v="0"/>
    <m/>
    <m/>
    <m/>
    <m/>
    <n v="1"/>
    <n v="1"/>
    <m/>
    <m/>
    <m/>
    <m/>
    <m/>
    <m/>
    <m/>
    <m/>
    <m/>
    <m/>
    <m/>
    <m/>
    <m/>
    <m/>
    <m/>
    <m/>
    <m/>
    <m/>
    <m/>
    <m/>
    <m/>
    <m/>
    <m/>
    <m/>
    <m/>
    <m/>
    <m/>
    <m/>
    <m/>
    <m/>
    <x v="0"/>
    <m/>
    <m/>
  </r>
  <r>
    <x v="116"/>
    <x v="157"/>
    <x v="0"/>
    <x v="11"/>
    <n v="3"/>
    <n v="0"/>
    <n v="0"/>
    <n v="3"/>
    <n v="0"/>
    <n v="0"/>
    <n v="0"/>
    <n v="3"/>
    <n v="0"/>
    <n v="0"/>
    <n v="3"/>
    <n v="3"/>
    <n v="3"/>
    <n v="3"/>
    <n v="0"/>
    <n v="0"/>
    <n v="0"/>
    <n v="0"/>
    <n v="0"/>
    <n v="0"/>
    <n v="2"/>
    <n v="2"/>
    <m/>
    <m/>
    <m/>
    <m/>
    <n v="0"/>
    <n v="0"/>
    <m/>
    <m/>
    <m/>
    <m/>
    <n v="0"/>
    <n v="0"/>
    <m/>
    <m/>
    <m/>
    <m/>
    <n v="1"/>
    <n v="1"/>
    <m/>
    <m/>
    <m/>
    <m/>
    <n v="0"/>
    <n v="0"/>
    <m/>
    <m/>
    <m/>
    <m/>
    <n v="0"/>
    <n v="0"/>
    <m/>
    <m/>
    <m/>
    <m/>
    <m/>
    <m/>
    <m/>
    <m/>
    <m/>
    <m/>
    <m/>
    <m/>
    <m/>
    <m/>
    <m/>
    <m/>
    <m/>
    <m/>
    <m/>
    <m/>
    <m/>
    <m/>
    <m/>
    <m/>
    <m/>
    <m/>
    <m/>
    <m/>
    <m/>
    <m/>
    <x v="0"/>
    <m/>
    <m/>
  </r>
  <r>
    <x v="164"/>
    <x v="204"/>
    <x v="0"/>
    <x v="11"/>
    <n v="5940"/>
    <n v="69"/>
    <n v="1"/>
    <n v="6010"/>
    <n v="0"/>
    <n v="0"/>
    <n v="0"/>
    <n v="6010"/>
    <n v="386"/>
    <n v="386"/>
    <n v="6396"/>
    <n v="6010"/>
    <n v="6396"/>
    <n v="6396"/>
    <n v="0"/>
    <n v="0"/>
    <n v="0"/>
    <n v="0"/>
    <n v="0"/>
    <n v="0"/>
    <n v="25"/>
    <n v="25"/>
    <m/>
    <m/>
    <m/>
    <m/>
    <n v="0"/>
    <n v="0"/>
    <m/>
    <m/>
    <m/>
    <m/>
    <n v="0"/>
    <n v="0"/>
    <m/>
    <m/>
    <m/>
    <m/>
    <n v="337"/>
    <n v="337"/>
    <m/>
    <m/>
    <m/>
    <m/>
    <n v="4900"/>
    <n v="4900"/>
    <n v="69"/>
    <n v="0"/>
    <n v="1"/>
    <n v="0"/>
    <n v="678"/>
    <n v="0"/>
    <n v="0"/>
    <n v="0"/>
    <n v="0"/>
    <n v="0"/>
    <m/>
    <m/>
    <m/>
    <m/>
    <m/>
    <m/>
    <m/>
    <m/>
    <m/>
    <m/>
    <m/>
    <m/>
    <n v="386"/>
    <n v="0"/>
    <n v="0"/>
    <n v="0"/>
    <m/>
    <m/>
    <m/>
    <m/>
    <m/>
    <m/>
    <m/>
    <m/>
    <m/>
    <m/>
    <x v="0"/>
    <m/>
    <m/>
  </r>
  <r>
    <x v="37"/>
    <x v="46"/>
    <x v="0"/>
    <x v="11"/>
    <n v="150"/>
    <n v="0"/>
    <n v="0"/>
    <n v="150"/>
    <n v="0"/>
    <n v="0"/>
    <n v="0"/>
    <n v="150"/>
    <n v="0"/>
    <n v="0"/>
    <n v="150"/>
    <n v="150"/>
    <n v="150"/>
    <n v="150"/>
    <n v="0"/>
    <n v="0"/>
    <n v="0"/>
    <n v="0"/>
    <n v="0"/>
    <n v="0"/>
    <n v="0"/>
    <n v="0"/>
    <m/>
    <m/>
    <m/>
    <m/>
    <n v="0"/>
    <n v="0"/>
    <m/>
    <m/>
    <m/>
    <m/>
    <n v="0"/>
    <n v="0"/>
    <m/>
    <m/>
    <m/>
    <m/>
    <n v="6"/>
    <n v="6"/>
    <m/>
    <m/>
    <m/>
    <m/>
    <n v="0"/>
    <n v="0"/>
    <m/>
    <m/>
    <m/>
    <m/>
    <n v="144"/>
    <n v="144"/>
    <m/>
    <m/>
    <m/>
    <m/>
    <m/>
    <m/>
    <m/>
    <m/>
    <m/>
    <m/>
    <m/>
    <m/>
    <m/>
    <m/>
    <m/>
    <m/>
    <m/>
    <m/>
    <m/>
    <m/>
    <m/>
    <m/>
    <m/>
    <m/>
    <m/>
    <m/>
    <m/>
    <m/>
    <m/>
    <m/>
    <x v="0"/>
    <m/>
    <m/>
  </r>
  <r>
    <x v="38"/>
    <x v="47"/>
    <x v="0"/>
    <x v="11"/>
    <n v="8"/>
    <n v="0"/>
    <n v="0"/>
    <n v="8"/>
    <n v="0"/>
    <n v="0"/>
    <n v="0"/>
    <n v="8"/>
    <n v="8"/>
    <n v="8"/>
    <n v="16"/>
    <n v="8"/>
    <n v="16"/>
    <n v="16"/>
    <n v="0"/>
    <n v="0"/>
    <n v="0"/>
    <n v="0"/>
    <n v="0"/>
    <n v="0"/>
    <n v="4"/>
    <n v="4"/>
    <m/>
    <m/>
    <m/>
    <m/>
    <n v="0"/>
    <n v="0"/>
    <m/>
    <m/>
    <m/>
    <m/>
    <n v="0"/>
    <n v="0"/>
    <m/>
    <m/>
    <m/>
    <m/>
    <n v="4"/>
    <n v="4"/>
    <m/>
    <m/>
    <m/>
    <m/>
    <n v="0"/>
    <n v="0"/>
    <m/>
    <m/>
    <m/>
    <m/>
    <n v="0"/>
    <n v="0"/>
    <m/>
    <m/>
    <m/>
    <m/>
    <m/>
    <m/>
    <m/>
    <m/>
    <m/>
    <m/>
    <m/>
    <m/>
    <m/>
    <m/>
    <m/>
    <m/>
    <n v="8"/>
    <n v="0"/>
    <n v="0"/>
    <n v="0"/>
    <m/>
    <m/>
    <m/>
    <m/>
    <m/>
    <m/>
    <m/>
    <m/>
    <m/>
    <m/>
    <x v="0"/>
    <m/>
    <m/>
  </r>
  <r>
    <x v="38"/>
    <x v="48"/>
    <x v="0"/>
    <x v="11"/>
    <n v="0"/>
    <n v="307"/>
    <n v="185"/>
    <n v="492"/>
    <n v="0"/>
    <n v="0"/>
    <n v="0"/>
    <n v="492"/>
    <n v="213"/>
    <n v="213"/>
    <n v="705"/>
    <n v="1600"/>
    <n v="1813"/>
    <n v="1813"/>
    <n v="0"/>
    <n v="0"/>
    <n v="0"/>
    <n v="0"/>
    <n v="0"/>
    <n v="0"/>
    <n v="0"/>
    <n v="0"/>
    <n v="257"/>
    <n v="257"/>
    <n v="185"/>
    <n v="185"/>
    <n v="0"/>
    <n v="0"/>
    <m/>
    <m/>
    <m/>
    <m/>
    <n v="0"/>
    <n v="0"/>
    <m/>
    <m/>
    <m/>
    <m/>
    <n v="0"/>
    <n v="0"/>
    <m/>
    <m/>
    <m/>
    <m/>
    <n v="0"/>
    <n v="0"/>
    <n v="50"/>
    <n v="50"/>
    <m/>
    <m/>
    <n v="0"/>
    <n v="0"/>
    <m/>
    <m/>
    <m/>
    <m/>
    <m/>
    <m/>
    <m/>
    <m/>
    <m/>
    <m/>
    <m/>
    <m/>
    <m/>
    <m/>
    <m/>
    <m/>
    <n v="0"/>
    <n v="0"/>
    <n v="0"/>
    <n v="213"/>
    <m/>
    <m/>
    <m/>
    <m/>
    <m/>
    <n v="1108"/>
    <m/>
    <m/>
    <m/>
    <m/>
    <x v="0"/>
    <m/>
    <m/>
  </r>
  <r>
    <x v="5"/>
    <x v="49"/>
    <x v="0"/>
    <x v="11"/>
    <n v="0"/>
    <n v="0"/>
    <n v="0"/>
    <n v="0"/>
    <n v="0"/>
    <n v="0"/>
    <n v="0"/>
    <n v="0"/>
    <n v="0"/>
    <n v="0"/>
    <n v="0"/>
    <n v="483"/>
    <n v="483"/>
    <n v="962"/>
    <m/>
    <m/>
    <m/>
    <m/>
    <m/>
    <m/>
    <m/>
    <m/>
    <m/>
    <m/>
    <m/>
    <m/>
    <m/>
    <m/>
    <m/>
    <m/>
    <m/>
    <m/>
    <m/>
    <m/>
    <m/>
    <m/>
    <m/>
    <m/>
    <m/>
    <m/>
    <m/>
    <m/>
    <m/>
    <m/>
    <m/>
    <m/>
    <m/>
    <m/>
    <m/>
    <m/>
    <m/>
    <m/>
    <m/>
    <m/>
    <m/>
    <m/>
    <n v="0"/>
    <n v="0"/>
    <n v="0"/>
    <m/>
    <m/>
    <m/>
    <n v="0"/>
    <m/>
    <n v="0"/>
    <m/>
    <m/>
    <m/>
    <m/>
    <m/>
    <m/>
    <m/>
    <m/>
    <m/>
    <m/>
    <m/>
    <m/>
    <n v="483"/>
    <m/>
    <m/>
    <m/>
    <n v="479"/>
    <x v="0"/>
    <m/>
    <m/>
  </r>
  <r>
    <x v="39"/>
    <x v="50"/>
    <x v="0"/>
    <x v="11"/>
    <n v="24"/>
    <n v="0"/>
    <n v="0"/>
    <n v="24"/>
    <n v="0"/>
    <n v="0"/>
    <n v="0"/>
    <n v="24"/>
    <n v="0"/>
    <n v="0"/>
    <n v="24"/>
    <n v="36"/>
    <n v="36"/>
    <n v="36"/>
    <n v="0"/>
    <n v="0"/>
    <n v="0"/>
    <n v="0"/>
    <n v="0"/>
    <n v="0"/>
    <n v="0"/>
    <n v="0"/>
    <m/>
    <m/>
    <m/>
    <m/>
    <n v="0"/>
    <n v="0"/>
    <m/>
    <m/>
    <m/>
    <m/>
    <n v="0"/>
    <n v="0"/>
    <m/>
    <m/>
    <m/>
    <m/>
    <n v="0"/>
    <n v="0"/>
    <m/>
    <m/>
    <m/>
    <m/>
    <n v="0"/>
    <n v="0"/>
    <m/>
    <m/>
    <m/>
    <m/>
    <n v="24"/>
    <n v="0"/>
    <m/>
    <m/>
    <m/>
    <m/>
    <m/>
    <m/>
    <m/>
    <m/>
    <m/>
    <m/>
    <m/>
    <m/>
    <m/>
    <m/>
    <m/>
    <m/>
    <m/>
    <m/>
    <m/>
    <m/>
    <m/>
    <m/>
    <m/>
    <m/>
    <m/>
    <n v="12"/>
    <m/>
    <m/>
    <m/>
    <m/>
    <x v="0"/>
    <m/>
    <m/>
  </r>
  <r>
    <x v="135"/>
    <x v="51"/>
    <x v="0"/>
    <x v="11"/>
    <n v="0"/>
    <n v="8"/>
    <n v="0"/>
    <n v="8"/>
    <n v="0"/>
    <n v="0"/>
    <n v="0"/>
    <n v="8"/>
    <n v="0"/>
    <n v="0"/>
    <n v="8"/>
    <n v="8"/>
    <n v="8"/>
    <n v="8"/>
    <n v="0"/>
    <n v="0"/>
    <n v="0"/>
    <n v="0"/>
    <n v="0"/>
    <n v="0"/>
    <n v="0"/>
    <n v="0"/>
    <m/>
    <m/>
    <m/>
    <m/>
    <n v="0"/>
    <n v="0"/>
    <m/>
    <m/>
    <m/>
    <m/>
    <n v="0"/>
    <n v="0"/>
    <m/>
    <m/>
    <m/>
    <m/>
    <n v="0"/>
    <n v="0"/>
    <m/>
    <m/>
    <m/>
    <m/>
    <n v="0"/>
    <n v="0"/>
    <n v="8"/>
    <n v="0"/>
    <m/>
    <m/>
    <n v="0"/>
    <n v="0"/>
    <m/>
    <m/>
    <m/>
    <m/>
    <m/>
    <m/>
    <m/>
    <m/>
    <m/>
    <m/>
    <m/>
    <m/>
    <m/>
    <m/>
    <m/>
    <m/>
    <m/>
    <m/>
    <m/>
    <m/>
    <m/>
    <m/>
    <m/>
    <m/>
    <m/>
    <m/>
    <m/>
    <m/>
    <m/>
    <m/>
    <x v="0"/>
    <m/>
    <m/>
  </r>
  <r>
    <x v="41"/>
    <x v="52"/>
    <x v="0"/>
    <x v="11"/>
    <n v="0"/>
    <n v="3496"/>
    <n v="16023"/>
    <n v="19519"/>
    <n v="0"/>
    <n v="0"/>
    <n v="0"/>
    <n v="19519"/>
    <n v="0"/>
    <n v="0"/>
    <n v="19519"/>
    <n v="26425"/>
    <n v="26425"/>
    <n v="26425"/>
    <n v="0"/>
    <n v="0"/>
    <n v="0"/>
    <n v="0"/>
    <n v="0"/>
    <n v="0"/>
    <n v="0"/>
    <n v="0"/>
    <n v="3496"/>
    <n v="1584"/>
    <n v="15764"/>
    <n v="7616"/>
    <n v="0"/>
    <n v="0"/>
    <m/>
    <m/>
    <m/>
    <m/>
    <n v="0"/>
    <n v="0"/>
    <m/>
    <m/>
    <m/>
    <m/>
    <n v="0"/>
    <n v="0"/>
    <m/>
    <m/>
    <m/>
    <m/>
    <n v="0"/>
    <n v="0"/>
    <m/>
    <m/>
    <n v="259"/>
    <n v="0"/>
    <n v="0"/>
    <n v="0"/>
    <m/>
    <m/>
    <m/>
    <m/>
    <m/>
    <m/>
    <m/>
    <m/>
    <m/>
    <m/>
    <m/>
    <m/>
    <m/>
    <m/>
    <m/>
    <m/>
    <m/>
    <m/>
    <m/>
    <m/>
    <m/>
    <m/>
    <m/>
    <m/>
    <m/>
    <n v="6906"/>
    <m/>
    <m/>
    <m/>
    <m/>
    <x v="0"/>
    <m/>
    <m/>
  </r>
  <r>
    <x v="2"/>
    <x v="53"/>
    <x v="0"/>
    <x v="11"/>
    <n v="0"/>
    <n v="0"/>
    <n v="0"/>
    <n v="0"/>
    <n v="0"/>
    <n v="0"/>
    <n v="0"/>
    <n v="0"/>
    <n v="741"/>
    <n v="741"/>
    <n v="741"/>
    <n v="0"/>
    <n v="741"/>
    <n v="7915"/>
    <m/>
    <m/>
    <m/>
    <m/>
    <m/>
    <m/>
    <m/>
    <m/>
    <m/>
    <m/>
    <m/>
    <m/>
    <m/>
    <m/>
    <m/>
    <m/>
    <m/>
    <m/>
    <m/>
    <m/>
    <m/>
    <m/>
    <m/>
    <m/>
    <m/>
    <m/>
    <m/>
    <m/>
    <m/>
    <m/>
    <m/>
    <m/>
    <m/>
    <m/>
    <m/>
    <m/>
    <m/>
    <m/>
    <m/>
    <m/>
    <m/>
    <m/>
    <n v="0"/>
    <n v="0"/>
    <n v="0"/>
    <m/>
    <m/>
    <m/>
    <n v="0"/>
    <m/>
    <n v="0"/>
    <m/>
    <m/>
    <m/>
    <n v="690"/>
    <n v="51"/>
    <n v="0"/>
    <n v="0"/>
    <m/>
    <m/>
    <m/>
    <m/>
    <m/>
    <m/>
    <m/>
    <m/>
    <m/>
    <n v="7174"/>
    <x v="0"/>
    <m/>
    <m/>
  </r>
  <r>
    <x v="167"/>
    <x v="205"/>
    <x v="0"/>
    <x v="11"/>
    <n v="0"/>
    <n v="0"/>
    <n v="0"/>
    <n v="0"/>
    <n v="0"/>
    <n v="0"/>
    <n v="0"/>
    <n v="0"/>
    <n v="13694"/>
    <n v="13694"/>
    <n v="13694"/>
    <n v="0"/>
    <n v="13694"/>
    <n v="13694"/>
    <m/>
    <m/>
    <m/>
    <m/>
    <m/>
    <m/>
    <m/>
    <m/>
    <m/>
    <m/>
    <m/>
    <m/>
    <m/>
    <m/>
    <m/>
    <m/>
    <m/>
    <m/>
    <m/>
    <m/>
    <m/>
    <m/>
    <m/>
    <m/>
    <m/>
    <m/>
    <m/>
    <m/>
    <m/>
    <m/>
    <m/>
    <m/>
    <m/>
    <m/>
    <m/>
    <m/>
    <m/>
    <m/>
    <m/>
    <m/>
    <m/>
    <m/>
    <m/>
    <m/>
    <m/>
    <m/>
    <m/>
    <m/>
    <m/>
    <m/>
    <m/>
    <m/>
    <m/>
    <m/>
    <n v="0"/>
    <n v="7028"/>
    <n v="0"/>
    <n v="6666"/>
    <m/>
    <m/>
    <m/>
    <m/>
    <m/>
    <m/>
    <m/>
    <m/>
    <m/>
    <m/>
    <x v="0"/>
    <m/>
    <m/>
  </r>
  <r>
    <x v="42"/>
    <x v="54"/>
    <x v="0"/>
    <x v="11"/>
    <n v="6"/>
    <n v="0"/>
    <n v="8029"/>
    <n v="8035"/>
    <n v="0"/>
    <n v="0"/>
    <n v="0"/>
    <n v="8035"/>
    <n v="0"/>
    <n v="0"/>
    <n v="8035"/>
    <n v="8035"/>
    <n v="8035"/>
    <n v="8035"/>
    <n v="0"/>
    <n v="0"/>
    <n v="0"/>
    <n v="0"/>
    <n v="0"/>
    <n v="0"/>
    <n v="0"/>
    <n v="0"/>
    <m/>
    <m/>
    <m/>
    <m/>
    <n v="0"/>
    <n v="0"/>
    <m/>
    <m/>
    <m/>
    <m/>
    <n v="0"/>
    <n v="0"/>
    <m/>
    <m/>
    <m/>
    <m/>
    <n v="0"/>
    <n v="0"/>
    <m/>
    <m/>
    <m/>
    <m/>
    <n v="0"/>
    <n v="0"/>
    <m/>
    <m/>
    <n v="8029"/>
    <n v="8029"/>
    <n v="6"/>
    <n v="6"/>
    <m/>
    <m/>
    <m/>
    <m/>
    <m/>
    <m/>
    <m/>
    <m/>
    <m/>
    <m/>
    <m/>
    <m/>
    <m/>
    <m/>
    <m/>
    <m/>
    <m/>
    <m/>
    <m/>
    <m/>
    <m/>
    <m/>
    <m/>
    <m/>
    <m/>
    <m/>
    <m/>
    <m/>
    <m/>
    <m/>
    <x v="0"/>
    <m/>
    <m/>
  </r>
  <r>
    <x v="168"/>
    <x v="206"/>
    <x v="0"/>
    <x v="11"/>
    <n v="18"/>
    <n v="0"/>
    <n v="0"/>
    <n v="18"/>
    <n v="0"/>
    <n v="0"/>
    <n v="0"/>
    <n v="18"/>
    <n v="0"/>
    <n v="0"/>
    <n v="18"/>
    <n v="18"/>
    <n v="18"/>
    <n v="18"/>
    <n v="0"/>
    <n v="0"/>
    <n v="0"/>
    <n v="0"/>
    <n v="0"/>
    <n v="0"/>
    <n v="0"/>
    <n v="0"/>
    <m/>
    <m/>
    <m/>
    <m/>
    <n v="0"/>
    <n v="0"/>
    <m/>
    <m/>
    <m/>
    <m/>
    <n v="0"/>
    <n v="0"/>
    <m/>
    <m/>
    <m/>
    <m/>
    <n v="0"/>
    <n v="0"/>
    <m/>
    <m/>
    <m/>
    <m/>
    <n v="0"/>
    <n v="0"/>
    <m/>
    <m/>
    <m/>
    <m/>
    <n v="18"/>
    <n v="0"/>
    <m/>
    <m/>
    <m/>
    <m/>
    <m/>
    <m/>
    <m/>
    <m/>
    <m/>
    <m/>
    <m/>
    <m/>
    <m/>
    <m/>
    <m/>
    <m/>
    <m/>
    <m/>
    <m/>
    <m/>
    <m/>
    <m/>
    <m/>
    <m/>
    <m/>
    <m/>
    <m/>
    <m/>
    <m/>
    <m/>
    <x v="0"/>
    <m/>
    <m/>
  </r>
  <r>
    <x v="26"/>
    <x v="55"/>
    <x v="0"/>
    <x v="11"/>
    <n v="0"/>
    <n v="63862"/>
    <n v="150529"/>
    <n v="214391"/>
    <n v="0"/>
    <n v="0"/>
    <n v="0"/>
    <n v="214391"/>
    <n v="15405"/>
    <n v="15405"/>
    <n v="229796"/>
    <n v="214391"/>
    <n v="229796"/>
    <n v="507766"/>
    <n v="0"/>
    <n v="0"/>
    <n v="0"/>
    <n v="0"/>
    <n v="0"/>
    <n v="0"/>
    <n v="0"/>
    <n v="0"/>
    <m/>
    <m/>
    <n v="5142"/>
    <n v="0"/>
    <n v="0"/>
    <n v="0"/>
    <n v="63855"/>
    <n v="0"/>
    <n v="140152"/>
    <n v="0"/>
    <n v="0"/>
    <n v="0"/>
    <n v="7"/>
    <n v="0"/>
    <n v="5235"/>
    <n v="0"/>
    <n v="0"/>
    <n v="0"/>
    <m/>
    <m/>
    <m/>
    <m/>
    <n v="0"/>
    <n v="0"/>
    <m/>
    <m/>
    <m/>
    <m/>
    <n v="0"/>
    <n v="0"/>
    <m/>
    <m/>
    <m/>
    <m/>
    <n v="0"/>
    <n v="0"/>
    <m/>
    <m/>
    <m/>
    <m/>
    <m/>
    <m/>
    <m/>
    <m/>
    <m/>
    <m/>
    <n v="0"/>
    <n v="0"/>
    <n v="0"/>
    <n v="15405"/>
    <m/>
    <m/>
    <m/>
    <m/>
    <m/>
    <m/>
    <m/>
    <m/>
    <m/>
    <n v="277970"/>
    <x v="1"/>
    <m/>
    <m/>
  </r>
  <r>
    <x v="43"/>
    <x v="56"/>
    <x v="0"/>
    <x v="11"/>
    <n v="0"/>
    <n v="0"/>
    <n v="6"/>
    <n v="6"/>
    <n v="0"/>
    <n v="0"/>
    <n v="0"/>
    <n v="6"/>
    <n v="0"/>
    <n v="0"/>
    <n v="6"/>
    <n v="6"/>
    <n v="6"/>
    <n v="6"/>
    <m/>
    <m/>
    <m/>
    <m/>
    <m/>
    <m/>
    <m/>
    <m/>
    <m/>
    <m/>
    <m/>
    <m/>
    <m/>
    <m/>
    <m/>
    <m/>
    <m/>
    <m/>
    <m/>
    <m/>
    <m/>
    <m/>
    <m/>
    <m/>
    <m/>
    <m/>
    <m/>
    <m/>
    <m/>
    <m/>
    <m/>
    <m/>
    <m/>
    <m/>
    <m/>
    <m/>
    <m/>
    <m/>
    <m/>
    <m/>
    <m/>
    <m/>
    <n v="0"/>
    <n v="6"/>
    <n v="0"/>
    <m/>
    <m/>
    <m/>
    <n v="0"/>
    <m/>
    <n v="0"/>
    <m/>
    <m/>
    <m/>
    <m/>
    <m/>
    <m/>
    <m/>
    <m/>
    <m/>
    <m/>
    <m/>
    <m/>
    <m/>
    <m/>
    <m/>
    <m/>
    <n v="0"/>
    <x v="0"/>
    <m/>
    <m/>
  </r>
  <r>
    <x v="182"/>
    <x v="258"/>
    <x v="0"/>
    <x v="11"/>
    <n v="5"/>
    <n v="0"/>
    <n v="0"/>
    <n v="5"/>
    <n v="0"/>
    <n v="0"/>
    <n v="0"/>
    <n v="5"/>
    <n v="0"/>
    <n v="0"/>
    <n v="5"/>
    <n v="5"/>
    <n v="5"/>
    <n v="5"/>
    <n v="0"/>
    <n v="0"/>
    <n v="0"/>
    <n v="0"/>
    <n v="0"/>
    <n v="0"/>
    <n v="0"/>
    <n v="0"/>
    <m/>
    <m/>
    <m/>
    <m/>
    <n v="0"/>
    <n v="0"/>
    <m/>
    <m/>
    <m/>
    <m/>
    <n v="0"/>
    <n v="0"/>
    <m/>
    <m/>
    <m/>
    <m/>
    <n v="5"/>
    <n v="5"/>
    <m/>
    <m/>
    <m/>
    <m/>
    <n v="0"/>
    <n v="0"/>
    <m/>
    <m/>
    <m/>
    <m/>
    <n v="0"/>
    <n v="0"/>
    <m/>
    <m/>
    <m/>
    <m/>
    <m/>
    <m/>
    <m/>
    <m/>
    <m/>
    <m/>
    <m/>
    <m/>
    <m/>
    <m/>
    <m/>
    <m/>
    <m/>
    <m/>
    <m/>
    <m/>
    <m/>
    <m/>
    <m/>
    <m/>
    <m/>
    <m/>
    <m/>
    <m/>
    <m/>
    <m/>
    <x v="0"/>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4">
  <r>
    <x v="0"/>
    <x v="0"/>
    <x v="0"/>
    <x v="0"/>
    <x v="0"/>
    <n v="9943"/>
    <x v="0"/>
    <x v="0"/>
  </r>
  <r>
    <x v="0"/>
    <x v="0"/>
    <x v="0"/>
    <x v="1"/>
    <x v="0"/>
    <n v="20057"/>
    <x v="0"/>
    <x v="0"/>
  </r>
  <r>
    <x v="0"/>
    <x v="1"/>
    <x v="0"/>
    <x v="0"/>
    <x v="0"/>
    <n v="318"/>
    <x v="0"/>
    <x v="0"/>
  </r>
  <r>
    <x v="0"/>
    <x v="1"/>
    <x v="0"/>
    <x v="1"/>
    <x v="0"/>
    <n v="638"/>
    <x v="0"/>
    <x v="0"/>
  </r>
  <r>
    <x v="0"/>
    <x v="2"/>
    <x v="0"/>
    <x v="0"/>
    <x v="0"/>
    <n v="492"/>
    <x v="0"/>
    <x v="0"/>
  </r>
  <r>
    <x v="0"/>
    <x v="2"/>
    <x v="0"/>
    <x v="1"/>
    <x v="0"/>
    <n v="1573"/>
    <x v="0"/>
    <x v="0"/>
  </r>
  <r>
    <x v="0"/>
    <x v="3"/>
    <x v="0"/>
    <x v="0"/>
    <x v="0"/>
    <n v="6563"/>
    <x v="0"/>
    <x v="0"/>
  </r>
  <r>
    <x v="0"/>
    <x v="3"/>
    <x v="0"/>
    <x v="1"/>
    <x v="0"/>
    <n v="20362"/>
    <x v="0"/>
    <x v="0"/>
  </r>
  <r>
    <x v="0"/>
    <x v="4"/>
    <x v="0"/>
    <x v="0"/>
    <x v="0"/>
    <n v="4339"/>
    <x v="0"/>
    <x v="0"/>
  </r>
  <r>
    <x v="0"/>
    <x v="4"/>
    <x v="0"/>
    <x v="1"/>
    <x v="0"/>
    <n v="5414"/>
    <x v="0"/>
    <x v="0"/>
  </r>
  <r>
    <x v="0"/>
    <x v="5"/>
    <x v="0"/>
    <x v="0"/>
    <x v="0"/>
    <n v="117"/>
    <x v="0"/>
    <x v="0"/>
  </r>
  <r>
    <x v="0"/>
    <x v="5"/>
    <x v="0"/>
    <x v="1"/>
    <x v="0"/>
    <n v="2487"/>
    <x v="0"/>
    <x v="0"/>
  </r>
  <r>
    <x v="0"/>
    <x v="6"/>
    <x v="0"/>
    <x v="1"/>
    <x v="0"/>
    <n v="809"/>
    <x v="0"/>
    <x v="0"/>
  </r>
  <r>
    <x v="0"/>
    <x v="6"/>
    <x v="0"/>
    <x v="0"/>
    <x v="0"/>
    <n v="1285"/>
    <x v="0"/>
    <x v="0"/>
  </r>
  <r>
    <x v="0"/>
    <x v="7"/>
    <x v="0"/>
    <x v="1"/>
    <x v="0"/>
    <n v="246"/>
    <x v="0"/>
    <x v="0"/>
  </r>
  <r>
    <x v="0"/>
    <x v="7"/>
    <x v="0"/>
    <x v="0"/>
    <x v="0"/>
    <n v="691"/>
    <x v="0"/>
    <x v="0"/>
  </r>
  <r>
    <x v="0"/>
    <x v="8"/>
    <x v="0"/>
    <x v="1"/>
    <x v="0"/>
    <n v="1289"/>
    <x v="0"/>
    <x v="0"/>
  </r>
  <r>
    <x v="0"/>
    <x v="8"/>
    <x v="0"/>
    <x v="0"/>
    <x v="0"/>
    <n v="308"/>
    <x v="0"/>
    <x v="0"/>
  </r>
  <r>
    <x v="0"/>
    <x v="9"/>
    <x v="0"/>
    <x v="1"/>
    <x v="0"/>
    <n v="102"/>
    <x v="0"/>
    <x v="0"/>
  </r>
  <r>
    <x v="0"/>
    <x v="9"/>
    <x v="0"/>
    <x v="0"/>
    <x v="0"/>
    <n v="368"/>
    <x v="0"/>
    <x v="0"/>
  </r>
  <r>
    <x v="0"/>
    <x v="10"/>
    <x v="0"/>
    <x v="1"/>
    <x v="0"/>
    <n v="261"/>
    <x v="0"/>
    <x v="0"/>
  </r>
  <r>
    <x v="0"/>
    <x v="10"/>
    <x v="0"/>
    <x v="0"/>
    <x v="0"/>
    <n v="110"/>
    <x v="0"/>
    <x v="0"/>
  </r>
  <r>
    <x v="0"/>
    <x v="11"/>
    <x v="0"/>
    <x v="1"/>
    <x v="0"/>
    <n v="0"/>
    <x v="0"/>
    <x v="0"/>
  </r>
  <r>
    <x v="0"/>
    <x v="12"/>
    <x v="0"/>
    <x v="1"/>
    <x v="0"/>
    <n v="0"/>
    <x v="0"/>
    <x v="0"/>
  </r>
  <r>
    <x v="0"/>
    <x v="12"/>
    <x v="0"/>
    <x v="0"/>
    <x v="0"/>
    <n v="0"/>
    <x v="0"/>
    <x v="0"/>
  </r>
  <r>
    <x v="0"/>
    <x v="13"/>
    <x v="0"/>
    <x v="1"/>
    <x v="0"/>
    <n v="0"/>
    <x v="0"/>
    <x v="0"/>
  </r>
  <r>
    <x v="0"/>
    <x v="14"/>
    <x v="0"/>
    <x v="1"/>
    <x v="0"/>
    <n v="0"/>
    <x v="0"/>
    <x v="0"/>
  </r>
  <r>
    <x v="0"/>
    <x v="14"/>
    <x v="0"/>
    <x v="0"/>
    <x v="0"/>
    <n v="0"/>
    <x v="0"/>
    <x v="0"/>
  </r>
  <r>
    <x v="0"/>
    <x v="15"/>
    <x v="0"/>
    <x v="1"/>
    <x v="0"/>
    <n v="0"/>
    <x v="0"/>
    <x v="0"/>
  </r>
  <r>
    <x v="0"/>
    <x v="16"/>
    <x v="0"/>
    <x v="1"/>
    <x v="0"/>
    <n v="0"/>
    <x v="0"/>
    <x v="0"/>
  </r>
  <r>
    <x v="0"/>
    <x v="16"/>
    <x v="0"/>
    <x v="0"/>
    <x v="0"/>
    <n v="0"/>
    <x v="0"/>
    <x v="0"/>
  </r>
  <r>
    <x v="0"/>
    <x v="17"/>
    <x v="0"/>
    <x v="0"/>
    <x v="0"/>
    <n v="0"/>
    <x v="0"/>
    <x v="0"/>
  </r>
  <r>
    <x v="0"/>
    <x v="18"/>
    <x v="0"/>
    <x v="1"/>
    <x v="0"/>
    <n v="0"/>
    <x v="0"/>
    <x v="0"/>
  </r>
  <r>
    <x v="0"/>
    <x v="18"/>
    <x v="0"/>
    <x v="0"/>
    <x v="0"/>
    <n v="0"/>
    <x v="0"/>
    <x v="0"/>
  </r>
  <r>
    <x v="0"/>
    <x v="19"/>
    <x v="0"/>
    <x v="1"/>
    <x v="0"/>
    <n v="99"/>
    <x v="0"/>
    <x v="0"/>
  </r>
  <r>
    <x v="0"/>
    <x v="19"/>
    <x v="0"/>
    <x v="0"/>
    <x v="0"/>
    <n v="729"/>
    <x v="0"/>
    <x v="0"/>
  </r>
  <r>
    <x v="0"/>
    <x v="20"/>
    <x v="0"/>
    <x v="1"/>
    <x v="0"/>
    <n v="1323"/>
    <x v="0"/>
    <x v="0"/>
  </r>
  <r>
    <x v="0"/>
    <x v="20"/>
    <x v="0"/>
    <x v="0"/>
    <x v="0"/>
    <n v="1161"/>
    <x v="0"/>
    <x v="0"/>
  </r>
  <r>
    <x v="0"/>
    <x v="21"/>
    <x v="0"/>
    <x v="1"/>
    <x v="0"/>
    <n v="2795"/>
    <x v="0"/>
    <x v="0"/>
  </r>
  <r>
    <x v="0"/>
    <x v="21"/>
    <x v="0"/>
    <x v="0"/>
    <x v="0"/>
    <n v="727"/>
    <x v="0"/>
    <x v="0"/>
  </r>
  <r>
    <x v="0"/>
    <x v="22"/>
    <x v="0"/>
    <x v="0"/>
    <x v="0"/>
    <n v="0"/>
    <x v="0"/>
    <x v="0"/>
  </r>
  <r>
    <x v="0"/>
    <x v="22"/>
    <x v="0"/>
    <x v="1"/>
    <x v="0"/>
    <n v="0"/>
    <x v="0"/>
    <x v="0"/>
  </r>
  <r>
    <x v="0"/>
    <x v="23"/>
    <x v="0"/>
    <x v="0"/>
    <x v="0"/>
    <n v="723"/>
    <x v="0"/>
    <x v="0"/>
  </r>
  <r>
    <x v="0"/>
    <x v="23"/>
    <x v="0"/>
    <x v="1"/>
    <x v="0"/>
    <n v="26179"/>
    <x v="0"/>
    <x v="0"/>
  </r>
  <r>
    <x v="0"/>
    <x v="24"/>
    <x v="0"/>
    <x v="1"/>
    <x v="0"/>
    <n v="63940"/>
    <x v="0"/>
    <x v="0"/>
  </r>
  <r>
    <x v="0"/>
    <x v="24"/>
    <x v="0"/>
    <x v="0"/>
    <x v="0"/>
    <n v="1458"/>
    <x v="0"/>
    <x v="0"/>
  </r>
  <r>
    <x v="0"/>
    <x v="25"/>
    <x v="0"/>
    <x v="1"/>
    <x v="0"/>
    <n v="0"/>
    <x v="0"/>
    <x v="0"/>
  </r>
  <r>
    <x v="1"/>
    <x v="26"/>
    <x v="0"/>
    <x v="0"/>
    <x v="0"/>
    <n v="2969"/>
    <x v="0"/>
    <x v="0"/>
  </r>
  <r>
    <x v="1"/>
    <x v="26"/>
    <x v="0"/>
    <x v="1"/>
    <x v="0"/>
    <n v="139"/>
    <x v="0"/>
    <x v="0"/>
  </r>
  <r>
    <x v="1"/>
    <x v="27"/>
    <x v="0"/>
    <x v="0"/>
    <x v="0"/>
    <n v="438"/>
    <x v="0"/>
    <x v="0"/>
  </r>
  <r>
    <x v="1"/>
    <x v="27"/>
    <x v="0"/>
    <x v="1"/>
    <x v="0"/>
    <n v="290"/>
    <x v="0"/>
    <x v="0"/>
  </r>
  <r>
    <x v="1"/>
    <x v="28"/>
    <x v="0"/>
    <x v="0"/>
    <x v="0"/>
    <n v="87"/>
    <x v="0"/>
    <x v="0"/>
  </r>
  <r>
    <x v="1"/>
    <x v="28"/>
    <x v="0"/>
    <x v="1"/>
    <x v="0"/>
    <n v="206"/>
    <x v="0"/>
    <x v="0"/>
  </r>
  <r>
    <x v="2"/>
    <x v="29"/>
    <x v="0"/>
    <x v="0"/>
    <x v="0"/>
    <n v="87"/>
    <x v="0"/>
    <x v="0"/>
  </r>
  <r>
    <x v="2"/>
    <x v="30"/>
    <x v="0"/>
    <x v="0"/>
    <x v="0"/>
    <n v="548"/>
    <x v="0"/>
    <x v="0"/>
  </r>
  <r>
    <x v="3"/>
    <x v="31"/>
    <x v="0"/>
    <x v="0"/>
    <x v="0"/>
    <n v="894"/>
    <x v="0"/>
    <x v="0"/>
  </r>
  <r>
    <x v="3"/>
    <x v="32"/>
    <x v="0"/>
    <x v="0"/>
    <x v="0"/>
    <n v="312"/>
    <x v="0"/>
    <x v="0"/>
  </r>
  <r>
    <x v="3"/>
    <x v="33"/>
    <x v="0"/>
    <x v="0"/>
    <x v="0"/>
    <n v="10"/>
    <x v="0"/>
    <x v="0"/>
  </r>
  <r>
    <x v="3"/>
    <x v="34"/>
    <x v="0"/>
    <x v="0"/>
    <x v="0"/>
    <n v="1196"/>
    <x v="0"/>
    <x v="0"/>
  </r>
  <r>
    <x v="3"/>
    <x v="32"/>
    <x v="0"/>
    <x v="2"/>
    <x v="0"/>
    <n v="89"/>
    <x v="0"/>
    <x v="0"/>
  </r>
  <r>
    <x v="3"/>
    <x v="33"/>
    <x v="0"/>
    <x v="2"/>
    <x v="0"/>
    <n v="3"/>
    <x v="0"/>
    <x v="0"/>
  </r>
  <r>
    <x v="3"/>
    <x v="31"/>
    <x v="0"/>
    <x v="1"/>
    <x v="0"/>
    <n v="97"/>
    <x v="0"/>
    <x v="0"/>
  </r>
  <r>
    <x v="3"/>
    <x v="32"/>
    <x v="0"/>
    <x v="1"/>
    <x v="0"/>
    <n v="31"/>
    <x v="0"/>
    <x v="0"/>
  </r>
  <r>
    <x v="3"/>
    <x v="33"/>
    <x v="0"/>
    <x v="1"/>
    <x v="0"/>
    <n v="9"/>
    <x v="0"/>
    <x v="0"/>
  </r>
  <r>
    <x v="3"/>
    <x v="34"/>
    <x v="0"/>
    <x v="1"/>
    <x v="0"/>
    <n v="127"/>
    <x v="0"/>
    <x v="0"/>
  </r>
  <r>
    <x v="4"/>
    <x v="35"/>
    <x v="0"/>
    <x v="0"/>
    <x v="0"/>
    <n v="1447"/>
    <x v="0"/>
    <x v="0"/>
  </r>
  <r>
    <x v="4"/>
    <x v="22"/>
    <x v="0"/>
    <x v="0"/>
    <x v="0"/>
    <n v="1095"/>
    <x v="0"/>
    <x v="0"/>
  </r>
  <r>
    <x v="4"/>
    <x v="36"/>
    <x v="0"/>
    <x v="0"/>
    <x v="0"/>
    <n v="641"/>
    <x v="0"/>
    <x v="0"/>
  </r>
  <r>
    <x v="5"/>
    <x v="37"/>
    <x v="0"/>
    <x v="0"/>
    <x v="0"/>
    <n v="2181"/>
    <x v="0"/>
    <x v="0"/>
  </r>
  <r>
    <x v="6"/>
    <x v="38"/>
    <x v="0"/>
    <x v="0"/>
    <x v="0"/>
    <n v="379"/>
    <x v="0"/>
    <x v="0"/>
  </r>
  <r>
    <x v="7"/>
    <x v="39"/>
    <x v="0"/>
    <x v="1"/>
    <x v="0"/>
    <n v="144"/>
    <x v="0"/>
    <x v="0"/>
  </r>
  <r>
    <x v="7"/>
    <x v="39"/>
    <x v="0"/>
    <x v="3"/>
    <x v="0"/>
    <n v="13"/>
    <x v="0"/>
    <x v="0"/>
  </r>
  <r>
    <x v="8"/>
    <x v="40"/>
    <x v="0"/>
    <x v="0"/>
    <x v="0"/>
    <n v="252"/>
    <x v="0"/>
    <x v="0"/>
  </r>
  <r>
    <x v="8"/>
    <x v="41"/>
    <x v="0"/>
    <x v="0"/>
    <x v="0"/>
    <n v="24"/>
    <x v="0"/>
    <x v="0"/>
  </r>
  <r>
    <x v="8"/>
    <x v="42"/>
    <x v="0"/>
    <x v="0"/>
    <x v="0"/>
    <n v="96"/>
    <x v="0"/>
    <x v="0"/>
  </r>
  <r>
    <x v="9"/>
    <x v="43"/>
    <x v="0"/>
    <x v="4"/>
    <x v="1"/>
    <n v="7"/>
    <x v="1"/>
    <x v="0"/>
  </r>
  <r>
    <x v="9"/>
    <x v="43"/>
    <x v="0"/>
    <x v="1"/>
    <x v="1"/>
    <n v="1350"/>
    <x v="1"/>
    <x v="0"/>
  </r>
  <r>
    <x v="9"/>
    <x v="44"/>
    <x v="0"/>
    <x v="1"/>
    <x v="1"/>
    <n v="4957"/>
    <x v="1"/>
    <x v="0"/>
  </r>
  <r>
    <x v="9"/>
    <x v="45"/>
    <x v="0"/>
    <x v="1"/>
    <x v="1"/>
    <n v="39"/>
    <x v="1"/>
    <x v="0"/>
  </r>
  <r>
    <x v="10"/>
    <x v="1"/>
    <x v="0"/>
    <x v="1"/>
    <x v="1"/>
    <n v="264"/>
    <x v="1"/>
    <x v="0"/>
  </r>
  <r>
    <x v="10"/>
    <x v="46"/>
    <x v="0"/>
    <x v="1"/>
    <x v="1"/>
    <n v="5933"/>
    <x v="1"/>
    <x v="0"/>
  </r>
  <r>
    <x v="10"/>
    <x v="47"/>
    <x v="0"/>
    <x v="1"/>
    <x v="1"/>
    <n v="869"/>
    <x v="1"/>
    <x v="0"/>
  </r>
  <r>
    <x v="10"/>
    <x v="48"/>
    <x v="0"/>
    <x v="1"/>
    <x v="2"/>
    <n v="818"/>
    <x v="1"/>
    <x v="0"/>
  </r>
  <r>
    <x v="10"/>
    <x v="6"/>
    <x v="0"/>
    <x v="1"/>
    <x v="1"/>
    <n v="21"/>
    <x v="1"/>
    <x v="0"/>
  </r>
  <r>
    <x v="10"/>
    <x v="7"/>
    <x v="0"/>
    <x v="1"/>
    <x v="1"/>
    <n v="368"/>
    <x v="1"/>
    <x v="0"/>
  </r>
  <r>
    <x v="10"/>
    <x v="9"/>
    <x v="0"/>
    <x v="1"/>
    <x v="1"/>
    <n v="6"/>
    <x v="1"/>
    <x v="0"/>
  </r>
  <r>
    <x v="10"/>
    <x v="19"/>
    <x v="0"/>
    <x v="1"/>
    <x v="1"/>
    <n v="597"/>
    <x v="1"/>
    <x v="0"/>
  </r>
  <r>
    <x v="10"/>
    <x v="20"/>
    <x v="0"/>
    <x v="1"/>
    <x v="1"/>
    <n v="477"/>
    <x v="1"/>
    <x v="0"/>
  </r>
  <r>
    <x v="10"/>
    <x v="23"/>
    <x v="0"/>
    <x v="1"/>
    <x v="1"/>
    <n v="730"/>
    <x v="1"/>
    <x v="0"/>
  </r>
  <r>
    <x v="10"/>
    <x v="24"/>
    <x v="0"/>
    <x v="1"/>
    <x v="1"/>
    <n v="2200"/>
    <x v="1"/>
    <x v="0"/>
  </r>
  <r>
    <x v="11"/>
    <x v="49"/>
    <x v="0"/>
    <x v="5"/>
    <x v="2"/>
    <n v="687"/>
    <x v="1"/>
    <x v="0"/>
  </r>
  <r>
    <x v="11"/>
    <x v="49"/>
    <x v="0"/>
    <x v="1"/>
    <x v="2"/>
    <n v="691"/>
    <x v="1"/>
    <x v="0"/>
  </r>
  <r>
    <x v="11"/>
    <x v="49"/>
    <x v="1"/>
    <x v="3"/>
    <x v="2"/>
    <n v="14"/>
    <x v="1"/>
    <x v="0"/>
  </r>
  <r>
    <x v="11"/>
    <x v="49"/>
    <x v="1"/>
    <x v="5"/>
    <x v="2"/>
    <n v="2055"/>
    <x v="1"/>
    <x v="0"/>
  </r>
  <r>
    <x v="11"/>
    <x v="49"/>
    <x v="1"/>
    <x v="1"/>
    <x v="2"/>
    <n v="2328"/>
    <x v="1"/>
    <x v="0"/>
  </r>
  <r>
    <x v="12"/>
    <x v="31"/>
    <x v="0"/>
    <x v="4"/>
    <x v="1"/>
    <n v="894"/>
    <x v="1"/>
    <x v="0"/>
  </r>
  <r>
    <x v="12"/>
    <x v="32"/>
    <x v="0"/>
    <x v="4"/>
    <x v="1"/>
    <n v="312"/>
    <x v="1"/>
    <x v="0"/>
  </r>
  <r>
    <x v="12"/>
    <x v="33"/>
    <x v="0"/>
    <x v="4"/>
    <x v="1"/>
    <n v="10"/>
    <x v="1"/>
    <x v="0"/>
  </r>
  <r>
    <x v="12"/>
    <x v="34"/>
    <x v="0"/>
    <x v="4"/>
    <x v="1"/>
    <n v="1196"/>
    <x v="1"/>
    <x v="0"/>
  </r>
  <r>
    <x v="12"/>
    <x v="32"/>
    <x v="0"/>
    <x v="2"/>
    <x v="1"/>
    <n v="89"/>
    <x v="1"/>
    <x v="0"/>
  </r>
  <r>
    <x v="12"/>
    <x v="33"/>
    <x v="0"/>
    <x v="2"/>
    <x v="1"/>
    <n v="3"/>
    <x v="1"/>
    <x v="0"/>
  </r>
  <r>
    <x v="12"/>
    <x v="31"/>
    <x v="0"/>
    <x v="1"/>
    <x v="1"/>
    <n v="97"/>
    <x v="1"/>
    <x v="0"/>
  </r>
  <r>
    <x v="12"/>
    <x v="32"/>
    <x v="0"/>
    <x v="1"/>
    <x v="1"/>
    <n v="31"/>
    <x v="1"/>
    <x v="0"/>
  </r>
  <r>
    <x v="12"/>
    <x v="33"/>
    <x v="0"/>
    <x v="1"/>
    <x v="1"/>
    <n v="9"/>
    <x v="1"/>
    <x v="0"/>
  </r>
  <r>
    <x v="12"/>
    <x v="34"/>
    <x v="0"/>
    <x v="1"/>
    <x v="1"/>
    <n v="127"/>
    <x v="1"/>
    <x v="0"/>
  </r>
  <r>
    <x v="13"/>
    <x v="35"/>
    <x v="0"/>
    <x v="1"/>
    <x v="2"/>
    <n v="513"/>
    <x v="1"/>
    <x v="0"/>
  </r>
  <r>
    <x v="14"/>
    <x v="50"/>
    <x v="0"/>
    <x v="5"/>
    <x v="2"/>
    <n v="748"/>
    <x v="1"/>
    <x v="0"/>
  </r>
  <r>
    <x v="14"/>
    <x v="50"/>
    <x v="0"/>
    <x v="1"/>
    <x v="2"/>
    <n v="16553"/>
    <x v="1"/>
    <x v="0"/>
  </r>
  <r>
    <x v="14"/>
    <x v="50"/>
    <x v="1"/>
    <x v="5"/>
    <x v="2"/>
    <n v="2467"/>
    <x v="1"/>
    <x v="0"/>
  </r>
  <r>
    <x v="14"/>
    <x v="50"/>
    <x v="1"/>
    <x v="1"/>
    <x v="2"/>
    <n v="16270"/>
    <x v="1"/>
    <x v="0"/>
  </r>
  <r>
    <x v="15"/>
    <x v="51"/>
    <x v="0"/>
    <x v="5"/>
    <x v="2"/>
    <n v="569"/>
    <x v="1"/>
    <x v="0"/>
  </r>
  <r>
    <x v="15"/>
    <x v="51"/>
    <x v="0"/>
    <x v="1"/>
    <x v="2"/>
    <n v="13754"/>
    <x v="1"/>
    <x v="0"/>
  </r>
  <r>
    <x v="15"/>
    <x v="51"/>
    <x v="1"/>
    <x v="5"/>
    <x v="2"/>
    <n v="419"/>
    <x v="1"/>
    <x v="0"/>
  </r>
  <r>
    <x v="15"/>
    <x v="51"/>
    <x v="1"/>
    <x v="1"/>
    <x v="2"/>
    <n v="10146"/>
    <x v="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6E05EDC-8B81-4C62-8932-DE29EF098F24}" name="PivotTable3" cacheId="4" dataOnRows="1"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location ref="B9:M26" firstHeaderRow="1" firstDataRow="2" firstDataCol="1" rowPageCount="3" colPageCount="1"/>
  <pivotFields count="100">
    <pivotField axis="axisPage" multipleItemSelectionAllowed="1" showAll="0">
      <items count="213">
        <item x="45"/>
        <item x="46"/>
        <item x="37"/>
        <item x="154"/>
        <item x="48"/>
        <item x="190"/>
        <item x="172"/>
        <item x="168"/>
        <item x="42"/>
        <item x="122"/>
        <item x="173"/>
        <item x="192"/>
        <item x="6"/>
        <item x="52"/>
        <item x="164"/>
        <item x="131"/>
        <item x="193"/>
        <item x="0"/>
        <item x="7"/>
        <item x="174"/>
        <item x="143"/>
        <item x="14"/>
        <item x="92"/>
        <item x="75"/>
        <item x="169"/>
        <item x="175"/>
        <item x="104"/>
        <item x="160"/>
        <item x="107"/>
        <item x="136"/>
        <item x="63"/>
        <item x="64"/>
        <item x="8"/>
        <item x="9"/>
        <item x="139"/>
        <item x="177"/>
        <item x="66"/>
        <item x="61"/>
        <item x="170"/>
        <item x="68"/>
        <item x="194"/>
        <item x="153"/>
        <item x="71"/>
        <item x="156"/>
        <item x="188"/>
        <item x="133"/>
        <item x="124"/>
        <item x="129"/>
        <item x="178"/>
        <item x="15"/>
        <item x="162"/>
        <item x="16"/>
        <item x="163"/>
        <item x="161"/>
        <item x="102"/>
        <item x="103"/>
        <item x="176"/>
        <item x="79"/>
        <item x="18"/>
        <item x="141"/>
        <item x="195"/>
        <item x="82"/>
        <item x="121"/>
        <item x="179"/>
        <item x="19"/>
        <item x="20"/>
        <item x="83"/>
        <item x="180"/>
        <item x="84"/>
        <item x="4"/>
        <item x="196"/>
        <item x="181"/>
        <item x="22"/>
        <item x="189"/>
        <item x="155"/>
        <item x="144"/>
        <item x="197"/>
        <item x="11"/>
        <item x="90"/>
        <item x="198"/>
        <item x="24"/>
        <item x="149"/>
        <item x="142"/>
        <item x="157"/>
        <item x="158"/>
        <item x="27"/>
        <item x="28"/>
        <item x="150"/>
        <item x="165"/>
        <item x="183"/>
        <item x="91"/>
        <item x="151"/>
        <item x="184"/>
        <item x="94"/>
        <item x="166"/>
        <item x="30"/>
        <item x="95"/>
        <item x="47"/>
        <item x="96"/>
        <item x="25"/>
        <item x="199"/>
        <item x="98"/>
        <item x="182"/>
        <item x="100"/>
        <item x="32"/>
        <item x="187"/>
        <item x="106"/>
        <item x="171"/>
        <item x="108"/>
        <item x="109"/>
        <item x="200"/>
        <item x="111"/>
        <item x="112"/>
        <item x="186"/>
        <item x="201"/>
        <item x="34"/>
        <item x="114"/>
        <item x="116"/>
        <item x="36"/>
        <item x="134"/>
        <item x="38"/>
        <item x="39"/>
        <item x="41"/>
        <item x="167"/>
        <item x="26"/>
        <item x="185"/>
        <item x="145"/>
        <item x="105"/>
        <item x="43"/>
        <item x="137"/>
        <item x="115"/>
        <item x="117"/>
        <item x="54"/>
        <item x="17"/>
        <item x="70"/>
        <item x="81"/>
        <item x="93"/>
        <item x="125"/>
        <item x="159"/>
        <item x="126"/>
        <item x="152"/>
        <item x="44"/>
        <item x="123"/>
        <item x="29"/>
        <item x="130"/>
        <item x="110"/>
        <item x="191"/>
        <item x="1"/>
        <item x="132"/>
        <item x="148"/>
        <item x="140"/>
        <item x="99"/>
        <item x="69"/>
        <item x="128"/>
        <item x="138"/>
        <item x="147"/>
        <item x="35"/>
        <item x="51"/>
        <item x="62"/>
        <item x="146"/>
        <item x="50"/>
        <item x="2"/>
        <item x="13"/>
        <item x="31"/>
        <item x="53"/>
        <item x="55"/>
        <item x="65"/>
        <item x="119"/>
        <item x="80"/>
        <item x="88"/>
        <item x="89"/>
        <item x="101"/>
        <item x="23"/>
        <item x="56"/>
        <item x="49"/>
        <item x="59"/>
        <item x="72"/>
        <item x="85"/>
        <item x="87"/>
        <item x="58"/>
        <item x="21"/>
        <item x="78"/>
        <item x="120"/>
        <item x="3"/>
        <item x="12"/>
        <item x="33"/>
        <item x="40"/>
        <item x="57"/>
        <item x="118"/>
        <item x="73"/>
        <item x="76"/>
        <item x="97"/>
        <item x="113"/>
        <item x="127"/>
        <item x="135"/>
        <item x="5"/>
        <item x="10"/>
        <item x="60"/>
        <item x="67"/>
        <item x="74"/>
        <item x="77"/>
        <item x="86"/>
        <item x="202"/>
        <item x="203"/>
        <item x="204"/>
        <item x="205"/>
        <item x="206"/>
        <item x="207"/>
        <item x="208"/>
        <item x="209"/>
        <item x="210"/>
        <item x="211"/>
        <item t="default"/>
      </items>
    </pivotField>
    <pivotField axis="axisPage" multipleItemSelectionAllowed="1" showAll="0">
      <items count="262">
        <item x="0"/>
        <item x="58"/>
        <item x="59"/>
        <item x="1"/>
        <item x="62"/>
        <item x="63"/>
        <item x="232"/>
        <item x="210"/>
        <item x="233"/>
        <item x="181"/>
        <item x="234"/>
        <item x="2"/>
        <item x="3"/>
        <item x="4"/>
        <item x="211"/>
        <item x="235"/>
        <item x="5"/>
        <item x="158"/>
        <item x="6"/>
        <item x="68"/>
        <item x="8"/>
        <item x="69"/>
        <item x="168"/>
        <item x="174"/>
        <item x="236"/>
        <item x="182"/>
        <item x="72"/>
        <item x="78"/>
        <item x="9"/>
        <item x="212"/>
        <item x="77"/>
        <item x="189"/>
        <item x="79"/>
        <item x="213"/>
        <item x="237"/>
        <item x="81"/>
        <item x="197"/>
        <item x="214"/>
        <item x="86"/>
        <item x="87"/>
        <item x="10"/>
        <item x="88"/>
        <item x="11"/>
        <item x="175"/>
        <item x="215"/>
        <item x="90"/>
        <item x="13"/>
        <item x="238"/>
        <item x="188"/>
        <item x="96"/>
        <item x="198"/>
        <item x="17"/>
        <item x="100"/>
        <item x="196"/>
        <item x="199"/>
        <item x="216"/>
        <item x="18"/>
        <item x="164"/>
        <item x="167"/>
        <item x="217"/>
        <item x="20"/>
        <item x="21"/>
        <item x="184"/>
        <item x="200"/>
        <item x="103"/>
        <item x="22"/>
        <item x="104"/>
        <item x="218"/>
        <item x="106"/>
        <item x="108"/>
        <item x="23"/>
        <item x="177"/>
        <item x="239"/>
        <item x="111"/>
        <item x="219"/>
        <item x="201"/>
        <item x="25"/>
        <item x="112"/>
        <item x="26"/>
        <item x="220"/>
        <item x="113"/>
        <item x="221"/>
        <item x="114"/>
        <item x="155"/>
        <item x="240"/>
        <item x="202"/>
        <item x="222"/>
        <item x="28"/>
        <item x="231"/>
        <item x="29"/>
        <item x="241"/>
        <item x="156"/>
        <item x="223"/>
        <item x="242"/>
        <item x="30"/>
        <item x="31"/>
        <item x="32"/>
        <item x="33"/>
        <item x="178"/>
        <item x="193"/>
        <item x="194"/>
        <item x="34"/>
        <item x="35"/>
        <item x="185"/>
        <item x="203"/>
        <item x="190"/>
        <item x="224"/>
        <item x="125"/>
        <item x="243"/>
        <item x="225"/>
        <item x="195"/>
        <item x="38"/>
        <item x="128"/>
        <item x="130"/>
        <item x="244"/>
        <item x="132"/>
        <item x="134"/>
        <item x="40"/>
        <item x="226"/>
        <item x="170"/>
        <item x="136"/>
        <item x="137"/>
        <item x="138"/>
        <item x="208"/>
        <item x="142"/>
        <item x="143"/>
        <item x="245"/>
        <item x="145"/>
        <item x="42"/>
        <item x="227"/>
        <item x="246"/>
        <item x="228"/>
        <item x="191"/>
        <item x="43"/>
        <item x="186"/>
        <item x="229"/>
        <item x="230"/>
        <item x="148"/>
        <item x="45"/>
        <item x="157"/>
        <item x="204"/>
        <item x="192"/>
        <item x="46"/>
        <item x="179"/>
        <item x="47"/>
        <item x="48"/>
        <item x="149"/>
        <item x="49"/>
        <item x="247"/>
        <item x="50"/>
        <item x="51"/>
        <item x="52"/>
        <item x="53"/>
        <item x="205"/>
        <item x="54"/>
        <item x="206"/>
        <item x="55"/>
        <item x="209"/>
        <item x="56"/>
        <item x="154"/>
        <item x="66"/>
        <item x="93"/>
        <item x="14"/>
        <item m="1" x="260"/>
        <item x="27"/>
        <item x="121"/>
        <item x="123"/>
        <item x="127"/>
        <item x="129"/>
        <item x="139"/>
        <item x="140"/>
        <item x="172"/>
        <item x="71"/>
        <item x="95"/>
        <item x="110"/>
        <item x="126"/>
        <item x="150"/>
        <item x="24"/>
        <item x="165"/>
        <item x="41"/>
        <item x="187"/>
        <item x="57"/>
        <item x="162"/>
        <item x="37"/>
        <item x="173"/>
        <item x="169"/>
        <item x="183"/>
        <item x="176"/>
        <item x="74"/>
        <item x="180"/>
        <item x="133"/>
        <item x="166"/>
        <item x="7"/>
        <item x="163"/>
        <item x="44"/>
        <item x="67"/>
        <item x="171"/>
        <item x="85"/>
        <item x="124"/>
        <item x="153"/>
        <item x="207"/>
        <item x="16"/>
        <item x="39"/>
        <item x="70"/>
        <item x="73"/>
        <item x="75"/>
        <item x="84"/>
        <item x="89"/>
        <item x="99"/>
        <item x="107"/>
        <item x="119"/>
        <item x="120"/>
        <item x="92"/>
        <item x="64"/>
        <item x="76"/>
        <item x="82"/>
        <item x="94"/>
        <item x="97"/>
        <item x="109"/>
        <item x="161"/>
        <item x="115"/>
        <item x="116"/>
        <item x="117"/>
        <item x="118"/>
        <item x="122"/>
        <item x="135"/>
        <item x="141"/>
        <item x="144"/>
        <item x="146"/>
        <item x="151"/>
        <item x="152"/>
        <item x="105"/>
        <item x="160"/>
        <item x="15"/>
        <item x="19"/>
        <item x="60"/>
        <item x="61"/>
        <item x="80"/>
        <item x="159"/>
        <item x="98"/>
        <item x="101"/>
        <item x="131"/>
        <item x="147"/>
        <item x="12"/>
        <item x="36"/>
        <item x="65"/>
        <item m="1" x="259"/>
        <item x="91"/>
        <item x="102"/>
        <item x="248"/>
        <item x="249"/>
        <item x="250"/>
        <item x="251"/>
        <item x="252"/>
        <item x="253"/>
        <item x="254"/>
        <item x="255"/>
        <item x="256"/>
        <item x="257"/>
        <item x="258"/>
        <item x="83"/>
        <item t="default"/>
      </items>
    </pivotField>
    <pivotField axis="axisPage" showAll="0">
      <items count="3">
        <item x="0"/>
        <item x="1"/>
        <item t="default"/>
      </items>
    </pivotField>
    <pivotField axis="axisCol" multipleItemSelectionAllowed="1" showAll="0" sortType="ascending">
      <items count="13">
        <item h="1" x="11"/>
        <item x="10"/>
        <item x="9"/>
        <item x="8"/>
        <item x="7"/>
        <item x="6"/>
        <item x="5"/>
        <item x="4"/>
        <item x="3"/>
        <item x="2"/>
        <item x="1"/>
        <item x="0"/>
        <item t="default"/>
      </items>
    </pivotField>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numFmtId="3" showAll="0"/>
    <pivotField dataField="1" numFmtId="3" showAll="0"/>
    <pivotField dataField="1" numFmtId="3" showAll="0"/>
    <pivotField dataField="1" numFmtId="3" showAll="0"/>
    <pivotField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dataField="1"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s>
  <rowFields count="1">
    <field x="-2"/>
  </rowFields>
  <rowItems count="16">
    <i>
      <x/>
    </i>
    <i i="1">
      <x v="1"/>
    </i>
    <i i="2">
      <x v="2"/>
    </i>
    <i i="3">
      <x v="3"/>
    </i>
    <i i="4">
      <x v="4"/>
    </i>
    <i i="5">
      <x v="5"/>
    </i>
    <i i="6">
      <x v="6"/>
    </i>
    <i i="7">
      <x v="7"/>
    </i>
    <i i="8">
      <x v="8"/>
    </i>
    <i i="9">
      <x v="9"/>
    </i>
    <i i="10">
      <x v="10"/>
    </i>
    <i i="11">
      <x v="11"/>
    </i>
    <i i="12">
      <x v="12"/>
    </i>
    <i i="13">
      <x v="13"/>
    </i>
    <i i="14">
      <x v="14"/>
    </i>
    <i i="15">
      <x v="15"/>
    </i>
  </rowItems>
  <colFields count="1">
    <field x="3"/>
  </colFields>
  <colItems count="11">
    <i>
      <x v="1"/>
    </i>
    <i>
      <x v="2"/>
    </i>
    <i>
      <x v="3"/>
    </i>
    <i>
      <x v="4"/>
    </i>
    <i>
      <x v="5"/>
    </i>
    <i>
      <x v="6"/>
    </i>
    <i>
      <x v="7"/>
    </i>
    <i>
      <x v="8"/>
    </i>
    <i>
      <x v="9"/>
    </i>
    <i>
      <x v="10"/>
    </i>
    <i>
      <x v="11"/>
    </i>
  </colItems>
  <pageFields count="3">
    <pageField fld="1" hier="-1"/>
    <pageField fld="0" hier="-1"/>
    <pageField fld="2" hier="-1"/>
  </pageFields>
  <dataFields count="16">
    <dataField name="Individual Total " fld="4" baseField="2" baseItem="0"/>
    <dataField name="Small Group Total " fld="5" baseField="2" baseItem="0"/>
    <dataField name="Large Group Total " fld="6" baseField="2" baseItem="0"/>
    <dataField name="Commercial Total " fld="7" baseField="2" baseItem="0"/>
    <dataField name="Medicare Total " fld="8" baseField="2" baseItem="0"/>
    <dataField name="Medi-Cal and Other Public " fld="9" baseField="0" baseItem="0"/>
    <dataField name="Public Total " fld="10" baseField="2" baseItem="0"/>
    <dataField name="Commercial and Public " fld="11" baseField="0" baseItem="0"/>
    <dataField name="Student Total " fld="97" baseField="0" baseItem="0"/>
    <dataField name="Mini-Med Total " fld="98" baseField="0" baseItem="0"/>
    <dataField name="Other DMHC Total" fld="77" baseField="0" baseItem="0"/>
    <dataField name="FOP Total " fld="79" baseField="2" baseItem="0"/>
    <dataField name="Other Total " fld="13" baseField="2" baseItem="0"/>
    <dataField name="Insured Total " fld="14" baseField="2" baseItem="0"/>
    <dataField name="ASO Total " fld="81" baseField="2" baseItem="0"/>
    <dataField name="Commercial and Public + ASO " fld="15" baseField="0" baseItem="0"/>
  </dataFields>
  <formats count="53">
    <format dxfId="3896">
      <pivotArea outline="0" collapsedLevelsAreSubtotals="1" fieldPosition="0"/>
    </format>
    <format dxfId="3895">
      <pivotArea outline="0" collapsedLevelsAreSubtotals="1" fieldPosition="0"/>
    </format>
    <format dxfId="3894">
      <pivotArea dataOnly="0" labelOnly="1" outline="0" fieldPosition="0">
        <references count="1">
          <reference field="4294967294" count="10">
            <x v="0"/>
            <x v="1"/>
            <x v="2"/>
            <x v="3"/>
            <x v="4"/>
            <x v="6"/>
            <x v="11"/>
            <x v="12"/>
            <x v="13"/>
            <x v="14"/>
          </reference>
        </references>
      </pivotArea>
    </format>
    <format dxfId="3893">
      <pivotArea dataOnly="0" labelOnly="1" outline="0" fieldPosition="0">
        <references count="1">
          <reference field="4294967294" count="1">
            <x v="3"/>
          </reference>
        </references>
      </pivotArea>
    </format>
    <format dxfId="3892">
      <pivotArea collapsedLevelsAreSubtotals="1" fieldPosition="0">
        <references count="1">
          <reference field="4294967294" count="1">
            <x v="3"/>
          </reference>
        </references>
      </pivotArea>
    </format>
    <format dxfId="3891">
      <pivotArea dataOnly="0" labelOnly="1" outline="0" fieldPosition="0">
        <references count="1">
          <reference field="4294967294" count="1">
            <x v="3"/>
          </reference>
        </references>
      </pivotArea>
    </format>
    <format dxfId="3890">
      <pivotArea collapsedLevelsAreSubtotals="1" fieldPosition="0">
        <references count="1">
          <reference field="4294967294" count="1">
            <x v="3"/>
          </reference>
        </references>
      </pivotArea>
    </format>
    <format dxfId="3889">
      <pivotArea dataOnly="0" labelOnly="1" outline="0" fieldPosition="0">
        <references count="1">
          <reference field="4294967294" count="1">
            <x v="3"/>
          </reference>
        </references>
      </pivotArea>
    </format>
    <format dxfId="3888">
      <pivotArea collapsedLevelsAreSubtotals="1" fieldPosition="0">
        <references count="1">
          <reference field="4294967294" count="1">
            <x v="12"/>
          </reference>
        </references>
      </pivotArea>
    </format>
    <format dxfId="3887">
      <pivotArea dataOnly="0" labelOnly="1" outline="0" fieldPosition="0">
        <references count="1">
          <reference field="4294967294" count="1">
            <x v="12"/>
          </reference>
        </references>
      </pivotArea>
    </format>
    <format dxfId="3886">
      <pivotArea dataOnly="0" outline="0" fieldPosition="0">
        <references count="1">
          <reference field="4294967294" count="1">
            <x v="13"/>
          </reference>
        </references>
      </pivotArea>
    </format>
    <format dxfId="3885">
      <pivotArea collapsedLevelsAreSubtotals="1" fieldPosition="0">
        <references count="1">
          <reference field="4294967294" count="1">
            <x v="13"/>
          </reference>
        </references>
      </pivotArea>
    </format>
    <format dxfId="3884">
      <pivotArea dataOnly="0" labelOnly="1" outline="0" fieldPosition="0">
        <references count="1">
          <reference field="4294967294" count="1">
            <x v="13"/>
          </reference>
        </references>
      </pivotArea>
    </format>
    <format dxfId="3883">
      <pivotArea collapsedLevelsAreSubtotals="1" fieldPosition="0">
        <references count="1">
          <reference field="4294967294" count="1">
            <x v="3"/>
          </reference>
        </references>
      </pivotArea>
    </format>
    <format dxfId="3882">
      <pivotArea dataOnly="0" labelOnly="1" outline="0" fieldPosition="0">
        <references count="1">
          <reference field="4294967294" count="1">
            <x v="3"/>
          </reference>
        </references>
      </pivotArea>
    </format>
    <format dxfId="3881">
      <pivotArea dataOnly="0" labelOnly="1" outline="0" fieldPosition="0">
        <references count="1">
          <reference field="4294967294" count="3">
            <x v="8"/>
            <x v="9"/>
            <x v="10"/>
          </reference>
        </references>
      </pivotArea>
    </format>
    <format dxfId="3880">
      <pivotArea dataOnly="0" labelOnly="1" fieldPosition="0">
        <references count="1">
          <reference field="3" count="1" defaultSubtotal="1">
            <x v="4"/>
          </reference>
        </references>
      </pivotArea>
    </format>
    <format dxfId="3879">
      <pivotArea dataOnly="0" labelOnly="1" fieldPosition="0">
        <references count="1">
          <reference field="3" count="1" defaultSubtotal="1">
            <x v="3"/>
          </reference>
        </references>
      </pivotArea>
    </format>
    <format dxfId="3878">
      <pivotArea dataOnly="0" labelOnly="1" fieldPosition="0">
        <references count="1">
          <reference field="3" count="1" defaultSubtotal="1">
            <x v="2"/>
          </reference>
        </references>
      </pivotArea>
    </format>
    <format dxfId="3877">
      <pivotArea dataOnly="0" labelOnly="1" fieldPosition="0">
        <references count="1">
          <reference field="3" count="1" defaultSubtotal="1">
            <x v="1"/>
          </reference>
        </references>
      </pivotArea>
    </format>
    <format dxfId="3876">
      <pivotArea dataOnly="0" labelOnly="1" fieldPosition="0">
        <references count="1">
          <reference field="3" count="1" defaultSubtotal="1">
            <x v="0"/>
          </reference>
        </references>
      </pivotArea>
    </format>
    <format dxfId="3875">
      <pivotArea dataOnly="0" labelOnly="1" fieldPosition="0">
        <references count="2">
          <reference field="2" count="0"/>
          <reference field="3" count="1" selected="0">
            <x v="4"/>
          </reference>
        </references>
      </pivotArea>
    </format>
    <format dxfId="3874">
      <pivotArea dataOnly="0" labelOnly="1" fieldPosition="0">
        <references count="2">
          <reference field="2" count="0"/>
          <reference field="3" count="1" selected="0">
            <x v="3"/>
          </reference>
        </references>
      </pivotArea>
    </format>
    <format dxfId="3873">
      <pivotArea dataOnly="0" labelOnly="1" fieldPosition="0">
        <references count="2">
          <reference field="2" count="0"/>
          <reference field="3" count="1" selected="0">
            <x v="2"/>
          </reference>
        </references>
      </pivotArea>
    </format>
    <format dxfId="3872">
      <pivotArea dataOnly="0" labelOnly="1" fieldPosition="0">
        <references count="2">
          <reference field="2" count="0"/>
          <reference field="3" count="1" selected="0">
            <x v="1"/>
          </reference>
        </references>
      </pivotArea>
    </format>
    <format dxfId="3871">
      <pivotArea dataOnly="0" labelOnly="1" fieldPosition="0">
        <references count="2">
          <reference field="2" count="0"/>
          <reference field="3" count="1" selected="0">
            <x v="0"/>
          </reference>
        </references>
      </pivotArea>
    </format>
    <format dxfId="3870">
      <pivotArea field="-2" type="button" dataOnly="0" labelOnly="1" outline="0" axis="axisRow" fieldPosition="0"/>
    </format>
    <format dxfId="3869">
      <pivotArea dataOnly="0" labelOnly="1" fieldPosition="0">
        <references count="1">
          <reference field="3" count="1" defaultSubtotal="1">
            <x v="6"/>
          </reference>
        </references>
      </pivotArea>
    </format>
    <format dxfId="3868">
      <pivotArea dataOnly="0" labelOnly="1" fieldPosition="0">
        <references count="1">
          <reference field="3" count="1" defaultSubtotal="1">
            <x v="5"/>
          </reference>
        </references>
      </pivotArea>
    </format>
    <format dxfId="3867">
      <pivotArea dataOnly="0" labelOnly="1" fieldPosition="0">
        <references count="1">
          <reference field="3" count="1" defaultSubtotal="1">
            <x v="4"/>
          </reference>
        </references>
      </pivotArea>
    </format>
    <format dxfId="3866">
      <pivotArea dataOnly="0" labelOnly="1" fieldPosition="0">
        <references count="1">
          <reference field="3" count="1" defaultSubtotal="1">
            <x v="3"/>
          </reference>
        </references>
      </pivotArea>
    </format>
    <format dxfId="3865">
      <pivotArea dataOnly="0" labelOnly="1" fieldPosition="0">
        <references count="1">
          <reference field="3" count="1" defaultSubtotal="1">
            <x v="2"/>
          </reference>
        </references>
      </pivotArea>
    </format>
    <format dxfId="3864">
      <pivotArea dataOnly="0" labelOnly="1" fieldPosition="0">
        <references count="2">
          <reference field="2" count="0"/>
          <reference field="3" count="1" selected="0">
            <x v="6"/>
          </reference>
        </references>
      </pivotArea>
    </format>
    <format dxfId="3863">
      <pivotArea dataOnly="0" labelOnly="1" fieldPosition="0">
        <references count="2">
          <reference field="2" count="0"/>
          <reference field="3" count="1" selected="0">
            <x v="5"/>
          </reference>
        </references>
      </pivotArea>
    </format>
    <format dxfId="3862">
      <pivotArea dataOnly="0" labelOnly="1" fieldPosition="0">
        <references count="2">
          <reference field="2" count="0"/>
          <reference field="3" count="1" selected="0">
            <x v="4"/>
          </reference>
        </references>
      </pivotArea>
    </format>
    <format dxfId="3861">
      <pivotArea dataOnly="0" labelOnly="1" fieldPosition="0">
        <references count="2">
          <reference field="2" count="0"/>
          <reference field="3" count="1" selected="0">
            <x v="3"/>
          </reference>
        </references>
      </pivotArea>
    </format>
    <format dxfId="3860">
      <pivotArea dataOnly="0" labelOnly="1" fieldPosition="0">
        <references count="2">
          <reference field="2" count="0"/>
          <reference field="3" count="1" selected="0">
            <x v="2"/>
          </reference>
        </references>
      </pivotArea>
    </format>
    <format dxfId="3859">
      <pivotArea dataOnly="0" labelOnly="1" fieldPosition="0">
        <references count="2">
          <reference field="2" count="0"/>
          <reference field="3" count="1" selected="0">
            <x v="1"/>
          </reference>
        </references>
      </pivotArea>
    </format>
    <format dxfId="3858">
      <pivotArea outline="0" collapsedLevelsAreSubtotals="1" fieldPosition="0"/>
    </format>
    <format dxfId="3857">
      <pivotArea dataOnly="0" labelOnly="1" outline="0" fieldPosition="0">
        <references count="1">
          <reference field="4294967294" count="1">
            <x v="5"/>
          </reference>
        </references>
      </pivotArea>
    </format>
    <format dxfId="3856">
      <pivotArea dataOnly="0" labelOnly="1" outline="0" fieldPosition="0">
        <references count="1">
          <reference field="4294967294" count="1">
            <x v="6"/>
          </reference>
        </references>
      </pivotArea>
    </format>
    <format dxfId="3855">
      <pivotArea dataOnly="0" labelOnly="1" outline="0" fieldPosition="0">
        <references count="1">
          <reference field="4294967294" count="1">
            <x v="7"/>
          </reference>
        </references>
      </pivotArea>
    </format>
    <format dxfId="3854">
      <pivotArea collapsedLevelsAreSubtotals="1" fieldPosition="0">
        <references count="1">
          <reference field="4294967294" count="1">
            <x v="7"/>
          </reference>
        </references>
      </pivotArea>
    </format>
    <format dxfId="3853">
      <pivotArea dataOnly="0" labelOnly="1" outline="0" fieldPosition="0">
        <references count="1">
          <reference field="4294967294" count="1">
            <x v="7"/>
          </reference>
        </references>
      </pivotArea>
    </format>
    <format dxfId="3852">
      <pivotArea dataOnly="0" labelOnly="1" outline="0" fieldPosition="0">
        <references count="1">
          <reference field="4294967294" count="1">
            <x v="15"/>
          </reference>
        </references>
      </pivotArea>
    </format>
    <format dxfId="3851">
      <pivotArea collapsedLevelsAreSubtotals="1" fieldPosition="0">
        <references count="1">
          <reference field="4294967294" count="1">
            <x v="15"/>
          </reference>
        </references>
      </pivotArea>
    </format>
    <format dxfId="3850">
      <pivotArea dataOnly="0" labelOnly="1" outline="0" fieldPosition="0">
        <references count="1">
          <reference field="4294967294" count="1">
            <x v="15"/>
          </reference>
        </references>
      </pivotArea>
    </format>
    <format dxfId="3849">
      <pivotArea collapsedLevelsAreSubtotals="1" fieldPosition="0">
        <references count="1">
          <reference field="4294967294" count="1">
            <x v="7"/>
          </reference>
        </references>
      </pivotArea>
    </format>
    <format dxfId="3848">
      <pivotArea dataOnly="0" labelOnly="1" outline="0" fieldPosition="0">
        <references count="1">
          <reference field="4294967294" count="1">
            <x v="7"/>
          </reference>
        </references>
      </pivotArea>
    </format>
    <format dxfId="3847">
      <pivotArea collapsedLevelsAreSubtotals="1" fieldPosition="0">
        <references count="1">
          <reference field="4294967294" count="1">
            <x v="7"/>
          </reference>
        </references>
      </pivotArea>
    </format>
    <format dxfId="3846">
      <pivotArea dataOnly="0" labelOnly="1" outline="0" fieldPosition="0">
        <references count="1">
          <reference field="4294967294" count="1">
            <x v="7"/>
          </reference>
        </references>
      </pivotArea>
    </format>
    <format dxfId="3845">
      <pivotArea collapsedLevelsAreSubtotals="1" fieldPosition="0">
        <references count="1">
          <reference field="4294967294" count="1">
            <x v="15"/>
          </reference>
        </references>
      </pivotArea>
    </format>
    <format dxfId="3844">
      <pivotArea dataOnly="0" labelOnly="1" outline="0" fieldPosition="0">
        <references count="1">
          <reference field="4294967294" count="1">
            <x v="15"/>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16F4CA7-48CF-4AE2-9258-07CE1C0299AB}" name="PivotTable3" cacheId="4" dataOnRows="1"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location ref="B8:AI26" firstHeaderRow="1" firstDataRow="3" firstDataCol="1" rowPageCount="2" colPageCount="1"/>
  <pivotFields count="100">
    <pivotField axis="axisPage" multipleItemSelectionAllowed="1" showAll="0">
      <items count="213">
        <item x="45"/>
        <item x="46"/>
        <item x="37"/>
        <item x="154"/>
        <item x="48"/>
        <item x="190"/>
        <item x="172"/>
        <item x="168"/>
        <item x="42"/>
        <item x="122"/>
        <item x="173"/>
        <item x="192"/>
        <item x="6"/>
        <item x="52"/>
        <item x="164"/>
        <item x="131"/>
        <item x="193"/>
        <item x="0"/>
        <item x="203"/>
        <item x="7"/>
        <item x="174"/>
        <item x="143"/>
        <item x="14"/>
        <item x="92"/>
        <item x="75"/>
        <item x="169"/>
        <item x="175"/>
        <item x="204"/>
        <item x="104"/>
        <item x="160"/>
        <item x="107"/>
        <item x="136"/>
        <item x="63"/>
        <item x="64"/>
        <item x="8"/>
        <item x="9"/>
        <item x="139"/>
        <item x="177"/>
        <item x="66"/>
        <item x="61"/>
        <item x="170"/>
        <item x="68"/>
        <item x="194"/>
        <item x="153"/>
        <item x="71"/>
        <item x="156"/>
        <item x="188"/>
        <item x="133"/>
        <item x="124"/>
        <item x="129"/>
        <item x="178"/>
        <item x="206"/>
        <item x="15"/>
        <item x="162"/>
        <item x="16"/>
        <item x="163"/>
        <item x="161"/>
        <item x="102"/>
        <item x="103"/>
        <item x="176"/>
        <item x="79"/>
        <item x="18"/>
        <item x="141"/>
        <item x="195"/>
        <item x="82"/>
        <item x="121"/>
        <item x="179"/>
        <item x="19"/>
        <item x="20"/>
        <item x="83"/>
        <item x="180"/>
        <item x="84"/>
        <item x="4"/>
        <item x="196"/>
        <item x="181"/>
        <item x="22"/>
        <item x="189"/>
        <item x="155"/>
        <item x="144"/>
        <item x="197"/>
        <item x="11"/>
        <item x="90"/>
        <item x="198"/>
        <item x="24"/>
        <item x="149"/>
        <item x="142"/>
        <item x="157"/>
        <item x="158"/>
        <item x="27"/>
        <item x="28"/>
        <item x="150"/>
        <item x="165"/>
        <item x="183"/>
        <item x="91"/>
        <item x="151"/>
        <item x="209"/>
        <item x="184"/>
        <item x="94"/>
        <item x="210"/>
        <item x="166"/>
        <item x="30"/>
        <item x="95"/>
        <item x="211"/>
        <item x="47"/>
        <item x="96"/>
        <item x="25"/>
        <item x="199"/>
        <item x="98"/>
        <item x="182"/>
        <item x="100"/>
        <item x="32"/>
        <item x="187"/>
        <item x="202"/>
        <item x="106"/>
        <item x="171"/>
        <item x="108"/>
        <item x="109"/>
        <item x="200"/>
        <item x="111"/>
        <item x="112"/>
        <item x="186"/>
        <item x="201"/>
        <item x="34"/>
        <item x="207"/>
        <item x="114"/>
        <item x="116"/>
        <item x="36"/>
        <item x="134"/>
        <item x="38"/>
        <item x="39"/>
        <item x="41"/>
        <item x="167"/>
        <item x="26"/>
        <item x="185"/>
        <item x="145"/>
        <item x="105"/>
        <item x="43"/>
        <item x="137"/>
        <item x="115"/>
        <item x="117"/>
        <item x="54"/>
        <item x="17"/>
        <item x="70"/>
        <item x="81"/>
        <item x="93"/>
        <item x="125"/>
        <item x="159"/>
        <item x="126"/>
        <item x="152"/>
        <item x="44"/>
        <item x="123"/>
        <item x="29"/>
        <item x="130"/>
        <item x="110"/>
        <item x="191"/>
        <item x="205"/>
        <item x="1"/>
        <item x="132"/>
        <item x="148"/>
        <item x="140"/>
        <item x="99"/>
        <item x="69"/>
        <item x="128"/>
        <item x="138"/>
        <item x="147"/>
        <item x="35"/>
        <item x="51"/>
        <item x="62"/>
        <item x="146"/>
        <item x="50"/>
        <item x="208"/>
        <item x="2"/>
        <item x="13"/>
        <item x="31"/>
        <item x="53"/>
        <item x="55"/>
        <item x="65"/>
        <item x="119"/>
        <item x="80"/>
        <item x="88"/>
        <item x="89"/>
        <item x="101"/>
        <item x="23"/>
        <item x="56"/>
        <item x="49"/>
        <item x="59"/>
        <item x="72"/>
        <item x="85"/>
        <item x="87"/>
        <item x="58"/>
        <item x="21"/>
        <item x="78"/>
        <item x="120"/>
        <item x="3"/>
        <item x="12"/>
        <item x="33"/>
        <item x="40"/>
        <item x="57"/>
        <item x="118"/>
        <item x="73"/>
        <item x="76"/>
        <item x="97"/>
        <item x="113"/>
        <item x="127"/>
        <item x="135"/>
        <item x="5"/>
        <item x="10"/>
        <item x="60"/>
        <item x="67"/>
        <item x="74"/>
        <item x="77"/>
        <item x="86"/>
        <item t="default"/>
      </items>
    </pivotField>
    <pivotField axis="axisPage" multipleItemSelectionAllowed="1" showAll="0">
      <items count="262">
        <item x="0"/>
        <item x="58"/>
        <item x="59"/>
        <item x="1"/>
        <item x="62"/>
        <item x="63"/>
        <item x="232"/>
        <item x="210"/>
        <item x="233"/>
        <item x="181"/>
        <item x="234"/>
        <item x="2"/>
        <item x="3"/>
        <item x="4"/>
        <item x="211"/>
        <item x="235"/>
        <item x="5"/>
        <item x="158"/>
        <item x="6"/>
        <item x="68"/>
        <item x="8"/>
        <item x="69"/>
        <item x="168"/>
        <item x="174"/>
        <item x="236"/>
        <item x="182"/>
        <item x="249"/>
        <item x="250"/>
        <item x="72"/>
        <item x="78"/>
        <item x="9"/>
        <item x="212"/>
        <item x="77"/>
        <item x="189"/>
        <item x="79"/>
        <item x="213"/>
        <item x="251"/>
        <item x="237"/>
        <item x="81"/>
        <item x="197"/>
        <item x="214"/>
        <item x="86"/>
        <item x="87"/>
        <item x="10"/>
        <item x="88"/>
        <item x="11"/>
        <item x="175"/>
        <item x="215"/>
        <item x="90"/>
        <item x="13"/>
        <item x="238"/>
        <item x="188"/>
        <item x="96"/>
        <item x="198"/>
        <item x="17"/>
        <item x="100"/>
        <item x="196"/>
        <item x="199"/>
        <item x="216"/>
        <item x="18"/>
        <item x="164"/>
        <item x="167"/>
        <item x="217"/>
        <item x="252"/>
        <item x="20"/>
        <item x="21"/>
        <item x="184"/>
        <item x="200"/>
        <item x="103"/>
        <item x="22"/>
        <item x="104"/>
        <item x="218"/>
        <item x="106"/>
        <item x="108"/>
        <item x="23"/>
        <item x="177"/>
        <item x="239"/>
        <item x="111"/>
        <item x="253"/>
        <item x="219"/>
        <item x="201"/>
        <item x="25"/>
        <item x="112"/>
        <item x="26"/>
        <item x="220"/>
        <item x="113"/>
        <item x="221"/>
        <item x="114"/>
        <item x="155"/>
        <item x="240"/>
        <item x="202"/>
        <item x="222"/>
        <item x="28"/>
        <item x="231"/>
        <item x="29"/>
        <item x="241"/>
        <item x="156"/>
        <item x="223"/>
        <item x="242"/>
        <item x="30"/>
        <item x="31"/>
        <item x="32"/>
        <item x="33"/>
        <item x="178"/>
        <item x="193"/>
        <item x="194"/>
        <item x="34"/>
        <item x="35"/>
        <item x="254"/>
        <item x="185"/>
        <item x="203"/>
        <item x="190"/>
        <item x="224"/>
        <item x="255"/>
        <item x="125"/>
        <item x="243"/>
        <item x="225"/>
        <item x="256"/>
        <item x="195"/>
        <item x="38"/>
        <item x="128"/>
        <item x="130"/>
        <item x="244"/>
        <item x="132"/>
        <item x="134"/>
        <item x="40"/>
        <item x="226"/>
        <item x="170"/>
        <item x="136"/>
        <item x="137"/>
        <item x="248"/>
        <item x="138"/>
        <item x="208"/>
        <item x="142"/>
        <item x="143"/>
        <item x="245"/>
        <item x="145"/>
        <item x="42"/>
        <item x="227"/>
        <item x="246"/>
        <item x="228"/>
        <item x="191"/>
        <item x="43"/>
        <item x="186"/>
        <item x="229"/>
        <item x="230"/>
        <item x="148"/>
        <item x="45"/>
        <item x="157"/>
        <item x="204"/>
        <item x="192"/>
        <item x="46"/>
        <item x="179"/>
        <item x="47"/>
        <item x="48"/>
        <item x="149"/>
        <item x="49"/>
        <item x="247"/>
        <item x="50"/>
        <item x="51"/>
        <item x="52"/>
        <item x="53"/>
        <item x="205"/>
        <item x="54"/>
        <item x="206"/>
        <item x="55"/>
        <item x="209"/>
        <item x="56"/>
        <item x="258"/>
        <item x="154"/>
        <item x="66"/>
        <item x="93"/>
        <item x="14"/>
        <item m="1" x="260"/>
        <item x="27"/>
        <item x="121"/>
        <item x="123"/>
        <item x="127"/>
        <item x="129"/>
        <item x="139"/>
        <item x="140"/>
        <item x="172"/>
        <item x="71"/>
        <item x="95"/>
        <item x="110"/>
        <item x="126"/>
        <item x="150"/>
        <item x="24"/>
        <item x="165"/>
        <item x="41"/>
        <item x="187"/>
        <item x="57"/>
        <item x="162"/>
        <item x="37"/>
        <item x="173"/>
        <item x="169"/>
        <item x="183"/>
        <item x="176"/>
        <item x="74"/>
        <item x="180"/>
        <item x="133"/>
        <item x="166"/>
        <item x="7"/>
        <item x="163"/>
        <item x="44"/>
        <item x="67"/>
        <item x="171"/>
        <item x="85"/>
        <item x="124"/>
        <item x="153"/>
        <item x="207"/>
        <item x="16"/>
        <item x="39"/>
        <item x="70"/>
        <item x="73"/>
        <item x="75"/>
        <item x="84"/>
        <item x="89"/>
        <item x="99"/>
        <item x="107"/>
        <item x="119"/>
        <item x="120"/>
        <item x="92"/>
        <item x="64"/>
        <item x="76"/>
        <item x="82"/>
        <item x="94"/>
        <item x="97"/>
        <item x="109"/>
        <item x="161"/>
        <item x="115"/>
        <item x="116"/>
        <item x="117"/>
        <item x="118"/>
        <item x="122"/>
        <item x="135"/>
        <item x="141"/>
        <item x="144"/>
        <item x="146"/>
        <item x="151"/>
        <item x="152"/>
        <item x="105"/>
        <item x="160"/>
        <item x="15"/>
        <item x="19"/>
        <item x="60"/>
        <item x="61"/>
        <item x="80"/>
        <item x="159"/>
        <item x="98"/>
        <item x="101"/>
        <item x="131"/>
        <item x="147"/>
        <item x="257"/>
        <item x="12"/>
        <item x="36"/>
        <item x="65"/>
        <item m="1" x="259"/>
        <item x="91"/>
        <item x="102"/>
        <item x="83"/>
        <item t="default"/>
      </items>
    </pivotField>
    <pivotField axis="axisCol" showAll="0" sortType="ascending">
      <items count="3">
        <item x="0"/>
        <item x="1"/>
        <item t="default"/>
      </items>
    </pivotField>
    <pivotField axis="axisCol" multipleItemSelectionAllowed="1" showAll="0" sortType="descending">
      <items count="13">
        <item x="0"/>
        <item x="1"/>
        <item x="2"/>
        <item x="3"/>
        <item x="4"/>
        <item x="5"/>
        <item x="6"/>
        <item x="7"/>
        <item x="8"/>
        <item x="9"/>
        <item x="10"/>
        <item h="1" x="11"/>
        <item t="default"/>
      </items>
    </pivotField>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numFmtId="3" showAll="0"/>
    <pivotField dataField="1" numFmtId="3" showAll="0"/>
    <pivotField dataField="1" numFmtId="3" showAll="0"/>
    <pivotField dataField="1" numFmtId="3" showAll="0"/>
    <pivotField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dataField="1"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s>
  <rowFields count="1">
    <field x="-2"/>
  </rowFields>
  <rowItems count="16">
    <i>
      <x/>
    </i>
    <i i="1">
      <x v="1"/>
    </i>
    <i i="2">
      <x v="2"/>
    </i>
    <i i="3">
      <x v="3"/>
    </i>
    <i i="4">
      <x v="4"/>
    </i>
    <i i="5">
      <x v="5"/>
    </i>
    <i i="6">
      <x v="6"/>
    </i>
    <i i="7">
      <x v="7"/>
    </i>
    <i i="8">
      <x v="8"/>
    </i>
    <i i="9">
      <x v="9"/>
    </i>
    <i i="10">
      <x v="10"/>
    </i>
    <i i="11">
      <x v="11"/>
    </i>
    <i i="12">
      <x v="12"/>
    </i>
    <i i="13">
      <x v="13"/>
    </i>
    <i i="14">
      <x v="14"/>
    </i>
    <i i="15">
      <x v="15"/>
    </i>
  </rowItems>
  <colFields count="2">
    <field x="3"/>
    <field x="2"/>
  </colFields>
  <colItems count="33">
    <i>
      <x/>
      <x/>
    </i>
    <i r="1">
      <x v="1"/>
    </i>
    <i t="default">
      <x/>
    </i>
    <i>
      <x v="1"/>
      <x/>
    </i>
    <i r="1">
      <x v="1"/>
    </i>
    <i t="default">
      <x v="1"/>
    </i>
    <i>
      <x v="2"/>
      <x/>
    </i>
    <i r="1">
      <x v="1"/>
    </i>
    <i t="default">
      <x v="2"/>
    </i>
    <i>
      <x v="3"/>
      <x/>
    </i>
    <i r="1">
      <x v="1"/>
    </i>
    <i t="default">
      <x v="3"/>
    </i>
    <i>
      <x v="4"/>
      <x/>
    </i>
    <i r="1">
      <x v="1"/>
    </i>
    <i t="default">
      <x v="4"/>
    </i>
    <i>
      <x v="5"/>
      <x/>
    </i>
    <i r="1">
      <x v="1"/>
    </i>
    <i t="default">
      <x v="5"/>
    </i>
    <i>
      <x v="6"/>
      <x/>
    </i>
    <i r="1">
      <x v="1"/>
    </i>
    <i t="default">
      <x v="6"/>
    </i>
    <i>
      <x v="7"/>
      <x/>
    </i>
    <i r="1">
      <x v="1"/>
    </i>
    <i t="default">
      <x v="7"/>
    </i>
    <i>
      <x v="8"/>
      <x/>
    </i>
    <i r="1">
      <x v="1"/>
    </i>
    <i t="default">
      <x v="8"/>
    </i>
    <i>
      <x v="9"/>
      <x/>
    </i>
    <i r="1">
      <x v="1"/>
    </i>
    <i t="default">
      <x v="9"/>
    </i>
    <i>
      <x v="10"/>
      <x/>
    </i>
    <i r="1">
      <x v="1"/>
    </i>
    <i t="default">
      <x v="10"/>
    </i>
  </colItems>
  <pageFields count="2">
    <pageField fld="1" hier="-1"/>
    <pageField fld="0" hier="-1"/>
  </pageFields>
  <dataFields count="16">
    <dataField name="Individual Total " fld="4" baseField="2" baseItem="0"/>
    <dataField name="Small Group Total " fld="5" baseField="2" baseItem="0"/>
    <dataField name="Large Group Total " fld="6" baseField="2" baseItem="0"/>
    <dataField name="Commercial Total " fld="7" baseField="2" baseItem="0"/>
    <dataField name="Medicare Total " fld="8" baseField="2" baseItem="0"/>
    <dataField name="Medi-Cal and Other Public " fld="9" baseField="0" baseItem="0"/>
    <dataField name="Public Total " fld="10" baseField="2" baseItem="0"/>
    <dataField name="Commercial and Public " fld="11" baseField="0" baseItem="0"/>
    <dataField name="Student Total " fld="97" baseField="0" baseItem="0"/>
    <dataField name="Mini-Med Total " fld="98" baseField="0" baseItem="0"/>
    <dataField name="Other DMHC Total" fld="77" baseField="0" baseItem="0"/>
    <dataField name="FOP Total " fld="79" baseField="2" baseItem="0"/>
    <dataField name="Other Total " fld="13" baseField="2" baseItem="0"/>
    <dataField name="Insured Total " fld="14" baseField="2" baseItem="0"/>
    <dataField name="ASO Total " fld="81" baseField="2" baseItem="0"/>
    <dataField name="Commercial and Public + ASO " fld="15" baseField="0" baseItem="0"/>
  </dataFields>
  <formats count="53">
    <format dxfId="3843">
      <pivotArea outline="0" collapsedLevelsAreSubtotals="1" fieldPosition="0"/>
    </format>
    <format dxfId="3842">
      <pivotArea outline="0" collapsedLevelsAreSubtotals="1" fieldPosition="0"/>
    </format>
    <format dxfId="3841">
      <pivotArea dataOnly="0" labelOnly="1" outline="0" fieldPosition="0">
        <references count="1">
          <reference field="4294967294" count="10">
            <x v="0"/>
            <x v="1"/>
            <x v="2"/>
            <x v="3"/>
            <x v="4"/>
            <x v="6"/>
            <x v="11"/>
            <x v="12"/>
            <x v="13"/>
            <x v="14"/>
          </reference>
        </references>
      </pivotArea>
    </format>
    <format dxfId="3840">
      <pivotArea dataOnly="0" labelOnly="1" outline="0" fieldPosition="0">
        <references count="1">
          <reference field="4294967294" count="1">
            <x v="3"/>
          </reference>
        </references>
      </pivotArea>
    </format>
    <format dxfId="3839">
      <pivotArea collapsedLevelsAreSubtotals="1" fieldPosition="0">
        <references count="1">
          <reference field="4294967294" count="1">
            <x v="3"/>
          </reference>
        </references>
      </pivotArea>
    </format>
    <format dxfId="3838">
      <pivotArea dataOnly="0" labelOnly="1" outline="0" fieldPosition="0">
        <references count="1">
          <reference field="4294967294" count="1">
            <x v="3"/>
          </reference>
        </references>
      </pivotArea>
    </format>
    <format dxfId="3837">
      <pivotArea collapsedLevelsAreSubtotals="1" fieldPosition="0">
        <references count="1">
          <reference field="4294967294" count="1">
            <x v="3"/>
          </reference>
        </references>
      </pivotArea>
    </format>
    <format dxfId="3836">
      <pivotArea dataOnly="0" labelOnly="1" outline="0" fieldPosition="0">
        <references count="1">
          <reference field="4294967294" count="1">
            <x v="3"/>
          </reference>
        </references>
      </pivotArea>
    </format>
    <format dxfId="3835">
      <pivotArea collapsedLevelsAreSubtotals="1" fieldPosition="0">
        <references count="1">
          <reference field="4294967294" count="1">
            <x v="12"/>
          </reference>
        </references>
      </pivotArea>
    </format>
    <format dxfId="3834">
      <pivotArea dataOnly="0" labelOnly="1" outline="0" fieldPosition="0">
        <references count="1">
          <reference field="4294967294" count="1">
            <x v="12"/>
          </reference>
        </references>
      </pivotArea>
    </format>
    <format dxfId="3833">
      <pivotArea dataOnly="0" outline="0" fieldPosition="0">
        <references count="1">
          <reference field="4294967294" count="1">
            <x v="13"/>
          </reference>
        </references>
      </pivotArea>
    </format>
    <format dxfId="3832">
      <pivotArea collapsedLevelsAreSubtotals="1" fieldPosition="0">
        <references count="1">
          <reference field="4294967294" count="1">
            <x v="13"/>
          </reference>
        </references>
      </pivotArea>
    </format>
    <format dxfId="3831">
      <pivotArea dataOnly="0" labelOnly="1" outline="0" fieldPosition="0">
        <references count="1">
          <reference field="4294967294" count="1">
            <x v="13"/>
          </reference>
        </references>
      </pivotArea>
    </format>
    <format dxfId="3830">
      <pivotArea collapsedLevelsAreSubtotals="1" fieldPosition="0">
        <references count="1">
          <reference field="4294967294" count="1">
            <x v="3"/>
          </reference>
        </references>
      </pivotArea>
    </format>
    <format dxfId="3829">
      <pivotArea dataOnly="0" labelOnly="1" outline="0" fieldPosition="0">
        <references count="1">
          <reference field="4294967294" count="1">
            <x v="3"/>
          </reference>
        </references>
      </pivotArea>
    </format>
    <format dxfId="3828">
      <pivotArea dataOnly="0" labelOnly="1" outline="0" fieldPosition="0">
        <references count="1">
          <reference field="4294967294" count="3">
            <x v="8"/>
            <x v="9"/>
            <x v="10"/>
          </reference>
        </references>
      </pivotArea>
    </format>
    <format dxfId="3827">
      <pivotArea dataOnly="0" labelOnly="1" fieldPosition="0">
        <references count="1">
          <reference field="3" count="1" defaultSubtotal="1">
            <x v="7"/>
          </reference>
        </references>
      </pivotArea>
    </format>
    <format dxfId="3826">
      <pivotArea dataOnly="0" labelOnly="1" fieldPosition="0">
        <references count="1">
          <reference field="3" count="1" defaultSubtotal="1">
            <x v="8"/>
          </reference>
        </references>
      </pivotArea>
    </format>
    <format dxfId="3825">
      <pivotArea dataOnly="0" labelOnly="1" fieldPosition="0">
        <references count="1">
          <reference field="3" count="1" defaultSubtotal="1">
            <x v="9"/>
          </reference>
        </references>
      </pivotArea>
    </format>
    <format dxfId="3824">
      <pivotArea dataOnly="0" labelOnly="1" fieldPosition="0">
        <references count="1">
          <reference field="3" count="1" defaultSubtotal="1">
            <x v="10"/>
          </reference>
        </references>
      </pivotArea>
    </format>
    <format dxfId="3823">
      <pivotArea dataOnly="0" labelOnly="1" fieldPosition="0">
        <references count="1">
          <reference field="3" count="1" defaultSubtotal="1">
            <x v="11"/>
          </reference>
        </references>
      </pivotArea>
    </format>
    <format dxfId="3822">
      <pivotArea dataOnly="0" labelOnly="1" fieldPosition="0">
        <references count="2">
          <reference field="2" count="0"/>
          <reference field="3" count="1" selected="0">
            <x v="7"/>
          </reference>
        </references>
      </pivotArea>
    </format>
    <format dxfId="3821">
      <pivotArea dataOnly="0" labelOnly="1" fieldPosition="0">
        <references count="2">
          <reference field="2" count="0"/>
          <reference field="3" count="1" selected="0">
            <x v="8"/>
          </reference>
        </references>
      </pivotArea>
    </format>
    <format dxfId="3820">
      <pivotArea dataOnly="0" labelOnly="1" fieldPosition="0">
        <references count="2">
          <reference field="2" count="0"/>
          <reference field="3" count="1" selected="0">
            <x v="9"/>
          </reference>
        </references>
      </pivotArea>
    </format>
    <format dxfId="3819">
      <pivotArea dataOnly="0" labelOnly="1" fieldPosition="0">
        <references count="2">
          <reference field="2" count="0"/>
          <reference field="3" count="1" selected="0">
            <x v="10"/>
          </reference>
        </references>
      </pivotArea>
    </format>
    <format dxfId="3818">
      <pivotArea dataOnly="0" labelOnly="1" fieldPosition="0">
        <references count="2">
          <reference field="2" count="0"/>
          <reference field="3" count="1" selected="0">
            <x v="11"/>
          </reference>
        </references>
      </pivotArea>
    </format>
    <format dxfId="3817">
      <pivotArea field="-2" type="button" dataOnly="0" labelOnly="1" outline="0" axis="axisRow" fieldPosition="0"/>
    </format>
    <format dxfId="3816">
      <pivotArea dataOnly="0" labelOnly="1" fieldPosition="0">
        <references count="1">
          <reference field="3" count="1" defaultSubtotal="1">
            <x v="5"/>
          </reference>
        </references>
      </pivotArea>
    </format>
    <format dxfId="3815">
      <pivotArea dataOnly="0" labelOnly="1" fieldPosition="0">
        <references count="1">
          <reference field="3" count="1" defaultSubtotal="1">
            <x v="6"/>
          </reference>
        </references>
      </pivotArea>
    </format>
    <format dxfId="3814">
      <pivotArea dataOnly="0" labelOnly="1" fieldPosition="0">
        <references count="1">
          <reference field="3" count="1" defaultSubtotal="1">
            <x v="7"/>
          </reference>
        </references>
      </pivotArea>
    </format>
    <format dxfId="3813">
      <pivotArea dataOnly="0" labelOnly="1" fieldPosition="0">
        <references count="1">
          <reference field="3" count="1" defaultSubtotal="1">
            <x v="8"/>
          </reference>
        </references>
      </pivotArea>
    </format>
    <format dxfId="3812">
      <pivotArea dataOnly="0" labelOnly="1" fieldPosition="0">
        <references count="1">
          <reference field="3" count="1" defaultSubtotal="1">
            <x v="9"/>
          </reference>
        </references>
      </pivotArea>
    </format>
    <format dxfId="3811">
      <pivotArea dataOnly="0" labelOnly="1" fieldPosition="0">
        <references count="2">
          <reference field="2" count="0"/>
          <reference field="3" count="1" selected="0">
            <x v="5"/>
          </reference>
        </references>
      </pivotArea>
    </format>
    <format dxfId="3810">
      <pivotArea dataOnly="0" labelOnly="1" fieldPosition="0">
        <references count="2">
          <reference field="2" count="0"/>
          <reference field="3" count="1" selected="0">
            <x v="6"/>
          </reference>
        </references>
      </pivotArea>
    </format>
    <format dxfId="3809">
      <pivotArea dataOnly="0" labelOnly="1" fieldPosition="0">
        <references count="2">
          <reference field="2" count="0"/>
          <reference field="3" count="1" selected="0">
            <x v="7"/>
          </reference>
        </references>
      </pivotArea>
    </format>
    <format dxfId="3808">
      <pivotArea dataOnly="0" labelOnly="1" fieldPosition="0">
        <references count="2">
          <reference field="2" count="0"/>
          <reference field="3" count="1" selected="0">
            <x v="8"/>
          </reference>
        </references>
      </pivotArea>
    </format>
    <format dxfId="3807">
      <pivotArea dataOnly="0" labelOnly="1" fieldPosition="0">
        <references count="2">
          <reference field="2" count="0"/>
          <reference field="3" count="1" selected="0">
            <x v="9"/>
          </reference>
        </references>
      </pivotArea>
    </format>
    <format dxfId="3806">
      <pivotArea dataOnly="0" labelOnly="1" fieldPosition="0">
        <references count="2">
          <reference field="2" count="0"/>
          <reference field="3" count="1" selected="0">
            <x v="10"/>
          </reference>
        </references>
      </pivotArea>
    </format>
    <format dxfId="3805">
      <pivotArea outline="0" collapsedLevelsAreSubtotals="1" fieldPosition="0"/>
    </format>
    <format dxfId="3804">
      <pivotArea dataOnly="0" labelOnly="1" outline="0" fieldPosition="0">
        <references count="1">
          <reference field="4294967294" count="1">
            <x v="5"/>
          </reference>
        </references>
      </pivotArea>
    </format>
    <format dxfId="3803">
      <pivotArea dataOnly="0" labelOnly="1" outline="0" fieldPosition="0">
        <references count="1">
          <reference field="4294967294" count="1">
            <x v="6"/>
          </reference>
        </references>
      </pivotArea>
    </format>
    <format dxfId="3802">
      <pivotArea dataOnly="0" labelOnly="1" outline="0" fieldPosition="0">
        <references count="1">
          <reference field="4294967294" count="1">
            <x v="7"/>
          </reference>
        </references>
      </pivotArea>
    </format>
    <format dxfId="3801">
      <pivotArea collapsedLevelsAreSubtotals="1" fieldPosition="0">
        <references count="1">
          <reference field="4294967294" count="1">
            <x v="7"/>
          </reference>
        </references>
      </pivotArea>
    </format>
    <format dxfId="3800">
      <pivotArea dataOnly="0" labelOnly="1" outline="0" fieldPosition="0">
        <references count="1">
          <reference field="4294967294" count="1">
            <x v="7"/>
          </reference>
        </references>
      </pivotArea>
    </format>
    <format dxfId="3799">
      <pivotArea dataOnly="0" labelOnly="1" outline="0" fieldPosition="0">
        <references count="1">
          <reference field="4294967294" count="1">
            <x v="15"/>
          </reference>
        </references>
      </pivotArea>
    </format>
    <format dxfId="3798">
      <pivotArea collapsedLevelsAreSubtotals="1" fieldPosition="0">
        <references count="1">
          <reference field="4294967294" count="1">
            <x v="15"/>
          </reference>
        </references>
      </pivotArea>
    </format>
    <format dxfId="3797">
      <pivotArea dataOnly="0" labelOnly="1" outline="0" fieldPosition="0">
        <references count="1">
          <reference field="4294967294" count="1">
            <x v="15"/>
          </reference>
        </references>
      </pivotArea>
    </format>
    <format dxfId="3796">
      <pivotArea collapsedLevelsAreSubtotals="1" fieldPosition="0">
        <references count="1">
          <reference field="4294967294" count="1">
            <x v="7"/>
          </reference>
        </references>
      </pivotArea>
    </format>
    <format dxfId="3795">
      <pivotArea dataOnly="0" labelOnly="1" outline="0" fieldPosition="0">
        <references count="1">
          <reference field="4294967294" count="1">
            <x v="7"/>
          </reference>
        </references>
      </pivotArea>
    </format>
    <format dxfId="3794">
      <pivotArea collapsedLevelsAreSubtotals="1" fieldPosition="0">
        <references count="1">
          <reference field="4294967294" count="1">
            <x v="7"/>
          </reference>
        </references>
      </pivotArea>
    </format>
    <format dxfId="3793">
      <pivotArea dataOnly="0" labelOnly="1" outline="0" fieldPosition="0">
        <references count="1">
          <reference field="4294967294" count="1">
            <x v="7"/>
          </reference>
        </references>
      </pivotArea>
    </format>
    <format dxfId="3792">
      <pivotArea collapsedLevelsAreSubtotals="1" fieldPosition="0">
        <references count="1">
          <reference field="4294967294" count="1">
            <x v="15"/>
          </reference>
        </references>
      </pivotArea>
    </format>
    <format dxfId="3791">
      <pivotArea dataOnly="0" labelOnly="1" outline="0" fieldPosition="0">
        <references count="1">
          <reference field="4294967294" count="1">
            <x v="15"/>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E10667A-E61F-4B78-83D5-EE1F5BE0D05A}" name="PivotTable3" cacheId="4" dataOnRows="1"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G10:J18" firstHeaderRow="1" firstDataRow="2" firstDataCol="1" rowPageCount="3" colPageCount="1"/>
  <pivotFields count="100">
    <pivotField axis="axisPage" multipleItemSelectionAllowed="1" showAll="0">
      <items count="213">
        <item x="45"/>
        <item x="46"/>
        <item x="37"/>
        <item x="154"/>
        <item x="48"/>
        <item x="190"/>
        <item x="172"/>
        <item x="168"/>
        <item x="42"/>
        <item x="122"/>
        <item x="173"/>
        <item x="192"/>
        <item x="6"/>
        <item x="52"/>
        <item x="164"/>
        <item x="131"/>
        <item x="193"/>
        <item x="0"/>
        <item x="203"/>
        <item x="7"/>
        <item x="174"/>
        <item x="143"/>
        <item x="14"/>
        <item x="92"/>
        <item x="75"/>
        <item x="169"/>
        <item x="175"/>
        <item x="204"/>
        <item x="104"/>
        <item x="160"/>
        <item x="107"/>
        <item x="136"/>
        <item x="63"/>
        <item x="64"/>
        <item x="8"/>
        <item x="9"/>
        <item x="139"/>
        <item x="177"/>
        <item x="66"/>
        <item x="61"/>
        <item x="170"/>
        <item x="68"/>
        <item x="194"/>
        <item x="153"/>
        <item x="71"/>
        <item x="156"/>
        <item x="188"/>
        <item x="133"/>
        <item x="124"/>
        <item x="129"/>
        <item x="178"/>
        <item x="206"/>
        <item x="15"/>
        <item x="162"/>
        <item x="16"/>
        <item x="163"/>
        <item x="161"/>
        <item x="102"/>
        <item x="103"/>
        <item x="176"/>
        <item x="79"/>
        <item x="18"/>
        <item x="141"/>
        <item x="195"/>
        <item x="82"/>
        <item x="121"/>
        <item x="179"/>
        <item x="19"/>
        <item x="20"/>
        <item x="83"/>
        <item x="180"/>
        <item x="84"/>
        <item x="4"/>
        <item x="196"/>
        <item x="181"/>
        <item x="22"/>
        <item x="189"/>
        <item x="155"/>
        <item x="144"/>
        <item x="197"/>
        <item x="11"/>
        <item x="90"/>
        <item x="198"/>
        <item x="24"/>
        <item x="149"/>
        <item x="142"/>
        <item x="157"/>
        <item x="158"/>
        <item x="27"/>
        <item x="28"/>
        <item x="150"/>
        <item x="165"/>
        <item x="183"/>
        <item x="91"/>
        <item x="151"/>
        <item x="209"/>
        <item x="184"/>
        <item x="94"/>
        <item x="210"/>
        <item x="166"/>
        <item x="30"/>
        <item x="95"/>
        <item x="211"/>
        <item x="47"/>
        <item x="96"/>
        <item x="25"/>
        <item x="199"/>
        <item x="98"/>
        <item x="182"/>
        <item x="100"/>
        <item x="32"/>
        <item x="187"/>
        <item x="202"/>
        <item x="106"/>
        <item x="171"/>
        <item x="108"/>
        <item x="109"/>
        <item x="200"/>
        <item x="111"/>
        <item x="112"/>
        <item x="186"/>
        <item x="201"/>
        <item x="34"/>
        <item x="207"/>
        <item x="114"/>
        <item x="116"/>
        <item x="36"/>
        <item x="134"/>
        <item x="38"/>
        <item x="39"/>
        <item x="41"/>
        <item x="167"/>
        <item x="26"/>
        <item x="185"/>
        <item x="145"/>
        <item x="105"/>
        <item x="43"/>
        <item x="137"/>
        <item x="115"/>
        <item x="117"/>
        <item x="54"/>
        <item x="17"/>
        <item x="70"/>
        <item x="81"/>
        <item x="93"/>
        <item x="125"/>
        <item x="159"/>
        <item x="126"/>
        <item x="152"/>
        <item x="44"/>
        <item x="123"/>
        <item x="29"/>
        <item x="130"/>
        <item x="110"/>
        <item x="191"/>
        <item x="205"/>
        <item x="1"/>
        <item x="132"/>
        <item x="148"/>
        <item x="140"/>
        <item x="99"/>
        <item x="69"/>
        <item x="128"/>
        <item x="138"/>
        <item x="147"/>
        <item x="35"/>
        <item x="51"/>
        <item x="62"/>
        <item x="146"/>
        <item x="50"/>
        <item x="208"/>
        <item x="2"/>
        <item x="13"/>
        <item x="31"/>
        <item x="53"/>
        <item x="55"/>
        <item x="65"/>
        <item x="119"/>
        <item x="80"/>
        <item x="88"/>
        <item x="89"/>
        <item x="101"/>
        <item x="23"/>
        <item x="56"/>
        <item x="49"/>
        <item x="59"/>
        <item x="72"/>
        <item x="85"/>
        <item x="87"/>
        <item x="58"/>
        <item x="21"/>
        <item x="78"/>
        <item x="120"/>
        <item x="3"/>
        <item x="12"/>
        <item x="33"/>
        <item x="40"/>
        <item x="57"/>
        <item x="118"/>
        <item x="73"/>
        <item x="76"/>
        <item x="97"/>
        <item x="113"/>
        <item x="127"/>
        <item x="135"/>
        <item x="5"/>
        <item x="10"/>
        <item x="60"/>
        <item x="67"/>
        <item x="74"/>
        <item x="77"/>
        <item x="86"/>
        <item t="default"/>
      </items>
    </pivotField>
    <pivotField axis="axisPage" multipleItemSelectionAllowed="1" showAll="0">
      <items count="262">
        <item x="0"/>
        <item x="58"/>
        <item x="59"/>
        <item x="1"/>
        <item x="62"/>
        <item x="63"/>
        <item x="232"/>
        <item x="210"/>
        <item x="233"/>
        <item x="181"/>
        <item x="234"/>
        <item x="2"/>
        <item x="3"/>
        <item x="4"/>
        <item x="211"/>
        <item x="235"/>
        <item x="5"/>
        <item x="158"/>
        <item x="6"/>
        <item x="68"/>
        <item x="8"/>
        <item x="69"/>
        <item x="168"/>
        <item x="174"/>
        <item x="236"/>
        <item x="182"/>
        <item x="249"/>
        <item x="250"/>
        <item x="72"/>
        <item x="78"/>
        <item x="9"/>
        <item x="212"/>
        <item x="77"/>
        <item x="189"/>
        <item x="79"/>
        <item x="213"/>
        <item x="251"/>
        <item x="237"/>
        <item x="81"/>
        <item x="197"/>
        <item x="214"/>
        <item x="86"/>
        <item x="87"/>
        <item x="10"/>
        <item x="88"/>
        <item x="11"/>
        <item x="175"/>
        <item x="215"/>
        <item x="90"/>
        <item x="13"/>
        <item x="238"/>
        <item x="188"/>
        <item x="96"/>
        <item x="198"/>
        <item x="17"/>
        <item x="100"/>
        <item x="196"/>
        <item x="199"/>
        <item x="216"/>
        <item x="18"/>
        <item x="164"/>
        <item x="167"/>
        <item x="217"/>
        <item x="252"/>
        <item x="20"/>
        <item x="21"/>
        <item x="184"/>
        <item x="200"/>
        <item x="103"/>
        <item x="22"/>
        <item x="104"/>
        <item x="218"/>
        <item x="106"/>
        <item x="108"/>
        <item x="23"/>
        <item x="177"/>
        <item x="239"/>
        <item x="111"/>
        <item x="253"/>
        <item x="219"/>
        <item x="201"/>
        <item x="25"/>
        <item x="112"/>
        <item x="26"/>
        <item x="220"/>
        <item x="113"/>
        <item x="221"/>
        <item x="114"/>
        <item x="155"/>
        <item x="240"/>
        <item x="202"/>
        <item x="222"/>
        <item x="28"/>
        <item x="231"/>
        <item x="29"/>
        <item x="241"/>
        <item x="156"/>
        <item x="223"/>
        <item x="242"/>
        <item x="30"/>
        <item x="31"/>
        <item x="32"/>
        <item x="33"/>
        <item x="178"/>
        <item x="193"/>
        <item x="194"/>
        <item x="34"/>
        <item x="35"/>
        <item x="254"/>
        <item x="185"/>
        <item x="203"/>
        <item x="190"/>
        <item x="224"/>
        <item x="255"/>
        <item x="125"/>
        <item x="243"/>
        <item x="225"/>
        <item x="256"/>
        <item x="195"/>
        <item x="38"/>
        <item x="128"/>
        <item x="130"/>
        <item x="244"/>
        <item x="132"/>
        <item x="134"/>
        <item x="40"/>
        <item x="226"/>
        <item x="170"/>
        <item x="136"/>
        <item x="137"/>
        <item x="248"/>
        <item x="138"/>
        <item x="208"/>
        <item x="142"/>
        <item x="143"/>
        <item x="245"/>
        <item x="145"/>
        <item x="42"/>
        <item x="227"/>
        <item x="246"/>
        <item x="228"/>
        <item x="191"/>
        <item x="43"/>
        <item x="186"/>
        <item x="229"/>
        <item x="230"/>
        <item x="148"/>
        <item x="45"/>
        <item x="157"/>
        <item x="204"/>
        <item x="192"/>
        <item x="46"/>
        <item x="179"/>
        <item x="47"/>
        <item x="48"/>
        <item x="149"/>
        <item x="49"/>
        <item x="247"/>
        <item x="50"/>
        <item x="51"/>
        <item x="52"/>
        <item x="53"/>
        <item x="205"/>
        <item x="54"/>
        <item x="206"/>
        <item x="55"/>
        <item x="209"/>
        <item x="56"/>
        <item x="258"/>
        <item x="154"/>
        <item x="66"/>
        <item x="93"/>
        <item x="14"/>
        <item m="1" x="260"/>
        <item x="27"/>
        <item x="121"/>
        <item x="123"/>
        <item x="127"/>
        <item x="129"/>
        <item x="139"/>
        <item x="140"/>
        <item x="172"/>
        <item x="71"/>
        <item x="95"/>
        <item x="110"/>
        <item x="126"/>
        <item x="150"/>
        <item x="24"/>
        <item x="165"/>
        <item x="41"/>
        <item x="187"/>
        <item x="57"/>
        <item x="162"/>
        <item x="37"/>
        <item x="173"/>
        <item x="169"/>
        <item x="183"/>
        <item x="176"/>
        <item x="74"/>
        <item x="180"/>
        <item x="133"/>
        <item x="166"/>
        <item x="7"/>
        <item x="163"/>
        <item x="44"/>
        <item x="67"/>
        <item x="171"/>
        <item x="85"/>
        <item x="124"/>
        <item x="153"/>
        <item x="207"/>
        <item x="16"/>
        <item x="39"/>
        <item x="70"/>
        <item x="73"/>
        <item x="75"/>
        <item x="84"/>
        <item x="89"/>
        <item x="99"/>
        <item x="107"/>
        <item x="119"/>
        <item x="120"/>
        <item x="92"/>
        <item x="64"/>
        <item x="76"/>
        <item x="82"/>
        <item x="94"/>
        <item x="97"/>
        <item x="109"/>
        <item x="161"/>
        <item x="115"/>
        <item x="116"/>
        <item x="117"/>
        <item x="118"/>
        <item x="122"/>
        <item x="135"/>
        <item x="141"/>
        <item x="144"/>
        <item x="146"/>
        <item x="151"/>
        <item x="152"/>
        <item x="105"/>
        <item x="160"/>
        <item x="15"/>
        <item x="19"/>
        <item x="60"/>
        <item x="61"/>
        <item x="80"/>
        <item x="159"/>
        <item x="98"/>
        <item x="101"/>
        <item x="131"/>
        <item x="147"/>
        <item x="12"/>
        <item x="36"/>
        <item x="65"/>
        <item m="1" x="259"/>
        <item x="91"/>
        <item x="102"/>
        <item x="257"/>
        <item x="83"/>
        <item t="default"/>
      </items>
    </pivotField>
    <pivotField axis="axisCol" showAll="0">
      <items count="3">
        <item x="0"/>
        <item x="1"/>
        <item t="default"/>
      </items>
    </pivotField>
    <pivotField axis="axisPage" multipleItemSelectionAllowed="1" showAll="0">
      <items count="13">
        <item h="1" x="11"/>
        <item h="1" x="10"/>
        <item h="1" x="9"/>
        <item h="1" x="8"/>
        <item h="1" x="7"/>
        <item h="1" x="6"/>
        <item h="1" x="5"/>
        <item h="1" x="4"/>
        <item h="1" x="3"/>
        <item h="1" x="2"/>
        <item h="1" x="1"/>
        <item x="0"/>
        <item t="default"/>
      </items>
    </pivotField>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7">
    <i>
      <x/>
    </i>
    <i i="1">
      <x v="1"/>
    </i>
    <i i="2">
      <x v="2"/>
    </i>
    <i i="3">
      <x v="3"/>
    </i>
    <i i="4">
      <x v="4"/>
    </i>
    <i i="5">
      <x v="5"/>
    </i>
    <i i="6">
      <x v="6"/>
    </i>
  </rowItems>
  <colFields count="1">
    <field x="2"/>
  </colFields>
  <colItems count="3">
    <i>
      <x/>
    </i>
    <i>
      <x v="1"/>
    </i>
    <i t="grand">
      <x/>
    </i>
  </colItems>
  <pageFields count="3">
    <pageField fld="3" hier="-1"/>
    <pageField fld="0" hier="-1"/>
    <pageField fld="1" hier="-1"/>
  </pageFields>
  <dataFields count="7">
    <dataField name="Sum of Individual HMO Total " fld="18" baseField="2" baseItem="0"/>
    <dataField name="Sum of Individual PPO Total" fld="24" baseField="0" baseItem="0"/>
    <dataField name="Sum of Individual POS Total" fld="30" baseField="0" baseItem="0"/>
    <dataField name="Sum of Individual EPO Total" fld="36" baseField="0" baseItem="0"/>
    <dataField name="Sum of Individual FFS Total" fld="42" baseField="0" baseItem="0"/>
    <dataField name="Sum of Individual HDHP Total" fld="48" baseField="0" baseItem="0"/>
    <dataField name="Sum of Individual CDI Other Total" fld="54" baseField="0" baseItem="0"/>
  </dataFields>
  <formats count="4">
    <format dxfId="3776">
      <pivotArea field="-2" type="button" dataOnly="0" labelOnly="1" outline="0" axis="axisRow" fieldPosition="0"/>
    </format>
    <format dxfId="3775">
      <pivotArea dataOnly="0" labelOnly="1" fieldPosition="0">
        <references count="1">
          <reference field="2" count="0"/>
        </references>
      </pivotArea>
    </format>
    <format dxfId="3774">
      <pivotArea dataOnly="0" labelOnly="1" grandCol="1" outline="0" fieldPosition="0"/>
    </format>
    <format dxfId="3773">
      <pivotArea outline="0" collapsedLevelsAreSubtotals="1"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91B391-008D-4795-A7F1-DAF52FDAF624}" name="PivotTable4" cacheId="4" dataOnRows="1" applyNumberFormats="0" applyBorderFormats="0" applyFontFormats="0" applyPatternFormats="0" applyAlignmentFormats="0" applyWidthHeightFormats="1" dataCaption="Values" updatedVersion="8" minRefreshableVersion="3" itemPrintTitles="1" createdVersion="4" indent="0" showHeaders="0" outline="1" outlineData="1" multipleFieldFilters="0">
  <location ref="B10:E20" firstHeaderRow="0" firstDataRow="1" firstDataCol="1" rowPageCount="3" colPageCount="1"/>
  <pivotFields count="100">
    <pivotField axis="axisPage" multipleItemSelectionAllowed="1" showAll="0">
      <items count="213">
        <item x="45"/>
        <item x="46"/>
        <item x="37"/>
        <item x="154"/>
        <item x="48"/>
        <item x="190"/>
        <item x="172"/>
        <item x="168"/>
        <item x="42"/>
        <item x="122"/>
        <item x="173"/>
        <item x="192"/>
        <item x="6"/>
        <item x="52"/>
        <item x="164"/>
        <item x="131"/>
        <item x="193"/>
        <item x="0"/>
        <item x="203"/>
        <item x="7"/>
        <item x="174"/>
        <item x="143"/>
        <item x="14"/>
        <item x="92"/>
        <item x="75"/>
        <item x="169"/>
        <item x="175"/>
        <item x="204"/>
        <item x="104"/>
        <item x="160"/>
        <item x="107"/>
        <item x="136"/>
        <item x="63"/>
        <item x="64"/>
        <item x="8"/>
        <item x="9"/>
        <item x="139"/>
        <item x="177"/>
        <item x="66"/>
        <item x="61"/>
        <item x="170"/>
        <item x="68"/>
        <item x="194"/>
        <item x="153"/>
        <item x="71"/>
        <item x="156"/>
        <item x="188"/>
        <item x="133"/>
        <item x="124"/>
        <item x="129"/>
        <item x="178"/>
        <item x="206"/>
        <item x="15"/>
        <item x="162"/>
        <item x="16"/>
        <item x="163"/>
        <item x="161"/>
        <item x="102"/>
        <item x="103"/>
        <item x="176"/>
        <item x="79"/>
        <item x="18"/>
        <item x="141"/>
        <item x="195"/>
        <item x="82"/>
        <item x="121"/>
        <item x="179"/>
        <item x="19"/>
        <item x="20"/>
        <item x="83"/>
        <item x="180"/>
        <item x="84"/>
        <item x="4"/>
        <item x="196"/>
        <item x="181"/>
        <item x="22"/>
        <item x="189"/>
        <item x="155"/>
        <item x="144"/>
        <item x="197"/>
        <item x="11"/>
        <item x="90"/>
        <item x="198"/>
        <item x="24"/>
        <item x="149"/>
        <item x="142"/>
        <item x="157"/>
        <item x="158"/>
        <item x="27"/>
        <item x="28"/>
        <item x="150"/>
        <item x="165"/>
        <item x="183"/>
        <item x="91"/>
        <item x="151"/>
        <item x="209"/>
        <item x="184"/>
        <item x="94"/>
        <item x="210"/>
        <item x="166"/>
        <item x="30"/>
        <item x="95"/>
        <item x="211"/>
        <item x="47"/>
        <item x="96"/>
        <item x="25"/>
        <item x="199"/>
        <item x="98"/>
        <item x="182"/>
        <item x="100"/>
        <item x="32"/>
        <item x="187"/>
        <item x="202"/>
        <item x="106"/>
        <item x="171"/>
        <item x="108"/>
        <item x="109"/>
        <item x="200"/>
        <item x="111"/>
        <item x="112"/>
        <item x="186"/>
        <item x="201"/>
        <item x="34"/>
        <item x="207"/>
        <item x="114"/>
        <item x="116"/>
        <item x="36"/>
        <item x="134"/>
        <item x="38"/>
        <item x="39"/>
        <item x="41"/>
        <item x="167"/>
        <item x="26"/>
        <item x="185"/>
        <item x="145"/>
        <item x="105"/>
        <item x="43"/>
        <item x="137"/>
        <item x="115"/>
        <item x="117"/>
        <item x="54"/>
        <item x="17"/>
        <item x="70"/>
        <item x="81"/>
        <item x="93"/>
        <item x="125"/>
        <item x="159"/>
        <item x="126"/>
        <item x="152"/>
        <item x="44"/>
        <item x="123"/>
        <item x="29"/>
        <item x="130"/>
        <item x="110"/>
        <item x="191"/>
        <item x="205"/>
        <item x="1"/>
        <item x="132"/>
        <item x="148"/>
        <item x="140"/>
        <item x="99"/>
        <item x="69"/>
        <item x="128"/>
        <item x="138"/>
        <item x="147"/>
        <item x="35"/>
        <item x="51"/>
        <item x="62"/>
        <item x="146"/>
        <item x="50"/>
        <item x="208"/>
        <item x="2"/>
        <item x="13"/>
        <item x="31"/>
        <item x="53"/>
        <item x="55"/>
        <item x="65"/>
        <item x="119"/>
        <item x="80"/>
        <item x="88"/>
        <item x="89"/>
        <item x="101"/>
        <item x="23"/>
        <item x="56"/>
        <item x="49"/>
        <item x="59"/>
        <item x="72"/>
        <item x="85"/>
        <item x="87"/>
        <item x="58"/>
        <item x="21"/>
        <item x="78"/>
        <item x="120"/>
        <item x="3"/>
        <item x="12"/>
        <item x="33"/>
        <item x="40"/>
        <item x="57"/>
        <item x="118"/>
        <item x="73"/>
        <item x="76"/>
        <item x="97"/>
        <item x="113"/>
        <item x="127"/>
        <item x="135"/>
        <item x="5"/>
        <item x="10"/>
        <item x="60"/>
        <item x="67"/>
        <item x="74"/>
        <item x="77"/>
        <item x="86"/>
        <item t="default"/>
      </items>
    </pivotField>
    <pivotField axis="axisPage" showAll="0">
      <items count="262">
        <item x="0"/>
        <item x="58"/>
        <item x="59"/>
        <item x="1"/>
        <item x="62"/>
        <item x="63"/>
        <item x="232"/>
        <item x="210"/>
        <item x="233"/>
        <item x="181"/>
        <item x="234"/>
        <item x="2"/>
        <item x="3"/>
        <item x="4"/>
        <item x="211"/>
        <item x="235"/>
        <item x="5"/>
        <item x="158"/>
        <item x="6"/>
        <item x="68"/>
        <item x="8"/>
        <item x="69"/>
        <item x="168"/>
        <item x="174"/>
        <item x="236"/>
        <item x="182"/>
        <item x="249"/>
        <item x="250"/>
        <item x="72"/>
        <item x="78"/>
        <item x="9"/>
        <item x="212"/>
        <item x="77"/>
        <item x="189"/>
        <item x="79"/>
        <item x="213"/>
        <item x="251"/>
        <item x="237"/>
        <item x="81"/>
        <item x="197"/>
        <item x="214"/>
        <item x="86"/>
        <item x="87"/>
        <item x="10"/>
        <item x="88"/>
        <item x="11"/>
        <item x="175"/>
        <item x="215"/>
        <item x="90"/>
        <item x="13"/>
        <item x="238"/>
        <item x="188"/>
        <item x="96"/>
        <item x="198"/>
        <item x="17"/>
        <item x="100"/>
        <item x="196"/>
        <item x="199"/>
        <item x="216"/>
        <item x="18"/>
        <item x="164"/>
        <item x="167"/>
        <item x="217"/>
        <item x="252"/>
        <item x="20"/>
        <item x="21"/>
        <item x="184"/>
        <item x="200"/>
        <item x="103"/>
        <item x="22"/>
        <item x="104"/>
        <item x="218"/>
        <item x="106"/>
        <item x="108"/>
        <item x="23"/>
        <item x="177"/>
        <item x="239"/>
        <item x="111"/>
        <item x="253"/>
        <item x="219"/>
        <item x="201"/>
        <item x="25"/>
        <item x="112"/>
        <item x="26"/>
        <item x="220"/>
        <item x="113"/>
        <item x="221"/>
        <item x="114"/>
        <item x="155"/>
        <item x="240"/>
        <item x="202"/>
        <item x="222"/>
        <item x="28"/>
        <item x="231"/>
        <item x="29"/>
        <item x="241"/>
        <item x="156"/>
        <item x="223"/>
        <item x="242"/>
        <item x="30"/>
        <item x="31"/>
        <item x="32"/>
        <item x="33"/>
        <item x="178"/>
        <item x="193"/>
        <item x="194"/>
        <item x="34"/>
        <item x="35"/>
        <item x="254"/>
        <item x="185"/>
        <item x="203"/>
        <item x="190"/>
        <item x="224"/>
        <item x="255"/>
        <item x="125"/>
        <item x="243"/>
        <item x="225"/>
        <item x="256"/>
        <item x="195"/>
        <item x="38"/>
        <item x="128"/>
        <item x="130"/>
        <item x="244"/>
        <item x="132"/>
        <item x="134"/>
        <item x="40"/>
        <item x="226"/>
        <item x="170"/>
        <item x="136"/>
        <item x="137"/>
        <item x="248"/>
        <item x="138"/>
        <item x="208"/>
        <item x="142"/>
        <item x="143"/>
        <item x="245"/>
        <item x="145"/>
        <item x="42"/>
        <item x="227"/>
        <item x="246"/>
        <item x="228"/>
        <item x="191"/>
        <item x="43"/>
        <item x="186"/>
        <item x="229"/>
        <item x="230"/>
        <item x="148"/>
        <item x="45"/>
        <item x="157"/>
        <item x="204"/>
        <item x="192"/>
        <item x="46"/>
        <item x="179"/>
        <item x="47"/>
        <item x="48"/>
        <item x="149"/>
        <item x="49"/>
        <item x="247"/>
        <item x="50"/>
        <item x="51"/>
        <item x="52"/>
        <item x="53"/>
        <item x="205"/>
        <item x="54"/>
        <item x="206"/>
        <item x="55"/>
        <item x="209"/>
        <item x="56"/>
        <item x="258"/>
        <item x="154"/>
        <item x="66"/>
        <item x="93"/>
        <item x="14"/>
        <item m="1" x="260"/>
        <item x="27"/>
        <item x="121"/>
        <item x="123"/>
        <item x="127"/>
        <item x="129"/>
        <item x="139"/>
        <item x="140"/>
        <item x="172"/>
        <item x="71"/>
        <item x="95"/>
        <item x="110"/>
        <item x="126"/>
        <item x="150"/>
        <item x="24"/>
        <item x="165"/>
        <item x="41"/>
        <item x="187"/>
        <item x="57"/>
        <item x="162"/>
        <item x="37"/>
        <item x="173"/>
        <item x="169"/>
        <item x="183"/>
        <item x="176"/>
        <item x="74"/>
        <item x="180"/>
        <item x="133"/>
        <item x="166"/>
        <item x="7"/>
        <item x="163"/>
        <item x="44"/>
        <item x="67"/>
        <item x="171"/>
        <item x="85"/>
        <item x="124"/>
        <item x="153"/>
        <item x="207"/>
        <item x="16"/>
        <item x="39"/>
        <item x="70"/>
        <item x="73"/>
        <item x="75"/>
        <item x="84"/>
        <item x="89"/>
        <item x="99"/>
        <item x="107"/>
        <item x="119"/>
        <item x="120"/>
        <item x="92"/>
        <item x="64"/>
        <item x="76"/>
        <item x="82"/>
        <item x="94"/>
        <item x="97"/>
        <item x="109"/>
        <item x="161"/>
        <item x="115"/>
        <item x="116"/>
        <item x="117"/>
        <item x="118"/>
        <item x="122"/>
        <item x="135"/>
        <item x="141"/>
        <item x="144"/>
        <item x="146"/>
        <item x="151"/>
        <item x="152"/>
        <item x="105"/>
        <item x="160"/>
        <item x="15"/>
        <item x="19"/>
        <item x="60"/>
        <item x="61"/>
        <item x="80"/>
        <item x="159"/>
        <item x="98"/>
        <item x="101"/>
        <item x="131"/>
        <item x="147"/>
        <item x="12"/>
        <item x="36"/>
        <item x="65"/>
        <item m="1" x="259"/>
        <item x="91"/>
        <item x="102"/>
        <item x="257"/>
        <item x="83"/>
        <item t="default"/>
      </items>
    </pivotField>
    <pivotField axis="axisCol" showAll="0">
      <items count="3">
        <item x="0"/>
        <item x="1"/>
        <item t="default"/>
      </items>
    </pivotField>
    <pivotField axis="axisPage" multipleItemSelectionAllowed="1" showAll="0">
      <items count="13">
        <item h="1" x="11"/>
        <item h="1" x="10"/>
        <item h="1" x="9"/>
        <item h="1" x="8"/>
        <item h="1" x="7"/>
        <item h="1" x="6"/>
        <item h="1" x="5"/>
        <item h="1" x="4"/>
        <item h="1" x="3"/>
        <item h="1" x="2"/>
        <item h="1" x="1"/>
        <item x="0"/>
        <item t="default"/>
      </items>
    </pivotField>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10">
    <i>
      <x/>
    </i>
    <i i="1">
      <x v="1"/>
    </i>
    <i i="2">
      <x v="2"/>
    </i>
    <i i="3">
      <x v="3"/>
    </i>
    <i i="4">
      <x v="4"/>
    </i>
    <i i="5">
      <x v="5"/>
    </i>
    <i i="6">
      <x v="6"/>
    </i>
    <i i="7">
      <x v="7"/>
    </i>
    <i i="8">
      <x v="8"/>
    </i>
    <i i="9">
      <x v="9"/>
    </i>
  </rowItems>
  <colFields count="1">
    <field x="2"/>
  </colFields>
  <colItems count="3">
    <i>
      <x/>
    </i>
    <i>
      <x v="1"/>
    </i>
    <i t="grand">
      <x/>
    </i>
  </colItems>
  <pageFields count="3">
    <pageField fld="3" hier="-1"/>
    <pageField fld="0" hier="-1"/>
    <pageField fld="1" hier="-1"/>
  </pageFields>
  <dataFields count="10">
    <dataField name="Sum of All HMO" fld="90" baseField="0" baseItem="0"/>
    <dataField name="Sum of All PPO" fld="91" baseField="0" baseItem="0"/>
    <dataField name="Sum of All POS" fld="92" baseField="0" baseItem="0"/>
    <dataField name="Sum of All EPO" fld="93" baseField="0" baseItem="0"/>
    <dataField name="Sum of All FFS" fld="94" baseField="0" baseItem="0"/>
    <dataField name="Sum of All HDHP" fld="96" baseField="0" baseItem="0"/>
    <dataField name="Sum of CDI Other" fld="95" baseField="0" baseItem="0"/>
    <dataField name="Sum of Large Group FEHP Total" fld="60" baseField="2" baseItem="0"/>
    <dataField name="Sum of Large Group TriCare Total " fld="61" baseField="2" baseItem="0"/>
    <dataField name="Sum of ASO Total" fld="81" baseField="2" baseItem="0"/>
  </dataFields>
  <formats count="6">
    <format dxfId="3782">
      <pivotArea field="-2" type="button" dataOnly="0" labelOnly="1" outline="0" axis="axisRow" fieldPosition="0"/>
    </format>
    <format dxfId="3781">
      <pivotArea dataOnly="0" labelOnly="1" fieldPosition="0">
        <references count="1">
          <reference field="2" count="0"/>
        </references>
      </pivotArea>
    </format>
    <format dxfId="3780">
      <pivotArea dataOnly="0" labelOnly="1" grandCol="1" outline="0" fieldPosition="0"/>
    </format>
    <format dxfId="3779">
      <pivotArea outline="0" collapsedLevelsAreSubtotals="1" fieldPosition="0"/>
    </format>
    <format dxfId="3778">
      <pivotArea collapsedLevelsAreSubtotals="1" fieldPosition="0">
        <references count="1">
          <reference field="4294967294" count="1">
            <x v="8"/>
          </reference>
        </references>
      </pivotArea>
    </format>
    <format dxfId="3777">
      <pivotArea dataOnly="0" labelOnly="1" outline="0" fieldPosition="0">
        <references count="1">
          <reference field="4294967294" count="1">
            <x v="8"/>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63F9423-1954-4153-8620-6F48D2D816F5}" name="PivotTable1" cacheId="4" dataOnRows="1"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Q10:T20" firstHeaderRow="1" firstDataRow="2" firstDataCol="1" rowPageCount="3" colPageCount="1"/>
  <pivotFields count="100">
    <pivotField axis="axisPage" multipleItemSelectionAllowed="1" showAll="0">
      <items count="213">
        <item x="45"/>
        <item x="46"/>
        <item x="37"/>
        <item x="154"/>
        <item x="48"/>
        <item x="190"/>
        <item x="172"/>
        <item x="168"/>
        <item x="42"/>
        <item x="122"/>
        <item x="173"/>
        <item x="192"/>
        <item x="6"/>
        <item x="52"/>
        <item x="164"/>
        <item x="131"/>
        <item x="193"/>
        <item x="0"/>
        <item x="203"/>
        <item x="7"/>
        <item x="174"/>
        <item x="143"/>
        <item x="14"/>
        <item x="92"/>
        <item x="75"/>
        <item x="169"/>
        <item x="175"/>
        <item x="204"/>
        <item x="104"/>
        <item x="160"/>
        <item x="107"/>
        <item x="136"/>
        <item x="63"/>
        <item x="64"/>
        <item x="8"/>
        <item x="9"/>
        <item x="139"/>
        <item x="177"/>
        <item x="66"/>
        <item x="61"/>
        <item x="170"/>
        <item x="68"/>
        <item x="194"/>
        <item x="153"/>
        <item x="71"/>
        <item x="156"/>
        <item x="188"/>
        <item x="133"/>
        <item x="124"/>
        <item x="129"/>
        <item x="178"/>
        <item x="206"/>
        <item x="15"/>
        <item x="162"/>
        <item x="16"/>
        <item x="163"/>
        <item x="161"/>
        <item x="102"/>
        <item x="103"/>
        <item x="176"/>
        <item x="79"/>
        <item x="18"/>
        <item x="141"/>
        <item x="195"/>
        <item x="82"/>
        <item x="121"/>
        <item x="179"/>
        <item x="19"/>
        <item x="20"/>
        <item x="83"/>
        <item x="180"/>
        <item x="84"/>
        <item x="4"/>
        <item x="196"/>
        <item x="181"/>
        <item x="22"/>
        <item x="189"/>
        <item x="155"/>
        <item x="144"/>
        <item x="197"/>
        <item x="11"/>
        <item x="90"/>
        <item x="198"/>
        <item x="24"/>
        <item x="149"/>
        <item x="142"/>
        <item x="157"/>
        <item x="158"/>
        <item x="27"/>
        <item x="28"/>
        <item x="150"/>
        <item x="165"/>
        <item x="183"/>
        <item x="91"/>
        <item x="151"/>
        <item x="209"/>
        <item x="184"/>
        <item x="94"/>
        <item x="210"/>
        <item x="166"/>
        <item x="30"/>
        <item x="95"/>
        <item x="211"/>
        <item x="47"/>
        <item x="96"/>
        <item x="25"/>
        <item x="199"/>
        <item x="98"/>
        <item x="182"/>
        <item x="100"/>
        <item x="32"/>
        <item x="187"/>
        <item x="202"/>
        <item x="106"/>
        <item x="171"/>
        <item x="108"/>
        <item x="109"/>
        <item x="200"/>
        <item x="111"/>
        <item x="112"/>
        <item x="186"/>
        <item x="201"/>
        <item x="34"/>
        <item x="207"/>
        <item x="114"/>
        <item x="116"/>
        <item x="36"/>
        <item x="134"/>
        <item x="38"/>
        <item x="39"/>
        <item x="41"/>
        <item x="167"/>
        <item x="26"/>
        <item x="185"/>
        <item x="145"/>
        <item x="105"/>
        <item x="43"/>
        <item x="137"/>
        <item x="115"/>
        <item x="117"/>
        <item x="54"/>
        <item x="17"/>
        <item x="70"/>
        <item x="81"/>
        <item x="93"/>
        <item x="125"/>
        <item x="159"/>
        <item x="126"/>
        <item x="152"/>
        <item x="44"/>
        <item x="123"/>
        <item x="29"/>
        <item x="130"/>
        <item x="110"/>
        <item x="191"/>
        <item x="205"/>
        <item x="1"/>
        <item x="132"/>
        <item x="148"/>
        <item x="140"/>
        <item x="99"/>
        <item x="69"/>
        <item x="128"/>
        <item x="138"/>
        <item x="147"/>
        <item x="35"/>
        <item x="51"/>
        <item x="62"/>
        <item x="146"/>
        <item x="50"/>
        <item x="208"/>
        <item x="2"/>
        <item x="13"/>
        <item x="31"/>
        <item x="53"/>
        <item x="55"/>
        <item x="65"/>
        <item x="119"/>
        <item x="80"/>
        <item x="88"/>
        <item x="89"/>
        <item x="101"/>
        <item x="23"/>
        <item x="56"/>
        <item x="49"/>
        <item x="59"/>
        <item x="72"/>
        <item x="85"/>
        <item x="87"/>
        <item x="58"/>
        <item x="21"/>
        <item x="78"/>
        <item x="120"/>
        <item x="3"/>
        <item x="12"/>
        <item x="33"/>
        <item x="40"/>
        <item x="57"/>
        <item x="118"/>
        <item x="73"/>
        <item x="76"/>
        <item x="97"/>
        <item x="113"/>
        <item x="127"/>
        <item x="135"/>
        <item x="5"/>
        <item x="10"/>
        <item x="60"/>
        <item x="67"/>
        <item x="74"/>
        <item x="77"/>
        <item x="86"/>
        <item t="default"/>
      </items>
    </pivotField>
    <pivotField axis="axisPage" multipleItemSelectionAllowed="1" showAll="0">
      <items count="262">
        <item x="0"/>
        <item x="58"/>
        <item x="59"/>
        <item x="1"/>
        <item x="62"/>
        <item x="63"/>
        <item x="232"/>
        <item x="210"/>
        <item x="233"/>
        <item x="181"/>
        <item x="234"/>
        <item x="2"/>
        <item x="3"/>
        <item x="4"/>
        <item x="211"/>
        <item x="235"/>
        <item x="5"/>
        <item x="158"/>
        <item x="6"/>
        <item x="68"/>
        <item x="8"/>
        <item x="69"/>
        <item x="168"/>
        <item x="174"/>
        <item x="236"/>
        <item x="182"/>
        <item x="249"/>
        <item x="250"/>
        <item x="72"/>
        <item x="78"/>
        <item x="9"/>
        <item x="212"/>
        <item x="77"/>
        <item x="189"/>
        <item x="79"/>
        <item x="213"/>
        <item x="251"/>
        <item x="237"/>
        <item x="81"/>
        <item x="197"/>
        <item x="214"/>
        <item x="86"/>
        <item x="87"/>
        <item x="10"/>
        <item x="88"/>
        <item x="11"/>
        <item x="175"/>
        <item x="215"/>
        <item x="90"/>
        <item x="13"/>
        <item x="238"/>
        <item x="188"/>
        <item x="96"/>
        <item x="198"/>
        <item x="17"/>
        <item x="100"/>
        <item x="196"/>
        <item x="199"/>
        <item x="216"/>
        <item x="18"/>
        <item x="164"/>
        <item x="167"/>
        <item x="217"/>
        <item x="252"/>
        <item x="20"/>
        <item x="21"/>
        <item x="184"/>
        <item x="200"/>
        <item x="103"/>
        <item x="22"/>
        <item x="104"/>
        <item x="218"/>
        <item x="106"/>
        <item x="108"/>
        <item x="23"/>
        <item x="177"/>
        <item x="239"/>
        <item x="111"/>
        <item x="253"/>
        <item x="219"/>
        <item x="201"/>
        <item x="25"/>
        <item x="112"/>
        <item x="26"/>
        <item x="220"/>
        <item x="113"/>
        <item x="221"/>
        <item x="114"/>
        <item x="155"/>
        <item x="240"/>
        <item x="202"/>
        <item x="222"/>
        <item x="28"/>
        <item x="231"/>
        <item x="29"/>
        <item x="241"/>
        <item x="156"/>
        <item x="223"/>
        <item x="242"/>
        <item x="30"/>
        <item x="31"/>
        <item x="32"/>
        <item x="33"/>
        <item x="178"/>
        <item x="193"/>
        <item x="194"/>
        <item x="34"/>
        <item x="35"/>
        <item x="254"/>
        <item x="185"/>
        <item x="203"/>
        <item x="190"/>
        <item x="224"/>
        <item x="255"/>
        <item x="125"/>
        <item x="243"/>
        <item x="225"/>
        <item x="256"/>
        <item x="195"/>
        <item x="38"/>
        <item x="128"/>
        <item x="130"/>
        <item x="244"/>
        <item x="132"/>
        <item x="134"/>
        <item x="40"/>
        <item x="226"/>
        <item x="170"/>
        <item x="136"/>
        <item x="137"/>
        <item x="248"/>
        <item x="138"/>
        <item x="208"/>
        <item x="142"/>
        <item x="143"/>
        <item x="245"/>
        <item x="145"/>
        <item x="42"/>
        <item x="227"/>
        <item x="246"/>
        <item x="228"/>
        <item x="191"/>
        <item x="43"/>
        <item x="186"/>
        <item x="229"/>
        <item x="230"/>
        <item x="148"/>
        <item x="45"/>
        <item x="157"/>
        <item x="204"/>
        <item x="192"/>
        <item x="46"/>
        <item x="179"/>
        <item x="47"/>
        <item x="48"/>
        <item x="149"/>
        <item x="49"/>
        <item x="247"/>
        <item x="50"/>
        <item x="51"/>
        <item x="52"/>
        <item x="53"/>
        <item x="205"/>
        <item x="54"/>
        <item x="206"/>
        <item x="55"/>
        <item x="209"/>
        <item x="56"/>
        <item x="258"/>
        <item x="154"/>
        <item x="66"/>
        <item x="93"/>
        <item x="14"/>
        <item m="1" x="260"/>
        <item x="27"/>
        <item x="121"/>
        <item x="123"/>
        <item x="127"/>
        <item x="129"/>
        <item x="139"/>
        <item x="140"/>
        <item x="172"/>
        <item x="71"/>
        <item x="95"/>
        <item x="110"/>
        <item x="126"/>
        <item x="150"/>
        <item x="24"/>
        <item x="165"/>
        <item x="41"/>
        <item x="187"/>
        <item x="57"/>
        <item x="162"/>
        <item x="37"/>
        <item x="173"/>
        <item x="169"/>
        <item x="183"/>
        <item x="176"/>
        <item x="74"/>
        <item x="180"/>
        <item x="133"/>
        <item x="166"/>
        <item x="7"/>
        <item x="163"/>
        <item x="44"/>
        <item x="67"/>
        <item x="171"/>
        <item x="85"/>
        <item x="124"/>
        <item x="153"/>
        <item x="207"/>
        <item x="16"/>
        <item x="39"/>
        <item x="70"/>
        <item x="73"/>
        <item x="75"/>
        <item x="84"/>
        <item x="89"/>
        <item x="99"/>
        <item x="107"/>
        <item x="119"/>
        <item x="120"/>
        <item x="92"/>
        <item x="64"/>
        <item x="76"/>
        <item x="82"/>
        <item x="94"/>
        <item x="97"/>
        <item x="109"/>
        <item x="161"/>
        <item x="115"/>
        <item x="116"/>
        <item x="117"/>
        <item x="118"/>
        <item x="122"/>
        <item x="135"/>
        <item x="141"/>
        <item x="144"/>
        <item x="146"/>
        <item x="151"/>
        <item x="152"/>
        <item x="105"/>
        <item x="160"/>
        <item x="15"/>
        <item x="19"/>
        <item x="60"/>
        <item x="61"/>
        <item x="80"/>
        <item x="159"/>
        <item x="98"/>
        <item x="101"/>
        <item x="131"/>
        <item x="147"/>
        <item x="12"/>
        <item x="36"/>
        <item x="65"/>
        <item m="1" x="259"/>
        <item x="91"/>
        <item x="102"/>
        <item x="257"/>
        <item x="83"/>
        <item t="default"/>
      </items>
    </pivotField>
    <pivotField axis="axisCol" showAll="0">
      <items count="3">
        <item x="0"/>
        <item x="1"/>
        <item t="default"/>
      </items>
    </pivotField>
    <pivotField axis="axisPage" multipleItemSelectionAllowed="1" showAll="0">
      <items count="13">
        <item h="1" x="11"/>
        <item h="1" x="10"/>
        <item h="1" x="9"/>
        <item h="1" x="8"/>
        <item h="1" x="7"/>
        <item h="1" x="6"/>
        <item h="1" x="5"/>
        <item h="1" x="4"/>
        <item h="1" x="3"/>
        <item h="1" x="2"/>
        <item h="1" x="1"/>
        <item x="0"/>
        <item t="default"/>
      </items>
    </pivotField>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i>
    <i i="1">
      <x v="1"/>
    </i>
    <i i="2">
      <x v="2"/>
    </i>
    <i i="3">
      <x v="3"/>
    </i>
    <i i="4">
      <x v="4"/>
    </i>
    <i i="5">
      <x v="5"/>
    </i>
    <i i="6">
      <x v="6"/>
    </i>
    <i i="7">
      <x v="7"/>
    </i>
    <i i="8">
      <x v="8"/>
    </i>
  </rowItems>
  <colFields count="1">
    <field x="2"/>
  </colFields>
  <colItems count="3">
    <i>
      <x/>
    </i>
    <i>
      <x v="1"/>
    </i>
    <i t="grand">
      <x/>
    </i>
  </colItems>
  <pageFields count="3">
    <pageField fld="3" hier="-1"/>
    <pageField fld="0" hier="-1"/>
    <pageField fld="1" hier="-1"/>
  </pageFields>
  <dataFields count="9">
    <dataField name="Sum of Large Group HMO Total" fld="22" baseField="0" baseItem="0"/>
    <dataField name="Sum of Large Group PPO Total " fld="28" baseField="0" baseItem="0"/>
    <dataField name="Sum of Large Group POS Total" fld="34" baseField="0" baseItem="0"/>
    <dataField name="Sum of Large Group EPO Total" fld="40" baseField="0" baseItem="0"/>
    <dataField name="Sum of Large Group FFS Total" fld="46" baseField="0" baseItem="0"/>
    <dataField name="Sum of Large Group HDHP Total" fld="52" baseField="0" baseItem="0"/>
    <dataField name="Sum of Large Group CDI Other Total" fld="58" baseField="0" baseItem="0"/>
    <dataField name="Sum of Large Group FEHP Total" fld="60" baseField="0" baseItem="0"/>
    <dataField name="Sum of Large Group TriCare Total " fld="61" baseField="0" baseItem="0"/>
  </dataFields>
  <formats count="4">
    <format dxfId="3786">
      <pivotArea field="-2" type="button" dataOnly="0" labelOnly="1" outline="0" axis="axisRow" fieldPosition="0"/>
    </format>
    <format dxfId="3785">
      <pivotArea dataOnly="0" labelOnly="1" fieldPosition="0">
        <references count="1">
          <reference field="2" count="0"/>
        </references>
      </pivotArea>
    </format>
    <format dxfId="3784">
      <pivotArea dataOnly="0" labelOnly="1" grandCol="1" outline="0" fieldPosition="0"/>
    </format>
    <format dxfId="3783">
      <pivotArea outline="0" collapsedLevelsAreSubtotals="1"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72483CD-64C5-412D-A892-3DFE3C4BF905}" name="PivotTable5" cacheId="4" dataOnRows="1"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L10:O18" firstHeaderRow="1" firstDataRow="2" firstDataCol="1" rowPageCount="3" colPageCount="1"/>
  <pivotFields count="100">
    <pivotField axis="axisPage" multipleItemSelectionAllowed="1" showAll="0">
      <items count="213">
        <item x="45"/>
        <item x="46"/>
        <item x="37"/>
        <item x="154"/>
        <item x="48"/>
        <item x="190"/>
        <item x="172"/>
        <item x="168"/>
        <item x="42"/>
        <item x="122"/>
        <item x="173"/>
        <item x="192"/>
        <item x="6"/>
        <item x="52"/>
        <item x="164"/>
        <item x="131"/>
        <item x="193"/>
        <item x="0"/>
        <item x="203"/>
        <item x="7"/>
        <item x="174"/>
        <item x="143"/>
        <item x="14"/>
        <item x="92"/>
        <item x="75"/>
        <item x="169"/>
        <item x="175"/>
        <item x="204"/>
        <item x="104"/>
        <item x="160"/>
        <item x="107"/>
        <item x="136"/>
        <item x="63"/>
        <item x="64"/>
        <item x="8"/>
        <item x="9"/>
        <item x="139"/>
        <item x="177"/>
        <item x="66"/>
        <item x="61"/>
        <item x="170"/>
        <item x="68"/>
        <item x="194"/>
        <item x="153"/>
        <item x="71"/>
        <item x="156"/>
        <item x="188"/>
        <item x="133"/>
        <item x="124"/>
        <item x="129"/>
        <item x="178"/>
        <item x="206"/>
        <item x="15"/>
        <item x="162"/>
        <item x="16"/>
        <item x="163"/>
        <item x="161"/>
        <item x="102"/>
        <item x="103"/>
        <item x="176"/>
        <item x="79"/>
        <item x="18"/>
        <item x="141"/>
        <item x="195"/>
        <item x="82"/>
        <item x="121"/>
        <item x="179"/>
        <item x="19"/>
        <item x="20"/>
        <item x="83"/>
        <item x="180"/>
        <item x="84"/>
        <item x="4"/>
        <item x="196"/>
        <item x="181"/>
        <item x="22"/>
        <item x="189"/>
        <item x="155"/>
        <item x="144"/>
        <item x="197"/>
        <item x="11"/>
        <item x="90"/>
        <item x="198"/>
        <item x="24"/>
        <item x="149"/>
        <item x="142"/>
        <item x="157"/>
        <item x="158"/>
        <item x="27"/>
        <item x="28"/>
        <item x="150"/>
        <item x="165"/>
        <item x="183"/>
        <item x="91"/>
        <item x="151"/>
        <item x="209"/>
        <item x="184"/>
        <item x="94"/>
        <item x="210"/>
        <item x="166"/>
        <item x="30"/>
        <item x="95"/>
        <item x="211"/>
        <item x="47"/>
        <item x="96"/>
        <item x="25"/>
        <item x="199"/>
        <item x="98"/>
        <item x="182"/>
        <item x="100"/>
        <item x="32"/>
        <item x="187"/>
        <item x="202"/>
        <item x="106"/>
        <item x="171"/>
        <item x="108"/>
        <item x="109"/>
        <item x="200"/>
        <item x="111"/>
        <item x="112"/>
        <item x="186"/>
        <item x="201"/>
        <item x="34"/>
        <item x="207"/>
        <item x="114"/>
        <item x="116"/>
        <item x="36"/>
        <item x="134"/>
        <item x="38"/>
        <item x="39"/>
        <item x="41"/>
        <item x="167"/>
        <item x="26"/>
        <item x="185"/>
        <item x="145"/>
        <item x="105"/>
        <item x="43"/>
        <item x="137"/>
        <item x="115"/>
        <item x="117"/>
        <item x="54"/>
        <item x="17"/>
        <item x="70"/>
        <item x="81"/>
        <item x="93"/>
        <item x="125"/>
        <item x="159"/>
        <item x="126"/>
        <item x="152"/>
        <item x="44"/>
        <item x="123"/>
        <item x="29"/>
        <item x="130"/>
        <item x="110"/>
        <item x="191"/>
        <item x="205"/>
        <item x="1"/>
        <item x="132"/>
        <item x="148"/>
        <item x="140"/>
        <item x="99"/>
        <item x="69"/>
        <item x="128"/>
        <item x="138"/>
        <item x="147"/>
        <item x="35"/>
        <item x="51"/>
        <item x="62"/>
        <item x="146"/>
        <item x="50"/>
        <item x="208"/>
        <item x="2"/>
        <item x="13"/>
        <item x="31"/>
        <item x="53"/>
        <item x="55"/>
        <item x="65"/>
        <item x="119"/>
        <item x="80"/>
        <item x="88"/>
        <item x="89"/>
        <item x="101"/>
        <item x="23"/>
        <item x="56"/>
        <item x="49"/>
        <item x="59"/>
        <item x="72"/>
        <item x="85"/>
        <item x="87"/>
        <item x="58"/>
        <item x="21"/>
        <item x="78"/>
        <item x="120"/>
        <item x="3"/>
        <item x="12"/>
        <item x="33"/>
        <item x="40"/>
        <item x="57"/>
        <item x="118"/>
        <item x="73"/>
        <item x="76"/>
        <item x="97"/>
        <item x="113"/>
        <item x="127"/>
        <item x="135"/>
        <item x="5"/>
        <item x="10"/>
        <item x="60"/>
        <item x="67"/>
        <item x="74"/>
        <item x="77"/>
        <item x="86"/>
        <item t="default"/>
      </items>
    </pivotField>
    <pivotField axis="axisPage" multipleItemSelectionAllowed="1" showAll="0">
      <items count="262">
        <item x="0"/>
        <item x="58"/>
        <item x="59"/>
        <item x="1"/>
        <item x="62"/>
        <item x="63"/>
        <item x="232"/>
        <item x="210"/>
        <item x="233"/>
        <item x="181"/>
        <item x="234"/>
        <item x="2"/>
        <item x="3"/>
        <item x="4"/>
        <item x="211"/>
        <item x="235"/>
        <item x="5"/>
        <item x="158"/>
        <item x="6"/>
        <item x="68"/>
        <item x="8"/>
        <item x="69"/>
        <item x="168"/>
        <item x="174"/>
        <item x="236"/>
        <item x="182"/>
        <item x="249"/>
        <item x="250"/>
        <item x="72"/>
        <item x="78"/>
        <item x="9"/>
        <item x="212"/>
        <item x="77"/>
        <item x="189"/>
        <item x="79"/>
        <item x="213"/>
        <item x="251"/>
        <item x="237"/>
        <item x="81"/>
        <item x="197"/>
        <item x="214"/>
        <item x="86"/>
        <item x="87"/>
        <item x="10"/>
        <item x="88"/>
        <item x="11"/>
        <item x="175"/>
        <item x="215"/>
        <item x="90"/>
        <item x="13"/>
        <item x="238"/>
        <item x="188"/>
        <item x="96"/>
        <item x="198"/>
        <item x="17"/>
        <item x="100"/>
        <item x="196"/>
        <item x="199"/>
        <item x="216"/>
        <item x="18"/>
        <item x="164"/>
        <item x="167"/>
        <item x="217"/>
        <item x="252"/>
        <item x="20"/>
        <item x="21"/>
        <item x="184"/>
        <item x="200"/>
        <item x="103"/>
        <item x="22"/>
        <item x="104"/>
        <item x="218"/>
        <item x="106"/>
        <item x="108"/>
        <item x="23"/>
        <item x="177"/>
        <item x="239"/>
        <item x="111"/>
        <item x="253"/>
        <item x="219"/>
        <item x="201"/>
        <item x="25"/>
        <item x="112"/>
        <item x="26"/>
        <item x="220"/>
        <item x="113"/>
        <item x="221"/>
        <item x="114"/>
        <item x="155"/>
        <item x="240"/>
        <item x="202"/>
        <item x="222"/>
        <item x="28"/>
        <item x="231"/>
        <item x="29"/>
        <item x="241"/>
        <item x="156"/>
        <item x="223"/>
        <item x="242"/>
        <item x="30"/>
        <item x="31"/>
        <item x="32"/>
        <item x="33"/>
        <item x="178"/>
        <item x="193"/>
        <item x="194"/>
        <item x="34"/>
        <item x="35"/>
        <item x="254"/>
        <item x="185"/>
        <item x="203"/>
        <item x="190"/>
        <item x="224"/>
        <item x="255"/>
        <item x="125"/>
        <item x="243"/>
        <item x="225"/>
        <item x="256"/>
        <item x="195"/>
        <item x="38"/>
        <item x="128"/>
        <item x="130"/>
        <item x="244"/>
        <item x="132"/>
        <item x="134"/>
        <item x="40"/>
        <item x="226"/>
        <item x="170"/>
        <item x="136"/>
        <item x="137"/>
        <item x="248"/>
        <item x="138"/>
        <item x="208"/>
        <item x="142"/>
        <item x="143"/>
        <item x="245"/>
        <item x="145"/>
        <item x="42"/>
        <item x="227"/>
        <item x="246"/>
        <item x="228"/>
        <item x="191"/>
        <item x="43"/>
        <item x="186"/>
        <item x="229"/>
        <item x="230"/>
        <item x="148"/>
        <item x="45"/>
        <item x="157"/>
        <item x="204"/>
        <item x="192"/>
        <item x="46"/>
        <item x="179"/>
        <item x="47"/>
        <item x="48"/>
        <item x="149"/>
        <item x="49"/>
        <item x="247"/>
        <item x="50"/>
        <item x="51"/>
        <item x="52"/>
        <item x="53"/>
        <item x="205"/>
        <item x="54"/>
        <item x="206"/>
        <item x="55"/>
        <item x="209"/>
        <item x="56"/>
        <item x="258"/>
        <item x="154"/>
        <item x="66"/>
        <item x="93"/>
        <item x="14"/>
        <item m="1" x="260"/>
        <item x="27"/>
        <item x="121"/>
        <item x="123"/>
        <item x="127"/>
        <item x="129"/>
        <item x="139"/>
        <item x="140"/>
        <item x="172"/>
        <item x="71"/>
        <item x="95"/>
        <item x="110"/>
        <item x="126"/>
        <item x="150"/>
        <item x="24"/>
        <item x="165"/>
        <item x="41"/>
        <item x="187"/>
        <item x="57"/>
        <item x="162"/>
        <item x="37"/>
        <item x="173"/>
        <item x="169"/>
        <item x="183"/>
        <item x="176"/>
        <item x="74"/>
        <item x="180"/>
        <item x="133"/>
        <item x="166"/>
        <item x="7"/>
        <item x="163"/>
        <item x="44"/>
        <item x="67"/>
        <item x="171"/>
        <item x="85"/>
        <item x="124"/>
        <item x="153"/>
        <item x="207"/>
        <item x="16"/>
        <item x="39"/>
        <item x="70"/>
        <item x="73"/>
        <item x="75"/>
        <item x="84"/>
        <item x="89"/>
        <item x="99"/>
        <item x="107"/>
        <item x="119"/>
        <item x="120"/>
        <item x="92"/>
        <item x="64"/>
        <item x="76"/>
        <item x="82"/>
        <item x="94"/>
        <item x="97"/>
        <item x="109"/>
        <item x="161"/>
        <item x="115"/>
        <item x="116"/>
        <item x="117"/>
        <item x="118"/>
        <item x="122"/>
        <item x="135"/>
        <item x="141"/>
        <item x="144"/>
        <item x="146"/>
        <item x="151"/>
        <item x="152"/>
        <item x="105"/>
        <item x="160"/>
        <item x="15"/>
        <item x="19"/>
        <item x="60"/>
        <item x="61"/>
        <item x="80"/>
        <item x="159"/>
        <item x="98"/>
        <item x="101"/>
        <item x="131"/>
        <item x="147"/>
        <item x="12"/>
        <item x="36"/>
        <item x="65"/>
        <item m="1" x="259"/>
        <item x="91"/>
        <item x="102"/>
        <item x="257"/>
        <item x="83"/>
        <item t="default"/>
      </items>
    </pivotField>
    <pivotField axis="axisCol" showAll="0">
      <items count="3">
        <item x="0"/>
        <item x="1"/>
        <item t="default"/>
      </items>
    </pivotField>
    <pivotField axis="axisPage" multipleItemSelectionAllowed="1" showAll="0">
      <items count="13">
        <item h="1" x="11"/>
        <item h="1" x="10"/>
        <item h="1" x="9"/>
        <item h="1" x="8"/>
        <item h="1" x="7"/>
        <item h="1" x="6"/>
        <item h="1" x="5"/>
        <item h="1" x="4"/>
        <item h="1" x="3"/>
        <item h="1" x="2"/>
        <item h="1" x="1"/>
        <item x="0"/>
        <item t="default"/>
      </items>
    </pivotField>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7">
    <i>
      <x/>
    </i>
    <i i="1">
      <x v="1"/>
    </i>
    <i i="2">
      <x v="2"/>
    </i>
    <i i="3">
      <x v="3"/>
    </i>
    <i i="4">
      <x v="4"/>
    </i>
    <i i="5">
      <x v="5"/>
    </i>
    <i i="6">
      <x v="6"/>
    </i>
  </rowItems>
  <colFields count="1">
    <field x="2"/>
  </colFields>
  <colItems count="3">
    <i>
      <x/>
    </i>
    <i>
      <x v="1"/>
    </i>
    <i t="grand">
      <x/>
    </i>
  </colItems>
  <pageFields count="3">
    <pageField fld="3" hier="-1"/>
    <pageField fld="0" hier="-1"/>
    <pageField fld="1" hier="-1"/>
  </pageFields>
  <dataFields count="7">
    <dataField name="Sum of Small Group HMO Total" fld="20" baseField="0" baseItem="0"/>
    <dataField name="Sum of Small Group PPO Total" fld="26" baseField="0" baseItem="0"/>
    <dataField name="Sum of Small Group POS Total" fld="32" baseField="0" baseItem="0"/>
    <dataField name="Sum of Small Group EPO Total" fld="38" baseField="0" baseItem="0"/>
    <dataField name="Sum of Small Group FFS Total" fld="44" baseField="0" baseItem="0"/>
    <dataField name="Sum of Small Group HDHP Total" fld="50" baseField="2" baseItem="0"/>
    <dataField name="Sum of Small Group CDI Other Total" fld="56" baseField="0" baseItem="0"/>
  </dataFields>
  <formats count="4">
    <format dxfId="3790">
      <pivotArea field="-2" type="button" dataOnly="0" labelOnly="1" outline="0" axis="axisRow" fieldPosition="0"/>
    </format>
    <format dxfId="3789">
      <pivotArea dataOnly="0" labelOnly="1" fieldPosition="0">
        <references count="1">
          <reference field="2" count="0"/>
        </references>
      </pivotArea>
    </format>
    <format dxfId="3788">
      <pivotArea dataOnly="0" labelOnly="1" grandCol="1" outline="0" fieldPosition="0"/>
    </format>
    <format dxfId="3787">
      <pivotArea outline="0" collapsedLevelsAreSubtotals="1"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426FF7B-A930-45B5-B4A9-847B30D12464}" name="PivotTable2" cacheId="4"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9:R126" firstHeaderRow="0" firstDataRow="1" firstDataCol="1" rowPageCount="3" colPageCount="1"/>
  <pivotFields count="100">
    <pivotField axis="axisRow" showAll="0" sortType="ascending">
      <items count="213">
        <item x="45"/>
        <item x="46"/>
        <item x="37"/>
        <item x="154"/>
        <item x="48"/>
        <item x="49"/>
        <item x="50"/>
        <item x="190"/>
        <item x="191"/>
        <item x="56"/>
        <item x="51"/>
        <item x="172"/>
        <item x="138"/>
        <item x="168"/>
        <item x="42"/>
        <item x="122"/>
        <item x="173"/>
        <item x="192"/>
        <item x="117"/>
        <item x="6"/>
        <item x="52"/>
        <item x="135"/>
        <item x="164"/>
        <item x="131"/>
        <item x="53"/>
        <item x="74"/>
        <item x="132"/>
        <item x="147"/>
        <item x="193"/>
        <item x="0"/>
        <item x="203"/>
        <item x="7"/>
        <item x="174"/>
        <item x="55"/>
        <item x="58"/>
        <item x="3"/>
        <item x="143"/>
        <item x="14"/>
        <item x="92"/>
        <item x="75"/>
        <item x="54"/>
        <item x="169"/>
        <item x="175"/>
        <item x="204"/>
        <item x="57"/>
        <item x="104"/>
        <item x="160"/>
        <item x="17"/>
        <item x="107"/>
        <item x="136"/>
        <item x="59"/>
        <item x="60"/>
        <item x="62"/>
        <item x="63"/>
        <item x="64"/>
        <item x="8"/>
        <item x="9"/>
        <item x="10"/>
        <item x="65"/>
        <item x="139"/>
        <item x="177"/>
        <item x="66"/>
        <item x="67"/>
        <item x="61"/>
        <item x="170"/>
        <item x="148"/>
        <item x="68"/>
        <item x="194"/>
        <item x="205"/>
        <item x="127"/>
        <item x="1"/>
        <item x="23"/>
        <item x="153"/>
        <item x="70"/>
        <item x="5"/>
        <item x="12"/>
        <item x="123"/>
        <item x="71"/>
        <item x="13"/>
        <item x="72"/>
        <item x="118"/>
        <item x="73"/>
        <item x="156"/>
        <item x="119"/>
        <item x="140"/>
        <item x="188"/>
        <item x="133"/>
        <item x="124"/>
        <item x="159"/>
        <item x="2"/>
        <item x="76"/>
        <item x="129"/>
        <item x="178"/>
        <item x="206"/>
        <item x="15"/>
        <item x="77"/>
        <item x="162"/>
        <item x="16"/>
        <item x="163"/>
        <item x="161"/>
        <item x="102"/>
        <item x="103"/>
        <item x="176"/>
        <item x="78"/>
        <item x="79"/>
        <item x="80"/>
        <item x="21"/>
        <item x="18"/>
        <item x="141"/>
        <item x="81"/>
        <item x="195"/>
        <item x="82"/>
        <item x="120"/>
        <item x="121"/>
        <item x="179"/>
        <item x="19"/>
        <item x="20"/>
        <item x="126"/>
        <item x="83"/>
        <item x="180"/>
        <item x="84"/>
        <item x="4"/>
        <item x="196"/>
        <item x="181"/>
        <item x="22"/>
        <item x="189"/>
        <item x="85"/>
        <item x="155"/>
        <item x="130"/>
        <item x="33"/>
        <item x="87"/>
        <item x="144"/>
        <item x="197"/>
        <item x="88"/>
        <item x="89"/>
        <item x="11"/>
        <item x="90"/>
        <item x="198"/>
        <item x="24"/>
        <item x="149"/>
        <item x="142"/>
        <item x="125"/>
        <item x="157"/>
        <item x="158"/>
        <item x="29"/>
        <item x="27"/>
        <item x="28"/>
        <item x="208"/>
        <item x="150"/>
        <item x="165"/>
        <item x="183"/>
        <item x="91"/>
        <item x="151"/>
        <item x="209"/>
        <item x="93"/>
        <item x="86"/>
        <item x="184"/>
        <item x="94"/>
        <item x="210"/>
        <item x="166"/>
        <item x="30"/>
        <item x="95"/>
        <item x="211"/>
        <item x="47"/>
        <item x="96"/>
        <item x="25"/>
        <item x="199"/>
        <item x="31"/>
        <item x="97"/>
        <item x="98"/>
        <item x="182"/>
        <item x="99"/>
        <item x="100"/>
        <item x="32"/>
        <item x="187"/>
        <item x="101"/>
        <item x="202"/>
        <item x="106"/>
        <item x="171"/>
        <item x="108"/>
        <item x="109"/>
        <item x="200"/>
        <item x="110"/>
        <item x="111"/>
        <item x="112"/>
        <item x="186"/>
        <item x="201"/>
        <item x="137"/>
        <item x="113"/>
        <item x="34"/>
        <item x="207"/>
        <item x="114"/>
        <item x="152"/>
        <item x="35"/>
        <item x="116"/>
        <item x="36"/>
        <item x="134"/>
        <item x="40"/>
        <item x="38"/>
        <item x="39"/>
        <item x="41"/>
        <item x="167"/>
        <item x="26"/>
        <item x="185"/>
        <item x="145"/>
        <item x="105"/>
        <item x="69"/>
        <item x="128"/>
        <item x="43"/>
        <item x="146"/>
        <item x="44"/>
        <item x="115"/>
        <item t="default"/>
      </items>
    </pivotField>
    <pivotField multipleItemSelectionAllowed="1" showAll="0" sortType="ascending"/>
    <pivotField axis="axisPage" multipleItemSelectionAllowed="1" showAll="0">
      <items count="3">
        <item x="0"/>
        <item x="1"/>
        <item t="default"/>
      </items>
    </pivotField>
    <pivotField axis="axisPage" multipleItemSelectionAllowed="1" showAll="0">
      <items count="13">
        <item h="1" x="11"/>
        <item h="1" x="10"/>
        <item h="1" x="9"/>
        <item h="1" x="8"/>
        <item h="1" x="7"/>
        <item h="1" x="6"/>
        <item h="1" x="5"/>
        <item h="1" x="4"/>
        <item h="1" x="3"/>
        <item h="1" x="2"/>
        <item h="1" x="1"/>
        <item x="0"/>
        <item t="default"/>
      </items>
    </pivotField>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numFmtId="3" showAll="0"/>
    <pivotField dataField="1" numFmtId="3" showAll="0"/>
    <pivotField dataField="1" numFmtId="3" showAll="0"/>
    <pivotField dataField="1" numFmtId="3" showAll="0"/>
    <pivotField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dataField="1" showAll="0"/>
    <pivotField showAll="0"/>
    <pivotField showAll="0"/>
    <pivotField showAll="0"/>
    <pivotField showAll="0"/>
    <pivotField axis="axisPage" multipleItemSelectionAllowed="1" showAll="0">
      <items count="3">
        <item x="1"/>
        <item x="0"/>
        <item t="default"/>
      </items>
    </pivotField>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s>
  <rowFields count="1">
    <field x="0"/>
  </rowFields>
  <rowItems count="117">
    <i>
      <x/>
    </i>
    <i>
      <x v="1"/>
    </i>
    <i>
      <x v="2"/>
    </i>
    <i>
      <x v="4"/>
    </i>
    <i>
      <x v="5"/>
    </i>
    <i>
      <x v="6"/>
    </i>
    <i>
      <x v="9"/>
    </i>
    <i>
      <x v="10"/>
    </i>
    <i>
      <x v="14"/>
    </i>
    <i>
      <x v="19"/>
    </i>
    <i>
      <x v="20"/>
    </i>
    <i>
      <x v="24"/>
    </i>
    <i>
      <x v="25"/>
    </i>
    <i>
      <x v="29"/>
    </i>
    <i>
      <x v="31"/>
    </i>
    <i>
      <x v="33"/>
    </i>
    <i>
      <x v="34"/>
    </i>
    <i>
      <x v="35"/>
    </i>
    <i>
      <x v="37"/>
    </i>
    <i>
      <x v="38"/>
    </i>
    <i>
      <x v="39"/>
    </i>
    <i>
      <x v="40"/>
    </i>
    <i>
      <x v="44"/>
    </i>
    <i>
      <x v="45"/>
    </i>
    <i>
      <x v="47"/>
    </i>
    <i>
      <x v="48"/>
    </i>
    <i>
      <x v="50"/>
    </i>
    <i>
      <x v="51"/>
    </i>
    <i>
      <x v="52"/>
    </i>
    <i>
      <x v="53"/>
    </i>
    <i>
      <x v="54"/>
    </i>
    <i>
      <x v="55"/>
    </i>
    <i>
      <x v="56"/>
    </i>
    <i>
      <x v="57"/>
    </i>
    <i>
      <x v="58"/>
    </i>
    <i>
      <x v="61"/>
    </i>
    <i>
      <x v="62"/>
    </i>
    <i>
      <x v="63"/>
    </i>
    <i>
      <x v="66"/>
    </i>
    <i>
      <x v="70"/>
    </i>
    <i>
      <x v="71"/>
    </i>
    <i>
      <x v="73"/>
    </i>
    <i>
      <x v="74"/>
    </i>
    <i>
      <x v="75"/>
    </i>
    <i>
      <x v="77"/>
    </i>
    <i>
      <x v="78"/>
    </i>
    <i>
      <x v="79"/>
    </i>
    <i>
      <x v="81"/>
    </i>
    <i>
      <x v="89"/>
    </i>
    <i>
      <x v="90"/>
    </i>
    <i>
      <x v="94"/>
    </i>
    <i>
      <x v="95"/>
    </i>
    <i>
      <x v="97"/>
    </i>
    <i>
      <x v="100"/>
    </i>
    <i>
      <x v="101"/>
    </i>
    <i>
      <x v="103"/>
    </i>
    <i>
      <x v="104"/>
    </i>
    <i>
      <x v="105"/>
    </i>
    <i>
      <x v="106"/>
    </i>
    <i>
      <x v="107"/>
    </i>
    <i>
      <x v="109"/>
    </i>
    <i>
      <x v="111"/>
    </i>
    <i>
      <x v="115"/>
    </i>
    <i>
      <x v="116"/>
    </i>
    <i>
      <x v="118"/>
    </i>
    <i>
      <x v="120"/>
    </i>
    <i>
      <x v="121"/>
    </i>
    <i>
      <x v="124"/>
    </i>
    <i>
      <x v="126"/>
    </i>
    <i>
      <x v="129"/>
    </i>
    <i>
      <x v="130"/>
    </i>
    <i>
      <x v="133"/>
    </i>
    <i>
      <x v="134"/>
    </i>
    <i>
      <x v="135"/>
    </i>
    <i>
      <x v="136"/>
    </i>
    <i>
      <x v="138"/>
    </i>
    <i>
      <x v="144"/>
    </i>
    <i>
      <x v="145"/>
    </i>
    <i>
      <x v="146"/>
    </i>
    <i>
      <x v="151"/>
    </i>
    <i>
      <x v="154"/>
    </i>
    <i>
      <x v="155"/>
    </i>
    <i>
      <x v="157"/>
    </i>
    <i>
      <x v="160"/>
    </i>
    <i>
      <x v="161"/>
    </i>
    <i>
      <x v="163"/>
    </i>
    <i>
      <x v="164"/>
    </i>
    <i>
      <x v="165"/>
    </i>
    <i>
      <x v="167"/>
    </i>
    <i>
      <x v="168"/>
    </i>
    <i>
      <x v="169"/>
    </i>
    <i>
      <x v="171"/>
    </i>
    <i>
      <x v="172"/>
    </i>
    <i>
      <x v="173"/>
    </i>
    <i>
      <x v="175"/>
    </i>
    <i>
      <x v="177"/>
    </i>
    <i>
      <x v="179"/>
    </i>
    <i>
      <x v="180"/>
    </i>
    <i>
      <x v="182"/>
    </i>
    <i>
      <x v="183"/>
    </i>
    <i>
      <x v="184"/>
    </i>
    <i>
      <x v="188"/>
    </i>
    <i>
      <x v="189"/>
    </i>
    <i>
      <x v="191"/>
    </i>
    <i>
      <x v="193"/>
    </i>
    <i>
      <x v="195"/>
    </i>
    <i>
      <x v="197"/>
    </i>
    <i>
      <x v="198"/>
    </i>
    <i>
      <x v="199"/>
    </i>
    <i>
      <x v="200"/>
    </i>
    <i>
      <x v="202"/>
    </i>
    <i>
      <x v="205"/>
    </i>
    <i>
      <x v="206"/>
    </i>
    <i>
      <x v="208"/>
    </i>
    <i>
      <x v="210"/>
    </i>
    <i>
      <x v="211"/>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pageFields count="3">
    <pageField fld="2" hier="-1"/>
    <pageField fld="3" hier="-1"/>
    <pageField fld="86" hier="-1"/>
  </pageFields>
  <dataFields count="16">
    <dataField name="Sum of Individual Total" fld="4" baseField="0" baseItem="0"/>
    <dataField name="Sum of Small Group Total" fld="5" baseField="0" baseItem="0"/>
    <dataField name="Sum of Large Group Total" fld="6" baseField="0" baseItem="0"/>
    <dataField name="Sum of Commercial Total" fld="7" baseField="0" baseItem="0"/>
    <dataField name="Sum of Medicare Total" fld="8" baseField="0" baseItem="0"/>
    <dataField name="Sum of Medi-Cal and Other Public" fld="9" baseField="0" baseItem="0"/>
    <dataField name="Sum of Public Total" fld="10" baseField="0" baseItem="0"/>
    <dataField name="Sum of Commercial and Public" fld="11" baseField="0" baseItem="0"/>
    <dataField name="Sum of Student Total" fld="97" baseField="0" baseItem="0"/>
    <dataField name="Sum of Mini-Med Total" fld="98" baseField="0" baseItem="0"/>
    <dataField name="Sum of Other DMHC Total " fld="77" baseField="0" baseItem="0"/>
    <dataField name="Sum of FOP Total" fld="79" baseField="0" baseItem="11"/>
    <dataField name="Sum of Other Total" fld="13" baseField="0" baseItem="0"/>
    <dataField name="Sum of Insured Total" fld="14" baseField="0" baseItem="0"/>
    <dataField name="Sum of ASO Total" fld="81" baseField="0" baseItem="11"/>
    <dataField name="Sum of Commercial and Public + ASO" fld="15" baseField="0" baseItem="0"/>
  </dataFields>
  <formats count="28">
    <format dxfId="3772">
      <pivotArea dataOnly="0" labelOnly="1" outline="0" fieldPosition="0">
        <references count="1">
          <reference field="4294967294" count="10">
            <x v="0"/>
            <x v="1"/>
            <x v="2"/>
            <x v="3"/>
            <x v="4"/>
            <x v="6"/>
            <x v="11"/>
            <x v="12"/>
            <x v="13"/>
            <x v="14"/>
          </reference>
        </references>
      </pivotArea>
    </format>
    <format dxfId="3771">
      <pivotArea type="all" dataOnly="0" outline="0" fieldPosition="0"/>
    </format>
    <format dxfId="3770">
      <pivotArea dataOnly="0" labelOnly="1" outline="0" fieldPosition="0">
        <references count="1">
          <reference field="4294967294" count="10">
            <x v="0"/>
            <x v="1"/>
            <x v="2"/>
            <x v="3"/>
            <x v="4"/>
            <x v="6"/>
            <x v="11"/>
            <x v="12"/>
            <x v="13"/>
            <x v="14"/>
          </reference>
        </references>
      </pivotArea>
    </format>
    <format dxfId="3769">
      <pivotArea dataOnly="0" labelOnly="1" outline="0" fieldPosition="0">
        <references count="1">
          <reference field="4294967294" count="3">
            <x v="8"/>
            <x v="9"/>
            <x v="10"/>
          </reference>
        </references>
      </pivotArea>
    </format>
    <format dxfId="3768">
      <pivotArea dataOnly="0" labelOnly="1" outline="0" fieldPosition="0">
        <references count="1">
          <reference field="4294967294" count="3">
            <x v="8"/>
            <x v="9"/>
            <x v="10"/>
          </reference>
        </references>
      </pivotArea>
    </format>
    <format dxfId="3767">
      <pivotArea dataOnly="0" labelOnly="1" outline="0" fieldPosition="0">
        <references count="1">
          <reference field="4294967294" count="3">
            <x v="8"/>
            <x v="9"/>
            <x v="10"/>
          </reference>
        </references>
      </pivotArea>
    </format>
    <format dxfId="3766">
      <pivotArea dataOnly="0" labelOnly="1" outline="0" fieldPosition="0">
        <references count="1">
          <reference field="4294967294" count="3">
            <x v="8"/>
            <x v="9"/>
            <x v="10"/>
          </reference>
        </references>
      </pivotArea>
    </format>
    <format dxfId="3765">
      <pivotArea outline="0" collapsedLevelsAreSubtotals="1" fieldPosition="0">
        <references count="1">
          <reference field="4294967294" count="4" selected="0">
            <x v="0"/>
            <x v="1"/>
            <x v="2"/>
            <x v="3"/>
          </reference>
        </references>
      </pivotArea>
    </format>
    <format dxfId="3764">
      <pivotArea dataOnly="0" labelOnly="1" outline="0" fieldPosition="0">
        <references count="1">
          <reference field="4294967294" count="4">
            <x v="0"/>
            <x v="1"/>
            <x v="2"/>
            <x v="3"/>
          </reference>
        </references>
      </pivotArea>
    </format>
    <format dxfId="3763">
      <pivotArea outline="0" collapsedLevelsAreSubtotals="1" fieldPosition="0">
        <references count="1">
          <reference field="4294967294" count="1" selected="0">
            <x v="3"/>
          </reference>
        </references>
      </pivotArea>
    </format>
    <format dxfId="3762">
      <pivotArea dataOnly="0" labelOnly="1" outline="0" fieldPosition="0">
        <references count="1">
          <reference field="4294967294" count="1">
            <x v="3"/>
          </reference>
        </references>
      </pivotArea>
    </format>
    <format dxfId="3761">
      <pivotArea outline="0" collapsedLevelsAreSubtotals="1" fieldPosition="0">
        <references count="1">
          <reference field="4294967294" count="1" selected="0">
            <x v="12"/>
          </reference>
        </references>
      </pivotArea>
    </format>
    <format dxfId="3760">
      <pivotArea dataOnly="0" labelOnly="1" outline="0" fieldPosition="0">
        <references count="1">
          <reference field="4294967294" count="1">
            <x v="12"/>
          </reference>
        </references>
      </pivotArea>
    </format>
    <format dxfId="3759">
      <pivotArea dataOnly="0" labelOnly="1" outline="0" fieldPosition="0">
        <references count="1">
          <reference field="4294967294" count="2">
            <x v="13"/>
            <x v="14"/>
          </reference>
        </references>
      </pivotArea>
    </format>
    <format dxfId="3758">
      <pivotArea dataOnly="0" labelOnly="1" outline="0" fieldPosition="0">
        <references count="1">
          <reference field="4294967294" count="13">
            <x v="0"/>
            <x v="1"/>
            <x v="2"/>
            <x v="3"/>
            <x v="4"/>
            <x v="6"/>
            <x v="8"/>
            <x v="9"/>
            <x v="10"/>
            <x v="11"/>
            <x v="12"/>
            <x v="13"/>
            <x v="14"/>
          </reference>
        </references>
      </pivotArea>
    </format>
    <format dxfId="3757">
      <pivotArea outline="0" collapsedLevelsAreSubtotals="1" fieldPosition="0"/>
    </format>
    <format dxfId="3756">
      <pivotArea dataOnly="0" labelOnly="1" outline="0" fieldPosition="0">
        <references count="1">
          <reference field="4294967294" count="1">
            <x v="5"/>
          </reference>
        </references>
      </pivotArea>
    </format>
    <format dxfId="3755">
      <pivotArea dataOnly="0" labelOnly="1" outline="0" fieldPosition="0">
        <references count="1">
          <reference field="4294967294" count="1">
            <x v="7"/>
          </reference>
        </references>
      </pivotArea>
    </format>
    <format dxfId="3754">
      <pivotArea dataOnly="0" labelOnly="1" outline="0" fieldPosition="0">
        <references count="1">
          <reference field="4294967294" count="1">
            <x v="5"/>
          </reference>
        </references>
      </pivotArea>
    </format>
    <format dxfId="3753">
      <pivotArea dataOnly="0" labelOnly="1" outline="0" fieldPosition="0">
        <references count="1">
          <reference field="4294967294" count="1">
            <x v="7"/>
          </reference>
        </references>
      </pivotArea>
    </format>
    <format dxfId="3752">
      <pivotArea dataOnly="0" labelOnly="1" outline="0" fieldPosition="0">
        <references count="1">
          <reference field="4294967294" count="1">
            <x v="15"/>
          </reference>
        </references>
      </pivotArea>
    </format>
    <format dxfId="3751">
      <pivotArea dataOnly="0" labelOnly="1" outline="0" fieldPosition="0">
        <references count="1">
          <reference field="4294967294" count="1">
            <x v="15"/>
          </reference>
        </references>
      </pivotArea>
    </format>
    <format dxfId="3750">
      <pivotArea dataOnly="0" outline="0" fieldPosition="0">
        <references count="1">
          <reference field="4294967294" count="1">
            <x v="6"/>
          </reference>
        </references>
      </pivotArea>
    </format>
    <format dxfId="3749">
      <pivotArea dataOnly="0" outline="0" fieldPosition="0">
        <references count="1">
          <reference field="4294967294" count="1">
            <x v="7"/>
          </reference>
        </references>
      </pivotArea>
    </format>
    <format dxfId="3748">
      <pivotArea dataOnly="0" outline="0" fieldPosition="0">
        <references count="1">
          <reference field="4294967294" count="1">
            <x v="13"/>
          </reference>
        </references>
      </pivotArea>
    </format>
    <format dxfId="3747">
      <pivotArea dataOnly="0" outline="0" fieldPosition="0">
        <references count="1">
          <reference field="4294967294" count="1">
            <x v="14"/>
          </reference>
        </references>
      </pivotArea>
    </format>
    <format dxfId="3746">
      <pivotArea dataOnly="0" outline="0" fieldPosition="0">
        <references count="1">
          <reference field="4294967294" count="1">
            <x v="15"/>
          </reference>
        </references>
      </pivotArea>
    </format>
    <format dxfId="3745">
      <pivotArea dataOnly="0" outline="0" fieldPosition="0">
        <references count="1">
          <reference field="4294967294" count="1">
            <x v="5"/>
          </reference>
        </references>
      </pivotArea>
    </format>
  </formats>
  <pivotTableStyleInfo name="PivotStyleLight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50AD230-0A1A-471B-A33F-6F44332CC9AA}" name="PivotTable1" cacheId="4" applyNumberFormats="0" applyBorderFormats="0" applyFontFormats="0" applyPatternFormats="0" applyAlignmentFormats="0" applyWidthHeightFormats="1" dataCaption="Values" updatedVersion="8" minRefreshableVersion="3" itemPrintTitles="1" createdVersion="4" indent="0" outline="1" outlineData="1" multipleFieldFilters="0" fieldListSortAscending="1">
  <location ref="B9:R126" firstHeaderRow="0" firstDataRow="1" firstDataCol="1" rowPageCount="3" colPageCount="1"/>
  <pivotFields count="100">
    <pivotField axis="axisRow" showAll="0" sortType="ascending">
      <items count="213">
        <item x="45"/>
        <item x="46"/>
        <item x="37"/>
        <item x="154"/>
        <item x="48"/>
        <item x="49"/>
        <item x="50"/>
        <item x="190"/>
        <item x="191"/>
        <item x="56"/>
        <item x="51"/>
        <item x="172"/>
        <item x="138"/>
        <item x="168"/>
        <item x="42"/>
        <item x="122"/>
        <item x="173"/>
        <item x="192"/>
        <item x="117"/>
        <item x="6"/>
        <item x="52"/>
        <item x="135"/>
        <item x="164"/>
        <item x="131"/>
        <item x="53"/>
        <item x="74"/>
        <item x="132"/>
        <item x="147"/>
        <item x="193"/>
        <item x="0"/>
        <item x="203"/>
        <item x="7"/>
        <item x="174"/>
        <item x="55"/>
        <item x="58"/>
        <item x="3"/>
        <item x="143"/>
        <item x="14"/>
        <item x="92"/>
        <item x="75"/>
        <item x="54"/>
        <item x="169"/>
        <item x="175"/>
        <item x="204"/>
        <item x="57"/>
        <item x="104"/>
        <item x="160"/>
        <item x="17"/>
        <item x="107"/>
        <item x="136"/>
        <item x="59"/>
        <item x="60"/>
        <item x="62"/>
        <item x="63"/>
        <item x="64"/>
        <item x="8"/>
        <item x="9"/>
        <item x="10"/>
        <item x="65"/>
        <item x="139"/>
        <item x="177"/>
        <item x="66"/>
        <item x="67"/>
        <item x="61"/>
        <item x="170"/>
        <item x="148"/>
        <item x="68"/>
        <item x="194"/>
        <item x="205"/>
        <item x="127"/>
        <item x="1"/>
        <item x="23"/>
        <item x="153"/>
        <item x="70"/>
        <item x="5"/>
        <item x="12"/>
        <item x="123"/>
        <item x="71"/>
        <item x="13"/>
        <item x="72"/>
        <item x="118"/>
        <item x="73"/>
        <item x="156"/>
        <item x="119"/>
        <item x="140"/>
        <item x="188"/>
        <item x="133"/>
        <item x="124"/>
        <item x="159"/>
        <item x="2"/>
        <item x="76"/>
        <item x="129"/>
        <item x="178"/>
        <item x="206"/>
        <item x="15"/>
        <item x="77"/>
        <item x="162"/>
        <item x="16"/>
        <item x="163"/>
        <item x="161"/>
        <item x="102"/>
        <item x="103"/>
        <item x="176"/>
        <item x="78"/>
        <item x="79"/>
        <item x="80"/>
        <item x="21"/>
        <item x="18"/>
        <item x="141"/>
        <item x="81"/>
        <item x="195"/>
        <item x="82"/>
        <item x="120"/>
        <item x="121"/>
        <item x="179"/>
        <item x="19"/>
        <item x="20"/>
        <item x="126"/>
        <item x="83"/>
        <item x="180"/>
        <item x="84"/>
        <item x="4"/>
        <item x="196"/>
        <item x="181"/>
        <item x="22"/>
        <item x="189"/>
        <item x="85"/>
        <item x="155"/>
        <item x="130"/>
        <item x="33"/>
        <item x="87"/>
        <item x="144"/>
        <item x="197"/>
        <item x="88"/>
        <item x="89"/>
        <item x="11"/>
        <item x="90"/>
        <item x="198"/>
        <item x="24"/>
        <item x="149"/>
        <item x="142"/>
        <item x="125"/>
        <item x="157"/>
        <item x="158"/>
        <item x="29"/>
        <item x="27"/>
        <item x="28"/>
        <item x="208"/>
        <item x="150"/>
        <item x="165"/>
        <item x="183"/>
        <item x="91"/>
        <item x="151"/>
        <item x="209"/>
        <item x="93"/>
        <item x="86"/>
        <item x="184"/>
        <item x="94"/>
        <item x="210"/>
        <item x="166"/>
        <item x="30"/>
        <item x="95"/>
        <item x="211"/>
        <item x="47"/>
        <item x="96"/>
        <item x="25"/>
        <item x="199"/>
        <item x="31"/>
        <item x="97"/>
        <item x="98"/>
        <item x="182"/>
        <item x="99"/>
        <item x="100"/>
        <item x="32"/>
        <item x="187"/>
        <item x="101"/>
        <item x="202"/>
        <item x="106"/>
        <item x="171"/>
        <item x="108"/>
        <item x="109"/>
        <item x="200"/>
        <item x="110"/>
        <item x="111"/>
        <item x="112"/>
        <item x="186"/>
        <item x="201"/>
        <item x="137"/>
        <item x="113"/>
        <item x="34"/>
        <item x="207"/>
        <item x="114"/>
        <item x="152"/>
        <item x="35"/>
        <item x="116"/>
        <item x="36"/>
        <item x="134"/>
        <item x="40"/>
        <item x="38"/>
        <item x="39"/>
        <item x="41"/>
        <item x="167"/>
        <item x="26"/>
        <item x="185"/>
        <item x="145"/>
        <item x="105"/>
        <item x="69"/>
        <item x="128"/>
        <item x="43"/>
        <item x="146"/>
        <item x="44"/>
        <item x="115"/>
        <item t="default"/>
      </items>
    </pivotField>
    <pivotField multipleItemSelectionAllowed="1" showAll="0" sortType="ascending"/>
    <pivotField axis="axisPage" multipleItemSelectionAllowed="1" showAll="0">
      <items count="3">
        <item x="0"/>
        <item x="1"/>
        <item t="default"/>
      </items>
    </pivotField>
    <pivotField axis="axisPage" multipleItemSelectionAllowed="1" showAll="0">
      <items count="13">
        <item h="1" x="11"/>
        <item h="1" x="10"/>
        <item h="1" x="9"/>
        <item h="1" x="8"/>
        <item h="1" x="7"/>
        <item h="1" x="6"/>
        <item h="1" x="5"/>
        <item h="1" x="4"/>
        <item h="1" x="3"/>
        <item h="1" x="2"/>
        <item h="1" x="1"/>
        <item x="0"/>
        <item t="default"/>
      </items>
    </pivotField>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numFmtId="3" showAll="0"/>
    <pivotField dataField="1" numFmtId="3" showAll="0"/>
    <pivotField dataField="1" numFmtId="3" showAll="0"/>
    <pivotField dataField="1" numFmtId="3" showAll="0"/>
    <pivotField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dataField="1" showAll="0"/>
    <pivotField showAll="0"/>
    <pivotField showAll="0"/>
    <pivotField showAll="0"/>
    <pivotField showAll="0"/>
    <pivotField axis="axisPage" multipleItemSelectionAllowed="1" showAll="0">
      <items count="3">
        <item x="1"/>
        <item x="0"/>
        <item t="default"/>
      </items>
    </pivotField>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s>
  <rowFields count="1">
    <field x="0"/>
  </rowFields>
  <rowItems count="117">
    <i>
      <x/>
    </i>
    <i>
      <x v="1"/>
    </i>
    <i>
      <x v="2"/>
    </i>
    <i>
      <x v="4"/>
    </i>
    <i>
      <x v="5"/>
    </i>
    <i>
      <x v="6"/>
    </i>
    <i>
      <x v="9"/>
    </i>
    <i>
      <x v="10"/>
    </i>
    <i>
      <x v="14"/>
    </i>
    <i>
      <x v="19"/>
    </i>
    <i>
      <x v="20"/>
    </i>
    <i>
      <x v="24"/>
    </i>
    <i>
      <x v="25"/>
    </i>
    <i>
      <x v="29"/>
    </i>
    <i>
      <x v="31"/>
    </i>
    <i>
      <x v="33"/>
    </i>
    <i>
      <x v="34"/>
    </i>
    <i>
      <x v="35"/>
    </i>
    <i>
      <x v="37"/>
    </i>
    <i>
      <x v="38"/>
    </i>
    <i>
      <x v="39"/>
    </i>
    <i>
      <x v="40"/>
    </i>
    <i>
      <x v="44"/>
    </i>
    <i>
      <x v="45"/>
    </i>
    <i>
      <x v="47"/>
    </i>
    <i>
      <x v="48"/>
    </i>
    <i>
      <x v="50"/>
    </i>
    <i>
      <x v="51"/>
    </i>
    <i>
      <x v="52"/>
    </i>
    <i>
      <x v="53"/>
    </i>
    <i>
      <x v="54"/>
    </i>
    <i>
      <x v="55"/>
    </i>
    <i>
      <x v="56"/>
    </i>
    <i>
      <x v="57"/>
    </i>
    <i>
      <x v="58"/>
    </i>
    <i>
      <x v="61"/>
    </i>
    <i>
      <x v="62"/>
    </i>
    <i>
      <x v="63"/>
    </i>
    <i>
      <x v="66"/>
    </i>
    <i>
      <x v="70"/>
    </i>
    <i>
      <x v="71"/>
    </i>
    <i>
      <x v="73"/>
    </i>
    <i>
      <x v="74"/>
    </i>
    <i>
      <x v="75"/>
    </i>
    <i>
      <x v="77"/>
    </i>
    <i>
      <x v="78"/>
    </i>
    <i>
      <x v="79"/>
    </i>
    <i>
      <x v="81"/>
    </i>
    <i>
      <x v="89"/>
    </i>
    <i>
      <x v="90"/>
    </i>
    <i>
      <x v="94"/>
    </i>
    <i>
      <x v="95"/>
    </i>
    <i>
      <x v="97"/>
    </i>
    <i>
      <x v="100"/>
    </i>
    <i>
      <x v="101"/>
    </i>
    <i>
      <x v="103"/>
    </i>
    <i>
      <x v="104"/>
    </i>
    <i>
      <x v="105"/>
    </i>
    <i>
      <x v="106"/>
    </i>
    <i>
      <x v="107"/>
    </i>
    <i>
      <x v="109"/>
    </i>
    <i>
      <x v="111"/>
    </i>
    <i>
      <x v="115"/>
    </i>
    <i>
      <x v="116"/>
    </i>
    <i>
      <x v="118"/>
    </i>
    <i>
      <x v="120"/>
    </i>
    <i>
      <x v="121"/>
    </i>
    <i>
      <x v="124"/>
    </i>
    <i>
      <x v="126"/>
    </i>
    <i>
      <x v="129"/>
    </i>
    <i>
      <x v="130"/>
    </i>
    <i>
      <x v="133"/>
    </i>
    <i>
      <x v="134"/>
    </i>
    <i>
      <x v="135"/>
    </i>
    <i>
      <x v="136"/>
    </i>
    <i>
      <x v="138"/>
    </i>
    <i>
      <x v="144"/>
    </i>
    <i>
      <x v="145"/>
    </i>
    <i>
      <x v="146"/>
    </i>
    <i>
      <x v="151"/>
    </i>
    <i>
      <x v="154"/>
    </i>
    <i>
      <x v="155"/>
    </i>
    <i>
      <x v="157"/>
    </i>
    <i>
      <x v="160"/>
    </i>
    <i>
      <x v="161"/>
    </i>
    <i>
      <x v="163"/>
    </i>
    <i>
      <x v="164"/>
    </i>
    <i>
      <x v="165"/>
    </i>
    <i>
      <x v="167"/>
    </i>
    <i>
      <x v="168"/>
    </i>
    <i>
      <x v="169"/>
    </i>
    <i>
      <x v="171"/>
    </i>
    <i>
      <x v="172"/>
    </i>
    <i>
      <x v="173"/>
    </i>
    <i>
      <x v="175"/>
    </i>
    <i>
      <x v="177"/>
    </i>
    <i>
      <x v="179"/>
    </i>
    <i>
      <x v="180"/>
    </i>
    <i>
      <x v="182"/>
    </i>
    <i>
      <x v="183"/>
    </i>
    <i>
      <x v="184"/>
    </i>
    <i>
      <x v="188"/>
    </i>
    <i>
      <x v="189"/>
    </i>
    <i>
      <x v="191"/>
    </i>
    <i>
      <x v="193"/>
    </i>
    <i>
      <x v="195"/>
    </i>
    <i>
      <x v="197"/>
    </i>
    <i>
      <x v="198"/>
    </i>
    <i>
      <x v="199"/>
    </i>
    <i>
      <x v="200"/>
    </i>
    <i>
      <x v="202"/>
    </i>
    <i>
      <x v="205"/>
    </i>
    <i>
      <x v="206"/>
    </i>
    <i>
      <x v="208"/>
    </i>
    <i>
      <x v="210"/>
    </i>
    <i>
      <x v="211"/>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pageFields count="3">
    <pageField fld="2" hier="-1"/>
    <pageField fld="3" hier="-1"/>
    <pageField fld="86" hier="-1"/>
  </pageFields>
  <dataFields count="16">
    <dataField name="Sum of Individual Total" fld="4" showDataAs="percentOfCol" baseField="0" baseItem="0" numFmtId="166"/>
    <dataField name="Sum of Small Group Total" fld="5" showDataAs="percentOfCol" baseField="0" baseItem="0" numFmtId="10"/>
    <dataField name="Sum of Large Group Total" fld="6" showDataAs="percentOfCol" baseField="0" baseItem="0" numFmtId="10"/>
    <dataField name="Sum of Commercial Total" fld="7" showDataAs="percentOfCol" baseField="0" baseItem="0" numFmtId="10"/>
    <dataField name="Sum of Medicare Total" fld="8" showDataAs="percentOfCol" baseField="0" baseItem="0" numFmtId="10"/>
    <dataField name="Sum of Medi-Cal and Other Public" fld="9" showDataAs="percentOfCol" baseField="0" baseItem="0" numFmtId="10"/>
    <dataField name="Sum of Public Total" fld="10" showDataAs="percentOfCol" baseField="0" baseItem="0" numFmtId="10"/>
    <dataField name="Sum of Commercial and Public" fld="11" showDataAs="percentOfCol" baseField="0" baseItem="0" numFmtId="10"/>
    <dataField name="Sum of Student Total" fld="97" showDataAs="percentOfCol" baseField="0" baseItem="0" numFmtId="10"/>
    <dataField name="Sum of Mini-Med Total" fld="98" showDataAs="percentOfCol" baseField="0" baseItem="0" numFmtId="10"/>
    <dataField name="Sum of Other DMHC Total " fld="77" showDataAs="percentOfCol" baseField="0" baseItem="0" numFmtId="10"/>
    <dataField name="Sum of FOP Total" fld="79" showDataAs="percentOfCol" baseField="0" baseItem="11" numFmtId="10"/>
    <dataField name="Sum of Other Total" fld="13" showDataAs="percentOfCol" baseField="0" baseItem="0" numFmtId="10"/>
    <dataField name="Sum of Insured Total" fld="14" showDataAs="percentOfCol" baseField="0" baseItem="0" numFmtId="10"/>
    <dataField name="Sum of ASO Total" fld="81" showDataAs="percentOfCol" baseField="0" baseItem="11" numFmtId="10"/>
    <dataField name="Sum of Commercial and Public + ASO" fld="15" showDataAs="percentOfCol" baseField="0" baseItem="0" numFmtId="10"/>
  </dataFields>
  <formats count="39">
    <format dxfId="3744">
      <pivotArea dataOnly="0" labelOnly="1" outline="0" fieldPosition="0">
        <references count="1">
          <reference field="4294967294" count="10">
            <x v="0"/>
            <x v="1"/>
            <x v="2"/>
            <x v="3"/>
            <x v="4"/>
            <x v="6"/>
            <x v="11"/>
            <x v="12"/>
            <x v="13"/>
            <x v="14"/>
          </reference>
        </references>
      </pivotArea>
    </format>
    <format dxfId="3743">
      <pivotArea type="all" dataOnly="0" outline="0" fieldPosition="0"/>
    </format>
    <format dxfId="3742">
      <pivotArea dataOnly="0" labelOnly="1" outline="0" fieldPosition="0">
        <references count="1">
          <reference field="4294967294" count="10">
            <x v="0"/>
            <x v="1"/>
            <x v="2"/>
            <x v="3"/>
            <x v="4"/>
            <x v="6"/>
            <x v="11"/>
            <x v="12"/>
            <x v="13"/>
            <x v="14"/>
          </reference>
        </references>
      </pivotArea>
    </format>
    <format dxfId="3741">
      <pivotArea dataOnly="0" labelOnly="1" outline="0" fieldPosition="0">
        <references count="1">
          <reference field="4294967294" count="3">
            <x v="8"/>
            <x v="9"/>
            <x v="10"/>
          </reference>
        </references>
      </pivotArea>
    </format>
    <format dxfId="3740">
      <pivotArea dataOnly="0" labelOnly="1" outline="0" fieldPosition="0">
        <references count="1">
          <reference field="4294967294" count="3">
            <x v="8"/>
            <x v="9"/>
            <x v="10"/>
          </reference>
        </references>
      </pivotArea>
    </format>
    <format dxfId="3739">
      <pivotArea dataOnly="0" labelOnly="1" outline="0" fieldPosition="0">
        <references count="1">
          <reference field="4294967294" count="3">
            <x v="8"/>
            <x v="9"/>
            <x v="10"/>
          </reference>
        </references>
      </pivotArea>
    </format>
    <format dxfId="3738">
      <pivotArea dataOnly="0" labelOnly="1" outline="0" fieldPosition="0">
        <references count="1">
          <reference field="4294967294" count="3">
            <x v="8"/>
            <x v="9"/>
            <x v="10"/>
          </reference>
        </references>
      </pivotArea>
    </format>
    <format dxfId="3737">
      <pivotArea outline="0" collapsedLevelsAreSubtotals="1" fieldPosition="0">
        <references count="1">
          <reference field="4294967294" count="4" selected="0">
            <x v="0"/>
            <x v="1"/>
            <x v="2"/>
            <x v="3"/>
          </reference>
        </references>
      </pivotArea>
    </format>
    <format dxfId="3736">
      <pivotArea dataOnly="0" labelOnly="1" outline="0" fieldPosition="0">
        <references count="1">
          <reference field="4294967294" count="4">
            <x v="0"/>
            <x v="1"/>
            <x v="2"/>
            <x v="3"/>
          </reference>
        </references>
      </pivotArea>
    </format>
    <format dxfId="3735">
      <pivotArea outline="0" collapsedLevelsAreSubtotals="1" fieldPosition="0">
        <references count="1">
          <reference field="4294967294" count="1" selected="0">
            <x v="3"/>
          </reference>
        </references>
      </pivotArea>
    </format>
    <format dxfId="3734">
      <pivotArea dataOnly="0" labelOnly="1" outline="0" fieldPosition="0">
        <references count="1">
          <reference field="4294967294" count="1">
            <x v="3"/>
          </reference>
        </references>
      </pivotArea>
    </format>
    <format dxfId="3733">
      <pivotArea outline="0" collapsedLevelsAreSubtotals="1" fieldPosition="0">
        <references count="1">
          <reference field="4294967294" count="1" selected="0">
            <x v="12"/>
          </reference>
        </references>
      </pivotArea>
    </format>
    <format dxfId="3732">
      <pivotArea dataOnly="0" labelOnly="1" outline="0" fieldPosition="0">
        <references count="1">
          <reference field="4294967294" count="1">
            <x v="12"/>
          </reference>
        </references>
      </pivotArea>
    </format>
    <format dxfId="3731">
      <pivotArea dataOnly="0" labelOnly="1" outline="0" fieldPosition="0">
        <references count="1">
          <reference field="4294967294" count="2">
            <x v="13"/>
            <x v="14"/>
          </reference>
        </references>
      </pivotArea>
    </format>
    <format dxfId="3730">
      <pivotArea dataOnly="0" labelOnly="1" outline="0" fieldPosition="0">
        <references count="1">
          <reference field="4294967294" count="13">
            <x v="0"/>
            <x v="1"/>
            <x v="2"/>
            <x v="3"/>
            <x v="4"/>
            <x v="6"/>
            <x v="8"/>
            <x v="9"/>
            <x v="10"/>
            <x v="11"/>
            <x v="12"/>
            <x v="13"/>
            <x v="14"/>
          </reference>
        </references>
      </pivotArea>
    </format>
    <format dxfId="3729">
      <pivotArea dataOnly="0" labelOnly="1" outline="0" fieldPosition="0">
        <references count="1">
          <reference field="4294967294" count="1">
            <x v="5"/>
          </reference>
        </references>
      </pivotArea>
    </format>
    <format dxfId="3728">
      <pivotArea dataOnly="0" labelOnly="1" outline="0" fieldPosition="0">
        <references count="1">
          <reference field="4294967294" count="1">
            <x v="7"/>
          </reference>
        </references>
      </pivotArea>
    </format>
    <format dxfId="3727">
      <pivotArea dataOnly="0" labelOnly="1" outline="0" fieldPosition="0">
        <references count="1">
          <reference field="4294967294" count="1">
            <x v="5"/>
          </reference>
        </references>
      </pivotArea>
    </format>
    <format dxfId="3726">
      <pivotArea dataOnly="0" labelOnly="1" outline="0" fieldPosition="0">
        <references count="1">
          <reference field="4294967294" count="1">
            <x v="7"/>
          </reference>
        </references>
      </pivotArea>
    </format>
    <format dxfId="3725">
      <pivotArea dataOnly="0" labelOnly="1" outline="0" fieldPosition="0">
        <references count="1">
          <reference field="4294967294" count="1">
            <x v="15"/>
          </reference>
        </references>
      </pivotArea>
    </format>
    <format dxfId="3724">
      <pivotArea dataOnly="0" labelOnly="1" outline="0" fieldPosition="0">
        <references count="1">
          <reference field="4294967294" count="1">
            <x v="15"/>
          </reference>
        </references>
      </pivotArea>
    </format>
    <format dxfId="3723">
      <pivotArea outline="0" fieldPosition="0">
        <references count="1">
          <reference field="4294967294" count="1">
            <x v="1"/>
          </reference>
        </references>
      </pivotArea>
    </format>
    <format dxfId="3722">
      <pivotArea outline="0" fieldPosition="0">
        <references count="1">
          <reference field="4294967294" count="1">
            <x v="2"/>
          </reference>
        </references>
      </pivotArea>
    </format>
    <format dxfId="3721">
      <pivotArea outline="0" fieldPosition="0">
        <references count="1">
          <reference field="4294967294" count="1">
            <x v="3"/>
          </reference>
        </references>
      </pivotArea>
    </format>
    <format dxfId="3720">
      <pivotArea outline="0" fieldPosition="0">
        <references count="1">
          <reference field="4294967294" count="1">
            <x v="4"/>
          </reference>
        </references>
      </pivotArea>
    </format>
    <format dxfId="3719">
      <pivotArea outline="0" fieldPosition="0">
        <references count="1">
          <reference field="4294967294" count="1">
            <x v="5"/>
          </reference>
        </references>
      </pivotArea>
    </format>
    <format dxfId="3718">
      <pivotArea outline="0" fieldPosition="0">
        <references count="1">
          <reference field="4294967294" count="1">
            <x v="6"/>
          </reference>
        </references>
      </pivotArea>
    </format>
    <format dxfId="3717">
      <pivotArea outline="0" fieldPosition="0">
        <references count="1">
          <reference field="4294967294" count="1">
            <x v="7"/>
          </reference>
        </references>
      </pivotArea>
    </format>
    <format dxfId="3716">
      <pivotArea outline="0" fieldPosition="0">
        <references count="1">
          <reference field="4294967294" count="1">
            <x v="8"/>
          </reference>
        </references>
      </pivotArea>
    </format>
    <format dxfId="3715">
      <pivotArea outline="0" fieldPosition="0">
        <references count="1">
          <reference field="4294967294" count="1">
            <x v="9"/>
          </reference>
        </references>
      </pivotArea>
    </format>
    <format dxfId="3714">
      <pivotArea outline="0" fieldPosition="0">
        <references count="1">
          <reference field="4294967294" count="1">
            <x v="10"/>
          </reference>
        </references>
      </pivotArea>
    </format>
    <format dxfId="3713">
      <pivotArea outline="0" fieldPosition="0">
        <references count="1">
          <reference field="4294967294" count="1">
            <x v="11"/>
          </reference>
        </references>
      </pivotArea>
    </format>
    <format dxfId="3712">
      <pivotArea outline="0" fieldPosition="0">
        <references count="1">
          <reference field="4294967294" count="1">
            <x v="12"/>
          </reference>
        </references>
      </pivotArea>
    </format>
    <format dxfId="3711">
      <pivotArea outline="0" fieldPosition="0">
        <references count="1">
          <reference field="4294967294" count="1">
            <x v="13"/>
          </reference>
        </references>
      </pivotArea>
    </format>
    <format dxfId="3710">
      <pivotArea outline="0" fieldPosition="0">
        <references count="1">
          <reference field="4294967294" count="1">
            <x v="14"/>
          </reference>
        </references>
      </pivotArea>
    </format>
    <format dxfId="3709">
      <pivotArea outline="0" fieldPosition="0">
        <references count="1">
          <reference field="4294967294" count="1">
            <x v="15"/>
          </reference>
        </references>
      </pivotArea>
    </format>
    <format dxfId="3708">
      <pivotArea outline="0" fieldPosition="0">
        <references count="1">
          <reference field="4294967294" count="1">
            <x v="0"/>
          </reference>
        </references>
      </pivotArea>
    </format>
    <format dxfId="3707">
      <pivotArea outline="0" collapsedLevelsAreSubtotals="1" fieldPosition="0"/>
    </format>
    <format dxfId="3706">
      <pivotArea collapsedLevelsAreSubtotals="1" fieldPosition="0">
        <references count="2">
          <reference field="4294967294" count="2" selected="0">
            <x v="2"/>
            <x v="3"/>
          </reference>
          <reference field="0" count="1">
            <x v="14"/>
          </reference>
        </references>
      </pivotArea>
    </format>
  </formats>
  <pivotTableStyleInfo name="PivotStyleLight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8F271074-10DE-4259-8139-AEF84F038039}" name="PivotTable2" cacheId="4"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9:R281" firstHeaderRow="0" firstDataRow="1" firstDataCol="1" rowPageCount="3" colPageCount="1"/>
  <pivotFields count="100">
    <pivotField axis="axisRow" showAll="0" sortType="ascending">
      <items count="213">
        <item x="45"/>
        <item x="46"/>
        <item x="37"/>
        <item x="154"/>
        <item x="48"/>
        <item x="49"/>
        <item x="50"/>
        <item x="190"/>
        <item x="191"/>
        <item x="56"/>
        <item x="51"/>
        <item x="172"/>
        <item x="138"/>
        <item x="168"/>
        <item x="42"/>
        <item x="122"/>
        <item x="173"/>
        <item x="192"/>
        <item x="117"/>
        <item x="6"/>
        <item x="52"/>
        <item x="135"/>
        <item x="164"/>
        <item x="131"/>
        <item x="53"/>
        <item x="74"/>
        <item x="132"/>
        <item x="147"/>
        <item x="193"/>
        <item x="0"/>
        <item x="203"/>
        <item x="7"/>
        <item x="174"/>
        <item x="55"/>
        <item x="58"/>
        <item x="3"/>
        <item x="143"/>
        <item x="14"/>
        <item x="92"/>
        <item x="75"/>
        <item x="54"/>
        <item x="169"/>
        <item x="175"/>
        <item x="204"/>
        <item x="57"/>
        <item x="104"/>
        <item x="160"/>
        <item x="17"/>
        <item x="107"/>
        <item x="136"/>
        <item x="59"/>
        <item x="60"/>
        <item x="62"/>
        <item x="63"/>
        <item x="64"/>
        <item x="8"/>
        <item x="9"/>
        <item x="10"/>
        <item x="65"/>
        <item x="139"/>
        <item x="177"/>
        <item x="66"/>
        <item x="67"/>
        <item x="61"/>
        <item x="170"/>
        <item x="148"/>
        <item x="68"/>
        <item x="194"/>
        <item x="205"/>
        <item x="127"/>
        <item x="1"/>
        <item x="23"/>
        <item x="153"/>
        <item x="70"/>
        <item x="5"/>
        <item x="12"/>
        <item x="123"/>
        <item x="71"/>
        <item x="13"/>
        <item x="72"/>
        <item x="118"/>
        <item x="73"/>
        <item x="156"/>
        <item x="119"/>
        <item x="140"/>
        <item x="188"/>
        <item x="133"/>
        <item x="124"/>
        <item x="159"/>
        <item x="2"/>
        <item x="76"/>
        <item x="129"/>
        <item x="178"/>
        <item x="206"/>
        <item x="15"/>
        <item x="77"/>
        <item x="162"/>
        <item x="16"/>
        <item x="163"/>
        <item x="161"/>
        <item x="102"/>
        <item x="103"/>
        <item x="176"/>
        <item x="78"/>
        <item x="79"/>
        <item x="80"/>
        <item x="21"/>
        <item x="18"/>
        <item x="141"/>
        <item x="81"/>
        <item x="195"/>
        <item x="82"/>
        <item x="120"/>
        <item x="121"/>
        <item x="179"/>
        <item x="19"/>
        <item x="20"/>
        <item x="126"/>
        <item x="83"/>
        <item x="180"/>
        <item x="84"/>
        <item x="4"/>
        <item x="196"/>
        <item x="181"/>
        <item x="22"/>
        <item x="189"/>
        <item x="85"/>
        <item x="155"/>
        <item x="130"/>
        <item x="33"/>
        <item x="87"/>
        <item x="144"/>
        <item x="197"/>
        <item x="88"/>
        <item x="89"/>
        <item x="11"/>
        <item x="90"/>
        <item x="198"/>
        <item x="24"/>
        <item x="149"/>
        <item x="142"/>
        <item x="125"/>
        <item x="157"/>
        <item x="158"/>
        <item x="29"/>
        <item x="27"/>
        <item x="28"/>
        <item x="208"/>
        <item x="150"/>
        <item x="165"/>
        <item x="183"/>
        <item x="91"/>
        <item x="151"/>
        <item x="209"/>
        <item x="93"/>
        <item x="86"/>
        <item x="184"/>
        <item x="94"/>
        <item x="210"/>
        <item x="166"/>
        <item x="30"/>
        <item x="95"/>
        <item x="211"/>
        <item x="47"/>
        <item x="96"/>
        <item x="25"/>
        <item x="199"/>
        <item x="31"/>
        <item x="97"/>
        <item x="98"/>
        <item x="182"/>
        <item x="99"/>
        <item x="100"/>
        <item x="32"/>
        <item x="187"/>
        <item x="101"/>
        <item x="202"/>
        <item x="106"/>
        <item x="171"/>
        <item x="108"/>
        <item x="109"/>
        <item x="200"/>
        <item x="110"/>
        <item x="111"/>
        <item x="112"/>
        <item x="186"/>
        <item x="201"/>
        <item x="137"/>
        <item x="113"/>
        <item x="34"/>
        <item x="207"/>
        <item x="114"/>
        <item x="152"/>
        <item x="35"/>
        <item x="116"/>
        <item x="36"/>
        <item x="134"/>
        <item x="40"/>
        <item x="38"/>
        <item x="39"/>
        <item x="41"/>
        <item x="167"/>
        <item x="26"/>
        <item x="185"/>
        <item x="145"/>
        <item x="105"/>
        <item x="69"/>
        <item x="128"/>
        <item x="43"/>
        <item x="146"/>
        <item x="44"/>
        <item x="115"/>
        <item t="default"/>
      </items>
    </pivotField>
    <pivotField axis="axisRow" multipleItemSelectionAllowed="1" showAll="0">
      <items count="262">
        <item x="0"/>
        <item x="58"/>
        <item x="59"/>
        <item x="1"/>
        <item x="62"/>
        <item x="63"/>
        <item x="232"/>
        <item x="210"/>
        <item x="233"/>
        <item x="181"/>
        <item x="234"/>
        <item x="2"/>
        <item x="3"/>
        <item x="4"/>
        <item x="211"/>
        <item x="235"/>
        <item x="5"/>
        <item x="158"/>
        <item x="6"/>
        <item x="68"/>
        <item x="8"/>
        <item x="69"/>
        <item x="168"/>
        <item x="174"/>
        <item x="236"/>
        <item x="182"/>
        <item x="249"/>
        <item x="250"/>
        <item x="72"/>
        <item x="78"/>
        <item x="9"/>
        <item x="212"/>
        <item x="77"/>
        <item x="189"/>
        <item x="79"/>
        <item x="213"/>
        <item x="251"/>
        <item x="237"/>
        <item x="81"/>
        <item x="197"/>
        <item x="214"/>
        <item x="86"/>
        <item x="87"/>
        <item x="10"/>
        <item x="88"/>
        <item x="11"/>
        <item x="175"/>
        <item x="215"/>
        <item x="90"/>
        <item x="13"/>
        <item x="238"/>
        <item x="188"/>
        <item x="96"/>
        <item x="198"/>
        <item x="17"/>
        <item x="100"/>
        <item x="196"/>
        <item x="199"/>
        <item x="216"/>
        <item x="18"/>
        <item x="164"/>
        <item x="167"/>
        <item x="217"/>
        <item x="252"/>
        <item x="20"/>
        <item x="21"/>
        <item x="184"/>
        <item x="200"/>
        <item x="103"/>
        <item x="22"/>
        <item x="104"/>
        <item x="218"/>
        <item x="106"/>
        <item x="108"/>
        <item x="23"/>
        <item x="177"/>
        <item x="239"/>
        <item x="111"/>
        <item x="253"/>
        <item x="219"/>
        <item x="201"/>
        <item x="25"/>
        <item x="112"/>
        <item x="26"/>
        <item x="220"/>
        <item x="113"/>
        <item x="221"/>
        <item x="114"/>
        <item x="155"/>
        <item x="240"/>
        <item x="202"/>
        <item x="222"/>
        <item x="28"/>
        <item x="231"/>
        <item x="29"/>
        <item x="241"/>
        <item x="156"/>
        <item x="223"/>
        <item x="242"/>
        <item x="30"/>
        <item x="31"/>
        <item x="32"/>
        <item x="33"/>
        <item x="178"/>
        <item x="193"/>
        <item x="194"/>
        <item x="34"/>
        <item x="35"/>
        <item x="254"/>
        <item x="185"/>
        <item x="203"/>
        <item x="190"/>
        <item x="224"/>
        <item x="255"/>
        <item x="125"/>
        <item x="243"/>
        <item x="225"/>
        <item x="256"/>
        <item x="195"/>
        <item x="38"/>
        <item x="128"/>
        <item x="130"/>
        <item x="244"/>
        <item x="132"/>
        <item x="134"/>
        <item x="40"/>
        <item x="226"/>
        <item x="170"/>
        <item x="136"/>
        <item x="137"/>
        <item x="248"/>
        <item x="138"/>
        <item x="208"/>
        <item x="142"/>
        <item x="143"/>
        <item x="245"/>
        <item x="145"/>
        <item x="42"/>
        <item x="227"/>
        <item x="246"/>
        <item x="228"/>
        <item x="191"/>
        <item x="43"/>
        <item x="186"/>
        <item x="229"/>
        <item x="230"/>
        <item x="148"/>
        <item x="45"/>
        <item x="157"/>
        <item x="192"/>
        <item x="46"/>
        <item x="179"/>
        <item x="47"/>
        <item x="48"/>
        <item x="149"/>
        <item x="49"/>
        <item x="50"/>
        <item x="51"/>
        <item x="52"/>
        <item x="53"/>
        <item x="54"/>
        <item x="55"/>
        <item x="56"/>
        <item x="154"/>
        <item x="66"/>
        <item x="93"/>
        <item x="14"/>
        <item m="1" x="260"/>
        <item x="27"/>
        <item x="121"/>
        <item x="123"/>
        <item x="127"/>
        <item x="129"/>
        <item x="139"/>
        <item x="140"/>
        <item x="172"/>
        <item x="71"/>
        <item x="95"/>
        <item x="110"/>
        <item x="126"/>
        <item x="150"/>
        <item x="24"/>
        <item x="165"/>
        <item x="41"/>
        <item x="187"/>
        <item x="57"/>
        <item x="162"/>
        <item x="37"/>
        <item x="204"/>
        <item x="247"/>
        <item x="205"/>
        <item x="206"/>
        <item x="209"/>
        <item x="258"/>
        <item x="173"/>
        <item x="169"/>
        <item x="183"/>
        <item x="176"/>
        <item x="74"/>
        <item x="180"/>
        <item x="133"/>
        <item x="166"/>
        <item x="7"/>
        <item x="163"/>
        <item x="44"/>
        <item x="67"/>
        <item x="171"/>
        <item x="85"/>
        <item x="124"/>
        <item x="153"/>
        <item x="207"/>
        <item x="16"/>
        <item x="39"/>
        <item x="70"/>
        <item x="73"/>
        <item x="75"/>
        <item x="84"/>
        <item x="89"/>
        <item x="99"/>
        <item x="107"/>
        <item x="119"/>
        <item x="120"/>
        <item x="92"/>
        <item x="64"/>
        <item x="76"/>
        <item x="82"/>
        <item x="94"/>
        <item x="97"/>
        <item x="109"/>
        <item x="161"/>
        <item x="115"/>
        <item x="116"/>
        <item x="117"/>
        <item x="118"/>
        <item x="122"/>
        <item x="135"/>
        <item x="141"/>
        <item x="144"/>
        <item x="146"/>
        <item x="151"/>
        <item x="152"/>
        <item x="105"/>
        <item x="160"/>
        <item x="15"/>
        <item x="19"/>
        <item x="60"/>
        <item x="61"/>
        <item x="80"/>
        <item x="159"/>
        <item x="98"/>
        <item x="101"/>
        <item x="131"/>
        <item x="147"/>
        <item x="12"/>
        <item x="36"/>
        <item x="65"/>
        <item m="1" x="259"/>
        <item x="91"/>
        <item x="102"/>
        <item x="257"/>
        <item x="83"/>
        <item t="default"/>
      </items>
    </pivotField>
    <pivotField axis="axisPage" multipleItemSelectionAllowed="1" showAll="0">
      <items count="3">
        <item x="0"/>
        <item x="1"/>
        <item t="default"/>
      </items>
    </pivotField>
    <pivotField axis="axisPage" multipleItemSelectionAllowed="1" showAll="0">
      <items count="13">
        <item h="1" x="11"/>
        <item h="1" x="10"/>
        <item h="1" x="9"/>
        <item h="1" x="8"/>
        <item h="1" x="7"/>
        <item h="1" x="6"/>
        <item h="1" x="5"/>
        <item h="1" x="4"/>
        <item h="1" x="3"/>
        <item h="1" x="2"/>
        <item h="1" x="1"/>
        <item x="0"/>
        <item t="default"/>
      </items>
    </pivotField>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numFmtId="3" showAll="0"/>
    <pivotField dataField="1" numFmtId="3" showAll="0"/>
    <pivotField dataField="1" numFmtId="3" showAll="0"/>
    <pivotField dataField="1" numFmtId="3" showAll="0"/>
    <pivotField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dataField="1" showAll="0"/>
    <pivotField showAll="0"/>
    <pivotField showAll="0"/>
    <pivotField showAll="0"/>
    <pivotField showAll="0"/>
    <pivotField axis="axisPage" showAll="0">
      <items count="3">
        <item x="1"/>
        <item x="0"/>
        <item t="default"/>
      </items>
    </pivotField>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s>
  <rowFields count="2">
    <field x="0"/>
    <field x="1"/>
  </rowFields>
  <rowItems count="272">
    <i>
      <x/>
    </i>
    <i r="1">
      <x v="1"/>
    </i>
    <i>
      <x v="1"/>
    </i>
    <i r="1">
      <x v="2"/>
    </i>
    <i>
      <x v="2"/>
    </i>
    <i r="1">
      <x v="150"/>
    </i>
    <i>
      <x v="4"/>
    </i>
    <i r="1">
      <x v="5"/>
    </i>
    <i>
      <x v="5"/>
    </i>
    <i r="1">
      <x v="223"/>
    </i>
    <i>
      <x v="6"/>
    </i>
    <i r="1">
      <x v="164"/>
    </i>
    <i r="1">
      <x v="255"/>
    </i>
    <i>
      <x v="9"/>
    </i>
    <i r="1">
      <x v="224"/>
    </i>
    <i>
      <x v="10"/>
    </i>
    <i r="1">
      <x v="205"/>
    </i>
    <i>
      <x v="14"/>
    </i>
    <i r="1">
      <x v="160"/>
    </i>
    <i>
      <x v="19"/>
    </i>
    <i r="1">
      <x v="20"/>
    </i>
    <i>
      <x v="20"/>
    </i>
    <i r="1">
      <x v="21"/>
    </i>
    <i>
      <x v="24"/>
    </i>
    <i r="1">
      <x v="213"/>
    </i>
    <i>
      <x v="25"/>
    </i>
    <i r="1">
      <x v="218"/>
    </i>
    <i>
      <x v="29"/>
    </i>
    <i r="1">
      <x/>
    </i>
    <i>
      <x v="31"/>
    </i>
    <i r="1">
      <x v="29"/>
    </i>
    <i r="1">
      <x v="30"/>
    </i>
    <i r="1">
      <x v="198"/>
    </i>
    <i>
      <x v="33"/>
    </i>
    <i r="1">
      <x v="215"/>
    </i>
    <i>
      <x v="34"/>
    </i>
    <i r="1">
      <x v="38"/>
    </i>
    <i r="1">
      <x v="240"/>
    </i>
    <i>
      <x v="35"/>
    </i>
    <i r="1">
      <x v="12"/>
    </i>
    <i r="1">
      <x v="13"/>
    </i>
    <i>
      <x v="37"/>
    </i>
    <i r="1">
      <x v="244"/>
    </i>
    <i>
      <x v="38"/>
    </i>
    <i r="1">
      <x v="114"/>
    </i>
    <i>
      <x v="39"/>
    </i>
    <i r="1">
      <x v="55"/>
    </i>
    <i>
      <x v="40"/>
    </i>
    <i r="1">
      <x v="176"/>
    </i>
    <i>
      <x v="44"/>
    </i>
    <i r="1">
      <x v="247"/>
    </i>
    <i>
      <x v="45"/>
    </i>
    <i r="1">
      <x v="131"/>
    </i>
    <i>
      <x v="47"/>
    </i>
    <i r="1">
      <x v="32"/>
    </i>
    <i r="1">
      <x v="68"/>
    </i>
    <i r="1">
      <x v="69"/>
    </i>
    <i r="1">
      <x v="70"/>
    </i>
    <i r="1">
      <x v="209"/>
    </i>
    <i>
      <x v="48"/>
    </i>
    <i r="1">
      <x v="236"/>
    </i>
    <i>
      <x v="50"/>
    </i>
    <i r="1">
      <x v="225"/>
    </i>
    <i>
      <x v="51"/>
    </i>
    <i r="1">
      <x v="260"/>
    </i>
    <i>
      <x v="52"/>
    </i>
    <i r="1">
      <x v="207"/>
    </i>
    <i>
      <x v="53"/>
    </i>
    <i r="1">
      <x v="41"/>
    </i>
    <i>
      <x v="54"/>
    </i>
    <i r="1">
      <x v="42"/>
    </i>
    <i>
      <x v="55"/>
    </i>
    <i r="1">
      <x v="43"/>
    </i>
    <i r="1">
      <x v="44"/>
    </i>
    <i r="1">
      <x v="49"/>
    </i>
    <i r="1">
      <x v="94"/>
    </i>
    <i>
      <x v="56"/>
    </i>
    <i r="1">
      <x v="45"/>
    </i>
    <i>
      <x v="57"/>
    </i>
    <i r="1">
      <x v="253"/>
    </i>
    <i>
      <x v="58"/>
    </i>
    <i r="1">
      <x v="217"/>
    </i>
    <i>
      <x v="61"/>
    </i>
    <i r="1">
      <x v="48"/>
    </i>
    <i>
      <x v="62"/>
    </i>
    <i r="1">
      <x v="257"/>
    </i>
    <i>
      <x v="63"/>
    </i>
    <i r="1">
      <x v="216"/>
    </i>
    <i r="1">
      <x v="222"/>
    </i>
    <i>
      <x v="66"/>
    </i>
    <i r="1">
      <x v="165"/>
    </i>
    <i>
      <x v="70"/>
    </i>
    <i r="1">
      <x v="3"/>
    </i>
    <i r="1">
      <x v="54"/>
    </i>
    <i r="1">
      <x v="245"/>
    </i>
    <i r="1">
      <x v="246"/>
    </i>
    <i>
      <x v="71"/>
    </i>
    <i r="1">
      <x v="99"/>
    </i>
    <i>
      <x v="73"/>
    </i>
    <i r="1">
      <x v="177"/>
    </i>
    <i>
      <x v="74"/>
    </i>
    <i r="1">
      <x v="18"/>
    </i>
    <i r="1">
      <x v="28"/>
    </i>
    <i r="1">
      <x v="34"/>
    </i>
    <i r="1">
      <x v="155"/>
    </i>
    <i r="1">
      <x v="202"/>
    </i>
    <i r="1">
      <x v="214"/>
    </i>
    <i>
      <x v="75"/>
    </i>
    <i r="1">
      <x v="243"/>
    </i>
    <i>
      <x v="77"/>
    </i>
    <i r="1">
      <x v="52"/>
    </i>
    <i>
      <x v="78"/>
    </i>
    <i r="1">
      <x v="211"/>
    </i>
    <i>
      <x v="79"/>
    </i>
    <i r="1">
      <x v="227"/>
    </i>
    <i>
      <x v="81"/>
    </i>
    <i r="1">
      <x v="249"/>
    </i>
    <i>
      <x v="89"/>
    </i>
    <i r="1">
      <x v="11"/>
    </i>
    <i r="1">
      <x v="59"/>
    </i>
    <i r="1">
      <x v="159"/>
    </i>
    <i>
      <x v="90"/>
    </i>
    <i r="1">
      <x v="250"/>
    </i>
    <i>
      <x v="94"/>
    </i>
    <i r="1">
      <x v="64"/>
    </i>
    <i>
      <x v="95"/>
    </i>
    <i r="1">
      <x v="258"/>
    </i>
    <i>
      <x v="97"/>
    </i>
    <i r="1">
      <x v="65"/>
    </i>
    <i>
      <x v="100"/>
    </i>
    <i r="1">
      <x v="128"/>
    </i>
    <i>
      <x v="101"/>
    </i>
    <i r="1">
      <x v="129"/>
    </i>
    <i>
      <x v="103"/>
    </i>
    <i r="1">
      <x v="241"/>
    </i>
    <i>
      <x v="104"/>
    </i>
    <i r="1">
      <x v="72"/>
    </i>
    <i>
      <x v="105"/>
    </i>
    <i r="1">
      <x v="219"/>
    </i>
    <i>
      <x v="106"/>
    </i>
    <i r="1">
      <x v="168"/>
    </i>
    <i>
      <x v="107"/>
    </i>
    <i r="1">
      <x v="19"/>
    </i>
    <i r="1">
      <x v="73"/>
    </i>
    <i r="1">
      <x v="74"/>
    </i>
    <i r="1">
      <x v="181"/>
    </i>
    <i r="1">
      <x v="228"/>
    </i>
    <i>
      <x v="109"/>
    </i>
    <i r="1">
      <x v="178"/>
    </i>
    <i>
      <x v="111"/>
    </i>
    <i r="1">
      <x v="77"/>
    </i>
    <i>
      <x v="115"/>
    </i>
    <i r="1">
      <x v="81"/>
    </i>
    <i>
      <x v="116"/>
    </i>
    <i r="1">
      <x v="82"/>
    </i>
    <i r="1">
      <x v="83"/>
    </i>
    <i>
      <x v="118"/>
    </i>
    <i r="1">
      <x v="85"/>
    </i>
    <i>
      <x v="120"/>
    </i>
    <i r="1">
      <x v="87"/>
    </i>
    <i r="1">
      <x v="230"/>
    </i>
    <i>
      <x v="121"/>
    </i>
    <i r="1">
      <x v="16"/>
    </i>
    <i>
      <x v="124"/>
    </i>
    <i r="1">
      <x v="92"/>
    </i>
    <i>
      <x v="126"/>
    </i>
    <i r="1">
      <x v="231"/>
    </i>
    <i>
      <x v="129"/>
    </i>
    <i r="1">
      <x v="183"/>
    </i>
    <i>
      <x v="130"/>
    </i>
    <i r="1">
      <x v="233"/>
    </i>
    <i>
      <x v="133"/>
    </i>
    <i r="1">
      <x v="220"/>
    </i>
    <i>
      <x v="134"/>
    </i>
    <i r="1">
      <x v="221"/>
    </i>
    <i>
      <x v="135"/>
    </i>
    <i r="1">
      <x v="166"/>
    </i>
    <i>
      <x v="136"/>
    </i>
    <i r="1">
      <x v="169"/>
    </i>
    <i>
      <x v="138"/>
    </i>
    <i r="1">
      <x v="100"/>
    </i>
    <i r="1">
      <x v="254"/>
    </i>
    <i>
      <x v="144"/>
    </i>
    <i r="1">
      <x v="187"/>
    </i>
    <i>
      <x v="145"/>
    </i>
    <i r="1">
      <x v="106"/>
    </i>
    <i>
      <x v="146"/>
    </i>
    <i r="1">
      <x v="107"/>
    </i>
    <i>
      <x v="151"/>
    </i>
    <i r="1">
      <x v="170"/>
    </i>
    <i>
      <x v="154"/>
    </i>
    <i r="1">
      <x v="179"/>
    </i>
    <i>
      <x v="155"/>
    </i>
    <i r="1">
      <x v="232"/>
    </i>
    <i>
      <x v="157"/>
    </i>
    <i r="1">
      <x v="171"/>
    </i>
    <i>
      <x v="160"/>
    </i>
    <i r="1">
      <x v="119"/>
    </i>
    <i>
      <x v="161"/>
    </i>
    <i r="1">
      <x v="120"/>
    </i>
    <i>
      <x v="163"/>
    </i>
    <i r="1">
      <x v="4"/>
    </i>
    <i>
      <x v="164"/>
    </i>
    <i r="1">
      <x v="172"/>
    </i>
    <i>
      <x v="165"/>
    </i>
    <i r="1">
      <x v="101"/>
    </i>
    <i>
      <x v="167"/>
    </i>
    <i r="1">
      <x v="212"/>
    </i>
    <i>
      <x v="168"/>
    </i>
    <i r="1">
      <x v="251"/>
    </i>
    <i>
      <x v="169"/>
    </i>
    <i r="1">
      <x v="123"/>
    </i>
    <i>
      <x v="171"/>
    </i>
    <i r="1">
      <x v="200"/>
    </i>
    <i>
      <x v="172"/>
    </i>
    <i r="1">
      <x v="124"/>
    </i>
    <i>
      <x v="173"/>
    </i>
    <i r="1">
      <x v="125"/>
    </i>
    <i>
      <x v="175"/>
    </i>
    <i r="1">
      <x v="235"/>
    </i>
    <i>
      <x v="177"/>
    </i>
    <i r="1">
      <x v="174"/>
    </i>
    <i>
      <x v="179"/>
    </i>
    <i r="1">
      <x v="133"/>
    </i>
    <i>
      <x v="180"/>
    </i>
    <i r="1">
      <x v="134"/>
    </i>
    <i>
      <x v="182"/>
    </i>
    <i r="1">
      <x v="237"/>
    </i>
    <i>
      <x v="183"/>
    </i>
    <i r="1">
      <x v="136"/>
    </i>
    <i>
      <x v="184"/>
    </i>
    <i r="1">
      <x v="238"/>
    </i>
    <i>
      <x v="188"/>
    </i>
    <i r="1">
      <x v="252"/>
    </i>
    <i>
      <x v="189"/>
    </i>
    <i r="1">
      <x v="142"/>
    </i>
    <i>
      <x v="191"/>
    </i>
    <i r="1">
      <x v="146"/>
    </i>
    <i>
      <x v="193"/>
    </i>
    <i r="1">
      <x v="204"/>
    </i>
    <i>
      <x v="195"/>
    </i>
    <i r="1">
      <x v="147"/>
    </i>
    <i>
      <x v="197"/>
    </i>
    <i r="1">
      <x v="157"/>
    </i>
    <i>
      <x v="198"/>
    </i>
    <i r="1">
      <x v="152"/>
    </i>
    <i r="1">
      <x v="153"/>
    </i>
    <i>
      <x v="199"/>
    </i>
    <i r="1">
      <x v="156"/>
    </i>
    <i>
      <x v="200"/>
    </i>
    <i r="1">
      <x v="158"/>
    </i>
    <i>
      <x v="202"/>
    </i>
    <i r="1">
      <x v="102"/>
    </i>
    <i r="1">
      <x v="121"/>
    </i>
    <i r="1">
      <x v="137"/>
    </i>
    <i r="1">
      <x v="154"/>
    </i>
    <i r="1">
      <x v="161"/>
    </i>
    <i r="1">
      <x v="180"/>
    </i>
    <i r="1">
      <x v="208"/>
    </i>
    <i r="1">
      <x v="234"/>
    </i>
    <i r="1">
      <x v="239"/>
    </i>
    <i>
      <x v="205"/>
    </i>
    <i r="1">
      <x v="173"/>
    </i>
    <i>
      <x v="206"/>
    </i>
    <i r="1">
      <x v="226"/>
    </i>
    <i>
      <x v="208"/>
    </i>
    <i r="1">
      <x v="162"/>
    </i>
    <i>
      <x v="210"/>
    </i>
    <i r="1">
      <x v="185"/>
    </i>
    <i>
      <x v="211"/>
    </i>
    <i r="1">
      <x v="163"/>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pageFields count="3">
    <pageField fld="3" hier="-1"/>
    <pageField fld="2" hier="-1"/>
    <pageField fld="86" hier="-1"/>
  </pageFields>
  <dataFields count="16">
    <dataField name="Sum of Individual Total" fld="4" baseField="0" baseItem="0"/>
    <dataField name="Sum of Small Group Total" fld="5" baseField="0" baseItem="0"/>
    <dataField name="Sum of Large Group Total" fld="6" baseField="0" baseItem="0"/>
    <dataField name="Sum of Commercial Total" fld="7" baseField="0" baseItem="0"/>
    <dataField name="Sum of Medicare Total" fld="8" baseField="0" baseItem="0"/>
    <dataField name="Sum of Medi-Cal and Other Public" fld="9" baseField="0" baseItem="0"/>
    <dataField name="Sum of Public Total" fld="10" baseField="0" baseItem="0"/>
    <dataField name="Sum of Commercial and Public" fld="11" baseField="0" baseItem="0"/>
    <dataField name="Sum of Student Total" fld="97" baseField="0" baseItem="0"/>
    <dataField name="Sum of Mini-Med Total" fld="98" baseField="0" baseItem="0"/>
    <dataField name="Sum of Other DMHC Total " fld="77" baseField="0" baseItem="0"/>
    <dataField name="Sum of FOP Total" fld="79" baseField="0" baseItem="11"/>
    <dataField name="Sum of Other Total" fld="13" baseField="0" baseItem="0"/>
    <dataField name="Sum of Insured Total" fld="14" baseField="0" baseItem="0"/>
    <dataField name="Sum of ASO Total" fld="81" baseField="0" baseItem="11"/>
    <dataField name="Sum of Commercial and Public + ASO" fld="15" baseField="0" baseItem="0"/>
  </dataFields>
  <formats count="25">
    <format dxfId="3705">
      <pivotArea dataOnly="0" labelOnly="1" outline="0" fieldPosition="0">
        <references count="1">
          <reference field="4294967294" count="10">
            <x v="0"/>
            <x v="1"/>
            <x v="2"/>
            <x v="3"/>
            <x v="4"/>
            <x v="6"/>
            <x v="11"/>
            <x v="12"/>
            <x v="13"/>
            <x v="14"/>
          </reference>
        </references>
      </pivotArea>
    </format>
    <format dxfId="3704">
      <pivotArea type="all" dataOnly="0" outline="0" fieldPosition="0"/>
    </format>
    <format dxfId="3703">
      <pivotArea dataOnly="0" labelOnly="1" outline="0" fieldPosition="0">
        <references count="1">
          <reference field="4294967294" count="10">
            <x v="0"/>
            <x v="1"/>
            <x v="2"/>
            <x v="3"/>
            <x v="4"/>
            <x v="6"/>
            <x v="11"/>
            <x v="12"/>
            <x v="13"/>
            <x v="14"/>
          </reference>
        </references>
      </pivotArea>
    </format>
    <format dxfId="3702">
      <pivotArea outline="0" collapsedLevelsAreSubtotals="1" fieldPosition="0">
        <references count="1">
          <reference field="4294967294" count="1" selected="0">
            <x v="3"/>
          </reference>
        </references>
      </pivotArea>
    </format>
    <format dxfId="3701">
      <pivotArea dataOnly="0" labelOnly="1" outline="0" fieldPosition="0">
        <references count="1">
          <reference field="4294967294" count="1">
            <x v="3"/>
          </reference>
        </references>
      </pivotArea>
    </format>
    <format dxfId="3700">
      <pivotArea outline="0" collapsedLevelsAreSubtotals="1" fieldPosition="0">
        <references count="1">
          <reference field="4294967294" count="3" selected="0">
            <x v="0"/>
            <x v="1"/>
            <x v="2"/>
          </reference>
        </references>
      </pivotArea>
    </format>
    <format dxfId="3699">
      <pivotArea dataOnly="0" labelOnly="1" outline="0" fieldPosition="0">
        <references count="1">
          <reference field="4294967294" count="3">
            <x v="0"/>
            <x v="1"/>
            <x v="2"/>
          </reference>
        </references>
      </pivotArea>
    </format>
    <format dxfId="3698">
      <pivotArea dataOnly="0" outline="0" fieldPosition="0">
        <references count="1">
          <reference field="4294967294" count="1">
            <x v="12"/>
          </reference>
        </references>
      </pivotArea>
    </format>
    <format dxfId="3697">
      <pivotArea dataOnly="0" labelOnly="1" outline="0" fieldPosition="0">
        <references count="1">
          <reference field="4294967294" count="10">
            <x v="0"/>
            <x v="1"/>
            <x v="2"/>
            <x v="3"/>
            <x v="4"/>
            <x v="6"/>
            <x v="11"/>
            <x v="12"/>
            <x v="13"/>
            <x v="14"/>
          </reference>
        </references>
      </pivotArea>
    </format>
    <format dxfId="3696">
      <pivotArea dataOnly="0" labelOnly="1" outline="0" fieldPosition="0">
        <references count="1">
          <reference field="4294967294" count="3">
            <x v="8"/>
            <x v="9"/>
            <x v="10"/>
          </reference>
        </references>
      </pivotArea>
    </format>
    <format dxfId="3695">
      <pivotArea dataOnly="0" labelOnly="1" outline="0" fieldPosition="0">
        <references count="1">
          <reference field="4294967294" count="3">
            <x v="8"/>
            <x v="9"/>
            <x v="10"/>
          </reference>
        </references>
      </pivotArea>
    </format>
    <format dxfId="3694">
      <pivotArea dataOnly="0" labelOnly="1" outline="0" fieldPosition="0">
        <references count="1">
          <reference field="4294967294" count="3">
            <x v="8"/>
            <x v="9"/>
            <x v="10"/>
          </reference>
        </references>
      </pivotArea>
    </format>
    <format dxfId="3693">
      <pivotArea dataOnly="0" labelOnly="1" outline="0" fieldPosition="0">
        <references count="1">
          <reference field="4294967294" count="13">
            <x v="0"/>
            <x v="1"/>
            <x v="2"/>
            <x v="3"/>
            <x v="4"/>
            <x v="6"/>
            <x v="8"/>
            <x v="9"/>
            <x v="10"/>
            <x v="11"/>
            <x v="12"/>
            <x v="13"/>
            <x v="14"/>
          </reference>
        </references>
      </pivotArea>
    </format>
    <format dxfId="3692">
      <pivotArea dataOnly="0" labelOnly="1" outline="0" fieldPosition="0">
        <references count="1">
          <reference field="4294967294" count="13">
            <x v="0"/>
            <x v="1"/>
            <x v="2"/>
            <x v="3"/>
            <x v="4"/>
            <x v="6"/>
            <x v="8"/>
            <x v="9"/>
            <x v="10"/>
            <x v="11"/>
            <x v="12"/>
            <x v="13"/>
            <x v="14"/>
          </reference>
        </references>
      </pivotArea>
    </format>
    <format dxfId="3691">
      <pivotArea outline="0" collapsedLevelsAreSubtotals="1" fieldPosition="0"/>
    </format>
    <format dxfId="3690">
      <pivotArea dataOnly="0" labelOnly="1" outline="0" fieldPosition="0">
        <references count="1">
          <reference field="4294967294" count="1">
            <x v="7"/>
          </reference>
        </references>
      </pivotArea>
    </format>
    <format dxfId="3689">
      <pivotArea dataOnly="0" labelOnly="1" outline="0" fieldPosition="0">
        <references count="1">
          <reference field="4294967294" count="1">
            <x v="7"/>
          </reference>
        </references>
      </pivotArea>
    </format>
    <format dxfId="3688">
      <pivotArea dataOnly="0" labelOnly="1" outline="0" fieldPosition="0">
        <references count="1">
          <reference field="4294967294" count="1">
            <x v="15"/>
          </reference>
        </references>
      </pivotArea>
    </format>
    <format dxfId="3687">
      <pivotArea dataOnly="0" labelOnly="1" outline="0" fieldPosition="0">
        <references count="1">
          <reference field="4294967294" count="1">
            <x v="5"/>
          </reference>
        </references>
      </pivotArea>
    </format>
    <format dxfId="3686">
      <pivotArea dataOnly="0" outline="0" fieldPosition="0">
        <references count="1">
          <reference field="4294967294" count="1">
            <x v="6"/>
          </reference>
        </references>
      </pivotArea>
    </format>
    <format dxfId="3685">
      <pivotArea dataOnly="0" outline="0" fieldPosition="0">
        <references count="1">
          <reference field="4294967294" count="1">
            <x v="7"/>
          </reference>
        </references>
      </pivotArea>
    </format>
    <format dxfId="3684">
      <pivotArea dataOnly="0" outline="0" fieldPosition="0">
        <references count="1">
          <reference field="4294967294" count="1">
            <x v="14"/>
          </reference>
        </references>
      </pivotArea>
    </format>
    <format dxfId="3683">
      <pivotArea dataOnly="0" outline="0" fieldPosition="0">
        <references count="1">
          <reference field="4294967294" count="1">
            <x v="12"/>
          </reference>
        </references>
      </pivotArea>
    </format>
    <format dxfId="3682">
      <pivotArea dataOnly="0" outline="0" fieldPosition="0">
        <references count="1">
          <reference field="4294967294" count="1">
            <x v="13"/>
          </reference>
        </references>
      </pivotArea>
    </format>
    <format dxfId="3681">
      <pivotArea dataOnly="0" outline="0" fieldPosition="0">
        <references count="1">
          <reference field="4294967294" count="1">
            <x v="15"/>
          </reference>
        </references>
      </pivotArea>
    </format>
  </formats>
  <pivotTableStyleInfo name="PivotStyleLight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29329513-AEE5-49DB-AC08-61D0D1218DBB}" name="PivotTable2" cacheId="4" applyNumberFormats="0" applyBorderFormats="0" applyFontFormats="0" applyPatternFormats="0" applyAlignmentFormats="0" applyWidthHeightFormats="1" dataCaption="Values" updatedVersion="8" minRefreshableVersion="3" colGrandTotals="0" itemPrintTitles="1" createdVersion="4" indent="0" outline="1" outlineData="1" multipleFieldFilters="0">
  <location ref="B8:AH296" firstHeaderRow="1" firstDataRow="3" firstDataCol="1" rowPageCount="2" colPageCount="1"/>
  <pivotFields count="100">
    <pivotField axis="axisRow" showAll="0" sortType="ascending">
      <items count="213">
        <item x="45"/>
        <item x="46"/>
        <item x="37"/>
        <item x="154"/>
        <item x="48"/>
        <item x="49"/>
        <item x="50"/>
        <item x="190"/>
        <item x="191"/>
        <item x="56"/>
        <item x="51"/>
        <item x="172"/>
        <item x="138"/>
        <item x="168"/>
        <item x="42"/>
        <item x="122"/>
        <item x="173"/>
        <item x="192"/>
        <item x="117"/>
        <item x="6"/>
        <item x="52"/>
        <item x="135"/>
        <item x="164"/>
        <item x="131"/>
        <item x="53"/>
        <item x="74"/>
        <item x="132"/>
        <item x="147"/>
        <item x="193"/>
        <item x="0"/>
        <item x="203"/>
        <item x="7"/>
        <item x="174"/>
        <item x="55"/>
        <item x="58"/>
        <item x="3"/>
        <item x="143"/>
        <item x="14"/>
        <item x="92"/>
        <item x="75"/>
        <item x="54"/>
        <item x="169"/>
        <item x="175"/>
        <item x="204"/>
        <item x="57"/>
        <item x="104"/>
        <item x="160"/>
        <item x="17"/>
        <item x="107"/>
        <item x="136"/>
        <item x="59"/>
        <item x="60"/>
        <item x="62"/>
        <item x="63"/>
        <item x="64"/>
        <item x="8"/>
        <item x="9"/>
        <item x="10"/>
        <item x="65"/>
        <item x="139"/>
        <item x="177"/>
        <item x="66"/>
        <item x="67"/>
        <item x="61"/>
        <item x="170"/>
        <item x="148"/>
        <item x="68"/>
        <item x="194"/>
        <item x="205"/>
        <item x="127"/>
        <item x="1"/>
        <item x="23"/>
        <item x="153"/>
        <item x="70"/>
        <item x="5"/>
        <item x="12"/>
        <item x="123"/>
        <item x="71"/>
        <item x="13"/>
        <item x="72"/>
        <item x="118"/>
        <item x="73"/>
        <item x="156"/>
        <item x="119"/>
        <item x="140"/>
        <item x="188"/>
        <item x="133"/>
        <item x="124"/>
        <item x="159"/>
        <item x="2"/>
        <item x="76"/>
        <item x="129"/>
        <item x="178"/>
        <item x="206"/>
        <item x="15"/>
        <item x="77"/>
        <item x="162"/>
        <item x="16"/>
        <item x="163"/>
        <item x="161"/>
        <item x="102"/>
        <item x="103"/>
        <item x="176"/>
        <item x="78"/>
        <item x="79"/>
        <item x="80"/>
        <item x="21"/>
        <item x="18"/>
        <item x="141"/>
        <item x="81"/>
        <item x="195"/>
        <item x="82"/>
        <item x="120"/>
        <item x="121"/>
        <item x="179"/>
        <item x="19"/>
        <item x="20"/>
        <item x="126"/>
        <item x="83"/>
        <item x="180"/>
        <item x="84"/>
        <item x="4"/>
        <item x="196"/>
        <item x="181"/>
        <item x="22"/>
        <item x="189"/>
        <item x="85"/>
        <item x="155"/>
        <item x="130"/>
        <item x="33"/>
        <item x="87"/>
        <item x="144"/>
        <item x="197"/>
        <item x="88"/>
        <item x="89"/>
        <item x="11"/>
        <item x="90"/>
        <item x="198"/>
        <item x="24"/>
        <item x="149"/>
        <item x="142"/>
        <item x="125"/>
        <item x="157"/>
        <item x="158"/>
        <item x="29"/>
        <item x="27"/>
        <item x="28"/>
        <item x="208"/>
        <item x="150"/>
        <item x="165"/>
        <item x="183"/>
        <item x="91"/>
        <item x="151"/>
        <item x="209"/>
        <item x="93"/>
        <item x="86"/>
        <item x="184"/>
        <item x="94"/>
        <item x="210"/>
        <item x="166"/>
        <item x="30"/>
        <item x="95"/>
        <item x="211"/>
        <item x="47"/>
        <item x="96"/>
        <item x="25"/>
        <item x="199"/>
        <item x="31"/>
        <item x="97"/>
        <item x="98"/>
        <item x="182"/>
        <item x="99"/>
        <item x="100"/>
        <item x="32"/>
        <item x="187"/>
        <item x="101"/>
        <item x="202"/>
        <item x="106"/>
        <item x="171"/>
        <item x="108"/>
        <item x="109"/>
        <item x="200"/>
        <item x="110"/>
        <item x="111"/>
        <item x="112"/>
        <item x="186"/>
        <item x="201"/>
        <item x="137"/>
        <item x="113"/>
        <item x="34"/>
        <item x="207"/>
        <item x="114"/>
        <item x="152"/>
        <item x="35"/>
        <item x="116"/>
        <item x="36"/>
        <item x="134"/>
        <item x="40"/>
        <item x="38"/>
        <item x="39"/>
        <item x="41"/>
        <item x="167"/>
        <item x="26"/>
        <item x="185"/>
        <item x="145"/>
        <item x="105"/>
        <item x="69"/>
        <item x="128"/>
        <item x="43"/>
        <item x="146"/>
        <item x="44"/>
        <item x="115"/>
        <item t="default"/>
      </items>
    </pivotField>
    <pivotField axis="axisRow" multipleItemSelectionAllowed="1" showAll="0">
      <items count="262">
        <item x="0"/>
        <item x="58"/>
        <item x="59"/>
        <item x="1"/>
        <item x="62"/>
        <item x="63"/>
        <item x="232"/>
        <item x="210"/>
        <item x="233"/>
        <item x="181"/>
        <item x="234"/>
        <item x="2"/>
        <item x="3"/>
        <item x="4"/>
        <item x="211"/>
        <item x="235"/>
        <item x="5"/>
        <item x="158"/>
        <item x="6"/>
        <item x="68"/>
        <item x="8"/>
        <item x="69"/>
        <item x="168"/>
        <item x="174"/>
        <item x="236"/>
        <item x="182"/>
        <item x="249"/>
        <item x="250"/>
        <item x="72"/>
        <item x="78"/>
        <item x="9"/>
        <item x="212"/>
        <item x="77"/>
        <item x="189"/>
        <item x="79"/>
        <item x="213"/>
        <item x="251"/>
        <item x="237"/>
        <item x="81"/>
        <item x="197"/>
        <item x="214"/>
        <item x="86"/>
        <item x="87"/>
        <item x="10"/>
        <item x="88"/>
        <item x="11"/>
        <item x="175"/>
        <item x="215"/>
        <item x="90"/>
        <item x="13"/>
        <item x="238"/>
        <item x="188"/>
        <item x="96"/>
        <item x="198"/>
        <item x="17"/>
        <item x="100"/>
        <item x="196"/>
        <item x="199"/>
        <item x="216"/>
        <item x="18"/>
        <item x="164"/>
        <item x="167"/>
        <item x="217"/>
        <item x="252"/>
        <item x="20"/>
        <item x="21"/>
        <item x="184"/>
        <item x="200"/>
        <item x="103"/>
        <item x="22"/>
        <item x="104"/>
        <item x="218"/>
        <item x="106"/>
        <item x="108"/>
        <item x="23"/>
        <item x="177"/>
        <item x="239"/>
        <item x="111"/>
        <item x="253"/>
        <item x="219"/>
        <item x="201"/>
        <item x="25"/>
        <item x="112"/>
        <item x="26"/>
        <item x="220"/>
        <item x="113"/>
        <item x="221"/>
        <item x="114"/>
        <item x="155"/>
        <item x="240"/>
        <item x="202"/>
        <item x="222"/>
        <item x="28"/>
        <item x="231"/>
        <item x="29"/>
        <item x="241"/>
        <item x="156"/>
        <item x="223"/>
        <item x="242"/>
        <item x="30"/>
        <item x="31"/>
        <item x="32"/>
        <item x="33"/>
        <item x="178"/>
        <item x="193"/>
        <item x="194"/>
        <item x="34"/>
        <item x="35"/>
        <item x="254"/>
        <item x="185"/>
        <item x="203"/>
        <item x="190"/>
        <item x="224"/>
        <item x="255"/>
        <item x="125"/>
        <item x="243"/>
        <item x="225"/>
        <item x="256"/>
        <item x="195"/>
        <item x="38"/>
        <item x="128"/>
        <item x="130"/>
        <item x="244"/>
        <item x="132"/>
        <item x="134"/>
        <item x="40"/>
        <item x="226"/>
        <item x="170"/>
        <item x="136"/>
        <item x="137"/>
        <item x="248"/>
        <item x="138"/>
        <item x="208"/>
        <item x="142"/>
        <item x="143"/>
        <item x="245"/>
        <item x="145"/>
        <item x="42"/>
        <item x="227"/>
        <item x="246"/>
        <item x="228"/>
        <item x="191"/>
        <item x="43"/>
        <item x="186"/>
        <item x="229"/>
        <item x="230"/>
        <item x="148"/>
        <item x="45"/>
        <item x="157"/>
        <item x="192"/>
        <item x="46"/>
        <item x="179"/>
        <item x="47"/>
        <item x="48"/>
        <item x="149"/>
        <item x="49"/>
        <item x="50"/>
        <item x="51"/>
        <item x="52"/>
        <item x="53"/>
        <item x="54"/>
        <item x="55"/>
        <item x="56"/>
        <item x="154"/>
        <item x="66"/>
        <item x="93"/>
        <item x="14"/>
        <item m="1" x="260"/>
        <item x="27"/>
        <item x="121"/>
        <item x="123"/>
        <item x="127"/>
        <item x="129"/>
        <item x="139"/>
        <item x="140"/>
        <item x="172"/>
        <item x="71"/>
        <item x="95"/>
        <item x="110"/>
        <item x="126"/>
        <item x="150"/>
        <item x="24"/>
        <item x="165"/>
        <item x="41"/>
        <item x="187"/>
        <item x="57"/>
        <item x="162"/>
        <item x="37"/>
        <item x="204"/>
        <item x="247"/>
        <item x="205"/>
        <item x="206"/>
        <item x="209"/>
        <item x="258"/>
        <item x="173"/>
        <item x="169"/>
        <item x="183"/>
        <item x="176"/>
        <item x="74"/>
        <item x="180"/>
        <item x="133"/>
        <item x="166"/>
        <item x="7"/>
        <item x="163"/>
        <item x="44"/>
        <item x="67"/>
        <item x="171"/>
        <item x="85"/>
        <item x="124"/>
        <item x="153"/>
        <item x="207"/>
        <item x="16"/>
        <item x="39"/>
        <item x="70"/>
        <item x="73"/>
        <item x="75"/>
        <item x="84"/>
        <item x="89"/>
        <item x="99"/>
        <item x="107"/>
        <item x="119"/>
        <item x="120"/>
        <item x="92"/>
        <item x="64"/>
        <item x="76"/>
        <item x="82"/>
        <item x="94"/>
        <item x="97"/>
        <item x="109"/>
        <item x="161"/>
        <item x="115"/>
        <item x="116"/>
        <item x="117"/>
        <item x="118"/>
        <item x="122"/>
        <item x="135"/>
        <item x="141"/>
        <item x="144"/>
        <item x="146"/>
        <item x="151"/>
        <item x="152"/>
        <item x="105"/>
        <item x="160"/>
        <item x="15"/>
        <item x="19"/>
        <item x="60"/>
        <item x="61"/>
        <item x="80"/>
        <item x="159"/>
        <item x="98"/>
        <item x="101"/>
        <item x="131"/>
        <item x="147"/>
        <item x="12"/>
        <item x="36"/>
        <item x="65"/>
        <item m="1" x="259"/>
        <item x="91"/>
        <item x="102"/>
        <item x="257"/>
        <item x="83"/>
        <item t="default"/>
      </items>
    </pivotField>
    <pivotField axis="axisPage" multipleItemSelectionAllowed="1" showAll="0">
      <items count="3">
        <item x="0"/>
        <item x="1"/>
        <item t="default"/>
      </items>
    </pivotField>
    <pivotField axis="axisCol" multipleItemSelectionAllowed="1" showAll="0">
      <items count="13">
        <item h="1" x="11"/>
        <item h="1" x="10"/>
        <item h="1" x="9"/>
        <item h="1" x="8"/>
        <item h="1" x="7"/>
        <item h="1" x="6"/>
        <item h="1" x="5"/>
        <item h="1" x="4"/>
        <item h="1" x="3"/>
        <item h="1" x="2"/>
        <item x="1"/>
        <item x="0"/>
        <item t="default"/>
      </items>
    </pivotField>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numFmtId="3" showAll="0"/>
    <pivotField dataField="1" numFmtId="3" showAll="0"/>
    <pivotField dataField="1" numFmtId="3" showAll="0"/>
    <pivotField dataField="1" numFmtId="3" showAll="0"/>
    <pivotField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dataField="1" showAll="0"/>
    <pivotField showAll="0"/>
    <pivotField showAll="0"/>
    <pivotField showAll="0"/>
    <pivotField showAll="0"/>
    <pivotField axis="axisPage" showAll="0">
      <items count="3">
        <item x="1"/>
        <item x="0"/>
        <item t="default"/>
      </items>
    </pivotField>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s>
  <rowFields count="2">
    <field x="0"/>
    <field x="1"/>
  </rowFields>
  <rowItems count="286">
    <i>
      <x/>
    </i>
    <i r="1">
      <x v="1"/>
    </i>
    <i>
      <x v="1"/>
    </i>
    <i r="1">
      <x v="2"/>
    </i>
    <i>
      <x v="2"/>
    </i>
    <i r="1">
      <x v="150"/>
    </i>
    <i>
      <x v="4"/>
    </i>
    <i r="1">
      <x v="5"/>
    </i>
    <i>
      <x v="5"/>
    </i>
    <i r="1">
      <x v="223"/>
    </i>
    <i>
      <x v="6"/>
    </i>
    <i r="1">
      <x v="164"/>
    </i>
    <i r="1">
      <x v="255"/>
    </i>
    <i>
      <x v="9"/>
    </i>
    <i r="1">
      <x v="224"/>
    </i>
    <i>
      <x v="10"/>
    </i>
    <i r="1">
      <x v="205"/>
    </i>
    <i>
      <x v="14"/>
    </i>
    <i r="1">
      <x v="160"/>
    </i>
    <i>
      <x v="18"/>
    </i>
    <i r="1">
      <x v="17"/>
    </i>
    <i>
      <x v="19"/>
    </i>
    <i r="1">
      <x v="20"/>
    </i>
    <i>
      <x v="20"/>
    </i>
    <i r="1">
      <x v="21"/>
    </i>
    <i>
      <x v="24"/>
    </i>
    <i r="1">
      <x v="213"/>
    </i>
    <i>
      <x v="25"/>
    </i>
    <i r="1">
      <x v="218"/>
    </i>
    <i>
      <x v="29"/>
    </i>
    <i r="1">
      <x/>
    </i>
    <i>
      <x v="31"/>
    </i>
    <i r="1">
      <x v="29"/>
    </i>
    <i r="1">
      <x v="30"/>
    </i>
    <i r="1">
      <x v="198"/>
    </i>
    <i>
      <x v="33"/>
    </i>
    <i r="1">
      <x v="215"/>
    </i>
    <i>
      <x v="34"/>
    </i>
    <i r="1">
      <x v="38"/>
    </i>
    <i r="1">
      <x v="240"/>
    </i>
    <i>
      <x v="35"/>
    </i>
    <i r="1">
      <x v="12"/>
    </i>
    <i r="1">
      <x v="13"/>
    </i>
    <i>
      <x v="37"/>
    </i>
    <i r="1">
      <x v="244"/>
    </i>
    <i>
      <x v="38"/>
    </i>
    <i r="1">
      <x v="114"/>
    </i>
    <i>
      <x v="39"/>
    </i>
    <i r="1">
      <x v="55"/>
    </i>
    <i>
      <x v="40"/>
    </i>
    <i r="1">
      <x v="176"/>
    </i>
    <i>
      <x v="44"/>
    </i>
    <i r="1">
      <x v="247"/>
    </i>
    <i>
      <x v="45"/>
    </i>
    <i r="1">
      <x v="131"/>
    </i>
    <i>
      <x v="47"/>
    </i>
    <i r="1">
      <x v="32"/>
    </i>
    <i r="1">
      <x v="68"/>
    </i>
    <i r="1">
      <x v="69"/>
    </i>
    <i r="1">
      <x v="70"/>
    </i>
    <i r="1">
      <x v="209"/>
    </i>
    <i>
      <x v="48"/>
    </i>
    <i r="1">
      <x v="236"/>
    </i>
    <i>
      <x v="50"/>
    </i>
    <i r="1">
      <x v="225"/>
    </i>
    <i>
      <x v="51"/>
    </i>
    <i r="1">
      <x v="260"/>
    </i>
    <i>
      <x v="52"/>
    </i>
    <i r="1">
      <x v="207"/>
    </i>
    <i>
      <x v="53"/>
    </i>
    <i r="1">
      <x v="41"/>
    </i>
    <i>
      <x v="54"/>
    </i>
    <i r="1">
      <x v="42"/>
    </i>
    <i>
      <x v="55"/>
    </i>
    <i r="1">
      <x v="43"/>
    </i>
    <i r="1">
      <x v="44"/>
    </i>
    <i r="1">
      <x v="49"/>
    </i>
    <i r="1">
      <x v="94"/>
    </i>
    <i>
      <x v="56"/>
    </i>
    <i r="1">
      <x v="45"/>
    </i>
    <i>
      <x v="57"/>
    </i>
    <i r="1">
      <x v="253"/>
    </i>
    <i>
      <x v="58"/>
    </i>
    <i r="1">
      <x v="217"/>
    </i>
    <i>
      <x v="61"/>
    </i>
    <i r="1">
      <x v="48"/>
    </i>
    <i>
      <x v="62"/>
    </i>
    <i r="1">
      <x v="257"/>
    </i>
    <i>
      <x v="63"/>
    </i>
    <i r="1">
      <x v="216"/>
    </i>
    <i r="1">
      <x v="222"/>
    </i>
    <i>
      <x v="66"/>
    </i>
    <i r="1">
      <x v="165"/>
    </i>
    <i>
      <x v="70"/>
    </i>
    <i r="1">
      <x v="3"/>
    </i>
    <i r="1">
      <x v="54"/>
    </i>
    <i r="1">
      <x v="245"/>
    </i>
    <i r="1">
      <x v="246"/>
    </i>
    <i>
      <x v="71"/>
    </i>
    <i r="1">
      <x v="99"/>
    </i>
    <i>
      <x v="73"/>
    </i>
    <i r="1">
      <x v="177"/>
    </i>
    <i>
      <x v="74"/>
    </i>
    <i r="1">
      <x v="18"/>
    </i>
    <i r="1">
      <x v="28"/>
    </i>
    <i r="1">
      <x v="34"/>
    </i>
    <i r="1">
      <x v="155"/>
    </i>
    <i r="1">
      <x v="202"/>
    </i>
    <i r="1">
      <x v="214"/>
    </i>
    <i>
      <x v="75"/>
    </i>
    <i r="1">
      <x v="243"/>
    </i>
    <i>
      <x v="77"/>
    </i>
    <i r="1">
      <x v="52"/>
    </i>
    <i>
      <x v="78"/>
    </i>
    <i r="1">
      <x v="211"/>
    </i>
    <i>
      <x v="79"/>
    </i>
    <i r="1">
      <x v="227"/>
    </i>
    <i>
      <x v="80"/>
    </i>
    <i r="1">
      <x v="248"/>
    </i>
    <i>
      <x v="81"/>
    </i>
    <i r="1">
      <x v="249"/>
    </i>
    <i>
      <x v="83"/>
    </i>
    <i r="1">
      <x v="218"/>
    </i>
    <i>
      <x v="89"/>
    </i>
    <i r="1">
      <x v="11"/>
    </i>
    <i r="1">
      <x v="59"/>
    </i>
    <i r="1">
      <x v="159"/>
    </i>
    <i>
      <x v="90"/>
    </i>
    <i r="1">
      <x v="250"/>
    </i>
    <i>
      <x v="94"/>
    </i>
    <i r="1">
      <x v="64"/>
    </i>
    <i>
      <x v="95"/>
    </i>
    <i r="1">
      <x v="258"/>
    </i>
    <i>
      <x v="97"/>
    </i>
    <i r="1">
      <x v="65"/>
    </i>
    <i>
      <x v="100"/>
    </i>
    <i r="1">
      <x v="128"/>
    </i>
    <i>
      <x v="101"/>
    </i>
    <i r="1">
      <x v="129"/>
    </i>
    <i>
      <x v="103"/>
    </i>
    <i r="1">
      <x v="241"/>
    </i>
    <i>
      <x v="104"/>
    </i>
    <i r="1">
      <x v="72"/>
    </i>
    <i>
      <x v="105"/>
    </i>
    <i r="1">
      <x v="219"/>
    </i>
    <i>
      <x v="106"/>
    </i>
    <i r="1">
      <x v="168"/>
    </i>
    <i>
      <x v="107"/>
    </i>
    <i r="1">
      <x v="19"/>
    </i>
    <i r="1">
      <x v="73"/>
    </i>
    <i r="1">
      <x v="74"/>
    </i>
    <i r="1">
      <x v="181"/>
    </i>
    <i r="1">
      <x v="228"/>
    </i>
    <i>
      <x v="109"/>
    </i>
    <i r="1">
      <x v="178"/>
    </i>
    <i>
      <x v="111"/>
    </i>
    <i r="1">
      <x v="77"/>
    </i>
    <i>
      <x v="112"/>
    </i>
    <i r="1">
      <x v="242"/>
    </i>
    <i>
      <x v="113"/>
    </i>
    <i r="1">
      <x v="229"/>
    </i>
    <i>
      <x v="115"/>
    </i>
    <i r="1">
      <x v="81"/>
    </i>
    <i>
      <x v="116"/>
    </i>
    <i r="1">
      <x v="82"/>
    </i>
    <i r="1">
      <x v="83"/>
    </i>
    <i>
      <x v="118"/>
    </i>
    <i r="1">
      <x v="85"/>
    </i>
    <i>
      <x v="120"/>
    </i>
    <i r="1">
      <x v="87"/>
    </i>
    <i r="1">
      <x v="230"/>
    </i>
    <i>
      <x v="121"/>
    </i>
    <i r="1">
      <x v="16"/>
    </i>
    <i r="1">
      <x v="88"/>
    </i>
    <i>
      <x v="124"/>
    </i>
    <i r="1">
      <x v="92"/>
    </i>
    <i>
      <x v="126"/>
    </i>
    <i r="1">
      <x v="231"/>
    </i>
    <i>
      <x v="129"/>
    </i>
    <i r="1">
      <x v="183"/>
    </i>
    <i>
      <x v="130"/>
    </i>
    <i r="1">
      <x v="233"/>
    </i>
    <i>
      <x v="133"/>
    </i>
    <i r="1">
      <x v="220"/>
    </i>
    <i>
      <x v="134"/>
    </i>
    <i r="1">
      <x v="221"/>
    </i>
    <i>
      <x v="135"/>
    </i>
    <i r="1">
      <x v="96"/>
    </i>
    <i r="1">
      <x v="166"/>
    </i>
    <i>
      <x v="136"/>
    </i>
    <i r="1">
      <x v="169"/>
    </i>
    <i>
      <x v="138"/>
    </i>
    <i r="1">
      <x v="100"/>
    </i>
    <i r="1">
      <x v="254"/>
    </i>
    <i>
      <x v="144"/>
    </i>
    <i r="1">
      <x v="187"/>
    </i>
    <i>
      <x v="145"/>
    </i>
    <i r="1">
      <x v="106"/>
    </i>
    <i>
      <x v="146"/>
    </i>
    <i r="1">
      <x v="107"/>
    </i>
    <i>
      <x v="151"/>
    </i>
    <i r="1">
      <x v="170"/>
    </i>
    <i>
      <x v="154"/>
    </i>
    <i r="1">
      <x v="179"/>
    </i>
    <i>
      <x v="155"/>
    </i>
    <i r="1">
      <x v="232"/>
    </i>
    <i>
      <x v="157"/>
    </i>
    <i r="1">
      <x v="171"/>
    </i>
    <i>
      <x v="160"/>
    </i>
    <i r="1">
      <x v="119"/>
    </i>
    <i>
      <x v="161"/>
    </i>
    <i r="1">
      <x v="120"/>
    </i>
    <i>
      <x v="163"/>
    </i>
    <i r="1">
      <x v="4"/>
    </i>
    <i>
      <x v="164"/>
    </i>
    <i r="1">
      <x v="172"/>
    </i>
    <i>
      <x v="165"/>
    </i>
    <i r="1">
      <x v="101"/>
    </i>
    <i>
      <x v="167"/>
    </i>
    <i r="1">
      <x v="212"/>
    </i>
    <i>
      <x v="168"/>
    </i>
    <i r="1">
      <x v="251"/>
    </i>
    <i>
      <x v="169"/>
    </i>
    <i r="1">
      <x v="123"/>
    </i>
    <i>
      <x v="171"/>
    </i>
    <i r="1">
      <x v="200"/>
    </i>
    <i>
      <x v="172"/>
    </i>
    <i r="1">
      <x v="124"/>
    </i>
    <i>
      <x v="173"/>
    </i>
    <i r="1">
      <x v="125"/>
    </i>
    <i>
      <x v="175"/>
    </i>
    <i r="1">
      <x v="235"/>
    </i>
    <i>
      <x v="177"/>
    </i>
    <i r="1">
      <x v="174"/>
    </i>
    <i>
      <x v="179"/>
    </i>
    <i r="1">
      <x v="133"/>
    </i>
    <i>
      <x v="180"/>
    </i>
    <i r="1">
      <x v="134"/>
    </i>
    <i>
      <x v="182"/>
    </i>
    <i r="1">
      <x v="237"/>
    </i>
    <i>
      <x v="183"/>
    </i>
    <i r="1">
      <x v="136"/>
    </i>
    <i>
      <x v="184"/>
    </i>
    <i r="1">
      <x v="238"/>
    </i>
    <i>
      <x v="188"/>
    </i>
    <i r="1">
      <x v="252"/>
    </i>
    <i>
      <x v="189"/>
    </i>
    <i r="1">
      <x v="142"/>
    </i>
    <i>
      <x v="191"/>
    </i>
    <i r="1">
      <x v="146"/>
    </i>
    <i>
      <x v="193"/>
    </i>
    <i r="1">
      <x v="204"/>
    </i>
    <i>
      <x v="194"/>
    </i>
    <i r="1">
      <x v="148"/>
    </i>
    <i>
      <x v="195"/>
    </i>
    <i r="1">
      <x v="147"/>
    </i>
    <i>
      <x v="197"/>
    </i>
    <i r="1">
      <x v="157"/>
    </i>
    <i>
      <x v="198"/>
    </i>
    <i r="1">
      <x v="152"/>
    </i>
    <i r="1">
      <x v="153"/>
    </i>
    <i>
      <x v="199"/>
    </i>
    <i r="1">
      <x v="156"/>
    </i>
    <i>
      <x v="200"/>
    </i>
    <i r="1">
      <x v="158"/>
    </i>
    <i>
      <x v="202"/>
    </i>
    <i r="1">
      <x v="102"/>
    </i>
    <i r="1">
      <x v="121"/>
    </i>
    <i r="1">
      <x v="137"/>
    </i>
    <i r="1">
      <x v="154"/>
    </i>
    <i r="1">
      <x v="161"/>
    </i>
    <i r="1">
      <x v="180"/>
    </i>
    <i r="1">
      <x v="208"/>
    </i>
    <i r="1">
      <x v="234"/>
    </i>
    <i r="1">
      <x v="239"/>
    </i>
    <i>
      <x v="205"/>
    </i>
    <i r="1">
      <x v="173"/>
    </i>
    <i>
      <x v="206"/>
    </i>
    <i r="1">
      <x v="226"/>
    </i>
    <i>
      <x v="208"/>
    </i>
    <i r="1">
      <x v="162"/>
    </i>
    <i>
      <x v="210"/>
    </i>
    <i r="1">
      <x v="185"/>
    </i>
    <i>
      <x v="211"/>
    </i>
    <i r="1">
      <x v="163"/>
    </i>
    <i t="grand">
      <x/>
    </i>
  </rowItems>
  <colFields count="2">
    <field x="-2"/>
    <field x="3"/>
  </colFields>
  <colItems count="32">
    <i>
      <x/>
      <x v="10"/>
    </i>
    <i r="1">
      <x v="11"/>
    </i>
    <i i="1">
      <x v="1"/>
      <x v="10"/>
    </i>
    <i r="1" i="1">
      <x v="11"/>
    </i>
    <i i="2">
      <x v="2"/>
      <x v="10"/>
    </i>
    <i r="1" i="2">
      <x v="11"/>
    </i>
    <i i="3">
      <x v="3"/>
      <x v="10"/>
    </i>
    <i r="1" i="3">
      <x v="11"/>
    </i>
    <i i="4">
      <x v="4"/>
      <x v="10"/>
    </i>
    <i r="1" i="4">
      <x v="11"/>
    </i>
    <i i="5">
      <x v="5"/>
      <x v="10"/>
    </i>
    <i r="1" i="5">
      <x v="11"/>
    </i>
    <i i="6">
      <x v="6"/>
      <x v="10"/>
    </i>
    <i r="1" i="6">
      <x v="11"/>
    </i>
    <i i="7">
      <x v="7"/>
      <x v="10"/>
    </i>
    <i r="1" i="7">
      <x v="11"/>
    </i>
    <i i="8">
      <x v="8"/>
      <x v="10"/>
    </i>
    <i r="1" i="8">
      <x v="11"/>
    </i>
    <i i="9">
      <x v="9"/>
      <x v="10"/>
    </i>
    <i r="1" i="9">
      <x v="11"/>
    </i>
    <i i="10">
      <x v="10"/>
      <x v="10"/>
    </i>
    <i r="1" i="10">
      <x v="11"/>
    </i>
    <i i="11">
      <x v="11"/>
      <x v="10"/>
    </i>
    <i r="1" i="11">
      <x v="11"/>
    </i>
    <i i="12">
      <x v="12"/>
      <x v="10"/>
    </i>
    <i r="1" i="12">
      <x v="11"/>
    </i>
    <i i="13">
      <x v="13"/>
      <x v="10"/>
    </i>
    <i r="1" i="13">
      <x v="11"/>
    </i>
    <i i="14">
      <x v="14"/>
      <x v="10"/>
    </i>
    <i r="1" i="14">
      <x v="11"/>
    </i>
    <i i="15">
      <x v="15"/>
      <x v="10"/>
    </i>
    <i r="1" i="15">
      <x v="11"/>
    </i>
  </colItems>
  <pageFields count="2">
    <pageField fld="2" hier="-1"/>
    <pageField fld="86" hier="-1"/>
  </pageFields>
  <dataFields count="16">
    <dataField name="Sum of Individual Total" fld="4" baseField="0" baseItem="0"/>
    <dataField name="Sum of Small Group Total" fld="5" baseField="0" baseItem="0"/>
    <dataField name="Sum of Large Group Total" fld="6" baseField="0" baseItem="0"/>
    <dataField name="Sum of Commercial Total" fld="7" baseField="0" baseItem="0"/>
    <dataField name="Sum of Medicare Total" fld="8" baseField="0" baseItem="0"/>
    <dataField name="Sum of Medi-Cal and Other Public" fld="9" baseField="0" baseItem="0"/>
    <dataField name="Sum of Public Total" fld="10" baseField="0" baseItem="0"/>
    <dataField name="Sum of Commercial and Public" fld="11" baseField="0" baseItem="0"/>
    <dataField name="Sum of Student Total" fld="97" baseField="0" baseItem="0"/>
    <dataField name="Sum of Mini-Med Total" fld="98" baseField="0" baseItem="0"/>
    <dataField name="Sum of Other DMHC Total " fld="77" baseField="0" baseItem="0"/>
    <dataField name="Sum of FOP Total" fld="79" baseField="0" baseItem="11"/>
    <dataField name="Sum of Other Total" fld="13" baseField="0" baseItem="0"/>
    <dataField name="Sum of Insured Total" fld="14" baseField="0" baseItem="0"/>
    <dataField name="Sum of ASO Total" fld="81" baseField="0" baseItem="11"/>
    <dataField name="Sum of Commercial and Public + ASO" fld="15" baseField="0" baseItem="0"/>
  </dataFields>
  <formats count="177">
    <format dxfId="3680">
      <pivotArea dataOnly="0" labelOnly="1" outline="0" fieldPosition="0">
        <references count="1">
          <reference field="4294967294" count="10">
            <x v="0"/>
            <x v="1"/>
            <x v="2"/>
            <x v="3"/>
            <x v="4"/>
            <x v="6"/>
            <x v="11"/>
            <x v="12"/>
            <x v="13"/>
            <x v="14"/>
          </reference>
        </references>
      </pivotArea>
    </format>
    <format dxfId="3679">
      <pivotArea type="all" dataOnly="0" outline="0" fieldPosition="0"/>
    </format>
    <format dxfId="3678">
      <pivotArea dataOnly="0" labelOnly="1" outline="0" fieldPosition="0">
        <references count="1">
          <reference field="4294967294" count="10">
            <x v="0"/>
            <x v="1"/>
            <x v="2"/>
            <x v="3"/>
            <x v="4"/>
            <x v="6"/>
            <x v="11"/>
            <x v="12"/>
            <x v="13"/>
            <x v="14"/>
          </reference>
        </references>
      </pivotArea>
    </format>
    <format dxfId="3677">
      <pivotArea outline="0" collapsedLevelsAreSubtotals="1" fieldPosition="0">
        <references count="1">
          <reference field="4294967294" count="1" selected="0">
            <x v="3"/>
          </reference>
        </references>
      </pivotArea>
    </format>
    <format dxfId="3676">
      <pivotArea dataOnly="0" labelOnly="1" outline="0" fieldPosition="0">
        <references count="1">
          <reference field="4294967294" count="1">
            <x v="3"/>
          </reference>
        </references>
      </pivotArea>
    </format>
    <format dxfId="3675">
      <pivotArea outline="0" collapsedLevelsAreSubtotals="1" fieldPosition="0">
        <references count="1">
          <reference field="4294967294" count="3" selected="0">
            <x v="0"/>
            <x v="1"/>
            <x v="2"/>
          </reference>
        </references>
      </pivotArea>
    </format>
    <format dxfId="3674">
      <pivotArea dataOnly="0" labelOnly="1" outline="0" fieldPosition="0">
        <references count="1">
          <reference field="4294967294" count="3">
            <x v="0"/>
            <x v="1"/>
            <x v="2"/>
          </reference>
        </references>
      </pivotArea>
    </format>
    <format dxfId="3673">
      <pivotArea dataOnly="0" outline="0" fieldPosition="0">
        <references count="1">
          <reference field="4294967294" count="1">
            <x v="12"/>
          </reference>
        </references>
      </pivotArea>
    </format>
    <format dxfId="3672">
      <pivotArea dataOnly="0" labelOnly="1" outline="0" fieldPosition="0">
        <references count="1">
          <reference field="4294967294" count="10">
            <x v="0"/>
            <x v="1"/>
            <x v="2"/>
            <x v="3"/>
            <x v="4"/>
            <x v="6"/>
            <x v="11"/>
            <x v="12"/>
            <x v="13"/>
            <x v="14"/>
          </reference>
        </references>
      </pivotArea>
    </format>
    <format dxfId="3671">
      <pivotArea dataOnly="0" labelOnly="1" outline="0" fieldPosition="0">
        <references count="1">
          <reference field="4294967294" count="3">
            <x v="8"/>
            <x v="9"/>
            <x v="10"/>
          </reference>
        </references>
      </pivotArea>
    </format>
    <format dxfId="3670">
      <pivotArea dataOnly="0" labelOnly="1" outline="0" fieldPosition="0">
        <references count="1">
          <reference field="4294967294" count="3">
            <x v="8"/>
            <x v="9"/>
            <x v="10"/>
          </reference>
        </references>
      </pivotArea>
    </format>
    <format dxfId="3669">
      <pivotArea dataOnly="0" labelOnly="1" outline="0" fieldPosition="0">
        <references count="1">
          <reference field="4294967294" count="3">
            <x v="8"/>
            <x v="9"/>
            <x v="10"/>
          </reference>
        </references>
      </pivotArea>
    </format>
    <format dxfId="3668">
      <pivotArea dataOnly="0" outline="0" fieldPosition="0">
        <references count="1">
          <reference field="4294967294" count="1">
            <x v="0"/>
          </reference>
        </references>
      </pivotArea>
    </format>
    <format dxfId="3667">
      <pivotArea dataOnly="0" outline="0" fieldPosition="0">
        <references count="1">
          <reference field="4294967294" count="1">
            <x v="1"/>
          </reference>
        </references>
      </pivotArea>
    </format>
    <format dxfId="3666">
      <pivotArea dataOnly="0" outline="0" fieldPosition="0">
        <references count="1">
          <reference field="4294967294" count="1">
            <x v="2"/>
          </reference>
        </references>
      </pivotArea>
    </format>
    <format dxfId="3665">
      <pivotArea dataOnly="0" outline="0" fieldPosition="0">
        <references count="1">
          <reference field="4294967294" count="1">
            <x v="3"/>
          </reference>
        </references>
      </pivotArea>
    </format>
    <format dxfId="3664">
      <pivotArea dataOnly="0" outline="0" fieldPosition="0">
        <references count="1">
          <reference field="4294967294" count="1">
            <x v="4"/>
          </reference>
        </references>
      </pivotArea>
    </format>
    <format dxfId="3663">
      <pivotArea dataOnly="0" outline="0" fieldPosition="0">
        <references count="1">
          <reference field="4294967294" count="1">
            <x v="6"/>
          </reference>
        </references>
      </pivotArea>
    </format>
    <format dxfId="3662">
      <pivotArea dataOnly="0" outline="0" fieldPosition="0">
        <references count="1">
          <reference field="4294967294" count="1">
            <x v="8"/>
          </reference>
        </references>
      </pivotArea>
    </format>
    <format dxfId="3661">
      <pivotArea dataOnly="0" outline="0" fieldPosition="0">
        <references count="1">
          <reference field="4294967294" count="1">
            <x v="9"/>
          </reference>
        </references>
      </pivotArea>
    </format>
    <format dxfId="3660">
      <pivotArea dataOnly="0" outline="0" fieldPosition="0">
        <references count="1">
          <reference field="4294967294" count="1">
            <x v="10"/>
          </reference>
        </references>
      </pivotArea>
    </format>
    <format dxfId="3659">
      <pivotArea dataOnly="0" outline="0" fieldPosition="0">
        <references count="1">
          <reference field="4294967294" count="1">
            <x v="11"/>
          </reference>
        </references>
      </pivotArea>
    </format>
    <format dxfId="3658">
      <pivotArea dataOnly="0" outline="0" fieldPosition="0">
        <references count="1">
          <reference field="4294967294" count="1">
            <x v="12"/>
          </reference>
        </references>
      </pivotArea>
    </format>
    <format dxfId="3657">
      <pivotArea dataOnly="0" outline="0" fieldPosition="0">
        <references count="1">
          <reference field="4294967294" count="1">
            <x v="13"/>
          </reference>
        </references>
      </pivotArea>
    </format>
    <format dxfId="3656">
      <pivotArea dataOnly="0" outline="0" fieldPosition="0">
        <references count="1">
          <reference field="4294967294" count="1">
            <x v="14"/>
          </reference>
        </references>
      </pivotArea>
    </format>
    <format dxfId="3655">
      <pivotArea dataOnly="0" labelOnly="1" outline="0" fieldPosition="0">
        <references count="1">
          <reference field="4294967294" count="13">
            <x v="0"/>
            <x v="1"/>
            <x v="2"/>
            <x v="3"/>
            <x v="4"/>
            <x v="6"/>
            <x v="8"/>
            <x v="9"/>
            <x v="10"/>
            <x v="11"/>
            <x v="12"/>
            <x v="13"/>
            <x v="14"/>
          </reference>
        </references>
      </pivotArea>
    </format>
    <format dxfId="3654">
      <pivotArea dataOnly="0" labelOnly="1" outline="0" fieldPosition="0">
        <references count="1">
          <reference field="4294967294" count="13">
            <x v="0"/>
            <x v="1"/>
            <x v="2"/>
            <x v="3"/>
            <x v="4"/>
            <x v="6"/>
            <x v="8"/>
            <x v="9"/>
            <x v="10"/>
            <x v="11"/>
            <x v="12"/>
            <x v="13"/>
            <x v="14"/>
          </reference>
        </references>
      </pivotArea>
    </format>
    <format dxfId="3653">
      <pivotArea outline="0" collapsedLevelsAreSubtotals="1" fieldPosition="0"/>
    </format>
    <format dxfId="3652">
      <pivotArea dataOnly="0" labelOnly="1" outline="0" fieldPosition="0">
        <references count="1">
          <reference field="4294967294" count="1">
            <x v="5"/>
          </reference>
        </references>
      </pivotArea>
    </format>
    <format dxfId="3651">
      <pivotArea dataOnly="0" labelOnly="1" outline="0" fieldPosition="0">
        <references count="1">
          <reference field="4294967294" count="1">
            <x v="7"/>
          </reference>
        </references>
      </pivotArea>
    </format>
    <format dxfId="3650">
      <pivotArea dataOnly="0" labelOnly="1" outline="0" fieldPosition="0">
        <references count="1">
          <reference field="4294967294" count="1">
            <x v="15"/>
          </reference>
        </references>
      </pivotArea>
    </format>
    <format dxfId="3649">
      <pivotArea dataOnly="0" outline="0" fieldPosition="0">
        <references count="1">
          <reference field="4294967294" count="1">
            <x v="5"/>
          </reference>
        </references>
      </pivotArea>
    </format>
    <format dxfId="3648">
      <pivotArea dataOnly="0" labelOnly="1" outline="0" fieldPosition="0">
        <references count="1">
          <reference field="4294967294" count="1">
            <x v="5"/>
          </reference>
        </references>
      </pivotArea>
    </format>
    <format dxfId="3647">
      <pivotArea dataOnly="0" labelOnly="1" outline="0" fieldPosition="0">
        <references count="1">
          <reference field="4294967294" count="1">
            <x v="7"/>
          </reference>
        </references>
      </pivotArea>
    </format>
    <format dxfId="3646">
      <pivotArea dataOnly="0" outline="0" fieldPosition="0">
        <references count="1">
          <reference field="4294967294" count="1">
            <x v="7"/>
          </reference>
        </references>
      </pivotArea>
    </format>
    <format dxfId="3645">
      <pivotArea dataOnly="0" labelOnly="1" outline="0" fieldPosition="0">
        <references count="1">
          <reference field="4294967294" count="1">
            <x v="15"/>
          </reference>
        </references>
      </pivotArea>
    </format>
    <format dxfId="3644">
      <pivotArea dataOnly="0" outline="0" fieldPosition="0">
        <references count="1">
          <reference field="4294967294" count="1">
            <x v="15"/>
          </reference>
        </references>
      </pivotArea>
    </format>
    <format dxfId="3643">
      <pivotArea dataOnly="0" labelOnly="1" fieldPosition="0">
        <references count="2">
          <reference field="4294967294" count="1" selected="0">
            <x v="0"/>
          </reference>
          <reference field="3" count="0"/>
        </references>
      </pivotArea>
    </format>
    <format dxfId="3642">
      <pivotArea dataOnly="0" labelOnly="1" fieldPosition="0">
        <references count="2">
          <reference field="4294967294" count="1" selected="0">
            <x v="1"/>
          </reference>
          <reference field="3" count="0"/>
        </references>
      </pivotArea>
    </format>
    <format dxfId="3641">
      <pivotArea dataOnly="0" labelOnly="1" fieldPosition="0">
        <references count="2">
          <reference field="4294967294" count="1" selected="0">
            <x v="2"/>
          </reference>
          <reference field="3" count="0"/>
        </references>
      </pivotArea>
    </format>
    <format dxfId="3640">
      <pivotArea outline="0" collapsedLevelsAreSubtotals="1" fieldPosition="0"/>
    </format>
    <format dxfId="3639">
      <pivotArea dataOnly="0" labelOnly="1" fieldPosition="0">
        <references count="1">
          <reference field="0" count="50">
            <x v="0"/>
            <x v="1"/>
            <x v="2"/>
            <x v="4"/>
            <x v="5"/>
            <x v="6"/>
            <x v="9"/>
            <x v="10"/>
            <x v="14"/>
            <x v="15"/>
            <x v="18"/>
            <x v="19"/>
            <x v="20"/>
            <x v="24"/>
            <x v="29"/>
            <x v="31"/>
            <x v="33"/>
            <x v="34"/>
            <x v="35"/>
            <x v="37"/>
            <x v="38"/>
            <x v="39"/>
            <x v="40"/>
            <x v="44"/>
            <x v="45"/>
            <x v="47"/>
            <x v="48"/>
            <x v="50"/>
            <x v="52"/>
            <x v="53"/>
            <x v="54"/>
            <x v="55"/>
            <x v="56"/>
            <x v="58"/>
            <x v="61"/>
            <x v="63"/>
            <x v="66"/>
            <x v="69"/>
            <x v="70"/>
            <x v="71"/>
            <x v="73"/>
            <x v="74"/>
            <x v="75"/>
            <x v="76"/>
            <x v="77"/>
            <x v="78"/>
            <x v="79"/>
            <x v="80"/>
            <x v="81"/>
            <x v="83"/>
          </reference>
        </references>
      </pivotArea>
    </format>
    <format dxfId="3638">
      <pivotArea dataOnly="0" labelOnly="1" fieldPosition="0">
        <references count="1">
          <reference field="0" count="50">
            <x v="87"/>
            <x v="89"/>
            <x v="90"/>
            <x v="91"/>
            <x v="94"/>
            <x v="97"/>
            <x v="100"/>
            <x v="101"/>
            <x v="103"/>
            <x v="104"/>
            <x v="105"/>
            <x v="106"/>
            <x v="107"/>
            <x v="109"/>
            <x v="111"/>
            <x v="112"/>
            <x v="113"/>
            <x v="115"/>
            <x v="116"/>
            <x v="117"/>
            <x v="118"/>
            <x v="120"/>
            <x v="121"/>
            <x v="124"/>
            <x v="126"/>
            <x v="128"/>
            <x v="129"/>
            <x v="130"/>
            <x v="133"/>
            <x v="134"/>
            <x v="135"/>
            <x v="136"/>
            <x v="138"/>
            <x v="141"/>
            <x v="144"/>
            <x v="145"/>
            <x v="146"/>
            <x v="151"/>
            <x v="154"/>
            <x v="157"/>
            <x v="160"/>
            <x v="161"/>
            <x v="163"/>
            <x v="164"/>
            <x v="165"/>
            <x v="167"/>
            <x v="168"/>
            <x v="169"/>
            <x v="171"/>
            <x v="172"/>
          </reference>
        </references>
      </pivotArea>
    </format>
    <format dxfId="3637">
      <pivotArea dataOnly="0" labelOnly="1" fieldPosition="0">
        <references count="1">
          <reference field="0" count="25">
            <x v="173"/>
            <x v="175"/>
            <x v="177"/>
            <x v="179"/>
            <x v="180"/>
            <x v="182"/>
            <x v="183"/>
            <x v="184"/>
            <x v="188"/>
            <x v="189"/>
            <x v="191"/>
            <x v="193"/>
            <x v="194"/>
            <x v="195"/>
            <x v="197"/>
            <x v="198"/>
            <x v="199"/>
            <x v="200"/>
            <x v="202"/>
            <x v="205"/>
            <x v="206"/>
            <x v="207"/>
            <x v="208"/>
            <x v="210"/>
            <x v="211"/>
          </reference>
        </references>
      </pivotArea>
    </format>
    <format dxfId="3636">
      <pivotArea dataOnly="0" labelOnly="1" grandRow="1" outline="0" fieldPosition="0"/>
    </format>
    <format dxfId="3635">
      <pivotArea dataOnly="0" labelOnly="1" fieldPosition="0">
        <references count="2">
          <reference field="0" count="1" selected="0">
            <x v="0"/>
          </reference>
          <reference field="1" count="1">
            <x v="1"/>
          </reference>
        </references>
      </pivotArea>
    </format>
    <format dxfId="3634">
      <pivotArea dataOnly="0" labelOnly="1" fieldPosition="0">
        <references count="2">
          <reference field="0" count="1" selected="0">
            <x v="1"/>
          </reference>
          <reference field="1" count="1">
            <x v="2"/>
          </reference>
        </references>
      </pivotArea>
    </format>
    <format dxfId="3633">
      <pivotArea dataOnly="0" labelOnly="1" fieldPosition="0">
        <references count="2">
          <reference field="0" count="1" selected="0">
            <x v="2"/>
          </reference>
          <reference field="1" count="1">
            <x v="150"/>
          </reference>
        </references>
      </pivotArea>
    </format>
    <format dxfId="3632">
      <pivotArea dataOnly="0" labelOnly="1" fieldPosition="0">
        <references count="2">
          <reference field="0" count="1" selected="0">
            <x v="4"/>
          </reference>
          <reference field="1" count="1">
            <x v="5"/>
          </reference>
        </references>
      </pivotArea>
    </format>
    <format dxfId="3631">
      <pivotArea dataOnly="0" labelOnly="1" fieldPosition="0">
        <references count="2">
          <reference field="0" count="1" selected="0">
            <x v="5"/>
          </reference>
          <reference field="1" count="1">
            <x v="223"/>
          </reference>
        </references>
      </pivotArea>
    </format>
    <format dxfId="3630">
      <pivotArea dataOnly="0" labelOnly="1" fieldPosition="0">
        <references count="2">
          <reference field="0" count="1" selected="0">
            <x v="6"/>
          </reference>
          <reference field="1" count="1">
            <x v="164"/>
          </reference>
        </references>
      </pivotArea>
    </format>
    <format dxfId="3629">
      <pivotArea dataOnly="0" labelOnly="1" fieldPosition="0">
        <references count="2">
          <reference field="0" count="1" selected="0">
            <x v="9"/>
          </reference>
          <reference field="1" count="1">
            <x v="224"/>
          </reference>
        </references>
      </pivotArea>
    </format>
    <format dxfId="3628">
      <pivotArea dataOnly="0" labelOnly="1" fieldPosition="0">
        <references count="2">
          <reference field="0" count="1" selected="0">
            <x v="10"/>
          </reference>
          <reference field="1" count="1">
            <x v="205"/>
          </reference>
        </references>
      </pivotArea>
    </format>
    <format dxfId="3627">
      <pivotArea dataOnly="0" labelOnly="1" fieldPosition="0">
        <references count="2">
          <reference field="0" count="1" selected="0">
            <x v="14"/>
          </reference>
          <reference field="1" count="1">
            <x v="160"/>
          </reference>
        </references>
      </pivotArea>
    </format>
    <format dxfId="3626">
      <pivotArea dataOnly="0" labelOnly="1" fieldPosition="0">
        <references count="2">
          <reference field="0" count="1" selected="0">
            <x v="15"/>
          </reference>
          <reference field="1" count="2">
            <x v="12"/>
            <x v="13"/>
          </reference>
        </references>
      </pivotArea>
    </format>
    <format dxfId="3625">
      <pivotArea dataOnly="0" labelOnly="1" fieldPosition="0">
        <references count="2">
          <reference field="0" count="1" selected="0">
            <x v="18"/>
          </reference>
          <reference field="1" count="1">
            <x v="17"/>
          </reference>
        </references>
      </pivotArea>
    </format>
    <format dxfId="3624">
      <pivotArea dataOnly="0" labelOnly="1" fieldPosition="0">
        <references count="2">
          <reference field="0" count="1" selected="0">
            <x v="19"/>
          </reference>
          <reference field="1" count="1">
            <x v="20"/>
          </reference>
        </references>
      </pivotArea>
    </format>
    <format dxfId="3623">
      <pivotArea dataOnly="0" labelOnly="1" fieldPosition="0">
        <references count="2">
          <reference field="0" count="1" selected="0">
            <x v="20"/>
          </reference>
          <reference field="1" count="1">
            <x v="21"/>
          </reference>
        </references>
      </pivotArea>
    </format>
    <format dxfId="3622">
      <pivotArea dataOnly="0" labelOnly="1" fieldPosition="0">
        <references count="2">
          <reference field="0" count="1" selected="0">
            <x v="24"/>
          </reference>
          <reference field="1" count="1">
            <x v="213"/>
          </reference>
        </references>
      </pivotArea>
    </format>
    <format dxfId="3621">
      <pivotArea dataOnly="0" labelOnly="1" fieldPosition="0">
        <references count="2">
          <reference field="0" count="1" selected="0">
            <x v="29"/>
          </reference>
          <reference field="1" count="1">
            <x v="0"/>
          </reference>
        </references>
      </pivotArea>
    </format>
    <format dxfId="3620">
      <pivotArea dataOnly="0" labelOnly="1" fieldPosition="0">
        <references count="2">
          <reference field="0" count="1" selected="0">
            <x v="31"/>
          </reference>
          <reference field="1" count="3">
            <x v="29"/>
            <x v="30"/>
            <x v="198"/>
          </reference>
        </references>
      </pivotArea>
    </format>
    <format dxfId="3619">
      <pivotArea dataOnly="0" labelOnly="1" fieldPosition="0">
        <references count="2">
          <reference field="0" count="1" selected="0">
            <x v="33"/>
          </reference>
          <reference field="1" count="1">
            <x v="215"/>
          </reference>
        </references>
      </pivotArea>
    </format>
    <format dxfId="3618">
      <pivotArea dataOnly="0" labelOnly="1" fieldPosition="0">
        <references count="2">
          <reference field="0" count="1" selected="0">
            <x v="34"/>
          </reference>
          <reference field="1" count="2">
            <x v="38"/>
            <x v="240"/>
          </reference>
        </references>
      </pivotArea>
    </format>
    <format dxfId="3617">
      <pivotArea dataOnly="0" labelOnly="1" fieldPosition="0">
        <references count="2">
          <reference field="0" count="1" selected="0">
            <x v="35"/>
          </reference>
          <reference field="1" count="2">
            <x v="12"/>
            <x v="13"/>
          </reference>
        </references>
      </pivotArea>
    </format>
    <format dxfId="3616">
      <pivotArea dataOnly="0" labelOnly="1" fieldPosition="0">
        <references count="2">
          <reference field="0" count="1" selected="0">
            <x v="37"/>
          </reference>
          <reference field="1" count="1">
            <x v="244"/>
          </reference>
        </references>
      </pivotArea>
    </format>
    <format dxfId="3615">
      <pivotArea dataOnly="0" labelOnly="1" fieldPosition="0">
        <references count="2">
          <reference field="0" count="1" selected="0">
            <x v="38"/>
          </reference>
          <reference field="1" count="1">
            <x v="114"/>
          </reference>
        </references>
      </pivotArea>
    </format>
    <format dxfId="3614">
      <pivotArea dataOnly="0" labelOnly="1" fieldPosition="0">
        <references count="2">
          <reference field="0" count="1" selected="0">
            <x v="39"/>
          </reference>
          <reference field="1" count="1">
            <x v="55"/>
          </reference>
        </references>
      </pivotArea>
    </format>
    <format dxfId="3613">
      <pivotArea dataOnly="0" labelOnly="1" fieldPosition="0">
        <references count="2">
          <reference field="0" count="1" selected="0">
            <x v="40"/>
          </reference>
          <reference field="1" count="1">
            <x v="176"/>
          </reference>
        </references>
      </pivotArea>
    </format>
    <format dxfId="3612">
      <pivotArea dataOnly="0" labelOnly="1" fieldPosition="0">
        <references count="2">
          <reference field="0" count="1" selected="0">
            <x v="44"/>
          </reference>
          <reference field="1" count="1">
            <x v="247"/>
          </reference>
        </references>
      </pivotArea>
    </format>
    <format dxfId="3611">
      <pivotArea dataOnly="0" labelOnly="1" fieldPosition="0">
        <references count="2">
          <reference field="0" count="1" selected="0">
            <x v="45"/>
          </reference>
          <reference field="1" count="1">
            <x v="131"/>
          </reference>
        </references>
      </pivotArea>
    </format>
    <format dxfId="3610">
      <pivotArea dataOnly="0" labelOnly="1" fieldPosition="0">
        <references count="2">
          <reference field="0" count="1" selected="0">
            <x v="47"/>
          </reference>
          <reference field="1" count="5">
            <x v="32"/>
            <x v="68"/>
            <x v="69"/>
            <x v="70"/>
            <x v="209"/>
          </reference>
        </references>
      </pivotArea>
    </format>
    <format dxfId="3609">
      <pivotArea dataOnly="0" labelOnly="1" fieldPosition="0">
        <references count="2">
          <reference field="0" count="1" selected="0">
            <x v="48"/>
          </reference>
          <reference field="1" count="1">
            <x v="236"/>
          </reference>
        </references>
      </pivotArea>
    </format>
    <format dxfId="3608">
      <pivotArea dataOnly="0" labelOnly="1" fieldPosition="0">
        <references count="2">
          <reference field="0" count="1" selected="0">
            <x v="50"/>
          </reference>
          <reference field="1" count="1">
            <x v="225"/>
          </reference>
        </references>
      </pivotArea>
    </format>
    <format dxfId="3607">
      <pivotArea dataOnly="0" labelOnly="1" fieldPosition="0">
        <references count="2">
          <reference field="0" count="1" selected="0">
            <x v="52"/>
          </reference>
          <reference field="1" count="1">
            <x v="207"/>
          </reference>
        </references>
      </pivotArea>
    </format>
    <format dxfId="3606">
      <pivotArea dataOnly="0" labelOnly="1" fieldPosition="0">
        <references count="2">
          <reference field="0" count="1" selected="0">
            <x v="53"/>
          </reference>
          <reference field="1" count="1">
            <x v="41"/>
          </reference>
        </references>
      </pivotArea>
    </format>
    <format dxfId="3605">
      <pivotArea dataOnly="0" labelOnly="1" fieldPosition="0">
        <references count="2">
          <reference field="0" count="1" selected="0">
            <x v="54"/>
          </reference>
          <reference field="1" count="1">
            <x v="42"/>
          </reference>
        </references>
      </pivotArea>
    </format>
    <format dxfId="3604">
      <pivotArea dataOnly="0" labelOnly="1" fieldPosition="0">
        <references count="2">
          <reference field="0" count="1" selected="0">
            <x v="55"/>
          </reference>
          <reference field="1" count="4">
            <x v="43"/>
            <x v="44"/>
            <x v="49"/>
            <x v="94"/>
          </reference>
        </references>
      </pivotArea>
    </format>
    <format dxfId="3603">
      <pivotArea dataOnly="0" labelOnly="1" fieldPosition="0">
        <references count="2">
          <reference field="0" count="1" selected="0">
            <x v="56"/>
          </reference>
          <reference field="1" count="1">
            <x v="45"/>
          </reference>
        </references>
      </pivotArea>
    </format>
    <format dxfId="3602">
      <pivotArea dataOnly="0" labelOnly="1" fieldPosition="0">
        <references count="2">
          <reference field="0" count="1" selected="0">
            <x v="58"/>
          </reference>
          <reference field="1" count="1">
            <x v="217"/>
          </reference>
        </references>
      </pivotArea>
    </format>
    <format dxfId="3601">
      <pivotArea dataOnly="0" labelOnly="1" fieldPosition="0">
        <references count="2">
          <reference field="0" count="1" selected="0">
            <x v="61"/>
          </reference>
          <reference field="1" count="1">
            <x v="48"/>
          </reference>
        </references>
      </pivotArea>
    </format>
    <format dxfId="3600">
      <pivotArea dataOnly="0" labelOnly="1" fieldPosition="0">
        <references count="2">
          <reference field="0" count="1" selected="0">
            <x v="63"/>
          </reference>
          <reference field="1" count="2">
            <x v="216"/>
            <x v="222"/>
          </reference>
        </references>
      </pivotArea>
    </format>
    <format dxfId="3599">
      <pivotArea dataOnly="0" labelOnly="1" fieldPosition="0">
        <references count="2">
          <reference field="0" count="1" selected="0">
            <x v="66"/>
          </reference>
          <reference field="1" count="1">
            <x v="165"/>
          </reference>
        </references>
      </pivotArea>
    </format>
    <format dxfId="3598">
      <pivotArea dataOnly="0" labelOnly="1" fieldPosition="0">
        <references count="2">
          <reference field="0" count="1" selected="0">
            <x v="69"/>
          </reference>
          <reference field="1" count="1">
            <x v="157"/>
          </reference>
        </references>
      </pivotArea>
    </format>
    <format dxfId="3597">
      <pivotArea dataOnly="0" labelOnly="1" fieldPosition="0">
        <references count="2">
          <reference field="0" count="1" selected="0">
            <x v="70"/>
          </reference>
          <reference field="1" count="4">
            <x v="3"/>
            <x v="54"/>
            <x v="245"/>
            <x v="246"/>
          </reference>
        </references>
      </pivotArea>
    </format>
    <format dxfId="3596">
      <pivotArea dataOnly="0" labelOnly="1" fieldPosition="0">
        <references count="2">
          <reference field="0" count="1" selected="0">
            <x v="71"/>
          </reference>
          <reference field="1" count="1">
            <x v="99"/>
          </reference>
        </references>
      </pivotArea>
    </format>
    <format dxfId="3595">
      <pivotArea dataOnly="0" labelOnly="1" fieldPosition="0">
        <references count="2">
          <reference field="0" count="1" selected="0">
            <x v="73"/>
          </reference>
          <reference field="1" count="1">
            <x v="177"/>
          </reference>
        </references>
      </pivotArea>
    </format>
    <format dxfId="3594">
      <pivotArea dataOnly="0" labelOnly="1" fieldPosition="0">
        <references count="2">
          <reference field="0" count="1" selected="0">
            <x v="74"/>
          </reference>
          <reference field="1" count="6">
            <x v="18"/>
            <x v="28"/>
            <x v="34"/>
            <x v="155"/>
            <x v="202"/>
            <x v="214"/>
          </reference>
        </references>
      </pivotArea>
    </format>
    <format dxfId="3593">
      <pivotArea dataOnly="0" labelOnly="1" fieldPosition="0">
        <references count="2">
          <reference field="0" count="1" selected="0">
            <x v="75"/>
          </reference>
          <reference field="1" count="1">
            <x v="243"/>
          </reference>
        </references>
      </pivotArea>
    </format>
    <format dxfId="3592">
      <pivotArea dataOnly="0" labelOnly="1" fieldPosition="0">
        <references count="2">
          <reference field="0" count="1" selected="0">
            <x v="76"/>
          </reference>
          <reference field="1" count="1">
            <x v="186"/>
          </reference>
        </references>
      </pivotArea>
    </format>
    <format dxfId="3591">
      <pivotArea dataOnly="0" labelOnly="1" fieldPosition="0">
        <references count="2">
          <reference field="0" count="1" selected="0">
            <x v="77"/>
          </reference>
          <reference field="1" count="1">
            <x v="52"/>
          </reference>
        </references>
      </pivotArea>
    </format>
    <format dxfId="3590">
      <pivotArea dataOnly="0" labelOnly="1" fieldPosition="0">
        <references count="2">
          <reference field="0" count="1" selected="0">
            <x v="78"/>
          </reference>
          <reference field="1" count="1">
            <x v="211"/>
          </reference>
        </references>
      </pivotArea>
    </format>
    <format dxfId="3589">
      <pivotArea dataOnly="0" labelOnly="1" fieldPosition="0">
        <references count="2">
          <reference field="0" count="1" selected="0">
            <x v="79"/>
          </reference>
          <reference field="1" count="1">
            <x v="227"/>
          </reference>
        </references>
      </pivotArea>
    </format>
    <format dxfId="3588">
      <pivotArea dataOnly="0" labelOnly="1" fieldPosition="0">
        <references count="2">
          <reference field="0" count="1" selected="0">
            <x v="80"/>
          </reference>
          <reference field="1" count="1">
            <x v="248"/>
          </reference>
        </references>
      </pivotArea>
    </format>
    <format dxfId="3587">
      <pivotArea dataOnly="0" labelOnly="1" fieldPosition="0">
        <references count="2">
          <reference field="0" count="1" selected="0">
            <x v="81"/>
          </reference>
          <reference field="1" count="1">
            <x v="249"/>
          </reference>
        </references>
      </pivotArea>
    </format>
    <format dxfId="3586">
      <pivotArea dataOnly="0" labelOnly="1" fieldPosition="0">
        <references count="2">
          <reference field="0" count="1" selected="0">
            <x v="83"/>
          </reference>
          <reference field="1" count="1">
            <x v="218"/>
          </reference>
        </references>
      </pivotArea>
    </format>
    <format dxfId="3585">
      <pivotArea dataOnly="0" labelOnly="1" fieldPosition="0">
        <references count="2">
          <reference field="0" count="1" selected="0">
            <x v="87"/>
          </reference>
          <reference field="1" count="1">
            <x v="203"/>
          </reference>
        </references>
      </pivotArea>
    </format>
    <format dxfId="3584">
      <pivotArea dataOnly="0" labelOnly="1" fieldPosition="0">
        <references count="2">
          <reference field="0" count="1" selected="0">
            <x v="89"/>
          </reference>
          <reference field="1" count="3">
            <x v="11"/>
            <x v="59"/>
            <x v="159"/>
          </reference>
        </references>
      </pivotArea>
    </format>
    <format dxfId="3583">
      <pivotArea dataOnly="0" labelOnly="1" fieldPosition="0">
        <references count="2">
          <reference field="0" count="1" selected="0">
            <x v="90"/>
          </reference>
          <reference field="1" count="1">
            <x v="250"/>
          </reference>
        </references>
      </pivotArea>
    </format>
    <format dxfId="3582">
      <pivotArea dataOnly="0" labelOnly="1" fieldPosition="0">
        <references count="2">
          <reference field="0" count="1" selected="0">
            <x v="91"/>
          </reference>
          <reference field="1" count="1">
            <x v="61"/>
          </reference>
        </references>
      </pivotArea>
    </format>
    <format dxfId="3581">
      <pivotArea dataOnly="0" labelOnly="1" fieldPosition="0">
        <references count="2">
          <reference field="0" count="1" selected="0">
            <x v="94"/>
          </reference>
          <reference field="1" count="1">
            <x v="64"/>
          </reference>
        </references>
      </pivotArea>
    </format>
    <format dxfId="3580">
      <pivotArea dataOnly="0" labelOnly="1" fieldPosition="0">
        <references count="2">
          <reference field="0" count="1" selected="0">
            <x v="97"/>
          </reference>
          <reference field="1" count="1">
            <x v="65"/>
          </reference>
        </references>
      </pivotArea>
    </format>
    <format dxfId="3579">
      <pivotArea dataOnly="0" labelOnly="1" fieldPosition="0">
        <references count="2">
          <reference field="0" count="1" selected="0">
            <x v="100"/>
          </reference>
          <reference field="1" count="1">
            <x v="128"/>
          </reference>
        </references>
      </pivotArea>
    </format>
    <format dxfId="3578">
      <pivotArea dataOnly="0" labelOnly="1" fieldPosition="0">
        <references count="2">
          <reference field="0" count="1" selected="0">
            <x v="101"/>
          </reference>
          <reference field="1" count="1">
            <x v="129"/>
          </reference>
        </references>
      </pivotArea>
    </format>
    <format dxfId="3577">
      <pivotArea dataOnly="0" labelOnly="1" fieldPosition="0">
        <references count="2">
          <reference field="0" count="1" selected="0">
            <x v="103"/>
          </reference>
          <reference field="1" count="1">
            <x v="241"/>
          </reference>
        </references>
      </pivotArea>
    </format>
    <format dxfId="3576">
      <pivotArea dataOnly="0" labelOnly="1" fieldPosition="0">
        <references count="2">
          <reference field="0" count="1" selected="0">
            <x v="104"/>
          </reference>
          <reference field="1" count="1">
            <x v="72"/>
          </reference>
        </references>
      </pivotArea>
    </format>
    <format dxfId="3575">
      <pivotArea dataOnly="0" labelOnly="1" fieldPosition="0">
        <references count="2">
          <reference field="0" count="1" selected="0">
            <x v="105"/>
          </reference>
          <reference field="1" count="1">
            <x v="219"/>
          </reference>
        </references>
      </pivotArea>
    </format>
    <format dxfId="3574">
      <pivotArea dataOnly="0" labelOnly="1" fieldPosition="0">
        <references count="2">
          <reference field="0" count="1" selected="0">
            <x v="106"/>
          </reference>
          <reference field="1" count="1">
            <x v="168"/>
          </reference>
        </references>
      </pivotArea>
    </format>
    <format dxfId="3573">
      <pivotArea dataOnly="0" labelOnly="1" fieldPosition="0">
        <references count="2">
          <reference field="0" count="1" selected="0">
            <x v="107"/>
          </reference>
          <reference field="1" count="5">
            <x v="19"/>
            <x v="73"/>
            <x v="74"/>
            <x v="181"/>
            <x v="228"/>
          </reference>
        </references>
      </pivotArea>
    </format>
    <format dxfId="3572">
      <pivotArea dataOnly="0" labelOnly="1" fieldPosition="0">
        <references count="2">
          <reference field="0" count="1" selected="0">
            <x v="109"/>
          </reference>
          <reference field="1" count="1">
            <x v="178"/>
          </reference>
        </references>
      </pivotArea>
    </format>
    <format dxfId="3571">
      <pivotArea dataOnly="0" labelOnly="1" fieldPosition="0">
        <references count="2">
          <reference field="0" count="1" selected="0">
            <x v="111"/>
          </reference>
          <reference field="1" count="1">
            <x v="77"/>
          </reference>
        </references>
      </pivotArea>
    </format>
    <format dxfId="3570">
      <pivotArea dataOnly="0" labelOnly="1" fieldPosition="0">
        <references count="2">
          <reference field="0" count="1" selected="0">
            <x v="112"/>
          </reference>
          <reference field="1" count="1">
            <x v="242"/>
          </reference>
        </references>
      </pivotArea>
    </format>
    <format dxfId="3569">
      <pivotArea dataOnly="0" labelOnly="1" fieldPosition="0">
        <references count="2">
          <reference field="0" count="1" selected="0">
            <x v="113"/>
          </reference>
          <reference field="1" count="1">
            <x v="229"/>
          </reference>
        </references>
      </pivotArea>
    </format>
    <format dxfId="3568">
      <pivotArea dataOnly="0" labelOnly="1" fieldPosition="0">
        <references count="2">
          <reference field="0" count="1" selected="0">
            <x v="115"/>
          </reference>
          <reference field="1" count="1">
            <x v="81"/>
          </reference>
        </references>
      </pivotArea>
    </format>
    <format dxfId="3567">
      <pivotArea dataOnly="0" labelOnly="1" fieldPosition="0">
        <references count="2">
          <reference field="0" count="1" selected="0">
            <x v="116"/>
          </reference>
          <reference field="1" count="2">
            <x v="82"/>
            <x v="83"/>
          </reference>
        </references>
      </pivotArea>
    </format>
    <format dxfId="3566">
      <pivotArea dataOnly="0" labelOnly="1" fieldPosition="0">
        <references count="2">
          <reference field="0" count="1" selected="0">
            <x v="117"/>
          </reference>
          <reference field="1" count="1">
            <x v="183"/>
          </reference>
        </references>
      </pivotArea>
    </format>
    <format dxfId="3565">
      <pivotArea dataOnly="0" labelOnly="1" fieldPosition="0">
        <references count="2">
          <reference field="0" count="1" selected="0">
            <x v="118"/>
          </reference>
          <reference field="1" count="1">
            <x v="85"/>
          </reference>
        </references>
      </pivotArea>
    </format>
    <format dxfId="3564">
      <pivotArea dataOnly="0" labelOnly="1" fieldPosition="0">
        <references count="2">
          <reference field="0" count="1" selected="0">
            <x v="120"/>
          </reference>
          <reference field="1" count="3">
            <x v="87"/>
            <x v="167"/>
            <x v="230"/>
          </reference>
        </references>
      </pivotArea>
    </format>
    <format dxfId="3563">
      <pivotArea dataOnly="0" labelOnly="1" fieldPosition="0">
        <references count="2">
          <reference field="0" count="1" selected="0">
            <x v="121"/>
          </reference>
          <reference field="1" count="2">
            <x v="16"/>
            <x v="88"/>
          </reference>
        </references>
      </pivotArea>
    </format>
    <format dxfId="3562">
      <pivotArea dataOnly="0" labelOnly="1" fieldPosition="0">
        <references count="2">
          <reference field="0" count="1" selected="0">
            <x v="124"/>
          </reference>
          <reference field="1" count="1">
            <x v="92"/>
          </reference>
        </references>
      </pivotArea>
    </format>
    <format dxfId="3561">
      <pivotArea dataOnly="0" labelOnly="1" fieldPosition="0">
        <references count="2">
          <reference field="0" count="1" selected="0">
            <x v="126"/>
          </reference>
          <reference field="1" count="1">
            <x v="231"/>
          </reference>
        </references>
      </pivotArea>
    </format>
    <format dxfId="3560">
      <pivotArea dataOnly="0" labelOnly="1" fieldPosition="0">
        <references count="2">
          <reference field="0" count="1" selected="0">
            <x v="128"/>
          </reference>
          <reference field="1" count="1">
            <x v="232"/>
          </reference>
        </references>
      </pivotArea>
    </format>
    <format dxfId="3559">
      <pivotArea dataOnly="0" labelOnly="1" fieldPosition="0">
        <references count="2">
          <reference field="0" count="1" selected="0">
            <x v="129"/>
          </reference>
          <reference field="1" count="1">
            <x v="183"/>
          </reference>
        </references>
      </pivotArea>
    </format>
    <format dxfId="3558">
      <pivotArea dataOnly="0" labelOnly="1" fieldPosition="0">
        <references count="2">
          <reference field="0" count="1" selected="0">
            <x v="130"/>
          </reference>
          <reference field="1" count="1">
            <x v="233"/>
          </reference>
        </references>
      </pivotArea>
    </format>
    <format dxfId="3557">
      <pivotArea dataOnly="0" labelOnly="1" fieldPosition="0">
        <references count="2">
          <reference field="0" count="1" selected="0">
            <x v="133"/>
          </reference>
          <reference field="1" count="1">
            <x v="220"/>
          </reference>
        </references>
      </pivotArea>
    </format>
    <format dxfId="3556">
      <pivotArea dataOnly="0" labelOnly="1" fieldPosition="0">
        <references count="2">
          <reference field="0" count="1" selected="0">
            <x v="134"/>
          </reference>
          <reference field="1" count="1">
            <x v="221"/>
          </reference>
        </references>
      </pivotArea>
    </format>
    <format dxfId="3555">
      <pivotArea dataOnly="0" labelOnly="1" fieldPosition="0">
        <references count="2">
          <reference field="0" count="1" selected="0">
            <x v="135"/>
          </reference>
          <reference field="1" count="2">
            <x v="96"/>
            <x v="166"/>
          </reference>
        </references>
      </pivotArea>
    </format>
    <format dxfId="3554">
      <pivotArea dataOnly="0" labelOnly="1" fieldPosition="0">
        <references count="2">
          <reference field="0" count="1" selected="0">
            <x v="136"/>
          </reference>
          <reference field="1" count="1">
            <x v="169"/>
          </reference>
        </references>
      </pivotArea>
    </format>
    <format dxfId="3553">
      <pivotArea dataOnly="0" labelOnly="1" fieldPosition="0">
        <references count="2">
          <reference field="0" count="1" selected="0">
            <x v="138"/>
          </reference>
          <reference field="1" count="1">
            <x v="100"/>
          </reference>
        </references>
      </pivotArea>
    </format>
    <format dxfId="3552">
      <pivotArea dataOnly="0" labelOnly="1" fieldPosition="0">
        <references count="2">
          <reference field="0" count="1" selected="0">
            <x v="141"/>
          </reference>
          <reference field="1" count="1">
            <x v="182"/>
          </reference>
        </references>
      </pivotArea>
    </format>
    <format dxfId="3551">
      <pivotArea dataOnly="0" labelOnly="1" fieldPosition="0">
        <references count="2">
          <reference field="0" count="1" selected="0">
            <x v="144"/>
          </reference>
          <reference field="1" count="1">
            <x v="187"/>
          </reference>
        </references>
      </pivotArea>
    </format>
    <format dxfId="3550">
      <pivotArea dataOnly="0" labelOnly="1" fieldPosition="0">
        <references count="2">
          <reference field="0" count="1" selected="0">
            <x v="145"/>
          </reference>
          <reference field="1" count="1">
            <x v="106"/>
          </reference>
        </references>
      </pivotArea>
    </format>
    <format dxfId="3549">
      <pivotArea dataOnly="0" labelOnly="1" fieldPosition="0">
        <references count="2">
          <reference field="0" count="1" selected="0">
            <x v="146"/>
          </reference>
          <reference field="1" count="1">
            <x v="107"/>
          </reference>
        </references>
      </pivotArea>
    </format>
    <format dxfId="3548">
      <pivotArea dataOnly="0" labelOnly="1" fieldPosition="0">
        <references count="2">
          <reference field="0" count="1" selected="0">
            <x v="151"/>
          </reference>
          <reference field="1" count="1">
            <x v="170"/>
          </reference>
        </references>
      </pivotArea>
    </format>
    <format dxfId="3547">
      <pivotArea dataOnly="0" labelOnly="1" fieldPosition="0">
        <references count="2">
          <reference field="0" count="1" selected="0">
            <x v="154"/>
          </reference>
          <reference field="1" count="1">
            <x v="179"/>
          </reference>
        </references>
      </pivotArea>
    </format>
    <format dxfId="3546">
      <pivotArea dataOnly="0" labelOnly="1" fieldPosition="0">
        <references count="2">
          <reference field="0" count="1" selected="0">
            <x v="157"/>
          </reference>
          <reference field="1" count="1">
            <x v="171"/>
          </reference>
        </references>
      </pivotArea>
    </format>
    <format dxfId="3545">
      <pivotArea dataOnly="0" labelOnly="1" fieldPosition="0">
        <references count="2">
          <reference field="0" count="1" selected="0">
            <x v="160"/>
          </reference>
          <reference field="1" count="1">
            <x v="119"/>
          </reference>
        </references>
      </pivotArea>
    </format>
    <format dxfId="3544">
      <pivotArea dataOnly="0" labelOnly="1" fieldPosition="0">
        <references count="2">
          <reference field="0" count="1" selected="0">
            <x v="161"/>
          </reference>
          <reference field="1" count="1">
            <x v="120"/>
          </reference>
        </references>
      </pivotArea>
    </format>
    <format dxfId="3543">
      <pivotArea dataOnly="0" labelOnly="1" fieldPosition="0">
        <references count="2">
          <reference field="0" count="1" selected="0">
            <x v="163"/>
          </reference>
          <reference field="1" count="1">
            <x v="4"/>
          </reference>
        </references>
      </pivotArea>
    </format>
    <format dxfId="3542">
      <pivotArea dataOnly="0" labelOnly="1" fieldPosition="0">
        <references count="2">
          <reference field="0" count="1" selected="0">
            <x v="164"/>
          </reference>
          <reference field="1" count="1">
            <x v="172"/>
          </reference>
        </references>
      </pivotArea>
    </format>
    <format dxfId="3541">
      <pivotArea dataOnly="0" labelOnly="1" fieldPosition="0">
        <references count="2">
          <reference field="0" count="1" selected="0">
            <x v="165"/>
          </reference>
          <reference field="1" count="1">
            <x v="101"/>
          </reference>
        </references>
      </pivotArea>
    </format>
    <format dxfId="3540">
      <pivotArea dataOnly="0" labelOnly="1" fieldPosition="0">
        <references count="2">
          <reference field="0" count="1" selected="0">
            <x v="167"/>
          </reference>
          <reference field="1" count="1">
            <x v="212"/>
          </reference>
        </references>
      </pivotArea>
    </format>
    <format dxfId="3539">
      <pivotArea dataOnly="0" labelOnly="1" fieldPosition="0">
        <references count="2">
          <reference field="0" count="1" selected="0">
            <x v="168"/>
          </reference>
          <reference field="1" count="1">
            <x v="251"/>
          </reference>
        </references>
      </pivotArea>
    </format>
    <format dxfId="3538">
      <pivotArea dataOnly="0" labelOnly="1" fieldPosition="0">
        <references count="2">
          <reference field="0" count="1" selected="0">
            <x v="169"/>
          </reference>
          <reference field="1" count="1">
            <x v="123"/>
          </reference>
        </references>
      </pivotArea>
    </format>
    <format dxfId="3537">
      <pivotArea dataOnly="0" labelOnly="1" fieldPosition="0">
        <references count="2">
          <reference field="0" count="1" selected="0">
            <x v="171"/>
          </reference>
          <reference field="1" count="1">
            <x v="200"/>
          </reference>
        </references>
      </pivotArea>
    </format>
    <format dxfId="3536">
      <pivotArea dataOnly="0" labelOnly="1" fieldPosition="0">
        <references count="2">
          <reference field="0" count="1" selected="0">
            <x v="172"/>
          </reference>
          <reference field="1" count="1">
            <x v="124"/>
          </reference>
        </references>
      </pivotArea>
    </format>
    <format dxfId="3535">
      <pivotArea dataOnly="0" labelOnly="1" fieldPosition="0">
        <references count="2">
          <reference field="0" count="1" selected="0">
            <x v="173"/>
          </reference>
          <reference field="1" count="1">
            <x v="125"/>
          </reference>
        </references>
      </pivotArea>
    </format>
    <format dxfId="3534">
      <pivotArea dataOnly="0" labelOnly="1" fieldPosition="0">
        <references count="2">
          <reference field="0" count="1" selected="0">
            <x v="175"/>
          </reference>
          <reference field="1" count="1">
            <x v="235"/>
          </reference>
        </references>
      </pivotArea>
    </format>
    <format dxfId="3533">
      <pivotArea dataOnly="0" labelOnly="1" fieldPosition="0">
        <references count="2">
          <reference field="0" count="1" selected="0">
            <x v="177"/>
          </reference>
          <reference field="1" count="1">
            <x v="174"/>
          </reference>
        </references>
      </pivotArea>
    </format>
    <format dxfId="3532">
      <pivotArea dataOnly="0" labelOnly="1" fieldPosition="0">
        <references count="2">
          <reference field="0" count="1" selected="0">
            <x v="179"/>
          </reference>
          <reference field="1" count="1">
            <x v="133"/>
          </reference>
        </references>
      </pivotArea>
    </format>
    <format dxfId="3531">
      <pivotArea dataOnly="0" labelOnly="1" fieldPosition="0">
        <references count="2">
          <reference field="0" count="1" selected="0">
            <x v="180"/>
          </reference>
          <reference field="1" count="1">
            <x v="134"/>
          </reference>
        </references>
      </pivotArea>
    </format>
    <format dxfId="3530">
      <pivotArea dataOnly="0" labelOnly="1" fieldPosition="0">
        <references count="2">
          <reference field="0" count="1" selected="0">
            <x v="182"/>
          </reference>
          <reference field="1" count="1">
            <x v="237"/>
          </reference>
        </references>
      </pivotArea>
    </format>
    <format dxfId="3529">
      <pivotArea dataOnly="0" labelOnly="1" fieldPosition="0">
        <references count="2">
          <reference field="0" count="1" selected="0">
            <x v="183"/>
          </reference>
          <reference field="1" count="1">
            <x v="136"/>
          </reference>
        </references>
      </pivotArea>
    </format>
    <format dxfId="3528">
      <pivotArea dataOnly="0" labelOnly="1" fieldPosition="0">
        <references count="2">
          <reference field="0" count="1" selected="0">
            <x v="184"/>
          </reference>
          <reference field="1" count="1">
            <x v="238"/>
          </reference>
        </references>
      </pivotArea>
    </format>
    <format dxfId="3527">
      <pivotArea dataOnly="0" labelOnly="1" fieldPosition="0">
        <references count="2">
          <reference field="0" count="1" selected="0">
            <x v="188"/>
          </reference>
          <reference field="1" count="1">
            <x v="252"/>
          </reference>
        </references>
      </pivotArea>
    </format>
    <format dxfId="3526">
      <pivotArea dataOnly="0" labelOnly="1" fieldPosition="0">
        <references count="2">
          <reference field="0" count="1" selected="0">
            <x v="189"/>
          </reference>
          <reference field="1" count="1">
            <x v="142"/>
          </reference>
        </references>
      </pivotArea>
    </format>
    <format dxfId="3525">
      <pivotArea dataOnly="0" labelOnly="1" fieldPosition="0">
        <references count="2">
          <reference field="0" count="1" selected="0">
            <x v="191"/>
          </reference>
          <reference field="1" count="1">
            <x v="146"/>
          </reference>
        </references>
      </pivotArea>
    </format>
    <format dxfId="3524">
      <pivotArea dataOnly="0" labelOnly="1" fieldPosition="0">
        <references count="2">
          <reference field="0" count="1" selected="0">
            <x v="193"/>
          </reference>
          <reference field="1" count="1">
            <x v="204"/>
          </reference>
        </references>
      </pivotArea>
    </format>
    <format dxfId="3523">
      <pivotArea dataOnly="0" labelOnly="1" fieldPosition="0">
        <references count="2">
          <reference field="0" count="1" selected="0">
            <x v="194"/>
          </reference>
          <reference field="1" count="1">
            <x v="148"/>
          </reference>
        </references>
      </pivotArea>
    </format>
    <format dxfId="3522">
      <pivotArea dataOnly="0" labelOnly="1" fieldPosition="0">
        <references count="2">
          <reference field="0" count="1" selected="0">
            <x v="195"/>
          </reference>
          <reference field="1" count="1">
            <x v="147"/>
          </reference>
        </references>
      </pivotArea>
    </format>
    <format dxfId="3521">
      <pivotArea dataOnly="0" labelOnly="1" fieldPosition="0">
        <references count="2">
          <reference field="0" count="1" selected="0">
            <x v="197"/>
          </reference>
          <reference field="1" count="1">
            <x v="157"/>
          </reference>
        </references>
      </pivotArea>
    </format>
    <format dxfId="3520">
      <pivotArea dataOnly="0" labelOnly="1" fieldPosition="0">
        <references count="2">
          <reference field="0" count="1" selected="0">
            <x v="198"/>
          </reference>
          <reference field="1" count="2">
            <x v="152"/>
            <x v="153"/>
          </reference>
        </references>
      </pivotArea>
    </format>
    <format dxfId="3519">
      <pivotArea dataOnly="0" labelOnly="1" fieldPosition="0">
        <references count="2">
          <reference field="0" count="1" selected="0">
            <x v="199"/>
          </reference>
          <reference field="1" count="1">
            <x v="156"/>
          </reference>
        </references>
      </pivotArea>
    </format>
    <format dxfId="3518">
      <pivotArea dataOnly="0" labelOnly="1" fieldPosition="0">
        <references count="2">
          <reference field="0" count="1" selected="0">
            <x v="200"/>
          </reference>
          <reference field="1" count="1">
            <x v="158"/>
          </reference>
        </references>
      </pivotArea>
    </format>
    <format dxfId="3517">
      <pivotArea dataOnly="0" labelOnly="1" fieldPosition="0">
        <references count="2">
          <reference field="0" count="1" selected="0">
            <x v="202"/>
          </reference>
          <reference field="1" count="10">
            <x v="60"/>
            <x v="102"/>
            <x v="121"/>
            <x v="137"/>
            <x v="154"/>
            <x v="161"/>
            <x v="180"/>
            <x v="208"/>
            <x v="234"/>
            <x v="239"/>
          </reference>
        </references>
      </pivotArea>
    </format>
    <format dxfId="3516">
      <pivotArea dataOnly="0" labelOnly="1" fieldPosition="0">
        <references count="2">
          <reference field="0" count="1" selected="0">
            <x v="205"/>
          </reference>
          <reference field="1" count="1">
            <x v="173"/>
          </reference>
        </references>
      </pivotArea>
    </format>
    <format dxfId="3515">
      <pivotArea dataOnly="0" labelOnly="1" fieldPosition="0">
        <references count="2">
          <reference field="0" count="1" selected="0">
            <x v="206"/>
          </reference>
          <reference field="1" count="1">
            <x v="226"/>
          </reference>
        </references>
      </pivotArea>
    </format>
    <format dxfId="3514">
      <pivotArea dataOnly="0" labelOnly="1" fieldPosition="0">
        <references count="2">
          <reference field="0" count="1" selected="0">
            <x v="207"/>
          </reference>
          <reference field="1" count="1">
            <x v="201"/>
          </reference>
        </references>
      </pivotArea>
    </format>
    <format dxfId="3513">
      <pivotArea dataOnly="0" labelOnly="1" fieldPosition="0">
        <references count="2">
          <reference field="0" count="1" selected="0">
            <x v="208"/>
          </reference>
          <reference field="1" count="1">
            <x v="162"/>
          </reference>
        </references>
      </pivotArea>
    </format>
    <format dxfId="3512">
      <pivotArea dataOnly="0" labelOnly="1" fieldPosition="0">
        <references count="2">
          <reference field="0" count="1" selected="0">
            <x v="210"/>
          </reference>
          <reference field="1" count="1">
            <x v="185"/>
          </reference>
        </references>
      </pivotArea>
    </format>
    <format dxfId="3511">
      <pivotArea dataOnly="0" labelOnly="1" fieldPosition="0">
        <references count="2">
          <reference field="0" count="1" selected="0">
            <x v="211"/>
          </reference>
          <reference field="1" count="1">
            <x v="163"/>
          </reference>
        </references>
      </pivotArea>
    </format>
    <format dxfId="3510">
      <pivotArea dataOnly="0" labelOnly="1" fieldPosition="0">
        <references count="2">
          <reference field="0" count="1" selected="0">
            <x v="6"/>
          </reference>
          <reference field="1" count="1">
            <x v="255"/>
          </reference>
        </references>
      </pivotArea>
    </format>
    <format dxfId="3509">
      <pivotArea dataOnly="0" labelOnly="1" fieldPosition="0">
        <references count="2">
          <reference field="0" count="1" selected="0">
            <x v="25"/>
          </reference>
          <reference field="1" count="1">
            <x v="218"/>
          </reference>
        </references>
      </pivotArea>
    </format>
    <format dxfId="3508">
      <pivotArea dataOnly="0" labelOnly="1" fieldPosition="0">
        <references count="2">
          <reference field="0" count="1" selected="0">
            <x v="51"/>
          </reference>
          <reference field="1" count="1">
            <x v="260"/>
          </reference>
        </references>
      </pivotArea>
    </format>
    <format dxfId="3507">
      <pivotArea dataOnly="0" labelOnly="1" fieldPosition="0">
        <references count="2">
          <reference field="0" count="1" selected="0">
            <x v="62"/>
          </reference>
          <reference field="1" count="1">
            <x v="257"/>
          </reference>
        </references>
      </pivotArea>
    </format>
    <format dxfId="3506">
      <pivotArea dataOnly="0" labelOnly="1" fieldPosition="0">
        <references count="2">
          <reference field="0" count="1" selected="0">
            <x v="95"/>
          </reference>
          <reference field="1" count="1">
            <x v="258"/>
          </reference>
        </references>
      </pivotArea>
    </format>
    <format dxfId="3505">
      <pivotArea dataOnly="0" labelOnly="1" fieldPosition="0">
        <references count="2">
          <reference field="0" count="1" selected="0">
            <x v="138"/>
          </reference>
          <reference field="1" count="1">
            <x v="254"/>
          </reference>
        </references>
      </pivotArea>
    </format>
    <format dxfId="3504">
      <pivotArea dataOnly="0" labelOnly="1" fieldPosition="0">
        <references count="2">
          <reference field="0" count="1" selected="0">
            <x v="155"/>
          </reference>
          <reference field="1" count="1">
            <x v="232"/>
          </reference>
        </references>
      </pivotArea>
    </format>
  </formats>
  <pivotTableStyleInfo name="PivotStyleLight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9144AC41-3507-4699-AE8A-BCFCE0513EFD}" name="PivotTable2" cacheId="4"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location ref="B8:M2114" firstHeaderRow="0" firstDataRow="1" firstDataCol="1" rowPageCount="2" colPageCount="1"/>
  <pivotFields count="100">
    <pivotField axis="axisPage" multipleItemSelectionAllowed="1" showAll="0" sortType="ascending" defaultSubtotal="0">
      <items count="212">
        <item x="45"/>
        <item x="46"/>
        <item x="37"/>
        <item x="154"/>
        <item x="48"/>
        <item x="49"/>
        <item x="50"/>
        <item x="190"/>
        <item x="191"/>
        <item x="56"/>
        <item x="51"/>
        <item x="172"/>
        <item x="138"/>
        <item x="168"/>
        <item x="42"/>
        <item x="122"/>
        <item x="173"/>
        <item x="192"/>
        <item x="117"/>
        <item x="6"/>
        <item x="52"/>
        <item x="135"/>
        <item x="164"/>
        <item x="131"/>
        <item x="53"/>
        <item x="74"/>
        <item x="132"/>
        <item x="147"/>
        <item x="193"/>
        <item x="0"/>
        <item x="203"/>
        <item x="7"/>
        <item x="174"/>
        <item x="55"/>
        <item x="58"/>
        <item x="3"/>
        <item x="143"/>
        <item x="14"/>
        <item x="92"/>
        <item x="75"/>
        <item x="54"/>
        <item x="169"/>
        <item x="175"/>
        <item x="204"/>
        <item x="57"/>
        <item x="104"/>
        <item x="160"/>
        <item x="17"/>
        <item x="107"/>
        <item x="136"/>
        <item x="59"/>
        <item x="60"/>
        <item x="62"/>
        <item x="63"/>
        <item x="64"/>
        <item x="8"/>
        <item x="9"/>
        <item x="10"/>
        <item x="65"/>
        <item x="139"/>
        <item x="177"/>
        <item x="66"/>
        <item x="67"/>
        <item x="61"/>
        <item x="170"/>
        <item x="148"/>
        <item x="68"/>
        <item x="194"/>
        <item x="205"/>
        <item x="127"/>
        <item x="1"/>
        <item x="23"/>
        <item x="153"/>
        <item x="70"/>
        <item x="5"/>
        <item x="12"/>
        <item x="123"/>
        <item x="71"/>
        <item x="13"/>
        <item x="72"/>
        <item x="118"/>
        <item x="73"/>
        <item x="156"/>
        <item x="119"/>
        <item x="140"/>
        <item x="188"/>
        <item x="133"/>
        <item x="124"/>
        <item x="159"/>
        <item x="2"/>
        <item x="76"/>
        <item x="129"/>
        <item x="178"/>
        <item x="206"/>
        <item x="15"/>
        <item x="77"/>
        <item x="162"/>
        <item x="16"/>
        <item x="163"/>
        <item x="161"/>
        <item x="102"/>
        <item x="103"/>
        <item x="176"/>
        <item x="78"/>
        <item x="79"/>
        <item x="80"/>
        <item x="21"/>
        <item x="18"/>
        <item x="141"/>
        <item x="81"/>
        <item x="195"/>
        <item x="82"/>
        <item x="120"/>
        <item x="121"/>
        <item x="179"/>
        <item x="19"/>
        <item x="20"/>
        <item x="126"/>
        <item x="83"/>
        <item x="180"/>
        <item x="84"/>
        <item x="4"/>
        <item x="196"/>
        <item x="181"/>
        <item x="22"/>
        <item x="189"/>
        <item x="85"/>
        <item x="155"/>
        <item x="130"/>
        <item x="33"/>
        <item x="87"/>
        <item x="144"/>
        <item x="197"/>
        <item x="88"/>
        <item x="89"/>
        <item x="11"/>
        <item x="90"/>
        <item x="198"/>
        <item x="24"/>
        <item x="149"/>
        <item x="142"/>
        <item x="125"/>
        <item x="157"/>
        <item x="158"/>
        <item x="29"/>
        <item x="27"/>
        <item x="28"/>
        <item x="208"/>
        <item x="150"/>
        <item x="165"/>
        <item x="183"/>
        <item x="91"/>
        <item x="151"/>
        <item x="209"/>
        <item x="93"/>
        <item x="86"/>
        <item x="184"/>
        <item x="94"/>
        <item x="210"/>
        <item x="166"/>
        <item x="30"/>
        <item x="95"/>
        <item x="211"/>
        <item x="47"/>
        <item x="96"/>
        <item x="25"/>
        <item x="199"/>
        <item x="31"/>
        <item x="97"/>
        <item x="98"/>
        <item x="182"/>
        <item x="99"/>
        <item x="100"/>
        <item x="32"/>
        <item x="187"/>
        <item x="101"/>
        <item x="202"/>
        <item x="106"/>
        <item x="171"/>
        <item x="108"/>
        <item x="109"/>
        <item x="200"/>
        <item x="110"/>
        <item x="111"/>
        <item x="112"/>
        <item x="186"/>
        <item x="201"/>
        <item x="137"/>
        <item x="113"/>
        <item x="34"/>
        <item x="207"/>
        <item x="114"/>
        <item x="152"/>
        <item x="35"/>
        <item x="116"/>
        <item x="36"/>
        <item x="134"/>
        <item x="40"/>
        <item x="38"/>
        <item x="39"/>
        <item x="41"/>
        <item x="167"/>
        <item x="26"/>
        <item x="185"/>
        <item x="145"/>
        <item x="105"/>
        <item x="69"/>
        <item x="128"/>
        <item x="43"/>
        <item x="146"/>
        <item x="44"/>
        <item x="115"/>
      </items>
      <extLst>
        <ext xmlns:x14="http://schemas.microsoft.com/office/spreadsheetml/2009/9/main" uri="{2946ED86-A175-432a-8AC1-64E0C546D7DE}">
          <x14:pivotField fillDownLabels="1"/>
        </ext>
      </extLst>
    </pivotField>
    <pivotField axis="axisRow" multipleItemSelectionAllowed="1" showAll="0" sortType="ascending" defaultSubtotal="0">
      <items count="261">
        <item m="1" x="259"/>
        <item x="0"/>
        <item x="58"/>
        <item x="59"/>
        <item x="60"/>
        <item x="61"/>
        <item x="1"/>
        <item x="62"/>
        <item x="63"/>
        <item x="64"/>
        <item x="65"/>
        <item x="66"/>
        <item x="232"/>
        <item x="67"/>
        <item x="210"/>
        <item x="233"/>
        <item x="181"/>
        <item x="234"/>
        <item x="2"/>
        <item x="3"/>
        <item x="4"/>
        <item x="211"/>
        <item x="173"/>
        <item x="235"/>
        <item x="5"/>
        <item x="158"/>
        <item x="6"/>
        <item x="7"/>
        <item x="68"/>
        <item x="8"/>
        <item x="69"/>
        <item x="168"/>
        <item x="70"/>
        <item x="169"/>
        <item x="174"/>
        <item x="236"/>
        <item x="71"/>
        <item x="182"/>
        <item x="249"/>
        <item x="250"/>
        <item x="72"/>
        <item x="73"/>
        <item x="78"/>
        <item x="9"/>
        <item x="74"/>
        <item x="212"/>
        <item x="75"/>
        <item x="76"/>
        <item x="77"/>
        <item x="189"/>
        <item x="171"/>
        <item x="79"/>
        <item x="213"/>
        <item x="251"/>
        <item x="80"/>
        <item x="237"/>
        <item x="81"/>
        <item x="197"/>
        <item x="82"/>
        <item x="83"/>
        <item x="214"/>
        <item x="84"/>
        <item x="85"/>
        <item x="86"/>
        <item x="87"/>
        <item x="10"/>
        <item x="88"/>
        <item x="11"/>
        <item x="12"/>
        <item x="89"/>
        <item x="175"/>
        <item x="215"/>
        <item x="90"/>
        <item x="91"/>
        <item x="92"/>
        <item x="13"/>
        <item x="183"/>
        <item x="93"/>
        <item x="238"/>
        <item n="County of Los Angeles-Dept of Health Services2" x="207"/>
        <item x="94"/>
        <item x="188"/>
        <item x="14"/>
        <item x="95"/>
        <item x="15"/>
        <item x="162"/>
        <item x="96"/>
        <item x="16"/>
        <item x="97"/>
        <item x="159"/>
        <item x="98"/>
        <item x="198"/>
        <item x="17"/>
        <item x="99"/>
        <item x="176"/>
        <item x="100"/>
        <item x="196"/>
        <item x="199"/>
        <item x="216"/>
        <item x="163"/>
        <item x="18"/>
        <item x="101"/>
        <item x="164"/>
        <item x="167"/>
        <item x="217"/>
        <item x="19"/>
        <item x="252"/>
        <item x="20"/>
        <item x="102"/>
        <item x="21"/>
        <item x="184"/>
        <item x="200"/>
        <item x="103"/>
        <item x="180"/>
        <item x="22"/>
        <item x="104"/>
        <item x="218"/>
        <item x="105"/>
        <item x="106"/>
        <item x="107"/>
        <item x="108"/>
        <item x="109"/>
        <item x="23"/>
        <item x="24"/>
        <item x="177"/>
        <item x="110"/>
        <item x="239"/>
        <item x="111"/>
        <item x="160"/>
        <item x="253"/>
        <item x="161"/>
        <item x="219"/>
        <item x="201"/>
        <item x="25"/>
        <item x="112"/>
        <item x="26"/>
        <item x="220"/>
        <item x="113"/>
        <item x="221"/>
        <item x="114"/>
        <item x="155"/>
        <item x="240"/>
        <item x="115"/>
        <item m="1" x="260"/>
        <item x="27"/>
        <item x="202"/>
        <item x="222"/>
        <item x="28"/>
        <item x="231"/>
        <item x="116"/>
        <item x="29"/>
        <item x="117"/>
        <item x="118"/>
        <item x="241"/>
        <item x="119"/>
        <item x="120"/>
        <item x="156"/>
        <item x="223"/>
        <item x="121"/>
        <item x="122"/>
        <item x="242"/>
        <item x="30"/>
        <item x="31"/>
        <item x="32"/>
        <item x="33"/>
        <item x="178"/>
        <item x="165"/>
        <item x="193"/>
        <item x="194"/>
        <item x="34"/>
        <item x="35"/>
        <item x="254"/>
        <item x="185"/>
        <item x="203"/>
        <item x="190"/>
        <item x="36"/>
        <item x="224"/>
        <item x="123"/>
        <item x="255"/>
        <item x="124"/>
        <item x="125"/>
        <item x="126"/>
        <item x="243"/>
        <item x="225"/>
        <item x="127"/>
        <item x="256"/>
        <item x="37"/>
        <item x="195"/>
        <item x="38"/>
        <item x="128"/>
        <item x="257"/>
        <item x="129"/>
        <item x="130"/>
        <item x="244"/>
        <item x="39"/>
        <item x="131"/>
        <item x="132"/>
        <item x="133"/>
        <item x="134"/>
        <item x="40"/>
        <item x="226"/>
        <item x="170"/>
        <item x="41"/>
        <item x="135"/>
        <item x="136"/>
        <item x="137"/>
        <item x="248"/>
        <item x="138"/>
        <item x="139"/>
        <item x="140"/>
        <item x="141"/>
        <item x="208"/>
        <item x="142"/>
        <item x="143"/>
        <item x="245"/>
        <item x="144"/>
        <item x="145"/>
        <item x="42"/>
        <item x="146"/>
        <item x="227"/>
        <item x="246"/>
        <item x="228"/>
        <item x="191"/>
        <item x="172"/>
        <item x="147"/>
        <item x="43"/>
        <item x="186"/>
        <item x="229"/>
        <item x="230"/>
        <item x="148"/>
        <item x="187"/>
        <item x="44"/>
        <item x="45"/>
        <item x="157"/>
        <item x="204"/>
        <item x="192"/>
        <item x="46"/>
        <item x="179"/>
        <item x="47"/>
        <item x="48"/>
        <item x="149"/>
        <item x="49"/>
        <item x="247"/>
        <item x="50"/>
        <item x="51"/>
        <item x="52"/>
        <item x="53"/>
        <item x="205"/>
        <item x="54"/>
        <item x="206"/>
        <item x="150"/>
        <item x="151"/>
        <item x="55"/>
        <item x="152"/>
        <item x="209"/>
        <item x="166"/>
        <item x="56"/>
        <item x="153"/>
        <item x="258"/>
        <item x="57"/>
        <item x="154"/>
      </items>
      <extLst>
        <ext xmlns:x14="http://schemas.microsoft.com/office/spreadsheetml/2009/9/main" uri="{2946ED86-A175-432a-8AC1-64E0C546D7DE}">
          <x14:pivotField fillDownLabels="1"/>
        </ext>
      </extLst>
    </pivotField>
    <pivotField axis="axisRow" showAll="0" sortType="descending" defaultSubtotal="0">
      <items count="2">
        <item x="1"/>
        <item x="0"/>
      </items>
      <extLst>
        <ext xmlns:x14="http://schemas.microsoft.com/office/spreadsheetml/2009/9/main" uri="{2946ED86-A175-432a-8AC1-64E0C546D7DE}">
          <x14:pivotField fillDownLabels="1"/>
        </ext>
      </extLst>
    </pivotField>
    <pivotField axis="axisRow" multipleItemSelectionAllowed="1" showAll="0" sortType="ascending" defaultSubtotal="0">
      <items count="12">
        <item x="11"/>
        <item x="10"/>
        <item x="9"/>
        <item x="8"/>
        <item x="7"/>
        <item x="6"/>
        <item x="5"/>
        <item x="4"/>
        <item x="3"/>
        <item x="2"/>
        <item x="1"/>
        <item x="0"/>
      </items>
      <extLst>
        <ext xmlns:x14="http://schemas.microsoft.com/office/spreadsheetml/2009/9/main" uri="{2946ED86-A175-432a-8AC1-64E0C546D7DE}">
          <x14:pivotField fillDownLabels="1"/>
        </ext>
      </extLst>
    </pivotField>
    <pivotField dataField="1" numFmtId="3" showAll="0" defaultSubtotal="0">
      <extLst>
        <ext xmlns:x14="http://schemas.microsoft.com/office/spreadsheetml/2009/9/main" uri="{2946ED86-A175-432a-8AC1-64E0C546D7DE}">
          <x14:pivotField fillDownLabels="1"/>
        </ext>
      </extLst>
    </pivotField>
    <pivotField dataField="1" numFmtId="3" showAll="0" defaultSubtotal="0">
      <extLst>
        <ext xmlns:x14="http://schemas.microsoft.com/office/spreadsheetml/2009/9/main" uri="{2946ED86-A175-432a-8AC1-64E0C546D7DE}">
          <x14:pivotField fillDownLabels="1"/>
        </ext>
      </extLst>
    </pivotField>
    <pivotField dataField="1" numFmtId="3" showAll="0" defaultSubtotal="0">
      <extLst>
        <ext xmlns:x14="http://schemas.microsoft.com/office/spreadsheetml/2009/9/main" uri="{2946ED86-A175-432a-8AC1-64E0C546D7DE}">
          <x14:pivotField fillDownLabels="1"/>
        </ext>
      </extLst>
    </pivotField>
    <pivotField dataField="1" numFmtId="3" showAll="0" defaultSubtotal="0">
      <extLst>
        <ext xmlns:x14="http://schemas.microsoft.com/office/spreadsheetml/2009/9/main" uri="{2946ED86-A175-432a-8AC1-64E0C546D7DE}">
          <x14:pivotField fillDownLabels="1"/>
        </ext>
      </extLst>
    </pivotField>
    <pivotField dataField="1" numFmtId="3" showAll="0" defaultSubtotal="0">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 dataField="1" numFmtId="3" showAll="0" defaultSubtotal="0">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 numFmtId="3" showAll="0" defaultSubtotal="0">
      <extLst>
        <ext xmlns:x14="http://schemas.microsoft.com/office/spreadsheetml/2009/9/main" uri="{2946ED86-A175-432a-8AC1-64E0C546D7DE}">
          <x14:pivotField fillDownLabels="1"/>
        </ext>
      </extLst>
    </pivotField>
    <pivotField numFmtId="3" showAll="0" defaultSubtotal="0">
      <extLst>
        <ext xmlns:x14="http://schemas.microsoft.com/office/spreadsheetml/2009/9/main" uri="{2946ED86-A175-432a-8AC1-64E0C546D7DE}">
          <x14:pivotField fillDownLabels="1"/>
        </ext>
      </extLst>
    </pivotField>
    <pivotField numFmtId="3" showAll="0" defaultSubtotal="0">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 numFmtId="3" showAll="0" defaultSubtotal="0">
      <extLst>
        <ext xmlns:x14="http://schemas.microsoft.com/office/spreadsheetml/2009/9/main" uri="{2946ED86-A175-432a-8AC1-64E0C546D7DE}">
          <x14:pivotField fillDownLabels="1"/>
        </ext>
      </extLst>
    </pivotField>
    <pivotField numFmtId="3"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dataField="1"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dataField="1"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axis="axisPage" multipleItemSelectionAllowed="1" showAll="0" defaultSubtotal="0">
      <items count="2">
        <item x="1"/>
        <item x="0"/>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dragToRow="0" dragToCol="0" dragToPage="0" showAll="0" defaultSubtotal="0">
      <extLst>
        <ext xmlns:x14="http://schemas.microsoft.com/office/spreadsheetml/2009/9/main" uri="{2946ED86-A175-432a-8AC1-64E0C546D7DE}">
          <x14:pivotField fillDownLabels="1"/>
        </ext>
      </extLst>
    </pivotField>
    <pivotField dragToRow="0" dragToCol="0" dragToPage="0" showAll="0" defaultSubtotal="0">
      <extLst>
        <ext xmlns:x14="http://schemas.microsoft.com/office/spreadsheetml/2009/9/main" uri="{2946ED86-A175-432a-8AC1-64E0C546D7DE}">
          <x14:pivotField fillDownLabels="1"/>
        </ext>
      </extLst>
    </pivotField>
    <pivotField dragToRow="0" dragToCol="0" dragToPage="0" showAll="0" defaultSubtotal="0">
      <extLst>
        <ext xmlns:x14="http://schemas.microsoft.com/office/spreadsheetml/2009/9/main" uri="{2946ED86-A175-432a-8AC1-64E0C546D7DE}">
          <x14:pivotField fillDownLabels="1"/>
        </ext>
      </extLst>
    </pivotField>
    <pivotField dragToRow="0" dragToCol="0" dragToPage="0" showAll="0" defaultSubtotal="0">
      <extLst>
        <ext xmlns:x14="http://schemas.microsoft.com/office/spreadsheetml/2009/9/main" uri="{2946ED86-A175-432a-8AC1-64E0C546D7DE}">
          <x14:pivotField fillDownLabels="1"/>
        </ext>
      </extLst>
    </pivotField>
    <pivotField dragToRow="0" dragToCol="0" dragToPage="0" showAll="0" defaultSubtotal="0">
      <extLst>
        <ext xmlns:x14="http://schemas.microsoft.com/office/spreadsheetml/2009/9/main" uri="{2946ED86-A175-432a-8AC1-64E0C546D7DE}">
          <x14:pivotField fillDownLabels="1"/>
        </ext>
      </extLst>
    </pivotField>
    <pivotField dragToRow="0" dragToCol="0" dragToPage="0" showAll="0" defaultSubtotal="0">
      <extLst>
        <ext xmlns:x14="http://schemas.microsoft.com/office/spreadsheetml/2009/9/main" uri="{2946ED86-A175-432a-8AC1-64E0C546D7DE}">
          <x14:pivotField fillDownLabels="1"/>
        </ext>
      </extLst>
    </pivotField>
    <pivotField dragToRow="0" dragToCol="0" dragToPage="0" showAll="0" defaultSubtotal="0">
      <extLst>
        <ext xmlns:x14="http://schemas.microsoft.com/office/spreadsheetml/2009/9/main" uri="{2946ED86-A175-432a-8AC1-64E0C546D7DE}">
          <x14:pivotField fillDownLabels="1"/>
        </ext>
      </extLst>
    </pivotField>
    <pivotField dragToRow="0" dragToCol="0" dragToPage="0" showAll="0" defaultSubtotal="0">
      <extLst>
        <ext xmlns:x14="http://schemas.microsoft.com/office/spreadsheetml/2009/9/main" uri="{2946ED86-A175-432a-8AC1-64E0C546D7DE}">
          <x14:pivotField fillDownLabels="1"/>
        </ext>
      </extLst>
    </pivotField>
    <pivotField dragToRow="0" dragToCol="0" dragToPage="0" showAll="0" defaultSubtotal="0">
      <extLst>
        <ext xmlns:x14="http://schemas.microsoft.com/office/spreadsheetml/2009/9/main" uri="{2946ED86-A175-432a-8AC1-64E0C546D7DE}">
          <x14:pivotField fillDownLabels="1"/>
        </ext>
      </extLst>
    </pivotField>
    <pivotField dragToRow="0" dragToCol="0" dragToPage="0" showAll="0" defaultSubtotal="0">
      <extLst>
        <ext xmlns:x14="http://schemas.microsoft.com/office/spreadsheetml/2009/9/main" uri="{2946ED86-A175-432a-8AC1-64E0C546D7DE}">
          <x14:pivotField fillDownLabels="1"/>
        </ext>
      </extLst>
    </pivotField>
    <pivotField dragToRow="0" dragToCol="0" dragToPage="0" showAll="0" defaultSubtotal="0">
      <extLst>
        <ext xmlns:x14="http://schemas.microsoft.com/office/spreadsheetml/2009/9/main" uri="{2946ED86-A175-432a-8AC1-64E0C546D7DE}">
          <x14:pivotField fillDownLabels="1"/>
        </ext>
      </extLst>
    </pivotField>
  </pivotFields>
  <rowFields count="3">
    <field x="2"/>
    <field x="1"/>
    <field x="3"/>
  </rowFields>
  <rowItems count="2106">
    <i>
      <x/>
    </i>
    <i r="1">
      <x v="2"/>
    </i>
    <i r="2">
      <x v="2"/>
    </i>
    <i r="2">
      <x v="3"/>
    </i>
    <i r="2">
      <x v="4"/>
    </i>
    <i r="2">
      <x v="5"/>
    </i>
    <i r="2">
      <x v="6"/>
    </i>
    <i r="2">
      <x v="7"/>
    </i>
    <i r="2">
      <x v="8"/>
    </i>
    <i r="2">
      <x v="9"/>
    </i>
    <i r="2">
      <x v="10"/>
    </i>
    <i r="2">
      <x v="11"/>
    </i>
    <i r="1">
      <x v="3"/>
    </i>
    <i r="2">
      <x v="1"/>
    </i>
    <i r="2">
      <x v="2"/>
    </i>
    <i r="2">
      <x v="4"/>
    </i>
    <i r="2">
      <x v="5"/>
    </i>
    <i r="2">
      <x v="6"/>
    </i>
    <i r="2">
      <x v="7"/>
    </i>
    <i r="2">
      <x v="8"/>
    </i>
    <i r="2">
      <x v="9"/>
    </i>
    <i r="2">
      <x v="10"/>
    </i>
    <i r="2">
      <x v="11"/>
    </i>
    <i r="1">
      <x v="4"/>
    </i>
    <i r="2">
      <x v="5"/>
    </i>
    <i r="2">
      <x v="6"/>
    </i>
    <i r="2">
      <x v="7"/>
    </i>
    <i r="2">
      <x v="8"/>
    </i>
    <i r="2">
      <x v="9"/>
    </i>
    <i r="2">
      <x v="10"/>
    </i>
    <i r="2">
      <x v="11"/>
    </i>
    <i r="1">
      <x v="5"/>
    </i>
    <i r="2">
      <x/>
    </i>
    <i r="2">
      <x v="1"/>
    </i>
    <i r="2">
      <x v="2"/>
    </i>
    <i r="2">
      <x v="3"/>
    </i>
    <i r="2">
      <x v="4"/>
    </i>
    <i r="2">
      <x v="5"/>
    </i>
    <i r="2">
      <x v="6"/>
    </i>
    <i r="2">
      <x v="7"/>
    </i>
    <i r="2">
      <x v="8"/>
    </i>
    <i r="2">
      <x v="9"/>
    </i>
    <i r="2">
      <x v="10"/>
    </i>
    <i r="2">
      <x v="11"/>
    </i>
    <i r="1">
      <x v="7"/>
    </i>
    <i r="2">
      <x/>
    </i>
    <i r="2">
      <x v="1"/>
    </i>
    <i r="2">
      <x v="2"/>
    </i>
    <i r="2">
      <x v="3"/>
    </i>
    <i r="2">
      <x v="4"/>
    </i>
    <i r="2">
      <x v="5"/>
    </i>
    <i r="2">
      <x v="6"/>
    </i>
    <i r="2">
      <x v="7"/>
    </i>
    <i r="2">
      <x v="8"/>
    </i>
    <i r="2">
      <x v="9"/>
    </i>
    <i r="2">
      <x v="10"/>
    </i>
    <i r="2">
      <x v="11"/>
    </i>
    <i r="1">
      <x v="8"/>
    </i>
    <i r="2">
      <x/>
    </i>
    <i r="2">
      <x v="1"/>
    </i>
    <i r="2">
      <x v="2"/>
    </i>
    <i r="2">
      <x v="3"/>
    </i>
    <i r="2">
      <x v="4"/>
    </i>
    <i r="2">
      <x v="5"/>
    </i>
    <i r="2">
      <x v="6"/>
    </i>
    <i r="2">
      <x v="7"/>
    </i>
    <i r="2">
      <x v="8"/>
    </i>
    <i r="2">
      <x v="9"/>
    </i>
    <i r="2">
      <x v="10"/>
    </i>
    <i r="2">
      <x v="11"/>
    </i>
    <i r="1">
      <x v="9"/>
    </i>
    <i r="2">
      <x v="9"/>
    </i>
    <i r="2">
      <x v="10"/>
    </i>
    <i r="2">
      <x v="11"/>
    </i>
    <i r="1">
      <x v="10"/>
    </i>
    <i r="2">
      <x v="11"/>
    </i>
    <i r="1">
      <x v="11"/>
    </i>
    <i r="2">
      <x/>
    </i>
    <i r="2">
      <x v="1"/>
    </i>
    <i r="2">
      <x v="2"/>
    </i>
    <i r="2">
      <x v="3"/>
    </i>
    <i r="2">
      <x v="4"/>
    </i>
    <i r="2">
      <x v="5"/>
    </i>
    <i r="2">
      <x v="6"/>
    </i>
    <i r="2">
      <x v="7"/>
    </i>
    <i r="2">
      <x v="8"/>
    </i>
    <i r="2">
      <x v="9"/>
    </i>
    <i r="2">
      <x v="10"/>
    </i>
    <i r="2">
      <x v="11"/>
    </i>
    <i r="1">
      <x v="13"/>
    </i>
    <i r="2">
      <x v="7"/>
    </i>
    <i r="2">
      <x v="8"/>
    </i>
    <i r="2">
      <x v="9"/>
    </i>
    <i r="2">
      <x v="10"/>
    </i>
    <i r="2">
      <x v="11"/>
    </i>
    <i r="1">
      <x v="25"/>
    </i>
    <i r="2">
      <x v="1"/>
    </i>
    <i r="2">
      <x v="2"/>
    </i>
    <i r="2">
      <x v="4"/>
    </i>
    <i r="2">
      <x v="5"/>
    </i>
    <i r="2">
      <x v="6"/>
    </i>
    <i r="2">
      <x v="7"/>
    </i>
    <i r="2">
      <x v="8"/>
    </i>
    <i r="2">
      <x v="9"/>
    </i>
    <i r="2">
      <x v="10"/>
    </i>
    <i r="1">
      <x v="28"/>
    </i>
    <i r="2">
      <x/>
    </i>
    <i r="2">
      <x v="1"/>
    </i>
    <i r="2">
      <x v="2"/>
    </i>
    <i r="2">
      <x v="3"/>
    </i>
    <i r="2">
      <x v="4"/>
    </i>
    <i r="2">
      <x v="5"/>
    </i>
    <i r="2">
      <x v="6"/>
    </i>
    <i r="2">
      <x v="7"/>
    </i>
    <i r="2">
      <x v="8"/>
    </i>
    <i r="2">
      <x v="9"/>
    </i>
    <i r="2">
      <x v="10"/>
    </i>
    <i r="2">
      <x v="11"/>
    </i>
    <i r="1">
      <x v="30"/>
    </i>
    <i r="2">
      <x v="1"/>
    </i>
    <i r="2">
      <x v="2"/>
    </i>
    <i r="2">
      <x v="3"/>
    </i>
    <i r="2">
      <x v="4"/>
    </i>
    <i r="2">
      <x v="5"/>
    </i>
    <i r="2">
      <x v="6"/>
    </i>
    <i r="2">
      <x v="7"/>
    </i>
    <i r="2">
      <x v="8"/>
    </i>
    <i r="2">
      <x v="9"/>
    </i>
    <i r="2">
      <x v="10"/>
    </i>
    <i r="2">
      <x v="11"/>
    </i>
    <i r="1">
      <x v="32"/>
    </i>
    <i r="2">
      <x v="8"/>
    </i>
    <i r="2">
      <x v="9"/>
    </i>
    <i r="2">
      <x v="10"/>
    </i>
    <i r="2">
      <x v="11"/>
    </i>
    <i r="1">
      <x v="36"/>
    </i>
    <i r="2">
      <x v="4"/>
    </i>
    <i r="2">
      <x v="5"/>
    </i>
    <i r="2">
      <x v="6"/>
    </i>
    <i r="2">
      <x v="7"/>
    </i>
    <i r="2">
      <x v="8"/>
    </i>
    <i r="2">
      <x v="9"/>
    </i>
    <i r="2">
      <x v="10"/>
    </i>
    <i r="2">
      <x v="11"/>
    </i>
    <i r="1">
      <x v="40"/>
    </i>
    <i r="2">
      <x/>
    </i>
    <i r="2">
      <x v="1"/>
    </i>
    <i r="2">
      <x v="2"/>
    </i>
    <i r="2">
      <x v="3"/>
    </i>
    <i r="2">
      <x v="4"/>
    </i>
    <i r="2">
      <x v="5"/>
    </i>
    <i r="2">
      <x v="6"/>
    </i>
    <i r="2">
      <x v="7"/>
    </i>
    <i r="2">
      <x v="8"/>
    </i>
    <i r="2">
      <x v="9"/>
    </i>
    <i r="2">
      <x v="10"/>
    </i>
    <i r="2">
      <x v="11"/>
    </i>
    <i r="1">
      <x v="41"/>
    </i>
    <i r="2">
      <x v="8"/>
    </i>
    <i r="2">
      <x v="9"/>
    </i>
    <i r="2">
      <x v="10"/>
    </i>
    <i r="2">
      <x v="11"/>
    </i>
    <i r="1">
      <x v="42"/>
    </i>
    <i r="2">
      <x/>
    </i>
    <i r="2">
      <x v="1"/>
    </i>
    <i r="2">
      <x v="2"/>
    </i>
    <i r="2">
      <x v="3"/>
    </i>
    <i r="2">
      <x v="4"/>
    </i>
    <i r="2">
      <x v="5"/>
    </i>
    <i r="2">
      <x v="6"/>
    </i>
    <i r="2">
      <x v="7"/>
    </i>
    <i r="2">
      <x v="8"/>
    </i>
    <i r="2">
      <x v="9"/>
    </i>
    <i r="2">
      <x v="10"/>
    </i>
    <i r="2">
      <x v="11"/>
    </i>
    <i r="1">
      <x v="44"/>
    </i>
    <i r="2">
      <x v="6"/>
    </i>
    <i r="2">
      <x v="7"/>
    </i>
    <i r="2">
      <x v="8"/>
    </i>
    <i r="2">
      <x v="9"/>
    </i>
    <i r="2">
      <x v="10"/>
    </i>
    <i r="2">
      <x v="11"/>
    </i>
    <i r="1">
      <x v="46"/>
    </i>
    <i r="2">
      <x v="8"/>
    </i>
    <i r="2">
      <x v="9"/>
    </i>
    <i r="2">
      <x v="10"/>
    </i>
    <i r="2">
      <x v="11"/>
    </i>
    <i r="1">
      <x v="47"/>
    </i>
    <i r="2">
      <x v="1"/>
    </i>
    <i r="2">
      <x v="2"/>
    </i>
    <i r="2">
      <x v="3"/>
    </i>
    <i r="2">
      <x v="4"/>
    </i>
    <i r="2">
      <x v="5"/>
    </i>
    <i r="2">
      <x v="6"/>
    </i>
    <i r="2">
      <x v="7"/>
    </i>
    <i r="2">
      <x v="8"/>
    </i>
    <i r="2">
      <x v="9"/>
    </i>
    <i r="2">
      <x v="10"/>
    </i>
    <i r="2">
      <x v="11"/>
    </i>
    <i r="1">
      <x v="48"/>
    </i>
    <i r="2">
      <x v="1"/>
    </i>
    <i r="2">
      <x v="2"/>
    </i>
    <i r="2">
      <x v="3"/>
    </i>
    <i r="2">
      <x v="4"/>
    </i>
    <i r="2">
      <x v="5"/>
    </i>
    <i r="2">
      <x v="6"/>
    </i>
    <i r="2">
      <x v="7"/>
    </i>
    <i r="2">
      <x v="8"/>
    </i>
    <i r="2">
      <x v="9"/>
    </i>
    <i r="2">
      <x v="10"/>
    </i>
    <i r="2">
      <x v="11"/>
    </i>
    <i r="1">
      <x v="49"/>
    </i>
    <i r="2">
      <x/>
    </i>
    <i r="2">
      <x v="1"/>
    </i>
    <i r="2">
      <x v="2"/>
    </i>
    <i r="2">
      <x v="3"/>
    </i>
    <i r="2">
      <x v="4"/>
    </i>
    <i r="2">
      <x v="5"/>
    </i>
    <i r="1">
      <x v="50"/>
    </i>
    <i r="2">
      <x v="7"/>
    </i>
    <i r="2">
      <x v="8"/>
    </i>
    <i r="1">
      <x v="51"/>
    </i>
    <i r="2">
      <x/>
    </i>
    <i r="2">
      <x v="1"/>
    </i>
    <i r="2">
      <x v="2"/>
    </i>
    <i r="2">
      <x v="3"/>
    </i>
    <i r="2">
      <x v="4"/>
    </i>
    <i r="2">
      <x v="5"/>
    </i>
    <i r="2">
      <x v="6"/>
    </i>
    <i r="2">
      <x v="7"/>
    </i>
    <i r="2">
      <x v="8"/>
    </i>
    <i r="2">
      <x v="9"/>
    </i>
    <i r="2">
      <x v="10"/>
    </i>
    <i r="2">
      <x v="11"/>
    </i>
    <i r="1">
      <x v="54"/>
    </i>
    <i r="2">
      <x v="10"/>
    </i>
    <i r="2">
      <x v="11"/>
    </i>
    <i r="1">
      <x v="56"/>
    </i>
    <i r="2">
      <x/>
    </i>
    <i r="2">
      <x v="1"/>
    </i>
    <i r="2">
      <x v="2"/>
    </i>
    <i r="2">
      <x v="3"/>
    </i>
    <i r="2">
      <x v="4"/>
    </i>
    <i r="2">
      <x v="5"/>
    </i>
    <i r="2">
      <x v="6"/>
    </i>
    <i r="2">
      <x v="7"/>
    </i>
    <i r="2">
      <x v="8"/>
    </i>
    <i r="2">
      <x v="9"/>
    </i>
    <i r="2">
      <x v="10"/>
    </i>
    <i r="2">
      <x v="11"/>
    </i>
    <i r="1">
      <x v="58"/>
    </i>
    <i r="2">
      <x v="9"/>
    </i>
    <i r="2">
      <x v="10"/>
    </i>
    <i r="2">
      <x v="11"/>
    </i>
    <i r="1">
      <x v="59"/>
    </i>
    <i r="2">
      <x v="11"/>
    </i>
    <i r="1">
      <x v="61"/>
    </i>
    <i r="2">
      <x v="8"/>
    </i>
    <i r="2">
      <x v="9"/>
    </i>
    <i r="2">
      <x v="10"/>
    </i>
    <i r="2">
      <x v="11"/>
    </i>
    <i r="1">
      <x v="62"/>
    </i>
    <i r="2">
      <x v="7"/>
    </i>
    <i r="2">
      <x v="8"/>
    </i>
    <i r="2">
      <x v="9"/>
    </i>
    <i r="2">
      <x v="10"/>
    </i>
    <i r="2">
      <x v="11"/>
    </i>
    <i r="1">
      <x v="63"/>
    </i>
    <i r="2">
      <x/>
    </i>
    <i r="2">
      <x v="1"/>
    </i>
    <i r="2">
      <x v="2"/>
    </i>
    <i r="2">
      <x v="3"/>
    </i>
    <i r="2">
      <x v="4"/>
    </i>
    <i r="2">
      <x v="5"/>
    </i>
    <i r="2">
      <x v="6"/>
    </i>
    <i r="2">
      <x v="7"/>
    </i>
    <i r="2">
      <x v="8"/>
    </i>
    <i r="2">
      <x v="9"/>
    </i>
    <i r="2">
      <x v="10"/>
    </i>
    <i r="2">
      <x v="11"/>
    </i>
    <i r="1">
      <x v="64"/>
    </i>
    <i r="2">
      <x/>
    </i>
    <i r="2">
      <x v="1"/>
    </i>
    <i r="2">
      <x v="2"/>
    </i>
    <i r="2">
      <x v="3"/>
    </i>
    <i r="2">
      <x v="4"/>
    </i>
    <i r="2">
      <x v="5"/>
    </i>
    <i r="2">
      <x v="6"/>
    </i>
    <i r="2">
      <x v="7"/>
    </i>
    <i r="2">
      <x v="8"/>
    </i>
    <i r="2">
      <x v="9"/>
    </i>
    <i r="2">
      <x v="10"/>
    </i>
    <i r="2">
      <x v="11"/>
    </i>
    <i r="1">
      <x v="66"/>
    </i>
    <i r="2">
      <x/>
    </i>
    <i r="2">
      <x v="1"/>
    </i>
    <i r="2">
      <x v="2"/>
    </i>
    <i r="2">
      <x v="3"/>
    </i>
    <i r="2">
      <x v="4"/>
    </i>
    <i r="2">
      <x v="5"/>
    </i>
    <i r="2">
      <x v="6"/>
    </i>
    <i r="2">
      <x v="7"/>
    </i>
    <i r="2">
      <x v="8"/>
    </i>
    <i r="2">
      <x v="9"/>
    </i>
    <i r="2">
      <x v="10"/>
    </i>
    <i r="2">
      <x v="11"/>
    </i>
    <i r="1">
      <x v="69"/>
    </i>
    <i r="2">
      <x v="8"/>
    </i>
    <i r="2">
      <x v="9"/>
    </i>
    <i r="2">
      <x v="10"/>
    </i>
    <i r="2">
      <x v="11"/>
    </i>
    <i r="1">
      <x v="72"/>
    </i>
    <i r="2">
      <x v="1"/>
    </i>
    <i r="2">
      <x v="2"/>
    </i>
    <i r="2">
      <x v="3"/>
    </i>
    <i r="2">
      <x v="4"/>
    </i>
    <i r="2">
      <x v="5"/>
    </i>
    <i r="2">
      <x v="6"/>
    </i>
    <i r="2">
      <x v="7"/>
    </i>
    <i r="2">
      <x v="8"/>
    </i>
    <i r="2">
      <x v="9"/>
    </i>
    <i r="2">
      <x v="10"/>
    </i>
    <i r="2">
      <x v="11"/>
    </i>
    <i r="1">
      <x v="73"/>
    </i>
    <i r="2">
      <x v="11"/>
    </i>
    <i r="1">
      <x v="74"/>
    </i>
    <i r="2">
      <x/>
    </i>
    <i r="2">
      <x v="1"/>
    </i>
    <i r="2">
      <x v="2"/>
    </i>
    <i r="2">
      <x v="3"/>
    </i>
    <i r="2">
      <x v="4"/>
    </i>
    <i r="2">
      <x v="5"/>
    </i>
    <i r="2">
      <x v="6"/>
    </i>
    <i r="2">
      <x v="7"/>
    </i>
    <i r="2">
      <x v="8"/>
    </i>
    <i r="2">
      <x v="9"/>
    </i>
    <i r="2">
      <x v="10"/>
    </i>
    <i r="2">
      <x v="11"/>
    </i>
    <i r="1">
      <x v="77"/>
    </i>
    <i r="2">
      <x/>
    </i>
    <i r="2">
      <x v="1"/>
    </i>
    <i r="2">
      <x v="2"/>
    </i>
    <i r="2">
      <x v="3"/>
    </i>
    <i r="2">
      <x v="4"/>
    </i>
    <i r="2">
      <x v="5"/>
    </i>
    <i r="2">
      <x v="6"/>
    </i>
    <i r="2">
      <x v="7"/>
    </i>
    <i r="2">
      <x v="8"/>
    </i>
    <i r="2">
      <x v="9"/>
    </i>
    <i r="2">
      <x v="10"/>
    </i>
    <i r="2">
      <x v="11"/>
    </i>
    <i r="1">
      <x v="79"/>
    </i>
    <i r="2">
      <x/>
    </i>
    <i r="2">
      <x v="1"/>
    </i>
    <i r="2">
      <x v="2"/>
    </i>
    <i r="1">
      <x v="80"/>
    </i>
    <i r="2">
      <x/>
    </i>
    <i r="2">
      <x v="1"/>
    </i>
    <i r="2">
      <x v="2"/>
    </i>
    <i r="2">
      <x v="3"/>
    </i>
    <i r="2">
      <x v="4"/>
    </i>
    <i r="2">
      <x v="5"/>
    </i>
    <i r="2">
      <x v="6"/>
    </i>
    <i r="2">
      <x v="7"/>
    </i>
    <i r="2">
      <x v="8"/>
    </i>
    <i r="2">
      <x v="9"/>
    </i>
    <i r="2">
      <x v="10"/>
    </i>
    <i r="2">
      <x v="11"/>
    </i>
    <i r="1">
      <x v="81"/>
    </i>
    <i r="2">
      <x v="1"/>
    </i>
    <i r="2">
      <x v="2"/>
    </i>
    <i r="2">
      <x v="3"/>
    </i>
    <i r="2">
      <x v="4"/>
    </i>
    <i r="2">
      <x v="5"/>
    </i>
    <i r="2">
      <x v="6"/>
    </i>
    <i r="1">
      <x v="83"/>
    </i>
    <i r="2">
      <x v="4"/>
    </i>
    <i r="2">
      <x v="5"/>
    </i>
    <i r="2">
      <x v="6"/>
    </i>
    <i r="2">
      <x v="7"/>
    </i>
    <i r="2">
      <x v="8"/>
    </i>
    <i r="2">
      <x v="9"/>
    </i>
    <i r="2">
      <x v="10"/>
    </i>
    <i r="2">
      <x v="11"/>
    </i>
    <i r="1">
      <x v="86"/>
    </i>
    <i r="2">
      <x/>
    </i>
    <i r="2">
      <x v="1"/>
    </i>
    <i r="2">
      <x v="2"/>
    </i>
    <i r="2">
      <x v="3"/>
    </i>
    <i r="2">
      <x v="4"/>
    </i>
    <i r="2">
      <x v="5"/>
    </i>
    <i r="2">
      <x v="6"/>
    </i>
    <i r="2">
      <x v="7"/>
    </i>
    <i r="2">
      <x v="8"/>
    </i>
    <i r="2">
      <x v="9"/>
    </i>
    <i r="2">
      <x v="10"/>
    </i>
    <i r="2">
      <x v="11"/>
    </i>
    <i r="1">
      <x v="88"/>
    </i>
    <i r="2">
      <x v="9"/>
    </i>
    <i r="2">
      <x v="10"/>
    </i>
    <i r="2">
      <x v="11"/>
    </i>
    <i r="1">
      <x v="89"/>
    </i>
    <i r="2">
      <x v="10"/>
    </i>
    <i r="1">
      <x v="90"/>
    </i>
    <i r="2">
      <x v="10"/>
    </i>
    <i r="2">
      <x v="11"/>
    </i>
    <i r="1">
      <x v="93"/>
    </i>
    <i r="2">
      <x v="8"/>
    </i>
    <i r="2">
      <x v="9"/>
    </i>
    <i r="2">
      <x v="10"/>
    </i>
    <i r="2">
      <x v="11"/>
    </i>
    <i r="1">
      <x v="95"/>
    </i>
    <i r="2">
      <x/>
    </i>
    <i r="2">
      <x v="1"/>
    </i>
    <i r="2">
      <x v="2"/>
    </i>
    <i r="2">
      <x v="3"/>
    </i>
    <i r="2">
      <x v="4"/>
    </i>
    <i r="2">
      <x v="5"/>
    </i>
    <i r="2">
      <x v="6"/>
    </i>
    <i r="2">
      <x v="7"/>
    </i>
    <i r="2">
      <x v="8"/>
    </i>
    <i r="2">
      <x v="9"/>
    </i>
    <i r="2">
      <x v="10"/>
    </i>
    <i r="2">
      <x v="11"/>
    </i>
    <i r="1">
      <x v="96"/>
    </i>
    <i r="2">
      <x/>
    </i>
    <i r="2">
      <x v="1"/>
    </i>
    <i r="2">
      <x v="2"/>
    </i>
    <i r="2">
      <x v="3"/>
    </i>
    <i r="1">
      <x v="101"/>
    </i>
    <i r="2">
      <x v="10"/>
    </i>
    <i r="2">
      <x v="11"/>
    </i>
    <i r="1">
      <x v="103"/>
    </i>
    <i r="2">
      <x/>
    </i>
    <i r="2">
      <x v="1"/>
    </i>
    <i r="2">
      <x v="2"/>
    </i>
    <i r="2">
      <x v="3"/>
    </i>
    <i r="2">
      <x v="4"/>
    </i>
    <i r="2">
      <x v="5"/>
    </i>
    <i r="2">
      <x v="6"/>
    </i>
    <i r="2">
      <x v="7"/>
    </i>
    <i r="2">
      <x v="8"/>
    </i>
    <i r="2">
      <x v="9"/>
    </i>
    <i r="1">
      <x v="108"/>
    </i>
    <i r="2">
      <x v="11"/>
    </i>
    <i r="1">
      <x v="112"/>
    </i>
    <i r="2">
      <x/>
    </i>
    <i r="2">
      <x v="1"/>
    </i>
    <i r="2">
      <x v="2"/>
    </i>
    <i r="2">
      <x v="3"/>
    </i>
    <i r="2">
      <x v="4"/>
    </i>
    <i r="2">
      <x v="5"/>
    </i>
    <i r="2">
      <x v="6"/>
    </i>
    <i r="2">
      <x v="7"/>
    </i>
    <i r="2">
      <x v="8"/>
    </i>
    <i r="2">
      <x v="9"/>
    </i>
    <i r="2">
      <x v="10"/>
    </i>
    <i r="2">
      <x v="11"/>
    </i>
    <i r="1">
      <x v="113"/>
    </i>
    <i r="2">
      <x v="6"/>
    </i>
    <i r="2">
      <x v="7"/>
    </i>
    <i r="1">
      <x v="115"/>
    </i>
    <i r="2">
      <x/>
    </i>
    <i r="2">
      <x v="1"/>
    </i>
    <i r="2">
      <x v="2"/>
    </i>
    <i r="2">
      <x v="3"/>
    </i>
    <i r="2">
      <x v="4"/>
    </i>
    <i r="2">
      <x v="5"/>
    </i>
    <i r="2">
      <x v="6"/>
    </i>
    <i r="2">
      <x v="7"/>
    </i>
    <i r="2">
      <x v="8"/>
    </i>
    <i r="2">
      <x v="9"/>
    </i>
    <i r="2">
      <x v="10"/>
    </i>
    <i r="2">
      <x v="11"/>
    </i>
    <i r="1">
      <x v="117"/>
    </i>
    <i r="2">
      <x v="9"/>
    </i>
    <i r="2">
      <x v="10"/>
    </i>
    <i r="2">
      <x v="11"/>
    </i>
    <i r="1">
      <x v="118"/>
    </i>
    <i r="2">
      <x/>
    </i>
    <i r="2">
      <x v="1"/>
    </i>
    <i r="2">
      <x v="2"/>
    </i>
    <i r="2">
      <x v="3"/>
    </i>
    <i r="2">
      <x v="4"/>
    </i>
    <i r="2">
      <x v="5"/>
    </i>
    <i r="2">
      <x v="6"/>
    </i>
    <i r="2">
      <x v="7"/>
    </i>
    <i r="2">
      <x v="8"/>
    </i>
    <i r="2">
      <x v="9"/>
    </i>
    <i r="2">
      <x v="10"/>
    </i>
    <i r="2">
      <x v="11"/>
    </i>
    <i r="1">
      <x v="119"/>
    </i>
    <i r="2">
      <x v="8"/>
    </i>
    <i r="2">
      <x v="9"/>
    </i>
    <i r="2">
      <x v="10"/>
    </i>
    <i r="2">
      <x v="11"/>
    </i>
    <i r="1">
      <x v="120"/>
    </i>
    <i r="2">
      <x/>
    </i>
    <i r="2">
      <x v="1"/>
    </i>
    <i r="2">
      <x v="2"/>
    </i>
    <i r="2">
      <x v="3"/>
    </i>
    <i r="2">
      <x v="5"/>
    </i>
    <i r="2">
      <x v="6"/>
    </i>
    <i r="2">
      <x v="7"/>
    </i>
    <i r="2">
      <x v="8"/>
    </i>
    <i r="2">
      <x v="9"/>
    </i>
    <i r="2">
      <x v="10"/>
    </i>
    <i r="2">
      <x v="11"/>
    </i>
    <i r="1">
      <x v="121"/>
    </i>
    <i r="2">
      <x v="9"/>
    </i>
    <i r="2">
      <x v="10"/>
    </i>
    <i r="2">
      <x v="11"/>
    </i>
    <i r="1">
      <x v="125"/>
    </i>
    <i r="2">
      <x v="4"/>
    </i>
    <i r="2">
      <x v="5"/>
    </i>
    <i r="2">
      <x v="6"/>
    </i>
    <i r="2">
      <x v="7"/>
    </i>
    <i r="2">
      <x v="8"/>
    </i>
    <i r="2">
      <x v="9"/>
    </i>
    <i r="2">
      <x v="10"/>
    </i>
    <i r="2">
      <x v="11"/>
    </i>
    <i r="1">
      <x v="127"/>
    </i>
    <i r="2">
      <x/>
    </i>
    <i r="2">
      <x v="1"/>
    </i>
    <i r="2">
      <x v="2"/>
    </i>
    <i r="2">
      <x v="3"/>
    </i>
    <i r="2">
      <x v="4"/>
    </i>
    <i r="2">
      <x v="5"/>
    </i>
    <i r="2">
      <x v="6"/>
    </i>
    <i r="2">
      <x v="7"/>
    </i>
    <i r="2">
      <x v="8"/>
    </i>
    <i r="2">
      <x v="9"/>
    </i>
    <i r="2">
      <x v="10"/>
    </i>
    <i r="2">
      <x v="11"/>
    </i>
    <i r="1">
      <x v="128"/>
    </i>
    <i r="2">
      <x v="9"/>
    </i>
    <i r="2">
      <x v="10"/>
    </i>
    <i r="1">
      <x v="130"/>
    </i>
    <i r="2">
      <x/>
    </i>
    <i r="2">
      <x v="1"/>
    </i>
    <i r="2">
      <x v="2"/>
    </i>
    <i r="2">
      <x v="3"/>
    </i>
    <i r="2">
      <x v="4"/>
    </i>
    <i r="2">
      <x v="5"/>
    </i>
    <i r="2">
      <x v="6"/>
    </i>
    <i r="2">
      <x v="7"/>
    </i>
    <i r="2">
      <x v="8"/>
    </i>
    <i r="2">
      <x v="9"/>
    </i>
    <i r="2">
      <x v="10"/>
    </i>
    <i r="1">
      <x v="134"/>
    </i>
    <i r="2">
      <x/>
    </i>
    <i r="2">
      <x v="1"/>
    </i>
    <i r="2">
      <x v="2"/>
    </i>
    <i r="2">
      <x v="3"/>
    </i>
    <i r="2">
      <x v="4"/>
    </i>
    <i r="2">
      <x v="5"/>
    </i>
    <i r="2">
      <x v="6"/>
    </i>
    <i r="2">
      <x v="7"/>
    </i>
    <i r="2">
      <x v="8"/>
    </i>
    <i r="2">
      <x v="9"/>
    </i>
    <i r="2">
      <x v="10"/>
    </i>
    <i r="2">
      <x v="11"/>
    </i>
    <i r="1">
      <x v="137"/>
    </i>
    <i r="2">
      <x/>
    </i>
    <i r="2">
      <x v="1"/>
    </i>
    <i r="2">
      <x v="2"/>
    </i>
    <i r="2">
      <x v="3"/>
    </i>
    <i r="2">
      <x v="4"/>
    </i>
    <i r="2">
      <x v="5"/>
    </i>
    <i r="2">
      <x v="6"/>
    </i>
    <i r="2">
      <x v="7"/>
    </i>
    <i r="2">
      <x v="8"/>
    </i>
    <i r="2">
      <x v="9"/>
    </i>
    <i r="2">
      <x v="10"/>
    </i>
    <i r="2">
      <x v="11"/>
    </i>
    <i r="1">
      <x v="139"/>
    </i>
    <i r="2">
      <x v="2"/>
    </i>
    <i r="2">
      <x v="9"/>
    </i>
    <i r="2">
      <x v="10"/>
    </i>
    <i r="2">
      <x v="11"/>
    </i>
    <i r="1">
      <x v="142"/>
    </i>
    <i r="2">
      <x/>
    </i>
    <i r="2">
      <x v="1"/>
    </i>
    <i r="2">
      <x v="2"/>
    </i>
    <i r="2">
      <x v="3"/>
    </i>
    <i r="2">
      <x v="4"/>
    </i>
    <i r="2">
      <x v="5"/>
    </i>
    <i r="2">
      <x v="6"/>
    </i>
    <i r="2">
      <x v="7"/>
    </i>
    <i r="2">
      <x v="8"/>
    </i>
    <i r="2">
      <x v="9"/>
    </i>
    <i r="2">
      <x v="10"/>
    </i>
    <i r="2">
      <x v="11"/>
    </i>
    <i r="1">
      <x v="148"/>
    </i>
    <i r="2">
      <x/>
    </i>
    <i r="2">
      <x v="1"/>
    </i>
    <i r="1">
      <x v="149"/>
    </i>
    <i r="2">
      <x v="9"/>
    </i>
    <i r="2">
      <x v="10"/>
    </i>
    <i r="2">
      <x v="11"/>
    </i>
    <i r="1">
      <x v="151"/>
    </i>
    <i r="2">
      <x v="5"/>
    </i>
    <i r="2">
      <x v="6"/>
    </i>
    <i r="2">
      <x v="7"/>
    </i>
    <i r="2">
      <x v="8"/>
    </i>
    <i r="2">
      <x v="9"/>
    </i>
    <i r="2">
      <x v="10"/>
    </i>
    <i r="2">
      <x v="11"/>
    </i>
    <i r="1">
      <x v="152"/>
    </i>
    <i r="2">
      <x/>
    </i>
    <i r="2">
      <x v="1"/>
    </i>
    <i r="2">
      <x v="2"/>
    </i>
    <i r="2">
      <x v="3"/>
    </i>
    <i r="2">
      <x v="4"/>
    </i>
    <i r="2">
      <x v="5"/>
    </i>
    <i r="2">
      <x v="6"/>
    </i>
    <i r="2">
      <x v="7"/>
    </i>
    <i r="2">
      <x v="8"/>
    </i>
    <i r="2">
      <x v="9"/>
    </i>
    <i r="2">
      <x v="10"/>
    </i>
    <i r="2">
      <x v="11"/>
    </i>
    <i r="1">
      <x v="154"/>
    </i>
    <i r="2">
      <x v="1"/>
    </i>
    <i r="2">
      <x v="2"/>
    </i>
    <i r="2">
      <x v="3"/>
    </i>
    <i r="2">
      <x v="4"/>
    </i>
    <i r="2">
      <x v="5"/>
    </i>
    <i r="2">
      <x v="6"/>
    </i>
    <i r="2">
      <x v="7"/>
    </i>
    <i r="2">
      <x v="8"/>
    </i>
    <i r="2">
      <x v="9"/>
    </i>
    <i r="2">
      <x v="10"/>
    </i>
    <i r="2">
      <x v="11"/>
    </i>
    <i r="1">
      <x v="155"/>
    </i>
    <i r="2">
      <x v="8"/>
    </i>
    <i r="2">
      <x v="9"/>
    </i>
    <i r="2">
      <x v="10"/>
    </i>
    <i r="2">
      <x v="11"/>
    </i>
    <i r="1">
      <x v="158"/>
    </i>
    <i r="2">
      <x/>
    </i>
    <i r="2">
      <x v="1"/>
    </i>
    <i r="2">
      <x v="2"/>
    </i>
    <i r="2">
      <x v="3"/>
    </i>
    <i r="2">
      <x v="4"/>
    </i>
    <i r="2">
      <x v="5"/>
    </i>
    <i r="2">
      <x v="6"/>
    </i>
    <i r="2">
      <x v="7"/>
    </i>
    <i r="2">
      <x v="8"/>
    </i>
    <i r="2">
      <x v="9"/>
    </i>
    <i r="2">
      <x v="10"/>
    </i>
    <i r="2">
      <x v="11"/>
    </i>
    <i r="1">
      <x v="159"/>
    </i>
    <i r="2">
      <x/>
    </i>
    <i r="2">
      <x v="1"/>
    </i>
    <i r="2">
      <x v="2"/>
    </i>
    <i r="2">
      <x v="3"/>
    </i>
    <i r="2">
      <x v="4"/>
    </i>
    <i r="2">
      <x v="5"/>
    </i>
    <i r="2">
      <x v="6"/>
    </i>
    <i r="2">
      <x v="7"/>
    </i>
    <i r="2">
      <x v="8"/>
    </i>
    <i r="2">
      <x v="9"/>
    </i>
    <i r="2">
      <x v="10"/>
    </i>
    <i r="2">
      <x v="11"/>
    </i>
    <i r="1">
      <x v="177"/>
    </i>
    <i r="2">
      <x/>
    </i>
    <i r="2">
      <x v="1"/>
    </i>
    <i r="2">
      <x v="2"/>
    </i>
    <i r="2">
      <x v="3"/>
    </i>
    <i r="2">
      <x v="4"/>
    </i>
    <i r="2">
      <x v="5"/>
    </i>
    <i r="2">
      <x v="6"/>
    </i>
    <i r="2">
      <x v="7"/>
    </i>
    <i r="2">
      <x v="8"/>
    </i>
    <i r="2">
      <x v="9"/>
    </i>
    <i r="2">
      <x v="10"/>
    </i>
    <i r="2">
      <x v="11"/>
    </i>
    <i r="1">
      <x v="179"/>
    </i>
    <i r="2">
      <x v="7"/>
    </i>
    <i r="2">
      <x v="8"/>
    </i>
    <i r="2">
      <x v="9"/>
    </i>
    <i r="2">
      <x v="10"/>
    </i>
    <i r="2">
      <x v="11"/>
    </i>
    <i r="1">
      <x v="180"/>
    </i>
    <i r="2">
      <x/>
    </i>
    <i r="2">
      <x v="1"/>
    </i>
    <i r="2">
      <x v="2"/>
    </i>
    <i r="2">
      <x v="3"/>
    </i>
    <i r="2">
      <x v="4"/>
    </i>
    <i r="2">
      <x v="5"/>
    </i>
    <i r="2">
      <x v="6"/>
    </i>
    <i r="2">
      <x v="7"/>
    </i>
    <i r="2">
      <x v="8"/>
    </i>
    <i r="2">
      <x v="9"/>
    </i>
    <i r="2">
      <x v="10"/>
    </i>
    <i r="2">
      <x v="11"/>
    </i>
    <i r="1">
      <x v="181"/>
    </i>
    <i r="2">
      <x v="4"/>
    </i>
    <i r="2">
      <x v="5"/>
    </i>
    <i r="2">
      <x v="6"/>
    </i>
    <i r="2">
      <x v="7"/>
    </i>
    <i r="2">
      <x v="8"/>
    </i>
    <i r="2">
      <x v="9"/>
    </i>
    <i r="2">
      <x v="10"/>
    </i>
    <i r="2">
      <x v="11"/>
    </i>
    <i r="1">
      <x v="184"/>
    </i>
    <i r="2">
      <x/>
    </i>
    <i r="2">
      <x v="1"/>
    </i>
    <i r="2">
      <x v="2"/>
    </i>
    <i r="2">
      <x v="3"/>
    </i>
    <i r="2">
      <x v="4"/>
    </i>
    <i r="2">
      <x v="5"/>
    </i>
    <i r="2">
      <x v="6"/>
    </i>
    <i r="2">
      <x v="7"/>
    </i>
    <i r="2">
      <x v="8"/>
    </i>
    <i r="2">
      <x v="9"/>
    </i>
    <i r="2">
      <x v="10"/>
    </i>
    <i r="2">
      <x v="11"/>
    </i>
    <i r="1">
      <x v="189"/>
    </i>
    <i r="2">
      <x v="2"/>
    </i>
    <i r="2">
      <x v="3"/>
    </i>
    <i r="2">
      <x v="5"/>
    </i>
    <i r="2">
      <x v="6"/>
    </i>
    <i r="2">
      <x v="7"/>
    </i>
    <i r="2">
      <x v="8"/>
    </i>
    <i r="2">
      <x v="9"/>
    </i>
    <i r="2">
      <x v="10"/>
    </i>
    <i r="2">
      <x v="11"/>
    </i>
    <i r="1">
      <x v="191"/>
    </i>
    <i r="2">
      <x/>
    </i>
    <i r="2">
      <x v="1"/>
    </i>
    <i r="2">
      <x v="2"/>
    </i>
    <i r="2">
      <x v="3"/>
    </i>
    <i r="2">
      <x v="4"/>
    </i>
    <i r="2">
      <x v="5"/>
    </i>
    <i r="2">
      <x v="6"/>
    </i>
    <i r="2">
      <x v="7"/>
    </i>
    <i r="2">
      <x v="8"/>
    </i>
    <i r="2">
      <x v="9"/>
    </i>
    <i r="2">
      <x v="10"/>
    </i>
    <i r="2">
      <x v="11"/>
    </i>
    <i r="1">
      <x v="192"/>
    </i>
    <i r="2">
      <x/>
    </i>
    <i r="2">
      <x v="1"/>
    </i>
    <i r="2">
      <x v="2"/>
    </i>
    <i r="2">
      <x v="3"/>
    </i>
    <i r="2">
      <x v="4"/>
    </i>
    <i r="2">
      <x v="5"/>
    </i>
    <i r="2">
      <x v="6"/>
    </i>
    <i r="2">
      <x v="7"/>
    </i>
    <i r="2">
      <x v="8"/>
    </i>
    <i r="2">
      <x v="9"/>
    </i>
    <i r="2">
      <x v="10"/>
    </i>
    <i r="2">
      <x v="11"/>
    </i>
    <i r="1">
      <x v="195"/>
    </i>
    <i r="2">
      <x v="7"/>
    </i>
    <i r="2">
      <x v="8"/>
    </i>
    <i r="2">
      <x v="9"/>
    </i>
    <i r="2">
      <x v="10"/>
    </i>
    <i r="2">
      <x v="11"/>
    </i>
    <i r="1">
      <x v="196"/>
    </i>
    <i r="2">
      <x v="2"/>
    </i>
    <i r="2">
      <x v="3"/>
    </i>
    <i r="2">
      <x v="4"/>
    </i>
    <i r="2">
      <x v="5"/>
    </i>
    <i r="2">
      <x v="6"/>
    </i>
    <i r="2">
      <x v="7"/>
    </i>
    <i r="2">
      <x v="8"/>
    </i>
    <i r="2">
      <x v="9"/>
    </i>
    <i r="2">
      <x v="10"/>
    </i>
    <i r="2">
      <x v="11"/>
    </i>
    <i r="1">
      <x v="197"/>
    </i>
    <i r="2">
      <x v="6"/>
    </i>
    <i r="2">
      <x v="7"/>
    </i>
    <i r="2">
      <x v="8"/>
    </i>
    <i r="2">
      <x v="9"/>
    </i>
    <i r="2">
      <x v="10"/>
    </i>
    <i r="2">
      <x v="11"/>
    </i>
    <i r="1">
      <x v="198"/>
    </i>
    <i r="2">
      <x v="1"/>
    </i>
    <i r="2">
      <x v="2"/>
    </i>
    <i r="2">
      <x v="3"/>
    </i>
    <i r="2">
      <x v="4"/>
    </i>
    <i r="2">
      <x v="5"/>
    </i>
    <i r="2">
      <x v="6"/>
    </i>
    <i r="2">
      <x v="7"/>
    </i>
    <i r="2">
      <x v="8"/>
    </i>
    <i r="2">
      <x v="9"/>
    </i>
    <i r="2">
      <x v="10"/>
    </i>
    <i r="2">
      <x v="11"/>
    </i>
    <i r="1">
      <x v="203"/>
    </i>
    <i r="2">
      <x/>
    </i>
    <i r="2">
      <x v="1"/>
    </i>
    <i r="2">
      <x v="2"/>
    </i>
    <i r="2">
      <x v="3"/>
    </i>
    <i r="2">
      <x v="4"/>
    </i>
    <i r="2">
      <x v="5"/>
    </i>
    <i r="2">
      <x v="6"/>
    </i>
    <i r="2">
      <x v="7"/>
    </i>
    <i r="2">
      <x v="8"/>
    </i>
    <i r="2">
      <x v="9"/>
    </i>
    <i r="2">
      <x v="10"/>
    </i>
    <i r="2">
      <x v="11"/>
    </i>
    <i r="1">
      <x v="204"/>
    </i>
    <i r="2">
      <x/>
    </i>
    <i r="2">
      <x v="1"/>
    </i>
    <i r="2">
      <x v="2"/>
    </i>
    <i r="2">
      <x v="3"/>
    </i>
    <i r="2">
      <x v="4"/>
    </i>
    <i r="2">
      <x v="5"/>
    </i>
    <i r="2">
      <x v="6"/>
    </i>
    <i r="2">
      <x v="7"/>
    </i>
    <i r="2">
      <x v="8"/>
    </i>
    <i r="2">
      <x v="9"/>
    </i>
    <i r="2">
      <x v="10"/>
    </i>
    <i r="2">
      <x v="11"/>
    </i>
    <i r="1">
      <x v="205"/>
    </i>
    <i r="2">
      <x/>
    </i>
    <i r="2">
      <x v="1"/>
    </i>
    <i r="2">
      <x v="2"/>
    </i>
    <i r="2">
      <x v="3"/>
    </i>
    <i r="2">
      <x v="4"/>
    </i>
    <i r="2">
      <x v="5"/>
    </i>
    <i r="2">
      <x v="6"/>
    </i>
    <i r="2">
      <x v="7"/>
    </i>
    <i r="2">
      <x v="8"/>
    </i>
    <i r="2">
      <x v="9"/>
    </i>
    <i r="2">
      <x v="10"/>
    </i>
    <i r="2">
      <x v="11"/>
    </i>
    <i r="1">
      <x v="206"/>
    </i>
    <i r="2">
      <x/>
    </i>
    <i r="1">
      <x v="207"/>
    </i>
    <i r="2">
      <x/>
    </i>
    <i r="2">
      <x v="1"/>
    </i>
    <i r="2">
      <x v="2"/>
    </i>
    <i r="2">
      <x v="3"/>
    </i>
    <i r="2">
      <x v="4"/>
    </i>
    <i r="2">
      <x v="5"/>
    </i>
    <i r="2">
      <x v="6"/>
    </i>
    <i r="2">
      <x v="7"/>
    </i>
    <i r="2">
      <x v="8"/>
    </i>
    <i r="2">
      <x v="9"/>
    </i>
    <i r="2">
      <x v="10"/>
    </i>
    <i r="2">
      <x v="11"/>
    </i>
    <i r="1">
      <x v="208"/>
    </i>
    <i r="2">
      <x/>
    </i>
    <i r="2">
      <x v="1"/>
    </i>
    <i r="2">
      <x v="2"/>
    </i>
    <i r="2">
      <x v="3"/>
    </i>
    <i r="2">
      <x v="4"/>
    </i>
    <i r="2">
      <x v="5"/>
    </i>
    <i r="2">
      <x v="6"/>
    </i>
    <i r="2">
      <x v="7"/>
    </i>
    <i r="2">
      <x v="8"/>
    </i>
    <i r="2">
      <x v="9"/>
    </i>
    <i r="2">
      <x v="10"/>
    </i>
    <i r="2">
      <x v="11"/>
    </i>
    <i r="1">
      <x v="209"/>
    </i>
    <i r="2">
      <x/>
    </i>
    <i r="2">
      <x v="1"/>
    </i>
    <i r="2">
      <x v="2"/>
    </i>
    <i r="2">
      <x v="3"/>
    </i>
    <i r="2">
      <x v="4"/>
    </i>
    <i r="2">
      <x v="5"/>
    </i>
    <i r="2">
      <x v="6"/>
    </i>
    <i r="2">
      <x v="7"/>
    </i>
    <i r="2">
      <x v="8"/>
    </i>
    <i r="2">
      <x v="9"/>
    </i>
    <i r="2">
      <x v="10"/>
    </i>
    <i r="2">
      <x v="11"/>
    </i>
    <i r="1">
      <x v="210"/>
    </i>
    <i r="2">
      <x/>
    </i>
    <i r="2">
      <x v="1"/>
    </i>
    <i r="2">
      <x v="2"/>
    </i>
    <i r="2">
      <x v="3"/>
    </i>
    <i r="2">
      <x v="4"/>
    </i>
    <i r="2">
      <x v="5"/>
    </i>
    <i r="2">
      <x v="6"/>
    </i>
    <i r="2">
      <x v="7"/>
    </i>
    <i r="2">
      <x v="8"/>
    </i>
    <i r="2">
      <x v="9"/>
    </i>
    <i r="2">
      <x v="10"/>
    </i>
    <i r="2">
      <x v="11"/>
    </i>
    <i r="1">
      <x v="211"/>
    </i>
    <i r="2">
      <x v="1"/>
    </i>
    <i r="2">
      <x v="2"/>
    </i>
    <i r="1">
      <x v="212"/>
    </i>
    <i r="2">
      <x/>
    </i>
    <i r="2">
      <x v="1"/>
    </i>
    <i r="2">
      <x v="2"/>
    </i>
    <i r="2">
      <x v="3"/>
    </i>
    <i r="2">
      <x v="4"/>
    </i>
    <i r="2">
      <x v="5"/>
    </i>
    <i r="2">
      <x v="6"/>
    </i>
    <i r="2">
      <x v="7"/>
    </i>
    <i r="2">
      <x v="8"/>
    </i>
    <i r="2">
      <x v="9"/>
    </i>
    <i r="2">
      <x v="10"/>
    </i>
    <i r="2">
      <x v="11"/>
    </i>
    <i r="1">
      <x v="213"/>
    </i>
    <i r="2">
      <x/>
    </i>
    <i r="2">
      <x v="1"/>
    </i>
    <i r="2">
      <x v="2"/>
    </i>
    <i r="2">
      <x v="3"/>
    </i>
    <i r="2">
      <x v="4"/>
    </i>
    <i r="2">
      <x v="5"/>
    </i>
    <i r="2">
      <x v="6"/>
    </i>
    <i r="2">
      <x v="7"/>
    </i>
    <i r="2">
      <x v="8"/>
    </i>
    <i r="2">
      <x v="9"/>
    </i>
    <i r="2">
      <x v="10"/>
    </i>
    <i r="2">
      <x v="11"/>
    </i>
    <i r="1">
      <x v="215"/>
    </i>
    <i r="2">
      <x v="5"/>
    </i>
    <i r="2">
      <x v="6"/>
    </i>
    <i r="2">
      <x v="7"/>
    </i>
    <i r="2">
      <x v="8"/>
    </i>
    <i r="2">
      <x v="9"/>
    </i>
    <i r="2">
      <x v="10"/>
    </i>
    <i r="2">
      <x v="11"/>
    </i>
    <i r="1">
      <x v="216"/>
    </i>
    <i r="2">
      <x/>
    </i>
    <i r="2">
      <x v="1"/>
    </i>
    <i r="2">
      <x v="2"/>
    </i>
    <i r="2">
      <x v="3"/>
    </i>
    <i r="2">
      <x v="4"/>
    </i>
    <i r="2">
      <x v="5"/>
    </i>
    <i r="2">
      <x v="6"/>
    </i>
    <i r="2">
      <x v="7"/>
    </i>
    <i r="2">
      <x v="8"/>
    </i>
    <i r="2">
      <x v="9"/>
    </i>
    <i r="2">
      <x v="10"/>
    </i>
    <i r="2">
      <x v="11"/>
    </i>
    <i r="1">
      <x v="218"/>
    </i>
    <i r="2">
      <x/>
    </i>
    <i r="2">
      <x v="1"/>
    </i>
    <i r="2">
      <x v="2"/>
    </i>
    <i r="2">
      <x v="3"/>
    </i>
    <i r="2">
      <x v="4"/>
    </i>
    <i r="2">
      <x v="5"/>
    </i>
    <i r="2">
      <x v="6"/>
    </i>
    <i r="2">
      <x v="7"/>
    </i>
    <i r="2">
      <x v="8"/>
    </i>
    <i r="2">
      <x v="9"/>
    </i>
    <i r="2">
      <x v="10"/>
    </i>
    <i r="2">
      <x v="11"/>
    </i>
    <i r="1">
      <x v="223"/>
    </i>
    <i r="2">
      <x v="3"/>
    </i>
    <i r="2">
      <x v="4"/>
    </i>
    <i r="2">
      <x v="5"/>
    </i>
    <i r="2">
      <x v="6"/>
    </i>
    <i r="2">
      <x v="7"/>
    </i>
    <i r="2">
      <x v="8"/>
    </i>
    <i r="1">
      <x v="224"/>
    </i>
    <i r="2">
      <x v="10"/>
    </i>
    <i r="2">
      <x v="11"/>
    </i>
    <i r="1">
      <x v="229"/>
    </i>
    <i r="2">
      <x v="1"/>
    </i>
    <i r="2">
      <x v="2"/>
    </i>
    <i r="2">
      <x v="3"/>
    </i>
    <i r="2">
      <x v="4"/>
    </i>
    <i r="2">
      <x v="5"/>
    </i>
    <i r="2">
      <x v="6"/>
    </i>
    <i r="2">
      <x v="7"/>
    </i>
    <i r="2">
      <x v="8"/>
    </i>
    <i r="2">
      <x v="9"/>
    </i>
    <i r="2">
      <x v="10"/>
    </i>
    <i r="2">
      <x v="11"/>
    </i>
    <i r="1">
      <x v="240"/>
    </i>
    <i r="2">
      <x/>
    </i>
    <i r="2">
      <x v="1"/>
    </i>
    <i r="2">
      <x v="2"/>
    </i>
    <i r="2">
      <x v="3"/>
    </i>
    <i r="2">
      <x v="4"/>
    </i>
    <i r="2">
      <x v="5"/>
    </i>
    <i r="2">
      <x v="6"/>
    </i>
    <i r="2">
      <x v="7"/>
    </i>
    <i r="2">
      <x v="8"/>
    </i>
    <i r="2">
      <x v="9"/>
    </i>
    <i r="2">
      <x v="10"/>
    </i>
    <i r="2">
      <x v="11"/>
    </i>
    <i r="1">
      <x v="250"/>
    </i>
    <i r="2">
      <x v="4"/>
    </i>
    <i r="2">
      <x v="5"/>
    </i>
    <i r="2">
      <x v="6"/>
    </i>
    <i r="2">
      <x v="7"/>
    </i>
    <i r="2">
      <x v="8"/>
    </i>
    <i r="2">
      <x v="9"/>
    </i>
    <i r="2">
      <x v="10"/>
    </i>
    <i r="2">
      <x v="11"/>
    </i>
    <i r="1">
      <x v="251"/>
    </i>
    <i r="2">
      <x v="5"/>
    </i>
    <i r="2">
      <x v="6"/>
    </i>
    <i r="2">
      <x v="7"/>
    </i>
    <i r="2">
      <x v="8"/>
    </i>
    <i r="2">
      <x v="9"/>
    </i>
    <i r="2">
      <x v="10"/>
    </i>
    <i r="2">
      <x v="11"/>
    </i>
    <i r="1">
      <x v="253"/>
    </i>
    <i r="2">
      <x/>
    </i>
    <i r="2">
      <x v="1"/>
    </i>
    <i r="2">
      <x v="2"/>
    </i>
    <i r="2">
      <x v="3"/>
    </i>
    <i r="2">
      <x v="4"/>
    </i>
    <i r="2">
      <x v="5"/>
    </i>
    <i r="2">
      <x v="6"/>
    </i>
    <i r="2">
      <x v="7"/>
    </i>
    <i r="2">
      <x v="8"/>
    </i>
    <i r="2">
      <x v="9"/>
    </i>
    <i r="2">
      <x v="10"/>
    </i>
    <i r="2">
      <x v="11"/>
    </i>
    <i r="1">
      <x v="254"/>
    </i>
    <i r="2">
      <x v="1"/>
    </i>
    <i r="2">
      <x v="2"/>
    </i>
    <i r="1">
      <x v="255"/>
    </i>
    <i r="2">
      <x v="6"/>
    </i>
    <i r="2">
      <x v="7"/>
    </i>
    <i r="2">
      <x v="8"/>
    </i>
    <i r="2">
      <x v="9"/>
    </i>
    <i r="1">
      <x v="257"/>
    </i>
    <i r="2">
      <x/>
    </i>
    <i r="2">
      <x v="1"/>
    </i>
    <i r="2">
      <x v="2"/>
    </i>
    <i r="2">
      <x v="3"/>
    </i>
    <i r="2">
      <x v="4"/>
    </i>
    <i r="2">
      <x v="5"/>
    </i>
    <i r="2">
      <x v="6"/>
    </i>
    <i r="2">
      <x v="7"/>
    </i>
    <i r="2">
      <x v="8"/>
    </i>
    <i r="2">
      <x v="9"/>
    </i>
    <i r="2">
      <x v="10"/>
    </i>
    <i r="2">
      <x v="11"/>
    </i>
    <i r="1">
      <x v="260"/>
    </i>
    <i r="2">
      <x/>
    </i>
    <i r="2">
      <x v="1"/>
    </i>
    <i r="2">
      <x v="2"/>
    </i>
    <i r="2">
      <x v="3"/>
    </i>
    <i r="2">
      <x v="4"/>
    </i>
    <i r="2">
      <x v="5"/>
    </i>
    <i r="2">
      <x v="6"/>
    </i>
    <i r="2">
      <x v="7"/>
    </i>
    <i r="2">
      <x v="8"/>
    </i>
    <i r="2">
      <x v="9"/>
    </i>
    <i r="2">
      <x v="10"/>
    </i>
    <i r="2">
      <x v="11"/>
    </i>
    <i>
      <x v="1"/>
    </i>
    <i r="1">
      <x v="1"/>
    </i>
    <i r="2">
      <x v="1"/>
    </i>
    <i r="2">
      <x v="2"/>
    </i>
    <i r="2">
      <x v="3"/>
    </i>
    <i r="2">
      <x v="4"/>
    </i>
    <i r="2">
      <x v="5"/>
    </i>
    <i r="2">
      <x v="6"/>
    </i>
    <i r="2">
      <x v="7"/>
    </i>
    <i r="2">
      <x v="8"/>
    </i>
    <i r="2">
      <x v="9"/>
    </i>
    <i r="2">
      <x v="10"/>
    </i>
    <i r="2">
      <x v="11"/>
    </i>
    <i r="1">
      <x v="6"/>
    </i>
    <i r="2">
      <x/>
    </i>
    <i r="2">
      <x v="1"/>
    </i>
    <i r="2">
      <x v="2"/>
    </i>
    <i r="2">
      <x v="3"/>
    </i>
    <i r="2">
      <x v="4"/>
    </i>
    <i r="2">
      <x v="5"/>
    </i>
    <i r="2">
      <x v="6"/>
    </i>
    <i r="2">
      <x v="7"/>
    </i>
    <i r="2">
      <x v="8"/>
    </i>
    <i r="2">
      <x v="9"/>
    </i>
    <i r="2">
      <x v="10"/>
    </i>
    <i r="2">
      <x v="11"/>
    </i>
    <i r="1">
      <x v="12"/>
    </i>
    <i r="2">
      <x/>
    </i>
    <i r="2">
      <x v="1"/>
    </i>
    <i r="1">
      <x v="14"/>
    </i>
    <i r="2">
      <x/>
    </i>
    <i r="2">
      <x v="1"/>
    </i>
    <i r="2">
      <x v="2"/>
    </i>
    <i r="1">
      <x v="15"/>
    </i>
    <i r="2">
      <x/>
    </i>
    <i r="2">
      <x v="1"/>
    </i>
    <i r="1">
      <x v="16"/>
    </i>
    <i r="2">
      <x v="1"/>
    </i>
    <i r="2">
      <x v="2"/>
    </i>
    <i r="2">
      <x v="3"/>
    </i>
    <i r="2">
      <x v="4"/>
    </i>
    <i r="2">
      <x v="5"/>
    </i>
    <i r="2">
      <x v="6"/>
    </i>
    <i r="1">
      <x v="17"/>
    </i>
    <i r="2">
      <x/>
    </i>
    <i r="2">
      <x v="1"/>
    </i>
    <i r="1">
      <x v="18"/>
    </i>
    <i r="2">
      <x/>
    </i>
    <i r="2">
      <x v="1"/>
    </i>
    <i r="2">
      <x v="2"/>
    </i>
    <i r="2">
      <x v="3"/>
    </i>
    <i r="2">
      <x v="4"/>
    </i>
    <i r="2">
      <x v="5"/>
    </i>
    <i r="2">
      <x v="6"/>
    </i>
    <i r="2">
      <x v="7"/>
    </i>
    <i r="2">
      <x v="8"/>
    </i>
    <i r="2">
      <x v="9"/>
    </i>
    <i r="2">
      <x v="10"/>
    </i>
    <i r="2">
      <x v="11"/>
    </i>
    <i r="1">
      <x v="19"/>
    </i>
    <i r="2">
      <x/>
    </i>
    <i r="2">
      <x v="1"/>
    </i>
    <i r="2">
      <x v="2"/>
    </i>
    <i r="2">
      <x v="3"/>
    </i>
    <i r="2">
      <x v="4"/>
    </i>
    <i r="2">
      <x v="5"/>
    </i>
    <i r="2">
      <x v="6"/>
    </i>
    <i r="2">
      <x v="7"/>
    </i>
    <i r="2">
      <x v="8"/>
    </i>
    <i r="2">
      <x v="9"/>
    </i>
    <i r="2">
      <x v="10"/>
    </i>
    <i r="2">
      <x v="11"/>
    </i>
    <i r="1">
      <x v="20"/>
    </i>
    <i r="2">
      <x/>
    </i>
    <i r="2">
      <x v="1"/>
    </i>
    <i r="2">
      <x v="2"/>
    </i>
    <i r="2">
      <x v="3"/>
    </i>
    <i r="2">
      <x v="4"/>
    </i>
    <i r="2">
      <x v="5"/>
    </i>
    <i r="2">
      <x v="6"/>
    </i>
    <i r="2">
      <x v="7"/>
    </i>
    <i r="2">
      <x v="8"/>
    </i>
    <i r="2">
      <x v="9"/>
    </i>
    <i r="2">
      <x v="10"/>
    </i>
    <i r="2">
      <x v="11"/>
    </i>
    <i r="1">
      <x v="21"/>
    </i>
    <i r="2">
      <x/>
    </i>
    <i r="2">
      <x v="1"/>
    </i>
    <i r="2">
      <x v="2"/>
    </i>
    <i r="1">
      <x v="22"/>
    </i>
    <i r="2">
      <x v="6"/>
    </i>
    <i r="2">
      <x v="7"/>
    </i>
    <i r="1">
      <x v="23"/>
    </i>
    <i r="2">
      <x v="1"/>
    </i>
    <i r="1">
      <x v="24"/>
    </i>
    <i r="2">
      <x/>
    </i>
    <i r="2">
      <x v="1"/>
    </i>
    <i r="2">
      <x v="2"/>
    </i>
    <i r="2">
      <x v="3"/>
    </i>
    <i r="2">
      <x v="4"/>
    </i>
    <i r="2">
      <x v="5"/>
    </i>
    <i r="2">
      <x v="6"/>
    </i>
    <i r="2">
      <x v="7"/>
    </i>
    <i r="2">
      <x v="8"/>
    </i>
    <i r="2">
      <x v="9"/>
    </i>
    <i r="2">
      <x v="10"/>
    </i>
    <i r="2">
      <x v="11"/>
    </i>
    <i r="1">
      <x v="26"/>
    </i>
    <i r="2">
      <x/>
    </i>
    <i r="2">
      <x v="1"/>
    </i>
    <i r="2">
      <x v="2"/>
    </i>
    <i r="2">
      <x v="3"/>
    </i>
    <i r="2">
      <x v="4"/>
    </i>
    <i r="2">
      <x v="5"/>
    </i>
    <i r="2">
      <x v="6"/>
    </i>
    <i r="2">
      <x v="7"/>
    </i>
    <i r="2">
      <x v="8"/>
    </i>
    <i r="2">
      <x v="9"/>
    </i>
    <i r="2">
      <x v="10"/>
    </i>
    <i r="2">
      <x v="11"/>
    </i>
    <i r="1">
      <x v="27"/>
    </i>
    <i r="2">
      <x v="6"/>
    </i>
    <i r="2">
      <x v="7"/>
    </i>
    <i r="2">
      <x v="8"/>
    </i>
    <i r="2">
      <x v="9"/>
    </i>
    <i r="2">
      <x v="10"/>
    </i>
    <i r="2">
      <x v="11"/>
    </i>
    <i r="1">
      <x v="29"/>
    </i>
    <i r="2">
      <x/>
    </i>
    <i r="2">
      <x v="1"/>
    </i>
    <i r="2">
      <x v="2"/>
    </i>
    <i r="2">
      <x v="3"/>
    </i>
    <i r="2">
      <x v="4"/>
    </i>
    <i r="2">
      <x v="5"/>
    </i>
    <i r="2">
      <x v="6"/>
    </i>
    <i r="2">
      <x v="7"/>
    </i>
    <i r="2">
      <x v="8"/>
    </i>
    <i r="2">
      <x v="9"/>
    </i>
    <i r="2">
      <x v="10"/>
    </i>
    <i r="2">
      <x v="11"/>
    </i>
    <i r="1">
      <x v="31"/>
    </i>
    <i r="2">
      <x/>
    </i>
    <i r="2">
      <x v="1"/>
    </i>
    <i r="2">
      <x v="2"/>
    </i>
    <i r="2">
      <x v="3"/>
    </i>
    <i r="2">
      <x v="4"/>
    </i>
    <i r="2">
      <x v="5"/>
    </i>
    <i r="2">
      <x v="6"/>
    </i>
    <i r="2">
      <x v="7"/>
    </i>
    <i r="2">
      <x v="8"/>
    </i>
    <i r="1">
      <x v="33"/>
    </i>
    <i r="2">
      <x v="6"/>
    </i>
    <i r="2">
      <x v="7"/>
    </i>
    <i r="2">
      <x v="8"/>
    </i>
    <i r="1">
      <x v="34"/>
    </i>
    <i r="2">
      <x/>
    </i>
    <i r="2">
      <x v="1"/>
    </i>
    <i r="2">
      <x v="2"/>
    </i>
    <i r="2">
      <x v="3"/>
    </i>
    <i r="2">
      <x v="4"/>
    </i>
    <i r="2">
      <x v="5"/>
    </i>
    <i r="2">
      <x v="6"/>
    </i>
    <i r="2">
      <x v="7"/>
    </i>
    <i r="1">
      <x v="35"/>
    </i>
    <i r="2">
      <x/>
    </i>
    <i r="2">
      <x v="1"/>
    </i>
    <i r="1">
      <x v="37"/>
    </i>
    <i r="2">
      <x/>
    </i>
    <i r="2">
      <x v="1"/>
    </i>
    <i r="2">
      <x v="2"/>
    </i>
    <i r="2">
      <x v="3"/>
    </i>
    <i r="2">
      <x v="4"/>
    </i>
    <i r="2">
      <x v="5"/>
    </i>
    <i r="2">
      <x v="6"/>
    </i>
    <i r="1">
      <x v="38"/>
    </i>
    <i r="2">
      <x/>
    </i>
    <i r="1">
      <x v="39"/>
    </i>
    <i r="2">
      <x/>
    </i>
    <i r="1">
      <x v="43"/>
    </i>
    <i r="2">
      <x/>
    </i>
    <i r="2">
      <x v="1"/>
    </i>
    <i r="2">
      <x v="2"/>
    </i>
    <i r="2">
      <x v="3"/>
    </i>
    <i r="2">
      <x v="4"/>
    </i>
    <i r="2">
      <x v="5"/>
    </i>
    <i r="2">
      <x v="6"/>
    </i>
    <i r="2">
      <x v="7"/>
    </i>
    <i r="2">
      <x v="8"/>
    </i>
    <i r="2">
      <x v="9"/>
    </i>
    <i r="2">
      <x v="10"/>
    </i>
    <i r="2">
      <x v="11"/>
    </i>
    <i r="1">
      <x v="45"/>
    </i>
    <i r="2">
      <x/>
    </i>
    <i r="2">
      <x v="1"/>
    </i>
    <i r="2">
      <x v="2"/>
    </i>
    <i r="1">
      <x v="52"/>
    </i>
    <i r="2">
      <x v="1"/>
    </i>
    <i r="2">
      <x v="2"/>
    </i>
    <i r="1">
      <x v="53"/>
    </i>
    <i r="2">
      <x/>
    </i>
    <i r="1">
      <x v="55"/>
    </i>
    <i r="2">
      <x/>
    </i>
    <i r="2">
      <x v="1"/>
    </i>
    <i r="1">
      <x v="57"/>
    </i>
    <i r="2">
      <x/>
    </i>
    <i r="2">
      <x v="1"/>
    </i>
    <i r="2">
      <x v="2"/>
    </i>
    <i r="2">
      <x v="3"/>
    </i>
    <i r="1">
      <x v="60"/>
    </i>
    <i r="2">
      <x/>
    </i>
    <i r="2">
      <x v="1"/>
    </i>
    <i r="2">
      <x v="2"/>
    </i>
    <i r="1">
      <x v="65"/>
    </i>
    <i r="2">
      <x/>
    </i>
    <i r="2">
      <x v="1"/>
    </i>
    <i r="2">
      <x v="2"/>
    </i>
    <i r="2">
      <x v="3"/>
    </i>
    <i r="2">
      <x v="4"/>
    </i>
    <i r="2">
      <x v="5"/>
    </i>
    <i r="2">
      <x v="6"/>
    </i>
    <i r="2">
      <x v="7"/>
    </i>
    <i r="2">
      <x v="8"/>
    </i>
    <i r="2">
      <x v="9"/>
    </i>
    <i r="2">
      <x v="10"/>
    </i>
    <i r="2">
      <x v="11"/>
    </i>
    <i r="1">
      <x v="67"/>
    </i>
    <i r="2">
      <x/>
    </i>
    <i r="2">
      <x v="1"/>
    </i>
    <i r="2">
      <x v="2"/>
    </i>
    <i r="2">
      <x v="3"/>
    </i>
    <i r="2">
      <x v="4"/>
    </i>
    <i r="2">
      <x v="5"/>
    </i>
    <i r="2">
      <x v="6"/>
    </i>
    <i r="2">
      <x v="7"/>
    </i>
    <i r="2">
      <x v="8"/>
    </i>
    <i r="2">
      <x v="9"/>
    </i>
    <i r="2">
      <x v="10"/>
    </i>
    <i r="2">
      <x v="11"/>
    </i>
    <i r="1">
      <x v="68"/>
    </i>
    <i r="2">
      <x v="11"/>
    </i>
    <i r="1">
      <x v="70"/>
    </i>
    <i r="2">
      <x/>
    </i>
    <i r="2">
      <x v="1"/>
    </i>
    <i r="2">
      <x v="2"/>
    </i>
    <i r="2">
      <x v="3"/>
    </i>
    <i r="2">
      <x v="4"/>
    </i>
    <i r="2">
      <x v="5"/>
    </i>
    <i r="2">
      <x v="6"/>
    </i>
    <i r="2">
      <x v="7"/>
    </i>
    <i r="1">
      <x v="71"/>
    </i>
    <i r="2">
      <x/>
    </i>
    <i r="2">
      <x v="1"/>
    </i>
    <i r="2">
      <x v="2"/>
    </i>
    <i r="1">
      <x v="75"/>
    </i>
    <i r="2">
      <x/>
    </i>
    <i r="2">
      <x v="1"/>
    </i>
    <i r="2">
      <x v="2"/>
    </i>
    <i r="2">
      <x v="3"/>
    </i>
    <i r="2">
      <x v="4"/>
    </i>
    <i r="2">
      <x v="5"/>
    </i>
    <i r="2">
      <x v="6"/>
    </i>
    <i r="2">
      <x v="7"/>
    </i>
    <i r="2">
      <x v="8"/>
    </i>
    <i r="2">
      <x v="9"/>
    </i>
    <i r="2">
      <x v="10"/>
    </i>
    <i r="2">
      <x v="11"/>
    </i>
    <i r="1">
      <x v="76"/>
    </i>
    <i r="2">
      <x v="6"/>
    </i>
    <i r="1">
      <x v="78"/>
    </i>
    <i r="2">
      <x v="1"/>
    </i>
    <i r="1">
      <x v="82"/>
    </i>
    <i r="2">
      <x v="3"/>
    </i>
    <i r="2">
      <x v="4"/>
    </i>
    <i r="2">
      <x v="5"/>
    </i>
    <i r="2">
      <x v="6"/>
    </i>
    <i r="2">
      <x v="7"/>
    </i>
    <i r="2">
      <x v="8"/>
    </i>
    <i r="2">
      <x v="9"/>
    </i>
    <i r="2">
      <x v="10"/>
    </i>
    <i r="2">
      <x v="11"/>
    </i>
    <i r="1">
      <x v="84"/>
    </i>
    <i r="2">
      <x v="10"/>
    </i>
    <i r="2">
      <x v="11"/>
    </i>
    <i r="1">
      <x v="85"/>
    </i>
    <i r="2">
      <x v="5"/>
    </i>
    <i r="2">
      <x v="6"/>
    </i>
    <i r="2">
      <x v="7"/>
    </i>
    <i r="2">
      <x v="8"/>
    </i>
    <i r="2">
      <x v="9"/>
    </i>
    <i r="1">
      <x v="87"/>
    </i>
    <i r="2">
      <x v="8"/>
    </i>
    <i r="2">
      <x v="9"/>
    </i>
    <i r="2">
      <x v="10"/>
    </i>
    <i r="2">
      <x v="11"/>
    </i>
    <i r="1">
      <x v="91"/>
    </i>
    <i r="2">
      <x/>
    </i>
    <i r="2">
      <x v="1"/>
    </i>
    <i r="2">
      <x v="2"/>
    </i>
    <i r="2">
      <x v="3"/>
    </i>
    <i r="1">
      <x v="92"/>
    </i>
    <i r="2">
      <x/>
    </i>
    <i r="2">
      <x v="1"/>
    </i>
    <i r="2">
      <x v="2"/>
    </i>
    <i r="2">
      <x v="3"/>
    </i>
    <i r="2">
      <x v="4"/>
    </i>
    <i r="2">
      <x v="5"/>
    </i>
    <i r="2">
      <x v="6"/>
    </i>
    <i r="2">
      <x v="7"/>
    </i>
    <i r="2">
      <x v="8"/>
    </i>
    <i r="2">
      <x v="9"/>
    </i>
    <i r="2">
      <x v="10"/>
    </i>
    <i r="2">
      <x v="11"/>
    </i>
    <i r="1">
      <x v="94"/>
    </i>
    <i r="2">
      <x v="6"/>
    </i>
    <i r="2">
      <x v="7"/>
    </i>
    <i r="1">
      <x v="97"/>
    </i>
    <i r="2">
      <x/>
    </i>
    <i r="2">
      <x v="1"/>
    </i>
    <i r="2">
      <x v="2"/>
    </i>
    <i r="2">
      <x v="3"/>
    </i>
    <i r="1">
      <x v="98"/>
    </i>
    <i r="2">
      <x/>
    </i>
    <i r="2">
      <x v="1"/>
    </i>
    <i r="2">
      <x v="2"/>
    </i>
    <i r="1">
      <x v="99"/>
    </i>
    <i r="2">
      <x v="7"/>
    </i>
    <i r="2">
      <x v="8"/>
    </i>
    <i r="2">
      <x v="9"/>
    </i>
    <i r="1">
      <x v="100"/>
    </i>
    <i r="2">
      <x/>
    </i>
    <i r="2">
      <x v="1"/>
    </i>
    <i r="2">
      <x v="2"/>
    </i>
    <i r="2">
      <x v="3"/>
    </i>
    <i r="2">
      <x v="4"/>
    </i>
    <i r="2">
      <x v="5"/>
    </i>
    <i r="2">
      <x v="6"/>
    </i>
    <i r="2">
      <x v="7"/>
    </i>
    <i r="2">
      <x v="8"/>
    </i>
    <i r="2">
      <x v="9"/>
    </i>
    <i r="2">
      <x v="10"/>
    </i>
    <i r="2">
      <x v="11"/>
    </i>
    <i r="1">
      <x v="102"/>
    </i>
    <i r="2">
      <x/>
    </i>
    <i r="2">
      <x v="1"/>
    </i>
    <i r="2">
      <x v="2"/>
    </i>
    <i r="2">
      <x v="3"/>
    </i>
    <i r="2">
      <x v="4"/>
    </i>
    <i r="2">
      <x v="5"/>
    </i>
    <i r="2">
      <x v="6"/>
    </i>
    <i r="2">
      <x v="8"/>
    </i>
    <i r="2">
      <x v="9"/>
    </i>
    <i r="1">
      <x v="104"/>
    </i>
    <i r="2">
      <x/>
    </i>
    <i r="2">
      <x v="1"/>
    </i>
    <i r="2">
      <x v="2"/>
    </i>
    <i r="1">
      <x v="105"/>
    </i>
    <i r="2">
      <x/>
    </i>
    <i r="2">
      <x v="1"/>
    </i>
    <i r="2">
      <x v="2"/>
    </i>
    <i r="2">
      <x v="3"/>
    </i>
    <i r="2">
      <x v="4"/>
    </i>
    <i r="2">
      <x v="5"/>
    </i>
    <i r="2">
      <x v="6"/>
    </i>
    <i r="2">
      <x v="7"/>
    </i>
    <i r="2">
      <x v="8"/>
    </i>
    <i r="2">
      <x v="9"/>
    </i>
    <i r="2">
      <x v="10"/>
    </i>
    <i r="2">
      <x v="11"/>
    </i>
    <i r="1">
      <x v="106"/>
    </i>
    <i r="2">
      <x/>
    </i>
    <i r="1">
      <x v="107"/>
    </i>
    <i r="2">
      <x/>
    </i>
    <i r="2">
      <x v="1"/>
    </i>
    <i r="2">
      <x v="2"/>
    </i>
    <i r="2">
      <x v="3"/>
    </i>
    <i r="2">
      <x v="4"/>
    </i>
    <i r="2">
      <x v="5"/>
    </i>
    <i r="2">
      <x v="6"/>
    </i>
    <i r="2">
      <x v="7"/>
    </i>
    <i r="2">
      <x v="8"/>
    </i>
    <i r="2">
      <x v="9"/>
    </i>
    <i r="2">
      <x v="10"/>
    </i>
    <i r="2">
      <x v="11"/>
    </i>
    <i r="1">
      <x v="109"/>
    </i>
    <i r="2">
      <x/>
    </i>
    <i r="2">
      <x v="1"/>
    </i>
    <i r="2">
      <x v="2"/>
    </i>
    <i r="2">
      <x v="3"/>
    </i>
    <i r="2">
      <x v="4"/>
    </i>
    <i r="2">
      <x v="5"/>
    </i>
    <i r="2">
      <x v="6"/>
    </i>
    <i r="2">
      <x v="7"/>
    </i>
    <i r="2">
      <x v="8"/>
    </i>
    <i r="2">
      <x v="9"/>
    </i>
    <i r="2">
      <x v="10"/>
    </i>
    <i r="2">
      <x v="11"/>
    </i>
    <i r="1">
      <x v="110"/>
    </i>
    <i r="2">
      <x/>
    </i>
    <i r="2">
      <x v="1"/>
    </i>
    <i r="2">
      <x v="2"/>
    </i>
    <i r="2">
      <x v="3"/>
    </i>
    <i r="2">
      <x v="4"/>
    </i>
    <i r="2">
      <x v="5"/>
    </i>
    <i r="2">
      <x v="6"/>
    </i>
    <i r="1">
      <x v="111"/>
    </i>
    <i r="2">
      <x/>
    </i>
    <i r="2">
      <x v="1"/>
    </i>
    <i r="2">
      <x v="2"/>
    </i>
    <i r="2">
      <x v="3"/>
    </i>
    <i r="1">
      <x v="114"/>
    </i>
    <i r="2">
      <x/>
    </i>
    <i r="2">
      <x v="1"/>
    </i>
    <i r="2">
      <x v="2"/>
    </i>
    <i r="2">
      <x v="3"/>
    </i>
    <i r="2">
      <x v="4"/>
    </i>
    <i r="2">
      <x v="5"/>
    </i>
    <i r="2">
      <x v="6"/>
    </i>
    <i r="2">
      <x v="7"/>
    </i>
    <i r="2">
      <x v="8"/>
    </i>
    <i r="2">
      <x v="9"/>
    </i>
    <i r="2">
      <x v="10"/>
    </i>
    <i r="2">
      <x v="11"/>
    </i>
    <i r="1">
      <x v="116"/>
    </i>
    <i r="2">
      <x v="1"/>
    </i>
    <i r="2">
      <x v="2"/>
    </i>
    <i r="1">
      <x v="122"/>
    </i>
    <i r="2">
      <x/>
    </i>
    <i r="2">
      <x v="1"/>
    </i>
    <i r="2">
      <x v="2"/>
    </i>
    <i r="2">
      <x v="3"/>
    </i>
    <i r="2">
      <x v="4"/>
    </i>
    <i r="2">
      <x v="5"/>
    </i>
    <i r="2">
      <x v="6"/>
    </i>
    <i r="2">
      <x v="7"/>
    </i>
    <i r="2">
      <x v="8"/>
    </i>
    <i r="2">
      <x v="9"/>
    </i>
    <i r="2">
      <x v="10"/>
    </i>
    <i r="2">
      <x v="11"/>
    </i>
    <i r="1">
      <x v="123"/>
    </i>
    <i r="2">
      <x v="4"/>
    </i>
    <i r="2">
      <x v="5"/>
    </i>
    <i r="2">
      <x v="6"/>
    </i>
    <i r="2">
      <x v="7"/>
    </i>
    <i r="2">
      <x v="8"/>
    </i>
    <i r="2">
      <x v="9"/>
    </i>
    <i r="2">
      <x v="10"/>
    </i>
    <i r="2">
      <x v="11"/>
    </i>
    <i r="1">
      <x v="124"/>
    </i>
    <i r="2">
      <x/>
    </i>
    <i r="2">
      <x v="1"/>
    </i>
    <i r="2">
      <x v="2"/>
    </i>
    <i r="2">
      <x v="3"/>
    </i>
    <i r="2">
      <x v="5"/>
    </i>
    <i r="2">
      <x v="6"/>
    </i>
    <i r="2">
      <x v="7"/>
    </i>
    <i r="1">
      <x v="126"/>
    </i>
    <i r="2">
      <x v="1"/>
    </i>
    <i r="1">
      <x v="129"/>
    </i>
    <i r="2">
      <x/>
    </i>
    <i r="1">
      <x v="131"/>
    </i>
    <i r="2">
      <x/>
    </i>
    <i r="2">
      <x v="1"/>
    </i>
    <i r="2">
      <x v="2"/>
    </i>
    <i r="1">
      <x v="132"/>
    </i>
    <i r="2">
      <x/>
    </i>
    <i r="2">
      <x v="1"/>
    </i>
    <i r="2">
      <x v="2"/>
    </i>
    <i r="2">
      <x v="3"/>
    </i>
    <i r="1">
      <x v="133"/>
    </i>
    <i r="2">
      <x/>
    </i>
    <i r="2">
      <x v="1"/>
    </i>
    <i r="2">
      <x v="2"/>
    </i>
    <i r="2">
      <x v="3"/>
    </i>
    <i r="2">
      <x v="4"/>
    </i>
    <i r="2">
      <x v="5"/>
    </i>
    <i r="2">
      <x v="6"/>
    </i>
    <i r="2">
      <x v="7"/>
    </i>
    <i r="2">
      <x v="8"/>
    </i>
    <i r="2">
      <x v="9"/>
    </i>
    <i r="2">
      <x v="10"/>
    </i>
    <i r="2">
      <x v="11"/>
    </i>
    <i r="1">
      <x v="135"/>
    </i>
    <i r="2">
      <x/>
    </i>
    <i r="2">
      <x v="1"/>
    </i>
    <i r="2">
      <x v="2"/>
    </i>
    <i r="2">
      <x v="3"/>
    </i>
    <i r="2">
      <x v="4"/>
    </i>
    <i r="2">
      <x v="5"/>
    </i>
    <i r="2">
      <x v="6"/>
    </i>
    <i r="2">
      <x v="7"/>
    </i>
    <i r="2">
      <x v="8"/>
    </i>
    <i r="2">
      <x v="9"/>
    </i>
    <i r="2">
      <x v="10"/>
    </i>
    <i r="2">
      <x v="11"/>
    </i>
    <i r="1">
      <x v="136"/>
    </i>
    <i r="2">
      <x/>
    </i>
    <i r="2">
      <x v="1"/>
    </i>
    <i r="2">
      <x v="2"/>
    </i>
    <i r="1">
      <x v="138"/>
    </i>
    <i r="2">
      <x v="2"/>
    </i>
    <i r="1">
      <x v="140"/>
    </i>
    <i r="2">
      <x/>
    </i>
    <i r="2">
      <x v="1"/>
    </i>
    <i r="2">
      <x v="2"/>
    </i>
    <i r="2">
      <x v="3"/>
    </i>
    <i r="2">
      <x v="4"/>
    </i>
    <i r="2">
      <x v="5"/>
    </i>
    <i r="2">
      <x v="6"/>
    </i>
    <i r="2">
      <x v="7"/>
    </i>
    <i r="2">
      <x v="8"/>
    </i>
    <i r="2">
      <x v="9"/>
    </i>
    <i r="2">
      <x v="10"/>
    </i>
    <i r="1">
      <x v="141"/>
    </i>
    <i r="2">
      <x v="1"/>
    </i>
    <i r="1">
      <x v="144"/>
    </i>
    <i r="2">
      <x v="3"/>
    </i>
    <i r="2">
      <x v="5"/>
    </i>
    <i r="2">
      <x v="6"/>
    </i>
    <i r="2">
      <x v="7"/>
    </i>
    <i r="2">
      <x v="8"/>
    </i>
    <i r="2">
      <x v="9"/>
    </i>
    <i r="2">
      <x v="10"/>
    </i>
    <i r="2">
      <x v="11"/>
    </i>
    <i r="1">
      <x v="145"/>
    </i>
    <i r="2">
      <x v="2"/>
    </i>
    <i r="2">
      <x v="3"/>
    </i>
    <i r="1">
      <x v="146"/>
    </i>
    <i r="2">
      <x/>
    </i>
    <i r="2">
      <x v="1"/>
    </i>
    <i r="2">
      <x v="2"/>
    </i>
    <i r="1">
      <x v="147"/>
    </i>
    <i r="2">
      <x/>
    </i>
    <i r="2">
      <x v="1"/>
    </i>
    <i r="2">
      <x v="2"/>
    </i>
    <i r="2">
      <x v="3"/>
    </i>
    <i r="2">
      <x v="4"/>
    </i>
    <i r="2">
      <x v="5"/>
    </i>
    <i r="2">
      <x v="6"/>
    </i>
    <i r="2">
      <x v="7"/>
    </i>
    <i r="2">
      <x v="8"/>
    </i>
    <i r="2">
      <x v="9"/>
    </i>
    <i r="2">
      <x v="10"/>
    </i>
    <i r="2">
      <x v="11"/>
    </i>
    <i r="1">
      <x v="150"/>
    </i>
    <i r="2">
      <x/>
    </i>
    <i r="2">
      <x v="1"/>
    </i>
    <i r="2">
      <x v="2"/>
    </i>
    <i r="2">
      <x v="3"/>
    </i>
    <i r="2">
      <x v="4"/>
    </i>
    <i r="2">
      <x v="5"/>
    </i>
    <i r="2">
      <x v="6"/>
    </i>
    <i r="2">
      <x v="7"/>
    </i>
    <i r="2">
      <x v="8"/>
    </i>
    <i r="2">
      <x v="9"/>
    </i>
    <i r="2">
      <x v="10"/>
    </i>
    <i r="2">
      <x v="11"/>
    </i>
    <i r="1">
      <x v="153"/>
    </i>
    <i r="2">
      <x/>
    </i>
    <i r="2">
      <x v="1"/>
    </i>
    <i r="1">
      <x v="156"/>
    </i>
    <i r="2">
      <x/>
    </i>
    <i r="2">
      <x v="1"/>
    </i>
    <i r="2">
      <x v="2"/>
    </i>
    <i r="2">
      <x v="3"/>
    </i>
    <i r="2">
      <x v="4"/>
    </i>
    <i r="2">
      <x v="5"/>
    </i>
    <i r="2">
      <x v="6"/>
    </i>
    <i r="2">
      <x v="7"/>
    </i>
    <i r="2">
      <x v="8"/>
    </i>
    <i r="2">
      <x v="9"/>
    </i>
    <i r="2">
      <x v="10"/>
    </i>
    <i r="1">
      <x v="157"/>
    </i>
    <i r="2">
      <x/>
    </i>
    <i r="2">
      <x v="1"/>
    </i>
    <i r="2">
      <x v="2"/>
    </i>
    <i r="1">
      <x v="160"/>
    </i>
    <i r="2">
      <x/>
    </i>
    <i r="2">
      <x v="1"/>
    </i>
    <i r="1">
      <x v="161"/>
    </i>
    <i r="2">
      <x/>
    </i>
    <i r="2">
      <x v="1"/>
    </i>
    <i r="2">
      <x v="2"/>
    </i>
    <i r="2">
      <x v="3"/>
    </i>
    <i r="2">
      <x v="4"/>
    </i>
    <i r="2">
      <x v="5"/>
    </i>
    <i r="2">
      <x v="6"/>
    </i>
    <i r="2">
      <x v="7"/>
    </i>
    <i r="2">
      <x v="8"/>
    </i>
    <i r="2">
      <x v="9"/>
    </i>
    <i r="2">
      <x v="10"/>
    </i>
    <i r="2">
      <x v="11"/>
    </i>
    <i r="1">
      <x v="162"/>
    </i>
    <i r="2">
      <x/>
    </i>
    <i r="2">
      <x v="1"/>
    </i>
    <i r="2">
      <x v="2"/>
    </i>
    <i r="2">
      <x v="3"/>
    </i>
    <i r="2">
      <x v="4"/>
    </i>
    <i r="2">
      <x v="5"/>
    </i>
    <i r="2">
      <x v="6"/>
    </i>
    <i r="2">
      <x v="7"/>
    </i>
    <i r="2">
      <x v="8"/>
    </i>
    <i r="2">
      <x v="9"/>
    </i>
    <i r="2">
      <x v="10"/>
    </i>
    <i r="2">
      <x v="11"/>
    </i>
    <i r="1">
      <x v="163"/>
    </i>
    <i r="2">
      <x/>
    </i>
    <i r="2">
      <x v="1"/>
    </i>
    <i r="2">
      <x v="2"/>
    </i>
    <i r="2">
      <x v="3"/>
    </i>
    <i r="2">
      <x v="4"/>
    </i>
    <i r="2">
      <x v="5"/>
    </i>
    <i r="2">
      <x v="6"/>
    </i>
    <i r="2">
      <x v="7"/>
    </i>
    <i r="2">
      <x v="8"/>
    </i>
    <i r="2">
      <x v="9"/>
    </i>
    <i r="2">
      <x v="10"/>
    </i>
    <i r="2">
      <x v="11"/>
    </i>
    <i r="1">
      <x v="164"/>
    </i>
    <i r="2">
      <x/>
    </i>
    <i r="2">
      <x v="1"/>
    </i>
    <i r="2">
      <x v="2"/>
    </i>
    <i r="2">
      <x v="3"/>
    </i>
    <i r="2">
      <x v="4"/>
    </i>
    <i r="2">
      <x v="5"/>
    </i>
    <i r="2">
      <x v="6"/>
    </i>
    <i r="2">
      <x v="7"/>
    </i>
    <i r="2">
      <x v="8"/>
    </i>
    <i r="2">
      <x v="9"/>
    </i>
    <i r="2">
      <x v="10"/>
    </i>
    <i r="2">
      <x v="11"/>
    </i>
    <i r="1">
      <x v="165"/>
    </i>
    <i r="2">
      <x/>
    </i>
    <i r="2">
      <x v="1"/>
    </i>
    <i r="2">
      <x v="2"/>
    </i>
    <i r="2">
      <x v="5"/>
    </i>
    <i r="2">
      <x v="6"/>
    </i>
    <i r="2">
      <x v="7"/>
    </i>
    <i r="1">
      <x v="166"/>
    </i>
    <i r="2">
      <x v="4"/>
    </i>
    <i r="2">
      <x v="5"/>
    </i>
    <i r="2">
      <x v="6"/>
    </i>
    <i r="2">
      <x v="7"/>
    </i>
    <i r="2">
      <x v="8"/>
    </i>
    <i r="2">
      <x v="9"/>
    </i>
    <i r="1">
      <x v="167"/>
    </i>
    <i r="2">
      <x/>
    </i>
    <i r="2">
      <x v="1"/>
    </i>
    <i r="2">
      <x v="2"/>
    </i>
    <i r="2">
      <x v="3"/>
    </i>
    <i r="2">
      <x v="4"/>
    </i>
    <i r="1">
      <x v="168"/>
    </i>
    <i r="2">
      <x/>
    </i>
    <i r="2">
      <x v="1"/>
    </i>
    <i r="2">
      <x v="2"/>
    </i>
    <i r="2">
      <x v="3"/>
    </i>
    <i r="2">
      <x v="4"/>
    </i>
    <i r="1">
      <x v="169"/>
    </i>
    <i r="2">
      <x/>
    </i>
    <i r="2">
      <x v="1"/>
    </i>
    <i r="2">
      <x v="2"/>
    </i>
    <i r="2">
      <x v="3"/>
    </i>
    <i r="2">
      <x v="4"/>
    </i>
    <i r="2">
      <x v="5"/>
    </i>
    <i r="2">
      <x v="6"/>
    </i>
    <i r="2">
      <x v="7"/>
    </i>
    <i r="2">
      <x v="8"/>
    </i>
    <i r="2">
      <x v="9"/>
    </i>
    <i r="2">
      <x v="10"/>
    </i>
    <i r="2">
      <x v="11"/>
    </i>
    <i r="1">
      <x v="170"/>
    </i>
    <i r="2">
      <x/>
    </i>
    <i r="2">
      <x v="1"/>
    </i>
    <i r="2">
      <x v="2"/>
    </i>
    <i r="2">
      <x v="3"/>
    </i>
    <i r="2">
      <x v="4"/>
    </i>
    <i r="2">
      <x v="5"/>
    </i>
    <i r="2">
      <x v="6"/>
    </i>
    <i r="2">
      <x v="7"/>
    </i>
    <i r="2">
      <x v="8"/>
    </i>
    <i r="2">
      <x v="9"/>
    </i>
    <i r="2">
      <x v="10"/>
    </i>
    <i r="2">
      <x v="11"/>
    </i>
    <i r="1">
      <x v="171"/>
    </i>
    <i r="2">
      <x/>
    </i>
    <i r="1">
      <x v="172"/>
    </i>
    <i r="2">
      <x v="1"/>
    </i>
    <i r="2">
      <x v="2"/>
    </i>
    <i r="2">
      <x v="3"/>
    </i>
    <i r="2">
      <x v="4"/>
    </i>
    <i r="2">
      <x v="5"/>
    </i>
    <i r="2">
      <x v="6"/>
    </i>
    <i r="1">
      <x v="173"/>
    </i>
    <i r="2">
      <x/>
    </i>
    <i r="2">
      <x v="1"/>
    </i>
    <i r="2">
      <x v="2"/>
    </i>
    <i r="2">
      <x v="3"/>
    </i>
    <i r="1">
      <x v="174"/>
    </i>
    <i r="2">
      <x/>
    </i>
    <i r="2">
      <x v="1"/>
    </i>
    <i r="2">
      <x v="2"/>
    </i>
    <i r="2">
      <x v="3"/>
    </i>
    <i r="2">
      <x v="4"/>
    </i>
    <i r="2">
      <x v="5"/>
    </i>
    <i r="1">
      <x v="175"/>
    </i>
    <i r="2">
      <x v="11"/>
    </i>
    <i r="1">
      <x v="176"/>
    </i>
    <i r="2">
      <x v="1"/>
    </i>
    <i r="2">
      <x v="2"/>
    </i>
    <i r="1">
      <x v="178"/>
    </i>
    <i r="2">
      <x/>
    </i>
    <i r="1">
      <x v="182"/>
    </i>
    <i r="2">
      <x/>
    </i>
    <i r="2">
      <x v="1"/>
    </i>
    <i r="1">
      <x v="183"/>
    </i>
    <i r="2">
      <x/>
    </i>
    <i r="2">
      <x v="1"/>
    </i>
    <i r="2">
      <x v="2"/>
    </i>
    <i r="1">
      <x v="185"/>
    </i>
    <i r="2">
      <x/>
    </i>
    <i r="1">
      <x v="186"/>
    </i>
    <i r="2">
      <x v="5"/>
    </i>
    <i r="2">
      <x v="6"/>
    </i>
    <i r="2">
      <x v="7"/>
    </i>
    <i r="2">
      <x v="8"/>
    </i>
    <i r="2">
      <x v="9"/>
    </i>
    <i r="2">
      <x v="10"/>
    </i>
    <i r="2">
      <x v="11"/>
    </i>
    <i r="1">
      <x v="187"/>
    </i>
    <i r="2">
      <x v="1"/>
    </i>
    <i r="2">
      <x v="2"/>
    </i>
    <i r="2">
      <x v="3"/>
    </i>
    <i r="2">
      <x v="4"/>
    </i>
    <i r="1">
      <x v="188"/>
    </i>
    <i r="2">
      <x/>
    </i>
    <i r="2">
      <x v="1"/>
    </i>
    <i r="2">
      <x v="2"/>
    </i>
    <i r="2">
      <x v="3"/>
    </i>
    <i r="2">
      <x v="4"/>
    </i>
    <i r="2">
      <x v="5"/>
    </i>
    <i r="2">
      <x v="6"/>
    </i>
    <i r="2">
      <x v="7"/>
    </i>
    <i r="2">
      <x v="8"/>
    </i>
    <i r="2">
      <x v="9"/>
    </i>
    <i r="2">
      <x v="10"/>
    </i>
    <i r="2">
      <x v="11"/>
    </i>
    <i r="1">
      <x v="190"/>
    </i>
    <i r="2">
      <x/>
    </i>
    <i r="1">
      <x v="193"/>
    </i>
    <i r="2">
      <x/>
    </i>
    <i r="2">
      <x v="1"/>
    </i>
    <i r="1">
      <x v="194"/>
    </i>
    <i r="2">
      <x v="8"/>
    </i>
    <i r="2">
      <x v="9"/>
    </i>
    <i r="2">
      <x v="10"/>
    </i>
    <i r="2">
      <x v="11"/>
    </i>
    <i r="1">
      <x v="199"/>
    </i>
    <i r="2">
      <x/>
    </i>
    <i r="2">
      <x v="1"/>
    </i>
    <i r="2">
      <x v="2"/>
    </i>
    <i r="2">
      <x v="3"/>
    </i>
    <i r="2">
      <x v="4"/>
    </i>
    <i r="2">
      <x v="5"/>
    </i>
    <i r="2">
      <x v="6"/>
    </i>
    <i r="2">
      <x v="7"/>
    </i>
    <i r="2">
      <x v="8"/>
    </i>
    <i r="2">
      <x v="9"/>
    </i>
    <i r="2">
      <x v="10"/>
    </i>
    <i r="2">
      <x v="11"/>
    </i>
    <i r="1">
      <x v="200"/>
    </i>
    <i r="2">
      <x/>
    </i>
    <i r="2">
      <x v="1"/>
    </i>
    <i r="2">
      <x v="2"/>
    </i>
    <i r="1">
      <x v="201"/>
    </i>
    <i r="2">
      <x/>
    </i>
    <i r="2">
      <x v="1"/>
    </i>
    <i r="2">
      <x v="2"/>
    </i>
    <i r="2">
      <x v="6"/>
    </i>
    <i r="2">
      <x v="8"/>
    </i>
    <i r="1">
      <x v="202"/>
    </i>
    <i r="2">
      <x v="4"/>
    </i>
    <i r="2">
      <x v="5"/>
    </i>
    <i r="2">
      <x v="6"/>
    </i>
    <i r="2">
      <x v="7"/>
    </i>
    <i r="2">
      <x v="8"/>
    </i>
    <i r="2">
      <x v="9"/>
    </i>
    <i r="2">
      <x v="10"/>
    </i>
    <i r="2">
      <x v="11"/>
    </i>
    <i r="1">
      <x v="214"/>
    </i>
    <i r="2">
      <x/>
    </i>
    <i r="2">
      <x v="1"/>
    </i>
    <i r="1">
      <x v="217"/>
    </i>
    <i r="2">
      <x/>
    </i>
    <i r="2">
      <x v="3"/>
    </i>
    <i r="2">
      <x v="4"/>
    </i>
    <i r="2">
      <x v="5"/>
    </i>
    <i r="2">
      <x v="6"/>
    </i>
    <i r="2">
      <x v="7"/>
    </i>
    <i r="2">
      <x v="8"/>
    </i>
    <i r="2">
      <x v="9"/>
    </i>
    <i r="2">
      <x v="10"/>
    </i>
    <i r="2">
      <x v="11"/>
    </i>
    <i r="1">
      <x v="219"/>
    </i>
    <i r="2">
      <x/>
    </i>
    <i r="2">
      <x v="1"/>
    </i>
    <i r="2">
      <x v="2"/>
    </i>
    <i r="1">
      <x v="220"/>
    </i>
    <i r="2">
      <x/>
    </i>
    <i r="2">
      <x v="1"/>
    </i>
    <i r="1">
      <x v="221"/>
    </i>
    <i r="2">
      <x v="2"/>
    </i>
    <i r="1">
      <x v="222"/>
    </i>
    <i r="2">
      <x/>
    </i>
    <i r="2">
      <x v="1"/>
    </i>
    <i r="2">
      <x v="2"/>
    </i>
    <i r="2">
      <x v="3"/>
    </i>
    <i r="2">
      <x v="4"/>
    </i>
    <i r="2">
      <x v="5"/>
    </i>
    <i r="1">
      <x v="225"/>
    </i>
    <i r="2">
      <x/>
    </i>
    <i r="2">
      <x v="1"/>
    </i>
    <i r="2">
      <x v="2"/>
    </i>
    <i r="2">
      <x v="3"/>
    </i>
    <i r="2">
      <x v="4"/>
    </i>
    <i r="2">
      <x v="5"/>
    </i>
    <i r="2">
      <x v="6"/>
    </i>
    <i r="2">
      <x v="7"/>
    </i>
    <i r="2">
      <x v="8"/>
    </i>
    <i r="2">
      <x v="9"/>
    </i>
    <i r="2">
      <x v="10"/>
    </i>
    <i r="2">
      <x v="11"/>
    </i>
    <i r="1">
      <x v="226"/>
    </i>
    <i r="2">
      <x/>
    </i>
    <i r="2">
      <x v="1"/>
    </i>
    <i r="2">
      <x v="2"/>
    </i>
    <i r="2">
      <x v="3"/>
    </i>
    <i r="2">
      <x v="4"/>
    </i>
    <i r="2">
      <x v="5"/>
    </i>
    <i r="2">
      <x v="6"/>
    </i>
    <i r="1">
      <x v="227"/>
    </i>
    <i r="2">
      <x/>
    </i>
    <i r="2">
      <x v="1"/>
    </i>
    <i r="2">
      <x v="2"/>
    </i>
    <i r="1">
      <x v="228"/>
    </i>
    <i r="2">
      <x/>
    </i>
    <i r="2">
      <x v="1"/>
    </i>
    <i r="2">
      <x v="2"/>
    </i>
    <i r="1">
      <x v="230"/>
    </i>
    <i r="2">
      <x v="4"/>
    </i>
    <i r="2">
      <x v="5"/>
    </i>
    <i r="2">
      <x v="6"/>
    </i>
    <i r="1">
      <x v="231"/>
    </i>
    <i r="2">
      <x v="7"/>
    </i>
    <i r="2">
      <x v="8"/>
    </i>
    <i r="2">
      <x v="9"/>
    </i>
    <i r="2">
      <x v="10"/>
    </i>
    <i r="2">
      <x v="11"/>
    </i>
    <i r="1">
      <x v="232"/>
    </i>
    <i r="2">
      <x/>
    </i>
    <i r="2">
      <x v="1"/>
    </i>
    <i r="2">
      <x v="2"/>
    </i>
    <i r="2">
      <x v="3"/>
    </i>
    <i r="2">
      <x v="4"/>
    </i>
    <i r="2">
      <x v="6"/>
    </i>
    <i r="2">
      <x v="7"/>
    </i>
    <i r="2">
      <x v="8"/>
    </i>
    <i r="2">
      <x v="9"/>
    </i>
    <i r="2">
      <x v="10"/>
    </i>
    <i r="2">
      <x v="11"/>
    </i>
    <i r="1">
      <x v="233"/>
    </i>
    <i r="2">
      <x/>
    </i>
    <i r="2">
      <x v="1"/>
    </i>
    <i r="2">
      <x v="2"/>
    </i>
    <i r="2">
      <x v="3"/>
    </i>
    <i r="2">
      <x v="4"/>
    </i>
    <i r="2">
      <x v="5"/>
    </i>
    <i r="2">
      <x v="6"/>
    </i>
    <i r="2">
      <x v="7"/>
    </i>
    <i r="2">
      <x v="8"/>
    </i>
    <i r="2">
      <x v="9"/>
    </i>
    <i r="2">
      <x v="10"/>
    </i>
    <i r="1">
      <x v="234"/>
    </i>
    <i r="2">
      <x/>
    </i>
    <i r="2">
      <x v="1"/>
    </i>
    <i r="2">
      <x v="2"/>
    </i>
    <i r="2">
      <x v="3"/>
    </i>
    <i r="1">
      <x v="235"/>
    </i>
    <i r="2">
      <x v="1"/>
    </i>
    <i r="2">
      <x v="2"/>
    </i>
    <i r="2">
      <x v="3"/>
    </i>
    <i r="2">
      <x v="4"/>
    </i>
    <i r="2">
      <x v="5"/>
    </i>
    <i r="1">
      <x v="236"/>
    </i>
    <i r="2">
      <x/>
    </i>
    <i r="2">
      <x v="1"/>
    </i>
    <i r="2">
      <x v="2"/>
    </i>
    <i r="2">
      <x v="3"/>
    </i>
    <i r="2">
      <x v="4"/>
    </i>
    <i r="2">
      <x v="5"/>
    </i>
    <i r="2">
      <x v="6"/>
    </i>
    <i r="2">
      <x v="7"/>
    </i>
    <i r="2">
      <x v="8"/>
    </i>
    <i r="2">
      <x v="9"/>
    </i>
    <i r="2">
      <x v="10"/>
    </i>
    <i r="2">
      <x v="11"/>
    </i>
    <i r="1">
      <x v="237"/>
    </i>
    <i r="2">
      <x v="2"/>
    </i>
    <i r="2">
      <x v="3"/>
    </i>
    <i r="2">
      <x v="4"/>
    </i>
    <i r="2">
      <x v="5"/>
    </i>
    <i r="2">
      <x v="6"/>
    </i>
    <i r="2">
      <x v="7"/>
    </i>
    <i r="1">
      <x v="238"/>
    </i>
    <i r="2">
      <x/>
    </i>
    <i r="2">
      <x v="1"/>
    </i>
    <i r="2">
      <x v="2"/>
    </i>
    <i r="2">
      <x v="3"/>
    </i>
    <i r="2">
      <x v="5"/>
    </i>
    <i r="2">
      <x v="6"/>
    </i>
    <i r="2">
      <x v="7"/>
    </i>
    <i r="2">
      <x v="8"/>
    </i>
    <i r="2">
      <x v="9"/>
    </i>
    <i r="2">
      <x v="10"/>
    </i>
    <i r="2">
      <x v="11"/>
    </i>
    <i r="1">
      <x v="239"/>
    </i>
    <i r="2">
      <x/>
    </i>
    <i r="2">
      <x v="1"/>
    </i>
    <i r="2">
      <x v="2"/>
    </i>
    <i r="2">
      <x v="3"/>
    </i>
    <i r="2">
      <x v="4"/>
    </i>
    <i r="2">
      <x v="5"/>
    </i>
    <i r="2">
      <x v="6"/>
    </i>
    <i r="2">
      <x v="7"/>
    </i>
    <i r="2">
      <x v="8"/>
    </i>
    <i r="2">
      <x v="9"/>
    </i>
    <i r="2">
      <x v="10"/>
    </i>
    <i r="2">
      <x v="11"/>
    </i>
    <i r="1">
      <x v="241"/>
    </i>
    <i r="2">
      <x/>
    </i>
    <i r="2">
      <x v="1"/>
    </i>
    <i r="2">
      <x v="2"/>
    </i>
    <i r="2">
      <x v="3"/>
    </i>
    <i r="2">
      <x v="4"/>
    </i>
    <i r="2">
      <x v="5"/>
    </i>
    <i r="2">
      <x v="6"/>
    </i>
    <i r="2">
      <x v="7"/>
    </i>
    <i r="2">
      <x v="8"/>
    </i>
    <i r="2">
      <x v="9"/>
    </i>
    <i r="2">
      <x v="10"/>
    </i>
    <i r="2">
      <x v="11"/>
    </i>
    <i r="1">
      <x v="242"/>
    </i>
    <i r="2">
      <x v="1"/>
    </i>
    <i r="1">
      <x v="243"/>
    </i>
    <i r="2">
      <x/>
    </i>
    <i r="2">
      <x v="1"/>
    </i>
    <i r="2">
      <x v="2"/>
    </i>
    <i r="2">
      <x v="3"/>
    </i>
    <i r="2">
      <x v="4"/>
    </i>
    <i r="2">
      <x v="5"/>
    </i>
    <i r="2">
      <x v="6"/>
    </i>
    <i r="2">
      <x v="7"/>
    </i>
    <i r="2">
      <x v="8"/>
    </i>
    <i r="2">
      <x v="9"/>
    </i>
    <i r="2">
      <x v="10"/>
    </i>
    <i r="2">
      <x v="11"/>
    </i>
    <i r="1">
      <x v="244"/>
    </i>
    <i r="2">
      <x/>
    </i>
    <i r="2">
      <x v="1"/>
    </i>
    <i r="2">
      <x v="2"/>
    </i>
    <i r="2">
      <x v="3"/>
    </i>
    <i r="2">
      <x v="4"/>
    </i>
    <i r="2">
      <x v="5"/>
    </i>
    <i r="2">
      <x v="6"/>
    </i>
    <i r="2">
      <x v="7"/>
    </i>
    <i r="2">
      <x v="8"/>
    </i>
    <i r="2">
      <x v="9"/>
    </i>
    <i r="2">
      <x v="10"/>
    </i>
    <i r="2">
      <x v="11"/>
    </i>
    <i r="1">
      <x v="245"/>
    </i>
    <i r="2">
      <x/>
    </i>
    <i r="2">
      <x v="1"/>
    </i>
    <i r="2">
      <x v="2"/>
    </i>
    <i r="2">
      <x v="3"/>
    </i>
    <i r="2">
      <x v="4"/>
    </i>
    <i r="2">
      <x v="5"/>
    </i>
    <i r="2">
      <x v="6"/>
    </i>
    <i r="2">
      <x v="7"/>
    </i>
    <i r="2">
      <x v="8"/>
    </i>
    <i r="2">
      <x v="9"/>
    </i>
    <i r="2">
      <x v="10"/>
    </i>
    <i r="2">
      <x v="11"/>
    </i>
    <i r="1">
      <x v="246"/>
    </i>
    <i r="2">
      <x/>
    </i>
    <i r="2">
      <x v="1"/>
    </i>
    <i r="2">
      <x v="2"/>
    </i>
    <i r="2">
      <x v="3"/>
    </i>
    <i r="2">
      <x v="4"/>
    </i>
    <i r="2">
      <x v="5"/>
    </i>
    <i r="2">
      <x v="6"/>
    </i>
    <i r="2">
      <x v="7"/>
    </i>
    <i r="2">
      <x v="8"/>
    </i>
    <i r="2">
      <x v="9"/>
    </i>
    <i r="2">
      <x v="10"/>
    </i>
    <i r="2">
      <x v="11"/>
    </i>
    <i r="1">
      <x v="247"/>
    </i>
    <i r="2">
      <x/>
    </i>
    <i r="2">
      <x v="1"/>
    </i>
    <i r="2">
      <x v="2"/>
    </i>
    <i r="2">
      <x v="3"/>
    </i>
    <i r="1">
      <x v="248"/>
    </i>
    <i r="2">
      <x/>
    </i>
    <i r="2">
      <x v="1"/>
    </i>
    <i r="2">
      <x v="2"/>
    </i>
    <i r="2">
      <x v="3"/>
    </i>
    <i r="2">
      <x v="4"/>
    </i>
    <i r="2">
      <x v="5"/>
    </i>
    <i r="2">
      <x v="6"/>
    </i>
    <i r="2">
      <x v="7"/>
    </i>
    <i r="2">
      <x v="8"/>
    </i>
    <i r="2">
      <x v="9"/>
    </i>
    <i r="2">
      <x v="10"/>
    </i>
    <i r="2">
      <x v="11"/>
    </i>
    <i r="1">
      <x v="249"/>
    </i>
    <i r="2">
      <x/>
    </i>
    <i r="2">
      <x v="1"/>
    </i>
    <i r="2">
      <x v="2"/>
    </i>
    <i r="2">
      <x v="3"/>
    </i>
    <i r="1">
      <x v="252"/>
    </i>
    <i r="2">
      <x/>
    </i>
    <i r="2">
      <x v="1"/>
    </i>
    <i r="2">
      <x v="2"/>
    </i>
    <i r="2">
      <x v="3"/>
    </i>
    <i r="2">
      <x v="4"/>
    </i>
    <i r="2">
      <x v="5"/>
    </i>
    <i r="2">
      <x v="6"/>
    </i>
    <i r="2">
      <x v="7"/>
    </i>
    <i r="2">
      <x v="8"/>
    </i>
    <i r="2">
      <x v="9"/>
    </i>
    <i r="2">
      <x v="10"/>
    </i>
    <i r="2">
      <x v="11"/>
    </i>
    <i r="1">
      <x v="256"/>
    </i>
    <i r="2">
      <x/>
    </i>
    <i r="2">
      <x v="2"/>
    </i>
    <i r="2">
      <x v="3"/>
    </i>
    <i r="2">
      <x v="4"/>
    </i>
    <i r="2">
      <x v="5"/>
    </i>
    <i r="2">
      <x v="6"/>
    </i>
    <i r="2">
      <x v="7"/>
    </i>
    <i r="2">
      <x v="8"/>
    </i>
    <i r="2">
      <x v="10"/>
    </i>
    <i r="2">
      <x v="11"/>
    </i>
    <i r="1">
      <x v="258"/>
    </i>
    <i r="2">
      <x/>
    </i>
    <i r="1">
      <x v="259"/>
    </i>
    <i r="2">
      <x v="4"/>
    </i>
    <i r="2">
      <x v="5"/>
    </i>
    <i r="2">
      <x v="6"/>
    </i>
    <i r="2">
      <x v="7"/>
    </i>
    <i r="2">
      <x v="8"/>
    </i>
    <i r="2">
      <x v="9"/>
    </i>
    <i r="2">
      <x v="10"/>
    </i>
    <i r="2">
      <x v="11"/>
    </i>
  </rowItems>
  <colFields count="1">
    <field x="-2"/>
  </colFields>
  <colItems count="11">
    <i>
      <x/>
    </i>
    <i i="1">
      <x v="1"/>
    </i>
    <i i="2">
      <x v="2"/>
    </i>
    <i i="3">
      <x v="3"/>
    </i>
    <i i="4">
      <x v="4"/>
    </i>
    <i i="5">
      <x v="5"/>
    </i>
    <i i="6">
      <x v="6"/>
    </i>
    <i i="7">
      <x v="7"/>
    </i>
    <i i="8">
      <x v="8"/>
    </i>
    <i i="9">
      <x v="9"/>
    </i>
    <i i="10">
      <x v="10"/>
    </i>
  </colItems>
  <pageFields count="2">
    <pageField fld="86" hier="-1"/>
    <pageField fld="0" hier="-1"/>
  </pageFields>
  <dataFields count="11">
    <dataField name="Sum of Individual Total" fld="4" baseField="0" baseItem="0"/>
    <dataField name="Sum of Small Group Total" fld="5" baseField="0" baseItem="0"/>
    <dataField name="Sum of Large Group Total" fld="6" baseField="0" baseItem="0"/>
    <dataField name="Sum of Commercial Total" fld="7" baseField="0" baseItem="0"/>
    <dataField name="Sum of Medicare Total" fld="8" baseField="0" baseItem="0"/>
    <dataField name="Sum of Medi-Cal and Other Public" fld="9" baseField="0" baseItem="0"/>
    <dataField name="Sum of Public Total" fld="10" baseField="0" baseItem="0"/>
    <dataField name="Sum of Commercial and Public" fld="11" baseField="0" baseItem="0"/>
    <dataField name="Sum of ASO Total" fld="81" baseField="0" baseItem="11"/>
    <dataField name="Sum of Commercial and Public + ASO" fld="15" baseField="0" baseItem="0"/>
    <dataField name="Sum of FOP Total" fld="79" baseField="1" baseItem="3"/>
  </dataFields>
  <formats count="697">
    <format dxfId="3503">
      <pivotArea dataOnly="0" labelOnly="1" outline="0" fieldPosition="0">
        <references count="1">
          <reference field="4294967294" count="4">
            <x v="3"/>
            <x v="4"/>
            <x v="6"/>
            <x v="8"/>
          </reference>
        </references>
      </pivotArea>
    </format>
    <format dxfId="3502">
      <pivotArea type="all" dataOnly="0" outline="0" fieldPosition="0"/>
    </format>
    <format dxfId="3501">
      <pivotArea dataOnly="0" labelOnly="1" outline="0" fieldPosition="0">
        <references count="1">
          <reference field="4294967294" count="4">
            <x v="3"/>
            <x v="4"/>
            <x v="6"/>
            <x v="8"/>
          </reference>
        </references>
      </pivotArea>
    </format>
    <format dxfId="3500">
      <pivotArea outline="0" collapsedLevelsAreSubtotals="1" fieldPosition="0">
        <references count="1">
          <reference field="4294967294" count="1" selected="0">
            <x v="3"/>
          </reference>
        </references>
      </pivotArea>
    </format>
    <format dxfId="3499">
      <pivotArea dataOnly="0" labelOnly="1" outline="0" fieldPosition="0">
        <references count="1">
          <reference field="4294967294" count="1">
            <x v="3"/>
          </reference>
        </references>
      </pivotArea>
    </format>
    <format dxfId="3498">
      <pivotArea dataOnly="0" labelOnly="1" outline="0" fieldPosition="0">
        <references count="1">
          <reference field="4294967294" count="4">
            <x v="3"/>
            <x v="4"/>
            <x v="6"/>
            <x v="8"/>
          </reference>
        </references>
      </pivotArea>
    </format>
    <format dxfId="3497">
      <pivotArea field="3" dataOnly="0" labelOnly="1" outline="0" axis="axisRow" fieldPosition="2">
        <references count="1">
          <reference field="4294967294" count="1" selected="0">
            <x v="3"/>
          </reference>
        </references>
      </pivotArea>
    </format>
    <format dxfId="3496">
      <pivotArea field="3" dataOnly="0" labelOnly="1" outline="0" axis="axisRow" fieldPosition="2">
        <references count="1">
          <reference field="4294967294" count="1" selected="0">
            <x v="4"/>
          </reference>
        </references>
      </pivotArea>
    </format>
    <format dxfId="3495">
      <pivotArea field="3" dataOnly="0" labelOnly="1" outline="0" axis="axisRow" fieldPosition="2">
        <references count="1">
          <reference field="4294967294" count="1" selected="0">
            <x v="6"/>
          </reference>
        </references>
      </pivotArea>
    </format>
    <format dxfId="3494">
      <pivotArea field="3" dataOnly="0" labelOnly="1" outline="0" axis="axisRow" fieldPosition="2">
        <references count="1">
          <reference field="4294967294" count="1" selected="0">
            <x v="8"/>
          </reference>
        </references>
      </pivotArea>
    </format>
    <format dxfId="3493">
      <pivotArea outline="0" collapsedLevelsAreSubtotals="1" fieldPosition="0">
        <references count="2">
          <reference field="4294967294" count="1" selected="0">
            <x v="3"/>
          </reference>
          <reference field="3" count="0" selected="0"/>
        </references>
      </pivotArea>
    </format>
    <format dxfId="3492">
      <pivotArea dataOnly="0" labelOnly="1" outline="0" fieldPosition="0">
        <references count="1">
          <reference field="4294967294" count="1">
            <x v="3"/>
          </reference>
        </references>
      </pivotArea>
    </format>
    <format dxfId="3491">
      <pivotArea dataOnly="0" labelOnly="1" fieldPosition="0">
        <references count="2">
          <reference field="4294967294" count="1" selected="0">
            <x v="3"/>
          </reference>
          <reference field="3" count="0"/>
        </references>
      </pivotArea>
    </format>
    <format dxfId="3490">
      <pivotArea dataOnly="0" outline="0" fieldPosition="0">
        <references count="1">
          <reference field="4294967294" count="1">
            <x v="1"/>
          </reference>
        </references>
      </pivotArea>
    </format>
    <format dxfId="3489">
      <pivotArea dataOnly="0" outline="0" fieldPosition="0">
        <references count="1">
          <reference field="4294967294" count="1">
            <x v="1"/>
          </reference>
        </references>
      </pivotArea>
    </format>
    <format dxfId="3488">
      <pivotArea dataOnly="0" outline="0" fieldPosition="0">
        <references count="1">
          <reference field="4294967294" count="1">
            <x v="0"/>
          </reference>
        </references>
      </pivotArea>
    </format>
    <format dxfId="3487">
      <pivotArea dataOnly="0" labelOnly="1" outline="0" fieldPosition="0">
        <references count="1">
          <reference field="4294967294" count="1">
            <x v="4"/>
          </reference>
        </references>
      </pivotArea>
    </format>
    <format dxfId="3486">
      <pivotArea dataOnly="0" labelOnly="1" outline="0" fieldPosition="0">
        <references count="1">
          <reference field="4294967294" count="1">
            <x v="4"/>
          </reference>
        </references>
      </pivotArea>
    </format>
    <format dxfId="3485">
      <pivotArea dataOnly="0" labelOnly="1" outline="0" fieldPosition="0">
        <references count="1">
          <reference field="4294967294" count="1">
            <x v="6"/>
          </reference>
        </references>
      </pivotArea>
    </format>
    <format dxfId="3484">
      <pivotArea dataOnly="0" labelOnly="1" outline="0" fieldPosition="0">
        <references count="1">
          <reference field="4294967294" count="1">
            <x v="8"/>
          </reference>
        </references>
      </pivotArea>
    </format>
    <format dxfId="3483">
      <pivotArea dataOnly="0" labelOnly="1" outline="0" fieldPosition="0">
        <references count="1">
          <reference field="4294967294" count="1">
            <x v="3"/>
          </reference>
        </references>
      </pivotArea>
    </format>
    <format dxfId="3482">
      <pivotArea outline="0" collapsedLevelsAreSubtotals="1" fieldPosition="0">
        <references count="2">
          <reference field="4294967294" count="1" selected="0">
            <x v="4"/>
          </reference>
          <reference field="3" count="1" selected="0">
            <x v="3"/>
          </reference>
        </references>
      </pivotArea>
    </format>
    <format dxfId="3481">
      <pivotArea dataOnly="0" labelOnly="1" outline="0" offset="A256" fieldPosition="0">
        <references count="1">
          <reference field="4294967294" count="1">
            <x v="4"/>
          </reference>
        </references>
      </pivotArea>
    </format>
    <format dxfId="3480">
      <pivotArea dataOnly="0" labelOnly="1" fieldPosition="0">
        <references count="2">
          <reference field="4294967294" count="1" selected="0">
            <x v="4"/>
          </reference>
          <reference field="3" count="1">
            <x v="3"/>
          </reference>
        </references>
      </pivotArea>
    </format>
    <format dxfId="3479">
      <pivotArea outline="0" collapsedLevelsAreSubtotals="1" fieldPosition="0">
        <references count="2">
          <reference field="4294967294" count="1" selected="0">
            <x v="4"/>
          </reference>
          <reference field="3" count="0" selected="0"/>
        </references>
      </pivotArea>
    </format>
    <format dxfId="3478">
      <pivotArea dataOnly="0" labelOnly="1" fieldPosition="0">
        <references count="2">
          <reference field="4294967294" count="1" selected="0">
            <x v="4"/>
          </reference>
          <reference field="3" count="0"/>
        </references>
      </pivotArea>
    </format>
    <format dxfId="3477">
      <pivotArea outline="0" collapsedLevelsAreSubtotals="1" fieldPosition="0">
        <references count="2">
          <reference field="4294967294" count="1" selected="0">
            <x v="6"/>
          </reference>
          <reference field="3" count="1" selected="0">
            <x v="3"/>
          </reference>
        </references>
      </pivotArea>
    </format>
    <format dxfId="3476">
      <pivotArea dataOnly="0" labelOnly="1" outline="0" offset="A256" fieldPosition="0">
        <references count="1">
          <reference field="4294967294" count="1">
            <x v="6"/>
          </reference>
        </references>
      </pivotArea>
    </format>
    <format dxfId="3475">
      <pivotArea dataOnly="0" labelOnly="1" fieldPosition="0">
        <references count="2">
          <reference field="4294967294" count="1" selected="0">
            <x v="6"/>
          </reference>
          <reference field="3" count="1">
            <x v="3"/>
          </reference>
        </references>
      </pivotArea>
    </format>
    <format dxfId="3474">
      <pivotArea outline="0" collapsedLevelsAreSubtotals="1" fieldPosition="0">
        <references count="2">
          <reference field="4294967294" count="3" selected="0">
            <x v="6"/>
            <x v="8"/>
            <x v="10"/>
          </reference>
          <reference field="3" count="0" selected="0" defaultSubtotal="1" sumSubtotal="1" countASubtotal="1" avgSubtotal="1" maxSubtotal="1" minSubtotal="1" productSubtotal="1" countSubtotal="1" stdDevSubtotal="1" stdDevPSubtotal="1" varSubtotal="1" varPSubtotal="1"/>
        </references>
      </pivotArea>
    </format>
    <format dxfId="3473">
      <pivotArea dataOnly="0" labelOnly="1" outline="0" fieldPosition="0">
        <references count="1">
          <reference field="4294967294" count="3">
            <x v="6"/>
            <x v="8"/>
            <x v="10"/>
          </reference>
        </references>
      </pivotArea>
    </format>
    <format dxfId="3472">
      <pivotArea dataOnly="0" labelOnly="1" fieldPosition="0">
        <references count="2">
          <reference field="4294967294" count="1" selected="0">
            <x v="6"/>
          </reference>
          <reference field="3" count="0"/>
        </references>
      </pivotArea>
    </format>
    <format dxfId="3471">
      <pivotArea dataOnly="0" labelOnly="1" fieldPosition="0">
        <references count="2">
          <reference field="4294967294" count="1" selected="0">
            <x v="8"/>
          </reference>
          <reference field="3" count="0"/>
        </references>
      </pivotArea>
    </format>
    <format dxfId="3470">
      <pivotArea dataOnly="0" labelOnly="1" fieldPosition="0">
        <references count="2">
          <reference field="4294967294" count="1" selected="0">
            <x v="10"/>
          </reference>
          <reference field="3" count="0"/>
        </references>
      </pivotArea>
    </format>
    <format dxfId="3469">
      <pivotArea dataOnly="0" labelOnly="1" outline="0" fieldPosition="0">
        <references count="1">
          <reference field="4294967294" count="8">
            <x v="0"/>
            <x v="1"/>
            <x v="2"/>
            <x v="3"/>
            <x v="4"/>
            <x v="6"/>
            <x v="8"/>
            <x v="10"/>
          </reference>
        </references>
      </pivotArea>
    </format>
    <format dxfId="3468">
      <pivotArea dataOnly="0" labelOnly="1" outline="0" fieldPosition="0">
        <references count="1">
          <reference field="4294967294" count="8">
            <x v="0"/>
            <x v="1"/>
            <x v="2"/>
            <x v="3"/>
            <x v="4"/>
            <x v="6"/>
            <x v="8"/>
            <x v="10"/>
          </reference>
        </references>
      </pivotArea>
    </format>
    <format dxfId="3467">
      <pivotArea collapsedLevelsAreSubtotals="1" fieldPosition="0">
        <references count="3">
          <reference field="4294967294" count="1" selected="0">
            <x v="1"/>
          </reference>
          <reference field="0" count="1">
            <x v="0"/>
          </reference>
          <reference field="3" count="0" selected="0"/>
        </references>
      </pivotArea>
    </format>
    <format dxfId="3466">
      <pivotArea collapsedLevelsAreSubtotals="1" fieldPosition="0">
        <references count="4">
          <reference field="4294967294" count="1" selected="0">
            <x v="1"/>
          </reference>
          <reference field="0" count="1" selected="0">
            <x v="0"/>
          </reference>
          <reference field="1" count="1">
            <x v="2"/>
          </reference>
          <reference field="3" count="0" selected="0"/>
        </references>
      </pivotArea>
    </format>
    <format dxfId="3465">
      <pivotArea collapsedLevelsAreSubtotals="1" fieldPosition="0">
        <references count="3">
          <reference field="4294967294" count="1" selected="0">
            <x v="1"/>
          </reference>
          <reference field="0" count="1">
            <x v="1"/>
          </reference>
          <reference field="3" count="0" selected="0"/>
        </references>
      </pivotArea>
    </format>
    <format dxfId="3464">
      <pivotArea collapsedLevelsAreSubtotals="1" fieldPosition="0">
        <references count="4">
          <reference field="4294967294" count="1" selected="0">
            <x v="1"/>
          </reference>
          <reference field="0" count="1" selected="0">
            <x v="1"/>
          </reference>
          <reference field="1" count="1">
            <x v="3"/>
          </reference>
          <reference field="3" count="0" selected="0"/>
        </references>
      </pivotArea>
    </format>
    <format dxfId="3463">
      <pivotArea collapsedLevelsAreSubtotals="1" fieldPosition="0">
        <references count="3">
          <reference field="4294967294" count="1" selected="0">
            <x v="1"/>
          </reference>
          <reference field="0" count="1">
            <x v="2"/>
          </reference>
          <reference field="3" count="0" selected="0"/>
        </references>
      </pivotArea>
    </format>
    <format dxfId="3462">
      <pivotArea collapsedLevelsAreSubtotals="1" fieldPosition="0">
        <references count="4">
          <reference field="4294967294" count="1" selected="0">
            <x v="1"/>
          </reference>
          <reference field="0" count="1" selected="0">
            <x v="2"/>
          </reference>
          <reference field="1" count="3">
            <x v="235"/>
            <x v="236"/>
            <x v="237"/>
          </reference>
          <reference field="3" count="0" selected="0"/>
        </references>
      </pivotArea>
    </format>
    <format dxfId="3461">
      <pivotArea collapsedLevelsAreSubtotals="1" fieldPosition="0">
        <references count="3">
          <reference field="4294967294" count="1" selected="0">
            <x v="1"/>
          </reference>
          <reference field="0" count="1">
            <x v="3"/>
          </reference>
          <reference field="3" count="0" selected="0"/>
        </references>
      </pivotArea>
    </format>
    <format dxfId="3460">
      <pivotArea collapsedLevelsAreSubtotals="1" fieldPosition="0">
        <references count="4">
          <reference field="4294967294" count="1" selected="0">
            <x v="1"/>
          </reference>
          <reference field="0" count="1" selected="0">
            <x v="3"/>
          </reference>
          <reference field="1" count="1">
            <x v="6"/>
          </reference>
          <reference field="3" count="0" selected="0"/>
        </references>
      </pivotArea>
    </format>
    <format dxfId="3459">
      <pivotArea collapsedLevelsAreSubtotals="1" fieldPosition="0">
        <references count="3">
          <reference field="4294967294" count="1" selected="0">
            <x v="1"/>
          </reference>
          <reference field="0" count="1">
            <x v="4"/>
          </reference>
          <reference field="3" count="0" selected="0"/>
        </references>
      </pivotArea>
    </format>
    <format dxfId="3458">
      <pivotArea collapsedLevelsAreSubtotals="1" fieldPosition="0">
        <references count="4">
          <reference field="4294967294" count="1" selected="0">
            <x v="1"/>
          </reference>
          <reference field="0" count="1" selected="0">
            <x v="4"/>
          </reference>
          <reference field="1" count="1">
            <x v="8"/>
          </reference>
          <reference field="3" count="0" selected="0"/>
        </references>
      </pivotArea>
    </format>
    <format dxfId="3457">
      <pivotArea collapsedLevelsAreSubtotals="1" fieldPosition="0">
        <references count="3">
          <reference field="4294967294" count="1" selected="0">
            <x v="1"/>
          </reference>
          <reference field="0" count="1">
            <x v="13"/>
          </reference>
          <reference field="3" count="0" selected="0"/>
        </references>
      </pivotArea>
    </format>
    <format dxfId="3456">
      <pivotArea collapsedLevelsAreSubtotals="1" fieldPosition="0">
        <references count="4">
          <reference field="4294967294" count="1" selected="0">
            <x v="1"/>
          </reference>
          <reference field="0" count="1" selected="0">
            <x v="13"/>
          </reference>
          <reference field="1" count="1">
            <x v="249"/>
          </reference>
          <reference field="3" count="0" selected="0"/>
        </references>
      </pivotArea>
    </format>
    <format dxfId="3455">
      <pivotArea collapsedLevelsAreSubtotals="1" fieldPosition="0">
        <references count="3">
          <reference field="4294967294" count="1" selected="0">
            <x v="1"/>
          </reference>
          <reference field="0" count="1">
            <x v="14"/>
          </reference>
          <reference field="3" count="0" selected="0"/>
        </references>
      </pivotArea>
    </format>
    <format dxfId="3454">
      <pivotArea collapsedLevelsAreSubtotals="1" fieldPosition="0">
        <references count="4">
          <reference field="4294967294" count="1" selected="0">
            <x v="1"/>
          </reference>
          <reference field="0" count="1" selected="0">
            <x v="14"/>
          </reference>
          <reference field="1" count="2">
            <x v="16"/>
            <x v="248"/>
          </reference>
          <reference field="3" count="0" selected="0"/>
        </references>
      </pivotArea>
    </format>
    <format dxfId="3453">
      <pivotArea collapsedLevelsAreSubtotals="1" fieldPosition="0">
        <references count="3">
          <reference field="4294967294" count="1" selected="0">
            <x v="1"/>
          </reference>
          <reference field="0" count="1">
            <x v="15"/>
          </reference>
          <reference field="3" count="0" selected="0"/>
        </references>
      </pivotArea>
    </format>
    <format dxfId="3452">
      <pivotArea collapsedLevelsAreSubtotals="1" fieldPosition="0">
        <references count="4">
          <reference field="4294967294" count="1" selected="0">
            <x v="1"/>
          </reference>
          <reference field="0" count="1" selected="0">
            <x v="15"/>
          </reference>
          <reference field="1" count="2">
            <x v="19"/>
            <x v="20"/>
          </reference>
          <reference field="3" count="0" selected="0"/>
        </references>
      </pivotArea>
    </format>
    <format dxfId="3451">
      <pivotArea collapsedLevelsAreSubtotals="1" fieldPosition="0">
        <references count="3">
          <reference field="4294967294" count="1" selected="0">
            <x v="1"/>
          </reference>
          <reference field="0" count="1">
            <x v="18"/>
          </reference>
          <reference field="3" count="0" selected="0"/>
        </references>
      </pivotArea>
    </format>
    <format dxfId="3450">
      <pivotArea collapsedLevelsAreSubtotals="1" fieldPosition="0">
        <references count="4">
          <reference field="4294967294" count="1" selected="0">
            <x v="1"/>
          </reference>
          <reference field="0" count="1" selected="0">
            <x v="18"/>
          </reference>
          <reference field="1" count="1">
            <x v="25"/>
          </reference>
          <reference field="3" count="0" selected="0"/>
        </references>
      </pivotArea>
    </format>
    <format dxfId="3449">
      <pivotArea collapsedLevelsAreSubtotals="1" fieldPosition="0">
        <references count="3">
          <reference field="4294967294" count="1" selected="0">
            <x v="1"/>
          </reference>
          <reference field="0" count="1">
            <x v="19"/>
          </reference>
          <reference field="3" count="0" selected="0"/>
        </references>
      </pivotArea>
    </format>
    <format dxfId="3448">
      <pivotArea collapsedLevelsAreSubtotals="1" fieldPosition="0">
        <references count="4">
          <reference field="4294967294" count="1" selected="0">
            <x v="1"/>
          </reference>
          <reference field="0" count="1" selected="0">
            <x v="19"/>
          </reference>
          <reference field="1" count="1">
            <x v="29"/>
          </reference>
          <reference field="3" count="0" selected="0"/>
        </references>
      </pivotArea>
    </format>
    <format dxfId="3447">
      <pivotArea collapsedLevelsAreSubtotals="1" fieldPosition="0">
        <references count="3">
          <reference field="4294967294" count="1" selected="0">
            <x v="1"/>
          </reference>
          <reference field="0" count="1">
            <x v="20"/>
          </reference>
          <reference field="3" count="0" selected="0"/>
        </references>
      </pivotArea>
    </format>
    <format dxfId="3446">
      <pivotArea collapsedLevelsAreSubtotals="1" fieldPosition="0">
        <references count="4">
          <reference field="4294967294" count="1" selected="0">
            <x v="1"/>
          </reference>
          <reference field="0" count="1" selected="0">
            <x v="20"/>
          </reference>
          <reference field="1" count="1">
            <x v="30"/>
          </reference>
          <reference field="3" count="0" selected="0"/>
        </references>
      </pivotArea>
    </format>
    <format dxfId="3445">
      <pivotArea collapsedLevelsAreSubtotals="1" fieldPosition="0">
        <references count="3">
          <reference field="4294967294" count="1" selected="0">
            <x v="1"/>
          </reference>
          <reference field="0" count="1">
            <x v="22"/>
          </reference>
          <reference field="3" count="0" selected="0"/>
        </references>
      </pivotArea>
    </format>
    <format dxfId="3444">
      <pivotArea collapsedLevelsAreSubtotals="1" fieldPosition="0">
        <references count="4">
          <reference field="4294967294" count="1" selected="0">
            <x v="1"/>
          </reference>
          <reference field="0" count="1" selected="0">
            <x v="22"/>
          </reference>
          <reference field="1" count="3">
            <x v="132"/>
            <x v="234"/>
            <x v="244"/>
          </reference>
          <reference field="3" count="0" selected="0"/>
        </references>
      </pivotArea>
    </format>
    <format dxfId="3443">
      <pivotArea collapsedLevelsAreSubtotals="1" fieldPosition="0">
        <references count="3">
          <reference field="4294967294" count="1" selected="0">
            <x v="1"/>
          </reference>
          <reference field="0" count="1">
            <x v="23"/>
          </reference>
          <reference field="3" count="0" selected="0"/>
        </references>
      </pivotArea>
    </format>
    <format dxfId="3442">
      <pivotArea collapsedLevelsAreSubtotals="1" fieldPosition="0">
        <references count="4">
          <reference field="4294967294" count="1" selected="0">
            <x v="1"/>
          </reference>
          <reference field="0" count="1" selected="0">
            <x v="23"/>
          </reference>
          <reference field="1" count="1">
            <x v="31"/>
          </reference>
          <reference field="3" count="0" selected="0"/>
        </references>
      </pivotArea>
    </format>
    <format dxfId="3441">
      <pivotArea collapsedLevelsAreSubtotals="1" fieldPosition="0">
        <references count="3">
          <reference field="4294967294" count="1" selected="0">
            <x v="1"/>
          </reference>
          <reference field="0" count="1">
            <x v="29"/>
          </reference>
          <reference field="3" count="0" selected="0"/>
        </references>
      </pivotArea>
    </format>
    <format dxfId="3440">
      <pivotArea collapsedLevelsAreSubtotals="1" fieldPosition="0">
        <references count="4">
          <reference field="4294967294" count="1" selected="0">
            <x v="1"/>
          </reference>
          <reference field="0" count="1" selected="0">
            <x v="29"/>
          </reference>
          <reference field="1" count="2">
            <x v="1"/>
            <x v="37"/>
          </reference>
          <reference field="3" count="0" selected="0"/>
        </references>
      </pivotArea>
    </format>
    <format dxfId="3439">
      <pivotArea collapsedLevelsAreSubtotals="1" fieldPosition="0">
        <references count="3">
          <reference field="4294967294" count="1" selected="0">
            <x v="1"/>
          </reference>
          <reference field="0" count="1">
            <x v="31"/>
          </reference>
          <reference field="3" count="0" selected="0"/>
        </references>
      </pivotArea>
    </format>
    <format dxfId="3438">
      <pivotArea collapsedLevelsAreSubtotals="1" fieldPosition="0">
        <references count="4">
          <reference field="4294967294" count="1" selected="0">
            <x v="1"/>
          </reference>
          <reference field="0" count="1" selected="0">
            <x v="31"/>
          </reference>
          <reference field="1" count="4">
            <x v="42"/>
            <x v="43"/>
            <x v="49"/>
            <x v="96"/>
          </reference>
          <reference field="3" count="0" selected="0"/>
        </references>
      </pivotArea>
    </format>
    <format dxfId="3437">
      <pivotArea collapsedLevelsAreSubtotals="1" fieldPosition="0">
        <references count="3">
          <reference field="4294967294" count="1" selected="0">
            <x v="1"/>
          </reference>
          <reference field="0" count="1">
            <x v="36"/>
          </reference>
          <reference field="3" count="0" selected="0"/>
        </references>
      </pivotArea>
    </format>
    <format dxfId="3436">
      <pivotArea collapsedLevelsAreSubtotals="1" fieldPosition="0">
        <references count="3">
          <reference field="4294967294" count="1" selected="0">
            <x v="1"/>
          </reference>
          <reference field="0" count="1">
            <x v="37"/>
          </reference>
          <reference field="3" count="0" selected="0"/>
        </references>
      </pivotArea>
    </format>
    <format dxfId="3435">
      <pivotArea collapsedLevelsAreSubtotals="1" fieldPosition="0">
        <references count="3">
          <reference field="4294967294" count="1" selected="0">
            <x v="1"/>
          </reference>
          <reference field="0" count="1">
            <x v="38"/>
          </reference>
          <reference field="3" count="0" selected="0"/>
        </references>
      </pivotArea>
    </format>
    <format dxfId="3434">
      <pivotArea collapsedLevelsAreSubtotals="1" fieldPosition="0">
        <references count="4">
          <reference field="4294967294" count="1" selected="0">
            <x v="1"/>
          </reference>
          <reference field="0" count="1" selected="0">
            <x v="38"/>
          </reference>
          <reference field="1" count="1">
            <x v="180"/>
          </reference>
          <reference field="3" count="0" selected="0"/>
        </references>
      </pivotArea>
    </format>
    <format dxfId="3433">
      <pivotArea collapsedLevelsAreSubtotals="1" fieldPosition="0">
        <references count="3">
          <reference field="4294967294" count="1" selected="0">
            <x v="1"/>
          </reference>
          <reference field="0" count="1">
            <x v="39"/>
          </reference>
          <reference field="3" count="0" selected="0"/>
        </references>
      </pivotArea>
    </format>
    <format dxfId="3432">
      <pivotArea collapsedLevelsAreSubtotals="1" fieldPosition="0">
        <references count="4">
          <reference field="4294967294" count="1" selected="0">
            <x v="1"/>
          </reference>
          <reference field="0" count="1" selected="0">
            <x v="39"/>
          </reference>
          <reference field="1" count="1">
            <x v="95"/>
          </reference>
          <reference field="3" count="0" selected="0"/>
        </references>
      </pivotArea>
    </format>
    <format dxfId="3431">
      <pivotArea collapsedLevelsAreSubtotals="1" fieldPosition="0">
        <references count="3">
          <reference field="4294967294" count="1" selected="0">
            <x v="1"/>
          </reference>
          <reference field="0" count="1">
            <x v="40"/>
          </reference>
          <reference field="3" count="0" selected="0"/>
        </references>
      </pivotArea>
    </format>
    <format dxfId="3430">
      <pivotArea collapsedLevelsAreSubtotals="1" fieldPosition="0">
        <references count="4">
          <reference field="4294967294" count="1" selected="0">
            <x v="1"/>
          </reference>
          <reference field="0" count="1" selected="0">
            <x v="40"/>
          </reference>
          <reference field="1" count="1">
            <x v="36"/>
          </reference>
          <reference field="3" count="0" selected="0"/>
        </references>
      </pivotArea>
    </format>
    <format dxfId="3429">
      <pivotArea collapsedLevelsAreSubtotals="1" fieldPosition="0">
        <references count="3">
          <reference field="4294967294" count="1" selected="0">
            <x v="1"/>
          </reference>
          <reference field="0" count="1">
            <x v="45"/>
          </reference>
          <reference field="3" count="0" selected="0"/>
        </references>
      </pivotArea>
    </format>
    <format dxfId="3428">
      <pivotArea collapsedLevelsAreSubtotals="1" fieldPosition="0">
        <references count="4">
          <reference field="4294967294" count="1" selected="0">
            <x v="1"/>
          </reference>
          <reference field="0" count="1" selected="0">
            <x v="45"/>
          </reference>
          <reference field="1" count="1">
            <x v="207"/>
          </reference>
          <reference field="3" count="0" selected="0"/>
        </references>
      </pivotArea>
    </format>
    <format dxfId="3427">
      <pivotArea collapsedLevelsAreSubtotals="1" fieldPosition="0">
        <references count="3">
          <reference field="4294967294" count="1" selected="0">
            <x v="1"/>
          </reference>
          <reference field="0" count="1">
            <x v="46"/>
          </reference>
          <reference field="3" count="0" selected="0"/>
        </references>
      </pivotArea>
    </format>
    <format dxfId="3426">
      <pivotArea collapsedLevelsAreSubtotals="1" fieldPosition="0">
        <references count="4">
          <reference field="4294967294" count="1" selected="0">
            <x v="1"/>
          </reference>
          <reference field="0" count="1" selected="0">
            <x v="46"/>
          </reference>
          <reference field="1" count="1">
            <x v="48"/>
          </reference>
          <reference field="3" count="0" selected="0"/>
        </references>
      </pivotArea>
    </format>
    <format dxfId="3425">
      <pivotArea collapsedLevelsAreSubtotals="1" fieldPosition="0">
        <references count="3">
          <reference field="4294967294" count="1" selected="0">
            <x v="1"/>
          </reference>
          <reference field="0" count="1">
            <x v="47"/>
          </reference>
          <reference field="3" count="0" selected="0"/>
        </references>
      </pivotArea>
    </format>
    <format dxfId="3424">
      <pivotArea collapsedLevelsAreSubtotals="1" fieldPosition="0">
        <references count="4">
          <reference field="4294967294" count="1" selected="0">
            <x v="1"/>
          </reference>
          <reference field="0" count="1" selected="0">
            <x v="47"/>
          </reference>
          <reference field="1" count="4">
            <x v="48"/>
            <x v="112"/>
            <x v="114"/>
            <x v="115"/>
          </reference>
          <reference field="3" count="0" selected="0"/>
        </references>
      </pivotArea>
    </format>
    <format dxfId="3423">
      <pivotArea collapsedLevelsAreSubtotals="1" fieldPosition="0">
        <references count="3">
          <reference field="4294967294" count="1" selected="0">
            <x v="1"/>
          </reference>
          <reference field="0" count="1">
            <x v="48"/>
          </reference>
          <reference field="3" count="0" selected="0"/>
        </references>
      </pivotArea>
    </format>
    <format dxfId="3422">
      <pivotArea collapsedLevelsAreSubtotals="1" fieldPosition="0">
        <references count="3">
          <reference field="4294967294" count="1" selected="0">
            <x v="1"/>
          </reference>
          <reference field="0" count="1">
            <x v="49"/>
          </reference>
          <reference field="3" count="0" selected="0"/>
        </references>
      </pivotArea>
    </format>
    <format dxfId="3421">
      <pivotArea collapsedLevelsAreSubtotals="1" fieldPosition="0">
        <references count="4">
          <reference field="4294967294" count="1" selected="0">
            <x v="1"/>
          </reference>
          <reference field="0" count="1" selected="0">
            <x v="49"/>
          </reference>
          <reference field="1" count="1">
            <x v="56"/>
          </reference>
          <reference field="3" count="0" selected="0"/>
        </references>
      </pivotArea>
    </format>
    <format dxfId="3420">
      <pivotArea collapsedLevelsAreSubtotals="1" fieldPosition="0">
        <references count="3">
          <reference field="4294967294" count="1" selected="0">
            <x v="1"/>
          </reference>
          <reference field="0" count="1">
            <x v="53"/>
          </reference>
          <reference field="3" count="0" selected="0"/>
        </references>
      </pivotArea>
    </format>
    <format dxfId="3419">
      <pivotArea collapsedLevelsAreSubtotals="1" fieldPosition="0">
        <references count="4">
          <reference field="4294967294" count="1" selected="0">
            <x v="1"/>
          </reference>
          <reference field="0" count="1" selected="0">
            <x v="53"/>
          </reference>
          <reference field="1" count="1">
            <x v="63"/>
          </reference>
          <reference field="3" count="0" selected="0"/>
        </references>
      </pivotArea>
    </format>
    <format dxfId="3418">
      <pivotArea collapsedLevelsAreSubtotals="1" fieldPosition="0">
        <references count="3">
          <reference field="4294967294" count="1" selected="0">
            <x v="1"/>
          </reference>
          <reference field="0" count="1">
            <x v="54"/>
          </reference>
          <reference field="3" count="0" selected="0"/>
        </references>
      </pivotArea>
    </format>
    <format dxfId="3417">
      <pivotArea collapsedLevelsAreSubtotals="1" fieldPosition="0">
        <references count="4">
          <reference field="4294967294" count="1" selected="0">
            <x v="1"/>
          </reference>
          <reference field="0" count="1" selected="0">
            <x v="54"/>
          </reference>
          <reference field="1" count="1">
            <x v="64"/>
          </reference>
          <reference field="3" count="0" selected="0"/>
        </references>
      </pivotArea>
    </format>
    <format dxfId="3416">
      <pivotArea collapsedLevelsAreSubtotals="1" fieldPosition="0">
        <references count="3">
          <reference field="4294967294" count="1" selected="0">
            <x v="1"/>
          </reference>
          <reference field="0" count="1">
            <x v="55"/>
          </reference>
          <reference field="3" count="0" selected="0"/>
        </references>
      </pivotArea>
    </format>
    <format dxfId="3415">
      <pivotArea collapsedLevelsAreSubtotals="1" fieldPosition="0">
        <references count="4">
          <reference field="4294967294" count="1" selected="0">
            <x v="1"/>
          </reference>
          <reference field="0" count="1" selected="0">
            <x v="55"/>
          </reference>
          <reference field="1" count="3">
            <x v="65"/>
            <x v="66"/>
            <x v="75"/>
          </reference>
          <reference field="3" count="0" selected="0"/>
        </references>
      </pivotArea>
    </format>
    <format dxfId="3414">
      <pivotArea collapsedLevelsAreSubtotals="1" fieldPosition="0">
        <references count="3">
          <reference field="4294967294" count="1" selected="0">
            <x v="1"/>
          </reference>
          <reference field="0" count="1">
            <x v="56"/>
          </reference>
          <reference field="3" count="0" selected="0"/>
        </references>
      </pivotArea>
    </format>
    <format dxfId="3413">
      <pivotArea collapsedLevelsAreSubtotals="1" fieldPosition="0">
        <references count="4">
          <reference field="4294967294" count="1" selected="0">
            <x v="1"/>
          </reference>
          <reference field="0" count="1" selected="0">
            <x v="56"/>
          </reference>
          <reference field="1" count="1">
            <x v="67"/>
          </reference>
          <reference field="3" count="0" selected="0"/>
        </references>
      </pivotArea>
    </format>
    <format dxfId="3412">
      <pivotArea collapsedLevelsAreSubtotals="1" fieldPosition="0">
        <references count="3">
          <reference field="4294967294" count="1" selected="0">
            <x v="1"/>
          </reference>
          <reference field="0" count="1">
            <x v="59"/>
          </reference>
          <reference field="3" count="0" selected="0"/>
        </references>
      </pivotArea>
    </format>
    <format dxfId="3411">
      <pivotArea collapsedLevelsAreSubtotals="1" fieldPosition="0">
        <references count="4">
          <reference field="4294967294" count="1" selected="0">
            <x v="1"/>
          </reference>
          <reference field="0" count="1" selected="0">
            <x v="59"/>
          </reference>
          <reference field="1" count="1">
            <x v="70"/>
          </reference>
          <reference field="3" count="0" selected="0"/>
        </references>
      </pivotArea>
    </format>
    <format dxfId="3410">
      <pivotArea collapsedLevelsAreSubtotals="1" fieldPosition="0">
        <references count="3">
          <reference field="4294967294" count="1" selected="0">
            <x v="1"/>
          </reference>
          <reference field="0" count="1">
            <x v="61"/>
          </reference>
          <reference field="3" count="0" selected="0"/>
        </references>
      </pivotArea>
    </format>
    <format dxfId="3409">
      <pivotArea collapsedLevelsAreSubtotals="1" fieldPosition="0">
        <references count="4">
          <reference field="4294967294" count="1" selected="0">
            <x v="1"/>
          </reference>
          <reference field="0" count="1" selected="0">
            <x v="61"/>
          </reference>
          <reference field="1" count="1">
            <x v="72"/>
          </reference>
          <reference field="3" count="0" selected="0"/>
        </references>
      </pivotArea>
    </format>
    <format dxfId="3408">
      <pivotArea collapsedLevelsAreSubtotals="1" fieldPosition="0">
        <references count="3">
          <reference field="4294967294" count="1" selected="0">
            <x v="1"/>
          </reference>
          <reference field="0" count="1">
            <x v="63"/>
          </reference>
          <reference field="3" count="0" selected="0"/>
        </references>
      </pivotArea>
    </format>
    <format dxfId="3407">
      <pivotArea collapsedLevelsAreSubtotals="1" fieldPosition="0">
        <references count="3">
          <reference field="4294967294" count="1" selected="0">
            <x v="1"/>
          </reference>
          <reference field="0" count="1">
            <x v="66"/>
          </reference>
          <reference field="3" count="0" selected="0"/>
        </references>
      </pivotArea>
    </format>
    <format dxfId="3406">
      <pivotArea collapsedLevelsAreSubtotals="1" fieldPosition="0">
        <references count="4">
          <reference field="4294967294" count="1" selected="0">
            <x v="1"/>
          </reference>
          <reference field="0" count="1" selected="0">
            <x v="66"/>
          </reference>
          <reference field="1" count="1">
            <x v="77"/>
          </reference>
          <reference field="3" count="0" selected="0"/>
        </references>
      </pivotArea>
    </format>
    <format dxfId="3405">
      <pivotArea collapsedLevelsAreSubtotals="1" fieldPosition="0">
        <references count="3">
          <reference field="4294967294" count="1" selected="0">
            <x v="1"/>
          </reference>
          <reference field="0" count="1">
            <x v="72"/>
          </reference>
          <reference field="3" count="0" selected="0"/>
        </references>
      </pivotArea>
    </format>
    <format dxfId="3404">
      <pivotArea collapsedLevelsAreSubtotals="1" fieldPosition="0">
        <references count="4">
          <reference field="4294967294" count="1" selected="0">
            <x v="1"/>
          </reference>
          <reference field="0" count="1" selected="0">
            <x v="72"/>
          </reference>
          <reference field="1" count="1">
            <x v="81"/>
          </reference>
          <reference field="3" count="0" selected="0"/>
        </references>
      </pivotArea>
    </format>
    <format dxfId="3403">
      <pivotArea collapsedLevelsAreSubtotals="1" fieldPosition="0">
        <references count="3">
          <reference field="4294967294" count="1" selected="0">
            <x v="1"/>
          </reference>
          <reference field="0" count="1">
            <x v="73"/>
          </reference>
          <reference field="3" count="0" selected="0"/>
        </references>
      </pivotArea>
    </format>
    <format dxfId="3402">
      <pivotArea collapsedLevelsAreSubtotals="1" fieldPosition="0">
        <references count="4">
          <reference field="4294967294" count="1" selected="0">
            <x v="1"/>
          </reference>
          <reference field="0" count="1" selected="0">
            <x v="73"/>
          </reference>
          <reference field="1" count="1">
            <x v="83"/>
          </reference>
          <reference field="3" count="0" selected="0"/>
        </references>
      </pivotArea>
    </format>
    <format dxfId="3401">
      <pivotArea collapsedLevelsAreSubtotals="1" fieldPosition="0">
        <references count="3">
          <reference field="4294967294" count="1" selected="0">
            <x v="1"/>
          </reference>
          <reference field="0" count="1">
            <x v="77"/>
          </reference>
          <reference field="3" count="0" selected="0"/>
        </references>
      </pivotArea>
    </format>
    <format dxfId="3400">
      <pivotArea collapsedLevelsAreSubtotals="1" fieldPosition="0">
        <references count="4">
          <reference field="4294967294" count="1" selected="0">
            <x v="1"/>
          </reference>
          <reference field="0" count="1" selected="0">
            <x v="77"/>
          </reference>
          <reference field="1" count="1">
            <x v="86"/>
          </reference>
          <reference field="3" count="0" selected="0"/>
        </references>
      </pivotArea>
    </format>
    <format dxfId="3399">
      <pivotArea collapsedLevelsAreSubtotals="1" fieldPosition="0">
        <references count="3">
          <reference field="4294967294" count="1" selected="0">
            <x v="1"/>
          </reference>
          <reference field="0" count="1">
            <x v="82"/>
          </reference>
          <reference field="3" count="0" selected="0"/>
        </references>
      </pivotArea>
    </format>
    <format dxfId="3398">
      <pivotArea collapsedLevelsAreSubtotals="1" fieldPosition="0">
        <references count="4">
          <reference field="4294967294" count="1" selected="0">
            <x v="1"/>
          </reference>
          <reference field="0" count="1" selected="0">
            <x v="82"/>
          </reference>
          <reference field="1" count="1">
            <x v="174"/>
          </reference>
          <reference field="3" count="0" selected="0"/>
        </references>
      </pivotArea>
    </format>
    <format dxfId="3397">
      <pivotArea collapsedLevelsAreSubtotals="1" fieldPosition="0">
        <references count="3">
          <reference field="4294967294" count="1" selected="0">
            <x v="1"/>
          </reference>
          <reference field="0" count="1">
            <x v="86"/>
          </reference>
          <reference field="3" count="0" selected="0"/>
        </references>
      </pivotArea>
    </format>
    <format dxfId="3396">
      <pivotArea collapsedLevelsAreSubtotals="1" fieldPosition="0">
        <references count="4">
          <reference field="4294967294" count="1" selected="0">
            <x v="1"/>
          </reference>
          <reference field="0" count="1" selected="0">
            <x v="86"/>
          </reference>
          <reference field="1" count="2">
            <x v="144"/>
            <x v="222"/>
          </reference>
          <reference field="3" count="0" selected="0"/>
        </references>
      </pivotArea>
    </format>
    <format dxfId="3395">
      <pivotArea collapsedLevelsAreSubtotals="1" fieldPosition="0">
        <references count="3">
          <reference field="4294967294" count="1" selected="0">
            <x v="1"/>
          </reference>
          <reference field="0" count="1">
            <x v="88"/>
          </reference>
          <reference field="3" count="0" selected="0"/>
        </references>
      </pivotArea>
    </format>
    <format dxfId="3394">
      <pivotArea collapsedLevelsAreSubtotals="1" fieldPosition="0">
        <references count="4">
          <reference field="4294967294" count="1" selected="0">
            <x v="1"/>
          </reference>
          <reference field="0" count="1" selected="0">
            <x v="88"/>
          </reference>
          <reference field="1" count="1">
            <x v="187"/>
          </reference>
          <reference field="3" count="0" selected="0"/>
        </references>
      </pivotArea>
    </format>
    <format dxfId="3393">
      <pivotArea collapsedLevelsAreSubtotals="1" fieldPosition="0">
        <references count="3">
          <reference field="4294967294" count="1" selected="0">
            <x v="1"/>
          </reference>
          <reference field="0" count="1">
            <x v="91"/>
          </reference>
          <reference field="3" count="0" selected="0"/>
        </references>
      </pivotArea>
    </format>
    <format dxfId="3392">
      <pivotArea collapsedLevelsAreSubtotals="1" fieldPosition="0">
        <references count="4">
          <reference field="4294967294" count="1" selected="0">
            <x v="1"/>
          </reference>
          <reference field="0" count="1" selected="0">
            <x v="91"/>
          </reference>
          <reference field="1" count="1">
            <x v="103"/>
          </reference>
          <reference field="3" count="0" selected="0"/>
        </references>
      </pivotArea>
    </format>
    <format dxfId="3391">
      <pivotArea collapsedLevelsAreSubtotals="1" fieldPosition="0">
        <references count="3">
          <reference field="4294967294" count="1" selected="0">
            <x v="1"/>
          </reference>
          <reference field="0" count="1">
            <x v="94"/>
          </reference>
          <reference field="3" count="0" selected="0"/>
        </references>
      </pivotArea>
    </format>
    <format dxfId="3390">
      <pivotArea collapsedLevelsAreSubtotals="1" fieldPosition="0">
        <references count="4">
          <reference field="4294967294" count="1" selected="0">
            <x v="1"/>
          </reference>
          <reference field="0" count="1" selected="0">
            <x v="94"/>
          </reference>
          <reference field="1" count="1">
            <x v="107"/>
          </reference>
          <reference field="3" count="0" selected="0"/>
        </references>
      </pivotArea>
    </format>
    <format dxfId="3389">
      <pivotArea collapsedLevelsAreSubtotals="1" fieldPosition="0">
        <references count="3">
          <reference field="4294967294" count="1" selected="0">
            <x v="1"/>
          </reference>
          <reference field="0" count="1">
            <x v="96"/>
          </reference>
          <reference field="3" count="0" selected="0"/>
        </references>
      </pivotArea>
    </format>
    <format dxfId="3388">
      <pivotArea collapsedLevelsAreSubtotals="1" fieldPosition="0">
        <references count="4">
          <reference field="4294967294" count="1" selected="0">
            <x v="1"/>
          </reference>
          <reference field="0" count="1" selected="0">
            <x v="96"/>
          </reference>
          <reference field="1" count="3">
            <x v="57"/>
            <x v="91"/>
            <x v="145"/>
          </reference>
          <reference field="3" count="0" selected="0"/>
        </references>
      </pivotArea>
    </format>
    <format dxfId="3387">
      <pivotArea collapsedLevelsAreSubtotals="1" fieldPosition="0">
        <references count="3">
          <reference field="4294967294" count="1" selected="0">
            <x v="1"/>
          </reference>
          <reference field="0" count="1">
            <x v="97"/>
          </reference>
          <reference field="3" count="0" selected="0"/>
        </references>
      </pivotArea>
    </format>
    <format dxfId="3386">
      <pivotArea collapsedLevelsAreSubtotals="1" fieldPosition="0">
        <references count="4">
          <reference field="4294967294" count="1" selected="0">
            <x v="1"/>
          </reference>
          <reference field="0" count="1" selected="0">
            <x v="97"/>
          </reference>
          <reference field="1" count="2">
            <x v="109"/>
            <x v="110"/>
          </reference>
          <reference field="3" count="0" selected="0"/>
        </references>
      </pivotArea>
    </format>
    <format dxfId="3385">
      <pivotArea collapsedLevelsAreSubtotals="1" fieldPosition="0">
        <references count="3">
          <reference field="4294967294" count="1" selected="0">
            <x v="1"/>
          </reference>
          <reference field="0" count="1">
            <x v="98"/>
          </reference>
          <reference field="3" count="0" selected="0"/>
        </references>
      </pivotArea>
    </format>
    <format dxfId="3384">
      <pivotArea collapsedLevelsAreSubtotals="1" fieldPosition="0">
        <references count="4">
          <reference field="4294967294" count="1" selected="0">
            <x v="1"/>
          </reference>
          <reference field="0" count="1" selected="0">
            <x v="98"/>
          </reference>
          <reference field="1" count="1">
            <x v="111"/>
          </reference>
          <reference field="3" count="0" selected="0"/>
        </references>
      </pivotArea>
    </format>
    <format dxfId="3383">
      <pivotArea collapsedLevelsAreSubtotals="1" fieldPosition="0">
        <references count="3">
          <reference field="4294967294" count="1" selected="0">
            <x v="1"/>
          </reference>
          <reference field="0" count="1">
            <x v="99"/>
          </reference>
          <reference field="3" count="0" selected="0"/>
        </references>
      </pivotArea>
    </format>
    <format dxfId="3382">
      <pivotArea collapsedLevelsAreSubtotals="1" fieldPosition="0">
        <references count="4">
          <reference field="4294967294" count="1" selected="0">
            <x v="1"/>
          </reference>
          <reference field="0" count="1" selected="0">
            <x v="99"/>
          </reference>
          <reference field="1" count="3">
            <x v="112"/>
            <x v="114"/>
            <x v="115"/>
          </reference>
          <reference field="3" count="0" selected="0"/>
        </references>
      </pivotArea>
    </format>
    <format dxfId="3381">
      <pivotArea collapsedLevelsAreSubtotals="1" fieldPosition="0">
        <references count="3">
          <reference field="4294967294" count="1" selected="0">
            <x v="1"/>
          </reference>
          <reference field="0" count="1">
            <x v="100"/>
          </reference>
          <reference field="3" count="0" selected="0"/>
        </references>
      </pivotArea>
    </format>
    <format dxfId="3380">
      <pivotArea collapsedLevelsAreSubtotals="1" fieldPosition="0">
        <references count="4">
          <reference field="4294967294" count="1" selected="0">
            <x v="1"/>
          </reference>
          <reference field="0" count="1" selected="0">
            <x v="100"/>
          </reference>
          <reference field="1" count="1">
            <x v="204"/>
          </reference>
          <reference field="3" count="0" selected="0"/>
        </references>
      </pivotArea>
    </format>
    <format dxfId="3379">
      <pivotArea collapsedLevelsAreSubtotals="1" fieldPosition="0">
        <references count="3">
          <reference field="4294967294" count="1" selected="0">
            <x v="1"/>
          </reference>
          <reference field="0" count="1">
            <x v="101"/>
          </reference>
          <reference field="3" count="0" selected="0"/>
        </references>
      </pivotArea>
    </format>
    <format dxfId="3378">
      <pivotArea collapsedLevelsAreSubtotals="1" fieldPosition="0">
        <references count="4">
          <reference field="4294967294" count="1" selected="0">
            <x v="1"/>
          </reference>
          <reference field="0" count="1" selected="0">
            <x v="101"/>
          </reference>
          <reference field="1" count="1">
            <x v="205"/>
          </reference>
          <reference field="3" count="0" selected="0"/>
        </references>
      </pivotArea>
    </format>
    <format dxfId="3377">
      <pivotArea collapsedLevelsAreSubtotals="1" fieldPosition="0">
        <references count="3">
          <reference field="4294967294" count="1" selected="0">
            <x v="1"/>
          </reference>
          <reference field="0" count="1">
            <x v="104"/>
          </reference>
          <reference field="3" count="0" selected="0"/>
        </references>
      </pivotArea>
    </format>
    <format dxfId="3376">
      <pivotArea collapsedLevelsAreSubtotals="1" fieldPosition="0">
        <references count="4">
          <reference field="4294967294" count="1" selected="0">
            <x v="1"/>
          </reference>
          <reference field="0" count="1" selected="0">
            <x v="104"/>
          </reference>
          <reference field="1" count="1">
            <x v="118"/>
          </reference>
          <reference field="3" count="0" selected="0"/>
        </references>
      </pivotArea>
    </format>
    <format dxfId="3375">
      <pivotArea collapsedLevelsAreSubtotals="1" fieldPosition="0">
        <references count="3">
          <reference field="4294967294" count="1" selected="0">
            <x v="1"/>
          </reference>
          <reference field="0" count="1">
            <x v="107"/>
          </reference>
          <reference field="3" count="0" selected="0"/>
        </references>
      </pivotArea>
    </format>
    <format dxfId="3374">
      <pivotArea collapsedLevelsAreSubtotals="1" fieldPosition="0">
        <references count="4">
          <reference field="4294967294" count="1" selected="0">
            <x v="1"/>
          </reference>
          <reference field="0" count="1" selected="0">
            <x v="107"/>
          </reference>
          <reference field="1" count="4">
            <x v="28"/>
            <x v="120"/>
            <x v="122"/>
            <x v="123"/>
          </reference>
          <reference field="3" count="0" selected="0"/>
        </references>
      </pivotArea>
    </format>
    <format dxfId="3373">
      <pivotArea collapsedLevelsAreSubtotals="1" fieldPosition="0">
        <references count="3">
          <reference field="4294967294" count="1" selected="0">
            <x v="1"/>
          </reference>
          <reference field="0" count="1">
            <x v="108"/>
          </reference>
          <reference field="3" count="0" selected="0"/>
        </references>
      </pivotArea>
    </format>
    <format dxfId="3372">
      <pivotArea collapsedLevelsAreSubtotals="1" fieldPosition="0">
        <references count="4">
          <reference field="4294967294" count="1" selected="0">
            <x v="1"/>
          </reference>
          <reference field="0" count="1" selected="0">
            <x v="108"/>
          </reference>
          <reference field="1" count="1">
            <x v="124"/>
          </reference>
          <reference field="3" count="0" selected="0"/>
        </references>
      </pivotArea>
    </format>
    <format dxfId="3371">
      <pivotArea collapsedLevelsAreSubtotals="1" fieldPosition="0">
        <references count="3">
          <reference field="4294967294" count="1" selected="0">
            <x v="1"/>
          </reference>
          <reference field="0" count="1">
            <x v="109"/>
          </reference>
          <reference field="3" count="0" selected="0"/>
        </references>
      </pivotArea>
    </format>
    <format dxfId="3370">
      <pivotArea collapsedLevelsAreSubtotals="1" fieldPosition="0">
        <references count="4">
          <reference field="4294967294" count="1" selected="0">
            <x v="1"/>
          </reference>
          <reference field="0" count="1" selected="0">
            <x v="109"/>
          </reference>
          <reference field="1" count="1">
            <x v="125"/>
          </reference>
          <reference field="3" count="0" selected="0"/>
        </references>
      </pivotArea>
    </format>
    <format dxfId="3369">
      <pivotArea collapsedLevelsAreSubtotals="1" fieldPosition="0">
        <references count="3">
          <reference field="4294967294" count="1" selected="0">
            <x v="1"/>
          </reference>
          <reference field="0" count="1">
            <x v="111"/>
          </reference>
          <reference field="3" count="0" selected="0"/>
        </references>
      </pivotArea>
    </format>
    <format dxfId="3368">
      <pivotArea collapsedLevelsAreSubtotals="1" fieldPosition="0">
        <references count="4">
          <reference field="4294967294" count="1" selected="0">
            <x v="1"/>
          </reference>
          <reference field="0" count="1" selected="0">
            <x v="111"/>
          </reference>
          <reference field="1" count="1">
            <x v="127"/>
          </reference>
          <reference field="3" count="0" selected="0"/>
        </references>
      </pivotArea>
    </format>
    <format dxfId="3367">
      <pivotArea collapsedLevelsAreSubtotals="1" fieldPosition="0">
        <references count="3">
          <reference field="4294967294" count="1" selected="0">
            <x v="1"/>
          </reference>
          <reference field="0" count="1">
            <x v="113"/>
          </reference>
          <reference field="3" count="0" selected="0"/>
        </references>
      </pivotArea>
    </format>
    <format dxfId="3366">
      <pivotArea collapsedLevelsAreSubtotals="1" fieldPosition="0">
        <references count="3">
          <reference field="4294967294" count="1" selected="0">
            <x v="1"/>
          </reference>
          <reference field="0" count="1">
            <x v="115"/>
          </reference>
          <reference field="3" count="0" selected="0"/>
        </references>
      </pivotArea>
    </format>
    <format dxfId="3365">
      <pivotArea collapsedLevelsAreSubtotals="1" fieldPosition="0">
        <references count="4">
          <reference field="4294967294" count="1" selected="0">
            <x v="1"/>
          </reference>
          <reference field="0" count="1" selected="0">
            <x v="115"/>
          </reference>
          <reference field="1" count="1">
            <x v="133"/>
          </reference>
          <reference field="3" count="0" selected="0"/>
        </references>
      </pivotArea>
    </format>
    <format dxfId="3364">
      <pivotArea collapsedLevelsAreSubtotals="1" fieldPosition="0">
        <references count="3">
          <reference field="4294967294" count="1" selected="0">
            <x v="1"/>
          </reference>
          <reference field="0" count="1">
            <x v="116"/>
          </reference>
          <reference field="3" count="0" selected="0"/>
        </references>
      </pivotArea>
    </format>
    <format dxfId="3363">
      <pivotArea collapsedLevelsAreSubtotals="1" fieldPosition="0">
        <references count="4">
          <reference field="4294967294" count="1" selected="0">
            <x v="1"/>
          </reference>
          <reference field="0" count="1" selected="0">
            <x v="116"/>
          </reference>
          <reference field="1" count="2">
            <x v="134"/>
            <x v="135"/>
          </reference>
          <reference field="3" count="0" selected="0"/>
        </references>
      </pivotArea>
    </format>
    <format dxfId="3362">
      <pivotArea collapsedLevelsAreSubtotals="1" fieldPosition="0">
        <references count="3">
          <reference field="4294967294" count="1" selected="0">
            <x v="1"/>
          </reference>
          <reference field="0" count="1">
            <x v="117"/>
          </reference>
          <reference field="3" count="0" selected="0"/>
        </references>
      </pivotArea>
    </format>
    <format dxfId="3361">
      <pivotArea collapsedLevelsAreSubtotals="1" fieldPosition="0">
        <references count="4">
          <reference field="4294967294" count="1" selected="0">
            <x v="1"/>
          </reference>
          <reference field="0" count="1" selected="0">
            <x v="117"/>
          </reference>
          <reference field="1" count="1">
            <x v="202"/>
          </reference>
          <reference field="3" count="0" selected="0"/>
        </references>
      </pivotArea>
    </format>
    <format dxfId="3360">
      <pivotArea collapsedLevelsAreSubtotals="1" fieldPosition="0">
        <references count="3">
          <reference field="4294967294" count="1" selected="0">
            <x v="1"/>
          </reference>
          <reference field="0" count="1">
            <x v="118"/>
          </reference>
          <reference field="3" count="0" selected="0"/>
        </references>
      </pivotArea>
    </format>
    <format dxfId="3359">
      <pivotArea collapsedLevelsAreSubtotals="1" fieldPosition="0">
        <references count="4">
          <reference field="4294967294" count="1" selected="0">
            <x v="1"/>
          </reference>
          <reference field="0" count="1" selected="0">
            <x v="118"/>
          </reference>
          <reference field="1" count="1">
            <x v="137"/>
          </reference>
          <reference field="3" count="0" selected="0"/>
        </references>
      </pivotArea>
    </format>
    <format dxfId="3358">
      <pivotArea collapsedLevelsAreSubtotals="1" fieldPosition="0">
        <references count="3">
          <reference field="4294967294" count="1" selected="0">
            <x v="1"/>
          </reference>
          <reference field="0" count="1">
            <x v="120"/>
          </reference>
          <reference field="3" count="0" selected="0"/>
        </references>
      </pivotArea>
    </format>
    <format dxfId="3357">
      <pivotArea collapsedLevelsAreSubtotals="1" fieldPosition="0">
        <references count="4">
          <reference field="4294967294" count="1" selected="0">
            <x v="1"/>
          </reference>
          <reference field="0" count="1" selected="0">
            <x v="120"/>
          </reference>
          <reference field="1" count="1">
            <x v="143"/>
          </reference>
          <reference field="3" count="0" selected="0"/>
        </references>
      </pivotArea>
    </format>
    <format dxfId="3356">
      <pivotArea collapsedLevelsAreSubtotals="1" fieldPosition="0">
        <references count="3">
          <reference field="4294967294" count="1" selected="0">
            <x v="1"/>
          </reference>
          <reference field="0" count="1">
            <x v="121"/>
          </reference>
          <reference field="3" count="0" selected="0"/>
        </references>
      </pivotArea>
    </format>
    <format dxfId="3355">
      <pivotArea collapsedLevelsAreSubtotals="1" fieldPosition="0">
        <references count="4">
          <reference field="4294967294" count="1" selected="0">
            <x v="1"/>
          </reference>
          <reference field="0" count="1" selected="0">
            <x v="121"/>
          </reference>
          <reference field="1" count="1">
            <x v="140"/>
          </reference>
          <reference field="3" count="0" selected="0"/>
        </references>
      </pivotArea>
    </format>
    <format dxfId="3354">
      <pivotArea collapsedLevelsAreSubtotals="1" fieldPosition="0">
        <references count="3">
          <reference field="4294967294" count="1" selected="0">
            <x v="1"/>
          </reference>
          <reference field="0" count="1">
            <x v="124"/>
          </reference>
          <reference field="3" count="0" selected="0"/>
        </references>
      </pivotArea>
    </format>
    <format dxfId="3353">
      <pivotArea collapsedLevelsAreSubtotals="1" fieldPosition="0">
        <references count="4">
          <reference field="4294967294" count="1" selected="0">
            <x v="1"/>
          </reference>
          <reference field="0" count="1" selected="0">
            <x v="124"/>
          </reference>
          <reference field="1" count="1">
            <x v="147"/>
          </reference>
          <reference field="3" count="0" selected="0"/>
        </references>
      </pivotArea>
    </format>
    <format dxfId="3352">
      <pivotArea collapsedLevelsAreSubtotals="1" fieldPosition="0">
        <references count="3">
          <reference field="4294967294" count="1" selected="0">
            <x v="1"/>
          </reference>
          <reference field="0" count="1">
            <x v="127"/>
          </reference>
          <reference field="3" count="0" selected="0"/>
        </references>
      </pivotArea>
    </format>
    <format dxfId="3351">
      <pivotArea collapsedLevelsAreSubtotals="1" fieldPosition="0">
        <references count="4">
          <reference field="4294967294" count="1" selected="0">
            <x v="1"/>
          </reference>
          <reference field="0" count="1" selected="0">
            <x v="127"/>
          </reference>
          <reference field="1" count="1">
            <x v="150"/>
          </reference>
          <reference field="3" count="0" selected="0"/>
        </references>
      </pivotArea>
    </format>
    <format dxfId="3350">
      <pivotArea collapsedLevelsAreSubtotals="1" fieldPosition="0">
        <references count="3">
          <reference field="4294967294" count="1" selected="0">
            <x v="1"/>
          </reference>
          <reference field="0" count="1">
            <x v="131"/>
          </reference>
          <reference field="3" count="0" selected="0"/>
        </references>
      </pivotArea>
    </format>
    <format dxfId="3349">
      <pivotArea collapsedLevelsAreSubtotals="1" fieldPosition="0">
        <references count="3">
          <reference field="4294967294" count="1" selected="0">
            <x v="1"/>
          </reference>
          <reference field="0" count="1">
            <x v="135"/>
          </reference>
          <reference field="3" count="0" selected="0"/>
        </references>
      </pivotArea>
    </format>
    <format dxfId="3348">
      <pivotArea collapsedLevelsAreSubtotals="1" fieldPosition="0">
        <references count="4">
          <reference field="4294967294" count="1" selected="0">
            <x v="1"/>
          </reference>
          <reference field="0" count="1" selected="0">
            <x v="135"/>
          </reference>
          <reference field="1" count="3">
            <x v="82"/>
            <x v="97"/>
            <x v="156"/>
          </reference>
          <reference field="3" count="0" selected="0"/>
        </references>
      </pivotArea>
    </format>
    <format dxfId="3347">
      <pivotArea collapsedLevelsAreSubtotals="1" fieldPosition="0">
        <references count="3">
          <reference field="4294967294" count="1" selected="0">
            <x v="1"/>
          </reference>
          <reference field="0" count="1">
            <x v="136"/>
          </reference>
          <reference field="3" count="0" selected="0"/>
        </references>
      </pivotArea>
    </format>
    <format dxfId="3346">
      <pivotArea collapsedLevelsAreSubtotals="1" fieldPosition="0">
        <references count="4">
          <reference field="4294967294" count="1" selected="0">
            <x v="1"/>
          </reference>
          <reference field="0" count="1" selected="0">
            <x v="136"/>
          </reference>
          <reference field="1" count="1">
            <x v="158"/>
          </reference>
          <reference field="3" count="0" selected="0"/>
        </references>
      </pivotArea>
    </format>
    <format dxfId="3345">
      <pivotArea collapsedLevelsAreSubtotals="1" fieldPosition="0">
        <references count="3">
          <reference field="4294967294" count="1" selected="0">
            <x v="1"/>
          </reference>
          <reference field="0" count="1">
            <x v="138"/>
          </reference>
          <reference field="3" count="0" selected="0"/>
        </references>
      </pivotArea>
    </format>
    <format dxfId="3344">
      <pivotArea collapsedLevelsAreSubtotals="1" fieldPosition="0">
        <references count="4">
          <reference field="4294967294" count="1" selected="0">
            <x v="1"/>
          </reference>
          <reference field="0" count="1" selected="0">
            <x v="138"/>
          </reference>
          <reference field="1" count="1">
            <x v="162"/>
          </reference>
          <reference field="3" count="0" selected="0"/>
        </references>
      </pivotArea>
    </format>
    <format dxfId="3343">
      <pivotArea collapsedLevelsAreSubtotals="1" fieldPosition="0">
        <references count="3">
          <reference field="4294967294" count="1" selected="0">
            <x v="1"/>
          </reference>
          <reference field="0" count="1">
            <x v="139"/>
          </reference>
          <reference field="3" count="0" selected="0"/>
        </references>
      </pivotArea>
    </format>
    <format dxfId="3342">
      <pivotArea collapsedLevelsAreSubtotals="1" fieldPosition="0">
        <references count="4">
          <reference field="4294967294" count="1" selected="0">
            <x v="1"/>
          </reference>
          <reference field="0" count="1" selected="0">
            <x v="139"/>
          </reference>
          <reference field="1" count="1">
            <x v="164"/>
          </reference>
          <reference field="3" count="0" selected="0"/>
        </references>
      </pivotArea>
    </format>
    <format dxfId="3341">
      <pivotArea collapsedLevelsAreSubtotals="1" fieldPosition="0">
        <references count="3">
          <reference field="4294967294" count="1" selected="0">
            <x v="1"/>
          </reference>
          <reference field="0" count="1">
            <x v="141"/>
          </reference>
          <reference field="3" count="0" selected="0"/>
        </references>
      </pivotArea>
    </format>
    <format dxfId="3340">
      <pivotArea collapsedLevelsAreSubtotals="1" fieldPosition="0">
        <references count="4">
          <reference field="4294967294" count="1" selected="0">
            <x v="1"/>
          </reference>
          <reference field="0" count="1" selected="0">
            <x v="141"/>
          </reference>
          <reference field="1" count="1">
            <x v="166"/>
          </reference>
          <reference field="3" count="0" selected="0"/>
        </references>
      </pivotArea>
    </format>
    <format dxfId="3339">
      <pivotArea collapsedLevelsAreSubtotals="1" fieldPosition="0">
        <references count="3">
          <reference field="4294967294" count="1" selected="0">
            <x v="1"/>
          </reference>
          <reference field="0" count="1">
            <x v="142"/>
          </reference>
          <reference field="3" count="0" selected="0"/>
        </references>
      </pivotArea>
    </format>
    <format dxfId="3338">
      <pivotArea collapsedLevelsAreSubtotals="1" fieldPosition="0">
        <references count="4">
          <reference field="4294967294" count="1" selected="0">
            <x v="1"/>
          </reference>
          <reference field="0" count="1" selected="0">
            <x v="142"/>
          </reference>
          <reference field="1" count="1">
            <x v="167"/>
          </reference>
          <reference field="3" count="0" selected="0"/>
        </references>
      </pivotArea>
    </format>
    <format dxfId="3337">
      <pivotArea collapsedLevelsAreSubtotals="1" fieldPosition="0">
        <references count="3">
          <reference field="4294967294" count="1" selected="0">
            <x v="1"/>
          </reference>
          <reference field="0" count="1">
            <x v="143"/>
          </reference>
          <reference field="3" count="0" selected="0"/>
        </references>
      </pivotArea>
    </format>
    <format dxfId="3336">
      <pivotArea collapsedLevelsAreSubtotals="1" fieldPosition="0">
        <references count="4">
          <reference field="4294967294" count="1" selected="0">
            <x v="1"/>
          </reference>
          <reference field="0" count="1" selected="0">
            <x v="143"/>
          </reference>
          <reference field="1" count="1">
            <x v="168"/>
          </reference>
          <reference field="3" count="0" selected="0"/>
        </references>
      </pivotArea>
    </format>
    <format dxfId="3335">
      <pivotArea collapsedLevelsAreSubtotals="1" fieldPosition="0">
        <references count="3">
          <reference field="4294967294" count="1" selected="0">
            <x v="1"/>
          </reference>
          <reference field="0" count="1">
            <x v="145"/>
          </reference>
          <reference field="3" count="0" selected="0"/>
        </references>
      </pivotArea>
    </format>
    <format dxfId="3334">
      <pivotArea collapsedLevelsAreSubtotals="1" fieldPosition="0">
        <references count="4">
          <reference field="4294967294" count="1" selected="0">
            <x v="1"/>
          </reference>
          <reference field="0" count="1" selected="0">
            <x v="145"/>
          </reference>
          <reference field="1" count="1">
            <x v="169"/>
          </reference>
          <reference field="3" count="0" selected="0"/>
        </references>
      </pivotArea>
    </format>
    <format dxfId="3333">
      <pivotArea collapsedLevelsAreSubtotals="1" fieldPosition="0">
        <references count="3">
          <reference field="4294967294" count="1" selected="0">
            <x v="1"/>
          </reference>
          <reference field="0" count="1">
            <x v="146"/>
          </reference>
          <reference field="3" count="0" selected="0"/>
        </references>
      </pivotArea>
    </format>
    <format dxfId="3332">
      <pivotArea collapsedLevelsAreSubtotals="1" fieldPosition="0">
        <references count="4">
          <reference field="4294967294" count="1" selected="0">
            <x v="1"/>
          </reference>
          <reference field="0" count="1" selected="0">
            <x v="146"/>
          </reference>
          <reference field="1" count="1">
            <x v="170"/>
          </reference>
          <reference field="3" count="0" selected="0"/>
        </references>
      </pivotArea>
    </format>
    <format dxfId="3331">
      <pivotArea collapsedLevelsAreSubtotals="1" fieldPosition="0">
        <references count="3">
          <reference field="4294967294" count="1" selected="0">
            <x v="1"/>
          </reference>
          <reference field="0" count="1">
            <x v="148"/>
          </reference>
          <reference field="3" count="0" selected="0"/>
        </references>
      </pivotArea>
    </format>
    <format dxfId="3330">
      <pivotArea collapsedLevelsAreSubtotals="1" fieldPosition="0">
        <references count="4">
          <reference field="4294967294" count="1" selected="0">
            <x v="1"/>
          </reference>
          <reference field="0" count="1" selected="0">
            <x v="148"/>
          </reference>
          <reference field="1" count="1">
            <x v="172"/>
          </reference>
          <reference field="3" count="0" selected="0"/>
        </references>
      </pivotArea>
    </format>
    <format dxfId="3329">
      <pivotArea collapsedLevelsAreSubtotals="1" fieldPosition="0">
        <references count="3">
          <reference field="4294967294" count="1" selected="0">
            <x v="1"/>
          </reference>
          <reference field="0" count="1">
            <x v="149"/>
          </reference>
          <reference field="3" count="0" selected="0"/>
        </references>
      </pivotArea>
    </format>
    <format dxfId="3328">
      <pivotArea collapsedLevelsAreSubtotals="1" fieldPosition="0">
        <references count="4">
          <reference field="4294967294" count="1" selected="0">
            <x v="1"/>
          </reference>
          <reference field="0" count="1" selected="0">
            <x v="149"/>
          </reference>
          <reference field="1" count="1">
            <x v="173"/>
          </reference>
          <reference field="3" count="0" selected="0"/>
        </references>
      </pivotArea>
    </format>
    <format dxfId="3327">
      <pivotArea collapsedLevelsAreSubtotals="1" fieldPosition="0">
        <references count="3">
          <reference field="4294967294" count="1" selected="0">
            <x v="1"/>
          </reference>
          <reference field="0" count="1">
            <x v="151"/>
          </reference>
          <reference field="3" count="0" selected="0"/>
        </references>
      </pivotArea>
    </format>
    <format dxfId="3326">
      <pivotArea collapsedLevelsAreSubtotals="1" fieldPosition="0">
        <references count="4">
          <reference field="4294967294" count="1" selected="0">
            <x v="1"/>
          </reference>
          <reference field="0" count="1" selected="0">
            <x v="151"/>
          </reference>
          <reference field="1" count="1">
            <x v="177"/>
          </reference>
          <reference field="3" count="0" selected="0"/>
        </references>
      </pivotArea>
    </format>
    <format dxfId="3325">
      <pivotArea collapsedLevelsAreSubtotals="1" fieldPosition="0">
        <references count="3">
          <reference field="4294967294" count="1" selected="0">
            <x v="1"/>
          </reference>
          <reference field="0" count="1">
            <x v="152"/>
          </reference>
          <reference field="3" count="0" selected="0"/>
        </references>
      </pivotArea>
    </format>
    <format dxfId="3324">
      <pivotArea collapsedLevelsAreSubtotals="1" fieldPosition="0">
        <references count="4">
          <reference field="4294967294" count="1" selected="0">
            <x v="1"/>
          </reference>
          <reference field="0" count="1" selected="0">
            <x v="152"/>
          </reference>
          <reference field="1" count="1">
            <x v="226"/>
          </reference>
          <reference field="3" count="0" selected="0"/>
        </references>
      </pivotArea>
    </format>
    <format dxfId="3323">
      <pivotArea collapsedLevelsAreSubtotals="1" fieldPosition="0">
        <references count="3">
          <reference field="4294967294" count="1" selected="0">
            <x v="1"/>
          </reference>
          <reference field="0" count="1">
            <x v="154"/>
          </reference>
          <reference field="3" count="0" selected="0"/>
        </references>
      </pivotArea>
    </format>
    <format dxfId="3322">
      <pivotArea collapsedLevelsAreSubtotals="1" fieldPosition="0">
        <references count="4">
          <reference field="4294967294" count="1" selected="0">
            <x v="1"/>
          </reference>
          <reference field="0" count="1" selected="0">
            <x v="154"/>
          </reference>
          <reference field="1" count="1">
            <x v="181"/>
          </reference>
          <reference field="3" count="0" selected="0"/>
        </references>
      </pivotArea>
    </format>
    <format dxfId="3321">
      <pivotArea collapsedLevelsAreSubtotals="1" fieldPosition="0">
        <references count="3">
          <reference field="4294967294" count="1" selected="0">
            <x v="1"/>
          </reference>
          <reference field="0" count="1">
            <x v="157"/>
          </reference>
          <reference field="3" count="0" selected="0"/>
        </references>
      </pivotArea>
    </format>
    <format dxfId="3320">
      <pivotArea collapsedLevelsAreSubtotals="1" fieldPosition="0">
        <references count="4">
          <reference field="4294967294" count="1" selected="0">
            <x v="1"/>
          </reference>
          <reference field="0" count="1" selected="0">
            <x v="157"/>
          </reference>
          <reference field="1" count="1">
            <x v="184"/>
          </reference>
          <reference field="3" count="0" selected="0"/>
        </references>
      </pivotArea>
    </format>
    <format dxfId="3319">
      <pivotArea collapsedLevelsAreSubtotals="1" fieldPosition="0">
        <references count="3">
          <reference field="4294967294" count="1" selected="0">
            <x v="1"/>
          </reference>
          <reference field="0" count="1">
            <x v="159"/>
          </reference>
          <reference field="3" count="0" selected="0"/>
        </references>
      </pivotArea>
    </format>
    <format dxfId="3318">
      <pivotArea collapsedLevelsAreSubtotals="1" fieldPosition="0">
        <references count="4">
          <reference field="4294967294" count="1" selected="0">
            <x v="1"/>
          </reference>
          <reference field="0" count="1" selected="0">
            <x v="159"/>
          </reference>
          <reference field="1" count="1">
            <x v="187"/>
          </reference>
          <reference field="3" count="0" selected="0"/>
        </references>
      </pivotArea>
    </format>
    <format dxfId="3317">
      <pivotArea collapsedLevelsAreSubtotals="1" fieldPosition="0">
        <references count="3">
          <reference field="4294967294" count="1" selected="0">
            <x v="1"/>
          </reference>
          <reference field="0" count="1">
            <x v="160"/>
          </reference>
          <reference field="3" count="0" selected="0"/>
        </references>
      </pivotArea>
    </format>
    <format dxfId="3316">
      <pivotArea collapsedLevelsAreSubtotals="1" fieldPosition="0">
        <references count="4">
          <reference field="4294967294" count="1" selected="0">
            <x v="1"/>
          </reference>
          <reference field="0" count="1" selected="0">
            <x v="160"/>
          </reference>
          <reference field="1" count="1">
            <x v="188"/>
          </reference>
          <reference field="3" count="0" selected="0"/>
        </references>
      </pivotArea>
    </format>
    <format dxfId="3315">
      <pivotArea collapsedLevelsAreSubtotals="1" fieldPosition="0">
        <references count="3">
          <reference field="4294967294" count="1" selected="0">
            <x v="1"/>
          </reference>
          <reference field="0" count="1">
            <x v="161"/>
          </reference>
          <reference field="3" count="0" selected="0"/>
        </references>
      </pivotArea>
    </format>
    <format dxfId="3314">
      <pivotArea collapsedLevelsAreSubtotals="1" fieldPosition="0">
        <references count="4">
          <reference field="4294967294" count="1" selected="0">
            <x v="1"/>
          </reference>
          <reference field="0" count="1" selected="0">
            <x v="161"/>
          </reference>
          <reference field="1" count="1">
            <x v="189"/>
          </reference>
          <reference field="3" count="0" selected="0"/>
        </references>
      </pivotArea>
    </format>
    <format dxfId="3313">
      <pivotArea collapsedLevelsAreSubtotals="1" fieldPosition="0">
        <references count="3">
          <reference field="4294967294" count="1" selected="0">
            <x v="1"/>
          </reference>
          <reference field="0" count="1">
            <x v="163"/>
          </reference>
          <reference field="3" count="0" selected="0"/>
        </references>
      </pivotArea>
    </format>
    <format dxfId="3312">
      <pivotArea collapsedLevelsAreSubtotals="1" fieldPosition="0">
        <references count="4">
          <reference field="4294967294" count="1" selected="0">
            <x v="1"/>
          </reference>
          <reference field="0" count="1" selected="0">
            <x v="163"/>
          </reference>
          <reference field="1" count="1">
            <x v="7"/>
          </reference>
          <reference field="3" count="0" selected="0"/>
        </references>
      </pivotArea>
    </format>
    <format dxfId="3311">
      <pivotArea collapsedLevelsAreSubtotals="1" fieldPosition="0">
        <references count="3">
          <reference field="4294967294" count="1" selected="0">
            <x v="1"/>
          </reference>
          <reference field="0" count="1">
            <x v="164"/>
          </reference>
          <reference field="3" count="0" selected="0"/>
        </references>
      </pivotArea>
    </format>
    <format dxfId="3310">
      <pivotArea collapsedLevelsAreSubtotals="1" fieldPosition="0">
        <references count="4">
          <reference field="4294967294" count="1" selected="0">
            <x v="1"/>
          </reference>
          <reference field="0" count="1" selected="0">
            <x v="164"/>
          </reference>
          <reference field="1" count="1">
            <x v="191"/>
          </reference>
          <reference field="3" count="0" selected="0"/>
        </references>
      </pivotArea>
    </format>
    <format dxfId="3309">
      <pivotArea collapsedLevelsAreSubtotals="1" fieldPosition="0">
        <references count="3">
          <reference field="4294967294" count="1" selected="0">
            <x v="1"/>
          </reference>
          <reference field="0" count="1">
            <x v="165"/>
          </reference>
          <reference field="3" count="0" selected="0"/>
        </references>
      </pivotArea>
    </format>
    <format dxfId="3308">
      <pivotArea collapsedLevelsAreSubtotals="1" fieldPosition="0">
        <references count="4">
          <reference field="4294967294" count="1" selected="0">
            <x v="1"/>
          </reference>
          <reference field="0" count="1" selected="0">
            <x v="165"/>
          </reference>
          <reference field="1" count="1">
            <x v="163"/>
          </reference>
          <reference field="3" count="0" selected="0"/>
        </references>
      </pivotArea>
    </format>
    <format dxfId="3307">
      <pivotArea collapsedLevelsAreSubtotals="1" fieldPosition="0">
        <references count="3">
          <reference field="4294967294" count="1" selected="0">
            <x v="1"/>
          </reference>
          <reference field="0" count="1">
            <x v="169"/>
          </reference>
          <reference field="3" count="0" selected="0"/>
        </references>
      </pivotArea>
    </format>
    <format dxfId="3306">
      <pivotArea collapsedLevelsAreSubtotals="1" fieldPosition="0">
        <references count="4">
          <reference field="4294967294" count="1" selected="0">
            <x v="1"/>
          </reference>
          <reference field="0" count="1" selected="0">
            <x v="169"/>
          </reference>
          <reference field="1" count="1">
            <x v="196"/>
          </reference>
          <reference field="3" count="0" selected="0"/>
        </references>
      </pivotArea>
    </format>
    <format dxfId="3305">
      <pivotArea collapsedLevelsAreSubtotals="1" fieldPosition="0">
        <references count="3">
          <reference field="4294967294" count="1" selected="0">
            <x v="1"/>
          </reference>
          <reference field="0" count="1">
            <x v="170"/>
          </reference>
          <reference field="3" count="0" selected="0"/>
        </references>
      </pivotArea>
    </format>
    <format dxfId="3304">
      <pivotArea collapsedLevelsAreSubtotals="1" fieldPosition="0">
        <references count="4">
          <reference field="4294967294" count="1" selected="0">
            <x v="1"/>
          </reference>
          <reference field="0" count="1" selected="0">
            <x v="170"/>
          </reference>
          <reference field="1" count="1">
            <x v="161"/>
          </reference>
          <reference field="3" count="0" selected="0"/>
        </references>
      </pivotArea>
    </format>
    <format dxfId="3303">
      <pivotArea collapsedLevelsAreSubtotals="1" fieldPosition="0">
        <references count="3">
          <reference field="4294967294" count="1" selected="0">
            <x v="1"/>
          </reference>
          <reference field="0" count="1">
            <x v="172"/>
          </reference>
          <reference field="3" count="0" selected="0"/>
        </references>
      </pivotArea>
    </format>
    <format dxfId="3302">
      <pivotArea collapsedLevelsAreSubtotals="1" fieldPosition="0">
        <references count="4">
          <reference field="4294967294" count="1" selected="0">
            <x v="1"/>
          </reference>
          <reference field="0" count="1" selected="0">
            <x v="172"/>
          </reference>
          <reference field="1" count="1">
            <x v="198"/>
          </reference>
          <reference field="3" count="0" selected="0"/>
        </references>
      </pivotArea>
    </format>
    <format dxfId="3301">
      <pivotArea collapsedLevelsAreSubtotals="1" fieldPosition="0">
        <references count="3">
          <reference field="4294967294" count="1" selected="0">
            <x v="1"/>
          </reference>
          <reference field="0" count="1">
            <x v="173"/>
          </reference>
          <reference field="3" count="0" selected="0"/>
        </references>
      </pivotArea>
    </format>
    <format dxfId="3300">
      <pivotArea collapsedLevelsAreSubtotals="1" fieldPosition="0">
        <references count="4">
          <reference field="4294967294" count="1" selected="0">
            <x v="1"/>
          </reference>
          <reference field="0" count="1" selected="0">
            <x v="173"/>
          </reference>
          <reference field="1" count="1">
            <x v="199"/>
          </reference>
          <reference field="3" count="0" selected="0"/>
        </references>
      </pivotArea>
    </format>
    <format dxfId="3299">
      <pivotArea collapsedLevelsAreSubtotals="1" fieldPosition="0">
        <references count="3">
          <reference field="4294967294" count="1" selected="0">
            <x v="1"/>
          </reference>
          <reference field="0" count="1">
            <x v="177"/>
          </reference>
          <reference field="3" count="0" selected="0"/>
        </references>
      </pivotArea>
    </format>
    <format dxfId="3298">
      <pivotArea collapsedLevelsAreSubtotals="1" fieldPosition="0">
        <references count="4">
          <reference field="4294967294" count="1" selected="0">
            <x v="1"/>
          </reference>
          <reference field="0" count="1" selected="0">
            <x v="177"/>
          </reference>
          <reference field="1" count="1">
            <x v="209"/>
          </reference>
          <reference field="3" count="0" selected="0"/>
        </references>
      </pivotArea>
    </format>
    <format dxfId="3297">
      <pivotArea collapsedLevelsAreSubtotals="1" fieldPosition="0">
        <references count="3">
          <reference field="4294967294" count="1" selected="0">
            <x v="1"/>
          </reference>
          <reference field="0" count="1">
            <x v="179"/>
          </reference>
          <reference field="3" count="0" selected="0"/>
        </references>
      </pivotArea>
    </format>
    <format dxfId="3296">
      <pivotArea collapsedLevelsAreSubtotals="1" fieldPosition="0">
        <references count="4">
          <reference field="4294967294" count="1" selected="0">
            <x v="1"/>
          </reference>
          <reference field="0" count="1" selected="0">
            <x v="179"/>
          </reference>
          <reference field="1" count="1">
            <x v="212"/>
          </reference>
          <reference field="3" count="0" selected="0"/>
        </references>
      </pivotArea>
    </format>
    <format dxfId="3295">
      <pivotArea collapsedLevelsAreSubtotals="1" fieldPosition="0">
        <references count="3">
          <reference field="4294967294" count="1" selected="0">
            <x v="1"/>
          </reference>
          <reference field="0" count="1">
            <x v="180"/>
          </reference>
          <reference field="3" count="0" selected="0"/>
        </references>
      </pivotArea>
    </format>
    <format dxfId="3294">
      <pivotArea collapsedLevelsAreSubtotals="1" fieldPosition="0">
        <references count="4">
          <reference field="4294967294" count="1" selected="0">
            <x v="1"/>
          </reference>
          <reference field="0" count="1" selected="0">
            <x v="180"/>
          </reference>
          <reference field="1" count="1">
            <x v="213"/>
          </reference>
          <reference field="3" count="0" selected="0"/>
        </references>
      </pivotArea>
    </format>
    <format dxfId="3293">
      <pivotArea collapsedLevelsAreSubtotals="1" fieldPosition="0">
        <references count="3">
          <reference field="4294967294" count="1" selected="0">
            <x v="1"/>
          </reference>
          <reference field="0" count="1">
            <x v="183"/>
          </reference>
          <reference field="3" count="0" selected="0"/>
        </references>
      </pivotArea>
    </format>
    <format dxfId="3292">
      <pivotArea collapsedLevelsAreSubtotals="1" fieldPosition="0">
        <references count="4">
          <reference field="4294967294" count="1" selected="0">
            <x v="1"/>
          </reference>
          <reference field="0" count="1" selected="0">
            <x v="183"/>
          </reference>
          <reference field="1" count="1">
            <x v="216"/>
          </reference>
          <reference field="3" count="0" selected="0"/>
        </references>
      </pivotArea>
    </format>
    <format dxfId="3291">
      <pivotArea collapsedLevelsAreSubtotals="1" fieldPosition="0">
        <references count="3">
          <reference field="4294967294" count="1" selected="0">
            <x v="1"/>
          </reference>
          <reference field="0" count="1">
            <x v="184"/>
          </reference>
          <reference field="3" count="0" selected="0"/>
        </references>
      </pivotArea>
    </format>
    <format dxfId="3290">
      <pivotArea collapsedLevelsAreSubtotals="1" fieldPosition="0">
        <references count="3">
          <reference field="4294967294" count="1" selected="0">
            <x v="1"/>
          </reference>
          <reference field="0" count="1">
            <x v="187"/>
          </reference>
          <reference field="3" count="0" selected="0"/>
        </references>
      </pivotArea>
    </format>
    <format dxfId="3289">
      <pivotArea collapsedLevelsAreSubtotals="1" fieldPosition="0">
        <references count="4">
          <reference field="4294967294" count="1" selected="0">
            <x v="1"/>
          </reference>
          <reference field="0" count="1" selected="0">
            <x v="187"/>
          </reference>
          <reference field="1" count="1">
            <x v="223"/>
          </reference>
          <reference field="3" count="0" selected="0"/>
        </references>
      </pivotArea>
    </format>
    <format dxfId="3288">
      <pivotArea collapsedLevelsAreSubtotals="1" fieldPosition="0">
        <references count="3">
          <reference field="4294967294" count="1" selected="0">
            <x v="1"/>
          </reference>
          <reference field="0" count="1">
            <x v="189"/>
          </reference>
          <reference field="3" count="0" selected="0"/>
        </references>
      </pivotArea>
    </format>
    <format dxfId="3287">
      <pivotArea collapsedLevelsAreSubtotals="1" fieldPosition="0">
        <references count="4">
          <reference field="4294967294" count="1" selected="0">
            <x v="1"/>
          </reference>
          <reference field="0" count="1" selected="0">
            <x v="189"/>
          </reference>
          <reference field="1" count="1">
            <x v="225"/>
          </reference>
          <reference field="3" count="0" selected="0"/>
        </references>
      </pivotArea>
    </format>
    <format dxfId="3286">
      <pivotArea collapsedLevelsAreSubtotals="1" fieldPosition="0">
        <references count="3">
          <reference field="4294967294" count="1" selected="0">
            <x v="1"/>
          </reference>
          <reference field="0" count="1">
            <x v="191"/>
          </reference>
          <reference field="3" count="0" selected="0"/>
        </references>
      </pivotArea>
    </format>
    <format dxfId="3285">
      <pivotArea collapsedLevelsAreSubtotals="1" fieldPosition="0">
        <references count="4">
          <reference field="4294967294" count="1" selected="0">
            <x v="1"/>
          </reference>
          <reference field="0" count="1" selected="0">
            <x v="191"/>
          </reference>
          <reference field="1" count="1">
            <x v="229"/>
          </reference>
          <reference field="3" count="0" selected="0"/>
        </references>
      </pivotArea>
    </format>
    <format dxfId="3284">
      <pivotArea collapsedLevelsAreSubtotals="1" fieldPosition="0">
        <references count="3">
          <reference field="4294967294" count="1" selected="0">
            <x v="1"/>
          </reference>
          <reference field="0" count="1">
            <x v="192"/>
          </reference>
          <reference field="3" count="0" selected="0"/>
        </references>
      </pivotArea>
    </format>
    <format dxfId="3283">
      <pivotArea collapsedLevelsAreSubtotals="1" fieldPosition="0">
        <references count="4">
          <reference field="4294967294" count="1" selected="0">
            <x v="1"/>
          </reference>
          <reference field="0" count="1" selected="0">
            <x v="192"/>
          </reference>
          <reference field="1" count="1">
            <x v="230"/>
          </reference>
          <reference field="3" count="0" selected="0"/>
        </references>
      </pivotArea>
    </format>
    <format dxfId="3282">
      <pivotArea collapsedLevelsAreSubtotals="1" fieldPosition="0">
        <references count="3">
          <reference field="4294967294" count="1" selected="0">
            <x v="1"/>
          </reference>
          <reference field="0" count="1">
            <x v="194"/>
          </reference>
          <reference field="3" count="0" selected="0"/>
        </references>
      </pivotArea>
    </format>
    <format dxfId="3281">
      <pivotArea collapsedLevelsAreSubtotals="1" fieldPosition="0">
        <references count="4">
          <reference field="4294967294" count="1" selected="0">
            <x v="1"/>
          </reference>
          <reference field="0" count="1" selected="0">
            <x v="194"/>
          </reference>
          <reference field="1" count="1">
            <x v="233"/>
          </reference>
          <reference field="3" count="0" selected="0"/>
        </references>
      </pivotArea>
    </format>
    <format dxfId="3280">
      <pivotArea collapsedLevelsAreSubtotals="1" fieldPosition="0">
        <references count="3">
          <reference field="4294967294" count="1" selected="0">
            <x v="1"/>
          </reference>
          <reference field="0" count="1">
            <x v="195"/>
          </reference>
          <reference field="3" count="0" selected="0"/>
        </references>
      </pivotArea>
    </format>
    <format dxfId="3279">
      <pivotArea collapsedLevelsAreSubtotals="1" fieldPosition="0">
        <references count="4">
          <reference field="4294967294" count="1" selected="0">
            <x v="1"/>
          </reference>
          <reference field="0" count="1" selected="0">
            <x v="195"/>
          </reference>
          <reference field="1" count="1">
            <x v="232"/>
          </reference>
          <reference field="3" count="0" selected="0"/>
        </references>
      </pivotArea>
    </format>
    <format dxfId="3278">
      <pivotArea collapsedLevelsAreSubtotals="1" fieldPosition="0">
        <references count="3">
          <reference field="4294967294" count="1" selected="0">
            <x v="1"/>
          </reference>
          <reference field="0" count="1">
            <x v="198"/>
          </reference>
          <reference field="3" count="0" selected="0"/>
        </references>
      </pivotArea>
    </format>
    <format dxfId="3277">
      <pivotArea collapsedLevelsAreSubtotals="1" fieldPosition="0">
        <references count="4">
          <reference field="4294967294" count="1" selected="0">
            <x v="1"/>
          </reference>
          <reference field="0" count="1" selected="0">
            <x v="198"/>
          </reference>
          <reference field="1" count="2">
            <x v="238"/>
            <x v="239"/>
          </reference>
          <reference field="3" count="0" selected="0"/>
        </references>
      </pivotArea>
    </format>
    <format dxfId="3276">
      <pivotArea collapsedLevelsAreSubtotals="1" fieldPosition="0">
        <references count="3">
          <reference field="4294967294" count="1" selected="0">
            <x v="1"/>
          </reference>
          <reference field="0" count="1">
            <x v="199"/>
          </reference>
          <reference field="3" count="0" selected="0"/>
        </references>
      </pivotArea>
    </format>
    <format dxfId="3275">
      <pivotArea collapsedLevelsAreSubtotals="1" fieldPosition="0">
        <references count="4">
          <reference field="4294967294" count="1" selected="0">
            <x v="1"/>
          </reference>
          <reference field="0" count="1" selected="0">
            <x v="199"/>
          </reference>
          <reference field="1" count="1">
            <x v="243"/>
          </reference>
          <reference field="3" count="0" selected="0"/>
        </references>
      </pivotArea>
    </format>
    <format dxfId="3274">
      <pivotArea collapsedLevelsAreSubtotals="1" fieldPosition="0">
        <references count="3">
          <reference field="4294967294" count="1" selected="0">
            <x v="1"/>
          </reference>
          <reference field="0" count="1">
            <x v="200"/>
          </reference>
          <reference field="3" count="0" selected="0"/>
        </references>
      </pivotArea>
    </format>
    <format dxfId="3273">
      <pivotArea collapsedLevelsAreSubtotals="1" fieldPosition="0">
        <references count="4">
          <reference field="4294967294" count="1" selected="0">
            <x v="1"/>
          </reference>
          <reference field="0" count="1" selected="0">
            <x v="200"/>
          </reference>
          <reference field="1" count="1">
            <x v="245"/>
          </reference>
          <reference field="3" count="0" selected="0"/>
        </references>
      </pivotArea>
    </format>
    <format dxfId="3272">
      <pivotArea collapsedLevelsAreSubtotals="1" fieldPosition="0">
        <references count="3">
          <reference field="4294967294" count="1" selected="0">
            <x v="1"/>
          </reference>
          <reference field="0" count="1">
            <x v="201"/>
          </reference>
          <reference field="3" count="0" selected="0"/>
        </references>
      </pivotArea>
    </format>
    <format dxfId="3271">
      <pivotArea collapsedLevelsAreSubtotals="1" fieldPosition="0">
        <references count="4">
          <reference field="4294967294" count="1" selected="0">
            <x v="1"/>
          </reference>
          <reference field="0" count="1" selected="0">
            <x v="201"/>
          </reference>
          <reference field="1" count="1">
            <x v="247"/>
          </reference>
          <reference field="3" count="0" selected="0"/>
        </references>
      </pivotArea>
    </format>
    <format dxfId="3270">
      <pivotArea collapsedLevelsAreSubtotals="1" fieldPosition="0">
        <references count="3">
          <reference field="4294967294" count="1" selected="0">
            <x v="1"/>
          </reference>
          <reference field="0" count="1">
            <x v="202"/>
          </reference>
          <reference field="3" count="0" selected="0"/>
        </references>
      </pivotArea>
    </format>
    <format dxfId="3269">
      <pivotArea collapsedLevelsAreSubtotals="1" fieldPosition="0">
        <references count="4">
          <reference field="4294967294" count="1" selected="0">
            <x v="1"/>
          </reference>
          <reference field="0" count="1" selected="0">
            <x v="202"/>
          </reference>
          <reference field="1" count="5">
            <x v="102"/>
            <x v="217"/>
            <x v="240"/>
            <x v="250"/>
            <x v="252"/>
          </reference>
          <reference field="3" count="0" selected="0"/>
        </references>
      </pivotArea>
    </format>
    <format dxfId="3268">
      <pivotArea collapsedLevelsAreSubtotals="1" fieldPosition="0">
        <references count="3">
          <reference field="4294967294" count="1" selected="0">
            <x v="1"/>
          </reference>
          <reference field="0" count="1">
            <x v="204"/>
          </reference>
          <reference field="3" count="0" selected="0"/>
        </references>
      </pivotArea>
    </format>
    <format dxfId="3267">
      <pivotArea collapsedLevelsAreSubtotals="1" fieldPosition="0">
        <references count="3">
          <reference field="4294967294" count="1" selected="0">
            <x v="1"/>
          </reference>
          <reference field="0" count="1">
            <x v="205"/>
          </reference>
          <reference field="3" count="0" selected="0"/>
        </references>
      </pivotArea>
    </format>
    <format dxfId="3266">
      <pivotArea collapsedLevelsAreSubtotals="1" fieldPosition="0">
        <references count="4">
          <reference field="4294967294" count="1" selected="0">
            <x v="1"/>
          </reference>
          <reference field="0" count="1" selected="0">
            <x v="205"/>
          </reference>
          <reference field="1" count="1">
            <x v="208"/>
          </reference>
          <reference field="3" count="0" selected="0"/>
        </references>
      </pivotArea>
    </format>
    <format dxfId="3265">
      <pivotArea collapsedLevelsAreSubtotals="1" fieldPosition="0">
        <references count="3">
          <reference field="4294967294" count="1" selected="0">
            <x v="1"/>
          </reference>
          <reference field="0" count="1">
            <x v="208"/>
          </reference>
          <reference field="3" count="0" selected="0"/>
        </references>
      </pivotArea>
    </format>
    <format dxfId="3264">
      <pivotArea collapsedLevelsAreSubtotals="1" fieldPosition="0">
        <references count="4">
          <reference field="4294967294" count="1" selected="0">
            <x v="1"/>
          </reference>
          <reference field="0" count="1" selected="0">
            <x v="208"/>
          </reference>
          <reference field="1" count="1">
            <x v="256"/>
          </reference>
          <reference field="3" count="0" selected="0"/>
        </references>
      </pivotArea>
    </format>
    <format dxfId="3263">
      <pivotArea collapsedLevelsAreSubtotals="1" fieldPosition="0">
        <references count="3">
          <reference field="4294967294" count="1" selected="0">
            <x v="1"/>
          </reference>
          <reference field="0" count="1">
            <x v="210"/>
          </reference>
          <reference field="3" count="0" selected="0"/>
        </references>
      </pivotArea>
    </format>
    <format dxfId="3262">
      <pivotArea collapsedLevelsAreSubtotals="1" fieldPosition="0">
        <references count="4">
          <reference field="4294967294" count="1" selected="0">
            <x v="1"/>
          </reference>
          <reference field="0" count="1" selected="0">
            <x v="210"/>
          </reference>
          <reference field="1" count="1">
            <x v="259"/>
          </reference>
          <reference field="3" count="0" selected="0"/>
        </references>
      </pivotArea>
    </format>
    <format dxfId="3261">
      <pivotArea collapsedLevelsAreSubtotals="1" fieldPosition="0">
        <references count="3">
          <reference field="4294967294" count="1" selected="0">
            <x v="1"/>
          </reference>
          <reference field="0" count="1">
            <x v="211"/>
          </reference>
          <reference field="3" count="0" selected="0"/>
        </references>
      </pivotArea>
    </format>
    <format dxfId="3260">
      <pivotArea collapsedLevelsAreSubtotals="1" fieldPosition="0">
        <references count="4">
          <reference field="4294967294" count="1" selected="0">
            <x v="1"/>
          </reference>
          <reference field="0" count="1" selected="0">
            <x v="211"/>
          </reference>
          <reference field="1" count="1">
            <x v="260"/>
          </reference>
          <reference field="3" count="0" selected="0"/>
        </references>
      </pivotArea>
    </format>
    <format dxfId="3259">
      <pivotArea dataOnly="0" labelOnly="1" outline="0" fieldPosition="0">
        <references count="1">
          <reference field="4294967294" count="1">
            <x v="1"/>
          </reference>
        </references>
      </pivotArea>
    </format>
    <format dxfId="3258">
      <pivotArea dataOnly="0" labelOnly="1" fieldPosition="0">
        <references count="2">
          <reference field="4294967294" count="1" selected="0">
            <x v="1"/>
          </reference>
          <reference field="3" count="0"/>
        </references>
      </pivotArea>
    </format>
    <format dxfId="3257">
      <pivotArea collapsedLevelsAreSubtotals="1" fieldPosition="0">
        <references count="3">
          <reference field="4294967294" count="1" selected="0">
            <x v="1"/>
          </reference>
          <reference field="0" count="1">
            <x v="0"/>
          </reference>
          <reference field="3" count="0" selected="0"/>
        </references>
      </pivotArea>
    </format>
    <format dxfId="3256">
      <pivotArea collapsedLevelsAreSubtotals="1" fieldPosition="0">
        <references count="4">
          <reference field="4294967294" count="1" selected="0">
            <x v="1"/>
          </reference>
          <reference field="0" count="1" selected="0">
            <x v="0"/>
          </reference>
          <reference field="1" count="1">
            <x v="2"/>
          </reference>
          <reference field="3" count="0" selected="0"/>
        </references>
      </pivotArea>
    </format>
    <format dxfId="3255">
      <pivotArea collapsedLevelsAreSubtotals="1" fieldPosition="0">
        <references count="3">
          <reference field="4294967294" count="1" selected="0">
            <x v="1"/>
          </reference>
          <reference field="0" count="1">
            <x v="1"/>
          </reference>
          <reference field="3" count="0" selected="0"/>
        </references>
      </pivotArea>
    </format>
    <format dxfId="3254">
      <pivotArea collapsedLevelsAreSubtotals="1" fieldPosition="0">
        <references count="4">
          <reference field="4294967294" count="1" selected="0">
            <x v="1"/>
          </reference>
          <reference field="0" count="1" selected="0">
            <x v="1"/>
          </reference>
          <reference field="1" count="1">
            <x v="3"/>
          </reference>
          <reference field="3" count="0" selected="0"/>
        </references>
      </pivotArea>
    </format>
    <format dxfId="3253">
      <pivotArea collapsedLevelsAreSubtotals="1" fieldPosition="0">
        <references count="3">
          <reference field="4294967294" count="1" selected="0">
            <x v="1"/>
          </reference>
          <reference field="0" count="1">
            <x v="2"/>
          </reference>
          <reference field="3" count="0" selected="0"/>
        </references>
      </pivotArea>
    </format>
    <format dxfId="3252">
      <pivotArea collapsedLevelsAreSubtotals="1" fieldPosition="0">
        <references count="4">
          <reference field="4294967294" count="1" selected="0">
            <x v="1"/>
          </reference>
          <reference field="0" count="1" selected="0">
            <x v="2"/>
          </reference>
          <reference field="1" count="3">
            <x v="235"/>
            <x v="236"/>
            <x v="237"/>
          </reference>
          <reference field="3" count="0" selected="0"/>
        </references>
      </pivotArea>
    </format>
    <format dxfId="3251">
      <pivotArea collapsedLevelsAreSubtotals="1" fieldPosition="0">
        <references count="3">
          <reference field="4294967294" count="1" selected="0">
            <x v="1"/>
          </reference>
          <reference field="0" count="1">
            <x v="3"/>
          </reference>
          <reference field="3" count="0" selected="0"/>
        </references>
      </pivotArea>
    </format>
    <format dxfId="3250">
      <pivotArea collapsedLevelsAreSubtotals="1" fieldPosition="0">
        <references count="4">
          <reference field="4294967294" count="1" selected="0">
            <x v="1"/>
          </reference>
          <reference field="0" count="1" selected="0">
            <x v="3"/>
          </reference>
          <reference field="1" count="1">
            <x v="6"/>
          </reference>
          <reference field="3" count="0" selected="0"/>
        </references>
      </pivotArea>
    </format>
    <format dxfId="3249">
      <pivotArea collapsedLevelsAreSubtotals="1" fieldPosition="0">
        <references count="3">
          <reference field="4294967294" count="1" selected="0">
            <x v="1"/>
          </reference>
          <reference field="0" count="1">
            <x v="4"/>
          </reference>
          <reference field="3" count="0" selected="0"/>
        </references>
      </pivotArea>
    </format>
    <format dxfId="3248">
      <pivotArea collapsedLevelsAreSubtotals="1" fieldPosition="0">
        <references count="4">
          <reference field="4294967294" count="1" selected="0">
            <x v="1"/>
          </reference>
          <reference field="0" count="1" selected="0">
            <x v="4"/>
          </reference>
          <reference field="1" count="1">
            <x v="8"/>
          </reference>
          <reference field="3" count="0" selected="0"/>
        </references>
      </pivotArea>
    </format>
    <format dxfId="3247">
      <pivotArea collapsedLevelsAreSubtotals="1" fieldPosition="0">
        <references count="3">
          <reference field="4294967294" count="1" selected="0">
            <x v="1"/>
          </reference>
          <reference field="0" count="1">
            <x v="13"/>
          </reference>
          <reference field="3" count="0" selected="0"/>
        </references>
      </pivotArea>
    </format>
    <format dxfId="3246">
      <pivotArea collapsedLevelsAreSubtotals="1" fieldPosition="0">
        <references count="4">
          <reference field="4294967294" count="1" selected="0">
            <x v="1"/>
          </reference>
          <reference field="0" count="1" selected="0">
            <x v="13"/>
          </reference>
          <reference field="1" count="1">
            <x v="249"/>
          </reference>
          <reference field="3" count="0" selected="0"/>
        </references>
      </pivotArea>
    </format>
    <format dxfId="3245">
      <pivotArea collapsedLevelsAreSubtotals="1" fieldPosition="0">
        <references count="3">
          <reference field="4294967294" count="1" selected="0">
            <x v="1"/>
          </reference>
          <reference field="0" count="1">
            <x v="14"/>
          </reference>
          <reference field="3" count="0" selected="0"/>
        </references>
      </pivotArea>
    </format>
    <format dxfId="3244">
      <pivotArea collapsedLevelsAreSubtotals="1" fieldPosition="0">
        <references count="4">
          <reference field="4294967294" count="1" selected="0">
            <x v="1"/>
          </reference>
          <reference field="0" count="1" selected="0">
            <x v="14"/>
          </reference>
          <reference field="1" count="2">
            <x v="16"/>
            <x v="248"/>
          </reference>
          <reference field="3" count="0" selected="0"/>
        </references>
      </pivotArea>
    </format>
    <format dxfId="3243">
      <pivotArea collapsedLevelsAreSubtotals="1" fieldPosition="0">
        <references count="3">
          <reference field="4294967294" count="1" selected="0">
            <x v="1"/>
          </reference>
          <reference field="0" count="1">
            <x v="15"/>
          </reference>
          <reference field="3" count="0" selected="0"/>
        </references>
      </pivotArea>
    </format>
    <format dxfId="3242">
      <pivotArea collapsedLevelsAreSubtotals="1" fieldPosition="0">
        <references count="4">
          <reference field="4294967294" count="1" selected="0">
            <x v="1"/>
          </reference>
          <reference field="0" count="1" selected="0">
            <x v="15"/>
          </reference>
          <reference field="1" count="2">
            <x v="19"/>
            <x v="20"/>
          </reference>
          <reference field="3" count="0" selected="0"/>
        </references>
      </pivotArea>
    </format>
    <format dxfId="3241">
      <pivotArea collapsedLevelsAreSubtotals="1" fieldPosition="0">
        <references count="3">
          <reference field="4294967294" count="1" selected="0">
            <x v="1"/>
          </reference>
          <reference field="0" count="1">
            <x v="18"/>
          </reference>
          <reference field="3" count="0" selected="0"/>
        </references>
      </pivotArea>
    </format>
    <format dxfId="3240">
      <pivotArea collapsedLevelsAreSubtotals="1" fieldPosition="0">
        <references count="4">
          <reference field="4294967294" count="1" selected="0">
            <x v="1"/>
          </reference>
          <reference field="0" count="1" selected="0">
            <x v="18"/>
          </reference>
          <reference field="1" count="1">
            <x v="25"/>
          </reference>
          <reference field="3" count="0" selected="0"/>
        </references>
      </pivotArea>
    </format>
    <format dxfId="3239">
      <pivotArea collapsedLevelsAreSubtotals="1" fieldPosition="0">
        <references count="3">
          <reference field="4294967294" count="1" selected="0">
            <x v="1"/>
          </reference>
          <reference field="0" count="1">
            <x v="19"/>
          </reference>
          <reference field="3" count="0" selected="0"/>
        </references>
      </pivotArea>
    </format>
    <format dxfId="3238">
      <pivotArea collapsedLevelsAreSubtotals="1" fieldPosition="0">
        <references count="4">
          <reference field="4294967294" count="1" selected="0">
            <x v="1"/>
          </reference>
          <reference field="0" count="1" selected="0">
            <x v="19"/>
          </reference>
          <reference field="1" count="1">
            <x v="29"/>
          </reference>
          <reference field="3" count="0" selected="0"/>
        </references>
      </pivotArea>
    </format>
    <format dxfId="3237">
      <pivotArea collapsedLevelsAreSubtotals="1" fieldPosition="0">
        <references count="3">
          <reference field="4294967294" count="1" selected="0">
            <x v="1"/>
          </reference>
          <reference field="0" count="1">
            <x v="20"/>
          </reference>
          <reference field="3" count="0" selected="0"/>
        </references>
      </pivotArea>
    </format>
    <format dxfId="3236">
      <pivotArea collapsedLevelsAreSubtotals="1" fieldPosition="0">
        <references count="4">
          <reference field="4294967294" count="1" selected="0">
            <x v="1"/>
          </reference>
          <reference field="0" count="1" selected="0">
            <x v="20"/>
          </reference>
          <reference field="1" count="1">
            <x v="30"/>
          </reference>
          <reference field="3" count="0" selected="0"/>
        </references>
      </pivotArea>
    </format>
    <format dxfId="3235">
      <pivotArea collapsedLevelsAreSubtotals="1" fieldPosition="0">
        <references count="3">
          <reference field="4294967294" count="1" selected="0">
            <x v="1"/>
          </reference>
          <reference field="0" count="1">
            <x v="22"/>
          </reference>
          <reference field="3" count="0" selected="0"/>
        </references>
      </pivotArea>
    </format>
    <format dxfId="3234">
      <pivotArea collapsedLevelsAreSubtotals="1" fieldPosition="0">
        <references count="4">
          <reference field="4294967294" count="1" selected="0">
            <x v="1"/>
          </reference>
          <reference field="0" count="1" selected="0">
            <x v="22"/>
          </reference>
          <reference field="1" count="3">
            <x v="132"/>
            <x v="234"/>
            <x v="244"/>
          </reference>
          <reference field="3" count="0" selected="0"/>
        </references>
      </pivotArea>
    </format>
    <format dxfId="3233">
      <pivotArea collapsedLevelsAreSubtotals="1" fieldPosition="0">
        <references count="3">
          <reference field="4294967294" count="1" selected="0">
            <x v="1"/>
          </reference>
          <reference field="0" count="1">
            <x v="23"/>
          </reference>
          <reference field="3" count="0" selected="0"/>
        </references>
      </pivotArea>
    </format>
    <format dxfId="3232">
      <pivotArea collapsedLevelsAreSubtotals="1" fieldPosition="0">
        <references count="4">
          <reference field="4294967294" count="1" selected="0">
            <x v="1"/>
          </reference>
          <reference field="0" count="1" selected="0">
            <x v="23"/>
          </reference>
          <reference field="1" count="1">
            <x v="31"/>
          </reference>
          <reference field="3" count="0" selected="0"/>
        </references>
      </pivotArea>
    </format>
    <format dxfId="3231">
      <pivotArea collapsedLevelsAreSubtotals="1" fieldPosition="0">
        <references count="3">
          <reference field="4294967294" count="1" selected="0">
            <x v="1"/>
          </reference>
          <reference field="0" count="1">
            <x v="29"/>
          </reference>
          <reference field="3" count="0" selected="0"/>
        </references>
      </pivotArea>
    </format>
    <format dxfId="3230">
      <pivotArea collapsedLevelsAreSubtotals="1" fieldPosition="0">
        <references count="4">
          <reference field="4294967294" count="1" selected="0">
            <x v="1"/>
          </reference>
          <reference field="0" count="1" selected="0">
            <x v="29"/>
          </reference>
          <reference field="1" count="2">
            <x v="1"/>
            <x v="37"/>
          </reference>
          <reference field="3" count="0" selected="0"/>
        </references>
      </pivotArea>
    </format>
    <format dxfId="3229">
      <pivotArea collapsedLevelsAreSubtotals="1" fieldPosition="0">
        <references count="3">
          <reference field="4294967294" count="1" selected="0">
            <x v="1"/>
          </reference>
          <reference field="0" count="1">
            <x v="31"/>
          </reference>
          <reference field="3" count="0" selected="0"/>
        </references>
      </pivotArea>
    </format>
    <format dxfId="3228">
      <pivotArea collapsedLevelsAreSubtotals="1" fieldPosition="0">
        <references count="4">
          <reference field="4294967294" count="1" selected="0">
            <x v="1"/>
          </reference>
          <reference field="0" count="1" selected="0">
            <x v="31"/>
          </reference>
          <reference field="1" count="4">
            <x v="42"/>
            <x v="43"/>
            <x v="49"/>
            <x v="96"/>
          </reference>
          <reference field="3" count="0" selected="0"/>
        </references>
      </pivotArea>
    </format>
    <format dxfId="3227">
      <pivotArea collapsedLevelsAreSubtotals="1" fieldPosition="0">
        <references count="3">
          <reference field="4294967294" count="1" selected="0">
            <x v="1"/>
          </reference>
          <reference field="0" count="1">
            <x v="36"/>
          </reference>
          <reference field="3" count="0" selected="0"/>
        </references>
      </pivotArea>
    </format>
    <format dxfId="3226">
      <pivotArea collapsedLevelsAreSubtotals="1" fieldPosition="0">
        <references count="3">
          <reference field="4294967294" count="1" selected="0">
            <x v="1"/>
          </reference>
          <reference field="0" count="1">
            <x v="37"/>
          </reference>
          <reference field="3" count="0" selected="0"/>
        </references>
      </pivotArea>
    </format>
    <format dxfId="3225">
      <pivotArea collapsedLevelsAreSubtotals="1" fieldPosition="0">
        <references count="3">
          <reference field="4294967294" count="1" selected="0">
            <x v="1"/>
          </reference>
          <reference field="0" count="1">
            <x v="38"/>
          </reference>
          <reference field="3" count="0" selected="0"/>
        </references>
      </pivotArea>
    </format>
    <format dxfId="3224">
      <pivotArea collapsedLevelsAreSubtotals="1" fieldPosition="0">
        <references count="4">
          <reference field="4294967294" count="1" selected="0">
            <x v="1"/>
          </reference>
          <reference field="0" count="1" selected="0">
            <x v="38"/>
          </reference>
          <reference field="1" count="1">
            <x v="180"/>
          </reference>
          <reference field="3" count="0" selected="0"/>
        </references>
      </pivotArea>
    </format>
    <format dxfId="3223">
      <pivotArea collapsedLevelsAreSubtotals="1" fieldPosition="0">
        <references count="3">
          <reference field="4294967294" count="1" selected="0">
            <x v="1"/>
          </reference>
          <reference field="0" count="1">
            <x v="39"/>
          </reference>
          <reference field="3" count="0" selected="0"/>
        </references>
      </pivotArea>
    </format>
    <format dxfId="3222">
      <pivotArea collapsedLevelsAreSubtotals="1" fieldPosition="0">
        <references count="4">
          <reference field="4294967294" count="1" selected="0">
            <x v="1"/>
          </reference>
          <reference field="0" count="1" selected="0">
            <x v="39"/>
          </reference>
          <reference field="1" count="1">
            <x v="95"/>
          </reference>
          <reference field="3" count="0" selected="0"/>
        </references>
      </pivotArea>
    </format>
    <format dxfId="3221">
      <pivotArea collapsedLevelsAreSubtotals="1" fieldPosition="0">
        <references count="3">
          <reference field="4294967294" count="1" selected="0">
            <x v="1"/>
          </reference>
          <reference field="0" count="1">
            <x v="40"/>
          </reference>
          <reference field="3" count="0" selected="0"/>
        </references>
      </pivotArea>
    </format>
    <format dxfId="3220">
      <pivotArea collapsedLevelsAreSubtotals="1" fieldPosition="0">
        <references count="4">
          <reference field="4294967294" count="1" selected="0">
            <x v="1"/>
          </reference>
          <reference field="0" count="1" selected="0">
            <x v="40"/>
          </reference>
          <reference field="1" count="1">
            <x v="36"/>
          </reference>
          <reference field="3" count="0" selected="0"/>
        </references>
      </pivotArea>
    </format>
    <format dxfId="3219">
      <pivotArea collapsedLevelsAreSubtotals="1" fieldPosition="0">
        <references count="3">
          <reference field="4294967294" count="1" selected="0">
            <x v="1"/>
          </reference>
          <reference field="0" count="1">
            <x v="45"/>
          </reference>
          <reference field="3" count="0" selected="0"/>
        </references>
      </pivotArea>
    </format>
    <format dxfId="3218">
      <pivotArea collapsedLevelsAreSubtotals="1" fieldPosition="0">
        <references count="4">
          <reference field="4294967294" count="1" selected="0">
            <x v="1"/>
          </reference>
          <reference field="0" count="1" selected="0">
            <x v="45"/>
          </reference>
          <reference field="1" count="1">
            <x v="207"/>
          </reference>
          <reference field="3" count="0" selected="0"/>
        </references>
      </pivotArea>
    </format>
    <format dxfId="3217">
      <pivotArea collapsedLevelsAreSubtotals="1" fieldPosition="0">
        <references count="3">
          <reference field="4294967294" count="1" selected="0">
            <x v="1"/>
          </reference>
          <reference field="0" count="1">
            <x v="46"/>
          </reference>
          <reference field="3" count="0" selected="0"/>
        </references>
      </pivotArea>
    </format>
    <format dxfId="3216">
      <pivotArea collapsedLevelsAreSubtotals="1" fieldPosition="0">
        <references count="4">
          <reference field="4294967294" count="1" selected="0">
            <x v="1"/>
          </reference>
          <reference field="0" count="1" selected="0">
            <x v="46"/>
          </reference>
          <reference field="1" count="1">
            <x v="48"/>
          </reference>
          <reference field="3" count="0" selected="0"/>
        </references>
      </pivotArea>
    </format>
    <format dxfId="3215">
      <pivotArea collapsedLevelsAreSubtotals="1" fieldPosition="0">
        <references count="3">
          <reference field="4294967294" count="1" selected="0">
            <x v="1"/>
          </reference>
          <reference field="0" count="1">
            <x v="47"/>
          </reference>
          <reference field="3" count="0" selected="0"/>
        </references>
      </pivotArea>
    </format>
    <format dxfId="3214">
      <pivotArea collapsedLevelsAreSubtotals="1" fieldPosition="0">
        <references count="4">
          <reference field="4294967294" count="1" selected="0">
            <x v="1"/>
          </reference>
          <reference field="0" count="1" selected="0">
            <x v="47"/>
          </reference>
          <reference field="1" count="4">
            <x v="48"/>
            <x v="112"/>
            <x v="114"/>
            <x v="115"/>
          </reference>
          <reference field="3" count="0" selected="0"/>
        </references>
      </pivotArea>
    </format>
    <format dxfId="3213">
      <pivotArea collapsedLevelsAreSubtotals="1" fieldPosition="0">
        <references count="3">
          <reference field="4294967294" count="1" selected="0">
            <x v="1"/>
          </reference>
          <reference field="0" count="1">
            <x v="48"/>
          </reference>
          <reference field="3" count="0" selected="0"/>
        </references>
      </pivotArea>
    </format>
    <format dxfId="3212">
      <pivotArea collapsedLevelsAreSubtotals="1" fieldPosition="0">
        <references count="3">
          <reference field="4294967294" count="1" selected="0">
            <x v="1"/>
          </reference>
          <reference field="0" count="1">
            <x v="49"/>
          </reference>
          <reference field="3" count="0" selected="0"/>
        </references>
      </pivotArea>
    </format>
    <format dxfId="3211">
      <pivotArea collapsedLevelsAreSubtotals="1" fieldPosition="0">
        <references count="4">
          <reference field="4294967294" count="1" selected="0">
            <x v="1"/>
          </reference>
          <reference field="0" count="1" selected="0">
            <x v="49"/>
          </reference>
          <reference field="1" count="1">
            <x v="56"/>
          </reference>
          <reference field="3" count="0" selected="0"/>
        </references>
      </pivotArea>
    </format>
    <format dxfId="3210">
      <pivotArea collapsedLevelsAreSubtotals="1" fieldPosition="0">
        <references count="3">
          <reference field="4294967294" count="1" selected="0">
            <x v="1"/>
          </reference>
          <reference field="0" count="1">
            <x v="53"/>
          </reference>
          <reference field="3" count="0" selected="0"/>
        </references>
      </pivotArea>
    </format>
    <format dxfId="3209">
      <pivotArea collapsedLevelsAreSubtotals="1" fieldPosition="0">
        <references count="4">
          <reference field="4294967294" count="1" selected="0">
            <x v="1"/>
          </reference>
          <reference field="0" count="1" selected="0">
            <x v="53"/>
          </reference>
          <reference field="1" count="1">
            <x v="63"/>
          </reference>
          <reference field="3" count="0" selected="0"/>
        </references>
      </pivotArea>
    </format>
    <format dxfId="3208">
      <pivotArea collapsedLevelsAreSubtotals="1" fieldPosition="0">
        <references count="3">
          <reference field="4294967294" count="1" selected="0">
            <x v="1"/>
          </reference>
          <reference field="0" count="1">
            <x v="54"/>
          </reference>
          <reference field="3" count="0" selected="0"/>
        </references>
      </pivotArea>
    </format>
    <format dxfId="3207">
      <pivotArea collapsedLevelsAreSubtotals="1" fieldPosition="0">
        <references count="4">
          <reference field="4294967294" count="1" selected="0">
            <x v="1"/>
          </reference>
          <reference field="0" count="1" selected="0">
            <x v="54"/>
          </reference>
          <reference field="1" count="1">
            <x v="64"/>
          </reference>
          <reference field="3" count="0" selected="0"/>
        </references>
      </pivotArea>
    </format>
    <format dxfId="3206">
      <pivotArea collapsedLevelsAreSubtotals="1" fieldPosition="0">
        <references count="3">
          <reference field="4294967294" count="1" selected="0">
            <x v="1"/>
          </reference>
          <reference field="0" count="1">
            <x v="55"/>
          </reference>
          <reference field="3" count="0" selected="0"/>
        </references>
      </pivotArea>
    </format>
    <format dxfId="3205">
      <pivotArea collapsedLevelsAreSubtotals="1" fieldPosition="0">
        <references count="4">
          <reference field="4294967294" count="1" selected="0">
            <x v="1"/>
          </reference>
          <reference field="0" count="1" selected="0">
            <x v="55"/>
          </reference>
          <reference field="1" count="3">
            <x v="65"/>
            <x v="66"/>
            <x v="75"/>
          </reference>
          <reference field="3" count="0" selected="0"/>
        </references>
      </pivotArea>
    </format>
    <format dxfId="3204">
      <pivotArea collapsedLevelsAreSubtotals="1" fieldPosition="0">
        <references count="3">
          <reference field="4294967294" count="1" selected="0">
            <x v="1"/>
          </reference>
          <reference field="0" count="1">
            <x v="56"/>
          </reference>
          <reference field="3" count="0" selected="0"/>
        </references>
      </pivotArea>
    </format>
    <format dxfId="3203">
      <pivotArea collapsedLevelsAreSubtotals="1" fieldPosition="0">
        <references count="4">
          <reference field="4294967294" count="1" selected="0">
            <x v="1"/>
          </reference>
          <reference field="0" count="1" selected="0">
            <x v="56"/>
          </reference>
          <reference field="1" count="1">
            <x v="67"/>
          </reference>
          <reference field="3" count="0" selected="0"/>
        </references>
      </pivotArea>
    </format>
    <format dxfId="3202">
      <pivotArea collapsedLevelsAreSubtotals="1" fieldPosition="0">
        <references count="3">
          <reference field="4294967294" count="1" selected="0">
            <x v="1"/>
          </reference>
          <reference field="0" count="1">
            <x v="59"/>
          </reference>
          <reference field="3" count="0" selected="0"/>
        </references>
      </pivotArea>
    </format>
    <format dxfId="3201">
      <pivotArea collapsedLevelsAreSubtotals="1" fieldPosition="0">
        <references count="4">
          <reference field="4294967294" count="1" selected="0">
            <x v="1"/>
          </reference>
          <reference field="0" count="1" selected="0">
            <x v="59"/>
          </reference>
          <reference field="1" count="1">
            <x v="70"/>
          </reference>
          <reference field="3" count="0" selected="0"/>
        </references>
      </pivotArea>
    </format>
    <format dxfId="3200">
      <pivotArea collapsedLevelsAreSubtotals="1" fieldPosition="0">
        <references count="3">
          <reference field="4294967294" count="1" selected="0">
            <x v="1"/>
          </reference>
          <reference field="0" count="1">
            <x v="61"/>
          </reference>
          <reference field="3" count="0" selected="0"/>
        </references>
      </pivotArea>
    </format>
    <format dxfId="3199">
      <pivotArea collapsedLevelsAreSubtotals="1" fieldPosition="0">
        <references count="4">
          <reference field="4294967294" count="1" selected="0">
            <x v="1"/>
          </reference>
          <reference field="0" count="1" selected="0">
            <x v="61"/>
          </reference>
          <reference field="1" count="1">
            <x v="72"/>
          </reference>
          <reference field="3" count="0" selected="0"/>
        </references>
      </pivotArea>
    </format>
    <format dxfId="3198">
      <pivotArea collapsedLevelsAreSubtotals="1" fieldPosition="0">
        <references count="3">
          <reference field="4294967294" count="1" selected="0">
            <x v="1"/>
          </reference>
          <reference field="0" count="1">
            <x v="63"/>
          </reference>
          <reference field="3" count="0" selected="0"/>
        </references>
      </pivotArea>
    </format>
    <format dxfId="3197">
      <pivotArea collapsedLevelsAreSubtotals="1" fieldPosition="0">
        <references count="3">
          <reference field="4294967294" count="1" selected="0">
            <x v="1"/>
          </reference>
          <reference field="0" count="1">
            <x v="66"/>
          </reference>
          <reference field="3" count="0" selected="0"/>
        </references>
      </pivotArea>
    </format>
    <format dxfId="3196">
      <pivotArea collapsedLevelsAreSubtotals="1" fieldPosition="0">
        <references count="4">
          <reference field="4294967294" count="1" selected="0">
            <x v="1"/>
          </reference>
          <reference field="0" count="1" selected="0">
            <x v="66"/>
          </reference>
          <reference field="1" count="1">
            <x v="77"/>
          </reference>
          <reference field="3" count="0" selected="0"/>
        </references>
      </pivotArea>
    </format>
    <format dxfId="3195">
      <pivotArea collapsedLevelsAreSubtotals="1" fieldPosition="0">
        <references count="3">
          <reference field="4294967294" count="1" selected="0">
            <x v="1"/>
          </reference>
          <reference field="0" count="1">
            <x v="72"/>
          </reference>
          <reference field="3" count="0" selected="0"/>
        </references>
      </pivotArea>
    </format>
    <format dxfId="3194">
      <pivotArea collapsedLevelsAreSubtotals="1" fieldPosition="0">
        <references count="4">
          <reference field="4294967294" count="1" selected="0">
            <x v="1"/>
          </reference>
          <reference field="0" count="1" selected="0">
            <x v="72"/>
          </reference>
          <reference field="1" count="1">
            <x v="81"/>
          </reference>
          <reference field="3" count="0" selected="0"/>
        </references>
      </pivotArea>
    </format>
    <format dxfId="3193">
      <pivotArea collapsedLevelsAreSubtotals="1" fieldPosition="0">
        <references count="3">
          <reference field="4294967294" count="1" selected="0">
            <x v="1"/>
          </reference>
          <reference field="0" count="1">
            <x v="73"/>
          </reference>
          <reference field="3" count="0" selected="0"/>
        </references>
      </pivotArea>
    </format>
    <format dxfId="3192">
      <pivotArea collapsedLevelsAreSubtotals="1" fieldPosition="0">
        <references count="4">
          <reference field="4294967294" count="1" selected="0">
            <x v="1"/>
          </reference>
          <reference field="0" count="1" selected="0">
            <x v="73"/>
          </reference>
          <reference field="1" count="1">
            <x v="83"/>
          </reference>
          <reference field="3" count="0" selected="0"/>
        </references>
      </pivotArea>
    </format>
    <format dxfId="3191">
      <pivotArea collapsedLevelsAreSubtotals="1" fieldPosition="0">
        <references count="3">
          <reference field="4294967294" count="1" selected="0">
            <x v="1"/>
          </reference>
          <reference field="0" count="1">
            <x v="77"/>
          </reference>
          <reference field="3" count="0" selected="0"/>
        </references>
      </pivotArea>
    </format>
    <format dxfId="3190">
      <pivotArea collapsedLevelsAreSubtotals="1" fieldPosition="0">
        <references count="4">
          <reference field="4294967294" count="1" selected="0">
            <x v="1"/>
          </reference>
          <reference field="0" count="1" selected="0">
            <x v="77"/>
          </reference>
          <reference field="1" count="1">
            <x v="86"/>
          </reference>
          <reference field="3" count="0" selected="0"/>
        </references>
      </pivotArea>
    </format>
    <format dxfId="3189">
      <pivotArea collapsedLevelsAreSubtotals="1" fieldPosition="0">
        <references count="3">
          <reference field="4294967294" count="1" selected="0">
            <x v="1"/>
          </reference>
          <reference field="0" count="1">
            <x v="82"/>
          </reference>
          <reference field="3" count="0" selected="0"/>
        </references>
      </pivotArea>
    </format>
    <format dxfId="3188">
      <pivotArea collapsedLevelsAreSubtotals="1" fieldPosition="0">
        <references count="4">
          <reference field="4294967294" count="1" selected="0">
            <x v="1"/>
          </reference>
          <reference field="0" count="1" selected="0">
            <x v="82"/>
          </reference>
          <reference field="1" count="1">
            <x v="174"/>
          </reference>
          <reference field="3" count="0" selected="0"/>
        </references>
      </pivotArea>
    </format>
    <format dxfId="3187">
      <pivotArea collapsedLevelsAreSubtotals="1" fieldPosition="0">
        <references count="3">
          <reference field="4294967294" count="1" selected="0">
            <x v="1"/>
          </reference>
          <reference field="0" count="1">
            <x v="86"/>
          </reference>
          <reference field="3" count="0" selected="0"/>
        </references>
      </pivotArea>
    </format>
    <format dxfId="3186">
      <pivotArea collapsedLevelsAreSubtotals="1" fieldPosition="0">
        <references count="4">
          <reference field="4294967294" count="1" selected="0">
            <x v="1"/>
          </reference>
          <reference field="0" count="1" selected="0">
            <x v="86"/>
          </reference>
          <reference field="1" count="2">
            <x v="144"/>
            <x v="222"/>
          </reference>
          <reference field="3" count="0" selected="0"/>
        </references>
      </pivotArea>
    </format>
    <format dxfId="3185">
      <pivotArea collapsedLevelsAreSubtotals="1" fieldPosition="0">
        <references count="3">
          <reference field="4294967294" count="1" selected="0">
            <x v="1"/>
          </reference>
          <reference field="0" count="1">
            <x v="88"/>
          </reference>
          <reference field="3" count="0" selected="0"/>
        </references>
      </pivotArea>
    </format>
    <format dxfId="3184">
      <pivotArea collapsedLevelsAreSubtotals="1" fieldPosition="0">
        <references count="4">
          <reference field="4294967294" count="1" selected="0">
            <x v="1"/>
          </reference>
          <reference field="0" count="1" selected="0">
            <x v="88"/>
          </reference>
          <reference field="1" count="1">
            <x v="187"/>
          </reference>
          <reference field="3" count="0" selected="0"/>
        </references>
      </pivotArea>
    </format>
    <format dxfId="3183">
      <pivotArea collapsedLevelsAreSubtotals="1" fieldPosition="0">
        <references count="3">
          <reference field="4294967294" count="1" selected="0">
            <x v="1"/>
          </reference>
          <reference field="0" count="1">
            <x v="91"/>
          </reference>
          <reference field="3" count="0" selected="0"/>
        </references>
      </pivotArea>
    </format>
    <format dxfId="3182">
      <pivotArea collapsedLevelsAreSubtotals="1" fieldPosition="0">
        <references count="4">
          <reference field="4294967294" count="1" selected="0">
            <x v="1"/>
          </reference>
          <reference field="0" count="1" selected="0">
            <x v="91"/>
          </reference>
          <reference field="1" count="1">
            <x v="103"/>
          </reference>
          <reference field="3" count="0" selected="0"/>
        </references>
      </pivotArea>
    </format>
    <format dxfId="3181">
      <pivotArea collapsedLevelsAreSubtotals="1" fieldPosition="0">
        <references count="3">
          <reference field="4294967294" count="1" selected="0">
            <x v="1"/>
          </reference>
          <reference field="0" count="1">
            <x v="94"/>
          </reference>
          <reference field="3" count="0" selected="0"/>
        </references>
      </pivotArea>
    </format>
    <format dxfId="3180">
      <pivotArea collapsedLevelsAreSubtotals="1" fieldPosition="0">
        <references count="4">
          <reference field="4294967294" count="1" selected="0">
            <x v="1"/>
          </reference>
          <reference field="0" count="1" selected="0">
            <x v="94"/>
          </reference>
          <reference field="1" count="1">
            <x v="107"/>
          </reference>
          <reference field="3" count="0" selected="0"/>
        </references>
      </pivotArea>
    </format>
    <format dxfId="3179">
      <pivotArea collapsedLevelsAreSubtotals="1" fieldPosition="0">
        <references count="3">
          <reference field="4294967294" count="1" selected="0">
            <x v="1"/>
          </reference>
          <reference field="0" count="1">
            <x v="96"/>
          </reference>
          <reference field="3" count="0" selected="0"/>
        </references>
      </pivotArea>
    </format>
    <format dxfId="3178">
      <pivotArea collapsedLevelsAreSubtotals="1" fieldPosition="0">
        <references count="4">
          <reference field="4294967294" count="1" selected="0">
            <x v="1"/>
          </reference>
          <reference field="0" count="1" selected="0">
            <x v="96"/>
          </reference>
          <reference field="1" count="3">
            <x v="57"/>
            <x v="91"/>
            <x v="145"/>
          </reference>
          <reference field="3" count="0" selected="0"/>
        </references>
      </pivotArea>
    </format>
    <format dxfId="3177">
      <pivotArea collapsedLevelsAreSubtotals="1" fieldPosition="0">
        <references count="3">
          <reference field="4294967294" count="1" selected="0">
            <x v="1"/>
          </reference>
          <reference field="0" count="1">
            <x v="97"/>
          </reference>
          <reference field="3" count="0" selected="0"/>
        </references>
      </pivotArea>
    </format>
    <format dxfId="3176">
      <pivotArea collapsedLevelsAreSubtotals="1" fieldPosition="0">
        <references count="4">
          <reference field="4294967294" count="1" selected="0">
            <x v="1"/>
          </reference>
          <reference field="0" count="1" selected="0">
            <x v="97"/>
          </reference>
          <reference field="1" count="2">
            <x v="109"/>
            <x v="110"/>
          </reference>
          <reference field="3" count="0" selected="0"/>
        </references>
      </pivotArea>
    </format>
    <format dxfId="3175">
      <pivotArea collapsedLevelsAreSubtotals="1" fieldPosition="0">
        <references count="3">
          <reference field="4294967294" count="1" selected="0">
            <x v="1"/>
          </reference>
          <reference field="0" count="1">
            <x v="98"/>
          </reference>
          <reference field="3" count="0" selected="0"/>
        </references>
      </pivotArea>
    </format>
    <format dxfId="3174">
      <pivotArea collapsedLevelsAreSubtotals="1" fieldPosition="0">
        <references count="4">
          <reference field="4294967294" count="1" selected="0">
            <x v="1"/>
          </reference>
          <reference field="0" count="1" selected="0">
            <x v="98"/>
          </reference>
          <reference field="1" count="1">
            <x v="111"/>
          </reference>
          <reference field="3" count="0" selected="0"/>
        </references>
      </pivotArea>
    </format>
    <format dxfId="3173">
      <pivotArea collapsedLevelsAreSubtotals="1" fieldPosition="0">
        <references count="3">
          <reference field="4294967294" count="1" selected="0">
            <x v="1"/>
          </reference>
          <reference field="0" count="1">
            <x v="99"/>
          </reference>
          <reference field="3" count="0" selected="0"/>
        </references>
      </pivotArea>
    </format>
    <format dxfId="3172">
      <pivotArea collapsedLevelsAreSubtotals="1" fieldPosition="0">
        <references count="4">
          <reference field="4294967294" count="1" selected="0">
            <x v="1"/>
          </reference>
          <reference field="0" count="1" selected="0">
            <x v="99"/>
          </reference>
          <reference field="1" count="3">
            <x v="112"/>
            <x v="114"/>
            <x v="115"/>
          </reference>
          <reference field="3" count="0" selected="0"/>
        </references>
      </pivotArea>
    </format>
    <format dxfId="3171">
      <pivotArea collapsedLevelsAreSubtotals="1" fieldPosition="0">
        <references count="3">
          <reference field="4294967294" count="1" selected="0">
            <x v="1"/>
          </reference>
          <reference field="0" count="1">
            <x v="100"/>
          </reference>
          <reference field="3" count="0" selected="0"/>
        </references>
      </pivotArea>
    </format>
    <format dxfId="3170">
      <pivotArea collapsedLevelsAreSubtotals="1" fieldPosition="0">
        <references count="4">
          <reference field="4294967294" count="1" selected="0">
            <x v="1"/>
          </reference>
          <reference field="0" count="1" selected="0">
            <x v="100"/>
          </reference>
          <reference field="1" count="1">
            <x v="204"/>
          </reference>
          <reference field="3" count="0" selected="0"/>
        </references>
      </pivotArea>
    </format>
    <format dxfId="3169">
      <pivotArea collapsedLevelsAreSubtotals="1" fieldPosition="0">
        <references count="3">
          <reference field="4294967294" count="1" selected="0">
            <x v="1"/>
          </reference>
          <reference field="0" count="1">
            <x v="101"/>
          </reference>
          <reference field="3" count="0" selected="0"/>
        </references>
      </pivotArea>
    </format>
    <format dxfId="3168">
      <pivotArea collapsedLevelsAreSubtotals="1" fieldPosition="0">
        <references count="4">
          <reference field="4294967294" count="1" selected="0">
            <x v="1"/>
          </reference>
          <reference field="0" count="1" selected="0">
            <x v="101"/>
          </reference>
          <reference field="1" count="1">
            <x v="205"/>
          </reference>
          <reference field="3" count="0" selected="0"/>
        </references>
      </pivotArea>
    </format>
    <format dxfId="3167">
      <pivotArea collapsedLevelsAreSubtotals="1" fieldPosition="0">
        <references count="3">
          <reference field="4294967294" count="1" selected="0">
            <x v="1"/>
          </reference>
          <reference field="0" count="1">
            <x v="104"/>
          </reference>
          <reference field="3" count="0" selected="0"/>
        </references>
      </pivotArea>
    </format>
    <format dxfId="3166">
      <pivotArea collapsedLevelsAreSubtotals="1" fieldPosition="0">
        <references count="4">
          <reference field="4294967294" count="1" selected="0">
            <x v="1"/>
          </reference>
          <reference field="0" count="1" selected="0">
            <x v="104"/>
          </reference>
          <reference field="1" count="1">
            <x v="118"/>
          </reference>
          <reference field="3" count="0" selected="0"/>
        </references>
      </pivotArea>
    </format>
    <format dxfId="3165">
      <pivotArea collapsedLevelsAreSubtotals="1" fieldPosition="0">
        <references count="3">
          <reference field="4294967294" count="1" selected="0">
            <x v="1"/>
          </reference>
          <reference field="0" count="1">
            <x v="107"/>
          </reference>
          <reference field="3" count="0" selected="0"/>
        </references>
      </pivotArea>
    </format>
    <format dxfId="3164">
      <pivotArea collapsedLevelsAreSubtotals="1" fieldPosition="0">
        <references count="4">
          <reference field="4294967294" count="1" selected="0">
            <x v="1"/>
          </reference>
          <reference field="0" count="1" selected="0">
            <x v="107"/>
          </reference>
          <reference field="1" count="4">
            <x v="28"/>
            <x v="120"/>
            <x v="122"/>
            <x v="123"/>
          </reference>
          <reference field="3" count="0" selected="0"/>
        </references>
      </pivotArea>
    </format>
    <format dxfId="3163">
      <pivotArea collapsedLevelsAreSubtotals="1" fieldPosition="0">
        <references count="3">
          <reference field="4294967294" count="1" selected="0">
            <x v="1"/>
          </reference>
          <reference field="0" count="1">
            <x v="108"/>
          </reference>
          <reference field="3" count="0" selected="0"/>
        </references>
      </pivotArea>
    </format>
    <format dxfId="3162">
      <pivotArea collapsedLevelsAreSubtotals="1" fieldPosition="0">
        <references count="4">
          <reference field="4294967294" count="1" selected="0">
            <x v="1"/>
          </reference>
          <reference field="0" count="1" selected="0">
            <x v="108"/>
          </reference>
          <reference field="1" count="1">
            <x v="124"/>
          </reference>
          <reference field="3" count="0" selected="0"/>
        </references>
      </pivotArea>
    </format>
    <format dxfId="3161">
      <pivotArea collapsedLevelsAreSubtotals="1" fieldPosition="0">
        <references count="3">
          <reference field="4294967294" count="1" selected="0">
            <x v="1"/>
          </reference>
          <reference field="0" count="1">
            <x v="109"/>
          </reference>
          <reference field="3" count="0" selected="0"/>
        </references>
      </pivotArea>
    </format>
    <format dxfId="3160">
      <pivotArea collapsedLevelsAreSubtotals="1" fieldPosition="0">
        <references count="4">
          <reference field="4294967294" count="1" selected="0">
            <x v="1"/>
          </reference>
          <reference field="0" count="1" selected="0">
            <x v="109"/>
          </reference>
          <reference field="1" count="1">
            <x v="125"/>
          </reference>
          <reference field="3" count="0" selected="0"/>
        </references>
      </pivotArea>
    </format>
    <format dxfId="3159">
      <pivotArea collapsedLevelsAreSubtotals="1" fieldPosition="0">
        <references count="3">
          <reference field="4294967294" count="1" selected="0">
            <x v="1"/>
          </reference>
          <reference field="0" count="1">
            <x v="111"/>
          </reference>
          <reference field="3" count="0" selected="0"/>
        </references>
      </pivotArea>
    </format>
    <format dxfId="3158">
      <pivotArea collapsedLevelsAreSubtotals="1" fieldPosition="0">
        <references count="4">
          <reference field="4294967294" count="1" selected="0">
            <x v="1"/>
          </reference>
          <reference field="0" count="1" selected="0">
            <x v="111"/>
          </reference>
          <reference field="1" count="1">
            <x v="127"/>
          </reference>
          <reference field="3" count="0" selected="0"/>
        </references>
      </pivotArea>
    </format>
    <format dxfId="3157">
      <pivotArea collapsedLevelsAreSubtotals="1" fieldPosition="0">
        <references count="3">
          <reference field="4294967294" count="1" selected="0">
            <x v="1"/>
          </reference>
          <reference field="0" count="1">
            <x v="113"/>
          </reference>
          <reference field="3" count="0" selected="0"/>
        </references>
      </pivotArea>
    </format>
    <format dxfId="3156">
      <pivotArea collapsedLevelsAreSubtotals="1" fieldPosition="0">
        <references count="3">
          <reference field="4294967294" count="1" selected="0">
            <x v="1"/>
          </reference>
          <reference field="0" count="1">
            <x v="115"/>
          </reference>
          <reference field="3" count="0" selected="0"/>
        </references>
      </pivotArea>
    </format>
    <format dxfId="3155">
      <pivotArea collapsedLevelsAreSubtotals="1" fieldPosition="0">
        <references count="4">
          <reference field="4294967294" count="1" selected="0">
            <x v="1"/>
          </reference>
          <reference field="0" count="1" selected="0">
            <x v="115"/>
          </reference>
          <reference field="1" count="1">
            <x v="133"/>
          </reference>
          <reference field="3" count="0" selected="0"/>
        </references>
      </pivotArea>
    </format>
    <format dxfId="3154">
      <pivotArea collapsedLevelsAreSubtotals="1" fieldPosition="0">
        <references count="3">
          <reference field="4294967294" count="1" selected="0">
            <x v="1"/>
          </reference>
          <reference field="0" count="1">
            <x v="116"/>
          </reference>
          <reference field="3" count="0" selected="0"/>
        </references>
      </pivotArea>
    </format>
    <format dxfId="3153">
      <pivotArea collapsedLevelsAreSubtotals="1" fieldPosition="0">
        <references count="4">
          <reference field="4294967294" count="1" selected="0">
            <x v="1"/>
          </reference>
          <reference field="0" count="1" selected="0">
            <x v="116"/>
          </reference>
          <reference field="1" count="2">
            <x v="134"/>
            <x v="135"/>
          </reference>
          <reference field="3" count="0" selected="0"/>
        </references>
      </pivotArea>
    </format>
    <format dxfId="3152">
      <pivotArea collapsedLevelsAreSubtotals="1" fieldPosition="0">
        <references count="3">
          <reference field="4294967294" count="1" selected="0">
            <x v="1"/>
          </reference>
          <reference field="0" count="1">
            <x v="117"/>
          </reference>
          <reference field="3" count="0" selected="0"/>
        </references>
      </pivotArea>
    </format>
    <format dxfId="3151">
      <pivotArea collapsedLevelsAreSubtotals="1" fieldPosition="0">
        <references count="4">
          <reference field="4294967294" count="1" selected="0">
            <x v="1"/>
          </reference>
          <reference field="0" count="1" selected="0">
            <x v="117"/>
          </reference>
          <reference field="1" count="1">
            <x v="202"/>
          </reference>
          <reference field="3" count="0" selected="0"/>
        </references>
      </pivotArea>
    </format>
    <format dxfId="3150">
      <pivotArea collapsedLevelsAreSubtotals="1" fieldPosition="0">
        <references count="3">
          <reference field="4294967294" count="1" selected="0">
            <x v="1"/>
          </reference>
          <reference field="0" count="1">
            <x v="118"/>
          </reference>
          <reference field="3" count="0" selected="0"/>
        </references>
      </pivotArea>
    </format>
    <format dxfId="3149">
      <pivotArea collapsedLevelsAreSubtotals="1" fieldPosition="0">
        <references count="4">
          <reference field="4294967294" count="1" selected="0">
            <x v="1"/>
          </reference>
          <reference field="0" count="1" selected="0">
            <x v="118"/>
          </reference>
          <reference field="1" count="1">
            <x v="137"/>
          </reference>
          <reference field="3" count="0" selected="0"/>
        </references>
      </pivotArea>
    </format>
    <format dxfId="3148">
      <pivotArea collapsedLevelsAreSubtotals="1" fieldPosition="0">
        <references count="3">
          <reference field="4294967294" count="1" selected="0">
            <x v="1"/>
          </reference>
          <reference field="0" count="1">
            <x v="120"/>
          </reference>
          <reference field="3" count="0" selected="0"/>
        </references>
      </pivotArea>
    </format>
    <format dxfId="3147">
      <pivotArea collapsedLevelsAreSubtotals="1" fieldPosition="0">
        <references count="4">
          <reference field="4294967294" count="1" selected="0">
            <x v="1"/>
          </reference>
          <reference field="0" count="1" selected="0">
            <x v="120"/>
          </reference>
          <reference field="1" count="1">
            <x v="143"/>
          </reference>
          <reference field="3" count="0" selected="0"/>
        </references>
      </pivotArea>
    </format>
    <format dxfId="3146">
      <pivotArea collapsedLevelsAreSubtotals="1" fieldPosition="0">
        <references count="3">
          <reference field="4294967294" count="1" selected="0">
            <x v="1"/>
          </reference>
          <reference field="0" count="1">
            <x v="121"/>
          </reference>
          <reference field="3" count="0" selected="0"/>
        </references>
      </pivotArea>
    </format>
    <format dxfId="3145">
      <pivotArea collapsedLevelsAreSubtotals="1" fieldPosition="0">
        <references count="4">
          <reference field="4294967294" count="1" selected="0">
            <x v="1"/>
          </reference>
          <reference field="0" count="1" selected="0">
            <x v="121"/>
          </reference>
          <reference field="1" count="1">
            <x v="140"/>
          </reference>
          <reference field="3" count="0" selected="0"/>
        </references>
      </pivotArea>
    </format>
    <format dxfId="3144">
      <pivotArea collapsedLevelsAreSubtotals="1" fieldPosition="0">
        <references count="3">
          <reference field="4294967294" count="1" selected="0">
            <x v="1"/>
          </reference>
          <reference field="0" count="1">
            <x v="124"/>
          </reference>
          <reference field="3" count="0" selected="0"/>
        </references>
      </pivotArea>
    </format>
    <format dxfId="3143">
      <pivotArea collapsedLevelsAreSubtotals="1" fieldPosition="0">
        <references count="4">
          <reference field="4294967294" count="1" selected="0">
            <x v="1"/>
          </reference>
          <reference field="0" count="1" selected="0">
            <x v="124"/>
          </reference>
          <reference field="1" count="1">
            <x v="147"/>
          </reference>
          <reference field="3" count="0" selected="0"/>
        </references>
      </pivotArea>
    </format>
    <format dxfId="3142">
      <pivotArea collapsedLevelsAreSubtotals="1" fieldPosition="0">
        <references count="3">
          <reference field="4294967294" count="1" selected="0">
            <x v="1"/>
          </reference>
          <reference field="0" count="1">
            <x v="127"/>
          </reference>
          <reference field="3" count="0" selected="0"/>
        </references>
      </pivotArea>
    </format>
    <format dxfId="3141">
      <pivotArea collapsedLevelsAreSubtotals="1" fieldPosition="0">
        <references count="4">
          <reference field="4294967294" count="1" selected="0">
            <x v="1"/>
          </reference>
          <reference field="0" count="1" selected="0">
            <x v="127"/>
          </reference>
          <reference field="1" count="1">
            <x v="150"/>
          </reference>
          <reference field="3" count="0" selected="0"/>
        </references>
      </pivotArea>
    </format>
    <format dxfId="3140">
      <pivotArea collapsedLevelsAreSubtotals="1" fieldPosition="0">
        <references count="3">
          <reference field="4294967294" count="1" selected="0">
            <x v="1"/>
          </reference>
          <reference field="0" count="1">
            <x v="131"/>
          </reference>
          <reference field="3" count="0" selected="0"/>
        </references>
      </pivotArea>
    </format>
    <format dxfId="3139">
      <pivotArea collapsedLevelsAreSubtotals="1" fieldPosition="0">
        <references count="3">
          <reference field="4294967294" count="1" selected="0">
            <x v="1"/>
          </reference>
          <reference field="0" count="1">
            <x v="135"/>
          </reference>
          <reference field="3" count="0" selected="0"/>
        </references>
      </pivotArea>
    </format>
    <format dxfId="3138">
      <pivotArea collapsedLevelsAreSubtotals="1" fieldPosition="0">
        <references count="4">
          <reference field="4294967294" count="1" selected="0">
            <x v="1"/>
          </reference>
          <reference field="0" count="1" selected="0">
            <x v="135"/>
          </reference>
          <reference field="1" count="3">
            <x v="82"/>
            <x v="97"/>
            <x v="156"/>
          </reference>
          <reference field="3" count="0" selected="0"/>
        </references>
      </pivotArea>
    </format>
    <format dxfId="3137">
      <pivotArea collapsedLevelsAreSubtotals="1" fieldPosition="0">
        <references count="3">
          <reference field="4294967294" count="1" selected="0">
            <x v="1"/>
          </reference>
          <reference field="0" count="1">
            <x v="136"/>
          </reference>
          <reference field="3" count="0" selected="0"/>
        </references>
      </pivotArea>
    </format>
    <format dxfId="3136">
      <pivotArea collapsedLevelsAreSubtotals="1" fieldPosition="0">
        <references count="4">
          <reference field="4294967294" count="1" selected="0">
            <x v="1"/>
          </reference>
          <reference field="0" count="1" selected="0">
            <x v="136"/>
          </reference>
          <reference field="1" count="1">
            <x v="158"/>
          </reference>
          <reference field="3" count="0" selected="0"/>
        </references>
      </pivotArea>
    </format>
    <format dxfId="3135">
      <pivotArea collapsedLevelsAreSubtotals="1" fieldPosition="0">
        <references count="3">
          <reference field="4294967294" count="1" selected="0">
            <x v="1"/>
          </reference>
          <reference field="0" count="1">
            <x v="138"/>
          </reference>
          <reference field="3" count="0" selected="0"/>
        </references>
      </pivotArea>
    </format>
    <format dxfId="3134">
      <pivotArea collapsedLevelsAreSubtotals="1" fieldPosition="0">
        <references count="4">
          <reference field="4294967294" count="1" selected="0">
            <x v="1"/>
          </reference>
          <reference field="0" count="1" selected="0">
            <x v="138"/>
          </reference>
          <reference field="1" count="1">
            <x v="162"/>
          </reference>
          <reference field="3" count="0" selected="0"/>
        </references>
      </pivotArea>
    </format>
    <format dxfId="3133">
      <pivotArea collapsedLevelsAreSubtotals="1" fieldPosition="0">
        <references count="3">
          <reference field="4294967294" count="1" selected="0">
            <x v="1"/>
          </reference>
          <reference field="0" count="1">
            <x v="139"/>
          </reference>
          <reference field="3" count="0" selected="0"/>
        </references>
      </pivotArea>
    </format>
    <format dxfId="3132">
      <pivotArea collapsedLevelsAreSubtotals="1" fieldPosition="0">
        <references count="4">
          <reference field="4294967294" count="1" selected="0">
            <x v="1"/>
          </reference>
          <reference field="0" count="1" selected="0">
            <x v="139"/>
          </reference>
          <reference field="1" count="1">
            <x v="164"/>
          </reference>
          <reference field="3" count="0" selected="0"/>
        </references>
      </pivotArea>
    </format>
    <format dxfId="3131">
      <pivotArea collapsedLevelsAreSubtotals="1" fieldPosition="0">
        <references count="3">
          <reference field="4294967294" count="1" selected="0">
            <x v="1"/>
          </reference>
          <reference field="0" count="1">
            <x v="141"/>
          </reference>
          <reference field="3" count="0" selected="0"/>
        </references>
      </pivotArea>
    </format>
    <format dxfId="3130">
      <pivotArea collapsedLevelsAreSubtotals="1" fieldPosition="0">
        <references count="4">
          <reference field="4294967294" count="1" selected="0">
            <x v="1"/>
          </reference>
          <reference field="0" count="1" selected="0">
            <x v="141"/>
          </reference>
          <reference field="1" count="1">
            <x v="166"/>
          </reference>
          <reference field="3" count="0" selected="0"/>
        </references>
      </pivotArea>
    </format>
    <format dxfId="3129">
      <pivotArea collapsedLevelsAreSubtotals="1" fieldPosition="0">
        <references count="3">
          <reference field="4294967294" count="1" selected="0">
            <x v="1"/>
          </reference>
          <reference field="0" count="1">
            <x v="142"/>
          </reference>
          <reference field="3" count="0" selected="0"/>
        </references>
      </pivotArea>
    </format>
    <format dxfId="3128">
      <pivotArea collapsedLevelsAreSubtotals="1" fieldPosition="0">
        <references count="4">
          <reference field="4294967294" count="1" selected="0">
            <x v="1"/>
          </reference>
          <reference field="0" count="1" selected="0">
            <x v="142"/>
          </reference>
          <reference field="1" count="1">
            <x v="167"/>
          </reference>
          <reference field="3" count="0" selected="0"/>
        </references>
      </pivotArea>
    </format>
    <format dxfId="3127">
      <pivotArea collapsedLevelsAreSubtotals="1" fieldPosition="0">
        <references count="3">
          <reference field="4294967294" count="1" selected="0">
            <x v="1"/>
          </reference>
          <reference field="0" count="1">
            <x v="143"/>
          </reference>
          <reference field="3" count="0" selected="0"/>
        </references>
      </pivotArea>
    </format>
    <format dxfId="3126">
      <pivotArea collapsedLevelsAreSubtotals="1" fieldPosition="0">
        <references count="4">
          <reference field="4294967294" count="1" selected="0">
            <x v="1"/>
          </reference>
          <reference field="0" count="1" selected="0">
            <x v="143"/>
          </reference>
          <reference field="1" count="1">
            <x v="168"/>
          </reference>
          <reference field="3" count="0" selected="0"/>
        </references>
      </pivotArea>
    </format>
    <format dxfId="3125">
      <pivotArea collapsedLevelsAreSubtotals="1" fieldPosition="0">
        <references count="3">
          <reference field="4294967294" count="1" selected="0">
            <x v="1"/>
          </reference>
          <reference field="0" count="1">
            <x v="145"/>
          </reference>
          <reference field="3" count="0" selected="0"/>
        </references>
      </pivotArea>
    </format>
    <format dxfId="3124">
      <pivotArea collapsedLevelsAreSubtotals="1" fieldPosition="0">
        <references count="4">
          <reference field="4294967294" count="1" selected="0">
            <x v="1"/>
          </reference>
          <reference field="0" count="1" selected="0">
            <x v="145"/>
          </reference>
          <reference field="1" count="1">
            <x v="169"/>
          </reference>
          <reference field="3" count="0" selected="0"/>
        </references>
      </pivotArea>
    </format>
    <format dxfId="3123">
      <pivotArea collapsedLevelsAreSubtotals="1" fieldPosition="0">
        <references count="3">
          <reference field="4294967294" count="1" selected="0">
            <x v="1"/>
          </reference>
          <reference field="0" count="1">
            <x v="146"/>
          </reference>
          <reference field="3" count="0" selected="0"/>
        </references>
      </pivotArea>
    </format>
    <format dxfId="3122">
      <pivotArea collapsedLevelsAreSubtotals="1" fieldPosition="0">
        <references count="4">
          <reference field="4294967294" count="1" selected="0">
            <x v="1"/>
          </reference>
          <reference field="0" count="1" selected="0">
            <x v="146"/>
          </reference>
          <reference field="1" count="1">
            <x v="170"/>
          </reference>
          <reference field="3" count="0" selected="0"/>
        </references>
      </pivotArea>
    </format>
    <format dxfId="3121">
      <pivotArea collapsedLevelsAreSubtotals="1" fieldPosition="0">
        <references count="3">
          <reference field="4294967294" count="1" selected="0">
            <x v="1"/>
          </reference>
          <reference field="0" count="1">
            <x v="148"/>
          </reference>
          <reference field="3" count="0" selected="0"/>
        </references>
      </pivotArea>
    </format>
    <format dxfId="3120">
      <pivotArea collapsedLevelsAreSubtotals="1" fieldPosition="0">
        <references count="4">
          <reference field="4294967294" count="1" selected="0">
            <x v="1"/>
          </reference>
          <reference field="0" count="1" selected="0">
            <x v="148"/>
          </reference>
          <reference field="1" count="1">
            <x v="172"/>
          </reference>
          <reference field="3" count="0" selected="0"/>
        </references>
      </pivotArea>
    </format>
    <format dxfId="3119">
      <pivotArea collapsedLevelsAreSubtotals="1" fieldPosition="0">
        <references count="3">
          <reference field="4294967294" count="1" selected="0">
            <x v="1"/>
          </reference>
          <reference field="0" count="1">
            <x v="149"/>
          </reference>
          <reference field="3" count="0" selected="0"/>
        </references>
      </pivotArea>
    </format>
    <format dxfId="3118">
      <pivotArea collapsedLevelsAreSubtotals="1" fieldPosition="0">
        <references count="4">
          <reference field="4294967294" count="1" selected="0">
            <x v="1"/>
          </reference>
          <reference field="0" count="1" selected="0">
            <x v="149"/>
          </reference>
          <reference field="1" count="1">
            <x v="173"/>
          </reference>
          <reference field="3" count="0" selected="0"/>
        </references>
      </pivotArea>
    </format>
    <format dxfId="3117">
      <pivotArea collapsedLevelsAreSubtotals="1" fieldPosition="0">
        <references count="3">
          <reference field="4294967294" count="1" selected="0">
            <x v="1"/>
          </reference>
          <reference field="0" count="1">
            <x v="151"/>
          </reference>
          <reference field="3" count="0" selected="0"/>
        </references>
      </pivotArea>
    </format>
    <format dxfId="3116">
      <pivotArea collapsedLevelsAreSubtotals="1" fieldPosition="0">
        <references count="4">
          <reference field="4294967294" count="1" selected="0">
            <x v="1"/>
          </reference>
          <reference field="0" count="1" selected="0">
            <x v="151"/>
          </reference>
          <reference field="1" count="1">
            <x v="177"/>
          </reference>
          <reference field="3" count="0" selected="0"/>
        </references>
      </pivotArea>
    </format>
    <format dxfId="3115">
      <pivotArea collapsedLevelsAreSubtotals="1" fieldPosition="0">
        <references count="3">
          <reference field="4294967294" count="1" selected="0">
            <x v="1"/>
          </reference>
          <reference field="0" count="1">
            <x v="152"/>
          </reference>
          <reference field="3" count="0" selected="0"/>
        </references>
      </pivotArea>
    </format>
    <format dxfId="3114">
      <pivotArea collapsedLevelsAreSubtotals="1" fieldPosition="0">
        <references count="4">
          <reference field="4294967294" count="1" selected="0">
            <x v="1"/>
          </reference>
          <reference field="0" count="1" selected="0">
            <x v="152"/>
          </reference>
          <reference field="1" count="1">
            <x v="226"/>
          </reference>
          <reference field="3" count="0" selected="0"/>
        </references>
      </pivotArea>
    </format>
    <format dxfId="3113">
      <pivotArea collapsedLevelsAreSubtotals="1" fieldPosition="0">
        <references count="3">
          <reference field="4294967294" count="1" selected="0">
            <x v="1"/>
          </reference>
          <reference field="0" count="1">
            <x v="154"/>
          </reference>
          <reference field="3" count="0" selected="0"/>
        </references>
      </pivotArea>
    </format>
    <format dxfId="3112">
      <pivotArea collapsedLevelsAreSubtotals="1" fieldPosition="0">
        <references count="4">
          <reference field="4294967294" count="1" selected="0">
            <x v="1"/>
          </reference>
          <reference field="0" count="1" selected="0">
            <x v="154"/>
          </reference>
          <reference field="1" count="1">
            <x v="181"/>
          </reference>
          <reference field="3" count="0" selected="0"/>
        </references>
      </pivotArea>
    </format>
    <format dxfId="3111">
      <pivotArea collapsedLevelsAreSubtotals="1" fieldPosition="0">
        <references count="3">
          <reference field="4294967294" count="1" selected="0">
            <x v="1"/>
          </reference>
          <reference field="0" count="1">
            <x v="157"/>
          </reference>
          <reference field="3" count="0" selected="0"/>
        </references>
      </pivotArea>
    </format>
    <format dxfId="3110">
      <pivotArea collapsedLevelsAreSubtotals="1" fieldPosition="0">
        <references count="4">
          <reference field="4294967294" count="1" selected="0">
            <x v="1"/>
          </reference>
          <reference field="0" count="1" selected="0">
            <x v="157"/>
          </reference>
          <reference field="1" count="1">
            <x v="184"/>
          </reference>
          <reference field="3" count="0" selected="0"/>
        </references>
      </pivotArea>
    </format>
    <format dxfId="3109">
      <pivotArea collapsedLevelsAreSubtotals="1" fieldPosition="0">
        <references count="3">
          <reference field="4294967294" count="1" selected="0">
            <x v="1"/>
          </reference>
          <reference field="0" count="1">
            <x v="159"/>
          </reference>
          <reference field="3" count="0" selected="0"/>
        </references>
      </pivotArea>
    </format>
    <format dxfId="3108">
      <pivotArea collapsedLevelsAreSubtotals="1" fieldPosition="0">
        <references count="4">
          <reference field="4294967294" count="1" selected="0">
            <x v="1"/>
          </reference>
          <reference field="0" count="1" selected="0">
            <x v="159"/>
          </reference>
          <reference field="1" count="1">
            <x v="187"/>
          </reference>
          <reference field="3" count="0" selected="0"/>
        </references>
      </pivotArea>
    </format>
    <format dxfId="3107">
      <pivotArea collapsedLevelsAreSubtotals="1" fieldPosition="0">
        <references count="3">
          <reference field="4294967294" count="1" selected="0">
            <x v="1"/>
          </reference>
          <reference field="0" count="1">
            <x v="160"/>
          </reference>
          <reference field="3" count="0" selected="0"/>
        </references>
      </pivotArea>
    </format>
    <format dxfId="3106">
      <pivotArea collapsedLevelsAreSubtotals="1" fieldPosition="0">
        <references count="4">
          <reference field="4294967294" count="1" selected="0">
            <x v="1"/>
          </reference>
          <reference field="0" count="1" selected="0">
            <x v="160"/>
          </reference>
          <reference field="1" count="1">
            <x v="188"/>
          </reference>
          <reference field="3" count="0" selected="0"/>
        </references>
      </pivotArea>
    </format>
    <format dxfId="3105">
      <pivotArea collapsedLevelsAreSubtotals="1" fieldPosition="0">
        <references count="3">
          <reference field="4294967294" count="1" selected="0">
            <x v="1"/>
          </reference>
          <reference field="0" count="1">
            <x v="161"/>
          </reference>
          <reference field="3" count="0" selected="0"/>
        </references>
      </pivotArea>
    </format>
    <format dxfId="3104">
      <pivotArea collapsedLevelsAreSubtotals="1" fieldPosition="0">
        <references count="4">
          <reference field="4294967294" count="1" selected="0">
            <x v="1"/>
          </reference>
          <reference field="0" count="1" selected="0">
            <x v="161"/>
          </reference>
          <reference field="1" count="1">
            <x v="189"/>
          </reference>
          <reference field="3" count="0" selected="0"/>
        </references>
      </pivotArea>
    </format>
    <format dxfId="3103">
      <pivotArea collapsedLevelsAreSubtotals="1" fieldPosition="0">
        <references count="3">
          <reference field="4294967294" count="1" selected="0">
            <x v="1"/>
          </reference>
          <reference field="0" count="1">
            <x v="163"/>
          </reference>
          <reference field="3" count="0" selected="0"/>
        </references>
      </pivotArea>
    </format>
    <format dxfId="3102">
      <pivotArea collapsedLevelsAreSubtotals="1" fieldPosition="0">
        <references count="4">
          <reference field="4294967294" count="1" selected="0">
            <x v="1"/>
          </reference>
          <reference field="0" count="1" selected="0">
            <x v="163"/>
          </reference>
          <reference field="1" count="1">
            <x v="7"/>
          </reference>
          <reference field="3" count="0" selected="0"/>
        </references>
      </pivotArea>
    </format>
    <format dxfId="3101">
      <pivotArea collapsedLevelsAreSubtotals="1" fieldPosition="0">
        <references count="3">
          <reference field="4294967294" count="1" selected="0">
            <x v="1"/>
          </reference>
          <reference field="0" count="1">
            <x v="164"/>
          </reference>
          <reference field="3" count="0" selected="0"/>
        </references>
      </pivotArea>
    </format>
    <format dxfId="3100">
      <pivotArea collapsedLevelsAreSubtotals="1" fieldPosition="0">
        <references count="4">
          <reference field="4294967294" count="1" selected="0">
            <x v="1"/>
          </reference>
          <reference field="0" count="1" selected="0">
            <x v="164"/>
          </reference>
          <reference field="1" count="1">
            <x v="191"/>
          </reference>
          <reference field="3" count="0" selected="0"/>
        </references>
      </pivotArea>
    </format>
    <format dxfId="3099">
      <pivotArea collapsedLevelsAreSubtotals="1" fieldPosition="0">
        <references count="3">
          <reference field="4294967294" count="1" selected="0">
            <x v="1"/>
          </reference>
          <reference field="0" count="1">
            <x v="165"/>
          </reference>
          <reference field="3" count="0" selected="0"/>
        </references>
      </pivotArea>
    </format>
    <format dxfId="3098">
      <pivotArea collapsedLevelsAreSubtotals="1" fieldPosition="0">
        <references count="4">
          <reference field="4294967294" count="1" selected="0">
            <x v="1"/>
          </reference>
          <reference field="0" count="1" selected="0">
            <x v="165"/>
          </reference>
          <reference field="1" count="1">
            <x v="163"/>
          </reference>
          <reference field="3" count="0" selected="0"/>
        </references>
      </pivotArea>
    </format>
    <format dxfId="3097">
      <pivotArea collapsedLevelsAreSubtotals="1" fieldPosition="0">
        <references count="3">
          <reference field="4294967294" count="1" selected="0">
            <x v="1"/>
          </reference>
          <reference field="0" count="1">
            <x v="169"/>
          </reference>
          <reference field="3" count="0" selected="0"/>
        </references>
      </pivotArea>
    </format>
    <format dxfId="3096">
      <pivotArea collapsedLevelsAreSubtotals="1" fieldPosition="0">
        <references count="4">
          <reference field="4294967294" count="1" selected="0">
            <x v="1"/>
          </reference>
          <reference field="0" count="1" selected="0">
            <x v="169"/>
          </reference>
          <reference field="1" count="1">
            <x v="196"/>
          </reference>
          <reference field="3" count="0" selected="0"/>
        </references>
      </pivotArea>
    </format>
    <format dxfId="3095">
      <pivotArea collapsedLevelsAreSubtotals="1" fieldPosition="0">
        <references count="3">
          <reference field="4294967294" count="1" selected="0">
            <x v="1"/>
          </reference>
          <reference field="0" count="1">
            <x v="170"/>
          </reference>
          <reference field="3" count="0" selected="0"/>
        </references>
      </pivotArea>
    </format>
    <format dxfId="3094">
      <pivotArea collapsedLevelsAreSubtotals="1" fieldPosition="0">
        <references count="4">
          <reference field="4294967294" count="1" selected="0">
            <x v="1"/>
          </reference>
          <reference field="0" count="1" selected="0">
            <x v="170"/>
          </reference>
          <reference field="1" count="1">
            <x v="161"/>
          </reference>
          <reference field="3" count="0" selected="0"/>
        </references>
      </pivotArea>
    </format>
    <format dxfId="3093">
      <pivotArea collapsedLevelsAreSubtotals="1" fieldPosition="0">
        <references count="3">
          <reference field="4294967294" count="1" selected="0">
            <x v="1"/>
          </reference>
          <reference field="0" count="1">
            <x v="172"/>
          </reference>
          <reference field="3" count="0" selected="0"/>
        </references>
      </pivotArea>
    </format>
    <format dxfId="3092">
      <pivotArea collapsedLevelsAreSubtotals="1" fieldPosition="0">
        <references count="4">
          <reference field="4294967294" count="1" selected="0">
            <x v="1"/>
          </reference>
          <reference field="0" count="1" selected="0">
            <x v="172"/>
          </reference>
          <reference field="1" count="1">
            <x v="198"/>
          </reference>
          <reference field="3" count="0" selected="0"/>
        </references>
      </pivotArea>
    </format>
    <format dxfId="3091">
      <pivotArea collapsedLevelsAreSubtotals="1" fieldPosition="0">
        <references count="3">
          <reference field="4294967294" count="1" selected="0">
            <x v="1"/>
          </reference>
          <reference field="0" count="1">
            <x v="173"/>
          </reference>
          <reference field="3" count="0" selected="0"/>
        </references>
      </pivotArea>
    </format>
    <format dxfId="3090">
      <pivotArea collapsedLevelsAreSubtotals="1" fieldPosition="0">
        <references count="4">
          <reference field="4294967294" count="1" selected="0">
            <x v="1"/>
          </reference>
          <reference field="0" count="1" selected="0">
            <x v="173"/>
          </reference>
          <reference field="1" count="1">
            <x v="199"/>
          </reference>
          <reference field="3" count="0" selected="0"/>
        </references>
      </pivotArea>
    </format>
    <format dxfId="3089">
      <pivotArea collapsedLevelsAreSubtotals="1" fieldPosition="0">
        <references count="3">
          <reference field="4294967294" count="1" selected="0">
            <x v="1"/>
          </reference>
          <reference field="0" count="1">
            <x v="177"/>
          </reference>
          <reference field="3" count="0" selected="0"/>
        </references>
      </pivotArea>
    </format>
    <format dxfId="3088">
      <pivotArea collapsedLevelsAreSubtotals="1" fieldPosition="0">
        <references count="4">
          <reference field="4294967294" count="1" selected="0">
            <x v="1"/>
          </reference>
          <reference field="0" count="1" selected="0">
            <x v="177"/>
          </reference>
          <reference field="1" count="1">
            <x v="209"/>
          </reference>
          <reference field="3" count="0" selected="0"/>
        </references>
      </pivotArea>
    </format>
    <format dxfId="3087">
      <pivotArea collapsedLevelsAreSubtotals="1" fieldPosition="0">
        <references count="3">
          <reference field="4294967294" count="1" selected="0">
            <x v="1"/>
          </reference>
          <reference field="0" count="1">
            <x v="179"/>
          </reference>
          <reference field="3" count="0" selected="0"/>
        </references>
      </pivotArea>
    </format>
    <format dxfId="3086">
      <pivotArea collapsedLevelsAreSubtotals="1" fieldPosition="0">
        <references count="4">
          <reference field="4294967294" count="1" selected="0">
            <x v="1"/>
          </reference>
          <reference field="0" count="1" selected="0">
            <x v="179"/>
          </reference>
          <reference field="1" count="1">
            <x v="212"/>
          </reference>
          <reference field="3" count="0" selected="0"/>
        </references>
      </pivotArea>
    </format>
    <format dxfId="3085">
      <pivotArea collapsedLevelsAreSubtotals="1" fieldPosition="0">
        <references count="3">
          <reference field="4294967294" count="1" selected="0">
            <x v="1"/>
          </reference>
          <reference field="0" count="1">
            <x v="180"/>
          </reference>
          <reference field="3" count="0" selected="0"/>
        </references>
      </pivotArea>
    </format>
    <format dxfId="3084">
      <pivotArea collapsedLevelsAreSubtotals="1" fieldPosition="0">
        <references count="4">
          <reference field="4294967294" count="1" selected="0">
            <x v="1"/>
          </reference>
          <reference field="0" count="1" selected="0">
            <x v="180"/>
          </reference>
          <reference field="1" count="1">
            <x v="213"/>
          </reference>
          <reference field="3" count="0" selected="0"/>
        </references>
      </pivotArea>
    </format>
    <format dxfId="3083">
      <pivotArea collapsedLevelsAreSubtotals="1" fieldPosition="0">
        <references count="3">
          <reference field="4294967294" count="1" selected="0">
            <x v="1"/>
          </reference>
          <reference field="0" count="1">
            <x v="183"/>
          </reference>
          <reference field="3" count="0" selected="0"/>
        </references>
      </pivotArea>
    </format>
    <format dxfId="3082">
      <pivotArea collapsedLevelsAreSubtotals="1" fieldPosition="0">
        <references count="4">
          <reference field="4294967294" count="1" selected="0">
            <x v="1"/>
          </reference>
          <reference field="0" count="1" selected="0">
            <x v="183"/>
          </reference>
          <reference field="1" count="1">
            <x v="216"/>
          </reference>
          <reference field="3" count="0" selected="0"/>
        </references>
      </pivotArea>
    </format>
    <format dxfId="3081">
      <pivotArea collapsedLevelsAreSubtotals="1" fieldPosition="0">
        <references count="3">
          <reference field="4294967294" count="1" selected="0">
            <x v="1"/>
          </reference>
          <reference field="0" count="1">
            <x v="184"/>
          </reference>
          <reference field="3" count="0" selected="0"/>
        </references>
      </pivotArea>
    </format>
    <format dxfId="3080">
      <pivotArea collapsedLevelsAreSubtotals="1" fieldPosition="0">
        <references count="3">
          <reference field="4294967294" count="1" selected="0">
            <x v="1"/>
          </reference>
          <reference field="0" count="1">
            <x v="187"/>
          </reference>
          <reference field="3" count="0" selected="0"/>
        </references>
      </pivotArea>
    </format>
    <format dxfId="3079">
      <pivotArea collapsedLevelsAreSubtotals="1" fieldPosition="0">
        <references count="4">
          <reference field="4294967294" count="1" selected="0">
            <x v="1"/>
          </reference>
          <reference field="0" count="1" selected="0">
            <x v="187"/>
          </reference>
          <reference field="1" count="1">
            <x v="223"/>
          </reference>
          <reference field="3" count="0" selected="0"/>
        </references>
      </pivotArea>
    </format>
    <format dxfId="3078">
      <pivotArea collapsedLevelsAreSubtotals="1" fieldPosition="0">
        <references count="3">
          <reference field="4294967294" count="1" selected="0">
            <x v="1"/>
          </reference>
          <reference field="0" count="1">
            <x v="189"/>
          </reference>
          <reference field="3" count="0" selected="0"/>
        </references>
      </pivotArea>
    </format>
    <format dxfId="3077">
      <pivotArea collapsedLevelsAreSubtotals="1" fieldPosition="0">
        <references count="4">
          <reference field="4294967294" count="1" selected="0">
            <x v="1"/>
          </reference>
          <reference field="0" count="1" selected="0">
            <x v="189"/>
          </reference>
          <reference field="1" count="1">
            <x v="225"/>
          </reference>
          <reference field="3" count="0" selected="0"/>
        </references>
      </pivotArea>
    </format>
    <format dxfId="3076">
      <pivotArea collapsedLevelsAreSubtotals="1" fieldPosition="0">
        <references count="3">
          <reference field="4294967294" count="1" selected="0">
            <x v="1"/>
          </reference>
          <reference field="0" count="1">
            <x v="191"/>
          </reference>
          <reference field="3" count="0" selected="0"/>
        </references>
      </pivotArea>
    </format>
    <format dxfId="3075">
      <pivotArea collapsedLevelsAreSubtotals="1" fieldPosition="0">
        <references count="4">
          <reference field="4294967294" count="1" selected="0">
            <x v="1"/>
          </reference>
          <reference field="0" count="1" selected="0">
            <x v="191"/>
          </reference>
          <reference field="1" count="1">
            <x v="229"/>
          </reference>
          <reference field="3" count="0" selected="0"/>
        </references>
      </pivotArea>
    </format>
    <format dxfId="3074">
      <pivotArea collapsedLevelsAreSubtotals="1" fieldPosition="0">
        <references count="3">
          <reference field="4294967294" count="1" selected="0">
            <x v="1"/>
          </reference>
          <reference field="0" count="1">
            <x v="192"/>
          </reference>
          <reference field="3" count="0" selected="0"/>
        </references>
      </pivotArea>
    </format>
    <format dxfId="3073">
      <pivotArea collapsedLevelsAreSubtotals="1" fieldPosition="0">
        <references count="4">
          <reference field="4294967294" count="1" selected="0">
            <x v="1"/>
          </reference>
          <reference field="0" count="1" selected="0">
            <x v="192"/>
          </reference>
          <reference field="1" count="1">
            <x v="230"/>
          </reference>
          <reference field="3" count="0" selected="0"/>
        </references>
      </pivotArea>
    </format>
    <format dxfId="3072">
      <pivotArea collapsedLevelsAreSubtotals="1" fieldPosition="0">
        <references count="3">
          <reference field="4294967294" count="1" selected="0">
            <x v="1"/>
          </reference>
          <reference field="0" count="1">
            <x v="194"/>
          </reference>
          <reference field="3" count="0" selected="0"/>
        </references>
      </pivotArea>
    </format>
    <format dxfId="3071">
      <pivotArea collapsedLevelsAreSubtotals="1" fieldPosition="0">
        <references count="4">
          <reference field="4294967294" count="1" selected="0">
            <x v="1"/>
          </reference>
          <reference field="0" count="1" selected="0">
            <x v="194"/>
          </reference>
          <reference field="1" count="1">
            <x v="233"/>
          </reference>
          <reference field="3" count="0" selected="0"/>
        </references>
      </pivotArea>
    </format>
    <format dxfId="3070">
      <pivotArea collapsedLevelsAreSubtotals="1" fieldPosition="0">
        <references count="3">
          <reference field="4294967294" count="1" selected="0">
            <x v="1"/>
          </reference>
          <reference field="0" count="1">
            <x v="195"/>
          </reference>
          <reference field="3" count="0" selected="0"/>
        </references>
      </pivotArea>
    </format>
    <format dxfId="3069">
      <pivotArea collapsedLevelsAreSubtotals="1" fieldPosition="0">
        <references count="4">
          <reference field="4294967294" count="1" selected="0">
            <x v="1"/>
          </reference>
          <reference field="0" count="1" selected="0">
            <x v="195"/>
          </reference>
          <reference field="1" count="1">
            <x v="232"/>
          </reference>
          <reference field="3" count="0" selected="0"/>
        </references>
      </pivotArea>
    </format>
    <format dxfId="3068">
      <pivotArea collapsedLevelsAreSubtotals="1" fieldPosition="0">
        <references count="3">
          <reference field="4294967294" count="1" selected="0">
            <x v="1"/>
          </reference>
          <reference field="0" count="1">
            <x v="198"/>
          </reference>
          <reference field="3" count="0" selected="0"/>
        </references>
      </pivotArea>
    </format>
    <format dxfId="3067">
      <pivotArea collapsedLevelsAreSubtotals="1" fieldPosition="0">
        <references count="4">
          <reference field="4294967294" count="1" selected="0">
            <x v="1"/>
          </reference>
          <reference field="0" count="1" selected="0">
            <x v="198"/>
          </reference>
          <reference field="1" count="2">
            <x v="238"/>
            <x v="239"/>
          </reference>
          <reference field="3" count="0" selected="0"/>
        </references>
      </pivotArea>
    </format>
    <format dxfId="3066">
      <pivotArea collapsedLevelsAreSubtotals="1" fieldPosition="0">
        <references count="3">
          <reference field="4294967294" count="1" selected="0">
            <x v="1"/>
          </reference>
          <reference field="0" count="1">
            <x v="199"/>
          </reference>
          <reference field="3" count="0" selected="0"/>
        </references>
      </pivotArea>
    </format>
    <format dxfId="3065">
      <pivotArea collapsedLevelsAreSubtotals="1" fieldPosition="0">
        <references count="4">
          <reference field="4294967294" count="1" selected="0">
            <x v="1"/>
          </reference>
          <reference field="0" count="1" selected="0">
            <x v="199"/>
          </reference>
          <reference field="1" count="1">
            <x v="243"/>
          </reference>
          <reference field="3" count="0" selected="0"/>
        </references>
      </pivotArea>
    </format>
    <format dxfId="3064">
      <pivotArea collapsedLevelsAreSubtotals="1" fieldPosition="0">
        <references count="3">
          <reference field="4294967294" count="1" selected="0">
            <x v="1"/>
          </reference>
          <reference field="0" count="1">
            <x v="200"/>
          </reference>
          <reference field="3" count="0" selected="0"/>
        </references>
      </pivotArea>
    </format>
    <format dxfId="3063">
      <pivotArea collapsedLevelsAreSubtotals="1" fieldPosition="0">
        <references count="4">
          <reference field="4294967294" count="1" selected="0">
            <x v="1"/>
          </reference>
          <reference field="0" count="1" selected="0">
            <x v="200"/>
          </reference>
          <reference field="1" count="1">
            <x v="245"/>
          </reference>
          <reference field="3" count="0" selected="0"/>
        </references>
      </pivotArea>
    </format>
    <format dxfId="3062">
      <pivotArea collapsedLevelsAreSubtotals="1" fieldPosition="0">
        <references count="3">
          <reference field="4294967294" count="1" selected="0">
            <x v="1"/>
          </reference>
          <reference field="0" count="1">
            <x v="201"/>
          </reference>
          <reference field="3" count="0" selected="0"/>
        </references>
      </pivotArea>
    </format>
    <format dxfId="3061">
      <pivotArea collapsedLevelsAreSubtotals="1" fieldPosition="0">
        <references count="4">
          <reference field="4294967294" count="1" selected="0">
            <x v="1"/>
          </reference>
          <reference field="0" count="1" selected="0">
            <x v="201"/>
          </reference>
          <reference field="1" count="1">
            <x v="247"/>
          </reference>
          <reference field="3" count="0" selected="0"/>
        </references>
      </pivotArea>
    </format>
    <format dxfId="3060">
      <pivotArea collapsedLevelsAreSubtotals="1" fieldPosition="0">
        <references count="3">
          <reference field="4294967294" count="1" selected="0">
            <x v="1"/>
          </reference>
          <reference field="0" count="1">
            <x v="202"/>
          </reference>
          <reference field="3" count="0" selected="0"/>
        </references>
      </pivotArea>
    </format>
    <format dxfId="3059">
      <pivotArea collapsedLevelsAreSubtotals="1" fieldPosition="0">
        <references count="4">
          <reference field="4294967294" count="1" selected="0">
            <x v="1"/>
          </reference>
          <reference field="0" count="1" selected="0">
            <x v="202"/>
          </reference>
          <reference field="1" count="5">
            <x v="102"/>
            <x v="217"/>
            <x v="240"/>
            <x v="250"/>
            <x v="252"/>
          </reference>
          <reference field="3" count="0" selected="0"/>
        </references>
      </pivotArea>
    </format>
    <format dxfId="3058">
      <pivotArea collapsedLevelsAreSubtotals="1" fieldPosition="0">
        <references count="3">
          <reference field="4294967294" count="1" selected="0">
            <x v="1"/>
          </reference>
          <reference field="0" count="1">
            <x v="204"/>
          </reference>
          <reference field="3" count="0" selected="0"/>
        </references>
      </pivotArea>
    </format>
    <format dxfId="3057">
      <pivotArea collapsedLevelsAreSubtotals="1" fieldPosition="0">
        <references count="3">
          <reference field="4294967294" count="1" selected="0">
            <x v="1"/>
          </reference>
          <reference field="0" count="1">
            <x v="205"/>
          </reference>
          <reference field="3" count="0" selected="0"/>
        </references>
      </pivotArea>
    </format>
    <format dxfId="3056">
      <pivotArea collapsedLevelsAreSubtotals="1" fieldPosition="0">
        <references count="4">
          <reference field="4294967294" count="1" selected="0">
            <x v="1"/>
          </reference>
          <reference field="0" count="1" selected="0">
            <x v="205"/>
          </reference>
          <reference field="1" count="1">
            <x v="208"/>
          </reference>
          <reference field="3" count="0" selected="0"/>
        </references>
      </pivotArea>
    </format>
    <format dxfId="3055">
      <pivotArea collapsedLevelsAreSubtotals="1" fieldPosition="0">
        <references count="3">
          <reference field="4294967294" count="1" selected="0">
            <x v="1"/>
          </reference>
          <reference field="0" count="1">
            <x v="208"/>
          </reference>
          <reference field="3" count="0" selected="0"/>
        </references>
      </pivotArea>
    </format>
    <format dxfId="3054">
      <pivotArea collapsedLevelsAreSubtotals="1" fieldPosition="0">
        <references count="4">
          <reference field="4294967294" count="1" selected="0">
            <x v="1"/>
          </reference>
          <reference field="0" count="1" selected="0">
            <x v="208"/>
          </reference>
          <reference field="1" count="1">
            <x v="256"/>
          </reference>
          <reference field="3" count="0" selected="0"/>
        </references>
      </pivotArea>
    </format>
    <format dxfId="3053">
      <pivotArea collapsedLevelsAreSubtotals="1" fieldPosition="0">
        <references count="3">
          <reference field="4294967294" count="1" selected="0">
            <x v="1"/>
          </reference>
          <reference field="0" count="1">
            <x v="210"/>
          </reference>
          <reference field="3" count="0" selected="0"/>
        </references>
      </pivotArea>
    </format>
    <format dxfId="3052">
      <pivotArea collapsedLevelsAreSubtotals="1" fieldPosition="0">
        <references count="4">
          <reference field="4294967294" count="1" selected="0">
            <x v="1"/>
          </reference>
          <reference field="0" count="1" selected="0">
            <x v="210"/>
          </reference>
          <reference field="1" count="1">
            <x v="259"/>
          </reference>
          <reference field="3" count="0" selected="0"/>
        </references>
      </pivotArea>
    </format>
    <format dxfId="3051">
      <pivotArea collapsedLevelsAreSubtotals="1" fieldPosition="0">
        <references count="3">
          <reference field="4294967294" count="1" selected="0">
            <x v="1"/>
          </reference>
          <reference field="0" count="1">
            <x v="211"/>
          </reference>
          <reference field="3" count="0" selected="0"/>
        </references>
      </pivotArea>
    </format>
    <format dxfId="3050">
      <pivotArea collapsedLevelsAreSubtotals="1" fieldPosition="0">
        <references count="4">
          <reference field="4294967294" count="1" selected="0">
            <x v="1"/>
          </reference>
          <reference field="0" count="1" selected="0">
            <x v="211"/>
          </reference>
          <reference field="1" count="1">
            <x v="260"/>
          </reference>
          <reference field="3" count="0" selected="0"/>
        </references>
      </pivotArea>
    </format>
    <format dxfId="3049">
      <pivotArea dataOnly="0" labelOnly="1" outline="0" fieldPosition="0">
        <references count="1">
          <reference field="4294967294" count="1">
            <x v="1"/>
          </reference>
        </references>
      </pivotArea>
    </format>
    <format dxfId="3048">
      <pivotArea dataOnly="0" labelOnly="1" fieldPosition="0">
        <references count="2">
          <reference field="4294967294" count="1" selected="0">
            <x v="1"/>
          </reference>
          <reference field="3" count="0"/>
        </references>
      </pivotArea>
    </format>
    <format dxfId="3047">
      <pivotArea dataOnly="0" labelOnly="1" outline="0" fieldPosition="0">
        <references count="1">
          <reference field="4294967294" count="8">
            <x v="0"/>
            <x v="1"/>
            <x v="2"/>
            <x v="3"/>
            <x v="4"/>
            <x v="6"/>
            <x v="8"/>
            <x v="10"/>
          </reference>
        </references>
      </pivotArea>
    </format>
    <format dxfId="3046">
      <pivotArea dataOnly="0" labelOnly="1" outline="0" fieldPosition="0">
        <references count="1">
          <reference field="4294967294" count="5">
            <x v="0"/>
            <x v="1"/>
            <x v="2"/>
            <x v="3"/>
            <x v="4"/>
          </reference>
        </references>
      </pivotArea>
    </format>
    <format dxfId="3045">
      <pivotArea dataOnly="0" labelOnly="1" outline="0" fieldPosition="0">
        <references count="1">
          <reference field="4294967294" count="1">
            <x v="10"/>
          </reference>
        </references>
      </pivotArea>
    </format>
    <format dxfId="3044">
      <pivotArea collapsedLevelsAreSubtotals="1" fieldPosition="0">
        <references count="3">
          <reference field="4294967294" count="1" selected="0">
            <x v="4"/>
          </reference>
          <reference field="1" count="1">
            <x v="123"/>
          </reference>
          <reference field="2" count="1" selected="0">
            <x v="1"/>
          </reference>
        </references>
      </pivotArea>
    </format>
    <format dxfId="3043">
      <pivotArea collapsedLevelsAreSubtotals="1" fieldPosition="0">
        <references count="4">
          <reference field="4294967294" count="1" selected="0">
            <x v="4"/>
          </reference>
          <reference field="1" count="1" selected="0">
            <x v="123"/>
          </reference>
          <reference field="2" count="1" selected="0">
            <x v="1"/>
          </reference>
          <reference field="3" count="2">
            <x v="4"/>
            <x v="5"/>
          </reference>
        </references>
      </pivotArea>
    </format>
    <format dxfId="3042">
      <pivotArea collapsedLevelsAreSubtotals="1" fieldPosition="0">
        <references count="3">
          <reference field="4294967294" count="1" selected="0">
            <x v="4"/>
          </reference>
          <reference field="1" count="1">
            <x v="166"/>
          </reference>
          <reference field="2" count="1" selected="0">
            <x v="1"/>
          </reference>
        </references>
      </pivotArea>
    </format>
    <format dxfId="3041">
      <pivotArea collapsedLevelsAreSubtotals="1" fieldPosition="0">
        <references count="4">
          <reference field="4294967294" count="1" selected="0">
            <x v="4"/>
          </reference>
          <reference field="1" count="1" selected="0">
            <x v="166"/>
          </reference>
          <reference field="2" count="1" selected="0">
            <x v="1"/>
          </reference>
          <reference field="3" count="2">
            <x v="4"/>
            <x v="5"/>
          </reference>
        </references>
      </pivotArea>
    </format>
    <format dxfId="3040">
      <pivotArea collapsedLevelsAreSubtotals="1" fieldPosition="0">
        <references count="3">
          <reference field="4294967294" count="1" selected="0">
            <x v="4"/>
          </reference>
          <reference field="1" count="1">
            <x v="202"/>
          </reference>
          <reference field="2" count="1" selected="0">
            <x v="1"/>
          </reference>
        </references>
      </pivotArea>
    </format>
    <format dxfId="3039">
      <pivotArea collapsedLevelsAreSubtotals="1" fieldPosition="0">
        <references count="4">
          <reference field="4294967294" count="1" selected="0">
            <x v="4"/>
          </reference>
          <reference field="1" count="1" selected="0">
            <x v="202"/>
          </reference>
          <reference field="2" count="1" selected="0">
            <x v="1"/>
          </reference>
          <reference field="3" count="2">
            <x v="4"/>
            <x v="5"/>
          </reference>
        </references>
      </pivotArea>
    </format>
    <format dxfId="3038">
      <pivotArea collapsedLevelsAreSubtotals="1" fieldPosition="0">
        <references count="3">
          <reference field="4294967294" count="1" selected="0">
            <x v="4"/>
          </reference>
          <reference field="1" count="1">
            <x v="230"/>
          </reference>
          <reference field="2" count="1" selected="0">
            <x v="1"/>
          </reference>
        </references>
      </pivotArea>
    </format>
    <format dxfId="3037">
      <pivotArea collapsedLevelsAreSubtotals="1" fieldPosition="0">
        <references count="4">
          <reference field="4294967294" count="1" selected="0">
            <x v="4"/>
          </reference>
          <reference field="1" count="1" selected="0">
            <x v="230"/>
          </reference>
          <reference field="2" count="1" selected="0">
            <x v="1"/>
          </reference>
          <reference field="3" count="2">
            <x v="4"/>
            <x v="5"/>
          </reference>
        </references>
      </pivotArea>
    </format>
    <format dxfId="3036">
      <pivotArea collapsedLevelsAreSubtotals="1" fieldPosition="0">
        <references count="3">
          <reference field="4294967294" count="1" selected="0">
            <x v="4"/>
          </reference>
          <reference field="1" count="1">
            <x v="259"/>
          </reference>
          <reference field="2" count="1" selected="0">
            <x v="1"/>
          </reference>
        </references>
      </pivotArea>
    </format>
    <format dxfId="3035">
      <pivotArea collapsedLevelsAreSubtotals="1" fieldPosition="0">
        <references count="4">
          <reference field="4294967294" count="1" selected="0">
            <x v="4"/>
          </reference>
          <reference field="1" count="1" selected="0">
            <x v="259"/>
          </reference>
          <reference field="2" count="1" selected="0">
            <x v="1"/>
          </reference>
          <reference field="3" count="2">
            <x v="4"/>
            <x v="5"/>
          </reference>
        </references>
      </pivotArea>
    </format>
    <format dxfId="3034">
      <pivotArea collapsedLevelsAreSubtotals="1" fieldPosition="0">
        <references count="3">
          <reference field="4294967294" count="1" selected="0">
            <x v="4"/>
          </reference>
          <reference field="1" count="1">
            <x v="85"/>
          </reference>
          <reference field="2" count="1" selected="0">
            <x v="1"/>
          </reference>
        </references>
      </pivotArea>
    </format>
    <format dxfId="3033">
      <pivotArea collapsedLevelsAreSubtotals="1" fieldPosition="0">
        <references count="4">
          <reference field="4294967294" count="1" selected="0">
            <x v="4"/>
          </reference>
          <reference field="1" count="1" selected="0">
            <x v="85"/>
          </reference>
          <reference field="2" count="1" selected="0">
            <x v="1"/>
          </reference>
          <reference field="3" count="1">
            <x v="5"/>
          </reference>
        </references>
      </pivotArea>
    </format>
    <format dxfId="3032">
      <pivotArea collapsedLevelsAreSubtotals="1" fieldPosition="0">
        <references count="3">
          <reference field="4294967294" count="1" selected="0">
            <x v="4"/>
          </reference>
          <reference field="1" count="1">
            <x v="186"/>
          </reference>
          <reference field="2" count="1" selected="0">
            <x v="1"/>
          </reference>
        </references>
      </pivotArea>
    </format>
    <format dxfId="3031">
      <pivotArea collapsedLevelsAreSubtotals="1" fieldPosition="0">
        <references count="4">
          <reference field="4294967294" count="1" selected="0">
            <x v="4"/>
          </reference>
          <reference field="1" count="1" selected="0">
            <x v="186"/>
          </reference>
          <reference field="2" count="1" selected="0">
            <x v="1"/>
          </reference>
          <reference field="3" count="1">
            <x v="5"/>
          </reference>
        </references>
      </pivotArea>
    </format>
    <format dxfId="3030">
      <pivotArea field="2" grandRow="1" outline="0" collapsedLevelsAreSubtotals="1" axis="axisRow" fieldPosition="0">
        <references count="1">
          <reference field="4294967294" count="1" selected="0">
            <x v="4"/>
          </reference>
        </references>
      </pivotArea>
    </format>
    <format dxfId="3029">
      <pivotArea outline="0" collapsedLevelsAreSubtotals="1" fieldPosition="0">
        <references count="1">
          <reference field="4294967294" count="1" selected="0">
            <x v="10"/>
          </reference>
        </references>
      </pivotArea>
    </format>
    <format dxfId="3028">
      <pivotArea collapsedLevelsAreSubtotals="1" fieldPosition="0">
        <references count="2">
          <reference field="4294967294" count="1" selected="0">
            <x v="4"/>
          </reference>
          <reference field="2" count="1">
            <x v="0"/>
          </reference>
        </references>
      </pivotArea>
    </format>
    <format dxfId="3027">
      <pivotArea collapsedLevelsAreSubtotals="1" fieldPosition="0">
        <references count="3">
          <reference field="4294967294" count="1" selected="0">
            <x v="4"/>
          </reference>
          <reference field="1" count="1">
            <x v="2"/>
          </reference>
          <reference field="2" count="1" selected="0">
            <x v="0"/>
          </reference>
        </references>
      </pivotArea>
    </format>
    <format dxfId="3026">
      <pivotArea collapsedLevelsAreSubtotals="1" fieldPosition="0">
        <references count="3">
          <reference field="4294967294" count="1" selected="0">
            <x v="4"/>
          </reference>
          <reference field="1" count="1">
            <x v="3"/>
          </reference>
          <reference field="2" count="1" selected="0">
            <x v="0"/>
          </reference>
        </references>
      </pivotArea>
    </format>
    <format dxfId="3025">
      <pivotArea collapsedLevelsAreSubtotals="1" fieldPosition="0">
        <references count="4">
          <reference field="4294967294" count="1" selected="0">
            <x v="4"/>
          </reference>
          <reference field="1" count="1" selected="0">
            <x v="3"/>
          </reference>
          <reference field="2" count="1" selected="0">
            <x v="0"/>
          </reference>
          <reference field="3" count="1">
            <x v="1"/>
          </reference>
        </references>
      </pivotArea>
    </format>
    <format dxfId="3024">
      <pivotArea field="2" type="button" dataOnly="0" labelOnly="1" outline="0" axis="axisRow" fieldPosition="0"/>
    </format>
    <format dxfId="3023">
      <pivotArea dataOnly="0" labelOnly="1" fieldPosition="0">
        <references count="1">
          <reference field="2" count="0"/>
        </references>
      </pivotArea>
    </format>
    <format dxfId="3022">
      <pivotArea dataOnly="0" labelOnly="1" grandRow="1" outline="0" fieldPosition="0"/>
    </format>
    <format dxfId="3021">
      <pivotArea dataOnly="0" labelOnly="1" fieldPosition="0">
        <references count="2">
          <reference field="1" count="39">
            <x v="2"/>
            <x v="3"/>
            <x v="7"/>
            <x v="8"/>
            <x v="25"/>
            <x v="28"/>
            <x v="30"/>
            <x v="40"/>
            <x v="42"/>
            <x v="48"/>
            <x v="49"/>
            <x v="51"/>
            <x v="56"/>
            <x v="63"/>
            <x v="64"/>
            <x v="66"/>
            <x v="72"/>
            <x v="81"/>
            <x v="86"/>
            <x v="95"/>
            <x v="96"/>
            <x v="103"/>
            <x v="112"/>
            <x v="115"/>
            <x v="118"/>
            <x v="120"/>
            <x v="127"/>
            <x v="134"/>
            <x v="137"/>
            <x v="139"/>
            <x v="148"/>
            <x v="180"/>
            <x v="189"/>
            <x v="192"/>
            <x v="196"/>
            <x v="198"/>
            <x v="204"/>
            <x v="205"/>
            <x v="206"/>
          </reference>
          <reference field="2" count="1" selected="0">
            <x v="0"/>
          </reference>
        </references>
      </pivotArea>
    </format>
    <format dxfId="3020">
      <pivotArea dataOnly="0" labelOnly="1" fieldPosition="0">
        <references count="2">
          <reference field="1" count="24">
            <x v="11"/>
            <x v="36"/>
            <x v="77"/>
            <x v="83"/>
            <x v="125"/>
            <x v="143"/>
            <x v="158"/>
            <x v="177"/>
            <x v="181"/>
            <x v="184"/>
            <x v="191"/>
            <x v="207"/>
            <x v="208"/>
            <x v="209"/>
            <x v="211"/>
            <x v="212"/>
            <x v="213"/>
            <x v="216"/>
            <x v="223"/>
            <x v="229"/>
            <x v="240"/>
            <x v="250"/>
            <x v="254"/>
            <x v="260"/>
          </reference>
          <reference field="2" count="1" selected="0">
            <x v="0"/>
          </reference>
        </references>
      </pivotArea>
    </format>
    <format dxfId="3019">
      <pivotArea dataOnly="0" labelOnly="1" fieldPosition="0">
        <references count="2">
          <reference field="1" count="49">
            <x v="1"/>
            <x v="6"/>
            <x v="12"/>
            <x v="14"/>
            <x v="15"/>
            <x v="16"/>
            <x v="17"/>
            <x v="18"/>
            <x v="19"/>
            <x v="20"/>
            <x v="21"/>
            <x v="23"/>
            <x v="24"/>
            <x v="26"/>
            <x v="29"/>
            <x v="31"/>
            <x v="34"/>
            <x v="35"/>
            <x v="37"/>
            <x v="38"/>
            <x v="39"/>
            <x v="43"/>
            <x v="45"/>
            <x v="52"/>
            <x v="53"/>
            <x v="55"/>
            <x v="57"/>
            <x v="60"/>
            <x v="65"/>
            <x v="67"/>
            <x v="70"/>
            <x v="71"/>
            <x v="75"/>
            <x v="78"/>
            <x v="91"/>
            <x v="92"/>
            <x v="97"/>
            <x v="98"/>
            <x v="100"/>
            <x v="102"/>
            <x v="104"/>
            <x v="106"/>
            <x v="107"/>
            <x v="109"/>
            <x v="110"/>
            <x v="111"/>
            <x v="114"/>
            <x v="116"/>
            <x v="122"/>
          </reference>
          <reference field="2" count="1" selected="0">
            <x v="1"/>
          </reference>
        </references>
      </pivotArea>
    </format>
    <format dxfId="3018">
      <pivotArea dataOnly="0" labelOnly="1" fieldPosition="0">
        <references count="2">
          <reference field="1" count="49">
            <x v="124"/>
            <x v="126"/>
            <x v="129"/>
            <x v="131"/>
            <x v="132"/>
            <x v="133"/>
            <x v="135"/>
            <x v="136"/>
            <x v="138"/>
            <x v="140"/>
            <x v="141"/>
            <x v="145"/>
            <x v="146"/>
            <x v="147"/>
            <x v="150"/>
            <x v="153"/>
            <x v="156"/>
            <x v="157"/>
            <x v="160"/>
            <x v="161"/>
            <x v="162"/>
            <x v="163"/>
            <x v="164"/>
            <x v="165"/>
            <x v="167"/>
            <x v="168"/>
            <x v="169"/>
            <x v="170"/>
            <x v="171"/>
            <x v="172"/>
            <x v="173"/>
            <x v="174"/>
            <x v="176"/>
            <x v="178"/>
            <x v="182"/>
            <x v="183"/>
            <x v="185"/>
            <x v="187"/>
            <x v="188"/>
            <x v="193"/>
            <x v="199"/>
            <x v="200"/>
            <x v="201"/>
            <x v="214"/>
            <x v="217"/>
            <x v="219"/>
            <x v="220"/>
            <x v="221"/>
            <x v="222"/>
          </reference>
          <reference field="2" count="1" selected="0">
            <x v="1"/>
          </reference>
        </references>
      </pivotArea>
    </format>
    <format dxfId="3017">
      <pivotArea dataOnly="0" labelOnly="1" fieldPosition="0">
        <references count="2">
          <reference field="1" count="33">
            <x v="82"/>
            <x v="85"/>
            <x v="123"/>
            <x v="144"/>
            <x v="166"/>
            <x v="186"/>
            <x v="202"/>
            <x v="225"/>
            <x v="226"/>
            <x v="227"/>
            <x v="228"/>
            <x v="230"/>
            <x v="232"/>
            <x v="233"/>
            <x v="234"/>
            <x v="235"/>
            <x v="236"/>
            <x v="237"/>
            <x v="238"/>
            <x v="239"/>
            <x v="241"/>
            <x v="242"/>
            <x v="243"/>
            <x v="244"/>
            <x v="245"/>
            <x v="246"/>
            <x v="247"/>
            <x v="248"/>
            <x v="249"/>
            <x v="252"/>
            <x v="256"/>
            <x v="258"/>
            <x v="259"/>
          </reference>
          <reference field="2" count="1" selected="0">
            <x v="1"/>
          </reference>
        </references>
      </pivotArea>
    </format>
    <format dxfId="3016">
      <pivotArea dataOnly="0" labelOnly="1" fieldPosition="0">
        <references count="3">
          <reference field="1" count="1" selected="0">
            <x v="2"/>
          </reference>
          <reference field="2" count="1" selected="0">
            <x v="0"/>
          </reference>
          <reference field="3" count="4">
            <x v="2"/>
            <x v="3"/>
            <x v="4"/>
            <x v="5"/>
          </reference>
        </references>
      </pivotArea>
    </format>
    <format dxfId="3015">
      <pivotArea dataOnly="0" labelOnly="1" fieldPosition="0">
        <references count="3">
          <reference field="1" count="1" selected="0">
            <x v="3"/>
          </reference>
          <reference field="2" count="1" selected="0">
            <x v="0"/>
          </reference>
          <reference field="3" count="4">
            <x v="1"/>
            <x v="2"/>
            <x v="4"/>
            <x v="5"/>
          </reference>
        </references>
      </pivotArea>
    </format>
    <format dxfId="3014">
      <pivotArea dataOnly="0" labelOnly="1" fieldPosition="0">
        <references count="3">
          <reference field="1" count="1" selected="0">
            <x v="7"/>
          </reference>
          <reference field="2" count="1" selected="0">
            <x v="0"/>
          </reference>
          <reference field="3" count="0"/>
        </references>
      </pivotArea>
    </format>
    <format dxfId="3013">
      <pivotArea dataOnly="0" labelOnly="1" fieldPosition="0">
        <references count="3">
          <reference field="1" count="1" selected="0">
            <x v="8"/>
          </reference>
          <reference field="2" count="1" selected="0">
            <x v="0"/>
          </reference>
          <reference field="3" count="0"/>
        </references>
      </pivotArea>
    </format>
    <format dxfId="3012">
      <pivotArea dataOnly="0" labelOnly="1" fieldPosition="0">
        <references count="3">
          <reference field="1" count="1" selected="0">
            <x v="25"/>
          </reference>
          <reference field="2" count="1" selected="0">
            <x v="0"/>
          </reference>
          <reference field="3" count="4">
            <x v="1"/>
            <x v="2"/>
            <x v="4"/>
            <x v="5"/>
          </reference>
        </references>
      </pivotArea>
    </format>
    <format dxfId="3011">
      <pivotArea dataOnly="0" labelOnly="1" fieldPosition="0">
        <references count="3">
          <reference field="1" count="1" selected="0">
            <x v="28"/>
          </reference>
          <reference field="2" count="1" selected="0">
            <x v="0"/>
          </reference>
          <reference field="3" count="0"/>
        </references>
      </pivotArea>
    </format>
    <format dxfId="3010">
      <pivotArea dataOnly="0" labelOnly="1" fieldPosition="0">
        <references count="3">
          <reference field="1" count="1" selected="0">
            <x v="30"/>
          </reference>
          <reference field="2" count="1" selected="0">
            <x v="0"/>
          </reference>
          <reference field="3" count="5">
            <x v="1"/>
            <x v="2"/>
            <x v="3"/>
            <x v="4"/>
            <x v="5"/>
          </reference>
        </references>
      </pivotArea>
    </format>
    <format dxfId="3009">
      <pivotArea dataOnly="0" labelOnly="1" fieldPosition="0">
        <references count="3">
          <reference field="1" count="1" selected="0">
            <x v="40"/>
          </reference>
          <reference field="2" count="1" selected="0">
            <x v="0"/>
          </reference>
          <reference field="3" count="0"/>
        </references>
      </pivotArea>
    </format>
    <format dxfId="3008">
      <pivotArea dataOnly="0" labelOnly="1" fieldPosition="0">
        <references count="3">
          <reference field="1" count="1" selected="0">
            <x v="42"/>
          </reference>
          <reference field="2" count="1" selected="0">
            <x v="0"/>
          </reference>
          <reference field="3" count="0"/>
        </references>
      </pivotArea>
    </format>
    <format dxfId="3007">
      <pivotArea dataOnly="0" labelOnly="1" fieldPosition="0">
        <references count="3">
          <reference field="1" count="1" selected="0">
            <x v="48"/>
          </reference>
          <reference field="2" count="1" selected="0">
            <x v="0"/>
          </reference>
          <reference field="3" count="5">
            <x v="1"/>
            <x v="2"/>
            <x v="3"/>
            <x v="4"/>
            <x v="5"/>
          </reference>
        </references>
      </pivotArea>
    </format>
    <format dxfId="3006">
      <pivotArea dataOnly="0" labelOnly="1" fieldPosition="0">
        <references count="3">
          <reference field="1" count="1" selected="0">
            <x v="49"/>
          </reference>
          <reference field="2" count="1" selected="0">
            <x v="0"/>
          </reference>
          <reference field="3" count="0"/>
        </references>
      </pivotArea>
    </format>
    <format dxfId="3005">
      <pivotArea dataOnly="0" labelOnly="1" fieldPosition="0">
        <references count="3">
          <reference field="1" count="1" selected="0">
            <x v="51"/>
          </reference>
          <reference field="2" count="1" selected="0">
            <x v="0"/>
          </reference>
          <reference field="3" count="0"/>
        </references>
      </pivotArea>
    </format>
    <format dxfId="3004">
      <pivotArea dataOnly="0" labelOnly="1" fieldPosition="0">
        <references count="3">
          <reference field="1" count="1" selected="0">
            <x v="56"/>
          </reference>
          <reference field="2" count="1" selected="0">
            <x v="0"/>
          </reference>
          <reference field="3" count="0"/>
        </references>
      </pivotArea>
    </format>
    <format dxfId="3003">
      <pivotArea dataOnly="0" labelOnly="1" fieldPosition="0">
        <references count="3">
          <reference field="1" count="1" selected="0">
            <x v="63"/>
          </reference>
          <reference field="2" count="1" selected="0">
            <x v="0"/>
          </reference>
          <reference field="3" count="0"/>
        </references>
      </pivotArea>
    </format>
    <format dxfId="3002">
      <pivotArea dataOnly="0" labelOnly="1" fieldPosition="0">
        <references count="3">
          <reference field="1" count="1" selected="0">
            <x v="64"/>
          </reference>
          <reference field="2" count="1" selected="0">
            <x v="0"/>
          </reference>
          <reference field="3" count="0"/>
        </references>
      </pivotArea>
    </format>
    <format dxfId="3001">
      <pivotArea dataOnly="0" labelOnly="1" fieldPosition="0">
        <references count="3">
          <reference field="1" count="1" selected="0">
            <x v="66"/>
          </reference>
          <reference field="2" count="1" selected="0">
            <x v="0"/>
          </reference>
          <reference field="3" count="0"/>
        </references>
      </pivotArea>
    </format>
    <format dxfId="3000">
      <pivotArea dataOnly="0" labelOnly="1" fieldPosition="0">
        <references count="3">
          <reference field="1" count="1" selected="0">
            <x v="72"/>
          </reference>
          <reference field="2" count="1" selected="0">
            <x v="0"/>
          </reference>
          <reference field="3" count="5">
            <x v="1"/>
            <x v="2"/>
            <x v="3"/>
            <x v="4"/>
            <x v="5"/>
          </reference>
        </references>
      </pivotArea>
    </format>
    <format dxfId="2999">
      <pivotArea dataOnly="0" labelOnly="1" fieldPosition="0">
        <references count="3">
          <reference field="1" count="1" selected="0">
            <x v="81"/>
          </reference>
          <reference field="2" count="1" selected="0">
            <x v="0"/>
          </reference>
          <reference field="3" count="5">
            <x v="1"/>
            <x v="2"/>
            <x v="3"/>
            <x v="4"/>
            <x v="5"/>
          </reference>
        </references>
      </pivotArea>
    </format>
    <format dxfId="2998">
      <pivotArea dataOnly="0" labelOnly="1" fieldPosition="0">
        <references count="3">
          <reference field="1" count="1" selected="0">
            <x v="86"/>
          </reference>
          <reference field="2" count="1" selected="0">
            <x v="0"/>
          </reference>
          <reference field="3" count="0"/>
        </references>
      </pivotArea>
    </format>
    <format dxfId="2997">
      <pivotArea dataOnly="0" labelOnly="1" fieldPosition="0">
        <references count="3">
          <reference field="1" count="1" selected="0">
            <x v="95"/>
          </reference>
          <reference field="2" count="1" selected="0">
            <x v="0"/>
          </reference>
          <reference field="3" count="0"/>
        </references>
      </pivotArea>
    </format>
    <format dxfId="2996">
      <pivotArea dataOnly="0" labelOnly="1" fieldPosition="0">
        <references count="3">
          <reference field="1" count="1" selected="0">
            <x v="96"/>
          </reference>
          <reference field="2" count="1" selected="0">
            <x v="0"/>
          </reference>
          <reference field="3" count="4">
            <x v="0"/>
            <x v="1"/>
            <x v="2"/>
            <x v="3"/>
          </reference>
        </references>
      </pivotArea>
    </format>
    <format dxfId="2995">
      <pivotArea dataOnly="0" labelOnly="1" fieldPosition="0">
        <references count="3">
          <reference field="1" count="1" selected="0">
            <x v="103"/>
          </reference>
          <reference field="2" count="1" selected="0">
            <x v="0"/>
          </reference>
          <reference field="3" count="0"/>
        </references>
      </pivotArea>
    </format>
    <format dxfId="2994">
      <pivotArea dataOnly="0" labelOnly="1" fieldPosition="0">
        <references count="3">
          <reference field="1" count="1" selected="0">
            <x v="112"/>
          </reference>
          <reference field="2" count="1" selected="0">
            <x v="0"/>
          </reference>
          <reference field="3" count="0"/>
        </references>
      </pivotArea>
    </format>
    <format dxfId="2993">
      <pivotArea dataOnly="0" labelOnly="1" fieldPosition="0">
        <references count="3">
          <reference field="1" count="1" selected="0">
            <x v="115"/>
          </reference>
          <reference field="2" count="1" selected="0">
            <x v="0"/>
          </reference>
          <reference field="3" count="0"/>
        </references>
      </pivotArea>
    </format>
    <format dxfId="2992">
      <pivotArea dataOnly="0" labelOnly="1" fieldPosition="0">
        <references count="3">
          <reference field="1" count="1" selected="0">
            <x v="118"/>
          </reference>
          <reference field="2" count="1" selected="0">
            <x v="0"/>
          </reference>
          <reference field="3" count="0"/>
        </references>
      </pivotArea>
    </format>
    <format dxfId="2991">
      <pivotArea dataOnly="0" labelOnly="1" fieldPosition="0">
        <references count="3">
          <reference field="1" count="1" selected="0">
            <x v="120"/>
          </reference>
          <reference field="2" count="1" selected="0">
            <x v="0"/>
          </reference>
          <reference field="3" count="5">
            <x v="0"/>
            <x v="1"/>
            <x v="2"/>
            <x v="3"/>
            <x v="5"/>
          </reference>
        </references>
      </pivotArea>
    </format>
    <format dxfId="2990">
      <pivotArea dataOnly="0" labelOnly="1" fieldPosition="0">
        <references count="3">
          <reference field="1" count="1" selected="0">
            <x v="127"/>
          </reference>
          <reference field="2" count="1" selected="0">
            <x v="0"/>
          </reference>
          <reference field="3" count="0"/>
        </references>
      </pivotArea>
    </format>
    <format dxfId="2989">
      <pivotArea dataOnly="0" labelOnly="1" fieldPosition="0">
        <references count="3">
          <reference field="1" count="1" selected="0">
            <x v="134"/>
          </reference>
          <reference field="2" count="1" selected="0">
            <x v="0"/>
          </reference>
          <reference field="3" count="0"/>
        </references>
      </pivotArea>
    </format>
    <format dxfId="2988">
      <pivotArea dataOnly="0" labelOnly="1" fieldPosition="0">
        <references count="3">
          <reference field="1" count="1" selected="0">
            <x v="137"/>
          </reference>
          <reference field="2" count="1" selected="0">
            <x v="0"/>
          </reference>
          <reference field="3" count="0"/>
        </references>
      </pivotArea>
    </format>
    <format dxfId="2987">
      <pivotArea dataOnly="0" labelOnly="1" fieldPosition="0">
        <references count="3">
          <reference field="1" count="1" selected="0">
            <x v="139"/>
          </reference>
          <reference field="2" count="1" selected="0">
            <x v="0"/>
          </reference>
          <reference field="3" count="1">
            <x v="2"/>
          </reference>
        </references>
      </pivotArea>
    </format>
    <format dxfId="2986">
      <pivotArea dataOnly="0" labelOnly="1" fieldPosition="0">
        <references count="3">
          <reference field="1" count="1" selected="0">
            <x v="148"/>
          </reference>
          <reference field="2" count="1" selected="0">
            <x v="0"/>
          </reference>
          <reference field="3" count="2">
            <x v="0"/>
            <x v="1"/>
          </reference>
        </references>
      </pivotArea>
    </format>
    <format dxfId="2985">
      <pivotArea dataOnly="0" labelOnly="1" fieldPosition="0">
        <references count="3">
          <reference field="1" count="1" selected="0">
            <x v="180"/>
          </reference>
          <reference field="2" count="1" selected="0">
            <x v="0"/>
          </reference>
          <reference field="3" count="0"/>
        </references>
      </pivotArea>
    </format>
    <format dxfId="2984">
      <pivotArea dataOnly="0" labelOnly="1" fieldPosition="0">
        <references count="3">
          <reference field="1" count="1" selected="0">
            <x v="189"/>
          </reference>
          <reference field="2" count="1" selected="0">
            <x v="0"/>
          </reference>
          <reference field="3" count="3">
            <x v="2"/>
            <x v="3"/>
            <x v="5"/>
          </reference>
        </references>
      </pivotArea>
    </format>
    <format dxfId="2983">
      <pivotArea dataOnly="0" labelOnly="1" fieldPosition="0">
        <references count="3">
          <reference field="1" count="1" selected="0">
            <x v="192"/>
          </reference>
          <reference field="2" count="1" selected="0">
            <x v="0"/>
          </reference>
          <reference field="3" count="0"/>
        </references>
      </pivotArea>
    </format>
    <format dxfId="2982">
      <pivotArea dataOnly="0" labelOnly="1" fieldPosition="0">
        <references count="3">
          <reference field="1" count="1" selected="0">
            <x v="196"/>
          </reference>
          <reference field="2" count="1" selected="0">
            <x v="0"/>
          </reference>
          <reference field="3" count="4">
            <x v="2"/>
            <x v="3"/>
            <x v="4"/>
            <x v="5"/>
          </reference>
        </references>
      </pivotArea>
    </format>
    <format dxfId="2981">
      <pivotArea dataOnly="0" labelOnly="1" fieldPosition="0">
        <references count="3">
          <reference field="1" count="1" selected="0">
            <x v="198"/>
          </reference>
          <reference field="2" count="1" selected="0">
            <x v="0"/>
          </reference>
          <reference field="3" count="5">
            <x v="1"/>
            <x v="2"/>
            <x v="3"/>
            <x v="4"/>
            <x v="5"/>
          </reference>
        </references>
      </pivotArea>
    </format>
    <format dxfId="2980">
      <pivotArea dataOnly="0" labelOnly="1" fieldPosition="0">
        <references count="3">
          <reference field="1" count="1" selected="0">
            <x v="204"/>
          </reference>
          <reference field="2" count="1" selected="0">
            <x v="0"/>
          </reference>
          <reference field="3" count="0"/>
        </references>
      </pivotArea>
    </format>
    <format dxfId="2979">
      <pivotArea dataOnly="0" labelOnly="1" fieldPosition="0">
        <references count="3">
          <reference field="1" count="1" selected="0">
            <x v="205"/>
          </reference>
          <reference field="2" count="1" selected="0">
            <x v="0"/>
          </reference>
          <reference field="3" count="0"/>
        </references>
      </pivotArea>
    </format>
    <format dxfId="2978">
      <pivotArea dataOnly="0" labelOnly="1" fieldPosition="0">
        <references count="3">
          <reference field="1" count="1" selected="0">
            <x v="206"/>
          </reference>
          <reference field="2" count="1" selected="0">
            <x v="0"/>
          </reference>
          <reference field="3" count="1">
            <x v="0"/>
          </reference>
        </references>
      </pivotArea>
    </format>
    <format dxfId="2977">
      <pivotArea dataOnly="0" labelOnly="1" fieldPosition="0">
        <references count="3">
          <reference field="1" count="1" selected="0">
            <x v="207"/>
          </reference>
          <reference field="2" count="1" selected="0">
            <x v="0"/>
          </reference>
          <reference field="3" count="0"/>
        </references>
      </pivotArea>
    </format>
    <format dxfId="2976">
      <pivotArea dataOnly="0" labelOnly="1" fieldPosition="0">
        <references count="3">
          <reference field="1" count="1" selected="0">
            <x v="211"/>
          </reference>
          <reference field="2" count="1" selected="0">
            <x v="0"/>
          </reference>
          <reference field="3" count="2">
            <x v="1"/>
            <x v="2"/>
          </reference>
        </references>
      </pivotArea>
    </format>
    <format dxfId="2975">
      <pivotArea dataOnly="0" labelOnly="1" fieldPosition="0">
        <references count="3">
          <reference field="1" count="1" selected="0">
            <x v="212"/>
          </reference>
          <reference field="2" count="1" selected="0">
            <x v="0"/>
          </reference>
          <reference field="3" count="0"/>
        </references>
      </pivotArea>
    </format>
    <format dxfId="2974">
      <pivotArea dataOnly="0" labelOnly="1" fieldPosition="0">
        <references count="3">
          <reference field="1" count="1" selected="0">
            <x v="213"/>
          </reference>
          <reference field="2" count="1" selected="0">
            <x v="0"/>
          </reference>
          <reference field="3" count="0"/>
        </references>
      </pivotArea>
    </format>
    <format dxfId="2973">
      <pivotArea dataOnly="0" labelOnly="1" fieldPosition="0">
        <references count="3">
          <reference field="1" count="1" selected="0">
            <x v="216"/>
          </reference>
          <reference field="2" count="1" selected="0">
            <x v="0"/>
          </reference>
          <reference field="3" count="0"/>
        </references>
      </pivotArea>
    </format>
    <format dxfId="2972">
      <pivotArea dataOnly="0" labelOnly="1" fieldPosition="0">
        <references count="3">
          <reference field="1" count="1" selected="0">
            <x v="229"/>
          </reference>
          <reference field="2" count="1" selected="0">
            <x v="0"/>
          </reference>
          <reference field="3" count="5">
            <x v="1"/>
            <x v="2"/>
            <x v="3"/>
            <x v="4"/>
            <x v="5"/>
          </reference>
        </references>
      </pivotArea>
    </format>
    <format dxfId="2971">
      <pivotArea dataOnly="0" labelOnly="1" fieldPosition="0">
        <references count="3">
          <reference field="1" count="1" selected="0">
            <x v="240"/>
          </reference>
          <reference field="2" count="1" selected="0">
            <x v="0"/>
          </reference>
          <reference field="3" count="0"/>
        </references>
      </pivotArea>
    </format>
    <format dxfId="2970">
      <pivotArea dataOnly="0" labelOnly="1" fieldPosition="0">
        <references count="3">
          <reference field="1" count="1" selected="0">
            <x v="254"/>
          </reference>
          <reference field="2" count="1" selected="0">
            <x v="0"/>
          </reference>
          <reference field="3" count="2">
            <x v="1"/>
            <x v="2"/>
          </reference>
        </references>
      </pivotArea>
    </format>
    <format dxfId="2969">
      <pivotArea dataOnly="0" labelOnly="1" fieldPosition="0">
        <references count="3">
          <reference field="1" count="1" selected="0">
            <x v="260"/>
          </reference>
          <reference field="2" count="1" selected="0">
            <x v="0"/>
          </reference>
          <reference field="3" count="0"/>
        </references>
      </pivotArea>
    </format>
    <format dxfId="2968">
      <pivotArea dataOnly="0" labelOnly="1" fieldPosition="0">
        <references count="3">
          <reference field="1" count="1" selected="0">
            <x v="11"/>
          </reference>
          <reference field="2" count="1" selected="0">
            <x v="0"/>
          </reference>
          <reference field="3" count="3">
            <x v="3"/>
            <x v="4"/>
            <x v="5"/>
          </reference>
        </references>
      </pivotArea>
    </format>
    <format dxfId="2967">
      <pivotArea dataOnly="0" labelOnly="1" fieldPosition="0">
        <references count="3">
          <reference field="1" count="1" selected="0">
            <x v="77"/>
          </reference>
          <reference field="2" count="1" selected="0">
            <x v="0"/>
          </reference>
          <reference field="3" count="0"/>
        </references>
      </pivotArea>
    </format>
    <format dxfId="2966">
      <pivotArea dataOnly="0" labelOnly="1" fieldPosition="0">
        <references count="3">
          <reference field="1" count="1" selected="0">
            <x v="143"/>
          </reference>
          <reference field="2" count="1" selected="0">
            <x v="0"/>
          </reference>
          <reference field="3" count="0"/>
        </references>
      </pivotArea>
    </format>
    <format dxfId="2965">
      <pivotArea dataOnly="0" labelOnly="1" fieldPosition="0">
        <references count="3">
          <reference field="1" count="1" selected="0">
            <x v="158"/>
          </reference>
          <reference field="2" count="1" selected="0">
            <x v="0"/>
          </reference>
          <reference field="3" count="0"/>
        </references>
      </pivotArea>
    </format>
    <format dxfId="2964">
      <pivotArea dataOnly="0" labelOnly="1" fieldPosition="0">
        <references count="3">
          <reference field="1" count="1" selected="0">
            <x v="177"/>
          </reference>
          <reference field="2" count="1" selected="0">
            <x v="0"/>
          </reference>
          <reference field="3" count="0"/>
        </references>
      </pivotArea>
    </format>
    <format dxfId="2963">
      <pivotArea dataOnly="0" labelOnly="1" fieldPosition="0">
        <references count="3">
          <reference field="1" count="1" selected="0">
            <x v="184"/>
          </reference>
          <reference field="2" count="1" selected="0">
            <x v="0"/>
          </reference>
          <reference field="3" count="0"/>
        </references>
      </pivotArea>
    </format>
    <format dxfId="2962">
      <pivotArea dataOnly="0" labelOnly="1" fieldPosition="0">
        <references count="3">
          <reference field="1" count="1" selected="0">
            <x v="191"/>
          </reference>
          <reference field="2" count="1" selected="0">
            <x v="0"/>
          </reference>
          <reference field="3" count="0"/>
        </references>
      </pivotArea>
    </format>
    <format dxfId="2961">
      <pivotArea dataOnly="0" labelOnly="1" fieldPosition="0">
        <references count="3">
          <reference field="1" count="1" selected="0">
            <x v="208"/>
          </reference>
          <reference field="2" count="1" selected="0">
            <x v="0"/>
          </reference>
          <reference field="3" count="0"/>
        </references>
      </pivotArea>
    </format>
    <format dxfId="2960">
      <pivotArea dataOnly="0" labelOnly="1" fieldPosition="0">
        <references count="3">
          <reference field="1" count="1" selected="0">
            <x v="209"/>
          </reference>
          <reference field="2" count="1" selected="0">
            <x v="0"/>
          </reference>
          <reference field="3" count="0"/>
        </references>
      </pivotArea>
    </format>
    <format dxfId="2959">
      <pivotArea dataOnly="0" labelOnly="1" fieldPosition="0">
        <references count="3">
          <reference field="1" count="1" selected="0">
            <x v="223"/>
          </reference>
          <reference field="2" count="1" selected="0">
            <x v="0"/>
          </reference>
          <reference field="3" count="3">
            <x v="3"/>
            <x v="4"/>
            <x v="5"/>
          </reference>
        </references>
      </pivotArea>
    </format>
    <format dxfId="2958">
      <pivotArea dataOnly="0" labelOnly="1" fieldPosition="0">
        <references count="3">
          <reference field="1" count="1" selected="0">
            <x v="36"/>
          </reference>
          <reference field="2" count="1" selected="0">
            <x v="0"/>
          </reference>
          <reference field="3" count="2">
            <x v="4"/>
            <x v="5"/>
          </reference>
        </references>
      </pivotArea>
    </format>
    <format dxfId="2957">
      <pivotArea dataOnly="0" labelOnly="1" fieldPosition="0">
        <references count="3">
          <reference field="1" count="1" selected="0">
            <x v="83"/>
          </reference>
          <reference field="2" count="1" selected="0">
            <x v="0"/>
          </reference>
          <reference field="3" count="2">
            <x v="4"/>
            <x v="5"/>
          </reference>
        </references>
      </pivotArea>
    </format>
    <format dxfId="2956">
      <pivotArea dataOnly="0" labelOnly="1" fieldPosition="0">
        <references count="3">
          <reference field="1" count="1" selected="0">
            <x v="125"/>
          </reference>
          <reference field="2" count="1" selected="0">
            <x v="0"/>
          </reference>
          <reference field="3" count="2">
            <x v="4"/>
            <x v="5"/>
          </reference>
        </references>
      </pivotArea>
    </format>
    <format dxfId="2955">
      <pivotArea dataOnly="0" labelOnly="1" fieldPosition="0">
        <references count="3">
          <reference field="1" count="1" selected="0">
            <x v="181"/>
          </reference>
          <reference field="2" count="1" selected="0">
            <x v="0"/>
          </reference>
          <reference field="3" count="2">
            <x v="4"/>
            <x v="5"/>
          </reference>
        </references>
      </pivotArea>
    </format>
    <format dxfId="2954">
      <pivotArea dataOnly="0" labelOnly="1" fieldPosition="0">
        <references count="3">
          <reference field="1" count="1" selected="0">
            <x v="250"/>
          </reference>
          <reference field="2" count="1" selected="0">
            <x v="0"/>
          </reference>
          <reference field="3" count="2">
            <x v="4"/>
            <x v="5"/>
          </reference>
        </references>
      </pivotArea>
    </format>
    <format dxfId="2953">
      <pivotArea dataOnly="0" labelOnly="1" fieldPosition="0">
        <references count="3">
          <reference field="1" count="1" selected="0">
            <x v="1"/>
          </reference>
          <reference field="2" count="1" selected="0">
            <x v="1"/>
          </reference>
          <reference field="3" count="5">
            <x v="1"/>
            <x v="2"/>
            <x v="3"/>
            <x v="4"/>
            <x v="5"/>
          </reference>
        </references>
      </pivotArea>
    </format>
    <format dxfId="2952">
      <pivotArea dataOnly="0" labelOnly="1" fieldPosition="0">
        <references count="3">
          <reference field="1" count="1" selected="0">
            <x v="6"/>
          </reference>
          <reference field="2" count="1" selected="0">
            <x v="1"/>
          </reference>
          <reference field="3" count="0"/>
        </references>
      </pivotArea>
    </format>
    <format dxfId="2951">
      <pivotArea dataOnly="0" labelOnly="1" fieldPosition="0">
        <references count="3">
          <reference field="1" count="1" selected="0">
            <x v="12"/>
          </reference>
          <reference field="2" count="1" selected="0">
            <x v="1"/>
          </reference>
          <reference field="3" count="2">
            <x v="0"/>
            <x v="1"/>
          </reference>
        </references>
      </pivotArea>
    </format>
    <format dxfId="2950">
      <pivotArea dataOnly="0" labelOnly="1" fieldPosition="0">
        <references count="3">
          <reference field="1" count="1" selected="0">
            <x v="14"/>
          </reference>
          <reference field="2" count="1" selected="0">
            <x v="1"/>
          </reference>
          <reference field="3" count="3">
            <x v="0"/>
            <x v="1"/>
            <x v="2"/>
          </reference>
        </references>
      </pivotArea>
    </format>
    <format dxfId="2949">
      <pivotArea dataOnly="0" labelOnly="1" fieldPosition="0">
        <references count="3">
          <reference field="1" count="1" selected="0">
            <x v="15"/>
          </reference>
          <reference field="2" count="1" selected="0">
            <x v="1"/>
          </reference>
          <reference field="3" count="2">
            <x v="0"/>
            <x v="1"/>
          </reference>
        </references>
      </pivotArea>
    </format>
    <format dxfId="2948">
      <pivotArea dataOnly="0" labelOnly="1" fieldPosition="0">
        <references count="3">
          <reference field="1" count="1" selected="0">
            <x v="16"/>
          </reference>
          <reference field="2" count="1" selected="0">
            <x v="1"/>
          </reference>
          <reference field="3" count="5">
            <x v="1"/>
            <x v="2"/>
            <x v="3"/>
            <x v="4"/>
            <x v="5"/>
          </reference>
        </references>
      </pivotArea>
    </format>
    <format dxfId="2947">
      <pivotArea dataOnly="0" labelOnly="1" fieldPosition="0">
        <references count="3">
          <reference field="1" count="1" selected="0">
            <x v="17"/>
          </reference>
          <reference field="2" count="1" selected="0">
            <x v="1"/>
          </reference>
          <reference field="3" count="2">
            <x v="0"/>
            <x v="1"/>
          </reference>
        </references>
      </pivotArea>
    </format>
    <format dxfId="2946">
      <pivotArea dataOnly="0" labelOnly="1" fieldPosition="0">
        <references count="3">
          <reference field="1" count="1" selected="0">
            <x v="18"/>
          </reference>
          <reference field="2" count="1" selected="0">
            <x v="1"/>
          </reference>
          <reference field="3" count="0"/>
        </references>
      </pivotArea>
    </format>
    <format dxfId="2945">
      <pivotArea dataOnly="0" labelOnly="1" fieldPosition="0">
        <references count="3">
          <reference field="1" count="1" selected="0">
            <x v="19"/>
          </reference>
          <reference field="2" count="1" selected="0">
            <x v="1"/>
          </reference>
          <reference field="3" count="0"/>
        </references>
      </pivotArea>
    </format>
    <format dxfId="2944">
      <pivotArea dataOnly="0" labelOnly="1" fieldPosition="0">
        <references count="3">
          <reference field="1" count="1" selected="0">
            <x v="20"/>
          </reference>
          <reference field="2" count="1" selected="0">
            <x v="1"/>
          </reference>
          <reference field="3" count="0"/>
        </references>
      </pivotArea>
    </format>
    <format dxfId="2943">
      <pivotArea dataOnly="0" labelOnly="1" fieldPosition="0">
        <references count="3">
          <reference field="1" count="1" selected="0">
            <x v="21"/>
          </reference>
          <reference field="2" count="1" selected="0">
            <x v="1"/>
          </reference>
          <reference field="3" count="3">
            <x v="0"/>
            <x v="1"/>
            <x v="2"/>
          </reference>
        </references>
      </pivotArea>
    </format>
    <format dxfId="2942">
      <pivotArea dataOnly="0" labelOnly="1" fieldPosition="0">
        <references count="3">
          <reference field="1" count="1" selected="0">
            <x v="23"/>
          </reference>
          <reference field="2" count="1" selected="0">
            <x v="1"/>
          </reference>
          <reference field="3" count="1">
            <x v="1"/>
          </reference>
        </references>
      </pivotArea>
    </format>
    <format dxfId="2941">
      <pivotArea dataOnly="0" labelOnly="1" fieldPosition="0">
        <references count="3">
          <reference field="1" count="1" selected="0">
            <x v="24"/>
          </reference>
          <reference field="2" count="1" selected="0">
            <x v="1"/>
          </reference>
          <reference field="3" count="0"/>
        </references>
      </pivotArea>
    </format>
    <format dxfId="2940">
      <pivotArea dataOnly="0" labelOnly="1" fieldPosition="0">
        <references count="3">
          <reference field="1" count="1" selected="0">
            <x v="26"/>
          </reference>
          <reference field="2" count="1" selected="0">
            <x v="1"/>
          </reference>
          <reference field="3" count="0"/>
        </references>
      </pivotArea>
    </format>
    <format dxfId="2939">
      <pivotArea dataOnly="0" labelOnly="1" fieldPosition="0">
        <references count="3">
          <reference field="1" count="1" selected="0">
            <x v="29"/>
          </reference>
          <reference field="2" count="1" selected="0">
            <x v="1"/>
          </reference>
          <reference field="3" count="0"/>
        </references>
      </pivotArea>
    </format>
    <format dxfId="2938">
      <pivotArea dataOnly="0" labelOnly="1" fieldPosition="0">
        <references count="3">
          <reference field="1" count="1" selected="0">
            <x v="31"/>
          </reference>
          <reference field="2" count="1" selected="0">
            <x v="1"/>
          </reference>
          <reference field="3" count="0"/>
        </references>
      </pivotArea>
    </format>
    <format dxfId="2937">
      <pivotArea dataOnly="0" labelOnly="1" fieldPosition="0">
        <references count="3">
          <reference field="1" count="1" selected="0">
            <x v="34"/>
          </reference>
          <reference field="2" count="1" selected="0">
            <x v="1"/>
          </reference>
          <reference field="3" count="0"/>
        </references>
      </pivotArea>
    </format>
    <format dxfId="2936">
      <pivotArea dataOnly="0" labelOnly="1" fieldPosition="0">
        <references count="3">
          <reference field="1" count="1" selected="0">
            <x v="35"/>
          </reference>
          <reference field="2" count="1" selected="0">
            <x v="1"/>
          </reference>
          <reference field="3" count="2">
            <x v="0"/>
            <x v="1"/>
          </reference>
        </references>
      </pivotArea>
    </format>
    <format dxfId="2935">
      <pivotArea dataOnly="0" labelOnly="1" fieldPosition="0">
        <references count="3">
          <reference field="1" count="1" selected="0">
            <x v="37"/>
          </reference>
          <reference field="2" count="1" selected="0">
            <x v="1"/>
          </reference>
          <reference field="3" count="0"/>
        </references>
      </pivotArea>
    </format>
    <format dxfId="2934">
      <pivotArea dataOnly="0" labelOnly="1" fieldPosition="0">
        <references count="3">
          <reference field="1" count="1" selected="0">
            <x v="38"/>
          </reference>
          <reference field="2" count="1" selected="0">
            <x v="1"/>
          </reference>
          <reference field="3" count="1">
            <x v="0"/>
          </reference>
        </references>
      </pivotArea>
    </format>
    <format dxfId="2933">
      <pivotArea dataOnly="0" labelOnly="1" fieldPosition="0">
        <references count="3">
          <reference field="1" count="1" selected="0">
            <x v="39"/>
          </reference>
          <reference field="2" count="1" selected="0">
            <x v="1"/>
          </reference>
          <reference field="3" count="1">
            <x v="0"/>
          </reference>
        </references>
      </pivotArea>
    </format>
    <format dxfId="2932">
      <pivotArea dataOnly="0" labelOnly="1" fieldPosition="0">
        <references count="3">
          <reference field="1" count="1" selected="0">
            <x v="43"/>
          </reference>
          <reference field="2" count="1" selected="0">
            <x v="1"/>
          </reference>
          <reference field="3" count="0"/>
        </references>
      </pivotArea>
    </format>
    <format dxfId="2931">
      <pivotArea dataOnly="0" labelOnly="1" fieldPosition="0">
        <references count="3">
          <reference field="1" count="1" selected="0">
            <x v="45"/>
          </reference>
          <reference field="2" count="1" selected="0">
            <x v="1"/>
          </reference>
          <reference field="3" count="3">
            <x v="0"/>
            <x v="1"/>
            <x v="2"/>
          </reference>
        </references>
      </pivotArea>
    </format>
    <format dxfId="2930">
      <pivotArea dataOnly="0" labelOnly="1" fieldPosition="0">
        <references count="3">
          <reference field="1" count="1" selected="0">
            <x v="52"/>
          </reference>
          <reference field="2" count="1" selected="0">
            <x v="1"/>
          </reference>
          <reference field="3" count="2">
            <x v="1"/>
            <x v="2"/>
          </reference>
        </references>
      </pivotArea>
    </format>
    <format dxfId="2929">
      <pivotArea dataOnly="0" labelOnly="1" fieldPosition="0">
        <references count="3">
          <reference field="1" count="1" selected="0">
            <x v="53"/>
          </reference>
          <reference field="2" count="1" selected="0">
            <x v="1"/>
          </reference>
          <reference field="3" count="1">
            <x v="0"/>
          </reference>
        </references>
      </pivotArea>
    </format>
    <format dxfId="2928">
      <pivotArea dataOnly="0" labelOnly="1" fieldPosition="0">
        <references count="3">
          <reference field="1" count="1" selected="0">
            <x v="55"/>
          </reference>
          <reference field="2" count="1" selected="0">
            <x v="1"/>
          </reference>
          <reference field="3" count="2">
            <x v="0"/>
            <x v="1"/>
          </reference>
        </references>
      </pivotArea>
    </format>
    <format dxfId="2927">
      <pivotArea dataOnly="0" labelOnly="1" fieldPosition="0">
        <references count="3">
          <reference field="1" count="1" selected="0">
            <x v="57"/>
          </reference>
          <reference field="2" count="1" selected="0">
            <x v="1"/>
          </reference>
          <reference field="3" count="4">
            <x v="0"/>
            <x v="1"/>
            <x v="2"/>
            <x v="3"/>
          </reference>
        </references>
      </pivotArea>
    </format>
    <format dxfId="2926">
      <pivotArea dataOnly="0" labelOnly="1" fieldPosition="0">
        <references count="3">
          <reference field="1" count="1" selected="0">
            <x v="60"/>
          </reference>
          <reference field="2" count="1" selected="0">
            <x v="1"/>
          </reference>
          <reference field="3" count="3">
            <x v="0"/>
            <x v="1"/>
            <x v="2"/>
          </reference>
        </references>
      </pivotArea>
    </format>
    <format dxfId="2925">
      <pivotArea dataOnly="0" labelOnly="1" fieldPosition="0">
        <references count="3">
          <reference field="1" count="1" selected="0">
            <x v="65"/>
          </reference>
          <reference field="2" count="1" selected="0">
            <x v="1"/>
          </reference>
          <reference field="3" count="0"/>
        </references>
      </pivotArea>
    </format>
    <format dxfId="2924">
      <pivotArea dataOnly="0" labelOnly="1" fieldPosition="0">
        <references count="3">
          <reference field="1" count="1" selected="0">
            <x v="67"/>
          </reference>
          <reference field="2" count="1" selected="0">
            <x v="1"/>
          </reference>
          <reference field="3" count="0"/>
        </references>
      </pivotArea>
    </format>
    <format dxfId="2923">
      <pivotArea dataOnly="0" labelOnly="1" fieldPosition="0">
        <references count="3">
          <reference field="1" count="1" selected="0">
            <x v="70"/>
          </reference>
          <reference field="2" count="1" selected="0">
            <x v="1"/>
          </reference>
          <reference field="3" count="0"/>
        </references>
      </pivotArea>
    </format>
    <format dxfId="2922">
      <pivotArea dataOnly="0" labelOnly="1" fieldPosition="0">
        <references count="3">
          <reference field="1" count="1" selected="0">
            <x v="71"/>
          </reference>
          <reference field="2" count="1" selected="0">
            <x v="1"/>
          </reference>
          <reference field="3" count="3">
            <x v="0"/>
            <x v="1"/>
            <x v="2"/>
          </reference>
        </references>
      </pivotArea>
    </format>
    <format dxfId="2921">
      <pivotArea dataOnly="0" labelOnly="1" fieldPosition="0">
        <references count="3">
          <reference field="1" count="1" selected="0">
            <x v="75"/>
          </reference>
          <reference field="2" count="1" selected="0">
            <x v="1"/>
          </reference>
          <reference field="3" count="0"/>
        </references>
      </pivotArea>
    </format>
    <format dxfId="2920">
      <pivotArea dataOnly="0" labelOnly="1" fieldPosition="0">
        <references count="3">
          <reference field="1" count="1" selected="0">
            <x v="78"/>
          </reference>
          <reference field="2" count="1" selected="0">
            <x v="1"/>
          </reference>
          <reference field="3" count="1">
            <x v="1"/>
          </reference>
        </references>
      </pivotArea>
    </format>
    <format dxfId="2919">
      <pivotArea dataOnly="0" labelOnly="1" fieldPosition="0">
        <references count="3">
          <reference field="1" count="1" selected="0">
            <x v="91"/>
          </reference>
          <reference field="2" count="1" selected="0">
            <x v="1"/>
          </reference>
          <reference field="3" count="4">
            <x v="0"/>
            <x v="1"/>
            <x v="2"/>
            <x v="3"/>
          </reference>
        </references>
      </pivotArea>
    </format>
    <format dxfId="2918">
      <pivotArea dataOnly="0" labelOnly="1" fieldPosition="0">
        <references count="3">
          <reference field="1" count="1" selected="0">
            <x v="92"/>
          </reference>
          <reference field="2" count="1" selected="0">
            <x v="1"/>
          </reference>
          <reference field="3" count="0"/>
        </references>
      </pivotArea>
    </format>
    <format dxfId="2917">
      <pivotArea dataOnly="0" labelOnly="1" fieldPosition="0">
        <references count="3">
          <reference field="1" count="1" selected="0">
            <x v="97"/>
          </reference>
          <reference field="2" count="1" selected="0">
            <x v="1"/>
          </reference>
          <reference field="3" count="4">
            <x v="0"/>
            <x v="1"/>
            <x v="2"/>
            <x v="3"/>
          </reference>
        </references>
      </pivotArea>
    </format>
    <format dxfId="2916">
      <pivotArea dataOnly="0" labelOnly="1" fieldPosition="0">
        <references count="3">
          <reference field="1" count="1" selected="0">
            <x v="98"/>
          </reference>
          <reference field="2" count="1" selected="0">
            <x v="1"/>
          </reference>
          <reference field="3" count="3">
            <x v="0"/>
            <x v="1"/>
            <x v="2"/>
          </reference>
        </references>
      </pivotArea>
    </format>
    <format dxfId="2915">
      <pivotArea dataOnly="0" labelOnly="1" fieldPosition="0">
        <references count="3">
          <reference field="1" count="1" selected="0">
            <x v="100"/>
          </reference>
          <reference field="2" count="1" selected="0">
            <x v="1"/>
          </reference>
          <reference field="3" count="0"/>
        </references>
      </pivotArea>
    </format>
    <format dxfId="2914">
      <pivotArea dataOnly="0" labelOnly="1" fieldPosition="0">
        <references count="3">
          <reference field="1" count="1" selected="0">
            <x v="102"/>
          </reference>
          <reference field="2" count="1" selected="0">
            <x v="1"/>
          </reference>
          <reference field="3" count="0"/>
        </references>
      </pivotArea>
    </format>
    <format dxfId="2913">
      <pivotArea dataOnly="0" labelOnly="1" fieldPosition="0">
        <references count="3">
          <reference field="1" count="1" selected="0">
            <x v="104"/>
          </reference>
          <reference field="2" count="1" selected="0">
            <x v="1"/>
          </reference>
          <reference field="3" count="3">
            <x v="0"/>
            <x v="1"/>
            <x v="2"/>
          </reference>
        </references>
      </pivotArea>
    </format>
    <format dxfId="2912">
      <pivotArea dataOnly="0" labelOnly="1" fieldPosition="0">
        <references count="3">
          <reference field="1" count="1" selected="0">
            <x v="106"/>
          </reference>
          <reference field="2" count="1" selected="0">
            <x v="1"/>
          </reference>
          <reference field="3" count="1">
            <x v="0"/>
          </reference>
        </references>
      </pivotArea>
    </format>
    <format dxfId="2911">
      <pivotArea dataOnly="0" labelOnly="1" fieldPosition="0">
        <references count="3">
          <reference field="1" count="1" selected="0">
            <x v="107"/>
          </reference>
          <reference field="2" count="1" selected="0">
            <x v="1"/>
          </reference>
          <reference field="3" count="0"/>
        </references>
      </pivotArea>
    </format>
    <format dxfId="2910">
      <pivotArea dataOnly="0" labelOnly="1" fieldPosition="0">
        <references count="3">
          <reference field="1" count="1" selected="0">
            <x v="109"/>
          </reference>
          <reference field="2" count="1" selected="0">
            <x v="1"/>
          </reference>
          <reference field="3" count="0"/>
        </references>
      </pivotArea>
    </format>
    <format dxfId="2909">
      <pivotArea dataOnly="0" labelOnly="1" fieldPosition="0">
        <references count="3">
          <reference field="1" count="1" selected="0">
            <x v="110"/>
          </reference>
          <reference field="2" count="1" selected="0">
            <x v="1"/>
          </reference>
          <reference field="3" count="0"/>
        </references>
      </pivotArea>
    </format>
    <format dxfId="2908">
      <pivotArea dataOnly="0" labelOnly="1" fieldPosition="0">
        <references count="3">
          <reference field="1" count="1" selected="0">
            <x v="111"/>
          </reference>
          <reference field="2" count="1" selected="0">
            <x v="1"/>
          </reference>
          <reference field="3" count="4">
            <x v="0"/>
            <x v="1"/>
            <x v="2"/>
            <x v="3"/>
          </reference>
        </references>
      </pivotArea>
    </format>
    <format dxfId="2907">
      <pivotArea dataOnly="0" labelOnly="1" fieldPosition="0">
        <references count="3">
          <reference field="1" count="1" selected="0">
            <x v="114"/>
          </reference>
          <reference field="2" count="1" selected="0">
            <x v="1"/>
          </reference>
          <reference field="3" count="0"/>
        </references>
      </pivotArea>
    </format>
    <format dxfId="2906">
      <pivotArea dataOnly="0" labelOnly="1" fieldPosition="0">
        <references count="3">
          <reference field="1" count="1" selected="0">
            <x v="116"/>
          </reference>
          <reference field="2" count="1" selected="0">
            <x v="1"/>
          </reference>
          <reference field="3" count="2">
            <x v="1"/>
            <x v="2"/>
          </reference>
        </references>
      </pivotArea>
    </format>
    <format dxfId="2905">
      <pivotArea dataOnly="0" labelOnly="1" fieldPosition="0">
        <references count="3">
          <reference field="1" count="1" selected="0">
            <x v="122"/>
          </reference>
          <reference field="2" count="1" selected="0">
            <x v="1"/>
          </reference>
          <reference field="3" count="0"/>
        </references>
      </pivotArea>
    </format>
    <format dxfId="2904">
      <pivotArea dataOnly="0" labelOnly="1" fieldPosition="0">
        <references count="3">
          <reference field="1" count="1" selected="0">
            <x v="124"/>
          </reference>
          <reference field="2" count="1" selected="0">
            <x v="1"/>
          </reference>
          <reference field="3" count="5">
            <x v="0"/>
            <x v="1"/>
            <x v="2"/>
            <x v="3"/>
            <x v="5"/>
          </reference>
        </references>
      </pivotArea>
    </format>
    <format dxfId="2903">
      <pivotArea dataOnly="0" labelOnly="1" fieldPosition="0">
        <references count="3">
          <reference field="1" count="1" selected="0">
            <x v="126"/>
          </reference>
          <reference field="2" count="1" selected="0">
            <x v="1"/>
          </reference>
          <reference field="3" count="1">
            <x v="1"/>
          </reference>
        </references>
      </pivotArea>
    </format>
    <format dxfId="2902">
      <pivotArea dataOnly="0" labelOnly="1" fieldPosition="0">
        <references count="3">
          <reference field="1" count="1" selected="0">
            <x v="129"/>
          </reference>
          <reference field="2" count="1" selected="0">
            <x v="1"/>
          </reference>
          <reference field="3" count="1">
            <x v="0"/>
          </reference>
        </references>
      </pivotArea>
    </format>
    <format dxfId="2901">
      <pivotArea dataOnly="0" labelOnly="1" fieldPosition="0">
        <references count="3">
          <reference field="1" count="1" selected="0">
            <x v="131"/>
          </reference>
          <reference field="2" count="1" selected="0">
            <x v="1"/>
          </reference>
          <reference field="3" count="3">
            <x v="0"/>
            <x v="1"/>
            <x v="2"/>
          </reference>
        </references>
      </pivotArea>
    </format>
    <format dxfId="2900">
      <pivotArea dataOnly="0" labelOnly="1" fieldPosition="0">
        <references count="3">
          <reference field="1" count="1" selected="0">
            <x v="132"/>
          </reference>
          <reference field="2" count="1" selected="0">
            <x v="1"/>
          </reference>
          <reference field="3" count="4">
            <x v="0"/>
            <x v="1"/>
            <x v="2"/>
            <x v="3"/>
          </reference>
        </references>
      </pivotArea>
    </format>
    <format dxfId="2899">
      <pivotArea dataOnly="0" labelOnly="1" fieldPosition="0">
        <references count="3">
          <reference field="1" count="1" selected="0">
            <x v="133"/>
          </reference>
          <reference field="2" count="1" selected="0">
            <x v="1"/>
          </reference>
          <reference field="3" count="0"/>
        </references>
      </pivotArea>
    </format>
    <format dxfId="2898">
      <pivotArea dataOnly="0" labelOnly="1" fieldPosition="0">
        <references count="3">
          <reference field="1" count="1" selected="0">
            <x v="135"/>
          </reference>
          <reference field="2" count="1" selected="0">
            <x v="1"/>
          </reference>
          <reference field="3" count="0"/>
        </references>
      </pivotArea>
    </format>
    <format dxfId="2897">
      <pivotArea dataOnly="0" labelOnly="1" fieldPosition="0">
        <references count="3">
          <reference field="1" count="1" selected="0">
            <x v="136"/>
          </reference>
          <reference field="2" count="1" selected="0">
            <x v="1"/>
          </reference>
          <reference field="3" count="3">
            <x v="0"/>
            <x v="1"/>
            <x v="2"/>
          </reference>
        </references>
      </pivotArea>
    </format>
    <format dxfId="2896">
      <pivotArea dataOnly="0" labelOnly="1" fieldPosition="0">
        <references count="3">
          <reference field="1" count="1" selected="0">
            <x v="138"/>
          </reference>
          <reference field="2" count="1" selected="0">
            <x v="1"/>
          </reference>
          <reference field="3" count="1">
            <x v="2"/>
          </reference>
        </references>
      </pivotArea>
    </format>
    <format dxfId="2895">
      <pivotArea dataOnly="0" labelOnly="1" fieldPosition="0">
        <references count="3">
          <reference field="1" count="1" selected="0">
            <x v="140"/>
          </reference>
          <reference field="2" count="1" selected="0">
            <x v="1"/>
          </reference>
          <reference field="3" count="0"/>
        </references>
      </pivotArea>
    </format>
    <format dxfId="2894">
      <pivotArea dataOnly="0" labelOnly="1" fieldPosition="0">
        <references count="3">
          <reference field="1" count="1" selected="0">
            <x v="141"/>
          </reference>
          <reference field="2" count="1" selected="0">
            <x v="1"/>
          </reference>
          <reference field="3" count="1">
            <x v="1"/>
          </reference>
        </references>
      </pivotArea>
    </format>
    <format dxfId="2893">
      <pivotArea dataOnly="0" labelOnly="1" fieldPosition="0">
        <references count="3">
          <reference field="1" count="1" selected="0">
            <x v="145"/>
          </reference>
          <reference field="2" count="1" selected="0">
            <x v="1"/>
          </reference>
          <reference field="3" count="2">
            <x v="2"/>
            <x v="3"/>
          </reference>
        </references>
      </pivotArea>
    </format>
    <format dxfId="2892">
      <pivotArea dataOnly="0" labelOnly="1" fieldPosition="0">
        <references count="3">
          <reference field="1" count="1" selected="0">
            <x v="146"/>
          </reference>
          <reference field="2" count="1" selected="0">
            <x v="1"/>
          </reference>
          <reference field="3" count="3">
            <x v="0"/>
            <x v="1"/>
            <x v="2"/>
          </reference>
        </references>
      </pivotArea>
    </format>
    <format dxfId="2891">
      <pivotArea dataOnly="0" labelOnly="1" fieldPosition="0">
        <references count="3">
          <reference field="1" count="1" selected="0">
            <x v="147"/>
          </reference>
          <reference field="2" count="1" selected="0">
            <x v="1"/>
          </reference>
          <reference field="3" count="0"/>
        </references>
      </pivotArea>
    </format>
    <format dxfId="2890">
      <pivotArea dataOnly="0" labelOnly="1" fieldPosition="0">
        <references count="3">
          <reference field="1" count="1" selected="0">
            <x v="150"/>
          </reference>
          <reference field="2" count="1" selected="0">
            <x v="1"/>
          </reference>
          <reference field="3" count="0"/>
        </references>
      </pivotArea>
    </format>
    <format dxfId="2889">
      <pivotArea dataOnly="0" labelOnly="1" fieldPosition="0">
        <references count="3">
          <reference field="1" count="1" selected="0">
            <x v="153"/>
          </reference>
          <reference field="2" count="1" selected="0">
            <x v="1"/>
          </reference>
          <reference field="3" count="2">
            <x v="0"/>
            <x v="1"/>
          </reference>
        </references>
      </pivotArea>
    </format>
    <format dxfId="2888">
      <pivotArea dataOnly="0" labelOnly="1" fieldPosition="0">
        <references count="3">
          <reference field="1" count="1" selected="0">
            <x v="156"/>
          </reference>
          <reference field="2" count="1" selected="0">
            <x v="1"/>
          </reference>
          <reference field="3" count="0"/>
        </references>
      </pivotArea>
    </format>
    <format dxfId="2887">
      <pivotArea dataOnly="0" labelOnly="1" fieldPosition="0">
        <references count="3">
          <reference field="1" count="1" selected="0">
            <x v="157"/>
          </reference>
          <reference field="2" count="1" selected="0">
            <x v="1"/>
          </reference>
          <reference field="3" count="3">
            <x v="0"/>
            <x v="1"/>
            <x v="2"/>
          </reference>
        </references>
      </pivotArea>
    </format>
    <format dxfId="2886">
      <pivotArea dataOnly="0" labelOnly="1" fieldPosition="0">
        <references count="3">
          <reference field="1" count="1" selected="0">
            <x v="160"/>
          </reference>
          <reference field="2" count="1" selected="0">
            <x v="1"/>
          </reference>
          <reference field="3" count="2">
            <x v="0"/>
            <x v="1"/>
          </reference>
        </references>
      </pivotArea>
    </format>
    <format dxfId="2885">
      <pivotArea dataOnly="0" labelOnly="1" fieldPosition="0">
        <references count="3">
          <reference field="1" count="1" selected="0">
            <x v="161"/>
          </reference>
          <reference field="2" count="1" selected="0">
            <x v="1"/>
          </reference>
          <reference field="3" count="0"/>
        </references>
      </pivotArea>
    </format>
    <format dxfId="2884">
      <pivotArea dataOnly="0" labelOnly="1" fieldPosition="0">
        <references count="3">
          <reference field="1" count="1" selected="0">
            <x v="162"/>
          </reference>
          <reference field="2" count="1" selected="0">
            <x v="1"/>
          </reference>
          <reference field="3" count="0"/>
        </references>
      </pivotArea>
    </format>
    <format dxfId="2883">
      <pivotArea dataOnly="0" labelOnly="1" fieldPosition="0">
        <references count="3">
          <reference field="1" count="1" selected="0">
            <x v="163"/>
          </reference>
          <reference field="2" count="1" selected="0">
            <x v="1"/>
          </reference>
          <reference field="3" count="0"/>
        </references>
      </pivotArea>
    </format>
    <format dxfId="2882">
      <pivotArea dataOnly="0" labelOnly="1" fieldPosition="0">
        <references count="3">
          <reference field="1" count="1" selected="0">
            <x v="164"/>
          </reference>
          <reference field="2" count="1" selected="0">
            <x v="1"/>
          </reference>
          <reference field="3" count="0"/>
        </references>
      </pivotArea>
    </format>
    <format dxfId="2881">
      <pivotArea dataOnly="0" labelOnly="1" fieldPosition="0">
        <references count="3">
          <reference field="1" count="1" selected="0">
            <x v="165"/>
          </reference>
          <reference field="2" count="1" selected="0">
            <x v="1"/>
          </reference>
          <reference field="3" count="4">
            <x v="0"/>
            <x v="1"/>
            <x v="2"/>
            <x v="5"/>
          </reference>
        </references>
      </pivotArea>
    </format>
    <format dxfId="2880">
      <pivotArea dataOnly="0" labelOnly="1" fieldPosition="0">
        <references count="3">
          <reference field="1" count="1" selected="0">
            <x v="167"/>
          </reference>
          <reference field="2" count="1" selected="0">
            <x v="1"/>
          </reference>
          <reference field="3" count="5">
            <x v="0"/>
            <x v="1"/>
            <x v="2"/>
            <x v="3"/>
            <x v="4"/>
          </reference>
        </references>
      </pivotArea>
    </format>
    <format dxfId="2879">
      <pivotArea dataOnly="0" labelOnly="1" fieldPosition="0">
        <references count="3">
          <reference field="1" count="1" selected="0">
            <x v="168"/>
          </reference>
          <reference field="2" count="1" selected="0">
            <x v="1"/>
          </reference>
          <reference field="3" count="5">
            <x v="0"/>
            <x v="1"/>
            <x v="2"/>
            <x v="3"/>
            <x v="4"/>
          </reference>
        </references>
      </pivotArea>
    </format>
    <format dxfId="2878">
      <pivotArea dataOnly="0" labelOnly="1" fieldPosition="0">
        <references count="3">
          <reference field="1" count="1" selected="0">
            <x v="169"/>
          </reference>
          <reference field="2" count="1" selected="0">
            <x v="1"/>
          </reference>
          <reference field="3" count="0"/>
        </references>
      </pivotArea>
    </format>
    <format dxfId="2877">
      <pivotArea dataOnly="0" labelOnly="1" fieldPosition="0">
        <references count="3">
          <reference field="1" count="1" selected="0">
            <x v="170"/>
          </reference>
          <reference field="2" count="1" selected="0">
            <x v="1"/>
          </reference>
          <reference field="3" count="0"/>
        </references>
      </pivotArea>
    </format>
    <format dxfId="2876">
      <pivotArea dataOnly="0" labelOnly="1" fieldPosition="0">
        <references count="3">
          <reference field="1" count="1" selected="0">
            <x v="171"/>
          </reference>
          <reference field="2" count="1" selected="0">
            <x v="1"/>
          </reference>
          <reference field="3" count="1">
            <x v="0"/>
          </reference>
        </references>
      </pivotArea>
    </format>
    <format dxfId="2875">
      <pivotArea dataOnly="0" labelOnly="1" fieldPosition="0">
        <references count="3">
          <reference field="1" count="1" selected="0">
            <x v="172"/>
          </reference>
          <reference field="2" count="1" selected="0">
            <x v="1"/>
          </reference>
          <reference field="3" count="5">
            <x v="1"/>
            <x v="2"/>
            <x v="3"/>
            <x v="4"/>
            <x v="5"/>
          </reference>
        </references>
      </pivotArea>
    </format>
    <format dxfId="2874">
      <pivotArea dataOnly="0" labelOnly="1" fieldPosition="0">
        <references count="3">
          <reference field="1" count="1" selected="0">
            <x v="173"/>
          </reference>
          <reference field="2" count="1" selected="0">
            <x v="1"/>
          </reference>
          <reference field="3" count="4">
            <x v="0"/>
            <x v="1"/>
            <x v="2"/>
            <x v="3"/>
          </reference>
        </references>
      </pivotArea>
    </format>
    <format dxfId="2873">
      <pivotArea dataOnly="0" labelOnly="1" fieldPosition="0">
        <references count="3">
          <reference field="1" count="1" selected="0">
            <x v="174"/>
          </reference>
          <reference field="2" count="1" selected="0">
            <x v="1"/>
          </reference>
          <reference field="3" count="0"/>
        </references>
      </pivotArea>
    </format>
    <format dxfId="2872">
      <pivotArea dataOnly="0" labelOnly="1" fieldPosition="0">
        <references count="3">
          <reference field="1" count="1" selected="0">
            <x v="176"/>
          </reference>
          <reference field="2" count="1" selected="0">
            <x v="1"/>
          </reference>
          <reference field="3" count="2">
            <x v="1"/>
            <x v="2"/>
          </reference>
        </references>
      </pivotArea>
    </format>
    <format dxfId="2871">
      <pivotArea dataOnly="0" labelOnly="1" fieldPosition="0">
        <references count="3">
          <reference field="1" count="1" selected="0">
            <x v="178"/>
          </reference>
          <reference field="2" count="1" selected="0">
            <x v="1"/>
          </reference>
          <reference field="3" count="1">
            <x v="0"/>
          </reference>
        </references>
      </pivotArea>
    </format>
    <format dxfId="2870">
      <pivotArea dataOnly="0" labelOnly="1" fieldPosition="0">
        <references count="3">
          <reference field="1" count="1" selected="0">
            <x v="182"/>
          </reference>
          <reference field="2" count="1" selected="0">
            <x v="1"/>
          </reference>
          <reference field="3" count="2">
            <x v="0"/>
            <x v="1"/>
          </reference>
        </references>
      </pivotArea>
    </format>
    <format dxfId="2869">
      <pivotArea dataOnly="0" labelOnly="1" fieldPosition="0">
        <references count="3">
          <reference field="1" count="1" selected="0">
            <x v="183"/>
          </reference>
          <reference field="2" count="1" selected="0">
            <x v="1"/>
          </reference>
          <reference field="3" count="3">
            <x v="0"/>
            <x v="1"/>
            <x v="2"/>
          </reference>
        </references>
      </pivotArea>
    </format>
    <format dxfId="2868">
      <pivotArea dataOnly="0" labelOnly="1" fieldPosition="0">
        <references count="3">
          <reference field="1" count="1" selected="0">
            <x v="185"/>
          </reference>
          <reference field="2" count="1" selected="0">
            <x v="1"/>
          </reference>
          <reference field="3" count="1">
            <x v="0"/>
          </reference>
        </references>
      </pivotArea>
    </format>
    <format dxfId="2867">
      <pivotArea dataOnly="0" labelOnly="1" fieldPosition="0">
        <references count="3">
          <reference field="1" count="1" selected="0">
            <x v="187"/>
          </reference>
          <reference field="2" count="1" selected="0">
            <x v="1"/>
          </reference>
          <reference field="3" count="4">
            <x v="1"/>
            <x v="2"/>
            <x v="3"/>
            <x v="4"/>
          </reference>
        </references>
      </pivotArea>
    </format>
    <format dxfId="2866">
      <pivotArea dataOnly="0" labelOnly="1" fieldPosition="0">
        <references count="3">
          <reference field="1" count="1" selected="0">
            <x v="188"/>
          </reference>
          <reference field="2" count="1" selected="0">
            <x v="1"/>
          </reference>
          <reference field="3" count="0"/>
        </references>
      </pivotArea>
    </format>
    <format dxfId="2865">
      <pivotArea dataOnly="0" labelOnly="1" fieldPosition="0">
        <references count="3">
          <reference field="1" count="1" selected="0">
            <x v="193"/>
          </reference>
          <reference field="2" count="1" selected="0">
            <x v="1"/>
          </reference>
          <reference field="3" count="2">
            <x v="0"/>
            <x v="1"/>
          </reference>
        </references>
      </pivotArea>
    </format>
    <format dxfId="2864">
      <pivotArea dataOnly="0" labelOnly="1" fieldPosition="0">
        <references count="3">
          <reference field="1" count="1" selected="0">
            <x v="199"/>
          </reference>
          <reference field="2" count="1" selected="0">
            <x v="1"/>
          </reference>
          <reference field="3" count="0"/>
        </references>
      </pivotArea>
    </format>
    <format dxfId="2863">
      <pivotArea dataOnly="0" labelOnly="1" fieldPosition="0">
        <references count="3">
          <reference field="1" count="1" selected="0">
            <x v="200"/>
          </reference>
          <reference field="2" count="1" selected="0">
            <x v="1"/>
          </reference>
          <reference field="3" count="3">
            <x v="0"/>
            <x v="1"/>
            <x v="2"/>
          </reference>
        </references>
      </pivotArea>
    </format>
    <format dxfId="2862">
      <pivotArea dataOnly="0" labelOnly="1" fieldPosition="0">
        <references count="3">
          <reference field="1" count="1" selected="0">
            <x v="201"/>
          </reference>
          <reference field="2" count="1" selected="0">
            <x v="1"/>
          </reference>
          <reference field="3" count="3">
            <x v="0"/>
            <x v="1"/>
            <x v="2"/>
          </reference>
        </references>
      </pivotArea>
    </format>
    <format dxfId="2861">
      <pivotArea dataOnly="0" labelOnly="1" fieldPosition="0">
        <references count="3">
          <reference field="1" count="1" selected="0">
            <x v="214"/>
          </reference>
          <reference field="2" count="1" selected="0">
            <x v="1"/>
          </reference>
          <reference field="3" count="2">
            <x v="0"/>
            <x v="1"/>
          </reference>
        </references>
      </pivotArea>
    </format>
    <format dxfId="2860">
      <pivotArea dataOnly="0" labelOnly="1" fieldPosition="0">
        <references count="3">
          <reference field="1" count="1" selected="0">
            <x v="217"/>
          </reference>
          <reference field="2" count="1" selected="0">
            <x v="1"/>
          </reference>
          <reference field="3" count="4">
            <x v="0"/>
            <x v="3"/>
            <x v="4"/>
            <x v="5"/>
          </reference>
        </references>
      </pivotArea>
    </format>
    <format dxfId="2859">
      <pivotArea dataOnly="0" labelOnly="1" fieldPosition="0">
        <references count="3">
          <reference field="1" count="1" selected="0">
            <x v="219"/>
          </reference>
          <reference field="2" count="1" selected="0">
            <x v="1"/>
          </reference>
          <reference field="3" count="3">
            <x v="0"/>
            <x v="1"/>
            <x v="2"/>
          </reference>
        </references>
      </pivotArea>
    </format>
    <format dxfId="2858">
      <pivotArea dataOnly="0" labelOnly="1" fieldPosition="0">
        <references count="3">
          <reference field="1" count="1" selected="0">
            <x v="220"/>
          </reference>
          <reference field="2" count="1" selected="0">
            <x v="1"/>
          </reference>
          <reference field="3" count="2">
            <x v="0"/>
            <x v="1"/>
          </reference>
        </references>
      </pivotArea>
    </format>
    <format dxfId="2857">
      <pivotArea dataOnly="0" labelOnly="1" fieldPosition="0">
        <references count="3">
          <reference field="1" count="1" selected="0">
            <x v="221"/>
          </reference>
          <reference field="2" count="1" selected="0">
            <x v="1"/>
          </reference>
          <reference field="3" count="1">
            <x v="2"/>
          </reference>
        </references>
      </pivotArea>
    </format>
    <format dxfId="2856">
      <pivotArea dataOnly="0" labelOnly="1" fieldPosition="0">
        <references count="3">
          <reference field="1" count="1" selected="0">
            <x v="222"/>
          </reference>
          <reference field="2" count="1" selected="0">
            <x v="1"/>
          </reference>
          <reference field="3" count="0"/>
        </references>
      </pivotArea>
    </format>
    <format dxfId="2855">
      <pivotArea dataOnly="0" labelOnly="1" fieldPosition="0">
        <references count="3">
          <reference field="1" count="1" selected="0">
            <x v="225"/>
          </reference>
          <reference field="2" count="1" selected="0">
            <x v="1"/>
          </reference>
          <reference field="3" count="0"/>
        </references>
      </pivotArea>
    </format>
    <format dxfId="2854">
      <pivotArea dataOnly="0" labelOnly="1" fieldPosition="0">
        <references count="3">
          <reference field="1" count="1" selected="0">
            <x v="226"/>
          </reference>
          <reference field="2" count="1" selected="0">
            <x v="1"/>
          </reference>
          <reference field="3" count="0"/>
        </references>
      </pivotArea>
    </format>
    <format dxfId="2853">
      <pivotArea dataOnly="0" labelOnly="1" fieldPosition="0">
        <references count="3">
          <reference field="1" count="1" selected="0">
            <x v="227"/>
          </reference>
          <reference field="2" count="1" selected="0">
            <x v="1"/>
          </reference>
          <reference field="3" count="3">
            <x v="0"/>
            <x v="1"/>
            <x v="2"/>
          </reference>
        </references>
      </pivotArea>
    </format>
    <format dxfId="2852">
      <pivotArea dataOnly="0" labelOnly="1" fieldPosition="0">
        <references count="3">
          <reference field="1" count="1" selected="0">
            <x v="228"/>
          </reference>
          <reference field="2" count="1" selected="0">
            <x v="1"/>
          </reference>
          <reference field="3" count="3">
            <x v="0"/>
            <x v="1"/>
            <x v="2"/>
          </reference>
        </references>
      </pivotArea>
    </format>
    <format dxfId="2851">
      <pivotArea dataOnly="0" labelOnly="1" fieldPosition="0">
        <references count="3">
          <reference field="1" count="1" selected="0">
            <x v="232"/>
          </reference>
          <reference field="2" count="1" selected="0">
            <x v="1"/>
          </reference>
          <reference field="3" count="5">
            <x v="0"/>
            <x v="1"/>
            <x v="2"/>
            <x v="3"/>
            <x v="4"/>
          </reference>
        </references>
      </pivotArea>
    </format>
    <format dxfId="2850">
      <pivotArea dataOnly="0" labelOnly="1" fieldPosition="0">
        <references count="3">
          <reference field="1" count="1" selected="0">
            <x v="233"/>
          </reference>
          <reference field="2" count="1" selected="0">
            <x v="1"/>
          </reference>
          <reference field="3" count="0"/>
        </references>
      </pivotArea>
    </format>
    <format dxfId="2849">
      <pivotArea dataOnly="0" labelOnly="1" fieldPosition="0">
        <references count="3">
          <reference field="1" count="1" selected="0">
            <x v="234"/>
          </reference>
          <reference field="2" count="1" selected="0">
            <x v="1"/>
          </reference>
          <reference field="3" count="4">
            <x v="0"/>
            <x v="1"/>
            <x v="2"/>
            <x v="3"/>
          </reference>
        </references>
      </pivotArea>
    </format>
    <format dxfId="2848">
      <pivotArea dataOnly="0" labelOnly="1" fieldPosition="0">
        <references count="3">
          <reference field="1" count="1" selected="0">
            <x v="235"/>
          </reference>
          <reference field="2" count="1" selected="0">
            <x v="1"/>
          </reference>
          <reference field="3" count="5">
            <x v="1"/>
            <x v="2"/>
            <x v="3"/>
            <x v="4"/>
            <x v="5"/>
          </reference>
        </references>
      </pivotArea>
    </format>
    <format dxfId="2847">
      <pivotArea dataOnly="0" labelOnly="1" fieldPosition="0">
        <references count="3">
          <reference field="1" count="1" selected="0">
            <x v="236"/>
          </reference>
          <reference field="2" count="1" selected="0">
            <x v="1"/>
          </reference>
          <reference field="3" count="0"/>
        </references>
      </pivotArea>
    </format>
    <format dxfId="2846">
      <pivotArea dataOnly="0" labelOnly="1" fieldPosition="0">
        <references count="3">
          <reference field="1" count="1" selected="0">
            <x v="237"/>
          </reference>
          <reference field="2" count="1" selected="0">
            <x v="1"/>
          </reference>
          <reference field="3" count="4">
            <x v="2"/>
            <x v="3"/>
            <x v="4"/>
            <x v="5"/>
          </reference>
        </references>
      </pivotArea>
    </format>
    <format dxfId="2845">
      <pivotArea dataOnly="0" labelOnly="1" fieldPosition="0">
        <references count="3">
          <reference field="1" count="1" selected="0">
            <x v="238"/>
          </reference>
          <reference field="2" count="1" selected="0">
            <x v="1"/>
          </reference>
          <reference field="3" count="5">
            <x v="0"/>
            <x v="1"/>
            <x v="2"/>
            <x v="3"/>
            <x v="5"/>
          </reference>
        </references>
      </pivotArea>
    </format>
    <format dxfId="2844">
      <pivotArea dataOnly="0" labelOnly="1" fieldPosition="0">
        <references count="3">
          <reference field="1" count="1" selected="0">
            <x v="239"/>
          </reference>
          <reference field="2" count="1" selected="0">
            <x v="1"/>
          </reference>
          <reference field="3" count="0"/>
        </references>
      </pivotArea>
    </format>
    <format dxfId="2843">
      <pivotArea dataOnly="0" labelOnly="1" fieldPosition="0">
        <references count="3">
          <reference field="1" count="1" selected="0">
            <x v="241"/>
          </reference>
          <reference field="2" count="1" selected="0">
            <x v="1"/>
          </reference>
          <reference field="3" count="0"/>
        </references>
      </pivotArea>
    </format>
    <format dxfId="2842">
      <pivotArea dataOnly="0" labelOnly="1" fieldPosition="0">
        <references count="3">
          <reference field="1" count="1" selected="0">
            <x v="242"/>
          </reference>
          <reference field="2" count="1" selected="0">
            <x v="1"/>
          </reference>
          <reference field="3" count="1">
            <x v="1"/>
          </reference>
        </references>
      </pivotArea>
    </format>
    <format dxfId="2841">
      <pivotArea dataOnly="0" labelOnly="1" fieldPosition="0">
        <references count="3">
          <reference field="1" count="1" selected="0">
            <x v="243"/>
          </reference>
          <reference field="2" count="1" selected="0">
            <x v="1"/>
          </reference>
          <reference field="3" count="0"/>
        </references>
      </pivotArea>
    </format>
    <format dxfId="2840">
      <pivotArea dataOnly="0" labelOnly="1" fieldPosition="0">
        <references count="3">
          <reference field="1" count="1" selected="0">
            <x v="244"/>
          </reference>
          <reference field="2" count="1" selected="0">
            <x v="1"/>
          </reference>
          <reference field="3" count="0"/>
        </references>
      </pivotArea>
    </format>
    <format dxfId="2839">
      <pivotArea dataOnly="0" labelOnly="1" fieldPosition="0">
        <references count="3">
          <reference field="1" count="1" selected="0">
            <x v="245"/>
          </reference>
          <reference field="2" count="1" selected="0">
            <x v="1"/>
          </reference>
          <reference field="3" count="0"/>
        </references>
      </pivotArea>
    </format>
    <format dxfId="2838">
      <pivotArea dataOnly="0" labelOnly="1" fieldPosition="0">
        <references count="3">
          <reference field="1" count="1" selected="0">
            <x v="246"/>
          </reference>
          <reference field="2" count="1" selected="0">
            <x v="1"/>
          </reference>
          <reference field="3" count="0"/>
        </references>
      </pivotArea>
    </format>
    <format dxfId="2837">
      <pivotArea dataOnly="0" labelOnly="1" fieldPosition="0">
        <references count="3">
          <reference field="1" count="1" selected="0">
            <x v="247"/>
          </reference>
          <reference field="2" count="1" selected="0">
            <x v="1"/>
          </reference>
          <reference field="3" count="4">
            <x v="0"/>
            <x v="1"/>
            <x v="2"/>
            <x v="3"/>
          </reference>
        </references>
      </pivotArea>
    </format>
    <format dxfId="2836">
      <pivotArea dataOnly="0" labelOnly="1" fieldPosition="0">
        <references count="3">
          <reference field="1" count="1" selected="0">
            <x v="248"/>
          </reference>
          <reference field="2" count="1" selected="0">
            <x v="1"/>
          </reference>
          <reference field="3" count="0"/>
        </references>
      </pivotArea>
    </format>
    <format dxfId="2835">
      <pivotArea dataOnly="0" labelOnly="1" fieldPosition="0">
        <references count="3">
          <reference field="1" count="1" selected="0">
            <x v="249"/>
          </reference>
          <reference field="2" count="1" selected="0">
            <x v="1"/>
          </reference>
          <reference field="3" count="4">
            <x v="0"/>
            <x v="1"/>
            <x v="2"/>
            <x v="3"/>
          </reference>
        </references>
      </pivotArea>
    </format>
    <format dxfId="2834">
      <pivotArea dataOnly="0" labelOnly="1" fieldPosition="0">
        <references count="3">
          <reference field="1" count="1" selected="0">
            <x v="252"/>
          </reference>
          <reference field="2" count="1" selected="0">
            <x v="1"/>
          </reference>
          <reference field="3" count="0"/>
        </references>
      </pivotArea>
    </format>
    <format dxfId="2833">
      <pivotArea dataOnly="0" labelOnly="1" fieldPosition="0">
        <references count="3">
          <reference field="1" count="1" selected="0">
            <x v="256"/>
          </reference>
          <reference field="2" count="1" selected="0">
            <x v="1"/>
          </reference>
          <reference field="3" count="5">
            <x v="0"/>
            <x v="2"/>
            <x v="3"/>
            <x v="4"/>
            <x v="5"/>
          </reference>
        </references>
      </pivotArea>
    </format>
    <format dxfId="2832">
      <pivotArea dataOnly="0" labelOnly="1" fieldPosition="0">
        <references count="3">
          <reference field="1" count="1" selected="0">
            <x v="258"/>
          </reference>
          <reference field="2" count="1" selected="0">
            <x v="1"/>
          </reference>
          <reference field="3" count="1">
            <x v="0"/>
          </reference>
        </references>
      </pivotArea>
    </format>
    <format dxfId="2831">
      <pivotArea dataOnly="0" labelOnly="1" fieldPosition="0">
        <references count="3">
          <reference field="1" count="1" selected="0">
            <x v="82"/>
          </reference>
          <reference field="2" count="1" selected="0">
            <x v="1"/>
          </reference>
          <reference field="3" count="3">
            <x v="3"/>
            <x v="4"/>
            <x v="5"/>
          </reference>
        </references>
      </pivotArea>
    </format>
    <format dxfId="2830">
      <pivotArea dataOnly="0" labelOnly="1" fieldPosition="0">
        <references count="3">
          <reference field="1" count="1" selected="0">
            <x v="144"/>
          </reference>
          <reference field="2" count="1" selected="0">
            <x v="1"/>
          </reference>
          <reference field="3" count="2">
            <x v="3"/>
            <x v="5"/>
          </reference>
        </references>
      </pivotArea>
    </format>
    <format dxfId="2829">
      <pivotArea dataOnly="0" labelOnly="1" fieldPosition="0">
        <references count="3">
          <reference field="1" count="1" selected="0">
            <x v="123"/>
          </reference>
          <reference field="2" count="1" selected="0">
            <x v="1"/>
          </reference>
          <reference field="3" count="2">
            <x v="4"/>
            <x v="5"/>
          </reference>
        </references>
      </pivotArea>
    </format>
    <format dxfId="2828">
      <pivotArea dataOnly="0" labelOnly="1" fieldPosition="0">
        <references count="3">
          <reference field="1" count="1" selected="0">
            <x v="166"/>
          </reference>
          <reference field="2" count="1" selected="0">
            <x v="1"/>
          </reference>
          <reference field="3" count="2">
            <x v="4"/>
            <x v="5"/>
          </reference>
        </references>
      </pivotArea>
    </format>
    <format dxfId="2827">
      <pivotArea dataOnly="0" labelOnly="1" fieldPosition="0">
        <references count="3">
          <reference field="1" count="1" selected="0">
            <x v="202"/>
          </reference>
          <reference field="2" count="1" selected="0">
            <x v="1"/>
          </reference>
          <reference field="3" count="2">
            <x v="4"/>
            <x v="5"/>
          </reference>
        </references>
      </pivotArea>
    </format>
    <format dxfId="2826">
      <pivotArea dataOnly="0" labelOnly="1" fieldPosition="0">
        <references count="3">
          <reference field="1" count="1" selected="0">
            <x v="230"/>
          </reference>
          <reference field="2" count="1" selected="0">
            <x v="1"/>
          </reference>
          <reference field="3" count="2">
            <x v="4"/>
            <x v="5"/>
          </reference>
        </references>
      </pivotArea>
    </format>
    <format dxfId="2825">
      <pivotArea dataOnly="0" labelOnly="1" fieldPosition="0">
        <references count="3">
          <reference field="1" count="1" selected="0">
            <x v="259"/>
          </reference>
          <reference field="2" count="1" selected="0">
            <x v="1"/>
          </reference>
          <reference field="3" count="2">
            <x v="4"/>
            <x v="5"/>
          </reference>
        </references>
      </pivotArea>
    </format>
    <format dxfId="2824">
      <pivotArea dataOnly="0" labelOnly="1" fieldPosition="0">
        <references count="3">
          <reference field="1" count="1" selected="0">
            <x v="85"/>
          </reference>
          <reference field="2" count="1" selected="0">
            <x v="1"/>
          </reference>
          <reference field="3" count="1">
            <x v="5"/>
          </reference>
        </references>
      </pivotArea>
    </format>
    <format dxfId="2823">
      <pivotArea dataOnly="0" labelOnly="1" fieldPosition="0">
        <references count="3">
          <reference field="1" count="1" selected="0">
            <x v="186"/>
          </reference>
          <reference field="2" count="1" selected="0">
            <x v="1"/>
          </reference>
          <reference field="3" count="1">
            <x v="5"/>
          </reference>
        </references>
      </pivotArea>
    </format>
    <format dxfId="2822">
      <pivotArea field="2" type="button" dataOnly="0" labelOnly="1" outline="0" axis="axisRow" fieldPosition="0"/>
    </format>
    <format dxfId="2821">
      <pivotArea dataOnly="0" labelOnly="1" outline="0" fieldPosition="0">
        <references count="1">
          <reference field="4294967294" count="8">
            <x v="0"/>
            <x v="1"/>
            <x v="2"/>
            <x v="3"/>
            <x v="4"/>
            <x v="6"/>
            <x v="8"/>
            <x v="10"/>
          </reference>
        </references>
      </pivotArea>
    </format>
    <format dxfId="2820">
      <pivotArea dataOnly="0" labelOnly="1" outline="0" fieldPosition="0">
        <references count="1">
          <reference field="4294967294" count="8">
            <x v="0"/>
            <x v="1"/>
            <x v="2"/>
            <x v="3"/>
            <x v="4"/>
            <x v="6"/>
            <x v="8"/>
            <x v="10"/>
          </reference>
        </references>
      </pivotArea>
    </format>
    <format dxfId="2819">
      <pivotArea dataOnly="0" labelOnly="1" outline="0" fieldPosition="0">
        <references count="1">
          <reference field="4294967294" count="8">
            <x v="0"/>
            <x v="1"/>
            <x v="2"/>
            <x v="3"/>
            <x v="4"/>
            <x v="6"/>
            <x v="8"/>
            <x v="10"/>
          </reference>
        </references>
      </pivotArea>
    </format>
    <format dxfId="2818">
      <pivotArea outline="0" collapsedLevelsAreSubtotals="1" fieldPosition="0"/>
    </format>
    <format dxfId="2817">
      <pivotArea dataOnly="0" labelOnly="1" outline="0" fieldPosition="0">
        <references count="1">
          <reference field="4294967294" count="1">
            <x v="5"/>
          </reference>
        </references>
      </pivotArea>
    </format>
    <format dxfId="2816">
      <pivotArea dataOnly="0" labelOnly="1" outline="0" fieldPosition="0">
        <references count="1">
          <reference field="4294967294" count="1">
            <x v="7"/>
          </reference>
        </references>
      </pivotArea>
    </format>
    <format dxfId="2815">
      <pivotArea dataOnly="0" labelOnly="1" outline="0" fieldPosition="0">
        <references count="1">
          <reference field="4294967294" count="1">
            <x v="9"/>
          </reference>
        </references>
      </pivotArea>
    </format>
    <format dxfId="2814">
      <pivotArea dataOnly="0" outline="0" fieldPosition="0">
        <references count="1">
          <reference field="4294967294" count="1">
            <x v="2"/>
          </reference>
        </references>
      </pivotArea>
    </format>
    <format dxfId="2813">
      <pivotArea dataOnly="0" outline="0" fieldPosition="0">
        <references count="1">
          <reference field="4294967294" count="1">
            <x v="3"/>
          </reference>
        </references>
      </pivotArea>
    </format>
    <format dxfId="2812">
      <pivotArea dataOnly="0" outline="0" fieldPosition="0">
        <references count="1">
          <reference field="4294967294" count="1">
            <x v="4"/>
          </reference>
        </references>
      </pivotArea>
    </format>
    <format dxfId="2811">
      <pivotArea dataOnly="0" outline="0" fieldPosition="0">
        <references count="1">
          <reference field="4294967294" count="1">
            <x v="5"/>
          </reference>
        </references>
      </pivotArea>
    </format>
    <format dxfId="2810">
      <pivotArea dataOnly="0" outline="0" fieldPosition="0">
        <references count="1">
          <reference field="4294967294" count="1">
            <x v="6"/>
          </reference>
        </references>
      </pivotArea>
    </format>
    <format dxfId="2809">
      <pivotArea dataOnly="0" outline="0" fieldPosition="0">
        <references count="1">
          <reference field="4294967294" count="1">
            <x v="7"/>
          </reference>
        </references>
      </pivotArea>
    </format>
    <format dxfId="2808">
      <pivotArea dataOnly="0" outline="0" fieldPosition="0">
        <references count="1">
          <reference field="4294967294" count="1">
            <x v="8"/>
          </reference>
        </references>
      </pivotArea>
    </format>
    <format dxfId="2807">
      <pivotArea dataOnly="0" outline="0" fieldPosition="0">
        <references count="1">
          <reference field="4294967294" count="1">
            <x v="9"/>
          </reference>
        </references>
      </pivotArea>
    </format>
  </formats>
  <pivotTableStyleInfo name="PivotStyleLight2"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77EC214B-8D67-4DEB-A2F8-1CE4DB915BC0}" name="PivotTable3" cacheId="4"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location ref="B8:M1625" firstHeaderRow="0" firstDataRow="1" firstDataCol="1" rowPageCount="2" colPageCount="1"/>
  <pivotFields count="100">
    <pivotField axis="axisRow" showAll="0" sortType="ascending" defaultSubtotal="0">
      <items count="212">
        <item x="45"/>
        <item x="46"/>
        <item x="37"/>
        <item x="154"/>
        <item x="48"/>
        <item x="49"/>
        <item x="50"/>
        <item x="190"/>
        <item x="191"/>
        <item x="56"/>
        <item x="51"/>
        <item x="172"/>
        <item x="138"/>
        <item x="168"/>
        <item x="42"/>
        <item x="122"/>
        <item x="173"/>
        <item x="192"/>
        <item x="117"/>
        <item x="6"/>
        <item x="52"/>
        <item x="135"/>
        <item x="164"/>
        <item x="131"/>
        <item x="53"/>
        <item x="74"/>
        <item x="132"/>
        <item x="147"/>
        <item x="193"/>
        <item x="0"/>
        <item x="203"/>
        <item x="7"/>
        <item x="174"/>
        <item x="55"/>
        <item x="58"/>
        <item x="3"/>
        <item x="143"/>
        <item x="14"/>
        <item x="92"/>
        <item x="75"/>
        <item x="54"/>
        <item x="169"/>
        <item x="175"/>
        <item x="204"/>
        <item x="57"/>
        <item x="104"/>
        <item x="160"/>
        <item x="17"/>
        <item x="107"/>
        <item x="136"/>
        <item x="59"/>
        <item x="60"/>
        <item x="62"/>
        <item x="63"/>
        <item x="64"/>
        <item x="8"/>
        <item x="9"/>
        <item x="10"/>
        <item x="65"/>
        <item x="139"/>
        <item x="177"/>
        <item x="66"/>
        <item x="67"/>
        <item x="61"/>
        <item x="170"/>
        <item x="148"/>
        <item x="68"/>
        <item x="194"/>
        <item x="205"/>
        <item x="127"/>
        <item x="1"/>
        <item x="23"/>
        <item x="153"/>
        <item x="70"/>
        <item x="5"/>
        <item x="12"/>
        <item x="123"/>
        <item x="71"/>
        <item x="13"/>
        <item x="72"/>
        <item x="118"/>
        <item x="73"/>
        <item x="156"/>
        <item x="119"/>
        <item x="140"/>
        <item x="188"/>
        <item x="133"/>
        <item x="124"/>
        <item x="159"/>
        <item x="2"/>
        <item x="76"/>
        <item x="129"/>
        <item x="178"/>
        <item x="206"/>
        <item x="15"/>
        <item x="77"/>
        <item x="162"/>
        <item x="16"/>
        <item x="163"/>
        <item x="161"/>
        <item x="102"/>
        <item x="103"/>
        <item x="176"/>
        <item x="78"/>
        <item x="79"/>
        <item x="80"/>
        <item x="21"/>
        <item x="18"/>
        <item x="141"/>
        <item x="81"/>
        <item x="195"/>
        <item x="82"/>
        <item x="120"/>
        <item x="121"/>
        <item x="179"/>
        <item x="19"/>
        <item x="20"/>
        <item x="126"/>
        <item x="83"/>
        <item x="180"/>
        <item x="84"/>
        <item x="4"/>
        <item x="196"/>
        <item x="181"/>
        <item x="22"/>
        <item x="189"/>
        <item x="85"/>
        <item x="155"/>
        <item x="130"/>
        <item x="33"/>
        <item x="87"/>
        <item x="144"/>
        <item x="197"/>
        <item x="88"/>
        <item x="89"/>
        <item x="11"/>
        <item x="90"/>
        <item x="198"/>
        <item x="24"/>
        <item x="149"/>
        <item x="142"/>
        <item x="125"/>
        <item x="157"/>
        <item x="158"/>
        <item x="29"/>
        <item x="27"/>
        <item x="28"/>
        <item x="208"/>
        <item x="150"/>
        <item x="165"/>
        <item x="183"/>
        <item x="91"/>
        <item x="151"/>
        <item x="209"/>
        <item x="93"/>
        <item x="86"/>
        <item x="184"/>
        <item x="94"/>
        <item x="210"/>
        <item x="166"/>
        <item x="30"/>
        <item x="95"/>
        <item x="211"/>
        <item x="47"/>
        <item x="96"/>
        <item x="25"/>
        <item x="199"/>
        <item x="31"/>
        <item x="97"/>
        <item x="98"/>
        <item x="182"/>
        <item x="99"/>
        <item x="100"/>
        <item x="32"/>
        <item x="187"/>
        <item x="101"/>
        <item x="202"/>
        <item x="106"/>
        <item x="171"/>
        <item x="108"/>
        <item x="109"/>
        <item x="200"/>
        <item x="110"/>
        <item x="111"/>
        <item x="112"/>
        <item x="186"/>
        <item x="201"/>
        <item x="137"/>
        <item x="113"/>
        <item x="34"/>
        <item x="207"/>
        <item x="114"/>
        <item x="152"/>
        <item x="35"/>
        <item x="116"/>
        <item x="36"/>
        <item x="134"/>
        <item x="40"/>
        <item x="38"/>
        <item x="39"/>
        <item x="41"/>
        <item x="167"/>
        <item x="26"/>
        <item x="185"/>
        <item x="145"/>
        <item x="105"/>
        <item x="69"/>
        <item x="128"/>
        <item x="43"/>
        <item x="146"/>
        <item x="44"/>
        <item x="115"/>
      </items>
    </pivotField>
    <pivotField axis="axisPage" showAll="0" defaultSubtotal="0">
      <items count="261">
        <item x="0"/>
        <item x="58"/>
        <item x="59"/>
        <item x="1"/>
        <item x="62"/>
        <item x="63"/>
        <item x="66"/>
        <item x="232"/>
        <item x="67"/>
        <item x="210"/>
        <item x="233"/>
        <item x="181"/>
        <item x="234"/>
        <item x="2"/>
        <item x="3"/>
        <item x="4"/>
        <item x="211"/>
        <item x="173"/>
        <item x="235"/>
        <item x="5"/>
        <item x="158"/>
        <item x="6"/>
        <item x="7"/>
        <item x="68"/>
        <item x="8"/>
        <item x="69"/>
        <item x="168"/>
        <item x="169"/>
        <item x="174"/>
        <item x="236"/>
        <item x="71"/>
        <item x="182"/>
        <item x="249"/>
        <item x="250"/>
        <item x="72"/>
        <item x="78"/>
        <item x="9"/>
        <item x="74"/>
        <item x="212"/>
        <item x="77"/>
        <item x="189"/>
        <item x="171"/>
        <item x="79"/>
        <item x="213"/>
        <item x="251"/>
        <item x="237"/>
        <item x="81"/>
        <item x="197"/>
        <item x="214"/>
        <item x="85"/>
        <item x="86"/>
        <item x="87"/>
        <item x="10"/>
        <item x="88"/>
        <item x="11"/>
        <item x="175"/>
        <item x="215"/>
        <item x="90"/>
        <item x="13"/>
        <item x="183"/>
        <item x="93"/>
        <item x="238"/>
        <item x="207"/>
        <item x="188"/>
        <item x="14"/>
        <item x="95"/>
        <item x="162"/>
        <item x="96"/>
        <item x="198"/>
        <item x="17"/>
        <item x="176"/>
        <item x="100"/>
        <item x="196"/>
        <item x="199"/>
        <item x="216"/>
        <item x="163"/>
        <item x="18"/>
        <item x="164"/>
        <item x="167"/>
        <item x="217"/>
        <item x="252"/>
        <item x="20"/>
        <item x="21"/>
        <item x="184"/>
        <item x="200"/>
        <item x="103"/>
        <item x="180"/>
        <item x="22"/>
        <item x="104"/>
        <item x="218"/>
        <item x="106"/>
        <item x="108"/>
        <item x="23"/>
        <item x="24"/>
        <item x="177"/>
        <item x="110"/>
        <item x="239"/>
        <item x="111"/>
        <item x="253"/>
        <item x="219"/>
        <item x="201"/>
        <item x="25"/>
        <item x="112"/>
        <item x="26"/>
        <item x="220"/>
        <item x="113"/>
        <item x="221"/>
        <item x="114"/>
        <item x="155"/>
        <item x="240"/>
        <item m="1" x="260"/>
        <item x="27"/>
        <item x="202"/>
        <item x="222"/>
        <item x="28"/>
        <item x="231"/>
        <item x="29"/>
        <item x="241"/>
        <item x="156"/>
        <item x="223"/>
        <item x="121"/>
        <item x="242"/>
        <item x="30"/>
        <item x="31"/>
        <item x="32"/>
        <item x="33"/>
        <item x="178"/>
        <item x="165"/>
        <item x="193"/>
        <item x="194"/>
        <item x="34"/>
        <item x="35"/>
        <item x="254"/>
        <item x="185"/>
        <item x="203"/>
        <item x="190"/>
        <item x="224"/>
        <item x="123"/>
        <item x="255"/>
        <item x="124"/>
        <item x="125"/>
        <item x="126"/>
        <item x="243"/>
        <item x="225"/>
        <item x="127"/>
        <item x="256"/>
        <item x="37"/>
        <item x="195"/>
        <item x="38"/>
        <item x="128"/>
        <item x="129"/>
        <item x="130"/>
        <item x="244"/>
        <item x="132"/>
        <item x="133"/>
        <item x="134"/>
        <item x="40"/>
        <item x="226"/>
        <item x="170"/>
        <item x="41"/>
        <item x="136"/>
        <item x="137"/>
        <item x="248"/>
        <item x="138"/>
        <item x="139"/>
        <item x="140"/>
        <item x="208"/>
        <item x="142"/>
        <item x="143"/>
        <item x="245"/>
        <item x="145"/>
        <item x="42"/>
        <item x="227"/>
        <item x="246"/>
        <item x="228"/>
        <item x="191"/>
        <item x="172"/>
        <item x="43"/>
        <item x="186"/>
        <item x="229"/>
        <item x="230"/>
        <item x="148"/>
        <item x="187"/>
        <item x="44"/>
        <item x="45"/>
        <item x="157"/>
        <item x="204"/>
        <item x="192"/>
        <item x="46"/>
        <item x="179"/>
        <item x="47"/>
        <item x="48"/>
        <item x="149"/>
        <item x="49"/>
        <item x="247"/>
        <item x="50"/>
        <item x="51"/>
        <item x="52"/>
        <item x="53"/>
        <item x="205"/>
        <item x="54"/>
        <item x="206"/>
        <item x="150"/>
        <item x="55"/>
        <item x="209"/>
        <item x="166"/>
        <item x="56"/>
        <item x="153"/>
        <item x="258"/>
        <item x="57"/>
        <item x="154"/>
        <item x="16"/>
        <item x="39"/>
        <item x="70"/>
        <item x="73"/>
        <item x="75"/>
        <item x="84"/>
        <item x="89"/>
        <item x="99"/>
        <item x="107"/>
        <item x="119"/>
        <item x="120"/>
        <item x="92"/>
        <item x="64"/>
        <item x="76"/>
        <item x="82"/>
        <item x="94"/>
        <item x="97"/>
        <item x="109"/>
        <item x="161"/>
        <item x="115"/>
        <item x="116"/>
        <item x="117"/>
        <item x="118"/>
        <item x="122"/>
        <item x="135"/>
        <item x="141"/>
        <item x="144"/>
        <item x="146"/>
        <item x="151"/>
        <item x="152"/>
        <item x="105"/>
        <item x="160"/>
        <item x="15"/>
        <item x="19"/>
        <item x="60"/>
        <item x="61"/>
        <item x="80"/>
        <item x="159"/>
        <item x="98"/>
        <item x="101"/>
        <item x="131"/>
        <item x="147"/>
        <item x="12"/>
        <item x="36"/>
        <item x="65"/>
        <item m="1" x="259"/>
        <item x="91"/>
        <item x="102"/>
        <item x="257"/>
        <item x="83"/>
      </items>
    </pivotField>
    <pivotField axis="axisPage" showAll="0" defaultSubtotal="0">
      <items count="2">
        <item x="0"/>
        <item x="1"/>
      </items>
    </pivotField>
    <pivotField axis="axisRow" showAll="0" defaultSubtotal="0">
      <items count="12">
        <item x="11"/>
        <item x="10"/>
        <item x="9"/>
        <item x="8"/>
        <item x="7"/>
        <item x="6"/>
        <item x="5"/>
        <item x="4"/>
        <item x="3"/>
        <item x="2"/>
        <item x="1"/>
        <item x="0"/>
      </items>
    </pivotField>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numFmtId="3" showAll="0" defaultSubtotal="0"/>
    <pivotField numFmtId="3" showAll="0" defaultSubtotal="0"/>
    <pivotField numFmtId="3" showAll="0" defaultSubtotal="0"/>
    <pivotField dataField="1" numFmtId="3" showAll="0" defaultSubtotal="0"/>
    <pivotField numFmtId="3" showAll="0" defaultSubtotal="0"/>
    <pivotField numFmtId="3"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dataField="1" showAll="0" defaultSubtotal="0"/>
    <pivotField subtotalTop="0" showAll="0" defaultSubtotal="0"/>
    <pivotField dataField="1" showAll="0" defaultSubtotal="0"/>
    <pivotField subtotalTop="0" showAll="0" defaultSubtotal="0"/>
    <pivotField showAll="0" defaultSubtotal="0"/>
    <pivotField subtotalTop="0" showAll="0" defaultSubtotal="0"/>
    <pivotField showAll="0" defaultSubtotal="0"/>
    <pivotField showAll="0" defaultSubtotal="0"/>
    <pivotField subtotalTop="0" showAll="0" defaultSubtotal="0"/>
    <pivotField subtotalTop="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1617">
    <i>
      <x/>
    </i>
    <i r="1">
      <x v="2"/>
    </i>
    <i r="1">
      <x v="3"/>
    </i>
    <i r="1">
      <x v="4"/>
    </i>
    <i r="1">
      <x v="5"/>
    </i>
    <i r="1">
      <x v="6"/>
    </i>
    <i r="1">
      <x v="7"/>
    </i>
    <i r="1">
      <x v="8"/>
    </i>
    <i r="1">
      <x v="9"/>
    </i>
    <i r="1">
      <x v="10"/>
    </i>
    <i r="1">
      <x v="11"/>
    </i>
    <i>
      <x v="1"/>
    </i>
    <i r="1">
      <x v="1"/>
    </i>
    <i r="1">
      <x v="2"/>
    </i>
    <i r="1">
      <x v="4"/>
    </i>
    <i r="1">
      <x v="5"/>
    </i>
    <i r="1">
      <x v="6"/>
    </i>
    <i r="1">
      <x v="7"/>
    </i>
    <i r="1">
      <x v="8"/>
    </i>
    <i r="1">
      <x v="9"/>
    </i>
    <i r="1">
      <x v="10"/>
    </i>
    <i r="1">
      <x v="11"/>
    </i>
    <i>
      <x v="2"/>
    </i>
    <i r="1">
      <x/>
    </i>
    <i r="1">
      <x v="1"/>
    </i>
    <i r="1">
      <x v="2"/>
    </i>
    <i r="1">
      <x v="3"/>
    </i>
    <i r="1">
      <x v="4"/>
    </i>
    <i r="1">
      <x v="5"/>
    </i>
    <i r="1">
      <x v="6"/>
    </i>
    <i r="1">
      <x v="7"/>
    </i>
    <i r="1">
      <x v="8"/>
    </i>
    <i r="1">
      <x v="9"/>
    </i>
    <i r="1">
      <x v="10"/>
    </i>
    <i r="1">
      <x v="11"/>
    </i>
    <i>
      <x v="3"/>
    </i>
    <i r="1">
      <x/>
    </i>
    <i r="1">
      <x v="1"/>
    </i>
    <i r="1">
      <x v="2"/>
    </i>
    <i r="1">
      <x v="3"/>
    </i>
    <i r="1">
      <x v="4"/>
    </i>
    <i r="1">
      <x v="5"/>
    </i>
    <i>
      <x v="4"/>
    </i>
    <i r="1">
      <x/>
    </i>
    <i r="1">
      <x v="1"/>
    </i>
    <i r="1">
      <x v="2"/>
    </i>
    <i r="1">
      <x v="3"/>
    </i>
    <i r="1">
      <x v="4"/>
    </i>
    <i r="1">
      <x v="5"/>
    </i>
    <i r="1">
      <x v="6"/>
    </i>
    <i r="1">
      <x v="7"/>
    </i>
    <i r="1">
      <x v="8"/>
    </i>
    <i r="1">
      <x v="9"/>
    </i>
    <i r="1">
      <x v="10"/>
    </i>
    <i r="1">
      <x v="11"/>
    </i>
    <i>
      <x v="5"/>
    </i>
    <i r="1">
      <x v="9"/>
    </i>
    <i r="1">
      <x v="10"/>
    </i>
    <i r="1">
      <x v="11"/>
    </i>
    <i>
      <x v="6"/>
    </i>
    <i r="1">
      <x/>
    </i>
    <i r="1">
      <x v="1"/>
    </i>
    <i r="1">
      <x v="2"/>
    </i>
    <i r="1">
      <x v="3"/>
    </i>
    <i r="1">
      <x v="4"/>
    </i>
    <i r="1">
      <x v="5"/>
    </i>
    <i r="1">
      <x v="6"/>
    </i>
    <i r="1">
      <x v="7"/>
    </i>
    <i r="1">
      <x v="8"/>
    </i>
    <i r="1">
      <x v="9"/>
    </i>
    <i r="1">
      <x v="10"/>
    </i>
    <i r="1">
      <x v="11"/>
    </i>
    <i>
      <x v="7"/>
    </i>
    <i r="1">
      <x/>
    </i>
    <i r="1">
      <x v="1"/>
    </i>
    <i>
      <x v="8"/>
    </i>
    <i r="1">
      <x/>
    </i>
    <i r="1">
      <x v="1"/>
    </i>
    <i>
      <x v="9"/>
    </i>
    <i r="1">
      <x v="8"/>
    </i>
    <i r="1">
      <x v="9"/>
    </i>
    <i r="1">
      <x v="10"/>
    </i>
    <i r="1">
      <x v="11"/>
    </i>
    <i>
      <x v="10"/>
    </i>
    <i r="1">
      <x v="7"/>
    </i>
    <i r="1">
      <x v="8"/>
    </i>
    <i r="1">
      <x v="9"/>
    </i>
    <i r="1">
      <x v="10"/>
    </i>
    <i r="1">
      <x v="11"/>
    </i>
    <i>
      <x v="11"/>
    </i>
    <i r="1">
      <x/>
    </i>
    <i r="1">
      <x v="1"/>
    </i>
    <i r="1">
      <x v="2"/>
    </i>
    <i>
      <x v="12"/>
    </i>
    <i r="1">
      <x v="6"/>
    </i>
    <i r="1">
      <x v="7"/>
    </i>
    <i>
      <x v="13"/>
    </i>
    <i r="1">
      <x/>
    </i>
    <i r="1">
      <x v="1"/>
    </i>
    <i r="1">
      <x v="2"/>
    </i>
    <i r="1">
      <x v="3"/>
    </i>
    <i>
      <x v="14"/>
    </i>
    <i r="1">
      <x/>
    </i>
    <i r="1">
      <x v="1"/>
    </i>
    <i r="1">
      <x v="2"/>
    </i>
    <i r="1">
      <x v="3"/>
    </i>
    <i r="1">
      <x v="4"/>
    </i>
    <i r="1">
      <x v="5"/>
    </i>
    <i r="1">
      <x v="6"/>
    </i>
    <i r="1">
      <x v="7"/>
    </i>
    <i r="1">
      <x v="8"/>
    </i>
    <i r="1">
      <x v="9"/>
    </i>
    <i r="1">
      <x v="10"/>
    </i>
    <i r="1">
      <x v="11"/>
    </i>
    <i>
      <x v="15"/>
    </i>
    <i r="1">
      <x/>
    </i>
    <i r="1">
      <x v="1"/>
    </i>
    <i r="1">
      <x v="2"/>
    </i>
    <i r="1">
      <x v="3"/>
    </i>
    <i r="1">
      <x v="4"/>
    </i>
    <i r="1">
      <x v="5"/>
    </i>
    <i r="1">
      <x v="6"/>
    </i>
    <i r="1">
      <x v="7"/>
    </i>
    <i r="1">
      <x v="8"/>
    </i>
    <i r="1">
      <x v="9"/>
    </i>
    <i>
      <x v="16"/>
    </i>
    <i r="1">
      <x/>
    </i>
    <i r="1">
      <x v="1"/>
    </i>
    <i r="1">
      <x v="2"/>
    </i>
    <i>
      <x v="17"/>
    </i>
    <i r="1">
      <x v="1"/>
    </i>
    <i>
      <x v="18"/>
    </i>
    <i r="1">
      <x v="1"/>
    </i>
    <i r="1">
      <x v="2"/>
    </i>
    <i r="1">
      <x v="4"/>
    </i>
    <i r="1">
      <x v="5"/>
    </i>
    <i r="1">
      <x v="6"/>
    </i>
    <i r="1">
      <x v="7"/>
    </i>
    <i r="1">
      <x v="8"/>
    </i>
    <i r="1">
      <x v="9"/>
    </i>
    <i r="1">
      <x v="10"/>
    </i>
    <i>
      <x v="19"/>
    </i>
    <i r="1">
      <x/>
    </i>
    <i r="1">
      <x v="1"/>
    </i>
    <i r="1">
      <x v="2"/>
    </i>
    <i r="1">
      <x v="3"/>
    </i>
    <i r="1">
      <x v="4"/>
    </i>
    <i r="1">
      <x v="5"/>
    </i>
    <i r="1">
      <x v="6"/>
    </i>
    <i r="1">
      <x v="7"/>
    </i>
    <i r="1">
      <x v="8"/>
    </i>
    <i r="1">
      <x v="9"/>
    </i>
    <i r="1">
      <x v="10"/>
    </i>
    <i r="1">
      <x v="11"/>
    </i>
    <i>
      <x v="20"/>
    </i>
    <i r="1">
      <x v="1"/>
    </i>
    <i r="1">
      <x v="2"/>
    </i>
    <i r="1">
      <x v="3"/>
    </i>
    <i r="1">
      <x v="4"/>
    </i>
    <i r="1">
      <x v="5"/>
    </i>
    <i r="1">
      <x v="6"/>
    </i>
    <i r="1">
      <x v="7"/>
    </i>
    <i r="1">
      <x v="8"/>
    </i>
    <i r="1">
      <x v="9"/>
    </i>
    <i r="1">
      <x v="10"/>
    </i>
    <i r="1">
      <x v="11"/>
    </i>
    <i>
      <x v="21"/>
    </i>
    <i r="1">
      <x/>
    </i>
    <i r="1">
      <x v="1"/>
    </i>
    <i r="1">
      <x v="2"/>
    </i>
    <i r="1">
      <x v="3"/>
    </i>
    <i r="1">
      <x v="4"/>
    </i>
    <i r="1">
      <x v="5"/>
    </i>
    <i r="1">
      <x v="6"/>
    </i>
    <i r="1">
      <x v="7"/>
    </i>
    <i r="1">
      <x v="8"/>
    </i>
    <i>
      <x v="22"/>
    </i>
    <i r="1">
      <x/>
    </i>
    <i r="1">
      <x v="1"/>
    </i>
    <i r="1">
      <x v="2"/>
    </i>
    <i r="1">
      <x v="3"/>
    </i>
    <i>
      <x v="23"/>
    </i>
    <i r="1">
      <x/>
    </i>
    <i r="1">
      <x v="1"/>
    </i>
    <i r="1">
      <x v="2"/>
    </i>
    <i r="1">
      <x v="3"/>
    </i>
    <i r="1">
      <x v="4"/>
    </i>
    <i r="1">
      <x v="5"/>
    </i>
    <i r="1">
      <x v="6"/>
    </i>
    <i r="1">
      <x v="7"/>
    </i>
    <i r="1">
      <x v="8"/>
    </i>
    <i>
      <x v="24"/>
    </i>
    <i r="1">
      <x v="8"/>
    </i>
    <i r="1">
      <x v="9"/>
    </i>
    <i r="1">
      <x v="10"/>
    </i>
    <i r="1">
      <x v="11"/>
    </i>
    <i>
      <x v="25"/>
    </i>
    <i r="1">
      <x v="11"/>
    </i>
    <i>
      <x v="26"/>
    </i>
    <i r="1">
      <x v="6"/>
    </i>
    <i r="1">
      <x v="7"/>
    </i>
    <i r="1">
      <x v="8"/>
    </i>
    <i>
      <x v="27"/>
    </i>
    <i r="1">
      <x/>
    </i>
    <i r="1">
      <x v="1"/>
    </i>
    <i r="1">
      <x v="2"/>
    </i>
    <i r="1">
      <x v="3"/>
    </i>
    <i r="1">
      <x v="4"/>
    </i>
    <i r="1">
      <x v="5"/>
    </i>
    <i r="1">
      <x v="6"/>
    </i>
    <i>
      <x v="28"/>
    </i>
    <i r="1">
      <x/>
    </i>
    <i r="1">
      <x v="1"/>
    </i>
    <i>
      <x v="29"/>
    </i>
    <i r="1">
      <x/>
    </i>
    <i r="1">
      <x v="1"/>
    </i>
    <i r="1">
      <x v="2"/>
    </i>
    <i r="1">
      <x v="3"/>
    </i>
    <i r="1">
      <x v="4"/>
    </i>
    <i r="1">
      <x v="5"/>
    </i>
    <i r="1">
      <x v="6"/>
    </i>
    <i r="1">
      <x v="7"/>
    </i>
    <i r="1">
      <x v="8"/>
    </i>
    <i r="1">
      <x v="9"/>
    </i>
    <i r="1">
      <x v="10"/>
    </i>
    <i r="1">
      <x v="11"/>
    </i>
    <i>
      <x v="30"/>
    </i>
    <i r="1">
      <x/>
    </i>
    <i>
      <x v="31"/>
    </i>
    <i r="1">
      <x/>
    </i>
    <i r="1">
      <x v="1"/>
    </i>
    <i r="1">
      <x v="2"/>
    </i>
    <i r="1">
      <x v="3"/>
    </i>
    <i r="1">
      <x v="4"/>
    </i>
    <i r="1">
      <x v="5"/>
    </i>
    <i r="1">
      <x v="6"/>
    </i>
    <i r="1">
      <x v="7"/>
    </i>
    <i r="1">
      <x v="8"/>
    </i>
    <i r="1">
      <x v="9"/>
    </i>
    <i r="1">
      <x v="10"/>
    </i>
    <i r="1">
      <x v="11"/>
    </i>
    <i>
      <x v="32"/>
    </i>
    <i r="1">
      <x/>
    </i>
    <i r="1">
      <x v="1"/>
    </i>
    <i r="1">
      <x v="2"/>
    </i>
    <i>
      <x v="33"/>
    </i>
    <i r="1">
      <x v="8"/>
    </i>
    <i r="1">
      <x v="9"/>
    </i>
    <i r="1">
      <x v="10"/>
    </i>
    <i r="1">
      <x v="11"/>
    </i>
    <i>
      <x v="34"/>
    </i>
    <i r="1">
      <x v="8"/>
    </i>
    <i r="1">
      <x v="9"/>
    </i>
    <i r="1">
      <x v="10"/>
    </i>
    <i r="1">
      <x v="11"/>
    </i>
    <i>
      <x v="35"/>
    </i>
    <i r="1">
      <x v="10"/>
    </i>
    <i r="1">
      <x v="11"/>
    </i>
    <i>
      <x v="36"/>
    </i>
    <i r="1">
      <x v="1"/>
    </i>
    <i r="1">
      <x v="2"/>
    </i>
    <i r="1">
      <x v="3"/>
    </i>
    <i r="1">
      <x v="4"/>
    </i>
    <i r="1">
      <x v="5"/>
    </i>
    <i r="1">
      <x v="6"/>
    </i>
    <i r="1">
      <x v="7"/>
    </i>
    <i>
      <x v="37"/>
    </i>
    <i r="1">
      <x/>
    </i>
    <i r="1">
      <x v="1"/>
    </i>
    <i r="1">
      <x v="2"/>
    </i>
    <i r="1">
      <x v="3"/>
    </i>
    <i r="1">
      <x v="4"/>
    </i>
    <i r="1">
      <x v="5"/>
    </i>
    <i r="1">
      <x v="6"/>
    </i>
    <i r="1">
      <x v="7"/>
    </i>
    <i r="1">
      <x v="8"/>
    </i>
    <i r="1">
      <x v="9"/>
    </i>
    <i r="1">
      <x v="10"/>
    </i>
    <i r="1">
      <x v="11"/>
    </i>
    <i>
      <x v="38"/>
    </i>
    <i r="1">
      <x/>
    </i>
    <i r="1">
      <x v="1"/>
    </i>
    <i r="1">
      <x v="2"/>
    </i>
    <i r="1">
      <x v="3"/>
    </i>
    <i r="1">
      <x v="4"/>
    </i>
    <i r="1">
      <x v="5"/>
    </i>
    <i r="1">
      <x v="6"/>
    </i>
    <i r="1">
      <x v="7"/>
    </i>
    <i r="1">
      <x v="8"/>
    </i>
    <i r="1">
      <x v="9"/>
    </i>
    <i r="1">
      <x v="10"/>
    </i>
    <i r="1">
      <x v="11"/>
    </i>
    <i>
      <x v="39"/>
    </i>
    <i r="1">
      <x/>
    </i>
    <i r="1">
      <x v="1"/>
    </i>
    <i r="1">
      <x v="2"/>
    </i>
    <i r="1">
      <x v="3"/>
    </i>
    <i r="1">
      <x v="4"/>
    </i>
    <i r="1">
      <x v="5"/>
    </i>
    <i r="1">
      <x v="6"/>
    </i>
    <i r="1">
      <x v="7"/>
    </i>
    <i r="1">
      <x v="8"/>
    </i>
    <i r="1">
      <x v="9"/>
    </i>
    <i r="1">
      <x v="10"/>
    </i>
    <i r="1">
      <x v="11"/>
    </i>
    <i>
      <x v="40"/>
    </i>
    <i r="1">
      <x v="4"/>
    </i>
    <i r="1">
      <x v="5"/>
    </i>
    <i r="1">
      <x v="6"/>
    </i>
    <i r="1">
      <x v="7"/>
    </i>
    <i r="1">
      <x v="8"/>
    </i>
    <i r="1">
      <x v="9"/>
    </i>
    <i r="1">
      <x v="10"/>
    </i>
    <i r="1">
      <x v="11"/>
    </i>
    <i>
      <x v="41"/>
    </i>
    <i r="1">
      <x/>
    </i>
    <i r="1">
      <x v="1"/>
    </i>
    <i r="1">
      <x v="2"/>
    </i>
    <i>
      <x v="42"/>
    </i>
    <i r="1">
      <x v="1"/>
    </i>
    <i r="1">
      <x v="2"/>
    </i>
    <i>
      <x v="43"/>
    </i>
    <i r="1">
      <x/>
    </i>
    <i>
      <x v="44"/>
    </i>
    <i r="1">
      <x v="10"/>
    </i>
    <i r="1">
      <x v="11"/>
    </i>
    <i>
      <x v="45"/>
    </i>
    <i r="1">
      <x/>
    </i>
    <i r="1">
      <x v="1"/>
    </i>
    <i r="1">
      <x v="2"/>
    </i>
    <i r="1">
      <x v="3"/>
    </i>
    <i r="1">
      <x v="4"/>
    </i>
    <i r="1">
      <x v="5"/>
    </i>
    <i r="1">
      <x v="6"/>
    </i>
    <i r="1">
      <x v="7"/>
    </i>
    <i r="1">
      <x v="8"/>
    </i>
    <i r="1">
      <x v="9"/>
    </i>
    <i r="1">
      <x v="10"/>
    </i>
    <i r="1">
      <x v="11"/>
    </i>
    <i>
      <x v="46"/>
    </i>
    <i r="1">
      <x/>
    </i>
    <i r="1">
      <x v="1"/>
    </i>
    <i r="1">
      <x v="2"/>
    </i>
    <i r="1">
      <x v="3"/>
    </i>
    <i>
      <x v="47"/>
    </i>
    <i r="1">
      <x v="4"/>
    </i>
    <i r="1">
      <x v="5"/>
    </i>
    <i r="1">
      <x v="6"/>
    </i>
    <i r="1">
      <x v="7"/>
    </i>
    <i r="1">
      <x v="8"/>
    </i>
    <i r="1">
      <x v="9"/>
    </i>
    <i r="1">
      <x v="10"/>
    </i>
    <i r="1">
      <x v="11"/>
    </i>
    <i>
      <x v="48"/>
    </i>
    <i r="1">
      <x/>
    </i>
    <i r="1">
      <x v="1"/>
    </i>
    <i r="1">
      <x v="2"/>
    </i>
    <i r="1">
      <x v="3"/>
    </i>
    <i r="1">
      <x v="4"/>
    </i>
    <i r="1">
      <x v="5"/>
    </i>
    <i r="1">
      <x v="6"/>
    </i>
    <i r="1">
      <x v="7"/>
    </i>
    <i r="1">
      <x v="8"/>
    </i>
    <i r="1">
      <x v="9"/>
    </i>
    <i r="1">
      <x v="10"/>
    </i>
    <i r="1">
      <x v="11"/>
    </i>
    <i>
      <x v="49"/>
    </i>
    <i r="1">
      <x/>
    </i>
    <i r="1">
      <x v="1"/>
    </i>
    <i r="1">
      <x v="2"/>
    </i>
    <i r="1">
      <x v="3"/>
    </i>
    <i r="1">
      <x v="4"/>
    </i>
    <i r="1">
      <x v="5"/>
    </i>
    <i r="1">
      <x v="6"/>
    </i>
    <i r="1">
      <x v="7"/>
    </i>
    <i r="1">
      <x v="8"/>
    </i>
    <i>
      <x v="50"/>
    </i>
    <i r="1">
      <x v="9"/>
    </i>
    <i r="1">
      <x v="10"/>
    </i>
    <i r="1">
      <x v="11"/>
    </i>
    <i>
      <x v="51"/>
    </i>
    <i r="1">
      <x v="11"/>
    </i>
    <i>
      <x v="52"/>
    </i>
    <i r="1">
      <x v="7"/>
    </i>
    <i r="1">
      <x v="8"/>
    </i>
    <i r="1">
      <x v="9"/>
    </i>
    <i r="1">
      <x v="10"/>
    </i>
    <i r="1">
      <x v="11"/>
    </i>
    <i>
      <x v="53"/>
    </i>
    <i r="1">
      <x/>
    </i>
    <i r="1">
      <x v="1"/>
    </i>
    <i r="1">
      <x v="2"/>
    </i>
    <i r="1">
      <x v="3"/>
    </i>
    <i r="1">
      <x v="4"/>
    </i>
    <i r="1">
      <x v="5"/>
    </i>
    <i r="1">
      <x v="6"/>
    </i>
    <i r="1">
      <x v="7"/>
    </i>
    <i r="1">
      <x v="8"/>
    </i>
    <i r="1">
      <x v="9"/>
    </i>
    <i r="1">
      <x v="10"/>
    </i>
    <i r="1">
      <x v="11"/>
    </i>
    <i>
      <x v="54"/>
    </i>
    <i r="1">
      <x/>
    </i>
    <i r="1">
      <x v="1"/>
    </i>
    <i r="1">
      <x v="2"/>
    </i>
    <i r="1">
      <x v="3"/>
    </i>
    <i r="1">
      <x v="4"/>
    </i>
    <i r="1">
      <x v="5"/>
    </i>
    <i r="1">
      <x v="6"/>
    </i>
    <i r="1">
      <x v="7"/>
    </i>
    <i r="1">
      <x v="8"/>
    </i>
    <i r="1">
      <x v="9"/>
    </i>
    <i r="1">
      <x v="10"/>
    </i>
    <i r="1">
      <x v="11"/>
    </i>
    <i>
      <x v="55"/>
    </i>
    <i r="1">
      <x/>
    </i>
    <i r="1">
      <x v="1"/>
    </i>
    <i r="1">
      <x v="2"/>
    </i>
    <i r="1">
      <x v="3"/>
    </i>
    <i r="1">
      <x v="4"/>
    </i>
    <i r="1">
      <x v="5"/>
    </i>
    <i r="1">
      <x v="6"/>
    </i>
    <i r="1">
      <x v="7"/>
    </i>
    <i r="1">
      <x v="8"/>
    </i>
    <i r="1">
      <x v="9"/>
    </i>
    <i r="1">
      <x v="10"/>
    </i>
    <i r="1">
      <x v="11"/>
    </i>
    <i>
      <x v="56"/>
    </i>
    <i r="1">
      <x/>
    </i>
    <i r="1">
      <x v="1"/>
    </i>
    <i r="1">
      <x v="2"/>
    </i>
    <i r="1">
      <x v="3"/>
    </i>
    <i r="1">
      <x v="4"/>
    </i>
    <i r="1">
      <x v="5"/>
    </i>
    <i r="1">
      <x v="6"/>
    </i>
    <i r="1">
      <x v="7"/>
    </i>
    <i r="1">
      <x v="8"/>
    </i>
    <i r="1">
      <x v="9"/>
    </i>
    <i r="1">
      <x v="10"/>
    </i>
    <i r="1">
      <x v="11"/>
    </i>
    <i>
      <x v="57"/>
    </i>
    <i r="1">
      <x v="11"/>
    </i>
    <i>
      <x v="58"/>
    </i>
    <i r="1">
      <x v="8"/>
    </i>
    <i r="1">
      <x v="9"/>
    </i>
    <i r="1">
      <x v="10"/>
    </i>
    <i r="1">
      <x v="11"/>
    </i>
    <i>
      <x v="59"/>
    </i>
    <i r="1">
      <x/>
    </i>
    <i r="1">
      <x v="1"/>
    </i>
    <i r="1">
      <x v="2"/>
    </i>
    <i r="1">
      <x v="3"/>
    </i>
    <i r="1">
      <x v="4"/>
    </i>
    <i r="1">
      <x v="5"/>
    </i>
    <i r="1">
      <x v="6"/>
    </i>
    <i r="1">
      <x v="7"/>
    </i>
    <i>
      <x v="60"/>
    </i>
    <i r="1">
      <x/>
    </i>
    <i r="1">
      <x v="1"/>
    </i>
    <i r="1">
      <x v="2"/>
    </i>
    <i>
      <x v="61"/>
    </i>
    <i r="1">
      <x v="1"/>
    </i>
    <i r="1">
      <x v="2"/>
    </i>
    <i r="1">
      <x v="3"/>
    </i>
    <i r="1">
      <x v="4"/>
    </i>
    <i r="1">
      <x v="5"/>
    </i>
    <i r="1">
      <x v="6"/>
    </i>
    <i r="1">
      <x v="7"/>
    </i>
    <i r="1">
      <x v="8"/>
    </i>
    <i r="1">
      <x v="9"/>
    </i>
    <i r="1">
      <x v="10"/>
    </i>
    <i r="1">
      <x v="11"/>
    </i>
    <i>
      <x v="62"/>
    </i>
    <i r="1">
      <x v="11"/>
    </i>
    <i>
      <x v="63"/>
    </i>
    <i r="1">
      <x/>
    </i>
    <i r="1">
      <x v="1"/>
    </i>
    <i r="1">
      <x v="2"/>
    </i>
    <i r="1">
      <x v="3"/>
    </i>
    <i r="1">
      <x v="4"/>
    </i>
    <i r="1">
      <x v="5"/>
    </i>
    <i r="1">
      <x v="6"/>
    </i>
    <i r="1">
      <x v="7"/>
    </i>
    <i r="1">
      <x v="8"/>
    </i>
    <i r="1">
      <x v="9"/>
    </i>
    <i r="1">
      <x v="10"/>
    </i>
    <i r="1">
      <x v="11"/>
    </i>
    <i>
      <x v="64"/>
    </i>
    <i r="1">
      <x/>
    </i>
    <i r="1">
      <x v="1"/>
    </i>
    <i r="1">
      <x v="2"/>
    </i>
    <i>
      <x v="65"/>
    </i>
    <i r="1">
      <x v="6"/>
    </i>
    <i>
      <x v="66"/>
    </i>
    <i r="1">
      <x/>
    </i>
    <i r="1">
      <x v="1"/>
    </i>
    <i r="1">
      <x v="2"/>
    </i>
    <i r="1">
      <x v="3"/>
    </i>
    <i r="1">
      <x v="4"/>
    </i>
    <i r="1">
      <x v="5"/>
    </i>
    <i r="1">
      <x v="6"/>
    </i>
    <i r="1">
      <x v="7"/>
    </i>
    <i r="1">
      <x v="8"/>
    </i>
    <i r="1">
      <x v="9"/>
    </i>
    <i r="1">
      <x v="10"/>
    </i>
    <i r="1">
      <x v="11"/>
    </i>
    <i>
      <x v="67"/>
    </i>
    <i r="1">
      <x v="1"/>
    </i>
    <i>
      <x v="68"/>
    </i>
    <i r="1">
      <x/>
    </i>
    <i>
      <x v="69"/>
    </i>
    <i r="1">
      <x v="9"/>
    </i>
    <i>
      <x v="70"/>
    </i>
    <i r="1">
      <x v="6"/>
    </i>
    <i r="1">
      <x v="7"/>
    </i>
    <i r="1">
      <x v="8"/>
    </i>
    <i r="1">
      <x v="9"/>
    </i>
    <i r="1">
      <x v="10"/>
    </i>
    <i r="1">
      <x v="11"/>
    </i>
    <i>
      <x v="71"/>
    </i>
    <i r="1">
      <x v="3"/>
    </i>
    <i r="1">
      <x v="4"/>
    </i>
    <i r="1">
      <x v="5"/>
    </i>
    <i r="1">
      <x v="6"/>
    </i>
    <i r="1">
      <x v="7"/>
    </i>
    <i r="1">
      <x v="8"/>
    </i>
    <i r="1">
      <x v="9"/>
    </i>
    <i r="1">
      <x v="10"/>
    </i>
    <i r="1">
      <x v="11"/>
    </i>
    <i>
      <x v="72"/>
    </i>
    <i r="1">
      <x v="1"/>
    </i>
    <i r="1">
      <x v="2"/>
    </i>
    <i r="1">
      <x v="3"/>
    </i>
    <i r="1">
      <x v="4"/>
    </i>
    <i r="1">
      <x v="5"/>
    </i>
    <i r="1">
      <x v="6"/>
    </i>
    <i>
      <x v="73"/>
    </i>
    <i r="1">
      <x v="4"/>
    </i>
    <i r="1">
      <x v="5"/>
    </i>
    <i r="1">
      <x v="6"/>
    </i>
    <i r="1">
      <x v="7"/>
    </i>
    <i r="1">
      <x v="8"/>
    </i>
    <i r="1">
      <x v="9"/>
    </i>
    <i r="1">
      <x v="10"/>
    </i>
    <i r="1">
      <x v="11"/>
    </i>
    <i>
      <x v="74"/>
    </i>
    <i r="1">
      <x/>
    </i>
    <i r="1">
      <x v="1"/>
    </i>
    <i r="1">
      <x v="2"/>
    </i>
    <i r="1">
      <x v="3"/>
    </i>
    <i r="1">
      <x v="4"/>
    </i>
    <i r="1">
      <x v="5"/>
    </i>
    <i r="1">
      <x v="6"/>
    </i>
    <i r="1">
      <x v="7"/>
    </i>
    <i r="1">
      <x v="8"/>
    </i>
    <i r="1">
      <x v="9"/>
    </i>
    <i r="1">
      <x v="10"/>
    </i>
    <i r="1">
      <x v="11"/>
    </i>
    <i>
      <x v="75"/>
    </i>
    <i r="1">
      <x v="10"/>
    </i>
    <i r="1">
      <x v="11"/>
    </i>
    <i>
      <x v="76"/>
    </i>
    <i r="1">
      <x v="5"/>
    </i>
    <i r="1">
      <x v="6"/>
    </i>
    <i r="1">
      <x v="7"/>
    </i>
    <i r="1">
      <x v="8"/>
    </i>
    <i r="1">
      <x v="9"/>
    </i>
    <i>
      <x v="77"/>
    </i>
    <i r="1">
      <x/>
    </i>
    <i r="1">
      <x v="1"/>
    </i>
    <i r="1">
      <x v="2"/>
    </i>
    <i r="1">
      <x v="3"/>
    </i>
    <i r="1">
      <x v="4"/>
    </i>
    <i r="1">
      <x v="5"/>
    </i>
    <i r="1">
      <x v="6"/>
    </i>
    <i r="1">
      <x v="7"/>
    </i>
    <i r="1">
      <x v="8"/>
    </i>
    <i r="1">
      <x v="9"/>
    </i>
    <i r="1">
      <x v="10"/>
    </i>
    <i r="1">
      <x v="11"/>
    </i>
    <i>
      <x v="78"/>
    </i>
    <i r="1">
      <x v="7"/>
    </i>
    <i r="1">
      <x v="8"/>
    </i>
    <i r="1">
      <x v="9"/>
    </i>
    <i r="1">
      <x v="10"/>
    </i>
    <i r="1">
      <x v="11"/>
    </i>
    <i>
      <x v="79"/>
    </i>
    <i r="1">
      <x v="9"/>
    </i>
    <i r="1">
      <x v="10"/>
    </i>
    <i r="1">
      <x v="11"/>
    </i>
    <i>
      <x v="80"/>
    </i>
    <i r="1">
      <x v="10"/>
    </i>
    <i>
      <x v="81"/>
    </i>
    <i r="1">
      <x v="10"/>
    </i>
    <i r="1">
      <x v="11"/>
    </i>
    <i>
      <x v="82"/>
    </i>
    <i r="1">
      <x/>
    </i>
    <i r="1">
      <x v="1"/>
    </i>
    <i r="1">
      <x v="2"/>
    </i>
    <i r="1">
      <x v="3"/>
    </i>
    <i r="1">
      <x v="4"/>
    </i>
    <i r="1">
      <x v="5"/>
    </i>
    <i>
      <x v="83"/>
    </i>
    <i r="1">
      <x v="8"/>
    </i>
    <i r="1">
      <x v="9"/>
    </i>
    <i r="1">
      <x v="10"/>
    </i>
    <i>
      <x v="84"/>
    </i>
    <i r="1">
      <x v="6"/>
    </i>
    <i r="1">
      <x v="7"/>
    </i>
    <i>
      <x v="85"/>
    </i>
    <i r="1">
      <x/>
    </i>
    <i r="1">
      <x v="1"/>
    </i>
    <i>
      <x v="86"/>
    </i>
    <i r="1">
      <x/>
    </i>
    <i r="1">
      <x v="1"/>
    </i>
    <i r="1">
      <x v="2"/>
    </i>
    <i r="1">
      <x v="3"/>
    </i>
    <i r="1">
      <x v="4"/>
    </i>
    <i r="1">
      <x v="5"/>
    </i>
    <i r="1">
      <x v="6"/>
    </i>
    <i r="1">
      <x v="7"/>
    </i>
    <i r="1">
      <x v="8"/>
    </i>
    <i>
      <x v="87"/>
    </i>
    <i r="1">
      <x/>
    </i>
    <i r="1">
      <x v="1"/>
    </i>
    <i r="1">
      <x v="2"/>
    </i>
    <i r="1">
      <x v="7"/>
    </i>
    <i r="1">
      <x v="8"/>
    </i>
    <i r="1">
      <x v="9"/>
    </i>
    <i>
      <x v="88"/>
    </i>
    <i r="1">
      <x v="4"/>
    </i>
    <i>
      <x v="89"/>
    </i>
    <i r="1">
      <x/>
    </i>
    <i r="1">
      <x v="1"/>
    </i>
    <i r="1">
      <x v="2"/>
    </i>
    <i r="1">
      <x v="3"/>
    </i>
    <i r="1">
      <x v="4"/>
    </i>
    <i r="1">
      <x v="5"/>
    </i>
    <i r="1">
      <x v="6"/>
    </i>
    <i r="1">
      <x v="7"/>
    </i>
    <i r="1">
      <x v="8"/>
    </i>
    <i r="1">
      <x v="9"/>
    </i>
    <i r="1">
      <x v="10"/>
    </i>
    <i r="1">
      <x v="11"/>
    </i>
    <i>
      <x v="90"/>
    </i>
    <i r="1">
      <x v="10"/>
    </i>
    <i r="1">
      <x v="11"/>
    </i>
    <i>
      <x v="91"/>
    </i>
    <i r="1">
      <x/>
    </i>
    <i r="1">
      <x v="1"/>
    </i>
    <i r="1">
      <x v="2"/>
    </i>
    <i r="1">
      <x v="3"/>
    </i>
    <i r="1">
      <x v="4"/>
    </i>
    <i r="1">
      <x v="5"/>
    </i>
    <i r="1">
      <x v="6"/>
    </i>
    <i r="1">
      <x v="7"/>
    </i>
    <i r="1">
      <x v="8"/>
    </i>
    <i r="1">
      <x v="9"/>
    </i>
    <i>
      <x v="92"/>
    </i>
    <i r="1">
      <x/>
    </i>
    <i r="1">
      <x v="1"/>
    </i>
    <i r="1">
      <x v="2"/>
    </i>
    <i>
      <x v="93"/>
    </i>
    <i r="1">
      <x/>
    </i>
    <i>
      <x v="94"/>
    </i>
    <i r="1">
      <x/>
    </i>
    <i r="1">
      <x v="1"/>
    </i>
    <i r="1">
      <x v="2"/>
    </i>
    <i r="1">
      <x v="3"/>
    </i>
    <i r="1">
      <x v="4"/>
    </i>
    <i r="1">
      <x v="5"/>
    </i>
    <i r="1">
      <x v="6"/>
    </i>
    <i r="1">
      <x v="7"/>
    </i>
    <i r="1">
      <x v="8"/>
    </i>
    <i r="1">
      <x v="9"/>
    </i>
    <i r="1">
      <x v="10"/>
    </i>
    <i r="1">
      <x v="11"/>
    </i>
    <i>
      <x v="95"/>
    </i>
    <i r="1">
      <x v="11"/>
    </i>
    <i>
      <x v="96"/>
    </i>
    <i r="1">
      <x/>
    </i>
    <i r="1">
      <x v="1"/>
    </i>
    <i r="1">
      <x v="2"/>
    </i>
    <i r="1">
      <x v="3"/>
    </i>
    <i>
      <x v="97"/>
    </i>
    <i r="1">
      <x/>
    </i>
    <i r="1">
      <x v="1"/>
    </i>
    <i r="1">
      <x v="2"/>
    </i>
    <i r="1">
      <x v="3"/>
    </i>
    <i r="1">
      <x v="4"/>
    </i>
    <i r="1">
      <x v="5"/>
    </i>
    <i r="1">
      <x v="6"/>
    </i>
    <i r="1">
      <x v="7"/>
    </i>
    <i r="1">
      <x v="8"/>
    </i>
    <i r="1">
      <x v="9"/>
    </i>
    <i r="1">
      <x v="10"/>
    </i>
    <i r="1">
      <x v="11"/>
    </i>
    <i>
      <x v="98"/>
    </i>
    <i r="1">
      <x/>
    </i>
    <i r="1">
      <x v="1"/>
    </i>
    <i r="1">
      <x v="2"/>
    </i>
    <i r="1">
      <x v="3"/>
    </i>
    <i>
      <x v="99"/>
    </i>
    <i r="1">
      <x/>
    </i>
    <i r="1">
      <x v="1"/>
    </i>
    <i r="1">
      <x v="2"/>
    </i>
    <i r="1">
      <x v="3"/>
    </i>
    <i>
      <x v="100"/>
    </i>
    <i r="1">
      <x/>
    </i>
    <i r="1">
      <x v="1"/>
    </i>
    <i r="1">
      <x v="2"/>
    </i>
    <i r="1">
      <x v="3"/>
    </i>
    <i r="1">
      <x v="4"/>
    </i>
    <i r="1">
      <x v="5"/>
    </i>
    <i r="1">
      <x v="6"/>
    </i>
    <i r="1">
      <x v="7"/>
    </i>
    <i r="1">
      <x v="8"/>
    </i>
    <i r="1">
      <x v="9"/>
    </i>
    <i r="1">
      <x v="10"/>
    </i>
    <i r="1">
      <x v="11"/>
    </i>
    <i>
      <x v="101"/>
    </i>
    <i r="1">
      <x/>
    </i>
    <i r="1">
      <x v="1"/>
    </i>
    <i r="1">
      <x v="2"/>
    </i>
    <i r="1">
      <x v="3"/>
    </i>
    <i r="1">
      <x v="4"/>
    </i>
    <i r="1">
      <x v="5"/>
    </i>
    <i r="1">
      <x v="6"/>
    </i>
    <i r="1">
      <x v="7"/>
    </i>
    <i r="1">
      <x v="8"/>
    </i>
    <i r="1">
      <x v="9"/>
    </i>
    <i r="1">
      <x v="10"/>
    </i>
    <i r="1">
      <x v="11"/>
    </i>
    <i>
      <x v="102"/>
    </i>
    <i r="1">
      <x/>
    </i>
    <i r="1">
      <x v="1"/>
    </i>
    <i r="1">
      <x v="2"/>
    </i>
    <i>
      <x v="103"/>
    </i>
    <i r="1">
      <x v="9"/>
    </i>
    <i r="1">
      <x v="10"/>
    </i>
    <i r="1">
      <x v="11"/>
    </i>
    <i>
      <x v="104"/>
    </i>
    <i r="1">
      <x/>
    </i>
    <i r="1">
      <x v="1"/>
    </i>
    <i r="1">
      <x v="2"/>
    </i>
    <i r="1">
      <x v="3"/>
    </i>
    <i r="1">
      <x v="4"/>
    </i>
    <i r="1">
      <x v="5"/>
    </i>
    <i r="1">
      <x v="6"/>
    </i>
    <i r="1">
      <x v="7"/>
    </i>
    <i r="1">
      <x v="8"/>
    </i>
    <i r="1">
      <x v="9"/>
    </i>
    <i r="1">
      <x v="10"/>
    </i>
    <i r="1">
      <x v="11"/>
    </i>
    <i>
      <x v="105"/>
    </i>
    <i r="1">
      <x v="8"/>
    </i>
    <i r="1">
      <x v="9"/>
    </i>
    <i r="1">
      <x v="10"/>
    </i>
    <i r="1">
      <x v="11"/>
    </i>
    <i>
      <x v="106"/>
    </i>
    <i r="1">
      <x v="9"/>
    </i>
    <i r="1">
      <x v="10"/>
    </i>
    <i r="1">
      <x v="11"/>
    </i>
    <i>
      <x v="107"/>
    </i>
    <i r="1">
      <x/>
    </i>
    <i r="1">
      <x v="1"/>
    </i>
    <i r="1">
      <x v="2"/>
    </i>
    <i r="1">
      <x v="3"/>
    </i>
    <i r="1">
      <x v="4"/>
    </i>
    <i r="1">
      <x v="5"/>
    </i>
    <i r="1">
      <x v="6"/>
    </i>
    <i r="1">
      <x v="7"/>
    </i>
    <i r="1">
      <x v="8"/>
    </i>
    <i r="1">
      <x v="9"/>
    </i>
    <i r="1">
      <x v="10"/>
    </i>
    <i r="1">
      <x v="11"/>
    </i>
    <i>
      <x v="108"/>
    </i>
    <i r="1">
      <x/>
    </i>
    <i r="1">
      <x v="1"/>
    </i>
    <i r="1">
      <x v="2"/>
    </i>
    <i r="1">
      <x v="3"/>
    </i>
    <i r="1">
      <x v="5"/>
    </i>
    <i r="1">
      <x v="6"/>
    </i>
    <i r="1">
      <x v="7"/>
    </i>
    <i>
      <x v="109"/>
    </i>
    <i r="1">
      <x v="4"/>
    </i>
    <i r="1">
      <x v="5"/>
    </i>
    <i r="1">
      <x v="6"/>
    </i>
    <i r="1">
      <x v="7"/>
    </i>
    <i r="1">
      <x v="8"/>
    </i>
    <i r="1">
      <x v="9"/>
    </i>
    <i r="1">
      <x v="10"/>
    </i>
    <i r="1">
      <x v="11"/>
    </i>
    <i>
      <x v="110"/>
    </i>
    <i r="1">
      <x v="1"/>
    </i>
    <i>
      <x v="111"/>
    </i>
    <i r="1">
      <x/>
    </i>
    <i r="1">
      <x v="1"/>
    </i>
    <i r="1">
      <x v="2"/>
    </i>
    <i r="1">
      <x v="3"/>
    </i>
    <i r="1">
      <x v="4"/>
    </i>
    <i r="1">
      <x v="5"/>
    </i>
    <i r="1">
      <x v="6"/>
    </i>
    <i r="1">
      <x v="7"/>
    </i>
    <i r="1">
      <x v="8"/>
    </i>
    <i r="1">
      <x v="9"/>
    </i>
    <i r="1">
      <x v="10"/>
    </i>
    <i r="1">
      <x v="11"/>
    </i>
    <i>
      <x v="112"/>
    </i>
    <i r="1">
      <x v="9"/>
    </i>
    <i r="1">
      <x v="10"/>
    </i>
    <i>
      <x v="113"/>
    </i>
    <i r="1">
      <x/>
    </i>
    <i r="1">
      <x v="1"/>
    </i>
    <i r="1">
      <x v="2"/>
    </i>
    <i r="1">
      <x v="3"/>
    </i>
    <i r="1">
      <x v="4"/>
    </i>
    <i r="1">
      <x v="5"/>
    </i>
    <i r="1">
      <x v="6"/>
    </i>
    <i r="1">
      <x v="7"/>
    </i>
    <i r="1">
      <x v="8"/>
    </i>
    <i r="1">
      <x v="9"/>
    </i>
    <i r="1">
      <x v="10"/>
    </i>
    <i>
      <x v="114"/>
    </i>
    <i r="1">
      <x/>
    </i>
    <i r="1">
      <x v="1"/>
    </i>
    <i r="1">
      <x v="2"/>
    </i>
    <i>
      <x v="115"/>
    </i>
    <i r="1">
      <x/>
    </i>
    <i r="1">
      <x v="1"/>
    </i>
    <i r="1">
      <x v="2"/>
    </i>
    <i r="1">
      <x v="3"/>
    </i>
    <i r="1">
      <x v="4"/>
    </i>
    <i r="1">
      <x v="5"/>
    </i>
    <i r="1">
      <x v="6"/>
    </i>
    <i r="1">
      <x v="7"/>
    </i>
    <i r="1">
      <x v="8"/>
    </i>
    <i r="1">
      <x v="9"/>
    </i>
    <i r="1">
      <x v="10"/>
    </i>
    <i r="1">
      <x v="11"/>
    </i>
    <i>
      <x v="116"/>
    </i>
    <i r="1">
      <x/>
    </i>
    <i r="1">
      <x v="1"/>
    </i>
    <i r="1">
      <x v="2"/>
    </i>
    <i r="1">
      <x v="3"/>
    </i>
    <i r="1">
      <x v="4"/>
    </i>
    <i r="1">
      <x v="5"/>
    </i>
    <i r="1">
      <x v="6"/>
    </i>
    <i r="1">
      <x v="7"/>
    </i>
    <i r="1">
      <x v="8"/>
    </i>
    <i r="1">
      <x v="9"/>
    </i>
    <i r="1">
      <x v="10"/>
    </i>
    <i r="1">
      <x v="11"/>
    </i>
    <i>
      <x v="117"/>
    </i>
    <i r="1">
      <x v="4"/>
    </i>
    <i r="1">
      <x v="5"/>
    </i>
    <i r="1">
      <x v="6"/>
    </i>
    <i r="1">
      <x v="7"/>
    </i>
    <i r="1">
      <x v="8"/>
    </i>
    <i r="1">
      <x v="9"/>
    </i>
    <i>
      <x v="118"/>
    </i>
    <i r="1">
      <x/>
    </i>
    <i r="1">
      <x v="1"/>
    </i>
    <i r="1">
      <x v="2"/>
    </i>
    <i r="1">
      <x v="3"/>
    </i>
    <i r="1">
      <x v="4"/>
    </i>
    <i r="1">
      <x v="5"/>
    </i>
    <i r="1">
      <x v="6"/>
    </i>
    <i r="1">
      <x v="7"/>
    </i>
    <i r="1">
      <x v="8"/>
    </i>
    <i r="1">
      <x v="9"/>
    </i>
    <i r="1">
      <x v="10"/>
    </i>
    <i r="1">
      <x v="11"/>
    </i>
    <i>
      <x v="119"/>
    </i>
    <i r="1">
      <x v="2"/>
    </i>
    <i>
      <x v="120"/>
    </i>
    <i r="1">
      <x/>
    </i>
    <i r="1">
      <x v="1"/>
    </i>
    <i r="1">
      <x v="2"/>
    </i>
    <i r="1">
      <x v="3"/>
    </i>
    <i r="1">
      <x v="4"/>
    </i>
    <i r="1">
      <x v="5"/>
    </i>
    <i r="1">
      <x v="6"/>
    </i>
    <i r="1">
      <x v="7"/>
    </i>
    <i r="1">
      <x v="8"/>
    </i>
    <i r="1">
      <x v="9"/>
    </i>
    <i r="1">
      <x v="10"/>
    </i>
    <i r="1">
      <x v="11"/>
    </i>
    <i>
      <x v="121"/>
    </i>
    <i r="1">
      <x/>
    </i>
    <i r="1">
      <x v="1"/>
    </i>
    <i r="1">
      <x v="2"/>
    </i>
    <i r="1">
      <x v="3"/>
    </i>
    <i r="1">
      <x v="4"/>
    </i>
    <i r="1">
      <x v="5"/>
    </i>
    <i r="1">
      <x v="6"/>
    </i>
    <i r="1">
      <x v="7"/>
    </i>
    <i r="1">
      <x v="8"/>
    </i>
    <i r="1">
      <x v="9"/>
    </i>
    <i r="1">
      <x v="10"/>
    </i>
    <i r="1">
      <x v="11"/>
    </i>
    <i>
      <x v="122"/>
    </i>
    <i r="1">
      <x v="1"/>
    </i>
    <i>
      <x v="123"/>
    </i>
    <i r="1">
      <x/>
    </i>
    <i r="1">
      <x v="1"/>
    </i>
    <i r="1">
      <x v="2"/>
    </i>
    <i>
      <x v="124"/>
    </i>
    <i r="1">
      <x/>
    </i>
    <i r="1">
      <x v="1"/>
    </i>
    <i r="1">
      <x v="2"/>
    </i>
    <i r="1">
      <x v="3"/>
    </i>
    <i r="1">
      <x v="4"/>
    </i>
    <i r="1">
      <x v="5"/>
    </i>
    <i r="1">
      <x v="6"/>
    </i>
    <i r="1">
      <x v="7"/>
    </i>
    <i r="1">
      <x v="8"/>
    </i>
    <i r="1">
      <x v="9"/>
    </i>
    <i r="1">
      <x v="10"/>
    </i>
    <i r="1">
      <x v="11"/>
    </i>
    <i>
      <x v="125"/>
    </i>
    <i r="1">
      <x/>
    </i>
    <i r="1">
      <x v="1"/>
    </i>
    <i>
      <x v="126"/>
    </i>
    <i r="1">
      <x v="9"/>
    </i>
    <i r="1">
      <x v="10"/>
    </i>
    <i r="1">
      <x v="11"/>
    </i>
    <i>
      <x v="127"/>
    </i>
    <i r="1">
      <x/>
    </i>
    <i r="1">
      <x v="1"/>
    </i>
    <i r="1">
      <x v="2"/>
    </i>
    <i r="1">
      <x v="3"/>
    </i>
    <i r="1">
      <x v="4"/>
    </i>
    <i r="1">
      <x v="5"/>
    </i>
    <i>
      <x v="128"/>
    </i>
    <i r="1">
      <x v="5"/>
    </i>
    <i r="1">
      <x v="6"/>
    </i>
    <i r="1">
      <x v="7"/>
    </i>
    <i r="1">
      <x v="8"/>
    </i>
    <i r="1">
      <x v="9"/>
    </i>
    <i>
      <x v="129"/>
    </i>
    <i r="1">
      <x v="10"/>
    </i>
    <i r="1">
      <x v="11"/>
    </i>
    <i>
      <x v="130"/>
    </i>
    <i r="1">
      <x v="8"/>
    </i>
    <i r="1">
      <x v="9"/>
    </i>
    <i r="1">
      <x v="10"/>
    </i>
    <i r="1">
      <x v="11"/>
    </i>
    <i>
      <x v="131"/>
    </i>
    <i r="1">
      <x/>
    </i>
    <i r="1">
      <x v="1"/>
    </i>
    <i r="1">
      <x v="2"/>
    </i>
    <i r="1">
      <x v="3"/>
    </i>
    <i r="1">
      <x v="4"/>
    </i>
    <i r="1">
      <x v="5"/>
    </i>
    <i r="1">
      <x v="6"/>
    </i>
    <i r="1">
      <x v="7"/>
    </i>
    <i>
      <x v="132"/>
    </i>
    <i r="1">
      <x/>
    </i>
    <i r="1">
      <x v="1"/>
    </i>
    <i>
      <x v="133"/>
    </i>
    <i r="1">
      <x v="1"/>
    </i>
    <i r="1">
      <x v="2"/>
    </i>
    <i r="1">
      <x v="3"/>
    </i>
    <i r="1">
      <x v="4"/>
    </i>
    <i r="1">
      <x v="5"/>
    </i>
    <i r="1">
      <x v="6"/>
    </i>
    <i r="1">
      <x v="7"/>
    </i>
    <i r="1">
      <x v="8"/>
    </i>
    <i r="1">
      <x v="9"/>
    </i>
    <i r="1">
      <x v="10"/>
    </i>
    <i r="1">
      <x v="11"/>
    </i>
    <i>
      <x v="134"/>
    </i>
    <i r="1">
      <x v="8"/>
    </i>
    <i r="1">
      <x v="9"/>
    </i>
    <i r="1">
      <x v="10"/>
    </i>
    <i r="1">
      <x v="11"/>
    </i>
    <i>
      <x v="135"/>
    </i>
    <i r="1">
      <x/>
    </i>
    <i r="1">
      <x v="1"/>
    </i>
    <i r="1">
      <x v="2"/>
    </i>
    <i r="1">
      <x v="3"/>
    </i>
    <i r="1">
      <x v="4"/>
    </i>
    <i r="1">
      <x v="5"/>
    </i>
    <i r="1">
      <x v="6"/>
    </i>
    <i r="1">
      <x v="7"/>
    </i>
    <i r="1">
      <x v="8"/>
    </i>
    <i r="1">
      <x v="9"/>
    </i>
    <i r="1">
      <x v="10"/>
    </i>
    <i r="1">
      <x v="11"/>
    </i>
    <i>
      <x v="136"/>
    </i>
    <i r="1">
      <x/>
    </i>
    <i r="1">
      <x v="1"/>
    </i>
    <i r="1">
      <x v="2"/>
    </i>
    <i r="1">
      <x v="3"/>
    </i>
    <i r="1">
      <x v="4"/>
    </i>
    <i r="1">
      <x v="5"/>
    </i>
    <i r="1">
      <x v="6"/>
    </i>
    <i r="1">
      <x v="7"/>
    </i>
    <i r="1">
      <x v="8"/>
    </i>
    <i r="1">
      <x v="9"/>
    </i>
    <i r="1">
      <x v="10"/>
    </i>
    <i r="1">
      <x v="11"/>
    </i>
    <i>
      <x v="137"/>
    </i>
    <i r="1">
      <x/>
    </i>
    <i r="1">
      <x v="1"/>
    </i>
    <i>
      <x v="138"/>
    </i>
    <i r="1">
      <x/>
    </i>
    <i r="1">
      <x v="1"/>
    </i>
    <i r="1">
      <x v="2"/>
    </i>
    <i r="1">
      <x v="3"/>
    </i>
    <i r="1">
      <x v="4"/>
    </i>
    <i r="1">
      <x v="5"/>
    </i>
    <i r="1">
      <x v="6"/>
    </i>
    <i r="1">
      <x v="7"/>
    </i>
    <i r="1">
      <x v="8"/>
    </i>
    <i r="1">
      <x v="9"/>
    </i>
    <i r="1">
      <x v="10"/>
    </i>
    <i r="1">
      <x v="11"/>
    </i>
    <i>
      <x v="139"/>
    </i>
    <i r="1">
      <x/>
    </i>
    <i r="1">
      <x v="1"/>
    </i>
    <i r="1">
      <x v="2"/>
    </i>
    <i r="1">
      <x v="3"/>
    </i>
    <i r="1">
      <x v="4"/>
    </i>
    <i r="1">
      <x v="5"/>
    </i>
    <i r="1">
      <x v="6"/>
    </i>
    <i>
      <x v="140"/>
    </i>
    <i r="1">
      <x/>
    </i>
    <i r="1">
      <x v="1"/>
    </i>
    <i r="1">
      <x v="2"/>
    </i>
    <i r="1">
      <x v="5"/>
    </i>
    <i r="1">
      <x v="6"/>
    </i>
    <i r="1">
      <x v="7"/>
    </i>
    <i>
      <x v="141"/>
    </i>
    <i r="1">
      <x v="4"/>
    </i>
    <i r="1">
      <x v="5"/>
    </i>
    <i r="1">
      <x v="6"/>
    </i>
    <i r="1">
      <x v="7"/>
    </i>
    <i r="1">
      <x v="8"/>
    </i>
    <i r="1">
      <x v="9"/>
    </i>
    <i>
      <x v="142"/>
    </i>
    <i r="1">
      <x/>
    </i>
    <i r="1">
      <x v="1"/>
    </i>
    <i r="1">
      <x v="2"/>
    </i>
    <i r="1">
      <x v="3"/>
    </i>
    <i r="1">
      <x v="4"/>
    </i>
    <i>
      <x v="143"/>
    </i>
    <i r="1">
      <x/>
    </i>
    <i r="1">
      <x v="1"/>
    </i>
    <i r="1">
      <x v="2"/>
    </i>
    <i r="1">
      <x v="3"/>
    </i>
    <i r="1">
      <x v="4"/>
    </i>
    <i>
      <x v="144"/>
    </i>
    <i r="1">
      <x v="5"/>
    </i>
    <i r="1">
      <x v="6"/>
    </i>
    <i r="1">
      <x v="7"/>
    </i>
    <i r="1">
      <x v="8"/>
    </i>
    <i r="1">
      <x v="9"/>
    </i>
    <i r="1">
      <x v="10"/>
    </i>
    <i r="1">
      <x v="11"/>
    </i>
    <i>
      <x v="145"/>
    </i>
    <i r="1">
      <x/>
    </i>
    <i r="1">
      <x v="1"/>
    </i>
    <i r="1">
      <x v="2"/>
    </i>
    <i r="1">
      <x v="3"/>
    </i>
    <i r="1">
      <x v="4"/>
    </i>
    <i r="1">
      <x v="5"/>
    </i>
    <i r="1">
      <x v="6"/>
    </i>
    <i r="1">
      <x v="7"/>
    </i>
    <i r="1">
      <x v="8"/>
    </i>
    <i r="1">
      <x v="9"/>
    </i>
    <i r="1">
      <x v="10"/>
    </i>
    <i r="1">
      <x v="11"/>
    </i>
    <i>
      <x v="146"/>
    </i>
    <i r="1">
      <x/>
    </i>
    <i r="1">
      <x v="1"/>
    </i>
    <i r="1">
      <x v="2"/>
    </i>
    <i r="1">
      <x v="3"/>
    </i>
    <i r="1">
      <x v="4"/>
    </i>
    <i r="1">
      <x v="5"/>
    </i>
    <i r="1">
      <x v="6"/>
    </i>
    <i r="1">
      <x v="7"/>
    </i>
    <i r="1">
      <x v="8"/>
    </i>
    <i r="1">
      <x v="9"/>
    </i>
    <i r="1">
      <x v="10"/>
    </i>
    <i r="1">
      <x v="11"/>
    </i>
    <i>
      <x v="147"/>
    </i>
    <i r="1">
      <x/>
    </i>
    <i>
      <x v="148"/>
    </i>
    <i r="1">
      <x v="1"/>
    </i>
    <i r="1">
      <x v="2"/>
    </i>
    <i r="1">
      <x v="3"/>
    </i>
    <i r="1">
      <x v="4"/>
    </i>
    <i r="1">
      <x v="5"/>
    </i>
    <i r="1">
      <x v="6"/>
    </i>
    <i>
      <x v="149"/>
    </i>
    <i r="1">
      <x/>
    </i>
    <i r="1">
      <x v="1"/>
    </i>
    <i r="1">
      <x v="2"/>
    </i>
    <i r="1">
      <x v="3"/>
    </i>
    <i>
      <x v="150"/>
    </i>
    <i r="1">
      <x v="1"/>
    </i>
    <i r="1">
      <x v="2"/>
    </i>
    <i>
      <x v="151"/>
    </i>
    <i r="1">
      <x/>
    </i>
    <i r="1">
      <x v="1"/>
    </i>
    <i r="1">
      <x v="2"/>
    </i>
    <i r="1">
      <x v="3"/>
    </i>
    <i r="1">
      <x v="4"/>
    </i>
    <i r="1">
      <x v="5"/>
    </i>
    <i r="1">
      <x v="6"/>
    </i>
    <i r="1">
      <x v="7"/>
    </i>
    <i r="1">
      <x v="8"/>
    </i>
    <i r="1">
      <x v="9"/>
    </i>
    <i r="1">
      <x v="10"/>
    </i>
    <i r="1">
      <x v="11"/>
    </i>
    <i>
      <x v="152"/>
    </i>
    <i r="1">
      <x/>
    </i>
    <i r="1">
      <x v="1"/>
    </i>
    <i r="1">
      <x v="2"/>
    </i>
    <i r="1">
      <x v="3"/>
    </i>
    <i r="1">
      <x v="4"/>
    </i>
    <i r="1">
      <x v="5"/>
    </i>
    <i r="1">
      <x v="6"/>
    </i>
    <i>
      <x v="153"/>
    </i>
    <i r="1">
      <x/>
    </i>
    <i>
      <x v="154"/>
    </i>
    <i r="1">
      <x v="4"/>
    </i>
    <i r="1">
      <x v="5"/>
    </i>
    <i r="1">
      <x v="6"/>
    </i>
    <i r="1">
      <x v="7"/>
    </i>
    <i r="1">
      <x v="8"/>
    </i>
    <i r="1">
      <x v="9"/>
    </i>
    <i r="1">
      <x v="10"/>
    </i>
    <i r="1">
      <x v="11"/>
    </i>
    <i>
      <x v="155"/>
    </i>
    <i r="1">
      <x v="10"/>
    </i>
    <i r="1">
      <x v="11"/>
    </i>
    <i>
      <x v="156"/>
    </i>
    <i r="1">
      <x/>
    </i>
    <i r="1">
      <x v="1"/>
    </i>
    <i r="1">
      <x v="2"/>
    </i>
    <i>
      <x v="157"/>
    </i>
    <i r="1">
      <x/>
    </i>
    <i r="1">
      <x v="1"/>
    </i>
    <i r="1">
      <x v="2"/>
    </i>
    <i r="1">
      <x v="3"/>
    </i>
    <i r="1">
      <x v="4"/>
    </i>
    <i r="1">
      <x v="5"/>
    </i>
    <i r="1">
      <x v="6"/>
    </i>
    <i r="1">
      <x v="7"/>
    </i>
    <i r="1">
      <x v="8"/>
    </i>
    <i r="1">
      <x v="9"/>
    </i>
    <i r="1">
      <x v="10"/>
    </i>
    <i r="1">
      <x v="11"/>
    </i>
    <i>
      <x v="158"/>
    </i>
    <i r="1">
      <x/>
    </i>
    <i>
      <x v="159"/>
    </i>
    <i r="1">
      <x v="1"/>
    </i>
    <i r="1">
      <x v="2"/>
    </i>
    <i r="1">
      <x v="3"/>
    </i>
    <i>
      <x v="160"/>
    </i>
    <i r="1">
      <x/>
    </i>
    <i r="1">
      <x v="1"/>
    </i>
    <i r="1">
      <x v="2"/>
    </i>
    <i r="1">
      <x v="3"/>
    </i>
    <i r="1">
      <x v="4"/>
    </i>
    <i r="1">
      <x v="5"/>
    </i>
    <i r="1">
      <x v="6"/>
    </i>
    <i r="1">
      <x v="7"/>
    </i>
    <i r="1">
      <x v="8"/>
    </i>
    <i r="1">
      <x v="9"/>
    </i>
    <i r="1">
      <x v="10"/>
    </i>
    <i r="1">
      <x v="11"/>
    </i>
    <i>
      <x v="161"/>
    </i>
    <i r="1">
      <x v="2"/>
    </i>
    <i r="1">
      <x v="3"/>
    </i>
    <i r="1">
      <x v="5"/>
    </i>
    <i r="1">
      <x v="6"/>
    </i>
    <i r="1">
      <x v="7"/>
    </i>
    <i r="1">
      <x v="8"/>
    </i>
    <i r="1">
      <x v="9"/>
    </i>
    <i r="1">
      <x v="10"/>
    </i>
    <i r="1">
      <x v="11"/>
    </i>
    <i>
      <x v="162"/>
    </i>
    <i r="1">
      <x/>
    </i>
    <i>
      <x v="163"/>
    </i>
    <i r="1">
      <x/>
    </i>
    <i r="1">
      <x v="1"/>
    </i>
    <i r="1">
      <x v="2"/>
    </i>
    <i r="1">
      <x v="3"/>
    </i>
    <i r="1">
      <x v="4"/>
    </i>
    <i r="1">
      <x v="5"/>
    </i>
    <i r="1">
      <x v="6"/>
    </i>
    <i r="1">
      <x v="7"/>
    </i>
    <i r="1">
      <x v="8"/>
    </i>
    <i r="1">
      <x v="9"/>
    </i>
    <i r="1">
      <x v="10"/>
    </i>
    <i r="1">
      <x v="11"/>
    </i>
    <i>
      <x v="164"/>
    </i>
    <i r="1">
      <x/>
    </i>
    <i r="1">
      <x v="1"/>
    </i>
    <i r="1">
      <x v="2"/>
    </i>
    <i r="1">
      <x v="3"/>
    </i>
    <i r="1">
      <x v="4"/>
    </i>
    <i r="1">
      <x v="5"/>
    </i>
    <i r="1">
      <x v="6"/>
    </i>
    <i r="1">
      <x v="7"/>
    </i>
    <i r="1">
      <x v="8"/>
    </i>
    <i r="1">
      <x v="9"/>
    </i>
    <i r="1">
      <x v="10"/>
    </i>
    <i r="1">
      <x v="11"/>
    </i>
    <i>
      <x v="165"/>
    </i>
    <i r="1">
      <x/>
    </i>
    <i r="1">
      <x v="1"/>
    </i>
    <i r="1">
      <x v="2"/>
    </i>
    <i r="1">
      <x v="3"/>
    </i>
    <i r="1">
      <x v="4"/>
    </i>
    <i r="1">
      <x v="5"/>
    </i>
    <i r="1">
      <x v="6"/>
    </i>
    <i r="1">
      <x v="7"/>
    </i>
    <i r="1">
      <x v="8"/>
    </i>
    <i r="1">
      <x v="9"/>
    </i>
    <i r="1">
      <x v="10"/>
    </i>
    <i r="1">
      <x v="11"/>
    </i>
    <i>
      <x v="166"/>
    </i>
    <i r="1">
      <x/>
    </i>
    <i r="1">
      <x v="1"/>
    </i>
    <i>
      <x v="167"/>
    </i>
    <i r="1">
      <x v="8"/>
    </i>
    <i r="1">
      <x v="9"/>
    </i>
    <i r="1">
      <x v="10"/>
    </i>
    <i r="1">
      <x v="11"/>
    </i>
    <i>
      <x v="168"/>
    </i>
    <i r="1">
      <x v="7"/>
    </i>
    <i r="1">
      <x v="8"/>
    </i>
    <i r="1">
      <x v="9"/>
    </i>
    <i r="1">
      <x v="10"/>
    </i>
    <i r="1">
      <x v="11"/>
    </i>
    <i>
      <x v="169"/>
    </i>
    <i r="1">
      <x v="2"/>
    </i>
    <i r="1">
      <x v="3"/>
    </i>
    <i r="1">
      <x v="4"/>
    </i>
    <i r="1">
      <x v="5"/>
    </i>
    <i r="1">
      <x v="6"/>
    </i>
    <i r="1">
      <x v="7"/>
    </i>
    <i r="1">
      <x v="8"/>
    </i>
    <i r="1">
      <x v="9"/>
    </i>
    <i r="1">
      <x v="10"/>
    </i>
    <i r="1">
      <x v="11"/>
    </i>
    <i>
      <x v="170"/>
    </i>
    <i r="1">
      <x/>
    </i>
    <i r="1">
      <x v="1"/>
    </i>
    <i r="1">
      <x v="2"/>
    </i>
    <i>
      <x v="171"/>
    </i>
    <i r="1">
      <x v="6"/>
    </i>
    <i r="1">
      <x v="7"/>
    </i>
    <i r="1">
      <x v="8"/>
    </i>
    <i r="1">
      <x v="9"/>
    </i>
    <i r="1">
      <x v="10"/>
    </i>
    <i r="1">
      <x v="11"/>
    </i>
    <i>
      <x v="172"/>
    </i>
    <i r="1">
      <x v="1"/>
    </i>
    <i r="1">
      <x v="2"/>
    </i>
    <i r="1">
      <x v="3"/>
    </i>
    <i r="1">
      <x v="4"/>
    </i>
    <i r="1">
      <x v="5"/>
    </i>
    <i r="1">
      <x v="6"/>
    </i>
    <i r="1">
      <x v="7"/>
    </i>
    <i r="1">
      <x v="8"/>
    </i>
    <i r="1">
      <x v="9"/>
    </i>
    <i r="1">
      <x v="10"/>
    </i>
    <i r="1">
      <x v="11"/>
    </i>
    <i>
      <x v="173"/>
    </i>
    <i r="1">
      <x/>
    </i>
    <i r="1">
      <x v="1"/>
    </i>
    <i r="1">
      <x v="2"/>
    </i>
    <i r="1">
      <x v="3"/>
    </i>
    <i r="1">
      <x v="4"/>
    </i>
    <i r="1">
      <x v="5"/>
    </i>
    <i r="1">
      <x v="6"/>
    </i>
    <i r="1">
      <x v="7"/>
    </i>
    <i r="1">
      <x v="8"/>
    </i>
    <i r="1">
      <x v="9"/>
    </i>
    <i r="1">
      <x v="10"/>
    </i>
    <i r="1">
      <x v="11"/>
    </i>
    <i>
      <x v="174"/>
    </i>
    <i r="1">
      <x/>
    </i>
    <i r="1">
      <x v="1"/>
    </i>
    <i r="1">
      <x v="2"/>
    </i>
    <i>
      <x v="175"/>
    </i>
    <i r="1">
      <x/>
    </i>
    <i r="1">
      <x v="1"/>
    </i>
    <i r="1">
      <x v="2"/>
    </i>
    <i r="1">
      <x v="3"/>
    </i>
    <i r="1">
      <x v="4"/>
    </i>
    <i r="1">
      <x v="5"/>
    </i>
    <i r="1">
      <x v="6"/>
    </i>
    <i r="1">
      <x v="7"/>
    </i>
    <i r="1">
      <x v="8"/>
    </i>
    <i r="1">
      <x v="9"/>
    </i>
    <i r="1">
      <x v="10"/>
    </i>
    <i r="1">
      <x v="11"/>
    </i>
    <i>
      <x v="176"/>
    </i>
    <i r="1">
      <x/>
    </i>
    <i>
      <x v="177"/>
    </i>
    <i r="1">
      <x/>
    </i>
    <i r="1">
      <x v="1"/>
    </i>
    <i r="1">
      <x v="2"/>
    </i>
    <i r="1">
      <x v="3"/>
    </i>
    <i r="1">
      <x v="4"/>
    </i>
    <i r="1">
      <x v="5"/>
    </i>
    <i r="1">
      <x v="6"/>
    </i>
    <i r="1">
      <x v="7"/>
    </i>
    <i r="1">
      <x v="8"/>
    </i>
    <i r="1">
      <x v="9"/>
    </i>
    <i r="1">
      <x v="10"/>
    </i>
    <i r="1">
      <x v="11"/>
    </i>
    <i>
      <x v="178"/>
    </i>
    <i r="1">
      <x v="1"/>
    </i>
    <i r="1">
      <x v="2"/>
    </i>
    <i>
      <x v="179"/>
    </i>
    <i r="1">
      <x/>
    </i>
    <i r="1">
      <x v="1"/>
    </i>
    <i r="1">
      <x v="2"/>
    </i>
    <i r="1">
      <x v="3"/>
    </i>
    <i r="1">
      <x v="4"/>
    </i>
    <i r="1">
      <x v="5"/>
    </i>
    <i r="1">
      <x v="6"/>
    </i>
    <i r="1">
      <x v="7"/>
    </i>
    <i r="1">
      <x v="8"/>
    </i>
    <i r="1">
      <x v="9"/>
    </i>
    <i r="1">
      <x v="10"/>
    </i>
    <i r="1">
      <x v="11"/>
    </i>
    <i>
      <x v="180"/>
    </i>
    <i r="1">
      <x/>
    </i>
    <i r="1">
      <x v="1"/>
    </i>
    <i r="1">
      <x v="2"/>
    </i>
    <i r="1">
      <x v="3"/>
    </i>
    <i r="1">
      <x v="4"/>
    </i>
    <i r="1">
      <x v="5"/>
    </i>
    <i r="1">
      <x v="6"/>
    </i>
    <i r="1">
      <x v="7"/>
    </i>
    <i r="1">
      <x v="8"/>
    </i>
    <i r="1">
      <x v="9"/>
    </i>
    <i r="1">
      <x v="10"/>
    </i>
    <i r="1">
      <x v="11"/>
    </i>
    <i>
      <x v="181"/>
    </i>
    <i r="1">
      <x/>
    </i>
    <i r="1">
      <x v="1"/>
    </i>
    <i>
      <x v="182"/>
    </i>
    <i r="1">
      <x v="5"/>
    </i>
    <i r="1">
      <x v="6"/>
    </i>
    <i r="1">
      <x v="7"/>
    </i>
    <i r="1">
      <x v="8"/>
    </i>
    <i r="1">
      <x v="9"/>
    </i>
    <i r="1">
      <x v="10"/>
    </i>
    <i r="1">
      <x v="11"/>
    </i>
    <i>
      <x v="183"/>
    </i>
    <i r="1">
      <x/>
    </i>
    <i r="1">
      <x v="1"/>
    </i>
    <i r="1">
      <x v="2"/>
    </i>
    <i r="1">
      <x v="3"/>
    </i>
    <i r="1">
      <x v="4"/>
    </i>
    <i r="1">
      <x v="5"/>
    </i>
    <i r="1">
      <x v="6"/>
    </i>
    <i r="1">
      <x v="7"/>
    </i>
    <i r="1">
      <x v="8"/>
    </i>
    <i r="1">
      <x v="9"/>
    </i>
    <i r="1">
      <x v="10"/>
    </i>
    <i r="1">
      <x v="11"/>
    </i>
    <i>
      <x v="184"/>
    </i>
    <i r="1">
      <x/>
    </i>
    <i r="1">
      <x v="1"/>
    </i>
    <i r="1">
      <x v="2"/>
    </i>
    <i r="1">
      <x v="3"/>
    </i>
    <i r="1">
      <x v="4"/>
    </i>
    <i r="1">
      <x v="5"/>
    </i>
    <i r="1">
      <x v="6"/>
    </i>
    <i r="1">
      <x v="7"/>
    </i>
    <i r="1">
      <x v="8"/>
    </i>
    <i r="1">
      <x v="9"/>
    </i>
    <i r="1">
      <x v="10"/>
    </i>
    <i r="1">
      <x v="11"/>
    </i>
    <i>
      <x v="185"/>
    </i>
    <i r="1">
      <x/>
    </i>
    <i r="1">
      <x v="1"/>
    </i>
    <i r="1">
      <x v="2"/>
    </i>
    <i>
      <x v="186"/>
    </i>
    <i r="1">
      <x/>
    </i>
    <i r="1">
      <x v="1"/>
    </i>
    <i>
      <x v="187"/>
    </i>
    <i r="1">
      <x v="1"/>
    </i>
    <i r="1">
      <x v="2"/>
    </i>
    <i r="1">
      <x v="3"/>
    </i>
    <i r="1">
      <x v="4"/>
    </i>
    <i r="1">
      <x v="5"/>
    </i>
    <i r="1">
      <x v="6"/>
    </i>
    <i r="1">
      <x v="7"/>
    </i>
    <i r="1">
      <x v="8"/>
    </i>
    <i>
      <x v="188"/>
    </i>
    <i r="1">
      <x v="10"/>
    </i>
    <i r="1">
      <x v="11"/>
    </i>
    <i>
      <x v="189"/>
    </i>
    <i r="1">
      <x/>
    </i>
    <i r="1">
      <x v="1"/>
    </i>
    <i r="1">
      <x v="2"/>
    </i>
    <i r="1">
      <x v="3"/>
    </i>
    <i r="1">
      <x v="4"/>
    </i>
    <i r="1">
      <x v="5"/>
    </i>
    <i r="1">
      <x v="6"/>
    </i>
    <i r="1">
      <x v="7"/>
    </i>
    <i r="1">
      <x v="8"/>
    </i>
    <i r="1">
      <x v="9"/>
    </i>
    <i r="1">
      <x v="10"/>
    </i>
    <i r="1">
      <x v="11"/>
    </i>
    <i>
      <x v="190"/>
    </i>
    <i r="1">
      <x/>
    </i>
    <i>
      <x v="191"/>
    </i>
    <i r="1">
      <x v="1"/>
    </i>
    <i r="1">
      <x v="2"/>
    </i>
    <i r="1">
      <x v="3"/>
    </i>
    <i r="1">
      <x v="4"/>
    </i>
    <i r="1">
      <x v="5"/>
    </i>
    <i r="1">
      <x v="6"/>
    </i>
    <i r="1">
      <x v="7"/>
    </i>
    <i r="1">
      <x v="8"/>
    </i>
    <i r="1">
      <x v="9"/>
    </i>
    <i r="1">
      <x v="10"/>
    </i>
    <i r="1">
      <x v="11"/>
    </i>
    <i>
      <x v="192"/>
    </i>
    <i r="1">
      <x v="4"/>
    </i>
    <i r="1">
      <x v="5"/>
    </i>
    <i r="1">
      <x v="6"/>
    </i>
    <i>
      <x v="193"/>
    </i>
    <i r="1">
      <x v="7"/>
    </i>
    <i r="1">
      <x v="8"/>
    </i>
    <i r="1">
      <x v="9"/>
    </i>
    <i r="1">
      <x v="10"/>
    </i>
    <i r="1">
      <x v="11"/>
    </i>
    <i>
      <x v="194"/>
    </i>
    <i r="1">
      <x/>
    </i>
    <i r="1">
      <x v="1"/>
    </i>
    <i r="1">
      <x v="2"/>
    </i>
    <i r="1">
      <x v="3"/>
    </i>
    <i r="1">
      <x v="4"/>
    </i>
    <i r="1">
      <x v="5"/>
    </i>
    <i r="1">
      <x v="6"/>
    </i>
    <i r="1">
      <x v="7"/>
    </i>
    <i r="1">
      <x v="8"/>
    </i>
    <i r="1">
      <x v="9"/>
    </i>
    <i r="1">
      <x v="10"/>
    </i>
    <i>
      <x v="195"/>
    </i>
    <i r="1">
      <x/>
    </i>
    <i r="1">
      <x v="1"/>
    </i>
    <i r="1">
      <x v="2"/>
    </i>
    <i r="1">
      <x v="3"/>
    </i>
    <i r="1">
      <x v="4"/>
    </i>
    <i r="1">
      <x v="6"/>
    </i>
    <i r="1">
      <x v="7"/>
    </i>
    <i r="1">
      <x v="8"/>
    </i>
    <i r="1">
      <x v="9"/>
    </i>
    <i r="1">
      <x v="10"/>
    </i>
    <i r="1">
      <x v="11"/>
    </i>
    <i>
      <x v="196"/>
    </i>
    <i r="1">
      <x/>
    </i>
    <i r="1">
      <x v="1"/>
    </i>
    <i r="1">
      <x v="2"/>
    </i>
    <i r="1">
      <x v="6"/>
    </i>
    <i r="1">
      <x v="8"/>
    </i>
    <i>
      <x v="197"/>
    </i>
    <i r="1">
      <x v="10"/>
    </i>
    <i r="1">
      <x v="11"/>
    </i>
    <i>
      <x v="198"/>
    </i>
    <i r="1">
      <x/>
    </i>
    <i r="1">
      <x v="1"/>
    </i>
    <i r="1">
      <x v="2"/>
    </i>
    <i r="1">
      <x v="3"/>
    </i>
    <i r="1">
      <x v="4"/>
    </i>
    <i r="1">
      <x v="5"/>
    </i>
    <i r="1">
      <x v="6"/>
    </i>
    <i r="1">
      <x v="7"/>
    </i>
    <i r="1">
      <x v="8"/>
    </i>
    <i r="1">
      <x v="9"/>
    </i>
    <i r="1">
      <x v="10"/>
    </i>
    <i r="1">
      <x v="11"/>
    </i>
    <i>
      <x v="199"/>
    </i>
    <i r="1">
      <x/>
    </i>
    <i r="1">
      <x v="1"/>
    </i>
    <i r="1">
      <x v="2"/>
    </i>
    <i r="1">
      <x v="3"/>
    </i>
    <i r="1">
      <x v="4"/>
    </i>
    <i r="1">
      <x v="5"/>
    </i>
    <i r="1">
      <x v="6"/>
    </i>
    <i r="1">
      <x v="7"/>
    </i>
    <i r="1">
      <x v="8"/>
    </i>
    <i r="1">
      <x v="9"/>
    </i>
    <i r="1">
      <x v="10"/>
    </i>
    <i r="1">
      <x v="11"/>
    </i>
    <i>
      <x v="200"/>
    </i>
    <i r="1">
      <x/>
    </i>
    <i r="1">
      <x v="1"/>
    </i>
    <i r="1">
      <x v="2"/>
    </i>
    <i r="1">
      <x v="3"/>
    </i>
    <i r="1">
      <x v="4"/>
    </i>
    <i r="1">
      <x v="5"/>
    </i>
    <i r="1">
      <x v="6"/>
    </i>
    <i r="1">
      <x v="7"/>
    </i>
    <i r="1">
      <x v="8"/>
    </i>
    <i r="1">
      <x v="9"/>
    </i>
    <i r="1">
      <x v="10"/>
    </i>
    <i r="1">
      <x v="11"/>
    </i>
    <i>
      <x v="201"/>
    </i>
    <i r="1">
      <x/>
    </i>
    <i r="1">
      <x v="1"/>
    </i>
    <i r="1">
      <x v="2"/>
    </i>
    <i r="1">
      <x v="3"/>
    </i>
    <i>
      <x v="202"/>
    </i>
    <i r="1">
      <x/>
    </i>
    <i r="1">
      <x v="1"/>
    </i>
    <i r="1">
      <x v="2"/>
    </i>
    <i r="1">
      <x v="3"/>
    </i>
    <i r="1">
      <x v="4"/>
    </i>
    <i r="1">
      <x v="5"/>
    </i>
    <i r="1">
      <x v="6"/>
    </i>
    <i r="1">
      <x v="7"/>
    </i>
    <i r="1">
      <x v="8"/>
    </i>
    <i r="1">
      <x v="9"/>
    </i>
    <i r="1">
      <x v="10"/>
    </i>
    <i r="1">
      <x v="11"/>
    </i>
    <i>
      <x v="203"/>
    </i>
    <i r="1">
      <x/>
    </i>
    <i r="1">
      <x v="1"/>
    </i>
    <i r="1">
      <x v="2"/>
    </i>
    <i>
      <x v="204"/>
    </i>
    <i r="1">
      <x/>
    </i>
    <i r="1">
      <x v="1"/>
    </i>
    <i r="1">
      <x v="2"/>
    </i>
    <i r="1">
      <x v="3"/>
    </i>
    <i r="1">
      <x v="4"/>
    </i>
    <i r="1">
      <x v="5"/>
    </i>
    <i r="1">
      <x v="6"/>
    </i>
    <i r="1">
      <x v="7"/>
    </i>
    <i>
      <x v="205"/>
    </i>
    <i r="1">
      <x/>
    </i>
    <i r="1">
      <x v="1"/>
    </i>
    <i r="1">
      <x v="2"/>
    </i>
    <i r="1">
      <x v="3"/>
    </i>
    <i r="1">
      <x v="4"/>
    </i>
    <i r="1">
      <x v="5"/>
    </i>
    <i r="1">
      <x v="6"/>
    </i>
    <i r="1">
      <x v="7"/>
    </i>
    <i r="1">
      <x v="8"/>
    </i>
    <i r="1">
      <x v="9"/>
    </i>
    <i r="1">
      <x v="10"/>
    </i>
    <i r="1">
      <x v="11"/>
    </i>
    <i>
      <x v="206"/>
    </i>
    <i r="1">
      <x/>
    </i>
    <i r="1">
      <x v="1"/>
    </i>
    <i r="1">
      <x v="2"/>
    </i>
    <i r="1">
      <x v="3"/>
    </i>
    <i r="1">
      <x v="4"/>
    </i>
    <i r="1">
      <x v="5"/>
    </i>
    <i r="1">
      <x v="6"/>
    </i>
    <i r="1">
      <x v="7"/>
    </i>
    <i r="1">
      <x v="8"/>
    </i>
    <i r="1">
      <x v="9"/>
    </i>
    <i r="1">
      <x v="10"/>
    </i>
    <i r="1">
      <x v="11"/>
    </i>
    <i>
      <x v="207"/>
    </i>
    <i r="1">
      <x v="6"/>
    </i>
    <i r="1">
      <x v="7"/>
    </i>
    <i r="1">
      <x v="8"/>
    </i>
    <i r="1">
      <x v="9"/>
    </i>
    <i>
      <x v="208"/>
    </i>
    <i r="1">
      <x/>
    </i>
    <i r="1">
      <x v="2"/>
    </i>
    <i r="1">
      <x v="3"/>
    </i>
    <i r="1">
      <x v="4"/>
    </i>
    <i r="1">
      <x v="5"/>
    </i>
    <i r="1">
      <x v="6"/>
    </i>
    <i r="1">
      <x v="7"/>
    </i>
    <i r="1">
      <x v="8"/>
    </i>
    <i r="1">
      <x v="10"/>
    </i>
    <i r="1">
      <x v="11"/>
    </i>
    <i>
      <x v="209"/>
    </i>
    <i r="1">
      <x/>
    </i>
    <i r="1">
      <x v="1"/>
    </i>
    <i r="1">
      <x v="2"/>
    </i>
    <i r="1">
      <x v="3"/>
    </i>
    <i r="1">
      <x v="4"/>
    </i>
    <i r="1">
      <x v="5"/>
    </i>
    <i r="1">
      <x v="6"/>
    </i>
    <i r="1">
      <x v="7"/>
    </i>
    <i>
      <x v="210"/>
    </i>
    <i r="1">
      <x v="4"/>
    </i>
    <i r="1">
      <x v="5"/>
    </i>
    <i r="1">
      <x v="6"/>
    </i>
    <i r="1">
      <x v="7"/>
    </i>
    <i r="1">
      <x v="8"/>
    </i>
    <i r="1">
      <x v="9"/>
    </i>
    <i r="1">
      <x v="10"/>
    </i>
    <i r="1">
      <x v="11"/>
    </i>
    <i>
      <x v="211"/>
    </i>
    <i r="1">
      <x/>
    </i>
    <i r="1">
      <x v="1"/>
    </i>
    <i r="1">
      <x v="2"/>
    </i>
    <i r="1">
      <x v="3"/>
    </i>
    <i r="1">
      <x v="4"/>
    </i>
    <i r="1">
      <x v="5"/>
    </i>
    <i r="1">
      <x v="6"/>
    </i>
    <i r="1">
      <x v="7"/>
    </i>
    <i r="1">
      <x v="8"/>
    </i>
    <i r="1">
      <x v="9"/>
    </i>
    <i r="1">
      <x v="10"/>
    </i>
    <i r="1">
      <x v="11"/>
    </i>
  </rowItems>
  <colFields count="1">
    <field x="-2"/>
  </colFields>
  <colItems count="11">
    <i>
      <x/>
    </i>
    <i i="1">
      <x v="1"/>
    </i>
    <i i="2">
      <x v="2"/>
    </i>
    <i i="3">
      <x v="3"/>
    </i>
    <i i="4">
      <x v="4"/>
    </i>
    <i i="5">
      <x v="5"/>
    </i>
    <i i="6">
      <x v="6"/>
    </i>
    <i i="7">
      <x v="7"/>
    </i>
    <i i="8">
      <x v="8"/>
    </i>
    <i i="9">
      <x v="9"/>
    </i>
    <i i="10">
      <x v="10"/>
    </i>
  </colItems>
  <pageFields count="2">
    <pageField fld="2" hier="-1"/>
    <pageField fld="1" hier="-1"/>
  </pageFields>
  <dataFields count="11">
    <dataField name="Sum of Individual Total" fld="4" baseField="0" baseItem="0"/>
    <dataField name="Sum of Small Group Total" fld="5" baseField="0" baseItem="0"/>
    <dataField name="Sum of Large Group Total" fld="6" baseField="0" baseItem="0"/>
    <dataField name="Sum of Commercial Total" fld="7" baseField="0" baseItem="0" numFmtId="196"/>
    <dataField name="Sum of Medicare Total" fld="8" baseField="0" baseItem="0"/>
    <dataField name="Sum of Medi-Cal and Other Public" fld="9" baseField="0" baseItem="0"/>
    <dataField name="Sum of Public Total" fld="10" baseField="0" baseItem="0" numFmtId="196"/>
    <dataField name="Sum of Commercial and Public" fld="11" baseField="0" baseItem="0"/>
    <dataField name="Sum of ASO Total" fld="81" baseField="0" baseItem="0"/>
    <dataField name="Sum of Commercial and Public + ASO" fld="15" baseField="0" baseItem="0"/>
    <dataField name="Sum of FOP Total" fld="79" baseField="0" baseItem="0"/>
  </dataFields>
  <formats count="800">
    <format dxfId="2806">
      <pivotArea outline="0" collapsedLevelsAreSubtotals="1" fieldPosition="0"/>
    </format>
    <format dxfId="2805">
      <pivotArea dataOnly="0" labelOnly="1" fieldPosition="0">
        <references count="1">
          <reference field="0" count="49">
            <x v="61"/>
            <x v="63"/>
            <x v="64"/>
            <x v="65"/>
            <x v="66"/>
            <x v="67"/>
            <x v="68"/>
            <x v="70"/>
            <x v="72"/>
            <x v="73"/>
            <x v="76"/>
            <x v="77"/>
            <x v="82"/>
            <x v="84"/>
            <x v="85"/>
            <x v="86"/>
            <x v="87"/>
            <x v="88"/>
            <x v="91"/>
            <x v="92"/>
            <x v="93"/>
            <x v="94"/>
            <x v="96"/>
            <x v="97"/>
            <x v="98"/>
            <x v="99"/>
            <x v="100"/>
            <x v="101"/>
            <x v="102"/>
            <x v="104"/>
            <x v="107"/>
            <x v="108"/>
            <x v="109"/>
            <x v="110"/>
            <x v="111"/>
            <x v="113"/>
            <x v="114"/>
            <x v="115"/>
            <x v="116"/>
            <x v="117"/>
            <x v="118"/>
            <x v="119"/>
            <x v="120"/>
            <x v="121"/>
            <x v="122"/>
            <x v="123"/>
            <x v="124"/>
            <x v="125"/>
            <x v="127"/>
          </reference>
        </references>
      </pivotArea>
    </format>
    <format dxfId="2804">
      <pivotArea dataOnly="0" labelOnly="1" fieldPosition="0">
        <references count="1">
          <reference field="0" count="46">
            <x v="128"/>
            <x v="131"/>
            <x v="132"/>
            <x v="135"/>
            <x v="136"/>
            <x v="137"/>
            <x v="138"/>
            <x v="139"/>
            <x v="140"/>
            <x v="141"/>
            <x v="142"/>
            <x v="143"/>
            <x v="144"/>
            <x v="145"/>
            <x v="146"/>
            <x v="147"/>
            <x v="148"/>
            <x v="149"/>
            <x v="150"/>
            <x v="151"/>
            <x v="152"/>
            <x v="153"/>
            <x v="154"/>
            <x v="156"/>
            <x v="157"/>
            <x v="158"/>
            <x v="159"/>
            <x v="160"/>
            <x v="161"/>
            <x v="162"/>
            <x v="163"/>
            <x v="164"/>
            <x v="165"/>
            <x v="166"/>
            <x v="169"/>
            <x v="170"/>
            <x v="171"/>
            <x v="172"/>
            <x v="173"/>
            <x v="174"/>
            <x v="176"/>
            <x v="177"/>
            <x v="178"/>
            <x v="179"/>
            <x v="180"/>
            <x v="181"/>
          </reference>
        </references>
      </pivotArea>
    </format>
    <format dxfId="2803">
      <pivotArea dataOnly="0" labelOnly="1" fieldPosition="0">
        <references count="2">
          <reference field="0" count="1" selected="0">
            <x v="23"/>
          </reference>
          <reference field="3" count="0"/>
        </references>
      </pivotArea>
    </format>
    <format dxfId="2802">
      <pivotArea dataOnly="0" labelOnly="1" fieldPosition="0">
        <references count="2">
          <reference field="0" count="1" selected="0">
            <x v="27"/>
          </reference>
          <reference field="3" count="0"/>
        </references>
      </pivotArea>
    </format>
    <format dxfId="2801">
      <pivotArea dataOnly="0" labelOnly="1" fieldPosition="0">
        <references count="2">
          <reference field="0" count="1" selected="0">
            <x v="59"/>
          </reference>
          <reference field="3" count="0"/>
        </references>
      </pivotArea>
    </format>
    <format dxfId="2800">
      <pivotArea dataOnly="0" labelOnly="1" fieldPosition="0">
        <references count="2">
          <reference field="0" count="1" selected="0">
            <x v="86"/>
          </reference>
          <reference field="3" count="0"/>
        </references>
      </pivotArea>
    </format>
    <format dxfId="2799">
      <pivotArea dataOnly="0" labelOnly="1" fieldPosition="0">
        <references count="2">
          <reference field="0" count="1" selected="0">
            <x v="127"/>
          </reference>
          <reference field="3" count="0"/>
        </references>
      </pivotArea>
    </format>
    <format dxfId="2798">
      <pivotArea dataOnly="0" labelOnly="1" fieldPosition="0">
        <references count="2">
          <reference field="0" count="1" selected="0">
            <x v="139"/>
          </reference>
          <reference field="3" count="0"/>
        </references>
      </pivotArea>
    </format>
    <format dxfId="2797">
      <pivotArea dataOnly="0" labelOnly="1" fieldPosition="0">
        <references count="2">
          <reference field="0" count="1" selected="0">
            <x v="170"/>
          </reference>
          <reference field="3" count="0"/>
        </references>
      </pivotArea>
    </format>
    <format dxfId="2796">
      <pivotArea dataOnly="0" labelOnly="1" outline="0" fieldPosition="0">
        <references count="1">
          <reference field="4294967294" count="6">
            <x v="3"/>
            <x v="6"/>
            <x v="7"/>
            <x v="8"/>
            <x v="9"/>
            <x v="10"/>
          </reference>
        </references>
      </pivotArea>
    </format>
    <format dxfId="2795">
      <pivotArea dataOnly="0" labelOnly="1" outline="0" fieldPosition="0">
        <references count="1">
          <reference field="4294967294" count="6">
            <x v="3"/>
            <x v="6"/>
            <x v="7"/>
            <x v="8"/>
            <x v="9"/>
            <x v="10"/>
          </reference>
        </references>
      </pivotArea>
    </format>
    <format dxfId="2794">
      <pivotArea outline="0" fieldPosition="0">
        <references count="1">
          <reference field="4294967294" count="1">
            <x v="3"/>
          </reference>
        </references>
      </pivotArea>
    </format>
    <format dxfId="2793">
      <pivotArea collapsedLevelsAreSubtotals="1" fieldPosition="0">
        <references count="3">
          <reference field="4294967294" count="1" selected="0">
            <x v="6"/>
          </reference>
          <reference field="0" count="1" selected="0">
            <x v="0"/>
          </reference>
          <reference field="3" count="1">
            <x v="2"/>
          </reference>
        </references>
      </pivotArea>
    </format>
    <format dxfId="2792">
      <pivotArea outline="0" fieldPosition="0">
        <references count="1">
          <reference field="4294967294" count="1">
            <x v="6"/>
          </reference>
        </references>
      </pivotArea>
    </format>
    <format dxfId="2791">
      <pivotArea collapsedLevelsAreSubtotals="1" fieldPosition="0">
        <references count="3">
          <reference field="4294967294" count="4" selected="0">
            <x v="7"/>
            <x v="8"/>
            <x v="9"/>
            <x v="10"/>
          </reference>
          <reference field="0" count="1" selected="0">
            <x v="0"/>
          </reference>
          <reference field="3" count="6">
            <x v="2"/>
            <x v="3"/>
            <x v="4"/>
            <x v="5"/>
            <x v="6"/>
            <x v="7"/>
          </reference>
        </references>
      </pivotArea>
    </format>
    <format dxfId="2790">
      <pivotArea collapsedLevelsAreSubtotals="1" fieldPosition="0">
        <references count="2">
          <reference field="4294967294" count="4" selected="0">
            <x v="7"/>
            <x v="8"/>
            <x v="9"/>
            <x v="10"/>
          </reference>
          <reference field="0" count="1">
            <x v="1"/>
          </reference>
        </references>
      </pivotArea>
    </format>
    <format dxfId="2789">
      <pivotArea collapsedLevelsAreSubtotals="1" fieldPosition="0">
        <references count="3">
          <reference field="4294967294" count="4" selected="0">
            <x v="7"/>
            <x v="8"/>
            <x v="9"/>
            <x v="10"/>
          </reference>
          <reference field="0" count="1" selected="0">
            <x v="1"/>
          </reference>
          <reference field="3" count="6">
            <x v="1"/>
            <x v="2"/>
            <x v="4"/>
            <x v="5"/>
            <x v="6"/>
            <x v="7"/>
          </reference>
        </references>
      </pivotArea>
    </format>
    <format dxfId="2788">
      <pivotArea collapsedLevelsAreSubtotals="1" fieldPosition="0">
        <references count="2">
          <reference field="4294967294" count="4" selected="0">
            <x v="7"/>
            <x v="8"/>
            <x v="9"/>
            <x v="10"/>
          </reference>
          <reference field="0" count="1">
            <x v="2"/>
          </reference>
        </references>
      </pivotArea>
    </format>
    <format dxfId="2787">
      <pivotArea collapsedLevelsAreSubtotals="1" fieldPosition="0">
        <references count="3">
          <reference field="4294967294" count="4" selected="0">
            <x v="7"/>
            <x v="8"/>
            <x v="9"/>
            <x v="10"/>
          </reference>
          <reference field="0" count="1" selected="0">
            <x v="2"/>
          </reference>
          <reference field="3" count="0"/>
        </references>
      </pivotArea>
    </format>
    <format dxfId="2786">
      <pivotArea collapsedLevelsAreSubtotals="1" fieldPosition="0">
        <references count="2">
          <reference field="4294967294" count="4" selected="0">
            <x v="7"/>
            <x v="8"/>
            <x v="9"/>
            <x v="10"/>
          </reference>
          <reference field="0" count="1">
            <x v="3"/>
          </reference>
        </references>
      </pivotArea>
    </format>
    <format dxfId="2785">
      <pivotArea collapsedLevelsAreSubtotals="1" fieldPosition="0">
        <references count="3">
          <reference field="4294967294" count="4" selected="0">
            <x v="7"/>
            <x v="8"/>
            <x v="9"/>
            <x v="10"/>
          </reference>
          <reference field="0" count="1" selected="0">
            <x v="3"/>
          </reference>
          <reference field="3" count="6">
            <x v="0"/>
            <x v="1"/>
            <x v="2"/>
            <x v="3"/>
            <x v="4"/>
            <x v="5"/>
          </reference>
        </references>
      </pivotArea>
    </format>
    <format dxfId="2784">
      <pivotArea collapsedLevelsAreSubtotals="1" fieldPosition="0">
        <references count="2">
          <reference field="4294967294" count="4" selected="0">
            <x v="7"/>
            <x v="8"/>
            <x v="9"/>
            <x v="10"/>
          </reference>
          <reference field="0" count="1">
            <x v="4"/>
          </reference>
        </references>
      </pivotArea>
    </format>
    <format dxfId="2783">
      <pivotArea collapsedLevelsAreSubtotals="1" fieldPosition="0">
        <references count="3">
          <reference field="4294967294" count="4" selected="0">
            <x v="7"/>
            <x v="8"/>
            <x v="9"/>
            <x v="10"/>
          </reference>
          <reference field="0" count="1" selected="0">
            <x v="4"/>
          </reference>
          <reference field="3" count="0"/>
        </references>
      </pivotArea>
    </format>
    <format dxfId="2782">
      <pivotArea collapsedLevelsAreSubtotals="1" fieldPosition="0">
        <references count="2">
          <reference field="4294967294" count="4" selected="0">
            <x v="7"/>
            <x v="8"/>
            <x v="9"/>
            <x v="10"/>
          </reference>
          <reference field="0" count="1">
            <x v="6"/>
          </reference>
        </references>
      </pivotArea>
    </format>
    <format dxfId="2781">
      <pivotArea collapsedLevelsAreSubtotals="1" fieldPosition="0">
        <references count="3">
          <reference field="4294967294" count="4" selected="0">
            <x v="7"/>
            <x v="8"/>
            <x v="9"/>
            <x v="10"/>
          </reference>
          <reference field="0" count="1" selected="0">
            <x v="6"/>
          </reference>
          <reference field="3" count="0"/>
        </references>
      </pivotArea>
    </format>
    <format dxfId="2780">
      <pivotArea collapsedLevelsAreSubtotals="1" fieldPosition="0">
        <references count="2">
          <reference field="4294967294" count="4" selected="0">
            <x v="7"/>
            <x v="8"/>
            <x v="9"/>
            <x v="10"/>
          </reference>
          <reference field="0" count="1">
            <x v="7"/>
          </reference>
        </references>
      </pivotArea>
    </format>
    <format dxfId="2779">
      <pivotArea collapsedLevelsAreSubtotals="1" fieldPosition="0">
        <references count="3">
          <reference field="4294967294" count="4" selected="0">
            <x v="7"/>
            <x v="8"/>
            <x v="9"/>
            <x v="10"/>
          </reference>
          <reference field="0" count="1" selected="0">
            <x v="7"/>
          </reference>
          <reference field="3" count="2">
            <x v="0"/>
            <x v="1"/>
          </reference>
        </references>
      </pivotArea>
    </format>
    <format dxfId="2778">
      <pivotArea collapsedLevelsAreSubtotals="1" fieldPosition="0">
        <references count="2">
          <reference field="4294967294" count="4" selected="0">
            <x v="7"/>
            <x v="8"/>
            <x v="9"/>
            <x v="10"/>
          </reference>
          <reference field="0" count="1">
            <x v="8"/>
          </reference>
        </references>
      </pivotArea>
    </format>
    <format dxfId="2777">
      <pivotArea collapsedLevelsAreSubtotals="1" fieldPosition="0">
        <references count="3">
          <reference field="4294967294" count="4" selected="0">
            <x v="7"/>
            <x v="8"/>
            <x v="9"/>
            <x v="10"/>
          </reference>
          <reference field="0" count="1" selected="0">
            <x v="8"/>
          </reference>
          <reference field="3" count="2">
            <x v="0"/>
            <x v="1"/>
          </reference>
        </references>
      </pivotArea>
    </format>
    <format dxfId="2776">
      <pivotArea collapsedLevelsAreSubtotals="1" fieldPosition="0">
        <references count="2">
          <reference field="4294967294" count="4" selected="0">
            <x v="7"/>
            <x v="8"/>
            <x v="9"/>
            <x v="10"/>
          </reference>
          <reference field="0" count="1">
            <x v="10"/>
          </reference>
        </references>
      </pivotArea>
    </format>
    <format dxfId="2775">
      <pivotArea collapsedLevelsAreSubtotals="1" fieldPosition="0">
        <references count="3">
          <reference field="4294967294" count="4" selected="0">
            <x v="7"/>
            <x v="8"/>
            <x v="9"/>
            <x v="10"/>
          </reference>
          <reference field="0" count="1" selected="0">
            <x v="10"/>
          </reference>
          <reference field="3" count="1">
            <x v="7"/>
          </reference>
        </references>
      </pivotArea>
    </format>
    <format dxfId="2774">
      <pivotArea collapsedLevelsAreSubtotals="1" fieldPosition="0">
        <references count="2">
          <reference field="4294967294" count="4" selected="0">
            <x v="7"/>
            <x v="8"/>
            <x v="9"/>
            <x v="10"/>
          </reference>
          <reference field="0" count="1">
            <x v="11"/>
          </reference>
        </references>
      </pivotArea>
    </format>
    <format dxfId="2773">
      <pivotArea collapsedLevelsAreSubtotals="1" fieldPosition="0">
        <references count="3">
          <reference field="4294967294" count="4" selected="0">
            <x v="7"/>
            <x v="8"/>
            <x v="9"/>
            <x v="10"/>
          </reference>
          <reference field="0" count="1" selected="0">
            <x v="11"/>
          </reference>
          <reference field="3" count="3">
            <x v="0"/>
            <x v="1"/>
            <x v="2"/>
          </reference>
        </references>
      </pivotArea>
    </format>
    <format dxfId="2772">
      <pivotArea collapsedLevelsAreSubtotals="1" fieldPosition="0">
        <references count="2">
          <reference field="4294967294" count="4" selected="0">
            <x v="7"/>
            <x v="8"/>
            <x v="9"/>
            <x v="10"/>
          </reference>
          <reference field="0" count="1">
            <x v="12"/>
          </reference>
        </references>
      </pivotArea>
    </format>
    <format dxfId="2771">
      <pivotArea collapsedLevelsAreSubtotals="1" fieldPosition="0">
        <references count="3">
          <reference field="4294967294" count="4" selected="0">
            <x v="7"/>
            <x v="8"/>
            <x v="9"/>
            <x v="10"/>
          </reference>
          <reference field="0" count="1" selected="0">
            <x v="12"/>
          </reference>
          <reference field="3" count="2">
            <x v="6"/>
            <x v="7"/>
          </reference>
        </references>
      </pivotArea>
    </format>
    <format dxfId="2770">
      <pivotArea collapsedLevelsAreSubtotals="1" fieldPosition="0">
        <references count="2">
          <reference field="4294967294" count="4" selected="0">
            <x v="7"/>
            <x v="8"/>
            <x v="9"/>
            <x v="10"/>
          </reference>
          <reference field="0" count="1">
            <x v="13"/>
          </reference>
        </references>
      </pivotArea>
    </format>
    <format dxfId="2769">
      <pivotArea collapsedLevelsAreSubtotals="1" fieldPosition="0">
        <references count="3">
          <reference field="4294967294" count="4" selected="0">
            <x v="7"/>
            <x v="8"/>
            <x v="9"/>
            <x v="10"/>
          </reference>
          <reference field="0" count="1" selected="0">
            <x v="13"/>
          </reference>
          <reference field="3" count="4">
            <x v="0"/>
            <x v="1"/>
            <x v="2"/>
            <x v="3"/>
          </reference>
        </references>
      </pivotArea>
    </format>
    <format dxfId="2768">
      <pivotArea collapsedLevelsAreSubtotals="1" fieldPosition="0">
        <references count="2">
          <reference field="4294967294" count="4" selected="0">
            <x v="7"/>
            <x v="8"/>
            <x v="9"/>
            <x v="10"/>
          </reference>
          <reference field="0" count="1">
            <x v="14"/>
          </reference>
        </references>
      </pivotArea>
    </format>
    <format dxfId="2767">
      <pivotArea collapsedLevelsAreSubtotals="1" fieldPosition="0">
        <references count="3">
          <reference field="4294967294" count="4" selected="0">
            <x v="7"/>
            <x v="8"/>
            <x v="9"/>
            <x v="10"/>
          </reference>
          <reference field="0" count="1" selected="0">
            <x v="14"/>
          </reference>
          <reference field="3" count="0"/>
        </references>
      </pivotArea>
    </format>
    <format dxfId="2766">
      <pivotArea collapsedLevelsAreSubtotals="1" fieldPosition="0">
        <references count="2">
          <reference field="4294967294" count="4" selected="0">
            <x v="7"/>
            <x v="8"/>
            <x v="9"/>
            <x v="10"/>
          </reference>
          <reference field="0" count="1">
            <x v="15"/>
          </reference>
        </references>
      </pivotArea>
    </format>
    <format dxfId="2765">
      <pivotArea collapsedLevelsAreSubtotals="1" fieldPosition="0">
        <references count="3">
          <reference field="4294967294" count="4" selected="0">
            <x v="7"/>
            <x v="8"/>
            <x v="9"/>
            <x v="10"/>
          </reference>
          <reference field="0" count="1" selected="0">
            <x v="15"/>
          </reference>
          <reference field="3" count="0"/>
        </references>
      </pivotArea>
    </format>
    <format dxfId="2764">
      <pivotArea collapsedLevelsAreSubtotals="1" fieldPosition="0">
        <references count="2">
          <reference field="4294967294" count="4" selected="0">
            <x v="7"/>
            <x v="8"/>
            <x v="9"/>
            <x v="10"/>
          </reference>
          <reference field="0" count="1">
            <x v="16"/>
          </reference>
        </references>
      </pivotArea>
    </format>
    <format dxfId="2763">
      <pivotArea collapsedLevelsAreSubtotals="1" fieldPosition="0">
        <references count="3">
          <reference field="4294967294" count="4" selected="0">
            <x v="7"/>
            <x v="8"/>
            <x v="9"/>
            <x v="10"/>
          </reference>
          <reference field="0" count="1" selected="0">
            <x v="16"/>
          </reference>
          <reference field="3" count="3">
            <x v="0"/>
            <x v="1"/>
            <x v="2"/>
          </reference>
        </references>
      </pivotArea>
    </format>
    <format dxfId="2762">
      <pivotArea collapsedLevelsAreSubtotals="1" fieldPosition="0">
        <references count="2">
          <reference field="4294967294" count="4" selected="0">
            <x v="7"/>
            <x v="8"/>
            <x v="9"/>
            <x v="10"/>
          </reference>
          <reference field="0" count="1">
            <x v="17"/>
          </reference>
        </references>
      </pivotArea>
    </format>
    <format dxfId="2761">
      <pivotArea collapsedLevelsAreSubtotals="1" fieldPosition="0">
        <references count="3">
          <reference field="4294967294" count="4" selected="0">
            <x v="7"/>
            <x v="8"/>
            <x v="9"/>
            <x v="10"/>
          </reference>
          <reference field="0" count="1" selected="0">
            <x v="17"/>
          </reference>
          <reference field="3" count="1">
            <x v="1"/>
          </reference>
        </references>
      </pivotArea>
    </format>
    <format dxfId="2760">
      <pivotArea collapsedLevelsAreSubtotals="1" fieldPosition="0">
        <references count="2">
          <reference field="4294967294" count="4" selected="0">
            <x v="7"/>
            <x v="8"/>
            <x v="9"/>
            <x v="10"/>
          </reference>
          <reference field="0" count="1">
            <x v="18"/>
          </reference>
        </references>
      </pivotArea>
    </format>
    <format dxfId="2759">
      <pivotArea collapsedLevelsAreSubtotals="1" fieldPosition="0">
        <references count="3">
          <reference field="4294967294" count="4" selected="0">
            <x v="7"/>
            <x v="8"/>
            <x v="9"/>
            <x v="10"/>
          </reference>
          <reference field="0" count="1" selected="0">
            <x v="18"/>
          </reference>
          <reference field="3" count="6">
            <x v="1"/>
            <x v="2"/>
            <x v="4"/>
            <x v="5"/>
            <x v="6"/>
            <x v="7"/>
          </reference>
        </references>
      </pivotArea>
    </format>
    <format dxfId="2758">
      <pivotArea collapsedLevelsAreSubtotals="1" fieldPosition="0">
        <references count="2">
          <reference field="4294967294" count="4" selected="0">
            <x v="7"/>
            <x v="8"/>
            <x v="9"/>
            <x v="10"/>
          </reference>
          <reference field="0" count="1">
            <x v="19"/>
          </reference>
        </references>
      </pivotArea>
    </format>
    <format dxfId="2757">
      <pivotArea collapsedLevelsAreSubtotals="1" fieldPosition="0">
        <references count="3">
          <reference field="4294967294" count="4" selected="0">
            <x v="7"/>
            <x v="8"/>
            <x v="9"/>
            <x v="10"/>
          </reference>
          <reference field="0" count="1" selected="0">
            <x v="19"/>
          </reference>
          <reference field="3" count="0"/>
        </references>
      </pivotArea>
    </format>
    <format dxfId="2756">
      <pivotArea collapsedLevelsAreSubtotals="1" fieldPosition="0">
        <references count="2">
          <reference field="4294967294" count="4" selected="0">
            <x v="7"/>
            <x v="8"/>
            <x v="9"/>
            <x v="10"/>
          </reference>
          <reference field="0" count="1">
            <x v="20"/>
          </reference>
        </references>
      </pivotArea>
    </format>
    <format dxfId="2755">
      <pivotArea collapsedLevelsAreSubtotals="1" fieldPosition="0">
        <references count="3">
          <reference field="4294967294" count="4" selected="0">
            <x v="7"/>
            <x v="8"/>
            <x v="9"/>
            <x v="10"/>
          </reference>
          <reference field="0" count="1" selected="0">
            <x v="20"/>
          </reference>
          <reference field="3" count="7">
            <x v="1"/>
            <x v="2"/>
            <x v="3"/>
            <x v="4"/>
            <x v="5"/>
            <x v="6"/>
            <x v="7"/>
          </reference>
        </references>
      </pivotArea>
    </format>
    <format dxfId="2754">
      <pivotArea collapsedLevelsAreSubtotals="1" fieldPosition="0">
        <references count="2">
          <reference field="4294967294" count="4" selected="0">
            <x v="7"/>
            <x v="8"/>
            <x v="9"/>
            <x v="10"/>
          </reference>
          <reference field="0" count="1">
            <x v="22"/>
          </reference>
        </references>
      </pivotArea>
    </format>
    <format dxfId="2753">
      <pivotArea collapsedLevelsAreSubtotals="1" fieldPosition="0">
        <references count="3">
          <reference field="4294967294" count="4" selected="0">
            <x v="7"/>
            <x v="8"/>
            <x v="9"/>
            <x v="10"/>
          </reference>
          <reference field="0" count="1" selected="0">
            <x v="22"/>
          </reference>
          <reference field="3" count="0"/>
        </references>
      </pivotArea>
    </format>
    <format dxfId="2752">
      <pivotArea collapsedLevelsAreSubtotals="1" fieldPosition="0">
        <references count="2">
          <reference field="4294967294" count="4" selected="0">
            <x v="7"/>
            <x v="8"/>
            <x v="9"/>
            <x v="10"/>
          </reference>
          <reference field="0" count="1">
            <x v="23"/>
          </reference>
        </references>
      </pivotArea>
    </format>
    <format dxfId="2751">
      <pivotArea collapsedLevelsAreSubtotals="1" fieldPosition="0">
        <references count="3">
          <reference field="4294967294" count="4" selected="0">
            <x v="7"/>
            <x v="8"/>
            <x v="9"/>
            <x v="10"/>
          </reference>
          <reference field="0" count="1" selected="0">
            <x v="23"/>
          </reference>
          <reference field="3" count="0"/>
        </references>
      </pivotArea>
    </format>
    <format dxfId="2750">
      <pivotArea collapsedLevelsAreSubtotals="1" fieldPosition="0">
        <references count="2">
          <reference field="4294967294" count="4" selected="0">
            <x v="7"/>
            <x v="8"/>
            <x v="9"/>
            <x v="10"/>
          </reference>
          <reference field="0" count="1">
            <x v="26"/>
          </reference>
        </references>
      </pivotArea>
    </format>
    <format dxfId="2749">
      <pivotArea collapsedLevelsAreSubtotals="1" fieldPosition="0">
        <references count="3">
          <reference field="4294967294" count="4" selected="0">
            <x v="7"/>
            <x v="8"/>
            <x v="9"/>
            <x v="10"/>
          </reference>
          <reference field="0" count="1" selected="0">
            <x v="26"/>
          </reference>
          <reference field="3" count="2">
            <x v="6"/>
            <x v="7"/>
          </reference>
        </references>
      </pivotArea>
    </format>
    <format dxfId="2748">
      <pivotArea collapsedLevelsAreSubtotals="1" fieldPosition="0">
        <references count="2">
          <reference field="4294967294" count="4" selected="0">
            <x v="7"/>
            <x v="8"/>
            <x v="9"/>
            <x v="10"/>
          </reference>
          <reference field="0" count="1">
            <x v="27"/>
          </reference>
        </references>
      </pivotArea>
    </format>
    <format dxfId="2747">
      <pivotArea collapsedLevelsAreSubtotals="1" fieldPosition="0">
        <references count="3">
          <reference field="4294967294" count="4" selected="0">
            <x v="7"/>
            <x v="8"/>
            <x v="9"/>
            <x v="10"/>
          </reference>
          <reference field="0" count="1" selected="0">
            <x v="27"/>
          </reference>
          <reference field="3" count="0"/>
        </references>
      </pivotArea>
    </format>
    <format dxfId="2746">
      <pivotArea collapsedLevelsAreSubtotals="1" fieldPosition="0">
        <references count="2">
          <reference field="4294967294" count="4" selected="0">
            <x v="7"/>
            <x v="8"/>
            <x v="9"/>
            <x v="10"/>
          </reference>
          <reference field="0" count="1">
            <x v="28"/>
          </reference>
        </references>
      </pivotArea>
    </format>
    <format dxfId="2745">
      <pivotArea collapsedLevelsAreSubtotals="1" fieldPosition="0">
        <references count="3">
          <reference field="4294967294" count="4" selected="0">
            <x v="7"/>
            <x v="8"/>
            <x v="9"/>
            <x v="10"/>
          </reference>
          <reference field="0" count="1" selected="0">
            <x v="28"/>
          </reference>
          <reference field="3" count="2">
            <x v="0"/>
            <x v="1"/>
          </reference>
        </references>
      </pivotArea>
    </format>
    <format dxfId="2744">
      <pivotArea collapsedLevelsAreSubtotals="1" fieldPosition="0">
        <references count="2">
          <reference field="4294967294" count="4" selected="0">
            <x v="7"/>
            <x v="8"/>
            <x v="9"/>
            <x v="10"/>
          </reference>
          <reference field="0" count="1">
            <x v="29"/>
          </reference>
        </references>
      </pivotArea>
    </format>
    <format dxfId="2743">
      <pivotArea collapsedLevelsAreSubtotals="1" fieldPosition="0">
        <references count="3">
          <reference field="4294967294" count="4" selected="0">
            <x v="7"/>
            <x v="8"/>
            <x v="9"/>
            <x v="10"/>
          </reference>
          <reference field="0" count="1" selected="0">
            <x v="29"/>
          </reference>
          <reference field="3" count="0"/>
        </references>
      </pivotArea>
    </format>
    <format dxfId="2742">
      <pivotArea collapsedLevelsAreSubtotals="1" fieldPosition="0">
        <references count="2">
          <reference field="4294967294" count="4" selected="0">
            <x v="7"/>
            <x v="8"/>
            <x v="9"/>
            <x v="10"/>
          </reference>
          <reference field="0" count="1">
            <x v="30"/>
          </reference>
        </references>
      </pivotArea>
    </format>
    <format dxfId="2741">
      <pivotArea collapsedLevelsAreSubtotals="1" fieldPosition="0">
        <references count="3">
          <reference field="4294967294" count="4" selected="0">
            <x v="7"/>
            <x v="8"/>
            <x v="9"/>
            <x v="10"/>
          </reference>
          <reference field="0" count="1" selected="0">
            <x v="30"/>
          </reference>
          <reference field="3" count="1">
            <x v="0"/>
          </reference>
        </references>
      </pivotArea>
    </format>
    <format dxfId="2740">
      <pivotArea collapsedLevelsAreSubtotals="1" fieldPosition="0">
        <references count="2">
          <reference field="4294967294" count="4" selected="0">
            <x v="7"/>
            <x v="8"/>
            <x v="9"/>
            <x v="10"/>
          </reference>
          <reference field="0" count="1">
            <x v="31"/>
          </reference>
        </references>
      </pivotArea>
    </format>
    <format dxfId="2739">
      <pivotArea collapsedLevelsAreSubtotals="1" fieldPosition="0">
        <references count="3">
          <reference field="4294967294" count="4" selected="0">
            <x v="7"/>
            <x v="8"/>
            <x v="9"/>
            <x v="10"/>
          </reference>
          <reference field="0" count="1" selected="0">
            <x v="31"/>
          </reference>
          <reference field="3" count="0"/>
        </references>
      </pivotArea>
    </format>
    <format dxfId="2738">
      <pivotArea collapsedLevelsAreSubtotals="1" fieldPosition="0">
        <references count="2">
          <reference field="4294967294" count="4" selected="0">
            <x v="7"/>
            <x v="8"/>
            <x v="9"/>
            <x v="10"/>
          </reference>
          <reference field="0" count="1">
            <x v="32"/>
          </reference>
        </references>
      </pivotArea>
    </format>
    <format dxfId="2737">
      <pivotArea collapsedLevelsAreSubtotals="1" fieldPosition="0">
        <references count="3">
          <reference field="4294967294" count="4" selected="0">
            <x v="7"/>
            <x v="8"/>
            <x v="9"/>
            <x v="10"/>
          </reference>
          <reference field="0" count="1" selected="0">
            <x v="32"/>
          </reference>
          <reference field="3" count="3">
            <x v="0"/>
            <x v="1"/>
            <x v="2"/>
          </reference>
        </references>
      </pivotArea>
    </format>
    <format dxfId="2736">
      <pivotArea collapsedLevelsAreSubtotals="1" fieldPosition="0">
        <references count="2">
          <reference field="4294967294" count="4" selected="0">
            <x v="7"/>
            <x v="8"/>
            <x v="9"/>
            <x v="10"/>
          </reference>
          <reference field="0" count="1">
            <x v="36"/>
          </reference>
        </references>
      </pivotArea>
    </format>
    <format dxfId="2735">
      <pivotArea collapsedLevelsAreSubtotals="1" fieldPosition="0">
        <references count="3">
          <reference field="4294967294" count="4" selected="0">
            <x v="7"/>
            <x v="8"/>
            <x v="9"/>
            <x v="10"/>
          </reference>
          <reference field="0" count="1" selected="0">
            <x v="36"/>
          </reference>
          <reference field="3" count="7">
            <x v="1"/>
            <x v="2"/>
            <x v="3"/>
            <x v="4"/>
            <x v="5"/>
            <x v="6"/>
            <x v="7"/>
          </reference>
        </references>
      </pivotArea>
    </format>
    <format dxfId="2734">
      <pivotArea collapsedLevelsAreSubtotals="1" fieldPosition="0">
        <references count="2">
          <reference field="4294967294" count="4" selected="0">
            <x v="7"/>
            <x v="8"/>
            <x v="9"/>
            <x v="10"/>
          </reference>
          <reference field="0" count="1">
            <x v="37"/>
          </reference>
        </references>
      </pivotArea>
    </format>
    <format dxfId="2733">
      <pivotArea collapsedLevelsAreSubtotals="1" fieldPosition="0">
        <references count="3">
          <reference field="4294967294" count="4" selected="0">
            <x v="7"/>
            <x v="8"/>
            <x v="9"/>
            <x v="10"/>
          </reference>
          <reference field="0" count="1" selected="0">
            <x v="37"/>
          </reference>
          <reference field="3" count="0"/>
        </references>
      </pivotArea>
    </format>
    <format dxfId="2732">
      <pivotArea collapsedLevelsAreSubtotals="1" fieldPosition="0">
        <references count="2">
          <reference field="4294967294" count="4" selected="0">
            <x v="7"/>
            <x v="8"/>
            <x v="9"/>
            <x v="10"/>
          </reference>
          <reference field="0" count="1">
            <x v="38"/>
          </reference>
        </references>
      </pivotArea>
    </format>
    <format dxfId="2731">
      <pivotArea collapsedLevelsAreSubtotals="1" fieldPosition="0">
        <references count="3">
          <reference field="4294967294" count="4" selected="0">
            <x v="7"/>
            <x v="8"/>
            <x v="9"/>
            <x v="10"/>
          </reference>
          <reference field="0" count="1" selected="0">
            <x v="38"/>
          </reference>
          <reference field="3" count="0"/>
        </references>
      </pivotArea>
    </format>
    <format dxfId="2730">
      <pivotArea collapsedLevelsAreSubtotals="1" fieldPosition="0">
        <references count="2">
          <reference field="4294967294" count="4" selected="0">
            <x v="7"/>
            <x v="8"/>
            <x v="9"/>
            <x v="10"/>
          </reference>
          <reference field="0" count="1">
            <x v="39"/>
          </reference>
        </references>
      </pivotArea>
    </format>
    <format dxfId="2729">
      <pivotArea collapsedLevelsAreSubtotals="1" fieldPosition="0">
        <references count="3">
          <reference field="4294967294" count="4" selected="0">
            <x v="7"/>
            <x v="8"/>
            <x v="9"/>
            <x v="10"/>
          </reference>
          <reference field="0" count="1" selected="0">
            <x v="39"/>
          </reference>
          <reference field="3" count="0"/>
        </references>
      </pivotArea>
    </format>
    <format dxfId="2728">
      <pivotArea collapsedLevelsAreSubtotals="1" fieldPosition="0">
        <references count="2">
          <reference field="4294967294" count="4" selected="0">
            <x v="7"/>
            <x v="8"/>
            <x v="9"/>
            <x v="10"/>
          </reference>
          <reference field="0" count="1">
            <x v="40"/>
          </reference>
        </references>
      </pivotArea>
    </format>
    <format dxfId="2727">
      <pivotArea collapsedLevelsAreSubtotals="1" fieldPosition="0">
        <references count="3">
          <reference field="4294967294" count="4" selected="0">
            <x v="7"/>
            <x v="8"/>
            <x v="9"/>
            <x v="10"/>
          </reference>
          <reference field="0" count="1" selected="0">
            <x v="40"/>
          </reference>
          <reference field="3" count="4">
            <x v="4"/>
            <x v="5"/>
            <x v="6"/>
            <x v="7"/>
          </reference>
        </references>
      </pivotArea>
    </format>
    <format dxfId="2726">
      <pivotArea collapsedLevelsAreSubtotals="1" fieldPosition="0">
        <references count="2">
          <reference field="4294967294" count="4" selected="0">
            <x v="7"/>
            <x v="8"/>
            <x v="9"/>
            <x v="10"/>
          </reference>
          <reference field="0" count="1">
            <x v="41"/>
          </reference>
        </references>
      </pivotArea>
    </format>
    <format dxfId="2725">
      <pivotArea collapsedLevelsAreSubtotals="1" fieldPosition="0">
        <references count="3">
          <reference field="4294967294" count="4" selected="0">
            <x v="7"/>
            <x v="8"/>
            <x v="9"/>
            <x v="10"/>
          </reference>
          <reference field="0" count="1" selected="0">
            <x v="41"/>
          </reference>
          <reference field="3" count="3">
            <x v="0"/>
            <x v="1"/>
            <x v="2"/>
          </reference>
        </references>
      </pivotArea>
    </format>
    <format dxfId="2724">
      <pivotArea collapsedLevelsAreSubtotals="1" fieldPosition="0">
        <references count="2">
          <reference field="4294967294" count="4" selected="0">
            <x v="7"/>
            <x v="8"/>
            <x v="9"/>
            <x v="10"/>
          </reference>
          <reference field="0" count="1">
            <x v="42"/>
          </reference>
        </references>
      </pivotArea>
    </format>
    <format dxfId="2723">
      <pivotArea collapsedLevelsAreSubtotals="1" fieldPosition="0">
        <references count="3">
          <reference field="4294967294" count="4" selected="0">
            <x v="7"/>
            <x v="8"/>
            <x v="9"/>
            <x v="10"/>
          </reference>
          <reference field="0" count="1" selected="0">
            <x v="42"/>
          </reference>
          <reference field="3" count="2">
            <x v="1"/>
            <x v="2"/>
          </reference>
        </references>
      </pivotArea>
    </format>
    <format dxfId="2722">
      <pivotArea collapsedLevelsAreSubtotals="1" fieldPosition="0">
        <references count="2">
          <reference field="4294967294" count="4" selected="0">
            <x v="7"/>
            <x v="8"/>
            <x v="9"/>
            <x v="10"/>
          </reference>
          <reference field="0" count="1">
            <x v="43"/>
          </reference>
        </references>
      </pivotArea>
    </format>
    <format dxfId="2721">
      <pivotArea collapsedLevelsAreSubtotals="1" fieldPosition="0">
        <references count="3">
          <reference field="4294967294" count="4" selected="0">
            <x v="7"/>
            <x v="8"/>
            <x v="9"/>
            <x v="10"/>
          </reference>
          <reference field="0" count="1" selected="0">
            <x v="43"/>
          </reference>
          <reference field="3" count="1">
            <x v="0"/>
          </reference>
        </references>
      </pivotArea>
    </format>
    <format dxfId="2720">
      <pivotArea collapsedLevelsAreSubtotals="1" fieldPosition="0">
        <references count="2">
          <reference field="4294967294" count="4" selected="0">
            <x v="7"/>
            <x v="8"/>
            <x v="9"/>
            <x v="10"/>
          </reference>
          <reference field="0" count="1">
            <x v="45"/>
          </reference>
        </references>
      </pivotArea>
    </format>
    <format dxfId="2719">
      <pivotArea collapsedLevelsAreSubtotals="1" fieldPosition="0">
        <references count="3">
          <reference field="4294967294" count="4" selected="0">
            <x v="7"/>
            <x v="8"/>
            <x v="9"/>
            <x v="10"/>
          </reference>
          <reference field="0" count="1" selected="0">
            <x v="45"/>
          </reference>
          <reference field="3" count="0"/>
        </references>
      </pivotArea>
    </format>
    <format dxfId="2718">
      <pivotArea collapsedLevelsAreSubtotals="1" fieldPosition="0">
        <references count="2">
          <reference field="4294967294" count="4" selected="0">
            <x v="7"/>
            <x v="8"/>
            <x v="9"/>
            <x v="10"/>
          </reference>
          <reference field="0" count="1">
            <x v="46"/>
          </reference>
        </references>
      </pivotArea>
    </format>
    <format dxfId="2717">
      <pivotArea collapsedLevelsAreSubtotals="1" fieldPosition="0">
        <references count="3">
          <reference field="4294967294" count="4" selected="0">
            <x v="7"/>
            <x v="8"/>
            <x v="9"/>
            <x v="10"/>
          </reference>
          <reference field="0" count="1" selected="0">
            <x v="46"/>
          </reference>
          <reference field="3" count="4">
            <x v="0"/>
            <x v="1"/>
            <x v="2"/>
            <x v="3"/>
          </reference>
        </references>
      </pivotArea>
    </format>
    <format dxfId="2716">
      <pivotArea collapsedLevelsAreSubtotals="1" fieldPosition="0">
        <references count="2">
          <reference field="4294967294" count="4" selected="0">
            <x v="7"/>
            <x v="8"/>
            <x v="9"/>
            <x v="10"/>
          </reference>
          <reference field="0" count="1">
            <x v="47"/>
          </reference>
        </references>
      </pivotArea>
    </format>
    <format dxfId="2715">
      <pivotArea collapsedLevelsAreSubtotals="1" fieldPosition="0">
        <references count="3">
          <reference field="4294967294" count="4" selected="0">
            <x v="7"/>
            <x v="8"/>
            <x v="9"/>
            <x v="10"/>
          </reference>
          <reference field="0" count="1" selected="0">
            <x v="47"/>
          </reference>
          <reference field="3" count="4">
            <x v="4"/>
            <x v="5"/>
            <x v="6"/>
            <x v="7"/>
          </reference>
        </references>
      </pivotArea>
    </format>
    <format dxfId="2714">
      <pivotArea collapsedLevelsAreSubtotals="1" fieldPosition="0">
        <references count="2">
          <reference field="4294967294" count="4" selected="0">
            <x v="7"/>
            <x v="8"/>
            <x v="9"/>
            <x v="10"/>
          </reference>
          <reference field="0" count="1">
            <x v="48"/>
          </reference>
        </references>
      </pivotArea>
    </format>
    <format dxfId="2713">
      <pivotArea collapsedLevelsAreSubtotals="1" fieldPosition="0">
        <references count="3">
          <reference field="4294967294" count="4" selected="0">
            <x v="7"/>
            <x v="8"/>
            <x v="9"/>
            <x v="10"/>
          </reference>
          <reference field="0" count="1" selected="0">
            <x v="48"/>
          </reference>
          <reference field="3" count="0"/>
        </references>
      </pivotArea>
    </format>
    <format dxfId="2712">
      <pivotArea collapsedLevelsAreSubtotals="1" fieldPosition="0">
        <references count="2">
          <reference field="4294967294" count="4" selected="0">
            <x v="7"/>
            <x v="8"/>
            <x v="9"/>
            <x v="10"/>
          </reference>
          <reference field="0" count="1">
            <x v="49"/>
          </reference>
        </references>
      </pivotArea>
    </format>
    <format dxfId="2711">
      <pivotArea collapsedLevelsAreSubtotals="1" fieldPosition="0">
        <references count="3">
          <reference field="4294967294" count="4" selected="0">
            <x v="7"/>
            <x v="8"/>
            <x v="9"/>
            <x v="10"/>
          </reference>
          <reference field="0" count="1" selected="0">
            <x v="49"/>
          </reference>
          <reference field="3" count="0"/>
        </references>
      </pivotArea>
    </format>
    <format dxfId="2710">
      <pivotArea collapsedLevelsAreSubtotals="1" fieldPosition="0">
        <references count="2">
          <reference field="4294967294" count="4" selected="0">
            <x v="7"/>
            <x v="8"/>
            <x v="9"/>
            <x v="10"/>
          </reference>
          <reference field="0" count="1">
            <x v="52"/>
          </reference>
        </references>
      </pivotArea>
    </format>
    <format dxfId="2709">
      <pivotArea collapsedLevelsAreSubtotals="1" fieldPosition="0">
        <references count="3">
          <reference field="4294967294" count="4" selected="0">
            <x v="7"/>
            <x v="8"/>
            <x v="9"/>
            <x v="10"/>
          </reference>
          <reference field="0" count="1" selected="0">
            <x v="52"/>
          </reference>
          <reference field="3" count="1">
            <x v="7"/>
          </reference>
        </references>
      </pivotArea>
    </format>
    <format dxfId="2708">
      <pivotArea collapsedLevelsAreSubtotals="1" fieldPosition="0">
        <references count="2">
          <reference field="4294967294" count="4" selected="0">
            <x v="7"/>
            <x v="8"/>
            <x v="9"/>
            <x v="10"/>
          </reference>
          <reference field="0" count="1">
            <x v="53"/>
          </reference>
        </references>
      </pivotArea>
    </format>
    <format dxfId="2707">
      <pivotArea collapsedLevelsAreSubtotals="1" fieldPosition="0">
        <references count="3">
          <reference field="4294967294" count="4" selected="0">
            <x v="7"/>
            <x v="8"/>
            <x v="9"/>
            <x v="10"/>
          </reference>
          <reference field="0" count="1" selected="0">
            <x v="53"/>
          </reference>
          <reference field="3" count="0"/>
        </references>
      </pivotArea>
    </format>
    <format dxfId="2706">
      <pivotArea collapsedLevelsAreSubtotals="1" fieldPosition="0">
        <references count="2">
          <reference field="4294967294" count="4" selected="0">
            <x v="7"/>
            <x v="8"/>
            <x v="9"/>
            <x v="10"/>
          </reference>
          <reference field="0" count="1">
            <x v="54"/>
          </reference>
        </references>
      </pivotArea>
    </format>
    <format dxfId="2705">
      <pivotArea collapsedLevelsAreSubtotals="1" fieldPosition="0">
        <references count="3">
          <reference field="4294967294" count="4" selected="0">
            <x v="7"/>
            <x v="8"/>
            <x v="9"/>
            <x v="10"/>
          </reference>
          <reference field="0" count="1" selected="0">
            <x v="54"/>
          </reference>
          <reference field="3" count="0"/>
        </references>
      </pivotArea>
    </format>
    <format dxfId="2704">
      <pivotArea collapsedLevelsAreSubtotals="1" fieldPosition="0">
        <references count="2">
          <reference field="4294967294" count="4" selected="0">
            <x v="7"/>
            <x v="8"/>
            <x v="9"/>
            <x v="10"/>
          </reference>
          <reference field="0" count="1">
            <x v="55"/>
          </reference>
        </references>
      </pivotArea>
    </format>
    <format dxfId="2703">
      <pivotArea collapsedLevelsAreSubtotals="1" fieldPosition="0">
        <references count="3">
          <reference field="4294967294" count="4" selected="0">
            <x v="7"/>
            <x v="8"/>
            <x v="9"/>
            <x v="10"/>
          </reference>
          <reference field="0" count="1" selected="0">
            <x v="55"/>
          </reference>
          <reference field="3" count="0"/>
        </references>
      </pivotArea>
    </format>
    <format dxfId="2702">
      <pivotArea collapsedLevelsAreSubtotals="1" fieldPosition="0">
        <references count="2">
          <reference field="4294967294" count="4" selected="0">
            <x v="7"/>
            <x v="8"/>
            <x v="9"/>
            <x v="10"/>
          </reference>
          <reference field="0" count="1">
            <x v="56"/>
          </reference>
        </references>
      </pivotArea>
    </format>
    <format dxfId="2701">
      <pivotArea collapsedLevelsAreSubtotals="1" fieldPosition="0">
        <references count="3">
          <reference field="4294967294" count="4" selected="0">
            <x v="7"/>
            <x v="8"/>
            <x v="9"/>
            <x v="10"/>
          </reference>
          <reference field="0" count="1" selected="0">
            <x v="56"/>
          </reference>
          <reference field="3" count="0"/>
        </references>
      </pivotArea>
    </format>
    <format dxfId="2700">
      <pivotArea collapsedLevelsAreSubtotals="1" fieldPosition="0">
        <references count="2">
          <reference field="4294967294" count="4" selected="0">
            <x v="7"/>
            <x v="8"/>
            <x v="9"/>
            <x v="10"/>
          </reference>
          <reference field="0" count="1">
            <x v="59"/>
          </reference>
        </references>
      </pivotArea>
    </format>
    <format dxfId="2699">
      <pivotArea collapsedLevelsAreSubtotals="1" fieldPosition="0">
        <references count="3">
          <reference field="4294967294" count="4" selected="0">
            <x v="7"/>
            <x v="8"/>
            <x v="9"/>
            <x v="10"/>
          </reference>
          <reference field="0" count="1" selected="0">
            <x v="59"/>
          </reference>
          <reference field="3" count="0"/>
        </references>
      </pivotArea>
    </format>
    <format dxfId="2698">
      <pivotArea collapsedLevelsAreSubtotals="1" fieldPosition="0">
        <references count="2">
          <reference field="4294967294" count="4" selected="0">
            <x v="7"/>
            <x v="8"/>
            <x v="9"/>
            <x v="10"/>
          </reference>
          <reference field="0" count="1">
            <x v="60"/>
          </reference>
        </references>
      </pivotArea>
    </format>
    <format dxfId="2697">
      <pivotArea collapsedLevelsAreSubtotals="1" fieldPosition="0">
        <references count="3">
          <reference field="4294967294" count="4" selected="0">
            <x v="7"/>
            <x v="8"/>
            <x v="9"/>
            <x v="10"/>
          </reference>
          <reference field="0" count="1" selected="0">
            <x v="60"/>
          </reference>
          <reference field="3" count="3">
            <x v="0"/>
            <x v="1"/>
            <x v="2"/>
          </reference>
        </references>
      </pivotArea>
    </format>
    <format dxfId="2696">
      <pivotArea collapsedLevelsAreSubtotals="1" fieldPosition="0">
        <references count="2">
          <reference field="4294967294" count="4" selected="0">
            <x v="7"/>
            <x v="8"/>
            <x v="9"/>
            <x v="10"/>
          </reference>
          <reference field="0" count="1">
            <x v="61"/>
          </reference>
        </references>
      </pivotArea>
    </format>
    <format dxfId="2695">
      <pivotArea collapsedLevelsAreSubtotals="1" fieldPosition="0">
        <references count="3">
          <reference field="4294967294" count="4" selected="0">
            <x v="7"/>
            <x v="8"/>
            <x v="9"/>
            <x v="10"/>
          </reference>
          <reference field="0" count="1" selected="0">
            <x v="61"/>
          </reference>
          <reference field="3" count="7">
            <x v="1"/>
            <x v="2"/>
            <x v="3"/>
            <x v="4"/>
            <x v="5"/>
            <x v="6"/>
            <x v="7"/>
          </reference>
        </references>
      </pivotArea>
    </format>
    <format dxfId="2694">
      <pivotArea collapsedLevelsAreSubtotals="1" fieldPosition="0">
        <references count="2">
          <reference field="4294967294" count="4" selected="0">
            <x v="7"/>
            <x v="8"/>
            <x v="9"/>
            <x v="10"/>
          </reference>
          <reference field="0" count="1">
            <x v="63"/>
          </reference>
        </references>
      </pivotArea>
    </format>
    <format dxfId="2693">
      <pivotArea collapsedLevelsAreSubtotals="1" fieldPosition="0">
        <references count="3">
          <reference field="4294967294" count="4" selected="0">
            <x v="7"/>
            <x v="8"/>
            <x v="9"/>
            <x v="10"/>
          </reference>
          <reference field="0" count="1" selected="0">
            <x v="63"/>
          </reference>
          <reference field="3" count="0"/>
        </references>
      </pivotArea>
    </format>
    <format dxfId="2692">
      <pivotArea collapsedLevelsAreSubtotals="1" fieldPosition="0">
        <references count="2">
          <reference field="4294967294" count="4" selected="0">
            <x v="7"/>
            <x v="8"/>
            <x v="9"/>
            <x v="10"/>
          </reference>
          <reference field="0" count="1">
            <x v="64"/>
          </reference>
        </references>
      </pivotArea>
    </format>
    <format dxfId="2691">
      <pivotArea collapsedLevelsAreSubtotals="1" fieldPosition="0">
        <references count="3">
          <reference field="4294967294" count="4" selected="0">
            <x v="7"/>
            <x v="8"/>
            <x v="9"/>
            <x v="10"/>
          </reference>
          <reference field="0" count="1" selected="0">
            <x v="64"/>
          </reference>
          <reference field="3" count="3">
            <x v="0"/>
            <x v="1"/>
            <x v="2"/>
          </reference>
        </references>
      </pivotArea>
    </format>
    <format dxfId="2690">
      <pivotArea collapsedLevelsAreSubtotals="1" fieldPosition="0">
        <references count="2">
          <reference field="4294967294" count="4" selected="0">
            <x v="7"/>
            <x v="8"/>
            <x v="9"/>
            <x v="10"/>
          </reference>
          <reference field="0" count="1">
            <x v="65"/>
          </reference>
        </references>
      </pivotArea>
    </format>
    <format dxfId="2689">
      <pivotArea collapsedLevelsAreSubtotals="1" fieldPosition="0">
        <references count="3">
          <reference field="4294967294" count="4" selected="0">
            <x v="7"/>
            <x v="8"/>
            <x v="9"/>
            <x v="10"/>
          </reference>
          <reference field="0" count="1" selected="0">
            <x v="65"/>
          </reference>
          <reference field="3" count="1">
            <x v="6"/>
          </reference>
        </references>
      </pivotArea>
    </format>
    <format dxfId="2688">
      <pivotArea collapsedLevelsAreSubtotals="1" fieldPosition="0">
        <references count="2">
          <reference field="4294967294" count="4" selected="0">
            <x v="7"/>
            <x v="8"/>
            <x v="9"/>
            <x v="10"/>
          </reference>
          <reference field="0" count="1">
            <x v="66"/>
          </reference>
        </references>
      </pivotArea>
    </format>
    <format dxfId="2687">
      <pivotArea collapsedLevelsAreSubtotals="1" fieldPosition="0">
        <references count="3">
          <reference field="4294967294" count="4" selected="0">
            <x v="7"/>
            <x v="8"/>
            <x v="9"/>
            <x v="10"/>
          </reference>
          <reference field="0" count="1" selected="0">
            <x v="66"/>
          </reference>
          <reference field="3" count="0"/>
        </references>
      </pivotArea>
    </format>
    <format dxfId="2686">
      <pivotArea collapsedLevelsAreSubtotals="1" fieldPosition="0">
        <references count="2">
          <reference field="4294967294" count="4" selected="0">
            <x v="7"/>
            <x v="8"/>
            <x v="9"/>
            <x v="10"/>
          </reference>
          <reference field="0" count="1">
            <x v="67"/>
          </reference>
        </references>
      </pivotArea>
    </format>
    <format dxfId="2685">
      <pivotArea collapsedLevelsAreSubtotals="1" fieldPosition="0">
        <references count="3">
          <reference field="4294967294" count="4" selected="0">
            <x v="7"/>
            <x v="8"/>
            <x v="9"/>
            <x v="10"/>
          </reference>
          <reference field="0" count="1" selected="0">
            <x v="67"/>
          </reference>
          <reference field="3" count="1">
            <x v="1"/>
          </reference>
        </references>
      </pivotArea>
    </format>
    <format dxfId="2684">
      <pivotArea collapsedLevelsAreSubtotals="1" fieldPosition="0">
        <references count="2">
          <reference field="4294967294" count="4" selected="0">
            <x v="7"/>
            <x v="8"/>
            <x v="9"/>
            <x v="10"/>
          </reference>
          <reference field="0" count="1">
            <x v="68"/>
          </reference>
        </references>
      </pivotArea>
    </format>
    <format dxfId="2683">
      <pivotArea collapsedLevelsAreSubtotals="1" fieldPosition="0">
        <references count="3">
          <reference field="4294967294" count="4" selected="0">
            <x v="7"/>
            <x v="8"/>
            <x v="9"/>
            <x v="10"/>
          </reference>
          <reference field="0" count="1" selected="0">
            <x v="68"/>
          </reference>
          <reference field="3" count="1">
            <x v="0"/>
          </reference>
        </references>
      </pivotArea>
    </format>
    <format dxfId="2682">
      <pivotArea collapsedLevelsAreSubtotals="1" fieldPosition="0">
        <references count="2">
          <reference field="4294967294" count="4" selected="0">
            <x v="7"/>
            <x v="8"/>
            <x v="9"/>
            <x v="10"/>
          </reference>
          <reference field="0" count="1">
            <x v="70"/>
          </reference>
        </references>
      </pivotArea>
    </format>
    <format dxfId="2681">
      <pivotArea collapsedLevelsAreSubtotals="1" fieldPosition="0">
        <references count="3">
          <reference field="4294967294" count="4" selected="0">
            <x v="7"/>
            <x v="8"/>
            <x v="9"/>
            <x v="10"/>
          </reference>
          <reference field="0" count="1" selected="0">
            <x v="70"/>
          </reference>
          <reference field="3" count="2">
            <x v="6"/>
            <x v="7"/>
          </reference>
        </references>
      </pivotArea>
    </format>
    <format dxfId="2680">
      <pivotArea collapsedLevelsAreSubtotals="1" fieldPosition="0">
        <references count="2">
          <reference field="4294967294" count="4" selected="0">
            <x v="7"/>
            <x v="8"/>
            <x v="9"/>
            <x v="10"/>
          </reference>
          <reference field="0" count="1">
            <x v="72"/>
          </reference>
        </references>
      </pivotArea>
    </format>
    <format dxfId="2679">
      <pivotArea collapsedLevelsAreSubtotals="1" fieldPosition="0">
        <references count="3">
          <reference field="4294967294" count="4" selected="0">
            <x v="7"/>
            <x v="8"/>
            <x v="9"/>
            <x v="10"/>
          </reference>
          <reference field="0" count="1" selected="0">
            <x v="72"/>
          </reference>
          <reference field="3" count="6">
            <x v="1"/>
            <x v="2"/>
            <x v="3"/>
            <x v="4"/>
            <x v="5"/>
            <x v="6"/>
          </reference>
        </references>
      </pivotArea>
    </format>
    <format dxfId="2678">
      <pivotArea collapsedLevelsAreSubtotals="1" fieldPosition="0">
        <references count="2">
          <reference field="4294967294" count="4" selected="0">
            <x v="7"/>
            <x v="8"/>
            <x v="9"/>
            <x v="10"/>
          </reference>
          <reference field="0" count="1">
            <x v="73"/>
          </reference>
        </references>
      </pivotArea>
    </format>
    <format dxfId="2677">
      <pivotArea collapsedLevelsAreSubtotals="1" fieldPosition="0">
        <references count="3">
          <reference field="4294967294" count="4" selected="0">
            <x v="7"/>
            <x v="8"/>
            <x v="9"/>
            <x v="10"/>
          </reference>
          <reference field="0" count="1" selected="0">
            <x v="73"/>
          </reference>
          <reference field="3" count="4">
            <x v="4"/>
            <x v="5"/>
            <x v="6"/>
            <x v="7"/>
          </reference>
        </references>
      </pivotArea>
    </format>
    <format dxfId="2676">
      <pivotArea collapsedLevelsAreSubtotals="1" fieldPosition="0">
        <references count="2">
          <reference field="4294967294" count="4" selected="0">
            <x v="7"/>
            <x v="8"/>
            <x v="9"/>
            <x v="10"/>
          </reference>
          <reference field="0" count="1">
            <x v="76"/>
          </reference>
        </references>
      </pivotArea>
    </format>
    <format dxfId="2675">
      <pivotArea collapsedLevelsAreSubtotals="1" fieldPosition="0">
        <references count="3">
          <reference field="4294967294" count="4" selected="0">
            <x v="7"/>
            <x v="8"/>
            <x v="9"/>
            <x v="10"/>
          </reference>
          <reference field="0" count="1" selected="0">
            <x v="76"/>
          </reference>
          <reference field="3" count="3">
            <x v="5"/>
            <x v="6"/>
            <x v="7"/>
          </reference>
        </references>
      </pivotArea>
    </format>
    <format dxfId="2674">
      <pivotArea collapsedLevelsAreSubtotals="1" fieldPosition="0">
        <references count="2">
          <reference field="4294967294" count="4" selected="0">
            <x v="7"/>
            <x v="8"/>
            <x v="9"/>
            <x v="10"/>
          </reference>
          <reference field="0" count="1">
            <x v="77"/>
          </reference>
        </references>
      </pivotArea>
    </format>
    <format dxfId="2673">
      <pivotArea collapsedLevelsAreSubtotals="1" fieldPosition="0">
        <references count="3">
          <reference field="4294967294" count="4" selected="0">
            <x v="7"/>
            <x v="8"/>
            <x v="9"/>
            <x v="10"/>
          </reference>
          <reference field="0" count="1" selected="0">
            <x v="77"/>
          </reference>
          <reference field="3" count="0"/>
        </references>
      </pivotArea>
    </format>
    <format dxfId="2672">
      <pivotArea collapsedLevelsAreSubtotals="1" fieldPosition="0">
        <references count="2">
          <reference field="4294967294" count="4" selected="0">
            <x v="7"/>
            <x v="8"/>
            <x v="9"/>
            <x v="10"/>
          </reference>
          <reference field="0" count="1">
            <x v="82"/>
          </reference>
        </references>
      </pivotArea>
    </format>
    <format dxfId="2671">
      <pivotArea collapsedLevelsAreSubtotals="1" fieldPosition="0">
        <references count="3">
          <reference field="4294967294" count="4" selected="0">
            <x v="7"/>
            <x v="8"/>
            <x v="9"/>
            <x v="10"/>
          </reference>
          <reference field="0" count="1" selected="0">
            <x v="82"/>
          </reference>
          <reference field="3" count="6">
            <x v="0"/>
            <x v="1"/>
            <x v="2"/>
            <x v="3"/>
            <x v="4"/>
            <x v="5"/>
          </reference>
        </references>
      </pivotArea>
    </format>
    <format dxfId="2670">
      <pivotArea collapsedLevelsAreSubtotals="1" fieldPosition="0">
        <references count="2">
          <reference field="4294967294" count="4" selected="0">
            <x v="7"/>
            <x v="8"/>
            <x v="9"/>
            <x v="10"/>
          </reference>
          <reference field="0" count="1">
            <x v="84"/>
          </reference>
        </references>
      </pivotArea>
    </format>
    <format dxfId="2669">
      <pivotArea collapsedLevelsAreSubtotals="1" fieldPosition="0">
        <references count="3">
          <reference field="4294967294" count="4" selected="0">
            <x v="7"/>
            <x v="8"/>
            <x v="9"/>
            <x v="10"/>
          </reference>
          <reference field="0" count="1" selected="0">
            <x v="84"/>
          </reference>
          <reference field="3" count="2">
            <x v="6"/>
            <x v="7"/>
          </reference>
        </references>
      </pivotArea>
    </format>
    <format dxfId="2668">
      <pivotArea collapsedLevelsAreSubtotals="1" fieldPosition="0">
        <references count="2">
          <reference field="4294967294" count="4" selected="0">
            <x v="7"/>
            <x v="8"/>
            <x v="9"/>
            <x v="10"/>
          </reference>
          <reference field="0" count="1">
            <x v="85"/>
          </reference>
        </references>
      </pivotArea>
    </format>
    <format dxfId="2667">
      <pivotArea collapsedLevelsAreSubtotals="1" fieldPosition="0">
        <references count="3">
          <reference field="4294967294" count="4" selected="0">
            <x v="7"/>
            <x v="8"/>
            <x v="9"/>
            <x v="10"/>
          </reference>
          <reference field="0" count="1" selected="0">
            <x v="85"/>
          </reference>
          <reference field="3" count="2">
            <x v="0"/>
            <x v="1"/>
          </reference>
        </references>
      </pivotArea>
    </format>
    <format dxfId="2666">
      <pivotArea collapsedLevelsAreSubtotals="1" fieldPosition="0">
        <references count="2">
          <reference field="4294967294" count="4" selected="0">
            <x v="7"/>
            <x v="8"/>
            <x v="9"/>
            <x v="10"/>
          </reference>
          <reference field="0" count="1">
            <x v="86"/>
          </reference>
        </references>
      </pivotArea>
    </format>
    <format dxfId="2665">
      <pivotArea collapsedLevelsAreSubtotals="1" fieldPosition="0">
        <references count="3">
          <reference field="4294967294" count="4" selected="0">
            <x v="7"/>
            <x v="8"/>
            <x v="9"/>
            <x v="10"/>
          </reference>
          <reference field="0" count="1" selected="0">
            <x v="86"/>
          </reference>
          <reference field="3" count="0"/>
        </references>
      </pivotArea>
    </format>
    <format dxfId="2664">
      <pivotArea collapsedLevelsAreSubtotals="1" fieldPosition="0">
        <references count="2">
          <reference field="4294967294" count="4" selected="0">
            <x v="7"/>
            <x v="8"/>
            <x v="9"/>
            <x v="10"/>
          </reference>
          <reference field="0" count="1">
            <x v="87"/>
          </reference>
        </references>
      </pivotArea>
    </format>
    <format dxfId="2663">
      <pivotArea collapsedLevelsAreSubtotals="1" fieldPosition="0">
        <references count="3">
          <reference field="4294967294" count="4" selected="0">
            <x v="7"/>
            <x v="8"/>
            <x v="9"/>
            <x v="10"/>
          </reference>
          <reference field="0" count="1" selected="0">
            <x v="87"/>
          </reference>
          <reference field="3" count="4">
            <x v="0"/>
            <x v="1"/>
            <x v="2"/>
            <x v="7"/>
          </reference>
        </references>
      </pivotArea>
    </format>
    <format dxfId="2662">
      <pivotArea collapsedLevelsAreSubtotals="1" fieldPosition="0">
        <references count="2">
          <reference field="4294967294" count="4" selected="0">
            <x v="7"/>
            <x v="8"/>
            <x v="9"/>
            <x v="10"/>
          </reference>
          <reference field="0" count="1">
            <x v="88"/>
          </reference>
        </references>
      </pivotArea>
    </format>
    <format dxfId="2661">
      <pivotArea collapsedLevelsAreSubtotals="1" fieldPosition="0">
        <references count="3">
          <reference field="4294967294" count="4" selected="0">
            <x v="7"/>
            <x v="8"/>
            <x v="9"/>
            <x v="10"/>
          </reference>
          <reference field="0" count="1" selected="0">
            <x v="88"/>
          </reference>
          <reference field="3" count="1">
            <x v="4"/>
          </reference>
        </references>
      </pivotArea>
    </format>
    <format dxfId="2660">
      <pivotArea collapsedLevelsAreSubtotals="1" fieldPosition="0">
        <references count="2">
          <reference field="4294967294" count="4" selected="0">
            <x v="7"/>
            <x v="8"/>
            <x v="9"/>
            <x v="10"/>
          </reference>
          <reference field="0" count="1">
            <x v="91"/>
          </reference>
        </references>
      </pivotArea>
    </format>
    <format dxfId="2659">
      <pivotArea collapsedLevelsAreSubtotals="1" fieldPosition="0">
        <references count="3">
          <reference field="4294967294" count="4" selected="0">
            <x v="7"/>
            <x v="8"/>
            <x v="9"/>
            <x v="10"/>
          </reference>
          <reference field="0" count="1" selected="0">
            <x v="91"/>
          </reference>
          <reference field="3" count="0"/>
        </references>
      </pivotArea>
    </format>
    <format dxfId="2658">
      <pivotArea collapsedLevelsAreSubtotals="1" fieldPosition="0">
        <references count="2">
          <reference field="4294967294" count="4" selected="0">
            <x v="7"/>
            <x v="8"/>
            <x v="9"/>
            <x v="10"/>
          </reference>
          <reference field="0" count="1">
            <x v="92"/>
          </reference>
        </references>
      </pivotArea>
    </format>
    <format dxfId="2657">
      <pivotArea collapsedLevelsAreSubtotals="1" fieldPosition="0">
        <references count="3">
          <reference field="4294967294" count="4" selected="0">
            <x v="7"/>
            <x v="8"/>
            <x v="9"/>
            <x v="10"/>
          </reference>
          <reference field="0" count="1" selected="0">
            <x v="92"/>
          </reference>
          <reference field="3" count="3">
            <x v="0"/>
            <x v="1"/>
            <x v="2"/>
          </reference>
        </references>
      </pivotArea>
    </format>
    <format dxfId="2656">
      <pivotArea collapsedLevelsAreSubtotals="1" fieldPosition="0">
        <references count="2">
          <reference field="4294967294" count="4" selected="0">
            <x v="7"/>
            <x v="8"/>
            <x v="9"/>
            <x v="10"/>
          </reference>
          <reference field="0" count="1">
            <x v="93"/>
          </reference>
        </references>
      </pivotArea>
    </format>
    <format dxfId="2655">
      <pivotArea collapsedLevelsAreSubtotals="1" fieldPosition="0">
        <references count="3">
          <reference field="4294967294" count="4" selected="0">
            <x v="7"/>
            <x v="8"/>
            <x v="9"/>
            <x v="10"/>
          </reference>
          <reference field="0" count="1" selected="0">
            <x v="93"/>
          </reference>
          <reference field="3" count="1">
            <x v="0"/>
          </reference>
        </references>
      </pivotArea>
    </format>
    <format dxfId="2654">
      <pivotArea collapsedLevelsAreSubtotals="1" fieldPosition="0">
        <references count="2">
          <reference field="4294967294" count="4" selected="0">
            <x v="7"/>
            <x v="8"/>
            <x v="9"/>
            <x v="10"/>
          </reference>
          <reference field="0" count="1">
            <x v="94"/>
          </reference>
        </references>
      </pivotArea>
    </format>
    <format dxfId="2653">
      <pivotArea collapsedLevelsAreSubtotals="1" fieldPosition="0">
        <references count="3">
          <reference field="4294967294" count="4" selected="0">
            <x v="7"/>
            <x v="8"/>
            <x v="9"/>
            <x v="10"/>
          </reference>
          <reference field="0" count="1" selected="0">
            <x v="94"/>
          </reference>
          <reference field="3" count="0"/>
        </references>
      </pivotArea>
    </format>
    <format dxfId="2652">
      <pivotArea collapsedLevelsAreSubtotals="1" fieldPosition="0">
        <references count="2">
          <reference field="4294967294" count="4" selected="0">
            <x v="7"/>
            <x v="8"/>
            <x v="9"/>
            <x v="10"/>
          </reference>
          <reference field="0" count="1">
            <x v="96"/>
          </reference>
        </references>
      </pivotArea>
    </format>
    <format dxfId="2651">
      <pivotArea collapsedLevelsAreSubtotals="1" fieldPosition="0">
        <references count="3">
          <reference field="4294967294" count="4" selected="0">
            <x v="7"/>
            <x v="8"/>
            <x v="9"/>
            <x v="10"/>
          </reference>
          <reference field="0" count="1" selected="0">
            <x v="96"/>
          </reference>
          <reference field="3" count="4">
            <x v="0"/>
            <x v="1"/>
            <x v="2"/>
            <x v="3"/>
          </reference>
        </references>
      </pivotArea>
    </format>
    <format dxfId="2650">
      <pivotArea collapsedLevelsAreSubtotals="1" fieldPosition="0">
        <references count="2">
          <reference field="4294967294" count="4" selected="0">
            <x v="7"/>
            <x v="8"/>
            <x v="9"/>
            <x v="10"/>
          </reference>
          <reference field="0" count="1">
            <x v="97"/>
          </reference>
        </references>
      </pivotArea>
    </format>
    <format dxfId="2649">
      <pivotArea collapsedLevelsAreSubtotals="1" fieldPosition="0">
        <references count="3">
          <reference field="4294967294" count="4" selected="0">
            <x v="7"/>
            <x v="8"/>
            <x v="9"/>
            <x v="10"/>
          </reference>
          <reference field="0" count="1" selected="0">
            <x v="97"/>
          </reference>
          <reference field="3" count="0"/>
        </references>
      </pivotArea>
    </format>
    <format dxfId="2648">
      <pivotArea collapsedLevelsAreSubtotals="1" fieldPosition="0">
        <references count="2">
          <reference field="4294967294" count="4" selected="0">
            <x v="7"/>
            <x v="8"/>
            <x v="9"/>
            <x v="10"/>
          </reference>
          <reference field="0" count="1">
            <x v="98"/>
          </reference>
        </references>
      </pivotArea>
    </format>
    <format dxfId="2647">
      <pivotArea collapsedLevelsAreSubtotals="1" fieldPosition="0">
        <references count="3">
          <reference field="4294967294" count="4" selected="0">
            <x v="7"/>
            <x v="8"/>
            <x v="9"/>
            <x v="10"/>
          </reference>
          <reference field="0" count="1" selected="0">
            <x v="98"/>
          </reference>
          <reference field="3" count="4">
            <x v="0"/>
            <x v="1"/>
            <x v="2"/>
            <x v="3"/>
          </reference>
        </references>
      </pivotArea>
    </format>
    <format dxfId="2646">
      <pivotArea collapsedLevelsAreSubtotals="1" fieldPosition="0">
        <references count="2">
          <reference field="4294967294" count="4" selected="0">
            <x v="7"/>
            <x v="8"/>
            <x v="9"/>
            <x v="10"/>
          </reference>
          <reference field="0" count="1">
            <x v="99"/>
          </reference>
        </references>
      </pivotArea>
    </format>
    <format dxfId="2645">
      <pivotArea collapsedLevelsAreSubtotals="1" fieldPosition="0">
        <references count="3">
          <reference field="4294967294" count="4" selected="0">
            <x v="7"/>
            <x v="8"/>
            <x v="9"/>
            <x v="10"/>
          </reference>
          <reference field="0" count="1" selected="0">
            <x v="99"/>
          </reference>
          <reference field="3" count="4">
            <x v="0"/>
            <x v="1"/>
            <x v="2"/>
            <x v="3"/>
          </reference>
        </references>
      </pivotArea>
    </format>
    <format dxfId="2644">
      <pivotArea collapsedLevelsAreSubtotals="1" fieldPosition="0">
        <references count="2">
          <reference field="4294967294" count="4" selected="0">
            <x v="7"/>
            <x v="8"/>
            <x v="9"/>
            <x v="10"/>
          </reference>
          <reference field="0" count="1">
            <x v="100"/>
          </reference>
        </references>
      </pivotArea>
    </format>
    <format dxfId="2643">
      <pivotArea collapsedLevelsAreSubtotals="1" fieldPosition="0">
        <references count="3">
          <reference field="4294967294" count="4" selected="0">
            <x v="7"/>
            <x v="8"/>
            <x v="9"/>
            <x v="10"/>
          </reference>
          <reference field="0" count="1" selected="0">
            <x v="100"/>
          </reference>
          <reference field="3" count="0"/>
        </references>
      </pivotArea>
    </format>
    <format dxfId="2642">
      <pivotArea collapsedLevelsAreSubtotals="1" fieldPosition="0">
        <references count="2">
          <reference field="4294967294" count="4" selected="0">
            <x v="7"/>
            <x v="8"/>
            <x v="9"/>
            <x v="10"/>
          </reference>
          <reference field="0" count="1">
            <x v="101"/>
          </reference>
        </references>
      </pivotArea>
    </format>
    <format dxfId="2641">
      <pivotArea collapsedLevelsAreSubtotals="1" fieldPosition="0">
        <references count="3">
          <reference field="4294967294" count="4" selected="0">
            <x v="7"/>
            <x v="8"/>
            <x v="9"/>
            <x v="10"/>
          </reference>
          <reference field="0" count="1" selected="0">
            <x v="101"/>
          </reference>
          <reference field="3" count="0"/>
        </references>
      </pivotArea>
    </format>
    <format dxfId="2640">
      <pivotArea collapsedLevelsAreSubtotals="1" fieldPosition="0">
        <references count="2">
          <reference field="4294967294" count="4" selected="0">
            <x v="7"/>
            <x v="8"/>
            <x v="9"/>
            <x v="10"/>
          </reference>
          <reference field="0" count="1">
            <x v="102"/>
          </reference>
        </references>
      </pivotArea>
    </format>
    <format dxfId="2639">
      <pivotArea collapsedLevelsAreSubtotals="1" fieldPosition="0">
        <references count="3">
          <reference field="4294967294" count="4" selected="0">
            <x v="7"/>
            <x v="8"/>
            <x v="9"/>
            <x v="10"/>
          </reference>
          <reference field="0" count="1" selected="0">
            <x v="102"/>
          </reference>
          <reference field="3" count="3">
            <x v="0"/>
            <x v="1"/>
            <x v="2"/>
          </reference>
        </references>
      </pivotArea>
    </format>
    <format dxfId="2638">
      <pivotArea collapsedLevelsAreSubtotals="1" fieldPosition="0">
        <references count="2">
          <reference field="4294967294" count="4" selected="0">
            <x v="7"/>
            <x v="8"/>
            <x v="9"/>
            <x v="10"/>
          </reference>
          <reference field="0" count="1">
            <x v="104"/>
          </reference>
        </references>
      </pivotArea>
    </format>
    <format dxfId="2637">
      <pivotArea collapsedLevelsAreSubtotals="1" fieldPosition="0">
        <references count="3">
          <reference field="4294967294" count="4" selected="0">
            <x v="7"/>
            <x v="8"/>
            <x v="9"/>
            <x v="10"/>
          </reference>
          <reference field="0" count="1" selected="0">
            <x v="104"/>
          </reference>
          <reference field="3" count="0"/>
        </references>
      </pivotArea>
    </format>
    <format dxfId="2636">
      <pivotArea collapsedLevelsAreSubtotals="1" fieldPosition="0">
        <references count="2">
          <reference field="4294967294" count="4" selected="0">
            <x v="7"/>
            <x v="8"/>
            <x v="9"/>
            <x v="10"/>
          </reference>
          <reference field="0" count="1">
            <x v="107"/>
          </reference>
        </references>
      </pivotArea>
    </format>
    <format dxfId="2635">
      <pivotArea collapsedLevelsAreSubtotals="1" fieldPosition="0">
        <references count="3">
          <reference field="4294967294" count="4" selected="0">
            <x v="7"/>
            <x v="8"/>
            <x v="9"/>
            <x v="10"/>
          </reference>
          <reference field="0" count="1" selected="0">
            <x v="107"/>
          </reference>
          <reference field="3" count="0"/>
        </references>
      </pivotArea>
    </format>
    <format dxfId="2634">
      <pivotArea collapsedLevelsAreSubtotals="1" fieldPosition="0">
        <references count="2">
          <reference field="4294967294" count="4" selected="0">
            <x v="7"/>
            <x v="8"/>
            <x v="9"/>
            <x v="10"/>
          </reference>
          <reference field="0" count="1">
            <x v="108"/>
          </reference>
        </references>
      </pivotArea>
    </format>
    <format dxfId="2633">
      <pivotArea collapsedLevelsAreSubtotals="1" fieldPosition="0">
        <references count="3">
          <reference field="4294967294" count="4" selected="0">
            <x v="7"/>
            <x v="8"/>
            <x v="9"/>
            <x v="10"/>
          </reference>
          <reference field="0" count="1" selected="0">
            <x v="108"/>
          </reference>
          <reference field="3" count="7">
            <x v="0"/>
            <x v="1"/>
            <x v="2"/>
            <x v="3"/>
            <x v="5"/>
            <x v="6"/>
            <x v="7"/>
          </reference>
        </references>
      </pivotArea>
    </format>
    <format dxfId="2632">
      <pivotArea collapsedLevelsAreSubtotals="1" fieldPosition="0">
        <references count="2">
          <reference field="4294967294" count="4" selected="0">
            <x v="7"/>
            <x v="8"/>
            <x v="9"/>
            <x v="10"/>
          </reference>
          <reference field="0" count="1">
            <x v="109"/>
          </reference>
        </references>
      </pivotArea>
    </format>
    <format dxfId="2631">
      <pivotArea collapsedLevelsAreSubtotals="1" fieldPosition="0">
        <references count="3">
          <reference field="4294967294" count="4" selected="0">
            <x v="7"/>
            <x v="8"/>
            <x v="9"/>
            <x v="10"/>
          </reference>
          <reference field="0" count="1" selected="0">
            <x v="109"/>
          </reference>
          <reference field="3" count="4">
            <x v="4"/>
            <x v="5"/>
            <x v="6"/>
            <x v="7"/>
          </reference>
        </references>
      </pivotArea>
    </format>
    <format dxfId="2630">
      <pivotArea collapsedLevelsAreSubtotals="1" fieldPosition="0">
        <references count="2">
          <reference field="4294967294" count="4" selected="0">
            <x v="7"/>
            <x v="8"/>
            <x v="9"/>
            <x v="10"/>
          </reference>
          <reference field="0" count="1">
            <x v="110"/>
          </reference>
        </references>
      </pivotArea>
    </format>
    <format dxfId="2629">
      <pivotArea collapsedLevelsAreSubtotals="1" fieldPosition="0">
        <references count="3">
          <reference field="4294967294" count="4" selected="0">
            <x v="7"/>
            <x v="8"/>
            <x v="9"/>
            <x v="10"/>
          </reference>
          <reference field="0" count="1" selected="0">
            <x v="110"/>
          </reference>
          <reference field="3" count="1">
            <x v="1"/>
          </reference>
        </references>
      </pivotArea>
    </format>
    <format dxfId="2628">
      <pivotArea collapsedLevelsAreSubtotals="1" fieldPosition="0">
        <references count="2">
          <reference field="4294967294" count="4" selected="0">
            <x v="7"/>
            <x v="8"/>
            <x v="9"/>
            <x v="10"/>
          </reference>
          <reference field="0" count="1">
            <x v="111"/>
          </reference>
        </references>
      </pivotArea>
    </format>
    <format dxfId="2627">
      <pivotArea collapsedLevelsAreSubtotals="1" fieldPosition="0">
        <references count="3">
          <reference field="4294967294" count="4" selected="0">
            <x v="7"/>
            <x v="8"/>
            <x v="9"/>
            <x v="10"/>
          </reference>
          <reference field="0" count="1" selected="0">
            <x v="111"/>
          </reference>
          <reference field="3" count="0"/>
        </references>
      </pivotArea>
    </format>
    <format dxfId="2626">
      <pivotArea collapsedLevelsAreSubtotals="1" fieldPosition="0">
        <references count="2">
          <reference field="4294967294" count="4" selected="0">
            <x v="7"/>
            <x v="8"/>
            <x v="9"/>
            <x v="10"/>
          </reference>
          <reference field="0" count="1">
            <x v="113"/>
          </reference>
        </references>
      </pivotArea>
    </format>
    <format dxfId="2625">
      <pivotArea collapsedLevelsAreSubtotals="1" fieldPosition="0">
        <references count="3">
          <reference field="4294967294" count="4" selected="0">
            <x v="7"/>
            <x v="8"/>
            <x v="9"/>
            <x v="10"/>
          </reference>
          <reference field="0" count="1" selected="0">
            <x v="113"/>
          </reference>
          <reference field="3" count="0"/>
        </references>
      </pivotArea>
    </format>
    <format dxfId="2624">
      <pivotArea collapsedLevelsAreSubtotals="1" fieldPosition="0">
        <references count="2">
          <reference field="4294967294" count="4" selected="0">
            <x v="7"/>
            <x v="8"/>
            <x v="9"/>
            <x v="10"/>
          </reference>
          <reference field="0" count="1">
            <x v="114"/>
          </reference>
        </references>
      </pivotArea>
    </format>
    <format dxfId="2623">
      <pivotArea collapsedLevelsAreSubtotals="1" fieldPosition="0">
        <references count="3">
          <reference field="4294967294" count="4" selected="0">
            <x v="7"/>
            <x v="8"/>
            <x v="9"/>
            <x v="10"/>
          </reference>
          <reference field="0" count="1" selected="0">
            <x v="114"/>
          </reference>
          <reference field="3" count="3">
            <x v="0"/>
            <x v="1"/>
            <x v="2"/>
          </reference>
        </references>
      </pivotArea>
    </format>
    <format dxfId="2622">
      <pivotArea collapsedLevelsAreSubtotals="1" fieldPosition="0">
        <references count="2">
          <reference field="4294967294" count="4" selected="0">
            <x v="7"/>
            <x v="8"/>
            <x v="9"/>
            <x v="10"/>
          </reference>
          <reference field="0" count="1">
            <x v="115"/>
          </reference>
        </references>
      </pivotArea>
    </format>
    <format dxfId="2621">
      <pivotArea collapsedLevelsAreSubtotals="1" fieldPosition="0">
        <references count="3">
          <reference field="4294967294" count="4" selected="0">
            <x v="7"/>
            <x v="8"/>
            <x v="9"/>
            <x v="10"/>
          </reference>
          <reference field="0" count="1" selected="0">
            <x v="115"/>
          </reference>
          <reference field="3" count="0"/>
        </references>
      </pivotArea>
    </format>
    <format dxfId="2620">
      <pivotArea collapsedLevelsAreSubtotals="1" fieldPosition="0">
        <references count="2">
          <reference field="4294967294" count="4" selected="0">
            <x v="7"/>
            <x v="8"/>
            <x v="9"/>
            <x v="10"/>
          </reference>
          <reference field="0" count="1">
            <x v="116"/>
          </reference>
        </references>
      </pivotArea>
    </format>
    <format dxfId="2619">
      <pivotArea collapsedLevelsAreSubtotals="1" fieldPosition="0">
        <references count="3">
          <reference field="4294967294" count="4" selected="0">
            <x v="7"/>
            <x v="8"/>
            <x v="9"/>
            <x v="10"/>
          </reference>
          <reference field="0" count="1" selected="0">
            <x v="116"/>
          </reference>
          <reference field="3" count="0"/>
        </references>
      </pivotArea>
    </format>
    <format dxfId="2618">
      <pivotArea collapsedLevelsAreSubtotals="1" fieldPosition="0">
        <references count="2">
          <reference field="4294967294" count="4" selected="0">
            <x v="7"/>
            <x v="8"/>
            <x v="9"/>
            <x v="10"/>
          </reference>
          <reference field="0" count="1">
            <x v="117"/>
          </reference>
        </references>
      </pivotArea>
    </format>
    <format dxfId="2617">
      <pivotArea collapsedLevelsAreSubtotals="1" fieldPosition="0">
        <references count="3">
          <reference field="4294967294" count="4" selected="0">
            <x v="7"/>
            <x v="8"/>
            <x v="9"/>
            <x v="10"/>
          </reference>
          <reference field="0" count="1" selected="0">
            <x v="117"/>
          </reference>
          <reference field="3" count="4">
            <x v="4"/>
            <x v="5"/>
            <x v="6"/>
            <x v="7"/>
          </reference>
        </references>
      </pivotArea>
    </format>
    <format dxfId="2616">
      <pivotArea collapsedLevelsAreSubtotals="1" fieldPosition="0">
        <references count="2">
          <reference field="4294967294" count="4" selected="0">
            <x v="7"/>
            <x v="8"/>
            <x v="9"/>
            <x v="10"/>
          </reference>
          <reference field="0" count="1">
            <x v="118"/>
          </reference>
        </references>
      </pivotArea>
    </format>
    <format dxfId="2615">
      <pivotArea collapsedLevelsAreSubtotals="1" fieldPosition="0">
        <references count="3">
          <reference field="4294967294" count="4" selected="0">
            <x v="7"/>
            <x v="8"/>
            <x v="9"/>
            <x v="10"/>
          </reference>
          <reference field="0" count="1" selected="0">
            <x v="118"/>
          </reference>
          <reference field="3" count="0"/>
        </references>
      </pivotArea>
    </format>
    <format dxfId="2614">
      <pivotArea collapsedLevelsAreSubtotals="1" fieldPosition="0">
        <references count="2">
          <reference field="4294967294" count="4" selected="0">
            <x v="7"/>
            <x v="8"/>
            <x v="9"/>
            <x v="10"/>
          </reference>
          <reference field="0" count="1">
            <x v="119"/>
          </reference>
        </references>
      </pivotArea>
    </format>
    <format dxfId="2613">
      <pivotArea collapsedLevelsAreSubtotals="1" fieldPosition="0">
        <references count="3">
          <reference field="4294967294" count="4" selected="0">
            <x v="7"/>
            <x v="8"/>
            <x v="9"/>
            <x v="10"/>
          </reference>
          <reference field="0" count="1" selected="0">
            <x v="119"/>
          </reference>
          <reference field="3" count="1">
            <x v="2"/>
          </reference>
        </references>
      </pivotArea>
    </format>
    <format dxfId="2612">
      <pivotArea collapsedLevelsAreSubtotals="1" fieldPosition="0">
        <references count="2">
          <reference field="4294967294" count="4" selected="0">
            <x v="7"/>
            <x v="8"/>
            <x v="9"/>
            <x v="10"/>
          </reference>
          <reference field="0" count="1">
            <x v="120"/>
          </reference>
        </references>
      </pivotArea>
    </format>
    <format dxfId="2611">
      <pivotArea collapsedLevelsAreSubtotals="1" fieldPosition="0">
        <references count="3">
          <reference field="4294967294" count="4" selected="0">
            <x v="7"/>
            <x v="8"/>
            <x v="9"/>
            <x v="10"/>
          </reference>
          <reference field="0" count="1" selected="0">
            <x v="120"/>
          </reference>
          <reference field="3" count="0"/>
        </references>
      </pivotArea>
    </format>
    <format dxfId="2610">
      <pivotArea collapsedLevelsAreSubtotals="1" fieldPosition="0">
        <references count="2">
          <reference field="4294967294" count="4" selected="0">
            <x v="7"/>
            <x v="8"/>
            <x v="9"/>
            <x v="10"/>
          </reference>
          <reference field="0" count="1">
            <x v="121"/>
          </reference>
        </references>
      </pivotArea>
    </format>
    <format dxfId="2609">
      <pivotArea collapsedLevelsAreSubtotals="1" fieldPosition="0">
        <references count="3">
          <reference field="4294967294" count="4" selected="0">
            <x v="7"/>
            <x v="8"/>
            <x v="9"/>
            <x v="10"/>
          </reference>
          <reference field="0" count="1" selected="0">
            <x v="121"/>
          </reference>
          <reference field="3" count="0"/>
        </references>
      </pivotArea>
    </format>
    <format dxfId="2608">
      <pivotArea collapsedLevelsAreSubtotals="1" fieldPosition="0">
        <references count="2">
          <reference field="4294967294" count="4" selected="0">
            <x v="7"/>
            <x v="8"/>
            <x v="9"/>
            <x v="10"/>
          </reference>
          <reference field="0" count="1">
            <x v="122"/>
          </reference>
        </references>
      </pivotArea>
    </format>
    <format dxfId="2607">
      <pivotArea collapsedLevelsAreSubtotals="1" fieldPosition="0">
        <references count="3">
          <reference field="4294967294" count="4" selected="0">
            <x v="7"/>
            <x v="8"/>
            <x v="9"/>
            <x v="10"/>
          </reference>
          <reference field="0" count="1" selected="0">
            <x v="122"/>
          </reference>
          <reference field="3" count="1">
            <x v="1"/>
          </reference>
        </references>
      </pivotArea>
    </format>
    <format dxfId="2606">
      <pivotArea collapsedLevelsAreSubtotals="1" fieldPosition="0">
        <references count="2">
          <reference field="4294967294" count="4" selected="0">
            <x v="7"/>
            <x v="8"/>
            <x v="9"/>
            <x v="10"/>
          </reference>
          <reference field="0" count="1">
            <x v="123"/>
          </reference>
        </references>
      </pivotArea>
    </format>
    <format dxfId="2605">
      <pivotArea collapsedLevelsAreSubtotals="1" fieldPosition="0">
        <references count="3">
          <reference field="4294967294" count="4" selected="0">
            <x v="7"/>
            <x v="8"/>
            <x v="9"/>
            <x v="10"/>
          </reference>
          <reference field="0" count="1" selected="0">
            <x v="123"/>
          </reference>
          <reference field="3" count="3">
            <x v="0"/>
            <x v="1"/>
            <x v="2"/>
          </reference>
        </references>
      </pivotArea>
    </format>
    <format dxfId="2604">
      <pivotArea collapsedLevelsAreSubtotals="1" fieldPosition="0">
        <references count="2">
          <reference field="4294967294" count="4" selected="0">
            <x v="7"/>
            <x v="8"/>
            <x v="9"/>
            <x v="10"/>
          </reference>
          <reference field="0" count="1">
            <x v="124"/>
          </reference>
        </references>
      </pivotArea>
    </format>
    <format dxfId="2603">
      <pivotArea collapsedLevelsAreSubtotals="1" fieldPosition="0">
        <references count="3">
          <reference field="4294967294" count="4" selected="0">
            <x v="7"/>
            <x v="8"/>
            <x v="9"/>
            <x v="10"/>
          </reference>
          <reference field="0" count="1" selected="0">
            <x v="124"/>
          </reference>
          <reference field="3" count="0"/>
        </references>
      </pivotArea>
    </format>
    <format dxfId="2602">
      <pivotArea collapsedLevelsAreSubtotals="1" fieldPosition="0">
        <references count="2">
          <reference field="4294967294" count="4" selected="0">
            <x v="7"/>
            <x v="8"/>
            <x v="9"/>
            <x v="10"/>
          </reference>
          <reference field="0" count="1">
            <x v="125"/>
          </reference>
        </references>
      </pivotArea>
    </format>
    <format dxfId="2601">
      <pivotArea collapsedLevelsAreSubtotals="1" fieldPosition="0">
        <references count="3">
          <reference field="4294967294" count="4" selected="0">
            <x v="7"/>
            <x v="8"/>
            <x v="9"/>
            <x v="10"/>
          </reference>
          <reference field="0" count="1" selected="0">
            <x v="125"/>
          </reference>
          <reference field="3" count="2">
            <x v="0"/>
            <x v="1"/>
          </reference>
        </references>
      </pivotArea>
    </format>
    <format dxfId="2600">
      <pivotArea collapsedLevelsAreSubtotals="1" fieldPosition="0">
        <references count="2">
          <reference field="4294967294" count="4" selected="0">
            <x v="7"/>
            <x v="8"/>
            <x v="9"/>
            <x v="10"/>
          </reference>
          <reference field="0" count="1">
            <x v="127"/>
          </reference>
        </references>
      </pivotArea>
    </format>
    <format dxfId="2599">
      <pivotArea collapsedLevelsAreSubtotals="1" fieldPosition="0">
        <references count="3">
          <reference field="4294967294" count="4" selected="0">
            <x v="7"/>
            <x v="8"/>
            <x v="9"/>
            <x v="10"/>
          </reference>
          <reference field="0" count="1" selected="0">
            <x v="127"/>
          </reference>
          <reference field="3" count="0"/>
        </references>
      </pivotArea>
    </format>
    <format dxfId="2598">
      <pivotArea collapsedLevelsAreSubtotals="1" fieldPosition="0">
        <references count="2">
          <reference field="4294967294" count="4" selected="0">
            <x v="7"/>
            <x v="8"/>
            <x v="9"/>
            <x v="10"/>
          </reference>
          <reference field="0" count="1">
            <x v="128"/>
          </reference>
        </references>
      </pivotArea>
    </format>
    <format dxfId="2597">
      <pivotArea collapsedLevelsAreSubtotals="1" fieldPosition="0">
        <references count="3">
          <reference field="4294967294" count="4" selected="0">
            <x v="7"/>
            <x v="8"/>
            <x v="9"/>
            <x v="10"/>
          </reference>
          <reference field="0" count="1" selected="0">
            <x v="128"/>
          </reference>
          <reference field="3" count="3">
            <x v="5"/>
            <x v="6"/>
            <x v="7"/>
          </reference>
        </references>
      </pivotArea>
    </format>
    <format dxfId="2596">
      <pivotArea collapsedLevelsAreSubtotals="1" fieldPosition="0">
        <references count="2">
          <reference field="4294967294" count="4" selected="0">
            <x v="7"/>
            <x v="8"/>
            <x v="9"/>
            <x v="10"/>
          </reference>
          <reference field="0" count="1">
            <x v="131"/>
          </reference>
        </references>
      </pivotArea>
    </format>
    <format dxfId="2595">
      <pivotArea collapsedLevelsAreSubtotals="1" fieldPosition="0">
        <references count="3">
          <reference field="4294967294" count="4" selected="0">
            <x v="7"/>
            <x v="8"/>
            <x v="9"/>
            <x v="10"/>
          </reference>
          <reference field="0" count="1" selected="0">
            <x v="131"/>
          </reference>
          <reference field="3" count="0"/>
        </references>
      </pivotArea>
    </format>
    <format dxfId="2594">
      <pivotArea collapsedLevelsAreSubtotals="1" fieldPosition="0">
        <references count="2">
          <reference field="4294967294" count="4" selected="0">
            <x v="7"/>
            <x v="8"/>
            <x v="9"/>
            <x v="10"/>
          </reference>
          <reference field="0" count="1">
            <x v="132"/>
          </reference>
        </references>
      </pivotArea>
    </format>
    <format dxfId="2593">
      <pivotArea collapsedLevelsAreSubtotals="1" fieldPosition="0">
        <references count="3">
          <reference field="4294967294" count="4" selected="0">
            <x v="7"/>
            <x v="8"/>
            <x v="9"/>
            <x v="10"/>
          </reference>
          <reference field="0" count="1" selected="0">
            <x v="132"/>
          </reference>
          <reference field="3" count="2">
            <x v="0"/>
            <x v="1"/>
          </reference>
        </references>
      </pivotArea>
    </format>
    <format dxfId="2592">
      <pivotArea collapsedLevelsAreSubtotals="1" fieldPosition="0">
        <references count="2">
          <reference field="4294967294" count="4" selected="0">
            <x v="7"/>
            <x v="8"/>
            <x v="9"/>
            <x v="10"/>
          </reference>
          <reference field="0" count="1">
            <x v="135"/>
          </reference>
        </references>
      </pivotArea>
    </format>
    <format dxfId="2591">
      <pivotArea collapsedLevelsAreSubtotals="1" fieldPosition="0">
        <references count="3">
          <reference field="4294967294" count="4" selected="0">
            <x v="7"/>
            <x v="8"/>
            <x v="9"/>
            <x v="10"/>
          </reference>
          <reference field="0" count="1" selected="0">
            <x v="135"/>
          </reference>
          <reference field="3" count="0"/>
        </references>
      </pivotArea>
    </format>
    <format dxfId="2590">
      <pivotArea collapsedLevelsAreSubtotals="1" fieldPosition="0">
        <references count="2">
          <reference field="4294967294" count="4" selected="0">
            <x v="7"/>
            <x v="8"/>
            <x v="9"/>
            <x v="10"/>
          </reference>
          <reference field="0" count="1">
            <x v="136"/>
          </reference>
        </references>
      </pivotArea>
    </format>
    <format dxfId="2589">
      <pivotArea collapsedLevelsAreSubtotals="1" fieldPosition="0">
        <references count="3">
          <reference field="4294967294" count="4" selected="0">
            <x v="7"/>
            <x v="8"/>
            <x v="9"/>
            <x v="10"/>
          </reference>
          <reference field="0" count="1" selected="0">
            <x v="136"/>
          </reference>
          <reference field="3" count="0"/>
        </references>
      </pivotArea>
    </format>
    <format dxfId="2588">
      <pivotArea collapsedLevelsAreSubtotals="1" fieldPosition="0">
        <references count="2">
          <reference field="4294967294" count="4" selected="0">
            <x v="7"/>
            <x v="8"/>
            <x v="9"/>
            <x v="10"/>
          </reference>
          <reference field="0" count="1">
            <x v="137"/>
          </reference>
        </references>
      </pivotArea>
    </format>
    <format dxfId="2587">
      <pivotArea collapsedLevelsAreSubtotals="1" fieldPosition="0">
        <references count="3">
          <reference field="4294967294" count="4" selected="0">
            <x v="7"/>
            <x v="8"/>
            <x v="9"/>
            <x v="10"/>
          </reference>
          <reference field="0" count="1" selected="0">
            <x v="137"/>
          </reference>
          <reference field="3" count="2">
            <x v="0"/>
            <x v="1"/>
          </reference>
        </references>
      </pivotArea>
    </format>
    <format dxfId="2586">
      <pivotArea collapsedLevelsAreSubtotals="1" fieldPosition="0">
        <references count="2">
          <reference field="4294967294" count="4" selected="0">
            <x v="7"/>
            <x v="8"/>
            <x v="9"/>
            <x v="10"/>
          </reference>
          <reference field="0" count="1">
            <x v="138"/>
          </reference>
        </references>
      </pivotArea>
    </format>
    <format dxfId="2585">
      <pivotArea collapsedLevelsAreSubtotals="1" fieldPosition="0">
        <references count="3">
          <reference field="4294967294" count="4" selected="0">
            <x v="7"/>
            <x v="8"/>
            <x v="9"/>
            <x v="10"/>
          </reference>
          <reference field="0" count="1" selected="0">
            <x v="138"/>
          </reference>
          <reference field="3" count="0"/>
        </references>
      </pivotArea>
    </format>
    <format dxfId="2584">
      <pivotArea collapsedLevelsAreSubtotals="1" fieldPosition="0">
        <references count="2">
          <reference field="4294967294" count="4" selected="0">
            <x v="7"/>
            <x v="8"/>
            <x v="9"/>
            <x v="10"/>
          </reference>
          <reference field="0" count="1">
            <x v="139"/>
          </reference>
        </references>
      </pivotArea>
    </format>
    <format dxfId="2583">
      <pivotArea collapsedLevelsAreSubtotals="1" fieldPosition="0">
        <references count="3">
          <reference field="4294967294" count="4" selected="0">
            <x v="7"/>
            <x v="8"/>
            <x v="9"/>
            <x v="10"/>
          </reference>
          <reference field="0" count="1" selected="0">
            <x v="139"/>
          </reference>
          <reference field="3" count="0"/>
        </references>
      </pivotArea>
    </format>
    <format dxfId="2582">
      <pivotArea collapsedLevelsAreSubtotals="1" fieldPosition="0">
        <references count="2">
          <reference field="4294967294" count="4" selected="0">
            <x v="7"/>
            <x v="8"/>
            <x v="9"/>
            <x v="10"/>
          </reference>
          <reference field="0" count="1">
            <x v="140"/>
          </reference>
        </references>
      </pivotArea>
    </format>
    <format dxfId="2581">
      <pivotArea collapsedLevelsAreSubtotals="1" fieldPosition="0">
        <references count="3">
          <reference field="4294967294" count="4" selected="0">
            <x v="7"/>
            <x v="8"/>
            <x v="9"/>
            <x v="10"/>
          </reference>
          <reference field="0" count="1" selected="0">
            <x v="140"/>
          </reference>
          <reference field="3" count="6">
            <x v="0"/>
            <x v="1"/>
            <x v="2"/>
            <x v="5"/>
            <x v="6"/>
            <x v="7"/>
          </reference>
        </references>
      </pivotArea>
    </format>
    <format dxfId="2580">
      <pivotArea collapsedLevelsAreSubtotals="1" fieldPosition="0">
        <references count="2">
          <reference field="4294967294" count="4" selected="0">
            <x v="7"/>
            <x v="8"/>
            <x v="9"/>
            <x v="10"/>
          </reference>
          <reference field="0" count="1">
            <x v="141"/>
          </reference>
        </references>
      </pivotArea>
    </format>
    <format dxfId="2579">
      <pivotArea collapsedLevelsAreSubtotals="1" fieldPosition="0">
        <references count="3">
          <reference field="4294967294" count="4" selected="0">
            <x v="7"/>
            <x v="8"/>
            <x v="9"/>
            <x v="10"/>
          </reference>
          <reference field="0" count="1" selected="0">
            <x v="141"/>
          </reference>
          <reference field="3" count="4">
            <x v="4"/>
            <x v="5"/>
            <x v="6"/>
            <x v="7"/>
          </reference>
        </references>
      </pivotArea>
    </format>
    <format dxfId="2578">
      <pivotArea collapsedLevelsAreSubtotals="1" fieldPosition="0">
        <references count="2">
          <reference field="4294967294" count="4" selected="0">
            <x v="7"/>
            <x v="8"/>
            <x v="9"/>
            <x v="10"/>
          </reference>
          <reference field="0" count="1">
            <x v="142"/>
          </reference>
        </references>
      </pivotArea>
    </format>
    <format dxfId="2577">
      <pivotArea collapsedLevelsAreSubtotals="1" fieldPosition="0">
        <references count="3">
          <reference field="4294967294" count="4" selected="0">
            <x v="7"/>
            <x v="8"/>
            <x v="9"/>
            <x v="10"/>
          </reference>
          <reference field="0" count="1" selected="0">
            <x v="142"/>
          </reference>
          <reference field="3" count="5">
            <x v="0"/>
            <x v="1"/>
            <x v="2"/>
            <x v="3"/>
            <x v="4"/>
          </reference>
        </references>
      </pivotArea>
    </format>
    <format dxfId="2576">
      <pivotArea collapsedLevelsAreSubtotals="1" fieldPosition="0">
        <references count="2">
          <reference field="4294967294" count="4" selected="0">
            <x v="7"/>
            <x v="8"/>
            <x v="9"/>
            <x v="10"/>
          </reference>
          <reference field="0" count="1">
            <x v="143"/>
          </reference>
        </references>
      </pivotArea>
    </format>
    <format dxfId="2575">
      <pivotArea collapsedLevelsAreSubtotals="1" fieldPosition="0">
        <references count="3">
          <reference field="4294967294" count="4" selected="0">
            <x v="7"/>
            <x v="8"/>
            <x v="9"/>
            <x v="10"/>
          </reference>
          <reference field="0" count="1" selected="0">
            <x v="143"/>
          </reference>
          <reference field="3" count="5">
            <x v="0"/>
            <x v="1"/>
            <x v="2"/>
            <x v="3"/>
            <x v="4"/>
          </reference>
        </references>
      </pivotArea>
    </format>
    <format dxfId="2574">
      <pivotArea collapsedLevelsAreSubtotals="1" fieldPosition="0">
        <references count="2">
          <reference field="4294967294" count="4" selected="0">
            <x v="7"/>
            <x v="8"/>
            <x v="9"/>
            <x v="10"/>
          </reference>
          <reference field="0" count="1">
            <x v="144"/>
          </reference>
        </references>
      </pivotArea>
    </format>
    <format dxfId="2573">
      <pivotArea collapsedLevelsAreSubtotals="1" fieldPosition="0">
        <references count="3">
          <reference field="4294967294" count="4" selected="0">
            <x v="7"/>
            <x v="8"/>
            <x v="9"/>
            <x v="10"/>
          </reference>
          <reference field="0" count="1" selected="0">
            <x v="144"/>
          </reference>
          <reference field="3" count="3">
            <x v="5"/>
            <x v="6"/>
            <x v="7"/>
          </reference>
        </references>
      </pivotArea>
    </format>
    <format dxfId="2572">
      <pivotArea collapsedLevelsAreSubtotals="1" fieldPosition="0">
        <references count="2">
          <reference field="4294967294" count="4" selected="0">
            <x v="7"/>
            <x v="8"/>
            <x v="9"/>
            <x v="10"/>
          </reference>
          <reference field="0" count="1">
            <x v="145"/>
          </reference>
        </references>
      </pivotArea>
    </format>
    <format dxfId="2571">
      <pivotArea collapsedLevelsAreSubtotals="1" fieldPosition="0">
        <references count="3">
          <reference field="4294967294" count="4" selected="0">
            <x v="7"/>
            <x v="8"/>
            <x v="9"/>
            <x v="10"/>
          </reference>
          <reference field="0" count="1" selected="0">
            <x v="145"/>
          </reference>
          <reference field="3" count="0"/>
        </references>
      </pivotArea>
    </format>
    <format dxfId="2570">
      <pivotArea collapsedLevelsAreSubtotals="1" fieldPosition="0">
        <references count="2">
          <reference field="4294967294" count="4" selected="0">
            <x v="7"/>
            <x v="8"/>
            <x v="9"/>
            <x v="10"/>
          </reference>
          <reference field="0" count="1">
            <x v="146"/>
          </reference>
        </references>
      </pivotArea>
    </format>
    <format dxfId="2569">
      <pivotArea collapsedLevelsAreSubtotals="1" fieldPosition="0">
        <references count="3">
          <reference field="4294967294" count="4" selected="0">
            <x v="7"/>
            <x v="8"/>
            <x v="9"/>
            <x v="10"/>
          </reference>
          <reference field="0" count="1" selected="0">
            <x v="146"/>
          </reference>
          <reference field="3" count="0"/>
        </references>
      </pivotArea>
    </format>
    <format dxfId="2568">
      <pivotArea collapsedLevelsAreSubtotals="1" fieldPosition="0">
        <references count="2">
          <reference field="4294967294" count="4" selected="0">
            <x v="7"/>
            <x v="8"/>
            <x v="9"/>
            <x v="10"/>
          </reference>
          <reference field="0" count="1">
            <x v="147"/>
          </reference>
        </references>
      </pivotArea>
    </format>
    <format dxfId="2567">
      <pivotArea collapsedLevelsAreSubtotals="1" fieldPosition="0">
        <references count="3">
          <reference field="4294967294" count="4" selected="0">
            <x v="7"/>
            <x v="8"/>
            <x v="9"/>
            <x v="10"/>
          </reference>
          <reference field="0" count="1" selected="0">
            <x v="147"/>
          </reference>
          <reference field="3" count="1">
            <x v="0"/>
          </reference>
        </references>
      </pivotArea>
    </format>
    <format dxfId="2566">
      <pivotArea collapsedLevelsAreSubtotals="1" fieldPosition="0">
        <references count="2">
          <reference field="4294967294" count="4" selected="0">
            <x v="7"/>
            <x v="8"/>
            <x v="9"/>
            <x v="10"/>
          </reference>
          <reference field="0" count="1">
            <x v="148"/>
          </reference>
        </references>
      </pivotArea>
    </format>
    <format dxfId="2565">
      <pivotArea collapsedLevelsAreSubtotals="1" fieldPosition="0">
        <references count="3">
          <reference field="4294967294" count="4" selected="0">
            <x v="7"/>
            <x v="8"/>
            <x v="9"/>
            <x v="10"/>
          </reference>
          <reference field="0" count="1" selected="0">
            <x v="148"/>
          </reference>
          <reference field="3" count="6">
            <x v="1"/>
            <x v="2"/>
            <x v="3"/>
            <x v="4"/>
            <x v="5"/>
            <x v="6"/>
          </reference>
        </references>
      </pivotArea>
    </format>
    <format dxfId="2564">
      <pivotArea collapsedLevelsAreSubtotals="1" fieldPosition="0">
        <references count="2">
          <reference field="4294967294" count="4" selected="0">
            <x v="7"/>
            <x v="8"/>
            <x v="9"/>
            <x v="10"/>
          </reference>
          <reference field="0" count="1">
            <x v="149"/>
          </reference>
        </references>
      </pivotArea>
    </format>
    <format dxfId="2563">
      <pivotArea collapsedLevelsAreSubtotals="1" fieldPosition="0">
        <references count="3">
          <reference field="4294967294" count="4" selected="0">
            <x v="7"/>
            <x v="8"/>
            <x v="9"/>
            <x v="10"/>
          </reference>
          <reference field="0" count="1" selected="0">
            <x v="149"/>
          </reference>
          <reference field="3" count="4">
            <x v="0"/>
            <x v="1"/>
            <x v="2"/>
            <x v="3"/>
          </reference>
        </references>
      </pivotArea>
    </format>
    <format dxfId="2562">
      <pivotArea collapsedLevelsAreSubtotals="1" fieldPosition="0">
        <references count="2">
          <reference field="4294967294" count="4" selected="0">
            <x v="7"/>
            <x v="8"/>
            <x v="9"/>
            <x v="10"/>
          </reference>
          <reference field="0" count="1">
            <x v="150"/>
          </reference>
        </references>
      </pivotArea>
    </format>
    <format dxfId="2561">
      <pivotArea collapsedLevelsAreSubtotals="1" fieldPosition="0">
        <references count="3">
          <reference field="4294967294" count="4" selected="0">
            <x v="7"/>
            <x v="8"/>
            <x v="9"/>
            <x v="10"/>
          </reference>
          <reference field="0" count="1" selected="0">
            <x v="150"/>
          </reference>
          <reference field="3" count="2">
            <x v="1"/>
            <x v="2"/>
          </reference>
        </references>
      </pivotArea>
    </format>
    <format dxfId="2560">
      <pivotArea collapsedLevelsAreSubtotals="1" fieldPosition="0">
        <references count="2">
          <reference field="4294967294" count="4" selected="0">
            <x v="7"/>
            <x v="8"/>
            <x v="9"/>
            <x v="10"/>
          </reference>
          <reference field="0" count="1">
            <x v="151"/>
          </reference>
        </references>
      </pivotArea>
    </format>
    <format dxfId="2559">
      <pivotArea collapsedLevelsAreSubtotals="1" fieldPosition="0">
        <references count="3">
          <reference field="4294967294" count="4" selected="0">
            <x v="7"/>
            <x v="8"/>
            <x v="9"/>
            <x v="10"/>
          </reference>
          <reference field="0" count="1" selected="0">
            <x v="151"/>
          </reference>
          <reference field="3" count="0"/>
        </references>
      </pivotArea>
    </format>
    <format dxfId="2558">
      <pivotArea collapsedLevelsAreSubtotals="1" fieldPosition="0">
        <references count="2">
          <reference field="4294967294" count="4" selected="0">
            <x v="7"/>
            <x v="8"/>
            <x v="9"/>
            <x v="10"/>
          </reference>
          <reference field="0" count="1">
            <x v="152"/>
          </reference>
        </references>
      </pivotArea>
    </format>
    <format dxfId="2557">
      <pivotArea collapsedLevelsAreSubtotals="1" fieldPosition="0">
        <references count="3">
          <reference field="4294967294" count="4" selected="0">
            <x v="7"/>
            <x v="8"/>
            <x v="9"/>
            <x v="10"/>
          </reference>
          <reference field="0" count="1" selected="0">
            <x v="152"/>
          </reference>
          <reference field="3" count="7">
            <x v="0"/>
            <x v="1"/>
            <x v="2"/>
            <x v="3"/>
            <x v="4"/>
            <x v="5"/>
            <x v="6"/>
          </reference>
        </references>
      </pivotArea>
    </format>
    <format dxfId="2556">
      <pivotArea collapsedLevelsAreSubtotals="1" fieldPosition="0">
        <references count="2">
          <reference field="4294967294" count="4" selected="0">
            <x v="7"/>
            <x v="8"/>
            <x v="9"/>
            <x v="10"/>
          </reference>
          <reference field="0" count="1">
            <x v="153"/>
          </reference>
        </references>
      </pivotArea>
    </format>
    <format dxfId="2555">
      <pivotArea collapsedLevelsAreSubtotals="1" fieldPosition="0">
        <references count="3">
          <reference field="4294967294" count="4" selected="0">
            <x v="7"/>
            <x v="8"/>
            <x v="9"/>
            <x v="10"/>
          </reference>
          <reference field="0" count="1" selected="0">
            <x v="153"/>
          </reference>
          <reference field="3" count="1">
            <x v="0"/>
          </reference>
        </references>
      </pivotArea>
    </format>
    <format dxfId="2554">
      <pivotArea collapsedLevelsAreSubtotals="1" fieldPosition="0">
        <references count="2">
          <reference field="4294967294" count="4" selected="0">
            <x v="7"/>
            <x v="8"/>
            <x v="9"/>
            <x v="10"/>
          </reference>
          <reference field="0" count="1">
            <x v="154"/>
          </reference>
        </references>
      </pivotArea>
    </format>
    <format dxfId="2553">
      <pivotArea collapsedLevelsAreSubtotals="1" fieldPosition="0">
        <references count="3">
          <reference field="4294967294" count="4" selected="0">
            <x v="7"/>
            <x v="8"/>
            <x v="9"/>
            <x v="10"/>
          </reference>
          <reference field="0" count="1" selected="0">
            <x v="154"/>
          </reference>
          <reference field="3" count="4">
            <x v="4"/>
            <x v="5"/>
            <x v="6"/>
            <x v="7"/>
          </reference>
        </references>
      </pivotArea>
    </format>
    <format dxfId="2552">
      <pivotArea collapsedLevelsAreSubtotals="1" fieldPosition="0">
        <references count="2">
          <reference field="4294967294" count="4" selected="0">
            <x v="7"/>
            <x v="8"/>
            <x v="9"/>
            <x v="10"/>
          </reference>
          <reference field="0" count="1">
            <x v="156"/>
          </reference>
        </references>
      </pivotArea>
    </format>
    <format dxfId="2551">
      <pivotArea collapsedLevelsAreSubtotals="1" fieldPosition="0">
        <references count="3">
          <reference field="4294967294" count="4" selected="0">
            <x v="7"/>
            <x v="8"/>
            <x v="9"/>
            <x v="10"/>
          </reference>
          <reference field="0" count="1" selected="0">
            <x v="156"/>
          </reference>
          <reference field="3" count="3">
            <x v="0"/>
            <x v="1"/>
            <x v="2"/>
          </reference>
        </references>
      </pivotArea>
    </format>
    <format dxfId="2550">
      <pivotArea collapsedLevelsAreSubtotals="1" fieldPosition="0">
        <references count="2">
          <reference field="4294967294" count="4" selected="0">
            <x v="7"/>
            <x v="8"/>
            <x v="9"/>
            <x v="10"/>
          </reference>
          <reference field="0" count="1">
            <x v="157"/>
          </reference>
        </references>
      </pivotArea>
    </format>
    <format dxfId="2549">
      <pivotArea collapsedLevelsAreSubtotals="1" fieldPosition="0">
        <references count="3">
          <reference field="4294967294" count="4" selected="0">
            <x v="7"/>
            <x v="8"/>
            <x v="9"/>
            <x v="10"/>
          </reference>
          <reference field="0" count="1" selected="0">
            <x v="157"/>
          </reference>
          <reference field="3" count="0"/>
        </references>
      </pivotArea>
    </format>
    <format dxfId="2548">
      <pivotArea collapsedLevelsAreSubtotals="1" fieldPosition="0">
        <references count="2">
          <reference field="4294967294" count="4" selected="0">
            <x v="7"/>
            <x v="8"/>
            <x v="9"/>
            <x v="10"/>
          </reference>
          <reference field="0" count="1">
            <x v="158"/>
          </reference>
        </references>
      </pivotArea>
    </format>
    <format dxfId="2547">
      <pivotArea collapsedLevelsAreSubtotals="1" fieldPosition="0">
        <references count="3">
          <reference field="4294967294" count="4" selected="0">
            <x v="7"/>
            <x v="8"/>
            <x v="9"/>
            <x v="10"/>
          </reference>
          <reference field="0" count="1" selected="0">
            <x v="158"/>
          </reference>
          <reference field="3" count="1">
            <x v="0"/>
          </reference>
        </references>
      </pivotArea>
    </format>
    <format dxfId="2546">
      <pivotArea collapsedLevelsAreSubtotals="1" fieldPosition="0">
        <references count="2">
          <reference field="4294967294" count="4" selected="0">
            <x v="7"/>
            <x v="8"/>
            <x v="9"/>
            <x v="10"/>
          </reference>
          <reference field="0" count="1">
            <x v="159"/>
          </reference>
        </references>
      </pivotArea>
    </format>
    <format dxfId="2545">
      <pivotArea collapsedLevelsAreSubtotals="1" fieldPosition="0">
        <references count="3">
          <reference field="4294967294" count="4" selected="0">
            <x v="7"/>
            <x v="8"/>
            <x v="9"/>
            <x v="10"/>
          </reference>
          <reference field="0" count="1" selected="0">
            <x v="159"/>
          </reference>
          <reference field="3" count="3">
            <x v="1"/>
            <x v="2"/>
            <x v="3"/>
          </reference>
        </references>
      </pivotArea>
    </format>
    <format dxfId="2544">
      <pivotArea collapsedLevelsAreSubtotals="1" fieldPosition="0">
        <references count="2">
          <reference field="4294967294" count="4" selected="0">
            <x v="7"/>
            <x v="8"/>
            <x v="9"/>
            <x v="10"/>
          </reference>
          <reference field="0" count="1">
            <x v="160"/>
          </reference>
        </references>
      </pivotArea>
    </format>
    <format dxfId="2543">
      <pivotArea collapsedLevelsAreSubtotals="1" fieldPosition="0">
        <references count="3">
          <reference field="4294967294" count="4" selected="0">
            <x v="7"/>
            <x v="8"/>
            <x v="9"/>
            <x v="10"/>
          </reference>
          <reference field="0" count="1" selected="0">
            <x v="160"/>
          </reference>
          <reference field="3" count="0"/>
        </references>
      </pivotArea>
    </format>
    <format dxfId="2542">
      <pivotArea collapsedLevelsAreSubtotals="1" fieldPosition="0">
        <references count="2">
          <reference field="4294967294" count="4" selected="0">
            <x v="7"/>
            <x v="8"/>
            <x v="9"/>
            <x v="10"/>
          </reference>
          <reference field="0" count="1">
            <x v="161"/>
          </reference>
        </references>
      </pivotArea>
    </format>
    <format dxfId="2541">
      <pivotArea collapsedLevelsAreSubtotals="1" fieldPosition="0">
        <references count="3">
          <reference field="4294967294" count="4" selected="0">
            <x v="7"/>
            <x v="8"/>
            <x v="9"/>
            <x v="10"/>
          </reference>
          <reference field="0" count="1" selected="0">
            <x v="161"/>
          </reference>
          <reference field="3" count="5">
            <x v="2"/>
            <x v="3"/>
            <x v="5"/>
            <x v="6"/>
            <x v="7"/>
          </reference>
        </references>
      </pivotArea>
    </format>
    <format dxfId="2540">
      <pivotArea collapsedLevelsAreSubtotals="1" fieldPosition="0">
        <references count="2">
          <reference field="4294967294" count="4" selected="0">
            <x v="7"/>
            <x v="8"/>
            <x v="9"/>
            <x v="10"/>
          </reference>
          <reference field="0" count="1">
            <x v="162"/>
          </reference>
        </references>
      </pivotArea>
    </format>
    <format dxfId="2539">
      <pivotArea collapsedLevelsAreSubtotals="1" fieldPosition="0">
        <references count="3">
          <reference field="4294967294" count="4" selected="0">
            <x v="7"/>
            <x v="8"/>
            <x v="9"/>
            <x v="10"/>
          </reference>
          <reference field="0" count="1" selected="0">
            <x v="162"/>
          </reference>
          <reference field="3" count="1">
            <x v="0"/>
          </reference>
        </references>
      </pivotArea>
    </format>
    <format dxfId="2538">
      <pivotArea collapsedLevelsAreSubtotals="1" fieldPosition="0">
        <references count="2">
          <reference field="4294967294" count="4" selected="0">
            <x v="7"/>
            <x v="8"/>
            <x v="9"/>
            <x v="10"/>
          </reference>
          <reference field="0" count="1">
            <x v="163"/>
          </reference>
        </references>
      </pivotArea>
    </format>
    <format dxfId="2537">
      <pivotArea collapsedLevelsAreSubtotals="1" fieldPosition="0">
        <references count="3">
          <reference field="4294967294" count="4" selected="0">
            <x v="7"/>
            <x v="8"/>
            <x v="9"/>
            <x v="10"/>
          </reference>
          <reference field="0" count="1" selected="0">
            <x v="163"/>
          </reference>
          <reference field="3" count="0"/>
        </references>
      </pivotArea>
    </format>
    <format dxfId="2536">
      <pivotArea collapsedLevelsAreSubtotals="1" fieldPosition="0">
        <references count="2">
          <reference field="4294967294" count="4" selected="0">
            <x v="7"/>
            <x v="8"/>
            <x v="9"/>
            <x v="10"/>
          </reference>
          <reference field="0" count="1">
            <x v="164"/>
          </reference>
        </references>
      </pivotArea>
    </format>
    <format dxfId="2535">
      <pivotArea collapsedLevelsAreSubtotals="1" fieldPosition="0">
        <references count="3">
          <reference field="4294967294" count="4" selected="0">
            <x v="7"/>
            <x v="8"/>
            <x v="9"/>
            <x v="10"/>
          </reference>
          <reference field="0" count="1" selected="0">
            <x v="164"/>
          </reference>
          <reference field="3" count="0"/>
        </references>
      </pivotArea>
    </format>
    <format dxfId="2534">
      <pivotArea collapsedLevelsAreSubtotals="1" fieldPosition="0">
        <references count="2">
          <reference field="4294967294" count="4" selected="0">
            <x v="7"/>
            <x v="8"/>
            <x v="9"/>
            <x v="10"/>
          </reference>
          <reference field="0" count="1">
            <x v="165"/>
          </reference>
        </references>
      </pivotArea>
    </format>
    <format dxfId="2533">
      <pivotArea collapsedLevelsAreSubtotals="1" fieldPosition="0">
        <references count="3">
          <reference field="4294967294" count="4" selected="0">
            <x v="7"/>
            <x v="8"/>
            <x v="9"/>
            <x v="10"/>
          </reference>
          <reference field="0" count="1" selected="0">
            <x v="165"/>
          </reference>
          <reference field="3" count="0"/>
        </references>
      </pivotArea>
    </format>
    <format dxfId="2532">
      <pivotArea collapsedLevelsAreSubtotals="1" fieldPosition="0">
        <references count="2">
          <reference field="4294967294" count="4" selected="0">
            <x v="7"/>
            <x v="8"/>
            <x v="9"/>
            <x v="10"/>
          </reference>
          <reference field="0" count="1">
            <x v="166"/>
          </reference>
        </references>
      </pivotArea>
    </format>
    <format dxfId="2531">
      <pivotArea collapsedLevelsAreSubtotals="1" fieldPosition="0">
        <references count="3">
          <reference field="4294967294" count="4" selected="0">
            <x v="7"/>
            <x v="8"/>
            <x v="9"/>
            <x v="10"/>
          </reference>
          <reference field="0" count="1" selected="0">
            <x v="166"/>
          </reference>
          <reference field="3" count="2">
            <x v="0"/>
            <x v="1"/>
          </reference>
        </references>
      </pivotArea>
    </format>
    <format dxfId="2530">
      <pivotArea collapsedLevelsAreSubtotals="1" fieldPosition="0">
        <references count="2">
          <reference field="4294967294" count="4" selected="0">
            <x v="7"/>
            <x v="8"/>
            <x v="9"/>
            <x v="10"/>
          </reference>
          <reference field="0" count="1">
            <x v="169"/>
          </reference>
        </references>
      </pivotArea>
    </format>
    <format dxfId="2529">
      <pivotArea collapsedLevelsAreSubtotals="1" fieldPosition="0">
        <references count="3">
          <reference field="4294967294" count="4" selected="0">
            <x v="7"/>
            <x v="8"/>
            <x v="9"/>
            <x v="10"/>
          </reference>
          <reference field="0" count="1" selected="0">
            <x v="169"/>
          </reference>
          <reference field="3" count="6">
            <x v="2"/>
            <x v="3"/>
            <x v="4"/>
            <x v="5"/>
            <x v="6"/>
            <x v="7"/>
          </reference>
        </references>
      </pivotArea>
    </format>
    <format dxfId="2528">
      <pivotArea collapsedLevelsAreSubtotals="1" fieldPosition="0">
        <references count="2">
          <reference field="4294967294" count="4" selected="0">
            <x v="7"/>
            <x v="8"/>
            <x v="9"/>
            <x v="10"/>
          </reference>
          <reference field="0" count="1">
            <x v="170"/>
          </reference>
        </references>
      </pivotArea>
    </format>
    <format dxfId="2527">
      <pivotArea collapsedLevelsAreSubtotals="1" fieldPosition="0">
        <references count="3">
          <reference field="4294967294" count="4" selected="0">
            <x v="7"/>
            <x v="8"/>
            <x v="9"/>
            <x v="10"/>
          </reference>
          <reference field="0" count="1" selected="0">
            <x v="170"/>
          </reference>
          <reference field="3" count="0"/>
        </references>
      </pivotArea>
    </format>
    <format dxfId="2526">
      <pivotArea collapsedLevelsAreSubtotals="1" fieldPosition="0">
        <references count="2">
          <reference field="4294967294" count="4" selected="0">
            <x v="7"/>
            <x v="8"/>
            <x v="9"/>
            <x v="10"/>
          </reference>
          <reference field="0" count="1">
            <x v="171"/>
          </reference>
        </references>
      </pivotArea>
    </format>
    <format dxfId="2525">
      <pivotArea collapsedLevelsAreSubtotals="1" fieldPosition="0">
        <references count="3">
          <reference field="4294967294" count="4" selected="0">
            <x v="7"/>
            <x v="8"/>
            <x v="9"/>
            <x v="10"/>
          </reference>
          <reference field="0" count="1" selected="0">
            <x v="171"/>
          </reference>
          <reference field="3" count="2">
            <x v="6"/>
            <x v="7"/>
          </reference>
        </references>
      </pivotArea>
    </format>
    <format dxfId="2524">
      <pivotArea collapsedLevelsAreSubtotals="1" fieldPosition="0">
        <references count="2">
          <reference field="4294967294" count="4" selected="0">
            <x v="7"/>
            <x v="8"/>
            <x v="9"/>
            <x v="10"/>
          </reference>
          <reference field="0" count="1">
            <x v="172"/>
          </reference>
        </references>
      </pivotArea>
    </format>
    <format dxfId="2523">
      <pivotArea collapsedLevelsAreSubtotals="1" fieldPosition="0">
        <references count="3">
          <reference field="4294967294" count="4" selected="0">
            <x v="7"/>
            <x v="8"/>
            <x v="9"/>
            <x v="10"/>
          </reference>
          <reference field="0" count="1" selected="0">
            <x v="172"/>
          </reference>
          <reference field="3" count="7">
            <x v="1"/>
            <x v="2"/>
            <x v="3"/>
            <x v="4"/>
            <x v="5"/>
            <x v="6"/>
            <x v="7"/>
          </reference>
        </references>
      </pivotArea>
    </format>
    <format dxfId="2522">
      <pivotArea collapsedLevelsAreSubtotals="1" fieldPosition="0">
        <references count="2">
          <reference field="4294967294" count="4" selected="0">
            <x v="7"/>
            <x v="8"/>
            <x v="9"/>
            <x v="10"/>
          </reference>
          <reference field="0" count="1">
            <x v="173"/>
          </reference>
        </references>
      </pivotArea>
    </format>
    <format dxfId="2521">
      <pivotArea collapsedLevelsAreSubtotals="1" fieldPosition="0">
        <references count="3">
          <reference field="4294967294" count="4" selected="0">
            <x v="7"/>
            <x v="8"/>
            <x v="9"/>
            <x v="10"/>
          </reference>
          <reference field="0" count="1" selected="0">
            <x v="173"/>
          </reference>
          <reference field="3" count="0"/>
        </references>
      </pivotArea>
    </format>
    <format dxfId="2520">
      <pivotArea collapsedLevelsAreSubtotals="1" fieldPosition="0">
        <references count="2">
          <reference field="4294967294" count="4" selected="0">
            <x v="7"/>
            <x v="8"/>
            <x v="9"/>
            <x v="10"/>
          </reference>
          <reference field="0" count="1">
            <x v="174"/>
          </reference>
        </references>
      </pivotArea>
    </format>
    <format dxfId="2519">
      <pivotArea collapsedLevelsAreSubtotals="1" fieldPosition="0">
        <references count="3">
          <reference field="4294967294" count="4" selected="0">
            <x v="7"/>
            <x v="8"/>
            <x v="9"/>
            <x v="10"/>
          </reference>
          <reference field="0" count="1" selected="0">
            <x v="174"/>
          </reference>
          <reference field="3" count="3">
            <x v="0"/>
            <x v="1"/>
            <x v="2"/>
          </reference>
        </references>
      </pivotArea>
    </format>
    <format dxfId="2518">
      <pivotArea collapsedLevelsAreSubtotals="1" fieldPosition="0">
        <references count="2">
          <reference field="4294967294" count="4" selected="0">
            <x v="7"/>
            <x v="8"/>
            <x v="9"/>
            <x v="10"/>
          </reference>
          <reference field="0" count="1">
            <x v="176"/>
          </reference>
        </references>
      </pivotArea>
    </format>
    <format dxfId="2517">
      <pivotArea collapsedLevelsAreSubtotals="1" fieldPosition="0">
        <references count="3">
          <reference field="4294967294" count="4" selected="0">
            <x v="7"/>
            <x v="8"/>
            <x v="9"/>
            <x v="10"/>
          </reference>
          <reference field="0" count="1" selected="0">
            <x v="176"/>
          </reference>
          <reference field="3" count="1">
            <x v="0"/>
          </reference>
        </references>
      </pivotArea>
    </format>
    <format dxfId="2516">
      <pivotArea collapsedLevelsAreSubtotals="1" fieldPosition="0">
        <references count="2">
          <reference field="4294967294" count="4" selected="0">
            <x v="7"/>
            <x v="8"/>
            <x v="9"/>
            <x v="10"/>
          </reference>
          <reference field="0" count="1">
            <x v="177"/>
          </reference>
        </references>
      </pivotArea>
    </format>
    <format dxfId="2515">
      <pivotArea collapsedLevelsAreSubtotals="1" fieldPosition="0">
        <references count="3">
          <reference field="4294967294" count="4" selected="0">
            <x v="7"/>
            <x v="8"/>
            <x v="9"/>
            <x v="10"/>
          </reference>
          <reference field="0" count="1" selected="0">
            <x v="177"/>
          </reference>
          <reference field="3" count="0"/>
        </references>
      </pivotArea>
    </format>
    <format dxfId="2514">
      <pivotArea collapsedLevelsAreSubtotals="1" fieldPosition="0">
        <references count="2">
          <reference field="4294967294" count="4" selected="0">
            <x v="7"/>
            <x v="8"/>
            <x v="9"/>
            <x v="10"/>
          </reference>
          <reference field="0" count="1">
            <x v="178"/>
          </reference>
        </references>
      </pivotArea>
    </format>
    <format dxfId="2513">
      <pivotArea collapsedLevelsAreSubtotals="1" fieldPosition="0">
        <references count="3">
          <reference field="4294967294" count="4" selected="0">
            <x v="7"/>
            <x v="8"/>
            <x v="9"/>
            <x v="10"/>
          </reference>
          <reference field="0" count="1" selected="0">
            <x v="178"/>
          </reference>
          <reference field="3" count="2">
            <x v="1"/>
            <x v="2"/>
          </reference>
        </references>
      </pivotArea>
    </format>
    <format dxfId="2512">
      <pivotArea collapsedLevelsAreSubtotals="1" fieldPosition="0">
        <references count="2">
          <reference field="4294967294" count="4" selected="0">
            <x v="7"/>
            <x v="8"/>
            <x v="9"/>
            <x v="10"/>
          </reference>
          <reference field="0" count="1">
            <x v="179"/>
          </reference>
        </references>
      </pivotArea>
    </format>
    <format dxfId="2511">
      <pivotArea collapsedLevelsAreSubtotals="1" fieldPosition="0">
        <references count="3">
          <reference field="4294967294" count="4" selected="0">
            <x v="7"/>
            <x v="8"/>
            <x v="9"/>
            <x v="10"/>
          </reference>
          <reference field="0" count="1" selected="0">
            <x v="179"/>
          </reference>
          <reference field="3" count="0"/>
        </references>
      </pivotArea>
    </format>
    <format dxfId="2510">
      <pivotArea collapsedLevelsAreSubtotals="1" fieldPosition="0">
        <references count="2">
          <reference field="4294967294" count="4" selected="0">
            <x v="7"/>
            <x v="8"/>
            <x v="9"/>
            <x v="10"/>
          </reference>
          <reference field="0" count="1">
            <x v="180"/>
          </reference>
        </references>
      </pivotArea>
    </format>
    <format dxfId="2509">
      <pivotArea collapsedLevelsAreSubtotals="1" fieldPosition="0">
        <references count="3">
          <reference field="4294967294" count="4" selected="0">
            <x v="7"/>
            <x v="8"/>
            <x v="9"/>
            <x v="10"/>
          </reference>
          <reference field="0" count="1" selected="0">
            <x v="180"/>
          </reference>
          <reference field="3" count="0"/>
        </references>
      </pivotArea>
    </format>
    <format dxfId="2508">
      <pivotArea collapsedLevelsAreSubtotals="1" fieldPosition="0">
        <references count="2">
          <reference field="4294967294" count="4" selected="0">
            <x v="7"/>
            <x v="8"/>
            <x v="9"/>
            <x v="10"/>
          </reference>
          <reference field="0" count="1">
            <x v="181"/>
          </reference>
        </references>
      </pivotArea>
    </format>
    <format dxfId="2507">
      <pivotArea collapsedLevelsAreSubtotals="1" fieldPosition="0">
        <references count="3">
          <reference field="4294967294" count="4" selected="0">
            <x v="7"/>
            <x v="8"/>
            <x v="9"/>
            <x v="10"/>
          </reference>
          <reference field="0" count="1" selected="0">
            <x v="181"/>
          </reference>
          <reference field="3" count="2">
            <x v="0"/>
            <x v="1"/>
          </reference>
        </references>
      </pivotArea>
    </format>
    <format dxfId="2506">
      <pivotArea collapsedLevelsAreSubtotals="1" fieldPosition="0">
        <references count="2">
          <reference field="4294967294" count="4" selected="0">
            <x v="7"/>
            <x v="8"/>
            <x v="9"/>
            <x v="10"/>
          </reference>
          <reference field="0" count="1">
            <x v="182"/>
          </reference>
        </references>
      </pivotArea>
    </format>
    <format dxfId="2505">
      <pivotArea collapsedLevelsAreSubtotals="1" fieldPosition="0">
        <references count="3">
          <reference field="4294967294" count="4" selected="0">
            <x v="7"/>
            <x v="8"/>
            <x v="9"/>
            <x v="10"/>
          </reference>
          <reference field="0" count="1" selected="0">
            <x v="182"/>
          </reference>
          <reference field="3" count="3">
            <x v="5"/>
            <x v="6"/>
            <x v="7"/>
          </reference>
        </references>
      </pivotArea>
    </format>
    <format dxfId="2504">
      <pivotArea collapsedLevelsAreSubtotals="1" fieldPosition="0">
        <references count="2">
          <reference field="4294967294" count="4" selected="0">
            <x v="7"/>
            <x v="8"/>
            <x v="9"/>
            <x v="10"/>
          </reference>
          <reference field="0" count="1">
            <x v="183"/>
          </reference>
        </references>
      </pivotArea>
    </format>
    <format dxfId="2503">
      <pivotArea collapsedLevelsAreSubtotals="1" fieldPosition="0">
        <references count="3">
          <reference field="4294967294" count="4" selected="0">
            <x v="7"/>
            <x v="8"/>
            <x v="9"/>
            <x v="10"/>
          </reference>
          <reference field="0" count="1" selected="0">
            <x v="183"/>
          </reference>
          <reference field="3" count="0"/>
        </references>
      </pivotArea>
    </format>
    <format dxfId="2502">
      <pivotArea collapsedLevelsAreSubtotals="1" fieldPosition="0">
        <references count="2">
          <reference field="4294967294" count="4" selected="0">
            <x v="7"/>
            <x v="8"/>
            <x v="9"/>
            <x v="10"/>
          </reference>
          <reference field="0" count="1">
            <x v="184"/>
          </reference>
        </references>
      </pivotArea>
    </format>
    <format dxfId="2501">
      <pivotArea collapsedLevelsAreSubtotals="1" fieldPosition="0">
        <references count="3">
          <reference field="4294967294" count="4" selected="0">
            <x v="7"/>
            <x v="8"/>
            <x v="9"/>
            <x v="10"/>
          </reference>
          <reference field="0" count="1" selected="0">
            <x v="184"/>
          </reference>
          <reference field="3" count="0"/>
        </references>
      </pivotArea>
    </format>
    <format dxfId="2500">
      <pivotArea collapsedLevelsAreSubtotals="1" fieldPosition="0">
        <references count="2">
          <reference field="4294967294" count="4" selected="0">
            <x v="7"/>
            <x v="8"/>
            <x v="9"/>
            <x v="10"/>
          </reference>
          <reference field="0" count="1">
            <x v="185"/>
          </reference>
        </references>
      </pivotArea>
    </format>
    <format dxfId="2499">
      <pivotArea collapsedLevelsAreSubtotals="1" fieldPosition="0">
        <references count="3">
          <reference field="4294967294" count="4" selected="0">
            <x v="7"/>
            <x v="8"/>
            <x v="9"/>
            <x v="10"/>
          </reference>
          <reference field="0" count="1" selected="0">
            <x v="185"/>
          </reference>
          <reference field="3" count="3">
            <x v="0"/>
            <x v="1"/>
            <x v="2"/>
          </reference>
        </references>
      </pivotArea>
    </format>
    <format dxfId="2498">
      <pivotArea collapsedLevelsAreSubtotals="1" fieldPosition="0">
        <references count="2">
          <reference field="4294967294" count="4" selected="0">
            <x v="7"/>
            <x v="8"/>
            <x v="9"/>
            <x v="10"/>
          </reference>
          <reference field="0" count="1">
            <x v="186"/>
          </reference>
        </references>
      </pivotArea>
    </format>
    <format dxfId="2497">
      <pivotArea collapsedLevelsAreSubtotals="1" fieldPosition="0">
        <references count="3">
          <reference field="4294967294" count="4" selected="0">
            <x v="7"/>
            <x v="8"/>
            <x v="9"/>
            <x v="10"/>
          </reference>
          <reference field="0" count="1" selected="0">
            <x v="186"/>
          </reference>
          <reference field="3" count="2">
            <x v="0"/>
            <x v="1"/>
          </reference>
        </references>
      </pivotArea>
    </format>
    <format dxfId="2496">
      <pivotArea collapsedLevelsAreSubtotals="1" fieldPosition="0">
        <references count="2">
          <reference field="4294967294" count="4" selected="0">
            <x v="7"/>
            <x v="8"/>
            <x v="9"/>
            <x v="10"/>
          </reference>
          <reference field="0" count="1">
            <x v="187"/>
          </reference>
        </references>
      </pivotArea>
    </format>
    <format dxfId="2495">
      <pivotArea collapsedLevelsAreSubtotals="1" fieldPosition="0">
        <references count="3">
          <reference field="4294967294" count="4" selected="0">
            <x v="7"/>
            <x v="8"/>
            <x v="9"/>
            <x v="10"/>
          </reference>
          <reference field="0" count="1" selected="0">
            <x v="187"/>
          </reference>
          <reference field="3" count="7">
            <x v="1"/>
            <x v="2"/>
            <x v="3"/>
            <x v="4"/>
            <x v="5"/>
            <x v="6"/>
            <x v="7"/>
          </reference>
        </references>
      </pivotArea>
    </format>
    <format dxfId="2494">
      <pivotArea collapsedLevelsAreSubtotals="1" fieldPosition="0">
        <references count="2">
          <reference field="4294967294" count="4" selected="0">
            <x v="7"/>
            <x v="8"/>
            <x v="9"/>
            <x v="10"/>
          </reference>
          <reference field="0" count="1">
            <x v="189"/>
          </reference>
        </references>
      </pivotArea>
    </format>
    <format dxfId="2493">
      <pivotArea collapsedLevelsAreSubtotals="1" fieldPosition="0">
        <references count="3">
          <reference field="4294967294" count="4" selected="0">
            <x v="7"/>
            <x v="8"/>
            <x v="9"/>
            <x v="10"/>
          </reference>
          <reference field="0" count="1" selected="0">
            <x v="189"/>
          </reference>
          <reference field="3" count="0"/>
        </references>
      </pivotArea>
    </format>
    <format dxfId="2492">
      <pivotArea collapsedLevelsAreSubtotals="1" fieldPosition="0">
        <references count="2">
          <reference field="4294967294" count="4" selected="0">
            <x v="7"/>
            <x v="8"/>
            <x v="9"/>
            <x v="10"/>
          </reference>
          <reference field="0" count="1">
            <x v="190"/>
          </reference>
        </references>
      </pivotArea>
    </format>
    <format dxfId="2491">
      <pivotArea collapsedLevelsAreSubtotals="1" fieldPosition="0">
        <references count="3">
          <reference field="4294967294" count="4" selected="0">
            <x v="7"/>
            <x v="8"/>
            <x v="9"/>
            <x v="10"/>
          </reference>
          <reference field="0" count="1" selected="0">
            <x v="190"/>
          </reference>
          <reference field="3" count="1">
            <x v="0"/>
          </reference>
        </references>
      </pivotArea>
    </format>
    <format dxfId="2490">
      <pivotArea collapsedLevelsAreSubtotals="1" fieldPosition="0">
        <references count="2">
          <reference field="4294967294" count="4" selected="0">
            <x v="7"/>
            <x v="8"/>
            <x v="9"/>
            <x v="10"/>
          </reference>
          <reference field="0" count="1">
            <x v="191"/>
          </reference>
        </references>
      </pivotArea>
    </format>
    <format dxfId="2489">
      <pivotArea collapsedLevelsAreSubtotals="1" fieldPosition="0">
        <references count="3">
          <reference field="4294967294" count="4" selected="0">
            <x v="7"/>
            <x v="8"/>
            <x v="9"/>
            <x v="10"/>
          </reference>
          <reference field="0" count="1" selected="0">
            <x v="191"/>
          </reference>
          <reference field="3" count="7">
            <x v="1"/>
            <x v="2"/>
            <x v="3"/>
            <x v="4"/>
            <x v="5"/>
            <x v="6"/>
            <x v="7"/>
          </reference>
        </references>
      </pivotArea>
    </format>
    <format dxfId="2488">
      <pivotArea collapsedLevelsAreSubtotals="1" fieldPosition="0">
        <references count="2">
          <reference field="4294967294" count="4" selected="0">
            <x v="7"/>
            <x v="8"/>
            <x v="9"/>
            <x v="10"/>
          </reference>
          <reference field="0" count="1">
            <x v="192"/>
          </reference>
        </references>
      </pivotArea>
    </format>
    <format dxfId="2487">
      <pivotArea collapsedLevelsAreSubtotals="1" fieldPosition="0">
        <references count="3">
          <reference field="4294967294" count="4" selected="0">
            <x v="7"/>
            <x v="8"/>
            <x v="9"/>
            <x v="10"/>
          </reference>
          <reference field="0" count="1" selected="0">
            <x v="192"/>
          </reference>
          <reference field="3" count="3">
            <x v="4"/>
            <x v="5"/>
            <x v="6"/>
          </reference>
        </references>
      </pivotArea>
    </format>
    <format dxfId="2486">
      <pivotArea collapsedLevelsAreSubtotals="1" fieldPosition="0">
        <references count="2">
          <reference field="4294967294" count="4" selected="0">
            <x v="7"/>
            <x v="8"/>
            <x v="9"/>
            <x v="10"/>
          </reference>
          <reference field="0" count="1">
            <x v="193"/>
          </reference>
        </references>
      </pivotArea>
    </format>
    <format dxfId="2485">
      <pivotArea collapsedLevelsAreSubtotals="1" fieldPosition="0">
        <references count="3">
          <reference field="4294967294" count="4" selected="0">
            <x v="7"/>
            <x v="8"/>
            <x v="9"/>
            <x v="10"/>
          </reference>
          <reference field="0" count="1" selected="0">
            <x v="193"/>
          </reference>
          <reference field="3" count="1">
            <x v="7"/>
          </reference>
        </references>
      </pivotArea>
    </format>
    <format dxfId="2484">
      <pivotArea collapsedLevelsAreSubtotals="1" fieldPosition="0">
        <references count="2">
          <reference field="4294967294" count="4" selected="0">
            <x v="7"/>
            <x v="8"/>
            <x v="9"/>
            <x v="10"/>
          </reference>
          <reference field="0" count="1">
            <x v="194"/>
          </reference>
        </references>
      </pivotArea>
    </format>
    <format dxfId="2483">
      <pivotArea collapsedLevelsAreSubtotals="1" fieldPosition="0">
        <references count="3">
          <reference field="4294967294" count="4" selected="0">
            <x v="7"/>
            <x v="8"/>
            <x v="9"/>
            <x v="10"/>
          </reference>
          <reference field="0" count="1" selected="0">
            <x v="194"/>
          </reference>
          <reference field="3" count="0"/>
        </references>
      </pivotArea>
    </format>
    <format dxfId="2482">
      <pivotArea collapsedLevelsAreSubtotals="1" fieldPosition="0">
        <references count="2">
          <reference field="4294967294" count="4" selected="0">
            <x v="7"/>
            <x v="8"/>
            <x v="9"/>
            <x v="10"/>
          </reference>
          <reference field="0" count="1">
            <x v="195"/>
          </reference>
        </references>
      </pivotArea>
    </format>
    <format dxfId="2481">
      <pivotArea collapsedLevelsAreSubtotals="1" fieldPosition="0">
        <references count="3">
          <reference field="4294967294" count="4" selected="0">
            <x v="7"/>
            <x v="8"/>
            <x v="9"/>
            <x v="10"/>
          </reference>
          <reference field="0" count="1" selected="0">
            <x v="195"/>
          </reference>
          <reference field="3" count="7">
            <x v="0"/>
            <x v="1"/>
            <x v="2"/>
            <x v="3"/>
            <x v="4"/>
            <x v="6"/>
            <x v="7"/>
          </reference>
        </references>
      </pivotArea>
    </format>
    <format dxfId="2480">
      <pivotArea collapsedLevelsAreSubtotals="1" fieldPosition="0">
        <references count="2">
          <reference field="4294967294" count="4" selected="0">
            <x v="7"/>
            <x v="8"/>
            <x v="9"/>
            <x v="10"/>
          </reference>
          <reference field="0" count="1">
            <x v="196"/>
          </reference>
        </references>
      </pivotArea>
    </format>
    <format dxfId="2479">
      <pivotArea collapsedLevelsAreSubtotals="1" fieldPosition="0">
        <references count="3">
          <reference field="4294967294" count="4" selected="0">
            <x v="7"/>
            <x v="8"/>
            <x v="9"/>
            <x v="10"/>
          </reference>
          <reference field="0" count="1" selected="0">
            <x v="196"/>
          </reference>
          <reference field="3" count="4">
            <x v="0"/>
            <x v="1"/>
            <x v="2"/>
            <x v="6"/>
          </reference>
        </references>
      </pivotArea>
    </format>
    <format dxfId="2478">
      <pivotArea collapsedLevelsAreSubtotals="1" fieldPosition="0">
        <references count="2">
          <reference field="4294967294" count="4" selected="0">
            <x v="7"/>
            <x v="8"/>
            <x v="9"/>
            <x v="10"/>
          </reference>
          <reference field="0" count="1">
            <x v="198"/>
          </reference>
        </references>
      </pivotArea>
    </format>
    <format dxfId="2477">
      <pivotArea collapsedLevelsAreSubtotals="1" fieldPosition="0">
        <references count="3">
          <reference field="4294967294" count="4" selected="0">
            <x v="7"/>
            <x v="8"/>
            <x v="9"/>
            <x v="10"/>
          </reference>
          <reference field="0" count="1" selected="0">
            <x v="198"/>
          </reference>
          <reference field="3" count="0"/>
        </references>
      </pivotArea>
    </format>
    <format dxfId="2476">
      <pivotArea collapsedLevelsAreSubtotals="1" fieldPosition="0">
        <references count="2">
          <reference field="4294967294" count="4" selected="0">
            <x v="7"/>
            <x v="8"/>
            <x v="9"/>
            <x v="10"/>
          </reference>
          <reference field="0" count="1">
            <x v="199"/>
          </reference>
        </references>
      </pivotArea>
    </format>
    <format dxfId="2475">
      <pivotArea collapsedLevelsAreSubtotals="1" fieldPosition="0">
        <references count="3">
          <reference field="4294967294" count="4" selected="0">
            <x v="7"/>
            <x v="8"/>
            <x v="9"/>
            <x v="10"/>
          </reference>
          <reference field="0" count="1" selected="0">
            <x v="199"/>
          </reference>
          <reference field="3" count="0"/>
        </references>
      </pivotArea>
    </format>
    <format dxfId="2474">
      <pivotArea collapsedLevelsAreSubtotals="1" fieldPosition="0">
        <references count="2">
          <reference field="4294967294" count="4" selected="0">
            <x v="7"/>
            <x v="8"/>
            <x v="9"/>
            <x v="10"/>
          </reference>
          <reference field="0" count="1">
            <x v="200"/>
          </reference>
        </references>
      </pivotArea>
    </format>
    <format dxfId="2473">
      <pivotArea collapsedLevelsAreSubtotals="1" fieldPosition="0">
        <references count="3">
          <reference field="4294967294" count="4" selected="0">
            <x v="7"/>
            <x v="8"/>
            <x v="9"/>
            <x v="10"/>
          </reference>
          <reference field="0" count="1" selected="0">
            <x v="200"/>
          </reference>
          <reference field="3" count="0"/>
        </references>
      </pivotArea>
    </format>
    <format dxfId="2472">
      <pivotArea collapsedLevelsAreSubtotals="1" fieldPosition="0">
        <references count="2">
          <reference field="4294967294" count="4" selected="0">
            <x v="7"/>
            <x v="8"/>
            <x v="9"/>
            <x v="10"/>
          </reference>
          <reference field="0" count="1">
            <x v="201"/>
          </reference>
        </references>
      </pivotArea>
    </format>
    <format dxfId="2471">
      <pivotArea collapsedLevelsAreSubtotals="1" fieldPosition="0">
        <references count="3">
          <reference field="4294967294" count="4" selected="0">
            <x v="7"/>
            <x v="8"/>
            <x v="9"/>
            <x v="10"/>
          </reference>
          <reference field="0" count="1" selected="0">
            <x v="201"/>
          </reference>
          <reference field="3" count="4">
            <x v="0"/>
            <x v="1"/>
            <x v="2"/>
            <x v="3"/>
          </reference>
        </references>
      </pivotArea>
    </format>
    <format dxfId="2470">
      <pivotArea collapsedLevelsAreSubtotals="1" fieldPosition="0">
        <references count="2">
          <reference field="4294967294" count="4" selected="0">
            <x v="7"/>
            <x v="8"/>
            <x v="9"/>
            <x v="10"/>
          </reference>
          <reference field="0" count="1">
            <x v="202"/>
          </reference>
        </references>
      </pivotArea>
    </format>
    <format dxfId="2469">
      <pivotArea collapsedLevelsAreSubtotals="1" fieldPosition="0">
        <references count="3">
          <reference field="4294967294" count="4" selected="0">
            <x v="7"/>
            <x v="8"/>
            <x v="9"/>
            <x v="10"/>
          </reference>
          <reference field="0" count="1" selected="0">
            <x v="202"/>
          </reference>
          <reference field="3" count="0"/>
        </references>
      </pivotArea>
    </format>
    <format dxfId="2468">
      <pivotArea collapsedLevelsAreSubtotals="1" fieldPosition="0">
        <references count="2">
          <reference field="4294967294" count="4" selected="0">
            <x v="7"/>
            <x v="8"/>
            <x v="9"/>
            <x v="10"/>
          </reference>
          <reference field="0" count="1">
            <x v="203"/>
          </reference>
        </references>
      </pivotArea>
    </format>
    <format dxfId="2467">
      <pivotArea collapsedLevelsAreSubtotals="1" fieldPosition="0">
        <references count="3">
          <reference field="4294967294" count="4" selected="0">
            <x v="7"/>
            <x v="8"/>
            <x v="9"/>
            <x v="10"/>
          </reference>
          <reference field="0" count="1" selected="0">
            <x v="203"/>
          </reference>
          <reference field="3" count="3">
            <x v="0"/>
            <x v="1"/>
            <x v="2"/>
          </reference>
        </references>
      </pivotArea>
    </format>
    <format dxfId="2466">
      <pivotArea collapsedLevelsAreSubtotals="1" fieldPosition="0">
        <references count="2">
          <reference field="4294967294" count="4" selected="0">
            <x v="7"/>
            <x v="8"/>
            <x v="9"/>
            <x v="10"/>
          </reference>
          <reference field="0" count="1">
            <x v="204"/>
          </reference>
        </references>
      </pivotArea>
    </format>
    <format dxfId="2465">
      <pivotArea collapsedLevelsAreSubtotals="1" fieldPosition="0">
        <references count="3">
          <reference field="4294967294" count="4" selected="0">
            <x v="7"/>
            <x v="8"/>
            <x v="9"/>
            <x v="10"/>
          </reference>
          <reference field="0" count="1" selected="0">
            <x v="204"/>
          </reference>
          <reference field="3" count="0"/>
        </references>
      </pivotArea>
    </format>
    <format dxfId="2464">
      <pivotArea collapsedLevelsAreSubtotals="1" fieldPosition="0">
        <references count="2">
          <reference field="4294967294" count="4" selected="0">
            <x v="7"/>
            <x v="8"/>
            <x v="9"/>
            <x v="10"/>
          </reference>
          <reference field="0" count="1">
            <x v="205"/>
          </reference>
        </references>
      </pivotArea>
    </format>
    <format dxfId="2463">
      <pivotArea collapsedLevelsAreSubtotals="1" fieldPosition="0">
        <references count="3">
          <reference field="4294967294" count="4" selected="0">
            <x v="7"/>
            <x v="8"/>
            <x v="9"/>
            <x v="10"/>
          </reference>
          <reference field="0" count="1" selected="0">
            <x v="205"/>
          </reference>
          <reference field="3" count="0"/>
        </references>
      </pivotArea>
    </format>
    <format dxfId="2462">
      <pivotArea collapsedLevelsAreSubtotals="1" fieldPosition="0">
        <references count="2">
          <reference field="4294967294" count="4" selected="0">
            <x v="7"/>
            <x v="8"/>
            <x v="9"/>
            <x v="10"/>
          </reference>
          <reference field="0" count="1">
            <x v="206"/>
          </reference>
        </references>
      </pivotArea>
    </format>
    <format dxfId="2461">
      <pivotArea collapsedLevelsAreSubtotals="1" fieldPosition="0">
        <references count="3">
          <reference field="4294967294" count="4" selected="0">
            <x v="7"/>
            <x v="8"/>
            <x v="9"/>
            <x v="10"/>
          </reference>
          <reference field="0" count="1" selected="0">
            <x v="206"/>
          </reference>
          <reference field="3" count="0"/>
        </references>
      </pivotArea>
    </format>
    <format dxfId="2460">
      <pivotArea collapsedLevelsAreSubtotals="1" fieldPosition="0">
        <references count="2">
          <reference field="4294967294" count="4" selected="0">
            <x v="7"/>
            <x v="8"/>
            <x v="9"/>
            <x v="10"/>
          </reference>
          <reference field="0" count="1">
            <x v="207"/>
          </reference>
        </references>
      </pivotArea>
    </format>
    <format dxfId="2459">
      <pivotArea collapsedLevelsAreSubtotals="1" fieldPosition="0">
        <references count="3">
          <reference field="4294967294" count="4" selected="0">
            <x v="7"/>
            <x v="8"/>
            <x v="9"/>
            <x v="10"/>
          </reference>
          <reference field="0" count="1" selected="0">
            <x v="207"/>
          </reference>
          <reference field="3" count="2">
            <x v="6"/>
            <x v="7"/>
          </reference>
        </references>
      </pivotArea>
    </format>
    <format dxfId="2458">
      <pivotArea collapsedLevelsAreSubtotals="1" fieldPosition="0">
        <references count="2">
          <reference field="4294967294" count="4" selected="0">
            <x v="7"/>
            <x v="8"/>
            <x v="9"/>
            <x v="10"/>
          </reference>
          <reference field="0" count="1">
            <x v="208"/>
          </reference>
        </references>
      </pivotArea>
    </format>
    <format dxfId="2457">
      <pivotArea collapsedLevelsAreSubtotals="1" fieldPosition="0">
        <references count="3">
          <reference field="4294967294" count="4" selected="0">
            <x v="7"/>
            <x v="8"/>
            <x v="9"/>
            <x v="10"/>
          </reference>
          <reference field="0" count="1" selected="0">
            <x v="208"/>
          </reference>
          <reference field="3" count="7">
            <x v="0"/>
            <x v="2"/>
            <x v="3"/>
            <x v="4"/>
            <x v="5"/>
            <x v="6"/>
            <x v="7"/>
          </reference>
        </references>
      </pivotArea>
    </format>
    <format dxfId="2456">
      <pivotArea collapsedLevelsAreSubtotals="1" fieldPosition="0">
        <references count="2">
          <reference field="4294967294" count="4" selected="0">
            <x v="7"/>
            <x v="8"/>
            <x v="9"/>
            <x v="10"/>
          </reference>
          <reference field="0" count="1">
            <x v="209"/>
          </reference>
        </references>
      </pivotArea>
    </format>
    <format dxfId="2455">
      <pivotArea collapsedLevelsAreSubtotals="1" fieldPosition="0">
        <references count="3">
          <reference field="4294967294" count="4" selected="0">
            <x v="7"/>
            <x v="8"/>
            <x v="9"/>
            <x v="10"/>
          </reference>
          <reference field="0" count="1" selected="0">
            <x v="209"/>
          </reference>
          <reference field="3" count="0"/>
        </references>
      </pivotArea>
    </format>
    <format dxfId="2454">
      <pivotArea collapsedLevelsAreSubtotals="1" fieldPosition="0">
        <references count="2">
          <reference field="4294967294" count="4" selected="0">
            <x v="7"/>
            <x v="8"/>
            <x v="9"/>
            <x v="10"/>
          </reference>
          <reference field="0" count="1">
            <x v="210"/>
          </reference>
        </references>
      </pivotArea>
    </format>
    <format dxfId="2453">
      <pivotArea collapsedLevelsAreSubtotals="1" fieldPosition="0">
        <references count="3">
          <reference field="4294967294" count="4" selected="0">
            <x v="7"/>
            <x v="8"/>
            <x v="9"/>
            <x v="10"/>
          </reference>
          <reference field="0" count="1" selected="0">
            <x v="210"/>
          </reference>
          <reference field="3" count="4">
            <x v="4"/>
            <x v="5"/>
            <x v="6"/>
            <x v="7"/>
          </reference>
        </references>
      </pivotArea>
    </format>
    <format dxfId="2452">
      <pivotArea collapsedLevelsAreSubtotals="1" fieldPosition="0">
        <references count="2">
          <reference field="4294967294" count="4" selected="0">
            <x v="7"/>
            <x v="8"/>
            <x v="9"/>
            <x v="10"/>
          </reference>
          <reference field="0" count="1">
            <x v="211"/>
          </reference>
        </references>
      </pivotArea>
    </format>
    <format dxfId="2451">
      <pivotArea collapsedLevelsAreSubtotals="1" fieldPosition="0">
        <references count="3">
          <reference field="4294967294" count="4" selected="0">
            <x v="7"/>
            <x v="8"/>
            <x v="9"/>
            <x v="10"/>
          </reference>
          <reference field="0" count="1" selected="0">
            <x v="211"/>
          </reference>
          <reference field="3" count="0"/>
        </references>
      </pivotArea>
    </format>
    <format dxfId="2450">
      <pivotArea field="0" grandRow="1" outline="0" collapsedLevelsAreSubtotals="1" axis="axisRow" fieldPosition="0">
        <references count="1">
          <reference field="4294967294" count="4" selected="0">
            <x v="7"/>
            <x v="8"/>
            <x v="9"/>
            <x v="10"/>
          </reference>
        </references>
      </pivotArea>
    </format>
    <format dxfId="2449">
      <pivotArea dataOnly="0" outline="0" fieldPosition="0">
        <references count="1">
          <reference field="4294967294" count="1">
            <x v="3"/>
          </reference>
        </references>
      </pivotArea>
    </format>
    <format dxfId="2448">
      <pivotArea dataOnly="0" outline="0" fieldPosition="0">
        <references count="1">
          <reference field="4294967294" count="1">
            <x v="6"/>
          </reference>
        </references>
      </pivotArea>
    </format>
    <format dxfId="2447">
      <pivotArea dataOnly="0" outline="0" fieldPosition="0">
        <references count="1">
          <reference field="4294967294" count="1">
            <x v="7"/>
          </reference>
        </references>
      </pivotArea>
    </format>
    <format dxfId="2446">
      <pivotArea dataOnly="0" outline="0" fieldPosition="0">
        <references count="1">
          <reference field="4294967294" count="1">
            <x v="8"/>
          </reference>
        </references>
      </pivotArea>
    </format>
    <format dxfId="2445">
      <pivotArea dataOnly="0" outline="0" fieldPosition="0">
        <references count="1">
          <reference field="4294967294" count="1">
            <x v="9"/>
          </reference>
        </references>
      </pivotArea>
    </format>
    <format dxfId="2444">
      <pivotArea dataOnly="0" outline="0" fieldPosition="0">
        <references count="1">
          <reference field="4294967294" count="1">
            <x v="10"/>
          </reference>
        </references>
      </pivotArea>
    </format>
    <format dxfId="2443">
      <pivotArea dataOnly="0" outline="0" fieldPosition="0">
        <references count="1">
          <reference field="4294967294" count="1">
            <x v="3"/>
          </reference>
        </references>
      </pivotArea>
    </format>
    <format dxfId="2442">
      <pivotArea dataOnly="0" labelOnly="1" fieldPosition="0">
        <references count="1">
          <reference field="0" count="49">
            <x v="0"/>
            <x v="1"/>
            <x v="2"/>
            <x v="3"/>
            <x v="4"/>
            <x v="6"/>
            <x v="7"/>
            <x v="8"/>
            <x v="10"/>
            <x v="11"/>
            <x v="12"/>
            <x v="13"/>
            <x v="14"/>
            <x v="15"/>
            <x v="16"/>
            <x v="17"/>
            <x v="18"/>
            <x v="19"/>
            <x v="20"/>
            <x v="22"/>
            <x v="23"/>
            <x v="26"/>
            <x v="27"/>
            <x v="28"/>
            <x v="29"/>
            <x v="30"/>
            <x v="31"/>
            <x v="32"/>
            <x v="36"/>
            <x v="37"/>
            <x v="38"/>
            <x v="39"/>
            <x v="40"/>
            <x v="41"/>
            <x v="42"/>
            <x v="43"/>
            <x v="45"/>
            <x v="46"/>
            <x v="47"/>
            <x v="48"/>
            <x v="49"/>
            <x v="52"/>
            <x v="53"/>
            <x v="54"/>
            <x v="55"/>
            <x v="56"/>
            <x v="59"/>
            <x v="60"/>
            <x v="61"/>
          </reference>
        </references>
      </pivotArea>
    </format>
    <format dxfId="2441">
      <pivotArea dataOnly="0" labelOnly="1" fieldPosition="0">
        <references count="1">
          <reference field="0" count="49">
            <x v="63"/>
            <x v="64"/>
            <x v="65"/>
            <x v="66"/>
            <x v="67"/>
            <x v="68"/>
            <x v="70"/>
            <x v="72"/>
            <x v="73"/>
            <x v="76"/>
            <x v="77"/>
            <x v="82"/>
            <x v="84"/>
            <x v="85"/>
            <x v="86"/>
            <x v="87"/>
            <x v="88"/>
            <x v="91"/>
            <x v="92"/>
            <x v="93"/>
            <x v="94"/>
            <x v="96"/>
            <x v="97"/>
            <x v="98"/>
            <x v="99"/>
            <x v="100"/>
            <x v="101"/>
            <x v="102"/>
            <x v="104"/>
            <x v="107"/>
            <x v="108"/>
            <x v="109"/>
            <x v="110"/>
            <x v="111"/>
            <x v="113"/>
            <x v="114"/>
            <x v="115"/>
            <x v="116"/>
            <x v="117"/>
            <x v="118"/>
            <x v="119"/>
            <x v="120"/>
            <x v="121"/>
            <x v="122"/>
            <x v="123"/>
            <x v="124"/>
            <x v="125"/>
            <x v="127"/>
            <x v="128"/>
          </reference>
        </references>
      </pivotArea>
    </format>
    <format dxfId="2440">
      <pivotArea dataOnly="0" labelOnly="1" fieldPosition="0">
        <references count="1">
          <reference field="0" count="48">
            <x v="131"/>
            <x v="132"/>
            <x v="135"/>
            <x v="136"/>
            <x v="137"/>
            <x v="138"/>
            <x v="139"/>
            <x v="140"/>
            <x v="141"/>
            <x v="142"/>
            <x v="143"/>
            <x v="144"/>
            <x v="145"/>
            <x v="146"/>
            <x v="147"/>
            <x v="148"/>
            <x v="149"/>
            <x v="150"/>
            <x v="151"/>
            <x v="152"/>
            <x v="153"/>
            <x v="154"/>
            <x v="156"/>
            <x v="157"/>
            <x v="158"/>
            <x v="159"/>
            <x v="160"/>
            <x v="161"/>
            <x v="162"/>
            <x v="163"/>
            <x v="164"/>
            <x v="165"/>
            <x v="166"/>
            <x v="169"/>
            <x v="170"/>
            <x v="171"/>
            <x v="172"/>
            <x v="173"/>
            <x v="174"/>
            <x v="176"/>
            <x v="177"/>
            <x v="178"/>
            <x v="179"/>
            <x v="180"/>
            <x v="181"/>
            <x v="182"/>
            <x v="183"/>
            <x v="184"/>
          </reference>
        </references>
      </pivotArea>
    </format>
    <format dxfId="2439">
      <pivotArea dataOnly="0" labelOnly="1" fieldPosition="0">
        <references count="1">
          <reference field="0" count="27">
            <x v="78"/>
            <x v="89"/>
            <x v="185"/>
            <x v="186"/>
            <x v="187"/>
            <x v="189"/>
            <x v="190"/>
            <x v="191"/>
            <x v="192"/>
            <x v="193"/>
            <x v="194"/>
            <x v="195"/>
            <x v="196"/>
            <x v="198"/>
            <x v="199"/>
            <x v="200"/>
            <x v="201"/>
            <x v="202"/>
            <x v="203"/>
            <x v="204"/>
            <x v="205"/>
            <x v="206"/>
            <x v="207"/>
            <x v="208"/>
            <x v="209"/>
            <x v="210"/>
            <x v="211"/>
          </reference>
        </references>
      </pivotArea>
    </format>
    <format dxfId="2438">
      <pivotArea dataOnly="0" labelOnly="1" fieldPosition="0">
        <references count="1">
          <reference field="0" count="10">
            <x v="24"/>
            <x v="33"/>
            <x v="58"/>
            <x v="71"/>
            <x v="83"/>
            <x v="105"/>
            <x v="133"/>
            <x v="134"/>
            <x v="167"/>
            <x v="175"/>
          </reference>
        </references>
      </pivotArea>
    </format>
    <format dxfId="2437">
      <pivotArea dataOnly="0" labelOnly="1" fieldPosition="0">
        <references count="2">
          <reference field="0" count="1" selected="0">
            <x v="36"/>
          </reference>
          <reference field="3" count="8">
            <x v="1"/>
            <x v="2"/>
            <x v="3"/>
            <x v="4"/>
            <x v="5"/>
            <x v="6"/>
            <x v="7"/>
            <x v="8"/>
          </reference>
        </references>
      </pivotArea>
    </format>
    <format dxfId="2436">
      <pivotArea dataOnly="0" labelOnly="1" fieldPosition="0">
        <references count="2">
          <reference field="0" count="1" selected="0">
            <x v="131"/>
          </reference>
          <reference field="3" count="0"/>
        </references>
      </pivotArea>
    </format>
    <format dxfId="2435">
      <pivotArea dataOnly="0" labelOnly="1" fieldPosition="0">
        <references count="2">
          <reference field="0" count="1" selected="0">
            <x v="204"/>
          </reference>
          <reference field="3" count="0"/>
        </references>
      </pivotArea>
    </format>
    <format dxfId="2434">
      <pivotArea dataOnly="0" labelOnly="1" outline="0" fieldPosition="0">
        <references count="1">
          <reference field="4294967294" count="6">
            <x v="3"/>
            <x v="6"/>
            <x v="7"/>
            <x v="8"/>
            <x v="9"/>
            <x v="10"/>
          </reference>
        </references>
      </pivotArea>
    </format>
    <format dxfId="2433">
      <pivotArea type="all" dataOnly="0" outline="0" fieldPosition="0"/>
    </format>
    <format dxfId="2432">
      <pivotArea outline="0" collapsedLevelsAreSubtotals="1" fieldPosition="0"/>
    </format>
    <format dxfId="2431">
      <pivotArea field="0" type="button" dataOnly="0" labelOnly="1" outline="0" axis="axisRow" fieldPosition="0"/>
    </format>
    <format dxfId="2430">
      <pivotArea dataOnly="0" labelOnly="1" fieldPosition="0">
        <references count="1">
          <reference field="0" count="49">
            <x v="0"/>
            <x v="1"/>
            <x v="2"/>
            <x v="3"/>
            <x v="4"/>
            <x v="5"/>
            <x v="6"/>
            <x v="7"/>
            <x v="8"/>
            <x v="9"/>
            <x v="10"/>
            <x v="11"/>
            <x v="12"/>
            <x v="13"/>
            <x v="14"/>
            <x v="15"/>
            <x v="16"/>
            <x v="17"/>
            <x v="18"/>
            <x v="19"/>
            <x v="20"/>
            <x v="22"/>
            <x v="23"/>
            <x v="24"/>
            <x v="26"/>
            <x v="27"/>
            <x v="28"/>
            <x v="29"/>
            <x v="30"/>
            <x v="31"/>
            <x v="32"/>
            <x v="33"/>
            <x v="34"/>
            <x v="36"/>
            <x v="37"/>
            <x v="38"/>
            <x v="39"/>
            <x v="40"/>
            <x v="41"/>
            <x v="42"/>
            <x v="43"/>
            <x v="45"/>
            <x v="46"/>
            <x v="47"/>
            <x v="48"/>
            <x v="49"/>
            <x v="50"/>
            <x v="52"/>
            <x v="53"/>
          </reference>
        </references>
      </pivotArea>
    </format>
    <format dxfId="2429">
      <pivotArea dataOnly="0" labelOnly="1" fieldPosition="0">
        <references count="1">
          <reference field="0" count="49">
            <x v="54"/>
            <x v="55"/>
            <x v="56"/>
            <x v="58"/>
            <x v="59"/>
            <x v="60"/>
            <x v="61"/>
            <x v="63"/>
            <x v="64"/>
            <x v="65"/>
            <x v="66"/>
            <x v="67"/>
            <x v="68"/>
            <x v="70"/>
            <x v="71"/>
            <x v="72"/>
            <x v="73"/>
            <x v="76"/>
            <x v="77"/>
            <x v="78"/>
            <x v="79"/>
            <x v="82"/>
            <x v="83"/>
            <x v="84"/>
            <x v="85"/>
            <x v="86"/>
            <x v="87"/>
            <x v="88"/>
            <x v="89"/>
            <x v="91"/>
            <x v="92"/>
            <x v="93"/>
            <x v="94"/>
            <x v="96"/>
            <x v="97"/>
            <x v="98"/>
            <x v="99"/>
            <x v="100"/>
            <x v="101"/>
            <x v="102"/>
            <x v="103"/>
            <x v="104"/>
            <x v="105"/>
            <x v="106"/>
            <x v="107"/>
            <x v="108"/>
            <x v="109"/>
            <x v="110"/>
            <x v="111"/>
          </reference>
        </references>
      </pivotArea>
    </format>
    <format dxfId="2428">
      <pivotArea dataOnly="0" labelOnly="1" fieldPosition="0">
        <references count="1">
          <reference field="0" count="49">
            <x v="112"/>
            <x v="113"/>
            <x v="114"/>
            <x v="115"/>
            <x v="116"/>
            <x v="117"/>
            <x v="118"/>
            <x v="119"/>
            <x v="120"/>
            <x v="121"/>
            <x v="122"/>
            <x v="123"/>
            <x v="124"/>
            <x v="125"/>
            <x v="126"/>
            <x v="127"/>
            <x v="128"/>
            <x v="130"/>
            <x v="131"/>
            <x v="132"/>
            <x v="133"/>
            <x v="134"/>
            <x v="135"/>
            <x v="136"/>
            <x v="137"/>
            <x v="138"/>
            <x v="139"/>
            <x v="140"/>
            <x v="141"/>
            <x v="142"/>
            <x v="143"/>
            <x v="144"/>
            <x v="145"/>
            <x v="146"/>
            <x v="147"/>
            <x v="148"/>
            <x v="149"/>
            <x v="150"/>
            <x v="151"/>
            <x v="152"/>
            <x v="153"/>
            <x v="154"/>
            <x v="156"/>
            <x v="157"/>
            <x v="158"/>
            <x v="159"/>
            <x v="160"/>
            <x v="161"/>
            <x v="162"/>
          </reference>
        </references>
      </pivotArea>
    </format>
    <format dxfId="2427">
      <pivotArea dataOnly="0" labelOnly="1" fieldPosition="0">
        <references count="1">
          <reference field="0" count="46">
            <x v="163"/>
            <x v="164"/>
            <x v="165"/>
            <x v="166"/>
            <x v="167"/>
            <x v="169"/>
            <x v="170"/>
            <x v="171"/>
            <x v="172"/>
            <x v="173"/>
            <x v="174"/>
            <x v="175"/>
            <x v="176"/>
            <x v="177"/>
            <x v="178"/>
            <x v="179"/>
            <x v="180"/>
            <x v="181"/>
            <x v="182"/>
            <x v="183"/>
            <x v="184"/>
            <x v="185"/>
            <x v="186"/>
            <x v="187"/>
            <x v="189"/>
            <x v="190"/>
            <x v="191"/>
            <x v="192"/>
            <x v="193"/>
            <x v="194"/>
            <x v="195"/>
            <x v="196"/>
            <x v="198"/>
            <x v="199"/>
            <x v="200"/>
            <x v="201"/>
            <x v="202"/>
            <x v="203"/>
            <x v="204"/>
            <x v="205"/>
            <x v="206"/>
            <x v="207"/>
            <x v="208"/>
            <x v="209"/>
            <x v="210"/>
            <x v="211"/>
          </reference>
        </references>
      </pivotArea>
    </format>
    <format dxfId="2426">
      <pivotArea dataOnly="0" labelOnly="1" grandRow="1" outline="0" fieldPosition="0"/>
    </format>
    <format dxfId="2425">
      <pivotArea dataOnly="0" labelOnly="1" fieldPosition="0">
        <references count="2">
          <reference field="0" count="1" selected="0">
            <x v="0"/>
          </reference>
          <reference field="3" count="8">
            <x v="2"/>
            <x v="3"/>
            <x v="4"/>
            <x v="5"/>
            <x v="6"/>
            <x v="7"/>
            <x v="8"/>
            <x v="9"/>
          </reference>
        </references>
      </pivotArea>
    </format>
    <format dxfId="2424">
      <pivotArea dataOnly="0" labelOnly="1" fieldPosition="0">
        <references count="2">
          <reference field="0" count="1" selected="0">
            <x v="1"/>
          </reference>
          <reference field="3" count="8">
            <x v="1"/>
            <x v="2"/>
            <x v="4"/>
            <x v="5"/>
            <x v="6"/>
            <x v="7"/>
            <x v="8"/>
            <x v="9"/>
          </reference>
        </references>
      </pivotArea>
    </format>
    <format dxfId="2423">
      <pivotArea dataOnly="0" labelOnly="1" fieldPosition="0">
        <references count="2">
          <reference field="0" count="1" selected="0">
            <x v="2"/>
          </reference>
          <reference field="3" count="0"/>
        </references>
      </pivotArea>
    </format>
    <format dxfId="2422">
      <pivotArea dataOnly="0" labelOnly="1" fieldPosition="0">
        <references count="2">
          <reference field="0" count="1" selected="0">
            <x v="3"/>
          </reference>
          <reference field="3" count="6">
            <x v="0"/>
            <x v="1"/>
            <x v="2"/>
            <x v="3"/>
            <x v="4"/>
            <x v="5"/>
          </reference>
        </references>
      </pivotArea>
    </format>
    <format dxfId="2421">
      <pivotArea dataOnly="0" labelOnly="1" fieldPosition="0">
        <references count="2">
          <reference field="0" count="1" selected="0">
            <x v="4"/>
          </reference>
          <reference field="3" count="0"/>
        </references>
      </pivotArea>
    </format>
    <format dxfId="2420">
      <pivotArea dataOnly="0" labelOnly="1" fieldPosition="0">
        <references count="2">
          <reference field="0" count="1" selected="0">
            <x v="5"/>
          </reference>
          <reference field="3" count="1">
            <x v="9"/>
          </reference>
        </references>
      </pivotArea>
    </format>
    <format dxfId="2419">
      <pivotArea dataOnly="0" labelOnly="1" fieldPosition="0">
        <references count="2">
          <reference field="0" count="1" selected="0">
            <x v="6"/>
          </reference>
          <reference field="3" count="0"/>
        </references>
      </pivotArea>
    </format>
    <format dxfId="2418">
      <pivotArea dataOnly="0" labelOnly="1" fieldPosition="0">
        <references count="2">
          <reference field="0" count="1" selected="0">
            <x v="7"/>
          </reference>
          <reference field="3" count="2">
            <x v="0"/>
            <x v="1"/>
          </reference>
        </references>
      </pivotArea>
    </format>
    <format dxfId="2417">
      <pivotArea dataOnly="0" labelOnly="1" fieldPosition="0">
        <references count="2">
          <reference field="0" count="1" selected="0">
            <x v="8"/>
          </reference>
          <reference field="3" count="2">
            <x v="0"/>
            <x v="1"/>
          </reference>
        </references>
      </pivotArea>
    </format>
    <format dxfId="2416">
      <pivotArea dataOnly="0" labelOnly="1" fieldPosition="0">
        <references count="2">
          <reference field="0" count="1" selected="0">
            <x v="9"/>
          </reference>
          <reference field="3" count="2">
            <x v="8"/>
            <x v="9"/>
          </reference>
        </references>
      </pivotArea>
    </format>
    <format dxfId="2415">
      <pivotArea dataOnly="0" labelOnly="1" fieldPosition="0">
        <references count="2">
          <reference field="0" count="1" selected="0">
            <x v="10"/>
          </reference>
          <reference field="3" count="3">
            <x v="7"/>
            <x v="8"/>
            <x v="9"/>
          </reference>
        </references>
      </pivotArea>
    </format>
    <format dxfId="2414">
      <pivotArea dataOnly="0" labelOnly="1" fieldPosition="0">
        <references count="2">
          <reference field="0" count="1" selected="0">
            <x v="11"/>
          </reference>
          <reference field="3" count="3">
            <x v="0"/>
            <x v="1"/>
            <x v="2"/>
          </reference>
        </references>
      </pivotArea>
    </format>
    <format dxfId="2413">
      <pivotArea dataOnly="0" labelOnly="1" fieldPosition="0">
        <references count="2">
          <reference field="0" count="1" selected="0">
            <x v="12"/>
          </reference>
          <reference field="3" count="2">
            <x v="6"/>
            <x v="7"/>
          </reference>
        </references>
      </pivotArea>
    </format>
    <format dxfId="2412">
      <pivotArea dataOnly="0" labelOnly="1" fieldPosition="0">
        <references count="2">
          <reference field="0" count="1" selected="0">
            <x v="13"/>
          </reference>
          <reference field="3" count="4">
            <x v="0"/>
            <x v="1"/>
            <x v="2"/>
            <x v="3"/>
          </reference>
        </references>
      </pivotArea>
    </format>
    <format dxfId="2411">
      <pivotArea dataOnly="0" labelOnly="1" fieldPosition="0">
        <references count="2">
          <reference field="0" count="1" selected="0">
            <x v="14"/>
          </reference>
          <reference field="3" count="0"/>
        </references>
      </pivotArea>
    </format>
    <format dxfId="2410">
      <pivotArea dataOnly="0" labelOnly="1" fieldPosition="0">
        <references count="2">
          <reference field="0" count="1" selected="0">
            <x v="15"/>
          </reference>
          <reference field="3" count="0"/>
        </references>
      </pivotArea>
    </format>
    <format dxfId="2409">
      <pivotArea dataOnly="0" labelOnly="1" fieldPosition="0">
        <references count="2">
          <reference field="0" count="1" selected="0">
            <x v="16"/>
          </reference>
          <reference field="3" count="3">
            <x v="0"/>
            <x v="1"/>
            <x v="2"/>
          </reference>
        </references>
      </pivotArea>
    </format>
    <format dxfId="2408">
      <pivotArea dataOnly="0" labelOnly="1" fieldPosition="0">
        <references count="2">
          <reference field="0" count="1" selected="0">
            <x v="17"/>
          </reference>
          <reference field="3" count="1">
            <x v="1"/>
          </reference>
        </references>
      </pivotArea>
    </format>
    <format dxfId="2407">
      <pivotArea dataOnly="0" labelOnly="1" fieldPosition="0">
        <references count="2">
          <reference field="0" count="1" selected="0">
            <x v="18"/>
          </reference>
          <reference field="3" count="8">
            <x v="1"/>
            <x v="2"/>
            <x v="4"/>
            <x v="5"/>
            <x v="6"/>
            <x v="7"/>
            <x v="8"/>
            <x v="9"/>
          </reference>
        </references>
      </pivotArea>
    </format>
    <format dxfId="2406">
      <pivotArea dataOnly="0" labelOnly="1" fieldPosition="0">
        <references count="2">
          <reference field="0" count="1" selected="0">
            <x v="19"/>
          </reference>
          <reference field="3" count="0"/>
        </references>
      </pivotArea>
    </format>
    <format dxfId="2405">
      <pivotArea dataOnly="0" labelOnly="1" fieldPosition="0">
        <references count="2">
          <reference field="0" count="1" selected="0">
            <x v="20"/>
          </reference>
          <reference field="3" count="9">
            <x v="1"/>
            <x v="2"/>
            <x v="3"/>
            <x v="4"/>
            <x v="5"/>
            <x v="6"/>
            <x v="7"/>
            <x v="8"/>
            <x v="9"/>
          </reference>
        </references>
      </pivotArea>
    </format>
    <format dxfId="2404">
      <pivotArea dataOnly="0" labelOnly="1" fieldPosition="0">
        <references count="2">
          <reference field="0" count="1" selected="0">
            <x v="22"/>
          </reference>
          <reference field="3" count="0"/>
        </references>
      </pivotArea>
    </format>
    <format dxfId="2403">
      <pivotArea dataOnly="0" labelOnly="1" fieldPosition="0">
        <references count="2">
          <reference field="0" count="1" selected="0">
            <x v="23"/>
          </reference>
          <reference field="3" count="9">
            <x v="0"/>
            <x v="1"/>
            <x v="2"/>
            <x v="3"/>
            <x v="4"/>
            <x v="5"/>
            <x v="6"/>
            <x v="7"/>
            <x v="8"/>
          </reference>
        </references>
      </pivotArea>
    </format>
    <format dxfId="2402">
      <pivotArea dataOnly="0" labelOnly="1" fieldPosition="0">
        <references count="2">
          <reference field="0" count="1" selected="0">
            <x v="24"/>
          </reference>
          <reference field="3" count="2">
            <x v="8"/>
            <x v="9"/>
          </reference>
        </references>
      </pivotArea>
    </format>
    <format dxfId="2401">
      <pivotArea dataOnly="0" labelOnly="1" fieldPosition="0">
        <references count="2">
          <reference field="0" count="1" selected="0">
            <x v="26"/>
          </reference>
          <reference field="3" count="3">
            <x v="6"/>
            <x v="7"/>
            <x v="8"/>
          </reference>
        </references>
      </pivotArea>
    </format>
    <format dxfId="2400">
      <pivotArea dataOnly="0" labelOnly="1" fieldPosition="0">
        <references count="2">
          <reference field="0" count="1" selected="0">
            <x v="27"/>
          </reference>
          <reference field="3" count="7">
            <x v="0"/>
            <x v="1"/>
            <x v="2"/>
            <x v="3"/>
            <x v="4"/>
            <x v="5"/>
            <x v="6"/>
          </reference>
        </references>
      </pivotArea>
    </format>
    <format dxfId="2399">
      <pivotArea dataOnly="0" labelOnly="1" fieldPosition="0">
        <references count="2">
          <reference field="0" count="1" selected="0">
            <x v="28"/>
          </reference>
          <reference field="3" count="2">
            <x v="0"/>
            <x v="1"/>
          </reference>
        </references>
      </pivotArea>
    </format>
    <format dxfId="2398">
      <pivotArea dataOnly="0" labelOnly="1" fieldPosition="0">
        <references count="2">
          <reference field="0" count="1" selected="0">
            <x v="29"/>
          </reference>
          <reference field="3" count="0"/>
        </references>
      </pivotArea>
    </format>
    <format dxfId="2397">
      <pivotArea dataOnly="0" labelOnly="1" fieldPosition="0">
        <references count="2">
          <reference field="0" count="1" selected="0">
            <x v="30"/>
          </reference>
          <reference field="3" count="1">
            <x v="0"/>
          </reference>
        </references>
      </pivotArea>
    </format>
    <format dxfId="2396">
      <pivotArea dataOnly="0" labelOnly="1" fieldPosition="0">
        <references count="2">
          <reference field="0" count="1" selected="0">
            <x v="31"/>
          </reference>
          <reference field="3" count="0"/>
        </references>
      </pivotArea>
    </format>
    <format dxfId="2395">
      <pivotArea dataOnly="0" labelOnly="1" fieldPosition="0">
        <references count="2">
          <reference field="0" count="1" selected="0">
            <x v="32"/>
          </reference>
          <reference field="3" count="3">
            <x v="0"/>
            <x v="1"/>
            <x v="2"/>
          </reference>
        </references>
      </pivotArea>
    </format>
    <format dxfId="2394">
      <pivotArea dataOnly="0" labelOnly="1" fieldPosition="0">
        <references count="2">
          <reference field="0" count="1" selected="0">
            <x v="33"/>
          </reference>
          <reference field="3" count="2">
            <x v="8"/>
            <x v="9"/>
          </reference>
        </references>
      </pivotArea>
    </format>
    <format dxfId="2393">
      <pivotArea dataOnly="0" labelOnly="1" fieldPosition="0">
        <references count="2">
          <reference field="0" count="1" selected="0">
            <x v="34"/>
          </reference>
          <reference field="3" count="2">
            <x v="8"/>
            <x v="9"/>
          </reference>
        </references>
      </pivotArea>
    </format>
    <format dxfId="2392">
      <pivotArea dataOnly="0" labelOnly="1" fieldPosition="0">
        <references count="2">
          <reference field="0" count="1" selected="0">
            <x v="36"/>
          </reference>
          <reference field="3" count="7">
            <x v="1"/>
            <x v="2"/>
            <x v="3"/>
            <x v="4"/>
            <x v="5"/>
            <x v="6"/>
            <x v="7"/>
          </reference>
        </references>
      </pivotArea>
    </format>
    <format dxfId="2391">
      <pivotArea dataOnly="0" labelOnly="1" fieldPosition="0">
        <references count="2">
          <reference field="0" count="1" selected="0">
            <x v="37"/>
          </reference>
          <reference field="3" count="0"/>
        </references>
      </pivotArea>
    </format>
    <format dxfId="2390">
      <pivotArea dataOnly="0" labelOnly="1" fieldPosition="0">
        <references count="2">
          <reference field="0" count="1" selected="0">
            <x v="38"/>
          </reference>
          <reference field="3" count="0"/>
        </references>
      </pivotArea>
    </format>
    <format dxfId="2389">
      <pivotArea dataOnly="0" labelOnly="1" fieldPosition="0">
        <references count="2">
          <reference field="0" count="1" selected="0">
            <x v="39"/>
          </reference>
          <reference field="3" count="0"/>
        </references>
      </pivotArea>
    </format>
    <format dxfId="2388">
      <pivotArea dataOnly="0" labelOnly="1" fieldPosition="0">
        <references count="2">
          <reference field="0" count="1" selected="0">
            <x v="40"/>
          </reference>
          <reference field="3" count="6">
            <x v="4"/>
            <x v="5"/>
            <x v="6"/>
            <x v="7"/>
            <x v="8"/>
            <x v="9"/>
          </reference>
        </references>
      </pivotArea>
    </format>
    <format dxfId="2387">
      <pivotArea dataOnly="0" labelOnly="1" fieldPosition="0">
        <references count="2">
          <reference field="0" count="1" selected="0">
            <x v="41"/>
          </reference>
          <reference field="3" count="3">
            <x v="0"/>
            <x v="1"/>
            <x v="2"/>
          </reference>
        </references>
      </pivotArea>
    </format>
    <format dxfId="2386">
      <pivotArea dataOnly="0" labelOnly="1" fieldPosition="0">
        <references count="2">
          <reference field="0" count="1" selected="0">
            <x v="42"/>
          </reference>
          <reference field="3" count="2">
            <x v="1"/>
            <x v="2"/>
          </reference>
        </references>
      </pivotArea>
    </format>
    <format dxfId="2385">
      <pivotArea dataOnly="0" labelOnly="1" fieldPosition="0">
        <references count="2">
          <reference field="0" count="1" selected="0">
            <x v="43"/>
          </reference>
          <reference field="3" count="1">
            <x v="0"/>
          </reference>
        </references>
      </pivotArea>
    </format>
    <format dxfId="2384">
      <pivotArea dataOnly="0" labelOnly="1" fieldPosition="0">
        <references count="2">
          <reference field="0" count="1" selected="0">
            <x v="45"/>
          </reference>
          <reference field="3" count="0"/>
        </references>
      </pivotArea>
    </format>
    <format dxfId="2383">
      <pivotArea dataOnly="0" labelOnly="1" fieldPosition="0">
        <references count="2">
          <reference field="0" count="1" selected="0">
            <x v="46"/>
          </reference>
          <reference field="3" count="4">
            <x v="0"/>
            <x v="1"/>
            <x v="2"/>
            <x v="3"/>
          </reference>
        </references>
      </pivotArea>
    </format>
    <format dxfId="2382">
      <pivotArea dataOnly="0" labelOnly="1" fieldPosition="0">
        <references count="2">
          <reference field="0" count="1" selected="0">
            <x v="47"/>
          </reference>
          <reference field="3" count="6">
            <x v="4"/>
            <x v="5"/>
            <x v="6"/>
            <x v="7"/>
            <x v="8"/>
            <x v="9"/>
          </reference>
        </references>
      </pivotArea>
    </format>
    <format dxfId="2381">
      <pivotArea dataOnly="0" labelOnly="1" fieldPosition="0">
        <references count="2">
          <reference field="0" count="1" selected="0">
            <x v="48"/>
          </reference>
          <reference field="3" count="0"/>
        </references>
      </pivotArea>
    </format>
    <format dxfId="2380">
      <pivotArea dataOnly="0" labelOnly="1" fieldPosition="0">
        <references count="2">
          <reference field="0" count="1" selected="0">
            <x v="49"/>
          </reference>
          <reference field="3" count="0"/>
        </references>
      </pivotArea>
    </format>
    <format dxfId="2379">
      <pivotArea dataOnly="0" labelOnly="1" fieldPosition="0">
        <references count="2">
          <reference field="0" count="1" selected="0">
            <x v="50"/>
          </reference>
          <reference field="3" count="1">
            <x v="9"/>
          </reference>
        </references>
      </pivotArea>
    </format>
    <format dxfId="2378">
      <pivotArea dataOnly="0" labelOnly="1" fieldPosition="0">
        <references count="2">
          <reference field="0" count="1" selected="0">
            <x v="52"/>
          </reference>
          <reference field="3" count="3">
            <x v="7"/>
            <x v="8"/>
            <x v="9"/>
          </reference>
        </references>
      </pivotArea>
    </format>
    <format dxfId="2377">
      <pivotArea dataOnly="0" labelOnly="1" fieldPosition="0">
        <references count="2">
          <reference field="0" count="1" selected="0">
            <x v="53"/>
          </reference>
          <reference field="3" count="0"/>
        </references>
      </pivotArea>
    </format>
    <format dxfId="2376">
      <pivotArea dataOnly="0" labelOnly="1" fieldPosition="0">
        <references count="2">
          <reference field="0" count="1" selected="0">
            <x v="54"/>
          </reference>
          <reference field="3" count="0"/>
        </references>
      </pivotArea>
    </format>
    <format dxfId="2375">
      <pivotArea dataOnly="0" labelOnly="1" fieldPosition="0">
        <references count="2">
          <reference field="0" count="1" selected="0">
            <x v="55"/>
          </reference>
          <reference field="3" count="0"/>
        </references>
      </pivotArea>
    </format>
    <format dxfId="2374">
      <pivotArea dataOnly="0" labelOnly="1" fieldPosition="0">
        <references count="2">
          <reference field="0" count="1" selected="0">
            <x v="56"/>
          </reference>
          <reference field="3" count="0"/>
        </references>
      </pivotArea>
    </format>
    <format dxfId="2373">
      <pivotArea dataOnly="0" labelOnly="1" fieldPosition="0">
        <references count="2">
          <reference field="0" count="1" selected="0">
            <x v="58"/>
          </reference>
          <reference field="3" count="2">
            <x v="8"/>
            <x v="9"/>
          </reference>
        </references>
      </pivotArea>
    </format>
    <format dxfId="2372">
      <pivotArea dataOnly="0" labelOnly="1" fieldPosition="0">
        <references count="2">
          <reference field="0" count="1" selected="0">
            <x v="59"/>
          </reference>
          <reference field="3" count="8">
            <x v="0"/>
            <x v="1"/>
            <x v="2"/>
            <x v="3"/>
            <x v="4"/>
            <x v="5"/>
            <x v="6"/>
            <x v="7"/>
          </reference>
        </references>
      </pivotArea>
    </format>
    <format dxfId="2371">
      <pivotArea dataOnly="0" labelOnly="1" fieldPosition="0">
        <references count="2">
          <reference field="0" count="1" selected="0">
            <x v="60"/>
          </reference>
          <reference field="3" count="3">
            <x v="0"/>
            <x v="1"/>
            <x v="2"/>
          </reference>
        </references>
      </pivotArea>
    </format>
    <format dxfId="2370">
      <pivotArea dataOnly="0" labelOnly="1" fieldPosition="0">
        <references count="2">
          <reference field="0" count="1" selected="0">
            <x v="61"/>
          </reference>
          <reference field="3" count="9">
            <x v="1"/>
            <x v="2"/>
            <x v="3"/>
            <x v="4"/>
            <x v="5"/>
            <x v="6"/>
            <x v="7"/>
            <x v="8"/>
            <x v="9"/>
          </reference>
        </references>
      </pivotArea>
    </format>
    <format dxfId="2369">
      <pivotArea dataOnly="0" labelOnly="1" fieldPosition="0">
        <references count="2">
          <reference field="0" count="1" selected="0">
            <x v="63"/>
          </reference>
          <reference field="3" count="0"/>
        </references>
      </pivotArea>
    </format>
    <format dxfId="2368">
      <pivotArea dataOnly="0" labelOnly="1" fieldPosition="0">
        <references count="2">
          <reference field="0" count="1" selected="0">
            <x v="64"/>
          </reference>
          <reference field="3" count="3">
            <x v="0"/>
            <x v="1"/>
            <x v="2"/>
          </reference>
        </references>
      </pivotArea>
    </format>
    <format dxfId="2367">
      <pivotArea dataOnly="0" labelOnly="1" fieldPosition="0">
        <references count="2">
          <reference field="0" count="1" selected="0">
            <x v="65"/>
          </reference>
          <reference field="3" count="1">
            <x v="6"/>
          </reference>
        </references>
      </pivotArea>
    </format>
    <format dxfId="2366">
      <pivotArea dataOnly="0" labelOnly="1" fieldPosition="0">
        <references count="2">
          <reference field="0" count="1" selected="0">
            <x v="66"/>
          </reference>
          <reference field="3" count="0"/>
        </references>
      </pivotArea>
    </format>
    <format dxfId="2365">
      <pivotArea dataOnly="0" labelOnly="1" fieldPosition="0">
        <references count="2">
          <reference field="0" count="1" selected="0">
            <x v="67"/>
          </reference>
          <reference field="3" count="1">
            <x v="1"/>
          </reference>
        </references>
      </pivotArea>
    </format>
    <format dxfId="2364">
      <pivotArea dataOnly="0" labelOnly="1" fieldPosition="0">
        <references count="2">
          <reference field="0" count="1" selected="0">
            <x v="68"/>
          </reference>
          <reference field="3" count="1">
            <x v="0"/>
          </reference>
        </references>
      </pivotArea>
    </format>
    <format dxfId="2363">
      <pivotArea dataOnly="0" labelOnly="1" fieldPosition="0">
        <references count="2">
          <reference field="0" count="1" selected="0">
            <x v="70"/>
          </reference>
          <reference field="3" count="4">
            <x v="6"/>
            <x v="7"/>
            <x v="8"/>
            <x v="9"/>
          </reference>
        </references>
      </pivotArea>
    </format>
    <format dxfId="2362">
      <pivotArea dataOnly="0" labelOnly="1" fieldPosition="0">
        <references count="2">
          <reference field="0" count="1" selected="0">
            <x v="71"/>
          </reference>
          <reference field="3" count="7">
            <x v="3"/>
            <x v="4"/>
            <x v="5"/>
            <x v="6"/>
            <x v="7"/>
            <x v="8"/>
            <x v="9"/>
          </reference>
        </references>
      </pivotArea>
    </format>
    <format dxfId="2361">
      <pivotArea dataOnly="0" labelOnly="1" fieldPosition="0">
        <references count="2">
          <reference field="0" count="1" selected="0">
            <x v="72"/>
          </reference>
          <reference field="3" count="6">
            <x v="1"/>
            <x v="2"/>
            <x v="3"/>
            <x v="4"/>
            <x v="5"/>
            <x v="6"/>
          </reference>
        </references>
      </pivotArea>
    </format>
    <format dxfId="2360">
      <pivotArea dataOnly="0" labelOnly="1" fieldPosition="0">
        <references count="2">
          <reference field="0" count="1" selected="0">
            <x v="73"/>
          </reference>
          <reference field="3" count="6">
            <x v="4"/>
            <x v="5"/>
            <x v="6"/>
            <x v="7"/>
            <x v="8"/>
            <x v="9"/>
          </reference>
        </references>
      </pivotArea>
    </format>
    <format dxfId="2359">
      <pivotArea dataOnly="0" labelOnly="1" fieldPosition="0">
        <references count="2">
          <reference field="0" count="1" selected="0">
            <x v="76"/>
          </reference>
          <reference field="3" count="5">
            <x v="5"/>
            <x v="6"/>
            <x v="7"/>
            <x v="8"/>
            <x v="9"/>
          </reference>
        </references>
      </pivotArea>
    </format>
    <format dxfId="2358">
      <pivotArea dataOnly="0" labelOnly="1" fieldPosition="0">
        <references count="2">
          <reference field="0" count="1" selected="0">
            <x v="77"/>
          </reference>
          <reference field="3" count="0"/>
        </references>
      </pivotArea>
    </format>
    <format dxfId="2357">
      <pivotArea dataOnly="0" labelOnly="1" fieldPosition="0">
        <references count="2">
          <reference field="0" count="1" selected="0">
            <x v="78"/>
          </reference>
          <reference field="3" count="3">
            <x v="7"/>
            <x v="8"/>
            <x v="9"/>
          </reference>
        </references>
      </pivotArea>
    </format>
    <format dxfId="2356">
      <pivotArea dataOnly="0" labelOnly="1" fieldPosition="0">
        <references count="2">
          <reference field="0" count="1" selected="0">
            <x v="79"/>
          </reference>
          <reference field="3" count="1">
            <x v="9"/>
          </reference>
        </references>
      </pivotArea>
    </format>
    <format dxfId="2355">
      <pivotArea dataOnly="0" labelOnly="1" fieldPosition="0">
        <references count="2">
          <reference field="0" count="1" selected="0">
            <x v="82"/>
          </reference>
          <reference field="3" count="6">
            <x v="0"/>
            <x v="1"/>
            <x v="2"/>
            <x v="3"/>
            <x v="4"/>
            <x v="5"/>
          </reference>
        </references>
      </pivotArea>
    </format>
    <format dxfId="2354">
      <pivotArea dataOnly="0" labelOnly="1" fieldPosition="0">
        <references count="2">
          <reference field="0" count="1" selected="0">
            <x v="83"/>
          </reference>
          <reference field="3" count="2">
            <x v="8"/>
            <x v="9"/>
          </reference>
        </references>
      </pivotArea>
    </format>
    <format dxfId="2353">
      <pivotArea dataOnly="0" labelOnly="1" fieldPosition="0">
        <references count="2">
          <reference field="0" count="1" selected="0">
            <x v="84"/>
          </reference>
          <reference field="3" count="2">
            <x v="6"/>
            <x v="7"/>
          </reference>
        </references>
      </pivotArea>
    </format>
    <format dxfId="2352">
      <pivotArea dataOnly="0" labelOnly="1" fieldPosition="0">
        <references count="2">
          <reference field="0" count="1" selected="0">
            <x v="85"/>
          </reference>
          <reference field="3" count="2">
            <x v="0"/>
            <x v="1"/>
          </reference>
        </references>
      </pivotArea>
    </format>
    <format dxfId="2351">
      <pivotArea dataOnly="0" labelOnly="1" fieldPosition="0">
        <references count="2">
          <reference field="0" count="1" selected="0">
            <x v="86"/>
          </reference>
          <reference field="3" count="9">
            <x v="0"/>
            <x v="1"/>
            <x v="2"/>
            <x v="3"/>
            <x v="4"/>
            <x v="5"/>
            <x v="6"/>
            <x v="7"/>
            <x v="8"/>
          </reference>
        </references>
      </pivotArea>
    </format>
    <format dxfId="2350">
      <pivotArea dataOnly="0" labelOnly="1" fieldPosition="0">
        <references count="2">
          <reference field="0" count="1" selected="0">
            <x v="87"/>
          </reference>
          <reference field="3" count="6">
            <x v="0"/>
            <x v="1"/>
            <x v="2"/>
            <x v="7"/>
            <x v="8"/>
            <x v="9"/>
          </reference>
        </references>
      </pivotArea>
    </format>
    <format dxfId="2349">
      <pivotArea dataOnly="0" labelOnly="1" fieldPosition="0">
        <references count="2">
          <reference field="0" count="1" selected="0">
            <x v="88"/>
          </reference>
          <reference field="3" count="1">
            <x v="4"/>
          </reference>
        </references>
      </pivotArea>
    </format>
    <format dxfId="2348">
      <pivotArea dataOnly="0" labelOnly="1" fieldPosition="0">
        <references count="2">
          <reference field="0" count="1" selected="0">
            <x v="89"/>
          </reference>
          <reference field="3" count="0"/>
        </references>
      </pivotArea>
    </format>
    <format dxfId="2347">
      <pivotArea dataOnly="0" labelOnly="1" fieldPosition="0">
        <references count="2">
          <reference field="0" count="1" selected="0">
            <x v="91"/>
          </reference>
          <reference field="3" count="0"/>
        </references>
      </pivotArea>
    </format>
    <format dxfId="2346">
      <pivotArea dataOnly="0" labelOnly="1" fieldPosition="0">
        <references count="2">
          <reference field="0" count="1" selected="0">
            <x v="92"/>
          </reference>
          <reference field="3" count="3">
            <x v="0"/>
            <x v="1"/>
            <x v="2"/>
          </reference>
        </references>
      </pivotArea>
    </format>
    <format dxfId="2345">
      <pivotArea dataOnly="0" labelOnly="1" fieldPosition="0">
        <references count="2">
          <reference field="0" count="1" selected="0">
            <x v="93"/>
          </reference>
          <reference field="3" count="1">
            <x v="0"/>
          </reference>
        </references>
      </pivotArea>
    </format>
    <format dxfId="2344">
      <pivotArea dataOnly="0" labelOnly="1" fieldPosition="0">
        <references count="2">
          <reference field="0" count="1" selected="0">
            <x v="94"/>
          </reference>
          <reference field="3" count="0"/>
        </references>
      </pivotArea>
    </format>
    <format dxfId="2343">
      <pivotArea dataOnly="0" labelOnly="1" fieldPosition="0">
        <references count="2">
          <reference field="0" count="1" selected="0">
            <x v="96"/>
          </reference>
          <reference field="3" count="4">
            <x v="0"/>
            <x v="1"/>
            <x v="2"/>
            <x v="3"/>
          </reference>
        </references>
      </pivotArea>
    </format>
    <format dxfId="2342">
      <pivotArea dataOnly="0" labelOnly="1" fieldPosition="0">
        <references count="2">
          <reference field="0" count="1" selected="0">
            <x v="97"/>
          </reference>
          <reference field="3" count="0"/>
        </references>
      </pivotArea>
    </format>
    <format dxfId="2341">
      <pivotArea dataOnly="0" labelOnly="1" fieldPosition="0">
        <references count="2">
          <reference field="0" count="1" selected="0">
            <x v="98"/>
          </reference>
          <reference field="3" count="4">
            <x v="0"/>
            <x v="1"/>
            <x v="2"/>
            <x v="3"/>
          </reference>
        </references>
      </pivotArea>
    </format>
    <format dxfId="2340">
      <pivotArea dataOnly="0" labelOnly="1" fieldPosition="0">
        <references count="2">
          <reference field="0" count="1" selected="0">
            <x v="99"/>
          </reference>
          <reference field="3" count="4">
            <x v="0"/>
            <x v="1"/>
            <x v="2"/>
            <x v="3"/>
          </reference>
        </references>
      </pivotArea>
    </format>
    <format dxfId="2339">
      <pivotArea dataOnly="0" labelOnly="1" fieldPosition="0">
        <references count="2">
          <reference field="0" count="1" selected="0">
            <x v="100"/>
          </reference>
          <reference field="3" count="0"/>
        </references>
      </pivotArea>
    </format>
    <format dxfId="2338">
      <pivotArea dataOnly="0" labelOnly="1" fieldPosition="0">
        <references count="2">
          <reference field="0" count="1" selected="0">
            <x v="101"/>
          </reference>
          <reference field="3" count="0"/>
        </references>
      </pivotArea>
    </format>
    <format dxfId="2337">
      <pivotArea dataOnly="0" labelOnly="1" fieldPosition="0">
        <references count="2">
          <reference field="0" count="1" selected="0">
            <x v="102"/>
          </reference>
          <reference field="3" count="3">
            <x v="0"/>
            <x v="1"/>
            <x v="2"/>
          </reference>
        </references>
      </pivotArea>
    </format>
    <format dxfId="2336">
      <pivotArea dataOnly="0" labelOnly="1" fieldPosition="0">
        <references count="2">
          <reference field="0" count="1" selected="0">
            <x v="103"/>
          </reference>
          <reference field="3" count="1">
            <x v="9"/>
          </reference>
        </references>
      </pivotArea>
    </format>
    <format dxfId="2335">
      <pivotArea dataOnly="0" labelOnly="1" fieldPosition="0">
        <references count="2">
          <reference field="0" count="1" selected="0">
            <x v="104"/>
          </reference>
          <reference field="3" count="0"/>
        </references>
      </pivotArea>
    </format>
    <format dxfId="2334">
      <pivotArea dataOnly="0" labelOnly="1" fieldPosition="0">
        <references count="2">
          <reference field="0" count="1" selected="0">
            <x v="105"/>
          </reference>
          <reference field="3" count="2">
            <x v="8"/>
            <x v="9"/>
          </reference>
        </references>
      </pivotArea>
    </format>
    <format dxfId="2333">
      <pivotArea dataOnly="0" labelOnly="1" fieldPosition="0">
        <references count="2">
          <reference field="0" count="1" selected="0">
            <x v="106"/>
          </reference>
          <reference field="3" count="1">
            <x v="9"/>
          </reference>
        </references>
      </pivotArea>
    </format>
    <format dxfId="2332">
      <pivotArea dataOnly="0" labelOnly="1" fieldPosition="0">
        <references count="2">
          <reference field="0" count="1" selected="0">
            <x v="107"/>
          </reference>
          <reference field="3" count="0"/>
        </references>
      </pivotArea>
    </format>
    <format dxfId="2331">
      <pivotArea dataOnly="0" labelOnly="1" fieldPosition="0">
        <references count="2">
          <reference field="0" count="1" selected="0">
            <x v="108"/>
          </reference>
          <reference field="3" count="7">
            <x v="0"/>
            <x v="1"/>
            <x v="2"/>
            <x v="3"/>
            <x v="5"/>
            <x v="6"/>
            <x v="7"/>
          </reference>
        </references>
      </pivotArea>
    </format>
    <format dxfId="2330">
      <pivotArea dataOnly="0" labelOnly="1" fieldPosition="0">
        <references count="2">
          <reference field="0" count="1" selected="0">
            <x v="109"/>
          </reference>
          <reference field="3" count="6">
            <x v="4"/>
            <x v="5"/>
            <x v="6"/>
            <x v="7"/>
            <x v="8"/>
            <x v="9"/>
          </reference>
        </references>
      </pivotArea>
    </format>
    <format dxfId="2329">
      <pivotArea dataOnly="0" labelOnly="1" fieldPosition="0">
        <references count="2">
          <reference field="0" count="1" selected="0">
            <x v="110"/>
          </reference>
          <reference field="3" count="1">
            <x v="1"/>
          </reference>
        </references>
      </pivotArea>
    </format>
    <format dxfId="2328">
      <pivotArea dataOnly="0" labelOnly="1" fieldPosition="0">
        <references count="2">
          <reference field="0" count="1" selected="0">
            <x v="111"/>
          </reference>
          <reference field="3" count="0"/>
        </references>
      </pivotArea>
    </format>
    <format dxfId="2327">
      <pivotArea dataOnly="0" labelOnly="1" fieldPosition="0">
        <references count="2">
          <reference field="0" count="1" selected="0">
            <x v="112"/>
          </reference>
          <reference field="3" count="1">
            <x v="9"/>
          </reference>
        </references>
      </pivotArea>
    </format>
    <format dxfId="2326">
      <pivotArea dataOnly="0" labelOnly="1" fieldPosition="0">
        <references count="2">
          <reference field="0" count="1" selected="0">
            <x v="113"/>
          </reference>
          <reference field="3" count="0"/>
        </references>
      </pivotArea>
    </format>
    <format dxfId="2325">
      <pivotArea dataOnly="0" labelOnly="1" fieldPosition="0">
        <references count="2">
          <reference field="0" count="1" selected="0">
            <x v="114"/>
          </reference>
          <reference field="3" count="3">
            <x v="0"/>
            <x v="1"/>
            <x v="2"/>
          </reference>
        </references>
      </pivotArea>
    </format>
    <format dxfId="2324">
      <pivotArea dataOnly="0" labelOnly="1" fieldPosition="0">
        <references count="2">
          <reference field="0" count="1" selected="0">
            <x v="115"/>
          </reference>
          <reference field="3" count="0"/>
        </references>
      </pivotArea>
    </format>
    <format dxfId="2323">
      <pivotArea dataOnly="0" labelOnly="1" fieldPosition="0">
        <references count="2">
          <reference field="0" count="1" selected="0">
            <x v="116"/>
          </reference>
          <reference field="3" count="0"/>
        </references>
      </pivotArea>
    </format>
    <format dxfId="2322">
      <pivotArea dataOnly="0" labelOnly="1" fieldPosition="0">
        <references count="2">
          <reference field="0" count="1" selected="0">
            <x v="117"/>
          </reference>
          <reference field="3" count="6">
            <x v="4"/>
            <x v="5"/>
            <x v="6"/>
            <x v="7"/>
            <x v="8"/>
            <x v="9"/>
          </reference>
        </references>
      </pivotArea>
    </format>
    <format dxfId="2321">
      <pivotArea dataOnly="0" labelOnly="1" fieldPosition="0">
        <references count="2">
          <reference field="0" count="1" selected="0">
            <x v="118"/>
          </reference>
          <reference field="3" count="0"/>
        </references>
      </pivotArea>
    </format>
    <format dxfId="2320">
      <pivotArea dataOnly="0" labelOnly="1" fieldPosition="0">
        <references count="2">
          <reference field="0" count="1" selected="0">
            <x v="119"/>
          </reference>
          <reference field="3" count="1">
            <x v="2"/>
          </reference>
        </references>
      </pivotArea>
    </format>
    <format dxfId="2319">
      <pivotArea dataOnly="0" labelOnly="1" fieldPosition="0">
        <references count="2">
          <reference field="0" count="1" selected="0">
            <x v="120"/>
          </reference>
          <reference field="3" count="0"/>
        </references>
      </pivotArea>
    </format>
    <format dxfId="2318">
      <pivotArea dataOnly="0" labelOnly="1" fieldPosition="0">
        <references count="2">
          <reference field="0" count="1" selected="0">
            <x v="121"/>
          </reference>
          <reference field="3" count="0"/>
        </references>
      </pivotArea>
    </format>
    <format dxfId="2317">
      <pivotArea dataOnly="0" labelOnly="1" fieldPosition="0">
        <references count="2">
          <reference field="0" count="1" selected="0">
            <x v="122"/>
          </reference>
          <reference field="3" count="1">
            <x v="1"/>
          </reference>
        </references>
      </pivotArea>
    </format>
    <format dxfId="2316">
      <pivotArea dataOnly="0" labelOnly="1" fieldPosition="0">
        <references count="2">
          <reference field="0" count="1" selected="0">
            <x v="123"/>
          </reference>
          <reference field="3" count="3">
            <x v="0"/>
            <x v="1"/>
            <x v="2"/>
          </reference>
        </references>
      </pivotArea>
    </format>
    <format dxfId="2315">
      <pivotArea dataOnly="0" labelOnly="1" fieldPosition="0">
        <references count="2">
          <reference field="0" count="1" selected="0">
            <x v="124"/>
          </reference>
          <reference field="3" count="0"/>
        </references>
      </pivotArea>
    </format>
    <format dxfId="2314">
      <pivotArea dataOnly="0" labelOnly="1" fieldPosition="0">
        <references count="2">
          <reference field="0" count="1" selected="0">
            <x v="125"/>
          </reference>
          <reference field="3" count="2">
            <x v="0"/>
            <x v="1"/>
          </reference>
        </references>
      </pivotArea>
    </format>
    <format dxfId="2313">
      <pivotArea dataOnly="0" labelOnly="1" fieldPosition="0">
        <references count="2">
          <reference field="0" count="1" selected="0">
            <x v="126"/>
          </reference>
          <reference field="3" count="1">
            <x v="9"/>
          </reference>
        </references>
      </pivotArea>
    </format>
    <format dxfId="2312">
      <pivotArea dataOnly="0" labelOnly="1" fieldPosition="0">
        <references count="2">
          <reference field="0" count="1" selected="0">
            <x v="127"/>
          </reference>
          <reference field="3" count="6">
            <x v="0"/>
            <x v="1"/>
            <x v="2"/>
            <x v="3"/>
            <x v="4"/>
            <x v="5"/>
          </reference>
        </references>
      </pivotArea>
    </format>
    <format dxfId="2311">
      <pivotArea dataOnly="0" labelOnly="1" fieldPosition="0">
        <references count="2">
          <reference field="0" count="1" selected="0">
            <x v="128"/>
          </reference>
          <reference field="3" count="5">
            <x v="5"/>
            <x v="6"/>
            <x v="7"/>
            <x v="8"/>
            <x v="9"/>
          </reference>
        </references>
      </pivotArea>
    </format>
    <format dxfId="2310">
      <pivotArea dataOnly="0" labelOnly="1" fieldPosition="0">
        <references count="2">
          <reference field="0" count="1" selected="0">
            <x v="130"/>
          </reference>
          <reference field="3" count="2">
            <x v="8"/>
            <x v="9"/>
          </reference>
        </references>
      </pivotArea>
    </format>
    <format dxfId="2309">
      <pivotArea dataOnly="0" labelOnly="1" fieldPosition="0">
        <references count="2">
          <reference field="0" count="1" selected="0">
            <x v="131"/>
          </reference>
          <reference field="3" count="8">
            <x v="0"/>
            <x v="1"/>
            <x v="2"/>
            <x v="3"/>
            <x v="4"/>
            <x v="5"/>
            <x v="6"/>
            <x v="7"/>
          </reference>
        </references>
      </pivotArea>
    </format>
    <format dxfId="2308">
      <pivotArea dataOnly="0" labelOnly="1" fieldPosition="0">
        <references count="2">
          <reference field="0" count="1" selected="0">
            <x v="132"/>
          </reference>
          <reference field="3" count="2">
            <x v="0"/>
            <x v="1"/>
          </reference>
        </references>
      </pivotArea>
    </format>
    <format dxfId="2307">
      <pivotArea dataOnly="0" labelOnly="1" fieldPosition="0">
        <references count="2">
          <reference field="0" count="1" selected="0">
            <x v="133"/>
          </reference>
          <reference field="3" count="9">
            <x v="1"/>
            <x v="2"/>
            <x v="3"/>
            <x v="4"/>
            <x v="5"/>
            <x v="6"/>
            <x v="7"/>
            <x v="8"/>
            <x v="9"/>
          </reference>
        </references>
      </pivotArea>
    </format>
    <format dxfId="2306">
      <pivotArea dataOnly="0" labelOnly="1" fieldPosition="0">
        <references count="2">
          <reference field="0" count="1" selected="0">
            <x v="134"/>
          </reference>
          <reference field="3" count="2">
            <x v="8"/>
            <x v="9"/>
          </reference>
        </references>
      </pivotArea>
    </format>
    <format dxfId="2305">
      <pivotArea dataOnly="0" labelOnly="1" fieldPosition="0">
        <references count="2">
          <reference field="0" count="1" selected="0">
            <x v="135"/>
          </reference>
          <reference field="3" count="0"/>
        </references>
      </pivotArea>
    </format>
    <format dxfId="2304">
      <pivotArea dataOnly="0" labelOnly="1" fieldPosition="0">
        <references count="2">
          <reference field="0" count="1" selected="0">
            <x v="136"/>
          </reference>
          <reference field="3" count="0"/>
        </references>
      </pivotArea>
    </format>
    <format dxfId="2303">
      <pivotArea dataOnly="0" labelOnly="1" fieldPosition="0">
        <references count="2">
          <reference field="0" count="1" selected="0">
            <x v="137"/>
          </reference>
          <reference field="3" count="2">
            <x v="0"/>
            <x v="1"/>
          </reference>
        </references>
      </pivotArea>
    </format>
    <format dxfId="2302">
      <pivotArea dataOnly="0" labelOnly="1" fieldPosition="0">
        <references count="2">
          <reference field="0" count="1" selected="0">
            <x v="138"/>
          </reference>
          <reference field="3" count="0"/>
        </references>
      </pivotArea>
    </format>
    <format dxfId="2301">
      <pivotArea dataOnly="0" labelOnly="1" fieldPosition="0">
        <references count="2">
          <reference field="0" count="1" selected="0">
            <x v="139"/>
          </reference>
          <reference field="3" count="7">
            <x v="0"/>
            <x v="1"/>
            <x v="2"/>
            <x v="3"/>
            <x v="4"/>
            <x v="5"/>
            <x v="6"/>
          </reference>
        </references>
      </pivotArea>
    </format>
    <format dxfId="2300">
      <pivotArea dataOnly="0" labelOnly="1" fieldPosition="0">
        <references count="2">
          <reference field="0" count="1" selected="0">
            <x v="140"/>
          </reference>
          <reference field="3" count="6">
            <x v="0"/>
            <x v="1"/>
            <x v="2"/>
            <x v="5"/>
            <x v="6"/>
            <x v="7"/>
          </reference>
        </references>
      </pivotArea>
    </format>
    <format dxfId="2299">
      <pivotArea dataOnly="0" labelOnly="1" fieldPosition="0">
        <references count="2">
          <reference field="0" count="1" selected="0">
            <x v="141"/>
          </reference>
          <reference field="3" count="6">
            <x v="4"/>
            <x v="5"/>
            <x v="6"/>
            <x v="7"/>
            <x v="8"/>
            <x v="9"/>
          </reference>
        </references>
      </pivotArea>
    </format>
    <format dxfId="2298">
      <pivotArea dataOnly="0" labelOnly="1" fieldPosition="0">
        <references count="2">
          <reference field="0" count="1" selected="0">
            <x v="142"/>
          </reference>
          <reference field="3" count="5">
            <x v="0"/>
            <x v="1"/>
            <x v="2"/>
            <x v="3"/>
            <x v="4"/>
          </reference>
        </references>
      </pivotArea>
    </format>
    <format dxfId="2297">
      <pivotArea dataOnly="0" labelOnly="1" fieldPosition="0">
        <references count="2">
          <reference field="0" count="1" selected="0">
            <x v="143"/>
          </reference>
          <reference field="3" count="5">
            <x v="0"/>
            <x v="1"/>
            <x v="2"/>
            <x v="3"/>
            <x v="4"/>
          </reference>
        </references>
      </pivotArea>
    </format>
    <format dxfId="2296">
      <pivotArea dataOnly="0" labelOnly="1" fieldPosition="0">
        <references count="2">
          <reference field="0" count="1" selected="0">
            <x v="144"/>
          </reference>
          <reference field="3" count="5">
            <x v="5"/>
            <x v="6"/>
            <x v="7"/>
            <x v="8"/>
            <x v="9"/>
          </reference>
        </references>
      </pivotArea>
    </format>
    <format dxfId="2295">
      <pivotArea dataOnly="0" labelOnly="1" fieldPosition="0">
        <references count="2">
          <reference field="0" count="1" selected="0">
            <x v="145"/>
          </reference>
          <reference field="3" count="0"/>
        </references>
      </pivotArea>
    </format>
    <format dxfId="2294">
      <pivotArea dataOnly="0" labelOnly="1" fieldPosition="0">
        <references count="2">
          <reference field="0" count="1" selected="0">
            <x v="146"/>
          </reference>
          <reference field="3" count="0"/>
        </references>
      </pivotArea>
    </format>
    <format dxfId="2293">
      <pivotArea dataOnly="0" labelOnly="1" fieldPosition="0">
        <references count="2">
          <reference field="0" count="1" selected="0">
            <x v="147"/>
          </reference>
          <reference field="3" count="1">
            <x v="0"/>
          </reference>
        </references>
      </pivotArea>
    </format>
    <format dxfId="2292">
      <pivotArea dataOnly="0" labelOnly="1" fieldPosition="0">
        <references count="2">
          <reference field="0" count="1" selected="0">
            <x v="148"/>
          </reference>
          <reference field="3" count="6">
            <x v="1"/>
            <x v="2"/>
            <x v="3"/>
            <x v="4"/>
            <x v="5"/>
            <x v="6"/>
          </reference>
        </references>
      </pivotArea>
    </format>
    <format dxfId="2291">
      <pivotArea dataOnly="0" labelOnly="1" fieldPosition="0">
        <references count="2">
          <reference field="0" count="1" selected="0">
            <x v="149"/>
          </reference>
          <reference field="3" count="4">
            <x v="0"/>
            <x v="1"/>
            <x v="2"/>
            <x v="3"/>
          </reference>
        </references>
      </pivotArea>
    </format>
    <format dxfId="2290">
      <pivotArea dataOnly="0" labelOnly="1" fieldPosition="0">
        <references count="2">
          <reference field="0" count="1" selected="0">
            <x v="150"/>
          </reference>
          <reference field="3" count="2">
            <x v="1"/>
            <x v="2"/>
          </reference>
        </references>
      </pivotArea>
    </format>
    <format dxfId="2289">
      <pivotArea dataOnly="0" labelOnly="1" fieldPosition="0">
        <references count="2">
          <reference field="0" count="1" selected="0">
            <x v="151"/>
          </reference>
          <reference field="3" count="0"/>
        </references>
      </pivotArea>
    </format>
    <format dxfId="2288">
      <pivotArea dataOnly="0" labelOnly="1" fieldPosition="0">
        <references count="2">
          <reference field="0" count="1" selected="0">
            <x v="152"/>
          </reference>
          <reference field="3" count="7">
            <x v="0"/>
            <x v="1"/>
            <x v="2"/>
            <x v="3"/>
            <x v="4"/>
            <x v="5"/>
            <x v="6"/>
          </reference>
        </references>
      </pivotArea>
    </format>
    <format dxfId="2287">
      <pivotArea dataOnly="0" labelOnly="1" fieldPosition="0">
        <references count="2">
          <reference field="0" count="1" selected="0">
            <x v="153"/>
          </reference>
          <reference field="3" count="1">
            <x v="0"/>
          </reference>
        </references>
      </pivotArea>
    </format>
    <format dxfId="2286">
      <pivotArea dataOnly="0" labelOnly="1" fieldPosition="0">
        <references count="2">
          <reference field="0" count="1" selected="0">
            <x v="154"/>
          </reference>
          <reference field="3" count="6">
            <x v="4"/>
            <x v="5"/>
            <x v="6"/>
            <x v="7"/>
            <x v="8"/>
            <x v="9"/>
          </reference>
        </references>
      </pivotArea>
    </format>
    <format dxfId="2285">
      <pivotArea dataOnly="0" labelOnly="1" fieldPosition="0">
        <references count="2">
          <reference field="0" count="1" selected="0">
            <x v="156"/>
          </reference>
          <reference field="3" count="3">
            <x v="0"/>
            <x v="1"/>
            <x v="2"/>
          </reference>
        </references>
      </pivotArea>
    </format>
    <format dxfId="2284">
      <pivotArea dataOnly="0" labelOnly="1" fieldPosition="0">
        <references count="2">
          <reference field="0" count="1" selected="0">
            <x v="157"/>
          </reference>
          <reference field="3" count="0"/>
        </references>
      </pivotArea>
    </format>
    <format dxfId="2283">
      <pivotArea dataOnly="0" labelOnly="1" fieldPosition="0">
        <references count="2">
          <reference field="0" count="1" selected="0">
            <x v="158"/>
          </reference>
          <reference field="3" count="1">
            <x v="0"/>
          </reference>
        </references>
      </pivotArea>
    </format>
    <format dxfId="2282">
      <pivotArea dataOnly="0" labelOnly="1" fieldPosition="0">
        <references count="2">
          <reference field="0" count="1" selected="0">
            <x v="159"/>
          </reference>
          <reference field="3" count="3">
            <x v="1"/>
            <x v="2"/>
            <x v="3"/>
          </reference>
        </references>
      </pivotArea>
    </format>
    <format dxfId="2281">
      <pivotArea dataOnly="0" labelOnly="1" fieldPosition="0">
        <references count="2">
          <reference field="0" count="1" selected="0">
            <x v="160"/>
          </reference>
          <reference field="3" count="0"/>
        </references>
      </pivotArea>
    </format>
    <format dxfId="2280">
      <pivotArea dataOnly="0" labelOnly="1" fieldPosition="0">
        <references count="2">
          <reference field="0" count="1" selected="0">
            <x v="161"/>
          </reference>
          <reference field="3" count="7">
            <x v="2"/>
            <x v="3"/>
            <x v="5"/>
            <x v="6"/>
            <x v="7"/>
            <x v="8"/>
            <x v="9"/>
          </reference>
        </references>
      </pivotArea>
    </format>
    <format dxfId="2279">
      <pivotArea dataOnly="0" labelOnly="1" fieldPosition="0">
        <references count="2">
          <reference field="0" count="1" selected="0">
            <x v="162"/>
          </reference>
          <reference field="3" count="1">
            <x v="0"/>
          </reference>
        </references>
      </pivotArea>
    </format>
    <format dxfId="2278">
      <pivotArea dataOnly="0" labelOnly="1" fieldPosition="0">
        <references count="2">
          <reference field="0" count="1" selected="0">
            <x v="163"/>
          </reference>
          <reference field="3" count="0"/>
        </references>
      </pivotArea>
    </format>
    <format dxfId="2277">
      <pivotArea dataOnly="0" labelOnly="1" fieldPosition="0">
        <references count="2">
          <reference field="0" count="1" selected="0">
            <x v="164"/>
          </reference>
          <reference field="3" count="0"/>
        </references>
      </pivotArea>
    </format>
    <format dxfId="2276">
      <pivotArea dataOnly="0" labelOnly="1" fieldPosition="0">
        <references count="2">
          <reference field="0" count="1" selected="0">
            <x v="165"/>
          </reference>
          <reference field="3" count="0"/>
        </references>
      </pivotArea>
    </format>
    <format dxfId="2275">
      <pivotArea dataOnly="0" labelOnly="1" fieldPosition="0">
        <references count="2">
          <reference field="0" count="1" selected="0">
            <x v="166"/>
          </reference>
          <reference field="3" count="2">
            <x v="0"/>
            <x v="1"/>
          </reference>
        </references>
      </pivotArea>
    </format>
    <format dxfId="2274">
      <pivotArea dataOnly="0" labelOnly="1" fieldPosition="0">
        <references count="2">
          <reference field="0" count="1" selected="0">
            <x v="167"/>
          </reference>
          <reference field="3" count="2">
            <x v="8"/>
            <x v="9"/>
          </reference>
        </references>
      </pivotArea>
    </format>
    <format dxfId="2273">
      <pivotArea dataOnly="0" labelOnly="1" fieldPosition="0">
        <references count="2">
          <reference field="0" count="1" selected="0">
            <x v="169"/>
          </reference>
          <reference field="3" count="8">
            <x v="2"/>
            <x v="3"/>
            <x v="4"/>
            <x v="5"/>
            <x v="6"/>
            <x v="7"/>
            <x v="8"/>
            <x v="9"/>
          </reference>
        </references>
      </pivotArea>
    </format>
    <format dxfId="2272">
      <pivotArea dataOnly="0" labelOnly="1" fieldPosition="0">
        <references count="2">
          <reference field="0" count="1" selected="0">
            <x v="170"/>
          </reference>
          <reference field="3" count="3">
            <x v="0"/>
            <x v="1"/>
            <x v="2"/>
          </reference>
        </references>
      </pivotArea>
    </format>
    <format dxfId="2271">
      <pivotArea dataOnly="0" labelOnly="1" fieldPosition="0">
        <references count="2">
          <reference field="0" count="1" selected="0">
            <x v="171"/>
          </reference>
          <reference field="3" count="4">
            <x v="6"/>
            <x v="7"/>
            <x v="8"/>
            <x v="9"/>
          </reference>
        </references>
      </pivotArea>
    </format>
    <format dxfId="2270">
      <pivotArea dataOnly="0" labelOnly="1" fieldPosition="0">
        <references count="2">
          <reference field="0" count="1" selected="0">
            <x v="172"/>
          </reference>
          <reference field="3" count="9">
            <x v="1"/>
            <x v="2"/>
            <x v="3"/>
            <x v="4"/>
            <x v="5"/>
            <x v="6"/>
            <x v="7"/>
            <x v="8"/>
            <x v="9"/>
          </reference>
        </references>
      </pivotArea>
    </format>
    <format dxfId="2269">
      <pivotArea dataOnly="0" labelOnly="1" fieldPosition="0">
        <references count="2">
          <reference field="0" count="1" selected="0">
            <x v="173"/>
          </reference>
          <reference field="3" count="0"/>
        </references>
      </pivotArea>
    </format>
    <format dxfId="2268">
      <pivotArea dataOnly="0" labelOnly="1" fieldPosition="0">
        <references count="2">
          <reference field="0" count="1" selected="0">
            <x v="174"/>
          </reference>
          <reference field="3" count="3">
            <x v="0"/>
            <x v="1"/>
            <x v="2"/>
          </reference>
        </references>
      </pivotArea>
    </format>
    <format dxfId="2267">
      <pivotArea dataOnly="0" labelOnly="1" fieldPosition="0">
        <references count="2">
          <reference field="0" count="1" selected="0">
            <x v="175"/>
          </reference>
          <reference field="3" count="0"/>
        </references>
      </pivotArea>
    </format>
    <format dxfId="2266">
      <pivotArea dataOnly="0" labelOnly="1" fieldPosition="0">
        <references count="2">
          <reference field="0" count="1" selected="0">
            <x v="176"/>
          </reference>
          <reference field="3" count="1">
            <x v="0"/>
          </reference>
        </references>
      </pivotArea>
    </format>
    <format dxfId="2265">
      <pivotArea dataOnly="0" labelOnly="1" fieldPosition="0">
        <references count="2">
          <reference field="0" count="1" selected="0">
            <x v="177"/>
          </reference>
          <reference field="3" count="0"/>
        </references>
      </pivotArea>
    </format>
    <format dxfId="2264">
      <pivotArea dataOnly="0" labelOnly="1" fieldPosition="0">
        <references count="2">
          <reference field="0" count="1" selected="0">
            <x v="178"/>
          </reference>
          <reference field="3" count="2">
            <x v="1"/>
            <x v="2"/>
          </reference>
        </references>
      </pivotArea>
    </format>
    <format dxfId="2263">
      <pivotArea dataOnly="0" labelOnly="1" fieldPosition="0">
        <references count="2">
          <reference field="0" count="1" selected="0">
            <x v="179"/>
          </reference>
          <reference field="3" count="0"/>
        </references>
      </pivotArea>
    </format>
    <format dxfId="2262">
      <pivotArea dataOnly="0" labelOnly="1" fieldPosition="0">
        <references count="2">
          <reference field="0" count="1" selected="0">
            <x v="180"/>
          </reference>
          <reference field="3" count="0"/>
        </references>
      </pivotArea>
    </format>
    <format dxfId="2261">
      <pivotArea dataOnly="0" labelOnly="1" fieldPosition="0">
        <references count="2">
          <reference field="0" count="1" selected="0">
            <x v="181"/>
          </reference>
          <reference field="3" count="2">
            <x v="0"/>
            <x v="1"/>
          </reference>
        </references>
      </pivotArea>
    </format>
    <format dxfId="2260">
      <pivotArea dataOnly="0" labelOnly="1" fieldPosition="0">
        <references count="2">
          <reference field="0" count="1" selected="0">
            <x v="182"/>
          </reference>
          <reference field="3" count="5">
            <x v="5"/>
            <x v="6"/>
            <x v="7"/>
            <x v="8"/>
            <x v="9"/>
          </reference>
        </references>
      </pivotArea>
    </format>
    <format dxfId="2259">
      <pivotArea dataOnly="0" labelOnly="1" fieldPosition="0">
        <references count="2">
          <reference field="0" count="1" selected="0">
            <x v="183"/>
          </reference>
          <reference field="3" count="0"/>
        </references>
      </pivotArea>
    </format>
    <format dxfId="2258">
      <pivotArea dataOnly="0" labelOnly="1" fieldPosition="0">
        <references count="2">
          <reference field="0" count="1" selected="0">
            <x v="184"/>
          </reference>
          <reference field="3" count="0"/>
        </references>
      </pivotArea>
    </format>
    <format dxfId="2257">
      <pivotArea dataOnly="0" labelOnly="1" fieldPosition="0">
        <references count="2">
          <reference field="0" count="1" selected="0">
            <x v="185"/>
          </reference>
          <reference field="3" count="3">
            <x v="0"/>
            <x v="1"/>
            <x v="2"/>
          </reference>
        </references>
      </pivotArea>
    </format>
    <format dxfId="2256">
      <pivotArea dataOnly="0" labelOnly="1" fieldPosition="0">
        <references count="2">
          <reference field="0" count="1" selected="0">
            <x v="186"/>
          </reference>
          <reference field="3" count="2">
            <x v="0"/>
            <x v="1"/>
          </reference>
        </references>
      </pivotArea>
    </format>
    <format dxfId="2255">
      <pivotArea dataOnly="0" labelOnly="1" fieldPosition="0">
        <references count="2">
          <reference field="0" count="1" selected="0">
            <x v="187"/>
          </reference>
          <reference field="3" count="8">
            <x v="1"/>
            <x v="2"/>
            <x v="3"/>
            <x v="4"/>
            <x v="5"/>
            <x v="6"/>
            <x v="7"/>
            <x v="8"/>
          </reference>
        </references>
      </pivotArea>
    </format>
    <format dxfId="2254">
      <pivotArea dataOnly="0" labelOnly="1" fieldPosition="0">
        <references count="2">
          <reference field="0" count="1" selected="0">
            <x v="189"/>
          </reference>
          <reference field="3" count="0"/>
        </references>
      </pivotArea>
    </format>
    <format dxfId="2253">
      <pivotArea dataOnly="0" labelOnly="1" fieldPosition="0">
        <references count="2">
          <reference field="0" count="1" selected="0">
            <x v="190"/>
          </reference>
          <reference field="3" count="1">
            <x v="0"/>
          </reference>
        </references>
      </pivotArea>
    </format>
    <format dxfId="2252">
      <pivotArea dataOnly="0" labelOnly="1" fieldPosition="0">
        <references count="2">
          <reference field="0" count="1" selected="0">
            <x v="191"/>
          </reference>
          <reference field="3" count="9">
            <x v="1"/>
            <x v="2"/>
            <x v="3"/>
            <x v="4"/>
            <x v="5"/>
            <x v="6"/>
            <x v="7"/>
            <x v="8"/>
            <x v="9"/>
          </reference>
        </references>
      </pivotArea>
    </format>
    <format dxfId="2251">
      <pivotArea dataOnly="0" labelOnly="1" fieldPosition="0">
        <references count="2">
          <reference field="0" count="1" selected="0">
            <x v="192"/>
          </reference>
          <reference field="3" count="3">
            <x v="4"/>
            <x v="5"/>
            <x v="6"/>
          </reference>
        </references>
      </pivotArea>
    </format>
    <format dxfId="2250">
      <pivotArea dataOnly="0" labelOnly="1" fieldPosition="0">
        <references count="2">
          <reference field="0" count="1" selected="0">
            <x v="193"/>
          </reference>
          <reference field="3" count="3">
            <x v="7"/>
            <x v="8"/>
            <x v="9"/>
          </reference>
        </references>
      </pivotArea>
    </format>
    <format dxfId="2249">
      <pivotArea dataOnly="0" labelOnly="1" fieldPosition="0">
        <references count="2">
          <reference field="0" count="1" selected="0">
            <x v="194"/>
          </reference>
          <reference field="3" count="0"/>
        </references>
      </pivotArea>
    </format>
    <format dxfId="2248">
      <pivotArea dataOnly="0" labelOnly="1" fieldPosition="0">
        <references count="2">
          <reference field="0" count="1" selected="0">
            <x v="195"/>
          </reference>
          <reference field="3" count="9">
            <x v="0"/>
            <x v="1"/>
            <x v="2"/>
            <x v="3"/>
            <x v="4"/>
            <x v="6"/>
            <x v="7"/>
            <x v="8"/>
            <x v="9"/>
          </reference>
        </references>
      </pivotArea>
    </format>
    <format dxfId="2247">
      <pivotArea dataOnly="0" labelOnly="1" fieldPosition="0">
        <references count="2">
          <reference field="0" count="1" selected="0">
            <x v="196"/>
          </reference>
          <reference field="3" count="5">
            <x v="0"/>
            <x v="1"/>
            <x v="2"/>
            <x v="6"/>
            <x v="8"/>
          </reference>
        </references>
      </pivotArea>
    </format>
    <format dxfId="2246">
      <pivotArea dataOnly="0" labelOnly="1" fieldPosition="0">
        <references count="2">
          <reference field="0" count="1" selected="0">
            <x v="198"/>
          </reference>
          <reference field="3" count="0"/>
        </references>
      </pivotArea>
    </format>
    <format dxfId="2245">
      <pivotArea dataOnly="0" labelOnly="1" fieldPosition="0">
        <references count="2">
          <reference field="0" count="1" selected="0">
            <x v="199"/>
          </reference>
          <reference field="3" count="0"/>
        </references>
      </pivotArea>
    </format>
    <format dxfId="2244">
      <pivotArea dataOnly="0" labelOnly="1" fieldPosition="0">
        <references count="2">
          <reference field="0" count="1" selected="0">
            <x v="200"/>
          </reference>
          <reference field="3" count="0"/>
        </references>
      </pivotArea>
    </format>
    <format dxfId="2243">
      <pivotArea dataOnly="0" labelOnly="1" fieldPosition="0">
        <references count="2">
          <reference field="0" count="1" selected="0">
            <x v="201"/>
          </reference>
          <reference field="3" count="4">
            <x v="0"/>
            <x v="1"/>
            <x v="2"/>
            <x v="3"/>
          </reference>
        </references>
      </pivotArea>
    </format>
    <format dxfId="2242">
      <pivotArea dataOnly="0" labelOnly="1" fieldPosition="0">
        <references count="2">
          <reference field="0" count="1" selected="0">
            <x v="202"/>
          </reference>
          <reference field="3" count="0"/>
        </references>
      </pivotArea>
    </format>
    <format dxfId="2241">
      <pivotArea dataOnly="0" labelOnly="1" fieldPosition="0">
        <references count="2">
          <reference field="0" count="1" selected="0">
            <x v="203"/>
          </reference>
          <reference field="3" count="3">
            <x v="0"/>
            <x v="1"/>
            <x v="2"/>
          </reference>
        </references>
      </pivotArea>
    </format>
    <format dxfId="2240">
      <pivotArea dataOnly="0" labelOnly="1" fieldPosition="0">
        <references count="2">
          <reference field="0" count="1" selected="0">
            <x v="204"/>
          </reference>
          <reference field="3" count="8">
            <x v="0"/>
            <x v="1"/>
            <x v="2"/>
            <x v="3"/>
            <x v="4"/>
            <x v="5"/>
            <x v="6"/>
            <x v="7"/>
          </reference>
        </references>
      </pivotArea>
    </format>
    <format dxfId="2239">
      <pivotArea dataOnly="0" labelOnly="1" fieldPosition="0">
        <references count="2">
          <reference field="0" count="1" selected="0">
            <x v="205"/>
          </reference>
          <reference field="3" count="0"/>
        </references>
      </pivotArea>
    </format>
    <format dxfId="2238">
      <pivotArea dataOnly="0" labelOnly="1" fieldPosition="0">
        <references count="2">
          <reference field="0" count="1" selected="0">
            <x v="206"/>
          </reference>
          <reference field="3" count="0"/>
        </references>
      </pivotArea>
    </format>
    <format dxfId="2237">
      <pivotArea dataOnly="0" labelOnly="1" fieldPosition="0">
        <references count="2">
          <reference field="0" count="1" selected="0">
            <x v="207"/>
          </reference>
          <reference field="3" count="4">
            <x v="6"/>
            <x v="7"/>
            <x v="8"/>
            <x v="9"/>
          </reference>
        </references>
      </pivotArea>
    </format>
    <format dxfId="2236">
      <pivotArea dataOnly="0" labelOnly="1" fieldPosition="0">
        <references count="2">
          <reference field="0" count="1" selected="0">
            <x v="208"/>
          </reference>
          <reference field="3" count="8">
            <x v="0"/>
            <x v="2"/>
            <x v="3"/>
            <x v="4"/>
            <x v="5"/>
            <x v="6"/>
            <x v="7"/>
            <x v="8"/>
          </reference>
        </references>
      </pivotArea>
    </format>
    <format dxfId="2235">
      <pivotArea dataOnly="0" labelOnly="1" fieldPosition="0">
        <references count="2">
          <reference field="0" count="1" selected="0">
            <x v="209"/>
          </reference>
          <reference field="3" count="0"/>
        </references>
      </pivotArea>
    </format>
    <format dxfId="2234">
      <pivotArea dataOnly="0" labelOnly="1" fieldPosition="0">
        <references count="2">
          <reference field="0" count="1" selected="0">
            <x v="210"/>
          </reference>
          <reference field="3" count="6">
            <x v="4"/>
            <x v="5"/>
            <x v="6"/>
            <x v="7"/>
            <x v="8"/>
            <x v="9"/>
          </reference>
        </references>
      </pivotArea>
    </format>
    <format dxfId="2233">
      <pivotArea dataOnly="0" labelOnly="1" fieldPosition="0">
        <references count="2">
          <reference field="0" count="1" selected="0">
            <x v="211"/>
          </reference>
          <reference field="3" count="0"/>
        </references>
      </pivotArea>
    </format>
    <format dxfId="2232">
      <pivotArea dataOnly="0" labelOnly="1" outline="0" fieldPosition="0">
        <references count="1">
          <reference field="4294967294" count="6">
            <x v="3"/>
            <x v="6"/>
            <x v="7"/>
            <x v="8"/>
            <x v="9"/>
            <x v="10"/>
          </reference>
        </references>
      </pivotArea>
    </format>
    <format dxfId="2231">
      <pivotArea collapsedLevelsAreSubtotals="1" fieldPosition="0">
        <references count="2">
          <reference field="4294967294" count="3" selected="0">
            <x v="7"/>
            <x v="8"/>
            <x v="9"/>
          </reference>
          <reference field="0" count="1">
            <x v="0"/>
          </reference>
        </references>
      </pivotArea>
    </format>
    <format dxfId="2230">
      <pivotArea collapsedLevelsAreSubtotals="1" fieldPosition="0">
        <references count="3">
          <reference field="4294967294" count="3" selected="0">
            <x v="7"/>
            <x v="8"/>
            <x v="9"/>
          </reference>
          <reference field="0" count="1" selected="0">
            <x v="0"/>
          </reference>
          <reference field="3" count="9">
            <x v="2"/>
            <x v="3"/>
            <x v="4"/>
            <x v="5"/>
            <x v="6"/>
            <x v="7"/>
            <x v="8"/>
            <x v="9"/>
            <x v="10"/>
          </reference>
        </references>
      </pivotArea>
    </format>
    <format dxfId="2229">
      <pivotArea collapsedLevelsAreSubtotals="1" fieldPosition="0">
        <references count="2">
          <reference field="4294967294" count="3" selected="0">
            <x v="7"/>
            <x v="8"/>
            <x v="9"/>
          </reference>
          <reference field="0" count="1">
            <x v="1"/>
          </reference>
        </references>
      </pivotArea>
    </format>
    <format dxfId="2228">
      <pivotArea collapsedLevelsAreSubtotals="1" fieldPosition="0">
        <references count="3">
          <reference field="4294967294" count="3" selected="0">
            <x v="7"/>
            <x v="8"/>
            <x v="9"/>
          </reference>
          <reference field="0" count="1" selected="0">
            <x v="1"/>
          </reference>
          <reference field="3" count="9">
            <x v="1"/>
            <x v="2"/>
            <x v="4"/>
            <x v="5"/>
            <x v="6"/>
            <x v="7"/>
            <x v="8"/>
            <x v="9"/>
            <x v="10"/>
          </reference>
        </references>
      </pivotArea>
    </format>
    <format dxfId="2227">
      <pivotArea collapsedLevelsAreSubtotals="1" fieldPosition="0">
        <references count="2">
          <reference field="4294967294" count="3" selected="0">
            <x v="7"/>
            <x v="8"/>
            <x v="9"/>
          </reference>
          <reference field="0" count="1">
            <x v="2"/>
          </reference>
        </references>
      </pivotArea>
    </format>
    <format dxfId="2226">
      <pivotArea dataOnly="0" labelOnly="1" outline="0" fieldPosition="0">
        <references count="1">
          <reference field="4294967294" count="3">
            <x v="0"/>
            <x v="1"/>
            <x v="2"/>
          </reference>
        </references>
      </pivotArea>
    </format>
    <format dxfId="2225">
      <pivotArea dataOnly="0" labelOnly="1" outline="0" fieldPosition="0">
        <references count="1">
          <reference field="4294967294" count="3">
            <x v="4"/>
            <x v="5"/>
            <x v="6"/>
          </reference>
        </references>
      </pivotArea>
    </format>
    <format dxfId="2224">
      <pivotArea field="0" type="button" dataOnly="0" labelOnly="1" outline="0" axis="axisRow" fieldPosition="0"/>
    </format>
    <format dxfId="2223">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222">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221">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220">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219">
      <pivotArea dataOnly="0" labelOnly="1" fieldPosition="0">
        <references count="1">
          <reference field="0" count="12">
            <x v="200"/>
            <x v="201"/>
            <x v="202"/>
            <x v="203"/>
            <x v="204"/>
            <x v="205"/>
            <x v="206"/>
            <x v="207"/>
            <x v="208"/>
            <x v="209"/>
            <x v="210"/>
            <x v="211"/>
          </reference>
        </references>
      </pivotArea>
    </format>
    <format dxfId="2218">
      <pivotArea dataOnly="0" labelOnly="1" fieldPosition="0">
        <references count="2">
          <reference field="0" count="1" selected="0">
            <x v="0"/>
          </reference>
          <reference field="3" count="10">
            <x v="2"/>
            <x v="3"/>
            <x v="4"/>
            <x v="5"/>
            <x v="6"/>
            <x v="7"/>
            <x v="8"/>
            <x v="9"/>
            <x v="10"/>
            <x v="11"/>
          </reference>
        </references>
      </pivotArea>
    </format>
    <format dxfId="2217">
      <pivotArea dataOnly="0" labelOnly="1" fieldPosition="0">
        <references count="2">
          <reference field="0" count="1" selected="0">
            <x v="1"/>
          </reference>
          <reference field="3" count="10">
            <x v="1"/>
            <x v="2"/>
            <x v="4"/>
            <x v="5"/>
            <x v="6"/>
            <x v="7"/>
            <x v="8"/>
            <x v="9"/>
            <x v="10"/>
            <x v="11"/>
          </reference>
        </references>
      </pivotArea>
    </format>
    <format dxfId="2216">
      <pivotArea dataOnly="0" labelOnly="1" fieldPosition="0">
        <references count="2">
          <reference field="0" count="1" selected="0">
            <x v="2"/>
          </reference>
          <reference field="3" count="0"/>
        </references>
      </pivotArea>
    </format>
    <format dxfId="2215">
      <pivotArea dataOnly="0" labelOnly="1" fieldPosition="0">
        <references count="2">
          <reference field="0" count="1" selected="0">
            <x v="3"/>
          </reference>
          <reference field="3" count="6">
            <x v="0"/>
            <x v="1"/>
            <x v="2"/>
            <x v="3"/>
            <x v="4"/>
            <x v="5"/>
          </reference>
        </references>
      </pivotArea>
    </format>
    <format dxfId="2214">
      <pivotArea dataOnly="0" labelOnly="1" fieldPosition="0">
        <references count="2">
          <reference field="0" count="1" selected="0">
            <x v="4"/>
          </reference>
          <reference field="3" count="0"/>
        </references>
      </pivotArea>
    </format>
    <format dxfId="2213">
      <pivotArea dataOnly="0" labelOnly="1" fieldPosition="0">
        <references count="2">
          <reference field="0" count="1" selected="0">
            <x v="5"/>
          </reference>
          <reference field="3" count="3">
            <x v="9"/>
            <x v="10"/>
            <x v="11"/>
          </reference>
        </references>
      </pivotArea>
    </format>
    <format dxfId="2212">
      <pivotArea dataOnly="0" labelOnly="1" fieldPosition="0">
        <references count="2">
          <reference field="0" count="1" selected="0">
            <x v="6"/>
          </reference>
          <reference field="3" count="0"/>
        </references>
      </pivotArea>
    </format>
    <format dxfId="2211">
      <pivotArea dataOnly="0" labelOnly="1" fieldPosition="0">
        <references count="2">
          <reference field="0" count="1" selected="0">
            <x v="7"/>
          </reference>
          <reference field="3" count="2">
            <x v="0"/>
            <x v="1"/>
          </reference>
        </references>
      </pivotArea>
    </format>
    <format dxfId="2210">
      <pivotArea dataOnly="0" labelOnly="1" fieldPosition="0">
        <references count="2">
          <reference field="0" count="1" selected="0">
            <x v="8"/>
          </reference>
          <reference field="3" count="2">
            <x v="0"/>
            <x v="1"/>
          </reference>
        </references>
      </pivotArea>
    </format>
    <format dxfId="2209">
      <pivotArea dataOnly="0" labelOnly="1" fieldPosition="0">
        <references count="2">
          <reference field="0" count="1" selected="0">
            <x v="9"/>
          </reference>
          <reference field="3" count="4">
            <x v="8"/>
            <x v="9"/>
            <x v="10"/>
            <x v="11"/>
          </reference>
        </references>
      </pivotArea>
    </format>
    <format dxfId="2208">
      <pivotArea dataOnly="0" labelOnly="1" fieldPosition="0">
        <references count="2">
          <reference field="0" count="1" selected="0">
            <x v="10"/>
          </reference>
          <reference field="3" count="5">
            <x v="7"/>
            <x v="8"/>
            <x v="9"/>
            <x v="10"/>
            <x v="11"/>
          </reference>
        </references>
      </pivotArea>
    </format>
    <format dxfId="2207">
      <pivotArea dataOnly="0" labelOnly="1" fieldPosition="0">
        <references count="2">
          <reference field="0" count="1" selected="0">
            <x v="11"/>
          </reference>
          <reference field="3" count="3">
            <x v="0"/>
            <x v="1"/>
            <x v="2"/>
          </reference>
        </references>
      </pivotArea>
    </format>
    <format dxfId="2206">
      <pivotArea dataOnly="0" labelOnly="1" fieldPosition="0">
        <references count="2">
          <reference field="0" count="1" selected="0">
            <x v="12"/>
          </reference>
          <reference field="3" count="2">
            <x v="6"/>
            <x v="7"/>
          </reference>
        </references>
      </pivotArea>
    </format>
    <format dxfId="2205">
      <pivotArea dataOnly="0" labelOnly="1" fieldPosition="0">
        <references count="2">
          <reference field="0" count="1" selected="0">
            <x v="13"/>
          </reference>
          <reference field="3" count="4">
            <x v="0"/>
            <x v="1"/>
            <x v="2"/>
            <x v="3"/>
          </reference>
        </references>
      </pivotArea>
    </format>
    <format dxfId="2204">
      <pivotArea dataOnly="0" labelOnly="1" fieldPosition="0">
        <references count="2">
          <reference field="0" count="1" selected="0">
            <x v="14"/>
          </reference>
          <reference field="3" count="0"/>
        </references>
      </pivotArea>
    </format>
    <format dxfId="2203">
      <pivotArea dataOnly="0" labelOnly="1" fieldPosition="0">
        <references count="2">
          <reference field="0" count="1" selected="0">
            <x v="15"/>
          </reference>
          <reference field="3" count="10">
            <x v="0"/>
            <x v="1"/>
            <x v="2"/>
            <x v="3"/>
            <x v="4"/>
            <x v="5"/>
            <x v="6"/>
            <x v="7"/>
            <x v="8"/>
            <x v="9"/>
          </reference>
        </references>
      </pivotArea>
    </format>
    <format dxfId="2202">
      <pivotArea dataOnly="0" labelOnly="1" fieldPosition="0">
        <references count="2">
          <reference field="0" count="1" selected="0">
            <x v="16"/>
          </reference>
          <reference field="3" count="3">
            <x v="0"/>
            <x v="1"/>
            <x v="2"/>
          </reference>
        </references>
      </pivotArea>
    </format>
    <format dxfId="2201">
      <pivotArea dataOnly="0" labelOnly="1" fieldPosition="0">
        <references count="2">
          <reference field="0" count="1" selected="0">
            <x v="17"/>
          </reference>
          <reference field="3" count="1">
            <x v="1"/>
          </reference>
        </references>
      </pivotArea>
    </format>
    <format dxfId="2200">
      <pivotArea dataOnly="0" labelOnly="1" fieldPosition="0">
        <references count="2">
          <reference field="0" count="1" selected="0">
            <x v="18"/>
          </reference>
          <reference field="3" count="9">
            <x v="1"/>
            <x v="2"/>
            <x v="4"/>
            <x v="5"/>
            <x v="6"/>
            <x v="7"/>
            <x v="8"/>
            <x v="9"/>
            <x v="10"/>
          </reference>
        </references>
      </pivotArea>
    </format>
    <format dxfId="2199">
      <pivotArea dataOnly="0" labelOnly="1" fieldPosition="0">
        <references count="2">
          <reference field="0" count="1" selected="0">
            <x v="19"/>
          </reference>
          <reference field="3" count="0"/>
        </references>
      </pivotArea>
    </format>
    <format dxfId="2198">
      <pivotArea dataOnly="0" labelOnly="1" fieldPosition="0">
        <references count="2">
          <reference field="0" count="1" selected="0">
            <x v="20"/>
          </reference>
          <reference field="3" count="11">
            <x v="1"/>
            <x v="2"/>
            <x v="3"/>
            <x v="4"/>
            <x v="5"/>
            <x v="6"/>
            <x v="7"/>
            <x v="8"/>
            <x v="9"/>
            <x v="10"/>
            <x v="11"/>
          </reference>
        </references>
      </pivotArea>
    </format>
    <format dxfId="2197">
      <pivotArea dataOnly="0" labelOnly="1" fieldPosition="0">
        <references count="2">
          <reference field="0" count="1" selected="0">
            <x v="21"/>
          </reference>
          <reference field="3" count="9">
            <x v="0"/>
            <x v="1"/>
            <x v="2"/>
            <x v="3"/>
            <x v="4"/>
            <x v="5"/>
            <x v="6"/>
            <x v="7"/>
            <x v="8"/>
          </reference>
        </references>
      </pivotArea>
    </format>
    <format dxfId="2196">
      <pivotArea dataOnly="0" labelOnly="1" fieldPosition="0">
        <references count="2">
          <reference field="0" count="1" selected="0">
            <x v="22"/>
          </reference>
          <reference field="3" count="4">
            <x v="0"/>
            <x v="1"/>
            <x v="2"/>
            <x v="3"/>
          </reference>
        </references>
      </pivotArea>
    </format>
    <format dxfId="2195">
      <pivotArea dataOnly="0" labelOnly="1" fieldPosition="0">
        <references count="2">
          <reference field="0" count="1" selected="0">
            <x v="23"/>
          </reference>
          <reference field="3" count="9">
            <x v="0"/>
            <x v="1"/>
            <x v="2"/>
            <x v="3"/>
            <x v="4"/>
            <x v="5"/>
            <x v="6"/>
            <x v="7"/>
            <x v="8"/>
          </reference>
        </references>
      </pivotArea>
    </format>
    <format dxfId="2194">
      <pivotArea dataOnly="0" labelOnly="1" fieldPosition="0">
        <references count="2">
          <reference field="0" count="1" selected="0">
            <x v="24"/>
          </reference>
          <reference field="3" count="4">
            <x v="8"/>
            <x v="9"/>
            <x v="10"/>
            <x v="11"/>
          </reference>
        </references>
      </pivotArea>
    </format>
    <format dxfId="2193">
      <pivotArea dataOnly="0" labelOnly="1" fieldPosition="0">
        <references count="2">
          <reference field="0" count="1" selected="0">
            <x v="25"/>
          </reference>
          <reference field="3" count="1">
            <x v="11"/>
          </reference>
        </references>
      </pivotArea>
    </format>
    <format dxfId="2192">
      <pivotArea dataOnly="0" labelOnly="1" fieldPosition="0">
        <references count="2">
          <reference field="0" count="1" selected="0">
            <x v="26"/>
          </reference>
          <reference field="3" count="3">
            <x v="6"/>
            <x v="7"/>
            <x v="8"/>
          </reference>
        </references>
      </pivotArea>
    </format>
    <format dxfId="2191">
      <pivotArea dataOnly="0" labelOnly="1" fieldPosition="0">
        <references count="2">
          <reference field="0" count="1" selected="0">
            <x v="27"/>
          </reference>
          <reference field="3" count="7">
            <x v="0"/>
            <x v="1"/>
            <x v="2"/>
            <x v="3"/>
            <x v="4"/>
            <x v="5"/>
            <x v="6"/>
          </reference>
        </references>
      </pivotArea>
    </format>
    <format dxfId="2190">
      <pivotArea dataOnly="0" labelOnly="1" fieldPosition="0">
        <references count="2">
          <reference field="0" count="1" selected="0">
            <x v="28"/>
          </reference>
          <reference field="3" count="2">
            <x v="0"/>
            <x v="1"/>
          </reference>
        </references>
      </pivotArea>
    </format>
    <format dxfId="2189">
      <pivotArea dataOnly="0" labelOnly="1" fieldPosition="0">
        <references count="2">
          <reference field="0" count="1" selected="0">
            <x v="29"/>
          </reference>
          <reference field="3" count="0"/>
        </references>
      </pivotArea>
    </format>
    <format dxfId="2188">
      <pivotArea dataOnly="0" labelOnly="1" fieldPosition="0">
        <references count="2">
          <reference field="0" count="1" selected="0">
            <x v="30"/>
          </reference>
          <reference field="3" count="1">
            <x v="0"/>
          </reference>
        </references>
      </pivotArea>
    </format>
    <format dxfId="2187">
      <pivotArea dataOnly="0" labelOnly="1" fieldPosition="0">
        <references count="2">
          <reference field="0" count="1" selected="0">
            <x v="31"/>
          </reference>
          <reference field="3" count="0"/>
        </references>
      </pivotArea>
    </format>
    <format dxfId="2186">
      <pivotArea dataOnly="0" labelOnly="1" fieldPosition="0">
        <references count="2">
          <reference field="0" count="1" selected="0">
            <x v="32"/>
          </reference>
          <reference field="3" count="3">
            <x v="0"/>
            <x v="1"/>
            <x v="2"/>
          </reference>
        </references>
      </pivotArea>
    </format>
    <format dxfId="2185">
      <pivotArea dataOnly="0" labelOnly="1" fieldPosition="0">
        <references count="2">
          <reference field="0" count="1" selected="0">
            <x v="33"/>
          </reference>
          <reference field="3" count="4">
            <x v="8"/>
            <x v="9"/>
            <x v="10"/>
            <x v="11"/>
          </reference>
        </references>
      </pivotArea>
    </format>
    <format dxfId="2184">
      <pivotArea dataOnly="0" labelOnly="1" fieldPosition="0">
        <references count="2">
          <reference field="0" count="1" selected="0">
            <x v="34"/>
          </reference>
          <reference field="3" count="4">
            <x v="8"/>
            <x v="9"/>
            <x v="10"/>
            <x v="11"/>
          </reference>
        </references>
      </pivotArea>
    </format>
    <format dxfId="2183">
      <pivotArea dataOnly="0" labelOnly="1" fieldPosition="0">
        <references count="2">
          <reference field="0" count="1" selected="0">
            <x v="35"/>
          </reference>
          <reference field="3" count="2">
            <x v="10"/>
            <x v="11"/>
          </reference>
        </references>
      </pivotArea>
    </format>
    <format dxfId="2182">
      <pivotArea dataOnly="0" labelOnly="1" fieldPosition="0">
        <references count="2">
          <reference field="0" count="1" selected="0">
            <x v="36"/>
          </reference>
          <reference field="3" count="7">
            <x v="1"/>
            <x v="2"/>
            <x v="3"/>
            <x v="4"/>
            <x v="5"/>
            <x v="6"/>
            <x v="7"/>
          </reference>
        </references>
      </pivotArea>
    </format>
    <format dxfId="2181">
      <pivotArea dataOnly="0" labelOnly="1" fieldPosition="0">
        <references count="2">
          <reference field="0" count="1" selected="0">
            <x v="37"/>
          </reference>
          <reference field="3" count="0"/>
        </references>
      </pivotArea>
    </format>
    <format dxfId="2180">
      <pivotArea dataOnly="0" labelOnly="1" fieldPosition="0">
        <references count="2">
          <reference field="0" count="1" selected="0">
            <x v="38"/>
          </reference>
          <reference field="3" count="0"/>
        </references>
      </pivotArea>
    </format>
    <format dxfId="2179">
      <pivotArea dataOnly="0" labelOnly="1" fieldPosition="0">
        <references count="2">
          <reference field="0" count="1" selected="0">
            <x v="39"/>
          </reference>
          <reference field="3" count="0"/>
        </references>
      </pivotArea>
    </format>
    <format dxfId="2178">
      <pivotArea dataOnly="0" labelOnly="1" fieldPosition="0">
        <references count="2">
          <reference field="0" count="1" selected="0">
            <x v="40"/>
          </reference>
          <reference field="3" count="8">
            <x v="4"/>
            <x v="5"/>
            <x v="6"/>
            <x v="7"/>
            <x v="8"/>
            <x v="9"/>
            <x v="10"/>
            <x v="11"/>
          </reference>
        </references>
      </pivotArea>
    </format>
    <format dxfId="2177">
      <pivotArea dataOnly="0" labelOnly="1" fieldPosition="0">
        <references count="2">
          <reference field="0" count="1" selected="0">
            <x v="41"/>
          </reference>
          <reference field="3" count="3">
            <x v="0"/>
            <x v="1"/>
            <x v="2"/>
          </reference>
        </references>
      </pivotArea>
    </format>
    <format dxfId="2176">
      <pivotArea dataOnly="0" labelOnly="1" fieldPosition="0">
        <references count="2">
          <reference field="0" count="1" selected="0">
            <x v="42"/>
          </reference>
          <reference field="3" count="2">
            <x v="1"/>
            <x v="2"/>
          </reference>
        </references>
      </pivotArea>
    </format>
    <format dxfId="2175">
      <pivotArea dataOnly="0" labelOnly="1" fieldPosition="0">
        <references count="2">
          <reference field="0" count="1" selected="0">
            <x v="43"/>
          </reference>
          <reference field="3" count="1">
            <x v="0"/>
          </reference>
        </references>
      </pivotArea>
    </format>
    <format dxfId="2174">
      <pivotArea dataOnly="0" labelOnly="1" fieldPosition="0">
        <references count="2">
          <reference field="0" count="1" selected="0">
            <x v="44"/>
          </reference>
          <reference field="3" count="2">
            <x v="10"/>
            <x v="11"/>
          </reference>
        </references>
      </pivotArea>
    </format>
    <format dxfId="2173">
      <pivotArea dataOnly="0" labelOnly="1" fieldPosition="0">
        <references count="2">
          <reference field="0" count="1" selected="0">
            <x v="45"/>
          </reference>
          <reference field="3" count="0"/>
        </references>
      </pivotArea>
    </format>
    <format dxfId="2172">
      <pivotArea dataOnly="0" labelOnly="1" fieldPosition="0">
        <references count="2">
          <reference field="0" count="1" selected="0">
            <x v="46"/>
          </reference>
          <reference field="3" count="4">
            <x v="0"/>
            <x v="1"/>
            <x v="2"/>
            <x v="3"/>
          </reference>
        </references>
      </pivotArea>
    </format>
    <format dxfId="2171">
      <pivotArea dataOnly="0" labelOnly="1" fieldPosition="0">
        <references count="2">
          <reference field="0" count="1" selected="0">
            <x v="47"/>
          </reference>
          <reference field="3" count="8">
            <x v="4"/>
            <x v="5"/>
            <x v="6"/>
            <x v="7"/>
            <x v="8"/>
            <x v="9"/>
            <x v="10"/>
            <x v="11"/>
          </reference>
        </references>
      </pivotArea>
    </format>
    <format dxfId="2170">
      <pivotArea dataOnly="0" labelOnly="1" fieldPosition="0">
        <references count="2">
          <reference field="0" count="1" selected="0">
            <x v="48"/>
          </reference>
          <reference field="3" count="0"/>
        </references>
      </pivotArea>
    </format>
    <format dxfId="2169">
      <pivotArea dataOnly="0" labelOnly="1" fieldPosition="0">
        <references count="2">
          <reference field="0" count="1" selected="0">
            <x v="49"/>
          </reference>
          <reference field="3" count="9">
            <x v="0"/>
            <x v="1"/>
            <x v="2"/>
            <x v="3"/>
            <x v="4"/>
            <x v="5"/>
            <x v="6"/>
            <x v="7"/>
            <x v="8"/>
          </reference>
        </references>
      </pivotArea>
    </format>
    <format dxfId="2168">
      <pivotArea dataOnly="0" labelOnly="1" fieldPosition="0">
        <references count="2">
          <reference field="0" count="1" selected="0">
            <x v="50"/>
          </reference>
          <reference field="3" count="3">
            <x v="9"/>
            <x v="10"/>
            <x v="11"/>
          </reference>
        </references>
      </pivotArea>
    </format>
    <format dxfId="2167">
      <pivotArea dataOnly="0" labelOnly="1" fieldPosition="0">
        <references count="2">
          <reference field="0" count="1" selected="0">
            <x v="51"/>
          </reference>
          <reference field="3" count="1">
            <x v="11"/>
          </reference>
        </references>
      </pivotArea>
    </format>
    <format dxfId="2166">
      <pivotArea dataOnly="0" labelOnly="1" fieldPosition="0">
        <references count="2">
          <reference field="0" count="1" selected="0">
            <x v="52"/>
          </reference>
          <reference field="3" count="5">
            <x v="7"/>
            <x v="8"/>
            <x v="9"/>
            <x v="10"/>
            <x v="11"/>
          </reference>
        </references>
      </pivotArea>
    </format>
    <format dxfId="2165">
      <pivotArea dataOnly="0" labelOnly="1" fieldPosition="0">
        <references count="2">
          <reference field="0" count="1" selected="0">
            <x v="53"/>
          </reference>
          <reference field="3" count="0"/>
        </references>
      </pivotArea>
    </format>
    <format dxfId="2164">
      <pivotArea dataOnly="0" labelOnly="1" fieldPosition="0">
        <references count="2">
          <reference field="0" count="1" selected="0">
            <x v="54"/>
          </reference>
          <reference field="3" count="0"/>
        </references>
      </pivotArea>
    </format>
    <format dxfId="2163">
      <pivotArea dataOnly="0" labelOnly="1" fieldPosition="0">
        <references count="2">
          <reference field="0" count="1" selected="0">
            <x v="55"/>
          </reference>
          <reference field="3" count="0"/>
        </references>
      </pivotArea>
    </format>
    <format dxfId="2162">
      <pivotArea dataOnly="0" labelOnly="1" fieldPosition="0">
        <references count="2">
          <reference field="0" count="1" selected="0">
            <x v="56"/>
          </reference>
          <reference field="3" count="0"/>
        </references>
      </pivotArea>
    </format>
    <format dxfId="2161">
      <pivotArea dataOnly="0" labelOnly="1" fieldPosition="0">
        <references count="2">
          <reference field="0" count="1" selected="0">
            <x v="57"/>
          </reference>
          <reference field="3" count="1">
            <x v="11"/>
          </reference>
        </references>
      </pivotArea>
    </format>
    <format dxfId="2160">
      <pivotArea dataOnly="0" labelOnly="1" fieldPosition="0">
        <references count="2">
          <reference field="0" count="1" selected="0">
            <x v="58"/>
          </reference>
          <reference field="3" count="4">
            <x v="8"/>
            <x v="9"/>
            <x v="10"/>
            <x v="11"/>
          </reference>
        </references>
      </pivotArea>
    </format>
    <format dxfId="2159">
      <pivotArea dataOnly="0" labelOnly="1" fieldPosition="0">
        <references count="2">
          <reference field="0" count="1" selected="0">
            <x v="59"/>
          </reference>
          <reference field="3" count="8">
            <x v="0"/>
            <x v="1"/>
            <x v="2"/>
            <x v="3"/>
            <x v="4"/>
            <x v="5"/>
            <x v="6"/>
            <x v="7"/>
          </reference>
        </references>
      </pivotArea>
    </format>
    <format dxfId="2158">
      <pivotArea dataOnly="0" labelOnly="1" fieldPosition="0">
        <references count="2">
          <reference field="0" count="1" selected="0">
            <x v="60"/>
          </reference>
          <reference field="3" count="3">
            <x v="0"/>
            <x v="1"/>
            <x v="2"/>
          </reference>
        </references>
      </pivotArea>
    </format>
    <format dxfId="2157">
      <pivotArea dataOnly="0" labelOnly="1" fieldPosition="0">
        <references count="2">
          <reference field="0" count="1" selected="0">
            <x v="61"/>
          </reference>
          <reference field="3" count="11">
            <x v="1"/>
            <x v="2"/>
            <x v="3"/>
            <x v="4"/>
            <x v="5"/>
            <x v="6"/>
            <x v="7"/>
            <x v="8"/>
            <x v="9"/>
            <x v="10"/>
            <x v="11"/>
          </reference>
        </references>
      </pivotArea>
    </format>
    <format dxfId="2156">
      <pivotArea dataOnly="0" labelOnly="1" fieldPosition="0">
        <references count="2">
          <reference field="0" count="1" selected="0">
            <x v="62"/>
          </reference>
          <reference field="3" count="1">
            <x v="11"/>
          </reference>
        </references>
      </pivotArea>
    </format>
    <format dxfId="2155">
      <pivotArea dataOnly="0" labelOnly="1" fieldPosition="0">
        <references count="2">
          <reference field="0" count="1" selected="0">
            <x v="63"/>
          </reference>
          <reference field="3" count="0"/>
        </references>
      </pivotArea>
    </format>
    <format dxfId="2154">
      <pivotArea dataOnly="0" labelOnly="1" fieldPosition="0">
        <references count="2">
          <reference field="0" count="1" selected="0">
            <x v="64"/>
          </reference>
          <reference field="3" count="3">
            <x v="0"/>
            <x v="1"/>
            <x v="2"/>
          </reference>
        </references>
      </pivotArea>
    </format>
    <format dxfId="2153">
      <pivotArea dataOnly="0" labelOnly="1" fieldPosition="0">
        <references count="2">
          <reference field="0" count="1" selected="0">
            <x v="65"/>
          </reference>
          <reference field="3" count="1">
            <x v="6"/>
          </reference>
        </references>
      </pivotArea>
    </format>
    <format dxfId="2152">
      <pivotArea dataOnly="0" labelOnly="1" fieldPosition="0">
        <references count="2">
          <reference field="0" count="1" selected="0">
            <x v="66"/>
          </reference>
          <reference field="3" count="0"/>
        </references>
      </pivotArea>
    </format>
    <format dxfId="2151">
      <pivotArea dataOnly="0" labelOnly="1" fieldPosition="0">
        <references count="2">
          <reference field="0" count="1" selected="0">
            <x v="67"/>
          </reference>
          <reference field="3" count="1">
            <x v="1"/>
          </reference>
        </references>
      </pivotArea>
    </format>
    <format dxfId="2150">
      <pivotArea dataOnly="0" labelOnly="1" fieldPosition="0">
        <references count="2">
          <reference field="0" count="1" selected="0">
            <x v="68"/>
          </reference>
          <reference field="3" count="1">
            <x v="0"/>
          </reference>
        </references>
      </pivotArea>
    </format>
    <format dxfId="2149">
      <pivotArea dataOnly="0" labelOnly="1" fieldPosition="0">
        <references count="2">
          <reference field="0" count="1" selected="0">
            <x v="69"/>
          </reference>
          <reference field="3" count="1">
            <x v="9"/>
          </reference>
        </references>
      </pivotArea>
    </format>
    <format dxfId="2148">
      <pivotArea dataOnly="0" labelOnly="1" fieldPosition="0">
        <references count="2">
          <reference field="0" count="1" selected="0">
            <x v="70"/>
          </reference>
          <reference field="3" count="6">
            <x v="6"/>
            <x v="7"/>
            <x v="8"/>
            <x v="9"/>
            <x v="10"/>
            <x v="11"/>
          </reference>
        </references>
      </pivotArea>
    </format>
    <format dxfId="2147">
      <pivotArea dataOnly="0" labelOnly="1" fieldPosition="0">
        <references count="2">
          <reference field="0" count="1" selected="0">
            <x v="71"/>
          </reference>
          <reference field="3" count="9">
            <x v="3"/>
            <x v="4"/>
            <x v="5"/>
            <x v="6"/>
            <x v="7"/>
            <x v="8"/>
            <x v="9"/>
            <x v="10"/>
            <x v="11"/>
          </reference>
        </references>
      </pivotArea>
    </format>
    <format dxfId="2146">
      <pivotArea dataOnly="0" labelOnly="1" fieldPosition="0">
        <references count="2">
          <reference field="0" count="1" selected="0">
            <x v="72"/>
          </reference>
          <reference field="3" count="6">
            <x v="1"/>
            <x v="2"/>
            <x v="3"/>
            <x v="4"/>
            <x v="5"/>
            <x v="6"/>
          </reference>
        </references>
      </pivotArea>
    </format>
    <format dxfId="2145">
      <pivotArea dataOnly="0" labelOnly="1" fieldPosition="0">
        <references count="2">
          <reference field="0" count="1" selected="0">
            <x v="73"/>
          </reference>
          <reference field="3" count="8">
            <x v="4"/>
            <x v="5"/>
            <x v="6"/>
            <x v="7"/>
            <x v="8"/>
            <x v="9"/>
            <x v="10"/>
            <x v="11"/>
          </reference>
        </references>
      </pivotArea>
    </format>
    <format dxfId="2144">
      <pivotArea dataOnly="0" labelOnly="1" fieldPosition="0">
        <references count="2">
          <reference field="0" count="1" selected="0">
            <x v="74"/>
          </reference>
          <reference field="3" count="0"/>
        </references>
      </pivotArea>
    </format>
    <format dxfId="2143">
      <pivotArea dataOnly="0" labelOnly="1" fieldPosition="0">
        <references count="2">
          <reference field="0" count="1" selected="0">
            <x v="75"/>
          </reference>
          <reference field="3" count="2">
            <x v="10"/>
            <x v="11"/>
          </reference>
        </references>
      </pivotArea>
    </format>
    <format dxfId="2142">
      <pivotArea dataOnly="0" labelOnly="1" fieldPosition="0">
        <references count="2">
          <reference field="0" count="1" selected="0">
            <x v="76"/>
          </reference>
          <reference field="3" count="5">
            <x v="5"/>
            <x v="6"/>
            <x v="7"/>
            <x v="8"/>
            <x v="9"/>
          </reference>
        </references>
      </pivotArea>
    </format>
    <format dxfId="2141">
      <pivotArea dataOnly="0" labelOnly="1" fieldPosition="0">
        <references count="2">
          <reference field="0" count="1" selected="0">
            <x v="77"/>
          </reference>
          <reference field="3" count="0"/>
        </references>
      </pivotArea>
    </format>
    <format dxfId="2140">
      <pivotArea dataOnly="0" labelOnly="1" fieldPosition="0">
        <references count="2">
          <reference field="0" count="1" selected="0">
            <x v="78"/>
          </reference>
          <reference field="3" count="5">
            <x v="7"/>
            <x v="8"/>
            <x v="9"/>
            <x v="10"/>
            <x v="11"/>
          </reference>
        </references>
      </pivotArea>
    </format>
    <format dxfId="2139">
      <pivotArea dataOnly="0" labelOnly="1" fieldPosition="0">
        <references count="2">
          <reference field="0" count="1" selected="0">
            <x v="79"/>
          </reference>
          <reference field="3" count="3">
            <x v="9"/>
            <x v="10"/>
            <x v="11"/>
          </reference>
        </references>
      </pivotArea>
    </format>
    <format dxfId="2138">
      <pivotArea dataOnly="0" labelOnly="1" fieldPosition="0">
        <references count="2">
          <reference field="0" count="1" selected="0">
            <x v="80"/>
          </reference>
          <reference field="3" count="1">
            <x v="10"/>
          </reference>
        </references>
      </pivotArea>
    </format>
    <format dxfId="2137">
      <pivotArea dataOnly="0" labelOnly="1" fieldPosition="0">
        <references count="2">
          <reference field="0" count="1" selected="0">
            <x v="81"/>
          </reference>
          <reference field="3" count="2">
            <x v="10"/>
            <x v="11"/>
          </reference>
        </references>
      </pivotArea>
    </format>
    <format dxfId="2136">
      <pivotArea dataOnly="0" labelOnly="1" fieldPosition="0">
        <references count="2">
          <reference field="0" count="1" selected="0">
            <x v="82"/>
          </reference>
          <reference field="3" count="6">
            <x v="0"/>
            <x v="1"/>
            <x v="2"/>
            <x v="3"/>
            <x v="4"/>
            <x v="5"/>
          </reference>
        </references>
      </pivotArea>
    </format>
    <format dxfId="2135">
      <pivotArea dataOnly="0" labelOnly="1" fieldPosition="0">
        <references count="2">
          <reference field="0" count="1" selected="0">
            <x v="83"/>
          </reference>
          <reference field="3" count="3">
            <x v="8"/>
            <x v="9"/>
            <x v="10"/>
          </reference>
        </references>
      </pivotArea>
    </format>
    <format dxfId="2134">
      <pivotArea dataOnly="0" labelOnly="1" fieldPosition="0">
        <references count="2">
          <reference field="0" count="1" selected="0">
            <x v="84"/>
          </reference>
          <reference field="3" count="2">
            <x v="6"/>
            <x v="7"/>
          </reference>
        </references>
      </pivotArea>
    </format>
    <format dxfId="2133">
      <pivotArea dataOnly="0" labelOnly="1" fieldPosition="0">
        <references count="2">
          <reference field="0" count="1" selected="0">
            <x v="85"/>
          </reference>
          <reference field="3" count="2">
            <x v="0"/>
            <x v="1"/>
          </reference>
        </references>
      </pivotArea>
    </format>
    <format dxfId="2132">
      <pivotArea dataOnly="0" labelOnly="1" fieldPosition="0">
        <references count="2">
          <reference field="0" count="1" selected="0">
            <x v="86"/>
          </reference>
          <reference field="3" count="9">
            <x v="0"/>
            <x v="1"/>
            <x v="2"/>
            <x v="3"/>
            <x v="4"/>
            <x v="5"/>
            <x v="6"/>
            <x v="7"/>
            <x v="8"/>
          </reference>
        </references>
      </pivotArea>
    </format>
    <format dxfId="2131">
      <pivotArea dataOnly="0" labelOnly="1" fieldPosition="0">
        <references count="2">
          <reference field="0" count="1" selected="0">
            <x v="87"/>
          </reference>
          <reference field="3" count="6">
            <x v="0"/>
            <x v="1"/>
            <x v="2"/>
            <x v="7"/>
            <x v="8"/>
            <x v="9"/>
          </reference>
        </references>
      </pivotArea>
    </format>
    <format dxfId="2130">
      <pivotArea dataOnly="0" labelOnly="1" fieldPosition="0">
        <references count="2">
          <reference field="0" count="1" selected="0">
            <x v="88"/>
          </reference>
          <reference field="3" count="1">
            <x v="4"/>
          </reference>
        </references>
      </pivotArea>
    </format>
    <format dxfId="2129">
      <pivotArea dataOnly="0" labelOnly="1" fieldPosition="0">
        <references count="2">
          <reference field="0" count="1" selected="0">
            <x v="89"/>
          </reference>
          <reference field="3" count="0"/>
        </references>
      </pivotArea>
    </format>
    <format dxfId="2128">
      <pivotArea dataOnly="0" labelOnly="1" fieldPosition="0">
        <references count="2">
          <reference field="0" count="1" selected="0">
            <x v="90"/>
          </reference>
          <reference field="3" count="2">
            <x v="10"/>
            <x v="11"/>
          </reference>
        </references>
      </pivotArea>
    </format>
    <format dxfId="2127">
      <pivotArea dataOnly="0" labelOnly="1" fieldPosition="0">
        <references count="2">
          <reference field="0" count="1" selected="0">
            <x v="91"/>
          </reference>
          <reference field="3" count="10">
            <x v="0"/>
            <x v="1"/>
            <x v="2"/>
            <x v="3"/>
            <x v="4"/>
            <x v="5"/>
            <x v="6"/>
            <x v="7"/>
            <x v="8"/>
            <x v="9"/>
          </reference>
        </references>
      </pivotArea>
    </format>
    <format dxfId="2126">
      <pivotArea dataOnly="0" labelOnly="1" fieldPosition="0">
        <references count="2">
          <reference field="0" count="1" selected="0">
            <x v="92"/>
          </reference>
          <reference field="3" count="3">
            <x v="0"/>
            <x v="1"/>
            <x v="2"/>
          </reference>
        </references>
      </pivotArea>
    </format>
    <format dxfId="2125">
      <pivotArea dataOnly="0" labelOnly="1" fieldPosition="0">
        <references count="2">
          <reference field="0" count="1" selected="0">
            <x v="93"/>
          </reference>
          <reference field="3" count="1">
            <x v="0"/>
          </reference>
        </references>
      </pivotArea>
    </format>
    <format dxfId="2124">
      <pivotArea dataOnly="0" labelOnly="1" fieldPosition="0">
        <references count="2">
          <reference field="0" count="1" selected="0">
            <x v="94"/>
          </reference>
          <reference field="3" count="0"/>
        </references>
      </pivotArea>
    </format>
    <format dxfId="2123">
      <pivotArea dataOnly="0" labelOnly="1" fieldPosition="0">
        <references count="2">
          <reference field="0" count="1" selected="0">
            <x v="95"/>
          </reference>
          <reference field="3" count="1">
            <x v="11"/>
          </reference>
        </references>
      </pivotArea>
    </format>
    <format dxfId="2122">
      <pivotArea dataOnly="0" labelOnly="1" fieldPosition="0">
        <references count="2">
          <reference field="0" count="1" selected="0">
            <x v="96"/>
          </reference>
          <reference field="3" count="4">
            <x v="0"/>
            <x v="1"/>
            <x v="2"/>
            <x v="3"/>
          </reference>
        </references>
      </pivotArea>
    </format>
    <format dxfId="2121">
      <pivotArea dataOnly="0" labelOnly="1" fieldPosition="0">
        <references count="2">
          <reference field="0" count="1" selected="0">
            <x v="97"/>
          </reference>
          <reference field="3" count="0"/>
        </references>
      </pivotArea>
    </format>
    <format dxfId="2120">
      <pivotArea dataOnly="0" labelOnly="1" fieldPosition="0">
        <references count="2">
          <reference field="0" count="1" selected="0">
            <x v="98"/>
          </reference>
          <reference field="3" count="4">
            <x v="0"/>
            <x v="1"/>
            <x v="2"/>
            <x v="3"/>
          </reference>
        </references>
      </pivotArea>
    </format>
    <format dxfId="2119">
      <pivotArea dataOnly="0" labelOnly="1" fieldPosition="0">
        <references count="2">
          <reference field="0" count="1" selected="0">
            <x v="99"/>
          </reference>
          <reference field="3" count="4">
            <x v="0"/>
            <x v="1"/>
            <x v="2"/>
            <x v="3"/>
          </reference>
        </references>
      </pivotArea>
    </format>
    <format dxfId="2118">
      <pivotArea dataOnly="0" labelOnly="1" fieldPosition="0">
        <references count="2">
          <reference field="0" count="1" selected="0">
            <x v="100"/>
          </reference>
          <reference field="3" count="0"/>
        </references>
      </pivotArea>
    </format>
    <format dxfId="2117">
      <pivotArea dataOnly="0" labelOnly="1" fieldPosition="0">
        <references count="2">
          <reference field="0" count="1" selected="0">
            <x v="101"/>
          </reference>
          <reference field="3" count="0"/>
        </references>
      </pivotArea>
    </format>
    <format dxfId="2116">
      <pivotArea dataOnly="0" labelOnly="1" fieldPosition="0">
        <references count="2">
          <reference field="0" count="1" selected="0">
            <x v="102"/>
          </reference>
          <reference field="3" count="3">
            <x v="0"/>
            <x v="1"/>
            <x v="2"/>
          </reference>
        </references>
      </pivotArea>
    </format>
    <format dxfId="2115">
      <pivotArea dataOnly="0" labelOnly="1" fieldPosition="0">
        <references count="2">
          <reference field="0" count="1" selected="0">
            <x v="103"/>
          </reference>
          <reference field="3" count="3">
            <x v="9"/>
            <x v="10"/>
            <x v="11"/>
          </reference>
        </references>
      </pivotArea>
    </format>
    <format dxfId="2114">
      <pivotArea dataOnly="0" labelOnly="1" fieldPosition="0">
        <references count="2">
          <reference field="0" count="1" selected="0">
            <x v="104"/>
          </reference>
          <reference field="3" count="0"/>
        </references>
      </pivotArea>
    </format>
    <format dxfId="2113">
      <pivotArea dataOnly="0" labelOnly="1" fieldPosition="0">
        <references count="2">
          <reference field="0" count="1" selected="0">
            <x v="105"/>
          </reference>
          <reference field="3" count="4">
            <x v="8"/>
            <x v="9"/>
            <x v="10"/>
            <x v="11"/>
          </reference>
        </references>
      </pivotArea>
    </format>
    <format dxfId="2112">
      <pivotArea dataOnly="0" labelOnly="1" fieldPosition="0">
        <references count="2">
          <reference field="0" count="1" selected="0">
            <x v="106"/>
          </reference>
          <reference field="3" count="3">
            <x v="9"/>
            <x v="10"/>
            <x v="11"/>
          </reference>
        </references>
      </pivotArea>
    </format>
    <format dxfId="2111">
      <pivotArea dataOnly="0" labelOnly="1" fieldPosition="0">
        <references count="2">
          <reference field="0" count="1" selected="0">
            <x v="107"/>
          </reference>
          <reference field="3" count="0"/>
        </references>
      </pivotArea>
    </format>
    <format dxfId="2110">
      <pivotArea dataOnly="0" labelOnly="1" fieldPosition="0">
        <references count="2">
          <reference field="0" count="1" selected="0">
            <x v="108"/>
          </reference>
          <reference field="3" count="7">
            <x v="0"/>
            <x v="1"/>
            <x v="2"/>
            <x v="3"/>
            <x v="5"/>
            <x v="6"/>
            <x v="7"/>
          </reference>
        </references>
      </pivotArea>
    </format>
    <format dxfId="2109">
      <pivotArea dataOnly="0" labelOnly="1" fieldPosition="0">
        <references count="2">
          <reference field="0" count="1" selected="0">
            <x v="109"/>
          </reference>
          <reference field="3" count="8">
            <x v="4"/>
            <x v="5"/>
            <x v="6"/>
            <x v="7"/>
            <x v="8"/>
            <x v="9"/>
            <x v="10"/>
            <x v="11"/>
          </reference>
        </references>
      </pivotArea>
    </format>
    <format dxfId="2108">
      <pivotArea dataOnly="0" labelOnly="1" fieldPosition="0">
        <references count="2">
          <reference field="0" count="1" selected="0">
            <x v="110"/>
          </reference>
          <reference field="3" count="1">
            <x v="1"/>
          </reference>
        </references>
      </pivotArea>
    </format>
    <format dxfId="2107">
      <pivotArea dataOnly="0" labelOnly="1" fieldPosition="0">
        <references count="2">
          <reference field="0" count="1" selected="0">
            <x v="111"/>
          </reference>
          <reference field="3" count="0"/>
        </references>
      </pivotArea>
    </format>
    <format dxfId="2106">
      <pivotArea dataOnly="0" labelOnly="1" fieldPosition="0">
        <references count="2">
          <reference field="0" count="1" selected="0">
            <x v="112"/>
          </reference>
          <reference field="3" count="2">
            <x v="9"/>
            <x v="10"/>
          </reference>
        </references>
      </pivotArea>
    </format>
    <format dxfId="2105">
      <pivotArea dataOnly="0" labelOnly="1" fieldPosition="0">
        <references count="2">
          <reference field="0" count="1" selected="0">
            <x v="113"/>
          </reference>
          <reference field="3" count="11">
            <x v="0"/>
            <x v="1"/>
            <x v="2"/>
            <x v="3"/>
            <x v="4"/>
            <x v="5"/>
            <x v="6"/>
            <x v="7"/>
            <x v="8"/>
            <x v="9"/>
            <x v="10"/>
          </reference>
        </references>
      </pivotArea>
    </format>
    <format dxfId="2104">
      <pivotArea dataOnly="0" labelOnly="1" fieldPosition="0">
        <references count="2">
          <reference field="0" count="1" selected="0">
            <x v="114"/>
          </reference>
          <reference field="3" count="3">
            <x v="0"/>
            <x v="1"/>
            <x v="2"/>
          </reference>
        </references>
      </pivotArea>
    </format>
    <format dxfId="2103">
      <pivotArea dataOnly="0" labelOnly="1" fieldPosition="0">
        <references count="2">
          <reference field="0" count="1" selected="0">
            <x v="115"/>
          </reference>
          <reference field="3" count="0"/>
        </references>
      </pivotArea>
    </format>
    <format dxfId="2102">
      <pivotArea dataOnly="0" labelOnly="1" fieldPosition="0">
        <references count="2">
          <reference field="0" count="1" selected="0">
            <x v="116"/>
          </reference>
          <reference field="3" count="0"/>
        </references>
      </pivotArea>
    </format>
    <format dxfId="2101">
      <pivotArea dataOnly="0" labelOnly="1" fieldPosition="0">
        <references count="2">
          <reference field="0" count="1" selected="0">
            <x v="117"/>
          </reference>
          <reference field="3" count="6">
            <x v="4"/>
            <x v="5"/>
            <x v="6"/>
            <x v="7"/>
            <x v="8"/>
            <x v="9"/>
          </reference>
        </references>
      </pivotArea>
    </format>
    <format dxfId="2100">
      <pivotArea dataOnly="0" labelOnly="1" fieldPosition="0">
        <references count="2">
          <reference field="0" count="1" selected="0">
            <x v="118"/>
          </reference>
          <reference field="3" count="0"/>
        </references>
      </pivotArea>
    </format>
    <format dxfId="2099">
      <pivotArea dataOnly="0" labelOnly="1" fieldPosition="0">
        <references count="2">
          <reference field="0" count="1" selected="0">
            <x v="119"/>
          </reference>
          <reference field="3" count="1">
            <x v="2"/>
          </reference>
        </references>
      </pivotArea>
    </format>
    <format dxfId="2098">
      <pivotArea dataOnly="0" labelOnly="1" fieldPosition="0">
        <references count="2">
          <reference field="0" count="1" selected="0">
            <x v="120"/>
          </reference>
          <reference field="3" count="0"/>
        </references>
      </pivotArea>
    </format>
    <format dxfId="2097">
      <pivotArea dataOnly="0" labelOnly="1" fieldPosition="0">
        <references count="2">
          <reference field="0" count="1" selected="0">
            <x v="121"/>
          </reference>
          <reference field="3" count="0"/>
        </references>
      </pivotArea>
    </format>
    <format dxfId="2096">
      <pivotArea dataOnly="0" labelOnly="1" fieldPosition="0">
        <references count="2">
          <reference field="0" count="1" selected="0">
            <x v="122"/>
          </reference>
          <reference field="3" count="1">
            <x v="1"/>
          </reference>
        </references>
      </pivotArea>
    </format>
    <format dxfId="2095">
      <pivotArea dataOnly="0" labelOnly="1" fieldPosition="0">
        <references count="2">
          <reference field="0" count="1" selected="0">
            <x v="123"/>
          </reference>
          <reference field="3" count="3">
            <x v="0"/>
            <x v="1"/>
            <x v="2"/>
          </reference>
        </references>
      </pivotArea>
    </format>
    <format dxfId="2094">
      <pivotArea dataOnly="0" labelOnly="1" fieldPosition="0">
        <references count="2">
          <reference field="0" count="1" selected="0">
            <x v="124"/>
          </reference>
          <reference field="3" count="0"/>
        </references>
      </pivotArea>
    </format>
    <format dxfId="2093">
      <pivotArea dataOnly="0" labelOnly="1" fieldPosition="0">
        <references count="2">
          <reference field="0" count="1" selected="0">
            <x v="125"/>
          </reference>
          <reference field="3" count="2">
            <x v="0"/>
            <x v="1"/>
          </reference>
        </references>
      </pivotArea>
    </format>
    <format dxfId="2092">
      <pivotArea dataOnly="0" labelOnly="1" fieldPosition="0">
        <references count="2">
          <reference field="0" count="1" selected="0">
            <x v="126"/>
          </reference>
          <reference field="3" count="3">
            <x v="9"/>
            <x v="10"/>
            <x v="11"/>
          </reference>
        </references>
      </pivotArea>
    </format>
    <format dxfId="2091">
      <pivotArea dataOnly="0" labelOnly="1" fieldPosition="0">
        <references count="2">
          <reference field="0" count="1" selected="0">
            <x v="127"/>
          </reference>
          <reference field="3" count="6">
            <x v="0"/>
            <x v="1"/>
            <x v="2"/>
            <x v="3"/>
            <x v="4"/>
            <x v="5"/>
          </reference>
        </references>
      </pivotArea>
    </format>
    <format dxfId="2090">
      <pivotArea dataOnly="0" labelOnly="1" fieldPosition="0">
        <references count="2">
          <reference field="0" count="1" selected="0">
            <x v="128"/>
          </reference>
          <reference field="3" count="5">
            <x v="5"/>
            <x v="6"/>
            <x v="7"/>
            <x v="8"/>
            <x v="9"/>
          </reference>
        </references>
      </pivotArea>
    </format>
    <format dxfId="2089">
      <pivotArea dataOnly="0" labelOnly="1" fieldPosition="0">
        <references count="2">
          <reference field="0" count="1" selected="0">
            <x v="129"/>
          </reference>
          <reference field="3" count="2">
            <x v="10"/>
            <x v="11"/>
          </reference>
        </references>
      </pivotArea>
    </format>
    <format dxfId="2088">
      <pivotArea dataOnly="0" labelOnly="1" fieldPosition="0">
        <references count="2">
          <reference field="0" count="1" selected="0">
            <x v="130"/>
          </reference>
          <reference field="3" count="4">
            <x v="8"/>
            <x v="9"/>
            <x v="10"/>
            <x v="11"/>
          </reference>
        </references>
      </pivotArea>
    </format>
    <format dxfId="2087">
      <pivotArea dataOnly="0" labelOnly="1" fieldPosition="0">
        <references count="2">
          <reference field="0" count="1" selected="0">
            <x v="131"/>
          </reference>
          <reference field="3" count="8">
            <x v="0"/>
            <x v="1"/>
            <x v="2"/>
            <x v="3"/>
            <x v="4"/>
            <x v="5"/>
            <x v="6"/>
            <x v="7"/>
          </reference>
        </references>
      </pivotArea>
    </format>
    <format dxfId="2086">
      <pivotArea dataOnly="0" labelOnly="1" fieldPosition="0">
        <references count="2">
          <reference field="0" count="1" selected="0">
            <x v="132"/>
          </reference>
          <reference field="3" count="2">
            <x v="0"/>
            <x v="1"/>
          </reference>
        </references>
      </pivotArea>
    </format>
    <format dxfId="2085">
      <pivotArea dataOnly="0" labelOnly="1" fieldPosition="0">
        <references count="2">
          <reference field="0" count="1" selected="0">
            <x v="133"/>
          </reference>
          <reference field="3" count="11">
            <x v="1"/>
            <x v="2"/>
            <x v="3"/>
            <x v="4"/>
            <x v="5"/>
            <x v="6"/>
            <x v="7"/>
            <x v="8"/>
            <x v="9"/>
            <x v="10"/>
            <x v="11"/>
          </reference>
        </references>
      </pivotArea>
    </format>
    <format dxfId="2084">
      <pivotArea dataOnly="0" labelOnly="1" fieldPosition="0">
        <references count="2">
          <reference field="0" count="1" selected="0">
            <x v="134"/>
          </reference>
          <reference field="3" count="4">
            <x v="8"/>
            <x v="9"/>
            <x v="10"/>
            <x v="11"/>
          </reference>
        </references>
      </pivotArea>
    </format>
    <format dxfId="2083">
      <pivotArea dataOnly="0" labelOnly="1" fieldPosition="0">
        <references count="2">
          <reference field="0" count="1" selected="0">
            <x v="135"/>
          </reference>
          <reference field="3" count="0"/>
        </references>
      </pivotArea>
    </format>
    <format dxfId="2082">
      <pivotArea dataOnly="0" labelOnly="1" fieldPosition="0">
        <references count="2">
          <reference field="0" count="1" selected="0">
            <x v="136"/>
          </reference>
          <reference field="3" count="0"/>
        </references>
      </pivotArea>
    </format>
    <format dxfId="2081">
      <pivotArea dataOnly="0" labelOnly="1" fieldPosition="0">
        <references count="2">
          <reference field="0" count="1" selected="0">
            <x v="137"/>
          </reference>
          <reference field="3" count="2">
            <x v="0"/>
            <x v="1"/>
          </reference>
        </references>
      </pivotArea>
    </format>
    <format dxfId="2080">
      <pivotArea dataOnly="0" labelOnly="1" fieldPosition="0">
        <references count="2">
          <reference field="0" count="1" selected="0">
            <x v="138"/>
          </reference>
          <reference field="3" count="0"/>
        </references>
      </pivotArea>
    </format>
    <format dxfId="2079">
      <pivotArea dataOnly="0" labelOnly="1" fieldPosition="0">
        <references count="2">
          <reference field="0" count="1" selected="0">
            <x v="139"/>
          </reference>
          <reference field="3" count="7">
            <x v="0"/>
            <x v="1"/>
            <x v="2"/>
            <x v="3"/>
            <x v="4"/>
            <x v="5"/>
            <x v="6"/>
          </reference>
        </references>
      </pivotArea>
    </format>
    <format dxfId="2078">
      <pivotArea dataOnly="0" labelOnly="1" fieldPosition="0">
        <references count="2">
          <reference field="0" count="1" selected="0">
            <x v="140"/>
          </reference>
          <reference field="3" count="6">
            <x v="0"/>
            <x v="1"/>
            <x v="2"/>
            <x v="5"/>
            <x v="6"/>
            <x v="7"/>
          </reference>
        </references>
      </pivotArea>
    </format>
    <format dxfId="2077">
      <pivotArea dataOnly="0" labelOnly="1" fieldPosition="0">
        <references count="2">
          <reference field="0" count="1" selected="0">
            <x v="141"/>
          </reference>
          <reference field="3" count="6">
            <x v="4"/>
            <x v="5"/>
            <x v="6"/>
            <x v="7"/>
            <x v="8"/>
            <x v="9"/>
          </reference>
        </references>
      </pivotArea>
    </format>
    <format dxfId="2076">
      <pivotArea dataOnly="0" labelOnly="1" fieldPosition="0">
        <references count="2">
          <reference field="0" count="1" selected="0">
            <x v="142"/>
          </reference>
          <reference field="3" count="5">
            <x v="0"/>
            <x v="1"/>
            <x v="2"/>
            <x v="3"/>
            <x v="4"/>
          </reference>
        </references>
      </pivotArea>
    </format>
    <format dxfId="2075">
      <pivotArea dataOnly="0" labelOnly="1" fieldPosition="0">
        <references count="2">
          <reference field="0" count="1" selected="0">
            <x v="143"/>
          </reference>
          <reference field="3" count="5">
            <x v="0"/>
            <x v="1"/>
            <x v="2"/>
            <x v="3"/>
            <x v="4"/>
          </reference>
        </references>
      </pivotArea>
    </format>
    <format dxfId="2074">
      <pivotArea dataOnly="0" labelOnly="1" fieldPosition="0">
        <references count="2">
          <reference field="0" count="1" selected="0">
            <x v="144"/>
          </reference>
          <reference field="3" count="7">
            <x v="5"/>
            <x v="6"/>
            <x v="7"/>
            <x v="8"/>
            <x v="9"/>
            <x v="10"/>
            <x v="11"/>
          </reference>
        </references>
      </pivotArea>
    </format>
    <format dxfId="2073">
      <pivotArea dataOnly="0" labelOnly="1" fieldPosition="0">
        <references count="2">
          <reference field="0" count="1" selected="0">
            <x v="145"/>
          </reference>
          <reference field="3" count="0"/>
        </references>
      </pivotArea>
    </format>
    <format dxfId="2072">
      <pivotArea dataOnly="0" labelOnly="1" fieldPosition="0">
        <references count="2">
          <reference field="0" count="1" selected="0">
            <x v="146"/>
          </reference>
          <reference field="3" count="0"/>
        </references>
      </pivotArea>
    </format>
    <format dxfId="2071">
      <pivotArea dataOnly="0" labelOnly="1" fieldPosition="0">
        <references count="2">
          <reference field="0" count="1" selected="0">
            <x v="147"/>
          </reference>
          <reference field="3" count="1">
            <x v="0"/>
          </reference>
        </references>
      </pivotArea>
    </format>
    <format dxfId="2070">
      <pivotArea dataOnly="0" labelOnly="1" fieldPosition="0">
        <references count="2">
          <reference field="0" count="1" selected="0">
            <x v="148"/>
          </reference>
          <reference field="3" count="6">
            <x v="1"/>
            <x v="2"/>
            <x v="3"/>
            <x v="4"/>
            <x v="5"/>
            <x v="6"/>
          </reference>
        </references>
      </pivotArea>
    </format>
    <format dxfId="2069">
      <pivotArea dataOnly="0" labelOnly="1" fieldPosition="0">
        <references count="2">
          <reference field="0" count="1" selected="0">
            <x v="149"/>
          </reference>
          <reference field="3" count="4">
            <x v="0"/>
            <x v="1"/>
            <x v="2"/>
            <x v="3"/>
          </reference>
        </references>
      </pivotArea>
    </format>
    <format dxfId="2068">
      <pivotArea dataOnly="0" labelOnly="1" fieldPosition="0">
        <references count="2">
          <reference field="0" count="1" selected="0">
            <x v="150"/>
          </reference>
          <reference field="3" count="2">
            <x v="1"/>
            <x v="2"/>
          </reference>
        </references>
      </pivotArea>
    </format>
    <format dxfId="2067">
      <pivotArea dataOnly="0" labelOnly="1" fieldPosition="0">
        <references count="2">
          <reference field="0" count="1" selected="0">
            <x v="151"/>
          </reference>
          <reference field="3" count="0"/>
        </references>
      </pivotArea>
    </format>
    <format dxfId="2066">
      <pivotArea dataOnly="0" labelOnly="1" fieldPosition="0">
        <references count="2">
          <reference field="0" count="1" selected="0">
            <x v="152"/>
          </reference>
          <reference field="3" count="7">
            <x v="0"/>
            <x v="1"/>
            <x v="2"/>
            <x v="3"/>
            <x v="4"/>
            <x v="5"/>
            <x v="6"/>
          </reference>
        </references>
      </pivotArea>
    </format>
    <format dxfId="2065">
      <pivotArea dataOnly="0" labelOnly="1" fieldPosition="0">
        <references count="2">
          <reference field="0" count="1" selected="0">
            <x v="153"/>
          </reference>
          <reference field="3" count="1">
            <x v="0"/>
          </reference>
        </references>
      </pivotArea>
    </format>
    <format dxfId="2064">
      <pivotArea dataOnly="0" labelOnly="1" fieldPosition="0">
        <references count="2">
          <reference field="0" count="1" selected="0">
            <x v="154"/>
          </reference>
          <reference field="3" count="8">
            <x v="4"/>
            <x v="5"/>
            <x v="6"/>
            <x v="7"/>
            <x v="8"/>
            <x v="9"/>
            <x v="10"/>
            <x v="11"/>
          </reference>
        </references>
      </pivotArea>
    </format>
    <format dxfId="2063">
      <pivotArea dataOnly="0" labelOnly="1" fieldPosition="0">
        <references count="2">
          <reference field="0" count="1" selected="0">
            <x v="155"/>
          </reference>
          <reference field="3" count="2">
            <x v="10"/>
            <x v="11"/>
          </reference>
        </references>
      </pivotArea>
    </format>
    <format dxfId="2062">
      <pivotArea dataOnly="0" labelOnly="1" fieldPosition="0">
        <references count="2">
          <reference field="0" count="1" selected="0">
            <x v="156"/>
          </reference>
          <reference field="3" count="3">
            <x v="0"/>
            <x v="1"/>
            <x v="2"/>
          </reference>
        </references>
      </pivotArea>
    </format>
    <format dxfId="2061">
      <pivotArea dataOnly="0" labelOnly="1" fieldPosition="0">
        <references count="2">
          <reference field="0" count="1" selected="0">
            <x v="157"/>
          </reference>
          <reference field="3" count="0"/>
        </references>
      </pivotArea>
    </format>
    <format dxfId="2060">
      <pivotArea dataOnly="0" labelOnly="1" fieldPosition="0">
        <references count="2">
          <reference field="0" count="1" selected="0">
            <x v="158"/>
          </reference>
          <reference field="3" count="1">
            <x v="0"/>
          </reference>
        </references>
      </pivotArea>
    </format>
    <format dxfId="2059">
      <pivotArea dataOnly="0" labelOnly="1" fieldPosition="0">
        <references count="2">
          <reference field="0" count="1" selected="0">
            <x v="159"/>
          </reference>
          <reference field="3" count="3">
            <x v="1"/>
            <x v="2"/>
            <x v="3"/>
          </reference>
        </references>
      </pivotArea>
    </format>
    <format dxfId="2058">
      <pivotArea dataOnly="0" labelOnly="1" fieldPosition="0">
        <references count="2">
          <reference field="0" count="1" selected="0">
            <x v="160"/>
          </reference>
          <reference field="3" count="0"/>
        </references>
      </pivotArea>
    </format>
    <format dxfId="2057">
      <pivotArea dataOnly="0" labelOnly="1" fieldPosition="0">
        <references count="2">
          <reference field="0" count="1" selected="0">
            <x v="161"/>
          </reference>
          <reference field="3" count="9">
            <x v="2"/>
            <x v="3"/>
            <x v="5"/>
            <x v="6"/>
            <x v="7"/>
            <x v="8"/>
            <x v="9"/>
            <x v="10"/>
            <x v="11"/>
          </reference>
        </references>
      </pivotArea>
    </format>
    <format dxfId="2056">
      <pivotArea dataOnly="0" labelOnly="1" fieldPosition="0">
        <references count="2">
          <reference field="0" count="1" selected="0">
            <x v="162"/>
          </reference>
          <reference field="3" count="1">
            <x v="0"/>
          </reference>
        </references>
      </pivotArea>
    </format>
    <format dxfId="2055">
      <pivotArea dataOnly="0" labelOnly="1" fieldPosition="0">
        <references count="2">
          <reference field="0" count="1" selected="0">
            <x v="163"/>
          </reference>
          <reference field="3" count="0"/>
        </references>
      </pivotArea>
    </format>
    <format dxfId="2054">
      <pivotArea dataOnly="0" labelOnly="1" fieldPosition="0">
        <references count="2">
          <reference field="0" count="1" selected="0">
            <x v="164"/>
          </reference>
          <reference field="3" count="0"/>
        </references>
      </pivotArea>
    </format>
    <format dxfId="2053">
      <pivotArea dataOnly="0" labelOnly="1" fieldPosition="0">
        <references count="2">
          <reference field="0" count="1" selected="0">
            <x v="165"/>
          </reference>
          <reference field="3" count="0"/>
        </references>
      </pivotArea>
    </format>
    <format dxfId="2052">
      <pivotArea dataOnly="0" labelOnly="1" fieldPosition="0">
        <references count="2">
          <reference field="0" count="1" selected="0">
            <x v="166"/>
          </reference>
          <reference field="3" count="2">
            <x v="0"/>
            <x v="1"/>
          </reference>
        </references>
      </pivotArea>
    </format>
    <format dxfId="2051">
      <pivotArea dataOnly="0" labelOnly="1" fieldPosition="0">
        <references count="2">
          <reference field="0" count="1" selected="0">
            <x v="167"/>
          </reference>
          <reference field="3" count="4">
            <x v="8"/>
            <x v="9"/>
            <x v="10"/>
            <x v="11"/>
          </reference>
        </references>
      </pivotArea>
    </format>
    <format dxfId="2050">
      <pivotArea dataOnly="0" labelOnly="1" fieldPosition="0">
        <references count="2">
          <reference field="0" count="1" selected="0">
            <x v="168"/>
          </reference>
          <reference field="3" count="5">
            <x v="7"/>
            <x v="8"/>
            <x v="9"/>
            <x v="10"/>
            <x v="11"/>
          </reference>
        </references>
      </pivotArea>
    </format>
    <format dxfId="2049">
      <pivotArea dataOnly="0" labelOnly="1" fieldPosition="0">
        <references count="2">
          <reference field="0" count="1" selected="0">
            <x v="169"/>
          </reference>
          <reference field="3" count="10">
            <x v="2"/>
            <x v="3"/>
            <x v="4"/>
            <x v="5"/>
            <x v="6"/>
            <x v="7"/>
            <x v="8"/>
            <x v="9"/>
            <x v="10"/>
            <x v="11"/>
          </reference>
        </references>
      </pivotArea>
    </format>
    <format dxfId="2048">
      <pivotArea dataOnly="0" labelOnly="1" fieldPosition="0">
        <references count="2">
          <reference field="0" count="1" selected="0">
            <x v="170"/>
          </reference>
          <reference field="3" count="3">
            <x v="0"/>
            <x v="1"/>
            <x v="2"/>
          </reference>
        </references>
      </pivotArea>
    </format>
    <format dxfId="2047">
      <pivotArea dataOnly="0" labelOnly="1" fieldPosition="0">
        <references count="2">
          <reference field="0" count="1" selected="0">
            <x v="171"/>
          </reference>
          <reference field="3" count="6">
            <x v="6"/>
            <x v="7"/>
            <x v="8"/>
            <x v="9"/>
            <x v="10"/>
            <x v="11"/>
          </reference>
        </references>
      </pivotArea>
    </format>
    <format dxfId="2046">
      <pivotArea dataOnly="0" labelOnly="1" fieldPosition="0">
        <references count="2">
          <reference field="0" count="1" selected="0">
            <x v="172"/>
          </reference>
          <reference field="3" count="11">
            <x v="1"/>
            <x v="2"/>
            <x v="3"/>
            <x v="4"/>
            <x v="5"/>
            <x v="6"/>
            <x v="7"/>
            <x v="8"/>
            <x v="9"/>
            <x v="10"/>
            <x v="11"/>
          </reference>
        </references>
      </pivotArea>
    </format>
    <format dxfId="2045">
      <pivotArea dataOnly="0" labelOnly="1" fieldPosition="0">
        <references count="2">
          <reference field="0" count="1" selected="0">
            <x v="173"/>
          </reference>
          <reference field="3" count="0"/>
        </references>
      </pivotArea>
    </format>
    <format dxfId="2044">
      <pivotArea dataOnly="0" labelOnly="1" fieldPosition="0">
        <references count="2">
          <reference field="0" count="1" selected="0">
            <x v="174"/>
          </reference>
          <reference field="3" count="3">
            <x v="0"/>
            <x v="1"/>
            <x v="2"/>
          </reference>
        </references>
      </pivotArea>
    </format>
    <format dxfId="2043">
      <pivotArea dataOnly="0" labelOnly="1" fieldPosition="0">
        <references count="2">
          <reference field="0" count="1" selected="0">
            <x v="175"/>
          </reference>
          <reference field="3" count="0"/>
        </references>
      </pivotArea>
    </format>
    <format dxfId="2042">
      <pivotArea dataOnly="0" labelOnly="1" fieldPosition="0">
        <references count="2">
          <reference field="0" count="1" selected="0">
            <x v="176"/>
          </reference>
          <reference field="3" count="1">
            <x v="0"/>
          </reference>
        </references>
      </pivotArea>
    </format>
    <format dxfId="2041">
      <pivotArea dataOnly="0" labelOnly="1" fieldPosition="0">
        <references count="2">
          <reference field="0" count="1" selected="0">
            <x v="177"/>
          </reference>
          <reference field="3" count="0"/>
        </references>
      </pivotArea>
    </format>
    <format dxfId="2040">
      <pivotArea dataOnly="0" labelOnly="1" fieldPosition="0">
        <references count="2">
          <reference field="0" count="1" selected="0">
            <x v="178"/>
          </reference>
          <reference field="3" count="2">
            <x v="1"/>
            <x v="2"/>
          </reference>
        </references>
      </pivotArea>
    </format>
    <format dxfId="2039">
      <pivotArea dataOnly="0" labelOnly="1" fieldPosition="0">
        <references count="2">
          <reference field="0" count="1" selected="0">
            <x v="179"/>
          </reference>
          <reference field="3" count="0"/>
        </references>
      </pivotArea>
    </format>
    <format dxfId="2038">
      <pivotArea dataOnly="0" labelOnly="1" fieldPosition="0">
        <references count="2">
          <reference field="0" count="1" selected="0">
            <x v="180"/>
          </reference>
          <reference field="3" count="0"/>
        </references>
      </pivotArea>
    </format>
    <format dxfId="2037">
      <pivotArea dataOnly="0" labelOnly="1" fieldPosition="0">
        <references count="2">
          <reference field="0" count="1" selected="0">
            <x v="181"/>
          </reference>
          <reference field="3" count="2">
            <x v="0"/>
            <x v="1"/>
          </reference>
        </references>
      </pivotArea>
    </format>
    <format dxfId="2036">
      <pivotArea dataOnly="0" labelOnly="1" fieldPosition="0">
        <references count="2">
          <reference field="0" count="1" selected="0">
            <x v="182"/>
          </reference>
          <reference field="3" count="7">
            <x v="5"/>
            <x v="6"/>
            <x v="7"/>
            <x v="8"/>
            <x v="9"/>
            <x v="10"/>
            <x v="11"/>
          </reference>
        </references>
      </pivotArea>
    </format>
    <format dxfId="2035">
      <pivotArea dataOnly="0" labelOnly="1" fieldPosition="0">
        <references count="2">
          <reference field="0" count="1" selected="0">
            <x v="183"/>
          </reference>
          <reference field="3" count="0"/>
        </references>
      </pivotArea>
    </format>
    <format dxfId="2034">
      <pivotArea dataOnly="0" labelOnly="1" fieldPosition="0">
        <references count="2">
          <reference field="0" count="1" selected="0">
            <x v="184"/>
          </reference>
          <reference field="3" count="0"/>
        </references>
      </pivotArea>
    </format>
    <format dxfId="2033">
      <pivotArea dataOnly="0" labelOnly="1" fieldPosition="0">
        <references count="2">
          <reference field="0" count="1" selected="0">
            <x v="185"/>
          </reference>
          <reference field="3" count="3">
            <x v="0"/>
            <x v="1"/>
            <x v="2"/>
          </reference>
        </references>
      </pivotArea>
    </format>
    <format dxfId="2032">
      <pivotArea dataOnly="0" labelOnly="1" fieldPosition="0">
        <references count="2">
          <reference field="0" count="1" selected="0">
            <x v="186"/>
          </reference>
          <reference field="3" count="2">
            <x v="0"/>
            <x v="1"/>
          </reference>
        </references>
      </pivotArea>
    </format>
    <format dxfId="2031">
      <pivotArea dataOnly="0" labelOnly="1" fieldPosition="0">
        <references count="2">
          <reference field="0" count="1" selected="0">
            <x v="187"/>
          </reference>
          <reference field="3" count="8">
            <x v="1"/>
            <x v="2"/>
            <x v="3"/>
            <x v="4"/>
            <x v="5"/>
            <x v="6"/>
            <x v="7"/>
            <x v="8"/>
          </reference>
        </references>
      </pivotArea>
    </format>
    <format dxfId="2030">
      <pivotArea dataOnly="0" labelOnly="1" fieldPosition="0">
        <references count="2">
          <reference field="0" count="1" selected="0">
            <x v="188"/>
          </reference>
          <reference field="3" count="2">
            <x v="10"/>
            <x v="11"/>
          </reference>
        </references>
      </pivotArea>
    </format>
    <format dxfId="2029">
      <pivotArea dataOnly="0" labelOnly="1" fieldPosition="0">
        <references count="2">
          <reference field="0" count="1" selected="0">
            <x v="189"/>
          </reference>
          <reference field="3" count="0"/>
        </references>
      </pivotArea>
    </format>
    <format dxfId="2028">
      <pivotArea dataOnly="0" labelOnly="1" fieldPosition="0">
        <references count="2">
          <reference field="0" count="1" selected="0">
            <x v="190"/>
          </reference>
          <reference field="3" count="1">
            <x v="0"/>
          </reference>
        </references>
      </pivotArea>
    </format>
    <format dxfId="2027">
      <pivotArea dataOnly="0" labelOnly="1" fieldPosition="0">
        <references count="2">
          <reference field="0" count="1" selected="0">
            <x v="191"/>
          </reference>
          <reference field="3" count="11">
            <x v="1"/>
            <x v="2"/>
            <x v="3"/>
            <x v="4"/>
            <x v="5"/>
            <x v="6"/>
            <x v="7"/>
            <x v="8"/>
            <x v="9"/>
            <x v="10"/>
            <x v="11"/>
          </reference>
        </references>
      </pivotArea>
    </format>
    <format dxfId="2026">
      <pivotArea dataOnly="0" labelOnly="1" fieldPosition="0">
        <references count="2">
          <reference field="0" count="1" selected="0">
            <x v="192"/>
          </reference>
          <reference field="3" count="3">
            <x v="4"/>
            <x v="5"/>
            <x v="6"/>
          </reference>
        </references>
      </pivotArea>
    </format>
    <format dxfId="2025">
      <pivotArea dataOnly="0" labelOnly="1" fieldPosition="0">
        <references count="2">
          <reference field="0" count="1" selected="0">
            <x v="193"/>
          </reference>
          <reference field="3" count="5">
            <x v="7"/>
            <x v="8"/>
            <x v="9"/>
            <x v="10"/>
            <x v="11"/>
          </reference>
        </references>
      </pivotArea>
    </format>
    <format dxfId="2024">
      <pivotArea dataOnly="0" labelOnly="1" fieldPosition="0">
        <references count="2">
          <reference field="0" count="1" selected="0">
            <x v="194"/>
          </reference>
          <reference field="3" count="11">
            <x v="0"/>
            <x v="1"/>
            <x v="2"/>
            <x v="3"/>
            <x v="4"/>
            <x v="5"/>
            <x v="6"/>
            <x v="7"/>
            <x v="8"/>
            <x v="9"/>
            <x v="10"/>
          </reference>
        </references>
      </pivotArea>
    </format>
    <format dxfId="2023">
      <pivotArea dataOnly="0" labelOnly="1" fieldPosition="0">
        <references count="2">
          <reference field="0" count="1" selected="0">
            <x v="195"/>
          </reference>
          <reference field="3" count="11">
            <x v="0"/>
            <x v="1"/>
            <x v="2"/>
            <x v="3"/>
            <x v="4"/>
            <x v="6"/>
            <x v="7"/>
            <x v="8"/>
            <x v="9"/>
            <x v="10"/>
            <x v="11"/>
          </reference>
        </references>
      </pivotArea>
    </format>
    <format dxfId="2022">
      <pivotArea dataOnly="0" labelOnly="1" fieldPosition="0">
        <references count="2">
          <reference field="0" count="1" selected="0">
            <x v="196"/>
          </reference>
          <reference field="3" count="5">
            <x v="0"/>
            <x v="1"/>
            <x v="2"/>
            <x v="6"/>
            <x v="8"/>
          </reference>
        </references>
      </pivotArea>
    </format>
    <format dxfId="2021">
      <pivotArea dataOnly="0" labelOnly="1" fieldPosition="0">
        <references count="2">
          <reference field="0" count="1" selected="0">
            <x v="197"/>
          </reference>
          <reference field="3" count="2">
            <x v="10"/>
            <x v="11"/>
          </reference>
        </references>
      </pivotArea>
    </format>
    <format dxfId="2020">
      <pivotArea dataOnly="0" labelOnly="1" fieldPosition="0">
        <references count="2">
          <reference field="0" count="1" selected="0">
            <x v="198"/>
          </reference>
          <reference field="3" count="0"/>
        </references>
      </pivotArea>
    </format>
    <format dxfId="2019">
      <pivotArea dataOnly="0" labelOnly="1" fieldPosition="0">
        <references count="2">
          <reference field="0" count="1" selected="0">
            <x v="199"/>
          </reference>
          <reference field="3" count="0"/>
        </references>
      </pivotArea>
    </format>
    <format dxfId="2018">
      <pivotArea dataOnly="0" labelOnly="1" fieldPosition="0">
        <references count="2">
          <reference field="0" count="1" selected="0">
            <x v="200"/>
          </reference>
          <reference field="3" count="0"/>
        </references>
      </pivotArea>
    </format>
    <format dxfId="2017">
      <pivotArea dataOnly="0" labelOnly="1" fieldPosition="0">
        <references count="2">
          <reference field="0" count="1" selected="0">
            <x v="201"/>
          </reference>
          <reference field="3" count="4">
            <x v="0"/>
            <x v="1"/>
            <x v="2"/>
            <x v="3"/>
          </reference>
        </references>
      </pivotArea>
    </format>
    <format dxfId="2016">
      <pivotArea dataOnly="0" labelOnly="1" fieldPosition="0">
        <references count="2">
          <reference field="0" count="1" selected="0">
            <x v="202"/>
          </reference>
          <reference field="3" count="0"/>
        </references>
      </pivotArea>
    </format>
    <format dxfId="2015">
      <pivotArea dataOnly="0" labelOnly="1" fieldPosition="0">
        <references count="2">
          <reference field="0" count="1" selected="0">
            <x v="203"/>
          </reference>
          <reference field="3" count="3">
            <x v="0"/>
            <x v="1"/>
            <x v="2"/>
          </reference>
        </references>
      </pivotArea>
    </format>
    <format dxfId="2014">
      <pivotArea dataOnly="0" labelOnly="1" fieldPosition="0">
        <references count="2">
          <reference field="0" count="1" selected="0">
            <x v="204"/>
          </reference>
          <reference field="3" count="8">
            <x v="0"/>
            <x v="1"/>
            <x v="2"/>
            <x v="3"/>
            <x v="4"/>
            <x v="5"/>
            <x v="6"/>
            <x v="7"/>
          </reference>
        </references>
      </pivotArea>
    </format>
    <format dxfId="2013">
      <pivotArea dataOnly="0" labelOnly="1" fieldPosition="0">
        <references count="2">
          <reference field="0" count="1" selected="0">
            <x v="205"/>
          </reference>
          <reference field="3" count="0"/>
        </references>
      </pivotArea>
    </format>
    <format dxfId="2012">
      <pivotArea dataOnly="0" labelOnly="1" fieldPosition="0">
        <references count="2">
          <reference field="0" count="1" selected="0">
            <x v="206"/>
          </reference>
          <reference field="3" count="0"/>
        </references>
      </pivotArea>
    </format>
    <format dxfId="2011">
      <pivotArea dataOnly="0" labelOnly="1" fieldPosition="0">
        <references count="2">
          <reference field="0" count="1" selected="0">
            <x v="207"/>
          </reference>
          <reference field="3" count="4">
            <x v="6"/>
            <x v="7"/>
            <x v="8"/>
            <x v="9"/>
          </reference>
        </references>
      </pivotArea>
    </format>
    <format dxfId="2010">
      <pivotArea dataOnly="0" labelOnly="1" fieldPosition="0">
        <references count="2">
          <reference field="0" count="1" selected="0">
            <x v="208"/>
          </reference>
          <reference field="3" count="10">
            <x v="0"/>
            <x v="2"/>
            <x v="3"/>
            <x v="4"/>
            <x v="5"/>
            <x v="6"/>
            <x v="7"/>
            <x v="8"/>
            <x v="10"/>
            <x v="11"/>
          </reference>
        </references>
      </pivotArea>
    </format>
    <format dxfId="2009">
      <pivotArea dataOnly="0" labelOnly="1" fieldPosition="0">
        <references count="2">
          <reference field="0" count="1" selected="0">
            <x v="209"/>
          </reference>
          <reference field="3" count="8">
            <x v="0"/>
            <x v="1"/>
            <x v="2"/>
            <x v="3"/>
            <x v="4"/>
            <x v="5"/>
            <x v="6"/>
            <x v="7"/>
          </reference>
        </references>
      </pivotArea>
    </format>
    <format dxfId="2008">
      <pivotArea dataOnly="0" labelOnly="1" fieldPosition="0">
        <references count="2">
          <reference field="0" count="1" selected="0">
            <x v="210"/>
          </reference>
          <reference field="3" count="8">
            <x v="4"/>
            <x v="5"/>
            <x v="6"/>
            <x v="7"/>
            <x v="8"/>
            <x v="9"/>
            <x v="10"/>
            <x v="11"/>
          </reference>
        </references>
      </pivotArea>
    </format>
    <format dxfId="2007">
      <pivotArea dataOnly="0" labelOnly="1" fieldPosition="0">
        <references count="2">
          <reference field="0" count="1" selected="0">
            <x v="211"/>
          </reference>
          <reference field="3" count="0"/>
        </references>
      </pivotArea>
    </format>
  </formats>
  <pivotTableStyleInfo name="PivotStyleLight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BF9B765C-6B6E-41C4-B87D-0F6CDFFA8661}" name="PivotTable4" cacheId="4"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location ref="B7:N2352" firstHeaderRow="0" firstDataRow="1" firstDataCol="1" rowPageCount="1" colPageCount="1"/>
  <pivotFields count="100">
    <pivotField axis="axisRow" showAll="0" sortType="ascending" defaultSubtotal="0">
      <items count="212">
        <item x="45"/>
        <item x="46"/>
        <item x="37"/>
        <item x="154"/>
        <item x="48"/>
        <item x="49"/>
        <item x="50"/>
        <item x="190"/>
        <item x="191"/>
        <item x="56"/>
        <item x="51"/>
        <item x="172"/>
        <item x="138"/>
        <item x="168"/>
        <item x="42"/>
        <item x="122"/>
        <item x="173"/>
        <item x="192"/>
        <item x="117"/>
        <item x="6"/>
        <item x="52"/>
        <item x="135"/>
        <item x="164"/>
        <item x="131"/>
        <item x="53"/>
        <item x="74"/>
        <item x="132"/>
        <item x="147"/>
        <item x="193"/>
        <item x="0"/>
        <item x="203"/>
        <item x="7"/>
        <item x="174"/>
        <item x="55"/>
        <item x="58"/>
        <item x="3"/>
        <item x="143"/>
        <item x="14"/>
        <item x="92"/>
        <item x="75"/>
        <item x="54"/>
        <item x="169"/>
        <item x="175"/>
        <item x="204"/>
        <item x="57"/>
        <item x="104"/>
        <item x="160"/>
        <item x="17"/>
        <item x="107"/>
        <item x="136"/>
        <item x="59"/>
        <item x="60"/>
        <item x="62"/>
        <item x="63"/>
        <item x="64"/>
        <item x="8"/>
        <item x="9"/>
        <item x="10"/>
        <item x="65"/>
        <item x="139"/>
        <item x="177"/>
        <item x="66"/>
        <item x="67"/>
        <item x="61"/>
        <item x="170"/>
        <item x="148"/>
        <item x="68"/>
        <item x="194"/>
        <item x="205"/>
        <item x="127"/>
        <item x="1"/>
        <item x="23"/>
        <item x="153"/>
        <item x="70"/>
        <item x="5"/>
        <item x="12"/>
        <item x="123"/>
        <item x="71"/>
        <item x="13"/>
        <item x="72"/>
        <item x="118"/>
        <item x="73"/>
        <item x="156"/>
        <item x="119"/>
        <item x="140"/>
        <item x="188"/>
        <item x="133"/>
        <item x="124"/>
        <item x="159"/>
        <item x="2"/>
        <item x="76"/>
        <item x="129"/>
        <item x="178"/>
        <item x="206"/>
        <item x="15"/>
        <item x="77"/>
        <item x="162"/>
        <item x="16"/>
        <item x="163"/>
        <item x="161"/>
        <item x="102"/>
        <item x="103"/>
        <item x="176"/>
        <item x="78"/>
        <item x="79"/>
        <item x="80"/>
        <item x="21"/>
        <item x="18"/>
        <item x="141"/>
        <item x="81"/>
        <item x="195"/>
        <item x="82"/>
        <item x="120"/>
        <item x="121"/>
        <item x="179"/>
        <item x="19"/>
        <item x="20"/>
        <item x="126"/>
        <item x="83"/>
        <item x="180"/>
        <item x="84"/>
        <item x="4"/>
        <item x="196"/>
        <item x="181"/>
        <item x="22"/>
        <item x="189"/>
        <item x="85"/>
        <item x="155"/>
        <item x="130"/>
        <item x="33"/>
        <item x="87"/>
        <item x="144"/>
        <item x="197"/>
        <item x="88"/>
        <item x="89"/>
        <item x="11"/>
        <item x="90"/>
        <item x="198"/>
        <item x="24"/>
        <item x="149"/>
        <item x="142"/>
        <item x="125"/>
        <item x="157"/>
        <item x="158"/>
        <item x="29"/>
        <item x="27"/>
        <item x="28"/>
        <item x="208"/>
        <item x="150"/>
        <item x="165"/>
        <item x="183"/>
        <item x="91"/>
        <item x="151"/>
        <item x="209"/>
        <item x="93"/>
        <item x="86"/>
        <item x="184"/>
        <item x="94"/>
        <item x="210"/>
        <item x="166"/>
        <item x="30"/>
        <item x="95"/>
        <item x="211"/>
        <item x="47"/>
        <item x="96"/>
        <item x="25"/>
        <item x="199"/>
        <item x="31"/>
        <item x="97"/>
        <item x="98"/>
        <item x="182"/>
        <item x="99"/>
        <item x="100"/>
        <item x="32"/>
        <item x="187"/>
        <item x="101"/>
        <item x="202"/>
        <item x="106"/>
        <item x="171"/>
        <item x="108"/>
        <item x="109"/>
        <item x="200"/>
        <item x="110"/>
        <item x="111"/>
        <item x="112"/>
        <item x="186"/>
        <item x="201"/>
        <item x="137"/>
        <item x="113"/>
        <item x="34"/>
        <item x="207"/>
        <item x="114"/>
        <item x="152"/>
        <item x="35"/>
        <item x="116"/>
        <item x="36"/>
        <item x="134"/>
        <item x="40"/>
        <item x="38"/>
        <item x="39"/>
        <item x="41"/>
        <item x="167"/>
        <item x="26"/>
        <item x="185"/>
        <item x="145"/>
        <item x="105"/>
        <item x="69"/>
        <item x="128"/>
        <item x="43"/>
        <item x="146"/>
        <item x="44"/>
        <item x="115"/>
      </items>
    </pivotField>
    <pivotField axis="axisRow" showAll="0" sortType="ascending" defaultSubtotal="0">
      <items count="261">
        <item m="1" x="259"/>
        <item x="0"/>
        <item x="58"/>
        <item x="59"/>
        <item x="60"/>
        <item x="61"/>
        <item x="1"/>
        <item x="62"/>
        <item x="63"/>
        <item x="64"/>
        <item x="65"/>
        <item x="66"/>
        <item x="232"/>
        <item x="67"/>
        <item x="210"/>
        <item x="233"/>
        <item x="181"/>
        <item x="234"/>
        <item x="2"/>
        <item x="3"/>
        <item x="4"/>
        <item x="211"/>
        <item x="173"/>
        <item x="235"/>
        <item x="5"/>
        <item x="158"/>
        <item x="6"/>
        <item x="7"/>
        <item x="68"/>
        <item x="8"/>
        <item x="69"/>
        <item x="168"/>
        <item x="70"/>
        <item x="169"/>
        <item x="174"/>
        <item x="236"/>
        <item x="71"/>
        <item x="182"/>
        <item x="249"/>
        <item x="250"/>
        <item x="72"/>
        <item x="73"/>
        <item x="78"/>
        <item x="9"/>
        <item x="74"/>
        <item x="212"/>
        <item x="75"/>
        <item x="76"/>
        <item x="77"/>
        <item x="189"/>
        <item x="171"/>
        <item x="79"/>
        <item x="213"/>
        <item x="251"/>
        <item x="80"/>
        <item x="237"/>
        <item x="81"/>
        <item x="197"/>
        <item x="82"/>
        <item x="83"/>
        <item x="214"/>
        <item x="84"/>
        <item x="85"/>
        <item x="86"/>
        <item x="87"/>
        <item x="10"/>
        <item x="88"/>
        <item x="11"/>
        <item x="12"/>
        <item x="89"/>
        <item x="175"/>
        <item x="215"/>
        <item x="90"/>
        <item x="91"/>
        <item x="92"/>
        <item x="13"/>
        <item x="183"/>
        <item x="93"/>
        <item x="238"/>
        <item x="207"/>
        <item x="94"/>
        <item x="188"/>
        <item x="14"/>
        <item x="95"/>
        <item x="15"/>
        <item x="162"/>
        <item x="96"/>
        <item x="16"/>
        <item x="97"/>
        <item x="159"/>
        <item x="98"/>
        <item x="198"/>
        <item x="17"/>
        <item x="99"/>
        <item x="176"/>
        <item x="100"/>
        <item x="196"/>
        <item x="199"/>
        <item x="216"/>
        <item x="163"/>
        <item x="18"/>
        <item x="101"/>
        <item x="164"/>
        <item x="167"/>
        <item x="217"/>
        <item x="19"/>
        <item x="252"/>
        <item x="20"/>
        <item x="102"/>
        <item x="21"/>
        <item x="184"/>
        <item x="200"/>
        <item x="103"/>
        <item x="180"/>
        <item x="22"/>
        <item x="104"/>
        <item x="218"/>
        <item x="105"/>
        <item x="106"/>
        <item x="107"/>
        <item x="108"/>
        <item x="109"/>
        <item x="23"/>
        <item x="24"/>
        <item x="177"/>
        <item x="110"/>
        <item x="239"/>
        <item x="111"/>
        <item x="160"/>
        <item x="253"/>
        <item x="161"/>
        <item x="219"/>
        <item x="201"/>
        <item x="25"/>
        <item x="112"/>
        <item x="26"/>
        <item x="220"/>
        <item x="113"/>
        <item x="221"/>
        <item x="114"/>
        <item x="155"/>
        <item x="240"/>
        <item x="115"/>
        <item m="1" x="260"/>
        <item x="27"/>
        <item x="202"/>
        <item x="222"/>
        <item x="28"/>
        <item x="231"/>
        <item x="116"/>
        <item x="29"/>
        <item x="117"/>
        <item x="118"/>
        <item x="241"/>
        <item x="119"/>
        <item x="120"/>
        <item x="156"/>
        <item x="223"/>
        <item x="121"/>
        <item x="122"/>
        <item x="242"/>
        <item x="30"/>
        <item x="31"/>
        <item x="32"/>
        <item x="33"/>
        <item x="178"/>
        <item x="165"/>
        <item x="193"/>
        <item x="194"/>
        <item x="34"/>
        <item x="35"/>
        <item x="254"/>
        <item x="185"/>
        <item x="203"/>
        <item x="190"/>
        <item x="36"/>
        <item x="224"/>
        <item x="123"/>
        <item x="255"/>
        <item x="124"/>
        <item x="125"/>
        <item x="126"/>
        <item x="243"/>
        <item x="225"/>
        <item x="127"/>
        <item x="256"/>
        <item x="37"/>
        <item x="195"/>
        <item x="38"/>
        <item x="128"/>
        <item x="257"/>
        <item x="129"/>
        <item x="130"/>
        <item x="244"/>
        <item x="39"/>
        <item x="131"/>
        <item x="132"/>
        <item x="133"/>
        <item x="134"/>
        <item x="40"/>
        <item x="226"/>
        <item x="170"/>
        <item x="41"/>
        <item x="135"/>
        <item x="136"/>
        <item x="137"/>
        <item x="248"/>
        <item x="138"/>
        <item x="139"/>
        <item x="140"/>
        <item x="141"/>
        <item x="208"/>
        <item x="142"/>
        <item x="143"/>
        <item x="245"/>
        <item x="144"/>
        <item x="145"/>
        <item x="42"/>
        <item x="146"/>
        <item x="227"/>
        <item x="246"/>
        <item x="228"/>
        <item x="191"/>
        <item x="172"/>
        <item x="147"/>
        <item x="43"/>
        <item x="186"/>
        <item x="229"/>
        <item x="230"/>
        <item x="148"/>
        <item x="187"/>
        <item x="44"/>
        <item x="45"/>
        <item x="157"/>
        <item x="204"/>
        <item x="192"/>
        <item x="46"/>
        <item x="179"/>
        <item x="47"/>
        <item x="48"/>
        <item x="149"/>
        <item x="49"/>
        <item x="247"/>
        <item x="50"/>
        <item x="51"/>
        <item x="52"/>
        <item x="53"/>
        <item x="205"/>
        <item x="54"/>
        <item x="206"/>
        <item x="150"/>
        <item x="151"/>
        <item x="55"/>
        <item x="152"/>
        <item x="209"/>
        <item x="166"/>
        <item x="56"/>
        <item x="153"/>
        <item x="258"/>
        <item x="57"/>
        <item x="154"/>
      </items>
    </pivotField>
    <pivotField axis="axisPage" showAll="0" defaultSubtotal="0">
      <items count="2">
        <item x="0"/>
        <item x="1"/>
      </items>
    </pivotField>
    <pivotField axis="axisRow" showAll="0" defaultSubtotal="0">
      <items count="12">
        <item x="11"/>
        <item x="10"/>
        <item x="9"/>
        <item x="8"/>
        <item x="7"/>
        <item x="6"/>
        <item x="5"/>
        <item x="4"/>
        <item x="3"/>
        <item x="2"/>
        <item x="1"/>
        <item x="0"/>
      </items>
    </pivotField>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numFmtId="3" showAll="0" defaultSubtotal="0"/>
    <pivotField dataField="1" numFmtId="3" showAll="0" defaultSubtotal="0"/>
    <pivotField numFmtId="3" showAll="0" defaultSubtotal="0"/>
    <pivotField dataField="1" numFmtId="3" showAll="0" defaultSubtotal="0"/>
    <pivotField numFmtId="3" showAll="0" defaultSubtotal="0"/>
    <pivotField numFmtId="3"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dataField="1" showAll="0" defaultSubtotal="0"/>
    <pivotField subtotalTop="0" showAll="0" defaultSubtotal="0"/>
    <pivotField dataField="1" showAll="0" defaultSubtotal="0"/>
    <pivotField subtotalTop="0" showAll="0" defaultSubtotal="0"/>
    <pivotField showAll="0" defaultSubtotal="0"/>
    <pivotField subtotalTop="0" showAll="0" defaultSubtotal="0"/>
    <pivotField showAll="0" defaultSubtotal="0"/>
    <pivotField showAll="0" defaultSubtotal="0"/>
    <pivotField subtotalTop="0" showAll="0" defaultSubtotal="0"/>
    <pivotField subtotalTop="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3">
    <field x="0"/>
    <field x="1"/>
    <field x="3"/>
  </rowFields>
  <rowItems count="2345">
    <i>
      <x/>
    </i>
    <i r="1">
      <x v="2"/>
    </i>
    <i r="2">
      <x v="2"/>
    </i>
    <i r="2">
      <x v="3"/>
    </i>
    <i r="2">
      <x v="4"/>
    </i>
    <i r="2">
      <x v="5"/>
    </i>
    <i r="2">
      <x v="6"/>
    </i>
    <i r="2">
      <x v="7"/>
    </i>
    <i r="2">
      <x v="8"/>
    </i>
    <i r="2">
      <x v="9"/>
    </i>
    <i r="2">
      <x v="10"/>
    </i>
    <i r="2">
      <x v="11"/>
    </i>
    <i>
      <x v="1"/>
    </i>
    <i r="1">
      <x v="3"/>
    </i>
    <i r="2">
      <x v="1"/>
    </i>
    <i r="2">
      <x v="2"/>
    </i>
    <i r="2">
      <x v="4"/>
    </i>
    <i r="2">
      <x v="5"/>
    </i>
    <i r="2">
      <x v="6"/>
    </i>
    <i r="2">
      <x v="7"/>
    </i>
    <i r="2">
      <x v="8"/>
    </i>
    <i r="2">
      <x v="9"/>
    </i>
    <i r="2">
      <x v="10"/>
    </i>
    <i r="2">
      <x v="11"/>
    </i>
    <i>
      <x v="2"/>
    </i>
    <i r="1">
      <x v="228"/>
    </i>
    <i r="2">
      <x/>
    </i>
    <i r="2">
      <x v="1"/>
    </i>
    <i r="2">
      <x v="2"/>
    </i>
    <i r="1">
      <x v="235"/>
    </i>
    <i r="2">
      <x v="1"/>
    </i>
    <i r="2">
      <x v="2"/>
    </i>
    <i r="2">
      <x v="3"/>
    </i>
    <i r="2">
      <x v="4"/>
    </i>
    <i r="2">
      <x v="5"/>
    </i>
    <i r="1">
      <x v="236"/>
    </i>
    <i r="2">
      <x/>
    </i>
    <i r="2">
      <x v="1"/>
    </i>
    <i r="2">
      <x v="2"/>
    </i>
    <i r="2">
      <x v="3"/>
    </i>
    <i r="2">
      <x v="4"/>
    </i>
    <i r="2">
      <x v="5"/>
    </i>
    <i r="2">
      <x v="6"/>
    </i>
    <i r="2">
      <x v="7"/>
    </i>
    <i r="2">
      <x v="8"/>
    </i>
    <i r="2">
      <x v="9"/>
    </i>
    <i r="2">
      <x v="10"/>
    </i>
    <i r="2">
      <x v="11"/>
    </i>
    <i r="1">
      <x v="237"/>
    </i>
    <i r="2">
      <x v="2"/>
    </i>
    <i r="2">
      <x v="3"/>
    </i>
    <i r="2">
      <x v="4"/>
    </i>
    <i r="2">
      <x v="5"/>
    </i>
    <i r="2">
      <x v="6"/>
    </i>
    <i r="2">
      <x v="7"/>
    </i>
    <i>
      <x v="3"/>
    </i>
    <i r="1">
      <x v="4"/>
    </i>
    <i r="2">
      <x v="5"/>
    </i>
    <i r="1">
      <x v="5"/>
    </i>
    <i r="2">
      <x/>
    </i>
    <i r="2">
      <x v="1"/>
    </i>
    <i r="2">
      <x v="2"/>
    </i>
    <i r="2">
      <x v="3"/>
    </i>
    <i r="2">
      <x v="4"/>
    </i>
    <i r="2">
      <x v="5"/>
    </i>
    <i r="1">
      <x v="6"/>
    </i>
    <i r="2">
      <x/>
    </i>
    <i r="2">
      <x v="1"/>
    </i>
    <i r="2">
      <x v="2"/>
    </i>
    <i r="2">
      <x v="3"/>
    </i>
    <i r="2">
      <x v="4"/>
    </i>
    <i r="2">
      <x v="5"/>
    </i>
    <i r="1">
      <x v="92"/>
    </i>
    <i r="2">
      <x v="1"/>
    </i>
    <i r="2">
      <x v="2"/>
    </i>
    <i r="2">
      <x v="3"/>
    </i>
    <i r="2">
      <x v="4"/>
    </i>
    <i r="2">
      <x v="5"/>
    </i>
    <i>
      <x v="4"/>
    </i>
    <i r="1">
      <x v="8"/>
    </i>
    <i r="2">
      <x/>
    </i>
    <i r="2">
      <x v="1"/>
    </i>
    <i r="2">
      <x v="2"/>
    </i>
    <i r="2">
      <x v="3"/>
    </i>
    <i r="2">
      <x v="4"/>
    </i>
    <i r="2">
      <x v="5"/>
    </i>
    <i r="2">
      <x v="6"/>
    </i>
    <i r="2">
      <x v="7"/>
    </i>
    <i r="2">
      <x v="8"/>
    </i>
    <i r="2">
      <x v="9"/>
    </i>
    <i r="2">
      <x v="10"/>
    </i>
    <i r="2">
      <x v="11"/>
    </i>
    <i>
      <x v="5"/>
    </i>
    <i r="1">
      <x v="9"/>
    </i>
    <i r="2">
      <x v="9"/>
    </i>
    <i r="2">
      <x v="10"/>
    </i>
    <i r="2">
      <x v="11"/>
    </i>
    <i>
      <x v="6"/>
    </i>
    <i r="1">
      <x v="10"/>
    </i>
    <i r="2">
      <x v="11"/>
    </i>
    <i r="1">
      <x v="11"/>
    </i>
    <i r="2">
      <x/>
    </i>
    <i r="2">
      <x v="1"/>
    </i>
    <i r="2">
      <x v="2"/>
    </i>
    <i r="2">
      <x v="3"/>
    </i>
    <i r="2">
      <x v="4"/>
    </i>
    <i r="2">
      <x v="5"/>
    </i>
    <i r="2">
      <x v="6"/>
    </i>
    <i r="2">
      <x v="7"/>
    </i>
    <i r="2">
      <x v="8"/>
    </i>
    <i r="2">
      <x v="9"/>
    </i>
    <i r="2">
      <x v="10"/>
    </i>
    <i r="2">
      <x v="11"/>
    </i>
    <i>
      <x v="7"/>
    </i>
    <i r="1">
      <x v="12"/>
    </i>
    <i r="2">
      <x/>
    </i>
    <i r="2">
      <x v="1"/>
    </i>
    <i>
      <x v="8"/>
    </i>
    <i r="1">
      <x v="15"/>
    </i>
    <i r="2">
      <x/>
    </i>
    <i r="2">
      <x v="1"/>
    </i>
    <i r="1">
      <x v="17"/>
    </i>
    <i r="2">
      <x/>
    </i>
    <i r="2">
      <x v="1"/>
    </i>
    <i>
      <x v="9"/>
    </i>
    <i r="1">
      <x v="47"/>
    </i>
    <i r="2">
      <x v="8"/>
    </i>
    <i r="2">
      <x v="9"/>
    </i>
    <i r="2">
      <x v="10"/>
    </i>
    <i r="2">
      <x v="11"/>
    </i>
    <i>
      <x v="10"/>
    </i>
    <i r="1">
      <x v="13"/>
    </i>
    <i r="2">
      <x v="7"/>
    </i>
    <i r="2">
      <x v="8"/>
    </i>
    <i r="2">
      <x v="9"/>
    </i>
    <i r="2">
      <x v="10"/>
    </i>
    <i r="2">
      <x v="11"/>
    </i>
    <i>
      <x v="11"/>
    </i>
    <i r="1">
      <x v="14"/>
    </i>
    <i r="2">
      <x/>
    </i>
    <i r="2">
      <x v="1"/>
    </i>
    <i r="2">
      <x v="2"/>
    </i>
    <i>
      <x v="12"/>
    </i>
    <i r="1">
      <x v="22"/>
    </i>
    <i r="2">
      <x v="6"/>
    </i>
    <i r="2">
      <x v="7"/>
    </i>
    <i>
      <x v="13"/>
    </i>
    <i r="1">
      <x v="249"/>
    </i>
    <i r="2">
      <x/>
    </i>
    <i r="2">
      <x v="1"/>
    </i>
    <i r="2">
      <x v="2"/>
    </i>
    <i r="2">
      <x v="3"/>
    </i>
    <i>
      <x v="14"/>
    </i>
    <i r="1">
      <x v="16"/>
    </i>
    <i r="2">
      <x v="1"/>
    </i>
    <i r="2">
      <x v="2"/>
    </i>
    <i r="2">
      <x v="3"/>
    </i>
    <i r="2">
      <x v="4"/>
    </i>
    <i r="2">
      <x v="5"/>
    </i>
    <i r="2">
      <x v="6"/>
    </i>
    <i r="1">
      <x v="248"/>
    </i>
    <i r="2">
      <x/>
    </i>
    <i r="2">
      <x v="1"/>
    </i>
    <i r="2">
      <x v="2"/>
    </i>
    <i r="2">
      <x v="3"/>
    </i>
    <i r="2">
      <x v="4"/>
    </i>
    <i r="2">
      <x v="5"/>
    </i>
    <i r="2">
      <x v="6"/>
    </i>
    <i r="2">
      <x v="7"/>
    </i>
    <i r="2">
      <x v="8"/>
    </i>
    <i r="2">
      <x v="9"/>
    </i>
    <i r="2">
      <x v="10"/>
    </i>
    <i r="2">
      <x v="11"/>
    </i>
    <i>
      <x v="15"/>
    </i>
    <i r="1">
      <x v="19"/>
    </i>
    <i r="2">
      <x/>
    </i>
    <i r="2">
      <x v="1"/>
    </i>
    <i r="2">
      <x v="2"/>
    </i>
    <i r="2">
      <x v="3"/>
    </i>
    <i r="2">
      <x v="4"/>
    </i>
    <i r="2">
      <x v="5"/>
    </i>
    <i r="2">
      <x v="6"/>
    </i>
    <i r="2">
      <x v="7"/>
    </i>
    <i r="2">
      <x v="8"/>
    </i>
    <i r="2">
      <x v="9"/>
    </i>
    <i r="1">
      <x v="20"/>
    </i>
    <i r="2">
      <x/>
    </i>
    <i r="2">
      <x v="1"/>
    </i>
    <i r="2">
      <x v="2"/>
    </i>
    <i r="2">
      <x v="3"/>
    </i>
    <i r="2">
      <x v="4"/>
    </i>
    <i r="2">
      <x v="5"/>
    </i>
    <i r="2">
      <x v="6"/>
    </i>
    <i r="2">
      <x v="7"/>
    </i>
    <i r="2">
      <x v="8"/>
    </i>
    <i r="2">
      <x v="9"/>
    </i>
    <i r="1">
      <x v="221"/>
    </i>
    <i r="2">
      <x v="2"/>
    </i>
    <i>
      <x v="16"/>
    </i>
    <i r="1">
      <x v="21"/>
    </i>
    <i r="2">
      <x/>
    </i>
    <i r="2">
      <x v="1"/>
    </i>
    <i r="2">
      <x v="2"/>
    </i>
    <i>
      <x v="17"/>
    </i>
    <i r="1">
      <x v="23"/>
    </i>
    <i r="2">
      <x v="1"/>
    </i>
    <i>
      <x v="18"/>
    </i>
    <i r="1">
      <x v="25"/>
    </i>
    <i r="2">
      <x v="1"/>
    </i>
    <i r="2">
      <x v="2"/>
    </i>
    <i r="2">
      <x v="4"/>
    </i>
    <i r="2">
      <x v="5"/>
    </i>
    <i r="2">
      <x v="6"/>
    </i>
    <i r="2">
      <x v="7"/>
    </i>
    <i r="2">
      <x v="8"/>
    </i>
    <i r="2">
      <x v="9"/>
    </i>
    <i r="2">
      <x v="10"/>
    </i>
    <i>
      <x v="19"/>
    </i>
    <i r="1">
      <x v="29"/>
    </i>
    <i r="2">
      <x/>
    </i>
    <i r="2">
      <x v="1"/>
    </i>
    <i r="2">
      <x v="2"/>
    </i>
    <i r="2">
      <x v="3"/>
    </i>
    <i r="2">
      <x v="4"/>
    </i>
    <i r="2">
      <x v="5"/>
    </i>
    <i r="2">
      <x v="6"/>
    </i>
    <i r="2">
      <x v="7"/>
    </i>
    <i r="2">
      <x v="8"/>
    </i>
    <i r="2">
      <x v="9"/>
    </i>
    <i r="2">
      <x v="10"/>
    </i>
    <i r="2">
      <x v="11"/>
    </i>
    <i>
      <x v="20"/>
    </i>
    <i r="1">
      <x v="30"/>
    </i>
    <i r="2">
      <x v="1"/>
    </i>
    <i r="2">
      <x v="2"/>
    </i>
    <i r="2">
      <x v="3"/>
    </i>
    <i r="2">
      <x v="4"/>
    </i>
    <i r="2">
      <x v="5"/>
    </i>
    <i r="2">
      <x v="6"/>
    </i>
    <i r="2">
      <x v="7"/>
    </i>
    <i r="2">
      <x v="8"/>
    </i>
    <i r="2">
      <x v="9"/>
    </i>
    <i r="2">
      <x v="10"/>
    </i>
    <i r="2">
      <x v="11"/>
    </i>
    <i>
      <x v="21"/>
    </i>
    <i r="1">
      <x v="244"/>
    </i>
    <i r="2">
      <x/>
    </i>
    <i r="2">
      <x v="1"/>
    </i>
    <i r="2">
      <x v="2"/>
    </i>
    <i r="2">
      <x v="3"/>
    </i>
    <i r="2">
      <x v="4"/>
    </i>
    <i r="2">
      <x v="5"/>
    </i>
    <i r="2">
      <x v="6"/>
    </i>
    <i r="2">
      <x v="7"/>
    </i>
    <i r="2">
      <x v="8"/>
    </i>
    <i>
      <x v="22"/>
    </i>
    <i r="1">
      <x v="132"/>
    </i>
    <i r="2">
      <x/>
    </i>
    <i r="2">
      <x v="1"/>
    </i>
    <i r="2">
      <x v="2"/>
    </i>
    <i r="2">
      <x v="3"/>
    </i>
    <i r="1">
      <x v="234"/>
    </i>
    <i r="2">
      <x/>
    </i>
    <i r="2">
      <x v="1"/>
    </i>
    <i r="2">
      <x v="2"/>
    </i>
    <i r="2">
      <x v="3"/>
    </i>
    <i>
      <x v="23"/>
    </i>
    <i r="1">
      <x v="31"/>
    </i>
    <i r="2">
      <x/>
    </i>
    <i r="2">
      <x v="1"/>
    </i>
    <i r="2">
      <x v="2"/>
    </i>
    <i r="2">
      <x v="3"/>
    </i>
    <i r="2">
      <x v="4"/>
    </i>
    <i r="2">
      <x v="5"/>
    </i>
    <i r="2">
      <x v="6"/>
    </i>
    <i r="2">
      <x v="7"/>
    </i>
    <i r="2">
      <x v="8"/>
    </i>
    <i>
      <x v="24"/>
    </i>
    <i r="1">
      <x v="32"/>
    </i>
    <i r="2">
      <x v="8"/>
    </i>
    <i r="2">
      <x v="9"/>
    </i>
    <i r="2">
      <x v="10"/>
    </i>
    <i r="2">
      <x v="11"/>
    </i>
    <i>
      <x v="25"/>
    </i>
    <i r="1">
      <x v="93"/>
    </i>
    <i r="2">
      <x v="11"/>
    </i>
    <i>
      <x v="26"/>
    </i>
    <i r="1">
      <x v="33"/>
    </i>
    <i r="2">
      <x v="6"/>
    </i>
    <i r="2">
      <x v="7"/>
    </i>
    <i r="2">
      <x v="8"/>
    </i>
    <i>
      <x v="27"/>
    </i>
    <i r="1">
      <x v="34"/>
    </i>
    <i r="2">
      <x/>
    </i>
    <i r="2">
      <x v="1"/>
    </i>
    <i r="2">
      <x v="2"/>
    </i>
    <i r="2">
      <x v="3"/>
    </i>
    <i r="2">
      <x v="4"/>
    </i>
    <i r="2">
      <x v="5"/>
    </i>
    <i r="2">
      <x v="6"/>
    </i>
    <i>
      <x v="28"/>
    </i>
    <i r="1">
      <x v="35"/>
    </i>
    <i r="2">
      <x/>
    </i>
    <i r="2">
      <x v="1"/>
    </i>
    <i>
      <x v="29"/>
    </i>
    <i r="1">
      <x v="1"/>
    </i>
    <i r="2">
      <x v="1"/>
    </i>
    <i r="2">
      <x v="2"/>
    </i>
    <i r="2">
      <x v="3"/>
    </i>
    <i r="2">
      <x v="4"/>
    </i>
    <i r="2">
      <x v="5"/>
    </i>
    <i r="2">
      <x v="6"/>
    </i>
    <i r="2">
      <x v="7"/>
    </i>
    <i r="2">
      <x v="8"/>
    </i>
    <i r="2">
      <x v="9"/>
    </i>
    <i r="2">
      <x v="10"/>
    </i>
    <i r="2">
      <x v="11"/>
    </i>
    <i r="1">
      <x v="37"/>
    </i>
    <i r="2">
      <x/>
    </i>
    <i r="2">
      <x v="1"/>
    </i>
    <i r="2">
      <x v="2"/>
    </i>
    <i r="2">
      <x v="3"/>
    </i>
    <i r="2">
      <x v="4"/>
    </i>
    <i r="2">
      <x v="5"/>
    </i>
    <i r="2">
      <x v="6"/>
    </i>
    <i r="1">
      <x v="38"/>
    </i>
    <i r="2">
      <x/>
    </i>
    <i>
      <x v="30"/>
    </i>
    <i r="1">
      <x v="39"/>
    </i>
    <i r="2">
      <x/>
    </i>
    <i>
      <x v="31"/>
    </i>
    <i r="1">
      <x v="42"/>
    </i>
    <i r="2">
      <x/>
    </i>
    <i r="2">
      <x v="1"/>
    </i>
    <i r="2">
      <x v="2"/>
    </i>
    <i r="2">
      <x v="3"/>
    </i>
    <i r="2">
      <x v="4"/>
    </i>
    <i r="2">
      <x v="5"/>
    </i>
    <i r="2">
      <x v="6"/>
    </i>
    <i r="2">
      <x v="7"/>
    </i>
    <i r="2">
      <x v="8"/>
    </i>
    <i r="2">
      <x v="9"/>
    </i>
    <i r="2">
      <x v="10"/>
    </i>
    <i r="2">
      <x v="11"/>
    </i>
    <i r="1">
      <x v="43"/>
    </i>
    <i r="2">
      <x/>
    </i>
    <i r="2">
      <x v="1"/>
    </i>
    <i r="2">
      <x v="2"/>
    </i>
    <i r="2">
      <x v="3"/>
    </i>
    <i r="2">
      <x v="4"/>
    </i>
    <i r="2">
      <x v="5"/>
    </i>
    <i r="2">
      <x v="6"/>
    </i>
    <i r="2">
      <x v="7"/>
    </i>
    <i r="2">
      <x v="8"/>
    </i>
    <i r="2">
      <x v="9"/>
    </i>
    <i r="2">
      <x v="10"/>
    </i>
    <i r="2">
      <x v="11"/>
    </i>
    <i r="1">
      <x v="44"/>
    </i>
    <i r="2">
      <x v="6"/>
    </i>
    <i r="2">
      <x v="7"/>
    </i>
    <i r="2">
      <x v="8"/>
    </i>
    <i r="2">
      <x v="9"/>
    </i>
    <i r="2">
      <x v="10"/>
    </i>
    <i r="2">
      <x v="11"/>
    </i>
    <i r="1">
      <x v="49"/>
    </i>
    <i r="2">
      <x v="3"/>
    </i>
    <i r="2">
      <x v="4"/>
    </i>
    <i r="2">
      <x v="5"/>
    </i>
    <i r="1">
      <x v="96"/>
    </i>
    <i r="2">
      <x v="2"/>
    </i>
    <i r="2">
      <x v="3"/>
    </i>
    <i>
      <x v="32"/>
    </i>
    <i r="1">
      <x v="45"/>
    </i>
    <i r="2">
      <x/>
    </i>
    <i r="2">
      <x v="1"/>
    </i>
    <i r="2">
      <x v="2"/>
    </i>
    <i>
      <x v="33"/>
    </i>
    <i r="1">
      <x v="46"/>
    </i>
    <i r="2">
      <x v="8"/>
    </i>
    <i r="2">
      <x v="9"/>
    </i>
    <i r="2">
      <x v="10"/>
    </i>
    <i r="2">
      <x v="11"/>
    </i>
    <i>
      <x v="34"/>
    </i>
    <i r="1">
      <x v="56"/>
    </i>
    <i r="2">
      <x v="9"/>
    </i>
    <i r="2">
      <x v="10"/>
    </i>
    <i r="2">
      <x v="11"/>
    </i>
    <i r="1">
      <x v="253"/>
    </i>
    <i r="2">
      <x v="8"/>
    </i>
    <i r="2">
      <x v="9"/>
    </i>
    <i r="2">
      <x v="10"/>
    </i>
    <i r="2">
      <x v="11"/>
    </i>
    <i>
      <x v="35"/>
    </i>
    <i r="1">
      <x v="19"/>
    </i>
    <i r="2">
      <x v="10"/>
    </i>
    <i r="2">
      <x v="11"/>
    </i>
    <i r="1">
      <x v="20"/>
    </i>
    <i r="2">
      <x v="10"/>
    </i>
    <i r="2">
      <x v="11"/>
    </i>
    <i>
      <x v="36"/>
    </i>
    <i r="1">
      <x v="47"/>
    </i>
    <i r="2">
      <x v="1"/>
    </i>
    <i r="2">
      <x v="2"/>
    </i>
    <i r="2">
      <x v="3"/>
    </i>
    <i r="2">
      <x v="4"/>
    </i>
    <i r="2">
      <x v="5"/>
    </i>
    <i r="2">
      <x v="6"/>
    </i>
    <i r="2">
      <x v="7"/>
    </i>
    <i>
      <x v="37"/>
    </i>
    <i r="1">
      <x v="105"/>
    </i>
    <i r="2">
      <x/>
    </i>
    <i r="2">
      <x v="1"/>
    </i>
    <i r="2">
      <x v="2"/>
    </i>
    <i r="2">
      <x v="3"/>
    </i>
    <i r="2">
      <x v="4"/>
    </i>
    <i r="2">
      <x v="5"/>
    </i>
    <i r="2">
      <x v="6"/>
    </i>
    <i r="2">
      <x v="7"/>
    </i>
    <i r="2">
      <x v="8"/>
    </i>
    <i r="2">
      <x v="9"/>
    </i>
    <i r="2">
      <x v="10"/>
    </i>
    <i r="2">
      <x v="11"/>
    </i>
    <i>
      <x v="38"/>
    </i>
    <i r="1">
      <x v="180"/>
    </i>
    <i r="2">
      <x/>
    </i>
    <i r="2">
      <x v="1"/>
    </i>
    <i r="2">
      <x v="2"/>
    </i>
    <i r="2">
      <x v="3"/>
    </i>
    <i r="2">
      <x v="4"/>
    </i>
    <i r="2">
      <x v="5"/>
    </i>
    <i r="2">
      <x v="6"/>
    </i>
    <i r="2">
      <x v="7"/>
    </i>
    <i r="2">
      <x v="8"/>
    </i>
    <i r="2">
      <x v="9"/>
    </i>
    <i r="2">
      <x v="10"/>
    </i>
    <i r="2">
      <x v="11"/>
    </i>
    <i>
      <x v="39"/>
    </i>
    <i r="1">
      <x v="95"/>
    </i>
    <i r="2">
      <x/>
    </i>
    <i r="2">
      <x v="1"/>
    </i>
    <i r="2">
      <x v="2"/>
    </i>
    <i r="2">
      <x v="3"/>
    </i>
    <i r="2">
      <x v="4"/>
    </i>
    <i r="2">
      <x v="5"/>
    </i>
    <i r="2">
      <x v="6"/>
    </i>
    <i r="2">
      <x v="7"/>
    </i>
    <i r="2">
      <x v="8"/>
    </i>
    <i r="2">
      <x v="9"/>
    </i>
    <i r="2">
      <x v="10"/>
    </i>
    <i r="2">
      <x v="11"/>
    </i>
    <i>
      <x v="40"/>
    </i>
    <i r="1">
      <x v="36"/>
    </i>
    <i r="2">
      <x v="4"/>
    </i>
    <i r="2">
      <x v="5"/>
    </i>
    <i r="2">
      <x v="6"/>
    </i>
    <i r="2">
      <x v="7"/>
    </i>
    <i r="2">
      <x v="8"/>
    </i>
    <i r="2">
      <x v="9"/>
    </i>
    <i r="2">
      <x v="10"/>
    </i>
    <i r="2">
      <x v="11"/>
    </i>
    <i>
      <x v="41"/>
    </i>
    <i r="1">
      <x v="49"/>
    </i>
    <i r="2">
      <x/>
    </i>
    <i r="2">
      <x v="1"/>
    </i>
    <i r="2">
      <x v="2"/>
    </i>
    <i>
      <x v="42"/>
    </i>
    <i r="1">
      <x v="52"/>
    </i>
    <i r="2">
      <x v="1"/>
    </i>
    <i r="2">
      <x v="2"/>
    </i>
    <i>
      <x v="43"/>
    </i>
    <i r="1">
      <x v="53"/>
    </i>
    <i r="2">
      <x/>
    </i>
    <i>
      <x v="44"/>
    </i>
    <i r="1">
      <x v="54"/>
    </i>
    <i r="2">
      <x v="10"/>
    </i>
    <i r="2">
      <x v="11"/>
    </i>
    <i>
      <x v="45"/>
    </i>
    <i r="1">
      <x v="207"/>
    </i>
    <i r="2">
      <x/>
    </i>
    <i r="2">
      <x v="1"/>
    </i>
    <i r="2">
      <x v="2"/>
    </i>
    <i r="2">
      <x v="3"/>
    </i>
    <i r="2">
      <x v="4"/>
    </i>
    <i r="2">
      <x v="5"/>
    </i>
    <i r="2">
      <x v="6"/>
    </i>
    <i r="2">
      <x v="7"/>
    </i>
    <i r="2">
      <x v="8"/>
    </i>
    <i r="2">
      <x v="9"/>
    </i>
    <i r="2">
      <x v="10"/>
    </i>
    <i r="2">
      <x v="11"/>
    </i>
    <i>
      <x v="46"/>
    </i>
    <i r="1">
      <x v="48"/>
    </i>
    <i r="2">
      <x v="1"/>
    </i>
    <i r="2">
      <x v="2"/>
    </i>
    <i r="2">
      <x v="3"/>
    </i>
    <i r="1">
      <x v="55"/>
    </i>
    <i r="2">
      <x/>
    </i>
    <i r="2">
      <x v="1"/>
    </i>
    <i>
      <x v="47"/>
    </i>
    <i r="1">
      <x v="48"/>
    </i>
    <i r="2">
      <x v="4"/>
    </i>
    <i r="2">
      <x v="5"/>
    </i>
    <i r="2">
      <x v="6"/>
    </i>
    <i r="2">
      <x v="7"/>
    </i>
    <i r="2">
      <x v="8"/>
    </i>
    <i r="2">
      <x v="9"/>
    </i>
    <i r="2">
      <x v="10"/>
    </i>
    <i r="2">
      <x v="11"/>
    </i>
    <i r="1">
      <x v="112"/>
    </i>
    <i r="2">
      <x v="4"/>
    </i>
    <i r="2">
      <x v="5"/>
    </i>
    <i r="2">
      <x v="6"/>
    </i>
    <i r="2">
      <x v="7"/>
    </i>
    <i r="2">
      <x v="8"/>
    </i>
    <i r="2">
      <x v="9"/>
    </i>
    <i r="2">
      <x v="10"/>
    </i>
    <i r="2">
      <x v="11"/>
    </i>
    <i r="1">
      <x v="113"/>
    </i>
    <i r="2">
      <x v="6"/>
    </i>
    <i r="2">
      <x v="7"/>
    </i>
    <i r="1">
      <x v="114"/>
    </i>
    <i r="2">
      <x v="4"/>
    </i>
    <i r="2">
      <x v="5"/>
    </i>
    <i r="2">
      <x v="6"/>
    </i>
    <i r="2">
      <x v="7"/>
    </i>
    <i r="2">
      <x v="8"/>
    </i>
    <i r="2">
      <x v="9"/>
    </i>
    <i r="2">
      <x v="10"/>
    </i>
    <i r="2">
      <x v="11"/>
    </i>
    <i r="1">
      <x v="115"/>
    </i>
    <i r="2">
      <x v="4"/>
    </i>
    <i r="2">
      <x v="5"/>
    </i>
    <i r="2">
      <x v="6"/>
    </i>
    <i r="2">
      <x v="7"/>
    </i>
    <i r="2">
      <x v="8"/>
    </i>
    <i r="2">
      <x v="9"/>
    </i>
    <i r="2">
      <x v="10"/>
    </i>
    <i r="2">
      <x v="11"/>
    </i>
    <i r="1">
      <x v="257"/>
    </i>
    <i r="2">
      <x v="8"/>
    </i>
    <i r="2">
      <x v="9"/>
    </i>
    <i r="2">
      <x v="10"/>
    </i>
    <i r="2">
      <x v="11"/>
    </i>
    <i>
      <x v="48"/>
    </i>
    <i r="1">
      <x v="210"/>
    </i>
    <i r="2">
      <x/>
    </i>
    <i r="2">
      <x v="1"/>
    </i>
    <i r="2">
      <x v="2"/>
    </i>
    <i r="2">
      <x v="3"/>
    </i>
    <i r="2">
      <x v="4"/>
    </i>
    <i r="2">
      <x v="5"/>
    </i>
    <i r="2">
      <x v="6"/>
    </i>
    <i r="2">
      <x v="7"/>
    </i>
    <i r="2">
      <x v="8"/>
    </i>
    <i r="2">
      <x v="9"/>
    </i>
    <i r="2">
      <x v="10"/>
    </i>
    <i r="2">
      <x v="11"/>
    </i>
    <i>
      <x v="49"/>
    </i>
    <i r="1">
      <x v="56"/>
    </i>
    <i r="2">
      <x/>
    </i>
    <i r="2">
      <x v="1"/>
    </i>
    <i r="2">
      <x v="2"/>
    </i>
    <i r="2">
      <x v="3"/>
    </i>
    <i r="2">
      <x v="4"/>
    </i>
    <i r="2">
      <x v="5"/>
    </i>
    <i r="2">
      <x v="6"/>
    </i>
    <i r="2">
      <x v="7"/>
    </i>
    <i r="2">
      <x v="8"/>
    </i>
    <i>
      <x v="50"/>
    </i>
    <i r="1">
      <x v="58"/>
    </i>
    <i r="2">
      <x v="9"/>
    </i>
    <i r="2">
      <x v="10"/>
    </i>
    <i r="2">
      <x v="11"/>
    </i>
    <i>
      <x v="51"/>
    </i>
    <i r="1">
      <x v="59"/>
    </i>
    <i r="2">
      <x v="11"/>
    </i>
    <i>
      <x v="52"/>
    </i>
    <i r="1">
      <x v="62"/>
    </i>
    <i r="2">
      <x v="7"/>
    </i>
    <i r="2">
      <x v="8"/>
    </i>
    <i r="2">
      <x v="9"/>
    </i>
    <i r="2">
      <x v="10"/>
    </i>
    <i r="2">
      <x v="11"/>
    </i>
    <i>
      <x v="53"/>
    </i>
    <i r="1">
      <x v="63"/>
    </i>
    <i r="2">
      <x/>
    </i>
    <i r="2">
      <x v="1"/>
    </i>
    <i r="2">
      <x v="2"/>
    </i>
    <i r="2">
      <x v="3"/>
    </i>
    <i r="2">
      <x v="4"/>
    </i>
    <i r="2">
      <x v="5"/>
    </i>
    <i r="2">
      <x v="6"/>
    </i>
    <i r="2">
      <x v="7"/>
    </i>
    <i r="2">
      <x v="8"/>
    </i>
    <i r="2">
      <x v="9"/>
    </i>
    <i r="2">
      <x v="10"/>
    </i>
    <i r="2">
      <x v="11"/>
    </i>
    <i>
      <x v="54"/>
    </i>
    <i r="1">
      <x v="64"/>
    </i>
    <i r="2">
      <x/>
    </i>
    <i r="2">
      <x v="1"/>
    </i>
    <i r="2">
      <x v="2"/>
    </i>
    <i r="2">
      <x v="3"/>
    </i>
    <i r="2">
      <x v="4"/>
    </i>
    <i r="2">
      <x v="5"/>
    </i>
    <i r="2">
      <x v="6"/>
    </i>
    <i r="2">
      <x v="7"/>
    </i>
    <i r="2">
      <x v="8"/>
    </i>
    <i r="2">
      <x v="9"/>
    </i>
    <i r="2">
      <x v="10"/>
    </i>
    <i r="2">
      <x v="11"/>
    </i>
    <i>
      <x v="55"/>
    </i>
    <i r="1">
      <x v="65"/>
    </i>
    <i r="2">
      <x/>
    </i>
    <i r="2">
      <x v="1"/>
    </i>
    <i r="2">
      <x v="2"/>
    </i>
    <i r="2">
      <x v="3"/>
    </i>
    <i r="2">
      <x v="4"/>
    </i>
    <i r="2">
      <x v="5"/>
    </i>
    <i r="2">
      <x v="6"/>
    </i>
    <i r="2">
      <x v="7"/>
    </i>
    <i r="2">
      <x v="8"/>
    </i>
    <i r="2">
      <x v="9"/>
    </i>
    <i r="2">
      <x v="10"/>
    </i>
    <i r="2">
      <x v="11"/>
    </i>
    <i r="1">
      <x v="66"/>
    </i>
    <i r="2">
      <x/>
    </i>
    <i r="2">
      <x v="1"/>
    </i>
    <i r="2">
      <x v="2"/>
    </i>
    <i r="2">
      <x v="3"/>
    </i>
    <i r="2">
      <x v="4"/>
    </i>
    <i r="2">
      <x v="5"/>
    </i>
    <i r="2">
      <x v="6"/>
    </i>
    <i r="2">
      <x v="7"/>
    </i>
    <i r="2">
      <x v="8"/>
    </i>
    <i r="2">
      <x v="9"/>
    </i>
    <i r="2">
      <x v="10"/>
    </i>
    <i r="2">
      <x v="11"/>
    </i>
    <i r="1">
      <x v="75"/>
    </i>
    <i r="2">
      <x/>
    </i>
    <i r="2">
      <x v="1"/>
    </i>
    <i r="2">
      <x v="2"/>
    </i>
    <i r="2">
      <x v="3"/>
    </i>
    <i r="2">
      <x v="4"/>
    </i>
    <i r="2">
      <x v="5"/>
    </i>
    <i r="2">
      <x v="6"/>
    </i>
    <i r="2">
      <x v="7"/>
    </i>
    <i r="2">
      <x v="8"/>
    </i>
    <i r="2">
      <x v="9"/>
    </i>
    <i r="2">
      <x v="10"/>
    </i>
    <i r="2">
      <x v="11"/>
    </i>
    <i r="1">
      <x v="150"/>
    </i>
    <i r="2">
      <x v="6"/>
    </i>
    <i r="2">
      <x v="7"/>
    </i>
    <i r="2">
      <x v="8"/>
    </i>
    <i r="2">
      <x v="9"/>
    </i>
    <i r="2">
      <x v="10"/>
    </i>
    <i r="2">
      <x v="11"/>
    </i>
    <i>
      <x v="56"/>
    </i>
    <i r="1">
      <x v="67"/>
    </i>
    <i r="2">
      <x/>
    </i>
    <i r="2">
      <x v="1"/>
    </i>
    <i r="2">
      <x v="2"/>
    </i>
    <i r="2">
      <x v="3"/>
    </i>
    <i r="2">
      <x v="4"/>
    </i>
    <i r="2">
      <x v="5"/>
    </i>
    <i r="2">
      <x v="6"/>
    </i>
    <i r="2">
      <x v="7"/>
    </i>
    <i r="2">
      <x v="8"/>
    </i>
    <i r="2">
      <x v="9"/>
    </i>
    <i r="2">
      <x v="10"/>
    </i>
    <i r="2">
      <x v="11"/>
    </i>
    <i>
      <x v="57"/>
    </i>
    <i r="1">
      <x v="68"/>
    </i>
    <i r="2">
      <x v="11"/>
    </i>
    <i>
      <x v="58"/>
    </i>
    <i r="1">
      <x v="69"/>
    </i>
    <i r="2">
      <x v="8"/>
    </i>
    <i r="2">
      <x v="9"/>
    </i>
    <i r="2">
      <x v="10"/>
    </i>
    <i r="2">
      <x v="11"/>
    </i>
    <i>
      <x v="59"/>
    </i>
    <i r="1">
      <x v="70"/>
    </i>
    <i r="2">
      <x/>
    </i>
    <i r="2">
      <x v="1"/>
    </i>
    <i r="2">
      <x v="2"/>
    </i>
    <i r="2">
      <x v="3"/>
    </i>
    <i r="2">
      <x v="4"/>
    </i>
    <i r="2">
      <x v="5"/>
    </i>
    <i r="2">
      <x v="6"/>
    </i>
    <i r="2">
      <x v="7"/>
    </i>
    <i>
      <x v="60"/>
    </i>
    <i r="1">
      <x v="71"/>
    </i>
    <i r="2">
      <x/>
    </i>
    <i r="2">
      <x v="1"/>
    </i>
    <i r="2">
      <x v="2"/>
    </i>
    <i>
      <x v="61"/>
    </i>
    <i r="1">
      <x v="72"/>
    </i>
    <i r="2">
      <x v="1"/>
    </i>
    <i r="2">
      <x v="2"/>
    </i>
    <i r="2">
      <x v="3"/>
    </i>
    <i r="2">
      <x v="4"/>
    </i>
    <i r="2">
      <x v="5"/>
    </i>
    <i r="2">
      <x v="6"/>
    </i>
    <i r="2">
      <x v="7"/>
    </i>
    <i r="2">
      <x v="8"/>
    </i>
    <i r="2">
      <x v="9"/>
    </i>
    <i r="2">
      <x v="10"/>
    </i>
    <i r="2">
      <x v="11"/>
    </i>
    <i>
      <x v="62"/>
    </i>
    <i r="1">
      <x v="73"/>
    </i>
    <i r="2">
      <x v="11"/>
    </i>
    <i>
      <x v="63"/>
    </i>
    <i r="1">
      <x v="61"/>
    </i>
    <i r="2">
      <x v="8"/>
    </i>
    <i r="2">
      <x v="9"/>
    </i>
    <i r="2">
      <x v="10"/>
    </i>
    <i r="2">
      <x v="11"/>
    </i>
    <i r="1">
      <x v="74"/>
    </i>
    <i r="2">
      <x/>
    </i>
    <i r="2">
      <x v="1"/>
    </i>
    <i r="2">
      <x v="2"/>
    </i>
    <i r="2">
      <x v="3"/>
    </i>
    <i r="2">
      <x v="4"/>
    </i>
    <i r="2">
      <x v="5"/>
    </i>
    <i r="2">
      <x v="6"/>
    </i>
    <i r="2">
      <x v="7"/>
    </i>
    <i r="2">
      <x v="8"/>
    </i>
    <i r="2">
      <x v="9"/>
    </i>
    <i r="2">
      <x v="10"/>
    </i>
    <i r="2">
      <x v="11"/>
    </i>
    <i>
      <x v="64"/>
    </i>
    <i r="1">
      <x v="79"/>
    </i>
    <i r="2">
      <x/>
    </i>
    <i r="2">
      <x v="1"/>
    </i>
    <i r="2">
      <x v="2"/>
    </i>
    <i>
      <x v="65"/>
    </i>
    <i r="1">
      <x v="76"/>
    </i>
    <i r="2">
      <x v="6"/>
    </i>
    <i>
      <x v="66"/>
    </i>
    <i r="1">
      <x v="77"/>
    </i>
    <i r="2">
      <x/>
    </i>
    <i r="2">
      <x v="1"/>
    </i>
    <i r="2">
      <x v="2"/>
    </i>
    <i r="2">
      <x v="3"/>
    </i>
    <i r="2">
      <x v="4"/>
    </i>
    <i r="2">
      <x v="5"/>
    </i>
    <i r="2">
      <x v="6"/>
    </i>
    <i r="2">
      <x v="7"/>
    </i>
    <i r="2">
      <x v="8"/>
    </i>
    <i r="2">
      <x v="9"/>
    </i>
    <i r="2">
      <x v="10"/>
    </i>
    <i r="2">
      <x v="11"/>
    </i>
    <i>
      <x v="67"/>
    </i>
    <i r="1">
      <x v="78"/>
    </i>
    <i r="2">
      <x v="1"/>
    </i>
    <i>
      <x v="68"/>
    </i>
    <i r="1">
      <x v="92"/>
    </i>
    <i r="2">
      <x/>
    </i>
    <i>
      <x v="69"/>
    </i>
    <i r="1">
      <x v="244"/>
    </i>
    <i r="2">
      <x v="9"/>
    </i>
    <i>
      <x v="70"/>
    </i>
    <i r="1">
      <x v="4"/>
    </i>
    <i r="2">
      <x v="6"/>
    </i>
    <i r="2">
      <x v="7"/>
    </i>
    <i r="2">
      <x v="8"/>
    </i>
    <i r="2">
      <x v="9"/>
    </i>
    <i r="2">
      <x v="10"/>
    </i>
    <i r="2">
      <x v="11"/>
    </i>
    <i r="1">
      <x v="5"/>
    </i>
    <i r="2">
      <x v="6"/>
    </i>
    <i r="2">
      <x v="7"/>
    </i>
    <i r="2">
      <x v="8"/>
    </i>
    <i r="2">
      <x v="9"/>
    </i>
    <i r="2">
      <x v="10"/>
    </i>
    <i r="2">
      <x v="11"/>
    </i>
    <i r="1">
      <x v="6"/>
    </i>
    <i r="2">
      <x v="6"/>
    </i>
    <i r="2">
      <x v="7"/>
    </i>
    <i r="2">
      <x v="8"/>
    </i>
    <i r="2">
      <x v="9"/>
    </i>
    <i r="2">
      <x v="10"/>
    </i>
    <i r="2">
      <x v="11"/>
    </i>
    <i r="1">
      <x v="92"/>
    </i>
    <i r="2">
      <x v="6"/>
    </i>
    <i r="2">
      <x v="7"/>
    </i>
    <i r="2">
      <x v="8"/>
    </i>
    <i r="2">
      <x v="9"/>
    </i>
    <i r="2">
      <x v="10"/>
    </i>
    <i r="2">
      <x v="11"/>
    </i>
    <i>
      <x v="71"/>
    </i>
    <i r="1">
      <x v="161"/>
    </i>
    <i r="2">
      <x v="3"/>
    </i>
    <i r="2">
      <x v="4"/>
    </i>
    <i r="2">
      <x v="5"/>
    </i>
    <i r="2">
      <x v="6"/>
    </i>
    <i r="2">
      <x v="7"/>
    </i>
    <i r="2">
      <x v="8"/>
    </i>
    <i r="2">
      <x v="9"/>
    </i>
    <i r="2">
      <x v="10"/>
    </i>
    <i r="2">
      <x v="11"/>
    </i>
    <i>
      <x v="72"/>
    </i>
    <i r="1">
      <x v="81"/>
    </i>
    <i r="2">
      <x v="1"/>
    </i>
    <i r="2">
      <x v="2"/>
    </i>
    <i r="2">
      <x v="3"/>
    </i>
    <i r="2">
      <x v="4"/>
    </i>
    <i r="2">
      <x v="5"/>
    </i>
    <i r="2">
      <x v="6"/>
    </i>
    <i>
      <x v="73"/>
    </i>
    <i r="1">
      <x v="83"/>
    </i>
    <i r="2">
      <x v="4"/>
    </i>
    <i r="2">
      <x v="5"/>
    </i>
    <i r="2">
      <x v="6"/>
    </i>
    <i r="2">
      <x v="7"/>
    </i>
    <i r="2">
      <x v="8"/>
    </i>
    <i r="2">
      <x v="9"/>
    </i>
    <i r="2">
      <x v="10"/>
    </i>
    <i r="2">
      <x v="11"/>
    </i>
    <i>
      <x v="74"/>
    </i>
    <i r="1">
      <x v="26"/>
    </i>
    <i r="2">
      <x/>
    </i>
    <i r="2">
      <x v="1"/>
    </i>
    <i r="2">
      <x v="2"/>
    </i>
    <i r="2">
      <x v="3"/>
    </i>
    <i r="2">
      <x v="4"/>
    </i>
    <i r="2">
      <x v="5"/>
    </i>
    <i r="2">
      <x v="6"/>
    </i>
    <i r="2">
      <x v="7"/>
    </i>
    <i r="2">
      <x v="8"/>
    </i>
    <i r="2">
      <x v="9"/>
    </i>
    <i r="2">
      <x v="10"/>
    </i>
    <i r="2">
      <x v="11"/>
    </i>
    <i r="1">
      <x v="27"/>
    </i>
    <i r="2">
      <x v="6"/>
    </i>
    <i r="2">
      <x v="7"/>
    </i>
    <i r="2">
      <x v="8"/>
    </i>
    <i r="2">
      <x v="9"/>
    </i>
    <i r="2">
      <x v="10"/>
    </i>
    <i r="2">
      <x v="11"/>
    </i>
    <i r="1">
      <x v="40"/>
    </i>
    <i r="2">
      <x/>
    </i>
    <i r="2">
      <x v="1"/>
    </i>
    <i r="2">
      <x v="2"/>
    </i>
    <i r="2">
      <x v="3"/>
    </i>
    <i r="2">
      <x v="4"/>
    </i>
    <i r="2">
      <x v="5"/>
    </i>
    <i r="2">
      <x v="6"/>
    </i>
    <i r="2">
      <x v="7"/>
    </i>
    <i r="2">
      <x v="8"/>
    </i>
    <i r="2">
      <x v="9"/>
    </i>
    <i r="2">
      <x v="10"/>
    </i>
    <i r="2">
      <x v="11"/>
    </i>
    <i r="1">
      <x v="41"/>
    </i>
    <i r="2">
      <x v="8"/>
    </i>
    <i r="2">
      <x v="9"/>
    </i>
    <i r="2">
      <x v="10"/>
    </i>
    <i r="2">
      <x v="11"/>
    </i>
    <i r="1">
      <x v="51"/>
    </i>
    <i r="2">
      <x/>
    </i>
    <i r="2">
      <x v="1"/>
    </i>
    <i r="2">
      <x v="2"/>
    </i>
    <i r="2">
      <x v="3"/>
    </i>
    <i r="2">
      <x v="4"/>
    </i>
    <i r="2">
      <x v="5"/>
    </i>
    <i r="2">
      <x v="6"/>
    </i>
    <i r="2">
      <x v="7"/>
    </i>
    <i r="2">
      <x v="8"/>
    </i>
    <i r="2">
      <x v="9"/>
    </i>
    <i r="2">
      <x v="10"/>
    </i>
    <i r="2">
      <x v="11"/>
    </i>
    <i r="1">
      <x v="241"/>
    </i>
    <i r="2">
      <x/>
    </i>
    <i r="2">
      <x v="1"/>
    </i>
    <i r="2">
      <x v="2"/>
    </i>
    <i r="2">
      <x v="3"/>
    </i>
    <i r="2">
      <x v="4"/>
    </i>
    <i r="2">
      <x v="5"/>
    </i>
    <i r="2">
      <x v="6"/>
    </i>
    <i r="2">
      <x v="7"/>
    </i>
    <i r="2">
      <x v="8"/>
    </i>
    <i r="2">
      <x v="9"/>
    </i>
    <i r="2">
      <x v="10"/>
    </i>
    <i r="2">
      <x v="11"/>
    </i>
    <i>
      <x v="75"/>
    </i>
    <i r="1">
      <x v="84"/>
    </i>
    <i r="2">
      <x v="10"/>
    </i>
    <i r="2">
      <x v="11"/>
    </i>
    <i>
      <x v="76"/>
    </i>
    <i r="1">
      <x v="85"/>
    </i>
    <i r="2">
      <x v="5"/>
    </i>
    <i r="2">
      <x v="6"/>
    </i>
    <i r="2">
      <x v="7"/>
    </i>
    <i r="2">
      <x v="8"/>
    </i>
    <i r="2">
      <x v="9"/>
    </i>
    <i>
      <x v="77"/>
    </i>
    <i r="1">
      <x v="86"/>
    </i>
    <i r="2">
      <x/>
    </i>
    <i r="2">
      <x v="1"/>
    </i>
    <i r="2">
      <x v="2"/>
    </i>
    <i r="2">
      <x v="3"/>
    </i>
    <i r="2">
      <x v="4"/>
    </i>
    <i r="2">
      <x v="5"/>
    </i>
    <i r="2">
      <x v="6"/>
    </i>
    <i r="2">
      <x v="7"/>
    </i>
    <i r="2">
      <x v="8"/>
    </i>
    <i r="2">
      <x v="9"/>
    </i>
    <i r="2">
      <x v="10"/>
    </i>
    <i r="2">
      <x v="11"/>
    </i>
    <i>
      <x v="78"/>
    </i>
    <i r="1">
      <x v="34"/>
    </i>
    <i r="2">
      <x v="7"/>
    </i>
    <i r="1">
      <x v="87"/>
    </i>
    <i r="2">
      <x v="8"/>
    </i>
    <i r="2">
      <x v="9"/>
    </i>
    <i r="2">
      <x v="10"/>
    </i>
    <i r="2">
      <x v="11"/>
    </i>
    <i>
      <x v="79"/>
    </i>
    <i r="1">
      <x v="88"/>
    </i>
    <i r="2">
      <x v="9"/>
    </i>
    <i r="2">
      <x v="10"/>
    </i>
    <i r="2">
      <x v="11"/>
    </i>
    <i>
      <x v="80"/>
    </i>
    <i r="1">
      <x v="89"/>
    </i>
    <i r="2">
      <x v="10"/>
    </i>
    <i>
      <x v="81"/>
    </i>
    <i r="1">
      <x v="90"/>
    </i>
    <i r="2">
      <x v="10"/>
    </i>
    <i r="2">
      <x v="11"/>
    </i>
    <i>
      <x v="82"/>
    </i>
    <i r="1">
      <x v="174"/>
    </i>
    <i r="2">
      <x/>
    </i>
    <i r="2">
      <x v="1"/>
    </i>
    <i r="2">
      <x v="2"/>
    </i>
    <i r="2">
      <x v="3"/>
    </i>
    <i r="2">
      <x v="4"/>
    </i>
    <i r="2">
      <x v="5"/>
    </i>
    <i>
      <x v="83"/>
    </i>
    <i r="1">
      <x v="93"/>
    </i>
    <i r="2">
      <x v="8"/>
    </i>
    <i r="2">
      <x v="9"/>
    </i>
    <i r="2">
      <x v="10"/>
    </i>
    <i>
      <x v="84"/>
    </i>
    <i r="1">
      <x v="94"/>
    </i>
    <i r="2">
      <x v="6"/>
    </i>
    <i r="2">
      <x v="7"/>
    </i>
    <i>
      <x v="85"/>
    </i>
    <i r="1">
      <x v="96"/>
    </i>
    <i r="2">
      <x/>
    </i>
    <i r="2">
      <x v="1"/>
    </i>
    <i>
      <x v="86"/>
    </i>
    <i r="1">
      <x v="144"/>
    </i>
    <i r="2">
      <x v="3"/>
    </i>
    <i r="2">
      <x v="5"/>
    </i>
    <i r="2">
      <x v="6"/>
    </i>
    <i r="2">
      <x v="7"/>
    </i>
    <i r="2">
      <x v="8"/>
    </i>
    <i r="1">
      <x v="222"/>
    </i>
    <i r="2">
      <x/>
    </i>
    <i r="2">
      <x v="1"/>
    </i>
    <i r="2">
      <x v="2"/>
    </i>
    <i r="2">
      <x v="3"/>
    </i>
    <i r="2">
      <x v="4"/>
    </i>
    <i r="2">
      <x v="5"/>
    </i>
    <i>
      <x v="87"/>
    </i>
    <i r="1">
      <x v="98"/>
    </i>
    <i r="2">
      <x/>
    </i>
    <i r="2">
      <x v="1"/>
    </i>
    <i r="2">
      <x v="2"/>
    </i>
    <i r="1">
      <x v="99"/>
    </i>
    <i r="2">
      <x v="7"/>
    </i>
    <i r="2">
      <x v="8"/>
    </i>
    <i r="2">
      <x v="9"/>
    </i>
    <i>
      <x v="88"/>
    </i>
    <i r="1">
      <x v="187"/>
    </i>
    <i r="2">
      <x v="4"/>
    </i>
    <i>
      <x v="89"/>
    </i>
    <i r="1">
      <x v="18"/>
    </i>
    <i r="2">
      <x/>
    </i>
    <i r="2">
      <x v="1"/>
    </i>
    <i r="2">
      <x v="2"/>
    </i>
    <i r="2">
      <x v="3"/>
    </i>
    <i r="2">
      <x v="4"/>
    </i>
    <i r="2">
      <x v="5"/>
    </i>
    <i r="2">
      <x v="6"/>
    </i>
    <i r="2">
      <x v="7"/>
    </i>
    <i r="2">
      <x v="8"/>
    </i>
    <i r="2">
      <x v="9"/>
    </i>
    <i r="2">
      <x v="10"/>
    </i>
    <i r="2">
      <x v="11"/>
    </i>
    <i r="1">
      <x v="100"/>
    </i>
    <i r="2">
      <x/>
    </i>
    <i r="2">
      <x v="1"/>
    </i>
    <i r="2">
      <x v="2"/>
    </i>
    <i r="2">
      <x v="3"/>
    </i>
    <i r="2">
      <x v="4"/>
    </i>
    <i r="2">
      <x v="5"/>
    </i>
    <i r="2">
      <x v="6"/>
    </i>
    <i r="2">
      <x v="7"/>
    </i>
    <i r="2">
      <x v="8"/>
    </i>
    <i r="2">
      <x v="9"/>
    </i>
    <i r="2">
      <x v="10"/>
    </i>
    <i r="2">
      <x v="11"/>
    </i>
    <i r="1">
      <x v="246"/>
    </i>
    <i r="2">
      <x/>
    </i>
    <i r="2">
      <x v="1"/>
    </i>
    <i r="2">
      <x v="2"/>
    </i>
    <i r="2">
      <x v="3"/>
    </i>
    <i r="2">
      <x v="4"/>
    </i>
    <i r="2">
      <x v="5"/>
    </i>
    <i r="2">
      <x v="6"/>
    </i>
    <i r="2">
      <x v="7"/>
    </i>
    <i r="2">
      <x v="8"/>
    </i>
    <i r="2">
      <x v="9"/>
    </i>
    <i r="2">
      <x v="10"/>
    </i>
    <i r="2">
      <x v="11"/>
    </i>
    <i>
      <x v="90"/>
    </i>
    <i r="1">
      <x v="101"/>
    </i>
    <i r="2">
      <x v="10"/>
    </i>
    <i r="2">
      <x v="11"/>
    </i>
    <i>
      <x v="91"/>
    </i>
    <i r="1">
      <x v="103"/>
    </i>
    <i r="2">
      <x/>
    </i>
    <i r="2">
      <x v="1"/>
    </i>
    <i r="2">
      <x v="2"/>
    </i>
    <i r="2">
      <x v="3"/>
    </i>
    <i r="2">
      <x v="4"/>
    </i>
    <i r="2">
      <x v="5"/>
    </i>
    <i r="2">
      <x v="6"/>
    </i>
    <i r="2">
      <x v="7"/>
    </i>
    <i r="2">
      <x v="8"/>
    </i>
    <i r="2">
      <x v="9"/>
    </i>
    <i>
      <x v="92"/>
    </i>
    <i r="1">
      <x v="104"/>
    </i>
    <i r="2">
      <x/>
    </i>
    <i r="2">
      <x v="1"/>
    </i>
    <i r="2">
      <x v="2"/>
    </i>
    <i>
      <x v="93"/>
    </i>
    <i r="1">
      <x v="106"/>
    </i>
    <i r="2">
      <x/>
    </i>
    <i>
      <x v="94"/>
    </i>
    <i r="1">
      <x v="107"/>
    </i>
    <i r="2">
      <x/>
    </i>
    <i r="2">
      <x v="1"/>
    </i>
    <i r="2">
      <x v="2"/>
    </i>
    <i r="2">
      <x v="3"/>
    </i>
    <i r="2">
      <x v="4"/>
    </i>
    <i r="2">
      <x v="5"/>
    </i>
    <i r="2">
      <x v="6"/>
    </i>
    <i r="2">
      <x v="7"/>
    </i>
    <i r="2">
      <x v="8"/>
    </i>
    <i r="2">
      <x v="9"/>
    </i>
    <i r="2">
      <x v="10"/>
    </i>
    <i r="2">
      <x v="11"/>
    </i>
    <i>
      <x v="95"/>
    </i>
    <i r="1">
      <x v="108"/>
    </i>
    <i r="2">
      <x v="11"/>
    </i>
    <i>
      <x v="96"/>
    </i>
    <i r="1">
      <x v="57"/>
    </i>
    <i r="2">
      <x/>
    </i>
    <i r="2">
      <x v="1"/>
    </i>
    <i r="2">
      <x v="2"/>
    </i>
    <i r="2">
      <x v="3"/>
    </i>
    <i r="1">
      <x v="91"/>
    </i>
    <i r="2">
      <x/>
    </i>
    <i r="2">
      <x v="1"/>
    </i>
    <i r="2">
      <x v="2"/>
    </i>
    <i r="2">
      <x v="3"/>
    </i>
    <i r="1">
      <x v="145"/>
    </i>
    <i r="2">
      <x v="2"/>
    </i>
    <i r="2">
      <x v="3"/>
    </i>
    <i>
      <x v="97"/>
    </i>
    <i r="1">
      <x v="109"/>
    </i>
    <i r="2">
      <x/>
    </i>
    <i r="2">
      <x v="1"/>
    </i>
    <i r="2">
      <x v="2"/>
    </i>
    <i r="2">
      <x v="3"/>
    </i>
    <i r="2">
      <x v="4"/>
    </i>
    <i r="2">
      <x v="5"/>
    </i>
    <i r="2">
      <x v="6"/>
    </i>
    <i r="2">
      <x v="7"/>
    </i>
    <i r="2">
      <x v="8"/>
    </i>
    <i r="2">
      <x v="9"/>
    </i>
    <i r="2">
      <x v="10"/>
    </i>
    <i r="2">
      <x v="11"/>
    </i>
    <i r="1">
      <x v="110"/>
    </i>
    <i r="2">
      <x/>
    </i>
    <i r="2">
      <x v="1"/>
    </i>
    <i r="2">
      <x v="2"/>
    </i>
    <i r="2">
      <x v="3"/>
    </i>
    <i r="2">
      <x v="4"/>
    </i>
    <i r="2">
      <x v="5"/>
    </i>
    <i r="2">
      <x v="6"/>
    </i>
    <i>
      <x v="98"/>
    </i>
    <i r="1">
      <x v="111"/>
    </i>
    <i r="2">
      <x/>
    </i>
    <i r="2">
      <x v="1"/>
    </i>
    <i r="2">
      <x v="2"/>
    </i>
    <i r="2">
      <x v="3"/>
    </i>
    <i>
      <x v="99"/>
    </i>
    <i r="1">
      <x v="112"/>
    </i>
    <i r="2">
      <x/>
    </i>
    <i r="2">
      <x v="1"/>
    </i>
    <i r="2">
      <x v="2"/>
    </i>
    <i r="2">
      <x v="3"/>
    </i>
    <i r="1">
      <x v="114"/>
    </i>
    <i r="2">
      <x/>
    </i>
    <i r="2">
      <x v="1"/>
    </i>
    <i r="2">
      <x v="2"/>
    </i>
    <i r="2">
      <x v="3"/>
    </i>
    <i r="1">
      <x v="115"/>
    </i>
    <i r="2">
      <x/>
    </i>
    <i r="2">
      <x v="1"/>
    </i>
    <i r="2">
      <x v="2"/>
    </i>
    <i r="2">
      <x v="3"/>
    </i>
    <i>
      <x v="100"/>
    </i>
    <i r="1">
      <x v="204"/>
    </i>
    <i r="2">
      <x/>
    </i>
    <i r="2">
      <x v="1"/>
    </i>
    <i r="2">
      <x v="2"/>
    </i>
    <i r="2">
      <x v="3"/>
    </i>
    <i r="2">
      <x v="4"/>
    </i>
    <i r="2">
      <x v="5"/>
    </i>
    <i r="2">
      <x v="6"/>
    </i>
    <i r="2">
      <x v="7"/>
    </i>
    <i r="2">
      <x v="8"/>
    </i>
    <i r="2">
      <x v="9"/>
    </i>
    <i r="2">
      <x v="10"/>
    </i>
    <i r="2">
      <x v="11"/>
    </i>
    <i>
      <x v="101"/>
    </i>
    <i r="1">
      <x v="205"/>
    </i>
    <i r="2">
      <x/>
    </i>
    <i r="2">
      <x v="1"/>
    </i>
    <i r="2">
      <x v="2"/>
    </i>
    <i r="2">
      <x v="3"/>
    </i>
    <i r="2">
      <x v="4"/>
    </i>
    <i r="2">
      <x v="5"/>
    </i>
    <i r="2">
      <x v="6"/>
    </i>
    <i r="2">
      <x v="7"/>
    </i>
    <i r="2">
      <x v="8"/>
    </i>
    <i r="2">
      <x v="9"/>
    </i>
    <i r="2">
      <x v="10"/>
    </i>
    <i r="2">
      <x v="11"/>
    </i>
    <i>
      <x v="102"/>
    </i>
    <i r="1">
      <x v="60"/>
    </i>
    <i r="2">
      <x/>
    </i>
    <i r="2">
      <x v="1"/>
    </i>
    <i r="2">
      <x v="2"/>
    </i>
    <i r="1">
      <x v="116"/>
    </i>
    <i r="2">
      <x v="1"/>
    </i>
    <i r="2">
      <x v="2"/>
    </i>
    <i r="1">
      <x v="157"/>
    </i>
    <i r="2">
      <x/>
    </i>
    <i r="2">
      <x v="1"/>
    </i>
    <i r="2">
      <x v="2"/>
    </i>
    <i>
      <x v="103"/>
    </i>
    <i r="1">
      <x v="117"/>
    </i>
    <i r="2">
      <x v="9"/>
    </i>
    <i r="2">
      <x v="10"/>
    </i>
    <i r="2">
      <x v="11"/>
    </i>
    <i>
      <x v="104"/>
    </i>
    <i r="1">
      <x v="118"/>
    </i>
    <i r="2">
      <x/>
    </i>
    <i r="2">
      <x v="1"/>
    </i>
    <i r="2">
      <x v="2"/>
    </i>
    <i r="2">
      <x v="3"/>
    </i>
    <i r="2">
      <x v="4"/>
    </i>
    <i r="2">
      <x v="5"/>
    </i>
    <i r="2">
      <x v="6"/>
    </i>
    <i r="2">
      <x v="7"/>
    </i>
    <i r="2">
      <x v="8"/>
    </i>
    <i r="2">
      <x v="9"/>
    </i>
    <i r="2">
      <x v="10"/>
    </i>
    <i r="2">
      <x v="11"/>
    </i>
    <i>
      <x v="105"/>
    </i>
    <i r="1">
      <x v="119"/>
    </i>
    <i r="2">
      <x v="8"/>
    </i>
    <i r="2">
      <x v="9"/>
    </i>
    <i r="2">
      <x v="10"/>
    </i>
    <i r="2">
      <x v="11"/>
    </i>
    <i>
      <x v="106"/>
    </i>
    <i r="1">
      <x v="144"/>
    </i>
    <i r="2">
      <x v="9"/>
    </i>
    <i r="2">
      <x v="10"/>
    </i>
    <i r="2">
      <x v="11"/>
    </i>
    <i>
      <x v="107"/>
    </i>
    <i r="1">
      <x v="28"/>
    </i>
    <i r="2">
      <x/>
    </i>
    <i r="2">
      <x v="1"/>
    </i>
    <i r="2">
      <x v="2"/>
    </i>
    <i r="2">
      <x v="3"/>
    </i>
    <i r="2">
      <x v="4"/>
    </i>
    <i r="2">
      <x v="5"/>
    </i>
    <i r="2">
      <x v="6"/>
    </i>
    <i r="2">
      <x v="7"/>
    </i>
    <i r="2">
      <x v="8"/>
    </i>
    <i r="2">
      <x v="9"/>
    </i>
    <i r="2">
      <x v="10"/>
    </i>
    <i r="2">
      <x v="11"/>
    </i>
    <i r="1">
      <x v="120"/>
    </i>
    <i r="2">
      <x/>
    </i>
    <i r="2">
      <x v="1"/>
    </i>
    <i r="2">
      <x v="2"/>
    </i>
    <i r="2">
      <x v="3"/>
    </i>
    <i r="2">
      <x v="5"/>
    </i>
    <i r="2">
      <x v="6"/>
    </i>
    <i r="2">
      <x v="7"/>
    </i>
    <i r="2">
      <x v="8"/>
    </i>
    <i r="2">
      <x v="9"/>
    </i>
    <i r="2">
      <x v="10"/>
    </i>
    <i r="2">
      <x v="11"/>
    </i>
    <i r="1">
      <x v="121"/>
    </i>
    <i r="2">
      <x v="9"/>
    </i>
    <i r="2">
      <x v="10"/>
    </i>
    <i r="2">
      <x v="11"/>
    </i>
    <i r="1">
      <x v="122"/>
    </i>
    <i r="2">
      <x/>
    </i>
    <i r="2">
      <x v="1"/>
    </i>
    <i r="2">
      <x v="2"/>
    </i>
    <i r="2">
      <x v="3"/>
    </i>
    <i r="2">
      <x v="4"/>
    </i>
    <i r="2">
      <x v="5"/>
    </i>
    <i r="2">
      <x v="6"/>
    </i>
    <i r="2">
      <x v="7"/>
    </i>
    <i r="2">
      <x v="8"/>
    </i>
    <i r="2">
      <x v="9"/>
    </i>
    <i r="2">
      <x v="10"/>
    </i>
    <i r="2">
      <x v="11"/>
    </i>
    <i r="1">
      <x v="123"/>
    </i>
    <i r="2">
      <x v="4"/>
    </i>
    <i r="2">
      <x v="5"/>
    </i>
    <i r="2">
      <x v="6"/>
    </i>
    <i r="2">
      <x v="7"/>
    </i>
    <i r="2">
      <x v="8"/>
    </i>
    <i r="2">
      <x v="9"/>
    </i>
    <i r="2">
      <x v="10"/>
    </i>
    <i r="2">
      <x v="11"/>
    </i>
    <i r="1">
      <x v="136"/>
    </i>
    <i r="2">
      <x/>
    </i>
    <i r="2">
      <x v="1"/>
    </i>
    <i r="2">
      <x v="2"/>
    </i>
    <i>
      <x v="108"/>
    </i>
    <i r="1">
      <x v="124"/>
    </i>
    <i r="2">
      <x/>
    </i>
    <i r="2">
      <x v="1"/>
    </i>
    <i r="2">
      <x v="2"/>
    </i>
    <i r="2">
      <x v="3"/>
    </i>
    <i r="2">
      <x v="5"/>
    </i>
    <i r="2">
      <x v="6"/>
    </i>
    <i r="2">
      <x v="7"/>
    </i>
    <i>
      <x v="109"/>
    </i>
    <i r="1">
      <x v="125"/>
    </i>
    <i r="2">
      <x v="4"/>
    </i>
    <i r="2">
      <x v="5"/>
    </i>
    <i r="2">
      <x v="6"/>
    </i>
    <i r="2">
      <x v="7"/>
    </i>
    <i r="2">
      <x v="8"/>
    </i>
    <i r="2">
      <x v="9"/>
    </i>
    <i r="2">
      <x v="10"/>
    </i>
    <i r="2">
      <x v="11"/>
    </i>
    <i>
      <x v="110"/>
    </i>
    <i r="1">
      <x v="126"/>
    </i>
    <i r="2">
      <x v="1"/>
    </i>
    <i>
      <x v="111"/>
    </i>
    <i r="1">
      <x v="127"/>
    </i>
    <i r="2">
      <x/>
    </i>
    <i r="2">
      <x v="1"/>
    </i>
    <i r="2">
      <x v="2"/>
    </i>
    <i r="2">
      <x v="3"/>
    </i>
    <i r="2">
      <x v="4"/>
    </i>
    <i r="2">
      <x v="5"/>
    </i>
    <i r="2">
      <x v="6"/>
    </i>
    <i r="2">
      <x v="7"/>
    </i>
    <i r="2">
      <x v="8"/>
    </i>
    <i r="2">
      <x v="9"/>
    </i>
    <i r="2">
      <x v="10"/>
    </i>
    <i r="2">
      <x v="11"/>
    </i>
    <i>
      <x v="112"/>
    </i>
    <i r="1">
      <x v="128"/>
    </i>
    <i r="2">
      <x v="9"/>
    </i>
    <i r="2">
      <x v="10"/>
    </i>
    <i>
      <x v="113"/>
    </i>
    <i r="1">
      <x v="130"/>
    </i>
    <i r="2">
      <x/>
    </i>
    <i r="2">
      <x v="1"/>
    </i>
    <i r="2">
      <x v="2"/>
    </i>
    <i r="2">
      <x v="3"/>
    </i>
    <i r="2">
      <x v="4"/>
    </i>
    <i r="2">
      <x v="5"/>
    </i>
    <i r="2">
      <x v="6"/>
    </i>
    <i r="2">
      <x v="7"/>
    </i>
    <i r="2">
      <x v="8"/>
    </i>
    <i r="2">
      <x v="9"/>
    </i>
    <i r="2">
      <x v="10"/>
    </i>
    <i>
      <x v="114"/>
    </i>
    <i r="1">
      <x v="131"/>
    </i>
    <i r="2">
      <x/>
    </i>
    <i r="2">
      <x v="1"/>
    </i>
    <i r="2">
      <x v="2"/>
    </i>
    <i>
      <x v="115"/>
    </i>
    <i r="1">
      <x v="133"/>
    </i>
    <i r="2">
      <x/>
    </i>
    <i r="2">
      <x v="1"/>
    </i>
    <i r="2">
      <x v="2"/>
    </i>
    <i r="2">
      <x v="3"/>
    </i>
    <i r="2">
      <x v="4"/>
    </i>
    <i r="2">
      <x v="5"/>
    </i>
    <i r="2">
      <x v="6"/>
    </i>
    <i r="2">
      <x v="7"/>
    </i>
    <i r="2">
      <x v="8"/>
    </i>
    <i r="2">
      <x v="9"/>
    </i>
    <i r="2">
      <x v="10"/>
    </i>
    <i r="2">
      <x v="11"/>
    </i>
    <i>
      <x v="116"/>
    </i>
    <i r="1">
      <x v="134"/>
    </i>
    <i r="2">
      <x/>
    </i>
    <i r="2">
      <x v="1"/>
    </i>
    <i r="2">
      <x v="2"/>
    </i>
    <i r="2">
      <x v="3"/>
    </i>
    <i r="2">
      <x v="4"/>
    </i>
    <i r="2">
      <x v="5"/>
    </i>
    <i r="2">
      <x v="6"/>
    </i>
    <i r="2">
      <x v="7"/>
    </i>
    <i r="2">
      <x v="8"/>
    </i>
    <i r="2">
      <x v="9"/>
    </i>
    <i r="2">
      <x v="10"/>
    </i>
    <i r="2">
      <x v="11"/>
    </i>
    <i r="1">
      <x v="135"/>
    </i>
    <i r="2">
      <x/>
    </i>
    <i r="2">
      <x v="1"/>
    </i>
    <i r="2">
      <x v="2"/>
    </i>
    <i r="2">
      <x v="3"/>
    </i>
    <i r="2">
      <x v="4"/>
    </i>
    <i r="2">
      <x v="5"/>
    </i>
    <i r="2">
      <x v="6"/>
    </i>
    <i r="2">
      <x v="7"/>
    </i>
    <i r="2">
      <x v="8"/>
    </i>
    <i r="2">
      <x v="9"/>
    </i>
    <i r="2">
      <x v="10"/>
    </i>
    <i r="2">
      <x v="11"/>
    </i>
    <i>
      <x v="117"/>
    </i>
    <i r="1">
      <x v="202"/>
    </i>
    <i r="2">
      <x v="4"/>
    </i>
    <i r="2">
      <x v="5"/>
    </i>
    <i r="2">
      <x v="6"/>
    </i>
    <i r="2">
      <x v="7"/>
    </i>
    <i r="2">
      <x v="8"/>
    </i>
    <i r="2">
      <x v="9"/>
    </i>
    <i>
      <x v="118"/>
    </i>
    <i r="1">
      <x v="137"/>
    </i>
    <i r="2">
      <x/>
    </i>
    <i r="2">
      <x v="1"/>
    </i>
    <i r="2">
      <x v="2"/>
    </i>
    <i r="2">
      <x v="3"/>
    </i>
    <i r="2">
      <x v="4"/>
    </i>
    <i r="2">
      <x v="5"/>
    </i>
    <i r="2">
      <x v="6"/>
    </i>
    <i r="2">
      <x v="7"/>
    </i>
    <i r="2">
      <x v="8"/>
    </i>
    <i r="2">
      <x v="9"/>
    </i>
    <i r="2">
      <x v="10"/>
    </i>
    <i r="2">
      <x v="11"/>
    </i>
    <i>
      <x v="119"/>
    </i>
    <i r="1">
      <x v="138"/>
    </i>
    <i r="2">
      <x v="2"/>
    </i>
    <i>
      <x v="120"/>
    </i>
    <i r="1">
      <x v="139"/>
    </i>
    <i r="2">
      <x v="2"/>
    </i>
    <i r="2">
      <x v="9"/>
    </i>
    <i r="2">
      <x v="10"/>
    </i>
    <i r="2">
      <x v="11"/>
    </i>
    <i r="1">
      <x v="142"/>
    </i>
    <i r="2">
      <x/>
    </i>
    <i r="2">
      <x v="1"/>
    </i>
    <i r="2">
      <x v="2"/>
    </i>
    <i r="2">
      <x v="3"/>
    </i>
    <i r="2">
      <x v="4"/>
    </i>
    <i r="2">
      <x v="5"/>
    </i>
    <i r="2">
      <x v="6"/>
    </i>
    <i r="2">
      <x v="7"/>
    </i>
    <i r="2">
      <x v="8"/>
    </i>
    <i r="2">
      <x v="9"/>
    </i>
    <i r="2">
      <x v="10"/>
    </i>
    <i r="2">
      <x v="11"/>
    </i>
    <i>
      <x v="121"/>
    </i>
    <i r="1">
      <x v="24"/>
    </i>
    <i r="2">
      <x/>
    </i>
    <i r="2">
      <x v="1"/>
    </i>
    <i r="2">
      <x v="2"/>
    </i>
    <i r="2">
      <x v="3"/>
    </i>
    <i r="2">
      <x v="4"/>
    </i>
    <i r="2">
      <x v="5"/>
    </i>
    <i r="2">
      <x v="6"/>
    </i>
    <i r="2">
      <x v="7"/>
    </i>
    <i r="2">
      <x v="8"/>
    </i>
    <i r="2">
      <x v="9"/>
    </i>
    <i r="2">
      <x v="10"/>
    </i>
    <i r="2">
      <x v="11"/>
    </i>
    <i r="1">
      <x v="140"/>
    </i>
    <i r="2">
      <x/>
    </i>
    <i r="2">
      <x v="1"/>
    </i>
    <i r="2">
      <x v="2"/>
    </i>
    <i r="2">
      <x v="3"/>
    </i>
    <i r="2">
      <x v="4"/>
    </i>
    <i r="2">
      <x v="5"/>
    </i>
    <i r="2">
      <x v="6"/>
    </i>
    <i r="2">
      <x v="7"/>
    </i>
    <i r="2">
      <x v="8"/>
    </i>
    <i r="2">
      <x v="9"/>
    </i>
    <i r="2">
      <x v="10"/>
    </i>
    <i>
      <x v="122"/>
    </i>
    <i r="1">
      <x v="141"/>
    </i>
    <i r="2">
      <x v="1"/>
    </i>
    <i>
      <x v="123"/>
    </i>
    <i r="1">
      <x v="146"/>
    </i>
    <i r="2">
      <x/>
    </i>
    <i r="2">
      <x v="1"/>
    </i>
    <i r="2">
      <x v="2"/>
    </i>
    <i>
      <x v="124"/>
    </i>
    <i r="1">
      <x v="147"/>
    </i>
    <i r="2">
      <x/>
    </i>
    <i r="2">
      <x v="1"/>
    </i>
    <i r="2">
      <x v="2"/>
    </i>
    <i r="2">
      <x v="3"/>
    </i>
    <i r="2">
      <x v="4"/>
    </i>
    <i r="2">
      <x v="5"/>
    </i>
    <i r="2">
      <x v="6"/>
    </i>
    <i r="2">
      <x v="7"/>
    </i>
    <i r="2">
      <x v="8"/>
    </i>
    <i r="2">
      <x v="9"/>
    </i>
    <i r="2">
      <x v="10"/>
    </i>
    <i r="2">
      <x v="11"/>
    </i>
    <i>
      <x v="125"/>
    </i>
    <i r="1">
      <x v="148"/>
    </i>
    <i r="2">
      <x/>
    </i>
    <i r="2">
      <x v="1"/>
    </i>
    <i>
      <x v="126"/>
    </i>
    <i r="1">
      <x v="149"/>
    </i>
    <i r="2">
      <x v="9"/>
    </i>
    <i r="2">
      <x v="10"/>
    </i>
    <i r="2">
      <x v="11"/>
    </i>
    <i>
      <x v="127"/>
    </i>
    <i r="1">
      <x v="150"/>
    </i>
    <i r="2">
      <x/>
    </i>
    <i r="2">
      <x v="1"/>
    </i>
    <i r="2">
      <x v="2"/>
    </i>
    <i r="2">
      <x v="3"/>
    </i>
    <i r="2">
      <x v="4"/>
    </i>
    <i r="2">
      <x v="5"/>
    </i>
    <i>
      <x v="128"/>
    </i>
    <i r="1">
      <x v="151"/>
    </i>
    <i r="2">
      <x v="5"/>
    </i>
    <i r="2">
      <x v="6"/>
    </i>
    <i r="2">
      <x v="7"/>
    </i>
    <i r="2">
      <x v="8"/>
    </i>
    <i r="2">
      <x v="9"/>
    </i>
    <i>
      <x v="129"/>
    </i>
    <i r="1">
      <x v="202"/>
    </i>
    <i r="2">
      <x v="10"/>
    </i>
    <i r="2">
      <x v="11"/>
    </i>
    <i>
      <x v="130"/>
    </i>
    <i r="1">
      <x v="152"/>
    </i>
    <i r="2">
      <x v="8"/>
    </i>
    <i r="2">
      <x v="9"/>
    </i>
    <i r="2">
      <x v="10"/>
    </i>
    <i r="2">
      <x v="11"/>
    </i>
    <i>
      <x v="131"/>
    </i>
    <i r="1">
      <x v="152"/>
    </i>
    <i r="2">
      <x/>
    </i>
    <i r="2">
      <x v="1"/>
    </i>
    <i r="2">
      <x v="2"/>
    </i>
    <i r="2">
      <x v="3"/>
    </i>
    <i r="2">
      <x v="4"/>
    </i>
    <i r="2">
      <x v="5"/>
    </i>
    <i r="2">
      <x v="6"/>
    </i>
    <i r="2">
      <x v="7"/>
    </i>
    <i>
      <x v="132"/>
    </i>
    <i r="1">
      <x v="153"/>
    </i>
    <i r="2">
      <x/>
    </i>
    <i r="2">
      <x v="1"/>
    </i>
    <i>
      <x v="133"/>
    </i>
    <i r="1">
      <x v="154"/>
    </i>
    <i r="2">
      <x v="1"/>
    </i>
    <i r="2">
      <x v="2"/>
    </i>
    <i r="2">
      <x v="3"/>
    </i>
    <i r="2">
      <x v="4"/>
    </i>
    <i r="2">
      <x v="5"/>
    </i>
    <i r="2">
      <x v="6"/>
    </i>
    <i r="2">
      <x v="7"/>
    </i>
    <i r="2">
      <x v="8"/>
    </i>
    <i r="2">
      <x v="9"/>
    </i>
    <i r="2">
      <x v="10"/>
    </i>
    <i r="2">
      <x v="11"/>
    </i>
    <i>
      <x v="134"/>
    </i>
    <i r="1">
      <x v="155"/>
    </i>
    <i r="2">
      <x v="8"/>
    </i>
    <i r="2">
      <x v="9"/>
    </i>
    <i r="2">
      <x v="10"/>
    </i>
    <i r="2">
      <x v="11"/>
    </i>
    <i>
      <x v="135"/>
    </i>
    <i r="1">
      <x v="82"/>
    </i>
    <i r="2">
      <x v="3"/>
    </i>
    <i r="2">
      <x v="4"/>
    </i>
    <i r="2">
      <x v="5"/>
    </i>
    <i r="2">
      <x v="6"/>
    </i>
    <i r="2">
      <x v="7"/>
    </i>
    <i r="2">
      <x v="8"/>
    </i>
    <i r="2">
      <x v="9"/>
    </i>
    <i r="2">
      <x v="10"/>
    </i>
    <i r="2">
      <x v="11"/>
    </i>
    <i r="1">
      <x v="97"/>
    </i>
    <i r="2">
      <x/>
    </i>
    <i r="2">
      <x v="1"/>
    </i>
    <i r="2">
      <x v="2"/>
    </i>
    <i r="2">
      <x v="3"/>
    </i>
    <i r="1">
      <x v="156"/>
    </i>
    <i r="2">
      <x/>
    </i>
    <i r="2">
      <x v="1"/>
    </i>
    <i r="2">
      <x v="2"/>
    </i>
    <i r="2">
      <x v="3"/>
    </i>
    <i r="2">
      <x v="4"/>
    </i>
    <i r="2">
      <x v="5"/>
    </i>
    <i r="2">
      <x v="6"/>
    </i>
    <i r="2">
      <x v="7"/>
    </i>
    <i r="2">
      <x v="8"/>
    </i>
    <i r="2">
      <x v="9"/>
    </i>
    <i r="2">
      <x v="10"/>
    </i>
    <i>
      <x v="136"/>
    </i>
    <i r="1">
      <x v="158"/>
    </i>
    <i r="2">
      <x/>
    </i>
    <i r="2">
      <x v="1"/>
    </i>
    <i r="2">
      <x v="2"/>
    </i>
    <i r="2">
      <x v="3"/>
    </i>
    <i r="2">
      <x v="4"/>
    </i>
    <i r="2">
      <x v="5"/>
    </i>
    <i r="2">
      <x v="6"/>
    </i>
    <i r="2">
      <x v="7"/>
    </i>
    <i r="2">
      <x v="8"/>
    </i>
    <i r="2">
      <x v="9"/>
    </i>
    <i r="2">
      <x v="10"/>
    </i>
    <i r="2">
      <x v="11"/>
    </i>
    <i>
      <x v="137"/>
    </i>
    <i r="1">
      <x v="160"/>
    </i>
    <i r="2">
      <x/>
    </i>
    <i r="2">
      <x v="1"/>
    </i>
    <i>
      <x v="138"/>
    </i>
    <i r="1">
      <x v="162"/>
    </i>
    <i r="2">
      <x/>
    </i>
    <i r="2">
      <x v="1"/>
    </i>
    <i r="2">
      <x v="2"/>
    </i>
    <i r="2">
      <x v="3"/>
    </i>
    <i r="2">
      <x v="4"/>
    </i>
    <i r="2">
      <x v="5"/>
    </i>
    <i r="2">
      <x v="6"/>
    </i>
    <i r="2">
      <x v="7"/>
    </i>
    <i r="2">
      <x v="8"/>
    </i>
    <i r="2">
      <x v="9"/>
    </i>
    <i r="2">
      <x v="10"/>
    </i>
    <i r="2">
      <x v="11"/>
    </i>
    <i r="1">
      <x v="175"/>
    </i>
    <i r="2">
      <x v="11"/>
    </i>
    <i>
      <x v="139"/>
    </i>
    <i r="1">
      <x v="164"/>
    </i>
    <i r="2">
      <x/>
    </i>
    <i r="2">
      <x v="1"/>
    </i>
    <i r="2">
      <x v="2"/>
    </i>
    <i r="2">
      <x v="3"/>
    </i>
    <i r="2">
      <x v="4"/>
    </i>
    <i r="2">
      <x v="5"/>
    </i>
    <i r="2">
      <x v="6"/>
    </i>
    <i>
      <x v="140"/>
    </i>
    <i r="1">
      <x v="165"/>
    </i>
    <i r="2">
      <x/>
    </i>
    <i r="2">
      <x v="1"/>
    </i>
    <i r="2">
      <x v="2"/>
    </i>
    <i r="2">
      <x v="5"/>
    </i>
    <i r="2">
      <x v="6"/>
    </i>
    <i r="2">
      <x v="7"/>
    </i>
    <i>
      <x v="141"/>
    </i>
    <i r="1">
      <x v="166"/>
    </i>
    <i r="2">
      <x v="4"/>
    </i>
    <i r="2">
      <x v="5"/>
    </i>
    <i r="2">
      <x v="6"/>
    </i>
    <i r="2">
      <x v="7"/>
    </i>
    <i r="2">
      <x v="8"/>
    </i>
    <i r="2">
      <x v="9"/>
    </i>
    <i>
      <x v="142"/>
    </i>
    <i r="1">
      <x v="167"/>
    </i>
    <i r="2">
      <x/>
    </i>
    <i r="2">
      <x v="1"/>
    </i>
    <i r="2">
      <x v="2"/>
    </i>
    <i r="2">
      <x v="3"/>
    </i>
    <i r="2">
      <x v="4"/>
    </i>
    <i>
      <x v="143"/>
    </i>
    <i r="1">
      <x v="168"/>
    </i>
    <i r="2">
      <x/>
    </i>
    <i r="2">
      <x v="1"/>
    </i>
    <i r="2">
      <x v="2"/>
    </i>
    <i r="2">
      <x v="3"/>
    </i>
    <i r="2">
      <x v="4"/>
    </i>
    <i>
      <x v="144"/>
    </i>
    <i r="1">
      <x v="186"/>
    </i>
    <i r="2">
      <x v="5"/>
    </i>
    <i r="2">
      <x v="6"/>
    </i>
    <i r="2">
      <x v="7"/>
    </i>
    <i r="2">
      <x v="8"/>
    </i>
    <i r="2">
      <x v="9"/>
    </i>
    <i r="2">
      <x v="10"/>
    </i>
    <i r="2">
      <x v="11"/>
    </i>
    <i>
      <x v="145"/>
    </i>
    <i r="1">
      <x v="169"/>
    </i>
    <i r="2">
      <x/>
    </i>
    <i r="2">
      <x v="1"/>
    </i>
    <i r="2">
      <x v="2"/>
    </i>
    <i r="2">
      <x v="3"/>
    </i>
    <i r="2">
      <x v="4"/>
    </i>
    <i r="2">
      <x v="5"/>
    </i>
    <i r="2">
      <x v="6"/>
    </i>
    <i r="2">
      <x v="7"/>
    </i>
    <i r="2">
      <x v="8"/>
    </i>
    <i r="2">
      <x v="9"/>
    </i>
    <i r="2">
      <x v="10"/>
    </i>
    <i r="2">
      <x v="11"/>
    </i>
    <i>
      <x v="146"/>
    </i>
    <i r="1">
      <x v="170"/>
    </i>
    <i r="2">
      <x/>
    </i>
    <i r="2">
      <x v="1"/>
    </i>
    <i r="2">
      <x v="2"/>
    </i>
    <i r="2">
      <x v="3"/>
    </i>
    <i r="2">
      <x v="4"/>
    </i>
    <i r="2">
      <x v="5"/>
    </i>
    <i r="2">
      <x v="6"/>
    </i>
    <i r="2">
      <x v="7"/>
    </i>
    <i r="2">
      <x v="8"/>
    </i>
    <i r="2">
      <x v="9"/>
    </i>
    <i r="2">
      <x v="10"/>
    </i>
    <i r="2">
      <x v="11"/>
    </i>
    <i>
      <x v="147"/>
    </i>
    <i r="1">
      <x v="171"/>
    </i>
    <i r="2">
      <x/>
    </i>
    <i>
      <x v="148"/>
    </i>
    <i r="1">
      <x v="172"/>
    </i>
    <i r="2">
      <x v="1"/>
    </i>
    <i r="2">
      <x v="2"/>
    </i>
    <i r="2">
      <x v="3"/>
    </i>
    <i r="2">
      <x v="4"/>
    </i>
    <i r="2">
      <x v="5"/>
    </i>
    <i r="2">
      <x v="6"/>
    </i>
    <i>
      <x v="149"/>
    </i>
    <i r="1">
      <x v="173"/>
    </i>
    <i r="2">
      <x/>
    </i>
    <i r="2">
      <x v="1"/>
    </i>
    <i r="2">
      <x v="2"/>
    </i>
    <i r="2">
      <x v="3"/>
    </i>
    <i>
      <x v="150"/>
    </i>
    <i r="1">
      <x v="176"/>
    </i>
    <i r="2">
      <x v="1"/>
    </i>
    <i r="2">
      <x v="2"/>
    </i>
    <i>
      <x v="151"/>
    </i>
    <i r="1">
      <x v="177"/>
    </i>
    <i r="2">
      <x/>
    </i>
    <i r="2">
      <x v="1"/>
    </i>
    <i r="2">
      <x v="2"/>
    </i>
    <i r="2">
      <x v="3"/>
    </i>
    <i r="2">
      <x v="4"/>
    </i>
    <i r="2">
      <x v="5"/>
    </i>
    <i r="2">
      <x v="6"/>
    </i>
    <i r="2">
      <x v="7"/>
    </i>
    <i r="2">
      <x v="8"/>
    </i>
    <i r="2">
      <x v="9"/>
    </i>
    <i r="2">
      <x v="10"/>
    </i>
    <i r="2">
      <x v="11"/>
    </i>
    <i>
      <x v="152"/>
    </i>
    <i r="1">
      <x v="226"/>
    </i>
    <i r="2">
      <x/>
    </i>
    <i r="2">
      <x v="1"/>
    </i>
    <i r="2">
      <x v="2"/>
    </i>
    <i r="2">
      <x v="3"/>
    </i>
    <i r="2">
      <x v="4"/>
    </i>
    <i r="2">
      <x v="5"/>
    </i>
    <i r="2">
      <x v="6"/>
    </i>
    <i>
      <x v="153"/>
    </i>
    <i r="1">
      <x v="178"/>
    </i>
    <i r="2">
      <x/>
    </i>
    <i>
      <x v="154"/>
    </i>
    <i r="1">
      <x v="181"/>
    </i>
    <i r="2">
      <x v="4"/>
    </i>
    <i r="2">
      <x v="5"/>
    </i>
    <i r="2">
      <x v="6"/>
    </i>
    <i r="2">
      <x v="7"/>
    </i>
    <i r="2">
      <x v="8"/>
    </i>
    <i r="2">
      <x v="9"/>
    </i>
    <i r="2">
      <x v="10"/>
    </i>
    <i r="2">
      <x v="11"/>
    </i>
    <i>
      <x v="155"/>
    </i>
    <i r="1">
      <x v="151"/>
    </i>
    <i r="2">
      <x v="10"/>
    </i>
    <i r="2">
      <x v="11"/>
    </i>
    <i>
      <x v="156"/>
    </i>
    <i r="1">
      <x v="183"/>
    </i>
    <i r="2">
      <x/>
    </i>
    <i r="2">
      <x v="1"/>
    </i>
    <i r="2">
      <x v="2"/>
    </i>
    <i>
      <x v="157"/>
    </i>
    <i r="1">
      <x v="184"/>
    </i>
    <i r="2">
      <x/>
    </i>
    <i r="2">
      <x v="1"/>
    </i>
    <i r="2">
      <x v="2"/>
    </i>
    <i r="2">
      <x v="3"/>
    </i>
    <i r="2">
      <x v="4"/>
    </i>
    <i r="2">
      <x v="5"/>
    </i>
    <i r="2">
      <x v="6"/>
    </i>
    <i r="2">
      <x v="7"/>
    </i>
    <i r="2">
      <x v="8"/>
    </i>
    <i r="2">
      <x v="9"/>
    </i>
    <i r="2">
      <x v="10"/>
    </i>
    <i r="2">
      <x v="11"/>
    </i>
    <i>
      <x v="158"/>
    </i>
    <i r="1">
      <x v="185"/>
    </i>
    <i r="2">
      <x/>
    </i>
    <i>
      <x v="159"/>
    </i>
    <i r="1">
      <x v="187"/>
    </i>
    <i r="2">
      <x v="1"/>
    </i>
    <i r="2">
      <x v="2"/>
    </i>
    <i r="2">
      <x v="3"/>
    </i>
    <i>
      <x v="160"/>
    </i>
    <i r="1">
      <x v="188"/>
    </i>
    <i r="2">
      <x/>
    </i>
    <i r="2">
      <x v="1"/>
    </i>
    <i r="2">
      <x v="2"/>
    </i>
    <i r="2">
      <x v="3"/>
    </i>
    <i r="2">
      <x v="4"/>
    </i>
    <i r="2">
      <x v="5"/>
    </i>
    <i r="2">
      <x v="6"/>
    </i>
    <i r="2">
      <x v="7"/>
    </i>
    <i r="2">
      <x v="8"/>
    </i>
    <i r="2">
      <x v="9"/>
    </i>
    <i r="2">
      <x v="10"/>
    </i>
    <i r="2">
      <x v="11"/>
    </i>
    <i>
      <x v="161"/>
    </i>
    <i r="1">
      <x v="189"/>
    </i>
    <i r="2">
      <x v="2"/>
    </i>
    <i r="2">
      <x v="3"/>
    </i>
    <i r="2">
      <x v="5"/>
    </i>
    <i r="2">
      <x v="6"/>
    </i>
    <i r="2">
      <x v="7"/>
    </i>
    <i r="2">
      <x v="8"/>
    </i>
    <i r="2">
      <x v="9"/>
    </i>
    <i r="2">
      <x v="10"/>
    </i>
    <i r="2">
      <x v="11"/>
    </i>
    <i>
      <x v="162"/>
    </i>
    <i r="1">
      <x v="190"/>
    </i>
    <i r="2">
      <x/>
    </i>
    <i>
      <x v="163"/>
    </i>
    <i r="1">
      <x v="7"/>
    </i>
    <i r="2">
      <x/>
    </i>
    <i r="2">
      <x v="1"/>
    </i>
    <i r="2">
      <x v="2"/>
    </i>
    <i r="2">
      <x v="3"/>
    </i>
    <i r="2">
      <x v="4"/>
    </i>
    <i r="2">
      <x v="5"/>
    </i>
    <i r="2">
      <x v="6"/>
    </i>
    <i r="2">
      <x v="7"/>
    </i>
    <i r="2">
      <x v="8"/>
    </i>
    <i r="2">
      <x v="9"/>
    </i>
    <i r="2">
      <x v="10"/>
    </i>
    <i r="2">
      <x v="11"/>
    </i>
    <i>
      <x v="164"/>
    </i>
    <i r="1">
      <x v="191"/>
    </i>
    <i r="2">
      <x/>
    </i>
    <i r="2">
      <x v="1"/>
    </i>
    <i r="2">
      <x v="2"/>
    </i>
    <i r="2">
      <x v="3"/>
    </i>
    <i r="2">
      <x v="4"/>
    </i>
    <i r="2">
      <x v="5"/>
    </i>
    <i r="2">
      <x v="6"/>
    </i>
    <i r="2">
      <x v="7"/>
    </i>
    <i r="2">
      <x v="8"/>
    </i>
    <i r="2">
      <x v="9"/>
    </i>
    <i r="2">
      <x v="10"/>
    </i>
    <i r="2">
      <x v="11"/>
    </i>
    <i>
      <x v="165"/>
    </i>
    <i r="1">
      <x v="163"/>
    </i>
    <i r="2">
      <x/>
    </i>
    <i r="2">
      <x v="1"/>
    </i>
    <i r="2">
      <x v="2"/>
    </i>
    <i r="2">
      <x v="3"/>
    </i>
    <i r="2">
      <x v="4"/>
    </i>
    <i r="2">
      <x v="5"/>
    </i>
    <i r="2">
      <x v="6"/>
    </i>
    <i r="2">
      <x v="7"/>
    </i>
    <i r="2">
      <x v="8"/>
    </i>
    <i r="2">
      <x v="9"/>
    </i>
    <i r="2">
      <x v="10"/>
    </i>
    <i r="2">
      <x v="11"/>
    </i>
    <i>
      <x v="166"/>
    </i>
    <i r="1">
      <x v="193"/>
    </i>
    <i r="2">
      <x/>
    </i>
    <i r="2">
      <x v="1"/>
    </i>
    <i>
      <x v="167"/>
    </i>
    <i r="1">
      <x v="194"/>
    </i>
    <i r="2">
      <x v="8"/>
    </i>
    <i r="2">
      <x v="9"/>
    </i>
    <i r="2">
      <x v="10"/>
    </i>
    <i r="2">
      <x v="11"/>
    </i>
    <i>
      <x v="168"/>
    </i>
    <i r="1">
      <x v="195"/>
    </i>
    <i r="2">
      <x v="7"/>
    </i>
    <i r="2">
      <x v="8"/>
    </i>
    <i r="2">
      <x v="9"/>
    </i>
    <i r="2">
      <x v="10"/>
    </i>
    <i r="2">
      <x v="11"/>
    </i>
    <i>
      <x v="169"/>
    </i>
    <i r="1">
      <x v="196"/>
    </i>
    <i r="2">
      <x v="2"/>
    </i>
    <i r="2">
      <x v="3"/>
    </i>
    <i r="2">
      <x v="4"/>
    </i>
    <i r="2">
      <x v="5"/>
    </i>
    <i r="2">
      <x v="6"/>
    </i>
    <i r="2">
      <x v="7"/>
    </i>
    <i r="2">
      <x v="8"/>
    </i>
    <i r="2">
      <x v="9"/>
    </i>
    <i r="2">
      <x v="10"/>
    </i>
    <i r="2">
      <x v="11"/>
    </i>
    <i>
      <x v="170"/>
    </i>
    <i r="1">
      <x v="161"/>
    </i>
    <i r="2">
      <x/>
    </i>
    <i r="2">
      <x v="1"/>
    </i>
    <i r="2">
      <x v="2"/>
    </i>
    <i r="1">
      <x v="258"/>
    </i>
    <i r="2">
      <x/>
    </i>
    <i>
      <x v="171"/>
    </i>
    <i r="1">
      <x v="197"/>
    </i>
    <i r="2">
      <x v="6"/>
    </i>
    <i r="2">
      <x v="7"/>
    </i>
    <i r="2">
      <x v="8"/>
    </i>
    <i r="2">
      <x v="9"/>
    </i>
    <i r="2">
      <x v="10"/>
    </i>
    <i r="2">
      <x v="11"/>
    </i>
    <i>
      <x v="172"/>
    </i>
    <i r="1">
      <x v="198"/>
    </i>
    <i r="2">
      <x v="1"/>
    </i>
    <i r="2">
      <x v="2"/>
    </i>
    <i r="2">
      <x v="3"/>
    </i>
    <i r="2">
      <x v="4"/>
    </i>
    <i r="2">
      <x v="5"/>
    </i>
    <i r="2">
      <x v="6"/>
    </i>
    <i r="2">
      <x v="7"/>
    </i>
    <i r="2">
      <x v="8"/>
    </i>
    <i r="2">
      <x v="9"/>
    </i>
    <i r="2">
      <x v="10"/>
    </i>
    <i r="2">
      <x v="11"/>
    </i>
    <i>
      <x v="173"/>
    </i>
    <i r="1">
      <x v="199"/>
    </i>
    <i r="2">
      <x/>
    </i>
    <i r="2">
      <x v="1"/>
    </i>
    <i r="2">
      <x v="2"/>
    </i>
    <i r="2">
      <x v="3"/>
    </i>
    <i r="2">
      <x v="4"/>
    </i>
    <i r="2">
      <x v="5"/>
    </i>
    <i r="2">
      <x v="6"/>
    </i>
    <i r="2">
      <x v="7"/>
    </i>
    <i r="2">
      <x v="8"/>
    </i>
    <i r="2">
      <x v="9"/>
    </i>
    <i r="2">
      <x v="10"/>
    </i>
    <i r="2">
      <x v="11"/>
    </i>
    <i>
      <x v="174"/>
    </i>
    <i r="1">
      <x v="227"/>
    </i>
    <i r="2">
      <x/>
    </i>
    <i r="2">
      <x v="1"/>
    </i>
    <i r="2">
      <x v="2"/>
    </i>
    <i>
      <x v="175"/>
    </i>
    <i r="1">
      <x v="203"/>
    </i>
    <i r="2">
      <x/>
    </i>
    <i r="2">
      <x v="1"/>
    </i>
    <i r="2">
      <x v="2"/>
    </i>
    <i r="2">
      <x v="3"/>
    </i>
    <i r="2">
      <x v="4"/>
    </i>
    <i r="2">
      <x v="5"/>
    </i>
    <i r="2">
      <x v="6"/>
    </i>
    <i r="2">
      <x v="7"/>
    </i>
    <i r="2">
      <x v="8"/>
    </i>
    <i r="2">
      <x v="9"/>
    </i>
    <i r="2">
      <x v="10"/>
    </i>
    <i r="2">
      <x v="11"/>
    </i>
    <i>
      <x v="176"/>
    </i>
    <i r="1">
      <x v="206"/>
    </i>
    <i r="2">
      <x/>
    </i>
    <i>
      <x v="177"/>
    </i>
    <i r="1">
      <x v="209"/>
    </i>
    <i r="2">
      <x/>
    </i>
    <i r="2">
      <x v="1"/>
    </i>
    <i r="2">
      <x v="2"/>
    </i>
    <i r="2">
      <x v="3"/>
    </i>
    <i r="2">
      <x v="4"/>
    </i>
    <i r="2">
      <x v="5"/>
    </i>
    <i r="2">
      <x v="6"/>
    </i>
    <i r="2">
      <x v="7"/>
    </i>
    <i r="2">
      <x v="8"/>
    </i>
    <i r="2">
      <x v="9"/>
    </i>
    <i r="2">
      <x v="10"/>
    </i>
    <i r="2">
      <x v="11"/>
    </i>
    <i>
      <x v="178"/>
    </i>
    <i r="1">
      <x v="211"/>
    </i>
    <i r="2">
      <x v="1"/>
    </i>
    <i r="2">
      <x v="2"/>
    </i>
    <i>
      <x v="179"/>
    </i>
    <i r="1">
      <x v="212"/>
    </i>
    <i r="2">
      <x/>
    </i>
    <i r="2">
      <x v="1"/>
    </i>
    <i r="2">
      <x v="2"/>
    </i>
    <i r="2">
      <x v="3"/>
    </i>
    <i r="2">
      <x v="4"/>
    </i>
    <i r="2">
      <x v="5"/>
    </i>
    <i r="2">
      <x v="6"/>
    </i>
    <i r="2">
      <x v="7"/>
    </i>
    <i r="2">
      <x v="8"/>
    </i>
    <i r="2">
      <x v="9"/>
    </i>
    <i r="2">
      <x v="10"/>
    </i>
    <i r="2">
      <x v="11"/>
    </i>
    <i>
      <x v="180"/>
    </i>
    <i r="1">
      <x v="213"/>
    </i>
    <i r="2">
      <x/>
    </i>
    <i r="2">
      <x v="1"/>
    </i>
    <i r="2">
      <x v="2"/>
    </i>
    <i r="2">
      <x v="3"/>
    </i>
    <i r="2">
      <x v="4"/>
    </i>
    <i r="2">
      <x v="5"/>
    </i>
    <i r="2">
      <x v="6"/>
    </i>
    <i r="2">
      <x v="7"/>
    </i>
    <i r="2">
      <x v="8"/>
    </i>
    <i r="2">
      <x v="9"/>
    </i>
    <i r="2">
      <x v="10"/>
    </i>
    <i r="2">
      <x v="11"/>
    </i>
    <i>
      <x v="181"/>
    </i>
    <i r="1">
      <x v="214"/>
    </i>
    <i r="2">
      <x/>
    </i>
    <i r="2">
      <x v="1"/>
    </i>
    <i>
      <x v="182"/>
    </i>
    <i r="1">
      <x v="215"/>
    </i>
    <i r="2">
      <x v="5"/>
    </i>
    <i r="2">
      <x v="6"/>
    </i>
    <i r="2">
      <x v="7"/>
    </i>
    <i r="2">
      <x v="8"/>
    </i>
    <i r="2">
      <x v="9"/>
    </i>
    <i r="2">
      <x v="10"/>
    </i>
    <i r="2">
      <x v="11"/>
    </i>
    <i>
      <x v="183"/>
    </i>
    <i r="1">
      <x v="216"/>
    </i>
    <i r="2">
      <x/>
    </i>
    <i r="2">
      <x v="1"/>
    </i>
    <i r="2">
      <x v="2"/>
    </i>
    <i r="2">
      <x v="3"/>
    </i>
    <i r="2">
      <x v="4"/>
    </i>
    <i r="2">
      <x v="5"/>
    </i>
    <i r="2">
      <x v="6"/>
    </i>
    <i r="2">
      <x v="7"/>
    </i>
    <i r="2">
      <x v="8"/>
    </i>
    <i r="2">
      <x v="9"/>
    </i>
    <i r="2">
      <x v="10"/>
    </i>
    <i r="2">
      <x v="11"/>
    </i>
    <i>
      <x v="184"/>
    </i>
    <i r="1">
      <x v="218"/>
    </i>
    <i r="2">
      <x/>
    </i>
    <i r="2">
      <x v="1"/>
    </i>
    <i r="2">
      <x v="2"/>
    </i>
    <i r="2">
      <x v="3"/>
    </i>
    <i r="2">
      <x v="4"/>
    </i>
    <i r="2">
      <x v="5"/>
    </i>
    <i r="2">
      <x v="6"/>
    </i>
    <i r="2">
      <x v="7"/>
    </i>
    <i r="2">
      <x v="8"/>
    </i>
    <i r="2">
      <x v="9"/>
    </i>
    <i r="2">
      <x v="10"/>
    </i>
    <i r="2">
      <x v="11"/>
    </i>
    <i>
      <x v="185"/>
    </i>
    <i r="1">
      <x v="219"/>
    </i>
    <i r="2">
      <x/>
    </i>
    <i r="2">
      <x v="1"/>
    </i>
    <i r="2">
      <x v="2"/>
    </i>
    <i>
      <x v="186"/>
    </i>
    <i r="1">
      <x v="220"/>
    </i>
    <i r="2">
      <x/>
    </i>
    <i r="2">
      <x v="1"/>
    </i>
    <i>
      <x v="187"/>
    </i>
    <i r="1">
      <x v="223"/>
    </i>
    <i r="2">
      <x v="3"/>
    </i>
    <i r="2">
      <x v="4"/>
    </i>
    <i r="2">
      <x v="5"/>
    </i>
    <i r="2">
      <x v="6"/>
    </i>
    <i r="2">
      <x v="7"/>
    </i>
    <i r="2">
      <x v="8"/>
    </i>
    <i r="1">
      <x v="254"/>
    </i>
    <i r="2">
      <x v="1"/>
    </i>
    <i r="2">
      <x v="2"/>
    </i>
    <i>
      <x v="188"/>
    </i>
    <i r="1">
      <x v="224"/>
    </i>
    <i r="2">
      <x v="10"/>
    </i>
    <i r="2">
      <x v="11"/>
    </i>
    <i>
      <x v="189"/>
    </i>
    <i r="1">
      <x v="225"/>
    </i>
    <i r="2">
      <x/>
    </i>
    <i r="2">
      <x v="1"/>
    </i>
    <i r="2">
      <x v="2"/>
    </i>
    <i r="2">
      <x v="3"/>
    </i>
    <i r="2">
      <x v="4"/>
    </i>
    <i r="2">
      <x v="5"/>
    </i>
    <i r="2">
      <x v="6"/>
    </i>
    <i r="2">
      <x v="7"/>
    </i>
    <i r="2">
      <x v="8"/>
    </i>
    <i r="2">
      <x v="9"/>
    </i>
    <i r="2">
      <x v="10"/>
    </i>
    <i r="2">
      <x v="11"/>
    </i>
    <i>
      <x v="190"/>
    </i>
    <i r="1">
      <x v="129"/>
    </i>
    <i r="2">
      <x/>
    </i>
    <i>
      <x v="191"/>
    </i>
    <i r="1">
      <x v="229"/>
    </i>
    <i r="2">
      <x v="1"/>
    </i>
    <i r="2">
      <x v="2"/>
    </i>
    <i r="2">
      <x v="3"/>
    </i>
    <i r="2">
      <x v="4"/>
    </i>
    <i r="2">
      <x v="5"/>
    </i>
    <i r="2">
      <x v="6"/>
    </i>
    <i r="2">
      <x v="7"/>
    </i>
    <i r="2">
      <x v="8"/>
    </i>
    <i r="2">
      <x v="9"/>
    </i>
    <i r="2">
      <x v="10"/>
    </i>
    <i r="2">
      <x v="11"/>
    </i>
    <i>
      <x v="192"/>
    </i>
    <i r="1">
      <x v="230"/>
    </i>
    <i r="2">
      <x v="4"/>
    </i>
    <i r="2">
      <x v="5"/>
    </i>
    <i r="2">
      <x v="6"/>
    </i>
    <i>
      <x v="193"/>
    </i>
    <i r="1">
      <x v="231"/>
    </i>
    <i r="2">
      <x v="7"/>
    </i>
    <i r="2">
      <x v="8"/>
    </i>
    <i r="2">
      <x v="9"/>
    </i>
    <i r="2">
      <x v="10"/>
    </i>
    <i r="2">
      <x v="11"/>
    </i>
    <i>
      <x v="194"/>
    </i>
    <i r="1">
      <x v="233"/>
    </i>
    <i r="2">
      <x/>
    </i>
    <i r="2">
      <x v="1"/>
    </i>
    <i r="2">
      <x v="2"/>
    </i>
    <i r="2">
      <x v="3"/>
    </i>
    <i r="2">
      <x v="4"/>
    </i>
    <i r="2">
      <x v="5"/>
    </i>
    <i r="2">
      <x v="6"/>
    </i>
    <i r="2">
      <x v="7"/>
    </i>
    <i r="2">
      <x v="8"/>
    </i>
    <i r="2">
      <x v="9"/>
    </i>
    <i r="2">
      <x v="10"/>
    </i>
    <i>
      <x v="195"/>
    </i>
    <i r="1">
      <x v="232"/>
    </i>
    <i r="2">
      <x/>
    </i>
    <i r="2">
      <x v="1"/>
    </i>
    <i r="2">
      <x v="2"/>
    </i>
    <i r="2">
      <x v="3"/>
    </i>
    <i r="2">
      <x v="4"/>
    </i>
    <i r="2">
      <x v="6"/>
    </i>
    <i r="2">
      <x v="7"/>
    </i>
    <i r="2">
      <x v="8"/>
    </i>
    <i r="2">
      <x v="9"/>
    </i>
    <i r="2">
      <x v="10"/>
    </i>
    <i r="2">
      <x v="11"/>
    </i>
    <i>
      <x v="196"/>
    </i>
    <i r="1">
      <x v="201"/>
    </i>
    <i r="2">
      <x/>
    </i>
    <i r="2">
      <x v="1"/>
    </i>
    <i r="2">
      <x v="2"/>
    </i>
    <i r="2">
      <x v="6"/>
    </i>
    <i r="2">
      <x v="8"/>
    </i>
    <i>
      <x v="197"/>
    </i>
    <i r="1">
      <x v="244"/>
    </i>
    <i r="2">
      <x v="10"/>
    </i>
    <i r="2">
      <x v="11"/>
    </i>
    <i>
      <x v="198"/>
    </i>
    <i r="1">
      <x v="238"/>
    </i>
    <i r="2">
      <x/>
    </i>
    <i r="2">
      <x v="1"/>
    </i>
    <i r="2">
      <x v="2"/>
    </i>
    <i r="2">
      <x v="3"/>
    </i>
    <i r="2">
      <x v="5"/>
    </i>
    <i r="2">
      <x v="6"/>
    </i>
    <i r="2">
      <x v="7"/>
    </i>
    <i r="2">
      <x v="8"/>
    </i>
    <i r="2">
      <x v="9"/>
    </i>
    <i r="2">
      <x v="10"/>
    </i>
    <i r="2">
      <x v="11"/>
    </i>
    <i r="1">
      <x v="239"/>
    </i>
    <i r="2">
      <x/>
    </i>
    <i r="2">
      <x v="1"/>
    </i>
    <i r="2">
      <x v="2"/>
    </i>
    <i r="2">
      <x v="3"/>
    </i>
    <i r="2">
      <x v="4"/>
    </i>
    <i r="2">
      <x v="5"/>
    </i>
    <i r="2">
      <x v="6"/>
    </i>
    <i r="2">
      <x v="7"/>
    </i>
    <i r="2">
      <x v="8"/>
    </i>
    <i r="2">
      <x v="9"/>
    </i>
    <i r="2">
      <x v="10"/>
    </i>
    <i r="2">
      <x v="11"/>
    </i>
    <i>
      <x v="199"/>
    </i>
    <i r="1">
      <x v="243"/>
    </i>
    <i r="2">
      <x/>
    </i>
    <i r="2">
      <x v="1"/>
    </i>
    <i r="2">
      <x v="2"/>
    </i>
    <i r="2">
      <x v="3"/>
    </i>
    <i r="2">
      <x v="4"/>
    </i>
    <i r="2">
      <x v="5"/>
    </i>
    <i r="2">
      <x v="6"/>
    </i>
    <i r="2">
      <x v="7"/>
    </i>
    <i r="2">
      <x v="8"/>
    </i>
    <i r="2">
      <x v="9"/>
    </i>
    <i r="2">
      <x v="10"/>
    </i>
    <i r="2">
      <x v="11"/>
    </i>
    <i>
      <x v="200"/>
    </i>
    <i r="1">
      <x v="245"/>
    </i>
    <i r="2">
      <x/>
    </i>
    <i r="2">
      <x v="1"/>
    </i>
    <i r="2">
      <x v="2"/>
    </i>
    <i r="2">
      <x v="3"/>
    </i>
    <i r="2">
      <x v="4"/>
    </i>
    <i r="2">
      <x v="5"/>
    </i>
    <i r="2">
      <x v="6"/>
    </i>
    <i r="2">
      <x v="7"/>
    </i>
    <i r="2">
      <x v="8"/>
    </i>
    <i r="2">
      <x v="9"/>
    </i>
    <i r="2">
      <x v="10"/>
    </i>
    <i r="2">
      <x v="11"/>
    </i>
    <i>
      <x v="201"/>
    </i>
    <i r="1">
      <x v="247"/>
    </i>
    <i r="2">
      <x/>
    </i>
    <i r="2">
      <x v="1"/>
    </i>
    <i r="2">
      <x v="2"/>
    </i>
    <i r="2">
      <x v="3"/>
    </i>
    <i>
      <x v="202"/>
    </i>
    <i r="1">
      <x v="50"/>
    </i>
    <i r="2">
      <x v="7"/>
    </i>
    <i r="2">
      <x v="8"/>
    </i>
    <i r="1">
      <x v="102"/>
    </i>
    <i r="2">
      <x/>
    </i>
    <i r="2">
      <x v="1"/>
    </i>
    <i r="2">
      <x v="2"/>
    </i>
    <i r="2">
      <x v="3"/>
    </i>
    <i r="2">
      <x v="4"/>
    </i>
    <i r="2">
      <x v="5"/>
    </i>
    <i r="2">
      <x v="6"/>
    </i>
    <i r="2">
      <x v="8"/>
    </i>
    <i r="2">
      <x v="9"/>
    </i>
    <i r="1">
      <x v="159"/>
    </i>
    <i r="2">
      <x/>
    </i>
    <i r="2">
      <x v="1"/>
    </i>
    <i r="2">
      <x v="2"/>
    </i>
    <i r="2">
      <x v="3"/>
    </i>
    <i r="2">
      <x v="4"/>
    </i>
    <i r="2">
      <x v="5"/>
    </i>
    <i r="2">
      <x v="6"/>
    </i>
    <i r="2">
      <x v="7"/>
    </i>
    <i r="2">
      <x v="8"/>
    </i>
    <i r="2">
      <x v="9"/>
    </i>
    <i r="2">
      <x v="10"/>
    </i>
    <i r="2">
      <x v="11"/>
    </i>
    <i r="1">
      <x v="164"/>
    </i>
    <i r="2">
      <x v="7"/>
    </i>
    <i r="2">
      <x v="8"/>
    </i>
    <i r="2">
      <x v="9"/>
    </i>
    <i r="2">
      <x v="10"/>
    </i>
    <i r="2">
      <x v="11"/>
    </i>
    <i r="1">
      <x v="179"/>
    </i>
    <i r="2">
      <x v="7"/>
    </i>
    <i r="2">
      <x v="8"/>
    </i>
    <i r="2">
      <x v="9"/>
    </i>
    <i r="2">
      <x v="10"/>
    </i>
    <i r="2">
      <x v="11"/>
    </i>
    <i r="1">
      <x v="182"/>
    </i>
    <i r="2">
      <x/>
    </i>
    <i r="2">
      <x v="1"/>
    </i>
    <i r="1">
      <x v="192"/>
    </i>
    <i r="2">
      <x/>
    </i>
    <i r="2">
      <x v="1"/>
    </i>
    <i r="2">
      <x v="2"/>
    </i>
    <i r="2">
      <x v="3"/>
    </i>
    <i r="2">
      <x v="4"/>
    </i>
    <i r="2">
      <x v="5"/>
    </i>
    <i r="2">
      <x v="6"/>
    </i>
    <i r="2">
      <x v="7"/>
    </i>
    <i r="2">
      <x v="8"/>
    </i>
    <i r="2">
      <x v="9"/>
    </i>
    <i r="2">
      <x v="10"/>
    </i>
    <i r="2">
      <x v="11"/>
    </i>
    <i r="1">
      <x v="217"/>
    </i>
    <i r="2">
      <x/>
    </i>
    <i r="2">
      <x v="3"/>
    </i>
    <i r="2">
      <x v="4"/>
    </i>
    <i r="2">
      <x v="5"/>
    </i>
    <i r="2">
      <x v="6"/>
    </i>
    <i r="2">
      <x v="7"/>
    </i>
    <i r="2">
      <x v="8"/>
    </i>
    <i r="2">
      <x v="9"/>
    </i>
    <i r="2">
      <x v="10"/>
    </i>
    <i r="2">
      <x v="11"/>
    </i>
    <i r="1">
      <x v="240"/>
    </i>
    <i r="2">
      <x/>
    </i>
    <i r="2">
      <x v="1"/>
    </i>
    <i r="2">
      <x v="2"/>
    </i>
    <i r="2">
      <x v="3"/>
    </i>
    <i r="2">
      <x v="4"/>
    </i>
    <i r="2">
      <x v="5"/>
    </i>
    <i r="2">
      <x v="6"/>
    </i>
    <i r="2">
      <x v="7"/>
    </i>
    <i r="2">
      <x v="8"/>
    </i>
    <i r="2">
      <x v="9"/>
    </i>
    <i r="2">
      <x v="10"/>
    </i>
    <i r="2">
      <x v="11"/>
    </i>
    <i r="1">
      <x v="242"/>
    </i>
    <i r="2">
      <x v="1"/>
    </i>
    <i r="1">
      <x v="250"/>
    </i>
    <i r="2">
      <x v="4"/>
    </i>
    <i r="2">
      <x v="5"/>
    </i>
    <i r="2">
      <x v="6"/>
    </i>
    <i r="2">
      <x v="7"/>
    </i>
    <i r="2">
      <x v="8"/>
    </i>
    <i r="2">
      <x v="9"/>
    </i>
    <i r="2">
      <x v="10"/>
    </i>
    <i r="2">
      <x v="11"/>
    </i>
    <i r="1">
      <x v="251"/>
    </i>
    <i r="2">
      <x v="5"/>
    </i>
    <i r="2">
      <x v="6"/>
    </i>
    <i r="2">
      <x v="7"/>
    </i>
    <i r="2">
      <x v="8"/>
    </i>
    <i r="2">
      <x v="9"/>
    </i>
    <i r="2">
      <x v="10"/>
    </i>
    <i r="2">
      <x v="11"/>
    </i>
    <i r="1">
      <x v="252"/>
    </i>
    <i r="2">
      <x/>
    </i>
    <i r="2">
      <x v="1"/>
    </i>
    <i r="2">
      <x v="2"/>
    </i>
    <i r="2">
      <x v="3"/>
    </i>
    <i r="2">
      <x v="4"/>
    </i>
    <i r="2">
      <x v="5"/>
    </i>
    <i r="2">
      <x v="6"/>
    </i>
    <i r="2">
      <x v="7"/>
    </i>
    <i r="2">
      <x v="8"/>
    </i>
    <i r="2">
      <x v="9"/>
    </i>
    <i r="2">
      <x v="10"/>
    </i>
    <i r="2">
      <x v="11"/>
    </i>
    <i>
      <x v="203"/>
    </i>
    <i r="1">
      <x v="200"/>
    </i>
    <i r="2">
      <x/>
    </i>
    <i r="2">
      <x v="1"/>
    </i>
    <i r="2">
      <x v="2"/>
    </i>
    <i>
      <x v="204"/>
    </i>
    <i r="1">
      <x v="253"/>
    </i>
    <i r="2">
      <x/>
    </i>
    <i r="2">
      <x v="1"/>
    </i>
    <i r="2">
      <x v="2"/>
    </i>
    <i r="2">
      <x v="3"/>
    </i>
    <i r="2">
      <x v="4"/>
    </i>
    <i r="2">
      <x v="5"/>
    </i>
    <i r="2">
      <x v="6"/>
    </i>
    <i r="2">
      <x v="7"/>
    </i>
    <i>
      <x v="205"/>
    </i>
    <i r="1">
      <x v="208"/>
    </i>
    <i r="2">
      <x/>
    </i>
    <i r="2">
      <x v="1"/>
    </i>
    <i r="2">
      <x v="2"/>
    </i>
    <i r="2">
      <x v="3"/>
    </i>
    <i r="2">
      <x v="4"/>
    </i>
    <i r="2">
      <x v="5"/>
    </i>
    <i r="2">
      <x v="6"/>
    </i>
    <i r="2">
      <x v="7"/>
    </i>
    <i r="2">
      <x v="8"/>
    </i>
    <i r="2">
      <x v="9"/>
    </i>
    <i r="2">
      <x v="10"/>
    </i>
    <i r="2">
      <x v="11"/>
    </i>
    <i>
      <x v="206"/>
    </i>
    <i r="1">
      <x v="80"/>
    </i>
    <i r="2">
      <x/>
    </i>
    <i r="2">
      <x v="1"/>
    </i>
    <i r="2">
      <x v="2"/>
    </i>
    <i r="2">
      <x v="3"/>
    </i>
    <i r="2">
      <x v="4"/>
    </i>
    <i r="2">
      <x v="5"/>
    </i>
    <i r="2">
      <x v="6"/>
    </i>
    <i r="2">
      <x v="7"/>
    </i>
    <i r="2">
      <x v="8"/>
    </i>
    <i r="2">
      <x v="9"/>
    </i>
    <i r="2">
      <x v="10"/>
    </i>
    <i r="2">
      <x v="11"/>
    </i>
    <i>
      <x v="207"/>
    </i>
    <i r="1">
      <x v="255"/>
    </i>
    <i r="2">
      <x v="6"/>
    </i>
    <i r="2">
      <x v="7"/>
    </i>
    <i r="2">
      <x v="8"/>
    </i>
    <i r="2">
      <x v="9"/>
    </i>
    <i>
      <x v="208"/>
    </i>
    <i r="1">
      <x v="256"/>
    </i>
    <i r="2">
      <x/>
    </i>
    <i r="2">
      <x v="2"/>
    </i>
    <i r="2">
      <x v="3"/>
    </i>
    <i r="2">
      <x v="4"/>
    </i>
    <i r="2">
      <x v="5"/>
    </i>
    <i r="2">
      <x v="6"/>
    </i>
    <i r="2">
      <x v="7"/>
    </i>
    <i r="2">
      <x v="8"/>
    </i>
    <i r="2">
      <x v="10"/>
    </i>
    <i r="2">
      <x v="11"/>
    </i>
    <i>
      <x v="209"/>
    </i>
    <i r="1">
      <x v="257"/>
    </i>
    <i r="2">
      <x/>
    </i>
    <i r="2">
      <x v="1"/>
    </i>
    <i r="2">
      <x v="2"/>
    </i>
    <i r="2">
      <x v="3"/>
    </i>
    <i r="2">
      <x v="4"/>
    </i>
    <i r="2">
      <x v="5"/>
    </i>
    <i r="2">
      <x v="6"/>
    </i>
    <i r="2">
      <x v="7"/>
    </i>
    <i>
      <x v="210"/>
    </i>
    <i r="1">
      <x v="259"/>
    </i>
    <i r="2">
      <x v="4"/>
    </i>
    <i r="2">
      <x v="5"/>
    </i>
    <i r="2">
      <x v="6"/>
    </i>
    <i r="2">
      <x v="7"/>
    </i>
    <i r="2">
      <x v="8"/>
    </i>
    <i r="2">
      <x v="9"/>
    </i>
    <i r="2">
      <x v="10"/>
    </i>
    <i r="2">
      <x v="11"/>
    </i>
    <i>
      <x v="211"/>
    </i>
    <i r="1">
      <x v="260"/>
    </i>
    <i r="2">
      <x/>
    </i>
    <i r="2">
      <x v="1"/>
    </i>
    <i r="2">
      <x v="2"/>
    </i>
    <i r="2">
      <x v="3"/>
    </i>
    <i r="2">
      <x v="4"/>
    </i>
    <i r="2">
      <x v="5"/>
    </i>
    <i r="2">
      <x v="6"/>
    </i>
    <i r="2">
      <x v="7"/>
    </i>
    <i r="2">
      <x v="8"/>
    </i>
    <i r="2">
      <x v="9"/>
    </i>
    <i r="2">
      <x v="10"/>
    </i>
    <i r="2">
      <x v="11"/>
    </i>
  </rowItems>
  <colFields count="1">
    <field x="-2"/>
  </colFields>
  <colItems count="12">
    <i>
      <x/>
    </i>
    <i i="1">
      <x v="1"/>
    </i>
    <i i="2">
      <x v="2"/>
    </i>
    <i i="3">
      <x v="3"/>
    </i>
    <i i="4">
      <x v="4"/>
    </i>
    <i i="5">
      <x v="5"/>
    </i>
    <i i="6">
      <x v="6"/>
    </i>
    <i i="7">
      <x v="7"/>
    </i>
    <i i="8">
      <x v="8"/>
    </i>
    <i i="9">
      <x v="9"/>
    </i>
    <i i="10">
      <x v="10"/>
    </i>
    <i i="11">
      <x v="11"/>
    </i>
  </colItems>
  <pageFields count="1">
    <pageField fld="2" hier="-1"/>
  </pageFields>
  <dataFields count="12">
    <dataField name="Sum of Individual Total" fld="4" baseField="0" baseItem="0"/>
    <dataField name="Sum of Small Group Total" fld="5" baseField="0" baseItem="0"/>
    <dataField name="Sum of Large Group Total" fld="6" baseField="0" baseItem="0"/>
    <dataField name="Sum of Commercial Total" fld="7" baseField="0" baseItem="0" numFmtId="196"/>
    <dataField name="Sum of Medicare Total" fld="8" baseField="0" baseItem="0"/>
    <dataField name="Sum of Medi-Cal and Other Public" fld="9" baseField="0" baseItem="0"/>
    <dataField name="Sum of Public Total" fld="10" baseField="0" baseItem="0" numFmtId="196"/>
    <dataField name="Sum of Commercial and Public" fld="11" baseField="0" baseItem="0"/>
    <dataField name="Sum of ASO Total" fld="81" baseField="0" baseItem="0"/>
    <dataField name="Sum of Commercial and Public + ASO" fld="15" baseField="0" baseItem="0"/>
    <dataField name="Sum of FOP Total" fld="79" baseField="0" baseItem="0"/>
    <dataField name="Sum of Other Total" fld="13" baseField="0" baseItem="0"/>
  </dataFields>
  <formats count="2005">
    <format dxfId="2006">
      <pivotArea outline="0" collapsedLevelsAreSubtotals="1" fieldPosition="0"/>
    </format>
    <format dxfId="2005">
      <pivotArea dataOnly="0" labelOnly="1" fieldPosition="0">
        <references count="2">
          <reference field="0" count="1" selected="0">
            <x v="0"/>
          </reference>
          <reference field="3" count="6">
            <x v="2"/>
            <x v="3"/>
            <x v="4"/>
            <x v="5"/>
            <x v="6"/>
            <x v="7"/>
          </reference>
        </references>
      </pivotArea>
    </format>
    <format dxfId="2004">
      <pivotArea dataOnly="0" labelOnly="1" fieldPosition="0">
        <references count="2">
          <reference field="0" count="1" selected="0">
            <x v="1"/>
          </reference>
          <reference field="3" count="6">
            <x v="1"/>
            <x v="2"/>
            <x v="4"/>
            <x v="5"/>
            <x v="6"/>
            <x v="7"/>
          </reference>
        </references>
      </pivotArea>
    </format>
    <format dxfId="2003">
      <pivotArea dataOnly="0" labelOnly="1" fieldPosition="0">
        <references count="2">
          <reference field="0" count="1" selected="0">
            <x v="2"/>
          </reference>
          <reference field="3" count="0"/>
        </references>
      </pivotArea>
    </format>
    <format dxfId="2002">
      <pivotArea dataOnly="0" labelOnly="1" fieldPosition="0">
        <references count="2">
          <reference field="0" count="1" selected="0">
            <x v="3"/>
          </reference>
          <reference field="3" count="6">
            <x v="0"/>
            <x v="1"/>
            <x v="2"/>
            <x v="3"/>
            <x v="4"/>
            <x v="5"/>
          </reference>
        </references>
      </pivotArea>
    </format>
    <format dxfId="2001">
      <pivotArea dataOnly="0" labelOnly="1" fieldPosition="0">
        <references count="2">
          <reference field="0" count="1" selected="0">
            <x v="4"/>
          </reference>
          <reference field="3" count="0"/>
        </references>
      </pivotArea>
    </format>
    <format dxfId="2000">
      <pivotArea dataOnly="0" labelOnly="1" fieldPosition="0">
        <references count="2">
          <reference field="0" count="1" selected="0">
            <x v="6"/>
          </reference>
          <reference field="3" count="0"/>
        </references>
      </pivotArea>
    </format>
    <format dxfId="1999">
      <pivotArea dataOnly="0" labelOnly="1" fieldPosition="0">
        <references count="2">
          <reference field="0" count="1" selected="0">
            <x v="7"/>
          </reference>
          <reference field="3" count="2">
            <x v="0"/>
            <x v="1"/>
          </reference>
        </references>
      </pivotArea>
    </format>
    <format dxfId="1998">
      <pivotArea dataOnly="0" labelOnly="1" fieldPosition="0">
        <references count="2">
          <reference field="0" count="1" selected="0">
            <x v="8"/>
          </reference>
          <reference field="3" count="2">
            <x v="0"/>
            <x v="1"/>
          </reference>
        </references>
      </pivotArea>
    </format>
    <format dxfId="1997">
      <pivotArea dataOnly="0" labelOnly="1" fieldPosition="0">
        <references count="2">
          <reference field="0" count="1" selected="0">
            <x v="10"/>
          </reference>
          <reference field="3" count="1">
            <x v="7"/>
          </reference>
        </references>
      </pivotArea>
    </format>
    <format dxfId="1996">
      <pivotArea dataOnly="0" labelOnly="1" fieldPosition="0">
        <references count="2">
          <reference field="0" count="1" selected="0">
            <x v="11"/>
          </reference>
          <reference field="3" count="3">
            <x v="0"/>
            <x v="1"/>
            <x v="2"/>
          </reference>
        </references>
      </pivotArea>
    </format>
    <format dxfId="1995">
      <pivotArea dataOnly="0" labelOnly="1" fieldPosition="0">
        <references count="2">
          <reference field="0" count="1" selected="0">
            <x v="12"/>
          </reference>
          <reference field="3" count="2">
            <x v="6"/>
            <x v="7"/>
          </reference>
        </references>
      </pivotArea>
    </format>
    <format dxfId="1994">
      <pivotArea dataOnly="0" labelOnly="1" fieldPosition="0">
        <references count="2">
          <reference field="0" count="1" selected="0">
            <x v="13"/>
          </reference>
          <reference field="3" count="4">
            <x v="0"/>
            <x v="1"/>
            <x v="2"/>
            <x v="3"/>
          </reference>
        </references>
      </pivotArea>
    </format>
    <format dxfId="1993">
      <pivotArea dataOnly="0" labelOnly="1" fieldPosition="0">
        <references count="2">
          <reference field="0" count="1" selected="0">
            <x v="14"/>
          </reference>
          <reference field="3" count="0"/>
        </references>
      </pivotArea>
    </format>
    <format dxfId="1992">
      <pivotArea dataOnly="0" labelOnly="1" fieldPosition="0">
        <references count="2">
          <reference field="0" count="1" selected="0">
            <x v="15"/>
          </reference>
          <reference field="3" count="0"/>
        </references>
      </pivotArea>
    </format>
    <format dxfId="1991">
      <pivotArea dataOnly="0" labelOnly="1" fieldPosition="0">
        <references count="2">
          <reference field="0" count="1" selected="0">
            <x v="16"/>
          </reference>
          <reference field="3" count="3">
            <x v="0"/>
            <x v="1"/>
            <x v="2"/>
          </reference>
        </references>
      </pivotArea>
    </format>
    <format dxfId="1990">
      <pivotArea dataOnly="0" labelOnly="1" fieldPosition="0">
        <references count="2">
          <reference field="0" count="1" selected="0">
            <x v="17"/>
          </reference>
          <reference field="3" count="1">
            <x v="1"/>
          </reference>
        </references>
      </pivotArea>
    </format>
    <format dxfId="1989">
      <pivotArea dataOnly="0" labelOnly="1" fieldPosition="0">
        <references count="2">
          <reference field="0" count="1" selected="0">
            <x v="18"/>
          </reference>
          <reference field="3" count="6">
            <x v="1"/>
            <x v="2"/>
            <x v="4"/>
            <x v="5"/>
            <x v="6"/>
            <x v="7"/>
          </reference>
        </references>
      </pivotArea>
    </format>
    <format dxfId="1988">
      <pivotArea dataOnly="0" labelOnly="1" fieldPosition="0">
        <references count="2">
          <reference field="0" count="1" selected="0">
            <x v="19"/>
          </reference>
          <reference field="3" count="0"/>
        </references>
      </pivotArea>
    </format>
    <format dxfId="1987">
      <pivotArea dataOnly="0" labelOnly="1" fieldPosition="0">
        <references count="2">
          <reference field="0" count="1" selected="0">
            <x v="20"/>
          </reference>
          <reference field="3" count="7">
            <x v="1"/>
            <x v="2"/>
            <x v="3"/>
            <x v="4"/>
            <x v="5"/>
            <x v="6"/>
            <x v="7"/>
          </reference>
        </references>
      </pivotArea>
    </format>
    <format dxfId="1986">
      <pivotArea dataOnly="0" labelOnly="1" fieldPosition="0">
        <references count="2">
          <reference field="0" count="1" selected="0">
            <x v="22"/>
          </reference>
          <reference field="3" count="0"/>
        </references>
      </pivotArea>
    </format>
    <format dxfId="1985">
      <pivotArea dataOnly="0" labelOnly="1" fieldPosition="0">
        <references count="2">
          <reference field="0" count="1" selected="0">
            <x v="23"/>
          </reference>
          <reference field="3" count="0"/>
        </references>
      </pivotArea>
    </format>
    <format dxfId="1984">
      <pivotArea dataOnly="0" labelOnly="1" fieldPosition="0">
        <references count="2">
          <reference field="0" count="1" selected="0">
            <x v="26"/>
          </reference>
          <reference field="3" count="2">
            <x v="6"/>
            <x v="7"/>
          </reference>
        </references>
      </pivotArea>
    </format>
    <format dxfId="1983">
      <pivotArea dataOnly="0" labelOnly="1" fieldPosition="0">
        <references count="2">
          <reference field="0" count="1" selected="0">
            <x v="27"/>
          </reference>
          <reference field="3" count="0"/>
        </references>
      </pivotArea>
    </format>
    <format dxfId="1982">
      <pivotArea dataOnly="0" labelOnly="1" fieldPosition="0">
        <references count="2">
          <reference field="0" count="1" selected="0">
            <x v="28"/>
          </reference>
          <reference field="3" count="2">
            <x v="0"/>
            <x v="1"/>
          </reference>
        </references>
      </pivotArea>
    </format>
    <format dxfId="1981">
      <pivotArea dataOnly="0" labelOnly="1" fieldPosition="0">
        <references count="2">
          <reference field="0" count="1" selected="0">
            <x v="29"/>
          </reference>
          <reference field="3" count="0"/>
        </references>
      </pivotArea>
    </format>
    <format dxfId="1980">
      <pivotArea dataOnly="0" labelOnly="1" fieldPosition="0">
        <references count="2">
          <reference field="0" count="1" selected="0">
            <x v="30"/>
          </reference>
          <reference field="3" count="1">
            <x v="0"/>
          </reference>
        </references>
      </pivotArea>
    </format>
    <format dxfId="1979">
      <pivotArea dataOnly="0" labelOnly="1" fieldPosition="0">
        <references count="2">
          <reference field="0" count="1" selected="0">
            <x v="31"/>
          </reference>
          <reference field="3" count="0"/>
        </references>
      </pivotArea>
    </format>
    <format dxfId="1978">
      <pivotArea dataOnly="0" labelOnly="1" fieldPosition="0">
        <references count="2">
          <reference field="0" count="1" selected="0">
            <x v="32"/>
          </reference>
          <reference field="3" count="3">
            <x v="0"/>
            <x v="1"/>
            <x v="2"/>
          </reference>
        </references>
      </pivotArea>
    </format>
    <format dxfId="1977">
      <pivotArea dataOnly="0" labelOnly="1" fieldPosition="0">
        <references count="2">
          <reference field="0" count="1" selected="0">
            <x v="36"/>
          </reference>
          <reference field="3" count="7">
            <x v="1"/>
            <x v="2"/>
            <x v="3"/>
            <x v="4"/>
            <x v="5"/>
            <x v="6"/>
            <x v="7"/>
          </reference>
        </references>
      </pivotArea>
    </format>
    <format dxfId="1976">
      <pivotArea dataOnly="0" labelOnly="1" fieldPosition="0">
        <references count="2">
          <reference field="0" count="1" selected="0">
            <x v="37"/>
          </reference>
          <reference field="3" count="0"/>
        </references>
      </pivotArea>
    </format>
    <format dxfId="1975">
      <pivotArea dataOnly="0" labelOnly="1" fieldPosition="0">
        <references count="2">
          <reference field="0" count="1" selected="0">
            <x v="38"/>
          </reference>
          <reference field="3" count="0"/>
        </references>
      </pivotArea>
    </format>
    <format dxfId="1974">
      <pivotArea dataOnly="0" labelOnly="1" fieldPosition="0">
        <references count="2">
          <reference field="0" count="1" selected="0">
            <x v="39"/>
          </reference>
          <reference field="3" count="0"/>
        </references>
      </pivotArea>
    </format>
    <format dxfId="1973">
      <pivotArea dataOnly="0" labelOnly="1" fieldPosition="0">
        <references count="2">
          <reference field="0" count="1" selected="0">
            <x v="40"/>
          </reference>
          <reference field="3" count="4">
            <x v="4"/>
            <x v="5"/>
            <x v="6"/>
            <x v="7"/>
          </reference>
        </references>
      </pivotArea>
    </format>
    <format dxfId="1972">
      <pivotArea dataOnly="0" labelOnly="1" fieldPosition="0">
        <references count="2">
          <reference field="0" count="1" selected="0">
            <x v="41"/>
          </reference>
          <reference field="3" count="3">
            <x v="0"/>
            <x v="1"/>
            <x v="2"/>
          </reference>
        </references>
      </pivotArea>
    </format>
    <format dxfId="1971">
      <pivotArea dataOnly="0" labelOnly="1" fieldPosition="0">
        <references count="2">
          <reference field="0" count="1" selected="0">
            <x v="42"/>
          </reference>
          <reference field="3" count="2">
            <x v="1"/>
            <x v="2"/>
          </reference>
        </references>
      </pivotArea>
    </format>
    <format dxfId="1970">
      <pivotArea dataOnly="0" labelOnly="1" fieldPosition="0">
        <references count="2">
          <reference field="0" count="1" selected="0">
            <x v="43"/>
          </reference>
          <reference field="3" count="1">
            <x v="0"/>
          </reference>
        </references>
      </pivotArea>
    </format>
    <format dxfId="1969">
      <pivotArea dataOnly="0" labelOnly="1" fieldPosition="0">
        <references count="2">
          <reference field="0" count="1" selected="0">
            <x v="45"/>
          </reference>
          <reference field="3" count="0"/>
        </references>
      </pivotArea>
    </format>
    <format dxfId="1968">
      <pivotArea dataOnly="0" labelOnly="1" fieldPosition="0">
        <references count="2">
          <reference field="0" count="1" selected="0">
            <x v="46"/>
          </reference>
          <reference field="3" count="4">
            <x v="0"/>
            <x v="1"/>
            <x v="2"/>
            <x v="3"/>
          </reference>
        </references>
      </pivotArea>
    </format>
    <format dxfId="1967">
      <pivotArea dataOnly="0" labelOnly="1" fieldPosition="0">
        <references count="2">
          <reference field="0" count="1" selected="0">
            <x v="47"/>
          </reference>
          <reference field="3" count="4">
            <x v="4"/>
            <x v="5"/>
            <x v="6"/>
            <x v="7"/>
          </reference>
        </references>
      </pivotArea>
    </format>
    <format dxfId="1966">
      <pivotArea dataOnly="0" labelOnly="1" fieldPosition="0">
        <references count="2">
          <reference field="0" count="1" selected="0">
            <x v="48"/>
          </reference>
          <reference field="3" count="0"/>
        </references>
      </pivotArea>
    </format>
    <format dxfId="1965">
      <pivotArea dataOnly="0" labelOnly="1" fieldPosition="0">
        <references count="2">
          <reference field="0" count="1" selected="0">
            <x v="49"/>
          </reference>
          <reference field="3" count="0"/>
        </references>
      </pivotArea>
    </format>
    <format dxfId="1964">
      <pivotArea dataOnly="0" labelOnly="1" fieldPosition="0">
        <references count="2">
          <reference field="0" count="1" selected="0">
            <x v="52"/>
          </reference>
          <reference field="3" count="1">
            <x v="7"/>
          </reference>
        </references>
      </pivotArea>
    </format>
    <format dxfId="1963">
      <pivotArea dataOnly="0" labelOnly="1" fieldPosition="0">
        <references count="2">
          <reference field="0" count="1" selected="0">
            <x v="53"/>
          </reference>
          <reference field="3" count="0"/>
        </references>
      </pivotArea>
    </format>
    <format dxfId="1962">
      <pivotArea dataOnly="0" labelOnly="1" fieldPosition="0">
        <references count="2">
          <reference field="0" count="1" selected="0">
            <x v="54"/>
          </reference>
          <reference field="3" count="0"/>
        </references>
      </pivotArea>
    </format>
    <format dxfId="1961">
      <pivotArea dataOnly="0" labelOnly="1" fieldPosition="0">
        <references count="2">
          <reference field="0" count="1" selected="0">
            <x v="55"/>
          </reference>
          <reference field="3" count="0"/>
        </references>
      </pivotArea>
    </format>
    <format dxfId="1960">
      <pivotArea dataOnly="0" labelOnly="1" fieldPosition="0">
        <references count="2">
          <reference field="0" count="1" selected="0">
            <x v="56"/>
          </reference>
          <reference field="3" count="0"/>
        </references>
      </pivotArea>
    </format>
    <format dxfId="1959">
      <pivotArea dataOnly="0" labelOnly="1" fieldPosition="0">
        <references count="2">
          <reference field="0" count="1" selected="0">
            <x v="59"/>
          </reference>
          <reference field="3" count="0"/>
        </references>
      </pivotArea>
    </format>
    <format dxfId="1958">
      <pivotArea dataOnly="0" labelOnly="1" fieldPosition="0">
        <references count="2">
          <reference field="0" count="1" selected="0">
            <x v="60"/>
          </reference>
          <reference field="3" count="3">
            <x v="0"/>
            <x v="1"/>
            <x v="2"/>
          </reference>
        </references>
      </pivotArea>
    </format>
    <format dxfId="1957">
      <pivotArea dataOnly="0" labelOnly="1" fieldPosition="0">
        <references count="2">
          <reference field="0" count="1" selected="0">
            <x v="61"/>
          </reference>
          <reference field="3" count="7">
            <x v="1"/>
            <x v="2"/>
            <x v="3"/>
            <x v="4"/>
            <x v="5"/>
            <x v="6"/>
            <x v="7"/>
          </reference>
        </references>
      </pivotArea>
    </format>
    <format dxfId="1956">
      <pivotArea dataOnly="0" labelOnly="1" fieldPosition="0">
        <references count="2">
          <reference field="0" count="1" selected="0">
            <x v="63"/>
          </reference>
          <reference field="3" count="0"/>
        </references>
      </pivotArea>
    </format>
    <format dxfId="1955">
      <pivotArea dataOnly="0" labelOnly="1" fieldPosition="0">
        <references count="2">
          <reference field="0" count="1" selected="0">
            <x v="64"/>
          </reference>
          <reference field="3" count="3">
            <x v="0"/>
            <x v="1"/>
            <x v="2"/>
          </reference>
        </references>
      </pivotArea>
    </format>
    <format dxfId="1954">
      <pivotArea dataOnly="0" labelOnly="1" fieldPosition="0">
        <references count="2">
          <reference field="0" count="1" selected="0">
            <x v="65"/>
          </reference>
          <reference field="3" count="1">
            <x v="6"/>
          </reference>
        </references>
      </pivotArea>
    </format>
    <format dxfId="1953">
      <pivotArea dataOnly="0" labelOnly="1" fieldPosition="0">
        <references count="2">
          <reference field="0" count="1" selected="0">
            <x v="66"/>
          </reference>
          <reference field="3" count="0"/>
        </references>
      </pivotArea>
    </format>
    <format dxfId="1952">
      <pivotArea dataOnly="0" labelOnly="1" fieldPosition="0">
        <references count="2">
          <reference field="0" count="1" selected="0">
            <x v="67"/>
          </reference>
          <reference field="3" count="1">
            <x v="1"/>
          </reference>
        </references>
      </pivotArea>
    </format>
    <format dxfId="1951">
      <pivotArea dataOnly="0" labelOnly="1" fieldPosition="0">
        <references count="2">
          <reference field="0" count="1" selected="0">
            <x v="68"/>
          </reference>
          <reference field="3" count="1">
            <x v="0"/>
          </reference>
        </references>
      </pivotArea>
    </format>
    <format dxfId="1950">
      <pivotArea dataOnly="0" labelOnly="1" fieldPosition="0">
        <references count="2">
          <reference field="0" count="1" selected="0">
            <x v="70"/>
          </reference>
          <reference field="3" count="2">
            <x v="6"/>
            <x v="7"/>
          </reference>
        </references>
      </pivotArea>
    </format>
    <format dxfId="1949">
      <pivotArea dataOnly="0" labelOnly="1" fieldPosition="0">
        <references count="2">
          <reference field="0" count="1" selected="0">
            <x v="72"/>
          </reference>
          <reference field="3" count="6">
            <x v="1"/>
            <x v="2"/>
            <x v="3"/>
            <x v="4"/>
            <x v="5"/>
            <x v="6"/>
          </reference>
        </references>
      </pivotArea>
    </format>
    <format dxfId="1948">
      <pivotArea dataOnly="0" labelOnly="1" fieldPosition="0">
        <references count="2">
          <reference field="0" count="1" selected="0">
            <x v="73"/>
          </reference>
          <reference field="3" count="4">
            <x v="4"/>
            <x v="5"/>
            <x v="6"/>
            <x v="7"/>
          </reference>
        </references>
      </pivotArea>
    </format>
    <format dxfId="1947">
      <pivotArea dataOnly="0" labelOnly="1" fieldPosition="0">
        <references count="2">
          <reference field="0" count="1" selected="0">
            <x v="76"/>
          </reference>
          <reference field="3" count="3">
            <x v="5"/>
            <x v="6"/>
            <x v="7"/>
          </reference>
        </references>
      </pivotArea>
    </format>
    <format dxfId="1946">
      <pivotArea dataOnly="0" labelOnly="1" fieldPosition="0">
        <references count="2">
          <reference field="0" count="1" selected="0">
            <x v="77"/>
          </reference>
          <reference field="3" count="0"/>
        </references>
      </pivotArea>
    </format>
    <format dxfId="1945">
      <pivotArea dataOnly="0" labelOnly="1" fieldPosition="0">
        <references count="2">
          <reference field="0" count="1" selected="0">
            <x v="82"/>
          </reference>
          <reference field="3" count="6">
            <x v="0"/>
            <x v="1"/>
            <x v="2"/>
            <x v="3"/>
            <x v="4"/>
            <x v="5"/>
          </reference>
        </references>
      </pivotArea>
    </format>
    <format dxfId="1944">
      <pivotArea dataOnly="0" labelOnly="1" fieldPosition="0">
        <references count="2">
          <reference field="0" count="1" selected="0">
            <x v="84"/>
          </reference>
          <reference field="3" count="2">
            <x v="6"/>
            <x v="7"/>
          </reference>
        </references>
      </pivotArea>
    </format>
    <format dxfId="1943">
      <pivotArea dataOnly="0" labelOnly="1" fieldPosition="0">
        <references count="2">
          <reference field="0" count="1" selected="0">
            <x v="85"/>
          </reference>
          <reference field="3" count="2">
            <x v="0"/>
            <x v="1"/>
          </reference>
        </references>
      </pivotArea>
    </format>
    <format dxfId="1942">
      <pivotArea dataOnly="0" labelOnly="1" fieldPosition="0">
        <references count="2">
          <reference field="0" count="1" selected="0">
            <x v="86"/>
          </reference>
          <reference field="3" count="0"/>
        </references>
      </pivotArea>
    </format>
    <format dxfId="1941">
      <pivotArea dataOnly="0" labelOnly="1" fieldPosition="0">
        <references count="2">
          <reference field="0" count="1" selected="0">
            <x v="87"/>
          </reference>
          <reference field="3" count="4">
            <x v="0"/>
            <x v="1"/>
            <x v="2"/>
            <x v="7"/>
          </reference>
        </references>
      </pivotArea>
    </format>
    <format dxfId="1940">
      <pivotArea dataOnly="0" labelOnly="1" fieldPosition="0">
        <references count="2">
          <reference field="0" count="1" selected="0">
            <x v="88"/>
          </reference>
          <reference field="3" count="1">
            <x v="4"/>
          </reference>
        </references>
      </pivotArea>
    </format>
    <format dxfId="1939">
      <pivotArea dataOnly="0" labelOnly="1" fieldPosition="0">
        <references count="2">
          <reference field="0" count="1" selected="0">
            <x v="91"/>
          </reference>
          <reference field="3" count="0"/>
        </references>
      </pivotArea>
    </format>
    <format dxfId="1938">
      <pivotArea dataOnly="0" labelOnly="1" fieldPosition="0">
        <references count="2">
          <reference field="0" count="1" selected="0">
            <x v="92"/>
          </reference>
          <reference field="3" count="3">
            <x v="0"/>
            <x v="1"/>
            <x v="2"/>
          </reference>
        </references>
      </pivotArea>
    </format>
    <format dxfId="1937">
      <pivotArea dataOnly="0" labelOnly="1" fieldPosition="0">
        <references count="2">
          <reference field="0" count="1" selected="0">
            <x v="93"/>
          </reference>
          <reference field="3" count="1">
            <x v="0"/>
          </reference>
        </references>
      </pivotArea>
    </format>
    <format dxfId="1936">
      <pivotArea dataOnly="0" labelOnly="1" fieldPosition="0">
        <references count="2">
          <reference field="0" count="1" selected="0">
            <x v="94"/>
          </reference>
          <reference field="3" count="0"/>
        </references>
      </pivotArea>
    </format>
    <format dxfId="1935">
      <pivotArea dataOnly="0" labelOnly="1" fieldPosition="0">
        <references count="2">
          <reference field="0" count="1" selected="0">
            <x v="96"/>
          </reference>
          <reference field="3" count="4">
            <x v="0"/>
            <x v="1"/>
            <x v="2"/>
            <x v="3"/>
          </reference>
        </references>
      </pivotArea>
    </format>
    <format dxfId="1934">
      <pivotArea dataOnly="0" labelOnly="1" fieldPosition="0">
        <references count="2">
          <reference field="0" count="1" selected="0">
            <x v="97"/>
          </reference>
          <reference field="3" count="0"/>
        </references>
      </pivotArea>
    </format>
    <format dxfId="1933">
      <pivotArea dataOnly="0" labelOnly="1" fieldPosition="0">
        <references count="2">
          <reference field="0" count="1" selected="0">
            <x v="98"/>
          </reference>
          <reference field="3" count="4">
            <x v="0"/>
            <x v="1"/>
            <x v="2"/>
            <x v="3"/>
          </reference>
        </references>
      </pivotArea>
    </format>
    <format dxfId="1932">
      <pivotArea dataOnly="0" labelOnly="1" fieldPosition="0">
        <references count="2">
          <reference field="0" count="1" selected="0">
            <x v="99"/>
          </reference>
          <reference field="3" count="4">
            <x v="0"/>
            <x v="1"/>
            <x v="2"/>
            <x v="3"/>
          </reference>
        </references>
      </pivotArea>
    </format>
    <format dxfId="1931">
      <pivotArea dataOnly="0" labelOnly="1" fieldPosition="0">
        <references count="2">
          <reference field="0" count="1" selected="0">
            <x v="100"/>
          </reference>
          <reference field="3" count="0"/>
        </references>
      </pivotArea>
    </format>
    <format dxfId="1930">
      <pivotArea dataOnly="0" labelOnly="1" fieldPosition="0">
        <references count="2">
          <reference field="0" count="1" selected="0">
            <x v="101"/>
          </reference>
          <reference field="3" count="0"/>
        </references>
      </pivotArea>
    </format>
    <format dxfId="1929">
      <pivotArea dataOnly="0" labelOnly="1" fieldPosition="0">
        <references count="2">
          <reference field="0" count="1" selected="0">
            <x v="102"/>
          </reference>
          <reference field="3" count="3">
            <x v="0"/>
            <x v="1"/>
            <x v="2"/>
          </reference>
        </references>
      </pivotArea>
    </format>
    <format dxfId="1928">
      <pivotArea dataOnly="0" labelOnly="1" fieldPosition="0">
        <references count="2">
          <reference field="0" count="1" selected="0">
            <x v="104"/>
          </reference>
          <reference field="3" count="0"/>
        </references>
      </pivotArea>
    </format>
    <format dxfId="1927">
      <pivotArea dataOnly="0" labelOnly="1" fieldPosition="0">
        <references count="2">
          <reference field="0" count="1" selected="0">
            <x v="107"/>
          </reference>
          <reference field="3" count="0"/>
        </references>
      </pivotArea>
    </format>
    <format dxfId="1926">
      <pivotArea dataOnly="0" labelOnly="1" fieldPosition="0">
        <references count="2">
          <reference field="0" count="1" selected="0">
            <x v="108"/>
          </reference>
          <reference field="3" count="7">
            <x v="0"/>
            <x v="1"/>
            <x v="2"/>
            <x v="3"/>
            <x v="5"/>
            <x v="6"/>
            <x v="7"/>
          </reference>
        </references>
      </pivotArea>
    </format>
    <format dxfId="1925">
      <pivotArea dataOnly="0" labelOnly="1" fieldPosition="0">
        <references count="2">
          <reference field="0" count="1" selected="0">
            <x v="109"/>
          </reference>
          <reference field="3" count="4">
            <x v="4"/>
            <x v="5"/>
            <x v="6"/>
            <x v="7"/>
          </reference>
        </references>
      </pivotArea>
    </format>
    <format dxfId="1924">
      <pivotArea dataOnly="0" labelOnly="1" fieldPosition="0">
        <references count="2">
          <reference field="0" count="1" selected="0">
            <x v="110"/>
          </reference>
          <reference field="3" count="1">
            <x v="1"/>
          </reference>
        </references>
      </pivotArea>
    </format>
    <format dxfId="1923">
      <pivotArea dataOnly="0" labelOnly="1" fieldPosition="0">
        <references count="2">
          <reference field="0" count="1" selected="0">
            <x v="111"/>
          </reference>
          <reference field="3" count="0"/>
        </references>
      </pivotArea>
    </format>
    <format dxfId="1922">
      <pivotArea dataOnly="0" labelOnly="1" fieldPosition="0">
        <references count="2">
          <reference field="0" count="1" selected="0">
            <x v="113"/>
          </reference>
          <reference field="3" count="0"/>
        </references>
      </pivotArea>
    </format>
    <format dxfId="1921">
      <pivotArea dataOnly="0" labelOnly="1" fieldPosition="0">
        <references count="2">
          <reference field="0" count="1" selected="0">
            <x v="114"/>
          </reference>
          <reference field="3" count="3">
            <x v="0"/>
            <x v="1"/>
            <x v="2"/>
          </reference>
        </references>
      </pivotArea>
    </format>
    <format dxfId="1920">
      <pivotArea dataOnly="0" labelOnly="1" fieldPosition="0">
        <references count="2">
          <reference field="0" count="1" selected="0">
            <x v="115"/>
          </reference>
          <reference field="3" count="0"/>
        </references>
      </pivotArea>
    </format>
    <format dxfId="1919">
      <pivotArea dataOnly="0" labelOnly="1" fieldPosition="0">
        <references count="2">
          <reference field="0" count="1" selected="0">
            <x v="116"/>
          </reference>
          <reference field="3" count="0"/>
        </references>
      </pivotArea>
    </format>
    <format dxfId="1918">
      <pivotArea dataOnly="0" labelOnly="1" fieldPosition="0">
        <references count="2">
          <reference field="0" count="1" selected="0">
            <x v="117"/>
          </reference>
          <reference field="3" count="4">
            <x v="4"/>
            <x v="5"/>
            <x v="6"/>
            <x v="7"/>
          </reference>
        </references>
      </pivotArea>
    </format>
    <format dxfId="1917">
      <pivotArea dataOnly="0" labelOnly="1" fieldPosition="0">
        <references count="2">
          <reference field="0" count="1" selected="0">
            <x v="118"/>
          </reference>
          <reference field="3" count="0"/>
        </references>
      </pivotArea>
    </format>
    <format dxfId="1916">
      <pivotArea dataOnly="0" labelOnly="1" fieldPosition="0">
        <references count="2">
          <reference field="0" count="1" selected="0">
            <x v="119"/>
          </reference>
          <reference field="3" count="1">
            <x v="2"/>
          </reference>
        </references>
      </pivotArea>
    </format>
    <format dxfId="1915">
      <pivotArea dataOnly="0" labelOnly="1" fieldPosition="0">
        <references count="2">
          <reference field="0" count="1" selected="0">
            <x v="120"/>
          </reference>
          <reference field="3" count="0"/>
        </references>
      </pivotArea>
    </format>
    <format dxfId="1914">
      <pivotArea dataOnly="0" labelOnly="1" fieldPosition="0">
        <references count="2">
          <reference field="0" count="1" selected="0">
            <x v="121"/>
          </reference>
          <reference field="3" count="0"/>
        </references>
      </pivotArea>
    </format>
    <format dxfId="1913">
      <pivotArea dataOnly="0" labelOnly="1" fieldPosition="0">
        <references count="2">
          <reference field="0" count="1" selected="0">
            <x v="122"/>
          </reference>
          <reference field="3" count="1">
            <x v="1"/>
          </reference>
        </references>
      </pivotArea>
    </format>
    <format dxfId="1912">
      <pivotArea dataOnly="0" labelOnly="1" fieldPosition="0">
        <references count="2">
          <reference field="0" count="1" selected="0">
            <x v="123"/>
          </reference>
          <reference field="3" count="3">
            <x v="0"/>
            <x v="1"/>
            <x v="2"/>
          </reference>
        </references>
      </pivotArea>
    </format>
    <format dxfId="1911">
      <pivotArea dataOnly="0" labelOnly="1" fieldPosition="0">
        <references count="2">
          <reference field="0" count="1" selected="0">
            <x v="124"/>
          </reference>
          <reference field="3" count="0"/>
        </references>
      </pivotArea>
    </format>
    <format dxfId="1910">
      <pivotArea dataOnly="0" labelOnly="1" fieldPosition="0">
        <references count="2">
          <reference field="0" count="1" selected="0">
            <x v="125"/>
          </reference>
          <reference field="3" count="2">
            <x v="0"/>
            <x v="1"/>
          </reference>
        </references>
      </pivotArea>
    </format>
    <format dxfId="1909">
      <pivotArea dataOnly="0" labelOnly="1" fieldPosition="0">
        <references count="2">
          <reference field="0" count="1" selected="0">
            <x v="127"/>
          </reference>
          <reference field="3" count="0"/>
        </references>
      </pivotArea>
    </format>
    <format dxfId="1908">
      <pivotArea dataOnly="0" labelOnly="1" fieldPosition="0">
        <references count="2">
          <reference field="0" count="1" selected="0">
            <x v="128"/>
          </reference>
          <reference field="3" count="3">
            <x v="5"/>
            <x v="6"/>
            <x v="7"/>
          </reference>
        </references>
      </pivotArea>
    </format>
    <format dxfId="1907">
      <pivotArea dataOnly="0" labelOnly="1" fieldPosition="0">
        <references count="2">
          <reference field="0" count="1" selected="0">
            <x v="131"/>
          </reference>
          <reference field="3" count="0"/>
        </references>
      </pivotArea>
    </format>
    <format dxfId="1906">
      <pivotArea dataOnly="0" labelOnly="1" fieldPosition="0">
        <references count="2">
          <reference field="0" count="1" selected="0">
            <x v="132"/>
          </reference>
          <reference field="3" count="2">
            <x v="0"/>
            <x v="1"/>
          </reference>
        </references>
      </pivotArea>
    </format>
    <format dxfId="1905">
      <pivotArea dataOnly="0" labelOnly="1" fieldPosition="0">
        <references count="2">
          <reference field="0" count="1" selected="0">
            <x v="135"/>
          </reference>
          <reference field="3" count="0"/>
        </references>
      </pivotArea>
    </format>
    <format dxfId="1904">
      <pivotArea dataOnly="0" labelOnly="1" fieldPosition="0">
        <references count="2">
          <reference field="0" count="1" selected="0">
            <x v="136"/>
          </reference>
          <reference field="3" count="0"/>
        </references>
      </pivotArea>
    </format>
    <format dxfId="1903">
      <pivotArea dataOnly="0" labelOnly="1" fieldPosition="0">
        <references count="2">
          <reference field="0" count="1" selected="0">
            <x v="137"/>
          </reference>
          <reference field="3" count="2">
            <x v="0"/>
            <x v="1"/>
          </reference>
        </references>
      </pivotArea>
    </format>
    <format dxfId="1902">
      <pivotArea dataOnly="0" labelOnly="1" fieldPosition="0">
        <references count="2">
          <reference field="0" count="1" selected="0">
            <x v="138"/>
          </reference>
          <reference field="3" count="0"/>
        </references>
      </pivotArea>
    </format>
    <format dxfId="1901">
      <pivotArea dataOnly="0" labelOnly="1" fieldPosition="0">
        <references count="2">
          <reference field="0" count="1" selected="0">
            <x v="139"/>
          </reference>
          <reference field="3" count="0"/>
        </references>
      </pivotArea>
    </format>
    <format dxfId="1900">
      <pivotArea dataOnly="0" labelOnly="1" fieldPosition="0">
        <references count="2">
          <reference field="0" count="1" selected="0">
            <x v="140"/>
          </reference>
          <reference field="3" count="6">
            <x v="0"/>
            <x v="1"/>
            <x v="2"/>
            <x v="5"/>
            <x v="6"/>
            <x v="7"/>
          </reference>
        </references>
      </pivotArea>
    </format>
    <format dxfId="1899">
      <pivotArea dataOnly="0" labelOnly="1" fieldPosition="0">
        <references count="2">
          <reference field="0" count="1" selected="0">
            <x v="141"/>
          </reference>
          <reference field="3" count="4">
            <x v="4"/>
            <x v="5"/>
            <x v="6"/>
            <x v="7"/>
          </reference>
        </references>
      </pivotArea>
    </format>
    <format dxfId="1898">
      <pivotArea dataOnly="0" labelOnly="1" fieldPosition="0">
        <references count="2">
          <reference field="0" count="1" selected="0">
            <x v="142"/>
          </reference>
          <reference field="3" count="5">
            <x v="0"/>
            <x v="1"/>
            <x v="2"/>
            <x v="3"/>
            <x v="4"/>
          </reference>
        </references>
      </pivotArea>
    </format>
    <format dxfId="1897">
      <pivotArea dataOnly="0" labelOnly="1" fieldPosition="0">
        <references count="2">
          <reference field="0" count="1" selected="0">
            <x v="143"/>
          </reference>
          <reference field="3" count="5">
            <x v="0"/>
            <x v="1"/>
            <x v="2"/>
            <x v="3"/>
            <x v="4"/>
          </reference>
        </references>
      </pivotArea>
    </format>
    <format dxfId="1896">
      <pivotArea dataOnly="0" labelOnly="1" fieldPosition="0">
        <references count="2">
          <reference field="0" count="1" selected="0">
            <x v="144"/>
          </reference>
          <reference field="3" count="3">
            <x v="5"/>
            <x v="6"/>
            <x v="7"/>
          </reference>
        </references>
      </pivotArea>
    </format>
    <format dxfId="1895">
      <pivotArea dataOnly="0" labelOnly="1" fieldPosition="0">
        <references count="2">
          <reference field="0" count="1" selected="0">
            <x v="145"/>
          </reference>
          <reference field="3" count="0"/>
        </references>
      </pivotArea>
    </format>
    <format dxfId="1894">
      <pivotArea dataOnly="0" labelOnly="1" fieldPosition="0">
        <references count="2">
          <reference field="0" count="1" selected="0">
            <x v="146"/>
          </reference>
          <reference field="3" count="0"/>
        </references>
      </pivotArea>
    </format>
    <format dxfId="1893">
      <pivotArea dataOnly="0" labelOnly="1" fieldPosition="0">
        <references count="2">
          <reference field="0" count="1" selected="0">
            <x v="147"/>
          </reference>
          <reference field="3" count="1">
            <x v="0"/>
          </reference>
        </references>
      </pivotArea>
    </format>
    <format dxfId="1892">
      <pivotArea dataOnly="0" labelOnly="1" fieldPosition="0">
        <references count="2">
          <reference field="0" count="1" selected="0">
            <x v="148"/>
          </reference>
          <reference field="3" count="6">
            <x v="1"/>
            <x v="2"/>
            <x v="3"/>
            <x v="4"/>
            <x v="5"/>
            <x v="6"/>
          </reference>
        </references>
      </pivotArea>
    </format>
    <format dxfId="1891">
      <pivotArea dataOnly="0" labelOnly="1" fieldPosition="0">
        <references count="2">
          <reference field="0" count="1" selected="0">
            <x v="149"/>
          </reference>
          <reference field="3" count="4">
            <x v="0"/>
            <x v="1"/>
            <x v="2"/>
            <x v="3"/>
          </reference>
        </references>
      </pivotArea>
    </format>
    <format dxfId="1890">
      <pivotArea dataOnly="0" labelOnly="1" fieldPosition="0">
        <references count="2">
          <reference field="0" count="1" selected="0">
            <x v="150"/>
          </reference>
          <reference field="3" count="2">
            <x v="1"/>
            <x v="2"/>
          </reference>
        </references>
      </pivotArea>
    </format>
    <format dxfId="1889">
      <pivotArea dataOnly="0" labelOnly="1" fieldPosition="0">
        <references count="2">
          <reference field="0" count="1" selected="0">
            <x v="151"/>
          </reference>
          <reference field="3" count="0"/>
        </references>
      </pivotArea>
    </format>
    <format dxfId="1888">
      <pivotArea dataOnly="0" labelOnly="1" fieldPosition="0">
        <references count="2">
          <reference field="0" count="1" selected="0">
            <x v="152"/>
          </reference>
          <reference field="3" count="7">
            <x v="0"/>
            <x v="1"/>
            <x v="2"/>
            <x v="3"/>
            <x v="4"/>
            <x v="5"/>
            <x v="6"/>
          </reference>
        </references>
      </pivotArea>
    </format>
    <format dxfId="1887">
      <pivotArea dataOnly="0" labelOnly="1" fieldPosition="0">
        <references count="2">
          <reference field="0" count="1" selected="0">
            <x v="153"/>
          </reference>
          <reference field="3" count="1">
            <x v="0"/>
          </reference>
        </references>
      </pivotArea>
    </format>
    <format dxfId="1886">
      <pivotArea dataOnly="0" labelOnly="1" fieldPosition="0">
        <references count="2">
          <reference field="0" count="1" selected="0">
            <x v="154"/>
          </reference>
          <reference field="3" count="4">
            <x v="4"/>
            <x v="5"/>
            <x v="6"/>
            <x v="7"/>
          </reference>
        </references>
      </pivotArea>
    </format>
    <format dxfId="1885">
      <pivotArea dataOnly="0" labelOnly="1" fieldPosition="0">
        <references count="2">
          <reference field="0" count="1" selected="0">
            <x v="156"/>
          </reference>
          <reference field="3" count="3">
            <x v="0"/>
            <x v="1"/>
            <x v="2"/>
          </reference>
        </references>
      </pivotArea>
    </format>
    <format dxfId="1884">
      <pivotArea dataOnly="0" labelOnly="1" fieldPosition="0">
        <references count="2">
          <reference field="0" count="1" selected="0">
            <x v="157"/>
          </reference>
          <reference field="3" count="0"/>
        </references>
      </pivotArea>
    </format>
    <format dxfId="1883">
      <pivotArea dataOnly="0" labelOnly="1" fieldPosition="0">
        <references count="2">
          <reference field="0" count="1" selected="0">
            <x v="158"/>
          </reference>
          <reference field="3" count="1">
            <x v="0"/>
          </reference>
        </references>
      </pivotArea>
    </format>
    <format dxfId="1882">
      <pivotArea dataOnly="0" labelOnly="1" fieldPosition="0">
        <references count="2">
          <reference field="0" count="1" selected="0">
            <x v="159"/>
          </reference>
          <reference field="3" count="3">
            <x v="1"/>
            <x v="2"/>
            <x v="3"/>
          </reference>
        </references>
      </pivotArea>
    </format>
    <format dxfId="1881">
      <pivotArea dataOnly="0" labelOnly="1" fieldPosition="0">
        <references count="2">
          <reference field="0" count="1" selected="0">
            <x v="160"/>
          </reference>
          <reference field="3" count="0"/>
        </references>
      </pivotArea>
    </format>
    <format dxfId="1880">
      <pivotArea dataOnly="0" labelOnly="1" fieldPosition="0">
        <references count="2">
          <reference field="0" count="1" selected="0">
            <x v="161"/>
          </reference>
          <reference field="3" count="5">
            <x v="2"/>
            <x v="3"/>
            <x v="5"/>
            <x v="6"/>
            <x v="7"/>
          </reference>
        </references>
      </pivotArea>
    </format>
    <format dxfId="1879">
      <pivotArea dataOnly="0" labelOnly="1" fieldPosition="0">
        <references count="2">
          <reference field="0" count="1" selected="0">
            <x v="162"/>
          </reference>
          <reference field="3" count="1">
            <x v="0"/>
          </reference>
        </references>
      </pivotArea>
    </format>
    <format dxfId="1878">
      <pivotArea dataOnly="0" labelOnly="1" fieldPosition="0">
        <references count="2">
          <reference field="0" count="1" selected="0">
            <x v="163"/>
          </reference>
          <reference field="3" count="0"/>
        </references>
      </pivotArea>
    </format>
    <format dxfId="1877">
      <pivotArea dataOnly="0" labelOnly="1" fieldPosition="0">
        <references count="2">
          <reference field="0" count="1" selected="0">
            <x v="164"/>
          </reference>
          <reference field="3" count="0"/>
        </references>
      </pivotArea>
    </format>
    <format dxfId="1876">
      <pivotArea dataOnly="0" labelOnly="1" fieldPosition="0">
        <references count="2">
          <reference field="0" count="1" selected="0">
            <x v="165"/>
          </reference>
          <reference field="3" count="0"/>
        </references>
      </pivotArea>
    </format>
    <format dxfId="1875">
      <pivotArea dataOnly="0" labelOnly="1" fieldPosition="0">
        <references count="2">
          <reference field="0" count="1" selected="0">
            <x v="166"/>
          </reference>
          <reference field="3" count="2">
            <x v="0"/>
            <x v="1"/>
          </reference>
        </references>
      </pivotArea>
    </format>
    <format dxfId="1874">
      <pivotArea dataOnly="0" labelOnly="1" fieldPosition="0">
        <references count="2">
          <reference field="0" count="1" selected="0">
            <x v="169"/>
          </reference>
          <reference field="3" count="6">
            <x v="2"/>
            <x v="3"/>
            <x v="4"/>
            <x v="5"/>
            <x v="6"/>
            <x v="7"/>
          </reference>
        </references>
      </pivotArea>
    </format>
    <format dxfId="1873">
      <pivotArea dataOnly="0" labelOnly="1" fieldPosition="0">
        <references count="2">
          <reference field="0" count="1" selected="0">
            <x v="170"/>
          </reference>
          <reference field="3" count="0"/>
        </references>
      </pivotArea>
    </format>
    <format dxfId="1872">
      <pivotArea dataOnly="0" labelOnly="1" fieldPosition="0">
        <references count="2">
          <reference field="0" count="1" selected="0">
            <x v="171"/>
          </reference>
          <reference field="3" count="2">
            <x v="6"/>
            <x v="7"/>
          </reference>
        </references>
      </pivotArea>
    </format>
    <format dxfId="1871">
      <pivotArea dataOnly="0" labelOnly="1" fieldPosition="0">
        <references count="2">
          <reference field="0" count="1" selected="0">
            <x v="172"/>
          </reference>
          <reference field="3" count="7">
            <x v="1"/>
            <x v="2"/>
            <x v="3"/>
            <x v="4"/>
            <x v="5"/>
            <x v="6"/>
            <x v="7"/>
          </reference>
        </references>
      </pivotArea>
    </format>
    <format dxfId="1870">
      <pivotArea dataOnly="0" labelOnly="1" fieldPosition="0">
        <references count="2">
          <reference field="0" count="1" selected="0">
            <x v="173"/>
          </reference>
          <reference field="3" count="0"/>
        </references>
      </pivotArea>
    </format>
    <format dxfId="1869">
      <pivotArea dataOnly="0" labelOnly="1" fieldPosition="0">
        <references count="2">
          <reference field="0" count="1" selected="0">
            <x v="174"/>
          </reference>
          <reference field="3" count="3">
            <x v="0"/>
            <x v="1"/>
            <x v="2"/>
          </reference>
        </references>
      </pivotArea>
    </format>
    <format dxfId="1868">
      <pivotArea dataOnly="0" labelOnly="1" fieldPosition="0">
        <references count="2">
          <reference field="0" count="1" selected="0">
            <x v="176"/>
          </reference>
          <reference field="3" count="1">
            <x v="0"/>
          </reference>
        </references>
      </pivotArea>
    </format>
    <format dxfId="1867">
      <pivotArea dataOnly="0" labelOnly="1" fieldPosition="0">
        <references count="2">
          <reference field="0" count="1" selected="0">
            <x v="177"/>
          </reference>
          <reference field="3" count="0"/>
        </references>
      </pivotArea>
    </format>
    <format dxfId="1866">
      <pivotArea dataOnly="0" labelOnly="1" fieldPosition="0">
        <references count="2">
          <reference field="0" count="1" selected="0">
            <x v="178"/>
          </reference>
          <reference field="3" count="2">
            <x v="1"/>
            <x v="2"/>
          </reference>
        </references>
      </pivotArea>
    </format>
    <format dxfId="1865">
      <pivotArea dataOnly="0" labelOnly="1" fieldPosition="0">
        <references count="2">
          <reference field="0" count="1" selected="0">
            <x v="179"/>
          </reference>
          <reference field="3" count="0"/>
        </references>
      </pivotArea>
    </format>
    <format dxfId="1864">
      <pivotArea dataOnly="0" labelOnly="1" fieldPosition="0">
        <references count="2">
          <reference field="0" count="1" selected="0">
            <x v="180"/>
          </reference>
          <reference field="3" count="0"/>
        </references>
      </pivotArea>
    </format>
    <format dxfId="1863">
      <pivotArea dataOnly="0" labelOnly="1" fieldPosition="0">
        <references count="2">
          <reference field="0" count="1" selected="0">
            <x v="181"/>
          </reference>
          <reference field="3" count="2">
            <x v="0"/>
            <x v="1"/>
          </reference>
        </references>
      </pivotArea>
    </format>
    <format dxfId="1862">
      <pivotArea dataOnly="0" labelOnly="1" fieldPosition="0">
        <references count="2">
          <reference field="0" count="1" selected="0">
            <x v="182"/>
          </reference>
          <reference field="3" count="3">
            <x v="5"/>
            <x v="6"/>
            <x v="7"/>
          </reference>
        </references>
      </pivotArea>
    </format>
    <format dxfId="1861">
      <pivotArea dataOnly="0" labelOnly="1" fieldPosition="0">
        <references count="2">
          <reference field="0" count="1" selected="0">
            <x v="183"/>
          </reference>
          <reference field="3" count="0"/>
        </references>
      </pivotArea>
    </format>
    <format dxfId="1860">
      <pivotArea dataOnly="0" labelOnly="1" fieldPosition="0">
        <references count="2">
          <reference field="0" count="1" selected="0">
            <x v="184"/>
          </reference>
          <reference field="3" count="0"/>
        </references>
      </pivotArea>
    </format>
    <format dxfId="1859">
      <pivotArea dataOnly="0" labelOnly="1" fieldPosition="0">
        <references count="2">
          <reference field="0" count="1" selected="0">
            <x v="185"/>
          </reference>
          <reference field="3" count="3">
            <x v="0"/>
            <x v="1"/>
            <x v="2"/>
          </reference>
        </references>
      </pivotArea>
    </format>
    <format dxfId="1858">
      <pivotArea dataOnly="0" labelOnly="1" fieldPosition="0">
        <references count="2">
          <reference field="0" count="1" selected="0">
            <x v="186"/>
          </reference>
          <reference field="3" count="2">
            <x v="0"/>
            <x v="1"/>
          </reference>
        </references>
      </pivotArea>
    </format>
    <format dxfId="1857">
      <pivotArea dataOnly="0" labelOnly="1" fieldPosition="0">
        <references count="2">
          <reference field="0" count="1" selected="0">
            <x v="187"/>
          </reference>
          <reference field="3" count="7">
            <x v="1"/>
            <x v="2"/>
            <x v="3"/>
            <x v="4"/>
            <x v="5"/>
            <x v="6"/>
            <x v="7"/>
          </reference>
        </references>
      </pivotArea>
    </format>
    <format dxfId="1856">
      <pivotArea dataOnly="0" labelOnly="1" fieldPosition="0">
        <references count="2">
          <reference field="0" count="1" selected="0">
            <x v="189"/>
          </reference>
          <reference field="3" count="0"/>
        </references>
      </pivotArea>
    </format>
    <format dxfId="1855">
      <pivotArea dataOnly="0" labelOnly="1" fieldPosition="0">
        <references count="2">
          <reference field="0" count="1" selected="0">
            <x v="190"/>
          </reference>
          <reference field="3" count="1">
            <x v="0"/>
          </reference>
        </references>
      </pivotArea>
    </format>
    <format dxfId="1854">
      <pivotArea dataOnly="0" labelOnly="1" fieldPosition="0">
        <references count="2">
          <reference field="0" count="1" selected="0">
            <x v="191"/>
          </reference>
          <reference field="3" count="7">
            <x v="1"/>
            <x v="2"/>
            <x v="3"/>
            <x v="4"/>
            <x v="5"/>
            <x v="6"/>
            <x v="7"/>
          </reference>
        </references>
      </pivotArea>
    </format>
    <format dxfId="1853">
      <pivotArea dataOnly="0" labelOnly="1" fieldPosition="0">
        <references count="2">
          <reference field="0" count="1" selected="0">
            <x v="192"/>
          </reference>
          <reference field="3" count="3">
            <x v="4"/>
            <x v="5"/>
            <x v="6"/>
          </reference>
        </references>
      </pivotArea>
    </format>
    <format dxfId="1852">
      <pivotArea dataOnly="0" labelOnly="1" fieldPosition="0">
        <references count="2">
          <reference field="0" count="1" selected="0">
            <x v="193"/>
          </reference>
          <reference field="3" count="1">
            <x v="7"/>
          </reference>
        </references>
      </pivotArea>
    </format>
    <format dxfId="1851">
      <pivotArea dataOnly="0" labelOnly="1" fieldPosition="0">
        <references count="2">
          <reference field="0" count="1" selected="0">
            <x v="194"/>
          </reference>
          <reference field="3" count="0"/>
        </references>
      </pivotArea>
    </format>
    <format dxfId="1850">
      <pivotArea dataOnly="0" labelOnly="1" fieldPosition="0">
        <references count="2">
          <reference field="0" count="1" selected="0">
            <x v="195"/>
          </reference>
          <reference field="3" count="7">
            <x v="0"/>
            <x v="1"/>
            <x v="2"/>
            <x v="3"/>
            <x v="4"/>
            <x v="6"/>
            <x v="7"/>
          </reference>
        </references>
      </pivotArea>
    </format>
    <format dxfId="1849">
      <pivotArea dataOnly="0" labelOnly="1" fieldPosition="0">
        <references count="2">
          <reference field="0" count="1" selected="0">
            <x v="196"/>
          </reference>
          <reference field="3" count="4">
            <x v="0"/>
            <x v="1"/>
            <x v="2"/>
            <x v="6"/>
          </reference>
        </references>
      </pivotArea>
    </format>
    <format dxfId="1848">
      <pivotArea dataOnly="0" labelOnly="1" fieldPosition="0">
        <references count="2">
          <reference field="0" count="1" selected="0">
            <x v="198"/>
          </reference>
          <reference field="3" count="0"/>
        </references>
      </pivotArea>
    </format>
    <format dxfId="1847">
      <pivotArea dataOnly="0" labelOnly="1" fieldPosition="0">
        <references count="2">
          <reference field="0" count="1" selected="0">
            <x v="199"/>
          </reference>
          <reference field="3" count="0"/>
        </references>
      </pivotArea>
    </format>
    <format dxfId="1846">
      <pivotArea dataOnly="0" labelOnly="1" fieldPosition="0">
        <references count="2">
          <reference field="0" count="1" selected="0">
            <x v="200"/>
          </reference>
          <reference field="3" count="0"/>
        </references>
      </pivotArea>
    </format>
    <format dxfId="1845">
      <pivotArea dataOnly="0" labelOnly="1" fieldPosition="0">
        <references count="2">
          <reference field="0" count="1" selected="0">
            <x v="201"/>
          </reference>
          <reference field="3" count="4">
            <x v="0"/>
            <x v="1"/>
            <x v="2"/>
            <x v="3"/>
          </reference>
        </references>
      </pivotArea>
    </format>
    <format dxfId="1844">
      <pivotArea dataOnly="0" labelOnly="1" fieldPosition="0">
        <references count="2">
          <reference field="0" count="1" selected="0">
            <x v="202"/>
          </reference>
          <reference field="3" count="0"/>
        </references>
      </pivotArea>
    </format>
    <format dxfId="1843">
      <pivotArea dataOnly="0" labelOnly="1" fieldPosition="0">
        <references count="2">
          <reference field="0" count="1" selected="0">
            <x v="203"/>
          </reference>
          <reference field="3" count="3">
            <x v="0"/>
            <x v="1"/>
            <x v="2"/>
          </reference>
        </references>
      </pivotArea>
    </format>
    <format dxfId="1842">
      <pivotArea dataOnly="0" labelOnly="1" fieldPosition="0">
        <references count="2">
          <reference field="0" count="1" selected="0">
            <x v="204"/>
          </reference>
          <reference field="3" count="0"/>
        </references>
      </pivotArea>
    </format>
    <format dxfId="1841">
      <pivotArea dataOnly="0" labelOnly="1" fieldPosition="0">
        <references count="2">
          <reference field="0" count="1" selected="0">
            <x v="205"/>
          </reference>
          <reference field="3" count="0"/>
        </references>
      </pivotArea>
    </format>
    <format dxfId="1840">
      <pivotArea dataOnly="0" labelOnly="1" fieldPosition="0">
        <references count="2">
          <reference field="0" count="1" selected="0">
            <x v="206"/>
          </reference>
          <reference field="3" count="0"/>
        </references>
      </pivotArea>
    </format>
    <format dxfId="1839">
      <pivotArea dataOnly="0" labelOnly="1" fieldPosition="0">
        <references count="2">
          <reference field="0" count="1" selected="0">
            <x v="207"/>
          </reference>
          <reference field="3" count="2">
            <x v="6"/>
            <x v="7"/>
          </reference>
        </references>
      </pivotArea>
    </format>
    <format dxfId="1838">
      <pivotArea dataOnly="0" labelOnly="1" fieldPosition="0">
        <references count="2">
          <reference field="0" count="1" selected="0">
            <x v="208"/>
          </reference>
          <reference field="3" count="7">
            <x v="0"/>
            <x v="2"/>
            <x v="3"/>
            <x v="4"/>
            <x v="5"/>
            <x v="6"/>
            <x v="7"/>
          </reference>
        </references>
      </pivotArea>
    </format>
    <format dxfId="1837">
      <pivotArea dataOnly="0" labelOnly="1" fieldPosition="0">
        <references count="2">
          <reference field="0" count="1" selected="0">
            <x v="209"/>
          </reference>
          <reference field="3" count="0"/>
        </references>
      </pivotArea>
    </format>
    <format dxfId="1836">
      <pivotArea dataOnly="0" labelOnly="1" fieldPosition="0">
        <references count="2">
          <reference field="0" count="1" selected="0">
            <x v="210"/>
          </reference>
          <reference field="3" count="4">
            <x v="4"/>
            <x v="5"/>
            <x v="6"/>
            <x v="7"/>
          </reference>
        </references>
      </pivotArea>
    </format>
    <format dxfId="1835">
      <pivotArea dataOnly="0" labelOnly="1" fieldPosition="0">
        <references count="2">
          <reference field="0" count="1" selected="0">
            <x v="211"/>
          </reference>
          <reference field="3" count="0"/>
        </references>
      </pivotArea>
    </format>
    <format dxfId="1834">
      <pivotArea dataOnly="0" labelOnly="1" outline="0" fieldPosition="0">
        <references count="1">
          <reference field="4294967294" count="6">
            <x v="3"/>
            <x v="6"/>
            <x v="7"/>
            <x v="8"/>
            <x v="9"/>
            <x v="10"/>
          </reference>
        </references>
      </pivotArea>
    </format>
    <format dxfId="1833">
      <pivotArea dataOnly="0" labelOnly="1" outline="0" fieldPosition="0">
        <references count="1">
          <reference field="4294967294" count="6">
            <x v="3"/>
            <x v="6"/>
            <x v="7"/>
            <x v="8"/>
            <x v="9"/>
            <x v="10"/>
          </reference>
        </references>
      </pivotArea>
    </format>
    <format dxfId="1832">
      <pivotArea outline="0" fieldPosition="0">
        <references count="1">
          <reference field="4294967294" count="1">
            <x v="3"/>
          </reference>
        </references>
      </pivotArea>
    </format>
    <format dxfId="1831">
      <pivotArea collapsedLevelsAreSubtotals="1" fieldPosition="0">
        <references count="3">
          <reference field="4294967294" count="1" selected="0">
            <x v="6"/>
          </reference>
          <reference field="0" count="1" selected="0">
            <x v="0"/>
          </reference>
          <reference field="3" count="1">
            <x v="2"/>
          </reference>
        </references>
      </pivotArea>
    </format>
    <format dxfId="1830">
      <pivotArea outline="0" fieldPosition="0">
        <references count="1">
          <reference field="4294967294" count="1">
            <x v="6"/>
          </reference>
        </references>
      </pivotArea>
    </format>
    <format dxfId="1829">
      <pivotArea collapsedLevelsAreSubtotals="1" fieldPosition="0">
        <references count="3">
          <reference field="4294967294" count="4" selected="0">
            <x v="7"/>
            <x v="8"/>
            <x v="9"/>
            <x v="10"/>
          </reference>
          <reference field="0" count="1" selected="0">
            <x v="0"/>
          </reference>
          <reference field="3" count="6">
            <x v="2"/>
            <x v="3"/>
            <x v="4"/>
            <x v="5"/>
            <x v="6"/>
            <x v="7"/>
          </reference>
        </references>
      </pivotArea>
    </format>
    <format dxfId="1828">
      <pivotArea collapsedLevelsAreSubtotals="1" fieldPosition="0">
        <references count="3">
          <reference field="4294967294" count="4" selected="0">
            <x v="7"/>
            <x v="8"/>
            <x v="9"/>
            <x v="10"/>
          </reference>
          <reference field="0" count="1" selected="0">
            <x v="1"/>
          </reference>
          <reference field="3" count="6">
            <x v="1"/>
            <x v="2"/>
            <x v="4"/>
            <x v="5"/>
            <x v="6"/>
            <x v="7"/>
          </reference>
        </references>
      </pivotArea>
    </format>
    <format dxfId="1827">
      <pivotArea collapsedLevelsAreSubtotals="1" fieldPosition="0">
        <references count="3">
          <reference field="4294967294" count="4" selected="0">
            <x v="7"/>
            <x v="8"/>
            <x v="9"/>
            <x v="10"/>
          </reference>
          <reference field="0" count="1" selected="0">
            <x v="2"/>
          </reference>
          <reference field="3" count="0"/>
        </references>
      </pivotArea>
    </format>
    <format dxfId="1826">
      <pivotArea collapsedLevelsAreSubtotals="1" fieldPosition="0">
        <references count="2">
          <reference field="4294967294" count="4" selected="0">
            <x v="7"/>
            <x v="8"/>
            <x v="9"/>
            <x v="10"/>
          </reference>
          <reference field="0" count="1">
            <x v="3"/>
          </reference>
        </references>
      </pivotArea>
    </format>
    <format dxfId="1825">
      <pivotArea collapsedLevelsAreSubtotals="1" fieldPosition="0">
        <references count="3">
          <reference field="4294967294" count="4" selected="0">
            <x v="7"/>
            <x v="8"/>
            <x v="9"/>
            <x v="10"/>
          </reference>
          <reference field="0" count="1" selected="0">
            <x v="3"/>
          </reference>
          <reference field="3" count="6">
            <x v="0"/>
            <x v="1"/>
            <x v="2"/>
            <x v="3"/>
            <x v="4"/>
            <x v="5"/>
          </reference>
        </references>
      </pivotArea>
    </format>
    <format dxfId="1824">
      <pivotArea collapsedLevelsAreSubtotals="1" fieldPosition="0">
        <references count="3">
          <reference field="4294967294" count="4" selected="0">
            <x v="7"/>
            <x v="8"/>
            <x v="9"/>
            <x v="10"/>
          </reference>
          <reference field="0" count="1" selected="0">
            <x v="4"/>
          </reference>
          <reference field="3" count="0"/>
        </references>
      </pivotArea>
    </format>
    <format dxfId="1823">
      <pivotArea collapsedLevelsAreSubtotals="1" fieldPosition="0">
        <references count="3">
          <reference field="4294967294" count="4" selected="0">
            <x v="7"/>
            <x v="8"/>
            <x v="9"/>
            <x v="10"/>
          </reference>
          <reference field="0" count="1" selected="0">
            <x v="6"/>
          </reference>
          <reference field="3" count="0"/>
        </references>
      </pivotArea>
    </format>
    <format dxfId="1822">
      <pivotArea collapsedLevelsAreSubtotals="1" fieldPosition="0">
        <references count="3">
          <reference field="4294967294" count="4" selected="0">
            <x v="7"/>
            <x v="8"/>
            <x v="9"/>
            <x v="10"/>
          </reference>
          <reference field="0" count="1" selected="0">
            <x v="7"/>
          </reference>
          <reference field="3" count="2">
            <x v="0"/>
            <x v="1"/>
          </reference>
        </references>
      </pivotArea>
    </format>
    <format dxfId="1821">
      <pivotArea collapsedLevelsAreSubtotals="1" fieldPosition="0">
        <references count="3">
          <reference field="4294967294" count="4" selected="0">
            <x v="7"/>
            <x v="8"/>
            <x v="9"/>
            <x v="10"/>
          </reference>
          <reference field="0" count="1" selected="0">
            <x v="8"/>
          </reference>
          <reference field="3" count="2">
            <x v="0"/>
            <x v="1"/>
          </reference>
        </references>
      </pivotArea>
    </format>
    <format dxfId="1820">
      <pivotArea collapsedLevelsAreSubtotals="1" fieldPosition="0">
        <references count="3">
          <reference field="4294967294" count="4" selected="0">
            <x v="7"/>
            <x v="8"/>
            <x v="9"/>
            <x v="10"/>
          </reference>
          <reference field="0" count="1" selected="0">
            <x v="10"/>
          </reference>
          <reference field="3" count="1">
            <x v="7"/>
          </reference>
        </references>
      </pivotArea>
    </format>
    <format dxfId="1819">
      <pivotArea collapsedLevelsAreSubtotals="1" fieldPosition="0">
        <references count="3">
          <reference field="4294967294" count="4" selected="0">
            <x v="7"/>
            <x v="8"/>
            <x v="9"/>
            <x v="10"/>
          </reference>
          <reference field="0" count="1" selected="0">
            <x v="11"/>
          </reference>
          <reference field="3" count="3">
            <x v="0"/>
            <x v="1"/>
            <x v="2"/>
          </reference>
        </references>
      </pivotArea>
    </format>
    <format dxfId="1818">
      <pivotArea collapsedLevelsAreSubtotals="1" fieldPosition="0">
        <references count="3">
          <reference field="4294967294" count="4" selected="0">
            <x v="7"/>
            <x v="8"/>
            <x v="9"/>
            <x v="10"/>
          </reference>
          <reference field="0" count="1" selected="0">
            <x v="12"/>
          </reference>
          <reference field="3" count="2">
            <x v="6"/>
            <x v="7"/>
          </reference>
        </references>
      </pivotArea>
    </format>
    <format dxfId="1817">
      <pivotArea collapsedLevelsAreSubtotals="1" fieldPosition="0">
        <references count="3">
          <reference field="4294967294" count="4" selected="0">
            <x v="7"/>
            <x v="8"/>
            <x v="9"/>
            <x v="10"/>
          </reference>
          <reference field="0" count="1" selected="0">
            <x v="13"/>
          </reference>
          <reference field="3" count="4">
            <x v="0"/>
            <x v="1"/>
            <x v="2"/>
            <x v="3"/>
          </reference>
        </references>
      </pivotArea>
    </format>
    <format dxfId="1816">
      <pivotArea collapsedLevelsAreSubtotals="1" fieldPosition="0">
        <references count="3">
          <reference field="4294967294" count="4" selected="0">
            <x v="7"/>
            <x v="8"/>
            <x v="9"/>
            <x v="10"/>
          </reference>
          <reference field="0" count="1" selected="0">
            <x v="14"/>
          </reference>
          <reference field="3" count="0"/>
        </references>
      </pivotArea>
    </format>
    <format dxfId="1815">
      <pivotArea collapsedLevelsAreSubtotals="1" fieldPosition="0">
        <references count="3">
          <reference field="4294967294" count="4" selected="0">
            <x v="7"/>
            <x v="8"/>
            <x v="9"/>
            <x v="10"/>
          </reference>
          <reference field="0" count="1" selected="0">
            <x v="15"/>
          </reference>
          <reference field="3" count="0"/>
        </references>
      </pivotArea>
    </format>
    <format dxfId="1814">
      <pivotArea collapsedLevelsAreSubtotals="1" fieldPosition="0">
        <references count="3">
          <reference field="4294967294" count="4" selected="0">
            <x v="7"/>
            <x v="8"/>
            <x v="9"/>
            <x v="10"/>
          </reference>
          <reference field="0" count="1" selected="0">
            <x v="16"/>
          </reference>
          <reference field="3" count="3">
            <x v="0"/>
            <x v="1"/>
            <x v="2"/>
          </reference>
        </references>
      </pivotArea>
    </format>
    <format dxfId="1813">
      <pivotArea collapsedLevelsAreSubtotals="1" fieldPosition="0">
        <references count="3">
          <reference field="4294967294" count="4" selected="0">
            <x v="7"/>
            <x v="8"/>
            <x v="9"/>
            <x v="10"/>
          </reference>
          <reference field="0" count="1" selected="0">
            <x v="17"/>
          </reference>
          <reference field="3" count="1">
            <x v="1"/>
          </reference>
        </references>
      </pivotArea>
    </format>
    <format dxfId="1812">
      <pivotArea collapsedLevelsAreSubtotals="1" fieldPosition="0">
        <references count="3">
          <reference field="4294967294" count="4" selected="0">
            <x v="7"/>
            <x v="8"/>
            <x v="9"/>
            <x v="10"/>
          </reference>
          <reference field="0" count="1" selected="0">
            <x v="18"/>
          </reference>
          <reference field="3" count="6">
            <x v="1"/>
            <x v="2"/>
            <x v="4"/>
            <x v="5"/>
            <x v="6"/>
            <x v="7"/>
          </reference>
        </references>
      </pivotArea>
    </format>
    <format dxfId="1811">
      <pivotArea collapsedLevelsAreSubtotals="1" fieldPosition="0">
        <references count="3">
          <reference field="4294967294" count="4" selected="0">
            <x v="7"/>
            <x v="8"/>
            <x v="9"/>
            <x v="10"/>
          </reference>
          <reference field="0" count="1" selected="0">
            <x v="19"/>
          </reference>
          <reference field="3" count="0"/>
        </references>
      </pivotArea>
    </format>
    <format dxfId="1810">
      <pivotArea collapsedLevelsAreSubtotals="1" fieldPosition="0">
        <references count="3">
          <reference field="4294967294" count="4" selected="0">
            <x v="7"/>
            <x v="8"/>
            <x v="9"/>
            <x v="10"/>
          </reference>
          <reference field="0" count="1" selected="0">
            <x v="20"/>
          </reference>
          <reference field="3" count="7">
            <x v="1"/>
            <x v="2"/>
            <x v="3"/>
            <x v="4"/>
            <x v="5"/>
            <x v="6"/>
            <x v="7"/>
          </reference>
        </references>
      </pivotArea>
    </format>
    <format dxfId="1809">
      <pivotArea collapsedLevelsAreSubtotals="1" fieldPosition="0">
        <references count="3">
          <reference field="4294967294" count="4" selected="0">
            <x v="7"/>
            <x v="8"/>
            <x v="9"/>
            <x v="10"/>
          </reference>
          <reference field="0" count="1" selected="0">
            <x v="22"/>
          </reference>
          <reference field="3" count="0"/>
        </references>
      </pivotArea>
    </format>
    <format dxfId="1808">
      <pivotArea collapsedLevelsAreSubtotals="1" fieldPosition="0">
        <references count="3">
          <reference field="4294967294" count="4" selected="0">
            <x v="7"/>
            <x v="8"/>
            <x v="9"/>
            <x v="10"/>
          </reference>
          <reference field="0" count="1" selected="0">
            <x v="23"/>
          </reference>
          <reference field="3" count="0"/>
        </references>
      </pivotArea>
    </format>
    <format dxfId="1807">
      <pivotArea collapsedLevelsAreSubtotals="1" fieldPosition="0">
        <references count="3">
          <reference field="4294967294" count="4" selected="0">
            <x v="7"/>
            <x v="8"/>
            <x v="9"/>
            <x v="10"/>
          </reference>
          <reference field="0" count="1" selected="0">
            <x v="26"/>
          </reference>
          <reference field="3" count="2">
            <x v="6"/>
            <x v="7"/>
          </reference>
        </references>
      </pivotArea>
    </format>
    <format dxfId="1806">
      <pivotArea collapsedLevelsAreSubtotals="1" fieldPosition="0">
        <references count="3">
          <reference field="4294967294" count="4" selected="0">
            <x v="7"/>
            <x v="8"/>
            <x v="9"/>
            <x v="10"/>
          </reference>
          <reference field="0" count="1" selected="0">
            <x v="27"/>
          </reference>
          <reference field="3" count="0"/>
        </references>
      </pivotArea>
    </format>
    <format dxfId="1805">
      <pivotArea collapsedLevelsAreSubtotals="1" fieldPosition="0">
        <references count="3">
          <reference field="4294967294" count="4" selected="0">
            <x v="7"/>
            <x v="8"/>
            <x v="9"/>
            <x v="10"/>
          </reference>
          <reference field="0" count="1" selected="0">
            <x v="28"/>
          </reference>
          <reference field="3" count="2">
            <x v="0"/>
            <x v="1"/>
          </reference>
        </references>
      </pivotArea>
    </format>
    <format dxfId="1804">
      <pivotArea collapsedLevelsAreSubtotals="1" fieldPosition="0">
        <references count="3">
          <reference field="4294967294" count="4" selected="0">
            <x v="7"/>
            <x v="8"/>
            <x v="9"/>
            <x v="10"/>
          </reference>
          <reference field="0" count="1" selected="0">
            <x v="29"/>
          </reference>
          <reference field="3" count="0"/>
        </references>
      </pivotArea>
    </format>
    <format dxfId="1803">
      <pivotArea collapsedLevelsAreSubtotals="1" fieldPosition="0">
        <references count="3">
          <reference field="4294967294" count="4" selected="0">
            <x v="7"/>
            <x v="8"/>
            <x v="9"/>
            <x v="10"/>
          </reference>
          <reference field="0" count="1" selected="0">
            <x v="30"/>
          </reference>
          <reference field="3" count="1">
            <x v="0"/>
          </reference>
        </references>
      </pivotArea>
    </format>
    <format dxfId="1802">
      <pivotArea collapsedLevelsAreSubtotals="1" fieldPosition="0">
        <references count="3">
          <reference field="4294967294" count="4" selected="0">
            <x v="7"/>
            <x v="8"/>
            <x v="9"/>
            <x v="10"/>
          </reference>
          <reference field="0" count="1" selected="0">
            <x v="31"/>
          </reference>
          <reference field="3" count="0"/>
        </references>
      </pivotArea>
    </format>
    <format dxfId="1801">
      <pivotArea collapsedLevelsAreSubtotals="1" fieldPosition="0">
        <references count="3">
          <reference field="4294967294" count="4" selected="0">
            <x v="7"/>
            <x v="8"/>
            <x v="9"/>
            <x v="10"/>
          </reference>
          <reference field="0" count="1" selected="0">
            <x v="32"/>
          </reference>
          <reference field="3" count="3">
            <x v="0"/>
            <x v="1"/>
            <x v="2"/>
          </reference>
        </references>
      </pivotArea>
    </format>
    <format dxfId="1800">
      <pivotArea collapsedLevelsAreSubtotals="1" fieldPosition="0">
        <references count="3">
          <reference field="4294967294" count="4" selected="0">
            <x v="7"/>
            <x v="8"/>
            <x v="9"/>
            <x v="10"/>
          </reference>
          <reference field="0" count="1" selected="0">
            <x v="36"/>
          </reference>
          <reference field="3" count="7">
            <x v="1"/>
            <x v="2"/>
            <x v="3"/>
            <x v="4"/>
            <x v="5"/>
            <x v="6"/>
            <x v="7"/>
          </reference>
        </references>
      </pivotArea>
    </format>
    <format dxfId="1799">
      <pivotArea collapsedLevelsAreSubtotals="1" fieldPosition="0">
        <references count="3">
          <reference field="4294967294" count="4" selected="0">
            <x v="7"/>
            <x v="8"/>
            <x v="9"/>
            <x v="10"/>
          </reference>
          <reference field="0" count="1" selected="0">
            <x v="37"/>
          </reference>
          <reference field="3" count="0"/>
        </references>
      </pivotArea>
    </format>
    <format dxfId="1798">
      <pivotArea collapsedLevelsAreSubtotals="1" fieldPosition="0">
        <references count="3">
          <reference field="4294967294" count="4" selected="0">
            <x v="7"/>
            <x v="8"/>
            <x v="9"/>
            <x v="10"/>
          </reference>
          <reference field="0" count="1" selected="0">
            <x v="38"/>
          </reference>
          <reference field="3" count="0"/>
        </references>
      </pivotArea>
    </format>
    <format dxfId="1797">
      <pivotArea collapsedLevelsAreSubtotals="1" fieldPosition="0">
        <references count="3">
          <reference field="4294967294" count="4" selected="0">
            <x v="7"/>
            <x v="8"/>
            <x v="9"/>
            <x v="10"/>
          </reference>
          <reference field="0" count="1" selected="0">
            <x v="39"/>
          </reference>
          <reference field="3" count="0"/>
        </references>
      </pivotArea>
    </format>
    <format dxfId="1796">
      <pivotArea collapsedLevelsAreSubtotals="1" fieldPosition="0">
        <references count="3">
          <reference field="4294967294" count="4" selected="0">
            <x v="7"/>
            <x v="8"/>
            <x v="9"/>
            <x v="10"/>
          </reference>
          <reference field="0" count="1" selected="0">
            <x v="40"/>
          </reference>
          <reference field="3" count="4">
            <x v="4"/>
            <x v="5"/>
            <x v="6"/>
            <x v="7"/>
          </reference>
        </references>
      </pivotArea>
    </format>
    <format dxfId="1795">
      <pivotArea collapsedLevelsAreSubtotals="1" fieldPosition="0">
        <references count="3">
          <reference field="4294967294" count="4" selected="0">
            <x v="7"/>
            <x v="8"/>
            <x v="9"/>
            <x v="10"/>
          </reference>
          <reference field="0" count="1" selected="0">
            <x v="41"/>
          </reference>
          <reference field="3" count="3">
            <x v="0"/>
            <x v="1"/>
            <x v="2"/>
          </reference>
        </references>
      </pivotArea>
    </format>
    <format dxfId="1794">
      <pivotArea collapsedLevelsAreSubtotals="1" fieldPosition="0">
        <references count="3">
          <reference field="4294967294" count="4" selected="0">
            <x v="7"/>
            <x v="8"/>
            <x v="9"/>
            <x v="10"/>
          </reference>
          <reference field="0" count="1" selected="0">
            <x v="42"/>
          </reference>
          <reference field="3" count="2">
            <x v="1"/>
            <x v="2"/>
          </reference>
        </references>
      </pivotArea>
    </format>
    <format dxfId="1793">
      <pivotArea collapsedLevelsAreSubtotals="1" fieldPosition="0">
        <references count="3">
          <reference field="4294967294" count="4" selected="0">
            <x v="7"/>
            <x v="8"/>
            <x v="9"/>
            <x v="10"/>
          </reference>
          <reference field="0" count="1" selected="0">
            <x v="43"/>
          </reference>
          <reference field="3" count="1">
            <x v="0"/>
          </reference>
        </references>
      </pivotArea>
    </format>
    <format dxfId="1792">
      <pivotArea collapsedLevelsAreSubtotals="1" fieldPosition="0">
        <references count="3">
          <reference field="4294967294" count="4" selected="0">
            <x v="7"/>
            <x v="8"/>
            <x v="9"/>
            <x v="10"/>
          </reference>
          <reference field="0" count="1" selected="0">
            <x v="45"/>
          </reference>
          <reference field="3" count="0"/>
        </references>
      </pivotArea>
    </format>
    <format dxfId="1791">
      <pivotArea collapsedLevelsAreSubtotals="1" fieldPosition="0">
        <references count="3">
          <reference field="4294967294" count="4" selected="0">
            <x v="7"/>
            <x v="8"/>
            <x v="9"/>
            <x v="10"/>
          </reference>
          <reference field="0" count="1" selected="0">
            <x v="46"/>
          </reference>
          <reference field="3" count="4">
            <x v="0"/>
            <x v="1"/>
            <x v="2"/>
            <x v="3"/>
          </reference>
        </references>
      </pivotArea>
    </format>
    <format dxfId="1790">
      <pivotArea collapsedLevelsAreSubtotals="1" fieldPosition="0">
        <references count="3">
          <reference field="4294967294" count="4" selected="0">
            <x v="7"/>
            <x v="8"/>
            <x v="9"/>
            <x v="10"/>
          </reference>
          <reference field="0" count="1" selected="0">
            <x v="47"/>
          </reference>
          <reference field="3" count="4">
            <x v="4"/>
            <x v="5"/>
            <x v="6"/>
            <x v="7"/>
          </reference>
        </references>
      </pivotArea>
    </format>
    <format dxfId="1789">
      <pivotArea collapsedLevelsAreSubtotals="1" fieldPosition="0">
        <references count="3">
          <reference field="4294967294" count="4" selected="0">
            <x v="7"/>
            <x v="8"/>
            <x v="9"/>
            <x v="10"/>
          </reference>
          <reference field="0" count="1" selected="0">
            <x v="48"/>
          </reference>
          <reference field="3" count="0"/>
        </references>
      </pivotArea>
    </format>
    <format dxfId="1788">
      <pivotArea collapsedLevelsAreSubtotals="1" fieldPosition="0">
        <references count="3">
          <reference field="4294967294" count="4" selected="0">
            <x v="7"/>
            <x v="8"/>
            <x v="9"/>
            <x v="10"/>
          </reference>
          <reference field="0" count="1" selected="0">
            <x v="49"/>
          </reference>
          <reference field="3" count="0"/>
        </references>
      </pivotArea>
    </format>
    <format dxfId="1787">
      <pivotArea collapsedLevelsAreSubtotals="1" fieldPosition="0">
        <references count="3">
          <reference field="4294967294" count="4" selected="0">
            <x v="7"/>
            <x v="8"/>
            <x v="9"/>
            <x v="10"/>
          </reference>
          <reference field="0" count="1" selected="0">
            <x v="52"/>
          </reference>
          <reference field="3" count="1">
            <x v="7"/>
          </reference>
        </references>
      </pivotArea>
    </format>
    <format dxfId="1786">
      <pivotArea collapsedLevelsAreSubtotals="1" fieldPosition="0">
        <references count="3">
          <reference field="4294967294" count="4" selected="0">
            <x v="7"/>
            <x v="8"/>
            <x v="9"/>
            <x v="10"/>
          </reference>
          <reference field="0" count="1" selected="0">
            <x v="53"/>
          </reference>
          <reference field="3" count="0"/>
        </references>
      </pivotArea>
    </format>
    <format dxfId="1785">
      <pivotArea collapsedLevelsAreSubtotals="1" fieldPosition="0">
        <references count="3">
          <reference field="4294967294" count="4" selected="0">
            <x v="7"/>
            <x v="8"/>
            <x v="9"/>
            <x v="10"/>
          </reference>
          <reference field="0" count="1" selected="0">
            <x v="54"/>
          </reference>
          <reference field="3" count="0"/>
        </references>
      </pivotArea>
    </format>
    <format dxfId="1784">
      <pivotArea collapsedLevelsAreSubtotals="1" fieldPosition="0">
        <references count="3">
          <reference field="4294967294" count="4" selected="0">
            <x v="7"/>
            <x v="8"/>
            <x v="9"/>
            <x v="10"/>
          </reference>
          <reference field="0" count="1" selected="0">
            <x v="55"/>
          </reference>
          <reference field="3" count="0"/>
        </references>
      </pivotArea>
    </format>
    <format dxfId="1783">
      <pivotArea collapsedLevelsAreSubtotals="1" fieldPosition="0">
        <references count="3">
          <reference field="4294967294" count="4" selected="0">
            <x v="7"/>
            <x v="8"/>
            <x v="9"/>
            <x v="10"/>
          </reference>
          <reference field="0" count="1" selected="0">
            <x v="56"/>
          </reference>
          <reference field="3" count="0"/>
        </references>
      </pivotArea>
    </format>
    <format dxfId="1782">
      <pivotArea collapsedLevelsAreSubtotals="1" fieldPosition="0">
        <references count="3">
          <reference field="4294967294" count="4" selected="0">
            <x v="7"/>
            <x v="8"/>
            <x v="9"/>
            <x v="10"/>
          </reference>
          <reference field="0" count="1" selected="0">
            <x v="59"/>
          </reference>
          <reference field="3" count="0"/>
        </references>
      </pivotArea>
    </format>
    <format dxfId="1781">
      <pivotArea collapsedLevelsAreSubtotals="1" fieldPosition="0">
        <references count="3">
          <reference field="4294967294" count="4" selected="0">
            <x v="7"/>
            <x v="8"/>
            <x v="9"/>
            <x v="10"/>
          </reference>
          <reference field="0" count="1" selected="0">
            <x v="60"/>
          </reference>
          <reference field="3" count="3">
            <x v="0"/>
            <x v="1"/>
            <x v="2"/>
          </reference>
        </references>
      </pivotArea>
    </format>
    <format dxfId="1780">
      <pivotArea collapsedLevelsAreSubtotals="1" fieldPosition="0">
        <references count="3">
          <reference field="4294967294" count="4" selected="0">
            <x v="7"/>
            <x v="8"/>
            <x v="9"/>
            <x v="10"/>
          </reference>
          <reference field="0" count="1" selected="0">
            <x v="61"/>
          </reference>
          <reference field="3" count="7">
            <x v="1"/>
            <x v="2"/>
            <x v="3"/>
            <x v="4"/>
            <x v="5"/>
            <x v="6"/>
            <x v="7"/>
          </reference>
        </references>
      </pivotArea>
    </format>
    <format dxfId="1779">
      <pivotArea collapsedLevelsAreSubtotals="1" fieldPosition="0">
        <references count="3">
          <reference field="4294967294" count="4" selected="0">
            <x v="7"/>
            <x v="8"/>
            <x v="9"/>
            <x v="10"/>
          </reference>
          <reference field="0" count="1" selected="0">
            <x v="63"/>
          </reference>
          <reference field="3" count="0"/>
        </references>
      </pivotArea>
    </format>
    <format dxfId="1778">
      <pivotArea collapsedLevelsAreSubtotals="1" fieldPosition="0">
        <references count="3">
          <reference field="4294967294" count="4" selected="0">
            <x v="7"/>
            <x v="8"/>
            <x v="9"/>
            <x v="10"/>
          </reference>
          <reference field="0" count="1" selected="0">
            <x v="64"/>
          </reference>
          <reference field="3" count="3">
            <x v="0"/>
            <x v="1"/>
            <x v="2"/>
          </reference>
        </references>
      </pivotArea>
    </format>
    <format dxfId="1777">
      <pivotArea collapsedLevelsAreSubtotals="1" fieldPosition="0">
        <references count="3">
          <reference field="4294967294" count="4" selected="0">
            <x v="7"/>
            <x v="8"/>
            <x v="9"/>
            <x v="10"/>
          </reference>
          <reference field="0" count="1" selected="0">
            <x v="65"/>
          </reference>
          <reference field="3" count="1">
            <x v="6"/>
          </reference>
        </references>
      </pivotArea>
    </format>
    <format dxfId="1776">
      <pivotArea collapsedLevelsAreSubtotals="1" fieldPosition="0">
        <references count="3">
          <reference field="4294967294" count="4" selected="0">
            <x v="7"/>
            <x v="8"/>
            <x v="9"/>
            <x v="10"/>
          </reference>
          <reference field="0" count="1" selected="0">
            <x v="66"/>
          </reference>
          <reference field="3" count="0"/>
        </references>
      </pivotArea>
    </format>
    <format dxfId="1775">
      <pivotArea collapsedLevelsAreSubtotals="1" fieldPosition="0">
        <references count="3">
          <reference field="4294967294" count="4" selected="0">
            <x v="7"/>
            <x v="8"/>
            <x v="9"/>
            <x v="10"/>
          </reference>
          <reference field="0" count="1" selected="0">
            <x v="67"/>
          </reference>
          <reference field="3" count="1">
            <x v="1"/>
          </reference>
        </references>
      </pivotArea>
    </format>
    <format dxfId="1774">
      <pivotArea collapsedLevelsAreSubtotals="1" fieldPosition="0">
        <references count="3">
          <reference field="4294967294" count="4" selected="0">
            <x v="7"/>
            <x v="8"/>
            <x v="9"/>
            <x v="10"/>
          </reference>
          <reference field="0" count="1" selected="0">
            <x v="68"/>
          </reference>
          <reference field="3" count="1">
            <x v="0"/>
          </reference>
        </references>
      </pivotArea>
    </format>
    <format dxfId="1773">
      <pivotArea collapsedLevelsAreSubtotals="1" fieldPosition="0">
        <references count="3">
          <reference field="4294967294" count="4" selected="0">
            <x v="7"/>
            <x v="8"/>
            <x v="9"/>
            <x v="10"/>
          </reference>
          <reference field="0" count="1" selected="0">
            <x v="70"/>
          </reference>
          <reference field="3" count="2">
            <x v="6"/>
            <x v="7"/>
          </reference>
        </references>
      </pivotArea>
    </format>
    <format dxfId="1772">
      <pivotArea collapsedLevelsAreSubtotals="1" fieldPosition="0">
        <references count="3">
          <reference field="4294967294" count="4" selected="0">
            <x v="7"/>
            <x v="8"/>
            <x v="9"/>
            <x v="10"/>
          </reference>
          <reference field="0" count="1" selected="0">
            <x v="72"/>
          </reference>
          <reference field="3" count="6">
            <x v="1"/>
            <x v="2"/>
            <x v="3"/>
            <x v="4"/>
            <x v="5"/>
            <x v="6"/>
          </reference>
        </references>
      </pivotArea>
    </format>
    <format dxfId="1771">
      <pivotArea collapsedLevelsAreSubtotals="1" fieldPosition="0">
        <references count="3">
          <reference field="4294967294" count="4" selected="0">
            <x v="7"/>
            <x v="8"/>
            <x v="9"/>
            <x v="10"/>
          </reference>
          <reference field="0" count="1" selected="0">
            <x v="73"/>
          </reference>
          <reference field="3" count="4">
            <x v="4"/>
            <x v="5"/>
            <x v="6"/>
            <x v="7"/>
          </reference>
        </references>
      </pivotArea>
    </format>
    <format dxfId="1770">
      <pivotArea collapsedLevelsAreSubtotals="1" fieldPosition="0">
        <references count="3">
          <reference field="4294967294" count="4" selected="0">
            <x v="7"/>
            <x v="8"/>
            <x v="9"/>
            <x v="10"/>
          </reference>
          <reference field="0" count="1" selected="0">
            <x v="76"/>
          </reference>
          <reference field="3" count="3">
            <x v="5"/>
            <x v="6"/>
            <x v="7"/>
          </reference>
        </references>
      </pivotArea>
    </format>
    <format dxfId="1769">
      <pivotArea collapsedLevelsAreSubtotals="1" fieldPosition="0">
        <references count="3">
          <reference field="4294967294" count="4" selected="0">
            <x v="7"/>
            <x v="8"/>
            <x v="9"/>
            <x v="10"/>
          </reference>
          <reference field="0" count="1" selected="0">
            <x v="77"/>
          </reference>
          <reference field="3" count="0"/>
        </references>
      </pivotArea>
    </format>
    <format dxfId="1768">
      <pivotArea collapsedLevelsAreSubtotals="1" fieldPosition="0">
        <references count="3">
          <reference field="4294967294" count="4" selected="0">
            <x v="7"/>
            <x v="8"/>
            <x v="9"/>
            <x v="10"/>
          </reference>
          <reference field="0" count="1" selected="0">
            <x v="82"/>
          </reference>
          <reference field="3" count="6">
            <x v="0"/>
            <x v="1"/>
            <x v="2"/>
            <x v="3"/>
            <x v="4"/>
            <x v="5"/>
          </reference>
        </references>
      </pivotArea>
    </format>
    <format dxfId="1767">
      <pivotArea collapsedLevelsAreSubtotals="1" fieldPosition="0">
        <references count="3">
          <reference field="4294967294" count="4" selected="0">
            <x v="7"/>
            <x v="8"/>
            <x v="9"/>
            <x v="10"/>
          </reference>
          <reference field="0" count="1" selected="0">
            <x v="84"/>
          </reference>
          <reference field="3" count="2">
            <x v="6"/>
            <x v="7"/>
          </reference>
        </references>
      </pivotArea>
    </format>
    <format dxfId="1766">
      <pivotArea collapsedLevelsAreSubtotals="1" fieldPosition="0">
        <references count="3">
          <reference field="4294967294" count="4" selected="0">
            <x v="7"/>
            <x v="8"/>
            <x v="9"/>
            <x v="10"/>
          </reference>
          <reference field="0" count="1" selected="0">
            <x v="85"/>
          </reference>
          <reference field="3" count="2">
            <x v="0"/>
            <x v="1"/>
          </reference>
        </references>
      </pivotArea>
    </format>
    <format dxfId="1765">
      <pivotArea collapsedLevelsAreSubtotals="1" fieldPosition="0">
        <references count="3">
          <reference field="4294967294" count="4" selected="0">
            <x v="7"/>
            <x v="8"/>
            <x v="9"/>
            <x v="10"/>
          </reference>
          <reference field="0" count="1" selected="0">
            <x v="86"/>
          </reference>
          <reference field="3" count="0"/>
        </references>
      </pivotArea>
    </format>
    <format dxfId="1764">
      <pivotArea collapsedLevelsAreSubtotals="1" fieldPosition="0">
        <references count="3">
          <reference field="4294967294" count="4" selected="0">
            <x v="7"/>
            <x v="8"/>
            <x v="9"/>
            <x v="10"/>
          </reference>
          <reference field="0" count="1" selected="0">
            <x v="87"/>
          </reference>
          <reference field="3" count="4">
            <x v="0"/>
            <x v="1"/>
            <x v="2"/>
            <x v="7"/>
          </reference>
        </references>
      </pivotArea>
    </format>
    <format dxfId="1763">
      <pivotArea collapsedLevelsAreSubtotals="1" fieldPosition="0">
        <references count="3">
          <reference field="4294967294" count="4" selected="0">
            <x v="7"/>
            <x v="8"/>
            <x v="9"/>
            <x v="10"/>
          </reference>
          <reference field="0" count="1" selected="0">
            <x v="88"/>
          </reference>
          <reference field="3" count="1">
            <x v="4"/>
          </reference>
        </references>
      </pivotArea>
    </format>
    <format dxfId="1762">
      <pivotArea collapsedLevelsAreSubtotals="1" fieldPosition="0">
        <references count="3">
          <reference field="4294967294" count="4" selected="0">
            <x v="7"/>
            <x v="8"/>
            <x v="9"/>
            <x v="10"/>
          </reference>
          <reference field="0" count="1" selected="0">
            <x v="91"/>
          </reference>
          <reference field="3" count="0"/>
        </references>
      </pivotArea>
    </format>
    <format dxfId="1761">
      <pivotArea collapsedLevelsAreSubtotals="1" fieldPosition="0">
        <references count="3">
          <reference field="4294967294" count="4" selected="0">
            <x v="7"/>
            <x v="8"/>
            <x v="9"/>
            <x v="10"/>
          </reference>
          <reference field="0" count="1" selected="0">
            <x v="92"/>
          </reference>
          <reference field="3" count="3">
            <x v="0"/>
            <x v="1"/>
            <x v="2"/>
          </reference>
        </references>
      </pivotArea>
    </format>
    <format dxfId="1760">
      <pivotArea collapsedLevelsAreSubtotals="1" fieldPosition="0">
        <references count="3">
          <reference field="4294967294" count="4" selected="0">
            <x v="7"/>
            <x v="8"/>
            <x v="9"/>
            <x v="10"/>
          </reference>
          <reference field="0" count="1" selected="0">
            <x v="93"/>
          </reference>
          <reference field="3" count="1">
            <x v="0"/>
          </reference>
        </references>
      </pivotArea>
    </format>
    <format dxfId="1759">
      <pivotArea collapsedLevelsAreSubtotals="1" fieldPosition="0">
        <references count="3">
          <reference field="4294967294" count="4" selected="0">
            <x v="7"/>
            <x v="8"/>
            <x v="9"/>
            <x v="10"/>
          </reference>
          <reference field="0" count="1" selected="0">
            <x v="94"/>
          </reference>
          <reference field="3" count="0"/>
        </references>
      </pivotArea>
    </format>
    <format dxfId="1758">
      <pivotArea collapsedLevelsAreSubtotals="1" fieldPosition="0">
        <references count="3">
          <reference field="4294967294" count="4" selected="0">
            <x v="7"/>
            <x v="8"/>
            <x v="9"/>
            <x v="10"/>
          </reference>
          <reference field="0" count="1" selected="0">
            <x v="96"/>
          </reference>
          <reference field="3" count="4">
            <x v="0"/>
            <x v="1"/>
            <x v="2"/>
            <x v="3"/>
          </reference>
        </references>
      </pivotArea>
    </format>
    <format dxfId="1757">
      <pivotArea collapsedLevelsAreSubtotals="1" fieldPosition="0">
        <references count="3">
          <reference field="4294967294" count="4" selected="0">
            <x v="7"/>
            <x v="8"/>
            <x v="9"/>
            <x v="10"/>
          </reference>
          <reference field="0" count="1" selected="0">
            <x v="97"/>
          </reference>
          <reference field="3" count="0"/>
        </references>
      </pivotArea>
    </format>
    <format dxfId="1756">
      <pivotArea collapsedLevelsAreSubtotals="1" fieldPosition="0">
        <references count="3">
          <reference field="4294967294" count="4" selected="0">
            <x v="7"/>
            <x v="8"/>
            <x v="9"/>
            <x v="10"/>
          </reference>
          <reference field="0" count="1" selected="0">
            <x v="98"/>
          </reference>
          <reference field="3" count="4">
            <x v="0"/>
            <x v="1"/>
            <x v="2"/>
            <x v="3"/>
          </reference>
        </references>
      </pivotArea>
    </format>
    <format dxfId="1755">
      <pivotArea collapsedLevelsAreSubtotals="1" fieldPosition="0">
        <references count="3">
          <reference field="4294967294" count="4" selected="0">
            <x v="7"/>
            <x v="8"/>
            <x v="9"/>
            <x v="10"/>
          </reference>
          <reference field="0" count="1" selected="0">
            <x v="99"/>
          </reference>
          <reference field="3" count="4">
            <x v="0"/>
            <x v="1"/>
            <x v="2"/>
            <x v="3"/>
          </reference>
        </references>
      </pivotArea>
    </format>
    <format dxfId="1754">
      <pivotArea collapsedLevelsAreSubtotals="1" fieldPosition="0">
        <references count="3">
          <reference field="4294967294" count="4" selected="0">
            <x v="7"/>
            <x v="8"/>
            <x v="9"/>
            <x v="10"/>
          </reference>
          <reference field="0" count="1" selected="0">
            <x v="100"/>
          </reference>
          <reference field="3" count="0"/>
        </references>
      </pivotArea>
    </format>
    <format dxfId="1753">
      <pivotArea collapsedLevelsAreSubtotals="1" fieldPosition="0">
        <references count="3">
          <reference field="4294967294" count="4" selected="0">
            <x v="7"/>
            <x v="8"/>
            <x v="9"/>
            <x v="10"/>
          </reference>
          <reference field="0" count="1" selected="0">
            <x v="101"/>
          </reference>
          <reference field="3" count="0"/>
        </references>
      </pivotArea>
    </format>
    <format dxfId="1752">
      <pivotArea collapsedLevelsAreSubtotals="1" fieldPosition="0">
        <references count="3">
          <reference field="4294967294" count="4" selected="0">
            <x v="7"/>
            <x v="8"/>
            <x v="9"/>
            <x v="10"/>
          </reference>
          <reference field="0" count="1" selected="0">
            <x v="102"/>
          </reference>
          <reference field="3" count="3">
            <x v="0"/>
            <x v="1"/>
            <x v="2"/>
          </reference>
        </references>
      </pivotArea>
    </format>
    <format dxfId="1751">
      <pivotArea collapsedLevelsAreSubtotals="1" fieldPosition="0">
        <references count="3">
          <reference field="4294967294" count="4" selected="0">
            <x v="7"/>
            <x v="8"/>
            <x v="9"/>
            <x v="10"/>
          </reference>
          <reference field="0" count="1" selected="0">
            <x v="104"/>
          </reference>
          <reference field="3" count="0"/>
        </references>
      </pivotArea>
    </format>
    <format dxfId="1750">
      <pivotArea collapsedLevelsAreSubtotals="1" fieldPosition="0">
        <references count="3">
          <reference field="4294967294" count="4" selected="0">
            <x v="7"/>
            <x v="8"/>
            <x v="9"/>
            <x v="10"/>
          </reference>
          <reference field="0" count="1" selected="0">
            <x v="107"/>
          </reference>
          <reference field="3" count="0"/>
        </references>
      </pivotArea>
    </format>
    <format dxfId="1749">
      <pivotArea collapsedLevelsAreSubtotals="1" fieldPosition="0">
        <references count="3">
          <reference field="4294967294" count="4" selected="0">
            <x v="7"/>
            <x v="8"/>
            <x v="9"/>
            <x v="10"/>
          </reference>
          <reference field="0" count="1" selected="0">
            <x v="108"/>
          </reference>
          <reference field="3" count="7">
            <x v="0"/>
            <x v="1"/>
            <x v="2"/>
            <x v="3"/>
            <x v="5"/>
            <x v="6"/>
            <x v="7"/>
          </reference>
        </references>
      </pivotArea>
    </format>
    <format dxfId="1748">
      <pivotArea collapsedLevelsAreSubtotals="1" fieldPosition="0">
        <references count="3">
          <reference field="4294967294" count="4" selected="0">
            <x v="7"/>
            <x v="8"/>
            <x v="9"/>
            <x v="10"/>
          </reference>
          <reference field="0" count="1" selected="0">
            <x v="109"/>
          </reference>
          <reference field="3" count="4">
            <x v="4"/>
            <x v="5"/>
            <x v="6"/>
            <x v="7"/>
          </reference>
        </references>
      </pivotArea>
    </format>
    <format dxfId="1747">
      <pivotArea collapsedLevelsAreSubtotals="1" fieldPosition="0">
        <references count="3">
          <reference field="4294967294" count="4" selected="0">
            <x v="7"/>
            <x v="8"/>
            <x v="9"/>
            <x v="10"/>
          </reference>
          <reference field="0" count="1" selected="0">
            <x v="110"/>
          </reference>
          <reference field="3" count="1">
            <x v="1"/>
          </reference>
        </references>
      </pivotArea>
    </format>
    <format dxfId="1746">
      <pivotArea collapsedLevelsAreSubtotals="1" fieldPosition="0">
        <references count="3">
          <reference field="4294967294" count="4" selected="0">
            <x v="7"/>
            <x v="8"/>
            <x v="9"/>
            <x v="10"/>
          </reference>
          <reference field="0" count="1" selected="0">
            <x v="111"/>
          </reference>
          <reference field="3" count="0"/>
        </references>
      </pivotArea>
    </format>
    <format dxfId="1745">
      <pivotArea collapsedLevelsAreSubtotals="1" fieldPosition="0">
        <references count="3">
          <reference field="4294967294" count="4" selected="0">
            <x v="7"/>
            <x v="8"/>
            <x v="9"/>
            <x v="10"/>
          </reference>
          <reference field="0" count="1" selected="0">
            <x v="113"/>
          </reference>
          <reference field="3" count="0"/>
        </references>
      </pivotArea>
    </format>
    <format dxfId="1744">
      <pivotArea collapsedLevelsAreSubtotals="1" fieldPosition="0">
        <references count="3">
          <reference field="4294967294" count="4" selected="0">
            <x v="7"/>
            <x v="8"/>
            <x v="9"/>
            <x v="10"/>
          </reference>
          <reference field="0" count="1" selected="0">
            <x v="114"/>
          </reference>
          <reference field="3" count="3">
            <x v="0"/>
            <x v="1"/>
            <x v="2"/>
          </reference>
        </references>
      </pivotArea>
    </format>
    <format dxfId="1743">
      <pivotArea collapsedLevelsAreSubtotals="1" fieldPosition="0">
        <references count="3">
          <reference field="4294967294" count="4" selected="0">
            <x v="7"/>
            <x v="8"/>
            <x v="9"/>
            <x v="10"/>
          </reference>
          <reference field="0" count="1" selected="0">
            <x v="115"/>
          </reference>
          <reference field="3" count="0"/>
        </references>
      </pivotArea>
    </format>
    <format dxfId="1742">
      <pivotArea collapsedLevelsAreSubtotals="1" fieldPosition="0">
        <references count="3">
          <reference field="4294967294" count="4" selected="0">
            <x v="7"/>
            <x v="8"/>
            <x v="9"/>
            <x v="10"/>
          </reference>
          <reference field="0" count="1" selected="0">
            <x v="116"/>
          </reference>
          <reference field="3" count="0"/>
        </references>
      </pivotArea>
    </format>
    <format dxfId="1741">
      <pivotArea collapsedLevelsAreSubtotals="1" fieldPosition="0">
        <references count="3">
          <reference field="4294967294" count="4" selected="0">
            <x v="7"/>
            <x v="8"/>
            <x v="9"/>
            <x v="10"/>
          </reference>
          <reference field="0" count="1" selected="0">
            <x v="117"/>
          </reference>
          <reference field="3" count="4">
            <x v="4"/>
            <x v="5"/>
            <x v="6"/>
            <x v="7"/>
          </reference>
        </references>
      </pivotArea>
    </format>
    <format dxfId="1740">
      <pivotArea collapsedLevelsAreSubtotals="1" fieldPosition="0">
        <references count="3">
          <reference field="4294967294" count="4" selected="0">
            <x v="7"/>
            <x v="8"/>
            <x v="9"/>
            <x v="10"/>
          </reference>
          <reference field="0" count="1" selected="0">
            <x v="118"/>
          </reference>
          <reference field="3" count="0"/>
        </references>
      </pivotArea>
    </format>
    <format dxfId="1739">
      <pivotArea collapsedLevelsAreSubtotals="1" fieldPosition="0">
        <references count="3">
          <reference field="4294967294" count="4" selected="0">
            <x v="7"/>
            <x v="8"/>
            <x v="9"/>
            <x v="10"/>
          </reference>
          <reference field="0" count="1" selected="0">
            <x v="119"/>
          </reference>
          <reference field="3" count="1">
            <x v="2"/>
          </reference>
        </references>
      </pivotArea>
    </format>
    <format dxfId="1738">
      <pivotArea collapsedLevelsAreSubtotals="1" fieldPosition="0">
        <references count="3">
          <reference field="4294967294" count="4" selected="0">
            <x v="7"/>
            <x v="8"/>
            <x v="9"/>
            <x v="10"/>
          </reference>
          <reference field="0" count="1" selected="0">
            <x v="120"/>
          </reference>
          <reference field="3" count="0"/>
        </references>
      </pivotArea>
    </format>
    <format dxfId="1737">
      <pivotArea collapsedLevelsAreSubtotals="1" fieldPosition="0">
        <references count="3">
          <reference field="4294967294" count="4" selected="0">
            <x v="7"/>
            <x v="8"/>
            <x v="9"/>
            <x v="10"/>
          </reference>
          <reference field="0" count="1" selected="0">
            <x v="121"/>
          </reference>
          <reference field="3" count="0"/>
        </references>
      </pivotArea>
    </format>
    <format dxfId="1736">
      <pivotArea collapsedLevelsAreSubtotals="1" fieldPosition="0">
        <references count="3">
          <reference field="4294967294" count="4" selected="0">
            <x v="7"/>
            <x v="8"/>
            <x v="9"/>
            <x v="10"/>
          </reference>
          <reference field="0" count="1" selected="0">
            <x v="122"/>
          </reference>
          <reference field="3" count="1">
            <x v="1"/>
          </reference>
        </references>
      </pivotArea>
    </format>
    <format dxfId="1735">
      <pivotArea collapsedLevelsAreSubtotals="1" fieldPosition="0">
        <references count="3">
          <reference field="4294967294" count="4" selected="0">
            <x v="7"/>
            <x v="8"/>
            <x v="9"/>
            <x v="10"/>
          </reference>
          <reference field="0" count="1" selected="0">
            <x v="123"/>
          </reference>
          <reference field="3" count="3">
            <x v="0"/>
            <x v="1"/>
            <x v="2"/>
          </reference>
        </references>
      </pivotArea>
    </format>
    <format dxfId="1734">
      <pivotArea collapsedLevelsAreSubtotals="1" fieldPosition="0">
        <references count="3">
          <reference field="4294967294" count="4" selected="0">
            <x v="7"/>
            <x v="8"/>
            <x v="9"/>
            <x v="10"/>
          </reference>
          <reference field="0" count="1" selected="0">
            <x v="124"/>
          </reference>
          <reference field="3" count="0"/>
        </references>
      </pivotArea>
    </format>
    <format dxfId="1733">
      <pivotArea collapsedLevelsAreSubtotals="1" fieldPosition="0">
        <references count="3">
          <reference field="4294967294" count="4" selected="0">
            <x v="7"/>
            <x v="8"/>
            <x v="9"/>
            <x v="10"/>
          </reference>
          <reference field="0" count="1" selected="0">
            <x v="125"/>
          </reference>
          <reference field="3" count="2">
            <x v="0"/>
            <x v="1"/>
          </reference>
        </references>
      </pivotArea>
    </format>
    <format dxfId="1732">
      <pivotArea collapsedLevelsAreSubtotals="1" fieldPosition="0">
        <references count="3">
          <reference field="4294967294" count="4" selected="0">
            <x v="7"/>
            <x v="8"/>
            <x v="9"/>
            <x v="10"/>
          </reference>
          <reference field="0" count="1" selected="0">
            <x v="127"/>
          </reference>
          <reference field="3" count="0"/>
        </references>
      </pivotArea>
    </format>
    <format dxfId="1731">
      <pivotArea collapsedLevelsAreSubtotals="1" fieldPosition="0">
        <references count="3">
          <reference field="4294967294" count="4" selected="0">
            <x v="7"/>
            <x v="8"/>
            <x v="9"/>
            <x v="10"/>
          </reference>
          <reference field="0" count="1" selected="0">
            <x v="128"/>
          </reference>
          <reference field="3" count="3">
            <x v="5"/>
            <x v="6"/>
            <x v="7"/>
          </reference>
        </references>
      </pivotArea>
    </format>
    <format dxfId="1730">
      <pivotArea collapsedLevelsAreSubtotals="1" fieldPosition="0">
        <references count="3">
          <reference field="4294967294" count="4" selected="0">
            <x v="7"/>
            <x v="8"/>
            <x v="9"/>
            <x v="10"/>
          </reference>
          <reference field="0" count="1" selected="0">
            <x v="131"/>
          </reference>
          <reference field="3" count="0"/>
        </references>
      </pivotArea>
    </format>
    <format dxfId="1729">
      <pivotArea collapsedLevelsAreSubtotals="1" fieldPosition="0">
        <references count="3">
          <reference field="4294967294" count="4" selected="0">
            <x v="7"/>
            <x v="8"/>
            <x v="9"/>
            <x v="10"/>
          </reference>
          <reference field="0" count="1" selected="0">
            <x v="132"/>
          </reference>
          <reference field="3" count="2">
            <x v="0"/>
            <x v="1"/>
          </reference>
        </references>
      </pivotArea>
    </format>
    <format dxfId="1728">
      <pivotArea collapsedLevelsAreSubtotals="1" fieldPosition="0">
        <references count="3">
          <reference field="4294967294" count="4" selected="0">
            <x v="7"/>
            <x v="8"/>
            <x v="9"/>
            <x v="10"/>
          </reference>
          <reference field="0" count="1" selected="0">
            <x v="135"/>
          </reference>
          <reference field="3" count="0"/>
        </references>
      </pivotArea>
    </format>
    <format dxfId="1727">
      <pivotArea collapsedLevelsAreSubtotals="1" fieldPosition="0">
        <references count="3">
          <reference field="4294967294" count="4" selected="0">
            <x v="7"/>
            <x v="8"/>
            <x v="9"/>
            <x v="10"/>
          </reference>
          <reference field="0" count="1" selected="0">
            <x v="136"/>
          </reference>
          <reference field="3" count="0"/>
        </references>
      </pivotArea>
    </format>
    <format dxfId="1726">
      <pivotArea collapsedLevelsAreSubtotals="1" fieldPosition="0">
        <references count="3">
          <reference field="4294967294" count="4" selected="0">
            <x v="7"/>
            <x v="8"/>
            <x v="9"/>
            <x v="10"/>
          </reference>
          <reference field="0" count="1" selected="0">
            <x v="137"/>
          </reference>
          <reference field="3" count="2">
            <x v="0"/>
            <x v="1"/>
          </reference>
        </references>
      </pivotArea>
    </format>
    <format dxfId="1725">
      <pivotArea collapsedLevelsAreSubtotals="1" fieldPosition="0">
        <references count="3">
          <reference field="4294967294" count="4" selected="0">
            <x v="7"/>
            <x v="8"/>
            <x v="9"/>
            <x v="10"/>
          </reference>
          <reference field="0" count="1" selected="0">
            <x v="138"/>
          </reference>
          <reference field="3" count="0"/>
        </references>
      </pivotArea>
    </format>
    <format dxfId="1724">
      <pivotArea collapsedLevelsAreSubtotals="1" fieldPosition="0">
        <references count="3">
          <reference field="4294967294" count="4" selected="0">
            <x v="7"/>
            <x v="8"/>
            <x v="9"/>
            <x v="10"/>
          </reference>
          <reference field="0" count="1" selected="0">
            <x v="139"/>
          </reference>
          <reference field="3" count="0"/>
        </references>
      </pivotArea>
    </format>
    <format dxfId="1723">
      <pivotArea collapsedLevelsAreSubtotals="1" fieldPosition="0">
        <references count="3">
          <reference field="4294967294" count="4" selected="0">
            <x v="7"/>
            <x v="8"/>
            <x v="9"/>
            <x v="10"/>
          </reference>
          <reference field="0" count="1" selected="0">
            <x v="140"/>
          </reference>
          <reference field="3" count="6">
            <x v="0"/>
            <x v="1"/>
            <x v="2"/>
            <x v="5"/>
            <x v="6"/>
            <x v="7"/>
          </reference>
        </references>
      </pivotArea>
    </format>
    <format dxfId="1722">
      <pivotArea collapsedLevelsAreSubtotals="1" fieldPosition="0">
        <references count="3">
          <reference field="4294967294" count="4" selected="0">
            <x v="7"/>
            <x v="8"/>
            <x v="9"/>
            <x v="10"/>
          </reference>
          <reference field="0" count="1" selected="0">
            <x v="141"/>
          </reference>
          <reference field="3" count="4">
            <x v="4"/>
            <x v="5"/>
            <x v="6"/>
            <x v="7"/>
          </reference>
        </references>
      </pivotArea>
    </format>
    <format dxfId="1721">
      <pivotArea collapsedLevelsAreSubtotals="1" fieldPosition="0">
        <references count="3">
          <reference field="4294967294" count="4" selected="0">
            <x v="7"/>
            <x v="8"/>
            <x v="9"/>
            <x v="10"/>
          </reference>
          <reference field="0" count="1" selected="0">
            <x v="142"/>
          </reference>
          <reference field="3" count="5">
            <x v="0"/>
            <x v="1"/>
            <x v="2"/>
            <x v="3"/>
            <x v="4"/>
          </reference>
        </references>
      </pivotArea>
    </format>
    <format dxfId="1720">
      <pivotArea collapsedLevelsAreSubtotals="1" fieldPosition="0">
        <references count="3">
          <reference field="4294967294" count="4" selected="0">
            <x v="7"/>
            <x v="8"/>
            <x v="9"/>
            <x v="10"/>
          </reference>
          <reference field="0" count="1" selected="0">
            <x v="143"/>
          </reference>
          <reference field="3" count="5">
            <x v="0"/>
            <x v="1"/>
            <x v="2"/>
            <x v="3"/>
            <x v="4"/>
          </reference>
        </references>
      </pivotArea>
    </format>
    <format dxfId="1719">
      <pivotArea collapsedLevelsAreSubtotals="1" fieldPosition="0">
        <references count="3">
          <reference field="4294967294" count="4" selected="0">
            <x v="7"/>
            <x v="8"/>
            <x v="9"/>
            <x v="10"/>
          </reference>
          <reference field="0" count="1" selected="0">
            <x v="144"/>
          </reference>
          <reference field="3" count="3">
            <x v="5"/>
            <x v="6"/>
            <x v="7"/>
          </reference>
        </references>
      </pivotArea>
    </format>
    <format dxfId="1718">
      <pivotArea collapsedLevelsAreSubtotals="1" fieldPosition="0">
        <references count="3">
          <reference field="4294967294" count="4" selected="0">
            <x v="7"/>
            <x v="8"/>
            <x v="9"/>
            <x v="10"/>
          </reference>
          <reference field="0" count="1" selected="0">
            <x v="145"/>
          </reference>
          <reference field="3" count="0"/>
        </references>
      </pivotArea>
    </format>
    <format dxfId="1717">
      <pivotArea collapsedLevelsAreSubtotals="1" fieldPosition="0">
        <references count="3">
          <reference field="4294967294" count="4" selected="0">
            <x v="7"/>
            <x v="8"/>
            <x v="9"/>
            <x v="10"/>
          </reference>
          <reference field="0" count="1" selected="0">
            <x v="146"/>
          </reference>
          <reference field="3" count="0"/>
        </references>
      </pivotArea>
    </format>
    <format dxfId="1716">
      <pivotArea collapsedLevelsAreSubtotals="1" fieldPosition="0">
        <references count="3">
          <reference field="4294967294" count="4" selected="0">
            <x v="7"/>
            <x v="8"/>
            <x v="9"/>
            <x v="10"/>
          </reference>
          <reference field="0" count="1" selected="0">
            <x v="147"/>
          </reference>
          <reference field="3" count="1">
            <x v="0"/>
          </reference>
        </references>
      </pivotArea>
    </format>
    <format dxfId="1715">
      <pivotArea collapsedLevelsAreSubtotals="1" fieldPosition="0">
        <references count="3">
          <reference field="4294967294" count="4" selected="0">
            <x v="7"/>
            <x v="8"/>
            <x v="9"/>
            <x v="10"/>
          </reference>
          <reference field="0" count="1" selected="0">
            <x v="148"/>
          </reference>
          <reference field="3" count="6">
            <x v="1"/>
            <x v="2"/>
            <x v="3"/>
            <x v="4"/>
            <x v="5"/>
            <x v="6"/>
          </reference>
        </references>
      </pivotArea>
    </format>
    <format dxfId="1714">
      <pivotArea collapsedLevelsAreSubtotals="1" fieldPosition="0">
        <references count="3">
          <reference field="4294967294" count="4" selected="0">
            <x v="7"/>
            <x v="8"/>
            <x v="9"/>
            <x v="10"/>
          </reference>
          <reference field="0" count="1" selected="0">
            <x v="149"/>
          </reference>
          <reference field="3" count="4">
            <x v="0"/>
            <x v="1"/>
            <x v="2"/>
            <x v="3"/>
          </reference>
        </references>
      </pivotArea>
    </format>
    <format dxfId="1713">
      <pivotArea collapsedLevelsAreSubtotals="1" fieldPosition="0">
        <references count="3">
          <reference field="4294967294" count="4" selected="0">
            <x v="7"/>
            <x v="8"/>
            <x v="9"/>
            <x v="10"/>
          </reference>
          <reference field="0" count="1" selected="0">
            <x v="150"/>
          </reference>
          <reference field="3" count="2">
            <x v="1"/>
            <x v="2"/>
          </reference>
        </references>
      </pivotArea>
    </format>
    <format dxfId="1712">
      <pivotArea collapsedLevelsAreSubtotals="1" fieldPosition="0">
        <references count="3">
          <reference field="4294967294" count="4" selected="0">
            <x v="7"/>
            <x v="8"/>
            <x v="9"/>
            <x v="10"/>
          </reference>
          <reference field="0" count="1" selected="0">
            <x v="151"/>
          </reference>
          <reference field="3" count="0"/>
        </references>
      </pivotArea>
    </format>
    <format dxfId="1711">
      <pivotArea collapsedLevelsAreSubtotals="1" fieldPosition="0">
        <references count="3">
          <reference field="4294967294" count="4" selected="0">
            <x v="7"/>
            <x v="8"/>
            <x v="9"/>
            <x v="10"/>
          </reference>
          <reference field="0" count="1" selected="0">
            <x v="152"/>
          </reference>
          <reference field="3" count="7">
            <x v="0"/>
            <x v="1"/>
            <x v="2"/>
            <x v="3"/>
            <x v="4"/>
            <x v="5"/>
            <x v="6"/>
          </reference>
        </references>
      </pivotArea>
    </format>
    <format dxfId="1710">
      <pivotArea collapsedLevelsAreSubtotals="1" fieldPosition="0">
        <references count="3">
          <reference field="4294967294" count="4" selected="0">
            <x v="7"/>
            <x v="8"/>
            <x v="9"/>
            <x v="10"/>
          </reference>
          <reference field="0" count="1" selected="0">
            <x v="153"/>
          </reference>
          <reference field="3" count="1">
            <x v="0"/>
          </reference>
        </references>
      </pivotArea>
    </format>
    <format dxfId="1709">
      <pivotArea collapsedLevelsAreSubtotals="1" fieldPosition="0">
        <references count="3">
          <reference field="4294967294" count="4" selected="0">
            <x v="7"/>
            <x v="8"/>
            <x v="9"/>
            <x v="10"/>
          </reference>
          <reference field="0" count="1" selected="0">
            <x v="154"/>
          </reference>
          <reference field="3" count="4">
            <x v="4"/>
            <x v="5"/>
            <x v="6"/>
            <x v="7"/>
          </reference>
        </references>
      </pivotArea>
    </format>
    <format dxfId="1708">
      <pivotArea collapsedLevelsAreSubtotals="1" fieldPosition="0">
        <references count="3">
          <reference field="4294967294" count="4" selected="0">
            <x v="7"/>
            <x v="8"/>
            <x v="9"/>
            <x v="10"/>
          </reference>
          <reference field="0" count="1" selected="0">
            <x v="156"/>
          </reference>
          <reference field="3" count="3">
            <x v="0"/>
            <x v="1"/>
            <x v="2"/>
          </reference>
        </references>
      </pivotArea>
    </format>
    <format dxfId="1707">
      <pivotArea collapsedLevelsAreSubtotals="1" fieldPosition="0">
        <references count="3">
          <reference field="4294967294" count="4" selected="0">
            <x v="7"/>
            <x v="8"/>
            <x v="9"/>
            <x v="10"/>
          </reference>
          <reference field="0" count="1" selected="0">
            <x v="157"/>
          </reference>
          <reference field="3" count="0"/>
        </references>
      </pivotArea>
    </format>
    <format dxfId="1706">
      <pivotArea collapsedLevelsAreSubtotals="1" fieldPosition="0">
        <references count="3">
          <reference field="4294967294" count="4" selected="0">
            <x v="7"/>
            <x v="8"/>
            <x v="9"/>
            <x v="10"/>
          </reference>
          <reference field="0" count="1" selected="0">
            <x v="158"/>
          </reference>
          <reference field="3" count="1">
            <x v="0"/>
          </reference>
        </references>
      </pivotArea>
    </format>
    <format dxfId="1705">
      <pivotArea collapsedLevelsAreSubtotals="1" fieldPosition="0">
        <references count="3">
          <reference field="4294967294" count="4" selected="0">
            <x v="7"/>
            <x v="8"/>
            <x v="9"/>
            <x v="10"/>
          </reference>
          <reference field="0" count="1" selected="0">
            <x v="159"/>
          </reference>
          <reference field="3" count="3">
            <x v="1"/>
            <x v="2"/>
            <x v="3"/>
          </reference>
        </references>
      </pivotArea>
    </format>
    <format dxfId="1704">
      <pivotArea collapsedLevelsAreSubtotals="1" fieldPosition="0">
        <references count="3">
          <reference field="4294967294" count="4" selected="0">
            <x v="7"/>
            <x v="8"/>
            <x v="9"/>
            <x v="10"/>
          </reference>
          <reference field="0" count="1" selected="0">
            <x v="160"/>
          </reference>
          <reference field="3" count="0"/>
        </references>
      </pivotArea>
    </format>
    <format dxfId="1703">
      <pivotArea collapsedLevelsAreSubtotals="1" fieldPosition="0">
        <references count="3">
          <reference field="4294967294" count="4" selected="0">
            <x v="7"/>
            <x v="8"/>
            <x v="9"/>
            <x v="10"/>
          </reference>
          <reference field="0" count="1" selected="0">
            <x v="161"/>
          </reference>
          <reference field="3" count="5">
            <x v="2"/>
            <x v="3"/>
            <x v="5"/>
            <x v="6"/>
            <x v="7"/>
          </reference>
        </references>
      </pivotArea>
    </format>
    <format dxfId="1702">
      <pivotArea collapsedLevelsAreSubtotals="1" fieldPosition="0">
        <references count="3">
          <reference field="4294967294" count="4" selected="0">
            <x v="7"/>
            <x v="8"/>
            <x v="9"/>
            <x v="10"/>
          </reference>
          <reference field="0" count="1" selected="0">
            <x v="162"/>
          </reference>
          <reference field="3" count="1">
            <x v="0"/>
          </reference>
        </references>
      </pivotArea>
    </format>
    <format dxfId="1701">
      <pivotArea collapsedLevelsAreSubtotals="1" fieldPosition="0">
        <references count="3">
          <reference field="4294967294" count="4" selected="0">
            <x v="7"/>
            <x v="8"/>
            <x v="9"/>
            <x v="10"/>
          </reference>
          <reference field="0" count="1" selected="0">
            <x v="163"/>
          </reference>
          <reference field="3" count="0"/>
        </references>
      </pivotArea>
    </format>
    <format dxfId="1700">
      <pivotArea collapsedLevelsAreSubtotals="1" fieldPosition="0">
        <references count="3">
          <reference field="4294967294" count="4" selected="0">
            <x v="7"/>
            <x v="8"/>
            <x v="9"/>
            <x v="10"/>
          </reference>
          <reference field="0" count="1" selected="0">
            <x v="164"/>
          </reference>
          <reference field="3" count="0"/>
        </references>
      </pivotArea>
    </format>
    <format dxfId="1699">
      <pivotArea collapsedLevelsAreSubtotals="1" fieldPosition="0">
        <references count="3">
          <reference field="4294967294" count="4" selected="0">
            <x v="7"/>
            <x v="8"/>
            <x v="9"/>
            <x v="10"/>
          </reference>
          <reference field="0" count="1" selected="0">
            <x v="165"/>
          </reference>
          <reference field="3" count="0"/>
        </references>
      </pivotArea>
    </format>
    <format dxfId="1698">
      <pivotArea collapsedLevelsAreSubtotals="1" fieldPosition="0">
        <references count="3">
          <reference field="4294967294" count="4" selected="0">
            <x v="7"/>
            <x v="8"/>
            <x v="9"/>
            <x v="10"/>
          </reference>
          <reference field="0" count="1" selected="0">
            <x v="166"/>
          </reference>
          <reference field="3" count="2">
            <x v="0"/>
            <x v="1"/>
          </reference>
        </references>
      </pivotArea>
    </format>
    <format dxfId="1697">
      <pivotArea collapsedLevelsAreSubtotals="1" fieldPosition="0">
        <references count="3">
          <reference field="4294967294" count="4" selected="0">
            <x v="7"/>
            <x v="8"/>
            <x v="9"/>
            <x v="10"/>
          </reference>
          <reference field="0" count="1" selected="0">
            <x v="169"/>
          </reference>
          <reference field="3" count="6">
            <x v="2"/>
            <x v="3"/>
            <x v="4"/>
            <x v="5"/>
            <x v="6"/>
            <x v="7"/>
          </reference>
        </references>
      </pivotArea>
    </format>
    <format dxfId="1696">
      <pivotArea collapsedLevelsAreSubtotals="1" fieldPosition="0">
        <references count="3">
          <reference field="4294967294" count="4" selected="0">
            <x v="7"/>
            <x v="8"/>
            <x v="9"/>
            <x v="10"/>
          </reference>
          <reference field="0" count="1" selected="0">
            <x v="170"/>
          </reference>
          <reference field="3" count="0"/>
        </references>
      </pivotArea>
    </format>
    <format dxfId="1695">
      <pivotArea collapsedLevelsAreSubtotals="1" fieldPosition="0">
        <references count="3">
          <reference field="4294967294" count="4" selected="0">
            <x v="7"/>
            <x v="8"/>
            <x v="9"/>
            <x v="10"/>
          </reference>
          <reference field="0" count="1" selected="0">
            <x v="171"/>
          </reference>
          <reference field="3" count="2">
            <x v="6"/>
            <x v="7"/>
          </reference>
        </references>
      </pivotArea>
    </format>
    <format dxfId="1694">
      <pivotArea collapsedLevelsAreSubtotals="1" fieldPosition="0">
        <references count="3">
          <reference field="4294967294" count="4" selected="0">
            <x v="7"/>
            <x v="8"/>
            <x v="9"/>
            <x v="10"/>
          </reference>
          <reference field="0" count="1" selected="0">
            <x v="172"/>
          </reference>
          <reference field="3" count="7">
            <x v="1"/>
            <x v="2"/>
            <x v="3"/>
            <x v="4"/>
            <x v="5"/>
            <x v="6"/>
            <x v="7"/>
          </reference>
        </references>
      </pivotArea>
    </format>
    <format dxfId="1693">
      <pivotArea collapsedLevelsAreSubtotals="1" fieldPosition="0">
        <references count="3">
          <reference field="4294967294" count="4" selected="0">
            <x v="7"/>
            <x v="8"/>
            <x v="9"/>
            <x v="10"/>
          </reference>
          <reference field="0" count="1" selected="0">
            <x v="173"/>
          </reference>
          <reference field="3" count="0"/>
        </references>
      </pivotArea>
    </format>
    <format dxfId="1692">
      <pivotArea collapsedLevelsAreSubtotals="1" fieldPosition="0">
        <references count="3">
          <reference field="4294967294" count="4" selected="0">
            <x v="7"/>
            <x v="8"/>
            <x v="9"/>
            <x v="10"/>
          </reference>
          <reference field="0" count="1" selected="0">
            <x v="174"/>
          </reference>
          <reference field="3" count="3">
            <x v="0"/>
            <x v="1"/>
            <x v="2"/>
          </reference>
        </references>
      </pivotArea>
    </format>
    <format dxfId="1691">
      <pivotArea collapsedLevelsAreSubtotals="1" fieldPosition="0">
        <references count="3">
          <reference field="4294967294" count="4" selected="0">
            <x v="7"/>
            <x v="8"/>
            <x v="9"/>
            <x v="10"/>
          </reference>
          <reference field="0" count="1" selected="0">
            <x v="176"/>
          </reference>
          <reference field="3" count="1">
            <x v="0"/>
          </reference>
        </references>
      </pivotArea>
    </format>
    <format dxfId="1690">
      <pivotArea collapsedLevelsAreSubtotals="1" fieldPosition="0">
        <references count="3">
          <reference field="4294967294" count="4" selected="0">
            <x v="7"/>
            <x v="8"/>
            <x v="9"/>
            <x v="10"/>
          </reference>
          <reference field="0" count="1" selected="0">
            <x v="177"/>
          </reference>
          <reference field="3" count="0"/>
        </references>
      </pivotArea>
    </format>
    <format dxfId="1689">
      <pivotArea collapsedLevelsAreSubtotals="1" fieldPosition="0">
        <references count="3">
          <reference field="4294967294" count="4" selected="0">
            <x v="7"/>
            <x v="8"/>
            <x v="9"/>
            <x v="10"/>
          </reference>
          <reference field="0" count="1" selected="0">
            <x v="178"/>
          </reference>
          <reference field="3" count="2">
            <x v="1"/>
            <x v="2"/>
          </reference>
        </references>
      </pivotArea>
    </format>
    <format dxfId="1688">
      <pivotArea collapsedLevelsAreSubtotals="1" fieldPosition="0">
        <references count="3">
          <reference field="4294967294" count="4" selected="0">
            <x v="7"/>
            <x v="8"/>
            <x v="9"/>
            <x v="10"/>
          </reference>
          <reference field="0" count="1" selected="0">
            <x v="179"/>
          </reference>
          <reference field="3" count="0"/>
        </references>
      </pivotArea>
    </format>
    <format dxfId="1687">
      <pivotArea collapsedLevelsAreSubtotals="1" fieldPosition="0">
        <references count="3">
          <reference field="4294967294" count="4" selected="0">
            <x v="7"/>
            <x v="8"/>
            <x v="9"/>
            <x v="10"/>
          </reference>
          <reference field="0" count="1" selected="0">
            <x v="180"/>
          </reference>
          <reference field="3" count="0"/>
        </references>
      </pivotArea>
    </format>
    <format dxfId="1686">
      <pivotArea collapsedLevelsAreSubtotals="1" fieldPosition="0">
        <references count="3">
          <reference field="4294967294" count="4" selected="0">
            <x v="7"/>
            <x v="8"/>
            <x v="9"/>
            <x v="10"/>
          </reference>
          <reference field="0" count="1" selected="0">
            <x v="181"/>
          </reference>
          <reference field="3" count="2">
            <x v="0"/>
            <x v="1"/>
          </reference>
        </references>
      </pivotArea>
    </format>
    <format dxfId="1685">
      <pivotArea collapsedLevelsAreSubtotals="1" fieldPosition="0">
        <references count="3">
          <reference field="4294967294" count="4" selected="0">
            <x v="7"/>
            <x v="8"/>
            <x v="9"/>
            <x v="10"/>
          </reference>
          <reference field="0" count="1" selected="0">
            <x v="182"/>
          </reference>
          <reference field="3" count="3">
            <x v="5"/>
            <x v="6"/>
            <x v="7"/>
          </reference>
        </references>
      </pivotArea>
    </format>
    <format dxfId="1684">
      <pivotArea collapsedLevelsAreSubtotals="1" fieldPosition="0">
        <references count="3">
          <reference field="4294967294" count="4" selected="0">
            <x v="7"/>
            <x v="8"/>
            <x v="9"/>
            <x v="10"/>
          </reference>
          <reference field="0" count="1" selected="0">
            <x v="183"/>
          </reference>
          <reference field="3" count="0"/>
        </references>
      </pivotArea>
    </format>
    <format dxfId="1683">
      <pivotArea collapsedLevelsAreSubtotals="1" fieldPosition="0">
        <references count="3">
          <reference field="4294967294" count="4" selected="0">
            <x v="7"/>
            <x v="8"/>
            <x v="9"/>
            <x v="10"/>
          </reference>
          <reference field="0" count="1" selected="0">
            <x v="184"/>
          </reference>
          <reference field="3" count="0"/>
        </references>
      </pivotArea>
    </format>
    <format dxfId="1682">
      <pivotArea collapsedLevelsAreSubtotals="1" fieldPosition="0">
        <references count="3">
          <reference field="4294967294" count="4" selected="0">
            <x v="7"/>
            <x v="8"/>
            <x v="9"/>
            <x v="10"/>
          </reference>
          <reference field="0" count="1" selected="0">
            <x v="185"/>
          </reference>
          <reference field="3" count="3">
            <x v="0"/>
            <x v="1"/>
            <x v="2"/>
          </reference>
        </references>
      </pivotArea>
    </format>
    <format dxfId="1681">
      <pivotArea collapsedLevelsAreSubtotals="1" fieldPosition="0">
        <references count="3">
          <reference field="4294967294" count="4" selected="0">
            <x v="7"/>
            <x v="8"/>
            <x v="9"/>
            <x v="10"/>
          </reference>
          <reference field="0" count="1" selected="0">
            <x v="186"/>
          </reference>
          <reference field="3" count="2">
            <x v="0"/>
            <x v="1"/>
          </reference>
        </references>
      </pivotArea>
    </format>
    <format dxfId="1680">
      <pivotArea collapsedLevelsAreSubtotals="1" fieldPosition="0">
        <references count="3">
          <reference field="4294967294" count="4" selected="0">
            <x v="7"/>
            <x v="8"/>
            <x v="9"/>
            <x v="10"/>
          </reference>
          <reference field="0" count="1" selected="0">
            <x v="187"/>
          </reference>
          <reference field="3" count="7">
            <x v="1"/>
            <x v="2"/>
            <x v="3"/>
            <x v="4"/>
            <x v="5"/>
            <x v="6"/>
            <x v="7"/>
          </reference>
        </references>
      </pivotArea>
    </format>
    <format dxfId="1679">
      <pivotArea collapsedLevelsAreSubtotals="1" fieldPosition="0">
        <references count="3">
          <reference field="4294967294" count="4" selected="0">
            <x v="7"/>
            <x v="8"/>
            <x v="9"/>
            <x v="10"/>
          </reference>
          <reference field="0" count="1" selected="0">
            <x v="189"/>
          </reference>
          <reference field="3" count="0"/>
        </references>
      </pivotArea>
    </format>
    <format dxfId="1678">
      <pivotArea collapsedLevelsAreSubtotals="1" fieldPosition="0">
        <references count="3">
          <reference field="4294967294" count="4" selected="0">
            <x v="7"/>
            <x v="8"/>
            <x v="9"/>
            <x v="10"/>
          </reference>
          <reference field="0" count="1" selected="0">
            <x v="190"/>
          </reference>
          <reference field="3" count="1">
            <x v="0"/>
          </reference>
        </references>
      </pivotArea>
    </format>
    <format dxfId="1677">
      <pivotArea collapsedLevelsAreSubtotals="1" fieldPosition="0">
        <references count="3">
          <reference field="4294967294" count="4" selected="0">
            <x v="7"/>
            <x v="8"/>
            <x v="9"/>
            <x v="10"/>
          </reference>
          <reference field="0" count="1" selected="0">
            <x v="191"/>
          </reference>
          <reference field="3" count="7">
            <x v="1"/>
            <x v="2"/>
            <x v="3"/>
            <x v="4"/>
            <x v="5"/>
            <x v="6"/>
            <x v="7"/>
          </reference>
        </references>
      </pivotArea>
    </format>
    <format dxfId="1676">
      <pivotArea collapsedLevelsAreSubtotals="1" fieldPosition="0">
        <references count="3">
          <reference field="4294967294" count="4" selected="0">
            <x v="7"/>
            <x v="8"/>
            <x v="9"/>
            <x v="10"/>
          </reference>
          <reference field="0" count="1" selected="0">
            <x v="192"/>
          </reference>
          <reference field="3" count="3">
            <x v="4"/>
            <x v="5"/>
            <x v="6"/>
          </reference>
        </references>
      </pivotArea>
    </format>
    <format dxfId="1675">
      <pivotArea collapsedLevelsAreSubtotals="1" fieldPosition="0">
        <references count="3">
          <reference field="4294967294" count="4" selected="0">
            <x v="7"/>
            <x v="8"/>
            <x v="9"/>
            <x v="10"/>
          </reference>
          <reference field="0" count="1" selected="0">
            <x v="193"/>
          </reference>
          <reference field="3" count="1">
            <x v="7"/>
          </reference>
        </references>
      </pivotArea>
    </format>
    <format dxfId="1674">
      <pivotArea collapsedLevelsAreSubtotals="1" fieldPosition="0">
        <references count="3">
          <reference field="4294967294" count="4" selected="0">
            <x v="7"/>
            <x v="8"/>
            <x v="9"/>
            <x v="10"/>
          </reference>
          <reference field="0" count="1" selected="0">
            <x v="194"/>
          </reference>
          <reference field="3" count="0"/>
        </references>
      </pivotArea>
    </format>
    <format dxfId="1673">
      <pivotArea collapsedLevelsAreSubtotals="1" fieldPosition="0">
        <references count="3">
          <reference field="4294967294" count="4" selected="0">
            <x v="7"/>
            <x v="8"/>
            <x v="9"/>
            <x v="10"/>
          </reference>
          <reference field="0" count="1" selected="0">
            <x v="195"/>
          </reference>
          <reference field="3" count="7">
            <x v="0"/>
            <x v="1"/>
            <x v="2"/>
            <x v="3"/>
            <x v="4"/>
            <x v="6"/>
            <x v="7"/>
          </reference>
        </references>
      </pivotArea>
    </format>
    <format dxfId="1672">
      <pivotArea collapsedLevelsAreSubtotals="1" fieldPosition="0">
        <references count="3">
          <reference field="4294967294" count="4" selected="0">
            <x v="7"/>
            <x v="8"/>
            <x v="9"/>
            <x v="10"/>
          </reference>
          <reference field="0" count="1" selected="0">
            <x v="196"/>
          </reference>
          <reference field="3" count="4">
            <x v="0"/>
            <x v="1"/>
            <x v="2"/>
            <x v="6"/>
          </reference>
        </references>
      </pivotArea>
    </format>
    <format dxfId="1671">
      <pivotArea collapsedLevelsAreSubtotals="1" fieldPosition="0">
        <references count="3">
          <reference field="4294967294" count="4" selected="0">
            <x v="7"/>
            <x v="8"/>
            <x v="9"/>
            <x v="10"/>
          </reference>
          <reference field="0" count="1" selected="0">
            <x v="198"/>
          </reference>
          <reference field="3" count="0"/>
        </references>
      </pivotArea>
    </format>
    <format dxfId="1670">
      <pivotArea collapsedLevelsAreSubtotals="1" fieldPosition="0">
        <references count="3">
          <reference field="4294967294" count="4" selected="0">
            <x v="7"/>
            <x v="8"/>
            <x v="9"/>
            <x v="10"/>
          </reference>
          <reference field="0" count="1" selected="0">
            <x v="199"/>
          </reference>
          <reference field="3" count="0"/>
        </references>
      </pivotArea>
    </format>
    <format dxfId="1669">
      <pivotArea collapsedLevelsAreSubtotals="1" fieldPosition="0">
        <references count="3">
          <reference field="4294967294" count="4" selected="0">
            <x v="7"/>
            <x v="8"/>
            <x v="9"/>
            <x v="10"/>
          </reference>
          <reference field="0" count="1" selected="0">
            <x v="200"/>
          </reference>
          <reference field="3" count="0"/>
        </references>
      </pivotArea>
    </format>
    <format dxfId="1668">
      <pivotArea collapsedLevelsAreSubtotals="1" fieldPosition="0">
        <references count="3">
          <reference field="4294967294" count="4" selected="0">
            <x v="7"/>
            <x v="8"/>
            <x v="9"/>
            <x v="10"/>
          </reference>
          <reference field="0" count="1" selected="0">
            <x v="201"/>
          </reference>
          <reference field="3" count="4">
            <x v="0"/>
            <x v="1"/>
            <x v="2"/>
            <x v="3"/>
          </reference>
        </references>
      </pivotArea>
    </format>
    <format dxfId="1667">
      <pivotArea collapsedLevelsAreSubtotals="1" fieldPosition="0">
        <references count="3">
          <reference field="4294967294" count="4" selected="0">
            <x v="7"/>
            <x v="8"/>
            <x v="9"/>
            <x v="10"/>
          </reference>
          <reference field="0" count="1" selected="0">
            <x v="202"/>
          </reference>
          <reference field="3" count="0"/>
        </references>
      </pivotArea>
    </format>
    <format dxfId="1666">
      <pivotArea collapsedLevelsAreSubtotals="1" fieldPosition="0">
        <references count="3">
          <reference field="4294967294" count="4" selected="0">
            <x v="7"/>
            <x v="8"/>
            <x v="9"/>
            <x v="10"/>
          </reference>
          <reference field="0" count="1" selected="0">
            <x v="203"/>
          </reference>
          <reference field="3" count="3">
            <x v="0"/>
            <x v="1"/>
            <x v="2"/>
          </reference>
        </references>
      </pivotArea>
    </format>
    <format dxfId="1665">
      <pivotArea collapsedLevelsAreSubtotals="1" fieldPosition="0">
        <references count="3">
          <reference field="4294967294" count="4" selected="0">
            <x v="7"/>
            <x v="8"/>
            <x v="9"/>
            <x v="10"/>
          </reference>
          <reference field="0" count="1" selected="0">
            <x v="204"/>
          </reference>
          <reference field="3" count="0"/>
        </references>
      </pivotArea>
    </format>
    <format dxfId="1664">
      <pivotArea collapsedLevelsAreSubtotals="1" fieldPosition="0">
        <references count="3">
          <reference field="4294967294" count="4" selected="0">
            <x v="7"/>
            <x v="8"/>
            <x v="9"/>
            <x v="10"/>
          </reference>
          <reference field="0" count="1" selected="0">
            <x v="205"/>
          </reference>
          <reference field="3" count="0"/>
        </references>
      </pivotArea>
    </format>
    <format dxfId="1663">
      <pivotArea collapsedLevelsAreSubtotals="1" fieldPosition="0">
        <references count="3">
          <reference field="4294967294" count="4" selected="0">
            <x v="7"/>
            <x v="8"/>
            <x v="9"/>
            <x v="10"/>
          </reference>
          <reference field="0" count="1" selected="0">
            <x v="206"/>
          </reference>
          <reference field="3" count="0"/>
        </references>
      </pivotArea>
    </format>
    <format dxfId="1662">
      <pivotArea collapsedLevelsAreSubtotals="1" fieldPosition="0">
        <references count="3">
          <reference field="4294967294" count="4" selected="0">
            <x v="7"/>
            <x v="8"/>
            <x v="9"/>
            <x v="10"/>
          </reference>
          <reference field="0" count="1" selected="0">
            <x v="207"/>
          </reference>
          <reference field="3" count="2">
            <x v="6"/>
            <x v="7"/>
          </reference>
        </references>
      </pivotArea>
    </format>
    <format dxfId="1661">
      <pivotArea collapsedLevelsAreSubtotals="1" fieldPosition="0">
        <references count="3">
          <reference field="4294967294" count="4" selected="0">
            <x v="7"/>
            <x v="8"/>
            <x v="9"/>
            <x v="10"/>
          </reference>
          <reference field="0" count="1" selected="0">
            <x v="208"/>
          </reference>
          <reference field="3" count="7">
            <x v="0"/>
            <x v="2"/>
            <x v="3"/>
            <x v="4"/>
            <x v="5"/>
            <x v="6"/>
            <x v="7"/>
          </reference>
        </references>
      </pivotArea>
    </format>
    <format dxfId="1660">
      <pivotArea collapsedLevelsAreSubtotals="1" fieldPosition="0">
        <references count="3">
          <reference field="4294967294" count="4" selected="0">
            <x v="7"/>
            <x v="8"/>
            <x v="9"/>
            <x v="10"/>
          </reference>
          <reference field="0" count="1" selected="0">
            <x v="209"/>
          </reference>
          <reference field="3" count="0"/>
        </references>
      </pivotArea>
    </format>
    <format dxfId="1659">
      <pivotArea collapsedLevelsAreSubtotals="1" fieldPosition="0">
        <references count="3">
          <reference field="4294967294" count="4" selected="0">
            <x v="7"/>
            <x v="8"/>
            <x v="9"/>
            <x v="10"/>
          </reference>
          <reference field="0" count="1" selected="0">
            <x v="210"/>
          </reference>
          <reference field="3" count="4">
            <x v="4"/>
            <x v="5"/>
            <x v="6"/>
            <x v="7"/>
          </reference>
        </references>
      </pivotArea>
    </format>
    <format dxfId="1658">
      <pivotArea collapsedLevelsAreSubtotals="1" fieldPosition="0">
        <references count="3">
          <reference field="4294967294" count="4" selected="0">
            <x v="7"/>
            <x v="8"/>
            <x v="9"/>
            <x v="10"/>
          </reference>
          <reference field="0" count="1" selected="0">
            <x v="211"/>
          </reference>
          <reference field="3" count="0"/>
        </references>
      </pivotArea>
    </format>
    <format dxfId="1657">
      <pivotArea field="0" grandRow="1" outline="0" collapsedLevelsAreSubtotals="1" axis="axisRow" fieldPosition="0">
        <references count="1">
          <reference field="4294967294" count="4" selected="0">
            <x v="7"/>
            <x v="8"/>
            <x v="9"/>
            <x v="10"/>
          </reference>
        </references>
      </pivotArea>
    </format>
    <format dxfId="1656">
      <pivotArea dataOnly="0" labelOnly="1" outline="0" fieldPosition="0">
        <references count="1">
          <reference field="4294967294" count="6">
            <x v="3"/>
            <x v="6"/>
            <x v="7"/>
            <x v="8"/>
            <x v="9"/>
            <x v="10"/>
          </reference>
        </references>
      </pivotArea>
    </format>
    <format dxfId="1655">
      <pivotArea type="all" dataOnly="0" outline="0" fieldPosition="0"/>
    </format>
    <format dxfId="1654">
      <pivotArea outline="0" collapsedLevelsAreSubtotals="1" fieldPosition="0"/>
    </format>
    <format dxfId="1653">
      <pivotArea field="0" type="button" dataOnly="0" labelOnly="1" outline="0" axis="axisRow" fieldPosition="0"/>
    </format>
    <format dxfId="1652">
      <pivotArea dataOnly="0" labelOnly="1" fieldPosition="0">
        <references count="1">
          <reference field="0" count="48">
            <x v="0"/>
            <x v="1"/>
            <x v="2"/>
            <x v="3"/>
            <x v="4"/>
            <x v="6"/>
            <x v="7"/>
            <x v="8"/>
            <x v="10"/>
            <x v="11"/>
            <x v="12"/>
            <x v="13"/>
            <x v="14"/>
            <x v="15"/>
            <x v="16"/>
            <x v="17"/>
            <x v="18"/>
            <x v="19"/>
            <x v="20"/>
            <x v="22"/>
            <x v="23"/>
            <x v="26"/>
            <x v="27"/>
            <x v="28"/>
            <x v="29"/>
            <x v="30"/>
            <x v="31"/>
            <x v="32"/>
            <x v="36"/>
            <x v="37"/>
            <x v="38"/>
            <x v="39"/>
            <x v="40"/>
            <x v="41"/>
            <x v="42"/>
            <x v="43"/>
            <x v="45"/>
            <x v="46"/>
            <x v="47"/>
            <x v="48"/>
            <x v="49"/>
            <x v="52"/>
            <x v="53"/>
            <x v="54"/>
            <x v="55"/>
            <x v="56"/>
            <x v="59"/>
            <x v="60"/>
          </reference>
        </references>
      </pivotArea>
    </format>
    <format dxfId="1651">
      <pivotArea dataOnly="0" labelOnly="1" fieldPosition="0">
        <references count="1">
          <reference field="0" count="49">
            <x v="61"/>
            <x v="63"/>
            <x v="64"/>
            <x v="65"/>
            <x v="66"/>
            <x v="67"/>
            <x v="68"/>
            <x v="70"/>
            <x v="72"/>
            <x v="73"/>
            <x v="76"/>
            <x v="77"/>
            <x v="82"/>
            <x v="84"/>
            <x v="85"/>
            <x v="86"/>
            <x v="87"/>
            <x v="88"/>
            <x v="91"/>
            <x v="92"/>
            <x v="93"/>
            <x v="94"/>
            <x v="96"/>
            <x v="97"/>
            <x v="98"/>
            <x v="99"/>
            <x v="100"/>
            <x v="101"/>
            <x v="102"/>
            <x v="104"/>
            <x v="107"/>
            <x v="108"/>
            <x v="109"/>
            <x v="110"/>
            <x v="111"/>
            <x v="113"/>
            <x v="114"/>
            <x v="115"/>
            <x v="116"/>
            <x v="117"/>
            <x v="118"/>
            <x v="119"/>
            <x v="120"/>
            <x v="121"/>
            <x v="122"/>
            <x v="123"/>
            <x v="124"/>
            <x v="125"/>
            <x v="127"/>
          </reference>
        </references>
      </pivotArea>
    </format>
    <format dxfId="1650">
      <pivotArea dataOnly="0" labelOnly="1" fieldPosition="0">
        <references count="1">
          <reference field="0" count="46">
            <x v="128"/>
            <x v="131"/>
            <x v="132"/>
            <x v="135"/>
            <x v="136"/>
            <x v="137"/>
            <x v="138"/>
            <x v="139"/>
            <x v="140"/>
            <x v="141"/>
            <x v="142"/>
            <x v="143"/>
            <x v="144"/>
            <x v="145"/>
            <x v="146"/>
            <x v="147"/>
            <x v="148"/>
            <x v="149"/>
            <x v="150"/>
            <x v="151"/>
            <x v="152"/>
            <x v="153"/>
            <x v="154"/>
            <x v="156"/>
            <x v="157"/>
            <x v="158"/>
            <x v="159"/>
            <x v="160"/>
            <x v="161"/>
            <x v="162"/>
            <x v="163"/>
            <x v="164"/>
            <x v="165"/>
            <x v="166"/>
            <x v="169"/>
            <x v="170"/>
            <x v="171"/>
            <x v="172"/>
            <x v="173"/>
            <x v="174"/>
            <x v="176"/>
            <x v="177"/>
            <x v="178"/>
            <x v="179"/>
            <x v="180"/>
            <x v="181"/>
          </reference>
        </references>
      </pivotArea>
    </format>
    <format dxfId="1649">
      <pivotArea dataOnly="0" labelOnly="1" fieldPosition="0">
        <references count="1">
          <reference field="0" count="28">
            <x v="182"/>
            <x v="183"/>
            <x v="184"/>
            <x v="185"/>
            <x v="186"/>
            <x v="187"/>
            <x v="189"/>
            <x v="190"/>
            <x v="191"/>
            <x v="192"/>
            <x v="193"/>
            <x v="194"/>
            <x v="195"/>
            <x v="196"/>
            <x v="198"/>
            <x v="199"/>
            <x v="200"/>
            <x v="201"/>
            <x v="202"/>
            <x v="203"/>
            <x v="204"/>
            <x v="205"/>
            <x v="206"/>
            <x v="207"/>
            <x v="208"/>
            <x v="209"/>
            <x v="210"/>
            <x v="211"/>
          </reference>
        </references>
      </pivotArea>
    </format>
    <format dxfId="1648">
      <pivotArea dataOnly="0" labelOnly="1" grandRow="1" outline="0" fieldPosition="0"/>
    </format>
    <format dxfId="1647">
      <pivotArea dataOnly="0" labelOnly="1" fieldPosition="0">
        <references count="2">
          <reference field="0" count="1" selected="0">
            <x v="0"/>
          </reference>
          <reference field="1" count="1">
            <x v="2"/>
          </reference>
        </references>
      </pivotArea>
    </format>
    <format dxfId="1646">
      <pivotArea dataOnly="0" labelOnly="1" fieldPosition="0">
        <references count="2">
          <reference field="0" count="1" selected="0">
            <x v="1"/>
          </reference>
          <reference field="1" count="1">
            <x v="3"/>
          </reference>
        </references>
      </pivotArea>
    </format>
    <format dxfId="1645">
      <pivotArea dataOnly="0" labelOnly="1" fieldPosition="0">
        <references count="2">
          <reference field="0" count="1" selected="0">
            <x v="2"/>
          </reference>
          <reference field="1" count="4">
            <x v="228"/>
            <x v="235"/>
            <x v="236"/>
            <x v="237"/>
          </reference>
        </references>
      </pivotArea>
    </format>
    <format dxfId="1644">
      <pivotArea dataOnly="0" labelOnly="1" fieldPosition="0">
        <references count="2">
          <reference field="0" count="1" selected="0">
            <x v="3"/>
          </reference>
          <reference field="1" count="2">
            <x v="6"/>
            <x v="92"/>
          </reference>
        </references>
      </pivotArea>
    </format>
    <format dxfId="1643">
      <pivotArea dataOnly="0" labelOnly="1" fieldPosition="0">
        <references count="2">
          <reference field="0" count="1" selected="0">
            <x v="4"/>
          </reference>
          <reference field="1" count="1">
            <x v="8"/>
          </reference>
        </references>
      </pivotArea>
    </format>
    <format dxfId="1642">
      <pivotArea dataOnly="0" labelOnly="1" fieldPosition="0">
        <references count="2">
          <reference field="0" count="1" selected="0">
            <x v="6"/>
          </reference>
          <reference field="1" count="1">
            <x v="11"/>
          </reference>
        </references>
      </pivotArea>
    </format>
    <format dxfId="1641">
      <pivotArea dataOnly="0" labelOnly="1" fieldPosition="0">
        <references count="2">
          <reference field="0" count="1" selected="0">
            <x v="7"/>
          </reference>
          <reference field="1" count="1">
            <x v="12"/>
          </reference>
        </references>
      </pivotArea>
    </format>
    <format dxfId="1640">
      <pivotArea dataOnly="0" labelOnly="1" fieldPosition="0">
        <references count="2">
          <reference field="0" count="1" selected="0">
            <x v="8"/>
          </reference>
          <reference field="1" count="2">
            <x v="15"/>
            <x v="17"/>
          </reference>
        </references>
      </pivotArea>
    </format>
    <format dxfId="1639">
      <pivotArea dataOnly="0" labelOnly="1" fieldPosition="0">
        <references count="2">
          <reference field="0" count="1" selected="0">
            <x v="10"/>
          </reference>
          <reference field="1" count="1">
            <x v="13"/>
          </reference>
        </references>
      </pivotArea>
    </format>
    <format dxfId="1638">
      <pivotArea dataOnly="0" labelOnly="1" fieldPosition="0">
        <references count="2">
          <reference field="0" count="1" selected="0">
            <x v="11"/>
          </reference>
          <reference field="1" count="1">
            <x v="14"/>
          </reference>
        </references>
      </pivotArea>
    </format>
    <format dxfId="1637">
      <pivotArea dataOnly="0" labelOnly="1" fieldPosition="0">
        <references count="2">
          <reference field="0" count="1" selected="0">
            <x v="12"/>
          </reference>
          <reference field="1" count="1">
            <x v="22"/>
          </reference>
        </references>
      </pivotArea>
    </format>
    <format dxfId="1636">
      <pivotArea dataOnly="0" labelOnly="1" fieldPosition="0">
        <references count="2">
          <reference field="0" count="1" selected="0">
            <x v="13"/>
          </reference>
          <reference field="1" count="1">
            <x v="249"/>
          </reference>
        </references>
      </pivotArea>
    </format>
    <format dxfId="1635">
      <pivotArea dataOnly="0" labelOnly="1" fieldPosition="0">
        <references count="2">
          <reference field="0" count="1" selected="0">
            <x v="14"/>
          </reference>
          <reference field="1" count="2">
            <x v="16"/>
            <x v="248"/>
          </reference>
        </references>
      </pivotArea>
    </format>
    <format dxfId="1634">
      <pivotArea dataOnly="0" labelOnly="1" fieldPosition="0">
        <references count="2">
          <reference field="0" count="1" selected="0">
            <x v="15"/>
          </reference>
          <reference field="1" count="3">
            <x v="19"/>
            <x v="20"/>
            <x v="221"/>
          </reference>
        </references>
      </pivotArea>
    </format>
    <format dxfId="1633">
      <pivotArea dataOnly="0" labelOnly="1" fieldPosition="0">
        <references count="2">
          <reference field="0" count="1" selected="0">
            <x v="16"/>
          </reference>
          <reference field="1" count="1">
            <x v="21"/>
          </reference>
        </references>
      </pivotArea>
    </format>
    <format dxfId="1632">
      <pivotArea dataOnly="0" labelOnly="1" fieldPosition="0">
        <references count="2">
          <reference field="0" count="1" selected="0">
            <x v="17"/>
          </reference>
          <reference field="1" count="1">
            <x v="23"/>
          </reference>
        </references>
      </pivotArea>
    </format>
    <format dxfId="1631">
      <pivotArea dataOnly="0" labelOnly="1" fieldPosition="0">
        <references count="2">
          <reference field="0" count="1" selected="0">
            <x v="18"/>
          </reference>
          <reference field="1" count="1">
            <x v="25"/>
          </reference>
        </references>
      </pivotArea>
    </format>
    <format dxfId="1630">
      <pivotArea dataOnly="0" labelOnly="1" fieldPosition="0">
        <references count="2">
          <reference field="0" count="1" selected="0">
            <x v="19"/>
          </reference>
          <reference field="1" count="1">
            <x v="29"/>
          </reference>
        </references>
      </pivotArea>
    </format>
    <format dxfId="1629">
      <pivotArea dataOnly="0" labelOnly="1" fieldPosition="0">
        <references count="2">
          <reference field="0" count="1" selected="0">
            <x v="20"/>
          </reference>
          <reference field="1" count="1">
            <x v="30"/>
          </reference>
        </references>
      </pivotArea>
    </format>
    <format dxfId="1628">
      <pivotArea dataOnly="0" labelOnly="1" fieldPosition="0">
        <references count="2">
          <reference field="0" count="1" selected="0">
            <x v="22"/>
          </reference>
          <reference field="1" count="3">
            <x v="132"/>
            <x v="234"/>
            <x v="244"/>
          </reference>
        </references>
      </pivotArea>
    </format>
    <format dxfId="1627">
      <pivotArea dataOnly="0" labelOnly="1" fieldPosition="0">
        <references count="2">
          <reference field="0" count="1" selected="0">
            <x v="23"/>
          </reference>
          <reference field="1" count="1">
            <x v="31"/>
          </reference>
        </references>
      </pivotArea>
    </format>
    <format dxfId="1626">
      <pivotArea dataOnly="0" labelOnly="1" fieldPosition="0">
        <references count="2">
          <reference field="0" count="1" selected="0">
            <x v="26"/>
          </reference>
          <reference field="1" count="1">
            <x v="33"/>
          </reference>
        </references>
      </pivotArea>
    </format>
    <format dxfId="1625">
      <pivotArea dataOnly="0" labelOnly="1" fieldPosition="0">
        <references count="2">
          <reference field="0" count="1" selected="0">
            <x v="27"/>
          </reference>
          <reference field="1" count="1">
            <x v="34"/>
          </reference>
        </references>
      </pivotArea>
    </format>
    <format dxfId="1624">
      <pivotArea dataOnly="0" labelOnly="1" fieldPosition="0">
        <references count="2">
          <reference field="0" count="1" selected="0">
            <x v="28"/>
          </reference>
          <reference field="1" count="1">
            <x v="35"/>
          </reference>
        </references>
      </pivotArea>
    </format>
    <format dxfId="1623">
      <pivotArea dataOnly="0" labelOnly="1" fieldPosition="0">
        <references count="2">
          <reference field="0" count="1" selected="0">
            <x v="29"/>
          </reference>
          <reference field="1" count="3">
            <x v="1"/>
            <x v="37"/>
            <x v="38"/>
          </reference>
        </references>
      </pivotArea>
    </format>
    <format dxfId="1622">
      <pivotArea dataOnly="0" labelOnly="1" fieldPosition="0">
        <references count="2">
          <reference field="0" count="1" selected="0">
            <x v="30"/>
          </reference>
          <reference field="1" count="1">
            <x v="39"/>
          </reference>
        </references>
      </pivotArea>
    </format>
    <format dxfId="1621">
      <pivotArea dataOnly="0" labelOnly="1" fieldPosition="0">
        <references count="2">
          <reference field="0" count="1" selected="0">
            <x v="31"/>
          </reference>
          <reference field="1" count="5">
            <x v="42"/>
            <x v="43"/>
            <x v="44"/>
            <x v="49"/>
            <x v="96"/>
          </reference>
        </references>
      </pivotArea>
    </format>
    <format dxfId="1620">
      <pivotArea dataOnly="0" labelOnly="1" fieldPosition="0">
        <references count="2">
          <reference field="0" count="1" selected="0">
            <x v="32"/>
          </reference>
          <reference field="1" count="1">
            <x v="45"/>
          </reference>
        </references>
      </pivotArea>
    </format>
    <format dxfId="1619">
      <pivotArea dataOnly="0" labelOnly="1" fieldPosition="0">
        <references count="2">
          <reference field="0" count="1" selected="0">
            <x v="38"/>
          </reference>
          <reference field="1" count="1">
            <x v="180"/>
          </reference>
        </references>
      </pivotArea>
    </format>
    <format dxfId="1618">
      <pivotArea dataOnly="0" labelOnly="1" fieldPosition="0">
        <references count="2">
          <reference field="0" count="1" selected="0">
            <x v="39"/>
          </reference>
          <reference field="1" count="1">
            <x v="95"/>
          </reference>
        </references>
      </pivotArea>
    </format>
    <format dxfId="1617">
      <pivotArea dataOnly="0" labelOnly="1" fieldPosition="0">
        <references count="2">
          <reference field="0" count="1" selected="0">
            <x v="40"/>
          </reference>
          <reference field="1" count="1">
            <x v="36"/>
          </reference>
        </references>
      </pivotArea>
    </format>
    <format dxfId="1616">
      <pivotArea dataOnly="0" labelOnly="1" fieldPosition="0">
        <references count="2">
          <reference field="0" count="1" selected="0">
            <x v="41"/>
          </reference>
          <reference field="1" count="1">
            <x v="49"/>
          </reference>
        </references>
      </pivotArea>
    </format>
    <format dxfId="1615">
      <pivotArea dataOnly="0" labelOnly="1" fieldPosition="0">
        <references count="2">
          <reference field="0" count="1" selected="0">
            <x v="42"/>
          </reference>
          <reference field="1" count="1">
            <x v="52"/>
          </reference>
        </references>
      </pivotArea>
    </format>
    <format dxfId="1614">
      <pivotArea dataOnly="0" labelOnly="1" fieldPosition="0">
        <references count="2">
          <reference field="0" count="1" selected="0">
            <x v="43"/>
          </reference>
          <reference field="1" count="1">
            <x v="53"/>
          </reference>
        </references>
      </pivotArea>
    </format>
    <format dxfId="1613">
      <pivotArea dataOnly="0" labelOnly="1" fieldPosition="0">
        <references count="2">
          <reference field="0" count="1" selected="0">
            <x v="45"/>
          </reference>
          <reference field="1" count="1">
            <x v="207"/>
          </reference>
        </references>
      </pivotArea>
    </format>
    <format dxfId="1612">
      <pivotArea dataOnly="0" labelOnly="1" fieldPosition="0">
        <references count="2">
          <reference field="0" count="1" selected="0">
            <x v="46"/>
          </reference>
          <reference field="1" count="2">
            <x v="48"/>
            <x v="55"/>
          </reference>
        </references>
      </pivotArea>
    </format>
    <format dxfId="1611">
      <pivotArea dataOnly="0" labelOnly="1" fieldPosition="0">
        <references count="2">
          <reference field="0" count="1" selected="0">
            <x v="47"/>
          </reference>
          <reference field="1" count="5">
            <x v="48"/>
            <x v="112"/>
            <x v="113"/>
            <x v="114"/>
            <x v="115"/>
          </reference>
        </references>
      </pivotArea>
    </format>
    <format dxfId="1610">
      <pivotArea dataOnly="0" labelOnly="1" fieldPosition="0">
        <references count="2">
          <reference field="0" count="1" selected="0">
            <x v="49"/>
          </reference>
          <reference field="1" count="1">
            <x v="56"/>
          </reference>
        </references>
      </pivotArea>
    </format>
    <format dxfId="1609">
      <pivotArea dataOnly="0" labelOnly="1" fieldPosition="0">
        <references count="2">
          <reference field="0" count="1" selected="0">
            <x v="52"/>
          </reference>
          <reference field="1" count="1">
            <x v="62"/>
          </reference>
        </references>
      </pivotArea>
    </format>
    <format dxfId="1608">
      <pivotArea dataOnly="0" labelOnly="1" fieldPosition="0">
        <references count="2">
          <reference field="0" count="1" selected="0">
            <x v="53"/>
          </reference>
          <reference field="1" count="1">
            <x v="63"/>
          </reference>
        </references>
      </pivotArea>
    </format>
    <format dxfId="1607">
      <pivotArea dataOnly="0" labelOnly="1" fieldPosition="0">
        <references count="2">
          <reference field="0" count="1" selected="0">
            <x v="54"/>
          </reference>
          <reference field="1" count="1">
            <x v="64"/>
          </reference>
        </references>
      </pivotArea>
    </format>
    <format dxfId="1606">
      <pivotArea dataOnly="0" labelOnly="1" fieldPosition="0">
        <references count="2">
          <reference field="0" count="1" selected="0">
            <x v="55"/>
          </reference>
          <reference field="1" count="3">
            <x v="65"/>
            <x v="66"/>
            <x v="75"/>
          </reference>
        </references>
      </pivotArea>
    </format>
    <format dxfId="1605">
      <pivotArea dataOnly="0" labelOnly="1" fieldPosition="0">
        <references count="2">
          <reference field="0" count="1" selected="0">
            <x v="56"/>
          </reference>
          <reference field="1" count="1">
            <x v="67"/>
          </reference>
        </references>
      </pivotArea>
    </format>
    <format dxfId="1604">
      <pivotArea dataOnly="0" labelOnly="1" fieldPosition="0">
        <references count="2">
          <reference field="0" count="1" selected="0">
            <x v="59"/>
          </reference>
          <reference field="1" count="1">
            <x v="70"/>
          </reference>
        </references>
      </pivotArea>
    </format>
    <format dxfId="1603">
      <pivotArea dataOnly="0" labelOnly="1" fieldPosition="0">
        <references count="2">
          <reference field="0" count="1" selected="0">
            <x v="60"/>
          </reference>
          <reference field="1" count="1">
            <x v="71"/>
          </reference>
        </references>
      </pivotArea>
    </format>
    <format dxfId="1602">
      <pivotArea dataOnly="0" labelOnly="1" fieldPosition="0">
        <references count="2">
          <reference field="0" count="1" selected="0">
            <x v="61"/>
          </reference>
          <reference field="1" count="1">
            <x v="72"/>
          </reference>
        </references>
      </pivotArea>
    </format>
    <format dxfId="1601">
      <pivotArea dataOnly="0" labelOnly="1" fieldPosition="0">
        <references count="2">
          <reference field="0" count="1" selected="0">
            <x v="64"/>
          </reference>
          <reference field="1" count="1">
            <x v="79"/>
          </reference>
        </references>
      </pivotArea>
    </format>
    <format dxfId="1600">
      <pivotArea dataOnly="0" labelOnly="1" fieldPosition="0">
        <references count="2">
          <reference field="0" count="1" selected="0">
            <x v="65"/>
          </reference>
          <reference field="1" count="1">
            <x v="76"/>
          </reference>
        </references>
      </pivotArea>
    </format>
    <format dxfId="1599">
      <pivotArea dataOnly="0" labelOnly="1" fieldPosition="0">
        <references count="2">
          <reference field="0" count="1" selected="0">
            <x v="66"/>
          </reference>
          <reference field="1" count="1">
            <x v="77"/>
          </reference>
        </references>
      </pivotArea>
    </format>
    <format dxfId="1598">
      <pivotArea dataOnly="0" labelOnly="1" fieldPosition="0">
        <references count="2">
          <reference field="0" count="1" selected="0">
            <x v="67"/>
          </reference>
          <reference field="1" count="1">
            <x v="78"/>
          </reference>
        </references>
      </pivotArea>
    </format>
    <format dxfId="1597">
      <pivotArea dataOnly="0" labelOnly="1" fieldPosition="0">
        <references count="2">
          <reference field="0" count="1" selected="0">
            <x v="68"/>
          </reference>
          <reference field="1" count="1">
            <x v="92"/>
          </reference>
        </references>
      </pivotArea>
    </format>
    <format dxfId="1596">
      <pivotArea dataOnly="0" labelOnly="1" fieldPosition="0">
        <references count="2">
          <reference field="0" count="1" selected="0">
            <x v="70"/>
          </reference>
          <reference field="1" count="2">
            <x v="6"/>
            <x v="92"/>
          </reference>
        </references>
      </pivotArea>
    </format>
    <format dxfId="1595">
      <pivotArea dataOnly="0" labelOnly="1" fieldPosition="0">
        <references count="2">
          <reference field="0" count="1" selected="0">
            <x v="72"/>
          </reference>
          <reference field="1" count="1">
            <x v="81"/>
          </reference>
        </references>
      </pivotArea>
    </format>
    <format dxfId="1594">
      <pivotArea dataOnly="0" labelOnly="1" fieldPosition="0">
        <references count="2">
          <reference field="0" count="1" selected="0">
            <x v="73"/>
          </reference>
          <reference field="1" count="1">
            <x v="83"/>
          </reference>
        </references>
      </pivotArea>
    </format>
    <format dxfId="1593">
      <pivotArea dataOnly="0" labelOnly="1" fieldPosition="0">
        <references count="2">
          <reference field="0" count="1" selected="0">
            <x v="76"/>
          </reference>
          <reference field="1" count="1">
            <x v="85"/>
          </reference>
        </references>
      </pivotArea>
    </format>
    <format dxfId="1592">
      <pivotArea dataOnly="0" labelOnly="1" fieldPosition="0">
        <references count="2">
          <reference field="0" count="1" selected="0">
            <x v="77"/>
          </reference>
          <reference field="1" count="1">
            <x v="86"/>
          </reference>
        </references>
      </pivotArea>
    </format>
    <format dxfId="1591">
      <pivotArea dataOnly="0" labelOnly="1" fieldPosition="0">
        <references count="2">
          <reference field="0" count="1" selected="0">
            <x v="82"/>
          </reference>
          <reference field="1" count="1">
            <x v="174"/>
          </reference>
        </references>
      </pivotArea>
    </format>
    <format dxfId="1590">
      <pivotArea dataOnly="0" labelOnly="1" fieldPosition="0">
        <references count="2">
          <reference field="0" count="1" selected="0">
            <x v="84"/>
          </reference>
          <reference field="1" count="1">
            <x v="94"/>
          </reference>
        </references>
      </pivotArea>
    </format>
    <format dxfId="1589">
      <pivotArea dataOnly="0" labelOnly="1" fieldPosition="0">
        <references count="2">
          <reference field="0" count="1" selected="0">
            <x v="85"/>
          </reference>
          <reference field="1" count="1">
            <x v="96"/>
          </reference>
        </references>
      </pivotArea>
    </format>
    <format dxfId="1588">
      <pivotArea dataOnly="0" labelOnly="1" fieldPosition="0">
        <references count="2">
          <reference field="0" count="1" selected="0">
            <x v="86"/>
          </reference>
          <reference field="1" count="2">
            <x v="144"/>
            <x v="222"/>
          </reference>
        </references>
      </pivotArea>
    </format>
    <format dxfId="1587">
      <pivotArea dataOnly="0" labelOnly="1" fieldPosition="0">
        <references count="2">
          <reference field="0" count="1" selected="0">
            <x v="87"/>
          </reference>
          <reference field="1" count="2">
            <x v="98"/>
            <x v="99"/>
          </reference>
        </references>
      </pivotArea>
    </format>
    <format dxfId="1586">
      <pivotArea dataOnly="0" labelOnly="1" fieldPosition="0">
        <references count="2">
          <reference field="0" count="1" selected="0">
            <x v="88"/>
          </reference>
          <reference field="1" count="1">
            <x v="187"/>
          </reference>
        </references>
      </pivotArea>
    </format>
    <format dxfId="1585">
      <pivotArea dataOnly="0" labelOnly="1" fieldPosition="0">
        <references count="2">
          <reference field="0" count="1" selected="0">
            <x v="91"/>
          </reference>
          <reference field="1" count="1">
            <x v="103"/>
          </reference>
        </references>
      </pivotArea>
    </format>
    <format dxfId="1584">
      <pivotArea dataOnly="0" labelOnly="1" fieldPosition="0">
        <references count="2">
          <reference field="0" count="1" selected="0">
            <x v="92"/>
          </reference>
          <reference field="1" count="1">
            <x v="104"/>
          </reference>
        </references>
      </pivotArea>
    </format>
    <format dxfId="1583">
      <pivotArea dataOnly="0" labelOnly="1" fieldPosition="0">
        <references count="2">
          <reference field="0" count="1" selected="0">
            <x v="93"/>
          </reference>
          <reference field="1" count="1">
            <x v="106"/>
          </reference>
        </references>
      </pivotArea>
    </format>
    <format dxfId="1582">
      <pivotArea dataOnly="0" labelOnly="1" fieldPosition="0">
        <references count="2">
          <reference field="0" count="1" selected="0">
            <x v="94"/>
          </reference>
          <reference field="1" count="1">
            <x v="107"/>
          </reference>
        </references>
      </pivotArea>
    </format>
    <format dxfId="1581">
      <pivotArea dataOnly="0" labelOnly="1" fieldPosition="0">
        <references count="2">
          <reference field="0" count="1" selected="0">
            <x v="96"/>
          </reference>
          <reference field="1" count="3">
            <x v="57"/>
            <x v="91"/>
            <x v="145"/>
          </reference>
        </references>
      </pivotArea>
    </format>
    <format dxfId="1580">
      <pivotArea dataOnly="0" labelOnly="1" fieldPosition="0">
        <references count="2">
          <reference field="0" count="1" selected="0">
            <x v="97"/>
          </reference>
          <reference field="1" count="2">
            <x v="109"/>
            <x v="110"/>
          </reference>
        </references>
      </pivotArea>
    </format>
    <format dxfId="1579">
      <pivotArea dataOnly="0" labelOnly="1" fieldPosition="0">
        <references count="2">
          <reference field="0" count="1" selected="0">
            <x v="98"/>
          </reference>
          <reference field="1" count="1">
            <x v="111"/>
          </reference>
        </references>
      </pivotArea>
    </format>
    <format dxfId="1578">
      <pivotArea dataOnly="0" labelOnly="1" fieldPosition="0">
        <references count="2">
          <reference field="0" count="1" selected="0">
            <x v="99"/>
          </reference>
          <reference field="1" count="3">
            <x v="112"/>
            <x v="114"/>
            <x v="115"/>
          </reference>
        </references>
      </pivotArea>
    </format>
    <format dxfId="1577">
      <pivotArea dataOnly="0" labelOnly="1" fieldPosition="0">
        <references count="2">
          <reference field="0" count="1" selected="0">
            <x v="100"/>
          </reference>
          <reference field="1" count="1">
            <x v="204"/>
          </reference>
        </references>
      </pivotArea>
    </format>
    <format dxfId="1576">
      <pivotArea dataOnly="0" labelOnly="1" fieldPosition="0">
        <references count="2">
          <reference field="0" count="1" selected="0">
            <x v="101"/>
          </reference>
          <reference field="1" count="1">
            <x v="205"/>
          </reference>
        </references>
      </pivotArea>
    </format>
    <format dxfId="1575">
      <pivotArea dataOnly="0" labelOnly="1" fieldPosition="0">
        <references count="2">
          <reference field="0" count="1" selected="0">
            <x v="102"/>
          </reference>
          <reference field="1" count="3">
            <x v="60"/>
            <x v="116"/>
            <x v="157"/>
          </reference>
        </references>
      </pivotArea>
    </format>
    <format dxfId="1574">
      <pivotArea dataOnly="0" labelOnly="1" fieldPosition="0">
        <references count="2">
          <reference field="0" count="1" selected="0">
            <x v="104"/>
          </reference>
          <reference field="1" count="1">
            <x v="118"/>
          </reference>
        </references>
      </pivotArea>
    </format>
    <format dxfId="1573">
      <pivotArea dataOnly="0" labelOnly="1" fieldPosition="0">
        <references count="2">
          <reference field="0" count="1" selected="0">
            <x v="107"/>
          </reference>
          <reference field="1" count="5">
            <x v="28"/>
            <x v="120"/>
            <x v="122"/>
            <x v="123"/>
            <x v="136"/>
          </reference>
        </references>
      </pivotArea>
    </format>
    <format dxfId="1572">
      <pivotArea dataOnly="0" labelOnly="1" fieldPosition="0">
        <references count="2">
          <reference field="0" count="1" selected="0">
            <x v="108"/>
          </reference>
          <reference field="1" count="1">
            <x v="124"/>
          </reference>
        </references>
      </pivotArea>
    </format>
    <format dxfId="1571">
      <pivotArea dataOnly="0" labelOnly="1" fieldPosition="0">
        <references count="2">
          <reference field="0" count="1" selected="0">
            <x v="109"/>
          </reference>
          <reference field="1" count="1">
            <x v="125"/>
          </reference>
        </references>
      </pivotArea>
    </format>
    <format dxfId="1570">
      <pivotArea dataOnly="0" labelOnly="1" fieldPosition="0">
        <references count="2">
          <reference field="0" count="1" selected="0">
            <x v="110"/>
          </reference>
          <reference field="1" count="1">
            <x v="126"/>
          </reference>
        </references>
      </pivotArea>
    </format>
    <format dxfId="1569">
      <pivotArea dataOnly="0" labelOnly="1" fieldPosition="0">
        <references count="2">
          <reference field="0" count="1" selected="0">
            <x v="111"/>
          </reference>
          <reference field="1" count="1">
            <x v="127"/>
          </reference>
        </references>
      </pivotArea>
    </format>
    <format dxfId="1568">
      <pivotArea dataOnly="0" labelOnly="1" fieldPosition="0">
        <references count="2">
          <reference field="0" count="1" selected="0">
            <x v="114"/>
          </reference>
          <reference field="1" count="1">
            <x v="131"/>
          </reference>
        </references>
      </pivotArea>
    </format>
    <format dxfId="1567">
      <pivotArea dataOnly="0" labelOnly="1" fieldPosition="0">
        <references count="2">
          <reference field="0" count="1" selected="0">
            <x v="115"/>
          </reference>
          <reference field="1" count="1">
            <x v="133"/>
          </reference>
        </references>
      </pivotArea>
    </format>
    <format dxfId="1566">
      <pivotArea dataOnly="0" labelOnly="1" fieldPosition="0">
        <references count="2">
          <reference field="0" count="1" selected="0">
            <x v="116"/>
          </reference>
          <reference field="1" count="2">
            <x v="134"/>
            <x v="135"/>
          </reference>
        </references>
      </pivotArea>
    </format>
    <format dxfId="1565">
      <pivotArea dataOnly="0" labelOnly="1" fieldPosition="0">
        <references count="2">
          <reference field="0" count="1" selected="0">
            <x v="117"/>
          </reference>
          <reference field="1" count="1">
            <x v="202"/>
          </reference>
        </references>
      </pivotArea>
    </format>
    <format dxfId="1564">
      <pivotArea dataOnly="0" labelOnly="1" fieldPosition="0">
        <references count="2">
          <reference field="0" count="1" selected="0">
            <x v="118"/>
          </reference>
          <reference field="1" count="1">
            <x v="137"/>
          </reference>
        </references>
      </pivotArea>
    </format>
    <format dxfId="1563">
      <pivotArea dataOnly="0" labelOnly="1" fieldPosition="0">
        <references count="2">
          <reference field="0" count="1" selected="0">
            <x v="119"/>
          </reference>
          <reference field="1" count="1">
            <x v="138"/>
          </reference>
        </references>
      </pivotArea>
    </format>
    <format dxfId="1562">
      <pivotArea dataOnly="0" labelOnly="1" fieldPosition="0">
        <references count="2">
          <reference field="0" count="1" selected="0">
            <x v="120"/>
          </reference>
          <reference field="1" count="2">
            <x v="139"/>
            <x v="143"/>
          </reference>
        </references>
      </pivotArea>
    </format>
    <format dxfId="1561">
      <pivotArea dataOnly="0" labelOnly="1" fieldPosition="0">
        <references count="2">
          <reference field="0" count="1" selected="0">
            <x v="121"/>
          </reference>
          <reference field="1" count="1">
            <x v="140"/>
          </reference>
        </references>
      </pivotArea>
    </format>
    <format dxfId="1560">
      <pivotArea dataOnly="0" labelOnly="1" fieldPosition="0">
        <references count="2">
          <reference field="0" count="1" selected="0">
            <x v="122"/>
          </reference>
          <reference field="1" count="1">
            <x v="141"/>
          </reference>
        </references>
      </pivotArea>
    </format>
    <format dxfId="1559">
      <pivotArea dataOnly="0" labelOnly="1" fieldPosition="0">
        <references count="2">
          <reference field="0" count="1" selected="0">
            <x v="123"/>
          </reference>
          <reference field="1" count="1">
            <x v="146"/>
          </reference>
        </references>
      </pivotArea>
    </format>
    <format dxfId="1558">
      <pivotArea dataOnly="0" labelOnly="1" fieldPosition="0">
        <references count="2">
          <reference field="0" count="1" selected="0">
            <x v="124"/>
          </reference>
          <reference field="1" count="1">
            <x v="147"/>
          </reference>
        </references>
      </pivotArea>
    </format>
    <format dxfId="1557">
      <pivotArea dataOnly="0" labelOnly="1" fieldPosition="0">
        <references count="2">
          <reference field="0" count="1" selected="0">
            <x v="125"/>
          </reference>
          <reference field="1" count="1">
            <x v="148"/>
          </reference>
        </references>
      </pivotArea>
    </format>
    <format dxfId="1556">
      <pivotArea dataOnly="0" labelOnly="1" fieldPosition="0">
        <references count="2">
          <reference field="0" count="1" selected="0">
            <x v="127"/>
          </reference>
          <reference field="1" count="1">
            <x v="150"/>
          </reference>
        </references>
      </pivotArea>
    </format>
    <format dxfId="1555">
      <pivotArea dataOnly="0" labelOnly="1" fieldPosition="0">
        <references count="2">
          <reference field="0" count="1" selected="0">
            <x v="132"/>
          </reference>
          <reference field="1" count="1">
            <x v="153"/>
          </reference>
        </references>
      </pivotArea>
    </format>
    <format dxfId="1554">
      <pivotArea dataOnly="0" labelOnly="1" fieldPosition="0">
        <references count="2">
          <reference field="0" count="1" selected="0">
            <x v="135"/>
          </reference>
          <reference field="1" count="3">
            <x v="82"/>
            <x v="97"/>
            <x v="156"/>
          </reference>
        </references>
      </pivotArea>
    </format>
    <format dxfId="1553">
      <pivotArea dataOnly="0" labelOnly="1" fieldPosition="0">
        <references count="2">
          <reference field="0" count="1" selected="0">
            <x v="136"/>
          </reference>
          <reference field="1" count="1">
            <x v="158"/>
          </reference>
        </references>
      </pivotArea>
    </format>
    <format dxfId="1552">
      <pivotArea dataOnly="0" labelOnly="1" fieldPosition="0">
        <references count="2">
          <reference field="0" count="1" selected="0">
            <x v="137"/>
          </reference>
          <reference field="1" count="1">
            <x v="160"/>
          </reference>
        </references>
      </pivotArea>
    </format>
    <format dxfId="1551">
      <pivotArea dataOnly="0" labelOnly="1" fieldPosition="0">
        <references count="2">
          <reference field="0" count="1" selected="0">
            <x v="138"/>
          </reference>
          <reference field="1" count="1">
            <x v="162"/>
          </reference>
        </references>
      </pivotArea>
    </format>
    <format dxfId="1550">
      <pivotArea dataOnly="0" labelOnly="1" fieldPosition="0">
        <references count="2">
          <reference field="0" count="1" selected="0">
            <x v="139"/>
          </reference>
          <reference field="1" count="1">
            <x v="164"/>
          </reference>
        </references>
      </pivotArea>
    </format>
    <format dxfId="1549">
      <pivotArea dataOnly="0" labelOnly="1" fieldPosition="0">
        <references count="2">
          <reference field="0" count="1" selected="0">
            <x v="140"/>
          </reference>
          <reference field="1" count="1">
            <x v="165"/>
          </reference>
        </references>
      </pivotArea>
    </format>
    <format dxfId="1548">
      <pivotArea dataOnly="0" labelOnly="1" fieldPosition="0">
        <references count="2">
          <reference field="0" count="1" selected="0">
            <x v="141"/>
          </reference>
          <reference field="1" count="1">
            <x v="166"/>
          </reference>
        </references>
      </pivotArea>
    </format>
    <format dxfId="1547">
      <pivotArea dataOnly="0" labelOnly="1" fieldPosition="0">
        <references count="2">
          <reference field="0" count="1" selected="0">
            <x v="142"/>
          </reference>
          <reference field="1" count="1">
            <x v="167"/>
          </reference>
        </references>
      </pivotArea>
    </format>
    <format dxfId="1546">
      <pivotArea dataOnly="0" labelOnly="1" fieldPosition="0">
        <references count="2">
          <reference field="0" count="1" selected="0">
            <x v="143"/>
          </reference>
          <reference field="1" count="1">
            <x v="168"/>
          </reference>
        </references>
      </pivotArea>
    </format>
    <format dxfId="1545">
      <pivotArea dataOnly="0" labelOnly="1" fieldPosition="0">
        <references count="2">
          <reference field="0" count="1" selected="0">
            <x v="144"/>
          </reference>
          <reference field="1" count="1">
            <x v="186"/>
          </reference>
        </references>
      </pivotArea>
    </format>
    <format dxfId="1544">
      <pivotArea dataOnly="0" labelOnly="1" fieldPosition="0">
        <references count="2">
          <reference field="0" count="1" selected="0">
            <x v="145"/>
          </reference>
          <reference field="1" count="1">
            <x v="169"/>
          </reference>
        </references>
      </pivotArea>
    </format>
    <format dxfId="1543">
      <pivotArea dataOnly="0" labelOnly="1" fieldPosition="0">
        <references count="2">
          <reference field="0" count="1" selected="0">
            <x v="146"/>
          </reference>
          <reference field="1" count="1">
            <x v="170"/>
          </reference>
        </references>
      </pivotArea>
    </format>
    <format dxfId="1542">
      <pivotArea dataOnly="0" labelOnly="1" fieldPosition="0">
        <references count="2">
          <reference field="0" count="1" selected="0">
            <x v="147"/>
          </reference>
          <reference field="1" count="1">
            <x v="171"/>
          </reference>
        </references>
      </pivotArea>
    </format>
    <format dxfId="1541">
      <pivotArea dataOnly="0" labelOnly="1" fieldPosition="0">
        <references count="2">
          <reference field="0" count="1" selected="0">
            <x v="148"/>
          </reference>
          <reference field="1" count="1">
            <x v="172"/>
          </reference>
        </references>
      </pivotArea>
    </format>
    <format dxfId="1540">
      <pivotArea dataOnly="0" labelOnly="1" fieldPosition="0">
        <references count="2">
          <reference field="0" count="1" selected="0">
            <x v="149"/>
          </reference>
          <reference field="1" count="1">
            <x v="173"/>
          </reference>
        </references>
      </pivotArea>
    </format>
    <format dxfId="1539">
      <pivotArea dataOnly="0" labelOnly="1" fieldPosition="0">
        <references count="2">
          <reference field="0" count="1" selected="0">
            <x v="150"/>
          </reference>
          <reference field="1" count="1">
            <x v="176"/>
          </reference>
        </references>
      </pivotArea>
    </format>
    <format dxfId="1538">
      <pivotArea dataOnly="0" labelOnly="1" fieldPosition="0">
        <references count="2">
          <reference field="0" count="1" selected="0">
            <x v="151"/>
          </reference>
          <reference field="1" count="1">
            <x v="177"/>
          </reference>
        </references>
      </pivotArea>
    </format>
    <format dxfId="1537">
      <pivotArea dataOnly="0" labelOnly="1" fieldPosition="0">
        <references count="2">
          <reference field="0" count="1" selected="0">
            <x v="152"/>
          </reference>
          <reference field="1" count="1">
            <x v="226"/>
          </reference>
        </references>
      </pivotArea>
    </format>
    <format dxfId="1536">
      <pivotArea dataOnly="0" labelOnly="1" fieldPosition="0">
        <references count="2">
          <reference field="0" count="1" selected="0">
            <x v="153"/>
          </reference>
          <reference field="1" count="1">
            <x v="178"/>
          </reference>
        </references>
      </pivotArea>
    </format>
    <format dxfId="1535">
      <pivotArea dataOnly="0" labelOnly="1" fieldPosition="0">
        <references count="2">
          <reference field="0" count="1" selected="0">
            <x v="154"/>
          </reference>
          <reference field="1" count="1">
            <x v="181"/>
          </reference>
        </references>
      </pivotArea>
    </format>
    <format dxfId="1534">
      <pivotArea dataOnly="0" labelOnly="1" fieldPosition="0">
        <references count="2">
          <reference field="0" count="1" selected="0">
            <x v="156"/>
          </reference>
          <reference field="1" count="1">
            <x v="183"/>
          </reference>
        </references>
      </pivotArea>
    </format>
    <format dxfId="1533">
      <pivotArea dataOnly="0" labelOnly="1" fieldPosition="0">
        <references count="2">
          <reference field="0" count="1" selected="0">
            <x v="157"/>
          </reference>
          <reference field="1" count="1">
            <x v="184"/>
          </reference>
        </references>
      </pivotArea>
    </format>
    <format dxfId="1532">
      <pivotArea dataOnly="0" labelOnly="1" fieldPosition="0">
        <references count="2">
          <reference field="0" count="1" selected="0">
            <x v="158"/>
          </reference>
          <reference field="1" count="1">
            <x v="185"/>
          </reference>
        </references>
      </pivotArea>
    </format>
    <format dxfId="1531">
      <pivotArea dataOnly="0" labelOnly="1" fieldPosition="0">
        <references count="2">
          <reference field="0" count="1" selected="0">
            <x v="159"/>
          </reference>
          <reference field="1" count="1">
            <x v="187"/>
          </reference>
        </references>
      </pivotArea>
    </format>
    <format dxfId="1530">
      <pivotArea dataOnly="0" labelOnly="1" fieldPosition="0">
        <references count="2">
          <reference field="0" count="1" selected="0">
            <x v="160"/>
          </reference>
          <reference field="1" count="1">
            <x v="188"/>
          </reference>
        </references>
      </pivotArea>
    </format>
    <format dxfId="1529">
      <pivotArea dataOnly="0" labelOnly="1" fieldPosition="0">
        <references count="2">
          <reference field="0" count="1" selected="0">
            <x v="161"/>
          </reference>
          <reference field="1" count="1">
            <x v="189"/>
          </reference>
        </references>
      </pivotArea>
    </format>
    <format dxfId="1528">
      <pivotArea dataOnly="0" labelOnly="1" fieldPosition="0">
        <references count="2">
          <reference field="0" count="1" selected="0">
            <x v="163"/>
          </reference>
          <reference field="1" count="1">
            <x v="7"/>
          </reference>
        </references>
      </pivotArea>
    </format>
    <format dxfId="1527">
      <pivotArea dataOnly="0" labelOnly="1" fieldPosition="0">
        <references count="2">
          <reference field="0" count="1" selected="0">
            <x v="164"/>
          </reference>
          <reference field="1" count="1">
            <x v="191"/>
          </reference>
        </references>
      </pivotArea>
    </format>
    <format dxfId="1526">
      <pivotArea dataOnly="0" labelOnly="1" fieldPosition="0">
        <references count="2">
          <reference field="0" count="1" selected="0">
            <x v="165"/>
          </reference>
          <reference field="1" count="1">
            <x v="163"/>
          </reference>
        </references>
      </pivotArea>
    </format>
    <format dxfId="1525">
      <pivotArea dataOnly="0" labelOnly="1" fieldPosition="0">
        <references count="2">
          <reference field="0" count="1" selected="0">
            <x v="166"/>
          </reference>
          <reference field="1" count="1">
            <x v="193"/>
          </reference>
        </references>
      </pivotArea>
    </format>
    <format dxfId="1524">
      <pivotArea dataOnly="0" labelOnly="1" fieldPosition="0">
        <references count="2">
          <reference field="0" count="1" selected="0">
            <x v="169"/>
          </reference>
          <reference field="1" count="1">
            <x v="196"/>
          </reference>
        </references>
      </pivotArea>
    </format>
    <format dxfId="1523">
      <pivotArea dataOnly="0" labelOnly="1" fieldPosition="0">
        <references count="2">
          <reference field="0" count="1" selected="0">
            <x v="170"/>
          </reference>
          <reference field="1" count="2">
            <x v="161"/>
            <x v="258"/>
          </reference>
        </references>
      </pivotArea>
    </format>
    <format dxfId="1522">
      <pivotArea dataOnly="0" labelOnly="1" fieldPosition="0">
        <references count="2">
          <reference field="0" count="1" selected="0">
            <x v="171"/>
          </reference>
          <reference field="1" count="1">
            <x v="197"/>
          </reference>
        </references>
      </pivotArea>
    </format>
    <format dxfId="1521">
      <pivotArea dataOnly="0" labelOnly="1" fieldPosition="0">
        <references count="2">
          <reference field="0" count="1" selected="0">
            <x v="172"/>
          </reference>
          <reference field="1" count="1">
            <x v="198"/>
          </reference>
        </references>
      </pivotArea>
    </format>
    <format dxfId="1520">
      <pivotArea dataOnly="0" labelOnly="1" fieldPosition="0">
        <references count="2">
          <reference field="0" count="1" selected="0">
            <x v="173"/>
          </reference>
          <reference field="1" count="1">
            <x v="199"/>
          </reference>
        </references>
      </pivotArea>
    </format>
    <format dxfId="1519">
      <pivotArea dataOnly="0" labelOnly="1" fieldPosition="0">
        <references count="2">
          <reference field="0" count="1" selected="0">
            <x v="174"/>
          </reference>
          <reference field="1" count="1">
            <x v="227"/>
          </reference>
        </references>
      </pivotArea>
    </format>
    <format dxfId="1518">
      <pivotArea dataOnly="0" labelOnly="1" fieldPosition="0">
        <references count="2">
          <reference field="0" count="1" selected="0">
            <x v="176"/>
          </reference>
          <reference field="1" count="1">
            <x v="206"/>
          </reference>
        </references>
      </pivotArea>
    </format>
    <format dxfId="1517">
      <pivotArea dataOnly="0" labelOnly="1" fieldPosition="0">
        <references count="2">
          <reference field="0" count="1" selected="0">
            <x v="177"/>
          </reference>
          <reference field="1" count="1">
            <x v="209"/>
          </reference>
        </references>
      </pivotArea>
    </format>
    <format dxfId="1516">
      <pivotArea dataOnly="0" labelOnly="1" fieldPosition="0">
        <references count="2">
          <reference field="0" count="1" selected="0">
            <x v="178"/>
          </reference>
          <reference field="1" count="1">
            <x v="211"/>
          </reference>
        </references>
      </pivotArea>
    </format>
    <format dxfId="1515">
      <pivotArea dataOnly="0" labelOnly="1" fieldPosition="0">
        <references count="2">
          <reference field="0" count="1" selected="0">
            <x v="179"/>
          </reference>
          <reference field="1" count="1">
            <x v="212"/>
          </reference>
        </references>
      </pivotArea>
    </format>
    <format dxfId="1514">
      <pivotArea dataOnly="0" labelOnly="1" fieldPosition="0">
        <references count="2">
          <reference field="0" count="1" selected="0">
            <x v="180"/>
          </reference>
          <reference field="1" count="1">
            <x v="213"/>
          </reference>
        </references>
      </pivotArea>
    </format>
    <format dxfId="1513">
      <pivotArea dataOnly="0" labelOnly="1" fieldPosition="0">
        <references count="2">
          <reference field="0" count="1" selected="0">
            <x v="181"/>
          </reference>
          <reference field="1" count="1">
            <x v="214"/>
          </reference>
        </references>
      </pivotArea>
    </format>
    <format dxfId="1512">
      <pivotArea dataOnly="0" labelOnly="1" fieldPosition="0">
        <references count="2">
          <reference field="0" count="1" selected="0">
            <x v="183"/>
          </reference>
          <reference field="1" count="1">
            <x v="216"/>
          </reference>
        </references>
      </pivotArea>
    </format>
    <format dxfId="1511">
      <pivotArea dataOnly="0" labelOnly="1" fieldPosition="0">
        <references count="2">
          <reference field="0" count="1" selected="0">
            <x v="185"/>
          </reference>
          <reference field="1" count="1">
            <x v="219"/>
          </reference>
        </references>
      </pivotArea>
    </format>
    <format dxfId="1510">
      <pivotArea dataOnly="0" labelOnly="1" fieldPosition="0">
        <references count="2">
          <reference field="0" count="1" selected="0">
            <x v="186"/>
          </reference>
          <reference field="1" count="1">
            <x v="220"/>
          </reference>
        </references>
      </pivotArea>
    </format>
    <format dxfId="1509">
      <pivotArea dataOnly="0" labelOnly="1" fieldPosition="0">
        <references count="2">
          <reference field="0" count="1" selected="0">
            <x v="187"/>
          </reference>
          <reference field="1" count="2">
            <x v="223"/>
            <x v="254"/>
          </reference>
        </references>
      </pivotArea>
    </format>
    <format dxfId="1508">
      <pivotArea dataOnly="0" labelOnly="1" fieldPosition="0">
        <references count="2">
          <reference field="0" count="1" selected="0">
            <x v="189"/>
          </reference>
          <reference field="1" count="1">
            <x v="225"/>
          </reference>
        </references>
      </pivotArea>
    </format>
    <format dxfId="1507">
      <pivotArea dataOnly="0" labelOnly="1" fieldPosition="0">
        <references count="2">
          <reference field="0" count="1" selected="0">
            <x v="190"/>
          </reference>
          <reference field="1" count="1">
            <x v="129"/>
          </reference>
        </references>
      </pivotArea>
    </format>
    <format dxfId="1506">
      <pivotArea dataOnly="0" labelOnly="1" fieldPosition="0">
        <references count="2">
          <reference field="0" count="1" selected="0">
            <x v="191"/>
          </reference>
          <reference field="1" count="1">
            <x v="229"/>
          </reference>
        </references>
      </pivotArea>
    </format>
    <format dxfId="1505">
      <pivotArea dataOnly="0" labelOnly="1" fieldPosition="0">
        <references count="2">
          <reference field="0" count="1" selected="0">
            <x v="192"/>
          </reference>
          <reference field="1" count="1">
            <x v="230"/>
          </reference>
        </references>
      </pivotArea>
    </format>
    <format dxfId="1504">
      <pivotArea dataOnly="0" labelOnly="1" fieldPosition="0">
        <references count="2">
          <reference field="0" count="1" selected="0">
            <x v="193"/>
          </reference>
          <reference field="1" count="1">
            <x v="231"/>
          </reference>
        </references>
      </pivotArea>
    </format>
    <format dxfId="1503">
      <pivotArea dataOnly="0" labelOnly="1" fieldPosition="0">
        <references count="2">
          <reference field="0" count="1" selected="0">
            <x v="194"/>
          </reference>
          <reference field="1" count="1">
            <x v="233"/>
          </reference>
        </references>
      </pivotArea>
    </format>
    <format dxfId="1502">
      <pivotArea dataOnly="0" labelOnly="1" fieldPosition="0">
        <references count="2">
          <reference field="0" count="1" selected="0">
            <x v="195"/>
          </reference>
          <reference field="1" count="1">
            <x v="232"/>
          </reference>
        </references>
      </pivotArea>
    </format>
    <format dxfId="1501">
      <pivotArea dataOnly="0" labelOnly="1" fieldPosition="0">
        <references count="2">
          <reference field="0" count="1" selected="0">
            <x v="196"/>
          </reference>
          <reference field="1" count="1">
            <x v="201"/>
          </reference>
        </references>
      </pivotArea>
    </format>
    <format dxfId="1500">
      <pivotArea dataOnly="0" labelOnly="1" fieldPosition="0">
        <references count="2">
          <reference field="0" count="1" selected="0">
            <x v="198"/>
          </reference>
          <reference field="1" count="2">
            <x v="238"/>
            <x v="239"/>
          </reference>
        </references>
      </pivotArea>
    </format>
    <format dxfId="1499">
      <pivotArea dataOnly="0" labelOnly="1" fieldPosition="0">
        <references count="2">
          <reference field="0" count="1" selected="0">
            <x v="199"/>
          </reference>
          <reference field="1" count="1">
            <x v="243"/>
          </reference>
        </references>
      </pivotArea>
    </format>
    <format dxfId="1498">
      <pivotArea dataOnly="0" labelOnly="1" fieldPosition="0">
        <references count="2">
          <reference field="0" count="1" selected="0">
            <x v="200"/>
          </reference>
          <reference field="1" count="1">
            <x v="245"/>
          </reference>
        </references>
      </pivotArea>
    </format>
    <format dxfId="1497">
      <pivotArea dataOnly="0" labelOnly="1" fieldPosition="0">
        <references count="2">
          <reference field="0" count="1" selected="0">
            <x v="201"/>
          </reference>
          <reference field="1" count="1">
            <x v="247"/>
          </reference>
        </references>
      </pivotArea>
    </format>
    <format dxfId="1496">
      <pivotArea dataOnly="0" labelOnly="1" fieldPosition="0">
        <references count="2">
          <reference field="0" count="1" selected="0">
            <x v="202"/>
          </reference>
          <reference field="1" count="9">
            <x v="50"/>
            <x v="102"/>
            <x v="179"/>
            <x v="182"/>
            <x v="217"/>
            <x v="240"/>
            <x v="242"/>
            <x v="250"/>
            <x v="252"/>
          </reference>
        </references>
      </pivotArea>
    </format>
    <format dxfId="1495">
      <pivotArea dataOnly="0" labelOnly="1" fieldPosition="0">
        <references count="2">
          <reference field="0" count="1" selected="0">
            <x v="203"/>
          </reference>
          <reference field="1" count="1">
            <x v="200"/>
          </reference>
        </references>
      </pivotArea>
    </format>
    <format dxfId="1494">
      <pivotArea dataOnly="0" labelOnly="1" fieldPosition="0">
        <references count="2">
          <reference field="0" count="1" selected="0">
            <x v="205"/>
          </reference>
          <reference field="1" count="1">
            <x v="208"/>
          </reference>
        </references>
      </pivotArea>
    </format>
    <format dxfId="1493">
      <pivotArea dataOnly="0" labelOnly="1" fieldPosition="0">
        <references count="2">
          <reference field="0" count="1" selected="0">
            <x v="207"/>
          </reference>
          <reference field="1" count="1">
            <x v="255"/>
          </reference>
        </references>
      </pivotArea>
    </format>
    <format dxfId="1492">
      <pivotArea dataOnly="0" labelOnly="1" fieldPosition="0">
        <references count="2">
          <reference field="0" count="1" selected="0">
            <x v="208"/>
          </reference>
          <reference field="1" count="1">
            <x v="256"/>
          </reference>
        </references>
      </pivotArea>
    </format>
    <format dxfId="1491">
      <pivotArea dataOnly="0" labelOnly="1" fieldPosition="0">
        <references count="2">
          <reference field="0" count="1" selected="0">
            <x v="209"/>
          </reference>
          <reference field="1" count="1">
            <x v="257"/>
          </reference>
        </references>
      </pivotArea>
    </format>
    <format dxfId="1490">
      <pivotArea dataOnly="0" labelOnly="1" fieldPosition="0">
        <references count="2">
          <reference field="0" count="1" selected="0">
            <x v="210"/>
          </reference>
          <reference field="1" count="1">
            <x v="259"/>
          </reference>
        </references>
      </pivotArea>
    </format>
    <format dxfId="1489">
      <pivotArea dataOnly="0" labelOnly="1" fieldPosition="0">
        <references count="2">
          <reference field="0" count="1" selected="0">
            <x v="211"/>
          </reference>
          <reference field="1" count="1">
            <x v="260"/>
          </reference>
        </references>
      </pivotArea>
    </format>
    <format dxfId="1488">
      <pivotArea dataOnly="0" labelOnly="1" fieldPosition="0">
        <references count="3">
          <reference field="0" count="1" selected="0">
            <x v="0"/>
          </reference>
          <reference field="1" count="1" selected="0">
            <x v="2"/>
          </reference>
          <reference field="3" count="6">
            <x v="2"/>
            <x v="3"/>
            <x v="4"/>
            <x v="5"/>
            <x v="6"/>
            <x v="7"/>
          </reference>
        </references>
      </pivotArea>
    </format>
    <format dxfId="1487">
      <pivotArea dataOnly="0" labelOnly="1" fieldPosition="0">
        <references count="3">
          <reference field="0" count="1" selected="0">
            <x v="1"/>
          </reference>
          <reference field="1" count="1" selected="0">
            <x v="3"/>
          </reference>
          <reference field="3" count="6">
            <x v="1"/>
            <x v="2"/>
            <x v="4"/>
            <x v="5"/>
            <x v="6"/>
            <x v="7"/>
          </reference>
        </references>
      </pivotArea>
    </format>
    <format dxfId="1486">
      <pivotArea dataOnly="0" labelOnly="1" fieldPosition="0">
        <references count="3">
          <reference field="0" count="1" selected="0">
            <x v="2"/>
          </reference>
          <reference field="1" count="1" selected="0">
            <x v="228"/>
          </reference>
          <reference field="3" count="3">
            <x v="0"/>
            <x v="1"/>
            <x v="2"/>
          </reference>
        </references>
      </pivotArea>
    </format>
    <format dxfId="1485">
      <pivotArea dataOnly="0" labelOnly="1" fieldPosition="0">
        <references count="3">
          <reference field="0" count="1" selected="0">
            <x v="2"/>
          </reference>
          <reference field="1" count="1" selected="0">
            <x v="235"/>
          </reference>
          <reference field="3" count="5">
            <x v="1"/>
            <x v="2"/>
            <x v="3"/>
            <x v="4"/>
            <x v="5"/>
          </reference>
        </references>
      </pivotArea>
    </format>
    <format dxfId="1484">
      <pivotArea dataOnly="0" labelOnly="1" fieldPosition="0">
        <references count="3">
          <reference field="0" count="1" selected="0">
            <x v="2"/>
          </reference>
          <reference field="1" count="1" selected="0">
            <x v="236"/>
          </reference>
          <reference field="3" count="0"/>
        </references>
      </pivotArea>
    </format>
    <format dxfId="1483">
      <pivotArea dataOnly="0" labelOnly="1" fieldPosition="0">
        <references count="3">
          <reference field="0" count="1" selected="0">
            <x v="2"/>
          </reference>
          <reference field="1" count="1" selected="0">
            <x v="237"/>
          </reference>
          <reference field="3" count="6">
            <x v="2"/>
            <x v="3"/>
            <x v="4"/>
            <x v="5"/>
            <x v="6"/>
            <x v="7"/>
          </reference>
        </references>
      </pivotArea>
    </format>
    <format dxfId="1482">
      <pivotArea dataOnly="0" labelOnly="1" fieldPosition="0">
        <references count="3">
          <reference field="0" count="1" selected="0">
            <x v="3"/>
          </reference>
          <reference field="1" count="1" selected="0">
            <x v="6"/>
          </reference>
          <reference field="3" count="6">
            <x v="0"/>
            <x v="1"/>
            <x v="2"/>
            <x v="3"/>
            <x v="4"/>
            <x v="5"/>
          </reference>
        </references>
      </pivotArea>
    </format>
    <format dxfId="1481">
      <pivotArea dataOnly="0" labelOnly="1" fieldPosition="0">
        <references count="3">
          <reference field="0" count="1" selected="0">
            <x v="3"/>
          </reference>
          <reference field="1" count="1" selected="0">
            <x v="92"/>
          </reference>
          <reference field="3" count="5">
            <x v="1"/>
            <x v="2"/>
            <x v="3"/>
            <x v="4"/>
            <x v="5"/>
          </reference>
        </references>
      </pivotArea>
    </format>
    <format dxfId="1480">
      <pivotArea dataOnly="0" labelOnly="1" fieldPosition="0">
        <references count="3">
          <reference field="0" count="1" selected="0">
            <x v="4"/>
          </reference>
          <reference field="1" count="1" selected="0">
            <x v="8"/>
          </reference>
          <reference field="3" count="0"/>
        </references>
      </pivotArea>
    </format>
    <format dxfId="1479">
      <pivotArea dataOnly="0" labelOnly="1" fieldPosition="0">
        <references count="3">
          <reference field="0" count="1" selected="0">
            <x v="6"/>
          </reference>
          <reference field="1" count="1" selected="0">
            <x v="11"/>
          </reference>
          <reference field="3" count="0"/>
        </references>
      </pivotArea>
    </format>
    <format dxfId="1478">
      <pivotArea dataOnly="0" labelOnly="1" fieldPosition="0">
        <references count="3">
          <reference field="0" count="1" selected="0">
            <x v="7"/>
          </reference>
          <reference field="1" count="1" selected="0">
            <x v="12"/>
          </reference>
          <reference field="3" count="2">
            <x v="0"/>
            <x v="1"/>
          </reference>
        </references>
      </pivotArea>
    </format>
    <format dxfId="1477">
      <pivotArea dataOnly="0" labelOnly="1" fieldPosition="0">
        <references count="3">
          <reference field="0" count="1" selected="0">
            <x v="8"/>
          </reference>
          <reference field="1" count="1" selected="0">
            <x v="15"/>
          </reference>
          <reference field="3" count="2">
            <x v="0"/>
            <x v="1"/>
          </reference>
        </references>
      </pivotArea>
    </format>
    <format dxfId="1476">
      <pivotArea dataOnly="0" labelOnly="1" fieldPosition="0">
        <references count="3">
          <reference field="0" count="1" selected="0">
            <x v="8"/>
          </reference>
          <reference field="1" count="1" selected="0">
            <x v="17"/>
          </reference>
          <reference field="3" count="2">
            <x v="0"/>
            <x v="1"/>
          </reference>
        </references>
      </pivotArea>
    </format>
    <format dxfId="1475">
      <pivotArea dataOnly="0" labelOnly="1" fieldPosition="0">
        <references count="3">
          <reference field="0" count="1" selected="0">
            <x v="10"/>
          </reference>
          <reference field="1" count="1" selected="0">
            <x v="13"/>
          </reference>
          <reference field="3" count="1">
            <x v="7"/>
          </reference>
        </references>
      </pivotArea>
    </format>
    <format dxfId="1474">
      <pivotArea dataOnly="0" labelOnly="1" fieldPosition="0">
        <references count="3">
          <reference field="0" count="1" selected="0">
            <x v="11"/>
          </reference>
          <reference field="1" count="1" selected="0">
            <x v="14"/>
          </reference>
          <reference field="3" count="3">
            <x v="0"/>
            <x v="1"/>
            <x v="2"/>
          </reference>
        </references>
      </pivotArea>
    </format>
    <format dxfId="1473">
      <pivotArea dataOnly="0" labelOnly="1" fieldPosition="0">
        <references count="3">
          <reference field="0" count="1" selected="0">
            <x v="12"/>
          </reference>
          <reference field="1" count="1" selected="0">
            <x v="22"/>
          </reference>
          <reference field="3" count="2">
            <x v="6"/>
            <x v="7"/>
          </reference>
        </references>
      </pivotArea>
    </format>
    <format dxfId="1472">
      <pivotArea dataOnly="0" labelOnly="1" fieldPosition="0">
        <references count="3">
          <reference field="0" count="1" selected="0">
            <x v="13"/>
          </reference>
          <reference field="1" count="1" selected="0">
            <x v="249"/>
          </reference>
          <reference field="3" count="4">
            <x v="0"/>
            <x v="1"/>
            <x v="2"/>
            <x v="3"/>
          </reference>
        </references>
      </pivotArea>
    </format>
    <format dxfId="1471">
      <pivotArea dataOnly="0" labelOnly="1" fieldPosition="0">
        <references count="3">
          <reference field="0" count="1" selected="0">
            <x v="14"/>
          </reference>
          <reference field="1" count="1" selected="0">
            <x v="16"/>
          </reference>
          <reference field="3" count="6">
            <x v="1"/>
            <x v="2"/>
            <x v="3"/>
            <x v="4"/>
            <x v="5"/>
            <x v="6"/>
          </reference>
        </references>
      </pivotArea>
    </format>
    <format dxfId="1470">
      <pivotArea dataOnly="0" labelOnly="1" fieldPosition="0">
        <references count="3">
          <reference field="0" count="1" selected="0">
            <x v="14"/>
          </reference>
          <reference field="1" count="1" selected="0">
            <x v="248"/>
          </reference>
          <reference field="3" count="0"/>
        </references>
      </pivotArea>
    </format>
    <format dxfId="1469">
      <pivotArea dataOnly="0" labelOnly="1" fieldPosition="0">
        <references count="3">
          <reference field="0" count="1" selected="0">
            <x v="15"/>
          </reference>
          <reference field="1" count="1" selected="0">
            <x v="19"/>
          </reference>
          <reference field="3" count="0"/>
        </references>
      </pivotArea>
    </format>
    <format dxfId="1468">
      <pivotArea dataOnly="0" labelOnly="1" fieldPosition="0">
        <references count="3">
          <reference field="0" count="1" selected="0">
            <x v="15"/>
          </reference>
          <reference field="1" count="1" selected="0">
            <x v="20"/>
          </reference>
          <reference field="3" count="0"/>
        </references>
      </pivotArea>
    </format>
    <format dxfId="1467">
      <pivotArea dataOnly="0" labelOnly="1" fieldPosition="0">
        <references count="3">
          <reference field="0" count="1" selected="0">
            <x v="15"/>
          </reference>
          <reference field="1" count="1" selected="0">
            <x v="221"/>
          </reference>
          <reference field="3" count="1">
            <x v="2"/>
          </reference>
        </references>
      </pivotArea>
    </format>
    <format dxfId="1466">
      <pivotArea dataOnly="0" labelOnly="1" fieldPosition="0">
        <references count="3">
          <reference field="0" count="1" selected="0">
            <x v="16"/>
          </reference>
          <reference field="1" count="1" selected="0">
            <x v="21"/>
          </reference>
          <reference field="3" count="3">
            <x v="0"/>
            <x v="1"/>
            <x v="2"/>
          </reference>
        </references>
      </pivotArea>
    </format>
    <format dxfId="1465">
      <pivotArea dataOnly="0" labelOnly="1" fieldPosition="0">
        <references count="3">
          <reference field="0" count="1" selected="0">
            <x v="17"/>
          </reference>
          <reference field="1" count="1" selected="0">
            <x v="23"/>
          </reference>
          <reference field="3" count="1">
            <x v="1"/>
          </reference>
        </references>
      </pivotArea>
    </format>
    <format dxfId="1464">
      <pivotArea dataOnly="0" labelOnly="1" fieldPosition="0">
        <references count="3">
          <reference field="0" count="1" selected="0">
            <x v="18"/>
          </reference>
          <reference field="1" count="1" selected="0">
            <x v="25"/>
          </reference>
          <reference field="3" count="6">
            <x v="1"/>
            <x v="2"/>
            <x v="4"/>
            <x v="5"/>
            <x v="6"/>
            <x v="7"/>
          </reference>
        </references>
      </pivotArea>
    </format>
    <format dxfId="1463">
      <pivotArea dataOnly="0" labelOnly="1" fieldPosition="0">
        <references count="3">
          <reference field="0" count="1" selected="0">
            <x v="19"/>
          </reference>
          <reference field="1" count="1" selected="0">
            <x v="29"/>
          </reference>
          <reference field="3" count="0"/>
        </references>
      </pivotArea>
    </format>
    <format dxfId="1462">
      <pivotArea dataOnly="0" labelOnly="1" fieldPosition="0">
        <references count="3">
          <reference field="0" count="1" selected="0">
            <x v="20"/>
          </reference>
          <reference field="1" count="1" selected="0">
            <x v="30"/>
          </reference>
          <reference field="3" count="7">
            <x v="1"/>
            <x v="2"/>
            <x v="3"/>
            <x v="4"/>
            <x v="5"/>
            <x v="6"/>
            <x v="7"/>
          </reference>
        </references>
      </pivotArea>
    </format>
    <format dxfId="1461">
      <pivotArea dataOnly="0" labelOnly="1" fieldPosition="0">
        <references count="3">
          <reference field="0" count="1" selected="0">
            <x v="22"/>
          </reference>
          <reference field="1" count="1" selected="0">
            <x v="132"/>
          </reference>
          <reference field="3" count="4">
            <x v="0"/>
            <x v="1"/>
            <x v="2"/>
            <x v="3"/>
          </reference>
        </references>
      </pivotArea>
    </format>
    <format dxfId="1460">
      <pivotArea dataOnly="0" labelOnly="1" fieldPosition="0">
        <references count="3">
          <reference field="0" count="1" selected="0">
            <x v="22"/>
          </reference>
          <reference field="1" count="1" selected="0">
            <x v="234"/>
          </reference>
          <reference field="3" count="4">
            <x v="0"/>
            <x v="1"/>
            <x v="2"/>
            <x v="3"/>
          </reference>
        </references>
      </pivotArea>
    </format>
    <format dxfId="1459">
      <pivotArea dataOnly="0" labelOnly="1" fieldPosition="0">
        <references count="3">
          <reference field="0" count="1" selected="0">
            <x v="22"/>
          </reference>
          <reference field="1" count="1" selected="0">
            <x v="244"/>
          </reference>
          <reference field="3" count="0"/>
        </references>
      </pivotArea>
    </format>
    <format dxfId="1458">
      <pivotArea dataOnly="0" labelOnly="1" fieldPosition="0">
        <references count="3">
          <reference field="0" count="1" selected="0">
            <x v="23"/>
          </reference>
          <reference field="1" count="1" selected="0">
            <x v="31"/>
          </reference>
          <reference field="3" count="0"/>
        </references>
      </pivotArea>
    </format>
    <format dxfId="1457">
      <pivotArea dataOnly="0" labelOnly="1" fieldPosition="0">
        <references count="3">
          <reference field="0" count="1" selected="0">
            <x v="26"/>
          </reference>
          <reference field="1" count="1" selected="0">
            <x v="33"/>
          </reference>
          <reference field="3" count="2">
            <x v="6"/>
            <x v="7"/>
          </reference>
        </references>
      </pivotArea>
    </format>
    <format dxfId="1456">
      <pivotArea dataOnly="0" labelOnly="1" fieldPosition="0">
        <references count="3">
          <reference field="0" count="1" selected="0">
            <x v="27"/>
          </reference>
          <reference field="1" count="1" selected="0">
            <x v="34"/>
          </reference>
          <reference field="3" count="0"/>
        </references>
      </pivotArea>
    </format>
    <format dxfId="1455">
      <pivotArea dataOnly="0" labelOnly="1" fieldPosition="0">
        <references count="3">
          <reference field="0" count="1" selected="0">
            <x v="28"/>
          </reference>
          <reference field="1" count="1" selected="0">
            <x v="35"/>
          </reference>
          <reference field="3" count="2">
            <x v="0"/>
            <x v="1"/>
          </reference>
        </references>
      </pivotArea>
    </format>
    <format dxfId="1454">
      <pivotArea dataOnly="0" labelOnly="1" fieldPosition="0">
        <references count="3">
          <reference field="0" count="1" selected="0">
            <x v="29"/>
          </reference>
          <reference field="1" count="1" selected="0">
            <x v="1"/>
          </reference>
          <reference field="3" count="7">
            <x v="1"/>
            <x v="2"/>
            <x v="3"/>
            <x v="4"/>
            <x v="5"/>
            <x v="6"/>
            <x v="7"/>
          </reference>
        </references>
      </pivotArea>
    </format>
    <format dxfId="1453">
      <pivotArea dataOnly="0" labelOnly="1" fieldPosition="0">
        <references count="3">
          <reference field="0" count="1" selected="0">
            <x v="29"/>
          </reference>
          <reference field="1" count="1" selected="0">
            <x v="37"/>
          </reference>
          <reference field="3" count="7">
            <x v="0"/>
            <x v="1"/>
            <x v="2"/>
            <x v="3"/>
            <x v="4"/>
            <x v="5"/>
            <x v="6"/>
          </reference>
        </references>
      </pivotArea>
    </format>
    <format dxfId="1452">
      <pivotArea dataOnly="0" labelOnly="1" fieldPosition="0">
        <references count="3">
          <reference field="0" count="1" selected="0">
            <x v="29"/>
          </reference>
          <reference field="1" count="1" selected="0">
            <x v="38"/>
          </reference>
          <reference field="3" count="1">
            <x v="0"/>
          </reference>
        </references>
      </pivotArea>
    </format>
    <format dxfId="1451">
      <pivotArea dataOnly="0" labelOnly="1" fieldPosition="0">
        <references count="3">
          <reference field="0" count="1" selected="0">
            <x v="30"/>
          </reference>
          <reference field="1" count="1" selected="0">
            <x v="39"/>
          </reference>
          <reference field="3" count="1">
            <x v="0"/>
          </reference>
        </references>
      </pivotArea>
    </format>
    <format dxfId="1450">
      <pivotArea dataOnly="0" labelOnly="1" fieldPosition="0">
        <references count="3">
          <reference field="0" count="1" selected="0">
            <x v="31"/>
          </reference>
          <reference field="1" count="1" selected="0">
            <x v="42"/>
          </reference>
          <reference field="3" count="0"/>
        </references>
      </pivotArea>
    </format>
    <format dxfId="1449">
      <pivotArea dataOnly="0" labelOnly="1" fieldPosition="0">
        <references count="3">
          <reference field="0" count="1" selected="0">
            <x v="31"/>
          </reference>
          <reference field="1" count="1" selected="0">
            <x v="43"/>
          </reference>
          <reference field="3" count="0"/>
        </references>
      </pivotArea>
    </format>
    <format dxfId="1448">
      <pivotArea dataOnly="0" labelOnly="1" fieldPosition="0">
        <references count="3">
          <reference field="0" count="1" selected="0">
            <x v="31"/>
          </reference>
          <reference field="1" count="1" selected="0">
            <x v="44"/>
          </reference>
          <reference field="3" count="2">
            <x v="6"/>
            <x v="7"/>
          </reference>
        </references>
      </pivotArea>
    </format>
    <format dxfId="1447">
      <pivotArea dataOnly="0" labelOnly="1" fieldPosition="0">
        <references count="3">
          <reference field="0" count="1" selected="0">
            <x v="31"/>
          </reference>
          <reference field="1" count="1" selected="0">
            <x v="49"/>
          </reference>
          <reference field="3" count="3">
            <x v="3"/>
            <x v="4"/>
            <x v="5"/>
          </reference>
        </references>
      </pivotArea>
    </format>
    <format dxfId="1446">
      <pivotArea dataOnly="0" labelOnly="1" fieldPosition="0">
        <references count="3">
          <reference field="0" count="1" selected="0">
            <x v="31"/>
          </reference>
          <reference field="1" count="1" selected="0">
            <x v="96"/>
          </reference>
          <reference field="3" count="2">
            <x v="2"/>
            <x v="3"/>
          </reference>
        </references>
      </pivotArea>
    </format>
    <format dxfId="1445">
      <pivotArea dataOnly="0" labelOnly="1" fieldPosition="0">
        <references count="3">
          <reference field="0" count="1" selected="0">
            <x v="32"/>
          </reference>
          <reference field="1" count="1" selected="0">
            <x v="45"/>
          </reference>
          <reference field="3" count="3">
            <x v="0"/>
            <x v="1"/>
            <x v="2"/>
          </reference>
        </references>
      </pivotArea>
    </format>
    <format dxfId="1444">
      <pivotArea dataOnly="0" labelOnly="1" fieldPosition="0">
        <references count="3">
          <reference field="0" count="1" selected="0">
            <x v="38"/>
          </reference>
          <reference field="1" count="1" selected="0">
            <x v="180"/>
          </reference>
          <reference field="3" count="0"/>
        </references>
      </pivotArea>
    </format>
    <format dxfId="1443">
      <pivotArea dataOnly="0" labelOnly="1" fieldPosition="0">
        <references count="3">
          <reference field="0" count="1" selected="0">
            <x v="39"/>
          </reference>
          <reference field="1" count="1" selected="0">
            <x v="95"/>
          </reference>
          <reference field="3" count="0"/>
        </references>
      </pivotArea>
    </format>
    <format dxfId="1442">
      <pivotArea dataOnly="0" labelOnly="1" fieldPosition="0">
        <references count="3">
          <reference field="0" count="1" selected="0">
            <x v="40"/>
          </reference>
          <reference field="1" count="1" selected="0">
            <x v="36"/>
          </reference>
          <reference field="3" count="4">
            <x v="4"/>
            <x v="5"/>
            <x v="6"/>
            <x v="7"/>
          </reference>
        </references>
      </pivotArea>
    </format>
    <format dxfId="1441">
      <pivotArea dataOnly="0" labelOnly="1" fieldPosition="0">
        <references count="3">
          <reference field="0" count="1" selected="0">
            <x v="41"/>
          </reference>
          <reference field="1" count="1" selected="0">
            <x v="49"/>
          </reference>
          <reference field="3" count="3">
            <x v="0"/>
            <x v="1"/>
            <x v="2"/>
          </reference>
        </references>
      </pivotArea>
    </format>
    <format dxfId="1440">
      <pivotArea dataOnly="0" labelOnly="1" fieldPosition="0">
        <references count="3">
          <reference field="0" count="1" selected="0">
            <x v="42"/>
          </reference>
          <reference field="1" count="1" selected="0">
            <x v="52"/>
          </reference>
          <reference field="3" count="2">
            <x v="1"/>
            <x v="2"/>
          </reference>
        </references>
      </pivotArea>
    </format>
    <format dxfId="1439">
      <pivotArea dataOnly="0" labelOnly="1" fieldPosition="0">
        <references count="3">
          <reference field="0" count="1" selected="0">
            <x v="43"/>
          </reference>
          <reference field="1" count="1" selected="0">
            <x v="53"/>
          </reference>
          <reference field="3" count="1">
            <x v="0"/>
          </reference>
        </references>
      </pivotArea>
    </format>
    <format dxfId="1438">
      <pivotArea dataOnly="0" labelOnly="1" fieldPosition="0">
        <references count="3">
          <reference field="0" count="1" selected="0">
            <x v="45"/>
          </reference>
          <reference field="1" count="1" selected="0">
            <x v="207"/>
          </reference>
          <reference field="3" count="0"/>
        </references>
      </pivotArea>
    </format>
    <format dxfId="1437">
      <pivotArea dataOnly="0" labelOnly="1" fieldPosition="0">
        <references count="3">
          <reference field="0" count="1" selected="0">
            <x v="46"/>
          </reference>
          <reference field="1" count="1" selected="0">
            <x v="48"/>
          </reference>
          <reference field="3" count="3">
            <x v="1"/>
            <x v="2"/>
            <x v="3"/>
          </reference>
        </references>
      </pivotArea>
    </format>
    <format dxfId="1436">
      <pivotArea dataOnly="0" labelOnly="1" fieldPosition="0">
        <references count="3">
          <reference field="0" count="1" selected="0">
            <x v="46"/>
          </reference>
          <reference field="1" count="1" selected="0">
            <x v="55"/>
          </reference>
          <reference field="3" count="2">
            <x v="0"/>
            <x v="1"/>
          </reference>
        </references>
      </pivotArea>
    </format>
    <format dxfId="1435">
      <pivotArea dataOnly="0" labelOnly="1" fieldPosition="0">
        <references count="3">
          <reference field="0" count="1" selected="0">
            <x v="47"/>
          </reference>
          <reference field="1" count="1" selected="0">
            <x v="48"/>
          </reference>
          <reference field="3" count="4">
            <x v="4"/>
            <x v="5"/>
            <x v="6"/>
            <x v="7"/>
          </reference>
        </references>
      </pivotArea>
    </format>
    <format dxfId="1434">
      <pivotArea dataOnly="0" labelOnly="1" fieldPosition="0">
        <references count="3">
          <reference field="0" count="1" selected="0">
            <x v="47"/>
          </reference>
          <reference field="1" count="1" selected="0">
            <x v="112"/>
          </reference>
          <reference field="3" count="4">
            <x v="4"/>
            <x v="5"/>
            <x v="6"/>
            <x v="7"/>
          </reference>
        </references>
      </pivotArea>
    </format>
    <format dxfId="1433">
      <pivotArea dataOnly="0" labelOnly="1" fieldPosition="0">
        <references count="3">
          <reference field="0" count="1" selected="0">
            <x v="47"/>
          </reference>
          <reference field="1" count="1" selected="0">
            <x v="113"/>
          </reference>
          <reference field="3" count="2">
            <x v="6"/>
            <x v="7"/>
          </reference>
        </references>
      </pivotArea>
    </format>
    <format dxfId="1432">
      <pivotArea dataOnly="0" labelOnly="1" fieldPosition="0">
        <references count="3">
          <reference field="0" count="1" selected="0">
            <x v="47"/>
          </reference>
          <reference field="1" count="1" selected="0">
            <x v="114"/>
          </reference>
          <reference field="3" count="4">
            <x v="4"/>
            <x v="5"/>
            <x v="6"/>
            <x v="7"/>
          </reference>
        </references>
      </pivotArea>
    </format>
    <format dxfId="1431">
      <pivotArea dataOnly="0" labelOnly="1" fieldPosition="0">
        <references count="3">
          <reference field="0" count="1" selected="0">
            <x v="47"/>
          </reference>
          <reference field="1" count="1" selected="0">
            <x v="115"/>
          </reference>
          <reference field="3" count="4">
            <x v="4"/>
            <x v="5"/>
            <x v="6"/>
            <x v="7"/>
          </reference>
        </references>
      </pivotArea>
    </format>
    <format dxfId="1430">
      <pivotArea dataOnly="0" labelOnly="1" fieldPosition="0">
        <references count="3">
          <reference field="0" count="1" selected="0">
            <x v="49"/>
          </reference>
          <reference field="1" count="1" selected="0">
            <x v="56"/>
          </reference>
          <reference field="3" count="0"/>
        </references>
      </pivotArea>
    </format>
    <format dxfId="1429">
      <pivotArea dataOnly="0" labelOnly="1" fieldPosition="0">
        <references count="3">
          <reference field="0" count="1" selected="0">
            <x v="52"/>
          </reference>
          <reference field="1" count="1" selected="0">
            <x v="62"/>
          </reference>
          <reference field="3" count="1">
            <x v="7"/>
          </reference>
        </references>
      </pivotArea>
    </format>
    <format dxfId="1428">
      <pivotArea dataOnly="0" labelOnly="1" fieldPosition="0">
        <references count="3">
          <reference field="0" count="1" selected="0">
            <x v="53"/>
          </reference>
          <reference field="1" count="1" selected="0">
            <x v="63"/>
          </reference>
          <reference field="3" count="0"/>
        </references>
      </pivotArea>
    </format>
    <format dxfId="1427">
      <pivotArea dataOnly="0" labelOnly="1" fieldPosition="0">
        <references count="3">
          <reference field="0" count="1" selected="0">
            <x v="54"/>
          </reference>
          <reference field="1" count="1" selected="0">
            <x v="64"/>
          </reference>
          <reference field="3" count="0"/>
        </references>
      </pivotArea>
    </format>
    <format dxfId="1426">
      <pivotArea dataOnly="0" labelOnly="1" fieldPosition="0">
        <references count="3">
          <reference field="0" count="1" selected="0">
            <x v="55"/>
          </reference>
          <reference field="1" count="1" selected="0">
            <x v="65"/>
          </reference>
          <reference field="3" count="0"/>
        </references>
      </pivotArea>
    </format>
    <format dxfId="1425">
      <pivotArea dataOnly="0" labelOnly="1" fieldPosition="0">
        <references count="3">
          <reference field="0" count="1" selected="0">
            <x v="55"/>
          </reference>
          <reference field="1" count="1" selected="0">
            <x v="66"/>
          </reference>
          <reference field="3" count="0"/>
        </references>
      </pivotArea>
    </format>
    <format dxfId="1424">
      <pivotArea dataOnly="0" labelOnly="1" fieldPosition="0">
        <references count="3">
          <reference field="0" count="1" selected="0">
            <x v="55"/>
          </reference>
          <reference field="1" count="1" selected="0">
            <x v="75"/>
          </reference>
          <reference field="3" count="0"/>
        </references>
      </pivotArea>
    </format>
    <format dxfId="1423">
      <pivotArea dataOnly="0" labelOnly="1" fieldPosition="0">
        <references count="3">
          <reference field="0" count="1" selected="0">
            <x v="56"/>
          </reference>
          <reference field="1" count="1" selected="0">
            <x v="67"/>
          </reference>
          <reference field="3" count="0"/>
        </references>
      </pivotArea>
    </format>
    <format dxfId="1422">
      <pivotArea dataOnly="0" labelOnly="1" fieldPosition="0">
        <references count="3">
          <reference field="0" count="1" selected="0">
            <x v="59"/>
          </reference>
          <reference field="1" count="1" selected="0">
            <x v="70"/>
          </reference>
          <reference field="3" count="0"/>
        </references>
      </pivotArea>
    </format>
    <format dxfId="1421">
      <pivotArea dataOnly="0" labelOnly="1" fieldPosition="0">
        <references count="3">
          <reference field="0" count="1" selected="0">
            <x v="60"/>
          </reference>
          <reference field="1" count="1" selected="0">
            <x v="71"/>
          </reference>
          <reference field="3" count="3">
            <x v="0"/>
            <x v="1"/>
            <x v="2"/>
          </reference>
        </references>
      </pivotArea>
    </format>
    <format dxfId="1420">
      <pivotArea dataOnly="0" labelOnly="1" fieldPosition="0">
        <references count="3">
          <reference field="0" count="1" selected="0">
            <x v="61"/>
          </reference>
          <reference field="1" count="1" selected="0">
            <x v="72"/>
          </reference>
          <reference field="3" count="7">
            <x v="1"/>
            <x v="2"/>
            <x v="3"/>
            <x v="4"/>
            <x v="5"/>
            <x v="6"/>
            <x v="7"/>
          </reference>
        </references>
      </pivotArea>
    </format>
    <format dxfId="1419">
      <pivotArea dataOnly="0" labelOnly="1" fieldPosition="0">
        <references count="3">
          <reference field="0" count="1" selected="0">
            <x v="64"/>
          </reference>
          <reference field="1" count="1" selected="0">
            <x v="79"/>
          </reference>
          <reference field="3" count="3">
            <x v="0"/>
            <x v="1"/>
            <x v="2"/>
          </reference>
        </references>
      </pivotArea>
    </format>
    <format dxfId="1418">
      <pivotArea dataOnly="0" labelOnly="1" fieldPosition="0">
        <references count="3">
          <reference field="0" count="1" selected="0">
            <x v="65"/>
          </reference>
          <reference field="1" count="1" selected="0">
            <x v="76"/>
          </reference>
          <reference field="3" count="1">
            <x v="6"/>
          </reference>
        </references>
      </pivotArea>
    </format>
    <format dxfId="1417">
      <pivotArea dataOnly="0" labelOnly="1" fieldPosition="0">
        <references count="3">
          <reference field="0" count="1" selected="0">
            <x v="66"/>
          </reference>
          <reference field="1" count="1" selected="0">
            <x v="77"/>
          </reference>
          <reference field="3" count="0"/>
        </references>
      </pivotArea>
    </format>
    <format dxfId="1416">
      <pivotArea dataOnly="0" labelOnly="1" fieldPosition="0">
        <references count="3">
          <reference field="0" count="1" selected="0">
            <x v="67"/>
          </reference>
          <reference field="1" count="1" selected="0">
            <x v="78"/>
          </reference>
          <reference field="3" count="1">
            <x v="1"/>
          </reference>
        </references>
      </pivotArea>
    </format>
    <format dxfId="1415">
      <pivotArea dataOnly="0" labelOnly="1" fieldPosition="0">
        <references count="3">
          <reference field="0" count="1" selected="0">
            <x v="68"/>
          </reference>
          <reference field="1" count="1" selected="0">
            <x v="92"/>
          </reference>
          <reference field="3" count="1">
            <x v="0"/>
          </reference>
        </references>
      </pivotArea>
    </format>
    <format dxfId="1414">
      <pivotArea dataOnly="0" labelOnly="1" fieldPosition="0">
        <references count="3">
          <reference field="0" count="1" selected="0">
            <x v="70"/>
          </reference>
          <reference field="1" count="1" selected="0">
            <x v="6"/>
          </reference>
          <reference field="3" count="2">
            <x v="6"/>
            <x v="7"/>
          </reference>
        </references>
      </pivotArea>
    </format>
    <format dxfId="1413">
      <pivotArea dataOnly="0" labelOnly="1" fieldPosition="0">
        <references count="3">
          <reference field="0" count="1" selected="0">
            <x v="70"/>
          </reference>
          <reference field="1" count="1" selected="0">
            <x v="92"/>
          </reference>
          <reference field="3" count="2">
            <x v="6"/>
            <x v="7"/>
          </reference>
        </references>
      </pivotArea>
    </format>
    <format dxfId="1412">
      <pivotArea dataOnly="0" labelOnly="1" fieldPosition="0">
        <references count="3">
          <reference field="0" count="1" selected="0">
            <x v="72"/>
          </reference>
          <reference field="1" count="1" selected="0">
            <x v="81"/>
          </reference>
          <reference field="3" count="6">
            <x v="1"/>
            <x v="2"/>
            <x v="3"/>
            <x v="4"/>
            <x v="5"/>
            <x v="6"/>
          </reference>
        </references>
      </pivotArea>
    </format>
    <format dxfId="1411">
      <pivotArea dataOnly="0" labelOnly="1" fieldPosition="0">
        <references count="3">
          <reference field="0" count="1" selected="0">
            <x v="73"/>
          </reference>
          <reference field="1" count="1" selected="0">
            <x v="83"/>
          </reference>
          <reference field="3" count="4">
            <x v="4"/>
            <x v="5"/>
            <x v="6"/>
            <x v="7"/>
          </reference>
        </references>
      </pivotArea>
    </format>
    <format dxfId="1410">
      <pivotArea dataOnly="0" labelOnly="1" fieldPosition="0">
        <references count="3">
          <reference field="0" count="1" selected="0">
            <x v="76"/>
          </reference>
          <reference field="1" count="1" selected="0">
            <x v="85"/>
          </reference>
          <reference field="3" count="3">
            <x v="5"/>
            <x v="6"/>
            <x v="7"/>
          </reference>
        </references>
      </pivotArea>
    </format>
    <format dxfId="1409">
      <pivotArea dataOnly="0" labelOnly="1" fieldPosition="0">
        <references count="3">
          <reference field="0" count="1" selected="0">
            <x v="77"/>
          </reference>
          <reference field="1" count="1" selected="0">
            <x v="86"/>
          </reference>
          <reference field="3" count="0"/>
        </references>
      </pivotArea>
    </format>
    <format dxfId="1408">
      <pivotArea dataOnly="0" labelOnly="1" fieldPosition="0">
        <references count="3">
          <reference field="0" count="1" selected="0">
            <x v="82"/>
          </reference>
          <reference field="1" count="1" selected="0">
            <x v="174"/>
          </reference>
          <reference field="3" count="6">
            <x v="0"/>
            <x v="1"/>
            <x v="2"/>
            <x v="3"/>
            <x v="4"/>
            <x v="5"/>
          </reference>
        </references>
      </pivotArea>
    </format>
    <format dxfId="1407">
      <pivotArea dataOnly="0" labelOnly="1" fieldPosition="0">
        <references count="3">
          <reference field="0" count="1" selected="0">
            <x v="84"/>
          </reference>
          <reference field="1" count="1" selected="0">
            <x v="94"/>
          </reference>
          <reference field="3" count="2">
            <x v="6"/>
            <x v="7"/>
          </reference>
        </references>
      </pivotArea>
    </format>
    <format dxfId="1406">
      <pivotArea dataOnly="0" labelOnly="1" fieldPosition="0">
        <references count="3">
          <reference field="0" count="1" selected="0">
            <x v="85"/>
          </reference>
          <reference field="1" count="1" selected="0">
            <x v="96"/>
          </reference>
          <reference field="3" count="2">
            <x v="0"/>
            <x v="1"/>
          </reference>
        </references>
      </pivotArea>
    </format>
    <format dxfId="1405">
      <pivotArea dataOnly="0" labelOnly="1" fieldPosition="0">
        <references count="3">
          <reference field="0" count="1" selected="0">
            <x v="86"/>
          </reference>
          <reference field="1" count="1" selected="0">
            <x v="144"/>
          </reference>
          <reference field="3" count="4">
            <x v="3"/>
            <x v="5"/>
            <x v="6"/>
            <x v="7"/>
          </reference>
        </references>
      </pivotArea>
    </format>
    <format dxfId="1404">
      <pivotArea dataOnly="0" labelOnly="1" fieldPosition="0">
        <references count="3">
          <reference field="0" count="1" selected="0">
            <x v="86"/>
          </reference>
          <reference field="1" count="1" selected="0">
            <x v="222"/>
          </reference>
          <reference field="3" count="6">
            <x v="0"/>
            <x v="1"/>
            <x v="2"/>
            <x v="3"/>
            <x v="4"/>
            <x v="5"/>
          </reference>
        </references>
      </pivotArea>
    </format>
    <format dxfId="1403">
      <pivotArea dataOnly="0" labelOnly="1" fieldPosition="0">
        <references count="3">
          <reference field="0" count="1" selected="0">
            <x v="87"/>
          </reference>
          <reference field="1" count="1" selected="0">
            <x v="98"/>
          </reference>
          <reference field="3" count="3">
            <x v="0"/>
            <x v="1"/>
            <x v="2"/>
          </reference>
        </references>
      </pivotArea>
    </format>
    <format dxfId="1402">
      <pivotArea dataOnly="0" labelOnly="1" fieldPosition="0">
        <references count="3">
          <reference field="0" count="1" selected="0">
            <x v="87"/>
          </reference>
          <reference field="1" count="1" selected="0">
            <x v="99"/>
          </reference>
          <reference field="3" count="1">
            <x v="7"/>
          </reference>
        </references>
      </pivotArea>
    </format>
    <format dxfId="1401">
      <pivotArea dataOnly="0" labelOnly="1" fieldPosition="0">
        <references count="3">
          <reference field="0" count="1" selected="0">
            <x v="88"/>
          </reference>
          <reference field="1" count="1" selected="0">
            <x v="187"/>
          </reference>
          <reference field="3" count="1">
            <x v="4"/>
          </reference>
        </references>
      </pivotArea>
    </format>
    <format dxfId="1400">
      <pivotArea dataOnly="0" labelOnly="1" fieldPosition="0">
        <references count="3">
          <reference field="0" count="1" selected="0">
            <x v="91"/>
          </reference>
          <reference field="1" count="1" selected="0">
            <x v="103"/>
          </reference>
          <reference field="3" count="0"/>
        </references>
      </pivotArea>
    </format>
    <format dxfId="1399">
      <pivotArea dataOnly="0" labelOnly="1" fieldPosition="0">
        <references count="3">
          <reference field="0" count="1" selected="0">
            <x v="92"/>
          </reference>
          <reference field="1" count="1" selected="0">
            <x v="104"/>
          </reference>
          <reference field="3" count="3">
            <x v="0"/>
            <x v="1"/>
            <x v="2"/>
          </reference>
        </references>
      </pivotArea>
    </format>
    <format dxfId="1398">
      <pivotArea dataOnly="0" labelOnly="1" fieldPosition="0">
        <references count="3">
          <reference field="0" count="1" selected="0">
            <x v="93"/>
          </reference>
          <reference field="1" count="1" selected="0">
            <x v="106"/>
          </reference>
          <reference field="3" count="1">
            <x v="0"/>
          </reference>
        </references>
      </pivotArea>
    </format>
    <format dxfId="1397">
      <pivotArea dataOnly="0" labelOnly="1" fieldPosition="0">
        <references count="3">
          <reference field="0" count="1" selected="0">
            <x v="94"/>
          </reference>
          <reference field="1" count="1" selected="0">
            <x v="107"/>
          </reference>
          <reference field="3" count="0"/>
        </references>
      </pivotArea>
    </format>
    <format dxfId="1396">
      <pivotArea dataOnly="0" labelOnly="1" fieldPosition="0">
        <references count="3">
          <reference field="0" count="1" selected="0">
            <x v="96"/>
          </reference>
          <reference field="1" count="1" selected="0">
            <x v="57"/>
          </reference>
          <reference field="3" count="4">
            <x v="0"/>
            <x v="1"/>
            <x v="2"/>
            <x v="3"/>
          </reference>
        </references>
      </pivotArea>
    </format>
    <format dxfId="1395">
      <pivotArea dataOnly="0" labelOnly="1" fieldPosition="0">
        <references count="3">
          <reference field="0" count="1" selected="0">
            <x v="96"/>
          </reference>
          <reference field="1" count="1" selected="0">
            <x v="91"/>
          </reference>
          <reference field="3" count="4">
            <x v="0"/>
            <x v="1"/>
            <x v="2"/>
            <x v="3"/>
          </reference>
        </references>
      </pivotArea>
    </format>
    <format dxfId="1394">
      <pivotArea dataOnly="0" labelOnly="1" fieldPosition="0">
        <references count="3">
          <reference field="0" count="1" selected="0">
            <x v="96"/>
          </reference>
          <reference field="1" count="1" selected="0">
            <x v="145"/>
          </reference>
          <reference field="3" count="2">
            <x v="2"/>
            <x v="3"/>
          </reference>
        </references>
      </pivotArea>
    </format>
    <format dxfId="1393">
      <pivotArea dataOnly="0" labelOnly="1" fieldPosition="0">
        <references count="3">
          <reference field="0" count="1" selected="0">
            <x v="97"/>
          </reference>
          <reference field="1" count="1" selected="0">
            <x v="109"/>
          </reference>
          <reference field="3" count="0"/>
        </references>
      </pivotArea>
    </format>
    <format dxfId="1392">
      <pivotArea dataOnly="0" labelOnly="1" fieldPosition="0">
        <references count="3">
          <reference field="0" count="1" selected="0">
            <x v="97"/>
          </reference>
          <reference field="1" count="1" selected="0">
            <x v="110"/>
          </reference>
          <reference field="3" count="7">
            <x v="0"/>
            <x v="1"/>
            <x v="2"/>
            <x v="3"/>
            <x v="4"/>
            <x v="5"/>
            <x v="6"/>
          </reference>
        </references>
      </pivotArea>
    </format>
    <format dxfId="1391">
      <pivotArea dataOnly="0" labelOnly="1" fieldPosition="0">
        <references count="3">
          <reference field="0" count="1" selected="0">
            <x v="98"/>
          </reference>
          <reference field="1" count="1" selected="0">
            <x v="111"/>
          </reference>
          <reference field="3" count="4">
            <x v="0"/>
            <x v="1"/>
            <x v="2"/>
            <x v="3"/>
          </reference>
        </references>
      </pivotArea>
    </format>
    <format dxfId="1390">
      <pivotArea dataOnly="0" labelOnly="1" fieldPosition="0">
        <references count="3">
          <reference field="0" count="1" selected="0">
            <x v="99"/>
          </reference>
          <reference field="1" count="1" selected="0">
            <x v="112"/>
          </reference>
          <reference field="3" count="4">
            <x v="0"/>
            <x v="1"/>
            <x v="2"/>
            <x v="3"/>
          </reference>
        </references>
      </pivotArea>
    </format>
    <format dxfId="1389">
      <pivotArea dataOnly="0" labelOnly="1" fieldPosition="0">
        <references count="3">
          <reference field="0" count="1" selected="0">
            <x v="99"/>
          </reference>
          <reference field="1" count="1" selected="0">
            <x v="114"/>
          </reference>
          <reference field="3" count="4">
            <x v="0"/>
            <x v="1"/>
            <x v="2"/>
            <x v="3"/>
          </reference>
        </references>
      </pivotArea>
    </format>
    <format dxfId="1388">
      <pivotArea dataOnly="0" labelOnly="1" fieldPosition="0">
        <references count="3">
          <reference field="0" count="1" selected="0">
            <x v="99"/>
          </reference>
          <reference field="1" count="1" selected="0">
            <x v="115"/>
          </reference>
          <reference field="3" count="4">
            <x v="0"/>
            <x v="1"/>
            <x v="2"/>
            <x v="3"/>
          </reference>
        </references>
      </pivotArea>
    </format>
    <format dxfId="1387">
      <pivotArea dataOnly="0" labelOnly="1" fieldPosition="0">
        <references count="3">
          <reference field="0" count="1" selected="0">
            <x v="100"/>
          </reference>
          <reference field="1" count="1" selected="0">
            <x v="204"/>
          </reference>
          <reference field="3" count="0"/>
        </references>
      </pivotArea>
    </format>
    <format dxfId="1386">
      <pivotArea dataOnly="0" labelOnly="1" fieldPosition="0">
        <references count="3">
          <reference field="0" count="1" selected="0">
            <x v="101"/>
          </reference>
          <reference field="1" count="1" selected="0">
            <x v="205"/>
          </reference>
          <reference field="3" count="0"/>
        </references>
      </pivotArea>
    </format>
    <format dxfId="1385">
      <pivotArea dataOnly="0" labelOnly="1" fieldPosition="0">
        <references count="3">
          <reference field="0" count="1" selected="0">
            <x v="102"/>
          </reference>
          <reference field="1" count="1" selected="0">
            <x v="60"/>
          </reference>
          <reference field="3" count="3">
            <x v="0"/>
            <x v="1"/>
            <x v="2"/>
          </reference>
        </references>
      </pivotArea>
    </format>
    <format dxfId="1384">
      <pivotArea dataOnly="0" labelOnly="1" fieldPosition="0">
        <references count="3">
          <reference field="0" count="1" selected="0">
            <x v="102"/>
          </reference>
          <reference field="1" count="1" selected="0">
            <x v="116"/>
          </reference>
          <reference field="3" count="2">
            <x v="1"/>
            <x v="2"/>
          </reference>
        </references>
      </pivotArea>
    </format>
    <format dxfId="1383">
      <pivotArea dataOnly="0" labelOnly="1" fieldPosition="0">
        <references count="3">
          <reference field="0" count="1" selected="0">
            <x v="102"/>
          </reference>
          <reference field="1" count="1" selected="0">
            <x v="157"/>
          </reference>
          <reference field="3" count="3">
            <x v="0"/>
            <x v="1"/>
            <x v="2"/>
          </reference>
        </references>
      </pivotArea>
    </format>
    <format dxfId="1382">
      <pivotArea dataOnly="0" labelOnly="1" fieldPosition="0">
        <references count="3">
          <reference field="0" count="1" selected="0">
            <x v="104"/>
          </reference>
          <reference field="1" count="1" selected="0">
            <x v="118"/>
          </reference>
          <reference field="3" count="0"/>
        </references>
      </pivotArea>
    </format>
    <format dxfId="1381">
      <pivotArea dataOnly="0" labelOnly="1" fieldPosition="0">
        <references count="3">
          <reference field="0" count="1" selected="0">
            <x v="107"/>
          </reference>
          <reference field="1" count="1" selected="0">
            <x v="28"/>
          </reference>
          <reference field="3" count="0"/>
        </references>
      </pivotArea>
    </format>
    <format dxfId="1380">
      <pivotArea dataOnly="0" labelOnly="1" fieldPosition="0">
        <references count="3">
          <reference field="0" count="1" selected="0">
            <x v="107"/>
          </reference>
          <reference field="1" count="1" selected="0">
            <x v="120"/>
          </reference>
          <reference field="3" count="7">
            <x v="0"/>
            <x v="1"/>
            <x v="2"/>
            <x v="3"/>
            <x v="5"/>
            <x v="6"/>
            <x v="7"/>
          </reference>
        </references>
      </pivotArea>
    </format>
    <format dxfId="1379">
      <pivotArea dataOnly="0" labelOnly="1" fieldPosition="0">
        <references count="3">
          <reference field="0" count="1" selected="0">
            <x v="107"/>
          </reference>
          <reference field="1" count="1" selected="0">
            <x v="122"/>
          </reference>
          <reference field="3" count="0"/>
        </references>
      </pivotArea>
    </format>
    <format dxfId="1378">
      <pivotArea dataOnly="0" labelOnly="1" fieldPosition="0">
        <references count="3">
          <reference field="0" count="1" selected="0">
            <x v="107"/>
          </reference>
          <reference field="1" count="1" selected="0">
            <x v="123"/>
          </reference>
          <reference field="3" count="4">
            <x v="4"/>
            <x v="5"/>
            <x v="6"/>
            <x v="7"/>
          </reference>
        </references>
      </pivotArea>
    </format>
    <format dxfId="1377">
      <pivotArea dataOnly="0" labelOnly="1" fieldPosition="0">
        <references count="3">
          <reference field="0" count="1" selected="0">
            <x v="107"/>
          </reference>
          <reference field="1" count="1" selected="0">
            <x v="136"/>
          </reference>
          <reference field="3" count="3">
            <x v="0"/>
            <x v="1"/>
            <x v="2"/>
          </reference>
        </references>
      </pivotArea>
    </format>
    <format dxfId="1376">
      <pivotArea dataOnly="0" labelOnly="1" fieldPosition="0">
        <references count="3">
          <reference field="0" count="1" selected="0">
            <x v="108"/>
          </reference>
          <reference field="1" count="1" selected="0">
            <x v="124"/>
          </reference>
          <reference field="3" count="7">
            <x v="0"/>
            <x v="1"/>
            <x v="2"/>
            <x v="3"/>
            <x v="5"/>
            <x v="6"/>
            <x v="7"/>
          </reference>
        </references>
      </pivotArea>
    </format>
    <format dxfId="1375">
      <pivotArea dataOnly="0" labelOnly="1" fieldPosition="0">
        <references count="3">
          <reference field="0" count="1" selected="0">
            <x v="109"/>
          </reference>
          <reference field="1" count="1" selected="0">
            <x v="125"/>
          </reference>
          <reference field="3" count="4">
            <x v="4"/>
            <x v="5"/>
            <x v="6"/>
            <x v="7"/>
          </reference>
        </references>
      </pivotArea>
    </format>
    <format dxfId="1374">
      <pivotArea dataOnly="0" labelOnly="1" fieldPosition="0">
        <references count="3">
          <reference field="0" count="1" selected="0">
            <x v="110"/>
          </reference>
          <reference field="1" count="1" selected="0">
            <x v="126"/>
          </reference>
          <reference field="3" count="1">
            <x v="1"/>
          </reference>
        </references>
      </pivotArea>
    </format>
    <format dxfId="1373">
      <pivotArea dataOnly="0" labelOnly="1" fieldPosition="0">
        <references count="3">
          <reference field="0" count="1" selected="0">
            <x v="111"/>
          </reference>
          <reference field="1" count="1" selected="0">
            <x v="127"/>
          </reference>
          <reference field="3" count="0"/>
        </references>
      </pivotArea>
    </format>
    <format dxfId="1372">
      <pivotArea dataOnly="0" labelOnly="1" fieldPosition="0">
        <references count="3">
          <reference field="0" count="1" selected="0">
            <x v="114"/>
          </reference>
          <reference field="1" count="1" selected="0">
            <x v="131"/>
          </reference>
          <reference field="3" count="3">
            <x v="0"/>
            <x v="1"/>
            <x v="2"/>
          </reference>
        </references>
      </pivotArea>
    </format>
    <format dxfId="1371">
      <pivotArea dataOnly="0" labelOnly="1" fieldPosition="0">
        <references count="3">
          <reference field="0" count="1" selected="0">
            <x v="115"/>
          </reference>
          <reference field="1" count="1" selected="0">
            <x v="133"/>
          </reference>
          <reference field="3" count="0"/>
        </references>
      </pivotArea>
    </format>
    <format dxfId="1370">
      <pivotArea dataOnly="0" labelOnly="1" fieldPosition="0">
        <references count="3">
          <reference field="0" count="1" selected="0">
            <x v="116"/>
          </reference>
          <reference field="1" count="1" selected="0">
            <x v="134"/>
          </reference>
          <reference field="3" count="0"/>
        </references>
      </pivotArea>
    </format>
    <format dxfId="1369">
      <pivotArea dataOnly="0" labelOnly="1" fieldPosition="0">
        <references count="3">
          <reference field="0" count="1" selected="0">
            <x v="116"/>
          </reference>
          <reference field="1" count="1" selected="0">
            <x v="135"/>
          </reference>
          <reference field="3" count="0"/>
        </references>
      </pivotArea>
    </format>
    <format dxfId="1368">
      <pivotArea dataOnly="0" labelOnly="1" fieldPosition="0">
        <references count="3">
          <reference field="0" count="1" selected="0">
            <x v="117"/>
          </reference>
          <reference field="1" count="1" selected="0">
            <x v="202"/>
          </reference>
          <reference field="3" count="4">
            <x v="4"/>
            <x v="5"/>
            <x v="6"/>
            <x v="7"/>
          </reference>
        </references>
      </pivotArea>
    </format>
    <format dxfId="1367">
      <pivotArea dataOnly="0" labelOnly="1" fieldPosition="0">
        <references count="3">
          <reference field="0" count="1" selected="0">
            <x v="118"/>
          </reference>
          <reference field="1" count="1" selected="0">
            <x v="137"/>
          </reference>
          <reference field="3" count="0"/>
        </references>
      </pivotArea>
    </format>
    <format dxfId="1366">
      <pivotArea dataOnly="0" labelOnly="1" fieldPosition="0">
        <references count="3">
          <reference field="0" count="1" selected="0">
            <x v="119"/>
          </reference>
          <reference field="1" count="1" selected="0">
            <x v="138"/>
          </reference>
          <reference field="3" count="1">
            <x v="2"/>
          </reference>
        </references>
      </pivotArea>
    </format>
    <format dxfId="1365">
      <pivotArea dataOnly="0" labelOnly="1" fieldPosition="0">
        <references count="3">
          <reference field="0" count="1" selected="0">
            <x v="120"/>
          </reference>
          <reference field="1" count="1" selected="0">
            <x v="139"/>
          </reference>
          <reference field="3" count="1">
            <x v="2"/>
          </reference>
        </references>
      </pivotArea>
    </format>
    <format dxfId="1364">
      <pivotArea dataOnly="0" labelOnly="1" fieldPosition="0">
        <references count="3">
          <reference field="0" count="1" selected="0">
            <x v="120"/>
          </reference>
          <reference field="1" count="1" selected="0">
            <x v="143"/>
          </reference>
          <reference field="3" count="0"/>
        </references>
      </pivotArea>
    </format>
    <format dxfId="1363">
      <pivotArea dataOnly="0" labelOnly="1" fieldPosition="0">
        <references count="3">
          <reference field="0" count="1" selected="0">
            <x v="121"/>
          </reference>
          <reference field="1" count="1" selected="0">
            <x v="140"/>
          </reference>
          <reference field="3" count="0"/>
        </references>
      </pivotArea>
    </format>
    <format dxfId="1362">
      <pivotArea dataOnly="0" labelOnly="1" fieldPosition="0">
        <references count="3">
          <reference field="0" count="1" selected="0">
            <x v="122"/>
          </reference>
          <reference field="1" count="1" selected="0">
            <x v="141"/>
          </reference>
          <reference field="3" count="1">
            <x v="1"/>
          </reference>
        </references>
      </pivotArea>
    </format>
    <format dxfId="1361">
      <pivotArea dataOnly="0" labelOnly="1" fieldPosition="0">
        <references count="3">
          <reference field="0" count="1" selected="0">
            <x v="123"/>
          </reference>
          <reference field="1" count="1" selected="0">
            <x v="146"/>
          </reference>
          <reference field="3" count="3">
            <x v="0"/>
            <x v="1"/>
            <x v="2"/>
          </reference>
        </references>
      </pivotArea>
    </format>
    <format dxfId="1360">
      <pivotArea dataOnly="0" labelOnly="1" fieldPosition="0">
        <references count="3">
          <reference field="0" count="1" selected="0">
            <x v="124"/>
          </reference>
          <reference field="1" count="1" selected="0">
            <x v="147"/>
          </reference>
          <reference field="3" count="0"/>
        </references>
      </pivotArea>
    </format>
    <format dxfId="1359">
      <pivotArea dataOnly="0" labelOnly="1" fieldPosition="0">
        <references count="3">
          <reference field="0" count="1" selected="0">
            <x v="125"/>
          </reference>
          <reference field="1" count="1" selected="0">
            <x v="148"/>
          </reference>
          <reference field="3" count="2">
            <x v="0"/>
            <x v="1"/>
          </reference>
        </references>
      </pivotArea>
    </format>
    <format dxfId="1358">
      <pivotArea dataOnly="0" labelOnly="1" fieldPosition="0">
        <references count="3">
          <reference field="0" count="1" selected="0">
            <x v="127"/>
          </reference>
          <reference field="1" count="1" selected="0">
            <x v="150"/>
          </reference>
          <reference field="3" count="0"/>
        </references>
      </pivotArea>
    </format>
    <format dxfId="1357">
      <pivotArea dataOnly="0" labelOnly="1" fieldPosition="0">
        <references count="3">
          <reference field="0" count="1" selected="0">
            <x v="132"/>
          </reference>
          <reference field="1" count="1" selected="0">
            <x v="153"/>
          </reference>
          <reference field="3" count="2">
            <x v="0"/>
            <x v="1"/>
          </reference>
        </references>
      </pivotArea>
    </format>
    <format dxfId="1356">
      <pivotArea dataOnly="0" labelOnly="1" fieldPosition="0">
        <references count="3">
          <reference field="0" count="1" selected="0">
            <x v="135"/>
          </reference>
          <reference field="1" count="1" selected="0">
            <x v="82"/>
          </reference>
          <reference field="3" count="5">
            <x v="3"/>
            <x v="4"/>
            <x v="5"/>
            <x v="6"/>
            <x v="7"/>
          </reference>
        </references>
      </pivotArea>
    </format>
    <format dxfId="1355">
      <pivotArea dataOnly="0" labelOnly="1" fieldPosition="0">
        <references count="3">
          <reference field="0" count="1" selected="0">
            <x v="135"/>
          </reference>
          <reference field="1" count="1" selected="0">
            <x v="97"/>
          </reference>
          <reference field="3" count="4">
            <x v="0"/>
            <x v="1"/>
            <x v="2"/>
            <x v="3"/>
          </reference>
        </references>
      </pivotArea>
    </format>
    <format dxfId="1354">
      <pivotArea dataOnly="0" labelOnly="1" fieldPosition="0">
        <references count="3">
          <reference field="0" count="1" selected="0">
            <x v="135"/>
          </reference>
          <reference field="1" count="1" selected="0">
            <x v="156"/>
          </reference>
          <reference field="3" count="0"/>
        </references>
      </pivotArea>
    </format>
    <format dxfId="1353">
      <pivotArea dataOnly="0" labelOnly="1" fieldPosition="0">
        <references count="3">
          <reference field="0" count="1" selected="0">
            <x v="136"/>
          </reference>
          <reference field="1" count="1" selected="0">
            <x v="158"/>
          </reference>
          <reference field="3" count="0"/>
        </references>
      </pivotArea>
    </format>
    <format dxfId="1352">
      <pivotArea dataOnly="0" labelOnly="1" fieldPosition="0">
        <references count="3">
          <reference field="0" count="1" selected="0">
            <x v="137"/>
          </reference>
          <reference field="1" count="1" selected="0">
            <x v="160"/>
          </reference>
          <reference field="3" count="2">
            <x v="0"/>
            <x v="1"/>
          </reference>
        </references>
      </pivotArea>
    </format>
    <format dxfId="1351">
      <pivotArea dataOnly="0" labelOnly="1" fieldPosition="0">
        <references count="3">
          <reference field="0" count="1" selected="0">
            <x v="138"/>
          </reference>
          <reference field="1" count="1" selected="0">
            <x v="162"/>
          </reference>
          <reference field="3" count="0"/>
        </references>
      </pivotArea>
    </format>
    <format dxfId="1350">
      <pivotArea dataOnly="0" labelOnly="1" fieldPosition="0">
        <references count="3">
          <reference field="0" count="1" selected="0">
            <x v="139"/>
          </reference>
          <reference field="1" count="1" selected="0">
            <x v="164"/>
          </reference>
          <reference field="3" count="0"/>
        </references>
      </pivotArea>
    </format>
    <format dxfId="1349">
      <pivotArea dataOnly="0" labelOnly="1" fieldPosition="0">
        <references count="3">
          <reference field="0" count="1" selected="0">
            <x v="140"/>
          </reference>
          <reference field="1" count="1" selected="0">
            <x v="165"/>
          </reference>
          <reference field="3" count="6">
            <x v="0"/>
            <x v="1"/>
            <x v="2"/>
            <x v="5"/>
            <x v="6"/>
            <x v="7"/>
          </reference>
        </references>
      </pivotArea>
    </format>
    <format dxfId="1348">
      <pivotArea dataOnly="0" labelOnly="1" fieldPosition="0">
        <references count="3">
          <reference field="0" count="1" selected="0">
            <x v="141"/>
          </reference>
          <reference field="1" count="1" selected="0">
            <x v="166"/>
          </reference>
          <reference field="3" count="4">
            <x v="4"/>
            <x v="5"/>
            <x v="6"/>
            <x v="7"/>
          </reference>
        </references>
      </pivotArea>
    </format>
    <format dxfId="1347">
      <pivotArea dataOnly="0" labelOnly="1" fieldPosition="0">
        <references count="3">
          <reference field="0" count="1" selected="0">
            <x v="142"/>
          </reference>
          <reference field="1" count="1" selected="0">
            <x v="167"/>
          </reference>
          <reference field="3" count="5">
            <x v="0"/>
            <x v="1"/>
            <x v="2"/>
            <x v="3"/>
            <x v="4"/>
          </reference>
        </references>
      </pivotArea>
    </format>
    <format dxfId="1346">
      <pivotArea dataOnly="0" labelOnly="1" fieldPosition="0">
        <references count="3">
          <reference field="0" count="1" selected="0">
            <x v="143"/>
          </reference>
          <reference field="1" count="1" selected="0">
            <x v="168"/>
          </reference>
          <reference field="3" count="5">
            <x v="0"/>
            <x v="1"/>
            <x v="2"/>
            <x v="3"/>
            <x v="4"/>
          </reference>
        </references>
      </pivotArea>
    </format>
    <format dxfId="1345">
      <pivotArea dataOnly="0" labelOnly="1" fieldPosition="0">
        <references count="3">
          <reference field="0" count="1" selected="0">
            <x v="144"/>
          </reference>
          <reference field="1" count="1" selected="0">
            <x v="186"/>
          </reference>
          <reference field="3" count="3">
            <x v="5"/>
            <x v="6"/>
            <x v="7"/>
          </reference>
        </references>
      </pivotArea>
    </format>
    <format dxfId="1344">
      <pivotArea dataOnly="0" labelOnly="1" fieldPosition="0">
        <references count="3">
          <reference field="0" count="1" selected="0">
            <x v="145"/>
          </reference>
          <reference field="1" count="1" selected="0">
            <x v="169"/>
          </reference>
          <reference field="3" count="0"/>
        </references>
      </pivotArea>
    </format>
    <format dxfId="1343">
      <pivotArea dataOnly="0" labelOnly="1" fieldPosition="0">
        <references count="3">
          <reference field="0" count="1" selected="0">
            <x v="146"/>
          </reference>
          <reference field="1" count="1" selected="0">
            <x v="170"/>
          </reference>
          <reference field="3" count="0"/>
        </references>
      </pivotArea>
    </format>
    <format dxfId="1342">
      <pivotArea dataOnly="0" labelOnly="1" fieldPosition="0">
        <references count="3">
          <reference field="0" count="1" selected="0">
            <x v="147"/>
          </reference>
          <reference field="1" count="1" selected="0">
            <x v="171"/>
          </reference>
          <reference field="3" count="1">
            <x v="0"/>
          </reference>
        </references>
      </pivotArea>
    </format>
    <format dxfId="1341">
      <pivotArea dataOnly="0" labelOnly="1" fieldPosition="0">
        <references count="3">
          <reference field="0" count="1" selected="0">
            <x v="148"/>
          </reference>
          <reference field="1" count="1" selected="0">
            <x v="172"/>
          </reference>
          <reference field="3" count="6">
            <x v="1"/>
            <x v="2"/>
            <x v="3"/>
            <x v="4"/>
            <x v="5"/>
            <x v="6"/>
          </reference>
        </references>
      </pivotArea>
    </format>
    <format dxfId="1340">
      <pivotArea dataOnly="0" labelOnly="1" fieldPosition="0">
        <references count="3">
          <reference field="0" count="1" selected="0">
            <x v="149"/>
          </reference>
          <reference field="1" count="1" selected="0">
            <x v="173"/>
          </reference>
          <reference field="3" count="4">
            <x v="0"/>
            <x v="1"/>
            <x v="2"/>
            <x v="3"/>
          </reference>
        </references>
      </pivotArea>
    </format>
    <format dxfId="1339">
      <pivotArea dataOnly="0" labelOnly="1" fieldPosition="0">
        <references count="3">
          <reference field="0" count="1" selected="0">
            <x v="150"/>
          </reference>
          <reference field="1" count="1" selected="0">
            <x v="176"/>
          </reference>
          <reference field="3" count="2">
            <x v="1"/>
            <x v="2"/>
          </reference>
        </references>
      </pivotArea>
    </format>
    <format dxfId="1338">
      <pivotArea dataOnly="0" labelOnly="1" fieldPosition="0">
        <references count="3">
          <reference field="0" count="1" selected="0">
            <x v="151"/>
          </reference>
          <reference field="1" count="1" selected="0">
            <x v="177"/>
          </reference>
          <reference field="3" count="0"/>
        </references>
      </pivotArea>
    </format>
    <format dxfId="1337">
      <pivotArea dataOnly="0" labelOnly="1" fieldPosition="0">
        <references count="3">
          <reference field="0" count="1" selected="0">
            <x v="152"/>
          </reference>
          <reference field="1" count="1" selected="0">
            <x v="226"/>
          </reference>
          <reference field="3" count="7">
            <x v="0"/>
            <x v="1"/>
            <x v="2"/>
            <x v="3"/>
            <x v="4"/>
            <x v="5"/>
            <x v="6"/>
          </reference>
        </references>
      </pivotArea>
    </format>
    <format dxfId="1336">
      <pivotArea dataOnly="0" labelOnly="1" fieldPosition="0">
        <references count="3">
          <reference field="0" count="1" selected="0">
            <x v="153"/>
          </reference>
          <reference field="1" count="1" selected="0">
            <x v="178"/>
          </reference>
          <reference field="3" count="1">
            <x v="0"/>
          </reference>
        </references>
      </pivotArea>
    </format>
    <format dxfId="1335">
      <pivotArea dataOnly="0" labelOnly="1" fieldPosition="0">
        <references count="3">
          <reference field="0" count="1" selected="0">
            <x v="154"/>
          </reference>
          <reference field="1" count="1" selected="0">
            <x v="181"/>
          </reference>
          <reference field="3" count="4">
            <x v="4"/>
            <x v="5"/>
            <x v="6"/>
            <x v="7"/>
          </reference>
        </references>
      </pivotArea>
    </format>
    <format dxfId="1334">
      <pivotArea dataOnly="0" labelOnly="1" fieldPosition="0">
        <references count="3">
          <reference field="0" count="1" selected="0">
            <x v="156"/>
          </reference>
          <reference field="1" count="1" selected="0">
            <x v="183"/>
          </reference>
          <reference field="3" count="3">
            <x v="0"/>
            <x v="1"/>
            <x v="2"/>
          </reference>
        </references>
      </pivotArea>
    </format>
    <format dxfId="1333">
      <pivotArea dataOnly="0" labelOnly="1" fieldPosition="0">
        <references count="3">
          <reference field="0" count="1" selected="0">
            <x v="157"/>
          </reference>
          <reference field="1" count="1" selected="0">
            <x v="184"/>
          </reference>
          <reference field="3" count="0"/>
        </references>
      </pivotArea>
    </format>
    <format dxfId="1332">
      <pivotArea dataOnly="0" labelOnly="1" fieldPosition="0">
        <references count="3">
          <reference field="0" count="1" selected="0">
            <x v="158"/>
          </reference>
          <reference field="1" count="1" selected="0">
            <x v="185"/>
          </reference>
          <reference field="3" count="1">
            <x v="0"/>
          </reference>
        </references>
      </pivotArea>
    </format>
    <format dxfId="1331">
      <pivotArea dataOnly="0" labelOnly="1" fieldPosition="0">
        <references count="3">
          <reference field="0" count="1" selected="0">
            <x v="159"/>
          </reference>
          <reference field="1" count="1" selected="0">
            <x v="187"/>
          </reference>
          <reference field="3" count="3">
            <x v="1"/>
            <x v="2"/>
            <x v="3"/>
          </reference>
        </references>
      </pivotArea>
    </format>
    <format dxfId="1330">
      <pivotArea dataOnly="0" labelOnly="1" fieldPosition="0">
        <references count="3">
          <reference field="0" count="1" selected="0">
            <x v="160"/>
          </reference>
          <reference field="1" count="1" selected="0">
            <x v="188"/>
          </reference>
          <reference field="3" count="0"/>
        </references>
      </pivotArea>
    </format>
    <format dxfId="1329">
      <pivotArea dataOnly="0" labelOnly="1" fieldPosition="0">
        <references count="3">
          <reference field="0" count="1" selected="0">
            <x v="161"/>
          </reference>
          <reference field="1" count="1" selected="0">
            <x v="189"/>
          </reference>
          <reference field="3" count="5">
            <x v="2"/>
            <x v="3"/>
            <x v="5"/>
            <x v="6"/>
            <x v="7"/>
          </reference>
        </references>
      </pivotArea>
    </format>
    <format dxfId="1328">
      <pivotArea dataOnly="0" labelOnly="1" fieldPosition="0">
        <references count="3">
          <reference field="0" count="1" selected="0">
            <x v="163"/>
          </reference>
          <reference field="1" count="1" selected="0">
            <x v="7"/>
          </reference>
          <reference field="3" count="0"/>
        </references>
      </pivotArea>
    </format>
    <format dxfId="1327">
      <pivotArea dataOnly="0" labelOnly="1" fieldPosition="0">
        <references count="3">
          <reference field="0" count="1" selected="0">
            <x v="164"/>
          </reference>
          <reference field="1" count="1" selected="0">
            <x v="191"/>
          </reference>
          <reference field="3" count="0"/>
        </references>
      </pivotArea>
    </format>
    <format dxfId="1326">
      <pivotArea dataOnly="0" labelOnly="1" fieldPosition="0">
        <references count="3">
          <reference field="0" count="1" selected="0">
            <x v="165"/>
          </reference>
          <reference field="1" count="1" selected="0">
            <x v="163"/>
          </reference>
          <reference field="3" count="0"/>
        </references>
      </pivotArea>
    </format>
    <format dxfId="1325">
      <pivotArea dataOnly="0" labelOnly="1" fieldPosition="0">
        <references count="3">
          <reference field="0" count="1" selected="0">
            <x v="166"/>
          </reference>
          <reference field="1" count="1" selected="0">
            <x v="193"/>
          </reference>
          <reference field="3" count="2">
            <x v="0"/>
            <x v="1"/>
          </reference>
        </references>
      </pivotArea>
    </format>
    <format dxfId="1324">
      <pivotArea dataOnly="0" labelOnly="1" fieldPosition="0">
        <references count="3">
          <reference field="0" count="1" selected="0">
            <x v="169"/>
          </reference>
          <reference field="1" count="1" selected="0">
            <x v="196"/>
          </reference>
          <reference field="3" count="6">
            <x v="2"/>
            <x v="3"/>
            <x v="4"/>
            <x v="5"/>
            <x v="6"/>
            <x v="7"/>
          </reference>
        </references>
      </pivotArea>
    </format>
    <format dxfId="1323">
      <pivotArea dataOnly="0" labelOnly="1" fieldPosition="0">
        <references count="3">
          <reference field="0" count="1" selected="0">
            <x v="170"/>
          </reference>
          <reference field="1" count="1" selected="0">
            <x v="161"/>
          </reference>
          <reference field="3" count="0"/>
        </references>
      </pivotArea>
    </format>
    <format dxfId="1322">
      <pivotArea dataOnly="0" labelOnly="1" fieldPosition="0">
        <references count="3">
          <reference field="0" count="1" selected="0">
            <x v="170"/>
          </reference>
          <reference field="1" count="1" selected="0">
            <x v="258"/>
          </reference>
          <reference field="3" count="1">
            <x v="0"/>
          </reference>
        </references>
      </pivotArea>
    </format>
    <format dxfId="1321">
      <pivotArea dataOnly="0" labelOnly="1" fieldPosition="0">
        <references count="3">
          <reference field="0" count="1" selected="0">
            <x v="171"/>
          </reference>
          <reference field="1" count="1" selected="0">
            <x v="197"/>
          </reference>
          <reference field="3" count="2">
            <x v="6"/>
            <x v="7"/>
          </reference>
        </references>
      </pivotArea>
    </format>
    <format dxfId="1320">
      <pivotArea dataOnly="0" labelOnly="1" fieldPosition="0">
        <references count="3">
          <reference field="0" count="1" selected="0">
            <x v="172"/>
          </reference>
          <reference field="1" count="1" selected="0">
            <x v="198"/>
          </reference>
          <reference field="3" count="7">
            <x v="1"/>
            <x v="2"/>
            <x v="3"/>
            <x v="4"/>
            <x v="5"/>
            <x v="6"/>
            <x v="7"/>
          </reference>
        </references>
      </pivotArea>
    </format>
    <format dxfId="1319">
      <pivotArea dataOnly="0" labelOnly="1" fieldPosition="0">
        <references count="3">
          <reference field="0" count="1" selected="0">
            <x v="173"/>
          </reference>
          <reference field="1" count="1" selected="0">
            <x v="199"/>
          </reference>
          <reference field="3" count="0"/>
        </references>
      </pivotArea>
    </format>
    <format dxfId="1318">
      <pivotArea dataOnly="0" labelOnly="1" fieldPosition="0">
        <references count="3">
          <reference field="0" count="1" selected="0">
            <x v="174"/>
          </reference>
          <reference field="1" count="1" selected="0">
            <x v="227"/>
          </reference>
          <reference field="3" count="3">
            <x v="0"/>
            <x v="1"/>
            <x v="2"/>
          </reference>
        </references>
      </pivotArea>
    </format>
    <format dxfId="1317">
      <pivotArea dataOnly="0" labelOnly="1" fieldPosition="0">
        <references count="3">
          <reference field="0" count="1" selected="0">
            <x v="176"/>
          </reference>
          <reference field="1" count="1" selected="0">
            <x v="206"/>
          </reference>
          <reference field="3" count="1">
            <x v="0"/>
          </reference>
        </references>
      </pivotArea>
    </format>
    <format dxfId="1316">
      <pivotArea dataOnly="0" labelOnly="1" fieldPosition="0">
        <references count="3">
          <reference field="0" count="1" selected="0">
            <x v="177"/>
          </reference>
          <reference field="1" count="1" selected="0">
            <x v="209"/>
          </reference>
          <reference field="3" count="0"/>
        </references>
      </pivotArea>
    </format>
    <format dxfId="1315">
      <pivotArea dataOnly="0" labelOnly="1" fieldPosition="0">
        <references count="3">
          <reference field="0" count="1" selected="0">
            <x v="178"/>
          </reference>
          <reference field="1" count="1" selected="0">
            <x v="211"/>
          </reference>
          <reference field="3" count="2">
            <x v="1"/>
            <x v="2"/>
          </reference>
        </references>
      </pivotArea>
    </format>
    <format dxfId="1314">
      <pivotArea dataOnly="0" labelOnly="1" fieldPosition="0">
        <references count="3">
          <reference field="0" count="1" selected="0">
            <x v="179"/>
          </reference>
          <reference field="1" count="1" selected="0">
            <x v="212"/>
          </reference>
          <reference field="3" count="0"/>
        </references>
      </pivotArea>
    </format>
    <format dxfId="1313">
      <pivotArea dataOnly="0" labelOnly="1" fieldPosition="0">
        <references count="3">
          <reference field="0" count="1" selected="0">
            <x v="180"/>
          </reference>
          <reference field="1" count="1" selected="0">
            <x v="213"/>
          </reference>
          <reference field="3" count="0"/>
        </references>
      </pivotArea>
    </format>
    <format dxfId="1312">
      <pivotArea dataOnly="0" labelOnly="1" fieldPosition="0">
        <references count="3">
          <reference field="0" count="1" selected="0">
            <x v="181"/>
          </reference>
          <reference field="1" count="1" selected="0">
            <x v="214"/>
          </reference>
          <reference field="3" count="2">
            <x v="0"/>
            <x v="1"/>
          </reference>
        </references>
      </pivotArea>
    </format>
    <format dxfId="1311">
      <pivotArea dataOnly="0" labelOnly="1" fieldPosition="0">
        <references count="3">
          <reference field="0" count="1" selected="0">
            <x v="183"/>
          </reference>
          <reference field="1" count="1" selected="0">
            <x v="216"/>
          </reference>
          <reference field="3" count="0"/>
        </references>
      </pivotArea>
    </format>
    <format dxfId="1310">
      <pivotArea dataOnly="0" labelOnly="1" fieldPosition="0">
        <references count="3">
          <reference field="0" count="1" selected="0">
            <x v="185"/>
          </reference>
          <reference field="1" count="1" selected="0">
            <x v="219"/>
          </reference>
          <reference field="3" count="3">
            <x v="0"/>
            <x v="1"/>
            <x v="2"/>
          </reference>
        </references>
      </pivotArea>
    </format>
    <format dxfId="1309">
      <pivotArea dataOnly="0" labelOnly="1" fieldPosition="0">
        <references count="3">
          <reference field="0" count="1" selected="0">
            <x v="186"/>
          </reference>
          <reference field="1" count="1" selected="0">
            <x v="220"/>
          </reference>
          <reference field="3" count="2">
            <x v="0"/>
            <x v="1"/>
          </reference>
        </references>
      </pivotArea>
    </format>
    <format dxfId="1308">
      <pivotArea dataOnly="0" labelOnly="1" fieldPosition="0">
        <references count="3">
          <reference field="0" count="1" selected="0">
            <x v="187"/>
          </reference>
          <reference field="1" count="1" selected="0">
            <x v="223"/>
          </reference>
          <reference field="3" count="5">
            <x v="3"/>
            <x v="4"/>
            <x v="5"/>
            <x v="6"/>
            <x v="7"/>
          </reference>
        </references>
      </pivotArea>
    </format>
    <format dxfId="1307">
      <pivotArea dataOnly="0" labelOnly="1" fieldPosition="0">
        <references count="3">
          <reference field="0" count="1" selected="0">
            <x v="187"/>
          </reference>
          <reference field="1" count="1" selected="0">
            <x v="254"/>
          </reference>
          <reference field="3" count="2">
            <x v="1"/>
            <x v="2"/>
          </reference>
        </references>
      </pivotArea>
    </format>
    <format dxfId="1306">
      <pivotArea dataOnly="0" labelOnly="1" fieldPosition="0">
        <references count="3">
          <reference field="0" count="1" selected="0">
            <x v="189"/>
          </reference>
          <reference field="1" count="1" selected="0">
            <x v="225"/>
          </reference>
          <reference field="3" count="0"/>
        </references>
      </pivotArea>
    </format>
    <format dxfId="1305">
      <pivotArea dataOnly="0" labelOnly="1" fieldPosition="0">
        <references count="3">
          <reference field="0" count="1" selected="0">
            <x v="190"/>
          </reference>
          <reference field="1" count="1" selected="0">
            <x v="129"/>
          </reference>
          <reference field="3" count="1">
            <x v="0"/>
          </reference>
        </references>
      </pivotArea>
    </format>
    <format dxfId="1304">
      <pivotArea dataOnly="0" labelOnly="1" fieldPosition="0">
        <references count="3">
          <reference field="0" count="1" selected="0">
            <x v="191"/>
          </reference>
          <reference field="1" count="1" selected="0">
            <x v="229"/>
          </reference>
          <reference field="3" count="7">
            <x v="1"/>
            <x v="2"/>
            <x v="3"/>
            <x v="4"/>
            <x v="5"/>
            <x v="6"/>
            <x v="7"/>
          </reference>
        </references>
      </pivotArea>
    </format>
    <format dxfId="1303">
      <pivotArea dataOnly="0" labelOnly="1" fieldPosition="0">
        <references count="3">
          <reference field="0" count="1" selected="0">
            <x v="192"/>
          </reference>
          <reference field="1" count="1" selected="0">
            <x v="230"/>
          </reference>
          <reference field="3" count="3">
            <x v="4"/>
            <x v="5"/>
            <x v="6"/>
          </reference>
        </references>
      </pivotArea>
    </format>
    <format dxfId="1302">
      <pivotArea dataOnly="0" labelOnly="1" fieldPosition="0">
        <references count="3">
          <reference field="0" count="1" selected="0">
            <x v="193"/>
          </reference>
          <reference field="1" count="1" selected="0">
            <x v="231"/>
          </reference>
          <reference field="3" count="1">
            <x v="7"/>
          </reference>
        </references>
      </pivotArea>
    </format>
    <format dxfId="1301">
      <pivotArea dataOnly="0" labelOnly="1" fieldPosition="0">
        <references count="3">
          <reference field="0" count="1" selected="0">
            <x v="194"/>
          </reference>
          <reference field="1" count="1" selected="0">
            <x v="233"/>
          </reference>
          <reference field="3" count="0"/>
        </references>
      </pivotArea>
    </format>
    <format dxfId="1300">
      <pivotArea dataOnly="0" labelOnly="1" fieldPosition="0">
        <references count="3">
          <reference field="0" count="1" selected="0">
            <x v="195"/>
          </reference>
          <reference field="1" count="1" selected="0">
            <x v="232"/>
          </reference>
          <reference field="3" count="7">
            <x v="0"/>
            <x v="1"/>
            <x v="2"/>
            <x v="3"/>
            <x v="4"/>
            <x v="6"/>
            <x v="7"/>
          </reference>
        </references>
      </pivotArea>
    </format>
    <format dxfId="1299">
      <pivotArea dataOnly="0" labelOnly="1" fieldPosition="0">
        <references count="3">
          <reference field="0" count="1" selected="0">
            <x v="196"/>
          </reference>
          <reference field="1" count="1" selected="0">
            <x v="201"/>
          </reference>
          <reference field="3" count="4">
            <x v="0"/>
            <x v="1"/>
            <x v="2"/>
            <x v="6"/>
          </reference>
        </references>
      </pivotArea>
    </format>
    <format dxfId="1298">
      <pivotArea dataOnly="0" labelOnly="1" fieldPosition="0">
        <references count="3">
          <reference field="0" count="1" selected="0">
            <x v="198"/>
          </reference>
          <reference field="1" count="1" selected="0">
            <x v="238"/>
          </reference>
          <reference field="3" count="7">
            <x v="0"/>
            <x v="1"/>
            <x v="2"/>
            <x v="3"/>
            <x v="5"/>
            <x v="6"/>
            <x v="7"/>
          </reference>
        </references>
      </pivotArea>
    </format>
    <format dxfId="1297">
      <pivotArea dataOnly="0" labelOnly="1" fieldPosition="0">
        <references count="3">
          <reference field="0" count="1" selected="0">
            <x v="198"/>
          </reference>
          <reference field="1" count="1" selected="0">
            <x v="239"/>
          </reference>
          <reference field="3" count="0"/>
        </references>
      </pivotArea>
    </format>
    <format dxfId="1296">
      <pivotArea dataOnly="0" labelOnly="1" fieldPosition="0">
        <references count="3">
          <reference field="0" count="1" selected="0">
            <x v="199"/>
          </reference>
          <reference field="1" count="1" selected="0">
            <x v="243"/>
          </reference>
          <reference field="3" count="0"/>
        </references>
      </pivotArea>
    </format>
    <format dxfId="1295">
      <pivotArea dataOnly="0" labelOnly="1" fieldPosition="0">
        <references count="3">
          <reference field="0" count="1" selected="0">
            <x v="200"/>
          </reference>
          <reference field="1" count="1" selected="0">
            <x v="245"/>
          </reference>
          <reference field="3" count="0"/>
        </references>
      </pivotArea>
    </format>
    <format dxfId="1294">
      <pivotArea dataOnly="0" labelOnly="1" fieldPosition="0">
        <references count="3">
          <reference field="0" count="1" selected="0">
            <x v="201"/>
          </reference>
          <reference field="1" count="1" selected="0">
            <x v="247"/>
          </reference>
          <reference field="3" count="4">
            <x v="0"/>
            <x v="1"/>
            <x v="2"/>
            <x v="3"/>
          </reference>
        </references>
      </pivotArea>
    </format>
    <format dxfId="1293">
      <pivotArea dataOnly="0" labelOnly="1" fieldPosition="0">
        <references count="3">
          <reference field="0" count="1" selected="0">
            <x v="202"/>
          </reference>
          <reference field="1" count="1" selected="0">
            <x v="50"/>
          </reference>
          <reference field="3" count="1">
            <x v="7"/>
          </reference>
        </references>
      </pivotArea>
    </format>
    <format dxfId="1292">
      <pivotArea dataOnly="0" labelOnly="1" fieldPosition="0">
        <references count="3">
          <reference field="0" count="1" selected="0">
            <x v="202"/>
          </reference>
          <reference field="1" count="1" selected="0">
            <x v="102"/>
          </reference>
          <reference field="3" count="7">
            <x v="0"/>
            <x v="1"/>
            <x v="2"/>
            <x v="3"/>
            <x v="4"/>
            <x v="5"/>
            <x v="6"/>
          </reference>
        </references>
      </pivotArea>
    </format>
    <format dxfId="1291">
      <pivotArea dataOnly="0" labelOnly="1" fieldPosition="0">
        <references count="3">
          <reference field="0" count="1" selected="0">
            <x v="202"/>
          </reference>
          <reference field="1" count="1" selected="0">
            <x v="179"/>
          </reference>
          <reference field="3" count="1">
            <x v="7"/>
          </reference>
        </references>
      </pivotArea>
    </format>
    <format dxfId="1290">
      <pivotArea dataOnly="0" labelOnly="1" fieldPosition="0">
        <references count="3">
          <reference field="0" count="1" selected="0">
            <x v="202"/>
          </reference>
          <reference field="1" count="1" selected="0">
            <x v="182"/>
          </reference>
          <reference field="3" count="2">
            <x v="0"/>
            <x v="1"/>
          </reference>
        </references>
      </pivotArea>
    </format>
    <format dxfId="1289">
      <pivotArea dataOnly="0" labelOnly="1" fieldPosition="0">
        <references count="3">
          <reference field="0" count="1" selected="0">
            <x v="202"/>
          </reference>
          <reference field="1" count="1" selected="0">
            <x v="217"/>
          </reference>
          <reference field="3" count="6">
            <x v="0"/>
            <x v="3"/>
            <x v="4"/>
            <x v="5"/>
            <x v="6"/>
            <x v="7"/>
          </reference>
        </references>
      </pivotArea>
    </format>
    <format dxfId="1288">
      <pivotArea dataOnly="0" labelOnly="1" fieldPosition="0">
        <references count="3">
          <reference field="0" count="1" selected="0">
            <x v="202"/>
          </reference>
          <reference field="1" count="1" selected="0">
            <x v="240"/>
          </reference>
          <reference field="3" count="0"/>
        </references>
      </pivotArea>
    </format>
    <format dxfId="1287">
      <pivotArea dataOnly="0" labelOnly="1" fieldPosition="0">
        <references count="3">
          <reference field="0" count="1" selected="0">
            <x v="202"/>
          </reference>
          <reference field="1" count="1" selected="0">
            <x v="242"/>
          </reference>
          <reference field="3" count="1">
            <x v="1"/>
          </reference>
        </references>
      </pivotArea>
    </format>
    <format dxfId="1286">
      <pivotArea dataOnly="0" labelOnly="1" fieldPosition="0">
        <references count="3">
          <reference field="0" count="1" selected="0">
            <x v="202"/>
          </reference>
          <reference field="1" count="1" selected="0">
            <x v="250"/>
          </reference>
          <reference field="3" count="4">
            <x v="4"/>
            <x v="5"/>
            <x v="6"/>
            <x v="7"/>
          </reference>
        </references>
      </pivotArea>
    </format>
    <format dxfId="1285">
      <pivotArea dataOnly="0" labelOnly="1" fieldPosition="0">
        <references count="3">
          <reference field="0" count="1" selected="0">
            <x v="202"/>
          </reference>
          <reference field="1" count="1" selected="0">
            <x v="252"/>
          </reference>
          <reference field="3" count="0"/>
        </references>
      </pivotArea>
    </format>
    <format dxfId="1284">
      <pivotArea dataOnly="0" labelOnly="1" fieldPosition="0">
        <references count="3">
          <reference field="0" count="1" selected="0">
            <x v="203"/>
          </reference>
          <reference field="1" count="1" selected="0">
            <x v="200"/>
          </reference>
          <reference field="3" count="3">
            <x v="0"/>
            <x v="1"/>
            <x v="2"/>
          </reference>
        </references>
      </pivotArea>
    </format>
    <format dxfId="1283">
      <pivotArea dataOnly="0" labelOnly="1" fieldPosition="0">
        <references count="3">
          <reference field="0" count="1" selected="0">
            <x v="205"/>
          </reference>
          <reference field="1" count="1" selected="0">
            <x v="208"/>
          </reference>
          <reference field="3" count="0"/>
        </references>
      </pivotArea>
    </format>
    <format dxfId="1282">
      <pivotArea dataOnly="0" labelOnly="1" fieldPosition="0">
        <references count="3">
          <reference field="0" count="1" selected="0">
            <x v="207"/>
          </reference>
          <reference field="1" count="1" selected="0">
            <x v="255"/>
          </reference>
          <reference field="3" count="2">
            <x v="6"/>
            <x v="7"/>
          </reference>
        </references>
      </pivotArea>
    </format>
    <format dxfId="1281">
      <pivotArea dataOnly="0" labelOnly="1" fieldPosition="0">
        <references count="3">
          <reference field="0" count="1" selected="0">
            <x v="208"/>
          </reference>
          <reference field="1" count="1" selected="0">
            <x v="256"/>
          </reference>
          <reference field="3" count="7">
            <x v="0"/>
            <x v="2"/>
            <x v="3"/>
            <x v="4"/>
            <x v="5"/>
            <x v="6"/>
            <x v="7"/>
          </reference>
        </references>
      </pivotArea>
    </format>
    <format dxfId="1280">
      <pivotArea dataOnly="0" labelOnly="1" fieldPosition="0">
        <references count="3">
          <reference field="0" count="1" selected="0">
            <x v="209"/>
          </reference>
          <reference field="1" count="1" selected="0">
            <x v="257"/>
          </reference>
          <reference field="3" count="0"/>
        </references>
      </pivotArea>
    </format>
    <format dxfId="1279">
      <pivotArea dataOnly="0" labelOnly="1" fieldPosition="0">
        <references count="3">
          <reference field="0" count="1" selected="0">
            <x v="210"/>
          </reference>
          <reference field="1" count="1" selected="0">
            <x v="259"/>
          </reference>
          <reference field="3" count="4">
            <x v="4"/>
            <x v="5"/>
            <x v="6"/>
            <x v="7"/>
          </reference>
        </references>
      </pivotArea>
    </format>
    <format dxfId="1278">
      <pivotArea dataOnly="0" labelOnly="1" fieldPosition="0">
        <references count="3">
          <reference field="0" count="1" selected="0">
            <x v="211"/>
          </reference>
          <reference field="1" count="1" selected="0">
            <x v="260"/>
          </reference>
          <reference field="3" count="0"/>
        </references>
      </pivotArea>
    </format>
    <format dxfId="1277">
      <pivotArea dataOnly="0" labelOnly="1" outline="0" fieldPosition="0">
        <references count="1">
          <reference field="4294967294" count="6">
            <x v="3"/>
            <x v="6"/>
            <x v="7"/>
            <x v="8"/>
            <x v="9"/>
            <x v="10"/>
          </reference>
        </references>
      </pivotArea>
    </format>
    <format dxfId="1276">
      <pivotArea field="0" type="button" dataOnly="0" labelOnly="1" outline="0" axis="axisRow" fieldPosition="0"/>
    </format>
    <format dxfId="1275">
      <pivotArea dataOnly="0" labelOnly="1" fieldPosition="0">
        <references count="1">
          <reference field="0" count="1">
            <x v="0"/>
          </reference>
        </references>
      </pivotArea>
    </format>
    <format dxfId="1274">
      <pivotArea dataOnly="0" outline="0" fieldPosition="0">
        <references count="1">
          <reference field="4294967294" count="1">
            <x v="3"/>
          </reference>
        </references>
      </pivotArea>
    </format>
    <format dxfId="1273">
      <pivotArea dataOnly="0" outline="0" fieldPosition="0">
        <references count="1">
          <reference field="4294967294" count="1">
            <x v="3"/>
          </reference>
        </references>
      </pivotArea>
    </format>
    <format dxfId="1272">
      <pivotArea dataOnly="0" outline="0" fieldPosition="0">
        <references count="1">
          <reference field="4294967294" count="1">
            <x v="7"/>
          </reference>
        </references>
      </pivotArea>
    </format>
    <format dxfId="1271">
      <pivotArea dataOnly="0" outline="0" fieldPosition="0">
        <references count="1">
          <reference field="4294967294" count="1">
            <x v="8"/>
          </reference>
        </references>
      </pivotArea>
    </format>
    <format dxfId="1270">
      <pivotArea dataOnly="0" outline="0" fieldPosition="0">
        <references count="1">
          <reference field="4294967294" count="1">
            <x v="9"/>
          </reference>
        </references>
      </pivotArea>
    </format>
    <format dxfId="1269">
      <pivotArea dataOnly="0" outline="0" fieldPosition="0">
        <references count="1">
          <reference field="4294967294" count="1">
            <x v="10"/>
          </reference>
        </references>
      </pivotArea>
    </format>
    <format dxfId="1268">
      <pivotArea dataOnly="0" outline="0" fieldPosition="0">
        <references count="1">
          <reference field="4294967294" count="1">
            <x v="10"/>
          </reference>
        </references>
      </pivotArea>
    </format>
    <format dxfId="1267">
      <pivotArea dataOnly="0" labelOnly="1" outline="0" fieldPosition="0">
        <references count="1">
          <reference field="4294967294" count="1">
            <x v="11"/>
          </reference>
        </references>
      </pivotArea>
    </format>
    <format dxfId="1266">
      <pivotArea dataOnly="0" labelOnly="1" outline="0" fieldPosition="0">
        <references count="1">
          <reference field="4294967294" count="2">
            <x v="4"/>
            <x v="5"/>
          </reference>
        </references>
      </pivotArea>
    </format>
    <format dxfId="1265">
      <pivotArea dataOnly="0" labelOnly="1" outline="0" fieldPosition="0">
        <references count="1">
          <reference field="4294967294" count="9">
            <x v="3"/>
            <x v="4"/>
            <x v="5"/>
            <x v="6"/>
            <x v="7"/>
            <x v="8"/>
            <x v="9"/>
            <x v="10"/>
            <x v="11"/>
          </reference>
        </references>
      </pivotArea>
    </format>
    <format dxfId="1264">
      <pivotArea collapsedLevelsAreSubtotals="1" fieldPosition="0">
        <references count="1">
          <reference field="0" count="1">
            <x v="0"/>
          </reference>
        </references>
      </pivotArea>
    </format>
    <format dxfId="1263">
      <pivotArea collapsedLevelsAreSubtotals="1" fieldPosition="0">
        <references count="2">
          <reference field="0" count="1" selected="0">
            <x v="0"/>
          </reference>
          <reference field="1" count="1">
            <x v="2"/>
          </reference>
        </references>
      </pivotArea>
    </format>
    <format dxfId="1262">
      <pivotArea collapsedLevelsAreSubtotals="1" fieldPosition="0">
        <references count="3">
          <reference field="0" count="1" selected="0">
            <x v="0"/>
          </reference>
          <reference field="1" count="1" selected="0">
            <x v="2"/>
          </reference>
          <reference field="3" count="8">
            <x v="2"/>
            <x v="3"/>
            <x v="4"/>
            <x v="5"/>
            <x v="6"/>
            <x v="7"/>
            <x v="8"/>
            <x v="9"/>
          </reference>
        </references>
      </pivotArea>
    </format>
    <format dxfId="1261">
      <pivotArea collapsedLevelsAreSubtotals="1" fieldPosition="0">
        <references count="1">
          <reference field="0" count="1">
            <x v="1"/>
          </reference>
        </references>
      </pivotArea>
    </format>
    <format dxfId="1260">
      <pivotArea collapsedLevelsAreSubtotals="1" fieldPosition="0">
        <references count="2">
          <reference field="0" count="1" selected="0">
            <x v="1"/>
          </reference>
          <reference field="1" count="1">
            <x v="3"/>
          </reference>
        </references>
      </pivotArea>
    </format>
    <format dxfId="1259">
      <pivotArea collapsedLevelsAreSubtotals="1" fieldPosition="0">
        <references count="3">
          <reference field="0" count="1" selected="0">
            <x v="1"/>
          </reference>
          <reference field="1" count="1" selected="0">
            <x v="3"/>
          </reference>
          <reference field="3" count="8">
            <x v="1"/>
            <x v="2"/>
            <x v="4"/>
            <x v="5"/>
            <x v="6"/>
            <x v="7"/>
            <x v="8"/>
            <x v="9"/>
          </reference>
        </references>
      </pivotArea>
    </format>
    <format dxfId="1258">
      <pivotArea collapsedLevelsAreSubtotals="1" fieldPosition="0">
        <references count="1">
          <reference field="0" count="1">
            <x v="2"/>
          </reference>
        </references>
      </pivotArea>
    </format>
    <format dxfId="1257">
      <pivotArea collapsedLevelsAreSubtotals="1" fieldPosition="0">
        <references count="2">
          <reference field="0" count="1" selected="0">
            <x v="2"/>
          </reference>
          <reference field="1" count="1">
            <x v="228"/>
          </reference>
        </references>
      </pivotArea>
    </format>
    <format dxfId="1256">
      <pivotArea collapsedLevelsAreSubtotals="1" fieldPosition="0">
        <references count="3">
          <reference field="0" count="1" selected="0">
            <x v="2"/>
          </reference>
          <reference field="1" count="1" selected="0">
            <x v="228"/>
          </reference>
          <reference field="3" count="3">
            <x v="0"/>
            <x v="1"/>
            <x v="2"/>
          </reference>
        </references>
      </pivotArea>
    </format>
    <format dxfId="1255">
      <pivotArea collapsedLevelsAreSubtotals="1" fieldPosition="0">
        <references count="2">
          <reference field="0" count="1" selected="0">
            <x v="2"/>
          </reference>
          <reference field="1" count="1">
            <x v="235"/>
          </reference>
        </references>
      </pivotArea>
    </format>
    <format dxfId="1254">
      <pivotArea collapsedLevelsAreSubtotals="1" fieldPosition="0">
        <references count="3">
          <reference field="0" count="1" selected="0">
            <x v="2"/>
          </reference>
          <reference field="1" count="1" selected="0">
            <x v="235"/>
          </reference>
          <reference field="3" count="5">
            <x v="1"/>
            <x v="2"/>
            <x v="3"/>
            <x v="4"/>
            <x v="5"/>
          </reference>
        </references>
      </pivotArea>
    </format>
    <format dxfId="1253">
      <pivotArea collapsedLevelsAreSubtotals="1" fieldPosition="0">
        <references count="3">
          <reference field="4294967294" count="1" selected="0">
            <x v="3"/>
          </reference>
          <reference field="0" count="1" selected="0">
            <x v="2"/>
          </reference>
          <reference field="1" count="1">
            <x v="236"/>
          </reference>
        </references>
      </pivotArea>
    </format>
    <format dxfId="1252">
      <pivotArea collapsedLevelsAreSubtotals="1" fieldPosition="0">
        <references count="3">
          <reference field="0" count="1" selected="0">
            <x v="3"/>
          </reference>
          <reference field="1" count="1" selected="0">
            <x v="5"/>
          </reference>
          <reference field="3" count="6">
            <x v="0"/>
            <x v="1"/>
            <x v="2"/>
            <x v="3"/>
            <x v="4"/>
            <x v="5"/>
          </reference>
        </references>
      </pivotArea>
    </format>
    <format dxfId="1251">
      <pivotArea collapsedLevelsAreSubtotals="1" fieldPosition="0">
        <references count="2">
          <reference field="0" count="1" selected="0">
            <x v="3"/>
          </reference>
          <reference field="1" count="1">
            <x v="6"/>
          </reference>
        </references>
      </pivotArea>
    </format>
    <format dxfId="1250">
      <pivotArea collapsedLevelsAreSubtotals="1" fieldPosition="0">
        <references count="3">
          <reference field="0" count="1" selected="0">
            <x v="3"/>
          </reference>
          <reference field="1" count="1" selected="0">
            <x v="6"/>
          </reference>
          <reference field="3" count="6">
            <x v="0"/>
            <x v="1"/>
            <x v="2"/>
            <x v="3"/>
            <x v="4"/>
            <x v="5"/>
          </reference>
        </references>
      </pivotArea>
    </format>
    <format dxfId="1249">
      <pivotArea collapsedLevelsAreSubtotals="1" fieldPosition="0">
        <references count="2">
          <reference field="0" count="1" selected="0">
            <x v="3"/>
          </reference>
          <reference field="1" count="1">
            <x v="92"/>
          </reference>
        </references>
      </pivotArea>
    </format>
    <format dxfId="1248">
      <pivotArea collapsedLevelsAreSubtotals="1" fieldPosition="0">
        <references count="3">
          <reference field="0" count="1" selected="0">
            <x v="3"/>
          </reference>
          <reference field="1" count="1" selected="0">
            <x v="92"/>
          </reference>
          <reference field="3" count="5">
            <x v="1"/>
            <x v="2"/>
            <x v="3"/>
            <x v="4"/>
            <x v="5"/>
          </reference>
        </references>
      </pivotArea>
    </format>
    <format dxfId="1247">
      <pivotArea collapsedLevelsAreSubtotals="1" fieldPosition="0">
        <references count="1">
          <reference field="0" count="1">
            <x v="4"/>
          </reference>
        </references>
      </pivotArea>
    </format>
    <format dxfId="1246">
      <pivotArea collapsedLevelsAreSubtotals="1" fieldPosition="0">
        <references count="2">
          <reference field="0" count="1" selected="0">
            <x v="4"/>
          </reference>
          <reference field="1" count="1">
            <x v="8"/>
          </reference>
        </references>
      </pivotArea>
    </format>
    <format dxfId="1245">
      <pivotArea collapsedLevelsAreSubtotals="1" fieldPosition="0">
        <references count="3">
          <reference field="0" count="1" selected="0">
            <x v="4"/>
          </reference>
          <reference field="1" count="1" selected="0">
            <x v="8"/>
          </reference>
          <reference field="3" count="0"/>
        </references>
      </pivotArea>
    </format>
    <format dxfId="1244">
      <pivotArea collapsedLevelsAreSubtotals="1" fieldPosition="0">
        <references count="1">
          <reference field="0" count="1">
            <x v="5"/>
          </reference>
        </references>
      </pivotArea>
    </format>
    <format dxfId="1243">
      <pivotArea collapsedLevelsAreSubtotals="1" fieldPosition="0">
        <references count="2">
          <reference field="0" count="1" selected="0">
            <x v="5"/>
          </reference>
          <reference field="1" count="1">
            <x v="9"/>
          </reference>
        </references>
      </pivotArea>
    </format>
    <format dxfId="1242">
      <pivotArea collapsedLevelsAreSubtotals="1" fieldPosition="0">
        <references count="3">
          <reference field="0" count="1" selected="0">
            <x v="5"/>
          </reference>
          <reference field="1" count="1" selected="0">
            <x v="9"/>
          </reference>
          <reference field="3" count="2">
            <x v="9"/>
            <x v="10"/>
          </reference>
        </references>
      </pivotArea>
    </format>
    <format dxfId="1241">
      <pivotArea collapsedLevelsAreSubtotals="1" fieldPosition="0">
        <references count="1">
          <reference field="0" count="1">
            <x v="6"/>
          </reference>
        </references>
      </pivotArea>
    </format>
    <format dxfId="1240">
      <pivotArea collapsedLevelsAreSubtotals="1" fieldPosition="0">
        <references count="2">
          <reference field="0" count="1" selected="0">
            <x v="6"/>
          </reference>
          <reference field="1" count="1">
            <x v="11"/>
          </reference>
        </references>
      </pivotArea>
    </format>
    <format dxfId="1239">
      <pivotArea collapsedLevelsAreSubtotals="1" fieldPosition="0">
        <references count="3">
          <reference field="0" count="1" selected="0">
            <x v="6"/>
          </reference>
          <reference field="1" count="1" selected="0">
            <x v="11"/>
          </reference>
          <reference field="3" count="0"/>
        </references>
      </pivotArea>
    </format>
    <format dxfId="1238">
      <pivotArea collapsedLevelsAreSubtotals="1" fieldPosition="0">
        <references count="1">
          <reference field="0" count="1">
            <x v="7"/>
          </reference>
        </references>
      </pivotArea>
    </format>
    <format dxfId="1237">
      <pivotArea collapsedLevelsAreSubtotals="1" fieldPosition="0">
        <references count="2">
          <reference field="0" count="1" selected="0">
            <x v="7"/>
          </reference>
          <reference field="1" count="1">
            <x v="12"/>
          </reference>
        </references>
      </pivotArea>
    </format>
    <format dxfId="1236">
      <pivotArea collapsedLevelsAreSubtotals="1" fieldPosition="0">
        <references count="3">
          <reference field="0" count="1" selected="0">
            <x v="7"/>
          </reference>
          <reference field="1" count="1" selected="0">
            <x v="12"/>
          </reference>
          <reference field="3" count="2">
            <x v="0"/>
            <x v="1"/>
          </reference>
        </references>
      </pivotArea>
    </format>
    <format dxfId="1235">
      <pivotArea collapsedLevelsAreSubtotals="1" fieldPosition="0">
        <references count="1">
          <reference field="0" count="1">
            <x v="8"/>
          </reference>
        </references>
      </pivotArea>
    </format>
    <format dxfId="1234">
      <pivotArea collapsedLevelsAreSubtotals="1" fieldPosition="0">
        <references count="2">
          <reference field="0" count="1" selected="0">
            <x v="8"/>
          </reference>
          <reference field="1" count="1">
            <x v="15"/>
          </reference>
        </references>
      </pivotArea>
    </format>
    <format dxfId="1233">
      <pivotArea collapsedLevelsAreSubtotals="1" fieldPosition="0">
        <references count="3">
          <reference field="0" count="1" selected="0">
            <x v="8"/>
          </reference>
          <reference field="1" count="1" selected="0">
            <x v="15"/>
          </reference>
          <reference field="3" count="2">
            <x v="0"/>
            <x v="1"/>
          </reference>
        </references>
      </pivotArea>
    </format>
    <format dxfId="1232">
      <pivotArea collapsedLevelsAreSubtotals="1" fieldPosition="0">
        <references count="2">
          <reference field="0" count="1" selected="0">
            <x v="8"/>
          </reference>
          <reference field="1" count="1">
            <x v="17"/>
          </reference>
        </references>
      </pivotArea>
    </format>
    <format dxfId="1231">
      <pivotArea collapsedLevelsAreSubtotals="1" fieldPosition="0">
        <references count="3">
          <reference field="0" count="1" selected="0">
            <x v="8"/>
          </reference>
          <reference field="1" count="1" selected="0">
            <x v="17"/>
          </reference>
          <reference field="3" count="2">
            <x v="0"/>
            <x v="1"/>
          </reference>
        </references>
      </pivotArea>
    </format>
    <format dxfId="1230">
      <pivotArea collapsedLevelsAreSubtotals="1" fieldPosition="0">
        <references count="1">
          <reference field="0" count="1">
            <x v="9"/>
          </reference>
        </references>
      </pivotArea>
    </format>
    <format dxfId="1229">
      <pivotArea collapsedLevelsAreSubtotals="1" fieldPosition="0">
        <references count="2">
          <reference field="0" count="1" selected="0">
            <x v="9"/>
          </reference>
          <reference field="1" count="1">
            <x v="47"/>
          </reference>
        </references>
      </pivotArea>
    </format>
    <format dxfId="1228">
      <pivotArea collapsedLevelsAreSubtotals="1" fieldPosition="0">
        <references count="3">
          <reference field="0" count="1" selected="0">
            <x v="9"/>
          </reference>
          <reference field="1" count="1" selected="0">
            <x v="47"/>
          </reference>
          <reference field="3" count="3">
            <x v="8"/>
            <x v="9"/>
            <x v="10"/>
          </reference>
        </references>
      </pivotArea>
    </format>
    <format dxfId="1227">
      <pivotArea collapsedLevelsAreSubtotals="1" fieldPosition="0">
        <references count="1">
          <reference field="0" count="1">
            <x v="10"/>
          </reference>
        </references>
      </pivotArea>
    </format>
    <format dxfId="1226">
      <pivotArea collapsedLevelsAreSubtotals="1" fieldPosition="0">
        <references count="2">
          <reference field="0" count="1" selected="0">
            <x v="10"/>
          </reference>
          <reference field="1" count="1">
            <x v="13"/>
          </reference>
        </references>
      </pivotArea>
    </format>
    <format dxfId="1225">
      <pivotArea collapsedLevelsAreSubtotals="1" fieldPosition="0">
        <references count="3">
          <reference field="0" count="1" selected="0">
            <x v="10"/>
          </reference>
          <reference field="1" count="1" selected="0">
            <x v="13"/>
          </reference>
          <reference field="3" count="4">
            <x v="7"/>
            <x v="8"/>
            <x v="9"/>
            <x v="10"/>
          </reference>
        </references>
      </pivotArea>
    </format>
    <format dxfId="1224">
      <pivotArea collapsedLevelsAreSubtotals="1" fieldPosition="0">
        <references count="1">
          <reference field="0" count="1">
            <x v="11"/>
          </reference>
        </references>
      </pivotArea>
    </format>
    <format dxfId="1223">
      <pivotArea collapsedLevelsAreSubtotals="1" fieldPosition="0">
        <references count="2">
          <reference field="0" count="1" selected="0">
            <x v="11"/>
          </reference>
          <reference field="1" count="1">
            <x v="14"/>
          </reference>
        </references>
      </pivotArea>
    </format>
    <format dxfId="1222">
      <pivotArea collapsedLevelsAreSubtotals="1" fieldPosition="0">
        <references count="3">
          <reference field="0" count="1" selected="0">
            <x v="11"/>
          </reference>
          <reference field="1" count="1" selected="0">
            <x v="14"/>
          </reference>
          <reference field="3" count="3">
            <x v="0"/>
            <x v="1"/>
            <x v="2"/>
          </reference>
        </references>
      </pivotArea>
    </format>
    <format dxfId="1221">
      <pivotArea collapsedLevelsAreSubtotals="1" fieldPosition="0">
        <references count="1">
          <reference field="0" count="1">
            <x v="12"/>
          </reference>
        </references>
      </pivotArea>
    </format>
    <format dxfId="1220">
      <pivotArea collapsedLevelsAreSubtotals="1" fieldPosition="0">
        <references count="2">
          <reference field="0" count="1" selected="0">
            <x v="12"/>
          </reference>
          <reference field="1" count="1">
            <x v="22"/>
          </reference>
        </references>
      </pivotArea>
    </format>
    <format dxfId="1219">
      <pivotArea collapsedLevelsAreSubtotals="1" fieldPosition="0">
        <references count="3">
          <reference field="0" count="1" selected="0">
            <x v="12"/>
          </reference>
          <reference field="1" count="1" selected="0">
            <x v="22"/>
          </reference>
          <reference field="3" count="2">
            <x v="6"/>
            <x v="7"/>
          </reference>
        </references>
      </pivotArea>
    </format>
    <format dxfId="1218">
      <pivotArea collapsedLevelsAreSubtotals="1" fieldPosition="0">
        <references count="1">
          <reference field="0" count="1">
            <x v="13"/>
          </reference>
        </references>
      </pivotArea>
    </format>
    <format dxfId="1217">
      <pivotArea collapsedLevelsAreSubtotals="1" fieldPosition="0">
        <references count="2">
          <reference field="0" count="1" selected="0">
            <x v="13"/>
          </reference>
          <reference field="1" count="1">
            <x v="249"/>
          </reference>
        </references>
      </pivotArea>
    </format>
    <format dxfId="1216">
      <pivotArea collapsedLevelsAreSubtotals="1" fieldPosition="0">
        <references count="3">
          <reference field="0" count="1" selected="0">
            <x v="13"/>
          </reference>
          <reference field="1" count="1" selected="0">
            <x v="249"/>
          </reference>
          <reference field="3" count="4">
            <x v="0"/>
            <x v="1"/>
            <x v="2"/>
            <x v="3"/>
          </reference>
        </references>
      </pivotArea>
    </format>
    <format dxfId="1215">
      <pivotArea collapsedLevelsAreSubtotals="1" fieldPosition="0">
        <references count="1">
          <reference field="0" count="1">
            <x v="14"/>
          </reference>
        </references>
      </pivotArea>
    </format>
    <format dxfId="1214">
      <pivotArea collapsedLevelsAreSubtotals="1" fieldPosition="0">
        <references count="2">
          <reference field="0" count="1" selected="0">
            <x v="14"/>
          </reference>
          <reference field="1" count="1">
            <x v="16"/>
          </reference>
        </references>
      </pivotArea>
    </format>
    <format dxfId="1213">
      <pivotArea collapsedLevelsAreSubtotals="1" fieldPosition="0">
        <references count="3">
          <reference field="0" count="1" selected="0">
            <x v="14"/>
          </reference>
          <reference field="1" count="1" selected="0">
            <x v="16"/>
          </reference>
          <reference field="3" count="6">
            <x v="1"/>
            <x v="2"/>
            <x v="3"/>
            <x v="4"/>
            <x v="5"/>
            <x v="6"/>
          </reference>
        </references>
      </pivotArea>
    </format>
    <format dxfId="1212">
      <pivotArea collapsedLevelsAreSubtotals="1" fieldPosition="0">
        <references count="2">
          <reference field="0" count="1" selected="0">
            <x v="14"/>
          </reference>
          <reference field="1" count="1">
            <x v="248"/>
          </reference>
        </references>
      </pivotArea>
    </format>
    <format dxfId="1211">
      <pivotArea collapsedLevelsAreSubtotals="1" fieldPosition="0">
        <references count="3">
          <reference field="0" count="1" selected="0">
            <x v="14"/>
          </reference>
          <reference field="1" count="1" selected="0">
            <x v="248"/>
          </reference>
          <reference field="3" count="0"/>
        </references>
      </pivotArea>
    </format>
    <format dxfId="1210">
      <pivotArea collapsedLevelsAreSubtotals="1" fieldPosition="0">
        <references count="1">
          <reference field="0" count="1">
            <x v="15"/>
          </reference>
        </references>
      </pivotArea>
    </format>
    <format dxfId="1209">
      <pivotArea collapsedLevelsAreSubtotals="1" fieldPosition="0">
        <references count="2">
          <reference field="0" count="1" selected="0">
            <x v="15"/>
          </reference>
          <reference field="1" count="1">
            <x v="19"/>
          </reference>
        </references>
      </pivotArea>
    </format>
    <format dxfId="1208">
      <pivotArea collapsedLevelsAreSubtotals="1" fieldPosition="0">
        <references count="3">
          <reference field="0" count="1" selected="0">
            <x v="15"/>
          </reference>
          <reference field="1" count="1" selected="0">
            <x v="19"/>
          </reference>
          <reference field="3" count="10">
            <x v="0"/>
            <x v="1"/>
            <x v="2"/>
            <x v="3"/>
            <x v="4"/>
            <x v="5"/>
            <x v="6"/>
            <x v="7"/>
            <x v="8"/>
            <x v="9"/>
          </reference>
        </references>
      </pivotArea>
    </format>
    <format dxfId="1207">
      <pivotArea collapsedLevelsAreSubtotals="1" fieldPosition="0">
        <references count="2">
          <reference field="0" count="1" selected="0">
            <x v="15"/>
          </reference>
          <reference field="1" count="1">
            <x v="20"/>
          </reference>
        </references>
      </pivotArea>
    </format>
    <format dxfId="1206">
      <pivotArea collapsedLevelsAreSubtotals="1" fieldPosition="0">
        <references count="3">
          <reference field="0" count="1" selected="0">
            <x v="15"/>
          </reference>
          <reference field="1" count="1" selected="0">
            <x v="20"/>
          </reference>
          <reference field="3" count="10">
            <x v="0"/>
            <x v="1"/>
            <x v="2"/>
            <x v="3"/>
            <x v="4"/>
            <x v="5"/>
            <x v="6"/>
            <x v="7"/>
            <x v="8"/>
            <x v="9"/>
          </reference>
        </references>
      </pivotArea>
    </format>
    <format dxfId="1205">
      <pivotArea collapsedLevelsAreSubtotals="1" fieldPosition="0">
        <references count="2">
          <reference field="0" count="1" selected="0">
            <x v="15"/>
          </reference>
          <reference field="1" count="1">
            <x v="221"/>
          </reference>
        </references>
      </pivotArea>
    </format>
    <format dxfId="1204">
      <pivotArea collapsedLevelsAreSubtotals="1" fieldPosition="0">
        <references count="3">
          <reference field="0" count="1" selected="0">
            <x v="15"/>
          </reference>
          <reference field="1" count="1" selected="0">
            <x v="221"/>
          </reference>
          <reference field="3" count="1">
            <x v="2"/>
          </reference>
        </references>
      </pivotArea>
    </format>
    <format dxfId="1203">
      <pivotArea collapsedLevelsAreSubtotals="1" fieldPosition="0">
        <references count="1">
          <reference field="0" count="1">
            <x v="16"/>
          </reference>
        </references>
      </pivotArea>
    </format>
    <format dxfId="1202">
      <pivotArea collapsedLevelsAreSubtotals="1" fieldPosition="0">
        <references count="2">
          <reference field="0" count="1" selected="0">
            <x v="16"/>
          </reference>
          <reference field="1" count="1">
            <x v="21"/>
          </reference>
        </references>
      </pivotArea>
    </format>
    <format dxfId="1201">
      <pivotArea collapsedLevelsAreSubtotals="1" fieldPosition="0">
        <references count="3">
          <reference field="0" count="1" selected="0">
            <x v="16"/>
          </reference>
          <reference field="1" count="1" selected="0">
            <x v="21"/>
          </reference>
          <reference field="3" count="3">
            <x v="0"/>
            <x v="1"/>
            <x v="2"/>
          </reference>
        </references>
      </pivotArea>
    </format>
    <format dxfId="1200">
      <pivotArea collapsedLevelsAreSubtotals="1" fieldPosition="0">
        <references count="1">
          <reference field="0" count="1">
            <x v="17"/>
          </reference>
        </references>
      </pivotArea>
    </format>
    <format dxfId="1199">
      <pivotArea collapsedLevelsAreSubtotals="1" fieldPosition="0">
        <references count="2">
          <reference field="0" count="1" selected="0">
            <x v="17"/>
          </reference>
          <reference field="1" count="1">
            <x v="23"/>
          </reference>
        </references>
      </pivotArea>
    </format>
    <format dxfId="1198">
      <pivotArea collapsedLevelsAreSubtotals="1" fieldPosition="0">
        <references count="3">
          <reference field="0" count="1" selected="0">
            <x v="17"/>
          </reference>
          <reference field="1" count="1" selected="0">
            <x v="23"/>
          </reference>
          <reference field="3" count="1">
            <x v="1"/>
          </reference>
        </references>
      </pivotArea>
    </format>
    <format dxfId="1197">
      <pivotArea collapsedLevelsAreSubtotals="1" fieldPosition="0">
        <references count="1">
          <reference field="0" count="1">
            <x v="18"/>
          </reference>
        </references>
      </pivotArea>
    </format>
    <format dxfId="1196">
      <pivotArea collapsedLevelsAreSubtotals="1" fieldPosition="0">
        <references count="2">
          <reference field="0" count="1" selected="0">
            <x v="18"/>
          </reference>
          <reference field="1" count="1">
            <x v="25"/>
          </reference>
        </references>
      </pivotArea>
    </format>
    <format dxfId="1195">
      <pivotArea collapsedLevelsAreSubtotals="1" fieldPosition="0">
        <references count="3">
          <reference field="0" count="1" selected="0">
            <x v="18"/>
          </reference>
          <reference field="1" count="1" selected="0">
            <x v="25"/>
          </reference>
          <reference field="3" count="9">
            <x v="1"/>
            <x v="2"/>
            <x v="4"/>
            <x v="5"/>
            <x v="6"/>
            <x v="7"/>
            <x v="8"/>
            <x v="9"/>
            <x v="10"/>
          </reference>
        </references>
      </pivotArea>
    </format>
    <format dxfId="1194">
      <pivotArea collapsedLevelsAreSubtotals="1" fieldPosition="0">
        <references count="1">
          <reference field="0" count="1">
            <x v="19"/>
          </reference>
        </references>
      </pivotArea>
    </format>
    <format dxfId="1193">
      <pivotArea collapsedLevelsAreSubtotals="1" fieldPosition="0">
        <references count="2">
          <reference field="0" count="1" selected="0">
            <x v="19"/>
          </reference>
          <reference field="1" count="1">
            <x v="29"/>
          </reference>
        </references>
      </pivotArea>
    </format>
    <format dxfId="1192">
      <pivotArea collapsedLevelsAreSubtotals="1" fieldPosition="0">
        <references count="3">
          <reference field="0" count="1" selected="0">
            <x v="19"/>
          </reference>
          <reference field="1" count="1" selected="0">
            <x v="29"/>
          </reference>
          <reference field="3" count="0"/>
        </references>
      </pivotArea>
    </format>
    <format dxfId="1191">
      <pivotArea collapsedLevelsAreSubtotals="1" fieldPosition="0">
        <references count="1">
          <reference field="0" count="1">
            <x v="20"/>
          </reference>
        </references>
      </pivotArea>
    </format>
    <format dxfId="1190">
      <pivotArea collapsedLevelsAreSubtotals="1" fieldPosition="0">
        <references count="2">
          <reference field="0" count="1" selected="0">
            <x v="20"/>
          </reference>
          <reference field="1" count="1">
            <x v="30"/>
          </reference>
        </references>
      </pivotArea>
    </format>
    <format dxfId="1189">
      <pivotArea collapsedLevelsAreSubtotals="1" fieldPosition="0">
        <references count="3">
          <reference field="0" count="1" selected="0">
            <x v="20"/>
          </reference>
          <reference field="1" count="1" selected="0">
            <x v="30"/>
          </reference>
          <reference field="3" count="10">
            <x v="1"/>
            <x v="2"/>
            <x v="3"/>
            <x v="4"/>
            <x v="5"/>
            <x v="6"/>
            <x v="7"/>
            <x v="8"/>
            <x v="9"/>
            <x v="10"/>
          </reference>
        </references>
      </pivotArea>
    </format>
    <format dxfId="1188">
      <pivotArea collapsedLevelsAreSubtotals="1" fieldPosition="0">
        <references count="1">
          <reference field="0" count="1">
            <x v="21"/>
          </reference>
        </references>
      </pivotArea>
    </format>
    <format dxfId="1187">
      <pivotArea collapsedLevelsAreSubtotals="1" fieldPosition="0">
        <references count="2">
          <reference field="0" count="1" selected="0">
            <x v="21"/>
          </reference>
          <reference field="1" count="1">
            <x v="244"/>
          </reference>
        </references>
      </pivotArea>
    </format>
    <format dxfId="1186">
      <pivotArea collapsedLevelsAreSubtotals="1" fieldPosition="0">
        <references count="3">
          <reference field="0" count="1" selected="0">
            <x v="21"/>
          </reference>
          <reference field="1" count="1" selected="0">
            <x v="244"/>
          </reference>
          <reference field="3" count="9">
            <x v="0"/>
            <x v="1"/>
            <x v="2"/>
            <x v="3"/>
            <x v="4"/>
            <x v="5"/>
            <x v="6"/>
            <x v="7"/>
            <x v="8"/>
          </reference>
        </references>
      </pivotArea>
    </format>
    <format dxfId="1185">
      <pivotArea collapsedLevelsAreSubtotals="1" fieldPosition="0">
        <references count="1">
          <reference field="0" count="1">
            <x v="22"/>
          </reference>
        </references>
      </pivotArea>
    </format>
    <format dxfId="1184">
      <pivotArea collapsedLevelsAreSubtotals="1" fieldPosition="0">
        <references count="2">
          <reference field="0" count="1" selected="0">
            <x v="22"/>
          </reference>
          <reference field="1" count="1">
            <x v="132"/>
          </reference>
        </references>
      </pivotArea>
    </format>
    <format dxfId="1183">
      <pivotArea collapsedLevelsAreSubtotals="1" fieldPosition="0">
        <references count="3">
          <reference field="0" count="1" selected="0">
            <x v="22"/>
          </reference>
          <reference field="1" count="1" selected="0">
            <x v="132"/>
          </reference>
          <reference field="3" count="4">
            <x v="0"/>
            <x v="1"/>
            <x v="2"/>
            <x v="3"/>
          </reference>
        </references>
      </pivotArea>
    </format>
    <format dxfId="1182">
      <pivotArea collapsedLevelsAreSubtotals="1" fieldPosition="0">
        <references count="2">
          <reference field="0" count="1" selected="0">
            <x v="22"/>
          </reference>
          <reference field="1" count="1">
            <x v="234"/>
          </reference>
        </references>
      </pivotArea>
    </format>
    <format dxfId="1181">
      <pivotArea collapsedLevelsAreSubtotals="1" fieldPosition="0">
        <references count="3">
          <reference field="0" count="1" selected="0">
            <x v="22"/>
          </reference>
          <reference field="1" count="1" selected="0">
            <x v="234"/>
          </reference>
          <reference field="3" count="4">
            <x v="0"/>
            <x v="1"/>
            <x v="2"/>
            <x v="3"/>
          </reference>
        </references>
      </pivotArea>
    </format>
    <format dxfId="1180">
      <pivotArea collapsedLevelsAreSubtotals="1" fieldPosition="0">
        <references count="1">
          <reference field="0" count="1">
            <x v="23"/>
          </reference>
        </references>
      </pivotArea>
    </format>
    <format dxfId="1179">
      <pivotArea collapsedLevelsAreSubtotals="1" fieldPosition="0">
        <references count="2">
          <reference field="0" count="1" selected="0">
            <x v="23"/>
          </reference>
          <reference field="1" count="1">
            <x v="31"/>
          </reference>
        </references>
      </pivotArea>
    </format>
    <format dxfId="1178">
      <pivotArea collapsedLevelsAreSubtotals="1" fieldPosition="0">
        <references count="3">
          <reference field="0" count="1" selected="0">
            <x v="23"/>
          </reference>
          <reference field="1" count="1" selected="0">
            <x v="31"/>
          </reference>
          <reference field="3" count="9">
            <x v="0"/>
            <x v="1"/>
            <x v="2"/>
            <x v="3"/>
            <x v="4"/>
            <x v="5"/>
            <x v="6"/>
            <x v="7"/>
            <x v="8"/>
          </reference>
        </references>
      </pivotArea>
    </format>
    <format dxfId="1177">
      <pivotArea collapsedLevelsAreSubtotals="1" fieldPosition="0">
        <references count="1">
          <reference field="0" count="1">
            <x v="24"/>
          </reference>
        </references>
      </pivotArea>
    </format>
    <format dxfId="1176">
      <pivotArea collapsedLevelsAreSubtotals="1" fieldPosition="0">
        <references count="2">
          <reference field="0" count="1" selected="0">
            <x v="24"/>
          </reference>
          <reference field="1" count="1">
            <x v="32"/>
          </reference>
        </references>
      </pivotArea>
    </format>
    <format dxfId="1175">
      <pivotArea collapsedLevelsAreSubtotals="1" fieldPosition="0">
        <references count="3">
          <reference field="0" count="1" selected="0">
            <x v="24"/>
          </reference>
          <reference field="1" count="1" selected="0">
            <x v="32"/>
          </reference>
          <reference field="3" count="3">
            <x v="8"/>
            <x v="9"/>
            <x v="10"/>
          </reference>
        </references>
      </pivotArea>
    </format>
    <format dxfId="1174">
      <pivotArea collapsedLevelsAreSubtotals="1" fieldPosition="0">
        <references count="1">
          <reference field="0" count="1">
            <x v="26"/>
          </reference>
        </references>
      </pivotArea>
    </format>
    <format dxfId="1173">
      <pivotArea collapsedLevelsAreSubtotals="1" fieldPosition="0">
        <references count="2">
          <reference field="0" count="1" selected="0">
            <x v="26"/>
          </reference>
          <reference field="1" count="1">
            <x v="33"/>
          </reference>
        </references>
      </pivotArea>
    </format>
    <format dxfId="1172">
      <pivotArea collapsedLevelsAreSubtotals="1" fieldPosition="0">
        <references count="3">
          <reference field="0" count="1" selected="0">
            <x v="26"/>
          </reference>
          <reference field="1" count="1" selected="0">
            <x v="33"/>
          </reference>
          <reference field="3" count="3">
            <x v="6"/>
            <x v="7"/>
            <x v="8"/>
          </reference>
        </references>
      </pivotArea>
    </format>
    <format dxfId="1171">
      <pivotArea collapsedLevelsAreSubtotals="1" fieldPosition="0">
        <references count="1">
          <reference field="0" count="1">
            <x v="27"/>
          </reference>
        </references>
      </pivotArea>
    </format>
    <format dxfId="1170">
      <pivotArea collapsedLevelsAreSubtotals="1" fieldPosition="0">
        <references count="2">
          <reference field="0" count="1" selected="0">
            <x v="27"/>
          </reference>
          <reference field="1" count="1">
            <x v="34"/>
          </reference>
        </references>
      </pivotArea>
    </format>
    <format dxfId="1169">
      <pivotArea collapsedLevelsAreSubtotals="1" fieldPosition="0">
        <references count="3">
          <reference field="0" count="1" selected="0">
            <x v="27"/>
          </reference>
          <reference field="1" count="1" selected="0">
            <x v="34"/>
          </reference>
          <reference field="3" count="7">
            <x v="0"/>
            <x v="1"/>
            <x v="2"/>
            <x v="3"/>
            <x v="4"/>
            <x v="5"/>
            <x v="6"/>
          </reference>
        </references>
      </pivotArea>
    </format>
    <format dxfId="1168">
      <pivotArea collapsedLevelsAreSubtotals="1" fieldPosition="0">
        <references count="1">
          <reference field="0" count="1">
            <x v="28"/>
          </reference>
        </references>
      </pivotArea>
    </format>
    <format dxfId="1167">
      <pivotArea collapsedLevelsAreSubtotals="1" fieldPosition="0">
        <references count="2">
          <reference field="0" count="1" selected="0">
            <x v="28"/>
          </reference>
          <reference field="1" count="1">
            <x v="35"/>
          </reference>
        </references>
      </pivotArea>
    </format>
    <format dxfId="1166">
      <pivotArea collapsedLevelsAreSubtotals="1" fieldPosition="0">
        <references count="3">
          <reference field="0" count="1" selected="0">
            <x v="28"/>
          </reference>
          <reference field="1" count="1" selected="0">
            <x v="35"/>
          </reference>
          <reference field="3" count="2">
            <x v="0"/>
            <x v="1"/>
          </reference>
        </references>
      </pivotArea>
    </format>
    <format dxfId="1165">
      <pivotArea collapsedLevelsAreSubtotals="1" fieldPosition="0">
        <references count="1">
          <reference field="0" count="1">
            <x v="29"/>
          </reference>
        </references>
      </pivotArea>
    </format>
    <format dxfId="1164">
      <pivotArea collapsedLevelsAreSubtotals="1" fieldPosition="0">
        <references count="2">
          <reference field="0" count="1" selected="0">
            <x v="29"/>
          </reference>
          <reference field="1" count="1">
            <x v="1"/>
          </reference>
        </references>
      </pivotArea>
    </format>
    <format dxfId="1163">
      <pivotArea collapsedLevelsAreSubtotals="1" fieldPosition="0">
        <references count="3">
          <reference field="0" count="1" selected="0">
            <x v="29"/>
          </reference>
          <reference field="1" count="1" selected="0">
            <x v="1"/>
          </reference>
          <reference field="3" count="10">
            <x v="1"/>
            <x v="2"/>
            <x v="3"/>
            <x v="4"/>
            <x v="5"/>
            <x v="6"/>
            <x v="7"/>
            <x v="8"/>
            <x v="9"/>
            <x v="10"/>
          </reference>
        </references>
      </pivotArea>
    </format>
    <format dxfId="1162">
      <pivotArea collapsedLevelsAreSubtotals="1" fieldPosition="0">
        <references count="2">
          <reference field="0" count="1" selected="0">
            <x v="29"/>
          </reference>
          <reference field="1" count="1">
            <x v="37"/>
          </reference>
        </references>
      </pivotArea>
    </format>
    <format dxfId="1161">
      <pivotArea collapsedLevelsAreSubtotals="1" fieldPosition="0">
        <references count="3">
          <reference field="0" count="1" selected="0">
            <x v="29"/>
          </reference>
          <reference field="1" count="1" selected="0">
            <x v="37"/>
          </reference>
          <reference field="3" count="7">
            <x v="0"/>
            <x v="1"/>
            <x v="2"/>
            <x v="3"/>
            <x v="4"/>
            <x v="5"/>
            <x v="6"/>
          </reference>
        </references>
      </pivotArea>
    </format>
    <format dxfId="1160">
      <pivotArea collapsedLevelsAreSubtotals="1" fieldPosition="0">
        <references count="2">
          <reference field="0" count="1" selected="0">
            <x v="29"/>
          </reference>
          <reference field="1" count="1">
            <x v="38"/>
          </reference>
        </references>
      </pivotArea>
    </format>
    <format dxfId="1159">
      <pivotArea collapsedLevelsAreSubtotals="1" fieldPosition="0">
        <references count="3">
          <reference field="0" count="1" selected="0">
            <x v="29"/>
          </reference>
          <reference field="1" count="1" selected="0">
            <x v="38"/>
          </reference>
          <reference field="3" count="1">
            <x v="0"/>
          </reference>
        </references>
      </pivotArea>
    </format>
    <format dxfId="1158">
      <pivotArea collapsedLevelsAreSubtotals="1" fieldPosition="0">
        <references count="1">
          <reference field="0" count="1">
            <x v="30"/>
          </reference>
        </references>
      </pivotArea>
    </format>
    <format dxfId="1157">
      <pivotArea collapsedLevelsAreSubtotals="1" fieldPosition="0">
        <references count="2">
          <reference field="0" count="1" selected="0">
            <x v="30"/>
          </reference>
          <reference field="1" count="1">
            <x v="39"/>
          </reference>
        </references>
      </pivotArea>
    </format>
    <format dxfId="1156">
      <pivotArea collapsedLevelsAreSubtotals="1" fieldPosition="0">
        <references count="3">
          <reference field="0" count="1" selected="0">
            <x v="30"/>
          </reference>
          <reference field="1" count="1" selected="0">
            <x v="39"/>
          </reference>
          <reference field="3" count="1">
            <x v="0"/>
          </reference>
        </references>
      </pivotArea>
    </format>
    <format dxfId="1155">
      <pivotArea collapsedLevelsAreSubtotals="1" fieldPosition="0">
        <references count="1">
          <reference field="0" count="1">
            <x v="31"/>
          </reference>
        </references>
      </pivotArea>
    </format>
    <format dxfId="1154">
      <pivotArea collapsedLevelsAreSubtotals="1" fieldPosition="0">
        <references count="2">
          <reference field="0" count="1" selected="0">
            <x v="31"/>
          </reference>
          <reference field="1" count="1">
            <x v="42"/>
          </reference>
        </references>
      </pivotArea>
    </format>
    <format dxfId="1153">
      <pivotArea collapsedLevelsAreSubtotals="1" fieldPosition="0">
        <references count="3">
          <reference field="0" count="1" selected="0">
            <x v="31"/>
          </reference>
          <reference field="1" count="1" selected="0">
            <x v="42"/>
          </reference>
          <reference field="3" count="0"/>
        </references>
      </pivotArea>
    </format>
    <format dxfId="1152">
      <pivotArea collapsedLevelsAreSubtotals="1" fieldPosition="0">
        <references count="2">
          <reference field="0" count="1" selected="0">
            <x v="31"/>
          </reference>
          <reference field="1" count="1">
            <x v="43"/>
          </reference>
        </references>
      </pivotArea>
    </format>
    <format dxfId="1151">
      <pivotArea collapsedLevelsAreSubtotals="1" fieldPosition="0">
        <references count="3">
          <reference field="0" count="1" selected="0">
            <x v="31"/>
          </reference>
          <reference field="1" count="1" selected="0">
            <x v="43"/>
          </reference>
          <reference field="3" count="0"/>
        </references>
      </pivotArea>
    </format>
    <format dxfId="1150">
      <pivotArea collapsedLevelsAreSubtotals="1" fieldPosition="0">
        <references count="2">
          <reference field="0" count="1" selected="0">
            <x v="31"/>
          </reference>
          <reference field="1" count="1">
            <x v="44"/>
          </reference>
        </references>
      </pivotArea>
    </format>
    <format dxfId="1149">
      <pivotArea collapsedLevelsAreSubtotals="1" fieldPosition="0">
        <references count="3">
          <reference field="0" count="1" selected="0">
            <x v="31"/>
          </reference>
          <reference field="1" count="1" selected="0">
            <x v="44"/>
          </reference>
          <reference field="3" count="5">
            <x v="6"/>
            <x v="7"/>
            <x v="8"/>
            <x v="9"/>
            <x v="10"/>
          </reference>
        </references>
      </pivotArea>
    </format>
    <format dxfId="1148">
      <pivotArea collapsedLevelsAreSubtotals="1" fieldPosition="0">
        <references count="2">
          <reference field="0" count="1" selected="0">
            <x v="31"/>
          </reference>
          <reference field="1" count="1">
            <x v="49"/>
          </reference>
        </references>
      </pivotArea>
    </format>
    <format dxfId="1147">
      <pivotArea collapsedLevelsAreSubtotals="1" fieldPosition="0">
        <references count="3">
          <reference field="0" count="1" selected="0">
            <x v="31"/>
          </reference>
          <reference field="1" count="1" selected="0">
            <x v="49"/>
          </reference>
          <reference field="3" count="3">
            <x v="3"/>
            <x v="4"/>
            <x v="5"/>
          </reference>
        </references>
      </pivotArea>
    </format>
    <format dxfId="1146">
      <pivotArea collapsedLevelsAreSubtotals="1" fieldPosition="0">
        <references count="2">
          <reference field="0" count="1" selected="0">
            <x v="31"/>
          </reference>
          <reference field="1" count="1">
            <x v="96"/>
          </reference>
        </references>
      </pivotArea>
    </format>
    <format dxfId="1145">
      <pivotArea collapsedLevelsAreSubtotals="1" fieldPosition="0">
        <references count="3">
          <reference field="0" count="1" selected="0">
            <x v="31"/>
          </reference>
          <reference field="1" count="1" selected="0">
            <x v="96"/>
          </reference>
          <reference field="3" count="2">
            <x v="2"/>
            <x v="3"/>
          </reference>
        </references>
      </pivotArea>
    </format>
    <format dxfId="1144">
      <pivotArea collapsedLevelsAreSubtotals="1" fieldPosition="0">
        <references count="1">
          <reference field="0" count="1">
            <x v="32"/>
          </reference>
        </references>
      </pivotArea>
    </format>
    <format dxfId="1143">
      <pivotArea collapsedLevelsAreSubtotals="1" fieldPosition="0">
        <references count="2">
          <reference field="0" count="1" selected="0">
            <x v="32"/>
          </reference>
          <reference field="1" count="1">
            <x v="45"/>
          </reference>
        </references>
      </pivotArea>
    </format>
    <format dxfId="1142">
      <pivotArea collapsedLevelsAreSubtotals="1" fieldPosition="0">
        <references count="3">
          <reference field="0" count="1" selected="0">
            <x v="32"/>
          </reference>
          <reference field="1" count="1" selected="0">
            <x v="45"/>
          </reference>
          <reference field="3" count="3">
            <x v="0"/>
            <x v="1"/>
            <x v="2"/>
          </reference>
        </references>
      </pivotArea>
    </format>
    <format dxfId="1141">
      <pivotArea collapsedLevelsAreSubtotals="1" fieldPosition="0">
        <references count="1">
          <reference field="0" count="1">
            <x v="33"/>
          </reference>
        </references>
      </pivotArea>
    </format>
    <format dxfId="1140">
      <pivotArea collapsedLevelsAreSubtotals="1" fieldPosition="0">
        <references count="2">
          <reference field="0" count="1" selected="0">
            <x v="33"/>
          </reference>
          <reference field="1" count="1">
            <x v="46"/>
          </reference>
        </references>
      </pivotArea>
    </format>
    <format dxfId="1139">
      <pivotArea collapsedLevelsAreSubtotals="1" fieldPosition="0">
        <references count="3">
          <reference field="0" count="1" selected="0">
            <x v="33"/>
          </reference>
          <reference field="1" count="1" selected="0">
            <x v="46"/>
          </reference>
          <reference field="3" count="3">
            <x v="8"/>
            <x v="9"/>
            <x v="10"/>
          </reference>
        </references>
      </pivotArea>
    </format>
    <format dxfId="1138">
      <pivotArea collapsedLevelsAreSubtotals="1" fieldPosition="0">
        <references count="1">
          <reference field="0" count="1">
            <x v="34"/>
          </reference>
        </references>
      </pivotArea>
    </format>
    <format dxfId="1137">
      <pivotArea collapsedLevelsAreSubtotals="1" fieldPosition="0">
        <references count="2">
          <reference field="0" count="1" selected="0">
            <x v="34"/>
          </reference>
          <reference field="1" count="1">
            <x v="56"/>
          </reference>
        </references>
      </pivotArea>
    </format>
    <format dxfId="1136">
      <pivotArea collapsedLevelsAreSubtotals="1" fieldPosition="0">
        <references count="3">
          <reference field="0" count="1" selected="0">
            <x v="34"/>
          </reference>
          <reference field="1" count="1" selected="0">
            <x v="56"/>
          </reference>
          <reference field="3" count="2">
            <x v="9"/>
            <x v="10"/>
          </reference>
        </references>
      </pivotArea>
    </format>
    <format dxfId="1135">
      <pivotArea collapsedLevelsAreSubtotals="1" fieldPosition="0">
        <references count="2">
          <reference field="0" count="1" selected="0">
            <x v="34"/>
          </reference>
          <reference field="1" count="1">
            <x v="253"/>
          </reference>
        </references>
      </pivotArea>
    </format>
    <format dxfId="1134">
      <pivotArea collapsedLevelsAreSubtotals="1" fieldPosition="0">
        <references count="3">
          <reference field="0" count="1" selected="0">
            <x v="34"/>
          </reference>
          <reference field="1" count="1" selected="0">
            <x v="253"/>
          </reference>
          <reference field="3" count="3">
            <x v="8"/>
            <x v="9"/>
            <x v="10"/>
          </reference>
        </references>
      </pivotArea>
    </format>
    <format dxfId="1133">
      <pivotArea collapsedLevelsAreSubtotals="1" fieldPosition="0">
        <references count="1">
          <reference field="0" count="1">
            <x v="35"/>
          </reference>
        </references>
      </pivotArea>
    </format>
    <format dxfId="1132">
      <pivotArea collapsedLevelsAreSubtotals="1" fieldPosition="0">
        <references count="2">
          <reference field="0" count="1" selected="0">
            <x v="35"/>
          </reference>
          <reference field="1" count="1">
            <x v="19"/>
          </reference>
        </references>
      </pivotArea>
    </format>
    <format dxfId="1131">
      <pivotArea collapsedLevelsAreSubtotals="1" fieldPosition="0">
        <references count="3">
          <reference field="0" count="1" selected="0">
            <x v="35"/>
          </reference>
          <reference field="1" count="1" selected="0">
            <x v="19"/>
          </reference>
          <reference field="3" count="1">
            <x v="10"/>
          </reference>
        </references>
      </pivotArea>
    </format>
    <format dxfId="1130">
      <pivotArea collapsedLevelsAreSubtotals="1" fieldPosition="0">
        <references count="2">
          <reference field="0" count="1" selected="0">
            <x v="35"/>
          </reference>
          <reference field="1" count="1">
            <x v="20"/>
          </reference>
        </references>
      </pivotArea>
    </format>
    <format dxfId="1129">
      <pivotArea collapsedLevelsAreSubtotals="1" fieldPosition="0">
        <references count="3">
          <reference field="0" count="1" selected="0">
            <x v="35"/>
          </reference>
          <reference field="1" count="1" selected="0">
            <x v="20"/>
          </reference>
          <reference field="3" count="1">
            <x v="10"/>
          </reference>
        </references>
      </pivotArea>
    </format>
    <format dxfId="1128">
      <pivotArea collapsedLevelsAreSubtotals="1" fieldPosition="0">
        <references count="1">
          <reference field="0" count="1">
            <x v="36"/>
          </reference>
        </references>
      </pivotArea>
    </format>
    <format dxfId="1127">
      <pivotArea collapsedLevelsAreSubtotals="1" fieldPosition="0">
        <references count="2">
          <reference field="0" count="1" selected="0">
            <x v="36"/>
          </reference>
          <reference field="1" count="1">
            <x v="47"/>
          </reference>
        </references>
      </pivotArea>
    </format>
    <format dxfId="1126">
      <pivotArea collapsedLevelsAreSubtotals="1" fieldPosition="0">
        <references count="3">
          <reference field="0" count="1" selected="0">
            <x v="36"/>
          </reference>
          <reference field="1" count="1" selected="0">
            <x v="47"/>
          </reference>
          <reference field="3" count="7">
            <x v="1"/>
            <x v="2"/>
            <x v="3"/>
            <x v="4"/>
            <x v="5"/>
            <x v="6"/>
            <x v="7"/>
          </reference>
        </references>
      </pivotArea>
    </format>
    <format dxfId="1125">
      <pivotArea collapsedLevelsAreSubtotals="1" fieldPosition="0">
        <references count="1">
          <reference field="0" count="1">
            <x v="37"/>
          </reference>
        </references>
      </pivotArea>
    </format>
    <format dxfId="1124">
      <pivotArea collapsedLevelsAreSubtotals="1" fieldPosition="0">
        <references count="2">
          <reference field="0" count="1" selected="0">
            <x v="37"/>
          </reference>
          <reference field="1" count="1">
            <x v="105"/>
          </reference>
        </references>
      </pivotArea>
    </format>
    <format dxfId="1123">
      <pivotArea collapsedLevelsAreSubtotals="1" fieldPosition="0">
        <references count="3">
          <reference field="0" count="1" selected="0">
            <x v="37"/>
          </reference>
          <reference field="1" count="1" selected="0">
            <x v="105"/>
          </reference>
          <reference field="3" count="0"/>
        </references>
      </pivotArea>
    </format>
    <format dxfId="1122">
      <pivotArea collapsedLevelsAreSubtotals="1" fieldPosition="0">
        <references count="1">
          <reference field="0" count="1">
            <x v="38"/>
          </reference>
        </references>
      </pivotArea>
    </format>
    <format dxfId="1121">
      <pivotArea collapsedLevelsAreSubtotals="1" fieldPosition="0">
        <references count="2">
          <reference field="0" count="1" selected="0">
            <x v="38"/>
          </reference>
          <reference field="1" count="1">
            <x v="180"/>
          </reference>
        </references>
      </pivotArea>
    </format>
    <format dxfId="1120">
      <pivotArea collapsedLevelsAreSubtotals="1" fieldPosition="0">
        <references count="3">
          <reference field="0" count="1" selected="0">
            <x v="38"/>
          </reference>
          <reference field="1" count="1" selected="0">
            <x v="180"/>
          </reference>
          <reference field="3" count="0"/>
        </references>
      </pivotArea>
    </format>
    <format dxfId="1119">
      <pivotArea collapsedLevelsAreSubtotals="1" fieldPosition="0">
        <references count="1">
          <reference field="0" count="1">
            <x v="39"/>
          </reference>
        </references>
      </pivotArea>
    </format>
    <format dxfId="1118">
      <pivotArea collapsedLevelsAreSubtotals="1" fieldPosition="0">
        <references count="2">
          <reference field="0" count="1" selected="0">
            <x v="39"/>
          </reference>
          <reference field="1" count="1">
            <x v="95"/>
          </reference>
        </references>
      </pivotArea>
    </format>
    <format dxfId="1117">
      <pivotArea collapsedLevelsAreSubtotals="1" fieldPosition="0">
        <references count="3">
          <reference field="0" count="1" selected="0">
            <x v="39"/>
          </reference>
          <reference field="1" count="1" selected="0">
            <x v="95"/>
          </reference>
          <reference field="3" count="0"/>
        </references>
      </pivotArea>
    </format>
    <format dxfId="1116">
      <pivotArea collapsedLevelsAreSubtotals="1" fieldPosition="0">
        <references count="1">
          <reference field="0" count="1">
            <x v="40"/>
          </reference>
        </references>
      </pivotArea>
    </format>
    <format dxfId="1115">
      <pivotArea collapsedLevelsAreSubtotals="1" fieldPosition="0">
        <references count="2">
          <reference field="0" count="1" selected="0">
            <x v="40"/>
          </reference>
          <reference field="1" count="1">
            <x v="36"/>
          </reference>
        </references>
      </pivotArea>
    </format>
    <format dxfId="1114">
      <pivotArea collapsedLevelsAreSubtotals="1" fieldPosition="0">
        <references count="3">
          <reference field="0" count="1" selected="0">
            <x v="40"/>
          </reference>
          <reference field="1" count="1" selected="0">
            <x v="36"/>
          </reference>
          <reference field="3" count="7">
            <x v="4"/>
            <x v="5"/>
            <x v="6"/>
            <x v="7"/>
            <x v="8"/>
            <x v="9"/>
            <x v="10"/>
          </reference>
        </references>
      </pivotArea>
    </format>
    <format dxfId="1113">
      <pivotArea collapsedLevelsAreSubtotals="1" fieldPosition="0">
        <references count="1">
          <reference field="0" count="1">
            <x v="41"/>
          </reference>
        </references>
      </pivotArea>
    </format>
    <format dxfId="1112">
      <pivotArea collapsedLevelsAreSubtotals="1" fieldPosition="0">
        <references count="2">
          <reference field="0" count="1" selected="0">
            <x v="41"/>
          </reference>
          <reference field="1" count="1">
            <x v="49"/>
          </reference>
        </references>
      </pivotArea>
    </format>
    <format dxfId="1111">
      <pivotArea collapsedLevelsAreSubtotals="1" fieldPosition="0">
        <references count="3">
          <reference field="0" count="1" selected="0">
            <x v="41"/>
          </reference>
          <reference field="1" count="1" selected="0">
            <x v="49"/>
          </reference>
          <reference field="3" count="3">
            <x v="0"/>
            <x v="1"/>
            <x v="2"/>
          </reference>
        </references>
      </pivotArea>
    </format>
    <format dxfId="1110">
      <pivotArea collapsedLevelsAreSubtotals="1" fieldPosition="0">
        <references count="1">
          <reference field="0" count="1">
            <x v="42"/>
          </reference>
        </references>
      </pivotArea>
    </format>
    <format dxfId="1109">
      <pivotArea collapsedLevelsAreSubtotals="1" fieldPosition="0">
        <references count="2">
          <reference field="0" count="1" selected="0">
            <x v="42"/>
          </reference>
          <reference field="1" count="1">
            <x v="52"/>
          </reference>
        </references>
      </pivotArea>
    </format>
    <format dxfId="1108">
      <pivotArea collapsedLevelsAreSubtotals="1" fieldPosition="0">
        <references count="3">
          <reference field="0" count="1" selected="0">
            <x v="42"/>
          </reference>
          <reference field="1" count="1" selected="0">
            <x v="52"/>
          </reference>
          <reference field="3" count="2">
            <x v="1"/>
            <x v="2"/>
          </reference>
        </references>
      </pivotArea>
    </format>
    <format dxfId="1107">
      <pivotArea collapsedLevelsAreSubtotals="1" fieldPosition="0">
        <references count="1">
          <reference field="0" count="1">
            <x v="43"/>
          </reference>
        </references>
      </pivotArea>
    </format>
    <format dxfId="1106">
      <pivotArea collapsedLevelsAreSubtotals="1" fieldPosition="0">
        <references count="2">
          <reference field="0" count="1" selected="0">
            <x v="43"/>
          </reference>
          <reference field="1" count="1">
            <x v="53"/>
          </reference>
        </references>
      </pivotArea>
    </format>
    <format dxfId="1105">
      <pivotArea collapsedLevelsAreSubtotals="1" fieldPosition="0">
        <references count="3">
          <reference field="0" count="1" selected="0">
            <x v="43"/>
          </reference>
          <reference field="1" count="1" selected="0">
            <x v="53"/>
          </reference>
          <reference field="3" count="1">
            <x v="0"/>
          </reference>
        </references>
      </pivotArea>
    </format>
    <format dxfId="1104">
      <pivotArea collapsedLevelsAreSubtotals="1" fieldPosition="0">
        <references count="1">
          <reference field="0" count="1">
            <x v="44"/>
          </reference>
        </references>
      </pivotArea>
    </format>
    <format dxfId="1103">
      <pivotArea collapsedLevelsAreSubtotals="1" fieldPosition="0">
        <references count="2">
          <reference field="0" count="1" selected="0">
            <x v="44"/>
          </reference>
          <reference field="1" count="1">
            <x v="54"/>
          </reference>
        </references>
      </pivotArea>
    </format>
    <format dxfId="1102">
      <pivotArea collapsedLevelsAreSubtotals="1" fieldPosition="0">
        <references count="3">
          <reference field="0" count="1" selected="0">
            <x v="44"/>
          </reference>
          <reference field="1" count="1" selected="0">
            <x v="54"/>
          </reference>
          <reference field="3" count="1">
            <x v="10"/>
          </reference>
        </references>
      </pivotArea>
    </format>
    <format dxfId="1101">
      <pivotArea collapsedLevelsAreSubtotals="1" fieldPosition="0">
        <references count="1">
          <reference field="0" count="1">
            <x v="45"/>
          </reference>
        </references>
      </pivotArea>
    </format>
    <format dxfId="1100">
      <pivotArea collapsedLevelsAreSubtotals="1" fieldPosition="0">
        <references count="2">
          <reference field="0" count="1" selected="0">
            <x v="45"/>
          </reference>
          <reference field="1" count="1">
            <x v="207"/>
          </reference>
        </references>
      </pivotArea>
    </format>
    <format dxfId="1099">
      <pivotArea collapsedLevelsAreSubtotals="1" fieldPosition="0">
        <references count="3">
          <reference field="0" count="1" selected="0">
            <x v="45"/>
          </reference>
          <reference field="1" count="1" selected="0">
            <x v="207"/>
          </reference>
          <reference field="3" count="0"/>
        </references>
      </pivotArea>
    </format>
    <format dxfId="1098">
      <pivotArea collapsedLevelsAreSubtotals="1" fieldPosition="0">
        <references count="1">
          <reference field="0" count="1">
            <x v="46"/>
          </reference>
        </references>
      </pivotArea>
    </format>
    <format dxfId="1097">
      <pivotArea collapsedLevelsAreSubtotals="1" fieldPosition="0">
        <references count="2">
          <reference field="0" count="1" selected="0">
            <x v="46"/>
          </reference>
          <reference field="1" count="1">
            <x v="48"/>
          </reference>
        </references>
      </pivotArea>
    </format>
    <format dxfId="1096">
      <pivotArea collapsedLevelsAreSubtotals="1" fieldPosition="0">
        <references count="3">
          <reference field="0" count="1" selected="0">
            <x v="46"/>
          </reference>
          <reference field="1" count="1" selected="0">
            <x v="48"/>
          </reference>
          <reference field="3" count="3">
            <x v="1"/>
            <x v="2"/>
            <x v="3"/>
          </reference>
        </references>
      </pivotArea>
    </format>
    <format dxfId="1095">
      <pivotArea collapsedLevelsAreSubtotals="1" fieldPosition="0">
        <references count="2">
          <reference field="0" count="1" selected="0">
            <x v="46"/>
          </reference>
          <reference field="1" count="1">
            <x v="55"/>
          </reference>
        </references>
      </pivotArea>
    </format>
    <format dxfId="1094">
      <pivotArea collapsedLevelsAreSubtotals="1" fieldPosition="0">
        <references count="3">
          <reference field="0" count="1" selected="0">
            <x v="46"/>
          </reference>
          <reference field="1" count="1" selected="0">
            <x v="55"/>
          </reference>
          <reference field="3" count="2">
            <x v="0"/>
            <x v="1"/>
          </reference>
        </references>
      </pivotArea>
    </format>
    <format dxfId="1093">
      <pivotArea collapsedLevelsAreSubtotals="1" fieldPosition="0">
        <references count="1">
          <reference field="0" count="1">
            <x v="47"/>
          </reference>
        </references>
      </pivotArea>
    </format>
    <format dxfId="1092">
      <pivotArea collapsedLevelsAreSubtotals="1" fieldPosition="0">
        <references count="2">
          <reference field="0" count="1" selected="0">
            <x v="47"/>
          </reference>
          <reference field="1" count="1">
            <x v="48"/>
          </reference>
        </references>
      </pivotArea>
    </format>
    <format dxfId="1091">
      <pivotArea collapsedLevelsAreSubtotals="1" fieldPosition="0">
        <references count="3">
          <reference field="0" count="1" selected="0">
            <x v="47"/>
          </reference>
          <reference field="1" count="1" selected="0">
            <x v="48"/>
          </reference>
          <reference field="3" count="7">
            <x v="4"/>
            <x v="5"/>
            <x v="6"/>
            <x v="7"/>
            <x v="8"/>
            <x v="9"/>
            <x v="10"/>
          </reference>
        </references>
      </pivotArea>
    </format>
    <format dxfId="1090">
      <pivotArea collapsedLevelsAreSubtotals="1" fieldPosition="0">
        <references count="2">
          <reference field="0" count="1" selected="0">
            <x v="47"/>
          </reference>
          <reference field="1" count="1">
            <x v="112"/>
          </reference>
        </references>
      </pivotArea>
    </format>
    <format dxfId="1089">
      <pivotArea collapsedLevelsAreSubtotals="1" fieldPosition="0">
        <references count="3">
          <reference field="0" count="1" selected="0">
            <x v="47"/>
          </reference>
          <reference field="1" count="1" selected="0">
            <x v="112"/>
          </reference>
          <reference field="3" count="7">
            <x v="4"/>
            <x v="5"/>
            <x v="6"/>
            <x v="7"/>
            <x v="8"/>
            <x v="9"/>
            <x v="10"/>
          </reference>
        </references>
      </pivotArea>
    </format>
    <format dxfId="1088">
      <pivotArea collapsedLevelsAreSubtotals="1" fieldPosition="0">
        <references count="2">
          <reference field="0" count="1" selected="0">
            <x v="47"/>
          </reference>
          <reference field="1" count="1">
            <x v="113"/>
          </reference>
        </references>
      </pivotArea>
    </format>
    <format dxfId="1087">
      <pivotArea collapsedLevelsAreSubtotals="1" fieldPosition="0">
        <references count="3">
          <reference field="0" count="1" selected="0">
            <x v="47"/>
          </reference>
          <reference field="1" count="1" selected="0">
            <x v="113"/>
          </reference>
          <reference field="3" count="2">
            <x v="6"/>
            <x v="7"/>
          </reference>
        </references>
      </pivotArea>
    </format>
    <format dxfId="1086">
      <pivotArea collapsedLevelsAreSubtotals="1" fieldPosition="0">
        <references count="2">
          <reference field="0" count="1" selected="0">
            <x v="47"/>
          </reference>
          <reference field="1" count="1">
            <x v="114"/>
          </reference>
        </references>
      </pivotArea>
    </format>
    <format dxfId="1085">
      <pivotArea collapsedLevelsAreSubtotals="1" fieldPosition="0">
        <references count="3">
          <reference field="0" count="1" selected="0">
            <x v="47"/>
          </reference>
          <reference field="1" count="1" selected="0">
            <x v="114"/>
          </reference>
          <reference field="3" count="7">
            <x v="4"/>
            <x v="5"/>
            <x v="6"/>
            <x v="7"/>
            <x v="8"/>
            <x v="9"/>
            <x v="10"/>
          </reference>
        </references>
      </pivotArea>
    </format>
    <format dxfId="1084">
      <pivotArea collapsedLevelsAreSubtotals="1" fieldPosition="0">
        <references count="2">
          <reference field="0" count="1" selected="0">
            <x v="47"/>
          </reference>
          <reference field="1" count="1">
            <x v="115"/>
          </reference>
        </references>
      </pivotArea>
    </format>
    <format dxfId="1083">
      <pivotArea collapsedLevelsAreSubtotals="1" fieldPosition="0">
        <references count="3">
          <reference field="0" count="1" selected="0">
            <x v="47"/>
          </reference>
          <reference field="1" count="1" selected="0">
            <x v="115"/>
          </reference>
          <reference field="3" count="7">
            <x v="4"/>
            <x v="5"/>
            <x v="6"/>
            <x v="7"/>
            <x v="8"/>
            <x v="9"/>
            <x v="10"/>
          </reference>
        </references>
      </pivotArea>
    </format>
    <format dxfId="1082">
      <pivotArea collapsedLevelsAreSubtotals="1" fieldPosition="0">
        <references count="2">
          <reference field="0" count="1" selected="0">
            <x v="47"/>
          </reference>
          <reference field="1" count="1">
            <x v="257"/>
          </reference>
        </references>
      </pivotArea>
    </format>
    <format dxfId="1081">
      <pivotArea collapsedLevelsAreSubtotals="1" fieldPosition="0">
        <references count="3">
          <reference field="0" count="1" selected="0">
            <x v="47"/>
          </reference>
          <reference field="1" count="1" selected="0">
            <x v="257"/>
          </reference>
          <reference field="3" count="3">
            <x v="8"/>
            <x v="9"/>
            <x v="10"/>
          </reference>
        </references>
      </pivotArea>
    </format>
    <format dxfId="1080">
      <pivotArea collapsedLevelsAreSubtotals="1" fieldPosition="0">
        <references count="1">
          <reference field="0" count="1">
            <x v="48"/>
          </reference>
        </references>
      </pivotArea>
    </format>
    <format dxfId="1079">
      <pivotArea collapsedLevelsAreSubtotals="1" fieldPosition="0">
        <references count="2">
          <reference field="0" count="1" selected="0">
            <x v="48"/>
          </reference>
          <reference field="1" count="1">
            <x v="210"/>
          </reference>
        </references>
      </pivotArea>
    </format>
    <format dxfId="1078">
      <pivotArea collapsedLevelsAreSubtotals="1" fieldPosition="0">
        <references count="3">
          <reference field="0" count="1" selected="0">
            <x v="48"/>
          </reference>
          <reference field="1" count="1" selected="0">
            <x v="210"/>
          </reference>
          <reference field="3" count="0"/>
        </references>
      </pivotArea>
    </format>
    <format dxfId="1077">
      <pivotArea collapsedLevelsAreSubtotals="1" fieldPosition="0">
        <references count="1">
          <reference field="0" count="1">
            <x v="49"/>
          </reference>
        </references>
      </pivotArea>
    </format>
    <format dxfId="1076">
      <pivotArea collapsedLevelsAreSubtotals="1" fieldPosition="0">
        <references count="2">
          <reference field="0" count="1" selected="0">
            <x v="49"/>
          </reference>
          <reference field="1" count="1">
            <x v="56"/>
          </reference>
        </references>
      </pivotArea>
    </format>
    <format dxfId="1075">
      <pivotArea collapsedLevelsAreSubtotals="1" fieldPosition="0">
        <references count="3">
          <reference field="0" count="1" selected="0">
            <x v="49"/>
          </reference>
          <reference field="1" count="1" selected="0">
            <x v="56"/>
          </reference>
          <reference field="3" count="9">
            <x v="0"/>
            <x v="1"/>
            <x v="2"/>
            <x v="3"/>
            <x v="4"/>
            <x v="5"/>
            <x v="6"/>
            <x v="7"/>
            <x v="8"/>
          </reference>
        </references>
      </pivotArea>
    </format>
    <format dxfId="1074">
      <pivotArea collapsedLevelsAreSubtotals="1" fieldPosition="0">
        <references count="1">
          <reference field="0" count="1">
            <x v="50"/>
          </reference>
        </references>
      </pivotArea>
    </format>
    <format dxfId="1073">
      <pivotArea collapsedLevelsAreSubtotals="1" fieldPosition="0">
        <references count="2">
          <reference field="0" count="1" selected="0">
            <x v="50"/>
          </reference>
          <reference field="1" count="1">
            <x v="58"/>
          </reference>
        </references>
      </pivotArea>
    </format>
    <format dxfId="1072">
      <pivotArea collapsedLevelsAreSubtotals="1" fieldPosition="0">
        <references count="3">
          <reference field="0" count="1" selected="0">
            <x v="50"/>
          </reference>
          <reference field="1" count="1" selected="0">
            <x v="58"/>
          </reference>
          <reference field="3" count="2">
            <x v="9"/>
            <x v="10"/>
          </reference>
        </references>
      </pivotArea>
    </format>
    <format dxfId="1071">
      <pivotArea collapsedLevelsAreSubtotals="1" fieldPosition="0">
        <references count="1">
          <reference field="0" count="1">
            <x v="52"/>
          </reference>
        </references>
      </pivotArea>
    </format>
    <format dxfId="1070">
      <pivotArea collapsedLevelsAreSubtotals="1" fieldPosition="0">
        <references count="2">
          <reference field="0" count="1" selected="0">
            <x v="52"/>
          </reference>
          <reference field="1" count="1">
            <x v="62"/>
          </reference>
        </references>
      </pivotArea>
    </format>
    <format dxfId="1069">
      <pivotArea collapsedLevelsAreSubtotals="1" fieldPosition="0">
        <references count="3">
          <reference field="0" count="1" selected="0">
            <x v="52"/>
          </reference>
          <reference field="1" count="1" selected="0">
            <x v="62"/>
          </reference>
          <reference field="3" count="4">
            <x v="7"/>
            <x v="8"/>
            <x v="9"/>
            <x v="10"/>
          </reference>
        </references>
      </pivotArea>
    </format>
    <format dxfId="1068">
      <pivotArea collapsedLevelsAreSubtotals="1" fieldPosition="0">
        <references count="1">
          <reference field="0" count="1">
            <x v="53"/>
          </reference>
        </references>
      </pivotArea>
    </format>
    <format dxfId="1067">
      <pivotArea collapsedLevelsAreSubtotals="1" fieldPosition="0">
        <references count="2">
          <reference field="0" count="1" selected="0">
            <x v="53"/>
          </reference>
          <reference field="1" count="1">
            <x v="63"/>
          </reference>
        </references>
      </pivotArea>
    </format>
    <format dxfId="1066">
      <pivotArea collapsedLevelsAreSubtotals="1" fieldPosition="0">
        <references count="3">
          <reference field="0" count="1" selected="0">
            <x v="53"/>
          </reference>
          <reference field="1" count="1" selected="0">
            <x v="63"/>
          </reference>
          <reference field="3" count="0"/>
        </references>
      </pivotArea>
    </format>
    <format dxfId="1065">
      <pivotArea collapsedLevelsAreSubtotals="1" fieldPosition="0">
        <references count="1">
          <reference field="0" count="1">
            <x v="54"/>
          </reference>
        </references>
      </pivotArea>
    </format>
    <format dxfId="1064">
      <pivotArea collapsedLevelsAreSubtotals="1" fieldPosition="0">
        <references count="2">
          <reference field="0" count="1" selected="0">
            <x v="54"/>
          </reference>
          <reference field="1" count="1">
            <x v="64"/>
          </reference>
        </references>
      </pivotArea>
    </format>
    <format dxfId="1063">
      <pivotArea collapsedLevelsAreSubtotals="1" fieldPosition="0">
        <references count="3">
          <reference field="0" count="1" selected="0">
            <x v="54"/>
          </reference>
          <reference field="1" count="1" selected="0">
            <x v="64"/>
          </reference>
          <reference field="3" count="0"/>
        </references>
      </pivotArea>
    </format>
    <format dxfId="1062">
      <pivotArea collapsedLevelsAreSubtotals="1" fieldPosition="0">
        <references count="1">
          <reference field="0" count="1">
            <x v="55"/>
          </reference>
        </references>
      </pivotArea>
    </format>
    <format dxfId="1061">
      <pivotArea collapsedLevelsAreSubtotals="1" fieldPosition="0">
        <references count="2">
          <reference field="0" count="1" selected="0">
            <x v="55"/>
          </reference>
          <reference field="1" count="1">
            <x v="65"/>
          </reference>
        </references>
      </pivotArea>
    </format>
    <format dxfId="1060">
      <pivotArea collapsedLevelsAreSubtotals="1" fieldPosition="0">
        <references count="3">
          <reference field="0" count="1" selected="0">
            <x v="55"/>
          </reference>
          <reference field="1" count="1" selected="0">
            <x v="65"/>
          </reference>
          <reference field="3" count="0"/>
        </references>
      </pivotArea>
    </format>
    <format dxfId="1059">
      <pivotArea collapsedLevelsAreSubtotals="1" fieldPosition="0">
        <references count="2">
          <reference field="0" count="1" selected="0">
            <x v="55"/>
          </reference>
          <reference field="1" count="1">
            <x v="66"/>
          </reference>
        </references>
      </pivotArea>
    </format>
    <format dxfId="1058">
      <pivotArea collapsedLevelsAreSubtotals="1" fieldPosition="0">
        <references count="3">
          <reference field="0" count="1" selected="0">
            <x v="55"/>
          </reference>
          <reference field="1" count="1" selected="0">
            <x v="66"/>
          </reference>
          <reference field="3" count="0"/>
        </references>
      </pivotArea>
    </format>
    <format dxfId="1057">
      <pivotArea collapsedLevelsAreSubtotals="1" fieldPosition="0">
        <references count="2">
          <reference field="0" count="1" selected="0">
            <x v="55"/>
          </reference>
          <reference field="1" count="1">
            <x v="75"/>
          </reference>
        </references>
      </pivotArea>
    </format>
    <format dxfId="1056">
      <pivotArea collapsedLevelsAreSubtotals="1" fieldPosition="0">
        <references count="3">
          <reference field="0" count="1" selected="0">
            <x v="55"/>
          </reference>
          <reference field="1" count="1" selected="0">
            <x v="75"/>
          </reference>
          <reference field="3" count="0"/>
        </references>
      </pivotArea>
    </format>
    <format dxfId="1055">
      <pivotArea collapsedLevelsAreSubtotals="1" fieldPosition="0">
        <references count="2">
          <reference field="0" count="1" selected="0">
            <x v="55"/>
          </reference>
          <reference field="1" count="1">
            <x v="150"/>
          </reference>
        </references>
      </pivotArea>
    </format>
    <format dxfId="1054">
      <pivotArea collapsedLevelsAreSubtotals="1" fieldPosition="0">
        <references count="3">
          <reference field="0" count="1" selected="0">
            <x v="55"/>
          </reference>
          <reference field="1" count="1" selected="0">
            <x v="150"/>
          </reference>
          <reference field="3" count="5">
            <x v="6"/>
            <x v="7"/>
            <x v="8"/>
            <x v="9"/>
            <x v="10"/>
          </reference>
        </references>
      </pivotArea>
    </format>
    <format dxfId="1053">
      <pivotArea collapsedLevelsAreSubtotals="1" fieldPosition="0">
        <references count="1">
          <reference field="0" count="1">
            <x v="56"/>
          </reference>
        </references>
      </pivotArea>
    </format>
    <format dxfId="1052">
      <pivotArea collapsedLevelsAreSubtotals="1" fieldPosition="0">
        <references count="2">
          <reference field="0" count="1" selected="0">
            <x v="56"/>
          </reference>
          <reference field="1" count="1">
            <x v="67"/>
          </reference>
        </references>
      </pivotArea>
    </format>
    <format dxfId="1051">
      <pivotArea collapsedLevelsAreSubtotals="1" fieldPosition="0">
        <references count="3">
          <reference field="0" count="1" selected="0">
            <x v="56"/>
          </reference>
          <reference field="1" count="1" selected="0">
            <x v="67"/>
          </reference>
          <reference field="3" count="0"/>
        </references>
      </pivotArea>
    </format>
    <format dxfId="1050">
      <pivotArea collapsedLevelsAreSubtotals="1" fieldPosition="0">
        <references count="1">
          <reference field="0" count="1">
            <x v="58"/>
          </reference>
        </references>
      </pivotArea>
    </format>
    <format dxfId="1049">
      <pivotArea collapsedLevelsAreSubtotals="1" fieldPosition="0">
        <references count="2">
          <reference field="0" count="1" selected="0">
            <x v="58"/>
          </reference>
          <reference field="1" count="1">
            <x v="69"/>
          </reference>
        </references>
      </pivotArea>
    </format>
    <format dxfId="1048">
      <pivotArea collapsedLevelsAreSubtotals="1" fieldPosition="0">
        <references count="3">
          <reference field="0" count="1" selected="0">
            <x v="58"/>
          </reference>
          <reference field="1" count="1" selected="0">
            <x v="69"/>
          </reference>
          <reference field="3" count="3">
            <x v="8"/>
            <x v="9"/>
            <x v="10"/>
          </reference>
        </references>
      </pivotArea>
    </format>
    <format dxfId="1047">
      <pivotArea collapsedLevelsAreSubtotals="1" fieldPosition="0">
        <references count="1">
          <reference field="0" count="1">
            <x v="59"/>
          </reference>
        </references>
      </pivotArea>
    </format>
    <format dxfId="1046">
      <pivotArea collapsedLevelsAreSubtotals="1" fieldPosition="0">
        <references count="2">
          <reference field="0" count="1" selected="0">
            <x v="59"/>
          </reference>
          <reference field="1" count="1">
            <x v="70"/>
          </reference>
        </references>
      </pivotArea>
    </format>
    <format dxfId="1045">
      <pivotArea collapsedLevelsAreSubtotals="1" fieldPosition="0">
        <references count="3">
          <reference field="0" count="1" selected="0">
            <x v="59"/>
          </reference>
          <reference field="1" count="1" selected="0">
            <x v="70"/>
          </reference>
          <reference field="3" count="8">
            <x v="0"/>
            <x v="1"/>
            <x v="2"/>
            <x v="3"/>
            <x v="4"/>
            <x v="5"/>
            <x v="6"/>
            <x v="7"/>
          </reference>
        </references>
      </pivotArea>
    </format>
    <format dxfId="1044">
      <pivotArea collapsedLevelsAreSubtotals="1" fieldPosition="0">
        <references count="1">
          <reference field="0" count="1">
            <x v="60"/>
          </reference>
        </references>
      </pivotArea>
    </format>
    <format dxfId="1043">
      <pivotArea collapsedLevelsAreSubtotals="1" fieldPosition="0">
        <references count="2">
          <reference field="0" count="1" selected="0">
            <x v="60"/>
          </reference>
          <reference field="1" count="1">
            <x v="71"/>
          </reference>
        </references>
      </pivotArea>
    </format>
    <format dxfId="1042">
      <pivotArea collapsedLevelsAreSubtotals="1" fieldPosition="0">
        <references count="3">
          <reference field="0" count="1" selected="0">
            <x v="60"/>
          </reference>
          <reference field="1" count="1" selected="0">
            <x v="71"/>
          </reference>
          <reference field="3" count="3">
            <x v="0"/>
            <x v="1"/>
            <x v="2"/>
          </reference>
        </references>
      </pivotArea>
    </format>
    <format dxfId="1041">
      <pivotArea collapsedLevelsAreSubtotals="1" fieldPosition="0">
        <references count="1">
          <reference field="0" count="1">
            <x v="61"/>
          </reference>
        </references>
      </pivotArea>
    </format>
    <format dxfId="1040">
      <pivotArea collapsedLevelsAreSubtotals="1" fieldPosition="0">
        <references count="2">
          <reference field="0" count="1" selected="0">
            <x v="61"/>
          </reference>
          <reference field="1" count="1">
            <x v="72"/>
          </reference>
        </references>
      </pivotArea>
    </format>
    <format dxfId="1039">
      <pivotArea collapsedLevelsAreSubtotals="1" fieldPosition="0">
        <references count="3">
          <reference field="0" count="1" selected="0">
            <x v="61"/>
          </reference>
          <reference field="1" count="1" selected="0">
            <x v="72"/>
          </reference>
          <reference field="3" count="10">
            <x v="1"/>
            <x v="2"/>
            <x v="3"/>
            <x v="4"/>
            <x v="5"/>
            <x v="6"/>
            <x v="7"/>
            <x v="8"/>
            <x v="9"/>
            <x v="10"/>
          </reference>
        </references>
      </pivotArea>
    </format>
    <format dxfId="1038">
      <pivotArea collapsedLevelsAreSubtotals="1" fieldPosition="0">
        <references count="1">
          <reference field="0" count="1">
            <x v="63"/>
          </reference>
        </references>
      </pivotArea>
    </format>
    <format dxfId="1037">
      <pivotArea collapsedLevelsAreSubtotals="1" fieldPosition="0">
        <references count="2">
          <reference field="0" count="1" selected="0">
            <x v="63"/>
          </reference>
          <reference field="1" count="1">
            <x v="61"/>
          </reference>
        </references>
      </pivotArea>
    </format>
    <format dxfId="1036">
      <pivotArea collapsedLevelsAreSubtotals="1" fieldPosition="0">
        <references count="3">
          <reference field="0" count="1" selected="0">
            <x v="63"/>
          </reference>
          <reference field="1" count="1" selected="0">
            <x v="61"/>
          </reference>
          <reference field="3" count="3">
            <x v="8"/>
            <x v="9"/>
            <x v="10"/>
          </reference>
        </references>
      </pivotArea>
    </format>
    <format dxfId="1035">
      <pivotArea collapsedLevelsAreSubtotals="1" fieldPosition="0">
        <references count="2">
          <reference field="0" count="1" selected="0">
            <x v="63"/>
          </reference>
          <reference field="1" count="1">
            <x v="74"/>
          </reference>
        </references>
      </pivotArea>
    </format>
    <format dxfId="1034">
      <pivotArea collapsedLevelsAreSubtotals="1" fieldPosition="0">
        <references count="3">
          <reference field="0" count="1" selected="0">
            <x v="63"/>
          </reference>
          <reference field="1" count="1" selected="0">
            <x v="74"/>
          </reference>
          <reference field="3" count="0"/>
        </references>
      </pivotArea>
    </format>
    <format dxfId="1033">
      <pivotArea collapsedLevelsAreSubtotals="1" fieldPosition="0">
        <references count="1">
          <reference field="0" count="1">
            <x v="64"/>
          </reference>
        </references>
      </pivotArea>
    </format>
    <format dxfId="1032">
      <pivotArea collapsedLevelsAreSubtotals="1" fieldPosition="0">
        <references count="2">
          <reference field="0" count="1" selected="0">
            <x v="64"/>
          </reference>
          <reference field="1" count="1">
            <x v="79"/>
          </reference>
        </references>
      </pivotArea>
    </format>
    <format dxfId="1031">
      <pivotArea collapsedLevelsAreSubtotals="1" fieldPosition="0">
        <references count="3">
          <reference field="0" count="1" selected="0">
            <x v="64"/>
          </reference>
          <reference field="1" count="1" selected="0">
            <x v="79"/>
          </reference>
          <reference field="3" count="3">
            <x v="0"/>
            <x v="1"/>
            <x v="2"/>
          </reference>
        </references>
      </pivotArea>
    </format>
    <format dxfId="1030">
      <pivotArea collapsedLevelsAreSubtotals="1" fieldPosition="0">
        <references count="1">
          <reference field="0" count="1">
            <x v="65"/>
          </reference>
        </references>
      </pivotArea>
    </format>
    <format dxfId="1029">
      <pivotArea collapsedLevelsAreSubtotals="1" fieldPosition="0">
        <references count="2">
          <reference field="0" count="1" selected="0">
            <x v="65"/>
          </reference>
          <reference field="1" count="1">
            <x v="76"/>
          </reference>
        </references>
      </pivotArea>
    </format>
    <format dxfId="1028">
      <pivotArea collapsedLevelsAreSubtotals="1" fieldPosition="0">
        <references count="3">
          <reference field="0" count="1" selected="0">
            <x v="65"/>
          </reference>
          <reference field="1" count="1" selected="0">
            <x v="76"/>
          </reference>
          <reference field="3" count="1">
            <x v="6"/>
          </reference>
        </references>
      </pivotArea>
    </format>
    <format dxfId="1027">
      <pivotArea collapsedLevelsAreSubtotals="1" fieldPosition="0">
        <references count="1">
          <reference field="0" count="1">
            <x v="66"/>
          </reference>
        </references>
      </pivotArea>
    </format>
    <format dxfId="1026">
      <pivotArea collapsedLevelsAreSubtotals="1" fieldPosition="0">
        <references count="2">
          <reference field="0" count="1" selected="0">
            <x v="66"/>
          </reference>
          <reference field="1" count="1">
            <x v="77"/>
          </reference>
        </references>
      </pivotArea>
    </format>
    <format dxfId="1025">
      <pivotArea collapsedLevelsAreSubtotals="1" fieldPosition="0">
        <references count="3">
          <reference field="0" count="1" selected="0">
            <x v="66"/>
          </reference>
          <reference field="1" count="1" selected="0">
            <x v="77"/>
          </reference>
          <reference field="3" count="0"/>
        </references>
      </pivotArea>
    </format>
    <format dxfId="1024">
      <pivotArea collapsedLevelsAreSubtotals="1" fieldPosition="0">
        <references count="1">
          <reference field="0" count="1">
            <x v="67"/>
          </reference>
        </references>
      </pivotArea>
    </format>
    <format dxfId="1023">
      <pivotArea collapsedLevelsAreSubtotals="1" fieldPosition="0">
        <references count="2">
          <reference field="0" count="1" selected="0">
            <x v="67"/>
          </reference>
          <reference field="1" count="1">
            <x v="78"/>
          </reference>
        </references>
      </pivotArea>
    </format>
    <format dxfId="1022">
      <pivotArea collapsedLevelsAreSubtotals="1" fieldPosition="0">
        <references count="3">
          <reference field="0" count="1" selected="0">
            <x v="67"/>
          </reference>
          <reference field="1" count="1" selected="0">
            <x v="78"/>
          </reference>
          <reference field="3" count="1">
            <x v="1"/>
          </reference>
        </references>
      </pivotArea>
    </format>
    <format dxfId="1021">
      <pivotArea collapsedLevelsAreSubtotals="1" fieldPosition="0">
        <references count="1">
          <reference field="0" count="1">
            <x v="68"/>
          </reference>
        </references>
      </pivotArea>
    </format>
    <format dxfId="1020">
      <pivotArea collapsedLevelsAreSubtotals="1" fieldPosition="0">
        <references count="2">
          <reference field="0" count="1" selected="0">
            <x v="68"/>
          </reference>
          <reference field="1" count="1">
            <x v="92"/>
          </reference>
        </references>
      </pivotArea>
    </format>
    <format dxfId="1019">
      <pivotArea collapsedLevelsAreSubtotals="1" fieldPosition="0">
        <references count="3">
          <reference field="0" count="1" selected="0">
            <x v="68"/>
          </reference>
          <reference field="1" count="1" selected="0">
            <x v="92"/>
          </reference>
          <reference field="3" count="1">
            <x v="0"/>
          </reference>
        </references>
      </pivotArea>
    </format>
    <format dxfId="1018">
      <pivotArea collapsedLevelsAreSubtotals="1" fieldPosition="0">
        <references count="1">
          <reference field="0" count="1">
            <x v="69"/>
          </reference>
        </references>
      </pivotArea>
    </format>
    <format dxfId="1017">
      <pivotArea collapsedLevelsAreSubtotals="1" fieldPosition="0">
        <references count="2">
          <reference field="0" count="1" selected="0">
            <x v="69"/>
          </reference>
          <reference field="1" count="1">
            <x v="244"/>
          </reference>
        </references>
      </pivotArea>
    </format>
    <format dxfId="1016">
      <pivotArea collapsedLevelsAreSubtotals="1" fieldPosition="0">
        <references count="3">
          <reference field="0" count="1" selected="0">
            <x v="69"/>
          </reference>
          <reference field="1" count="1" selected="0">
            <x v="244"/>
          </reference>
          <reference field="3" count="1">
            <x v="9"/>
          </reference>
        </references>
      </pivotArea>
    </format>
    <format dxfId="1015">
      <pivotArea collapsedLevelsAreSubtotals="1" fieldPosition="0">
        <references count="1">
          <reference field="0" count="1">
            <x v="70"/>
          </reference>
        </references>
      </pivotArea>
    </format>
    <format dxfId="1014">
      <pivotArea collapsedLevelsAreSubtotals="1" fieldPosition="0">
        <references count="2">
          <reference field="0" count="1" selected="0">
            <x v="70"/>
          </reference>
          <reference field="1" count="1">
            <x v="4"/>
          </reference>
        </references>
      </pivotArea>
    </format>
    <format dxfId="1013">
      <pivotArea collapsedLevelsAreSubtotals="1" fieldPosition="0">
        <references count="3">
          <reference field="0" count="1" selected="0">
            <x v="70"/>
          </reference>
          <reference field="1" count="1" selected="0">
            <x v="4"/>
          </reference>
          <reference field="3" count="5">
            <x v="6"/>
            <x v="7"/>
            <x v="8"/>
            <x v="9"/>
            <x v="10"/>
          </reference>
        </references>
      </pivotArea>
    </format>
    <format dxfId="1012">
      <pivotArea collapsedLevelsAreSubtotals="1" fieldPosition="0">
        <references count="2">
          <reference field="0" count="1" selected="0">
            <x v="70"/>
          </reference>
          <reference field="1" count="1">
            <x v="5"/>
          </reference>
        </references>
      </pivotArea>
    </format>
    <format dxfId="1011">
      <pivotArea collapsedLevelsAreSubtotals="1" fieldPosition="0">
        <references count="3">
          <reference field="0" count="1" selected="0">
            <x v="70"/>
          </reference>
          <reference field="1" count="1" selected="0">
            <x v="5"/>
          </reference>
          <reference field="3" count="5">
            <x v="6"/>
            <x v="7"/>
            <x v="8"/>
            <x v="9"/>
            <x v="10"/>
          </reference>
        </references>
      </pivotArea>
    </format>
    <format dxfId="1010">
      <pivotArea collapsedLevelsAreSubtotals="1" fieldPosition="0">
        <references count="2">
          <reference field="0" count="1" selected="0">
            <x v="70"/>
          </reference>
          <reference field="1" count="1">
            <x v="6"/>
          </reference>
        </references>
      </pivotArea>
    </format>
    <format dxfId="1009">
      <pivotArea collapsedLevelsAreSubtotals="1" fieldPosition="0">
        <references count="3">
          <reference field="0" count="1" selected="0">
            <x v="70"/>
          </reference>
          <reference field="1" count="1" selected="0">
            <x v="6"/>
          </reference>
          <reference field="3" count="5">
            <x v="6"/>
            <x v="7"/>
            <x v="8"/>
            <x v="9"/>
            <x v="10"/>
          </reference>
        </references>
      </pivotArea>
    </format>
    <format dxfId="1008">
      <pivotArea collapsedLevelsAreSubtotals="1" fieldPosition="0">
        <references count="2">
          <reference field="0" count="1" selected="0">
            <x v="70"/>
          </reference>
          <reference field="1" count="1">
            <x v="92"/>
          </reference>
        </references>
      </pivotArea>
    </format>
    <format dxfId="1007">
      <pivotArea collapsedLevelsAreSubtotals="1" fieldPosition="0">
        <references count="3">
          <reference field="0" count="1" selected="0">
            <x v="70"/>
          </reference>
          <reference field="1" count="1" selected="0">
            <x v="92"/>
          </reference>
          <reference field="3" count="5">
            <x v="6"/>
            <x v="7"/>
            <x v="8"/>
            <x v="9"/>
            <x v="10"/>
          </reference>
        </references>
      </pivotArea>
    </format>
    <format dxfId="1006">
      <pivotArea collapsedLevelsAreSubtotals="1" fieldPosition="0">
        <references count="1">
          <reference field="0" count="1">
            <x v="71"/>
          </reference>
        </references>
      </pivotArea>
    </format>
    <format dxfId="1005">
      <pivotArea collapsedLevelsAreSubtotals="1" fieldPosition="0">
        <references count="2">
          <reference field="0" count="1" selected="0">
            <x v="71"/>
          </reference>
          <reference field="1" count="1">
            <x v="161"/>
          </reference>
        </references>
      </pivotArea>
    </format>
    <format dxfId="1004">
      <pivotArea collapsedLevelsAreSubtotals="1" fieldPosition="0">
        <references count="3">
          <reference field="0" count="1" selected="0">
            <x v="71"/>
          </reference>
          <reference field="1" count="1" selected="0">
            <x v="161"/>
          </reference>
          <reference field="3" count="8">
            <x v="3"/>
            <x v="4"/>
            <x v="5"/>
            <x v="6"/>
            <x v="7"/>
            <x v="8"/>
            <x v="9"/>
            <x v="10"/>
          </reference>
        </references>
      </pivotArea>
    </format>
    <format dxfId="1003">
      <pivotArea collapsedLevelsAreSubtotals="1" fieldPosition="0">
        <references count="1">
          <reference field="0" count="1">
            <x v="72"/>
          </reference>
        </references>
      </pivotArea>
    </format>
    <format dxfId="1002">
      <pivotArea collapsedLevelsAreSubtotals="1" fieldPosition="0">
        <references count="2">
          <reference field="0" count="1" selected="0">
            <x v="72"/>
          </reference>
          <reference field="1" count="1">
            <x v="81"/>
          </reference>
        </references>
      </pivotArea>
    </format>
    <format dxfId="1001">
      <pivotArea collapsedLevelsAreSubtotals="1" fieldPosition="0">
        <references count="3">
          <reference field="0" count="1" selected="0">
            <x v="72"/>
          </reference>
          <reference field="1" count="1" selected="0">
            <x v="81"/>
          </reference>
          <reference field="3" count="6">
            <x v="1"/>
            <x v="2"/>
            <x v="3"/>
            <x v="4"/>
            <x v="5"/>
            <x v="6"/>
          </reference>
        </references>
      </pivotArea>
    </format>
    <format dxfId="1000">
      <pivotArea collapsedLevelsAreSubtotals="1" fieldPosition="0">
        <references count="1">
          <reference field="0" count="1">
            <x v="73"/>
          </reference>
        </references>
      </pivotArea>
    </format>
    <format dxfId="999">
      <pivotArea collapsedLevelsAreSubtotals="1" fieldPosition="0">
        <references count="2">
          <reference field="0" count="1" selected="0">
            <x v="73"/>
          </reference>
          <reference field="1" count="1">
            <x v="83"/>
          </reference>
        </references>
      </pivotArea>
    </format>
    <format dxfId="998">
      <pivotArea collapsedLevelsAreSubtotals="1" fieldPosition="0">
        <references count="3">
          <reference field="0" count="1" selected="0">
            <x v="73"/>
          </reference>
          <reference field="1" count="1" selected="0">
            <x v="83"/>
          </reference>
          <reference field="3" count="7">
            <x v="4"/>
            <x v="5"/>
            <x v="6"/>
            <x v="7"/>
            <x v="8"/>
            <x v="9"/>
            <x v="10"/>
          </reference>
        </references>
      </pivotArea>
    </format>
    <format dxfId="997">
      <pivotArea collapsedLevelsAreSubtotals="1" fieldPosition="0">
        <references count="1">
          <reference field="0" count="1">
            <x v="74"/>
          </reference>
        </references>
      </pivotArea>
    </format>
    <format dxfId="996">
      <pivotArea collapsedLevelsAreSubtotals="1" fieldPosition="0">
        <references count="2">
          <reference field="0" count="1" selected="0">
            <x v="74"/>
          </reference>
          <reference field="1" count="1">
            <x v="26"/>
          </reference>
        </references>
      </pivotArea>
    </format>
    <format dxfId="995">
      <pivotArea collapsedLevelsAreSubtotals="1" fieldPosition="0">
        <references count="3">
          <reference field="0" count="1" selected="0">
            <x v="74"/>
          </reference>
          <reference field="1" count="1" selected="0">
            <x v="26"/>
          </reference>
          <reference field="3" count="0"/>
        </references>
      </pivotArea>
    </format>
    <format dxfId="994">
      <pivotArea collapsedLevelsAreSubtotals="1" fieldPosition="0">
        <references count="2">
          <reference field="0" count="1" selected="0">
            <x v="74"/>
          </reference>
          <reference field="1" count="1">
            <x v="27"/>
          </reference>
        </references>
      </pivotArea>
    </format>
    <format dxfId="993">
      <pivotArea collapsedLevelsAreSubtotals="1" fieldPosition="0">
        <references count="3">
          <reference field="0" count="1" selected="0">
            <x v="74"/>
          </reference>
          <reference field="1" count="1" selected="0">
            <x v="27"/>
          </reference>
          <reference field="3" count="5">
            <x v="6"/>
            <x v="7"/>
            <x v="8"/>
            <x v="9"/>
            <x v="10"/>
          </reference>
        </references>
      </pivotArea>
    </format>
    <format dxfId="992">
      <pivotArea collapsedLevelsAreSubtotals="1" fieldPosition="0">
        <references count="2">
          <reference field="0" count="1" selected="0">
            <x v="74"/>
          </reference>
          <reference field="1" count="1">
            <x v="40"/>
          </reference>
        </references>
      </pivotArea>
    </format>
    <format dxfId="991">
      <pivotArea collapsedLevelsAreSubtotals="1" fieldPosition="0">
        <references count="3">
          <reference field="0" count="1" selected="0">
            <x v="74"/>
          </reference>
          <reference field="1" count="1" selected="0">
            <x v="40"/>
          </reference>
          <reference field="3" count="0"/>
        </references>
      </pivotArea>
    </format>
    <format dxfId="990">
      <pivotArea collapsedLevelsAreSubtotals="1" fieldPosition="0">
        <references count="2">
          <reference field="0" count="1" selected="0">
            <x v="74"/>
          </reference>
          <reference field="1" count="1">
            <x v="41"/>
          </reference>
        </references>
      </pivotArea>
    </format>
    <format dxfId="989">
      <pivotArea collapsedLevelsAreSubtotals="1" fieldPosition="0">
        <references count="3">
          <reference field="0" count="1" selected="0">
            <x v="74"/>
          </reference>
          <reference field="1" count="1" selected="0">
            <x v="41"/>
          </reference>
          <reference field="3" count="3">
            <x v="8"/>
            <x v="9"/>
            <x v="10"/>
          </reference>
        </references>
      </pivotArea>
    </format>
    <format dxfId="988">
      <pivotArea collapsedLevelsAreSubtotals="1" fieldPosition="0">
        <references count="2">
          <reference field="0" count="1" selected="0">
            <x v="74"/>
          </reference>
          <reference field="1" count="1">
            <x v="51"/>
          </reference>
        </references>
      </pivotArea>
    </format>
    <format dxfId="987">
      <pivotArea collapsedLevelsAreSubtotals="1" fieldPosition="0">
        <references count="3">
          <reference field="0" count="1" selected="0">
            <x v="74"/>
          </reference>
          <reference field="1" count="1" selected="0">
            <x v="51"/>
          </reference>
          <reference field="3" count="0"/>
        </references>
      </pivotArea>
    </format>
    <format dxfId="986">
      <pivotArea collapsedLevelsAreSubtotals="1" fieldPosition="0">
        <references count="2">
          <reference field="0" count="1" selected="0">
            <x v="74"/>
          </reference>
          <reference field="1" count="1">
            <x v="241"/>
          </reference>
        </references>
      </pivotArea>
    </format>
    <format dxfId="985">
      <pivotArea collapsedLevelsAreSubtotals="1" fieldPosition="0">
        <references count="3">
          <reference field="0" count="1" selected="0">
            <x v="74"/>
          </reference>
          <reference field="1" count="1" selected="0">
            <x v="241"/>
          </reference>
          <reference field="3" count="0"/>
        </references>
      </pivotArea>
    </format>
    <format dxfId="984">
      <pivotArea collapsedLevelsAreSubtotals="1" fieldPosition="0">
        <references count="1">
          <reference field="0" count="1">
            <x v="75"/>
          </reference>
        </references>
      </pivotArea>
    </format>
    <format dxfId="983">
      <pivotArea collapsedLevelsAreSubtotals="1" fieldPosition="0">
        <references count="2">
          <reference field="0" count="1" selected="0">
            <x v="75"/>
          </reference>
          <reference field="1" count="1">
            <x v="84"/>
          </reference>
        </references>
      </pivotArea>
    </format>
    <format dxfId="982">
      <pivotArea collapsedLevelsAreSubtotals="1" fieldPosition="0">
        <references count="3">
          <reference field="0" count="1" selected="0">
            <x v="75"/>
          </reference>
          <reference field="1" count="1" selected="0">
            <x v="84"/>
          </reference>
          <reference field="3" count="1">
            <x v="10"/>
          </reference>
        </references>
      </pivotArea>
    </format>
    <format dxfId="981">
      <pivotArea collapsedLevelsAreSubtotals="1" fieldPosition="0">
        <references count="1">
          <reference field="0" count="1">
            <x v="76"/>
          </reference>
        </references>
      </pivotArea>
    </format>
    <format dxfId="980">
      <pivotArea collapsedLevelsAreSubtotals="1" fieldPosition="0">
        <references count="2">
          <reference field="0" count="1" selected="0">
            <x v="76"/>
          </reference>
          <reference field="1" count="1">
            <x v="85"/>
          </reference>
        </references>
      </pivotArea>
    </format>
    <format dxfId="979">
      <pivotArea collapsedLevelsAreSubtotals="1" fieldPosition="0">
        <references count="3">
          <reference field="0" count="1" selected="0">
            <x v="76"/>
          </reference>
          <reference field="1" count="1" selected="0">
            <x v="85"/>
          </reference>
          <reference field="3" count="5">
            <x v="5"/>
            <x v="6"/>
            <x v="7"/>
            <x v="8"/>
            <x v="9"/>
          </reference>
        </references>
      </pivotArea>
    </format>
    <format dxfId="978">
      <pivotArea collapsedLevelsAreSubtotals="1" fieldPosition="0">
        <references count="1">
          <reference field="0" count="1">
            <x v="77"/>
          </reference>
        </references>
      </pivotArea>
    </format>
    <format dxfId="977">
      <pivotArea collapsedLevelsAreSubtotals="1" fieldPosition="0">
        <references count="2">
          <reference field="0" count="1" selected="0">
            <x v="77"/>
          </reference>
          <reference field="1" count="1">
            <x v="86"/>
          </reference>
        </references>
      </pivotArea>
    </format>
    <format dxfId="976">
      <pivotArea collapsedLevelsAreSubtotals="1" fieldPosition="0">
        <references count="3">
          <reference field="0" count="1" selected="0">
            <x v="77"/>
          </reference>
          <reference field="1" count="1" selected="0">
            <x v="86"/>
          </reference>
          <reference field="3" count="0"/>
        </references>
      </pivotArea>
    </format>
    <format dxfId="975">
      <pivotArea collapsedLevelsAreSubtotals="1" fieldPosition="0">
        <references count="1">
          <reference field="0" count="1">
            <x v="78"/>
          </reference>
        </references>
      </pivotArea>
    </format>
    <format dxfId="974">
      <pivotArea collapsedLevelsAreSubtotals="1" fieldPosition="0">
        <references count="2">
          <reference field="0" count="1" selected="0">
            <x v="78"/>
          </reference>
          <reference field="1" count="1">
            <x v="34"/>
          </reference>
        </references>
      </pivotArea>
    </format>
    <format dxfId="973">
      <pivotArea collapsedLevelsAreSubtotals="1" fieldPosition="0">
        <references count="3">
          <reference field="0" count="1" selected="0">
            <x v="78"/>
          </reference>
          <reference field="1" count="1" selected="0">
            <x v="34"/>
          </reference>
          <reference field="3" count="1">
            <x v="7"/>
          </reference>
        </references>
      </pivotArea>
    </format>
    <format dxfId="972">
      <pivotArea collapsedLevelsAreSubtotals="1" fieldPosition="0">
        <references count="2">
          <reference field="0" count="1" selected="0">
            <x v="78"/>
          </reference>
          <reference field="1" count="1">
            <x v="87"/>
          </reference>
        </references>
      </pivotArea>
    </format>
    <format dxfId="971">
      <pivotArea collapsedLevelsAreSubtotals="1" fieldPosition="0">
        <references count="3">
          <reference field="0" count="1" selected="0">
            <x v="78"/>
          </reference>
          <reference field="1" count="1" selected="0">
            <x v="87"/>
          </reference>
          <reference field="3" count="3">
            <x v="8"/>
            <x v="9"/>
            <x v="10"/>
          </reference>
        </references>
      </pivotArea>
    </format>
    <format dxfId="970">
      <pivotArea collapsedLevelsAreSubtotals="1" fieldPosition="0">
        <references count="1">
          <reference field="0" count="1">
            <x v="79"/>
          </reference>
        </references>
      </pivotArea>
    </format>
    <format dxfId="969">
      <pivotArea collapsedLevelsAreSubtotals="1" fieldPosition="0">
        <references count="2">
          <reference field="0" count="1" selected="0">
            <x v="79"/>
          </reference>
          <reference field="1" count="1">
            <x v="88"/>
          </reference>
        </references>
      </pivotArea>
    </format>
    <format dxfId="968">
      <pivotArea collapsedLevelsAreSubtotals="1" fieldPosition="0">
        <references count="3">
          <reference field="0" count="1" selected="0">
            <x v="79"/>
          </reference>
          <reference field="1" count="1" selected="0">
            <x v="88"/>
          </reference>
          <reference field="3" count="2">
            <x v="9"/>
            <x v="10"/>
          </reference>
        </references>
      </pivotArea>
    </format>
    <format dxfId="967">
      <pivotArea collapsedLevelsAreSubtotals="1" fieldPosition="0">
        <references count="1">
          <reference field="0" count="1">
            <x v="80"/>
          </reference>
        </references>
      </pivotArea>
    </format>
    <format dxfId="966">
      <pivotArea collapsedLevelsAreSubtotals="1" fieldPosition="0">
        <references count="2">
          <reference field="0" count="1" selected="0">
            <x v="80"/>
          </reference>
          <reference field="1" count="1">
            <x v="89"/>
          </reference>
        </references>
      </pivotArea>
    </format>
    <format dxfId="965">
      <pivotArea collapsedLevelsAreSubtotals="1" fieldPosition="0">
        <references count="3">
          <reference field="0" count="1" selected="0">
            <x v="80"/>
          </reference>
          <reference field="1" count="1" selected="0">
            <x v="89"/>
          </reference>
          <reference field="3" count="1">
            <x v="10"/>
          </reference>
        </references>
      </pivotArea>
    </format>
    <format dxfId="964">
      <pivotArea collapsedLevelsAreSubtotals="1" fieldPosition="0">
        <references count="1">
          <reference field="0" count="1">
            <x v="81"/>
          </reference>
        </references>
      </pivotArea>
    </format>
    <format dxfId="963">
      <pivotArea collapsedLevelsAreSubtotals="1" fieldPosition="0">
        <references count="2">
          <reference field="0" count="1" selected="0">
            <x v="81"/>
          </reference>
          <reference field="1" count="1">
            <x v="90"/>
          </reference>
        </references>
      </pivotArea>
    </format>
    <format dxfId="962">
      <pivotArea collapsedLevelsAreSubtotals="1" fieldPosition="0">
        <references count="3">
          <reference field="0" count="1" selected="0">
            <x v="81"/>
          </reference>
          <reference field="1" count="1" selected="0">
            <x v="90"/>
          </reference>
          <reference field="3" count="1">
            <x v="10"/>
          </reference>
        </references>
      </pivotArea>
    </format>
    <format dxfId="961">
      <pivotArea collapsedLevelsAreSubtotals="1" fieldPosition="0">
        <references count="1">
          <reference field="0" count="1">
            <x v="82"/>
          </reference>
        </references>
      </pivotArea>
    </format>
    <format dxfId="960">
      <pivotArea collapsedLevelsAreSubtotals="1" fieldPosition="0">
        <references count="2">
          <reference field="0" count="1" selected="0">
            <x v="82"/>
          </reference>
          <reference field="1" count="1">
            <x v="174"/>
          </reference>
        </references>
      </pivotArea>
    </format>
    <format dxfId="959">
      <pivotArea collapsedLevelsAreSubtotals="1" fieldPosition="0">
        <references count="3">
          <reference field="0" count="1" selected="0">
            <x v="82"/>
          </reference>
          <reference field="1" count="1" selected="0">
            <x v="174"/>
          </reference>
          <reference field="3" count="6">
            <x v="0"/>
            <x v="1"/>
            <x v="2"/>
            <x v="3"/>
            <x v="4"/>
            <x v="5"/>
          </reference>
        </references>
      </pivotArea>
    </format>
    <format dxfId="958">
      <pivotArea collapsedLevelsAreSubtotals="1" fieldPosition="0">
        <references count="1">
          <reference field="0" count="1">
            <x v="83"/>
          </reference>
        </references>
      </pivotArea>
    </format>
    <format dxfId="957">
      <pivotArea collapsedLevelsAreSubtotals="1" fieldPosition="0">
        <references count="2">
          <reference field="0" count="1" selected="0">
            <x v="83"/>
          </reference>
          <reference field="1" count="1">
            <x v="93"/>
          </reference>
        </references>
      </pivotArea>
    </format>
    <format dxfId="956">
      <pivotArea collapsedLevelsAreSubtotals="1" fieldPosition="0">
        <references count="3">
          <reference field="0" count="1" selected="0">
            <x v="83"/>
          </reference>
          <reference field="1" count="1" selected="0">
            <x v="93"/>
          </reference>
          <reference field="3" count="3">
            <x v="8"/>
            <x v="9"/>
            <x v="10"/>
          </reference>
        </references>
      </pivotArea>
    </format>
    <format dxfId="955">
      <pivotArea collapsedLevelsAreSubtotals="1" fieldPosition="0">
        <references count="1">
          <reference field="0" count="1">
            <x v="84"/>
          </reference>
        </references>
      </pivotArea>
    </format>
    <format dxfId="954">
      <pivotArea collapsedLevelsAreSubtotals="1" fieldPosition="0">
        <references count="2">
          <reference field="0" count="1" selected="0">
            <x v="84"/>
          </reference>
          <reference field="1" count="1">
            <x v="94"/>
          </reference>
        </references>
      </pivotArea>
    </format>
    <format dxfId="953">
      <pivotArea collapsedLevelsAreSubtotals="1" fieldPosition="0">
        <references count="3">
          <reference field="0" count="1" selected="0">
            <x v="84"/>
          </reference>
          <reference field="1" count="1" selected="0">
            <x v="94"/>
          </reference>
          <reference field="3" count="2">
            <x v="6"/>
            <x v="7"/>
          </reference>
        </references>
      </pivotArea>
    </format>
    <format dxfId="952">
      <pivotArea collapsedLevelsAreSubtotals="1" fieldPosition="0">
        <references count="1">
          <reference field="0" count="1">
            <x v="85"/>
          </reference>
        </references>
      </pivotArea>
    </format>
    <format dxfId="951">
      <pivotArea collapsedLevelsAreSubtotals="1" fieldPosition="0">
        <references count="2">
          <reference field="0" count="1" selected="0">
            <x v="85"/>
          </reference>
          <reference field="1" count="1">
            <x v="96"/>
          </reference>
        </references>
      </pivotArea>
    </format>
    <format dxfId="950">
      <pivotArea collapsedLevelsAreSubtotals="1" fieldPosition="0">
        <references count="3">
          <reference field="0" count="1" selected="0">
            <x v="85"/>
          </reference>
          <reference field="1" count="1" selected="0">
            <x v="96"/>
          </reference>
          <reference field="3" count="2">
            <x v="0"/>
            <x v="1"/>
          </reference>
        </references>
      </pivotArea>
    </format>
    <format dxfId="949">
      <pivotArea collapsedLevelsAreSubtotals="1" fieldPosition="0">
        <references count="1">
          <reference field="0" count="1">
            <x v="86"/>
          </reference>
        </references>
      </pivotArea>
    </format>
    <format dxfId="948">
      <pivotArea collapsedLevelsAreSubtotals="1" fieldPosition="0">
        <references count="2">
          <reference field="0" count="1" selected="0">
            <x v="86"/>
          </reference>
          <reference field="1" count="1">
            <x v="144"/>
          </reference>
        </references>
      </pivotArea>
    </format>
    <format dxfId="947">
      <pivotArea collapsedLevelsAreSubtotals="1" fieldPosition="0">
        <references count="3">
          <reference field="0" count="1" selected="0">
            <x v="86"/>
          </reference>
          <reference field="1" count="1" selected="0">
            <x v="144"/>
          </reference>
          <reference field="3" count="5">
            <x v="3"/>
            <x v="5"/>
            <x v="6"/>
            <x v="7"/>
            <x v="8"/>
          </reference>
        </references>
      </pivotArea>
    </format>
    <format dxfId="946">
      <pivotArea collapsedLevelsAreSubtotals="1" fieldPosition="0">
        <references count="2">
          <reference field="0" count="1" selected="0">
            <x v="86"/>
          </reference>
          <reference field="1" count="1">
            <x v="222"/>
          </reference>
        </references>
      </pivotArea>
    </format>
    <format dxfId="945">
      <pivotArea collapsedLevelsAreSubtotals="1" fieldPosition="0">
        <references count="3">
          <reference field="0" count="1" selected="0">
            <x v="86"/>
          </reference>
          <reference field="1" count="1" selected="0">
            <x v="222"/>
          </reference>
          <reference field="3" count="6">
            <x v="0"/>
            <x v="1"/>
            <x v="2"/>
            <x v="3"/>
            <x v="4"/>
            <x v="5"/>
          </reference>
        </references>
      </pivotArea>
    </format>
    <format dxfId="944">
      <pivotArea collapsedLevelsAreSubtotals="1" fieldPosition="0">
        <references count="1">
          <reference field="0" count="1">
            <x v="87"/>
          </reference>
        </references>
      </pivotArea>
    </format>
    <format dxfId="943">
      <pivotArea collapsedLevelsAreSubtotals="1" fieldPosition="0">
        <references count="2">
          <reference field="0" count="1" selected="0">
            <x v="87"/>
          </reference>
          <reference field="1" count="1">
            <x v="98"/>
          </reference>
        </references>
      </pivotArea>
    </format>
    <format dxfId="942">
      <pivotArea collapsedLevelsAreSubtotals="1" fieldPosition="0">
        <references count="3">
          <reference field="0" count="1" selected="0">
            <x v="87"/>
          </reference>
          <reference field="1" count="1" selected="0">
            <x v="98"/>
          </reference>
          <reference field="3" count="3">
            <x v="0"/>
            <x v="1"/>
            <x v="2"/>
          </reference>
        </references>
      </pivotArea>
    </format>
    <format dxfId="941">
      <pivotArea collapsedLevelsAreSubtotals="1" fieldPosition="0">
        <references count="2">
          <reference field="0" count="1" selected="0">
            <x v="87"/>
          </reference>
          <reference field="1" count="1">
            <x v="99"/>
          </reference>
        </references>
      </pivotArea>
    </format>
    <format dxfId="940">
      <pivotArea collapsedLevelsAreSubtotals="1" fieldPosition="0">
        <references count="3">
          <reference field="0" count="1" selected="0">
            <x v="87"/>
          </reference>
          <reference field="1" count="1" selected="0">
            <x v="99"/>
          </reference>
          <reference field="3" count="3">
            <x v="7"/>
            <x v="8"/>
            <x v="9"/>
          </reference>
        </references>
      </pivotArea>
    </format>
    <format dxfId="939">
      <pivotArea collapsedLevelsAreSubtotals="1" fieldPosition="0">
        <references count="1">
          <reference field="0" count="1">
            <x v="88"/>
          </reference>
        </references>
      </pivotArea>
    </format>
    <format dxfId="938">
      <pivotArea collapsedLevelsAreSubtotals="1" fieldPosition="0">
        <references count="2">
          <reference field="0" count="1" selected="0">
            <x v="88"/>
          </reference>
          <reference field="1" count="1">
            <x v="187"/>
          </reference>
        </references>
      </pivotArea>
    </format>
    <format dxfId="937">
      <pivotArea collapsedLevelsAreSubtotals="1" fieldPosition="0">
        <references count="3">
          <reference field="0" count="1" selected="0">
            <x v="88"/>
          </reference>
          <reference field="1" count="1" selected="0">
            <x v="187"/>
          </reference>
          <reference field="3" count="1">
            <x v="4"/>
          </reference>
        </references>
      </pivotArea>
    </format>
    <format dxfId="936">
      <pivotArea collapsedLevelsAreSubtotals="1" fieldPosition="0">
        <references count="1">
          <reference field="0" count="1">
            <x v="89"/>
          </reference>
        </references>
      </pivotArea>
    </format>
    <format dxfId="935">
      <pivotArea collapsedLevelsAreSubtotals="1" fieldPosition="0">
        <references count="2">
          <reference field="0" count="1" selected="0">
            <x v="89"/>
          </reference>
          <reference field="1" count="1">
            <x v="18"/>
          </reference>
        </references>
      </pivotArea>
    </format>
    <format dxfId="934">
      <pivotArea collapsedLevelsAreSubtotals="1" fieldPosition="0">
        <references count="3">
          <reference field="0" count="1" selected="0">
            <x v="89"/>
          </reference>
          <reference field="1" count="1" selected="0">
            <x v="18"/>
          </reference>
          <reference field="3" count="0"/>
        </references>
      </pivotArea>
    </format>
    <format dxfId="933">
      <pivotArea collapsedLevelsAreSubtotals="1" fieldPosition="0">
        <references count="2">
          <reference field="0" count="1" selected="0">
            <x v="89"/>
          </reference>
          <reference field="1" count="1">
            <x v="100"/>
          </reference>
        </references>
      </pivotArea>
    </format>
    <format dxfId="932">
      <pivotArea collapsedLevelsAreSubtotals="1" fieldPosition="0">
        <references count="3">
          <reference field="0" count="1" selected="0">
            <x v="89"/>
          </reference>
          <reference field="1" count="1" selected="0">
            <x v="100"/>
          </reference>
          <reference field="3" count="0"/>
        </references>
      </pivotArea>
    </format>
    <format dxfId="931">
      <pivotArea collapsedLevelsAreSubtotals="1" fieldPosition="0">
        <references count="2">
          <reference field="0" count="1" selected="0">
            <x v="89"/>
          </reference>
          <reference field="1" count="1">
            <x v="246"/>
          </reference>
        </references>
      </pivotArea>
    </format>
    <format dxfId="930">
      <pivotArea collapsedLevelsAreSubtotals="1" fieldPosition="0">
        <references count="3">
          <reference field="0" count="1" selected="0">
            <x v="89"/>
          </reference>
          <reference field="1" count="1" selected="0">
            <x v="246"/>
          </reference>
          <reference field="3" count="0"/>
        </references>
      </pivotArea>
    </format>
    <format dxfId="929">
      <pivotArea collapsedLevelsAreSubtotals="1" fieldPosition="0">
        <references count="1">
          <reference field="0" count="1">
            <x v="90"/>
          </reference>
        </references>
      </pivotArea>
    </format>
    <format dxfId="928">
      <pivotArea collapsedLevelsAreSubtotals="1" fieldPosition="0">
        <references count="2">
          <reference field="0" count="1" selected="0">
            <x v="90"/>
          </reference>
          <reference field="1" count="1">
            <x v="101"/>
          </reference>
        </references>
      </pivotArea>
    </format>
    <format dxfId="927">
      <pivotArea collapsedLevelsAreSubtotals="1" fieldPosition="0">
        <references count="3">
          <reference field="0" count="1" selected="0">
            <x v="90"/>
          </reference>
          <reference field="1" count="1" selected="0">
            <x v="101"/>
          </reference>
          <reference field="3" count="1">
            <x v="10"/>
          </reference>
        </references>
      </pivotArea>
    </format>
    <format dxfId="926">
      <pivotArea collapsedLevelsAreSubtotals="1" fieldPosition="0">
        <references count="1">
          <reference field="0" count="1">
            <x v="91"/>
          </reference>
        </references>
      </pivotArea>
    </format>
    <format dxfId="925">
      <pivotArea collapsedLevelsAreSubtotals="1" fieldPosition="0">
        <references count="2">
          <reference field="0" count="1" selected="0">
            <x v="91"/>
          </reference>
          <reference field="1" count="1">
            <x v="103"/>
          </reference>
        </references>
      </pivotArea>
    </format>
    <format dxfId="924">
      <pivotArea collapsedLevelsAreSubtotals="1" fieldPosition="0">
        <references count="3">
          <reference field="0" count="1" selected="0">
            <x v="91"/>
          </reference>
          <reference field="1" count="1" selected="0">
            <x v="103"/>
          </reference>
          <reference field="3" count="10">
            <x v="0"/>
            <x v="1"/>
            <x v="2"/>
            <x v="3"/>
            <x v="4"/>
            <x v="5"/>
            <x v="6"/>
            <x v="7"/>
            <x v="8"/>
            <x v="9"/>
          </reference>
        </references>
      </pivotArea>
    </format>
    <format dxfId="923">
      <pivotArea collapsedLevelsAreSubtotals="1" fieldPosition="0">
        <references count="1">
          <reference field="0" count="1">
            <x v="92"/>
          </reference>
        </references>
      </pivotArea>
    </format>
    <format dxfId="922">
      <pivotArea collapsedLevelsAreSubtotals="1" fieldPosition="0">
        <references count="2">
          <reference field="0" count="1" selected="0">
            <x v="92"/>
          </reference>
          <reference field="1" count="1">
            <x v="104"/>
          </reference>
        </references>
      </pivotArea>
    </format>
    <format dxfId="921">
      <pivotArea collapsedLevelsAreSubtotals="1" fieldPosition="0">
        <references count="3">
          <reference field="0" count="1" selected="0">
            <x v="92"/>
          </reference>
          <reference field="1" count="1" selected="0">
            <x v="104"/>
          </reference>
          <reference field="3" count="3">
            <x v="0"/>
            <x v="1"/>
            <x v="2"/>
          </reference>
        </references>
      </pivotArea>
    </format>
    <format dxfId="920">
      <pivotArea collapsedLevelsAreSubtotals="1" fieldPosition="0">
        <references count="1">
          <reference field="0" count="1">
            <x v="93"/>
          </reference>
        </references>
      </pivotArea>
    </format>
    <format dxfId="919">
      <pivotArea collapsedLevelsAreSubtotals="1" fieldPosition="0">
        <references count="2">
          <reference field="0" count="1" selected="0">
            <x v="93"/>
          </reference>
          <reference field="1" count="1">
            <x v="106"/>
          </reference>
        </references>
      </pivotArea>
    </format>
    <format dxfId="918">
      <pivotArea collapsedLevelsAreSubtotals="1" fieldPosition="0">
        <references count="3">
          <reference field="0" count="1" selected="0">
            <x v="93"/>
          </reference>
          <reference field="1" count="1" selected="0">
            <x v="106"/>
          </reference>
          <reference field="3" count="1">
            <x v="0"/>
          </reference>
        </references>
      </pivotArea>
    </format>
    <format dxfId="917">
      <pivotArea collapsedLevelsAreSubtotals="1" fieldPosition="0">
        <references count="1">
          <reference field="0" count="1">
            <x v="94"/>
          </reference>
        </references>
      </pivotArea>
    </format>
    <format dxfId="916">
      <pivotArea collapsedLevelsAreSubtotals="1" fieldPosition="0">
        <references count="2">
          <reference field="0" count="1" selected="0">
            <x v="94"/>
          </reference>
          <reference field="1" count="1">
            <x v="107"/>
          </reference>
        </references>
      </pivotArea>
    </format>
    <format dxfId="915">
      <pivotArea collapsedLevelsAreSubtotals="1" fieldPosition="0">
        <references count="3">
          <reference field="0" count="1" selected="0">
            <x v="94"/>
          </reference>
          <reference field="1" count="1" selected="0">
            <x v="107"/>
          </reference>
          <reference field="3" count="0"/>
        </references>
      </pivotArea>
    </format>
    <format dxfId="914">
      <pivotArea collapsedLevelsAreSubtotals="1" fieldPosition="0">
        <references count="1">
          <reference field="0" count="1">
            <x v="96"/>
          </reference>
        </references>
      </pivotArea>
    </format>
    <format dxfId="913">
      <pivotArea collapsedLevelsAreSubtotals="1" fieldPosition="0">
        <references count="2">
          <reference field="0" count="1" selected="0">
            <x v="96"/>
          </reference>
          <reference field="1" count="1">
            <x v="57"/>
          </reference>
        </references>
      </pivotArea>
    </format>
    <format dxfId="912">
      <pivotArea collapsedLevelsAreSubtotals="1" fieldPosition="0">
        <references count="3">
          <reference field="0" count="1" selected="0">
            <x v="96"/>
          </reference>
          <reference field="1" count="1" selected="0">
            <x v="57"/>
          </reference>
          <reference field="3" count="4">
            <x v="0"/>
            <x v="1"/>
            <x v="2"/>
            <x v="3"/>
          </reference>
        </references>
      </pivotArea>
    </format>
    <format dxfId="911">
      <pivotArea collapsedLevelsAreSubtotals="1" fieldPosition="0">
        <references count="2">
          <reference field="0" count="1" selected="0">
            <x v="96"/>
          </reference>
          <reference field="1" count="1">
            <x v="91"/>
          </reference>
        </references>
      </pivotArea>
    </format>
    <format dxfId="910">
      <pivotArea collapsedLevelsAreSubtotals="1" fieldPosition="0">
        <references count="3">
          <reference field="0" count="1" selected="0">
            <x v="96"/>
          </reference>
          <reference field="1" count="1" selected="0">
            <x v="91"/>
          </reference>
          <reference field="3" count="4">
            <x v="0"/>
            <x v="1"/>
            <x v="2"/>
            <x v="3"/>
          </reference>
        </references>
      </pivotArea>
    </format>
    <format dxfId="909">
      <pivotArea collapsedLevelsAreSubtotals="1" fieldPosition="0">
        <references count="2">
          <reference field="0" count="1" selected="0">
            <x v="96"/>
          </reference>
          <reference field="1" count="1">
            <x v="145"/>
          </reference>
        </references>
      </pivotArea>
    </format>
    <format dxfId="908">
      <pivotArea collapsedLevelsAreSubtotals="1" fieldPosition="0">
        <references count="3">
          <reference field="0" count="1" selected="0">
            <x v="96"/>
          </reference>
          <reference field="1" count="1" selected="0">
            <x v="145"/>
          </reference>
          <reference field="3" count="2">
            <x v="2"/>
            <x v="3"/>
          </reference>
        </references>
      </pivotArea>
    </format>
    <format dxfId="907">
      <pivotArea collapsedLevelsAreSubtotals="1" fieldPosition="0">
        <references count="1">
          <reference field="0" count="1">
            <x v="97"/>
          </reference>
        </references>
      </pivotArea>
    </format>
    <format dxfId="906">
      <pivotArea collapsedLevelsAreSubtotals="1" fieldPosition="0">
        <references count="2">
          <reference field="0" count="1" selected="0">
            <x v="97"/>
          </reference>
          <reference field="1" count="1">
            <x v="109"/>
          </reference>
        </references>
      </pivotArea>
    </format>
    <format dxfId="905">
      <pivotArea collapsedLevelsAreSubtotals="1" fieldPosition="0">
        <references count="3">
          <reference field="0" count="1" selected="0">
            <x v="97"/>
          </reference>
          <reference field="1" count="1" selected="0">
            <x v="109"/>
          </reference>
          <reference field="3" count="0"/>
        </references>
      </pivotArea>
    </format>
    <format dxfId="904">
      <pivotArea collapsedLevelsAreSubtotals="1" fieldPosition="0">
        <references count="2">
          <reference field="0" count="1" selected="0">
            <x v="97"/>
          </reference>
          <reference field="1" count="1">
            <x v="110"/>
          </reference>
        </references>
      </pivotArea>
    </format>
    <format dxfId="903">
      <pivotArea collapsedLevelsAreSubtotals="1" fieldPosition="0">
        <references count="3">
          <reference field="0" count="1" selected="0">
            <x v="97"/>
          </reference>
          <reference field="1" count="1" selected="0">
            <x v="110"/>
          </reference>
          <reference field="3" count="7">
            <x v="0"/>
            <x v="1"/>
            <x v="2"/>
            <x v="3"/>
            <x v="4"/>
            <x v="5"/>
            <x v="6"/>
          </reference>
        </references>
      </pivotArea>
    </format>
    <format dxfId="902">
      <pivotArea collapsedLevelsAreSubtotals="1" fieldPosition="0">
        <references count="1">
          <reference field="0" count="1">
            <x v="98"/>
          </reference>
        </references>
      </pivotArea>
    </format>
    <format dxfId="901">
      <pivotArea collapsedLevelsAreSubtotals="1" fieldPosition="0">
        <references count="2">
          <reference field="0" count="1" selected="0">
            <x v="98"/>
          </reference>
          <reference field="1" count="1">
            <x v="111"/>
          </reference>
        </references>
      </pivotArea>
    </format>
    <format dxfId="900">
      <pivotArea collapsedLevelsAreSubtotals="1" fieldPosition="0">
        <references count="3">
          <reference field="0" count="1" selected="0">
            <x v="98"/>
          </reference>
          <reference field="1" count="1" selected="0">
            <x v="111"/>
          </reference>
          <reference field="3" count="4">
            <x v="0"/>
            <x v="1"/>
            <x v="2"/>
            <x v="3"/>
          </reference>
        </references>
      </pivotArea>
    </format>
    <format dxfId="899">
      <pivotArea collapsedLevelsAreSubtotals="1" fieldPosition="0">
        <references count="1">
          <reference field="0" count="1">
            <x v="99"/>
          </reference>
        </references>
      </pivotArea>
    </format>
    <format dxfId="898">
      <pivotArea collapsedLevelsAreSubtotals="1" fieldPosition="0">
        <references count="2">
          <reference field="0" count="1" selected="0">
            <x v="99"/>
          </reference>
          <reference field="1" count="1">
            <x v="112"/>
          </reference>
        </references>
      </pivotArea>
    </format>
    <format dxfId="897">
      <pivotArea collapsedLevelsAreSubtotals="1" fieldPosition="0">
        <references count="3">
          <reference field="0" count="1" selected="0">
            <x v="99"/>
          </reference>
          <reference field="1" count="1" selected="0">
            <x v="112"/>
          </reference>
          <reference field="3" count="4">
            <x v="0"/>
            <x v="1"/>
            <x v="2"/>
            <x v="3"/>
          </reference>
        </references>
      </pivotArea>
    </format>
    <format dxfId="896">
      <pivotArea collapsedLevelsAreSubtotals="1" fieldPosition="0">
        <references count="2">
          <reference field="0" count="1" selected="0">
            <x v="99"/>
          </reference>
          <reference field="1" count="1">
            <x v="114"/>
          </reference>
        </references>
      </pivotArea>
    </format>
    <format dxfId="895">
      <pivotArea collapsedLevelsAreSubtotals="1" fieldPosition="0">
        <references count="3">
          <reference field="0" count="1" selected="0">
            <x v="99"/>
          </reference>
          <reference field="1" count="1" selected="0">
            <x v="114"/>
          </reference>
          <reference field="3" count="4">
            <x v="0"/>
            <x v="1"/>
            <x v="2"/>
            <x v="3"/>
          </reference>
        </references>
      </pivotArea>
    </format>
    <format dxfId="894">
      <pivotArea collapsedLevelsAreSubtotals="1" fieldPosition="0">
        <references count="2">
          <reference field="0" count="1" selected="0">
            <x v="99"/>
          </reference>
          <reference field="1" count="1">
            <x v="115"/>
          </reference>
        </references>
      </pivotArea>
    </format>
    <format dxfId="893">
      <pivotArea collapsedLevelsAreSubtotals="1" fieldPosition="0">
        <references count="3">
          <reference field="0" count="1" selected="0">
            <x v="99"/>
          </reference>
          <reference field="1" count="1" selected="0">
            <x v="115"/>
          </reference>
          <reference field="3" count="4">
            <x v="0"/>
            <x v="1"/>
            <x v="2"/>
            <x v="3"/>
          </reference>
        </references>
      </pivotArea>
    </format>
    <format dxfId="892">
      <pivotArea collapsedLevelsAreSubtotals="1" fieldPosition="0">
        <references count="1">
          <reference field="0" count="1">
            <x v="100"/>
          </reference>
        </references>
      </pivotArea>
    </format>
    <format dxfId="891">
      <pivotArea collapsedLevelsAreSubtotals="1" fieldPosition="0">
        <references count="2">
          <reference field="0" count="1" selected="0">
            <x v="100"/>
          </reference>
          <reference field="1" count="1">
            <x v="204"/>
          </reference>
        </references>
      </pivotArea>
    </format>
    <format dxfId="890">
      <pivotArea collapsedLevelsAreSubtotals="1" fieldPosition="0">
        <references count="3">
          <reference field="0" count="1" selected="0">
            <x v="100"/>
          </reference>
          <reference field="1" count="1" selected="0">
            <x v="204"/>
          </reference>
          <reference field="3" count="0"/>
        </references>
      </pivotArea>
    </format>
    <format dxfId="889">
      <pivotArea collapsedLevelsAreSubtotals="1" fieldPosition="0">
        <references count="1">
          <reference field="0" count="1">
            <x v="101"/>
          </reference>
        </references>
      </pivotArea>
    </format>
    <format dxfId="888">
      <pivotArea collapsedLevelsAreSubtotals="1" fieldPosition="0">
        <references count="2">
          <reference field="0" count="1" selected="0">
            <x v="101"/>
          </reference>
          <reference field="1" count="1">
            <x v="205"/>
          </reference>
        </references>
      </pivotArea>
    </format>
    <format dxfId="887">
      <pivotArea collapsedLevelsAreSubtotals="1" fieldPosition="0">
        <references count="3">
          <reference field="0" count="1" selected="0">
            <x v="101"/>
          </reference>
          <reference field="1" count="1" selected="0">
            <x v="205"/>
          </reference>
          <reference field="3" count="0"/>
        </references>
      </pivotArea>
    </format>
    <format dxfId="886">
      <pivotArea collapsedLevelsAreSubtotals="1" fieldPosition="0">
        <references count="1">
          <reference field="0" count="1">
            <x v="102"/>
          </reference>
        </references>
      </pivotArea>
    </format>
    <format dxfId="885">
      <pivotArea collapsedLevelsAreSubtotals="1" fieldPosition="0">
        <references count="2">
          <reference field="0" count="1" selected="0">
            <x v="102"/>
          </reference>
          <reference field="1" count="1">
            <x v="60"/>
          </reference>
        </references>
      </pivotArea>
    </format>
    <format dxfId="884">
      <pivotArea collapsedLevelsAreSubtotals="1" fieldPosition="0">
        <references count="3">
          <reference field="0" count="1" selected="0">
            <x v="102"/>
          </reference>
          <reference field="1" count="1" selected="0">
            <x v="60"/>
          </reference>
          <reference field="3" count="3">
            <x v="0"/>
            <x v="1"/>
            <x v="2"/>
          </reference>
        </references>
      </pivotArea>
    </format>
    <format dxfId="883">
      <pivotArea collapsedLevelsAreSubtotals="1" fieldPosition="0">
        <references count="2">
          <reference field="0" count="1" selected="0">
            <x v="102"/>
          </reference>
          <reference field="1" count="1">
            <x v="116"/>
          </reference>
        </references>
      </pivotArea>
    </format>
    <format dxfId="882">
      <pivotArea collapsedLevelsAreSubtotals="1" fieldPosition="0">
        <references count="3">
          <reference field="0" count="1" selected="0">
            <x v="102"/>
          </reference>
          <reference field="1" count="1" selected="0">
            <x v="116"/>
          </reference>
          <reference field="3" count="2">
            <x v="1"/>
            <x v="2"/>
          </reference>
        </references>
      </pivotArea>
    </format>
    <format dxfId="881">
      <pivotArea collapsedLevelsAreSubtotals="1" fieldPosition="0">
        <references count="2">
          <reference field="0" count="1" selected="0">
            <x v="102"/>
          </reference>
          <reference field="1" count="1">
            <x v="157"/>
          </reference>
        </references>
      </pivotArea>
    </format>
    <format dxfId="880">
      <pivotArea collapsedLevelsAreSubtotals="1" fieldPosition="0">
        <references count="3">
          <reference field="0" count="1" selected="0">
            <x v="102"/>
          </reference>
          <reference field="1" count="1" selected="0">
            <x v="157"/>
          </reference>
          <reference field="3" count="3">
            <x v="0"/>
            <x v="1"/>
            <x v="2"/>
          </reference>
        </references>
      </pivotArea>
    </format>
    <format dxfId="879">
      <pivotArea collapsedLevelsAreSubtotals="1" fieldPosition="0">
        <references count="1">
          <reference field="0" count="1">
            <x v="103"/>
          </reference>
        </references>
      </pivotArea>
    </format>
    <format dxfId="878">
      <pivotArea collapsedLevelsAreSubtotals="1" fieldPosition="0">
        <references count="2">
          <reference field="0" count="1" selected="0">
            <x v="103"/>
          </reference>
          <reference field="1" count="1">
            <x v="117"/>
          </reference>
        </references>
      </pivotArea>
    </format>
    <format dxfId="877">
      <pivotArea collapsedLevelsAreSubtotals="1" fieldPosition="0">
        <references count="3">
          <reference field="0" count="1" selected="0">
            <x v="103"/>
          </reference>
          <reference field="1" count="1" selected="0">
            <x v="117"/>
          </reference>
          <reference field="3" count="2">
            <x v="9"/>
            <x v="10"/>
          </reference>
        </references>
      </pivotArea>
    </format>
    <format dxfId="876">
      <pivotArea collapsedLevelsAreSubtotals="1" fieldPosition="0">
        <references count="1">
          <reference field="0" count="1">
            <x v="104"/>
          </reference>
        </references>
      </pivotArea>
    </format>
    <format dxfId="875">
      <pivotArea collapsedLevelsAreSubtotals="1" fieldPosition="0">
        <references count="2">
          <reference field="0" count="1" selected="0">
            <x v="104"/>
          </reference>
          <reference field="1" count="1">
            <x v="118"/>
          </reference>
        </references>
      </pivotArea>
    </format>
    <format dxfId="874">
      <pivotArea collapsedLevelsAreSubtotals="1" fieldPosition="0">
        <references count="3">
          <reference field="0" count="1" selected="0">
            <x v="104"/>
          </reference>
          <reference field="1" count="1" selected="0">
            <x v="118"/>
          </reference>
          <reference field="3" count="0"/>
        </references>
      </pivotArea>
    </format>
    <format dxfId="873">
      <pivotArea collapsedLevelsAreSubtotals="1" fieldPosition="0">
        <references count="1">
          <reference field="0" count="1">
            <x v="105"/>
          </reference>
        </references>
      </pivotArea>
    </format>
    <format dxfId="872">
      <pivotArea collapsedLevelsAreSubtotals="1" fieldPosition="0">
        <references count="2">
          <reference field="0" count="1" selected="0">
            <x v="105"/>
          </reference>
          <reference field="1" count="1">
            <x v="119"/>
          </reference>
        </references>
      </pivotArea>
    </format>
    <format dxfId="871">
      <pivotArea collapsedLevelsAreSubtotals="1" fieldPosition="0">
        <references count="3">
          <reference field="0" count="1" selected="0">
            <x v="105"/>
          </reference>
          <reference field="1" count="1" selected="0">
            <x v="119"/>
          </reference>
          <reference field="3" count="3">
            <x v="8"/>
            <x v="9"/>
            <x v="10"/>
          </reference>
        </references>
      </pivotArea>
    </format>
    <format dxfId="870">
      <pivotArea collapsedLevelsAreSubtotals="1" fieldPosition="0">
        <references count="1">
          <reference field="0" count="1">
            <x v="106"/>
          </reference>
        </references>
      </pivotArea>
    </format>
    <format dxfId="869">
      <pivotArea collapsedLevelsAreSubtotals="1" fieldPosition="0">
        <references count="2">
          <reference field="0" count="1" selected="0">
            <x v="106"/>
          </reference>
          <reference field="1" count="1">
            <x v="144"/>
          </reference>
        </references>
      </pivotArea>
    </format>
    <format dxfId="868">
      <pivotArea collapsedLevelsAreSubtotals="1" fieldPosition="0">
        <references count="3">
          <reference field="0" count="1" selected="0">
            <x v="106"/>
          </reference>
          <reference field="1" count="1" selected="0">
            <x v="144"/>
          </reference>
          <reference field="3" count="2">
            <x v="9"/>
            <x v="10"/>
          </reference>
        </references>
      </pivotArea>
    </format>
    <format dxfId="867">
      <pivotArea collapsedLevelsAreSubtotals="1" fieldPosition="0">
        <references count="1">
          <reference field="0" count="1">
            <x v="107"/>
          </reference>
        </references>
      </pivotArea>
    </format>
    <format dxfId="866">
      <pivotArea collapsedLevelsAreSubtotals="1" fieldPosition="0">
        <references count="2">
          <reference field="0" count="1" selected="0">
            <x v="107"/>
          </reference>
          <reference field="1" count="1">
            <x v="28"/>
          </reference>
        </references>
      </pivotArea>
    </format>
    <format dxfId="865">
      <pivotArea collapsedLevelsAreSubtotals="1" fieldPosition="0">
        <references count="3">
          <reference field="0" count="1" selected="0">
            <x v="107"/>
          </reference>
          <reference field="1" count="1" selected="0">
            <x v="28"/>
          </reference>
          <reference field="3" count="0"/>
        </references>
      </pivotArea>
    </format>
    <format dxfId="864">
      <pivotArea collapsedLevelsAreSubtotals="1" fieldPosition="0">
        <references count="2">
          <reference field="0" count="1" selected="0">
            <x v="107"/>
          </reference>
          <reference field="1" count="1">
            <x v="120"/>
          </reference>
        </references>
      </pivotArea>
    </format>
    <format dxfId="863">
      <pivotArea collapsedLevelsAreSubtotals="1" fieldPosition="0">
        <references count="3">
          <reference field="0" count="1" selected="0">
            <x v="107"/>
          </reference>
          <reference field="1" count="1" selected="0">
            <x v="120"/>
          </reference>
          <reference field="3" count="10">
            <x v="0"/>
            <x v="1"/>
            <x v="2"/>
            <x v="3"/>
            <x v="5"/>
            <x v="6"/>
            <x v="7"/>
            <x v="8"/>
            <x v="9"/>
            <x v="10"/>
          </reference>
        </references>
      </pivotArea>
    </format>
    <format dxfId="862">
      <pivotArea collapsedLevelsAreSubtotals="1" fieldPosition="0">
        <references count="2">
          <reference field="0" count="1" selected="0">
            <x v="107"/>
          </reference>
          <reference field="1" count="1">
            <x v="121"/>
          </reference>
        </references>
      </pivotArea>
    </format>
    <format dxfId="861">
      <pivotArea collapsedLevelsAreSubtotals="1" fieldPosition="0">
        <references count="3">
          <reference field="0" count="1" selected="0">
            <x v="107"/>
          </reference>
          <reference field="1" count="1" selected="0">
            <x v="121"/>
          </reference>
          <reference field="3" count="2">
            <x v="9"/>
            <x v="10"/>
          </reference>
        </references>
      </pivotArea>
    </format>
    <format dxfId="860">
      <pivotArea collapsedLevelsAreSubtotals="1" fieldPosition="0">
        <references count="2">
          <reference field="0" count="1" selected="0">
            <x v="107"/>
          </reference>
          <reference field="1" count="1">
            <x v="122"/>
          </reference>
        </references>
      </pivotArea>
    </format>
    <format dxfId="859">
      <pivotArea collapsedLevelsAreSubtotals="1" fieldPosition="0">
        <references count="3">
          <reference field="0" count="1" selected="0">
            <x v="107"/>
          </reference>
          <reference field="1" count="1" selected="0">
            <x v="122"/>
          </reference>
          <reference field="3" count="0"/>
        </references>
      </pivotArea>
    </format>
    <format dxfId="858">
      <pivotArea collapsedLevelsAreSubtotals="1" fieldPosition="0">
        <references count="2">
          <reference field="0" count="1" selected="0">
            <x v="107"/>
          </reference>
          <reference field="1" count="1">
            <x v="123"/>
          </reference>
        </references>
      </pivotArea>
    </format>
    <format dxfId="857">
      <pivotArea collapsedLevelsAreSubtotals="1" fieldPosition="0">
        <references count="3">
          <reference field="0" count="1" selected="0">
            <x v="107"/>
          </reference>
          <reference field="1" count="1" selected="0">
            <x v="123"/>
          </reference>
          <reference field="3" count="6">
            <x v="4"/>
            <x v="5"/>
            <x v="6"/>
            <x v="7"/>
            <x v="8"/>
            <x v="9"/>
          </reference>
        </references>
      </pivotArea>
    </format>
    <format dxfId="856">
      <pivotArea collapsedLevelsAreSubtotals="1" fieldPosition="0">
        <references count="2">
          <reference field="0" count="1" selected="0">
            <x v="107"/>
          </reference>
          <reference field="1" count="1">
            <x v="136"/>
          </reference>
        </references>
      </pivotArea>
    </format>
    <format dxfId="855">
      <pivotArea collapsedLevelsAreSubtotals="1" fieldPosition="0">
        <references count="3">
          <reference field="0" count="1" selected="0">
            <x v="107"/>
          </reference>
          <reference field="1" count="1" selected="0">
            <x v="136"/>
          </reference>
          <reference field="3" count="3">
            <x v="0"/>
            <x v="1"/>
            <x v="2"/>
          </reference>
        </references>
      </pivotArea>
    </format>
    <format dxfId="854">
      <pivotArea collapsedLevelsAreSubtotals="1" fieldPosition="0">
        <references count="1">
          <reference field="0" count="1">
            <x v="108"/>
          </reference>
        </references>
      </pivotArea>
    </format>
    <format dxfId="853">
      <pivotArea collapsedLevelsAreSubtotals="1" fieldPosition="0">
        <references count="2">
          <reference field="0" count="1" selected="0">
            <x v="108"/>
          </reference>
          <reference field="1" count="1">
            <x v="124"/>
          </reference>
        </references>
      </pivotArea>
    </format>
    <format dxfId="852">
      <pivotArea collapsedLevelsAreSubtotals="1" fieldPosition="0">
        <references count="3">
          <reference field="0" count="1" selected="0">
            <x v="108"/>
          </reference>
          <reference field="1" count="1" selected="0">
            <x v="124"/>
          </reference>
          <reference field="3" count="7">
            <x v="0"/>
            <x v="1"/>
            <x v="2"/>
            <x v="3"/>
            <x v="5"/>
            <x v="6"/>
            <x v="7"/>
          </reference>
        </references>
      </pivotArea>
    </format>
    <format dxfId="851">
      <pivotArea collapsedLevelsAreSubtotals="1" fieldPosition="0">
        <references count="1">
          <reference field="0" count="1">
            <x v="109"/>
          </reference>
        </references>
      </pivotArea>
    </format>
    <format dxfId="850">
      <pivotArea collapsedLevelsAreSubtotals="1" fieldPosition="0">
        <references count="2">
          <reference field="0" count="1" selected="0">
            <x v="109"/>
          </reference>
          <reference field="1" count="1">
            <x v="125"/>
          </reference>
        </references>
      </pivotArea>
    </format>
    <format dxfId="849">
      <pivotArea collapsedLevelsAreSubtotals="1" fieldPosition="0">
        <references count="3">
          <reference field="0" count="1" selected="0">
            <x v="109"/>
          </reference>
          <reference field="1" count="1" selected="0">
            <x v="125"/>
          </reference>
          <reference field="3" count="7">
            <x v="4"/>
            <x v="5"/>
            <x v="6"/>
            <x v="7"/>
            <x v="8"/>
            <x v="9"/>
            <x v="10"/>
          </reference>
        </references>
      </pivotArea>
    </format>
    <format dxfId="848">
      <pivotArea collapsedLevelsAreSubtotals="1" fieldPosition="0">
        <references count="1">
          <reference field="0" count="1">
            <x v="110"/>
          </reference>
        </references>
      </pivotArea>
    </format>
    <format dxfId="847">
      <pivotArea collapsedLevelsAreSubtotals="1" fieldPosition="0">
        <references count="2">
          <reference field="0" count="1" selected="0">
            <x v="110"/>
          </reference>
          <reference field="1" count="1">
            <x v="126"/>
          </reference>
        </references>
      </pivotArea>
    </format>
    <format dxfId="846">
      <pivotArea collapsedLevelsAreSubtotals="1" fieldPosition="0">
        <references count="3">
          <reference field="0" count="1" selected="0">
            <x v="110"/>
          </reference>
          <reference field="1" count="1" selected="0">
            <x v="126"/>
          </reference>
          <reference field="3" count="1">
            <x v="1"/>
          </reference>
        </references>
      </pivotArea>
    </format>
    <format dxfId="845">
      <pivotArea collapsedLevelsAreSubtotals="1" fieldPosition="0">
        <references count="1">
          <reference field="0" count="1">
            <x v="111"/>
          </reference>
        </references>
      </pivotArea>
    </format>
    <format dxfId="844">
      <pivotArea collapsedLevelsAreSubtotals="1" fieldPosition="0">
        <references count="2">
          <reference field="0" count="1" selected="0">
            <x v="111"/>
          </reference>
          <reference field="1" count="1">
            <x v="127"/>
          </reference>
        </references>
      </pivotArea>
    </format>
    <format dxfId="843">
      <pivotArea collapsedLevelsAreSubtotals="1" fieldPosition="0">
        <references count="3">
          <reference field="0" count="1" selected="0">
            <x v="111"/>
          </reference>
          <reference field="1" count="1" selected="0">
            <x v="127"/>
          </reference>
          <reference field="3" count="0"/>
        </references>
      </pivotArea>
    </format>
    <format dxfId="842">
      <pivotArea collapsedLevelsAreSubtotals="1" fieldPosition="0">
        <references count="1">
          <reference field="0" count="1">
            <x v="112"/>
          </reference>
        </references>
      </pivotArea>
    </format>
    <format dxfId="841">
      <pivotArea collapsedLevelsAreSubtotals="1" fieldPosition="0">
        <references count="2">
          <reference field="0" count="1" selected="0">
            <x v="112"/>
          </reference>
          <reference field="1" count="1">
            <x v="128"/>
          </reference>
        </references>
      </pivotArea>
    </format>
    <format dxfId="840">
      <pivotArea collapsedLevelsAreSubtotals="1" fieldPosition="0">
        <references count="3">
          <reference field="0" count="1" selected="0">
            <x v="112"/>
          </reference>
          <reference field="1" count="1" selected="0">
            <x v="128"/>
          </reference>
          <reference field="3" count="2">
            <x v="9"/>
            <x v="10"/>
          </reference>
        </references>
      </pivotArea>
    </format>
    <format dxfId="839">
      <pivotArea collapsedLevelsAreSubtotals="1" fieldPosition="0">
        <references count="1">
          <reference field="0" count="1">
            <x v="113"/>
          </reference>
        </references>
      </pivotArea>
    </format>
    <format dxfId="838">
      <pivotArea collapsedLevelsAreSubtotals="1" fieldPosition="0">
        <references count="2">
          <reference field="0" count="1" selected="0">
            <x v="113"/>
          </reference>
          <reference field="1" count="1">
            <x v="130"/>
          </reference>
        </references>
      </pivotArea>
    </format>
    <format dxfId="837">
      <pivotArea collapsedLevelsAreSubtotals="1" fieldPosition="0">
        <references count="3">
          <reference field="0" count="1" selected="0">
            <x v="113"/>
          </reference>
          <reference field="1" count="1" selected="0">
            <x v="130"/>
          </reference>
          <reference field="3" count="0"/>
        </references>
      </pivotArea>
    </format>
    <format dxfId="836">
      <pivotArea collapsedLevelsAreSubtotals="1" fieldPosition="0">
        <references count="1">
          <reference field="0" count="1">
            <x v="114"/>
          </reference>
        </references>
      </pivotArea>
    </format>
    <format dxfId="835">
      <pivotArea collapsedLevelsAreSubtotals="1" fieldPosition="0">
        <references count="2">
          <reference field="0" count="1" selected="0">
            <x v="114"/>
          </reference>
          <reference field="1" count="1">
            <x v="131"/>
          </reference>
        </references>
      </pivotArea>
    </format>
    <format dxfId="834">
      <pivotArea collapsedLevelsAreSubtotals="1" fieldPosition="0">
        <references count="3">
          <reference field="0" count="1" selected="0">
            <x v="114"/>
          </reference>
          <reference field="1" count="1" selected="0">
            <x v="131"/>
          </reference>
          <reference field="3" count="3">
            <x v="0"/>
            <x v="1"/>
            <x v="2"/>
          </reference>
        </references>
      </pivotArea>
    </format>
    <format dxfId="833">
      <pivotArea collapsedLevelsAreSubtotals="1" fieldPosition="0">
        <references count="1">
          <reference field="0" count="1">
            <x v="115"/>
          </reference>
        </references>
      </pivotArea>
    </format>
    <format dxfId="832">
      <pivotArea collapsedLevelsAreSubtotals="1" fieldPosition="0">
        <references count="2">
          <reference field="0" count="1" selected="0">
            <x v="115"/>
          </reference>
          <reference field="1" count="1">
            <x v="133"/>
          </reference>
        </references>
      </pivotArea>
    </format>
    <format dxfId="831">
      <pivotArea collapsedLevelsAreSubtotals="1" fieldPosition="0">
        <references count="3">
          <reference field="0" count="1" selected="0">
            <x v="115"/>
          </reference>
          <reference field="1" count="1" selected="0">
            <x v="133"/>
          </reference>
          <reference field="3" count="0"/>
        </references>
      </pivotArea>
    </format>
    <format dxfId="830">
      <pivotArea collapsedLevelsAreSubtotals="1" fieldPosition="0">
        <references count="1">
          <reference field="0" count="1">
            <x v="116"/>
          </reference>
        </references>
      </pivotArea>
    </format>
    <format dxfId="829">
      <pivotArea collapsedLevelsAreSubtotals="1" fieldPosition="0">
        <references count="2">
          <reference field="0" count="1" selected="0">
            <x v="116"/>
          </reference>
          <reference field="1" count="1">
            <x v="134"/>
          </reference>
        </references>
      </pivotArea>
    </format>
    <format dxfId="828">
      <pivotArea collapsedLevelsAreSubtotals="1" fieldPosition="0">
        <references count="3">
          <reference field="0" count="1" selected="0">
            <x v="116"/>
          </reference>
          <reference field="1" count="1" selected="0">
            <x v="134"/>
          </reference>
          <reference field="3" count="0"/>
        </references>
      </pivotArea>
    </format>
    <format dxfId="827">
      <pivotArea collapsedLevelsAreSubtotals="1" fieldPosition="0">
        <references count="2">
          <reference field="0" count="1" selected="0">
            <x v="116"/>
          </reference>
          <reference field="1" count="1">
            <x v="135"/>
          </reference>
        </references>
      </pivotArea>
    </format>
    <format dxfId="826">
      <pivotArea collapsedLevelsAreSubtotals="1" fieldPosition="0">
        <references count="3">
          <reference field="0" count="1" selected="0">
            <x v="116"/>
          </reference>
          <reference field="1" count="1" selected="0">
            <x v="135"/>
          </reference>
          <reference field="3" count="0"/>
        </references>
      </pivotArea>
    </format>
    <format dxfId="825">
      <pivotArea collapsedLevelsAreSubtotals="1" fieldPosition="0">
        <references count="1">
          <reference field="0" count="1">
            <x v="117"/>
          </reference>
        </references>
      </pivotArea>
    </format>
    <format dxfId="824">
      <pivotArea collapsedLevelsAreSubtotals="1" fieldPosition="0">
        <references count="2">
          <reference field="0" count="1" selected="0">
            <x v="117"/>
          </reference>
          <reference field="1" count="1">
            <x v="202"/>
          </reference>
        </references>
      </pivotArea>
    </format>
    <format dxfId="823">
      <pivotArea collapsedLevelsAreSubtotals="1" fieldPosition="0">
        <references count="3">
          <reference field="0" count="1" selected="0">
            <x v="117"/>
          </reference>
          <reference field="1" count="1" selected="0">
            <x v="202"/>
          </reference>
          <reference field="3" count="6">
            <x v="4"/>
            <x v="5"/>
            <x v="6"/>
            <x v="7"/>
            <x v="8"/>
            <x v="9"/>
          </reference>
        </references>
      </pivotArea>
    </format>
    <format dxfId="822">
      <pivotArea collapsedLevelsAreSubtotals="1" fieldPosition="0">
        <references count="1">
          <reference field="0" count="1">
            <x v="118"/>
          </reference>
        </references>
      </pivotArea>
    </format>
    <format dxfId="821">
      <pivotArea collapsedLevelsAreSubtotals="1" fieldPosition="0">
        <references count="2">
          <reference field="0" count="1" selected="0">
            <x v="118"/>
          </reference>
          <reference field="1" count="1">
            <x v="137"/>
          </reference>
        </references>
      </pivotArea>
    </format>
    <format dxfId="820">
      <pivotArea collapsedLevelsAreSubtotals="1" fieldPosition="0">
        <references count="3">
          <reference field="0" count="1" selected="0">
            <x v="118"/>
          </reference>
          <reference field="1" count="1" selected="0">
            <x v="137"/>
          </reference>
          <reference field="3" count="0"/>
        </references>
      </pivotArea>
    </format>
    <format dxfId="819">
      <pivotArea collapsedLevelsAreSubtotals="1" fieldPosition="0">
        <references count="1">
          <reference field="0" count="1">
            <x v="119"/>
          </reference>
        </references>
      </pivotArea>
    </format>
    <format dxfId="818">
      <pivotArea collapsedLevelsAreSubtotals="1" fieldPosition="0">
        <references count="2">
          <reference field="0" count="1" selected="0">
            <x v="119"/>
          </reference>
          <reference field="1" count="1">
            <x v="138"/>
          </reference>
        </references>
      </pivotArea>
    </format>
    <format dxfId="817">
      <pivotArea collapsedLevelsAreSubtotals="1" fieldPosition="0">
        <references count="3">
          <reference field="0" count="1" selected="0">
            <x v="119"/>
          </reference>
          <reference field="1" count="1" selected="0">
            <x v="138"/>
          </reference>
          <reference field="3" count="1">
            <x v="2"/>
          </reference>
        </references>
      </pivotArea>
    </format>
    <format dxfId="816">
      <pivotArea collapsedLevelsAreSubtotals="1" fieldPosition="0">
        <references count="1">
          <reference field="0" count="1">
            <x v="120"/>
          </reference>
        </references>
      </pivotArea>
    </format>
    <format dxfId="815">
      <pivotArea collapsedLevelsAreSubtotals="1" fieldPosition="0">
        <references count="2">
          <reference field="0" count="1" selected="0">
            <x v="120"/>
          </reference>
          <reference field="1" count="1">
            <x v="139"/>
          </reference>
        </references>
      </pivotArea>
    </format>
    <format dxfId="814">
      <pivotArea collapsedLevelsAreSubtotals="1" fieldPosition="0">
        <references count="3">
          <reference field="0" count="1" selected="0">
            <x v="120"/>
          </reference>
          <reference field="1" count="1" selected="0">
            <x v="139"/>
          </reference>
          <reference field="3" count="3">
            <x v="2"/>
            <x v="9"/>
            <x v="10"/>
          </reference>
        </references>
      </pivotArea>
    </format>
    <format dxfId="813">
      <pivotArea collapsedLevelsAreSubtotals="1" fieldPosition="0">
        <references count="2">
          <reference field="0" count="1" selected="0">
            <x v="120"/>
          </reference>
          <reference field="1" count="1">
            <x v="142"/>
          </reference>
        </references>
      </pivotArea>
    </format>
    <format dxfId="812">
      <pivotArea collapsedLevelsAreSubtotals="1" fieldPosition="0">
        <references count="3">
          <reference field="0" count="1" selected="0">
            <x v="120"/>
          </reference>
          <reference field="1" count="1" selected="0">
            <x v="142"/>
          </reference>
          <reference field="3" count="10">
            <x v="0"/>
            <x v="1"/>
            <x v="2"/>
            <x v="3"/>
            <x v="4"/>
            <x v="5"/>
            <x v="6"/>
            <x v="7"/>
            <x v="8"/>
            <x v="9"/>
          </reference>
        </references>
      </pivotArea>
    </format>
    <format dxfId="811">
      <pivotArea collapsedLevelsAreSubtotals="1" fieldPosition="0">
        <references count="2">
          <reference field="0" count="1" selected="0">
            <x v="120"/>
          </reference>
          <reference field="1" count="1">
            <x v="143"/>
          </reference>
        </references>
      </pivotArea>
    </format>
    <format dxfId="810">
      <pivotArea collapsedLevelsAreSubtotals="1" fieldPosition="0">
        <references count="3">
          <reference field="0" count="1" selected="0">
            <x v="120"/>
          </reference>
          <reference field="1" count="1" selected="0">
            <x v="143"/>
          </reference>
          <reference field="3" count="1">
            <x v="10"/>
          </reference>
        </references>
      </pivotArea>
    </format>
    <format dxfId="809">
      <pivotArea collapsedLevelsAreSubtotals="1" fieldPosition="0">
        <references count="1">
          <reference field="0" count="1">
            <x v="121"/>
          </reference>
        </references>
      </pivotArea>
    </format>
    <format dxfId="808">
      <pivotArea collapsedLevelsAreSubtotals="1" fieldPosition="0">
        <references count="2">
          <reference field="0" count="1" selected="0">
            <x v="121"/>
          </reference>
          <reference field="1" count="1">
            <x v="24"/>
          </reference>
        </references>
      </pivotArea>
    </format>
    <format dxfId="807">
      <pivotArea collapsedLevelsAreSubtotals="1" fieldPosition="0">
        <references count="3">
          <reference field="0" count="1" selected="0">
            <x v="121"/>
          </reference>
          <reference field="1" count="1" selected="0">
            <x v="24"/>
          </reference>
          <reference field="3" count="0"/>
        </references>
      </pivotArea>
    </format>
    <format dxfId="806">
      <pivotArea collapsedLevelsAreSubtotals="1" fieldPosition="0">
        <references count="2">
          <reference field="0" count="1" selected="0">
            <x v="121"/>
          </reference>
          <reference field="1" count="1">
            <x v="140"/>
          </reference>
        </references>
      </pivotArea>
    </format>
    <format dxfId="805">
      <pivotArea collapsedLevelsAreSubtotals="1" fieldPosition="0">
        <references count="3">
          <reference field="0" count="1" selected="0">
            <x v="121"/>
          </reference>
          <reference field="1" count="1" selected="0">
            <x v="140"/>
          </reference>
          <reference field="3" count="0"/>
        </references>
      </pivotArea>
    </format>
    <format dxfId="804">
      <pivotArea collapsedLevelsAreSubtotals="1" fieldPosition="0">
        <references count="1">
          <reference field="0" count="1">
            <x v="122"/>
          </reference>
        </references>
      </pivotArea>
    </format>
    <format dxfId="803">
      <pivotArea collapsedLevelsAreSubtotals="1" fieldPosition="0">
        <references count="2">
          <reference field="0" count="1" selected="0">
            <x v="122"/>
          </reference>
          <reference field="1" count="1">
            <x v="141"/>
          </reference>
        </references>
      </pivotArea>
    </format>
    <format dxfId="802">
      <pivotArea collapsedLevelsAreSubtotals="1" fieldPosition="0">
        <references count="3">
          <reference field="0" count="1" selected="0">
            <x v="122"/>
          </reference>
          <reference field="1" count="1" selected="0">
            <x v="141"/>
          </reference>
          <reference field="3" count="1">
            <x v="1"/>
          </reference>
        </references>
      </pivotArea>
    </format>
    <format dxfId="801">
      <pivotArea collapsedLevelsAreSubtotals="1" fieldPosition="0">
        <references count="1">
          <reference field="0" count="1">
            <x v="123"/>
          </reference>
        </references>
      </pivotArea>
    </format>
    <format dxfId="800">
      <pivotArea collapsedLevelsAreSubtotals="1" fieldPosition="0">
        <references count="2">
          <reference field="0" count="1" selected="0">
            <x v="123"/>
          </reference>
          <reference field="1" count="1">
            <x v="146"/>
          </reference>
        </references>
      </pivotArea>
    </format>
    <format dxfId="799">
      <pivotArea collapsedLevelsAreSubtotals="1" fieldPosition="0">
        <references count="3">
          <reference field="0" count="1" selected="0">
            <x v="123"/>
          </reference>
          <reference field="1" count="1" selected="0">
            <x v="146"/>
          </reference>
          <reference field="3" count="3">
            <x v="0"/>
            <x v="1"/>
            <x v="2"/>
          </reference>
        </references>
      </pivotArea>
    </format>
    <format dxfId="798">
      <pivotArea collapsedLevelsAreSubtotals="1" fieldPosition="0">
        <references count="1">
          <reference field="0" count="1">
            <x v="124"/>
          </reference>
        </references>
      </pivotArea>
    </format>
    <format dxfId="797">
      <pivotArea collapsedLevelsAreSubtotals="1" fieldPosition="0">
        <references count="2">
          <reference field="0" count="1" selected="0">
            <x v="124"/>
          </reference>
          <reference field="1" count="1">
            <x v="147"/>
          </reference>
        </references>
      </pivotArea>
    </format>
    <format dxfId="796">
      <pivotArea collapsedLevelsAreSubtotals="1" fieldPosition="0">
        <references count="3">
          <reference field="0" count="1" selected="0">
            <x v="124"/>
          </reference>
          <reference field="1" count="1" selected="0">
            <x v="147"/>
          </reference>
          <reference field="3" count="0"/>
        </references>
      </pivotArea>
    </format>
    <format dxfId="795">
      <pivotArea collapsedLevelsAreSubtotals="1" fieldPosition="0">
        <references count="1">
          <reference field="0" count="1">
            <x v="125"/>
          </reference>
        </references>
      </pivotArea>
    </format>
    <format dxfId="794">
      <pivotArea collapsedLevelsAreSubtotals="1" fieldPosition="0">
        <references count="2">
          <reference field="0" count="1" selected="0">
            <x v="125"/>
          </reference>
          <reference field="1" count="1">
            <x v="148"/>
          </reference>
        </references>
      </pivotArea>
    </format>
    <format dxfId="793">
      <pivotArea collapsedLevelsAreSubtotals="1" fieldPosition="0">
        <references count="3">
          <reference field="0" count="1" selected="0">
            <x v="125"/>
          </reference>
          <reference field="1" count="1" selected="0">
            <x v="148"/>
          </reference>
          <reference field="3" count="2">
            <x v="0"/>
            <x v="1"/>
          </reference>
        </references>
      </pivotArea>
    </format>
    <format dxfId="792">
      <pivotArea collapsedLevelsAreSubtotals="1" fieldPosition="0">
        <references count="1">
          <reference field="0" count="1">
            <x v="126"/>
          </reference>
        </references>
      </pivotArea>
    </format>
    <format dxfId="791">
      <pivotArea collapsedLevelsAreSubtotals="1" fieldPosition="0">
        <references count="2">
          <reference field="0" count="1" selected="0">
            <x v="126"/>
          </reference>
          <reference field="1" count="1">
            <x v="149"/>
          </reference>
        </references>
      </pivotArea>
    </format>
    <format dxfId="790">
      <pivotArea collapsedLevelsAreSubtotals="1" fieldPosition="0">
        <references count="3">
          <reference field="0" count="1" selected="0">
            <x v="126"/>
          </reference>
          <reference field="1" count="1" selected="0">
            <x v="149"/>
          </reference>
          <reference field="3" count="2">
            <x v="9"/>
            <x v="10"/>
          </reference>
        </references>
      </pivotArea>
    </format>
    <format dxfId="789">
      <pivotArea collapsedLevelsAreSubtotals="1" fieldPosition="0">
        <references count="1">
          <reference field="0" count="1">
            <x v="127"/>
          </reference>
        </references>
      </pivotArea>
    </format>
    <format dxfId="788">
      <pivotArea collapsedLevelsAreSubtotals="1" fieldPosition="0">
        <references count="2">
          <reference field="0" count="1" selected="0">
            <x v="127"/>
          </reference>
          <reference field="1" count="1">
            <x v="150"/>
          </reference>
        </references>
      </pivotArea>
    </format>
    <format dxfId="787">
      <pivotArea collapsedLevelsAreSubtotals="1" fieldPosition="0">
        <references count="3">
          <reference field="0" count="1" selected="0">
            <x v="127"/>
          </reference>
          <reference field="1" count="1" selected="0">
            <x v="150"/>
          </reference>
          <reference field="3" count="6">
            <x v="0"/>
            <x v="1"/>
            <x v="2"/>
            <x v="3"/>
            <x v="4"/>
            <x v="5"/>
          </reference>
        </references>
      </pivotArea>
    </format>
    <format dxfId="786">
      <pivotArea collapsedLevelsAreSubtotals="1" fieldPosition="0">
        <references count="1">
          <reference field="0" count="1">
            <x v="128"/>
          </reference>
        </references>
      </pivotArea>
    </format>
    <format dxfId="785">
      <pivotArea collapsedLevelsAreSubtotals="1" fieldPosition="0">
        <references count="2">
          <reference field="0" count="1" selected="0">
            <x v="128"/>
          </reference>
          <reference field="1" count="1">
            <x v="151"/>
          </reference>
        </references>
      </pivotArea>
    </format>
    <format dxfId="784">
      <pivotArea collapsedLevelsAreSubtotals="1" fieldPosition="0">
        <references count="3">
          <reference field="0" count="1" selected="0">
            <x v="128"/>
          </reference>
          <reference field="1" count="1" selected="0">
            <x v="151"/>
          </reference>
          <reference field="3" count="6">
            <x v="5"/>
            <x v="6"/>
            <x v="7"/>
            <x v="8"/>
            <x v="9"/>
            <x v="10"/>
          </reference>
        </references>
      </pivotArea>
    </format>
    <format dxfId="783">
      <pivotArea collapsedLevelsAreSubtotals="1" fieldPosition="0">
        <references count="1">
          <reference field="0" count="1">
            <x v="129"/>
          </reference>
        </references>
      </pivotArea>
    </format>
    <format dxfId="782">
      <pivotArea collapsedLevelsAreSubtotals="1" fieldPosition="0">
        <references count="2">
          <reference field="0" count="1" selected="0">
            <x v="129"/>
          </reference>
          <reference field="1" count="1">
            <x v="202"/>
          </reference>
        </references>
      </pivotArea>
    </format>
    <format dxfId="781">
      <pivotArea collapsedLevelsAreSubtotals="1" fieldPosition="0">
        <references count="3">
          <reference field="0" count="1" selected="0">
            <x v="129"/>
          </reference>
          <reference field="1" count="1" selected="0">
            <x v="202"/>
          </reference>
          <reference field="3" count="1">
            <x v="10"/>
          </reference>
        </references>
      </pivotArea>
    </format>
    <format dxfId="780">
      <pivotArea collapsedLevelsAreSubtotals="1" fieldPosition="0">
        <references count="1">
          <reference field="0" count="1">
            <x v="130"/>
          </reference>
        </references>
      </pivotArea>
    </format>
    <format dxfId="779">
      <pivotArea collapsedLevelsAreSubtotals="1" fieldPosition="0">
        <references count="2">
          <reference field="0" count="1" selected="0">
            <x v="130"/>
          </reference>
          <reference field="1" count="1">
            <x v="152"/>
          </reference>
        </references>
      </pivotArea>
    </format>
    <format dxfId="778">
      <pivotArea collapsedLevelsAreSubtotals="1" fieldPosition="0">
        <references count="3">
          <reference field="0" count="1" selected="0">
            <x v="130"/>
          </reference>
          <reference field="1" count="1" selected="0">
            <x v="152"/>
          </reference>
          <reference field="3" count="3">
            <x v="8"/>
            <x v="9"/>
            <x v="10"/>
          </reference>
        </references>
      </pivotArea>
    </format>
    <format dxfId="777">
      <pivotArea collapsedLevelsAreSubtotals="1" fieldPosition="0">
        <references count="1">
          <reference field="0" count="1">
            <x v="131"/>
          </reference>
        </references>
      </pivotArea>
    </format>
    <format dxfId="776">
      <pivotArea collapsedLevelsAreSubtotals="1" fieldPosition="0">
        <references count="1">
          <reference field="0" count="1">
            <x v="132"/>
          </reference>
        </references>
      </pivotArea>
    </format>
    <format dxfId="775">
      <pivotArea collapsedLevelsAreSubtotals="1" fieldPosition="0">
        <references count="2">
          <reference field="0" count="1" selected="0">
            <x v="132"/>
          </reference>
          <reference field="1" count="1">
            <x v="153"/>
          </reference>
        </references>
      </pivotArea>
    </format>
    <format dxfId="774">
      <pivotArea collapsedLevelsAreSubtotals="1" fieldPosition="0">
        <references count="3">
          <reference field="0" count="1" selected="0">
            <x v="132"/>
          </reference>
          <reference field="1" count="1" selected="0">
            <x v="153"/>
          </reference>
          <reference field="3" count="2">
            <x v="0"/>
            <x v="1"/>
          </reference>
        </references>
      </pivotArea>
    </format>
    <format dxfId="773">
      <pivotArea collapsedLevelsAreSubtotals="1" fieldPosition="0">
        <references count="1">
          <reference field="0" count="1">
            <x v="133"/>
          </reference>
        </references>
      </pivotArea>
    </format>
    <format dxfId="772">
      <pivotArea collapsedLevelsAreSubtotals="1" fieldPosition="0">
        <references count="2">
          <reference field="0" count="1" selected="0">
            <x v="133"/>
          </reference>
          <reference field="1" count="1">
            <x v="154"/>
          </reference>
        </references>
      </pivotArea>
    </format>
    <format dxfId="771">
      <pivotArea collapsedLevelsAreSubtotals="1" fieldPosition="0">
        <references count="3">
          <reference field="0" count="1" selected="0">
            <x v="133"/>
          </reference>
          <reference field="1" count="1" selected="0">
            <x v="154"/>
          </reference>
          <reference field="3" count="10">
            <x v="1"/>
            <x v="2"/>
            <x v="3"/>
            <x v="4"/>
            <x v="5"/>
            <x v="6"/>
            <x v="7"/>
            <x v="8"/>
            <x v="9"/>
            <x v="10"/>
          </reference>
        </references>
      </pivotArea>
    </format>
    <format dxfId="770">
      <pivotArea collapsedLevelsAreSubtotals="1" fieldPosition="0">
        <references count="1">
          <reference field="0" count="1">
            <x v="134"/>
          </reference>
        </references>
      </pivotArea>
    </format>
    <format dxfId="769">
      <pivotArea collapsedLevelsAreSubtotals="1" fieldPosition="0">
        <references count="2">
          <reference field="0" count="1" selected="0">
            <x v="134"/>
          </reference>
          <reference field="1" count="1">
            <x v="155"/>
          </reference>
        </references>
      </pivotArea>
    </format>
    <format dxfId="768">
      <pivotArea collapsedLevelsAreSubtotals="1" fieldPosition="0">
        <references count="3">
          <reference field="0" count="1" selected="0">
            <x v="134"/>
          </reference>
          <reference field="1" count="1" selected="0">
            <x v="155"/>
          </reference>
          <reference field="3" count="3">
            <x v="8"/>
            <x v="9"/>
            <x v="10"/>
          </reference>
        </references>
      </pivotArea>
    </format>
    <format dxfId="767">
      <pivotArea collapsedLevelsAreSubtotals="1" fieldPosition="0">
        <references count="1">
          <reference field="0" count="1">
            <x v="135"/>
          </reference>
        </references>
      </pivotArea>
    </format>
    <format dxfId="766">
      <pivotArea collapsedLevelsAreSubtotals="1" fieldPosition="0">
        <references count="2">
          <reference field="0" count="1" selected="0">
            <x v="135"/>
          </reference>
          <reference field="1" count="1">
            <x v="82"/>
          </reference>
        </references>
      </pivotArea>
    </format>
    <format dxfId="765">
      <pivotArea collapsedLevelsAreSubtotals="1" fieldPosition="0">
        <references count="3">
          <reference field="0" count="1" selected="0">
            <x v="135"/>
          </reference>
          <reference field="1" count="1" selected="0">
            <x v="82"/>
          </reference>
          <reference field="3" count="8">
            <x v="3"/>
            <x v="4"/>
            <x v="5"/>
            <x v="6"/>
            <x v="7"/>
            <x v="8"/>
            <x v="9"/>
            <x v="10"/>
          </reference>
        </references>
      </pivotArea>
    </format>
    <format dxfId="764">
      <pivotArea collapsedLevelsAreSubtotals="1" fieldPosition="0">
        <references count="2">
          <reference field="0" count="1" selected="0">
            <x v="135"/>
          </reference>
          <reference field="1" count="1">
            <x v="97"/>
          </reference>
        </references>
      </pivotArea>
    </format>
    <format dxfId="763">
      <pivotArea collapsedLevelsAreSubtotals="1" fieldPosition="0">
        <references count="3">
          <reference field="0" count="1" selected="0">
            <x v="135"/>
          </reference>
          <reference field="1" count="1" selected="0">
            <x v="97"/>
          </reference>
          <reference field="3" count="4">
            <x v="0"/>
            <x v="1"/>
            <x v="2"/>
            <x v="3"/>
          </reference>
        </references>
      </pivotArea>
    </format>
    <format dxfId="762">
      <pivotArea collapsedLevelsAreSubtotals="1" fieldPosition="0">
        <references count="2">
          <reference field="0" count="1" selected="0">
            <x v="135"/>
          </reference>
          <reference field="1" count="1">
            <x v="156"/>
          </reference>
        </references>
      </pivotArea>
    </format>
    <format dxfId="761">
      <pivotArea collapsedLevelsAreSubtotals="1" fieldPosition="0">
        <references count="3">
          <reference field="0" count="1" selected="0">
            <x v="135"/>
          </reference>
          <reference field="1" count="1" selected="0">
            <x v="156"/>
          </reference>
          <reference field="3" count="0"/>
        </references>
      </pivotArea>
    </format>
    <format dxfId="760">
      <pivotArea collapsedLevelsAreSubtotals="1" fieldPosition="0">
        <references count="1">
          <reference field="0" count="1">
            <x v="136"/>
          </reference>
        </references>
      </pivotArea>
    </format>
    <format dxfId="759">
      <pivotArea collapsedLevelsAreSubtotals="1" fieldPosition="0">
        <references count="2">
          <reference field="0" count="1" selected="0">
            <x v="136"/>
          </reference>
          <reference field="1" count="1">
            <x v="158"/>
          </reference>
        </references>
      </pivotArea>
    </format>
    <format dxfId="758">
      <pivotArea collapsedLevelsAreSubtotals="1" fieldPosition="0">
        <references count="3">
          <reference field="0" count="1" selected="0">
            <x v="136"/>
          </reference>
          <reference field="1" count="1" selected="0">
            <x v="158"/>
          </reference>
          <reference field="3" count="0"/>
        </references>
      </pivotArea>
    </format>
    <format dxfId="757">
      <pivotArea collapsedLevelsAreSubtotals="1" fieldPosition="0">
        <references count="1">
          <reference field="0" count="1">
            <x v="137"/>
          </reference>
        </references>
      </pivotArea>
    </format>
    <format dxfId="756">
      <pivotArea collapsedLevelsAreSubtotals="1" fieldPosition="0">
        <references count="2">
          <reference field="0" count="1" selected="0">
            <x v="137"/>
          </reference>
          <reference field="1" count="1">
            <x v="160"/>
          </reference>
        </references>
      </pivotArea>
    </format>
    <format dxfId="755">
      <pivotArea collapsedLevelsAreSubtotals="1" fieldPosition="0">
        <references count="3">
          <reference field="0" count="1" selected="0">
            <x v="137"/>
          </reference>
          <reference field="1" count="1" selected="0">
            <x v="160"/>
          </reference>
          <reference field="3" count="2">
            <x v="0"/>
            <x v="1"/>
          </reference>
        </references>
      </pivotArea>
    </format>
    <format dxfId="754">
      <pivotArea collapsedLevelsAreSubtotals="1" fieldPosition="0">
        <references count="1">
          <reference field="0" count="1">
            <x v="138"/>
          </reference>
        </references>
      </pivotArea>
    </format>
    <format dxfId="753">
      <pivotArea collapsedLevelsAreSubtotals="1" fieldPosition="0">
        <references count="2">
          <reference field="0" count="1" selected="0">
            <x v="138"/>
          </reference>
          <reference field="1" count="1">
            <x v="162"/>
          </reference>
        </references>
      </pivotArea>
    </format>
    <format dxfId="752">
      <pivotArea collapsedLevelsAreSubtotals="1" fieldPosition="0">
        <references count="3">
          <reference field="0" count="1" selected="0">
            <x v="138"/>
          </reference>
          <reference field="1" count="1" selected="0">
            <x v="162"/>
          </reference>
          <reference field="3" count="0"/>
        </references>
      </pivotArea>
    </format>
    <format dxfId="751">
      <pivotArea collapsedLevelsAreSubtotals="1" fieldPosition="0">
        <references count="1">
          <reference field="0" count="1">
            <x v="139"/>
          </reference>
        </references>
      </pivotArea>
    </format>
    <format dxfId="750">
      <pivotArea collapsedLevelsAreSubtotals="1" fieldPosition="0">
        <references count="2">
          <reference field="0" count="1" selected="0">
            <x v="139"/>
          </reference>
          <reference field="1" count="1">
            <x v="164"/>
          </reference>
        </references>
      </pivotArea>
    </format>
    <format dxfId="749">
      <pivotArea collapsedLevelsAreSubtotals="1" fieldPosition="0">
        <references count="3">
          <reference field="0" count="1" selected="0">
            <x v="139"/>
          </reference>
          <reference field="1" count="1" selected="0">
            <x v="164"/>
          </reference>
          <reference field="3" count="7">
            <x v="0"/>
            <x v="1"/>
            <x v="2"/>
            <x v="3"/>
            <x v="4"/>
            <x v="5"/>
            <x v="6"/>
          </reference>
        </references>
      </pivotArea>
    </format>
    <format dxfId="748">
      <pivotArea collapsedLevelsAreSubtotals="1" fieldPosition="0">
        <references count="1">
          <reference field="0" count="1">
            <x v="140"/>
          </reference>
        </references>
      </pivotArea>
    </format>
    <format dxfId="747">
      <pivotArea collapsedLevelsAreSubtotals="1" fieldPosition="0">
        <references count="2">
          <reference field="0" count="1" selected="0">
            <x v="140"/>
          </reference>
          <reference field="1" count="1">
            <x v="165"/>
          </reference>
        </references>
      </pivotArea>
    </format>
    <format dxfId="746">
      <pivotArea collapsedLevelsAreSubtotals="1" fieldPosition="0">
        <references count="3">
          <reference field="0" count="1" selected="0">
            <x v="140"/>
          </reference>
          <reference field="1" count="1" selected="0">
            <x v="165"/>
          </reference>
          <reference field="3" count="6">
            <x v="0"/>
            <x v="1"/>
            <x v="2"/>
            <x v="5"/>
            <x v="6"/>
            <x v="7"/>
          </reference>
        </references>
      </pivotArea>
    </format>
    <format dxfId="745">
      <pivotArea collapsedLevelsAreSubtotals="1" fieldPosition="0">
        <references count="1">
          <reference field="0" count="1">
            <x v="141"/>
          </reference>
        </references>
      </pivotArea>
    </format>
    <format dxfId="744">
      <pivotArea collapsedLevelsAreSubtotals="1" fieldPosition="0">
        <references count="2">
          <reference field="0" count="1" selected="0">
            <x v="141"/>
          </reference>
          <reference field="1" count="1">
            <x v="166"/>
          </reference>
        </references>
      </pivotArea>
    </format>
    <format dxfId="743">
      <pivotArea collapsedLevelsAreSubtotals="1" fieldPosition="0">
        <references count="3">
          <reference field="0" count="1" selected="0">
            <x v="141"/>
          </reference>
          <reference field="1" count="1" selected="0">
            <x v="166"/>
          </reference>
          <reference field="3" count="6">
            <x v="4"/>
            <x v="5"/>
            <x v="6"/>
            <x v="7"/>
            <x v="8"/>
            <x v="9"/>
          </reference>
        </references>
      </pivotArea>
    </format>
    <format dxfId="742">
      <pivotArea collapsedLevelsAreSubtotals="1" fieldPosition="0">
        <references count="1">
          <reference field="0" count="1">
            <x v="142"/>
          </reference>
        </references>
      </pivotArea>
    </format>
    <format dxfId="741">
      <pivotArea collapsedLevelsAreSubtotals="1" fieldPosition="0">
        <references count="2">
          <reference field="0" count="1" selected="0">
            <x v="142"/>
          </reference>
          <reference field="1" count="1">
            <x v="167"/>
          </reference>
        </references>
      </pivotArea>
    </format>
    <format dxfId="740">
      <pivotArea collapsedLevelsAreSubtotals="1" fieldPosition="0">
        <references count="3">
          <reference field="0" count="1" selected="0">
            <x v="142"/>
          </reference>
          <reference field="1" count="1" selected="0">
            <x v="167"/>
          </reference>
          <reference field="3" count="5">
            <x v="0"/>
            <x v="1"/>
            <x v="2"/>
            <x v="3"/>
            <x v="4"/>
          </reference>
        </references>
      </pivotArea>
    </format>
    <format dxfId="739">
      <pivotArea collapsedLevelsAreSubtotals="1" fieldPosition="0">
        <references count="1">
          <reference field="0" count="1">
            <x v="143"/>
          </reference>
        </references>
      </pivotArea>
    </format>
    <format dxfId="738">
      <pivotArea collapsedLevelsAreSubtotals="1" fieldPosition="0">
        <references count="2">
          <reference field="0" count="1" selected="0">
            <x v="143"/>
          </reference>
          <reference field="1" count="1">
            <x v="168"/>
          </reference>
        </references>
      </pivotArea>
    </format>
    <format dxfId="737">
      <pivotArea collapsedLevelsAreSubtotals="1" fieldPosition="0">
        <references count="3">
          <reference field="0" count="1" selected="0">
            <x v="143"/>
          </reference>
          <reference field="1" count="1" selected="0">
            <x v="168"/>
          </reference>
          <reference field="3" count="5">
            <x v="0"/>
            <x v="1"/>
            <x v="2"/>
            <x v="3"/>
            <x v="4"/>
          </reference>
        </references>
      </pivotArea>
    </format>
    <format dxfId="736">
      <pivotArea collapsedLevelsAreSubtotals="1" fieldPosition="0">
        <references count="1">
          <reference field="0" count="1">
            <x v="144"/>
          </reference>
        </references>
      </pivotArea>
    </format>
    <format dxfId="735">
      <pivotArea collapsedLevelsAreSubtotals="1" fieldPosition="0">
        <references count="2">
          <reference field="0" count="1" selected="0">
            <x v="144"/>
          </reference>
          <reference field="1" count="1">
            <x v="186"/>
          </reference>
        </references>
      </pivotArea>
    </format>
    <format dxfId="734">
      <pivotArea collapsedLevelsAreSubtotals="1" fieldPosition="0">
        <references count="3">
          <reference field="0" count="1" selected="0">
            <x v="144"/>
          </reference>
          <reference field="1" count="1" selected="0">
            <x v="186"/>
          </reference>
          <reference field="3" count="6">
            <x v="5"/>
            <x v="6"/>
            <x v="7"/>
            <x v="8"/>
            <x v="9"/>
            <x v="10"/>
          </reference>
        </references>
      </pivotArea>
    </format>
    <format dxfId="733">
      <pivotArea collapsedLevelsAreSubtotals="1" fieldPosition="0">
        <references count="1">
          <reference field="0" count="1">
            <x v="145"/>
          </reference>
        </references>
      </pivotArea>
    </format>
    <format dxfId="732">
      <pivotArea collapsedLevelsAreSubtotals="1" fieldPosition="0">
        <references count="2">
          <reference field="0" count="1" selected="0">
            <x v="145"/>
          </reference>
          <reference field="1" count="1">
            <x v="169"/>
          </reference>
        </references>
      </pivotArea>
    </format>
    <format dxfId="731">
      <pivotArea collapsedLevelsAreSubtotals="1" fieldPosition="0">
        <references count="3">
          <reference field="0" count="1" selected="0">
            <x v="145"/>
          </reference>
          <reference field="1" count="1" selected="0">
            <x v="169"/>
          </reference>
          <reference field="3" count="0"/>
        </references>
      </pivotArea>
    </format>
    <format dxfId="730">
      <pivotArea collapsedLevelsAreSubtotals="1" fieldPosition="0">
        <references count="1">
          <reference field="0" count="1">
            <x v="146"/>
          </reference>
        </references>
      </pivotArea>
    </format>
    <format dxfId="729">
      <pivotArea collapsedLevelsAreSubtotals="1" fieldPosition="0">
        <references count="2">
          <reference field="0" count="1" selected="0">
            <x v="146"/>
          </reference>
          <reference field="1" count="1">
            <x v="170"/>
          </reference>
        </references>
      </pivotArea>
    </format>
    <format dxfId="728">
      <pivotArea collapsedLevelsAreSubtotals="1" fieldPosition="0">
        <references count="3">
          <reference field="0" count="1" selected="0">
            <x v="146"/>
          </reference>
          <reference field="1" count="1" selected="0">
            <x v="170"/>
          </reference>
          <reference field="3" count="0"/>
        </references>
      </pivotArea>
    </format>
    <format dxfId="727">
      <pivotArea collapsedLevelsAreSubtotals="1" fieldPosition="0">
        <references count="1">
          <reference field="0" count="1">
            <x v="147"/>
          </reference>
        </references>
      </pivotArea>
    </format>
    <format dxfId="726">
      <pivotArea collapsedLevelsAreSubtotals="1" fieldPosition="0">
        <references count="2">
          <reference field="0" count="1" selected="0">
            <x v="147"/>
          </reference>
          <reference field="1" count="1">
            <x v="171"/>
          </reference>
        </references>
      </pivotArea>
    </format>
    <format dxfId="725">
      <pivotArea collapsedLevelsAreSubtotals="1" fieldPosition="0">
        <references count="3">
          <reference field="0" count="1" selected="0">
            <x v="147"/>
          </reference>
          <reference field="1" count="1" selected="0">
            <x v="171"/>
          </reference>
          <reference field="3" count="1">
            <x v="0"/>
          </reference>
        </references>
      </pivotArea>
    </format>
    <format dxfId="724">
      <pivotArea collapsedLevelsAreSubtotals="1" fieldPosition="0">
        <references count="1">
          <reference field="0" count="1">
            <x v="148"/>
          </reference>
        </references>
      </pivotArea>
    </format>
    <format dxfId="723">
      <pivotArea collapsedLevelsAreSubtotals="1" fieldPosition="0">
        <references count="2">
          <reference field="0" count="1" selected="0">
            <x v="148"/>
          </reference>
          <reference field="1" count="1">
            <x v="172"/>
          </reference>
        </references>
      </pivotArea>
    </format>
    <format dxfId="722">
      <pivotArea collapsedLevelsAreSubtotals="1" fieldPosition="0">
        <references count="3">
          <reference field="0" count="1" selected="0">
            <x v="148"/>
          </reference>
          <reference field="1" count="1" selected="0">
            <x v="172"/>
          </reference>
          <reference field="3" count="6">
            <x v="1"/>
            <x v="2"/>
            <x v="3"/>
            <x v="4"/>
            <x v="5"/>
            <x v="6"/>
          </reference>
        </references>
      </pivotArea>
    </format>
    <format dxfId="721">
      <pivotArea collapsedLevelsAreSubtotals="1" fieldPosition="0">
        <references count="1">
          <reference field="0" count="1">
            <x v="149"/>
          </reference>
        </references>
      </pivotArea>
    </format>
    <format dxfId="720">
      <pivotArea collapsedLevelsAreSubtotals="1" fieldPosition="0">
        <references count="2">
          <reference field="0" count="1" selected="0">
            <x v="149"/>
          </reference>
          <reference field="1" count="1">
            <x v="173"/>
          </reference>
        </references>
      </pivotArea>
    </format>
    <format dxfId="719">
      <pivotArea collapsedLevelsAreSubtotals="1" fieldPosition="0">
        <references count="3">
          <reference field="0" count="1" selected="0">
            <x v="149"/>
          </reference>
          <reference field="1" count="1" selected="0">
            <x v="173"/>
          </reference>
          <reference field="3" count="4">
            <x v="0"/>
            <x v="1"/>
            <x v="2"/>
            <x v="3"/>
          </reference>
        </references>
      </pivotArea>
    </format>
    <format dxfId="718">
      <pivotArea collapsedLevelsAreSubtotals="1" fieldPosition="0">
        <references count="1">
          <reference field="0" count="1">
            <x v="150"/>
          </reference>
        </references>
      </pivotArea>
    </format>
    <format dxfId="717">
      <pivotArea collapsedLevelsAreSubtotals="1" fieldPosition="0">
        <references count="2">
          <reference field="0" count="1" selected="0">
            <x v="150"/>
          </reference>
          <reference field="1" count="1">
            <x v="176"/>
          </reference>
        </references>
      </pivotArea>
    </format>
    <format dxfId="716">
      <pivotArea collapsedLevelsAreSubtotals="1" fieldPosition="0">
        <references count="3">
          <reference field="0" count="1" selected="0">
            <x v="150"/>
          </reference>
          <reference field="1" count="1" selected="0">
            <x v="176"/>
          </reference>
          <reference field="3" count="2">
            <x v="1"/>
            <x v="2"/>
          </reference>
        </references>
      </pivotArea>
    </format>
    <format dxfId="715">
      <pivotArea collapsedLevelsAreSubtotals="1" fieldPosition="0">
        <references count="1">
          <reference field="0" count="1">
            <x v="151"/>
          </reference>
        </references>
      </pivotArea>
    </format>
    <format dxfId="714">
      <pivotArea collapsedLevelsAreSubtotals="1" fieldPosition="0">
        <references count="2">
          <reference field="0" count="1" selected="0">
            <x v="151"/>
          </reference>
          <reference field="1" count="1">
            <x v="177"/>
          </reference>
        </references>
      </pivotArea>
    </format>
    <format dxfId="713">
      <pivotArea collapsedLevelsAreSubtotals="1" fieldPosition="0">
        <references count="3">
          <reference field="0" count="1" selected="0">
            <x v="151"/>
          </reference>
          <reference field="1" count="1" selected="0">
            <x v="177"/>
          </reference>
          <reference field="3" count="0"/>
        </references>
      </pivotArea>
    </format>
    <format dxfId="712">
      <pivotArea collapsedLevelsAreSubtotals="1" fieldPosition="0">
        <references count="1">
          <reference field="0" count="1">
            <x v="152"/>
          </reference>
        </references>
      </pivotArea>
    </format>
    <format dxfId="711">
      <pivotArea collapsedLevelsAreSubtotals="1" fieldPosition="0">
        <references count="2">
          <reference field="0" count="1" selected="0">
            <x v="152"/>
          </reference>
          <reference field="1" count="1">
            <x v="226"/>
          </reference>
        </references>
      </pivotArea>
    </format>
    <format dxfId="710">
      <pivotArea collapsedLevelsAreSubtotals="1" fieldPosition="0">
        <references count="3">
          <reference field="0" count="1" selected="0">
            <x v="152"/>
          </reference>
          <reference field="1" count="1" selected="0">
            <x v="226"/>
          </reference>
          <reference field="3" count="7">
            <x v="0"/>
            <x v="1"/>
            <x v="2"/>
            <x v="3"/>
            <x v="4"/>
            <x v="5"/>
            <x v="6"/>
          </reference>
        </references>
      </pivotArea>
    </format>
    <format dxfId="709">
      <pivotArea collapsedLevelsAreSubtotals="1" fieldPosition="0">
        <references count="1">
          <reference field="0" count="1">
            <x v="153"/>
          </reference>
        </references>
      </pivotArea>
    </format>
    <format dxfId="708">
      <pivotArea collapsedLevelsAreSubtotals="1" fieldPosition="0">
        <references count="2">
          <reference field="0" count="1" selected="0">
            <x v="153"/>
          </reference>
          <reference field="1" count="1">
            <x v="178"/>
          </reference>
        </references>
      </pivotArea>
    </format>
    <format dxfId="707">
      <pivotArea collapsedLevelsAreSubtotals="1" fieldPosition="0">
        <references count="3">
          <reference field="0" count="1" selected="0">
            <x v="153"/>
          </reference>
          <reference field="1" count="1" selected="0">
            <x v="178"/>
          </reference>
          <reference field="3" count="1">
            <x v="0"/>
          </reference>
        </references>
      </pivotArea>
    </format>
    <format dxfId="706">
      <pivotArea collapsedLevelsAreSubtotals="1" fieldPosition="0">
        <references count="1">
          <reference field="0" count="1">
            <x v="154"/>
          </reference>
        </references>
      </pivotArea>
    </format>
    <format dxfId="705">
      <pivotArea collapsedLevelsAreSubtotals="1" fieldPosition="0">
        <references count="2">
          <reference field="0" count="1" selected="0">
            <x v="154"/>
          </reference>
          <reference field="1" count="1">
            <x v="181"/>
          </reference>
        </references>
      </pivotArea>
    </format>
    <format dxfId="704">
      <pivotArea collapsedLevelsAreSubtotals="1" fieldPosition="0">
        <references count="3">
          <reference field="0" count="1" selected="0">
            <x v="154"/>
          </reference>
          <reference field="1" count="1" selected="0">
            <x v="181"/>
          </reference>
          <reference field="3" count="7">
            <x v="4"/>
            <x v="5"/>
            <x v="6"/>
            <x v="7"/>
            <x v="8"/>
            <x v="9"/>
            <x v="10"/>
          </reference>
        </references>
      </pivotArea>
    </format>
    <format dxfId="703">
      <pivotArea collapsedLevelsAreSubtotals="1" fieldPosition="0">
        <references count="1">
          <reference field="0" count="1">
            <x v="156"/>
          </reference>
        </references>
      </pivotArea>
    </format>
    <format dxfId="702">
      <pivotArea collapsedLevelsAreSubtotals="1" fieldPosition="0">
        <references count="2">
          <reference field="0" count="1" selected="0">
            <x v="156"/>
          </reference>
          <reference field="1" count="1">
            <x v="183"/>
          </reference>
        </references>
      </pivotArea>
    </format>
    <format dxfId="701">
      <pivotArea collapsedLevelsAreSubtotals="1" fieldPosition="0">
        <references count="3">
          <reference field="0" count="1" selected="0">
            <x v="156"/>
          </reference>
          <reference field="1" count="1" selected="0">
            <x v="183"/>
          </reference>
          <reference field="3" count="3">
            <x v="0"/>
            <x v="1"/>
            <x v="2"/>
          </reference>
        </references>
      </pivotArea>
    </format>
    <format dxfId="700">
      <pivotArea collapsedLevelsAreSubtotals="1" fieldPosition="0">
        <references count="1">
          <reference field="0" count="1">
            <x v="157"/>
          </reference>
        </references>
      </pivotArea>
    </format>
    <format dxfId="699">
      <pivotArea collapsedLevelsAreSubtotals="1" fieldPosition="0">
        <references count="2">
          <reference field="0" count="1" selected="0">
            <x v="157"/>
          </reference>
          <reference field="1" count="1">
            <x v="184"/>
          </reference>
        </references>
      </pivotArea>
    </format>
    <format dxfId="698">
      <pivotArea collapsedLevelsAreSubtotals="1" fieldPosition="0">
        <references count="3">
          <reference field="0" count="1" selected="0">
            <x v="157"/>
          </reference>
          <reference field="1" count="1" selected="0">
            <x v="184"/>
          </reference>
          <reference field="3" count="0"/>
        </references>
      </pivotArea>
    </format>
    <format dxfId="697">
      <pivotArea collapsedLevelsAreSubtotals="1" fieldPosition="0">
        <references count="1">
          <reference field="0" count="1">
            <x v="158"/>
          </reference>
        </references>
      </pivotArea>
    </format>
    <format dxfId="696">
      <pivotArea collapsedLevelsAreSubtotals="1" fieldPosition="0">
        <references count="2">
          <reference field="0" count="1" selected="0">
            <x v="158"/>
          </reference>
          <reference field="1" count="1">
            <x v="185"/>
          </reference>
        </references>
      </pivotArea>
    </format>
    <format dxfId="695">
      <pivotArea collapsedLevelsAreSubtotals="1" fieldPosition="0">
        <references count="3">
          <reference field="0" count="1" selected="0">
            <x v="158"/>
          </reference>
          <reference field="1" count="1" selected="0">
            <x v="185"/>
          </reference>
          <reference field="3" count="1">
            <x v="0"/>
          </reference>
        </references>
      </pivotArea>
    </format>
    <format dxfId="694">
      <pivotArea collapsedLevelsAreSubtotals="1" fieldPosition="0">
        <references count="1">
          <reference field="0" count="1">
            <x v="159"/>
          </reference>
        </references>
      </pivotArea>
    </format>
    <format dxfId="693">
      <pivotArea collapsedLevelsAreSubtotals="1" fieldPosition="0">
        <references count="2">
          <reference field="0" count="1" selected="0">
            <x v="159"/>
          </reference>
          <reference field="1" count="1">
            <x v="187"/>
          </reference>
        </references>
      </pivotArea>
    </format>
    <format dxfId="692">
      <pivotArea collapsedLevelsAreSubtotals="1" fieldPosition="0">
        <references count="3">
          <reference field="0" count="1" selected="0">
            <x v="159"/>
          </reference>
          <reference field="1" count="1" selected="0">
            <x v="187"/>
          </reference>
          <reference field="3" count="3">
            <x v="1"/>
            <x v="2"/>
            <x v="3"/>
          </reference>
        </references>
      </pivotArea>
    </format>
    <format dxfId="691">
      <pivotArea collapsedLevelsAreSubtotals="1" fieldPosition="0">
        <references count="1">
          <reference field="0" count="1">
            <x v="160"/>
          </reference>
        </references>
      </pivotArea>
    </format>
    <format dxfId="690">
      <pivotArea collapsedLevelsAreSubtotals="1" fieldPosition="0">
        <references count="2">
          <reference field="0" count="1" selected="0">
            <x v="160"/>
          </reference>
          <reference field="1" count="1">
            <x v="188"/>
          </reference>
        </references>
      </pivotArea>
    </format>
    <format dxfId="689">
      <pivotArea collapsedLevelsAreSubtotals="1" fieldPosition="0">
        <references count="3">
          <reference field="0" count="1" selected="0">
            <x v="160"/>
          </reference>
          <reference field="1" count="1" selected="0">
            <x v="188"/>
          </reference>
          <reference field="3" count="0"/>
        </references>
      </pivotArea>
    </format>
    <format dxfId="688">
      <pivotArea collapsedLevelsAreSubtotals="1" fieldPosition="0">
        <references count="1">
          <reference field="0" count="1">
            <x v="161"/>
          </reference>
        </references>
      </pivotArea>
    </format>
    <format dxfId="687">
      <pivotArea collapsedLevelsAreSubtotals="1" fieldPosition="0">
        <references count="2">
          <reference field="0" count="1" selected="0">
            <x v="161"/>
          </reference>
          <reference field="1" count="1">
            <x v="189"/>
          </reference>
        </references>
      </pivotArea>
    </format>
    <format dxfId="686">
      <pivotArea collapsedLevelsAreSubtotals="1" fieldPosition="0">
        <references count="3">
          <reference field="0" count="1" selected="0">
            <x v="161"/>
          </reference>
          <reference field="1" count="1" selected="0">
            <x v="189"/>
          </reference>
          <reference field="3" count="8">
            <x v="2"/>
            <x v="3"/>
            <x v="5"/>
            <x v="6"/>
            <x v="7"/>
            <x v="8"/>
            <x v="9"/>
            <x v="10"/>
          </reference>
        </references>
      </pivotArea>
    </format>
    <format dxfId="685">
      <pivotArea collapsedLevelsAreSubtotals="1" fieldPosition="0">
        <references count="1">
          <reference field="0" count="1">
            <x v="162"/>
          </reference>
        </references>
      </pivotArea>
    </format>
    <format dxfId="684">
      <pivotArea collapsedLevelsAreSubtotals="1" fieldPosition="0">
        <references count="1">
          <reference field="0" count="1">
            <x v="163"/>
          </reference>
        </references>
      </pivotArea>
    </format>
    <format dxfId="683">
      <pivotArea collapsedLevelsAreSubtotals="1" fieldPosition="0">
        <references count="2">
          <reference field="0" count="1" selected="0">
            <x v="163"/>
          </reference>
          <reference field="1" count="1">
            <x v="7"/>
          </reference>
        </references>
      </pivotArea>
    </format>
    <format dxfId="682">
      <pivotArea collapsedLevelsAreSubtotals="1" fieldPosition="0">
        <references count="3">
          <reference field="0" count="1" selected="0">
            <x v="163"/>
          </reference>
          <reference field="1" count="1" selected="0">
            <x v="7"/>
          </reference>
          <reference field="3" count="0"/>
        </references>
      </pivotArea>
    </format>
    <format dxfId="681">
      <pivotArea collapsedLevelsAreSubtotals="1" fieldPosition="0">
        <references count="1">
          <reference field="0" count="1">
            <x v="164"/>
          </reference>
        </references>
      </pivotArea>
    </format>
    <format dxfId="680">
      <pivotArea collapsedLevelsAreSubtotals="1" fieldPosition="0">
        <references count="2">
          <reference field="0" count="1" selected="0">
            <x v="164"/>
          </reference>
          <reference field="1" count="1">
            <x v="191"/>
          </reference>
        </references>
      </pivotArea>
    </format>
    <format dxfId="679">
      <pivotArea collapsedLevelsAreSubtotals="1" fieldPosition="0">
        <references count="3">
          <reference field="0" count="1" selected="0">
            <x v="164"/>
          </reference>
          <reference field="1" count="1" selected="0">
            <x v="191"/>
          </reference>
          <reference field="3" count="0"/>
        </references>
      </pivotArea>
    </format>
    <format dxfId="678">
      <pivotArea collapsedLevelsAreSubtotals="1" fieldPosition="0">
        <references count="1">
          <reference field="0" count="1">
            <x v="165"/>
          </reference>
        </references>
      </pivotArea>
    </format>
    <format dxfId="677">
      <pivotArea collapsedLevelsAreSubtotals="1" fieldPosition="0">
        <references count="2">
          <reference field="0" count="1" selected="0">
            <x v="165"/>
          </reference>
          <reference field="1" count="1">
            <x v="163"/>
          </reference>
        </references>
      </pivotArea>
    </format>
    <format dxfId="676">
      <pivotArea collapsedLevelsAreSubtotals="1" fieldPosition="0">
        <references count="3">
          <reference field="0" count="1" selected="0">
            <x v="165"/>
          </reference>
          <reference field="1" count="1" selected="0">
            <x v="163"/>
          </reference>
          <reference field="3" count="0"/>
        </references>
      </pivotArea>
    </format>
    <format dxfId="675">
      <pivotArea collapsedLevelsAreSubtotals="1" fieldPosition="0">
        <references count="1">
          <reference field="0" count="1">
            <x v="166"/>
          </reference>
        </references>
      </pivotArea>
    </format>
    <format dxfId="674">
      <pivotArea collapsedLevelsAreSubtotals="1" fieldPosition="0">
        <references count="2">
          <reference field="0" count="1" selected="0">
            <x v="166"/>
          </reference>
          <reference field="1" count="1">
            <x v="193"/>
          </reference>
        </references>
      </pivotArea>
    </format>
    <format dxfId="673">
      <pivotArea collapsedLevelsAreSubtotals="1" fieldPosition="0">
        <references count="3">
          <reference field="0" count="1" selected="0">
            <x v="166"/>
          </reference>
          <reference field="1" count="1" selected="0">
            <x v="193"/>
          </reference>
          <reference field="3" count="2">
            <x v="0"/>
            <x v="1"/>
          </reference>
        </references>
      </pivotArea>
    </format>
    <format dxfId="672">
      <pivotArea collapsedLevelsAreSubtotals="1" fieldPosition="0">
        <references count="1">
          <reference field="0" count="1">
            <x v="167"/>
          </reference>
        </references>
      </pivotArea>
    </format>
    <format dxfId="671">
      <pivotArea collapsedLevelsAreSubtotals="1" fieldPosition="0">
        <references count="2">
          <reference field="0" count="1" selected="0">
            <x v="167"/>
          </reference>
          <reference field="1" count="1">
            <x v="194"/>
          </reference>
        </references>
      </pivotArea>
    </format>
    <format dxfId="670">
      <pivotArea collapsedLevelsAreSubtotals="1" fieldPosition="0">
        <references count="3">
          <reference field="0" count="1" selected="0">
            <x v="167"/>
          </reference>
          <reference field="1" count="1" selected="0">
            <x v="194"/>
          </reference>
          <reference field="3" count="3">
            <x v="8"/>
            <x v="9"/>
            <x v="10"/>
          </reference>
        </references>
      </pivotArea>
    </format>
    <format dxfId="669">
      <pivotArea collapsedLevelsAreSubtotals="1" fieldPosition="0">
        <references count="1">
          <reference field="0" count="1">
            <x v="168"/>
          </reference>
        </references>
      </pivotArea>
    </format>
    <format dxfId="668">
      <pivotArea collapsedLevelsAreSubtotals="1" fieldPosition="0">
        <references count="2">
          <reference field="0" count="1" selected="0">
            <x v="168"/>
          </reference>
          <reference field="1" count="1">
            <x v="195"/>
          </reference>
        </references>
      </pivotArea>
    </format>
    <format dxfId="667">
      <pivotArea collapsedLevelsAreSubtotals="1" fieldPosition="0">
        <references count="3">
          <reference field="0" count="1" selected="0">
            <x v="168"/>
          </reference>
          <reference field="1" count="1" selected="0">
            <x v="195"/>
          </reference>
          <reference field="3" count="4">
            <x v="7"/>
            <x v="8"/>
            <x v="9"/>
            <x v="10"/>
          </reference>
        </references>
      </pivotArea>
    </format>
    <format dxfId="666">
      <pivotArea collapsedLevelsAreSubtotals="1" fieldPosition="0">
        <references count="1">
          <reference field="0" count="1">
            <x v="169"/>
          </reference>
        </references>
      </pivotArea>
    </format>
    <format dxfId="665">
      <pivotArea collapsedLevelsAreSubtotals="1" fieldPosition="0">
        <references count="2">
          <reference field="0" count="1" selected="0">
            <x v="169"/>
          </reference>
          <reference field="1" count="1">
            <x v="196"/>
          </reference>
        </references>
      </pivotArea>
    </format>
    <format dxfId="664">
      <pivotArea collapsedLevelsAreSubtotals="1" fieldPosition="0">
        <references count="3">
          <reference field="0" count="1" selected="0">
            <x v="169"/>
          </reference>
          <reference field="1" count="1" selected="0">
            <x v="196"/>
          </reference>
          <reference field="3" count="9">
            <x v="2"/>
            <x v="3"/>
            <x v="4"/>
            <x v="5"/>
            <x v="6"/>
            <x v="7"/>
            <x v="8"/>
            <x v="9"/>
            <x v="10"/>
          </reference>
        </references>
      </pivotArea>
    </format>
    <format dxfId="663">
      <pivotArea collapsedLevelsAreSubtotals="1" fieldPosition="0">
        <references count="1">
          <reference field="0" count="1">
            <x v="170"/>
          </reference>
        </references>
      </pivotArea>
    </format>
    <format dxfId="662">
      <pivotArea collapsedLevelsAreSubtotals="1" fieldPosition="0">
        <references count="2">
          <reference field="0" count="1" selected="0">
            <x v="170"/>
          </reference>
          <reference field="1" count="1">
            <x v="161"/>
          </reference>
        </references>
      </pivotArea>
    </format>
    <format dxfId="661">
      <pivotArea collapsedLevelsAreSubtotals="1" fieldPosition="0">
        <references count="3">
          <reference field="0" count="1" selected="0">
            <x v="170"/>
          </reference>
          <reference field="1" count="1" selected="0">
            <x v="161"/>
          </reference>
          <reference field="3" count="3">
            <x v="0"/>
            <x v="1"/>
            <x v="2"/>
          </reference>
        </references>
      </pivotArea>
    </format>
    <format dxfId="660">
      <pivotArea collapsedLevelsAreSubtotals="1" fieldPosition="0">
        <references count="2">
          <reference field="0" count="1" selected="0">
            <x v="170"/>
          </reference>
          <reference field="1" count="1">
            <x v="258"/>
          </reference>
        </references>
      </pivotArea>
    </format>
    <format dxfId="659">
      <pivotArea collapsedLevelsAreSubtotals="1" fieldPosition="0">
        <references count="3">
          <reference field="0" count="1" selected="0">
            <x v="170"/>
          </reference>
          <reference field="1" count="1" selected="0">
            <x v="258"/>
          </reference>
          <reference field="3" count="1">
            <x v="0"/>
          </reference>
        </references>
      </pivotArea>
    </format>
    <format dxfId="658">
      <pivotArea collapsedLevelsAreSubtotals="1" fieldPosition="0">
        <references count="1">
          <reference field="0" count="1">
            <x v="171"/>
          </reference>
        </references>
      </pivotArea>
    </format>
    <format dxfId="657">
      <pivotArea collapsedLevelsAreSubtotals="1" fieldPosition="0">
        <references count="2">
          <reference field="0" count="1" selected="0">
            <x v="171"/>
          </reference>
          <reference field="1" count="1">
            <x v="197"/>
          </reference>
        </references>
      </pivotArea>
    </format>
    <format dxfId="656">
      <pivotArea collapsedLevelsAreSubtotals="1" fieldPosition="0">
        <references count="3">
          <reference field="0" count="1" selected="0">
            <x v="171"/>
          </reference>
          <reference field="1" count="1" selected="0">
            <x v="197"/>
          </reference>
          <reference field="3" count="5">
            <x v="6"/>
            <x v="7"/>
            <x v="8"/>
            <x v="9"/>
            <x v="10"/>
          </reference>
        </references>
      </pivotArea>
    </format>
    <format dxfId="655">
      <pivotArea collapsedLevelsAreSubtotals="1" fieldPosition="0">
        <references count="1">
          <reference field="0" count="1">
            <x v="172"/>
          </reference>
        </references>
      </pivotArea>
    </format>
    <format dxfId="654">
      <pivotArea collapsedLevelsAreSubtotals="1" fieldPosition="0">
        <references count="2">
          <reference field="0" count="1" selected="0">
            <x v="172"/>
          </reference>
          <reference field="1" count="1">
            <x v="198"/>
          </reference>
        </references>
      </pivotArea>
    </format>
    <format dxfId="653">
      <pivotArea collapsedLevelsAreSubtotals="1" fieldPosition="0">
        <references count="3">
          <reference field="0" count="1" selected="0">
            <x v="172"/>
          </reference>
          <reference field="1" count="1" selected="0">
            <x v="198"/>
          </reference>
          <reference field="3" count="10">
            <x v="1"/>
            <x v="2"/>
            <x v="3"/>
            <x v="4"/>
            <x v="5"/>
            <x v="6"/>
            <x v="7"/>
            <x v="8"/>
            <x v="9"/>
            <x v="10"/>
          </reference>
        </references>
      </pivotArea>
    </format>
    <format dxfId="652">
      <pivotArea collapsedLevelsAreSubtotals="1" fieldPosition="0">
        <references count="1">
          <reference field="0" count="1">
            <x v="173"/>
          </reference>
        </references>
      </pivotArea>
    </format>
    <format dxfId="651">
      <pivotArea collapsedLevelsAreSubtotals="1" fieldPosition="0">
        <references count="2">
          <reference field="0" count="1" selected="0">
            <x v="173"/>
          </reference>
          <reference field="1" count="1">
            <x v="199"/>
          </reference>
        </references>
      </pivotArea>
    </format>
    <format dxfId="650">
      <pivotArea collapsedLevelsAreSubtotals="1" fieldPosition="0">
        <references count="3">
          <reference field="0" count="1" selected="0">
            <x v="173"/>
          </reference>
          <reference field="1" count="1" selected="0">
            <x v="199"/>
          </reference>
          <reference field="3" count="0"/>
        </references>
      </pivotArea>
    </format>
    <format dxfId="649">
      <pivotArea collapsedLevelsAreSubtotals="1" fieldPosition="0">
        <references count="1">
          <reference field="0" count="1">
            <x v="174"/>
          </reference>
        </references>
      </pivotArea>
    </format>
    <format dxfId="648">
      <pivotArea collapsedLevelsAreSubtotals="1" fieldPosition="0">
        <references count="2">
          <reference field="0" count="1" selected="0">
            <x v="174"/>
          </reference>
          <reference field="1" count="1">
            <x v="227"/>
          </reference>
        </references>
      </pivotArea>
    </format>
    <format dxfId="647">
      <pivotArea collapsedLevelsAreSubtotals="1" fieldPosition="0">
        <references count="3">
          <reference field="0" count="1" selected="0">
            <x v="174"/>
          </reference>
          <reference field="1" count="1" selected="0">
            <x v="227"/>
          </reference>
          <reference field="3" count="3">
            <x v="0"/>
            <x v="1"/>
            <x v="2"/>
          </reference>
        </references>
      </pivotArea>
    </format>
    <format dxfId="646">
      <pivotArea collapsedLevelsAreSubtotals="1" fieldPosition="0">
        <references count="1">
          <reference field="0" count="1">
            <x v="175"/>
          </reference>
        </references>
      </pivotArea>
    </format>
    <format dxfId="645">
      <pivotArea collapsedLevelsAreSubtotals="1" fieldPosition="0">
        <references count="2">
          <reference field="0" count="1" selected="0">
            <x v="175"/>
          </reference>
          <reference field="1" count="1">
            <x v="203"/>
          </reference>
        </references>
      </pivotArea>
    </format>
    <format dxfId="644">
      <pivotArea collapsedLevelsAreSubtotals="1" fieldPosition="0">
        <references count="3">
          <reference field="0" count="1" selected="0">
            <x v="175"/>
          </reference>
          <reference field="1" count="1" selected="0">
            <x v="203"/>
          </reference>
          <reference field="3" count="0"/>
        </references>
      </pivotArea>
    </format>
    <format dxfId="643">
      <pivotArea collapsedLevelsAreSubtotals="1" fieldPosition="0">
        <references count="1">
          <reference field="0" count="1">
            <x v="176"/>
          </reference>
        </references>
      </pivotArea>
    </format>
    <format dxfId="642">
      <pivotArea collapsedLevelsAreSubtotals="1" fieldPosition="0">
        <references count="2">
          <reference field="0" count="1" selected="0">
            <x v="176"/>
          </reference>
          <reference field="1" count="1">
            <x v="206"/>
          </reference>
        </references>
      </pivotArea>
    </format>
    <format dxfId="641">
      <pivotArea collapsedLevelsAreSubtotals="1" fieldPosition="0">
        <references count="3">
          <reference field="0" count="1" selected="0">
            <x v="176"/>
          </reference>
          <reference field="1" count="1" selected="0">
            <x v="206"/>
          </reference>
          <reference field="3" count="1">
            <x v="0"/>
          </reference>
        </references>
      </pivotArea>
    </format>
    <format dxfId="640">
      <pivotArea collapsedLevelsAreSubtotals="1" fieldPosition="0">
        <references count="1">
          <reference field="0" count="1">
            <x v="177"/>
          </reference>
        </references>
      </pivotArea>
    </format>
    <format dxfId="639">
      <pivotArea collapsedLevelsAreSubtotals="1" fieldPosition="0">
        <references count="2">
          <reference field="0" count="1" selected="0">
            <x v="177"/>
          </reference>
          <reference field="1" count="1">
            <x v="209"/>
          </reference>
        </references>
      </pivotArea>
    </format>
    <format dxfId="638">
      <pivotArea collapsedLevelsAreSubtotals="1" fieldPosition="0">
        <references count="3">
          <reference field="0" count="1" selected="0">
            <x v="177"/>
          </reference>
          <reference field="1" count="1" selected="0">
            <x v="209"/>
          </reference>
          <reference field="3" count="0"/>
        </references>
      </pivotArea>
    </format>
    <format dxfId="637">
      <pivotArea collapsedLevelsAreSubtotals="1" fieldPosition="0">
        <references count="1">
          <reference field="0" count="1">
            <x v="178"/>
          </reference>
        </references>
      </pivotArea>
    </format>
    <format dxfId="636">
      <pivotArea collapsedLevelsAreSubtotals="1" fieldPosition="0">
        <references count="2">
          <reference field="0" count="1" selected="0">
            <x v="178"/>
          </reference>
          <reference field="1" count="1">
            <x v="211"/>
          </reference>
        </references>
      </pivotArea>
    </format>
    <format dxfId="635">
      <pivotArea collapsedLevelsAreSubtotals="1" fieldPosition="0">
        <references count="3">
          <reference field="0" count="1" selected="0">
            <x v="178"/>
          </reference>
          <reference field="1" count="1" selected="0">
            <x v="211"/>
          </reference>
          <reference field="3" count="2">
            <x v="1"/>
            <x v="2"/>
          </reference>
        </references>
      </pivotArea>
    </format>
    <format dxfId="634">
      <pivotArea collapsedLevelsAreSubtotals="1" fieldPosition="0">
        <references count="1">
          <reference field="0" count="1">
            <x v="179"/>
          </reference>
        </references>
      </pivotArea>
    </format>
    <format dxfId="633">
      <pivotArea collapsedLevelsAreSubtotals="1" fieldPosition="0">
        <references count="2">
          <reference field="0" count="1" selected="0">
            <x v="179"/>
          </reference>
          <reference field="1" count="1">
            <x v="212"/>
          </reference>
        </references>
      </pivotArea>
    </format>
    <format dxfId="632">
      <pivotArea collapsedLevelsAreSubtotals="1" fieldPosition="0">
        <references count="3">
          <reference field="0" count="1" selected="0">
            <x v="179"/>
          </reference>
          <reference field="1" count="1" selected="0">
            <x v="212"/>
          </reference>
          <reference field="3" count="0"/>
        </references>
      </pivotArea>
    </format>
    <format dxfId="631">
      <pivotArea collapsedLevelsAreSubtotals="1" fieldPosition="0">
        <references count="1">
          <reference field="0" count="1">
            <x v="180"/>
          </reference>
        </references>
      </pivotArea>
    </format>
    <format dxfId="630">
      <pivotArea collapsedLevelsAreSubtotals="1" fieldPosition="0">
        <references count="2">
          <reference field="0" count="1" selected="0">
            <x v="180"/>
          </reference>
          <reference field="1" count="1">
            <x v="213"/>
          </reference>
        </references>
      </pivotArea>
    </format>
    <format dxfId="629">
      <pivotArea collapsedLevelsAreSubtotals="1" fieldPosition="0">
        <references count="3">
          <reference field="0" count="1" selected="0">
            <x v="180"/>
          </reference>
          <reference field="1" count="1" selected="0">
            <x v="213"/>
          </reference>
          <reference field="3" count="0"/>
        </references>
      </pivotArea>
    </format>
    <format dxfId="628">
      <pivotArea collapsedLevelsAreSubtotals="1" fieldPosition="0">
        <references count="1">
          <reference field="0" count="1">
            <x v="181"/>
          </reference>
        </references>
      </pivotArea>
    </format>
    <format dxfId="627">
      <pivotArea collapsedLevelsAreSubtotals="1" fieldPosition="0">
        <references count="2">
          <reference field="0" count="1" selected="0">
            <x v="181"/>
          </reference>
          <reference field="1" count="1">
            <x v="214"/>
          </reference>
        </references>
      </pivotArea>
    </format>
    <format dxfId="626">
      <pivotArea collapsedLevelsAreSubtotals="1" fieldPosition="0">
        <references count="3">
          <reference field="0" count="1" selected="0">
            <x v="181"/>
          </reference>
          <reference field="1" count="1" selected="0">
            <x v="214"/>
          </reference>
          <reference field="3" count="2">
            <x v="0"/>
            <x v="1"/>
          </reference>
        </references>
      </pivotArea>
    </format>
    <format dxfId="625">
      <pivotArea collapsedLevelsAreSubtotals="1" fieldPosition="0">
        <references count="1">
          <reference field="0" count="1">
            <x v="182"/>
          </reference>
        </references>
      </pivotArea>
    </format>
    <format dxfId="624">
      <pivotArea collapsedLevelsAreSubtotals="1" fieldPosition="0">
        <references count="2">
          <reference field="0" count="1" selected="0">
            <x v="182"/>
          </reference>
          <reference field="1" count="1">
            <x v="215"/>
          </reference>
        </references>
      </pivotArea>
    </format>
    <format dxfId="623">
      <pivotArea collapsedLevelsAreSubtotals="1" fieldPosition="0">
        <references count="3">
          <reference field="0" count="1" selected="0">
            <x v="182"/>
          </reference>
          <reference field="1" count="1" selected="0">
            <x v="215"/>
          </reference>
          <reference field="3" count="6">
            <x v="5"/>
            <x v="6"/>
            <x v="7"/>
            <x v="8"/>
            <x v="9"/>
            <x v="10"/>
          </reference>
        </references>
      </pivotArea>
    </format>
    <format dxfId="622">
      <pivotArea collapsedLevelsAreSubtotals="1" fieldPosition="0">
        <references count="1">
          <reference field="0" count="1">
            <x v="183"/>
          </reference>
        </references>
      </pivotArea>
    </format>
    <format dxfId="621">
      <pivotArea collapsedLevelsAreSubtotals="1" fieldPosition="0">
        <references count="2">
          <reference field="0" count="1" selected="0">
            <x v="183"/>
          </reference>
          <reference field="1" count="1">
            <x v="216"/>
          </reference>
        </references>
      </pivotArea>
    </format>
    <format dxfId="620">
      <pivotArea collapsedLevelsAreSubtotals="1" fieldPosition="0">
        <references count="3">
          <reference field="0" count="1" selected="0">
            <x v="183"/>
          </reference>
          <reference field="1" count="1" selected="0">
            <x v="216"/>
          </reference>
          <reference field="3" count="0"/>
        </references>
      </pivotArea>
    </format>
    <format dxfId="619">
      <pivotArea collapsedLevelsAreSubtotals="1" fieldPosition="0">
        <references count="1">
          <reference field="0" count="1">
            <x v="184"/>
          </reference>
        </references>
      </pivotArea>
    </format>
    <format dxfId="618">
      <pivotArea collapsedLevelsAreSubtotals="1" fieldPosition="0">
        <references count="2">
          <reference field="0" count="1" selected="0">
            <x v="184"/>
          </reference>
          <reference field="1" count="1">
            <x v="218"/>
          </reference>
        </references>
      </pivotArea>
    </format>
    <format dxfId="617">
      <pivotArea collapsedLevelsAreSubtotals="1" fieldPosition="0">
        <references count="3">
          <reference field="0" count="1" selected="0">
            <x v="184"/>
          </reference>
          <reference field="1" count="1" selected="0">
            <x v="218"/>
          </reference>
          <reference field="3" count="0"/>
        </references>
      </pivotArea>
    </format>
    <format dxfId="616">
      <pivotArea collapsedLevelsAreSubtotals="1" fieldPosition="0">
        <references count="1">
          <reference field="0" count="1">
            <x v="185"/>
          </reference>
        </references>
      </pivotArea>
    </format>
    <format dxfId="615">
      <pivotArea collapsedLevelsAreSubtotals="1" fieldPosition="0">
        <references count="2">
          <reference field="0" count="1" selected="0">
            <x v="185"/>
          </reference>
          <reference field="1" count="1">
            <x v="219"/>
          </reference>
        </references>
      </pivotArea>
    </format>
    <format dxfId="614">
      <pivotArea collapsedLevelsAreSubtotals="1" fieldPosition="0">
        <references count="3">
          <reference field="0" count="1" selected="0">
            <x v="185"/>
          </reference>
          <reference field="1" count="1" selected="0">
            <x v="219"/>
          </reference>
          <reference field="3" count="3">
            <x v="0"/>
            <x v="1"/>
            <x v="2"/>
          </reference>
        </references>
      </pivotArea>
    </format>
    <format dxfId="613">
      <pivotArea collapsedLevelsAreSubtotals="1" fieldPosition="0">
        <references count="1">
          <reference field="0" count="1">
            <x v="186"/>
          </reference>
        </references>
      </pivotArea>
    </format>
    <format dxfId="612">
      <pivotArea collapsedLevelsAreSubtotals="1" fieldPosition="0">
        <references count="2">
          <reference field="0" count="1" selected="0">
            <x v="186"/>
          </reference>
          <reference field="1" count="1">
            <x v="220"/>
          </reference>
        </references>
      </pivotArea>
    </format>
    <format dxfId="611">
      <pivotArea collapsedLevelsAreSubtotals="1" fieldPosition="0">
        <references count="3">
          <reference field="0" count="1" selected="0">
            <x v="186"/>
          </reference>
          <reference field="1" count="1" selected="0">
            <x v="220"/>
          </reference>
          <reference field="3" count="2">
            <x v="0"/>
            <x v="1"/>
          </reference>
        </references>
      </pivotArea>
    </format>
    <format dxfId="610">
      <pivotArea collapsedLevelsAreSubtotals="1" fieldPosition="0">
        <references count="1">
          <reference field="0" count="1">
            <x v="187"/>
          </reference>
        </references>
      </pivotArea>
    </format>
    <format dxfId="609">
      <pivotArea collapsedLevelsAreSubtotals="1" fieldPosition="0">
        <references count="2">
          <reference field="0" count="1" selected="0">
            <x v="187"/>
          </reference>
          <reference field="1" count="1">
            <x v="223"/>
          </reference>
        </references>
      </pivotArea>
    </format>
    <format dxfId="608">
      <pivotArea collapsedLevelsAreSubtotals="1" fieldPosition="0">
        <references count="3">
          <reference field="0" count="1" selected="0">
            <x v="187"/>
          </reference>
          <reference field="1" count="1" selected="0">
            <x v="223"/>
          </reference>
          <reference field="3" count="6">
            <x v="3"/>
            <x v="4"/>
            <x v="5"/>
            <x v="6"/>
            <x v="7"/>
            <x v="8"/>
          </reference>
        </references>
      </pivotArea>
    </format>
    <format dxfId="607">
      <pivotArea collapsedLevelsAreSubtotals="1" fieldPosition="0">
        <references count="2">
          <reference field="0" count="1" selected="0">
            <x v="187"/>
          </reference>
          <reference field="1" count="1">
            <x v="254"/>
          </reference>
        </references>
      </pivotArea>
    </format>
    <format dxfId="606">
      <pivotArea collapsedLevelsAreSubtotals="1" fieldPosition="0">
        <references count="3">
          <reference field="0" count="1" selected="0">
            <x v="187"/>
          </reference>
          <reference field="1" count="1" selected="0">
            <x v="254"/>
          </reference>
          <reference field="3" count="2">
            <x v="1"/>
            <x v="2"/>
          </reference>
        </references>
      </pivotArea>
    </format>
    <format dxfId="605">
      <pivotArea collapsedLevelsAreSubtotals="1" fieldPosition="0">
        <references count="1">
          <reference field="0" count="1">
            <x v="188"/>
          </reference>
        </references>
      </pivotArea>
    </format>
    <format dxfId="604">
      <pivotArea collapsedLevelsAreSubtotals="1" fieldPosition="0">
        <references count="2">
          <reference field="0" count="1" selected="0">
            <x v="188"/>
          </reference>
          <reference field="1" count="1">
            <x v="224"/>
          </reference>
        </references>
      </pivotArea>
    </format>
    <format dxfId="603">
      <pivotArea collapsedLevelsAreSubtotals="1" fieldPosition="0">
        <references count="3">
          <reference field="0" count="1" selected="0">
            <x v="188"/>
          </reference>
          <reference field="1" count="1" selected="0">
            <x v="224"/>
          </reference>
          <reference field="3" count="1">
            <x v="10"/>
          </reference>
        </references>
      </pivotArea>
    </format>
    <format dxfId="602">
      <pivotArea collapsedLevelsAreSubtotals="1" fieldPosition="0">
        <references count="1">
          <reference field="0" count="1">
            <x v="189"/>
          </reference>
        </references>
      </pivotArea>
    </format>
    <format dxfId="601">
      <pivotArea collapsedLevelsAreSubtotals="1" fieldPosition="0">
        <references count="2">
          <reference field="0" count="1" selected="0">
            <x v="189"/>
          </reference>
          <reference field="1" count="1">
            <x v="225"/>
          </reference>
        </references>
      </pivotArea>
    </format>
    <format dxfId="600">
      <pivotArea collapsedLevelsAreSubtotals="1" fieldPosition="0">
        <references count="3">
          <reference field="0" count="1" selected="0">
            <x v="189"/>
          </reference>
          <reference field="1" count="1" selected="0">
            <x v="225"/>
          </reference>
          <reference field="3" count="0"/>
        </references>
      </pivotArea>
    </format>
    <format dxfId="599">
      <pivotArea collapsedLevelsAreSubtotals="1" fieldPosition="0">
        <references count="1">
          <reference field="0" count="1">
            <x v="190"/>
          </reference>
        </references>
      </pivotArea>
    </format>
    <format dxfId="598">
      <pivotArea collapsedLevelsAreSubtotals="1" fieldPosition="0">
        <references count="2">
          <reference field="0" count="1" selected="0">
            <x v="190"/>
          </reference>
          <reference field="1" count="1">
            <x v="129"/>
          </reference>
        </references>
      </pivotArea>
    </format>
    <format dxfId="597">
      <pivotArea collapsedLevelsAreSubtotals="1" fieldPosition="0">
        <references count="3">
          <reference field="0" count="1" selected="0">
            <x v="190"/>
          </reference>
          <reference field="1" count="1" selected="0">
            <x v="129"/>
          </reference>
          <reference field="3" count="1">
            <x v="0"/>
          </reference>
        </references>
      </pivotArea>
    </format>
    <format dxfId="596">
      <pivotArea collapsedLevelsAreSubtotals="1" fieldPosition="0">
        <references count="1">
          <reference field="0" count="1">
            <x v="191"/>
          </reference>
        </references>
      </pivotArea>
    </format>
    <format dxfId="595">
      <pivotArea collapsedLevelsAreSubtotals="1" fieldPosition="0">
        <references count="2">
          <reference field="0" count="1" selected="0">
            <x v="191"/>
          </reference>
          <reference field="1" count="1">
            <x v="229"/>
          </reference>
        </references>
      </pivotArea>
    </format>
    <format dxfId="594">
      <pivotArea collapsedLevelsAreSubtotals="1" fieldPosition="0">
        <references count="3">
          <reference field="0" count="1" selected="0">
            <x v="191"/>
          </reference>
          <reference field="1" count="1" selected="0">
            <x v="229"/>
          </reference>
          <reference field="3" count="10">
            <x v="1"/>
            <x v="2"/>
            <x v="3"/>
            <x v="4"/>
            <x v="5"/>
            <x v="6"/>
            <x v="7"/>
            <x v="8"/>
            <x v="9"/>
            <x v="10"/>
          </reference>
        </references>
      </pivotArea>
    </format>
    <format dxfId="593">
      <pivotArea collapsedLevelsAreSubtotals="1" fieldPosition="0">
        <references count="1">
          <reference field="0" count="1">
            <x v="192"/>
          </reference>
        </references>
      </pivotArea>
    </format>
    <format dxfId="592">
      <pivotArea collapsedLevelsAreSubtotals="1" fieldPosition="0">
        <references count="2">
          <reference field="0" count="1" selected="0">
            <x v="192"/>
          </reference>
          <reference field="1" count="1">
            <x v="230"/>
          </reference>
        </references>
      </pivotArea>
    </format>
    <format dxfId="591">
      <pivotArea collapsedLevelsAreSubtotals="1" fieldPosition="0">
        <references count="3">
          <reference field="0" count="1" selected="0">
            <x v="192"/>
          </reference>
          <reference field="1" count="1" selected="0">
            <x v="230"/>
          </reference>
          <reference field="3" count="3">
            <x v="4"/>
            <x v="5"/>
            <x v="6"/>
          </reference>
        </references>
      </pivotArea>
    </format>
    <format dxfId="590">
      <pivotArea collapsedLevelsAreSubtotals="1" fieldPosition="0">
        <references count="1">
          <reference field="0" count="1">
            <x v="193"/>
          </reference>
        </references>
      </pivotArea>
    </format>
    <format dxfId="589">
      <pivotArea collapsedLevelsAreSubtotals="1" fieldPosition="0">
        <references count="2">
          <reference field="0" count="1" selected="0">
            <x v="193"/>
          </reference>
          <reference field="1" count="1">
            <x v="231"/>
          </reference>
        </references>
      </pivotArea>
    </format>
    <format dxfId="588">
      <pivotArea collapsedLevelsAreSubtotals="1" fieldPosition="0">
        <references count="3">
          <reference field="0" count="1" selected="0">
            <x v="193"/>
          </reference>
          <reference field="1" count="1" selected="0">
            <x v="231"/>
          </reference>
          <reference field="3" count="4">
            <x v="7"/>
            <x v="8"/>
            <x v="9"/>
            <x v="10"/>
          </reference>
        </references>
      </pivotArea>
    </format>
    <format dxfId="587">
      <pivotArea collapsedLevelsAreSubtotals="1" fieldPosition="0">
        <references count="1">
          <reference field="0" count="1">
            <x v="194"/>
          </reference>
        </references>
      </pivotArea>
    </format>
    <format dxfId="586">
      <pivotArea collapsedLevelsAreSubtotals="1" fieldPosition="0">
        <references count="2">
          <reference field="0" count="1" selected="0">
            <x v="194"/>
          </reference>
          <reference field="1" count="1">
            <x v="233"/>
          </reference>
        </references>
      </pivotArea>
    </format>
    <format dxfId="585">
      <pivotArea collapsedLevelsAreSubtotals="1" fieldPosition="0">
        <references count="3">
          <reference field="0" count="1" selected="0">
            <x v="194"/>
          </reference>
          <reference field="1" count="1" selected="0">
            <x v="233"/>
          </reference>
          <reference field="3" count="0"/>
        </references>
      </pivotArea>
    </format>
    <format dxfId="584">
      <pivotArea collapsedLevelsAreSubtotals="1" fieldPosition="0">
        <references count="1">
          <reference field="0" count="1">
            <x v="195"/>
          </reference>
        </references>
      </pivotArea>
    </format>
    <format dxfId="583">
      <pivotArea collapsedLevelsAreSubtotals="1" fieldPosition="0">
        <references count="2">
          <reference field="0" count="1" selected="0">
            <x v="195"/>
          </reference>
          <reference field="1" count="1">
            <x v="232"/>
          </reference>
        </references>
      </pivotArea>
    </format>
    <format dxfId="582">
      <pivotArea collapsedLevelsAreSubtotals="1" fieldPosition="0">
        <references count="3">
          <reference field="0" count="1" selected="0">
            <x v="195"/>
          </reference>
          <reference field="1" count="1" selected="0">
            <x v="232"/>
          </reference>
          <reference field="3" count="10">
            <x v="0"/>
            <x v="1"/>
            <x v="2"/>
            <x v="3"/>
            <x v="4"/>
            <x v="6"/>
            <x v="7"/>
            <x v="8"/>
            <x v="9"/>
            <x v="10"/>
          </reference>
        </references>
      </pivotArea>
    </format>
    <format dxfId="581">
      <pivotArea collapsedLevelsAreSubtotals="1" fieldPosition="0">
        <references count="1">
          <reference field="0" count="1">
            <x v="196"/>
          </reference>
        </references>
      </pivotArea>
    </format>
    <format dxfId="580">
      <pivotArea collapsedLevelsAreSubtotals="1" fieldPosition="0">
        <references count="2">
          <reference field="0" count="1" selected="0">
            <x v="196"/>
          </reference>
          <reference field="1" count="1">
            <x v="201"/>
          </reference>
        </references>
      </pivotArea>
    </format>
    <format dxfId="579">
      <pivotArea collapsedLevelsAreSubtotals="1" fieldPosition="0">
        <references count="3">
          <reference field="0" count="1" selected="0">
            <x v="196"/>
          </reference>
          <reference field="1" count="1" selected="0">
            <x v="201"/>
          </reference>
          <reference field="3" count="5">
            <x v="0"/>
            <x v="1"/>
            <x v="2"/>
            <x v="6"/>
            <x v="8"/>
          </reference>
        </references>
      </pivotArea>
    </format>
    <format dxfId="578">
      <pivotArea collapsedLevelsAreSubtotals="1" fieldPosition="0">
        <references count="1">
          <reference field="0" count="1">
            <x v="197"/>
          </reference>
        </references>
      </pivotArea>
    </format>
    <format dxfId="577">
      <pivotArea collapsedLevelsAreSubtotals="1" fieldPosition="0">
        <references count="2">
          <reference field="0" count="1" selected="0">
            <x v="197"/>
          </reference>
          <reference field="1" count="1">
            <x v="244"/>
          </reference>
        </references>
      </pivotArea>
    </format>
    <format dxfId="576">
      <pivotArea collapsedLevelsAreSubtotals="1" fieldPosition="0">
        <references count="3">
          <reference field="0" count="1" selected="0">
            <x v="197"/>
          </reference>
          <reference field="1" count="1" selected="0">
            <x v="244"/>
          </reference>
          <reference field="3" count="1">
            <x v="10"/>
          </reference>
        </references>
      </pivotArea>
    </format>
    <format dxfId="575">
      <pivotArea collapsedLevelsAreSubtotals="1" fieldPosition="0">
        <references count="1">
          <reference field="0" count="1">
            <x v="198"/>
          </reference>
        </references>
      </pivotArea>
    </format>
    <format dxfId="574">
      <pivotArea collapsedLevelsAreSubtotals="1" fieldPosition="0">
        <references count="2">
          <reference field="0" count="1" selected="0">
            <x v="198"/>
          </reference>
          <reference field="1" count="1">
            <x v="238"/>
          </reference>
        </references>
      </pivotArea>
    </format>
    <format dxfId="573">
      <pivotArea collapsedLevelsAreSubtotals="1" fieldPosition="0">
        <references count="3">
          <reference field="0" count="1" selected="0">
            <x v="198"/>
          </reference>
          <reference field="1" count="1" selected="0">
            <x v="238"/>
          </reference>
          <reference field="3" count="10">
            <x v="0"/>
            <x v="1"/>
            <x v="2"/>
            <x v="3"/>
            <x v="5"/>
            <x v="6"/>
            <x v="7"/>
            <x v="8"/>
            <x v="9"/>
            <x v="10"/>
          </reference>
        </references>
      </pivotArea>
    </format>
    <format dxfId="572">
      <pivotArea collapsedLevelsAreSubtotals="1" fieldPosition="0">
        <references count="2">
          <reference field="0" count="1" selected="0">
            <x v="198"/>
          </reference>
          <reference field="1" count="1">
            <x v="239"/>
          </reference>
        </references>
      </pivotArea>
    </format>
    <format dxfId="571">
      <pivotArea collapsedLevelsAreSubtotals="1" fieldPosition="0">
        <references count="3">
          <reference field="0" count="1" selected="0">
            <x v="198"/>
          </reference>
          <reference field="1" count="1" selected="0">
            <x v="239"/>
          </reference>
          <reference field="3" count="0"/>
        </references>
      </pivotArea>
    </format>
    <format dxfId="570">
      <pivotArea collapsedLevelsAreSubtotals="1" fieldPosition="0">
        <references count="1">
          <reference field="0" count="1">
            <x v="199"/>
          </reference>
        </references>
      </pivotArea>
    </format>
    <format dxfId="569">
      <pivotArea collapsedLevelsAreSubtotals="1" fieldPosition="0">
        <references count="2">
          <reference field="0" count="1" selected="0">
            <x v="199"/>
          </reference>
          <reference field="1" count="1">
            <x v="243"/>
          </reference>
        </references>
      </pivotArea>
    </format>
    <format dxfId="568">
      <pivotArea collapsedLevelsAreSubtotals="1" fieldPosition="0">
        <references count="3">
          <reference field="0" count="1" selected="0">
            <x v="199"/>
          </reference>
          <reference field="1" count="1" selected="0">
            <x v="243"/>
          </reference>
          <reference field="3" count="0"/>
        </references>
      </pivotArea>
    </format>
    <format dxfId="567">
      <pivotArea collapsedLevelsAreSubtotals="1" fieldPosition="0">
        <references count="1">
          <reference field="0" count="1">
            <x v="200"/>
          </reference>
        </references>
      </pivotArea>
    </format>
    <format dxfId="566">
      <pivotArea collapsedLevelsAreSubtotals="1" fieldPosition="0">
        <references count="2">
          <reference field="0" count="1" selected="0">
            <x v="200"/>
          </reference>
          <reference field="1" count="1">
            <x v="245"/>
          </reference>
        </references>
      </pivotArea>
    </format>
    <format dxfId="565">
      <pivotArea collapsedLevelsAreSubtotals="1" fieldPosition="0">
        <references count="3">
          <reference field="0" count="1" selected="0">
            <x v="200"/>
          </reference>
          <reference field="1" count="1" selected="0">
            <x v="245"/>
          </reference>
          <reference field="3" count="0"/>
        </references>
      </pivotArea>
    </format>
    <format dxfId="564">
      <pivotArea collapsedLevelsAreSubtotals="1" fieldPosition="0">
        <references count="1">
          <reference field="0" count="1">
            <x v="201"/>
          </reference>
        </references>
      </pivotArea>
    </format>
    <format dxfId="563">
      <pivotArea collapsedLevelsAreSubtotals="1" fieldPosition="0">
        <references count="2">
          <reference field="0" count="1" selected="0">
            <x v="201"/>
          </reference>
          <reference field="1" count="1">
            <x v="247"/>
          </reference>
        </references>
      </pivotArea>
    </format>
    <format dxfId="562">
      <pivotArea collapsedLevelsAreSubtotals="1" fieldPosition="0">
        <references count="3">
          <reference field="0" count="1" selected="0">
            <x v="201"/>
          </reference>
          <reference field="1" count="1" selected="0">
            <x v="247"/>
          </reference>
          <reference field="3" count="4">
            <x v="0"/>
            <x v="1"/>
            <x v="2"/>
            <x v="3"/>
          </reference>
        </references>
      </pivotArea>
    </format>
    <format dxfId="561">
      <pivotArea collapsedLevelsAreSubtotals="1" fieldPosition="0">
        <references count="1">
          <reference field="0" count="1">
            <x v="202"/>
          </reference>
        </references>
      </pivotArea>
    </format>
    <format dxfId="560">
      <pivotArea collapsedLevelsAreSubtotals="1" fieldPosition="0">
        <references count="2">
          <reference field="0" count="1" selected="0">
            <x v="202"/>
          </reference>
          <reference field="1" count="1">
            <x v="50"/>
          </reference>
        </references>
      </pivotArea>
    </format>
    <format dxfId="559">
      <pivotArea collapsedLevelsAreSubtotals="1" fieldPosition="0">
        <references count="3">
          <reference field="0" count="1" selected="0">
            <x v="202"/>
          </reference>
          <reference field="1" count="1" selected="0">
            <x v="50"/>
          </reference>
          <reference field="3" count="2">
            <x v="7"/>
            <x v="8"/>
          </reference>
        </references>
      </pivotArea>
    </format>
    <format dxfId="558">
      <pivotArea collapsedLevelsAreSubtotals="1" fieldPosition="0">
        <references count="2">
          <reference field="0" count="1" selected="0">
            <x v="202"/>
          </reference>
          <reference field="1" count="1">
            <x v="102"/>
          </reference>
        </references>
      </pivotArea>
    </format>
    <format dxfId="557">
      <pivotArea collapsedLevelsAreSubtotals="1" fieldPosition="0">
        <references count="3">
          <reference field="0" count="1" selected="0">
            <x v="202"/>
          </reference>
          <reference field="1" count="1" selected="0">
            <x v="102"/>
          </reference>
          <reference field="3" count="9">
            <x v="0"/>
            <x v="1"/>
            <x v="2"/>
            <x v="3"/>
            <x v="4"/>
            <x v="5"/>
            <x v="6"/>
            <x v="8"/>
            <x v="9"/>
          </reference>
        </references>
      </pivotArea>
    </format>
    <format dxfId="556">
      <pivotArea collapsedLevelsAreSubtotals="1" fieldPosition="0">
        <references count="2">
          <reference field="0" count="1" selected="0">
            <x v="202"/>
          </reference>
          <reference field="1" count="1">
            <x v="159"/>
          </reference>
        </references>
      </pivotArea>
    </format>
    <format dxfId="555">
      <pivotArea collapsedLevelsAreSubtotals="1" fieldPosition="0">
        <references count="3">
          <reference field="0" count="1" selected="0">
            <x v="202"/>
          </reference>
          <reference field="1" count="1" selected="0">
            <x v="159"/>
          </reference>
          <reference field="3" count="0"/>
        </references>
      </pivotArea>
    </format>
    <format dxfId="554">
      <pivotArea collapsedLevelsAreSubtotals="1" fieldPosition="0">
        <references count="2">
          <reference field="0" count="1" selected="0">
            <x v="202"/>
          </reference>
          <reference field="1" count="1">
            <x v="164"/>
          </reference>
        </references>
      </pivotArea>
    </format>
    <format dxfId="553">
      <pivotArea collapsedLevelsAreSubtotals="1" fieldPosition="0">
        <references count="3">
          <reference field="0" count="1" selected="0">
            <x v="202"/>
          </reference>
          <reference field="1" count="1" selected="0">
            <x v="164"/>
          </reference>
          <reference field="3" count="4">
            <x v="7"/>
            <x v="8"/>
            <x v="9"/>
            <x v="10"/>
          </reference>
        </references>
      </pivotArea>
    </format>
    <format dxfId="552">
      <pivotArea collapsedLevelsAreSubtotals="1" fieldPosition="0">
        <references count="2">
          <reference field="0" count="1" selected="0">
            <x v="202"/>
          </reference>
          <reference field="1" count="1">
            <x v="179"/>
          </reference>
        </references>
      </pivotArea>
    </format>
    <format dxfId="551">
      <pivotArea collapsedLevelsAreSubtotals="1" fieldPosition="0">
        <references count="3">
          <reference field="0" count="1" selected="0">
            <x v="202"/>
          </reference>
          <reference field="1" count="1" selected="0">
            <x v="179"/>
          </reference>
          <reference field="3" count="4">
            <x v="7"/>
            <x v="8"/>
            <x v="9"/>
            <x v="10"/>
          </reference>
        </references>
      </pivotArea>
    </format>
    <format dxfId="550">
      <pivotArea collapsedLevelsAreSubtotals="1" fieldPosition="0">
        <references count="2">
          <reference field="0" count="1" selected="0">
            <x v="202"/>
          </reference>
          <reference field="1" count="1">
            <x v="182"/>
          </reference>
        </references>
      </pivotArea>
    </format>
    <format dxfId="549">
      <pivotArea collapsedLevelsAreSubtotals="1" fieldPosition="0">
        <references count="3">
          <reference field="0" count="1" selected="0">
            <x v="202"/>
          </reference>
          <reference field="1" count="1" selected="0">
            <x v="182"/>
          </reference>
          <reference field="3" count="2">
            <x v="0"/>
            <x v="1"/>
          </reference>
        </references>
      </pivotArea>
    </format>
    <format dxfId="548">
      <pivotArea collapsedLevelsAreSubtotals="1" fieldPosition="0">
        <references count="2">
          <reference field="0" count="1" selected="0">
            <x v="202"/>
          </reference>
          <reference field="1" count="1">
            <x v="192"/>
          </reference>
        </references>
      </pivotArea>
    </format>
    <format dxfId="547">
      <pivotArea collapsedLevelsAreSubtotals="1" fieldPosition="0">
        <references count="3">
          <reference field="0" count="1" selected="0">
            <x v="202"/>
          </reference>
          <reference field="1" count="1" selected="0">
            <x v="192"/>
          </reference>
          <reference field="3" count="0"/>
        </references>
      </pivotArea>
    </format>
    <format dxfId="546">
      <pivotArea collapsedLevelsAreSubtotals="1" fieldPosition="0">
        <references count="2">
          <reference field="0" count="1" selected="0">
            <x v="202"/>
          </reference>
          <reference field="1" count="1">
            <x v="217"/>
          </reference>
        </references>
      </pivotArea>
    </format>
    <format dxfId="545">
      <pivotArea collapsedLevelsAreSubtotals="1" fieldPosition="0">
        <references count="3">
          <reference field="0" count="1" selected="0">
            <x v="202"/>
          </reference>
          <reference field="1" count="1" selected="0">
            <x v="217"/>
          </reference>
          <reference field="3" count="9">
            <x v="0"/>
            <x v="3"/>
            <x v="4"/>
            <x v="5"/>
            <x v="6"/>
            <x v="7"/>
            <x v="8"/>
            <x v="9"/>
            <x v="10"/>
          </reference>
        </references>
      </pivotArea>
    </format>
    <format dxfId="544">
      <pivotArea collapsedLevelsAreSubtotals="1" fieldPosition="0">
        <references count="2">
          <reference field="0" count="1" selected="0">
            <x v="202"/>
          </reference>
          <reference field="1" count="1">
            <x v="240"/>
          </reference>
        </references>
      </pivotArea>
    </format>
    <format dxfId="543">
      <pivotArea collapsedLevelsAreSubtotals="1" fieldPosition="0">
        <references count="3">
          <reference field="0" count="1" selected="0">
            <x v="202"/>
          </reference>
          <reference field="1" count="1" selected="0">
            <x v="240"/>
          </reference>
          <reference field="3" count="0"/>
        </references>
      </pivotArea>
    </format>
    <format dxfId="542">
      <pivotArea collapsedLevelsAreSubtotals="1" fieldPosition="0">
        <references count="2">
          <reference field="0" count="1" selected="0">
            <x v="202"/>
          </reference>
          <reference field="1" count="1">
            <x v="242"/>
          </reference>
        </references>
      </pivotArea>
    </format>
    <format dxfId="541">
      <pivotArea collapsedLevelsAreSubtotals="1" fieldPosition="0">
        <references count="3">
          <reference field="0" count="1" selected="0">
            <x v="202"/>
          </reference>
          <reference field="1" count="1" selected="0">
            <x v="242"/>
          </reference>
          <reference field="3" count="1">
            <x v="1"/>
          </reference>
        </references>
      </pivotArea>
    </format>
    <format dxfId="540">
      <pivotArea collapsedLevelsAreSubtotals="1" fieldPosition="0">
        <references count="2">
          <reference field="0" count="1" selected="0">
            <x v="202"/>
          </reference>
          <reference field="1" count="1">
            <x v="250"/>
          </reference>
        </references>
      </pivotArea>
    </format>
    <format dxfId="539">
      <pivotArea collapsedLevelsAreSubtotals="1" fieldPosition="0">
        <references count="3">
          <reference field="0" count="1" selected="0">
            <x v="202"/>
          </reference>
          <reference field="1" count="1" selected="0">
            <x v="250"/>
          </reference>
          <reference field="3" count="7">
            <x v="4"/>
            <x v="5"/>
            <x v="6"/>
            <x v="7"/>
            <x v="8"/>
            <x v="9"/>
            <x v="10"/>
          </reference>
        </references>
      </pivotArea>
    </format>
    <format dxfId="538">
      <pivotArea collapsedLevelsAreSubtotals="1" fieldPosition="0">
        <references count="2">
          <reference field="0" count="1" selected="0">
            <x v="202"/>
          </reference>
          <reference field="1" count="1">
            <x v="251"/>
          </reference>
        </references>
      </pivotArea>
    </format>
    <format dxfId="537">
      <pivotArea collapsedLevelsAreSubtotals="1" fieldPosition="0">
        <references count="3">
          <reference field="0" count="1" selected="0">
            <x v="202"/>
          </reference>
          <reference field="1" count="1" selected="0">
            <x v="251"/>
          </reference>
          <reference field="3" count="6">
            <x v="5"/>
            <x v="6"/>
            <x v="7"/>
            <x v="8"/>
            <x v="9"/>
            <x v="10"/>
          </reference>
        </references>
      </pivotArea>
    </format>
    <format dxfId="536">
      <pivotArea collapsedLevelsAreSubtotals="1" fieldPosition="0">
        <references count="2">
          <reference field="0" count="1" selected="0">
            <x v="202"/>
          </reference>
          <reference field="1" count="1">
            <x v="252"/>
          </reference>
        </references>
      </pivotArea>
    </format>
    <format dxfId="535">
      <pivotArea collapsedLevelsAreSubtotals="1" fieldPosition="0">
        <references count="3">
          <reference field="0" count="1" selected="0">
            <x v="202"/>
          </reference>
          <reference field="1" count="1" selected="0">
            <x v="252"/>
          </reference>
          <reference field="3" count="0"/>
        </references>
      </pivotArea>
    </format>
    <format dxfId="534">
      <pivotArea collapsedLevelsAreSubtotals="1" fieldPosition="0">
        <references count="1">
          <reference field="0" count="1">
            <x v="203"/>
          </reference>
        </references>
      </pivotArea>
    </format>
    <format dxfId="533">
      <pivotArea collapsedLevelsAreSubtotals="1" fieldPosition="0">
        <references count="2">
          <reference field="0" count="1" selected="0">
            <x v="203"/>
          </reference>
          <reference field="1" count="1">
            <x v="200"/>
          </reference>
        </references>
      </pivotArea>
    </format>
    <format dxfId="532">
      <pivotArea collapsedLevelsAreSubtotals="1" fieldPosition="0">
        <references count="3">
          <reference field="0" count="1" selected="0">
            <x v="203"/>
          </reference>
          <reference field="1" count="1" selected="0">
            <x v="200"/>
          </reference>
          <reference field="3" count="3">
            <x v="0"/>
            <x v="1"/>
            <x v="2"/>
          </reference>
        </references>
      </pivotArea>
    </format>
    <format dxfId="531">
      <pivotArea collapsedLevelsAreSubtotals="1" fieldPosition="0">
        <references count="1">
          <reference field="0" count="1">
            <x v="204"/>
          </reference>
        </references>
      </pivotArea>
    </format>
    <format dxfId="530">
      <pivotArea collapsedLevelsAreSubtotals="1" fieldPosition="0">
        <references count="2">
          <reference field="0" count="1" selected="0">
            <x v="204"/>
          </reference>
          <reference field="1" count="1">
            <x v="253"/>
          </reference>
        </references>
      </pivotArea>
    </format>
    <format dxfId="529">
      <pivotArea collapsedLevelsAreSubtotals="1" fieldPosition="0">
        <references count="3">
          <reference field="0" count="1" selected="0">
            <x v="204"/>
          </reference>
          <reference field="1" count="1" selected="0">
            <x v="253"/>
          </reference>
          <reference field="3" count="8">
            <x v="0"/>
            <x v="1"/>
            <x v="2"/>
            <x v="3"/>
            <x v="4"/>
            <x v="5"/>
            <x v="6"/>
            <x v="7"/>
          </reference>
        </references>
      </pivotArea>
    </format>
    <format dxfId="528">
      <pivotArea collapsedLevelsAreSubtotals="1" fieldPosition="0">
        <references count="1">
          <reference field="0" count="1">
            <x v="205"/>
          </reference>
        </references>
      </pivotArea>
    </format>
    <format dxfId="527">
      <pivotArea collapsedLevelsAreSubtotals="1" fieldPosition="0">
        <references count="2">
          <reference field="0" count="1" selected="0">
            <x v="205"/>
          </reference>
          <reference field="1" count="1">
            <x v="208"/>
          </reference>
        </references>
      </pivotArea>
    </format>
    <format dxfId="526">
      <pivotArea collapsedLevelsAreSubtotals="1" fieldPosition="0">
        <references count="3">
          <reference field="0" count="1" selected="0">
            <x v="205"/>
          </reference>
          <reference field="1" count="1" selected="0">
            <x v="208"/>
          </reference>
          <reference field="3" count="0"/>
        </references>
      </pivotArea>
    </format>
    <format dxfId="525">
      <pivotArea collapsedLevelsAreSubtotals="1" fieldPosition="0">
        <references count="1">
          <reference field="0" count="1">
            <x v="206"/>
          </reference>
        </references>
      </pivotArea>
    </format>
    <format dxfId="524">
      <pivotArea collapsedLevelsAreSubtotals="1" fieldPosition="0">
        <references count="2">
          <reference field="0" count="1" selected="0">
            <x v="206"/>
          </reference>
          <reference field="1" count="1">
            <x v="80"/>
          </reference>
        </references>
      </pivotArea>
    </format>
    <format dxfId="523">
      <pivotArea collapsedLevelsAreSubtotals="1" fieldPosition="0">
        <references count="3">
          <reference field="0" count="1" selected="0">
            <x v="206"/>
          </reference>
          <reference field="1" count="1" selected="0">
            <x v="80"/>
          </reference>
          <reference field="3" count="0"/>
        </references>
      </pivotArea>
    </format>
    <format dxfId="522">
      <pivotArea collapsedLevelsAreSubtotals="1" fieldPosition="0">
        <references count="1">
          <reference field="0" count="1">
            <x v="207"/>
          </reference>
        </references>
      </pivotArea>
    </format>
    <format dxfId="521">
      <pivotArea collapsedLevelsAreSubtotals="1" fieldPosition="0">
        <references count="2">
          <reference field="0" count="1" selected="0">
            <x v="207"/>
          </reference>
          <reference field="1" count="1">
            <x v="255"/>
          </reference>
        </references>
      </pivotArea>
    </format>
    <format dxfId="520">
      <pivotArea collapsedLevelsAreSubtotals="1" fieldPosition="0">
        <references count="3">
          <reference field="0" count="1" selected="0">
            <x v="207"/>
          </reference>
          <reference field="1" count="1" selected="0">
            <x v="255"/>
          </reference>
          <reference field="3" count="4">
            <x v="6"/>
            <x v="7"/>
            <x v="8"/>
            <x v="9"/>
          </reference>
        </references>
      </pivotArea>
    </format>
    <format dxfId="519">
      <pivotArea collapsedLevelsAreSubtotals="1" fieldPosition="0">
        <references count="1">
          <reference field="0" count="1">
            <x v="208"/>
          </reference>
        </references>
      </pivotArea>
    </format>
    <format dxfId="518">
      <pivotArea collapsedLevelsAreSubtotals="1" fieldPosition="0">
        <references count="2">
          <reference field="0" count="1" selected="0">
            <x v="208"/>
          </reference>
          <reference field="1" count="1">
            <x v="256"/>
          </reference>
        </references>
      </pivotArea>
    </format>
    <format dxfId="517">
      <pivotArea collapsedLevelsAreSubtotals="1" fieldPosition="0">
        <references count="3">
          <reference field="0" count="1" selected="0">
            <x v="208"/>
          </reference>
          <reference field="1" count="1" selected="0">
            <x v="256"/>
          </reference>
          <reference field="3" count="9">
            <x v="0"/>
            <x v="2"/>
            <x v="3"/>
            <x v="4"/>
            <x v="5"/>
            <x v="6"/>
            <x v="7"/>
            <x v="8"/>
            <x v="10"/>
          </reference>
        </references>
      </pivotArea>
    </format>
    <format dxfId="516">
      <pivotArea collapsedLevelsAreSubtotals="1" fieldPosition="0">
        <references count="1">
          <reference field="0" count="1">
            <x v="209"/>
          </reference>
        </references>
      </pivotArea>
    </format>
    <format dxfId="515">
      <pivotArea collapsedLevelsAreSubtotals="1" fieldPosition="0">
        <references count="2">
          <reference field="0" count="1" selected="0">
            <x v="209"/>
          </reference>
          <reference field="1" count="1">
            <x v="257"/>
          </reference>
        </references>
      </pivotArea>
    </format>
    <format dxfId="514">
      <pivotArea collapsedLevelsAreSubtotals="1" fieldPosition="0">
        <references count="3">
          <reference field="0" count="1" selected="0">
            <x v="209"/>
          </reference>
          <reference field="1" count="1" selected="0">
            <x v="257"/>
          </reference>
          <reference field="3" count="8">
            <x v="0"/>
            <x v="1"/>
            <x v="2"/>
            <x v="3"/>
            <x v="4"/>
            <x v="5"/>
            <x v="6"/>
            <x v="7"/>
          </reference>
        </references>
      </pivotArea>
    </format>
    <format dxfId="513">
      <pivotArea collapsedLevelsAreSubtotals="1" fieldPosition="0">
        <references count="1">
          <reference field="0" count="1">
            <x v="210"/>
          </reference>
        </references>
      </pivotArea>
    </format>
    <format dxfId="512">
      <pivotArea collapsedLevelsAreSubtotals="1" fieldPosition="0">
        <references count="2">
          <reference field="0" count="1" selected="0">
            <x v="210"/>
          </reference>
          <reference field="1" count="1">
            <x v="259"/>
          </reference>
        </references>
      </pivotArea>
    </format>
    <format dxfId="511">
      <pivotArea collapsedLevelsAreSubtotals="1" fieldPosition="0">
        <references count="3">
          <reference field="0" count="1" selected="0">
            <x v="210"/>
          </reference>
          <reference field="1" count="1" selected="0">
            <x v="259"/>
          </reference>
          <reference field="3" count="7">
            <x v="4"/>
            <x v="5"/>
            <x v="6"/>
            <x v="7"/>
            <x v="8"/>
            <x v="9"/>
            <x v="10"/>
          </reference>
        </references>
      </pivotArea>
    </format>
    <format dxfId="510">
      <pivotArea collapsedLevelsAreSubtotals="1" fieldPosition="0">
        <references count="1">
          <reference field="0" count="1">
            <x v="211"/>
          </reference>
        </references>
      </pivotArea>
    </format>
    <format dxfId="509">
      <pivotArea collapsedLevelsAreSubtotals="1" fieldPosition="0">
        <references count="2">
          <reference field="0" count="1" selected="0">
            <x v="211"/>
          </reference>
          <reference field="1" count="1">
            <x v="260"/>
          </reference>
        </references>
      </pivotArea>
    </format>
    <format dxfId="508">
      <pivotArea collapsedLevelsAreSubtotals="1" fieldPosition="0">
        <references count="3">
          <reference field="0" count="1" selected="0">
            <x v="211"/>
          </reference>
          <reference field="1" count="1" selected="0">
            <x v="260"/>
          </reference>
          <reference field="3" count="0"/>
        </references>
      </pivotArea>
    </format>
    <format dxfId="507">
      <pivotArea dataOnly="0" labelOnly="1" outline="0" fieldPosition="0">
        <references count="1">
          <reference field="4294967294" count="3">
            <x v="0"/>
            <x v="1"/>
            <x v="2"/>
          </reference>
        </references>
      </pivotArea>
    </format>
    <format dxfId="506">
      <pivotArea dataOnly="0" labelOnly="1" fieldPosition="0">
        <references count="1">
          <reference field="0" count="5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reference>
        </references>
      </pivotArea>
    </format>
    <format dxfId="505">
      <pivotArea dataOnly="0" labelOnly="1" fieldPosition="0">
        <references count="1">
          <reference field="0" count="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reference>
        </references>
      </pivotArea>
    </format>
    <format dxfId="504">
      <pivotArea dataOnly="0" labelOnly="1" fieldPosition="0">
        <references count="1">
          <reference field="0" count="5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reference>
        </references>
      </pivotArea>
    </format>
    <format dxfId="503">
      <pivotArea dataOnly="0" labelOnly="1" fieldPosition="0">
        <references count="1">
          <reference field="0" count="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reference>
        </references>
      </pivotArea>
    </format>
    <format dxfId="502">
      <pivotArea dataOnly="0" labelOnly="1" fieldPosition="0">
        <references count="1">
          <reference field="0" count="11">
            <x v="201"/>
            <x v="202"/>
            <x v="203"/>
            <x v="204"/>
            <x v="205"/>
            <x v="206"/>
            <x v="207"/>
            <x v="208"/>
            <x v="209"/>
            <x v="210"/>
            <x v="211"/>
          </reference>
        </references>
      </pivotArea>
    </format>
    <format dxfId="501">
      <pivotArea dataOnly="0" labelOnly="1" fieldPosition="0">
        <references count="2">
          <reference field="0" count="1" selected="0">
            <x v="0"/>
          </reference>
          <reference field="1" count="1">
            <x v="2"/>
          </reference>
        </references>
      </pivotArea>
    </format>
    <format dxfId="500">
      <pivotArea dataOnly="0" labelOnly="1" fieldPosition="0">
        <references count="2">
          <reference field="0" count="1" selected="0">
            <x v="1"/>
          </reference>
          <reference field="1" count="1">
            <x v="3"/>
          </reference>
        </references>
      </pivotArea>
    </format>
    <format dxfId="499">
      <pivotArea dataOnly="0" labelOnly="1" fieldPosition="0">
        <references count="2">
          <reference field="0" count="1" selected="0">
            <x v="2"/>
          </reference>
          <reference field="1" count="4">
            <x v="228"/>
            <x v="235"/>
            <x v="236"/>
            <x v="237"/>
          </reference>
        </references>
      </pivotArea>
    </format>
    <format dxfId="498">
      <pivotArea dataOnly="0" labelOnly="1" fieldPosition="0">
        <references count="2">
          <reference field="0" count="1" selected="0">
            <x v="3"/>
          </reference>
          <reference field="1" count="4">
            <x v="4"/>
            <x v="5"/>
            <x v="6"/>
            <x v="92"/>
          </reference>
        </references>
      </pivotArea>
    </format>
    <format dxfId="497">
      <pivotArea dataOnly="0" labelOnly="1" fieldPosition="0">
        <references count="2">
          <reference field="0" count="1" selected="0">
            <x v="4"/>
          </reference>
          <reference field="1" count="1">
            <x v="8"/>
          </reference>
        </references>
      </pivotArea>
    </format>
    <format dxfId="496">
      <pivotArea dataOnly="0" labelOnly="1" fieldPosition="0">
        <references count="2">
          <reference field="0" count="1" selected="0">
            <x v="5"/>
          </reference>
          <reference field="1" count="1">
            <x v="9"/>
          </reference>
        </references>
      </pivotArea>
    </format>
    <format dxfId="495">
      <pivotArea dataOnly="0" labelOnly="1" fieldPosition="0">
        <references count="2">
          <reference field="0" count="1" selected="0">
            <x v="6"/>
          </reference>
          <reference field="1" count="2">
            <x v="10"/>
            <x v="11"/>
          </reference>
        </references>
      </pivotArea>
    </format>
    <format dxfId="494">
      <pivotArea dataOnly="0" labelOnly="1" fieldPosition="0">
        <references count="2">
          <reference field="0" count="1" selected="0">
            <x v="7"/>
          </reference>
          <reference field="1" count="1">
            <x v="12"/>
          </reference>
        </references>
      </pivotArea>
    </format>
    <format dxfId="493">
      <pivotArea dataOnly="0" labelOnly="1" fieldPosition="0">
        <references count="2">
          <reference field="0" count="1" selected="0">
            <x v="8"/>
          </reference>
          <reference field="1" count="2">
            <x v="15"/>
            <x v="17"/>
          </reference>
        </references>
      </pivotArea>
    </format>
    <format dxfId="492">
      <pivotArea dataOnly="0" labelOnly="1" fieldPosition="0">
        <references count="2">
          <reference field="0" count="1" selected="0">
            <x v="9"/>
          </reference>
          <reference field="1" count="1">
            <x v="47"/>
          </reference>
        </references>
      </pivotArea>
    </format>
    <format dxfId="491">
      <pivotArea dataOnly="0" labelOnly="1" fieldPosition="0">
        <references count="2">
          <reference field="0" count="1" selected="0">
            <x v="10"/>
          </reference>
          <reference field="1" count="1">
            <x v="13"/>
          </reference>
        </references>
      </pivotArea>
    </format>
    <format dxfId="490">
      <pivotArea dataOnly="0" labelOnly="1" fieldPosition="0">
        <references count="2">
          <reference field="0" count="1" selected="0">
            <x v="11"/>
          </reference>
          <reference field="1" count="1">
            <x v="14"/>
          </reference>
        </references>
      </pivotArea>
    </format>
    <format dxfId="489">
      <pivotArea dataOnly="0" labelOnly="1" fieldPosition="0">
        <references count="2">
          <reference field="0" count="1" selected="0">
            <x v="12"/>
          </reference>
          <reference field="1" count="1">
            <x v="22"/>
          </reference>
        </references>
      </pivotArea>
    </format>
    <format dxfId="488">
      <pivotArea dataOnly="0" labelOnly="1" fieldPosition="0">
        <references count="2">
          <reference field="0" count="1" selected="0">
            <x v="13"/>
          </reference>
          <reference field="1" count="1">
            <x v="249"/>
          </reference>
        </references>
      </pivotArea>
    </format>
    <format dxfId="487">
      <pivotArea dataOnly="0" labelOnly="1" fieldPosition="0">
        <references count="2">
          <reference field="0" count="1" selected="0">
            <x v="14"/>
          </reference>
          <reference field="1" count="2">
            <x v="16"/>
            <x v="248"/>
          </reference>
        </references>
      </pivotArea>
    </format>
    <format dxfId="486">
      <pivotArea dataOnly="0" labelOnly="1" fieldPosition="0">
        <references count="2">
          <reference field="0" count="1" selected="0">
            <x v="15"/>
          </reference>
          <reference field="1" count="3">
            <x v="19"/>
            <x v="20"/>
            <x v="221"/>
          </reference>
        </references>
      </pivotArea>
    </format>
    <format dxfId="485">
      <pivotArea dataOnly="0" labelOnly="1" fieldPosition="0">
        <references count="2">
          <reference field="0" count="1" selected="0">
            <x v="16"/>
          </reference>
          <reference field="1" count="1">
            <x v="21"/>
          </reference>
        </references>
      </pivotArea>
    </format>
    <format dxfId="484">
      <pivotArea dataOnly="0" labelOnly="1" fieldPosition="0">
        <references count="2">
          <reference field="0" count="1" selected="0">
            <x v="17"/>
          </reference>
          <reference field="1" count="1">
            <x v="23"/>
          </reference>
        </references>
      </pivotArea>
    </format>
    <format dxfId="483">
      <pivotArea dataOnly="0" labelOnly="1" fieldPosition="0">
        <references count="2">
          <reference field="0" count="1" selected="0">
            <x v="18"/>
          </reference>
          <reference field="1" count="1">
            <x v="25"/>
          </reference>
        </references>
      </pivotArea>
    </format>
    <format dxfId="482">
      <pivotArea dataOnly="0" labelOnly="1" fieldPosition="0">
        <references count="2">
          <reference field="0" count="1" selected="0">
            <x v="19"/>
          </reference>
          <reference field="1" count="1">
            <x v="29"/>
          </reference>
        </references>
      </pivotArea>
    </format>
    <format dxfId="481">
      <pivotArea dataOnly="0" labelOnly="1" fieldPosition="0">
        <references count="2">
          <reference field="0" count="1" selected="0">
            <x v="20"/>
          </reference>
          <reference field="1" count="1">
            <x v="30"/>
          </reference>
        </references>
      </pivotArea>
    </format>
    <format dxfId="480">
      <pivotArea dataOnly="0" labelOnly="1" fieldPosition="0">
        <references count="2">
          <reference field="0" count="1" selected="0">
            <x v="21"/>
          </reference>
          <reference field="1" count="1">
            <x v="244"/>
          </reference>
        </references>
      </pivotArea>
    </format>
    <format dxfId="479">
      <pivotArea dataOnly="0" labelOnly="1" fieldPosition="0">
        <references count="2">
          <reference field="0" count="1" selected="0">
            <x v="22"/>
          </reference>
          <reference field="1" count="2">
            <x v="132"/>
            <x v="234"/>
          </reference>
        </references>
      </pivotArea>
    </format>
    <format dxfId="478">
      <pivotArea dataOnly="0" labelOnly="1" fieldPosition="0">
        <references count="2">
          <reference field="0" count="1" selected="0">
            <x v="23"/>
          </reference>
          <reference field="1" count="1">
            <x v="31"/>
          </reference>
        </references>
      </pivotArea>
    </format>
    <format dxfId="477">
      <pivotArea dataOnly="0" labelOnly="1" fieldPosition="0">
        <references count="2">
          <reference field="0" count="1" selected="0">
            <x v="24"/>
          </reference>
          <reference field="1" count="1">
            <x v="32"/>
          </reference>
        </references>
      </pivotArea>
    </format>
    <format dxfId="476">
      <pivotArea dataOnly="0" labelOnly="1" fieldPosition="0">
        <references count="2">
          <reference field="0" count="1" selected="0">
            <x v="25"/>
          </reference>
          <reference field="1" count="1">
            <x v="93"/>
          </reference>
        </references>
      </pivotArea>
    </format>
    <format dxfId="475">
      <pivotArea dataOnly="0" labelOnly="1" fieldPosition="0">
        <references count="2">
          <reference field="0" count="1" selected="0">
            <x v="26"/>
          </reference>
          <reference field="1" count="1">
            <x v="33"/>
          </reference>
        </references>
      </pivotArea>
    </format>
    <format dxfId="474">
      <pivotArea dataOnly="0" labelOnly="1" fieldPosition="0">
        <references count="2">
          <reference field="0" count="1" selected="0">
            <x v="27"/>
          </reference>
          <reference field="1" count="1">
            <x v="34"/>
          </reference>
        </references>
      </pivotArea>
    </format>
    <format dxfId="473">
      <pivotArea dataOnly="0" labelOnly="1" fieldPosition="0">
        <references count="2">
          <reference field="0" count="1" selected="0">
            <x v="28"/>
          </reference>
          <reference field="1" count="1">
            <x v="35"/>
          </reference>
        </references>
      </pivotArea>
    </format>
    <format dxfId="472">
      <pivotArea dataOnly="0" labelOnly="1" fieldPosition="0">
        <references count="2">
          <reference field="0" count="1" selected="0">
            <x v="29"/>
          </reference>
          <reference field="1" count="3">
            <x v="1"/>
            <x v="37"/>
            <x v="38"/>
          </reference>
        </references>
      </pivotArea>
    </format>
    <format dxfId="471">
      <pivotArea dataOnly="0" labelOnly="1" fieldPosition="0">
        <references count="2">
          <reference field="0" count="1" selected="0">
            <x v="30"/>
          </reference>
          <reference field="1" count="1">
            <x v="39"/>
          </reference>
        </references>
      </pivotArea>
    </format>
    <format dxfId="470">
      <pivotArea dataOnly="0" labelOnly="1" fieldPosition="0">
        <references count="2">
          <reference field="0" count="1" selected="0">
            <x v="31"/>
          </reference>
          <reference field="1" count="5">
            <x v="42"/>
            <x v="43"/>
            <x v="44"/>
            <x v="49"/>
            <x v="96"/>
          </reference>
        </references>
      </pivotArea>
    </format>
    <format dxfId="469">
      <pivotArea dataOnly="0" labelOnly="1" fieldPosition="0">
        <references count="2">
          <reference field="0" count="1" selected="0">
            <x v="32"/>
          </reference>
          <reference field="1" count="1">
            <x v="45"/>
          </reference>
        </references>
      </pivotArea>
    </format>
    <format dxfId="468">
      <pivotArea dataOnly="0" labelOnly="1" fieldPosition="0">
        <references count="2">
          <reference field="0" count="1" selected="0">
            <x v="33"/>
          </reference>
          <reference field="1" count="1">
            <x v="46"/>
          </reference>
        </references>
      </pivotArea>
    </format>
    <format dxfId="467">
      <pivotArea dataOnly="0" labelOnly="1" fieldPosition="0">
        <references count="2">
          <reference field="0" count="1" selected="0">
            <x v="34"/>
          </reference>
          <reference field="1" count="2">
            <x v="56"/>
            <x v="253"/>
          </reference>
        </references>
      </pivotArea>
    </format>
    <format dxfId="466">
      <pivotArea dataOnly="0" labelOnly="1" fieldPosition="0">
        <references count="2">
          <reference field="0" count="1" selected="0">
            <x v="35"/>
          </reference>
          <reference field="1" count="2">
            <x v="19"/>
            <x v="20"/>
          </reference>
        </references>
      </pivotArea>
    </format>
    <format dxfId="465">
      <pivotArea dataOnly="0" labelOnly="1" fieldPosition="0">
        <references count="2">
          <reference field="0" count="1" selected="0">
            <x v="36"/>
          </reference>
          <reference field="1" count="1">
            <x v="47"/>
          </reference>
        </references>
      </pivotArea>
    </format>
    <format dxfId="464">
      <pivotArea dataOnly="0" labelOnly="1" fieldPosition="0">
        <references count="2">
          <reference field="0" count="1" selected="0">
            <x v="37"/>
          </reference>
          <reference field="1" count="1">
            <x v="105"/>
          </reference>
        </references>
      </pivotArea>
    </format>
    <format dxfId="463">
      <pivotArea dataOnly="0" labelOnly="1" fieldPosition="0">
        <references count="2">
          <reference field="0" count="1" selected="0">
            <x v="38"/>
          </reference>
          <reference field="1" count="1">
            <x v="180"/>
          </reference>
        </references>
      </pivotArea>
    </format>
    <format dxfId="462">
      <pivotArea dataOnly="0" labelOnly="1" fieldPosition="0">
        <references count="2">
          <reference field="0" count="1" selected="0">
            <x v="39"/>
          </reference>
          <reference field="1" count="1">
            <x v="95"/>
          </reference>
        </references>
      </pivotArea>
    </format>
    <format dxfId="461">
      <pivotArea dataOnly="0" labelOnly="1" fieldPosition="0">
        <references count="2">
          <reference field="0" count="1" selected="0">
            <x v="40"/>
          </reference>
          <reference field="1" count="1">
            <x v="36"/>
          </reference>
        </references>
      </pivotArea>
    </format>
    <format dxfId="460">
      <pivotArea dataOnly="0" labelOnly="1" fieldPosition="0">
        <references count="2">
          <reference field="0" count="1" selected="0">
            <x v="41"/>
          </reference>
          <reference field="1" count="1">
            <x v="49"/>
          </reference>
        </references>
      </pivotArea>
    </format>
    <format dxfId="459">
      <pivotArea dataOnly="0" labelOnly="1" fieldPosition="0">
        <references count="2">
          <reference field="0" count="1" selected="0">
            <x v="42"/>
          </reference>
          <reference field="1" count="1">
            <x v="52"/>
          </reference>
        </references>
      </pivotArea>
    </format>
    <format dxfId="458">
      <pivotArea dataOnly="0" labelOnly="1" fieldPosition="0">
        <references count="2">
          <reference field="0" count="1" selected="0">
            <x v="43"/>
          </reference>
          <reference field="1" count="1">
            <x v="53"/>
          </reference>
        </references>
      </pivotArea>
    </format>
    <format dxfId="457">
      <pivotArea dataOnly="0" labelOnly="1" fieldPosition="0">
        <references count="2">
          <reference field="0" count="1" selected="0">
            <x v="44"/>
          </reference>
          <reference field="1" count="1">
            <x v="54"/>
          </reference>
        </references>
      </pivotArea>
    </format>
    <format dxfId="456">
      <pivotArea dataOnly="0" labelOnly="1" fieldPosition="0">
        <references count="2">
          <reference field="0" count="1" selected="0">
            <x v="45"/>
          </reference>
          <reference field="1" count="1">
            <x v="207"/>
          </reference>
        </references>
      </pivotArea>
    </format>
    <format dxfId="455">
      <pivotArea dataOnly="0" labelOnly="1" fieldPosition="0">
        <references count="2">
          <reference field="0" count="1" selected="0">
            <x v="46"/>
          </reference>
          <reference field="1" count="2">
            <x v="48"/>
            <x v="55"/>
          </reference>
        </references>
      </pivotArea>
    </format>
    <format dxfId="454">
      <pivotArea dataOnly="0" labelOnly="1" fieldPosition="0">
        <references count="2">
          <reference field="0" count="1" selected="0">
            <x v="47"/>
          </reference>
          <reference field="1" count="6">
            <x v="48"/>
            <x v="112"/>
            <x v="113"/>
            <x v="114"/>
            <x v="115"/>
            <x v="257"/>
          </reference>
        </references>
      </pivotArea>
    </format>
    <format dxfId="453">
      <pivotArea dataOnly="0" labelOnly="1" fieldPosition="0">
        <references count="2">
          <reference field="0" count="1" selected="0">
            <x v="48"/>
          </reference>
          <reference field="1" count="1">
            <x v="210"/>
          </reference>
        </references>
      </pivotArea>
    </format>
    <format dxfId="452">
      <pivotArea dataOnly="0" labelOnly="1" fieldPosition="0">
        <references count="2">
          <reference field="0" count="1" selected="0">
            <x v="49"/>
          </reference>
          <reference field="1" count="1">
            <x v="56"/>
          </reference>
        </references>
      </pivotArea>
    </format>
    <format dxfId="451">
      <pivotArea dataOnly="0" labelOnly="1" fieldPosition="0">
        <references count="2">
          <reference field="0" count="1" selected="0">
            <x v="50"/>
          </reference>
          <reference field="1" count="1">
            <x v="58"/>
          </reference>
        </references>
      </pivotArea>
    </format>
    <format dxfId="450">
      <pivotArea dataOnly="0" labelOnly="1" fieldPosition="0">
        <references count="2">
          <reference field="0" count="1" selected="0">
            <x v="51"/>
          </reference>
          <reference field="1" count="1">
            <x v="59"/>
          </reference>
        </references>
      </pivotArea>
    </format>
    <format dxfId="449">
      <pivotArea dataOnly="0" labelOnly="1" fieldPosition="0">
        <references count="2">
          <reference field="0" count="1" selected="0">
            <x v="52"/>
          </reference>
          <reference field="1" count="1">
            <x v="62"/>
          </reference>
        </references>
      </pivotArea>
    </format>
    <format dxfId="448">
      <pivotArea dataOnly="0" labelOnly="1" fieldPosition="0">
        <references count="2">
          <reference field="0" count="1" selected="0">
            <x v="53"/>
          </reference>
          <reference field="1" count="1">
            <x v="63"/>
          </reference>
        </references>
      </pivotArea>
    </format>
    <format dxfId="447">
      <pivotArea dataOnly="0" labelOnly="1" fieldPosition="0">
        <references count="2">
          <reference field="0" count="1" selected="0">
            <x v="54"/>
          </reference>
          <reference field="1" count="1">
            <x v="64"/>
          </reference>
        </references>
      </pivotArea>
    </format>
    <format dxfId="446">
      <pivotArea dataOnly="0" labelOnly="1" fieldPosition="0">
        <references count="2">
          <reference field="0" count="1" selected="0">
            <x v="55"/>
          </reference>
          <reference field="1" count="4">
            <x v="65"/>
            <x v="66"/>
            <x v="75"/>
            <x v="150"/>
          </reference>
        </references>
      </pivotArea>
    </format>
    <format dxfId="445">
      <pivotArea dataOnly="0" labelOnly="1" fieldPosition="0">
        <references count="2">
          <reference field="0" count="1" selected="0">
            <x v="56"/>
          </reference>
          <reference field="1" count="1">
            <x v="67"/>
          </reference>
        </references>
      </pivotArea>
    </format>
    <format dxfId="444">
      <pivotArea dataOnly="0" labelOnly="1" fieldPosition="0">
        <references count="2">
          <reference field="0" count="1" selected="0">
            <x v="57"/>
          </reference>
          <reference field="1" count="1">
            <x v="68"/>
          </reference>
        </references>
      </pivotArea>
    </format>
    <format dxfId="443">
      <pivotArea dataOnly="0" labelOnly="1" fieldPosition="0">
        <references count="2">
          <reference field="0" count="1" selected="0">
            <x v="58"/>
          </reference>
          <reference field="1" count="1">
            <x v="69"/>
          </reference>
        </references>
      </pivotArea>
    </format>
    <format dxfId="442">
      <pivotArea dataOnly="0" labelOnly="1" fieldPosition="0">
        <references count="2">
          <reference field="0" count="1" selected="0">
            <x v="59"/>
          </reference>
          <reference field="1" count="1">
            <x v="70"/>
          </reference>
        </references>
      </pivotArea>
    </format>
    <format dxfId="441">
      <pivotArea dataOnly="0" labelOnly="1" fieldPosition="0">
        <references count="2">
          <reference field="0" count="1" selected="0">
            <x v="60"/>
          </reference>
          <reference field="1" count="1">
            <x v="71"/>
          </reference>
        </references>
      </pivotArea>
    </format>
    <format dxfId="440">
      <pivotArea dataOnly="0" labelOnly="1" fieldPosition="0">
        <references count="2">
          <reference field="0" count="1" selected="0">
            <x v="61"/>
          </reference>
          <reference field="1" count="1">
            <x v="72"/>
          </reference>
        </references>
      </pivotArea>
    </format>
    <format dxfId="439">
      <pivotArea dataOnly="0" labelOnly="1" fieldPosition="0">
        <references count="2">
          <reference field="0" count="1" selected="0">
            <x v="62"/>
          </reference>
          <reference field="1" count="1">
            <x v="73"/>
          </reference>
        </references>
      </pivotArea>
    </format>
    <format dxfId="438">
      <pivotArea dataOnly="0" labelOnly="1" fieldPosition="0">
        <references count="2">
          <reference field="0" count="1" selected="0">
            <x v="63"/>
          </reference>
          <reference field="1" count="2">
            <x v="61"/>
            <x v="74"/>
          </reference>
        </references>
      </pivotArea>
    </format>
    <format dxfId="437">
      <pivotArea dataOnly="0" labelOnly="1" fieldPosition="0">
        <references count="2">
          <reference field="0" count="1" selected="0">
            <x v="64"/>
          </reference>
          <reference field="1" count="1">
            <x v="79"/>
          </reference>
        </references>
      </pivotArea>
    </format>
    <format dxfId="436">
      <pivotArea dataOnly="0" labelOnly="1" fieldPosition="0">
        <references count="2">
          <reference field="0" count="1" selected="0">
            <x v="65"/>
          </reference>
          <reference field="1" count="1">
            <x v="76"/>
          </reference>
        </references>
      </pivotArea>
    </format>
    <format dxfId="435">
      <pivotArea dataOnly="0" labelOnly="1" fieldPosition="0">
        <references count="2">
          <reference field="0" count="1" selected="0">
            <x v="66"/>
          </reference>
          <reference field="1" count="1">
            <x v="77"/>
          </reference>
        </references>
      </pivotArea>
    </format>
    <format dxfId="434">
      <pivotArea dataOnly="0" labelOnly="1" fieldPosition="0">
        <references count="2">
          <reference field="0" count="1" selected="0">
            <x v="67"/>
          </reference>
          <reference field="1" count="1">
            <x v="78"/>
          </reference>
        </references>
      </pivotArea>
    </format>
    <format dxfId="433">
      <pivotArea dataOnly="0" labelOnly="1" fieldPosition="0">
        <references count="2">
          <reference field="0" count="1" selected="0">
            <x v="68"/>
          </reference>
          <reference field="1" count="1">
            <x v="92"/>
          </reference>
        </references>
      </pivotArea>
    </format>
    <format dxfId="432">
      <pivotArea dataOnly="0" labelOnly="1" fieldPosition="0">
        <references count="2">
          <reference field="0" count="1" selected="0">
            <x v="69"/>
          </reference>
          <reference field="1" count="1">
            <x v="244"/>
          </reference>
        </references>
      </pivotArea>
    </format>
    <format dxfId="431">
      <pivotArea dataOnly="0" labelOnly="1" fieldPosition="0">
        <references count="2">
          <reference field="0" count="1" selected="0">
            <x v="70"/>
          </reference>
          <reference field="1" count="4">
            <x v="4"/>
            <x v="5"/>
            <x v="6"/>
            <x v="92"/>
          </reference>
        </references>
      </pivotArea>
    </format>
    <format dxfId="430">
      <pivotArea dataOnly="0" labelOnly="1" fieldPosition="0">
        <references count="2">
          <reference field="0" count="1" selected="0">
            <x v="71"/>
          </reference>
          <reference field="1" count="1">
            <x v="161"/>
          </reference>
        </references>
      </pivotArea>
    </format>
    <format dxfId="429">
      <pivotArea dataOnly="0" labelOnly="1" fieldPosition="0">
        <references count="2">
          <reference field="0" count="1" selected="0">
            <x v="72"/>
          </reference>
          <reference field="1" count="1">
            <x v="81"/>
          </reference>
        </references>
      </pivotArea>
    </format>
    <format dxfId="428">
      <pivotArea dataOnly="0" labelOnly="1" fieldPosition="0">
        <references count="2">
          <reference field="0" count="1" selected="0">
            <x v="73"/>
          </reference>
          <reference field="1" count="1">
            <x v="83"/>
          </reference>
        </references>
      </pivotArea>
    </format>
    <format dxfId="427">
      <pivotArea dataOnly="0" labelOnly="1" fieldPosition="0">
        <references count="2">
          <reference field="0" count="1" selected="0">
            <x v="74"/>
          </reference>
          <reference field="1" count="6">
            <x v="26"/>
            <x v="27"/>
            <x v="40"/>
            <x v="41"/>
            <x v="51"/>
            <x v="241"/>
          </reference>
        </references>
      </pivotArea>
    </format>
    <format dxfId="426">
      <pivotArea dataOnly="0" labelOnly="1" fieldPosition="0">
        <references count="2">
          <reference field="0" count="1" selected="0">
            <x v="75"/>
          </reference>
          <reference field="1" count="1">
            <x v="84"/>
          </reference>
        </references>
      </pivotArea>
    </format>
    <format dxfId="425">
      <pivotArea dataOnly="0" labelOnly="1" fieldPosition="0">
        <references count="2">
          <reference field="0" count="1" selected="0">
            <x v="76"/>
          </reference>
          <reference field="1" count="1">
            <x v="85"/>
          </reference>
        </references>
      </pivotArea>
    </format>
    <format dxfId="424">
      <pivotArea dataOnly="0" labelOnly="1" fieldPosition="0">
        <references count="2">
          <reference field="0" count="1" selected="0">
            <x v="77"/>
          </reference>
          <reference field="1" count="1">
            <x v="86"/>
          </reference>
        </references>
      </pivotArea>
    </format>
    <format dxfId="423">
      <pivotArea dataOnly="0" labelOnly="1" fieldPosition="0">
        <references count="2">
          <reference field="0" count="1" selected="0">
            <x v="78"/>
          </reference>
          <reference field="1" count="2">
            <x v="34"/>
            <x v="87"/>
          </reference>
        </references>
      </pivotArea>
    </format>
    <format dxfId="422">
      <pivotArea dataOnly="0" labelOnly="1" fieldPosition="0">
        <references count="2">
          <reference field="0" count="1" selected="0">
            <x v="79"/>
          </reference>
          <reference field="1" count="1">
            <x v="88"/>
          </reference>
        </references>
      </pivotArea>
    </format>
    <format dxfId="421">
      <pivotArea dataOnly="0" labelOnly="1" fieldPosition="0">
        <references count="2">
          <reference field="0" count="1" selected="0">
            <x v="80"/>
          </reference>
          <reference field="1" count="1">
            <x v="89"/>
          </reference>
        </references>
      </pivotArea>
    </format>
    <format dxfId="420">
      <pivotArea dataOnly="0" labelOnly="1" fieldPosition="0">
        <references count="2">
          <reference field="0" count="1" selected="0">
            <x v="81"/>
          </reference>
          <reference field="1" count="1">
            <x v="90"/>
          </reference>
        </references>
      </pivotArea>
    </format>
    <format dxfId="419">
      <pivotArea dataOnly="0" labelOnly="1" fieldPosition="0">
        <references count="2">
          <reference field="0" count="1" selected="0">
            <x v="82"/>
          </reference>
          <reference field="1" count="1">
            <x v="174"/>
          </reference>
        </references>
      </pivotArea>
    </format>
    <format dxfId="418">
      <pivotArea dataOnly="0" labelOnly="1" fieldPosition="0">
        <references count="2">
          <reference field="0" count="1" selected="0">
            <x v="83"/>
          </reference>
          <reference field="1" count="1">
            <x v="93"/>
          </reference>
        </references>
      </pivotArea>
    </format>
    <format dxfId="417">
      <pivotArea dataOnly="0" labelOnly="1" fieldPosition="0">
        <references count="2">
          <reference field="0" count="1" selected="0">
            <x v="84"/>
          </reference>
          <reference field="1" count="1">
            <x v="94"/>
          </reference>
        </references>
      </pivotArea>
    </format>
    <format dxfId="416">
      <pivotArea dataOnly="0" labelOnly="1" fieldPosition="0">
        <references count="2">
          <reference field="0" count="1" selected="0">
            <x v="85"/>
          </reference>
          <reference field="1" count="1">
            <x v="96"/>
          </reference>
        </references>
      </pivotArea>
    </format>
    <format dxfId="415">
      <pivotArea dataOnly="0" labelOnly="1" fieldPosition="0">
        <references count="2">
          <reference field="0" count="1" selected="0">
            <x v="86"/>
          </reference>
          <reference field="1" count="2">
            <x v="144"/>
            <x v="222"/>
          </reference>
        </references>
      </pivotArea>
    </format>
    <format dxfId="414">
      <pivotArea dataOnly="0" labelOnly="1" fieldPosition="0">
        <references count="2">
          <reference field="0" count="1" selected="0">
            <x v="87"/>
          </reference>
          <reference field="1" count="2">
            <x v="98"/>
            <x v="99"/>
          </reference>
        </references>
      </pivotArea>
    </format>
    <format dxfId="413">
      <pivotArea dataOnly="0" labelOnly="1" fieldPosition="0">
        <references count="2">
          <reference field="0" count="1" selected="0">
            <x v="88"/>
          </reference>
          <reference field="1" count="1">
            <x v="187"/>
          </reference>
        </references>
      </pivotArea>
    </format>
    <format dxfId="412">
      <pivotArea dataOnly="0" labelOnly="1" fieldPosition="0">
        <references count="2">
          <reference field="0" count="1" selected="0">
            <x v="89"/>
          </reference>
          <reference field="1" count="3">
            <x v="18"/>
            <x v="100"/>
            <x v="246"/>
          </reference>
        </references>
      </pivotArea>
    </format>
    <format dxfId="411">
      <pivotArea dataOnly="0" labelOnly="1" fieldPosition="0">
        <references count="2">
          <reference field="0" count="1" selected="0">
            <x v="90"/>
          </reference>
          <reference field="1" count="1">
            <x v="101"/>
          </reference>
        </references>
      </pivotArea>
    </format>
    <format dxfId="410">
      <pivotArea dataOnly="0" labelOnly="1" fieldPosition="0">
        <references count="2">
          <reference field="0" count="1" selected="0">
            <x v="91"/>
          </reference>
          <reference field="1" count="1">
            <x v="103"/>
          </reference>
        </references>
      </pivotArea>
    </format>
    <format dxfId="409">
      <pivotArea dataOnly="0" labelOnly="1" fieldPosition="0">
        <references count="2">
          <reference field="0" count="1" selected="0">
            <x v="92"/>
          </reference>
          <reference field="1" count="1">
            <x v="104"/>
          </reference>
        </references>
      </pivotArea>
    </format>
    <format dxfId="408">
      <pivotArea dataOnly="0" labelOnly="1" fieldPosition="0">
        <references count="2">
          <reference field="0" count="1" selected="0">
            <x v="93"/>
          </reference>
          <reference field="1" count="1">
            <x v="106"/>
          </reference>
        </references>
      </pivotArea>
    </format>
    <format dxfId="407">
      <pivotArea dataOnly="0" labelOnly="1" fieldPosition="0">
        <references count="2">
          <reference field="0" count="1" selected="0">
            <x v="94"/>
          </reference>
          <reference field="1" count="1">
            <x v="107"/>
          </reference>
        </references>
      </pivotArea>
    </format>
    <format dxfId="406">
      <pivotArea dataOnly="0" labelOnly="1" fieldPosition="0">
        <references count="2">
          <reference field="0" count="1" selected="0">
            <x v="95"/>
          </reference>
          <reference field="1" count="1">
            <x v="108"/>
          </reference>
        </references>
      </pivotArea>
    </format>
    <format dxfId="405">
      <pivotArea dataOnly="0" labelOnly="1" fieldPosition="0">
        <references count="2">
          <reference field="0" count="1" selected="0">
            <x v="96"/>
          </reference>
          <reference field="1" count="3">
            <x v="57"/>
            <x v="91"/>
            <x v="145"/>
          </reference>
        </references>
      </pivotArea>
    </format>
    <format dxfId="404">
      <pivotArea dataOnly="0" labelOnly="1" fieldPosition="0">
        <references count="2">
          <reference field="0" count="1" selected="0">
            <x v="97"/>
          </reference>
          <reference field="1" count="2">
            <x v="109"/>
            <x v="110"/>
          </reference>
        </references>
      </pivotArea>
    </format>
    <format dxfId="403">
      <pivotArea dataOnly="0" labelOnly="1" fieldPosition="0">
        <references count="2">
          <reference field="0" count="1" selected="0">
            <x v="98"/>
          </reference>
          <reference field="1" count="1">
            <x v="111"/>
          </reference>
        </references>
      </pivotArea>
    </format>
    <format dxfId="402">
      <pivotArea dataOnly="0" labelOnly="1" fieldPosition="0">
        <references count="2">
          <reference field="0" count="1" selected="0">
            <x v="99"/>
          </reference>
          <reference field="1" count="3">
            <x v="112"/>
            <x v="114"/>
            <x v="115"/>
          </reference>
        </references>
      </pivotArea>
    </format>
    <format dxfId="401">
      <pivotArea dataOnly="0" labelOnly="1" fieldPosition="0">
        <references count="2">
          <reference field="0" count="1" selected="0">
            <x v="100"/>
          </reference>
          <reference field="1" count="1">
            <x v="204"/>
          </reference>
        </references>
      </pivotArea>
    </format>
    <format dxfId="400">
      <pivotArea dataOnly="0" labelOnly="1" fieldPosition="0">
        <references count="2">
          <reference field="0" count="1" selected="0">
            <x v="101"/>
          </reference>
          <reference field="1" count="1">
            <x v="205"/>
          </reference>
        </references>
      </pivotArea>
    </format>
    <format dxfId="399">
      <pivotArea dataOnly="0" labelOnly="1" fieldPosition="0">
        <references count="2">
          <reference field="0" count="1" selected="0">
            <x v="102"/>
          </reference>
          <reference field="1" count="3">
            <x v="60"/>
            <x v="116"/>
            <x v="157"/>
          </reference>
        </references>
      </pivotArea>
    </format>
    <format dxfId="398">
      <pivotArea dataOnly="0" labelOnly="1" fieldPosition="0">
        <references count="2">
          <reference field="0" count="1" selected="0">
            <x v="103"/>
          </reference>
          <reference field="1" count="1">
            <x v="117"/>
          </reference>
        </references>
      </pivotArea>
    </format>
    <format dxfId="397">
      <pivotArea dataOnly="0" labelOnly="1" fieldPosition="0">
        <references count="2">
          <reference field="0" count="1" selected="0">
            <x v="104"/>
          </reference>
          <reference field="1" count="1">
            <x v="118"/>
          </reference>
        </references>
      </pivotArea>
    </format>
    <format dxfId="396">
      <pivotArea dataOnly="0" labelOnly="1" fieldPosition="0">
        <references count="2">
          <reference field="0" count="1" selected="0">
            <x v="105"/>
          </reference>
          <reference field="1" count="1">
            <x v="119"/>
          </reference>
        </references>
      </pivotArea>
    </format>
    <format dxfId="395">
      <pivotArea dataOnly="0" labelOnly="1" fieldPosition="0">
        <references count="2">
          <reference field="0" count="1" selected="0">
            <x v="106"/>
          </reference>
          <reference field="1" count="1">
            <x v="144"/>
          </reference>
        </references>
      </pivotArea>
    </format>
    <format dxfId="394">
      <pivotArea dataOnly="0" labelOnly="1" fieldPosition="0">
        <references count="2">
          <reference field="0" count="1" selected="0">
            <x v="107"/>
          </reference>
          <reference field="1" count="6">
            <x v="28"/>
            <x v="120"/>
            <x v="121"/>
            <x v="122"/>
            <x v="123"/>
            <x v="136"/>
          </reference>
        </references>
      </pivotArea>
    </format>
    <format dxfId="393">
      <pivotArea dataOnly="0" labelOnly="1" fieldPosition="0">
        <references count="2">
          <reference field="0" count="1" selected="0">
            <x v="108"/>
          </reference>
          <reference field="1" count="1">
            <x v="124"/>
          </reference>
        </references>
      </pivotArea>
    </format>
    <format dxfId="392">
      <pivotArea dataOnly="0" labelOnly="1" fieldPosition="0">
        <references count="2">
          <reference field="0" count="1" selected="0">
            <x v="109"/>
          </reference>
          <reference field="1" count="1">
            <x v="125"/>
          </reference>
        </references>
      </pivotArea>
    </format>
    <format dxfId="391">
      <pivotArea dataOnly="0" labelOnly="1" fieldPosition="0">
        <references count="2">
          <reference field="0" count="1" selected="0">
            <x v="110"/>
          </reference>
          <reference field="1" count="1">
            <x v="126"/>
          </reference>
        </references>
      </pivotArea>
    </format>
    <format dxfId="390">
      <pivotArea dataOnly="0" labelOnly="1" fieldPosition="0">
        <references count="2">
          <reference field="0" count="1" selected="0">
            <x v="111"/>
          </reference>
          <reference field="1" count="1">
            <x v="127"/>
          </reference>
        </references>
      </pivotArea>
    </format>
    <format dxfId="389">
      <pivotArea dataOnly="0" labelOnly="1" fieldPosition="0">
        <references count="2">
          <reference field="0" count="1" selected="0">
            <x v="112"/>
          </reference>
          <reference field="1" count="1">
            <x v="128"/>
          </reference>
        </references>
      </pivotArea>
    </format>
    <format dxfId="388">
      <pivotArea dataOnly="0" labelOnly="1" fieldPosition="0">
        <references count="2">
          <reference field="0" count="1" selected="0">
            <x v="113"/>
          </reference>
          <reference field="1" count="1">
            <x v="130"/>
          </reference>
        </references>
      </pivotArea>
    </format>
    <format dxfId="387">
      <pivotArea dataOnly="0" labelOnly="1" fieldPosition="0">
        <references count="2">
          <reference field="0" count="1" selected="0">
            <x v="114"/>
          </reference>
          <reference field="1" count="1">
            <x v="131"/>
          </reference>
        </references>
      </pivotArea>
    </format>
    <format dxfId="386">
      <pivotArea dataOnly="0" labelOnly="1" fieldPosition="0">
        <references count="2">
          <reference field="0" count="1" selected="0">
            <x v="115"/>
          </reference>
          <reference field="1" count="1">
            <x v="133"/>
          </reference>
        </references>
      </pivotArea>
    </format>
    <format dxfId="385">
      <pivotArea dataOnly="0" labelOnly="1" fieldPosition="0">
        <references count="2">
          <reference field="0" count="1" selected="0">
            <x v="116"/>
          </reference>
          <reference field="1" count="2">
            <x v="134"/>
            <x v="135"/>
          </reference>
        </references>
      </pivotArea>
    </format>
    <format dxfId="384">
      <pivotArea dataOnly="0" labelOnly="1" fieldPosition="0">
        <references count="2">
          <reference field="0" count="1" selected="0">
            <x v="117"/>
          </reference>
          <reference field="1" count="1">
            <x v="202"/>
          </reference>
        </references>
      </pivotArea>
    </format>
    <format dxfId="383">
      <pivotArea dataOnly="0" labelOnly="1" fieldPosition="0">
        <references count="2">
          <reference field="0" count="1" selected="0">
            <x v="118"/>
          </reference>
          <reference field="1" count="1">
            <x v="137"/>
          </reference>
        </references>
      </pivotArea>
    </format>
    <format dxfId="382">
      <pivotArea dataOnly="0" labelOnly="1" fieldPosition="0">
        <references count="2">
          <reference field="0" count="1" selected="0">
            <x v="119"/>
          </reference>
          <reference field="1" count="1">
            <x v="138"/>
          </reference>
        </references>
      </pivotArea>
    </format>
    <format dxfId="381">
      <pivotArea dataOnly="0" labelOnly="1" fieldPosition="0">
        <references count="2">
          <reference field="0" count="1" selected="0">
            <x v="120"/>
          </reference>
          <reference field="1" count="2">
            <x v="139"/>
            <x v="142"/>
          </reference>
        </references>
      </pivotArea>
    </format>
    <format dxfId="380">
      <pivotArea dataOnly="0" labelOnly="1" fieldPosition="0">
        <references count="2">
          <reference field="0" count="1" selected="0">
            <x v="121"/>
          </reference>
          <reference field="1" count="2">
            <x v="24"/>
            <x v="140"/>
          </reference>
        </references>
      </pivotArea>
    </format>
    <format dxfId="379">
      <pivotArea dataOnly="0" labelOnly="1" fieldPosition="0">
        <references count="2">
          <reference field="0" count="1" selected="0">
            <x v="122"/>
          </reference>
          <reference field="1" count="1">
            <x v="141"/>
          </reference>
        </references>
      </pivotArea>
    </format>
    <format dxfId="378">
      <pivotArea dataOnly="0" labelOnly="1" fieldPosition="0">
        <references count="2">
          <reference field="0" count="1" selected="0">
            <x v="123"/>
          </reference>
          <reference field="1" count="1">
            <x v="146"/>
          </reference>
        </references>
      </pivotArea>
    </format>
    <format dxfId="377">
      <pivotArea dataOnly="0" labelOnly="1" fieldPosition="0">
        <references count="2">
          <reference field="0" count="1" selected="0">
            <x v="124"/>
          </reference>
          <reference field="1" count="1">
            <x v="147"/>
          </reference>
        </references>
      </pivotArea>
    </format>
    <format dxfId="376">
      <pivotArea dataOnly="0" labelOnly="1" fieldPosition="0">
        <references count="2">
          <reference field="0" count="1" selected="0">
            <x v="125"/>
          </reference>
          <reference field="1" count="1">
            <x v="148"/>
          </reference>
        </references>
      </pivotArea>
    </format>
    <format dxfId="375">
      <pivotArea dataOnly="0" labelOnly="1" fieldPosition="0">
        <references count="2">
          <reference field="0" count="1" selected="0">
            <x v="126"/>
          </reference>
          <reference field="1" count="1">
            <x v="149"/>
          </reference>
        </references>
      </pivotArea>
    </format>
    <format dxfId="374">
      <pivotArea dataOnly="0" labelOnly="1" fieldPosition="0">
        <references count="2">
          <reference field="0" count="1" selected="0">
            <x v="127"/>
          </reference>
          <reference field="1" count="1">
            <x v="150"/>
          </reference>
        </references>
      </pivotArea>
    </format>
    <format dxfId="373">
      <pivotArea dataOnly="0" labelOnly="1" fieldPosition="0">
        <references count="2">
          <reference field="0" count="1" selected="0">
            <x v="128"/>
          </reference>
          <reference field="1" count="1">
            <x v="151"/>
          </reference>
        </references>
      </pivotArea>
    </format>
    <format dxfId="372">
      <pivotArea dataOnly="0" labelOnly="1" fieldPosition="0">
        <references count="2">
          <reference field="0" count="1" selected="0">
            <x v="129"/>
          </reference>
          <reference field="1" count="1">
            <x v="202"/>
          </reference>
        </references>
      </pivotArea>
    </format>
    <format dxfId="371">
      <pivotArea dataOnly="0" labelOnly="1" fieldPosition="0">
        <references count="2">
          <reference field="0" count="1" selected="0">
            <x v="130"/>
          </reference>
          <reference field="1" count="1">
            <x v="152"/>
          </reference>
        </references>
      </pivotArea>
    </format>
    <format dxfId="370">
      <pivotArea dataOnly="0" labelOnly="1" fieldPosition="0">
        <references count="2">
          <reference field="0" count="1" selected="0">
            <x v="131"/>
          </reference>
          <reference field="1" count="1">
            <x v="152"/>
          </reference>
        </references>
      </pivotArea>
    </format>
    <format dxfId="369">
      <pivotArea dataOnly="0" labelOnly="1" fieldPosition="0">
        <references count="2">
          <reference field="0" count="1" selected="0">
            <x v="132"/>
          </reference>
          <reference field="1" count="1">
            <x v="153"/>
          </reference>
        </references>
      </pivotArea>
    </format>
    <format dxfId="368">
      <pivotArea dataOnly="0" labelOnly="1" fieldPosition="0">
        <references count="2">
          <reference field="0" count="1" selected="0">
            <x v="133"/>
          </reference>
          <reference field="1" count="1">
            <x v="154"/>
          </reference>
        </references>
      </pivotArea>
    </format>
    <format dxfId="367">
      <pivotArea dataOnly="0" labelOnly="1" fieldPosition="0">
        <references count="2">
          <reference field="0" count="1" selected="0">
            <x v="134"/>
          </reference>
          <reference field="1" count="1">
            <x v="155"/>
          </reference>
        </references>
      </pivotArea>
    </format>
    <format dxfId="366">
      <pivotArea dataOnly="0" labelOnly="1" fieldPosition="0">
        <references count="2">
          <reference field="0" count="1" selected="0">
            <x v="135"/>
          </reference>
          <reference field="1" count="3">
            <x v="82"/>
            <x v="97"/>
            <x v="156"/>
          </reference>
        </references>
      </pivotArea>
    </format>
    <format dxfId="365">
      <pivotArea dataOnly="0" labelOnly="1" fieldPosition="0">
        <references count="2">
          <reference field="0" count="1" selected="0">
            <x v="136"/>
          </reference>
          <reference field="1" count="1">
            <x v="158"/>
          </reference>
        </references>
      </pivotArea>
    </format>
    <format dxfId="364">
      <pivotArea dataOnly="0" labelOnly="1" fieldPosition="0">
        <references count="2">
          <reference field="0" count="1" selected="0">
            <x v="137"/>
          </reference>
          <reference field="1" count="1">
            <x v="160"/>
          </reference>
        </references>
      </pivotArea>
    </format>
    <format dxfId="363">
      <pivotArea dataOnly="0" labelOnly="1" fieldPosition="0">
        <references count="2">
          <reference field="0" count="1" selected="0">
            <x v="138"/>
          </reference>
          <reference field="1" count="2">
            <x v="162"/>
            <x v="175"/>
          </reference>
        </references>
      </pivotArea>
    </format>
    <format dxfId="362">
      <pivotArea dataOnly="0" labelOnly="1" fieldPosition="0">
        <references count="2">
          <reference field="0" count="1" selected="0">
            <x v="139"/>
          </reference>
          <reference field="1" count="1">
            <x v="164"/>
          </reference>
        </references>
      </pivotArea>
    </format>
    <format dxfId="361">
      <pivotArea dataOnly="0" labelOnly="1" fieldPosition="0">
        <references count="2">
          <reference field="0" count="1" selected="0">
            <x v="140"/>
          </reference>
          <reference field="1" count="1">
            <x v="165"/>
          </reference>
        </references>
      </pivotArea>
    </format>
    <format dxfId="360">
      <pivotArea dataOnly="0" labelOnly="1" fieldPosition="0">
        <references count="2">
          <reference field="0" count="1" selected="0">
            <x v="141"/>
          </reference>
          <reference field="1" count="1">
            <x v="166"/>
          </reference>
        </references>
      </pivotArea>
    </format>
    <format dxfId="359">
      <pivotArea dataOnly="0" labelOnly="1" fieldPosition="0">
        <references count="2">
          <reference field="0" count="1" selected="0">
            <x v="142"/>
          </reference>
          <reference field="1" count="1">
            <x v="167"/>
          </reference>
        </references>
      </pivotArea>
    </format>
    <format dxfId="358">
      <pivotArea dataOnly="0" labelOnly="1" fieldPosition="0">
        <references count="2">
          <reference field="0" count="1" selected="0">
            <x v="143"/>
          </reference>
          <reference field="1" count="1">
            <x v="168"/>
          </reference>
        </references>
      </pivotArea>
    </format>
    <format dxfId="357">
      <pivotArea dataOnly="0" labelOnly="1" fieldPosition="0">
        <references count="2">
          <reference field="0" count="1" selected="0">
            <x v="144"/>
          </reference>
          <reference field="1" count="1">
            <x v="186"/>
          </reference>
        </references>
      </pivotArea>
    </format>
    <format dxfId="356">
      <pivotArea dataOnly="0" labelOnly="1" fieldPosition="0">
        <references count="2">
          <reference field="0" count="1" selected="0">
            <x v="145"/>
          </reference>
          <reference field="1" count="1">
            <x v="169"/>
          </reference>
        </references>
      </pivotArea>
    </format>
    <format dxfId="355">
      <pivotArea dataOnly="0" labelOnly="1" fieldPosition="0">
        <references count="2">
          <reference field="0" count="1" selected="0">
            <x v="146"/>
          </reference>
          <reference field="1" count="1">
            <x v="170"/>
          </reference>
        </references>
      </pivotArea>
    </format>
    <format dxfId="354">
      <pivotArea dataOnly="0" labelOnly="1" fieldPosition="0">
        <references count="2">
          <reference field="0" count="1" selected="0">
            <x v="147"/>
          </reference>
          <reference field="1" count="1">
            <x v="171"/>
          </reference>
        </references>
      </pivotArea>
    </format>
    <format dxfId="353">
      <pivotArea dataOnly="0" labelOnly="1" fieldPosition="0">
        <references count="2">
          <reference field="0" count="1" selected="0">
            <x v="148"/>
          </reference>
          <reference field="1" count="1">
            <x v="172"/>
          </reference>
        </references>
      </pivotArea>
    </format>
    <format dxfId="352">
      <pivotArea dataOnly="0" labelOnly="1" fieldPosition="0">
        <references count="2">
          <reference field="0" count="1" selected="0">
            <x v="149"/>
          </reference>
          <reference field="1" count="1">
            <x v="173"/>
          </reference>
        </references>
      </pivotArea>
    </format>
    <format dxfId="351">
      <pivotArea dataOnly="0" labelOnly="1" fieldPosition="0">
        <references count="2">
          <reference field="0" count="1" selected="0">
            <x v="150"/>
          </reference>
          <reference field="1" count="1">
            <x v="176"/>
          </reference>
        </references>
      </pivotArea>
    </format>
    <format dxfId="350">
      <pivotArea dataOnly="0" labelOnly="1" fieldPosition="0">
        <references count="2">
          <reference field="0" count="1" selected="0">
            <x v="151"/>
          </reference>
          <reference field="1" count="1">
            <x v="177"/>
          </reference>
        </references>
      </pivotArea>
    </format>
    <format dxfId="349">
      <pivotArea dataOnly="0" labelOnly="1" fieldPosition="0">
        <references count="2">
          <reference field="0" count="1" selected="0">
            <x v="152"/>
          </reference>
          <reference field="1" count="1">
            <x v="226"/>
          </reference>
        </references>
      </pivotArea>
    </format>
    <format dxfId="348">
      <pivotArea dataOnly="0" labelOnly="1" fieldPosition="0">
        <references count="2">
          <reference field="0" count="1" selected="0">
            <x v="153"/>
          </reference>
          <reference field="1" count="1">
            <x v="178"/>
          </reference>
        </references>
      </pivotArea>
    </format>
    <format dxfId="347">
      <pivotArea dataOnly="0" labelOnly="1" fieldPosition="0">
        <references count="2">
          <reference field="0" count="1" selected="0">
            <x v="154"/>
          </reference>
          <reference field="1" count="1">
            <x v="181"/>
          </reference>
        </references>
      </pivotArea>
    </format>
    <format dxfId="346">
      <pivotArea dataOnly="0" labelOnly="1" fieldPosition="0">
        <references count="2">
          <reference field="0" count="1" selected="0">
            <x v="155"/>
          </reference>
          <reference field="1" count="1">
            <x v="151"/>
          </reference>
        </references>
      </pivotArea>
    </format>
    <format dxfId="345">
      <pivotArea dataOnly="0" labelOnly="1" fieldPosition="0">
        <references count="2">
          <reference field="0" count="1" selected="0">
            <x v="156"/>
          </reference>
          <reference field="1" count="1">
            <x v="183"/>
          </reference>
        </references>
      </pivotArea>
    </format>
    <format dxfId="344">
      <pivotArea dataOnly="0" labelOnly="1" fieldPosition="0">
        <references count="2">
          <reference field="0" count="1" selected="0">
            <x v="157"/>
          </reference>
          <reference field="1" count="1">
            <x v="184"/>
          </reference>
        </references>
      </pivotArea>
    </format>
    <format dxfId="343">
      <pivotArea dataOnly="0" labelOnly="1" fieldPosition="0">
        <references count="2">
          <reference field="0" count="1" selected="0">
            <x v="158"/>
          </reference>
          <reference field="1" count="1">
            <x v="185"/>
          </reference>
        </references>
      </pivotArea>
    </format>
    <format dxfId="342">
      <pivotArea dataOnly="0" labelOnly="1" fieldPosition="0">
        <references count="2">
          <reference field="0" count="1" selected="0">
            <x v="159"/>
          </reference>
          <reference field="1" count="1">
            <x v="187"/>
          </reference>
        </references>
      </pivotArea>
    </format>
    <format dxfId="341">
      <pivotArea dataOnly="0" labelOnly="1" fieldPosition="0">
        <references count="2">
          <reference field="0" count="1" selected="0">
            <x v="160"/>
          </reference>
          <reference field="1" count="1">
            <x v="188"/>
          </reference>
        </references>
      </pivotArea>
    </format>
    <format dxfId="340">
      <pivotArea dataOnly="0" labelOnly="1" fieldPosition="0">
        <references count="2">
          <reference field="0" count="1" selected="0">
            <x v="161"/>
          </reference>
          <reference field="1" count="1">
            <x v="189"/>
          </reference>
        </references>
      </pivotArea>
    </format>
    <format dxfId="339">
      <pivotArea dataOnly="0" labelOnly="1" fieldPosition="0">
        <references count="2">
          <reference field="0" count="1" selected="0">
            <x v="162"/>
          </reference>
          <reference field="1" count="1">
            <x v="190"/>
          </reference>
        </references>
      </pivotArea>
    </format>
    <format dxfId="338">
      <pivotArea dataOnly="0" labelOnly="1" fieldPosition="0">
        <references count="2">
          <reference field="0" count="1" selected="0">
            <x v="163"/>
          </reference>
          <reference field="1" count="1">
            <x v="7"/>
          </reference>
        </references>
      </pivotArea>
    </format>
    <format dxfId="337">
      <pivotArea dataOnly="0" labelOnly="1" fieldPosition="0">
        <references count="2">
          <reference field="0" count="1" selected="0">
            <x v="164"/>
          </reference>
          <reference field="1" count="1">
            <x v="191"/>
          </reference>
        </references>
      </pivotArea>
    </format>
    <format dxfId="336">
      <pivotArea dataOnly="0" labelOnly="1" fieldPosition="0">
        <references count="2">
          <reference field="0" count="1" selected="0">
            <x v="165"/>
          </reference>
          <reference field="1" count="1">
            <x v="163"/>
          </reference>
        </references>
      </pivotArea>
    </format>
    <format dxfId="335">
      <pivotArea dataOnly="0" labelOnly="1" fieldPosition="0">
        <references count="2">
          <reference field="0" count="1" selected="0">
            <x v="166"/>
          </reference>
          <reference field="1" count="1">
            <x v="193"/>
          </reference>
        </references>
      </pivotArea>
    </format>
    <format dxfId="334">
      <pivotArea dataOnly="0" labelOnly="1" fieldPosition="0">
        <references count="2">
          <reference field="0" count="1" selected="0">
            <x v="167"/>
          </reference>
          <reference field="1" count="1">
            <x v="194"/>
          </reference>
        </references>
      </pivotArea>
    </format>
    <format dxfId="333">
      <pivotArea dataOnly="0" labelOnly="1" fieldPosition="0">
        <references count="2">
          <reference field="0" count="1" selected="0">
            <x v="168"/>
          </reference>
          <reference field="1" count="1">
            <x v="195"/>
          </reference>
        </references>
      </pivotArea>
    </format>
    <format dxfId="332">
      <pivotArea dataOnly="0" labelOnly="1" fieldPosition="0">
        <references count="2">
          <reference field="0" count="1" selected="0">
            <x v="169"/>
          </reference>
          <reference field="1" count="1">
            <x v="196"/>
          </reference>
        </references>
      </pivotArea>
    </format>
    <format dxfId="331">
      <pivotArea dataOnly="0" labelOnly="1" fieldPosition="0">
        <references count="2">
          <reference field="0" count="1" selected="0">
            <x v="170"/>
          </reference>
          <reference field="1" count="2">
            <x v="161"/>
            <x v="258"/>
          </reference>
        </references>
      </pivotArea>
    </format>
    <format dxfId="330">
      <pivotArea dataOnly="0" labelOnly="1" fieldPosition="0">
        <references count="2">
          <reference field="0" count="1" selected="0">
            <x v="171"/>
          </reference>
          <reference field="1" count="1">
            <x v="197"/>
          </reference>
        </references>
      </pivotArea>
    </format>
    <format dxfId="329">
      <pivotArea dataOnly="0" labelOnly="1" fieldPosition="0">
        <references count="2">
          <reference field="0" count="1" selected="0">
            <x v="172"/>
          </reference>
          <reference field="1" count="1">
            <x v="198"/>
          </reference>
        </references>
      </pivotArea>
    </format>
    <format dxfId="328">
      <pivotArea dataOnly="0" labelOnly="1" fieldPosition="0">
        <references count="2">
          <reference field="0" count="1" selected="0">
            <x v="173"/>
          </reference>
          <reference field="1" count="1">
            <x v="199"/>
          </reference>
        </references>
      </pivotArea>
    </format>
    <format dxfId="327">
      <pivotArea dataOnly="0" labelOnly="1" fieldPosition="0">
        <references count="2">
          <reference field="0" count="1" selected="0">
            <x v="174"/>
          </reference>
          <reference field="1" count="1">
            <x v="227"/>
          </reference>
        </references>
      </pivotArea>
    </format>
    <format dxfId="326">
      <pivotArea dataOnly="0" labelOnly="1" fieldPosition="0">
        <references count="2">
          <reference field="0" count="1" selected="0">
            <x v="175"/>
          </reference>
          <reference field="1" count="1">
            <x v="203"/>
          </reference>
        </references>
      </pivotArea>
    </format>
    <format dxfId="325">
      <pivotArea dataOnly="0" labelOnly="1" fieldPosition="0">
        <references count="2">
          <reference field="0" count="1" selected="0">
            <x v="176"/>
          </reference>
          <reference field="1" count="1">
            <x v="206"/>
          </reference>
        </references>
      </pivotArea>
    </format>
    <format dxfId="324">
      <pivotArea dataOnly="0" labelOnly="1" fieldPosition="0">
        <references count="2">
          <reference field="0" count="1" selected="0">
            <x v="177"/>
          </reference>
          <reference field="1" count="1">
            <x v="209"/>
          </reference>
        </references>
      </pivotArea>
    </format>
    <format dxfId="323">
      <pivotArea dataOnly="0" labelOnly="1" fieldPosition="0">
        <references count="2">
          <reference field="0" count="1" selected="0">
            <x v="178"/>
          </reference>
          <reference field="1" count="1">
            <x v="211"/>
          </reference>
        </references>
      </pivotArea>
    </format>
    <format dxfId="322">
      <pivotArea dataOnly="0" labelOnly="1" fieldPosition="0">
        <references count="2">
          <reference field="0" count="1" selected="0">
            <x v="179"/>
          </reference>
          <reference field="1" count="1">
            <x v="212"/>
          </reference>
        </references>
      </pivotArea>
    </format>
    <format dxfId="321">
      <pivotArea dataOnly="0" labelOnly="1" fieldPosition="0">
        <references count="2">
          <reference field="0" count="1" selected="0">
            <x v="180"/>
          </reference>
          <reference field="1" count="1">
            <x v="213"/>
          </reference>
        </references>
      </pivotArea>
    </format>
    <format dxfId="320">
      <pivotArea dataOnly="0" labelOnly="1" fieldPosition="0">
        <references count="2">
          <reference field="0" count="1" selected="0">
            <x v="181"/>
          </reference>
          <reference field="1" count="1">
            <x v="214"/>
          </reference>
        </references>
      </pivotArea>
    </format>
    <format dxfId="319">
      <pivotArea dataOnly="0" labelOnly="1" fieldPosition="0">
        <references count="2">
          <reference field="0" count="1" selected="0">
            <x v="182"/>
          </reference>
          <reference field="1" count="1">
            <x v="215"/>
          </reference>
        </references>
      </pivotArea>
    </format>
    <format dxfId="318">
      <pivotArea dataOnly="0" labelOnly="1" fieldPosition="0">
        <references count="2">
          <reference field="0" count="1" selected="0">
            <x v="183"/>
          </reference>
          <reference field="1" count="1">
            <x v="216"/>
          </reference>
        </references>
      </pivotArea>
    </format>
    <format dxfId="317">
      <pivotArea dataOnly="0" labelOnly="1" fieldPosition="0">
        <references count="2">
          <reference field="0" count="1" selected="0">
            <x v="184"/>
          </reference>
          <reference field="1" count="1">
            <x v="218"/>
          </reference>
        </references>
      </pivotArea>
    </format>
    <format dxfId="316">
      <pivotArea dataOnly="0" labelOnly="1" fieldPosition="0">
        <references count="2">
          <reference field="0" count="1" selected="0">
            <x v="185"/>
          </reference>
          <reference field="1" count="1">
            <x v="219"/>
          </reference>
        </references>
      </pivotArea>
    </format>
    <format dxfId="315">
      <pivotArea dataOnly="0" labelOnly="1" fieldPosition="0">
        <references count="2">
          <reference field="0" count="1" selected="0">
            <x v="186"/>
          </reference>
          <reference field="1" count="1">
            <x v="220"/>
          </reference>
        </references>
      </pivotArea>
    </format>
    <format dxfId="314">
      <pivotArea dataOnly="0" labelOnly="1" fieldPosition="0">
        <references count="2">
          <reference field="0" count="1" selected="0">
            <x v="187"/>
          </reference>
          <reference field="1" count="2">
            <x v="223"/>
            <x v="254"/>
          </reference>
        </references>
      </pivotArea>
    </format>
    <format dxfId="313">
      <pivotArea dataOnly="0" labelOnly="1" fieldPosition="0">
        <references count="2">
          <reference field="0" count="1" selected="0">
            <x v="188"/>
          </reference>
          <reference field="1" count="1">
            <x v="224"/>
          </reference>
        </references>
      </pivotArea>
    </format>
    <format dxfId="312">
      <pivotArea dataOnly="0" labelOnly="1" fieldPosition="0">
        <references count="2">
          <reference field="0" count="1" selected="0">
            <x v="189"/>
          </reference>
          <reference field="1" count="1">
            <x v="225"/>
          </reference>
        </references>
      </pivotArea>
    </format>
    <format dxfId="311">
      <pivotArea dataOnly="0" labelOnly="1" fieldPosition="0">
        <references count="2">
          <reference field="0" count="1" selected="0">
            <x v="190"/>
          </reference>
          <reference field="1" count="1">
            <x v="129"/>
          </reference>
        </references>
      </pivotArea>
    </format>
    <format dxfId="310">
      <pivotArea dataOnly="0" labelOnly="1" fieldPosition="0">
        <references count="2">
          <reference field="0" count="1" selected="0">
            <x v="191"/>
          </reference>
          <reference field="1" count="1">
            <x v="229"/>
          </reference>
        </references>
      </pivotArea>
    </format>
    <format dxfId="309">
      <pivotArea dataOnly="0" labelOnly="1" fieldPosition="0">
        <references count="2">
          <reference field="0" count="1" selected="0">
            <x v="192"/>
          </reference>
          <reference field="1" count="1">
            <x v="230"/>
          </reference>
        </references>
      </pivotArea>
    </format>
    <format dxfId="308">
      <pivotArea dataOnly="0" labelOnly="1" fieldPosition="0">
        <references count="2">
          <reference field="0" count="1" selected="0">
            <x v="193"/>
          </reference>
          <reference field="1" count="1">
            <x v="231"/>
          </reference>
        </references>
      </pivotArea>
    </format>
    <format dxfId="307">
      <pivotArea dataOnly="0" labelOnly="1" fieldPosition="0">
        <references count="2">
          <reference field="0" count="1" selected="0">
            <x v="194"/>
          </reference>
          <reference field="1" count="1">
            <x v="233"/>
          </reference>
        </references>
      </pivotArea>
    </format>
    <format dxfId="306">
      <pivotArea dataOnly="0" labelOnly="1" fieldPosition="0">
        <references count="2">
          <reference field="0" count="1" selected="0">
            <x v="195"/>
          </reference>
          <reference field="1" count="1">
            <x v="232"/>
          </reference>
        </references>
      </pivotArea>
    </format>
    <format dxfId="305">
      <pivotArea dataOnly="0" labelOnly="1" fieldPosition="0">
        <references count="2">
          <reference field="0" count="1" selected="0">
            <x v="196"/>
          </reference>
          <reference field="1" count="1">
            <x v="201"/>
          </reference>
        </references>
      </pivotArea>
    </format>
    <format dxfId="304">
      <pivotArea dataOnly="0" labelOnly="1" fieldPosition="0">
        <references count="2">
          <reference field="0" count="1" selected="0">
            <x v="197"/>
          </reference>
          <reference field="1" count="1">
            <x v="244"/>
          </reference>
        </references>
      </pivotArea>
    </format>
    <format dxfId="303">
      <pivotArea dataOnly="0" labelOnly="1" fieldPosition="0">
        <references count="2">
          <reference field="0" count="1" selected="0">
            <x v="198"/>
          </reference>
          <reference field="1" count="2">
            <x v="238"/>
            <x v="239"/>
          </reference>
        </references>
      </pivotArea>
    </format>
    <format dxfId="302">
      <pivotArea dataOnly="0" labelOnly="1" fieldPosition="0">
        <references count="2">
          <reference field="0" count="1" selected="0">
            <x v="199"/>
          </reference>
          <reference field="1" count="1">
            <x v="243"/>
          </reference>
        </references>
      </pivotArea>
    </format>
    <format dxfId="301">
      <pivotArea dataOnly="0" labelOnly="1" fieldPosition="0">
        <references count="2">
          <reference field="0" count="1" selected="0">
            <x v="200"/>
          </reference>
          <reference field="1" count="1">
            <x v="245"/>
          </reference>
        </references>
      </pivotArea>
    </format>
    <format dxfId="300">
      <pivotArea dataOnly="0" labelOnly="1" fieldPosition="0">
        <references count="2">
          <reference field="0" count="1" selected="0">
            <x v="201"/>
          </reference>
          <reference field="1" count="1">
            <x v="247"/>
          </reference>
        </references>
      </pivotArea>
    </format>
    <format dxfId="299">
      <pivotArea dataOnly="0" labelOnly="1" fieldPosition="0">
        <references count="2">
          <reference field="0" count="1" selected="0">
            <x v="202"/>
          </reference>
          <reference field="1" count="13">
            <x v="50"/>
            <x v="102"/>
            <x v="159"/>
            <x v="164"/>
            <x v="179"/>
            <x v="182"/>
            <x v="192"/>
            <x v="217"/>
            <x v="240"/>
            <x v="242"/>
            <x v="250"/>
            <x v="251"/>
            <x v="252"/>
          </reference>
        </references>
      </pivotArea>
    </format>
    <format dxfId="298">
      <pivotArea dataOnly="0" labelOnly="1" fieldPosition="0">
        <references count="2">
          <reference field="0" count="1" selected="0">
            <x v="203"/>
          </reference>
          <reference field="1" count="1">
            <x v="200"/>
          </reference>
        </references>
      </pivotArea>
    </format>
    <format dxfId="297">
      <pivotArea dataOnly="0" labelOnly="1" fieldPosition="0">
        <references count="2">
          <reference field="0" count="1" selected="0">
            <x v="204"/>
          </reference>
          <reference field="1" count="1">
            <x v="253"/>
          </reference>
        </references>
      </pivotArea>
    </format>
    <format dxfId="296">
      <pivotArea dataOnly="0" labelOnly="1" fieldPosition="0">
        <references count="2">
          <reference field="0" count="1" selected="0">
            <x v="205"/>
          </reference>
          <reference field="1" count="1">
            <x v="208"/>
          </reference>
        </references>
      </pivotArea>
    </format>
    <format dxfId="295">
      <pivotArea dataOnly="0" labelOnly="1" fieldPosition="0">
        <references count="2">
          <reference field="0" count="1" selected="0">
            <x v="206"/>
          </reference>
          <reference field="1" count="1">
            <x v="80"/>
          </reference>
        </references>
      </pivotArea>
    </format>
    <format dxfId="294">
      <pivotArea dataOnly="0" labelOnly="1" fieldPosition="0">
        <references count="2">
          <reference field="0" count="1" selected="0">
            <x v="207"/>
          </reference>
          <reference field="1" count="1">
            <x v="255"/>
          </reference>
        </references>
      </pivotArea>
    </format>
    <format dxfId="293">
      <pivotArea dataOnly="0" labelOnly="1" fieldPosition="0">
        <references count="2">
          <reference field="0" count="1" selected="0">
            <x v="208"/>
          </reference>
          <reference field="1" count="1">
            <x v="256"/>
          </reference>
        </references>
      </pivotArea>
    </format>
    <format dxfId="292">
      <pivotArea dataOnly="0" labelOnly="1" fieldPosition="0">
        <references count="2">
          <reference field="0" count="1" selected="0">
            <x v="209"/>
          </reference>
          <reference field="1" count="1">
            <x v="257"/>
          </reference>
        </references>
      </pivotArea>
    </format>
    <format dxfId="291">
      <pivotArea dataOnly="0" labelOnly="1" fieldPosition="0">
        <references count="2">
          <reference field="0" count="1" selected="0">
            <x v="210"/>
          </reference>
          <reference field="1" count="1">
            <x v="259"/>
          </reference>
        </references>
      </pivotArea>
    </format>
    <format dxfId="290">
      <pivotArea dataOnly="0" labelOnly="1" fieldPosition="0">
        <references count="2">
          <reference field="0" count="1" selected="0">
            <x v="211"/>
          </reference>
          <reference field="1" count="1">
            <x v="260"/>
          </reference>
        </references>
      </pivotArea>
    </format>
    <format dxfId="289">
      <pivotArea dataOnly="0" labelOnly="1" fieldPosition="0">
        <references count="3">
          <reference field="0" count="1" selected="0">
            <x v="0"/>
          </reference>
          <reference field="1" count="1" selected="0">
            <x v="2"/>
          </reference>
          <reference field="3" count="10">
            <x v="2"/>
            <x v="3"/>
            <x v="4"/>
            <x v="5"/>
            <x v="6"/>
            <x v="7"/>
            <x v="8"/>
            <x v="9"/>
            <x v="10"/>
            <x v="11"/>
          </reference>
        </references>
      </pivotArea>
    </format>
    <format dxfId="288">
      <pivotArea dataOnly="0" labelOnly="1" fieldPosition="0">
        <references count="3">
          <reference field="0" count="1" selected="0">
            <x v="1"/>
          </reference>
          <reference field="1" count="1" selected="0">
            <x v="3"/>
          </reference>
          <reference field="3" count="10">
            <x v="1"/>
            <x v="2"/>
            <x v="4"/>
            <x v="5"/>
            <x v="6"/>
            <x v="7"/>
            <x v="8"/>
            <x v="9"/>
            <x v="10"/>
            <x v="11"/>
          </reference>
        </references>
      </pivotArea>
    </format>
    <format dxfId="287">
      <pivotArea dataOnly="0" labelOnly="1" fieldPosition="0">
        <references count="3">
          <reference field="0" count="1" selected="0">
            <x v="2"/>
          </reference>
          <reference field="1" count="1" selected="0">
            <x v="228"/>
          </reference>
          <reference field="3" count="3">
            <x v="0"/>
            <x v="1"/>
            <x v="2"/>
          </reference>
        </references>
      </pivotArea>
    </format>
    <format dxfId="286">
      <pivotArea dataOnly="0" labelOnly="1" fieldPosition="0">
        <references count="3">
          <reference field="0" count="1" selected="0">
            <x v="2"/>
          </reference>
          <reference field="1" count="1" selected="0">
            <x v="235"/>
          </reference>
          <reference field="3" count="5">
            <x v="1"/>
            <x v="2"/>
            <x v="3"/>
            <x v="4"/>
            <x v="5"/>
          </reference>
        </references>
      </pivotArea>
    </format>
    <format dxfId="285">
      <pivotArea dataOnly="0" labelOnly="1" fieldPosition="0">
        <references count="3">
          <reference field="0" count="1" selected="0">
            <x v="2"/>
          </reference>
          <reference field="1" count="1" selected="0">
            <x v="236"/>
          </reference>
          <reference field="3" count="0"/>
        </references>
      </pivotArea>
    </format>
    <format dxfId="284">
      <pivotArea dataOnly="0" labelOnly="1" fieldPosition="0">
        <references count="3">
          <reference field="0" count="1" selected="0">
            <x v="2"/>
          </reference>
          <reference field="1" count="1" selected="0">
            <x v="237"/>
          </reference>
          <reference field="3" count="6">
            <x v="2"/>
            <x v="3"/>
            <x v="4"/>
            <x v="5"/>
            <x v="6"/>
            <x v="7"/>
          </reference>
        </references>
      </pivotArea>
    </format>
    <format dxfId="283">
      <pivotArea dataOnly="0" labelOnly="1" fieldPosition="0">
        <references count="3">
          <reference field="0" count="1" selected="0">
            <x v="3"/>
          </reference>
          <reference field="1" count="1" selected="0">
            <x v="4"/>
          </reference>
          <reference field="3" count="1">
            <x v="5"/>
          </reference>
        </references>
      </pivotArea>
    </format>
    <format dxfId="282">
      <pivotArea dataOnly="0" labelOnly="1" fieldPosition="0">
        <references count="3">
          <reference field="0" count="1" selected="0">
            <x v="3"/>
          </reference>
          <reference field="1" count="1" selected="0">
            <x v="5"/>
          </reference>
          <reference field="3" count="6">
            <x v="0"/>
            <x v="1"/>
            <x v="2"/>
            <x v="3"/>
            <x v="4"/>
            <x v="5"/>
          </reference>
        </references>
      </pivotArea>
    </format>
    <format dxfId="281">
      <pivotArea dataOnly="0" labelOnly="1" fieldPosition="0">
        <references count="3">
          <reference field="0" count="1" selected="0">
            <x v="3"/>
          </reference>
          <reference field="1" count="1" selected="0">
            <x v="6"/>
          </reference>
          <reference field="3" count="6">
            <x v="0"/>
            <x v="1"/>
            <x v="2"/>
            <x v="3"/>
            <x v="4"/>
            <x v="5"/>
          </reference>
        </references>
      </pivotArea>
    </format>
    <format dxfId="280">
      <pivotArea dataOnly="0" labelOnly="1" fieldPosition="0">
        <references count="3">
          <reference field="0" count="1" selected="0">
            <x v="3"/>
          </reference>
          <reference field="1" count="1" selected="0">
            <x v="92"/>
          </reference>
          <reference field="3" count="5">
            <x v="1"/>
            <x v="2"/>
            <x v="3"/>
            <x v="4"/>
            <x v="5"/>
          </reference>
        </references>
      </pivotArea>
    </format>
    <format dxfId="279">
      <pivotArea dataOnly="0" labelOnly="1" fieldPosition="0">
        <references count="3">
          <reference field="0" count="1" selected="0">
            <x v="4"/>
          </reference>
          <reference field="1" count="1" selected="0">
            <x v="8"/>
          </reference>
          <reference field="3" count="0"/>
        </references>
      </pivotArea>
    </format>
    <format dxfId="278">
      <pivotArea dataOnly="0" labelOnly="1" fieldPosition="0">
        <references count="3">
          <reference field="0" count="1" selected="0">
            <x v="5"/>
          </reference>
          <reference field="1" count="1" selected="0">
            <x v="9"/>
          </reference>
          <reference field="3" count="3">
            <x v="9"/>
            <x v="10"/>
            <x v="11"/>
          </reference>
        </references>
      </pivotArea>
    </format>
    <format dxfId="277">
      <pivotArea dataOnly="0" labelOnly="1" fieldPosition="0">
        <references count="3">
          <reference field="0" count="1" selected="0">
            <x v="6"/>
          </reference>
          <reference field="1" count="1" selected="0">
            <x v="10"/>
          </reference>
          <reference field="3" count="1">
            <x v="11"/>
          </reference>
        </references>
      </pivotArea>
    </format>
    <format dxfId="276">
      <pivotArea dataOnly="0" labelOnly="1" fieldPosition="0">
        <references count="3">
          <reference field="0" count="1" selected="0">
            <x v="6"/>
          </reference>
          <reference field="1" count="1" selected="0">
            <x v="11"/>
          </reference>
          <reference field="3" count="0"/>
        </references>
      </pivotArea>
    </format>
    <format dxfId="275">
      <pivotArea dataOnly="0" labelOnly="1" fieldPosition="0">
        <references count="3">
          <reference field="0" count="1" selected="0">
            <x v="7"/>
          </reference>
          <reference field="1" count="1" selected="0">
            <x v="12"/>
          </reference>
          <reference field="3" count="2">
            <x v="0"/>
            <x v="1"/>
          </reference>
        </references>
      </pivotArea>
    </format>
    <format dxfId="274">
      <pivotArea dataOnly="0" labelOnly="1" fieldPosition="0">
        <references count="3">
          <reference field="0" count="1" selected="0">
            <x v="8"/>
          </reference>
          <reference field="1" count="1" selected="0">
            <x v="15"/>
          </reference>
          <reference field="3" count="2">
            <x v="0"/>
            <x v="1"/>
          </reference>
        </references>
      </pivotArea>
    </format>
    <format dxfId="273">
      <pivotArea dataOnly="0" labelOnly="1" fieldPosition="0">
        <references count="3">
          <reference field="0" count="1" selected="0">
            <x v="8"/>
          </reference>
          <reference field="1" count="1" selected="0">
            <x v="17"/>
          </reference>
          <reference field="3" count="2">
            <x v="0"/>
            <x v="1"/>
          </reference>
        </references>
      </pivotArea>
    </format>
    <format dxfId="272">
      <pivotArea dataOnly="0" labelOnly="1" fieldPosition="0">
        <references count="3">
          <reference field="0" count="1" selected="0">
            <x v="9"/>
          </reference>
          <reference field="1" count="1" selected="0">
            <x v="47"/>
          </reference>
          <reference field="3" count="4">
            <x v="8"/>
            <x v="9"/>
            <x v="10"/>
            <x v="11"/>
          </reference>
        </references>
      </pivotArea>
    </format>
    <format dxfId="271">
      <pivotArea dataOnly="0" labelOnly="1" fieldPosition="0">
        <references count="3">
          <reference field="0" count="1" selected="0">
            <x v="10"/>
          </reference>
          <reference field="1" count="1" selected="0">
            <x v="13"/>
          </reference>
          <reference field="3" count="5">
            <x v="7"/>
            <x v="8"/>
            <x v="9"/>
            <x v="10"/>
            <x v="11"/>
          </reference>
        </references>
      </pivotArea>
    </format>
    <format dxfId="270">
      <pivotArea dataOnly="0" labelOnly="1" fieldPosition="0">
        <references count="3">
          <reference field="0" count="1" selected="0">
            <x v="11"/>
          </reference>
          <reference field="1" count="1" selected="0">
            <x v="14"/>
          </reference>
          <reference field="3" count="3">
            <x v="0"/>
            <x v="1"/>
            <x v="2"/>
          </reference>
        </references>
      </pivotArea>
    </format>
    <format dxfId="269">
      <pivotArea dataOnly="0" labelOnly="1" fieldPosition="0">
        <references count="3">
          <reference field="0" count="1" selected="0">
            <x v="12"/>
          </reference>
          <reference field="1" count="1" selected="0">
            <x v="22"/>
          </reference>
          <reference field="3" count="2">
            <x v="6"/>
            <x v="7"/>
          </reference>
        </references>
      </pivotArea>
    </format>
    <format dxfId="268">
      <pivotArea dataOnly="0" labelOnly="1" fieldPosition="0">
        <references count="3">
          <reference field="0" count="1" selected="0">
            <x v="13"/>
          </reference>
          <reference field="1" count="1" selected="0">
            <x v="249"/>
          </reference>
          <reference field="3" count="4">
            <x v="0"/>
            <x v="1"/>
            <x v="2"/>
            <x v="3"/>
          </reference>
        </references>
      </pivotArea>
    </format>
    <format dxfId="267">
      <pivotArea dataOnly="0" labelOnly="1" fieldPosition="0">
        <references count="3">
          <reference field="0" count="1" selected="0">
            <x v="14"/>
          </reference>
          <reference field="1" count="1" selected="0">
            <x v="16"/>
          </reference>
          <reference field="3" count="6">
            <x v="1"/>
            <x v="2"/>
            <x v="3"/>
            <x v="4"/>
            <x v="5"/>
            <x v="6"/>
          </reference>
        </references>
      </pivotArea>
    </format>
    <format dxfId="266">
      <pivotArea dataOnly="0" labelOnly="1" fieldPosition="0">
        <references count="3">
          <reference field="0" count="1" selected="0">
            <x v="14"/>
          </reference>
          <reference field="1" count="1" selected="0">
            <x v="248"/>
          </reference>
          <reference field="3" count="0"/>
        </references>
      </pivotArea>
    </format>
    <format dxfId="265">
      <pivotArea dataOnly="0" labelOnly="1" fieldPosition="0">
        <references count="3">
          <reference field="0" count="1" selected="0">
            <x v="15"/>
          </reference>
          <reference field="1" count="1" selected="0">
            <x v="19"/>
          </reference>
          <reference field="3" count="10">
            <x v="0"/>
            <x v="1"/>
            <x v="2"/>
            <x v="3"/>
            <x v="4"/>
            <x v="5"/>
            <x v="6"/>
            <x v="7"/>
            <x v="8"/>
            <x v="9"/>
          </reference>
        </references>
      </pivotArea>
    </format>
    <format dxfId="264">
      <pivotArea dataOnly="0" labelOnly="1" fieldPosition="0">
        <references count="3">
          <reference field="0" count="1" selected="0">
            <x v="15"/>
          </reference>
          <reference field="1" count="1" selected="0">
            <x v="20"/>
          </reference>
          <reference field="3" count="10">
            <x v="0"/>
            <x v="1"/>
            <x v="2"/>
            <x v="3"/>
            <x v="4"/>
            <x v="5"/>
            <x v="6"/>
            <x v="7"/>
            <x v="8"/>
            <x v="9"/>
          </reference>
        </references>
      </pivotArea>
    </format>
    <format dxfId="263">
      <pivotArea dataOnly="0" labelOnly="1" fieldPosition="0">
        <references count="3">
          <reference field="0" count="1" selected="0">
            <x v="15"/>
          </reference>
          <reference field="1" count="1" selected="0">
            <x v="221"/>
          </reference>
          <reference field="3" count="1">
            <x v="2"/>
          </reference>
        </references>
      </pivotArea>
    </format>
    <format dxfId="262">
      <pivotArea dataOnly="0" labelOnly="1" fieldPosition="0">
        <references count="3">
          <reference field="0" count="1" selected="0">
            <x v="16"/>
          </reference>
          <reference field="1" count="1" selected="0">
            <x v="21"/>
          </reference>
          <reference field="3" count="3">
            <x v="0"/>
            <x v="1"/>
            <x v="2"/>
          </reference>
        </references>
      </pivotArea>
    </format>
    <format dxfId="261">
      <pivotArea dataOnly="0" labelOnly="1" fieldPosition="0">
        <references count="3">
          <reference field="0" count="1" selected="0">
            <x v="17"/>
          </reference>
          <reference field="1" count="1" selected="0">
            <x v="23"/>
          </reference>
          <reference field="3" count="1">
            <x v="1"/>
          </reference>
        </references>
      </pivotArea>
    </format>
    <format dxfId="260">
      <pivotArea dataOnly="0" labelOnly="1" fieldPosition="0">
        <references count="3">
          <reference field="0" count="1" selected="0">
            <x v="18"/>
          </reference>
          <reference field="1" count="1" selected="0">
            <x v="25"/>
          </reference>
          <reference field="3" count="9">
            <x v="1"/>
            <x v="2"/>
            <x v="4"/>
            <x v="5"/>
            <x v="6"/>
            <x v="7"/>
            <x v="8"/>
            <x v="9"/>
            <x v="10"/>
          </reference>
        </references>
      </pivotArea>
    </format>
    <format dxfId="259">
      <pivotArea dataOnly="0" labelOnly="1" fieldPosition="0">
        <references count="3">
          <reference field="0" count="1" selected="0">
            <x v="19"/>
          </reference>
          <reference field="1" count="1" selected="0">
            <x v="29"/>
          </reference>
          <reference field="3" count="0"/>
        </references>
      </pivotArea>
    </format>
    <format dxfId="258">
      <pivotArea dataOnly="0" labelOnly="1" fieldPosition="0">
        <references count="3">
          <reference field="0" count="1" selected="0">
            <x v="20"/>
          </reference>
          <reference field="1" count="1" selected="0">
            <x v="30"/>
          </reference>
          <reference field="3" count="11">
            <x v="1"/>
            <x v="2"/>
            <x v="3"/>
            <x v="4"/>
            <x v="5"/>
            <x v="6"/>
            <x v="7"/>
            <x v="8"/>
            <x v="9"/>
            <x v="10"/>
            <x v="11"/>
          </reference>
        </references>
      </pivotArea>
    </format>
    <format dxfId="257">
      <pivotArea dataOnly="0" labelOnly="1" fieldPosition="0">
        <references count="3">
          <reference field="0" count="1" selected="0">
            <x v="21"/>
          </reference>
          <reference field="1" count="1" selected="0">
            <x v="244"/>
          </reference>
          <reference field="3" count="9">
            <x v="0"/>
            <x v="1"/>
            <x v="2"/>
            <x v="3"/>
            <x v="4"/>
            <x v="5"/>
            <x v="6"/>
            <x v="7"/>
            <x v="8"/>
          </reference>
        </references>
      </pivotArea>
    </format>
    <format dxfId="256">
      <pivotArea dataOnly="0" labelOnly="1" fieldPosition="0">
        <references count="3">
          <reference field="0" count="1" selected="0">
            <x v="22"/>
          </reference>
          <reference field="1" count="1" selected="0">
            <x v="132"/>
          </reference>
          <reference field="3" count="4">
            <x v="0"/>
            <x v="1"/>
            <x v="2"/>
            <x v="3"/>
          </reference>
        </references>
      </pivotArea>
    </format>
    <format dxfId="255">
      <pivotArea dataOnly="0" labelOnly="1" fieldPosition="0">
        <references count="3">
          <reference field="0" count="1" selected="0">
            <x v="22"/>
          </reference>
          <reference field="1" count="1" selected="0">
            <x v="234"/>
          </reference>
          <reference field="3" count="4">
            <x v="0"/>
            <x v="1"/>
            <x v="2"/>
            <x v="3"/>
          </reference>
        </references>
      </pivotArea>
    </format>
    <format dxfId="254">
      <pivotArea dataOnly="0" labelOnly="1" fieldPosition="0">
        <references count="3">
          <reference field="0" count="1" selected="0">
            <x v="23"/>
          </reference>
          <reference field="1" count="1" selected="0">
            <x v="31"/>
          </reference>
          <reference field="3" count="9">
            <x v="0"/>
            <x v="1"/>
            <x v="2"/>
            <x v="3"/>
            <x v="4"/>
            <x v="5"/>
            <x v="6"/>
            <x v="7"/>
            <x v="8"/>
          </reference>
        </references>
      </pivotArea>
    </format>
    <format dxfId="253">
      <pivotArea dataOnly="0" labelOnly="1" fieldPosition="0">
        <references count="3">
          <reference field="0" count="1" selected="0">
            <x v="24"/>
          </reference>
          <reference field="1" count="1" selected="0">
            <x v="32"/>
          </reference>
          <reference field="3" count="4">
            <x v="8"/>
            <x v="9"/>
            <x v="10"/>
            <x v="11"/>
          </reference>
        </references>
      </pivotArea>
    </format>
    <format dxfId="252">
      <pivotArea dataOnly="0" labelOnly="1" fieldPosition="0">
        <references count="3">
          <reference field="0" count="1" selected="0">
            <x v="25"/>
          </reference>
          <reference field="1" count="1" selected="0">
            <x v="93"/>
          </reference>
          <reference field="3" count="1">
            <x v="11"/>
          </reference>
        </references>
      </pivotArea>
    </format>
    <format dxfId="251">
      <pivotArea dataOnly="0" labelOnly="1" fieldPosition="0">
        <references count="3">
          <reference field="0" count="1" selected="0">
            <x v="26"/>
          </reference>
          <reference field="1" count="1" selected="0">
            <x v="33"/>
          </reference>
          <reference field="3" count="3">
            <x v="6"/>
            <x v="7"/>
            <x v="8"/>
          </reference>
        </references>
      </pivotArea>
    </format>
    <format dxfId="250">
      <pivotArea dataOnly="0" labelOnly="1" fieldPosition="0">
        <references count="3">
          <reference field="0" count="1" selected="0">
            <x v="27"/>
          </reference>
          <reference field="1" count="1" selected="0">
            <x v="34"/>
          </reference>
          <reference field="3" count="7">
            <x v="0"/>
            <x v="1"/>
            <x v="2"/>
            <x v="3"/>
            <x v="4"/>
            <x v="5"/>
            <x v="6"/>
          </reference>
        </references>
      </pivotArea>
    </format>
    <format dxfId="249">
      <pivotArea dataOnly="0" labelOnly="1" fieldPosition="0">
        <references count="3">
          <reference field="0" count="1" selected="0">
            <x v="28"/>
          </reference>
          <reference field="1" count="1" selected="0">
            <x v="35"/>
          </reference>
          <reference field="3" count="2">
            <x v="0"/>
            <x v="1"/>
          </reference>
        </references>
      </pivotArea>
    </format>
    <format dxfId="248">
      <pivotArea dataOnly="0" labelOnly="1" fieldPosition="0">
        <references count="3">
          <reference field="0" count="1" selected="0">
            <x v="29"/>
          </reference>
          <reference field="1" count="1" selected="0">
            <x v="1"/>
          </reference>
          <reference field="3" count="11">
            <x v="1"/>
            <x v="2"/>
            <x v="3"/>
            <x v="4"/>
            <x v="5"/>
            <x v="6"/>
            <x v="7"/>
            <x v="8"/>
            <x v="9"/>
            <x v="10"/>
            <x v="11"/>
          </reference>
        </references>
      </pivotArea>
    </format>
    <format dxfId="247">
      <pivotArea dataOnly="0" labelOnly="1" fieldPosition="0">
        <references count="3">
          <reference field="0" count="1" selected="0">
            <x v="29"/>
          </reference>
          <reference field="1" count="1" selected="0">
            <x v="37"/>
          </reference>
          <reference field="3" count="7">
            <x v="0"/>
            <x v="1"/>
            <x v="2"/>
            <x v="3"/>
            <x v="4"/>
            <x v="5"/>
            <x v="6"/>
          </reference>
        </references>
      </pivotArea>
    </format>
    <format dxfId="246">
      <pivotArea dataOnly="0" labelOnly="1" fieldPosition="0">
        <references count="3">
          <reference field="0" count="1" selected="0">
            <x v="29"/>
          </reference>
          <reference field="1" count="1" selected="0">
            <x v="38"/>
          </reference>
          <reference field="3" count="1">
            <x v="0"/>
          </reference>
        </references>
      </pivotArea>
    </format>
    <format dxfId="245">
      <pivotArea dataOnly="0" labelOnly="1" fieldPosition="0">
        <references count="3">
          <reference field="0" count="1" selected="0">
            <x v="30"/>
          </reference>
          <reference field="1" count="1" selected="0">
            <x v="39"/>
          </reference>
          <reference field="3" count="1">
            <x v="0"/>
          </reference>
        </references>
      </pivotArea>
    </format>
    <format dxfId="244">
      <pivotArea dataOnly="0" labelOnly="1" fieldPosition="0">
        <references count="3">
          <reference field="0" count="1" selected="0">
            <x v="31"/>
          </reference>
          <reference field="1" count="1" selected="0">
            <x v="42"/>
          </reference>
          <reference field="3" count="0"/>
        </references>
      </pivotArea>
    </format>
    <format dxfId="243">
      <pivotArea dataOnly="0" labelOnly="1" fieldPosition="0">
        <references count="3">
          <reference field="0" count="1" selected="0">
            <x v="31"/>
          </reference>
          <reference field="1" count="1" selected="0">
            <x v="43"/>
          </reference>
          <reference field="3" count="0"/>
        </references>
      </pivotArea>
    </format>
    <format dxfId="242">
      <pivotArea dataOnly="0" labelOnly="1" fieldPosition="0">
        <references count="3">
          <reference field="0" count="1" selected="0">
            <x v="31"/>
          </reference>
          <reference field="1" count="1" selected="0">
            <x v="44"/>
          </reference>
          <reference field="3" count="6">
            <x v="6"/>
            <x v="7"/>
            <x v="8"/>
            <x v="9"/>
            <x v="10"/>
            <x v="11"/>
          </reference>
        </references>
      </pivotArea>
    </format>
    <format dxfId="241">
      <pivotArea dataOnly="0" labelOnly="1" fieldPosition="0">
        <references count="3">
          <reference field="0" count="1" selected="0">
            <x v="31"/>
          </reference>
          <reference field="1" count="1" selected="0">
            <x v="49"/>
          </reference>
          <reference field="3" count="3">
            <x v="3"/>
            <x v="4"/>
            <x v="5"/>
          </reference>
        </references>
      </pivotArea>
    </format>
    <format dxfId="240">
      <pivotArea dataOnly="0" labelOnly="1" fieldPosition="0">
        <references count="3">
          <reference field="0" count="1" selected="0">
            <x v="31"/>
          </reference>
          <reference field="1" count="1" selected="0">
            <x v="96"/>
          </reference>
          <reference field="3" count="2">
            <x v="2"/>
            <x v="3"/>
          </reference>
        </references>
      </pivotArea>
    </format>
    <format dxfId="239">
      <pivotArea dataOnly="0" labelOnly="1" fieldPosition="0">
        <references count="3">
          <reference field="0" count="1" selected="0">
            <x v="32"/>
          </reference>
          <reference field="1" count="1" selected="0">
            <x v="45"/>
          </reference>
          <reference field="3" count="3">
            <x v="0"/>
            <x v="1"/>
            <x v="2"/>
          </reference>
        </references>
      </pivotArea>
    </format>
    <format dxfId="238">
      <pivotArea dataOnly="0" labelOnly="1" fieldPosition="0">
        <references count="3">
          <reference field="0" count="1" selected="0">
            <x v="33"/>
          </reference>
          <reference field="1" count="1" selected="0">
            <x v="46"/>
          </reference>
          <reference field="3" count="4">
            <x v="8"/>
            <x v="9"/>
            <x v="10"/>
            <x v="11"/>
          </reference>
        </references>
      </pivotArea>
    </format>
    <format dxfId="237">
      <pivotArea dataOnly="0" labelOnly="1" fieldPosition="0">
        <references count="3">
          <reference field="0" count="1" selected="0">
            <x v="34"/>
          </reference>
          <reference field="1" count="1" selected="0">
            <x v="56"/>
          </reference>
          <reference field="3" count="3">
            <x v="9"/>
            <x v="10"/>
            <x v="11"/>
          </reference>
        </references>
      </pivotArea>
    </format>
    <format dxfId="236">
      <pivotArea dataOnly="0" labelOnly="1" fieldPosition="0">
        <references count="3">
          <reference field="0" count="1" selected="0">
            <x v="34"/>
          </reference>
          <reference field="1" count="1" selected="0">
            <x v="253"/>
          </reference>
          <reference field="3" count="4">
            <x v="8"/>
            <x v="9"/>
            <x v="10"/>
            <x v="11"/>
          </reference>
        </references>
      </pivotArea>
    </format>
    <format dxfId="235">
      <pivotArea dataOnly="0" labelOnly="1" fieldPosition="0">
        <references count="3">
          <reference field="0" count="1" selected="0">
            <x v="35"/>
          </reference>
          <reference field="1" count="1" selected="0">
            <x v="19"/>
          </reference>
          <reference field="3" count="2">
            <x v="10"/>
            <x v="11"/>
          </reference>
        </references>
      </pivotArea>
    </format>
    <format dxfId="234">
      <pivotArea dataOnly="0" labelOnly="1" fieldPosition="0">
        <references count="3">
          <reference field="0" count="1" selected="0">
            <x v="35"/>
          </reference>
          <reference field="1" count="1" selected="0">
            <x v="20"/>
          </reference>
          <reference field="3" count="2">
            <x v="10"/>
            <x v="11"/>
          </reference>
        </references>
      </pivotArea>
    </format>
    <format dxfId="233">
      <pivotArea dataOnly="0" labelOnly="1" fieldPosition="0">
        <references count="3">
          <reference field="0" count="1" selected="0">
            <x v="36"/>
          </reference>
          <reference field="1" count="1" selected="0">
            <x v="47"/>
          </reference>
          <reference field="3" count="7">
            <x v="1"/>
            <x v="2"/>
            <x v="3"/>
            <x v="4"/>
            <x v="5"/>
            <x v="6"/>
            <x v="7"/>
          </reference>
        </references>
      </pivotArea>
    </format>
    <format dxfId="232">
      <pivotArea dataOnly="0" labelOnly="1" fieldPosition="0">
        <references count="3">
          <reference field="0" count="1" selected="0">
            <x v="37"/>
          </reference>
          <reference field="1" count="1" selected="0">
            <x v="105"/>
          </reference>
          <reference field="3" count="0"/>
        </references>
      </pivotArea>
    </format>
    <format dxfId="231">
      <pivotArea dataOnly="0" labelOnly="1" fieldPosition="0">
        <references count="3">
          <reference field="0" count="1" selected="0">
            <x v="38"/>
          </reference>
          <reference field="1" count="1" selected="0">
            <x v="180"/>
          </reference>
          <reference field="3" count="0"/>
        </references>
      </pivotArea>
    </format>
    <format dxfId="230">
      <pivotArea dataOnly="0" labelOnly="1" fieldPosition="0">
        <references count="3">
          <reference field="0" count="1" selected="0">
            <x v="39"/>
          </reference>
          <reference field="1" count="1" selected="0">
            <x v="95"/>
          </reference>
          <reference field="3" count="0"/>
        </references>
      </pivotArea>
    </format>
    <format dxfId="229">
      <pivotArea dataOnly="0" labelOnly="1" fieldPosition="0">
        <references count="3">
          <reference field="0" count="1" selected="0">
            <x v="40"/>
          </reference>
          <reference field="1" count="1" selected="0">
            <x v="36"/>
          </reference>
          <reference field="3" count="8">
            <x v="4"/>
            <x v="5"/>
            <x v="6"/>
            <x v="7"/>
            <x v="8"/>
            <x v="9"/>
            <x v="10"/>
            <x v="11"/>
          </reference>
        </references>
      </pivotArea>
    </format>
    <format dxfId="228">
      <pivotArea dataOnly="0" labelOnly="1" fieldPosition="0">
        <references count="3">
          <reference field="0" count="1" selected="0">
            <x v="41"/>
          </reference>
          <reference field="1" count="1" selected="0">
            <x v="49"/>
          </reference>
          <reference field="3" count="3">
            <x v="0"/>
            <x v="1"/>
            <x v="2"/>
          </reference>
        </references>
      </pivotArea>
    </format>
    <format dxfId="227">
      <pivotArea dataOnly="0" labelOnly="1" fieldPosition="0">
        <references count="3">
          <reference field="0" count="1" selected="0">
            <x v="42"/>
          </reference>
          <reference field="1" count="1" selected="0">
            <x v="52"/>
          </reference>
          <reference field="3" count="2">
            <x v="1"/>
            <x v="2"/>
          </reference>
        </references>
      </pivotArea>
    </format>
    <format dxfId="226">
      <pivotArea dataOnly="0" labelOnly="1" fieldPosition="0">
        <references count="3">
          <reference field="0" count="1" selected="0">
            <x v="43"/>
          </reference>
          <reference field="1" count="1" selected="0">
            <x v="53"/>
          </reference>
          <reference field="3" count="1">
            <x v="0"/>
          </reference>
        </references>
      </pivotArea>
    </format>
    <format dxfId="225">
      <pivotArea dataOnly="0" labelOnly="1" fieldPosition="0">
        <references count="3">
          <reference field="0" count="1" selected="0">
            <x v="44"/>
          </reference>
          <reference field="1" count="1" selected="0">
            <x v="54"/>
          </reference>
          <reference field="3" count="2">
            <x v="10"/>
            <x v="11"/>
          </reference>
        </references>
      </pivotArea>
    </format>
    <format dxfId="224">
      <pivotArea dataOnly="0" labelOnly="1" fieldPosition="0">
        <references count="3">
          <reference field="0" count="1" selected="0">
            <x v="45"/>
          </reference>
          <reference field="1" count="1" selected="0">
            <x v="207"/>
          </reference>
          <reference field="3" count="0"/>
        </references>
      </pivotArea>
    </format>
    <format dxfId="223">
      <pivotArea dataOnly="0" labelOnly="1" fieldPosition="0">
        <references count="3">
          <reference field="0" count="1" selected="0">
            <x v="46"/>
          </reference>
          <reference field="1" count="1" selected="0">
            <x v="48"/>
          </reference>
          <reference field="3" count="3">
            <x v="1"/>
            <x v="2"/>
            <x v="3"/>
          </reference>
        </references>
      </pivotArea>
    </format>
    <format dxfId="222">
      <pivotArea dataOnly="0" labelOnly="1" fieldPosition="0">
        <references count="3">
          <reference field="0" count="1" selected="0">
            <x v="46"/>
          </reference>
          <reference field="1" count="1" selected="0">
            <x v="55"/>
          </reference>
          <reference field="3" count="2">
            <x v="0"/>
            <x v="1"/>
          </reference>
        </references>
      </pivotArea>
    </format>
    <format dxfId="221">
      <pivotArea dataOnly="0" labelOnly="1" fieldPosition="0">
        <references count="3">
          <reference field="0" count="1" selected="0">
            <x v="47"/>
          </reference>
          <reference field="1" count="1" selected="0">
            <x v="48"/>
          </reference>
          <reference field="3" count="8">
            <x v="4"/>
            <x v="5"/>
            <x v="6"/>
            <x v="7"/>
            <x v="8"/>
            <x v="9"/>
            <x v="10"/>
            <x v="11"/>
          </reference>
        </references>
      </pivotArea>
    </format>
    <format dxfId="220">
      <pivotArea dataOnly="0" labelOnly="1" fieldPosition="0">
        <references count="3">
          <reference field="0" count="1" selected="0">
            <x v="47"/>
          </reference>
          <reference field="1" count="1" selected="0">
            <x v="112"/>
          </reference>
          <reference field="3" count="8">
            <x v="4"/>
            <x v="5"/>
            <x v="6"/>
            <x v="7"/>
            <x v="8"/>
            <x v="9"/>
            <x v="10"/>
            <x v="11"/>
          </reference>
        </references>
      </pivotArea>
    </format>
    <format dxfId="219">
      <pivotArea dataOnly="0" labelOnly="1" fieldPosition="0">
        <references count="3">
          <reference field="0" count="1" selected="0">
            <x v="47"/>
          </reference>
          <reference field="1" count="1" selected="0">
            <x v="113"/>
          </reference>
          <reference field="3" count="2">
            <x v="6"/>
            <x v="7"/>
          </reference>
        </references>
      </pivotArea>
    </format>
    <format dxfId="218">
      <pivotArea dataOnly="0" labelOnly="1" fieldPosition="0">
        <references count="3">
          <reference field="0" count="1" selected="0">
            <x v="47"/>
          </reference>
          <reference field="1" count="1" selected="0">
            <x v="114"/>
          </reference>
          <reference field="3" count="8">
            <x v="4"/>
            <x v="5"/>
            <x v="6"/>
            <x v="7"/>
            <x v="8"/>
            <x v="9"/>
            <x v="10"/>
            <x v="11"/>
          </reference>
        </references>
      </pivotArea>
    </format>
    <format dxfId="217">
      <pivotArea dataOnly="0" labelOnly="1" fieldPosition="0">
        <references count="3">
          <reference field="0" count="1" selected="0">
            <x v="47"/>
          </reference>
          <reference field="1" count="1" selected="0">
            <x v="115"/>
          </reference>
          <reference field="3" count="8">
            <x v="4"/>
            <x v="5"/>
            <x v="6"/>
            <x v="7"/>
            <x v="8"/>
            <x v="9"/>
            <x v="10"/>
            <x v="11"/>
          </reference>
        </references>
      </pivotArea>
    </format>
    <format dxfId="216">
      <pivotArea dataOnly="0" labelOnly="1" fieldPosition="0">
        <references count="3">
          <reference field="0" count="1" selected="0">
            <x v="47"/>
          </reference>
          <reference field="1" count="1" selected="0">
            <x v="257"/>
          </reference>
          <reference field="3" count="4">
            <x v="8"/>
            <x v="9"/>
            <x v="10"/>
            <x v="11"/>
          </reference>
        </references>
      </pivotArea>
    </format>
    <format dxfId="215">
      <pivotArea dataOnly="0" labelOnly="1" fieldPosition="0">
        <references count="3">
          <reference field="0" count="1" selected="0">
            <x v="48"/>
          </reference>
          <reference field="1" count="1" selected="0">
            <x v="210"/>
          </reference>
          <reference field="3" count="0"/>
        </references>
      </pivotArea>
    </format>
    <format dxfId="214">
      <pivotArea dataOnly="0" labelOnly="1" fieldPosition="0">
        <references count="3">
          <reference field="0" count="1" selected="0">
            <x v="49"/>
          </reference>
          <reference field="1" count="1" selected="0">
            <x v="56"/>
          </reference>
          <reference field="3" count="9">
            <x v="0"/>
            <x v="1"/>
            <x v="2"/>
            <x v="3"/>
            <x v="4"/>
            <x v="5"/>
            <x v="6"/>
            <x v="7"/>
            <x v="8"/>
          </reference>
        </references>
      </pivotArea>
    </format>
    <format dxfId="213">
      <pivotArea dataOnly="0" labelOnly="1" fieldPosition="0">
        <references count="3">
          <reference field="0" count="1" selected="0">
            <x v="50"/>
          </reference>
          <reference field="1" count="1" selected="0">
            <x v="58"/>
          </reference>
          <reference field="3" count="3">
            <x v="9"/>
            <x v="10"/>
            <x v="11"/>
          </reference>
        </references>
      </pivotArea>
    </format>
    <format dxfId="212">
      <pivotArea dataOnly="0" labelOnly="1" fieldPosition="0">
        <references count="3">
          <reference field="0" count="1" selected="0">
            <x v="51"/>
          </reference>
          <reference field="1" count="1" selected="0">
            <x v="59"/>
          </reference>
          <reference field="3" count="1">
            <x v="11"/>
          </reference>
        </references>
      </pivotArea>
    </format>
    <format dxfId="211">
      <pivotArea dataOnly="0" labelOnly="1" fieldPosition="0">
        <references count="3">
          <reference field="0" count="1" selected="0">
            <x v="52"/>
          </reference>
          <reference field="1" count="1" selected="0">
            <x v="62"/>
          </reference>
          <reference field="3" count="5">
            <x v="7"/>
            <x v="8"/>
            <x v="9"/>
            <x v="10"/>
            <x v="11"/>
          </reference>
        </references>
      </pivotArea>
    </format>
    <format dxfId="210">
      <pivotArea dataOnly="0" labelOnly="1" fieldPosition="0">
        <references count="3">
          <reference field="0" count="1" selected="0">
            <x v="53"/>
          </reference>
          <reference field="1" count="1" selected="0">
            <x v="63"/>
          </reference>
          <reference field="3" count="0"/>
        </references>
      </pivotArea>
    </format>
    <format dxfId="209">
      <pivotArea dataOnly="0" labelOnly="1" fieldPosition="0">
        <references count="3">
          <reference field="0" count="1" selected="0">
            <x v="54"/>
          </reference>
          <reference field="1" count="1" selected="0">
            <x v="64"/>
          </reference>
          <reference field="3" count="0"/>
        </references>
      </pivotArea>
    </format>
    <format dxfId="208">
      <pivotArea dataOnly="0" labelOnly="1" fieldPosition="0">
        <references count="3">
          <reference field="0" count="1" selected="0">
            <x v="55"/>
          </reference>
          <reference field="1" count="1" selected="0">
            <x v="65"/>
          </reference>
          <reference field="3" count="0"/>
        </references>
      </pivotArea>
    </format>
    <format dxfId="207">
      <pivotArea dataOnly="0" labelOnly="1" fieldPosition="0">
        <references count="3">
          <reference field="0" count="1" selected="0">
            <x v="55"/>
          </reference>
          <reference field="1" count="1" selected="0">
            <x v="66"/>
          </reference>
          <reference field="3" count="0"/>
        </references>
      </pivotArea>
    </format>
    <format dxfId="206">
      <pivotArea dataOnly="0" labelOnly="1" fieldPosition="0">
        <references count="3">
          <reference field="0" count="1" selected="0">
            <x v="55"/>
          </reference>
          <reference field="1" count="1" selected="0">
            <x v="75"/>
          </reference>
          <reference field="3" count="0"/>
        </references>
      </pivotArea>
    </format>
    <format dxfId="205">
      <pivotArea dataOnly="0" labelOnly="1" fieldPosition="0">
        <references count="3">
          <reference field="0" count="1" selected="0">
            <x v="55"/>
          </reference>
          <reference field="1" count="1" selected="0">
            <x v="150"/>
          </reference>
          <reference field="3" count="6">
            <x v="6"/>
            <x v="7"/>
            <x v="8"/>
            <x v="9"/>
            <x v="10"/>
            <x v="11"/>
          </reference>
        </references>
      </pivotArea>
    </format>
    <format dxfId="204">
      <pivotArea dataOnly="0" labelOnly="1" fieldPosition="0">
        <references count="3">
          <reference field="0" count="1" selected="0">
            <x v="56"/>
          </reference>
          <reference field="1" count="1" selected="0">
            <x v="67"/>
          </reference>
          <reference field="3" count="0"/>
        </references>
      </pivotArea>
    </format>
    <format dxfId="203">
      <pivotArea dataOnly="0" labelOnly="1" fieldPosition="0">
        <references count="3">
          <reference field="0" count="1" selected="0">
            <x v="57"/>
          </reference>
          <reference field="1" count="1" selected="0">
            <x v="68"/>
          </reference>
          <reference field="3" count="1">
            <x v="11"/>
          </reference>
        </references>
      </pivotArea>
    </format>
    <format dxfId="202">
      <pivotArea dataOnly="0" labelOnly="1" fieldPosition="0">
        <references count="3">
          <reference field="0" count="1" selected="0">
            <x v="58"/>
          </reference>
          <reference field="1" count="1" selected="0">
            <x v="69"/>
          </reference>
          <reference field="3" count="4">
            <x v="8"/>
            <x v="9"/>
            <x v="10"/>
            <x v="11"/>
          </reference>
        </references>
      </pivotArea>
    </format>
    <format dxfId="201">
      <pivotArea dataOnly="0" labelOnly="1" fieldPosition="0">
        <references count="3">
          <reference field="0" count="1" selected="0">
            <x v="59"/>
          </reference>
          <reference field="1" count="1" selected="0">
            <x v="70"/>
          </reference>
          <reference field="3" count="8">
            <x v="0"/>
            <x v="1"/>
            <x v="2"/>
            <x v="3"/>
            <x v="4"/>
            <x v="5"/>
            <x v="6"/>
            <x v="7"/>
          </reference>
        </references>
      </pivotArea>
    </format>
    <format dxfId="200">
      <pivotArea dataOnly="0" labelOnly="1" fieldPosition="0">
        <references count="3">
          <reference field="0" count="1" selected="0">
            <x v="60"/>
          </reference>
          <reference field="1" count="1" selected="0">
            <x v="71"/>
          </reference>
          <reference field="3" count="3">
            <x v="0"/>
            <x v="1"/>
            <x v="2"/>
          </reference>
        </references>
      </pivotArea>
    </format>
    <format dxfId="199">
      <pivotArea dataOnly="0" labelOnly="1" fieldPosition="0">
        <references count="3">
          <reference field="0" count="1" selected="0">
            <x v="61"/>
          </reference>
          <reference field="1" count="1" selected="0">
            <x v="72"/>
          </reference>
          <reference field="3" count="11">
            <x v="1"/>
            <x v="2"/>
            <x v="3"/>
            <x v="4"/>
            <x v="5"/>
            <x v="6"/>
            <x v="7"/>
            <x v="8"/>
            <x v="9"/>
            <x v="10"/>
            <x v="11"/>
          </reference>
        </references>
      </pivotArea>
    </format>
    <format dxfId="198">
      <pivotArea dataOnly="0" labelOnly="1" fieldPosition="0">
        <references count="3">
          <reference field="0" count="1" selected="0">
            <x v="62"/>
          </reference>
          <reference field="1" count="1" selected="0">
            <x v="73"/>
          </reference>
          <reference field="3" count="1">
            <x v="11"/>
          </reference>
        </references>
      </pivotArea>
    </format>
    <format dxfId="197">
      <pivotArea dataOnly="0" labelOnly="1" fieldPosition="0">
        <references count="3">
          <reference field="0" count="1" selected="0">
            <x v="63"/>
          </reference>
          <reference field="1" count="1" selected="0">
            <x v="61"/>
          </reference>
          <reference field="3" count="4">
            <x v="8"/>
            <x v="9"/>
            <x v="10"/>
            <x v="11"/>
          </reference>
        </references>
      </pivotArea>
    </format>
    <format dxfId="196">
      <pivotArea dataOnly="0" labelOnly="1" fieldPosition="0">
        <references count="3">
          <reference field="0" count="1" selected="0">
            <x v="63"/>
          </reference>
          <reference field="1" count="1" selected="0">
            <x v="74"/>
          </reference>
          <reference field="3" count="0"/>
        </references>
      </pivotArea>
    </format>
    <format dxfId="195">
      <pivotArea dataOnly="0" labelOnly="1" fieldPosition="0">
        <references count="3">
          <reference field="0" count="1" selected="0">
            <x v="64"/>
          </reference>
          <reference field="1" count="1" selected="0">
            <x v="79"/>
          </reference>
          <reference field="3" count="3">
            <x v="0"/>
            <x v="1"/>
            <x v="2"/>
          </reference>
        </references>
      </pivotArea>
    </format>
    <format dxfId="194">
      <pivotArea dataOnly="0" labelOnly="1" fieldPosition="0">
        <references count="3">
          <reference field="0" count="1" selected="0">
            <x v="65"/>
          </reference>
          <reference field="1" count="1" selected="0">
            <x v="76"/>
          </reference>
          <reference field="3" count="1">
            <x v="6"/>
          </reference>
        </references>
      </pivotArea>
    </format>
    <format dxfId="193">
      <pivotArea dataOnly="0" labelOnly="1" fieldPosition="0">
        <references count="3">
          <reference field="0" count="1" selected="0">
            <x v="66"/>
          </reference>
          <reference field="1" count="1" selected="0">
            <x v="77"/>
          </reference>
          <reference field="3" count="0"/>
        </references>
      </pivotArea>
    </format>
    <format dxfId="192">
      <pivotArea dataOnly="0" labelOnly="1" fieldPosition="0">
        <references count="3">
          <reference field="0" count="1" selected="0">
            <x v="67"/>
          </reference>
          <reference field="1" count="1" selected="0">
            <x v="78"/>
          </reference>
          <reference field="3" count="1">
            <x v="1"/>
          </reference>
        </references>
      </pivotArea>
    </format>
    <format dxfId="191">
      <pivotArea dataOnly="0" labelOnly="1" fieldPosition="0">
        <references count="3">
          <reference field="0" count="1" selected="0">
            <x v="68"/>
          </reference>
          <reference field="1" count="1" selected="0">
            <x v="92"/>
          </reference>
          <reference field="3" count="1">
            <x v="0"/>
          </reference>
        </references>
      </pivotArea>
    </format>
    <format dxfId="190">
      <pivotArea dataOnly="0" labelOnly="1" fieldPosition="0">
        <references count="3">
          <reference field="0" count="1" selected="0">
            <x v="69"/>
          </reference>
          <reference field="1" count="1" selected="0">
            <x v="244"/>
          </reference>
          <reference field="3" count="1">
            <x v="9"/>
          </reference>
        </references>
      </pivotArea>
    </format>
    <format dxfId="189">
      <pivotArea dataOnly="0" labelOnly="1" fieldPosition="0">
        <references count="3">
          <reference field="0" count="1" selected="0">
            <x v="70"/>
          </reference>
          <reference field="1" count="1" selected="0">
            <x v="4"/>
          </reference>
          <reference field="3" count="6">
            <x v="6"/>
            <x v="7"/>
            <x v="8"/>
            <x v="9"/>
            <x v="10"/>
            <x v="11"/>
          </reference>
        </references>
      </pivotArea>
    </format>
    <format dxfId="188">
      <pivotArea dataOnly="0" labelOnly="1" fieldPosition="0">
        <references count="3">
          <reference field="0" count="1" selected="0">
            <x v="70"/>
          </reference>
          <reference field="1" count="1" selected="0">
            <x v="5"/>
          </reference>
          <reference field="3" count="6">
            <x v="6"/>
            <x v="7"/>
            <x v="8"/>
            <x v="9"/>
            <x v="10"/>
            <x v="11"/>
          </reference>
        </references>
      </pivotArea>
    </format>
    <format dxfId="187">
      <pivotArea dataOnly="0" labelOnly="1" fieldPosition="0">
        <references count="3">
          <reference field="0" count="1" selected="0">
            <x v="70"/>
          </reference>
          <reference field="1" count="1" selected="0">
            <x v="6"/>
          </reference>
          <reference field="3" count="6">
            <x v="6"/>
            <x v="7"/>
            <x v="8"/>
            <x v="9"/>
            <x v="10"/>
            <x v="11"/>
          </reference>
        </references>
      </pivotArea>
    </format>
    <format dxfId="186">
      <pivotArea dataOnly="0" labelOnly="1" fieldPosition="0">
        <references count="3">
          <reference field="0" count="1" selected="0">
            <x v="70"/>
          </reference>
          <reference field="1" count="1" selected="0">
            <x v="92"/>
          </reference>
          <reference field="3" count="6">
            <x v="6"/>
            <x v="7"/>
            <x v="8"/>
            <x v="9"/>
            <x v="10"/>
            <x v="11"/>
          </reference>
        </references>
      </pivotArea>
    </format>
    <format dxfId="185">
      <pivotArea dataOnly="0" labelOnly="1" fieldPosition="0">
        <references count="3">
          <reference field="0" count="1" selected="0">
            <x v="71"/>
          </reference>
          <reference field="1" count="1" selected="0">
            <x v="161"/>
          </reference>
          <reference field="3" count="9">
            <x v="3"/>
            <x v="4"/>
            <x v="5"/>
            <x v="6"/>
            <x v="7"/>
            <x v="8"/>
            <x v="9"/>
            <x v="10"/>
            <x v="11"/>
          </reference>
        </references>
      </pivotArea>
    </format>
    <format dxfId="184">
      <pivotArea dataOnly="0" labelOnly="1" fieldPosition="0">
        <references count="3">
          <reference field="0" count="1" selected="0">
            <x v="72"/>
          </reference>
          <reference field="1" count="1" selected="0">
            <x v="81"/>
          </reference>
          <reference field="3" count="6">
            <x v="1"/>
            <x v="2"/>
            <x v="3"/>
            <x v="4"/>
            <x v="5"/>
            <x v="6"/>
          </reference>
        </references>
      </pivotArea>
    </format>
    <format dxfId="183">
      <pivotArea dataOnly="0" labelOnly="1" fieldPosition="0">
        <references count="3">
          <reference field="0" count="1" selected="0">
            <x v="73"/>
          </reference>
          <reference field="1" count="1" selected="0">
            <x v="83"/>
          </reference>
          <reference field="3" count="8">
            <x v="4"/>
            <x v="5"/>
            <x v="6"/>
            <x v="7"/>
            <x v="8"/>
            <x v="9"/>
            <x v="10"/>
            <x v="11"/>
          </reference>
        </references>
      </pivotArea>
    </format>
    <format dxfId="182">
      <pivotArea dataOnly="0" labelOnly="1" fieldPosition="0">
        <references count="3">
          <reference field="0" count="1" selected="0">
            <x v="74"/>
          </reference>
          <reference field="1" count="1" selected="0">
            <x v="26"/>
          </reference>
          <reference field="3" count="0"/>
        </references>
      </pivotArea>
    </format>
    <format dxfId="181">
      <pivotArea dataOnly="0" labelOnly="1" fieldPosition="0">
        <references count="3">
          <reference field="0" count="1" selected="0">
            <x v="74"/>
          </reference>
          <reference field="1" count="1" selected="0">
            <x v="27"/>
          </reference>
          <reference field="3" count="6">
            <x v="6"/>
            <x v="7"/>
            <x v="8"/>
            <x v="9"/>
            <x v="10"/>
            <x v="11"/>
          </reference>
        </references>
      </pivotArea>
    </format>
    <format dxfId="180">
      <pivotArea dataOnly="0" labelOnly="1" fieldPosition="0">
        <references count="3">
          <reference field="0" count="1" selected="0">
            <x v="74"/>
          </reference>
          <reference field="1" count="1" selected="0">
            <x v="40"/>
          </reference>
          <reference field="3" count="0"/>
        </references>
      </pivotArea>
    </format>
    <format dxfId="179">
      <pivotArea dataOnly="0" labelOnly="1" fieldPosition="0">
        <references count="3">
          <reference field="0" count="1" selected="0">
            <x v="74"/>
          </reference>
          <reference field="1" count="1" selected="0">
            <x v="41"/>
          </reference>
          <reference field="3" count="4">
            <x v="8"/>
            <x v="9"/>
            <x v="10"/>
            <x v="11"/>
          </reference>
        </references>
      </pivotArea>
    </format>
    <format dxfId="178">
      <pivotArea dataOnly="0" labelOnly="1" fieldPosition="0">
        <references count="3">
          <reference field="0" count="1" selected="0">
            <x v="74"/>
          </reference>
          <reference field="1" count="1" selected="0">
            <x v="51"/>
          </reference>
          <reference field="3" count="0"/>
        </references>
      </pivotArea>
    </format>
    <format dxfId="177">
      <pivotArea dataOnly="0" labelOnly="1" fieldPosition="0">
        <references count="3">
          <reference field="0" count="1" selected="0">
            <x v="74"/>
          </reference>
          <reference field="1" count="1" selected="0">
            <x v="241"/>
          </reference>
          <reference field="3" count="0"/>
        </references>
      </pivotArea>
    </format>
    <format dxfId="176">
      <pivotArea dataOnly="0" labelOnly="1" fieldPosition="0">
        <references count="3">
          <reference field="0" count="1" selected="0">
            <x v="75"/>
          </reference>
          <reference field="1" count="1" selected="0">
            <x v="84"/>
          </reference>
          <reference field="3" count="2">
            <x v="10"/>
            <x v="11"/>
          </reference>
        </references>
      </pivotArea>
    </format>
    <format dxfId="175">
      <pivotArea dataOnly="0" labelOnly="1" fieldPosition="0">
        <references count="3">
          <reference field="0" count="1" selected="0">
            <x v="76"/>
          </reference>
          <reference field="1" count="1" selected="0">
            <x v="85"/>
          </reference>
          <reference field="3" count="5">
            <x v="5"/>
            <x v="6"/>
            <x v="7"/>
            <x v="8"/>
            <x v="9"/>
          </reference>
        </references>
      </pivotArea>
    </format>
    <format dxfId="174">
      <pivotArea dataOnly="0" labelOnly="1" fieldPosition="0">
        <references count="3">
          <reference field="0" count="1" selected="0">
            <x v="77"/>
          </reference>
          <reference field="1" count="1" selected="0">
            <x v="86"/>
          </reference>
          <reference field="3" count="0"/>
        </references>
      </pivotArea>
    </format>
    <format dxfId="173">
      <pivotArea dataOnly="0" labelOnly="1" fieldPosition="0">
        <references count="3">
          <reference field="0" count="1" selected="0">
            <x v="78"/>
          </reference>
          <reference field="1" count="1" selected="0">
            <x v="34"/>
          </reference>
          <reference field="3" count="1">
            <x v="7"/>
          </reference>
        </references>
      </pivotArea>
    </format>
    <format dxfId="172">
      <pivotArea dataOnly="0" labelOnly="1" fieldPosition="0">
        <references count="3">
          <reference field="0" count="1" selected="0">
            <x v="78"/>
          </reference>
          <reference field="1" count="1" selected="0">
            <x v="87"/>
          </reference>
          <reference field="3" count="4">
            <x v="8"/>
            <x v="9"/>
            <x v="10"/>
            <x v="11"/>
          </reference>
        </references>
      </pivotArea>
    </format>
    <format dxfId="171">
      <pivotArea dataOnly="0" labelOnly="1" fieldPosition="0">
        <references count="3">
          <reference field="0" count="1" selected="0">
            <x v="79"/>
          </reference>
          <reference field="1" count="1" selected="0">
            <x v="88"/>
          </reference>
          <reference field="3" count="3">
            <x v="9"/>
            <x v="10"/>
            <x v="11"/>
          </reference>
        </references>
      </pivotArea>
    </format>
    <format dxfId="170">
      <pivotArea dataOnly="0" labelOnly="1" fieldPosition="0">
        <references count="3">
          <reference field="0" count="1" selected="0">
            <x v="80"/>
          </reference>
          <reference field="1" count="1" selected="0">
            <x v="89"/>
          </reference>
          <reference field="3" count="1">
            <x v="10"/>
          </reference>
        </references>
      </pivotArea>
    </format>
    <format dxfId="169">
      <pivotArea dataOnly="0" labelOnly="1" fieldPosition="0">
        <references count="3">
          <reference field="0" count="1" selected="0">
            <x v="81"/>
          </reference>
          <reference field="1" count="1" selected="0">
            <x v="90"/>
          </reference>
          <reference field="3" count="2">
            <x v="10"/>
            <x v="11"/>
          </reference>
        </references>
      </pivotArea>
    </format>
    <format dxfId="168">
      <pivotArea dataOnly="0" labelOnly="1" fieldPosition="0">
        <references count="3">
          <reference field="0" count="1" selected="0">
            <x v="82"/>
          </reference>
          <reference field="1" count="1" selected="0">
            <x v="174"/>
          </reference>
          <reference field="3" count="6">
            <x v="0"/>
            <x v="1"/>
            <x v="2"/>
            <x v="3"/>
            <x v="4"/>
            <x v="5"/>
          </reference>
        </references>
      </pivotArea>
    </format>
    <format dxfId="167">
      <pivotArea dataOnly="0" labelOnly="1" fieldPosition="0">
        <references count="3">
          <reference field="0" count="1" selected="0">
            <x v="83"/>
          </reference>
          <reference field="1" count="1" selected="0">
            <x v="93"/>
          </reference>
          <reference field="3" count="3">
            <x v="8"/>
            <x v="9"/>
            <x v="10"/>
          </reference>
        </references>
      </pivotArea>
    </format>
    <format dxfId="166">
      <pivotArea dataOnly="0" labelOnly="1" fieldPosition="0">
        <references count="3">
          <reference field="0" count="1" selected="0">
            <x v="84"/>
          </reference>
          <reference field="1" count="1" selected="0">
            <x v="94"/>
          </reference>
          <reference field="3" count="2">
            <x v="6"/>
            <x v="7"/>
          </reference>
        </references>
      </pivotArea>
    </format>
    <format dxfId="165">
      <pivotArea dataOnly="0" labelOnly="1" fieldPosition="0">
        <references count="3">
          <reference field="0" count="1" selected="0">
            <x v="85"/>
          </reference>
          <reference field="1" count="1" selected="0">
            <x v="96"/>
          </reference>
          <reference field="3" count="2">
            <x v="0"/>
            <x v="1"/>
          </reference>
        </references>
      </pivotArea>
    </format>
    <format dxfId="164">
      <pivotArea dataOnly="0" labelOnly="1" fieldPosition="0">
        <references count="3">
          <reference field="0" count="1" selected="0">
            <x v="86"/>
          </reference>
          <reference field="1" count="1" selected="0">
            <x v="144"/>
          </reference>
          <reference field="3" count="5">
            <x v="3"/>
            <x v="5"/>
            <x v="6"/>
            <x v="7"/>
            <x v="8"/>
          </reference>
        </references>
      </pivotArea>
    </format>
    <format dxfId="163">
      <pivotArea dataOnly="0" labelOnly="1" fieldPosition="0">
        <references count="3">
          <reference field="0" count="1" selected="0">
            <x v="86"/>
          </reference>
          <reference field="1" count="1" selected="0">
            <x v="222"/>
          </reference>
          <reference field="3" count="6">
            <x v="0"/>
            <x v="1"/>
            <x v="2"/>
            <x v="3"/>
            <x v="4"/>
            <x v="5"/>
          </reference>
        </references>
      </pivotArea>
    </format>
    <format dxfId="162">
      <pivotArea dataOnly="0" labelOnly="1" fieldPosition="0">
        <references count="3">
          <reference field="0" count="1" selected="0">
            <x v="87"/>
          </reference>
          <reference field="1" count="1" selected="0">
            <x v="98"/>
          </reference>
          <reference field="3" count="3">
            <x v="0"/>
            <x v="1"/>
            <x v="2"/>
          </reference>
        </references>
      </pivotArea>
    </format>
    <format dxfId="161">
      <pivotArea dataOnly="0" labelOnly="1" fieldPosition="0">
        <references count="3">
          <reference field="0" count="1" selected="0">
            <x v="87"/>
          </reference>
          <reference field="1" count="1" selected="0">
            <x v="99"/>
          </reference>
          <reference field="3" count="3">
            <x v="7"/>
            <x v="8"/>
            <x v="9"/>
          </reference>
        </references>
      </pivotArea>
    </format>
    <format dxfId="160">
      <pivotArea dataOnly="0" labelOnly="1" fieldPosition="0">
        <references count="3">
          <reference field="0" count="1" selected="0">
            <x v="88"/>
          </reference>
          <reference field="1" count="1" selected="0">
            <x v="187"/>
          </reference>
          <reference field="3" count="1">
            <x v="4"/>
          </reference>
        </references>
      </pivotArea>
    </format>
    <format dxfId="159">
      <pivotArea dataOnly="0" labelOnly="1" fieldPosition="0">
        <references count="3">
          <reference field="0" count="1" selected="0">
            <x v="89"/>
          </reference>
          <reference field="1" count="1" selected="0">
            <x v="18"/>
          </reference>
          <reference field="3" count="0"/>
        </references>
      </pivotArea>
    </format>
    <format dxfId="158">
      <pivotArea dataOnly="0" labelOnly="1" fieldPosition="0">
        <references count="3">
          <reference field="0" count="1" selected="0">
            <x v="89"/>
          </reference>
          <reference field="1" count="1" selected="0">
            <x v="100"/>
          </reference>
          <reference field="3" count="0"/>
        </references>
      </pivotArea>
    </format>
    <format dxfId="157">
      <pivotArea dataOnly="0" labelOnly="1" fieldPosition="0">
        <references count="3">
          <reference field="0" count="1" selected="0">
            <x v="89"/>
          </reference>
          <reference field="1" count="1" selected="0">
            <x v="246"/>
          </reference>
          <reference field="3" count="0"/>
        </references>
      </pivotArea>
    </format>
    <format dxfId="156">
      <pivotArea dataOnly="0" labelOnly="1" fieldPosition="0">
        <references count="3">
          <reference field="0" count="1" selected="0">
            <x v="90"/>
          </reference>
          <reference field="1" count="1" selected="0">
            <x v="101"/>
          </reference>
          <reference field="3" count="2">
            <x v="10"/>
            <x v="11"/>
          </reference>
        </references>
      </pivotArea>
    </format>
    <format dxfId="155">
      <pivotArea dataOnly="0" labelOnly="1" fieldPosition="0">
        <references count="3">
          <reference field="0" count="1" selected="0">
            <x v="91"/>
          </reference>
          <reference field="1" count="1" selected="0">
            <x v="103"/>
          </reference>
          <reference field="3" count="10">
            <x v="0"/>
            <x v="1"/>
            <x v="2"/>
            <x v="3"/>
            <x v="4"/>
            <x v="5"/>
            <x v="6"/>
            <x v="7"/>
            <x v="8"/>
            <x v="9"/>
          </reference>
        </references>
      </pivotArea>
    </format>
    <format dxfId="154">
      <pivotArea dataOnly="0" labelOnly="1" fieldPosition="0">
        <references count="3">
          <reference field="0" count="1" selected="0">
            <x v="92"/>
          </reference>
          <reference field="1" count="1" selected="0">
            <x v="104"/>
          </reference>
          <reference field="3" count="3">
            <x v="0"/>
            <x v="1"/>
            <x v="2"/>
          </reference>
        </references>
      </pivotArea>
    </format>
    <format dxfId="153">
      <pivotArea dataOnly="0" labelOnly="1" fieldPosition="0">
        <references count="3">
          <reference field="0" count="1" selected="0">
            <x v="93"/>
          </reference>
          <reference field="1" count="1" selected="0">
            <x v="106"/>
          </reference>
          <reference field="3" count="1">
            <x v="0"/>
          </reference>
        </references>
      </pivotArea>
    </format>
    <format dxfId="152">
      <pivotArea dataOnly="0" labelOnly="1" fieldPosition="0">
        <references count="3">
          <reference field="0" count="1" selected="0">
            <x v="94"/>
          </reference>
          <reference field="1" count="1" selected="0">
            <x v="107"/>
          </reference>
          <reference field="3" count="0"/>
        </references>
      </pivotArea>
    </format>
    <format dxfId="151">
      <pivotArea dataOnly="0" labelOnly="1" fieldPosition="0">
        <references count="3">
          <reference field="0" count="1" selected="0">
            <x v="95"/>
          </reference>
          <reference field="1" count="1" selected="0">
            <x v="108"/>
          </reference>
          <reference field="3" count="1">
            <x v="11"/>
          </reference>
        </references>
      </pivotArea>
    </format>
    <format dxfId="150">
      <pivotArea dataOnly="0" labelOnly="1" fieldPosition="0">
        <references count="3">
          <reference field="0" count="1" selected="0">
            <x v="96"/>
          </reference>
          <reference field="1" count="1" selected="0">
            <x v="57"/>
          </reference>
          <reference field="3" count="4">
            <x v="0"/>
            <x v="1"/>
            <x v="2"/>
            <x v="3"/>
          </reference>
        </references>
      </pivotArea>
    </format>
    <format dxfId="149">
      <pivotArea dataOnly="0" labelOnly="1" fieldPosition="0">
        <references count="3">
          <reference field="0" count="1" selected="0">
            <x v="96"/>
          </reference>
          <reference field="1" count="1" selected="0">
            <x v="91"/>
          </reference>
          <reference field="3" count="4">
            <x v="0"/>
            <x v="1"/>
            <x v="2"/>
            <x v="3"/>
          </reference>
        </references>
      </pivotArea>
    </format>
    <format dxfId="148">
      <pivotArea dataOnly="0" labelOnly="1" fieldPosition="0">
        <references count="3">
          <reference field="0" count="1" selected="0">
            <x v="96"/>
          </reference>
          <reference field="1" count="1" selected="0">
            <x v="145"/>
          </reference>
          <reference field="3" count="2">
            <x v="2"/>
            <x v="3"/>
          </reference>
        </references>
      </pivotArea>
    </format>
    <format dxfId="147">
      <pivotArea dataOnly="0" labelOnly="1" fieldPosition="0">
        <references count="3">
          <reference field="0" count="1" selected="0">
            <x v="97"/>
          </reference>
          <reference field="1" count="1" selected="0">
            <x v="109"/>
          </reference>
          <reference field="3" count="0"/>
        </references>
      </pivotArea>
    </format>
    <format dxfId="146">
      <pivotArea dataOnly="0" labelOnly="1" fieldPosition="0">
        <references count="3">
          <reference field="0" count="1" selected="0">
            <x v="97"/>
          </reference>
          <reference field="1" count="1" selected="0">
            <x v="110"/>
          </reference>
          <reference field="3" count="7">
            <x v="0"/>
            <x v="1"/>
            <x v="2"/>
            <x v="3"/>
            <x v="4"/>
            <x v="5"/>
            <x v="6"/>
          </reference>
        </references>
      </pivotArea>
    </format>
    <format dxfId="145">
      <pivotArea dataOnly="0" labelOnly="1" fieldPosition="0">
        <references count="3">
          <reference field="0" count="1" selected="0">
            <x v="98"/>
          </reference>
          <reference field="1" count="1" selected="0">
            <x v="111"/>
          </reference>
          <reference field="3" count="4">
            <x v="0"/>
            <x v="1"/>
            <x v="2"/>
            <x v="3"/>
          </reference>
        </references>
      </pivotArea>
    </format>
    <format dxfId="144">
      <pivotArea dataOnly="0" labelOnly="1" fieldPosition="0">
        <references count="3">
          <reference field="0" count="1" selected="0">
            <x v="99"/>
          </reference>
          <reference field="1" count="1" selected="0">
            <x v="112"/>
          </reference>
          <reference field="3" count="4">
            <x v="0"/>
            <x v="1"/>
            <x v="2"/>
            <x v="3"/>
          </reference>
        </references>
      </pivotArea>
    </format>
    <format dxfId="143">
      <pivotArea dataOnly="0" labelOnly="1" fieldPosition="0">
        <references count="3">
          <reference field="0" count="1" selected="0">
            <x v="99"/>
          </reference>
          <reference field="1" count="1" selected="0">
            <x v="114"/>
          </reference>
          <reference field="3" count="4">
            <x v="0"/>
            <x v="1"/>
            <x v="2"/>
            <x v="3"/>
          </reference>
        </references>
      </pivotArea>
    </format>
    <format dxfId="142">
      <pivotArea dataOnly="0" labelOnly="1" fieldPosition="0">
        <references count="3">
          <reference field="0" count="1" selected="0">
            <x v="99"/>
          </reference>
          <reference field="1" count="1" selected="0">
            <x v="115"/>
          </reference>
          <reference field="3" count="4">
            <x v="0"/>
            <x v="1"/>
            <x v="2"/>
            <x v="3"/>
          </reference>
        </references>
      </pivotArea>
    </format>
    <format dxfId="141">
      <pivotArea dataOnly="0" labelOnly="1" fieldPosition="0">
        <references count="3">
          <reference field="0" count="1" selected="0">
            <x v="100"/>
          </reference>
          <reference field="1" count="1" selected="0">
            <x v="204"/>
          </reference>
          <reference field="3" count="0"/>
        </references>
      </pivotArea>
    </format>
    <format dxfId="140">
      <pivotArea dataOnly="0" labelOnly="1" fieldPosition="0">
        <references count="3">
          <reference field="0" count="1" selected="0">
            <x v="101"/>
          </reference>
          <reference field="1" count="1" selected="0">
            <x v="205"/>
          </reference>
          <reference field="3" count="0"/>
        </references>
      </pivotArea>
    </format>
    <format dxfId="139">
      <pivotArea dataOnly="0" labelOnly="1" fieldPosition="0">
        <references count="3">
          <reference field="0" count="1" selected="0">
            <x v="102"/>
          </reference>
          <reference field="1" count="1" selected="0">
            <x v="60"/>
          </reference>
          <reference field="3" count="3">
            <x v="0"/>
            <x v="1"/>
            <x v="2"/>
          </reference>
        </references>
      </pivotArea>
    </format>
    <format dxfId="138">
      <pivotArea dataOnly="0" labelOnly="1" fieldPosition="0">
        <references count="3">
          <reference field="0" count="1" selected="0">
            <x v="102"/>
          </reference>
          <reference field="1" count="1" selected="0">
            <x v="116"/>
          </reference>
          <reference field="3" count="2">
            <x v="1"/>
            <x v="2"/>
          </reference>
        </references>
      </pivotArea>
    </format>
    <format dxfId="137">
      <pivotArea dataOnly="0" labelOnly="1" fieldPosition="0">
        <references count="3">
          <reference field="0" count="1" selected="0">
            <x v="102"/>
          </reference>
          <reference field="1" count="1" selected="0">
            <x v="157"/>
          </reference>
          <reference field="3" count="3">
            <x v="0"/>
            <x v="1"/>
            <x v="2"/>
          </reference>
        </references>
      </pivotArea>
    </format>
    <format dxfId="136">
      <pivotArea dataOnly="0" labelOnly="1" fieldPosition="0">
        <references count="3">
          <reference field="0" count="1" selected="0">
            <x v="103"/>
          </reference>
          <reference field="1" count="1" selected="0">
            <x v="117"/>
          </reference>
          <reference field="3" count="3">
            <x v="9"/>
            <x v="10"/>
            <x v="11"/>
          </reference>
        </references>
      </pivotArea>
    </format>
    <format dxfId="135">
      <pivotArea dataOnly="0" labelOnly="1" fieldPosition="0">
        <references count="3">
          <reference field="0" count="1" selected="0">
            <x v="104"/>
          </reference>
          <reference field="1" count="1" selected="0">
            <x v="118"/>
          </reference>
          <reference field="3" count="0"/>
        </references>
      </pivotArea>
    </format>
    <format dxfId="134">
      <pivotArea dataOnly="0" labelOnly="1" fieldPosition="0">
        <references count="3">
          <reference field="0" count="1" selected="0">
            <x v="105"/>
          </reference>
          <reference field="1" count="1" selected="0">
            <x v="119"/>
          </reference>
          <reference field="3" count="4">
            <x v="8"/>
            <x v="9"/>
            <x v="10"/>
            <x v="11"/>
          </reference>
        </references>
      </pivotArea>
    </format>
    <format dxfId="133">
      <pivotArea dataOnly="0" labelOnly="1" fieldPosition="0">
        <references count="3">
          <reference field="0" count="1" selected="0">
            <x v="106"/>
          </reference>
          <reference field="1" count="1" selected="0">
            <x v="144"/>
          </reference>
          <reference field="3" count="3">
            <x v="9"/>
            <x v="10"/>
            <x v="11"/>
          </reference>
        </references>
      </pivotArea>
    </format>
    <format dxfId="132">
      <pivotArea dataOnly="0" labelOnly="1" fieldPosition="0">
        <references count="3">
          <reference field="0" count="1" selected="0">
            <x v="107"/>
          </reference>
          <reference field="1" count="1" selected="0">
            <x v="28"/>
          </reference>
          <reference field="3" count="0"/>
        </references>
      </pivotArea>
    </format>
    <format dxfId="131">
      <pivotArea dataOnly="0" labelOnly="1" fieldPosition="0">
        <references count="3">
          <reference field="0" count="1" selected="0">
            <x v="107"/>
          </reference>
          <reference field="1" count="1" selected="0">
            <x v="120"/>
          </reference>
          <reference field="3" count="11">
            <x v="0"/>
            <x v="1"/>
            <x v="2"/>
            <x v="3"/>
            <x v="5"/>
            <x v="6"/>
            <x v="7"/>
            <x v="8"/>
            <x v="9"/>
            <x v="10"/>
            <x v="11"/>
          </reference>
        </references>
      </pivotArea>
    </format>
    <format dxfId="130">
      <pivotArea dataOnly="0" labelOnly="1" fieldPosition="0">
        <references count="3">
          <reference field="0" count="1" selected="0">
            <x v="107"/>
          </reference>
          <reference field="1" count="1" selected="0">
            <x v="121"/>
          </reference>
          <reference field="3" count="3">
            <x v="9"/>
            <x v="10"/>
            <x v="11"/>
          </reference>
        </references>
      </pivotArea>
    </format>
    <format dxfId="129">
      <pivotArea dataOnly="0" labelOnly="1" fieldPosition="0">
        <references count="3">
          <reference field="0" count="1" selected="0">
            <x v="107"/>
          </reference>
          <reference field="1" count="1" selected="0">
            <x v="122"/>
          </reference>
          <reference field="3" count="0"/>
        </references>
      </pivotArea>
    </format>
    <format dxfId="128">
      <pivotArea dataOnly="0" labelOnly="1" fieldPosition="0">
        <references count="3">
          <reference field="0" count="1" selected="0">
            <x v="107"/>
          </reference>
          <reference field="1" count="1" selected="0">
            <x v="123"/>
          </reference>
          <reference field="3" count="8">
            <x v="4"/>
            <x v="5"/>
            <x v="6"/>
            <x v="7"/>
            <x v="8"/>
            <x v="9"/>
            <x v="10"/>
            <x v="11"/>
          </reference>
        </references>
      </pivotArea>
    </format>
    <format dxfId="127">
      <pivotArea dataOnly="0" labelOnly="1" fieldPosition="0">
        <references count="3">
          <reference field="0" count="1" selected="0">
            <x v="107"/>
          </reference>
          <reference field="1" count="1" selected="0">
            <x v="136"/>
          </reference>
          <reference field="3" count="3">
            <x v="0"/>
            <x v="1"/>
            <x v="2"/>
          </reference>
        </references>
      </pivotArea>
    </format>
    <format dxfId="126">
      <pivotArea dataOnly="0" labelOnly="1" fieldPosition="0">
        <references count="3">
          <reference field="0" count="1" selected="0">
            <x v="108"/>
          </reference>
          <reference field="1" count="1" selected="0">
            <x v="124"/>
          </reference>
          <reference field="3" count="7">
            <x v="0"/>
            <x v="1"/>
            <x v="2"/>
            <x v="3"/>
            <x v="5"/>
            <x v="6"/>
            <x v="7"/>
          </reference>
        </references>
      </pivotArea>
    </format>
    <format dxfId="125">
      <pivotArea dataOnly="0" labelOnly="1" fieldPosition="0">
        <references count="3">
          <reference field="0" count="1" selected="0">
            <x v="109"/>
          </reference>
          <reference field="1" count="1" selected="0">
            <x v="125"/>
          </reference>
          <reference field="3" count="8">
            <x v="4"/>
            <x v="5"/>
            <x v="6"/>
            <x v="7"/>
            <x v="8"/>
            <x v="9"/>
            <x v="10"/>
            <x v="11"/>
          </reference>
        </references>
      </pivotArea>
    </format>
    <format dxfId="124">
      <pivotArea dataOnly="0" labelOnly="1" fieldPosition="0">
        <references count="3">
          <reference field="0" count="1" selected="0">
            <x v="110"/>
          </reference>
          <reference field="1" count="1" selected="0">
            <x v="126"/>
          </reference>
          <reference field="3" count="1">
            <x v="1"/>
          </reference>
        </references>
      </pivotArea>
    </format>
    <format dxfId="123">
      <pivotArea dataOnly="0" labelOnly="1" fieldPosition="0">
        <references count="3">
          <reference field="0" count="1" selected="0">
            <x v="111"/>
          </reference>
          <reference field="1" count="1" selected="0">
            <x v="127"/>
          </reference>
          <reference field="3" count="0"/>
        </references>
      </pivotArea>
    </format>
    <format dxfId="122">
      <pivotArea dataOnly="0" labelOnly="1" fieldPosition="0">
        <references count="3">
          <reference field="0" count="1" selected="0">
            <x v="112"/>
          </reference>
          <reference field="1" count="1" selected="0">
            <x v="128"/>
          </reference>
          <reference field="3" count="2">
            <x v="9"/>
            <x v="10"/>
          </reference>
        </references>
      </pivotArea>
    </format>
    <format dxfId="121">
      <pivotArea dataOnly="0" labelOnly="1" fieldPosition="0">
        <references count="3">
          <reference field="0" count="1" selected="0">
            <x v="113"/>
          </reference>
          <reference field="1" count="1" selected="0">
            <x v="130"/>
          </reference>
          <reference field="3" count="11">
            <x v="0"/>
            <x v="1"/>
            <x v="2"/>
            <x v="3"/>
            <x v="4"/>
            <x v="5"/>
            <x v="6"/>
            <x v="7"/>
            <x v="8"/>
            <x v="9"/>
            <x v="10"/>
          </reference>
        </references>
      </pivotArea>
    </format>
    <format dxfId="120">
      <pivotArea dataOnly="0" labelOnly="1" fieldPosition="0">
        <references count="3">
          <reference field="0" count="1" selected="0">
            <x v="114"/>
          </reference>
          <reference field="1" count="1" selected="0">
            <x v="131"/>
          </reference>
          <reference field="3" count="3">
            <x v="0"/>
            <x v="1"/>
            <x v="2"/>
          </reference>
        </references>
      </pivotArea>
    </format>
    <format dxfId="119">
      <pivotArea dataOnly="0" labelOnly="1" fieldPosition="0">
        <references count="3">
          <reference field="0" count="1" selected="0">
            <x v="115"/>
          </reference>
          <reference field="1" count="1" selected="0">
            <x v="133"/>
          </reference>
          <reference field="3" count="0"/>
        </references>
      </pivotArea>
    </format>
    <format dxfId="118">
      <pivotArea dataOnly="0" labelOnly="1" fieldPosition="0">
        <references count="3">
          <reference field="0" count="1" selected="0">
            <x v="116"/>
          </reference>
          <reference field="1" count="1" selected="0">
            <x v="134"/>
          </reference>
          <reference field="3" count="0"/>
        </references>
      </pivotArea>
    </format>
    <format dxfId="117">
      <pivotArea dataOnly="0" labelOnly="1" fieldPosition="0">
        <references count="3">
          <reference field="0" count="1" selected="0">
            <x v="116"/>
          </reference>
          <reference field="1" count="1" selected="0">
            <x v="135"/>
          </reference>
          <reference field="3" count="0"/>
        </references>
      </pivotArea>
    </format>
    <format dxfId="116">
      <pivotArea dataOnly="0" labelOnly="1" fieldPosition="0">
        <references count="3">
          <reference field="0" count="1" selected="0">
            <x v="117"/>
          </reference>
          <reference field="1" count="1" selected="0">
            <x v="202"/>
          </reference>
          <reference field="3" count="6">
            <x v="4"/>
            <x v="5"/>
            <x v="6"/>
            <x v="7"/>
            <x v="8"/>
            <x v="9"/>
          </reference>
        </references>
      </pivotArea>
    </format>
    <format dxfId="115">
      <pivotArea dataOnly="0" labelOnly="1" fieldPosition="0">
        <references count="3">
          <reference field="0" count="1" selected="0">
            <x v="118"/>
          </reference>
          <reference field="1" count="1" selected="0">
            <x v="137"/>
          </reference>
          <reference field="3" count="0"/>
        </references>
      </pivotArea>
    </format>
    <format dxfId="114">
      <pivotArea dataOnly="0" labelOnly="1" fieldPosition="0">
        <references count="3">
          <reference field="0" count="1" selected="0">
            <x v="119"/>
          </reference>
          <reference field="1" count="1" selected="0">
            <x v="138"/>
          </reference>
          <reference field="3" count="1">
            <x v="2"/>
          </reference>
        </references>
      </pivotArea>
    </format>
    <format dxfId="113">
      <pivotArea dataOnly="0" labelOnly="1" fieldPosition="0">
        <references count="3">
          <reference field="0" count="1" selected="0">
            <x v="120"/>
          </reference>
          <reference field="1" count="1" selected="0">
            <x v="139"/>
          </reference>
          <reference field="3" count="4">
            <x v="2"/>
            <x v="9"/>
            <x v="10"/>
            <x v="11"/>
          </reference>
        </references>
      </pivotArea>
    </format>
    <format dxfId="112">
      <pivotArea dataOnly="0" labelOnly="1" fieldPosition="0">
        <references count="3">
          <reference field="0" count="1" selected="0">
            <x v="120"/>
          </reference>
          <reference field="1" count="1" selected="0">
            <x v="142"/>
          </reference>
          <reference field="3" count="0"/>
        </references>
      </pivotArea>
    </format>
    <format dxfId="111">
      <pivotArea dataOnly="0" labelOnly="1" fieldPosition="0">
        <references count="3">
          <reference field="0" count="1" selected="0">
            <x v="121"/>
          </reference>
          <reference field="1" count="1" selected="0">
            <x v="24"/>
          </reference>
          <reference field="3" count="0"/>
        </references>
      </pivotArea>
    </format>
    <format dxfId="110">
      <pivotArea dataOnly="0" labelOnly="1" fieldPosition="0">
        <references count="3">
          <reference field="0" count="1" selected="0">
            <x v="121"/>
          </reference>
          <reference field="1" count="1" selected="0">
            <x v="140"/>
          </reference>
          <reference field="3" count="11">
            <x v="0"/>
            <x v="1"/>
            <x v="2"/>
            <x v="3"/>
            <x v="4"/>
            <x v="5"/>
            <x v="6"/>
            <x v="7"/>
            <x v="8"/>
            <x v="9"/>
            <x v="10"/>
          </reference>
        </references>
      </pivotArea>
    </format>
    <format dxfId="109">
      <pivotArea dataOnly="0" labelOnly="1" fieldPosition="0">
        <references count="3">
          <reference field="0" count="1" selected="0">
            <x v="122"/>
          </reference>
          <reference field="1" count="1" selected="0">
            <x v="141"/>
          </reference>
          <reference field="3" count="1">
            <x v="1"/>
          </reference>
        </references>
      </pivotArea>
    </format>
    <format dxfId="108">
      <pivotArea dataOnly="0" labelOnly="1" fieldPosition="0">
        <references count="3">
          <reference field="0" count="1" selected="0">
            <x v="123"/>
          </reference>
          <reference field="1" count="1" selected="0">
            <x v="146"/>
          </reference>
          <reference field="3" count="3">
            <x v="0"/>
            <x v="1"/>
            <x v="2"/>
          </reference>
        </references>
      </pivotArea>
    </format>
    <format dxfId="107">
      <pivotArea dataOnly="0" labelOnly="1" fieldPosition="0">
        <references count="3">
          <reference field="0" count="1" selected="0">
            <x v="124"/>
          </reference>
          <reference field="1" count="1" selected="0">
            <x v="147"/>
          </reference>
          <reference field="3" count="0"/>
        </references>
      </pivotArea>
    </format>
    <format dxfId="106">
      <pivotArea dataOnly="0" labelOnly="1" fieldPosition="0">
        <references count="3">
          <reference field="0" count="1" selected="0">
            <x v="125"/>
          </reference>
          <reference field="1" count="1" selected="0">
            <x v="148"/>
          </reference>
          <reference field="3" count="2">
            <x v="0"/>
            <x v="1"/>
          </reference>
        </references>
      </pivotArea>
    </format>
    <format dxfId="105">
      <pivotArea dataOnly="0" labelOnly="1" fieldPosition="0">
        <references count="3">
          <reference field="0" count="1" selected="0">
            <x v="126"/>
          </reference>
          <reference field="1" count="1" selected="0">
            <x v="149"/>
          </reference>
          <reference field="3" count="3">
            <x v="9"/>
            <x v="10"/>
            <x v="11"/>
          </reference>
        </references>
      </pivotArea>
    </format>
    <format dxfId="104">
      <pivotArea dataOnly="0" labelOnly="1" fieldPosition="0">
        <references count="3">
          <reference field="0" count="1" selected="0">
            <x v="127"/>
          </reference>
          <reference field="1" count="1" selected="0">
            <x v="150"/>
          </reference>
          <reference field="3" count="6">
            <x v="0"/>
            <x v="1"/>
            <x v="2"/>
            <x v="3"/>
            <x v="4"/>
            <x v="5"/>
          </reference>
        </references>
      </pivotArea>
    </format>
    <format dxfId="103">
      <pivotArea dataOnly="0" labelOnly="1" fieldPosition="0">
        <references count="3">
          <reference field="0" count="1" selected="0">
            <x v="128"/>
          </reference>
          <reference field="1" count="1" selected="0">
            <x v="151"/>
          </reference>
          <reference field="3" count="5">
            <x v="5"/>
            <x v="6"/>
            <x v="7"/>
            <x v="8"/>
            <x v="9"/>
          </reference>
        </references>
      </pivotArea>
    </format>
    <format dxfId="102">
      <pivotArea dataOnly="0" labelOnly="1" fieldPosition="0">
        <references count="3">
          <reference field="0" count="1" selected="0">
            <x v="129"/>
          </reference>
          <reference field="1" count="1" selected="0">
            <x v="202"/>
          </reference>
          <reference field="3" count="2">
            <x v="10"/>
            <x v="11"/>
          </reference>
        </references>
      </pivotArea>
    </format>
    <format dxfId="101">
      <pivotArea dataOnly="0" labelOnly="1" fieldPosition="0">
        <references count="3">
          <reference field="0" count="1" selected="0">
            <x v="130"/>
          </reference>
          <reference field="1" count="1" selected="0">
            <x v="152"/>
          </reference>
          <reference field="3" count="4">
            <x v="8"/>
            <x v="9"/>
            <x v="10"/>
            <x v="11"/>
          </reference>
        </references>
      </pivotArea>
    </format>
    <format dxfId="100">
      <pivotArea dataOnly="0" labelOnly="1" fieldPosition="0">
        <references count="3">
          <reference field="0" count="1" selected="0">
            <x v="131"/>
          </reference>
          <reference field="1" count="1" selected="0">
            <x v="152"/>
          </reference>
          <reference field="3" count="8">
            <x v="0"/>
            <x v="1"/>
            <x v="2"/>
            <x v="3"/>
            <x v="4"/>
            <x v="5"/>
            <x v="6"/>
            <x v="7"/>
          </reference>
        </references>
      </pivotArea>
    </format>
    <format dxfId="99">
      <pivotArea dataOnly="0" labelOnly="1" fieldPosition="0">
        <references count="3">
          <reference field="0" count="1" selected="0">
            <x v="132"/>
          </reference>
          <reference field="1" count="1" selected="0">
            <x v="153"/>
          </reference>
          <reference field="3" count="2">
            <x v="0"/>
            <x v="1"/>
          </reference>
        </references>
      </pivotArea>
    </format>
    <format dxfId="98">
      <pivotArea dataOnly="0" labelOnly="1" fieldPosition="0">
        <references count="3">
          <reference field="0" count="1" selected="0">
            <x v="133"/>
          </reference>
          <reference field="1" count="1" selected="0">
            <x v="154"/>
          </reference>
          <reference field="3" count="11">
            <x v="1"/>
            <x v="2"/>
            <x v="3"/>
            <x v="4"/>
            <x v="5"/>
            <x v="6"/>
            <x v="7"/>
            <x v="8"/>
            <x v="9"/>
            <x v="10"/>
            <x v="11"/>
          </reference>
        </references>
      </pivotArea>
    </format>
    <format dxfId="97">
      <pivotArea dataOnly="0" labelOnly="1" fieldPosition="0">
        <references count="3">
          <reference field="0" count="1" selected="0">
            <x v="134"/>
          </reference>
          <reference field="1" count="1" selected="0">
            <x v="155"/>
          </reference>
          <reference field="3" count="4">
            <x v="8"/>
            <x v="9"/>
            <x v="10"/>
            <x v="11"/>
          </reference>
        </references>
      </pivotArea>
    </format>
    <format dxfId="96">
      <pivotArea dataOnly="0" labelOnly="1" fieldPosition="0">
        <references count="3">
          <reference field="0" count="1" selected="0">
            <x v="135"/>
          </reference>
          <reference field="1" count="1" selected="0">
            <x v="82"/>
          </reference>
          <reference field="3" count="9">
            <x v="3"/>
            <x v="4"/>
            <x v="5"/>
            <x v="6"/>
            <x v="7"/>
            <x v="8"/>
            <x v="9"/>
            <x v="10"/>
            <x v="11"/>
          </reference>
        </references>
      </pivotArea>
    </format>
    <format dxfId="95">
      <pivotArea dataOnly="0" labelOnly="1" fieldPosition="0">
        <references count="3">
          <reference field="0" count="1" selected="0">
            <x v="135"/>
          </reference>
          <reference field="1" count="1" selected="0">
            <x v="97"/>
          </reference>
          <reference field="3" count="4">
            <x v="0"/>
            <x v="1"/>
            <x v="2"/>
            <x v="3"/>
          </reference>
        </references>
      </pivotArea>
    </format>
    <format dxfId="94">
      <pivotArea dataOnly="0" labelOnly="1" fieldPosition="0">
        <references count="3">
          <reference field="0" count="1" selected="0">
            <x v="135"/>
          </reference>
          <reference field="1" count="1" selected="0">
            <x v="156"/>
          </reference>
          <reference field="3" count="11">
            <x v="0"/>
            <x v="1"/>
            <x v="2"/>
            <x v="3"/>
            <x v="4"/>
            <x v="5"/>
            <x v="6"/>
            <x v="7"/>
            <x v="8"/>
            <x v="9"/>
            <x v="10"/>
          </reference>
        </references>
      </pivotArea>
    </format>
    <format dxfId="93">
      <pivotArea dataOnly="0" labelOnly="1" fieldPosition="0">
        <references count="3">
          <reference field="0" count="1" selected="0">
            <x v="136"/>
          </reference>
          <reference field="1" count="1" selected="0">
            <x v="158"/>
          </reference>
          <reference field="3" count="0"/>
        </references>
      </pivotArea>
    </format>
    <format dxfId="92">
      <pivotArea dataOnly="0" labelOnly="1" fieldPosition="0">
        <references count="3">
          <reference field="0" count="1" selected="0">
            <x v="137"/>
          </reference>
          <reference field="1" count="1" selected="0">
            <x v="160"/>
          </reference>
          <reference field="3" count="2">
            <x v="0"/>
            <x v="1"/>
          </reference>
        </references>
      </pivotArea>
    </format>
    <format dxfId="91">
      <pivotArea dataOnly="0" labelOnly="1" fieldPosition="0">
        <references count="3">
          <reference field="0" count="1" selected="0">
            <x v="138"/>
          </reference>
          <reference field="1" count="1" selected="0">
            <x v="162"/>
          </reference>
          <reference field="3" count="0"/>
        </references>
      </pivotArea>
    </format>
    <format dxfId="90">
      <pivotArea dataOnly="0" labelOnly="1" fieldPosition="0">
        <references count="3">
          <reference field="0" count="1" selected="0">
            <x v="138"/>
          </reference>
          <reference field="1" count="1" selected="0">
            <x v="175"/>
          </reference>
          <reference field="3" count="1">
            <x v="11"/>
          </reference>
        </references>
      </pivotArea>
    </format>
    <format dxfId="89">
      <pivotArea dataOnly="0" labelOnly="1" fieldPosition="0">
        <references count="3">
          <reference field="0" count="1" selected="0">
            <x v="139"/>
          </reference>
          <reference field="1" count="1" selected="0">
            <x v="164"/>
          </reference>
          <reference field="3" count="7">
            <x v="0"/>
            <x v="1"/>
            <x v="2"/>
            <x v="3"/>
            <x v="4"/>
            <x v="5"/>
            <x v="6"/>
          </reference>
        </references>
      </pivotArea>
    </format>
    <format dxfId="88">
      <pivotArea dataOnly="0" labelOnly="1" fieldPosition="0">
        <references count="3">
          <reference field="0" count="1" selected="0">
            <x v="140"/>
          </reference>
          <reference field="1" count="1" selected="0">
            <x v="165"/>
          </reference>
          <reference field="3" count="6">
            <x v="0"/>
            <x v="1"/>
            <x v="2"/>
            <x v="5"/>
            <x v="6"/>
            <x v="7"/>
          </reference>
        </references>
      </pivotArea>
    </format>
    <format dxfId="87">
      <pivotArea dataOnly="0" labelOnly="1" fieldPosition="0">
        <references count="3">
          <reference field="0" count="1" selected="0">
            <x v="141"/>
          </reference>
          <reference field="1" count="1" selected="0">
            <x v="166"/>
          </reference>
          <reference field="3" count="6">
            <x v="4"/>
            <x v="5"/>
            <x v="6"/>
            <x v="7"/>
            <x v="8"/>
            <x v="9"/>
          </reference>
        </references>
      </pivotArea>
    </format>
    <format dxfId="86">
      <pivotArea dataOnly="0" labelOnly="1" fieldPosition="0">
        <references count="3">
          <reference field="0" count="1" selected="0">
            <x v="142"/>
          </reference>
          <reference field="1" count="1" selected="0">
            <x v="167"/>
          </reference>
          <reference field="3" count="5">
            <x v="0"/>
            <x v="1"/>
            <x v="2"/>
            <x v="3"/>
            <x v="4"/>
          </reference>
        </references>
      </pivotArea>
    </format>
    <format dxfId="85">
      <pivotArea dataOnly="0" labelOnly="1" fieldPosition="0">
        <references count="3">
          <reference field="0" count="1" selected="0">
            <x v="143"/>
          </reference>
          <reference field="1" count="1" selected="0">
            <x v="168"/>
          </reference>
          <reference field="3" count="5">
            <x v="0"/>
            <x v="1"/>
            <x v="2"/>
            <x v="3"/>
            <x v="4"/>
          </reference>
        </references>
      </pivotArea>
    </format>
    <format dxfId="84">
      <pivotArea dataOnly="0" labelOnly="1" fieldPosition="0">
        <references count="3">
          <reference field="0" count="1" selected="0">
            <x v="144"/>
          </reference>
          <reference field="1" count="1" selected="0">
            <x v="186"/>
          </reference>
          <reference field="3" count="7">
            <x v="5"/>
            <x v="6"/>
            <x v="7"/>
            <x v="8"/>
            <x v="9"/>
            <x v="10"/>
            <x v="11"/>
          </reference>
        </references>
      </pivotArea>
    </format>
    <format dxfId="83">
      <pivotArea dataOnly="0" labelOnly="1" fieldPosition="0">
        <references count="3">
          <reference field="0" count="1" selected="0">
            <x v="145"/>
          </reference>
          <reference field="1" count="1" selected="0">
            <x v="169"/>
          </reference>
          <reference field="3" count="0"/>
        </references>
      </pivotArea>
    </format>
    <format dxfId="82">
      <pivotArea dataOnly="0" labelOnly="1" fieldPosition="0">
        <references count="3">
          <reference field="0" count="1" selected="0">
            <x v="146"/>
          </reference>
          <reference field="1" count="1" selected="0">
            <x v="170"/>
          </reference>
          <reference field="3" count="0"/>
        </references>
      </pivotArea>
    </format>
    <format dxfId="81">
      <pivotArea dataOnly="0" labelOnly="1" fieldPosition="0">
        <references count="3">
          <reference field="0" count="1" selected="0">
            <x v="147"/>
          </reference>
          <reference field="1" count="1" selected="0">
            <x v="171"/>
          </reference>
          <reference field="3" count="1">
            <x v="0"/>
          </reference>
        </references>
      </pivotArea>
    </format>
    <format dxfId="80">
      <pivotArea dataOnly="0" labelOnly="1" fieldPosition="0">
        <references count="3">
          <reference field="0" count="1" selected="0">
            <x v="148"/>
          </reference>
          <reference field="1" count="1" selected="0">
            <x v="172"/>
          </reference>
          <reference field="3" count="6">
            <x v="1"/>
            <x v="2"/>
            <x v="3"/>
            <x v="4"/>
            <x v="5"/>
            <x v="6"/>
          </reference>
        </references>
      </pivotArea>
    </format>
    <format dxfId="79">
      <pivotArea dataOnly="0" labelOnly="1" fieldPosition="0">
        <references count="3">
          <reference field="0" count="1" selected="0">
            <x v="149"/>
          </reference>
          <reference field="1" count="1" selected="0">
            <x v="173"/>
          </reference>
          <reference field="3" count="4">
            <x v="0"/>
            <x v="1"/>
            <x v="2"/>
            <x v="3"/>
          </reference>
        </references>
      </pivotArea>
    </format>
    <format dxfId="78">
      <pivotArea dataOnly="0" labelOnly="1" fieldPosition="0">
        <references count="3">
          <reference field="0" count="1" selected="0">
            <x v="150"/>
          </reference>
          <reference field="1" count="1" selected="0">
            <x v="176"/>
          </reference>
          <reference field="3" count="2">
            <x v="1"/>
            <x v="2"/>
          </reference>
        </references>
      </pivotArea>
    </format>
    <format dxfId="77">
      <pivotArea dataOnly="0" labelOnly="1" fieldPosition="0">
        <references count="3">
          <reference field="0" count="1" selected="0">
            <x v="151"/>
          </reference>
          <reference field="1" count="1" selected="0">
            <x v="177"/>
          </reference>
          <reference field="3" count="0"/>
        </references>
      </pivotArea>
    </format>
    <format dxfId="76">
      <pivotArea dataOnly="0" labelOnly="1" fieldPosition="0">
        <references count="3">
          <reference field="0" count="1" selected="0">
            <x v="152"/>
          </reference>
          <reference field="1" count="1" selected="0">
            <x v="226"/>
          </reference>
          <reference field="3" count="7">
            <x v="0"/>
            <x v="1"/>
            <x v="2"/>
            <x v="3"/>
            <x v="4"/>
            <x v="5"/>
            <x v="6"/>
          </reference>
        </references>
      </pivotArea>
    </format>
    <format dxfId="75">
      <pivotArea dataOnly="0" labelOnly="1" fieldPosition="0">
        <references count="3">
          <reference field="0" count="1" selected="0">
            <x v="153"/>
          </reference>
          <reference field="1" count="1" selected="0">
            <x v="178"/>
          </reference>
          <reference field="3" count="1">
            <x v="0"/>
          </reference>
        </references>
      </pivotArea>
    </format>
    <format dxfId="74">
      <pivotArea dataOnly="0" labelOnly="1" fieldPosition="0">
        <references count="3">
          <reference field="0" count="1" selected="0">
            <x v="154"/>
          </reference>
          <reference field="1" count="1" selected="0">
            <x v="181"/>
          </reference>
          <reference field="3" count="8">
            <x v="4"/>
            <x v="5"/>
            <x v="6"/>
            <x v="7"/>
            <x v="8"/>
            <x v="9"/>
            <x v="10"/>
            <x v="11"/>
          </reference>
        </references>
      </pivotArea>
    </format>
    <format dxfId="73">
      <pivotArea dataOnly="0" labelOnly="1" fieldPosition="0">
        <references count="3">
          <reference field="0" count="1" selected="0">
            <x v="155"/>
          </reference>
          <reference field="1" count="1" selected="0">
            <x v="151"/>
          </reference>
          <reference field="3" count="2">
            <x v="10"/>
            <x v="11"/>
          </reference>
        </references>
      </pivotArea>
    </format>
    <format dxfId="72">
      <pivotArea dataOnly="0" labelOnly="1" fieldPosition="0">
        <references count="3">
          <reference field="0" count="1" selected="0">
            <x v="156"/>
          </reference>
          <reference field="1" count="1" selected="0">
            <x v="183"/>
          </reference>
          <reference field="3" count="3">
            <x v="0"/>
            <x v="1"/>
            <x v="2"/>
          </reference>
        </references>
      </pivotArea>
    </format>
    <format dxfId="71">
      <pivotArea dataOnly="0" labelOnly="1" fieldPosition="0">
        <references count="3">
          <reference field="0" count="1" selected="0">
            <x v="157"/>
          </reference>
          <reference field="1" count="1" selected="0">
            <x v="184"/>
          </reference>
          <reference field="3" count="0"/>
        </references>
      </pivotArea>
    </format>
    <format dxfId="70">
      <pivotArea dataOnly="0" labelOnly="1" fieldPosition="0">
        <references count="3">
          <reference field="0" count="1" selected="0">
            <x v="158"/>
          </reference>
          <reference field="1" count="1" selected="0">
            <x v="185"/>
          </reference>
          <reference field="3" count="1">
            <x v="0"/>
          </reference>
        </references>
      </pivotArea>
    </format>
    <format dxfId="69">
      <pivotArea dataOnly="0" labelOnly="1" fieldPosition="0">
        <references count="3">
          <reference field="0" count="1" selected="0">
            <x v="159"/>
          </reference>
          <reference field="1" count="1" selected="0">
            <x v="187"/>
          </reference>
          <reference field="3" count="3">
            <x v="1"/>
            <x v="2"/>
            <x v="3"/>
          </reference>
        </references>
      </pivotArea>
    </format>
    <format dxfId="68">
      <pivotArea dataOnly="0" labelOnly="1" fieldPosition="0">
        <references count="3">
          <reference field="0" count="1" selected="0">
            <x v="160"/>
          </reference>
          <reference field="1" count="1" selected="0">
            <x v="188"/>
          </reference>
          <reference field="3" count="0"/>
        </references>
      </pivotArea>
    </format>
    <format dxfId="67">
      <pivotArea dataOnly="0" labelOnly="1" fieldPosition="0">
        <references count="3">
          <reference field="0" count="1" selected="0">
            <x v="161"/>
          </reference>
          <reference field="1" count="1" selected="0">
            <x v="189"/>
          </reference>
          <reference field="3" count="9">
            <x v="2"/>
            <x v="3"/>
            <x v="5"/>
            <x v="6"/>
            <x v="7"/>
            <x v="8"/>
            <x v="9"/>
            <x v="10"/>
            <x v="11"/>
          </reference>
        </references>
      </pivotArea>
    </format>
    <format dxfId="66">
      <pivotArea dataOnly="0" labelOnly="1" fieldPosition="0">
        <references count="3">
          <reference field="0" count="1" selected="0">
            <x v="162"/>
          </reference>
          <reference field="1" count="1" selected="0">
            <x v="190"/>
          </reference>
          <reference field="3" count="1">
            <x v="0"/>
          </reference>
        </references>
      </pivotArea>
    </format>
    <format dxfId="65">
      <pivotArea dataOnly="0" labelOnly="1" fieldPosition="0">
        <references count="3">
          <reference field="0" count="1" selected="0">
            <x v="163"/>
          </reference>
          <reference field="1" count="1" selected="0">
            <x v="7"/>
          </reference>
          <reference field="3" count="0"/>
        </references>
      </pivotArea>
    </format>
    <format dxfId="64">
      <pivotArea dataOnly="0" labelOnly="1" fieldPosition="0">
        <references count="3">
          <reference field="0" count="1" selected="0">
            <x v="164"/>
          </reference>
          <reference field="1" count="1" selected="0">
            <x v="191"/>
          </reference>
          <reference field="3" count="0"/>
        </references>
      </pivotArea>
    </format>
    <format dxfId="63">
      <pivotArea dataOnly="0" labelOnly="1" fieldPosition="0">
        <references count="3">
          <reference field="0" count="1" selected="0">
            <x v="165"/>
          </reference>
          <reference field="1" count="1" selected="0">
            <x v="163"/>
          </reference>
          <reference field="3" count="0"/>
        </references>
      </pivotArea>
    </format>
    <format dxfId="62">
      <pivotArea dataOnly="0" labelOnly="1" fieldPosition="0">
        <references count="3">
          <reference field="0" count="1" selected="0">
            <x v="166"/>
          </reference>
          <reference field="1" count="1" selected="0">
            <x v="193"/>
          </reference>
          <reference field="3" count="2">
            <x v="0"/>
            <x v="1"/>
          </reference>
        </references>
      </pivotArea>
    </format>
    <format dxfId="61">
      <pivotArea dataOnly="0" labelOnly="1" fieldPosition="0">
        <references count="3">
          <reference field="0" count="1" selected="0">
            <x v="167"/>
          </reference>
          <reference field="1" count="1" selected="0">
            <x v="194"/>
          </reference>
          <reference field="3" count="4">
            <x v="8"/>
            <x v="9"/>
            <x v="10"/>
            <x v="11"/>
          </reference>
        </references>
      </pivotArea>
    </format>
    <format dxfId="60">
      <pivotArea dataOnly="0" labelOnly="1" fieldPosition="0">
        <references count="3">
          <reference field="0" count="1" selected="0">
            <x v="168"/>
          </reference>
          <reference field="1" count="1" selected="0">
            <x v="195"/>
          </reference>
          <reference field="3" count="5">
            <x v="7"/>
            <x v="8"/>
            <x v="9"/>
            <x v="10"/>
            <x v="11"/>
          </reference>
        </references>
      </pivotArea>
    </format>
    <format dxfId="59">
      <pivotArea dataOnly="0" labelOnly="1" fieldPosition="0">
        <references count="3">
          <reference field="0" count="1" selected="0">
            <x v="169"/>
          </reference>
          <reference field="1" count="1" selected="0">
            <x v="196"/>
          </reference>
          <reference field="3" count="10">
            <x v="2"/>
            <x v="3"/>
            <x v="4"/>
            <x v="5"/>
            <x v="6"/>
            <x v="7"/>
            <x v="8"/>
            <x v="9"/>
            <x v="10"/>
            <x v="11"/>
          </reference>
        </references>
      </pivotArea>
    </format>
    <format dxfId="58">
      <pivotArea dataOnly="0" labelOnly="1" fieldPosition="0">
        <references count="3">
          <reference field="0" count="1" selected="0">
            <x v="170"/>
          </reference>
          <reference field="1" count="1" selected="0">
            <x v="161"/>
          </reference>
          <reference field="3" count="3">
            <x v="0"/>
            <x v="1"/>
            <x v="2"/>
          </reference>
        </references>
      </pivotArea>
    </format>
    <format dxfId="57">
      <pivotArea dataOnly="0" labelOnly="1" fieldPosition="0">
        <references count="3">
          <reference field="0" count="1" selected="0">
            <x v="170"/>
          </reference>
          <reference field="1" count="1" selected="0">
            <x v="258"/>
          </reference>
          <reference field="3" count="1">
            <x v="0"/>
          </reference>
        </references>
      </pivotArea>
    </format>
    <format dxfId="56">
      <pivotArea dataOnly="0" labelOnly="1" fieldPosition="0">
        <references count="3">
          <reference field="0" count="1" selected="0">
            <x v="171"/>
          </reference>
          <reference field="1" count="1" selected="0">
            <x v="197"/>
          </reference>
          <reference field="3" count="6">
            <x v="6"/>
            <x v="7"/>
            <x v="8"/>
            <x v="9"/>
            <x v="10"/>
            <x v="11"/>
          </reference>
        </references>
      </pivotArea>
    </format>
    <format dxfId="55">
      <pivotArea dataOnly="0" labelOnly="1" fieldPosition="0">
        <references count="3">
          <reference field="0" count="1" selected="0">
            <x v="172"/>
          </reference>
          <reference field="1" count="1" selected="0">
            <x v="198"/>
          </reference>
          <reference field="3" count="11">
            <x v="1"/>
            <x v="2"/>
            <x v="3"/>
            <x v="4"/>
            <x v="5"/>
            <x v="6"/>
            <x v="7"/>
            <x v="8"/>
            <x v="9"/>
            <x v="10"/>
            <x v="11"/>
          </reference>
        </references>
      </pivotArea>
    </format>
    <format dxfId="54">
      <pivotArea dataOnly="0" labelOnly="1" fieldPosition="0">
        <references count="3">
          <reference field="0" count="1" selected="0">
            <x v="173"/>
          </reference>
          <reference field="1" count="1" selected="0">
            <x v="199"/>
          </reference>
          <reference field="3" count="0"/>
        </references>
      </pivotArea>
    </format>
    <format dxfId="53">
      <pivotArea dataOnly="0" labelOnly="1" fieldPosition="0">
        <references count="3">
          <reference field="0" count="1" selected="0">
            <x v="174"/>
          </reference>
          <reference field="1" count="1" selected="0">
            <x v="227"/>
          </reference>
          <reference field="3" count="3">
            <x v="0"/>
            <x v="1"/>
            <x v="2"/>
          </reference>
        </references>
      </pivotArea>
    </format>
    <format dxfId="52">
      <pivotArea dataOnly="0" labelOnly="1" fieldPosition="0">
        <references count="3">
          <reference field="0" count="1" selected="0">
            <x v="175"/>
          </reference>
          <reference field="1" count="1" selected="0">
            <x v="203"/>
          </reference>
          <reference field="3" count="0"/>
        </references>
      </pivotArea>
    </format>
    <format dxfId="51">
      <pivotArea dataOnly="0" labelOnly="1" fieldPosition="0">
        <references count="3">
          <reference field="0" count="1" selected="0">
            <x v="176"/>
          </reference>
          <reference field="1" count="1" selected="0">
            <x v="206"/>
          </reference>
          <reference field="3" count="1">
            <x v="0"/>
          </reference>
        </references>
      </pivotArea>
    </format>
    <format dxfId="50">
      <pivotArea dataOnly="0" labelOnly="1" fieldPosition="0">
        <references count="3">
          <reference field="0" count="1" selected="0">
            <x v="177"/>
          </reference>
          <reference field="1" count="1" selected="0">
            <x v="209"/>
          </reference>
          <reference field="3" count="0"/>
        </references>
      </pivotArea>
    </format>
    <format dxfId="49">
      <pivotArea dataOnly="0" labelOnly="1" fieldPosition="0">
        <references count="3">
          <reference field="0" count="1" selected="0">
            <x v="178"/>
          </reference>
          <reference field="1" count="1" selected="0">
            <x v="211"/>
          </reference>
          <reference field="3" count="2">
            <x v="1"/>
            <x v="2"/>
          </reference>
        </references>
      </pivotArea>
    </format>
    <format dxfId="48">
      <pivotArea dataOnly="0" labelOnly="1" fieldPosition="0">
        <references count="3">
          <reference field="0" count="1" selected="0">
            <x v="179"/>
          </reference>
          <reference field="1" count="1" selected="0">
            <x v="212"/>
          </reference>
          <reference field="3" count="0"/>
        </references>
      </pivotArea>
    </format>
    <format dxfId="47">
      <pivotArea dataOnly="0" labelOnly="1" fieldPosition="0">
        <references count="3">
          <reference field="0" count="1" selected="0">
            <x v="180"/>
          </reference>
          <reference field="1" count="1" selected="0">
            <x v="213"/>
          </reference>
          <reference field="3" count="0"/>
        </references>
      </pivotArea>
    </format>
    <format dxfId="46">
      <pivotArea dataOnly="0" labelOnly="1" fieldPosition="0">
        <references count="3">
          <reference field="0" count="1" selected="0">
            <x v="181"/>
          </reference>
          <reference field="1" count="1" selected="0">
            <x v="214"/>
          </reference>
          <reference field="3" count="2">
            <x v="0"/>
            <x v="1"/>
          </reference>
        </references>
      </pivotArea>
    </format>
    <format dxfId="45">
      <pivotArea dataOnly="0" labelOnly="1" fieldPosition="0">
        <references count="3">
          <reference field="0" count="1" selected="0">
            <x v="182"/>
          </reference>
          <reference field="1" count="1" selected="0">
            <x v="215"/>
          </reference>
          <reference field="3" count="7">
            <x v="5"/>
            <x v="6"/>
            <x v="7"/>
            <x v="8"/>
            <x v="9"/>
            <x v="10"/>
            <x v="11"/>
          </reference>
        </references>
      </pivotArea>
    </format>
    <format dxfId="44">
      <pivotArea dataOnly="0" labelOnly="1" fieldPosition="0">
        <references count="3">
          <reference field="0" count="1" selected="0">
            <x v="183"/>
          </reference>
          <reference field="1" count="1" selected="0">
            <x v="216"/>
          </reference>
          <reference field="3" count="0"/>
        </references>
      </pivotArea>
    </format>
    <format dxfId="43">
      <pivotArea dataOnly="0" labelOnly="1" fieldPosition="0">
        <references count="3">
          <reference field="0" count="1" selected="0">
            <x v="184"/>
          </reference>
          <reference field="1" count="1" selected="0">
            <x v="218"/>
          </reference>
          <reference field="3" count="0"/>
        </references>
      </pivotArea>
    </format>
    <format dxfId="42">
      <pivotArea dataOnly="0" labelOnly="1" fieldPosition="0">
        <references count="3">
          <reference field="0" count="1" selected="0">
            <x v="185"/>
          </reference>
          <reference field="1" count="1" selected="0">
            <x v="219"/>
          </reference>
          <reference field="3" count="3">
            <x v="0"/>
            <x v="1"/>
            <x v="2"/>
          </reference>
        </references>
      </pivotArea>
    </format>
    <format dxfId="41">
      <pivotArea dataOnly="0" labelOnly="1" fieldPosition="0">
        <references count="3">
          <reference field="0" count="1" selected="0">
            <x v="186"/>
          </reference>
          <reference field="1" count="1" selected="0">
            <x v="220"/>
          </reference>
          <reference field="3" count="2">
            <x v="0"/>
            <x v="1"/>
          </reference>
        </references>
      </pivotArea>
    </format>
    <format dxfId="40">
      <pivotArea dataOnly="0" labelOnly="1" fieldPosition="0">
        <references count="3">
          <reference field="0" count="1" selected="0">
            <x v="187"/>
          </reference>
          <reference field="1" count="1" selected="0">
            <x v="223"/>
          </reference>
          <reference field="3" count="6">
            <x v="3"/>
            <x v="4"/>
            <x v="5"/>
            <x v="6"/>
            <x v="7"/>
            <x v="8"/>
          </reference>
        </references>
      </pivotArea>
    </format>
    <format dxfId="39">
      <pivotArea dataOnly="0" labelOnly="1" fieldPosition="0">
        <references count="3">
          <reference field="0" count="1" selected="0">
            <x v="187"/>
          </reference>
          <reference field="1" count="1" selected="0">
            <x v="254"/>
          </reference>
          <reference field="3" count="2">
            <x v="1"/>
            <x v="2"/>
          </reference>
        </references>
      </pivotArea>
    </format>
    <format dxfId="38">
      <pivotArea dataOnly="0" labelOnly="1" fieldPosition="0">
        <references count="3">
          <reference field="0" count="1" selected="0">
            <x v="188"/>
          </reference>
          <reference field="1" count="1" selected="0">
            <x v="224"/>
          </reference>
          <reference field="3" count="2">
            <x v="10"/>
            <x v="11"/>
          </reference>
        </references>
      </pivotArea>
    </format>
    <format dxfId="37">
      <pivotArea dataOnly="0" labelOnly="1" fieldPosition="0">
        <references count="3">
          <reference field="0" count="1" selected="0">
            <x v="189"/>
          </reference>
          <reference field="1" count="1" selected="0">
            <x v="225"/>
          </reference>
          <reference field="3" count="0"/>
        </references>
      </pivotArea>
    </format>
    <format dxfId="36">
      <pivotArea dataOnly="0" labelOnly="1" fieldPosition="0">
        <references count="3">
          <reference field="0" count="1" selected="0">
            <x v="190"/>
          </reference>
          <reference field="1" count="1" selected="0">
            <x v="129"/>
          </reference>
          <reference field="3" count="1">
            <x v="0"/>
          </reference>
        </references>
      </pivotArea>
    </format>
    <format dxfId="35">
      <pivotArea dataOnly="0" labelOnly="1" fieldPosition="0">
        <references count="3">
          <reference field="0" count="1" selected="0">
            <x v="191"/>
          </reference>
          <reference field="1" count="1" selected="0">
            <x v="229"/>
          </reference>
          <reference field="3" count="11">
            <x v="1"/>
            <x v="2"/>
            <x v="3"/>
            <x v="4"/>
            <x v="5"/>
            <x v="6"/>
            <x v="7"/>
            <x v="8"/>
            <x v="9"/>
            <x v="10"/>
            <x v="11"/>
          </reference>
        </references>
      </pivotArea>
    </format>
    <format dxfId="34">
      <pivotArea dataOnly="0" labelOnly="1" fieldPosition="0">
        <references count="3">
          <reference field="0" count="1" selected="0">
            <x v="192"/>
          </reference>
          <reference field="1" count="1" selected="0">
            <x v="230"/>
          </reference>
          <reference field="3" count="3">
            <x v="4"/>
            <x v="5"/>
            <x v="6"/>
          </reference>
        </references>
      </pivotArea>
    </format>
    <format dxfId="33">
      <pivotArea dataOnly="0" labelOnly="1" fieldPosition="0">
        <references count="3">
          <reference field="0" count="1" selected="0">
            <x v="193"/>
          </reference>
          <reference field="1" count="1" selected="0">
            <x v="231"/>
          </reference>
          <reference field="3" count="5">
            <x v="7"/>
            <x v="8"/>
            <x v="9"/>
            <x v="10"/>
            <x v="11"/>
          </reference>
        </references>
      </pivotArea>
    </format>
    <format dxfId="32">
      <pivotArea dataOnly="0" labelOnly="1" fieldPosition="0">
        <references count="3">
          <reference field="0" count="1" selected="0">
            <x v="194"/>
          </reference>
          <reference field="1" count="1" selected="0">
            <x v="233"/>
          </reference>
          <reference field="3" count="11">
            <x v="0"/>
            <x v="1"/>
            <x v="2"/>
            <x v="3"/>
            <x v="4"/>
            <x v="5"/>
            <x v="6"/>
            <x v="7"/>
            <x v="8"/>
            <x v="9"/>
            <x v="10"/>
          </reference>
        </references>
      </pivotArea>
    </format>
    <format dxfId="31">
      <pivotArea dataOnly="0" labelOnly="1" fieldPosition="0">
        <references count="3">
          <reference field="0" count="1" selected="0">
            <x v="195"/>
          </reference>
          <reference field="1" count="1" selected="0">
            <x v="232"/>
          </reference>
          <reference field="3" count="11">
            <x v="0"/>
            <x v="1"/>
            <x v="2"/>
            <x v="3"/>
            <x v="4"/>
            <x v="6"/>
            <x v="7"/>
            <x v="8"/>
            <x v="9"/>
            <x v="10"/>
            <x v="11"/>
          </reference>
        </references>
      </pivotArea>
    </format>
    <format dxfId="30">
      <pivotArea dataOnly="0" labelOnly="1" fieldPosition="0">
        <references count="3">
          <reference field="0" count="1" selected="0">
            <x v="196"/>
          </reference>
          <reference field="1" count="1" selected="0">
            <x v="201"/>
          </reference>
          <reference field="3" count="5">
            <x v="0"/>
            <x v="1"/>
            <x v="2"/>
            <x v="6"/>
            <x v="8"/>
          </reference>
        </references>
      </pivotArea>
    </format>
    <format dxfId="29">
      <pivotArea dataOnly="0" labelOnly="1" fieldPosition="0">
        <references count="3">
          <reference field="0" count="1" selected="0">
            <x v="197"/>
          </reference>
          <reference field="1" count="1" selected="0">
            <x v="244"/>
          </reference>
          <reference field="3" count="2">
            <x v="10"/>
            <x v="11"/>
          </reference>
        </references>
      </pivotArea>
    </format>
    <format dxfId="28">
      <pivotArea dataOnly="0" labelOnly="1" fieldPosition="0">
        <references count="3">
          <reference field="0" count="1" selected="0">
            <x v="198"/>
          </reference>
          <reference field="1" count="1" selected="0">
            <x v="238"/>
          </reference>
          <reference field="3" count="11">
            <x v="0"/>
            <x v="1"/>
            <x v="2"/>
            <x v="3"/>
            <x v="5"/>
            <x v="6"/>
            <x v="7"/>
            <x v="8"/>
            <x v="9"/>
            <x v="10"/>
            <x v="11"/>
          </reference>
        </references>
      </pivotArea>
    </format>
    <format dxfId="27">
      <pivotArea dataOnly="0" labelOnly="1" fieldPosition="0">
        <references count="3">
          <reference field="0" count="1" selected="0">
            <x v="198"/>
          </reference>
          <reference field="1" count="1" selected="0">
            <x v="239"/>
          </reference>
          <reference field="3" count="0"/>
        </references>
      </pivotArea>
    </format>
    <format dxfId="26">
      <pivotArea dataOnly="0" labelOnly="1" fieldPosition="0">
        <references count="3">
          <reference field="0" count="1" selected="0">
            <x v="199"/>
          </reference>
          <reference field="1" count="1" selected="0">
            <x v="243"/>
          </reference>
          <reference field="3" count="0"/>
        </references>
      </pivotArea>
    </format>
    <format dxfId="25">
      <pivotArea dataOnly="0" labelOnly="1" fieldPosition="0">
        <references count="3">
          <reference field="0" count="1" selected="0">
            <x v="200"/>
          </reference>
          <reference field="1" count="1" selected="0">
            <x v="245"/>
          </reference>
          <reference field="3" count="0"/>
        </references>
      </pivotArea>
    </format>
    <format dxfId="24">
      <pivotArea dataOnly="0" labelOnly="1" fieldPosition="0">
        <references count="3">
          <reference field="0" count="1" selected="0">
            <x v="201"/>
          </reference>
          <reference field="1" count="1" selected="0">
            <x v="247"/>
          </reference>
          <reference field="3" count="4">
            <x v="0"/>
            <x v="1"/>
            <x v="2"/>
            <x v="3"/>
          </reference>
        </references>
      </pivotArea>
    </format>
    <format dxfId="23">
      <pivotArea dataOnly="0" labelOnly="1" fieldPosition="0">
        <references count="3">
          <reference field="0" count="1" selected="0">
            <x v="202"/>
          </reference>
          <reference field="1" count="1" selected="0">
            <x v="50"/>
          </reference>
          <reference field="3" count="2">
            <x v="7"/>
            <x v="8"/>
          </reference>
        </references>
      </pivotArea>
    </format>
    <format dxfId="22">
      <pivotArea dataOnly="0" labelOnly="1" fieldPosition="0">
        <references count="3">
          <reference field="0" count="1" selected="0">
            <x v="202"/>
          </reference>
          <reference field="1" count="1" selected="0">
            <x v="102"/>
          </reference>
          <reference field="3" count="9">
            <x v="0"/>
            <x v="1"/>
            <x v="2"/>
            <x v="3"/>
            <x v="4"/>
            <x v="5"/>
            <x v="6"/>
            <x v="8"/>
            <x v="9"/>
          </reference>
        </references>
      </pivotArea>
    </format>
    <format dxfId="21">
      <pivotArea dataOnly="0" labelOnly="1" fieldPosition="0">
        <references count="3">
          <reference field="0" count="1" selected="0">
            <x v="202"/>
          </reference>
          <reference field="1" count="1" selected="0">
            <x v="159"/>
          </reference>
          <reference field="3" count="0"/>
        </references>
      </pivotArea>
    </format>
    <format dxfId="20">
      <pivotArea dataOnly="0" labelOnly="1" fieldPosition="0">
        <references count="3">
          <reference field="0" count="1" selected="0">
            <x v="202"/>
          </reference>
          <reference field="1" count="1" selected="0">
            <x v="164"/>
          </reference>
          <reference field="3" count="5">
            <x v="7"/>
            <x v="8"/>
            <x v="9"/>
            <x v="10"/>
            <x v="11"/>
          </reference>
        </references>
      </pivotArea>
    </format>
    <format dxfId="19">
      <pivotArea dataOnly="0" labelOnly="1" fieldPosition="0">
        <references count="3">
          <reference field="0" count="1" selected="0">
            <x v="202"/>
          </reference>
          <reference field="1" count="1" selected="0">
            <x v="179"/>
          </reference>
          <reference field="3" count="5">
            <x v="7"/>
            <x v="8"/>
            <x v="9"/>
            <x v="10"/>
            <x v="11"/>
          </reference>
        </references>
      </pivotArea>
    </format>
    <format dxfId="18">
      <pivotArea dataOnly="0" labelOnly="1" fieldPosition="0">
        <references count="3">
          <reference field="0" count="1" selected="0">
            <x v="202"/>
          </reference>
          <reference field="1" count="1" selected="0">
            <x v="182"/>
          </reference>
          <reference field="3" count="2">
            <x v="0"/>
            <x v="1"/>
          </reference>
        </references>
      </pivotArea>
    </format>
    <format dxfId="17">
      <pivotArea dataOnly="0" labelOnly="1" fieldPosition="0">
        <references count="3">
          <reference field="0" count="1" selected="0">
            <x v="202"/>
          </reference>
          <reference field="1" count="1" selected="0">
            <x v="192"/>
          </reference>
          <reference field="3" count="0"/>
        </references>
      </pivotArea>
    </format>
    <format dxfId="16">
      <pivotArea dataOnly="0" labelOnly="1" fieldPosition="0">
        <references count="3">
          <reference field="0" count="1" selected="0">
            <x v="202"/>
          </reference>
          <reference field="1" count="1" selected="0">
            <x v="217"/>
          </reference>
          <reference field="3" count="10">
            <x v="0"/>
            <x v="3"/>
            <x v="4"/>
            <x v="5"/>
            <x v="6"/>
            <x v="7"/>
            <x v="8"/>
            <x v="9"/>
            <x v="10"/>
            <x v="11"/>
          </reference>
        </references>
      </pivotArea>
    </format>
    <format dxfId="15">
      <pivotArea dataOnly="0" labelOnly="1" fieldPosition="0">
        <references count="3">
          <reference field="0" count="1" selected="0">
            <x v="202"/>
          </reference>
          <reference field="1" count="1" selected="0">
            <x v="240"/>
          </reference>
          <reference field="3" count="0"/>
        </references>
      </pivotArea>
    </format>
    <format dxfId="14">
      <pivotArea dataOnly="0" labelOnly="1" fieldPosition="0">
        <references count="3">
          <reference field="0" count="1" selected="0">
            <x v="202"/>
          </reference>
          <reference field="1" count="1" selected="0">
            <x v="242"/>
          </reference>
          <reference field="3" count="1">
            <x v="1"/>
          </reference>
        </references>
      </pivotArea>
    </format>
    <format dxfId="13">
      <pivotArea dataOnly="0" labelOnly="1" fieldPosition="0">
        <references count="3">
          <reference field="0" count="1" selected="0">
            <x v="202"/>
          </reference>
          <reference field="1" count="1" selected="0">
            <x v="250"/>
          </reference>
          <reference field="3" count="8">
            <x v="4"/>
            <x v="5"/>
            <x v="6"/>
            <x v="7"/>
            <x v="8"/>
            <x v="9"/>
            <x v="10"/>
            <x v="11"/>
          </reference>
        </references>
      </pivotArea>
    </format>
    <format dxfId="12">
      <pivotArea dataOnly="0" labelOnly="1" fieldPosition="0">
        <references count="3">
          <reference field="0" count="1" selected="0">
            <x v="202"/>
          </reference>
          <reference field="1" count="1" selected="0">
            <x v="251"/>
          </reference>
          <reference field="3" count="7">
            <x v="5"/>
            <x v="6"/>
            <x v="7"/>
            <x v="8"/>
            <x v="9"/>
            <x v="10"/>
            <x v="11"/>
          </reference>
        </references>
      </pivotArea>
    </format>
    <format dxfId="11">
      <pivotArea dataOnly="0" labelOnly="1" fieldPosition="0">
        <references count="3">
          <reference field="0" count="1" selected="0">
            <x v="202"/>
          </reference>
          <reference field="1" count="1" selected="0">
            <x v="252"/>
          </reference>
          <reference field="3" count="0"/>
        </references>
      </pivotArea>
    </format>
    <format dxfId="10">
      <pivotArea dataOnly="0" labelOnly="1" fieldPosition="0">
        <references count="3">
          <reference field="0" count="1" selected="0">
            <x v="203"/>
          </reference>
          <reference field="1" count="1" selected="0">
            <x v="200"/>
          </reference>
          <reference field="3" count="3">
            <x v="0"/>
            <x v="1"/>
            <x v="2"/>
          </reference>
        </references>
      </pivotArea>
    </format>
    <format dxfId="9">
      <pivotArea dataOnly="0" labelOnly="1" fieldPosition="0">
        <references count="3">
          <reference field="0" count="1" selected="0">
            <x v="204"/>
          </reference>
          <reference field="1" count="1" selected="0">
            <x v="253"/>
          </reference>
          <reference field="3" count="8">
            <x v="0"/>
            <x v="1"/>
            <x v="2"/>
            <x v="3"/>
            <x v="4"/>
            <x v="5"/>
            <x v="6"/>
            <x v="7"/>
          </reference>
        </references>
      </pivotArea>
    </format>
    <format dxfId="8">
      <pivotArea dataOnly="0" labelOnly="1" fieldPosition="0">
        <references count="3">
          <reference field="0" count="1" selected="0">
            <x v="205"/>
          </reference>
          <reference field="1" count="1" selected="0">
            <x v="208"/>
          </reference>
          <reference field="3" count="0"/>
        </references>
      </pivotArea>
    </format>
    <format dxfId="7">
      <pivotArea dataOnly="0" labelOnly="1" fieldPosition="0">
        <references count="3">
          <reference field="0" count="1" selected="0">
            <x v="206"/>
          </reference>
          <reference field="1" count="1" selected="0">
            <x v="80"/>
          </reference>
          <reference field="3" count="0"/>
        </references>
      </pivotArea>
    </format>
    <format dxfId="6">
      <pivotArea dataOnly="0" labelOnly="1" fieldPosition="0">
        <references count="3">
          <reference field="0" count="1" selected="0">
            <x v="207"/>
          </reference>
          <reference field="1" count="1" selected="0">
            <x v="255"/>
          </reference>
          <reference field="3" count="4">
            <x v="6"/>
            <x v="7"/>
            <x v="8"/>
            <x v="9"/>
          </reference>
        </references>
      </pivotArea>
    </format>
    <format dxfId="5">
      <pivotArea dataOnly="0" labelOnly="1" fieldPosition="0">
        <references count="3">
          <reference field="0" count="1" selected="0">
            <x v="208"/>
          </reference>
          <reference field="1" count="1" selected="0">
            <x v="256"/>
          </reference>
          <reference field="3" count="10">
            <x v="0"/>
            <x v="2"/>
            <x v="3"/>
            <x v="4"/>
            <x v="5"/>
            <x v="6"/>
            <x v="7"/>
            <x v="8"/>
            <x v="10"/>
            <x v="11"/>
          </reference>
        </references>
      </pivotArea>
    </format>
    <format dxfId="4">
      <pivotArea dataOnly="0" labelOnly="1" fieldPosition="0">
        <references count="3">
          <reference field="0" count="1" selected="0">
            <x v="209"/>
          </reference>
          <reference field="1" count="1" selected="0">
            <x v="257"/>
          </reference>
          <reference field="3" count="8">
            <x v="0"/>
            <x v="1"/>
            <x v="2"/>
            <x v="3"/>
            <x v="4"/>
            <x v="5"/>
            <x v="6"/>
            <x v="7"/>
          </reference>
        </references>
      </pivotArea>
    </format>
    <format dxfId="3">
      <pivotArea dataOnly="0" labelOnly="1" fieldPosition="0">
        <references count="3">
          <reference field="0" count="1" selected="0">
            <x v="210"/>
          </reference>
          <reference field="1" count="1" selected="0">
            <x v="259"/>
          </reference>
          <reference field="3" count="8">
            <x v="4"/>
            <x v="5"/>
            <x v="6"/>
            <x v="7"/>
            <x v="8"/>
            <x v="9"/>
            <x v="10"/>
            <x v="11"/>
          </reference>
        </references>
      </pivotArea>
    </format>
    <format dxfId="2">
      <pivotArea dataOnly="0" labelOnly="1" fieldPosition="0">
        <references count="3">
          <reference field="0" count="1" selected="0">
            <x v="211"/>
          </reference>
          <reference field="1" count="1" selected="0">
            <x v="260"/>
          </reference>
          <reference field="3" count="0"/>
        </references>
      </pivotArea>
    </format>
  </formats>
  <pivotTableStyleInfo name="PivotStyleLight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9C9C5C03-B9D7-41C0-9644-3E3F7183DD5D}" name="PivotTable5"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0:B93" firstHeaderRow="1" firstDataRow="1" firstDataCol="1" rowPageCount="4" colPageCount="1"/>
  <pivotFields count="8">
    <pivotField axis="axisRow" showAll="0">
      <items count="17">
        <item x="9"/>
        <item x="10"/>
        <item x="0"/>
        <item x="1"/>
        <item x="2"/>
        <item x="11"/>
        <item x="12"/>
        <item x="3"/>
        <item x="4"/>
        <item x="13"/>
        <item x="5"/>
        <item x="6"/>
        <item x="14"/>
        <item x="7"/>
        <item x="15"/>
        <item x="8"/>
        <item t="default"/>
      </items>
    </pivotField>
    <pivotField axis="axisRow" multipleItemSelectionAllowed="1" showAll="0">
      <items count="53">
        <item x="26"/>
        <item x="34"/>
        <item x="1"/>
        <item x="40"/>
        <item x="41"/>
        <item x="27"/>
        <item x="46"/>
        <item x="47"/>
        <item x="5"/>
        <item x="31"/>
        <item x="48"/>
        <item x="6"/>
        <item x="7"/>
        <item x="43"/>
        <item x="38"/>
        <item x="49"/>
        <item x="29"/>
        <item x="9"/>
        <item x="10"/>
        <item x="11"/>
        <item x="12"/>
        <item x="13"/>
        <item x="14"/>
        <item x="15"/>
        <item x="16"/>
        <item x="17"/>
        <item x="18"/>
        <item x="19"/>
        <item x="20"/>
        <item x="33"/>
        <item x="32"/>
        <item x="35"/>
        <item x="22"/>
        <item x="28"/>
        <item x="42"/>
        <item x="23"/>
        <item x="30"/>
        <item x="45"/>
        <item x="37"/>
        <item x="24"/>
        <item x="50"/>
        <item x="36"/>
        <item x="51"/>
        <item x="25"/>
        <item x="0"/>
        <item x="2"/>
        <item x="3"/>
        <item x="4"/>
        <item x="8"/>
        <item x="21"/>
        <item x="39"/>
        <item x="44"/>
        <item t="default"/>
      </items>
    </pivotField>
    <pivotField axis="axisPage" multipleItemSelectionAllowed="1" showAll="0">
      <items count="3">
        <item x="0"/>
        <item x="1"/>
        <item t="default"/>
      </items>
    </pivotField>
    <pivotField axis="axisPage" multipleItemSelectionAllowed="1" showAll="0">
      <items count="7">
        <item x="3"/>
        <item x="5"/>
        <item x="0"/>
        <item x="4"/>
        <item x="2"/>
        <item x="1"/>
        <item t="default"/>
      </items>
    </pivotField>
    <pivotField axis="axisPage" multipleItemSelectionAllowed="1" showAll="0">
      <items count="4">
        <item x="1"/>
        <item x="0"/>
        <item x="2"/>
        <item t="default"/>
      </items>
    </pivotField>
    <pivotField dataField="1" showAll="0"/>
    <pivotField axis="axisPage" showAll="0">
      <items count="3">
        <item x="1"/>
        <item x="0"/>
        <item t="default"/>
      </items>
    </pivotField>
    <pivotField showAll="0"/>
  </pivotFields>
  <rowFields count="2">
    <field x="0"/>
    <field x="1"/>
  </rowFields>
  <rowItems count="83">
    <i>
      <x/>
    </i>
    <i r="1">
      <x v="13"/>
    </i>
    <i r="1">
      <x v="37"/>
    </i>
    <i r="1">
      <x v="51"/>
    </i>
    <i>
      <x v="1"/>
    </i>
    <i r="1">
      <x v="2"/>
    </i>
    <i r="1">
      <x v="6"/>
    </i>
    <i r="1">
      <x v="7"/>
    </i>
    <i r="1">
      <x v="10"/>
    </i>
    <i r="1">
      <x v="11"/>
    </i>
    <i r="1">
      <x v="12"/>
    </i>
    <i r="1">
      <x v="17"/>
    </i>
    <i r="1">
      <x v="27"/>
    </i>
    <i r="1">
      <x v="28"/>
    </i>
    <i r="1">
      <x v="35"/>
    </i>
    <i r="1">
      <x v="39"/>
    </i>
    <i>
      <x v="2"/>
    </i>
    <i r="1">
      <x v="2"/>
    </i>
    <i r="1">
      <x v="8"/>
    </i>
    <i r="1">
      <x v="11"/>
    </i>
    <i r="1">
      <x v="12"/>
    </i>
    <i r="1">
      <x v="17"/>
    </i>
    <i r="1">
      <x v="18"/>
    </i>
    <i r="1">
      <x v="19"/>
    </i>
    <i r="1">
      <x v="20"/>
    </i>
    <i r="1">
      <x v="21"/>
    </i>
    <i r="1">
      <x v="22"/>
    </i>
    <i r="1">
      <x v="23"/>
    </i>
    <i r="1">
      <x v="24"/>
    </i>
    <i r="1">
      <x v="25"/>
    </i>
    <i r="1">
      <x v="26"/>
    </i>
    <i r="1">
      <x v="27"/>
    </i>
    <i r="1">
      <x v="28"/>
    </i>
    <i r="1">
      <x v="32"/>
    </i>
    <i r="1">
      <x v="35"/>
    </i>
    <i r="1">
      <x v="39"/>
    </i>
    <i r="1">
      <x v="43"/>
    </i>
    <i r="1">
      <x v="44"/>
    </i>
    <i r="1">
      <x v="45"/>
    </i>
    <i r="1">
      <x v="46"/>
    </i>
    <i r="1">
      <x v="47"/>
    </i>
    <i r="1">
      <x v="48"/>
    </i>
    <i r="1">
      <x v="49"/>
    </i>
    <i>
      <x v="3"/>
    </i>
    <i r="1">
      <x/>
    </i>
    <i r="1">
      <x v="5"/>
    </i>
    <i r="1">
      <x v="33"/>
    </i>
    <i>
      <x v="4"/>
    </i>
    <i r="1">
      <x v="16"/>
    </i>
    <i r="1">
      <x v="36"/>
    </i>
    <i>
      <x v="5"/>
    </i>
    <i r="1">
      <x v="15"/>
    </i>
    <i>
      <x v="6"/>
    </i>
    <i r="1">
      <x v="1"/>
    </i>
    <i r="1">
      <x v="9"/>
    </i>
    <i r="1">
      <x v="29"/>
    </i>
    <i r="1">
      <x v="30"/>
    </i>
    <i>
      <x v="7"/>
    </i>
    <i r="1">
      <x v="1"/>
    </i>
    <i r="1">
      <x v="9"/>
    </i>
    <i r="1">
      <x v="29"/>
    </i>
    <i r="1">
      <x v="30"/>
    </i>
    <i>
      <x v="8"/>
    </i>
    <i r="1">
      <x v="31"/>
    </i>
    <i r="1">
      <x v="32"/>
    </i>
    <i r="1">
      <x v="41"/>
    </i>
    <i>
      <x v="9"/>
    </i>
    <i r="1">
      <x v="31"/>
    </i>
    <i>
      <x v="10"/>
    </i>
    <i r="1">
      <x v="38"/>
    </i>
    <i>
      <x v="11"/>
    </i>
    <i r="1">
      <x v="14"/>
    </i>
    <i>
      <x v="12"/>
    </i>
    <i r="1">
      <x v="40"/>
    </i>
    <i>
      <x v="13"/>
    </i>
    <i r="1">
      <x v="50"/>
    </i>
    <i>
      <x v="14"/>
    </i>
    <i r="1">
      <x v="42"/>
    </i>
    <i>
      <x v="15"/>
    </i>
    <i r="1">
      <x v="3"/>
    </i>
    <i r="1">
      <x v="4"/>
    </i>
    <i r="1">
      <x v="34"/>
    </i>
    <i t="grand">
      <x/>
    </i>
  </rowItems>
  <colItems count="1">
    <i/>
  </colItems>
  <pageFields count="4">
    <pageField fld="6" hier="-1"/>
    <pageField fld="3" hier="-1"/>
    <pageField fld="2" hier="-1"/>
    <pageField fld="4" hier="-1"/>
  </pageFields>
  <dataFields count="1">
    <dataField name="Sum of Total Enrollees" fld="5"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pport.office.com/en-us/article/Add-or-remove-fields-in-a-PivotTable-9b9a86e2-2622-4bed-9fed-5c6f78f398f1"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leginfo.legislature.ca.gov/faces/billCompareClient.xhtml?bill_id=201920200SB129&amp;showamends=false" TargetMode="External"/><Relationship Id="rId3" Type="http://schemas.openxmlformats.org/officeDocument/2006/relationships/hyperlink" Target="https://www.cms.gov/Research-Statistics-Data-and-Systems/Statistics-Trends-and-Reports/MCRAdvPartDEnrolData/Monthly-MA-Enrollment-by-State-County-Contract.html" TargetMode="External"/><Relationship Id="rId7" Type="http://schemas.openxmlformats.org/officeDocument/2006/relationships/hyperlink" Target="http://www.insurance.ca.gov/01-consumers/110-health/coveredlivesrpt.cfm" TargetMode="External"/><Relationship Id="rId2" Type="http://schemas.openxmlformats.org/officeDocument/2006/relationships/hyperlink" Target="https://data.chhs.ca.gov/dataset/medi-cal-managed-care-enrollment-report" TargetMode="External"/><Relationship Id="rId1" Type="http://schemas.openxmlformats.org/officeDocument/2006/relationships/hyperlink" Target="https://www.chcf.org/publication/medical-loss-ratio-resources/" TargetMode="External"/><Relationship Id="rId6" Type="http://schemas.openxmlformats.org/officeDocument/2006/relationships/hyperlink" Target="http://www.dmhc.ca.gov/DataResearch/FinancialSummaryData.aspx" TargetMode="External"/><Relationship Id="rId5" Type="http://schemas.openxmlformats.org/officeDocument/2006/relationships/hyperlink" Target="https://www.chcf.org/?p=69679&amp;post_type=publication&amp;preview=1&amp;_ppp=addc6820ce" TargetMode="External"/><Relationship Id="rId4" Type="http://schemas.openxmlformats.org/officeDocument/2006/relationships/hyperlink" Target="http://www.leginfo.ca.gov/pub/11-12/bill/asm/ab_1051-1100/ab_1083_bill_20120930_chaptered.html"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insurance.ca.gov/01-consumers/110-health/coveredlivesrpt.cfm" TargetMode="External"/><Relationship Id="rId2" Type="http://schemas.openxmlformats.org/officeDocument/2006/relationships/hyperlink" Target="http://www.dmhc.ca.gov/DataResearch/FinancialSummaryData.aspx" TargetMode="External"/><Relationship Id="rId1" Type="http://schemas.openxmlformats.org/officeDocument/2006/relationships/hyperlink" Target="https://www.chcf.org/collection/health-insurers-enrollment-almanac/"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insurance.ca.gov/01-consumers/110-health/coveredlivesrpt.cfm" TargetMode="External"/><Relationship Id="rId2" Type="http://schemas.openxmlformats.org/officeDocument/2006/relationships/hyperlink" Target="http://www.dmhc.ca.gov/DataResearch/FinancialSummaryData.aspx" TargetMode="External"/><Relationship Id="rId1" Type="http://schemas.openxmlformats.org/officeDocument/2006/relationships/hyperlink" Target="https://www.chcf.org/collection/health-insurers-enrollment-almanac/"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hbex.coveredca.com/data-research/" TargetMode="External"/><Relationship Id="rId2" Type="http://schemas.openxmlformats.org/officeDocument/2006/relationships/hyperlink" Target="http://www.insurance.ca.gov/01-consumers/110-health/coveredlivesrpt.cfm" TargetMode="External"/><Relationship Id="rId1" Type="http://schemas.openxmlformats.org/officeDocument/2006/relationships/hyperlink" Target="http://www.dmhc.ca.gov/DataResearch/FinancialSummaryData.aspx"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insurance.ca.gov/01-consumers/110-health/coveredlivesrpt.cfm" TargetMode="External"/><Relationship Id="rId13" Type="http://schemas.openxmlformats.org/officeDocument/2006/relationships/hyperlink" Target="http://www.dmhc.ca.gov/DataResearch/FinancialSummaryData.aspx" TargetMode="External"/><Relationship Id="rId18" Type="http://schemas.openxmlformats.org/officeDocument/2006/relationships/hyperlink" Target="http://www.insurance.ca.gov/01-consumers/110-health/coveredlivesrpt.cfm" TargetMode="External"/><Relationship Id="rId3" Type="http://schemas.openxmlformats.org/officeDocument/2006/relationships/hyperlink" Target="http://www.dmhc.ca.gov/DataResearch/FinancialSummaryData.aspx" TargetMode="External"/><Relationship Id="rId21" Type="http://schemas.openxmlformats.org/officeDocument/2006/relationships/hyperlink" Target="http://www.dmhc.ca.gov/DataResearch/FinancialSummaryData.aspx" TargetMode="External"/><Relationship Id="rId7" Type="http://schemas.openxmlformats.org/officeDocument/2006/relationships/hyperlink" Target="http://www.dmhc.ca.gov/DataResearch/FinancialSummaryData.aspx" TargetMode="External"/><Relationship Id="rId12" Type="http://schemas.openxmlformats.org/officeDocument/2006/relationships/hyperlink" Target="http://www.insurance.ca.gov/01-consumers/110-health/coveredlivesrpt.cfm" TargetMode="External"/><Relationship Id="rId17" Type="http://schemas.openxmlformats.org/officeDocument/2006/relationships/hyperlink" Target="http://www.dmhc.ca.gov/DataResearch/FinancialSummaryData.aspx" TargetMode="External"/><Relationship Id="rId25" Type="http://schemas.openxmlformats.org/officeDocument/2006/relationships/printerSettings" Target="../printerSettings/printerSettings6.bin"/><Relationship Id="rId2" Type="http://schemas.openxmlformats.org/officeDocument/2006/relationships/hyperlink" Target="http://www.insurance.ca.gov/01-consumers/110-health/coveredlivesrpt.cfm" TargetMode="External"/><Relationship Id="rId16" Type="http://schemas.openxmlformats.org/officeDocument/2006/relationships/hyperlink" Target="http://www.insurance.ca.gov/01-consumers/110-health/coveredlivesrpt.cfm" TargetMode="External"/><Relationship Id="rId20" Type="http://schemas.openxmlformats.org/officeDocument/2006/relationships/hyperlink" Target="http://www.insurance.ca.gov/01-consumers/110-health/coveredlivesrpt.cfm" TargetMode="External"/><Relationship Id="rId1" Type="http://schemas.openxmlformats.org/officeDocument/2006/relationships/hyperlink" Target="http://www.dmhc.ca.gov/DataResearch/FinancialSummaryData.aspx" TargetMode="External"/><Relationship Id="rId6" Type="http://schemas.openxmlformats.org/officeDocument/2006/relationships/hyperlink" Target="http://www.insurance.ca.gov/01-consumers/110-health/coveredlivesrpt.cfm" TargetMode="External"/><Relationship Id="rId11" Type="http://schemas.openxmlformats.org/officeDocument/2006/relationships/hyperlink" Target="http://www.dmhc.ca.gov/DataResearch/FinancialSummaryData.aspx" TargetMode="External"/><Relationship Id="rId24" Type="http://schemas.openxmlformats.org/officeDocument/2006/relationships/hyperlink" Target="http://www.insurance.ca.gov/01-consumers/110-health/coveredlivesrpt.cfm" TargetMode="External"/><Relationship Id="rId5" Type="http://schemas.openxmlformats.org/officeDocument/2006/relationships/hyperlink" Target="http://www.dmhc.ca.gov/DataResearch/FinancialSummaryData.aspx" TargetMode="External"/><Relationship Id="rId15" Type="http://schemas.openxmlformats.org/officeDocument/2006/relationships/hyperlink" Target="http://www.dmhc.ca.gov/DataResearch/FinancialSummaryData.aspx" TargetMode="External"/><Relationship Id="rId23" Type="http://schemas.openxmlformats.org/officeDocument/2006/relationships/hyperlink" Target="http://www.dmhc.ca.gov/DataResearch/FinancialSummaryData.aspx" TargetMode="External"/><Relationship Id="rId10" Type="http://schemas.openxmlformats.org/officeDocument/2006/relationships/hyperlink" Target="http://www.insurance.ca.gov/01-consumers/110-health/coveredlivesrpt.cfm" TargetMode="External"/><Relationship Id="rId19" Type="http://schemas.openxmlformats.org/officeDocument/2006/relationships/hyperlink" Target="http://www.dmhc.ca.gov/DataResearch/FinancialSummaryData.aspx" TargetMode="External"/><Relationship Id="rId4" Type="http://schemas.openxmlformats.org/officeDocument/2006/relationships/hyperlink" Target="http://www.insurance.ca.gov/01-consumers/110-health/coveredlivesrpt.cfm" TargetMode="External"/><Relationship Id="rId9" Type="http://schemas.openxmlformats.org/officeDocument/2006/relationships/hyperlink" Target="http://www.dmhc.ca.gov/DataResearch/FinancialSummaryData.aspx" TargetMode="External"/><Relationship Id="rId14" Type="http://schemas.openxmlformats.org/officeDocument/2006/relationships/hyperlink" Target="http://www.insurance.ca.gov/01-consumers/110-health/coveredlivesrpt.cfm" TargetMode="External"/><Relationship Id="rId22" Type="http://schemas.openxmlformats.org/officeDocument/2006/relationships/hyperlink" Target="http://www.insurance.ca.gov/01-consumers/110-health/coveredlivesrpt.cf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insurance.ca.gov/01-consumers/110-health/coveredlivesrpt.cfm" TargetMode="External"/><Relationship Id="rId2" Type="http://schemas.openxmlformats.org/officeDocument/2006/relationships/hyperlink" Target="http://www.dmhc.ca.gov/DataResearch/FinancialSummaryData.aspx" TargetMode="External"/><Relationship Id="rId1" Type="http://schemas.openxmlformats.org/officeDocument/2006/relationships/pivotTable" Target="../pivotTables/pivotTable1.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insurance.ca.gov/01-consumers/110-health/coveredlivesrpt.cfm" TargetMode="External"/><Relationship Id="rId2" Type="http://schemas.openxmlformats.org/officeDocument/2006/relationships/hyperlink" Target="http://www.dmhc.ca.gov/DataResearch/FinancialSummaryData.aspx" TargetMode="External"/><Relationship Id="rId1" Type="http://schemas.openxmlformats.org/officeDocument/2006/relationships/pivotTable" Target="../pivotTables/pivotTable2.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www.insurance.ca.gov/01-consumers/110-health/coveredlivesrpt.cfm" TargetMode="External"/><Relationship Id="rId13" Type="http://schemas.openxmlformats.org/officeDocument/2006/relationships/printerSettings" Target="../printerSettings/printerSettings9.bin"/><Relationship Id="rId3" Type="http://schemas.openxmlformats.org/officeDocument/2006/relationships/pivotTable" Target="../pivotTables/pivotTable5.xml"/><Relationship Id="rId7" Type="http://schemas.openxmlformats.org/officeDocument/2006/relationships/hyperlink" Target="http://www.dmhc.ca.gov/DataResearch/FinancialSummaryData.aspx" TargetMode="External"/><Relationship Id="rId12" Type="http://schemas.openxmlformats.org/officeDocument/2006/relationships/hyperlink" Target="http://www.insurance.ca.gov/01-consumers/110-health/coveredlivesrpt.cfm" TargetMode="External"/><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openxmlformats.org/officeDocument/2006/relationships/hyperlink" Target="http://www.insurance.ca.gov/01-consumers/110-health/coveredlivesrpt.cfm" TargetMode="External"/><Relationship Id="rId11" Type="http://schemas.openxmlformats.org/officeDocument/2006/relationships/hyperlink" Target="http://www.dmhc.ca.gov/DataResearch/FinancialSummaryData.aspx" TargetMode="External"/><Relationship Id="rId5" Type="http://schemas.openxmlformats.org/officeDocument/2006/relationships/hyperlink" Target="http://www.dmhc.ca.gov/DataResearch/FinancialSummaryData.aspx" TargetMode="External"/><Relationship Id="rId10" Type="http://schemas.openxmlformats.org/officeDocument/2006/relationships/hyperlink" Target="http://www.insurance.ca.gov/01-consumers/110-health/coveredlivesrpt.cfm" TargetMode="External"/><Relationship Id="rId4" Type="http://schemas.openxmlformats.org/officeDocument/2006/relationships/pivotTable" Target="../pivotTables/pivotTable6.xml"/><Relationship Id="rId9" Type="http://schemas.openxmlformats.org/officeDocument/2006/relationships/hyperlink" Target="http://www.dmhc.ca.gov/DataResearch/FinancialSummaryData.aspx"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dmhc.ca.gov/DataResearch/FinancialSummaryData.aspx" TargetMode="External"/><Relationship Id="rId2" Type="http://schemas.openxmlformats.org/officeDocument/2006/relationships/hyperlink" Target="http://www.insurance.ca.gov/01-consumers/110-health/coveredlivesrpt.cfm" TargetMode="External"/><Relationship Id="rId1" Type="http://schemas.openxmlformats.org/officeDocument/2006/relationships/pivotTable" Target="../pivotTables/pivotTable7.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dmhc.ca.gov/DataResearch/FinancialSummaryData.aspx" TargetMode="External"/><Relationship Id="rId2" Type="http://schemas.openxmlformats.org/officeDocument/2006/relationships/hyperlink" Target="http://www.insurance.ca.gov/01-consumers/110-health/coveredlivesrpt.cfm" TargetMode="External"/><Relationship Id="rId1" Type="http://schemas.openxmlformats.org/officeDocument/2006/relationships/pivotTable" Target="../pivotTables/pivotTable8.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dmhc.ca.gov/DataResearch/FinancialSummaryData.aspx" TargetMode="External"/><Relationship Id="rId2" Type="http://schemas.openxmlformats.org/officeDocument/2006/relationships/hyperlink" Target="http://www.insurance.ca.gov/01-consumers/110-health/coveredlivesrpt.cfm" TargetMode="External"/><Relationship Id="rId1" Type="http://schemas.openxmlformats.org/officeDocument/2006/relationships/pivotTable" Target="../pivotTables/pivotTable9.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dmhc.ca.gov/DataResearch/FinancialSummaryData.aspx" TargetMode="External"/><Relationship Id="rId2" Type="http://schemas.openxmlformats.org/officeDocument/2006/relationships/hyperlink" Target="http://www.insurance.ca.gov/01-consumers/110-health/coveredlivesrpt.cfm" TargetMode="External"/><Relationship Id="rId1" Type="http://schemas.openxmlformats.org/officeDocument/2006/relationships/pivotTable" Target="../pivotTables/pivotTable10.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insurance.ca.gov/01-consumers/110-health/coveredlivesrpt.cfm" TargetMode="External"/><Relationship Id="rId2" Type="http://schemas.openxmlformats.org/officeDocument/2006/relationships/hyperlink" Target="http://www.dmhc.ca.gov/DataResearch/FinancialSummaryData.aspx" TargetMode="External"/><Relationship Id="rId1" Type="http://schemas.openxmlformats.org/officeDocument/2006/relationships/pivotTable" Target="../pivotTables/pivotTable11.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insurance.ca.gov/01-consumers/110-health/coveredlivesrpt.cfm" TargetMode="External"/><Relationship Id="rId2" Type="http://schemas.openxmlformats.org/officeDocument/2006/relationships/hyperlink" Target="http://www.dmhc.ca.gov/DataResearch/FinancialSummaryData.aspx" TargetMode="External"/><Relationship Id="rId1" Type="http://schemas.openxmlformats.org/officeDocument/2006/relationships/pivotTable" Target="../pivotTables/pivotTable12.xm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insurance.ca.gov/01-consumers/110-health/coveredlivesrpt.cfm" TargetMode="External"/><Relationship Id="rId2" Type="http://schemas.openxmlformats.org/officeDocument/2006/relationships/hyperlink" Target="http://www.dmhc.ca.gov/DataResearch/FinancialSummaryData.aspx" TargetMode="External"/><Relationship Id="rId1" Type="http://schemas.openxmlformats.org/officeDocument/2006/relationships/pivotTable" Target="../pivotTables/pivotTable13.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www.dmhc.ca.gov/DataResearch/FinancialSummaryData.aspx" TargetMode="External"/><Relationship Id="rId2" Type="http://schemas.openxmlformats.org/officeDocument/2006/relationships/hyperlink" Target="http://www.insurance.ca.gov/01-consumers/110-health/coveredlivesrpt.cfm" TargetMode="External"/><Relationship Id="rId1" Type="http://schemas.openxmlformats.org/officeDocument/2006/relationships/pivotTable" Target="../pivotTables/pivotTable14.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insurance.ca.gov/01-consumers/110-health/coveredlivesrpt.cfm" TargetMode="External"/><Relationship Id="rId1" Type="http://schemas.openxmlformats.org/officeDocument/2006/relationships/hyperlink" Target="http://www.dmhc.ca.gov/DataResearch/FinancialSummaryData.aspx" TargetMode="External"/></Relationships>
</file>

<file path=xl/worksheets/_rels/sheet19.xml.rels><?xml version="1.0" encoding="UTF-8" standalone="yes"?>
<Relationships xmlns="http://schemas.openxmlformats.org/package/2006/relationships"><Relationship Id="rId2" Type="http://schemas.openxmlformats.org/officeDocument/2006/relationships/hyperlink" Target="http://www.dmhc.ca.gov/DataResearch/FinancialSummaryData.aspx" TargetMode="External"/><Relationship Id="rId1" Type="http://schemas.openxmlformats.org/officeDocument/2006/relationships/hyperlink" Target="http://www.insurance.ca.gov/01-consumers/110-health/coveredlivesrpt.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38"/>
  <sheetViews>
    <sheetView tabSelected="1" zoomScaleNormal="100" workbookViewId="0">
      <selection activeCell="C15" sqref="C15"/>
    </sheetView>
  </sheetViews>
  <sheetFormatPr defaultRowHeight="15"/>
  <cols>
    <col min="1" max="1" width="118.42578125" customWidth="1"/>
    <col min="3" max="3" width="11.42578125" customWidth="1"/>
    <col min="4" max="4" width="11.5703125" customWidth="1"/>
  </cols>
  <sheetData>
    <row r="1" spans="1:2" s="55" customFormat="1" ht="18.75">
      <c r="A1" s="6" t="s">
        <v>0</v>
      </c>
      <c r="B1" s="6"/>
    </row>
    <row r="2" spans="1:2" ht="15.75" thickBot="1"/>
    <row r="3" spans="1:2" ht="21" customHeight="1">
      <c r="A3" s="738" t="s">
        <v>1</v>
      </c>
    </row>
    <row r="4" spans="1:2" ht="15.75" thickBot="1">
      <c r="A4" s="739"/>
    </row>
    <row r="5" spans="1:2" ht="24" customHeight="1">
      <c r="A5" s="57" t="s">
        <v>2</v>
      </c>
    </row>
    <row r="6" spans="1:2" ht="24" customHeight="1">
      <c r="A6" s="23" t="s">
        <v>3</v>
      </c>
    </row>
    <row r="7" spans="1:2" ht="24" customHeight="1">
      <c r="A7" s="94" t="s">
        <v>4</v>
      </c>
    </row>
    <row r="8" spans="1:2" ht="24" customHeight="1">
      <c r="A8" s="23" t="s">
        <v>901</v>
      </c>
    </row>
    <row r="9" spans="1:2" ht="24" customHeight="1">
      <c r="A9" s="94" t="s">
        <v>900</v>
      </c>
    </row>
    <row r="10" spans="1:2" ht="24" customHeight="1">
      <c r="A10" s="23" t="s">
        <v>5</v>
      </c>
    </row>
    <row r="11" spans="1:2" ht="24" customHeight="1">
      <c r="A11" s="23" t="s">
        <v>6</v>
      </c>
    </row>
    <row r="12" spans="1:2" ht="24" customHeight="1">
      <c r="A12" s="23" t="s">
        <v>7</v>
      </c>
    </row>
    <row r="13" spans="1:2" ht="24" customHeight="1">
      <c r="A13" s="23" t="s">
        <v>8</v>
      </c>
    </row>
    <row r="14" spans="1:2" ht="24" customHeight="1">
      <c r="A14" s="23" t="s">
        <v>9</v>
      </c>
    </row>
    <row r="15" spans="1:2" ht="24" customHeight="1">
      <c r="A15" s="23" t="s">
        <v>10</v>
      </c>
    </row>
    <row r="16" spans="1:2" ht="24" customHeight="1">
      <c r="A16" s="94" t="s">
        <v>992</v>
      </c>
    </row>
    <row r="17" spans="1:1" ht="24" customHeight="1">
      <c r="A17" s="94" t="s">
        <v>11</v>
      </c>
    </row>
    <row r="18" spans="1:1" ht="24" customHeight="1">
      <c r="A18" s="94" t="s">
        <v>12</v>
      </c>
    </row>
    <row r="19" spans="1:1" ht="24" customHeight="1">
      <c r="A19" s="94" t="s">
        <v>13</v>
      </c>
    </row>
    <row r="20" spans="1:1" ht="24" customHeight="1">
      <c r="A20" s="256" t="s">
        <v>1008</v>
      </c>
    </row>
    <row r="21" spans="1:1" ht="21" customHeight="1">
      <c r="A21" s="23" t="s">
        <v>14</v>
      </c>
    </row>
    <row r="22" spans="1:1" ht="21" customHeight="1" thickBot="1">
      <c r="A22" s="668" t="s">
        <v>989</v>
      </c>
    </row>
    <row r="26" spans="1:1" ht="18.75">
      <c r="A26" s="55"/>
    </row>
    <row r="38" spans="1:1">
      <c r="A38" s="52" t="s">
        <v>15</v>
      </c>
    </row>
  </sheetData>
  <mergeCells count="1">
    <mergeCell ref="A3:A4"/>
  </mergeCells>
  <hyperlinks>
    <hyperlink ref="A38" r:id="rId1" display="Pivot Table Resource:  Changing Field Names in Pivot Tables" xr:uid="{00000000-0004-0000-0000-000000000000}"/>
  </hyperlinks>
  <pageMargins left="0.7" right="0.7" top="0.75" bottom="0.75" header="0.3" footer="0.3"/>
  <pageSetup scale="79" orientation="portrait" r:id="rId2"/>
  <headerFooter>
    <oddFooter>&amp;L&amp;7California Health Care Foundation&amp;R&amp;7California Health Insurance Enrollment Database, June 2020</oddFooter>
  </headerFooter>
  <colBreaks count="1" manualBreakCount="1">
    <brk id="1"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53"/>
  <sheetViews>
    <sheetView zoomScaleNormal="100" workbookViewId="0">
      <selection activeCell="A3" sqref="A3:B3"/>
    </sheetView>
  </sheetViews>
  <sheetFormatPr defaultRowHeight="15"/>
  <cols>
    <col min="1" max="1" width="3.42578125" customWidth="1"/>
    <col min="2" max="2" width="123.85546875" customWidth="1"/>
    <col min="3" max="3" width="51.5703125" customWidth="1"/>
    <col min="4" max="4" width="10.5703125" customWidth="1"/>
  </cols>
  <sheetData>
    <row r="1" spans="1:11" s="55" customFormat="1" ht="18.75">
      <c r="A1" s="188" t="s">
        <v>16</v>
      </c>
    </row>
    <row r="2" spans="1:11">
      <c r="A2" s="49"/>
    </row>
    <row r="3" spans="1:11" ht="28.9" customHeight="1">
      <c r="A3" s="741" t="s">
        <v>17</v>
      </c>
      <c r="B3" s="741"/>
      <c r="C3" s="27"/>
    </row>
    <row r="4" spans="1:11">
      <c r="A4" s="622"/>
      <c r="C4" s="27"/>
    </row>
    <row r="5" spans="1:11" ht="16.5" customHeight="1">
      <c r="A5" s="742" t="s">
        <v>18</v>
      </c>
      <c r="B5" s="742"/>
      <c r="D5" s="8"/>
      <c r="G5" s="64"/>
    </row>
    <row r="6" spans="1:11" ht="16.5" customHeight="1">
      <c r="A6" s="189"/>
      <c r="D6" s="8"/>
      <c r="K6" s="64"/>
    </row>
    <row r="7" spans="1:11" ht="21" customHeight="1">
      <c r="A7" s="5" t="s">
        <v>2</v>
      </c>
      <c r="C7" s="18"/>
      <c r="D7" s="8"/>
      <c r="K7" s="64"/>
    </row>
    <row r="8" spans="1:11" ht="110.25" customHeight="1">
      <c r="B8" s="187" t="s">
        <v>19</v>
      </c>
      <c r="C8" s="190"/>
    </row>
    <row r="9" spans="1:11" ht="64.900000000000006" customHeight="1">
      <c r="B9" s="187" t="s">
        <v>902</v>
      </c>
      <c r="C9" s="191"/>
    </row>
    <row r="10" spans="1:11" ht="21.75" customHeight="1">
      <c r="A10" s="16" t="s">
        <v>20</v>
      </c>
    </row>
    <row r="11" spans="1:11" ht="21.75" customHeight="1">
      <c r="A11" s="16"/>
      <c r="B11" s="25" t="s">
        <v>21</v>
      </c>
    </row>
    <row r="12" spans="1:11" ht="75">
      <c r="B12" s="240" t="s">
        <v>990</v>
      </c>
      <c r="C12" s="24"/>
    </row>
    <row r="13" spans="1:11" ht="22.5" customHeight="1">
      <c r="B13" s="25" t="s">
        <v>22</v>
      </c>
    </row>
    <row r="14" spans="1:11" ht="90">
      <c r="B14" s="240" t="s">
        <v>23</v>
      </c>
    </row>
    <row r="15" spans="1:11" ht="21" customHeight="1">
      <c r="B15" s="25" t="s">
        <v>24</v>
      </c>
    </row>
    <row r="16" spans="1:11" ht="45">
      <c r="B16" s="240" t="s">
        <v>991</v>
      </c>
    </row>
    <row r="17" spans="1:15" ht="20.25" customHeight="1">
      <c r="A17" s="16" t="s">
        <v>25</v>
      </c>
    </row>
    <row r="18" spans="1:15" ht="140.25" customHeight="1">
      <c r="B18" s="240" t="s">
        <v>26</v>
      </c>
      <c r="D18" s="8"/>
      <c r="J18" s="64"/>
    </row>
    <row r="19" spans="1:15" ht="22.5" customHeight="1">
      <c r="A19" s="16" t="s">
        <v>27</v>
      </c>
      <c r="B19" s="187"/>
      <c r="D19" s="8"/>
      <c r="J19" s="64"/>
    </row>
    <row r="20" spans="1:15" ht="321.75" customHeight="1">
      <c r="B20" s="240" t="s">
        <v>1005</v>
      </c>
      <c r="D20" s="8"/>
      <c r="J20" s="64"/>
    </row>
    <row r="21" spans="1:15" ht="21" customHeight="1">
      <c r="A21" s="5" t="s">
        <v>28</v>
      </c>
      <c r="B21" s="192"/>
    </row>
    <row r="22" spans="1:15" ht="45">
      <c r="B22" s="193" t="s">
        <v>29</v>
      </c>
    </row>
    <row r="23" spans="1:15" ht="20.25" customHeight="1">
      <c r="B23" t="s">
        <v>903</v>
      </c>
    </row>
    <row r="24" spans="1:15" ht="20.25" customHeight="1">
      <c r="B24" s="192" t="s">
        <v>904</v>
      </c>
    </row>
    <row r="25" spans="1:15" ht="18.75" customHeight="1">
      <c r="B25" t="s">
        <v>907</v>
      </c>
    </row>
    <row r="26" spans="1:15" ht="34.5" customHeight="1">
      <c r="B26" s="621" t="s">
        <v>30</v>
      </c>
      <c r="C26" s="237"/>
      <c r="D26" s="237"/>
      <c r="E26" s="237"/>
      <c r="F26" s="237"/>
      <c r="G26" s="237"/>
      <c r="H26" s="237"/>
      <c r="I26" s="237"/>
      <c r="J26" s="237"/>
      <c r="K26" s="237"/>
      <c r="L26" s="237"/>
      <c r="M26" s="237"/>
      <c r="N26" s="237"/>
      <c r="O26" s="237"/>
    </row>
    <row r="27" spans="1:15" ht="24.75" customHeight="1">
      <c r="B27" s="621" t="s">
        <v>905</v>
      </c>
      <c r="C27" s="237"/>
      <c r="D27" s="237"/>
      <c r="E27" s="237"/>
      <c r="F27" s="237"/>
      <c r="G27" s="237"/>
      <c r="H27" s="237"/>
      <c r="I27" s="237"/>
      <c r="J27" s="237"/>
      <c r="K27" s="237"/>
      <c r="L27" s="237"/>
      <c r="M27" s="237"/>
      <c r="N27" s="237"/>
      <c r="O27" s="237"/>
    </row>
    <row r="28" spans="1:15" ht="48.4" customHeight="1">
      <c r="B28" s="187" t="s">
        <v>31</v>
      </c>
    </row>
    <row r="29" spans="1:15" ht="18" customHeight="1">
      <c r="B29" s="194" t="s">
        <v>32</v>
      </c>
      <c r="C29" s="533"/>
    </row>
    <row r="30" spans="1:15" ht="63.75" customHeight="1">
      <c r="B30" s="194" t="s">
        <v>33</v>
      </c>
      <c r="C30" s="533"/>
    </row>
    <row r="31" spans="1:15" ht="17.100000000000001" customHeight="1">
      <c r="B31" s="194"/>
    </row>
    <row r="32" spans="1:15" ht="33.75" customHeight="1">
      <c r="A32" s="743" t="s">
        <v>34</v>
      </c>
      <c r="B32" s="743"/>
      <c r="C32" s="623"/>
      <c r="D32" s="623"/>
      <c r="E32" s="623"/>
      <c r="F32" s="623"/>
      <c r="G32" s="623"/>
      <c r="H32" s="623"/>
      <c r="I32" s="623"/>
      <c r="J32" s="623"/>
      <c r="K32" s="623"/>
      <c r="L32" s="623"/>
    </row>
    <row r="33" spans="1:3">
      <c r="B33" s="133" t="s">
        <v>35</v>
      </c>
    </row>
    <row r="34" spans="1:3">
      <c r="B34" s="133" t="s">
        <v>36</v>
      </c>
    </row>
    <row r="35" spans="1:3">
      <c r="B35" s="133"/>
    </row>
    <row r="36" spans="1:3">
      <c r="A36" s="5" t="s">
        <v>37</v>
      </c>
    </row>
    <row r="37" spans="1:3">
      <c r="B37" s="195" t="s">
        <v>38</v>
      </c>
    </row>
    <row r="38" spans="1:3" s="24" customFormat="1">
      <c r="B38" s="133" t="s">
        <v>39</v>
      </c>
    </row>
    <row r="39" spans="1:3" s="10" customFormat="1">
      <c r="B39" s="26"/>
    </row>
    <row r="41" spans="1:3">
      <c r="A41" s="12"/>
      <c r="C41" s="13"/>
    </row>
    <row r="44" spans="1:3">
      <c r="A44" s="12"/>
    </row>
    <row r="45" spans="1:3">
      <c r="A45" s="12"/>
    </row>
    <row r="48" spans="1:3" ht="43.5" customHeight="1">
      <c r="A48" s="9"/>
      <c r="B48" s="9"/>
      <c r="C48" s="9"/>
    </row>
    <row r="49" spans="1:3">
      <c r="A49" s="9"/>
      <c r="B49" s="9"/>
      <c r="C49" s="9"/>
    </row>
    <row r="50" spans="1:3">
      <c r="A50" s="740"/>
      <c r="B50" s="740"/>
      <c r="C50" s="740"/>
    </row>
    <row r="51" spans="1:3">
      <c r="A51" s="740"/>
      <c r="B51" s="740"/>
      <c r="C51" s="740"/>
    </row>
    <row r="52" spans="1:3">
      <c r="A52" s="740"/>
      <c r="B52" s="740"/>
      <c r="C52" s="740"/>
    </row>
    <row r="53" spans="1:3">
      <c r="A53" s="620"/>
      <c r="B53" s="620"/>
      <c r="C53" s="620"/>
    </row>
  </sheetData>
  <mergeCells count="4">
    <mergeCell ref="A50:C52"/>
    <mergeCell ref="A3:B3"/>
    <mergeCell ref="A5:B5"/>
    <mergeCell ref="A32:B32"/>
  </mergeCells>
  <hyperlinks>
    <hyperlink ref="B11" r:id="rId1" display="California Medical Loss Ratio (MLR) Database" xr:uid="{00000000-0004-0000-0100-000000000000}"/>
    <hyperlink ref="B13" r:id="rId2" xr:uid="{00000000-0004-0000-0100-000001000000}"/>
    <hyperlink ref="B15" r:id="rId3" xr:uid="{00000000-0004-0000-0100-000002000000}"/>
    <hyperlink ref="B37" r:id="rId4" display="A.B. 1083 Text" xr:uid="{00000000-0004-0000-0100-000008000000}"/>
    <hyperlink ref="A5" r:id="rId5" xr:uid="{00000000-0004-0000-0100-000009000000}"/>
    <hyperlink ref="B33" r:id="rId6" display="Department of Managed Health Care, Enrollment Summary Reports, 2012 - 2014." xr:uid="{16FDCA0F-AE85-4A6E-9169-F4EA49A3AD18}"/>
    <hyperlink ref="B34" r:id="rId7" display=" California Department of Insurance (CDI), Covered Lives Report." xr:uid="{82A3E284-3F73-43DA-B505-5AA2FF55B577}"/>
    <hyperlink ref="B38" r:id="rId8" display="SB 129 Health care coverage reporting, as amends the law Nov 18, 2019." xr:uid="{7EFB8229-7432-4178-AC23-6AB6E78C76F9}"/>
  </hyperlinks>
  <pageMargins left="0.7" right="0.7" top="0.5" bottom="0.5" header="0.3" footer="0.3"/>
  <pageSetup scale="94" orientation="landscape" r:id="rId9"/>
  <headerFooter>
    <oddFooter>&amp;L&amp;8California Health Care Foundation&amp;R&amp;8California Health Insurance Enrollment Database, Dec 2019</oddFooter>
  </headerFooter>
  <rowBreaks count="2" manualBreakCount="2">
    <brk id="14" max="1" man="1"/>
    <brk id="31"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7A7D9-B33D-47B6-B20E-43A9B4DFCFE7}">
  <sheetPr>
    <tabColor theme="6" tint="-0.249977111117893"/>
    <pageSetUpPr fitToPage="1"/>
  </sheetPr>
  <dimension ref="A1:AS148"/>
  <sheetViews>
    <sheetView topLeftCell="A56" zoomScaleNormal="100" zoomScaleSheetLayoutView="100" zoomScalePageLayoutView="70" workbookViewId="0">
      <selection activeCell="A73" sqref="A73"/>
    </sheetView>
  </sheetViews>
  <sheetFormatPr defaultColWidth="8.5703125" defaultRowHeight="15"/>
  <cols>
    <col min="1" max="1" width="42" customWidth="1"/>
    <col min="2" max="2" width="15.140625" customWidth="1"/>
    <col min="3" max="3" width="15.28515625" customWidth="1"/>
    <col min="4" max="4" width="15.140625" customWidth="1"/>
    <col min="5" max="5" width="15.28515625" customWidth="1"/>
    <col min="6" max="6" width="15" customWidth="1"/>
    <col min="7" max="11" width="15.28515625" customWidth="1"/>
    <col min="12" max="12" width="15.140625" customWidth="1"/>
    <col min="13" max="19" width="8.5703125" customWidth="1"/>
    <col min="20" max="20" width="10.42578125" customWidth="1"/>
    <col min="21" max="23" width="9.140625" customWidth="1"/>
  </cols>
  <sheetData>
    <row r="1" spans="1:29" s="55" customFormat="1" ht="18.75">
      <c r="A1" s="6" t="s">
        <v>40</v>
      </c>
      <c r="B1" s="6"/>
      <c r="C1" s="6"/>
      <c r="D1" s="6"/>
      <c r="E1" s="6"/>
      <c r="F1" s="6"/>
      <c r="G1" s="6"/>
      <c r="H1" s="6"/>
      <c r="I1" s="6"/>
      <c r="J1" s="6"/>
      <c r="K1" s="70"/>
      <c r="L1" s="6"/>
      <c r="M1" s="6"/>
      <c r="N1" s="6"/>
      <c r="O1" s="6"/>
      <c r="P1" s="6"/>
    </row>
    <row r="2" spans="1:29">
      <c r="A2" s="186" t="s">
        <v>41</v>
      </c>
      <c r="C2" s="8"/>
    </row>
    <row r="3" spans="1:29" ht="15.75" thickBot="1">
      <c r="A3" s="186"/>
      <c r="C3" s="8"/>
    </row>
    <row r="4" spans="1:29" ht="25.5" customHeight="1">
      <c r="A4" s="167" t="s">
        <v>42</v>
      </c>
      <c r="B4" s="95">
        <v>2013</v>
      </c>
      <c r="C4" s="73">
        <v>2014</v>
      </c>
      <c r="D4" s="73">
        <v>2015</v>
      </c>
      <c r="E4" s="73">
        <v>2016</v>
      </c>
      <c r="F4" s="73">
        <v>2017</v>
      </c>
      <c r="G4" s="73">
        <v>2018</v>
      </c>
      <c r="H4" s="73">
        <v>2019</v>
      </c>
      <c r="I4" s="73">
        <v>2020</v>
      </c>
      <c r="J4" s="73">
        <v>2021</v>
      </c>
      <c r="K4" s="73">
        <v>2022</v>
      </c>
      <c r="L4" s="137">
        <v>2023</v>
      </c>
    </row>
    <row r="5" spans="1:29">
      <c r="A5" s="325" t="s">
        <v>43</v>
      </c>
      <c r="B5" s="326">
        <v>1489453</v>
      </c>
      <c r="C5" s="327">
        <v>2182934</v>
      </c>
      <c r="D5" s="328">
        <v>2347516</v>
      </c>
      <c r="E5" s="328">
        <v>2307554</v>
      </c>
      <c r="F5" s="328">
        <v>2220031</v>
      </c>
      <c r="G5" s="328">
        <v>2118758</v>
      </c>
      <c r="H5" s="328">
        <v>2003349</v>
      </c>
      <c r="I5" s="328">
        <v>2198080</v>
      </c>
      <c r="J5" s="328">
        <v>2344693</v>
      </c>
      <c r="K5" s="328">
        <v>2225294</v>
      </c>
      <c r="L5" s="329">
        <v>2176383</v>
      </c>
    </row>
    <row r="6" spans="1:29">
      <c r="A6" s="325" t="s">
        <v>44</v>
      </c>
      <c r="B6" s="330">
        <v>2370359</v>
      </c>
      <c r="C6" s="327">
        <v>2112655</v>
      </c>
      <c r="D6" s="328">
        <v>2089192</v>
      </c>
      <c r="E6" s="328">
        <v>2246904</v>
      </c>
      <c r="F6" s="328">
        <v>2288318</v>
      </c>
      <c r="G6" s="328">
        <v>2321850</v>
      </c>
      <c r="H6" s="328">
        <v>2337907</v>
      </c>
      <c r="I6" s="328">
        <v>2279225</v>
      </c>
      <c r="J6" s="328">
        <v>2306107</v>
      </c>
      <c r="K6" s="328">
        <v>2323436</v>
      </c>
      <c r="L6" s="329">
        <v>2297980</v>
      </c>
    </row>
    <row r="7" spans="1:29">
      <c r="A7" s="325" t="s">
        <v>45</v>
      </c>
      <c r="B7" s="330">
        <v>10041242</v>
      </c>
      <c r="C7" s="327">
        <v>9714312</v>
      </c>
      <c r="D7" s="328">
        <v>9676953</v>
      </c>
      <c r="E7" s="328">
        <v>9583772</v>
      </c>
      <c r="F7" s="328">
        <v>9636874</v>
      </c>
      <c r="G7" s="328">
        <v>9953155</v>
      </c>
      <c r="H7" s="328">
        <v>10075716</v>
      </c>
      <c r="I7" s="328">
        <v>9932326</v>
      </c>
      <c r="J7" s="328">
        <v>9472918</v>
      </c>
      <c r="K7" s="328">
        <v>9515720</v>
      </c>
      <c r="L7" s="329">
        <v>9395432</v>
      </c>
    </row>
    <row r="8" spans="1:29">
      <c r="A8" s="331" t="s">
        <v>46</v>
      </c>
      <c r="B8" s="332">
        <v>13901054</v>
      </c>
      <c r="C8" s="333">
        <v>14009901</v>
      </c>
      <c r="D8" s="334">
        <v>14113661</v>
      </c>
      <c r="E8" s="334">
        <v>14138230</v>
      </c>
      <c r="F8" s="334">
        <v>14145223</v>
      </c>
      <c r="G8" s="334">
        <v>14393763</v>
      </c>
      <c r="H8" s="334">
        <v>14416972</v>
      </c>
      <c r="I8" s="334">
        <v>14409631</v>
      </c>
      <c r="J8" s="334">
        <v>14123718</v>
      </c>
      <c r="K8" s="334">
        <f>SUM(K5:K7)</f>
        <v>14064450</v>
      </c>
      <c r="L8" s="335">
        <f>SUM(L5:L7)</f>
        <v>13869795</v>
      </c>
    </row>
    <row r="9" spans="1:29" ht="15" customHeight="1">
      <c r="A9" s="336" t="s">
        <v>896</v>
      </c>
      <c r="B9" s="330">
        <v>2080106</v>
      </c>
      <c r="C9" s="327">
        <v>2212972</v>
      </c>
      <c r="D9" s="328">
        <v>2268612</v>
      </c>
      <c r="E9" s="328">
        <v>2354917</v>
      </c>
      <c r="F9" s="328">
        <v>2463319</v>
      </c>
      <c r="G9" s="337">
        <v>2538650</v>
      </c>
      <c r="H9" s="337">
        <v>2688030</v>
      </c>
      <c r="I9" s="337">
        <v>2856478</v>
      </c>
      <c r="J9" s="337">
        <v>2915461</v>
      </c>
      <c r="K9" s="337">
        <v>3060536</v>
      </c>
      <c r="L9" s="338">
        <v>3212968</v>
      </c>
    </row>
    <row r="10" spans="1:29" ht="15" customHeight="1">
      <c r="A10" s="336" t="s">
        <v>809</v>
      </c>
      <c r="B10" s="330">
        <v>6801151</v>
      </c>
      <c r="C10" s="327">
        <v>9687355</v>
      </c>
      <c r="D10" s="328">
        <v>10332119</v>
      </c>
      <c r="E10" s="328">
        <v>10489348</v>
      </c>
      <c r="F10" s="328">
        <v>10726016</v>
      </c>
      <c r="G10" s="328">
        <v>10352884</v>
      </c>
      <c r="H10" s="328">
        <v>10050835</v>
      </c>
      <c r="I10" s="328">
        <v>10978183</v>
      </c>
      <c r="J10" s="328">
        <v>11772967</v>
      </c>
      <c r="K10" s="328">
        <v>13028690</v>
      </c>
      <c r="L10" s="339">
        <v>13167992</v>
      </c>
    </row>
    <row r="11" spans="1:29">
      <c r="A11" s="340" t="s">
        <v>47</v>
      </c>
      <c r="B11" s="332">
        <v>8881257</v>
      </c>
      <c r="C11" s="333">
        <v>11900327</v>
      </c>
      <c r="D11" s="334">
        <v>12600731</v>
      </c>
      <c r="E11" s="334">
        <v>12844265</v>
      </c>
      <c r="F11" s="334">
        <v>13189335</v>
      </c>
      <c r="G11" s="334">
        <v>12891534</v>
      </c>
      <c r="H11" s="334">
        <v>12738865</v>
      </c>
      <c r="I11" s="334">
        <v>13834661</v>
      </c>
      <c r="J11" s="334">
        <v>14688428</v>
      </c>
      <c r="K11" s="334">
        <f>SUM(K9:K10)</f>
        <v>16089226</v>
      </c>
      <c r="L11" s="335">
        <f>SUM(L9:L10)</f>
        <v>16380960</v>
      </c>
    </row>
    <row r="12" spans="1:29">
      <c r="A12" s="341" t="s">
        <v>48</v>
      </c>
      <c r="B12" s="342">
        <v>22782311</v>
      </c>
      <c r="C12" s="625">
        <v>25910228</v>
      </c>
      <c r="D12" s="625">
        <v>26714392</v>
      </c>
      <c r="E12" s="625">
        <v>26982495</v>
      </c>
      <c r="F12" s="625">
        <v>27334558</v>
      </c>
      <c r="G12" s="343">
        <v>27285297</v>
      </c>
      <c r="H12" s="343">
        <v>27155837</v>
      </c>
      <c r="I12" s="343">
        <v>28244292</v>
      </c>
      <c r="J12" s="343">
        <v>28812146</v>
      </c>
      <c r="K12" s="343">
        <f>SUM(K11,K8)</f>
        <v>30153676</v>
      </c>
      <c r="L12" s="344">
        <f>SUM(L11,L8)</f>
        <v>30250755</v>
      </c>
    </row>
    <row r="13" spans="1:29">
      <c r="A13" s="325" t="s">
        <v>49</v>
      </c>
      <c r="B13" s="326">
        <v>926410</v>
      </c>
      <c r="C13" s="327">
        <v>889990</v>
      </c>
      <c r="D13" s="328">
        <v>796540</v>
      </c>
      <c r="E13" s="328">
        <v>951631</v>
      </c>
      <c r="F13" s="328">
        <v>896403</v>
      </c>
      <c r="G13" s="328">
        <v>821289</v>
      </c>
      <c r="H13" s="328">
        <v>226920</v>
      </c>
      <c r="I13" s="328">
        <v>139392</v>
      </c>
      <c r="J13" s="328">
        <v>76164</v>
      </c>
      <c r="K13" s="328">
        <v>99352</v>
      </c>
      <c r="L13" s="329">
        <v>83931</v>
      </c>
      <c r="Y13" s="2"/>
      <c r="Z13" s="2"/>
      <c r="AA13" s="2"/>
      <c r="AB13" s="2"/>
      <c r="AC13" s="2"/>
    </row>
    <row r="14" spans="1:29">
      <c r="A14" s="325" t="s">
        <v>50</v>
      </c>
      <c r="B14" s="330">
        <v>100618</v>
      </c>
      <c r="C14" s="327">
        <v>13253</v>
      </c>
      <c r="D14" s="328">
        <v>706</v>
      </c>
      <c r="E14" s="328">
        <v>638</v>
      </c>
      <c r="F14" s="328">
        <v>1190</v>
      </c>
      <c r="G14" s="328">
        <v>2899</v>
      </c>
      <c r="H14" s="328">
        <v>664</v>
      </c>
      <c r="I14" s="328">
        <v>1302</v>
      </c>
      <c r="J14" s="328">
        <v>951</v>
      </c>
      <c r="K14" s="328">
        <v>769</v>
      </c>
      <c r="L14" s="329">
        <v>813</v>
      </c>
    </row>
    <row r="15" spans="1:29">
      <c r="A15" s="325" t="s">
        <v>51</v>
      </c>
      <c r="B15" s="330">
        <v>306330</v>
      </c>
      <c r="C15" s="327">
        <v>552431</v>
      </c>
      <c r="D15" s="328">
        <v>475570</v>
      </c>
      <c r="E15" s="328">
        <v>820623</v>
      </c>
      <c r="F15" s="328">
        <v>750004</v>
      </c>
      <c r="G15" s="328">
        <v>1152900</v>
      </c>
      <c r="H15" s="328">
        <v>1286896</v>
      </c>
      <c r="I15" s="328">
        <v>1332306</v>
      </c>
      <c r="J15" s="328">
        <v>1954728</v>
      </c>
      <c r="K15" s="328">
        <v>2282798</v>
      </c>
      <c r="L15" s="329">
        <v>2469312</v>
      </c>
    </row>
    <row r="16" spans="1:29">
      <c r="A16" s="325" t="s">
        <v>1014</v>
      </c>
      <c r="B16" s="330">
        <v>1249739</v>
      </c>
      <c r="C16" s="328">
        <v>2537164</v>
      </c>
      <c r="D16" s="328">
        <v>3493016</v>
      </c>
      <c r="E16" s="328">
        <v>3608183</v>
      </c>
      <c r="F16" s="328">
        <v>3845343</v>
      </c>
      <c r="G16" s="328">
        <v>3978246</v>
      </c>
      <c r="H16" s="328">
        <v>3986480</v>
      </c>
      <c r="I16" s="328">
        <v>4235527</v>
      </c>
      <c r="J16" s="328">
        <v>4419854</v>
      </c>
      <c r="K16" s="328">
        <v>4711220</v>
      </c>
      <c r="L16" s="329">
        <v>4917958</v>
      </c>
    </row>
    <row r="17" spans="1:45">
      <c r="A17" s="345" t="s">
        <v>53</v>
      </c>
      <c r="B17" s="332">
        <v>2583097</v>
      </c>
      <c r="C17" s="333">
        <v>3992838</v>
      </c>
      <c r="D17" s="334">
        <v>4765832</v>
      </c>
      <c r="E17" s="334">
        <v>5381075</v>
      </c>
      <c r="F17" s="334">
        <v>5492940</v>
      </c>
      <c r="G17" s="334">
        <v>5955334</v>
      </c>
      <c r="H17" s="334">
        <v>5500960</v>
      </c>
      <c r="I17" s="334">
        <f>SUM(I13:I16)</f>
        <v>5708527</v>
      </c>
      <c r="J17" s="334">
        <v>6451697</v>
      </c>
      <c r="K17" s="334">
        <f>SUM(K13:K16)</f>
        <v>7094139</v>
      </c>
      <c r="L17" s="346">
        <f>SUM(L13:L16)</f>
        <v>7472014</v>
      </c>
    </row>
    <row r="18" spans="1:45">
      <c r="A18" s="347" t="s">
        <v>54</v>
      </c>
      <c r="B18" s="342">
        <v>25365408</v>
      </c>
      <c r="C18" s="625">
        <v>29903066</v>
      </c>
      <c r="D18" s="625">
        <v>31480224</v>
      </c>
      <c r="E18" s="625">
        <v>32363570</v>
      </c>
      <c r="F18" s="625">
        <v>32827498</v>
      </c>
      <c r="G18" s="343">
        <v>33240631</v>
      </c>
      <c r="H18" s="343">
        <v>32656797</v>
      </c>
      <c r="I18" s="343">
        <f>I17+I12</f>
        <v>33952819</v>
      </c>
      <c r="J18" s="343">
        <v>35263843</v>
      </c>
      <c r="K18" s="343">
        <f>SUM(K17,K12)</f>
        <v>37247815</v>
      </c>
      <c r="L18" s="344">
        <f>SUM(L17,L12)</f>
        <v>37722769</v>
      </c>
    </row>
    <row r="19" spans="1:45" ht="15" customHeight="1">
      <c r="A19" s="336" t="s">
        <v>55</v>
      </c>
      <c r="B19" s="330">
        <v>5504792</v>
      </c>
      <c r="C19" s="348">
        <v>6386310</v>
      </c>
      <c r="D19" s="349">
        <v>6615664</v>
      </c>
      <c r="E19" s="349">
        <v>5655289</v>
      </c>
      <c r="F19" s="349">
        <v>5717576</v>
      </c>
      <c r="G19" s="349">
        <v>5497758</v>
      </c>
      <c r="H19" s="349">
        <v>5590643</v>
      </c>
      <c r="I19" s="349">
        <v>5579409</v>
      </c>
      <c r="J19" s="349">
        <v>5485196</v>
      </c>
      <c r="K19" s="349">
        <v>5758159</v>
      </c>
      <c r="L19" s="350">
        <v>5927888</v>
      </c>
    </row>
    <row r="20" spans="1:45" ht="23.85" customHeight="1" thickBot="1">
      <c r="A20" s="168" t="s">
        <v>56</v>
      </c>
      <c r="B20" s="59">
        <v>28287103</v>
      </c>
      <c r="C20" s="60">
        <v>32296538</v>
      </c>
      <c r="D20" s="60">
        <v>33330056</v>
      </c>
      <c r="E20" s="60">
        <v>32637784</v>
      </c>
      <c r="F20" s="60">
        <v>33052134</v>
      </c>
      <c r="G20" s="136">
        <v>32783055</v>
      </c>
      <c r="H20" s="136">
        <v>32746480</v>
      </c>
      <c r="I20" s="136">
        <v>33823701</v>
      </c>
      <c r="J20" s="136">
        <v>34297342</v>
      </c>
      <c r="K20" s="136">
        <f>SUM(K12,K19)</f>
        <v>35911835</v>
      </c>
      <c r="L20" s="135">
        <f>SUM(L12,L19)</f>
        <v>36178643</v>
      </c>
    </row>
    <row r="21" spans="1:45" ht="15" customHeight="1">
      <c r="A21" s="180"/>
      <c r="B21" s="181"/>
      <c r="C21" s="181"/>
      <c r="D21" s="181"/>
      <c r="E21" s="181"/>
      <c r="F21" s="181"/>
      <c r="G21" s="182"/>
      <c r="H21" s="182"/>
      <c r="I21" s="183"/>
      <c r="J21" s="184"/>
      <c r="K21" s="184"/>
    </row>
    <row r="22" spans="1:45" ht="15" customHeight="1" thickBot="1">
      <c r="A22" s="180"/>
      <c r="B22" s="181"/>
      <c r="C22" s="181"/>
      <c r="D22" s="181"/>
      <c r="E22" s="181"/>
      <c r="F22" s="181"/>
      <c r="G22" s="182"/>
      <c r="H22" s="182"/>
      <c r="I22" s="183"/>
      <c r="J22" s="184"/>
      <c r="K22" s="184"/>
    </row>
    <row r="23" spans="1:45" ht="37.5" customHeight="1">
      <c r="A23" s="167" t="s">
        <v>57</v>
      </c>
      <c r="B23" s="645" t="s">
        <v>58</v>
      </c>
      <c r="C23" s="646">
        <v>2014</v>
      </c>
      <c r="D23" s="73">
        <v>2015</v>
      </c>
      <c r="E23" s="73">
        <v>2016</v>
      </c>
      <c r="F23" s="73">
        <v>2017</v>
      </c>
      <c r="G23" s="73">
        <v>2018</v>
      </c>
      <c r="H23" s="73">
        <v>2019</v>
      </c>
      <c r="I23" s="73">
        <v>2020</v>
      </c>
      <c r="J23" s="73">
        <v>2021</v>
      </c>
      <c r="K23" s="73">
        <v>2022</v>
      </c>
      <c r="L23" s="137">
        <v>2023</v>
      </c>
    </row>
    <row r="24" spans="1:45" ht="15" customHeight="1">
      <c r="A24" s="325" t="s">
        <v>43</v>
      </c>
      <c r="B24" s="330">
        <f>L5-B5</f>
        <v>686930</v>
      </c>
      <c r="C24" s="330">
        <f t="shared" ref="C24:K24" si="0">C5-B5</f>
        <v>693481</v>
      </c>
      <c r="D24" s="328">
        <f t="shared" si="0"/>
        <v>164582</v>
      </c>
      <c r="E24" s="328">
        <f t="shared" si="0"/>
        <v>-39962</v>
      </c>
      <c r="F24" s="328">
        <f t="shared" si="0"/>
        <v>-87523</v>
      </c>
      <c r="G24" s="328">
        <f t="shared" si="0"/>
        <v>-101273</v>
      </c>
      <c r="H24" s="328">
        <f t="shared" si="0"/>
        <v>-115409</v>
      </c>
      <c r="I24" s="328">
        <f t="shared" si="0"/>
        <v>194731</v>
      </c>
      <c r="J24" s="328">
        <f t="shared" si="0"/>
        <v>146613</v>
      </c>
      <c r="K24" s="328">
        <f t="shared" si="0"/>
        <v>-119399</v>
      </c>
      <c r="L24" s="339">
        <f>L5-K5</f>
        <v>-48911</v>
      </c>
      <c r="AP24" s="181"/>
      <c r="AQ24" s="181"/>
      <c r="AR24" s="181"/>
      <c r="AS24" s="181"/>
    </row>
    <row r="25" spans="1:45" ht="15" customHeight="1">
      <c r="A25" s="325" t="s">
        <v>44</v>
      </c>
      <c r="B25" s="330">
        <f t="shared" ref="B25:B39" si="1">L6-B6</f>
        <v>-72379</v>
      </c>
      <c r="C25" s="330">
        <f t="shared" ref="C25:L25" si="2">C6-B6</f>
        <v>-257704</v>
      </c>
      <c r="D25" s="328">
        <f t="shared" si="2"/>
        <v>-23463</v>
      </c>
      <c r="E25" s="328">
        <f t="shared" si="2"/>
        <v>157712</v>
      </c>
      <c r="F25" s="328">
        <f t="shared" si="2"/>
        <v>41414</v>
      </c>
      <c r="G25" s="328">
        <f t="shared" si="2"/>
        <v>33532</v>
      </c>
      <c r="H25" s="328">
        <f t="shared" si="2"/>
        <v>16057</v>
      </c>
      <c r="I25" s="328">
        <f t="shared" si="2"/>
        <v>-58682</v>
      </c>
      <c r="J25" s="328">
        <f t="shared" si="2"/>
        <v>26882</v>
      </c>
      <c r="K25" s="328">
        <f t="shared" si="2"/>
        <v>17329</v>
      </c>
      <c r="L25" s="339">
        <f t="shared" si="2"/>
        <v>-25456</v>
      </c>
      <c r="AP25" s="181"/>
      <c r="AQ25" s="181"/>
      <c r="AR25" s="181"/>
      <c r="AS25" s="181"/>
    </row>
    <row r="26" spans="1:45" ht="15" customHeight="1">
      <c r="A26" s="325" t="s">
        <v>45</v>
      </c>
      <c r="B26" s="330">
        <f t="shared" si="1"/>
        <v>-645810</v>
      </c>
      <c r="C26" s="330">
        <f t="shared" ref="C26:L26" si="3">C7-B7</f>
        <v>-326930</v>
      </c>
      <c r="D26" s="328">
        <f t="shared" si="3"/>
        <v>-37359</v>
      </c>
      <c r="E26" s="328">
        <f t="shared" si="3"/>
        <v>-93181</v>
      </c>
      <c r="F26" s="328">
        <f t="shared" si="3"/>
        <v>53102</v>
      </c>
      <c r="G26" s="328">
        <f t="shared" si="3"/>
        <v>316281</v>
      </c>
      <c r="H26" s="328">
        <f t="shared" si="3"/>
        <v>122561</v>
      </c>
      <c r="I26" s="328">
        <f t="shared" si="3"/>
        <v>-143390</v>
      </c>
      <c r="J26" s="328">
        <f t="shared" si="3"/>
        <v>-459408</v>
      </c>
      <c r="K26" s="328">
        <f t="shared" si="3"/>
        <v>42802</v>
      </c>
      <c r="L26" s="339">
        <f t="shared" si="3"/>
        <v>-120288</v>
      </c>
      <c r="AP26" s="181"/>
      <c r="AQ26" s="181"/>
      <c r="AR26" s="181"/>
      <c r="AS26" s="181"/>
    </row>
    <row r="27" spans="1:45" ht="15" customHeight="1">
      <c r="A27" s="331" t="s">
        <v>46</v>
      </c>
      <c r="B27" s="332">
        <f t="shared" si="1"/>
        <v>-31259</v>
      </c>
      <c r="C27" s="332">
        <f t="shared" ref="C27:L27" si="4">C8-B8</f>
        <v>108847</v>
      </c>
      <c r="D27" s="334">
        <f t="shared" si="4"/>
        <v>103760</v>
      </c>
      <c r="E27" s="334">
        <f t="shared" si="4"/>
        <v>24569</v>
      </c>
      <c r="F27" s="334">
        <f t="shared" si="4"/>
        <v>6993</v>
      </c>
      <c r="G27" s="334">
        <f t="shared" si="4"/>
        <v>248540</v>
      </c>
      <c r="H27" s="334">
        <f t="shared" si="4"/>
        <v>23209</v>
      </c>
      <c r="I27" s="334">
        <f t="shared" si="4"/>
        <v>-7341</v>
      </c>
      <c r="J27" s="334">
        <f t="shared" si="4"/>
        <v>-285913</v>
      </c>
      <c r="K27" s="334">
        <f t="shared" si="4"/>
        <v>-59268</v>
      </c>
      <c r="L27" s="352">
        <f t="shared" si="4"/>
        <v>-194655</v>
      </c>
      <c r="AP27" s="181"/>
      <c r="AQ27" s="181"/>
      <c r="AR27" s="181"/>
      <c r="AS27" s="181"/>
    </row>
    <row r="28" spans="1:45" ht="15" customHeight="1">
      <c r="A28" s="336" t="s">
        <v>893</v>
      </c>
      <c r="B28" s="330">
        <f t="shared" si="1"/>
        <v>1132862</v>
      </c>
      <c r="C28" s="330">
        <f t="shared" ref="C28:L28" si="5">C9-B9</f>
        <v>132866</v>
      </c>
      <c r="D28" s="328">
        <f t="shared" si="5"/>
        <v>55640</v>
      </c>
      <c r="E28" s="328">
        <f t="shared" si="5"/>
        <v>86305</v>
      </c>
      <c r="F28" s="328">
        <f t="shared" si="5"/>
        <v>108402</v>
      </c>
      <c r="G28" s="328">
        <f t="shared" si="5"/>
        <v>75331</v>
      </c>
      <c r="H28" s="328">
        <f t="shared" si="5"/>
        <v>149380</v>
      </c>
      <c r="I28" s="328">
        <f t="shared" si="5"/>
        <v>168448</v>
      </c>
      <c r="J28" s="328">
        <f t="shared" si="5"/>
        <v>58983</v>
      </c>
      <c r="K28" s="328">
        <f t="shared" si="5"/>
        <v>145075</v>
      </c>
      <c r="L28" s="339">
        <f t="shared" si="5"/>
        <v>152432</v>
      </c>
      <c r="AP28" s="181"/>
      <c r="AQ28" s="181"/>
      <c r="AR28" s="181"/>
      <c r="AS28" s="181"/>
    </row>
    <row r="29" spans="1:45" ht="15" customHeight="1">
      <c r="A29" s="336" t="s">
        <v>266</v>
      </c>
      <c r="B29" s="330">
        <f t="shared" si="1"/>
        <v>6366841</v>
      </c>
      <c r="C29" s="330">
        <f t="shared" ref="C29:L29" si="6">C10-B10</f>
        <v>2886204</v>
      </c>
      <c r="D29" s="328">
        <f t="shared" si="6"/>
        <v>644764</v>
      </c>
      <c r="E29" s="328">
        <f t="shared" si="6"/>
        <v>157229</v>
      </c>
      <c r="F29" s="328">
        <f t="shared" si="6"/>
        <v>236668</v>
      </c>
      <c r="G29" s="328">
        <f t="shared" si="6"/>
        <v>-373132</v>
      </c>
      <c r="H29" s="328">
        <f t="shared" si="6"/>
        <v>-302049</v>
      </c>
      <c r="I29" s="328">
        <f t="shared" si="6"/>
        <v>927348</v>
      </c>
      <c r="J29" s="328">
        <f t="shared" si="6"/>
        <v>794784</v>
      </c>
      <c r="K29" s="328">
        <f t="shared" si="6"/>
        <v>1255723</v>
      </c>
      <c r="L29" s="339">
        <f t="shared" si="6"/>
        <v>139302</v>
      </c>
      <c r="M29" s="225"/>
      <c r="N29" s="226"/>
      <c r="AP29" s="181"/>
      <c r="AQ29" s="181"/>
      <c r="AR29" s="181"/>
      <c r="AS29" s="181"/>
    </row>
    <row r="30" spans="1:45" ht="15" customHeight="1">
      <c r="A30" s="340" t="s">
        <v>47</v>
      </c>
      <c r="B30" s="332">
        <f t="shared" si="1"/>
        <v>7499703</v>
      </c>
      <c r="C30" s="332">
        <f t="shared" ref="C30:L30" si="7">C11-B11</f>
        <v>3019070</v>
      </c>
      <c r="D30" s="334">
        <f t="shared" si="7"/>
        <v>700404</v>
      </c>
      <c r="E30" s="334">
        <f t="shared" si="7"/>
        <v>243534</v>
      </c>
      <c r="F30" s="334">
        <f t="shared" si="7"/>
        <v>345070</v>
      </c>
      <c r="G30" s="353">
        <f t="shared" si="7"/>
        <v>-297801</v>
      </c>
      <c r="H30" s="353">
        <f t="shared" si="7"/>
        <v>-152669</v>
      </c>
      <c r="I30" s="353">
        <f t="shared" si="7"/>
        <v>1095796</v>
      </c>
      <c r="J30" s="353">
        <f t="shared" si="7"/>
        <v>853767</v>
      </c>
      <c r="K30" s="353">
        <f t="shared" si="7"/>
        <v>1400798</v>
      </c>
      <c r="L30" s="354">
        <f t="shared" si="7"/>
        <v>291734</v>
      </c>
      <c r="AP30" s="181"/>
      <c r="AQ30" s="181"/>
      <c r="AR30" s="181"/>
      <c r="AS30" s="181"/>
    </row>
    <row r="31" spans="1:45" ht="15" customHeight="1">
      <c r="A31" s="341" t="s">
        <v>48</v>
      </c>
      <c r="B31" s="355">
        <f t="shared" si="1"/>
        <v>7468444</v>
      </c>
      <c r="C31" s="355">
        <f t="shared" ref="C31:L31" si="8">C12-B12</f>
        <v>3127917</v>
      </c>
      <c r="D31" s="356">
        <f t="shared" si="8"/>
        <v>804164</v>
      </c>
      <c r="E31" s="356">
        <f t="shared" si="8"/>
        <v>268103</v>
      </c>
      <c r="F31" s="356">
        <f t="shared" si="8"/>
        <v>352063</v>
      </c>
      <c r="G31" s="357">
        <f t="shared" si="8"/>
        <v>-49261</v>
      </c>
      <c r="H31" s="357">
        <f t="shared" si="8"/>
        <v>-129460</v>
      </c>
      <c r="I31" s="357">
        <f t="shared" si="8"/>
        <v>1088455</v>
      </c>
      <c r="J31" s="357">
        <f t="shared" si="8"/>
        <v>567854</v>
      </c>
      <c r="K31" s="357">
        <f t="shared" si="8"/>
        <v>1341530</v>
      </c>
      <c r="L31" s="358">
        <f t="shared" si="8"/>
        <v>97079</v>
      </c>
      <c r="AP31" s="181"/>
      <c r="AQ31" s="181"/>
      <c r="AR31" s="181"/>
      <c r="AS31" s="181"/>
    </row>
    <row r="32" spans="1:45" ht="15" customHeight="1">
      <c r="A32" s="325" t="s">
        <v>49</v>
      </c>
      <c r="B32" s="326">
        <f t="shared" si="1"/>
        <v>-842479</v>
      </c>
      <c r="C32" s="326">
        <f t="shared" ref="C32:L32" si="9">C13-B13</f>
        <v>-36420</v>
      </c>
      <c r="D32" s="337">
        <f t="shared" si="9"/>
        <v>-93450</v>
      </c>
      <c r="E32" s="337">
        <f t="shared" si="9"/>
        <v>155091</v>
      </c>
      <c r="F32" s="337">
        <f t="shared" si="9"/>
        <v>-55228</v>
      </c>
      <c r="G32" s="328">
        <f t="shared" si="9"/>
        <v>-75114</v>
      </c>
      <c r="H32" s="328">
        <f t="shared" si="9"/>
        <v>-594369</v>
      </c>
      <c r="I32" s="328">
        <f t="shared" si="9"/>
        <v>-87528</v>
      </c>
      <c r="J32" s="328">
        <f t="shared" si="9"/>
        <v>-63228</v>
      </c>
      <c r="K32" s="328">
        <f t="shared" si="9"/>
        <v>23188</v>
      </c>
      <c r="L32" s="339">
        <f t="shared" si="9"/>
        <v>-15421</v>
      </c>
      <c r="AP32" s="181"/>
      <c r="AQ32" s="181"/>
      <c r="AR32" s="181"/>
      <c r="AS32" s="181"/>
    </row>
    <row r="33" spans="1:45" ht="15" customHeight="1">
      <c r="A33" s="325" t="s">
        <v>50</v>
      </c>
      <c r="B33" s="330">
        <f t="shared" si="1"/>
        <v>-99805</v>
      </c>
      <c r="C33" s="330">
        <f t="shared" ref="C33:L33" si="10">C14-B14</f>
        <v>-87365</v>
      </c>
      <c r="D33" s="328">
        <f t="shared" si="10"/>
        <v>-12547</v>
      </c>
      <c r="E33" s="328">
        <f t="shared" si="10"/>
        <v>-68</v>
      </c>
      <c r="F33" s="328">
        <f t="shared" si="10"/>
        <v>552</v>
      </c>
      <c r="G33" s="328">
        <f t="shared" si="10"/>
        <v>1709</v>
      </c>
      <c r="H33" s="328">
        <f t="shared" si="10"/>
        <v>-2235</v>
      </c>
      <c r="I33" s="328">
        <f t="shared" si="10"/>
        <v>638</v>
      </c>
      <c r="J33" s="328">
        <f t="shared" si="10"/>
        <v>-351</v>
      </c>
      <c r="K33" s="328">
        <f t="shared" si="10"/>
        <v>-182</v>
      </c>
      <c r="L33" s="339">
        <f t="shared" si="10"/>
        <v>44</v>
      </c>
      <c r="AP33" s="181"/>
      <c r="AQ33" s="181"/>
      <c r="AR33" s="181"/>
      <c r="AS33" s="181"/>
    </row>
    <row r="34" spans="1:45" ht="15" customHeight="1">
      <c r="A34" s="325" t="s">
        <v>51</v>
      </c>
      <c r="B34" s="330">
        <f t="shared" si="1"/>
        <v>2162982</v>
      </c>
      <c r="C34" s="330">
        <f t="shared" ref="C34:L34" si="11">C15-B15</f>
        <v>246101</v>
      </c>
      <c r="D34" s="328">
        <f t="shared" si="11"/>
        <v>-76861</v>
      </c>
      <c r="E34" s="328">
        <f t="shared" si="11"/>
        <v>345053</v>
      </c>
      <c r="F34" s="328">
        <f t="shared" si="11"/>
        <v>-70619</v>
      </c>
      <c r="G34" s="328">
        <f t="shared" si="11"/>
        <v>402896</v>
      </c>
      <c r="H34" s="328">
        <f t="shared" si="11"/>
        <v>133996</v>
      </c>
      <c r="I34" s="328">
        <f t="shared" si="11"/>
        <v>45410</v>
      </c>
      <c r="J34" s="328">
        <f t="shared" si="11"/>
        <v>622422</v>
      </c>
      <c r="K34" s="328">
        <f t="shared" si="11"/>
        <v>328070</v>
      </c>
      <c r="L34" s="339">
        <f t="shared" si="11"/>
        <v>186514</v>
      </c>
      <c r="AP34" s="181"/>
      <c r="AQ34" s="181"/>
      <c r="AR34" s="181"/>
      <c r="AS34" s="181"/>
    </row>
    <row r="35" spans="1:45" ht="15" customHeight="1">
      <c r="A35" s="325" t="s">
        <v>1014</v>
      </c>
      <c r="B35" s="330">
        <f t="shared" si="1"/>
        <v>3668219</v>
      </c>
      <c r="C35" s="330">
        <f t="shared" ref="C35:L35" si="12">C16-B16</f>
        <v>1287425</v>
      </c>
      <c r="D35" s="328">
        <f t="shared" si="12"/>
        <v>955852</v>
      </c>
      <c r="E35" s="328">
        <f t="shared" si="12"/>
        <v>115167</v>
      </c>
      <c r="F35" s="328">
        <f t="shared" si="12"/>
        <v>237160</v>
      </c>
      <c r="G35" s="328">
        <f t="shared" si="12"/>
        <v>132903</v>
      </c>
      <c r="H35" s="328">
        <f t="shared" si="12"/>
        <v>8234</v>
      </c>
      <c r="I35" s="328">
        <f t="shared" si="12"/>
        <v>249047</v>
      </c>
      <c r="J35" s="328">
        <f t="shared" si="12"/>
        <v>184327</v>
      </c>
      <c r="K35" s="328">
        <f t="shared" si="12"/>
        <v>291366</v>
      </c>
      <c r="L35" s="339">
        <f t="shared" si="12"/>
        <v>206738</v>
      </c>
      <c r="AP35" s="181"/>
      <c r="AQ35" s="181"/>
      <c r="AR35" s="181"/>
      <c r="AS35" s="181"/>
    </row>
    <row r="36" spans="1:45" ht="15" customHeight="1">
      <c r="A36" s="345" t="s">
        <v>53</v>
      </c>
      <c r="B36" s="332">
        <f t="shared" si="1"/>
        <v>4888917</v>
      </c>
      <c r="C36" s="332">
        <f t="shared" ref="C36:L36" si="13">C17-B17</f>
        <v>1409741</v>
      </c>
      <c r="D36" s="334">
        <f t="shared" si="13"/>
        <v>772994</v>
      </c>
      <c r="E36" s="334">
        <f t="shared" si="13"/>
        <v>615243</v>
      </c>
      <c r="F36" s="334">
        <f t="shared" si="13"/>
        <v>111865</v>
      </c>
      <c r="G36" s="334">
        <f t="shared" si="13"/>
        <v>462394</v>
      </c>
      <c r="H36" s="334">
        <f t="shared" si="13"/>
        <v>-454374</v>
      </c>
      <c r="I36" s="334">
        <f t="shared" si="13"/>
        <v>207567</v>
      </c>
      <c r="J36" s="334">
        <f t="shared" si="13"/>
        <v>743170</v>
      </c>
      <c r="K36" s="334">
        <f t="shared" si="13"/>
        <v>642442</v>
      </c>
      <c r="L36" s="352">
        <f t="shared" si="13"/>
        <v>377875</v>
      </c>
      <c r="AP36" s="181"/>
      <c r="AQ36" s="181"/>
      <c r="AR36" s="181"/>
      <c r="AS36" s="181"/>
    </row>
    <row r="37" spans="1:45" ht="15" customHeight="1">
      <c r="A37" s="347" t="s">
        <v>54</v>
      </c>
      <c r="B37" s="342">
        <f t="shared" si="1"/>
        <v>12357361</v>
      </c>
      <c r="C37" s="342">
        <f t="shared" ref="C37:L37" si="14">C18-B18</f>
        <v>4537658</v>
      </c>
      <c r="D37" s="625">
        <f t="shared" si="14"/>
        <v>1577158</v>
      </c>
      <c r="E37" s="625">
        <f t="shared" si="14"/>
        <v>883346</v>
      </c>
      <c r="F37" s="625">
        <f t="shared" si="14"/>
        <v>463928</v>
      </c>
      <c r="G37" s="343">
        <f t="shared" si="14"/>
        <v>413133</v>
      </c>
      <c r="H37" s="343">
        <f t="shared" si="14"/>
        <v>-583834</v>
      </c>
      <c r="I37" s="343">
        <f t="shared" si="14"/>
        <v>1296022</v>
      </c>
      <c r="J37" s="343">
        <f t="shared" si="14"/>
        <v>1311024</v>
      </c>
      <c r="K37" s="343">
        <f t="shared" si="14"/>
        <v>1983972</v>
      </c>
      <c r="L37" s="359">
        <f t="shared" si="14"/>
        <v>474954</v>
      </c>
      <c r="AP37" s="181"/>
      <c r="AQ37" s="181"/>
      <c r="AR37" s="181"/>
      <c r="AS37" s="181"/>
    </row>
    <row r="38" spans="1:45" ht="15" customHeight="1">
      <c r="A38" s="336" t="s">
        <v>55</v>
      </c>
      <c r="B38" s="360">
        <f t="shared" si="1"/>
        <v>423096</v>
      </c>
      <c r="C38" s="360">
        <f t="shared" ref="C38:L38" si="15">C19-B19</f>
        <v>881518</v>
      </c>
      <c r="D38" s="349">
        <f t="shared" si="15"/>
        <v>229354</v>
      </c>
      <c r="E38" s="349">
        <f t="shared" si="15"/>
        <v>-960375</v>
      </c>
      <c r="F38" s="349">
        <f t="shared" si="15"/>
        <v>62287</v>
      </c>
      <c r="G38" s="361">
        <f t="shared" si="15"/>
        <v>-219818</v>
      </c>
      <c r="H38" s="361">
        <f t="shared" si="15"/>
        <v>92885</v>
      </c>
      <c r="I38" s="361">
        <f t="shared" si="15"/>
        <v>-11234</v>
      </c>
      <c r="J38" s="361">
        <f t="shared" si="15"/>
        <v>-94213</v>
      </c>
      <c r="K38" s="361">
        <f t="shared" si="15"/>
        <v>272963</v>
      </c>
      <c r="L38" s="362">
        <f t="shared" si="15"/>
        <v>169729</v>
      </c>
      <c r="AP38" s="181"/>
      <c r="AQ38" s="181"/>
      <c r="AR38" s="181"/>
      <c r="AS38" s="181"/>
    </row>
    <row r="39" spans="1:45" ht="21.4" customHeight="1" thickBot="1">
      <c r="A39" s="206" t="s">
        <v>56</v>
      </c>
      <c r="B39" s="59">
        <f t="shared" si="1"/>
        <v>7891540</v>
      </c>
      <c r="C39" s="59">
        <f t="shared" ref="C39:L39" si="16">C20-B20</f>
        <v>4009435</v>
      </c>
      <c r="D39" s="61">
        <f t="shared" si="16"/>
        <v>1033518</v>
      </c>
      <c r="E39" s="61">
        <f t="shared" si="16"/>
        <v>-692272</v>
      </c>
      <c r="F39" s="61">
        <f t="shared" si="16"/>
        <v>414350</v>
      </c>
      <c r="G39" s="61">
        <f t="shared" si="16"/>
        <v>-269079</v>
      </c>
      <c r="H39" s="61">
        <f t="shared" si="16"/>
        <v>-36575</v>
      </c>
      <c r="I39" s="61">
        <f t="shared" si="16"/>
        <v>1077221</v>
      </c>
      <c r="J39" s="61">
        <f t="shared" si="16"/>
        <v>473641</v>
      </c>
      <c r="K39" s="61">
        <f t="shared" si="16"/>
        <v>1614493</v>
      </c>
      <c r="L39" s="224">
        <f t="shared" si="16"/>
        <v>266808</v>
      </c>
      <c r="AP39" s="181"/>
      <c r="AQ39" s="181"/>
      <c r="AR39" s="181"/>
      <c r="AS39" s="181"/>
    </row>
    <row r="40" spans="1:45" ht="15" customHeight="1">
      <c r="B40" s="181"/>
      <c r="C40" s="181"/>
      <c r="D40" s="181"/>
      <c r="E40" s="181"/>
      <c r="F40" s="181"/>
      <c r="G40" s="182"/>
      <c r="H40" s="182"/>
      <c r="I40" s="183"/>
      <c r="J40" s="184"/>
      <c r="K40" s="184"/>
    </row>
    <row r="41" spans="1:45" ht="15" customHeight="1" thickBot="1">
      <c r="A41" s="180"/>
      <c r="B41" s="534"/>
      <c r="C41" s="181"/>
      <c r="D41" s="181"/>
      <c r="E41" s="181"/>
      <c r="F41" s="181"/>
      <c r="G41" s="182"/>
      <c r="H41" s="182"/>
      <c r="I41" s="183"/>
      <c r="J41" s="184"/>
      <c r="K41" s="184"/>
    </row>
    <row r="42" spans="1:45" ht="54.75" customHeight="1">
      <c r="A42" s="236" t="s">
        <v>895</v>
      </c>
      <c r="B42" s="645" t="s">
        <v>59</v>
      </c>
      <c r="C42" s="646">
        <v>2014</v>
      </c>
      <c r="D42" s="73">
        <v>2015</v>
      </c>
      <c r="E42" s="73">
        <v>2016</v>
      </c>
      <c r="F42" s="73">
        <v>2017</v>
      </c>
      <c r="G42" s="647">
        <v>2018</v>
      </c>
      <c r="H42" s="73">
        <v>2019</v>
      </c>
      <c r="I42" s="73">
        <v>2020</v>
      </c>
      <c r="J42" s="73">
        <v>2021</v>
      </c>
      <c r="K42" s="73">
        <v>2022</v>
      </c>
      <c r="L42" s="137">
        <v>2023</v>
      </c>
    </row>
    <row r="43" spans="1:45" ht="15" customHeight="1">
      <c r="A43" s="325" t="s">
        <v>43</v>
      </c>
      <c r="B43" s="363">
        <f t="shared" ref="B43:B58" si="17">B24/B5</f>
        <v>0.46119615724698931</v>
      </c>
      <c r="C43" s="363">
        <f t="shared" ref="C43:L43" si="18">C24/B5</f>
        <v>0.46559441620514375</v>
      </c>
      <c r="D43" s="364">
        <f t="shared" si="18"/>
        <v>7.5394858479459301E-2</v>
      </c>
      <c r="E43" s="364">
        <f t="shared" si="18"/>
        <v>-1.7023100162043624E-2</v>
      </c>
      <c r="F43" s="364">
        <f t="shared" si="18"/>
        <v>-3.7928906539131911E-2</v>
      </c>
      <c r="G43" s="365">
        <f t="shared" si="18"/>
        <v>-4.5617831462713809E-2</v>
      </c>
      <c r="H43" s="364">
        <f t="shared" si="18"/>
        <v>-5.4470118814890611E-2</v>
      </c>
      <c r="I43" s="364">
        <f t="shared" si="18"/>
        <v>9.7202734021880358E-2</v>
      </c>
      <c r="J43" s="364">
        <f t="shared" si="18"/>
        <v>6.6700484058814971E-2</v>
      </c>
      <c r="K43" s="364">
        <f t="shared" si="18"/>
        <v>-5.0923084599988143E-2</v>
      </c>
      <c r="L43" s="366">
        <f t="shared" si="18"/>
        <v>-2.1979567643646187E-2</v>
      </c>
    </row>
    <row r="44" spans="1:45" ht="15" customHeight="1">
      <c r="A44" s="325" t="s">
        <v>44</v>
      </c>
      <c r="B44" s="363">
        <f t="shared" si="17"/>
        <v>-3.0535037097756079E-2</v>
      </c>
      <c r="C44" s="363">
        <f t="shared" ref="C44:L44" si="19">C25/B6</f>
        <v>-0.10871939651335515</v>
      </c>
      <c r="D44" s="364">
        <f t="shared" si="19"/>
        <v>-1.1105930689109202E-2</v>
      </c>
      <c r="E44" s="364">
        <f t="shared" si="19"/>
        <v>7.5489471527748528E-2</v>
      </c>
      <c r="F44" s="364">
        <f t="shared" si="19"/>
        <v>1.8431584081918941E-2</v>
      </c>
      <c r="G44" s="365">
        <f t="shared" si="19"/>
        <v>1.4653557766009795E-2</v>
      </c>
      <c r="H44" s="364">
        <f t="shared" si="19"/>
        <v>6.9156060899713588E-3</v>
      </c>
      <c r="I44" s="364">
        <f t="shared" si="19"/>
        <v>-2.5100228537747651E-2</v>
      </c>
      <c r="J44" s="364">
        <f t="shared" si="19"/>
        <v>1.1794359924974497E-2</v>
      </c>
      <c r="K44" s="364">
        <f t="shared" si="19"/>
        <v>7.5143954725431211E-3</v>
      </c>
      <c r="L44" s="366">
        <f t="shared" si="19"/>
        <v>-1.0956187301909759E-2</v>
      </c>
    </row>
    <row r="45" spans="1:45" ht="15" customHeight="1">
      <c r="A45" s="325" t="s">
        <v>45</v>
      </c>
      <c r="B45" s="363">
        <f t="shared" si="17"/>
        <v>-6.4315748988023599E-2</v>
      </c>
      <c r="C45" s="363">
        <f t="shared" ref="C45:L45" si="20">C26/B7</f>
        <v>-3.2558721321525763E-2</v>
      </c>
      <c r="D45" s="364">
        <f t="shared" si="20"/>
        <v>-3.8457690055662204E-3</v>
      </c>
      <c r="E45" s="364">
        <f t="shared" si="20"/>
        <v>-9.6291673629085514E-3</v>
      </c>
      <c r="F45" s="364">
        <f t="shared" si="20"/>
        <v>5.5408246356445038E-3</v>
      </c>
      <c r="G45" s="365">
        <f t="shared" si="20"/>
        <v>3.2819874992658406E-2</v>
      </c>
      <c r="H45" s="364">
        <f t="shared" si="20"/>
        <v>1.231378392077688E-2</v>
      </c>
      <c r="I45" s="364">
        <f t="shared" si="20"/>
        <v>-1.4231246692542743E-2</v>
      </c>
      <c r="J45" s="364">
        <f t="shared" si="20"/>
        <v>-4.6253818088532336E-2</v>
      </c>
      <c r="K45" s="364">
        <f t="shared" si="20"/>
        <v>4.5183543233457734E-3</v>
      </c>
      <c r="L45" s="366">
        <f t="shared" si="20"/>
        <v>-1.2640977246072814E-2</v>
      </c>
      <c r="N45" s="514"/>
    </row>
    <row r="46" spans="1:45" ht="15" customHeight="1">
      <c r="A46" s="331" t="s">
        <v>46</v>
      </c>
      <c r="B46" s="367">
        <f t="shared" si="17"/>
        <v>-2.2486784095652025E-3</v>
      </c>
      <c r="C46" s="367">
        <f t="shared" ref="C46:L46" si="21">C27/B8</f>
        <v>7.830125686872377E-3</v>
      </c>
      <c r="D46" s="368">
        <f t="shared" si="21"/>
        <v>7.406190807486791E-3</v>
      </c>
      <c r="E46" s="368">
        <f t="shared" si="21"/>
        <v>1.7407956730716432E-3</v>
      </c>
      <c r="F46" s="368">
        <f t="shared" si="21"/>
        <v>4.9461636994164049E-4</v>
      </c>
      <c r="G46" s="369">
        <f t="shared" si="21"/>
        <v>1.7570596094526048E-2</v>
      </c>
      <c r="H46" s="368">
        <f t="shared" si="21"/>
        <v>1.6124344968025386E-3</v>
      </c>
      <c r="I46" s="368">
        <f t="shared" si="21"/>
        <v>-5.0919152787423042E-4</v>
      </c>
      <c r="J46" s="368">
        <f t="shared" si="21"/>
        <v>-1.9841798863551745E-2</v>
      </c>
      <c r="K46" s="368">
        <f t="shared" si="21"/>
        <v>-4.1963454665407511E-3</v>
      </c>
      <c r="L46" s="370">
        <f t="shared" si="21"/>
        <v>-1.3840214156970234E-2</v>
      </c>
    </row>
    <row r="47" spans="1:45" ht="15" customHeight="1">
      <c r="A47" s="336" t="s">
        <v>893</v>
      </c>
      <c r="B47" s="363">
        <f t="shared" si="17"/>
        <v>0.54461743776519078</v>
      </c>
      <c r="C47" s="363">
        <f t="shared" ref="C47:L47" si="22">C28/B9</f>
        <v>6.3874629465998367E-2</v>
      </c>
      <c r="D47" s="364">
        <f t="shared" si="22"/>
        <v>2.5142658831652637E-2</v>
      </c>
      <c r="E47" s="364">
        <f t="shared" si="22"/>
        <v>3.8043085375551219E-2</v>
      </c>
      <c r="F47" s="364">
        <f t="shared" si="22"/>
        <v>4.6032195614537585E-2</v>
      </c>
      <c r="G47" s="365">
        <f t="shared" si="22"/>
        <v>3.0581098103818465E-2</v>
      </c>
      <c r="H47" s="364">
        <f t="shared" si="22"/>
        <v>5.8842298071809823E-2</v>
      </c>
      <c r="I47" s="364">
        <f t="shared" si="22"/>
        <v>6.2665967269710535E-2</v>
      </c>
      <c r="J47" s="364">
        <f t="shared" si="22"/>
        <v>2.0648854988555836E-2</v>
      </c>
      <c r="K47" s="364">
        <f t="shared" si="22"/>
        <v>4.9760569597741146E-2</v>
      </c>
      <c r="L47" s="366">
        <f t="shared" si="22"/>
        <v>4.9805654957170903E-2</v>
      </c>
    </row>
    <row r="48" spans="1:45" ht="15" customHeight="1">
      <c r="A48" s="336" t="s">
        <v>809</v>
      </c>
      <c r="B48" s="371">
        <f t="shared" si="17"/>
        <v>0.93614169131077962</v>
      </c>
      <c r="C48" s="371">
        <f t="shared" ref="C48:L48" si="23">C29/B10</f>
        <v>0.42436993385384325</v>
      </c>
      <c r="D48" s="372">
        <f t="shared" si="23"/>
        <v>6.6557280083159948E-2</v>
      </c>
      <c r="E48" s="372">
        <f t="shared" si="23"/>
        <v>1.5217497978875389E-2</v>
      </c>
      <c r="F48" s="364">
        <f t="shared" si="23"/>
        <v>2.2562698844580235E-2</v>
      </c>
      <c r="G48" s="365">
        <f t="shared" si="23"/>
        <v>-3.4787566977338091E-2</v>
      </c>
      <c r="H48" s="364">
        <f t="shared" si="23"/>
        <v>-2.9175348627493557E-2</v>
      </c>
      <c r="I48" s="364">
        <f t="shared" si="23"/>
        <v>9.226576697358975E-2</v>
      </c>
      <c r="J48" s="364">
        <f t="shared" si="23"/>
        <v>7.2396679851301438E-2</v>
      </c>
      <c r="K48" s="364">
        <f t="shared" si="23"/>
        <v>0.10666155778742946</v>
      </c>
      <c r="L48" s="366">
        <f t="shared" si="23"/>
        <v>1.0691942167631589E-2</v>
      </c>
    </row>
    <row r="49" spans="1:23" ht="15" customHeight="1">
      <c r="A49" s="340" t="s">
        <v>47</v>
      </c>
      <c r="B49" s="367">
        <f t="shared" si="17"/>
        <v>0.84444161451470212</v>
      </c>
      <c r="C49" s="367">
        <f t="shared" ref="C49:L49" si="24">C30/B11</f>
        <v>0.33993724086579186</v>
      </c>
      <c r="D49" s="368">
        <f t="shared" si="24"/>
        <v>5.8855861691867795E-2</v>
      </c>
      <c r="E49" s="368">
        <f t="shared" si="24"/>
        <v>1.9326973966827799E-2</v>
      </c>
      <c r="F49" s="368">
        <f t="shared" si="24"/>
        <v>2.6865686748132337E-2</v>
      </c>
      <c r="G49" s="369">
        <f t="shared" si="24"/>
        <v>-2.25789245629139E-2</v>
      </c>
      <c r="H49" s="368">
        <f t="shared" si="24"/>
        <v>-1.1842578237779925E-2</v>
      </c>
      <c r="I49" s="368">
        <f t="shared" si="24"/>
        <v>8.6019908367032702E-2</v>
      </c>
      <c r="J49" s="368">
        <f t="shared" si="24"/>
        <v>6.1712173503926118E-2</v>
      </c>
      <c r="K49" s="368">
        <f t="shared" si="24"/>
        <v>9.5367455251167785E-2</v>
      </c>
      <c r="L49" s="370">
        <f t="shared" si="24"/>
        <v>1.8132258195639739E-2</v>
      </c>
    </row>
    <row r="50" spans="1:23" ht="15" customHeight="1">
      <c r="A50" s="341" t="s">
        <v>48</v>
      </c>
      <c r="B50" s="373">
        <f t="shared" si="17"/>
        <v>0.32781766520525507</v>
      </c>
      <c r="C50" s="373">
        <f t="shared" ref="C50:L50" si="25">C31/B12</f>
        <v>0.13729586081060871</v>
      </c>
      <c r="D50" s="374">
        <f t="shared" si="25"/>
        <v>3.1036546648682519E-2</v>
      </c>
      <c r="E50" s="374">
        <f t="shared" si="25"/>
        <v>1.0035901247537282E-2</v>
      </c>
      <c r="F50" s="374">
        <f t="shared" si="25"/>
        <v>1.304782971330116E-2</v>
      </c>
      <c r="G50" s="626">
        <f t="shared" si="25"/>
        <v>-1.8021509621629879E-3</v>
      </c>
      <c r="H50" s="374">
        <f t="shared" si="25"/>
        <v>-4.7446798911516342E-3</v>
      </c>
      <c r="I50" s="374">
        <f t="shared" si="25"/>
        <v>4.0081806353455429E-2</v>
      </c>
      <c r="J50" s="374">
        <f t="shared" si="25"/>
        <v>2.0105088844145923E-2</v>
      </c>
      <c r="K50" s="374">
        <f t="shared" si="25"/>
        <v>4.6561266210437775E-2</v>
      </c>
      <c r="L50" s="375">
        <f t="shared" si="25"/>
        <v>3.2194747996894309E-3</v>
      </c>
    </row>
    <row r="51" spans="1:23" ht="15" customHeight="1">
      <c r="A51" s="325" t="s">
        <v>49</v>
      </c>
      <c r="B51" s="363">
        <f t="shared" si="17"/>
        <v>-0.90940188469468164</v>
      </c>
      <c r="C51" s="363">
        <f t="shared" ref="C51:L51" si="26">C32/B13</f>
        <v>-3.9313047138955753E-2</v>
      </c>
      <c r="D51" s="364">
        <f t="shared" si="26"/>
        <v>-0.10500117978853694</v>
      </c>
      <c r="E51" s="364">
        <f t="shared" si="26"/>
        <v>0.19470585281341804</v>
      </c>
      <c r="F51" s="364">
        <f t="shared" si="26"/>
        <v>-5.8035099739289706E-2</v>
      </c>
      <c r="G51" s="365">
        <f t="shared" si="26"/>
        <v>-8.3794900284804935E-2</v>
      </c>
      <c r="H51" s="364">
        <f t="shared" si="26"/>
        <v>-0.72370261868842756</v>
      </c>
      <c r="I51" s="364">
        <f t="shared" si="26"/>
        <v>-0.3857218402961396</v>
      </c>
      <c r="J51" s="364">
        <f t="shared" si="26"/>
        <v>-0.45359848484848486</v>
      </c>
      <c r="K51" s="364">
        <f t="shared" si="26"/>
        <v>0.30444829578278454</v>
      </c>
      <c r="L51" s="366">
        <f t="shared" si="26"/>
        <v>-0.15521579837346003</v>
      </c>
    </row>
    <row r="52" spans="1:23" ht="15" customHeight="1">
      <c r="A52" s="325" t="s">
        <v>50</v>
      </c>
      <c r="B52" s="363">
        <f t="shared" si="17"/>
        <v>-0.99191993480291796</v>
      </c>
      <c r="C52" s="363">
        <f t="shared" ref="C52:L52" si="27">C33/B14</f>
        <v>-0.86828400485002688</v>
      </c>
      <c r="D52" s="364">
        <f t="shared" si="27"/>
        <v>-0.94672904248094769</v>
      </c>
      <c r="E52" s="364">
        <f t="shared" si="27"/>
        <v>-9.6317280453257784E-2</v>
      </c>
      <c r="F52" s="364">
        <f t="shared" si="27"/>
        <v>0.86520376175548586</v>
      </c>
      <c r="G52" s="365">
        <f t="shared" si="27"/>
        <v>1.4361344537815126</v>
      </c>
      <c r="H52" s="364">
        <f t="shared" si="27"/>
        <v>-0.77095550189720596</v>
      </c>
      <c r="I52" s="364">
        <f t="shared" si="27"/>
        <v>0.96084337349397586</v>
      </c>
      <c r="J52" s="364">
        <f t="shared" si="27"/>
        <v>-0.2695852534562212</v>
      </c>
      <c r="K52" s="364">
        <f t="shared" si="27"/>
        <v>-0.19137749737118823</v>
      </c>
      <c r="L52" s="366">
        <f t="shared" si="27"/>
        <v>5.7217165149544863E-2</v>
      </c>
    </row>
    <row r="53" spans="1:23" ht="15" customHeight="1">
      <c r="A53" s="325" t="s">
        <v>51</v>
      </c>
      <c r="B53" s="363">
        <f t="shared" si="17"/>
        <v>7.0609538732739203</v>
      </c>
      <c r="C53" s="363">
        <f t="shared" ref="C53:L53" si="28">C34/B15</f>
        <v>0.80338523814187313</v>
      </c>
      <c r="D53" s="364">
        <f t="shared" si="28"/>
        <v>-0.13913230792623876</v>
      </c>
      <c r="E53" s="364">
        <f t="shared" si="28"/>
        <v>0.72555670038059594</v>
      </c>
      <c r="F53" s="364">
        <f t="shared" si="28"/>
        <v>-8.6055350629948221E-2</v>
      </c>
      <c r="G53" s="365">
        <f t="shared" si="28"/>
        <v>0.5371918016437246</v>
      </c>
      <c r="H53" s="364">
        <f t="shared" si="28"/>
        <v>0.11622517130713853</v>
      </c>
      <c r="I53" s="364">
        <f t="shared" si="28"/>
        <v>3.5286456714450895E-2</v>
      </c>
      <c r="J53" s="364">
        <f t="shared" si="28"/>
        <v>0.46717645946201547</v>
      </c>
      <c r="K53" s="364">
        <f t="shared" si="28"/>
        <v>0.16783409251824294</v>
      </c>
      <c r="L53" s="366">
        <f t="shared" si="28"/>
        <v>8.1704119243139334E-2</v>
      </c>
    </row>
    <row r="54" spans="1:23" ht="15" customHeight="1">
      <c r="A54" s="325" t="s">
        <v>1014</v>
      </c>
      <c r="B54" s="363">
        <f t="shared" si="17"/>
        <v>2.9351880672684456</v>
      </c>
      <c r="C54" s="363">
        <f t="shared" ref="C54:L54" si="29">C35/B16</f>
        <v>1.0301550963841251</v>
      </c>
      <c r="D54" s="364">
        <f t="shared" si="29"/>
        <v>0.37674032896572707</v>
      </c>
      <c r="E54" s="364">
        <f t="shared" si="29"/>
        <v>3.297064771532681E-2</v>
      </c>
      <c r="F54" s="364">
        <f t="shared" si="29"/>
        <v>6.5728373533160592E-2</v>
      </c>
      <c r="G54" s="365">
        <f t="shared" si="29"/>
        <v>3.4562066374833139E-2</v>
      </c>
      <c r="H54" s="364">
        <f t="shared" si="29"/>
        <v>2.0697563700183448E-3</v>
      </c>
      <c r="I54" s="364">
        <f t="shared" si="29"/>
        <v>6.2472908430495071E-2</v>
      </c>
      <c r="J54" s="364">
        <f t="shared" si="29"/>
        <v>4.351925982292168E-2</v>
      </c>
      <c r="K54" s="364">
        <f t="shared" si="29"/>
        <v>6.592208701916398E-2</v>
      </c>
      <c r="L54" s="366">
        <f t="shared" si="29"/>
        <v>4.3882051782765399E-2</v>
      </c>
    </row>
    <row r="55" spans="1:23" ht="15" customHeight="1">
      <c r="A55" s="345" t="s">
        <v>53</v>
      </c>
      <c r="B55" s="367">
        <f t="shared" si="17"/>
        <v>1.8926571476022773</v>
      </c>
      <c r="C55" s="367">
        <f t="shared" ref="C55:L55" si="30">C36/B17</f>
        <v>0.54575612143097996</v>
      </c>
      <c r="D55" s="368">
        <f t="shared" si="30"/>
        <v>0.1935951320839964</v>
      </c>
      <c r="E55" s="368">
        <f t="shared" si="30"/>
        <v>0.12909456313189385</v>
      </c>
      <c r="F55" s="368">
        <f t="shared" si="30"/>
        <v>2.0788597074004728E-2</v>
      </c>
      <c r="G55" s="369">
        <f t="shared" si="30"/>
        <v>8.4179692477980822E-2</v>
      </c>
      <c r="H55" s="368">
        <f t="shared" si="30"/>
        <v>-7.6296980152582544E-2</v>
      </c>
      <c r="I55" s="368">
        <f t="shared" si="30"/>
        <v>3.7732868444780548E-2</v>
      </c>
      <c r="J55" s="368">
        <f t="shared" si="30"/>
        <v>0.1301859481438907</v>
      </c>
      <c r="K55" s="368">
        <f t="shared" si="30"/>
        <v>9.957721201104143E-2</v>
      </c>
      <c r="L55" s="370">
        <f t="shared" si="30"/>
        <v>5.3265801529967204E-2</v>
      </c>
    </row>
    <row r="56" spans="1:23" ht="15" customHeight="1">
      <c r="A56" s="347" t="s">
        <v>54</v>
      </c>
      <c r="B56" s="376">
        <f t="shared" si="17"/>
        <v>0.48717375253731382</v>
      </c>
      <c r="C56" s="376">
        <f t="shared" ref="C56:L56" si="31">C37/B18</f>
        <v>0.17889158337212632</v>
      </c>
      <c r="D56" s="377">
        <f t="shared" si="31"/>
        <v>5.2742350901409239E-2</v>
      </c>
      <c r="E56" s="377">
        <f t="shared" si="31"/>
        <v>2.8060346711637121E-2</v>
      </c>
      <c r="F56" s="377">
        <f t="shared" si="31"/>
        <v>1.4334883327148395E-2</v>
      </c>
      <c r="G56" s="378">
        <f t="shared" si="31"/>
        <v>1.258496763902019E-2</v>
      </c>
      <c r="H56" s="377">
        <f t="shared" si="31"/>
        <v>-1.7563866341767098E-2</v>
      </c>
      <c r="I56" s="377">
        <f t="shared" si="31"/>
        <v>3.968613333389677E-2</v>
      </c>
      <c r="J56" s="377">
        <f t="shared" si="31"/>
        <v>3.8613111918630379E-2</v>
      </c>
      <c r="K56" s="377">
        <f t="shared" si="31"/>
        <v>5.6260799482347967E-2</v>
      </c>
      <c r="L56" s="379">
        <f t="shared" si="31"/>
        <v>1.2751190908782167E-2</v>
      </c>
    </row>
    <row r="57" spans="1:23" ht="15" customHeight="1">
      <c r="A57" s="336" t="s">
        <v>55</v>
      </c>
      <c r="B57" s="380">
        <f t="shared" si="17"/>
        <v>7.6859579798837091E-2</v>
      </c>
      <c r="C57" s="380">
        <f t="shared" ref="C57:L57" si="32">C38/B19</f>
        <v>0.16013647745455231</v>
      </c>
      <c r="D57" s="381">
        <f t="shared" si="32"/>
        <v>3.5913383471832719E-2</v>
      </c>
      <c r="E57" s="381">
        <f t="shared" si="32"/>
        <v>-0.14516683434950747</v>
      </c>
      <c r="F57" s="381">
        <f t="shared" si="32"/>
        <v>1.1013937572421145E-2</v>
      </c>
      <c r="G57" s="627">
        <f t="shared" si="32"/>
        <v>-3.8446012785837917E-2</v>
      </c>
      <c r="H57" s="381">
        <f t="shared" si="32"/>
        <v>1.6895068862616359E-2</v>
      </c>
      <c r="I57" s="381">
        <f t="shared" si="32"/>
        <v>-2.0094289690828051E-3</v>
      </c>
      <c r="J57" s="381">
        <f t="shared" si="32"/>
        <v>-1.688583862556052E-2</v>
      </c>
      <c r="K57" s="381">
        <f t="shared" si="32"/>
        <v>4.9763581830074989E-2</v>
      </c>
      <c r="L57" s="382">
        <f t="shared" si="32"/>
        <v>2.9476261423138889E-2</v>
      </c>
    </row>
    <row r="58" spans="1:23" ht="25.5" customHeight="1" thickBot="1">
      <c r="A58" s="168" t="s">
        <v>56</v>
      </c>
      <c r="B58" s="50">
        <f t="shared" si="17"/>
        <v>0.27898014158607898</v>
      </c>
      <c r="C58" s="50">
        <f t="shared" ref="C58:L58" si="33">C39/B20</f>
        <v>0.14174074312240459</v>
      </c>
      <c r="D58" s="51">
        <f t="shared" si="33"/>
        <v>3.2000891241036424E-2</v>
      </c>
      <c r="E58" s="51">
        <f t="shared" si="33"/>
        <v>-2.0770202126273056E-2</v>
      </c>
      <c r="F58" s="51">
        <f t="shared" si="33"/>
        <v>1.2695408487291907E-2</v>
      </c>
      <c r="G58" s="179">
        <f t="shared" si="33"/>
        <v>-8.141047715708765E-3</v>
      </c>
      <c r="H58" s="51">
        <f t="shared" si="33"/>
        <v>-1.1156678351056666E-3</v>
      </c>
      <c r="I58" s="51">
        <f t="shared" si="33"/>
        <v>3.2895779943371013E-2</v>
      </c>
      <c r="J58" s="51">
        <f t="shared" si="33"/>
        <v>1.4003228091449839E-2</v>
      </c>
      <c r="K58" s="51">
        <f t="shared" si="33"/>
        <v>4.7073414610380011E-2</v>
      </c>
      <c r="L58" s="77">
        <f t="shared" si="33"/>
        <v>7.4295284548951618E-3</v>
      </c>
    </row>
    <row r="59" spans="1:23" ht="15" customHeight="1">
      <c r="A59" s="180"/>
      <c r="B59" s="181"/>
      <c r="C59" s="181"/>
      <c r="D59" s="181"/>
      <c r="E59" s="181"/>
      <c r="F59" s="181"/>
      <c r="G59" s="182"/>
      <c r="H59" s="182"/>
      <c r="I59" s="183"/>
      <c r="J59" s="184"/>
      <c r="K59" s="184"/>
    </row>
    <row r="60" spans="1:23" s="10" customFormat="1" ht="30" customHeight="1">
      <c r="A60" s="743" t="s">
        <v>60</v>
      </c>
      <c r="B60" s="743"/>
      <c r="C60" s="743"/>
      <c r="D60" s="743"/>
      <c r="E60" s="743"/>
      <c r="F60" s="743"/>
      <c r="G60" s="743"/>
      <c r="H60" s="743"/>
      <c r="I60" s="743"/>
      <c r="J60" s="743"/>
      <c r="K60" s="743"/>
      <c r="L60" s="743"/>
    </row>
    <row r="61" spans="1:23" s="10" customFormat="1" ht="12.75">
      <c r="A61" s="12" t="s">
        <v>61</v>
      </c>
      <c r="H61" s="238"/>
      <c r="I61" s="238"/>
      <c r="K61" s="238"/>
      <c r="L61" s="317"/>
      <c r="M61" s="317"/>
      <c r="N61" s="317"/>
      <c r="O61" s="317"/>
      <c r="P61" s="317"/>
      <c r="W61" s="238"/>
    </row>
    <row r="62" spans="1:23" s="10" customFormat="1" ht="13.5" customHeight="1">
      <c r="A62" s="12" t="s">
        <v>62</v>
      </c>
      <c r="H62" s="238"/>
      <c r="I62" s="238"/>
      <c r="W62" s="238"/>
    </row>
    <row r="63" spans="1:23" s="10" customFormat="1" ht="12.75">
      <c r="B63" s="238"/>
      <c r="C63" s="238"/>
      <c r="D63" s="238"/>
      <c r="E63" s="238"/>
      <c r="F63" s="238"/>
      <c r="G63" s="238"/>
      <c r="J63" s="318"/>
      <c r="K63" s="318"/>
      <c r="L63" s="318"/>
      <c r="M63" s="318"/>
      <c r="O63" s="238"/>
      <c r="P63" s="238"/>
      <c r="Q63" s="238"/>
      <c r="R63" s="238"/>
    </row>
    <row r="64" spans="1:23" s="10" customFormat="1" ht="12.75">
      <c r="A64" s="319" t="s">
        <v>63</v>
      </c>
      <c r="B64" s="320"/>
      <c r="C64" s="320"/>
      <c r="D64" s="320"/>
      <c r="E64" s="320"/>
      <c r="F64" s="320"/>
      <c r="G64" s="320"/>
      <c r="H64" s="320"/>
      <c r="I64" s="320"/>
      <c r="J64" s="320"/>
      <c r="K64" s="320"/>
      <c r="L64" s="320"/>
      <c r="M64" s="320"/>
      <c r="N64" s="320"/>
      <c r="O64" s="320"/>
      <c r="P64" s="320"/>
      <c r="Q64" s="320"/>
      <c r="R64" s="320"/>
      <c r="S64" s="320"/>
    </row>
    <row r="65" spans="1:19" s="10" customFormat="1" ht="15" customHeight="1">
      <c r="A65" s="628" t="s">
        <v>64</v>
      </c>
      <c r="B65" s="629"/>
      <c r="C65" s="629"/>
      <c r="D65" s="629"/>
      <c r="E65" s="630"/>
      <c r="F65" s="631" t="s">
        <v>65</v>
      </c>
      <c r="G65" s="630"/>
      <c r="K65" s="631"/>
      <c r="L65" s="631"/>
      <c r="M65" s="631"/>
      <c r="P65" s="321"/>
      <c r="Q65" s="322"/>
      <c r="R65" s="630"/>
    </row>
    <row r="66" spans="1:19" s="10" customFormat="1" ht="15" customHeight="1">
      <c r="A66" s="207" t="s">
        <v>908</v>
      </c>
      <c r="B66" s="323"/>
      <c r="C66" s="323"/>
      <c r="D66" s="323"/>
      <c r="E66" s="324"/>
      <c r="F66" s="324"/>
      <c r="G66" s="324"/>
      <c r="H66" s="324"/>
      <c r="I66" s="324"/>
      <c r="J66" s="324"/>
      <c r="K66" s="324"/>
      <c r="L66" s="324"/>
      <c r="M66" s="324"/>
      <c r="N66" s="324"/>
      <c r="O66" s="12"/>
      <c r="P66" s="12"/>
      <c r="Q66" s="322"/>
      <c r="R66" s="324"/>
    </row>
    <row r="67" spans="1:19" s="10" customFormat="1" ht="12.75">
      <c r="A67" s="207" t="s">
        <v>66</v>
      </c>
    </row>
    <row r="68" spans="1:19" s="10" customFormat="1" ht="12.75">
      <c r="A68" s="10" t="s">
        <v>67</v>
      </c>
    </row>
    <row r="69" spans="1:19" s="10" customFormat="1" ht="12.75">
      <c r="A69" s="10" t="s">
        <v>68</v>
      </c>
    </row>
    <row r="70" spans="1:19" s="10" customFormat="1" ht="15" customHeight="1">
      <c r="A70" s="744" t="s">
        <v>69</v>
      </c>
      <c r="B70" s="744"/>
      <c r="C70" s="744"/>
      <c r="D70" s="744"/>
      <c r="E70" s="744"/>
      <c r="F70" s="744"/>
      <c r="G70" s="744"/>
      <c r="H70" s="744"/>
      <c r="I70" s="744"/>
      <c r="J70" s="744"/>
      <c r="K70" s="744"/>
      <c r="L70" s="744"/>
      <c r="M70" s="744"/>
      <c r="N70" s="744"/>
      <c r="O70" s="234"/>
      <c r="P70" s="234"/>
      <c r="Q70" s="234"/>
      <c r="R70" s="234"/>
      <c r="S70" s="234"/>
    </row>
    <row r="71" spans="1:19" s="10" customFormat="1" ht="14.25" customHeight="1">
      <c r="A71" s="743" t="s">
        <v>906</v>
      </c>
      <c r="B71" s="743"/>
      <c r="C71" s="743"/>
      <c r="D71" s="743"/>
      <c r="E71" s="743"/>
      <c r="F71" s="743"/>
      <c r="G71" s="743"/>
      <c r="H71" s="743"/>
      <c r="I71" s="743"/>
      <c r="J71" s="743"/>
      <c r="K71" s="743"/>
      <c r="L71" s="743"/>
      <c r="M71" s="743"/>
      <c r="N71" s="743"/>
      <c r="O71" s="239"/>
      <c r="P71" s="239"/>
      <c r="Q71" s="239"/>
      <c r="R71" s="239"/>
    </row>
    <row r="72" spans="1:19" s="10" customFormat="1" ht="15.75" customHeight="1">
      <c r="A72" s="743" t="s">
        <v>70</v>
      </c>
      <c r="B72" s="743"/>
      <c r="C72" s="743"/>
      <c r="D72" s="743"/>
      <c r="E72" s="743"/>
      <c r="F72" s="743"/>
      <c r="G72" s="743"/>
      <c r="H72" s="743"/>
      <c r="I72" s="743"/>
      <c r="J72" s="743"/>
      <c r="K72" s="743"/>
      <c r="L72" s="743"/>
      <c r="M72" s="743"/>
      <c r="N72" s="743"/>
    </row>
    <row r="73" spans="1:19" s="10" customFormat="1" ht="14.25" customHeight="1">
      <c r="A73" s="207" t="s">
        <v>1015</v>
      </c>
    </row>
    <row r="74" spans="1:19" s="10" customFormat="1" ht="12.75">
      <c r="A74" s="10" t="s">
        <v>72</v>
      </c>
    </row>
    <row r="75" spans="1:19" s="10" customFormat="1" ht="15" customHeight="1">
      <c r="A75" s="10" t="s">
        <v>73</v>
      </c>
    </row>
    <row r="76" spans="1:19" s="10" customFormat="1" ht="12.75"/>
    <row r="77" spans="1:19" s="10" customFormat="1" ht="69.599999999999994" customHeight="1">
      <c r="A77" s="744" t="s">
        <v>909</v>
      </c>
      <c r="B77" s="744"/>
      <c r="C77" s="744"/>
      <c r="D77" s="744"/>
      <c r="E77" s="744"/>
      <c r="F77" s="744"/>
      <c r="G77" s="744"/>
      <c r="H77" s="744"/>
      <c r="I77" s="744"/>
      <c r="J77" s="744"/>
      <c r="K77" s="744"/>
      <c r="L77" s="744"/>
      <c r="M77" s="744"/>
      <c r="N77" s="234"/>
      <c r="O77" s="234"/>
      <c r="P77" s="234"/>
      <c r="Q77" s="234"/>
      <c r="R77" s="234"/>
      <c r="S77" s="234"/>
    </row>
    <row r="78" spans="1:19" ht="15.75" customHeight="1">
      <c r="A78" s="1"/>
      <c r="B78" s="1"/>
      <c r="C78" s="1"/>
      <c r="D78" s="1"/>
      <c r="E78" s="620"/>
      <c r="F78" s="620"/>
      <c r="G78" s="620"/>
      <c r="H78" s="1"/>
      <c r="I78" s="1"/>
      <c r="J78" s="620"/>
      <c r="K78" s="620"/>
      <c r="L78" s="620"/>
      <c r="M78" s="620"/>
      <c r="N78" s="620"/>
      <c r="O78" s="620"/>
      <c r="P78" s="620"/>
      <c r="R78" s="620"/>
    </row>
    <row r="85" ht="15" customHeight="1"/>
    <row r="101" ht="14.25" customHeight="1"/>
    <row r="105" ht="18" customHeight="1"/>
    <row r="110" ht="42" customHeight="1"/>
    <row r="111" ht="17.25" customHeight="1"/>
    <row r="112" ht="28.5" customHeight="1"/>
    <row r="114" spans="1:18" ht="12.75" customHeight="1"/>
    <row r="115" spans="1:18" ht="44.25" customHeight="1"/>
    <row r="117" spans="1:18" ht="29.25" customHeight="1"/>
    <row r="118" spans="1:18" ht="12" customHeight="1">
      <c r="A118" s="620"/>
      <c r="B118" s="620"/>
      <c r="C118" s="620"/>
      <c r="D118" s="620"/>
      <c r="E118" s="620"/>
      <c r="F118" s="620"/>
      <c r="G118" s="620"/>
      <c r="H118" s="620"/>
      <c r="I118" s="620"/>
      <c r="J118" s="620"/>
      <c r="K118" s="620"/>
      <c r="L118" s="620"/>
      <c r="M118" s="620"/>
      <c r="N118" s="620"/>
      <c r="O118" s="620"/>
      <c r="P118" s="620"/>
      <c r="Q118" s="620"/>
      <c r="R118" s="620"/>
    </row>
    <row r="119" spans="1:18">
      <c r="A119" s="620"/>
      <c r="B119" s="620"/>
      <c r="C119" s="620"/>
      <c r="D119" s="620"/>
      <c r="E119" s="620"/>
      <c r="F119" s="620"/>
      <c r="G119" s="620"/>
      <c r="H119" s="620"/>
      <c r="I119" s="620"/>
      <c r="J119" s="620"/>
      <c r="K119" s="620"/>
      <c r="L119" s="620"/>
      <c r="M119" s="620"/>
      <c r="N119" s="620"/>
      <c r="O119" s="620"/>
      <c r="P119" s="620"/>
      <c r="Q119" s="620"/>
      <c r="R119" s="620"/>
    </row>
    <row r="148" spans="10:10">
      <c r="J148" t="s">
        <v>74</v>
      </c>
    </row>
  </sheetData>
  <mergeCells count="5">
    <mergeCell ref="A77:M77"/>
    <mergeCell ref="A72:N72"/>
    <mergeCell ref="A71:N71"/>
    <mergeCell ref="A70:N70"/>
    <mergeCell ref="A60:L60"/>
  </mergeCells>
  <hyperlinks>
    <hyperlink ref="F65" r:id="rId1" display="California Health Insurers and Enrollment -- Almanac Collection. " xr:uid="{7CA1FE73-C62E-4AB9-9281-8C6C30BF8AB7}"/>
    <hyperlink ref="A61" r:id="rId2" display="Department of Managed Health Care, Enrollment Summary Reports, 2012 - 2014." xr:uid="{A392203C-C477-4E68-993F-DFA0576324C5}"/>
    <hyperlink ref="A62" r:id="rId3" display=" California Department of Insurance (CDI), Covered Lives Report." xr:uid="{3FD0810C-99CE-424B-8CD2-1E966CF34031}"/>
  </hyperlinks>
  <pageMargins left="0.25" right="0.25" top="1" bottom="0.5" header="0.3" footer="0.3"/>
  <pageSetup scale="49" fitToHeight="0" orientation="landscape" r:id="rId4"/>
  <headerFooter>
    <oddFooter>&amp;L&amp;8California Health Care Foundation
&amp;R&amp;8California Health Insurance Enrollment Database, Dec 2023</oddFooter>
  </headerFooter>
  <rowBreaks count="1" manualBreakCount="1">
    <brk id="117" max="16383" man="1"/>
  </rowBreaks>
  <ignoredErrors>
    <ignoredError sqref="I1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1B7C-73A1-4ABB-B146-209FD6F526E7}">
  <sheetPr>
    <tabColor theme="6" tint="-0.249977111117893"/>
  </sheetPr>
  <dimension ref="A1:BE133"/>
  <sheetViews>
    <sheetView topLeftCell="A18" zoomScale="80" zoomScaleNormal="80" zoomScaleSheetLayoutView="70" workbookViewId="0">
      <selection activeCell="A125" sqref="A125:K125"/>
    </sheetView>
  </sheetViews>
  <sheetFormatPr defaultColWidth="8.5703125" defaultRowHeight="15"/>
  <cols>
    <col min="1" max="1" width="36.140625" customWidth="1"/>
    <col min="2" max="2" width="13.85546875" bestFit="1" customWidth="1"/>
    <col min="3" max="4" width="14.5703125" bestFit="1" customWidth="1"/>
    <col min="5" max="5" width="13.5703125" bestFit="1" customWidth="1"/>
    <col min="6" max="6" width="15.85546875" customWidth="1"/>
    <col min="7" max="7" width="14.5703125" bestFit="1" customWidth="1"/>
    <col min="8" max="8" width="12.85546875" bestFit="1" customWidth="1"/>
    <col min="9" max="10" width="14.5703125" bestFit="1" customWidth="1"/>
    <col min="11" max="11" width="13.140625" bestFit="1" customWidth="1"/>
    <col min="12" max="13" width="14.5703125" bestFit="1" customWidth="1"/>
    <col min="14" max="14" width="12.85546875" bestFit="1" customWidth="1"/>
    <col min="15" max="16" width="14.5703125" bestFit="1" customWidth="1"/>
    <col min="17" max="17" width="13.140625" bestFit="1" customWidth="1"/>
    <col min="18" max="19" width="14.5703125" bestFit="1" customWidth="1"/>
    <col min="20" max="20" width="13.140625" bestFit="1" customWidth="1"/>
    <col min="21" max="22" width="14.5703125" bestFit="1" customWidth="1"/>
    <col min="23" max="23" width="13.140625" bestFit="1" customWidth="1"/>
    <col min="24" max="25" width="14.5703125" bestFit="1" customWidth="1"/>
    <col min="26" max="26" width="13.140625" bestFit="1" customWidth="1"/>
    <col min="27" max="27" width="14.5703125" bestFit="1" customWidth="1"/>
    <col min="28" max="28" width="17.85546875" bestFit="1" customWidth="1"/>
    <col min="29" max="29" width="12.140625" customWidth="1"/>
    <col min="30" max="30" width="14.5703125" bestFit="1" customWidth="1"/>
    <col min="31" max="31" width="17.140625" bestFit="1" customWidth="1"/>
    <col min="32" max="32" width="12.85546875" customWidth="1"/>
    <col min="33" max="34" width="14.5703125" bestFit="1" customWidth="1"/>
    <col min="35" max="35" width="12.140625" customWidth="1"/>
    <col min="36" max="36" width="13.7109375" customWidth="1"/>
    <col min="37" max="37" width="12.42578125" customWidth="1"/>
    <col min="38" max="38" width="11.7109375" customWidth="1"/>
    <col min="54" max="54" width="11.140625" customWidth="1"/>
    <col min="55" max="55" width="10.85546875" customWidth="1"/>
    <col min="56" max="56" width="12.42578125" customWidth="1"/>
    <col min="57" max="57" width="10.5703125" customWidth="1"/>
  </cols>
  <sheetData>
    <row r="1" spans="1:57" s="55" customFormat="1" ht="18.75">
      <c r="A1" s="6" t="s">
        <v>75</v>
      </c>
      <c r="B1" s="6"/>
      <c r="C1" s="6"/>
      <c r="D1" s="6"/>
      <c r="E1" s="6"/>
      <c r="F1" s="6"/>
      <c r="G1" s="6"/>
      <c r="H1" s="6"/>
      <c r="I1" s="70"/>
      <c r="J1" s="6"/>
      <c r="M1" s="71"/>
      <c r="Z1" s="71"/>
      <c r="AA1" s="71"/>
      <c r="AD1"/>
      <c r="AE1"/>
      <c r="AF1"/>
      <c r="AG1"/>
      <c r="AH1"/>
      <c r="AI1"/>
      <c r="AJ1"/>
      <c r="AK1"/>
      <c r="AL1"/>
      <c r="AM1"/>
      <c r="AN1"/>
      <c r="AO1"/>
      <c r="AP1"/>
      <c r="AQ1"/>
      <c r="AR1"/>
      <c r="AS1"/>
      <c r="AT1"/>
      <c r="AU1"/>
      <c r="AV1"/>
      <c r="AW1"/>
      <c r="AX1"/>
      <c r="AY1"/>
      <c r="AZ1"/>
      <c r="BA1"/>
      <c r="BB1"/>
      <c r="BC1"/>
      <c r="BD1"/>
      <c r="BE1"/>
    </row>
    <row r="2" spans="1:57" ht="15.75" thickBot="1">
      <c r="H2" s="14"/>
      <c r="I2" s="14"/>
      <c r="J2" s="14"/>
      <c r="U2" s="8"/>
    </row>
    <row r="3" spans="1:57">
      <c r="A3" s="62"/>
      <c r="B3" s="747">
        <v>2013</v>
      </c>
      <c r="C3" s="745"/>
      <c r="D3" s="746"/>
      <c r="E3" s="747">
        <v>2014</v>
      </c>
      <c r="F3" s="745"/>
      <c r="G3" s="746"/>
      <c r="H3" s="747">
        <v>2015</v>
      </c>
      <c r="I3" s="745"/>
      <c r="J3" s="746"/>
      <c r="K3" s="747">
        <v>2016</v>
      </c>
      <c r="L3" s="745"/>
      <c r="M3" s="746"/>
      <c r="N3" s="747">
        <v>2017</v>
      </c>
      <c r="O3" s="745"/>
      <c r="P3" s="746"/>
      <c r="Q3" s="747">
        <v>2018</v>
      </c>
      <c r="R3" s="745"/>
      <c r="S3" s="746"/>
      <c r="T3" s="745">
        <v>2019</v>
      </c>
      <c r="U3" s="745"/>
      <c r="V3" s="746"/>
      <c r="W3" s="745">
        <v>2020</v>
      </c>
      <c r="X3" s="745"/>
      <c r="Y3" s="746"/>
      <c r="Z3" s="745">
        <v>2021</v>
      </c>
      <c r="AA3" s="745">
        <v>2021</v>
      </c>
      <c r="AB3" s="746"/>
      <c r="AC3" s="745">
        <v>2022</v>
      </c>
      <c r="AD3" s="745">
        <v>2021</v>
      </c>
      <c r="AE3" s="746"/>
      <c r="AF3" s="745">
        <v>2023</v>
      </c>
      <c r="AG3" s="745"/>
      <c r="AH3" s="746"/>
    </row>
    <row r="4" spans="1:57" ht="15.75" thickBot="1">
      <c r="A4" s="63"/>
      <c r="B4" s="37" t="s">
        <v>76</v>
      </c>
      <c r="C4" s="38" t="s">
        <v>77</v>
      </c>
      <c r="D4" s="36" t="s">
        <v>78</v>
      </c>
      <c r="E4" s="34" t="s">
        <v>76</v>
      </c>
      <c r="F4" s="35" t="s">
        <v>77</v>
      </c>
      <c r="G4" s="36" t="s">
        <v>78</v>
      </c>
      <c r="H4" s="34" t="s">
        <v>76</v>
      </c>
      <c r="I4" s="35" t="s">
        <v>77</v>
      </c>
      <c r="J4" s="36" t="s">
        <v>78</v>
      </c>
      <c r="K4" s="34" t="s">
        <v>76</v>
      </c>
      <c r="L4" s="35" t="s">
        <v>77</v>
      </c>
      <c r="M4" s="36" t="s">
        <v>78</v>
      </c>
      <c r="N4" s="34" t="s">
        <v>76</v>
      </c>
      <c r="O4" s="35" t="s">
        <v>77</v>
      </c>
      <c r="P4" s="36" t="s">
        <v>78</v>
      </c>
      <c r="Q4" s="34" t="s">
        <v>76</v>
      </c>
      <c r="R4" s="35" t="s">
        <v>77</v>
      </c>
      <c r="S4" s="36" t="s">
        <v>78</v>
      </c>
      <c r="T4" s="53" t="s">
        <v>76</v>
      </c>
      <c r="U4" s="35" t="s">
        <v>77</v>
      </c>
      <c r="V4" s="36" t="s">
        <v>78</v>
      </c>
      <c r="W4" s="53" t="s">
        <v>76</v>
      </c>
      <c r="X4" s="35" t="s">
        <v>77</v>
      </c>
      <c r="Y4" s="36" t="s">
        <v>78</v>
      </c>
      <c r="Z4" s="53" t="s">
        <v>76</v>
      </c>
      <c r="AA4" s="35" t="s">
        <v>77</v>
      </c>
      <c r="AB4" s="36" t="s">
        <v>78</v>
      </c>
      <c r="AC4" s="53" t="s">
        <v>76</v>
      </c>
      <c r="AD4" s="35" t="s">
        <v>77</v>
      </c>
      <c r="AE4" s="36" t="s">
        <v>78</v>
      </c>
      <c r="AF4" s="53" t="s">
        <v>76</v>
      </c>
      <c r="AG4" s="35" t="s">
        <v>77</v>
      </c>
      <c r="AH4" s="36" t="s">
        <v>78</v>
      </c>
    </row>
    <row r="5" spans="1:57" s="255" customFormat="1">
      <c r="A5" s="325" t="s">
        <v>43</v>
      </c>
      <c r="B5" s="455">
        <v>1040569</v>
      </c>
      <c r="C5" s="456">
        <v>448884</v>
      </c>
      <c r="D5" s="457">
        <v>1489453</v>
      </c>
      <c r="E5" s="455">
        <v>394292</v>
      </c>
      <c r="F5" s="456">
        <v>1788642</v>
      </c>
      <c r="G5" s="457">
        <v>2182934</v>
      </c>
      <c r="H5" s="455">
        <v>320134</v>
      </c>
      <c r="I5" s="456">
        <v>2027382</v>
      </c>
      <c r="J5" s="457">
        <v>2347516</v>
      </c>
      <c r="K5" s="455">
        <v>197113</v>
      </c>
      <c r="L5" s="456">
        <v>2110441</v>
      </c>
      <c r="M5" s="457">
        <f>SUM(K5:L5)</f>
        <v>2307554</v>
      </c>
      <c r="N5" s="455">
        <v>165907</v>
      </c>
      <c r="O5" s="456">
        <v>2054124</v>
      </c>
      <c r="P5" s="457">
        <f>SUM(N5:O5)</f>
        <v>2220031</v>
      </c>
      <c r="Q5" s="455">
        <v>176698</v>
      </c>
      <c r="R5" s="456">
        <v>1942060</v>
      </c>
      <c r="S5" s="457">
        <f t="shared" ref="S5:S20" si="0">SUM(Q5:R5)</f>
        <v>2118758</v>
      </c>
      <c r="T5" s="458">
        <v>156560</v>
      </c>
      <c r="U5" s="459">
        <v>1846789</v>
      </c>
      <c r="V5" s="460">
        <f t="shared" ref="V5:V20" si="1">SUM(T5:U5)</f>
        <v>2003349</v>
      </c>
      <c r="W5" s="458">
        <v>136536</v>
      </c>
      <c r="X5" s="459">
        <v>2061544</v>
      </c>
      <c r="Y5" s="460">
        <f t="shared" ref="Y5:Y12" si="2">SUM(W5:X5)</f>
        <v>2198080</v>
      </c>
      <c r="Z5" s="458">
        <v>117030</v>
      </c>
      <c r="AA5" s="459">
        <v>2227663</v>
      </c>
      <c r="AB5" s="460">
        <f t="shared" ref="AB5:AB20" si="3">SUM(Z5:AA5)</f>
        <v>2344693</v>
      </c>
      <c r="AC5" s="458">
        <v>101242</v>
      </c>
      <c r="AD5" s="459">
        <v>2124052</v>
      </c>
      <c r="AE5" s="460">
        <v>2225294</v>
      </c>
      <c r="AF5" s="458">
        <v>31457</v>
      </c>
      <c r="AG5" s="459">
        <v>2144926</v>
      </c>
      <c r="AH5" s="460">
        <f t="shared" ref="AH5:AH10" si="4">SUM(AF5:AG5)</f>
        <v>2176383</v>
      </c>
      <c r="AI5"/>
      <c r="AJ5"/>
      <c r="AK5"/>
      <c r="AL5"/>
      <c r="AM5"/>
    </row>
    <row r="6" spans="1:57" s="255" customFormat="1">
      <c r="A6" s="325" t="s">
        <v>44</v>
      </c>
      <c r="B6" s="440">
        <v>785079</v>
      </c>
      <c r="C6" s="441">
        <v>1585280</v>
      </c>
      <c r="D6" s="442">
        <v>2370359</v>
      </c>
      <c r="E6" s="440">
        <v>486701</v>
      </c>
      <c r="F6" s="441">
        <v>1625954</v>
      </c>
      <c r="G6" s="442">
        <v>2112655</v>
      </c>
      <c r="H6" s="440">
        <v>245885</v>
      </c>
      <c r="I6" s="441">
        <v>1843307</v>
      </c>
      <c r="J6" s="442">
        <v>2089192</v>
      </c>
      <c r="K6" s="440">
        <v>241962</v>
      </c>
      <c r="L6" s="441">
        <v>2004942</v>
      </c>
      <c r="M6" s="442">
        <f t="shared" ref="M6:M20" si="5">SUM(K6:L6)</f>
        <v>2246904</v>
      </c>
      <c r="N6" s="440">
        <v>205208</v>
      </c>
      <c r="O6" s="441">
        <v>2083110</v>
      </c>
      <c r="P6" s="442">
        <f>SUM(N6:O6)</f>
        <v>2288318</v>
      </c>
      <c r="Q6" s="440">
        <v>193938</v>
      </c>
      <c r="R6" s="441">
        <v>2127912</v>
      </c>
      <c r="S6" s="442">
        <f t="shared" si="0"/>
        <v>2321850</v>
      </c>
      <c r="T6" s="461">
        <v>194474</v>
      </c>
      <c r="U6" s="461">
        <v>2143433</v>
      </c>
      <c r="V6" s="329">
        <f t="shared" si="1"/>
        <v>2337907</v>
      </c>
      <c r="W6" s="461">
        <v>108661</v>
      </c>
      <c r="X6" s="461">
        <v>2170564</v>
      </c>
      <c r="Y6" s="329">
        <f t="shared" si="2"/>
        <v>2279225</v>
      </c>
      <c r="Z6" s="461">
        <v>105065</v>
      </c>
      <c r="AA6" s="461">
        <v>2201042</v>
      </c>
      <c r="AB6" s="329">
        <f t="shared" si="3"/>
        <v>2306107</v>
      </c>
      <c r="AC6" s="461">
        <v>113361</v>
      </c>
      <c r="AD6" s="461">
        <v>2210075</v>
      </c>
      <c r="AE6" s="329">
        <v>2323436</v>
      </c>
      <c r="AF6" s="461">
        <v>99274</v>
      </c>
      <c r="AG6" s="461">
        <v>2198706</v>
      </c>
      <c r="AH6" s="329">
        <f t="shared" si="4"/>
        <v>2297980</v>
      </c>
      <c r="AI6"/>
      <c r="AJ6"/>
      <c r="AK6"/>
      <c r="AL6"/>
      <c r="AM6"/>
    </row>
    <row r="7" spans="1:57" s="255" customFormat="1">
      <c r="A7" s="325" t="s">
        <v>45</v>
      </c>
      <c r="B7" s="440">
        <v>840161</v>
      </c>
      <c r="C7" s="441">
        <v>9201081</v>
      </c>
      <c r="D7" s="442">
        <v>10041242</v>
      </c>
      <c r="E7" s="440">
        <v>841478</v>
      </c>
      <c r="F7" s="441">
        <v>8872834</v>
      </c>
      <c r="G7" s="442">
        <v>9714312</v>
      </c>
      <c r="H7" s="440">
        <v>806995</v>
      </c>
      <c r="I7" s="441">
        <v>8869958</v>
      </c>
      <c r="J7" s="442">
        <v>9676953</v>
      </c>
      <c r="K7" s="440">
        <v>677735</v>
      </c>
      <c r="L7" s="441">
        <v>8906037</v>
      </c>
      <c r="M7" s="442">
        <f>SUM(K7:L7)</f>
        <v>9583772</v>
      </c>
      <c r="N7" s="440">
        <v>685028</v>
      </c>
      <c r="O7" s="441">
        <v>8951846</v>
      </c>
      <c r="P7" s="442">
        <f t="shared" ref="P7:P19" si="6">SUM(N7:O7)</f>
        <v>9636874</v>
      </c>
      <c r="Q7" s="440">
        <v>692349</v>
      </c>
      <c r="R7" s="441">
        <v>9260806</v>
      </c>
      <c r="S7" s="442">
        <f t="shared" si="0"/>
        <v>9953155</v>
      </c>
      <c r="T7" s="462">
        <v>704194</v>
      </c>
      <c r="U7" s="461">
        <v>9371522</v>
      </c>
      <c r="V7" s="329">
        <f t="shared" si="1"/>
        <v>10075716</v>
      </c>
      <c r="W7" s="462">
        <v>682182</v>
      </c>
      <c r="X7" s="461">
        <v>9250144</v>
      </c>
      <c r="Y7" s="329">
        <f t="shared" si="2"/>
        <v>9932326</v>
      </c>
      <c r="Z7" s="462">
        <v>578607</v>
      </c>
      <c r="AA7" s="461">
        <v>8894311</v>
      </c>
      <c r="AB7" s="329">
        <f t="shared" si="3"/>
        <v>9472918</v>
      </c>
      <c r="AC7" s="462">
        <v>607316</v>
      </c>
      <c r="AD7" s="461">
        <v>8908404</v>
      </c>
      <c r="AE7" s="329">
        <v>9515720</v>
      </c>
      <c r="AF7" s="462">
        <v>637258</v>
      </c>
      <c r="AG7" s="461">
        <v>8758174</v>
      </c>
      <c r="AH7" s="329">
        <f>SUM(AF7:AG7)</f>
        <v>9395432</v>
      </c>
      <c r="AI7"/>
      <c r="AJ7"/>
      <c r="AK7"/>
      <c r="AL7"/>
      <c r="AM7"/>
    </row>
    <row r="8" spans="1:57" s="255" customFormat="1" ht="15.75" thickBot="1">
      <c r="A8" s="331" t="s">
        <v>46</v>
      </c>
      <c r="B8" s="444">
        <v>2665809</v>
      </c>
      <c r="C8" s="445">
        <v>11235245</v>
      </c>
      <c r="D8" s="446">
        <v>13901054</v>
      </c>
      <c r="E8" s="444">
        <v>1722471</v>
      </c>
      <c r="F8" s="445">
        <v>12287430</v>
      </c>
      <c r="G8" s="446">
        <v>14009901</v>
      </c>
      <c r="H8" s="444">
        <v>1373014</v>
      </c>
      <c r="I8" s="445">
        <v>12740647</v>
      </c>
      <c r="J8" s="446">
        <v>14113661</v>
      </c>
      <c r="K8" s="444">
        <f>SUM(K5:K7)</f>
        <v>1116810</v>
      </c>
      <c r="L8" s="445">
        <f>SUM(L5:L7)</f>
        <v>13021420</v>
      </c>
      <c r="M8" s="446">
        <f>SUM(K8:L8)</f>
        <v>14138230</v>
      </c>
      <c r="N8" s="444">
        <f>SUM(N5:N7)</f>
        <v>1056143</v>
      </c>
      <c r="O8" s="445">
        <f>SUM(O5:O7)</f>
        <v>13089080</v>
      </c>
      <c r="P8" s="446">
        <f>SUM(N8:O8)</f>
        <v>14145223</v>
      </c>
      <c r="Q8" s="444">
        <f>SUM(Q5:Q7)</f>
        <v>1062985</v>
      </c>
      <c r="R8" s="445">
        <f>SUM(R5:R7)</f>
        <v>13330778</v>
      </c>
      <c r="S8" s="446">
        <f t="shared" si="0"/>
        <v>14393763</v>
      </c>
      <c r="T8" s="463">
        <f>SUM(T5:T7)</f>
        <v>1055228</v>
      </c>
      <c r="U8" s="463">
        <f>SUM(U5:U7)</f>
        <v>13361744</v>
      </c>
      <c r="V8" s="335">
        <f t="shared" si="1"/>
        <v>14416972</v>
      </c>
      <c r="W8" s="463">
        <f>SUM(W5:W7)</f>
        <v>927379</v>
      </c>
      <c r="X8" s="463">
        <f>SUM(X5:X7)</f>
        <v>13482252</v>
      </c>
      <c r="Y8" s="335">
        <f t="shared" si="2"/>
        <v>14409631</v>
      </c>
      <c r="Z8" s="463">
        <f>SUM(Z5:Z7)</f>
        <v>800702</v>
      </c>
      <c r="AA8" s="463">
        <f>SUM(AA5:AA7)</f>
        <v>13323016</v>
      </c>
      <c r="AB8" s="335">
        <f t="shared" si="3"/>
        <v>14123718</v>
      </c>
      <c r="AC8" s="463">
        <f>SUM(AC5:AC7)</f>
        <v>821919</v>
      </c>
      <c r="AD8" s="463">
        <f>SUM(AD5:AD7)</f>
        <v>13242531</v>
      </c>
      <c r="AE8" s="335">
        <f>SUM(AC8:AD8)</f>
        <v>14064450</v>
      </c>
      <c r="AF8" s="463">
        <f>SUM(AF5:AF7)</f>
        <v>767989</v>
      </c>
      <c r="AG8" s="463">
        <f>SUM(AG5:AG7)</f>
        <v>13101806</v>
      </c>
      <c r="AH8" s="335">
        <f>SUM(AF8:AG8)</f>
        <v>13869795</v>
      </c>
      <c r="AI8"/>
      <c r="AJ8"/>
      <c r="AK8"/>
      <c r="AL8"/>
      <c r="AM8"/>
    </row>
    <row r="9" spans="1:57" s="255" customFormat="1">
      <c r="A9" s="408" t="s">
        <v>893</v>
      </c>
      <c r="B9" s="464">
        <v>64584</v>
      </c>
      <c r="C9" s="632">
        <v>2015522</v>
      </c>
      <c r="D9" s="465">
        <v>2080106</v>
      </c>
      <c r="E9" s="464">
        <v>61640</v>
      </c>
      <c r="F9" s="632">
        <v>2151332</v>
      </c>
      <c r="G9" s="465">
        <v>2212972</v>
      </c>
      <c r="H9" s="464">
        <v>47924</v>
      </c>
      <c r="I9" s="632">
        <v>2220688</v>
      </c>
      <c r="J9" s="465">
        <v>2268612</v>
      </c>
      <c r="K9" s="464">
        <v>80241</v>
      </c>
      <c r="L9" s="632">
        <v>2274676</v>
      </c>
      <c r="M9" s="465">
        <f t="shared" si="5"/>
        <v>2354917</v>
      </c>
      <c r="N9" s="464">
        <f>95982+15201</f>
        <v>111183</v>
      </c>
      <c r="O9" s="632">
        <v>2352136</v>
      </c>
      <c r="P9" s="465">
        <f t="shared" si="6"/>
        <v>2463319</v>
      </c>
      <c r="Q9" s="464">
        <v>146121</v>
      </c>
      <c r="R9" s="632">
        <v>2392529</v>
      </c>
      <c r="S9" s="465">
        <f t="shared" si="0"/>
        <v>2538650</v>
      </c>
      <c r="T9" s="464">
        <v>175000</v>
      </c>
      <c r="U9" s="466">
        <v>2513030</v>
      </c>
      <c r="V9" s="633">
        <f>SUM(T9:U9)</f>
        <v>2688030</v>
      </c>
      <c r="W9" s="464">
        <f>170862+43361</f>
        <v>214223</v>
      </c>
      <c r="X9" s="466">
        <v>2642255</v>
      </c>
      <c r="Y9" s="633">
        <f t="shared" si="2"/>
        <v>2856478</v>
      </c>
      <c r="Z9" s="464">
        <v>230012</v>
      </c>
      <c r="AA9" s="466">
        <v>2685449</v>
      </c>
      <c r="AB9" s="633">
        <f t="shared" si="3"/>
        <v>2915461</v>
      </c>
      <c r="AC9" s="464">
        <v>259448</v>
      </c>
      <c r="AD9" s="466">
        <v>2801088</v>
      </c>
      <c r="AE9" s="633">
        <v>3060536</v>
      </c>
      <c r="AF9" s="464">
        <v>280288</v>
      </c>
      <c r="AG9" s="466">
        <v>2932680</v>
      </c>
      <c r="AH9" s="460">
        <f>SUM(AF9:AG9)</f>
        <v>3212968</v>
      </c>
      <c r="AI9"/>
      <c r="AJ9"/>
      <c r="AK9"/>
      <c r="AL9"/>
      <c r="AM9"/>
    </row>
    <row r="10" spans="1:57" s="255" customFormat="1" ht="14.85" customHeight="1">
      <c r="A10" s="336" t="s">
        <v>809</v>
      </c>
      <c r="B10" s="440">
        <v>0</v>
      </c>
      <c r="C10" s="441">
        <v>6801151</v>
      </c>
      <c r="D10" s="442">
        <v>6801151</v>
      </c>
      <c r="E10" s="440">
        <v>0</v>
      </c>
      <c r="F10" s="441">
        <v>9687355</v>
      </c>
      <c r="G10" s="442">
        <v>9687355</v>
      </c>
      <c r="H10" s="440">
        <v>0</v>
      </c>
      <c r="I10" s="441">
        <v>10332119</v>
      </c>
      <c r="J10" s="442">
        <v>10332119</v>
      </c>
      <c r="K10" s="440">
        <v>0</v>
      </c>
      <c r="L10" s="441">
        <v>10489348</v>
      </c>
      <c r="M10" s="442">
        <f t="shared" si="5"/>
        <v>10489348</v>
      </c>
      <c r="N10" s="440">
        <v>0</v>
      </c>
      <c r="O10" s="441">
        <v>10726016</v>
      </c>
      <c r="P10" s="442">
        <f t="shared" si="6"/>
        <v>10726016</v>
      </c>
      <c r="Q10" s="440">
        <v>0</v>
      </c>
      <c r="R10" s="441">
        <v>10352884</v>
      </c>
      <c r="S10" s="442">
        <f t="shared" si="0"/>
        <v>10352884</v>
      </c>
      <c r="T10" s="467">
        <v>0</v>
      </c>
      <c r="U10" s="468">
        <v>10050835</v>
      </c>
      <c r="V10" s="329">
        <f t="shared" si="1"/>
        <v>10050835</v>
      </c>
      <c r="W10" s="467"/>
      <c r="X10" s="468">
        <v>10978183</v>
      </c>
      <c r="Y10" s="329">
        <f t="shared" si="2"/>
        <v>10978183</v>
      </c>
      <c r="Z10" s="467">
        <v>0</v>
      </c>
      <c r="AA10" s="468">
        <v>11772967</v>
      </c>
      <c r="AB10" s="329">
        <f t="shared" si="3"/>
        <v>11772967</v>
      </c>
      <c r="AC10" s="467">
        <v>0</v>
      </c>
      <c r="AD10" s="468">
        <v>13028690</v>
      </c>
      <c r="AE10" s="329">
        <v>13028690</v>
      </c>
      <c r="AF10" s="467">
        <v>0</v>
      </c>
      <c r="AG10" s="468">
        <v>13167992</v>
      </c>
      <c r="AH10" s="329">
        <f t="shared" si="4"/>
        <v>13167992</v>
      </c>
      <c r="AI10"/>
      <c r="AJ10"/>
      <c r="AK10"/>
      <c r="AL10"/>
      <c r="AM10"/>
    </row>
    <row r="11" spans="1:57" s="255" customFormat="1">
      <c r="A11" s="340" t="s">
        <v>47</v>
      </c>
      <c r="B11" s="444">
        <v>64584</v>
      </c>
      <c r="C11" s="445">
        <v>8816673</v>
      </c>
      <c r="D11" s="446">
        <v>8881257</v>
      </c>
      <c r="E11" s="444">
        <v>61640</v>
      </c>
      <c r="F11" s="445">
        <v>11838687</v>
      </c>
      <c r="G11" s="446">
        <v>11900327</v>
      </c>
      <c r="H11" s="444">
        <v>47924</v>
      </c>
      <c r="I11" s="445">
        <v>12552807</v>
      </c>
      <c r="J11" s="446">
        <v>12600731</v>
      </c>
      <c r="K11" s="444">
        <f>SUM(K9:K10)</f>
        <v>80241</v>
      </c>
      <c r="L11" s="445">
        <f>SUM(L9:L10)</f>
        <v>12764024</v>
      </c>
      <c r="M11" s="446">
        <f t="shared" si="5"/>
        <v>12844265</v>
      </c>
      <c r="N11" s="444">
        <f>SUM(N9:N10)</f>
        <v>111183</v>
      </c>
      <c r="O11" s="445">
        <f>SUM(O9:O10)</f>
        <v>13078152</v>
      </c>
      <c r="P11" s="446">
        <f>SUM(N11:O11)</f>
        <v>13189335</v>
      </c>
      <c r="Q11" s="444">
        <f>SUM(Q9:Q10)</f>
        <v>146121</v>
      </c>
      <c r="R11" s="445">
        <f>SUM(R9:R10)</f>
        <v>12745413</v>
      </c>
      <c r="S11" s="446">
        <f t="shared" si="0"/>
        <v>12891534</v>
      </c>
      <c r="T11" s="469">
        <f>SUM(T9:T10)</f>
        <v>175000</v>
      </c>
      <c r="U11" s="470">
        <f>SUM(U9:U10)</f>
        <v>12563865</v>
      </c>
      <c r="V11" s="335">
        <f t="shared" si="1"/>
        <v>12738865</v>
      </c>
      <c r="W11" s="469">
        <f>SUM(W9:W10)</f>
        <v>214223</v>
      </c>
      <c r="X11" s="470">
        <f>SUM(X9:X10)</f>
        <v>13620438</v>
      </c>
      <c r="Y11" s="335">
        <f t="shared" si="2"/>
        <v>13834661</v>
      </c>
      <c r="Z11" s="469">
        <f>SUM(Z9:Z10)</f>
        <v>230012</v>
      </c>
      <c r="AA11" s="470">
        <f>SUM(AA9:AA10)</f>
        <v>14458416</v>
      </c>
      <c r="AB11" s="335">
        <f t="shared" si="3"/>
        <v>14688428</v>
      </c>
      <c r="AC11" s="469">
        <f>SUM(AC9:AC10)</f>
        <v>259448</v>
      </c>
      <c r="AD11" s="470">
        <f>SUM(AD9:AD10)</f>
        <v>15829778</v>
      </c>
      <c r="AE11" s="335">
        <f>SUM(AC11:AD11)</f>
        <v>16089226</v>
      </c>
      <c r="AF11" s="469">
        <f>SUM(AF9:AF10)</f>
        <v>280288</v>
      </c>
      <c r="AG11" s="470">
        <f>SUM(AG9:AG10)</f>
        <v>16100672</v>
      </c>
      <c r="AH11" s="335">
        <f t="shared" ref="AH11:AH16" si="7">SUM(AF11:AG11)</f>
        <v>16380960</v>
      </c>
      <c r="AI11"/>
      <c r="AJ11"/>
      <c r="AK11"/>
      <c r="AL11"/>
      <c r="AM11"/>
    </row>
    <row r="12" spans="1:57" s="255" customFormat="1">
      <c r="A12" s="417" t="s">
        <v>48</v>
      </c>
      <c r="B12" s="447">
        <v>2730393</v>
      </c>
      <c r="C12" s="448">
        <v>20051918</v>
      </c>
      <c r="D12" s="449">
        <v>22782311</v>
      </c>
      <c r="E12" s="447">
        <v>1784111</v>
      </c>
      <c r="F12" s="448">
        <v>24126117</v>
      </c>
      <c r="G12" s="449">
        <v>25910228</v>
      </c>
      <c r="H12" s="447">
        <v>1420938</v>
      </c>
      <c r="I12" s="448">
        <v>25293454</v>
      </c>
      <c r="J12" s="449">
        <v>26714392</v>
      </c>
      <c r="K12" s="447">
        <f>SUM(K8,K11)</f>
        <v>1197051</v>
      </c>
      <c r="L12" s="448">
        <f>SUM(L8,L11)</f>
        <v>25785444</v>
      </c>
      <c r="M12" s="449">
        <f t="shared" si="5"/>
        <v>26982495</v>
      </c>
      <c r="N12" s="447">
        <f>SUM(N8,N11)</f>
        <v>1167326</v>
      </c>
      <c r="O12" s="448">
        <f>SUM(O8,O11)</f>
        <v>26167232</v>
      </c>
      <c r="P12" s="449">
        <f>SUM(N12:O12)</f>
        <v>27334558</v>
      </c>
      <c r="Q12" s="447">
        <f>SUM(Q8,Q11)</f>
        <v>1209106</v>
      </c>
      <c r="R12" s="448">
        <f>SUM(R8,R11)</f>
        <v>26076191</v>
      </c>
      <c r="S12" s="449">
        <f t="shared" si="0"/>
        <v>27285297</v>
      </c>
      <c r="T12" s="634">
        <f>SUM(T8,T11)</f>
        <v>1230228</v>
      </c>
      <c r="U12" s="471">
        <f>SUM(U8,U11)</f>
        <v>25925609</v>
      </c>
      <c r="V12" s="344">
        <f t="shared" si="1"/>
        <v>27155837</v>
      </c>
      <c r="W12" s="634">
        <f>SUM(W8,W11)</f>
        <v>1141602</v>
      </c>
      <c r="X12" s="471">
        <f>SUM(X8,X11)</f>
        <v>27102690</v>
      </c>
      <c r="Y12" s="344">
        <f t="shared" si="2"/>
        <v>28244292</v>
      </c>
      <c r="Z12" s="634">
        <f>SUM(Z8,Z11)</f>
        <v>1030714</v>
      </c>
      <c r="AA12" s="471">
        <f>SUM(AA8,AA11)</f>
        <v>27781432</v>
      </c>
      <c r="AB12" s="344">
        <f t="shared" si="3"/>
        <v>28812146</v>
      </c>
      <c r="AC12" s="634">
        <f>SUM(AC8,AC11)</f>
        <v>1081367</v>
      </c>
      <c r="AD12" s="471">
        <f>SUM(AD8,AD11)</f>
        <v>29072309</v>
      </c>
      <c r="AE12" s="344">
        <f>SUM(AC12:AD12)</f>
        <v>30153676</v>
      </c>
      <c r="AF12" s="634">
        <f>SUM(AF8,AF11)</f>
        <v>1048277</v>
      </c>
      <c r="AG12" s="471">
        <f>SUM(AG8,AG11)</f>
        <v>29202478</v>
      </c>
      <c r="AH12" s="344">
        <f t="shared" si="7"/>
        <v>30250755</v>
      </c>
      <c r="AI12"/>
      <c r="AJ12"/>
      <c r="AK12"/>
      <c r="AL12"/>
      <c r="AM12"/>
    </row>
    <row r="13" spans="1:57" s="255" customFormat="1">
      <c r="A13" s="325" t="s">
        <v>49</v>
      </c>
      <c r="B13" s="440">
        <v>926410</v>
      </c>
      <c r="C13" s="441">
        <v>0</v>
      </c>
      <c r="D13" s="442">
        <v>926410</v>
      </c>
      <c r="E13" s="440">
        <v>889990</v>
      </c>
      <c r="F13" s="441">
        <v>0</v>
      </c>
      <c r="G13" s="442">
        <v>889990</v>
      </c>
      <c r="H13" s="440">
        <v>796540</v>
      </c>
      <c r="I13" s="441">
        <v>0</v>
      </c>
      <c r="J13" s="442">
        <v>796540</v>
      </c>
      <c r="K13" s="440">
        <v>951631</v>
      </c>
      <c r="L13" s="441">
        <v>0</v>
      </c>
      <c r="M13" s="442">
        <f t="shared" si="5"/>
        <v>951631</v>
      </c>
      <c r="N13" s="440">
        <v>896403</v>
      </c>
      <c r="O13" s="441">
        <v>0</v>
      </c>
      <c r="P13" s="442">
        <f t="shared" si="6"/>
        <v>896403</v>
      </c>
      <c r="Q13" s="440">
        <v>821289</v>
      </c>
      <c r="R13" s="441">
        <v>0</v>
      </c>
      <c r="S13" s="442">
        <f t="shared" si="0"/>
        <v>821289</v>
      </c>
      <c r="T13" s="461">
        <v>226920</v>
      </c>
      <c r="U13" s="461">
        <v>0</v>
      </c>
      <c r="V13" s="329">
        <f t="shared" si="1"/>
        <v>226920</v>
      </c>
      <c r="W13" s="461">
        <v>139392</v>
      </c>
      <c r="X13" s="461"/>
      <c r="Y13" s="329">
        <f t="shared" ref="Y13:Y20" si="8">SUM(W13:X13)</f>
        <v>139392</v>
      </c>
      <c r="Z13" s="461">
        <v>76164</v>
      </c>
      <c r="AA13" s="461">
        <v>0</v>
      </c>
      <c r="AB13" s="329">
        <f t="shared" si="3"/>
        <v>76164</v>
      </c>
      <c r="AC13" s="461">
        <v>99352</v>
      </c>
      <c r="AD13" s="461">
        <v>0</v>
      </c>
      <c r="AE13" s="329">
        <v>99352</v>
      </c>
      <c r="AF13" s="461">
        <v>83931</v>
      </c>
      <c r="AG13" s="461"/>
      <c r="AH13" s="329">
        <f t="shared" si="7"/>
        <v>83931</v>
      </c>
      <c r="AI13"/>
      <c r="AJ13"/>
      <c r="AK13"/>
      <c r="AL13"/>
      <c r="AM13"/>
    </row>
    <row r="14" spans="1:57" s="255" customFormat="1">
      <c r="A14" s="325" t="s">
        <v>50</v>
      </c>
      <c r="B14" s="440">
        <v>100618</v>
      </c>
      <c r="C14" s="441">
        <v>0</v>
      </c>
      <c r="D14" s="442">
        <v>100618</v>
      </c>
      <c r="E14" s="440">
        <v>13253</v>
      </c>
      <c r="F14" s="441">
        <v>0</v>
      </c>
      <c r="G14" s="442">
        <v>13253</v>
      </c>
      <c r="H14" s="440">
        <v>706</v>
      </c>
      <c r="I14" s="441">
        <v>0</v>
      </c>
      <c r="J14" s="442">
        <v>706</v>
      </c>
      <c r="K14" s="440">
        <v>638</v>
      </c>
      <c r="L14" s="441">
        <v>0</v>
      </c>
      <c r="M14" s="442">
        <f t="shared" si="5"/>
        <v>638</v>
      </c>
      <c r="N14" s="440">
        <v>1190</v>
      </c>
      <c r="O14" s="441">
        <v>0</v>
      </c>
      <c r="P14" s="442">
        <f t="shared" si="6"/>
        <v>1190</v>
      </c>
      <c r="Q14" s="440">
        <v>2899</v>
      </c>
      <c r="R14" s="441">
        <v>0</v>
      </c>
      <c r="S14" s="442">
        <f t="shared" si="0"/>
        <v>2899</v>
      </c>
      <c r="T14" s="461">
        <v>664</v>
      </c>
      <c r="U14" s="461">
        <v>0</v>
      </c>
      <c r="V14" s="329">
        <f t="shared" si="1"/>
        <v>664</v>
      </c>
      <c r="W14" s="461">
        <v>1302</v>
      </c>
      <c r="X14" s="461"/>
      <c r="Y14" s="329">
        <f t="shared" si="8"/>
        <v>1302</v>
      </c>
      <c r="Z14" s="461">
        <v>951</v>
      </c>
      <c r="AA14" s="461">
        <v>0</v>
      </c>
      <c r="AB14" s="329">
        <f t="shared" si="3"/>
        <v>951</v>
      </c>
      <c r="AC14" s="461">
        <v>769</v>
      </c>
      <c r="AD14" s="461">
        <v>0</v>
      </c>
      <c r="AE14" s="329">
        <v>769</v>
      </c>
      <c r="AF14" s="461">
        <v>813</v>
      </c>
      <c r="AG14" s="461"/>
      <c r="AH14" s="329">
        <f t="shared" si="7"/>
        <v>813</v>
      </c>
      <c r="AI14"/>
      <c r="AJ14"/>
      <c r="AK14"/>
      <c r="AL14"/>
      <c r="AM14"/>
    </row>
    <row r="15" spans="1:57" s="255" customFormat="1">
      <c r="A15" s="325" t="s">
        <v>51</v>
      </c>
      <c r="B15" s="440">
        <v>0</v>
      </c>
      <c r="C15" s="441">
        <v>306330</v>
      </c>
      <c r="D15" s="442">
        <v>306330</v>
      </c>
      <c r="E15" s="440">
        <v>0</v>
      </c>
      <c r="F15" s="441">
        <v>552431</v>
      </c>
      <c r="G15" s="442">
        <v>552431</v>
      </c>
      <c r="H15" s="440">
        <v>0</v>
      </c>
      <c r="I15" s="441">
        <v>475570</v>
      </c>
      <c r="J15" s="442">
        <v>475570</v>
      </c>
      <c r="K15" s="440">
        <v>0</v>
      </c>
      <c r="L15" s="441">
        <v>820623</v>
      </c>
      <c r="M15" s="442">
        <f t="shared" si="5"/>
        <v>820623</v>
      </c>
      <c r="N15" s="440">
        <v>0</v>
      </c>
      <c r="O15" s="441">
        <v>750004</v>
      </c>
      <c r="P15" s="442">
        <f t="shared" si="6"/>
        <v>750004</v>
      </c>
      <c r="Q15" s="440">
        <v>0</v>
      </c>
      <c r="R15" s="441">
        <v>1152900</v>
      </c>
      <c r="S15" s="442">
        <f t="shared" si="0"/>
        <v>1152900</v>
      </c>
      <c r="T15" s="461">
        <v>0</v>
      </c>
      <c r="U15" s="461">
        <v>1286896</v>
      </c>
      <c r="V15" s="329">
        <f t="shared" si="1"/>
        <v>1286896</v>
      </c>
      <c r="W15" s="461"/>
      <c r="X15" s="461">
        <v>1332306</v>
      </c>
      <c r="Y15" s="329">
        <f t="shared" si="8"/>
        <v>1332306</v>
      </c>
      <c r="Z15" s="461"/>
      <c r="AA15" s="461">
        <v>1954728</v>
      </c>
      <c r="AB15" s="329">
        <f t="shared" si="3"/>
        <v>1954728</v>
      </c>
      <c r="AC15" s="461"/>
      <c r="AD15" s="461">
        <v>2282798</v>
      </c>
      <c r="AE15" s="329">
        <v>2282798</v>
      </c>
      <c r="AF15" s="461"/>
      <c r="AG15" s="461">
        <v>2469312</v>
      </c>
      <c r="AH15" s="329">
        <f t="shared" si="7"/>
        <v>2469312</v>
      </c>
      <c r="AI15"/>
      <c r="AJ15"/>
      <c r="AK15"/>
      <c r="AL15"/>
      <c r="AM15"/>
    </row>
    <row r="16" spans="1:57" s="255" customFormat="1">
      <c r="A16" s="325" t="s">
        <v>52</v>
      </c>
      <c r="B16" s="440">
        <v>0</v>
      </c>
      <c r="C16" s="441">
        <v>1249739</v>
      </c>
      <c r="D16" s="442">
        <v>1249739</v>
      </c>
      <c r="E16" s="440">
        <v>0</v>
      </c>
      <c r="F16" s="441">
        <v>2537164</v>
      </c>
      <c r="G16" s="442">
        <v>2537164</v>
      </c>
      <c r="H16" s="440">
        <v>0</v>
      </c>
      <c r="I16" s="441">
        <v>3493016</v>
      </c>
      <c r="J16" s="442">
        <v>3493016</v>
      </c>
      <c r="K16" s="440">
        <v>0</v>
      </c>
      <c r="L16" s="441">
        <v>3608183</v>
      </c>
      <c r="M16" s="442">
        <f t="shared" si="5"/>
        <v>3608183</v>
      </c>
      <c r="N16" s="440">
        <v>0</v>
      </c>
      <c r="O16" s="441">
        <v>3845343</v>
      </c>
      <c r="P16" s="442">
        <f t="shared" si="6"/>
        <v>3845343</v>
      </c>
      <c r="Q16" s="440">
        <v>0</v>
      </c>
      <c r="R16" s="441">
        <v>3978246</v>
      </c>
      <c r="S16" s="442">
        <f t="shared" si="0"/>
        <v>3978246</v>
      </c>
      <c r="T16" s="461">
        <v>0</v>
      </c>
      <c r="U16" s="461">
        <v>3986480</v>
      </c>
      <c r="V16" s="329">
        <f t="shared" si="1"/>
        <v>3986480</v>
      </c>
      <c r="W16" s="461"/>
      <c r="X16" s="461">
        <v>4235527</v>
      </c>
      <c r="Y16" s="329">
        <f t="shared" si="8"/>
        <v>4235527</v>
      </c>
      <c r="Z16" s="461"/>
      <c r="AA16" s="461">
        <v>4419854</v>
      </c>
      <c r="AB16" s="329">
        <f t="shared" si="3"/>
        <v>4419854</v>
      </c>
      <c r="AC16" s="461"/>
      <c r="AD16" s="461">
        <v>4711220</v>
      </c>
      <c r="AE16" s="329">
        <v>4711220</v>
      </c>
      <c r="AF16" s="461"/>
      <c r="AG16" s="461">
        <v>4917958</v>
      </c>
      <c r="AH16" s="329">
        <f t="shared" si="7"/>
        <v>4917958</v>
      </c>
      <c r="AI16"/>
      <c r="AJ16"/>
      <c r="AK16"/>
      <c r="AL16"/>
      <c r="AM16"/>
    </row>
    <row r="17" spans="1:57" s="255" customFormat="1">
      <c r="A17" s="345" t="s">
        <v>53</v>
      </c>
      <c r="B17" s="450">
        <v>1027028</v>
      </c>
      <c r="C17" s="451">
        <v>1556069</v>
      </c>
      <c r="D17" s="346">
        <v>2583097</v>
      </c>
      <c r="E17" s="450">
        <v>903243</v>
      </c>
      <c r="F17" s="451">
        <v>3089595</v>
      </c>
      <c r="G17" s="346">
        <v>3992838</v>
      </c>
      <c r="H17" s="450">
        <v>797246</v>
      </c>
      <c r="I17" s="451">
        <v>3968586</v>
      </c>
      <c r="J17" s="346">
        <v>4765832</v>
      </c>
      <c r="K17" s="450">
        <f>SUM(K13:K16)</f>
        <v>952269</v>
      </c>
      <c r="L17" s="451">
        <f>SUM(L13:L16)</f>
        <v>4428806</v>
      </c>
      <c r="M17" s="346">
        <f t="shared" si="5"/>
        <v>5381075</v>
      </c>
      <c r="N17" s="450">
        <f>SUM(N13:N16)</f>
        <v>897593</v>
      </c>
      <c r="O17" s="451">
        <f>SUM(O13:O16)</f>
        <v>4595347</v>
      </c>
      <c r="P17" s="346">
        <f t="shared" si="6"/>
        <v>5492940</v>
      </c>
      <c r="Q17" s="450">
        <f>SUM(Q13:Q16)</f>
        <v>824188</v>
      </c>
      <c r="R17" s="451">
        <f>SUM(R13:R16)</f>
        <v>5131146</v>
      </c>
      <c r="S17" s="346">
        <f t="shared" si="0"/>
        <v>5955334</v>
      </c>
      <c r="T17" s="472">
        <f>SUM(T13:T16)</f>
        <v>227584</v>
      </c>
      <c r="U17" s="451">
        <f>SUM(U13:U16)</f>
        <v>5273376</v>
      </c>
      <c r="V17" s="346">
        <f t="shared" si="1"/>
        <v>5500960</v>
      </c>
      <c r="W17" s="472">
        <f>SUM(W13:W16)</f>
        <v>140694</v>
      </c>
      <c r="X17" s="451">
        <f>SUM(X13:X16)</f>
        <v>5567833</v>
      </c>
      <c r="Y17" s="346">
        <f t="shared" si="8"/>
        <v>5708527</v>
      </c>
      <c r="Z17" s="472">
        <f>SUM(Z13:Z16)</f>
        <v>77115</v>
      </c>
      <c r="AA17" s="451">
        <f>SUM(AA13:AA16)</f>
        <v>6374582</v>
      </c>
      <c r="AB17" s="473">
        <f t="shared" si="3"/>
        <v>6451697</v>
      </c>
      <c r="AC17" s="472">
        <f>SUM(AC13:AC16)</f>
        <v>100121</v>
      </c>
      <c r="AD17" s="451">
        <f>SUM(AD13:AD16)</f>
        <v>6994018</v>
      </c>
      <c r="AE17" s="473">
        <f>SUM(AC17:AD17)</f>
        <v>7094139</v>
      </c>
      <c r="AF17" s="472">
        <f>SUM(AF13:AF16)</f>
        <v>84744</v>
      </c>
      <c r="AG17" s="451">
        <f>SUM(AG13:AG16)</f>
        <v>7387270</v>
      </c>
      <c r="AH17" s="451">
        <f>SUM(AH13:AH16)</f>
        <v>7472014</v>
      </c>
      <c r="AI17"/>
      <c r="AJ17"/>
      <c r="AK17"/>
      <c r="AL17"/>
      <c r="AM17"/>
    </row>
    <row r="18" spans="1:57" s="255" customFormat="1">
      <c r="A18" s="474" t="s">
        <v>54</v>
      </c>
      <c r="B18" s="447">
        <v>3757421</v>
      </c>
      <c r="C18" s="448">
        <v>21607987</v>
      </c>
      <c r="D18" s="449">
        <v>25365408</v>
      </c>
      <c r="E18" s="447">
        <v>2687354</v>
      </c>
      <c r="F18" s="448">
        <v>27215712</v>
      </c>
      <c r="G18" s="449">
        <v>29903066</v>
      </c>
      <c r="H18" s="447">
        <v>2218184</v>
      </c>
      <c r="I18" s="448">
        <v>29262040</v>
      </c>
      <c r="J18" s="449">
        <v>31480224</v>
      </c>
      <c r="K18" s="447">
        <f>SUM(K12,K17)</f>
        <v>2149320</v>
      </c>
      <c r="L18" s="448">
        <f>SUM(L12,L17)</f>
        <v>30214250</v>
      </c>
      <c r="M18" s="449">
        <f>SUM(K18:L18)</f>
        <v>32363570</v>
      </c>
      <c r="N18" s="447">
        <f>SUM(N12,N17)</f>
        <v>2064919</v>
      </c>
      <c r="O18" s="448">
        <f>SUM(O12,O17)</f>
        <v>30762579</v>
      </c>
      <c r="P18" s="449">
        <f t="shared" si="6"/>
        <v>32827498</v>
      </c>
      <c r="Q18" s="447">
        <f>SUM(Q12,Q17)</f>
        <v>2033294</v>
      </c>
      <c r="R18" s="448">
        <f>SUM(R12,R17)</f>
        <v>31207337</v>
      </c>
      <c r="S18" s="449">
        <f t="shared" si="0"/>
        <v>33240631</v>
      </c>
      <c r="T18" s="634">
        <f>SUM(T12,T17)</f>
        <v>1457812</v>
      </c>
      <c r="U18" s="471">
        <f>SUM(U12,U17)</f>
        <v>31198985</v>
      </c>
      <c r="V18" s="344">
        <f t="shared" si="1"/>
        <v>32656797</v>
      </c>
      <c r="W18" s="634">
        <f>SUM(W12,W17)</f>
        <v>1282296</v>
      </c>
      <c r="X18" s="471">
        <f>SUM(X12,X17)</f>
        <v>32670523</v>
      </c>
      <c r="Y18" s="344">
        <f t="shared" si="8"/>
        <v>33952819</v>
      </c>
      <c r="Z18" s="634">
        <f>SUM(Z12,Z17)</f>
        <v>1107829</v>
      </c>
      <c r="AA18" s="471">
        <f>SUM(AA12,AA17)</f>
        <v>34156014</v>
      </c>
      <c r="AB18" s="344">
        <f t="shared" si="3"/>
        <v>35263843</v>
      </c>
      <c r="AC18" s="634">
        <f>SUM(AC12,AC17)</f>
        <v>1181488</v>
      </c>
      <c r="AD18" s="471">
        <f>SUM(AD12,AD17)</f>
        <v>36066327</v>
      </c>
      <c r="AE18" s="344">
        <f>SUM(AC18:AD18)</f>
        <v>37247815</v>
      </c>
      <c r="AF18" s="634">
        <f>SUM(AF12,AF17)</f>
        <v>1133021</v>
      </c>
      <c r="AG18" s="471">
        <f>SUM(AG12,AG17)</f>
        <v>36589748</v>
      </c>
      <c r="AH18" s="344">
        <f>SUM(AF18:AG18)</f>
        <v>37722769</v>
      </c>
      <c r="AI18"/>
      <c r="AJ18"/>
      <c r="AK18"/>
      <c r="AL18"/>
      <c r="AM18"/>
    </row>
    <row r="19" spans="1:57" s="255" customFormat="1" ht="15" customHeight="1">
      <c r="A19" s="325" t="s">
        <v>55</v>
      </c>
      <c r="B19" s="440">
        <v>4615726</v>
      </c>
      <c r="C19" s="441">
        <v>889066</v>
      </c>
      <c r="D19" s="442">
        <v>5504792</v>
      </c>
      <c r="E19" s="440">
        <v>5354670</v>
      </c>
      <c r="F19" s="441">
        <v>1031640</v>
      </c>
      <c r="G19" s="442">
        <v>6386310</v>
      </c>
      <c r="H19" s="440">
        <v>5498626</v>
      </c>
      <c r="I19" s="441">
        <v>1117038</v>
      </c>
      <c r="J19" s="442">
        <v>6615664</v>
      </c>
      <c r="K19" s="440">
        <v>4579324</v>
      </c>
      <c r="L19" s="441">
        <v>1075965</v>
      </c>
      <c r="M19" s="442">
        <f t="shared" si="5"/>
        <v>5655289</v>
      </c>
      <c r="N19" s="440">
        <v>4723907</v>
      </c>
      <c r="O19" s="441">
        <v>993669</v>
      </c>
      <c r="P19" s="442">
        <f t="shared" si="6"/>
        <v>5717576</v>
      </c>
      <c r="Q19" s="440">
        <v>4794622</v>
      </c>
      <c r="R19" s="441">
        <v>703136</v>
      </c>
      <c r="S19" s="442">
        <f t="shared" si="0"/>
        <v>5497758</v>
      </c>
      <c r="T19" s="461">
        <v>4797209</v>
      </c>
      <c r="U19" s="461">
        <v>793434</v>
      </c>
      <c r="V19" s="329">
        <f t="shared" si="1"/>
        <v>5590643</v>
      </c>
      <c r="W19" s="461">
        <v>4779318</v>
      </c>
      <c r="X19" s="461">
        <v>800091</v>
      </c>
      <c r="Y19" s="329">
        <f t="shared" si="8"/>
        <v>5579409</v>
      </c>
      <c r="Z19" s="461">
        <v>4737319</v>
      </c>
      <c r="AA19" s="461">
        <v>747877</v>
      </c>
      <c r="AB19" s="329">
        <f t="shared" si="3"/>
        <v>5485196</v>
      </c>
      <c r="AC19" s="461">
        <v>4983078</v>
      </c>
      <c r="AD19" s="461">
        <v>775081</v>
      </c>
      <c r="AE19" s="329">
        <v>5758159</v>
      </c>
      <c r="AF19" s="461">
        <v>5097915</v>
      </c>
      <c r="AG19" s="535">
        <v>829973</v>
      </c>
      <c r="AH19" s="329">
        <f>SUM(AF19:AG19)</f>
        <v>5927888</v>
      </c>
      <c r="AI19"/>
      <c r="AJ19"/>
      <c r="AK19"/>
      <c r="AL19"/>
      <c r="AM19"/>
    </row>
    <row r="20" spans="1:57" s="255" customFormat="1" ht="15.75" thickBot="1">
      <c r="A20" s="432" t="s">
        <v>56</v>
      </c>
      <c r="B20" s="452">
        <v>7346119</v>
      </c>
      <c r="C20" s="453">
        <v>20940984</v>
      </c>
      <c r="D20" s="454">
        <v>28287103</v>
      </c>
      <c r="E20" s="452">
        <v>7138781</v>
      </c>
      <c r="F20" s="453">
        <v>25157757</v>
      </c>
      <c r="G20" s="454">
        <v>32296538</v>
      </c>
      <c r="H20" s="452">
        <v>6919564</v>
      </c>
      <c r="I20" s="453">
        <v>26410492</v>
      </c>
      <c r="J20" s="454">
        <v>33330056</v>
      </c>
      <c r="K20" s="452">
        <f>SUM(K12,K19)</f>
        <v>5776375</v>
      </c>
      <c r="L20" s="453">
        <f>SUM(L12,L19)</f>
        <v>26861409</v>
      </c>
      <c r="M20" s="454">
        <f t="shared" si="5"/>
        <v>32637784</v>
      </c>
      <c r="N20" s="452">
        <f>SUM(N12,N19)</f>
        <v>5891233</v>
      </c>
      <c r="O20" s="453">
        <f>SUM(O12,O19)</f>
        <v>27160901</v>
      </c>
      <c r="P20" s="454">
        <f>SUM(N20:O20)</f>
        <v>33052134</v>
      </c>
      <c r="Q20" s="452">
        <f>SUM(Q12,Q19)</f>
        <v>6003728</v>
      </c>
      <c r="R20" s="453">
        <f>SUM(R12,R19)</f>
        <v>26779327</v>
      </c>
      <c r="S20" s="454">
        <f t="shared" si="0"/>
        <v>32783055</v>
      </c>
      <c r="T20" s="475">
        <f>SUM(T12,T19)</f>
        <v>6027437</v>
      </c>
      <c r="U20" s="476">
        <f>SUM(U12,U19)</f>
        <v>26719043</v>
      </c>
      <c r="V20" s="351">
        <f t="shared" si="1"/>
        <v>32746480</v>
      </c>
      <c r="W20" s="475">
        <f>SUM(W12,W19)</f>
        <v>5920920</v>
      </c>
      <c r="X20" s="476">
        <f>SUM(X12,X19)</f>
        <v>27902781</v>
      </c>
      <c r="Y20" s="351">
        <f t="shared" si="8"/>
        <v>33823701</v>
      </c>
      <c r="Z20" s="475">
        <f>SUM(Z12,Z19)</f>
        <v>5768033</v>
      </c>
      <c r="AA20" s="476">
        <f>SUM(AA12,AA19)</f>
        <v>28529309</v>
      </c>
      <c r="AB20" s="477">
        <f t="shared" si="3"/>
        <v>34297342</v>
      </c>
      <c r="AC20" s="475">
        <f>SUM(AC12,AC19)</f>
        <v>6064445</v>
      </c>
      <c r="AD20" s="476">
        <f>SUM(AD12,AD19)</f>
        <v>29847390</v>
      </c>
      <c r="AE20" s="477">
        <f>SUM(AC20:AD20)</f>
        <v>35911835</v>
      </c>
      <c r="AF20" s="475">
        <f>SUM(AF12,AF19)</f>
        <v>6146192</v>
      </c>
      <c r="AG20" s="476">
        <f>SUM(AG12,AG19)</f>
        <v>30032451</v>
      </c>
      <c r="AH20" s="351">
        <f>SUM(AF20:AG20)</f>
        <v>36178643</v>
      </c>
      <c r="AI20"/>
      <c r="AJ20"/>
      <c r="AK20"/>
      <c r="AL20"/>
      <c r="AM20"/>
    </row>
    <row r="21" spans="1:57" ht="6" customHeight="1">
      <c r="G21" s="2"/>
      <c r="J21" s="2"/>
      <c r="M21" s="2"/>
      <c r="T21" s="24"/>
    </row>
    <row r="22" spans="1:57" ht="26.25" customHeight="1">
      <c r="A22" s="6" t="s">
        <v>75</v>
      </c>
      <c r="B22" s="1"/>
      <c r="C22" s="1"/>
      <c r="D22" s="1"/>
      <c r="G22" s="2"/>
      <c r="H22" s="15"/>
      <c r="I22" s="15"/>
      <c r="J22" s="15"/>
      <c r="M22" s="2"/>
    </row>
    <row r="23" spans="1:57" ht="13.5" customHeight="1" thickBot="1">
      <c r="A23" s="3"/>
      <c r="B23" s="1"/>
      <c r="C23" s="1"/>
      <c r="D23" s="1"/>
      <c r="G23" s="2"/>
      <c r="H23" s="15"/>
      <c r="I23" s="15"/>
      <c r="J23" s="15"/>
      <c r="M23" s="2"/>
    </row>
    <row r="24" spans="1:57">
      <c r="A24" s="62" t="s">
        <v>79</v>
      </c>
      <c r="B24" s="747" t="s">
        <v>80</v>
      </c>
      <c r="C24" s="745"/>
      <c r="D24" s="746"/>
      <c r="E24" s="745" t="s">
        <v>81</v>
      </c>
      <c r="F24" s="745"/>
      <c r="G24" s="746"/>
      <c r="H24" s="747" t="s">
        <v>82</v>
      </c>
      <c r="I24" s="745"/>
      <c r="J24" s="746"/>
      <c r="K24" s="747" t="s">
        <v>83</v>
      </c>
      <c r="L24" s="745"/>
      <c r="M24" s="746"/>
      <c r="N24" s="747" t="s">
        <v>84</v>
      </c>
      <c r="O24" s="745"/>
      <c r="P24" s="746"/>
      <c r="Q24" s="747" t="s">
        <v>85</v>
      </c>
      <c r="R24" s="745"/>
      <c r="S24" s="746"/>
      <c r="T24" s="747" t="s">
        <v>86</v>
      </c>
      <c r="U24" s="745"/>
      <c r="V24" s="746"/>
      <c r="W24" s="747" t="s">
        <v>87</v>
      </c>
      <c r="X24" s="745"/>
      <c r="Y24" s="746"/>
      <c r="Z24" s="747" t="s">
        <v>88</v>
      </c>
      <c r="AA24" s="745"/>
      <c r="AB24" s="746"/>
      <c r="AC24" s="745">
        <v>2022</v>
      </c>
      <c r="AD24" s="745">
        <v>2021</v>
      </c>
      <c r="AE24" s="746"/>
      <c r="AF24" s="745">
        <v>2023</v>
      </c>
      <c r="AG24" s="745"/>
      <c r="AH24" s="746"/>
    </row>
    <row r="25" spans="1:57" ht="15.75" thickBot="1">
      <c r="A25" s="63"/>
      <c r="B25" s="37" t="s">
        <v>76</v>
      </c>
      <c r="C25" s="38" t="s">
        <v>77</v>
      </c>
      <c r="D25" s="36" t="s">
        <v>78</v>
      </c>
      <c r="E25" s="53" t="s">
        <v>76</v>
      </c>
      <c r="F25" s="38" t="s">
        <v>77</v>
      </c>
      <c r="G25" s="36" t="s">
        <v>78</v>
      </c>
      <c r="H25" s="37" t="s">
        <v>76</v>
      </c>
      <c r="I25" s="38" t="s">
        <v>77</v>
      </c>
      <c r="J25" s="36" t="s">
        <v>78</v>
      </c>
      <c r="K25" s="34" t="s">
        <v>76</v>
      </c>
      <c r="L25" s="35" t="s">
        <v>77</v>
      </c>
      <c r="M25" s="36" t="s">
        <v>78</v>
      </c>
      <c r="N25" s="34" t="s">
        <v>76</v>
      </c>
      <c r="O25" s="35" t="s">
        <v>77</v>
      </c>
      <c r="P25" s="36" t="s">
        <v>78</v>
      </c>
      <c r="Q25" s="34" t="s">
        <v>76</v>
      </c>
      <c r="R25" s="35" t="s">
        <v>77</v>
      </c>
      <c r="S25" s="36" t="s">
        <v>78</v>
      </c>
      <c r="T25" s="34" t="s">
        <v>76</v>
      </c>
      <c r="U25" s="35" t="s">
        <v>77</v>
      </c>
      <c r="V25" s="36" t="s">
        <v>78</v>
      </c>
      <c r="W25" s="34" t="s">
        <v>76</v>
      </c>
      <c r="X25" s="35" t="s">
        <v>77</v>
      </c>
      <c r="Y25" s="36" t="s">
        <v>78</v>
      </c>
      <c r="Z25" s="34" t="s">
        <v>76</v>
      </c>
      <c r="AA25" s="35" t="s">
        <v>77</v>
      </c>
      <c r="AB25" s="36" t="s">
        <v>78</v>
      </c>
      <c r="AC25" s="53" t="s">
        <v>76</v>
      </c>
      <c r="AD25" s="35" t="s">
        <v>77</v>
      </c>
      <c r="AE25" s="36" t="s">
        <v>78</v>
      </c>
      <c r="AF25" s="53"/>
      <c r="AG25" s="35"/>
      <c r="AH25" s="36"/>
    </row>
    <row r="26" spans="1:57">
      <c r="A26" s="76" t="s">
        <v>43</v>
      </c>
      <c r="B26" s="108">
        <f>AF5-B5</f>
        <v>-1009112</v>
      </c>
      <c r="C26" s="109">
        <f t="shared" ref="C26:D41" si="9">AG5-C5</f>
        <v>1696042</v>
      </c>
      <c r="D26" s="110">
        <f t="shared" si="9"/>
        <v>686930</v>
      </c>
      <c r="E26" s="108">
        <v>-646277</v>
      </c>
      <c r="F26" s="109">
        <v>1339758</v>
      </c>
      <c r="G26" s="110">
        <v>693481</v>
      </c>
      <c r="H26" s="108">
        <v>-74158</v>
      </c>
      <c r="I26" s="109">
        <v>238740</v>
      </c>
      <c r="J26" s="110">
        <v>164582</v>
      </c>
      <c r="K26" s="108">
        <f t="shared" ref="K26:K41" si="10">K5-H5</f>
        <v>-123021</v>
      </c>
      <c r="L26" s="109">
        <f t="shared" ref="L26:L41" si="11">L5-I5</f>
        <v>83059</v>
      </c>
      <c r="M26" s="110">
        <f t="shared" ref="M26:M41" si="12">M5-J5</f>
        <v>-39962</v>
      </c>
      <c r="N26" s="108">
        <f t="shared" ref="N26:N41" si="13">N5-K5</f>
        <v>-31206</v>
      </c>
      <c r="O26" s="109">
        <f t="shared" ref="O26:O41" si="14">O5-L5</f>
        <v>-56317</v>
      </c>
      <c r="P26" s="110">
        <f t="shared" ref="P26:P41" si="15">P5-M5</f>
        <v>-87523</v>
      </c>
      <c r="Q26" s="108">
        <f t="shared" ref="Q26:Q41" si="16">Q5-N5</f>
        <v>10791</v>
      </c>
      <c r="R26" s="109">
        <f t="shared" ref="R26:R41" si="17">R5-O5</f>
        <v>-112064</v>
      </c>
      <c r="S26" s="110">
        <f t="shared" ref="S26:S41" si="18">S5-P5</f>
        <v>-101273</v>
      </c>
      <c r="T26" s="108">
        <f t="shared" ref="T26:T41" si="19">T5-Q5</f>
        <v>-20138</v>
      </c>
      <c r="U26" s="109">
        <f t="shared" ref="U26:U41" si="20">U5-R5</f>
        <v>-95271</v>
      </c>
      <c r="V26" s="110">
        <f t="shared" ref="V26:V41" si="21">V5-S5</f>
        <v>-115409</v>
      </c>
      <c r="W26" s="108">
        <f t="shared" ref="W26:W41" si="22">W5-T5</f>
        <v>-20024</v>
      </c>
      <c r="X26" s="109">
        <f t="shared" ref="X26:X41" si="23">X5-U5</f>
        <v>214755</v>
      </c>
      <c r="Y26" s="110">
        <f t="shared" ref="Y26:Y41" si="24">Y5-V5</f>
        <v>194731</v>
      </c>
      <c r="Z26" s="108">
        <f t="shared" ref="Z26:Z41" si="25">Z5-W5</f>
        <v>-19506</v>
      </c>
      <c r="AA26" s="109">
        <f t="shared" ref="AA26:AA41" si="26">AA5-X5</f>
        <v>166119</v>
      </c>
      <c r="AB26" s="110">
        <f t="shared" ref="AB26:AB41" si="27">AB5-Y5</f>
        <v>146613</v>
      </c>
      <c r="AC26" s="108">
        <f t="shared" ref="AC26:AC41" si="28">AC5-Z5</f>
        <v>-15788</v>
      </c>
      <c r="AD26" s="109">
        <f t="shared" ref="AD26:AD41" si="29">AD5-AA5</f>
        <v>-103611</v>
      </c>
      <c r="AE26" s="110">
        <f t="shared" ref="AE26:AE41" si="30">AE5-AB5</f>
        <v>-119399</v>
      </c>
      <c r="AF26" s="108">
        <f>AF5-AC5</f>
        <v>-69785</v>
      </c>
      <c r="AG26" s="109">
        <f>AG5-AD5</f>
        <v>20874</v>
      </c>
      <c r="AH26" s="110">
        <f>AH5-AE5</f>
        <v>-48911</v>
      </c>
      <c r="AP26" s="221"/>
      <c r="AQ26" s="221"/>
      <c r="AR26" s="221"/>
      <c r="AS26" s="221"/>
      <c r="AT26" s="221"/>
      <c r="AU26" s="221"/>
      <c r="AV26" s="221"/>
      <c r="AW26" s="221"/>
      <c r="AX26" s="221"/>
      <c r="AY26" s="221"/>
      <c r="AZ26" s="221"/>
      <c r="BA26" s="221"/>
      <c r="BB26" s="221"/>
      <c r="BC26" s="221"/>
      <c r="BD26" s="221"/>
      <c r="BE26" s="221"/>
    </row>
    <row r="27" spans="1:57" s="255" customFormat="1">
      <c r="A27" s="325" t="s">
        <v>44</v>
      </c>
      <c r="B27" s="440">
        <f t="shared" ref="B27:B41" si="31">AF6-B6</f>
        <v>-685805</v>
      </c>
      <c r="C27" s="441">
        <f t="shared" si="9"/>
        <v>613426</v>
      </c>
      <c r="D27" s="442">
        <f t="shared" si="9"/>
        <v>-72379</v>
      </c>
      <c r="E27" s="440">
        <v>-298378</v>
      </c>
      <c r="F27" s="441">
        <v>40674</v>
      </c>
      <c r="G27" s="442">
        <v>-257704</v>
      </c>
      <c r="H27" s="440">
        <v>-240816</v>
      </c>
      <c r="I27" s="441">
        <v>217353</v>
      </c>
      <c r="J27" s="442">
        <v>-23463</v>
      </c>
      <c r="K27" s="440">
        <f t="shared" si="10"/>
        <v>-3923</v>
      </c>
      <c r="L27" s="441">
        <f t="shared" si="11"/>
        <v>161635</v>
      </c>
      <c r="M27" s="442">
        <f t="shared" si="12"/>
        <v>157712</v>
      </c>
      <c r="N27" s="440">
        <f t="shared" si="13"/>
        <v>-36754</v>
      </c>
      <c r="O27" s="441">
        <f t="shared" si="14"/>
        <v>78168</v>
      </c>
      <c r="P27" s="442">
        <f t="shared" si="15"/>
        <v>41414</v>
      </c>
      <c r="Q27" s="440">
        <f t="shared" si="16"/>
        <v>-11270</v>
      </c>
      <c r="R27" s="441">
        <f t="shared" si="17"/>
        <v>44802</v>
      </c>
      <c r="S27" s="442">
        <f t="shared" si="18"/>
        <v>33532</v>
      </c>
      <c r="T27" s="440">
        <f t="shared" si="19"/>
        <v>536</v>
      </c>
      <c r="U27" s="441">
        <f t="shared" si="20"/>
        <v>15521</v>
      </c>
      <c r="V27" s="442">
        <f t="shared" si="21"/>
        <v>16057</v>
      </c>
      <c r="W27" s="440">
        <f t="shared" si="22"/>
        <v>-85813</v>
      </c>
      <c r="X27" s="441">
        <f t="shared" si="23"/>
        <v>27131</v>
      </c>
      <c r="Y27" s="442">
        <f t="shared" si="24"/>
        <v>-58682</v>
      </c>
      <c r="Z27" s="440">
        <f t="shared" si="25"/>
        <v>-3596</v>
      </c>
      <c r="AA27" s="441">
        <f t="shared" si="26"/>
        <v>30478</v>
      </c>
      <c r="AB27" s="442">
        <f t="shared" si="27"/>
        <v>26882</v>
      </c>
      <c r="AC27" s="440">
        <f t="shared" si="28"/>
        <v>8296</v>
      </c>
      <c r="AD27" s="441">
        <f t="shared" si="29"/>
        <v>9033</v>
      </c>
      <c r="AE27" s="442">
        <f t="shared" si="30"/>
        <v>17329</v>
      </c>
      <c r="AF27" s="440">
        <f t="shared" ref="AF27:AF41" si="32">AF6-AC6</f>
        <v>-14087</v>
      </c>
      <c r="AG27" s="441">
        <f t="shared" ref="AG27:AG41" si="33">AG6-AD6</f>
        <v>-11369</v>
      </c>
      <c r="AH27" s="442">
        <f t="shared" ref="AH27:AH40" si="34">AH6-AE6</f>
        <v>-25456</v>
      </c>
      <c r="AI27"/>
      <c r="AJ27"/>
      <c r="AK27"/>
      <c r="AL27"/>
      <c r="AM27"/>
      <c r="AP27" s="443"/>
      <c r="AQ27" s="443"/>
      <c r="AR27" s="443"/>
      <c r="AS27" s="443"/>
      <c r="AT27" s="443"/>
      <c r="AU27" s="443"/>
      <c r="AV27" s="443"/>
      <c r="AW27" s="443"/>
      <c r="AX27" s="443"/>
      <c r="AY27" s="443"/>
      <c r="AZ27" s="443"/>
      <c r="BA27" s="443"/>
      <c r="BB27" s="443"/>
      <c r="BC27" s="443"/>
      <c r="BD27" s="443"/>
      <c r="BE27" s="443"/>
    </row>
    <row r="28" spans="1:57" s="255" customFormat="1">
      <c r="A28" s="325" t="s">
        <v>45</v>
      </c>
      <c r="B28" s="440">
        <f t="shared" si="31"/>
        <v>-202903</v>
      </c>
      <c r="C28" s="441">
        <f t="shared" si="9"/>
        <v>-442907</v>
      </c>
      <c r="D28" s="442">
        <f t="shared" si="9"/>
        <v>-645810</v>
      </c>
      <c r="E28" s="440">
        <v>1317</v>
      </c>
      <c r="F28" s="441">
        <v>-328247</v>
      </c>
      <c r="G28" s="442">
        <v>-326930</v>
      </c>
      <c r="H28" s="440">
        <v>-34483</v>
      </c>
      <c r="I28" s="441">
        <v>-2876</v>
      </c>
      <c r="J28" s="442">
        <v>-37359</v>
      </c>
      <c r="K28" s="440">
        <f t="shared" si="10"/>
        <v>-129260</v>
      </c>
      <c r="L28" s="441">
        <f t="shared" si="11"/>
        <v>36079</v>
      </c>
      <c r="M28" s="442">
        <f t="shared" si="12"/>
        <v>-93181</v>
      </c>
      <c r="N28" s="440">
        <f t="shared" si="13"/>
        <v>7293</v>
      </c>
      <c r="O28" s="441">
        <f t="shared" si="14"/>
        <v>45809</v>
      </c>
      <c r="P28" s="442">
        <f t="shared" si="15"/>
        <v>53102</v>
      </c>
      <c r="Q28" s="440">
        <f t="shared" si="16"/>
        <v>7321</v>
      </c>
      <c r="R28" s="441">
        <f t="shared" si="17"/>
        <v>308960</v>
      </c>
      <c r="S28" s="442">
        <f t="shared" si="18"/>
        <v>316281</v>
      </c>
      <c r="T28" s="440">
        <f t="shared" si="19"/>
        <v>11845</v>
      </c>
      <c r="U28" s="441">
        <f t="shared" si="20"/>
        <v>110716</v>
      </c>
      <c r="V28" s="442">
        <f t="shared" si="21"/>
        <v>122561</v>
      </c>
      <c r="W28" s="440">
        <f t="shared" si="22"/>
        <v>-22012</v>
      </c>
      <c r="X28" s="441">
        <f t="shared" si="23"/>
        <v>-121378</v>
      </c>
      <c r="Y28" s="442">
        <f t="shared" si="24"/>
        <v>-143390</v>
      </c>
      <c r="Z28" s="440">
        <f t="shared" si="25"/>
        <v>-103575</v>
      </c>
      <c r="AA28" s="441">
        <f t="shared" si="26"/>
        <v>-355833</v>
      </c>
      <c r="AB28" s="442">
        <f t="shared" si="27"/>
        <v>-459408</v>
      </c>
      <c r="AC28" s="440">
        <f t="shared" si="28"/>
        <v>28709</v>
      </c>
      <c r="AD28" s="441">
        <f t="shared" si="29"/>
        <v>14093</v>
      </c>
      <c r="AE28" s="442">
        <f t="shared" si="30"/>
        <v>42802</v>
      </c>
      <c r="AF28" s="440">
        <f t="shared" si="32"/>
        <v>29942</v>
      </c>
      <c r="AG28" s="441">
        <f t="shared" si="33"/>
        <v>-150230</v>
      </c>
      <c r="AH28" s="442">
        <f t="shared" si="34"/>
        <v>-120288</v>
      </c>
      <c r="AI28"/>
      <c r="AJ28"/>
      <c r="AK28"/>
      <c r="AL28"/>
      <c r="AM28"/>
      <c r="AP28" s="443"/>
      <c r="AQ28" s="443"/>
      <c r="AR28" s="443"/>
      <c r="AS28" s="443"/>
      <c r="AT28" s="443"/>
      <c r="AU28" s="443"/>
      <c r="AV28" s="443"/>
      <c r="AW28" s="443"/>
      <c r="AX28" s="443"/>
      <c r="AY28" s="443"/>
      <c r="AZ28" s="443"/>
      <c r="BA28" s="443"/>
      <c r="BB28" s="443"/>
      <c r="BC28" s="443"/>
      <c r="BD28" s="443"/>
      <c r="BE28" s="443"/>
    </row>
    <row r="29" spans="1:57" s="255" customFormat="1">
      <c r="A29" s="331" t="s">
        <v>46</v>
      </c>
      <c r="B29" s="444">
        <f t="shared" si="31"/>
        <v>-1897820</v>
      </c>
      <c r="C29" s="445">
        <f t="shared" si="9"/>
        <v>1866561</v>
      </c>
      <c r="D29" s="446">
        <f t="shared" si="9"/>
        <v>-31259</v>
      </c>
      <c r="E29" s="444">
        <v>-943338</v>
      </c>
      <c r="F29" s="445">
        <v>1052185</v>
      </c>
      <c r="G29" s="446">
        <v>108847</v>
      </c>
      <c r="H29" s="444">
        <v>-349457</v>
      </c>
      <c r="I29" s="445">
        <v>453217</v>
      </c>
      <c r="J29" s="446">
        <v>103760</v>
      </c>
      <c r="K29" s="444">
        <f t="shared" si="10"/>
        <v>-256204</v>
      </c>
      <c r="L29" s="445">
        <f t="shared" si="11"/>
        <v>280773</v>
      </c>
      <c r="M29" s="446">
        <f t="shared" si="12"/>
        <v>24569</v>
      </c>
      <c r="N29" s="444">
        <f t="shared" si="13"/>
        <v>-60667</v>
      </c>
      <c r="O29" s="445">
        <f t="shared" si="14"/>
        <v>67660</v>
      </c>
      <c r="P29" s="446">
        <f t="shared" si="15"/>
        <v>6993</v>
      </c>
      <c r="Q29" s="444">
        <f t="shared" si="16"/>
        <v>6842</v>
      </c>
      <c r="R29" s="445">
        <f t="shared" si="17"/>
        <v>241698</v>
      </c>
      <c r="S29" s="446">
        <f t="shared" si="18"/>
        <v>248540</v>
      </c>
      <c r="T29" s="444">
        <f t="shared" si="19"/>
        <v>-7757</v>
      </c>
      <c r="U29" s="445">
        <f t="shared" si="20"/>
        <v>30966</v>
      </c>
      <c r="V29" s="446">
        <f t="shared" si="21"/>
        <v>23209</v>
      </c>
      <c r="W29" s="444">
        <f t="shared" si="22"/>
        <v>-127849</v>
      </c>
      <c r="X29" s="445">
        <f t="shared" si="23"/>
        <v>120508</v>
      </c>
      <c r="Y29" s="446">
        <f t="shared" si="24"/>
        <v>-7341</v>
      </c>
      <c r="Z29" s="444">
        <f t="shared" si="25"/>
        <v>-126677</v>
      </c>
      <c r="AA29" s="445">
        <f t="shared" si="26"/>
        <v>-159236</v>
      </c>
      <c r="AB29" s="446">
        <f t="shared" si="27"/>
        <v>-285913</v>
      </c>
      <c r="AC29" s="444">
        <f t="shared" si="28"/>
        <v>21217</v>
      </c>
      <c r="AD29" s="445">
        <f t="shared" si="29"/>
        <v>-80485</v>
      </c>
      <c r="AE29" s="446">
        <f t="shared" si="30"/>
        <v>-59268</v>
      </c>
      <c r="AF29" s="444">
        <f t="shared" si="32"/>
        <v>-53930</v>
      </c>
      <c r="AG29" s="445">
        <f t="shared" si="33"/>
        <v>-140725</v>
      </c>
      <c r="AH29" s="446">
        <f>AH8-AE8</f>
        <v>-194655</v>
      </c>
      <c r="AP29" s="443"/>
      <c r="AQ29" s="443"/>
      <c r="AR29" s="443"/>
      <c r="AS29" s="443"/>
      <c r="AT29" s="443"/>
      <c r="AU29" s="443"/>
      <c r="AV29" s="443"/>
      <c r="AW29" s="443"/>
      <c r="AX29" s="443"/>
      <c r="AY29" s="443"/>
      <c r="AZ29" s="443"/>
      <c r="BA29" s="443"/>
      <c r="BB29" s="443"/>
      <c r="BC29" s="443"/>
      <c r="BD29" s="443"/>
      <c r="BE29" s="443"/>
    </row>
    <row r="30" spans="1:57" s="255" customFormat="1">
      <c r="A30" s="408" t="s">
        <v>893</v>
      </c>
      <c r="B30" s="464">
        <f t="shared" si="31"/>
        <v>215704</v>
      </c>
      <c r="C30" s="632">
        <f t="shared" si="9"/>
        <v>917158</v>
      </c>
      <c r="D30" s="465">
        <f t="shared" si="9"/>
        <v>1132862</v>
      </c>
      <c r="E30" s="464">
        <v>-2944</v>
      </c>
      <c r="F30" s="632">
        <v>135810</v>
      </c>
      <c r="G30" s="465">
        <v>132866</v>
      </c>
      <c r="H30" s="464">
        <v>-13716</v>
      </c>
      <c r="I30" s="632">
        <v>69356</v>
      </c>
      <c r="J30" s="465">
        <v>55640</v>
      </c>
      <c r="K30" s="464">
        <f t="shared" si="10"/>
        <v>32317</v>
      </c>
      <c r="L30" s="632">
        <f t="shared" si="11"/>
        <v>53988</v>
      </c>
      <c r="M30" s="465">
        <f t="shared" si="12"/>
        <v>86305</v>
      </c>
      <c r="N30" s="464">
        <f t="shared" si="13"/>
        <v>30942</v>
      </c>
      <c r="O30" s="632">
        <f t="shared" si="14"/>
        <v>77460</v>
      </c>
      <c r="P30" s="465">
        <f t="shared" si="15"/>
        <v>108402</v>
      </c>
      <c r="Q30" s="464">
        <f t="shared" si="16"/>
        <v>34938</v>
      </c>
      <c r="R30" s="632">
        <f t="shared" si="17"/>
        <v>40393</v>
      </c>
      <c r="S30" s="465">
        <f t="shared" si="18"/>
        <v>75331</v>
      </c>
      <c r="T30" s="464">
        <f t="shared" si="19"/>
        <v>28879</v>
      </c>
      <c r="U30" s="632">
        <f t="shared" si="20"/>
        <v>120501</v>
      </c>
      <c r="V30" s="465">
        <f t="shared" si="21"/>
        <v>149380</v>
      </c>
      <c r="W30" s="464">
        <f t="shared" si="22"/>
        <v>39223</v>
      </c>
      <c r="X30" s="632">
        <f t="shared" si="23"/>
        <v>129225</v>
      </c>
      <c r="Y30" s="465">
        <f t="shared" si="24"/>
        <v>168448</v>
      </c>
      <c r="Z30" s="464">
        <f t="shared" si="25"/>
        <v>15789</v>
      </c>
      <c r="AA30" s="632">
        <f t="shared" si="26"/>
        <v>43194</v>
      </c>
      <c r="AB30" s="465">
        <f t="shared" si="27"/>
        <v>58983</v>
      </c>
      <c r="AC30" s="464">
        <f t="shared" si="28"/>
        <v>29436</v>
      </c>
      <c r="AD30" s="632">
        <f t="shared" si="29"/>
        <v>115639</v>
      </c>
      <c r="AE30" s="465">
        <f t="shared" si="30"/>
        <v>145075</v>
      </c>
      <c r="AF30" s="464">
        <f t="shared" si="32"/>
        <v>20840</v>
      </c>
      <c r="AG30" s="632">
        <f t="shared" si="33"/>
        <v>131592</v>
      </c>
      <c r="AH30" s="465">
        <f t="shared" si="34"/>
        <v>152432</v>
      </c>
      <c r="AP30" s="443"/>
      <c r="AQ30" s="443"/>
      <c r="AR30" s="443"/>
      <c r="AS30" s="443"/>
      <c r="AT30" s="443"/>
      <c r="AU30" s="443"/>
      <c r="AV30" s="443"/>
      <c r="AW30" s="443"/>
      <c r="AX30" s="443"/>
      <c r="AY30" s="443"/>
      <c r="AZ30" s="443"/>
      <c r="BA30" s="443"/>
      <c r="BB30" s="443"/>
      <c r="BC30" s="443"/>
      <c r="BD30" s="443"/>
      <c r="BE30" s="443"/>
    </row>
    <row r="31" spans="1:57" s="255" customFormat="1" ht="14.25" customHeight="1">
      <c r="A31" s="336" t="s">
        <v>266</v>
      </c>
      <c r="B31" s="440">
        <f t="shared" si="31"/>
        <v>0</v>
      </c>
      <c r="C31" s="441">
        <f t="shared" si="9"/>
        <v>6366841</v>
      </c>
      <c r="D31" s="442">
        <f t="shared" si="9"/>
        <v>6366841</v>
      </c>
      <c r="E31" s="440">
        <v>0</v>
      </c>
      <c r="F31" s="441">
        <v>2886204</v>
      </c>
      <c r="G31" s="442">
        <v>2886204</v>
      </c>
      <c r="H31" s="440">
        <v>0</v>
      </c>
      <c r="I31" s="441">
        <v>644764</v>
      </c>
      <c r="J31" s="442">
        <v>644764</v>
      </c>
      <c r="K31" s="440">
        <f t="shared" si="10"/>
        <v>0</v>
      </c>
      <c r="L31" s="441">
        <f t="shared" si="11"/>
        <v>157229</v>
      </c>
      <c r="M31" s="442">
        <f t="shared" si="12"/>
        <v>157229</v>
      </c>
      <c r="N31" s="440">
        <f t="shared" si="13"/>
        <v>0</v>
      </c>
      <c r="O31" s="441">
        <f t="shared" si="14"/>
        <v>236668</v>
      </c>
      <c r="P31" s="442">
        <f t="shared" si="15"/>
        <v>236668</v>
      </c>
      <c r="Q31" s="440">
        <f t="shared" si="16"/>
        <v>0</v>
      </c>
      <c r="R31" s="441">
        <f t="shared" si="17"/>
        <v>-373132</v>
      </c>
      <c r="S31" s="442">
        <f t="shared" si="18"/>
        <v>-373132</v>
      </c>
      <c r="T31" s="440">
        <f t="shared" si="19"/>
        <v>0</v>
      </c>
      <c r="U31" s="441">
        <f t="shared" si="20"/>
        <v>-302049</v>
      </c>
      <c r="V31" s="442">
        <f t="shared" si="21"/>
        <v>-302049</v>
      </c>
      <c r="W31" s="440">
        <f t="shared" si="22"/>
        <v>0</v>
      </c>
      <c r="X31" s="441">
        <f t="shared" si="23"/>
        <v>927348</v>
      </c>
      <c r="Y31" s="442">
        <f t="shared" si="24"/>
        <v>927348</v>
      </c>
      <c r="Z31" s="440">
        <f t="shared" si="25"/>
        <v>0</v>
      </c>
      <c r="AA31" s="441">
        <f t="shared" si="26"/>
        <v>794784</v>
      </c>
      <c r="AB31" s="442">
        <f t="shared" si="27"/>
        <v>794784</v>
      </c>
      <c r="AC31" s="440">
        <f t="shared" si="28"/>
        <v>0</v>
      </c>
      <c r="AD31" s="441">
        <f t="shared" si="29"/>
        <v>1255723</v>
      </c>
      <c r="AE31" s="442">
        <f t="shared" si="30"/>
        <v>1255723</v>
      </c>
      <c r="AF31" s="440">
        <f t="shared" si="32"/>
        <v>0</v>
      </c>
      <c r="AG31" s="441">
        <f>AG10-AD10</f>
        <v>139302</v>
      </c>
      <c r="AH31" s="442">
        <f>AH10-AE10</f>
        <v>139302</v>
      </c>
      <c r="AP31" s="443"/>
      <c r="AQ31" s="443"/>
      <c r="AR31" s="443"/>
      <c r="AS31" s="443"/>
      <c r="AT31" s="443"/>
      <c r="AU31" s="443"/>
      <c r="AV31" s="443"/>
      <c r="AW31" s="443"/>
      <c r="AX31" s="443"/>
      <c r="AY31" s="443"/>
      <c r="AZ31" s="443"/>
      <c r="BA31" s="443"/>
      <c r="BB31" s="443"/>
      <c r="BC31" s="443"/>
      <c r="BD31" s="443"/>
      <c r="BE31" s="443"/>
    </row>
    <row r="32" spans="1:57" s="255" customFormat="1">
      <c r="A32" s="340" t="s">
        <v>47</v>
      </c>
      <c r="B32" s="444">
        <f t="shared" si="31"/>
        <v>215704</v>
      </c>
      <c r="C32" s="445">
        <f t="shared" si="9"/>
        <v>7283999</v>
      </c>
      <c r="D32" s="446">
        <f t="shared" si="9"/>
        <v>7499703</v>
      </c>
      <c r="E32" s="444">
        <v>-2944</v>
      </c>
      <c r="F32" s="445">
        <v>3022014</v>
      </c>
      <c r="G32" s="446">
        <v>3019070</v>
      </c>
      <c r="H32" s="444">
        <v>-13716</v>
      </c>
      <c r="I32" s="445">
        <v>714120</v>
      </c>
      <c r="J32" s="446">
        <v>700404</v>
      </c>
      <c r="K32" s="444">
        <f t="shared" si="10"/>
        <v>32317</v>
      </c>
      <c r="L32" s="445">
        <f t="shared" si="11"/>
        <v>211217</v>
      </c>
      <c r="M32" s="446">
        <f t="shared" si="12"/>
        <v>243534</v>
      </c>
      <c r="N32" s="444">
        <f t="shared" si="13"/>
        <v>30942</v>
      </c>
      <c r="O32" s="445">
        <f t="shared" si="14"/>
        <v>314128</v>
      </c>
      <c r="P32" s="446">
        <f t="shared" si="15"/>
        <v>345070</v>
      </c>
      <c r="Q32" s="444">
        <f t="shared" si="16"/>
        <v>34938</v>
      </c>
      <c r="R32" s="445">
        <f t="shared" si="17"/>
        <v>-332739</v>
      </c>
      <c r="S32" s="446">
        <f t="shared" si="18"/>
        <v>-297801</v>
      </c>
      <c r="T32" s="444">
        <f t="shared" si="19"/>
        <v>28879</v>
      </c>
      <c r="U32" s="445">
        <f t="shared" si="20"/>
        <v>-181548</v>
      </c>
      <c r="V32" s="446">
        <f t="shared" si="21"/>
        <v>-152669</v>
      </c>
      <c r="W32" s="444">
        <f t="shared" si="22"/>
        <v>39223</v>
      </c>
      <c r="X32" s="445">
        <f t="shared" si="23"/>
        <v>1056573</v>
      </c>
      <c r="Y32" s="446">
        <f t="shared" si="24"/>
        <v>1095796</v>
      </c>
      <c r="Z32" s="444">
        <f t="shared" si="25"/>
        <v>15789</v>
      </c>
      <c r="AA32" s="445">
        <f t="shared" si="26"/>
        <v>837978</v>
      </c>
      <c r="AB32" s="446">
        <f t="shared" si="27"/>
        <v>853767</v>
      </c>
      <c r="AC32" s="444">
        <f t="shared" si="28"/>
        <v>29436</v>
      </c>
      <c r="AD32" s="445">
        <f t="shared" si="29"/>
        <v>1371362</v>
      </c>
      <c r="AE32" s="446">
        <f t="shared" si="30"/>
        <v>1400798</v>
      </c>
      <c r="AF32" s="444">
        <f>AF11-AC11</f>
        <v>20840</v>
      </c>
      <c r="AG32" s="445">
        <f t="shared" si="33"/>
        <v>270894</v>
      </c>
      <c r="AH32" s="446">
        <f t="shared" si="34"/>
        <v>291734</v>
      </c>
      <c r="AP32" s="443"/>
      <c r="AQ32" s="443"/>
      <c r="AR32" s="443"/>
      <c r="AS32" s="443"/>
      <c r="AT32" s="443"/>
      <c r="AU32" s="443"/>
      <c r="AV32" s="443"/>
      <c r="AW32" s="443"/>
      <c r="AX32" s="443"/>
      <c r="AY32" s="443"/>
      <c r="AZ32" s="443"/>
      <c r="BA32" s="443"/>
      <c r="BB32" s="443"/>
      <c r="BC32" s="443"/>
      <c r="BD32" s="443"/>
      <c r="BE32" s="443"/>
    </row>
    <row r="33" spans="1:57" s="255" customFormat="1">
      <c r="A33" s="417" t="s">
        <v>48</v>
      </c>
      <c r="B33" s="447">
        <f t="shared" si="31"/>
        <v>-1682116</v>
      </c>
      <c r="C33" s="448">
        <f t="shared" si="9"/>
        <v>9150560</v>
      </c>
      <c r="D33" s="449">
        <f t="shared" si="9"/>
        <v>7468444</v>
      </c>
      <c r="E33" s="447">
        <v>-946282</v>
      </c>
      <c r="F33" s="448">
        <v>4074199</v>
      </c>
      <c r="G33" s="449">
        <v>3127917</v>
      </c>
      <c r="H33" s="447">
        <v>-363173</v>
      </c>
      <c r="I33" s="448">
        <v>1167337</v>
      </c>
      <c r="J33" s="449">
        <v>804164</v>
      </c>
      <c r="K33" s="447">
        <f t="shared" si="10"/>
        <v>-223887</v>
      </c>
      <c r="L33" s="448">
        <f t="shared" si="11"/>
        <v>491990</v>
      </c>
      <c r="M33" s="449">
        <f t="shared" si="12"/>
        <v>268103</v>
      </c>
      <c r="N33" s="447">
        <f t="shared" si="13"/>
        <v>-29725</v>
      </c>
      <c r="O33" s="448">
        <f t="shared" si="14"/>
        <v>381788</v>
      </c>
      <c r="P33" s="449">
        <f t="shared" si="15"/>
        <v>352063</v>
      </c>
      <c r="Q33" s="447">
        <f t="shared" si="16"/>
        <v>41780</v>
      </c>
      <c r="R33" s="448">
        <f t="shared" si="17"/>
        <v>-91041</v>
      </c>
      <c r="S33" s="449">
        <f t="shared" si="18"/>
        <v>-49261</v>
      </c>
      <c r="T33" s="447">
        <f t="shared" si="19"/>
        <v>21122</v>
      </c>
      <c r="U33" s="448">
        <f t="shared" si="20"/>
        <v>-150582</v>
      </c>
      <c r="V33" s="449">
        <f t="shared" si="21"/>
        <v>-129460</v>
      </c>
      <c r="W33" s="447">
        <f t="shared" si="22"/>
        <v>-88626</v>
      </c>
      <c r="X33" s="448">
        <f t="shared" si="23"/>
        <v>1177081</v>
      </c>
      <c r="Y33" s="449">
        <f t="shared" si="24"/>
        <v>1088455</v>
      </c>
      <c r="Z33" s="447">
        <f t="shared" si="25"/>
        <v>-110888</v>
      </c>
      <c r="AA33" s="448">
        <f t="shared" si="26"/>
        <v>678742</v>
      </c>
      <c r="AB33" s="449">
        <f t="shared" si="27"/>
        <v>567854</v>
      </c>
      <c r="AC33" s="447">
        <f t="shared" si="28"/>
        <v>50653</v>
      </c>
      <c r="AD33" s="448">
        <f t="shared" si="29"/>
        <v>1290877</v>
      </c>
      <c r="AE33" s="449">
        <f t="shared" si="30"/>
        <v>1341530</v>
      </c>
      <c r="AF33" s="447">
        <f t="shared" si="32"/>
        <v>-33090</v>
      </c>
      <c r="AG33" s="448">
        <f t="shared" si="33"/>
        <v>130169</v>
      </c>
      <c r="AH33" s="449">
        <f t="shared" si="34"/>
        <v>97079</v>
      </c>
      <c r="AP33" s="443"/>
      <c r="AQ33" s="443"/>
      <c r="AR33" s="443"/>
      <c r="AS33" s="443"/>
      <c r="AT33" s="443"/>
      <c r="AU33" s="443"/>
      <c r="AV33" s="443"/>
      <c r="AW33" s="443"/>
      <c r="AX33" s="443"/>
      <c r="AY33" s="443"/>
      <c r="AZ33" s="443"/>
      <c r="BA33" s="443"/>
      <c r="BB33" s="443"/>
      <c r="BC33" s="443"/>
      <c r="BD33" s="443"/>
      <c r="BE33" s="443"/>
    </row>
    <row r="34" spans="1:57" s="255" customFormat="1">
      <c r="A34" s="325" t="s">
        <v>49</v>
      </c>
      <c r="B34" s="440">
        <f t="shared" si="31"/>
        <v>-842479</v>
      </c>
      <c r="C34" s="441">
        <f t="shared" si="9"/>
        <v>0</v>
      </c>
      <c r="D34" s="442">
        <f t="shared" si="9"/>
        <v>-842479</v>
      </c>
      <c r="E34" s="440">
        <f t="shared" ref="E34:J38" si="35">E13-B13</f>
        <v>-36420</v>
      </c>
      <c r="F34" s="441">
        <f t="shared" si="35"/>
        <v>0</v>
      </c>
      <c r="G34" s="442">
        <f t="shared" si="35"/>
        <v>-36420</v>
      </c>
      <c r="H34" s="440">
        <f t="shared" si="35"/>
        <v>-93450</v>
      </c>
      <c r="I34" s="441">
        <f t="shared" si="35"/>
        <v>0</v>
      </c>
      <c r="J34" s="442">
        <f t="shared" si="35"/>
        <v>-93450</v>
      </c>
      <c r="K34" s="440">
        <f t="shared" si="10"/>
        <v>155091</v>
      </c>
      <c r="L34" s="441">
        <f t="shared" si="11"/>
        <v>0</v>
      </c>
      <c r="M34" s="442">
        <f t="shared" si="12"/>
        <v>155091</v>
      </c>
      <c r="N34" s="440">
        <f t="shared" si="13"/>
        <v>-55228</v>
      </c>
      <c r="O34" s="441">
        <f t="shared" si="14"/>
        <v>0</v>
      </c>
      <c r="P34" s="442">
        <f t="shared" si="15"/>
        <v>-55228</v>
      </c>
      <c r="Q34" s="440">
        <f t="shared" si="16"/>
        <v>-75114</v>
      </c>
      <c r="R34" s="441">
        <f t="shared" si="17"/>
        <v>0</v>
      </c>
      <c r="S34" s="442">
        <f t="shared" si="18"/>
        <v>-75114</v>
      </c>
      <c r="T34" s="440">
        <f t="shared" si="19"/>
        <v>-594369</v>
      </c>
      <c r="U34" s="441">
        <f t="shared" si="20"/>
        <v>0</v>
      </c>
      <c r="V34" s="442">
        <f t="shared" si="21"/>
        <v>-594369</v>
      </c>
      <c r="W34" s="440">
        <f t="shared" si="22"/>
        <v>-87528</v>
      </c>
      <c r="X34" s="441">
        <f t="shared" si="23"/>
        <v>0</v>
      </c>
      <c r="Y34" s="442">
        <f t="shared" si="24"/>
        <v>-87528</v>
      </c>
      <c r="Z34" s="440">
        <f t="shared" si="25"/>
        <v>-63228</v>
      </c>
      <c r="AA34" s="441">
        <f t="shared" si="26"/>
        <v>0</v>
      </c>
      <c r="AB34" s="442">
        <f t="shared" si="27"/>
        <v>-63228</v>
      </c>
      <c r="AC34" s="440">
        <f t="shared" si="28"/>
        <v>23188</v>
      </c>
      <c r="AD34" s="441">
        <f t="shared" si="29"/>
        <v>0</v>
      </c>
      <c r="AE34" s="442">
        <f t="shared" si="30"/>
        <v>23188</v>
      </c>
      <c r="AF34" s="440">
        <f>AF13-AC13</f>
        <v>-15421</v>
      </c>
      <c r="AG34" s="441">
        <f t="shared" si="33"/>
        <v>0</v>
      </c>
      <c r="AH34" s="442">
        <f t="shared" si="34"/>
        <v>-15421</v>
      </c>
      <c r="AP34" s="443"/>
      <c r="AQ34" s="443"/>
      <c r="AR34" s="443"/>
      <c r="AS34" s="443"/>
      <c r="AT34" s="443"/>
      <c r="AU34" s="443"/>
      <c r="AV34" s="443"/>
      <c r="AW34" s="443"/>
      <c r="AX34" s="443"/>
      <c r="AY34" s="443"/>
      <c r="AZ34" s="443"/>
      <c r="BA34" s="443"/>
      <c r="BB34" s="443"/>
      <c r="BC34" s="443"/>
      <c r="BD34" s="443"/>
      <c r="BE34" s="443"/>
    </row>
    <row r="35" spans="1:57" s="255" customFormat="1">
      <c r="A35" s="325" t="s">
        <v>50</v>
      </c>
      <c r="B35" s="440">
        <f t="shared" si="31"/>
        <v>-99805</v>
      </c>
      <c r="C35" s="441">
        <f t="shared" si="9"/>
        <v>0</v>
      </c>
      <c r="D35" s="442">
        <f t="shared" si="9"/>
        <v>-99805</v>
      </c>
      <c r="E35" s="440">
        <f t="shared" si="35"/>
        <v>-87365</v>
      </c>
      <c r="F35" s="441">
        <f t="shared" si="35"/>
        <v>0</v>
      </c>
      <c r="G35" s="442">
        <f t="shared" si="35"/>
        <v>-87365</v>
      </c>
      <c r="H35" s="440">
        <f t="shared" si="35"/>
        <v>-12547</v>
      </c>
      <c r="I35" s="441">
        <f t="shared" si="35"/>
        <v>0</v>
      </c>
      <c r="J35" s="442">
        <f t="shared" si="35"/>
        <v>-12547</v>
      </c>
      <c r="K35" s="440">
        <f t="shared" si="10"/>
        <v>-68</v>
      </c>
      <c r="L35" s="441">
        <f t="shared" si="11"/>
        <v>0</v>
      </c>
      <c r="M35" s="442">
        <f t="shared" si="12"/>
        <v>-68</v>
      </c>
      <c r="N35" s="440">
        <f t="shared" si="13"/>
        <v>552</v>
      </c>
      <c r="O35" s="441">
        <f t="shared" si="14"/>
        <v>0</v>
      </c>
      <c r="P35" s="442">
        <f t="shared" si="15"/>
        <v>552</v>
      </c>
      <c r="Q35" s="440">
        <f t="shared" si="16"/>
        <v>1709</v>
      </c>
      <c r="R35" s="441">
        <f t="shared" si="17"/>
        <v>0</v>
      </c>
      <c r="S35" s="442">
        <f t="shared" si="18"/>
        <v>1709</v>
      </c>
      <c r="T35" s="440">
        <f t="shared" si="19"/>
        <v>-2235</v>
      </c>
      <c r="U35" s="441">
        <f t="shared" si="20"/>
        <v>0</v>
      </c>
      <c r="V35" s="442">
        <f t="shared" si="21"/>
        <v>-2235</v>
      </c>
      <c r="W35" s="440">
        <f t="shared" si="22"/>
        <v>638</v>
      </c>
      <c r="X35" s="441">
        <f t="shared" si="23"/>
        <v>0</v>
      </c>
      <c r="Y35" s="442">
        <f t="shared" si="24"/>
        <v>638</v>
      </c>
      <c r="Z35" s="440">
        <f t="shared" si="25"/>
        <v>-351</v>
      </c>
      <c r="AA35" s="441">
        <f t="shared" si="26"/>
        <v>0</v>
      </c>
      <c r="AB35" s="442">
        <f t="shared" si="27"/>
        <v>-351</v>
      </c>
      <c r="AC35" s="440">
        <f t="shared" si="28"/>
        <v>-182</v>
      </c>
      <c r="AD35" s="441">
        <f t="shared" si="29"/>
        <v>0</v>
      </c>
      <c r="AE35" s="442">
        <f t="shared" si="30"/>
        <v>-182</v>
      </c>
      <c r="AF35" s="440">
        <f t="shared" si="32"/>
        <v>44</v>
      </c>
      <c r="AG35" s="441">
        <f t="shared" si="33"/>
        <v>0</v>
      </c>
      <c r="AH35" s="442">
        <f t="shared" si="34"/>
        <v>44</v>
      </c>
      <c r="AP35" s="443"/>
      <c r="AQ35" s="443"/>
      <c r="AR35" s="443"/>
      <c r="AS35" s="443"/>
      <c r="AT35" s="443"/>
      <c r="AU35" s="443"/>
      <c r="AV35" s="443"/>
      <c r="AW35" s="443"/>
      <c r="AX35" s="443"/>
      <c r="AY35" s="443"/>
      <c r="AZ35" s="443"/>
      <c r="BA35" s="443"/>
      <c r="BB35" s="443"/>
      <c r="BC35" s="443"/>
      <c r="BD35" s="443"/>
      <c r="BE35" s="443"/>
    </row>
    <row r="36" spans="1:57" s="255" customFormat="1">
      <c r="A36" s="325" t="s">
        <v>51</v>
      </c>
      <c r="B36" s="440">
        <f t="shared" si="31"/>
        <v>0</v>
      </c>
      <c r="C36" s="441">
        <f t="shared" si="9"/>
        <v>2162982</v>
      </c>
      <c r="D36" s="442">
        <f t="shared" si="9"/>
        <v>2162982</v>
      </c>
      <c r="E36" s="440">
        <f t="shared" si="35"/>
        <v>0</v>
      </c>
      <c r="F36" s="441">
        <f t="shared" si="35"/>
        <v>246101</v>
      </c>
      <c r="G36" s="442">
        <f t="shared" si="35"/>
        <v>246101</v>
      </c>
      <c r="H36" s="440">
        <f t="shared" si="35"/>
        <v>0</v>
      </c>
      <c r="I36" s="441">
        <f t="shared" si="35"/>
        <v>-76861</v>
      </c>
      <c r="J36" s="442">
        <f t="shared" si="35"/>
        <v>-76861</v>
      </c>
      <c r="K36" s="440">
        <f t="shared" si="10"/>
        <v>0</v>
      </c>
      <c r="L36" s="441">
        <f t="shared" si="11"/>
        <v>345053</v>
      </c>
      <c r="M36" s="442">
        <f t="shared" si="12"/>
        <v>345053</v>
      </c>
      <c r="N36" s="440">
        <f t="shared" si="13"/>
        <v>0</v>
      </c>
      <c r="O36" s="441">
        <f t="shared" si="14"/>
        <v>-70619</v>
      </c>
      <c r="P36" s="442">
        <f t="shared" si="15"/>
        <v>-70619</v>
      </c>
      <c r="Q36" s="440">
        <f t="shared" si="16"/>
        <v>0</v>
      </c>
      <c r="R36" s="441">
        <f t="shared" si="17"/>
        <v>402896</v>
      </c>
      <c r="S36" s="442">
        <f t="shared" si="18"/>
        <v>402896</v>
      </c>
      <c r="T36" s="440">
        <f t="shared" si="19"/>
        <v>0</v>
      </c>
      <c r="U36" s="441">
        <f t="shared" si="20"/>
        <v>133996</v>
      </c>
      <c r="V36" s="442">
        <f t="shared" si="21"/>
        <v>133996</v>
      </c>
      <c r="W36" s="440">
        <f t="shared" si="22"/>
        <v>0</v>
      </c>
      <c r="X36" s="441">
        <f t="shared" si="23"/>
        <v>45410</v>
      </c>
      <c r="Y36" s="442">
        <f t="shared" si="24"/>
        <v>45410</v>
      </c>
      <c r="Z36" s="440">
        <f t="shared" si="25"/>
        <v>0</v>
      </c>
      <c r="AA36" s="441">
        <f t="shared" si="26"/>
        <v>622422</v>
      </c>
      <c r="AB36" s="442">
        <f t="shared" si="27"/>
        <v>622422</v>
      </c>
      <c r="AC36" s="440">
        <f t="shared" si="28"/>
        <v>0</v>
      </c>
      <c r="AD36" s="441">
        <f t="shared" si="29"/>
        <v>328070</v>
      </c>
      <c r="AE36" s="442">
        <f t="shared" si="30"/>
        <v>328070</v>
      </c>
      <c r="AF36" s="440">
        <f t="shared" si="32"/>
        <v>0</v>
      </c>
      <c r="AG36" s="441">
        <f t="shared" si="33"/>
        <v>186514</v>
      </c>
      <c r="AH36" s="442">
        <f t="shared" si="34"/>
        <v>186514</v>
      </c>
      <c r="AP36" s="443"/>
      <c r="AQ36" s="443"/>
      <c r="AR36" s="443"/>
      <c r="AS36" s="443"/>
      <c r="AT36" s="443"/>
      <c r="AU36" s="443"/>
      <c r="AV36" s="443"/>
      <c r="AW36" s="443"/>
      <c r="AX36" s="443"/>
      <c r="AY36" s="443"/>
      <c r="AZ36" s="443"/>
      <c r="BA36" s="443"/>
      <c r="BB36" s="443"/>
      <c r="BC36" s="443"/>
      <c r="BD36" s="443"/>
      <c r="BE36" s="443"/>
    </row>
    <row r="37" spans="1:57" s="255" customFormat="1">
      <c r="A37" s="325" t="s">
        <v>52</v>
      </c>
      <c r="B37" s="440">
        <f t="shared" si="31"/>
        <v>0</v>
      </c>
      <c r="C37" s="441">
        <f t="shared" si="9"/>
        <v>3668219</v>
      </c>
      <c r="D37" s="442">
        <f t="shared" si="9"/>
        <v>3668219</v>
      </c>
      <c r="E37" s="440">
        <f t="shared" si="35"/>
        <v>0</v>
      </c>
      <c r="F37" s="441">
        <f t="shared" si="35"/>
        <v>1287425</v>
      </c>
      <c r="G37" s="442">
        <f t="shared" si="35"/>
        <v>1287425</v>
      </c>
      <c r="H37" s="440">
        <f t="shared" si="35"/>
        <v>0</v>
      </c>
      <c r="I37" s="441">
        <f t="shared" si="35"/>
        <v>955852</v>
      </c>
      <c r="J37" s="442">
        <f t="shared" si="35"/>
        <v>955852</v>
      </c>
      <c r="K37" s="440">
        <f t="shared" si="10"/>
        <v>0</v>
      </c>
      <c r="L37" s="441">
        <f t="shared" si="11"/>
        <v>115167</v>
      </c>
      <c r="M37" s="442">
        <f t="shared" si="12"/>
        <v>115167</v>
      </c>
      <c r="N37" s="440">
        <f t="shared" si="13"/>
        <v>0</v>
      </c>
      <c r="O37" s="441">
        <f t="shared" si="14"/>
        <v>237160</v>
      </c>
      <c r="P37" s="442">
        <f t="shared" si="15"/>
        <v>237160</v>
      </c>
      <c r="Q37" s="440">
        <f t="shared" si="16"/>
        <v>0</v>
      </c>
      <c r="R37" s="441">
        <f t="shared" si="17"/>
        <v>132903</v>
      </c>
      <c r="S37" s="442">
        <f t="shared" si="18"/>
        <v>132903</v>
      </c>
      <c r="T37" s="440">
        <f t="shared" si="19"/>
        <v>0</v>
      </c>
      <c r="U37" s="441">
        <f t="shared" si="20"/>
        <v>8234</v>
      </c>
      <c r="V37" s="442">
        <f t="shared" si="21"/>
        <v>8234</v>
      </c>
      <c r="W37" s="440">
        <f t="shared" si="22"/>
        <v>0</v>
      </c>
      <c r="X37" s="441">
        <f t="shared" si="23"/>
        <v>249047</v>
      </c>
      <c r="Y37" s="442">
        <f t="shared" si="24"/>
        <v>249047</v>
      </c>
      <c r="Z37" s="440">
        <f t="shared" si="25"/>
        <v>0</v>
      </c>
      <c r="AA37" s="441">
        <f t="shared" si="26"/>
        <v>184327</v>
      </c>
      <c r="AB37" s="442">
        <f t="shared" si="27"/>
        <v>184327</v>
      </c>
      <c r="AC37" s="440">
        <f t="shared" si="28"/>
        <v>0</v>
      </c>
      <c r="AD37" s="441">
        <f t="shared" si="29"/>
        <v>291366</v>
      </c>
      <c r="AE37" s="442">
        <f t="shared" si="30"/>
        <v>291366</v>
      </c>
      <c r="AF37" s="440">
        <f t="shared" si="32"/>
        <v>0</v>
      </c>
      <c r="AG37" s="441">
        <f t="shared" si="33"/>
        <v>206738</v>
      </c>
      <c r="AH37" s="442">
        <f t="shared" si="34"/>
        <v>206738</v>
      </c>
      <c r="AP37" s="443"/>
      <c r="AQ37" s="443"/>
      <c r="AR37" s="443"/>
      <c r="AS37" s="443"/>
      <c r="AT37" s="443"/>
      <c r="AU37" s="443"/>
      <c r="AV37" s="443"/>
      <c r="AW37" s="443"/>
      <c r="AX37" s="443"/>
      <c r="AY37" s="443"/>
      <c r="AZ37" s="443"/>
      <c r="BA37" s="443"/>
      <c r="BB37" s="443"/>
      <c r="BC37" s="443"/>
      <c r="BD37" s="443"/>
      <c r="BE37" s="443"/>
    </row>
    <row r="38" spans="1:57" s="255" customFormat="1">
      <c r="A38" s="345" t="s">
        <v>53</v>
      </c>
      <c r="B38" s="450">
        <f t="shared" si="31"/>
        <v>-942284</v>
      </c>
      <c r="C38" s="451">
        <f t="shared" si="9"/>
        <v>5831201</v>
      </c>
      <c r="D38" s="346">
        <f t="shared" si="9"/>
        <v>4888917</v>
      </c>
      <c r="E38" s="450">
        <f t="shared" si="35"/>
        <v>-123785</v>
      </c>
      <c r="F38" s="451">
        <f t="shared" si="35"/>
        <v>1533526</v>
      </c>
      <c r="G38" s="346">
        <f t="shared" si="35"/>
        <v>1409741</v>
      </c>
      <c r="H38" s="450">
        <f t="shared" si="35"/>
        <v>-105997</v>
      </c>
      <c r="I38" s="451">
        <f t="shared" si="35"/>
        <v>878991</v>
      </c>
      <c r="J38" s="346">
        <f t="shared" si="35"/>
        <v>772994</v>
      </c>
      <c r="K38" s="450">
        <f t="shared" si="10"/>
        <v>155023</v>
      </c>
      <c r="L38" s="451">
        <f t="shared" si="11"/>
        <v>460220</v>
      </c>
      <c r="M38" s="346">
        <f t="shared" si="12"/>
        <v>615243</v>
      </c>
      <c r="N38" s="450">
        <f t="shared" si="13"/>
        <v>-54676</v>
      </c>
      <c r="O38" s="451">
        <f t="shared" si="14"/>
        <v>166541</v>
      </c>
      <c r="P38" s="346">
        <f t="shared" si="15"/>
        <v>111865</v>
      </c>
      <c r="Q38" s="450">
        <f t="shared" si="16"/>
        <v>-73405</v>
      </c>
      <c r="R38" s="451">
        <f t="shared" si="17"/>
        <v>535799</v>
      </c>
      <c r="S38" s="346">
        <f t="shared" si="18"/>
        <v>462394</v>
      </c>
      <c r="T38" s="450">
        <f t="shared" si="19"/>
        <v>-596604</v>
      </c>
      <c r="U38" s="451">
        <f t="shared" si="20"/>
        <v>142230</v>
      </c>
      <c r="V38" s="346">
        <f t="shared" si="21"/>
        <v>-454374</v>
      </c>
      <c r="W38" s="450">
        <f t="shared" si="22"/>
        <v>-86890</v>
      </c>
      <c r="X38" s="451">
        <f t="shared" si="23"/>
        <v>294457</v>
      </c>
      <c r="Y38" s="346">
        <f t="shared" si="24"/>
        <v>207567</v>
      </c>
      <c r="Z38" s="450">
        <f t="shared" si="25"/>
        <v>-63579</v>
      </c>
      <c r="AA38" s="451">
        <f t="shared" si="26"/>
        <v>806749</v>
      </c>
      <c r="AB38" s="346">
        <f t="shared" si="27"/>
        <v>743170</v>
      </c>
      <c r="AC38" s="450">
        <f t="shared" si="28"/>
        <v>23006</v>
      </c>
      <c r="AD38" s="451">
        <f t="shared" si="29"/>
        <v>619436</v>
      </c>
      <c r="AE38" s="346">
        <f t="shared" si="30"/>
        <v>642442</v>
      </c>
      <c r="AF38" s="450">
        <f t="shared" si="32"/>
        <v>-15377</v>
      </c>
      <c r="AG38" s="451">
        <f t="shared" si="33"/>
        <v>393252</v>
      </c>
      <c r="AH38" s="346">
        <f t="shared" si="34"/>
        <v>377875</v>
      </c>
      <c r="AP38" s="443"/>
      <c r="AQ38" s="443"/>
      <c r="AR38" s="443"/>
      <c r="AS38" s="443"/>
      <c r="AT38" s="443"/>
      <c r="AU38" s="443"/>
      <c r="AV38" s="443"/>
      <c r="AW38" s="443"/>
      <c r="AX38" s="443"/>
      <c r="AY38" s="443"/>
      <c r="AZ38" s="443"/>
      <c r="BA38" s="443"/>
      <c r="BB38" s="443"/>
      <c r="BC38" s="443"/>
      <c r="BD38" s="443"/>
      <c r="BE38" s="443"/>
    </row>
    <row r="39" spans="1:57" s="255" customFormat="1">
      <c r="A39" s="347" t="s">
        <v>54</v>
      </c>
      <c r="B39" s="447">
        <f t="shared" si="31"/>
        <v>-2624400</v>
      </c>
      <c r="C39" s="448">
        <f t="shared" si="9"/>
        <v>14981761</v>
      </c>
      <c r="D39" s="449">
        <f t="shared" si="9"/>
        <v>12357361</v>
      </c>
      <c r="E39" s="447">
        <v>-1070067</v>
      </c>
      <c r="F39" s="448">
        <v>5607725</v>
      </c>
      <c r="G39" s="449">
        <v>4537658</v>
      </c>
      <c r="H39" s="447">
        <v>-469170</v>
      </c>
      <c r="I39" s="448">
        <v>2046328</v>
      </c>
      <c r="J39" s="449">
        <v>1577158</v>
      </c>
      <c r="K39" s="447">
        <f t="shared" si="10"/>
        <v>-68864</v>
      </c>
      <c r="L39" s="448">
        <f t="shared" si="11"/>
        <v>952210</v>
      </c>
      <c r="M39" s="449">
        <f t="shared" si="12"/>
        <v>883346</v>
      </c>
      <c r="N39" s="447">
        <f t="shared" si="13"/>
        <v>-84401</v>
      </c>
      <c r="O39" s="448">
        <f t="shared" si="14"/>
        <v>548329</v>
      </c>
      <c r="P39" s="449">
        <f t="shared" si="15"/>
        <v>463928</v>
      </c>
      <c r="Q39" s="447">
        <f t="shared" si="16"/>
        <v>-31625</v>
      </c>
      <c r="R39" s="448">
        <f t="shared" si="17"/>
        <v>444758</v>
      </c>
      <c r="S39" s="449">
        <f t="shared" si="18"/>
        <v>413133</v>
      </c>
      <c r="T39" s="447">
        <f t="shared" si="19"/>
        <v>-575482</v>
      </c>
      <c r="U39" s="448">
        <f t="shared" si="20"/>
        <v>-8352</v>
      </c>
      <c r="V39" s="449">
        <f t="shared" si="21"/>
        <v>-583834</v>
      </c>
      <c r="W39" s="447">
        <f t="shared" si="22"/>
        <v>-175516</v>
      </c>
      <c r="X39" s="448">
        <f t="shared" si="23"/>
        <v>1471538</v>
      </c>
      <c r="Y39" s="449">
        <f t="shared" si="24"/>
        <v>1296022</v>
      </c>
      <c r="Z39" s="447">
        <f t="shared" si="25"/>
        <v>-174467</v>
      </c>
      <c r="AA39" s="448">
        <f t="shared" si="26"/>
        <v>1485491</v>
      </c>
      <c r="AB39" s="449">
        <f t="shared" si="27"/>
        <v>1311024</v>
      </c>
      <c r="AC39" s="447">
        <f t="shared" si="28"/>
        <v>73659</v>
      </c>
      <c r="AD39" s="448">
        <f t="shared" si="29"/>
        <v>1910313</v>
      </c>
      <c r="AE39" s="449">
        <f t="shared" si="30"/>
        <v>1983972</v>
      </c>
      <c r="AF39" s="447">
        <f t="shared" si="32"/>
        <v>-48467</v>
      </c>
      <c r="AG39" s="448">
        <f t="shared" si="33"/>
        <v>523421</v>
      </c>
      <c r="AH39" s="449">
        <f t="shared" si="34"/>
        <v>474954</v>
      </c>
      <c r="AP39" s="443"/>
      <c r="AQ39" s="443"/>
      <c r="AR39" s="443"/>
      <c r="AS39" s="443"/>
      <c r="AT39" s="443"/>
      <c r="AU39" s="443"/>
      <c r="AV39" s="443"/>
      <c r="AW39" s="443"/>
      <c r="AX39" s="443"/>
      <c r="AY39" s="443"/>
      <c r="AZ39" s="443"/>
      <c r="BA39" s="443"/>
      <c r="BB39" s="443"/>
      <c r="BC39" s="443"/>
      <c r="BD39" s="443"/>
      <c r="BE39" s="443"/>
    </row>
    <row r="40" spans="1:57" s="255" customFormat="1">
      <c r="A40" s="336" t="s">
        <v>55</v>
      </c>
      <c r="B40" s="440">
        <f t="shared" si="31"/>
        <v>482189</v>
      </c>
      <c r="C40" s="441">
        <f t="shared" si="9"/>
        <v>-59093</v>
      </c>
      <c r="D40" s="442">
        <f t="shared" si="9"/>
        <v>423096</v>
      </c>
      <c r="E40" s="440">
        <v>738944</v>
      </c>
      <c r="F40" s="441">
        <v>142574</v>
      </c>
      <c r="G40" s="442">
        <v>881518</v>
      </c>
      <c r="H40" s="440">
        <v>143956</v>
      </c>
      <c r="I40" s="441">
        <v>85398</v>
      </c>
      <c r="J40" s="442">
        <v>229354</v>
      </c>
      <c r="K40" s="440">
        <f t="shared" si="10"/>
        <v>-919302</v>
      </c>
      <c r="L40" s="441">
        <f t="shared" si="11"/>
        <v>-41073</v>
      </c>
      <c r="M40" s="442">
        <f t="shared" si="12"/>
        <v>-960375</v>
      </c>
      <c r="N40" s="440">
        <f t="shared" si="13"/>
        <v>144583</v>
      </c>
      <c r="O40" s="441">
        <f t="shared" si="14"/>
        <v>-82296</v>
      </c>
      <c r="P40" s="442">
        <f t="shared" si="15"/>
        <v>62287</v>
      </c>
      <c r="Q40" s="440">
        <f t="shared" si="16"/>
        <v>70715</v>
      </c>
      <c r="R40" s="441">
        <f t="shared" si="17"/>
        <v>-290533</v>
      </c>
      <c r="S40" s="442">
        <f t="shared" si="18"/>
        <v>-219818</v>
      </c>
      <c r="T40" s="440">
        <f t="shared" si="19"/>
        <v>2587</v>
      </c>
      <c r="U40" s="441">
        <f t="shared" si="20"/>
        <v>90298</v>
      </c>
      <c r="V40" s="442">
        <f t="shared" si="21"/>
        <v>92885</v>
      </c>
      <c r="W40" s="440">
        <f t="shared" si="22"/>
        <v>-17891</v>
      </c>
      <c r="X40" s="441">
        <f t="shared" si="23"/>
        <v>6657</v>
      </c>
      <c r="Y40" s="442">
        <f t="shared" si="24"/>
        <v>-11234</v>
      </c>
      <c r="Z40" s="440">
        <f t="shared" si="25"/>
        <v>-41999</v>
      </c>
      <c r="AA40" s="441">
        <f t="shared" si="26"/>
        <v>-52214</v>
      </c>
      <c r="AB40" s="442">
        <f t="shared" si="27"/>
        <v>-94213</v>
      </c>
      <c r="AC40" s="440">
        <f t="shared" si="28"/>
        <v>245759</v>
      </c>
      <c r="AD40" s="441">
        <f t="shared" si="29"/>
        <v>27204</v>
      </c>
      <c r="AE40" s="442">
        <f t="shared" si="30"/>
        <v>272963</v>
      </c>
      <c r="AF40" s="440">
        <f t="shared" si="32"/>
        <v>114837</v>
      </c>
      <c r="AG40" s="441">
        <f t="shared" si="33"/>
        <v>54892</v>
      </c>
      <c r="AH40" s="442">
        <f t="shared" si="34"/>
        <v>169729</v>
      </c>
      <c r="AJ40"/>
      <c r="AK40"/>
      <c r="AL40"/>
      <c r="AM40"/>
      <c r="AN40"/>
      <c r="AO40"/>
      <c r="AP40"/>
      <c r="AQ40"/>
      <c r="AR40"/>
      <c r="AS40"/>
      <c r="AT40"/>
      <c r="AU40"/>
      <c r="AV40"/>
      <c r="AW40" s="443"/>
      <c r="AX40" s="443"/>
      <c r="AY40" s="443"/>
      <c r="AZ40" s="443"/>
      <c r="BA40" s="443"/>
      <c r="BB40" s="443"/>
      <c r="BC40" s="443"/>
      <c r="BD40" s="443"/>
      <c r="BE40" s="443"/>
    </row>
    <row r="41" spans="1:57" s="255" customFormat="1" ht="15.75" thickBot="1">
      <c r="A41" s="432" t="s">
        <v>89</v>
      </c>
      <c r="B41" s="452">
        <f t="shared" si="31"/>
        <v>-1199927</v>
      </c>
      <c r="C41" s="453">
        <f t="shared" si="9"/>
        <v>9091467</v>
      </c>
      <c r="D41" s="454">
        <f>AH20-D20</f>
        <v>7891540</v>
      </c>
      <c r="E41" s="452">
        <v>-207338</v>
      </c>
      <c r="F41" s="453">
        <v>4216773</v>
      </c>
      <c r="G41" s="454">
        <v>4009435</v>
      </c>
      <c r="H41" s="452">
        <v>-219217</v>
      </c>
      <c r="I41" s="453">
        <v>1252735</v>
      </c>
      <c r="J41" s="454">
        <v>1033518</v>
      </c>
      <c r="K41" s="452">
        <f t="shared" si="10"/>
        <v>-1143189</v>
      </c>
      <c r="L41" s="453">
        <f t="shared" si="11"/>
        <v>450917</v>
      </c>
      <c r="M41" s="454">
        <f t="shared" si="12"/>
        <v>-692272</v>
      </c>
      <c r="N41" s="452">
        <f t="shared" si="13"/>
        <v>114858</v>
      </c>
      <c r="O41" s="453">
        <f t="shared" si="14"/>
        <v>299492</v>
      </c>
      <c r="P41" s="454">
        <f t="shared" si="15"/>
        <v>414350</v>
      </c>
      <c r="Q41" s="452">
        <f t="shared" si="16"/>
        <v>112495</v>
      </c>
      <c r="R41" s="453">
        <f t="shared" si="17"/>
        <v>-381574</v>
      </c>
      <c r="S41" s="454">
        <f t="shared" si="18"/>
        <v>-269079</v>
      </c>
      <c r="T41" s="452">
        <f t="shared" si="19"/>
        <v>23709</v>
      </c>
      <c r="U41" s="453">
        <f t="shared" si="20"/>
        <v>-60284</v>
      </c>
      <c r="V41" s="454">
        <f t="shared" si="21"/>
        <v>-36575</v>
      </c>
      <c r="W41" s="452">
        <f t="shared" si="22"/>
        <v>-106517</v>
      </c>
      <c r="X41" s="453">
        <f t="shared" si="23"/>
        <v>1183738</v>
      </c>
      <c r="Y41" s="454">
        <f t="shared" si="24"/>
        <v>1077221</v>
      </c>
      <c r="Z41" s="452">
        <f t="shared" si="25"/>
        <v>-152887</v>
      </c>
      <c r="AA41" s="453">
        <f t="shared" si="26"/>
        <v>626528</v>
      </c>
      <c r="AB41" s="454">
        <f t="shared" si="27"/>
        <v>473641</v>
      </c>
      <c r="AC41" s="452">
        <f t="shared" si="28"/>
        <v>296412</v>
      </c>
      <c r="AD41" s="453">
        <f t="shared" si="29"/>
        <v>1318081</v>
      </c>
      <c r="AE41" s="454">
        <f t="shared" si="30"/>
        <v>1614493</v>
      </c>
      <c r="AF41" s="452">
        <f t="shared" si="32"/>
        <v>81747</v>
      </c>
      <c r="AG41" s="453">
        <f t="shared" si="33"/>
        <v>185061</v>
      </c>
      <c r="AH41" s="454">
        <f>AH20-AE20</f>
        <v>266808</v>
      </c>
      <c r="AJ41"/>
      <c r="AK41"/>
      <c r="AL41"/>
      <c r="AM41"/>
      <c r="AN41"/>
      <c r="AO41"/>
      <c r="AP41"/>
      <c r="AQ41"/>
      <c r="AR41"/>
      <c r="AS41"/>
      <c r="AT41"/>
      <c r="AU41"/>
      <c r="AV41"/>
      <c r="AW41" s="443"/>
      <c r="AX41" s="443"/>
      <c r="AY41" s="443"/>
      <c r="AZ41" s="443"/>
      <c r="BA41" s="443"/>
      <c r="BB41" s="443"/>
      <c r="BC41" s="443"/>
      <c r="BD41" s="443"/>
      <c r="BE41" s="443"/>
    </row>
    <row r="42" spans="1:57" s="10" customFormat="1" ht="18" customHeight="1">
      <c r="A42" s="754" t="s">
        <v>90</v>
      </c>
      <c r="B42" s="754"/>
      <c r="C42" s="754"/>
      <c r="D42" s="754"/>
      <c r="E42" s="754"/>
      <c r="F42" s="754"/>
      <c r="G42" s="754"/>
      <c r="H42" s="754"/>
      <c r="I42" s="383"/>
      <c r="J42" s="383"/>
      <c r="K42" s="383"/>
      <c r="L42" s="383"/>
      <c r="M42" s="383"/>
      <c r="N42" s="238"/>
      <c r="AJ42"/>
      <c r="AK42"/>
      <c r="AL42"/>
      <c r="AM42"/>
      <c r="AN42"/>
      <c r="AO42"/>
      <c r="AP42"/>
      <c r="AQ42"/>
      <c r="AR42"/>
      <c r="AS42"/>
      <c r="AT42"/>
      <c r="AU42"/>
      <c r="AV42"/>
    </row>
    <row r="43" spans="1:57" ht="18" customHeight="1" thickBot="1">
      <c r="A43" s="3" t="s">
        <v>91</v>
      </c>
      <c r="B43" s="79"/>
      <c r="C43" s="79"/>
      <c r="D43" s="1"/>
      <c r="E43" s="80"/>
      <c r="F43" s="80"/>
      <c r="G43" s="80"/>
      <c r="H43" s="80"/>
      <c r="I43" s="80"/>
      <c r="J43" s="80"/>
      <c r="K43" s="81"/>
      <c r="L43" s="81"/>
      <c r="M43" s="81"/>
      <c r="N43" s="19"/>
    </row>
    <row r="44" spans="1:57">
      <c r="A44" s="74" t="s">
        <v>92</v>
      </c>
      <c r="B44" s="747" t="s">
        <v>93</v>
      </c>
      <c r="C44" s="745"/>
      <c r="D44" s="746"/>
      <c r="E44" s="747" t="s">
        <v>94</v>
      </c>
      <c r="F44" s="745"/>
      <c r="G44" s="746"/>
      <c r="H44" s="747" t="s">
        <v>95</v>
      </c>
      <c r="I44" s="745"/>
      <c r="J44" s="746"/>
      <c r="K44" s="747" t="s">
        <v>96</v>
      </c>
      <c r="L44" s="745"/>
      <c r="M44" s="746"/>
      <c r="N44" s="747" t="s">
        <v>97</v>
      </c>
      <c r="O44" s="745"/>
      <c r="P44" s="746"/>
      <c r="Q44" s="747" t="s">
        <v>98</v>
      </c>
      <c r="R44" s="745"/>
      <c r="S44" s="746"/>
      <c r="T44" s="747" t="s">
        <v>99</v>
      </c>
      <c r="U44" s="745"/>
      <c r="V44" s="746"/>
      <c r="W44" s="747" t="s">
        <v>100</v>
      </c>
      <c r="X44" s="745"/>
      <c r="Y44" s="746"/>
      <c r="Z44" s="747" t="s">
        <v>101</v>
      </c>
      <c r="AA44" s="745"/>
      <c r="AB44" s="745"/>
      <c r="AC44" s="747">
        <v>2022</v>
      </c>
      <c r="AD44" s="745">
        <v>2021</v>
      </c>
      <c r="AE44" s="746"/>
      <c r="AF44" s="747">
        <v>2023</v>
      </c>
      <c r="AG44" s="745"/>
      <c r="AH44" s="746"/>
    </row>
    <row r="45" spans="1:57" ht="15.75" thickBot="1">
      <c r="A45" s="75"/>
      <c r="B45" s="34" t="s">
        <v>76</v>
      </c>
      <c r="C45" s="35" t="s">
        <v>77</v>
      </c>
      <c r="D45" s="36" t="s">
        <v>78</v>
      </c>
      <c r="E45" s="34" t="s">
        <v>76</v>
      </c>
      <c r="F45" s="35" t="s">
        <v>77</v>
      </c>
      <c r="G45" s="36" t="s">
        <v>78</v>
      </c>
      <c r="H45" s="34" t="s">
        <v>76</v>
      </c>
      <c r="I45" s="35" t="s">
        <v>77</v>
      </c>
      <c r="J45" s="36" t="s">
        <v>78</v>
      </c>
      <c r="K45" s="34" t="s">
        <v>76</v>
      </c>
      <c r="L45" s="35" t="s">
        <v>77</v>
      </c>
      <c r="M45" s="36" t="s">
        <v>78</v>
      </c>
      <c r="N45" s="34" t="s">
        <v>76</v>
      </c>
      <c r="O45" s="35" t="s">
        <v>77</v>
      </c>
      <c r="P45" s="36" t="s">
        <v>78</v>
      </c>
      <c r="Q45" s="34" t="s">
        <v>76</v>
      </c>
      <c r="R45" s="35" t="s">
        <v>77</v>
      </c>
      <c r="S45" s="36" t="s">
        <v>78</v>
      </c>
      <c r="T45" s="34" t="s">
        <v>76</v>
      </c>
      <c r="U45" s="35" t="s">
        <v>77</v>
      </c>
      <c r="V45" s="36" t="s">
        <v>78</v>
      </c>
      <c r="W45" s="34" t="s">
        <v>76</v>
      </c>
      <c r="X45" s="35" t="s">
        <v>77</v>
      </c>
      <c r="Y45" s="36" t="s">
        <v>78</v>
      </c>
      <c r="Z45" s="34" t="s">
        <v>76</v>
      </c>
      <c r="AA45" s="35" t="s">
        <v>77</v>
      </c>
      <c r="AB45" s="235" t="s">
        <v>78</v>
      </c>
      <c r="AC45" s="37" t="s">
        <v>76</v>
      </c>
      <c r="AD45" s="35" t="s">
        <v>77</v>
      </c>
      <c r="AE45" s="36" t="s">
        <v>78</v>
      </c>
      <c r="AF45" s="37" t="s">
        <v>76</v>
      </c>
      <c r="AG45" s="35" t="s">
        <v>77</v>
      </c>
      <c r="AH45" s="36" t="s">
        <v>78</v>
      </c>
    </row>
    <row r="46" spans="1:57" s="255" customFormat="1">
      <c r="A46" s="384" t="s">
        <v>43</v>
      </c>
      <c r="B46" s="385">
        <f>B26/B5</f>
        <v>-0.96976942422847501</v>
      </c>
      <c r="C46" s="386">
        <f>C26/C5</f>
        <v>3.7783525365127737</v>
      </c>
      <c r="D46" s="387">
        <f>D26/D5</f>
        <v>0.46119615724698931</v>
      </c>
      <c r="E46" s="385">
        <v>-0.62108038967142021</v>
      </c>
      <c r="F46" s="386">
        <v>2.984641911941615</v>
      </c>
      <c r="G46" s="387">
        <v>0.46559441620514375</v>
      </c>
      <c r="H46" s="385">
        <v>-0.18807888569892364</v>
      </c>
      <c r="I46" s="386">
        <v>0.13347556414307615</v>
      </c>
      <c r="J46" s="387">
        <v>7.5394858479459301E-2</v>
      </c>
      <c r="K46" s="385">
        <f t="shared" ref="K46:T50" si="36">K26/H5</f>
        <v>-0.38427970787232846</v>
      </c>
      <c r="L46" s="386">
        <f t="shared" si="36"/>
        <v>4.0968598912291813E-2</v>
      </c>
      <c r="M46" s="387">
        <f t="shared" si="36"/>
        <v>-1.7023100162043624E-2</v>
      </c>
      <c r="N46" s="385">
        <f t="shared" si="36"/>
        <v>-0.15831528108242479</v>
      </c>
      <c r="O46" s="386">
        <f t="shared" si="36"/>
        <v>-2.6684944047239416E-2</v>
      </c>
      <c r="P46" s="387">
        <f t="shared" si="36"/>
        <v>-3.7928906539131911E-2</v>
      </c>
      <c r="Q46" s="385">
        <f t="shared" si="36"/>
        <v>6.5042463548855678E-2</v>
      </c>
      <c r="R46" s="386">
        <f t="shared" si="36"/>
        <v>-5.4555615921920972E-2</v>
      </c>
      <c r="S46" s="364">
        <f t="shared" si="36"/>
        <v>-4.5617831462713809E-2</v>
      </c>
      <c r="T46" s="388">
        <f t="shared" si="36"/>
        <v>-0.11396846597018642</v>
      </c>
      <c r="U46" s="389">
        <f t="shared" ref="U46:AB50" si="37">U26/R5</f>
        <v>-4.9056671781510353E-2</v>
      </c>
      <c r="V46" s="390">
        <f t="shared" si="37"/>
        <v>-5.4470118814890611E-2</v>
      </c>
      <c r="W46" s="388">
        <f t="shared" si="37"/>
        <v>-0.12789984670413898</v>
      </c>
      <c r="X46" s="389">
        <f t="shared" si="37"/>
        <v>0.11628561790220757</v>
      </c>
      <c r="Y46" s="391">
        <f t="shared" si="37"/>
        <v>9.7202734021880358E-2</v>
      </c>
      <c r="Z46" s="392">
        <f t="shared" si="37"/>
        <v>-0.14286342063631569</v>
      </c>
      <c r="AA46" s="392">
        <f t="shared" si="37"/>
        <v>8.0579895456997286E-2</v>
      </c>
      <c r="AB46" s="393">
        <f t="shared" si="37"/>
        <v>6.6700484058814971E-2</v>
      </c>
      <c r="AC46" s="394">
        <f t="shared" ref="AC46:AH46" si="38">AC26/Z5</f>
        <v>-0.134905579765872</v>
      </c>
      <c r="AD46" s="392">
        <f t="shared" si="38"/>
        <v>-4.6511074610477439E-2</v>
      </c>
      <c r="AE46" s="395">
        <f t="shared" si="38"/>
        <v>-5.0923084599988143E-2</v>
      </c>
      <c r="AF46" s="394">
        <f t="shared" si="38"/>
        <v>-0.68928903024436494</v>
      </c>
      <c r="AG46" s="392">
        <f t="shared" si="38"/>
        <v>9.8274430192857795E-3</v>
      </c>
      <c r="AH46" s="395">
        <f t="shared" si="38"/>
        <v>-2.1979567643646187E-2</v>
      </c>
      <c r="AJ46"/>
      <c r="AK46"/>
      <c r="AL46"/>
      <c r="AM46"/>
      <c r="AN46"/>
      <c r="AO46"/>
      <c r="AP46"/>
      <c r="AQ46"/>
      <c r="AR46"/>
      <c r="AS46"/>
      <c r="AT46"/>
      <c r="AU46"/>
      <c r="AV46"/>
    </row>
    <row r="47" spans="1:57" s="255" customFormat="1">
      <c r="A47" s="325" t="s">
        <v>44</v>
      </c>
      <c r="B47" s="363">
        <f t="shared" ref="B47:D50" si="39">B27/B6</f>
        <v>-0.87354903137136519</v>
      </c>
      <c r="C47" s="364">
        <f t="shared" si="39"/>
        <v>0.38695120104965686</v>
      </c>
      <c r="D47" s="366">
        <f t="shared" si="39"/>
        <v>-3.0535037097756079E-2</v>
      </c>
      <c r="E47" s="363">
        <v>-0.38006111486869476</v>
      </c>
      <c r="F47" s="364">
        <v>2.5657297133629391E-2</v>
      </c>
      <c r="G47" s="366">
        <v>-0.10871939651335515</v>
      </c>
      <c r="H47" s="363">
        <v>-0.49479249066675435</v>
      </c>
      <c r="I47" s="364">
        <v>0.13367721350050493</v>
      </c>
      <c r="J47" s="366">
        <v>-1.1105930689109202E-2</v>
      </c>
      <c r="K47" s="363">
        <f t="shared" si="36"/>
        <v>-1.5954612928808183E-2</v>
      </c>
      <c r="L47" s="364">
        <f t="shared" si="36"/>
        <v>8.7687509459900059E-2</v>
      </c>
      <c r="M47" s="366">
        <f t="shared" si="36"/>
        <v>7.5489471527748528E-2</v>
      </c>
      <c r="N47" s="363">
        <f t="shared" si="36"/>
        <v>-0.15189988510592572</v>
      </c>
      <c r="O47" s="364">
        <f t="shared" si="36"/>
        <v>3.8987661488462014E-2</v>
      </c>
      <c r="P47" s="366">
        <f t="shared" si="36"/>
        <v>1.8431584081918941E-2</v>
      </c>
      <c r="Q47" s="363">
        <f t="shared" si="36"/>
        <v>-5.4919886164282096E-2</v>
      </c>
      <c r="R47" s="364">
        <f t="shared" si="36"/>
        <v>2.1507265578870054E-2</v>
      </c>
      <c r="S47" s="366">
        <f t="shared" si="36"/>
        <v>1.4653557766009795E-2</v>
      </c>
      <c r="T47" s="396">
        <f t="shared" si="36"/>
        <v>2.7637698645959019E-3</v>
      </c>
      <c r="U47" s="390">
        <f t="shared" si="37"/>
        <v>7.294004639289595E-3</v>
      </c>
      <c r="V47" s="391">
        <f t="shared" si="37"/>
        <v>6.9156060899713588E-3</v>
      </c>
      <c r="W47" s="396">
        <f t="shared" si="37"/>
        <v>-0.44125692894680008</v>
      </c>
      <c r="X47" s="390">
        <f t="shared" si="37"/>
        <v>1.2657731778879956E-2</v>
      </c>
      <c r="Y47" s="391">
        <f t="shared" si="37"/>
        <v>-2.5100228537747651E-2</v>
      </c>
      <c r="Z47" s="397">
        <f t="shared" si="37"/>
        <v>-3.3093750287591685E-2</v>
      </c>
      <c r="AA47" s="397">
        <f t="shared" si="37"/>
        <v>1.4041511791405368E-2</v>
      </c>
      <c r="AB47" s="398">
        <f t="shared" si="37"/>
        <v>1.1794359924974497E-2</v>
      </c>
      <c r="AC47" s="399">
        <f>AC27/Z6</f>
        <v>7.8960643411221623E-2</v>
      </c>
      <c r="AD47" s="397">
        <f t="shared" ref="AD47:AD53" si="40">AD27/AA6</f>
        <v>4.1039653037061533E-3</v>
      </c>
      <c r="AE47" s="400">
        <f t="shared" ref="AE47:AE53" si="41">AE27/AB6</f>
        <v>7.5143954725431211E-3</v>
      </c>
      <c r="AF47" s="399">
        <f t="shared" ref="AF47:AH48" si="42">AF27/AC6</f>
        <v>-0.1242667231234728</v>
      </c>
      <c r="AG47" s="397">
        <f t="shared" si="42"/>
        <v>-5.1441693155209666E-3</v>
      </c>
      <c r="AH47" s="400">
        <f t="shared" si="42"/>
        <v>-1.0956187301909759E-2</v>
      </c>
      <c r="AJ47"/>
      <c r="AK47"/>
      <c r="AL47"/>
      <c r="AM47"/>
      <c r="AN47"/>
      <c r="AO47"/>
      <c r="AP47"/>
      <c r="AQ47"/>
      <c r="AR47"/>
      <c r="AS47"/>
      <c r="AT47"/>
      <c r="AU47"/>
      <c r="AV47"/>
    </row>
    <row r="48" spans="1:57" s="255" customFormat="1">
      <c r="A48" s="325" t="s">
        <v>45</v>
      </c>
      <c r="B48" s="363">
        <f t="shared" si="39"/>
        <v>-0.24150490203663347</v>
      </c>
      <c r="C48" s="364">
        <f t="shared" si="39"/>
        <v>-4.8136409189311558E-2</v>
      </c>
      <c r="D48" s="366">
        <f t="shared" si="39"/>
        <v>-6.4315748988023599E-2</v>
      </c>
      <c r="E48" s="363">
        <v>1.5675566944906988E-3</v>
      </c>
      <c r="F48" s="364">
        <v>-3.5674829946611711E-2</v>
      </c>
      <c r="G48" s="366">
        <v>-3.2558721321525763E-2</v>
      </c>
      <c r="H48" s="363">
        <v>-4.0979086797278123E-2</v>
      </c>
      <c r="I48" s="364">
        <v>-3.2413544533798331E-4</v>
      </c>
      <c r="J48" s="366">
        <v>-3.8457690055662204E-3</v>
      </c>
      <c r="K48" s="363">
        <f t="shared" si="36"/>
        <v>-0.16017447443912292</v>
      </c>
      <c r="L48" s="364">
        <f t="shared" si="36"/>
        <v>4.0675502634849002E-3</v>
      </c>
      <c r="M48" s="366">
        <f t="shared" si="36"/>
        <v>-9.6291673629085514E-3</v>
      </c>
      <c r="N48" s="363">
        <f t="shared" si="36"/>
        <v>1.0760843102392528E-2</v>
      </c>
      <c r="O48" s="364">
        <f t="shared" si="36"/>
        <v>5.1435896796745845E-3</v>
      </c>
      <c r="P48" s="366">
        <f t="shared" si="36"/>
        <v>5.5408246356445038E-3</v>
      </c>
      <c r="Q48" s="363">
        <f t="shared" si="36"/>
        <v>1.0687154393689018E-2</v>
      </c>
      <c r="R48" s="364">
        <f t="shared" si="36"/>
        <v>3.4513551730000716E-2</v>
      </c>
      <c r="S48" s="366">
        <f t="shared" si="36"/>
        <v>3.2819874992658406E-2</v>
      </c>
      <c r="T48" s="396">
        <f t="shared" si="36"/>
        <v>1.7108423641833816E-2</v>
      </c>
      <c r="U48" s="390">
        <f t="shared" si="37"/>
        <v>1.1955330885886175E-2</v>
      </c>
      <c r="V48" s="391">
        <f t="shared" si="37"/>
        <v>1.231378392077688E-2</v>
      </c>
      <c r="W48" s="396">
        <f t="shared" si="37"/>
        <v>-3.1258431625375963E-2</v>
      </c>
      <c r="X48" s="390">
        <f t="shared" si="37"/>
        <v>-1.2951791608662926E-2</v>
      </c>
      <c r="Y48" s="391">
        <f t="shared" si="37"/>
        <v>-1.4231246692542743E-2</v>
      </c>
      <c r="Z48" s="397">
        <f t="shared" si="37"/>
        <v>-0.15182898405410872</v>
      </c>
      <c r="AA48" s="397">
        <f t="shared" si="37"/>
        <v>-3.846783358183397E-2</v>
      </c>
      <c r="AB48" s="398">
        <f t="shared" si="37"/>
        <v>-4.6253818088532336E-2</v>
      </c>
      <c r="AC48" s="399">
        <f>AC28/Z7</f>
        <v>4.9617443273240733E-2</v>
      </c>
      <c r="AD48" s="397">
        <f t="shared" si="40"/>
        <v>1.584495977260071E-3</v>
      </c>
      <c r="AE48" s="400">
        <f t="shared" si="41"/>
        <v>4.5183543233457734E-3</v>
      </c>
      <c r="AF48" s="399">
        <f t="shared" si="42"/>
        <v>4.9302175473723731E-2</v>
      </c>
      <c r="AG48" s="397">
        <f t="shared" si="42"/>
        <v>-1.6863851257756159E-2</v>
      </c>
      <c r="AH48" s="400">
        <f t="shared" si="42"/>
        <v>-1.2640977246072814E-2</v>
      </c>
      <c r="AJ48"/>
      <c r="AK48"/>
      <c r="AL48"/>
      <c r="AM48"/>
      <c r="AN48"/>
      <c r="AO48"/>
      <c r="AP48"/>
      <c r="AQ48"/>
      <c r="AR48"/>
      <c r="AS48"/>
      <c r="AT48"/>
      <c r="AU48"/>
      <c r="AV48"/>
    </row>
    <row r="49" spans="1:48" s="255" customFormat="1">
      <c r="A49" s="331" t="s">
        <v>46</v>
      </c>
      <c r="B49" s="367">
        <f>B29/B8</f>
        <v>-0.71191146852606468</v>
      </c>
      <c r="C49" s="368">
        <f t="shared" si="39"/>
        <v>0.16613442786516894</v>
      </c>
      <c r="D49" s="370">
        <f>D29/D8</f>
        <v>-2.2486784095652025E-3</v>
      </c>
      <c r="E49" s="367">
        <v>-0.35386556201138192</v>
      </c>
      <c r="F49" s="368">
        <v>9.3650383235968596E-2</v>
      </c>
      <c r="G49" s="370">
        <v>7.830125686872377E-3</v>
      </c>
      <c r="H49" s="367">
        <v>-0.20288120961107617</v>
      </c>
      <c r="I49" s="368">
        <v>3.6884604835999063E-2</v>
      </c>
      <c r="J49" s="370">
        <v>7.406190807486791E-3</v>
      </c>
      <c r="K49" s="367">
        <f t="shared" si="36"/>
        <v>-0.18659969963889661</v>
      </c>
      <c r="L49" s="368">
        <f t="shared" si="36"/>
        <v>2.2037577840434634E-2</v>
      </c>
      <c r="M49" s="370">
        <f t="shared" si="36"/>
        <v>1.7407956730716432E-3</v>
      </c>
      <c r="N49" s="367">
        <f t="shared" si="36"/>
        <v>-5.432168408234167E-2</v>
      </c>
      <c r="O49" s="368">
        <f t="shared" si="36"/>
        <v>5.1960538865960856E-3</v>
      </c>
      <c r="P49" s="370">
        <f t="shared" si="36"/>
        <v>4.9461636994164049E-4</v>
      </c>
      <c r="Q49" s="367">
        <f t="shared" si="36"/>
        <v>6.4782893983106457E-3</v>
      </c>
      <c r="R49" s="368">
        <f t="shared" si="36"/>
        <v>1.8465621724368709E-2</v>
      </c>
      <c r="S49" s="370">
        <f t="shared" si="36"/>
        <v>1.7570596094526048E-2</v>
      </c>
      <c r="T49" s="401">
        <f t="shared" si="36"/>
        <v>-7.2973748453647042E-3</v>
      </c>
      <c r="U49" s="402">
        <f t="shared" si="37"/>
        <v>2.3228951828617953E-3</v>
      </c>
      <c r="V49" s="403">
        <f t="shared" si="37"/>
        <v>1.6124344968025386E-3</v>
      </c>
      <c r="W49" s="401">
        <f t="shared" si="37"/>
        <v>-0.12115770241123246</v>
      </c>
      <c r="X49" s="402">
        <f t="shared" si="37"/>
        <v>9.0188825650304328E-3</v>
      </c>
      <c r="Y49" s="403">
        <f t="shared" si="37"/>
        <v>-5.0919152787423042E-4</v>
      </c>
      <c r="Z49" s="404">
        <f t="shared" si="37"/>
        <v>-0.13659679591623275</v>
      </c>
      <c r="AA49" s="404">
        <f t="shared" si="37"/>
        <v>-1.1810786506586585E-2</v>
      </c>
      <c r="AB49" s="405">
        <f t="shared" si="37"/>
        <v>-1.9841798863551745E-2</v>
      </c>
      <c r="AC49" s="406">
        <f t="shared" ref="AC49:AH49" si="43">AC29/Z8</f>
        <v>2.6497998006749079E-2</v>
      </c>
      <c r="AD49" s="404">
        <f t="shared" si="43"/>
        <v>-6.0410495641527416E-3</v>
      </c>
      <c r="AE49" s="407">
        <f t="shared" si="43"/>
        <v>-4.1963454665407511E-3</v>
      </c>
      <c r="AF49" s="406">
        <f t="shared" si="43"/>
        <v>-6.5614738191962951E-2</v>
      </c>
      <c r="AG49" s="404">
        <f t="shared" si="43"/>
        <v>-1.0626744993083271E-2</v>
      </c>
      <c r="AH49" s="407">
        <f t="shared" si="43"/>
        <v>-1.3840214156970234E-2</v>
      </c>
      <c r="AJ49"/>
      <c r="AK49"/>
      <c r="AL49"/>
      <c r="AM49"/>
      <c r="AN49"/>
      <c r="AO49"/>
      <c r="AP49"/>
      <c r="AQ49"/>
      <c r="AR49"/>
      <c r="AS49"/>
      <c r="AT49"/>
      <c r="AU49"/>
      <c r="AV49"/>
    </row>
    <row r="50" spans="1:48" s="255" customFormat="1">
      <c r="A50" s="408" t="s">
        <v>893</v>
      </c>
      <c r="B50" s="409">
        <f t="shared" si="39"/>
        <v>3.3398984268549485</v>
      </c>
      <c r="C50" s="410">
        <f t="shared" si="39"/>
        <v>0.45504737730473793</v>
      </c>
      <c r="D50" s="411">
        <f t="shared" si="39"/>
        <v>0.54461743776519078</v>
      </c>
      <c r="E50" s="409">
        <v>-4.5584045584045586E-2</v>
      </c>
      <c r="F50" s="410">
        <v>6.7382047926045963E-2</v>
      </c>
      <c r="G50" s="410">
        <v>6.3874629465998367E-2</v>
      </c>
      <c r="H50" s="409">
        <v>-0.22251784555483453</v>
      </c>
      <c r="I50" s="410">
        <v>3.2238631694224786E-2</v>
      </c>
      <c r="J50" s="411">
        <v>2.5142658831652637E-2</v>
      </c>
      <c r="K50" s="409">
        <f t="shared" si="36"/>
        <v>0.67433853601535765</v>
      </c>
      <c r="L50" s="410">
        <f t="shared" si="36"/>
        <v>2.4311384579913973E-2</v>
      </c>
      <c r="M50" s="411">
        <f t="shared" si="36"/>
        <v>3.8043085375551219E-2</v>
      </c>
      <c r="N50" s="409">
        <f t="shared" si="36"/>
        <v>0.38561333981381091</v>
      </c>
      <c r="O50" s="410">
        <f t="shared" si="36"/>
        <v>3.4053201422971885E-2</v>
      </c>
      <c r="P50" s="411">
        <f t="shared" si="36"/>
        <v>4.6032195614537585E-2</v>
      </c>
      <c r="Q50" s="409">
        <f t="shared" si="36"/>
        <v>0.31423868756914275</v>
      </c>
      <c r="R50" s="410">
        <f t="shared" si="36"/>
        <v>1.7172901566916199E-2</v>
      </c>
      <c r="S50" s="411">
        <f t="shared" si="36"/>
        <v>3.0581098103818465E-2</v>
      </c>
      <c r="T50" s="412">
        <f t="shared" si="36"/>
        <v>0.19763757433907514</v>
      </c>
      <c r="U50" s="413">
        <f t="shared" si="37"/>
        <v>5.0365533709309268E-2</v>
      </c>
      <c r="V50" s="414">
        <f t="shared" si="37"/>
        <v>5.8842298071809823E-2</v>
      </c>
      <c r="W50" s="412">
        <f t="shared" si="37"/>
        <v>0.22413142857142856</v>
      </c>
      <c r="X50" s="413">
        <f t="shared" si="37"/>
        <v>5.1421988595440567E-2</v>
      </c>
      <c r="Y50" s="414">
        <f t="shared" si="37"/>
        <v>6.2665967269710535E-2</v>
      </c>
      <c r="Z50" s="413">
        <f t="shared" si="37"/>
        <v>7.3703570578322594E-2</v>
      </c>
      <c r="AA50" s="413">
        <f t="shared" si="37"/>
        <v>1.6347400231998804E-2</v>
      </c>
      <c r="AB50" s="635">
        <f t="shared" si="37"/>
        <v>2.0648854988555836E-2</v>
      </c>
      <c r="AC50" s="412">
        <f>AC30/Z9</f>
        <v>0.12797593169052049</v>
      </c>
      <c r="AD50" s="413">
        <f t="shared" si="40"/>
        <v>4.3061327919465237E-2</v>
      </c>
      <c r="AE50" s="414">
        <f t="shared" si="41"/>
        <v>4.9760569597741146E-2</v>
      </c>
      <c r="AF50" s="412">
        <f>AF30/AC9</f>
        <v>8.0324380993493885E-2</v>
      </c>
      <c r="AG50" s="413">
        <f>AG30/AD9</f>
        <v>4.6978888203440948E-2</v>
      </c>
      <c r="AH50" s="414">
        <f t="shared" ref="AH50:AH61" si="44">AH30/AE9</f>
        <v>4.9805654957170903E-2</v>
      </c>
      <c r="AJ50"/>
      <c r="AK50"/>
      <c r="AL50"/>
      <c r="AM50"/>
      <c r="AN50"/>
      <c r="AO50"/>
      <c r="AP50"/>
      <c r="AQ50"/>
      <c r="AR50"/>
      <c r="AS50"/>
      <c r="AT50"/>
      <c r="AU50"/>
      <c r="AV50"/>
    </row>
    <row r="51" spans="1:48" s="255" customFormat="1" ht="14.85" customHeight="1">
      <c r="A51" s="336" t="s">
        <v>266</v>
      </c>
      <c r="B51" s="363"/>
      <c r="C51" s="364">
        <f t="shared" ref="C51:D53" si="45">C31/C10</f>
        <v>0.93614169131077962</v>
      </c>
      <c r="D51" s="366">
        <f t="shared" si="45"/>
        <v>0.93614169131077962</v>
      </c>
      <c r="E51" s="363"/>
      <c r="F51" s="364">
        <v>0.42436993385384325</v>
      </c>
      <c r="G51" s="364">
        <v>0.42436993385384325</v>
      </c>
      <c r="H51" s="363" t="str">
        <f>IF(H31&lt;&gt;0,H31/E10," ")</f>
        <v xml:space="preserve"> </v>
      </c>
      <c r="I51" s="364">
        <v>6.6557280083159948E-2</v>
      </c>
      <c r="J51" s="366">
        <f>IF(J31&lt;&gt;0,J31/G10," ")</f>
        <v>6.6557280083159948E-2</v>
      </c>
      <c r="K51" s="363"/>
      <c r="L51" s="364">
        <f t="shared" ref="L51:M53" si="46">L31/I10</f>
        <v>1.5217497978875389E-2</v>
      </c>
      <c r="M51" s="366">
        <f t="shared" si="46"/>
        <v>1.5217497978875389E-2</v>
      </c>
      <c r="N51" s="363"/>
      <c r="O51" s="364">
        <f t="shared" ref="O51:P53" si="47">O31/L10</f>
        <v>2.2562698844580235E-2</v>
      </c>
      <c r="P51" s="366">
        <f t="shared" si="47"/>
        <v>2.2562698844580235E-2</v>
      </c>
      <c r="Q51" s="363"/>
      <c r="R51" s="364">
        <f t="shared" ref="R51:S53" si="48">R31/O10</f>
        <v>-3.4787566977338091E-2</v>
      </c>
      <c r="S51" s="366">
        <f t="shared" si="48"/>
        <v>-3.4787566977338091E-2</v>
      </c>
      <c r="T51" s="396"/>
      <c r="U51" s="390">
        <f t="shared" ref="U51:V53" si="49">U31/R10</f>
        <v>-2.9175348627493557E-2</v>
      </c>
      <c r="V51" s="391">
        <f t="shared" si="49"/>
        <v>-2.9175348627493557E-2</v>
      </c>
      <c r="W51" s="396"/>
      <c r="X51" s="390">
        <f t="shared" ref="X51:Y53" si="50">X31/U10</f>
        <v>9.226576697358975E-2</v>
      </c>
      <c r="Y51" s="391">
        <f t="shared" si="50"/>
        <v>9.226576697358975E-2</v>
      </c>
      <c r="Z51" s="390"/>
      <c r="AA51" s="390">
        <f t="shared" ref="AA51:AB55" si="51">AA31/X10</f>
        <v>7.2396679851301438E-2</v>
      </c>
      <c r="AB51" s="415">
        <f t="shared" si="51"/>
        <v>7.2396679851301438E-2</v>
      </c>
      <c r="AC51" s="396"/>
      <c r="AD51" s="390">
        <f t="shared" si="40"/>
        <v>0.10666155778742946</v>
      </c>
      <c r="AE51" s="391">
        <f t="shared" si="41"/>
        <v>0.10666155778742946</v>
      </c>
      <c r="AF51" s="396"/>
      <c r="AG51" s="390">
        <f>AG31/AD10</f>
        <v>1.0691942167631589E-2</v>
      </c>
      <c r="AH51" s="391">
        <f t="shared" si="44"/>
        <v>1.0691942167631589E-2</v>
      </c>
      <c r="AJ51"/>
      <c r="AK51"/>
      <c r="AL51"/>
      <c r="AM51"/>
      <c r="AN51"/>
      <c r="AO51"/>
      <c r="AP51"/>
      <c r="AQ51"/>
      <c r="AR51"/>
      <c r="AS51"/>
      <c r="AT51"/>
      <c r="AU51"/>
      <c r="AV51"/>
    </row>
    <row r="52" spans="1:48" s="255" customFormat="1">
      <c r="A52" s="340" t="s">
        <v>894</v>
      </c>
      <c r="B52" s="367">
        <f>B32/B11</f>
        <v>3.3398984268549485</v>
      </c>
      <c r="C52" s="368">
        <f t="shared" si="45"/>
        <v>0.82616186400471014</v>
      </c>
      <c r="D52" s="370">
        <f t="shared" si="45"/>
        <v>0.84444161451470212</v>
      </c>
      <c r="E52" s="367">
        <v>-4.5584045584045586E-2</v>
      </c>
      <c r="F52" s="368">
        <v>0.34276126606941187</v>
      </c>
      <c r="G52" s="368">
        <v>0.33993724086579186</v>
      </c>
      <c r="H52" s="367">
        <v>-0.22251784555483453</v>
      </c>
      <c r="I52" s="368">
        <v>6.0320878489312203E-2</v>
      </c>
      <c r="J52" s="370">
        <v>5.8855861691867795E-2</v>
      </c>
      <c r="K52" s="367">
        <f>K32/H11</f>
        <v>0.67433853601535765</v>
      </c>
      <c r="L52" s="368">
        <f t="shared" si="46"/>
        <v>1.6826276385831472E-2</v>
      </c>
      <c r="M52" s="370">
        <f t="shared" si="46"/>
        <v>1.9326973966827799E-2</v>
      </c>
      <c r="N52" s="367">
        <f>N32/K11</f>
        <v>0.38561333981381091</v>
      </c>
      <c r="O52" s="368">
        <f t="shared" si="47"/>
        <v>2.4610420663577569E-2</v>
      </c>
      <c r="P52" s="370">
        <f t="shared" si="47"/>
        <v>2.6865686748132337E-2</v>
      </c>
      <c r="Q52" s="367">
        <f>Q32/N11</f>
        <v>0.31423868756914275</v>
      </c>
      <c r="R52" s="368">
        <f t="shared" si="48"/>
        <v>-2.5442356075996059E-2</v>
      </c>
      <c r="S52" s="370">
        <f t="shared" si="48"/>
        <v>-2.25789245629139E-2</v>
      </c>
      <c r="T52" s="401">
        <f>T32/Q11</f>
        <v>0.19763757433907514</v>
      </c>
      <c r="U52" s="402">
        <f t="shared" si="49"/>
        <v>-1.4244183377972923E-2</v>
      </c>
      <c r="V52" s="403">
        <f t="shared" si="49"/>
        <v>-1.1842578237779925E-2</v>
      </c>
      <c r="W52" s="401">
        <f>W32/T11</f>
        <v>0.22413142857142856</v>
      </c>
      <c r="X52" s="402">
        <f t="shared" si="50"/>
        <v>8.4096175818508076E-2</v>
      </c>
      <c r="Y52" s="403">
        <f t="shared" si="50"/>
        <v>8.6019908367032702E-2</v>
      </c>
      <c r="Z52" s="402">
        <f>Z32/W11</f>
        <v>7.3703570578322594E-2</v>
      </c>
      <c r="AA52" s="402">
        <f t="shared" si="51"/>
        <v>6.1523572149441888E-2</v>
      </c>
      <c r="AB52" s="416">
        <f t="shared" si="51"/>
        <v>6.1712173503926118E-2</v>
      </c>
      <c r="AC52" s="401">
        <f>AC32/Z11</f>
        <v>0.12797593169052049</v>
      </c>
      <c r="AD52" s="402">
        <f t="shared" si="40"/>
        <v>9.4848702651798095E-2</v>
      </c>
      <c r="AE52" s="403">
        <f t="shared" si="41"/>
        <v>9.5367455251167785E-2</v>
      </c>
      <c r="AF52" s="401">
        <f>AF32/AC11</f>
        <v>8.0324380993493885E-2</v>
      </c>
      <c r="AG52" s="402">
        <f>AG32/AD11</f>
        <v>1.7112937401901656E-2</v>
      </c>
      <c r="AH52" s="403">
        <f t="shared" si="44"/>
        <v>1.8132258195639739E-2</v>
      </c>
      <c r="AJ52"/>
      <c r="AK52"/>
      <c r="AL52"/>
      <c r="AM52"/>
      <c r="AN52"/>
      <c r="AO52"/>
      <c r="AP52"/>
      <c r="AQ52"/>
      <c r="AR52"/>
      <c r="AS52"/>
      <c r="AT52"/>
      <c r="AU52"/>
      <c r="AV52"/>
    </row>
    <row r="53" spans="1:48" s="255" customFormat="1">
      <c r="A53" s="417" t="s">
        <v>48</v>
      </c>
      <c r="B53" s="373">
        <f>B33/B12</f>
        <v>-0.61607101981289869</v>
      </c>
      <c r="C53" s="374">
        <f t="shared" si="45"/>
        <v>0.45634337822446713</v>
      </c>
      <c r="D53" s="375">
        <f t="shared" si="45"/>
        <v>0.32781766520525507</v>
      </c>
      <c r="E53" s="373">
        <v>-0.34657355186597683</v>
      </c>
      <c r="F53" s="374">
        <v>0.20318250852611705</v>
      </c>
      <c r="G53" s="374">
        <v>0.13729586081060871</v>
      </c>
      <c r="H53" s="373">
        <v>-0.20355964399076065</v>
      </c>
      <c r="I53" s="374">
        <v>4.8384785666089572E-2</v>
      </c>
      <c r="J53" s="375">
        <v>3.1036546648682519E-2</v>
      </c>
      <c r="K53" s="373">
        <f>K33/H12</f>
        <v>-0.1575628211786862</v>
      </c>
      <c r="L53" s="374">
        <f t="shared" si="46"/>
        <v>1.9451277789107015E-2</v>
      </c>
      <c r="M53" s="375">
        <f t="shared" si="46"/>
        <v>1.0035901247537282E-2</v>
      </c>
      <c r="N53" s="373">
        <f>N33/K12</f>
        <v>-2.4831857623442945E-2</v>
      </c>
      <c r="O53" s="374">
        <f t="shared" si="47"/>
        <v>1.4806338025437918E-2</v>
      </c>
      <c r="P53" s="375">
        <f t="shared" si="47"/>
        <v>1.304782971330116E-2</v>
      </c>
      <c r="Q53" s="373">
        <f>Q33/N12</f>
        <v>3.5791201429592079E-2</v>
      </c>
      <c r="R53" s="374">
        <f t="shared" si="48"/>
        <v>-3.4791987169296317E-3</v>
      </c>
      <c r="S53" s="375">
        <f t="shared" si="48"/>
        <v>-1.8021509621629879E-3</v>
      </c>
      <c r="T53" s="418">
        <f>T33/Q12</f>
        <v>1.7469105272821406E-2</v>
      </c>
      <c r="U53" s="419">
        <f t="shared" si="49"/>
        <v>-5.7746930907201901E-3</v>
      </c>
      <c r="V53" s="420">
        <f t="shared" si="49"/>
        <v>-4.7446798911516342E-3</v>
      </c>
      <c r="W53" s="418">
        <f>W33/T12</f>
        <v>-7.2040304724002385E-2</v>
      </c>
      <c r="X53" s="419">
        <f t="shared" si="50"/>
        <v>4.5402250724370638E-2</v>
      </c>
      <c r="Y53" s="420">
        <f t="shared" si="50"/>
        <v>4.0081806353455429E-2</v>
      </c>
      <c r="Z53" s="419">
        <f>Z33/W12</f>
        <v>-9.7133677060832063E-2</v>
      </c>
      <c r="AA53" s="419">
        <f t="shared" si="51"/>
        <v>2.5043344406034972E-2</v>
      </c>
      <c r="AB53" s="421">
        <f t="shared" si="51"/>
        <v>2.0105088844145923E-2</v>
      </c>
      <c r="AC53" s="418">
        <f>AC33/Z12</f>
        <v>4.9143603366210216E-2</v>
      </c>
      <c r="AD53" s="419">
        <f t="shared" si="40"/>
        <v>4.6465459375888182E-2</v>
      </c>
      <c r="AE53" s="420">
        <f t="shared" si="41"/>
        <v>4.6561266210437775E-2</v>
      </c>
      <c r="AF53" s="418">
        <f>AF33/AC12</f>
        <v>-3.0600157023471217E-2</v>
      </c>
      <c r="AG53" s="419">
        <f>AG33/AD12</f>
        <v>4.4774221407732013E-3</v>
      </c>
      <c r="AH53" s="420">
        <f t="shared" si="44"/>
        <v>3.2194747996894309E-3</v>
      </c>
      <c r="AJ53"/>
      <c r="AK53"/>
      <c r="AL53"/>
      <c r="AM53"/>
      <c r="AN53"/>
      <c r="AO53"/>
      <c r="AP53"/>
      <c r="AQ53"/>
      <c r="AR53"/>
      <c r="AS53"/>
      <c r="AT53"/>
      <c r="AU53"/>
      <c r="AV53"/>
    </row>
    <row r="54" spans="1:48" s="255" customFormat="1">
      <c r="A54" s="325" t="s">
        <v>49</v>
      </c>
      <c r="B54" s="422">
        <f>B34/B13</f>
        <v>-0.90940188469468164</v>
      </c>
      <c r="C54" s="364"/>
      <c r="D54" s="423">
        <f t="shared" ref="D54:D61" si="52">D34/D13</f>
        <v>-0.90940188469468164</v>
      </c>
      <c r="E54" s="363">
        <f t="shared" ref="E54:J58" si="53">IF(E34&lt;&gt;0,E34/B13," ")</f>
        <v>-3.9313047138955753E-2</v>
      </c>
      <c r="F54" s="364" t="str">
        <f t="shared" si="53"/>
        <v xml:space="preserve"> </v>
      </c>
      <c r="G54" s="366">
        <f t="shared" si="53"/>
        <v>-3.9313047138955753E-2</v>
      </c>
      <c r="H54" s="363">
        <f t="shared" si="53"/>
        <v>-0.10500117978853694</v>
      </c>
      <c r="I54" s="364" t="str">
        <f t="shared" si="53"/>
        <v xml:space="preserve"> </v>
      </c>
      <c r="J54" s="366">
        <f t="shared" si="53"/>
        <v>-0.10500117978853694</v>
      </c>
      <c r="K54" s="363">
        <f>K34/H13</f>
        <v>0.19470585281341804</v>
      </c>
      <c r="L54" s="364"/>
      <c r="M54" s="366">
        <f t="shared" ref="M54:M61" si="54">M34/J13</f>
        <v>0.19470585281341804</v>
      </c>
      <c r="N54" s="363">
        <f>N34/K13</f>
        <v>-5.8035099739289706E-2</v>
      </c>
      <c r="O54" s="364"/>
      <c r="P54" s="366">
        <f t="shared" ref="P54:P61" si="55">P34/M13</f>
        <v>-5.8035099739289706E-2</v>
      </c>
      <c r="Q54" s="363">
        <f>Q34/N13</f>
        <v>-8.3794900284804935E-2</v>
      </c>
      <c r="R54" s="364"/>
      <c r="S54" s="366">
        <f t="shared" ref="S54:S61" si="56">S34/P13</f>
        <v>-8.3794900284804935E-2</v>
      </c>
      <c r="T54" s="396">
        <f>T34/Q13</f>
        <v>-0.72370261868842756</v>
      </c>
      <c r="U54" s="390"/>
      <c r="V54" s="391">
        <f t="shared" ref="V54:V61" si="57">V34/S13</f>
        <v>-0.72370261868842756</v>
      </c>
      <c r="W54" s="396">
        <f>W34/T13</f>
        <v>-0.3857218402961396</v>
      </c>
      <c r="X54" s="390"/>
      <c r="Y54" s="391">
        <f t="shared" ref="Y54:Y61" si="58">Y34/V13</f>
        <v>-0.3857218402961396</v>
      </c>
      <c r="Z54" s="396">
        <f>Z34/W13</f>
        <v>-0.45359848484848486</v>
      </c>
      <c r="AA54" s="390"/>
      <c r="AB54" s="415">
        <f t="shared" si="51"/>
        <v>-0.45359848484848486</v>
      </c>
      <c r="AC54" s="396">
        <f>AC34/Z13</f>
        <v>0.30444829578278454</v>
      </c>
      <c r="AD54" s="390"/>
      <c r="AE54" s="391">
        <f t="shared" ref="AE54:AE61" si="59">AE34/AB13</f>
        <v>0.30444829578278454</v>
      </c>
      <c r="AF54" s="396">
        <f>AF34/AC13</f>
        <v>-0.15521579837346003</v>
      </c>
      <c r="AG54" s="390"/>
      <c r="AH54" s="391">
        <f t="shared" si="44"/>
        <v>-0.15521579837346003</v>
      </c>
      <c r="AJ54"/>
      <c r="AK54"/>
      <c r="AL54"/>
      <c r="AM54"/>
      <c r="AN54"/>
      <c r="AO54"/>
      <c r="AP54"/>
      <c r="AQ54"/>
      <c r="AR54"/>
      <c r="AS54"/>
      <c r="AT54"/>
      <c r="AU54"/>
      <c r="AV54"/>
    </row>
    <row r="55" spans="1:48" s="255" customFormat="1">
      <c r="A55" s="325" t="s">
        <v>50</v>
      </c>
      <c r="B55" s="363">
        <f>B35/B14</f>
        <v>-0.99191993480291796</v>
      </c>
      <c r="C55" s="364"/>
      <c r="D55" s="366">
        <f t="shared" si="52"/>
        <v>-0.99191993480291796</v>
      </c>
      <c r="E55" s="363">
        <f t="shared" si="53"/>
        <v>-0.86828400485002688</v>
      </c>
      <c r="F55" s="364" t="str">
        <f t="shared" si="53"/>
        <v xml:space="preserve"> </v>
      </c>
      <c r="G55" s="366">
        <f t="shared" si="53"/>
        <v>-0.86828400485002688</v>
      </c>
      <c r="H55" s="363">
        <f t="shared" si="53"/>
        <v>-0.94672904248094769</v>
      </c>
      <c r="I55" s="364" t="str">
        <f t="shared" si="53"/>
        <v xml:space="preserve"> </v>
      </c>
      <c r="J55" s="366">
        <f t="shared" si="53"/>
        <v>-0.94672904248094769</v>
      </c>
      <c r="K55" s="363">
        <f>K35/H14</f>
        <v>-9.6317280453257784E-2</v>
      </c>
      <c r="L55" s="364"/>
      <c r="M55" s="366">
        <f t="shared" si="54"/>
        <v>-9.6317280453257784E-2</v>
      </c>
      <c r="N55" s="363">
        <f>N35/K14</f>
        <v>0.86520376175548586</v>
      </c>
      <c r="O55" s="364"/>
      <c r="P55" s="366">
        <f t="shared" si="55"/>
        <v>0.86520376175548586</v>
      </c>
      <c r="Q55" s="363">
        <f>Q35/N14</f>
        <v>1.4361344537815126</v>
      </c>
      <c r="R55" s="364"/>
      <c r="S55" s="366">
        <f t="shared" si="56"/>
        <v>1.4361344537815126</v>
      </c>
      <c r="T55" s="396">
        <f>T35/Q14</f>
        <v>-0.77095550189720596</v>
      </c>
      <c r="U55" s="390"/>
      <c r="V55" s="391">
        <f t="shared" si="57"/>
        <v>-0.77095550189720596</v>
      </c>
      <c r="W55" s="396">
        <f>W35/T14</f>
        <v>0.96084337349397586</v>
      </c>
      <c r="X55" s="390"/>
      <c r="Y55" s="391">
        <f t="shared" si="58"/>
        <v>0.96084337349397586</v>
      </c>
      <c r="Z55" s="396">
        <f>Z35/W14</f>
        <v>-0.2695852534562212</v>
      </c>
      <c r="AA55" s="390"/>
      <c r="AB55" s="415">
        <f t="shared" si="51"/>
        <v>-0.2695852534562212</v>
      </c>
      <c r="AC55" s="396">
        <f>AC35/Z14</f>
        <v>-0.19137749737118823</v>
      </c>
      <c r="AD55" s="390"/>
      <c r="AE55" s="391">
        <f t="shared" si="59"/>
        <v>-0.19137749737118823</v>
      </c>
      <c r="AF55" s="396">
        <f>AF35/AC14</f>
        <v>5.7217165149544863E-2</v>
      </c>
      <c r="AG55" s="390"/>
      <c r="AH55" s="391">
        <f t="shared" si="44"/>
        <v>5.7217165149544863E-2</v>
      </c>
      <c r="AJ55"/>
      <c r="AK55"/>
      <c r="AL55"/>
      <c r="AM55"/>
      <c r="AN55"/>
      <c r="AO55"/>
      <c r="AP55"/>
      <c r="AQ55"/>
      <c r="AR55"/>
      <c r="AS55"/>
      <c r="AT55"/>
      <c r="AU55"/>
      <c r="AV55"/>
    </row>
    <row r="56" spans="1:48" s="255" customFormat="1">
      <c r="A56" s="325" t="s">
        <v>51</v>
      </c>
      <c r="B56" s="363"/>
      <c r="C56" s="364">
        <f t="shared" ref="C56:C61" si="60">C36/C15</f>
        <v>7.0609538732739203</v>
      </c>
      <c r="D56" s="366">
        <f t="shared" si="52"/>
        <v>7.0609538732739203</v>
      </c>
      <c r="E56" s="363" t="str">
        <f t="shared" si="53"/>
        <v xml:space="preserve"> </v>
      </c>
      <c r="F56" s="364">
        <f t="shared" si="53"/>
        <v>0.80338523814187313</v>
      </c>
      <c r="G56" s="366">
        <f t="shared" si="53"/>
        <v>0.80338523814187313</v>
      </c>
      <c r="H56" s="363" t="str">
        <f t="shared" si="53"/>
        <v xml:space="preserve"> </v>
      </c>
      <c r="I56" s="364">
        <f t="shared" si="53"/>
        <v>-0.13913230792623876</v>
      </c>
      <c r="J56" s="366">
        <f t="shared" si="53"/>
        <v>-0.13913230792623876</v>
      </c>
      <c r="K56" s="363"/>
      <c r="L56" s="364">
        <f t="shared" ref="L56:L61" si="61">L36/I15</f>
        <v>0.72555670038059594</v>
      </c>
      <c r="M56" s="366">
        <f t="shared" si="54"/>
        <v>0.72555670038059594</v>
      </c>
      <c r="N56" s="363"/>
      <c r="O56" s="364">
        <f t="shared" ref="O56:O61" si="62">O36/L15</f>
        <v>-8.6055350629948221E-2</v>
      </c>
      <c r="P56" s="366">
        <f t="shared" si="55"/>
        <v>-8.6055350629948221E-2</v>
      </c>
      <c r="Q56" s="363"/>
      <c r="R56" s="364">
        <f t="shared" ref="R56:R61" si="63">R36/O15</f>
        <v>0.5371918016437246</v>
      </c>
      <c r="S56" s="366">
        <f t="shared" si="56"/>
        <v>0.5371918016437246</v>
      </c>
      <c r="T56" s="396"/>
      <c r="U56" s="390">
        <f t="shared" ref="U56:U61" si="64">U36/R15</f>
        <v>0.11622517130713853</v>
      </c>
      <c r="V56" s="391">
        <f t="shared" si="57"/>
        <v>0.11622517130713853</v>
      </c>
      <c r="W56" s="396"/>
      <c r="X56" s="390">
        <f t="shared" ref="X56:X61" si="65">X36/U15</f>
        <v>3.5286456714450895E-2</v>
      </c>
      <c r="Y56" s="391">
        <f t="shared" si="58"/>
        <v>3.5286456714450895E-2</v>
      </c>
      <c r="Z56" s="390"/>
      <c r="AA56" s="390">
        <f t="shared" ref="AA56:AB61" si="66">AA36/X15</f>
        <v>0.46717645946201547</v>
      </c>
      <c r="AB56" s="415">
        <f t="shared" si="66"/>
        <v>0.46717645946201547</v>
      </c>
      <c r="AC56" s="396"/>
      <c r="AD56" s="390">
        <f t="shared" ref="AD56:AD61" si="67">AD36/AA15</f>
        <v>0.16783409251824294</v>
      </c>
      <c r="AE56" s="391">
        <f t="shared" si="59"/>
        <v>0.16783409251824294</v>
      </c>
      <c r="AF56" s="396"/>
      <c r="AG56" s="390">
        <f t="shared" ref="AG56:AG61" si="68">AG36/AD15</f>
        <v>8.1704119243139334E-2</v>
      </c>
      <c r="AH56" s="391">
        <f t="shared" si="44"/>
        <v>8.1704119243139334E-2</v>
      </c>
      <c r="AJ56"/>
      <c r="AK56"/>
      <c r="AL56"/>
      <c r="AM56"/>
      <c r="AN56"/>
      <c r="AO56"/>
      <c r="AP56"/>
      <c r="AQ56"/>
      <c r="AR56"/>
      <c r="AS56"/>
      <c r="AT56"/>
      <c r="AU56"/>
      <c r="AV56"/>
    </row>
    <row r="57" spans="1:48" s="255" customFormat="1">
      <c r="A57" s="325" t="s">
        <v>52</v>
      </c>
      <c r="B57" s="363"/>
      <c r="C57" s="364">
        <f t="shared" si="60"/>
        <v>2.9351880672684456</v>
      </c>
      <c r="D57" s="366">
        <f t="shared" si="52"/>
        <v>2.9351880672684456</v>
      </c>
      <c r="E57" s="363" t="str">
        <f t="shared" si="53"/>
        <v xml:space="preserve"> </v>
      </c>
      <c r="F57" s="364">
        <f t="shared" si="53"/>
        <v>1.0301550963841251</v>
      </c>
      <c r="G57" s="366">
        <f t="shared" si="53"/>
        <v>1.0301550963841251</v>
      </c>
      <c r="H57" s="363" t="str">
        <f t="shared" si="53"/>
        <v xml:space="preserve"> </v>
      </c>
      <c r="I57" s="364">
        <f t="shared" si="53"/>
        <v>0.37674032896572707</v>
      </c>
      <c r="J57" s="366">
        <f t="shared" si="53"/>
        <v>0.37674032896572707</v>
      </c>
      <c r="K57" s="363"/>
      <c r="L57" s="364">
        <f t="shared" si="61"/>
        <v>3.297064771532681E-2</v>
      </c>
      <c r="M57" s="366">
        <f t="shared" si="54"/>
        <v>3.297064771532681E-2</v>
      </c>
      <c r="N57" s="363"/>
      <c r="O57" s="364">
        <f t="shared" si="62"/>
        <v>6.5728373533160592E-2</v>
      </c>
      <c r="P57" s="366">
        <f t="shared" si="55"/>
        <v>6.5728373533160592E-2</v>
      </c>
      <c r="Q57" s="363"/>
      <c r="R57" s="364">
        <f t="shared" si="63"/>
        <v>3.4562066374833139E-2</v>
      </c>
      <c r="S57" s="366">
        <f t="shared" si="56"/>
        <v>3.4562066374833139E-2</v>
      </c>
      <c r="T57" s="396"/>
      <c r="U57" s="390">
        <f t="shared" si="64"/>
        <v>2.0697563700183448E-3</v>
      </c>
      <c r="V57" s="391">
        <f t="shared" si="57"/>
        <v>2.0697563700183448E-3</v>
      </c>
      <c r="W57" s="396"/>
      <c r="X57" s="390">
        <f t="shared" si="65"/>
        <v>6.2472908430495071E-2</v>
      </c>
      <c r="Y57" s="391">
        <f t="shared" si="58"/>
        <v>6.2472908430495071E-2</v>
      </c>
      <c r="Z57" s="390"/>
      <c r="AA57" s="390">
        <f t="shared" si="66"/>
        <v>4.351925982292168E-2</v>
      </c>
      <c r="AB57" s="415">
        <f t="shared" si="66"/>
        <v>4.351925982292168E-2</v>
      </c>
      <c r="AC57" s="396"/>
      <c r="AD57" s="390">
        <f t="shared" si="67"/>
        <v>6.592208701916398E-2</v>
      </c>
      <c r="AE57" s="391">
        <f t="shared" si="59"/>
        <v>6.592208701916398E-2</v>
      </c>
      <c r="AF57" s="396"/>
      <c r="AG57" s="390">
        <f t="shared" si="68"/>
        <v>4.3882051782765399E-2</v>
      </c>
      <c r="AH57" s="391">
        <f t="shared" si="44"/>
        <v>4.3882051782765399E-2</v>
      </c>
      <c r="AJ57"/>
      <c r="AK57"/>
      <c r="AL57"/>
      <c r="AM57"/>
      <c r="AN57"/>
      <c r="AO57"/>
      <c r="AP57"/>
      <c r="AQ57"/>
      <c r="AR57"/>
      <c r="AS57"/>
      <c r="AT57"/>
      <c r="AU57"/>
      <c r="AV57"/>
    </row>
    <row r="58" spans="1:48" s="255" customFormat="1">
      <c r="A58" s="345" t="s">
        <v>53</v>
      </c>
      <c r="B58" s="367">
        <f>B38/B17</f>
        <v>-0.91748618343414201</v>
      </c>
      <c r="C58" s="368">
        <f t="shared" si="60"/>
        <v>3.7473923071534747</v>
      </c>
      <c r="D58" s="370">
        <f t="shared" si="52"/>
        <v>1.8926571476022773</v>
      </c>
      <c r="E58" s="367">
        <f t="shared" si="53"/>
        <v>-0.12052738581616081</v>
      </c>
      <c r="F58" s="368">
        <f t="shared" si="53"/>
        <v>0.98551285322180449</v>
      </c>
      <c r="G58" s="370">
        <f t="shared" si="53"/>
        <v>0.54575612143097996</v>
      </c>
      <c r="H58" s="367">
        <f t="shared" si="53"/>
        <v>-0.11735158755727972</v>
      </c>
      <c r="I58" s="368">
        <f t="shared" si="53"/>
        <v>0.28450039568292934</v>
      </c>
      <c r="J58" s="370">
        <f t="shared" si="53"/>
        <v>0.1935951320839964</v>
      </c>
      <c r="K58" s="367">
        <f>K38/H17</f>
        <v>0.19444813771408073</v>
      </c>
      <c r="L58" s="368">
        <f t="shared" si="61"/>
        <v>0.11596573691486085</v>
      </c>
      <c r="M58" s="370">
        <f t="shared" si="54"/>
        <v>0.12909456313189385</v>
      </c>
      <c r="N58" s="367">
        <f>N38/K17</f>
        <v>-5.7416549315372024E-2</v>
      </c>
      <c r="O58" s="368">
        <f t="shared" si="62"/>
        <v>3.7604040456953862E-2</v>
      </c>
      <c r="P58" s="370">
        <f t="shared" si="55"/>
        <v>2.0788597074004728E-2</v>
      </c>
      <c r="Q58" s="367">
        <f>Q38/N17</f>
        <v>-8.1779826714334897E-2</v>
      </c>
      <c r="R58" s="368">
        <f t="shared" si="63"/>
        <v>0.11659598284960852</v>
      </c>
      <c r="S58" s="370">
        <f t="shared" si="56"/>
        <v>8.4179692477980822E-2</v>
      </c>
      <c r="T58" s="401">
        <f>T38/Q17</f>
        <v>-0.72386882604454328</v>
      </c>
      <c r="U58" s="402">
        <f t="shared" si="64"/>
        <v>2.7718954011443059E-2</v>
      </c>
      <c r="V58" s="403">
        <f t="shared" si="57"/>
        <v>-7.6296980152582544E-2</v>
      </c>
      <c r="W58" s="401">
        <f>W38/T17</f>
        <v>-0.38179309617547807</v>
      </c>
      <c r="X58" s="402">
        <f t="shared" si="65"/>
        <v>5.5838423051950019E-2</v>
      </c>
      <c r="Y58" s="403">
        <f t="shared" si="58"/>
        <v>3.7732868444780548E-2</v>
      </c>
      <c r="Z58" s="402">
        <f>Z38/W17</f>
        <v>-0.45189560322401806</v>
      </c>
      <c r="AA58" s="402">
        <f t="shared" si="66"/>
        <v>0.14489461160203621</v>
      </c>
      <c r="AB58" s="416">
        <f t="shared" si="66"/>
        <v>0.1301859481438907</v>
      </c>
      <c r="AC58" s="401">
        <f>AC38/Z17</f>
        <v>0.29833365752447644</v>
      </c>
      <c r="AD58" s="402">
        <f t="shared" si="67"/>
        <v>9.7172802859858104E-2</v>
      </c>
      <c r="AE58" s="403">
        <f t="shared" si="59"/>
        <v>9.957721201104143E-2</v>
      </c>
      <c r="AF58" s="401">
        <f>AF38/AC17</f>
        <v>-0.15358416316257328</v>
      </c>
      <c r="AG58" s="402">
        <f t="shared" si="68"/>
        <v>5.6226907051139988E-2</v>
      </c>
      <c r="AH58" s="403">
        <f t="shared" si="44"/>
        <v>5.3265801529967204E-2</v>
      </c>
      <c r="AJ58"/>
      <c r="AK58"/>
      <c r="AL58"/>
      <c r="AM58"/>
      <c r="AN58"/>
      <c r="AO58"/>
      <c r="AP58"/>
      <c r="AQ58"/>
      <c r="AR58"/>
      <c r="AS58"/>
      <c r="AT58"/>
      <c r="AU58"/>
      <c r="AV58"/>
    </row>
    <row r="59" spans="1:48" s="255" customFormat="1">
      <c r="A59" s="347" t="s">
        <v>54</v>
      </c>
      <c r="B59" s="376">
        <f>B39/B18</f>
        <v>-0.69845779858046253</v>
      </c>
      <c r="C59" s="377">
        <f t="shared" si="60"/>
        <v>0.69334366963475125</v>
      </c>
      <c r="D59" s="379">
        <f t="shared" si="52"/>
        <v>0.48717375253731382</v>
      </c>
      <c r="E59" s="376">
        <v>-0.28478762427739668</v>
      </c>
      <c r="F59" s="377">
        <v>0.25952093547631255</v>
      </c>
      <c r="G59" s="379">
        <v>0.17889158337212632</v>
      </c>
      <c r="H59" s="376">
        <v>-0.1745843681182308</v>
      </c>
      <c r="I59" s="377">
        <v>7.5189214230368104E-2</v>
      </c>
      <c r="J59" s="379">
        <v>5.2742350901409239E-2</v>
      </c>
      <c r="K59" s="376">
        <f>K39/H18</f>
        <v>-3.1045215365361936E-2</v>
      </c>
      <c r="L59" s="377">
        <f t="shared" si="61"/>
        <v>3.254079346484387E-2</v>
      </c>
      <c r="M59" s="379">
        <f t="shared" si="54"/>
        <v>2.8060346711637121E-2</v>
      </c>
      <c r="N59" s="376">
        <f>N39/K18</f>
        <v>-3.9268698937338323E-2</v>
      </c>
      <c r="O59" s="377">
        <f t="shared" si="62"/>
        <v>1.8148026179699975E-2</v>
      </c>
      <c r="P59" s="379">
        <f t="shared" si="55"/>
        <v>1.4334883327148395E-2</v>
      </c>
      <c r="Q59" s="376">
        <f>Q39/N18</f>
        <v>-1.5315370723984815E-2</v>
      </c>
      <c r="R59" s="377">
        <f t="shared" si="63"/>
        <v>1.4457760514812493E-2</v>
      </c>
      <c r="S59" s="379">
        <f t="shared" si="56"/>
        <v>1.258496763902019E-2</v>
      </c>
      <c r="T59" s="424">
        <f>T39/Q18</f>
        <v>-0.28302940942136257</v>
      </c>
      <c r="U59" s="425">
        <f t="shared" si="64"/>
        <v>-2.6762937190058863E-4</v>
      </c>
      <c r="V59" s="426">
        <f t="shared" si="57"/>
        <v>-1.7563866341767098E-2</v>
      </c>
      <c r="W59" s="424">
        <f>W39/T18</f>
        <v>-0.12039686873204501</v>
      </c>
      <c r="X59" s="425">
        <f t="shared" si="65"/>
        <v>4.7166213900868892E-2</v>
      </c>
      <c r="Y59" s="426">
        <f t="shared" si="58"/>
        <v>3.968613333389677E-2</v>
      </c>
      <c r="Z59" s="425">
        <f>Z39/W18</f>
        <v>-0.1360582891937587</v>
      </c>
      <c r="AA59" s="425">
        <f t="shared" si="66"/>
        <v>4.5468846641971421E-2</v>
      </c>
      <c r="AB59" s="427">
        <f t="shared" si="66"/>
        <v>3.8613111918630379E-2</v>
      </c>
      <c r="AC59" s="424">
        <f>AC39/Z18</f>
        <v>6.6489503343927628E-2</v>
      </c>
      <c r="AD59" s="425">
        <f t="shared" si="67"/>
        <v>5.5929037855529627E-2</v>
      </c>
      <c r="AE59" s="426">
        <f t="shared" si="59"/>
        <v>5.6260799482347967E-2</v>
      </c>
      <c r="AF59" s="424">
        <f>AF39/AC18</f>
        <v>-4.102199937705673E-2</v>
      </c>
      <c r="AG59" s="425">
        <f t="shared" si="68"/>
        <v>1.4512733719738082E-2</v>
      </c>
      <c r="AH59" s="426">
        <f t="shared" si="44"/>
        <v>1.2751190908782167E-2</v>
      </c>
      <c r="AJ59"/>
      <c r="AK59"/>
      <c r="AL59"/>
      <c r="AM59"/>
      <c r="AN59"/>
      <c r="AO59"/>
      <c r="AP59"/>
      <c r="AQ59"/>
      <c r="AR59"/>
      <c r="AS59"/>
      <c r="AT59"/>
      <c r="AU59"/>
      <c r="AV59"/>
    </row>
    <row r="60" spans="1:48" s="255" customFormat="1">
      <c r="A60" s="325" t="s">
        <v>55</v>
      </c>
      <c r="B60" s="380">
        <f>B40/B19</f>
        <v>0.10446655629038638</v>
      </c>
      <c r="C60" s="381">
        <f t="shared" si="60"/>
        <v>-6.6466381573471484E-2</v>
      </c>
      <c r="D60" s="382">
        <f t="shared" si="52"/>
        <v>7.6859579798837091E-2</v>
      </c>
      <c r="E60" s="380">
        <v>0.1600926918105624</v>
      </c>
      <c r="F60" s="381">
        <v>0.16036379751334548</v>
      </c>
      <c r="G60" s="382">
        <v>0.16013647745455231</v>
      </c>
      <c r="H60" s="380">
        <v>2.6884196411730323E-2</v>
      </c>
      <c r="I60" s="381">
        <v>8.2778876352215883E-2</v>
      </c>
      <c r="J60" s="382">
        <v>3.5913383471832719E-2</v>
      </c>
      <c r="K60" s="380">
        <f>K40/H19</f>
        <v>-0.16718758468024558</v>
      </c>
      <c r="L60" s="381">
        <f t="shared" si="61"/>
        <v>-3.6769563792816359E-2</v>
      </c>
      <c r="M60" s="382">
        <f t="shared" si="54"/>
        <v>-0.14516683434950747</v>
      </c>
      <c r="N60" s="380">
        <f>N40/K19</f>
        <v>3.1573000731112279E-2</v>
      </c>
      <c r="O60" s="381">
        <f t="shared" si="62"/>
        <v>-7.6485759295144354E-2</v>
      </c>
      <c r="P60" s="382">
        <f t="shared" si="55"/>
        <v>1.1013937572421145E-2</v>
      </c>
      <c r="Q60" s="380">
        <f>Q40/N19</f>
        <v>1.4969600375282579E-2</v>
      </c>
      <c r="R60" s="381">
        <f t="shared" si="63"/>
        <v>-0.29238408363348356</v>
      </c>
      <c r="S60" s="382">
        <f t="shared" si="56"/>
        <v>-3.8446012785837917E-2</v>
      </c>
      <c r="T60" s="428">
        <f>T40/Q19</f>
        <v>5.3956286856398695E-4</v>
      </c>
      <c r="U60" s="429">
        <f t="shared" si="64"/>
        <v>0.12842181313430118</v>
      </c>
      <c r="V60" s="430">
        <f t="shared" si="57"/>
        <v>1.6895068862616359E-2</v>
      </c>
      <c r="W60" s="428">
        <f>W40/T19</f>
        <v>-3.7294601923743577E-3</v>
      </c>
      <c r="X60" s="429">
        <f t="shared" si="65"/>
        <v>8.3901118429510202E-3</v>
      </c>
      <c r="Y60" s="430">
        <f t="shared" si="58"/>
        <v>-2.0094289690828051E-3</v>
      </c>
      <c r="Z60" s="429">
        <f>Z40/W19</f>
        <v>-8.7876554772040698E-3</v>
      </c>
      <c r="AA60" s="429">
        <f t="shared" si="66"/>
        <v>-6.5260076666279213E-2</v>
      </c>
      <c r="AB60" s="431">
        <f t="shared" si="66"/>
        <v>-1.688583862556052E-2</v>
      </c>
      <c r="AC60" s="428">
        <f>AC40/Z19</f>
        <v>5.1877232671052972E-2</v>
      </c>
      <c r="AD60" s="429">
        <f t="shared" si="67"/>
        <v>3.6374965402064779E-2</v>
      </c>
      <c r="AE60" s="430">
        <f t="shared" si="59"/>
        <v>4.9763581830074989E-2</v>
      </c>
      <c r="AF60" s="428">
        <f>AF40/AC19</f>
        <v>2.3045394834277127E-2</v>
      </c>
      <c r="AG60" s="429">
        <f t="shared" si="68"/>
        <v>7.0820985161550859E-2</v>
      </c>
      <c r="AH60" s="430">
        <f t="shared" si="44"/>
        <v>2.9476261423138889E-2</v>
      </c>
      <c r="AJ60"/>
      <c r="AK60"/>
      <c r="AL60"/>
      <c r="AM60"/>
      <c r="AN60"/>
      <c r="AO60"/>
      <c r="AP60"/>
      <c r="AQ60"/>
      <c r="AR60"/>
      <c r="AS60"/>
      <c r="AT60"/>
      <c r="AU60"/>
      <c r="AV60"/>
    </row>
    <row r="61" spans="1:48" s="255" customFormat="1" ht="15.75" thickBot="1">
      <c r="A61" s="432" t="s">
        <v>89</v>
      </c>
      <c r="B61" s="433">
        <f>B41/B20</f>
        <v>-0.1633416229712587</v>
      </c>
      <c r="C61" s="434">
        <f t="shared" si="60"/>
        <v>0.43414707732931745</v>
      </c>
      <c r="D61" s="435">
        <f t="shared" si="52"/>
        <v>0.27898014158607898</v>
      </c>
      <c r="E61" s="433">
        <v>-2.8224154822430729E-2</v>
      </c>
      <c r="F61" s="434">
        <v>0.20136460636233713</v>
      </c>
      <c r="G61" s="435">
        <v>0.14174074312240459</v>
      </c>
      <c r="H61" s="433">
        <v>-3.0707903772366738E-2</v>
      </c>
      <c r="I61" s="434">
        <v>4.9795178481134073E-2</v>
      </c>
      <c r="J61" s="435">
        <v>3.2000891241036424E-2</v>
      </c>
      <c r="K61" s="433">
        <f>K41/H20</f>
        <v>-0.16521113179963362</v>
      </c>
      <c r="L61" s="434">
        <f t="shared" si="61"/>
        <v>1.7073404009285399E-2</v>
      </c>
      <c r="M61" s="435">
        <f t="shared" si="54"/>
        <v>-2.0770202126273056E-2</v>
      </c>
      <c r="N61" s="433">
        <f>N41/K20</f>
        <v>1.9884096860054965E-2</v>
      </c>
      <c r="O61" s="434">
        <f t="shared" si="62"/>
        <v>1.1149526817450269E-2</v>
      </c>
      <c r="P61" s="435">
        <f t="shared" si="55"/>
        <v>1.2695408487291907E-2</v>
      </c>
      <c r="Q61" s="433">
        <f>Q41/N20</f>
        <v>1.9095323508678066E-2</v>
      </c>
      <c r="R61" s="434">
        <f t="shared" si="63"/>
        <v>-1.4048650300665651E-2</v>
      </c>
      <c r="S61" s="435">
        <f t="shared" si="56"/>
        <v>-8.141047715708765E-3</v>
      </c>
      <c r="T61" s="436">
        <f>T41/Q20</f>
        <v>3.9490463258828514E-3</v>
      </c>
      <c r="U61" s="437">
        <f t="shared" si="64"/>
        <v>-2.251139470383255E-3</v>
      </c>
      <c r="V61" s="438">
        <f t="shared" si="57"/>
        <v>-1.1156678351056666E-3</v>
      </c>
      <c r="W61" s="436">
        <f>W41/T20</f>
        <v>-1.7672022121508695E-2</v>
      </c>
      <c r="X61" s="437">
        <f t="shared" si="65"/>
        <v>4.4303158612379941E-2</v>
      </c>
      <c r="Y61" s="438">
        <f t="shared" si="58"/>
        <v>3.2895779943371013E-2</v>
      </c>
      <c r="Z61" s="437">
        <f>Z41/W20</f>
        <v>-2.5821493957020193E-2</v>
      </c>
      <c r="AA61" s="437">
        <f t="shared" si="66"/>
        <v>2.2453962563803227E-2</v>
      </c>
      <c r="AB61" s="439">
        <f t="shared" si="66"/>
        <v>1.4003228091449839E-2</v>
      </c>
      <c r="AC61" s="436">
        <f>AC41/Z20</f>
        <v>5.1388748989473536E-2</v>
      </c>
      <c r="AD61" s="437">
        <f t="shared" si="67"/>
        <v>4.6200943738244765E-2</v>
      </c>
      <c r="AE61" s="438">
        <f t="shared" si="59"/>
        <v>4.7073414610380011E-2</v>
      </c>
      <c r="AF61" s="436">
        <f>AF41/AC20</f>
        <v>1.347971661050599E-2</v>
      </c>
      <c r="AG61" s="437">
        <f t="shared" si="68"/>
        <v>6.2002406240545659E-3</v>
      </c>
      <c r="AH61" s="438">
        <f t="shared" si="44"/>
        <v>7.4295284548951618E-3</v>
      </c>
      <c r="AJ61"/>
      <c r="AK61"/>
      <c r="AL61"/>
      <c r="AM61"/>
      <c r="AN61"/>
      <c r="AO61"/>
      <c r="AP61"/>
      <c r="AQ61"/>
      <c r="AR61"/>
      <c r="AS61"/>
      <c r="AT61"/>
      <c r="AU61"/>
      <c r="AV61"/>
    </row>
    <row r="62" spans="1:48">
      <c r="B62" s="17"/>
      <c r="C62" s="17"/>
      <c r="D62" s="17"/>
      <c r="E62" s="17"/>
      <c r="F62" s="17"/>
      <c r="G62" s="19"/>
      <c r="H62" s="78"/>
      <c r="I62" s="78"/>
      <c r="J62" s="78"/>
      <c r="K62" s="17"/>
      <c r="L62" s="17"/>
      <c r="M62" s="19"/>
      <c r="N62" s="17"/>
      <c r="O62" s="17"/>
      <c r="P62" s="17"/>
      <c r="Q62" s="17"/>
      <c r="R62" s="17"/>
      <c r="S62" s="17"/>
    </row>
    <row r="63" spans="1:48">
      <c r="A63" s="751" t="s">
        <v>102</v>
      </c>
      <c r="B63" s="751"/>
      <c r="C63" s="751"/>
      <c r="D63" s="751"/>
      <c r="E63" s="751"/>
      <c r="F63" s="751"/>
      <c r="G63" s="751"/>
      <c r="H63" s="751"/>
      <c r="I63" s="751"/>
    </row>
    <row r="66" spans="1:48" ht="26.25" customHeight="1">
      <c r="A66" s="6" t="s">
        <v>75</v>
      </c>
      <c r="B66" s="82"/>
      <c r="C66" s="82"/>
      <c r="E66" s="81"/>
      <c r="F66" s="81"/>
      <c r="G66" s="81"/>
      <c r="H66" s="81"/>
      <c r="I66" s="81"/>
      <c r="J66" s="81"/>
      <c r="K66" s="81"/>
      <c r="L66" s="81"/>
      <c r="M66" s="81"/>
    </row>
    <row r="67" spans="1:48" ht="13.5" customHeight="1" thickBot="1">
      <c r="A67" s="3" t="s">
        <v>103</v>
      </c>
      <c r="B67" s="82"/>
      <c r="C67" s="82"/>
      <c r="E67" s="81"/>
      <c r="F67" s="81"/>
      <c r="G67" s="81"/>
      <c r="H67" s="81"/>
      <c r="I67" s="81"/>
      <c r="J67" s="81"/>
      <c r="K67" s="81"/>
      <c r="L67" s="81"/>
      <c r="M67" s="81"/>
    </row>
    <row r="68" spans="1:48" ht="15" customHeight="1" thickBot="1">
      <c r="A68" s="755" t="s">
        <v>104</v>
      </c>
      <c r="B68" s="748" t="s">
        <v>105</v>
      </c>
      <c r="C68" s="749"/>
      <c r="D68" s="749"/>
      <c r="E68" s="749"/>
      <c r="F68" s="749"/>
      <c r="G68" s="749"/>
      <c r="H68" s="749"/>
      <c r="I68" s="749"/>
      <c r="J68" s="749"/>
      <c r="K68" s="749"/>
      <c r="L68" s="750"/>
    </row>
    <row r="69" spans="1:48" ht="15.75" thickBot="1">
      <c r="A69" s="753"/>
      <c r="B69" s="537">
        <v>2013</v>
      </c>
      <c r="C69" s="538">
        <v>2014</v>
      </c>
      <c r="D69" s="539">
        <v>2015</v>
      </c>
      <c r="E69" s="540">
        <v>2016</v>
      </c>
      <c r="F69" s="539">
        <v>2017</v>
      </c>
      <c r="G69" s="541">
        <v>2018</v>
      </c>
      <c r="H69" s="541">
        <v>2019</v>
      </c>
      <c r="I69" s="541">
        <v>2020</v>
      </c>
      <c r="J69" s="541">
        <v>2021</v>
      </c>
      <c r="K69" s="541">
        <v>2022</v>
      </c>
      <c r="L69" s="542">
        <v>2023</v>
      </c>
    </row>
    <row r="70" spans="1:48" s="255" customFormat="1" ht="14.25" customHeight="1">
      <c r="A70" s="384" t="s">
        <v>43</v>
      </c>
      <c r="B70" s="478">
        <v>0.69862493143455995</v>
      </c>
      <c r="C70" s="479">
        <v>0.180624792137554</v>
      </c>
      <c r="D70" s="480">
        <v>0.13637138149431099</v>
      </c>
      <c r="E70" s="481">
        <f t="shared" ref="E70:E85" si="69">K5/M5</f>
        <v>8.5420752883789502E-2</v>
      </c>
      <c r="F70" s="480">
        <f>N5/P5</f>
        <v>7.4731839330171509E-2</v>
      </c>
      <c r="G70" s="480">
        <f>Q5/S5</f>
        <v>8.3396971244474358E-2</v>
      </c>
      <c r="H70" s="480">
        <f>T5/V5</f>
        <v>7.8149139266298587E-2</v>
      </c>
      <c r="I70" s="480">
        <f>W5/Y5</f>
        <v>6.2116028533993305E-2</v>
      </c>
      <c r="J70" s="480">
        <f>Z5/AB5</f>
        <v>4.9912717784375185E-2</v>
      </c>
      <c r="K70" s="480">
        <f>AC5/AE5</f>
        <v>4.5496010864182437E-2</v>
      </c>
      <c r="L70" s="543">
        <f>AF5/AH5</f>
        <v>1.4453797883920247E-2</v>
      </c>
      <c r="N70"/>
      <c r="O70"/>
      <c r="P70"/>
      <c r="Q70"/>
      <c r="AJ70"/>
      <c r="AK70"/>
      <c r="AL70"/>
      <c r="AM70"/>
      <c r="AN70"/>
      <c r="AO70"/>
      <c r="AP70"/>
      <c r="AQ70"/>
      <c r="AR70"/>
      <c r="AS70"/>
      <c r="AT70"/>
      <c r="AU70"/>
      <c r="AV70"/>
    </row>
    <row r="71" spans="1:48" s="255" customFormat="1" ht="14.25" customHeight="1">
      <c r="A71" s="325" t="s">
        <v>44</v>
      </c>
      <c r="B71" s="482">
        <v>0.33120679188257979</v>
      </c>
      <c r="C71" s="483">
        <v>0.23037410272855718</v>
      </c>
      <c r="D71" s="484">
        <v>0.117693826129911</v>
      </c>
      <c r="E71" s="544">
        <f t="shared" si="69"/>
        <v>0.10768684376368549</v>
      </c>
      <c r="F71" s="484">
        <f t="shared" ref="F71:F85" si="70">N6/P6</f>
        <v>8.9676347430732967E-2</v>
      </c>
      <c r="G71" s="484">
        <f t="shared" ref="G71:G85" si="71">Q6/S6</f>
        <v>8.3527359648556107E-2</v>
      </c>
      <c r="H71" s="484">
        <f t="shared" ref="H71:H85" si="72">T6/V6</f>
        <v>8.3182949535631656E-2</v>
      </c>
      <c r="I71" s="484">
        <f t="shared" ref="I71:I78" si="73">W6/Y6</f>
        <v>4.7674538494444384E-2</v>
      </c>
      <c r="J71" s="484">
        <f t="shared" ref="J71:J85" si="74">Z6/AB6</f>
        <v>4.5559464500129439E-2</v>
      </c>
      <c r="K71" s="484">
        <f t="shared" ref="K71:K85" si="75">AC6/AE6</f>
        <v>4.8790239972179135E-2</v>
      </c>
      <c r="L71" s="545">
        <f t="shared" ref="L71:L85" si="76">AF6/AH6</f>
        <v>4.3200550048303289E-2</v>
      </c>
      <c r="N71"/>
      <c r="O71"/>
      <c r="P71"/>
      <c r="Q71"/>
      <c r="AJ71"/>
      <c r="AK71"/>
      <c r="AL71"/>
      <c r="AM71"/>
      <c r="AN71"/>
      <c r="AO71"/>
      <c r="AP71"/>
      <c r="AQ71"/>
      <c r="AR71"/>
      <c r="AS71"/>
      <c r="AT71"/>
      <c r="AU71"/>
      <c r="AV71"/>
    </row>
    <row r="72" spans="1:48" s="255" customFormat="1" ht="14.25" customHeight="1">
      <c r="A72" s="325" t="s">
        <v>45</v>
      </c>
      <c r="B72" s="482">
        <v>8.3671023962971908E-2</v>
      </c>
      <c r="C72" s="483">
        <v>8.6622500903821079E-2</v>
      </c>
      <c r="D72" s="484">
        <v>8.3393502066197903E-2</v>
      </c>
      <c r="E72" s="544">
        <f t="shared" si="69"/>
        <v>7.0716936922122109E-2</v>
      </c>
      <c r="F72" s="484">
        <f t="shared" si="70"/>
        <v>7.1084046548704483E-2</v>
      </c>
      <c r="G72" s="484">
        <f t="shared" si="71"/>
        <v>6.9560757367889886E-2</v>
      </c>
      <c r="H72" s="484">
        <f t="shared" si="72"/>
        <v>6.9890219216182756E-2</v>
      </c>
      <c r="I72" s="484">
        <f t="shared" si="73"/>
        <v>6.8683005370544628E-2</v>
      </c>
      <c r="J72" s="484">
        <f t="shared" si="74"/>
        <v>6.1080123357976919E-2</v>
      </c>
      <c r="K72" s="484">
        <f t="shared" si="75"/>
        <v>6.3822390738693446E-2</v>
      </c>
      <c r="L72" s="545">
        <f t="shared" si="76"/>
        <v>6.782636498247234E-2</v>
      </c>
      <c r="N72"/>
      <c r="O72"/>
      <c r="P72"/>
      <c r="Q72"/>
      <c r="AJ72"/>
      <c r="AK72"/>
      <c r="AL72"/>
      <c r="AM72"/>
      <c r="AN72"/>
      <c r="AO72"/>
      <c r="AP72"/>
      <c r="AQ72"/>
      <c r="AR72"/>
      <c r="AS72"/>
      <c r="AT72"/>
      <c r="AU72"/>
      <c r="AV72"/>
    </row>
    <row r="73" spans="1:48" s="255" customFormat="1" ht="14.25" customHeight="1">
      <c r="A73" s="331" t="s">
        <v>46</v>
      </c>
      <c r="B73" s="485">
        <v>0.191770278714118</v>
      </c>
      <c r="C73" s="486">
        <v>0.12294669319933101</v>
      </c>
      <c r="D73" s="487">
        <v>9.7282625677349105E-2</v>
      </c>
      <c r="E73" s="488">
        <f>K8/M8</f>
        <v>7.8992207652584523E-2</v>
      </c>
      <c r="F73" s="487">
        <f>N8/P8</f>
        <v>7.4664287724555495E-2</v>
      </c>
      <c r="G73" s="487">
        <f t="shared" si="71"/>
        <v>7.3850389227611987E-2</v>
      </c>
      <c r="H73" s="487">
        <f t="shared" si="72"/>
        <v>7.3193455602188859E-2</v>
      </c>
      <c r="I73" s="487">
        <f t="shared" si="73"/>
        <v>6.4358275378460422E-2</v>
      </c>
      <c r="J73" s="487">
        <f t="shared" si="74"/>
        <v>5.6692012683912267E-2</v>
      </c>
      <c r="K73" s="487">
        <f t="shared" si="75"/>
        <v>5.8439469726864542E-2</v>
      </c>
      <c r="L73" s="546">
        <f t="shared" si="76"/>
        <v>5.5371330290029518E-2</v>
      </c>
      <c r="N73"/>
      <c r="O73"/>
      <c r="P73"/>
      <c r="Q73"/>
      <c r="AJ73"/>
      <c r="AK73"/>
      <c r="AL73"/>
      <c r="AM73"/>
      <c r="AN73"/>
      <c r="AO73"/>
      <c r="AP73"/>
      <c r="AQ73"/>
      <c r="AR73"/>
      <c r="AS73"/>
      <c r="AT73"/>
      <c r="AU73"/>
      <c r="AV73"/>
    </row>
    <row r="74" spans="1:48" s="255" customFormat="1" ht="14.25" customHeight="1">
      <c r="A74" s="408" t="s">
        <v>893</v>
      </c>
      <c r="B74" s="482">
        <v>3.1048417724865943E-2</v>
      </c>
      <c r="C74" s="483">
        <v>2.785394483075249E-2</v>
      </c>
      <c r="D74" s="484">
        <v>2.1124811117987561E-2</v>
      </c>
      <c r="E74" s="544">
        <f t="shared" si="69"/>
        <v>3.4073812367909358E-2</v>
      </c>
      <c r="F74" s="484">
        <f t="shared" si="70"/>
        <v>4.5135445307733182E-2</v>
      </c>
      <c r="G74" s="484">
        <f t="shared" si="71"/>
        <v>5.7558544895909246E-2</v>
      </c>
      <c r="H74" s="484">
        <f t="shared" si="72"/>
        <v>6.510344006577308E-2</v>
      </c>
      <c r="I74" s="484">
        <f t="shared" si="73"/>
        <v>7.499550145318816E-2</v>
      </c>
      <c r="J74" s="484">
        <f t="shared" si="74"/>
        <v>7.8893869614445195E-2</v>
      </c>
      <c r="K74" s="484">
        <f t="shared" si="75"/>
        <v>8.4772079139078901E-2</v>
      </c>
      <c r="L74" s="545">
        <f t="shared" si="76"/>
        <v>8.7236474188351704E-2</v>
      </c>
      <c r="N74"/>
      <c r="O74"/>
      <c r="P74"/>
      <c r="Q74"/>
      <c r="AJ74"/>
      <c r="AK74"/>
      <c r="AL74"/>
      <c r="AM74"/>
      <c r="AN74"/>
      <c r="AO74"/>
      <c r="AP74"/>
      <c r="AQ74"/>
      <c r="AR74"/>
      <c r="AS74"/>
      <c r="AT74"/>
      <c r="AU74"/>
      <c r="AV74"/>
    </row>
    <row r="75" spans="1:48" s="255" customFormat="1" ht="14.25" customHeight="1">
      <c r="A75" s="336" t="s">
        <v>266</v>
      </c>
      <c r="B75" s="482">
        <v>0</v>
      </c>
      <c r="C75" s="483">
        <v>0</v>
      </c>
      <c r="D75" s="484">
        <v>0</v>
      </c>
      <c r="E75" s="544">
        <f t="shared" si="69"/>
        <v>0</v>
      </c>
      <c r="F75" s="484">
        <f t="shared" si="70"/>
        <v>0</v>
      </c>
      <c r="G75" s="484">
        <f t="shared" si="71"/>
        <v>0</v>
      </c>
      <c r="H75" s="484">
        <f t="shared" si="72"/>
        <v>0</v>
      </c>
      <c r="I75" s="484">
        <f t="shared" si="73"/>
        <v>0</v>
      </c>
      <c r="J75" s="484">
        <f t="shared" si="74"/>
        <v>0</v>
      </c>
      <c r="K75" s="484">
        <f t="shared" si="75"/>
        <v>0</v>
      </c>
      <c r="L75" s="545">
        <f t="shared" si="76"/>
        <v>0</v>
      </c>
      <c r="N75"/>
      <c r="O75"/>
      <c r="P75"/>
      <c r="Q75"/>
      <c r="AJ75"/>
      <c r="AK75"/>
      <c r="AL75"/>
      <c r="AM75"/>
      <c r="AN75"/>
      <c r="AO75"/>
      <c r="AP75"/>
      <c r="AQ75"/>
      <c r="AR75"/>
      <c r="AS75"/>
      <c r="AT75"/>
      <c r="AU75"/>
      <c r="AV75"/>
    </row>
    <row r="76" spans="1:48" s="255" customFormat="1" ht="14.25" customHeight="1">
      <c r="A76" s="340" t="s">
        <v>47</v>
      </c>
      <c r="B76" s="485">
        <v>7.2719435998755584E-3</v>
      </c>
      <c r="C76" s="486">
        <v>5.1796896001261141E-3</v>
      </c>
      <c r="D76" s="487">
        <v>3.8032714133806999E-3</v>
      </c>
      <c r="E76" s="488">
        <f t="shared" si="69"/>
        <v>6.2472239555941894E-3</v>
      </c>
      <c r="F76" s="487">
        <f t="shared" si="70"/>
        <v>8.4297654127368817E-3</v>
      </c>
      <c r="G76" s="487">
        <f t="shared" si="71"/>
        <v>1.1334647994567598E-2</v>
      </c>
      <c r="H76" s="487">
        <f t="shared" si="72"/>
        <v>1.3737487601917439E-2</v>
      </c>
      <c r="I76" s="487">
        <f t="shared" si="73"/>
        <v>1.5484513859790276E-2</v>
      </c>
      <c r="J76" s="487">
        <f t="shared" si="74"/>
        <v>1.5659402081693152E-2</v>
      </c>
      <c r="K76" s="487">
        <f t="shared" si="75"/>
        <v>1.6125573722440098E-2</v>
      </c>
      <c r="L76" s="546">
        <f t="shared" si="76"/>
        <v>1.7110596692745724E-2</v>
      </c>
      <c r="N76"/>
      <c r="O76"/>
      <c r="P76"/>
      <c r="Q76"/>
      <c r="AJ76"/>
      <c r="AK76"/>
      <c r="AL76"/>
      <c r="AM76"/>
      <c r="AN76"/>
      <c r="AO76"/>
      <c r="AP76"/>
      <c r="AQ76"/>
      <c r="AR76"/>
      <c r="AS76"/>
      <c r="AT76"/>
      <c r="AU76"/>
      <c r="AV76"/>
    </row>
    <row r="77" spans="1:48" s="255" customFormat="1" ht="14.25" customHeight="1">
      <c r="A77" s="417" t="s">
        <v>48</v>
      </c>
      <c r="B77" s="547">
        <v>0.11984706029164469</v>
      </c>
      <c r="C77" s="636">
        <v>6.8857402567048046E-2</v>
      </c>
      <c r="D77" s="489">
        <v>5.3189980891199022E-2</v>
      </c>
      <c r="E77" s="637">
        <f t="shared" si="69"/>
        <v>4.4363984872414504E-2</v>
      </c>
      <c r="F77" s="489">
        <f t="shared" si="70"/>
        <v>4.270513538210495E-2</v>
      </c>
      <c r="G77" s="489">
        <f t="shared" si="71"/>
        <v>4.431346303468861E-2</v>
      </c>
      <c r="H77" s="489">
        <f t="shared" si="72"/>
        <v>4.5302525567523476E-2</v>
      </c>
      <c r="I77" s="489">
        <f t="shared" si="73"/>
        <v>4.0418857020738913E-2</v>
      </c>
      <c r="J77" s="489">
        <f t="shared" si="74"/>
        <v>3.5773593539335805E-2</v>
      </c>
      <c r="K77" s="489">
        <f t="shared" si="75"/>
        <v>3.5861863077655938E-2</v>
      </c>
      <c r="L77" s="548">
        <f t="shared" si="76"/>
        <v>3.4652920232899974E-2</v>
      </c>
      <c r="N77"/>
      <c r="O77"/>
      <c r="P77"/>
      <c r="Q77"/>
      <c r="AJ77"/>
      <c r="AK77"/>
      <c r="AL77"/>
      <c r="AM77"/>
      <c r="AN77"/>
      <c r="AO77"/>
      <c r="AP77"/>
      <c r="AQ77"/>
      <c r="AR77"/>
      <c r="AS77"/>
      <c r="AT77"/>
      <c r="AU77"/>
      <c r="AV77"/>
    </row>
    <row r="78" spans="1:48" s="255" customFormat="1" ht="14.25" customHeight="1">
      <c r="A78" s="325" t="s">
        <v>49</v>
      </c>
      <c r="B78" s="549">
        <v>1</v>
      </c>
      <c r="C78" s="638">
        <v>1</v>
      </c>
      <c r="D78" s="490">
        <v>1</v>
      </c>
      <c r="E78" s="639">
        <f t="shared" si="69"/>
        <v>1</v>
      </c>
      <c r="F78" s="490">
        <f t="shared" si="70"/>
        <v>1</v>
      </c>
      <c r="G78" s="490">
        <f t="shared" si="71"/>
        <v>1</v>
      </c>
      <c r="H78" s="490">
        <f t="shared" si="72"/>
        <v>1</v>
      </c>
      <c r="I78" s="490">
        <f t="shared" si="73"/>
        <v>1</v>
      </c>
      <c r="J78" s="490">
        <f t="shared" si="74"/>
        <v>1</v>
      </c>
      <c r="K78" s="490">
        <f t="shared" si="75"/>
        <v>1</v>
      </c>
      <c r="L78" s="550">
        <f t="shared" si="76"/>
        <v>1</v>
      </c>
      <c r="N78"/>
      <c r="O78"/>
      <c r="P78"/>
      <c r="Q78"/>
      <c r="AJ78"/>
      <c r="AK78"/>
      <c r="AL78"/>
      <c r="AM78"/>
      <c r="AN78"/>
      <c r="AO78"/>
      <c r="AP78"/>
      <c r="AQ78"/>
      <c r="AR78"/>
      <c r="AS78"/>
      <c r="AT78"/>
      <c r="AU78"/>
      <c r="AV78"/>
    </row>
    <row r="79" spans="1:48" s="255" customFormat="1" ht="14.25" customHeight="1">
      <c r="A79" s="325" t="s">
        <v>50</v>
      </c>
      <c r="B79" s="482">
        <v>1</v>
      </c>
      <c r="C79" s="483">
        <v>1</v>
      </c>
      <c r="D79" s="484">
        <v>1</v>
      </c>
      <c r="E79" s="544">
        <f t="shared" si="69"/>
        <v>1</v>
      </c>
      <c r="F79" s="484">
        <f t="shared" si="70"/>
        <v>1</v>
      </c>
      <c r="G79" s="484">
        <f t="shared" si="71"/>
        <v>1</v>
      </c>
      <c r="H79" s="484">
        <f t="shared" si="72"/>
        <v>1</v>
      </c>
      <c r="I79" s="484"/>
      <c r="J79" s="484">
        <f t="shared" si="74"/>
        <v>1</v>
      </c>
      <c r="K79" s="484">
        <f t="shared" si="75"/>
        <v>1</v>
      </c>
      <c r="L79" s="545">
        <f t="shared" si="76"/>
        <v>1</v>
      </c>
      <c r="N79"/>
      <c r="O79"/>
      <c r="P79"/>
      <c r="Q79"/>
      <c r="AJ79"/>
      <c r="AK79"/>
      <c r="AL79"/>
      <c r="AM79"/>
      <c r="AN79"/>
      <c r="AO79"/>
      <c r="AP79"/>
      <c r="AQ79"/>
      <c r="AR79"/>
      <c r="AS79"/>
      <c r="AT79"/>
      <c r="AU79"/>
      <c r="AV79"/>
    </row>
    <row r="80" spans="1:48" s="255" customFormat="1" ht="14.25" customHeight="1">
      <c r="A80" s="325" t="s">
        <v>51</v>
      </c>
      <c r="B80" s="482">
        <v>0</v>
      </c>
      <c r="C80" s="483">
        <v>0</v>
      </c>
      <c r="D80" s="484">
        <v>0</v>
      </c>
      <c r="E80" s="544">
        <f t="shared" si="69"/>
        <v>0</v>
      </c>
      <c r="F80" s="484">
        <f t="shared" si="70"/>
        <v>0</v>
      </c>
      <c r="G80" s="484">
        <f t="shared" si="71"/>
        <v>0</v>
      </c>
      <c r="H80" s="484">
        <f t="shared" si="72"/>
        <v>0</v>
      </c>
      <c r="I80" s="484">
        <f t="shared" ref="I80:I85" si="77">W15/Y15</f>
        <v>0</v>
      </c>
      <c r="J80" s="484">
        <f t="shared" si="74"/>
        <v>0</v>
      </c>
      <c r="K80" s="484">
        <f t="shared" si="75"/>
        <v>0</v>
      </c>
      <c r="L80" s="545">
        <f t="shared" si="76"/>
        <v>0</v>
      </c>
      <c r="N80"/>
      <c r="O80"/>
      <c r="P80"/>
      <c r="Q80"/>
      <c r="AJ80"/>
      <c r="AK80"/>
      <c r="AL80"/>
      <c r="AM80"/>
      <c r="AN80"/>
      <c r="AO80"/>
      <c r="AP80"/>
      <c r="AQ80"/>
      <c r="AR80"/>
      <c r="AS80"/>
      <c r="AT80"/>
      <c r="AU80"/>
      <c r="AV80"/>
    </row>
    <row r="81" spans="1:48" s="255" customFormat="1" ht="14.25" customHeight="1">
      <c r="A81" s="325" t="s">
        <v>52</v>
      </c>
      <c r="B81" s="482">
        <v>0</v>
      </c>
      <c r="C81" s="483">
        <v>0</v>
      </c>
      <c r="D81" s="484">
        <v>0</v>
      </c>
      <c r="E81" s="544">
        <f t="shared" si="69"/>
        <v>0</v>
      </c>
      <c r="F81" s="484">
        <f t="shared" si="70"/>
        <v>0</v>
      </c>
      <c r="G81" s="484">
        <f t="shared" si="71"/>
        <v>0</v>
      </c>
      <c r="H81" s="484">
        <f t="shared" si="72"/>
        <v>0</v>
      </c>
      <c r="I81" s="484">
        <f t="shared" si="77"/>
        <v>0</v>
      </c>
      <c r="J81" s="484">
        <f t="shared" si="74"/>
        <v>0</v>
      </c>
      <c r="K81" s="484">
        <f t="shared" si="75"/>
        <v>0</v>
      </c>
      <c r="L81" s="545">
        <f t="shared" si="76"/>
        <v>0</v>
      </c>
      <c r="N81"/>
      <c r="O81"/>
      <c r="P81"/>
      <c r="Q81"/>
      <c r="AJ81"/>
      <c r="AK81"/>
      <c r="AL81"/>
      <c r="AM81"/>
      <c r="AN81"/>
      <c r="AO81"/>
      <c r="AP81"/>
      <c r="AQ81"/>
      <c r="AR81"/>
      <c r="AS81"/>
      <c r="AT81"/>
      <c r="AU81"/>
      <c r="AV81"/>
    </row>
    <row r="82" spans="1:48" s="255" customFormat="1" ht="14.25" customHeight="1">
      <c r="A82" s="345" t="s">
        <v>53</v>
      </c>
      <c r="B82" s="491">
        <v>0.39759559939096362</v>
      </c>
      <c r="C82" s="492">
        <v>0.22621578937086853</v>
      </c>
      <c r="D82" s="493">
        <v>0.16728369778875965</v>
      </c>
      <c r="E82" s="494">
        <f t="shared" si="69"/>
        <v>0.17696631249332151</v>
      </c>
      <c r="F82" s="493">
        <f t="shared" si="70"/>
        <v>0.16340848434535968</v>
      </c>
      <c r="G82" s="493">
        <f t="shared" si="71"/>
        <v>0.13839492461715833</v>
      </c>
      <c r="H82" s="493">
        <f t="shared" si="72"/>
        <v>4.1371687850847855E-2</v>
      </c>
      <c r="I82" s="493">
        <f t="shared" si="77"/>
        <v>2.4646287912801323E-2</v>
      </c>
      <c r="J82" s="493">
        <f t="shared" si="74"/>
        <v>1.1952669196957018E-2</v>
      </c>
      <c r="K82" s="493">
        <f t="shared" si="75"/>
        <v>1.4113199642690959E-2</v>
      </c>
      <c r="L82" s="551">
        <f t="shared" si="76"/>
        <v>1.1341520505716397E-2</v>
      </c>
      <c r="N82"/>
      <c r="O82"/>
      <c r="P82"/>
      <c r="Q82"/>
      <c r="AJ82"/>
      <c r="AK82"/>
      <c r="AL82"/>
      <c r="AM82"/>
      <c r="AN82"/>
      <c r="AO82"/>
      <c r="AP82"/>
      <c r="AQ82"/>
      <c r="AR82"/>
      <c r="AS82"/>
      <c r="AT82"/>
      <c r="AU82"/>
      <c r="AV82"/>
    </row>
    <row r="83" spans="1:48" s="255" customFormat="1" ht="14.25" customHeight="1">
      <c r="A83" s="474" t="s">
        <v>54</v>
      </c>
      <c r="B83" s="495">
        <v>0.14813169967540046</v>
      </c>
      <c r="C83" s="640">
        <v>8.9868844887009247E-2</v>
      </c>
      <c r="D83" s="496">
        <v>7.046277688494211E-2</v>
      </c>
      <c r="E83" s="641">
        <f t="shared" si="69"/>
        <v>6.6411709215021708E-2</v>
      </c>
      <c r="F83" s="496">
        <f t="shared" si="70"/>
        <v>6.2902113344123878E-2</v>
      </c>
      <c r="G83" s="496">
        <f t="shared" si="71"/>
        <v>6.1168935090311613E-2</v>
      </c>
      <c r="H83" s="496">
        <f t="shared" si="72"/>
        <v>4.4640385277221153E-2</v>
      </c>
      <c r="I83" s="496">
        <f t="shared" si="77"/>
        <v>3.776699660785162E-2</v>
      </c>
      <c r="J83" s="496">
        <f t="shared" si="74"/>
        <v>3.1415435918314402E-2</v>
      </c>
      <c r="K83" s="496">
        <f t="shared" si="75"/>
        <v>3.1719659260549912E-2</v>
      </c>
      <c r="L83" s="552">
        <f t="shared" si="76"/>
        <v>3.0035467438776831E-2</v>
      </c>
      <c r="N83"/>
      <c r="O83"/>
      <c r="P83"/>
      <c r="Q83"/>
    </row>
    <row r="84" spans="1:48" s="255" customFormat="1" ht="14.25" customHeight="1">
      <c r="A84" s="497" t="s">
        <v>55</v>
      </c>
      <c r="B84" s="498">
        <v>0.83849235357121576</v>
      </c>
      <c r="C84" s="642">
        <v>0.83846070735683043</v>
      </c>
      <c r="D84" s="499">
        <v>0.83115254946442263</v>
      </c>
      <c r="E84" s="643">
        <f t="shared" si="69"/>
        <v>0.80974181867628692</v>
      </c>
      <c r="F84" s="499">
        <f t="shared" si="70"/>
        <v>0.82620799443680326</v>
      </c>
      <c r="G84" s="499">
        <f t="shared" si="71"/>
        <v>0.87210495623852491</v>
      </c>
      <c r="H84" s="499">
        <f t="shared" si="72"/>
        <v>0.85807822105614684</v>
      </c>
      <c r="I84" s="499">
        <f t="shared" si="77"/>
        <v>0.85659932799334126</v>
      </c>
      <c r="J84" s="499">
        <f t="shared" si="74"/>
        <v>0.86365537348164045</v>
      </c>
      <c r="K84" s="499">
        <f t="shared" si="75"/>
        <v>0.86539430397805961</v>
      </c>
      <c r="L84" s="553">
        <f t="shared" si="76"/>
        <v>0.85998841408609605</v>
      </c>
      <c r="N84"/>
      <c r="O84"/>
      <c r="P84"/>
      <c r="Q84"/>
    </row>
    <row r="85" spans="1:48" s="255" customFormat="1" ht="14.25" customHeight="1" thickBot="1">
      <c r="A85" s="500" t="s">
        <v>89</v>
      </c>
      <c r="B85" s="501">
        <v>0.25969852762935813</v>
      </c>
      <c r="C85" s="502">
        <v>0.2210385831447321</v>
      </c>
      <c r="D85" s="503">
        <v>0.20760733195287762</v>
      </c>
      <c r="E85" s="504">
        <f t="shared" si="69"/>
        <v>0.17698428912943354</v>
      </c>
      <c r="F85" s="503">
        <f t="shared" si="70"/>
        <v>0.17824062434213778</v>
      </c>
      <c r="G85" s="503">
        <f t="shared" si="71"/>
        <v>0.18313509830002114</v>
      </c>
      <c r="H85" s="503">
        <f t="shared" si="72"/>
        <v>0.18406366119350842</v>
      </c>
      <c r="I85" s="503">
        <f t="shared" si="77"/>
        <v>0.1750523989080911</v>
      </c>
      <c r="J85" s="503">
        <f t="shared" si="74"/>
        <v>0.16817725991710961</v>
      </c>
      <c r="K85" s="503">
        <f t="shared" si="75"/>
        <v>0.16887037379181544</v>
      </c>
      <c r="L85" s="554">
        <f t="shared" si="76"/>
        <v>0.16988453657590197</v>
      </c>
      <c r="N85"/>
      <c r="O85"/>
      <c r="P85"/>
      <c r="Q85"/>
    </row>
    <row r="86" spans="1:48" ht="9" customHeight="1" thickBot="1">
      <c r="A86" s="86"/>
      <c r="B86" s="87"/>
      <c r="C86" s="87"/>
      <c r="D86" s="87"/>
      <c r="E86" s="87"/>
      <c r="F86" s="87"/>
      <c r="G86" s="87"/>
      <c r="H86" s="134"/>
    </row>
    <row r="87" spans="1:48" ht="15.75" thickBot="1">
      <c r="A87" s="752" t="s">
        <v>104</v>
      </c>
      <c r="B87" s="748" t="s">
        <v>106</v>
      </c>
      <c r="C87" s="749"/>
      <c r="D87" s="749"/>
      <c r="E87" s="749"/>
      <c r="F87" s="749"/>
      <c r="G87" s="749"/>
      <c r="H87" s="749"/>
      <c r="I87" s="749"/>
      <c r="J87" s="749"/>
      <c r="K87" s="749"/>
      <c r="L87" s="750"/>
    </row>
    <row r="88" spans="1:48" ht="15.75" thickBot="1">
      <c r="A88" s="753"/>
      <c r="B88" s="88">
        <v>2013</v>
      </c>
      <c r="C88" s="83">
        <v>2014</v>
      </c>
      <c r="D88" s="84">
        <v>2015</v>
      </c>
      <c r="E88" s="84">
        <v>2016</v>
      </c>
      <c r="F88" s="84">
        <v>2017</v>
      </c>
      <c r="G88" s="84">
        <v>2018</v>
      </c>
      <c r="H88" s="84">
        <v>2019</v>
      </c>
      <c r="I88" s="84">
        <v>2020</v>
      </c>
      <c r="J88" s="84">
        <v>2021</v>
      </c>
      <c r="K88" s="84">
        <v>2022</v>
      </c>
      <c r="L88" s="89">
        <v>2023</v>
      </c>
    </row>
    <row r="89" spans="1:48" s="255" customFormat="1" ht="14.25" customHeight="1">
      <c r="A89" s="384" t="s">
        <v>43</v>
      </c>
      <c r="B89" s="478">
        <v>0.30137506856544</v>
      </c>
      <c r="C89" s="479">
        <v>0.81937520786244566</v>
      </c>
      <c r="D89" s="480">
        <v>0.86362861850568862</v>
      </c>
      <c r="E89" s="481">
        <f>L5/M5</f>
        <v>0.91457924711621053</v>
      </c>
      <c r="F89" s="480">
        <f t="shared" ref="F89:F104" si="78">O5/P5</f>
        <v>0.92526816066982853</v>
      </c>
      <c r="G89" s="480">
        <f>R5/S5</f>
        <v>0.91660302875552568</v>
      </c>
      <c r="H89" s="480">
        <f t="shared" ref="H89:H104" si="79">U5/V5</f>
        <v>0.92185086073370137</v>
      </c>
      <c r="I89" s="480">
        <f t="shared" ref="I89:I97" si="80">X5/Y5</f>
        <v>0.93788397146600666</v>
      </c>
      <c r="J89" s="480">
        <f>AA5/AB5</f>
        <v>0.95008728221562477</v>
      </c>
      <c r="K89" s="480">
        <f t="shared" ref="K89:K104" si="81">AD5/AE5</f>
        <v>0.95450398913581758</v>
      </c>
      <c r="L89" s="543">
        <f>AG5/AH5</f>
        <v>0.98554620211607979</v>
      </c>
      <c r="N89"/>
      <c r="O89"/>
      <c r="P89"/>
      <c r="Q89"/>
    </row>
    <row r="90" spans="1:48" s="255" customFormat="1" ht="14.25" customHeight="1">
      <c r="A90" s="325" t="s">
        <v>44</v>
      </c>
      <c r="B90" s="482">
        <v>0.66879320811742016</v>
      </c>
      <c r="C90" s="483">
        <v>0.76962589727144282</v>
      </c>
      <c r="D90" s="484">
        <v>0.88230617387008947</v>
      </c>
      <c r="E90" s="544">
        <f t="shared" ref="E90:E104" si="82">L6/M6</f>
        <v>0.89231315623631446</v>
      </c>
      <c r="F90" s="484">
        <f t="shared" si="78"/>
        <v>0.91032365256926706</v>
      </c>
      <c r="G90" s="484">
        <f t="shared" ref="G90:G104" si="83">R6/S6</f>
        <v>0.91647264035144393</v>
      </c>
      <c r="H90" s="484">
        <f t="shared" si="79"/>
        <v>0.91681705046436834</v>
      </c>
      <c r="I90" s="484">
        <f t="shared" si="80"/>
        <v>0.95232546150555564</v>
      </c>
      <c r="J90" s="484">
        <f t="shared" ref="J90:J104" si="84">AA6/AB6</f>
        <v>0.95444053549987051</v>
      </c>
      <c r="K90" s="484">
        <f t="shared" si="81"/>
        <v>0.95120976002782087</v>
      </c>
      <c r="L90" s="545">
        <f t="shared" ref="L90:L104" si="85">AG6/AH6</f>
        <v>0.95679944995169675</v>
      </c>
      <c r="N90"/>
      <c r="O90"/>
      <c r="P90"/>
      <c r="Q90"/>
    </row>
    <row r="91" spans="1:48" s="255" customFormat="1" ht="14.25" customHeight="1">
      <c r="A91" s="325" t="s">
        <v>45</v>
      </c>
      <c r="B91" s="482">
        <v>0.91632897603702812</v>
      </c>
      <c r="C91" s="483">
        <v>0.91337749909617894</v>
      </c>
      <c r="D91" s="484">
        <v>0.916606497933802</v>
      </c>
      <c r="E91" s="544">
        <f t="shared" si="82"/>
        <v>0.92928306307787789</v>
      </c>
      <c r="F91" s="484">
        <f t="shared" si="78"/>
        <v>0.92891595345129552</v>
      </c>
      <c r="G91" s="484">
        <f t="shared" si="83"/>
        <v>0.93043924263211009</v>
      </c>
      <c r="H91" s="484">
        <f t="shared" si="79"/>
        <v>0.93010978078381723</v>
      </c>
      <c r="I91" s="484">
        <f t="shared" si="80"/>
        <v>0.93131699462945539</v>
      </c>
      <c r="J91" s="484">
        <f t="shared" si="84"/>
        <v>0.93891987664202303</v>
      </c>
      <c r="K91" s="484">
        <f t="shared" si="81"/>
        <v>0.93617760926130655</v>
      </c>
      <c r="L91" s="545">
        <f t="shared" si="85"/>
        <v>0.9321736350175277</v>
      </c>
      <c r="N91"/>
      <c r="O91"/>
      <c r="P91"/>
      <c r="Q91"/>
    </row>
    <row r="92" spans="1:48" s="255" customFormat="1" ht="14.25" customHeight="1">
      <c r="A92" s="331" t="s">
        <v>46</v>
      </c>
      <c r="B92" s="485">
        <v>0.80822972128588233</v>
      </c>
      <c r="C92" s="486">
        <v>0.87705330680066906</v>
      </c>
      <c r="D92" s="487">
        <v>0.90271737432265098</v>
      </c>
      <c r="E92" s="488">
        <f t="shared" si="82"/>
        <v>0.92100779234741548</v>
      </c>
      <c r="F92" s="487">
        <f t="shared" si="78"/>
        <v>0.92533571227544453</v>
      </c>
      <c r="G92" s="487">
        <f t="shared" si="83"/>
        <v>0.926149610772388</v>
      </c>
      <c r="H92" s="487">
        <f t="shared" si="79"/>
        <v>0.92680654439781118</v>
      </c>
      <c r="I92" s="487">
        <f t="shared" si="80"/>
        <v>0.93564172462153961</v>
      </c>
      <c r="J92" s="487">
        <f t="shared" si="84"/>
        <v>0.94330798731608778</v>
      </c>
      <c r="K92" s="487">
        <f t="shared" si="81"/>
        <v>0.94156053027313547</v>
      </c>
      <c r="L92" s="546">
        <f t="shared" si="85"/>
        <v>0.9446286697099705</v>
      </c>
      <c r="N92"/>
      <c r="O92"/>
      <c r="P92"/>
      <c r="Q92"/>
    </row>
    <row r="93" spans="1:48" s="255" customFormat="1" ht="14.25" customHeight="1">
      <c r="A93" s="408" t="s">
        <v>893</v>
      </c>
      <c r="B93" s="482">
        <v>0.968951582275134</v>
      </c>
      <c r="C93" s="483">
        <v>0.97214605516924746</v>
      </c>
      <c r="D93" s="484">
        <v>0.97887518888201241</v>
      </c>
      <c r="E93" s="544">
        <f t="shared" si="82"/>
        <v>0.96592618763209059</v>
      </c>
      <c r="F93" s="484">
        <f t="shared" si="78"/>
        <v>0.95486455469226683</v>
      </c>
      <c r="G93" s="484">
        <f t="shared" si="83"/>
        <v>0.94244145510409072</v>
      </c>
      <c r="H93" s="484">
        <f t="shared" si="79"/>
        <v>0.93489655993422693</v>
      </c>
      <c r="I93" s="484">
        <f t="shared" si="80"/>
        <v>0.92500449854681188</v>
      </c>
      <c r="J93" s="484">
        <f t="shared" si="84"/>
        <v>0.92110613038555478</v>
      </c>
      <c r="K93" s="484">
        <f t="shared" si="81"/>
        <v>0.91522792086092108</v>
      </c>
      <c r="L93" s="545">
        <f t="shared" si="85"/>
        <v>0.91276352581164832</v>
      </c>
      <c r="N93"/>
      <c r="O93"/>
      <c r="P93"/>
      <c r="Q93"/>
    </row>
    <row r="94" spans="1:48" s="255" customFormat="1" ht="14.25" customHeight="1">
      <c r="A94" s="336" t="s">
        <v>809</v>
      </c>
      <c r="B94" s="482">
        <v>1</v>
      </c>
      <c r="C94" s="483">
        <v>1</v>
      </c>
      <c r="D94" s="484">
        <v>1</v>
      </c>
      <c r="E94" s="544">
        <f t="shared" si="82"/>
        <v>1</v>
      </c>
      <c r="F94" s="484">
        <f t="shared" si="78"/>
        <v>1</v>
      </c>
      <c r="G94" s="484">
        <f t="shared" si="83"/>
        <v>1</v>
      </c>
      <c r="H94" s="484">
        <f t="shared" si="79"/>
        <v>1</v>
      </c>
      <c r="I94" s="484">
        <f t="shared" si="80"/>
        <v>1</v>
      </c>
      <c r="J94" s="484">
        <f t="shared" si="84"/>
        <v>1</v>
      </c>
      <c r="K94" s="484">
        <f t="shared" si="81"/>
        <v>1</v>
      </c>
      <c r="L94" s="545">
        <f t="shared" si="85"/>
        <v>1</v>
      </c>
      <c r="N94"/>
      <c r="O94"/>
      <c r="P94"/>
      <c r="Q94"/>
    </row>
    <row r="95" spans="1:48" s="255" customFormat="1" ht="14.25" customHeight="1">
      <c r="A95" s="340" t="s">
        <v>47</v>
      </c>
      <c r="B95" s="485">
        <v>0.9927280564001244</v>
      </c>
      <c r="C95" s="486">
        <v>0.99482031039987384</v>
      </c>
      <c r="D95" s="487">
        <v>0.99619672858661934</v>
      </c>
      <c r="E95" s="488">
        <f t="shared" si="82"/>
        <v>0.99375277604440582</v>
      </c>
      <c r="F95" s="487">
        <f t="shared" si="78"/>
        <v>0.99157023458726312</v>
      </c>
      <c r="G95" s="487">
        <f t="shared" si="83"/>
        <v>0.98866535200543237</v>
      </c>
      <c r="H95" s="487">
        <f t="shared" si="79"/>
        <v>0.9862625123980826</v>
      </c>
      <c r="I95" s="487">
        <f t="shared" si="80"/>
        <v>0.98451548614020967</v>
      </c>
      <c r="J95" s="487">
        <f t="shared" si="84"/>
        <v>0.98434059791830686</v>
      </c>
      <c r="K95" s="487">
        <f t="shared" si="81"/>
        <v>0.98387442627755994</v>
      </c>
      <c r="L95" s="546">
        <f t="shared" si="85"/>
        <v>0.98288940330725427</v>
      </c>
      <c r="N95"/>
      <c r="O95"/>
      <c r="P95"/>
      <c r="Q95"/>
    </row>
    <row r="96" spans="1:48" s="255" customFormat="1" ht="14.25" customHeight="1">
      <c r="A96" s="417" t="s">
        <v>48</v>
      </c>
      <c r="B96" s="547">
        <v>0.88015293970835529</v>
      </c>
      <c r="C96" s="636">
        <v>0.93114259743295191</v>
      </c>
      <c r="D96" s="489">
        <v>0.94681001910880103</v>
      </c>
      <c r="E96" s="637">
        <f t="shared" si="82"/>
        <v>0.95563601512758545</v>
      </c>
      <c r="F96" s="489">
        <f t="shared" si="78"/>
        <v>0.95729486461789504</v>
      </c>
      <c r="G96" s="489">
        <f t="shared" si="83"/>
        <v>0.95568653696531136</v>
      </c>
      <c r="H96" s="489">
        <f t="shared" si="79"/>
        <v>0.95469747443247654</v>
      </c>
      <c r="I96" s="489">
        <f t="shared" si="80"/>
        <v>0.95958114297926111</v>
      </c>
      <c r="J96" s="489">
        <f t="shared" si="84"/>
        <v>0.96422640646066415</v>
      </c>
      <c r="K96" s="489">
        <f t="shared" si="81"/>
        <v>0.96413813692234407</v>
      </c>
      <c r="L96" s="548">
        <f t="shared" si="85"/>
        <v>0.96534707976709999</v>
      </c>
      <c r="N96"/>
      <c r="O96"/>
      <c r="P96"/>
      <c r="Q96"/>
    </row>
    <row r="97" spans="1:17" s="255" customFormat="1" ht="14.25" customHeight="1">
      <c r="A97" s="325" t="s">
        <v>49</v>
      </c>
      <c r="B97" s="549">
        <v>0</v>
      </c>
      <c r="C97" s="638">
        <v>0</v>
      </c>
      <c r="D97" s="490">
        <v>0</v>
      </c>
      <c r="E97" s="639">
        <f t="shared" si="82"/>
        <v>0</v>
      </c>
      <c r="F97" s="490">
        <f t="shared" si="78"/>
        <v>0</v>
      </c>
      <c r="G97" s="490">
        <f t="shared" si="83"/>
        <v>0</v>
      </c>
      <c r="H97" s="490">
        <f t="shared" si="79"/>
        <v>0</v>
      </c>
      <c r="I97" s="490">
        <f t="shared" si="80"/>
        <v>0</v>
      </c>
      <c r="J97" s="490">
        <f t="shared" si="84"/>
        <v>0</v>
      </c>
      <c r="K97" s="490">
        <f t="shared" si="81"/>
        <v>0</v>
      </c>
      <c r="L97" s="550">
        <f t="shared" si="85"/>
        <v>0</v>
      </c>
      <c r="N97"/>
      <c r="O97"/>
      <c r="P97"/>
      <c r="Q97"/>
    </row>
    <row r="98" spans="1:17" s="255" customFormat="1" ht="14.25" customHeight="1">
      <c r="A98" s="325" t="s">
        <v>50</v>
      </c>
      <c r="B98" s="482">
        <v>0</v>
      </c>
      <c r="C98" s="483">
        <v>0</v>
      </c>
      <c r="D98" s="484">
        <v>0</v>
      </c>
      <c r="E98" s="544">
        <f t="shared" si="82"/>
        <v>0</v>
      </c>
      <c r="F98" s="484">
        <f t="shared" si="78"/>
        <v>0</v>
      </c>
      <c r="G98" s="484">
        <f t="shared" si="83"/>
        <v>0</v>
      </c>
      <c r="H98" s="484">
        <f t="shared" si="79"/>
        <v>0</v>
      </c>
      <c r="I98" s="484"/>
      <c r="J98" s="484">
        <f t="shared" si="84"/>
        <v>0</v>
      </c>
      <c r="K98" s="484">
        <f t="shared" si="81"/>
        <v>0</v>
      </c>
      <c r="L98" s="545">
        <f t="shared" si="85"/>
        <v>0</v>
      </c>
      <c r="N98"/>
      <c r="O98"/>
      <c r="P98"/>
      <c r="Q98"/>
    </row>
    <row r="99" spans="1:17" s="255" customFormat="1" ht="14.25" customHeight="1">
      <c r="A99" s="325" t="s">
        <v>51</v>
      </c>
      <c r="B99" s="482">
        <v>1</v>
      </c>
      <c r="C99" s="483">
        <v>1</v>
      </c>
      <c r="D99" s="484">
        <v>1</v>
      </c>
      <c r="E99" s="544">
        <f t="shared" si="82"/>
        <v>1</v>
      </c>
      <c r="F99" s="484">
        <f t="shared" si="78"/>
        <v>1</v>
      </c>
      <c r="G99" s="484">
        <f t="shared" si="83"/>
        <v>1</v>
      </c>
      <c r="H99" s="484">
        <f t="shared" si="79"/>
        <v>1</v>
      </c>
      <c r="I99" s="484">
        <f t="shared" ref="I99:I104" si="86">X15/Y15</f>
        <v>1</v>
      </c>
      <c r="J99" s="484">
        <f t="shared" si="84"/>
        <v>1</v>
      </c>
      <c r="K99" s="484">
        <f t="shared" si="81"/>
        <v>1</v>
      </c>
      <c r="L99" s="545">
        <f t="shared" si="85"/>
        <v>1</v>
      </c>
      <c r="N99"/>
      <c r="O99"/>
      <c r="P99"/>
      <c r="Q99"/>
    </row>
    <row r="100" spans="1:17" s="255" customFormat="1" ht="14.25" customHeight="1">
      <c r="A100" s="325" t="s">
        <v>52</v>
      </c>
      <c r="B100" s="482">
        <v>1</v>
      </c>
      <c r="C100" s="483">
        <v>1</v>
      </c>
      <c r="D100" s="484">
        <v>1</v>
      </c>
      <c r="E100" s="544">
        <f t="shared" si="82"/>
        <v>1</v>
      </c>
      <c r="F100" s="484">
        <f t="shared" si="78"/>
        <v>1</v>
      </c>
      <c r="G100" s="484">
        <f t="shared" si="83"/>
        <v>1</v>
      </c>
      <c r="H100" s="484">
        <f t="shared" si="79"/>
        <v>1</v>
      </c>
      <c r="I100" s="484">
        <f t="shared" si="86"/>
        <v>1</v>
      </c>
      <c r="J100" s="484">
        <f t="shared" si="84"/>
        <v>1</v>
      </c>
      <c r="K100" s="484">
        <f t="shared" si="81"/>
        <v>1</v>
      </c>
      <c r="L100" s="545">
        <f t="shared" si="85"/>
        <v>1</v>
      </c>
      <c r="N100"/>
      <c r="O100"/>
      <c r="P100"/>
      <c r="Q100"/>
    </row>
    <row r="101" spans="1:17" s="255" customFormat="1" ht="14.25" customHeight="1">
      <c r="A101" s="345" t="s">
        <v>53</v>
      </c>
      <c r="B101" s="491">
        <v>0.60240440060903633</v>
      </c>
      <c r="C101" s="492">
        <v>0.7737842106291315</v>
      </c>
      <c r="D101" s="493">
        <v>0.83271630221124038</v>
      </c>
      <c r="E101" s="494">
        <f t="shared" si="82"/>
        <v>0.82303368750667849</v>
      </c>
      <c r="F101" s="493">
        <f t="shared" si="78"/>
        <v>0.83659151565464029</v>
      </c>
      <c r="G101" s="493">
        <f t="shared" si="83"/>
        <v>0.8616050753828417</v>
      </c>
      <c r="H101" s="493">
        <f t="shared" si="79"/>
        <v>0.95862831214915212</v>
      </c>
      <c r="I101" s="493">
        <f t="shared" si="86"/>
        <v>0.97535371208719868</v>
      </c>
      <c r="J101" s="493">
        <f t="shared" si="84"/>
        <v>0.98804733080304297</v>
      </c>
      <c r="K101" s="493">
        <f t="shared" si="81"/>
        <v>0.98588680035730902</v>
      </c>
      <c r="L101" s="551">
        <f t="shared" si="85"/>
        <v>0.98865847949428365</v>
      </c>
      <c r="N101"/>
      <c r="O101"/>
      <c r="P101"/>
      <c r="Q101"/>
    </row>
    <row r="102" spans="1:17" s="255" customFormat="1" ht="14.25" customHeight="1">
      <c r="A102" s="474" t="s">
        <v>54</v>
      </c>
      <c r="B102" s="495">
        <v>0.85186830032459959</v>
      </c>
      <c r="C102" s="640">
        <v>0.91013115511299081</v>
      </c>
      <c r="D102" s="496">
        <v>0.92953722311505793</v>
      </c>
      <c r="E102" s="641">
        <f t="shared" si="82"/>
        <v>0.93358829078497829</v>
      </c>
      <c r="F102" s="496">
        <f t="shared" si="78"/>
        <v>0.93709788665587612</v>
      </c>
      <c r="G102" s="496">
        <f t="shared" si="83"/>
        <v>0.93883106490968837</v>
      </c>
      <c r="H102" s="496">
        <f t="shared" si="79"/>
        <v>0.95535961472277886</v>
      </c>
      <c r="I102" s="496">
        <f t="shared" si="86"/>
        <v>0.96223300339214834</v>
      </c>
      <c r="J102" s="496">
        <f t="shared" si="84"/>
        <v>0.96858456408168558</v>
      </c>
      <c r="K102" s="496">
        <f t="shared" si="81"/>
        <v>0.96828034073945013</v>
      </c>
      <c r="L102" s="552">
        <f t="shared" si="85"/>
        <v>0.96996453256122317</v>
      </c>
      <c r="N102"/>
      <c r="O102"/>
      <c r="P102"/>
      <c r="Q102"/>
    </row>
    <row r="103" spans="1:17" s="255" customFormat="1" ht="14.25" customHeight="1">
      <c r="A103" s="497" t="s">
        <v>55</v>
      </c>
      <c r="B103" s="498">
        <v>0.16150764642878424</v>
      </c>
      <c r="C103" s="642">
        <v>0.16153929264316952</v>
      </c>
      <c r="D103" s="499">
        <v>0.16884745053557737</v>
      </c>
      <c r="E103" s="643">
        <f t="shared" si="82"/>
        <v>0.19025818132371308</v>
      </c>
      <c r="F103" s="499">
        <f t="shared" si="78"/>
        <v>0.17379200556319671</v>
      </c>
      <c r="G103" s="499">
        <f t="shared" si="83"/>
        <v>0.12789504376147512</v>
      </c>
      <c r="H103" s="499">
        <f t="shared" si="79"/>
        <v>0.14192177894385316</v>
      </c>
      <c r="I103" s="499">
        <f t="shared" si="86"/>
        <v>0.14340067200665876</v>
      </c>
      <c r="J103" s="499">
        <f t="shared" si="84"/>
        <v>0.1363446265183596</v>
      </c>
      <c r="K103" s="499">
        <f t="shared" si="81"/>
        <v>0.13460569602194034</v>
      </c>
      <c r="L103" s="553">
        <f t="shared" si="85"/>
        <v>0.14001158591390392</v>
      </c>
      <c r="N103"/>
      <c r="O103"/>
      <c r="P103"/>
      <c r="Q103"/>
    </row>
    <row r="104" spans="1:17" s="255" customFormat="1" ht="14.25" customHeight="1" thickBot="1">
      <c r="A104" s="500" t="s">
        <v>89</v>
      </c>
      <c r="B104" s="501">
        <v>0.74030147237064181</v>
      </c>
      <c r="C104" s="502">
        <v>0.77896141685526787</v>
      </c>
      <c r="D104" s="503">
        <v>0.79239266804712238</v>
      </c>
      <c r="E104" s="504">
        <f t="shared" si="82"/>
        <v>0.82301571087056646</v>
      </c>
      <c r="F104" s="503">
        <f t="shared" si="78"/>
        <v>0.82175937565786217</v>
      </c>
      <c r="G104" s="503">
        <f t="shared" si="83"/>
        <v>0.81686490169997883</v>
      </c>
      <c r="H104" s="503">
        <f t="shared" si="79"/>
        <v>0.81593633880649152</v>
      </c>
      <c r="I104" s="503">
        <f t="shared" si="86"/>
        <v>0.8249476010919089</v>
      </c>
      <c r="J104" s="503">
        <f t="shared" si="84"/>
        <v>0.83182274008289037</v>
      </c>
      <c r="K104" s="503">
        <f t="shared" si="81"/>
        <v>0.83112962620818454</v>
      </c>
      <c r="L104" s="554">
        <f t="shared" si="85"/>
        <v>0.83011546342409803</v>
      </c>
      <c r="N104"/>
      <c r="O104"/>
      <c r="P104"/>
      <c r="Q104"/>
    </row>
    <row r="105" spans="1:17" s="10" customFormat="1" ht="15.75" thickBot="1">
      <c r="K105" s="505"/>
      <c r="N105"/>
      <c r="O105"/>
      <c r="P105"/>
      <c r="Q105"/>
    </row>
    <row r="106" spans="1:17" s="10" customFormat="1" ht="12.75">
      <c r="A106" s="754" t="s">
        <v>910</v>
      </c>
      <c r="B106" s="754"/>
      <c r="C106" s="754"/>
      <c r="D106" s="754"/>
      <c r="E106" s="754"/>
      <c r="F106" s="754"/>
      <c r="G106" s="754"/>
      <c r="H106" s="754"/>
      <c r="I106" s="754"/>
      <c r="K106" s="505"/>
      <c r="N106" s="506"/>
    </row>
    <row r="108" spans="1:17" ht="18.75">
      <c r="A108" s="6" t="s">
        <v>75</v>
      </c>
    </row>
    <row r="109" spans="1:17">
      <c r="A109" s="3" t="s">
        <v>107</v>
      </c>
    </row>
    <row r="110" spans="1:17">
      <c r="A110" s="1"/>
    </row>
    <row r="112" spans="1:17">
      <c r="A112" s="58" t="s">
        <v>63</v>
      </c>
      <c r="B112" s="7"/>
      <c r="C112" s="7"/>
      <c r="D112" s="7"/>
      <c r="E112" s="7"/>
      <c r="F112" s="7"/>
      <c r="G112" s="7"/>
      <c r="H112" s="7"/>
      <c r="I112" s="7"/>
      <c r="J112" s="7"/>
      <c r="O112" s="7"/>
    </row>
    <row r="113" spans="1:35" s="10" customFormat="1" ht="12.75">
      <c r="A113" s="628" t="s">
        <v>64</v>
      </c>
      <c r="B113" s="629"/>
      <c r="C113" s="629"/>
      <c r="D113" s="629"/>
      <c r="E113" s="630"/>
      <c r="F113" s="644" t="s">
        <v>65</v>
      </c>
      <c r="G113" s="630"/>
      <c r="H113" s="630"/>
      <c r="J113" s="644"/>
      <c r="K113" s="644"/>
      <c r="L113" s="644"/>
      <c r="M113" s="644"/>
      <c r="N113" s="644"/>
      <c r="O113" s="322"/>
      <c r="P113" s="630"/>
    </row>
    <row r="114" spans="1:35" s="10" customFormat="1" ht="12.75">
      <c r="A114" s="207" t="s">
        <v>908</v>
      </c>
      <c r="B114" s="323"/>
      <c r="C114" s="323"/>
      <c r="D114" s="323"/>
      <c r="E114" s="324"/>
      <c r="F114" s="324"/>
      <c r="G114" s="324"/>
      <c r="H114" s="324"/>
      <c r="I114" s="324"/>
      <c r="J114" s="324"/>
      <c r="K114" s="324"/>
      <c r="L114" s="324"/>
      <c r="M114" s="324"/>
      <c r="N114" s="12"/>
      <c r="O114" s="322"/>
      <c r="P114" s="324"/>
    </row>
    <row r="115" spans="1:35" s="10" customFormat="1" ht="12.75">
      <c r="A115" s="207" t="s">
        <v>66</v>
      </c>
    </row>
    <row r="116" spans="1:35" s="10" customFormat="1" ht="12.75">
      <c r="A116" s="10" t="s">
        <v>67</v>
      </c>
    </row>
    <row r="117" spans="1:35" s="10" customFormat="1" ht="12.75">
      <c r="A117" s="10" t="s">
        <v>68</v>
      </c>
    </row>
    <row r="118" spans="1:35" s="10" customFormat="1" ht="12.75">
      <c r="A118" s="744" t="s">
        <v>69</v>
      </c>
      <c r="B118" s="744"/>
      <c r="C118" s="744"/>
      <c r="D118" s="744"/>
      <c r="E118" s="744"/>
      <c r="F118" s="744"/>
      <c r="G118" s="744"/>
      <c r="H118" s="744"/>
      <c r="I118" s="744"/>
      <c r="J118" s="744"/>
      <c r="K118" s="744"/>
      <c r="L118" s="744"/>
      <c r="M118" s="744"/>
      <c r="N118" s="744"/>
      <c r="O118" s="744"/>
      <c r="P118" s="744"/>
      <c r="Q118" s="744"/>
    </row>
    <row r="119" spans="1:35" s="10" customFormat="1" ht="12.75">
      <c r="A119" s="743" t="s">
        <v>911</v>
      </c>
      <c r="B119" s="743"/>
      <c r="C119" s="743"/>
      <c r="D119" s="743"/>
      <c r="E119" s="743"/>
      <c r="F119" s="743"/>
      <c r="G119" s="743"/>
      <c r="H119" s="743"/>
      <c r="I119" s="743"/>
      <c r="J119" s="743"/>
      <c r="K119" s="743"/>
      <c r="L119" s="743"/>
      <c r="M119" s="743"/>
      <c r="N119" s="743"/>
      <c r="O119" s="239"/>
      <c r="P119" s="239"/>
    </row>
    <row r="120" spans="1:35" s="10" customFormat="1" ht="15" customHeight="1">
      <c r="A120" s="743" t="s">
        <v>70</v>
      </c>
      <c r="B120" s="743"/>
      <c r="C120" s="743"/>
      <c r="D120" s="743"/>
      <c r="E120" s="743"/>
      <c r="F120" s="743"/>
      <c r="G120" s="743"/>
      <c r="H120" s="743"/>
      <c r="I120" s="743"/>
      <c r="J120" s="743"/>
      <c r="K120" s="743"/>
      <c r="L120" s="743"/>
      <c r="M120" s="743"/>
      <c r="N120" s="743"/>
    </row>
    <row r="121" spans="1:35" s="10" customFormat="1" ht="12.75">
      <c r="A121" s="207" t="s">
        <v>71</v>
      </c>
    </row>
    <row r="122" spans="1:35" s="10" customFormat="1" ht="12.75">
      <c r="A122" s="10" t="s">
        <v>72</v>
      </c>
    </row>
    <row r="123" spans="1:35" s="10" customFormat="1" ht="12.75">
      <c r="A123" s="10" t="s">
        <v>73</v>
      </c>
    </row>
    <row r="124" spans="1:35" s="10" customFormat="1" ht="15" customHeight="1"/>
    <row r="125" spans="1:35" s="10" customFormat="1" ht="66.75" customHeight="1">
      <c r="A125" s="744" t="s">
        <v>912</v>
      </c>
      <c r="B125" s="744"/>
      <c r="C125" s="744"/>
      <c r="D125" s="744"/>
      <c r="E125" s="744"/>
      <c r="F125" s="744"/>
      <c r="G125" s="744"/>
      <c r="H125" s="744"/>
      <c r="I125" s="744"/>
      <c r="J125" s="744"/>
      <c r="K125" s="744"/>
      <c r="L125" s="234"/>
      <c r="M125" s="234"/>
      <c r="N125" s="234"/>
      <c r="O125" s="234"/>
      <c r="P125" s="234"/>
      <c r="Q125" s="234"/>
    </row>
    <row r="126" spans="1:35" s="10" customFormat="1" ht="12.75">
      <c r="A126" s="623"/>
      <c r="B126" s="623"/>
      <c r="C126" s="623"/>
      <c r="D126" s="623"/>
      <c r="E126" s="623"/>
      <c r="F126" s="623"/>
      <c r="G126" s="623"/>
      <c r="H126" s="623"/>
      <c r="I126" s="623"/>
      <c r="J126" s="623"/>
      <c r="K126" s="239"/>
      <c r="L126" s="239"/>
      <c r="M126" s="239"/>
      <c r="V126" s="623"/>
      <c r="W126" s="623"/>
      <c r="X126" s="623"/>
      <c r="AA126" s="623"/>
      <c r="AB126" s="623"/>
      <c r="AC126" s="623"/>
      <c r="AD126" s="623"/>
      <c r="AE126" s="623"/>
      <c r="AF126" s="623"/>
      <c r="AG126" s="623"/>
      <c r="AI126" s="623"/>
    </row>
    <row r="127" spans="1:35" s="10" customFormat="1" ht="18" customHeight="1">
      <c r="A127" s="751" t="s">
        <v>60</v>
      </c>
      <c r="B127" s="751"/>
      <c r="C127" s="751"/>
      <c r="D127" s="751"/>
      <c r="E127" s="751"/>
      <c r="F127" s="751"/>
      <c r="G127" s="751"/>
      <c r="H127" s="751"/>
      <c r="I127" s="751"/>
      <c r="J127" s="751"/>
      <c r="K127" s="751"/>
      <c r="L127" s="239"/>
      <c r="M127" s="239"/>
    </row>
    <row r="128" spans="1:35" s="10" customFormat="1" ht="12.75">
      <c r="A128" s="12" t="s">
        <v>61</v>
      </c>
      <c r="H128" s="238"/>
      <c r="I128" s="238"/>
      <c r="K128" s="238"/>
    </row>
    <row r="129" spans="1:14" s="10" customFormat="1" ht="12.75">
      <c r="A129" s="12" t="s">
        <v>62</v>
      </c>
      <c r="H129" s="238"/>
      <c r="I129" s="238"/>
    </row>
    <row r="130" spans="1:14">
      <c r="A130" s="40"/>
      <c r="B130" s="40"/>
      <c r="C130" s="40"/>
      <c r="D130" s="40"/>
      <c r="E130" s="40"/>
      <c r="F130" s="40"/>
      <c r="G130" s="40"/>
      <c r="H130" s="40"/>
      <c r="I130" s="40"/>
      <c r="J130" s="40"/>
    </row>
    <row r="131" spans="1:14">
      <c r="A131" s="40"/>
      <c r="B131" s="40"/>
      <c r="C131" s="40"/>
      <c r="D131" s="40"/>
      <c r="E131" s="40"/>
      <c r="F131" s="40"/>
      <c r="G131" s="40"/>
      <c r="H131" s="40"/>
      <c r="I131" s="40"/>
      <c r="J131" s="40"/>
    </row>
    <row r="132" spans="1:14">
      <c r="A132" s="234"/>
      <c r="B132" s="234"/>
      <c r="C132" s="234"/>
      <c r="D132" s="234"/>
      <c r="E132" s="234"/>
      <c r="F132" s="234"/>
      <c r="G132" s="234"/>
      <c r="H132" s="234"/>
      <c r="I132" s="234"/>
      <c r="J132" s="234"/>
      <c r="K132" s="234"/>
      <c r="L132" s="234"/>
      <c r="M132" s="234"/>
      <c r="N132" s="234"/>
    </row>
    <row r="133" spans="1:14">
      <c r="A133" s="40"/>
      <c r="B133" s="40"/>
      <c r="C133" s="40"/>
      <c r="D133" s="40"/>
      <c r="E133" s="40"/>
      <c r="F133" s="40"/>
      <c r="G133" s="40"/>
      <c r="H133" s="40"/>
      <c r="I133" s="40"/>
      <c r="J133" s="40"/>
    </row>
  </sheetData>
  <mergeCells count="45">
    <mergeCell ref="Z24:AB24"/>
    <mergeCell ref="Z44:AB44"/>
    <mergeCell ref="T3:V3"/>
    <mergeCell ref="B44:D44"/>
    <mergeCell ref="E44:G44"/>
    <mergeCell ref="H44:J44"/>
    <mergeCell ref="K44:M44"/>
    <mergeCell ref="N44:P44"/>
    <mergeCell ref="Q44:S44"/>
    <mergeCell ref="T44:V44"/>
    <mergeCell ref="B3:D3"/>
    <mergeCell ref="E3:G3"/>
    <mergeCell ref="Z3:AB3"/>
    <mergeCell ref="Q24:S24"/>
    <mergeCell ref="W3:Y3"/>
    <mergeCell ref="W24:Y24"/>
    <mergeCell ref="T24:V24"/>
    <mergeCell ref="A68:A69"/>
    <mergeCell ref="B24:D24"/>
    <mergeCell ref="E24:G24"/>
    <mergeCell ref="A42:H42"/>
    <mergeCell ref="A63:I63"/>
    <mergeCell ref="A127:K127"/>
    <mergeCell ref="A125:K125"/>
    <mergeCell ref="A119:N119"/>
    <mergeCell ref="A120:N120"/>
    <mergeCell ref="A87:A88"/>
    <mergeCell ref="A118:Q118"/>
    <mergeCell ref="A106:I106"/>
    <mergeCell ref="AF3:AH3"/>
    <mergeCell ref="AF24:AH24"/>
    <mergeCell ref="AF44:AH44"/>
    <mergeCell ref="B68:L68"/>
    <mergeCell ref="B87:L87"/>
    <mergeCell ref="AC3:AE3"/>
    <mergeCell ref="AC24:AE24"/>
    <mergeCell ref="AC44:AE44"/>
    <mergeCell ref="Q3:S3"/>
    <mergeCell ref="K24:M24"/>
    <mergeCell ref="N24:P24"/>
    <mergeCell ref="H24:J24"/>
    <mergeCell ref="H3:J3"/>
    <mergeCell ref="K3:M3"/>
    <mergeCell ref="W44:Y44"/>
    <mergeCell ref="N3:P3"/>
  </mergeCells>
  <hyperlinks>
    <hyperlink ref="F113" r:id="rId1" display="California Health Insurers and Enrollment -- Almanac Collection. " xr:uid="{17EC839E-7450-4B1F-8F24-C3D20A62ACDF}"/>
    <hyperlink ref="A128" r:id="rId2" display="Department of Managed Health Care, Enrollment Summary Reports, 2012 - 2014." xr:uid="{90A0919B-E76A-4BB9-A289-16DBFFA52490}"/>
    <hyperlink ref="A129" r:id="rId3" display=" California Department of Insurance (CDI), Covered Lives Report." xr:uid="{DAB559CD-EFD2-480A-9CE2-56FAD96D3ABF}"/>
  </hyperlinks>
  <printOptions horizontalCentered="1"/>
  <pageMargins left="0.25" right="0.25" top="0.75" bottom="0.5" header="0.3" footer="0.3"/>
  <pageSetup scale="83" orientation="landscape" r:id="rId4"/>
  <headerFooter>
    <oddFooter>&amp;L&amp;8California Health Care Foundation&amp;R&amp;8California Health Insurance Enrollment Database, Dec 2023</oddFooter>
  </headerFooter>
  <rowBreaks count="3" manualBreakCount="3">
    <brk id="42" max="33" man="1"/>
    <brk id="63" max="33" man="1"/>
    <brk id="106" max="33" man="1"/>
  </rowBreaks>
  <ignoredErrors>
    <ignoredError sqref="M5 M6:M7 M9:M10" formulaRange="1"/>
    <ignoredError sqref="M8 P8:X8 P13:Y16 P12:X12 P19:Y20 P18:W18 Y18 P11:V11 P10:X10 P9:X9 P17:X17" formula="1"/>
    <ignoredError sqref="M11:M20"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4E8A-B37C-492B-88DB-76DC875CE09F}">
  <sheetPr>
    <tabColor theme="6"/>
    <pageSetUpPr fitToPage="1"/>
  </sheetPr>
  <dimension ref="A1:W34"/>
  <sheetViews>
    <sheetView topLeftCell="A6" zoomScaleNormal="100" zoomScaleSheetLayoutView="100" zoomScalePageLayoutView="70" workbookViewId="0">
      <selection activeCell="M25" sqref="M25"/>
    </sheetView>
  </sheetViews>
  <sheetFormatPr defaultColWidth="9.42578125" defaultRowHeight="15"/>
  <cols>
    <col min="1" max="1" width="3.42578125" customWidth="1"/>
    <col min="2" max="2" width="4.42578125" customWidth="1"/>
    <col min="3" max="3" width="49" customWidth="1"/>
    <col min="4" max="5" width="10" customWidth="1"/>
    <col min="6" max="10" width="10.42578125" customWidth="1"/>
    <col min="11" max="11" width="11.42578125" customWidth="1"/>
    <col min="12" max="12" width="10.5703125" customWidth="1"/>
    <col min="13" max="13" width="10.28515625" customWidth="1"/>
    <col min="14" max="14" width="11.140625" customWidth="1"/>
    <col min="19" max="19" width="16.7109375" bestFit="1" customWidth="1"/>
  </cols>
  <sheetData>
    <row r="1" spans="1:19" s="55" customFormat="1" ht="18.75">
      <c r="A1" s="669" t="s">
        <v>997</v>
      </c>
      <c r="B1" s="670"/>
      <c r="C1" s="670"/>
      <c r="D1" s="670"/>
      <c r="E1" s="670"/>
      <c r="F1" s="670"/>
      <c r="G1" s="670"/>
      <c r="H1" s="670"/>
      <c r="I1" s="671"/>
      <c r="J1" s="670"/>
      <c r="K1" s="670"/>
      <c r="L1" s="670"/>
      <c r="M1" s="670"/>
      <c r="N1" s="670"/>
      <c r="S1" s="555"/>
    </row>
    <row r="2" spans="1:19">
      <c r="A2" s="672" t="s">
        <v>998</v>
      </c>
      <c r="B2" s="673"/>
      <c r="C2" s="673"/>
      <c r="D2" s="673"/>
      <c r="E2" s="673"/>
      <c r="F2" s="673"/>
      <c r="G2" s="673"/>
      <c r="H2" s="673"/>
      <c r="I2" s="673"/>
      <c r="J2" s="673"/>
      <c r="K2" s="673"/>
      <c r="L2" s="673"/>
      <c r="M2" s="673"/>
      <c r="N2" s="673"/>
    </row>
    <row r="3" spans="1:19">
      <c r="A3" s="674"/>
      <c r="B3" s="673"/>
      <c r="C3" s="673"/>
      <c r="D3" s="673"/>
      <c r="E3" s="673"/>
      <c r="F3" s="673"/>
      <c r="G3" s="673"/>
      <c r="H3" s="673"/>
      <c r="I3" s="673"/>
      <c r="J3" s="673"/>
      <c r="K3" s="673"/>
      <c r="L3" s="673"/>
      <c r="M3" s="673"/>
      <c r="N3" s="673"/>
    </row>
    <row r="4" spans="1:19">
      <c r="A4" s="673"/>
      <c r="B4" s="673"/>
      <c r="C4" s="673"/>
      <c r="D4" s="673"/>
      <c r="E4" s="673"/>
      <c r="F4" s="673"/>
      <c r="G4" s="673"/>
      <c r="H4" s="673"/>
      <c r="I4" s="673"/>
      <c r="J4" s="673"/>
      <c r="K4" s="673"/>
      <c r="L4" s="673"/>
      <c r="M4" s="673"/>
      <c r="N4" s="673"/>
    </row>
    <row r="5" spans="1:19" ht="19.5" customHeight="1">
      <c r="A5" s="673"/>
      <c r="B5" s="675" t="s">
        <v>42</v>
      </c>
      <c r="C5" s="676"/>
      <c r="D5" s="677">
        <v>2013</v>
      </c>
      <c r="E5" s="678">
        <v>2014</v>
      </c>
      <c r="F5" s="679">
        <v>2015</v>
      </c>
      <c r="G5" s="678">
        <v>2016</v>
      </c>
      <c r="H5" s="680">
        <v>2017</v>
      </c>
      <c r="I5" s="680">
        <v>2018</v>
      </c>
      <c r="J5" s="680">
        <v>2019</v>
      </c>
      <c r="K5" s="680">
        <v>2020</v>
      </c>
      <c r="L5" s="680">
        <v>2021</v>
      </c>
      <c r="M5" s="680">
        <v>2022</v>
      </c>
      <c r="N5" s="680">
        <v>2023</v>
      </c>
      <c r="R5" s="536"/>
    </row>
    <row r="6" spans="1:19">
      <c r="A6" s="673"/>
      <c r="B6" s="756" t="s">
        <v>108</v>
      </c>
      <c r="C6" s="757"/>
      <c r="D6" s="681">
        <v>1489453</v>
      </c>
      <c r="E6" s="682">
        <v>2182934</v>
      </c>
      <c r="F6" s="683">
        <v>2347516</v>
      </c>
      <c r="G6" s="681">
        <v>2307554</v>
      </c>
      <c r="H6" s="682">
        <v>2220031</v>
      </c>
      <c r="I6" s="682">
        <v>2118758</v>
      </c>
      <c r="J6" s="682">
        <v>2003349</v>
      </c>
      <c r="K6" s="682">
        <v>2198080</v>
      </c>
      <c r="L6" s="682">
        <v>2344693</v>
      </c>
      <c r="M6" s="682">
        <v>2225294</v>
      </c>
      <c r="N6" s="682">
        <v>2176383</v>
      </c>
    </row>
    <row r="7" spans="1:19" ht="18" customHeight="1">
      <c r="A7" s="673"/>
      <c r="B7" s="684" t="s">
        <v>109</v>
      </c>
      <c r="C7" s="685"/>
      <c r="D7" s="686"/>
      <c r="E7" s="687">
        <v>1059650</v>
      </c>
      <c r="F7" s="688">
        <v>1191170</v>
      </c>
      <c r="G7" s="687">
        <v>1260880</v>
      </c>
      <c r="H7" s="687">
        <v>1244080</v>
      </c>
      <c r="I7" s="687">
        <v>1288740</v>
      </c>
      <c r="J7" s="687">
        <v>1242970</v>
      </c>
      <c r="K7" s="687">
        <v>1481050</v>
      </c>
      <c r="L7" s="687">
        <v>1667860</v>
      </c>
      <c r="M7" s="687">
        <v>1620770</v>
      </c>
      <c r="N7" s="687">
        <v>1647680</v>
      </c>
    </row>
    <row r="8" spans="1:19">
      <c r="A8" s="673"/>
      <c r="B8" s="689"/>
      <c r="C8" s="690" t="s">
        <v>999</v>
      </c>
      <c r="D8" s="686"/>
      <c r="E8" s="687">
        <v>964000</v>
      </c>
      <c r="F8" s="688">
        <v>1067080</v>
      </c>
      <c r="G8" s="687">
        <v>1117980</v>
      </c>
      <c r="H8" s="687">
        <v>1091640</v>
      </c>
      <c r="I8" s="687">
        <v>1140670</v>
      </c>
      <c r="J8" s="687">
        <v>1091160</v>
      </c>
      <c r="K8" s="687">
        <v>1298260</v>
      </c>
      <c r="L8" s="687">
        <v>1508610</v>
      </c>
      <c r="M8" s="687">
        <v>1438580</v>
      </c>
      <c r="N8" s="687">
        <v>1459640</v>
      </c>
    </row>
    <row r="9" spans="1:19">
      <c r="A9" s="673"/>
      <c r="B9" s="691"/>
      <c r="C9" s="692" t="s">
        <v>1000</v>
      </c>
      <c r="D9" s="693"/>
      <c r="E9" s="694">
        <v>95650</v>
      </c>
      <c r="F9" s="695">
        <v>124090</v>
      </c>
      <c r="G9" s="694">
        <v>142900</v>
      </c>
      <c r="H9" s="694">
        <v>152450</v>
      </c>
      <c r="I9" s="694">
        <v>148070</v>
      </c>
      <c r="J9" s="694">
        <v>151800</v>
      </c>
      <c r="K9" s="694">
        <v>182790</v>
      </c>
      <c r="L9" s="694">
        <v>159250</v>
      </c>
      <c r="M9" s="694">
        <v>182180</v>
      </c>
      <c r="N9" s="694">
        <v>188050</v>
      </c>
      <c r="O9" s="532"/>
    </row>
    <row r="10" spans="1:19" ht="18.75" customHeight="1" thickBot="1">
      <c r="A10" s="673"/>
      <c r="B10" s="673"/>
      <c r="C10" s="673"/>
      <c r="D10" s="673"/>
      <c r="E10" s="673"/>
      <c r="F10" s="673"/>
      <c r="G10" s="673"/>
      <c r="H10" s="673"/>
      <c r="I10" s="673"/>
      <c r="J10" s="673"/>
      <c r="K10" s="673"/>
      <c r="L10" s="673"/>
      <c r="M10" s="673"/>
      <c r="N10" s="673"/>
    </row>
    <row r="11" spans="1:19" ht="15.75">
      <c r="A11" s="673"/>
      <c r="B11" s="696" t="s">
        <v>110</v>
      </c>
      <c r="C11" s="697"/>
      <c r="D11" s="698"/>
      <c r="E11" s="699">
        <v>2014</v>
      </c>
      <c r="F11" s="700">
        <v>2015</v>
      </c>
      <c r="G11" s="699">
        <v>2016</v>
      </c>
      <c r="H11" s="699">
        <v>2017</v>
      </c>
      <c r="I11" s="699">
        <v>2018</v>
      </c>
      <c r="J11" s="699">
        <v>2019</v>
      </c>
      <c r="K11" s="699">
        <v>2020</v>
      </c>
      <c r="L11" s="699">
        <v>2021</v>
      </c>
      <c r="M11" s="699">
        <v>2022</v>
      </c>
      <c r="N11" s="701">
        <v>2023</v>
      </c>
      <c r="O11" s="532"/>
    </row>
    <row r="12" spans="1:19" ht="15.75">
      <c r="A12" s="673"/>
      <c r="B12" s="702" t="s">
        <v>108</v>
      </c>
      <c r="C12" s="703"/>
      <c r="D12" s="704"/>
      <c r="E12" s="681">
        <f>E6-D6</f>
        <v>693481</v>
      </c>
      <c r="F12" s="683">
        <f t="shared" ref="F12:M15" si="0">F6-E6</f>
        <v>164582</v>
      </c>
      <c r="G12" s="681">
        <f t="shared" si="0"/>
        <v>-39962</v>
      </c>
      <c r="H12" s="681">
        <f>H6-G6</f>
        <v>-87523</v>
      </c>
      <c r="I12" s="681">
        <f t="shared" si="0"/>
        <v>-101273</v>
      </c>
      <c r="J12" s="681">
        <f t="shared" si="0"/>
        <v>-115409</v>
      </c>
      <c r="K12" s="681">
        <f>K6-J6</f>
        <v>194731</v>
      </c>
      <c r="L12" s="681">
        <f t="shared" si="0"/>
        <v>146613</v>
      </c>
      <c r="M12" s="681">
        <f t="shared" si="0"/>
        <v>-119399</v>
      </c>
      <c r="N12" s="705">
        <f>N6-M6</f>
        <v>-48911</v>
      </c>
    </row>
    <row r="13" spans="1:19">
      <c r="A13" s="673"/>
      <c r="B13" s="706" t="s">
        <v>109</v>
      </c>
      <c r="C13" s="685"/>
      <c r="D13" s="707"/>
      <c r="E13" s="707"/>
      <c r="F13" s="688">
        <f t="shared" si="0"/>
        <v>131520</v>
      </c>
      <c r="G13" s="687">
        <f>G7-F7</f>
        <v>69710</v>
      </c>
      <c r="H13" s="687">
        <f t="shared" si="0"/>
        <v>-16800</v>
      </c>
      <c r="I13" s="687">
        <f t="shared" si="0"/>
        <v>44660</v>
      </c>
      <c r="J13" s="687">
        <f t="shared" si="0"/>
        <v>-45770</v>
      </c>
      <c r="K13" s="687">
        <f t="shared" si="0"/>
        <v>238080</v>
      </c>
      <c r="L13" s="687">
        <f t="shared" si="0"/>
        <v>186810</v>
      </c>
      <c r="M13" s="687">
        <f t="shared" si="0"/>
        <v>-47090</v>
      </c>
      <c r="N13" s="708">
        <f>N7-M7</f>
        <v>26910</v>
      </c>
      <c r="O13" s="532"/>
    </row>
    <row r="14" spans="1:19">
      <c r="A14" s="673"/>
      <c r="B14" s="709"/>
      <c r="C14" s="690" t="s">
        <v>999</v>
      </c>
      <c r="D14" s="707"/>
      <c r="E14" s="707"/>
      <c r="F14" s="688">
        <f t="shared" si="0"/>
        <v>103080</v>
      </c>
      <c r="G14" s="687">
        <f>G8-F8</f>
        <v>50900</v>
      </c>
      <c r="H14" s="687">
        <f t="shared" si="0"/>
        <v>-26340</v>
      </c>
      <c r="I14" s="687">
        <f t="shared" si="0"/>
        <v>49030</v>
      </c>
      <c r="J14" s="687">
        <f t="shared" si="0"/>
        <v>-49510</v>
      </c>
      <c r="K14" s="687">
        <f t="shared" si="0"/>
        <v>207100</v>
      </c>
      <c r="L14" s="687">
        <f>L8-K8</f>
        <v>210350</v>
      </c>
      <c r="M14" s="687">
        <f t="shared" si="0"/>
        <v>-70030</v>
      </c>
      <c r="N14" s="708">
        <f>N8-M8</f>
        <v>21060</v>
      </c>
      <c r="O14" s="532"/>
    </row>
    <row r="15" spans="1:19">
      <c r="A15" s="673"/>
      <c r="B15" s="710"/>
      <c r="C15" s="692" t="s">
        <v>1000</v>
      </c>
      <c r="D15" s="711"/>
      <c r="E15" s="711"/>
      <c r="F15" s="695">
        <f>F9-E9</f>
        <v>28440</v>
      </c>
      <c r="G15" s="694">
        <f>G9-F9</f>
        <v>18810</v>
      </c>
      <c r="H15" s="694">
        <f t="shared" si="0"/>
        <v>9550</v>
      </c>
      <c r="I15" s="694">
        <f t="shared" si="0"/>
        <v>-4380</v>
      </c>
      <c r="J15" s="694">
        <f>J9-I9</f>
        <v>3730</v>
      </c>
      <c r="K15" s="694">
        <f t="shared" si="0"/>
        <v>30990</v>
      </c>
      <c r="L15" s="694">
        <f t="shared" si="0"/>
        <v>-23540</v>
      </c>
      <c r="M15" s="694">
        <f t="shared" si="0"/>
        <v>22930</v>
      </c>
      <c r="N15" s="712">
        <f>N9-M9</f>
        <v>5870</v>
      </c>
    </row>
    <row r="16" spans="1:19" ht="15.75" thickBot="1">
      <c r="A16" s="673"/>
      <c r="B16" s="673"/>
      <c r="C16" s="673"/>
      <c r="D16" s="673"/>
      <c r="E16" s="673"/>
      <c r="F16" s="673"/>
      <c r="G16" s="673"/>
      <c r="H16" s="673"/>
      <c r="I16" s="673"/>
      <c r="J16" s="673"/>
      <c r="K16" s="673"/>
      <c r="L16" s="673"/>
      <c r="M16" s="673"/>
      <c r="N16" s="673"/>
    </row>
    <row r="17" spans="1:23" ht="15.75">
      <c r="A17" s="673"/>
      <c r="B17" s="713" t="s">
        <v>1001</v>
      </c>
      <c r="C17" s="714"/>
      <c r="D17" s="715"/>
      <c r="E17" s="716">
        <v>2014</v>
      </c>
      <c r="F17" s="717">
        <v>2015</v>
      </c>
      <c r="G17" s="716">
        <v>2016</v>
      </c>
      <c r="H17" s="716">
        <v>2017</v>
      </c>
      <c r="I17" s="716">
        <v>2018</v>
      </c>
      <c r="J17" s="716">
        <v>2019</v>
      </c>
      <c r="K17" s="716">
        <v>2020</v>
      </c>
      <c r="L17" s="716">
        <v>2021</v>
      </c>
      <c r="M17" s="716">
        <v>2022</v>
      </c>
      <c r="N17" s="718">
        <v>2023</v>
      </c>
      <c r="P17" s="536"/>
    </row>
    <row r="18" spans="1:23" ht="15.75">
      <c r="A18" s="673"/>
      <c r="B18" s="702" t="s">
        <v>108</v>
      </c>
      <c r="C18" s="719"/>
      <c r="D18" s="704"/>
      <c r="E18" s="720">
        <f>(E6-D6)/D6</f>
        <v>0.46559441620514375</v>
      </c>
      <c r="F18" s="721">
        <f t="shared" ref="F18:M18" si="1">(F6-E6)/E6</f>
        <v>7.5394858479459301E-2</v>
      </c>
      <c r="G18" s="720">
        <f t="shared" si="1"/>
        <v>-1.7023100162043624E-2</v>
      </c>
      <c r="H18" s="722">
        <f>(H6-G6)/G6</f>
        <v>-3.7928906539131911E-2</v>
      </c>
      <c r="I18" s="722">
        <f t="shared" si="1"/>
        <v>-4.5617831462713809E-2</v>
      </c>
      <c r="J18" s="722">
        <f t="shared" si="1"/>
        <v>-5.4470118814890611E-2</v>
      </c>
      <c r="K18" s="722">
        <f t="shared" si="1"/>
        <v>9.7202734021880358E-2</v>
      </c>
      <c r="L18" s="722">
        <f>(L6-K6)/K6</f>
        <v>6.6700484058814971E-2</v>
      </c>
      <c r="M18" s="722">
        <f t="shared" si="1"/>
        <v>-5.0923084599988143E-2</v>
      </c>
      <c r="N18" s="723">
        <f>(N6-M6)/M6</f>
        <v>-2.1979567643646187E-2</v>
      </c>
    </row>
    <row r="19" spans="1:23">
      <c r="A19" s="673"/>
      <c r="B19" s="706" t="s">
        <v>109</v>
      </c>
      <c r="C19" s="673"/>
      <c r="D19" s="724"/>
      <c r="E19" s="724"/>
      <c r="F19" s="725">
        <f>F13/E7</f>
        <v>0.12411645354598216</v>
      </c>
      <c r="G19" s="726">
        <f t="shared" ref="G19:M19" si="2">G13/F7</f>
        <v>5.8522293207518658E-2</v>
      </c>
      <c r="H19" s="727">
        <f t="shared" si="2"/>
        <v>-1.3324027663219339E-2</v>
      </c>
      <c r="I19" s="727">
        <f t="shared" si="2"/>
        <v>3.5898012989518356E-2</v>
      </c>
      <c r="J19" s="727">
        <f t="shared" si="2"/>
        <v>-3.5515309527135032E-2</v>
      </c>
      <c r="K19" s="727">
        <f t="shared" si="2"/>
        <v>0.19154122786551567</v>
      </c>
      <c r="L19" s="727">
        <f t="shared" si="2"/>
        <v>0.12613348637790756</v>
      </c>
      <c r="M19" s="727">
        <f t="shared" si="2"/>
        <v>-2.8233784610219081E-2</v>
      </c>
      <c r="N19" s="728">
        <f>N13/M7</f>
        <v>1.6603219457418387E-2</v>
      </c>
      <c r="O19" s="532"/>
    </row>
    <row r="20" spans="1:23">
      <c r="A20" s="673"/>
      <c r="B20" s="709"/>
      <c r="C20" s="690" t="s">
        <v>999</v>
      </c>
      <c r="D20" s="724"/>
      <c r="E20" s="724"/>
      <c r="F20" s="725">
        <f t="shared" ref="F20:M21" si="3">F14/E8</f>
        <v>0.10692946058091286</v>
      </c>
      <c r="G20" s="726">
        <f t="shared" si="3"/>
        <v>4.7700266146868085E-2</v>
      </c>
      <c r="H20" s="727">
        <f t="shared" si="3"/>
        <v>-2.3560349916814254E-2</v>
      </c>
      <c r="I20" s="727">
        <f t="shared" si="3"/>
        <v>4.4914074236927927E-2</v>
      </c>
      <c r="J20" s="727">
        <f t="shared" si="3"/>
        <v>-4.3404315007846264E-2</v>
      </c>
      <c r="K20" s="727">
        <f t="shared" si="3"/>
        <v>0.18979801312364822</v>
      </c>
      <c r="L20" s="727">
        <f t="shared" si="3"/>
        <v>0.1620245559441098</v>
      </c>
      <c r="M20" s="727">
        <f t="shared" si="3"/>
        <v>-4.6420214634663698E-2</v>
      </c>
      <c r="N20" s="728">
        <f>N14/M8</f>
        <v>1.4639436110609073E-2</v>
      </c>
      <c r="O20" s="532"/>
    </row>
    <row r="21" spans="1:23">
      <c r="A21" s="673"/>
      <c r="B21" s="710"/>
      <c r="C21" s="692" t="s">
        <v>1000</v>
      </c>
      <c r="D21" s="729"/>
      <c r="E21" s="729"/>
      <c r="F21" s="730">
        <f>F15/E9</f>
        <v>0.2973340303188709</v>
      </c>
      <c r="G21" s="731">
        <f t="shared" si="3"/>
        <v>0.15158352808445483</v>
      </c>
      <c r="H21" s="732">
        <f t="shared" si="3"/>
        <v>6.6829951014695591E-2</v>
      </c>
      <c r="I21" s="732">
        <f t="shared" si="3"/>
        <v>-2.873073138734011E-2</v>
      </c>
      <c r="J21" s="732">
        <f t="shared" si="3"/>
        <v>2.5190788140744241E-2</v>
      </c>
      <c r="K21" s="732">
        <f>K15/J9</f>
        <v>0.20415019762845849</v>
      </c>
      <c r="L21" s="732">
        <f t="shared" si="3"/>
        <v>-0.12878166201652169</v>
      </c>
      <c r="M21" s="732">
        <f t="shared" si="3"/>
        <v>0.14398744113029827</v>
      </c>
      <c r="N21" s="733">
        <f>N15/M9</f>
        <v>3.2220880447908662E-2</v>
      </c>
    </row>
    <row r="22" spans="1:23">
      <c r="A22" s="673"/>
      <c r="B22" s="673"/>
      <c r="C22" s="673"/>
      <c r="D22" s="673"/>
      <c r="E22" s="673"/>
      <c r="F22" s="673"/>
      <c r="G22" s="673"/>
      <c r="H22" s="673"/>
      <c r="I22" s="673"/>
      <c r="J22" s="673"/>
      <c r="K22" s="673"/>
      <c r="L22" s="673"/>
      <c r="M22" s="673"/>
      <c r="N22" s="673"/>
    </row>
    <row r="23" spans="1:23">
      <c r="A23" s="673"/>
      <c r="B23" s="673"/>
      <c r="C23" s="673"/>
      <c r="D23" s="673"/>
      <c r="E23" s="673"/>
      <c r="F23" s="673"/>
      <c r="G23" s="673"/>
      <c r="H23" s="673"/>
      <c r="I23" s="673"/>
      <c r="J23" s="673"/>
      <c r="K23" s="673"/>
      <c r="L23" s="673"/>
      <c r="M23" s="673"/>
      <c r="N23" s="673"/>
      <c r="O23" s="532"/>
    </row>
    <row r="24" spans="1:23">
      <c r="A24" s="673"/>
      <c r="B24" s="673"/>
      <c r="C24" s="673"/>
      <c r="D24" s="673"/>
      <c r="E24" s="673"/>
      <c r="F24" s="673"/>
      <c r="G24" s="673"/>
      <c r="H24" s="673"/>
      <c r="I24" s="673"/>
      <c r="J24" s="673"/>
      <c r="K24" s="673"/>
      <c r="L24" s="673"/>
      <c r="M24" s="673"/>
      <c r="N24" s="673"/>
    </row>
    <row r="25" spans="1:23">
      <c r="A25" s="673"/>
      <c r="B25" s="673"/>
      <c r="C25" s="673"/>
      <c r="D25" s="673"/>
      <c r="E25" s="673"/>
      <c r="F25" s="673"/>
      <c r="G25" s="673"/>
      <c r="H25" s="673"/>
      <c r="I25" s="673"/>
      <c r="J25" s="673"/>
      <c r="K25" s="673"/>
      <c r="L25" s="673"/>
      <c r="M25" s="673"/>
      <c r="N25" s="673"/>
    </row>
    <row r="26" spans="1:23" s="10" customFormat="1">
      <c r="A26" s="734"/>
      <c r="B26" s="734" t="s">
        <v>111</v>
      </c>
      <c r="C26" s="735"/>
      <c r="D26" s="734"/>
      <c r="E26" s="734"/>
      <c r="F26" s="736"/>
      <c r="G26" s="736"/>
      <c r="H26" s="736"/>
      <c r="I26" s="734"/>
      <c r="J26" s="734"/>
      <c r="K26" s="734"/>
      <c r="L26" s="734"/>
      <c r="M26" s="734"/>
      <c r="N26" s="734"/>
      <c r="R26"/>
      <c r="S26"/>
      <c r="T26"/>
      <c r="U26"/>
      <c r="V26"/>
      <c r="W26"/>
    </row>
    <row r="27" spans="1:23" s="10" customFormat="1">
      <c r="A27" s="734"/>
      <c r="B27" s="734"/>
      <c r="C27" s="735"/>
      <c r="D27" s="734"/>
      <c r="E27" s="734"/>
      <c r="F27" s="736"/>
      <c r="G27" s="736"/>
      <c r="H27" s="736"/>
      <c r="I27" s="734"/>
      <c r="J27" s="734"/>
      <c r="K27" s="734"/>
      <c r="L27" s="734"/>
      <c r="M27" s="734"/>
      <c r="N27" s="734"/>
      <c r="R27"/>
      <c r="S27"/>
      <c r="T27"/>
      <c r="U27"/>
      <c r="V27"/>
      <c r="W27"/>
    </row>
    <row r="28" spans="1:23" s="10" customFormat="1" ht="54" customHeight="1">
      <c r="A28" s="734"/>
      <c r="B28" s="758" t="s">
        <v>1003</v>
      </c>
      <c r="C28" s="758"/>
      <c r="D28" s="758"/>
      <c r="E28" s="758"/>
      <c r="F28" s="758"/>
      <c r="G28" s="758"/>
      <c r="H28" s="758"/>
      <c r="I28" s="758"/>
      <c r="J28" s="758"/>
      <c r="K28" s="758"/>
      <c r="L28" s="734"/>
      <c r="M28" s="734"/>
      <c r="N28" s="734"/>
      <c r="R28"/>
      <c r="S28"/>
      <c r="T28"/>
      <c r="U28"/>
      <c r="V28"/>
      <c r="W28"/>
    </row>
    <row r="29" spans="1:23" s="10" customFormat="1">
      <c r="A29" s="734"/>
      <c r="B29" s="737"/>
      <c r="C29" s="737"/>
      <c r="D29" s="737"/>
      <c r="E29" s="737"/>
      <c r="F29" s="737"/>
      <c r="G29" s="737"/>
      <c r="H29" s="737"/>
      <c r="I29" s="737"/>
      <c r="J29" s="737"/>
      <c r="K29" s="737"/>
      <c r="L29" s="734"/>
      <c r="M29" s="734"/>
      <c r="N29" s="734"/>
      <c r="R29"/>
      <c r="S29"/>
      <c r="T29"/>
      <c r="U29"/>
      <c r="V29"/>
      <c r="W29"/>
    </row>
    <row r="30" spans="1:23" s="10" customFormat="1">
      <c r="A30" s="734"/>
      <c r="B30" s="759" t="s">
        <v>1002</v>
      </c>
      <c r="C30" s="759"/>
      <c r="D30" s="759"/>
      <c r="E30" s="759"/>
      <c r="F30" s="759"/>
      <c r="G30" s="759"/>
      <c r="H30" s="759"/>
      <c r="I30" s="759"/>
      <c r="J30" s="759"/>
      <c r="K30" s="759"/>
      <c r="L30" s="734"/>
      <c r="M30" s="734"/>
      <c r="N30" s="734"/>
      <c r="R30"/>
      <c r="S30"/>
      <c r="T30"/>
      <c r="U30"/>
      <c r="V30"/>
      <c r="W30"/>
    </row>
    <row r="31" spans="1:23" s="10" customFormat="1">
      <c r="A31" s="734"/>
      <c r="B31" s="759"/>
      <c r="C31" s="759"/>
      <c r="D31" s="759"/>
      <c r="E31" s="759"/>
      <c r="F31" s="759"/>
      <c r="G31" s="759"/>
      <c r="H31" s="759"/>
      <c r="I31" s="759"/>
      <c r="J31" s="759"/>
      <c r="K31" s="759"/>
      <c r="L31" s="734"/>
      <c r="M31" s="734"/>
      <c r="N31" s="734"/>
      <c r="R31"/>
      <c r="S31"/>
      <c r="T31"/>
      <c r="U31"/>
      <c r="V31"/>
      <c r="W31"/>
    </row>
    <row r="32" spans="1:23" s="10" customFormat="1">
      <c r="B32" s="509" t="s">
        <v>112</v>
      </c>
      <c r="C32" s="623"/>
      <c r="D32" s="623"/>
      <c r="E32" s="623"/>
      <c r="F32" s="623"/>
      <c r="G32" s="623"/>
      <c r="H32" s="623"/>
      <c r="I32" s="623"/>
      <c r="R32"/>
      <c r="S32"/>
      <c r="T32"/>
      <c r="U32"/>
      <c r="V32"/>
      <c r="W32"/>
    </row>
    <row r="33" spans="2:23" s="10" customFormat="1">
      <c r="B33" s="12" t="s">
        <v>113</v>
      </c>
      <c r="R33"/>
      <c r="S33"/>
      <c r="T33"/>
      <c r="U33"/>
      <c r="V33"/>
      <c r="W33"/>
    </row>
    <row r="34" spans="2:23" s="10" customFormat="1">
      <c r="B34" s="12" t="s">
        <v>62</v>
      </c>
      <c r="R34"/>
      <c r="S34"/>
      <c r="T34"/>
      <c r="U34"/>
      <c r="V34"/>
      <c r="W34"/>
    </row>
  </sheetData>
  <mergeCells count="3">
    <mergeCell ref="B6:C6"/>
    <mergeCell ref="B28:K28"/>
    <mergeCell ref="B30:K31"/>
  </mergeCells>
  <hyperlinks>
    <hyperlink ref="B33" r:id="rId1" display="Department of Managed Health Care, Enrollment Summary Reports, 2012 - 2014." xr:uid="{652B431B-3EBA-47D3-B4E1-580800C1243C}"/>
    <hyperlink ref="B34" r:id="rId2" display=" California Department of Insurance (CDI), Covered Lives Report." xr:uid="{19612DEB-4F26-4039-A4F3-EA4ECAD6F625}"/>
    <hyperlink ref="B32" r:id="rId3" display="https://hbex.coveredca.com/data-research/" xr:uid="{D6578130-7B61-4A79-B0B5-1F99055DA599}"/>
  </hyperlinks>
  <pageMargins left="0.25" right="0.25" top="0.75" bottom="0.75" header="0.3" footer="0.3"/>
  <pageSetup scale="64" orientation="landscape" r:id="rId4"/>
  <headerFooter>
    <oddFooter>&amp;L&amp;8California Health Care Foundation
&amp;R&amp;8California Health Insurance Enrollment Database, Dec 2023</oddFoot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491D9-5B52-4CF4-ABC8-CBB13BDBBACA}">
  <sheetPr>
    <tabColor theme="6" tint="-0.249977111117893"/>
  </sheetPr>
  <dimension ref="A1:BS148"/>
  <sheetViews>
    <sheetView zoomScale="90" zoomScaleNormal="90" zoomScaleSheetLayoutView="48" workbookViewId="0">
      <selection activeCell="D21" sqref="D21"/>
    </sheetView>
  </sheetViews>
  <sheetFormatPr defaultColWidth="8.5703125" defaultRowHeight="15"/>
  <cols>
    <col min="1" max="1" width="29.42578125" customWidth="1"/>
    <col min="2" max="3" width="12.42578125" bestFit="1" customWidth="1"/>
    <col min="4" max="4" width="14.42578125" customWidth="1"/>
    <col min="5" max="5" width="12.42578125" bestFit="1" customWidth="1"/>
    <col min="6" max="6" width="5.42578125" customWidth="1"/>
    <col min="7" max="7" width="26.42578125" customWidth="1"/>
    <col min="8" max="8" width="13.42578125" bestFit="1" customWidth="1"/>
    <col min="9" max="9" width="13.5703125" bestFit="1" customWidth="1"/>
    <col min="10" max="10" width="14.85546875" customWidth="1"/>
    <col min="11" max="11" width="13.5703125" customWidth="1"/>
    <col min="12" max="12" width="6.5703125" customWidth="1"/>
    <col min="13" max="13" width="28.42578125" customWidth="1"/>
    <col min="14" max="15" width="13.42578125" bestFit="1" customWidth="1"/>
    <col min="16" max="16" width="16" customWidth="1"/>
    <col min="17" max="17" width="14" bestFit="1" customWidth="1"/>
    <col min="18" max="18" width="5.42578125" customWidth="1"/>
    <col min="19" max="19" width="30.42578125" customWidth="1"/>
    <col min="20" max="21" width="13.5703125" customWidth="1"/>
    <col min="22" max="22" width="14.42578125" customWidth="1"/>
    <col min="23" max="23" width="12.42578125" bestFit="1" customWidth="1"/>
    <col min="24" max="24" width="4.5703125" customWidth="1"/>
    <col min="25" max="25" width="26.42578125" customWidth="1"/>
    <col min="26" max="27" width="12.5703125" bestFit="1" customWidth="1"/>
    <col min="28" max="28" width="15.42578125" customWidth="1"/>
    <col min="29" max="29" width="12.42578125" customWidth="1"/>
    <col min="30" max="30" width="4.5703125" customWidth="1"/>
    <col min="31" max="31" width="31.5703125" customWidth="1"/>
    <col min="32" max="32" width="13.42578125" customWidth="1"/>
    <col min="33" max="33" width="13.5703125" customWidth="1"/>
    <col min="34" max="34" width="14.5703125" customWidth="1"/>
    <col min="35" max="35" width="11.5703125" customWidth="1"/>
    <col min="36" max="36" width="5.42578125" customWidth="1"/>
    <col min="37" max="37" width="29.5703125" customWidth="1"/>
    <col min="38" max="38" width="13.5703125" customWidth="1"/>
    <col min="39" max="39" width="13.7109375" customWidth="1"/>
    <col min="40" max="40" width="15.28515625" customWidth="1"/>
    <col min="41" max="41" width="11.5703125" customWidth="1"/>
    <col min="43" max="43" width="33.5703125" customWidth="1"/>
    <col min="44" max="45" width="13.42578125" customWidth="1"/>
    <col min="46" max="46" width="15.42578125" customWidth="1"/>
    <col min="47" max="47" width="11.5703125" customWidth="1"/>
    <col min="48" max="48" width="7.5703125" customWidth="1"/>
    <col min="49" max="49" width="32.5703125" customWidth="1"/>
    <col min="50" max="50" width="12.42578125" customWidth="1"/>
    <col min="51" max="51" width="13.28515625" customWidth="1"/>
    <col min="52" max="52" width="14.42578125" customWidth="1"/>
    <col min="53" max="53" width="12.42578125" customWidth="1"/>
    <col min="54" max="54" width="6.42578125" customWidth="1"/>
    <col min="55" max="55" width="32.7109375" customWidth="1"/>
    <col min="56" max="56" width="14.42578125" customWidth="1"/>
    <col min="57" max="57" width="13.42578125" customWidth="1"/>
    <col min="58" max="58" width="15.140625" customWidth="1"/>
    <col min="59" max="59" width="12.42578125" customWidth="1"/>
    <col min="60" max="60" width="4.42578125" customWidth="1"/>
    <col min="61" max="61" width="34.28515625" customWidth="1"/>
    <col min="62" max="62" width="12.5703125" customWidth="1"/>
    <col min="63" max="63" width="12.42578125" customWidth="1"/>
    <col min="64" max="64" width="15.5703125" customWidth="1"/>
    <col min="65" max="65" width="13.42578125" customWidth="1"/>
    <col min="66" max="66" width="4.7109375" customWidth="1"/>
    <col min="67" max="67" width="33.28515625" customWidth="1"/>
    <col min="68" max="68" width="15.42578125" customWidth="1"/>
    <col min="69" max="69" width="13.5703125" customWidth="1"/>
    <col min="70" max="70" width="14.85546875" customWidth="1"/>
    <col min="71" max="71" width="12.5703125" customWidth="1"/>
  </cols>
  <sheetData>
    <row r="1" spans="1:71" s="55" customFormat="1" ht="18.75">
      <c r="A1" s="6" t="s">
        <v>114</v>
      </c>
      <c r="G1" s="6" t="s">
        <v>114</v>
      </c>
      <c r="M1" s="6" t="s">
        <v>114</v>
      </c>
      <c r="S1" s="6" t="s">
        <v>114</v>
      </c>
      <c r="X1" s="196"/>
      <c r="Y1" s="6" t="s">
        <v>114</v>
      </c>
      <c r="AE1" s="6" t="s">
        <v>114</v>
      </c>
      <c r="AK1" s="6" t="s">
        <v>114</v>
      </c>
      <c r="AQ1" s="6" t="s">
        <v>114</v>
      </c>
      <c r="AW1" s="6" t="s">
        <v>114</v>
      </c>
      <c r="BC1" s="6" t="s">
        <v>114</v>
      </c>
      <c r="BI1" s="6" t="s">
        <v>114</v>
      </c>
      <c r="BO1" s="6" t="s">
        <v>114</v>
      </c>
    </row>
    <row r="2" spans="1:71">
      <c r="A2" s="186" t="s">
        <v>115</v>
      </c>
      <c r="G2" s="186" t="s">
        <v>115</v>
      </c>
      <c r="M2" s="186" t="s">
        <v>115</v>
      </c>
      <c r="S2" s="186" t="s">
        <v>115</v>
      </c>
      <c r="X2" s="4"/>
      <c r="Y2" s="186" t="s">
        <v>115</v>
      </c>
      <c r="AE2" s="186" t="s">
        <v>115</v>
      </c>
      <c r="AK2" s="186" t="s">
        <v>115</v>
      </c>
      <c r="AQ2" s="186" t="s">
        <v>115</v>
      </c>
      <c r="AW2" s="186" t="s">
        <v>115</v>
      </c>
      <c r="BC2" s="186" t="s">
        <v>115</v>
      </c>
      <c r="BI2" s="186" t="s">
        <v>115</v>
      </c>
      <c r="BO2" s="186" t="s">
        <v>115</v>
      </c>
    </row>
    <row r="3" spans="1:71">
      <c r="X3" s="19"/>
    </row>
    <row r="4" spans="1:71" ht="15.75">
      <c r="A4" s="46" t="s">
        <v>116</v>
      </c>
      <c r="G4" s="46" t="s">
        <v>116</v>
      </c>
      <c r="M4" s="46" t="s">
        <v>116</v>
      </c>
      <c r="S4" s="46" t="s">
        <v>116</v>
      </c>
      <c r="Y4" s="46" t="s">
        <v>116</v>
      </c>
      <c r="AE4" s="46" t="s">
        <v>116</v>
      </c>
      <c r="AK4" s="46" t="s">
        <v>116</v>
      </c>
      <c r="AQ4" s="46" t="s">
        <v>116</v>
      </c>
      <c r="AW4" s="46" t="s">
        <v>116</v>
      </c>
      <c r="BC4" s="46" t="s">
        <v>116</v>
      </c>
      <c r="BI4" s="46" t="s">
        <v>116</v>
      </c>
      <c r="BO4" s="46" t="s">
        <v>116</v>
      </c>
    </row>
    <row r="5" spans="1:71" ht="15.75">
      <c r="G5" s="46"/>
      <c r="H5" s="574"/>
      <c r="I5" s="574"/>
      <c r="M5" s="46"/>
      <c r="N5" s="574"/>
      <c r="O5" s="574"/>
      <c r="S5" s="46"/>
      <c r="T5" s="574"/>
      <c r="U5" s="574"/>
      <c r="Y5" s="46"/>
      <c r="Z5" s="574"/>
      <c r="AA5" s="574"/>
      <c r="AE5" s="46"/>
      <c r="AF5" s="574"/>
      <c r="AG5" s="574"/>
      <c r="AK5" s="46"/>
      <c r="AL5" s="574"/>
      <c r="AM5" s="574"/>
      <c r="AQ5" s="46"/>
      <c r="AR5" s="574"/>
      <c r="AS5" s="574"/>
      <c r="AW5" s="46"/>
      <c r="AX5" s="574"/>
      <c r="AY5" s="574"/>
      <c r="BC5" s="46"/>
      <c r="BD5" s="574"/>
      <c r="BE5" s="574"/>
      <c r="BF5" s="41"/>
      <c r="BG5" s="575"/>
      <c r="BI5" s="46"/>
      <c r="BJ5" s="574"/>
      <c r="BK5" s="574"/>
      <c r="BP5" s="574"/>
      <c r="BQ5" s="574"/>
    </row>
    <row r="6" spans="1:71" ht="18.75">
      <c r="A6" s="594" t="s">
        <v>117</v>
      </c>
      <c r="B6" s="595"/>
      <c r="C6" s="595"/>
      <c r="D6" s="556"/>
      <c r="E6" s="556"/>
      <c r="G6" s="594" t="s">
        <v>44</v>
      </c>
      <c r="H6" s="595"/>
      <c r="I6" s="595"/>
      <c r="J6" s="556"/>
      <c r="K6" s="556"/>
      <c r="M6" s="594" t="s">
        <v>45</v>
      </c>
      <c r="N6" s="595"/>
      <c r="O6" s="595"/>
      <c r="P6" s="213"/>
      <c r="Q6" s="213"/>
      <c r="S6" s="211" t="s">
        <v>46</v>
      </c>
      <c r="T6" s="212"/>
      <c r="U6" s="212"/>
      <c r="V6" s="213"/>
      <c r="W6" s="213"/>
      <c r="Y6" s="594" t="s">
        <v>893</v>
      </c>
      <c r="Z6" s="595"/>
      <c r="AA6" s="595"/>
      <c r="AB6" s="556"/>
      <c r="AC6" s="556"/>
      <c r="AE6" s="594" t="s">
        <v>899</v>
      </c>
      <c r="AF6" s="595"/>
      <c r="AG6" s="595"/>
      <c r="AH6" s="556"/>
      <c r="AI6" s="556"/>
      <c r="AK6" s="594" t="s">
        <v>47</v>
      </c>
      <c r="AL6" s="595"/>
      <c r="AM6" s="595"/>
      <c r="AN6" s="556"/>
      <c r="AO6" s="556"/>
      <c r="AQ6" s="594" t="s">
        <v>118</v>
      </c>
      <c r="AR6" s="595"/>
      <c r="AS6" s="595"/>
      <c r="AT6" s="556"/>
      <c r="AU6" s="556"/>
      <c r="AW6" s="211" t="s">
        <v>55</v>
      </c>
      <c r="AX6" s="212"/>
      <c r="AY6" s="212"/>
      <c r="AZ6" s="213"/>
      <c r="BA6" s="213"/>
      <c r="BC6" s="594" t="s">
        <v>119</v>
      </c>
      <c r="BD6" s="595"/>
      <c r="BE6" s="595"/>
      <c r="BF6" s="556"/>
      <c r="BG6" s="556"/>
      <c r="BI6" s="211" t="s">
        <v>120</v>
      </c>
      <c r="BJ6" s="212"/>
      <c r="BK6" s="212"/>
      <c r="BL6" s="213"/>
      <c r="BM6" s="213"/>
      <c r="BO6" s="594" t="s">
        <v>121</v>
      </c>
      <c r="BP6" s="595"/>
      <c r="BQ6" s="595"/>
      <c r="BR6" s="213"/>
      <c r="BS6" s="213"/>
    </row>
    <row r="7" spans="1:71" ht="45" customHeight="1">
      <c r="A7" s="606"/>
      <c r="B7" s="606">
        <v>2022</v>
      </c>
      <c r="C7" s="607">
        <v>2023</v>
      </c>
      <c r="D7" s="576" t="s">
        <v>122</v>
      </c>
      <c r="E7" s="577" t="s">
        <v>123</v>
      </c>
      <c r="G7" s="606"/>
      <c r="H7" s="606">
        <v>2022</v>
      </c>
      <c r="I7" s="607">
        <v>2023</v>
      </c>
      <c r="J7" s="576" t="s">
        <v>122</v>
      </c>
      <c r="K7" s="577" t="s">
        <v>123</v>
      </c>
      <c r="M7" s="606"/>
      <c r="N7" s="606">
        <v>2022</v>
      </c>
      <c r="O7" s="607">
        <v>2023</v>
      </c>
      <c r="P7" s="576" t="s">
        <v>122</v>
      </c>
      <c r="Q7" s="577" t="s">
        <v>123</v>
      </c>
      <c r="S7" s="590"/>
      <c r="T7" s="590">
        <v>2022</v>
      </c>
      <c r="U7" s="599">
        <v>2023</v>
      </c>
      <c r="V7" s="596" t="s">
        <v>122</v>
      </c>
      <c r="W7" s="597" t="s">
        <v>123</v>
      </c>
      <c r="Y7" s="606"/>
      <c r="Z7" s="606">
        <v>2022</v>
      </c>
      <c r="AA7" s="607">
        <v>2023</v>
      </c>
      <c r="AB7" s="576" t="s">
        <v>122</v>
      </c>
      <c r="AC7" s="577" t="s">
        <v>123</v>
      </c>
      <c r="AE7" s="606"/>
      <c r="AF7" s="606">
        <v>2022</v>
      </c>
      <c r="AG7" s="607">
        <v>2023</v>
      </c>
      <c r="AH7" s="576" t="s">
        <v>122</v>
      </c>
      <c r="AI7" s="577" t="s">
        <v>123</v>
      </c>
      <c r="AK7" s="606"/>
      <c r="AL7" s="606">
        <v>2022</v>
      </c>
      <c r="AM7" s="607">
        <v>2023</v>
      </c>
      <c r="AN7" s="576" t="s">
        <v>122</v>
      </c>
      <c r="AO7" s="577" t="s">
        <v>123</v>
      </c>
      <c r="AQ7" s="606"/>
      <c r="AR7" s="606">
        <v>2022</v>
      </c>
      <c r="AS7" s="607">
        <v>2023</v>
      </c>
      <c r="AT7" s="576" t="s">
        <v>122</v>
      </c>
      <c r="AU7" s="577" t="s">
        <v>123</v>
      </c>
      <c r="AW7" s="590"/>
      <c r="AX7" s="590">
        <v>2022</v>
      </c>
      <c r="AY7" s="599">
        <v>2023</v>
      </c>
      <c r="AZ7" s="596" t="s">
        <v>122</v>
      </c>
      <c r="BA7" s="597" t="s">
        <v>123</v>
      </c>
      <c r="BC7" s="606"/>
      <c r="BD7" s="606">
        <v>2022</v>
      </c>
      <c r="BE7" s="607">
        <v>2023</v>
      </c>
      <c r="BF7" s="576" t="s">
        <v>122</v>
      </c>
      <c r="BG7" s="577" t="s">
        <v>123</v>
      </c>
      <c r="BI7" s="606"/>
      <c r="BJ7" s="606">
        <v>2022</v>
      </c>
      <c r="BK7" s="607">
        <v>2023</v>
      </c>
      <c r="BL7" s="576" t="s">
        <v>122</v>
      </c>
      <c r="BM7" s="577" t="s">
        <v>123</v>
      </c>
      <c r="BO7" s="606" t="s">
        <v>124</v>
      </c>
      <c r="BP7" s="606">
        <v>2022</v>
      </c>
      <c r="BQ7" s="607">
        <v>2023</v>
      </c>
      <c r="BR7" s="576" t="s">
        <v>122</v>
      </c>
      <c r="BS7" s="577" t="s">
        <v>123</v>
      </c>
    </row>
    <row r="8" spans="1:71" s="5" customFormat="1">
      <c r="A8" s="598" t="s">
        <v>125</v>
      </c>
      <c r="B8" s="603">
        <v>2225294</v>
      </c>
      <c r="C8" s="600">
        <v>2176383</v>
      </c>
      <c r="D8" s="510">
        <f>(C8-B8)/B8</f>
        <v>-2.1979567643646187E-2</v>
      </c>
      <c r="E8" s="582">
        <f>C8/C$8</f>
        <v>1</v>
      </c>
      <c r="G8" s="598" t="s">
        <v>125</v>
      </c>
      <c r="H8" s="603">
        <v>2323436</v>
      </c>
      <c r="I8" s="600">
        <v>2297980</v>
      </c>
      <c r="J8" s="516">
        <f>(I8-H8)/H8</f>
        <v>-1.0956187301909759E-2</v>
      </c>
      <c r="K8" s="578">
        <f>I8/I$8</f>
        <v>1</v>
      </c>
      <c r="M8" s="598" t="s">
        <v>125</v>
      </c>
      <c r="N8" s="603">
        <v>9515720</v>
      </c>
      <c r="O8" s="600">
        <v>9395432</v>
      </c>
      <c r="P8" s="516">
        <f>(O8-N8)/N8</f>
        <v>-1.2640977246072814E-2</v>
      </c>
      <c r="Q8" s="578">
        <f>O8/O$8</f>
        <v>1</v>
      </c>
      <c r="S8" s="608" t="s">
        <v>125</v>
      </c>
      <c r="T8" s="609">
        <v>14064450</v>
      </c>
      <c r="U8" s="610">
        <v>13869795</v>
      </c>
      <c r="V8" s="613">
        <f>(U8-T8)/T8</f>
        <v>-1.3840214156970234E-2</v>
      </c>
      <c r="W8" s="612">
        <f>U8/U$8</f>
        <v>1</v>
      </c>
      <c r="Y8" s="598" t="s">
        <v>125</v>
      </c>
      <c r="Z8" s="603">
        <v>3060536</v>
      </c>
      <c r="AA8" s="600">
        <v>3212968</v>
      </c>
      <c r="AB8" s="516">
        <f>(AA8-Z8)/Z8</f>
        <v>4.9805654957170903E-2</v>
      </c>
      <c r="AC8" s="578">
        <f>AA8/AA$8</f>
        <v>1</v>
      </c>
      <c r="AE8" s="598" t="s">
        <v>125</v>
      </c>
      <c r="AF8" s="603">
        <v>13028690</v>
      </c>
      <c r="AG8" s="600">
        <v>13167992</v>
      </c>
      <c r="AH8" s="510">
        <f>(AG8-AF8)/AF8</f>
        <v>1.0691942167631589E-2</v>
      </c>
      <c r="AI8" s="578">
        <f>AG8/AG$8</f>
        <v>1</v>
      </c>
      <c r="AK8" s="598" t="s">
        <v>125</v>
      </c>
      <c r="AL8" s="603">
        <v>16089226</v>
      </c>
      <c r="AM8" s="600">
        <v>16380960</v>
      </c>
      <c r="AN8" s="510">
        <f>(AM8-AL8)/AL8</f>
        <v>1.8132258195639739E-2</v>
      </c>
      <c r="AO8" s="578">
        <f>AM8/AM$8</f>
        <v>1</v>
      </c>
      <c r="AQ8" s="608" t="s">
        <v>125</v>
      </c>
      <c r="AR8" s="609">
        <v>30153676</v>
      </c>
      <c r="AS8" s="610">
        <v>30250755</v>
      </c>
      <c r="AT8" s="611">
        <f>(AS8-AR8)/AR8</f>
        <v>3.2194747996894309E-3</v>
      </c>
      <c r="AU8" s="612">
        <f>AS8/AS$8</f>
        <v>1</v>
      </c>
      <c r="AW8" s="608" t="s">
        <v>125</v>
      </c>
      <c r="AX8" s="609">
        <v>5758159</v>
      </c>
      <c r="AY8" s="610">
        <v>5927888</v>
      </c>
      <c r="AZ8" s="611">
        <f>(AY8-AX8)/AX8</f>
        <v>2.9476261423138889E-2</v>
      </c>
      <c r="BA8" s="612">
        <f>AY8/AY$8</f>
        <v>1</v>
      </c>
      <c r="BC8" s="598" t="s">
        <v>125</v>
      </c>
      <c r="BD8" s="603">
        <v>35911835</v>
      </c>
      <c r="BE8" s="600">
        <v>36178643</v>
      </c>
      <c r="BF8" s="510">
        <f>(BE8-BD8)/BD8</f>
        <v>7.4295284548951618E-3</v>
      </c>
      <c r="BG8" s="578">
        <f>BE8/BE$8</f>
        <v>1</v>
      </c>
      <c r="BI8" s="598" t="s">
        <v>125</v>
      </c>
      <c r="BJ8" s="603">
        <v>4711220</v>
      </c>
      <c r="BK8" s="600">
        <v>4917958</v>
      </c>
      <c r="BL8" s="510">
        <f>(BK8-BJ8)/BJ8</f>
        <v>4.3882051782765399E-2</v>
      </c>
      <c r="BM8" s="578">
        <f>BK8/BK$8</f>
        <v>1</v>
      </c>
      <c r="BO8" s="598" t="s">
        <v>125</v>
      </c>
      <c r="BP8" s="603">
        <v>2282798</v>
      </c>
      <c r="BQ8" s="600">
        <v>2469312</v>
      </c>
      <c r="BR8" s="510">
        <f>(BQ8-BP8)/BP8</f>
        <v>8.1704119243139334E-2</v>
      </c>
      <c r="BS8" s="578">
        <f>BQ8/BQ$8</f>
        <v>1</v>
      </c>
    </row>
    <row r="9" spans="1:71">
      <c r="A9" s="591" t="s">
        <v>126</v>
      </c>
      <c r="B9" s="604">
        <v>773980</v>
      </c>
      <c r="C9" s="601">
        <v>751595</v>
      </c>
      <c r="D9" s="514">
        <f t="shared" ref="D9:D39" si="0">(C9-B9)/B9</f>
        <v>-2.8921935967337657E-2</v>
      </c>
      <c r="E9" s="583">
        <f>C9/C$8</f>
        <v>0.34534133008758111</v>
      </c>
      <c r="G9" s="591" t="s">
        <v>127</v>
      </c>
      <c r="H9" s="604">
        <v>818233</v>
      </c>
      <c r="I9" s="601">
        <v>794982</v>
      </c>
      <c r="J9" s="507">
        <f t="shared" ref="J9:J31" si="1">(I9-H9)/H9</f>
        <v>-2.8416111303259585E-2</v>
      </c>
      <c r="K9" s="579">
        <f t="shared" ref="K9:K31" si="2">I9/I$8</f>
        <v>0.34594818057598414</v>
      </c>
      <c r="M9" s="591" t="s">
        <v>127</v>
      </c>
      <c r="N9" s="604">
        <v>5327593</v>
      </c>
      <c r="O9" s="601">
        <v>5284222</v>
      </c>
      <c r="P9" s="507">
        <f t="shared" ref="P9:P40" si="3">(O9-N9)/N9</f>
        <v>-8.1408245712463398E-3</v>
      </c>
      <c r="Q9" s="579">
        <f t="shared" ref="Q9:Q40" si="4">O9/O$8</f>
        <v>0.56242459101401621</v>
      </c>
      <c r="S9" s="591" t="s">
        <v>127</v>
      </c>
      <c r="T9" s="604">
        <v>6907938</v>
      </c>
      <c r="U9" s="601">
        <v>6810583</v>
      </c>
      <c r="V9" s="507">
        <f>(U9-T9)/T9</f>
        <v>-1.4093206974353272E-2</v>
      </c>
      <c r="W9" s="579">
        <f>U9/U$8</f>
        <v>0.49103703407296212</v>
      </c>
      <c r="Y9" s="591" t="s">
        <v>127</v>
      </c>
      <c r="Z9" s="604">
        <v>1263719</v>
      </c>
      <c r="AA9" s="601">
        <v>1274736</v>
      </c>
      <c r="AB9" s="507">
        <f t="shared" ref="AB9:AB35" si="5">(AA9-Z9)/Z9</f>
        <v>8.7179190943556285E-3</v>
      </c>
      <c r="AC9" s="579">
        <f t="shared" ref="AC9:AC35" si="6">AA9/AA$8</f>
        <v>0.39674718204476361</v>
      </c>
      <c r="AE9" s="591" t="s">
        <v>128</v>
      </c>
      <c r="AF9" s="604">
        <v>2603252</v>
      </c>
      <c r="AG9" s="601">
        <v>2543485</v>
      </c>
      <c r="AH9" s="514">
        <f t="shared" ref="AH9:AH33" si="7">(AG9-AF9)/AF9</f>
        <v>-2.2958591792112328E-2</v>
      </c>
      <c r="AI9" s="579">
        <f t="shared" ref="AI9:AI33" si="8">AG9/AG$8</f>
        <v>0.19315663314497761</v>
      </c>
      <c r="AK9" s="591" t="s">
        <v>128</v>
      </c>
      <c r="AL9" s="604">
        <v>2603252</v>
      </c>
      <c r="AM9" s="601">
        <v>2543485</v>
      </c>
      <c r="AN9" s="514">
        <f t="shared" ref="AN9:AN49" si="9">(AM9-AL9)/AL9</f>
        <v>-2.2958591792112328E-2</v>
      </c>
      <c r="AO9" s="583">
        <f t="shared" ref="AO9:AO49" si="10">AM9/AM$8</f>
        <v>0.15527081440892354</v>
      </c>
      <c r="AQ9" s="591" t="s">
        <v>127</v>
      </c>
      <c r="AR9" s="604">
        <v>8358984</v>
      </c>
      <c r="AS9" s="601">
        <v>8275917</v>
      </c>
      <c r="AT9" s="507">
        <f>(AS9-AR9)/AR9</f>
        <v>-9.9374517285832822E-3</v>
      </c>
      <c r="AU9" s="579">
        <f t="shared" ref="AU9:AU72" si="11">AS9/AS$8</f>
        <v>0.27357720493257109</v>
      </c>
      <c r="AW9" s="591" t="s">
        <v>129</v>
      </c>
      <c r="AX9" s="604">
        <v>2679404</v>
      </c>
      <c r="AY9" s="601">
        <v>2695000</v>
      </c>
      <c r="AZ9" s="507">
        <f t="shared" ref="AZ9:AZ16" si="12">(AY9-AX9)/AX9</f>
        <v>5.8206974386841252E-3</v>
      </c>
      <c r="BA9" s="579">
        <f t="shared" ref="BA9:BA16" si="13">AY9/AY$8</f>
        <v>0.45463072176802261</v>
      </c>
      <c r="BC9" s="591" t="s">
        <v>127</v>
      </c>
      <c r="BD9" s="604">
        <v>8508498</v>
      </c>
      <c r="BE9" s="601">
        <v>8425966</v>
      </c>
      <c r="BF9" s="514">
        <f t="shared" ref="BF9:BF72" si="14">(BE9-BD9)/BD9</f>
        <v>-9.6999493917727907E-3</v>
      </c>
      <c r="BG9" s="579">
        <f t="shared" ref="BG9:BG72" si="15">BE9/BE$8</f>
        <v>0.23289889562745622</v>
      </c>
      <c r="BI9" s="591" t="s">
        <v>130</v>
      </c>
      <c r="BJ9" s="604">
        <v>874305</v>
      </c>
      <c r="BK9" s="601">
        <v>828104</v>
      </c>
      <c r="BL9" s="507">
        <f t="shared" ref="BL9:BL45" si="16">(BK9-BJ9)/BJ9</f>
        <v>-5.2843115388794527E-2</v>
      </c>
      <c r="BM9" s="579">
        <f>BK9/BK$8</f>
        <v>0.16838370722157447</v>
      </c>
      <c r="BO9" s="591" t="s">
        <v>131</v>
      </c>
      <c r="BP9" s="604">
        <v>456894</v>
      </c>
      <c r="BQ9" s="601">
        <v>599416</v>
      </c>
      <c r="BR9" s="507">
        <f t="shared" ref="BR9:BR16" si="17">(BQ9-BP9)/BP9</f>
        <v>0.31193668553318715</v>
      </c>
      <c r="BS9" s="579">
        <f>BQ9/BQ$8</f>
        <v>0.24274615763419122</v>
      </c>
    </row>
    <row r="10" spans="1:71">
      <c r="A10" s="591" t="s">
        <v>127</v>
      </c>
      <c r="B10" s="604">
        <v>762112</v>
      </c>
      <c r="C10" s="601">
        <v>731379</v>
      </c>
      <c r="D10" s="514">
        <f t="shared" si="0"/>
        <v>-4.0326093802485724E-2</v>
      </c>
      <c r="E10" s="583">
        <f t="shared" ref="E10:E42" si="18">C10/C$8</f>
        <v>0.33605252384345952</v>
      </c>
      <c r="G10" s="591" t="s">
        <v>129</v>
      </c>
      <c r="H10" s="604">
        <v>484033</v>
      </c>
      <c r="I10" s="601">
        <v>547344</v>
      </c>
      <c r="J10" s="507">
        <f t="shared" si="1"/>
        <v>0.13079893313059235</v>
      </c>
      <c r="K10" s="579">
        <f t="shared" si="2"/>
        <v>0.23818484059913489</v>
      </c>
      <c r="M10" s="591" t="s">
        <v>129</v>
      </c>
      <c r="N10" s="604">
        <v>1284603</v>
      </c>
      <c r="O10" s="601">
        <v>1150658</v>
      </c>
      <c r="P10" s="507">
        <f t="shared" si="3"/>
        <v>-0.10426956810781229</v>
      </c>
      <c r="Q10" s="579">
        <f t="shared" si="4"/>
        <v>0.12246994071161391</v>
      </c>
      <c r="S10" s="591" t="s">
        <v>126</v>
      </c>
      <c r="T10" s="604">
        <v>2181010</v>
      </c>
      <c r="U10" s="601">
        <v>2078592</v>
      </c>
      <c r="V10" s="507">
        <f t="shared" ref="V10:V60" si="19">(U10-T10)/T10</f>
        <v>-4.6958977721330945E-2</v>
      </c>
      <c r="W10" s="579">
        <f t="shared" ref="W10:W59" si="20">U10/U$8</f>
        <v>0.14986465192888576</v>
      </c>
      <c r="Y10" s="591" t="s">
        <v>130</v>
      </c>
      <c r="Z10" s="604">
        <v>499008</v>
      </c>
      <c r="AA10" s="601">
        <v>544013</v>
      </c>
      <c r="AB10" s="507">
        <f t="shared" si="5"/>
        <v>9.018893484673593E-2</v>
      </c>
      <c r="AC10" s="579">
        <f t="shared" si="6"/>
        <v>0.16931790170334718</v>
      </c>
      <c r="AE10" s="591" t="s">
        <v>132</v>
      </c>
      <c r="AF10" s="604">
        <v>1900310</v>
      </c>
      <c r="AG10" s="601">
        <v>1923038</v>
      </c>
      <c r="AH10" s="514">
        <f t="shared" si="7"/>
        <v>1.1960153869631797E-2</v>
      </c>
      <c r="AI10" s="579">
        <f t="shared" si="8"/>
        <v>0.14603881897862636</v>
      </c>
      <c r="AK10" s="591" t="s">
        <v>132</v>
      </c>
      <c r="AL10" s="604">
        <v>2088391</v>
      </c>
      <c r="AM10" s="601">
        <v>2111065</v>
      </c>
      <c r="AN10" s="514">
        <f t="shared" si="9"/>
        <v>1.0857162284265734E-2</v>
      </c>
      <c r="AO10" s="583">
        <f t="shared" si="10"/>
        <v>0.12887309412879344</v>
      </c>
      <c r="AQ10" s="591" t="s">
        <v>129</v>
      </c>
      <c r="AR10" s="604">
        <v>3182413</v>
      </c>
      <c r="AS10" s="601">
        <v>3249435</v>
      </c>
      <c r="AT10" s="507">
        <f t="shared" ref="AT10:AT74" si="21">(AS10-AR10)/AR10</f>
        <v>2.1060120103833159E-2</v>
      </c>
      <c r="AU10" s="579">
        <f t="shared" si="11"/>
        <v>0.10741665786523345</v>
      </c>
      <c r="AW10" s="591" t="s">
        <v>133</v>
      </c>
      <c r="AX10" s="604">
        <v>800783</v>
      </c>
      <c r="AY10" s="601">
        <v>913496</v>
      </c>
      <c r="AZ10" s="507">
        <f t="shared" si="12"/>
        <v>0.14075348752408581</v>
      </c>
      <c r="BA10" s="579">
        <f t="shared" si="13"/>
        <v>0.1541014270175145</v>
      </c>
      <c r="BC10" s="591" t="s">
        <v>129</v>
      </c>
      <c r="BD10" s="604">
        <v>5861817</v>
      </c>
      <c r="BE10" s="601">
        <v>5944435</v>
      </c>
      <c r="BF10" s="514">
        <f t="shared" si="14"/>
        <v>1.4094264628186106E-2</v>
      </c>
      <c r="BG10" s="579">
        <f t="shared" si="15"/>
        <v>0.16430784869404857</v>
      </c>
      <c r="BI10" s="591" t="s">
        <v>134</v>
      </c>
      <c r="BJ10" s="604">
        <v>696561</v>
      </c>
      <c r="BK10" s="601">
        <v>682628</v>
      </c>
      <c r="BL10" s="507">
        <f t="shared" si="16"/>
        <v>-2.0002555411514571E-2</v>
      </c>
      <c r="BM10" s="579">
        <f t="shared" ref="BM10:BM37" si="22">BK10/BK$8</f>
        <v>0.1388031373997094</v>
      </c>
      <c r="BO10" s="591" t="s">
        <v>135</v>
      </c>
      <c r="BP10" s="604">
        <v>439025</v>
      </c>
      <c r="BQ10" s="601">
        <v>442737</v>
      </c>
      <c r="BR10" s="507">
        <f t="shared" si="17"/>
        <v>8.4550993679175443E-3</v>
      </c>
      <c r="BS10" s="579">
        <f t="shared" ref="BS10:BS12" si="23">BQ10/BQ$8</f>
        <v>0.17929569045952881</v>
      </c>
    </row>
    <row r="11" spans="1:71">
      <c r="A11" s="591" t="s">
        <v>129</v>
      </c>
      <c r="B11" s="604">
        <v>221626</v>
      </c>
      <c r="C11" s="601">
        <v>272079</v>
      </c>
      <c r="D11" s="514">
        <f t="shared" si="0"/>
        <v>0.22764928302635973</v>
      </c>
      <c r="E11" s="583">
        <f t="shared" si="18"/>
        <v>0.12501430125120441</v>
      </c>
      <c r="G11" s="591" t="s">
        <v>126</v>
      </c>
      <c r="H11" s="604">
        <v>545755</v>
      </c>
      <c r="I11" s="601">
        <v>477612</v>
      </c>
      <c r="J11" s="507">
        <f t="shared" si="1"/>
        <v>-0.12486005625234767</v>
      </c>
      <c r="K11" s="579">
        <f t="shared" si="2"/>
        <v>0.20783992898110515</v>
      </c>
      <c r="M11" s="591" t="s">
        <v>126</v>
      </c>
      <c r="N11" s="604">
        <v>861275</v>
      </c>
      <c r="O11" s="601">
        <v>849385</v>
      </c>
      <c r="P11" s="507">
        <f t="shared" si="3"/>
        <v>-1.3805114510464138E-2</v>
      </c>
      <c r="Q11" s="579">
        <f t="shared" si="4"/>
        <v>9.0404038898903208E-2</v>
      </c>
      <c r="S11" s="591" t="s">
        <v>129</v>
      </c>
      <c r="T11" s="604">
        <v>1990262</v>
      </c>
      <c r="U11" s="601">
        <v>1970081</v>
      </c>
      <c r="V11" s="507">
        <f t="shared" si="19"/>
        <v>-1.0139871032055076E-2</v>
      </c>
      <c r="W11" s="579">
        <f t="shared" si="20"/>
        <v>0.14204110442872445</v>
      </c>
      <c r="Y11" s="591" t="s">
        <v>136</v>
      </c>
      <c r="Z11" s="604">
        <v>257630</v>
      </c>
      <c r="AA11" s="601">
        <v>262862</v>
      </c>
      <c r="AB11" s="507">
        <f t="shared" si="5"/>
        <v>2.0308193921515352E-2</v>
      </c>
      <c r="AC11" s="579">
        <f t="shared" si="6"/>
        <v>8.1812828512453278E-2</v>
      </c>
      <c r="AE11" s="591" t="s">
        <v>137</v>
      </c>
      <c r="AF11" s="604">
        <v>1607107</v>
      </c>
      <c r="AG11" s="601">
        <v>1627176</v>
      </c>
      <c r="AH11" s="514">
        <f t="shared" si="7"/>
        <v>1.2487656391267041E-2</v>
      </c>
      <c r="AI11" s="579">
        <f t="shared" si="8"/>
        <v>0.1235705489493007</v>
      </c>
      <c r="AK11" s="591" t="s">
        <v>137</v>
      </c>
      <c r="AL11" s="604">
        <v>1607107</v>
      </c>
      <c r="AM11" s="601">
        <v>1627176</v>
      </c>
      <c r="AN11" s="514">
        <f t="shared" si="9"/>
        <v>1.2487656391267041E-2</v>
      </c>
      <c r="AO11" s="583">
        <f t="shared" si="10"/>
        <v>9.9333372403082598E-2</v>
      </c>
      <c r="AQ11" s="591" t="s">
        <v>128</v>
      </c>
      <c r="AR11" s="604">
        <v>2715972</v>
      </c>
      <c r="AS11" s="601">
        <v>2682058</v>
      </c>
      <c r="AT11" s="507">
        <f t="shared" si="21"/>
        <v>-1.2486873944208556E-2</v>
      </c>
      <c r="AU11" s="579">
        <f t="shared" si="11"/>
        <v>8.8660861522299197E-2</v>
      </c>
      <c r="AW11" s="591" t="s">
        <v>126</v>
      </c>
      <c r="AX11" s="604">
        <v>775081</v>
      </c>
      <c r="AY11" s="601">
        <v>829973</v>
      </c>
      <c r="AZ11" s="507">
        <f t="shared" si="12"/>
        <v>7.0820985161550859E-2</v>
      </c>
      <c r="BA11" s="579">
        <f t="shared" si="13"/>
        <v>0.14001158591390392</v>
      </c>
      <c r="BC11" s="591" t="s">
        <v>126</v>
      </c>
      <c r="BD11" s="604">
        <v>3239261</v>
      </c>
      <c r="BE11" s="601">
        <v>3211585</v>
      </c>
      <c r="BF11" s="514">
        <f t="shared" si="14"/>
        <v>-8.5439240616918492E-3</v>
      </c>
      <c r="BG11" s="579">
        <f t="shared" si="15"/>
        <v>8.8770189639229974E-2</v>
      </c>
      <c r="BI11" s="591" t="s">
        <v>127</v>
      </c>
      <c r="BJ11" s="604">
        <v>704442</v>
      </c>
      <c r="BK11" s="601">
        <v>682417</v>
      </c>
      <c r="BL11" s="507">
        <f t="shared" si="16"/>
        <v>-3.1265881364257099E-2</v>
      </c>
      <c r="BM11" s="579">
        <f t="shared" si="22"/>
        <v>0.13876023341394944</v>
      </c>
      <c r="BO11" s="591" t="s">
        <v>132</v>
      </c>
      <c r="BP11" s="604">
        <v>403295</v>
      </c>
      <c r="BQ11" s="601">
        <v>408385</v>
      </c>
      <c r="BR11" s="507">
        <f t="shared" si="17"/>
        <v>1.2621034230526042E-2</v>
      </c>
      <c r="BS11" s="579">
        <f t="shared" si="23"/>
        <v>0.16538412318896922</v>
      </c>
    </row>
    <row r="12" spans="1:71">
      <c r="A12" s="591" t="s">
        <v>128</v>
      </c>
      <c r="B12" s="604">
        <v>112720</v>
      </c>
      <c r="C12" s="601">
        <v>138573</v>
      </c>
      <c r="D12" s="514">
        <f t="shared" si="0"/>
        <v>0.22935592618878636</v>
      </c>
      <c r="E12" s="583">
        <f t="shared" si="18"/>
        <v>6.3671238012794618E-2</v>
      </c>
      <c r="G12" s="591" t="s">
        <v>130</v>
      </c>
      <c r="H12" s="604">
        <v>177310</v>
      </c>
      <c r="I12" s="601">
        <v>166753</v>
      </c>
      <c r="J12" s="507">
        <f t="shared" si="1"/>
        <v>-5.9539789069990412E-2</v>
      </c>
      <c r="K12" s="579">
        <f t="shared" si="2"/>
        <v>7.2565035378897982E-2</v>
      </c>
      <c r="M12" s="591" t="s">
        <v>130</v>
      </c>
      <c r="N12" s="604">
        <v>689279</v>
      </c>
      <c r="O12" s="601">
        <v>699336</v>
      </c>
      <c r="P12" s="507">
        <f t="shared" si="3"/>
        <v>1.4590608447377622E-2</v>
      </c>
      <c r="Q12" s="579">
        <f t="shared" si="4"/>
        <v>7.4433618379655134E-2</v>
      </c>
      <c r="S12" s="591" t="s">
        <v>130</v>
      </c>
      <c r="T12" s="604">
        <v>866598</v>
      </c>
      <c r="U12" s="601">
        <v>866097</v>
      </c>
      <c r="V12" s="507">
        <f t="shared" si="19"/>
        <v>-5.7812272818538702E-4</v>
      </c>
      <c r="W12" s="579">
        <f>U12/U$8</f>
        <v>6.2444830655391803E-2</v>
      </c>
      <c r="Y12" s="591" t="s">
        <v>129</v>
      </c>
      <c r="Z12" s="604">
        <v>219413</v>
      </c>
      <c r="AA12" s="601">
        <v>250346</v>
      </c>
      <c r="AB12" s="507">
        <f t="shared" si="5"/>
        <v>0.14098070761531906</v>
      </c>
      <c r="AC12" s="579">
        <f t="shared" si="6"/>
        <v>7.7917364878828541E-2</v>
      </c>
      <c r="AE12" s="591" t="s">
        <v>129</v>
      </c>
      <c r="AF12" s="604">
        <v>972738</v>
      </c>
      <c r="AG12" s="601">
        <v>1029008</v>
      </c>
      <c r="AH12" s="514">
        <f t="shared" si="7"/>
        <v>5.7847025612240914E-2</v>
      </c>
      <c r="AI12" s="579">
        <f t="shared" si="8"/>
        <v>7.8144640428092604E-2</v>
      </c>
      <c r="AK12" s="591" t="s">
        <v>127</v>
      </c>
      <c r="AL12" s="604">
        <v>1451046</v>
      </c>
      <c r="AM12" s="601">
        <v>1465334</v>
      </c>
      <c r="AN12" s="514">
        <f t="shared" si="9"/>
        <v>9.8466899050753728E-3</v>
      </c>
      <c r="AO12" s="583">
        <f t="shared" si="10"/>
        <v>8.94534874634942E-2</v>
      </c>
      <c r="AQ12" s="591" t="s">
        <v>132</v>
      </c>
      <c r="AR12" s="604">
        <v>2605776</v>
      </c>
      <c r="AS12" s="601">
        <v>2613791</v>
      </c>
      <c r="AT12" s="507">
        <f t="shared" si="21"/>
        <v>3.0758591682477697E-3</v>
      </c>
      <c r="AU12" s="579">
        <f t="shared" si="11"/>
        <v>8.6404157516068614E-2</v>
      </c>
      <c r="AW12" s="591" t="s">
        <v>138</v>
      </c>
      <c r="AX12" s="604">
        <v>756409</v>
      </c>
      <c r="AY12" s="601">
        <v>756925</v>
      </c>
      <c r="AZ12" s="507">
        <f t="shared" si="12"/>
        <v>6.8217062462239348E-4</v>
      </c>
      <c r="BA12" s="579">
        <f t="shared" si="13"/>
        <v>0.12768881598302803</v>
      </c>
      <c r="BC12" s="591" t="s">
        <v>128</v>
      </c>
      <c r="BD12" s="604">
        <v>2715972</v>
      </c>
      <c r="BE12" s="601">
        <v>2682058</v>
      </c>
      <c r="BF12" s="514">
        <f t="shared" si="14"/>
        <v>-1.2486873944208556E-2</v>
      </c>
      <c r="BG12" s="579">
        <f t="shared" si="15"/>
        <v>7.4133736856852261E-2</v>
      </c>
      <c r="BI12" s="591" t="s">
        <v>129</v>
      </c>
      <c r="BJ12" s="604">
        <v>536357</v>
      </c>
      <c r="BK12" s="601">
        <v>522883</v>
      </c>
      <c r="BL12" s="507">
        <f t="shared" si="16"/>
        <v>-2.5121327772360574E-2</v>
      </c>
      <c r="BM12" s="579">
        <f t="shared" si="22"/>
        <v>0.10632116012377495</v>
      </c>
      <c r="BO12" s="591" t="s">
        <v>127</v>
      </c>
      <c r="BP12" s="604">
        <v>342376</v>
      </c>
      <c r="BQ12" s="601">
        <v>383128</v>
      </c>
      <c r="BR12" s="507">
        <f t="shared" si="17"/>
        <v>0.11902703460522934</v>
      </c>
      <c r="BS12" s="579">
        <f t="shared" si="23"/>
        <v>0.15515576808438949</v>
      </c>
    </row>
    <row r="13" spans="1:71">
      <c r="A13" s="591" t="s">
        <v>132</v>
      </c>
      <c r="B13" s="604">
        <v>148395</v>
      </c>
      <c r="C13" s="601">
        <v>114887</v>
      </c>
      <c r="D13" s="514">
        <f t="shared" si="0"/>
        <v>-0.22580275615755246</v>
      </c>
      <c r="E13" s="583">
        <f>C13/C$8</f>
        <v>5.2788043280985013E-2</v>
      </c>
      <c r="G13" s="591" t="s">
        <v>132</v>
      </c>
      <c r="H13" s="604">
        <v>97573</v>
      </c>
      <c r="I13" s="601">
        <v>117556</v>
      </c>
      <c r="J13" s="507">
        <f t="shared" si="1"/>
        <v>0.20480050833734742</v>
      </c>
      <c r="K13" s="579">
        <f t="shared" si="2"/>
        <v>5.115623286538612E-2</v>
      </c>
      <c r="M13" s="591" t="s">
        <v>138</v>
      </c>
      <c r="N13" s="604">
        <v>391199</v>
      </c>
      <c r="O13" s="601">
        <v>439283</v>
      </c>
      <c r="P13" s="507">
        <f t="shared" si="3"/>
        <v>0.12291442462787482</v>
      </c>
      <c r="Q13" s="579">
        <f t="shared" si="4"/>
        <v>4.6754954961091728E-2</v>
      </c>
      <c r="S13" s="591" t="s">
        <v>132</v>
      </c>
      <c r="T13" s="604">
        <v>517385</v>
      </c>
      <c r="U13" s="601">
        <v>502726</v>
      </c>
      <c r="V13" s="507">
        <f t="shared" si="19"/>
        <v>-2.8332866240807136E-2</v>
      </c>
      <c r="W13" s="579">
        <f t="shared" si="20"/>
        <v>3.6246101690760389E-2</v>
      </c>
      <c r="Y13" s="591" t="s">
        <v>132</v>
      </c>
      <c r="Z13" s="604">
        <v>188081</v>
      </c>
      <c r="AA13" s="601">
        <v>188027</v>
      </c>
      <c r="AB13" s="507">
        <f t="shared" si="5"/>
        <v>-2.8711034075743961E-4</v>
      </c>
      <c r="AC13" s="579">
        <f t="shared" si="6"/>
        <v>5.8521280012748339E-2</v>
      </c>
      <c r="AE13" s="591" t="s">
        <v>139</v>
      </c>
      <c r="AF13" s="604">
        <v>941471</v>
      </c>
      <c r="AG13" s="601">
        <v>936174</v>
      </c>
      <c r="AH13" s="514">
        <f t="shared" si="7"/>
        <v>-5.626301819174462E-3</v>
      </c>
      <c r="AI13" s="579">
        <f t="shared" si="8"/>
        <v>7.1094666521668598E-2</v>
      </c>
      <c r="AK13" s="591" t="s">
        <v>129</v>
      </c>
      <c r="AL13" s="604">
        <v>1192151</v>
      </c>
      <c r="AM13" s="601">
        <v>1279354</v>
      </c>
      <c r="AN13" s="514">
        <f t="shared" si="9"/>
        <v>7.3147613012110049E-2</v>
      </c>
      <c r="AO13" s="583">
        <f t="shared" si="10"/>
        <v>7.8100062511598831E-2</v>
      </c>
      <c r="AQ13" s="591" t="s">
        <v>126</v>
      </c>
      <c r="AR13" s="604">
        <v>2464180</v>
      </c>
      <c r="AS13" s="601">
        <v>2381612</v>
      </c>
      <c r="AT13" s="507">
        <f t="shared" si="21"/>
        <v>-3.3507292486750155E-2</v>
      </c>
      <c r="AU13" s="579">
        <f t="shared" si="11"/>
        <v>7.8729010234620589E-2</v>
      </c>
      <c r="AW13" s="591" t="s">
        <v>130</v>
      </c>
      <c r="AX13" s="604">
        <v>594038</v>
      </c>
      <c r="AY13" s="601">
        <v>579599</v>
      </c>
      <c r="AZ13" s="507">
        <f t="shared" si="12"/>
        <v>-2.4306525845147954E-2</v>
      </c>
      <c r="BA13" s="579">
        <f t="shared" si="13"/>
        <v>9.7774957961418968E-2</v>
      </c>
      <c r="BC13" s="591" t="s">
        <v>132</v>
      </c>
      <c r="BD13" s="604">
        <v>2605776</v>
      </c>
      <c r="BE13" s="601">
        <v>2613791</v>
      </c>
      <c r="BF13" s="514">
        <f t="shared" si="14"/>
        <v>3.0758591682477697E-3</v>
      </c>
      <c r="BG13" s="579">
        <f t="shared" si="15"/>
        <v>7.2246794883931931E-2</v>
      </c>
      <c r="BI13" s="591" t="s">
        <v>132</v>
      </c>
      <c r="BJ13" s="604">
        <v>427879</v>
      </c>
      <c r="BK13" s="601">
        <v>439580</v>
      </c>
      <c r="BL13" s="507">
        <f t="shared" si="16"/>
        <v>2.7346516187987724E-2</v>
      </c>
      <c r="BM13" s="579">
        <f>BK13/BK$8</f>
        <v>8.9382625878464197E-2</v>
      </c>
      <c r="BO13" s="591" t="s">
        <v>126</v>
      </c>
      <c r="BP13" s="604">
        <v>279261</v>
      </c>
      <c r="BQ13" s="601">
        <v>278230</v>
      </c>
      <c r="BR13" s="507">
        <f t="shared" si="17"/>
        <v>-3.6918868012361197E-3</v>
      </c>
      <c r="BS13" s="579">
        <f>BQ13/BQ$8</f>
        <v>0.11267510950418579</v>
      </c>
    </row>
    <row r="14" spans="1:71">
      <c r="A14" s="591" t="s">
        <v>140</v>
      </c>
      <c r="B14" s="604">
        <v>61940</v>
      </c>
      <c r="C14" s="601">
        <v>52645</v>
      </c>
      <c r="D14" s="514">
        <f t="shared" si="0"/>
        <v>-0.15006457862447531</v>
      </c>
      <c r="E14" s="583">
        <f t="shared" si="18"/>
        <v>2.4189216695774594E-2</v>
      </c>
      <c r="G14" s="591" t="s">
        <v>138</v>
      </c>
      <c r="H14" s="604">
        <v>49557</v>
      </c>
      <c r="I14" s="601">
        <v>44015</v>
      </c>
      <c r="J14" s="507">
        <f t="shared" si="1"/>
        <v>-0.11183082107472203</v>
      </c>
      <c r="K14" s="579">
        <f t="shared" si="2"/>
        <v>1.9153778535931556E-2</v>
      </c>
      <c r="M14" s="591" t="s">
        <v>133</v>
      </c>
      <c r="N14" s="604">
        <v>298749</v>
      </c>
      <c r="O14" s="601">
        <v>297230</v>
      </c>
      <c r="P14" s="507">
        <f t="shared" si="3"/>
        <v>-5.0845358478187374E-3</v>
      </c>
      <c r="Q14" s="579">
        <f t="shared" si="4"/>
        <v>3.1635586314711236E-2</v>
      </c>
      <c r="S14" s="591" t="s">
        <v>138</v>
      </c>
      <c r="T14" s="604">
        <v>440756</v>
      </c>
      <c r="U14" s="601">
        <v>485653</v>
      </c>
      <c r="V14" s="507">
        <f t="shared" si="19"/>
        <v>0.10186361615043243</v>
      </c>
      <c r="W14" s="579">
        <f t="shared" si="20"/>
        <v>3.5015153432332635E-2</v>
      </c>
      <c r="Y14" s="591" t="s">
        <v>126</v>
      </c>
      <c r="Z14" s="604">
        <v>148349</v>
      </c>
      <c r="AA14" s="601">
        <v>151025</v>
      </c>
      <c r="AB14" s="507">
        <f t="shared" si="5"/>
        <v>1.8038544243641683E-2</v>
      </c>
      <c r="AC14" s="579">
        <f t="shared" si="6"/>
        <v>4.7004825444884608E-2</v>
      </c>
      <c r="AE14" s="591" t="s">
        <v>141</v>
      </c>
      <c r="AF14" s="604">
        <v>676353</v>
      </c>
      <c r="AG14" s="601">
        <v>658623</v>
      </c>
      <c r="AH14" s="514">
        <f t="shared" si="7"/>
        <v>-2.6214121915626901E-2</v>
      </c>
      <c r="AI14" s="579">
        <f t="shared" si="8"/>
        <v>5.0016965380902417E-2</v>
      </c>
      <c r="AK14" s="591" t="s">
        <v>139</v>
      </c>
      <c r="AL14" s="604">
        <v>944538</v>
      </c>
      <c r="AM14" s="601">
        <v>953767</v>
      </c>
      <c r="AN14" s="514">
        <f t="shared" si="9"/>
        <v>9.7709144576501959E-3</v>
      </c>
      <c r="AO14" s="583">
        <f t="shared" si="10"/>
        <v>5.8224121174827358E-2</v>
      </c>
      <c r="AQ14" s="591" t="s">
        <v>137</v>
      </c>
      <c r="AR14" s="604">
        <v>1607107</v>
      </c>
      <c r="AS14" s="601">
        <v>1627176</v>
      </c>
      <c r="AT14" s="507">
        <f t="shared" si="21"/>
        <v>1.2487656391267041E-2</v>
      </c>
      <c r="AU14" s="579">
        <f t="shared" si="11"/>
        <v>5.3789599631480271E-2</v>
      </c>
      <c r="AW14" s="591" t="s">
        <v>127</v>
      </c>
      <c r="AX14" s="604">
        <v>149514</v>
      </c>
      <c r="AY14" s="601">
        <v>150049</v>
      </c>
      <c r="AZ14" s="507">
        <f t="shared" si="12"/>
        <v>3.5782602298112553E-3</v>
      </c>
      <c r="BA14" s="579">
        <f t="shared" si="13"/>
        <v>2.5312387818393331E-2</v>
      </c>
      <c r="BC14" s="591" t="s">
        <v>130</v>
      </c>
      <c r="BD14" s="604">
        <v>1987616</v>
      </c>
      <c r="BE14" s="601">
        <v>1989709</v>
      </c>
      <c r="BF14" s="514">
        <f t="shared" si="14"/>
        <v>1.0530203017081771E-3</v>
      </c>
      <c r="BG14" s="579">
        <f t="shared" si="15"/>
        <v>5.4996783599650212E-2</v>
      </c>
      <c r="BI14" s="591" t="s">
        <v>126</v>
      </c>
      <c r="BJ14" s="604">
        <v>366409</v>
      </c>
      <c r="BK14" s="601">
        <v>364718</v>
      </c>
      <c r="BL14" s="507">
        <f t="shared" si="16"/>
        <v>-4.6150613112669178E-3</v>
      </c>
      <c r="BM14" s="579">
        <f t="shared" si="22"/>
        <v>7.416045439997658E-2</v>
      </c>
      <c r="BO14" s="591" t="s">
        <v>129</v>
      </c>
      <c r="BP14" s="604">
        <v>273575</v>
      </c>
      <c r="BQ14" s="601">
        <v>272715</v>
      </c>
      <c r="BR14" s="507">
        <f t="shared" si="17"/>
        <v>-3.1435620944896283E-3</v>
      </c>
      <c r="BS14" s="579">
        <f t="shared" ref="BS14:BS23" si="24">BQ14/BQ$8</f>
        <v>0.11044169388072467</v>
      </c>
    </row>
    <row r="15" spans="1:71">
      <c r="A15" s="591" t="s">
        <v>142</v>
      </c>
      <c r="B15" s="604">
        <v>62455</v>
      </c>
      <c r="C15" s="601">
        <v>37257</v>
      </c>
      <c r="D15" s="514">
        <f t="shared" si="0"/>
        <v>-0.40345849011288126</v>
      </c>
      <c r="E15" s="583">
        <f t="shared" si="18"/>
        <v>1.7118769995906051E-2</v>
      </c>
      <c r="G15" s="591" t="s">
        <v>143</v>
      </c>
      <c r="H15" s="604">
        <v>32921</v>
      </c>
      <c r="I15" s="601">
        <v>32944</v>
      </c>
      <c r="J15" s="507">
        <f t="shared" si="1"/>
        <v>6.986422040642751E-4</v>
      </c>
      <c r="K15" s="579">
        <f t="shared" si="2"/>
        <v>1.4336069069356566E-2</v>
      </c>
      <c r="M15" s="591" t="s">
        <v>132</v>
      </c>
      <c r="N15" s="604">
        <v>271417</v>
      </c>
      <c r="O15" s="601">
        <v>270283</v>
      </c>
      <c r="P15" s="507">
        <f t="shared" si="3"/>
        <v>-4.1780728546848573E-3</v>
      </c>
      <c r="Q15" s="579">
        <f t="shared" si="4"/>
        <v>2.8767490414490785E-2</v>
      </c>
      <c r="S15" s="591" t="s">
        <v>133</v>
      </c>
      <c r="T15" s="604">
        <v>308210</v>
      </c>
      <c r="U15" s="601">
        <v>307230</v>
      </c>
      <c r="V15" s="507">
        <f t="shared" si="19"/>
        <v>-3.1796502384737681E-3</v>
      </c>
      <c r="W15" s="579">
        <f t="shared" si="20"/>
        <v>2.2151012325704884E-2</v>
      </c>
      <c r="Y15" s="591" t="s">
        <v>135</v>
      </c>
      <c r="Z15" s="604">
        <v>113408</v>
      </c>
      <c r="AA15" s="601">
        <v>125313</v>
      </c>
      <c r="AB15" s="507">
        <f t="shared" si="5"/>
        <v>0.10497495767494357</v>
      </c>
      <c r="AC15" s="579">
        <f t="shared" si="6"/>
        <v>3.900225585813491E-2</v>
      </c>
      <c r="AE15" s="591" t="s">
        <v>140</v>
      </c>
      <c r="AF15" s="604">
        <v>542632</v>
      </c>
      <c r="AG15" s="601">
        <v>555110</v>
      </c>
      <c r="AH15" s="514">
        <f t="shared" si="7"/>
        <v>2.2995326482772856E-2</v>
      </c>
      <c r="AI15" s="579">
        <f t="shared" si="8"/>
        <v>4.2156009815315802E-2</v>
      </c>
      <c r="AK15" s="591" t="s">
        <v>141</v>
      </c>
      <c r="AL15" s="604">
        <v>676353</v>
      </c>
      <c r="AM15" s="601">
        <v>658623</v>
      </c>
      <c r="AN15" s="514">
        <f t="shared" si="9"/>
        <v>-2.6214121915626901E-2</v>
      </c>
      <c r="AO15" s="583">
        <f t="shared" si="10"/>
        <v>4.020661792715445E-2</v>
      </c>
      <c r="AQ15" s="591" t="s">
        <v>130</v>
      </c>
      <c r="AR15" s="604">
        <v>1393578</v>
      </c>
      <c r="AS15" s="601">
        <v>1410110</v>
      </c>
      <c r="AT15" s="507">
        <f t="shared" si="21"/>
        <v>1.1862988652231881E-2</v>
      </c>
      <c r="AU15" s="579">
        <f t="shared" si="11"/>
        <v>4.6614043186690712E-2</v>
      </c>
      <c r="AW15" s="591" t="s">
        <v>144</v>
      </c>
      <c r="AX15" s="604">
        <v>2293</v>
      </c>
      <c r="AY15" s="601">
        <v>2328</v>
      </c>
      <c r="AZ15" s="507">
        <f t="shared" si="12"/>
        <v>1.5263846489315308E-2</v>
      </c>
      <c r="BA15" s="579">
        <f t="shared" si="13"/>
        <v>3.9271997041779466E-4</v>
      </c>
      <c r="BC15" s="591" t="s">
        <v>137</v>
      </c>
      <c r="BD15" s="604">
        <v>1607107</v>
      </c>
      <c r="BE15" s="601">
        <v>1627176</v>
      </c>
      <c r="BF15" s="514">
        <f t="shared" si="14"/>
        <v>1.2487656391267041E-2</v>
      </c>
      <c r="BG15" s="579">
        <f t="shared" si="15"/>
        <v>4.4976147944520747E-2</v>
      </c>
      <c r="BI15" s="591" t="s">
        <v>145</v>
      </c>
      <c r="BJ15" s="604">
        <v>152813</v>
      </c>
      <c r="BK15" s="601">
        <v>249418</v>
      </c>
      <c r="BL15" s="507">
        <f t="shared" si="16"/>
        <v>0.6321778906244887</v>
      </c>
      <c r="BM15" s="579">
        <f t="shared" si="22"/>
        <v>5.0715764551059604E-2</v>
      </c>
      <c r="BO15" s="591" t="s">
        <v>128</v>
      </c>
      <c r="BP15" s="604">
        <v>49580</v>
      </c>
      <c r="BQ15" s="601">
        <v>48300</v>
      </c>
      <c r="BR15" s="507">
        <f t="shared" si="17"/>
        <v>-2.581686163775716E-2</v>
      </c>
      <c r="BS15" s="579">
        <f t="shared" si="24"/>
        <v>1.9560104190964933E-2</v>
      </c>
    </row>
    <row r="16" spans="1:71">
      <c r="A16" s="591" t="s">
        <v>146</v>
      </c>
      <c r="B16" s="604">
        <v>40837</v>
      </c>
      <c r="C16" s="601">
        <v>36633</v>
      </c>
      <c r="D16" s="514">
        <f t="shared" si="0"/>
        <v>-0.10294585792296201</v>
      </c>
      <c r="E16" s="583">
        <f t="shared" si="18"/>
        <v>1.6832055754892408E-2</v>
      </c>
      <c r="G16" s="591" t="s">
        <v>147</v>
      </c>
      <c r="H16" s="604">
        <v>24236</v>
      </c>
      <c r="I16" s="601">
        <v>23027</v>
      </c>
      <c r="J16" s="507">
        <f t="shared" si="1"/>
        <v>-4.9884469384386863E-2</v>
      </c>
      <c r="K16" s="579">
        <f t="shared" si="2"/>
        <v>1.0020539778414085E-2</v>
      </c>
      <c r="M16" s="591" t="s">
        <v>146</v>
      </c>
      <c r="N16" s="604">
        <v>72444</v>
      </c>
      <c r="O16" s="601">
        <v>74017</v>
      </c>
      <c r="P16" s="507">
        <f t="shared" si="3"/>
        <v>2.1713323394622053E-2</v>
      </c>
      <c r="Q16" s="579">
        <f t="shared" si="4"/>
        <v>7.8779772979039181E-3</v>
      </c>
      <c r="S16" s="591" t="s">
        <v>128</v>
      </c>
      <c r="T16" s="604">
        <v>112720</v>
      </c>
      <c r="U16" s="601">
        <v>138573</v>
      </c>
      <c r="V16" s="507">
        <f t="shared" si="19"/>
        <v>0.22935592618878636</v>
      </c>
      <c r="W16" s="579">
        <f t="shared" si="20"/>
        <v>9.9909912150828468E-3</v>
      </c>
      <c r="Y16" s="591" t="s">
        <v>148</v>
      </c>
      <c r="Z16" s="604">
        <v>119932</v>
      </c>
      <c r="AA16" s="601">
        <v>121685</v>
      </c>
      <c r="AB16" s="507">
        <f t="shared" si="5"/>
        <v>1.461661608244672E-2</v>
      </c>
      <c r="AC16" s="579">
        <f t="shared" si="6"/>
        <v>3.7873081835860176E-2</v>
      </c>
      <c r="AE16" s="591" t="s">
        <v>149</v>
      </c>
      <c r="AF16" s="604">
        <v>423068</v>
      </c>
      <c r="AG16" s="601">
        <v>438399</v>
      </c>
      <c r="AH16" s="514">
        <f t="shared" si="7"/>
        <v>3.6237673376383936E-2</v>
      </c>
      <c r="AI16" s="579">
        <f t="shared" si="8"/>
        <v>3.3292775390507526E-2</v>
      </c>
      <c r="AK16" s="591" t="s">
        <v>140</v>
      </c>
      <c r="AL16" s="604">
        <v>546793</v>
      </c>
      <c r="AM16" s="601">
        <v>574623</v>
      </c>
      <c r="AN16" s="514">
        <f t="shared" si="9"/>
        <v>5.0896774464925486E-2</v>
      </c>
      <c r="AO16" s="583">
        <f t="shared" si="10"/>
        <v>3.5078713335482167E-2</v>
      </c>
      <c r="AQ16" s="591" t="s">
        <v>139</v>
      </c>
      <c r="AR16" s="604">
        <v>944538</v>
      </c>
      <c r="AS16" s="601">
        <v>953767</v>
      </c>
      <c r="AT16" s="507">
        <f t="shared" si="21"/>
        <v>9.7709144576501959E-3</v>
      </c>
      <c r="AU16" s="579">
        <f t="shared" si="11"/>
        <v>3.152870068862744E-2</v>
      </c>
      <c r="AW16" s="591" t="s">
        <v>150</v>
      </c>
      <c r="AX16" s="604">
        <v>632</v>
      </c>
      <c r="AY16" s="601">
        <v>513</v>
      </c>
      <c r="AZ16" s="507">
        <f t="shared" si="12"/>
        <v>-0.18829113924050633</v>
      </c>
      <c r="BA16" s="579">
        <f t="shared" si="13"/>
        <v>8.6540096574024339E-5</v>
      </c>
      <c r="BC16" s="591" t="s">
        <v>138</v>
      </c>
      <c r="BD16" s="604">
        <v>1337525</v>
      </c>
      <c r="BE16" s="601">
        <v>1382777</v>
      </c>
      <c r="BF16" s="514">
        <f t="shared" si="14"/>
        <v>3.3832638642268369E-2</v>
      </c>
      <c r="BG16" s="579">
        <f t="shared" si="15"/>
        <v>3.8220808889929896E-2</v>
      </c>
      <c r="BI16" s="592" t="s">
        <v>151</v>
      </c>
      <c r="BJ16" s="604"/>
      <c r="BK16" s="601">
        <v>188035</v>
      </c>
      <c r="BL16" s="651" t="str">
        <f>IFERROR((BK16-BJ16)/BJ16,"n/a")</f>
        <v>n/a</v>
      </c>
      <c r="BM16" s="579">
        <f t="shared" si="22"/>
        <v>3.8234364750573305E-2</v>
      </c>
      <c r="BO16" s="591" t="s">
        <v>152</v>
      </c>
      <c r="BP16" s="604">
        <v>15462</v>
      </c>
      <c r="BQ16" s="601">
        <v>14118</v>
      </c>
      <c r="BR16" s="507">
        <f t="shared" si="17"/>
        <v>-8.6922778424524644E-2</v>
      </c>
      <c r="BS16" s="579">
        <f t="shared" si="24"/>
        <v>5.717382007619936E-3</v>
      </c>
    </row>
    <row r="17" spans="1:71">
      <c r="A17" s="591" t="s">
        <v>153</v>
      </c>
      <c r="B17" s="604">
        <v>20103</v>
      </c>
      <c r="C17" s="601">
        <v>21088</v>
      </c>
      <c r="D17" s="514">
        <f t="shared" si="0"/>
        <v>4.8997662040491469E-2</v>
      </c>
      <c r="E17" s="583">
        <f>C17/C$8</f>
        <v>9.6894710168201094E-3</v>
      </c>
      <c r="G17" s="591" t="s">
        <v>146</v>
      </c>
      <c r="H17" s="604">
        <v>23946</v>
      </c>
      <c r="I17" s="601">
        <v>22771</v>
      </c>
      <c r="J17" s="507">
        <f t="shared" si="1"/>
        <v>-4.9068737993819424E-2</v>
      </c>
      <c r="K17" s="579">
        <f t="shared" si="2"/>
        <v>9.9091375904054868E-3</v>
      </c>
      <c r="M17" s="591" t="s">
        <v>143</v>
      </c>
      <c r="N17" s="604">
        <v>66921</v>
      </c>
      <c r="O17" s="601">
        <v>71867</v>
      </c>
      <c r="P17" s="507">
        <f t="shared" si="3"/>
        <v>7.3908040824255464E-2</v>
      </c>
      <c r="Q17" s="579">
        <f t="shared" si="4"/>
        <v>7.6491426897666867E-3</v>
      </c>
      <c r="S17" s="591" t="s">
        <v>146</v>
      </c>
      <c r="T17" s="604">
        <v>137227</v>
      </c>
      <c r="U17" s="601">
        <v>133421</v>
      </c>
      <c r="V17" s="507">
        <f t="shared" si="19"/>
        <v>-2.7735066714276346E-2</v>
      </c>
      <c r="W17" s="579">
        <f t="shared" si="20"/>
        <v>9.6195365540730771E-3</v>
      </c>
      <c r="Y17" s="591" t="s">
        <v>154</v>
      </c>
      <c r="Z17" s="604">
        <v>92994</v>
      </c>
      <c r="AA17" s="601">
        <v>110471</v>
      </c>
      <c r="AB17" s="507">
        <f t="shared" si="5"/>
        <v>0.18793685614125644</v>
      </c>
      <c r="AC17" s="579">
        <f t="shared" si="6"/>
        <v>3.4382850996337345E-2</v>
      </c>
      <c r="AE17" s="591" t="s">
        <v>155</v>
      </c>
      <c r="AF17" s="604">
        <v>418051</v>
      </c>
      <c r="AG17" s="601">
        <v>430517</v>
      </c>
      <c r="AH17" s="514">
        <f t="shared" si="7"/>
        <v>2.981932826377643E-2</v>
      </c>
      <c r="AI17" s="579">
        <f t="shared" si="8"/>
        <v>3.2694202730378333E-2</v>
      </c>
      <c r="AK17" s="591" t="s">
        <v>130</v>
      </c>
      <c r="AL17" s="604">
        <v>526980</v>
      </c>
      <c r="AM17" s="601">
        <v>544013</v>
      </c>
      <c r="AN17" s="514">
        <f t="shared" si="9"/>
        <v>3.2321909749895635E-2</v>
      </c>
      <c r="AO17" s="583">
        <f t="shared" si="10"/>
        <v>3.3210080483683499E-2</v>
      </c>
      <c r="AQ17" s="591" t="s">
        <v>141</v>
      </c>
      <c r="AR17" s="604">
        <v>676353</v>
      </c>
      <c r="AS17" s="601">
        <v>658623</v>
      </c>
      <c r="AT17" s="507">
        <f t="shared" si="21"/>
        <v>-2.6214121915626901E-2</v>
      </c>
      <c r="AU17" s="579">
        <f t="shared" si="11"/>
        <v>2.1772117753755236E-2</v>
      </c>
      <c r="AW17" s="593" t="s">
        <v>156</v>
      </c>
      <c r="AX17" s="605">
        <v>5</v>
      </c>
      <c r="AY17" s="602">
        <v>5</v>
      </c>
      <c r="AZ17" s="580">
        <f>(AY17-AX17)/AX17</f>
        <v>0</v>
      </c>
      <c r="BA17" s="581">
        <f>AY17/AY$8</f>
        <v>8.4347072684234246E-7</v>
      </c>
      <c r="BC17" s="591" t="s">
        <v>133</v>
      </c>
      <c r="BD17" s="604">
        <v>1108993</v>
      </c>
      <c r="BE17" s="601">
        <v>1220726</v>
      </c>
      <c r="BF17" s="514">
        <f t="shared" si="14"/>
        <v>0.10075176308597078</v>
      </c>
      <c r="BG17" s="579">
        <f t="shared" si="15"/>
        <v>3.3741619330498386E-2</v>
      </c>
      <c r="BI17" s="591" t="s">
        <v>153</v>
      </c>
      <c r="BJ17" s="604">
        <v>157281</v>
      </c>
      <c r="BK17" s="601">
        <v>158634</v>
      </c>
      <c r="BL17" s="507">
        <f t="shared" si="16"/>
        <v>8.6024376752436727E-3</v>
      </c>
      <c r="BM17" s="579">
        <f t="shared" si="22"/>
        <v>3.2256070507312183E-2</v>
      </c>
      <c r="BO17" s="591" t="s">
        <v>157</v>
      </c>
      <c r="BP17" s="604">
        <v>11698</v>
      </c>
      <c r="BQ17" s="601">
        <v>11367</v>
      </c>
      <c r="BR17" s="507">
        <f t="shared" ref="BR17:BR23" si="25">(BQ17-BP17)/BP17</f>
        <v>-2.8295435117114038E-2</v>
      </c>
      <c r="BS17" s="579">
        <f t="shared" si="24"/>
        <v>4.6033065080475855E-3</v>
      </c>
    </row>
    <row r="18" spans="1:71">
      <c r="A18" s="591" t="s">
        <v>147</v>
      </c>
      <c r="B18" s="604">
        <v>11080</v>
      </c>
      <c r="C18" s="601">
        <v>11553</v>
      </c>
      <c r="D18" s="514">
        <f t="shared" si="0"/>
        <v>4.2689530685920581E-2</v>
      </c>
      <c r="E18" s="583">
        <f t="shared" si="18"/>
        <v>5.3083487603055157E-3</v>
      </c>
      <c r="G18" s="591" t="s">
        <v>158</v>
      </c>
      <c r="H18" s="604">
        <v>19231</v>
      </c>
      <c r="I18" s="601">
        <v>18737</v>
      </c>
      <c r="J18" s="507">
        <f t="shared" si="1"/>
        <v>-2.5687691747699026E-2</v>
      </c>
      <c r="K18" s="579">
        <f t="shared" si="2"/>
        <v>8.1536827996762373E-3</v>
      </c>
      <c r="M18" s="591" t="s">
        <v>147</v>
      </c>
      <c r="N18" s="604">
        <v>65717</v>
      </c>
      <c r="O18" s="601">
        <v>70619</v>
      </c>
      <c r="P18" s="507">
        <f t="shared" si="3"/>
        <v>7.4592571176407926E-2</v>
      </c>
      <c r="Q18" s="579">
        <f t="shared" si="4"/>
        <v>7.5163121823456332E-3</v>
      </c>
      <c r="S18" s="591" t="s">
        <v>143</v>
      </c>
      <c r="T18" s="604">
        <v>102768</v>
      </c>
      <c r="U18" s="601">
        <v>107673</v>
      </c>
      <c r="V18" s="507">
        <f>(U18-T18)/T18</f>
        <v>4.7728865016347502E-2</v>
      </c>
      <c r="W18" s="579">
        <f t="shared" si="20"/>
        <v>7.7631284384520466E-3</v>
      </c>
      <c r="Y18" s="591" t="s">
        <v>138</v>
      </c>
      <c r="Z18" s="604">
        <v>88569</v>
      </c>
      <c r="AA18" s="601">
        <v>82086</v>
      </c>
      <c r="AB18" s="507">
        <f t="shared" si="5"/>
        <v>-7.319716830945365E-2</v>
      </c>
      <c r="AC18" s="579">
        <f t="shared" si="6"/>
        <v>2.5548340350728671E-2</v>
      </c>
      <c r="AE18" s="591" t="s">
        <v>159</v>
      </c>
      <c r="AF18" s="604">
        <v>416118</v>
      </c>
      <c r="AG18" s="601">
        <v>405949</v>
      </c>
      <c r="AH18" s="514">
        <f t="shared" si="7"/>
        <v>-2.4437779668267174E-2</v>
      </c>
      <c r="AI18" s="579">
        <f t="shared" si="8"/>
        <v>3.0828466481449868E-2</v>
      </c>
      <c r="AK18" s="591" t="s">
        <v>149</v>
      </c>
      <c r="AL18" s="604">
        <v>423068</v>
      </c>
      <c r="AM18" s="601">
        <v>438399</v>
      </c>
      <c r="AN18" s="514">
        <f t="shared" si="9"/>
        <v>3.6237673376383936E-2</v>
      </c>
      <c r="AO18" s="583">
        <f t="shared" si="10"/>
        <v>2.6762717203387347E-2</v>
      </c>
      <c r="AQ18" s="591" t="s">
        <v>140</v>
      </c>
      <c r="AR18" s="604">
        <v>608733</v>
      </c>
      <c r="AS18" s="601">
        <v>627268</v>
      </c>
      <c r="AT18" s="507">
        <f t="shared" si="21"/>
        <v>3.0448488910573272E-2</v>
      </c>
      <c r="AU18" s="579">
        <f t="shared" si="11"/>
        <v>2.0735614697881093E-2</v>
      </c>
      <c r="AW18" s="11"/>
      <c r="BC18" s="591" t="s">
        <v>139</v>
      </c>
      <c r="BD18" s="604">
        <v>944538</v>
      </c>
      <c r="BE18" s="601">
        <v>953767</v>
      </c>
      <c r="BF18" s="514">
        <f t="shared" si="14"/>
        <v>9.7709144576501959E-3</v>
      </c>
      <c r="BG18" s="579">
        <f t="shared" si="15"/>
        <v>2.6362707965580687E-2</v>
      </c>
      <c r="BI18" s="591" t="s">
        <v>160</v>
      </c>
      <c r="BJ18" s="604">
        <v>133035</v>
      </c>
      <c r="BK18" s="601">
        <v>136301</v>
      </c>
      <c r="BL18" s="507">
        <f t="shared" si="16"/>
        <v>2.454993046942534E-2</v>
      </c>
      <c r="BM18" s="579">
        <f t="shared" si="22"/>
        <v>2.771495811879646E-2</v>
      </c>
      <c r="BO18" s="591" t="s">
        <v>161</v>
      </c>
      <c r="BP18" s="604">
        <v>5776</v>
      </c>
      <c r="BQ18" s="601">
        <v>5622</v>
      </c>
      <c r="BR18" s="507">
        <f t="shared" si="25"/>
        <v>-2.6662049861495844E-2</v>
      </c>
      <c r="BS18" s="579">
        <f t="shared" si="24"/>
        <v>2.2767475312961668E-3</v>
      </c>
    </row>
    <row r="19" spans="1:71">
      <c r="A19" s="591" t="s">
        <v>162</v>
      </c>
      <c r="B19" s="604">
        <v>3432</v>
      </c>
      <c r="C19" s="601">
        <v>3126</v>
      </c>
      <c r="D19" s="514">
        <f t="shared" si="0"/>
        <v>-8.9160839160839167E-2</v>
      </c>
      <c r="E19" s="583">
        <f t="shared" si="18"/>
        <v>1.4363280727702798E-3</v>
      </c>
      <c r="G19" s="591" t="s">
        <v>163</v>
      </c>
      <c r="H19" s="604">
        <v>10983</v>
      </c>
      <c r="I19" s="601">
        <v>10565</v>
      </c>
      <c r="J19" s="507">
        <f t="shared" si="1"/>
        <v>-3.8058818173540926E-2</v>
      </c>
      <c r="K19" s="579">
        <f t="shared" si="2"/>
        <v>4.5975160793392455E-3</v>
      </c>
      <c r="M19" s="591" t="s">
        <v>164</v>
      </c>
      <c r="N19" s="604">
        <v>42445</v>
      </c>
      <c r="O19" s="601">
        <v>47070</v>
      </c>
      <c r="P19" s="507">
        <f t="shared" si="3"/>
        <v>0.10896454234892214</v>
      </c>
      <c r="Q19" s="579">
        <f t="shared" si="4"/>
        <v>5.0098813976834702E-3</v>
      </c>
      <c r="S19" s="591" t="s">
        <v>147</v>
      </c>
      <c r="T19" s="604">
        <v>101033</v>
      </c>
      <c r="U19" s="601">
        <v>105199</v>
      </c>
      <c r="V19" s="507">
        <f t="shared" si="19"/>
        <v>4.1234052240357109E-2</v>
      </c>
      <c r="W19" s="579">
        <f t="shared" si="20"/>
        <v>7.5847552180836122E-3</v>
      </c>
      <c r="Y19" s="591" t="s">
        <v>140</v>
      </c>
      <c r="Z19" s="604">
        <v>4161</v>
      </c>
      <c r="AA19" s="601">
        <v>19513</v>
      </c>
      <c r="AB19" s="507">
        <f t="shared" si="5"/>
        <v>3.689497716894977</v>
      </c>
      <c r="AC19" s="579">
        <f t="shared" si="6"/>
        <v>6.0732008535410251E-3</v>
      </c>
      <c r="AE19" s="591" t="s">
        <v>165</v>
      </c>
      <c r="AF19" s="604">
        <v>341547</v>
      </c>
      <c r="AG19" s="601">
        <v>362078</v>
      </c>
      <c r="AH19" s="514">
        <f t="shared" si="7"/>
        <v>6.0111785493650947E-2</v>
      </c>
      <c r="AI19" s="579">
        <f t="shared" si="8"/>
        <v>2.7496827154816012E-2</v>
      </c>
      <c r="AK19" s="591" t="s">
        <v>155</v>
      </c>
      <c r="AL19" s="604">
        <v>418051</v>
      </c>
      <c r="AM19" s="601">
        <v>430517</v>
      </c>
      <c r="AN19" s="514">
        <f t="shared" si="9"/>
        <v>2.981932826377643E-2</v>
      </c>
      <c r="AO19" s="583">
        <f t="shared" si="10"/>
        <v>2.628154882253543E-2</v>
      </c>
      <c r="AQ19" s="591" t="s">
        <v>138</v>
      </c>
      <c r="AR19" s="604">
        <v>581116</v>
      </c>
      <c r="AS19" s="601">
        <v>625852</v>
      </c>
      <c r="AT19" s="507">
        <f t="shared" si="21"/>
        <v>7.6982908747995238E-2</v>
      </c>
      <c r="AU19" s="579">
        <f t="shared" si="11"/>
        <v>2.0688805948810202E-2</v>
      </c>
      <c r="BC19" s="591" t="s">
        <v>141</v>
      </c>
      <c r="BD19" s="604">
        <v>676353</v>
      </c>
      <c r="BE19" s="601">
        <v>658623</v>
      </c>
      <c r="BF19" s="514">
        <f t="shared" si="14"/>
        <v>-2.6214121915626901E-2</v>
      </c>
      <c r="BG19" s="579">
        <f t="shared" si="15"/>
        <v>1.8204745822003328E-2</v>
      </c>
      <c r="BI19" s="591" t="s">
        <v>140</v>
      </c>
      <c r="BJ19" s="604">
        <v>81957</v>
      </c>
      <c r="BK19" s="601">
        <v>83070</v>
      </c>
      <c r="BL19" s="507">
        <f t="shared" si="16"/>
        <v>1.3580292104396208E-2</v>
      </c>
      <c r="BM19" s="579">
        <f t="shared" si="22"/>
        <v>1.6891156858191956E-2</v>
      </c>
      <c r="BO19" s="591" t="s">
        <v>166</v>
      </c>
      <c r="BP19" s="604">
        <v>1978</v>
      </c>
      <c r="BQ19" s="601">
        <v>1880</v>
      </c>
      <c r="BR19" s="507">
        <f t="shared" si="25"/>
        <v>-4.9544994944388271E-2</v>
      </c>
      <c r="BS19" s="579">
        <f t="shared" si="24"/>
        <v>7.6134567037296219E-4</v>
      </c>
    </row>
    <row r="20" spans="1:71">
      <c r="A20" s="591" t="s">
        <v>143</v>
      </c>
      <c r="B20" s="604">
        <v>2926</v>
      </c>
      <c r="C20" s="601">
        <v>2862</v>
      </c>
      <c r="D20" s="514">
        <f t="shared" si="0"/>
        <v>-2.1872863978127138E-2</v>
      </c>
      <c r="E20" s="583">
        <f t="shared" si="18"/>
        <v>1.3150258938798916E-3</v>
      </c>
      <c r="G20" s="591" t="s">
        <v>133</v>
      </c>
      <c r="H20" s="604">
        <v>9443</v>
      </c>
      <c r="I20" s="601">
        <v>9982</v>
      </c>
      <c r="J20" s="507">
        <f t="shared" si="1"/>
        <v>5.7079318013343219E-2</v>
      </c>
      <c r="K20" s="579">
        <f t="shared" si="2"/>
        <v>4.3438150027415379E-3</v>
      </c>
      <c r="M20" s="591" t="s">
        <v>153</v>
      </c>
      <c r="N20" s="604">
        <v>24579</v>
      </c>
      <c r="O20" s="601">
        <v>25964</v>
      </c>
      <c r="P20" s="507">
        <f t="shared" si="3"/>
        <v>5.634891574107978E-2</v>
      </c>
      <c r="Q20" s="579">
        <f t="shared" si="4"/>
        <v>2.7634705886860765E-3</v>
      </c>
      <c r="S20" s="591" t="s">
        <v>164</v>
      </c>
      <c r="T20" s="604">
        <v>51552</v>
      </c>
      <c r="U20" s="601">
        <v>56476</v>
      </c>
      <c r="V20" s="507">
        <f t="shared" si="19"/>
        <v>9.5515207945375546E-2</v>
      </c>
      <c r="W20" s="579">
        <f t="shared" si="20"/>
        <v>4.071869843786444E-3</v>
      </c>
      <c r="Y20" s="591" t="s">
        <v>139</v>
      </c>
      <c r="Z20" s="604">
        <v>3067</v>
      </c>
      <c r="AA20" s="601">
        <v>17593</v>
      </c>
      <c r="AB20" s="507">
        <f t="shared" si="5"/>
        <v>4.7362243234431043</v>
      </c>
      <c r="AC20" s="579">
        <f t="shared" si="6"/>
        <v>5.4756225396580356E-3</v>
      </c>
      <c r="AE20" s="591" t="s">
        <v>167</v>
      </c>
      <c r="AF20" s="604">
        <v>336514</v>
      </c>
      <c r="AG20" s="601">
        <v>348721</v>
      </c>
      <c r="AH20" s="514">
        <f t="shared" si="7"/>
        <v>3.6274865235918864E-2</v>
      </c>
      <c r="AI20" s="579">
        <f t="shared" si="8"/>
        <v>2.6482473561648578E-2</v>
      </c>
      <c r="AK20" s="591" t="s">
        <v>159</v>
      </c>
      <c r="AL20" s="604">
        <v>416118</v>
      </c>
      <c r="AM20" s="601">
        <v>405949</v>
      </c>
      <c r="AN20" s="514">
        <f t="shared" si="9"/>
        <v>-2.4437779668267174E-2</v>
      </c>
      <c r="AO20" s="583">
        <f t="shared" si="10"/>
        <v>2.4781758822437758E-2</v>
      </c>
      <c r="AQ20" s="591" t="s">
        <v>149</v>
      </c>
      <c r="AR20" s="604">
        <v>423068</v>
      </c>
      <c r="AS20" s="601">
        <v>438399</v>
      </c>
      <c r="AT20" s="507">
        <f t="shared" si="21"/>
        <v>3.6237673376383936E-2</v>
      </c>
      <c r="AU20" s="579">
        <f t="shared" si="11"/>
        <v>1.4492167220289212E-2</v>
      </c>
      <c r="AW20" t="s">
        <v>168</v>
      </c>
      <c r="BC20" s="591" t="s">
        <v>140</v>
      </c>
      <c r="BD20" s="604">
        <v>608733</v>
      </c>
      <c r="BE20" s="601">
        <v>627268</v>
      </c>
      <c r="BF20" s="514">
        <f t="shared" si="14"/>
        <v>3.0448488910573272E-2</v>
      </c>
      <c r="BG20" s="579">
        <f t="shared" si="15"/>
        <v>1.7338074288745436E-2</v>
      </c>
      <c r="BI20" s="591" t="s">
        <v>169</v>
      </c>
      <c r="BJ20" s="604">
        <v>66693</v>
      </c>
      <c r="BK20" s="601">
        <v>73988</v>
      </c>
      <c r="BL20" s="507">
        <f t="shared" si="16"/>
        <v>0.10938179419129444</v>
      </c>
      <c r="BM20" s="579">
        <f t="shared" si="22"/>
        <v>1.5044455442685765E-2</v>
      </c>
      <c r="BO20" s="591" t="s">
        <v>170</v>
      </c>
      <c r="BP20" s="604">
        <v>1216</v>
      </c>
      <c r="BQ20" s="601">
        <v>1227</v>
      </c>
      <c r="BR20" s="507">
        <f t="shared" si="25"/>
        <v>9.0460526315789477E-3</v>
      </c>
      <c r="BS20" s="579">
        <f t="shared" si="24"/>
        <v>4.9689954124873645E-4</v>
      </c>
    </row>
    <row r="21" spans="1:71">
      <c r="A21" s="591" t="s">
        <v>138</v>
      </c>
      <c r="B21" s="604">
        <v>0</v>
      </c>
      <c r="C21" s="601">
        <v>2355</v>
      </c>
      <c r="D21" s="570" t="str">
        <f>IFERROR((C21-B21)/B21,"n/a")</f>
        <v>n/a</v>
      </c>
      <c r="E21" s="583">
        <f t="shared" si="18"/>
        <v>1.082070573056305E-3</v>
      </c>
      <c r="G21" s="591" t="s">
        <v>164</v>
      </c>
      <c r="H21" s="604">
        <v>9107</v>
      </c>
      <c r="I21" s="601">
        <v>9406</v>
      </c>
      <c r="J21" s="507">
        <f t="shared" si="1"/>
        <v>3.2831887559020535E-2</v>
      </c>
      <c r="K21" s="579">
        <f t="shared" si="2"/>
        <v>4.0931600797221909E-3</v>
      </c>
      <c r="M21" s="591" t="s">
        <v>160</v>
      </c>
      <c r="N21" s="604">
        <v>16240</v>
      </c>
      <c r="O21" s="601">
        <v>17325</v>
      </c>
      <c r="P21" s="507">
        <f t="shared" si="3"/>
        <v>6.6810344827586202E-2</v>
      </c>
      <c r="Q21" s="579">
        <f t="shared" si="4"/>
        <v>1.8439812027802446E-3</v>
      </c>
      <c r="S21" s="591" t="s">
        <v>140</v>
      </c>
      <c r="T21" s="604">
        <v>61940</v>
      </c>
      <c r="U21" s="601">
        <v>52645</v>
      </c>
      <c r="V21" s="507">
        <f t="shared" si="19"/>
        <v>-0.15006457862447531</v>
      </c>
      <c r="W21" s="579">
        <f t="shared" si="20"/>
        <v>3.7956581189556153E-3</v>
      </c>
      <c r="Y21" s="591" t="s">
        <v>171</v>
      </c>
      <c r="Z21" s="604">
        <v>7798</v>
      </c>
      <c r="AA21" s="601">
        <v>14635</v>
      </c>
      <c r="AB21" s="507">
        <f t="shared" si="5"/>
        <v>0.87676327263400877</v>
      </c>
      <c r="AC21" s="579">
        <f t="shared" si="6"/>
        <v>4.5549784498320556E-3</v>
      </c>
      <c r="AE21" s="591" t="s">
        <v>161</v>
      </c>
      <c r="AF21" s="604">
        <v>322153</v>
      </c>
      <c r="AG21" s="601">
        <v>347072</v>
      </c>
      <c r="AH21" s="514">
        <f t="shared" si="7"/>
        <v>7.7351444810385125E-2</v>
      </c>
      <c r="AI21" s="579">
        <f t="shared" si="8"/>
        <v>2.635724566053807E-2</v>
      </c>
      <c r="AK21" s="591" t="s">
        <v>165</v>
      </c>
      <c r="AL21" s="604">
        <v>341547</v>
      </c>
      <c r="AM21" s="601">
        <v>362078</v>
      </c>
      <c r="AN21" s="514">
        <f t="shared" si="9"/>
        <v>6.0111785493650947E-2</v>
      </c>
      <c r="AO21" s="583">
        <f t="shared" si="10"/>
        <v>2.210358855647044E-2</v>
      </c>
      <c r="AQ21" s="591" t="s">
        <v>155</v>
      </c>
      <c r="AR21" s="604">
        <v>418051</v>
      </c>
      <c r="AS21" s="601">
        <v>430517</v>
      </c>
      <c r="AT21" s="507">
        <f t="shared" si="21"/>
        <v>2.981932826377643E-2</v>
      </c>
      <c r="AU21" s="579">
        <f t="shared" si="11"/>
        <v>1.4231611739938392E-2</v>
      </c>
      <c r="AW21" s="743" t="s">
        <v>172</v>
      </c>
      <c r="AX21" s="743"/>
      <c r="AY21" s="743"/>
      <c r="AZ21" s="743"/>
      <c r="BA21" s="743"/>
      <c r="BC21" s="591" t="s">
        <v>149</v>
      </c>
      <c r="BD21" s="604">
        <v>423068</v>
      </c>
      <c r="BE21" s="601">
        <v>438399</v>
      </c>
      <c r="BF21" s="514">
        <f t="shared" si="14"/>
        <v>3.6237673376383936E-2</v>
      </c>
      <c r="BG21" s="579">
        <f t="shared" si="15"/>
        <v>1.2117618673536208E-2</v>
      </c>
      <c r="BI21" s="591" t="s">
        <v>173</v>
      </c>
      <c r="BJ21" s="604">
        <v>70051</v>
      </c>
      <c r="BK21" s="601">
        <v>70183</v>
      </c>
      <c r="BL21" s="507">
        <f t="shared" si="16"/>
        <v>1.8843414084024495E-3</v>
      </c>
      <c r="BM21" s="579">
        <f t="shared" si="22"/>
        <v>1.4270760344028965E-2</v>
      </c>
      <c r="BO21" s="591" t="s">
        <v>174</v>
      </c>
      <c r="BP21" s="604">
        <v>1571</v>
      </c>
      <c r="BQ21" s="601">
        <v>1043</v>
      </c>
      <c r="BR21" s="507">
        <f t="shared" si="25"/>
        <v>-0.33609166136218971</v>
      </c>
      <c r="BS21" s="579">
        <f t="shared" si="24"/>
        <v>4.2238485861648915E-4</v>
      </c>
    </row>
    <row r="22" spans="1:71">
      <c r="A22" s="591" t="s">
        <v>175</v>
      </c>
      <c r="B22" s="604">
        <v>114</v>
      </c>
      <c r="C22" s="601">
        <v>107</v>
      </c>
      <c r="D22" s="514">
        <f t="shared" si="0"/>
        <v>-6.1403508771929821E-2</v>
      </c>
      <c r="E22" s="583">
        <f t="shared" si="18"/>
        <v>4.9164140686634657E-5</v>
      </c>
      <c r="G22" s="591" t="s">
        <v>176</v>
      </c>
      <c r="H22" s="604">
        <v>8128</v>
      </c>
      <c r="I22" s="601">
        <v>8521</v>
      </c>
      <c r="J22" s="507">
        <f t="shared" si="1"/>
        <v>4.8351377952755903E-2</v>
      </c>
      <c r="K22" s="579">
        <f t="shared" si="2"/>
        <v>3.7080392344580894E-3</v>
      </c>
      <c r="M22" s="591" t="s">
        <v>158</v>
      </c>
      <c r="N22" s="604">
        <v>18104</v>
      </c>
      <c r="O22" s="601">
        <v>17301</v>
      </c>
      <c r="P22" s="507">
        <f t="shared" si="3"/>
        <v>-4.4354838709677422E-2</v>
      </c>
      <c r="Q22" s="579">
        <f t="shared" si="4"/>
        <v>1.8414267699452245E-3</v>
      </c>
      <c r="S22" s="591" t="s">
        <v>153</v>
      </c>
      <c r="T22" s="604">
        <v>44709</v>
      </c>
      <c r="U22" s="601">
        <v>47085</v>
      </c>
      <c r="V22" s="507">
        <f t="shared" si="19"/>
        <v>5.3143662349862446E-2</v>
      </c>
      <c r="W22" s="579">
        <f t="shared" si="20"/>
        <v>3.3947870174000408E-3</v>
      </c>
      <c r="Y22" s="591" t="s">
        <v>146</v>
      </c>
      <c r="Z22" s="604">
        <v>10926</v>
      </c>
      <c r="AA22" s="601">
        <v>13227</v>
      </c>
      <c r="AB22" s="507">
        <f t="shared" si="5"/>
        <v>0.21059857221306974</v>
      </c>
      <c r="AC22" s="579">
        <f t="shared" si="6"/>
        <v>4.1167543529845299E-3</v>
      </c>
      <c r="AE22" s="591" t="s">
        <v>177</v>
      </c>
      <c r="AF22" s="604">
        <v>323113</v>
      </c>
      <c r="AG22" s="601">
        <v>318365</v>
      </c>
      <c r="AH22" s="514">
        <f t="shared" si="7"/>
        <v>-1.4694549584820171E-2</v>
      </c>
      <c r="AI22" s="579">
        <f t="shared" si="8"/>
        <v>2.4177186620404995E-2</v>
      </c>
      <c r="AK22" s="591" t="s">
        <v>167</v>
      </c>
      <c r="AL22" s="604">
        <v>336514</v>
      </c>
      <c r="AM22" s="601">
        <v>348721</v>
      </c>
      <c r="AN22" s="514">
        <f t="shared" si="9"/>
        <v>3.6274865235918864E-2</v>
      </c>
      <c r="AO22" s="583">
        <f t="shared" si="10"/>
        <v>2.1288190679911313E-2</v>
      </c>
      <c r="AQ22" s="591" t="s">
        <v>159</v>
      </c>
      <c r="AR22" s="604">
        <v>416118</v>
      </c>
      <c r="AS22" s="601">
        <v>405949</v>
      </c>
      <c r="AT22" s="507">
        <f t="shared" si="21"/>
        <v>-2.4437779668267174E-2</v>
      </c>
      <c r="AU22" s="579">
        <f t="shared" si="11"/>
        <v>1.3419466720747961E-2</v>
      </c>
      <c r="AW22" s="743"/>
      <c r="AX22" s="743"/>
      <c r="AY22" s="743"/>
      <c r="AZ22" s="743"/>
      <c r="BA22" s="743"/>
      <c r="BC22" s="591" t="s">
        <v>155</v>
      </c>
      <c r="BD22" s="604">
        <v>418051</v>
      </c>
      <c r="BE22" s="601">
        <v>430517</v>
      </c>
      <c r="BF22" s="514">
        <f t="shared" si="14"/>
        <v>2.981932826377643E-2</v>
      </c>
      <c r="BG22" s="579">
        <f t="shared" si="15"/>
        <v>1.1899755333554108E-2</v>
      </c>
      <c r="BI22" s="591" t="s">
        <v>178</v>
      </c>
      <c r="BJ22" s="604">
        <v>66134</v>
      </c>
      <c r="BK22" s="601">
        <v>65587</v>
      </c>
      <c r="BL22" s="507">
        <f t="shared" si="16"/>
        <v>-8.2710859769558782E-3</v>
      </c>
      <c r="BM22" s="579">
        <f t="shared" si="22"/>
        <v>1.3336226132878727E-2</v>
      </c>
      <c r="BO22" s="591" t="s">
        <v>159</v>
      </c>
      <c r="BP22" s="604">
        <v>654</v>
      </c>
      <c r="BQ22" s="601">
        <v>697</v>
      </c>
      <c r="BR22" s="507">
        <f t="shared" si="25"/>
        <v>6.5749235474006115E-2</v>
      </c>
      <c r="BS22" s="579">
        <f t="shared" si="24"/>
        <v>2.8226485757976312E-4</v>
      </c>
    </row>
    <row r="23" spans="1:71">
      <c r="A23" s="591" t="s">
        <v>179</v>
      </c>
      <c r="B23" s="604">
        <v>105</v>
      </c>
      <c r="C23" s="601">
        <v>97</v>
      </c>
      <c r="D23" s="514">
        <f t="shared" si="0"/>
        <v>-7.6190476190476197E-2</v>
      </c>
      <c r="E23" s="583">
        <f t="shared" si="18"/>
        <v>4.4569361183210862E-5</v>
      </c>
      <c r="G23" s="591" t="s">
        <v>174</v>
      </c>
      <c r="H23" s="604">
        <v>7391</v>
      </c>
      <c r="I23" s="601">
        <v>8063</v>
      </c>
      <c r="J23" s="507">
        <f t="shared" si="1"/>
        <v>9.0921390880800979E-2</v>
      </c>
      <c r="K23" s="579">
        <f t="shared" si="2"/>
        <v>3.5087337574739555E-3</v>
      </c>
      <c r="M23" s="591" t="s">
        <v>135</v>
      </c>
      <c r="N23" s="604">
        <v>14801</v>
      </c>
      <c r="O23" s="601">
        <v>14445</v>
      </c>
      <c r="P23" s="507">
        <f t="shared" si="3"/>
        <v>-2.4052428889939869E-2</v>
      </c>
      <c r="Q23" s="579">
        <f t="shared" si="4"/>
        <v>1.5374492625778145E-3</v>
      </c>
      <c r="S23" s="591" t="s">
        <v>142</v>
      </c>
      <c r="T23" s="604">
        <v>62457</v>
      </c>
      <c r="U23" s="601">
        <v>37257</v>
      </c>
      <c r="V23" s="507">
        <f t="shared" si="19"/>
        <v>-0.40347759258369759</v>
      </c>
      <c r="W23" s="579">
        <f t="shared" si="20"/>
        <v>2.6861968760172735E-3</v>
      </c>
      <c r="Y23" s="591" t="s">
        <v>180</v>
      </c>
      <c r="Z23" s="604">
        <v>4491</v>
      </c>
      <c r="AA23" s="601">
        <v>8152</v>
      </c>
      <c r="AB23" s="507">
        <f t="shared" si="5"/>
        <v>0.81518592741037632</v>
      </c>
      <c r="AC23" s="579">
        <f t="shared" si="6"/>
        <v>2.5372179243615249E-3</v>
      </c>
      <c r="AE23" s="591" t="s">
        <v>166</v>
      </c>
      <c r="AF23" s="604">
        <v>241976</v>
      </c>
      <c r="AG23" s="601">
        <v>267429</v>
      </c>
      <c r="AH23" s="514">
        <f t="shared" si="7"/>
        <v>0.10518811782986742</v>
      </c>
      <c r="AI23" s="579">
        <f t="shared" si="8"/>
        <v>2.0309019021275226E-2</v>
      </c>
      <c r="AK23" s="591" t="s">
        <v>161</v>
      </c>
      <c r="AL23" s="604">
        <v>322153</v>
      </c>
      <c r="AM23" s="601">
        <v>347072</v>
      </c>
      <c r="AN23" s="514">
        <f t="shared" si="9"/>
        <v>7.7351444810385125E-2</v>
      </c>
      <c r="AO23" s="583">
        <f t="shared" si="10"/>
        <v>2.1187525029058126E-2</v>
      </c>
      <c r="AQ23" s="591" t="s">
        <v>165</v>
      </c>
      <c r="AR23" s="604">
        <v>341547</v>
      </c>
      <c r="AS23" s="601">
        <v>362078</v>
      </c>
      <c r="AT23" s="507">
        <f t="shared" si="21"/>
        <v>6.0111785493650947E-2</v>
      </c>
      <c r="AU23" s="579">
        <f t="shared" si="11"/>
        <v>1.1969221925204842E-2</v>
      </c>
      <c r="AW23" s="12" t="s">
        <v>181</v>
      </c>
      <c r="AX23" s="10"/>
      <c r="AY23" s="10"/>
      <c r="AZ23" s="10"/>
      <c r="BA23" s="10"/>
      <c r="BC23" s="591" t="s">
        <v>159</v>
      </c>
      <c r="BD23" s="604">
        <v>416118</v>
      </c>
      <c r="BE23" s="601">
        <v>405949</v>
      </c>
      <c r="BF23" s="514">
        <f t="shared" si="14"/>
        <v>-2.4437779668267174E-2</v>
      </c>
      <c r="BG23" s="579">
        <f t="shared" si="15"/>
        <v>1.1220680665109523E-2</v>
      </c>
      <c r="BI23" s="591" t="s">
        <v>182</v>
      </c>
      <c r="BJ23" s="604">
        <v>89997</v>
      </c>
      <c r="BK23" s="601">
        <v>63510</v>
      </c>
      <c r="BL23" s="507">
        <f t="shared" si="16"/>
        <v>-0.29430981032701092</v>
      </c>
      <c r="BM23" s="579">
        <f t="shared" si="22"/>
        <v>1.2913896377317578E-2</v>
      </c>
      <c r="BO23" s="593" t="s">
        <v>139</v>
      </c>
      <c r="BP23" s="605">
        <v>437</v>
      </c>
      <c r="BQ23" s="602">
        <v>447</v>
      </c>
      <c r="BR23" s="580">
        <f t="shared" si="25"/>
        <v>2.2883295194508008E-2</v>
      </c>
      <c r="BS23" s="581">
        <f t="shared" si="24"/>
        <v>1.8102208226420963E-4</v>
      </c>
    </row>
    <row r="24" spans="1:71">
      <c r="A24" s="591" t="s">
        <v>183</v>
      </c>
      <c r="B24" s="604">
        <v>71</v>
      </c>
      <c r="C24" s="601">
        <v>63</v>
      </c>
      <c r="D24" s="514">
        <f t="shared" si="0"/>
        <v>-0.11267605633802817</v>
      </c>
      <c r="E24" s="583">
        <f t="shared" si="18"/>
        <v>2.894711087156994E-5</v>
      </c>
      <c r="G24" s="591" t="s">
        <v>184</v>
      </c>
      <c r="H24" s="604">
        <v>4425</v>
      </c>
      <c r="I24" s="601">
        <v>4397</v>
      </c>
      <c r="J24" s="507">
        <f t="shared" si="1"/>
        <v>-6.3276836158192087E-3</v>
      </c>
      <c r="K24" s="579">
        <f t="shared" si="2"/>
        <v>1.9134196120070672E-3</v>
      </c>
      <c r="M24" s="591" t="s">
        <v>163</v>
      </c>
      <c r="N24" s="604">
        <v>15805</v>
      </c>
      <c r="O24" s="601">
        <v>14323</v>
      </c>
      <c r="P24" s="507">
        <f t="shared" si="3"/>
        <v>-9.3767795001581777E-2</v>
      </c>
      <c r="Q24" s="579">
        <f t="shared" si="4"/>
        <v>1.5244642289997947E-3</v>
      </c>
      <c r="S24" s="591" t="s">
        <v>158</v>
      </c>
      <c r="T24" s="604">
        <v>37335</v>
      </c>
      <c r="U24" s="601">
        <v>36038</v>
      </c>
      <c r="V24" s="507">
        <f t="shared" si="19"/>
        <v>-3.4739520557117987E-2</v>
      </c>
      <c r="W24" s="579">
        <f t="shared" si="20"/>
        <v>2.5983080499747831E-3</v>
      </c>
      <c r="Y24" s="591" t="s">
        <v>185</v>
      </c>
      <c r="Z24" s="604">
        <v>6167</v>
      </c>
      <c r="AA24" s="601">
        <v>6692</v>
      </c>
      <c r="AB24" s="507">
        <f t="shared" si="5"/>
        <v>8.5130533484676502E-2</v>
      </c>
      <c r="AC24" s="579">
        <f t="shared" si="6"/>
        <v>2.0828094148463354E-3</v>
      </c>
      <c r="AE24" s="591" t="s">
        <v>186</v>
      </c>
      <c r="AF24" s="604">
        <v>227427</v>
      </c>
      <c r="AG24" s="601">
        <v>227283</v>
      </c>
      <c r="AH24" s="514">
        <f t="shared" si="7"/>
        <v>-6.331702040654804E-4</v>
      </c>
      <c r="AI24" s="579">
        <f t="shared" si="8"/>
        <v>1.7260262612553229E-2</v>
      </c>
      <c r="AK24" s="591" t="s">
        <v>177</v>
      </c>
      <c r="AL24" s="604">
        <v>323113</v>
      </c>
      <c r="AM24" s="601">
        <v>318365</v>
      </c>
      <c r="AN24" s="514">
        <f t="shared" si="9"/>
        <v>-1.4694549584820171E-2</v>
      </c>
      <c r="AO24" s="583">
        <f t="shared" si="10"/>
        <v>1.9435063634854123E-2</v>
      </c>
      <c r="AQ24" s="591" t="s">
        <v>167</v>
      </c>
      <c r="AR24" s="604">
        <v>336514</v>
      </c>
      <c r="AS24" s="601">
        <v>348721</v>
      </c>
      <c r="AT24" s="507">
        <f t="shared" si="21"/>
        <v>3.6274865235918864E-2</v>
      </c>
      <c r="AU24" s="579">
        <f t="shared" si="11"/>
        <v>1.1527679226518478E-2</v>
      </c>
      <c r="AW24" s="12" t="s">
        <v>187</v>
      </c>
      <c r="AX24" s="10"/>
      <c r="AY24" s="10"/>
      <c r="AZ24" s="10"/>
      <c r="BA24" s="10"/>
      <c r="BC24" s="591" t="s">
        <v>165</v>
      </c>
      <c r="BD24" s="604">
        <v>341547</v>
      </c>
      <c r="BE24" s="601">
        <v>362078</v>
      </c>
      <c r="BF24" s="514">
        <f t="shared" si="14"/>
        <v>6.0111785493650947E-2</v>
      </c>
      <c r="BG24" s="579">
        <f t="shared" si="15"/>
        <v>1.0008059174579876E-2</v>
      </c>
      <c r="BI24" s="591" t="s">
        <v>188</v>
      </c>
      <c r="BJ24" s="604">
        <v>48089</v>
      </c>
      <c r="BK24" s="601">
        <v>51826</v>
      </c>
      <c r="BL24" s="507">
        <f t="shared" si="16"/>
        <v>7.7710079228097903E-2</v>
      </c>
      <c r="BM24" s="579">
        <f t="shared" si="22"/>
        <v>1.0538113582913884E-2</v>
      </c>
    </row>
    <row r="25" spans="1:71">
      <c r="A25" s="591" t="s">
        <v>133</v>
      </c>
      <c r="B25" s="604">
        <v>18</v>
      </c>
      <c r="C25" s="601">
        <v>18</v>
      </c>
      <c r="D25" s="514">
        <f t="shared" si="0"/>
        <v>0</v>
      </c>
      <c r="E25" s="583">
        <f t="shared" si="18"/>
        <v>8.2706031061628405E-6</v>
      </c>
      <c r="G25" s="591" t="s">
        <v>162</v>
      </c>
      <c r="H25" s="604">
        <v>810</v>
      </c>
      <c r="I25" s="601">
        <v>690</v>
      </c>
      <c r="J25" s="507">
        <f t="shared" si="1"/>
        <v>-0.14814814814814814</v>
      </c>
      <c r="K25" s="579">
        <f t="shared" si="2"/>
        <v>3.0026370986692663E-4</v>
      </c>
      <c r="M25" s="591" t="s">
        <v>189</v>
      </c>
      <c r="N25" s="604">
        <v>10998</v>
      </c>
      <c r="O25" s="601">
        <v>11173</v>
      </c>
      <c r="P25" s="507">
        <f t="shared" si="3"/>
        <v>1.591198399709038E-2</v>
      </c>
      <c r="Q25" s="579">
        <f t="shared" si="4"/>
        <v>1.1891949194033867E-3</v>
      </c>
      <c r="S25" s="591" t="s">
        <v>163</v>
      </c>
      <c r="T25" s="604">
        <v>26788</v>
      </c>
      <c r="U25" s="601">
        <v>24888</v>
      </c>
      <c r="V25" s="507">
        <f t="shared" si="19"/>
        <v>-7.0927280872032247E-2</v>
      </c>
      <c r="W25" s="579">
        <f t="shared" si="20"/>
        <v>1.7944028732940899E-3</v>
      </c>
      <c r="Y25" s="591" t="s">
        <v>190</v>
      </c>
      <c r="Z25" s="604">
        <v>5846</v>
      </c>
      <c r="AA25" s="601">
        <v>5573</v>
      </c>
      <c r="AB25" s="507">
        <f t="shared" si="5"/>
        <v>-4.6698597331508725E-2</v>
      </c>
      <c r="AC25" s="579">
        <f t="shared" si="6"/>
        <v>1.7345333037864057E-3</v>
      </c>
      <c r="AE25" s="591" t="s">
        <v>127</v>
      </c>
      <c r="AF25" s="604">
        <v>187327</v>
      </c>
      <c r="AG25" s="601">
        <v>190598</v>
      </c>
      <c r="AH25" s="514">
        <f t="shared" si="7"/>
        <v>1.7461444426057109E-2</v>
      </c>
      <c r="AI25" s="579">
        <f t="shared" si="8"/>
        <v>1.4474340506889737E-2</v>
      </c>
      <c r="AK25" s="591" t="s">
        <v>126</v>
      </c>
      <c r="AL25" s="604">
        <v>283170</v>
      </c>
      <c r="AM25" s="601">
        <v>303020</v>
      </c>
      <c r="AN25" s="514">
        <f t="shared" si="9"/>
        <v>7.0099233675883749E-2</v>
      </c>
      <c r="AO25" s="583">
        <f t="shared" si="10"/>
        <v>1.8498305349625419E-2</v>
      </c>
      <c r="AQ25" s="591" t="s">
        <v>161</v>
      </c>
      <c r="AR25" s="604">
        <v>322153</v>
      </c>
      <c r="AS25" s="601">
        <v>347072</v>
      </c>
      <c r="AT25" s="507">
        <f t="shared" si="21"/>
        <v>7.7351444810385125E-2</v>
      </c>
      <c r="AU25" s="579">
        <f t="shared" si="11"/>
        <v>1.1473168190347646E-2</v>
      </c>
      <c r="BC25" s="591" t="s">
        <v>167</v>
      </c>
      <c r="BD25" s="604">
        <v>336514</v>
      </c>
      <c r="BE25" s="601">
        <v>348721</v>
      </c>
      <c r="BF25" s="514">
        <f t="shared" si="14"/>
        <v>3.6274865235918864E-2</v>
      </c>
      <c r="BG25" s="579">
        <f t="shared" si="15"/>
        <v>9.6388634587538293E-3</v>
      </c>
      <c r="BI25" s="591" t="s">
        <v>191</v>
      </c>
      <c r="BJ25" s="604">
        <v>48849</v>
      </c>
      <c r="BK25" s="601">
        <v>46918</v>
      </c>
      <c r="BL25" s="507">
        <f t="shared" si="16"/>
        <v>-3.9529980142889311E-2</v>
      </c>
      <c r="BM25" s="579">
        <f t="shared" si="22"/>
        <v>9.5401384070380423E-3</v>
      </c>
    </row>
    <row r="26" spans="1:71">
      <c r="A26" s="591" t="s">
        <v>192</v>
      </c>
      <c r="B26" s="604">
        <v>12</v>
      </c>
      <c r="C26" s="601">
        <v>16</v>
      </c>
      <c r="D26" s="514">
        <f t="shared" si="0"/>
        <v>0.33333333333333331</v>
      </c>
      <c r="E26" s="583">
        <f t="shared" si="18"/>
        <v>7.3516472054780799E-6</v>
      </c>
      <c r="G26" s="591" t="s">
        <v>189</v>
      </c>
      <c r="H26" s="604">
        <v>295</v>
      </c>
      <c r="I26" s="601">
        <v>574</v>
      </c>
      <c r="J26" s="649">
        <f t="shared" si="1"/>
        <v>0.94576271186440675</v>
      </c>
      <c r="K26" s="579">
        <f t="shared" si="2"/>
        <v>2.4978459342553025E-4</v>
      </c>
      <c r="M26" s="591" t="s">
        <v>193</v>
      </c>
      <c r="N26" s="604">
        <v>11002</v>
      </c>
      <c r="O26" s="601">
        <v>10471</v>
      </c>
      <c r="P26" s="507">
        <f t="shared" si="3"/>
        <v>-4.8263952008725686E-2</v>
      </c>
      <c r="Q26" s="579">
        <f t="shared" si="4"/>
        <v>1.1144777589790443E-3</v>
      </c>
      <c r="S26" s="591" t="s">
        <v>160</v>
      </c>
      <c r="T26" s="604">
        <v>16240</v>
      </c>
      <c r="U26" s="601">
        <v>17325</v>
      </c>
      <c r="V26" s="507">
        <f t="shared" si="19"/>
        <v>6.6810344827586202E-2</v>
      </c>
      <c r="W26" s="579">
        <f t="shared" si="20"/>
        <v>1.2491172364119296E-3</v>
      </c>
      <c r="Y26" s="591" t="s">
        <v>162</v>
      </c>
      <c r="Z26" s="604">
        <v>5407</v>
      </c>
      <c r="AA26" s="601">
        <v>5509</v>
      </c>
      <c r="AB26" s="507">
        <f t="shared" si="5"/>
        <v>1.8864434991677455E-2</v>
      </c>
      <c r="AC26" s="579">
        <f t="shared" si="6"/>
        <v>1.7146140266569726E-3</v>
      </c>
      <c r="AE26" s="591" t="s">
        <v>157</v>
      </c>
      <c r="AF26" s="604">
        <v>170027</v>
      </c>
      <c r="AG26" s="601">
        <v>184694</v>
      </c>
      <c r="AH26" s="514">
        <f t="shared" si="7"/>
        <v>8.6262770030642186E-2</v>
      </c>
      <c r="AI26" s="579">
        <f t="shared" si="8"/>
        <v>1.4025980574714809E-2</v>
      </c>
      <c r="AK26" s="591" t="s">
        <v>136</v>
      </c>
      <c r="AL26" s="604">
        <v>272362</v>
      </c>
      <c r="AM26" s="601">
        <v>282970</v>
      </c>
      <c r="AN26" s="514">
        <f t="shared" si="9"/>
        <v>3.8948164575087568E-2</v>
      </c>
      <c r="AO26" s="583">
        <f t="shared" si="10"/>
        <v>1.7274323360779831E-2</v>
      </c>
      <c r="AQ26" s="591" t="s">
        <v>177</v>
      </c>
      <c r="AR26" s="604">
        <v>323113</v>
      </c>
      <c r="AS26" s="601">
        <v>318365</v>
      </c>
      <c r="AT26" s="507">
        <f t="shared" si="21"/>
        <v>-1.4694549584820171E-2</v>
      </c>
      <c r="AU26" s="579">
        <f t="shared" si="11"/>
        <v>1.0524200139798164E-2</v>
      </c>
      <c r="BC26" s="591" t="s">
        <v>161</v>
      </c>
      <c r="BD26" s="604">
        <v>322153</v>
      </c>
      <c r="BE26" s="601">
        <v>347072</v>
      </c>
      <c r="BF26" s="514">
        <f t="shared" si="14"/>
        <v>7.7351444810385125E-2</v>
      </c>
      <c r="BG26" s="579">
        <f t="shared" si="15"/>
        <v>9.5932840819927933E-3</v>
      </c>
      <c r="BI26" s="591" t="s">
        <v>194</v>
      </c>
      <c r="BJ26" s="604">
        <v>27871</v>
      </c>
      <c r="BK26" s="601">
        <v>31875</v>
      </c>
      <c r="BL26" s="507">
        <f t="shared" si="16"/>
        <v>0.14366187076172365</v>
      </c>
      <c r="BM26" s="579">
        <f t="shared" si="22"/>
        <v>6.481348559707098E-3</v>
      </c>
    </row>
    <row r="27" spans="1:71">
      <c r="A27" s="591" t="s">
        <v>195</v>
      </c>
      <c r="B27" s="604">
        <v>9</v>
      </c>
      <c r="C27" s="601">
        <v>9</v>
      </c>
      <c r="D27" s="514">
        <f t="shared" si="0"/>
        <v>0</v>
      </c>
      <c r="E27" s="583">
        <f t="shared" si="18"/>
        <v>4.1353015530814202E-6</v>
      </c>
      <c r="G27" s="591" t="s">
        <v>153</v>
      </c>
      <c r="H27" s="604">
        <v>27</v>
      </c>
      <c r="I27" s="601">
        <v>33</v>
      </c>
      <c r="J27" s="507">
        <f t="shared" si="1"/>
        <v>0.22222222222222221</v>
      </c>
      <c r="K27" s="579">
        <f t="shared" si="2"/>
        <v>1.4360438297983446E-5</v>
      </c>
      <c r="M27" s="591" t="s">
        <v>174</v>
      </c>
      <c r="N27" s="604">
        <v>6739</v>
      </c>
      <c r="O27" s="601">
        <v>7179</v>
      </c>
      <c r="P27" s="507">
        <f t="shared" si="3"/>
        <v>6.5291586288766884E-2</v>
      </c>
      <c r="Q27" s="579">
        <f t="shared" si="4"/>
        <v>7.6409472177543303E-4</v>
      </c>
      <c r="S27" s="591" t="s">
        <v>174</v>
      </c>
      <c r="T27" s="604">
        <v>14130</v>
      </c>
      <c r="U27" s="601">
        <v>15242</v>
      </c>
      <c r="V27" s="507">
        <f t="shared" si="19"/>
        <v>7.8697806086341124E-2</v>
      </c>
      <c r="W27" s="579">
        <f t="shared" si="20"/>
        <v>1.0989347715665589E-3</v>
      </c>
      <c r="Y27" s="591" t="s">
        <v>196</v>
      </c>
      <c r="Z27" s="604">
        <v>1699</v>
      </c>
      <c r="AA27" s="601">
        <v>4876</v>
      </c>
      <c r="AB27" s="507">
        <f t="shared" si="5"/>
        <v>1.8699234844025898</v>
      </c>
      <c r="AC27" s="579">
        <f t="shared" si="6"/>
        <v>1.5175999262986746E-3</v>
      </c>
      <c r="AE27" s="591" t="s">
        <v>126</v>
      </c>
      <c r="AF27" s="604">
        <v>134821</v>
      </c>
      <c r="AG27" s="601">
        <v>151995</v>
      </c>
      <c r="AH27" s="514">
        <f t="shared" si="7"/>
        <v>0.12738371618664748</v>
      </c>
      <c r="AI27" s="579">
        <f t="shared" si="8"/>
        <v>1.1542762176647738E-2</v>
      </c>
      <c r="AK27" s="591" t="s">
        <v>166</v>
      </c>
      <c r="AL27" s="604">
        <v>241976</v>
      </c>
      <c r="AM27" s="601">
        <v>267429</v>
      </c>
      <c r="AN27" s="514">
        <f t="shared" si="9"/>
        <v>0.10518811782986742</v>
      </c>
      <c r="AO27" s="583">
        <f t="shared" si="10"/>
        <v>1.6325599964837227E-2</v>
      </c>
      <c r="AQ27" s="591" t="s">
        <v>133</v>
      </c>
      <c r="AR27" s="604">
        <v>308210</v>
      </c>
      <c r="AS27" s="601">
        <v>307230</v>
      </c>
      <c r="AT27" s="507">
        <f t="shared" si="21"/>
        <v>-3.1796502384737681E-3</v>
      </c>
      <c r="AU27" s="579">
        <f t="shared" si="11"/>
        <v>1.0156110153283777E-2</v>
      </c>
      <c r="BC27" s="591" t="s">
        <v>177</v>
      </c>
      <c r="BD27" s="604">
        <v>323113</v>
      </c>
      <c r="BE27" s="601">
        <v>318365</v>
      </c>
      <c r="BF27" s="514">
        <f t="shared" si="14"/>
        <v>-1.4694549584820171E-2</v>
      </c>
      <c r="BG27" s="579">
        <f t="shared" si="15"/>
        <v>8.799804901471843E-3</v>
      </c>
      <c r="BI27" s="591" t="s">
        <v>197</v>
      </c>
      <c r="BJ27" s="604">
        <v>20147</v>
      </c>
      <c r="BK27" s="601">
        <v>29378</v>
      </c>
      <c r="BL27" s="507">
        <f t="shared" si="16"/>
        <v>0.45818235965652454</v>
      </c>
      <c r="BM27" s="579">
        <f t="shared" si="22"/>
        <v>5.9736175054768666E-3</v>
      </c>
    </row>
    <row r="28" spans="1:71">
      <c r="A28" s="591" t="s">
        <v>130</v>
      </c>
      <c r="B28" s="604">
        <v>9</v>
      </c>
      <c r="C28" s="601">
        <v>8</v>
      </c>
      <c r="D28" s="514">
        <f t="shared" si="0"/>
        <v>-0.1111111111111111</v>
      </c>
      <c r="E28" s="583">
        <f t="shared" si="18"/>
        <v>3.6758236027390399E-6</v>
      </c>
      <c r="G28" s="591" t="s">
        <v>198</v>
      </c>
      <c r="H28" s="604">
        <v>6</v>
      </c>
      <c r="I28" s="601">
        <v>6</v>
      </c>
      <c r="J28" s="507">
        <f t="shared" si="1"/>
        <v>0</v>
      </c>
      <c r="K28" s="579">
        <f t="shared" si="2"/>
        <v>2.6109887814515358E-6</v>
      </c>
      <c r="M28" s="591" t="s">
        <v>166</v>
      </c>
      <c r="N28" s="604">
        <v>5013</v>
      </c>
      <c r="O28" s="601">
        <v>4596</v>
      </c>
      <c r="P28" s="507">
        <f t="shared" si="3"/>
        <v>-8.3183722321962902E-2</v>
      </c>
      <c r="Q28" s="579">
        <f t="shared" si="4"/>
        <v>4.8917388790637839E-4</v>
      </c>
      <c r="S28" s="591" t="s">
        <v>135</v>
      </c>
      <c r="T28" s="604">
        <v>14801</v>
      </c>
      <c r="U28" s="601">
        <v>14445</v>
      </c>
      <c r="V28" s="507">
        <f t="shared" si="19"/>
        <v>-2.4052428889939869E-2</v>
      </c>
      <c r="W28" s="579">
        <f t="shared" si="20"/>
        <v>1.0414717737356608E-3</v>
      </c>
      <c r="Y28" s="591" t="s">
        <v>147</v>
      </c>
      <c r="Z28" s="604">
        <v>2427</v>
      </c>
      <c r="AA28" s="601">
        <v>3408</v>
      </c>
      <c r="AB28" s="507">
        <f t="shared" si="5"/>
        <v>0.4042027194066749</v>
      </c>
      <c r="AC28" s="579">
        <f t="shared" si="6"/>
        <v>1.0607015071423058E-3</v>
      </c>
      <c r="AE28" s="591" t="s">
        <v>170</v>
      </c>
      <c r="AF28" s="604">
        <v>147099</v>
      </c>
      <c r="AG28" s="601">
        <v>143102</v>
      </c>
      <c r="AH28" s="514">
        <f t="shared" si="7"/>
        <v>-2.7172176561363434E-2</v>
      </c>
      <c r="AI28" s="579">
        <f t="shared" si="8"/>
        <v>1.0867412434636958E-2</v>
      </c>
      <c r="AK28" s="591" t="s">
        <v>186</v>
      </c>
      <c r="AL28" s="604">
        <v>227427</v>
      </c>
      <c r="AM28" s="601">
        <v>227283</v>
      </c>
      <c r="AN28" s="514">
        <f t="shared" si="9"/>
        <v>-6.331702040654804E-4</v>
      </c>
      <c r="AO28" s="583">
        <f t="shared" si="10"/>
        <v>1.387482784891728E-2</v>
      </c>
      <c r="AQ28" s="591" t="s">
        <v>136</v>
      </c>
      <c r="AR28" s="604">
        <v>272362</v>
      </c>
      <c r="AS28" s="601">
        <v>282970</v>
      </c>
      <c r="AT28" s="507">
        <f t="shared" si="21"/>
        <v>3.8948164575087568E-2</v>
      </c>
      <c r="AU28" s="579">
        <f t="shared" si="11"/>
        <v>9.35414669815679E-3</v>
      </c>
      <c r="BC28" s="591" t="s">
        <v>136</v>
      </c>
      <c r="BD28" s="604">
        <v>272362</v>
      </c>
      <c r="BE28" s="601">
        <v>282970</v>
      </c>
      <c r="BF28" s="514">
        <f t="shared" si="14"/>
        <v>3.8948164575087568E-2</v>
      </c>
      <c r="BG28" s="579">
        <f t="shared" si="15"/>
        <v>7.821465277180242E-3</v>
      </c>
      <c r="BI28" s="591" t="s">
        <v>199</v>
      </c>
      <c r="BJ28" s="604">
        <v>25010</v>
      </c>
      <c r="BK28" s="601">
        <v>23553</v>
      </c>
      <c r="BL28" s="507">
        <f t="shared" si="16"/>
        <v>-5.8256697321071568E-2</v>
      </c>
      <c r="BM28" s="579">
        <f t="shared" si="22"/>
        <v>4.7891828275068637E-3</v>
      </c>
      <c r="BO28" s="743" t="s">
        <v>200</v>
      </c>
      <c r="BP28" s="743"/>
      <c r="BQ28" s="743"/>
      <c r="BR28" s="743"/>
      <c r="BS28" s="743"/>
    </row>
    <row r="29" spans="1:71">
      <c r="A29" s="591" t="s">
        <v>201</v>
      </c>
      <c r="B29" s="604">
        <v>7</v>
      </c>
      <c r="C29" s="601">
        <v>6</v>
      </c>
      <c r="D29" s="514">
        <f t="shared" si="0"/>
        <v>-0.14285714285714285</v>
      </c>
      <c r="E29" s="583">
        <f t="shared" si="18"/>
        <v>2.7568677020542802E-6</v>
      </c>
      <c r="G29" s="591" t="s">
        <v>195</v>
      </c>
      <c r="H29" s="604">
        <v>2</v>
      </c>
      <c r="I29" s="601">
        <v>2</v>
      </c>
      <c r="J29" s="507">
        <f t="shared" si="1"/>
        <v>0</v>
      </c>
      <c r="K29" s="579">
        <f t="shared" si="2"/>
        <v>8.7032959381717857E-7</v>
      </c>
      <c r="M29" s="591" t="s">
        <v>202</v>
      </c>
      <c r="N29" s="604">
        <v>3587</v>
      </c>
      <c r="O29" s="601">
        <v>4167</v>
      </c>
      <c r="P29" s="507">
        <f t="shared" si="3"/>
        <v>0.16169500975745749</v>
      </c>
      <c r="Q29" s="579">
        <f t="shared" si="4"/>
        <v>4.4351340098039134E-4</v>
      </c>
      <c r="S29" s="591" t="s">
        <v>189</v>
      </c>
      <c r="T29" s="604">
        <v>11293</v>
      </c>
      <c r="U29" s="601">
        <v>11747</v>
      </c>
      <c r="V29" s="507">
        <f t="shared" si="19"/>
        <v>4.0201894979190647E-2</v>
      </c>
      <c r="W29" s="579">
        <f t="shared" si="20"/>
        <v>8.4694835071462849E-4</v>
      </c>
      <c r="Y29" s="591" t="s">
        <v>203</v>
      </c>
      <c r="Z29" s="604">
        <v>1492</v>
      </c>
      <c r="AA29" s="601">
        <v>1568</v>
      </c>
      <c r="AB29" s="507">
        <f t="shared" si="5"/>
        <v>5.0938337801608578E-2</v>
      </c>
      <c r="AC29" s="579">
        <f t="shared" si="6"/>
        <v>4.8802228967110786E-4</v>
      </c>
      <c r="AE29" s="591" t="s">
        <v>138</v>
      </c>
      <c r="AF29" s="604">
        <v>51791</v>
      </c>
      <c r="AG29" s="601">
        <v>58113</v>
      </c>
      <c r="AH29" s="514">
        <f t="shared" si="7"/>
        <v>0.12206754069239829</v>
      </c>
      <c r="AI29" s="579">
        <f t="shared" si="8"/>
        <v>4.4132013445937696E-3</v>
      </c>
      <c r="AK29" s="591" t="s">
        <v>157</v>
      </c>
      <c r="AL29" s="604">
        <v>170027</v>
      </c>
      <c r="AM29" s="601">
        <v>184694</v>
      </c>
      <c r="AN29" s="514">
        <f t="shared" si="9"/>
        <v>8.6262770030642186E-2</v>
      </c>
      <c r="AO29" s="583">
        <f t="shared" si="10"/>
        <v>1.1274919174456197E-2</v>
      </c>
      <c r="AQ29" s="591" t="s">
        <v>166</v>
      </c>
      <c r="AR29" s="604">
        <v>246989</v>
      </c>
      <c r="AS29" s="601">
        <v>272025</v>
      </c>
      <c r="AT29" s="507">
        <f t="shared" si="21"/>
        <v>0.10136483811019924</v>
      </c>
      <c r="AU29" s="579">
        <f t="shared" si="11"/>
        <v>8.9923375466166057E-3</v>
      </c>
      <c r="AW29" s="11"/>
      <c r="AX29" s="111">
        <v>0</v>
      </c>
      <c r="AY29" s="111">
        <v>0</v>
      </c>
      <c r="BC29" s="591" t="s">
        <v>166</v>
      </c>
      <c r="BD29" s="604">
        <v>246989</v>
      </c>
      <c r="BE29" s="601">
        <v>272025</v>
      </c>
      <c r="BF29" s="514">
        <f t="shared" si="14"/>
        <v>0.10136483811019924</v>
      </c>
      <c r="BG29" s="579">
        <f t="shared" si="15"/>
        <v>7.5189387285753088E-3</v>
      </c>
      <c r="BI29" s="591" t="s">
        <v>180</v>
      </c>
      <c r="BJ29" s="604">
        <v>13082</v>
      </c>
      <c r="BK29" s="601">
        <v>17867</v>
      </c>
      <c r="BL29" s="507">
        <f t="shared" si="16"/>
        <v>0.3657697599755389</v>
      </c>
      <c r="BM29" s="579">
        <f t="shared" si="22"/>
        <v>3.6330119126678187E-3</v>
      </c>
      <c r="BO29" s="743"/>
      <c r="BP29" s="743"/>
      <c r="BQ29" s="743"/>
      <c r="BR29" s="743"/>
      <c r="BS29" s="743"/>
    </row>
    <row r="30" spans="1:71">
      <c r="A30" s="591" t="s">
        <v>204</v>
      </c>
      <c r="B30" s="604">
        <v>7</v>
      </c>
      <c r="C30" s="601">
        <v>5</v>
      </c>
      <c r="D30" s="514">
        <f t="shared" si="0"/>
        <v>-0.2857142857142857</v>
      </c>
      <c r="E30" s="583">
        <f t="shared" si="18"/>
        <v>2.2973897517118999E-6</v>
      </c>
      <c r="G30" s="591" t="s">
        <v>193</v>
      </c>
      <c r="H30" s="604">
        <v>22</v>
      </c>
      <c r="I30" s="601">
        <v>0</v>
      </c>
      <c r="J30" s="507">
        <f t="shared" si="1"/>
        <v>-1</v>
      </c>
      <c r="K30" s="579">
        <f t="shared" si="2"/>
        <v>0</v>
      </c>
      <c r="M30" s="591" t="s">
        <v>205</v>
      </c>
      <c r="N30" s="604">
        <v>3860</v>
      </c>
      <c r="O30" s="601">
        <v>3768</v>
      </c>
      <c r="P30" s="507">
        <f t="shared" si="3"/>
        <v>-2.3834196891191709E-2</v>
      </c>
      <c r="Q30" s="579">
        <f t="shared" si="4"/>
        <v>4.0104595509817963E-4</v>
      </c>
      <c r="S30" s="591" t="s">
        <v>176</v>
      </c>
      <c r="T30" s="604">
        <v>11616</v>
      </c>
      <c r="U30" s="601">
        <v>11695</v>
      </c>
      <c r="V30" s="507">
        <f t="shared" si="19"/>
        <v>6.8009641873278239E-3</v>
      </c>
      <c r="W30" s="579">
        <f t="shared" si="20"/>
        <v>8.4319919652741803E-4</v>
      </c>
      <c r="Y30" s="591" t="s">
        <v>206</v>
      </c>
      <c r="Z30" s="604">
        <v>644</v>
      </c>
      <c r="AA30" s="601">
        <v>615</v>
      </c>
      <c r="AB30" s="507">
        <f t="shared" si="5"/>
        <v>-4.503105590062112E-2</v>
      </c>
      <c r="AC30" s="579">
        <f t="shared" si="6"/>
        <v>1.9141180366564497E-4</v>
      </c>
      <c r="AE30" s="591" t="s">
        <v>136</v>
      </c>
      <c r="AF30" s="604">
        <v>14732</v>
      </c>
      <c r="AG30" s="601">
        <v>20108</v>
      </c>
      <c r="AH30" s="514">
        <f t="shared" si="7"/>
        <v>0.36491990225359761</v>
      </c>
      <c r="AI30" s="579">
        <f t="shared" si="8"/>
        <v>1.5270361646635266E-3</v>
      </c>
      <c r="AK30" s="591" t="s">
        <v>170</v>
      </c>
      <c r="AL30" s="604">
        <v>147099</v>
      </c>
      <c r="AM30" s="601">
        <v>143102</v>
      </c>
      <c r="AN30" s="514">
        <f t="shared" si="9"/>
        <v>-2.7172176561363434E-2</v>
      </c>
      <c r="AO30" s="583">
        <f t="shared" si="10"/>
        <v>8.7358738437796069E-3</v>
      </c>
      <c r="AQ30" s="591" t="s">
        <v>186</v>
      </c>
      <c r="AR30" s="604">
        <v>227427</v>
      </c>
      <c r="AS30" s="601">
        <v>227283</v>
      </c>
      <c r="AT30" s="507">
        <f t="shared" si="21"/>
        <v>-6.331702040654804E-4</v>
      </c>
      <c r="AU30" s="579">
        <f t="shared" si="11"/>
        <v>7.513300081270699E-3</v>
      </c>
      <c r="BC30" s="591" t="s">
        <v>186</v>
      </c>
      <c r="BD30" s="604">
        <v>227427</v>
      </c>
      <c r="BE30" s="601">
        <v>227283</v>
      </c>
      <c r="BF30" s="514">
        <f t="shared" si="14"/>
        <v>-6.331702040654804E-4</v>
      </c>
      <c r="BG30" s="579">
        <f t="shared" si="15"/>
        <v>6.2822422609935926E-3</v>
      </c>
      <c r="BI30" s="591" t="s">
        <v>207</v>
      </c>
      <c r="BJ30" s="604">
        <v>13207</v>
      </c>
      <c r="BK30" s="601">
        <v>14339</v>
      </c>
      <c r="BL30" s="507">
        <f t="shared" si="16"/>
        <v>8.5712122359354881E-2</v>
      </c>
      <c r="BM30" s="579">
        <f t="shared" si="22"/>
        <v>2.9156410038475317E-3</v>
      </c>
      <c r="BO30" s="743" t="s">
        <v>172</v>
      </c>
      <c r="BP30" s="743"/>
      <c r="BQ30" s="743"/>
      <c r="BR30" s="743"/>
      <c r="BS30" s="743"/>
    </row>
    <row r="31" spans="1:71">
      <c r="A31" s="591" t="s">
        <v>208</v>
      </c>
      <c r="B31" s="604">
        <v>6</v>
      </c>
      <c r="C31" s="601">
        <v>5</v>
      </c>
      <c r="D31" s="514">
        <f t="shared" si="0"/>
        <v>-0.16666666666666666</v>
      </c>
      <c r="E31" s="583">
        <f t="shared" si="18"/>
        <v>2.2973897517118999E-6</v>
      </c>
      <c r="G31" s="593" t="s">
        <v>142</v>
      </c>
      <c r="H31" s="605">
        <v>2</v>
      </c>
      <c r="I31" s="602">
        <v>0</v>
      </c>
      <c r="J31" s="650">
        <f t="shared" si="1"/>
        <v>-1</v>
      </c>
      <c r="K31" s="581">
        <f t="shared" si="2"/>
        <v>0</v>
      </c>
      <c r="M31" s="591" t="s">
        <v>176</v>
      </c>
      <c r="N31" s="604">
        <v>3488</v>
      </c>
      <c r="O31" s="601">
        <v>3174</v>
      </c>
      <c r="P31" s="507">
        <f t="shared" si="3"/>
        <v>-9.0022935779816515E-2</v>
      </c>
      <c r="Q31" s="579">
        <f t="shared" si="4"/>
        <v>3.3782374243142836E-4</v>
      </c>
      <c r="S31" s="591" t="s">
        <v>193</v>
      </c>
      <c r="T31" s="604">
        <v>11024</v>
      </c>
      <c r="U31" s="601">
        <v>10471</v>
      </c>
      <c r="V31" s="507">
        <f t="shared" si="19"/>
        <v>-5.0163280116110306E-2</v>
      </c>
      <c r="W31" s="579">
        <f t="shared" si="20"/>
        <v>7.5494987489000374E-4</v>
      </c>
      <c r="Y31" s="591" t="s">
        <v>131</v>
      </c>
      <c r="Z31" s="604">
        <v>0</v>
      </c>
      <c r="AA31" s="601">
        <v>538</v>
      </c>
      <c r="AB31" s="651" t="str">
        <f>IFERROR((AA31-Z31)/Z31,"n/a")</f>
        <v>n/a</v>
      </c>
      <c r="AC31" s="579">
        <f t="shared" si="6"/>
        <v>1.6744642336929592E-4</v>
      </c>
      <c r="AE31" s="591" t="s">
        <v>206</v>
      </c>
      <c r="AF31" s="604">
        <v>829</v>
      </c>
      <c r="AG31" s="601">
        <v>657</v>
      </c>
      <c r="AH31" s="514">
        <f t="shared" si="7"/>
        <v>-0.2074788902291918</v>
      </c>
      <c r="AI31" s="579">
        <f t="shared" si="8"/>
        <v>4.9893711964588072E-5</v>
      </c>
      <c r="AK31" s="591" t="s">
        <v>138</v>
      </c>
      <c r="AL31" s="604">
        <v>140360</v>
      </c>
      <c r="AM31" s="601">
        <v>140199</v>
      </c>
      <c r="AN31" s="514">
        <f t="shared" si="9"/>
        <v>-1.1470504417212882E-3</v>
      </c>
      <c r="AO31" s="583">
        <f t="shared" si="10"/>
        <v>8.558655902950742E-3</v>
      </c>
      <c r="AQ31" s="591" t="s">
        <v>157</v>
      </c>
      <c r="AR31" s="604">
        <v>170027</v>
      </c>
      <c r="AS31" s="601">
        <v>184694</v>
      </c>
      <c r="AT31" s="507">
        <f t="shared" si="21"/>
        <v>8.6262770030642186E-2</v>
      </c>
      <c r="AU31" s="579">
        <f t="shared" si="11"/>
        <v>6.1054343932903489E-3</v>
      </c>
      <c r="BC31" s="591" t="s">
        <v>157</v>
      </c>
      <c r="BD31" s="604">
        <v>170027</v>
      </c>
      <c r="BE31" s="601">
        <v>184694</v>
      </c>
      <c r="BF31" s="514">
        <f t="shared" si="14"/>
        <v>8.6262770030642186E-2</v>
      </c>
      <c r="BG31" s="579">
        <f t="shared" si="15"/>
        <v>5.1050560409355321E-3</v>
      </c>
      <c r="BI31" s="591" t="s">
        <v>209</v>
      </c>
      <c r="BJ31" s="604">
        <v>12956</v>
      </c>
      <c r="BK31" s="601">
        <v>14114</v>
      </c>
      <c r="BL31" s="507">
        <f t="shared" si="16"/>
        <v>8.9379438098178457E-2</v>
      </c>
      <c r="BM31" s="579">
        <f t="shared" si="22"/>
        <v>2.8698903081319522E-3</v>
      </c>
      <c r="BO31" s="743"/>
      <c r="BP31" s="743"/>
      <c r="BQ31" s="743"/>
      <c r="BR31" s="743"/>
      <c r="BS31" s="743"/>
    </row>
    <row r="32" spans="1:71">
      <c r="A32" s="591" t="s">
        <v>198</v>
      </c>
      <c r="B32" s="604">
        <v>4</v>
      </c>
      <c r="C32" s="601">
        <v>4</v>
      </c>
      <c r="D32" s="514">
        <f t="shared" si="0"/>
        <v>0</v>
      </c>
      <c r="E32" s="583">
        <f t="shared" si="18"/>
        <v>1.83791180136952E-6</v>
      </c>
      <c r="G32" s="517"/>
      <c r="H32" s="518"/>
      <c r="I32" s="518"/>
      <c r="J32" s="507"/>
      <c r="K32" s="519"/>
      <c r="M32" s="591" t="s">
        <v>210</v>
      </c>
      <c r="N32" s="604">
        <v>2216</v>
      </c>
      <c r="O32" s="601">
        <v>2226</v>
      </c>
      <c r="P32" s="507">
        <f t="shared" si="3"/>
        <v>4.5126353790613718E-3</v>
      </c>
      <c r="Q32" s="579">
        <f t="shared" si="4"/>
        <v>2.369236454481284E-4</v>
      </c>
      <c r="S32" s="591" t="s">
        <v>162</v>
      </c>
      <c r="T32" s="604">
        <v>6331</v>
      </c>
      <c r="U32" s="601">
        <v>5985</v>
      </c>
      <c r="V32" s="507">
        <f t="shared" si="19"/>
        <v>-5.465171378929079E-2</v>
      </c>
      <c r="W32" s="579">
        <f t="shared" si="20"/>
        <v>4.3151322712412117E-4</v>
      </c>
      <c r="Y32" s="591" t="s">
        <v>211</v>
      </c>
      <c r="Z32" s="604">
        <v>284</v>
      </c>
      <c r="AA32" s="601">
        <v>417</v>
      </c>
      <c r="AB32" s="507">
        <f t="shared" si="5"/>
        <v>0.46830985915492956</v>
      </c>
      <c r="AC32" s="579">
        <f t="shared" si="6"/>
        <v>1.2978654004646171E-4</v>
      </c>
      <c r="AE32" s="591" t="s">
        <v>203</v>
      </c>
      <c r="AF32" s="604">
        <v>262</v>
      </c>
      <c r="AG32" s="601">
        <v>298</v>
      </c>
      <c r="AH32" s="514">
        <f t="shared" si="7"/>
        <v>0.13740458015267176</v>
      </c>
      <c r="AI32" s="579">
        <f t="shared" si="8"/>
        <v>2.2630633432948623E-5</v>
      </c>
      <c r="AK32" s="591" t="s">
        <v>135</v>
      </c>
      <c r="AL32" s="604">
        <v>113408</v>
      </c>
      <c r="AM32" s="601">
        <v>125313</v>
      </c>
      <c r="AN32" s="514">
        <f t="shared" si="9"/>
        <v>0.10497495767494357</v>
      </c>
      <c r="AO32" s="583">
        <f t="shared" si="10"/>
        <v>7.6499179535265329E-3</v>
      </c>
      <c r="AQ32" s="591" t="s">
        <v>146</v>
      </c>
      <c r="AR32" s="604">
        <v>148153</v>
      </c>
      <c r="AS32" s="601">
        <v>146648</v>
      </c>
      <c r="AT32" s="507">
        <f t="shared" si="21"/>
        <v>-1.0158417311833038E-2</v>
      </c>
      <c r="AU32" s="579">
        <f t="shared" si="11"/>
        <v>4.8477467752457747E-3</v>
      </c>
      <c r="BC32" s="591" t="s">
        <v>146</v>
      </c>
      <c r="BD32" s="604">
        <v>148153</v>
      </c>
      <c r="BE32" s="601">
        <v>146648</v>
      </c>
      <c r="BF32" s="514">
        <f t="shared" si="14"/>
        <v>-1.0158417311833038E-2</v>
      </c>
      <c r="BG32" s="579">
        <f t="shared" si="15"/>
        <v>4.0534411420572077E-3</v>
      </c>
      <c r="BI32" s="591" t="s">
        <v>212</v>
      </c>
      <c r="BJ32" s="604">
        <v>13933</v>
      </c>
      <c r="BK32" s="601">
        <v>12230</v>
      </c>
      <c r="BL32" s="507">
        <f t="shared" si="16"/>
        <v>-0.12222780449293046</v>
      </c>
      <c r="BM32" s="579">
        <f t="shared" si="22"/>
        <v>2.4868044826734997E-3</v>
      </c>
      <c r="BO32" s="12" t="s">
        <v>181</v>
      </c>
    </row>
    <row r="33" spans="1:67">
      <c r="A33" s="591" t="s">
        <v>213</v>
      </c>
      <c r="B33" s="604">
        <v>4</v>
      </c>
      <c r="C33" s="601">
        <v>3</v>
      </c>
      <c r="D33" s="514">
        <f t="shared" si="0"/>
        <v>-0.25</v>
      </c>
      <c r="E33" s="583">
        <f t="shared" si="18"/>
        <v>1.3784338510271401E-6</v>
      </c>
      <c r="M33" s="591" t="s">
        <v>162</v>
      </c>
      <c r="N33" s="604">
        <v>2089</v>
      </c>
      <c r="O33" s="601">
        <v>2169</v>
      </c>
      <c r="P33" s="507">
        <f t="shared" si="3"/>
        <v>3.829583532790809E-2</v>
      </c>
      <c r="Q33" s="579">
        <f t="shared" si="4"/>
        <v>2.3085686746495532E-4</v>
      </c>
      <c r="S33" s="591" t="s">
        <v>184</v>
      </c>
      <c r="T33" s="604">
        <v>5593</v>
      </c>
      <c r="U33" s="601">
        <v>5775</v>
      </c>
      <c r="V33" s="507">
        <f t="shared" si="19"/>
        <v>3.2540675844806008E-2</v>
      </c>
      <c r="W33" s="579">
        <f t="shared" si="20"/>
        <v>4.1637241213730988E-4</v>
      </c>
      <c r="Y33" s="591" t="s">
        <v>214</v>
      </c>
      <c r="Z33" s="604">
        <v>23</v>
      </c>
      <c r="AA33" s="601">
        <v>88</v>
      </c>
      <c r="AB33" s="507">
        <f t="shared" si="5"/>
        <v>2.8260869565217392</v>
      </c>
      <c r="AC33" s="579">
        <f t="shared" si="6"/>
        <v>2.7389006052970338E-5</v>
      </c>
      <c r="AE33" s="593" t="s">
        <v>130</v>
      </c>
      <c r="AF33" s="605">
        <v>27972</v>
      </c>
      <c r="AG33" s="602">
        <v>0</v>
      </c>
      <c r="AH33" s="584">
        <f t="shared" si="7"/>
        <v>-1</v>
      </c>
      <c r="AI33" s="581">
        <f t="shared" si="8"/>
        <v>0</v>
      </c>
      <c r="AK33" s="591" t="s">
        <v>148</v>
      </c>
      <c r="AL33" s="604">
        <v>119932</v>
      </c>
      <c r="AM33" s="601">
        <v>121685</v>
      </c>
      <c r="AN33" s="514">
        <f t="shared" si="9"/>
        <v>1.461661608244672E-2</v>
      </c>
      <c r="AO33" s="583">
        <f t="shared" si="10"/>
        <v>7.428441312352878E-3</v>
      </c>
      <c r="AQ33" s="591" t="s">
        <v>170</v>
      </c>
      <c r="AR33" s="604">
        <v>147099</v>
      </c>
      <c r="AS33" s="601">
        <v>143102</v>
      </c>
      <c r="AT33" s="507">
        <f t="shared" si="21"/>
        <v>-2.7172176561363434E-2</v>
      </c>
      <c r="AU33" s="579">
        <f t="shared" si="11"/>
        <v>4.7305265604114678E-3</v>
      </c>
      <c r="BC33" s="591" t="s">
        <v>170</v>
      </c>
      <c r="BD33" s="604">
        <v>147099</v>
      </c>
      <c r="BE33" s="601">
        <v>143102</v>
      </c>
      <c r="BF33" s="514">
        <f t="shared" si="14"/>
        <v>-2.7172176561363434E-2</v>
      </c>
      <c r="BG33" s="579">
        <f t="shared" si="15"/>
        <v>3.9554275156201959E-3</v>
      </c>
      <c r="BI33" s="591" t="s">
        <v>185</v>
      </c>
      <c r="BJ33" s="604">
        <v>6017</v>
      </c>
      <c r="BK33" s="601">
        <v>11846</v>
      </c>
      <c r="BL33" s="507">
        <f t="shared" si="16"/>
        <v>0.96875519361808216</v>
      </c>
      <c r="BM33" s="579">
        <f t="shared" si="22"/>
        <v>2.408723295318911E-3</v>
      </c>
      <c r="BO33" s="12" t="s">
        <v>187</v>
      </c>
    </row>
    <row r="34" spans="1:67" ht="14.25" customHeight="1">
      <c r="A34" s="591" t="s">
        <v>205</v>
      </c>
      <c r="B34" s="604">
        <v>3</v>
      </c>
      <c r="C34" s="601">
        <v>3</v>
      </c>
      <c r="D34" s="514">
        <f t="shared" si="0"/>
        <v>0</v>
      </c>
      <c r="E34" s="583">
        <f t="shared" si="18"/>
        <v>1.3784338510271401E-6</v>
      </c>
      <c r="M34" s="591" t="s">
        <v>184</v>
      </c>
      <c r="N34" s="604">
        <v>1168</v>
      </c>
      <c r="O34" s="601">
        <v>1378</v>
      </c>
      <c r="P34" s="507">
        <f t="shared" si="3"/>
        <v>0.1797945205479452</v>
      </c>
      <c r="Q34" s="579">
        <f t="shared" si="4"/>
        <v>1.4666701861074615E-4</v>
      </c>
      <c r="S34" s="591" t="s">
        <v>166</v>
      </c>
      <c r="T34" s="604">
        <v>5013</v>
      </c>
      <c r="U34" s="601">
        <v>4596</v>
      </c>
      <c r="V34" s="507">
        <f t="shared" si="19"/>
        <v>-8.3183722321962902E-2</v>
      </c>
      <c r="W34" s="579">
        <f t="shared" si="20"/>
        <v>3.3136755085421234E-4</v>
      </c>
      <c r="Y34" s="591" t="s">
        <v>215</v>
      </c>
      <c r="Z34" s="604">
        <v>14993</v>
      </c>
      <c r="AA34" s="601"/>
      <c r="AB34" s="507">
        <f t="shared" si="5"/>
        <v>-1</v>
      </c>
      <c r="AC34" s="579">
        <f t="shared" si="6"/>
        <v>0</v>
      </c>
      <c r="AH34" s="214"/>
      <c r="AI34" s="85"/>
      <c r="AK34" s="591" t="s">
        <v>154</v>
      </c>
      <c r="AL34" s="604">
        <v>92994</v>
      </c>
      <c r="AM34" s="601">
        <v>110471</v>
      </c>
      <c r="AN34" s="514">
        <f t="shared" si="9"/>
        <v>0.18793685614125644</v>
      </c>
      <c r="AO34" s="583">
        <f t="shared" si="10"/>
        <v>6.7438660493646281E-3</v>
      </c>
      <c r="AQ34" s="591" t="s">
        <v>135</v>
      </c>
      <c r="AR34" s="604">
        <v>128209</v>
      </c>
      <c r="AS34" s="601">
        <v>139758</v>
      </c>
      <c r="AT34" s="507">
        <f t="shared" si="21"/>
        <v>9.0079479599716086E-2</v>
      </c>
      <c r="AU34" s="579">
        <f t="shared" si="11"/>
        <v>4.6199838648655215E-3</v>
      </c>
      <c r="BC34" s="591" t="s">
        <v>135</v>
      </c>
      <c r="BD34" s="604">
        <v>128209</v>
      </c>
      <c r="BE34" s="601">
        <v>139758</v>
      </c>
      <c r="BF34" s="514">
        <f t="shared" si="14"/>
        <v>9.0079479599716086E-2</v>
      </c>
      <c r="BG34" s="579">
        <f t="shared" si="15"/>
        <v>3.8629972937348702E-3</v>
      </c>
      <c r="BI34" s="591" t="s">
        <v>216</v>
      </c>
      <c r="BJ34" s="604">
        <v>9614</v>
      </c>
      <c r="BK34" s="601">
        <v>11281</v>
      </c>
      <c r="BL34" s="507">
        <f t="shared" si="16"/>
        <v>0.1733929685874766</v>
      </c>
      <c r="BM34" s="579">
        <f t="shared" si="22"/>
        <v>2.2938382149664555E-3</v>
      </c>
    </row>
    <row r="35" spans="1:67">
      <c r="A35" s="591" t="s">
        <v>217</v>
      </c>
      <c r="B35" s="604">
        <v>3</v>
      </c>
      <c r="C35" s="601">
        <v>2</v>
      </c>
      <c r="D35" s="514">
        <f t="shared" si="0"/>
        <v>-0.33333333333333331</v>
      </c>
      <c r="E35" s="583">
        <f t="shared" si="18"/>
        <v>9.1895590068475998E-7</v>
      </c>
      <c r="G35" s="743" t="s">
        <v>1006</v>
      </c>
      <c r="H35" s="743"/>
      <c r="I35" s="743"/>
      <c r="J35" s="743"/>
      <c r="K35" s="743"/>
      <c r="M35" s="591" t="s">
        <v>218</v>
      </c>
      <c r="N35" s="604">
        <v>835</v>
      </c>
      <c r="O35" s="601">
        <v>729</v>
      </c>
      <c r="P35" s="507">
        <f t="shared" si="3"/>
        <v>-0.12694610778443113</v>
      </c>
      <c r="Q35" s="579">
        <f t="shared" si="4"/>
        <v>7.7590897363740167E-5</v>
      </c>
      <c r="S35" s="591" t="s">
        <v>202</v>
      </c>
      <c r="T35" s="604">
        <v>6413</v>
      </c>
      <c r="U35" s="601">
        <v>4167</v>
      </c>
      <c r="V35" s="507">
        <f t="shared" si="19"/>
        <v>-0.3502261032278185</v>
      </c>
      <c r="W35" s="579">
        <f t="shared" si="20"/>
        <v>3.0043702880972644E-4</v>
      </c>
      <c r="Y35" s="593" t="s">
        <v>219</v>
      </c>
      <c r="Z35" s="605">
        <v>8</v>
      </c>
      <c r="AA35" s="602"/>
      <c r="AB35" s="580">
        <f t="shared" si="5"/>
        <v>-1</v>
      </c>
      <c r="AC35" s="581">
        <f t="shared" si="6"/>
        <v>0</v>
      </c>
      <c r="AE35" s="743" t="s">
        <v>898</v>
      </c>
      <c r="AF35" s="743"/>
      <c r="AG35" s="743"/>
      <c r="AH35" s="743"/>
      <c r="AI35" s="743"/>
      <c r="AK35" s="591" t="s">
        <v>171</v>
      </c>
      <c r="AL35" s="604">
        <v>7798</v>
      </c>
      <c r="AM35" s="601">
        <v>14635</v>
      </c>
      <c r="AN35" s="514">
        <f t="shared" si="9"/>
        <v>0.87676327263400877</v>
      </c>
      <c r="AO35" s="583">
        <f t="shared" si="10"/>
        <v>8.9341528213242696E-4</v>
      </c>
      <c r="AQ35" s="591" t="s">
        <v>148</v>
      </c>
      <c r="AR35" s="604">
        <v>120404</v>
      </c>
      <c r="AS35" s="601">
        <v>121685</v>
      </c>
      <c r="AT35" s="507">
        <f t="shared" si="21"/>
        <v>1.0639181422544101E-2</v>
      </c>
      <c r="AU35" s="579">
        <f t="shared" si="11"/>
        <v>4.0225442307142414E-3</v>
      </c>
      <c r="AW35" s="11"/>
      <c r="AX35" s="111">
        <v>0</v>
      </c>
      <c r="AY35" s="111">
        <v>0</v>
      </c>
      <c r="BC35" s="591" t="s">
        <v>148</v>
      </c>
      <c r="BD35" s="604">
        <v>120404</v>
      </c>
      <c r="BE35" s="601">
        <v>121685</v>
      </c>
      <c r="BF35" s="514">
        <f t="shared" si="14"/>
        <v>1.0639181422544101E-2</v>
      </c>
      <c r="BG35" s="579">
        <f t="shared" si="15"/>
        <v>3.3634484300585844E-3</v>
      </c>
      <c r="BI35" s="592" t="s">
        <v>220</v>
      </c>
      <c r="BJ35" s="604">
        <v>12574</v>
      </c>
      <c r="BK35" s="601">
        <v>7436</v>
      </c>
      <c r="BL35" s="507">
        <f t="shared" si="16"/>
        <v>-0.40862096389374902</v>
      </c>
      <c r="BM35" s="579">
        <f t="shared" si="22"/>
        <v>1.5120096592935524E-3</v>
      </c>
    </row>
    <row r="36" spans="1:67">
      <c r="A36" s="591" t="s">
        <v>221</v>
      </c>
      <c r="B36" s="604">
        <v>2</v>
      </c>
      <c r="C36" s="601">
        <v>2</v>
      </c>
      <c r="D36" s="514">
        <f t="shared" si="0"/>
        <v>0</v>
      </c>
      <c r="E36" s="583">
        <f t="shared" si="18"/>
        <v>9.1895590068475998E-7</v>
      </c>
      <c r="G36" s="743"/>
      <c r="H36" s="743"/>
      <c r="I36" s="743"/>
      <c r="J36" s="743"/>
      <c r="K36" s="743"/>
      <c r="M36" s="591" t="s">
        <v>150</v>
      </c>
      <c r="N36" s="604">
        <v>632</v>
      </c>
      <c r="O36" s="601">
        <v>513</v>
      </c>
      <c r="P36" s="507">
        <f t="shared" si="3"/>
        <v>-0.18829113924050633</v>
      </c>
      <c r="Q36" s="579">
        <f t="shared" si="4"/>
        <v>5.4601001848557895E-5</v>
      </c>
      <c r="S36" s="591" t="s">
        <v>205</v>
      </c>
      <c r="T36" s="604">
        <v>3863</v>
      </c>
      <c r="U36" s="601">
        <v>3771</v>
      </c>
      <c r="V36" s="507">
        <f t="shared" si="19"/>
        <v>-2.381568728967124E-2</v>
      </c>
      <c r="W36" s="579">
        <f t="shared" si="20"/>
        <v>2.7188577769173949E-4</v>
      </c>
      <c r="AE36" s="743"/>
      <c r="AF36" s="743"/>
      <c r="AG36" s="743"/>
      <c r="AH36" s="743"/>
      <c r="AI36" s="743"/>
      <c r="AK36" s="591" t="s">
        <v>146</v>
      </c>
      <c r="AL36" s="604">
        <v>10926</v>
      </c>
      <c r="AM36" s="601">
        <v>13227</v>
      </c>
      <c r="AN36" s="514">
        <f t="shared" si="9"/>
        <v>0.21059857221306974</v>
      </c>
      <c r="AO36" s="583">
        <f t="shared" si="10"/>
        <v>8.0746183373868203E-4</v>
      </c>
      <c r="AQ36" s="591" t="s">
        <v>154</v>
      </c>
      <c r="AR36" s="604">
        <v>92994</v>
      </c>
      <c r="AS36" s="601">
        <v>110471</v>
      </c>
      <c r="AT36" s="507">
        <f t="shared" si="21"/>
        <v>0.18793685614125644</v>
      </c>
      <c r="AU36" s="579">
        <f t="shared" si="11"/>
        <v>3.651842739131635E-3</v>
      </c>
      <c r="AW36" s="11"/>
      <c r="AX36" s="111">
        <v>0</v>
      </c>
      <c r="AY36" s="111">
        <v>0</v>
      </c>
      <c r="BC36" s="591" t="s">
        <v>154</v>
      </c>
      <c r="BD36" s="604">
        <v>92994</v>
      </c>
      <c r="BE36" s="601">
        <v>110471</v>
      </c>
      <c r="BF36" s="514">
        <f t="shared" si="14"/>
        <v>0.18793685614125644</v>
      </c>
      <c r="BG36" s="579">
        <f t="shared" si="15"/>
        <v>3.0534865555902689E-3</v>
      </c>
      <c r="BI36" s="591" t="s">
        <v>222</v>
      </c>
      <c r="BJ36" s="604">
        <v>6822</v>
      </c>
      <c r="BK36" s="601">
        <v>7238</v>
      </c>
      <c r="BL36" s="507">
        <f t="shared" si="16"/>
        <v>6.0979184989739081E-2</v>
      </c>
      <c r="BM36" s="579">
        <f t="shared" si="22"/>
        <v>1.4717490470638423E-3</v>
      </c>
    </row>
    <row r="37" spans="1:67" ht="14.45" customHeight="1">
      <c r="A37" s="591" t="s">
        <v>223</v>
      </c>
      <c r="B37" s="604">
        <v>2</v>
      </c>
      <c r="C37" s="601">
        <v>1</v>
      </c>
      <c r="D37" s="514">
        <f t="shared" si="0"/>
        <v>-0.5</v>
      </c>
      <c r="E37" s="583">
        <f t="shared" si="18"/>
        <v>4.5947795034237999E-7</v>
      </c>
      <c r="G37" s="743" t="s">
        <v>172</v>
      </c>
      <c r="H37" s="743"/>
      <c r="I37" s="743"/>
      <c r="J37" s="743"/>
      <c r="K37" s="743"/>
      <c r="M37" s="591" t="s">
        <v>173</v>
      </c>
      <c r="N37" s="604">
        <v>281</v>
      </c>
      <c r="O37" s="601">
        <v>339</v>
      </c>
      <c r="P37" s="507">
        <f t="shared" si="3"/>
        <v>0.20640569395017794</v>
      </c>
      <c r="Q37" s="579">
        <f t="shared" si="4"/>
        <v>3.6081363794661065E-5</v>
      </c>
      <c r="S37" s="591" t="s">
        <v>210</v>
      </c>
      <c r="T37" s="604">
        <v>2216</v>
      </c>
      <c r="U37" s="601">
        <v>2226</v>
      </c>
      <c r="V37" s="507">
        <f t="shared" si="19"/>
        <v>4.5126353790613718E-3</v>
      </c>
      <c r="W37" s="579">
        <f t="shared" si="20"/>
        <v>1.6049263886019945E-4</v>
      </c>
      <c r="AE37" s="743" t="s">
        <v>172</v>
      </c>
      <c r="AF37" s="743"/>
      <c r="AG37" s="743"/>
      <c r="AH37" s="743"/>
      <c r="AI37" s="743"/>
      <c r="AK37" s="591" t="s">
        <v>180</v>
      </c>
      <c r="AL37" s="604">
        <v>4491</v>
      </c>
      <c r="AM37" s="601">
        <v>8152</v>
      </c>
      <c r="AN37" s="514">
        <f t="shared" si="9"/>
        <v>0.81518592741037632</v>
      </c>
      <c r="AO37" s="583">
        <f t="shared" si="10"/>
        <v>4.9765093132514827E-4</v>
      </c>
      <c r="AQ37" s="591" t="s">
        <v>147</v>
      </c>
      <c r="AR37" s="604">
        <v>103460</v>
      </c>
      <c r="AS37" s="601">
        <v>108607</v>
      </c>
      <c r="AT37" s="507">
        <f t="shared" si="21"/>
        <v>4.9748695147883243E-2</v>
      </c>
      <c r="AU37" s="579">
        <f t="shared" si="11"/>
        <v>3.5902244423321006E-3</v>
      </c>
      <c r="AW37" s="11"/>
      <c r="AX37" s="111">
        <v>0</v>
      </c>
      <c r="AY37" s="111">
        <v>0</v>
      </c>
      <c r="BC37" s="591" t="s">
        <v>147</v>
      </c>
      <c r="BD37" s="604">
        <v>103460</v>
      </c>
      <c r="BE37" s="601">
        <v>108607</v>
      </c>
      <c r="BF37" s="514">
        <f t="shared" si="14"/>
        <v>4.9748695147883243E-2</v>
      </c>
      <c r="BG37" s="579">
        <f t="shared" si="15"/>
        <v>3.0019644462618458E-3</v>
      </c>
      <c r="BI37" s="592" t="s">
        <v>224</v>
      </c>
      <c r="BJ37" s="604"/>
      <c r="BK37" s="601">
        <v>6245</v>
      </c>
      <c r="BL37" s="651" t="str">
        <f>IFERROR((BK37-BJ37)/BJ37,"n/a")</f>
        <v>n/a</v>
      </c>
      <c r="BM37" s="579">
        <f t="shared" si="22"/>
        <v>1.2698359766390847E-3</v>
      </c>
    </row>
    <row r="38" spans="1:67">
      <c r="A38" s="591" t="s">
        <v>144</v>
      </c>
      <c r="B38" s="604">
        <v>1</v>
      </c>
      <c r="C38" s="601">
        <v>1</v>
      </c>
      <c r="D38" s="514">
        <f t="shared" si="0"/>
        <v>0</v>
      </c>
      <c r="E38" s="583">
        <f t="shared" si="18"/>
        <v>4.5947795034237999E-7</v>
      </c>
      <c r="G38" s="743"/>
      <c r="H38" s="743"/>
      <c r="I38" s="743"/>
      <c r="J38" s="743"/>
      <c r="K38" s="743"/>
      <c r="M38" s="591" t="s">
        <v>225</v>
      </c>
      <c r="N38" s="604">
        <v>2563</v>
      </c>
      <c r="O38" s="601">
        <v>116</v>
      </c>
      <c r="P38" s="507">
        <f t="shared" si="3"/>
        <v>-0.95474053843152551</v>
      </c>
      <c r="Q38" s="579">
        <f t="shared" si="4"/>
        <v>1.2346425369264553E-5</v>
      </c>
      <c r="S38" s="591" t="s">
        <v>218</v>
      </c>
      <c r="T38" s="604">
        <v>835</v>
      </c>
      <c r="U38" s="601">
        <v>729</v>
      </c>
      <c r="V38" s="507">
        <f t="shared" si="19"/>
        <v>-0.12694610778443113</v>
      </c>
      <c r="W38" s="579">
        <f t="shared" si="20"/>
        <v>5.2560257739930545E-5</v>
      </c>
      <c r="Y38" s="511"/>
      <c r="Z38" s="512"/>
      <c r="AA38" s="512"/>
      <c r="AE38" s="743"/>
      <c r="AF38" s="743"/>
      <c r="AG38" s="743"/>
      <c r="AH38" s="743"/>
      <c r="AI38" s="743"/>
      <c r="AK38" s="591" t="s">
        <v>185</v>
      </c>
      <c r="AL38" s="604">
        <v>6167</v>
      </c>
      <c r="AM38" s="601">
        <v>6692</v>
      </c>
      <c r="AN38" s="514">
        <f t="shared" si="9"/>
        <v>8.5130533484676502E-2</v>
      </c>
      <c r="AO38" s="583">
        <f t="shared" si="10"/>
        <v>4.0852306580322522E-4</v>
      </c>
      <c r="AQ38" s="591" t="s">
        <v>143</v>
      </c>
      <c r="AR38" s="604">
        <v>102768</v>
      </c>
      <c r="AS38" s="601">
        <v>107673</v>
      </c>
      <c r="AT38" s="507">
        <f t="shared" si="21"/>
        <v>4.7728865016347502E-2</v>
      </c>
      <c r="AU38" s="579">
        <f t="shared" si="11"/>
        <v>3.5593491798799732E-3</v>
      </c>
      <c r="AW38" s="11"/>
      <c r="AX38" s="111">
        <v>0</v>
      </c>
      <c r="AY38" s="111">
        <v>0</v>
      </c>
      <c r="BC38" s="591" t="s">
        <v>143</v>
      </c>
      <c r="BD38" s="604">
        <v>102768</v>
      </c>
      <c r="BE38" s="601">
        <v>107673</v>
      </c>
      <c r="BF38" s="514">
        <f t="shared" si="14"/>
        <v>4.7728865016347502E-2</v>
      </c>
      <c r="BG38" s="579">
        <f t="shared" si="15"/>
        <v>2.976148110364449E-3</v>
      </c>
      <c r="BI38" s="591" t="s">
        <v>152</v>
      </c>
      <c r="BJ38" s="604">
        <v>4471</v>
      </c>
      <c r="BK38" s="601">
        <v>4421</v>
      </c>
      <c r="BL38" s="507">
        <f t="shared" si="16"/>
        <v>-1.1183180496533215E-2</v>
      </c>
      <c r="BM38" s="579">
        <f t="shared" ref="BM38:BM44" si="26">BK38/BK$8</f>
        <v>8.989503367047868E-4</v>
      </c>
    </row>
    <row r="39" spans="1:67">
      <c r="A39" s="591" t="s">
        <v>226</v>
      </c>
      <c r="B39" s="604">
        <v>1</v>
      </c>
      <c r="C39" s="601">
        <v>1</v>
      </c>
      <c r="D39" s="514">
        <f t="shared" si="0"/>
        <v>0</v>
      </c>
      <c r="E39" s="583">
        <f t="shared" si="18"/>
        <v>4.5947795034237999E-7</v>
      </c>
      <c r="G39" s="12" t="s">
        <v>181</v>
      </c>
      <c r="H39" s="10"/>
      <c r="I39" s="10"/>
      <c r="J39" s="10"/>
      <c r="K39" s="10"/>
      <c r="M39" s="591" t="s">
        <v>227</v>
      </c>
      <c r="N39" s="604">
        <v>77</v>
      </c>
      <c r="O39" s="601">
        <v>105</v>
      </c>
      <c r="P39" s="507">
        <f t="shared" si="3"/>
        <v>0.36363636363636365</v>
      </c>
      <c r="Q39" s="579">
        <f t="shared" si="4"/>
        <v>1.1175643653213604E-5</v>
      </c>
      <c r="S39" s="591" t="s">
        <v>150</v>
      </c>
      <c r="T39" s="604">
        <v>632</v>
      </c>
      <c r="U39" s="601">
        <v>513</v>
      </c>
      <c r="V39" s="507">
        <f t="shared" si="19"/>
        <v>-0.18829113924050633</v>
      </c>
      <c r="W39" s="579">
        <f t="shared" si="20"/>
        <v>3.6986848039210383E-5</v>
      </c>
      <c r="Y39" s="743" t="s">
        <v>914</v>
      </c>
      <c r="Z39" s="743"/>
      <c r="AA39" s="743"/>
      <c r="AB39" s="743"/>
      <c r="AC39" s="743"/>
      <c r="AE39" s="761" t="s">
        <v>228</v>
      </c>
      <c r="AF39" s="761"/>
      <c r="AG39" s="761"/>
      <c r="AH39" s="761"/>
      <c r="AI39" s="761"/>
      <c r="AK39" s="591" t="s">
        <v>190</v>
      </c>
      <c r="AL39" s="604">
        <v>5846</v>
      </c>
      <c r="AM39" s="601">
        <v>5573</v>
      </c>
      <c r="AN39" s="514">
        <f t="shared" si="9"/>
        <v>-4.6698597331508725E-2</v>
      </c>
      <c r="AO39" s="583">
        <f t="shared" si="10"/>
        <v>3.4021205106416229E-4</v>
      </c>
      <c r="AQ39" s="591" t="s">
        <v>164</v>
      </c>
      <c r="AR39" s="604">
        <v>51552</v>
      </c>
      <c r="AS39" s="601">
        <v>56476</v>
      </c>
      <c r="AT39" s="507">
        <f t="shared" si="21"/>
        <v>9.5515207945375546E-2</v>
      </c>
      <c r="AU39" s="579">
        <f t="shared" si="11"/>
        <v>1.866928610542117E-3</v>
      </c>
      <c r="AW39" s="11"/>
      <c r="AX39" s="111">
        <v>0</v>
      </c>
      <c r="AY39" s="111">
        <v>0</v>
      </c>
      <c r="BC39" s="591" t="s">
        <v>164</v>
      </c>
      <c r="BD39" s="604">
        <v>51552</v>
      </c>
      <c r="BE39" s="601">
        <v>56476</v>
      </c>
      <c r="BF39" s="514">
        <f t="shared" si="14"/>
        <v>9.5515207945375546E-2</v>
      </c>
      <c r="BG39" s="579">
        <f t="shared" si="15"/>
        <v>1.5610314626781331E-3</v>
      </c>
      <c r="BI39" s="591" t="s">
        <v>229</v>
      </c>
      <c r="BJ39" s="604">
        <v>2640</v>
      </c>
      <c r="BK39" s="601">
        <v>3823</v>
      </c>
      <c r="BL39" s="507">
        <f t="shared" si="16"/>
        <v>0.44810606060606062</v>
      </c>
      <c r="BM39" s="579">
        <f t="shared" si="26"/>
        <v>7.7735515431404665E-4</v>
      </c>
    </row>
    <row r="40" spans="1:67" ht="17.45" customHeight="1">
      <c r="A40" s="591" t="s">
        <v>202</v>
      </c>
      <c r="B40" s="604">
        <v>2826</v>
      </c>
      <c r="C40" s="601">
        <v>0</v>
      </c>
      <c r="D40" s="514">
        <f>(C40-B40)/B40</f>
        <v>-1</v>
      </c>
      <c r="E40" s="583">
        <f t="shared" si="18"/>
        <v>0</v>
      </c>
      <c r="G40" s="12" t="s">
        <v>187</v>
      </c>
      <c r="H40" s="10"/>
      <c r="I40" s="10"/>
      <c r="J40" s="10"/>
      <c r="K40" s="10"/>
      <c r="M40" s="593" t="s">
        <v>230</v>
      </c>
      <c r="N40" s="605">
        <v>1</v>
      </c>
      <c r="O40" s="602">
        <v>1</v>
      </c>
      <c r="P40" s="650">
        <f t="shared" si="3"/>
        <v>0</v>
      </c>
      <c r="Q40" s="581">
        <f t="shared" si="4"/>
        <v>1.0643470145917718E-7</v>
      </c>
      <c r="S40" s="591" t="s">
        <v>173</v>
      </c>
      <c r="T40" s="604">
        <v>281</v>
      </c>
      <c r="U40" s="601">
        <v>339</v>
      </c>
      <c r="V40" s="507">
        <f t="shared" si="19"/>
        <v>0.20640569395017794</v>
      </c>
      <c r="W40" s="579">
        <f t="shared" si="20"/>
        <v>2.4441601335852476E-5</v>
      </c>
      <c r="Y40" s="743"/>
      <c r="Z40" s="743"/>
      <c r="AA40" s="743"/>
      <c r="AB40" s="743"/>
      <c r="AC40" s="743"/>
      <c r="AE40" s="760" t="s">
        <v>231</v>
      </c>
      <c r="AF40" s="760"/>
      <c r="AG40" s="760"/>
      <c r="AH40" s="760"/>
      <c r="AI40" s="760"/>
      <c r="AK40" s="591" t="s">
        <v>162</v>
      </c>
      <c r="AL40" s="604">
        <v>5407</v>
      </c>
      <c r="AM40" s="601">
        <v>5509</v>
      </c>
      <c r="AN40" s="514">
        <f t="shared" si="9"/>
        <v>1.8864434991677455E-2</v>
      </c>
      <c r="AO40" s="583">
        <f t="shared" si="10"/>
        <v>3.3630507613717389E-4</v>
      </c>
      <c r="AQ40" s="591" t="s">
        <v>153</v>
      </c>
      <c r="AR40" s="604">
        <v>44709</v>
      </c>
      <c r="AS40" s="601">
        <v>47085</v>
      </c>
      <c r="AT40" s="507">
        <f t="shared" si="21"/>
        <v>5.3143662349862446E-2</v>
      </c>
      <c r="AU40" s="579">
        <f t="shared" si="11"/>
        <v>1.5564900776856643E-3</v>
      </c>
      <c r="BC40" s="591" t="s">
        <v>153</v>
      </c>
      <c r="BD40" s="604">
        <v>44709</v>
      </c>
      <c r="BE40" s="601">
        <v>47085</v>
      </c>
      <c r="BF40" s="514">
        <f t="shared" si="14"/>
        <v>5.3143662349862446E-2</v>
      </c>
      <c r="BG40" s="579">
        <f t="shared" si="15"/>
        <v>1.3014584322579485E-3</v>
      </c>
      <c r="BI40" s="591" t="s">
        <v>232</v>
      </c>
      <c r="BJ40" s="604">
        <v>1088</v>
      </c>
      <c r="BK40" s="601">
        <v>3165</v>
      </c>
      <c r="BL40" s="507">
        <f t="shared" si="16"/>
        <v>1.9090073529411764</v>
      </c>
      <c r="BM40" s="579">
        <f t="shared" si="26"/>
        <v>6.4355978639915189E-4</v>
      </c>
    </row>
    <row r="41" spans="1:67" ht="14.45" customHeight="1">
      <c r="A41" s="591" t="s">
        <v>148</v>
      </c>
      <c r="B41" s="604">
        <v>472</v>
      </c>
      <c r="C41" s="601">
        <v>0</v>
      </c>
      <c r="D41" s="514">
        <f>(C41-B41)/B41</f>
        <v>-1</v>
      </c>
      <c r="E41" s="583">
        <f t="shared" si="18"/>
        <v>0</v>
      </c>
      <c r="G41" s="11"/>
      <c r="H41" s="111">
        <v>0</v>
      </c>
      <c r="I41" s="111">
        <v>0</v>
      </c>
      <c r="J41" s="91"/>
      <c r="K41" s="85"/>
      <c r="M41" s="586"/>
      <c r="N41" s="587"/>
      <c r="O41" s="587"/>
      <c r="P41" s="508"/>
      <c r="Q41" s="513"/>
      <c r="S41" s="591" t="s">
        <v>225</v>
      </c>
      <c r="T41" s="604">
        <v>2563</v>
      </c>
      <c r="U41" s="601">
        <v>116</v>
      </c>
      <c r="V41" s="649">
        <f t="shared" si="19"/>
        <v>-0.95474053843152551</v>
      </c>
      <c r="W41" s="579">
        <f t="shared" si="20"/>
        <v>8.3634978022386049E-6</v>
      </c>
      <c r="Y41" s="743"/>
      <c r="Z41" s="743"/>
      <c r="AA41" s="743"/>
      <c r="AB41" s="743"/>
      <c r="AC41" s="743"/>
      <c r="AE41" s="11"/>
      <c r="AK41" s="591" t="s">
        <v>196</v>
      </c>
      <c r="AL41" s="604">
        <v>1699</v>
      </c>
      <c r="AM41" s="601">
        <v>4876</v>
      </c>
      <c r="AN41" s="514">
        <f t="shared" si="9"/>
        <v>1.8699234844025898</v>
      </c>
      <c r="AO41" s="583">
        <f t="shared" si="10"/>
        <v>2.9766265224992917E-4</v>
      </c>
      <c r="AQ41" s="591" t="s">
        <v>142</v>
      </c>
      <c r="AR41" s="604">
        <v>62457</v>
      </c>
      <c r="AS41" s="601">
        <v>37257</v>
      </c>
      <c r="AT41" s="507">
        <f t="shared" si="21"/>
        <v>-0.40347759258369759</v>
      </c>
      <c r="AU41" s="579">
        <f t="shared" si="11"/>
        <v>1.2316056243885482E-3</v>
      </c>
      <c r="BC41" s="591" t="s">
        <v>142</v>
      </c>
      <c r="BD41" s="604">
        <v>62457</v>
      </c>
      <c r="BE41" s="601">
        <v>37257</v>
      </c>
      <c r="BF41" s="514">
        <f t="shared" si="14"/>
        <v>-0.40347759258369759</v>
      </c>
      <c r="BG41" s="579">
        <f t="shared" si="15"/>
        <v>1.0298064523868405E-3</v>
      </c>
      <c r="BI41" s="591" t="s">
        <v>164</v>
      </c>
      <c r="BJ41" s="604">
        <v>0</v>
      </c>
      <c r="BK41" s="601">
        <v>2899</v>
      </c>
      <c r="BL41" s="651" t="str">
        <f>IFERROR((BK41-BJ41)/BJ41,"n/a")</f>
        <v>n/a</v>
      </c>
      <c r="BM41" s="579">
        <f t="shared" si="26"/>
        <v>5.8947229724206675E-4</v>
      </c>
    </row>
    <row r="42" spans="1:67">
      <c r="A42" s="591" t="s">
        <v>227</v>
      </c>
      <c r="B42" s="604">
        <v>11</v>
      </c>
      <c r="C42" s="601">
        <v>0</v>
      </c>
      <c r="D42" s="514">
        <f>(C42-B42)/B42</f>
        <v>-1</v>
      </c>
      <c r="E42" s="583">
        <f t="shared" si="18"/>
        <v>0</v>
      </c>
      <c r="G42" s="11"/>
      <c r="H42" s="111">
        <v>0</v>
      </c>
      <c r="I42" s="111">
        <v>0</v>
      </c>
      <c r="M42" s="511"/>
      <c r="N42" s="512"/>
      <c r="O42" s="512"/>
      <c r="P42" s="508"/>
      <c r="Q42" s="513"/>
      <c r="S42" s="591" t="s">
        <v>175</v>
      </c>
      <c r="T42" s="604">
        <v>114</v>
      </c>
      <c r="U42" s="601">
        <v>107</v>
      </c>
      <c r="V42" s="507">
        <f t="shared" si="19"/>
        <v>-6.1403508771929821E-2</v>
      </c>
      <c r="W42" s="579">
        <f t="shared" si="20"/>
        <v>7.7146057313752648E-6</v>
      </c>
      <c r="Y42" s="743"/>
      <c r="Z42" s="743"/>
      <c r="AA42" s="743"/>
      <c r="AB42" s="743"/>
      <c r="AC42" s="743"/>
      <c r="AK42" s="591" t="s">
        <v>147</v>
      </c>
      <c r="AL42" s="604">
        <v>2427</v>
      </c>
      <c r="AM42" s="601">
        <v>3408</v>
      </c>
      <c r="AN42" s="514">
        <f t="shared" si="9"/>
        <v>0.4042027194066749</v>
      </c>
      <c r="AO42" s="583">
        <f t="shared" si="10"/>
        <v>2.0804641486213261E-4</v>
      </c>
      <c r="AQ42" s="591" t="s">
        <v>158</v>
      </c>
      <c r="AR42" s="604">
        <v>37335</v>
      </c>
      <c r="AS42" s="601">
        <v>36038</v>
      </c>
      <c r="AT42" s="507">
        <f t="shared" si="21"/>
        <v>-3.4739520557117987E-2</v>
      </c>
      <c r="AU42" s="579">
        <f t="shared" si="11"/>
        <v>1.1913091094751188E-3</v>
      </c>
      <c r="BC42" s="591" t="s">
        <v>158</v>
      </c>
      <c r="BD42" s="604">
        <v>37335</v>
      </c>
      <c r="BE42" s="601">
        <v>36038</v>
      </c>
      <c r="BF42" s="514">
        <f t="shared" si="14"/>
        <v>-3.4739520557117987E-2</v>
      </c>
      <c r="BG42" s="579">
        <f t="shared" si="15"/>
        <v>9.961125407605808E-4</v>
      </c>
      <c r="BI42" s="591" t="s">
        <v>233</v>
      </c>
      <c r="BJ42" s="604">
        <v>0</v>
      </c>
      <c r="BK42" s="601">
        <v>2882</v>
      </c>
      <c r="BL42" s="651" t="str">
        <f>IFERROR((BK42-BJ42)/BJ42,"n/a")</f>
        <v>n/a</v>
      </c>
      <c r="BM42" s="579">
        <f t="shared" si="26"/>
        <v>5.8601557801022297E-4</v>
      </c>
    </row>
    <row r="43" spans="1:67">
      <c r="A43" s="593" t="s">
        <v>234</v>
      </c>
      <c r="B43" s="605">
        <v>1</v>
      </c>
      <c r="C43" s="602"/>
      <c r="D43" s="584">
        <f>(C43-B43)/B43</f>
        <v>-1</v>
      </c>
      <c r="E43" s="585">
        <f>C43/C$8</f>
        <v>0</v>
      </c>
      <c r="G43" s="24"/>
      <c r="H43" s="215"/>
      <c r="I43" s="215"/>
      <c r="J43" s="215"/>
      <c r="K43" s="216"/>
      <c r="P43" s="111"/>
      <c r="Q43" s="91"/>
      <c r="S43" s="591" t="s">
        <v>227</v>
      </c>
      <c r="T43" s="604">
        <v>88</v>
      </c>
      <c r="U43" s="601">
        <v>105</v>
      </c>
      <c r="V43" s="507">
        <f t="shared" si="19"/>
        <v>0.19318181818181818</v>
      </c>
      <c r="W43" s="579">
        <f t="shared" si="20"/>
        <v>7.5704074934056343E-6</v>
      </c>
      <c r="Y43" s="743"/>
      <c r="Z43" s="743"/>
      <c r="AA43" s="743"/>
      <c r="AB43" s="743"/>
      <c r="AC43" s="743"/>
      <c r="AK43" s="591" t="s">
        <v>203</v>
      </c>
      <c r="AL43" s="604">
        <v>1754</v>
      </c>
      <c r="AM43" s="601">
        <v>1866</v>
      </c>
      <c r="AN43" s="514">
        <f t="shared" si="9"/>
        <v>6.385404789053592E-2</v>
      </c>
      <c r="AO43" s="583">
        <f t="shared" si="10"/>
        <v>1.1391273771500572E-4</v>
      </c>
      <c r="AQ43" s="591" t="s">
        <v>163</v>
      </c>
      <c r="AR43" s="604">
        <v>26788</v>
      </c>
      <c r="AS43" s="601">
        <v>24888</v>
      </c>
      <c r="AT43" s="507">
        <f t="shared" si="21"/>
        <v>-7.0927280872032247E-2</v>
      </c>
      <c r="AU43" s="579">
        <f t="shared" si="11"/>
        <v>8.2272326756803265E-4</v>
      </c>
      <c r="BC43" s="591" t="s">
        <v>163</v>
      </c>
      <c r="BD43" s="604">
        <v>26788</v>
      </c>
      <c r="BE43" s="601">
        <v>24888</v>
      </c>
      <c r="BF43" s="514">
        <f t="shared" si="14"/>
        <v>-7.0927280872032247E-2</v>
      </c>
      <c r="BG43" s="579">
        <f t="shared" si="15"/>
        <v>6.8791966575418545E-4</v>
      </c>
      <c r="BI43" s="591" t="s">
        <v>235</v>
      </c>
      <c r="BJ43" s="604">
        <v>2323</v>
      </c>
      <c r="BK43" s="601">
        <v>2468</v>
      </c>
      <c r="BL43" s="507">
        <f t="shared" si="16"/>
        <v>6.2419285406801549E-2</v>
      </c>
      <c r="BM43" s="579">
        <f t="shared" si="26"/>
        <v>5.0183429789355666E-4</v>
      </c>
    </row>
    <row r="44" spans="1:67">
      <c r="G44" s="11"/>
      <c r="H44" s="111">
        <v>0</v>
      </c>
      <c r="I44" s="111">
        <v>0</v>
      </c>
      <c r="M44" s="743" t="s">
        <v>237</v>
      </c>
      <c r="N44" s="743"/>
      <c r="O44" s="743"/>
      <c r="P44" s="743"/>
      <c r="Q44" s="743"/>
      <c r="S44" s="591" t="s">
        <v>179</v>
      </c>
      <c r="T44" s="604">
        <v>105</v>
      </c>
      <c r="U44" s="601">
        <v>97</v>
      </c>
      <c r="V44" s="507">
        <f t="shared" si="19"/>
        <v>-7.6190476190476197E-2</v>
      </c>
      <c r="W44" s="579">
        <f t="shared" si="20"/>
        <v>6.9936145415271098E-6</v>
      </c>
      <c r="Y44" s="743"/>
      <c r="Z44" s="743"/>
      <c r="AA44" s="743"/>
      <c r="AB44" s="743"/>
      <c r="AC44" s="743"/>
      <c r="AK44" s="591" t="s">
        <v>206</v>
      </c>
      <c r="AL44" s="604">
        <v>1473</v>
      </c>
      <c r="AM44" s="601">
        <v>1272</v>
      </c>
      <c r="AN44" s="514">
        <f t="shared" si="9"/>
        <v>-0.13645621181262729</v>
      </c>
      <c r="AO44" s="583">
        <f t="shared" si="10"/>
        <v>7.7651126673894565E-5</v>
      </c>
      <c r="AQ44" s="591" t="s">
        <v>160</v>
      </c>
      <c r="AR44" s="604">
        <v>16240</v>
      </c>
      <c r="AS44" s="601">
        <v>17325</v>
      </c>
      <c r="AT44" s="507">
        <f t="shared" si="21"/>
        <v>6.6810344827586202E-2</v>
      </c>
      <c r="AU44" s="579">
        <f t="shared" si="11"/>
        <v>5.7271297856863407E-4</v>
      </c>
      <c r="AW44" s="11"/>
      <c r="AX44" s="111">
        <v>0</v>
      </c>
      <c r="AY44" s="111">
        <v>0</v>
      </c>
      <c r="BC44" s="591" t="s">
        <v>160</v>
      </c>
      <c r="BD44" s="604">
        <v>16240</v>
      </c>
      <c r="BE44" s="601">
        <v>17325</v>
      </c>
      <c r="BF44" s="514">
        <f t="shared" si="14"/>
        <v>6.6810344827586202E-2</v>
      </c>
      <c r="BG44" s="579">
        <f t="shared" si="15"/>
        <v>4.7887368246509414E-4</v>
      </c>
      <c r="BI44" s="591" t="s">
        <v>236</v>
      </c>
      <c r="BJ44" s="604">
        <v>2138</v>
      </c>
      <c r="BK44" s="601">
        <v>2157</v>
      </c>
      <c r="BL44" s="507">
        <f t="shared" si="16"/>
        <v>8.8868101028999058E-3</v>
      </c>
      <c r="BM44" s="579">
        <f t="shared" si="26"/>
        <v>4.3859666959335562E-4</v>
      </c>
    </row>
    <row r="45" spans="1:67" ht="16.899999999999999" customHeight="1">
      <c r="E45" s="41"/>
      <c r="M45" s="743"/>
      <c r="N45" s="743"/>
      <c r="O45" s="743"/>
      <c r="P45" s="743"/>
      <c r="Q45" s="743"/>
      <c r="S45" s="591" t="s">
        <v>183</v>
      </c>
      <c r="T45" s="604">
        <v>71</v>
      </c>
      <c r="U45" s="601">
        <v>63</v>
      </c>
      <c r="V45" s="507">
        <f t="shared" si="19"/>
        <v>-0.11267605633802817</v>
      </c>
      <c r="W45" s="579">
        <f t="shared" si="20"/>
        <v>4.5422444960433807E-6</v>
      </c>
      <c r="AF45" s="111">
        <v>0</v>
      </c>
      <c r="AG45" s="111">
        <v>0</v>
      </c>
      <c r="AH45" s="91"/>
      <c r="AI45" s="85"/>
      <c r="AK45" s="591" t="s">
        <v>131</v>
      </c>
      <c r="AL45" s="604">
        <v>0</v>
      </c>
      <c r="AM45" s="601">
        <v>538</v>
      </c>
      <c r="AN45" s="651" t="str">
        <f>IFERROR((AM45-AL45)/AL45,"n/a")</f>
        <v>n/a</v>
      </c>
      <c r="AO45" s="583">
        <f t="shared" si="10"/>
        <v>3.2843007979996286E-5</v>
      </c>
      <c r="AQ45" s="591" t="s">
        <v>174</v>
      </c>
      <c r="AR45" s="604">
        <v>14130</v>
      </c>
      <c r="AS45" s="601">
        <v>15242</v>
      </c>
      <c r="AT45" s="507">
        <f t="shared" si="21"/>
        <v>7.8697806086341124E-2</v>
      </c>
      <c r="AU45" s="579">
        <f t="shared" si="11"/>
        <v>5.0385519303567793E-4</v>
      </c>
      <c r="AW45" s="11"/>
      <c r="AX45" s="111">
        <v>0</v>
      </c>
      <c r="AY45" s="111">
        <v>0</v>
      </c>
      <c r="BC45" s="591" t="s">
        <v>174</v>
      </c>
      <c r="BD45" s="604">
        <v>14130</v>
      </c>
      <c r="BE45" s="601">
        <v>15242</v>
      </c>
      <c r="BF45" s="514">
        <f t="shared" si="14"/>
        <v>7.8697806086341124E-2</v>
      </c>
      <c r="BG45" s="579">
        <f t="shared" si="15"/>
        <v>4.2129827810291284E-4</v>
      </c>
      <c r="BI45" s="591" t="s">
        <v>238</v>
      </c>
      <c r="BJ45" s="604">
        <v>615</v>
      </c>
      <c r="BK45" s="601">
        <v>819</v>
      </c>
      <c r="BL45" s="507">
        <f t="shared" si="16"/>
        <v>0.33170731707317075</v>
      </c>
      <c r="BM45" s="579">
        <f>BK45/BK$8</f>
        <v>1.6653253240470943E-4</v>
      </c>
    </row>
    <row r="46" spans="1:67" ht="14.45" customHeight="1">
      <c r="A46" s="743" t="s">
        <v>1004</v>
      </c>
      <c r="B46" s="743"/>
      <c r="C46" s="743"/>
      <c r="D46" s="743"/>
      <c r="E46" s="743"/>
      <c r="M46" s="743" t="s">
        <v>172</v>
      </c>
      <c r="N46" s="743"/>
      <c r="O46" s="743"/>
      <c r="P46" s="743"/>
      <c r="Q46" s="743"/>
      <c r="S46" s="591" t="s">
        <v>192</v>
      </c>
      <c r="T46" s="604">
        <v>12</v>
      </c>
      <c r="U46" s="601">
        <v>16</v>
      </c>
      <c r="V46" s="507">
        <f t="shared" si="19"/>
        <v>0.33333333333333331</v>
      </c>
      <c r="W46" s="579">
        <f t="shared" si="20"/>
        <v>1.1535859037570491E-6</v>
      </c>
      <c r="Y46" s="743" t="s">
        <v>172</v>
      </c>
      <c r="Z46" s="743"/>
      <c r="AA46" s="743"/>
      <c r="AB46" s="743"/>
      <c r="AC46" s="743"/>
      <c r="AE46" s="11"/>
      <c r="AF46" s="111">
        <v>0</v>
      </c>
      <c r="AG46" s="111">
        <v>0</v>
      </c>
      <c r="AH46" s="91"/>
      <c r="AI46" s="85"/>
      <c r="AK46" s="591" t="s">
        <v>211</v>
      </c>
      <c r="AL46" s="604">
        <v>284</v>
      </c>
      <c r="AM46" s="601">
        <v>417</v>
      </c>
      <c r="AN46" s="514">
        <f t="shared" si="9"/>
        <v>0.46830985915492956</v>
      </c>
      <c r="AO46" s="583">
        <f t="shared" si="10"/>
        <v>2.5456383508658832E-5</v>
      </c>
      <c r="AQ46" s="591" t="s">
        <v>171</v>
      </c>
      <c r="AR46" s="604">
        <v>7798</v>
      </c>
      <c r="AS46" s="601">
        <v>14635</v>
      </c>
      <c r="AT46" s="507">
        <f t="shared" si="21"/>
        <v>0.87676327263400877</v>
      </c>
      <c r="AU46" s="579">
        <f t="shared" si="11"/>
        <v>4.8378957814441324E-4</v>
      </c>
      <c r="AW46" s="11"/>
      <c r="AX46" s="111">
        <v>0</v>
      </c>
      <c r="AY46" s="111">
        <v>0</v>
      </c>
      <c r="BC46" s="591" t="s">
        <v>171</v>
      </c>
      <c r="BD46" s="604">
        <v>7798</v>
      </c>
      <c r="BE46" s="601">
        <v>14635</v>
      </c>
      <c r="BF46" s="514">
        <f t="shared" si="14"/>
        <v>0.87676327263400877</v>
      </c>
      <c r="BG46" s="579">
        <f t="shared" si="15"/>
        <v>4.045204238312642E-4</v>
      </c>
      <c r="BI46" s="591" t="s">
        <v>239</v>
      </c>
      <c r="BJ46" s="604">
        <v>140</v>
      </c>
      <c r="BK46" s="601">
        <v>122</v>
      </c>
      <c r="BL46" s="507">
        <f t="shared" ref="BL46:BL48" si="27">(BK46-BJ46)/BJ46</f>
        <v>-0.12857142857142856</v>
      </c>
      <c r="BM46" s="579">
        <f t="shared" ref="BM46:BM48" si="28">BK46/BK$8</f>
        <v>2.4807043899114227E-5</v>
      </c>
    </row>
    <row r="47" spans="1:67" ht="14.25" customHeight="1">
      <c r="A47" s="743"/>
      <c r="B47" s="743"/>
      <c r="C47" s="743"/>
      <c r="D47" s="743"/>
      <c r="E47" s="743"/>
      <c r="M47" s="743"/>
      <c r="N47" s="743"/>
      <c r="O47" s="743"/>
      <c r="P47" s="743"/>
      <c r="Q47" s="743"/>
      <c r="S47" s="591" t="s">
        <v>195</v>
      </c>
      <c r="T47" s="604">
        <v>11</v>
      </c>
      <c r="U47" s="601">
        <v>11</v>
      </c>
      <c r="V47" s="507">
        <f t="shared" si="19"/>
        <v>0</v>
      </c>
      <c r="W47" s="579">
        <f t="shared" si="20"/>
        <v>7.9309030883297122E-7</v>
      </c>
      <c r="Y47" s="743"/>
      <c r="Z47" s="743"/>
      <c r="AA47" s="743"/>
      <c r="AB47" s="743"/>
      <c r="AC47" s="743"/>
      <c r="AE47" s="11"/>
      <c r="AF47" s="111">
        <v>0</v>
      </c>
      <c r="AG47" s="111">
        <v>0</v>
      </c>
      <c r="AH47" s="91"/>
      <c r="AI47" s="85"/>
      <c r="AK47" s="591" t="s">
        <v>214</v>
      </c>
      <c r="AL47" s="604">
        <v>23</v>
      </c>
      <c r="AM47" s="601">
        <v>88</v>
      </c>
      <c r="AN47" s="514">
        <f t="shared" si="9"/>
        <v>2.8260869565217392</v>
      </c>
      <c r="AO47" s="583">
        <f t="shared" si="10"/>
        <v>5.3720905246090579E-6</v>
      </c>
      <c r="AQ47" s="591" t="s">
        <v>189</v>
      </c>
      <c r="AR47" s="604">
        <v>11293</v>
      </c>
      <c r="AS47" s="601">
        <v>11747</v>
      </c>
      <c r="AT47" s="507">
        <f t="shared" si="21"/>
        <v>4.0201894979190647E-2</v>
      </c>
      <c r="AU47" s="579">
        <f t="shared" si="11"/>
        <v>3.8832088653655093E-4</v>
      </c>
      <c r="AW47" s="11"/>
      <c r="AX47" s="111">
        <v>0</v>
      </c>
      <c r="AY47" s="111">
        <v>0</v>
      </c>
      <c r="BC47" s="591" t="s">
        <v>189</v>
      </c>
      <c r="BD47" s="604">
        <v>11293</v>
      </c>
      <c r="BE47" s="601">
        <v>11747</v>
      </c>
      <c r="BF47" s="514">
        <f t="shared" si="14"/>
        <v>4.0201894979190647E-2</v>
      </c>
      <c r="BG47" s="579">
        <f t="shared" si="15"/>
        <v>3.2469432311211892E-4</v>
      </c>
      <c r="BI47" s="591" t="s">
        <v>240</v>
      </c>
      <c r="BJ47" s="604">
        <v>11648</v>
      </c>
      <c r="BK47" s="601"/>
      <c r="BL47" s="507">
        <f t="shared" si="27"/>
        <v>-1</v>
      </c>
      <c r="BM47" s="579">
        <f t="shared" si="28"/>
        <v>0</v>
      </c>
    </row>
    <row r="48" spans="1:67" ht="14.25" customHeight="1">
      <c r="A48" s="743"/>
      <c r="B48" s="743"/>
      <c r="C48" s="743"/>
      <c r="D48" s="743"/>
      <c r="E48" s="743"/>
      <c r="M48" s="12" t="s">
        <v>181</v>
      </c>
      <c r="N48" s="10"/>
      <c r="O48" s="10"/>
      <c r="P48" s="10"/>
      <c r="Q48" s="10"/>
      <c r="S48" s="591" t="s">
        <v>198</v>
      </c>
      <c r="T48" s="604">
        <v>10</v>
      </c>
      <c r="U48" s="601">
        <v>10</v>
      </c>
      <c r="V48" s="649">
        <f t="shared" si="19"/>
        <v>0</v>
      </c>
      <c r="W48" s="579">
        <f t="shared" si="20"/>
        <v>7.2099118984815566E-7</v>
      </c>
      <c r="Y48" s="12" t="s">
        <v>241</v>
      </c>
      <c r="Z48" s="10"/>
      <c r="AA48" s="10"/>
      <c r="AB48" s="10"/>
      <c r="AC48" s="10"/>
      <c r="AE48" s="11"/>
      <c r="AF48" s="111">
        <v>0</v>
      </c>
      <c r="AG48" s="111">
        <v>0</v>
      </c>
      <c r="AH48" s="91"/>
      <c r="AI48" s="85"/>
      <c r="AK48" s="591" t="s">
        <v>215</v>
      </c>
      <c r="AL48" s="604">
        <v>14993</v>
      </c>
      <c r="AM48" s="601"/>
      <c r="AN48" s="514">
        <f t="shared" si="9"/>
        <v>-1</v>
      </c>
      <c r="AO48" s="583">
        <f t="shared" si="10"/>
        <v>0</v>
      </c>
      <c r="AQ48" s="591" t="s">
        <v>176</v>
      </c>
      <c r="AR48" s="604">
        <v>11616</v>
      </c>
      <c r="AS48" s="601">
        <v>11695</v>
      </c>
      <c r="AT48" s="507">
        <f t="shared" si="21"/>
        <v>6.8009641873278239E-3</v>
      </c>
      <c r="AU48" s="579">
        <f t="shared" si="11"/>
        <v>3.8660192117519052E-4</v>
      </c>
      <c r="AW48" s="11"/>
      <c r="AX48" s="111">
        <v>0</v>
      </c>
      <c r="AY48" s="111">
        <v>0</v>
      </c>
      <c r="BC48" s="591" t="s">
        <v>176</v>
      </c>
      <c r="BD48" s="604">
        <v>11616</v>
      </c>
      <c r="BE48" s="601">
        <v>11695</v>
      </c>
      <c r="BF48" s="514">
        <f t="shared" si="14"/>
        <v>6.8009641873278239E-3</v>
      </c>
      <c r="BG48" s="579">
        <f t="shared" si="15"/>
        <v>3.2325701104930885E-4</v>
      </c>
      <c r="BI48" s="593" t="s">
        <v>242</v>
      </c>
      <c r="BJ48" s="605">
        <v>4072</v>
      </c>
      <c r="BK48" s="602"/>
      <c r="BL48" s="580">
        <f t="shared" si="27"/>
        <v>-1</v>
      </c>
      <c r="BM48" s="581">
        <f t="shared" si="28"/>
        <v>0</v>
      </c>
    </row>
    <row r="49" spans="1:65" ht="14.45" customHeight="1">
      <c r="A49" s="743"/>
      <c r="B49" s="743"/>
      <c r="C49" s="743"/>
      <c r="D49" s="743"/>
      <c r="E49" s="743"/>
      <c r="M49" s="12" t="s">
        <v>187</v>
      </c>
      <c r="N49" s="10"/>
      <c r="O49" s="10"/>
      <c r="P49" s="10"/>
      <c r="Q49" s="10"/>
      <c r="S49" s="591" t="s">
        <v>201</v>
      </c>
      <c r="T49" s="604">
        <v>7</v>
      </c>
      <c r="U49" s="601">
        <v>6</v>
      </c>
      <c r="V49" s="507">
        <f t="shared" si="19"/>
        <v>-0.14285714285714285</v>
      </c>
      <c r="W49" s="579">
        <f t="shared" si="20"/>
        <v>4.3259471390889339E-7</v>
      </c>
      <c r="Y49" s="12" t="s">
        <v>243</v>
      </c>
      <c r="Z49" s="10"/>
      <c r="AA49" s="10"/>
      <c r="AB49" s="10"/>
      <c r="AC49" s="10"/>
      <c r="AE49" s="11"/>
      <c r="AF49" s="111">
        <v>0</v>
      </c>
      <c r="AG49" s="111">
        <v>0</v>
      </c>
      <c r="AH49" s="91"/>
      <c r="AI49" s="85"/>
      <c r="AK49" s="593" t="s">
        <v>219</v>
      </c>
      <c r="AL49" s="605">
        <v>8</v>
      </c>
      <c r="AM49" s="602"/>
      <c r="AN49" s="584">
        <f t="shared" si="9"/>
        <v>-1</v>
      </c>
      <c r="AO49" s="585">
        <f t="shared" si="10"/>
        <v>0</v>
      </c>
      <c r="AQ49" s="591" t="s">
        <v>162</v>
      </c>
      <c r="AR49" s="604">
        <v>11738</v>
      </c>
      <c r="AS49" s="601">
        <v>11494</v>
      </c>
      <c r="AT49" s="507">
        <f t="shared" si="21"/>
        <v>-2.0787186914295451E-2</v>
      </c>
      <c r="AU49" s="579">
        <f t="shared" si="11"/>
        <v>3.7995745891300893E-4</v>
      </c>
      <c r="AW49" s="11"/>
      <c r="AX49" s="111">
        <v>0</v>
      </c>
      <c r="AY49" s="111">
        <v>0</v>
      </c>
      <c r="BC49" s="591" t="s">
        <v>162</v>
      </c>
      <c r="BD49" s="604">
        <v>11738</v>
      </c>
      <c r="BE49" s="601">
        <v>11494</v>
      </c>
      <c r="BF49" s="514">
        <f t="shared" si="14"/>
        <v>-2.0787186914295451E-2</v>
      </c>
      <c r="BG49" s="579">
        <f t="shared" si="15"/>
        <v>3.1770124711421596E-4</v>
      </c>
      <c r="BL49" s="508"/>
      <c r="BM49" s="513"/>
    </row>
    <row r="50" spans="1:65">
      <c r="A50" s="743" t="s">
        <v>172</v>
      </c>
      <c r="B50" s="743"/>
      <c r="C50" s="743"/>
      <c r="D50" s="743"/>
      <c r="E50" s="743"/>
      <c r="M50" s="10"/>
      <c r="N50" s="10"/>
      <c r="O50" s="10"/>
      <c r="P50" s="10"/>
      <c r="Q50" s="10"/>
      <c r="S50" s="591" t="s">
        <v>204</v>
      </c>
      <c r="T50" s="604">
        <v>7</v>
      </c>
      <c r="U50" s="601">
        <v>5</v>
      </c>
      <c r="V50" s="507">
        <f t="shared" si="19"/>
        <v>-0.2857142857142857</v>
      </c>
      <c r="W50" s="579">
        <f t="shared" si="20"/>
        <v>3.6049559492407783E-7</v>
      </c>
      <c r="Y50" s="11"/>
      <c r="Z50" s="111">
        <v>0</v>
      </c>
      <c r="AA50" s="111">
        <v>0</v>
      </c>
      <c r="AB50" s="91"/>
      <c r="AC50" s="85"/>
      <c r="AE50" s="11"/>
      <c r="AF50" s="111">
        <v>0</v>
      </c>
      <c r="AG50" s="111">
        <v>0</v>
      </c>
      <c r="AH50" s="91"/>
      <c r="AI50" s="85"/>
      <c r="AO50" s="515"/>
      <c r="AQ50" s="591" t="s">
        <v>193</v>
      </c>
      <c r="AR50" s="604">
        <v>11024</v>
      </c>
      <c r="AS50" s="601">
        <v>10471</v>
      </c>
      <c r="AT50" s="507">
        <f t="shared" si="21"/>
        <v>-5.0163280116110306E-2</v>
      </c>
      <c r="AU50" s="579">
        <f t="shared" si="11"/>
        <v>3.4614012113086103E-4</v>
      </c>
      <c r="AW50" s="11"/>
      <c r="AX50" s="111">
        <v>0</v>
      </c>
      <c r="AY50" s="111">
        <v>0</v>
      </c>
      <c r="BC50" s="591" t="s">
        <v>193</v>
      </c>
      <c r="BD50" s="604">
        <v>11024</v>
      </c>
      <c r="BE50" s="601">
        <v>10471</v>
      </c>
      <c r="BF50" s="514">
        <f t="shared" si="14"/>
        <v>-5.0163280116110306E-2</v>
      </c>
      <c r="BG50" s="579">
        <f t="shared" si="15"/>
        <v>2.8942489634008661E-4</v>
      </c>
    </row>
    <row r="51" spans="1:65" ht="14.45" customHeight="1">
      <c r="A51" s="743"/>
      <c r="B51" s="743"/>
      <c r="C51" s="743"/>
      <c r="D51" s="743"/>
      <c r="E51" s="743"/>
      <c r="G51" s="12"/>
      <c r="H51" s="10"/>
      <c r="I51" s="10"/>
      <c r="J51" s="10"/>
      <c r="K51" s="10"/>
      <c r="S51" s="591" t="s">
        <v>208</v>
      </c>
      <c r="T51" s="604">
        <v>6</v>
      </c>
      <c r="U51" s="601">
        <v>5</v>
      </c>
      <c r="V51" s="507">
        <f t="shared" si="19"/>
        <v>-0.16666666666666666</v>
      </c>
      <c r="W51" s="579">
        <f t="shared" si="20"/>
        <v>3.6049559492407783E-7</v>
      </c>
      <c r="Y51" s="171"/>
      <c r="AE51" s="11"/>
      <c r="AF51" s="111">
        <v>0</v>
      </c>
      <c r="AG51" s="111">
        <v>0</v>
      </c>
      <c r="AH51" s="91"/>
      <c r="AI51" s="85"/>
      <c r="AO51" s="515"/>
      <c r="AQ51" s="591" t="s">
        <v>180</v>
      </c>
      <c r="AR51" s="604">
        <v>4491</v>
      </c>
      <c r="AS51" s="601">
        <v>8152</v>
      </c>
      <c r="AT51" s="507">
        <f t="shared" si="21"/>
        <v>0.81518592741037632</v>
      </c>
      <c r="AU51" s="579">
        <f t="shared" si="11"/>
        <v>2.6948087741942309E-4</v>
      </c>
      <c r="AW51" s="11"/>
      <c r="AX51" s="111">
        <v>0</v>
      </c>
      <c r="AY51" s="111">
        <v>0</v>
      </c>
      <c r="BC51" s="591" t="s">
        <v>180</v>
      </c>
      <c r="BD51" s="604">
        <v>4491</v>
      </c>
      <c r="BE51" s="601">
        <v>8152</v>
      </c>
      <c r="BF51" s="514">
        <f t="shared" si="14"/>
        <v>0.81518592741037632</v>
      </c>
      <c r="BG51" s="579">
        <f t="shared" si="15"/>
        <v>2.2532630646207488E-4</v>
      </c>
    </row>
    <row r="52" spans="1:65">
      <c r="A52" s="12" t="s">
        <v>181</v>
      </c>
      <c r="B52" s="10"/>
      <c r="C52" s="10"/>
      <c r="D52" s="10"/>
      <c r="E52" s="10"/>
      <c r="G52" s="11"/>
      <c r="H52" s="111">
        <v>0</v>
      </c>
      <c r="I52" s="111">
        <v>0</v>
      </c>
      <c r="S52" s="591" t="s">
        <v>213</v>
      </c>
      <c r="T52" s="604">
        <v>4</v>
      </c>
      <c r="U52" s="601">
        <v>3</v>
      </c>
      <c r="V52" s="507">
        <f t="shared" si="19"/>
        <v>-0.25</v>
      </c>
      <c r="W52" s="579">
        <f t="shared" si="20"/>
        <v>2.1629735695444669E-7</v>
      </c>
      <c r="AE52" s="11"/>
      <c r="AF52" s="111">
        <v>0</v>
      </c>
      <c r="AG52" s="111">
        <v>0</v>
      </c>
      <c r="AH52" s="91"/>
      <c r="AI52" s="85"/>
      <c r="AO52" s="515"/>
      <c r="AQ52" s="591" t="s">
        <v>185</v>
      </c>
      <c r="AR52" s="604">
        <v>6167</v>
      </c>
      <c r="AS52" s="601">
        <v>6692</v>
      </c>
      <c r="AT52" s="507">
        <f t="shared" si="21"/>
        <v>8.5130533484676502E-2</v>
      </c>
      <c r="AU52" s="579">
        <f t="shared" si="11"/>
        <v>2.212176191966118E-4</v>
      </c>
      <c r="AW52" s="11"/>
      <c r="AX52" s="111">
        <v>0</v>
      </c>
      <c r="AY52" s="111">
        <v>0</v>
      </c>
      <c r="BC52" s="591" t="s">
        <v>185</v>
      </c>
      <c r="BD52" s="604">
        <v>6167</v>
      </c>
      <c r="BE52" s="601">
        <v>6692</v>
      </c>
      <c r="BF52" s="514">
        <f t="shared" si="14"/>
        <v>8.5130533484676502E-2</v>
      </c>
      <c r="BG52" s="579">
        <f t="shared" si="15"/>
        <v>1.8497100623702221E-4</v>
      </c>
      <c r="BI52" s="743" t="s">
        <v>244</v>
      </c>
      <c r="BJ52" s="743"/>
      <c r="BK52" s="743"/>
      <c r="BL52" s="743"/>
      <c r="BM52" s="743"/>
    </row>
    <row r="53" spans="1:65" ht="14.25" customHeight="1">
      <c r="A53" s="12" t="s">
        <v>187</v>
      </c>
      <c r="B53" s="10"/>
      <c r="C53" s="10"/>
      <c r="D53" s="10"/>
      <c r="E53" s="10"/>
      <c r="S53" s="591" t="s">
        <v>217</v>
      </c>
      <c r="T53" s="604">
        <v>3</v>
      </c>
      <c r="U53" s="601">
        <v>2</v>
      </c>
      <c r="V53" s="507">
        <f t="shared" si="19"/>
        <v>-0.33333333333333331</v>
      </c>
      <c r="W53" s="579">
        <f t="shared" si="20"/>
        <v>1.4419823796963114E-7</v>
      </c>
      <c r="AE53" s="11"/>
      <c r="AF53" s="111">
        <v>0</v>
      </c>
      <c r="AG53" s="111">
        <v>0</v>
      </c>
      <c r="AH53" s="91"/>
      <c r="AI53" s="85"/>
      <c r="AQ53" s="591" t="s">
        <v>184</v>
      </c>
      <c r="AR53" s="604">
        <v>5593</v>
      </c>
      <c r="AS53" s="601">
        <v>5775</v>
      </c>
      <c r="AT53" s="507">
        <f t="shared" si="21"/>
        <v>3.2540675844806008E-2</v>
      </c>
      <c r="AU53" s="579">
        <f t="shared" si="11"/>
        <v>1.9090432618954468E-4</v>
      </c>
      <c r="AW53" s="11"/>
      <c r="AX53" s="111">
        <v>0</v>
      </c>
      <c r="AY53" s="111">
        <v>0</v>
      </c>
      <c r="BC53" s="591" t="s">
        <v>184</v>
      </c>
      <c r="BD53" s="604">
        <v>5593</v>
      </c>
      <c r="BE53" s="601">
        <v>5775</v>
      </c>
      <c r="BF53" s="514">
        <f t="shared" si="14"/>
        <v>3.2540675844806008E-2</v>
      </c>
      <c r="BG53" s="579">
        <f t="shared" si="15"/>
        <v>1.5962456082169803E-4</v>
      </c>
      <c r="BI53" s="743"/>
      <c r="BJ53" s="743"/>
      <c r="BK53" s="743"/>
      <c r="BL53" s="743"/>
      <c r="BM53" s="743"/>
    </row>
    <row r="54" spans="1:65" ht="14.45" customHeight="1">
      <c r="S54" s="591" t="s">
        <v>221</v>
      </c>
      <c r="T54" s="604">
        <v>2</v>
      </c>
      <c r="U54" s="601">
        <v>2</v>
      </c>
      <c r="V54" s="507">
        <f t="shared" si="19"/>
        <v>0</v>
      </c>
      <c r="W54" s="579">
        <f t="shared" si="20"/>
        <v>1.4419823796963114E-7</v>
      </c>
      <c r="AE54" s="11"/>
      <c r="AF54" s="111">
        <v>0</v>
      </c>
      <c r="AG54" s="111">
        <v>0</v>
      </c>
      <c r="AH54" s="91"/>
      <c r="AI54" s="85"/>
      <c r="AK54" s="743" t="s">
        <v>897</v>
      </c>
      <c r="AL54" s="743"/>
      <c r="AM54" s="743"/>
      <c r="AN54" s="743"/>
      <c r="AO54" s="743"/>
      <c r="AQ54" s="591" t="s">
        <v>190</v>
      </c>
      <c r="AR54" s="604">
        <v>5846</v>
      </c>
      <c r="AS54" s="601">
        <v>5573</v>
      </c>
      <c r="AT54" s="507">
        <f t="shared" si="21"/>
        <v>-4.6698597331508725E-2</v>
      </c>
      <c r="AU54" s="579">
        <f t="shared" si="11"/>
        <v>1.8422680690118314E-4</v>
      </c>
      <c r="AW54" s="11"/>
      <c r="AX54" s="111">
        <v>0</v>
      </c>
      <c r="AY54" s="111">
        <v>0</v>
      </c>
      <c r="BC54" s="591" t="s">
        <v>190</v>
      </c>
      <c r="BD54" s="604">
        <v>5846</v>
      </c>
      <c r="BE54" s="601">
        <v>5573</v>
      </c>
      <c r="BF54" s="514">
        <f t="shared" si="14"/>
        <v>-4.6698597331508725E-2</v>
      </c>
      <c r="BG54" s="579">
        <f t="shared" si="15"/>
        <v>1.5404115627001266E-4</v>
      </c>
      <c r="BI54" s="743"/>
      <c r="BJ54" s="743"/>
      <c r="BK54" s="743"/>
      <c r="BL54" s="743"/>
      <c r="BM54" s="743"/>
    </row>
    <row r="55" spans="1:65">
      <c r="M55" s="11"/>
      <c r="N55" s="111">
        <v>0</v>
      </c>
      <c r="O55" s="111">
        <v>0</v>
      </c>
      <c r="P55" s="91"/>
      <c r="Q55" s="85"/>
      <c r="S55" s="591" t="s">
        <v>223</v>
      </c>
      <c r="T55" s="604">
        <v>2</v>
      </c>
      <c r="U55" s="601">
        <v>1</v>
      </c>
      <c r="V55" s="507">
        <f t="shared" si="19"/>
        <v>-0.5</v>
      </c>
      <c r="W55" s="579">
        <f t="shared" si="20"/>
        <v>7.2099118984815569E-8</v>
      </c>
      <c r="AE55" s="11"/>
      <c r="AF55" s="111"/>
      <c r="AG55" s="111">
        <v>0</v>
      </c>
      <c r="AH55" s="91"/>
      <c r="AI55" s="85"/>
      <c r="AK55" s="743"/>
      <c r="AL55" s="743"/>
      <c r="AM55" s="743"/>
      <c r="AN55" s="743"/>
      <c r="AO55" s="743"/>
      <c r="AQ55" s="591" t="s">
        <v>196</v>
      </c>
      <c r="AR55" s="604">
        <v>1699</v>
      </c>
      <c r="AS55" s="601">
        <v>4876</v>
      </c>
      <c r="AT55" s="507">
        <f t="shared" si="21"/>
        <v>1.8699234844025898</v>
      </c>
      <c r="AU55" s="579">
        <f t="shared" si="11"/>
        <v>1.6118605965371774E-4</v>
      </c>
      <c r="AW55" s="11"/>
      <c r="AX55" s="111">
        <v>0</v>
      </c>
      <c r="AY55" s="111">
        <v>0</v>
      </c>
      <c r="BC55" s="591" t="s">
        <v>196</v>
      </c>
      <c r="BD55" s="604">
        <v>1699</v>
      </c>
      <c r="BE55" s="601">
        <v>4876</v>
      </c>
      <c r="BF55" s="514">
        <f t="shared" si="14"/>
        <v>1.8699234844025898</v>
      </c>
      <c r="BG55" s="579">
        <f t="shared" si="15"/>
        <v>1.3477564650503889E-4</v>
      </c>
      <c r="BI55" s="743" t="s">
        <v>172</v>
      </c>
      <c r="BJ55" s="743"/>
      <c r="BK55" s="743"/>
      <c r="BL55" s="743"/>
      <c r="BM55" s="743"/>
    </row>
    <row r="56" spans="1:65" ht="14.45" customHeight="1">
      <c r="M56" s="11"/>
      <c r="N56" s="111">
        <v>0</v>
      </c>
      <c r="O56" s="111">
        <v>0</v>
      </c>
      <c r="S56" s="591" t="s">
        <v>230</v>
      </c>
      <c r="T56" s="604">
        <v>1</v>
      </c>
      <c r="U56" s="601">
        <v>1</v>
      </c>
      <c r="V56" s="507">
        <f t="shared" si="19"/>
        <v>0</v>
      </c>
      <c r="W56" s="579">
        <f t="shared" si="20"/>
        <v>7.2099118984815569E-8</v>
      </c>
      <c r="AE56" s="11"/>
      <c r="AF56" s="111">
        <v>0</v>
      </c>
      <c r="AG56" s="111">
        <v>0</v>
      </c>
      <c r="AH56" s="91"/>
      <c r="AI56" s="85"/>
      <c r="AK56" s="743"/>
      <c r="AL56" s="743"/>
      <c r="AM56" s="743"/>
      <c r="AN56" s="743"/>
      <c r="AO56" s="743"/>
      <c r="AQ56" s="591" t="s">
        <v>202</v>
      </c>
      <c r="AR56" s="604">
        <v>6413</v>
      </c>
      <c r="AS56" s="601">
        <v>4167</v>
      </c>
      <c r="AT56" s="507">
        <f t="shared" si="21"/>
        <v>-0.3502261032278185</v>
      </c>
      <c r="AU56" s="579">
        <f t="shared" si="11"/>
        <v>1.3774862809209224E-4</v>
      </c>
      <c r="AW56" s="11"/>
      <c r="AX56" s="111">
        <v>0</v>
      </c>
      <c r="AY56" s="111">
        <v>0</v>
      </c>
      <c r="BC56" s="591" t="s">
        <v>202</v>
      </c>
      <c r="BD56" s="604">
        <v>6413</v>
      </c>
      <c r="BE56" s="601">
        <v>4167</v>
      </c>
      <c r="BF56" s="514">
        <f t="shared" si="14"/>
        <v>-0.3502261032278185</v>
      </c>
      <c r="BG56" s="579">
        <f t="shared" si="15"/>
        <v>1.1517844934095511E-4</v>
      </c>
      <c r="BI56" s="743"/>
      <c r="BJ56" s="743"/>
      <c r="BK56" s="743"/>
      <c r="BL56" s="743"/>
      <c r="BM56" s="743"/>
    </row>
    <row r="57" spans="1:65" ht="14.45" customHeight="1">
      <c r="M57" s="11"/>
      <c r="N57" s="111">
        <v>0</v>
      </c>
      <c r="O57" s="111">
        <v>0</v>
      </c>
      <c r="S57" s="591" t="s">
        <v>144</v>
      </c>
      <c r="T57" s="604">
        <v>1</v>
      </c>
      <c r="U57" s="601">
        <v>1</v>
      </c>
      <c r="V57" s="507">
        <f t="shared" si="19"/>
        <v>0</v>
      </c>
      <c r="W57" s="579">
        <f t="shared" si="20"/>
        <v>7.2099118984815569E-8</v>
      </c>
      <c r="AE57" s="11"/>
      <c r="AF57" s="111">
        <v>0</v>
      </c>
      <c r="AG57" s="111">
        <v>0</v>
      </c>
      <c r="AH57" s="91"/>
      <c r="AI57" s="85"/>
      <c r="AK57" s="743"/>
      <c r="AL57" s="743"/>
      <c r="AM57" s="743"/>
      <c r="AN57" s="743"/>
      <c r="AO57" s="743"/>
      <c r="AQ57" s="591" t="s">
        <v>205</v>
      </c>
      <c r="AR57" s="604">
        <v>3863</v>
      </c>
      <c r="AS57" s="601">
        <v>3771</v>
      </c>
      <c r="AT57" s="507">
        <f t="shared" si="21"/>
        <v>-2.381568728967124E-2</v>
      </c>
      <c r="AU57" s="579">
        <f t="shared" si="11"/>
        <v>1.2465804572480918E-4</v>
      </c>
      <c r="AW57" s="11"/>
      <c r="AX57" s="111">
        <v>0</v>
      </c>
      <c r="AY57" s="111">
        <v>0</v>
      </c>
      <c r="BC57" s="591" t="s">
        <v>205</v>
      </c>
      <c r="BD57" s="604">
        <v>3863</v>
      </c>
      <c r="BE57" s="601">
        <v>3771</v>
      </c>
      <c r="BF57" s="514">
        <f t="shared" si="14"/>
        <v>-2.381568728967124E-2</v>
      </c>
      <c r="BG57" s="579">
        <f t="shared" si="15"/>
        <v>1.0423276517032439E-4</v>
      </c>
      <c r="BI57" s="12" t="s">
        <v>181</v>
      </c>
    </row>
    <row r="58" spans="1:65" ht="22.9" customHeight="1">
      <c r="M58" s="11"/>
      <c r="N58" s="111">
        <v>0</v>
      </c>
      <c r="O58" s="111">
        <v>0</v>
      </c>
      <c r="S58" s="591" t="s">
        <v>226</v>
      </c>
      <c r="T58" s="604">
        <v>1</v>
      </c>
      <c r="U58" s="601">
        <v>1</v>
      </c>
      <c r="V58" s="507">
        <f t="shared" si="19"/>
        <v>0</v>
      </c>
      <c r="W58" s="579">
        <f t="shared" si="20"/>
        <v>7.2099118984815569E-8</v>
      </c>
      <c r="AE58" s="11"/>
      <c r="AF58" s="111">
        <v>0</v>
      </c>
      <c r="AG58" s="111">
        <v>0</v>
      </c>
      <c r="AH58" s="91"/>
      <c r="AI58" s="85"/>
      <c r="AK58" s="743"/>
      <c r="AL58" s="743"/>
      <c r="AM58" s="743"/>
      <c r="AN58" s="743"/>
      <c r="AO58" s="743"/>
      <c r="AQ58" s="591" t="s">
        <v>210</v>
      </c>
      <c r="AR58" s="604">
        <v>2216</v>
      </c>
      <c r="AS58" s="601">
        <v>2226</v>
      </c>
      <c r="AT58" s="507">
        <f t="shared" si="21"/>
        <v>4.5126353790613718E-3</v>
      </c>
      <c r="AU58" s="579">
        <f t="shared" si="11"/>
        <v>7.3584940276697221E-5</v>
      </c>
      <c r="AW58" s="11"/>
      <c r="AX58" s="111">
        <v>0</v>
      </c>
      <c r="AY58" s="111">
        <v>0</v>
      </c>
      <c r="BC58" s="591" t="s">
        <v>144</v>
      </c>
      <c r="BD58" s="604">
        <v>2294</v>
      </c>
      <c r="BE58" s="601">
        <v>2329</v>
      </c>
      <c r="BF58" s="514">
        <f t="shared" si="14"/>
        <v>1.5257192676547515E-2</v>
      </c>
      <c r="BG58" s="579">
        <f t="shared" si="15"/>
        <v>6.4374996043936746E-5</v>
      </c>
      <c r="BI58" s="12" t="s">
        <v>187</v>
      </c>
    </row>
    <row r="59" spans="1:65" ht="14.45" customHeight="1">
      <c r="M59" s="11"/>
      <c r="N59" s="111">
        <v>0</v>
      </c>
      <c r="O59" s="111">
        <v>0</v>
      </c>
      <c r="S59" s="591" t="s">
        <v>148</v>
      </c>
      <c r="T59" s="604">
        <v>472</v>
      </c>
      <c r="U59" s="601">
        <v>0</v>
      </c>
      <c r="V59" s="507">
        <f t="shared" si="19"/>
        <v>-1</v>
      </c>
      <c r="W59" s="579">
        <f t="shared" si="20"/>
        <v>0</v>
      </c>
      <c r="AE59" s="11"/>
      <c r="AF59" s="111">
        <v>0</v>
      </c>
      <c r="AG59" s="111">
        <v>0</v>
      </c>
      <c r="AH59" s="91"/>
      <c r="AI59" s="85"/>
      <c r="AK59" s="10"/>
      <c r="AL59" s="10"/>
      <c r="AM59" s="10"/>
      <c r="AN59" s="10"/>
      <c r="AO59" s="10"/>
      <c r="AQ59" s="591" t="s">
        <v>203</v>
      </c>
      <c r="AR59" s="604">
        <v>1754</v>
      </c>
      <c r="AS59" s="601">
        <v>1866</v>
      </c>
      <c r="AT59" s="507">
        <f t="shared" si="21"/>
        <v>6.385404789053592E-2</v>
      </c>
      <c r="AU59" s="579">
        <f t="shared" si="11"/>
        <v>6.1684410851894445E-5</v>
      </c>
      <c r="AW59" s="11"/>
      <c r="AX59" s="111">
        <v>0</v>
      </c>
      <c r="AY59" s="111">
        <v>0</v>
      </c>
      <c r="BC59" s="591" t="s">
        <v>210</v>
      </c>
      <c r="BD59" s="604">
        <v>2216</v>
      </c>
      <c r="BE59" s="601">
        <v>2226</v>
      </c>
      <c r="BF59" s="514">
        <f t="shared" si="14"/>
        <v>4.5126353790613718E-3</v>
      </c>
      <c r="BG59" s="579">
        <f t="shared" si="15"/>
        <v>6.1528012534909062E-5</v>
      </c>
    </row>
    <row r="60" spans="1:65" ht="14.45" customHeight="1">
      <c r="M60" s="11"/>
      <c r="N60" s="111">
        <v>0</v>
      </c>
      <c r="O60" s="111">
        <v>0</v>
      </c>
      <c r="S60" s="593" t="s">
        <v>234</v>
      </c>
      <c r="T60" s="605">
        <v>1</v>
      </c>
      <c r="U60" s="602"/>
      <c r="V60" s="650">
        <f t="shared" si="19"/>
        <v>-1</v>
      </c>
      <c r="W60" s="581"/>
      <c r="AE60" s="11"/>
      <c r="AF60" s="111">
        <v>0</v>
      </c>
      <c r="AG60" s="111">
        <v>0</v>
      </c>
      <c r="AH60" s="91"/>
      <c r="AI60" s="85"/>
      <c r="AK60" s="743" t="s">
        <v>172</v>
      </c>
      <c r="AL60" s="743"/>
      <c r="AM60" s="743"/>
      <c r="AN60" s="743"/>
      <c r="AO60" s="743"/>
      <c r="AQ60" s="591" t="s">
        <v>206</v>
      </c>
      <c r="AR60" s="604">
        <v>1473</v>
      </c>
      <c r="AS60" s="601">
        <v>1272</v>
      </c>
      <c r="AT60" s="507">
        <f t="shared" si="21"/>
        <v>-0.13645621181262729</v>
      </c>
      <c r="AU60" s="579">
        <f t="shared" si="11"/>
        <v>4.2048537300969844E-5</v>
      </c>
      <c r="AW60" s="11"/>
      <c r="AX60" s="111">
        <v>0</v>
      </c>
      <c r="AY60" s="111">
        <v>0</v>
      </c>
      <c r="BC60" s="591" t="s">
        <v>203</v>
      </c>
      <c r="BD60" s="604">
        <v>1754</v>
      </c>
      <c r="BE60" s="601">
        <v>1866</v>
      </c>
      <c r="BF60" s="514">
        <f t="shared" si="14"/>
        <v>6.385404789053592E-2</v>
      </c>
      <c r="BG60" s="579">
        <f t="shared" si="15"/>
        <v>5.1577390561608402E-5</v>
      </c>
      <c r="BI60" s="11"/>
    </row>
    <row r="61" spans="1:65" ht="14.45" customHeight="1">
      <c r="G61" s="11"/>
      <c r="H61" s="111"/>
      <c r="I61" s="111"/>
      <c r="M61" s="11"/>
      <c r="N61" s="111">
        <v>0</v>
      </c>
      <c r="O61" s="111">
        <v>0</v>
      </c>
      <c r="S61" s="586"/>
      <c r="T61" s="587"/>
      <c r="U61" s="587"/>
      <c r="V61" s="508"/>
      <c r="W61" s="513"/>
      <c r="AE61" s="11"/>
      <c r="AF61" s="111">
        <v>0</v>
      </c>
      <c r="AG61" s="111">
        <v>0</v>
      </c>
      <c r="AH61" s="91"/>
      <c r="AI61" s="85"/>
      <c r="AK61" s="743"/>
      <c r="AL61" s="743"/>
      <c r="AM61" s="743"/>
      <c r="AN61" s="743"/>
      <c r="AO61" s="743"/>
      <c r="AQ61" s="591" t="s">
        <v>218</v>
      </c>
      <c r="AR61" s="604">
        <v>835</v>
      </c>
      <c r="AS61" s="601">
        <v>729</v>
      </c>
      <c r="AT61" s="507">
        <f t="shared" si="21"/>
        <v>-0.12694610778443113</v>
      </c>
      <c r="AU61" s="579">
        <f t="shared" si="11"/>
        <v>2.4098572085225643E-5</v>
      </c>
      <c r="AW61" s="11"/>
      <c r="AX61" s="111">
        <v>0</v>
      </c>
      <c r="AY61" s="111">
        <v>0</v>
      </c>
      <c r="BC61" s="591" t="s">
        <v>206</v>
      </c>
      <c r="BD61" s="604">
        <v>1473</v>
      </c>
      <c r="BE61" s="601">
        <v>1272</v>
      </c>
      <c r="BF61" s="514">
        <f t="shared" si="14"/>
        <v>-0.13645621181262729</v>
      </c>
      <c r="BG61" s="579">
        <f t="shared" si="15"/>
        <v>3.5158864305662323E-5</v>
      </c>
    </row>
    <row r="62" spans="1:65">
      <c r="G62" s="11"/>
      <c r="H62" s="111"/>
      <c r="I62" s="111"/>
      <c r="M62" s="11"/>
      <c r="N62" s="111">
        <v>0</v>
      </c>
      <c r="O62" s="111">
        <v>0</v>
      </c>
      <c r="S62" s="511"/>
      <c r="T62" s="512"/>
      <c r="U62" s="512"/>
      <c r="V62" s="508"/>
      <c r="W62" s="513"/>
      <c r="AE62" s="11"/>
      <c r="AF62" s="111">
        <v>0</v>
      </c>
      <c r="AG62" s="111">
        <v>0</v>
      </c>
      <c r="AH62" s="91"/>
      <c r="AI62" s="85"/>
      <c r="AK62" s="12" t="s">
        <v>241</v>
      </c>
      <c r="AL62" s="10"/>
      <c r="AM62" s="10"/>
      <c r="AN62" s="10"/>
      <c r="AO62" s="10"/>
      <c r="AQ62" s="591" t="s">
        <v>131</v>
      </c>
      <c r="AR62" s="604">
        <v>0</v>
      </c>
      <c r="AS62" s="601">
        <v>538</v>
      </c>
      <c r="AT62" s="651" t="str">
        <f>IFERROR((AS62-AR62)/AR62,"n/a")</f>
        <v>n/a</v>
      </c>
      <c r="AU62" s="579">
        <f t="shared" si="11"/>
        <v>1.7784680084844164E-5</v>
      </c>
      <c r="AW62" s="11"/>
      <c r="AX62" s="111">
        <v>0</v>
      </c>
      <c r="AY62" s="111">
        <v>0</v>
      </c>
      <c r="BC62" s="591" t="s">
        <v>150</v>
      </c>
      <c r="BD62" s="604">
        <v>1264</v>
      </c>
      <c r="BE62" s="601">
        <v>1026</v>
      </c>
      <c r="BF62" s="514">
        <f t="shared" si="14"/>
        <v>-0.18829113924050633</v>
      </c>
      <c r="BG62" s="579">
        <f t="shared" si="15"/>
        <v>2.8359272623906872E-5</v>
      </c>
    </row>
    <row r="63" spans="1:65">
      <c r="G63" s="11"/>
      <c r="H63" s="111"/>
      <c r="I63" s="111"/>
      <c r="M63" s="11"/>
      <c r="N63" s="111">
        <v>0</v>
      </c>
      <c r="O63" s="111">
        <v>0</v>
      </c>
      <c r="S63" s="743" t="s">
        <v>913</v>
      </c>
      <c r="T63" s="743"/>
      <c r="U63" s="743"/>
      <c r="V63" s="743"/>
      <c r="W63" s="743"/>
      <c r="AE63" s="11"/>
      <c r="AF63" s="111">
        <v>0</v>
      </c>
      <c r="AG63" s="111">
        <v>0</v>
      </c>
      <c r="AH63" s="91"/>
      <c r="AI63" s="85"/>
      <c r="AK63" s="12" t="s">
        <v>243</v>
      </c>
      <c r="AL63" s="10"/>
      <c r="AM63" s="10"/>
      <c r="AN63" s="10"/>
      <c r="AO63" s="10"/>
      <c r="AQ63" s="591" t="s">
        <v>150</v>
      </c>
      <c r="AR63" s="604">
        <v>632</v>
      </c>
      <c r="AS63" s="601">
        <v>513</v>
      </c>
      <c r="AT63" s="507">
        <f t="shared" si="21"/>
        <v>-0.18829113924050633</v>
      </c>
      <c r="AU63" s="579">
        <f t="shared" si="11"/>
        <v>1.695825443034397E-5</v>
      </c>
      <c r="AW63" s="11"/>
      <c r="AX63" s="111">
        <v>0</v>
      </c>
      <c r="AY63" s="111">
        <v>0</v>
      </c>
      <c r="BC63" s="591" t="s">
        <v>218</v>
      </c>
      <c r="BD63" s="604">
        <v>835</v>
      </c>
      <c r="BE63" s="601">
        <v>729</v>
      </c>
      <c r="BF63" s="514">
        <f t="shared" si="14"/>
        <v>-0.12694610778443113</v>
      </c>
      <c r="BG63" s="579">
        <f t="shared" si="15"/>
        <v>2.015000949593383E-5</v>
      </c>
      <c r="BJ63" s="10"/>
      <c r="BK63" s="10"/>
      <c r="BL63" s="10"/>
      <c r="BM63" s="10"/>
    </row>
    <row r="64" spans="1:65" ht="25.5" customHeight="1">
      <c r="G64" s="11"/>
      <c r="H64" s="111"/>
      <c r="I64" s="111"/>
      <c r="M64" s="11"/>
      <c r="N64" s="111">
        <v>0</v>
      </c>
      <c r="O64" s="111">
        <v>0</v>
      </c>
      <c r="S64" s="743"/>
      <c r="T64" s="743"/>
      <c r="U64" s="743"/>
      <c r="V64" s="743"/>
      <c r="W64" s="743"/>
      <c r="AE64" s="11"/>
      <c r="AF64" s="111">
        <v>0</v>
      </c>
      <c r="AG64" s="111">
        <v>0</v>
      </c>
      <c r="AH64" s="91"/>
      <c r="AI64" s="85"/>
      <c r="AK64" s="11"/>
      <c r="AL64" s="111">
        <v>0</v>
      </c>
      <c r="AM64" s="111">
        <v>0</v>
      </c>
      <c r="AN64" s="91"/>
      <c r="AO64" s="85"/>
      <c r="AQ64" s="591" t="s">
        <v>211</v>
      </c>
      <c r="AR64" s="604">
        <v>284</v>
      </c>
      <c r="AS64" s="601">
        <v>417</v>
      </c>
      <c r="AT64" s="507">
        <f t="shared" si="21"/>
        <v>0.46830985915492956</v>
      </c>
      <c r="AU64" s="579">
        <f t="shared" si="11"/>
        <v>1.3784779917063227E-5</v>
      </c>
      <c r="AW64" s="11"/>
      <c r="AX64" s="111">
        <v>0</v>
      </c>
      <c r="AY64" s="111">
        <v>0</v>
      </c>
      <c r="BC64" s="591" t="s">
        <v>131</v>
      </c>
      <c r="BD64" s="604">
        <v>0</v>
      </c>
      <c r="BE64" s="601">
        <v>538</v>
      </c>
      <c r="BF64" s="651" t="str">
        <f>IFERROR((BE64-BD64)/BD64,"n/a")</f>
        <v>n/a</v>
      </c>
      <c r="BG64" s="579">
        <f t="shared" si="15"/>
        <v>1.4870651726765982E-5</v>
      </c>
      <c r="BJ64" s="10"/>
      <c r="BK64" s="10"/>
      <c r="BL64" s="10"/>
      <c r="BM64" s="10"/>
    </row>
    <row r="65" spans="1:67">
      <c r="G65" s="11"/>
      <c r="H65" s="111"/>
      <c r="I65" s="111"/>
      <c r="M65" s="11"/>
      <c r="N65" s="111">
        <v>0</v>
      </c>
      <c r="O65" s="111">
        <v>0</v>
      </c>
      <c r="S65" s="743" t="s">
        <v>172</v>
      </c>
      <c r="T65" s="743"/>
      <c r="U65" s="743"/>
      <c r="V65" s="743"/>
      <c r="W65" s="743"/>
      <c r="AE65" s="11"/>
      <c r="AF65" s="111">
        <v>0</v>
      </c>
      <c r="AG65" s="111">
        <v>0</v>
      </c>
      <c r="AH65" s="91"/>
      <c r="AI65" s="85"/>
      <c r="AQ65" s="591" t="s">
        <v>173</v>
      </c>
      <c r="AR65" s="604">
        <v>281</v>
      </c>
      <c r="AS65" s="601">
        <v>339</v>
      </c>
      <c r="AT65" s="507">
        <f t="shared" si="21"/>
        <v>0.20640569395017794</v>
      </c>
      <c r="AU65" s="579">
        <f t="shared" si="11"/>
        <v>1.1206331875022624E-5</v>
      </c>
      <c r="AW65" s="11"/>
      <c r="AX65" s="111">
        <v>0</v>
      </c>
      <c r="AY65" s="111">
        <v>0</v>
      </c>
      <c r="BC65" s="591" t="s">
        <v>211</v>
      </c>
      <c r="BD65" s="604">
        <v>284</v>
      </c>
      <c r="BE65" s="601">
        <v>417</v>
      </c>
      <c r="BF65" s="514">
        <f t="shared" si="14"/>
        <v>0.46830985915492956</v>
      </c>
      <c r="BG65" s="579">
        <f t="shared" si="15"/>
        <v>1.1526137119073262E-5</v>
      </c>
      <c r="BJ65" s="111">
        <v>0</v>
      </c>
      <c r="BK65" s="111">
        <v>0</v>
      </c>
      <c r="BO65" s="11"/>
    </row>
    <row r="66" spans="1:67" ht="14.45" customHeight="1">
      <c r="G66" s="11"/>
      <c r="H66" s="111"/>
      <c r="I66" s="111"/>
      <c r="M66" s="11"/>
      <c r="N66" s="111"/>
      <c r="O66" s="111">
        <v>0</v>
      </c>
      <c r="S66" s="743"/>
      <c r="T66" s="743"/>
      <c r="U66" s="743"/>
      <c r="V66" s="743"/>
      <c r="W66" s="743"/>
      <c r="AE66" s="11"/>
      <c r="AF66" s="111">
        <v>0</v>
      </c>
      <c r="AG66" s="111">
        <v>0</v>
      </c>
      <c r="AH66" s="91"/>
      <c r="AI66" s="85"/>
      <c r="AQ66" s="591" t="s">
        <v>225</v>
      </c>
      <c r="AR66" s="604">
        <v>2563</v>
      </c>
      <c r="AS66" s="601">
        <v>116</v>
      </c>
      <c r="AT66" s="507">
        <f t="shared" si="21"/>
        <v>-0.95474053843152551</v>
      </c>
      <c r="AU66" s="579">
        <f t="shared" si="11"/>
        <v>3.8346150368808978E-6</v>
      </c>
      <c r="AW66" s="11"/>
      <c r="AX66" s="111">
        <v>0</v>
      </c>
      <c r="AY66" s="111">
        <v>0</v>
      </c>
      <c r="BC66" s="591" t="s">
        <v>173</v>
      </c>
      <c r="BD66" s="604">
        <v>281</v>
      </c>
      <c r="BE66" s="601">
        <v>339</v>
      </c>
      <c r="BF66" s="514">
        <f t="shared" si="14"/>
        <v>0.20640569395017794</v>
      </c>
      <c r="BG66" s="579">
        <f t="shared" si="15"/>
        <v>9.3701690248581189E-6</v>
      </c>
      <c r="BJ66" s="111">
        <v>0</v>
      </c>
      <c r="BK66" s="111">
        <v>0</v>
      </c>
      <c r="BO66" s="11"/>
    </row>
    <row r="67" spans="1:67">
      <c r="G67" s="11"/>
      <c r="H67" s="111"/>
      <c r="I67" s="111"/>
      <c r="M67" s="11"/>
      <c r="N67" s="111">
        <v>0</v>
      </c>
      <c r="O67" s="111">
        <v>0</v>
      </c>
      <c r="S67" s="12" t="s">
        <v>181</v>
      </c>
      <c r="T67" s="10"/>
      <c r="U67" s="10"/>
      <c r="V67" s="10"/>
      <c r="W67" s="10"/>
      <c r="Y67" s="11"/>
      <c r="Z67" s="111">
        <v>0</v>
      </c>
      <c r="AA67" s="111">
        <v>0</v>
      </c>
      <c r="AE67" s="11"/>
      <c r="AF67" s="111"/>
      <c r="AG67" s="111">
        <v>0</v>
      </c>
      <c r="AH67" s="91"/>
      <c r="AI67" s="85"/>
      <c r="AQ67" s="591" t="s">
        <v>175</v>
      </c>
      <c r="AR67" s="604">
        <v>114</v>
      </c>
      <c r="AS67" s="601">
        <v>107</v>
      </c>
      <c r="AT67" s="507">
        <f t="shared" si="21"/>
        <v>-6.1403508771929821E-2</v>
      </c>
      <c r="AU67" s="579">
        <f t="shared" si="11"/>
        <v>3.5371018012608282E-6</v>
      </c>
      <c r="AW67" s="11"/>
      <c r="AX67" s="111">
        <v>0</v>
      </c>
      <c r="AY67" s="111">
        <v>0</v>
      </c>
      <c r="BC67" s="591" t="s">
        <v>225</v>
      </c>
      <c r="BD67" s="604">
        <v>2563</v>
      </c>
      <c r="BE67" s="601">
        <v>116</v>
      </c>
      <c r="BF67" s="514">
        <f t="shared" si="14"/>
        <v>-0.95474053843152551</v>
      </c>
      <c r="BG67" s="579">
        <f t="shared" si="15"/>
        <v>3.2063115247302118E-6</v>
      </c>
      <c r="BJ67" s="111">
        <v>0</v>
      </c>
      <c r="BK67" s="111">
        <v>0</v>
      </c>
    </row>
    <row r="68" spans="1:67">
      <c r="G68" s="11"/>
      <c r="H68" s="111"/>
      <c r="I68" s="111"/>
      <c r="M68" s="11"/>
      <c r="N68" s="111">
        <v>0</v>
      </c>
      <c r="O68" s="111">
        <v>0</v>
      </c>
      <c r="S68" s="12" t="s">
        <v>187</v>
      </c>
      <c r="T68" s="10"/>
      <c r="U68" s="10"/>
      <c r="V68" s="10"/>
      <c r="W68" s="10"/>
      <c r="AE68" s="11"/>
      <c r="AF68" s="111"/>
      <c r="AG68" s="111">
        <v>0</v>
      </c>
      <c r="AH68" s="91"/>
      <c r="AI68" s="85"/>
      <c r="AQ68" s="591" t="s">
        <v>227</v>
      </c>
      <c r="AR68" s="604">
        <v>88</v>
      </c>
      <c r="AS68" s="601">
        <v>105</v>
      </c>
      <c r="AT68" s="507">
        <f t="shared" si="21"/>
        <v>0.19318181818181818</v>
      </c>
      <c r="AU68" s="579">
        <f t="shared" si="11"/>
        <v>3.4709877489008127E-6</v>
      </c>
      <c r="AW68" s="11"/>
      <c r="AX68" s="111">
        <v>0</v>
      </c>
      <c r="AY68" s="111">
        <v>0</v>
      </c>
      <c r="BC68" s="591" t="s">
        <v>175</v>
      </c>
      <c r="BD68" s="604">
        <v>114</v>
      </c>
      <c r="BE68" s="601">
        <v>107</v>
      </c>
      <c r="BF68" s="514">
        <f t="shared" si="14"/>
        <v>-6.1403508771929821E-2</v>
      </c>
      <c r="BG68" s="579">
        <f t="shared" si="15"/>
        <v>2.9575459753976952E-6</v>
      </c>
      <c r="BI68" s="11"/>
      <c r="BJ68" s="111">
        <v>0</v>
      </c>
      <c r="BK68" s="111">
        <v>0</v>
      </c>
      <c r="BO68" s="11"/>
    </row>
    <row r="69" spans="1:67" ht="14.25" customHeight="1">
      <c r="G69" s="11"/>
      <c r="H69" s="111"/>
      <c r="I69" s="111"/>
      <c r="M69" s="11"/>
      <c r="N69" s="111">
        <v>0</v>
      </c>
      <c r="O69" s="111">
        <v>0</v>
      </c>
      <c r="AE69" s="11"/>
      <c r="AF69" s="111">
        <v>0</v>
      </c>
      <c r="AG69" s="111">
        <v>0</v>
      </c>
      <c r="AH69" s="91"/>
      <c r="AI69" s="85"/>
      <c r="AQ69" s="591" t="s">
        <v>179</v>
      </c>
      <c r="AR69" s="604">
        <v>105</v>
      </c>
      <c r="AS69" s="601">
        <v>97</v>
      </c>
      <c r="AT69" s="507">
        <f t="shared" si="21"/>
        <v>-7.6190476190476197E-2</v>
      </c>
      <c r="AU69" s="579">
        <f t="shared" si="11"/>
        <v>3.2065315394607506E-6</v>
      </c>
      <c r="AW69" s="11"/>
      <c r="AX69" s="111">
        <v>0</v>
      </c>
      <c r="AY69" s="111">
        <v>0</v>
      </c>
      <c r="BC69" s="591" t="s">
        <v>227</v>
      </c>
      <c r="BD69" s="604">
        <v>88</v>
      </c>
      <c r="BE69" s="601">
        <v>105</v>
      </c>
      <c r="BF69" s="514">
        <f t="shared" si="14"/>
        <v>0.19318181818181818</v>
      </c>
      <c r="BG69" s="579">
        <f t="shared" si="15"/>
        <v>2.9022647422126916E-6</v>
      </c>
      <c r="BI69" s="11"/>
      <c r="BJ69" s="111">
        <v>0</v>
      </c>
      <c r="BK69" s="111">
        <v>0</v>
      </c>
    </row>
    <row r="70" spans="1:67" ht="14.45" customHeight="1">
      <c r="G70" s="11"/>
      <c r="H70" s="111"/>
      <c r="I70" s="111"/>
      <c r="M70" s="11"/>
      <c r="N70" s="111">
        <v>0</v>
      </c>
      <c r="O70" s="111">
        <v>0</v>
      </c>
      <c r="AE70" s="11"/>
      <c r="AF70" s="111">
        <v>0</v>
      </c>
      <c r="AG70" s="111">
        <v>0</v>
      </c>
      <c r="AH70" s="91"/>
      <c r="AI70" s="85"/>
      <c r="AQ70" s="591" t="s">
        <v>214</v>
      </c>
      <c r="AR70" s="604">
        <v>23</v>
      </c>
      <c r="AS70" s="601">
        <v>88</v>
      </c>
      <c r="AT70" s="507">
        <f t="shared" si="21"/>
        <v>2.8260869565217392</v>
      </c>
      <c r="AU70" s="579">
        <f t="shared" si="11"/>
        <v>2.9090183038406811E-6</v>
      </c>
      <c r="AW70" s="11"/>
      <c r="AX70" s="111">
        <v>0</v>
      </c>
      <c r="AY70" s="111">
        <v>0</v>
      </c>
      <c r="BC70" s="591" t="s">
        <v>179</v>
      </c>
      <c r="BD70" s="604">
        <v>105</v>
      </c>
      <c r="BE70" s="601">
        <v>97</v>
      </c>
      <c r="BF70" s="514">
        <f t="shared" si="14"/>
        <v>-7.6190476190476197E-2</v>
      </c>
      <c r="BG70" s="579">
        <f t="shared" si="15"/>
        <v>2.6811398094726769E-6</v>
      </c>
      <c r="BI70" s="11"/>
      <c r="BJ70" s="111">
        <v>0</v>
      </c>
      <c r="BK70" s="111">
        <v>0</v>
      </c>
    </row>
    <row r="71" spans="1:67">
      <c r="G71" s="11"/>
      <c r="H71" s="111"/>
      <c r="I71" s="111"/>
      <c r="M71" s="11"/>
      <c r="N71" s="111">
        <v>0</v>
      </c>
      <c r="O71" s="111">
        <v>0</v>
      </c>
      <c r="S71" s="10" t="s">
        <v>245</v>
      </c>
      <c r="T71" s="10"/>
      <c r="U71" s="10"/>
      <c r="V71" s="10"/>
      <c r="W71" s="10"/>
      <c r="AE71" s="11"/>
      <c r="AF71" s="111">
        <v>0</v>
      </c>
      <c r="AG71" s="111">
        <v>0</v>
      </c>
      <c r="AH71" s="91"/>
      <c r="AI71" s="85"/>
      <c r="AQ71" s="591" t="s">
        <v>183</v>
      </c>
      <c r="AR71" s="604">
        <v>71</v>
      </c>
      <c r="AS71" s="601">
        <v>63</v>
      </c>
      <c r="AT71" s="507">
        <f t="shared" si="21"/>
        <v>-0.11267605633802817</v>
      </c>
      <c r="AU71" s="579">
        <f t="shared" si="11"/>
        <v>2.0825926493404874E-6</v>
      </c>
      <c r="AW71" s="11"/>
      <c r="AX71" s="111">
        <v>0</v>
      </c>
      <c r="AY71" s="111">
        <v>0</v>
      </c>
      <c r="BC71" s="591" t="s">
        <v>214</v>
      </c>
      <c r="BD71" s="604">
        <v>23</v>
      </c>
      <c r="BE71" s="601">
        <v>88</v>
      </c>
      <c r="BF71" s="514">
        <f t="shared" si="14"/>
        <v>2.8260869565217392</v>
      </c>
      <c r="BG71" s="579">
        <f t="shared" si="15"/>
        <v>2.4323742601401607E-6</v>
      </c>
      <c r="BI71" s="11"/>
      <c r="BJ71" s="111">
        <v>0</v>
      </c>
      <c r="BK71" s="111">
        <v>0</v>
      </c>
    </row>
    <row r="72" spans="1:67" ht="14.25" customHeight="1">
      <c r="G72" s="11"/>
      <c r="H72" s="111"/>
      <c r="I72" s="111"/>
      <c r="M72" s="11"/>
      <c r="N72" s="111">
        <v>0</v>
      </c>
      <c r="O72" s="111">
        <v>0</v>
      </c>
      <c r="AE72" s="11"/>
      <c r="AF72" s="111">
        <v>0</v>
      </c>
      <c r="AG72" s="111">
        <v>0</v>
      </c>
      <c r="AH72" s="91"/>
      <c r="AI72" s="85"/>
      <c r="AQ72" s="591" t="s">
        <v>192</v>
      </c>
      <c r="AR72" s="604">
        <v>12</v>
      </c>
      <c r="AS72" s="601">
        <v>16</v>
      </c>
      <c r="AT72" s="507">
        <f t="shared" si="21"/>
        <v>0.33333333333333331</v>
      </c>
      <c r="AU72" s="579">
        <f t="shared" si="11"/>
        <v>5.2891241888012385E-7</v>
      </c>
      <c r="AW72" s="11"/>
      <c r="AX72" s="111">
        <v>0</v>
      </c>
      <c r="AY72" s="111">
        <v>0</v>
      </c>
      <c r="BC72" s="591" t="s">
        <v>183</v>
      </c>
      <c r="BD72" s="604">
        <v>71</v>
      </c>
      <c r="BE72" s="601">
        <v>63</v>
      </c>
      <c r="BF72" s="514">
        <f t="shared" si="14"/>
        <v>-0.11267605633802817</v>
      </c>
      <c r="BG72" s="579">
        <f t="shared" si="15"/>
        <v>1.741358845327615E-6</v>
      </c>
      <c r="BI72" s="11"/>
      <c r="BJ72" s="111">
        <v>0</v>
      </c>
      <c r="BK72" s="111">
        <v>0</v>
      </c>
    </row>
    <row r="73" spans="1:67">
      <c r="A73" s="10"/>
      <c r="B73" s="10"/>
      <c r="C73" s="10"/>
      <c r="D73" s="10"/>
      <c r="E73" s="10"/>
      <c r="G73" s="11"/>
      <c r="H73" s="111"/>
      <c r="I73" s="111"/>
      <c r="M73" s="11"/>
      <c r="N73" s="111">
        <v>0</v>
      </c>
      <c r="O73" s="111">
        <v>0</v>
      </c>
      <c r="Y73" s="11"/>
      <c r="Z73" s="111">
        <v>0</v>
      </c>
      <c r="AA73" s="111">
        <v>0</v>
      </c>
      <c r="AE73" s="11"/>
      <c r="AF73" s="111">
        <v>0</v>
      </c>
      <c r="AG73" s="111">
        <v>0</v>
      </c>
      <c r="AH73" s="91"/>
      <c r="AI73" s="85"/>
      <c r="AQ73" s="591" t="s">
        <v>195</v>
      </c>
      <c r="AR73" s="604">
        <v>11</v>
      </c>
      <c r="AS73" s="601">
        <v>11</v>
      </c>
      <c r="AT73" s="507">
        <f t="shared" si="21"/>
        <v>0</v>
      </c>
      <c r="AU73" s="579">
        <f t="shared" ref="AU73:AU92" si="29">AS73/AS$8</f>
        <v>3.6362728798008513E-7</v>
      </c>
      <c r="AW73" s="11"/>
      <c r="AX73" s="111">
        <v>0</v>
      </c>
      <c r="AY73" s="111">
        <v>0</v>
      </c>
      <c r="BC73" s="591" t="s">
        <v>192</v>
      </c>
      <c r="BD73" s="604">
        <v>12</v>
      </c>
      <c r="BE73" s="601">
        <v>16</v>
      </c>
      <c r="BF73" s="514">
        <f t="shared" ref="BF73:BF76" si="30">(BE73-BD73)/BD73</f>
        <v>0.33333333333333331</v>
      </c>
      <c r="BG73" s="579">
        <f t="shared" ref="BG73:BG85" si="31">BE73/BE$8</f>
        <v>4.4224986548002921E-7</v>
      </c>
      <c r="BI73" s="11"/>
      <c r="BJ73" s="111">
        <v>0</v>
      </c>
      <c r="BK73" s="111">
        <v>0</v>
      </c>
    </row>
    <row r="74" spans="1:67" ht="14.45" customHeight="1">
      <c r="G74" s="11"/>
      <c r="H74" s="111"/>
      <c r="I74" s="111"/>
      <c r="M74" s="11"/>
      <c r="N74" s="111">
        <v>0</v>
      </c>
      <c r="O74" s="111">
        <v>0</v>
      </c>
      <c r="Y74" s="11"/>
      <c r="Z74" s="111">
        <v>0</v>
      </c>
      <c r="AA74" s="111">
        <v>0</v>
      </c>
      <c r="AE74" s="11"/>
      <c r="AF74" s="111">
        <v>0</v>
      </c>
      <c r="AG74" s="111">
        <v>0</v>
      </c>
      <c r="AH74" s="91"/>
      <c r="AI74" s="85"/>
      <c r="AQ74" s="591" t="s">
        <v>198</v>
      </c>
      <c r="AR74" s="604">
        <v>10</v>
      </c>
      <c r="AS74" s="601">
        <v>10</v>
      </c>
      <c r="AT74" s="507">
        <f t="shared" si="21"/>
        <v>0</v>
      </c>
      <c r="AU74" s="579">
        <f t="shared" si="29"/>
        <v>3.3057026180007738E-7</v>
      </c>
      <c r="AW74" s="11"/>
      <c r="AX74" s="111">
        <v>0</v>
      </c>
      <c r="AY74" s="111">
        <v>0</v>
      </c>
      <c r="BC74" s="591" t="s">
        <v>195</v>
      </c>
      <c r="BD74" s="604">
        <v>11</v>
      </c>
      <c r="BE74" s="601">
        <v>11</v>
      </c>
      <c r="BF74" s="514">
        <f t="shared" si="30"/>
        <v>0</v>
      </c>
      <c r="BG74" s="579">
        <f t="shared" si="31"/>
        <v>3.0404678251752008E-7</v>
      </c>
      <c r="BI74" s="11"/>
      <c r="BJ74" s="111">
        <v>0</v>
      </c>
      <c r="BK74" s="111">
        <v>0</v>
      </c>
    </row>
    <row r="75" spans="1:67">
      <c r="G75" s="11"/>
      <c r="H75" s="111">
        <v>0</v>
      </c>
      <c r="I75" s="111">
        <v>0</v>
      </c>
      <c r="M75" s="11"/>
      <c r="N75" s="111"/>
      <c r="O75" s="111">
        <v>0</v>
      </c>
      <c r="Y75" s="11"/>
      <c r="Z75" s="111">
        <v>0</v>
      </c>
      <c r="AA75" s="111">
        <v>0</v>
      </c>
      <c r="AE75" s="11"/>
      <c r="AF75" s="111">
        <v>0</v>
      </c>
      <c r="AG75" s="111">
        <v>0</v>
      </c>
      <c r="AH75" s="91"/>
      <c r="AI75" s="85"/>
      <c r="AQ75" s="591" t="s">
        <v>201</v>
      </c>
      <c r="AR75" s="604">
        <v>7</v>
      </c>
      <c r="AS75" s="601">
        <v>6</v>
      </c>
      <c r="AT75" s="507">
        <f t="shared" ref="AT75" si="32">(AS75-AR75)/AR75</f>
        <v>-0.14285714285714285</v>
      </c>
      <c r="AU75" s="579">
        <f t="shared" si="29"/>
        <v>1.9834215708004644E-7</v>
      </c>
      <c r="AW75" s="11"/>
      <c r="AX75" s="111">
        <v>0</v>
      </c>
      <c r="AY75" s="111">
        <v>0</v>
      </c>
      <c r="BC75" s="591" t="s">
        <v>198</v>
      </c>
      <c r="BD75" s="604">
        <v>10</v>
      </c>
      <c r="BE75" s="601">
        <v>10</v>
      </c>
      <c r="BF75" s="514">
        <f t="shared" si="30"/>
        <v>0</v>
      </c>
      <c r="BG75" s="579">
        <f t="shared" si="31"/>
        <v>2.7640616592501825E-7</v>
      </c>
      <c r="BI75" s="11"/>
      <c r="BJ75" s="111">
        <v>0</v>
      </c>
      <c r="BK75" s="111">
        <v>0</v>
      </c>
    </row>
    <row r="76" spans="1:67">
      <c r="G76" s="11"/>
      <c r="H76" s="111">
        <v>0</v>
      </c>
      <c r="I76" s="111">
        <v>0</v>
      </c>
      <c r="M76" s="11"/>
      <c r="N76" s="111"/>
      <c r="O76" s="111">
        <v>0</v>
      </c>
      <c r="S76" s="11"/>
      <c r="T76" s="111"/>
      <c r="U76" s="111"/>
      <c r="V76" s="91"/>
      <c r="W76" s="85"/>
      <c r="Y76" s="11"/>
      <c r="Z76" s="111">
        <v>0</v>
      </c>
      <c r="AA76" s="111">
        <v>0</v>
      </c>
      <c r="AE76" s="11"/>
      <c r="AF76" s="111">
        <v>0</v>
      </c>
      <c r="AG76" s="111">
        <v>0</v>
      </c>
      <c r="AH76" s="91"/>
      <c r="AI76" s="85"/>
      <c r="AQ76" s="591" t="s">
        <v>204</v>
      </c>
      <c r="AR76" s="604">
        <v>7</v>
      </c>
      <c r="AS76" s="601">
        <v>5</v>
      </c>
      <c r="AT76" s="507">
        <f t="shared" ref="AT76:AT92" si="33">(AS76-AR76)/AR76</f>
        <v>-0.2857142857142857</v>
      </c>
      <c r="AU76" s="579">
        <f t="shared" si="29"/>
        <v>1.6528513090003869E-7</v>
      </c>
      <c r="AW76" s="11"/>
      <c r="AX76" s="111">
        <v>0</v>
      </c>
      <c r="AY76" s="111">
        <v>0</v>
      </c>
      <c r="BC76" s="591" t="s">
        <v>201</v>
      </c>
      <c r="BD76" s="604">
        <v>7</v>
      </c>
      <c r="BE76" s="601">
        <v>6</v>
      </c>
      <c r="BF76" s="514">
        <f t="shared" si="30"/>
        <v>-0.14285714285714285</v>
      </c>
      <c r="BG76" s="579">
        <f t="shared" si="31"/>
        <v>1.6584369955501096E-7</v>
      </c>
      <c r="BI76" s="11"/>
      <c r="BJ76" s="111">
        <v>0</v>
      </c>
      <c r="BK76" s="111">
        <v>0</v>
      </c>
    </row>
    <row r="77" spans="1:67">
      <c r="G77" s="11"/>
      <c r="H77" s="111">
        <v>0</v>
      </c>
      <c r="I77" s="111">
        <v>0</v>
      </c>
      <c r="M77" s="11"/>
      <c r="N77" s="111">
        <v>0</v>
      </c>
      <c r="O77" s="111">
        <v>0</v>
      </c>
      <c r="T77" s="111"/>
      <c r="U77" s="111"/>
      <c r="V77" s="91"/>
      <c r="W77" s="85"/>
      <c r="Y77" s="11"/>
      <c r="Z77" s="111">
        <v>0</v>
      </c>
      <c r="AA77" s="111">
        <v>0</v>
      </c>
      <c r="AE77" s="11"/>
      <c r="AF77" s="111">
        <v>0</v>
      </c>
      <c r="AG77" s="111">
        <v>0</v>
      </c>
      <c r="AH77" s="91"/>
      <c r="AI77" s="85"/>
      <c r="AQ77" s="591" t="s">
        <v>208</v>
      </c>
      <c r="AR77" s="604">
        <v>6</v>
      </c>
      <c r="AS77" s="601">
        <v>5</v>
      </c>
      <c r="AT77" s="507">
        <f t="shared" si="33"/>
        <v>-0.16666666666666666</v>
      </c>
      <c r="AU77" s="579">
        <f t="shared" si="29"/>
        <v>1.6528513090003869E-7</v>
      </c>
      <c r="AW77" s="11"/>
      <c r="AX77" s="111">
        <v>0</v>
      </c>
      <c r="AY77" s="111">
        <v>0</v>
      </c>
      <c r="BC77" s="591" t="s">
        <v>204</v>
      </c>
      <c r="BD77" s="604">
        <v>7</v>
      </c>
      <c r="BE77" s="601">
        <v>5</v>
      </c>
      <c r="BF77" s="514">
        <f t="shared" ref="BF77:BF85" si="34">(BE77-BD77)/BD77</f>
        <v>-0.2857142857142857</v>
      </c>
      <c r="BG77" s="579">
        <f t="shared" si="31"/>
        <v>1.3820308296250912E-7</v>
      </c>
      <c r="BI77" s="11"/>
      <c r="BJ77" s="111">
        <v>0</v>
      </c>
      <c r="BK77" s="111">
        <v>0</v>
      </c>
    </row>
    <row r="78" spans="1:67">
      <c r="V78" s="91"/>
      <c r="W78" s="85"/>
      <c r="AQ78" s="591" t="s">
        <v>213</v>
      </c>
      <c r="AR78" s="604">
        <v>4</v>
      </c>
      <c r="AS78" s="601">
        <v>3</v>
      </c>
      <c r="AT78" s="507">
        <f t="shared" si="33"/>
        <v>-0.25</v>
      </c>
      <c r="AU78" s="579">
        <f t="shared" si="29"/>
        <v>9.9171078540023222E-8</v>
      </c>
      <c r="AW78" s="11"/>
      <c r="AX78" s="111">
        <v>0</v>
      </c>
      <c r="AY78" s="111">
        <v>0</v>
      </c>
      <c r="BC78" s="591" t="s">
        <v>208</v>
      </c>
      <c r="BD78" s="604">
        <v>6</v>
      </c>
      <c r="BE78" s="601">
        <v>5</v>
      </c>
      <c r="BF78" s="514">
        <f t="shared" si="34"/>
        <v>-0.16666666666666666</v>
      </c>
      <c r="BG78" s="579">
        <f t="shared" si="31"/>
        <v>1.3820308296250912E-7</v>
      </c>
      <c r="BI78" s="11"/>
      <c r="BJ78" s="111">
        <v>0</v>
      </c>
      <c r="BK78" s="111">
        <v>0</v>
      </c>
    </row>
    <row r="79" spans="1:67">
      <c r="V79" s="91"/>
      <c r="W79" s="85"/>
      <c r="AQ79" s="591" t="s">
        <v>217</v>
      </c>
      <c r="AR79" s="604">
        <v>3</v>
      </c>
      <c r="AS79" s="601">
        <v>2</v>
      </c>
      <c r="AT79" s="507">
        <f t="shared" si="33"/>
        <v>-0.33333333333333331</v>
      </c>
      <c r="AU79" s="579">
        <f t="shared" si="29"/>
        <v>6.6114052360015481E-8</v>
      </c>
      <c r="AW79" s="11"/>
      <c r="AX79" s="111">
        <v>0</v>
      </c>
      <c r="AY79" s="111">
        <v>0</v>
      </c>
      <c r="BC79" s="591" t="s">
        <v>156</v>
      </c>
      <c r="BD79" s="604">
        <v>5</v>
      </c>
      <c r="BE79" s="601">
        <v>5</v>
      </c>
      <c r="BF79" s="514">
        <f t="shared" si="34"/>
        <v>0</v>
      </c>
      <c r="BG79" s="579">
        <f t="shared" si="31"/>
        <v>1.3820308296250912E-7</v>
      </c>
      <c r="BI79" s="11"/>
      <c r="BJ79" s="111"/>
      <c r="BK79" s="111"/>
    </row>
    <row r="80" spans="1:67">
      <c r="E80" s="85"/>
      <c r="V80" s="91"/>
      <c r="W80" s="85"/>
      <c r="AQ80" s="591" t="s">
        <v>221</v>
      </c>
      <c r="AR80" s="604">
        <v>2</v>
      </c>
      <c r="AS80" s="601">
        <v>2</v>
      </c>
      <c r="AT80" s="507">
        <f t="shared" si="33"/>
        <v>0</v>
      </c>
      <c r="AU80" s="579">
        <f t="shared" si="29"/>
        <v>6.6114052360015481E-8</v>
      </c>
      <c r="AW80" s="11"/>
      <c r="AX80" s="111">
        <v>0</v>
      </c>
      <c r="AY80" s="111">
        <v>0</v>
      </c>
      <c r="BC80" s="591" t="s">
        <v>213</v>
      </c>
      <c r="BD80" s="604">
        <v>4</v>
      </c>
      <c r="BE80" s="601">
        <v>3</v>
      </c>
      <c r="BF80" s="514">
        <f t="shared" si="34"/>
        <v>-0.25</v>
      </c>
      <c r="BG80" s="579">
        <f t="shared" si="31"/>
        <v>8.292184977750548E-8</v>
      </c>
      <c r="BI80" s="11"/>
      <c r="BJ80" s="111"/>
      <c r="BK80" s="111"/>
    </row>
    <row r="81" spans="5:63">
      <c r="E81" s="85"/>
      <c r="V81" s="91"/>
      <c r="W81" s="85"/>
      <c r="AQ81" s="591" t="s">
        <v>223</v>
      </c>
      <c r="AR81" s="604">
        <v>2</v>
      </c>
      <c r="AS81" s="601">
        <v>1</v>
      </c>
      <c r="AT81" s="507">
        <f t="shared" si="33"/>
        <v>-0.5</v>
      </c>
      <c r="AU81" s="579">
        <f t="shared" si="29"/>
        <v>3.3057026180007741E-8</v>
      </c>
      <c r="AW81" s="11"/>
      <c r="AX81" s="111"/>
      <c r="AY81" s="111"/>
      <c r="BC81" s="591" t="s">
        <v>217</v>
      </c>
      <c r="BD81" s="604">
        <v>3</v>
      </c>
      <c r="BE81" s="601">
        <v>2</v>
      </c>
      <c r="BF81" s="514">
        <f t="shared" si="34"/>
        <v>-0.33333333333333331</v>
      </c>
      <c r="BG81" s="579">
        <f t="shared" si="31"/>
        <v>5.5281233185003651E-8</v>
      </c>
      <c r="BI81" s="11"/>
      <c r="BJ81" s="111"/>
      <c r="BK81" s="111"/>
    </row>
    <row r="82" spans="5:63">
      <c r="E82" s="85"/>
      <c r="V82" s="91"/>
      <c r="W82" s="85"/>
      <c r="AQ82" s="591" t="s">
        <v>230</v>
      </c>
      <c r="AR82" s="604">
        <v>1</v>
      </c>
      <c r="AS82" s="601">
        <v>1</v>
      </c>
      <c r="AT82" s="507">
        <f t="shared" si="33"/>
        <v>0</v>
      </c>
      <c r="AU82" s="579">
        <f t="shared" si="29"/>
        <v>3.3057026180007741E-8</v>
      </c>
      <c r="AW82" s="11"/>
      <c r="AX82" s="111"/>
      <c r="AY82" s="111"/>
      <c r="BC82" s="591" t="s">
        <v>221</v>
      </c>
      <c r="BD82" s="604">
        <v>2</v>
      </c>
      <c r="BE82" s="601">
        <v>2</v>
      </c>
      <c r="BF82" s="514">
        <f t="shared" si="34"/>
        <v>0</v>
      </c>
      <c r="BG82" s="579">
        <f t="shared" si="31"/>
        <v>5.5281233185003651E-8</v>
      </c>
      <c r="BI82" s="11"/>
      <c r="BJ82" s="111"/>
      <c r="BK82" s="111"/>
    </row>
    <row r="83" spans="5:63">
      <c r="E83" s="85"/>
      <c r="V83" s="91"/>
      <c r="W83" s="85"/>
      <c r="AQ83" s="591" t="s">
        <v>144</v>
      </c>
      <c r="AR83" s="604">
        <v>1</v>
      </c>
      <c r="AS83" s="601">
        <v>1</v>
      </c>
      <c r="AT83" s="507">
        <f t="shared" si="33"/>
        <v>0</v>
      </c>
      <c r="AU83" s="579">
        <f t="shared" si="29"/>
        <v>3.3057026180007741E-8</v>
      </c>
      <c r="AW83" s="11"/>
      <c r="AX83" s="111"/>
      <c r="AY83" s="111"/>
      <c r="BC83" s="591" t="s">
        <v>223</v>
      </c>
      <c r="BD83" s="604">
        <v>2</v>
      </c>
      <c r="BE83" s="601">
        <v>1</v>
      </c>
      <c r="BF83" s="514">
        <f t="shared" si="34"/>
        <v>-0.5</v>
      </c>
      <c r="BG83" s="579">
        <f t="shared" si="31"/>
        <v>2.7640616592501825E-8</v>
      </c>
      <c r="BI83" s="11"/>
      <c r="BJ83" s="111"/>
      <c r="BK83" s="111"/>
    </row>
    <row r="84" spans="5:63">
      <c r="E84" s="85"/>
      <c r="V84" s="91"/>
      <c r="W84" s="85"/>
      <c r="AQ84" s="591" t="s">
        <v>226</v>
      </c>
      <c r="AR84" s="604">
        <v>1</v>
      </c>
      <c r="AS84" s="601">
        <v>1</v>
      </c>
      <c r="AT84" s="507">
        <f t="shared" si="33"/>
        <v>0</v>
      </c>
      <c r="AU84" s="579">
        <f t="shared" si="29"/>
        <v>3.3057026180007741E-8</v>
      </c>
      <c r="AW84" s="11"/>
      <c r="AX84" s="111"/>
      <c r="AY84" s="111"/>
      <c r="BC84" s="591" t="s">
        <v>226</v>
      </c>
      <c r="BD84" s="604">
        <v>1</v>
      </c>
      <c r="BE84" s="601">
        <v>1</v>
      </c>
      <c r="BF84" s="514">
        <f t="shared" si="34"/>
        <v>0</v>
      </c>
      <c r="BG84" s="579">
        <f t="shared" si="31"/>
        <v>2.7640616592501825E-8</v>
      </c>
      <c r="BI84" s="11"/>
      <c r="BJ84" s="111"/>
      <c r="BK84" s="111"/>
    </row>
    <row r="85" spans="5:63">
      <c r="E85" s="85"/>
      <c r="V85" s="91"/>
      <c r="W85" s="85"/>
      <c r="AQ85" s="591" t="s">
        <v>215</v>
      </c>
      <c r="AR85" s="604">
        <v>14993</v>
      </c>
      <c r="AS85" s="601"/>
      <c r="AT85" s="507">
        <f t="shared" si="33"/>
        <v>-1</v>
      </c>
      <c r="AU85" s="579">
        <f t="shared" si="29"/>
        <v>0</v>
      </c>
      <c r="AW85" s="11"/>
      <c r="AX85" s="111"/>
      <c r="AY85" s="111"/>
      <c r="BC85" s="591" t="s">
        <v>230</v>
      </c>
      <c r="BD85" s="604">
        <v>1</v>
      </c>
      <c r="BE85" s="601">
        <v>1</v>
      </c>
      <c r="BF85" s="514">
        <f t="shared" si="34"/>
        <v>0</v>
      </c>
      <c r="BG85" s="579">
        <f t="shared" si="31"/>
        <v>2.7640616592501825E-8</v>
      </c>
      <c r="BI85" s="11"/>
      <c r="BJ85" s="111"/>
      <c r="BK85" s="111"/>
    </row>
    <row r="86" spans="5:63">
      <c r="E86" s="85"/>
      <c r="V86" s="91"/>
      <c r="W86" s="85"/>
      <c r="AQ86" s="591" t="s">
        <v>219</v>
      </c>
      <c r="AR86" s="604">
        <v>8</v>
      </c>
      <c r="AS86" s="601"/>
      <c r="AT86" s="507">
        <f t="shared" si="33"/>
        <v>-1</v>
      </c>
      <c r="AU86" s="579">
        <f t="shared" si="29"/>
        <v>0</v>
      </c>
      <c r="AW86" s="11"/>
      <c r="AX86" s="111"/>
      <c r="AY86" s="111"/>
      <c r="BC86" s="591" t="s">
        <v>215</v>
      </c>
      <c r="BD86" s="604">
        <v>14993</v>
      </c>
      <c r="BE86" s="601"/>
      <c r="BF86" s="514">
        <f t="shared" ref="BF86:BF88" si="35">(BE86-BD86)/BD86</f>
        <v>-1</v>
      </c>
      <c r="BG86" s="579">
        <f t="shared" ref="BG86:BG88" si="36">BE86/BE$8</f>
        <v>0</v>
      </c>
      <c r="BI86" s="11"/>
      <c r="BJ86" s="111"/>
      <c r="BK86" s="111"/>
    </row>
    <row r="87" spans="5:63">
      <c r="E87" s="85"/>
      <c r="V87" s="91"/>
      <c r="W87" s="85"/>
      <c r="AQ87" s="591" t="s">
        <v>234</v>
      </c>
      <c r="AR87" s="604">
        <v>1</v>
      </c>
      <c r="AS87" s="601"/>
      <c r="AT87" s="507">
        <f t="shared" si="33"/>
        <v>-1</v>
      </c>
      <c r="AU87" s="579">
        <f t="shared" si="29"/>
        <v>0</v>
      </c>
      <c r="AW87" s="11"/>
      <c r="AX87" s="111"/>
      <c r="AY87" s="111"/>
      <c r="BC87" s="591" t="s">
        <v>219</v>
      </c>
      <c r="BD87" s="604">
        <v>8</v>
      </c>
      <c r="BE87" s="601"/>
      <c r="BF87" s="514">
        <f t="shared" si="35"/>
        <v>-1</v>
      </c>
      <c r="BG87" s="579">
        <f t="shared" si="36"/>
        <v>0</v>
      </c>
      <c r="BI87" s="11"/>
      <c r="BJ87" s="111"/>
      <c r="BK87" s="111"/>
    </row>
    <row r="88" spans="5:63">
      <c r="E88" s="85"/>
      <c r="V88" s="91"/>
      <c r="W88" s="85"/>
      <c r="AQ88" s="591" t="s">
        <v>246</v>
      </c>
      <c r="AR88" s="604">
        <v>538</v>
      </c>
      <c r="AS88" s="601"/>
      <c r="AT88" s="507">
        <f t="shared" si="33"/>
        <v>-1</v>
      </c>
      <c r="AU88" s="579">
        <f t="shared" si="29"/>
        <v>0</v>
      </c>
      <c r="AW88" s="11"/>
      <c r="AX88" s="111"/>
      <c r="AY88" s="111"/>
      <c r="BC88" s="593" t="s">
        <v>234</v>
      </c>
      <c r="BD88" s="605">
        <v>1</v>
      </c>
      <c r="BE88" s="602"/>
      <c r="BF88" s="584">
        <f t="shared" si="35"/>
        <v>-1</v>
      </c>
      <c r="BG88" s="581">
        <f t="shared" si="36"/>
        <v>0</v>
      </c>
      <c r="BI88" s="11"/>
      <c r="BJ88" s="111"/>
      <c r="BK88" s="111"/>
    </row>
    <row r="89" spans="5:63">
      <c r="E89" s="85"/>
      <c r="V89" s="91"/>
      <c r="W89" s="85"/>
      <c r="AQ89" s="591" t="s">
        <v>247</v>
      </c>
      <c r="AR89" s="604">
        <v>500</v>
      </c>
      <c r="AS89" s="601"/>
      <c r="AT89" s="507">
        <f t="shared" si="33"/>
        <v>-1</v>
      </c>
      <c r="AU89" s="579">
        <f t="shared" si="29"/>
        <v>0</v>
      </c>
      <c r="AW89" s="11"/>
      <c r="AX89" s="111"/>
      <c r="AY89" s="111"/>
      <c r="BC89" s="588"/>
      <c r="BD89" s="589"/>
      <c r="BE89" s="589"/>
      <c r="BF89" s="514"/>
      <c r="BG89" s="513"/>
      <c r="BI89" s="11"/>
      <c r="BJ89" s="111"/>
      <c r="BK89" s="111"/>
    </row>
    <row r="90" spans="5:63">
      <c r="E90" s="85"/>
      <c r="V90" s="91"/>
      <c r="W90" s="85"/>
      <c r="AQ90" s="591" t="s">
        <v>248</v>
      </c>
      <c r="AR90" s="604">
        <v>105</v>
      </c>
      <c r="AS90" s="601">
        <v>0</v>
      </c>
      <c r="AT90" s="507">
        <f t="shared" si="33"/>
        <v>-1</v>
      </c>
      <c r="AU90" s="579">
        <f t="shared" si="29"/>
        <v>0</v>
      </c>
      <c r="AW90" s="11"/>
      <c r="AX90" s="111"/>
      <c r="AY90" s="111"/>
      <c r="BI90" s="11"/>
      <c r="BJ90" s="111"/>
      <c r="BK90" s="111"/>
    </row>
    <row r="91" spans="5:63">
      <c r="E91" s="85"/>
      <c r="V91" s="91"/>
      <c r="W91" s="85"/>
      <c r="AQ91" s="591" t="s">
        <v>249</v>
      </c>
      <c r="AR91" s="604">
        <v>11</v>
      </c>
      <c r="AS91" s="601"/>
      <c r="AT91" s="507">
        <f t="shared" si="33"/>
        <v>-1</v>
      </c>
      <c r="AU91" s="579">
        <f t="shared" si="29"/>
        <v>0</v>
      </c>
      <c r="AW91" s="11"/>
      <c r="AX91" s="111"/>
      <c r="AY91" s="111"/>
      <c r="BI91" s="11"/>
      <c r="BJ91" s="111"/>
      <c r="BK91" s="111"/>
    </row>
    <row r="92" spans="5:63">
      <c r="E92" s="85"/>
      <c r="V92" s="91"/>
      <c r="W92" s="85"/>
      <c r="AQ92" s="593" t="s">
        <v>250</v>
      </c>
      <c r="AR92" s="605">
        <v>1</v>
      </c>
      <c r="AS92" s="602"/>
      <c r="AT92" s="580">
        <f t="shared" si="33"/>
        <v>-1</v>
      </c>
      <c r="AU92" s="581">
        <f t="shared" si="29"/>
        <v>0</v>
      </c>
      <c r="AW92" s="11"/>
      <c r="AX92" s="111"/>
      <c r="AY92" s="111"/>
      <c r="BI92" s="11"/>
      <c r="BJ92" s="111"/>
      <c r="BK92" s="111"/>
    </row>
    <row r="93" spans="5:63">
      <c r="E93" s="85"/>
      <c r="V93" s="91"/>
      <c r="W93" s="85"/>
      <c r="AW93" s="11"/>
      <c r="AX93" s="111"/>
      <c r="AY93" s="111"/>
      <c r="BC93" s="743" t="s">
        <v>251</v>
      </c>
      <c r="BD93" s="743"/>
      <c r="BE93" s="743"/>
      <c r="BF93" s="743"/>
      <c r="BG93" s="743"/>
      <c r="BI93" s="11"/>
      <c r="BJ93" s="111"/>
      <c r="BK93" s="111"/>
    </row>
    <row r="94" spans="5:63">
      <c r="E94" s="85"/>
      <c r="V94" s="91"/>
      <c r="W94" s="85"/>
      <c r="AW94" s="11"/>
      <c r="AX94" s="111"/>
      <c r="AY94" s="111"/>
      <c r="BC94" s="743"/>
      <c r="BD94" s="743"/>
      <c r="BE94" s="743"/>
      <c r="BF94" s="743"/>
      <c r="BG94" s="743"/>
      <c r="BK94" s="111"/>
    </row>
    <row r="95" spans="5:63">
      <c r="E95" s="85"/>
      <c r="V95" s="91"/>
      <c r="W95" s="85"/>
      <c r="AQ95" s="743" t="s">
        <v>252</v>
      </c>
      <c r="AR95" s="743"/>
      <c r="AS95" s="743"/>
      <c r="AT95" s="743"/>
      <c r="AU95" s="743"/>
      <c r="AW95" s="11"/>
      <c r="AX95" s="111"/>
      <c r="AY95" s="111"/>
      <c r="BC95" s="743"/>
      <c r="BD95" s="743"/>
      <c r="BE95" s="743"/>
      <c r="BF95" s="743"/>
      <c r="BG95" s="743"/>
      <c r="BI95" s="11"/>
      <c r="BJ95" s="111"/>
      <c r="BK95" s="111"/>
    </row>
    <row r="96" spans="5:63" ht="17.45" customHeight="1">
      <c r="E96" s="85"/>
      <c r="V96" s="91"/>
      <c r="W96" s="85"/>
      <c r="AQ96" s="743"/>
      <c r="AR96" s="743"/>
      <c r="AS96" s="743"/>
      <c r="AT96" s="743"/>
      <c r="AU96" s="743"/>
      <c r="AW96" s="11"/>
      <c r="AX96" s="111">
        <v>0</v>
      </c>
      <c r="AY96" s="111"/>
      <c r="BC96" s="743"/>
      <c r="BD96" s="743"/>
      <c r="BE96" s="743"/>
      <c r="BF96" s="743"/>
      <c r="BG96" s="743"/>
      <c r="BI96" s="11"/>
      <c r="BJ96" s="111"/>
      <c r="BK96" s="111"/>
    </row>
    <row r="97" spans="5:63" ht="17.45" customHeight="1">
      <c r="E97" s="85"/>
      <c r="V97" s="91"/>
      <c r="W97" s="85"/>
      <c r="AQ97" s="743"/>
      <c r="AR97" s="743"/>
      <c r="AS97" s="743"/>
      <c r="AT97" s="743"/>
      <c r="AU97" s="743"/>
      <c r="AW97" s="11"/>
      <c r="AX97" s="111"/>
      <c r="AY97" s="111"/>
      <c r="BC97" s="743" t="s">
        <v>172</v>
      </c>
      <c r="BD97" s="743"/>
      <c r="BE97" s="743"/>
      <c r="BF97" s="743"/>
      <c r="BG97" s="743"/>
      <c r="BI97" s="11"/>
      <c r="BJ97" s="111"/>
      <c r="BK97" s="111"/>
    </row>
    <row r="98" spans="5:63" ht="17.45" customHeight="1">
      <c r="E98" s="85"/>
      <c r="V98" s="91"/>
      <c r="W98" s="85"/>
      <c r="AQ98" s="743"/>
      <c r="AR98" s="743"/>
      <c r="AS98" s="743"/>
      <c r="AT98" s="743"/>
      <c r="AU98" s="743"/>
      <c r="AW98" s="11"/>
      <c r="AX98" s="111"/>
      <c r="AY98" s="111"/>
      <c r="BC98" s="743"/>
      <c r="BD98" s="743"/>
      <c r="BE98" s="743"/>
      <c r="BF98" s="743"/>
      <c r="BG98" s="743"/>
      <c r="BI98" s="11"/>
      <c r="BJ98" s="111"/>
      <c r="BK98" s="111"/>
    </row>
    <row r="99" spans="5:63" ht="20.45" customHeight="1">
      <c r="E99" s="85"/>
      <c r="V99" s="91"/>
      <c r="W99" s="85"/>
      <c r="AR99" s="10"/>
      <c r="AS99" s="10"/>
      <c r="AT99" s="10"/>
      <c r="AU99" s="10"/>
      <c r="AW99" s="11"/>
      <c r="AX99" s="111"/>
      <c r="AY99" s="111"/>
      <c r="BC99" s="12" t="s">
        <v>181</v>
      </c>
      <c r="BI99" s="11"/>
      <c r="BJ99" s="111"/>
      <c r="BK99" s="111"/>
    </row>
    <row r="100" spans="5:63" ht="14.45" customHeight="1">
      <c r="E100" s="85"/>
      <c r="V100" s="91"/>
      <c r="W100" s="85"/>
      <c r="AQ100" s="743" t="s">
        <v>172</v>
      </c>
      <c r="AR100" s="743"/>
      <c r="AS100" s="743"/>
      <c r="AT100" s="743"/>
      <c r="AU100" s="743"/>
      <c r="AW100" s="11"/>
      <c r="AX100" s="111"/>
      <c r="AY100" s="111"/>
      <c r="BC100" s="12" t="s">
        <v>187</v>
      </c>
      <c r="BI100" s="11"/>
      <c r="BJ100" s="111"/>
      <c r="BK100" s="111"/>
    </row>
    <row r="101" spans="5:63">
      <c r="E101" s="85"/>
      <c r="V101" s="91"/>
      <c r="W101" s="85"/>
      <c r="AQ101" s="743"/>
      <c r="AR101" s="743"/>
      <c r="AS101" s="743"/>
      <c r="AT101" s="743"/>
      <c r="AU101" s="743"/>
      <c r="AW101" s="11"/>
      <c r="AX101" s="111"/>
      <c r="AY101" s="111"/>
      <c r="BD101" s="10"/>
      <c r="BE101" s="10"/>
      <c r="BF101" s="10"/>
      <c r="BG101" s="10"/>
      <c r="BI101" s="11"/>
      <c r="BJ101" s="111"/>
      <c r="BK101" s="111"/>
    </row>
    <row r="102" spans="5:63">
      <c r="E102" s="85"/>
      <c r="V102" s="91"/>
      <c r="W102" s="85"/>
      <c r="AQ102" s="12" t="s">
        <v>181</v>
      </c>
      <c r="AR102" s="10"/>
      <c r="AS102" s="10"/>
      <c r="AT102" s="10"/>
      <c r="AU102" s="10"/>
      <c r="AW102" s="11"/>
      <c r="AX102" s="111"/>
      <c r="AY102" s="111"/>
      <c r="BD102" s="10"/>
      <c r="BE102" s="10"/>
      <c r="BF102" s="10"/>
      <c r="BG102" s="10"/>
      <c r="BI102" s="11"/>
      <c r="BJ102" s="111"/>
      <c r="BK102" s="111"/>
    </row>
    <row r="103" spans="5:63">
      <c r="V103" s="91"/>
      <c r="W103" s="85"/>
      <c r="AQ103" s="12" t="s">
        <v>187</v>
      </c>
      <c r="AR103" s="10"/>
      <c r="AS103" s="10"/>
      <c r="AT103" s="10"/>
      <c r="AU103" s="10"/>
      <c r="AW103" s="11"/>
      <c r="AX103" s="111"/>
      <c r="AY103" s="111"/>
      <c r="BI103" s="11"/>
      <c r="BJ103" s="111"/>
      <c r="BK103" s="111"/>
    </row>
    <row r="104" spans="5:63">
      <c r="V104" s="91"/>
      <c r="W104" s="85"/>
      <c r="AQ104" s="11"/>
      <c r="AR104" s="111">
        <v>0</v>
      </c>
      <c r="AS104" s="111">
        <v>0</v>
      </c>
      <c r="AT104" s="91"/>
      <c r="AU104" s="85"/>
      <c r="AW104" s="11"/>
      <c r="AX104" s="111"/>
      <c r="AY104" s="111"/>
      <c r="BI104" s="11"/>
      <c r="BJ104" s="111"/>
      <c r="BK104" s="111"/>
    </row>
    <row r="105" spans="5:63">
      <c r="V105" s="91"/>
      <c r="W105" s="85"/>
      <c r="AW105" s="11"/>
      <c r="AX105" s="111"/>
      <c r="AY105" s="111"/>
      <c r="BI105" s="11"/>
      <c r="BJ105" s="111"/>
      <c r="BK105" s="111"/>
    </row>
    <row r="106" spans="5:63">
      <c r="V106" s="91"/>
      <c r="W106" s="85"/>
      <c r="BI106" s="11"/>
      <c r="BJ106" s="111"/>
      <c r="BK106" s="111"/>
    </row>
    <row r="107" spans="5:63">
      <c r="E107" s="85"/>
      <c r="V107" s="91"/>
      <c r="W107" s="85"/>
    </row>
    <row r="108" spans="5:63">
      <c r="E108" s="85"/>
      <c r="V108" s="91"/>
      <c r="W108" s="85"/>
    </row>
    <row r="109" spans="5:63">
      <c r="E109" s="85"/>
      <c r="V109" s="91"/>
      <c r="W109" s="85"/>
    </row>
    <row r="110" spans="5:63">
      <c r="E110" s="85"/>
      <c r="V110" s="91"/>
      <c r="W110" s="85"/>
    </row>
    <row r="111" spans="5:63">
      <c r="E111" s="85"/>
      <c r="V111" s="91"/>
      <c r="W111" s="85"/>
    </row>
    <row r="112" spans="5:63">
      <c r="E112" s="85"/>
      <c r="V112" s="91"/>
      <c r="W112" s="85"/>
    </row>
    <row r="113" spans="5:23">
      <c r="E113" s="85"/>
      <c r="V113" s="91"/>
      <c r="W113" s="85"/>
    </row>
    <row r="114" spans="5:23">
      <c r="E114" s="85"/>
      <c r="V114" s="91"/>
      <c r="W114" s="85"/>
    </row>
    <row r="115" spans="5:23">
      <c r="E115" s="85"/>
      <c r="V115" s="91"/>
      <c r="W115" s="85"/>
    </row>
    <row r="116" spans="5:23">
      <c r="E116" s="85"/>
      <c r="V116" s="91"/>
      <c r="W116" s="85"/>
    </row>
    <row r="117" spans="5:23">
      <c r="E117" s="85"/>
      <c r="V117" s="91"/>
      <c r="W117" s="85"/>
    </row>
    <row r="118" spans="5:23">
      <c r="E118" s="85"/>
      <c r="V118" s="91"/>
      <c r="W118" s="85"/>
    </row>
    <row r="119" spans="5:23">
      <c r="E119" s="85"/>
      <c r="V119" s="91"/>
      <c r="W119" s="85"/>
    </row>
    <row r="120" spans="5:23">
      <c r="E120" s="85"/>
      <c r="V120" s="91"/>
      <c r="W120" s="85"/>
    </row>
    <row r="121" spans="5:23">
      <c r="E121" s="85"/>
      <c r="V121" s="91"/>
      <c r="W121" s="85"/>
    </row>
    <row r="122" spans="5:23">
      <c r="E122" s="85"/>
      <c r="V122" s="91"/>
      <c r="W122" s="85"/>
    </row>
    <row r="123" spans="5:23">
      <c r="E123" s="85"/>
      <c r="V123" s="91"/>
      <c r="W123" s="85"/>
    </row>
    <row r="124" spans="5:23">
      <c r="E124" s="85"/>
      <c r="V124" s="91"/>
      <c r="W124" s="85"/>
    </row>
    <row r="125" spans="5:23">
      <c r="E125" s="85"/>
      <c r="V125" s="91"/>
      <c r="W125" s="85"/>
    </row>
    <row r="126" spans="5:23">
      <c r="E126" s="85"/>
      <c r="V126" s="91"/>
      <c r="W126" s="85"/>
    </row>
    <row r="127" spans="5:23">
      <c r="E127" s="85"/>
    </row>
    <row r="128" spans="5:23">
      <c r="E128" s="85"/>
    </row>
    <row r="129" spans="5:23">
      <c r="E129" s="85"/>
    </row>
    <row r="130" spans="5:23">
      <c r="E130" s="85"/>
    </row>
    <row r="131" spans="5:23">
      <c r="E131" s="85"/>
      <c r="V131" s="91"/>
      <c r="W131" s="85"/>
    </row>
    <row r="132" spans="5:23">
      <c r="E132" s="85"/>
      <c r="V132" s="91"/>
      <c r="W132" s="85"/>
    </row>
    <row r="133" spans="5:23">
      <c r="E133" s="85"/>
    </row>
    <row r="134" spans="5:23">
      <c r="E134" s="85"/>
    </row>
    <row r="135" spans="5:23">
      <c r="E135" s="85"/>
    </row>
    <row r="136" spans="5:23">
      <c r="E136" s="85"/>
    </row>
    <row r="137" spans="5:23">
      <c r="E137" s="85"/>
    </row>
    <row r="138" spans="5:23">
      <c r="E138" s="85"/>
    </row>
    <row r="139" spans="5:23">
      <c r="E139" s="85"/>
    </row>
    <row r="140" spans="5:23">
      <c r="E140" s="85"/>
    </row>
    <row r="141" spans="5:23">
      <c r="E141" s="85"/>
    </row>
    <row r="142" spans="5:23">
      <c r="E142" s="85"/>
    </row>
    <row r="143" spans="5:23">
      <c r="E143" s="85"/>
    </row>
    <row r="144" spans="5:23">
      <c r="E144" s="85"/>
    </row>
    <row r="145" spans="5:5">
      <c r="E145" s="85"/>
    </row>
    <row r="146" spans="5:5">
      <c r="E146" s="85"/>
    </row>
    <row r="147" spans="5:5">
      <c r="E147" s="85"/>
    </row>
    <row r="148" spans="5:5">
      <c r="E148" s="85"/>
    </row>
  </sheetData>
  <sortState xmlns:xlrd2="http://schemas.microsoft.com/office/spreadsheetml/2017/richdata2" ref="BO109:BQ231">
    <sortCondition descending="1" ref="BQ109:BQ231"/>
  </sortState>
  <mergeCells count="25">
    <mergeCell ref="AK60:AO61"/>
    <mergeCell ref="AW21:BA22"/>
    <mergeCell ref="S65:W66"/>
    <mergeCell ref="AK54:AO58"/>
    <mergeCell ref="AQ100:AU101"/>
    <mergeCell ref="AE40:AI40"/>
    <mergeCell ref="AE39:AI39"/>
    <mergeCell ref="S63:W64"/>
    <mergeCell ref="A50:E51"/>
    <mergeCell ref="G37:K38"/>
    <mergeCell ref="AE37:AI38"/>
    <mergeCell ref="Y46:AC47"/>
    <mergeCell ref="AE35:AI36"/>
    <mergeCell ref="Y39:AC44"/>
    <mergeCell ref="A46:E49"/>
    <mergeCell ref="M44:Q45"/>
    <mergeCell ref="G35:K36"/>
    <mergeCell ref="M46:Q47"/>
    <mergeCell ref="BO30:BS31"/>
    <mergeCell ref="BO28:BS29"/>
    <mergeCell ref="BC93:BG96"/>
    <mergeCell ref="AQ95:AU98"/>
    <mergeCell ref="BI52:BM54"/>
    <mergeCell ref="BI55:BM56"/>
    <mergeCell ref="BC97:BG98"/>
  </mergeCells>
  <hyperlinks>
    <hyperlink ref="AE39" r:id="rId1" display="Department of Managed Health Care, Enrollment Summary Reports, 2012 - 2014." xr:uid="{E72955E6-1CE1-4445-AC73-C365860374F9}"/>
    <hyperlink ref="AE40" r:id="rId2" display=" California Department of Insurance (CDI), Covered Lives Report." xr:uid="{C6630109-75AB-4FF9-B422-423C7BBB52B3}"/>
    <hyperlink ref="Y48" r:id="rId3" display="Department of Managed Health Care, Enrollment Summary Reports, 2012 - 2014." xr:uid="{521568A4-C5F8-4CB4-8D75-B87FFCB04629}"/>
    <hyperlink ref="Y49" r:id="rId4" display=" California Department of Insurance (CDI), Covered Lives Report." xr:uid="{454DBBA0-A3FA-4BDC-A77A-7444E393F662}"/>
    <hyperlink ref="AK62" r:id="rId5" display="Department of Managed Health Care, Enrollment Summary Reports, 2012 - 2014." xr:uid="{A1379D24-9EE2-483E-B8C9-077E7627F4FA}"/>
    <hyperlink ref="AK63" r:id="rId6" display=" California Department of Insurance (CDI), Covered Lives Report." xr:uid="{CED74C30-F0B3-45D6-A73F-8F9845285E09}"/>
    <hyperlink ref="AW23" r:id="rId7" display="Department of Managed Health Care, Enrollment Summary Reports, 2012 - 2014." xr:uid="{54F14B9D-E0DF-4DCC-848A-F7E99F38F6DB}"/>
    <hyperlink ref="AW24" r:id="rId8" display=" California Department of Insurance (CDI), Covered Lives Report." xr:uid="{B227C506-7633-4294-B7E2-BE53EEB4EF82}"/>
    <hyperlink ref="AQ102" r:id="rId9" display="Department of Managed Health Care, Enrollment Summary Reports, 2012 - 2014." xr:uid="{46AE1611-91A2-47AB-95C1-992DF5079393}"/>
    <hyperlink ref="AQ103" r:id="rId10" display=" California Department of Insurance (CDI), Covered Lives Report." xr:uid="{84A5D491-1867-4D33-965F-B32F893D56D7}"/>
    <hyperlink ref="BC99" r:id="rId11" display="Department of Managed Health Care, Enrollment Summary Reports, 2012 - 2014." xr:uid="{90564693-4B52-4B34-837F-1068632A6937}"/>
    <hyperlink ref="BC100" r:id="rId12" display=" California Department of Insurance (CDI), Covered Lives Report." xr:uid="{9F42DADE-D621-4C9E-A1B6-23F7E863C919}"/>
    <hyperlink ref="S67" r:id="rId13" display="Department of Managed Health Care, Enrollment Summary Reports, 2012 - 2014." xr:uid="{9475EDE8-A1E4-42F2-86F1-BEC29500E6A2}"/>
    <hyperlink ref="S68" r:id="rId14" display=" California Department of Insurance (CDI), Covered Lives Report." xr:uid="{AD75BCF1-B515-4E03-B68D-98CB6038C1F1}"/>
    <hyperlink ref="M48" r:id="rId15" display="Department of Managed Health Care, Enrollment Summary Reports, 2012 - 2014." xr:uid="{A5FDDAED-91E9-405E-9C77-01BB906F2F55}"/>
    <hyperlink ref="M49" r:id="rId16" display=" California Department of Insurance (CDI), Covered Lives Report." xr:uid="{91538849-9782-4464-BFC2-21E8BEA388B3}"/>
    <hyperlink ref="G39" r:id="rId17" display="Department of Managed Health Care, Enrollment Summary Reports, 2012 - 2014." xr:uid="{E424209B-8C49-470B-A220-3B1A956C61FA}"/>
    <hyperlink ref="G40" r:id="rId18" display=" California Department of Insurance (CDI), Covered Lives Report." xr:uid="{4FBC6293-7D56-40A7-992C-B129262BFD6C}"/>
    <hyperlink ref="A52" r:id="rId19" display="Department of Managed Health Care, Enrollment Summary Reports, 2012 - 2014." xr:uid="{58C9C32F-0237-40AB-ADB0-9AE683D9EE89}"/>
    <hyperlink ref="A53" r:id="rId20" display=" California Department of Insurance (CDI), Covered Lives Report." xr:uid="{3AB16985-C328-4EFD-ADA4-2B50A25E32E0}"/>
    <hyperlink ref="BI57" r:id="rId21" display="Department of Managed Health Care, Enrollment Summary Reports, 2012 - 2014." xr:uid="{0D4D9B74-B046-425B-8B35-A593E29DD693}"/>
    <hyperlink ref="BI58" r:id="rId22" display=" California Department of Insurance (CDI), Covered Lives Report." xr:uid="{3A450A5B-5316-4F2B-80BC-2F776FEC7A2A}"/>
    <hyperlink ref="BO32" r:id="rId23" display="Department of Managed Health Care, Enrollment Summary Reports, 2012 - 2014." xr:uid="{DDABB118-40F3-4A26-BCFC-EEB8B591A9FE}"/>
    <hyperlink ref="BO33" r:id="rId24" display=" California Department of Insurance (CDI), Covered Lives Report." xr:uid="{2FCF29DC-6976-4558-90AC-64FD97F80457}"/>
  </hyperlinks>
  <pageMargins left="0.7" right="0.7" top="0.75" bottom="0.75" header="0.3" footer="0.3"/>
  <pageSetup orientation="portrait" r:id="rId25"/>
  <headerFooter>
    <oddFooter>&amp;L&amp;8California Health Care Foundation&amp;R&amp;8California Health Insurance Enrollment Database, Dec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52862-D764-40BB-ADC3-24C79B228206}">
  <sheetPr>
    <tabColor theme="3" tint="0.59999389629810485"/>
    <pageSetUpPr fitToPage="1"/>
  </sheetPr>
  <dimension ref="A1:AC32"/>
  <sheetViews>
    <sheetView zoomScaleNormal="100" zoomScaleSheetLayoutView="90" workbookViewId="0"/>
  </sheetViews>
  <sheetFormatPr defaultColWidth="8.5703125" defaultRowHeight="15"/>
  <cols>
    <col min="1" max="1" width="2.42578125" customWidth="1"/>
    <col min="2" max="2" width="21" customWidth="1"/>
    <col min="3" max="4" width="10.5703125" customWidth="1"/>
    <col min="5" max="5" width="10.42578125" customWidth="1"/>
    <col min="6" max="7" width="9.5703125" customWidth="1"/>
    <col min="8" max="8" width="10.42578125" customWidth="1"/>
    <col min="9" max="9" width="10.28515625" customWidth="1"/>
    <col min="10" max="10" width="10.42578125" customWidth="1"/>
    <col min="11" max="11" width="10" customWidth="1"/>
    <col min="12" max="13" width="10.7109375" customWidth="1"/>
    <col min="14" max="15" width="5" customWidth="1"/>
    <col min="16" max="16" width="37.7109375" customWidth="1"/>
    <col min="17" max="17" width="10.5703125" customWidth="1"/>
    <col min="18" max="18" width="9.5703125" customWidth="1"/>
    <col min="19" max="19" width="11" customWidth="1"/>
    <col min="20" max="20" width="11.42578125" customWidth="1"/>
    <col min="21" max="24" width="9.42578125" customWidth="1"/>
    <col min="25" max="27" width="12.42578125" customWidth="1"/>
    <col min="28" max="30" width="9.42578125" customWidth="1"/>
    <col min="31" max="37" width="8.5703125" customWidth="1"/>
    <col min="38" max="39" width="30.5703125" customWidth="1"/>
    <col min="40" max="40" width="25.42578125" customWidth="1"/>
    <col min="41" max="42" width="27.42578125" customWidth="1"/>
    <col min="43" max="43" width="27" customWidth="1"/>
    <col min="44" max="44" width="24.5703125" customWidth="1"/>
    <col min="45" max="45" width="32.5703125" customWidth="1"/>
    <col min="46" max="46" width="22" customWidth="1"/>
    <col min="47" max="47" width="29.5703125" customWidth="1"/>
    <col min="48" max="48" width="24.42578125" customWidth="1"/>
    <col min="49" max="49" width="20.42578125" customWidth="1"/>
    <col min="50" max="50" width="21.5703125" customWidth="1"/>
    <col min="51" max="51" width="23.42578125" customWidth="1"/>
    <col min="52" max="52" width="21.5703125" customWidth="1"/>
    <col min="53" max="53" width="35.42578125" customWidth="1"/>
    <col min="54" max="54" width="30.5703125" bestFit="1" customWidth="1"/>
    <col min="55" max="59" width="30.5703125" customWidth="1"/>
    <col min="60" max="60" width="30.5703125" bestFit="1" customWidth="1"/>
    <col min="61" max="81" width="30.5703125" customWidth="1"/>
    <col min="82" max="82" width="25.42578125" customWidth="1"/>
    <col min="83" max="84" width="27.42578125" customWidth="1"/>
    <col min="85" max="85" width="27" customWidth="1"/>
    <col min="86" max="86" width="24.5703125" customWidth="1"/>
    <col min="87" max="87" width="32.5703125" customWidth="1"/>
    <col min="88" max="88" width="22" customWidth="1"/>
    <col min="89" max="89" width="29.5703125" customWidth="1"/>
    <col min="90" max="90" width="24.42578125" customWidth="1"/>
    <col min="91" max="91" width="20.42578125" customWidth="1"/>
    <col min="92" max="92" width="21.5703125" customWidth="1"/>
    <col min="93" max="93" width="23.42578125" customWidth="1"/>
    <col min="94" max="94" width="21.5703125" customWidth="1"/>
    <col min="95" max="95" width="35.42578125" customWidth="1"/>
    <col min="96" max="96" width="25.5703125" bestFit="1" customWidth="1"/>
    <col min="97" max="97" width="27.42578125" customWidth="1"/>
    <col min="98" max="99" width="27.42578125" bestFit="1" customWidth="1"/>
    <col min="100" max="100" width="25" bestFit="1" customWidth="1"/>
    <col min="101" max="101" width="32.5703125" bestFit="1" customWidth="1"/>
    <col min="102" max="102" width="22.42578125" customWidth="1"/>
    <col min="103" max="103" width="30.42578125" bestFit="1" customWidth="1"/>
    <col min="104" max="104" width="24.42578125" bestFit="1" customWidth="1"/>
    <col min="105" max="105" width="20.42578125" customWidth="1"/>
    <col min="106" max="106" width="21.5703125" bestFit="1" customWidth="1"/>
    <col min="107" max="107" width="23.42578125" bestFit="1" customWidth="1"/>
    <col min="108" max="108" width="22" bestFit="1" customWidth="1"/>
    <col min="109" max="109" width="35.5703125" bestFit="1" customWidth="1"/>
  </cols>
  <sheetData>
    <row r="1" spans="1:29" s="55" customFormat="1" ht="18.75">
      <c r="A1" s="6" t="s">
        <v>253</v>
      </c>
      <c r="Q1"/>
      <c r="R1"/>
      <c r="S1"/>
      <c r="T1"/>
      <c r="U1"/>
      <c r="V1"/>
      <c r="W1"/>
      <c r="X1"/>
      <c r="Y1"/>
      <c r="Z1"/>
      <c r="AA1"/>
      <c r="AB1"/>
      <c r="AC1"/>
    </row>
    <row r="2" spans="1:29">
      <c r="A2" t="s">
        <v>254</v>
      </c>
      <c r="H2" s="8"/>
    </row>
    <row r="4" spans="1:29" ht="15.75">
      <c r="B4" s="92"/>
    </row>
    <row r="5" spans="1:29">
      <c r="B5" s="48" t="s">
        <v>255</v>
      </c>
      <c r="C5" t="s">
        <v>256</v>
      </c>
    </row>
    <row r="6" spans="1:29">
      <c r="B6" s="48" t="s">
        <v>257</v>
      </c>
      <c r="C6" t="s">
        <v>256</v>
      </c>
    </row>
    <row r="7" spans="1:29">
      <c r="B7" s="48" t="s">
        <v>258</v>
      </c>
      <c r="C7" t="s">
        <v>256</v>
      </c>
    </row>
    <row r="9" spans="1:29">
      <c r="C9" s="48" t="s">
        <v>259</v>
      </c>
    </row>
    <row r="10" spans="1:29">
      <c r="B10" s="93" t="s">
        <v>260</v>
      </c>
      <c r="C10">
        <v>2013</v>
      </c>
      <c r="D10">
        <v>2014</v>
      </c>
      <c r="E10">
        <v>2015</v>
      </c>
      <c r="F10">
        <v>2016</v>
      </c>
      <c r="G10">
        <v>2017</v>
      </c>
      <c r="H10">
        <v>2018</v>
      </c>
      <c r="I10">
        <v>2019</v>
      </c>
      <c r="J10">
        <v>2020</v>
      </c>
      <c r="K10">
        <v>2021</v>
      </c>
      <c r="L10">
        <v>2022</v>
      </c>
      <c r="M10">
        <v>2023</v>
      </c>
    </row>
    <row r="11" spans="1:29">
      <c r="B11" s="11" t="s">
        <v>261</v>
      </c>
      <c r="C11" s="111">
        <v>1489453</v>
      </c>
      <c r="D11" s="111">
        <v>2182934</v>
      </c>
      <c r="E11" s="111">
        <v>2347516</v>
      </c>
      <c r="F11" s="111">
        <v>2307554</v>
      </c>
      <c r="G11" s="111">
        <v>2220031</v>
      </c>
      <c r="H11" s="111">
        <v>2118758</v>
      </c>
      <c r="I11" s="111">
        <v>2003349</v>
      </c>
      <c r="J11" s="111">
        <v>2198080</v>
      </c>
      <c r="K11" s="111">
        <v>2344693</v>
      </c>
      <c r="L11" s="111">
        <v>2225294</v>
      </c>
      <c r="M11" s="111">
        <v>2176383</v>
      </c>
    </row>
    <row r="12" spans="1:29">
      <c r="B12" s="11" t="s">
        <v>262</v>
      </c>
      <c r="C12" s="111">
        <v>2370359</v>
      </c>
      <c r="D12" s="111">
        <v>2112655</v>
      </c>
      <c r="E12" s="111">
        <v>2089192</v>
      </c>
      <c r="F12" s="111">
        <v>2246904</v>
      </c>
      <c r="G12" s="111">
        <v>2288318</v>
      </c>
      <c r="H12" s="111">
        <v>2321850</v>
      </c>
      <c r="I12" s="111">
        <v>2337907</v>
      </c>
      <c r="J12" s="111">
        <v>2279225</v>
      </c>
      <c r="K12" s="111">
        <v>2306107</v>
      </c>
      <c r="L12" s="111">
        <v>2323436</v>
      </c>
      <c r="M12" s="111">
        <v>2297980</v>
      </c>
    </row>
    <row r="13" spans="1:29">
      <c r="B13" s="11" t="s">
        <v>263</v>
      </c>
      <c r="C13" s="111">
        <v>10041242</v>
      </c>
      <c r="D13" s="111">
        <v>9714312</v>
      </c>
      <c r="E13" s="111">
        <v>9676953</v>
      </c>
      <c r="F13" s="111">
        <v>9583772</v>
      </c>
      <c r="G13" s="111">
        <v>9636874</v>
      </c>
      <c r="H13" s="111">
        <v>9953155</v>
      </c>
      <c r="I13" s="111">
        <v>10075716</v>
      </c>
      <c r="J13" s="111">
        <v>9932326</v>
      </c>
      <c r="K13" s="111">
        <v>9472918</v>
      </c>
      <c r="L13" s="111">
        <v>9515720</v>
      </c>
      <c r="M13" s="111">
        <v>9395432</v>
      </c>
    </row>
    <row r="14" spans="1:29">
      <c r="B14" s="571" t="s">
        <v>264</v>
      </c>
      <c r="C14" s="572">
        <v>13901054</v>
      </c>
      <c r="D14" s="572">
        <v>14009901</v>
      </c>
      <c r="E14" s="572">
        <v>14113661</v>
      </c>
      <c r="F14" s="572">
        <v>14138230</v>
      </c>
      <c r="G14" s="572">
        <v>14145223</v>
      </c>
      <c r="H14" s="572">
        <v>14393763</v>
      </c>
      <c r="I14" s="572">
        <v>14416972</v>
      </c>
      <c r="J14" s="572">
        <v>14409631</v>
      </c>
      <c r="K14" s="572">
        <v>14123718</v>
      </c>
      <c r="L14" s="572">
        <v>14064450</v>
      </c>
      <c r="M14" s="572">
        <v>13869795</v>
      </c>
    </row>
    <row r="15" spans="1:29">
      <c r="B15" s="11" t="s">
        <v>265</v>
      </c>
      <c r="C15" s="111">
        <v>2080106</v>
      </c>
      <c r="D15" s="111">
        <v>2212972</v>
      </c>
      <c r="E15" s="111">
        <v>2268612</v>
      </c>
      <c r="F15" s="111">
        <v>2354917</v>
      </c>
      <c r="G15" s="111">
        <v>2463319</v>
      </c>
      <c r="H15" s="111">
        <v>2538650</v>
      </c>
      <c r="I15" s="111">
        <v>2688030</v>
      </c>
      <c r="J15" s="111">
        <v>2856478</v>
      </c>
      <c r="K15" s="111">
        <v>2915461</v>
      </c>
      <c r="L15" s="111">
        <v>3060536</v>
      </c>
      <c r="M15" s="111">
        <v>3212968</v>
      </c>
    </row>
    <row r="16" spans="1:29">
      <c r="B16" s="11" t="s">
        <v>266</v>
      </c>
      <c r="C16" s="111">
        <v>6801151</v>
      </c>
      <c r="D16" s="111">
        <v>9687355</v>
      </c>
      <c r="E16" s="111">
        <v>10332119</v>
      </c>
      <c r="F16" s="111">
        <v>10489348</v>
      </c>
      <c r="G16" s="111">
        <v>10726016</v>
      </c>
      <c r="H16" s="111">
        <v>10352884</v>
      </c>
      <c r="I16" s="111">
        <v>10050835</v>
      </c>
      <c r="J16" s="111">
        <v>10978183</v>
      </c>
      <c r="K16" s="111">
        <v>11772967</v>
      </c>
      <c r="L16" s="111">
        <v>13028690</v>
      </c>
      <c r="M16" s="111">
        <v>13167992</v>
      </c>
    </row>
    <row r="17" spans="2:13">
      <c r="B17" s="33" t="s">
        <v>267</v>
      </c>
      <c r="C17" s="111">
        <v>8881257</v>
      </c>
      <c r="D17" s="111">
        <v>11900327</v>
      </c>
      <c r="E17" s="111">
        <v>12600731</v>
      </c>
      <c r="F17" s="111">
        <v>12844265</v>
      </c>
      <c r="G17" s="111">
        <v>13189335</v>
      </c>
      <c r="H17" s="111">
        <v>12891534</v>
      </c>
      <c r="I17" s="111">
        <v>12738865</v>
      </c>
      <c r="J17" s="111">
        <v>13834661</v>
      </c>
      <c r="K17" s="111">
        <v>14688428</v>
      </c>
      <c r="L17" s="111">
        <v>16089226</v>
      </c>
      <c r="M17" s="111">
        <v>16380960</v>
      </c>
    </row>
    <row r="18" spans="2:13">
      <c r="B18" s="139" t="s">
        <v>268</v>
      </c>
      <c r="C18" s="138">
        <v>22782311</v>
      </c>
      <c r="D18" s="138">
        <v>25910228</v>
      </c>
      <c r="E18" s="138">
        <v>26714392</v>
      </c>
      <c r="F18" s="138">
        <v>26982495</v>
      </c>
      <c r="G18" s="138">
        <v>27334558</v>
      </c>
      <c r="H18" s="138">
        <v>27285297</v>
      </c>
      <c r="I18" s="138">
        <v>27155837</v>
      </c>
      <c r="J18" s="138">
        <v>28244292</v>
      </c>
      <c r="K18" s="138">
        <v>28812146</v>
      </c>
      <c r="L18" s="138">
        <v>30153676</v>
      </c>
      <c r="M18" s="138">
        <v>30250755</v>
      </c>
    </row>
    <row r="19" spans="2:13">
      <c r="B19" s="11" t="s">
        <v>269</v>
      </c>
      <c r="C19" s="111">
        <v>926410</v>
      </c>
      <c r="D19" s="111">
        <v>889990</v>
      </c>
      <c r="E19" s="111">
        <v>796540</v>
      </c>
      <c r="F19" s="111">
        <v>951631</v>
      </c>
      <c r="G19" s="111">
        <v>896403</v>
      </c>
      <c r="H19" s="111">
        <v>821289</v>
      </c>
      <c r="I19" s="111">
        <v>226920</v>
      </c>
      <c r="J19" s="111">
        <v>139392</v>
      </c>
      <c r="K19" s="111">
        <v>76164</v>
      </c>
      <c r="L19" s="111">
        <v>99352</v>
      </c>
      <c r="M19" s="111">
        <v>83931</v>
      </c>
    </row>
    <row r="20" spans="2:13">
      <c r="B20" s="11" t="s">
        <v>270</v>
      </c>
      <c r="C20" s="111">
        <v>100618</v>
      </c>
      <c r="D20" s="111">
        <v>13253</v>
      </c>
      <c r="E20" s="111">
        <v>706</v>
      </c>
      <c r="F20" s="111">
        <v>638</v>
      </c>
      <c r="G20" s="111">
        <v>1190</v>
      </c>
      <c r="H20" s="111">
        <v>2899</v>
      </c>
      <c r="I20" s="111">
        <v>664</v>
      </c>
      <c r="J20" s="111">
        <v>1302</v>
      </c>
      <c r="K20" s="111">
        <v>951</v>
      </c>
      <c r="L20" s="111">
        <v>769</v>
      </c>
      <c r="M20" s="111">
        <v>813</v>
      </c>
    </row>
    <row r="21" spans="2:13">
      <c r="B21" s="11" t="s">
        <v>271</v>
      </c>
      <c r="C21" s="111">
        <v>306330</v>
      </c>
      <c r="D21" s="111">
        <v>552431</v>
      </c>
      <c r="E21" s="111">
        <v>475570</v>
      </c>
      <c r="F21" s="111">
        <v>820623</v>
      </c>
      <c r="G21" s="111">
        <v>750004</v>
      </c>
      <c r="H21" s="111">
        <v>1152900</v>
      </c>
      <c r="I21" s="111">
        <v>1286896</v>
      </c>
      <c r="J21" s="111">
        <v>1332306</v>
      </c>
      <c r="K21" s="111">
        <v>1954728</v>
      </c>
      <c r="L21" s="111">
        <v>2282798</v>
      </c>
      <c r="M21" s="111">
        <v>2469312</v>
      </c>
    </row>
    <row r="22" spans="2:13">
      <c r="B22" s="11" t="s">
        <v>272</v>
      </c>
      <c r="C22" s="111">
        <v>1249739</v>
      </c>
      <c r="D22" s="111">
        <v>2537164</v>
      </c>
      <c r="E22" s="111">
        <v>3493016</v>
      </c>
      <c r="F22" s="111">
        <v>3608183</v>
      </c>
      <c r="G22" s="111">
        <v>3845343</v>
      </c>
      <c r="H22" s="111">
        <v>3978246</v>
      </c>
      <c r="I22" s="111">
        <v>3986480</v>
      </c>
      <c r="J22" s="111">
        <v>4235527</v>
      </c>
      <c r="K22" s="111">
        <v>4419854</v>
      </c>
      <c r="L22" s="111">
        <v>4711220</v>
      </c>
      <c r="M22" s="111">
        <v>4917958</v>
      </c>
    </row>
    <row r="23" spans="2:13">
      <c r="B23" s="33" t="s">
        <v>273</v>
      </c>
      <c r="C23" s="112">
        <v>2583097</v>
      </c>
      <c r="D23" s="112">
        <v>3992838</v>
      </c>
      <c r="E23" s="112">
        <v>4765832</v>
      </c>
      <c r="F23" s="112">
        <v>5381075</v>
      </c>
      <c r="G23" s="112">
        <v>5492940</v>
      </c>
      <c r="H23" s="112">
        <v>5955334</v>
      </c>
      <c r="I23" s="112">
        <v>5500960</v>
      </c>
      <c r="J23" s="112">
        <v>5708527</v>
      </c>
      <c r="K23" s="112">
        <v>6451697</v>
      </c>
      <c r="L23" s="112">
        <v>7094139</v>
      </c>
      <c r="M23" s="112">
        <v>7472014</v>
      </c>
    </row>
    <row r="24" spans="2:13">
      <c r="B24" s="39" t="s">
        <v>274</v>
      </c>
      <c r="C24" s="113">
        <v>25365408</v>
      </c>
      <c r="D24" s="113">
        <v>29903066</v>
      </c>
      <c r="E24" s="113">
        <v>31480224</v>
      </c>
      <c r="F24" s="113">
        <v>32363570</v>
      </c>
      <c r="G24" s="113">
        <v>32827498</v>
      </c>
      <c r="H24" s="113">
        <v>33240631</v>
      </c>
      <c r="I24" s="113">
        <v>32656797</v>
      </c>
      <c r="J24" s="113">
        <v>33952819</v>
      </c>
      <c r="K24" s="113">
        <v>35263843</v>
      </c>
      <c r="L24" s="113">
        <v>37247815</v>
      </c>
      <c r="M24" s="113">
        <v>37722769</v>
      </c>
    </row>
    <row r="25" spans="2:13">
      <c r="B25" s="11" t="s">
        <v>275</v>
      </c>
      <c r="C25" s="111">
        <v>5504792</v>
      </c>
      <c r="D25" s="111">
        <v>6386310</v>
      </c>
      <c r="E25" s="111">
        <v>6615664</v>
      </c>
      <c r="F25" s="111">
        <v>5655289</v>
      </c>
      <c r="G25" s="111">
        <v>5717576</v>
      </c>
      <c r="H25" s="111">
        <v>5497758</v>
      </c>
      <c r="I25" s="111">
        <v>5590643</v>
      </c>
      <c r="J25" s="111">
        <v>5579409</v>
      </c>
      <c r="K25" s="111">
        <v>5485196</v>
      </c>
      <c r="L25" s="111">
        <v>5758159</v>
      </c>
      <c r="M25" s="111">
        <v>5927888</v>
      </c>
    </row>
    <row r="26" spans="2:13">
      <c r="B26" s="141" t="s">
        <v>56</v>
      </c>
      <c r="C26" s="140">
        <v>28287103</v>
      </c>
      <c r="D26" s="140">
        <v>32296538</v>
      </c>
      <c r="E26" s="140">
        <v>33330056</v>
      </c>
      <c r="F26" s="140">
        <v>32637784</v>
      </c>
      <c r="G26" s="140">
        <v>33052134</v>
      </c>
      <c r="H26" s="140">
        <v>32783055</v>
      </c>
      <c r="I26" s="140">
        <v>32746480</v>
      </c>
      <c r="J26" s="140">
        <v>33823701</v>
      </c>
      <c r="K26" s="140">
        <v>34297342</v>
      </c>
      <c r="L26" s="140">
        <v>35911835</v>
      </c>
      <c r="M26" s="140">
        <v>36178643</v>
      </c>
    </row>
    <row r="28" spans="2:13">
      <c r="B28" s="207" t="s">
        <v>276</v>
      </c>
    </row>
    <row r="29" spans="2:13">
      <c r="B29" s="17"/>
    </row>
    <row r="30" spans="2:13">
      <c r="B30" s="10" t="s">
        <v>277</v>
      </c>
    </row>
    <row r="31" spans="2:13">
      <c r="B31" s="12" t="s">
        <v>113</v>
      </c>
    </row>
    <row r="32" spans="2:13">
      <c r="B32" s="12" t="s">
        <v>62</v>
      </c>
    </row>
  </sheetData>
  <hyperlinks>
    <hyperlink ref="B31" r:id="rId2" display="Department of Managed Health Care, Enrollment Summary Reports, 2012 - 2014." xr:uid="{3D7B5887-6995-4CE9-8971-54AA583AC244}"/>
    <hyperlink ref="B32" r:id="rId3" display=" California Department of Insurance (CDI), Covered Lives Report." xr:uid="{4AD0F38C-A9F3-4B43-8155-3CD5DDF75B99}"/>
  </hyperlinks>
  <pageMargins left="0.25" right="0.25" top="0.75" bottom="0.75" header="0.3" footer="0.3"/>
  <pageSetup scale="98" orientation="landscape" r:id="rId4"/>
  <headerFooter>
    <oddFooter>&amp;L&amp;8California Health Care Foundation 
&amp;R&amp;8  California Health Insurance Enrollment Database, Dec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E549F-F2CC-4CD1-B144-F7258991D616}">
  <sheetPr codeName="Sheet6">
    <tabColor theme="3" tint="0.59999389629810485"/>
  </sheetPr>
  <dimension ref="A1:AI35"/>
  <sheetViews>
    <sheetView zoomScaleNormal="100" zoomScaleSheetLayoutView="90" workbookViewId="0">
      <selection activeCell="P37" sqref="P37"/>
    </sheetView>
  </sheetViews>
  <sheetFormatPr defaultColWidth="8.5703125" defaultRowHeight="15"/>
  <cols>
    <col min="1" max="1" width="2.42578125" customWidth="1"/>
    <col min="2" max="2" width="21" customWidth="1"/>
    <col min="3" max="4" width="10.5703125" customWidth="1"/>
    <col min="5" max="5" width="10.42578125" customWidth="1"/>
    <col min="6" max="7" width="9.5703125" customWidth="1"/>
    <col min="8" max="8" width="10.42578125" customWidth="1"/>
    <col min="9" max="9" width="9.42578125" customWidth="1"/>
    <col min="10" max="10" width="10.42578125" customWidth="1"/>
    <col min="11" max="11" width="10" customWidth="1"/>
    <col min="12" max="12" width="9.42578125" customWidth="1"/>
    <col min="13" max="13" width="9.5703125" customWidth="1"/>
    <col min="14" max="14" width="10.42578125" customWidth="1"/>
    <col min="15" max="15" width="9.42578125" customWidth="1"/>
    <col min="16" max="16" width="9.5703125" customWidth="1"/>
    <col min="17" max="17" width="10.5703125" customWidth="1"/>
    <col min="18" max="18" width="9.5703125" customWidth="1"/>
    <col min="19" max="19" width="11" customWidth="1"/>
    <col min="20" max="20" width="11.42578125" customWidth="1"/>
    <col min="21" max="24" width="9.42578125" customWidth="1"/>
    <col min="25" max="27" width="12.42578125" customWidth="1"/>
    <col min="28" max="30" width="9.42578125" customWidth="1"/>
    <col min="31" max="37" width="8.5703125" customWidth="1"/>
    <col min="38" max="39" width="30.5703125" customWidth="1"/>
    <col min="40" max="40" width="25.42578125" customWidth="1"/>
    <col min="41" max="42" width="27.42578125" customWidth="1"/>
    <col min="43" max="43" width="27" customWidth="1"/>
    <col min="44" max="44" width="24.5703125" customWidth="1"/>
    <col min="45" max="45" width="32.5703125" customWidth="1"/>
    <col min="46" max="46" width="22" customWidth="1"/>
    <col min="47" max="47" width="29.5703125" customWidth="1"/>
    <col min="48" max="48" width="24.42578125" customWidth="1"/>
    <col min="49" max="49" width="20.42578125" customWidth="1"/>
    <col min="50" max="50" width="21.5703125" customWidth="1"/>
    <col min="51" max="51" width="23.42578125" customWidth="1"/>
    <col min="52" max="52" width="21.5703125" customWidth="1"/>
    <col min="53" max="53" width="35.42578125" customWidth="1"/>
    <col min="54" max="54" width="30.5703125" bestFit="1" customWidth="1"/>
    <col min="55" max="59" width="30.5703125" customWidth="1"/>
    <col min="60" max="60" width="30.5703125" bestFit="1" customWidth="1"/>
    <col min="61" max="81" width="30.5703125" customWidth="1"/>
    <col min="82" max="82" width="25.42578125" customWidth="1"/>
    <col min="83" max="84" width="27.42578125" customWidth="1"/>
    <col min="85" max="85" width="27" customWidth="1"/>
    <col min="86" max="86" width="24.5703125" customWidth="1"/>
    <col min="87" max="87" width="32.5703125" customWidth="1"/>
    <col min="88" max="88" width="22" customWidth="1"/>
    <col min="89" max="89" width="29.5703125" customWidth="1"/>
    <col min="90" max="90" width="24.42578125" customWidth="1"/>
    <col min="91" max="91" width="20.42578125" customWidth="1"/>
    <col min="92" max="92" width="21.5703125" customWidth="1"/>
    <col min="93" max="93" width="23.42578125" customWidth="1"/>
    <col min="94" max="94" width="21.5703125" customWidth="1"/>
    <col min="95" max="95" width="35.42578125" customWidth="1"/>
    <col min="96" max="96" width="25.5703125" bestFit="1" customWidth="1"/>
    <col min="97" max="97" width="27.42578125" customWidth="1"/>
    <col min="98" max="99" width="27.42578125" bestFit="1" customWidth="1"/>
    <col min="100" max="100" width="25" bestFit="1" customWidth="1"/>
    <col min="101" max="101" width="32.5703125" bestFit="1" customWidth="1"/>
    <col min="102" max="102" width="22.42578125" customWidth="1"/>
    <col min="103" max="103" width="30.42578125" bestFit="1" customWidth="1"/>
    <col min="104" max="104" width="24.42578125" bestFit="1" customWidth="1"/>
    <col min="105" max="105" width="20.42578125" customWidth="1"/>
    <col min="106" max="106" width="21.5703125" bestFit="1" customWidth="1"/>
    <col min="107" max="107" width="23.42578125" bestFit="1" customWidth="1"/>
    <col min="108" max="108" width="22" bestFit="1" customWidth="1"/>
    <col min="109" max="109" width="35.5703125" bestFit="1" customWidth="1"/>
  </cols>
  <sheetData>
    <row r="1" spans="1:35" s="55" customFormat="1" ht="18.75">
      <c r="A1" s="6" t="s">
        <v>253</v>
      </c>
    </row>
    <row r="2" spans="1:35">
      <c r="A2" t="s">
        <v>254</v>
      </c>
      <c r="H2" s="8"/>
    </row>
    <row r="3" spans="1:35" ht="15.75">
      <c r="B3" s="92"/>
    </row>
    <row r="5" spans="1:35">
      <c r="B5" s="48" t="s">
        <v>255</v>
      </c>
      <c r="C5" t="s">
        <v>256</v>
      </c>
    </row>
    <row r="6" spans="1:35">
      <c r="B6" s="48" t="s">
        <v>257</v>
      </c>
      <c r="C6" t="s">
        <v>256</v>
      </c>
    </row>
    <row r="8" spans="1:35">
      <c r="C8" s="48" t="s">
        <v>259</v>
      </c>
    </row>
    <row r="9" spans="1:35">
      <c r="C9">
        <v>2023</v>
      </c>
      <c r="E9" t="s">
        <v>278</v>
      </c>
      <c r="F9">
        <v>2022</v>
      </c>
      <c r="H9" t="s">
        <v>279</v>
      </c>
      <c r="I9">
        <v>2021</v>
      </c>
      <c r="K9" t="s">
        <v>280</v>
      </c>
      <c r="L9">
        <v>2020</v>
      </c>
      <c r="N9" t="s">
        <v>281</v>
      </c>
      <c r="O9">
        <v>2019</v>
      </c>
      <c r="Q9" t="s">
        <v>282</v>
      </c>
      <c r="R9">
        <v>2018</v>
      </c>
      <c r="T9" s="54" t="s">
        <v>283</v>
      </c>
      <c r="U9">
        <v>2017</v>
      </c>
      <c r="W9" s="54" t="s">
        <v>284</v>
      </c>
      <c r="X9">
        <v>2016</v>
      </c>
      <c r="Z9" s="54" t="s">
        <v>285</v>
      </c>
      <c r="AA9">
        <v>2015</v>
      </c>
      <c r="AC9" s="54" t="s">
        <v>286</v>
      </c>
      <c r="AD9">
        <v>2014</v>
      </c>
      <c r="AF9" s="54" t="s">
        <v>287</v>
      </c>
      <c r="AG9">
        <v>2013</v>
      </c>
      <c r="AI9" s="54" t="s">
        <v>288</v>
      </c>
    </row>
    <row r="10" spans="1:35">
      <c r="B10" s="93" t="s">
        <v>260</v>
      </c>
      <c r="C10" t="s">
        <v>76</v>
      </c>
      <c r="D10" t="s">
        <v>77</v>
      </c>
      <c r="F10" t="s">
        <v>76</v>
      </c>
      <c r="G10" t="s">
        <v>77</v>
      </c>
      <c r="I10" t="s">
        <v>76</v>
      </c>
      <c r="J10" t="s">
        <v>77</v>
      </c>
      <c r="L10" t="s">
        <v>76</v>
      </c>
      <c r="M10" t="s">
        <v>77</v>
      </c>
      <c r="O10" t="s">
        <v>76</v>
      </c>
      <c r="P10" t="s">
        <v>77</v>
      </c>
      <c r="R10" s="54" t="s">
        <v>76</v>
      </c>
      <c r="S10" s="54" t="s">
        <v>77</v>
      </c>
      <c r="T10" s="54"/>
      <c r="U10" s="54" t="s">
        <v>76</v>
      </c>
      <c r="V10" s="54" t="s">
        <v>77</v>
      </c>
      <c r="W10" s="54"/>
      <c r="X10" s="54" t="s">
        <v>76</v>
      </c>
      <c r="Y10" s="54" t="s">
        <v>77</v>
      </c>
      <c r="Z10" s="54"/>
      <c r="AA10" s="54" t="s">
        <v>76</v>
      </c>
      <c r="AB10" s="54" t="s">
        <v>77</v>
      </c>
      <c r="AC10" s="54"/>
      <c r="AD10" s="54" t="s">
        <v>76</v>
      </c>
      <c r="AE10" s="54" t="s">
        <v>77</v>
      </c>
      <c r="AF10" s="54"/>
      <c r="AG10" s="54" t="s">
        <v>76</v>
      </c>
      <c r="AH10" s="54" t="s">
        <v>77</v>
      </c>
      <c r="AI10" s="54"/>
    </row>
    <row r="11" spans="1:35">
      <c r="B11" s="11" t="s">
        <v>261</v>
      </c>
      <c r="C11" s="111">
        <v>31457</v>
      </c>
      <c r="D11" s="111">
        <v>2144926</v>
      </c>
      <c r="E11" s="111">
        <v>2176383</v>
      </c>
      <c r="F11" s="111">
        <v>101242</v>
      </c>
      <c r="G11" s="111">
        <v>2124052</v>
      </c>
      <c r="H11" s="111">
        <v>2225294</v>
      </c>
      <c r="I11" s="111">
        <v>117030</v>
      </c>
      <c r="J11" s="111">
        <v>2227663</v>
      </c>
      <c r="K11" s="111">
        <v>2344693</v>
      </c>
      <c r="L11" s="111">
        <v>136536</v>
      </c>
      <c r="M11" s="111">
        <v>2061544</v>
      </c>
      <c r="N11" s="111">
        <v>2198080</v>
      </c>
      <c r="O11" s="111">
        <v>156560</v>
      </c>
      <c r="P11" s="111">
        <v>1846789</v>
      </c>
      <c r="Q11" s="111">
        <v>2003349</v>
      </c>
      <c r="R11" s="111">
        <v>176698</v>
      </c>
      <c r="S11" s="111">
        <v>1942060</v>
      </c>
      <c r="T11" s="111">
        <v>2118758</v>
      </c>
      <c r="U11" s="111">
        <v>165907</v>
      </c>
      <c r="V11" s="111">
        <v>2054124</v>
      </c>
      <c r="W11" s="111">
        <v>2220031</v>
      </c>
      <c r="X11" s="111">
        <v>197113</v>
      </c>
      <c r="Y11" s="111">
        <v>2110441</v>
      </c>
      <c r="Z11" s="111">
        <v>2307554</v>
      </c>
      <c r="AA11" s="111">
        <v>320134</v>
      </c>
      <c r="AB11" s="111">
        <v>2027382</v>
      </c>
      <c r="AC11" s="111">
        <v>2347516</v>
      </c>
      <c r="AD11" s="111">
        <v>394292</v>
      </c>
      <c r="AE11" s="111">
        <v>1788642</v>
      </c>
      <c r="AF11" s="111">
        <v>2182934</v>
      </c>
      <c r="AG11" s="111">
        <v>1040569</v>
      </c>
      <c r="AH11" s="111">
        <v>448884</v>
      </c>
      <c r="AI11" s="111">
        <v>1489453</v>
      </c>
    </row>
    <row r="12" spans="1:35">
      <c r="B12" s="11" t="s">
        <v>262</v>
      </c>
      <c r="C12" s="111">
        <v>99274</v>
      </c>
      <c r="D12" s="111">
        <v>2198706</v>
      </c>
      <c r="E12" s="111">
        <v>2297980</v>
      </c>
      <c r="F12" s="111">
        <v>113361</v>
      </c>
      <c r="G12" s="111">
        <v>2210075</v>
      </c>
      <c r="H12" s="111">
        <v>2323436</v>
      </c>
      <c r="I12" s="111">
        <v>105065</v>
      </c>
      <c r="J12" s="111">
        <v>2201042</v>
      </c>
      <c r="K12" s="111">
        <v>2306107</v>
      </c>
      <c r="L12" s="111">
        <v>108661</v>
      </c>
      <c r="M12" s="111">
        <v>2170564</v>
      </c>
      <c r="N12" s="111">
        <v>2279225</v>
      </c>
      <c r="O12" s="111">
        <v>194474</v>
      </c>
      <c r="P12" s="111">
        <v>2143433</v>
      </c>
      <c r="Q12" s="111">
        <v>2337907</v>
      </c>
      <c r="R12" s="111">
        <v>193938</v>
      </c>
      <c r="S12" s="111">
        <v>2127912</v>
      </c>
      <c r="T12" s="111">
        <v>2321850</v>
      </c>
      <c r="U12" s="111">
        <v>205208</v>
      </c>
      <c r="V12" s="111">
        <v>2083110</v>
      </c>
      <c r="W12" s="111">
        <v>2288318</v>
      </c>
      <c r="X12" s="111">
        <v>241962</v>
      </c>
      <c r="Y12" s="111">
        <v>2004942</v>
      </c>
      <c r="Z12" s="111">
        <v>2246904</v>
      </c>
      <c r="AA12" s="111">
        <v>245885</v>
      </c>
      <c r="AB12" s="111">
        <v>1843307</v>
      </c>
      <c r="AC12" s="111">
        <v>2089192</v>
      </c>
      <c r="AD12" s="111">
        <v>486701</v>
      </c>
      <c r="AE12" s="111">
        <v>1625954</v>
      </c>
      <c r="AF12" s="111">
        <v>2112655</v>
      </c>
      <c r="AG12" s="111">
        <v>785079</v>
      </c>
      <c r="AH12" s="111">
        <v>1585280</v>
      </c>
      <c r="AI12" s="111">
        <v>2370359</v>
      </c>
    </row>
    <row r="13" spans="1:35">
      <c r="B13" s="11" t="s">
        <v>263</v>
      </c>
      <c r="C13" s="111">
        <v>637258</v>
      </c>
      <c r="D13" s="111">
        <v>8758174</v>
      </c>
      <c r="E13" s="111">
        <v>9395432</v>
      </c>
      <c r="F13" s="111">
        <v>607316</v>
      </c>
      <c r="G13" s="111">
        <v>8908404</v>
      </c>
      <c r="H13" s="111">
        <v>9515720</v>
      </c>
      <c r="I13" s="111">
        <v>578607</v>
      </c>
      <c r="J13" s="111">
        <v>8894311</v>
      </c>
      <c r="K13" s="111">
        <v>9472918</v>
      </c>
      <c r="L13" s="111">
        <v>682182</v>
      </c>
      <c r="M13" s="111">
        <v>9250144</v>
      </c>
      <c r="N13" s="111">
        <v>9932326</v>
      </c>
      <c r="O13" s="111">
        <v>704194</v>
      </c>
      <c r="P13" s="111">
        <v>9371522</v>
      </c>
      <c r="Q13" s="111">
        <v>10075716</v>
      </c>
      <c r="R13" s="111">
        <v>692349</v>
      </c>
      <c r="S13" s="111">
        <v>9260806</v>
      </c>
      <c r="T13" s="111">
        <v>9953155</v>
      </c>
      <c r="U13" s="111">
        <v>685028</v>
      </c>
      <c r="V13" s="111">
        <v>8951846</v>
      </c>
      <c r="W13" s="111">
        <v>9636874</v>
      </c>
      <c r="X13" s="111">
        <v>677735</v>
      </c>
      <c r="Y13" s="111">
        <v>8906037</v>
      </c>
      <c r="Z13" s="111">
        <v>9583772</v>
      </c>
      <c r="AA13" s="111">
        <v>806995</v>
      </c>
      <c r="AB13" s="111">
        <v>8869958</v>
      </c>
      <c r="AC13" s="111">
        <v>9676953</v>
      </c>
      <c r="AD13" s="111">
        <v>841478</v>
      </c>
      <c r="AE13" s="111">
        <v>8872834</v>
      </c>
      <c r="AF13" s="111">
        <v>9714312</v>
      </c>
      <c r="AG13" s="111">
        <v>840161</v>
      </c>
      <c r="AH13" s="111">
        <v>9201081</v>
      </c>
      <c r="AI13" s="111">
        <v>10041242</v>
      </c>
    </row>
    <row r="14" spans="1:35">
      <c r="B14" s="571" t="s">
        <v>264</v>
      </c>
      <c r="C14" s="572">
        <v>767989</v>
      </c>
      <c r="D14" s="572">
        <v>13101806</v>
      </c>
      <c r="E14" s="572">
        <v>13869795</v>
      </c>
      <c r="F14" s="572">
        <v>821919</v>
      </c>
      <c r="G14" s="572">
        <v>13242531</v>
      </c>
      <c r="H14" s="572">
        <v>14064450</v>
      </c>
      <c r="I14" s="572">
        <v>800702</v>
      </c>
      <c r="J14" s="572">
        <v>13323016</v>
      </c>
      <c r="K14" s="572">
        <v>14123718</v>
      </c>
      <c r="L14" s="572">
        <v>927379</v>
      </c>
      <c r="M14" s="572">
        <v>13482252</v>
      </c>
      <c r="N14" s="572">
        <v>14409631</v>
      </c>
      <c r="O14" s="572">
        <v>1055228</v>
      </c>
      <c r="P14" s="572">
        <v>13361744</v>
      </c>
      <c r="Q14" s="572">
        <v>14416972</v>
      </c>
      <c r="R14" s="572">
        <v>1062985</v>
      </c>
      <c r="S14" s="572">
        <v>13330778</v>
      </c>
      <c r="T14" s="572">
        <v>14393763</v>
      </c>
      <c r="U14" s="572">
        <v>1056143</v>
      </c>
      <c r="V14" s="572">
        <v>13089080</v>
      </c>
      <c r="W14" s="572">
        <v>14145223</v>
      </c>
      <c r="X14" s="572">
        <v>1116810</v>
      </c>
      <c r="Y14" s="572">
        <v>13021420</v>
      </c>
      <c r="Z14" s="572">
        <v>14138230</v>
      </c>
      <c r="AA14" s="572">
        <v>1373014</v>
      </c>
      <c r="AB14" s="572">
        <v>12740647</v>
      </c>
      <c r="AC14" s="572">
        <v>14113661</v>
      </c>
      <c r="AD14" s="572">
        <v>1722471</v>
      </c>
      <c r="AE14" s="572">
        <v>12287430</v>
      </c>
      <c r="AF14" s="572">
        <v>14009901</v>
      </c>
      <c r="AG14" s="572">
        <v>2665809</v>
      </c>
      <c r="AH14" s="572">
        <v>11235245</v>
      </c>
      <c r="AI14" s="572">
        <v>13901054</v>
      </c>
    </row>
    <row r="15" spans="1:35">
      <c r="B15" s="11" t="s">
        <v>265</v>
      </c>
      <c r="C15" s="111">
        <v>280288</v>
      </c>
      <c r="D15" s="111">
        <v>2932680</v>
      </c>
      <c r="E15" s="111">
        <v>3212968</v>
      </c>
      <c r="F15" s="111">
        <v>259448</v>
      </c>
      <c r="G15" s="111">
        <v>2801088</v>
      </c>
      <c r="H15" s="111">
        <v>3060536</v>
      </c>
      <c r="I15" s="111">
        <v>230012</v>
      </c>
      <c r="J15" s="111">
        <v>2685449</v>
      </c>
      <c r="K15" s="111">
        <v>2915461</v>
      </c>
      <c r="L15" s="111">
        <v>214223</v>
      </c>
      <c r="M15" s="111">
        <v>2642255</v>
      </c>
      <c r="N15" s="111">
        <v>2856478</v>
      </c>
      <c r="O15" s="111">
        <v>175000</v>
      </c>
      <c r="P15" s="111">
        <v>2513030</v>
      </c>
      <c r="Q15" s="111">
        <v>2688030</v>
      </c>
      <c r="R15" s="111">
        <v>146121</v>
      </c>
      <c r="S15" s="111">
        <v>2392529</v>
      </c>
      <c r="T15" s="111">
        <v>2538650</v>
      </c>
      <c r="U15" s="111">
        <v>111183</v>
      </c>
      <c r="V15" s="111">
        <v>2352136</v>
      </c>
      <c r="W15" s="111">
        <v>2463319</v>
      </c>
      <c r="X15" s="111">
        <v>80241</v>
      </c>
      <c r="Y15" s="111">
        <v>2274676</v>
      </c>
      <c r="Z15" s="111">
        <v>2354917</v>
      </c>
      <c r="AA15" s="111">
        <v>47924</v>
      </c>
      <c r="AB15" s="111">
        <v>2220688</v>
      </c>
      <c r="AC15" s="111">
        <v>2268612</v>
      </c>
      <c r="AD15" s="111">
        <v>61640</v>
      </c>
      <c r="AE15" s="111">
        <v>2151332</v>
      </c>
      <c r="AF15" s="111">
        <v>2212972</v>
      </c>
      <c r="AG15" s="111">
        <v>64584</v>
      </c>
      <c r="AH15" s="111">
        <v>2015522</v>
      </c>
      <c r="AI15" s="111">
        <v>2080106</v>
      </c>
    </row>
    <row r="16" spans="1:35">
      <c r="B16" s="11" t="s">
        <v>266</v>
      </c>
      <c r="C16" s="111">
        <v>0</v>
      </c>
      <c r="D16" s="111">
        <v>13167992</v>
      </c>
      <c r="E16" s="111">
        <v>13167992</v>
      </c>
      <c r="F16" s="111">
        <v>0</v>
      </c>
      <c r="G16" s="111">
        <v>13028690</v>
      </c>
      <c r="H16" s="111">
        <v>13028690</v>
      </c>
      <c r="I16" s="111">
        <v>0</v>
      </c>
      <c r="J16" s="111">
        <v>11772967</v>
      </c>
      <c r="K16" s="111">
        <v>11772967</v>
      </c>
      <c r="L16" s="111">
        <v>0</v>
      </c>
      <c r="M16" s="111">
        <v>10978183</v>
      </c>
      <c r="N16" s="111">
        <v>10978183</v>
      </c>
      <c r="O16" s="111">
        <v>0</v>
      </c>
      <c r="P16" s="111">
        <v>10050835</v>
      </c>
      <c r="Q16" s="111">
        <v>10050835</v>
      </c>
      <c r="R16" s="111">
        <v>0</v>
      </c>
      <c r="S16" s="111">
        <v>10352884</v>
      </c>
      <c r="T16" s="111">
        <v>10352884</v>
      </c>
      <c r="U16" s="111">
        <v>0</v>
      </c>
      <c r="V16" s="111">
        <v>10726016</v>
      </c>
      <c r="W16" s="111">
        <v>10726016</v>
      </c>
      <c r="X16" s="111">
        <v>0</v>
      </c>
      <c r="Y16" s="111">
        <v>10489348</v>
      </c>
      <c r="Z16" s="111">
        <v>10489348</v>
      </c>
      <c r="AA16" s="111">
        <v>0</v>
      </c>
      <c r="AB16" s="111">
        <v>10332119</v>
      </c>
      <c r="AC16" s="111">
        <v>10332119</v>
      </c>
      <c r="AD16" s="111">
        <v>0</v>
      </c>
      <c r="AE16" s="111">
        <v>9687355</v>
      </c>
      <c r="AF16" s="111">
        <v>9687355</v>
      </c>
      <c r="AG16" s="111">
        <v>0</v>
      </c>
      <c r="AH16" s="111">
        <v>6801151</v>
      </c>
      <c r="AI16" s="111">
        <v>6801151</v>
      </c>
    </row>
    <row r="17" spans="2:35">
      <c r="B17" s="33" t="s">
        <v>267</v>
      </c>
      <c r="C17" s="111">
        <v>280288</v>
      </c>
      <c r="D17" s="111">
        <v>16100672</v>
      </c>
      <c r="E17" s="111">
        <v>16380960</v>
      </c>
      <c r="F17" s="111">
        <v>259448</v>
      </c>
      <c r="G17" s="111">
        <v>15829778</v>
      </c>
      <c r="H17" s="111">
        <v>16089226</v>
      </c>
      <c r="I17" s="111">
        <v>230012</v>
      </c>
      <c r="J17" s="111">
        <v>14458416</v>
      </c>
      <c r="K17" s="111">
        <v>14688428</v>
      </c>
      <c r="L17" s="111">
        <v>214223</v>
      </c>
      <c r="M17" s="111">
        <v>13620438</v>
      </c>
      <c r="N17" s="111">
        <v>13834661</v>
      </c>
      <c r="O17" s="111">
        <v>175000</v>
      </c>
      <c r="P17" s="111">
        <v>12563865</v>
      </c>
      <c r="Q17" s="111">
        <v>12738865</v>
      </c>
      <c r="R17" s="111">
        <v>146121</v>
      </c>
      <c r="S17" s="111">
        <v>12745413</v>
      </c>
      <c r="T17" s="111">
        <v>12891534</v>
      </c>
      <c r="U17" s="111">
        <v>111183</v>
      </c>
      <c r="V17" s="111">
        <v>13078152</v>
      </c>
      <c r="W17" s="111">
        <v>13189335</v>
      </c>
      <c r="X17" s="111">
        <v>80241</v>
      </c>
      <c r="Y17" s="111">
        <v>12764024</v>
      </c>
      <c r="Z17" s="111">
        <v>12844265</v>
      </c>
      <c r="AA17" s="111">
        <v>47924</v>
      </c>
      <c r="AB17" s="111">
        <v>12552807</v>
      </c>
      <c r="AC17" s="111">
        <v>12600731</v>
      </c>
      <c r="AD17" s="111">
        <v>61640</v>
      </c>
      <c r="AE17" s="111">
        <v>11838687</v>
      </c>
      <c r="AF17" s="111">
        <v>11900327</v>
      </c>
      <c r="AG17" s="111">
        <v>64584</v>
      </c>
      <c r="AH17" s="111">
        <v>8816673</v>
      </c>
      <c r="AI17" s="111">
        <v>8881257</v>
      </c>
    </row>
    <row r="18" spans="2:35">
      <c r="B18" s="139" t="s">
        <v>268</v>
      </c>
      <c r="C18" s="138">
        <v>1048277</v>
      </c>
      <c r="D18" s="138">
        <v>29202478</v>
      </c>
      <c r="E18" s="138">
        <v>30250755</v>
      </c>
      <c r="F18" s="138">
        <v>1081367</v>
      </c>
      <c r="G18" s="138">
        <v>29072309</v>
      </c>
      <c r="H18" s="138">
        <v>30153676</v>
      </c>
      <c r="I18" s="138">
        <v>1030714</v>
      </c>
      <c r="J18" s="138">
        <v>27781432</v>
      </c>
      <c r="K18" s="138">
        <v>28812146</v>
      </c>
      <c r="L18" s="138">
        <v>1141602</v>
      </c>
      <c r="M18" s="138">
        <v>27102690</v>
      </c>
      <c r="N18" s="138">
        <v>28244292</v>
      </c>
      <c r="O18" s="138">
        <v>1230228</v>
      </c>
      <c r="P18" s="138">
        <v>25925609</v>
      </c>
      <c r="Q18" s="138">
        <v>27155837</v>
      </c>
      <c r="R18" s="138">
        <v>1209106</v>
      </c>
      <c r="S18" s="138">
        <v>26076191</v>
      </c>
      <c r="T18" s="138">
        <v>27285297</v>
      </c>
      <c r="U18" s="138">
        <v>1167326</v>
      </c>
      <c r="V18" s="138">
        <v>26167232</v>
      </c>
      <c r="W18" s="138">
        <v>27334558</v>
      </c>
      <c r="X18" s="138">
        <v>1197051</v>
      </c>
      <c r="Y18" s="138">
        <v>25785444</v>
      </c>
      <c r="Z18" s="138">
        <v>26982495</v>
      </c>
      <c r="AA18" s="138">
        <v>1420938</v>
      </c>
      <c r="AB18" s="138">
        <v>25293454</v>
      </c>
      <c r="AC18" s="138">
        <v>26714392</v>
      </c>
      <c r="AD18" s="138">
        <v>1784111</v>
      </c>
      <c r="AE18" s="138">
        <v>24126117</v>
      </c>
      <c r="AF18" s="138">
        <v>25910228</v>
      </c>
      <c r="AG18" s="138">
        <v>2730393</v>
      </c>
      <c r="AH18" s="138">
        <v>20051918</v>
      </c>
      <c r="AI18" s="138">
        <v>22782311</v>
      </c>
    </row>
    <row r="19" spans="2:35">
      <c r="B19" s="11" t="s">
        <v>269</v>
      </c>
      <c r="C19" s="111">
        <v>83931</v>
      </c>
      <c r="D19" s="111">
        <v>0</v>
      </c>
      <c r="E19" s="111">
        <v>83931</v>
      </c>
      <c r="F19" s="111">
        <v>99352</v>
      </c>
      <c r="G19" s="111">
        <v>0</v>
      </c>
      <c r="H19" s="111">
        <v>99352</v>
      </c>
      <c r="I19" s="111">
        <v>76164</v>
      </c>
      <c r="J19" s="111">
        <v>0</v>
      </c>
      <c r="K19" s="111">
        <v>76164</v>
      </c>
      <c r="L19" s="111">
        <v>139392</v>
      </c>
      <c r="M19" s="111">
        <v>0</v>
      </c>
      <c r="N19" s="111">
        <v>139392</v>
      </c>
      <c r="O19" s="111">
        <v>226920</v>
      </c>
      <c r="P19" s="111">
        <v>0</v>
      </c>
      <c r="Q19" s="111">
        <v>226920</v>
      </c>
      <c r="R19" s="111">
        <v>821289</v>
      </c>
      <c r="S19" s="111">
        <v>0</v>
      </c>
      <c r="T19" s="111">
        <v>821289</v>
      </c>
      <c r="U19" s="111">
        <v>896403</v>
      </c>
      <c r="V19" s="111">
        <v>0</v>
      </c>
      <c r="W19" s="111">
        <v>896403</v>
      </c>
      <c r="X19" s="111">
        <v>951631</v>
      </c>
      <c r="Y19" s="111">
        <v>0</v>
      </c>
      <c r="Z19" s="111">
        <v>951631</v>
      </c>
      <c r="AA19" s="111">
        <v>796540</v>
      </c>
      <c r="AB19" s="111">
        <v>0</v>
      </c>
      <c r="AC19" s="111">
        <v>796540</v>
      </c>
      <c r="AD19" s="111">
        <v>889990</v>
      </c>
      <c r="AE19" s="111">
        <v>0</v>
      </c>
      <c r="AF19" s="111">
        <v>889990</v>
      </c>
      <c r="AG19" s="111">
        <v>926410</v>
      </c>
      <c r="AH19" s="111">
        <v>0</v>
      </c>
      <c r="AI19" s="111">
        <v>926410</v>
      </c>
    </row>
    <row r="20" spans="2:35">
      <c r="B20" s="11" t="s">
        <v>270</v>
      </c>
      <c r="C20" s="111">
        <v>813</v>
      </c>
      <c r="D20" s="111">
        <v>0</v>
      </c>
      <c r="E20" s="111">
        <v>813</v>
      </c>
      <c r="F20" s="111">
        <v>769</v>
      </c>
      <c r="G20" s="111">
        <v>0</v>
      </c>
      <c r="H20" s="111">
        <v>769</v>
      </c>
      <c r="I20" s="111">
        <v>951</v>
      </c>
      <c r="J20" s="111">
        <v>0</v>
      </c>
      <c r="K20" s="111">
        <v>951</v>
      </c>
      <c r="L20" s="111">
        <v>1302</v>
      </c>
      <c r="M20" s="111">
        <v>0</v>
      </c>
      <c r="N20" s="111">
        <v>1302</v>
      </c>
      <c r="O20" s="111">
        <v>664</v>
      </c>
      <c r="P20" s="111">
        <v>0</v>
      </c>
      <c r="Q20" s="111">
        <v>664</v>
      </c>
      <c r="R20" s="111">
        <v>2899</v>
      </c>
      <c r="S20" s="111">
        <v>0</v>
      </c>
      <c r="T20" s="111">
        <v>2899</v>
      </c>
      <c r="U20" s="111">
        <v>1190</v>
      </c>
      <c r="V20" s="111">
        <v>0</v>
      </c>
      <c r="W20" s="111">
        <v>1190</v>
      </c>
      <c r="X20" s="111">
        <v>638</v>
      </c>
      <c r="Y20" s="111">
        <v>0</v>
      </c>
      <c r="Z20" s="111">
        <v>638</v>
      </c>
      <c r="AA20" s="111">
        <v>706</v>
      </c>
      <c r="AB20" s="111">
        <v>0</v>
      </c>
      <c r="AC20" s="111">
        <v>706</v>
      </c>
      <c r="AD20" s="111">
        <v>13253</v>
      </c>
      <c r="AE20" s="111">
        <v>0</v>
      </c>
      <c r="AF20" s="111">
        <v>13253</v>
      </c>
      <c r="AG20" s="111">
        <v>100618</v>
      </c>
      <c r="AH20" s="111">
        <v>0</v>
      </c>
      <c r="AI20" s="111">
        <v>100618</v>
      </c>
    </row>
    <row r="21" spans="2:35">
      <c r="B21" s="11" t="s">
        <v>271</v>
      </c>
      <c r="C21" s="111"/>
      <c r="D21" s="111">
        <v>2469312</v>
      </c>
      <c r="E21" s="111">
        <v>2469312</v>
      </c>
      <c r="F21" s="111"/>
      <c r="G21" s="111">
        <v>2282798</v>
      </c>
      <c r="H21" s="111">
        <v>2282798</v>
      </c>
      <c r="I21" s="111"/>
      <c r="J21" s="111">
        <v>1954728</v>
      </c>
      <c r="K21" s="111">
        <v>1954728</v>
      </c>
      <c r="L21" s="111"/>
      <c r="M21" s="111">
        <v>1332306</v>
      </c>
      <c r="N21" s="111">
        <v>1332306</v>
      </c>
      <c r="O21" s="111"/>
      <c r="P21" s="111">
        <v>1286896</v>
      </c>
      <c r="Q21" s="111">
        <v>1286896</v>
      </c>
      <c r="R21" s="111"/>
      <c r="S21" s="111">
        <v>1152900</v>
      </c>
      <c r="T21" s="111">
        <v>1152900</v>
      </c>
      <c r="U21" s="111"/>
      <c r="V21" s="111">
        <v>750004</v>
      </c>
      <c r="W21" s="111">
        <v>750004</v>
      </c>
      <c r="X21" s="111"/>
      <c r="Y21" s="111">
        <v>820623</v>
      </c>
      <c r="Z21" s="111">
        <v>820623</v>
      </c>
      <c r="AA21" s="111"/>
      <c r="AB21" s="111">
        <v>475570</v>
      </c>
      <c r="AC21" s="111">
        <v>475570</v>
      </c>
      <c r="AD21" s="111"/>
      <c r="AE21" s="111">
        <v>552431</v>
      </c>
      <c r="AF21" s="111">
        <v>552431</v>
      </c>
      <c r="AG21" s="111"/>
      <c r="AH21" s="111">
        <v>306330</v>
      </c>
      <c r="AI21" s="111">
        <v>306330</v>
      </c>
    </row>
    <row r="22" spans="2:35">
      <c r="B22" s="11" t="s">
        <v>272</v>
      </c>
      <c r="C22" s="111"/>
      <c r="D22" s="111">
        <v>4917958</v>
      </c>
      <c r="E22" s="111">
        <v>4917958</v>
      </c>
      <c r="F22" s="111"/>
      <c r="G22" s="111">
        <v>4711220</v>
      </c>
      <c r="H22" s="111">
        <v>4711220</v>
      </c>
      <c r="I22" s="111"/>
      <c r="J22" s="111">
        <v>4419854</v>
      </c>
      <c r="K22" s="111">
        <v>4419854</v>
      </c>
      <c r="L22" s="111"/>
      <c r="M22" s="111">
        <v>4235527</v>
      </c>
      <c r="N22" s="111">
        <v>4235527</v>
      </c>
      <c r="O22" s="111"/>
      <c r="P22" s="111">
        <v>3986480</v>
      </c>
      <c r="Q22" s="111">
        <v>3986480</v>
      </c>
      <c r="R22" s="111"/>
      <c r="S22" s="111">
        <v>3978246</v>
      </c>
      <c r="T22" s="111">
        <v>3978246</v>
      </c>
      <c r="U22" s="111"/>
      <c r="V22" s="111">
        <v>3845343</v>
      </c>
      <c r="W22" s="111">
        <v>3845343</v>
      </c>
      <c r="X22" s="111"/>
      <c r="Y22" s="111">
        <v>3608183</v>
      </c>
      <c r="Z22" s="111">
        <v>3608183</v>
      </c>
      <c r="AA22" s="111"/>
      <c r="AB22" s="111">
        <v>3493016</v>
      </c>
      <c r="AC22" s="111">
        <v>3493016</v>
      </c>
      <c r="AD22" s="111"/>
      <c r="AE22" s="111">
        <v>2537164</v>
      </c>
      <c r="AF22" s="111">
        <v>2537164</v>
      </c>
      <c r="AG22" s="111">
        <v>0</v>
      </c>
      <c r="AH22" s="111">
        <v>1249739</v>
      </c>
      <c r="AI22" s="111">
        <v>1249739</v>
      </c>
    </row>
    <row r="23" spans="2:35">
      <c r="B23" s="33" t="s">
        <v>273</v>
      </c>
      <c r="C23" s="112">
        <v>84744</v>
      </c>
      <c r="D23" s="112">
        <v>7387270</v>
      </c>
      <c r="E23" s="112">
        <v>7472014</v>
      </c>
      <c r="F23" s="112">
        <v>100121</v>
      </c>
      <c r="G23" s="112">
        <v>6994018</v>
      </c>
      <c r="H23" s="112">
        <v>7094139</v>
      </c>
      <c r="I23" s="112">
        <v>77115</v>
      </c>
      <c r="J23" s="112">
        <v>6374582</v>
      </c>
      <c r="K23" s="112">
        <v>6451697</v>
      </c>
      <c r="L23" s="112">
        <v>140694</v>
      </c>
      <c r="M23" s="112">
        <v>5567833</v>
      </c>
      <c r="N23" s="112">
        <v>5708527</v>
      </c>
      <c r="O23" s="112">
        <v>227584</v>
      </c>
      <c r="P23" s="112">
        <v>5273376</v>
      </c>
      <c r="Q23" s="112">
        <v>5500960</v>
      </c>
      <c r="R23" s="112">
        <v>824188</v>
      </c>
      <c r="S23" s="112">
        <v>5131146</v>
      </c>
      <c r="T23" s="112">
        <v>5955334</v>
      </c>
      <c r="U23" s="112">
        <v>897593</v>
      </c>
      <c r="V23" s="112">
        <v>4595347</v>
      </c>
      <c r="W23" s="112">
        <v>5492940</v>
      </c>
      <c r="X23" s="112">
        <v>952269</v>
      </c>
      <c r="Y23" s="112">
        <v>4428806</v>
      </c>
      <c r="Z23" s="112">
        <v>5381075</v>
      </c>
      <c r="AA23" s="112">
        <v>797246</v>
      </c>
      <c r="AB23" s="112">
        <v>3968586</v>
      </c>
      <c r="AC23" s="112">
        <v>4765832</v>
      </c>
      <c r="AD23" s="112">
        <v>903243</v>
      </c>
      <c r="AE23" s="112">
        <v>3089595</v>
      </c>
      <c r="AF23" s="112">
        <v>3992838</v>
      </c>
      <c r="AG23" s="112">
        <v>1027028</v>
      </c>
      <c r="AH23" s="112">
        <v>1556069</v>
      </c>
      <c r="AI23" s="112">
        <v>2583097</v>
      </c>
    </row>
    <row r="24" spans="2:35">
      <c r="B24" s="39" t="s">
        <v>274</v>
      </c>
      <c r="C24" s="113">
        <v>1133021</v>
      </c>
      <c r="D24" s="113">
        <v>36589748</v>
      </c>
      <c r="E24" s="113">
        <v>37722769</v>
      </c>
      <c r="F24" s="113">
        <v>1181488</v>
      </c>
      <c r="G24" s="113">
        <v>36066327</v>
      </c>
      <c r="H24" s="113">
        <v>37247815</v>
      </c>
      <c r="I24" s="113">
        <v>1107829</v>
      </c>
      <c r="J24" s="113">
        <v>34156014</v>
      </c>
      <c r="K24" s="113">
        <v>35263843</v>
      </c>
      <c r="L24" s="113">
        <v>1282296</v>
      </c>
      <c r="M24" s="113">
        <v>32670523</v>
      </c>
      <c r="N24" s="113">
        <v>33952819</v>
      </c>
      <c r="O24" s="113">
        <v>1457812</v>
      </c>
      <c r="P24" s="113">
        <v>31198985</v>
      </c>
      <c r="Q24" s="113">
        <v>32656797</v>
      </c>
      <c r="R24" s="113">
        <v>2033294</v>
      </c>
      <c r="S24" s="113">
        <v>31207337</v>
      </c>
      <c r="T24" s="113">
        <v>33240631</v>
      </c>
      <c r="U24" s="113">
        <v>2064919</v>
      </c>
      <c r="V24" s="113">
        <v>30762579</v>
      </c>
      <c r="W24" s="113">
        <v>32827498</v>
      </c>
      <c r="X24" s="113">
        <v>2149320</v>
      </c>
      <c r="Y24" s="113">
        <v>30214250</v>
      </c>
      <c r="Z24" s="113">
        <v>32363570</v>
      </c>
      <c r="AA24" s="113">
        <v>2218184</v>
      </c>
      <c r="AB24" s="113">
        <v>29262040</v>
      </c>
      <c r="AC24" s="113">
        <v>31480224</v>
      </c>
      <c r="AD24" s="113">
        <v>2687354</v>
      </c>
      <c r="AE24" s="113">
        <v>27215712</v>
      </c>
      <c r="AF24" s="113">
        <v>29903066</v>
      </c>
      <c r="AG24" s="113">
        <v>3757421</v>
      </c>
      <c r="AH24" s="113">
        <v>21607987</v>
      </c>
      <c r="AI24" s="113">
        <v>25365408</v>
      </c>
    </row>
    <row r="25" spans="2:35">
      <c r="B25" s="11" t="s">
        <v>275</v>
      </c>
      <c r="C25" s="111">
        <v>5097915</v>
      </c>
      <c r="D25" s="111">
        <v>829973</v>
      </c>
      <c r="E25" s="111">
        <v>5927888</v>
      </c>
      <c r="F25" s="111">
        <v>4983078</v>
      </c>
      <c r="G25" s="111">
        <v>775081</v>
      </c>
      <c r="H25" s="111">
        <v>5758159</v>
      </c>
      <c r="I25" s="111">
        <v>4737319</v>
      </c>
      <c r="J25" s="111">
        <v>747877</v>
      </c>
      <c r="K25" s="111">
        <v>5485196</v>
      </c>
      <c r="L25" s="111">
        <v>4779318</v>
      </c>
      <c r="M25" s="111">
        <v>800091</v>
      </c>
      <c r="N25" s="111">
        <v>5579409</v>
      </c>
      <c r="O25" s="111">
        <v>4797209</v>
      </c>
      <c r="P25" s="111">
        <v>793434</v>
      </c>
      <c r="Q25" s="111">
        <v>5590643</v>
      </c>
      <c r="R25" s="111">
        <v>4794622</v>
      </c>
      <c r="S25" s="111">
        <v>703136</v>
      </c>
      <c r="T25" s="111">
        <v>5497758</v>
      </c>
      <c r="U25" s="111">
        <v>4723907</v>
      </c>
      <c r="V25" s="111">
        <v>993669</v>
      </c>
      <c r="W25" s="111">
        <v>5717576</v>
      </c>
      <c r="X25" s="111">
        <v>4579324</v>
      </c>
      <c r="Y25" s="111">
        <v>1075965</v>
      </c>
      <c r="Z25" s="111">
        <v>5655289</v>
      </c>
      <c r="AA25" s="111">
        <v>5498626</v>
      </c>
      <c r="AB25" s="111">
        <v>1117038</v>
      </c>
      <c r="AC25" s="111">
        <v>6615664</v>
      </c>
      <c r="AD25" s="111">
        <v>5354670</v>
      </c>
      <c r="AE25" s="111">
        <v>1031640</v>
      </c>
      <c r="AF25" s="111">
        <v>6386310</v>
      </c>
      <c r="AG25" s="111">
        <v>4615726</v>
      </c>
      <c r="AH25" s="111">
        <v>889066</v>
      </c>
      <c r="AI25" s="111">
        <v>5504792</v>
      </c>
    </row>
    <row r="26" spans="2:35">
      <c r="B26" s="141" t="s">
        <v>56</v>
      </c>
      <c r="C26" s="140">
        <v>6146192</v>
      </c>
      <c r="D26" s="140">
        <v>30032451</v>
      </c>
      <c r="E26" s="140">
        <v>36178643</v>
      </c>
      <c r="F26" s="140">
        <v>6064445</v>
      </c>
      <c r="G26" s="140">
        <v>29847390</v>
      </c>
      <c r="H26" s="140">
        <v>35911835</v>
      </c>
      <c r="I26" s="140">
        <v>5768033</v>
      </c>
      <c r="J26" s="140">
        <v>28529309</v>
      </c>
      <c r="K26" s="140">
        <v>34297342</v>
      </c>
      <c r="L26" s="140">
        <v>5920920</v>
      </c>
      <c r="M26" s="140">
        <v>27902781</v>
      </c>
      <c r="N26" s="140">
        <v>33823701</v>
      </c>
      <c r="O26" s="140">
        <v>6027437</v>
      </c>
      <c r="P26" s="140">
        <v>26719043</v>
      </c>
      <c r="Q26" s="140">
        <v>32746480</v>
      </c>
      <c r="R26" s="140">
        <v>6003728</v>
      </c>
      <c r="S26" s="140">
        <v>26779327</v>
      </c>
      <c r="T26" s="140">
        <v>32783055</v>
      </c>
      <c r="U26" s="140">
        <v>5891233</v>
      </c>
      <c r="V26" s="140">
        <v>27160901</v>
      </c>
      <c r="W26" s="140">
        <v>33052134</v>
      </c>
      <c r="X26" s="140">
        <v>5776375</v>
      </c>
      <c r="Y26" s="140">
        <v>26861409</v>
      </c>
      <c r="Z26" s="140">
        <v>32637784</v>
      </c>
      <c r="AA26" s="140">
        <v>6919564</v>
      </c>
      <c r="AB26" s="140">
        <v>26410492</v>
      </c>
      <c r="AC26" s="140">
        <v>33330056</v>
      </c>
      <c r="AD26" s="140">
        <v>7138781</v>
      </c>
      <c r="AE26" s="140">
        <v>25157757</v>
      </c>
      <c r="AF26" s="140">
        <v>32296538</v>
      </c>
      <c r="AG26" s="140">
        <v>7346119</v>
      </c>
      <c r="AH26" s="140">
        <v>20940984</v>
      </c>
      <c r="AI26" s="140">
        <v>28287103</v>
      </c>
    </row>
    <row r="29" spans="2:35">
      <c r="B29" s="207" t="s">
        <v>276</v>
      </c>
    </row>
    <row r="30" spans="2:35">
      <c r="B30" s="10"/>
    </row>
    <row r="31" spans="2:35">
      <c r="B31" s="10" t="s">
        <v>277</v>
      </c>
    </row>
    <row r="32" spans="2:35">
      <c r="B32" s="12" t="s">
        <v>113</v>
      </c>
    </row>
    <row r="33" spans="2:5">
      <c r="B33" s="12" t="s">
        <v>62</v>
      </c>
    </row>
    <row r="35" spans="2:5">
      <c r="E35" s="114"/>
    </row>
  </sheetData>
  <hyperlinks>
    <hyperlink ref="B32" r:id="rId2" display="Department of Managed Health Care, Enrollment Summary Reports, 2012 - 2014." xr:uid="{DBD526F3-D0CE-4B10-B3DA-FB0837D70C6D}"/>
    <hyperlink ref="B33" r:id="rId3" display=" California Department of Insurance (CDI), Covered Lives Report." xr:uid="{D6D59316-8E00-480C-BFE5-AA09642CBAB1}"/>
  </hyperlinks>
  <pageMargins left="0.25" right="0.25" top="0.75" bottom="0.75" header="0.3" footer="0.3"/>
  <pageSetup orientation="landscape" r:id="rId4"/>
  <headerFooter>
    <oddFooter>&amp;L&amp;8California Health Care Foundation 
&amp;R&amp;8  California Health Insurance Enrollment Database, Dec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3" tint="0.59999389629810485"/>
  </sheetPr>
  <dimension ref="A1:T32"/>
  <sheetViews>
    <sheetView topLeftCell="A6" zoomScaleNormal="100" zoomScaleSheetLayoutView="80" workbookViewId="0"/>
  </sheetViews>
  <sheetFormatPr defaultColWidth="8.5703125" defaultRowHeight="15"/>
  <cols>
    <col min="1" max="1" width="5.42578125" customWidth="1"/>
    <col min="2" max="2" width="28.5703125" customWidth="1"/>
    <col min="3" max="3" width="14.5703125" customWidth="1"/>
    <col min="4" max="4" width="14" customWidth="1"/>
    <col min="5" max="5" width="14.42578125" customWidth="1"/>
    <col min="6" max="6" width="12.7109375" customWidth="1"/>
    <col min="7" max="7" width="29.42578125" customWidth="1"/>
    <col min="8" max="8" width="12.28515625" customWidth="1"/>
    <col min="9" max="9" width="12.5703125" customWidth="1"/>
    <col min="10" max="10" width="14.140625" customWidth="1"/>
    <col min="11" max="11" width="12.85546875" customWidth="1"/>
    <col min="12" max="12" width="33.5703125" customWidth="1"/>
    <col min="13" max="13" width="12.85546875" customWidth="1"/>
    <col min="14" max="14" width="11.5703125" customWidth="1"/>
    <col min="15" max="15" width="11.42578125" customWidth="1"/>
    <col min="16" max="16" width="13.85546875" customWidth="1"/>
    <col min="17" max="17" width="34.5703125" customWidth="1"/>
    <col min="18" max="18" width="12.85546875" customWidth="1"/>
    <col min="19" max="20" width="11.5703125" customWidth="1"/>
  </cols>
  <sheetData>
    <row r="1" spans="1:20" s="55" customFormat="1" ht="18.75">
      <c r="A1" s="6" t="s">
        <v>289</v>
      </c>
      <c r="G1" s="6" t="s">
        <v>289</v>
      </c>
      <c r="L1" s="6" t="s">
        <v>289</v>
      </c>
      <c r="Q1" s="6" t="s">
        <v>289</v>
      </c>
    </row>
    <row r="2" spans="1:20">
      <c r="A2" t="s">
        <v>290</v>
      </c>
      <c r="G2" t="s">
        <v>290</v>
      </c>
      <c r="L2" t="s">
        <v>290</v>
      </c>
      <c r="Q2" t="s">
        <v>290</v>
      </c>
    </row>
    <row r="3" spans="1:20" ht="15" customHeight="1">
      <c r="B3" s="8"/>
    </row>
    <row r="4" spans="1:20" ht="15.75">
      <c r="B4" s="22" t="s">
        <v>291</v>
      </c>
      <c r="G4" s="22" t="s">
        <v>292</v>
      </c>
      <c r="L4" s="22" t="s">
        <v>293</v>
      </c>
      <c r="Q4" s="22" t="s">
        <v>294</v>
      </c>
    </row>
    <row r="6" spans="1:20">
      <c r="B6" s="48" t="s">
        <v>295</v>
      </c>
      <c r="C6" s="49">
        <v>2023</v>
      </c>
      <c r="G6" s="48" t="s">
        <v>295</v>
      </c>
      <c r="H6" s="49">
        <v>2023</v>
      </c>
      <c r="L6" s="48" t="s">
        <v>295</v>
      </c>
      <c r="M6" s="49">
        <v>2023</v>
      </c>
      <c r="Q6" s="48" t="s">
        <v>295</v>
      </c>
      <c r="R6" s="49">
        <v>2023</v>
      </c>
    </row>
    <row r="7" spans="1:20">
      <c r="B7" s="48" t="s">
        <v>257</v>
      </c>
      <c r="C7" t="s">
        <v>256</v>
      </c>
      <c r="G7" s="48" t="s">
        <v>257</v>
      </c>
      <c r="H7" t="s">
        <v>256</v>
      </c>
      <c r="L7" s="48" t="s">
        <v>257</v>
      </c>
      <c r="M7" t="s">
        <v>256</v>
      </c>
      <c r="Q7" s="48" t="s">
        <v>257</v>
      </c>
      <c r="R7" t="s">
        <v>256</v>
      </c>
    </row>
    <row r="8" spans="1:20">
      <c r="B8" s="48" t="s">
        <v>255</v>
      </c>
      <c r="C8" t="s">
        <v>256</v>
      </c>
      <c r="G8" s="48" t="s">
        <v>255</v>
      </c>
      <c r="H8" t="s">
        <v>256</v>
      </c>
      <c r="L8" s="48" t="s">
        <v>255</v>
      </c>
      <c r="M8" t="s">
        <v>256</v>
      </c>
      <c r="Q8" s="48" t="s">
        <v>255</v>
      </c>
      <c r="R8" t="s">
        <v>256</v>
      </c>
    </row>
    <row r="10" spans="1:20">
      <c r="C10" s="54" t="s">
        <v>76</v>
      </c>
      <c r="D10" s="54" t="s">
        <v>77</v>
      </c>
      <c r="E10" s="54" t="s">
        <v>125</v>
      </c>
      <c r="H10" s="48" t="s">
        <v>259</v>
      </c>
      <c r="M10" s="48" t="s">
        <v>259</v>
      </c>
      <c r="R10" s="48" t="s">
        <v>259</v>
      </c>
    </row>
    <row r="11" spans="1:20">
      <c r="B11" s="49" t="s">
        <v>296</v>
      </c>
      <c r="C11" s="114">
        <v>0</v>
      </c>
      <c r="D11" s="114">
        <v>10221555</v>
      </c>
      <c r="E11" s="114">
        <v>10221555</v>
      </c>
      <c r="G11" s="93" t="s">
        <v>260</v>
      </c>
      <c r="H11" s="54" t="s">
        <v>76</v>
      </c>
      <c r="I11" s="54" t="s">
        <v>77</v>
      </c>
      <c r="J11" s="54" t="s">
        <v>125</v>
      </c>
      <c r="L11" s="93" t="s">
        <v>260</v>
      </c>
      <c r="M11" s="54" t="s">
        <v>76</v>
      </c>
      <c r="N11" s="54" t="s">
        <v>77</v>
      </c>
      <c r="O11" s="54" t="s">
        <v>125</v>
      </c>
      <c r="Q11" s="93" t="s">
        <v>260</v>
      </c>
      <c r="R11" s="54" t="s">
        <v>76</v>
      </c>
      <c r="S11" s="54" t="s">
        <v>77</v>
      </c>
      <c r="T11" s="54" t="s">
        <v>125</v>
      </c>
    </row>
    <row r="12" spans="1:20">
      <c r="B12" s="49" t="s">
        <v>297</v>
      </c>
      <c r="C12" s="114">
        <v>322413</v>
      </c>
      <c r="D12" s="114">
        <v>2829672</v>
      </c>
      <c r="E12" s="114">
        <v>3152085</v>
      </c>
      <c r="F12" s="31"/>
      <c r="G12" s="49" t="s">
        <v>298</v>
      </c>
      <c r="H12" s="114"/>
      <c r="I12" s="114">
        <v>1427988</v>
      </c>
      <c r="J12" s="114">
        <v>1427988</v>
      </c>
      <c r="L12" s="49" t="s">
        <v>299</v>
      </c>
      <c r="M12" s="114"/>
      <c r="N12" s="114">
        <v>1249353</v>
      </c>
      <c r="O12" s="114">
        <v>1249353</v>
      </c>
      <c r="Q12" s="49" t="s">
        <v>300</v>
      </c>
      <c r="R12" s="114"/>
      <c r="S12" s="114">
        <v>7544214</v>
      </c>
      <c r="T12" s="114">
        <v>7544214</v>
      </c>
    </row>
    <row r="13" spans="1:20">
      <c r="B13" s="49" t="s">
        <v>301</v>
      </c>
      <c r="C13" s="114">
        <v>252414</v>
      </c>
      <c r="D13" s="114">
        <v>50579</v>
      </c>
      <c r="E13" s="114">
        <v>302993</v>
      </c>
      <c r="F13" s="31"/>
      <c r="G13" s="49" t="s">
        <v>302</v>
      </c>
      <c r="H13" s="114">
        <v>25986</v>
      </c>
      <c r="I13" s="114">
        <v>716938</v>
      </c>
      <c r="J13" s="114">
        <v>742924</v>
      </c>
      <c r="L13" s="49" t="s">
        <v>303</v>
      </c>
      <c r="M13" s="114">
        <v>58185</v>
      </c>
      <c r="N13" s="114">
        <v>949140</v>
      </c>
      <c r="O13" s="114">
        <v>1007325</v>
      </c>
      <c r="Q13" s="49" t="s">
        <v>304</v>
      </c>
      <c r="R13" s="114">
        <v>238242</v>
      </c>
      <c r="S13" s="114">
        <v>1163594</v>
      </c>
      <c r="T13" s="114">
        <v>1401836</v>
      </c>
    </row>
    <row r="14" spans="1:20">
      <c r="B14" s="49" t="s">
        <v>305</v>
      </c>
      <c r="C14" s="114">
        <v>13879</v>
      </c>
      <c r="D14" s="114">
        <v>0</v>
      </c>
      <c r="E14" s="114">
        <v>13879</v>
      </c>
      <c r="F14" s="31"/>
      <c r="G14" s="49" t="s">
        <v>306</v>
      </c>
      <c r="H14" s="114">
        <v>0</v>
      </c>
      <c r="I14" s="114">
        <v>0</v>
      </c>
      <c r="J14" s="114">
        <v>0</v>
      </c>
      <c r="L14" s="49" t="s">
        <v>307</v>
      </c>
      <c r="M14" s="114">
        <v>31730</v>
      </c>
      <c r="N14" s="114">
        <v>213</v>
      </c>
      <c r="O14" s="114">
        <v>31943</v>
      </c>
      <c r="Q14" s="49" t="s">
        <v>308</v>
      </c>
      <c r="R14" s="114">
        <v>220684</v>
      </c>
      <c r="S14" s="114">
        <v>50366</v>
      </c>
      <c r="T14" s="114">
        <v>271050</v>
      </c>
    </row>
    <row r="15" spans="1:20">
      <c r="B15" s="49" t="s">
        <v>309</v>
      </c>
      <c r="C15" s="114">
        <v>40757</v>
      </c>
      <c r="D15" s="114">
        <v>0</v>
      </c>
      <c r="E15" s="114">
        <v>40757</v>
      </c>
      <c r="F15" s="31"/>
      <c r="G15" s="49" t="s">
        <v>310</v>
      </c>
      <c r="H15" s="114">
        <v>5</v>
      </c>
      <c r="I15" s="114"/>
      <c r="J15" s="114">
        <v>5</v>
      </c>
      <c r="L15" s="49" t="s">
        <v>311</v>
      </c>
      <c r="M15" s="114">
        <v>711</v>
      </c>
      <c r="N15" s="114"/>
      <c r="O15" s="114">
        <v>711</v>
      </c>
      <c r="Q15" s="49" t="s">
        <v>312</v>
      </c>
      <c r="R15" s="114">
        <v>13163</v>
      </c>
      <c r="S15" s="114"/>
      <c r="T15" s="114">
        <v>13163</v>
      </c>
    </row>
    <row r="16" spans="1:20">
      <c r="B16" s="49" t="s">
        <v>313</v>
      </c>
      <c r="C16" s="114">
        <v>113648</v>
      </c>
      <c r="D16" s="114">
        <v>0</v>
      </c>
      <c r="E16" s="114">
        <v>113648</v>
      </c>
      <c r="F16" s="31"/>
      <c r="G16" s="49" t="s">
        <v>314</v>
      </c>
      <c r="H16" s="114">
        <v>50</v>
      </c>
      <c r="I16" s="114"/>
      <c r="J16" s="114">
        <v>50</v>
      </c>
      <c r="L16" s="49" t="s">
        <v>315</v>
      </c>
      <c r="M16" s="114">
        <v>2</v>
      </c>
      <c r="N16" s="114"/>
      <c r="O16" s="114">
        <v>2</v>
      </c>
      <c r="Q16" s="49" t="s">
        <v>316</v>
      </c>
      <c r="R16" s="114">
        <v>40705</v>
      </c>
      <c r="S16" s="114"/>
      <c r="T16" s="114">
        <v>40705</v>
      </c>
    </row>
    <row r="17" spans="2:20">
      <c r="B17" s="49" t="s">
        <v>317</v>
      </c>
      <c r="C17" s="114">
        <v>414</v>
      </c>
      <c r="D17" s="114">
        <v>0</v>
      </c>
      <c r="E17" s="114">
        <v>414</v>
      </c>
      <c r="F17" s="31"/>
      <c r="G17" s="49" t="s">
        <v>318</v>
      </c>
      <c r="H17" s="114">
        <v>5124</v>
      </c>
      <c r="I17" s="114"/>
      <c r="J17" s="114">
        <v>5124</v>
      </c>
      <c r="L17" s="49" t="s">
        <v>319</v>
      </c>
      <c r="M17" s="114">
        <v>8640</v>
      </c>
      <c r="N17" s="114"/>
      <c r="O17" s="114">
        <v>8640</v>
      </c>
      <c r="Q17" s="49" t="s">
        <v>320</v>
      </c>
      <c r="R17" s="114">
        <v>99884</v>
      </c>
      <c r="S17" s="114"/>
      <c r="T17" s="114">
        <v>99884</v>
      </c>
    </row>
    <row r="18" spans="2:20">
      <c r="B18" s="49" t="s">
        <v>321</v>
      </c>
      <c r="C18" s="114">
        <v>21508</v>
      </c>
      <c r="D18" s="114"/>
      <c r="E18" s="114">
        <v>21508</v>
      </c>
      <c r="G18" s="49" t="s">
        <v>322</v>
      </c>
      <c r="H18" s="114">
        <v>292</v>
      </c>
      <c r="I18" s="114"/>
      <c r="J18" s="114">
        <v>292</v>
      </c>
      <c r="L18" s="49" t="s">
        <v>323</v>
      </c>
      <c r="M18" s="114">
        <v>6</v>
      </c>
      <c r="N18" s="114"/>
      <c r="O18" s="114">
        <v>6</v>
      </c>
      <c r="Q18" s="49" t="s">
        <v>324</v>
      </c>
      <c r="R18" s="114">
        <v>116</v>
      </c>
      <c r="S18" s="114"/>
      <c r="T18" s="114">
        <v>116</v>
      </c>
    </row>
    <row r="19" spans="2:20">
      <c r="B19" s="222" t="s">
        <v>325</v>
      </c>
      <c r="C19" s="223">
        <v>2956</v>
      </c>
      <c r="D19" s="223"/>
      <c r="E19" s="223">
        <v>2956</v>
      </c>
      <c r="Q19" s="49" t="s">
        <v>321</v>
      </c>
      <c r="R19" s="114">
        <v>21508</v>
      </c>
      <c r="S19" s="114"/>
      <c r="T19" s="114">
        <v>21508</v>
      </c>
    </row>
    <row r="20" spans="2:20">
      <c r="B20" s="49" t="s">
        <v>326</v>
      </c>
      <c r="C20" s="114">
        <v>5097915</v>
      </c>
      <c r="D20" s="114">
        <v>829973</v>
      </c>
      <c r="E20" s="114">
        <v>5927888</v>
      </c>
      <c r="Q20" s="49" t="s">
        <v>325</v>
      </c>
      <c r="R20" s="114">
        <v>2956</v>
      </c>
      <c r="S20" s="114"/>
      <c r="T20" s="114">
        <v>2956</v>
      </c>
    </row>
    <row r="22" spans="2:20">
      <c r="C22" s="114"/>
      <c r="D22" s="114"/>
      <c r="E22" s="114"/>
    </row>
    <row r="23" spans="2:20">
      <c r="B23" s="20" t="s">
        <v>327</v>
      </c>
      <c r="C23" s="115">
        <f>SUM(C11:C19)</f>
        <v>767989</v>
      </c>
      <c r="D23" s="115">
        <f>SUM(D11:D19)</f>
        <v>13101806</v>
      </c>
      <c r="E23" s="115">
        <f>SUM(E11:E19)</f>
        <v>13869795</v>
      </c>
      <c r="G23" s="20" t="s">
        <v>261</v>
      </c>
      <c r="H23" s="21">
        <f>SUM(H12:H18)</f>
        <v>31457</v>
      </c>
      <c r="I23" s="21">
        <f>SUM(I12:I18)</f>
        <v>2144926</v>
      </c>
      <c r="J23" s="21">
        <f>SUM(J12:J18)</f>
        <v>2176383</v>
      </c>
      <c r="L23" s="20" t="s">
        <v>262</v>
      </c>
      <c r="M23" s="21">
        <f>SUM(M12:M18)</f>
        <v>99274</v>
      </c>
      <c r="N23" s="21">
        <f>SUM(N12:N18)</f>
        <v>2198706</v>
      </c>
      <c r="O23" s="21">
        <f>SUM(O12:O18)</f>
        <v>2297980</v>
      </c>
      <c r="Q23" s="20" t="s">
        <v>263</v>
      </c>
      <c r="R23" s="21">
        <f>SUM(R12:R20)</f>
        <v>637258</v>
      </c>
      <c r="S23" s="21">
        <f>SUM(S12:S20)</f>
        <v>8758174</v>
      </c>
      <c r="T23" s="21">
        <f>SUM(T12:T20)</f>
        <v>9395432</v>
      </c>
    </row>
    <row r="24" spans="2:20">
      <c r="B24" s="20" t="s">
        <v>328</v>
      </c>
      <c r="C24" s="115">
        <f>SUM(C11:C21)</f>
        <v>5865904</v>
      </c>
      <c r="D24" s="115">
        <f>SUM(D11:D21)</f>
        <v>13931779</v>
      </c>
      <c r="E24" s="115">
        <f>SUM(E11:E20)</f>
        <v>19797683</v>
      </c>
    </row>
    <row r="27" spans="2:20" s="10" customFormat="1" ht="12.75">
      <c r="B27" s="10" t="s">
        <v>329</v>
      </c>
      <c r="E27" s="238"/>
      <c r="G27" s="10" t="s">
        <v>329</v>
      </c>
      <c r="L27" s="10" t="s">
        <v>329</v>
      </c>
      <c r="Q27" s="10" t="s">
        <v>329</v>
      </c>
    </row>
    <row r="29" spans="2:20" ht="14.25" customHeight="1">
      <c r="B29" s="743" t="s">
        <v>330</v>
      </c>
      <c r="C29" s="743"/>
      <c r="D29" s="743"/>
      <c r="E29" s="743"/>
      <c r="G29" s="743" t="s">
        <v>331</v>
      </c>
      <c r="H29" s="743"/>
      <c r="I29" s="743"/>
      <c r="J29" s="743"/>
      <c r="L29" s="743" t="s">
        <v>330</v>
      </c>
      <c r="M29" s="743"/>
      <c r="N29" s="743"/>
      <c r="O29" s="743"/>
      <c r="Q29" s="743" t="s">
        <v>330</v>
      </c>
      <c r="R29" s="743"/>
      <c r="S29" s="743"/>
      <c r="T29" s="743"/>
    </row>
    <row r="30" spans="2:20" s="10" customFormat="1" ht="27" customHeight="1">
      <c r="B30" s="743"/>
      <c r="C30" s="743"/>
      <c r="D30" s="743"/>
      <c r="E30" s="743"/>
      <c r="G30" s="743"/>
      <c r="H30" s="743"/>
      <c r="I30" s="743"/>
      <c r="J30" s="743"/>
      <c r="L30" s="743"/>
      <c r="M30" s="743"/>
      <c r="N30" s="743"/>
      <c r="O30" s="743"/>
      <c r="Q30" s="743"/>
      <c r="R30" s="743"/>
      <c r="S30" s="743"/>
      <c r="T30" s="743"/>
    </row>
    <row r="31" spans="2:20" s="10" customFormat="1" ht="12.75">
      <c r="B31" s="12" t="s">
        <v>332</v>
      </c>
      <c r="G31" s="12" t="s">
        <v>332</v>
      </c>
      <c r="L31" s="12" t="s">
        <v>332</v>
      </c>
      <c r="Q31" s="12" t="s">
        <v>332</v>
      </c>
    </row>
    <row r="32" spans="2:20" s="10" customFormat="1" ht="12.75">
      <c r="B32" s="12" t="s">
        <v>333</v>
      </c>
      <c r="G32" s="12" t="s">
        <v>333</v>
      </c>
      <c r="L32" s="12" t="s">
        <v>333</v>
      </c>
      <c r="Q32" s="12" t="s">
        <v>333</v>
      </c>
    </row>
  </sheetData>
  <mergeCells count="4">
    <mergeCell ref="B29:E30"/>
    <mergeCell ref="G29:J30"/>
    <mergeCell ref="L29:O30"/>
    <mergeCell ref="Q29:T30"/>
  </mergeCells>
  <hyperlinks>
    <hyperlink ref="B31" r:id="rId5" display="Department of Managed Health Care, Enrollment Summary Reports, 2012 - 2014." xr:uid="{D827852E-B5B1-4044-B2AB-2458B103CC0E}"/>
    <hyperlink ref="B32" r:id="rId6" display=" California Department of Insurance (CDI), Covered Lives Report." xr:uid="{EC58D27B-BFC7-4552-90EF-71E5EC703008}"/>
    <hyperlink ref="G31" r:id="rId7" display="Department of Managed Health Care, Enrollment Summary Reports, 2012 - 2014." xr:uid="{11915FBC-F84B-473E-AF20-EE5F59F5CCD4}"/>
    <hyperlink ref="G32" r:id="rId8" display=" California Department of Insurance (CDI), Covered Lives Report." xr:uid="{F7653EF0-7A5D-4E3D-A542-16664D8BC3BE}"/>
    <hyperlink ref="L31" r:id="rId9" display="Department of Managed Health Care, Enrollment Summary Reports, 2012 - 2014." xr:uid="{918864AD-4372-4577-BA5C-59A10F99A443}"/>
    <hyperlink ref="L32" r:id="rId10" display=" California Department of Insurance (CDI), Covered Lives Report." xr:uid="{2AE68240-B0D5-4F71-A9FE-E487D31C220C}"/>
    <hyperlink ref="Q31" r:id="rId11" display="Department of Managed Health Care, Enrollment Summary Reports, 2012 - 2014." xr:uid="{41DDAE9F-2C2D-480B-BFD9-67C2598CE59D}"/>
    <hyperlink ref="Q32" r:id="rId12" display=" California Department of Insurance (CDI), Covered Lives Report." xr:uid="{22EE61A6-4E79-4E5F-809B-087DA6C7BBB3}"/>
  </hyperlinks>
  <pageMargins left="0.7" right="0.7" top="0.75" bottom="0.75" header="0.3" footer="0.3"/>
  <pageSetup orientation="landscape" r:id="rId13"/>
  <headerFooter>
    <oddFooter>&amp;L&amp;8California Health Care Foundation 
&amp;R&amp;8  California Health Insurance Enrollment Database, Dec 2023</oddFooter>
  </headerFooter>
  <colBreaks count="3" manualBreakCount="3">
    <brk id="6" max="1048575" man="1"/>
    <brk id="11" max="1048575" man="1"/>
    <brk id="1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3" tint="0.59999389629810485"/>
  </sheetPr>
  <dimension ref="A1:R133"/>
  <sheetViews>
    <sheetView topLeftCell="A105" zoomScaleNormal="100" workbookViewId="0">
      <selection activeCell="B128" sqref="B128:P128"/>
    </sheetView>
  </sheetViews>
  <sheetFormatPr defaultRowHeight="15"/>
  <cols>
    <col min="1" max="1" width="1.5703125" customWidth="1"/>
    <col min="2" max="2" width="26.42578125" customWidth="1"/>
    <col min="3" max="5" width="9.28515625" customWidth="1"/>
    <col min="6" max="6" width="9.5703125" customWidth="1"/>
    <col min="7" max="7" width="9.28515625" customWidth="1"/>
    <col min="8" max="8" width="10.42578125" customWidth="1"/>
    <col min="9" max="10" width="9.7109375" customWidth="1"/>
    <col min="11" max="12" width="7.28515625" customWidth="1"/>
    <col min="13" max="13" width="9.140625" customWidth="1"/>
    <col min="14" max="14" width="9.85546875" customWidth="1"/>
    <col min="15" max="15" width="10" customWidth="1"/>
    <col min="16" max="16" width="11" customWidth="1"/>
    <col min="17" max="17" width="10.140625" customWidth="1"/>
    <col min="18" max="18" width="9.5703125" customWidth="1"/>
    <col min="19" max="44" width="7.5703125" customWidth="1"/>
    <col min="45" max="45" width="22.42578125" customWidth="1"/>
    <col min="46" max="46" width="20.42578125" customWidth="1"/>
    <col min="47" max="47" width="28.42578125" customWidth="1"/>
    <col min="48" max="48" width="17.42578125" customWidth="1"/>
    <col min="49" max="49" width="18.5703125" customWidth="1"/>
    <col min="50" max="50" width="17" customWidth="1"/>
    <col min="51" max="51" width="15.5703125" customWidth="1"/>
    <col min="52" max="52" width="19.5703125" customWidth="1"/>
    <col min="53" max="53" width="15.5703125" customWidth="1"/>
    <col min="54" max="54" width="30.5703125" customWidth="1"/>
    <col min="55" max="55" width="20.5703125" customWidth="1"/>
    <col min="56" max="57" width="22.5703125" customWidth="1"/>
    <col min="58" max="58" width="22.42578125" customWidth="1"/>
    <col min="59" max="59" width="20.42578125" customWidth="1"/>
    <col min="60" max="60" width="28.42578125" customWidth="1"/>
    <col min="61" max="61" width="17.42578125" customWidth="1"/>
    <col min="62" max="62" width="18.5703125" customWidth="1"/>
    <col min="63" max="63" width="17" customWidth="1"/>
    <col min="64" max="64" width="15.5703125" customWidth="1"/>
    <col min="65" max="65" width="19.5703125" customWidth="1"/>
    <col min="66" max="66" width="15.5703125" customWidth="1"/>
    <col min="67" max="67" width="30.5703125" customWidth="1"/>
    <col min="68" max="68" width="20.5703125" customWidth="1"/>
    <col min="69" max="70" width="22.5703125" customWidth="1"/>
    <col min="71" max="71" width="22.42578125" customWidth="1"/>
    <col min="72" max="72" width="20.42578125" customWidth="1"/>
    <col min="73" max="73" width="28.42578125" customWidth="1"/>
    <col min="74" max="74" width="17.42578125" customWidth="1"/>
    <col min="75" max="75" width="18.5703125" customWidth="1"/>
    <col min="76" max="76" width="17" customWidth="1"/>
    <col min="77" max="77" width="15.5703125" customWidth="1"/>
    <col min="78" max="78" width="19.5703125" customWidth="1"/>
    <col min="79" max="79" width="15.5703125" customWidth="1"/>
    <col min="80" max="80" width="30.5703125" customWidth="1"/>
    <col min="81" max="81" width="20.5703125" customWidth="1"/>
    <col min="82" max="83" width="22.5703125" customWidth="1"/>
    <col min="84" max="84" width="22.42578125" customWidth="1"/>
    <col min="85" max="85" width="20.42578125" customWidth="1"/>
    <col min="86" max="86" width="28.42578125" customWidth="1"/>
    <col min="87" max="87" width="17.42578125" customWidth="1"/>
    <col min="88" max="88" width="18.5703125" customWidth="1"/>
    <col min="89" max="89" width="17" customWidth="1"/>
    <col min="90" max="90" width="15.5703125" customWidth="1"/>
    <col min="91" max="91" width="19.5703125" customWidth="1"/>
    <col min="92" max="92" width="15.5703125" customWidth="1"/>
    <col min="93" max="93" width="30.5703125" customWidth="1"/>
    <col min="94" max="94" width="20.5703125" customWidth="1"/>
    <col min="95" max="96" width="22.5703125" customWidth="1"/>
    <col min="97" max="97" width="22.42578125" customWidth="1"/>
    <col min="98" max="98" width="20.42578125" customWidth="1"/>
    <col min="99" max="99" width="28.42578125" customWidth="1"/>
    <col min="100" max="100" width="17.42578125" customWidth="1"/>
    <col min="101" max="101" width="18.5703125" customWidth="1"/>
    <col min="102" max="102" width="17" customWidth="1"/>
    <col min="103" max="103" width="15.5703125" customWidth="1"/>
    <col min="104" max="104" width="19.5703125" customWidth="1"/>
    <col min="105" max="105" width="15.5703125" customWidth="1"/>
    <col min="106" max="106" width="30.5703125" customWidth="1"/>
    <col min="107" max="107" width="20.5703125" customWidth="1"/>
    <col min="108" max="109" width="22.5703125" customWidth="1"/>
    <col min="110" max="110" width="22.42578125" customWidth="1"/>
    <col min="111" max="111" width="20.42578125" customWidth="1"/>
    <col min="112" max="112" width="28.42578125" customWidth="1"/>
    <col min="113" max="113" width="17.42578125" customWidth="1"/>
    <col min="114" max="114" width="18.5703125" customWidth="1"/>
    <col min="115" max="115" width="17" customWidth="1"/>
    <col min="116" max="116" width="15.5703125" customWidth="1"/>
    <col min="117" max="117" width="19.5703125" customWidth="1"/>
    <col min="118" max="118" width="15.5703125" customWidth="1"/>
    <col min="119" max="119" width="30.5703125" customWidth="1"/>
    <col min="120" max="120" width="20.5703125" customWidth="1"/>
    <col min="121" max="122" width="22.5703125" customWidth="1"/>
    <col min="123" max="123" width="22.42578125" customWidth="1"/>
    <col min="124" max="124" width="20.42578125" customWidth="1"/>
    <col min="125" max="125" width="28.42578125" customWidth="1"/>
    <col min="126" max="126" width="17.42578125" customWidth="1"/>
    <col min="127" max="127" width="18.5703125" customWidth="1"/>
    <col min="128" max="128" width="17" customWidth="1"/>
    <col min="129" max="129" width="15.5703125" customWidth="1"/>
    <col min="130" max="130" width="19.5703125" customWidth="1"/>
    <col min="131" max="131" width="15.5703125" customWidth="1"/>
    <col min="132" max="132" width="30.5703125" customWidth="1"/>
    <col min="133" max="133" width="20.5703125" customWidth="1"/>
    <col min="134" max="135" width="22.5703125" customWidth="1"/>
    <col min="136" max="136" width="22.42578125" customWidth="1"/>
    <col min="137" max="137" width="20.42578125" customWidth="1"/>
    <col min="138" max="138" width="28.42578125" customWidth="1"/>
    <col min="139" max="139" width="17.42578125" customWidth="1"/>
    <col min="140" max="140" width="18.5703125" customWidth="1"/>
    <col min="141" max="141" width="17" customWidth="1"/>
    <col min="142" max="142" width="15.5703125" customWidth="1"/>
    <col min="143" max="143" width="19.5703125" customWidth="1"/>
    <col min="144" max="144" width="15.5703125" customWidth="1"/>
    <col min="145" max="145" width="30.5703125" customWidth="1"/>
    <col min="146" max="146" width="20.5703125" customWidth="1"/>
    <col min="147" max="148" width="22.5703125" customWidth="1"/>
    <col min="149" max="149" width="22.42578125" customWidth="1"/>
    <col min="150" max="150" width="20.42578125" customWidth="1"/>
    <col min="151" max="151" width="28.42578125" customWidth="1"/>
    <col min="152" max="152" width="17.42578125" customWidth="1"/>
    <col min="153" max="153" width="18.5703125" customWidth="1"/>
    <col min="154" max="154" width="17" customWidth="1"/>
    <col min="155" max="155" width="15.5703125" customWidth="1"/>
    <col min="156" max="156" width="19.5703125" customWidth="1"/>
    <col min="157" max="157" width="15.5703125" customWidth="1"/>
    <col min="158" max="158" width="30.5703125" customWidth="1"/>
    <col min="159" max="159" width="20.5703125" customWidth="1"/>
    <col min="160" max="161" width="22.5703125" customWidth="1"/>
    <col min="162" max="162" width="22.42578125" customWidth="1"/>
    <col min="163" max="163" width="20.42578125" customWidth="1"/>
    <col min="164" max="164" width="28.42578125" customWidth="1"/>
    <col min="165" max="165" width="17.42578125" customWidth="1"/>
    <col min="166" max="166" width="18.5703125" customWidth="1"/>
    <col min="167" max="167" width="17" customWidth="1"/>
    <col min="168" max="168" width="15.5703125" customWidth="1"/>
    <col min="169" max="169" width="19.5703125" customWidth="1"/>
    <col min="170" max="170" width="15.5703125" customWidth="1"/>
    <col min="171" max="171" width="30.5703125" customWidth="1"/>
    <col min="172" max="172" width="20.5703125" customWidth="1"/>
    <col min="173" max="174" width="22.5703125" customWidth="1"/>
    <col min="175" max="175" width="22.42578125" customWidth="1"/>
    <col min="176" max="176" width="20.42578125" customWidth="1"/>
    <col min="177" max="177" width="28.42578125" customWidth="1"/>
    <col min="178" max="178" width="17.42578125" customWidth="1"/>
    <col min="179" max="179" width="18.5703125" customWidth="1"/>
    <col min="180" max="180" width="17" customWidth="1"/>
    <col min="181" max="181" width="15.5703125" customWidth="1"/>
    <col min="182" max="182" width="19.5703125" customWidth="1"/>
    <col min="183" max="183" width="15.5703125" customWidth="1"/>
    <col min="184" max="184" width="30.5703125" customWidth="1"/>
    <col min="185" max="185" width="20.5703125" customWidth="1"/>
    <col min="186" max="187" width="22.5703125" customWidth="1"/>
    <col min="188" max="188" width="22.42578125" customWidth="1"/>
    <col min="189" max="189" width="20.42578125" customWidth="1"/>
    <col min="190" max="190" width="28.42578125" customWidth="1"/>
    <col min="191" max="191" width="17.42578125" customWidth="1"/>
    <col min="192" max="192" width="18.5703125" customWidth="1"/>
    <col min="193" max="193" width="17" customWidth="1"/>
    <col min="194" max="194" width="15.5703125" customWidth="1"/>
    <col min="195" max="195" width="19.5703125" customWidth="1"/>
    <col min="196" max="196" width="15.5703125" customWidth="1"/>
    <col min="197" max="197" width="30.5703125" customWidth="1"/>
    <col min="198" max="198" width="20.5703125" customWidth="1"/>
    <col min="199" max="200" width="22.5703125" customWidth="1"/>
    <col min="201" max="201" width="22.42578125" customWidth="1"/>
    <col min="202" max="202" width="20.42578125" customWidth="1"/>
    <col min="203" max="203" width="28.42578125" customWidth="1"/>
    <col min="204" max="204" width="17.42578125" customWidth="1"/>
    <col min="205" max="205" width="18.5703125" customWidth="1"/>
    <col min="206" max="206" width="17" customWidth="1"/>
    <col min="207" max="207" width="15.5703125" customWidth="1"/>
    <col min="208" max="208" width="19.5703125" customWidth="1"/>
    <col min="209" max="209" width="15.5703125" customWidth="1"/>
    <col min="210" max="210" width="30.5703125" customWidth="1"/>
    <col min="211" max="211" width="20.5703125" customWidth="1"/>
    <col min="212" max="213" width="22.5703125" customWidth="1"/>
    <col min="214" max="214" width="22.42578125" customWidth="1"/>
    <col min="215" max="215" width="20.42578125" customWidth="1"/>
    <col min="216" max="216" width="28.42578125" customWidth="1"/>
    <col min="217" max="217" width="17.42578125" customWidth="1"/>
    <col min="218" max="218" width="18.5703125" customWidth="1"/>
    <col min="219" max="219" width="17" customWidth="1"/>
    <col min="220" max="220" width="15.5703125" customWidth="1"/>
    <col min="221" max="221" width="19.5703125" customWidth="1"/>
    <col min="222" max="222" width="15.5703125" customWidth="1"/>
    <col min="223" max="223" width="30.5703125" customWidth="1"/>
    <col min="224" max="224" width="20.5703125" customWidth="1"/>
    <col min="225" max="226" width="22.5703125" customWidth="1"/>
    <col min="227" max="227" width="22.42578125" customWidth="1"/>
    <col min="228" max="228" width="20.42578125" customWidth="1"/>
    <col min="229" max="229" width="28.42578125" customWidth="1"/>
    <col min="230" max="230" width="17.42578125" customWidth="1"/>
    <col min="231" max="231" width="18.5703125" customWidth="1"/>
    <col min="232" max="232" width="17" customWidth="1"/>
    <col min="233" max="233" width="15.5703125" customWidth="1"/>
    <col min="234" max="234" width="19.5703125" customWidth="1"/>
    <col min="235" max="235" width="15.5703125" customWidth="1"/>
    <col min="236" max="236" width="30.5703125" customWidth="1"/>
    <col min="237" max="237" width="20.5703125" customWidth="1"/>
    <col min="238" max="239" width="22.5703125" customWidth="1"/>
    <col min="240" max="240" width="22.42578125" customWidth="1"/>
    <col min="241" max="241" width="20.42578125" customWidth="1"/>
    <col min="242" max="242" width="28.42578125" customWidth="1"/>
    <col min="243" max="243" width="17.42578125" customWidth="1"/>
    <col min="244" max="244" width="18.5703125" customWidth="1"/>
    <col min="245" max="245" width="17" customWidth="1"/>
    <col min="246" max="246" width="15.5703125" customWidth="1"/>
    <col min="247" max="247" width="19.5703125" customWidth="1"/>
    <col min="248" max="248" width="15.5703125" customWidth="1"/>
    <col min="249" max="249" width="30.5703125" customWidth="1"/>
    <col min="250" max="250" width="20.5703125" customWidth="1"/>
    <col min="251" max="252" width="22.5703125" customWidth="1"/>
    <col min="253" max="253" width="22.42578125" customWidth="1"/>
    <col min="254" max="254" width="20.42578125" customWidth="1"/>
    <col min="255" max="255" width="28.42578125" customWidth="1"/>
    <col min="256" max="256" width="17.42578125" customWidth="1"/>
    <col min="257" max="257" width="18.5703125" customWidth="1"/>
    <col min="258" max="258" width="17" customWidth="1"/>
    <col min="259" max="259" width="15.5703125" customWidth="1"/>
    <col min="260" max="260" width="19.5703125" customWidth="1"/>
    <col min="261" max="261" width="15.5703125" customWidth="1"/>
    <col min="262" max="262" width="30.5703125" customWidth="1"/>
    <col min="263" max="263" width="20.5703125" customWidth="1"/>
    <col min="264" max="265" width="22.5703125" customWidth="1"/>
    <col min="266" max="266" width="22.42578125" customWidth="1"/>
    <col min="267" max="267" width="20.42578125" customWidth="1"/>
    <col min="268" max="268" width="28.42578125" customWidth="1"/>
    <col min="269" max="269" width="17.42578125" customWidth="1"/>
    <col min="270" max="270" width="18.5703125" customWidth="1"/>
    <col min="271" max="271" width="17" customWidth="1"/>
    <col min="272" max="272" width="15.5703125" customWidth="1"/>
    <col min="273" max="273" width="19.5703125" customWidth="1"/>
    <col min="274" max="274" width="15.5703125" customWidth="1"/>
    <col min="275" max="275" width="30.5703125" customWidth="1"/>
    <col min="276" max="276" width="20.5703125" customWidth="1"/>
    <col min="277" max="278" width="22.5703125" customWidth="1"/>
    <col min="279" max="279" width="22.42578125" customWidth="1"/>
    <col min="280" max="280" width="20.42578125" customWidth="1"/>
    <col min="281" max="281" width="28.42578125" customWidth="1"/>
    <col min="282" max="282" width="17.42578125" customWidth="1"/>
    <col min="283" max="283" width="18.5703125" customWidth="1"/>
    <col min="284" max="284" width="17" customWidth="1"/>
    <col min="285" max="285" width="15.5703125" customWidth="1"/>
    <col min="286" max="286" width="19.5703125" customWidth="1"/>
    <col min="287" max="287" width="15.5703125" customWidth="1"/>
    <col min="288" max="288" width="30.5703125" customWidth="1"/>
    <col min="289" max="289" width="20.5703125" customWidth="1"/>
    <col min="290" max="291" width="22.5703125" customWidth="1"/>
    <col min="292" max="292" width="22.42578125" customWidth="1"/>
    <col min="293" max="293" width="20.42578125" customWidth="1"/>
    <col min="294" max="294" width="28.42578125" customWidth="1"/>
    <col min="295" max="295" width="17.42578125" customWidth="1"/>
    <col min="296" max="296" width="18.5703125" customWidth="1"/>
    <col min="297" max="297" width="17" customWidth="1"/>
    <col min="298" max="298" width="15.5703125" customWidth="1"/>
    <col min="299" max="299" width="19.5703125" customWidth="1"/>
    <col min="300" max="300" width="15.5703125" customWidth="1"/>
    <col min="301" max="301" width="30.5703125" customWidth="1"/>
    <col min="302" max="302" width="20.5703125" customWidth="1"/>
    <col min="303" max="304" width="22.5703125" customWidth="1"/>
    <col min="305" max="305" width="22.42578125" customWidth="1"/>
    <col min="306" max="306" width="20.42578125" customWidth="1"/>
    <col min="307" max="307" width="28.42578125" customWidth="1"/>
    <col min="308" max="308" width="17.42578125" customWidth="1"/>
    <col min="309" max="309" width="18.5703125" customWidth="1"/>
    <col min="310" max="310" width="17" customWidth="1"/>
    <col min="311" max="311" width="15.5703125" customWidth="1"/>
    <col min="312" max="312" width="19.5703125" customWidth="1"/>
    <col min="313" max="313" width="15.5703125" customWidth="1"/>
    <col min="314" max="314" width="30.5703125" customWidth="1"/>
    <col min="315" max="315" width="20.5703125" customWidth="1"/>
    <col min="316" max="317" width="22.5703125" customWidth="1"/>
    <col min="318" max="318" width="22.42578125" customWidth="1"/>
    <col min="319" max="319" width="20.42578125" customWidth="1"/>
    <col min="320" max="320" width="28.42578125" customWidth="1"/>
    <col min="321" max="321" width="17.42578125" customWidth="1"/>
    <col min="322" max="322" width="18.5703125" customWidth="1"/>
    <col min="323" max="323" width="17" customWidth="1"/>
    <col min="324" max="324" width="15.5703125" customWidth="1"/>
    <col min="325" max="325" width="19.5703125" customWidth="1"/>
    <col min="326" max="326" width="15.5703125" customWidth="1"/>
    <col min="327" max="327" width="30.5703125" customWidth="1"/>
    <col min="328" max="328" width="20.5703125" customWidth="1"/>
    <col min="329" max="330" width="22.5703125" customWidth="1"/>
    <col min="331" max="331" width="22.42578125" customWidth="1"/>
    <col min="332" max="332" width="20.42578125" customWidth="1"/>
    <col min="333" max="333" width="28.42578125" customWidth="1"/>
    <col min="334" max="334" width="17.42578125" customWidth="1"/>
    <col min="335" max="335" width="18.5703125" customWidth="1"/>
    <col min="336" max="336" width="17" customWidth="1"/>
    <col min="337" max="337" width="15.5703125" customWidth="1"/>
    <col min="338" max="338" width="19.5703125" customWidth="1"/>
    <col min="339" max="339" width="15.5703125" customWidth="1"/>
    <col min="340" max="340" width="30.5703125" customWidth="1"/>
    <col min="341" max="341" width="20.5703125" customWidth="1"/>
    <col min="342" max="343" width="22.5703125" customWidth="1"/>
    <col min="344" max="344" width="22.42578125" customWidth="1"/>
    <col min="345" max="345" width="20.42578125" customWidth="1"/>
    <col min="346" max="346" width="28.42578125" customWidth="1"/>
    <col min="347" max="347" width="17.42578125" customWidth="1"/>
    <col min="348" max="348" width="18.5703125" customWidth="1"/>
    <col min="349" max="349" width="17" customWidth="1"/>
    <col min="350" max="350" width="15.5703125" customWidth="1"/>
    <col min="351" max="351" width="19.5703125" customWidth="1"/>
    <col min="352" max="352" width="15.5703125" customWidth="1"/>
    <col min="353" max="353" width="30.5703125" customWidth="1"/>
    <col min="354" max="354" width="20.5703125" customWidth="1"/>
    <col min="355" max="356" width="22.5703125" customWidth="1"/>
    <col min="357" max="357" width="22.42578125" customWidth="1"/>
    <col min="358" max="358" width="20.42578125" customWidth="1"/>
    <col min="359" max="359" width="28.42578125" customWidth="1"/>
    <col min="360" max="360" width="17.42578125" customWidth="1"/>
    <col min="361" max="361" width="18.5703125" customWidth="1"/>
    <col min="362" max="362" width="17" customWidth="1"/>
    <col min="363" max="363" width="15.5703125" customWidth="1"/>
    <col min="364" max="364" width="19.5703125" customWidth="1"/>
    <col min="365" max="365" width="15.5703125" customWidth="1"/>
    <col min="366" max="366" width="30.5703125" customWidth="1"/>
    <col min="367" max="367" width="20.5703125" customWidth="1"/>
    <col min="368" max="369" width="22.5703125" customWidth="1"/>
    <col min="370" max="370" width="22.42578125" customWidth="1"/>
    <col min="371" max="371" width="20.42578125" customWidth="1"/>
    <col min="372" max="372" width="28.42578125" customWidth="1"/>
    <col min="373" max="373" width="17.42578125" customWidth="1"/>
    <col min="374" max="374" width="18.5703125" customWidth="1"/>
    <col min="375" max="375" width="17" customWidth="1"/>
    <col min="376" max="376" width="15.5703125" customWidth="1"/>
    <col min="377" max="377" width="19.5703125" customWidth="1"/>
    <col min="378" max="378" width="15.5703125" customWidth="1"/>
    <col min="379" max="379" width="30.5703125" customWidth="1"/>
    <col min="380" max="380" width="20.5703125" customWidth="1"/>
    <col min="381" max="382" width="22.5703125" customWidth="1"/>
    <col min="383" max="383" width="22.42578125" customWidth="1"/>
    <col min="384" max="384" width="20.42578125" customWidth="1"/>
    <col min="385" max="385" width="28.42578125" customWidth="1"/>
    <col min="386" max="386" width="17.42578125" customWidth="1"/>
    <col min="387" max="387" width="18.5703125" customWidth="1"/>
    <col min="388" max="388" width="17" customWidth="1"/>
    <col min="389" max="389" width="15.5703125" customWidth="1"/>
    <col min="390" max="390" width="19.5703125" customWidth="1"/>
    <col min="391" max="391" width="15.5703125" customWidth="1"/>
    <col min="392" max="392" width="30.5703125" customWidth="1"/>
    <col min="393" max="393" width="20.5703125" customWidth="1"/>
    <col min="394" max="395" width="22.5703125" customWidth="1"/>
    <col min="396" max="396" width="22.42578125" customWidth="1"/>
    <col min="397" max="397" width="20.42578125" customWidth="1"/>
    <col min="398" max="398" width="28.42578125" customWidth="1"/>
    <col min="399" max="399" width="17.42578125" customWidth="1"/>
    <col min="400" max="400" width="18.5703125" customWidth="1"/>
    <col min="401" max="401" width="17" customWidth="1"/>
    <col min="402" max="402" width="15.5703125" customWidth="1"/>
    <col min="403" max="403" width="19.5703125" customWidth="1"/>
    <col min="404" max="404" width="15.5703125" customWidth="1"/>
    <col min="405" max="405" width="30.5703125" customWidth="1"/>
    <col min="406" max="406" width="20.5703125" customWidth="1"/>
    <col min="407" max="408" width="22.5703125" customWidth="1"/>
    <col min="409" max="409" width="22.42578125" customWidth="1"/>
    <col min="410" max="410" width="20.42578125" customWidth="1"/>
    <col min="411" max="411" width="28.42578125" customWidth="1"/>
    <col min="412" max="412" width="17.42578125" customWidth="1"/>
    <col min="413" max="413" width="18.5703125" customWidth="1"/>
    <col min="414" max="414" width="17" customWidth="1"/>
    <col min="415" max="415" width="15.5703125" customWidth="1"/>
    <col min="416" max="416" width="19.5703125" customWidth="1"/>
    <col min="417" max="417" width="15.5703125" customWidth="1"/>
    <col min="418" max="418" width="30.5703125" customWidth="1"/>
    <col min="419" max="419" width="20.5703125" customWidth="1"/>
    <col min="420" max="421" width="22.5703125" customWidth="1"/>
    <col min="422" max="422" width="22.42578125" customWidth="1"/>
    <col min="423" max="423" width="20.42578125" customWidth="1"/>
    <col min="424" max="424" width="28.42578125" customWidth="1"/>
    <col min="425" max="425" width="17.42578125" customWidth="1"/>
    <col min="426" max="426" width="18.5703125" customWidth="1"/>
    <col min="427" max="427" width="17" customWidth="1"/>
    <col min="428" max="428" width="15.5703125" customWidth="1"/>
    <col min="429" max="429" width="19.5703125" customWidth="1"/>
    <col min="430" max="430" width="15.5703125" customWidth="1"/>
    <col min="431" max="431" width="30.5703125" customWidth="1"/>
    <col min="432" max="432" width="20.5703125" customWidth="1"/>
    <col min="433" max="434" width="22.5703125" customWidth="1"/>
    <col min="435" max="435" width="22.42578125" customWidth="1"/>
    <col min="436" max="436" width="20.42578125" customWidth="1"/>
    <col min="437" max="437" width="28.42578125" customWidth="1"/>
    <col min="438" max="438" width="17.42578125" customWidth="1"/>
    <col min="439" max="439" width="18.5703125" customWidth="1"/>
    <col min="440" max="440" width="17" customWidth="1"/>
    <col min="441" max="441" width="15.5703125" customWidth="1"/>
    <col min="442" max="442" width="19.5703125" customWidth="1"/>
    <col min="443" max="443" width="15.5703125" customWidth="1"/>
    <col min="444" max="444" width="30.5703125" customWidth="1"/>
    <col min="445" max="445" width="20.5703125" customWidth="1"/>
    <col min="446" max="447" width="22.5703125" customWidth="1"/>
    <col min="448" max="448" width="22.42578125" customWidth="1"/>
    <col min="449" max="449" width="20.42578125" customWidth="1"/>
    <col min="450" max="450" width="28.42578125" customWidth="1"/>
    <col min="451" max="451" width="17.42578125" customWidth="1"/>
    <col min="452" max="452" width="18.5703125" customWidth="1"/>
    <col min="453" max="453" width="17" customWidth="1"/>
    <col min="454" max="454" width="15.5703125" customWidth="1"/>
    <col min="455" max="455" width="19.5703125" customWidth="1"/>
    <col min="456" max="456" width="15.5703125" customWidth="1"/>
    <col min="457" max="457" width="30.5703125" customWidth="1"/>
    <col min="458" max="458" width="20.5703125" customWidth="1"/>
    <col min="459" max="460" width="22.5703125" customWidth="1"/>
    <col min="461" max="461" width="22.42578125" customWidth="1"/>
    <col min="462" max="462" width="20.42578125" customWidth="1"/>
    <col min="463" max="463" width="28.42578125" customWidth="1"/>
    <col min="464" max="464" width="17.42578125" customWidth="1"/>
    <col min="465" max="465" width="18.5703125" customWidth="1"/>
    <col min="466" max="466" width="17" customWidth="1"/>
    <col min="467" max="467" width="15.5703125" customWidth="1"/>
    <col min="468" max="468" width="19.5703125" customWidth="1"/>
    <col min="469" max="469" width="15.5703125" customWidth="1"/>
    <col min="470" max="470" width="30.5703125" customWidth="1"/>
    <col min="471" max="471" width="20.5703125" customWidth="1"/>
    <col min="472" max="473" width="22.5703125" customWidth="1"/>
    <col min="474" max="474" width="22.42578125" customWidth="1"/>
    <col min="475" max="475" width="20.42578125" customWidth="1"/>
    <col min="476" max="476" width="28.42578125" customWidth="1"/>
    <col min="477" max="477" width="17.42578125" customWidth="1"/>
    <col min="478" max="478" width="18.5703125" customWidth="1"/>
    <col min="479" max="479" width="17" customWidth="1"/>
    <col min="480" max="480" width="15.5703125" customWidth="1"/>
    <col min="481" max="481" width="19.5703125" customWidth="1"/>
    <col min="482" max="482" width="15.5703125" customWidth="1"/>
    <col min="483" max="483" width="30.5703125" customWidth="1"/>
    <col min="484" max="484" width="20.5703125" customWidth="1"/>
    <col min="485" max="486" width="22.5703125" customWidth="1"/>
    <col min="487" max="487" width="22.42578125" customWidth="1"/>
    <col min="488" max="488" width="20.42578125" customWidth="1"/>
    <col min="489" max="489" width="28.42578125" customWidth="1"/>
    <col min="490" max="490" width="17.42578125" customWidth="1"/>
    <col min="491" max="491" width="18.5703125" customWidth="1"/>
    <col min="492" max="492" width="17" customWidth="1"/>
    <col min="493" max="493" width="15.5703125" customWidth="1"/>
    <col min="494" max="494" width="19.5703125" customWidth="1"/>
    <col min="495" max="495" width="15.5703125" customWidth="1"/>
    <col min="496" max="496" width="30.5703125" customWidth="1"/>
    <col min="497" max="497" width="20.5703125" customWidth="1"/>
    <col min="498" max="499" width="22.5703125" customWidth="1"/>
    <col min="500" max="500" width="22.42578125" customWidth="1"/>
    <col min="501" max="501" width="20.42578125" customWidth="1"/>
    <col min="502" max="502" width="28.42578125" customWidth="1"/>
    <col min="503" max="503" width="17.42578125" customWidth="1"/>
    <col min="504" max="504" width="18.5703125" customWidth="1"/>
    <col min="505" max="505" width="17" customWidth="1"/>
    <col min="506" max="506" width="15.5703125" customWidth="1"/>
    <col min="507" max="507" width="19.5703125" customWidth="1"/>
    <col min="508" max="508" width="15.5703125" customWidth="1"/>
    <col min="509" max="509" width="30.5703125" customWidth="1"/>
    <col min="510" max="510" width="20.5703125" customWidth="1"/>
    <col min="511" max="512" width="22.5703125" customWidth="1"/>
    <col min="513" max="513" width="22.42578125" customWidth="1"/>
    <col min="514" max="514" width="20.42578125" customWidth="1"/>
    <col min="515" max="515" width="28.42578125" customWidth="1"/>
    <col min="516" max="516" width="17.42578125" customWidth="1"/>
    <col min="517" max="517" width="18.5703125" customWidth="1"/>
    <col min="518" max="518" width="17" customWidth="1"/>
    <col min="519" max="519" width="15.5703125" customWidth="1"/>
    <col min="520" max="520" width="19.5703125" customWidth="1"/>
    <col min="521" max="521" width="15.5703125" customWidth="1"/>
    <col min="522" max="522" width="30.5703125" customWidth="1"/>
    <col min="523" max="523" width="20.5703125" customWidth="1"/>
    <col min="524" max="525" width="22.5703125" customWidth="1"/>
    <col min="526" max="526" width="22.42578125" customWidth="1"/>
    <col min="527" max="527" width="20.42578125" customWidth="1"/>
    <col min="528" max="528" width="28.42578125" customWidth="1"/>
    <col min="529" max="529" width="17.42578125" customWidth="1"/>
    <col min="530" max="530" width="18.5703125" customWidth="1"/>
    <col min="531" max="531" width="17" customWidth="1"/>
    <col min="532" max="532" width="15.5703125" customWidth="1"/>
    <col min="533" max="533" width="19.5703125" customWidth="1"/>
    <col min="534" max="534" width="15.5703125" customWidth="1"/>
    <col min="535" max="535" width="30.5703125" customWidth="1"/>
    <col min="536" max="536" width="20.5703125" customWidth="1"/>
    <col min="537" max="538" width="22.5703125" customWidth="1"/>
    <col min="539" max="539" width="22.42578125" customWidth="1"/>
    <col min="540" max="540" width="20.42578125" customWidth="1"/>
    <col min="541" max="541" width="28.42578125" customWidth="1"/>
    <col min="542" max="542" width="17.42578125" customWidth="1"/>
    <col min="543" max="543" width="18.5703125" customWidth="1"/>
    <col min="544" max="544" width="17" customWidth="1"/>
    <col min="545" max="545" width="15.5703125" customWidth="1"/>
    <col min="546" max="546" width="19.5703125" customWidth="1"/>
    <col min="547" max="547" width="15.5703125" customWidth="1"/>
    <col min="548" max="548" width="30.5703125" customWidth="1"/>
    <col min="549" max="549" width="20.5703125" customWidth="1"/>
    <col min="550" max="551" width="22.5703125" customWidth="1"/>
    <col min="552" max="552" width="22.42578125" customWidth="1"/>
    <col min="553" max="553" width="20.42578125" customWidth="1"/>
    <col min="554" max="554" width="28.42578125" customWidth="1"/>
    <col min="555" max="555" width="17.42578125" customWidth="1"/>
    <col min="556" max="556" width="18.5703125" customWidth="1"/>
    <col min="557" max="557" width="17" customWidth="1"/>
    <col min="558" max="558" width="15.5703125" customWidth="1"/>
    <col min="559" max="559" width="19.5703125" customWidth="1"/>
    <col min="560" max="560" width="15.5703125" customWidth="1"/>
    <col min="561" max="561" width="30.5703125" customWidth="1"/>
    <col min="562" max="562" width="20.5703125" customWidth="1"/>
    <col min="563" max="564" width="22.5703125" customWidth="1"/>
    <col min="565" max="565" width="22.42578125" customWidth="1"/>
    <col min="566" max="566" width="20.42578125" customWidth="1"/>
    <col min="567" max="567" width="28.42578125" customWidth="1"/>
    <col min="568" max="568" width="17.42578125" customWidth="1"/>
    <col min="569" max="569" width="18.5703125" customWidth="1"/>
    <col min="570" max="570" width="17" customWidth="1"/>
    <col min="571" max="571" width="15.5703125" customWidth="1"/>
    <col min="572" max="572" width="19.5703125" customWidth="1"/>
    <col min="573" max="573" width="15.5703125" customWidth="1"/>
    <col min="574" max="574" width="30.5703125" customWidth="1"/>
    <col min="575" max="575" width="20.5703125" customWidth="1"/>
    <col min="576" max="577" width="22.5703125" customWidth="1"/>
    <col min="578" max="578" width="22.42578125" customWidth="1"/>
    <col min="579" max="579" width="20.42578125" customWidth="1"/>
    <col min="580" max="580" width="28.42578125" customWidth="1"/>
    <col min="581" max="581" width="17.42578125" customWidth="1"/>
    <col min="582" max="582" width="18.5703125" customWidth="1"/>
    <col min="583" max="583" width="17" customWidth="1"/>
    <col min="584" max="584" width="15.5703125" customWidth="1"/>
    <col min="585" max="585" width="19.5703125" customWidth="1"/>
    <col min="586" max="586" width="15.5703125" customWidth="1"/>
    <col min="587" max="587" width="30.5703125" customWidth="1"/>
    <col min="588" max="588" width="20.5703125" customWidth="1"/>
    <col min="589" max="590" width="22.5703125" customWidth="1"/>
    <col min="591" max="591" width="22.42578125" customWidth="1"/>
    <col min="592" max="592" width="20.42578125" customWidth="1"/>
    <col min="593" max="593" width="28.42578125" customWidth="1"/>
    <col min="594" max="594" width="17.42578125" customWidth="1"/>
    <col min="595" max="595" width="18.5703125" customWidth="1"/>
    <col min="596" max="596" width="17" customWidth="1"/>
    <col min="597" max="597" width="15.5703125" customWidth="1"/>
    <col min="598" max="598" width="19.5703125" customWidth="1"/>
    <col min="599" max="599" width="15.5703125" customWidth="1"/>
    <col min="600" max="600" width="30.5703125" customWidth="1"/>
    <col min="601" max="601" width="20.5703125" customWidth="1"/>
    <col min="602" max="603" width="22.5703125" customWidth="1"/>
    <col min="604" max="604" width="22.42578125" customWidth="1"/>
    <col min="605" max="605" width="20.42578125" customWidth="1"/>
    <col min="606" max="606" width="28.42578125" customWidth="1"/>
    <col min="607" max="607" width="17.42578125" customWidth="1"/>
    <col min="608" max="608" width="18.5703125" customWidth="1"/>
    <col min="609" max="609" width="17" customWidth="1"/>
    <col min="610" max="610" width="15.5703125" customWidth="1"/>
    <col min="611" max="611" width="19.5703125" customWidth="1"/>
    <col min="612" max="612" width="15.5703125" customWidth="1"/>
    <col min="613" max="613" width="30.5703125" customWidth="1"/>
    <col min="614" max="614" width="20.5703125" customWidth="1"/>
    <col min="615" max="616" width="22.5703125" customWidth="1"/>
    <col min="617" max="617" width="22.42578125" customWidth="1"/>
    <col min="618" max="618" width="20.42578125" customWidth="1"/>
    <col min="619" max="619" width="28.42578125" customWidth="1"/>
    <col min="620" max="620" width="17.42578125" customWidth="1"/>
    <col min="621" max="621" width="18.5703125" customWidth="1"/>
    <col min="622" max="622" width="17" customWidth="1"/>
    <col min="623" max="623" width="15.5703125" customWidth="1"/>
    <col min="624" max="624" width="19.5703125" customWidth="1"/>
    <col min="625" max="625" width="15.5703125" customWidth="1"/>
    <col min="626" max="626" width="30.5703125" customWidth="1"/>
    <col min="627" max="627" width="20.5703125" customWidth="1"/>
    <col min="628" max="629" width="22.5703125" customWidth="1"/>
    <col min="630" max="630" width="22.42578125" customWidth="1"/>
    <col min="631" max="631" width="20.42578125" customWidth="1"/>
    <col min="632" max="632" width="28.42578125" customWidth="1"/>
    <col min="633" max="633" width="17.42578125" customWidth="1"/>
    <col min="634" max="634" width="18.5703125" customWidth="1"/>
    <col min="635" max="635" width="17" customWidth="1"/>
    <col min="636" max="636" width="15.5703125" customWidth="1"/>
    <col min="637" max="637" width="19.5703125" customWidth="1"/>
    <col min="638" max="638" width="15.5703125" customWidth="1"/>
    <col min="639" max="639" width="30.5703125" customWidth="1"/>
    <col min="640" max="640" width="20.5703125" customWidth="1"/>
    <col min="641" max="642" width="22.5703125" customWidth="1"/>
    <col min="643" max="643" width="22.42578125" customWidth="1"/>
    <col min="644" max="644" width="20.42578125" customWidth="1"/>
    <col min="645" max="645" width="28.42578125" customWidth="1"/>
    <col min="646" max="646" width="17.42578125" customWidth="1"/>
    <col min="647" max="647" width="18.5703125" customWidth="1"/>
    <col min="648" max="648" width="17" customWidth="1"/>
    <col min="649" max="649" width="15.5703125" customWidth="1"/>
    <col min="650" max="650" width="19.5703125" customWidth="1"/>
    <col min="651" max="651" width="15.5703125" customWidth="1"/>
    <col min="652" max="652" width="30.5703125" customWidth="1"/>
    <col min="653" max="653" width="20.5703125" customWidth="1"/>
    <col min="654" max="655" width="22.5703125" customWidth="1"/>
    <col min="656" max="656" width="22.42578125" customWidth="1"/>
    <col min="657" max="657" width="20.42578125" customWidth="1"/>
    <col min="658" max="658" width="28.42578125" customWidth="1"/>
    <col min="659" max="659" width="17.42578125" customWidth="1"/>
    <col min="660" max="660" width="18.5703125" customWidth="1"/>
    <col min="661" max="661" width="17" customWidth="1"/>
    <col min="662" max="662" width="15.5703125" customWidth="1"/>
    <col min="663" max="663" width="19.5703125" customWidth="1"/>
    <col min="664" max="664" width="15.5703125" customWidth="1"/>
    <col min="665" max="665" width="30.5703125" customWidth="1"/>
    <col min="666" max="666" width="20.5703125" customWidth="1"/>
    <col min="667" max="668" width="22.5703125" customWidth="1"/>
    <col min="669" max="669" width="22.42578125" customWidth="1"/>
    <col min="670" max="670" width="20.42578125" customWidth="1"/>
    <col min="671" max="671" width="28.42578125" customWidth="1"/>
    <col min="672" max="672" width="17.42578125" customWidth="1"/>
    <col min="673" max="673" width="18.5703125" customWidth="1"/>
    <col min="674" max="674" width="17" customWidth="1"/>
    <col min="675" max="675" width="15.5703125" customWidth="1"/>
    <col min="676" max="676" width="19.5703125" customWidth="1"/>
    <col min="677" max="677" width="15.5703125" customWidth="1"/>
    <col min="678" max="678" width="30.5703125" customWidth="1"/>
    <col min="679" max="679" width="20.5703125" customWidth="1"/>
    <col min="680" max="681" width="22.5703125" customWidth="1"/>
    <col min="682" max="682" width="22.42578125" customWidth="1"/>
    <col min="683" max="683" width="20.42578125" customWidth="1"/>
    <col min="684" max="684" width="28.42578125" customWidth="1"/>
    <col min="685" max="685" width="17.42578125" customWidth="1"/>
    <col min="686" max="686" width="18.5703125" customWidth="1"/>
    <col min="687" max="687" width="17" customWidth="1"/>
    <col min="688" max="688" width="15.5703125" customWidth="1"/>
    <col min="689" max="689" width="19.5703125" customWidth="1"/>
    <col min="690" max="690" width="15.5703125" customWidth="1"/>
    <col min="691" max="691" width="30.5703125" customWidth="1"/>
    <col min="692" max="692" width="20.5703125" customWidth="1"/>
    <col min="693" max="694" width="22.5703125" customWidth="1"/>
    <col min="695" max="695" width="22.42578125" customWidth="1"/>
    <col min="696" max="696" width="20.42578125" customWidth="1"/>
    <col min="697" max="697" width="28.42578125" customWidth="1"/>
    <col min="698" max="698" width="17.42578125" customWidth="1"/>
    <col min="699" max="699" width="18.5703125" customWidth="1"/>
    <col min="700" max="700" width="17" customWidth="1"/>
    <col min="701" max="701" width="15.5703125" customWidth="1"/>
    <col min="702" max="702" width="19.5703125" customWidth="1"/>
    <col min="703" max="703" width="15.5703125" customWidth="1"/>
    <col min="704" max="704" width="30.5703125" customWidth="1"/>
    <col min="705" max="705" width="20.5703125" customWidth="1"/>
    <col min="706" max="707" width="22.5703125" customWidth="1"/>
    <col min="708" max="708" width="22.42578125" customWidth="1"/>
    <col min="709" max="709" width="20.42578125" customWidth="1"/>
    <col min="710" max="710" width="28.42578125" customWidth="1"/>
    <col min="711" max="711" width="17.42578125" customWidth="1"/>
    <col min="712" max="712" width="18.5703125" customWidth="1"/>
    <col min="713" max="713" width="17" customWidth="1"/>
    <col min="714" max="714" width="15.5703125" customWidth="1"/>
    <col min="715" max="715" width="19.5703125" customWidth="1"/>
    <col min="716" max="716" width="15.5703125" customWidth="1"/>
    <col min="717" max="717" width="30.5703125" customWidth="1"/>
    <col min="718" max="718" width="20.5703125" customWidth="1"/>
    <col min="719" max="720" width="22.5703125" customWidth="1"/>
    <col min="721" max="721" width="22.42578125" customWidth="1"/>
    <col min="722" max="722" width="20.42578125" customWidth="1"/>
    <col min="723" max="723" width="28.42578125" customWidth="1"/>
    <col min="724" max="724" width="17.42578125" customWidth="1"/>
    <col min="725" max="725" width="18.5703125" customWidth="1"/>
    <col min="726" max="726" width="17" customWidth="1"/>
    <col min="727" max="727" width="15.5703125" customWidth="1"/>
    <col min="728" max="728" width="19.5703125" customWidth="1"/>
    <col min="729" max="729" width="15.5703125" customWidth="1"/>
    <col min="730" max="730" width="30.5703125" customWidth="1"/>
    <col min="731" max="731" width="20.5703125" customWidth="1"/>
    <col min="732" max="733" width="22.5703125" customWidth="1"/>
    <col min="734" max="734" width="22.42578125" customWidth="1"/>
    <col min="735" max="735" width="20.42578125" customWidth="1"/>
    <col min="736" max="736" width="28.42578125" customWidth="1"/>
    <col min="737" max="737" width="17.42578125" customWidth="1"/>
    <col min="738" max="738" width="18.5703125" customWidth="1"/>
    <col min="739" max="739" width="17" customWidth="1"/>
    <col min="740" max="740" width="15.5703125" customWidth="1"/>
    <col min="741" max="741" width="19.5703125" customWidth="1"/>
    <col min="742" max="742" width="15.5703125" customWidth="1"/>
    <col min="743" max="743" width="30.5703125" customWidth="1"/>
    <col min="744" max="744" width="20.5703125" customWidth="1"/>
    <col min="745" max="746" width="22.5703125" customWidth="1"/>
    <col min="747" max="747" width="22.42578125" customWidth="1"/>
    <col min="748" max="748" width="20.42578125" customWidth="1"/>
    <col min="749" max="749" width="28.42578125" customWidth="1"/>
    <col min="750" max="750" width="17.42578125" customWidth="1"/>
    <col min="751" max="751" width="18.5703125" customWidth="1"/>
    <col min="752" max="752" width="17" customWidth="1"/>
    <col min="753" max="753" width="15.5703125" customWidth="1"/>
    <col min="754" max="754" width="19.5703125" customWidth="1"/>
    <col min="755" max="755" width="15.5703125" customWidth="1"/>
    <col min="756" max="756" width="30.5703125" customWidth="1"/>
    <col min="757" max="757" width="20.5703125" customWidth="1"/>
    <col min="758" max="759" width="22.5703125" customWidth="1"/>
    <col min="760" max="760" width="22.42578125" customWidth="1"/>
    <col min="761" max="761" width="20.42578125" customWidth="1"/>
    <col min="762" max="762" width="28.42578125" customWidth="1"/>
    <col min="763" max="763" width="17.42578125" customWidth="1"/>
    <col min="764" max="764" width="18.5703125" customWidth="1"/>
    <col min="765" max="765" width="17" customWidth="1"/>
    <col min="766" max="766" width="15.5703125" customWidth="1"/>
    <col min="767" max="767" width="19.5703125" customWidth="1"/>
    <col min="768" max="768" width="15.5703125" customWidth="1"/>
    <col min="769" max="769" width="30.5703125" customWidth="1"/>
    <col min="770" max="770" width="20.5703125" customWidth="1"/>
    <col min="771" max="772" width="22.5703125" customWidth="1"/>
    <col min="773" max="773" width="22.42578125" customWidth="1"/>
    <col min="774" max="774" width="20.42578125" customWidth="1"/>
    <col min="775" max="775" width="28.42578125" customWidth="1"/>
    <col min="776" max="776" width="17.42578125" customWidth="1"/>
    <col min="777" max="777" width="18.5703125" customWidth="1"/>
    <col min="778" max="778" width="17" customWidth="1"/>
    <col min="779" max="779" width="15.5703125" customWidth="1"/>
    <col min="780" max="780" width="19.5703125" customWidth="1"/>
    <col min="781" max="781" width="15.5703125" customWidth="1"/>
    <col min="782" max="782" width="30.5703125" customWidth="1"/>
    <col min="783" max="783" width="20.5703125" customWidth="1"/>
    <col min="784" max="785" width="22.5703125" customWidth="1"/>
    <col min="786" max="786" width="22.42578125" customWidth="1"/>
    <col min="787" max="787" width="20.42578125" customWidth="1"/>
    <col min="788" max="788" width="28.42578125" customWidth="1"/>
    <col min="789" max="789" width="17.42578125" customWidth="1"/>
    <col min="790" max="790" width="18.5703125" customWidth="1"/>
    <col min="791" max="791" width="17" customWidth="1"/>
    <col min="792" max="792" width="15.5703125" customWidth="1"/>
    <col min="793" max="793" width="19.5703125" customWidth="1"/>
    <col min="794" max="794" width="15.5703125" customWidth="1"/>
    <col min="795" max="795" width="30.5703125" customWidth="1"/>
    <col min="796" max="796" width="20.5703125" customWidth="1"/>
    <col min="797" max="798" width="22.5703125" customWidth="1"/>
    <col min="799" max="799" width="22.42578125" customWidth="1"/>
    <col min="800" max="800" width="20.42578125" customWidth="1"/>
    <col min="801" max="801" width="28.42578125" customWidth="1"/>
    <col min="802" max="802" width="17.42578125" customWidth="1"/>
    <col min="803" max="803" width="18.5703125" customWidth="1"/>
    <col min="804" max="804" width="17" customWidth="1"/>
    <col min="805" max="805" width="15.5703125" customWidth="1"/>
    <col min="806" max="806" width="19.5703125" customWidth="1"/>
    <col min="807" max="807" width="15.5703125" customWidth="1"/>
    <col min="808" max="808" width="30.5703125" customWidth="1"/>
    <col min="809" max="809" width="20.5703125" customWidth="1"/>
    <col min="810" max="811" width="22.5703125" customWidth="1"/>
    <col min="812" max="812" width="22.42578125" customWidth="1"/>
    <col min="813" max="813" width="20.42578125" customWidth="1"/>
    <col min="814" max="814" width="28.42578125" customWidth="1"/>
    <col min="815" max="815" width="17.42578125" customWidth="1"/>
    <col min="816" max="816" width="18.5703125" customWidth="1"/>
    <col min="817" max="817" width="17" customWidth="1"/>
    <col min="818" max="818" width="15.5703125" customWidth="1"/>
    <col min="819" max="819" width="19.5703125" customWidth="1"/>
    <col min="820" max="820" width="15.5703125" customWidth="1"/>
    <col min="821" max="821" width="30.5703125" customWidth="1"/>
    <col min="822" max="822" width="20.5703125" customWidth="1"/>
    <col min="823" max="824" width="22.5703125" customWidth="1"/>
    <col min="825" max="825" width="22.42578125" customWidth="1"/>
    <col min="826" max="826" width="20.42578125" customWidth="1"/>
    <col min="827" max="827" width="28.42578125" customWidth="1"/>
    <col min="828" max="828" width="17.42578125" customWidth="1"/>
    <col min="829" max="829" width="18.5703125" customWidth="1"/>
    <col min="830" max="830" width="17" customWidth="1"/>
    <col min="831" max="831" width="15.5703125" customWidth="1"/>
    <col min="832" max="832" width="19.5703125" customWidth="1"/>
    <col min="833" max="833" width="15.5703125" customWidth="1"/>
    <col min="834" max="834" width="30.5703125" customWidth="1"/>
    <col min="835" max="835" width="20.5703125" customWidth="1"/>
    <col min="836" max="837" width="22.5703125" customWidth="1"/>
    <col min="838" max="838" width="22.42578125" customWidth="1"/>
    <col min="839" max="839" width="20.42578125" customWidth="1"/>
    <col min="840" max="840" width="28.42578125" customWidth="1"/>
    <col min="841" max="841" width="17.42578125" customWidth="1"/>
    <col min="842" max="842" width="18.5703125" customWidth="1"/>
    <col min="843" max="843" width="17" customWidth="1"/>
    <col min="844" max="844" width="15.5703125" customWidth="1"/>
    <col min="845" max="845" width="19.5703125" customWidth="1"/>
    <col min="846" max="846" width="15.5703125" customWidth="1"/>
    <col min="847" max="847" width="30.5703125" customWidth="1"/>
    <col min="848" max="848" width="20.5703125" customWidth="1"/>
    <col min="849" max="850" width="22.5703125" customWidth="1"/>
    <col min="851" max="851" width="22.42578125" customWidth="1"/>
    <col min="852" max="852" width="20.42578125" customWidth="1"/>
    <col min="853" max="853" width="28.42578125" customWidth="1"/>
    <col min="854" max="854" width="17.42578125" customWidth="1"/>
    <col min="855" max="855" width="18.5703125" customWidth="1"/>
    <col min="856" max="856" width="17" customWidth="1"/>
    <col min="857" max="857" width="15.5703125" customWidth="1"/>
    <col min="858" max="858" width="19.5703125" customWidth="1"/>
    <col min="859" max="859" width="15.5703125" customWidth="1"/>
    <col min="860" max="860" width="30.5703125" customWidth="1"/>
    <col min="861" max="861" width="20.5703125" customWidth="1"/>
    <col min="862" max="863" width="22.5703125" customWidth="1"/>
    <col min="864" max="864" width="22.42578125" customWidth="1"/>
    <col min="865" max="865" width="20.42578125" customWidth="1"/>
    <col min="866" max="866" width="28.42578125" customWidth="1"/>
    <col min="867" max="867" width="17.42578125" customWidth="1"/>
    <col min="868" max="868" width="18.5703125" customWidth="1"/>
    <col min="869" max="869" width="17" customWidth="1"/>
    <col min="870" max="870" width="15.5703125" customWidth="1"/>
    <col min="871" max="871" width="19.5703125" customWidth="1"/>
    <col min="872" max="872" width="15.5703125" customWidth="1"/>
    <col min="873" max="873" width="30.5703125" customWidth="1"/>
    <col min="874" max="874" width="20.5703125" customWidth="1"/>
    <col min="875" max="876" width="22.5703125" customWidth="1"/>
    <col min="877" max="877" width="22.42578125" customWidth="1"/>
    <col min="878" max="878" width="20.42578125" customWidth="1"/>
    <col min="879" max="879" width="28.42578125" customWidth="1"/>
    <col min="880" max="880" width="17.42578125" customWidth="1"/>
    <col min="881" max="881" width="18.5703125" customWidth="1"/>
    <col min="882" max="882" width="17" customWidth="1"/>
    <col min="883" max="883" width="15.5703125" customWidth="1"/>
    <col min="884" max="884" width="19.5703125" customWidth="1"/>
    <col min="885" max="885" width="15.5703125" customWidth="1"/>
    <col min="886" max="886" width="30.5703125" customWidth="1"/>
    <col min="887" max="887" width="20.5703125" customWidth="1"/>
    <col min="888" max="889" width="22.5703125" customWidth="1"/>
    <col min="890" max="890" width="22.42578125" customWidth="1"/>
    <col min="891" max="891" width="20.42578125" customWidth="1"/>
    <col min="892" max="892" width="28.42578125" customWidth="1"/>
    <col min="893" max="893" width="17.42578125" customWidth="1"/>
    <col min="894" max="894" width="18.5703125" customWidth="1"/>
    <col min="895" max="895" width="17" customWidth="1"/>
    <col min="896" max="896" width="15.5703125" customWidth="1"/>
    <col min="897" max="897" width="19.5703125" customWidth="1"/>
    <col min="898" max="898" width="15.5703125" customWidth="1"/>
    <col min="899" max="899" width="30.5703125" customWidth="1"/>
    <col min="900" max="900" width="20.5703125" customWidth="1"/>
    <col min="901" max="902" width="22.5703125" customWidth="1"/>
    <col min="903" max="903" width="22.42578125" customWidth="1"/>
    <col min="904" max="904" width="20.42578125" customWidth="1"/>
    <col min="905" max="905" width="28.42578125" customWidth="1"/>
    <col min="906" max="906" width="17.42578125" customWidth="1"/>
    <col min="907" max="907" width="18.5703125" customWidth="1"/>
    <col min="908" max="908" width="17" customWidth="1"/>
    <col min="909" max="909" width="15.5703125" customWidth="1"/>
    <col min="910" max="910" width="19.5703125" customWidth="1"/>
    <col min="911" max="911" width="15.5703125" customWidth="1"/>
    <col min="912" max="912" width="30.5703125" customWidth="1"/>
    <col min="913" max="913" width="20.5703125" customWidth="1"/>
    <col min="914" max="915" width="22.5703125" customWidth="1"/>
    <col min="916" max="916" width="22.42578125" customWidth="1"/>
    <col min="917" max="917" width="20.42578125" customWidth="1"/>
    <col min="918" max="918" width="28.42578125" customWidth="1"/>
    <col min="919" max="919" width="17.42578125" customWidth="1"/>
    <col min="920" max="920" width="18.5703125" customWidth="1"/>
    <col min="921" max="921" width="17" customWidth="1"/>
    <col min="922" max="922" width="15.5703125" customWidth="1"/>
    <col min="923" max="923" width="19.5703125" customWidth="1"/>
    <col min="924" max="924" width="15.5703125" customWidth="1"/>
    <col min="925" max="925" width="30.5703125" customWidth="1"/>
    <col min="926" max="926" width="20.5703125" customWidth="1"/>
    <col min="927" max="928" width="22.5703125" customWidth="1"/>
    <col min="929" max="929" width="22.42578125" customWidth="1"/>
    <col min="930" max="930" width="20.42578125" customWidth="1"/>
    <col min="931" max="931" width="28.42578125" customWidth="1"/>
    <col min="932" max="932" width="17.42578125" customWidth="1"/>
    <col min="933" max="933" width="18.5703125" customWidth="1"/>
    <col min="934" max="934" width="17" customWidth="1"/>
    <col min="935" max="935" width="15.5703125" customWidth="1"/>
    <col min="936" max="936" width="19.5703125" customWidth="1"/>
    <col min="937" max="937" width="15.5703125" customWidth="1"/>
    <col min="938" max="938" width="30.5703125" customWidth="1"/>
    <col min="939" max="939" width="20.5703125" customWidth="1"/>
    <col min="940" max="941" width="22.5703125" customWidth="1"/>
    <col min="942" max="942" width="22.42578125" customWidth="1"/>
    <col min="943" max="943" width="20.42578125" customWidth="1"/>
    <col min="944" max="944" width="28.42578125" customWidth="1"/>
    <col min="945" max="945" width="17.42578125" customWidth="1"/>
    <col min="946" max="946" width="18.5703125" customWidth="1"/>
    <col min="947" max="947" width="17" customWidth="1"/>
    <col min="948" max="948" width="15.5703125" customWidth="1"/>
    <col min="949" max="949" width="19.5703125" customWidth="1"/>
    <col min="950" max="950" width="15.5703125" customWidth="1"/>
    <col min="951" max="951" width="30.5703125" customWidth="1"/>
    <col min="952" max="952" width="20.5703125" customWidth="1"/>
    <col min="953" max="954" width="22.5703125" customWidth="1"/>
    <col min="955" max="955" width="22.42578125" customWidth="1"/>
    <col min="956" max="956" width="20.42578125" customWidth="1"/>
    <col min="957" max="957" width="28.42578125" customWidth="1"/>
    <col min="958" max="958" width="17.42578125" customWidth="1"/>
    <col min="959" max="959" width="18.5703125" customWidth="1"/>
    <col min="960" max="960" width="17" customWidth="1"/>
    <col min="961" max="961" width="15.5703125" customWidth="1"/>
    <col min="962" max="962" width="19.5703125" customWidth="1"/>
    <col min="963" max="963" width="15.5703125" customWidth="1"/>
    <col min="964" max="964" width="30.5703125" customWidth="1"/>
    <col min="965" max="965" width="20.5703125" customWidth="1"/>
    <col min="966" max="967" width="22.5703125" customWidth="1"/>
    <col min="968" max="968" width="22.42578125" customWidth="1"/>
    <col min="969" max="969" width="20.42578125" customWidth="1"/>
    <col min="970" max="970" width="28.42578125" customWidth="1"/>
    <col min="971" max="971" width="17.42578125" customWidth="1"/>
    <col min="972" max="972" width="18.5703125" customWidth="1"/>
    <col min="973" max="973" width="17" customWidth="1"/>
    <col min="974" max="974" width="15.5703125" customWidth="1"/>
    <col min="975" max="975" width="19.5703125" customWidth="1"/>
    <col min="976" max="976" width="15.5703125" customWidth="1"/>
    <col min="977" max="977" width="30.5703125" customWidth="1"/>
    <col min="978" max="978" width="20.5703125" customWidth="1"/>
    <col min="979" max="980" width="22.5703125" customWidth="1"/>
    <col min="981" max="981" width="22.42578125" customWidth="1"/>
    <col min="982" max="982" width="20.42578125" customWidth="1"/>
    <col min="983" max="983" width="28.42578125" customWidth="1"/>
    <col min="984" max="984" width="17.42578125" customWidth="1"/>
    <col min="985" max="985" width="18.5703125" customWidth="1"/>
    <col min="986" max="986" width="17" customWidth="1"/>
    <col min="987" max="987" width="15.5703125" customWidth="1"/>
    <col min="988" max="988" width="19.5703125" customWidth="1"/>
    <col min="989" max="989" width="15.5703125" customWidth="1"/>
    <col min="990" max="990" width="30.5703125" customWidth="1"/>
    <col min="991" max="991" width="20.5703125" customWidth="1"/>
    <col min="992" max="993" width="22.5703125" customWidth="1"/>
    <col min="994" max="994" width="22.42578125" customWidth="1"/>
    <col min="995" max="995" width="20.42578125" customWidth="1"/>
    <col min="996" max="996" width="28.42578125" customWidth="1"/>
    <col min="997" max="997" width="17.42578125" customWidth="1"/>
    <col min="998" max="998" width="18.5703125" customWidth="1"/>
    <col min="999" max="999" width="17" customWidth="1"/>
    <col min="1000" max="1000" width="15.5703125" customWidth="1"/>
    <col min="1001" max="1001" width="19.5703125" customWidth="1"/>
    <col min="1002" max="1002" width="15.5703125" customWidth="1"/>
    <col min="1003" max="1003" width="30.5703125" customWidth="1"/>
    <col min="1004" max="1004" width="20.5703125" customWidth="1"/>
    <col min="1005" max="1006" width="22.5703125" customWidth="1"/>
    <col min="1007" max="1007" width="22.42578125" customWidth="1"/>
    <col min="1008" max="1008" width="20.42578125" customWidth="1"/>
    <col min="1009" max="1009" width="28.42578125" customWidth="1"/>
    <col min="1010" max="1010" width="17.42578125" customWidth="1"/>
    <col min="1011" max="1011" width="18.5703125" customWidth="1"/>
    <col min="1012" max="1012" width="17" customWidth="1"/>
    <col min="1013" max="1013" width="15.5703125" customWidth="1"/>
    <col min="1014" max="1014" width="19.5703125" customWidth="1"/>
    <col min="1015" max="1015" width="15.5703125" customWidth="1"/>
    <col min="1016" max="1016" width="30.5703125" customWidth="1"/>
    <col min="1017" max="1017" width="20.5703125" customWidth="1"/>
    <col min="1018" max="1019" width="22.5703125" customWidth="1"/>
    <col min="1020" max="1020" width="22.42578125" customWidth="1"/>
    <col min="1021" max="1021" width="20.42578125" customWidth="1"/>
    <col min="1022" max="1022" width="28.42578125" customWidth="1"/>
    <col min="1023" max="1023" width="17.42578125" customWidth="1"/>
    <col min="1024" max="1024" width="18.5703125" customWidth="1"/>
    <col min="1025" max="1025" width="17" customWidth="1"/>
    <col min="1026" max="1026" width="15.5703125" customWidth="1"/>
    <col min="1027" max="1027" width="19.5703125" customWidth="1"/>
    <col min="1028" max="1028" width="15.5703125" customWidth="1"/>
    <col min="1029" max="1029" width="30.5703125" customWidth="1"/>
    <col min="1030" max="1030" width="20.5703125" customWidth="1"/>
    <col min="1031" max="1032" width="22.5703125" customWidth="1"/>
    <col min="1033" max="1033" width="22.42578125" customWidth="1"/>
    <col min="1034" max="1034" width="20.42578125" customWidth="1"/>
    <col min="1035" max="1035" width="28.42578125" customWidth="1"/>
    <col min="1036" max="1036" width="17.42578125" customWidth="1"/>
    <col min="1037" max="1037" width="18.5703125" customWidth="1"/>
    <col min="1038" max="1038" width="17" customWidth="1"/>
    <col min="1039" max="1039" width="15.5703125" customWidth="1"/>
    <col min="1040" max="1040" width="19.5703125" customWidth="1"/>
    <col min="1041" max="1041" width="15.5703125" customWidth="1"/>
    <col min="1042" max="1042" width="30.5703125" customWidth="1"/>
    <col min="1043" max="1043" width="20.5703125" customWidth="1"/>
    <col min="1044" max="1045" width="22.5703125" customWidth="1"/>
    <col min="1046" max="1046" width="22.42578125" customWidth="1"/>
    <col min="1047" max="1047" width="20.42578125" customWidth="1"/>
    <col min="1048" max="1048" width="28.42578125" customWidth="1"/>
    <col min="1049" max="1049" width="17.42578125" customWidth="1"/>
    <col min="1050" max="1050" width="18.5703125" customWidth="1"/>
    <col min="1051" max="1051" width="17" customWidth="1"/>
    <col min="1052" max="1052" width="15.5703125" customWidth="1"/>
    <col min="1053" max="1053" width="19.5703125" customWidth="1"/>
    <col min="1054" max="1054" width="15.5703125" customWidth="1"/>
    <col min="1055" max="1055" width="30.5703125" customWidth="1"/>
    <col min="1056" max="1056" width="20.5703125" customWidth="1"/>
    <col min="1057" max="1058" width="22.5703125" customWidth="1"/>
    <col min="1059" max="1059" width="22.42578125" customWidth="1"/>
    <col min="1060" max="1060" width="20.42578125" customWidth="1"/>
    <col min="1061" max="1061" width="28.42578125" customWidth="1"/>
    <col min="1062" max="1062" width="17.42578125" customWidth="1"/>
    <col min="1063" max="1063" width="18.5703125" customWidth="1"/>
    <col min="1064" max="1064" width="17" customWidth="1"/>
    <col min="1065" max="1065" width="15.5703125" customWidth="1"/>
    <col min="1066" max="1066" width="19.5703125" customWidth="1"/>
    <col min="1067" max="1067" width="15.5703125" customWidth="1"/>
    <col min="1068" max="1068" width="30.5703125" customWidth="1"/>
    <col min="1069" max="1069" width="20.5703125" customWidth="1"/>
    <col min="1070" max="1071" width="22.5703125" customWidth="1"/>
    <col min="1072" max="1072" width="22.42578125" customWidth="1"/>
    <col min="1073" max="1073" width="20.42578125" customWidth="1"/>
    <col min="1074" max="1074" width="28.42578125" customWidth="1"/>
    <col min="1075" max="1075" width="17.42578125" customWidth="1"/>
    <col min="1076" max="1076" width="18.5703125" customWidth="1"/>
    <col min="1077" max="1077" width="17" customWidth="1"/>
    <col min="1078" max="1078" width="15.5703125" customWidth="1"/>
    <col min="1079" max="1079" width="19.5703125" customWidth="1"/>
    <col min="1080" max="1080" width="15.5703125" customWidth="1"/>
    <col min="1081" max="1081" width="30.5703125" customWidth="1"/>
    <col min="1082" max="1082" width="20.5703125" customWidth="1"/>
    <col min="1083" max="1084" width="22.5703125" customWidth="1"/>
    <col min="1085" max="1085" width="22.42578125" customWidth="1"/>
    <col min="1086" max="1086" width="20.42578125" customWidth="1"/>
    <col min="1087" max="1087" width="28.42578125" customWidth="1"/>
    <col min="1088" max="1088" width="17.42578125" customWidth="1"/>
    <col min="1089" max="1089" width="18.5703125" customWidth="1"/>
    <col min="1090" max="1090" width="17" customWidth="1"/>
    <col min="1091" max="1091" width="15.5703125" customWidth="1"/>
    <col min="1092" max="1092" width="19.5703125" customWidth="1"/>
    <col min="1093" max="1093" width="15.5703125" customWidth="1"/>
    <col min="1094" max="1094" width="30.5703125" customWidth="1"/>
    <col min="1095" max="1095" width="20.5703125" customWidth="1"/>
    <col min="1096" max="1097" width="22.5703125" customWidth="1"/>
    <col min="1098" max="1098" width="22.42578125" customWidth="1"/>
    <col min="1099" max="1099" width="20.42578125" customWidth="1"/>
    <col min="1100" max="1100" width="28.42578125" customWidth="1"/>
    <col min="1101" max="1101" width="17.42578125" customWidth="1"/>
    <col min="1102" max="1102" width="18.5703125" customWidth="1"/>
    <col min="1103" max="1103" width="17" customWidth="1"/>
    <col min="1104" max="1104" width="15.5703125" customWidth="1"/>
    <col min="1105" max="1105" width="19.5703125" customWidth="1"/>
    <col min="1106" max="1106" width="15.5703125" customWidth="1"/>
    <col min="1107" max="1107" width="30.5703125" customWidth="1"/>
    <col min="1108" max="1108" width="20.5703125" customWidth="1"/>
    <col min="1109" max="1110" width="22.5703125" customWidth="1"/>
    <col min="1111" max="1111" width="22.42578125" customWidth="1"/>
    <col min="1112" max="1112" width="20.42578125" customWidth="1"/>
    <col min="1113" max="1113" width="28.42578125" customWidth="1"/>
    <col min="1114" max="1114" width="17.42578125" customWidth="1"/>
    <col min="1115" max="1115" width="18.5703125" customWidth="1"/>
    <col min="1116" max="1116" width="17" customWidth="1"/>
    <col min="1117" max="1117" width="15.5703125" customWidth="1"/>
    <col min="1118" max="1118" width="19.5703125" customWidth="1"/>
    <col min="1119" max="1119" width="15.5703125" customWidth="1"/>
    <col min="1120" max="1120" width="30.5703125" customWidth="1"/>
    <col min="1121" max="1121" width="20.5703125" customWidth="1"/>
    <col min="1122" max="1123" width="22.5703125" customWidth="1"/>
    <col min="1124" max="1124" width="22.42578125" customWidth="1"/>
    <col min="1125" max="1125" width="20.42578125" customWidth="1"/>
    <col min="1126" max="1126" width="28.42578125" customWidth="1"/>
    <col min="1127" max="1127" width="17.42578125" customWidth="1"/>
    <col min="1128" max="1128" width="18.5703125" customWidth="1"/>
    <col min="1129" max="1129" width="17" customWidth="1"/>
    <col min="1130" max="1130" width="15.5703125" customWidth="1"/>
    <col min="1131" max="1131" width="19.5703125" customWidth="1"/>
    <col min="1132" max="1132" width="15.5703125" customWidth="1"/>
    <col min="1133" max="1133" width="30.5703125" customWidth="1"/>
    <col min="1134" max="1134" width="20.5703125" customWidth="1"/>
    <col min="1135" max="1136" width="22.5703125" customWidth="1"/>
    <col min="1137" max="1137" width="22.42578125" customWidth="1"/>
    <col min="1138" max="1138" width="20.42578125" customWidth="1"/>
    <col min="1139" max="1139" width="28.42578125" customWidth="1"/>
    <col min="1140" max="1140" width="17.42578125" customWidth="1"/>
    <col min="1141" max="1141" width="18.5703125" customWidth="1"/>
    <col min="1142" max="1142" width="17" customWidth="1"/>
    <col min="1143" max="1143" width="15.5703125" customWidth="1"/>
    <col min="1144" max="1144" width="19.5703125" customWidth="1"/>
    <col min="1145" max="1145" width="15.5703125" customWidth="1"/>
    <col min="1146" max="1146" width="30.5703125" customWidth="1"/>
    <col min="1147" max="1147" width="20.5703125" customWidth="1"/>
    <col min="1148" max="1149" width="22.5703125" customWidth="1"/>
    <col min="1150" max="1150" width="22.42578125" customWidth="1"/>
    <col min="1151" max="1151" width="20.42578125" customWidth="1"/>
    <col min="1152" max="1152" width="28.42578125" customWidth="1"/>
    <col min="1153" max="1153" width="17.42578125" customWidth="1"/>
    <col min="1154" max="1154" width="18.5703125" customWidth="1"/>
    <col min="1155" max="1155" width="17" customWidth="1"/>
    <col min="1156" max="1156" width="15.5703125" customWidth="1"/>
    <col min="1157" max="1157" width="19.5703125" customWidth="1"/>
    <col min="1158" max="1158" width="15.5703125" customWidth="1"/>
    <col min="1159" max="1159" width="30.5703125" customWidth="1"/>
    <col min="1160" max="1160" width="20.5703125" customWidth="1"/>
    <col min="1161" max="1162" width="22.5703125" customWidth="1"/>
    <col min="1163" max="1163" width="22.42578125" customWidth="1"/>
    <col min="1164" max="1164" width="20.42578125" customWidth="1"/>
    <col min="1165" max="1165" width="28.42578125" customWidth="1"/>
    <col min="1166" max="1166" width="17.42578125" customWidth="1"/>
    <col min="1167" max="1167" width="18.5703125" customWidth="1"/>
    <col min="1168" max="1168" width="17" customWidth="1"/>
    <col min="1169" max="1169" width="15.5703125" customWidth="1"/>
    <col min="1170" max="1170" width="19.5703125" customWidth="1"/>
    <col min="1171" max="1171" width="15.5703125" customWidth="1"/>
    <col min="1172" max="1172" width="30.5703125" customWidth="1"/>
    <col min="1173" max="1173" width="20.5703125" customWidth="1"/>
    <col min="1174" max="1175" width="22.5703125" customWidth="1"/>
    <col min="1176" max="1176" width="22.42578125" customWidth="1"/>
    <col min="1177" max="1177" width="20.42578125" customWidth="1"/>
    <col min="1178" max="1178" width="28.42578125" customWidth="1"/>
    <col min="1179" max="1179" width="17.42578125" customWidth="1"/>
    <col min="1180" max="1180" width="18.5703125" customWidth="1"/>
    <col min="1181" max="1181" width="17" customWidth="1"/>
    <col min="1182" max="1182" width="15.5703125" customWidth="1"/>
    <col min="1183" max="1183" width="19.5703125" customWidth="1"/>
    <col min="1184" max="1184" width="15.5703125" customWidth="1"/>
    <col min="1185" max="1185" width="30.5703125" customWidth="1"/>
    <col min="1186" max="1186" width="20.5703125" customWidth="1"/>
    <col min="1187" max="1188" width="22.5703125" customWidth="1"/>
    <col min="1189" max="1189" width="22.42578125" customWidth="1"/>
    <col min="1190" max="1190" width="20.42578125" customWidth="1"/>
    <col min="1191" max="1191" width="28.42578125" customWidth="1"/>
    <col min="1192" max="1192" width="17.42578125" customWidth="1"/>
    <col min="1193" max="1193" width="18.5703125" customWidth="1"/>
    <col min="1194" max="1194" width="17" customWidth="1"/>
    <col min="1195" max="1195" width="15.5703125" customWidth="1"/>
    <col min="1196" max="1196" width="19.5703125" customWidth="1"/>
    <col min="1197" max="1197" width="15.5703125" customWidth="1"/>
    <col min="1198" max="1198" width="30.5703125" customWidth="1"/>
    <col min="1199" max="1199" width="20.5703125" customWidth="1"/>
    <col min="1200" max="1201" width="22.5703125" customWidth="1"/>
    <col min="1202" max="1202" width="22.42578125" customWidth="1"/>
    <col min="1203" max="1203" width="20.42578125" customWidth="1"/>
    <col min="1204" max="1204" width="28.42578125" customWidth="1"/>
    <col min="1205" max="1205" width="17.42578125" customWidth="1"/>
    <col min="1206" max="1206" width="18.5703125" customWidth="1"/>
    <col min="1207" max="1207" width="17" customWidth="1"/>
    <col min="1208" max="1208" width="15.5703125" customWidth="1"/>
    <col min="1209" max="1209" width="19.5703125" customWidth="1"/>
    <col min="1210" max="1210" width="15.5703125" customWidth="1"/>
    <col min="1211" max="1211" width="30.5703125" customWidth="1"/>
    <col min="1212" max="1212" width="20.5703125" customWidth="1"/>
    <col min="1213" max="1214" width="22.5703125" customWidth="1"/>
    <col min="1215" max="1215" width="22.42578125" customWidth="1"/>
    <col min="1216" max="1216" width="20.42578125" customWidth="1"/>
    <col min="1217" max="1217" width="28.42578125" customWidth="1"/>
    <col min="1218" max="1218" width="17.42578125" customWidth="1"/>
    <col min="1219" max="1219" width="18.5703125" customWidth="1"/>
    <col min="1220" max="1220" width="17" customWidth="1"/>
    <col min="1221" max="1221" width="15.5703125" customWidth="1"/>
    <col min="1222" max="1222" width="19.5703125" customWidth="1"/>
    <col min="1223" max="1223" width="15.5703125" customWidth="1"/>
    <col min="1224" max="1224" width="30.5703125" customWidth="1"/>
    <col min="1225" max="1225" width="20.5703125" customWidth="1"/>
    <col min="1226" max="1227" width="22.5703125" customWidth="1"/>
    <col min="1228" max="1228" width="22.42578125" customWidth="1"/>
    <col min="1229" max="1229" width="20.42578125" customWidth="1"/>
    <col min="1230" max="1230" width="28.42578125" customWidth="1"/>
    <col min="1231" max="1231" width="17.42578125" customWidth="1"/>
    <col min="1232" max="1232" width="18.5703125" customWidth="1"/>
    <col min="1233" max="1233" width="17" customWidth="1"/>
    <col min="1234" max="1234" width="15.5703125" customWidth="1"/>
    <col min="1235" max="1235" width="19.5703125" customWidth="1"/>
    <col min="1236" max="1236" width="15.5703125" customWidth="1"/>
    <col min="1237" max="1237" width="30.5703125" customWidth="1"/>
    <col min="1238" max="1238" width="20.5703125" customWidth="1"/>
    <col min="1239" max="1240" width="22.5703125" customWidth="1"/>
    <col min="1241" max="1241" width="22.42578125" customWidth="1"/>
    <col min="1242" max="1242" width="20.42578125" customWidth="1"/>
    <col min="1243" max="1243" width="28.42578125" customWidth="1"/>
    <col min="1244" max="1244" width="17.42578125" customWidth="1"/>
    <col min="1245" max="1245" width="18.5703125" customWidth="1"/>
    <col min="1246" max="1246" width="17" customWidth="1"/>
    <col min="1247" max="1247" width="15.5703125" customWidth="1"/>
    <col min="1248" max="1248" width="19.5703125" customWidth="1"/>
    <col min="1249" max="1249" width="15.5703125" customWidth="1"/>
    <col min="1250" max="1250" width="30.5703125" customWidth="1"/>
    <col min="1251" max="1251" width="20.5703125" customWidth="1"/>
    <col min="1252" max="1253" width="22.5703125" customWidth="1"/>
    <col min="1254" max="1254" width="22.42578125" customWidth="1"/>
    <col min="1255" max="1255" width="20.42578125" customWidth="1"/>
    <col min="1256" max="1256" width="28.42578125" customWidth="1"/>
    <col min="1257" max="1257" width="17.42578125" customWidth="1"/>
    <col min="1258" max="1258" width="18.5703125" customWidth="1"/>
    <col min="1259" max="1259" width="17" customWidth="1"/>
    <col min="1260" max="1260" width="15.5703125" customWidth="1"/>
    <col min="1261" max="1261" width="19.5703125" customWidth="1"/>
    <col min="1262" max="1262" width="15.5703125" customWidth="1"/>
    <col min="1263" max="1263" width="30.5703125" customWidth="1"/>
    <col min="1264" max="1264" width="20.5703125" customWidth="1"/>
    <col min="1265" max="1266" width="22.5703125" customWidth="1"/>
    <col min="1267" max="1267" width="22.42578125" customWidth="1"/>
    <col min="1268" max="1268" width="20.42578125" customWidth="1"/>
    <col min="1269" max="1269" width="28.42578125" customWidth="1"/>
    <col min="1270" max="1270" width="17.42578125" customWidth="1"/>
    <col min="1271" max="1271" width="18.5703125" customWidth="1"/>
    <col min="1272" max="1272" width="17" customWidth="1"/>
    <col min="1273" max="1273" width="15.5703125" customWidth="1"/>
    <col min="1274" max="1274" width="19.5703125" customWidth="1"/>
    <col min="1275" max="1275" width="15.5703125" customWidth="1"/>
    <col min="1276" max="1276" width="30.5703125" customWidth="1"/>
    <col min="1277" max="1277" width="20.5703125" customWidth="1"/>
    <col min="1278" max="1279" width="22.5703125" customWidth="1"/>
    <col min="1280" max="1280" width="22.42578125" customWidth="1"/>
    <col min="1281" max="1281" width="20.42578125" customWidth="1"/>
    <col min="1282" max="1282" width="28.42578125" customWidth="1"/>
    <col min="1283" max="1283" width="17.42578125" customWidth="1"/>
    <col min="1284" max="1284" width="18.5703125" customWidth="1"/>
    <col min="1285" max="1285" width="17" customWidth="1"/>
    <col min="1286" max="1286" width="15.5703125" customWidth="1"/>
    <col min="1287" max="1287" width="19.5703125" customWidth="1"/>
    <col min="1288" max="1288" width="15.5703125" customWidth="1"/>
    <col min="1289" max="1289" width="30.5703125" customWidth="1"/>
    <col min="1290" max="1290" width="20.5703125" customWidth="1"/>
    <col min="1291" max="1292" width="22.5703125" customWidth="1"/>
    <col min="1293" max="1293" width="22.42578125" customWidth="1"/>
    <col min="1294" max="1294" width="20.42578125" customWidth="1"/>
    <col min="1295" max="1295" width="28.42578125" customWidth="1"/>
    <col min="1296" max="1296" width="17.42578125" customWidth="1"/>
    <col min="1297" max="1297" width="18.5703125" customWidth="1"/>
    <col min="1298" max="1298" width="17" customWidth="1"/>
    <col min="1299" max="1299" width="15.5703125" customWidth="1"/>
    <col min="1300" max="1300" width="19.5703125" customWidth="1"/>
    <col min="1301" max="1301" width="15.5703125" customWidth="1"/>
    <col min="1302" max="1302" width="30.5703125" customWidth="1"/>
    <col min="1303" max="1303" width="20.5703125" customWidth="1"/>
    <col min="1304" max="1305" width="22.5703125" customWidth="1"/>
    <col min="1306" max="1306" width="22.42578125" customWidth="1"/>
    <col min="1307" max="1307" width="20.42578125" customWidth="1"/>
    <col min="1308" max="1308" width="28.42578125" customWidth="1"/>
    <col min="1309" max="1309" width="17.42578125" customWidth="1"/>
    <col min="1310" max="1310" width="18.5703125" customWidth="1"/>
    <col min="1311" max="1311" width="17" customWidth="1"/>
    <col min="1312" max="1312" width="15.5703125" customWidth="1"/>
    <col min="1313" max="1313" width="19.5703125" customWidth="1"/>
    <col min="1314" max="1314" width="15.5703125" customWidth="1"/>
    <col min="1315" max="1315" width="30.5703125" customWidth="1"/>
    <col min="1316" max="1316" width="20.5703125" customWidth="1"/>
    <col min="1317" max="1318" width="22.5703125" customWidth="1"/>
    <col min="1319" max="1319" width="22.42578125" customWidth="1"/>
    <col min="1320" max="1320" width="20.42578125" customWidth="1"/>
    <col min="1321" max="1321" width="28.42578125" customWidth="1"/>
    <col min="1322" max="1322" width="17.42578125" customWidth="1"/>
    <col min="1323" max="1323" width="18.5703125" customWidth="1"/>
    <col min="1324" max="1324" width="17" customWidth="1"/>
    <col min="1325" max="1325" width="15.5703125" customWidth="1"/>
    <col min="1326" max="1326" width="19.5703125" customWidth="1"/>
    <col min="1327" max="1327" width="15.5703125" customWidth="1"/>
    <col min="1328" max="1328" width="30.5703125" customWidth="1"/>
    <col min="1329" max="1329" width="20.5703125" customWidth="1"/>
    <col min="1330" max="1331" width="22.5703125" customWidth="1"/>
    <col min="1332" max="1332" width="22.42578125" customWidth="1"/>
    <col min="1333" max="1333" width="20.42578125" customWidth="1"/>
    <col min="1334" max="1334" width="28.42578125" customWidth="1"/>
    <col min="1335" max="1335" width="17.42578125" customWidth="1"/>
    <col min="1336" max="1336" width="18.5703125" customWidth="1"/>
    <col min="1337" max="1337" width="17" customWidth="1"/>
    <col min="1338" max="1338" width="15.5703125" customWidth="1"/>
    <col min="1339" max="1339" width="19.5703125" customWidth="1"/>
    <col min="1340" max="1340" width="15.5703125" customWidth="1"/>
    <col min="1341" max="1341" width="30.5703125" customWidth="1"/>
    <col min="1342" max="1342" width="20.5703125" customWidth="1"/>
    <col min="1343" max="1344" width="22.5703125" customWidth="1"/>
    <col min="1345" max="1345" width="22.42578125" customWidth="1"/>
    <col min="1346" max="1346" width="20.42578125" customWidth="1"/>
    <col min="1347" max="1347" width="28.42578125" customWidth="1"/>
    <col min="1348" max="1348" width="17.42578125" customWidth="1"/>
    <col min="1349" max="1349" width="18.5703125" customWidth="1"/>
    <col min="1350" max="1350" width="17" customWidth="1"/>
    <col min="1351" max="1351" width="15.5703125" customWidth="1"/>
    <col min="1352" max="1352" width="19.5703125" customWidth="1"/>
    <col min="1353" max="1353" width="15.5703125" customWidth="1"/>
    <col min="1354" max="1354" width="30.5703125" customWidth="1"/>
    <col min="1355" max="1355" width="20.5703125" customWidth="1"/>
    <col min="1356" max="1357" width="22.5703125" customWidth="1"/>
    <col min="1358" max="1358" width="22.42578125" customWidth="1"/>
    <col min="1359" max="1359" width="20.42578125" customWidth="1"/>
    <col min="1360" max="1360" width="28.42578125" customWidth="1"/>
    <col min="1361" max="1361" width="17.42578125" customWidth="1"/>
    <col min="1362" max="1362" width="18.5703125" customWidth="1"/>
    <col min="1363" max="1363" width="17" customWidth="1"/>
    <col min="1364" max="1364" width="15.5703125" customWidth="1"/>
    <col min="1365" max="1365" width="19.5703125" customWidth="1"/>
    <col min="1366" max="1366" width="15.5703125" customWidth="1"/>
    <col min="1367" max="1367" width="30.5703125" customWidth="1"/>
    <col min="1368" max="1368" width="25.5703125" customWidth="1"/>
    <col min="1369" max="1371" width="27.42578125" customWidth="1"/>
    <col min="1372" max="1372" width="25" customWidth="1"/>
    <col min="1373" max="1373" width="32.5703125" customWidth="1"/>
    <col min="1374" max="1374" width="22.42578125" customWidth="1"/>
    <col min="1375" max="1375" width="23.42578125" customWidth="1"/>
    <col min="1376" max="1376" width="21.5703125" customWidth="1"/>
    <col min="1377" max="1377" width="20.42578125" customWidth="1"/>
    <col min="1378" max="1378" width="24.42578125" customWidth="1"/>
    <col min="1379" max="1379" width="20.5703125" customWidth="1"/>
    <col min="1380" max="1380" width="35.5703125" customWidth="1"/>
    <col min="1381" max="1381" width="22" customWidth="1"/>
    <col min="1382" max="1382" width="37" customWidth="1"/>
    <col min="1383" max="1383" width="20.5703125" customWidth="1"/>
    <col min="1384" max="1385" width="22.5703125" customWidth="1"/>
    <col min="1386" max="1386" width="22.42578125" customWidth="1"/>
    <col min="1387" max="1387" width="20.42578125" customWidth="1"/>
    <col min="1388" max="1388" width="28.42578125" customWidth="1"/>
    <col min="1389" max="1389" width="18.5703125" customWidth="1"/>
    <col min="1390" max="1390" width="17" customWidth="1"/>
    <col min="1391" max="1391" width="15.5703125" customWidth="1"/>
    <col min="1392" max="1392" width="19.5703125" customWidth="1"/>
    <col min="1393" max="1393" width="15.5703125" customWidth="1"/>
    <col min="1394" max="1394" width="30.5703125" customWidth="1"/>
    <col min="1395" max="1395" width="26.5703125" customWidth="1"/>
    <col min="1396" max="1398" width="28.5703125" customWidth="1"/>
    <col min="1399" max="1399" width="26.42578125" customWidth="1"/>
    <col min="1400" max="1400" width="34.42578125" customWidth="1"/>
    <col min="1401" max="1401" width="24.5703125" customWidth="1"/>
    <col min="1402" max="1402" width="23.42578125" customWidth="1"/>
    <col min="1403" max="1403" width="21.5703125" customWidth="1"/>
    <col min="1404" max="1404" width="25.5703125" customWidth="1"/>
    <col min="1405" max="1405" width="22" customWidth="1"/>
    <col min="1406" max="1406" width="37" customWidth="1"/>
    <col min="1407" max="1407" width="20.5703125" customWidth="1"/>
    <col min="1408" max="1409" width="22.5703125" customWidth="1"/>
    <col min="1410" max="1410" width="22.42578125" customWidth="1"/>
    <col min="1411" max="1411" width="20.42578125" customWidth="1"/>
    <col min="1412" max="1412" width="28.42578125" customWidth="1"/>
    <col min="1413" max="1413" width="18.5703125" customWidth="1"/>
    <col min="1414" max="1414" width="17" customWidth="1"/>
    <col min="1415" max="1415" width="15.5703125" customWidth="1"/>
    <col min="1416" max="1416" width="19.5703125" customWidth="1"/>
    <col min="1417" max="1417" width="15.5703125" customWidth="1"/>
    <col min="1418" max="1418" width="30.5703125" customWidth="1"/>
    <col min="1419" max="1419" width="26.5703125" customWidth="1"/>
    <col min="1420" max="1422" width="28.5703125" customWidth="1"/>
    <col min="1423" max="1423" width="26.42578125" customWidth="1"/>
    <col min="1424" max="1424" width="34.42578125" customWidth="1"/>
    <col min="1425" max="1425" width="24.5703125" customWidth="1"/>
    <col min="1426" max="1426" width="23.42578125" customWidth="1"/>
    <col min="1427" max="1427" width="21.5703125" customWidth="1"/>
    <col min="1428" max="1428" width="25.5703125" customWidth="1"/>
    <col min="1429" max="1429" width="22" customWidth="1"/>
    <col min="1430" max="1430" width="37" customWidth="1"/>
    <col min="1431" max="1431" width="20.5703125" customWidth="1"/>
    <col min="1432" max="1433" width="22.5703125" customWidth="1"/>
    <col min="1434" max="1434" width="22.42578125" customWidth="1"/>
    <col min="1435" max="1435" width="20.42578125" customWidth="1"/>
    <col min="1436" max="1436" width="28.42578125" customWidth="1"/>
    <col min="1437" max="1437" width="18.5703125" customWidth="1"/>
    <col min="1438" max="1438" width="17" customWidth="1"/>
    <col min="1439" max="1439" width="15.5703125" customWidth="1"/>
    <col min="1440" max="1440" width="19.5703125" customWidth="1"/>
    <col min="1441" max="1441" width="15.5703125" customWidth="1"/>
    <col min="1442" max="1442" width="30.5703125" customWidth="1"/>
    <col min="1443" max="1443" width="27.5703125" customWidth="1"/>
    <col min="1444" max="1446" width="29.5703125" customWidth="1"/>
    <col min="1447" max="1447" width="27.42578125" customWidth="1"/>
    <col min="1448" max="1448" width="35.42578125" customWidth="1"/>
    <col min="1449" max="1449" width="25.5703125" customWidth="1"/>
    <col min="1450" max="1450" width="24.42578125" customWidth="1"/>
    <col min="1451" max="1451" width="22.5703125" customWidth="1"/>
    <col min="1452" max="1452" width="26.5703125" customWidth="1"/>
    <col min="1453" max="1453" width="23" customWidth="1"/>
    <col min="1454" max="1454" width="38.42578125" customWidth="1"/>
    <col min="1455" max="1455" width="20.5703125" customWidth="1"/>
    <col min="1456" max="1457" width="22.5703125" customWidth="1"/>
    <col min="1458" max="1458" width="22.42578125" customWidth="1"/>
    <col min="1459" max="1459" width="20.42578125" customWidth="1"/>
    <col min="1460" max="1460" width="28.42578125" customWidth="1"/>
    <col min="1461" max="1461" width="18.5703125" customWidth="1"/>
    <col min="1462" max="1462" width="17" customWidth="1"/>
    <col min="1463" max="1463" width="15.5703125" customWidth="1"/>
    <col min="1464" max="1464" width="19.5703125" customWidth="1"/>
    <col min="1465" max="1465" width="15.5703125" customWidth="1"/>
    <col min="1466" max="1466" width="30.5703125" customWidth="1"/>
    <col min="1467" max="1467" width="27.5703125" customWidth="1"/>
    <col min="1468" max="1470" width="29.5703125" customWidth="1"/>
    <col min="1471" max="1471" width="27.42578125" customWidth="1"/>
    <col min="1472" max="1472" width="35.42578125" customWidth="1"/>
    <col min="1473" max="1473" width="25.5703125" customWidth="1"/>
    <col min="1474" max="1474" width="24.42578125" customWidth="1"/>
    <col min="1475" max="1475" width="22.5703125" customWidth="1"/>
    <col min="1476" max="1476" width="26.5703125" customWidth="1"/>
    <col min="1477" max="1477" width="23" customWidth="1"/>
    <col min="1478" max="1478" width="38.42578125" customWidth="1"/>
    <col min="1479" max="1479" width="20.5703125" customWidth="1"/>
    <col min="1480" max="1481" width="22.5703125" customWidth="1"/>
    <col min="1482" max="1482" width="22.42578125" customWidth="1"/>
    <col min="1483" max="1483" width="20.42578125" customWidth="1"/>
    <col min="1484" max="1484" width="28.42578125" customWidth="1"/>
    <col min="1485" max="1485" width="18.5703125" customWidth="1"/>
    <col min="1486" max="1486" width="17" customWidth="1"/>
    <col min="1487" max="1487" width="15.5703125" customWidth="1"/>
    <col min="1488" max="1488" width="19.5703125" customWidth="1"/>
    <col min="1489" max="1489" width="15.5703125" customWidth="1"/>
    <col min="1490" max="1490" width="30.5703125" customWidth="1"/>
    <col min="1491" max="1491" width="27.5703125" customWidth="1"/>
    <col min="1492" max="1494" width="29.5703125" customWidth="1"/>
    <col min="1495" max="1495" width="27.42578125" customWidth="1"/>
    <col min="1496" max="1496" width="35.42578125" customWidth="1"/>
    <col min="1497" max="1497" width="25.5703125" customWidth="1"/>
    <col min="1498" max="1498" width="24.42578125" customWidth="1"/>
    <col min="1499" max="1499" width="22.5703125" customWidth="1"/>
    <col min="1500" max="1500" width="26.5703125" customWidth="1"/>
    <col min="1501" max="1501" width="23" customWidth="1"/>
    <col min="1502" max="1502" width="38.42578125" customWidth="1"/>
    <col min="1503" max="1503" width="20.5703125" customWidth="1"/>
    <col min="1504" max="1505" width="22.5703125" customWidth="1"/>
    <col min="1506" max="1506" width="22.42578125" customWidth="1"/>
    <col min="1507" max="1507" width="20.42578125" customWidth="1"/>
    <col min="1508" max="1508" width="28.42578125" customWidth="1"/>
    <col min="1509" max="1509" width="18.5703125" customWidth="1"/>
    <col min="1510" max="1510" width="17" customWidth="1"/>
    <col min="1511" max="1511" width="15.5703125" customWidth="1"/>
    <col min="1512" max="1512" width="19.5703125" customWidth="1"/>
    <col min="1513" max="1513" width="15.5703125" customWidth="1"/>
    <col min="1514" max="1514" width="30.5703125" customWidth="1"/>
    <col min="1515" max="1515" width="27.5703125" customWidth="1"/>
    <col min="1516" max="1518" width="29.5703125" customWidth="1"/>
    <col min="1519" max="1519" width="27.42578125" customWidth="1"/>
    <col min="1520" max="1520" width="35.42578125" customWidth="1"/>
    <col min="1521" max="1521" width="25.5703125" customWidth="1"/>
    <col min="1522" max="1522" width="24.42578125" customWidth="1"/>
    <col min="1523" max="1523" width="22.5703125" customWidth="1"/>
    <col min="1524" max="1524" width="26.5703125" customWidth="1"/>
    <col min="1525" max="1525" width="23" customWidth="1"/>
    <col min="1526" max="1526" width="38.42578125" customWidth="1"/>
    <col min="1527" max="1527" width="20.5703125" customWidth="1"/>
    <col min="1528" max="1529" width="22.5703125" customWidth="1"/>
    <col min="1530" max="1530" width="22.42578125" customWidth="1"/>
    <col min="1531" max="1531" width="20.42578125" customWidth="1"/>
    <col min="1532" max="1532" width="28.42578125" customWidth="1"/>
    <col min="1533" max="1533" width="18.5703125" customWidth="1"/>
    <col min="1534" max="1534" width="17" customWidth="1"/>
    <col min="1535" max="1535" width="15.5703125" customWidth="1"/>
    <col min="1536" max="1536" width="19.5703125" customWidth="1"/>
    <col min="1537" max="1537" width="15.5703125" customWidth="1"/>
    <col min="1538" max="1538" width="30.5703125" customWidth="1"/>
    <col min="1539" max="1539" width="27.5703125" customWidth="1"/>
    <col min="1540" max="1542" width="29.5703125" customWidth="1"/>
    <col min="1543" max="1543" width="27.42578125" customWidth="1"/>
    <col min="1544" max="1544" width="35.42578125" customWidth="1"/>
    <col min="1545" max="1545" width="25.5703125" customWidth="1"/>
    <col min="1546" max="1546" width="24.42578125" customWidth="1"/>
    <col min="1547" max="1547" width="22.5703125" customWidth="1"/>
    <col min="1548" max="1548" width="26.5703125" customWidth="1"/>
    <col min="1549" max="1549" width="23" customWidth="1"/>
    <col min="1550" max="1550" width="38.42578125" customWidth="1"/>
    <col min="1551" max="1551" width="20.5703125" customWidth="1"/>
    <col min="1552" max="1553" width="22.5703125" customWidth="1"/>
    <col min="1554" max="1554" width="22.42578125" customWidth="1"/>
    <col min="1555" max="1555" width="20.42578125" customWidth="1"/>
    <col min="1556" max="1556" width="28.42578125" customWidth="1"/>
    <col min="1557" max="1557" width="18.5703125" customWidth="1"/>
    <col min="1558" max="1558" width="17" customWidth="1"/>
    <col min="1559" max="1559" width="15.5703125" customWidth="1"/>
    <col min="1560" max="1560" width="19.5703125" customWidth="1"/>
    <col min="1561" max="1561" width="15.5703125" customWidth="1"/>
    <col min="1562" max="1562" width="30.5703125" customWidth="1"/>
    <col min="1563" max="1563" width="27.5703125" customWidth="1"/>
    <col min="1564" max="1566" width="29.5703125" customWidth="1"/>
    <col min="1567" max="1567" width="27.42578125" customWidth="1"/>
    <col min="1568" max="1568" width="35.42578125" customWidth="1"/>
    <col min="1569" max="1569" width="25.5703125" customWidth="1"/>
    <col min="1570" max="1570" width="24.42578125" customWidth="1"/>
    <col min="1571" max="1571" width="22.5703125" customWidth="1"/>
    <col min="1572" max="1572" width="26.5703125" customWidth="1"/>
    <col min="1573" max="1573" width="23" customWidth="1"/>
    <col min="1574" max="1574" width="38.42578125" customWidth="1"/>
    <col min="1575" max="1575" width="20.5703125" customWidth="1"/>
    <col min="1576" max="1577" width="22.5703125" customWidth="1"/>
    <col min="1578" max="1578" width="22.42578125" customWidth="1"/>
    <col min="1579" max="1579" width="20.42578125" customWidth="1"/>
    <col min="1580" max="1580" width="28.42578125" customWidth="1"/>
    <col min="1581" max="1581" width="18.5703125" customWidth="1"/>
    <col min="1582" max="1582" width="17" customWidth="1"/>
    <col min="1583" max="1583" width="15.5703125" customWidth="1"/>
    <col min="1584" max="1584" width="19.5703125" customWidth="1"/>
    <col min="1585" max="1585" width="15.5703125" customWidth="1"/>
    <col min="1586" max="1586" width="30.5703125" customWidth="1"/>
    <col min="1587" max="1587" width="27.5703125" customWidth="1"/>
    <col min="1588" max="1590" width="29.5703125" customWidth="1"/>
    <col min="1591" max="1591" width="27.42578125" customWidth="1"/>
    <col min="1592" max="1592" width="35.42578125" customWidth="1"/>
    <col min="1593" max="1593" width="25.5703125" customWidth="1"/>
    <col min="1594" max="1594" width="24.42578125" customWidth="1"/>
    <col min="1595" max="1595" width="22.5703125" customWidth="1"/>
    <col min="1596" max="1596" width="26.5703125" customWidth="1"/>
    <col min="1597" max="1597" width="23" customWidth="1"/>
    <col min="1598" max="1598" width="38.42578125" customWidth="1"/>
    <col min="1599" max="1599" width="20.5703125" customWidth="1"/>
    <col min="1600" max="1601" width="22.5703125" customWidth="1"/>
    <col min="1602" max="1602" width="22.42578125" customWidth="1"/>
    <col min="1603" max="1603" width="20.42578125" customWidth="1"/>
    <col min="1604" max="1604" width="28.42578125" customWidth="1"/>
    <col min="1605" max="1605" width="18.5703125" customWidth="1"/>
    <col min="1606" max="1606" width="17" customWidth="1"/>
    <col min="1607" max="1607" width="15.5703125" customWidth="1"/>
    <col min="1608" max="1608" width="19.5703125" customWidth="1"/>
    <col min="1609" max="1609" width="15.5703125" customWidth="1"/>
    <col min="1610" max="1610" width="30.5703125" customWidth="1"/>
    <col min="1611" max="1611" width="27.5703125" customWidth="1"/>
    <col min="1612" max="1614" width="29.5703125" customWidth="1"/>
    <col min="1615" max="1615" width="27.42578125" customWidth="1"/>
    <col min="1616" max="1616" width="35.42578125" customWidth="1"/>
    <col min="1617" max="1617" width="25.5703125" customWidth="1"/>
    <col min="1618" max="1618" width="24.42578125" customWidth="1"/>
    <col min="1619" max="1619" width="22.5703125" customWidth="1"/>
    <col min="1620" max="1620" width="26.5703125" customWidth="1"/>
    <col min="1621" max="1621" width="23" customWidth="1"/>
    <col min="1622" max="1622" width="38.42578125" customWidth="1"/>
    <col min="1623" max="1623" width="20.5703125" customWidth="1"/>
    <col min="1624" max="1625" width="22.5703125" customWidth="1"/>
    <col min="1626" max="1626" width="22.42578125" customWidth="1"/>
    <col min="1627" max="1627" width="20.42578125" customWidth="1"/>
    <col min="1628" max="1628" width="28.42578125" customWidth="1"/>
    <col min="1629" max="1629" width="18.5703125" customWidth="1"/>
    <col min="1630" max="1630" width="17" customWidth="1"/>
    <col min="1631" max="1631" width="15.5703125" customWidth="1"/>
    <col min="1632" max="1632" width="19.5703125" customWidth="1"/>
    <col min="1633" max="1633" width="15.5703125" customWidth="1"/>
    <col min="1634" max="1634" width="30.5703125" customWidth="1"/>
    <col min="1635" max="1635" width="27.5703125" customWidth="1"/>
    <col min="1636" max="1638" width="29.5703125" customWidth="1"/>
    <col min="1639" max="1639" width="27.42578125" customWidth="1"/>
    <col min="1640" max="1640" width="35.42578125" customWidth="1"/>
    <col min="1641" max="1641" width="25.5703125" customWidth="1"/>
    <col min="1642" max="1642" width="24.42578125" customWidth="1"/>
    <col min="1643" max="1643" width="22.5703125" customWidth="1"/>
    <col min="1644" max="1644" width="26.5703125" customWidth="1"/>
    <col min="1645" max="1645" width="23" customWidth="1"/>
    <col min="1646" max="1646" width="38.42578125" customWidth="1"/>
    <col min="1647" max="1647" width="20.5703125" customWidth="1"/>
    <col min="1648" max="1649" width="22.5703125" customWidth="1"/>
    <col min="1650" max="1650" width="22.42578125" customWidth="1"/>
    <col min="1651" max="1651" width="20.42578125" customWidth="1"/>
    <col min="1652" max="1652" width="28.42578125" customWidth="1"/>
    <col min="1653" max="1653" width="18.5703125" customWidth="1"/>
    <col min="1654" max="1654" width="17" customWidth="1"/>
    <col min="1655" max="1655" width="15.5703125" customWidth="1"/>
    <col min="1656" max="1656" width="19.5703125" customWidth="1"/>
    <col min="1657" max="1657" width="15.5703125" customWidth="1"/>
    <col min="1658" max="1658" width="30.5703125" customWidth="1"/>
    <col min="1659" max="1659" width="27.5703125" customWidth="1"/>
    <col min="1660" max="1662" width="29.5703125" customWidth="1"/>
    <col min="1663" max="1663" width="27.42578125" customWidth="1"/>
    <col min="1664" max="1664" width="35.42578125" customWidth="1"/>
    <col min="1665" max="1665" width="25.5703125" customWidth="1"/>
    <col min="1666" max="1666" width="24.42578125" customWidth="1"/>
    <col min="1667" max="1667" width="22.5703125" customWidth="1"/>
    <col min="1668" max="1668" width="26.5703125" customWidth="1"/>
    <col min="1669" max="1669" width="23" customWidth="1"/>
    <col min="1670" max="1670" width="38.42578125" customWidth="1"/>
    <col min="1671" max="1671" width="20.5703125" customWidth="1"/>
    <col min="1672" max="1673" width="22.5703125" customWidth="1"/>
    <col min="1674" max="1674" width="22.42578125" customWidth="1"/>
    <col min="1675" max="1675" width="20.42578125" customWidth="1"/>
    <col min="1676" max="1676" width="28.42578125" customWidth="1"/>
    <col min="1677" max="1677" width="18.5703125" customWidth="1"/>
    <col min="1678" max="1678" width="17" customWidth="1"/>
    <col min="1679" max="1679" width="15.5703125" customWidth="1"/>
    <col min="1680" max="1680" width="19.5703125" customWidth="1"/>
    <col min="1681" max="1681" width="15.5703125" customWidth="1"/>
    <col min="1682" max="1682" width="30.5703125" customWidth="1"/>
    <col min="1683" max="1683" width="27.5703125" customWidth="1"/>
    <col min="1684" max="1686" width="29.5703125" customWidth="1"/>
    <col min="1687" max="1687" width="27.42578125" customWidth="1"/>
    <col min="1688" max="1688" width="35.42578125" customWidth="1"/>
    <col min="1689" max="1689" width="25.5703125" customWidth="1"/>
    <col min="1690" max="1690" width="24.42578125" customWidth="1"/>
    <col min="1691" max="1691" width="22.5703125" customWidth="1"/>
    <col min="1692" max="1692" width="26.5703125" customWidth="1"/>
    <col min="1693" max="1693" width="23" customWidth="1"/>
    <col min="1694" max="1694" width="38.42578125" customWidth="1"/>
    <col min="1695" max="1695" width="20.5703125" customWidth="1"/>
    <col min="1696" max="1697" width="22.5703125" customWidth="1"/>
    <col min="1698" max="1698" width="22.42578125" customWidth="1"/>
    <col min="1699" max="1699" width="20.42578125" customWidth="1"/>
    <col min="1700" max="1700" width="28.42578125" customWidth="1"/>
    <col min="1701" max="1701" width="18.5703125" customWidth="1"/>
    <col min="1702" max="1702" width="17" customWidth="1"/>
    <col min="1703" max="1703" width="15.5703125" customWidth="1"/>
    <col min="1704" max="1704" width="19.5703125" customWidth="1"/>
    <col min="1705" max="1705" width="15.5703125" customWidth="1"/>
    <col min="1706" max="1706" width="30.5703125" customWidth="1"/>
    <col min="1707" max="1707" width="27.5703125" customWidth="1"/>
    <col min="1708" max="1710" width="29.5703125" customWidth="1"/>
    <col min="1711" max="1711" width="27.42578125" customWidth="1"/>
    <col min="1712" max="1712" width="35.42578125" customWidth="1"/>
    <col min="1713" max="1713" width="25.5703125" customWidth="1"/>
    <col min="1714" max="1714" width="24.42578125" customWidth="1"/>
    <col min="1715" max="1715" width="22.5703125" customWidth="1"/>
    <col min="1716" max="1716" width="26.5703125" customWidth="1"/>
    <col min="1717" max="1717" width="23" customWidth="1"/>
    <col min="1718" max="1718" width="38.42578125" customWidth="1"/>
    <col min="1719" max="1719" width="20.5703125" customWidth="1"/>
    <col min="1720" max="1721" width="22.5703125" customWidth="1"/>
    <col min="1722" max="1722" width="22.42578125" customWidth="1"/>
    <col min="1723" max="1723" width="20.42578125" customWidth="1"/>
    <col min="1724" max="1724" width="28.42578125" customWidth="1"/>
    <col min="1725" max="1725" width="18.5703125" customWidth="1"/>
    <col min="1726" max="1726" width="17" customWidth="1"/>
    <col min="1727" max="1727" width="15.5703125" customWidth="1"/>
    <col min="1728" max="1728" width="19.5703125" customWidth="1"/>
    <col min="1729" max="1729" width="15.5703125" customWidth="1"/>
    <col min="1730" max="1730" width="30.5703125" customWidth="1"/>
    <col min="1731" max="1731" width="27.5703125" customWidth="1"/>
    <col min="1732" max="1734" width="29.5703125" customWidth="1"/>
    <col min="1735" max="1735" width="27.42578125" customWidth="1"/>
    <col min="1736" max="1736" width="35.42578125" customWidth="1"/>
    <col min="1737" max="1737" width="25.5703125" customWidth="1"/>
    <col min="1738" max="1738" width="24.42578125" customWidth="1"/>
    <col min="1739" max="1739" width="22.5703125" customWidth="1"/>
    <col min="1740" max="1740" width="26.5703125" customWidth="1"/>
    <col min="1741" max="1741" width="23" customWidth="1"/>
    <col min="1742" max="1742" width="38.42578125" customWidth="1"/>
    <col min="1743" max="1743" width="20.5703125" customWidth="1"/>
    <col min="1744" max="1745" width="22.5703125" customWidth="1"/>
    <col min="1746" max="1746" width="22.42578125" customWidth="1"/>
    <col min="1747" max="1747" width="20.42578125" customWidth="1"/>
    <col min="1748" max="1748" width="28.42578125" customWidth="1"/>
    <col min="1749" max="1749" width="18.5703125" customWidth="1"/>
    <col min="1750" max="1750" width="17" customWidth="1"/>
    <col min="1751" max="1751" width="15.5703125" customWidth="1"/>
    <col min="1752" max="1752" width="19.5703125" customWidth="1"/>
    <col min="1753" max="1753" width="15.5703125" customWidth="1"/>
    <col min="1754" max="1754" width="30.5703125" customWidth="1"/>
    <col min="1755" max="1755" width="27.5703125" customWidth="1"/>
    <col min="1756" max="1758" width="29.5703125" customWidth="1"/>
    <col min="1759" max="1759" width="27.42578125" customWidth="1"/>
    <col min="1760" max="1760" width="35.42578125" customWidth="1"/>
    <col min="1761" max="1761" width="25.5703125" customWidth="1"/>
    <col min="1762" max="1762" width="24.42578125" customWidth="1"/>
    <col min="1763" max="1763" width="22.5703125" customWidth="1"/>
    <col min="1764" max="1764" width="26.5703125" customWidth="1"/>
    <col min="1765" max="1765" width="23" customWidth="1"/>
    <col min="1766" max="1766" width="38.42578125" customWidth="1"/>
    <col min="1767" max="1767" width="20.5703125" customWidth="1"/>
    <col min="1768" max="1769" width="22.5703125" customWidth="1"/>
    <col min="1770" max="1770" width="22.42578125" customWidth="1"/>
    <col min="1771" max="1771" width="20.42578125" customWidth="1"/>
    <col min="1772" max="1772" width="28.42578125" customWidth="1"/>
    <col min="1773" max="1773" width="18.5703125" customWidth="1"/>
    <col min="1774" max="1774" width="17" customWidth="1"/>
    <col min="1775" max="1775" width="15.5703125" customWidth="1"/>
    <col min="1776" max="1776" width="19.5703125" customWidth="1"/>
    <col min="1777" max="1777" width="15.5703125" customWidth="1"/>
    <col min="1778" max="1778" width="30.5703125" customWidth="1"/>
    <col min="1779" max="1779" width="27.5703125" customWidth="1"/>
    <col min="1780" max="1782" width="29.5703125" customWidth="1"/>
    <col min="1783" max="1783" width="27.42578125" customWidth="1"/>
    <col min="1784" max="1784" width="35.42578125" customWidth="1"/>
    <col min="1785" max="1785" width="25.5703125" customWidth="1"/>
    <col min="1786" max="1786" width="24.42578125" customWidth="1"/>
    <col min="1787" max="1787" width="22.5703125" customWidth="1"/>
    <col min="1788" max="1788" width="26.5703125" customWidth="1"/>
    <col min="1789" max="1789" width="23" customWidth="1"/>
    <col min="1790" max="1790" width="38.42578125" customWidth="1"/>
    <col min="1791" max="1791" width="20.5703125" customWidth="1"/>
    <col min="1792" max="1793" width="22.5703125" customWidth="1"/>
    <col min="1794" max="1794" width="22.42578125" customWidth="1"/>
    <col min="1795" max="1795" width="20.42578125" customWidth="1"/>
    <col min="1796" max="1796" width="28.42578125" customWidth="1"/>
    <col min="1797" max="1797" width="18.5703125" customWidth="1"/>
    <col min="1798" max="1798" width="17" customWidth="1"/>
    <col min="1799" max="1799" width="15.5703125" customWidth="1"/>
    <col min="1800" max="1800" width="19.5703125" customWidth="1"/>
    <col min="1801" max="1801" width="15.5703125" customWidth="1"/>
    <col min="1802" max="1802" width="30.5703125" customWidth="1"/>
    <col min="1803" max="1803" width="27.5703125" customWidth="1"/>
    <col min="1804" max="1806" width="29.5703125" customWidth="1"/>
    <col min="1807" max="1807" width="27.42578125" customWidth="1"/>
    <col min="1808" max="1808" width="35.42578125" customWidth="1"/>
    <col min="1809" max="1809" width="25.5703125" customWidth="1"/>
    <col min="1810" max="1810" width="24.42578125" customWidth="1"/>
    <col min="1811" max="1811" width="22.5703125" customWidth="1"/>
    <col min="1812" max="1812" width="26.5703125" customWidth="1"/>
    <col min="1813" max="1813" width="23" customWidth="1"/>
    <col min="1814" max="1814" width="38.42578125" customWidth="1"/>
    <col min="1815" max="1815" width="20.5703125" customWidth="1"/>
    <col min="1816" max="1817" width="22.5703125" customWidth="1"/>
    <col min="1818" max="1818" width="22.42578125" customWidth="1"/>
    <col min="1819" max="1819" width="20.42578125" customWidth="1"/>
    <col min="1820" max="1820" width="28.42578125" customWidth="1"/>
    <col min="1821" max="1821" width="18.5703125" customWidth="1"/>
    <col min="1822" max="1822" width="17" customWidth="1"/>
    <col min="1823" max="1823" width="15.5703125" customWidth="1"/>
    <col min="1824" max="1824" width="19.5703125" customWidth="1"/>
    <col min="1825" max="1825" width="15.5703125" customWidth="1"/>
    <col min="1826" max="1826" width="30.5703125" customWidth="1"/>
    <col min="1827" max="1827" width="27.5703125" customWidth="1"/>
    <col min="1828" max="1830" width="29.5703125" customWidth="1"/>
    <col min="1831" max="1831" width="27.42578125" customWidth="1"/>
    <col min="1832" max="1832" width="35.42578125" customWidth="1"/>
    <col min="1833" max="1833" width="25.5703125" customWidth="1"/>
    <col min="1834" max="1834" width="24.42578125" customWidth="1"/>
    <col min="1835" max="1835" width="22.5703125" customWidth="1"/>
    <col min="1836" max="1836" width="26.5703125" customWidth="1"/>
    <col min="1837" max="1837" width="23" customWidth="1"/>
    <col min="1838" max="1838" width="38.42578125" customWidth="1"/>
    <col min="1839" max="1839" width="20.5703125" customWidth="1"/>
    <col min="1840" max="1841" width="22.5703125" customWidth="1"/>
    <col min="1842" max="1842" width="22.42578125" customWidth="1"/>
    <col min="1843" max="1843" width="20.42578125" customWidth="1"/>
    <col min="1844" max="1844" width="28.42578125" customWidth="1"/>
    <col min="1845" max="1845" width="18.5703125" customWidth="1"/>
    <col min="1846" max="1846" width="17" customWidth="1"/>
    <col min="1847" max="1847" width="15.5703125" customWidth="1"/>
    <col min="1848" max="1848" width="19.5703125" customWidth="1"/>
    <col min="1849" max="1849" width="15.5703125" customWidth="1"/>
    <col min="1850" max="1850" width="30.5703125" customWidth="1"/>
    <col min="1851" max="1851" width="27.5703125" customWidth="1"/>
    <col min="1852" max="1854" width="29.5703125" customWidth="1"/>
    <col min="1855" max="1855" width="27.42578125" customWidth="1"/>
    <col min="1856" max="1856" width="35.42578125" customWidth="1"/>
    <col min="1857" max="1857" width="25.5703125" customWidth="1"/>
    <col min="1858" max="1858" width="24.42578125" customWidth="1"/>
    <col min="1859" max="1859" width="22.5703125" customWidth="1"/>
    <col min="1860" max="1860" width="26.5703125" customWidth="1"/>
    <col min="1861" max="1861" width="23" customWidth="1"/>
    <col min="1862" max="1862" width="38.42578125" customWidth="1"/>
    <col min="1863" max="1863" width="20.5703125" customWidth="1"/>
    <col min="1864" max="1865" width="22.5703125" customWidth="1"/>
    <col min="1866" max="1866" width="22.42578125" customWidth="1"/>
    <col min="1867" max="1867" width="20.42578125" customWidth="1"/>
    <col min="1868" max="1868" width="28.42578125" customWidth="1"/>
    <col min="1869" max="1869" width="18.5703125" customWidth="1"/>
    <col min="1870" max="1870" width="17" customWidth="1"/>
    <col min="1871" max="1871" width="15.5703125" customWidth="1"/>
    <col min="1872" max="1872" width="19.5703125" customWidth="1"/>
    <col min="1873" max="1873" width="15.5703125" customWidth="1"/>
    <col min="1874" max="1874" width="30.5703125" customWidth="1"/>
    <col min="1875" max="1875" width="27.5703125" customWidth="1"/>
    <col min="1876" max="1878" width="29.5703125" customWidth="1"/>
    <col min="1879" max="1879" width="27.42578125" customWidth="1"/>
    <col min="1880" max="1880" width="35.42578125" customWidth="1"/>
    <col min="1881" max="1881" width="25.5703125" customWidth="1"/>
    <col min="1882" max="1882" width="24.42578125" customWidth="1"/>
    <col min="1883" max="1883" width="22.5703125" customWidth="1"/>
    <col min="1884" max="1884" width="26.5703125" customWidth="1"/>
    <col min="1885" max="1885" width="23" customWidth="1"/>
    <col min="1886" max="1886" width="38.42578125" customWidth="1"/>
    <col min="1887" max="1887" width="20.5703125" customWidth="1"/>
    <col min="1888" max="1889" width="22.5703125" customWidth="1"/>
    <col min="1890" max="1890" width="22.42578125" customWidth="1"/>
    <col min="1891" max="1891" width="20.42578125" customWidth="1"/>
    <col min="1892" max="1892" width="28.42578125" customWidth="1"/>
    <col min="1893" max="1893" width="18.5703125" customWidth="1"/>
    <col min="1894" max="1894" width="17" customWidth="1"/>
    <col min="1895" max="1895" width="15.5703125" customWidth="1"/>
    <col min="1896" max="1896" width="19.5703125" customWidth="1"/>
    <col min="1897" max="1897" width="15.5703125" customWidth="1"/>
    <col min="1898" max="1898" width="30.5703125" customWidth="1"/>
    <col min="1899" max="1899" width="27.5703125" customWidth="1"/>
    <col min="1900" max="1902" width="29.5703125" customWidth="1"/>
    <col min="1903" max="1903" width="27.42578125" customWidth="1"/>
    <col min="1904" max="1904" width="35.42578125" customWidth="1"/>
    <col min="1905" max="1905" width="25.5703125" customWidth="1"/>
    <col min="1906" max="1906" width="24.42578125" customWidth="1"/>
    <col min="1907" max="1907" width="22.5703125" customWidth="1"/>
    <col min="1908" max="1908" width="26.5703125" customWidth="1"/>
    <col min="1909" max="1909" width="23" customWidth="1"/>
    <col min="1910" max="1910" width="38.42578125" customWidth="1"/>
    <col min="1911" max="1911" width="20.5703125" customWidth="1"/>
    <col min="1912" max="1913" width="22.5703125" customWidth="1"/>
    <col min="1914" max="1914" width="22.42578125" customWidth="1"/>
    <col min="1915" max="1915" width="20.42578125" customWidth="1"/>
    <col min="1916" max="1916" width="28.42578125" customWidth="1"/>
    <col min="1917" max="1917" width="18.5703125" customWidth="1"/>
    <col min="1918" max="1918" width="17" customWidth="1"/>
    <col min="1919" max="1919" width="15.5703125" customWidth="1"/>
    <col min="1920" max="1920" width="19.5703125" customWidth="1"/>
    <col min="1921" max="1921" width="15.5703125" customWidth="1"/>
    <col min="1922" max="1922" width="30.5703125" customWidth="1"/>
    <col min="1923" max="1923" width="29.5703125" customWidth="1"/>
    <col min="1924" max="1926" width="31.42578125" customWidth="1"/>
    <col min="1927" max="1927" width="29" customWidth="1"/>
    <col min="1928" max="1928" width="36.5703125" customWidth="1"/>
    <col min="1929" max="1929" width="27.42578125" customWidth="1"/>
    <col min="1930" max="1930" width="25.5703125" customWidth="1"/>
    <col min="1931" max="1931" width="24.42578125" customWidth="1"/>
    <col min="1932" max="1932" width="28.42578125" customWidth="1"/>
    <col min="1933" max="1933" width="24.5703125" customWidth="1"/>
    <col min="1934" max="1934" width="39.5703125" customWidth="1"/>
    <col min="1935" max="1935" width="20.5703125" customWidth="1"/>
    <col min="1936" max="1937" width="22.5703125" customWidth="1"/>
    <col min="1938" max="1938" width="22.42578125" customWidth="1"/>
    <col min="1939" max="1939" width="20.42578125" customWidth="1"/>
    <col min="1940" max="1940" width="28.42578125" customWidth="1"/>
    <col min="1941" max="1941" width="18.5703125" customWidth="1"/>
    <col min="1942" max="1942" width="17" customWidth="1"/>
    <col min="1943" max="1943" width="15.5703125" customWidth="1"/>
    <col min="1944" max="1944" width="19.5703125" customWidth="1"/>
    <col min="1945" max="1945" width="15.5703125" customWidth="1"/>
    <col min="1946" max="1946" width="30.5703125" customWidth="1"/>
    <col min="1947" max="1947" width="29.5703125" customWidth="1"/>
    <col min="1948" max="1950" width="31.42578125" customWidth="1"/>
    <col min="1951" max="1951" width="29" customWidth="1"/>
    <col min="1952" max="1952" width="36.5703125" customWidth="1"/>
    <col min="1953" max="1953" width="27.42578125" customWidth="1"/>
    <col min="1954" max="1954" width="25.5703125" customWidth="1"/>
    <col min="1955" max="1955" width="24.42578125" customWidth="1"/>
    <col min="1956" max="1956" width="28.42578125" customWidth="1"/>
    <col min="1957" max="1957" width="24.5703125" customWidth="1"/>
    <col min="1958" max="1958" width="39.5703125" customWidth="1"/>
    <col min="1959" max="1959" width="20.5703125" customWidth="1"/>
    <col min="1960" max="1961" width="22.5703125" customWidth="1"/>
    <col min="1962" max="1962" width="22.42578125" customWidth="1"/>
    <col min="1963" max="1963" width="20.42578125" customWidth="1"/>
    <col min="1964" max="1964" width="28.42578125" customWidth="1"/>
    <col min="1965" max="1965" width="18.5703125" customWidth="1"/>
    <col min="1966" max="1966" width="17" customWidth="1"/>
    <col min="1967" max="1967" width="15.5703125" customWidth="1"/>
    <col min="1968" max="1968" width="19.5703125" customWidth="1"/>
    <col min="1969" max="1969" width="15.5703125" customWidth="1"/>
    <col min="1970" max="1970" width="30.5703125" customWidth="1"/>
    <col min="1971" max="1971" width="29.5703125" customWidth="1"/>
    <col min="1972" max="1974" width="31.42578125" customWidth="1"/>
    <col min="1975" max="1975" width="29" customWidth="1"/>
    <col min="1976" max="1976" width="36.5703125" customWidth="1"/>
    <col min="1977" max="1977" width="27.42578125" customWidth="1"/>
    <col min="1978" max="1978" width="25.5703125" customWidth="1"/>
    <col min="1979" max="1979" width="24.42578125" customWidth="1"/>
    <col min="1980" max="1980" width="28.42578125" customWidth="1"/>
    <col min="1981" max="1981" width="24.5703125" customWidth="1"/>
    <col min="1982" max="1982" width="39.5703125" customWidth="1"/>
    <col min="1983" max="1983" width="20.5703125" customWidth="1"/>
    <col min="1984" max="1985" width="22.5703125" customWidth="1"/>
    <col min="1986" max="1986" width="22.42578125" customWidth="1"/>
    <col min="1987" max="1987" width="20.42578125" customWidth="1"/>
    <col min="1988" max="1988" width="28.42578125" customWidth="1"/>
    <col min="1989" max="1989" width="18.5703125" customWidth="1"/>
    <col min="1990" max="1990" width="17" customWidth="1"/>
    <col min="1991" max="1991" width="15.5703125" customWidth="1"/>
    <col min="1992" max="1992" width="19.5703125" customWidth="1"/>
    <col min="1993" max="1993" width="15.5703125" customWidth="1"/>
    <col min="1994" max="1994" width="30.5703125" customWidth="1"/>
    <col min="1995" max="1995" width="29.5703125" customWidth="1"/>
    <col min="1996" max="1998" width="31.42578125" customWidth="1"/>
    <col min="1999" max="1999" width="29" customWidth="1"/>
    <col min="2000" max="2000" width="36.5703125" customWidth="1"/>
    <col min="2001" max="2001" width="27.42578125" customWidth="1"/>
    <col min="2002" max="2002" width="25.5703125" customWidth="1"/>
    <col min="2003" max="2003" width="24.42578125" customWidth="1"/>
    <col min="2004" max="2004" width="28.42578125" customWidth="1"/>
    <col min="2005" max="2005" width="24.5703125" customWidth="1"/>
    <col min="2006" max="2006" width="39.5703125" customWidth="1"/>
    <col min="2007" max="2007" width="25.5703125" customWidth="1"/>
    <col min="2008" max="2010" width="27.42578125" customWidth="1"/>
    <col min="2011" max="2011" width="25" customWidth="1"/>
    <col min="2012" max="2012" width="32.5703125" customWidth="1"/>
    <col min="2013" max="2013" width="23.42578125" customWidth="1"/>
    <col min="2014" max="2014" width="21.5703125" customWidth="1"/>
    <col min="2015" max="2015" width="20.42578125" customWidth="1"/>
    <col min="2016" max="2016" width="24.42578125" customWidth="1"/>
    <col min="2017" max="2017" width="20.5703125" customWidth="1"/>
    <col min="2018" max="2018" width="35.5703125" customWidth="1"/>
    <col min="2019" max="2019" width="22.42578125" customWidth="1"/>
    <col min="2020" max="2020" width="20.42578125" customWidth="1"/>
    <col min="2021" max="2021" width="18.5703125" customWidth="1"/>
    <col min="2022" max="2022" width="17" customWidth="1"/>
    <col min="2023" max="2023" width="15.5703125" customWidth="1"/>
    <col min="2024" max="2024" width="19.5703125" customWidth="1"/>
    <col min="2025" max="2025" width="15.5703125" customWidth="1"/>
    <col min="2026" max="2026" width="30.5703125" customWidth="1"/>
    <col min="2027" max="2027" width="27.5703125" customWidth="1"/>
    <col min="2028" max="2030" width="29.5703125" customWidth="1"/>
    <col min="2031" max="2031" width="27.42578125" customWidth="1"/>
    <col min="2032" max="2032" width="25.5703125" customWidth="1"/>
    <col min="2033" max="2033" width="24.42578125" customWidth="1"/>
    <col min="2034" max="2034" width="22.5703125" customWidth="1"/>
    <col min="2035" max="2035" width="26.5703125" customWidth="1"/>
    <col min="2036" max="2036" width="23" customWidth="1"/>
    <col min="2037" max="2037" width="38.42578125" customWidth="1"/>
    <col min="2038" max="2038" width="27.5703125" customWidth="1"/>
    <col min="2039" max="2041" width="29.5703125" customWidth="1"/>
    <col min="2042" max="2042" width="27.42578125" customWidth="1"/>
    <col min="2043" max="2043" width="25.5703125" customWidth="1"/>
    <col min="2044" max="2044" width="24.42578125" customWidth="1"/>
    <col min="2045" max="2045" width="22.5703125" customWidth="1"/>
    <col min="2046" max="2046" width="26.5703125" customWidth="1"/>
    <col min="2047" max="2047" width="23" customWidth="1"/>
    <col min="2048" max="2048" width="38.42578125" customWidth="1"/>
    <col min="2049" max="2049" width="20.5703125" customWidth="1"/>
    <col min="2050" max="2051" width="22.5703125" customWidth="1"/>
    <col min="2052" max="2052" width="22.42578125" customWidth="1"/>
    <col min="2053" max="2053" width="20.42578125" customWidth="1"/>
    <col min="2054" max="2054" width="18.5703125" customWidth="1"/>
    <col min="2055" max="2055" width="17" customWidth="1"/>
    <col min="2056" max="2056" width="15.5703125" customWidth="1"/>
    <col min="2057" max="2057" width="19.5703125" customWidth="1"/>
    <col min="2058" max="2058" width="15.5703125" customWidth="1"/>
    <col min="2059" max="2059" width="30.5703125" customWidth="1"/>
    <col min="2060" max="2060" width="29.5703125" customWidth="1"/>
    <col min="2061" max="2063" width="31.42578125" customWidth="1"/>
    <col min="2064" max="2064" width="29" customWidth="1"/>
    <col min="2065" max="2065" width="27.42578125" customWidth="1"/>
    <col min="2066" max="2066" width="25.5703125" customWidth="1"/>
    <col min="2067" max="2067" width="24.42578125" customWidth="1"/>
    <col min="2068" max="2068" width="28.42578125" customWidth="1"/>
    <col min="2069" max="2069" width="24.5703125" customWidth="1"/>
    <col min="2070" max="2070" width="39.5703125" customWidth="1"/>
    <col min="2071" max="2071" width="29.5703125" customWidth="1"/>
    <col min="2072" max="2074" width="31.42578125" customWidth="1"/>
    <col min="2075" max="2075" width="29" customWidth="1"/>
    <col min="2076" max="2076" width="27.42578125" customWidth="1"/>
    <col min="2077" max="2077" width="25.5703125" customWidth="1"/>
    <col min="2078" max="2078" width="24.42578125" customWidth="1"/>
    <col min="2079" max="2079" width="28.42578125" customWidth="1"/>
    <col min="2080" max="2080" width="24.5703125" customWidth="1"/>
    <col min="2081" max="2081" width="39.5703125" customWidth="1"/>
    <col min="2082" max="2082" width="20.5703125" customWidth="1"/>
    <col min="2083" max="2084" width="22.5703125" customWidth="1"/>
    <col min="2085" max="2085" width="22.42578125" customWidth="1"/>
    <col min="2086" max="2086" width="20.42578125" customWidth="1"/>
    <col min="2087" max="2087" width="18.5703125" customWidth="1"/>
    <col min="2088" max="2088" width="17" customWidth="1"/>
    <col min="2089" max="2089" width="15.5703125" customWidth="1"/>
    <col min="2090" max="2090" width="19.5703125" customWidth="1"/>
    <col min="2091" max="2091" width="15.5703125" customWidth="1"/>
    <col min="2092" max="2092" width="30.5703125" customWidth="1"/>
    <col min="2093" max="2093" width="29.5703125" customWidth="1"/>
    <col min="2094" max="2096" width="31.42578125" customWidth="1"/>
    <col min="2097" max="2097" width="29" customWidth="1"/>
    <col min="2098" max="2098" width="27.42578125" customWidth="1"/>
    <col min="2099" max="2099" width="25.5703125" customWidth="1"/>
    <col min="2100" max="2100" width="24.42578125" customWidth="1"/>
    <col min="2101" max="2101" width="28.42578125" customWidth="1"/>
    <col min="2102" max="2102" width="24.5703125" customWidth="1"/>
    <col min="2103" max="2103" width="39.5703125" customWidth="1"/>
    <col min="2104" max="2104" width="29.5703125" customWidth="1"/>
    <col min="2105" max="2107" width="31.42578125" customWidth="1"/>
    <col min="2108" max="2108" width="29" customWidth="1"/>
    <col min="2109" max="2109" width="27.42578125" customWidth="1"/>
    <col min="2110" max="2110" width="25.5703125" customWidth="1"/>
    <col min="2111" max="2111" width="24.42578125" customWidth="1"/>
    <col min="2112" max="2112" width="28.42578125" customWidth="1"/>
    <col min="2113" max="2113" width="24.5703125" customWidth="1"/>
    <col min="2114" max="2114" width="39.5703125" customWidth="1"/>
    <col min="2115" max="2115" width="20.5703125" customWidth="1"/>
    <col min="2116" max="2117" width="22.5703125" customWidth="1"/>
    <col min="2118" max="2118" width="22.42578125" customWidth="1"/>
    <col min="2119" max="2119" width="20.42578125" customWidth="1"/>
    <col min="2120" max="2120" width="18.5703125" customWidth="1"/>
    <col min="2121" max="2121" width="17" customWidth="1"/>
    <col min="2122" max="2122" width="15.5703125" customWidth="1"/>
    <col min="2123" max="2123" width="19.5703125" customWidth="1"/>
    <col min="2124" max="2124" width="15.5703125" customWidth="1"/>
    <col min="2125" max="2125" width="30.5703125" customWidth="1"/>
    <col min="2126" max="2126" width="29.5703125" customWidth="1"/>
    <col min="2127" max="2129" width="31.42578125" customWidth="1"/>
    <col min="2130" max="2130" width="29" customWidth="1"/>
    <col min="2131" max="2131" width="27.42578125" customWidth="1"/>
    <col min="2132" max="2132" width="25.5703125" customWidth="1"/>
    <col min="2133" max="2133" width="24.42578125" customWidth="1"/>
    <col min="2134" max="2134" width="28.42578125" customWidth="1"/>
    <col min="2135" max="2135" width="24.5703125" customWidth="1"/>
    <col min="2136" max="2136" width="39.5703125" customWidth="1"/>
    <col min="2137" max="2137" width="29.5703125" customWidth="1"/>
    <col min="2138" max="2140" width="31.42578125" customWidth="1"/>
    <col min="2141" max="2141" width="29" customWidth="1"/>
    <col min="2142" max="2142" width="27.42578125" customWidth="1"/>
    <col min="2143" max="2143" width="25.5703125" customWidth="1"/>
    <col min="2144" max="2144" width="24.42578125" customWidth="1"/>
    <col min="2145" max="2145" width="28.42578125" customWidth="1"/>
    <col min="2146" max="2146" width="24.5703125" customWidth="1"/>
    <col min="2147" max="2147" width="39.5703125" customWidth="1"/>
    <col min="2148" max="2148" width="25.5703125" customWidth="1"/>
    <col min="2149" max="2151" width="27.42578125" customWidth="1"/>
    <col min="2152" max="2152" width="25" customWidth="1"/>
    <col min="2153" max="2153" width="23.42578125" customWidth="1"/>
    <col min="2154" max="2154" width="21.5703125" customWidth="1"/>
    <col min="2155" max="2155" width="20.42578125" customWidth="1"/>
    <col min="2156" max="2156" width="24.42578125" customWidth="1"/>
    <col min="2157" max="2157" width="20.5703125" customWidth="1"/>
    <col min="2158" max="2158" width="35.5703125" customWidth="1"/>
    <col min="2159" max="2159" width="21.5703125" customWidth="1"/>
    <col min="2160" max="2160" width="25.5703125" customWidth="1"/>
    <col min="2161" max="2161" width="22" customWidth="1"/>
    <col min="2162" max="2162" width="37" customWidth="1"/>
    <col min="2163" max="2163" width="20.5703125" customWidth="1"/>
    <col min="2164" max="2165" width="22.5703125" customWidth="1"/>
    <col min="2166" max="2166" width="22.42578125" customWidth="1"/>
    <col min="2167" max="2167" width="18.5703125" customWidth="1"/>
    <col min="2168" max="2168" width="17" customWidth="1"/>
    <col min="2169" max="2169" width="15.5703125" customWidth="1"/>
    <col min="2170" max="2170" width="19.5703125" customWidth="1"/>
    <col min="2171" max="2171" width="15.5703125" customWidth="1"/>
    <col min="2172" max="2172" width="30.5703125" customWidth="1"/>
    <col min="2173" max="2173" width="26.5703125" customWidth="1"/>
    <col min="2174" max="2176" width="28.5703125" customWidth="1"/>
    <col min="2177" max="2177" width="24.5703125" customWidth="1"/>
    <col min="2178" max="2178" width="23.42578125" customWidth="1"/>
    <col min="2179" max="2179" width="21.5703125" customWidth="1"/>
    <col min="2180" max="2180" width="25.5703125" customWidth="1"/>
    <col min="2181" max="2181" width="22" customWidth="1"/>
    <col min="2182" max="2182" width="37" customWidth="1"/>
    <col min="2183" max="2183" width="22.42578125" customWidth="1"/>
    <col min="2184" max="2185" width="24.42578125" customWidth="1"/>
    <col min="2186" max="2186" width="23.5703125" customWidth="1"/>
    <col min="2187" max="2187" width="20.42578125" customWidth="1"/>
    <col min="2188" max="2188" width="18.5703125" customWidth="1"/>
    <col min="2189" max="2189" width="17" customWidth="1"/>
    <col min="2190" max="2190" width="21.42578125" customWidth="1"/>
    <col min="2191" max="2191" width="17.42578125" customWidth="1"/>
    <col min="2192" max="2192" width="32.42578125" customWidth="1"/>
    <col min="2193" max="2193" width="26.5703125" customWidth="1"/>
    <col min="2194" max="2196" width="28.5703125" customWidth="1"/>
    <col min="2197" max="2197" width="24.5703125" customWidth="1"/>
    <col min="2198" max="2198" width="23.42578125" customWidth="1"/>
    <col min="2199" max="2199" width="21.5703125" customWidth="1"/>
    <col min="2200" max="2200" width="25.5703125" customWidth="1"/>
    <col min="2201" max="2201" width="22" customWidth="1"/>
    <col min="2202" max="2202" width="37" customWidth="1"/>
    <col min="2203" max="2203" width="20.5703125" customWidth="1"/>
    <col min="2204" max="2205" width="22.5703125" customWidth="1"/>
    <col min="2206" max="2206" width="22.42578125" customWidth="1"/>
    <col min="2207" max="2207" width="18.5703125" customWidth="1"/>
    <col min="2208" max="2208" width="17" customWidth="1"/>
    <col min="2209" max="2209" width="15.5703125" customWidth="1"/>
    <col min="2210" max="2210" width="19.5703125" customWidth="1"/>
    <col min="2211" max="2211" width="15.5703125" customWidth="1"/>
    <col min="2212" max="2212" width="30.5703125" customWidth="1"/>
    <col min="2213" max="2213" width="26.5703125" customWidth="1"/>
    <col min="2214" max="2216" width="28.5703125" customWidth="1"/>
    <col min="2217" max="2217" width="24.5703125" customWidth="1"/>
    <col min="2218" max="2218" width="23.42578125" customWidth="1"/>
    <col min="2219" max="2219" width="21.5703125" customWidth="1"/>
    <col min="2220" max="2220" width="25.5703125" customWidth="1"/>
    <col min="2221" max="2221" width="22" customWidth="1"/>
    <col min="2222" max="2222" width="37" customWidth="1"/>
    <col min="2223" max="2223" width="22.42578125" customWidth="1"/>
    <col min="2224" max="2225" width="24.42578125" customWidth="1"/>
    <col min="2226" max="2226" width="23.5703125" customWidth="1"/>
    <col min="2227" max="2227" width="20.42578125" customWidth="1"/>
    <col min="2228" max="2228" width="18.5703125" customWidth="1"/>
    <col min="2229" max="2229" width="17" customWidth="1"/>
    <col min="2230" max="2230" width="21.42578125" customWidth="1"/>
    <col min="2231" max="2231" width="17.42578125" customWidth="1"/>
    <col min="2232" max="2232" width="32.42578125" customWidth="1"/>
    <col min="2233" max="2233" width="26.5703125" customWidth="1"/>
    <col min="2234" max="2236" width="28.5703125" customWidth="1"/>
    <col min="2237" max="2237" width="24.5703125" customWidth="1"/>
    <col min="2238" max="2238" width="23.42578125" customWidth="1"/>
    <col min="2239" max="2239" width="21.5703125" customWidth="1"/>
    <col min="2240" max="2240" width="25.5703125" customWidth="1"/>
    <col min="2241" max="2241" width="22" customWidth="1"/>
    <col min="2242" max="2242" width="37" customWidth="1"/>
    <col min="2243" max="2243" width="20.5703125" customWidth="1"/>
    <col min="2244" max="2245" width="22.5703125" customWidth="1"/>
    <col min="2246" max="2246" width="22.42578125" customWidth="1"/>
    <col min="2247" max="2247" width="18.5703125" customWidth="1"/>
    <col min="2248" max="2248" width="17" customWidth="1"/>
    <col min="2249" max="2249" width="15.5703125" customWidth="1"/>
    <col min="2250" max="2250" width="19.5703125" customWidth="1"/>
    <col min="2251" max="2251" width="15.5703125" customWidth="1"/>
    <col min="2252" max="2252" width="30.5703125" customWidth="1"/>
    <col min="2253" max="2253" width="27.5703125" customWidth="1"/>
    <col min="2254" max="2256" width="29.5703125" customWidth="1"/>
    <col min="2257" max="2257" width="25.5703125" customWidth="1"/>
    <col min="2258" max="2258" width="24.42578125" customWidth="1"/>
    <col min="2259" max="2259" width="22.5703125" customWidth="1"/>
    <col min="2260" max="2260" width="26.5703125" customWidth="1"/>
    <col min="2261" max="2261" width="23" customWidth="1"/>
    <col min="2262" max="2262" width="38.42578125" customWidth="1"/>
    <col min="2263" max="2263" width="27.5703125" customWidth="1"/>
    <col min="2264" max="2266" width="29.5703125" customWidth="1"/>
    <col min="2267" max="2267" width="25.5703125" customWidth="1"/>
    <col min="2268" max="2268" width="24.42578125" customWidth="1"/>
    <col min="2269" max="2269" width="22.5703125" customWidth="1"/>
    <col min="2270" max="2270" width="26.5703125" customWidth="1"/>
    <col min="2271" max="2271" width="23" customWidth="1"/>
    <col min="2272" max="2272" width="38.42578125" customWidth="1"/>
    <col min="2273" max="2273" width="26.5703125" customWidth="1"/>
    <col min="2274" max="2276" width="28.5703125" customWidth="1"/>
    <col min="2277" max="2277" width="24.5703125" customWidth="1"/>
    <col min="2278" max="2278" width="23.42578125" customWidth="1"/>
    <col min="2279" max="2279" width="21.5703125" customWidth="1"/>
    <col min="2280" max="2280" width="25.5703125" customWidth="1"/>
    <col min="2281" max="2281" width="22" customWidth="1"/>
    <col min="2282" max="2282" width="37" customWidth="1"/>
    <col min="2283" max="2283" width="20.5703125" customWidth="1"/>
    <col min="2284" max="2285" width="22.5703125" customWidth="1"/>
    <col min="2286" max="2286" width="22.42578125" customWidth="1"/>
    <col min="2287" max="2287" width="18.5703125" customWidth="1"/>
    <col min="2288" max="2288" width="17" customWidth="1"/>
    <col min="2289" max="2289" width="15.5703125" customWidth="1"/>
    <col min="2290" max="2290" width="19.5703125" customWidth="1"/>
    <col min="2291" max="2291" width="15.5703125" customWidth="1"/>
    <col min="2292" max="2292" width="30.5703125" customWidth="1"/>
    <col min="2293" max="2293" width="26.5703125" customWidth="1"/>
    <col min="2294" max="2296" width="28.5703125" customWidth="1"/>
    <col min="2297" max="2297" width="24.5703125" customWidth="1"/>
    <col min="2298" max="2298" width="23.42578125" customWidth="1"/>
    <col min="2299" max="2299" width="21.5703125" customWidth="1"/>
    <col min="2300" max="2300" width="25.5703125" customWidth="1"/>
    <col min="2301" max="2301" width="22" customWidth="1"/>
    <col min="2302" max="2302" width="37" customWidth="1"/>
    <col min="2303" max="2303" width="22.42578125" customWidth="1"/>
    <col min="2304" max="2305" width="24.42578125" customWidth="1"/>
    <col min="2306" max="2306" width="23.5703125" customWidth="1"/>
    <col min="2307" max="2307" width="20.42578125" customWidth="1"/>
    <col min="2308" max="2308" width="18.5703125" customWidth="1"/>
    <col min="2309" max="2309" width="17" customWidth="1"/>
    <col min="2310" max="2310" width="21.42578125" customWidth="1"/>
    <col min="2311" max="2311" width="17.42578125" customWidth="1"/>
    <col min="2312" max="2312" width="32.42578125" customWidth="1"/>
    <col min="2313" max="2313" width="26.5703125" customWidth="1"/>
    <col min="2314" max="2316" width="28.5703125" customWidth="1"/>
    <col min="2317" max="2317" width="24.5703125" customWidth="1"/>
    <col min="2318" max="2318" width="23.42578125" customWidth="1"/>
    <col min="2319" max="2319" width="21.5703125" customWidth="1"/>
    <col min="2320" max="2320" width="25.5703125" customWidth="1"/>
    <col min="2321" max="2321" width="22" customWidth="1"/>
    <col min="2322" max="2322" width="37" customWidth="1"/>
    <col min="2323" max="2323" width="20.5703125" customWidth="1"/>
    <col min="2324" max="2325" width="22.5703125" customWidth="1"/>
    <col min="2326" max="2326" width="22.42578125" customWidth="1"/>
    <col min="2327" max="2327" width="18.5703125" customWidth="1"/>
    <col min="2328" max="2328" width="17" customWidth="1"/>
    <col min="2329" max="2329" width="15.5703125" customWidth="1"/>
    <col min="2330" max="2330" width="19.5703125" customWidth="1"/>
    <col min="2331" max="2331" width="15.5703125" customWidth="1"/>
    <col min="2332" max="2332" width="30.5703125" customWidth="1"/>
    <col min="2333" max="2333" width="26.5703125" customWidth="1"/>
    <col min="2334" max="2336" width="28.5703125" customWidth="1"/>
    <col min="2337" max="2337" width="24.5703125" customWidth="1"/>
    <col min="2338" max="2338" width="23.42578125" customWidth="1"/>
    <col min="2339" max="2339" width="21.5703125" customWidth="1"/>
    <col min="2340" max="2340" width="25.5703125" customWidth="1"/>
    <col min="2341" max="2341" width="22" customWidth="1"/>
    <col min="2342" max="2342" width="37" customWidth="1"/>
    <col min="2343" max="2343" width="22.42578125" customWidth="1"/>
    <col min="2344" max="2345" width="24.42578125" customWidth="1"/>
    <col min="2346" max="2346" width="23.5703125" customWidth="1"/>
    <col min="2347" max="2347" width="20.42578125" customWidth="1"/>
    <col min="2348" max="2348" width="18.5703125" customWidth="1"/>
    <col min="2349" max="2349" width="17" customWidth="1"/>
    <col min="2350" max="2350" width="21.42578125" customWidth="1"/>
    <col min="2351" max="2351" width="17.42578125" customWidth="1"/>
    <col min="2352" max="2352" width="32.42578125" customWidth="1"/>
    <col min="2353" max="2353" width="26.5703125" customWidth="1"/>
    <col min="2354" max="2356" width="28.5703125" customWidth="1"/>
    <col min="2357" max="2357" width="24.5703125" customWidth="1"/>
    <col min="2358" max="2358" width="23.42578125" customWidth="1"/>
    <col min="2359" max="2359" width="21.5703125" customWidth="1"/>
    <col min="2360" max="2360" width="25.5703125" customWidth="1"/>
    <col min="2361" max="2361" width="22" customWidth="1"/>
    <col min="2362" max="2362" width="37" customWidth="1"/>
    <col min="2363" max="2363" width="20.5703125" customWidth="1"/>
    <col min="2364" max="2365" width="22.5703125" customWidth="1"/>
    <col min="2366" max="2366" width="22.42578125" customWidth="1"/>
    <col min="2367" max="2367" width="18.5703125" customWidth="1"/>
    <col min="2368" max="2368" width="17" customWidth="1"/>
    <col min="2369" max="2369" width="15.5703125" customWidth="1"/>
    <col min="2370" max="2370" width="19.5703125" customWidth="1"/>
    <col min="2371" max="2371" width="15.5703125" customWidth="1"/>
    <col min="2372" max="2372" width="30.5703125" customWidth="1"/>
    <col min="2373" max="2373" width="26.5703125" customWidth="1"/>
    <col min="2374" max="2376" width="28.5703125" customWidth="1"/>
    <col min="2377" max="2377" width="24.5703125" customWidth="1"/>
    <col min="2378" max="2378" width="23.42578125" customWidth="1"/>
    <col min="2379" max="2379" width="21.5703125" customWidth="1"/>
    <col min="2380" max="2380" width="25.5703125" customWidth="1"/>
    <col min="2381" max="2381" width="22" customWidth="1"/>
    <col min="2382" max="2382" width="37" customWidth="1"/>
    <col min="2383" max="2383" width="22.42578125" customWidth="1"/>
    <col min="2384" max="2385" width="24.42578125" customWidth="1"/>
    <col min="2386" max="2386" width="23.5703125" customWidth="1"/>
    <col min="2387" max="2387" width="20.42578125" customWidth="1"/>
    <col min="2388" max="2388" width="18.5703125" customWidth="1"/>
    <col min="2389" max="2389" width="17" customWidth="1"/>
    <col min="2390" max="2390" width="21.42578125" customWidth="1"/>
    <col min="2391" max="2391" width="17.42578125" customWidth="1"/>
    <col min="2392" max="2392" width="32.42578125" customWidth="1"/>
    <col min="2393" max="2393" width="26.5703125" customWidth="1"/>
    <col min="2394" max="2396" width="28.5703125" customWidth="1"/>
    <col min="2397" max="2397" width="24.5703125" customWidth="1"/>
    <col min="2398" max="2398" width="23.42578125" customWidth="1"/>
    <col min="2399" max="2399" width="21.5703125" customWidth="1"/>
    <col min="2400" max="2400" width="25.5703125" customWidth="1"/>
    <col min="2401" max="2401" width="22" customWidth="1"/>
    <col min="2402" max="2402" width="37" customWidth="1"/>
    <col min="2403" max="2403" width="20.5703125" customWidth="1"/>
    <col min="2404" max="2405" width="22.5703125" customWidth="1"/>
    <col min="2406" max="2406" width="22.42578125" customWidth="1"/>
    <col min="2407" max="2407" width="18.5703125" customWidth="1"/>
    <col min="2408" max="2408" width="17" customWidth="1"/>
    <col min="2409" max="2409" width="15.5703125" customWidth="1"/>
    <col min="2410" max="2410" width="19.5703125" customWidth="1"/>
    <col min="2411" max="2411" width="15.5703125" customWidth="1"/>
    <col min="2412" max="2412" width="30.5703125" customWidth="1"/>
    <col min="2413" max="2413" width="27.5703125" customWidth="1"/>
    <col min="2414" max="2416" width="29.5703125" customWidth="1"/>
    <col min="2417" max="2417" width="25.5703125" customWidth="1"/>
    <col min="2418" max="2418" width="24.42578125" customWidth="1"/>
    <col min="2419" max="2419" width="22.5703125" customWidth="1"/>
    <col min="2420" max="2420" width="26.5703125" customWidth="1"/>
    <col min="2421" max="2421" width="23" customWidth="1"/>
    <col min="2422" max="2422" width="38.42578125" customWidth="1"/>
    <col min="2423" max="2423" width="27.5703125" customWidth="1"/>
    <col min="2424" max="2426" width="29.5703125" customWidth="1"/>
    <col min="2427" max="2427" width="25.5703125" customWidth="1"/>
    <col min="2428" max="2428" width="24.42578125" customWidth="1"/>
    <col min="2429" max="2429" width="22.5703125" customWidth="1"/>
    <col min="2430" max="2430" width="26.5703125" customWidth="1"/>
    <col min="2431" max="2431" width="23" customWidth="1"/>
    <col min="2432" max="2432" width="38.42578125" customWidth="1"/>
    <col min="2433" max="2433" width="26.5703125" customWidth="1"/>
    <col min="2434" max="2436" width="28.5703125" customWidth="1"/>
    <col min="2437" max="2437" width="24.5703125" customWidth="1"/>
    <col min="2438" max="2438" width="23.42578125" customWidth="1"/>
    <col min="2439" max="2439" width="21.5703125" customWidth="1"/>
    <col min="2440" max="2440" width="25.5703125" customWidth="1"/>
    <col min="2441" max="2441" width="22" customWidth="1"/>
    <col min="2442" max="2442" width="37" customWidth="1"/>
    <col min="2443" max="2443" width="20.5703125" customWidth="1"/>
    <col min="2444" max="2445" width="22.5703125" customWidth="1"/>
    <col min="2446" max="2446" width="22.42578125" customWidth="1"/>
    <col min="2447" max="2447" width="18.5703125" customWidth="1"/>
    <col min="2448" max="2448" width="17" customWidth="1"/>
    <col min="2449" max="2449" width="15.5703125" customWidth="1"/>
    <col min="2450" max="2450" width="19.5703125" customWidth="1"/>
    <col min="2451" max="2451" width="15.5703125" customWidth="1"/>
    <col min="2452" max="2452" width="30.5703125" customWidth="1"/>
    <col min="2453" max="2453" width="26.5703125" customWidth="1"/>
    <col min="2454" max="2456" width="28.5703125" customWidth="1"/>
    <col min="2457" max="2457" width="24.5703125" customWidth="1"/>
    <col min="2458" max="2458" width="23.42578125" customWidth="1"/>
    <col min="2459" max="2459" width="21.5703125" customWidth="1"/>
    <col min="2460" max="2460" width="25.5703125" customWidth="1"/>
    <col min="2461" max="2461" width="22" customWidth="1"/>
    <col min="2462" max="2462" width="37" customWidth="1"/>
    <col min="2463" max="2463" width="22.42578125" customWidth="1"/>
    <col min="2464" max="2465" width="24.42578125" customWidth="1"/>
    <col min="2466" max="2466" width="23.5703125" customWidth="1"/>
    <col min="2467" max="2467" width="20.42578125" customWidth="1"/>
    <col min="2468" max="2468" width="18.5703125" customWidth="1"/>
    <col min="2469" max="2469" width="17" customWidth="1"/>
    <col min="2470" max="2470" width="21.42578125" customWidth="1"/>
    <col min="2471" max="2471" width="17.42578125" customWidth="1"/>
    <col min="2472" max="2472" width="32.42578125" customWidth="1"/>
    <col min="2473" max="2473" width="26.5703125" customWidth="1"/>
    <col min="2474" max="2476" width="28.5703125" customWidth="1"/>
    <col min="2477" max="2477" width="24.5703125" customWidth="1"/>
    <col min="2478" max="2478" width="23.42578125" customWidth="1"/>
    <col min="2479" max="2479" width="21.5703125" customWidth="1"/>
    <col min="2480" max="2480" width="25.5703125" customWidth="1"/>
    <col min="2481" max="2481" width="22" customWidth="1"/>
    <col min="2482" max="2482" width="37" customWidth="1"/>
    <col min="2483" max="2483" width="20.5703125" customWidth="1"/>
    <col min="2484" max="2485" width="22.5703125" customWidth="1"/>
    <col min="2486" max="2486" width="22.42578125" customWidth="1"/>
    <col min="2487" max="2487" width="18.5703125" customWidth="1"/>
    <col min="2488" max="2488" width="17" customWidth="1"/>
    <col min="2489" max="2489" width="15.5703125" customWidth="1"/>
    <col min="2490" max="2490" width="19.5703125" customWidth="1"/>
    <col min="2491" max="2491" width="15.5703125" customWidth="1"/>
    <col min="2492" max="2492" width="30.5703125" customWidth="1"/>
    <col min="2493" max="2493" width="26.5703125" customWidth="1"/>
    <col min="2494" max="2496" width="28.5703125" customWidth="1"/>
    <col min="2497" max="2497" width="24.5703125" customWidth="1"/>
    <col min="2498" max="2498" width="23.42578125" customWidth="1"/>
    <col min="2499" max="2499" width="21.5703125" customWidth="1"/>
    <col min="2500" max="2500" width="25.5703125" customWidth="1"/>
    <col min="2501" max="2501" width="22" customWidth="1"/>
    <col min="2502" max="2502" width="37" customWidth="1"/>
    <col min="2503" max="2503" width="22.42578125" customWidth="1"/>
    <col min="2504" max="2505" width="24.42578125" customWidth="1"/>
    <col min="2506" max="2506" width="23.5703125" customWidth="1"/>
    <col min="2507" max="2507" width="20.42578125" customWidth="1"/>
    <col min="2508" max="2508" width="18.5703125" customWidth="1"/>
    <col min="2509" max="2509" width="17" customWidth="1"/>
    <col min="2510" max="2510" width="21.42578125" customWidth="1"/>
    <col min="2511" max="2511" width="17.42578125" customWidth="1"/>
    <col min="2512" max="2512" width="32.42578125" customWidth="1"/>
    <col min="2513" max="2513" width="26.5703125" customWidth="1"/>
    <col min="2514" max="2516" width="28.5703125" customWidth="1"/>
    <col min="2517" max="2517" width="24.5703125" customWidth="1"/>
    <col min="2518" max="2518" width="23.42578125" customWidth="1"/>
    <col min="2519" max="2519" width="21.5703125" customWidth="1"/>
    <col min="2520" max="2520" width="25.5703125" customWidth="1"/>
    <col min="2521" max="2521" width="22" customWidth="1"/>
    <col min="2522" max="2522" width="37" customWidth="1"/>
    <col min="2523" max="2523" width="20.5703125" customWidth="1"/>
    <col min="2524" max="2525" width="22.5703125" customWidth="1"/>
    <col min="2526" max="2526" width="22.42578125" customWidth="1"/>
    <col min="2527" max="2527" width="18.5703125" customWidth="1"/>
    <col min="2528" max="2528" width="17" customWidth="1"/>
    <col min="2529" max="2529" width="15.5703125" customWidth="1"/>
    <col min="2530" max="2530" width="19.5703125" customWidth="1"/>
    <col min="2531" max="2531" width="15.5703125" customWidth="1"/>
    <col min="2532" max="2532" width="30.5703125" customWidth="1"/>
    <col min="2533" max="2533" width="26.5703125" customWidth="1"/>
    <col min="2534" max="2536" width="28.5703125" customWidth="1"/>
    <col min="2537" max="2537" width="24.5703125" customWidth="1"/>
    <col min="2538" max="2538" width="23.42578125" customWidth="1"/>
    <col min="2539" max="2539" width="21.5703125" customWidth="1"/>
    <col min="2540" max="2540" width="25.5703125" customWidth="1"/>
    <col min="2541" max="2541" width="22" customWidth="1"/>
    <col min="2542" max="2542" width="37" customWidth="1"/>
    <col min="2543" max="2543" width="22.42578125" customWidth="1"/>
    <col min="2544" max="2545" width="24.42578125" customWidth="1"/>
    <col min="2546" max="2546" width="23.5703125" customWidth="1"/>
    <col min="2547" max="2547" width="20.42578125" customWidth="1"/>
    <col min="2548" max="2548" width="18.5703125" customWidth="1"/>
    <col min="2549" max="2549" width="17" customWidth="1"/>
    <col min="2550" max="2550" width="21.42578125" customWidth="1"/>
    <col min="2551" max="2551" width="17.42578125" customWidth="1"/>
    <col min="2552" max="2552" width="32.42578125" customWidth="1"/>
    <col min="2553" max="2553" width="26.5703125" customWidth="1"/>
    <col min="2554" max="2556" width="28.5703125" customWidth="1"/>
    <col min="2557" max="2557" width="24.5703125" customWidth="1"/>
    <col min="2558" max="2558" width="23.42578125" customWidth="1"/>
    <col min="2559" max="2559" width="21.5703125" customWidth="1"/>
    <col min="2560" max="2560" width="25.5703125" customWidth="1"/>
    <col min="2561" max="2561" width="22" customWidth="1"/>
    <col min="2562" max="2562" width="37" customWidth="1"/>
    <col min="2563" max="2563" width="20.5703125" customWidth="1"/>
    <col min="2564" max="2565" width="22.5703125" customWidth="1"/>
    <col min="2566" max="2566" width="22.42578125" customWidth="1"/>
    <col min="2567" max="2567" width="18.5703125" customWidth="1"/>
    <col min="2568" max="2568" width="17" customWidth="1"/>
    <col min="2569" max="2569" width="15.5703125" customWidth="1"/>
    <col min="2570" max="2570" width="19.5703125" customWidth="1"/>
    <col min="2571" max="2571" width="15.5703125" customWidth="1"/>
    <col min="2572" max="2572" width="30.5703125" customWidth="1"/>
    <col min="2573" max="2573" width="27.5703125" customWidth="1"/>
    <col min="2574" max="2576" width="29.5703125" customWidth="1"/>
    <col min="2577" max="2577" width="25.5703125" customWidth="1"/>
    <col min="2578" max="2578" width="24.42578125" customWidth="1"/>
    <col min="2579" max="2579" width="22.5703125" customWidth="1"/>
    <col min="2580" max="2580" width="26.5703125" customWidth="1"/>
    <col min="2581" max="2581" width="23" customWidth="1"/>
    <col min="2582" max="2582" width="38.42578125" customWidth="1"/>
    <col min="2583" max="2583" width="25.5703125" customWidth="1"/>
    <col min="2584" max="2586" width="27.5703125" customWidth="1"/>
    <col min="2587" max="2587" width="23.5703125" customWidth="1"/>
    <col min="2588" max="2588" width="22.42578125" customWidth="1"/>
    <col min="2589" max="2589" width="20.5703125" customWidth="1"/>
    <col min="2590" max="2590" width="24.5703125" customWidth="1"/>
    <col min="2591" max="2591" width="20.5703125" customWidth="1"/>
    <col min="2592" max="2592" width="36" customWidth="1"/>
    <col min="2593" max="2593" width="27.5703125" customWidth="1"/>
    <col min="2594" max="2596" width="29.5703125" customWidth="1"/>
    <col min="2597" max="2597" width="25.5703125" customWidth="1"/>
    <col min="2598" max="2598" width="24.42578125" customWidth="1"/>
    <col min="2599" max="2599" width="22.5703125" customWidth="1"/>
    <col min="2600" max="2600" width="26.5703125" customWidth="1"/>
    <col min="2601" max="2601" width="23" customWidth="1"/>
    <col min="2602" max="2602" width="38.42578125" customWidth="1"/>
    <col min="2603" max="2603" width="20.5703125" customWidth="1"/>
    <col min="2604" max="2605" width="22.5703125" customWidth="1"/>
    <col min="2606" max="2606" width="22.42578125" customWidth="1"/>
    <col min="2607" max="2607" width="18.5703125" customWidth="1"/>
    <col min="2608" max="2608" width="17" customWidth="1"/>
    <col min="2609" max="2609" width="15.5703125" customWidth="1"/>
    <col min="2610" max="2610" width="19.5703125" customWidth="1"/>
    <col min="2611" max="2611" width="15.5703125" customWidth="1"/>
    <col min="2612" max="2612" width="30.5703125" customWidth="1"/>
    <col min="2613" max="2613" width="27.5703125" customWidth="1"/>
    <col min="2614" max="2616" width="29.5703125" customWidth="1"/>
    <col min="2617" max="2617" width="25.5703125" customWidth="1"/>
    <col min="2618" max="2618" width="24.42578125" customWidth="1"/>
    <col min="2619" max="2619" width="22.5703125" customWidth="1"/>
    <col min="2620" max="2620" width="26.5703125" customWidth="1"/>
    <col min="2621" max="2621" width="23" customWidth="1"/>
    <col min="2622" max="2622" width="38.42578125" customWidth="1"/>
    <col min="2623" max="2623" width="27.5703125" customWidth="1"/>
    <col min="2624" max="2626" width="29.5703125" customWidth="1"/>
    <col min="2627" max="2627" width="25.5703125" customWidth="1"/>
    <col min="2628" max="2628" width="24.42578125" customWidth="1"/>
    <col min="2629" max="2629" width="22.5703125" customWidth="1"/>
    <col min="2630" max="2630" width="26.5703125" customWidth="1"/>
    <col min="2631" max="2631" width="23" customWidth="1"/>
    <col min="2632" max="2632" width="38.42578125" customWidth="1"/>
    <col min="2633" max="2633" width="27.5703125" customWidth="1"/>
    <col min="2634" max="2636" width="29.5703125" customWidth="1"/>
    <col min="2637" max="2637" width="25.5703125" customWidth="1"/>
    <col min="2638" max="2638" width="24.42578125" customWidth="1"/>
    <col min="2639" max="2639" width="22.5703125" customWidth="1"/>
    <col min="2640" max="2640" width="26.5703125" customWidth="1"/>
    <col min="2641" max="2641" width="23" customWidth="1"/>
    <col min="2642" max="2642" width="38.42578125" customWidth="1"/>
    <col min="2643" max="2643" width="20.5703125" customWidth="1"/>
    <col min="2644" max="2645" width="22.5703125" customWidth="1"/>
    <col min="2646" max="2646" width="22.42578125" customWidth="1"/>
    <col min="2647" max="2647" width="18.5703125" customWidth="1"/>
    <col min="2648" max="2648" width="17" customWidth="1"/>
    <col min="2649" max="2649" width="15.5703125" customWidth="1"/>
    <col min="2650" max="2650" width="19.5703125" customWidth="1"/>
    <col min="2651" max="2651" width="15.5703125" customWidth="1"/>
    <col min="2652" max="2652" width="30.5703125" customWidth="1"/>
    <col min="2653" max="2653" width="27.5703125" customWidth="1"/>
    <col min="2654" max="2656" width="29.5703125" customWidth="1"/>
    <col min="2657" max="2657" width="25.5703125" customWidth="1"/>
    <col min="2658" max="2658" width="24.42578125" customWidth="1"/>
    <col min="2659" max="2659" width="22.5703125" customWidth="1"/>
    <col min="2660" max="2660" width="26.5703125" customWidth="1"/>
    <col min="2661" max="2661" width="23" customWidth="1"/>
    <col min="2662" max="2662" width="38.42578125" customWidth="1"/>
    <col min="2663" max="2663" width="22.42578125" customWidth="1"/>
    <col min="2664" max="2665" width="24.42578125" customWidth="1"/>
    <col min="2666" max="2666" width="23.5703125" customWidth="1"/>
    <col min="2667" max="2667" width="20.42578125" customWidth="1"/>
    <col min="2668" max="2668" width="18.5703125" customWidth="1"/>
    <col min="2669" max="2669" width="17" customWidth="1"/>
    <col min="2670" max="2670" width="21.42578125" customWidth="1"/>
    <col min="2671" max="2671" width="17.42578125" customWidth="1"/>
    <col min="2672" max="2672" width="32.42578125" customWidth="1"/>
    <col min="2673" max="2673" width="27.5703125" customWidth="1"/>
    <col min="2674" max="2676" width="29.5703125" customWidth="1"/>
    <col min="2677" max="2677" width="25.5703125" customWidth="1"/>
    <col min="2678" max="2678" width="24.42578125" customWidth="1"/>
    <col min="2679" max="2679" width="22.5703125" customWidth="1"/>
    <col min="2680" max="2680" width="26.5703125" customWidth="1"/>
    <col min="2681" max="2681" width="23" customWidth="1"/>
    <col min="2682" max="2682" width="38.42578125" customWidth="1"/>
    <col min="2683" max="2683" width="20.5703125" customWidth="1"/>
    <col min="2684" max="2685" width="22.5703125" customWidth="1"/>
    <col min="2686" max="2686" width="22.42578125" customWidth="1"/>
    <col min="2687" max="2687" width="18.5703125" customWidth="1"/>
    <col min="2688" max="2688" width="17" customWidth="1"/>
    <col min="2689" max="2689" width="15.5703125" customWidth="1"/>
    <col min="2690" max="2690" width="19.5703125" customWidth="1"/>
    <col min="2691" max="2691" width="15.5703125" customWidth="1"/>
    <col min="2692" max="2692" width="30.5703125" customWidth="1"/>
    <col min="2693" max="2693" width="29.5703125" customWidth="1"/>
    <col min="2694" max="2696" width="31.42578125" customWidth="1"/>
    <col min="2697" max="2697" width="27.42578125" customWidth="1"/>
    <col min="2698" max="2698" width="25.5703125" customWidth="1"/>
    <col min="2699" max="2699" width="24.42578125" customWidth="1"/>
    <col min="2700" max="2700" width="28.42578125" customWidth="1"/>
    <col min="2701" max="2701" width="24.5703125" customWidth="1"/>
    <col min="2702" max="2702" width="39.5703125" customWidth="1"/>
    <col min="2703" max="2703" width="27.5703125" customWidth="1"/>
    <col min="2704" max="2706" width="29.5703125" customWidth="1"/>
    <col min="2707" max="2707" width="25.5703125" customWidth="1"/>
    <col min="2708" max="2708" width="24.42578125" customWidth="1"/>
    <col min="2709" max="2709" width="22.5703125" customWidth="1"/>
    <col min="2710" max="2710" width="26.5703125" customWidth="1"/>
    <col min="2711" max="2711" width="23" customWidth="1"/>
    <col min="2712" max="2712" width="38.42578125" customWidth="1"/>
    <col min="2713" max="2713" width="27.5703125" customWidth="1"/>
    <col min="2714" max="2716" width="29.5703125" customWidth="1"/>
    <col min="2717" max="2717" width="25.5703125" customWidth="1"/>
    <col min="2718" max="2718" width="24.42578125" customWidth="1"/>
    <col min="2719" max="2719" width="22.5703125" customWidth="1"/>
    <col min="2720" max="2720" width="26.5703125" customWidth="1"/>
    <col min="2721" max="2721" width="23" customWidth="1"/>
    <col min="2722" max="2722" width="38.42578125" customWidth="1"/>
    <col min="2723" max="2723" width="25.5703125" customWidth="1"/>
    <col min="2724" max="2726" width="27.42578125" customWidth="1"/>
    <col min="2727" max="2727" width="23.42578125" customWidth="1"/>
    <col min="2728" max="2728" width="21.5703125" customWidth="1"/>
    <col min="2729" max="2729" width="20.42578125" customWidth="1"/>
    <col min="2730" max="2730" width="24.42578125" customWidth="1"/>
    <col min="2731" max="2731" width="20.5703125" customWidth="1"/>
    <col min="2732" max="2732" width="35.5703125" customWidth="1"/>
    <col min="2733" max="2733" width="18.5703125" customWidth="1"/>
    <col min="2734" max="2734" width="17" customWidth="1"/>
    <col min="2735" max="2735" width="15.5703125" customWidth="1"/>
    <col min="2736" max="2736" width="19.5703125" customWidth="1"/>
    <col min="2737" max="2737" width="15.5703125" customWidth="1"/>
    <col min="2738" max="2738" width="30.5703125" customWidth="1"/>
    <col min="2739" max="2739" width="22.42578125" customWidth="1"/>
    <col min="2740" max="2741" width="24.42578125" customWidth="1"/>
    <col min="2742" max="2742" width="20.42578125" customWidth="1"/>
    <col min="2743" max="2743" width="18.5703125" customWidth="1"/>
    <col min="2744" max="2744" width="17" customWidth="1"/>
    <col min="2745" max="2745" width="21.42578125" customWidth="1"/>
    <col min="2746" max="2746" width="17.42578125" customWidth="1"/>
    <col min="2747" max="2747" width="32.42578125" customWidth="1"/>
    <col min="2748" max="2748" width="22.42578125" customWidth="1"/>
    <col min="2749" max="2750" width="24.42578125" customWidth="1"/>
    <col min="2751" max="2751" width="20.42578125" customWidth="1"/>
    <col min="2752" max="2752" width="18.5703125" customWidth="1"/>
    <col min="2753" max="2753" width="17" customWidth="1"/>
    <col min="2754" max="2754" width="21.42578125" customWidth="1"/>
    <col min="2755" max="2755" width="17.42578125" customWidth="1"/>
    <col min="2756" max="2756" width="32.42578125" customWidth="1"/>
    <col min="2757" max="2757" width="22.42578125" customWidth="1"/>
    <col min="2758" max="2759" width="24.42578125" customWidth="1"/>
    <col min="2760" max="2760" width="20.42578125" customWidth="1"/>
    <col min="2761" max="2761" width="18.5703125" customWidth="1"/>
    <col min="2762" max="2762" width="17" customWidth="1"/>
    <col min="2763" max="2763" width="21.42578125" customWidth="1"/>
    <col min="2764" max="2764" width="17.42578125" customWidth="1"/>
    <col min="2765" max="2765" width="32.42578125" customWidth="1"/>
    <col min="2766" max="2766" width="25.5703125" customWidth="1"/>
    <col min="2767" max="2768" width="27.5703125" customWidth="1"/>
    <col min="2769" max="2769" width="23.5703125" customWidth="1"/>
    <col min="2770" max="2770" width="22.42578125" customWidth="1"/>
    <col min="2771" max="2771" width="20.5703125" customWidth="1"/>
    <col min="2772" max="2772" width="24.5703125" customWidth="1"/>
    <col min="2773" max="2773" width="20.5703125" customWidth="1"/>
    <col min="2774" max="2774" width="36" customWidth="1"/>
    <col min="2775" max="2775" width="20.5703125" customWidth="1"/>
    <col min="2776" max="2777" width="22.5703125" customWidth="1"/>
    <col min="2778" max="2778" width="18.5703125" customWidth="1"/>
    <col min="2779" max="2779" width="17" customWidth="1"/>
    <col min="2780" max="2780" width="15.5703125" customWidth="1"/>
    <col min="2781" max="2781" width="19.5703125" customWidth="1"/>
    <col min="2782" max="2782" width="15.5703125" customWidth="1"/>
    <col min="2783" max="2783" width="30.5703125" customWidth="1"/>
    <col min="2784" max="2784" width="22.42578125" customWidth="1"/>
    <col min="2785" max="2786" width="24.42578125" customWidth="1"/>
    <col min="2787" max="2787" width="20.42578125" customWidth="1"/>
    <col min="2788" max="2788" width="18.5703125" customWidth="1"/>
    <col min="2789" max="2789" width="17" customWidth="1"/>
    <col min="2790" max="2790" width="21.42578125" customWidth="1"/>
    <col min="2791" max="2791" width="17.42578125" customWidth="1"/>
    <col min="2792" max="2792" width="32.42578125" customWidth="1"/>
    <col min="2793" max="2793" width="22.42578125" customWidth="1"/>
    <col min="2794" max="2795" width="24.42578125" customWidth="1"/>
    <col min="2796" max="2796" width="20.42578125" customWidth="1"/>
    <col min="2797" max="2797" width="18.5703125" customWidth="1"/>
    <col min="2798" max="2798" width="17" customWidth="1"/>
    <col min="2799" max="2799" width="21.42578125" customWidth="1"/>
    <col min="2800" max="2800" width="17.42578125" customWidth="1"/>
    <col min="2801" max="2801" width="32.42578125" customWidth="1"/>
    <col min="2802" max="2802" width="22.42578125" customWidth="1"/>
    <col min="2803" max="2804" width="24.42578125" customWidth="1"/>
    <col min="2805" max="2805" width="20.42578125" customWidth="1"/>
    <col min="2806" max="2806" width="18.5703125" customWidth="1"/>
    <col min="2807" max="2807" width="17" customWidth="1"/>
    <col min="2808" max="2808" width="21.42578125" customWidth="1"/>
    <col min="2809" max="2809" width="17.42578125" customWidth="1"/>
    <col min="2810" max="2810" width="32.42578125" customWidth="1"/>
    <col min="2811" max="2811" width="25.5703125" customWidth="1"/>
    <col min="2812" max="2813" width="27.5703125" customWidth="1"/>
    <col min="2814" max="2814" width="23.5703125" customWidth="1"/>
    <col min="2815" max="2815" width="22.42578125" customWidth="1"/>
    <col min="2816" max="2816" width="20.5703125" customWidth="1"/>
    <col min="2817" max="2817" width="24.5703125" customWidth="1"/>
    <col min="2818" max="2818" width="20.5703125" customWidth="1"/>
    <col min="2819" max="2819" width="36" customWidth="1"/>
    <col min="2820" max="2820" width="20.5703125" customWidth="1"/>
    <col min="2821" max="2822" width="22.5703125" customWidth="1"/>
    <col min="2823" max="2823" width="18.5703125" customWidth="1"/>
    <col min="2824" max="2824" width="17" customWidth="1"/>
    <col min="2825" max="2825" width="15.5703125" customWidth="1"/>
    <col min="2826" max="2826" width="19.5703125" customWidth="1"/>
    <col min="2827" max="2827" width="15.5703125" customWidth="1"/>
    <col min="2828" max="2828" width="30.5703125" customWidth="1"/>
    <col min="2829" max="2829" width="22.42578125" customWidth="1"/>
    <col min="2830" max="2831" width="24.42578125" customWidth="1"/>
    <col min="2832" max="2832" width="20.42578125" customWidth="1"/>
    <col min="2833" max="2833" width="18.5703125" customWidth="1"/>
    <col min="2834" max="2834" width="17" customWidth="1"/>
    <col min="2835" max="2835" width="21.42578125" customWidth="1"/>
    <col min="2836" max="2836" width="17.42578125" customWidth="1"/>
    <col min="2837" max="2837" width="32.42578125" customWidth="1"/>
    <col min="2838" max="2838" width="22.42578125" customWidth="1"/>
    <col min="2839" max="2840" width="24.42578125" customWidth="1"/>
    <col min="2841" max="2841" width="20.42578125" customWidth="1"/>
    <col min="2842" max="2842" width="18.5703125" customWidth="1"/>
    <col min="2843" max="2843" width="17" customWidth="1"/>
    <col min="2844" max="2844" width="21.42578125" customWidth="1"/>
    <col min="2845" max="2845" width="17.42578125" customWidth="1"/>
    <col min="2846" max="2846" width="32.42578125" customWidth="1"/>
    <col min="2847" max="2847" width="22.42578125" customWidth="1"/>
    <col min="2848" max="2849" width="24.42578125" customWidth="1"/>
    <col min="2850" max="2850" width="20.42578125" customWidth="1"/>
    <col min="2851" max="2851" width="18.5703125" customWidth="1"/>
    <col min="2852" max="2852" width="17" customWidth="1"/>
    <col min="2853" max="2853" width="21.42578125" customWidth="1"/>
    <col min="2854" max="2854" width="17.42578125" customWidth="1"/>
    <col min="2855" max="2855" width="32.42578125" customWidth="1"/>
    <col min="2856" max="2856" width="25.5703125" customWidth="1"/>
    <col min="2857" max="2858" width="27.5703125" customWidth="1"/>
    <col min="2859" max="2859" width="23.5703125" customWidth="1"/>
    <col min="2860" max="2860" width="22.42578125" customWidth="1"/>
    <col min="2861" max="2861" width="20.5703125" customWidth="1"/>
    <col min="2862" max="2862" width="24.5703125" customWidth="1"/>
    <col min="2863" max="2863" width="20.5703125" customWidth="1"/>
    <col min="2864" max="2864" width="36" customWidth="1"/>
    <col min="2865" max="2865" width="20.5703125" customWidth="1"/>
    <col min="2866" max="2867" width="22.5703125" customWidth="1"/>
    <col min="2868" max="2868" width="18.5703125" customWidth="1"/>
    <col min="2869" max="2869" width="17" customWidth="1"/>
    <col min="2870" max="2870" width="15.5703125" customWidth="1"/>
    <col min="2871" max="2871" width="19.5703125" customWidth="1"/>
    <col min="2872" max="2872" width="15.5703125" customWidth="1"/>
    <col min="2873" max="2873" width="30.5703125" customWidth="1"/>
    <col min="2874" max="2874" width="22.42578125" customWidth="1"/>
    <col min="2875" max="2876" width="24.42578125" customWidth="1"/>
    <col min="2877" max="2877" width="20.42578125" customWidth="1"/>
    <col min="2878" max="2878" width="18.5703125" customWidth="1"/>
    <col min="2879" max="2879" width="17" customWidth="1"/>
    <col min="2880" max="2880" width="21.42578125" customWidth="1"/>
    <col min="2881" max="2881" width="17.42578125" customWidth="1"/>
    <col min="2882" max="2882" width="32.42578125" customWidth="1"/>
    <col min="2883" max="2883" width="22.42578125" customWidth="1"/>
    <col min="2884" max="2884" width="24.42578125" bestFit="1" customWidth="1"/>
    <col min="2885" max="2885" width="24.42578125" customWidth="1"/>
    <col min="2886" max="2886" width="20.42578125" customWidth="1"/>
    <col min="2887" max="2887" width="18.5703125" customWidth="1"/>
    <col min="2888" max="2888" width="17" customWidth="1"/>
    <col min="2889" max="2889" width="21.42578125" customWidth="1"/>
    <col min="2890" max="2890" width="17.42578125" customWidth="1"/>
    <col min="2891" max="2891" width="32.42578125" customWidth="1"/>
    <col min="2892" max="2892" width="22.42578125" customWidth="1"/>
    <col min="2893" max="2894" width="24.42578125" customWidth="1"/>
    <col min="2895" max="2895" width="20.42578125" customWidth="1"/>
    <col min="2896" max="2896" width="18.5703125" customWidth="1"/>
    <col min="2897" max="2897" width="17" customWidth="1"/>
    <col min="2898" max="2898" width="21.42578125" customWidth="1"/>
    <col min="2899" max="2899" width="17.42578125" customWidth="1"/>
    <col min="2900" max="2900" width="32.42578125" customWidth="1"/>
    <col min="2901" max="2901" width="25.5703125" customWidth="1"/>
    <col min="2902" max="2903" width="27.5703125" customWidth="1"/>
    <col min="2904" max="2904" width="23.5703125" customWidth="1"/>
    <col min="2905" max="2905" width="22.42578125" customWidth="1"/>
    <col min="2906" max="2906" width="20.5703125" customWidth="1"/>
    <col min="2907" max="2907" width="24.5703125" customWidth="1"/>
    <col min="2908" max="2908" width="20.5703125" customWidth="1"/>
    <col min="2909" max="2909" width="36" customWidth="1"/>
    <col min="2910" max="2910" width="20.5703125" customWidth="1"/>
    <col min="2911" max="2912" width="22.5703125" customWidth="1"/>
    <col min="2913" max="2913" width="18.5703125" customWidth="1"/>
    <col min="2914" max="2914" width="17" customWidth="1"/>
    <col min="2915" max="2915" width="15.5703125" customWidth="1"/>
    <col min="2916" max="2916" width="19.5703125" customWidth="1"/>
    <col min="2917" max="2917" width="15.5703125" customWidth="1"/>
    <col min="2918" max="2918" width="30.5703125" customWidth="1"/>
    <col min="2919" max="2919" width="22.42578125" customWidth="1"/>
    <col min="2920" max="2921" width="24.42578125" customWidth="1"/>
    <col min="2922" max="2922" width="20.42578125" customWidth="1"/>
    <col min="2923" max="2923" width="18.5703125" customWidth="1"/>
    <col min="2924" max="2924" width="17" customWidth="1"/>
    <col min="2925" max="2925" width="21.42578125" customWidth="1"/>
    <col min="2926" max="2926" width="17.42578125" customWidth="1"/>
    <col min="2927" max="2927" width="32.42578125" customWidth="1"/>
    <col min="2928" max="2928" width="22.42578125" customWidth="1"/>
    <col min="2929" max="2930" width="24.42578125" customWidth="1"/>
    <col min="2931" max="2931" width="20.42578125" customWidth="1"/>
    <col min="2932" max="2932" width="18.5703125" customWidth="1"/>
    <col min="2933" max="2933" width="17" customWidth="1"/>
    <col min="2934" max="2934" width="21.42578125" customWidth="1"/>
    <col min="2935" max="2935" width="17.42578125" customWidth="1"/>
    <col min="2936" max="2936" width="32.42578125" customWidth="1"/>
    <col min="2937" max="2937" width="22.42578125" customWidth="1"/>
    <col min="2938" max="2939" width="24.42578125" customWidth="1"/>
    <col min="2940" max="2940" width="20.42578125" customWidth="1"/>
    <col min="2941" max="2941" width="18.5703125" customWidth="1"/>
    <col min="2942" max="2942" width="17" customWidth="1"/>
    <col min="2943" max="2943" width="21.42578125" customWidth="1"/>
    <col min="2944" max="2944" width="17.42578125" customWidth="1"/>
    <col min="2945" max="2945" width="32.42578125" customWidth="1"/>
    <col min="2946" max="2946" width="25.5703125" customWidth="1"/>
    <col min="2947" max="2948" width="27.5703125" customWidth="1"/>
    <col min="2949" max="2949" width="23.5703125" customWidth="1"/>
    <col min="2950" max="2950" width="22.42578125" customWidth="1"/>
    <col min="2951" max="2951" width="20.5703125" customWidth="1"/>
    <col min="2952" max="2952" width="24.5703125" customWidth="1"/>
    <col min="2953" max="2953" width="20.5703125" customWidth="1"/>
    <col min="2954" max="2954" width="36" customWidth="1"/>
    <col min="2955" max="2955" width="20.5703125" customWidth="1"/>
    <col min="2956" max="2957" width="22.5703125" customWidth="1"/>
    <col min="2958" max="2958" width="18.5703125" customWidth="1"/>
    <col min="2959" max="2959" width="17" customWidth="1"/>
    <col min="2960" max="2960" width="15.5703125" customWidth="1"/>
    <col min="2961" max="2961" width="19.5703125" customWidth="1"/>
    <col min="2962" max="2962" width="15.5703125" customWidth="1"/>
    <col min="2963" max="2963" width="30.5703125" customWidth="1"/>
    <col min="2964" max="2964" width="22.42578125" customWidth="1"/>
    <col min="2965" max="2966" width="24.42578125" customWidth="1"/>
    <col min="2967" max="2967" width="20.42578125" customWidth="1"/>
    <col min="2968" max="2968" width="18.5703125" customWidth="1"/>
    <col min="2969" max="2969" width="17" customWidth="1"/>
    <col min="2970" max="2970" width="21.42578125" customWidth="1"/>
    <col min="2971" max="2971" width="17.42578125" customWidth="1"/>
    <col min="2972" max="2972" width="32.42578125" customWidth="1"/>
    <col min="2973" max="2973" width="22.42578125" customWidth="1"/>
    <col min="2974" max="2975" width="24.42578125" customWidth="1"/>
    <col min="2976" max="2976" width="20.42578125" customWidth="1"/>
    <col min="2977" max="2977" width="18.5703125" customWidth="1"/>
    <col min="2978" max="2978" width="17" customWidth="1"/>
    <col min="2979" max="2979" width="21.42578125" customWidth="1"/>
    <col min="2980" max="2980" width="17.42578125" customWidth="1"/>
    <col min="2981" max="2981" width="32.42578125" customWidth="1"/>
    <col min="2982" max="2982" width="22.42578125" customWidth="1"/>
    <col min="2983" max="2984" width="24.42578125" customWidth="1"/>
    <col min="2985" max="2985" width="20.42578125" customWidth="1"/>
    <col min="2986" max="2986" width="18.5703125" customWidth="1"/>
    <col min="2987" max="2987" width="17" customWidth="1"/>
    <col min="2988" max="2988" width="21.42578125" customWidth="1"/>
    <col min="2989" max="2989" width="17.42578125" customWidth="1"/>
    <col min="2990" max="2990" width="32.42578125" customWidth="1"/>
    <col min="2991" max="2991" width="25.5703125" customWidth="1"/>
    <col min="2992" max="2993" width="27.5703125" customWidth="1"/>
    <col min="2994" max="2994" width="23.5703125" customWidth="1"/>
    <col min="2995" max="2995" width="22.42578125" customWidth="1"/>
    <col min="2996" max="2996" width="20.5703125" customWidth="1"/>
    <col min="2997" max="2997" width="24.5703125" customWidth="1"/>
    <col min="2998" max="2998" width="20.5703125" customWidth="1"/>
    <col min="2999" max="2999" width="36" customWidth="1"/>
    <col min="3000" max="3000" width="20.5703125" customWidth="1"/>
    <col min="3001" max="3002" width="22.5703125" customWidth="1"/>
    <col min="3003" max="3003" width="18.5703125" customWidth="1"/>
    <col min="3004" max="3004" width="17" customWidth="1"/>
    <col min="3005" max="3005" width="15.5703125" customWidth="1"/>
    <col min="3006" max="3006" width="19.5703125" customWidth="1"/>
    <col min="3007" max="3007" width="15.5703125" customWidth="1"/>
    <col min="3008" max="3008" width="30.5703125" customWidth="1"/>
    <col min="3009" max="3009" width="22.42578125" customWidth="1"/>
    <col min="3010" max="3011" width="24.42578125" customWidth="1"/>
    <col min="3012" max="3012" width="20.42578125" customWidth="1"/>
    <col min="3013" max="3013" width="18.5703125" customWidth="1"/>
    <col min="3014" max="3014" width="17" customWidth="1"/>
    <col min="3015" max="3015" width="21.42578125" customWidth="1"/>
    <col min="3016" max="3016" width="17.42578125" customWidth="1"/>
    <col min="3017" max="3017" width="32.42578125" customWidth="1"/>
    <col min="3018" max="3018" width="22.42578125" customWidth="1"/>
    <col min="3019" max="3020" width="24.42578125" customWidth="1"/>
    <col min="3021" max="3021" width="20.42578125" customWidth="1"/>
    <col min="3022" max="3022" width="18.5703125" customWidth="1"/>
    <col min="3023" max="3023" width="17" customWidth="1"/>
    <col min="3024" max="3024" width="21.42578125" customWidth="1"/>
    <col min="3025" max="3025" width="17.42578125" customWidth="1"/>
    <col min="3026" max="3026" width="32.42578125" customWidth="1"/>
    <col min="3027" max="3027" width="22.42578125" customWidth="1"/>
    <col min="3028" max="3029" width="24.42578125" customWidth="1"/>
    <col min="3030" max="3030" width="20.42578125" customWidth="1"/>
    <col min="3031" max="3031" width="18.5703125" customWidth="1"/>
    <col min="3032" max="3032" width="17" customWidth="1"/>
    <col min="3033" max="3033" width="21.42578125" customWidth="1"/>
    <col min="3034" max="3034" width="17.42578125" customWidth="1"/>
    <col min="3035" max="3035" width="32.42578125" customWidth="1"/>
    <col min="3036" max="3036" width="25.5703125" customWidth="1"/>
    <col min="3037" max="3038" width="27.5703125" customWidth="1"/>
    <col min="3039" max="3039" width="23.5703125" customWidth="1"/>
    <col min="3040" max="3040" width="22.42578125" customWidth="1"/>
    <col min="3041" max="3041" width="20.5703125" customWidth="1"/>
    <col min="3042" max="3042" width="24.5703125" customWidth="1"/>
    <col min="3043" max="3043" width="20.5703125" customWidth="1"/>
    <col min="3044" max="3044" width="36" customWidth="1"/>
    <col min="3045" max="3045" width="20.5703125" customWidth="1"/>
    <col min="3046" max="3047" width="22.5703125" customWidth="1"/>
    <col min="3048" max="3048" width="18.5703125" customWidth="1"/>
    <col min="3049" max="3049" width="17" customWidth="1"/>
    <col min="3050" max="3050" width="15.5703125" customWidth="1"/>
    <col min="3051" max="3051" width="19.5703125" customWidth="1"/>
    <col min="3052" max="3052" width="15.5703125" customWidth="1"/>
    <col min="3053" max="3053" width="30.5703125" customWidth="1"/>
    <col min="3054" max="3054" width="27.5703125" customWidth="1"/>
    <col min="3055" max="3056" width="29.5703125" customWidth="1"/>
    <col min="3057" max="3057" width="25.5703125" customWidth="1"/>
    <col min="3058" max="3058" width="24.42578125" customWidth="1"/>
    <col min="3059" max="3059" width="22.5703125" customWidth="1"/>
    <col min="3060" max="3060" width="26.5703125" customWidth="1"/>
    <col min="3061" max="3061" width="23" customWidth="1"/>
    <col min="3062" max="3062" width="38.42578125" customWidth="1"/>
    <col min="3063" max="3063" width="27.5703125" customWidth="1"/>
    <col min="3064" max="3065" width="29.5703125" customWidth="1"/>
    <col min="3066" max="3066" width="25.5703125" customWidth="1"/>
    <col min="3067" max="3067" width="24.42578125" customWidth="1"/>
    <col min="3068" max="3068" width="22.5703125" customWidth="1"/>
    <col min="3069" max="3069" width="26.5703125" customWidth="1"/>
    <col min="3070" max="3070" width="23" customWidth="1"/>
    <col min="3071" max="3071" width="38.42578125" customWidth="1"/>
    <col min="3072" max="3072" width="25.5703125" customWidth="1"/>
    <col min="3073" max="3074" width="27.5703125" customWidth="1"/>
    <col min="3075" max="3075" width="23.5703125" customWidth="1"/>
    <col min="3076" max="3076" width="22.42578125" customWidth="1"/>
    <col min="3077" max="3077" width="20.5703125" customWidth="1"/>
    <col min="3078" max="3078" width="24.5703125" customWidth="1"/>
    <col min="3079" max="3079" width="20.5703125" customWidth="1"/>
    <col min="3080" max="3080" width="36" customWidth="1"/>
    <col min="3081" max="3081" width="25.5703125" customWidth="1"/>
    <col min="3082" max="3083" width="27.5703125" customWidth="1"/>
    <col min="3084" max="3084" width="23.5703125" customWidth="1"/>
    <col min="3085" max="3085" width="22.42578125" customWidth="1"/>
    <col min="3086" max="3086" width="20.5703125" customWidth="1"/>
    <col min="3087" max="3087" width="24.5703125" customWidth="1"/>
    <col min="3088" max="3088" width="20.5703125" customWidth="1"/>
    <col min="3089" max="3089" width="36" customWidth="1"/>
    <col min="3090" max="3090" width="20.5703125" customWidth="1"/>
    <col min="3091" max="3092" width="22.5703125" customWidth="1"/>
    <col min="3093" max="3093" width="18.5703125" customWidth="1"/>
    <col min="3094" max="3094" width="17" customWidth="1"/>
    <col min="3095" max="3095" width="15.5703125" customWidth="1"/>
    <col min="3096" max="3096" width="19.5703125" customWidth="1"/>
    <col min="3097" max="3097" width="15.5703125" customWidth="1"/>
    <col min="3098" max="3098" width="30.5703125" customWidth="1"/>
    <col min="3099" max="3099" width="22.42578125" customWidth="1"/>
    <col min="3100" max="3101" width="24.42578125" customWidth="1"/>
    <col min="3102" max="3102" width="20.42578125" customWidth="1"/>
    <col min="3103" max="3103" width="18.5703125" customWidth="1"/>
    <col min="3104" max="3104" width="17" customWidth="1"/>
    <col min="3105" max="3105" width="21.42578125" customWidth="1"/>
    <col min="3106" max="3106" width="17.42578125" customWidth="1"/>
    <col min="3107" max="3107" width="32.42578125" customWidth="1"/>
    <col min="3108" max="3108" width="22.42578125" customWidth="1"/>
    <col min="3109" max="3110" width="24.42578125" customWidth="1"/>
    <col min="3111" max="3111" width="20.42578125" customWidth="1"/>
    <col min="3112" max="3112" width="18.5703125" customWidth="1"/>
    <col min="3113" max="3113" width="17" customWidth="1"/>
    <col min="3114" max="3114" width="21.42578125" customWidth="1"/>
    <col min="3115" max="3115" width="17.42578125" customWidth="1"/>
    <col min="3116" max="3116" width="32.42578125" customWidth="1"/>
    <col min="3117" max="3117" width="22.42578125" customWidth="1"/>
    <col min="3118" max="3119" width="24.42578125" customWidth="1"/>
    <col min="3120" max="3120" width="20.42578125" customWidth="1"/>
    <col min="3121" max="3121" width="18.5703125" customWidth="1"/>
    <col min="3122" max="3122" width="17" customWidth="1"/>
    <col min="3123" max="3123" width="21.42578125" customWidth="1"/>
    <col min="3124" max="3124" width="17.42578125" customWidth="1"/>
    <col min="3125" max="3125" width="32.42578125" customWidth="1"/>
    <col min="3126" max="3126" width="25.5703125" customWidth="1"/>
    <col min="3127" max="3128" width="27.5703125" customWidth="1"/>
    <col min="3129" max="3129" width="23.5703125" customWidth="1"/>
    <col min="3130" max="3130" width="22.42578125" customWidth="1"/>
    <col min="3131" max="3131" width="20.5703125" customWidth="1"/>
    <col min="3132" max="3132" width="24.5703125" customWidth="1"/>
    <col min="3133" max="3133" width="20.5703125" customWidth="1"/>
    <col min="3134" max="3134" width="36" customWidth="1"/>
    <col min="3135" max="3135" width="20.5703125" customWidth="1"/>
    <col min="3136" max="3137" width="22.5703125" customWidth="1"/>
    <col min="3138" max="3138" width="18.5703125" customWidth="1"/>
    <col min="3139" max="3139" width="17" customWidth="1"/>
    <col min="3140" max="3140" width="15.5703125" customWidth="1"/>
    <col min="3141" max="3141" width="19.5703125" customWidth="1"/>
    <col min="3142" max="3142" width="15.5703125" customWidth="1"/>
    <col min="3143" max="3143" width="30.5703125" customWidth="1"/>
    <col min="3144" max="3144" width="22.42578125" customWidth="1"/>
    <col min="3145" max="3146" width="24.42578125" customWidth="1"/>
    <col min="3147" max="3147" width="20.42578125" customWidth="1"/>
    <col min="3148" max="3148" width="18.5703125" customWidth="1"/>
    <col min="3149" max="3149" width="17" customWidth="1"/>
    <col min="3150" max="3150" width="21.42578125" customWidth="1"/>
    <col min="3151" max="3151" width="17.42578125" customWidth="1"/>
    <col min="3152" max="3152" width="32.42578125" customWidth="1"/>
    <col min="3153" max="3153" width="22.42578125" customWidth="1"/>
    <col min="3154" max="3155" width="24.42578125" customWidth="1"/>
    <col min="3156" max="3156" width="20.42578125" customWidth="1"/>
    <col min="3157" max="3157" width="18.5703125" customWidth="1"/>
    <col min="3158" max="3158" width="17" customWidth="1"/>
    <col min="3159" max="3159" width="21.42578125" customWidth="1"/>
    <col min="3160" max="3160" width="17.42578125" customWidth="1"/>
    <col min="3161" max="3161" width="32.42578125" customWidth="1"/>
    <col min="3162" max="3162" width="22.42578125" customWidth="1"/>
    <col min="3163" max="3164" width="24.42578125" customWidth="1"/>
    <col min="3165" max="3165" width="20.42578125" customWidth="1"/>
    <col min="3166" max="3166" width="18.5703125" customWidth="1"/>
    <col min="3167" max="3167" width="17" customWidth="1"/>
    <col min="3168" max="3168" width="21.42578125" customWidth="1"/>
    <col min="3169" max="3169" width="17.42578125" customWidth="1"/>
    <col min="3170" max="3170" width="32.42578125" customWidth="1"/>
    <col min="3171" max="3171" width="25.5703125" customWidth="1"/>
    <col min="3172" max="3173" width="27.5703125" customWidth="1"/>
    <col min="3174" max="3174" width="23.5703125" customWidth="1"/>
    <col min="3175" max="3175" width="22.42578125" customWidth="1"/>
    <col min="3176" max="3176" width="20.5703125" customWidth="1"/>
    <col min="3177" max="3177" width="24.5703125" customWidth="1"/>
    <col min="3178" max="3178" width="20.5703125" customWidth="1"/>
    <col min="3179" max="3179" width="36" customWidth="1"/>
    <col min="3180" max="3180" width="20.5703125" customWidth="1"/>
    <col min="3181" max="3182" width="22.5703125" customWidth="1"/>
    <col min="3183" max="3183" width="18.5703125" customWidth="1"/>
    <col min="3184" max="3184" width="17" customWidth="1"/>
    <col min="3185" max="3185" width="15.5703125" customWidth="1"/>
    <col min="3186" max="3186" width="19.5703125" customWidth="1"/>
    <col min="3187" max="3187" width="15.5703125" customWidth="1"/>
    <col min="3188" max="3188" width="30.5703125" customWidth="1"/>
    <col min="3189" max="3189" width="22.42578125" customWidth="1"/>
    <col min="3190" max="3191" width="24.42578125" customWidth="1"/>
    <col min="3192" max="3192" width="20.42578125" customWidth="1"/>
    <col min="3193" max="3193" width="18.5703125" customWidth="1"/>
    <col min="3194" max="3194" width="17" customWidth="1"/>
    <col min="3195" max="3195" width="21.42578125" customWidth="1"/>
    <col min="3196" max="3196" width="17.42578125" customWidth="1"/>
    <col min="3197" max="3197" width="32.42578125" customWidth="1"/>
    <col min="3198" max="3198" width="22.42578125" customWidth="1"/>
    <col min="3199" max="3200" width="24.42578125" customWidth="1"/>
    <col min="3201" max="3201" width="20.42578125" customWidth="1"/>
    <col min="3202" max="3202" width="18.5703125" customWidth="1"/>
    <col min="3203" max="3203" width="17" customWidth="1"/>
    <col min="3204" max="3204" width="21.42578125" customWidth="1"/>
    <col min="3205" max="3205" width="17.42578125" customWidth="1"/>
    <col min="3206" max="3206" width="32.42578125" customWidth="1"/>
    <col min="3207" max="3207" width="22.42578125" customWidth="1"/>
    <col min="3208" max="3209" width="24.42578125" customWidth="1"/>
    <col min="3210" max="3210" width="20.42578125" customWidth="1"/>
    <col min="3211" max="3211" width="18.5703125" customWidth="1"/>
    <col min="3212" max="3212" width="17" customWidth="1"/>
    <col min="3213" max="3213" width="21.42578125" customWidth="1"/>
    <col min="3214" max="3214" width="17.42578125" customWidth="1"/>
    <col min="3215" max="3215" width="32.42578125" customWidth="1"/>
    <col min="3216" max="3216" width="25.5703125" customWidth="1"/>
    <col min="3217" max="3218" width="27.5703125" customWidth="1"/>
    <col min="3219" max="3219" width="23.5703125" customWidth="1"/>
    <col min="3220" max="3220" width="22.42578125" customWidth="1"/>
    <col min="3221" max="3221" width="20.5703125" customWidth="1"/>
    <col min="3222" max="3222" width="24.5703125" customWidth="1"/>
    <col min="3223" max="3223" width="20.5703125" customWidth="1"/>
    <col min="3224" max="3224" width="36" customWidth="1"/>
    <col min="3225" max="3225" width="20.5703125" customWidth="1"/>
    <col min="3226" max="3227" width="22.5703125" customWidth="1"/>
    <col min="3228" max="3228" width="18.5703125" customWidth="1"/>
    <col min="3229" max="3229" width="17" customWidth="1"/>
    <col min="3230" max="3230" width="15.5703125" customWidth="1"/>
    <col min="3231" max="3231" width="19.5703125" customWidth="1"/>
    <col min="3232" max="3232" width="15.5703125" customWidth="1"/>
    <col min="3233" max="3233" width="30.5703125" customWidth="1"/>
    <col min="3234" max="3234" width="22.42578125" customWidth="1"/>
    <col min="3235" max="3236" width="24.42578125" customWidth="1"/>
    <col min="3237" max="3237" width="20.42578125" customWidth="1"/>
    <col min="3238" max="3238" width="18.5703125" customWidth="1"/>
    <col min="3239" max="3239" width="17" customWidth="1"/>
    <col min="3240" max="3240" width="21.42578125" customWidth="1"/>
    <col min="3241" max="3241" width="17.42578125" customWidth="1"/>
    <col min="3242" max="3242" width="32.42578125" customWidth="1"/>
    <col min="3243" max="3243" width="22.42578125" customWidth="1"/>
    <col min="3244" max="3245" width="24.42578125" customWidth="1"/>
    <col min="3246" max="3246" width="20.42578125" customWidth="1"/>
    <col min="3247" max="3247" width="18.5703125" customWidth="1"/>
    <col min="3248" max="3248" width="17" customWidth="1"/>
    <col min="3249" max="3249" width="21.42578125" customWidth="1"/>
    <col min="3250" max="3250" width="17.42578125" customWidth="1"/>
    <col min="3251" max="3251" width="32.42578125" customWidth="1"/>
    <col min="3252" max="3252" width="22.42578125" customWidth="1"/>
    <col min="3253" max="3254" width="24.42578125" customWidth="1"/>
    <col min="3255" max="3255" width="20.42578125" customWidth="1"/>
    <col min="3256" max="3256" width="18.5703125" customWidth="1"/>
    <col min="3257" max="3257" width="17" customWidth="1"/>
    <col min="3258" max="3258" width="21.42578125" customWidth="1"/>
    <col min="3259" max="3259" width="17.42578125" customWidth="1"/>
    <col min="3260" max="3260" width="32.42578125" customWidth="1"/>
    <col min="3261" max="3261" width="25.5703125" customWidth="1"/>
    <col min="3262" max="3263" width="27.5703125" customWidth="1"/>
    <col min="3264" max="3264" width="23.5703125" customWidth="1"/>
    <col min="3265" max="3265" width="22.42578125" customWidth="1"/>
    <col min="3266" max="3266" width="20.5703125" customWidth="1"/>
    <col min="3267" max="3267" width="24.5703125" customWidth="1"/>
    <col min="3268" max="3268" width="20.5703125" customWidth="1"/>
    <col min="3269" max="3269" width="36" customWidth="1"/>
    <col min="3270" max="3270" width="20.5703125" customWidth="1"/>
    <col min="3271" max="3272" width="22.5703125" customWidth="1"/>
    <col min="3273" max="3273" width="18.5703125" customWidth="1"/>
    <col min="3274" max="3274" width="17" customWidth="1"/>
    <col min="3275" max="3275" width="15.5703125" customWidth="1"/>
    <col min="3276" max="3276" width="19.5703125" customWidth="1"/>
    <col min="3277" max="3277" width="15.5703125" customWidth="1"/>
    <col min="3278" max="3278" width="30.5703125" customWidth="1"/>
    <col min="3279" max="3279" width="22.42578125" customWidth="1"/>
    <col min="3280" max="3281" width="24.42578125" customWidth="1"/>
    <col min="3282" max="3282" width="20.42578125" customWidth="1"/>
    <col min="3283" max="3283" width="18.5703125" customWidth="1"/>
    <col min="3284" max="3284" width="17" customWidth="1"/>
    <col min="3285" max="3285" width="21.42578125" customWidth="1"/>
    <col min="3286" max="3286" width="17.42578125" customWidth="1"/>
    <col min="3287" max="3287" width="32.42578125" customWidth="1"/>
    <col min="3288" max="3288" width="22.42578125" customWidth="1"/>
    <col min="3289" max="3290" width="24.42578125" customWidth="1"/>
    <col min="3291" max="3291" width="20.42578125" customWidth="1"/>
    <col min="3292" max="3292" width="18.5703125" customWidth="1"/>
    <col min="3293" max="3293" width="17" customWidth="1"/>
    <col min="3294" max="3294" width="21.42578125" customWidth="1"/>
    <col min="3295" max="3295" width="17.42578125" customWidth="1"/>
    <col min="3296" max="3296" width="32.42578125" customWidth="1"/>
    <col min="3297" max="3297" width="22.42578125" customWidth="1"/>
    <col min="3298" max="3299" width="24.42578125" customWidth="1"/>
    <col min="3300" max="3300" width="20.42578125" customWidth="1"/>
    <col min="3301" max="3301" width="18.5703125" customWidth="1"/>
    <col min="3302" max="3302" width="17" customWidth="1"/>
    <col min="3303" max="3303" width="21.42578125" customWidth="1"/>
    <col min="3304" max="3304" width="17.42578125" customWidth="1"/>
    <col min="3305" max="3305" width="32.42578125" customWidth="1"/>
    <col min="3306" max="3306" width="25.5703125" customWidth="1"/>
    <col min="3307" max="3308" width="27.5703125" customWidth="1"/>
    <col min="3309" max="3309" width="23.5703125" customWidth="1"/>
    <col min="3310" max="3310" width="22.42578125" customWidth="1"/>
    <col min="3311" max="3311" width="20.5703125" customWidth="1"/>
    <col min="3312" max="3312" width="24.5703125" customWidth="1"/>
    <col min="3313" max="3313" width="20.5703125" customWidth="1"/>
    <col min="3314" max="3314" width="36" customWidth="1"/>
    <col min="3315" max="3315" width="20.5703125" customWidth="1"/>
    <col min="3316" max="3317" width="22.5703125" customWidth="1"/>
    <col min="3318" max="3318" width="18.5703125" customWidth="1"/>
    <col min="3319" max="3319" width="17" customWidth="1"/>
    <col min="3320" max="3320" width="15.5703125" customWidth="1"/>
    <col min="3321" max="3321" width="19.5703125" customWidth="1"/>
    <col min="3322" max="3322" width="15.5703125" customWidth="1"/>
    <col min="3323" max="3323" width="30.5703125" customWidth="1"/>
    <col min="3324" max="3324" width="22.42578125" customWidth="1"/>
    <col min="3325" max="3326" width="24.42578125" customWidth="1"/>
    <col min="3327" max="3327" width="20.42578125" customWidth="1"/>
    <col min="3328" max="3328" width="18.5703125" customWidth="1"/>
    <col min="3329" max="3329" width="17" customWidth="1"/>
    <col min="3330" max="3330" width="21.42578125" customWidth="1"/>
    <col min="3331" max="3331" width="17.42578125" customWidth="1"/>
    <col min="3332" max="3332" width="32.42578125" customWidth="1"/>
    <col min="3333" max="3333" width="22.42578125" customWidth="1"/>
    <col min="3334" max="3335" width="24.42578125" customWidth="1"/>
    <col min="3336" max="3336" width="20.42578125" customWidth="1"/>
    <col min="3337" max="3337" width="18.5703125" customWidth="1"/>
    <col min="3338" max="3338" width="17" customWidth="1"/>
    <col min="3339" max="3339" width="21.42578125" customWidth="1"/>
    <col min="3340" max="3340" width="17.42578125" customWidth="1"/>
    <col min="3341" max="3341" width="32.42578125" customWidth="1"/>
    <col min="3342" max="3342" width="22.42578125" customWidth="1"/>
    <col min="3343" max="3344" width="24.42578125" customWidth="1"/>
    <col min="3345" max="3345" width="20.42578125" customWidth="1"/>
    <col min="3346" max="3346" width="18.5703125" customWidth="1"/>
    <col min="3347" max="3347" width="17" customWidth="1"/>
    <col min="3348" max="3348" width="21.42578125" customWidth="1"/>
    <col min="3349" max="3349" width="17.42578125" customWidth="1"/>
    <col min="3350" max="3350" width="32.42578125" customWidth="1"/>
    <col min="3351" max="3351" width="26.5703125" customWidth="1"/>
    <col min="3352" max="3353" width="28.5703125" customWidth="1"/>
    <col min="3354" max="3354" width="24.5703125" customWidth="1"/>
    <col min="3355" max="3355" width="23.42578125" customWidth="1"/>
    <col min="3356" max="3356" width="21.5703125" customWidth="1"/>
    <col min="3357" max="3357" width="25.5703125" customWidth="1"/>
    <col min="3358" max="3358" width="22" customWidth="1"/>
    <col min="3359" max="3359" width="37" customWidth="1"/>
    <col min="3360" max="3360" width="20.5703125" customWidth="1"/>
    <col min="3361" max="3362" width="22.5703125" customWidth="1"/>
    <col min="3363" max="3363" width="18.5703125" customWidth="1"/>
    <col min="3364" max="3364" width="17" customWidth="1"/>
    <col min="3365" max="3365" width="15.5703125" customWidth="1"/>
    <col min="3366" max="3366" width="19.5703125" customWidth="1"/>
    <col min="3367" max="3367" width="15.5703125" customWidth="1"/>
    <col min="3368" max="3368" width="30.5703125" customWidth="1"/>
    <col min="3369" max="3369" width="27.5703125" customWidth="1"/>
    <col min="3370" max="3371" width="29.5703125" customWidth="1"/>
    <col min="3372" max="3372" width="25.5703125" customWidth="1"/>
    <col min="3373" max="3373" width="24.42578125" customWidth="1"/>
    <col min="3374" max="3374" width="22.5703125" customWidth="1"/>
    <col min="3375" max="3375" width="26.5703125" customWidth="1"/>
    <col min="3376" max="3376" width="23" customWidth="1"/>
    <col min="3377" max="3377" width="38.42578125" customWidth="1"/>
    <col min="3378" max="3378" width="27.5703125" customWidth="1"/>
    <col min="3379" max="3380" width="29.5703125" customWidth="1"/>
    <col min="3381" max="3381" width="25.5703125" customWidth="1"/>
    <col min="3382" max="3382" width="24.42578125" customWidth="1"/>
    <col min="3383" max="3383" width="22.5703125" customWidth="1"/>
    <col min="3384" max="3384" width="26.5703125" customWidth="1"/>
    <col min="3385" max="3385" width="23" customWidth="1"/>
    <col min="3386" max="3386" width="38.42578125" customWidth="1"/>
    <col min="3387" max="3387" width="22.42578125" customWidth="1"/>
    <col min="3388" max="3389" width="24.42578125" customWidth="1"/>
    <col min="3390" max="3390" width="20.42578125" customWidth="1"/>
    <col min="3391" max="3391" width="18.5703125" customWidth="1"/>
    <col min="3392" max="3392" width="17" customWidth="1"/>
    <col min="3393" max="3393" width="21.42578125" customWidth="1"/>
    <col min="3394" max="3394" width="17.42578125" customWidth="1"/>
    <col min="3395" max="3395" width="32.42578125" customWidth="1"/>
    <col min="3396" max="3396" width="26.5703125" customWidth="1"/>
    <col min="3397" max="3398" width="28.5703125" customWidth="1"/>
    <col min="3399" max="3399" width="24.5703125" customWidth="1"/>
    <col min="3400" max="3400" width="23.42578125" customWidth="1"/>
    <col min="3401" max="3401" width="21.5703125" customWidth="1"/>
    <col min="3402" max="3402" width="25.5703125" customWidth="1"/>
    <col min="3403" max="3403" width="22" customWidth="1"/>
    <col min="3404" max="3404" width="37" customWidth="1"/>
    <col min="3405" max="3405" width="20.5703125" customWidth="1"/>
    <col min="3406" max="3407" width="22.5703125" customWidth="1"/>
    <col min="3408" max="3408" width="18.5703125" customWidth="1"/>
    <col min="3409" max="3409" width="17" customWidth="1"/>
    <col min="3410" max="3410" width="15.5703125" customWidth="1"/>
    <col min="3411" max="3411" width="19.5703125" customWidth="1"/>
    <col min="3412" max="3412" width="15.5703125" customWidth="1"/>
    <col min="3413" max="3413" width="30.5703125" customWidth="1"/>
    <col min="3414" max="3414" width="25.5703125" customWidth="1"/>
    <col min="3415" max="3416" width="27.5703125" customWidth="1"/>
    <col min="3417" max="3417" width="23.5703125" customWidth="1"/>
    <col min="3418" max="3418" width="22.42578125" customWidth="1"/>
    <col min="3419" max="3419" width="20.5703125" customWidth="1"/>
    <col min="3420" max="3420" width="24.5703125" customWidth="1"/>
    <col min="3421" max="3421" width="20.5703125" customWidth="1"/>
    <col min="3422" max="3422" width="36" customWidth="1"/>
    <col min="3423" max="3423" width="22.42578125" customWidth="1"/>
    <col min="3424" max="3425" width="24.42578125" customWidth="1"/>
    <col min="3426" max="3426" width="20.42578125" customWidth="1"/>
    <col min="3427" max="3427" width="18.5703125" customWidth="1"/>
    <col min="3428" max="3428" width="17" customWidth="1"/>
    <col min="3429" max="3429" width="21.42578125" customWidth="1"/>
    <col min="3430" max="3430" width="17.42578125" customWidth="1"/>
    <col min="3431" max="3431" width="32.42578125" customWidth="1"/>
    <col min="3432" max="3432" width="25.5703125" customWidth="1"/>
    <col min="3433" max="3434" width="27.5703125" customWidth="1"/>
    <col min="3435" max="3435" width="23.5703125" customWidth="1"/>
    <col min="3436" max="3436" width="22.42578125" customWidth="1"/>
    <col min="3437" max="3437" width="20.5703125" customWidth="1"/>
    <col min="3438" max="3438" width="24.5703125" customWidth="1"/>
    <col min="3439" max="3439" width="20.5703125" customWidth="1"/>
    <col min="3440" max="3440" width="36" customWidth="1"/>
    <col min="3441" max="3441" width="26.5703125" customWidth="1"/>
    <col min="3442" max="3443" width="28.5703125" customWidth="1"/>
    <col min="3444" max="3444" width="24.5703125" customWidth="1"/>
    <col min="3445" max="3445" width="23.42578125" customWidth="1"/>
    <col min="3446" max="3446" width="21.5703125" customWidth="1"/>
    <col min="3447" max="3447" width="25.5703125" customWidth="1"/>
    <col min="3448" max="3448" width="22" customWidth="1"/>
    <col min="3449" max="3449" width="37" customWidth="1"/>
    <col min="3450" max="3450" width="20.5703125" customWidth="1"/>
    <col min="3451" max="3452" width="22.5703125" customWidth="1"/>
    <col min="3453" max="3453" width="18.5703125" customWidth="1"/>
    <col min="3454" max="3454" width="17" customWidth="1"/>
    <col min="3455" max="3455" width="15.5703125" customWidth="1"/>
    <col min="3456" max="3456" width="19.5703125" customWidth="1"/>
    <col min="3457" max="3457" width="15.5703125" customWidth="1"/>
    <col min="3458" max="3458" width="30.5703125" customWidth="1"/>
    <col min="3459" max="3459" width="23.42578125" customWidth="1"/>
    <col min="3460" max="3461" width="25.42578125" customWidth="1"/>
    <col min="3462" max="3462" width="21.42578125" customWidth="1"/>
    <col min="3463" max="3463" width="19.5703125" customWidth="1"/>
    <col min="3464" max="3464" width="18.42578125" customWidth="1"/>
    <col min="3465" max="3465" width="22.42578125" customWidth="1"/>
    <col min="3466" max="3466" width="18.42578125" customWidth="1"/>
    <col min="3467" max="3467" width="33.42578125" customWidth="1"/>
    <col min="3468" max="3468" width="23.42578125" customWidth="1"/>
    <col min="3469" max="3470" width="25.42578125" customWidth="1"/>
    <col min="3471" max="3471" width="21.42578125" customWidth="1"/>
    <col min="3472" max="3472" width="19.5703125" customWidth="1"/>
    <col min="3473" max="3473" width="18.42578125" customWidth="1"/>
    <col min="3474" max="3474" width="22.42578125" customWidth="1"/>
    <col min="3475" max="3475" width="18.42578125" customWidth="1"/>
    <col min="3476" max="3476" width="33.42578125" customWidth="1"/>
    <col min="3477" max="3477" width="22.42578125" customWidth="1"/>
    <col min="3478" max="3479" width="24.42578125" customWidth="1"/>
    <col min="3480" max="3480" width="20.42578125" customWidth="1"/>
    <col min="3481" max="3481" width="18.5703125" customWidth="1"/>
    <col min="3482" max="3482" width="17" customWidth="1"/>
    <col min="3483" max="3483" width="21.42578125" customWidth="1"/>
    <col min="3484" max="3484" width="17.42578125" customWidth="1"/>
    <col min="3485" max="3485" width="32.42578125" customWidth="1"/>
    <col min="3486" max="3486" width="26.5703125" customWidth="1"/>
    <col min="3487" max="3488" width="28.5703125" customWidth="1"/>
    <col min="3489" max="3489" width="24.5703125" customWidth="1"/>
    <col min="3490" max="3490" width="23.42578125" customWidth="1"/>
    <col min="3491" max="3491" width="21.5703125" customWidth="1"/>
    <col min="3492" max="3492" width="25.5703125" customWidth="1"/>
    <col min="3493" max="3493" width="22" customWidth="1"/>
    <col min="3494" max="3494" width="37" customWidth="1"/>
    <col min="3495" max="3495" width="20.5703125" customWidth="1"/>
    <col min="3496" max="3497" width="22.5703125" customWidth="1"/>
    <col min="3498" max="3498" width="18.5703125" customWidth="1"/>
    <col min="3499" max="3499" width="17" customWidth="1"/>
    <col min="3500" max="3500" width="15.5703125" customWidth="1"/>
    <col min="3501" max="3501" width="19.5703125" customWidth="1"/>
    <col min="3502" max="3502" width="15.5703125" customWidth="1"/>
    <col min="3503" max="3503" width="30.5703125" customWidth="1"/>
    <col min="3504" max="3504" width="25.5703125" customWidth="1"/>
    <col min="3505" max="3506" width="27.5703125" customWidth="1"/>
    <col min="3507" max="3507" width="23.5703125" customWidth="1"/>
    <col min="3508" max="3508" width="22.42578125" customWidth="1"/>
    <col min="3509" max="3509" width="20.5703125" customWidth="1"/>
    <col min="3510" max="3510" width="24.5703125" customWidth="1"/>
    <col min="3511" max="3511" width="20.5703125" customWidth="1"/>
    <col min="3512" max="3512" width="36" customWidth="1"/>
    <col min="3513" max="3513" width="22.42578125" customWidth="1"/>
    <col min="3514" max="3515" width="24.42578125" customWidth="1"/>
    <col min="3516" max="3516" width="20.42578125" customWidth="1"/>
    <col min="3517" max="3517" width="18.5703125" customWidth="1"/>
    <col min="3518" max="3518" width="17" customWidth="1"/>
    <col min="3519" max="3519" width="21.42578125" customWidth="1"/>
    <col min="3520" max="3520" width="17.42578125" customWidth="1"/>
    <col min="3521" max="3521" width="32.42578125" customWidth="1"/>
    <col min="3522" max="3522" width="25.5703125" customWidth="1"/>
    <col min="3523" max="3524" width="27.5703125" customWidth="1"/>
    <col min="3525" max="3525" width="23.5703125" customWidth="1"/>
    <col min="3526" max="3526" width="22.42578125" customWidth="1"/>
    <col min="3527" max="3527" width="20.5703125" customWidth="1"/>
    <col min="3528" max="3528" width="24.5703125" customWidth="1"/>
    <col min="3529" max="3529" width="20.5703125" customWidth="1"/>
    <col min="3530" max="3530" width="36" customWidth="1"/>
    <col min="3531" max="3531" width="26.5703125" customWidth="1"/>
    <col min="3532" max="3533" width="28.5703125" customWidth="1"/>
    <col min="3534" max="3534" width="24.5703125" customWidth="1"/>
    <col min="3535" max="3535" width="23.42578125" customWidth="1"/>
    <col min="3536" max="3536" width="21.5703125" customWidth="1"/>
    <col min="3537" max="3537" width="25.5703125" customWidth="1"/>
    <col min="3538" max="3538" width="22" customWidth="1"/>
    <col min="3539" max="3539" width="37" customWidth="1"/>
    <col min="3540" max="3540" width="20.5703125" customWidth="1"/>
    <col min="3541" max="3542" width="22.5703125" customWidth="1"/>
    <col min="3543" max="3543" width="18.5703125" customWidth="1"/>
    <col min="3544" max="3544" width="17" customWidth="1"/>
    <col min="3545" max="3545" width="15.5703125" customWidth="1"/>
    <col min="3546" max="3546" width="19.5703125" customWidth="1"/>
    <col min="3547" max="3547" width="15.5703125" customWidth="1"/>
    <col min="3548" max="3548" width="30.5703125" customWidth="1"/>
    <col min="3549" max="3549" width="24.42578125" customWidth="1"/>
    <col min="3550" max="3551" width="26.42578125" customWidth="1"/>
    <col min="3552" max="3552" width="22.42578125" customWidth="1"/>
    <col min="3553" max="3553" width="20.5703125" customWidth="1"/>
    <col min="3554" max="3554" width="19.42578125" customWidth="1"/>
    <col min="3555" max="3555" width="23.42578125" customWidth="1"/>
    <col min="3556" max="3556" width="19.42578125" customWidth="1"/>
    <col min="3557" max="3557" width="34.42578125" customWidth="1"/>
    <col min="3558" max="3558" width="22.42578125" customWidth="1"/>
    <col min="3559" max="3560" width="24.42578125" customWidth="1"/>
    <col min="3561" max="3561" width="20.42578125" customWidth="1"/>
    <col min="3562" max="3562" width="18.5703125" customWidth="1"/>
    <col min="3563" max="3563" width="17" customWidth="1"/>
    <col min="3564" max="3564" width="21.42578125" customWidth="1"/>
    <col min="3565" max="3565" width="17.42578125" customWidth="1"/>
    <col min="3566" max="3566" width="32.42578125" customWidth="1"/>
    <col min="3567" max="3567" width="24.42578125" customWidth="1"/>
    <col min="3568" max="3569" width="26.42578125" customWidth="1"/>
    <col min="3570" max="3570" width="22.42578125" customWidth="1"/>
    <col min="3571" max="3571" width="20.5703125" customWidth="1"/>
    <col min="3572" max="3572" width="19.42578125" customWidth="1"/>
    <col min="3573" max="3573" width="23.42578125" customWidth="1"/>
    <col min="3574" max="3574" width="19.42578125" customWidth="1"/>
    <col min="3575" max="3575" width="34.42578125" customWidth="1"/>
    <col min="3576" max="3576" width="26.5703125" customWidth="1"/>
    <col min="3577" max="3578" width="28.5703125" customWidth="1"/>
    <col min="3579" max="3579" width="24.5703125" customWidth="1"/>
    <col min="3580" max="3580" width="23.42578125" customWidth="1"/>
    <col min="3581" max="3581" width="21.5703125" customWidth="1"/>
    <col min="3582" max="3582" width="25.5703125" customWidth="1"/>
    <col min="3583" max="3583" width="22" customWidth="1"/>
    <col min="3584" max="3584" width="37" customWidth="1"/>
    <col min="3585" max="3585" width="20.5703125" customWidth="1"/>
    <col min="3586" max="3587" width="22.5703125" customWidth="1"/>
    <col min="3588" max="3588" width="18.5703125" customWidth="1"/>
    <col min="3589" max="3589" width="17" customWidth="1"/>
    <col min="3590" max="3590" width="15.5703125" customWidth="1"/>
    <col min="3591" max="3591" width="19.5703125" customWidth="1"/>
    <col min="3592" max="3592" width="15.5703125" customWidth="1"/>
    <col min="3593" max="3593" width="30.5703125" customWidth="1"/>
    <col min="3594" max="3594" width="22.42578125" customWidth="1"/>
    <col min="3595" max="3596" width="24.42578125" customWidth="1"/>
    <col min="3597" max="3597" width="20.42578125" customWidth="1"/>
    <col min="3598" max="3598" width="18.5703125" customWidth="1"/>
    <col min="3599" max="3599" width="17" customWidth="1"/>
    <col min="3600" max="3600" width="21.42578125" customWidth="1"/>
    <col min="3601" max="3601" width="17.42578125" customWidth="1"/>
    <col min="3602" max="3602" width="32.42578125" customWidth="1"/>
    <col min="3603" max="3603" width="22.42578125" customWidth="1"/>
    <col min="3604" max="3605" width="24.42578125" customWidth="1"/>
    <col min="3606" max="3606" width="20.42578125" customWidth="1"/>
    <col min="3607" max="3607" width="18.5703125" customWidth="1"/>
    <col min="3608" max="3608" width="17" customWidth="1"/>
    <col min="3609" max="3609" width="21.42578125" customWidth="1"/>
    <col min="3610" max="3610" width="17.42578125" customWidth="1"/>
    <col min="3611" max="3611" width="32.42578125" customWidth="1"/>
    <col min="3612" max="3612" width="22.42578125" customWidth="1"/>
    <col min="3613" max="3614" width="24.42578125" customWidth="1"/>
    <col min="3615" max="3615" width="20.42578125" customWidth="1"/>
    <col min="3616" max="3616" width="18.5703125" customWidth="1"/>
    <col min="3617" max="3617" width="17" customWidth="1"/>
    <col min="3618" max="3618" width="21.42578125" customWidth="1"/>
    <col min="3619" max="3619" width="17.42578125" customWidth="1"/>
    <col min="3620" max="3620" width="32.42578125" customWidth="1"/>
    <col min="3621" max="3621" width="26.5703125" customWidth="1"/>
    <col min="3622" max="3623" width="28.5703125" customWidth="1"/>
    <col min="3624" max="3624" width="24.5703125" customWidth="1"/>
    <col min="3625" max="3625" width="23.42578125" customWidth="1"/>
    <col min="3626" max="3626" width="21.5703125" customWidth="1"/>
    <col min="3627" max="3627" width="25.5703125" customWidth="1"/>
    <col min="3628" max="3628" width="22" customWidth="1"/>
    <col min="3629" max="3629" width="37" customWidth="1"/>
    <col min="3630" max="3630" width="20.5703125" customWidth="1"/>
    <col min="3631" max="3632" width="22.5703125" customWidth="1"/>
    <col min="3633" max="3633" width="18.5703125" customWidth="1"/>
    <col min="3634" max="3634" width="17" customWidth="1"/>
    <col min="3635" max="3635" width="15.5703125" customWidth="1"/>
    <col min="3636" max="3636" width="19.5703125" customWidth="1"/>
    <col min="3637" max="3637" width="15.5703125" customWidth="1"/>
    <col min="3638" max="3638" width="30.5703125" customWidth="1"/>
    <col min="3639" max="3639" width="22.42578125" customWidth="1"/>
    <col min="3640" max="3641" width="24.42578125" customWidth="1"/>
    <col min="3642" max="3642" width="20.42578125" customWidth="1"/>
    <col min="3643" max="3643" width="18.5703125" customWidth="1"/>
    <col min="3644" max="3644" width="17" customWidth="1"/>
    <col min="3645" max="3645" width="21.42578125" customWidth="1"/>
    <col min="3646" max="3646" width="17.42578125" customWidth="1"/>
    <col min="3647" max="3647" width="32.42578125" customWidth="1"/>
    <col min="3648" max="3648" width="22.42578125" customWidth="1"/>
    <col min="3649" max="3650" width="24.42578125" customWidth="1"/>
    <col min="3651" max="3651" width="20.42578125" customWidth="1"/>
    <col min="3652" max="3652" width="18.5703125" customWidth="1"/>
    <col min="3653" max="3653" width="17" customWidth="1"/>
    <col min="3654" max="3654" width="21.42578125" customWidth="1"/>
    <col min="3655" max="3655" width="17.42578125" customWidth="1"/>
    <col min="3656" max="3656" width="32.42578125" customWidth="1"/>
    <col min="3657" max="3657" width="22.42578125" customWidth="1"/>
    <col min="3658" max="3659" width="24.42578125" customWidth="1"/>
    <col min="3660" max="3660" width="20.42578125" customWidth="1"/>
    <col min="3661" max="3661" width="18.5703125" customWidth="1"/>
    <col min="3662" max="3662" width="17" customWidth="1"/>
    <col min="3663" max="3663" width="21.42578125" customWidth="1"/>
    <col min="3664" max="3664" width="17.42578125" customWidth="1"/>
    <col min="3665" max="3665" width="32.42578125" customWidth="1"/>
    <col min="3666" max="3666" width="26.5703125" customWidth="1"/>
    <col min="3667" max="3668" width="28.5703125" customWidth="1"/>
    <col min="3669" max="3669" width="24.5703125" customWidth="1"/>
    <col min="3670" max="3670" width="23.42578125" customWidth="1"/>
    <col min="3671" max="3671" width="21.5703125" customWidth="1"/>
    <col min="3672" max="3672" width="25.5703125" customWidth="1"/>
    <col min="3673" max="3673" width="22" customWidth="1"/>
    <col min="3674" max="3674" width="37" customWidth="1"/>
    <col min="3675" max="3675" width="20.5703125" customWidth="1"/>
    <col min="3676" max="3677" width="22.5703125" customWidth="1"/>
    <col min="3678" max="3678" width="18.5703125" customWidth="1"/>
    <col min="3679" max="3679" width="17" customWidth="1"/>
    <col min="3680" max="3680" width="15.5703125" customWidth="1"/>
    <col min="3681" max="3681" width="19.5703125" customWidth="1"/>
    <col min="3682" max="3682" width="15.5703125" customWidth="1"/>
    <col min="3683" max="3683" width="30.5703125" customWidth="1"/>
    <col min="3684" max="3684" width="22.42578125" customWidth="1"/>
    <col min="3685" max="3686" width="24.42578125" customWidth="1"/>
    <col min="3687" max="3687" width="20.42578125" customWidth="1"/>
    <col min="3688" max="3688" width="18.5703125" customWidth="1"/>
    <col min="3689" max="3689" width="17" customWidth="1"/>
    <col min="3690" max="3690" width="21.42578125" customWidth="1"/>
    <col min="3691" max="3691" width="17.42578125" customWidth="1"/>
    <col min="3692" max="3692" width="32.42578125" customWidth="1"/>
    <col min="3693" max="3693" width="22.42578125" customWidth="1"/>
    <col min="3694" max="3695" width="24.42578125" customWidth="1"/>
    <col min="3696" max="3696" width="20.42578125" customWidth="1"/>
    <col min="3697" max="3697" width="18.5703125" customWidth="1"/>
    <col min="3698" max="3698" width="17" customWidth="1"/>
    <col min="3699" max="3699" width="21.42578125" customWidth="1"/>
    <col min="3700" max="3700" width="17.42578125" customWidth="1"/>
    <col min="3701" max="3701" width="32.42578125" customWidth="1"/>
    <col min="3702" max="3702" width="22.42578125" customWidth="1"/>
    <col min="3703" max="3704" width="24.42578125" customWidth="1"/>
    <col min="3705" max="3705" width="20.42578125" customWidth="1"/>
    <col min="3706" max="3706" width="18.5703125" customWidth="1"/>
    <col min="3707" max="3707" width="17" customWidth="1"/>
    <col min="3708" max="3708" width="21.42578125" customWidth="1"/>
    <col min="3709" max="3709" width="17.42578125" customWidth="1"/>
    <col min="3710" max="3710" width="32.42578125" customWidth="1"/>
    <col min="3711" max="3711" width="26.5703125" customWidth="1"/>
    <col min="3712" max="3713" width="28.5703125" customWidth="1"/>
    <col min="3714" max="3714" width="24.5703125" customWidth="1"/>
    <col min="3715" max="3715" width="23.42578125" customWidth="1"/>
    <col min="3716" max="3716" width="21.5703125" customWidth="1"/>
    <col min="3717" max="3717" width="25.5703125" customWidth="1"/>
    <col min="3718" max="3718" width="22" customWidth="1"/>
    <col min="3719" max="3719" width="37" customWidth="1"/>
    <col min="3720" max="3720" width="20.5703125" customWidth="1"/>
    <col min="3721" max="3722" width="22.5703125" customWidth="1"/>
    <col min="3723" max="3723" width="18.5703125" customWidth="1"/>
    <col min="3724" max="3724" width="17" customWidth="1"/>
    <col min="3725" max="3725" width="15.5703125" customWidth="1"/>
    <col min="3726" max="3726" width="19.5703125" customWidth="1"/>
    <col min="3727" max="3727" width="15.5703125" customWidth="1"/>
    <col min="3728" max="3728" width="30.5703125" customWidth="1"/>
    <col min="3729" max="3729" width="26.5703125" customWidth="1"/>
    <col min="3730" max="3731" width="28.5703125" customWidth="1"/>
    <col min="3732" max="3732" width="24.5703125" customWidth="1"/>
    <col min="3733" max="3733" width="23.42578125" customWidth="1"/>
    <col min="3734" max="3734" width="21.5703125" customWidth="1"/>
    <col min="3735" max="3735" width="25.5703125" customWidth="1"/>
    <col min="3736" max="3736" width="22" customWidth="1"/>
    <col min="3737" max="3737" width="37" customWidth="1"/>
    <col min="3738" max="3738" width="22.42578125" customWidth="1"/>
    <col min="3739" max="3740" width="24.42578125" customWidth="1"/>
    <col min="3741" max="3741" width="20.42578125" customWidth="1"/>
    <col min="3742" max="3742" width="18.5703125" customWidth="1"/>
    <col min="3743" max="3743" width="17" customWidth="1"/>
    <col min="3744" max="3744" width="21.42578125" customWidth="1"/>
    <col min="3745" max="3745" width="17.42578125" customWidth="1"/>
    <col min="3746" max="3746" width="32.42578125" customWidth="1"/>
    <col min="3747" max="3747" width="26.5703125" customWidth="1"/>
    <col min="3748" max="3749" width="28.5703125" customWidth="1"/>
    <col min="3750" max="3750" width="24.5703125" customWidth="1"/>
    <col min="3751" max="3751" width="23.42578125" customWidth="1"/>
    <col min="3752" max="3752" width="21.5703125" customWidth="1"/>
    <col min="3753" max="3753" width="25.5703125" customWidth="1"/>
    <col min="3754" max="3754" width="22" customWidth="1"/>
    <col min="3755" max="3755" width="37" customWidth="1"/>
    <col min="3756" max="3756" width="26.5703125" customWidth="1"/>
    <col min="3757" max="3758" width="28.5703125" customWidth="1"/>
    <col min="3759" max="3759" width="24.5703125" customWidth="1"/>
    <col min="3760" max="3760" width="23.42578125" customWidth="1"/>
    <col min="3761" max="3761" width="21.5703125" customWidth="1"/>
    <col min="3762" max="3762" width="25.5703125" customWidth="1"/>
    <col min="3763" max="3763" width="22" customWidth="1"/>
    <col min="3764" max="3764" width="37" customWidth="1"/>
    <col min="3765" max="3765" width="20.5703125" customWidth="1"/>
    <col min="3766" max="3767" width="22.5703125" customWidth="1"/>
    <col min="3768" max="3768" width="18.5703125" customWidth="1"/>
    <col min="3769" max="3769" width="17" customWidth="1"/>
    <col min="3770" max="3770" width="15.5703125" customWidth="1"/>
    <col min="3771" max="3771" width="19.5703125" customWidth="1"/>
    <col min="3772" max="3772" width="15.5703125" customWidth="1"/>
    <col min="3773" max="3773" width="30.5703125" customWidth="1"/>
    <col min="3774" max="3774" width="23.42578125" bestFit="1" customWidth="1"/>
    <col min="3775" max="3776" width="25.42578125" customWidth="1"/>
    <col min="3777" max="3777" width="21.42578125" customWidth="1"/>
    <col min="3778" max="3778" width="19.5703125" customWidth="1"/>
    <col min="3779" max="3779" width="18.42578125" customWidth="1"/>
    <col min="3780" max="3780" width="22.42578125" customWidth="1"/>
    <col min="3781" max="3781" width="18.42578125" customWidth="1"/>
    <col min="3782" max="3782" width="33.42578125" customWidth="1"/>
    <col min="3783" max="3783" width="22.42578125" customWidth="1"/>
    <col min="3784" max="3785" width="24.42578125" customWidth="1"/>
    <col min="3786" max="3786" width="20.42578125" customWidth="1"/>
    <col min="3787" max="3787" width="18.5703125" customWidth="1"/>
    <col min="3788" max="3788" width="17" customWidth="1"/>
    <col min="3789" max="3789" width="21.42578125" customWidth="1"/>
    <col min="3790" max="3790" width="17.42578125" customWidth="1"/>
    <col min="3791" max="3791" width="32.42578125" customWidth="1"/>
    <col min="3792" max="3792" width="23.42578125" customWidth="1"/>
    <col min="3793" max="3794" width="25.42578125" customWidth="1"/>
    <col min="3795" max="3795" width="21.42578125" customWidth="1"/>
    <col min="3796" max="3796" width="19.5703125" customWidth="1"/>
    <col min="3797" max="3797" width="18.42578125" customWidth="1"/>
    <col min="3798" max="3798" width="22.42578125" customWidth="1"/>
    <col min="3799" max="3799" width="18.42578125" customWidth="1"/>
    <col min="3800" max="3800" width="33.42578125" customWidth="1"/>
    <col min="3801" max="3801" width="26.5703125" customWidth="1"/>
    <col min="3802" max="3803" width="28.5703125" customWidth="1"/>
    <col min="3804" max="3804" width="24.5703125" customWidth="1"/>
    <col min="3805" max="3805" width="23.42578125" customWidth="1"/>
    <col min="3806" max="3806" width="21.5703125" customWidth="1"/>
    <col min="3807" max="3807" width="25.5703125" customWidth="1"/>
    <col min="3808" max="3808" width="22" customWidth="1"/>
    <col min="3809" max="3809" width="37" customWidth="1"/>
    <col min="3810" max="3810" width="20.5703125" customWidth="1"/>
    <col min="3811" max="3812" width="22.5703125" customWidth="1"/>
    <col min="3813" max="3813" width="18.5703125" customWidth="1"/>
    <col min="3814" max="3814" width="17" customWidth="1"/>
    <col min="3815" max="3815" width="15.5703125" customWidth="1"/>
    <col min="3816" max="3816" width="19.5703125" customWidth="1"/>
    <col min="3817" max="3817" width="15.5703125" customWidth="1"/>
    <col min="3818" max="3818" width="30.5703125" customWidth="1"/>
    <col min="3819" max="3819" width="22.42578125" customWidth="1"/>
    <col min="3820" max="3821" width="24.42578125" customWidth="1"/>
    <col min="3822" max="3822" width="20.42578125" customWidth="1"/>
    <col min="3823" max="3823" width="18.5703125" customWidth="1"/>
    <col min="3824" max="3824" width="17" customWidth="1"/>
    <col min="3825" max="3825" width="21.42578125" customWidth="1"/>
    <col min="3826" max="3826" width="17.42578125" customWidth="1"/>
    <col min="3827" max="3827" width="32.42578125" customWidth="1"/>
    <col min="3828" max="3828" width="22.42578125" customWidth="1"/>
    <col min="3829" max="3830" width="24.42578125" customWidth="1"/>
    <col min="3831" max="3831" width="20.42578125" customWidth="1"/>
    <col min="3832" max="3832" width="18.5703125" customWidth="1"/>
    <col min="3833" max="3833" width="17" customWidth="1"/>
    <col min="3834" max="3834" width="21.42578125" customWidth="1"/>
    <col min="3835" max="3835" width="17.42578125" customWidth="1"/>
    <col min="3836" max="3836" width="32.42578125" customWidth="1"/>
    <col min="3837" max="3837" width="22.42578125" customWidth="1"/>
    <col min="3838" max="3839" width="24.42578125" customWidth="1"/>
    <col min="3840" max="3840" width="20.42578125" customWidth="1"/>
    <col min="3841" max="3841" width="18.5703125" customWidth="1"/>
    <col min="3842" max="3842" width="17" customWidth="1"/>
    <col min="3843" max="3843" width="21.42578125" customWidth="1"/>
    <col min="3844" max="3844" width="17.42578125" customWidth="1"/>
    <col min="3845" max="3845" width="32.42578125" customWidth="1"/>
    <col min="3846" max="3846" width="26.5703125" customWidth="1"/>
    <col min="3847" max="3848" width="28.5703125" customWidth="1"/>
    <col min="3849" max="3849" width="24.5703125" customWidth="1"/>
    <col min="3850" max="3850" width="23.42578125" customWidth="1"/>
    <col min="3851" max="3851" width="21.5703125" customWidth="1"/>
    <col min="3852" max="3852" width="25.5703125" customWidth="1"/>
    <col min="3853" max="3853" width="22" customWidth="1"/>
    <col min="3854" max="3854" width="37" customWidth="1"/>
    <col min="3855" max="3855" width="20.5703125" customWidth="1"/>
    <col min="3856" max="3857" width="22.5703125" customWidth="1"/>
    <col min="3858" max="3858" width="18.5703125" customWidth="1"/>
    <col min="3859" max="3859" width="17" customWidth="1"/>
    <col min="3860" max="3860" width="15.5703125" customWidth="1"/>
    <col min="3861" max="3861" width="19.5703125" customWidth="1"/>
    <col min="3862" max="3862" width="15.5703125" customWidth="1"/>
    <col min="3863" max="3863" width="30.5703125" customWidth="1"/>
    <col min="3864" max="3864" width="22.42578125" customWidth="1"/>
    <col min="3865" max="3866" width="24.42578125" customWidth="1"/>
    <col min="3867" max="3867" width="20.42578125" customWidth="1"/>
    <col min="3868" max="3868" width="18.5703125" customWidth="1"/>
    <col min="3869" max="3869" width="17" customWidth="1"/>
    <col min="3870" max="3870" width="21.42578125" customWidth="1"/>
    <col min="3871" max="3871" width="17.42578125" customWidth="1"/>
    <col min="3872" max="3872" width="32.42578125" customWidth="1"/>
    <col min="3873" max="3873" width="22.42578125" customWidth="1"/>
    <col min="3874" max="3875" width="24.42578125" customWidth="1"/>
    <col min="3876" max="3876" width="20.42578125" customWidth="1"/>
    <col min="3877" max="3877" width="18.5703125" customWidth="1"/>
    <col min="3878" max="3878" width="17" customWidth="1"/>
    <col min="3879" max="3879" width="21.42578125" customWidth="1"/>
    <col min="3880" max="3880" width="17.42578125" customWidth="1"/>
    <col min="3881" max="3881" width="32.42578125" customWidth="1"/>
    <col min="3882" max="3882" width="22.42578125" customWidth="1"/>
    <col min="3883" max="3884" width="24.42578125" customWidth="1"/>
    <col min="3885" max="3885" width="20.42578125" customWidth="1"/>
    <col min="3886" max="3886" width="18.5703125" customWidth="1"/>
    <col min="3887" max="3887" width="17" customWidth="1"/>
    <col min="3888" max="3888" width="21.42578125" customWidth="1"/>
    <col min="3889" max="3889" width="17.42578125" customWidth="1"/>
    <col min="3890" max="3890" width="32.42578125" customWidth="1"/>
    <col min="3891" max="3891" width="27.5703125" customWidth="1"/>
    <col min="3892" max="3893" width="29.5703125" customWidth="1"/>
    <col min="3894" max="3894" width="25.5703125" customWidth="1"/>
    <col min="3895" max="3895" width="24.42578125" customWidth="1"/>
    <col min="3896" max="3896" width="22.5703125" customWidth="1"/>
    <col min="3897" max="3897" width="26.5703125" customWidth="1"/>
    <col min="3898" max="3898" width="23" customWidth="1"/>
    <col min="3899" max="3899" width="38.42578125" customWidth="1"/>
    <col min="3900" max="3900" width="20.5703125" customWidth="1"/>
    <col min="3901" max="3902" width="22.5703125" customWidth="1"/>
    <col min="3903" max="3903" width="18.5703125" customWidth="1"/>
    <col min="3904" max="3904" width="17" customWidth="1"/>
    <col min="3905" max="3905" width="15.5703125" customWidth="1"/>
    <col min="3906" max="3906" width="19.5703125" customWidth="1"/>
    <col min="3907" max="3907" width="15.5703125" customWidth="1"/>
    <col min="3908" max="3908" width="30.5703125" customWidth="1"/>
    <col min="3909" max="3909" width="25.5703125" customWidth="1"/>
    <col min="3910" max="3911" width="27.5703125" customWidth="1"/>
    <col min="3912" max="3912" width="23.5703125" customWidth="1"/>
    <col min="3913" max="3913" width="22.42578125" customWidth="1"/>
    <col min="3914" max="3914" width="20.5703125" customWidth="1"/>
    <col min="3915" max="3915" width="24.5703125" customWidth="1"/>
    <col min="3916" max="3916" width="20.5703125" customWidth="1"/>
    <col min="3917" max="3917" width="36" customWidth="1"/>
    <col min="3918" max="3918" width="22.42578125" customWidth="1"/>
    <col min="3919" max="3920" width="24.42578125" customWidth="1"/>
    <col min="3921" max="3921" width="20.42578125" customWidth="1"/>
    <col min="3922" max="3922" width="18.5703125" customWidth="1"/>
    <col min="3923" max="3923" width="17" customWidth="1"/>
    <col min="3924" max="3924" width="21.42578125" customWidth="1"/>
    <col min="3925" max="3925" width="17.42578125" customWidth="1"/>
    <col min="3926" max="3926" width="32.42578125" customWidth="1"/>
    <col min="3927" max="3927" width="25.5703125" customWidth="1"/>
    <col min="3928" max="3929" width="27.5703125" customWidth="1"/>
    <col min="3930" max="3930" width="23.5703125" customWidth="1"/>
    <col min="3931" max="3931" width="22.42578125" customWidth="1"/>
    <col min="3932" max="3932" width="20.5703125" customWidth="1"/>
    <col min="3933" max="3933" width="24.5703125" customWidth="1"/>
    <col min="3934" max="3934" width="20.5703125" customWidth="1"/>
    <col min="3935" max="3935" width="36" customWidth="1"/>
    <col min="3936" max="3936" width="27.5703125" customWidth="1"/>
    <col min="3937" max="3938" width="29.5703125" customWidth="1"/>
    <col min="3939" max="3939" width="25.5703125" customWidth="1"/>
    <col min="3940" max="3940" width="24.42578125" customWidth="1"/>
    <col min="3941" max="3941" width="22.5703125" customWidth="1"/>
    <col min="3942" max="3942" width="26.5703125" customWidth="1"/>
    <col min="3943" max="3943" width="23" customWidth="1"/>
    <col min="3944" max="3944" width="38.42578125" customWidth="1"/>
    <col min="3945" max="3945" width="20.5703125" customWidth="1"/>
    <col min="3946" max="3947" width="22.5703125" customWidth="1"/>
    <col min="3948" max="3948" width="18.5703125" customWidth="1"/>
    <col min="3949" max="3949" width="17" customWidth="1"/>
    <col min="3950" max="3950" width="15.5703125" customWidth="1"/>
    <col min="3951" max="3951" width="19.5703125" customWidth="1"/>
    <col min="3952" max="3952" width="15.5703125" customWidth="1"/>
    <col min="3953" max="3953" width="30.5703125" customWidth="1"/>
    <col min="3954" max="3954" width="26.5703125" customWidth="1"/>
    <col min="3955" max="3956" width="28.5703125" customWidth="1"/>
    <col min="3957" max="3957" width="24.5703125" customWidth="1"/>
    <col min="3958" max="3958" width="23.42578125" customWidth="1"/>
    <col min="3959" max="3959" width="21.5703125" customWidth="1"/>
    <col min="3960" max="3960" width="25.5703125" customWidth="1"/>
    <col min="3961" max="3961" width="22" customWidth="1"/>
    <col min="3962" max="3962" width="37" customWidth="1"/>
    <col min="3963" max="3963" width="22.42578125" customWidth="1"/>
    <col min="3964" max="3965" width="24.42578125" customWidth="1"/>
    <col min="3966" max="3966" width="20.42578125" customWidth="1"/>
    <col min="3967" max="3967" width="18.5703125" customWidth="1"/>
    <col min="3968" max="3968" width="17" customWidth="1"/>
    <col min="3969" max="3969" width="21.42578125" customWidth="1"/>
    <col min="3970" max="3970" width="17.42578125" customWidth="1"/>
    <col min="3971" max="3971" width="32.42578125" customWidth="1"/>
    <col min="3972" max="3972" width="26.5703125" customWidth="1"/>
    <col min="3973" max="3974" width="28.5703125" customWidth="1"/>
    <col min="3975" max="3975" width="24.5703125" customWidth="1"/>
    <col min="3976" max="3976" width="23.42578125" customWidth="1"/>
    <col min="3977" max="3977" width="21.5703125" customWidth="1"/>
    <col min="3978" max="3978" width="25.5703125" customWidth="1"/>
    <col min="3979" max="3979" width="22" customWidth="1"/>
    <col min="3980" max="3980" width="37" customWidth="1"/>
    <col min="3981" max="3981" width="27.5703125" customWidth="1"/>
    <col min="3982" max="3983" width="29.5703125" customWidth="1"/>
    <col min="3984" max="3984" width="25.5703125" customWidth="1"/>
    <col min="3985" max="3985" width="24.42578125" customWidth="1"/>
    <col min="3986" max="3986" width="22.5703125" customWidth="1"/>
    <col min="3987" max="3987" width="26.5703125" customWidth="1"/>
    <col min="3988" max="3988" width="23" customWidth="1"/>
    <col min="3989" max="3989" width="38.42578125" customWidth="1"/>
    <col min="3990" max="3990" width="20.5703125" customWidth="1"/>
    <col min="3991" max="3992" width="22.5703125" customWidth="1"/>
    <col min="3993" max="3993" width="18.5703125" customWidth="1"/>
    <col min="3994" max="3994" width="17" customWidth="1"/>
    <col min="3995" max="3995" width="15.5703125" customWidth="1"/>
    <col min="3996" max="3996" width="19.5703125" customWidth="1"/>
    <col min="3997" max="3997" width="15.5703125" customWidth="1"/>
    <col min="3998" max="3998" width="30.5703125" customWidth="1"/>
    <col min="3999" max="3999" width="22.42578125" customWidth="1"/>
    <col min="4000" max="4001" width="24.42578125" customWidth="1"/>
    <col min="4002" max="4002" width="20.42578125" customWidth="1"/>
    <col min="4003" max="4003" width="18.5703125" customWidth="1"/>
    <col min="4004" max="4004" width="17" customWidth="1"/>
    <col min="4005" max="4005" width="21.42578125" customWidth="1"/>
    <col min="4006" max="4006" width="17.42578125" customWidth="1"/>
    <col min="4007" max="4007" width="32.42578125" customWidth="1"/>
    <col min="4008" max="4008" width="22.42578125" customWidth="1"/>
    <col min="4009" max="4010" width="24.42578125" customWidth="1"/>
    <col min="4011" max="4011" width="20.42578125" customWidth="1"/>
    <col min="4012" max="4012" width="18.5703125" customWidth="1"/>
    <col min="4013" max="4013" width="17" customWidth="1"/>
    <col min="4014" max="4014" width="21.42578125" customWidth="1"/>
    <col min="4015" max="4015" width="17.42578125" customWidth="1"/>
    <col min="4016" max="4016" width="32.42578125" customWidth="1"/>
    <col min="4017" max="4017" width="22.42578125" customWidth="1"/>
    <col min="4018" max="4019" width="24.42578125" customWidth="1"/>
    <col min="4020" max="4020" width="20.42578125" customWidth="1"/>
    <col min="4021" max="4021" width="18.5703125" customWidth="1"/>
    <col min="4022" max="4022" width="17" customWidth="1"/>
    <col min="4023" max="4023" width="21.42578125" customWidth="1"/>
    <col min="4024" max="4024" width="17.42578125" customWidth="1"/>
    <col min="4025" max="4025" width="32.42578125" customWidth="1"/>
    <col min="4026" max="4026" width="27.5703125" customWidth="1"/>
    <col min="4027" max="4028" width="29.5703125" customWidth="1"/>
    <col min="4029" max="4029" width="25.5703125" customWidth="1"/>
    <col min="4030" max="4030" width="24.42578125" customWidth="1"/>
    <col min="4031" max="4031" width="22.5703125" customWidth="1"/>
    <col min="4032" max="4032" width="26.5703125" customWidth="1"/>
    <col min="4033" max="4033" width="23" customWidth="1"/>
    <col min="4034" max="4034" width="38.42578125" customWidth="1"/>
    <col min="4035" max="4035" width="20.5703125" customWidth="1"/>
    <col min="4036" max="4037" width="22.5703125" customWidth="1"/>
    <col min="4038" max="4038" width="18.5703125" customWidth="1"/>
    <col min="4039" max="4039" width="17" customWidth="1"/>
    <col min="4040" max="4040" width="15.5703125" customWidth="1"/>
    <col min="4041" max="4041" width="19.5703125" customWidth="1"/>
    <col min="4042" max="4042" width="15.5703125" customWidth="1"/>
    <col min="4043" max="4043" width="30.5703125" customWidth="1"/>
    <col min="4044" max="4044" width="25.5703125" customWidth="1"/>
    <col min="4045" max="4046" width="27.5703125" customWidth="1"/>
    <col min="4047" max="4047" width="23.5703125" customWidth="1"/>
    <col min="4048" max="4048" width="22.42578125" customWidth="1"/>
    <col min="4049" max="4049" width="20.5703125" customWidth="1"/>
    <col min="4050" max="4050" width="24.5703125" customWidth="1"/>
    <col min="4051" max="4051" width="20.5703125" customWidth="1"/>
    <col min="4052" max="4052" width="36" customWidth="1"/>
    <col min="4053" max="4053" width="22.42578125" customWidth="1"/>
    <col min="4054" max="4055" width="24.42578125" customWidth="1"/>
    <col min="4056" max="4056" width="20.42578125" customWidth="1"/>
    <col min="4057" max="4057" width="18.5703125" customWidth="1"/>
    <col min="4058" max="4058" width="17" customWidth="1"/>
    <col min="4059" max="4059" width="21.42578125" customWidth="1"/>
    <col min="4060" max="4060" width="17.42578125" customWidth="1"/>
    <col min="4061" max="4061" width="32.42578125" customWidth="1"/>
    <col min="4062" max="4062" width="25.5703125" customWidth="1"/>
    <col min="4063" max="4064" width="27.5703125" customWidth="1"/>
    <col min="4065" max="4065" width="23.5703125" customWidth="1"/>
    <col min="4066" max="4066" width="22.42578125" customWidth="1"/>
    <col min="4067" max="4067" width="20.5703125" customWidth="1"/>
    <col min="4068" max="4068" width="24.5703125" customWidth="1"/>
    <col min="4069" max="4069" width="20.5703125" customWidth="1"/>
    <col min="4070" max="4070" width="36" customWidth="1"/>
    <col min="4071" max="4071" width="27.5703125" customWidth="1"/>
    <col min="4072" max="4073" width="29.5703125" customWidth="1"/>
    <col min="4074" max="4074" width="25.5703125" customWidth="1"/>
    <col min="4075" max="4075" width="24.42578125" customWidth="1"/>
    <col min="4076" max="4076" width="22.5703125" customWidth="1"/>
    <col min="4077" max="4077" width="26.5703125" customWidth="1"/>
    <col min="4078" max="4078" width="23" customWidth="1"/>
    <col min="4079" max="4079" width="38.42578125" customWidth="1"/>
    <col min="4080" max="4080" width="20.5703125" customWidth="1"/>
    <col min="4081" max="4082" width="22.5703125" customWidth="1"/>
    <col min="4083" max="4083" width="18.5703125" customWidth="1"/>
    <col min="4084" max="4084" width="17" customWidth="1"/>
    <col min="4085" max="4085" width="15.5703125" customWidth="1"/>
    <col min="4086" max="4086" width="19.5703125" customWidth="1"/>
    <col min="4087" max="4087" width="15.5703125" customWidth="1"/>
    <col min="4088" max="4088" width="30.5703125" customWidth="1"/>
    <col min="4089" max="4089" width="22.42578125" customWidth="1"/>
    <col min="4090" max="4091" width="24.42578125" customWidth="1"/>
    <col min="4092" max="4092" width="20.42578125" customWidth="1"/>
    <col min="4093" max="4093" width="18.5703125" customWidth="1"/>
    <col min="4094" max="4094" width="17" customWidth="1"/>
    <col min="4095" max="4095" width="21.42578125" customWidth="1"/>
    <col min="4096" max="4096" width="17.42578125" customWidth="1"/>
    <col min="4097" max="4097" width="32.42578125" customWidth="1"/>
    <col min="4098" max="4098" width="22.42578125" customWidth="1"/>
    <col min="4099" max="4100" width="24.42578125" customWidth="1"/>
    <col min="4101" max="4101" width="20.42578125" customWidth="1"/>
    <col min="4102" max="4102" width="18.5703125" customWidth="1"/>
    <col min="4103" max="4103" width="17" customWidth="1"/>
    <col min="4104" max="4104" width="21.42578125" customWidth="1"/>
    <col min="4105" max="4105" width="17.42578125" customWidth="1"/>
    <col min="4106" max="4106" width="32.42578125" customWidth="1"/>
    <col min="4107" max="4107" width="22.42578125" customWidth="1"/>
    <col min="4108" max="4109" width="24.42578125" customWidth="1"/>
    <col min="4110" max="4110" width="20.42578125" customWidth="1"/>
    <col min="4111" max="4111" width="18.5703125" customWidth="1"/>
    <col min="4112" max="4112" width="17" customWidth="1"/>
    <col min="4113" max="4113" width="21.42578125" customWidth="1"/>
    <col min="4114" max="4114" width="17.42578125" customWidth="1"/>
    <col min="4115" max="4115" width="32.42578125" customWidth="1"/>
    <col min="4116" max="4116" width="27.5703125" customWidth="1"/>
    <col min="4117" max="4118" width="29.5703125" customWidth="1"/>
    <col min="4119" max="4119" width="25.5703125" customWidth="1"/>
    <col min="4120" max="4120" width="24.42578125" customWidth="1"/>
    <col min="4121" max="4121" width="22.5703125" customWidth="1"/>
    <col min="4122" max="4122" width="26.5703125" customWidth="1"/>
    <col min="4123" max="4123" width="23" customWidth="1"/>
    <col min="4124" max="4124" width="38.42578125" customWidth="1"/>
    <col min="4125" max="4125" width="20.5703125" customWidth="1"/>
    <col min="4126" max="4127" width="22.5703125" customWidth="1"/>
    <col min="4128" max="4128" width="18.5703125" customWidth="1"/>
    <col min="4129" max="4129" width="17" customWidth="1"/>
    <col min="4130" max="4130" width="15.5703125" customWidth="1"/>
    <col min="4131" max="4131" width="19.5703125" customWidth="1"/>
    <col min="4132" max="4132" width="15.5703125" customWidth="1"/>
    <col min="4133" max="4133" width="30.5703125" customWidth="1"/>
    <col min="4134" max="4134" width="22.42578125" customWidth="1"/>
    <col min="4135" max="4136" width="24.42578125" customWidth="1"/>
    <col min="4137" max="4137" width="20.42578125" customWidth="1"/>
    <col min="4138" max="4138" width="18.5703125" customWidth="1"/>
    <col min="4139" max="4139" width="17" customWidth="1"/>
    <col min="4140" max="4140" width="21.42578125" customWidth="1"/>
    <col min="4141" max="4141" width="17.42578125" customWidth="1"/>
    <col min="4142" max="4142" width="32.42578125" customWidth="1"/>
    <col min="4143" max="4143" width="22.42578125" customWidth="1"/>
    <col min="4144" max="4145" width="24.42578125" customWidth="1"/>
    <col min="4146" max="4146" width="20.42578125" customWidth="1"/>
    <col min="4147" max="4147" width="18.5703125" customWidth="1"/>
    <col min="4148" max="4148" width="17" customWidth="1"/>
    <col min="4149" max="4149" width="21.42578125" customWidth="1"/>
    <col min="4150" max="4150" width="17.42578125" customWidth="1"/>
    <col min="4151" max="4151" width="32.42578125" customWidth="1"/>
    <col min="4152" max="4152" width="22.42578125" customWidth="1"/>
    <col min="4153" max="4154" width="24.42578125" customWidth="1"/>
    <col min="4155" max="4155" width="20.42578125" customWidth="1"/>
    <col min="4156" max="4156" width="18.5703125" customWidth="1"/>
    <col min="4157" max="4157" width="17" customWidth="1"/>
    <col min="4158" max="4158" width="21.42578125" customWidth="1"/>
    <col min="4159" max="4159" width="17.42578125" customWidth="1"/>
    <col min="4160" max="4160" width="32.42578125" customWidth="1"/>
    <col min="4161" max="4161" width="27.5703125" customWidth="1"/>
    <col min="4162" max="4163" width="29.5703125" customWidth="1"/>
    <col min="4164" max="4164" width="25.5703125" customWidth="1"/>
    <col min="4165" max="4165" width="24.42578125" customWidth="1"/>
    <col min="4166" max="4166" width="22.5703125" customWidth="1"/>
    <col min="4167" max="4167" width="26.5703125" customWidth="1"/>
    <col min="4168" max="4168" width="23" customWidth="1"/>
    <col min="4169" max="4169" width="38.42578125" customWidth="1"/>
    <col min="4170" max="4170" width="20.5703125" customWidth="1"/>
    <col min="4171" max="4172" width="22.5703125" customWidth="1"/>
    <col min="4173" max="4173" width="18.5703125" customWidth="1"/>
    <col min="4174" max="4174" width="17" customWidth="1"/>
    <col min="4175" max="4175" width="15.5703125" customWidth="1"/>
    <col min="4176" max="4176" width="19.5703125" customWidth="1"/>
    <col min="4177" max="4177" width="15.5703125" customWidth="1"/>
    <col min="4178" max="4178" width="30.5703125" customWidth="1"/>
    <col min="4179" max="4179" width="26.5703125" customWidth="1"/>
    <col min="4180" max="4180" width="28.5703125" bestFit="1" customWidth="1"/>
    <col min="4181" max="4181" width="28.5703125" customWidth="1"/>
    <col min="4182" max="4182" width="24.5703125" customWidth="1"/>
    <col min="4183" max="4183" width="23.42578125" customWidth="1"/>
    <col min="4184" max="4184" width="21.5703125" customWidth="1"/>
    <col min="4185" max="4185" width="25.5703125" customWidth="1"/>
    <col min="4186" max="4186" width="22" customWidth="1"/>
    <col min="4187" max="4187" width="37" bestFit="1" customWidth="1"/>
    <col min="4188" max="4188" width="22.42578125" customWidth="1"/>
    <col min="4189" max="4189" width="24.42578125" customWidth="1"/>
    <col min="4190" max="4190" width="24.42578125" bestFit="1" customWidth="1"/>
    <col min="4191" max="4191" width="20.42578125" customWidth="1"/>
    <col min="4192" max="4192" width="18.5703125" customWidth="1"/>
    <col min="4193" max="4193" width="17" customWidth="1"/>
    <col min="4194" max="4194" width="21.42578125" customWidth="1"/>
    <col min="4195" max="4195" width="17.42578125" customWidth="1"/>
    <col min="4196" max="4196" width="32.42578125" bestFit="1" customWidth="1"/>
    <col min="4197" max="4197" width="26.5703125" bestFit="1" customWidth="1"/>
    <col min="4198" max="4199" width="28.5703125" bestFit="1" customWidth="1"/>
    <col min="4200" max="4200" width="24.5703125" customWidth="1"/>
    <col min="4201" max="4201" width="23.42578125" bestFit="1" customWidth="1"/>
    <col min="4202" max="4202" width="21.5703125" customWidth="1"/>
    <col min="4203" max="4203" width="25.5703125" customWidth="1"/>
    <col min="4204" max="4204" width="22" customWidth="1"/>
    <col min="4205" max="4205" width="37" bestFit="1" customWidth="1"/>
    <col min="4206" max="4206" width="27.5703125" bestFit="1" customWidth="1"/>
    <col min="4207" max="4208" width="29.5703125" bestFit="1" customWidth="1"/>
    <col min="4209" max="4209" width="25.5703125" bestFit="1" customWidth="1"/>
    <col min="4210" max="4210" width="24.42578125" customWidth="1"/>
    <col min="4211" max="4211" width="22.5703125" bestFit="1" customWidth="1"/>
    <col min="4212" max="4212" width="26.5703125" bestFit="1" customWidth="1"/>
    <col min="4213" max="4213" width="23" bestFit="1" customWidth="1"/>
    <col min="4214" max="4214" width="38.42578125" bestFit="1" customWidth="1"/>
    <col min="4215" max="4215" width="20.5703125" bestFit="1" customWidth="1"/>
    <col min="4216" max="4217" width="22.5703125" bestFit="1" customWidth="1"/>
    <col min="4218" max="4218" width="18.5703125" customWidth="1"/>
    <col min="4219" max="4219" width="17" customWidth="1"/>
    <col min="4220" max="4220" width="15.5703125" customWidth="1"/>
    <col min="4221" max="4221" width="19.5703125" customWidth="1"/>
    <col min="4222" max="4222" width="15.5703125" customWidth="1"/>
    <col min="4223" max="4223" width="30.5703125" bestFit="1" customWidth="1"/>
    <col min="4224" max="4224" width="26.5703125" bestFit="1" customWidth="1"/>
    <col min="4225" max="4225" width="28.5703125" bestFit="1" customWidth="1"/>
    <col min="4226" max="4226" width="28.5703125" customWidth="1"/>
    <col min="4227" max="4227" width="24.5703125" bestFit="1" customWidth="1"/>
    <col min="4228" max="4228" width="23.42578125" customWidth="1"/>
    <col min="4229" max="4229" width="21.5703125" bestFit="1" customWidth="1"/>
    <col min="4230" max="4230" width="25.5703125" bestFit="1" customWidth="1"/>
    <col min="4231" max="4231" width="22" bestFit="1" customWidth="1"/>
    <col min="4232" max="4232" width="37" bestFit="1" customWidth="1"/>
    <col min="4233" max="4233" width="22.42578125" bestFit="1" customWidth="1"/>
    <col min="4234" max="4235" width="24.42578125" customWidth="1"/>
    <col min="4236" max="4236" width="20.42578125" customWidth="1"/>
    <col min="4237" max="4237" width="18.5703125" customWidth="1"/>
    <col min="4238" max="4238" width="17" customWidth="1"/>
    <col min="4239" max="4239" width="21.42578125" customWidth="1"/>
    <col min="4240" max="4240" width="17.42578125" customWidth="1"/>
    <col min="4241" max="4241" width="32.42578125" bestFit="1" customWidth="1"/>
    <col min="4242" max="4242" width="26.5703125" customWidth="1"/>
    <col min="4243" max="4243" width="28.5703125" bestFit="1" customWidth="1"/>
    <col min="4244" max="4244" width="28.5703125" customWidth="1"/>
    <col min="4245" max="4245" width="24.5703125" customWidth="1"/>
    <col min="4246" max="4246" width="23.42578125" customWidth="1"/>
    <col min="4247" max="4247" width="21.5703125" customWidth="1"/>
    <col min="4248" max="4248" width="25.5703125" customWidth="1"/>
    <col min="4249" max="4249" width="22" customWidth="1"/>
    <col min="4250" max="4250" width="37" customWidth="1"/>
    <col min="4251" max="4251" width="27.5703125" bestFit="1" customWidth="1"/>
    <col min="4252" max="4253" width="29.5703125" bestFit="1" customWidth="1"/>
    <col min="4254" max="4254" width="25.5703125" bestFit="1" customWidth="1"/>
    <col min="4255" max="4255" width="24.42578125" bestFit="1" customWidth="1"/>
    <col min="4256" max="4256" width="22.5703125" customWidth="1"/>
    <col min="4257" max="4257" width="26.5703125" bestFit="1" customWidth="1"/>
    <col min="4258" max="4258" width="23" customWidth="1"/>
    <col min="4259" max="4259" width="38.42578125" bestFit="1" customWidth="1"/>
    <col min="4260" max="4260" width="20.5703125" customWidth="1"/>
    <col min="4261" max="4262" width="22.5703125" bestFit="1" customWidth="1"/>
    <col min="4263" max="4263" width="18.5703125" bestFit="1" customWidth="1"/>
    <col min="4264" max="4264" width="17" customWidth="1"/>
    <col min="4265" max="4265" width="15.5703125" customWidth="1"/>
    <col min="4266" max="4266" width="19.5703125" customWidth="1"/>
    <col min="4267" max="4267" width="15.5703125" customWidth="1"/>
    <col min="4268" max="4268" width="30.5703125" bestFit="1" customWidth="1"/>
    <col min="4269" max="4269" width="27.5703125" bestFit="1" customWidth="1"/>
    <col min="4270" max="4271" width="29.5703125" bestFit="1" customWidth="1"/>
    <col min="4272" max="4272" width="25.5703125" customWidth="1"/>
    <col min="4273" max="4273" width="24.42578125" bestFit="1" customWidth="1"/>
    <col min="4274" max="4274" width="22.5703125" customWidth="1"/>
    <col min="4275" max="4275" width="26.5703125" customWidth="1"/>
    <col min="4276" max="4276" width="23" customWidth="1"/>
    <col min="4277" max="4277" width="38.42578125" bestFit="1" customWidth="1"/>
    <col min="4278" max="4278" width="22.42578125" customWidth="1"/>
    <col min="4279" max="4279" width="24.42578125" bestFit="1" customWidth="1"/>
    <col min="4280" max="4280" width="24.42578125" customWidth="1"/>
    <col min="4281" max="4281" width="20.42578125" customWidth="1"/>
    <col min="4282" max="4282" width="18.5703125" customWidth="1"/>
    <col min="4283" max="4283" width="17" customWidth="1"/>
    <col min="4284" max="4284" width="21.42578125" customWidth="1"/>
    <col min="4285" max="4285" width="17.42578125" customWidth="1"/>
    <col min="4286" max="4286" width="32.42578125" bestFit="1" customWidth="1"/>
    <col min="4287" max="4287" width="27.5703125" bestFit="1" customWidth="1"/>
    <col min="4288" max="4289" width="29.5703125" bestFit="1" customWidth="1"/>
    <col min="4290" max="4290" width="25.5703125" customWidth="1"/>
    <col min="4291" max="4291" width="24.42578125" customWidth="1"/>
    <col min="4292" max="4292" width="22.5703125" customWidth="1"/>
    <col min="4293" max="4293" width="26.5703125" bestFit="1" customWidth="1"/>
    <col min="4294" max="4294" width="23" customWidth="1"/>
    <col min="4295" max="4295" width="38.42578125" bestFit="1" customWidth="1"/>
    <col min="4296" max="4296" width="27.5703125" bestFit="1" customWidth="1"/>
    <col min="4297" max="4297" width="29.5703125" bestFit="1" customWidth="1"/>
    <col min="4298" max="4298" width="29.5703125" customWidth="1"/>
    <col min="4299" max="4299" width="25.5703125" customWidth="1"/>
    <col min="4300" max="4300" width="24.42578125" customWidth="1"/>
    <col min="4301" max="4301" width="22.5703125" customWidth="1"/>
    <col min="4302" max="4302" width="26.5703125" bestFit="1" customWidth="1"/>
    <col min="4303" max="4303" width="23" bestFit="1" customWidth="1"/>
    <col min="4304" max="4304" width="38.42578125" bestFit="1" customWidth="1"/>
    <col min="4305" max="4305" width="20.5703125" customWidth="1"/>
    <col min="4306" max="4306" width="22.5703125" customWidth="1"/>
    <col min="4307" max="4307" width="22.5703125" bestFit="1" customWidth="1"/>
    <col min="4308" max="4308" width="18.5703125" customWidth="1"/>
    <col min="4309" max="4309" width="17" customWidth="1"/>
    <col min="4310" max="4310" width="15.5703125" customWidth="1"/>
    <col min="4311" max="4311" width="19.5703125" bestFit="1" customWidth="1"/>
    <col min="4312" max="4312" width="15.5703125" customWidth="1"/>
    <col min="4313" max="4313" width="30.5703125" bestFit="1" customWidth="1"/>
    <col min="4314" max="4314" width="27.5703125" customWidth="1"/>
    <col min="4315" max="4315" width="29.5703125" bestFit="1" customWidth="1"/>
    <col min="4316" max="4316" width="29.5703125" customWidth="1"/>
    <col min="4317" max="4317" width="25.5703125" customWidth="1"/>
    <col min="4318" max="4318" width="24.42578125" customWidth="1"/>
    <col min="4319" max="4319" width="22.5703125" customWidth="1"/>
    <col min="4320" max="4320" width="26.5703125" customWidth="1"/>
    <col min="4321" max="4321" width="23" customWidth="1"/>
    <col min="4322" max="4322" width="38.42578125" customWidth="1"/>
    <col min="4323" max="4323" width="27.5703125" customWidth="1"/>
    <col min="4324" max="4324" width="29.5703125" customWidth="1"/>
    <col min="4325" max="4325" width="29.5703125" bestFit="1" customWidth="1"/>
    <col min="4326" max="4326" width="25.5703125" bestFit="1" customWidth="1"/>
    <col min="4327" max="4327" width="24.42578125" customWidth="1"/>
    <col min="4328" max="4328" width="22.5703125" customWidth="1"/>
    <col min="4329" max="4329" width="26.5703125" bestFit="1" customWidth="1"/>
    <col min="4330" max="4330" width="23" customWidth="1"/>
    <col min="4331" max="4331" width="38.42578125" bestFit="1" customWidth="1"/>
    <col min="4332" max="4332" width="27.5703125" customWidth="1"/>
    <col min="4333" max="4334" width="29.5703125" bestFit="1" customWidth="1"/>
    <col min="4335" max="4335" width="25.5703125" bestFit="1" customWidth="1"/>
    <col min="4336" max="4336" width="24.42578125" customWidth="1"/>
    <col min="4337" max="4337" width="22.5703125" bestFit="1" customWidth="1"/>
    <col min="4338" max="4338" width="26.5703125" customWidth="1"/>
    <col min="4339" max="4339" width="23" customWidth="1"/>
    <col min="4340" max="4340" width="38.42578125" bestFit="1" customWidth="1"/>
    <col min="4341" max="4341" width="27.5703125" bestFit="1" customWidth="1"/>
    <col min="4342" max="4343" width="29.5703125" bestFit="1" customWidth="1"/>
    <col min="4344" max="4344" width="25.5703125" customWidth="1"/>
    <col min="4345" max="4345" width="24.42578125" customWidth="1"/>
    <col min="4346" max="4346" width="22.5703125" customWidth="1"/>
    <col min="4347" max="4347" width="26.5703125" customWidth="1"/>
    <col min="4348" max="4348" width="23" customWidth="1"/>
    <col min="4349" max="4349" width="38.42578125" bestFit="1" customWidth="1"/>
    <col min="4350" max="4350" width="20.5703125" customWidth="1"/>
    <col min="4351" max="4352" width="22.5703125" customWidth="1"/>
    <col min="4353" max="4353" width="18.5703125" customWidth="1"/>
    <col min="4354" max="4354" width="17" customWidth="1"/>
    <col min="4355" max="4355" width="15.5703125" customWidth="1"/>
    <col min="4356" max="4356" width="19.5703125" customWidth="1"/>
    <col min="4357" max="4357" width="15.5703125" customWidth="1"/>
    <col min="4358" max="4358" width="30.5703125" bestFit="1" customWidth="1"/>
    <col min="4359" max="4359" width="26.5703125" bestFit="1" customWidth="1"/>
    <col min="4360" max="4361" width="28.5703125" bestFit="1" customWidth="1"/>
    <col min="4362" max="4362" width="24.5703125" customWidth="1"/>
    <col min="4363" max="4363" width="23.42578125" customWidth="1"/>
    <col min="4364" max="4364" width="21.5703125" customWidth="1"/>
    <col min="4365" max="4365" width="25.5703125" bestFit="1" customWidth="1"/>
    <col min="4366" max="4366" width="22" customWidth="1"/>
    <col min="4367" max="4367" width="37" bestFit="1" customWidth="1"/>
    <col min="4368" max="4368" width="22.42578125" customWidth="1"/>
    <col min="4369" max="4369" width="24.42578125" bestFit="1" customWidth="1"/>
    <col min="4370" max="4370" width="24.42578125" customWidth="1"/>
    <col min="4371" max="4371" width="20.42578125" customWidth="1"/>
    <col min="4372" max="4372" width="18.5703125" customWidth="1"/>
    <col min="4373" max="4373" width="17" customWidth="1"/>
    <col min="4374" max="4374" width="21.42578125" bestFit="1" customWidth="1"/>
    <col min="4375" max="4375" width="17.42578125" bestFit="1" customWidth="1"/>
    <col min="4376" max="4376" width="32.42578125" bestFit="1" customWidth="1"/>
    <col min="4377" max="4377" width="26.5703125" bestFit="1" customWidth="1"/>
    <col min="4378" max="4378" width="28.5703125" customWidth="1"/>
    <col min="4379" max="4379" width="28.5703125" bestFit="1" customWidth="1"/>
    <col min="4380" max="4380" width="24.5703125" customWidth="1"/>
    <col min="4381" max="4381" width="23.42578125" customWidth="1"/>
    <col min="4382" max="4382" width="21.5703125" customWidth="1"/>
    <col min="4383" max="4383" width="25.5703125" bestFit="1" customWidth="1"/>
    <col min="4384" max="4384" width="22" customWidth="1"/>
    <col min="4385" max="4385" width="37" bestFit="1" customWidth="1"/>
    <col min="4386" max="4386" width="29.5703125" customWidth="1"/>
    <col min="4387" max="4388" width="31.42578125" bestFit="1" customWidth="1"/>
    <col min="4389" max="4389" width="27.42578125" bestFit="1" customWidth="1"/>
    <col min="4390" max="4390" width="25.5703125" bestFit="1" customWidth="1"/>
    <col min="4391" max="4391" width="24.42578125" bestFit="1" customWidth="1"/>
    <col min="4392" max="4392" width="28.42578125" bestFit="1" customWidth="1"/>
    <col min="4393" max="4393" width="24.5703125" bestFit="1" customWidth="1"/>
    <col min="4394" max="4394" width="39.5703125" bestFit="1" customWidth="1"/>
    <col min="4395" max="4395" width="20.5703125" customWidth="1"/>
    <col min="4396" max="4397" width="22.5703125" customWidth="1"/>
    <col min="4398" max="4398" width="18.5703125" customWidth="1"/>
    <col min="4399" max="4399" width="17" customWidth="1"/>
    <col min="4400" max="4400" width="15.5703125" customWidth="1"/>
    <col min="4401" max="4401" width="19.5703125" customWidth="1"/>
    <col min="4402" max="4402" width="15.5703125" customWidth="1"/>
    <col min="4403" max="4403" width="30.5703125" bestFit="1" customWidth="1"/>
    <col min="4404" max="4404" width="29.5703125" bestFit="1" customWidth="1"/>
    <col min="4405" max="4406" width="31.42578125" bestFit="1" customWidth="1"/>
    <col min="4407" max="4407" width="27.42578125" bestFit="1" customWidth="1"/>
    <col min="4408" max="4408" width="25.5703125" bestFit="1" customWidth="1"/>
    <col min="4409" max="4409" width="24.42578125" bestFit="1" customWidth="1"/>
    <col min="4410" max="4410" width="28.42578125" customWidth="1"/>
    <col min="4411" max="4411" width="24.5703125" customWidth="1"/>
    <col min="4412" max="4412" width="39.5703125" bestFit="1" customWidth="1"/>
    <col min="4413" max="4413" width="29.5703125" bestFit="1" customWidth="1"/>
    <col min="4414" max="4415" width="31.42578125" bestFit="1" customWidth="1"/>
    <col min="4416" max="4416" width="27.42578125" customWidth="1"/>
    <col min="4417" max="4417" width="25.5703125" bestFit="1" customWidth="1"/>
    <col min="4418" max="4418" width="24.42578125" customWidth="1"/>
    <col min="4419" max="4419" width="28.42578125" bestFit="1" customWidth="1"/>
    <col min="4420" max="4420" width="24.5703125" customWidth="1"/>
    <col min="4421" max="4421" width="39.5703125" bestFit="1" customWidth="1"/>
    <col min="4422" max="4422" width="26.5703125" bestFit="1" customWidth="1"/>
    <col min="4423" max="4424" width="28.5703125" bestFit="1" customWidth="1"/>
    <col min="4425" max="4425" width="24.5703125" bestFit="1" customWidth="1"/>
    <col min="4426" max="4426" width="23.42578125" customWidth="1"/>
    <col min="4427" max="4427" width="21.5703125" customWidth="1"/>
    <col min="4428" max="4428" width="25.5703125" customWidth="1"/>
    <col min="4429" max="4429" width="22" customWidth="1"/>
    <col min="4430" max="4430" width="37" bestFit="1" customWidth="1"/>
    <col min="4431" max="4431" width="29.5703125" bestFit="1" customWidth="1"/>
    <col min="4432" max="4433" width="31.42578125" bestFit="1" customWidth="1"/>
    <col min="4434" max="4434" width="27.42578125" customWidth="1"/>
    <col min="4435" max="4435" width="25.5703125" customWidth="1"/>
    <col min="4436" max="4436" width="24.42578125" customWidth="1"/>
    <col min="4437" max="4437" width="28.42578125" bestFit="1" customWidth="1"/>
    <col min="4438" max="4438" width="24.5703125" customWidth="1"/>
    <col min="4439" max="4439" width="39.5703125" bestFit="1" customWidth="1"/>
    <col min="4440" max="4440" width="20.5703125" customWidth="1"/>
    <col min="4441" max="4442" width="22.5703125" customWidth="1"/>
    <col min="4443" max="4443" width="18.5703125" customWidth="1"/>
    <col min="4444" max="4444" width="17" customWidth="1"/>
    <col min="4445" max="4445" width="15.5703125" customWidth="1"/>
    <col min="4446" max="4446" width="19.5703125" customWidth="1"/>
    <col min="4447" max="4447" width="15.5703125" customWidth="1"/>
    <col min="4448" max="4448" width="30.5703125" bestFit="1" customWidth="1"/>
    <col min="4449" max="4449" width="29.5703125" bestFit="1" customWidth="1"/>
    <col min="4450" max="4450" width="31.42578125" customWidth="1"/>
    <col min="4451" max="4451" width="31.42578125" bestFit="1" customWidth="1"/>
    <col min="4452" max="4452" width="27.42578125" bestFit="1" customWidth="1"/>
    <col min="4453" max="4453" width="25.5703125" bestFit="1" customWidth="1"/>
    <col min="4454" max="4454" width="24.42578125" bestFit="1" customWidth="1"/>
    <col min="4455" max="4455" width="28.42578125" bestFit="1" customWidth="1"/>
    <col min="4456" max="4456" width="24.5703125" bestFit="1" customWidth="1"/>
    <col min="4457" max="4457" width="39.5703125" bestFit="1" customWidth="1"/>
    <col min="4458" max="4458" width="27.5703125" customWidth="1"/>
    <col min="4459" max="4460" width="29.5703125" bestFit="1" customWidth="1"/>
    <col min="4461" max="4461" width="25.5703125" bestFit="1" customWidth="1"/>
    <col min="4462" max="4462" width="24.42578125" bestFit="1" customWidth="1"/>
    <col min="4463" max="4463" width="22.5703125" bestFit="1" customWidth="1"/>
    <col min="4464" max="4464" width="26.5703125" bestFit="1" customWidth="1"/>
    <col min="4465" max="4465" width="23" bestFit="1" customWidth="1"/>
    <col min="4466" max="4466" width="38.42578125" bestFit="1" customWidth="1"/>
    <col min="4467" max="4467" width="27.5703125" bestFit="1" customWidth="1"/>
    <col min="4468" max="4469" width="29.5703125" bestFit="1" customWidth="1"/>
    <col min="4470" max="4470" width="25.5703125" bestFit="1" customWidth="1"/>
    <col min="4471" max="4471" width="24.42578125" bestFit="1" customWidth="1"/>
    <col min="4472" max="4472" width="22.5703125" bestFit="1" customWidth="1"/>
    <col min="4473" max="4473" width="26.5703125" bestFit="1" customWidth="1"/>
    <col min="4474" max="4474" width="23" bestFit="1" customWidth="1"/>
    <col min="4475" max="4475" width="38.42578125" bestFit="1" customWidth="1"/>
    <col min="4476" max="4476" width="29.5703125" bestFit="1" customWidth="1"/>
    <col min="4477" max="4478" width="31.42578125" bestFit="1" customWidth="1"/>
    <col min="4479" max="4479" width="27.42578125" bestFit="1" customWidth="1"/>
    <col min="4480" max="4480" width="25.5703125" bestFit="1" customWidth="1"/>
    <col min="4481" max="4481" width="24.42578125" bestFit="1" customWidth="1"/>
    <col min="4482" max="4482" width="28.42578125" bestFit="1" customWidth="1"/>
    <col min="4483" max="4483" width="24.5703125" bestFit="1" customWidth="1"/>
    <col min="4484" max="4484" width="39.5703125" bestFit="1" customWidth="1"/>
    <col min="4485" max="4485" width="25.5703125" bestFit="1" customWidth="1"/>
    <col min="4486" max="4487" width="27.42578125" bestFit="1" customWidth="1"/>
    <col min="4488" max="4488" width="23.42578125" bestFit="1" customWidth="1"/>
    <col min="4489" max="4489" width="21.5703125" bestFit="1" customWidth="1"/>
    <col min="4490" max="4490" width="20.42578125" bestFit="1" customWidth="1"/>
    <col min="4491" max="4491" width="24.42578125" bestFit="1" customWidth="1"/>
    <col min="4492" max="4492" width="20.5703125" bestFit="1" customWidth="1"/>
    <col min="4493" max="4493" width="35.5703125" bestFit="1" customWidth="1"/>
  </cols>
  <sheetData>
    <row r="1" spans="1:18" s="55" customFormat="1" ht="18.75">
      <c r="A1" s="6" t="s">
        <v>334</v>
      </c>
    </row>
    <row r="2" spans="1:18">
      <c r="A2" t="s">
        <v>335</v>
      </c>
      <c r="B2" s="5"/>
      <c r="D2" s="5"/>
    </row>
    <row r="3" spans="1:18">
      <c r="B3" s="5"/>
      <c r="D3" s="28"/>
    </row>
    <row r="5" spans="1:18">
      <c r="B5" s="29" t="s">
        <v>258</v>
      </c>
      <c r="C5" s="17" t="s">
        <v>256</v>
      </c>
    </row>
    <row r="6" spans="1:18">
      <c r="B6" s="29" t="s">
        <v>295</v>
      </c>
      <c r="C6" s="11">
        <v>2023</v>
      </c>
    </row>
    <row r="7" spans="1:18">
      <c r="B7" s="29" t="s">
        <v>336</v>
      </c>
      <c r="C7" s="17" t="s">
        <v>256</v>
      </c>
    </row>
    <row r="9" spans="1:18" ht="60.75">
      <c r="B9" s="29" t="s">
        <v>124</v>
      </c>
      <c r="C9" s="97" t="s">
        <v>337</v>
      </c>
      <c r="D9" s="98" t="s">
        <v>338</v>
      </c>
      <c r="E9" s="98" t="s">
        <v>339</v>
      </c>
      <c r="F9" s="99" t="s">
        <v>340</v>
      </c>
      <c r="G9" s="100" t="s">
        <v>341</v>
      </c>
      <c r="H9" s="172" t="s">
        <v>342</v>
      </c>
      <c r="I9" s="172" t="s">
        <v>343</v>
      </c>
      <c r="J9" s="198" t="s">
        <v>344</v>
      </c>
      <c r="K9" s="102" t="s">
        <v>345</v>
      </c>
      <c r="L9" s="102" t="s">
        <v>346</v>
      </c>
      <c r="M9" s="102" t="s">
        <v>347</v>
      </c>
      <c r="N9" s="100" t="s">
        <v>348</v>
      </c>
      <c r="O9" s="101" t="s">
        <v>349</v>
      </c>
      <c r="P9" s="99" t="s">
        <v>350</v>
      </c>
      <c r="Q9" s="99" t="s">
        <v>326</v>
      </c>
      <c r="R9" s="198" t="s">
        <v>351</v>
      </c>
    </row>
    <row r="10" spans="1:18">
      <c r="B10" s="11" t="s">
        <v>235</v>
      </c>
      <c r="C10" s="116">
        <v>0</v>
      </c>
      <c r="D10" s="117">
        <v>0</v>
      </c>
      <c r="E10" s="117">
        <v>0</v>
      </c>
      <c r="F10" s="118">
        <v>0</v>
      </c>
      <c r="G10" s="111">
        <v>0</v>
      </c>
      <c r="H10" s="132">
        <v>0</v>
      </c>
      <c r="I10" s="132">
        <v>0</v>
      </c>
      <c r="J10" s="119">
        <v>0</v>
      </c>
      <c r="K10" s="111">
        <v>0</v>
      </c>
      <c r="L10" s="111">
        <v>0</v>
      </c>
      <c r="M10" s="111">
        <v>0</v>
      </c>
      <c r="N10" s="111">
        <v>2468</v>
      </c>
      <c r="O10" s="119">
        <v>2468</v>
      </c>
      <c r="P10" s="119">
        <v>2468</v>
      </c>
      <c r="Q10" s="119">
        <v>0</v>
      </c>
      <c r="R10" s="119">
        <v>0</v>
      </c>
    </row>
    <row r="11" spans="1:18">
      <c r="B11" s="11" t="s">
        <v>197</v>
      </c>
      <c r="C11" s="120">
        <v>0</v>
      </c>
      <c r="D11" s="111">
        <v>0</v>
      </c>
      <c r="E11" s="111">
        <v>0</v>
      </c>
      <c r="F11" s="119">
        <v>0</v>
      </c>
      <c r="G11" s="111">
        <v>0</v>
      </c>
      <c r="H11" s="132">
        <v>0</v>
      </c>
      <c r="I11" s="132">
        <v>0</v>
      </c>
      <c r="J11" s="119">
        <v>0</v>
      </c>
      <c r="K11" s="111">
        <v>0</v>
      </c>
      <c r="L11" s="111">
        <v>0</v>
      </c>
      <c r="M11" s="111">
        <v>0</v>
      </c>
      <c r="N11" s="111">
        <v>29378</v>
      </c>
      <c r="O11" s="119">
        <v>29378</v>
      </c>
      <c r="P11" s="119">
        <v>29378</v>
      </c>
      <c r="Q11" s="119">
        <v>0</v>
      </c>
      <c r="R11" s="119">
        <v>0</v>
      </c>
    </row>
    <row r="12" spans="1:18">
      <c r="B12" s="11" t="s">
        <v>183</v>
      </c>
      <c r="C12" s="120">
        <v>63</v>
      </c>
      <c r="D12" s="111">
        <v>0</v>
      </c>
      <c r="E12" s="111">
        <v>0</v>
      </c>
      <c r="F12" s="119">
        <v>63</v>
      </c>
      <c r="G12" s="111">
        <v>0</v>
      </c>
      <c r="H12" s="132">
        <v>0</v>
      </c>
      <c r="I12" s="132">
        <v>0</v>
      </c>
      <c r="J12" s="119">
        <v>63</v>
      </c>
      <c r="K12" s="111">
        <v>0</v>
      </c>
      <c r="L12" s="111">
        <v>0</v>
      </c>
      <c r="M12" s="111"/>
      <c r="N12" s="111"/>
      <c r="O12" s="119">
        <v>0</v>
      </c>
      <c r="P12" s="119">
        <v>63</v>
      </c>
      <c r="Q12" s="119"/>
      <c r="R12" s="119">
        <v>63</v>
      </c>
    </row>
    <row r="13" spans="1:18">
      <c r="B13" s="11" t="s">
        <v>161</v>
      </c>
      <c r="C13" s="120">
        <v>0</v>
      </c>
      <c r="D13" s="111">
        <v>0</v>
      </c>
      <c r="E13" s="111">
        <v>0</v>
      </c>
      <c r="F13" s="119">
        <v>0</v>
      </c>
      <c r="G13" s="111">
        <v>0</v>
      </c>
      <c r="H13" s="132">
        <v>347072</v>
      </c>
      <c r="I13" s="132">
        <v>347072</v>
      </c>
      <c r="J13" s="119">
        <v>347072</v>
      </c>
      <c r="K13" s="111">
        <v>0</v>
      </c>
      <c r="L13" s="111">
        <v>0</v>
      </c>
      <c r="M13" s="111">
        <v>5622</v>
      </c>
      <c r="N13" s="111">
        <v>0</v>
      </c>
      <c r="O13" s="119">
        <v>5622</v>
      </c>
      <c r="P13" s="119">
        <v>352694</v>
      </c>
      <c r="Q13" s="119">
        <v>0</v>
      </c>
      <c r="R13" s="119">
        <v>347072</v>
      </c>
    </row>
    <row r="14" spans="1:18">
      <c r="B14" s="11" t="s">
        <v>214</v>
      </c>
      <c r="C14" s="120">
        <v>0</v>
      </c>
      <c r="D14" s="111">
        <v>0</v>
      </c>
      <c r="E14" s="111">
        <v>0</v>
      </c>
      <c r="F14" s="119">
        <v>0</v>
      </c>
      <c r="G14" s="111">
        <v>88</v>
      </c>
      <c r="H14" s="132">
        <v>0</v>
      </c>
      <c r="I14" s="132">
        <v>88</v>
      </c>
      <c r="J14" s="119">
        <v>88</v>
      </c>
      <c r="K14" s="111">
        <v>0</v>
      </c>
      <c r="L14" s="111">
        <v>0</v>
      </c>
      <c r="M14" s="111">
        <v>0</v>
      </c>
      <c r="N14" s="111">
        <v>0</v>
      </c>
      <c r="O14" s="119">
        <v>0</v>
      </c>
      <c r="P14" s="119">
        <v>88</v>
      </c>
      <c r="Q14" s="119">
        <v>0</v>
      </c>
      <c r="R14" s="119">
        <v>88</v>
      </c>
    </row>
    <row r="15" spans="1:18">
      <c r="B15" s="11" t="s">
        <v>154</v>
      </c>
      <c r="C15" s="120">
        <v>0</v>
      </c>
      <c r="D15" s="111">
        <v>0</v>
      </c>
      <c r="E15" s="111">
        <v>0</v>
      </c>
      <c r="F15" s="119">
        <v>0</v>
      </c>
      <c r="G15" s="111">
        <v>110471</v>
      </c>
      <c r="H15" s="132">
        <v>0</v>
      </c>
      <c r="I15" s="132">
        <v>110471</v>
      </c>
      <c r="J15" s="119">
        <v>110471</v>
      </c>
      <c r="K15" s="111">
        <v>0</v>
      </c>
      <c r="L15" s="111">
        <v>0</v>
      </c>
      <c r="M15" s="111">
        <v>0</v>
      </c>
      <c r="N15" s="111">
        <v>0</v>
      </c>
      <c r="O15" s="119">
        <v>0</v>
      </c>
      <c r="P15" s="119">
        <v>110471</v>
      </c>
      <c r="Q15" s="119">
        <v>0</v>
      </c>
      <c r="R15" s="119">
        <v>110471</v>
      </c>
    </row>
    <row r="16" spans="1:18">
      <c r="B16" s="11" t="s">
        <v>199</v>
      </c>
      <c r="C16" s="120">
        <v>0</v>
      </c>
      <c r="D16" s="111">
        <v>0</v>
      </c>
      <c r="E16" s="111">
        <v>0</v>
      </c>
      <c r="F16" s="119">
        <v>0</v>
      </c>
      <c r="G16" s="111">
        <v>0</v>
      </c>
      <c r="H16" s="132">
        <v>0</v>
      </c>
      <c r="I16" s="132">
        <v>0</v>
      </c>
      <c r="J16" s="119">
        <v>0</v>
      </c>
      <c r="K16" s="111">
        <v>0</v>
      </c>
      <c r="L16" s="111">
        <v>0</v>
      </c>
      <c r="M16" s="111">
        <v>0</v>
      </c>
      <c r="N16" s="111">
        <v>23553</v>
      </c>
      <c r="O16" s="119">
        <v>23553</v>
      </c>
      <c r="P16" s="119">
        <v>23553</v>
      </c>
      <c r="Q16" s="119">
        <v>0</v>
      </c>
      <c r="R16" s="119">
        <v>0</v>
      </c>
    </row>
    <row r="17" spans="2:18">
      <c r="B17" s="11" t="s">
        <v>145</v>
      </c>
      <c r="C17" s="120">
        <v>0</v>
      </c>
      <c r="D17" s="111">
        <v>0</v>
      </c>
      <c r="E17" s="111">
        <v>0</v>
      </c>
      <c r="F17" s="119">
        <v>0</v>
      </c>
      <c r="G17" s="111">
        <v>0</v>
      </c>
      <c r="H17" s="132">
        <v>0</v>
      </c>
      <c r="I17" s="132">
        <v>0</v>
      </c>
      <c r="J17" s="119">
        <v>0</v>
      </c>
      <c r="K17" s="111">
        <v>0</v>
      </c>
      <c r="L17" s="111">
        <v>0</v>
      </c>
      <c r="M17" s="111">
        <v>0</v>
      </c>
      <c r="N17" s="111">
        <v>249418</v>
      </c>
      <c r="O17" s="119">
        <v>249418</v>
      </c>
      <c r="P17" s="119">
        <v>249418</v>
      </c>
      <c r="Q17" s="119">
        <v>0</v>
      </c>
      <c r="R17" s="119">
        <v>0</v>
      </c>
    </row>
    <row r="18" spans="2:18">
      <c r="B18" s="11" t="s">
        <v>225</v>
      </c>
      <c r="C18" s="120">
        <v>0</v>
      </c>
      <c r="D18" s="111">
        <v>0</v>
      </c>
      <c r="E18" s="111">
        <v>116</v>
      </c>
      <c r="F18" s="119">
        <v>116</v>
      </c>
      <c r="G18" s="111">
        <v>0</v>
      </c>
      <c r="H18" s="132">
        <v>0</v>
      </c>
      <c r="I18" s="132">
        <v>0</v>
      </c>
      <c r="J18" s="119">
        <v>116</v>
      </c>
      <c r="K18" s="111">
        <v>0</v>
      </c>
      <c r="L18" s="111">
        <v>0</v>
      </c>
      <c r="M18" s="111"/>
      <c r="N18" s="111"/>
      <c r="O18" s="119">
        <v>0</v>
      </c>
      <c r="P18" s="119">
        <v>116</v>
      </c>
      <c r="Q18" s="119"/>
      <c r="R18" s="119">
        <v>116</v>
      </c>
    </row>
    <row r="19" spans="2:18">
      <c r="B19" s="11" t="s">
        <v>352</v>
      </c>
      <c r="C19" s="120">
        <v>0</v>
      </c>
      <c r="D19" s="111">
        <v>0</v>
      </c>
      <c r="E19" s="111">
        <v>0</v>
      </c>
      <c r="F19" s="119">
        <v>0</v>
      </c>
      <c r="G19" s="111">
        <v>0</v>
      </c>
      <c r="H19" s="132">
        <v>0</v>
      </c>
      <c r="I19" s="132">
        <v>0</v>
      </c>
      <c r="J19" s="119">
        <v>0</v>
      </c>
      <c r="K19" s="111">
        <v>1474</v>
      </c>
      <c r="L19" s="111">
        <v>0</v>
      </c>
      <c r="M19" s="111"/>
      <c r="N19" s="111"/>
      <c r="O19" s="119">
        <v>1474</v>
      </c>
      <c r="P19" s="119">
        <v>1474</v>
      </c>
      <c r="Q19" s="119"/>
      <c r="R19" s="119">
        <v>0</v>
      </c>
    </row>
    <row r="20" spans="2:18">
      <c r="B20" s="11" t="s">
        <v>185</v>
      </c>
      <c r="C20" s="120">
        <v>0</v>
      </c>
      <c r="D20" s="111">
        <v>0</v>
      </c>
      <c r="E20" s="111">
        <v>0</v>
      </c>
      <c r="F20" s="119">
        <v>0</v>
      </c>
      <c r="G20" s="111">
        <v>6692</v>
      </c>
      <c r="H20" s="132">
        <v>0</v>
      </c>
      <c r="I20" s="132">
        <v>6692</v>
      </c>
      <c r="J20" s="119">
        <v>6692</v>
      </c>
      <c r="K20" s="111">
        <v>0</v>
      </c>
      <c r="L20" s="111">
        <v>0</v>
      </c>
      <c r="M20" s="111">
        <v>0</v>
      </c>
      <c r="N20" s="111">
        <v>11846</v>
      </c>
      <c r="O20" s="119">
        <v>11846</v>
      </c>
      <c r="P20" s="119">
        <v>18538</v>
      </c>
      <c r="Q20" s="119">
        <v>0</v>
      </c>
      <c r="R20" s="119">
        <v>6692</v>
      </c>
    </row>
    <row r="21" spans="2:18">
      <c r="B21" s="11" t="s">
        <v>196</v>
      </c>
      <c r="C21" s="120">
        <v>0</v>
      </c>
      <c r="D21" s="111">
        <v>0</v>
      </c>
      <c r="E21" s="111">
        <v>0</v>
      </c>
      <c r="F21" s="119">
        <v>0</v>
      </c>
      <c r="G21" s="111">
        <v>4876</v>
      </c>
      <c r="H21" s="132">
        <v>0</v>
      </c>
      <c r="I21" s="132">
        <v>4876</v>
      </c>
      <c r="J21" s="119">
        <v>4876</v>
      </c>
      <c r="K21" s="111">
        <v>0</v>
      </c>
      <c r="L21" s="111">
        <v>0</v>
      </c>
      <c r="M21" s="111">
        <v>0</v>
      </c>
      <c r="N21" s="111">
        <v>0</v>
      </c>
      <c r="O21" s="119">
        <v>0</v>
      </c>
      <c r="P21" s="119">
        <v>4876</v>
      </c>
      <c r="Q21" s="119">
        <v>0</v>
      </c>
      <c r="R21" s="119">
        <v>4876</v>
      </c>
    </row>
    <row r="22" spans="2:18">
      <c r="B22" s="11" t="s">
        <v>224</v>
      </c>
      <c r="C22" s="120">
        <v>0</v>
      </c>
      <c r="D22" s="111">
        <v>0</v>
      </c>
      <c r="E22" s="111">
        <v>0</v>
      </c>
      <c r="F22" s="119">
        <v>0</v>
      </c>
      <c r="G22" s="111">
        <v>0</v>
      </c>
      <c r="H22" s="132">
        <v>0</v>
      </c>
      <c r="I22" s="132">
        <v>0</v>
      </c>
      <c r="J22" s="119">
        <v>0</v>
      </c>
      <c r="K22" s="111">
        <v>0</v>
      </c>
      <c r="L22" s="111">
        <v>0</v>
      </c>
      <c r="M22" s="111">
        <v>0</v>
      </c>
      <c r="N22" s="111">
        <v>6245</v>
      </c>
      <c r="O22" s="119">
        <v>6245</v>
      </c>
      <c r="P22" s="119">
        <v>6245</v>
      </c>
      <c r="Q22" s="119">
        <v>0</v>
      </c>
      <c r="R22" s="119">
        <v>0</v>
      </c>
    </row>
    <row r="23" spans="2:18">
      <c r="B23" s="11" t="s">
        <v>202</v>
      </c>
      <c r="C23" s="120">
        <v>0</v>
      </c>
      <c r="D23" s="111">
        <v>0</v>
      </c>
      <c r="E23" s="111">
        <v>4167</v>
      </c>
      <c r="F23" s="119">
        <v>4167</v>
      </c>
      <c r="G23" s="111">
        <v>0</v>
      </c>
      <c r="H23" s="132">
        <v>0</v>
      </c>
      <c r="I23" s="132">
        <v>0</v>
      </c>
      <c r="J23" s="119">
        <v>4167</v>
      </c>
      <c r="K23" s="111">
        <v>4641</v>
      </c>
      <c r="L23" s="111">
        <v>0</v>
      </c>
      <c r="M23" s="111"/>
      <c r="N23" s="111"/>
      <c r="O23" s="119">
        <v>4641</v>
      </c>
      <c r="P23" s="119">
        <v>8808</v>
      </c>
      <c r="Q23" s="119"/>
      <c r="R23" s="119">
        <v>4167</v>
      </c>
    </row>
    <row r="24" spans="2:18">
      <c r="B24" s="11" t="s">
        <v>126</v>
      </c>
      <c r="C24" s="120">
        <v>751595</v>
      </c>
      <c r="D24" s="111">
        <v>477612</v>
      </c>
      <c r="E24" s="111">
        <v>849385</v>
      </c>
      <c r="F24" s="119">
        <v>2078592</v>
      </c>
      <c r="G24" s="111">
        <v>151025</v>
      </c>
      <c r="H24" s="132">
        <v>151995</v>
      </c>
      <c r="I24" s="132">
        <v>303020</v>
      </c>
      <c r="J24" s="119">
        <v>2381612</v>
      </c>
      <c r="K24" s="111">
        <v>0</v>
      </c>
      <c r="L24" s="111">
        <v>0</v>
      </c>
      <c r="M24" s="111">
        <v>278230</v>
      </c>
      <c r="N24" s="111">
        <v>364718</v>
      </c>
      <c r="O24" s="119">
        <v>642948</v>
      </c>
      <c r="P24" s="119">
        <v>3024560</v>
      </c>
      <c r="Q24" s="119">
        <v>829973</v>
      </c>
      <c r="R24" s="119">
        <v>3211585</v>
      </c>
    </row>
    <row r="25" spans="2:18">
      <c r="B25" s="11" t="s">
        <v>248</v>
      </c>
      <c r="C25" s="120">
        <v>0</v>
      </c>
      <c r="D25" s="111">
        <v>0</v>
      </c>
      <c r="E25" s="111">
        <v>0</v>
      </c>
      <c r="F25" s="119">
        <v>0</v>
      </c>
      <c r="G25" s="111">
        <v>0</v>
      </c>
      <c r="H25" s="132">
        <v>0</v>
      </c>
      <c r="I25" s="132">
        <v>0</v>
      </c>
      <c r="J25" s="119">
        <v>0</v>
      </c>
      <c r="K25" s="111">
        <v>0</v>
      </c>
      <c r="L25" s="111">
        <v>0</v>
      </c>
      <c r="M25" s="111">
        <v>0</v>
      </c>
      <c r="N25" s="111">
        <v>0</v>
      </c>
      <c r="O25" s="119">
        <v>0</v>
      </c>
      <c r="P25" s="119">
        <v>0</v>
      </c>
      <c r="Q25" s="119">
        <v>0</v>
      </c>
      <c r="R25" s="119">
        <v>0</v>
      </c>
    </row>
    <row r="26" spans="2:18">
      <c r="B26" s="11" t="s">
        <v>148</v>
      </c>
      <c r="C26" s="120">
        <v>0</v>
      </c>
      <c r="D26" s="111">
        <v>0</v>
      </c>
      <c r="E26" s="111">
        <v>0</v>
      </c>
      <c r="F26" s="119">
        <v>0</v>
      </c>
      <c r="G26" s="111">
        <v>121685</v>
      </c>
      <c r="H26" s="132">
        <v>0</v>
      </c>
      <c r="I26" s="132">
        <v>121685</v>
      </c>
      <c r="J26" s="119">
        <v>121685</v>
      </c>
      <c r="K26" s="111">
        <v>0</v>
      </c>
      <c r="L26" s="111">
        <v>0</v>
      </c>
      <c r="M26" s="111">
        <v>0</v>
      </c>
      <c r="N26" s="111">
        <v>0</v>
      </c>
      <c r="O26" s="119">
        <v>0</v>
      </c>
      <c r="P26" s="119">
        <v>121685</v>
      </c>
      <c r="Q26" s="119">
        <v>0</v>
      </c>
      <c r="R26" s="119">
        <v>121685</v>
      </c>
    </row>
    <row r="27" spans="2:18">
      <c r="B27" s="11" t="s">
        <v>195</v>
      </c>
      <c r="C27" s="120">
        <v>9</v>
      </c>
      <c r="D27" s="111">
        <v>2</v>
      </c>
      <c r="E27" s="111">
        <v>0</v>
      </c>
      <c r="F27" s="119">
        <v>11</v>
      </c>
      <c r="G27" s="111">
        <v>0</v>
      </c>
      <c r="H27" s="132">
        <v>0</v>
      </c>
      <c r="I27" s="132">
        <v>0</v>
      </c>
      <c r="J27" s="119">
        <v>11</v>
      </c>
      <c r="K27" s="111">
        <v>0</v>
      </c>
      <c r="L27" s="111">
        <v>0</v>
      </c>
      <c r="M27" s="111"/>
      <c r="N27" s="111"/>
      <c r="O27" s="119">
        <v>0</v>
      </c>
      <c r="P27" s="119">
        <v>11</v>
      </c>
      <c r="Q27" s="119"/>
      <c r="R27" s="119">
        <v>11</v>
      </c>
    </row>
    <row r="28" spans="2:18">
      <c r="B28" s="11" t="s">
        <v>184</v>
      </c>
      <c r="C28" s="120">
        <v>0</v>
      </c>
      <c r="D28" s="111">
        <v>4397</v>
      </c>
      <c r="E28" s="111">
        <v>1378</v>
      </c>
      <c r="F28" s="119">
        <v>5775</v>
      </c>
      <c r="G28" s="111">
        <v>0</v>
      </c>
      <c r="H28" s="132">
        <v>0</v>
      </c>
      <c r="I28" s="132">
        <v>0</v>
      </c>
      <c r="J28" s="119">
        <v>5775</v>
      </c>
      <c r="K28" s="111">
        <v>0</v>
      </c>
      <c r="L28" s="111">
        <v>0</v>
      </c>
      <c r="M28" s="111"/>
      <c r="N28" s="111"/>
      <c r="O28" s="119">
        <v>0</v>
      </c>
      <c r="P28" s="119">
        <v>5775</v>
      </c>
      <c r="Q28" s="119"/>
      <c r="R28" s="119">
        <v>5775</v>
      </c>
    </row>
    <row r="29" spans="2:18">
      <c r="B29" s="11" t="s">
        <v>139</v>
      </c>
      <c r="C29" s="120">
        <v>0</v>
      </c>
      <c r="D29" s="111">
        <v>0</v>
      </c>
      <c r="E29" s="111">
        <v>0</v>
      </c>
      <c r="F29" s="119">
        <v>0</v>
      </c>
      <c r="G29" s="111">
        <v>17593</v>
      </c>
      <c r="H29" s="132">
        <v>936174</v>
      </c>
      <c r="I29" s="132">
        <v>953767</v>
      </c>
      <c r="J29" s="119">
        <v>953767</v>
      </c>
      <c r="K29" s="111">
        <v>0</v>
      </c>
      <c r="L29" s="111">
        <v>0</v>
      </c>
      <c r="M29" s="111">
        <v>447</v>
      </c>
      <c r="N29" s="111">
        <v>0</v>
      </c>
      <c r="O29" s="119">
        <v>447</v>
      </c>
      <c r="P29" s="119">
        <v>954214</v>
      </c>
      <c r="Q29" s="119">
        <v>0</v>
      </c>
      <c r="R29" s="119">
        <v>953767</v>
      </c>
    </row>
    <row r="30" spans="2:18">
      <c r="B30" s="11" t="s">
        <v>155</v>
      </c>
      <c r="C30" s="120">
        <v>0</v>
      </c>
      <c r="D30" s="111">
        <v>0</v>
      </c>
      <c r="E30" s="111">
        <v>0</v>
      </c>
      <c r="F30" s="119">
        <v>0</v>
      </c>
      <c r="G30" s="111">
        <v>0</v>
      </c>
      <c r="H30" s="132">
        <v>430517</v>
      </c>
      <c r="I30" s="132">
        <v>430517</v>
      </c>
      <c r="J30" s="119">
        <v>430517</v>
      </c>
      <c r="K30" s="111">
        <v>0</v>
      </c>
      <c r="L30" s="111">
        <v>0</v>
      </c>
      <c r="M30" s="111">
        <v>0</v>
      </c>
      <c r="N30" s="111">
        <v>0</v>
      </c>
      <c r="O30" s="119">
        <v>0</v>
      </c>
      <c r="P30" s="119">
        <v>430517</v>
      </c>
      <c r="Q30" s="119">
        <v>0</v>
      </c>
      <c r="R30" s="119">
        <v>430517</v>
      </c>
    </row>
    <row r="31" spans="2:18">
      <c r="B31" s="11" t="s">
        <v>188</v>
      </c>
      <c r="C31" s="120">
        <v>0</v>
      </c>
      <c r="D31" s="111">
        <v>0</v>
      </c>
      <c r="E31" s="111">
        <v>0</v>
      </c>
      <c r="F31" s="119">
        <v>0</v>
      </c>
      <c r="G31" s="111">
        <v>0</v>
      </c>
      <c r="H31" s="132">
        <v>0</v>
      </c>
      <c r="I31" s="132">
        <v>0</v>
      </c>
      <c r="J31" s="119">
        <v>0</v>
      </c>
      <c r="K31" s="111">
        <v>0</v>
      </c>
      <c r="L31" s="111">
        <v>0</v>
      </c>
      <c r="M31" s="111">
        <v>0</v>
      </c>
      <c r="N31" s="111">
        <v>51826</v>
      </c>
      <c r="O31" s="119">
        <v>51826</v>
      </c>
      <c r="P31" s="119">
        <v>51826</v>
      </c>
      <c r="Q31" s="119">
        <v>0</v>
      </c>
      <c r="R31" s="119">
        <v>0</v>
      </c>
    </row>
    <row r="32" spans="2:18">
      <c r="B32" s="11" t="s">
        <v>211</v>
      </c>
      <c r="C32" s="120">
        <v>0</v>
      </c>
      <c r="D32" s="111">
        <v>0</v>
      </c>
      <c r="E32" s="111">
        <v>0</v>
      </c>
      <c r="F32" s="119">
        <v>0</v>
      </c>
      <c r="G32" s="111">
        <v>417</v>
      </c>
      <c r="H32" s="132">
        <v>0</v>
      </c>
      <c r="I32" s="132">
        <v>417</v>
      </c>
      <c r="J32" s="119">
        <v>417</v>
      </c>
      <c r="K32" s="111">
        <v>0</v>
      </c>
      <c r="L32" s="111">
        <v>0</v>
      </c>
      <c r="M32" s="111">
        <v>0</v>
      </c>
      <c r="N32" s="111">
        <v>0</v>
      </c>
      <c r="O32" s="119">
        <v>0</v>
      </c>
      <c r="P32" s="119">
        <v>417</v>
      </c>
      <c r="Q32" s="119">
        <v>0</v>
      </c>
      <c r="R32" s="119">
        <v>417</v>
      </c>
    </row>
    <row r="33" spans="2:18">
      <c r="B33" s="11" t="s">
        <v>186</v>
      </c>
      <c r="C33" s="120">
        <v>0</v>
      </c>
      <c r="D33" s="111">
        <v>0</v>
      </c>
      <c r="E33" s="111">
        <v>0</v>
      </c>
      <c r="F33" s="119">
        <v>0</v>
      </c>
      <c r="G33" s="111">
        <v>0</v>
      </c>
      <c r="H33" s="132">
        <v>227283</v>
      </c>
      <c r="I33" s="132">
        <v>227283</v>
      </c>
      <c r="J33" s="119">
        <v>227283</v>
      </c>
      <c r="K33" s="111">
        <v>0</v>
      </c>
      <c r="L33" s="111">
        <v>0</v>
      </c>
      <c r="M33" s="111">
        <v>0</v>
      </c>
      <c r="N33" s="111">
        <v>0</v>
      </c>
      <c r="O33" s="119">
        <v>0</v>
      </c>
      <c r="P33" s="119">
        <v>227283</v>
      </c>
      <c r="Q33" s="119">
        <v>0</v>
      </c>
      <c r="R33" s="119">
        <v>227283</v>
      </c>
    </row>
    <row r="34" spans="2:18">
      <c r="B34" s="11" t="s">
        <v>132</v>
      </c>
      <c r="C34" s="120">
        <v>114887</v>
      </c>
      <c r="D34" s="111">
        <v>117556</v>
      </c>
      <c r="E34" s="111">
        <v>270283</v>
      </c>
      <c r="F34" s="119">
        <v>502726</v>
      </c>
      <c r="G34" s="111">
        <v>188027</v>
      </c>
      <c r="H34" s="132">
        <v>1923038</v>
      </c>
      <c r="I34" s="132">
        <v>2111065</v>
      </c>
      <c r="J34" s="119">
        <v>2613791</v>
      </c>
      <c r="K34" s="111">
        <v>0</v>
      </c>
      <c r="L34" s="111">
        <v>0</v>
      </c>
      <c r="M34" s="111">
        <v>408385</v>
      </c>
      <c r="N34" s="111">
        <v>439580</v>
      </c>
      <c r="O34" s="119">
        <v>847965</v>
      </c>
      <c r="P34" s="119">
        <v>3461756</v>
      </c>
      <c r="Q34" s="119">
        <v>0</v>
      </c>
      <c r="R34" s="119">
        <v>2613791</v>
      </c>
    </row>
    <row r="35" spans="2:18">
      <c r="B35" s="11" t="s">
        <v>159</v>
      </c>
      <c r="C35" s="120">
        <v>0</v>
      </c>
      <c r="D35" s="111">
        <v>0</v>
      </c>
      <c r="E35" s="111">
        <v>0</v>
      </c>
      <c r="F35" s="119">
        <v>0</v>
      </c>
      <c r="G35" s="111">
        <v>0</v>
      </c>
      <c r="H35" s="132">
        <v>405949</v>
      </c>
      <c r="I35" s="132">
        <v>405949</v>
      </c>
      <c r="J35" s="119">
        <v>405949</v>
      </c>
      <c r="K35" s="111">
        <v>0</v>
      </c>
      <c r="L35" s="111">
        <v>0</v>
      </c>
      <c r="M35" s="111">
        <v>697</v>
      </c>
      <c r="N35" s="111">
        <v>0</v>
      </c>
      <c r="O35" s="119">
        <v>697</v>
      </c>
      <c r="P35" s="119">
        <v>406646</v>
      </c>
      <c r="Q35" s="119">
        <v>0</v>
      </c>
      <c r="R35" s="119">
        <v>405949</v>
      </c>
    </row>
    <row r="36" spans="2:18">
      <c r="B36" s="11" t="s">
        <v>236</v>
      </c>
      <c r="C36" s="120">
        <v>0</v>
      </c>
      <c r="D36" s="111">
        <v>0</v>
      </c>
      <c r="E36" s="111">
        <v>0</v>
      </c>
      <c r="F36" s="119">
        <v>0</v>
      </c>
      <c r="G36" s="111">
        <v>0</v>
      </c>
      <c r="H36" s="132">
        <v>0</v>
      </c>
      <c r="I36" s="132">
        <v>0</v>
      </c>
      <c r="J36" s="119">
        <v>0</v>
      </c>
      <c r="K36" s="111">
        <v>0</v>
      </c>
      <c r="L36" s="111">
        <v>0</v>
      </c>
      <c r="M36" s="111">
        <v>0</v>
      </c>
      <c r="N36" s="111">
        <v>2157</v>
      </c>
      <c r="O36" s="119">
        <v>2157</v>
      </c>
      <c r="P36" s="119">
        <v>2157</v>
      </c>
      <c r="Q36" s="119">
        <v>0</v>
      </c>
      <c r="R36" s="119">
        <v>0</v>
      </c>
    </row>
    <row r="37" spans="2:18">
      <c r="B37" s="11" t="s">
        <v>353</v>
      </c>
      <c r="C37" s="120">
        <v>0</v>
      </c>
      <c r="D37" s="111">
        <v>0</v>
      </c>
      <c r="E37" s="111">
        <v>0</v>
      </c>
      <c r="F37" s="119">
        <v>0</v>
      </c>
      <c r="G37" s="111">
        <v>0</v>
      </c>
      <c r="H37" s="132">
        <v>0</v>
      </c>
      <c r="I37" s="132">
        <v>0</v>
      </c>
      <c r="J37" s="119">
        <v>0</v>
      </c>
      <c r="K37" s="111">
        <v>0</v>
      </c>
      <c r="L37" s="111">
        <v>0</v>
      </c>
      <c r="M37" s="111">
        <v>0</v>
      </c>
      <c r="N37" s="111">
        <v>0</v>
      </c>
      <c r="O37" s="119">
        <v>0</v>
      </c>
      <c r="P37" s="119">
        <v>0</v>
      </c>
      <c r="Q37" s="119">
        <v>0</v>
      </c>
      <c r="R37" s="119">
        <v>0</v>
      </c>
    </row>
    <row r="38" spans="2:18">
      <c r="B38" s="11" t="s">
        <v>239</v>
      </c>
      <c r="C38" s="120">
        <v>0</v>
      </c>
      <c r="D38" s="111">
        <v>0</v>
      </c>
      <c r="E38" s="111">
        <v>0</v>
      </c>
      <c r="F38" s="119">
        <v>0</v>
      </c>
      <c r="G38" s="111">
        <v>0</v>
      </c>
      <c r="H38" s="132">
        <v>0</v>
      </c>
      <c r="I38" s="132">
        <v>0</v>
      </c>
      <c r="J38" s="119">
        <v>0</v>
      </c>
      <c r="K38" s="111">
        <v>0</v>
      </c>
      <c r="L38" s="111">
        <v>0</v>
      </c>
      <c r="M38" s="111">
        <v>0</v>
      </c>
      <c r="N38" s="111">
        <v>122</v>
      </c>
      <c r="O38" s="119">
        <v>122</v>
      </c>
      <c r="P38" s="119">
        <v>122</v>
      </c>
      <c r="Q38" s="119">
        <v>0</v>
      </c>
      <c r="R38" s="119">
        <v>0</v>
      </c>
    </row>
    <row r="39" spans="2:18">
      <c r="B39" s="11" t="s">
        <v>162</v>
      </c>
      <c r="C39" s="120">
        <v>3126</v>
      </c>
      <c r="D39" s="111">
        <v>690</v>
      </c>
      <c r="E39" s="111">
        <v>2169</v>
      </c>
      <c r="F39" s="119">
        <v>5985</v>
      </c>
      <c r="G39" s="111">
        <v>5509</v>
      </c>
      <c r="H39" s="132">
        <v>0</v>
      </c>
      <c r="I39" s="132">
        <v>5509</v>
      </c>
      <c r="J39" s="119">
        <v>11494</v>
      </c>
      <c r="K39" s="111">
        <v>0</v>
      </c>
      <c r="L39" s="111">
        <v>0</v>
      </c>
      <c r="M39" s="111">
        <v>0</v>
      </c>
      <c r="N39" s="111">
        <v>0</v>
      </c>
      <c r="O39" s="119">
        <v>0</v>
      </c>
      <c r="P39" s="119">
        <v>11494</v>
      </c>
      <c r="Q39" s="119">
        <v>0</v>
      </c>
      <c r="R39" s="119">
        <v>11494</v>
      </c>
    </row>
    <row r="40" spans="2:18">
      <c r="B40" s="11" t="s">
        <v>212</v>
      </c>
      <c r="C40" s="120">
        <v>0</v>
      </c>
      <c r="D40" s="111">
        <v>0</v>
      </c>
      <c r="E40" s="111">
        <v>0</v>
      </c>
      <c r="F40" s="119">
        <v>0</v>
      </c>
      <c r="G40" s="111">
        <v>0</v>
      </c>
      <c r="H40" s="132">
        <v>0</v>
      </c>
      <c r="I40" s="132">
        <v>0</v>
      </c>
      <c r="J40" s="119">
        <v>0</v>
      </c>
      <c r="K40" s="111">
        <v>0</v>
      </c>
      <c r="L40" s="111">
        <v>0</v>
      </c>
      <c r="M40" s="111">
        <v>0</v>
      </c>
      <c r="N40" s="111">
        <v>12230</v>
      </c>
      <c r="O40" s="119">
        <v>12230</v>
      </c>
      <c r="P40" s="119">
        <v>12230</v>
      </c>
      <c r="Q40" s="119">
        <v>0</v>
      </c>
      <c r="R40" s="119">
        <v>0</v>
      </c>
    </row>
    <row r="41" spans="2:18">
      <c r="B41" s="11" t="s">
        <v>133</v>
      </c>
      <c r="C41" s="120">
        <v>18</v>
      </c>
      <c r="D41" s="111">
        <v>9982</v>
      </c>
      <c r="E41" s="111">
        <v>297230</v>
      </c>
      <c r="F41" s="119">
        <v>307230</v>
      </c>
      <c r="G41" s="111">
        <v>0</v>
      </c>
      <c r="H41" s="132">
        <v>0</v>
      </c>
      <c r="I41" s="132">
        <v>0</v>
      </c>
      <c r="J41" s="119">
        <v>307230</v>
      </c>
      <c r="K41" s="111">
        <v>0</v>
      </c>
      <c r="L41" s="111">
        <v>0</v>
      </c>
      <c r="M41" s="111">
        <v>0</v>
      </c>
      <c r="N41" s="111">
        <v>0</v>
      </c>
      <c r="O41" s="119">
        <v>0</v>
      </c>
      <c r="P41" s="119">
        <v>307230</v>
      </c>
      <c r="Q41" s="119">
        <v>913496</v>
      </c>
      <c r="R41" s="119">
        <v>1220726</v>
      </c>
    </row>
    <row r="42" spans="2:18">
      <c r="B42" s="11" t="s">
        <v>223</v>
      </c>
      <c r="C42" s="120">
        <v>1</v>
      </c>
      <c r="D42" s="111">
        <v>0</v>
      </c>
      <c r="E42" s="111">
        <v>0</v>
      </c>
      <c r="F42" s="119">
        <v>1</v>
      </c>
      <c r="G42" s="111">
        <v>0</v>
      </c>
      <c r="H42" s="132">
        <v>0</v>
      </c>
      <c r="I42" s="132">
        <v>0</v>
      </c>
      <c r="J42" s="119">
        <v>1</v>
      </c>
      <c r="K42" s="111">
        <v>0</v>
      </c>
      <c r="L42" s="111">
        <v>0</v>
      </c>
      <c r="M42" s="111"/>
      <c r="N42" s="111"/>
      <c r="O42" s="119">
        <v>0</v>
      </c>
      <c r="P42" s="119">
        <v>1</v>
      </c>
      <c r="Q42" s="119"/>
      <c r="R42" s="119">
        <v>1</v>
      </c>
    </row>
    <row r="43" spans="2:18">
      <c r="B43" s="11" t="s">
        <v>354</v>
      </c>
      <c r="C43" s="120">
        <v>0</v>
      </c>
      <c r="D43" s="111">
        <v>0</v>
      </c>
      <c r="E43" s="111">
        <v>0</v>
      </c>
      <c r="F43" s="119">
        <v>0</v>
      </c>
      <c r="G43" s="111">
        <v>0</v>
      </c>
      <c r="H43" s="132">
        <v>0</v>
      </c>
      <c r="I43" s="132">
        <v>0</v>
      </c>
      <c r="J43" s="119">
        <v>0</v>
      </c>
      <c r="K43" s="111">
        <v>0</v>
      </c>
      <c r="L43" s="111">
        <v>0</v>
      </c>
      <c r="M43" s="111"/>
      <c r="N43" s="111"/>
      <c r="O43" s="119">
        <v>0</v>
      </c>
      <c r="P43" s="119">
        <v>0</v>
      </c>
      <c r="Q43" s="119"/>
      <c r="R43" s="119">
        <v>0</v>
      </c>
    </row>
    <row r="44" spans="2:18">
      <c r="B44" s="11" t="s">
        <v>171</v>
      </c>
      <c r="C44" s="120">
        <v>0</v>
      </c>
      <c r="D44" s="111">
        <v>0</v>
      </c>
      <c r="E44" s="111">
        <v>0</v>
      </c>
      <c r="F44" s="119">
        <v>0</v>
      </c>
      <c r="G44" s="111">
        <v>14635</v>
      </c>
      <c r="H44" s="132">
        <v>0</v>
      </c>
      <c r="I44" s="132">
        <v>14635</v>
      </c>
      <c r="J44" s="119">
        <v>14635</v>
      </c>
      <c r="K44" s="111">
        <v>0</v>
      </c>
      <c r="L44" s="111">
        <v>0</v>
      </c>
      <c r="M44" s="111">
        <v>0</v>
      </c>
      <c r="N44" s="111">
        <v>0</v>
      </c>
      <c r="O44" s="119">
        <v>0</v>
      </c>
      <c r="P44" s="119">
        <v>14635</v>
      </c>
      <c r="Q44" s="119">
        <v>0</v>
      </c>
      <c r="R44" s="119">
        <v>14635</v>
      </c>
    </row>
    <row r="45" spans="2:18">
      <c r="B45" s="11" t="s">
        <v>189</v>
      </c>
      <c r="C45" s="120">
        <v>0</v>
      </c>
      <c r="D45" s="111">
        <v>574</v>
      </c>
      <c r="E45" s="111">
        <v>11173</v>
      </c>
      <c r="F45" s="119">
        <v>11747</v>
      </c>
      <c r="G45" s="111">
        <v>0</v>
      </c>
      <c r="H45" s="132">
        <v>0</v>
      </c>
      <c r="I45" s="132">
        <v>0</v>
      </c>
      <c r="J45" s="119">
        <v>11747</v>
      </c>
      <c r="K45" s="111">
        <v>0</v>
      </c>
      <c r="L45" s="111">
        <v>0</v>
      </c>
      <c r="M45" s="111">
        <v>0</v>
      </c>
      <c r="N45" s="111">
        <v>0</v>
      </c>
      <c r="O45" s="119">
        <v>0</v>
      </c>
      <c r="P45" s="119">
        <v>11747</v>
      </c>
      <c r="Q45" s="119">
        <v>0</v>
      </c>
      <c r="R45" s="119">
        <v>11747</v>
      </c>
    </row>
    <row r="46" spans="2:18">
      <c r="B46" s="11" t="s">
        <v>151</v>
      </c>
      <c r="C46" s="120">
        <v>0</v>
      </c>
      <c r="D46" s="111">
        <v>0</v>
      </c>
      <c r="E46" s="111">
        <v>0</v>
      </c>
      <c r="F46" s="119">
        <v>0</v>
      </c>
      <c r="G46" s="111">
        <v>0</v>
      </c>
      <c r="H46" s="132">
        <v>0</v>
      </c>
      <c r="I46" s="132">
        <v>0</v>
      </c>
      <c r="J46" s="119">
        <v>0</v>
      </c>
      <c r="K46" s="111">
        <v>0</v>
      </c>
      <c r="L46" s="111">
        <v>0</v>
      </c>
      <c r="M46" s="111">
        <v>0</v>
      </c>
      <c r="N46" s="111">
        <v>188035</v>
      </c>
      <c r="O46" s="119">
        <v>188035</v>
      </c>
      <c r="P46" s="119">
        <v>188035</v>
      </c>
      <c r="Q46" s="119">
        <v>0</v>
      </c>
      <c r="R46" s="119">
        <v>0</v>
      </c>
    </row>
    <row r="47" spans="2:18">
      <c r="B47" s="11" t="s">
        <v>165</v>
      </c>
      <c r="C47" s="120">
        <v>0</v>
      </c>
      <c r="D47" s="111">
        <v>0</v>
      </c>
      <c r="E47" s="111">
        <v>0</v>
      </c>
      <c r="F47" s="119">
        <v>0</v>
      </c>
      <c r="G47" s="111">
        <v>0</v>
      </c>
      <c r="H47" s="132">
        <v>362078</v>
      </c>
      <c r="I47" s="132">
        <v>362078</v>
      </c>
      <c r="J47" s="119">
        <v>362078</v>
      </c>
      <c r="K47" s="111">
        <v>0</v>
      </c>
      <c r="L47" s="111">
        <v>0</v>
      </c>
      <c r="M47" s="111">
        <v>0</v>
      </c>
      <c r="N47" s="111">
        <v>0</v>
      </c>
      <c r="O47" s="119">
        <v>0</v>
      </c>
      <c r="P47" s="119">
        <v>362078</v>
      </c>
      <c r="Q47" s="119">
        <v>0</v>
      </c>
      <c r="R47" s="119">
        <v>362078</v>
      </c>
    </row>
    <row r="48" spans="2:18">
      <c r="B48" s="11" t="s">
        <v>166</v>
      </c>
      <c r="C48" s="120">
        <v>0</v>
      </c>
      <c r="D48" s="111">
        <v>0</v>
      </c>
      <c r="E48" s="111">
        <v>4596</v>
      </c>
      <c r="F48" s="119">
        <v>4596</v>
      </c>
      <c r="G48" s="111">
        <v>0</v>
      </c>
      <c r="H48" s="132">
        <v>267429</v>
      </c>
      <c r="I48" s="132">
        <v>267429</v>
      </c>
      <c r="J48" s="119">
        <v>272025</v>
      </c>
      <c r="K48" s="111">
        <v>0</v>
      </c>
      <c r="L48" s="111">
        <v>0</v>
      </c>
      <c r="M48" s="111">
        <v>1880</v>
      </c>
      <c r="N48" s="111">
        <v>0</v>
      </c>
      <c r="O48" s="119">
        <v>1880</v>
      </c>
      <c r="P48" s="119">
        <v>273905</v>
      </c>
      <c r="Q48" s="119">
        <v>0</v>
      </c>
      <c r="R48" s="119">
        <v>272025</v>
      </c>
    </row>
    <row r="49" spans="2:18">
      <c r="B49" s="11" t="s">
        <v>138</v>
      </c>
      <c r="C49" s="120">
        <v>2355</v>
      </c>
      <c r="D49" s="111">
        <v>44015</v>
      </c>
      <c r="E49" s="111">
        <v>439283</v>
      </c>
      <c r="F49" s="119">
        <v>485653</v>
      </c>
      <c r="G49" s="111">
        <v>82086</v>
      </c>
      <c r="H49" s="132">
        <v>58113</v>
      </c>
      <c r="I49" s="132">
        <v>140199</v>
      </c>
      <c r="J49" s="119">
        <v>625852</v>
      </c>
      <c r="K49" s="111">
        <v>59218</v>
      </c>
      <c r="L49" s="111">
        <v>0</v>
      </c>
      <c r="M49" s="111">
        <v>0</v>
      </c>
      <c r="N49" s="111">
        <v>0</v>
      </c>
      <c r="O49" s="119">
        <v>59218</v>
      </c>
      <c r="P49" s="119">
        <v>685070</v>
      </c>
      <c r="Q49" s="119">
        <v>756925</v>
      </c>
      <c r="R49" s="119">
        <v>1382777</v>
      </c>
    </row>
    <row r="50" spans="2:18">
      <c r="B50" s="11" t="s">
        <v>198</v>
      </c>
      <c r="C50" s="120">
        <v>4</v>
      </c>
      <c r="D50" s="111">
        <v>6</v>
      </c>
      <c r="E50" s="111">
        <v>0</v>
      </c>
      <c r="F50" s="119">
        <v>10</v>
      </c>
      <c r="G50" s="111">
        <v>0</v>
      </c>
      <c r="H50" s="132">
        <v>0</v>
      </c>
      <c r="I50" s="132">
        <v>0</v>
      </c>
      <c r="J50" s="119">
        <v>10</v>
      </c>
      <c r="K50" s="111">
        <v>0</v>
      </c>
      <c r="L50" s="111">
        <v>0</v>
      </c>
      <c r="M50" s="111"/>
      <c r="N50" s="111"/>
      <c r="O50" s="119">
        <v>0</v>
      </c>
      <c r="P50" s="119">
        <v>10</v>
      </c>
      <c r="Q50" s="119"/>
      <c r="R50" s="119">
        <v>10</v>
      </c>
    </row>
    <row r="51" spans="2:18">
      <c r="B51" s="11" t="s">
        <v>194</v>
      </c>
      <c r="C51" s="120">
        <v>0</v>
      </c>
      <c r="D51" s="111">
        <v>0</v>
      </c>
      <c r="E51" s="111">
        <v>0</v>
      </c>
      <c r="F51" s="119">
        <v>0</v>
      </c>
      <c r="G51" s="111">
        <v>0</v>
      </c>
      <c r="H51" s="132">
        <v>0</v>
      </c>
      <c r="I51" s="132">
        <v>0</v>
      </c>
      <c r="J51" s="119">
        <v>0</v>
      </c>
      <c r="K51" s="111">
        <v>0</v>
      </c>
      <c r="L51" s="111">
        <v>0</v>
      </c>
      <c r="M51" s="111">
        <v>0</v>
      </c>
      <c r="N51" s="111">
        <v>31875</v>
      </c>
      <c r="O51" s="119">
        <v>31875</v>
      </c>
      <c r="P51" s="119">
        <v>31875</v>
      </c>
      <c r="Q51" s="119">
        <v>0</v>
      </c>
      <c r="R51" s="119">
        <v>0</v>
      </c>
    </row>
    <row r="52" spans="2:18">
      <c r="B52" s="11" t="s">
        <v>129</v>
      </c>
      <c r="C52" s="120">
        <v>272079</v>
      </c>
      <c r="D52" s="111">
        <v>547344</v>
      </c>
      <c r="E52" s="111">
        <v>1150658</v>
      </c>
      <c r="F52" s="119">
        <v>1970081</v>
      </c>
      <c r="G52" s="111">
        <v>250346</v>
      </c>
      <c r="H52" s="132">
        <v>1029008</v>
      </c>
      <c r="I52" s="132">
        <v>1279354</v>
      </c>
      <c r="J52" s="119">
        <v>3249435</v>
      </c>
      <c r="K52" s="111">
        <v>12876</v>
      </c>
      <c r="L52" s="111">
        <v>0</v>
      </c>
      <c r="M52" s="111">
        <v>272715</v>
      </c>
      <c r="N52" s="111">
        <v>522883</v>
      </c>
      <c r="O52" s="119">
        <v>808474</v>
      </c>
      <c r="P52" s="119">
        <v>4057909</v>
      </c>
      <c r="Q52" s="119">
        <v>2695000</v>
      </c>
      <c r="R52" s="119">
        <v>5944435</v>
      </c>
    </row>
    <row r="53" spans="2:18">
      <c r="B53" s="11" t="s">
        <v>355</v>
      </c>
      <c r="C53" s="120">
        <v>0</v>
      </c>
      <c r="D53" s="111">
        <v>0</v>
      </c>
      <c r="E53" s="111">
        <v>0</v>
      </c>
      <c r="F53" s="119">
        <v>0</v>
      </c>
      <c r="G53" s="111">
        <v>0</v>
      </c>
      <c r="H53" s="132">
        <v>0</v>
      </c>
      <c r="I53" s="132">
        <v>0</v>
      </c>
      <c r="J53" s="119">
        <v>0</v>
      </c>
      <c r="K53" s="111">
        <v>0</v>
      </c>
      <c r="L53" s="111">
        <v>0</v>
      </c>
      <c r="M53" s="111"/>
      <c r="N53" s="111"/>
      <c r="O53" s="119">
        <v>0</v>
      </c>
      <c r="P53" s="119">
        <v>0</v>
      </c>
      <c r="Q53" s="119"/>
      <c r="R53" s="119">
        <v>0</v>
      </c>
    </row>
    <row r="54" spans="2:18">
      <c r="B54" s="11" t="s">
        <v>178</v>
      </c>
      <c r="C54" s="120">
        <v>0</v>
      </c>
      <c r="D54" s="111">
        <v>0</v>
      </c>
      <c r="E54" s="111">
        <v>0</v>
      </c>
      <c r="F54" s="119">
        <v>0</v>
      </c>
      <c r="G54" s="111">
        <v>0</v>
      </c>
      <c r="H54" s="132">
        <v>0</v>
      </c>
      <c r="I54" s="132">
        <v>0</v>
      </c>
      <c r="J54" s="119">
        <v>0</v>
      </c>
      <c r="K54" s="111">
        <v>0</v>
      </c>
      <c r="L54" s="111">
        <v>0</v>
      </c>
      <c r="M54" s="111">
        <v>0</v>
      </c>
      <c r="N54" s="111">
        <v>65587</v>
      </c>
      <c r="O54" s="119">
        <v>65587</v>
      </c>
      <c r="P54" s="119">
        <v>65587</v>
      </c>
      <c r="Q54" s="119">
        <v>0</v>
      </c>
      <c r="R54" s="119">
        <v>0</v>
      </c>
    </row>
    <row r="55" spans="2:18">
      <c r="B55" s="11" t="s">
        <v>175</v>
      </c>
      <c r="C55" s="120">
        <v>107</v>
      </c>
      <c r="D55" s="111">
        <v>0</v>
      </c>
      <c r="E55" s="111">
        <v>0</v>
      </c>
      <c r="F55" s="119">
        <v>107</v>
      </c>
      <c r="G55" s="111">
        <v>0</v>
      </c>
      <c r="H55" s="132">
        <v>0</v>
      </c>
      <c r="I55" s="132">
        <v>0</v>
      </c>
      <c r="J55" s="119">
        <v>107</v>
      </c>
      <c r="K55" s="111">
        <v>0</v>
      </c>
      <c r="L55" s="111">
        <v>0</v>
      </c>
      <c r="M55" s="111"/>
      <c r="N55" s="111"/>
      <c r="O55" s="119">
        <v>0</v>
      </c>
      <c r="P55" s="119">
        <v>107</v>
      </c>
      <c r="Q55" s="119"/>
      <c r="R55" s="119">
        <v>107</v>
      </c>
    </row>
    <row r="56" spans="2:18">
      <c r="B56" s="11" t="s">
        <v>190</v>
      </c>
      <c r="C56" s="120">
        <v>0</v>
      </c>
      <c r="D56" s="111">
        <v>0</v>
      </c>
      <c r="E56" s="111">
        <v>0</v>
      </c>
      <c r="F56" s="119">
        <v>0</v>
      </c>
      <c r="G56" s="111">
        <v>5573</v>
      </c>
      <c r="H56" s="132">
        <v>0</v>
      </c>
      <c r="I56" s="132">
        <v>5573</v>
      </c>
      <c r="J56" s="119">
        <v>5573</v>
      </c>
      <c r="K56" s="111">
        <v>0</v>
      </c>
      <c r="L56" s="111">
        <v>0</v>
      </c>
      <c r="M56" s="111">
        <v>0</v>
      </c>
      <c r="N56" s="111">
        <v>0</v>
      </c>
      <c r="O56" s="119">
        <v>0</v>
      </c>
      <c r="P56" s="119">
        <v>5573</v>
      </c>
      <c r="Q56" s="119">
        <v>0</v>
      </c>
      <c r="R56" s="119">
        <v>5573</v>
      </c>
    </row>
    <row r="57" spans="2:18">
      <c r="B57" s="11" t="s">
        <v>191</v>
      </c>
      <c r="C57" s="120">
        <v>0</v>
      </c>
      <c r="D57" s="111">
        <v>0</v>
      </c>
      <c r="E57" s="111">
        <v>0</v>
      </c>
      <c r="F57" s="119">
        <v>0</v>
      </c>
      <c r="G57" s="111">
        <v>0</v>
      </c>
      <c r="H57" s="132">
        <v>0</v>
      </c>
      <c r="I57" s="132">
        <v>0</v>
      </c>
      <c r="J57" s="119">
        <v>0</v>
      </c>
      <c r="K57" s="111">
        <v>0</v>
      </c>
      <c r="L57" s="111">
        <v>0</v>
      </c>
      <c r="M57" s="111">
        <v>0</v>
      </c>
      <c r="N57" s="111">
        <v>46918</v>
      </c>
      <c r="O57" s="119">
        <v>46918</v>
      </c>
      <c r="P57" s="119">
        <v>46918</v>
      </c>
      <c r="Q57" s="119">
        <v>0</v>
      </c>
      <c r="R57" s="119">
        <v>0</v>
      </c>
    </row>
    <row r="58" spans="2:18">
      <c r="B58" s="11" t="s">
        <v>356</v>
      </c>
      <c r="C58" s="120">
        <v>0</v>
      </c>
      <c r="D58" s="111">
        <v>0</v>
      </c>
      <c r="E58" s="111">
        <v>0</v>
      </c>
      <c r="F58" s="119">
        <v>0</v>
      </c>
      <c r="G58" s="111">
        <v>0</v>
      </c>
      <c r="H58" s="132">
        <v>0</v>
      </c>
      <c r="I58" s="132">
        <v>0</v>
      </c>
      <c r="J58" s="119">
        <v>0</v>
      </c>
      <c r="K58" s="111">
        <v>0</v>
      </c>
      <c r="L58" s="111">
        <v>108</v>
      </c>
      <c r="M58" s="111"/>
      <c r="N58" s="111"/>
      <c r="O58" s="119">
        <v>108</v>
      </c>
      <c r="P58" s="119">
        <v>108</v>
      </c>
      <c r="Q58" s="119"/>
      <c r="R58" s="119">
        <v>0</v>
      </c>
    </row>
    <row r="59" spans="2:18">
      <c r="B59" s="11" t="s">
        <v>232</v>
      </c>
      <c r="C59" s="120">
        <v>0</v>
      </c>
      <c r="D59" s="111">
        <v>0</v>
      </c>
      <c r="E59" s="111">
        <v>0</v>
      </c>
      <c r="F59" s="119">
        <v>0</v>
      </c>
      <c r="G59" s="111">
        <v>0</v>
      </c>
      <c r="H59" s="132">
        <v>0</v>
      </c>
      <c r="I59" s="132">
        <v>0</v>
      </c>
      <c r="J59" s="119">
        <v>0</v>
      </c>
      <c r="K59" s="111">
        <v>0</v>
      </c>
      <c r="L59" s="111">
        <v>0</v>
      </c>
      <c r="M59" s="111">
        <v>0</v>
      </c>
      <c r="N59" s="111">
        <v>3165</v>
      </c>
      <c r="O59" s="119">
        <v>3165</v>
      </c>
      <c r="P59" s="119">
        <v>3165</v>
      </c>
      <c r="Q59" s="119">
        <v>0</v>
      </c>
      <c r="R59" s="119">
        <v>0</v>
      </c>
    </row>
    <row r="60" spans="2:18">
      <c r="B60" s="11" t="s">
        <v>192</v>
      </c>
      <c r="C60" s="120">
        <v>16</v>
      </c>
      <c r="D60" s="111">
        <v>0</v>
      </c>
      <c r="E60" s="111">
        <v>0</v>
      </c>
      <c r="F60" s="119">
        <v>16</v>
      </c>
      <c r="G60" s="111">
        <v>0</v>
      </c>
      <c r="H60" s="132">
        <v>0</v>
      </c>
      <c r="I60" s="132">
        <v>0</v>
      </c>
      <c r="J60" s="119">
        <v>16</v>
      </c>
      <c r="K60" s="111">
        <v>0</v>
      </c>
      <c r="L60" s="111">
        <v>0</v>
      </c>
      <c r="M60" s="111"/>
      <c r="N60" s="111"/>
      <c r="O60" s="119">
        <v>0</v>
      </c>
      <c r="P60" s="119">
        <v>16</v>
      </c>
      <c r="Q60" s="119"/>
      <c r="R60" s="119">
        <v>16</v>
      </c>
    </row>
    <row r="61" spans="2:18">
      <c r="B61" s="11" t="s">
        <v>357</v>
      </c>
      <c r="C61" s="120">
        <v>0</v>
      </c>
      <c r="D61" s="111">
        <v>0</v>
      </c>
      <c r="E61" s="111">
        <v>0</v>
      </c>
      <c r="F61" s="119">
        <v>0</v>
      </c>
      <c r="G61" s="111">
        <v>0</v>
      </c>
      <c r="H61" s="132">
        <v>0</v>
      </c>
      <c r="I61" s="132">
        <v>0</v>
      </c>
      <c r="J61" s="119">
        <v>0</v>
      </c>
      <c r="K61" s="111">
        <v>0</v>
      </c>
      <c r="L61" s="111">
        <v>0</v>
      </c>
      <c r="M61" s="111">
        <v>0</v>
      </c>
      <c r="N61" s="111">
        <v>0</v>
      </c>
      <c r="O61" s="119">
        <v>0</v>
      </c>
      <c r="P61" s="119">
        <v>0</v>
      </c>
      <c r="Q61" s="119">
        <v>0</v>
      </c>
      <c r="R61" s="119">
        <v>0</v>
      </c>
    </row>
    <row r="62" spans="2:18">
      <c r="B62" s="11" t="s">
        <v>210</v>
      </c>
      <c r="C62" s="120">
        <v>0</v>
      </c>
      <c r="D62" s="111">
        <v>0</v>
      </c>
      <c r="E62" s="111">
        <v>2226</v>
      </c>
      <c r="F62" s="119">
        <v>2226</v>
      </c>
      <c r="G62" s="111">
        <v>0</v>
      </c>
      <c r="H62" s="132">
        <v>0</v>
      </c>
      <c r="I62" s="132">
        <v>0</v>
      </c>
      <c r="J62" s="119">
        <v>2226</v>
      </c>
      <c r="K62" s="111">
        <v>0</v>
      </c>
      <c r="L62" s="111">
        <v>0</v>
      </c>
      <c r="M62" s="111"/>
      <c r="N62" s="111"/>
      <c r="O62" s="119">
        <v>0</v>
      </c>
      <c r="P62" s="119">
        <v>2226</v>
      </c>
      <c r="Q62" s="119"/>
      <c r="R62" s="119">
        <v>2226</v>
      </c>
    </row>
    <row r="63" spans="2:18">
      <c r="B63" s="11" t="s">
        <v>149</v>
      </c>
      <c r="C63" s="120">
        <v>0</v>
      </c>
      <c r="D63" s="111">
        <v>0</v>
      </c>
      <c r="E63" s="111">
        <v>0</v>
      </c>
      <c r="F63" s="119">
        <v>0</v>
      </c>
      <c r="G63" s="111">
        <v>0</v>
      </c>
      <c r="H63" s="132">
        <v>438399</v>
      </c>
      <c r="I63" s="132">
        <v>438399</v>
      </c>
      <c r="J63" s="119">
        <v>438399</v>
      </c>
      <c r="K63" s="111">
        <v>0</v>
      </c>
      <c r="L63" s="111">
        <v>0</v>
      </c>
      <c r="M63" s="111">
        <v>0</v>
      </c>
      <c r="N63" s="111">
        <v>0</v>
      </c>
      <c r="O63" s="119">
        <v>0</v>
      </c>
      <c r="P63" s="119">
        <v>438399</v>
      </c>
      <c r="Q63" s="119">
        <v>0</v>
      </c>
      <c r="R63" s="119">
        <v>438399</v>
      </c>
    </row>
    <row r="64" spans="2:18">
      <c r="B64" s="11" t="s">
        <v>170</v>
      </c>
      <c r="C64" s="120">
        <v>0</v>
      </c>
      <c r="D64" s="111">
        <v>0</v>
      </c>
      <c r="E64" s="111">
        <v>0</v>
      </c>
      <c r="F64" s="119">
        <v>0</v>
      </c>
      <c r="G64" s="111">
        <v>0</v>
      </c>
      <c r="H64" s="132">
        <v>143102</v>
      </c>
      <c r="I64" s="132">
        <v>143102</v>
      </c>
      <c r="J64" s="119">
        <v>143102</v>
      </c>
      <c r="K64" s="111">
        <v>0</v>
      </c>
      <c r="L64" s="111">
        <v>0</v>
      </c>
      <c r="M64" s="111">
        <v>1227</v>
      </c>
      <c r="N64" s="111">
        <v>0</v>
      </c>
      <c r="O64" s="119">
        <v>1227</v>
      </c>
      <c r="P64" s="119">
        <v>144329</v>
      </c>
      <c r="Q64" s="119">
        <v>0</v>
      </c>
      <c r="R64" s="119">
        <v>143102</v>
      </c>
    </row>
    <row r="65" spans="2:18">
      <c r="B65" s="11" t="s">
        <v>229</v>
      </c>
      <c r="C65" s="120">
        <v>0</v>
      </c>
      <c r="D65" s="111">
        <v>0</v>
      </c>
      <c r="E65" s="111">
        <v>0</v>
      </c>
      <c r="F65" s="119">
        <v>0</v>
      </c>
      <c r="G65" s="111">
        <v>0</v>
      </c>
      <c r="H65" s="132">
        <v>0</v>
      </c>
      <c r="I65" s="132">
        <v>0</v>
      </c>
      <c r="J65" s="119">
        <v>0</v>
      </c>
      <c r="K65" s="111">
        <v>0</v>
      </c>
      <c r="L65" s="111">
        <v>0</v>
      </c>
      <c r="M65" s="111">
        <v>0</v>
      </c>
      <c r="N65" s="111">
        <v>3823</v>
      </c>
      <c r="O65" s="119">
        <v>3823</v>
      </c>
      <c r="P65" s="119">
        <v>3823</v>
      </c>
      <c r="Q65" s="119">
        <v>0</v>
      </c>
      <c r="R65" s="119">
        <v>0</v>
      </c>
    </row>
    <row r="66" spans="2:18">
      <c r="B66" s="11" t="s">
        <v>134</v>
      </c>
      <c r="C66" s="120">
        <v>0</v>
      </c>
      <c r="D66" s="111">
        <v>0</v>
      </c>
      <c r="E66" s="111">
        <v>0</v>
      </c>
      <c r="F66" s="119">
        <v>0</v>
      </c>
      <c r="G66" s="111">
        <v>0</v>
      </c>
      <c r="H66" s="132">
        <v>0</v>
      </c>
      <c r="I66" s="132">
        <v>0</v>
      </c>
      <c r="J66" s="119">
        <v>0</v>
      </c>
      <c r="K66" s="111">
        <v>0</v>
      </c>
      <c r="L66" s="111">
        <v>0</v>
      </c>
      <c r="M66" s="111">
        <v>0</v>
      </c>
      <c r="N66" s="111">
        <v>682628</v>
      </c>
      <c r="O66" s="119">
        <v>682628</v>
      </c>
      <c r="P66" s="119">
        <v>682628</v>
      </c>
      <c r="Q66" s="119">
        <v>0</v>
      </c>
      <c r="R66" s="119">
        <v>0</v>
      </c>
    </row>
    <row r="67" spans="2:18">
      <c r="B67" s="11" t="s">
        <v>216</v>
      </c>
      <c r="C67" s="120">
        <v>0</v>
      </c>
      <c r="D67" s="111">
        <v>0</v>
      </c>
      <c r="E67" s="111">
        <v>0</v>
      </c>
      <c r="F67" s="119">
        <v>0</v>
      </c>
      <c r="G67" s="111">
        <v>0</v>
      </c>
      <c r="H67" s="132">
        <v>0</v>
      </c>
      <c r="I67" s="132">
        <v>0</v>
      </c>
      <c r="J67" s="119">
        <v>0</v>
      </c>
      <c r="K67" s="111">
        <v>0</v>
      </c>
      <c r="L67" s="111">
        <v>0</v>
      </c>
      <c r="M67" s="111">
        <v>0</v>
      </c>
      <c r="N67" s="111">
        <v>11281</v>
      </c>
      <c r="O67" s="119">
        <v>11281</v>
      </c>
      <c r="P67" s="119">
        <v>11281</v>
      </c>
      <c r="Q67" s="119">
        <v>0</v>
      </c>
      <c r="R67" s="119">
        <v>0</v>
      </c>
    </row>
    <row r="68" spans="2:18">
      <c r="B68" s="11" t="s">
        <v>358</v>
      </c>
      <c r="C68" s="120">
        <v>0</v>
      </c>
      <c r="D68" s="111">
        <v>0</v>
      </c>
      <c r="E68" s="111">
        <v>0</v>
      </c>
      <c r="F68" s="119">
        <v>0</v>
      </c>
      <c r="G68" s="111">
        <v>0</v>
      </c>
      <c r="H68" s="132">
        <v>0</v>
      </c>
      <c r="I68" s="132">
        <v>0</v>
      </c>
      <c r="J68" s="119">
        <v>0</v>
      </c>
      <c r="K68" s="111">
        <v>0</v>
      </c>
      <c r="L68" s="111">
        <v>2</v>
      </c>
      <c r="M68" s="111"/>
      <c r="N68" s="111"/>
      <c r="O68" s="119">
        <v>2</v>
      </c>
      <c r="P68" s="119">
        <v>2</v>
      </c>
      <c r="Q68" s="119"/>
      <c r="R68" s="119">
        <v>0</v>
      </c>
    </row>
    <row r="69" spans="2:18">
      <c r="B69" s="11" t="s">
        <v>135</v>
      </c>
      <c r="C69" s="120">
        <v>0</v>
      </c>
      <c r="D69" s="111">
        <v>0</v>
      </c>
      <c r="E69" s="111">
        <v>14445</v>
      </c>
      <c r="F69" s="119">
        <v>14445</v>
      </c>
      <c r="G69" s="111">
        <v>125313</v>
      </c>
      <c r="H69" s="132">
        <v>0</v>
      </c>
      <c r="I69" s="132">
        <v>125313</v>
      </c>
      <c r="J69" s="119">
        <v>139758</v>
      </c>
      <c r="K69" s="111">
        <v>0</v>
      </c>
      <c r="L69" s="111">
        <v>0</v>
      </c>
      <c r="M69" s="111">
        <v>442737</v>
      </c>
      <c r="N69" s="111">
        <v>0</v>
      </c>
      <c r="O69" s="119">
        <v>442737</v>
      </c>
      <c r="P69" s="119">
        <v>582495</v>
      </c>
      <c r="Q69" s="119">
        <v>0</v>
      </c>
      <c r="R69" s="119">
        <v>139758</v>
      </c>
    </row>
    <row r="70" spans="2:18">
      <c r="B70" s="11" t="s">
        <v>180</v>
      </c>
      <c r="C70" s="120">
        <v>0</v>
      </c>
      <c r="D70" s="111">
        <v>0</v>
      </c>
      <c r="E70" s="111">
        <v>0</v>
      </c>
      <c r="F70" s="119">
        <v>0</v>
      </c>
      <c r="G70" s="111">
        <v>8152</v>
      </c>
      <c r="H70" s="132">
        <v>0</v>
      </c>
      <c r="I70" s="132">
        <v>8152</v>
      </c>
      <c r="J70" s="119">
        <v>8152</v>
      </c>
      <c r="K70" s="111">
        <v>0</v>
      </c>
      <c r="L70" s="111">
        <v>0</v>
      </c>
      <c r="M70" s="111">
        <v>0</v>
      </c>
      <c r="N70" s="111">
        <v>17867</v>
      </c>
      <c r="O70" s="119">
        <v>17867</v>
      </c>
      <c r="P70" s="119">
        <v>26019</v>
      </c>
      <c r="Q70" s="119">
        <v>0</v>
      </c>
      <c r="R70" s="119">
        <v>8152</v>
      </c>
    </row>
    <row r="71" spans="2:18">
      <c r="B71" s="11" t="s">
        <v>137</v>
      </c>
      <c r="C71" s="120">
        <v>0</v>
      </c>
      <c r="D71" s="111">
        <v>0</v>
      </c>
      <c r="E71" s="111">
        <v>0</v>
      </c>
      <c r="F71" s="119">
        <v>0</v>
      </c>
      <c r="G71" s="111">
        <v>0</v>
      </c>
      <c r="H71" s="132">
        <v>1627176</v>
      </c>
      <c r="I71" s="132">
        <v>1627176</v>
      </c>
      <c r="J71" s="119">
        <v>1627176</v>
      </c>
      <c r="K71" s="111">
        <v>0</v>
      </c>
      <c r="L71" s="111">
        <v>0</v>
      </c>
      <c r="M71" s="111">
        <v>0</v>
      </c>
      <c r="N71" s="111">
        <v>0</v>
      </c>
      <c r="O71" s="119">
        <v>0</v>
      </c>
      <c r="P71" s="119">
        <v>1627176</v>
      </c>
      <c r="Q71" s="119">
        <v>0</v>
      </c>
      <c r="R71" s="119">
        <v>1627176</v>
      </c>
    </row>
    <row r="72" spans="2:18">
      <c r="B72" s="11" t="s">
        <v>208</v>
      </c>
      <c r="C72" s="120">
        <v>5</v>
      </c>
      <c r="D72" s="111">
        <v>0</v>
      </c>
      <c r="E72" s="111">
        <v>0</v>
      </c>
      <c r="F72" s="119">
        <v>5</v>
      </c>
      <c r="G72" s="111">
        <v>0</v>
      </c>
      <c r="H72" s="132">
        <v>0</v>
      </c>
      <c r="I72" s="132">
        <v>0</v>
      </c>
      <c r="J72" s="119">
        <v>5</v>
      </c>
      <c r="K72" s="111">
        <v>0</v>
      </c>
      <c r="L72" s="111">
        <v>0</v>
      </c>
      <c r="M72" s="111"/>
      <c r="N72" s="111"/>
      <c r="O72" s="119">
        <v>0</v>
      </c>
      <c r="P72" s="119">
        <v>5</v>
      </c>
      <c r="Q72" s="119"/>
      <c r="R72" s="119">
        <v>5</v>
      </c>
    </row>
    <row r="73" spans="2:18">
      <c r="B73" s="11" t="s">
        <v>127</v>
      </c>
      <c r="C73" s="120">
        <v>731379</v>
      </c>
      <c r="D73" s="111">
        <v>794982</v>
      </c>
      <c r="E73" s="111">
        <v>5284222</v>
      </c>
      <c r="F73" s="119">
        <v>6810583</v>
      </c>
      <c r="G73" s="111">
        <v>1274736</v>
      </c>
      <c r="H73" s="132">
        <v>190598</v>
      </c>
      <c r="I73" s="132">
        <v>1465334</v>
      </c>
      <c r="J73" s="119">
        <v>8275917</v>
      </c>
      <c r="K73" s="111">
        <v>0</v>
      </c>
      <c r="L73" s="111">
        <v>0</v>
      </c>
      <c r="M73" s="111">
        <v>383128</v>
      </c>
      <c r="N73" s="111">
        <v>682417</v>
      </c>
      <c r="O73" s="119">
        <v>1065545</v>
      </c>
      <c r="P73" s="119">
        <v>9341462</v>
      </c>
      <c r="Q73" s="119">
        <v>150049</v>
      </c>
      <c r="R73" s="119">
        <v>8425966</v>
      </c>
    </row>
    <row r="74" spans="2:18">
      <c r="B74" s="11" t="s">
        <v>167</v>
      </c>
      <c r="C74" s="120">
        <v>0</v>
      </c>
      <c r="D74" s="111">
        <v>0</v>
      </c>
      <c r="E74" s="111">
        <v>0</v>
      </c>
      <c r="F74" s="119">
        <v>0</v>
      </c>
      <c r="G74" s="111">
        <v>0</v>
      </c>
      <c r="H74" s="132">
        <v>348721</v>
      </c>
      <c r="I74" s="132">
        <v>348721</v>
      </c>
      <c r="J74" s="119">
        <v>348721</v>
      </c>
      <c r="K74" s="111">
        <v>0</v>
      </c>
      <c r="L74" s="111">
        <v>0</v>
      </c>
      <c r="M74" s="111">
        <v>0</v>
      </c>
      <c r="N74" s="111">
        <v>0</v>
      </c>
      <c r="O74" s="119">
        <v>0</v>
      </c>
      <c r="P74" s="119">
        <v>348721</v>
      </c>
      <c r="Q74" s="119">
        <v>0</v>
      </c>
      <c r="R74" s="119">
        <v>348721</v>
      </c>
    </row>
    <row r="75" spans="2:18">
      <c r="B75" s="11" t="s">
        <v>128</v>
      </c>
      <c r="C75" s="120">
        <v>138573</v>
      </c>
      <c r="D75" s="111">
        <v>0</v>
      </c>
      <c r="E75" s="111">
        <v>0</v>
      </c>
      <c r="F75" s="119">
        <v>138573</v>
      </c>
      <c r="G75" s="111">
        <v>0</v>
      </c>
      <c r="H75" s="132">
        <v>2543485</v>
      </c>
      <c r="I75" s="132">
        <v>2543485</v>
      </c>
      <c r="J75" s="119">
        <v>2682058</v>
      </c>
      <c r="K75" s="111">
        <v>0</v>
      </c>
      <c r="L75" s="111">
        <v>0</v>
      </c>
      <c r="M75" s="111">
        <v>48300</v>
      </c>
      <c r="N75" s="111">
        <v>0</v>
      </c>
      <c r="O75" s="119">
        <v>48300</v>
      </c>
      <c r="P75" s="119">
        <v>2730358</v>
      </c>
      <c r="Q75" s="119">
        <v>0</v>
      </c>
      <c r="R75" s="119">
        <v>2682058</v>
      </c>
    </row>
    <row r="76" spans="2:18">
      <c r="B76" s="11" t="s">
        <v>213</v>
      </c>
      <c r="C76" s="120">
        <v>3</v>
      </c>
      <c r="D76" s="111">
        <v>0</v>
      </c>
      <c r="E76" s="111">
        <v>0</v>
      </c>
      <c r="F76" s="119">
        <v>3</v>
      </c>
      <c r="G76" s="111">
        <v>0</v>
      </c>
      <c r="H76" s="132">
        <v>0</v>
      </c>
      <c r="I76" s="132">
        <v>0</v>
      </c>
      <c r="J76" s="119">
        <v>3</v>
      </c>
      <c r="K76" s="111">
        <v>0</v>
      </c>
      <c r="L76" s="111">
        <v>0</v>
      </c>
      <c r="M76" s="111"/>
      <c r="N76" s="111"/>
      <c r="O76" s="119">
        <v>0</v>
      </c>
      <c r="P76" s="119">
        <v>3</v>
      </c>
      <c r="Q76" s="119"/>
      <c r="R76" s="119">
        <v>3</v>
      </c>
    </row>
    <row r="77" spans="2:18">
      <c r="B77" s="11" t="s">
        <v>201</v>
      </c>
      <c r="C77" s="120">
        <v>6</v>
      </c>
      <c r="D77" s="111">
        <v>0</v>
      </c>
      <c r="E77" s="111">
        <v>0</v>
      </c>
      <c r="F77" s="119">
        <v>6</v>
      </c>
      <c r="G77" s="111">
        <v>0</v>
      </c>
      <c r="H77" s="132">
        <v>0</v>
      </c>
      <c r="I77" s="132">
        <v>0</v>
      </c>
      <c r="J77" s="119">
        <v>6</v>
      </c>
      <c r="K77" s="111">
        <v>0</v>
      </c>
      <c r="L77" s="111">
        <v>0</v>
      </c>
      <c r="M77" s="111"/>
      <c r="N77" s="111"/>
      <c r="O77" s="119">
        <v>0</v>
      </c>
      <c r="P77" s="119">
        <v>6</v>
      </c>
      <c r="Q77" s="119"/>
      <c r="R77" s="119">
        <v>6</v>
      </c>
    </row>
    <row r="78" spans="2:18">
      <c r="B78" s="11" t="s">
        <v>238</v>
      </c>
      <c r="C78" s="120">
        <v>0</v>
      </c>
      <c r="D78" s="111">
        <v>0</v>
      </c>
      <c r="E78" s="111">
        <v>0</v>
      </c>
      <c r="F78" s="119">
        <v>0</v>
      </c>
      <c r="G78" s="111">
        <v>0</v>
      </c>
      <c r="H78" s="132">
        <v>0</v>
      </c>
      <c r="I78" s="132">
        <v>0</v>
      </c>
      <c r="J78" s="119">
        <v>0</v>
      </c>
      <c r="K78" s="111">
        <v>0</v>
      </c>
      <c r="L78" s="111">
        <v>0</v>
      </c>
      <c r="M78" s="111">
        <v>0</v>
      </c>
      <c r="N78" s="111">
        <v>819</v>
      </c>
      <c r="O78" s="119">
        <v>819</v>
      </c>
      <c r="P78" s="119">
        <v>819</v>
      </c>
      <c r="Q78" s="119">
        <v>0</v>
      </c>
      <c r="R78" s="119">
        <v>0</v>
      </c>
    </row>
    <row r="79" spans="2:18">
      <c r="B79" s="11" t="s">
        <v>359</v>
      </c>
      <c r="C79" s="120">
        <v>0</v>
      </c>
      <c r="D79" s="111">
        <v>0</v>
      </c>
      <c r="E79" s="111">
        <v>0</v>
      </c>
      <c r="F79" s="119">
        <v>0</v>
      </c>
      <c r="G79" s="111">
        <v>0</v>
      </c>
      <c r="H79" s="132">
        <v>0</v>
      </c>
      <c r="I79" s="132">
        <v>0</v>
      </c>
      <c r="J79" s="119">
        <v>0</v>
      </c>
      <c r="K79" s="111">
        <v>0</v>
      </c>
      <c r="L79" s="111">
        <v>1</v>
      </c>
      <c r="M79" s="111"/>
      <c r="N79" s="111"/>
      <c r="O79" s="119">
        <v>1</v>
      </c>
      <c r="P79" s="119">
        <v>1</v>
      </c>
      <c r="Q79" s="119"/>
      <c r="R79" s="119">
        <v>0</v>
      </c>
    </row>
    <row r="80" spans="2:18">
      <c r="B80" s="11" t="s">
        <v>174</v>
      </c>
      <c r="C80" s="120">
        <v>0</v>
      </c>
      <c r="D80" s="111">
        <v>8063</v>
      </c>
      <c r="E80" s="111">
        <v>7179</v>
      </c>
      <c r="F80" s="119">
        <v>15242</v>
      </c>
      <c r="G80" s="111">
        <v>0</v>
      </c>
      <c r="H80" s="132">
        <v>0</v>
      </c>
      <c r="I80" s="132">
        <v>0</v>
      </c>
      <c r="J80" s="119">
        <v>15242</v>
      </c>
      <c r="K80" s="111">
        <v>0</v>
      </c>
      <c r="L80" s="111">
        <v>0</v>
      </c>
      <c r="M80" s="111">
        <v>1043</v>
      </c>
      <c r="N80" s="111">
        <v>0</v>
      </c>
      <c r="O80" s="119">
        <v>1043</v>
      </c>
      <c r="P80" s="119">
        <v>16285</v>
      </c>
      <c r="Q80" s="119">
        <v>0</v>
      </c>
      <c r="R80" s="119">
        <v>15242</v>
      </c>
    </row>
    <row r="81" spans="2:18">
      <c r="B81" s="11" t="s">
        <v>173</v>
      </c>
      <c r="C81" s="120">
        <v>0</v>
      </c>
      <c r="D81" s="111">
        <v>0</v>
      </c>
      <c r="E81" s="111">
        <v>339</v>
      </c>
      <c r="F81" s="119">
        <v>339</v>
      </c>
      <c r="G81" s="111">
        <v>0</v>
      </c>
      <c r="H81" s="132">
        <v>0</v>
      </c>
      <c r="I81" s="132">
        <v>0</v>
      </c>
      <c r="J81" s="119">
        <v>339</v>
      </c>
      <c r="K81" s="111">
        <v>0</v>
      </c>
      <c r="L81" s="111">
        <v>0</v>
      </c>
      <c r="M81" s="111">
        <v>0</v>
      </c>
      <c r="N81" s="111">
        <v>70183</v>
      </c>
      <c r="O81" s="119">
        <v>70183</v>
      </c>
      <c r="P81" s="119">
        <v>70522</v>
      </c>
      <c r="Q81" s="119">
        <v>0</v>
      </c>
      <c r="R81" s="119">
        <v>339</v>
      </c>
    </row>
    <row r="82" spans="2:18">
      <c r="B82" s="11" t="s">
        <v>207</v>
      </c>
      <c r="C82" s="120">
        <v>0</v>
      </c>
      <c r="D82" s="111">
        <v>0</v>
      </c>
      <c r="E82" s="111">
        <v>0</v>
      </c>
      <c r="F82" s="119">
        <v>0</v>
      </c>
      <c r="G82" s="111">
        <v>0</v>
      </c>
      <c r="H82" s="132">
        <v>0</v>
      </c>
      <c r="I82" s="132">
        <v>0</v>
      </c>
      <c r="J82" s="119">
        <v>0</v>
      </c>
      <c r="K82" s="111">
        <v>0</v>
      </c>
      <c r="L82" s="111">
        <v>0</v>
      </c>
      <c r="M82" s="111">
        <v>0</v>
      </c>
      <c r="N82" s="111">
        <v>14339</v>
      </c>
      <c r="O82" s="119">
        <v>14339</v>
      </c>
      <c r="P82" s="119">
        <v>14339</v>
      </c>
      <c r="Q82" s="119">
        <v>0</v>
      </c>
      <c r="R82" s="119">
        <v>0</v>
      </c>
    </row>
    <row r="83" spans="2:18">
      <c r="B83" s="11" t="s">
        <v>227</v>
      </c>
      <c r="C83" s="120">
        <v>0</v>
      </c>
      <c r="D83" s="111">
        <v>0</v>
      </c>
      <c r="E83" s="111">
        <v>105</v>
      </c>
      <c r="F83" s="119">
        <v>105</v>
      </c>
      <c r="G83" s="111">
        <v>0</v>
      </c>
      <c r="H83" s="132">
        <v>0</v>
      </c>
      <c r="I83" s="132">
        <v>0</v>
      </c>
      <c r="J83" s="119">
        <v>105</v>
      </c>
      <c r="K83" s="111">
        <v>0</v>
      </c>
      <c r="L83" s="111">
        <v>0</v>
      </c>
      <c r="M83" s="111"/>
      <c r="N83" s="111"/>
      <c r="O83" s="119">
        <v>0</v>
      </c>
      <c r="P83" s="119">
        <v>105</v>
      </c>
      <c r="Q83" s="119"/>
      <c r="R83" s="119">
        <v>105</v>
      </c>
    </row>
    <row r="84" spans="2:18">
      <c r="B84" s="11" t="s">
        <v>140</v>
      </c>
      <c r="C84" s="120">
        <v>52645</v>
      </c>
      <c r="D84" s="111">
        <v>0</v>
      </c>
      <c r="E84" s="111">
        <v>0</v>
      </c>
      <c r="F84" s="119">
        <v>52645</v>
      </c>
      <c r="G84" s="111">
        <v>19513</v>
      </c>
      <c r="H84" s="132">
        <v>555110</v>
      </c>
      <c r="I84" s="132">
        <v>574623</v>
      </c>
      <c r="J84" s="119">
        <v>627268</v>
      </c>
      <c r="K84" s="111">
        <v>0</v>
      </c>
      <c r="L84" s="111">
        <v>0</v>
      </c>
      <c r="M84" s="111">
        <v>0</v>
      </c>
      <c r="N84" s="111">
        <v>83070</v>
      </c>
      <c r="O84" s="119">
        <v>83070</v>
      </c>
      <c r="P84" s="119">
        <v>710338</v>
      </c>
      <c r="Q84" s="119">
        <v>0</v>
      </c>
      <c r="R84" s="119">
        <v>627268</v>
      </c>
    </row>
    <row r="85" spans="2:18">
      <c r="B85" s="11" t="s">
        <v>217</v>
      </c>
      <c r="C85" s="120">
        <v>2</v>
      </c>
      <c r="D85" s="111">
        <v>0</v>
      </c>
      <c r="E85" s="111">
        <v>0</v>
      </c>
      <c r="F85" s="119">
        <v>2</v>
      </c>
      <c r="G85" s="111">
        <v>0</v>
      </c>
      <c r="H85" s="132">
        <v>0</v>
      </c>
      <c r="I85" s="132">
        <v>0</v>
      </c>
      <c r="J85" s="119">
        <v>2</v>
      </c>
      <c r="K85" s="111">
        <v>0</v>
      </c>
      <c r="L85" s="111">
        <v>0</v>
      </c>
      <c r="M85" s="111"/>
      <c r="N85" s="111"/>
      <c r="O85" s="119">
        <v>0</v>
      </c>
      <c r="P85" s="119">
        <v>2</v>
      </c>
      <c r="Q85" s="119"/>
      <c r="R85" s="119">
        <v>2</v>
      </c>
    </row>
    <row r="86" spans="2:18">
      <c r="B86" s="11" t="s">
        <v>360</v>
      </c>
      <c r="C86" s="120">
        <v>0</v>
      </c>
      <c r="D86" s="111">
        <v>0</v>
      </c>
      <c r="E86" s="111">
        <v>0</v>
      </c>
      <c r="F86" s="119">
        <v>0</v>
      </c>
      <c r="G86" s="111">
        <v>0</v>
      </c>
      <c r="H86" s="132">
        <v>0</v>
      </c>
      <c r="I86" s="132">
        <v>0</v>
      </c>
      <c r="J86" s="119">
        <v>0</v>
      </c>
      <c r="K86" s="111">
        <v>0</v>
      </c>
      <c r="L86" s="111">
        <v>694</v>
      </c>
      <c r="M86" s="111"/>
      <c r="N86" s="111"/>
      <c r="O86" s="119">
        <v>694</v>
      </c>
      <c r="P86" s="119">
        <v>694</v>
      </c>
      <c r="Q86" s="119"/>
      <c r="R86" s="119">
        <v>0</v>
      </c>
    </row>
    <row r="87" spans="2:18">
      <c r="B87" s="11" t="s">
        <v>221</v>
      </c>
      <c r="C87" s="120">
        <v>2</v>
      </c>
      <c r="D87" s="111">
        <v>0</v>
      </c>
      <c r="E87" s="111">
        <v>0</v>
      </c>
      <c r="F87" s="119">
        <v>2</v>
      </c>
      <c r="G87" s="111">
        <v>0</v>
      </c>
      <c r="H87" s="132">
        <v>0</v>
      </c>
      <c r="I87" s="132">
        <v>0</v>
      </c>
      <c r="J87" s="119">
        <v>2</v>
      </c>
      <c r="K87" s="111">
        <v>0</v>
      </c>
      <c r="L87" s="111">
        <v>0</v>
      </c>
      <c r="M87" s="111"/>
      <c r="N87" s="111"/>
      <c r="O87" s="119">
        <v>0</v>
      </c>
      <c r="P87" s="119">
        <v>2</v>
      </c>
      <c r="Q87" s="119"/>
      <c r="R87" s="119">
        <v>2</v>
      </c>
    </row>
    <row r="88" spans="2:18">
      <c r="B88" s="11" t="s">
        <v>176</v>
      </c>
      <c r="C88" s="120">
        <v>0</v>
      </c>
      <c r="D88" s="111">
        <v>8521</v>
      </c>
      <c r="E88" s="111">
        <v>3174</v>
      </c>
      <c r="F88" s="119">
        <v>11695</v>
      </c>
      <c r="G88" s="111">
        <v>0</v>
      </c>
      <c r="H88" s="132">
        <v>0</v>
      </c>
      <c r="I88" s="132">
        <v>0</v>
      </c>
      <c r="J88" s="119">
        <v>11695</v>
      </c>
      <c r="K88" s="111">
        <v>0</v>
      </c>
      <c r="L88" s="111">
        <v>0</v>
      </c>
      <c r="M88" s="111"/>
      <c r="N88" s="111"/>
      <c r="O88" s="119">
        <v>0</v>
      </c>
      <c r="P88" s="119">
        <v>11695</v>
      </c>
      <c r="Q88" s="119"/>
      <c r="R88" s="119">
        <v>11695</v>
      </c>
    </row>
    <row r="89" spans="2:18">
      <c r="B89" s="11" t="s">
        <v>203</v>
      </c>
      <c r="C89" s="120">
        <v>0</v>
      </c>
      <c r="D89" s="111">
        <v>0</v>
      </c>
      <c r="E89" s="111">
        <v>0</v>
      </c>
      <c r="F89" s="119">
        <v>0</v>
      </c>
      <c r="G89" s="111">
        <v>1568</v>
      </c>
      <c r="H89" s="132">
        <v>298</v>
      </c>
      <c r="I89" s="132">
        <v>1866</v>
      </c>
      <c r="J89" s="119">
        <v>1866</v>
      </c>
      <c r="K89" s="111">
        <v>0</v>
      </c>
      <c r="L89" s="111">
        <v>0</v>
      </c>
      <c r="M89" s="111">
        <v>0</v>
      </c>
      <c r="N89" s="111">
        <v>0</v>
      </c>
      <c r="O89" s="119">
        <v>0</v>
      </c>
      <c r="P89" s="119">
        <v>1866</v>
      </c>
      <c r="Q89" s="119">
        <v>0</v>
      </c>
      <c r="R89" s="119">
        <v>1866</v>
      </c>
    </row>
    <row r="90" spans="2:18">
      <c r="B90" s="11" t="s">
        <v>142</v>
      </c>
      <c r="C90" s="120">
        <v>37257</v>
      </c>
      <c r="D90" s="111">
        <v>0</v>
      </c>
      <c r="E90" s="111">
        <v>0</v>
      </c>
      <c r="F90" s="119">
        <v>37257</v>
      </c>
      <c r="G90" s="111">
        <v>0</v>
      </c>
      <c r="H90" s="132">
        <v>0</v>
      </c>
      <c r="I90" s="132">
        <v>0</v>
      </c>
      <c r="J90" s="119">
        <v>37257</v>
      </c>
      <c r="K90" s="111">
        <v>0</v>
      </c>
      <c r="L90" s="111">
        <v>0</v>
      </c>
      <c r="M90" s="111">
        <v>0</v>
      </c>
      <c r="N90" s="111">
        <v>0</v>
      </c>
      <c r="O90" s="119">
        <v>0</v>
      </c>
      <c r="P90" s="119">
        <v>37257</v>
      </c>
      <c r="Q90" s="119">
        <v>0</v>
      </c>
      <c r="R90" s="119">
        <v>37257</v>
      </c>
    </row>
    <row r="91" spans="2:18">
      <c r="B91" s="11" t="s">
        <v>220</v>
      </c>
      <c r="C91" s="120">
        <v>0</v>
      </c>
      <c r="D91" s="111">
        <v>0</v>
      </c>
      <c r="E91" s="111">
        <v>0</v>
      </c>
      <c r="F91" s="119">
        <v>0</v>
      </c>
      <c r="G91" s="111">
        <v>0</v>
      </c>
      <c r="H91" s="132">
        <v>0</v>
      </c>
      <c r="I91" s="132">
        <v>0</v>
      </c>
      <c r="J91" s="119">
        <v>0</v>
      </c>
      <c r="K91" s="111">
        <v>0</v>
      </c>
      <c r="L91" s="111">
        <v>0</v>
      </c>
      <c r="M91" s="111">
        <v>0</v>
      </c>
      <c r="N91" s="111">
        <v>7436</v>
      </c>
      <c r="O91" s="119">
        <v>7436</v>
      </c>
      <c r="P91" s="119">
        <v>7436</v>
      </c>
      <c r="Q91" s="119">
        <v>0</v>
      </c>
      <c r="R91" s="119">
        <v>0</v>
      </c>
    </row>
    <row r="92" spans="2:18">
      <c r="B92" s="11" t="s">
        <v>141</v>
      </c>
      <c r="C92" s="120">
        <v>0</v>
      </c>
      <c r="D92" s="111">
        <v>0</v>
      </c>
      <c r="E92" s="111">
        <v>0</v>
      </c>
      <c r="F92" s="119">
        <v>0</v>
      </c>
      <c r="G92" s="111">
        <v>0</v>
      </c>
      <c r="H92" s="132">
        <v>658623</v>
      </c>
      <c r="I92" s="132">
        <v>658623</v>
      </c>
      <c r="J92" s="119">
        <v>658623</v>
      </c>
      <c r="K92" s="111">
        <v>0</v>
      </c>
      <c r="L92" s="111">
        <v>0</v>
      </c>
      <c r="M92" s="111">
        <v>0</v>
      </c>
      <c r="N92" s="111">
        <v>0</v>
      </c>
      <c r="O92" s="119">
        <v>0</v>
      </c>
      <c r="P92" s="119">
        <v>658623</v>
      </c>
      <c r="Q92" s="119">
        <v>0</v>
      </c>
      <c r="R92" s="119">
        <v>658623</v>
      </c>
    </row>
    <row r="93" spans="2:18">
      <c r="B93" s="11" t="s">
        <v>361</v>
      </c>
      <c r="C93" s="120">
        <v>0</v>
      </c>
      <c r="D93" s="111">
        <v>0</v>
      </c>
      <c r="E93" s="111">
        <v>0</v>
      </c>
      <c r="F93" s="119">
        <v>0</v>
      </c>
      <c r="G93" s="111">
        <v>0</v>
      </c>
      <c r="H93" s="132">
        <v>0</v>
      </c>
      <c r="I93" s="132">
        <v>0</v>
      </c>
      <c r="J93" s="119">
        <v>0</v>
      </c>
      <c r="K93" s="111">
        <v>0</v>
      </c>
      <c r="L93" s="111">
        <v>2</v>
      </c>
      <c r="M93" s="111"/>
      <c r="N93" s="111"/>
      <c r="O93" s="119">
        <v>2</v>
      </c>
      <c r="P93" s="119">
        <v>2</v>
      </c>
      <c r="Q93" s="119"/>
      <c r="R93" s="119">
        <v>0</v>
      </c>
    </row>
    <row r="94" spans="2:18">
      <c r="B94" s="11" t="s">
        <v>222</v>
      </c>
      <c r="C94" s="120">
        <v>0</v>
      </c>
      <c r="D94" s="111">
        <v>0</v>
      </c>
      <c r="E94" s="111">
        <v>0</v>
      </c>
      <c r="F94" s="119">
        <v>0</v>
      </c>
      <c r="G94" s="111">
        <v>0</v>
      </c>
      <c r="H94" s="132">
        <v>0</v>
      </c>
      <c r="I94" s="132">
        <v>0</v>
      </c>
      <c r="J94" s="119">
        <v>0</v>
      </c>
      <c r="K94" s="111">
        <v>0</v>
      </c>
      <c r="L94" s="111">
        <v>0</v>
      </c>
      <c r="M94" s="111">
        <v>0</v>
      </c>
      <c r="N94" s="111">
        <v>7238</v>
      </c>
      <c r="O94" s="119">
        <v>7238</v>
      </c>
      <c r="P94" s="119">
        <v>7238</v>
      </c>
      <c r="Q94" s="119">
        <v>0</v>
      </c>
      <c r="R94" s="119">
        <v>0</v>
      </c>
    </row>
    <row r="95" spans="2:18">
      <c r="B95" s="11" t="s">
        <v>206</v>
      </c>
      <c r="C95" s="120">
        <v>0</v>
      </c>
      <c r="D95" s="111">
        <v>0</v>
      </c>
      <c r="E95" s="111">
        <v>0</v>
      </c>
      <c r="F95" s="119">
        <v>0</v>
      </c>
      <c r="G95" s="111">
        <v>615</v>
      </c>
      <c r="H95" s="132">
        <v>657</v>
      </c>
      <c r="I95" s="132">
        <v>1272</v>
      </c>
      <c r="J95" s="119">
        <v>1272</v>
      </c>
      <c r="K95" s="111">
        <v>0</v>
      </c>
      <c r="L95" s="111">
        <v>0</v>
      </c>
      <c r="M95" s="111">
        <v>0</v>
      </c>
      <c r="N95" s="111">
        <v>0</v>
      </c>
      <c r="O95" s="119">
        <v>0</v>
      </c>
      <c r="P95" s="119">
        <v>1272</v>
      </c>
      <c r="Q95" s="119">
        <v>0</v>
      </c>
      <c r="R95" s="119">
        <v>1272</v>
      </c>
    </row>
    <row r="96" spans="2:18">
      <c r="B96" s="11" t="s">
        <v>152</v>
      </c>
      <c r="C96" s="120">
        <v>0</v>
      </c>
      <c r="D96" s="111">
        <v>0</v>
      </c>
      <c r="E96" s="111">
        <v>0</v>
      </c>
      <c r="F96" s="119">
        <v>0</v>
      </c>
      <c r="G96" s="111">
        <v>0</v>
      </c>
      <c r="H96" s="132">
        <v>0</v>
      </c>
      <c r="I96" s="132">
        <v>0</v>
      </c>
      <c r="J96" s="119">
        <v>0</v>
      </c>
      <c r="K96" s="111">
        <v>0</v>
      </c>
      <c r="L96" s="111">
        <v>0</v>
      </c>
      <c r="M96" s="111">
        <v>14118</v>
      </c>
      <c r="N96" s="111">
        <v>4421</v>
      </c>
      <c r="O96" s="119">
        <v>18539</v>
      </c>
      <c r="P96" s="119">
        <v>18539</v>
      </c>
      <c r="Q96" s="119">
        <v>0</v>
      </c>
      <c r="R96" s="119">
        <v>0</v>
      </c>
    </row>
    <row r="97" spans="2:18">
      <c r="B97" s="11" t="s">
        <v>204</v>
      </c>
      <c r="C97" s="120">
        <v>5</v>
      </c>
      <c r="D97" s="111">
        <v>0</v>
      </c>
      <c r="E97" s="111">
        <v>0</v>
      </c>
      <c r="F97" s="119">
        <v>5</v>
      </c>
      <c r="G97" s="111">
        <v>0</v>
      </c>
      <c r="H97" s="132">
        <v>0</v>
      </c>
      <c r="I97" s="132">
        <v>0</v>
      </c>
      <c r="J97" s="119">
        <v>5</v>
      </c>
      <c r="K97" s="111">
        <v>0</v>
      </c>
      <c r="L97" s="111">
        <v>0</v>
      </c>
      <c r="M97" s="111"/>
      <c r="N97" s="111"/>
      <c r="O97" s="119">
        <v>0</v>
      </c>
      <c r="P97" s="119">
        <v>5</v>
      </c>
      <c r="Q97" s="119"/>
      <c r="R97" s="119">
        <v>5</v>
      </c>
    </row>
    <row r="98" spans="2:18">
      <c r="B98" s="11" t="s">
        <v>150</v>
      </c>
      <c r="C98" s="120">
        <v>0</v>
      </c>
      <c r="D98" s="111">
        <v>0</v>
      </c>
      <c r="E98" s="111">
        <v>513</v>
      </c>
      <c r="F98" s="119">
        <v>513</v>
      </c>
      <c r="G98" s="111">
        <v>0</v>
      </c>
      <c r="H98" s="132">
        <v>0</v>
      </c>
      <c r="I98" s="132">
        <v>0</v>
      </c>
      <c r="J98" s="119">
        <v>513</v>
      </c>
      <c r="K98" s="111">
        <v>0</v>
      </c>
      <c r="L98" s="111">
        <v>0</v>
      </c>
      <c r="M98" s="111"/>
      <c r="N98" s="111"/>
      <c r="O98" s="119">
        <v>0</v>
      </c>
      <c r="P98" s="119">
        <v>513</v>
      </c>
      <c r="Q98" s="119">
        <v>513</v>
      </c>
      <c r="R98" s="119">
        <v>1026</v>
      </c>
    </row>
    <row r="99" spans="2:18">
      <c r="B99" s="11" t="s">
        <v>362</v>
      </c>
      <c r="C99" s="120">
        <v>0</v>
      </c>
      <c r="D99" s="111">
        <v>0</v>
      </c>
      <c r="E99" s="111">
        <v>0</v>
      </c>
      <c r="F99" s="119">
        <v>0</v>
      </c>
      <c r="G99" s="111">
        <v>0</v>
      </c>
      <c r="H99" s="132">
        <v>0</v>
      </c>
      <c r="I99" s="132">
        <v>0</v>
      </c>
      <c r="J99" s="119">
        <v>0</v>
      </c>
      <c r="K99" s="111">
        <v>0</v>
      </c>
      <c r="L99" s="111">
        <v>0</v>
      </c>
      <c r="M99" s="111">
        <v>0</v>
      </c>
      <c r="N99" s="111">
        <v>0</v>
      </c>
      <c r="O99" s="119">
        <v>0</v>
      </c>
      <c r="P99" s="119">
        <v>0</v>
      </c>
      <c r="Q99" s="119">
        <v>0</v>
      </c>
      <c r="R99" s="119">
        <v>0</v>
      </c>
    </row>
    <row r="100" spans="2:18">
      <c r="B100" s="11" t="s">
        <v>169</v>
      </c>
      <c r="C100" s="120">
        <v>0</v>
      </c>
      <c r="D100" s="111">
        <v>0</v>
      </c>
      <c r="E100" s="111">
        <v>0</v>
      </c>
      <c r="F100" s="119">
        <v>0</v>
      </c>
      <c r="G100" s="111">
        <v>0</v>
      </c>
      <c r="H100" s="132">
        <v>0</v>
      </c>
      <c r="I100" s="132">
        <v>0</v>
      </c>
      <c r="J100" s="119">
        <v>0</v>
      </c>
      <c r="K100" s="111">
        <v>0</v>
      </c>
      <c r="L100" s="111">
        <v>0</v>
      </c>
      <c r="M100" s="111">
        <v>0</v>
      </c>
      <c r="N100" s="111">
        <v>73988</v>
      </c>
      <c r="O100" s="119">
        <v>73988</v>
      </c>
      <c r="P100" s="119">
        <v>73988</v>
      </c>
      <c r="Q100" s="119">
        <v>0</v>
      </c>
      <c r="R100" s="119">
        <v>0</v>
      </c>
    </row>
    <row r="101" spans="2:18">
      <c r="B101" s="11" t="s">
        <v>131</v>
      </c>
      <c r="C101" s="120">
        <v>0</v>
      </c>
      <c r="D101" s="111">
        <v>0</v>
      </c>
      <c r="E101" s="111">
        <v>0</v>
      </c>
      <c r="F101" s="119">
        <v>0</v>
      </c>
      <c r="G101" s="111">
        <v>538</v>
      </c>
      <c r="H101" s="132">
        <v>0</v>
      </c>
      <c r="I101" s="132">
        <v>538</v>
      </c>
      <c r="J101" s="119">
        <v>538</v>
      </c>
      <c r="K101" s="111">
        <v>0</v>
      </c>
      <c r="L101" s="111">
        <v>0</v>
      </c>
      <c r="M101" s="111">
        <v>599416</v>
      </c>
      <c r="N101" s="111">
        <v>0</v>
      </c>
      <c r="O101" s="119">
        <v>599416</v>
      </c>
      <c r="P101" s="119">
        <v>599954</v>
      </c>
      <c r="Q101" s="119">
        <v>0</v>
      </c>
      <c r="R101" s="119">
        <v>538</v>
      </c>
    </row>
    <row r="102" spans="2:18">
      <c r="B102" s="11" t="s">
        <v>182</v>
      </c>
      <c r="C102" s="120">
        <v>0</v>
      </c>
      <c r="D102" s="111">
        <v>0</v>
      </c>
      <c r="E102" s="111">
        <v>0</v>
      </c>
      <c r="F102" s="119">
        <v>0</v>
      </c>
      <c r="G102" s="111">
        <v>0</v>
      </c>
      <c r="H102" s="132">
        <v>0</v>
      </c>
      <c r="I102" s="132">
        <v>0</v>
      </c>
      <c r="J102" s="119">
        <v>0</v>
      </c>
      <c r="K102" s="111">
        <v>0</v>
      </c>
      <c r="L102" s="111">
        <v>0</v>
      </c>
      <c r="M102" s="111">
        <v>0</v>
      </c>
      <c r="N102" s="111">
        <v>63510</v>
      </c>
      <c r="O102" s="119">
        <v>63510</v>
      </c>
      <c r="P102" s="119">
        <v>63510</v>
      </c>
      <c r="Q102" s="119">
        <v>0</v>
      </c>
      <c r="R102" s="119">
        <v>0</v>
      </c>
    </row>
    <row r="103" spans="2:18">
      <c r="B103" s="11" t="s">
        <v>179</v>
      </c>
      <c r="C103" s="120">
        <v>97</v>
      </c>
      <c r="D103" s="111">
        <v>0</v>
      </c>
      <c r="E103" s="111">
        <v>0</v>
      </c>
      <c r="F103" s="119">
        <v>97</v>
      </c>
      <c r="G103" s="111">
        <v>0</v>
      </c>
      <c r="H103" s="132">
        <v>0</v>
      </c>
      <c r="I103" s="132">
        <v>0</v>
      </c>
      <c r="J103" s="119">
        <v>97</v>
      </c>
      <c r="K103" s="111">
        <v>0</v>
      </c>
      <c r="L103" s="111">
        <v>0</v>
      </c>
      <c r="M103" s="111"/>
      <c r="N103" s="111"/>
      <c r="O103" s="119">
        <v>0</v>
      </c>
      <c r="P103" s="119">
        <v>97</v>
      </c>
      <c r="Q103" s="119"/>
      <c r="R103" s="119">
        <v>97</v>
      </c>
    </row>
    <row r="104" spans="2:18">
      <c r="B104" s="11" t="s">
        <v>157</v>
      </c>
      <c r="C104" s="120">
        <v>0</v>
      </c>
      <c r="D104" s="111">
        <v>0</v>
      </c>
      <c r="E104" s="111">
        <v>0</v>
      </c>
      <c r="F104" s="119">
        <v>0</v>
      </c>
      <c r="G104" s="111">
        <v>0</v>
      </c>
      <c r="H104" s="132">
        <v>184694</v>
      </c>
      <c r="I104" s="132">
        <v>184694</v>
      </c>
      <c r="J104" s="119">
        <v>184694</v>
      </c>
      <c r="K104" s="111">
        <v>0</v>
      </c>
      <c r="L104" s="111">
        <v>0</v>
      </c>
      <c r="M104" s="111">
        <v>11367</v>
      </c>
      <c r="N104" s="111">
        <v>0</v>
      </c>
      <c r="O104" s="119">
        <v>11367</v>
      </c>
      <c r="P104" s="119">
        <v>196061</v>
      </c>
      <c r="Q104" s="119">
        <v>0</v>
      </c>
      <c r="R104" s="119">
        <v>184694</v>
      </c>
    </row>
    <row r="105" spans="2:18">
      <c r="B105" s="11" t="s">
        <v>177</v>
      </c>
      <c r="C105" s="120">
        <v>0</v>
      </c>
      <c r="D105" s="111">
        <v>0</v>
      </c>
      <c r="E105" s="111">
        <v>0</v>
      </c>
      <c r="F105" s="119">
        <v>0</v>
      </c>
      <c r="G105" s="111">
        <v>0</v>
      </c>
      <c r="H105" s="132">
        <v>318365</v>
      </c>
      <c r="I105" s="132">
        <v>318365</v>
      </c>
      <c r="J105" s="119">
        <v>318365</v>
      </c>
      <c r="K105" s="111">
        <v>0</v>
      </c>
      <c r="L105" s="111">
        <v>0</v>
      </c>
      <c r="M105" s="111">
        <v>0</v>
      </c>
      <c r="N105" s="111">
        <v>0</v>
      </c>
      <c r="O105" s="119">
        <v>0</v>
      </c>
      <c r="P105" s="119">
        <v>318365</v>
      </c>
      <c r="Q105" s="119">
        <v>0</v>
      </c>
      <c r="R105" s="119">
        <v>318365</v>
      </c>
    </row>
    <row r="106" spans="2:18">
      <c r="B106" s="11" t="s">
        <v>136</v>
      </c>
      <c r="C106" s="120">
        <v>0</v>
      </c>
      <c r="D106" s="111">
        <v>0</v>
      </c>
      <c r="E106" s="111">
        <v>0</v>
      </c>
      <c r="F106" s="119">
        <v>0</v>
      </c>
      <c r="G106" s="111">
        <v>262862</v>
      </c>
      <c r="H106" s="132">
        <v>20108</v>
      </c>
      <c r="I106" s="132">
        <v>282970</v>
      </c>
      <c r="J106" s="119">
        <v>282970</v>
      </c>
      <c r="K106" s="111">
        <v>0</v>
      </c>
      <c r="L106" s="111">
        <v>0</v>
      </c>
      <c r="M106" s="111">
        <v>0</v>
      </c>
      <c r="N106" s="111">
        <v>0</v>
      </c>
      <c r="O106" s="119">
        <v>0</v>
      </c>
      <c r="P106" s="119">
        <v>282970</v>
      </c>
      <c r="Q106" s="119">
        <v>0</v>
      </c>
      <c r="R106" s="119">
        <v>282970</v>
      </c>
    </row>
    <row r="107" spans="2:18">
      <c r="B107" s="11" t="s">
        <v>160</v>
      </c>
      <c r="C107" s="120">
        <v>0</v>
      </c>
      <c r="D107" s="111">
        <v>0</v>
      </c>
      <c r="E107" s="111">
        <v>17325</v>
      </c>
      <c r="F107" s="119">
        <v>17325</v>
      </c>
      <c r="G107" s="111">
        <v>0</v>
      </c>
      <c r="H107" s="132">
        <v>0</v>
      </c>
      <c r="I107" s="132">
        <v>0</v>
      </c>
      <c r="J107" s="119">
        <v>17325</v>
      </c>
      <c r="K107" s="111">
        <v>0</v>
      </c>
      <c r="L107" s="111">
        <v>0</v>
      </c>
      <c r="M107" s="111">
        <v>0</v>
      </c>
      <c r="N107" s="111">
        <v>136301</v>
      </c>
      <c r="O107" s="119">
        <v>136301</v>
      </c>
      <c r="P107" s="119">
        <v>153626</v>
      </c>
      <c r="Q107" s="119">
        <v>0</v>
      </c>
      <c r="R107" s="119">
        <v>17325</v>
      </c>
    </row>
    <row r="108" spans="2:18">
      <c r="B108" s="11" t="s">
        <v>209</v>
      </c>
      <c r="C108" s="120">
        <v>0</v>
      </c>
      <c r="D108" s="111">
        <v>0</v>
      </c>
      <c r="E108" s="111">
        <v>0</v>
      </c>
      <c r="F108" s="119">
        <v>0</v>
      </c>
      <c r="G108" s="111">
        <v>0</v>
      </c>
      <c r="H108" s="132">
        <v>0</v>
      </c>
      <c r="I108" s="132">
        <v>0</v>
      </c>
      <c r="J108" s="119">
        <v>0</v>
      </c>
      <c r="K108" s="111">
        <v>0</v>
      </c>
      <c r="L108" s="111">
        <v>0</v>
      </c>
      <c r="M108" s="111">
        <v>0</v>
      </c>
      <c r="N108" s="111">
        <v>14114</v>
      </c>
      <c r="O108" s="119">
        <v>14114</v>
      </c>
      <c r="P108" s="119">
        <v>14114</v>
      </c>
      <c r="Q108" s="119">
        <v>0</v>
      </c>
      <c r="R108" s="119">
        <v>0</v>
      </c>
    </row>
    <row r="109" spans="2:18">
      <c r="B109" s="11" t="s">
        <v>146</v>
      </c>
      <c r="C109" s="120">
        <v>36633</v>
      </c>
      <c r="D109" s="111">
        <v>22771</v>
      </c>
      <c r="E109" s="111">
        <v>74017</v>
      </c>
      <c r="F109" s="119">
        <v>133421</v>
      </c>
      <c r="G109" s="111">
        <v>13227</v>
      </c>
      <c r="H109" s="132">
        <v>0</v>
      </c>
      <c r="I109" s="132">
        <v>13227</v>
      </c>
      <c r="J109" s="119">
        <v>146648</v>
      </c>
      <c r="K109" s="111">
        <v>0</v>
      </c>
      <c r="L109" s="111">
        <v>0</v>
      </c>
      <c r="M109" s="111">
        <v>0</v>
      </c>
      <c r="N109" s="111">
        <v>0</v>
      </c>
      <c r="O109" s="119">
        <v>0</v>
      </c>
      <c r="P109" s="119">
        <v>146648</v>
      </c>
      <c r="Q109" s="119">
        <v>0</v>
      </c>
      <c r="R109" s="119">
        <v>146648</v>
      </c>
    </row>
    <row r="110" spans="2:18">
      <c r="B110" s="11" t="s">
        <v>164</v>
      </c>
      <c r="C110" s="120">
        <v>0</v>
      </c>
      <c r="D110" s="111">
        <v>9406</v>
      </c>
      <c r="E110" s="111">
        <v>47070</v>
      </c>
      <c r="F110" s="119">
        <v>56476</v>
      </c>
      <c r="G110" s="111">
        <v>0</v>
      </c>
      <c r="H110" s="132">
        <v>0</v>
      </c>
      <c r="I110" s="132">
        <v>0</v>
      </c>
      <c r="J110" s="119">
        <v>56476</v>
      </c>
      <c r="K110" s="111">
        <v>0</v>
      </c>
      <c r="L110" s="111">
        <v>0</v>
      </c>
      <c r="M110" s="111">
        <v>0</v>
      </c>
      <c r="N110" s="111">
        <v>2899</v>
      </c>
      <c r="O110" s="119">
        <v>2899</v>
      </c>
      <c r="P110" s="119">
        <v>59375</v>
      </c>
      <c r="Q110" s="119">
        <v>0</v>
      </c>
      <c r="R110" s="119">
        <v>56476</v>
      </c>
    </row>
    <row r="111" spans="2:18">
      <c r="B111" s="11" t="s">
        <v>233</v>
      </c>
      <c r="C111" s="120">
        <v>0</v>
      </c>
      <c r="D111" s="111">
        <v>0</v>
      </c>
      <c r="E111" s="111">
        <v>0</v>
      </c>
      <c r="F111" s="119">
        <v>0</v>
      </c>
      <c r="G111" s="111">
        <v>0</v>
      </c>
      <c r="H111" s="132">
        <v>0</v>
      </c>
      <c r="I111" s="132">
        <v>0</v>
      </c>
      <c r="J111" s="119">
        <v>0</v>
      </c>
      <c r="K111" s="111">
        <v>0</v>
      </c>
      <c r="L111" s="111">
        <v>0</v>
      </c>
      <c r="M111" s="111">
        <v>0</v>
      </c>
      <c r="N111" s="111">
        <v>2882</v>
      </c>
      <c r="O111" s="119">
        <v>2882</v>
      </c>
      <c r="P111" s="119">
        <v>2882</v>
      </c>
      <c r="Q111" s="119">
        <v>0</v>
      </c>
      <c r="R111" s="119">
        <v>0</v>
      </c>
    </row>
    <row r="112" spans="2:18">
      <c r="B112" s="11" t="s">
        <v>205</v>
      </c>
      <c r="C112" s="120">
        <v>3</v>
      </c>
      <c r="D112" s="111">
        <v>0</v>
      </c>
      <c r="E112" s="111">
        <v>3768</v>
      </c>
      <c r="F112" s="119">
        <v>3771</v>
      </c>
      <c r="G112" s="111">
        <v>0</v>
      </c>
      <c r="H112" s="132">
        <v>0</v>
      </c>
      <c r="I112" s="132">
        <v>0</v>
      </c>
      <c r="J112" s="119">
        <v>3771</v>
      </c>
      <c r="K112" s="111">
        <v>0</v>
      </c>
      <c r="L112" s="111">
        <v>0</v>
      </c>
      <c r="M112" s="111"/>
      <c r="N112" s="111"/>
      <c r="O112" s="119">
        <v>0</v>
      </c>
      <c r="P112" s="119">
        <v>3771</v>
      </c>
      <c r="Q112" s="119"/>
      <c r="R112" s="119">
        <v>3771</v>
      </c>
    </row>
    <row r="113" spans="2:18">
      <c r="B113" s="11" t="s">
        <v>143</v>
      </c>
      <c r="C113" s="120">
        <v>2862</v>
      </c>
      <c r="D113" s="111">
        <v>32944</v>
      </c>
      <c r="E113" s="111">
        <v>71867</v>
      </c>
      <c r="F113" s="119">
        <v>107673</v>
      </c>
      <c r="G113" s="111">
        <v>0</v>
      </c>
      <c r="H113" s="132">
        <v>0</v>
      </c>
      <c r="I113" s="132">
        <v>0</v>
      </c>
      <c r="J113" s="119">
        <v>107673</v>
      </c>
      <c r="K113" s="111">
        <v>0</v>
      </c>
      <c r="L113" s="111">
        <v>0</v>
      </c>
      <c r="M113" s="111">
        <v>0</v>
      </c>
      <c r="N113" s="111">
        <v>0</v>
      </c>
      <c r="O113" s="119">
        <v>0</v>
      </c>
      <c r="P113" s="119">
        <v>107673</v>
      </c>
      <c r="Q113" s="119">
        <v>0</v>
      </c>
      <c r="R113" s="119">
        <v>107673</v>
      </c>
    </row>
    <row r="114" spans="2:18">
      <c r="B114" s="11" t="s">
        <v>218</v>
      </c>
      <c r="C114" s="120">
        <v>0</v>
      </c>
      <c r="D114" s="111">
        <v>0</v>
      </c>
      <c r="E114" s="111">
        <v>729</v>
      </c>
      <c r="F114" s="119">
        <v>729</v>
      </c>
      <c r="G114" s="111">
        <v>0</v>
      </c>
      <c r="H114" s="132">
        <v>0</v>
      </c>
      <c r="I114" s="132">
        <v>0</v>
      </c>
      <c r="J114" s="119">
        <v>729</v>
      </c>
      <c r="K114" s="111">
        <v>0</v>
      </c>
      <c r="L114" s="111">
        <v>0</v>
      </c>
      <c r="M114" s="111"/>
      <c r="N114" s="111"/>
      <c r="O114" s="119">
        <v>0</v>
      </c>
      <c r="P114" s="119">
        <v>729</v>
      </c>
      <c r="Q114" s="119"/>
      <c r="R114" s="119">
        <v>729</v>
      </c>
    </row>
    <row r="115" spans="2:18">
      <c r="B115" s="11" t="s">
        <v>226</v>
      </c>
      <c r="C115" s="120">
        <v>1</v>
      </c>
      <c r="D115" s="111">
        <v>0</v>
      </c>
      <c r="E115" s="111">
        <v>0</v>
      </c>
      <c r="F115" s="119">
        <v>1</v>
      </c>
      <c r="G115" s="111">
        <v>0</v>
      </c>
      <c r="H115" s="132">
        <v>0</v>
      </c>
      <c r="I115" s="132">
        <v>0</v>
      </c>
      <c r="J115" s="119">
        <v>1</v>
      </c>
      <c r="K115" s="111">
        <v>0</v>
      </c>
      <c r="L115" s="111">
        <v>0</v>
      </c>
      <c r="M115" s="111"/>
      <c r="N115" s="111"/>
      <c r="O115" s="119">
        <v>0</v>
      </c>
      <c r="P115" s="119">
        <v>1</v>
      </c>
      <c r="Q115" s="119"/>
      <c r="R115" s="119">
        <v>1</v>
      </c>
    </row>
    <row r="116" spans="2:18">
      <c r="B116" s="11" t="s">
        <v>363</v>
      </c>
      <c r="C116" s="120">
        <v>0</v>
      </c>
      <c r="D116" s="111">
        <v>0</v>
      </c>
      <c r="E116" s="111">
        <v>0</v>
      </c>
      <c r="F116" s="119">
        <v>0</v>
      </c>
      <c r="G116" s="111">
        <v>0</v>
      </c>
      <c r="H116" s="132">
        <v>0</v>
      </c>
      <c r="I116" s="132">
        <v>0</v>
      </c>
      <c r="J116" s="119">
        <v>0</v>
      </c>
      <c r="K116" s="111">
        <v>0</v>
      </c>
      <c r="L116" s="111">
        <v>2</v>
      </c>
      <c r="M116" s="111"/>
      <c r="N116" s="111"/>
      <c r="O116" s="119">
        <v>2</v>
      </c>
      <c r="P116" s="119">
        <v>2</v>
      </c>
      <c r="Q116" s="119"/>
      <c r="R116" s="119">
        <v>0</v>
      </c>
    </row>
    <row r="117" spans="2:18">
      <c r="B117" s="11" t="s">
        <v>144</v>
      </c>
      <c r="C117" s="120">
        <v>1</v>
      </c>
      <c r="D117" s="111">
        <v>0</v>
      </c>
      <c r="E117" s="111">
        <v>0</v>
      </c>
      <c r="F117" s="119">
        <v>1</v>
      </c>
      <c r="G117" s="111">
        <v>0</v>
      </c>
      <c r="H117" s="132">
        <v>0</v>
      </c>
      <c r="I117" s="132">
        <v>0</v>
      </c>
      <c r="J117" s="119">
        <v>1</v>
      </c>
      <c r="K117" s="111">
        <v>0</v>
      </c>
      <c r="L117" s="111">
        <v>4</v>
      </c>
      <c r="M117" s="111"/>
      <c r="N117" s="111"/>
      <c r="O117" s="119">
        <v>4</v>
      </c>
      <c r="P117" s="119">
        <v>5</v>
      </c>
      <c r="Q117" s="119">
        <v>2328</v>
      </c>
      <c r="R117" s="119">
        <v>2329</v>
      </c>
    </row>
    <row r="118" spans="2:18">
      <c r="B118" s="11" t="s">
        <v>156</v>
      </c>
      <c r="C118" s="120">
        <v>0</v>
      </c>
      <c r="D118" s="111">
        <v>0</v>
      </c>
      <c r="E118" s="111">
        <v>0</v>
      </c>
      <c r="F118" s="119">
        <v>0</v>
      </c>
      <c r="G118" s="111">
        <v>0</v>
      </c>
      <c r="H118" s="132">
        <v>0</v>
      </c>
      <c r="I118" s="132">
        <v>0</v>
      </c>
      <c r="J118" s="119">
        <v>0</v>
      </c>
      <c r="K118" s="111">
        <v>0</v>
      </c>
      <c r="L118" s="111">
        <v>0</v>
      </c>
      <c r="M118" s="111"/>
      <c r="N118" s="111"/>
      <c r="O118" s="119">
        <v>0</v>
      </c>
      <c r="P118" s="119">
        <v>0</v>
      </c>
      <c r="Q118" s="119">
        <v>5</v>
      </c>
      <c r="R118" s="119">
        <v>5</v>
      </c>
    </row>
    <row r="119" spans="2:18">
      <c r="B119" s="11" t="s">
        <v>158</v>
      </c>
      <c r="C119" s="120">
        <v>0</v>
      </c>
      <c r="D119" s="111">
        <v>18737</v>
      </c>
      <c r="E119" s="111">
        <v>17301</v>
      </c>
      <c r="F119" s="119">
        <v>36038</v>
      </c>
      <c r="G119" s="111">
        <v>0</v>
      </c>
      <c r="H119" s="132">
        <v>0</v>
      </c>
      <c r="I119" s="132">
        <v>0</v>
      </c>
      <c r="J119" s="119">
        <v>36038</v>
      </c>
      <c r="K119" s="111">
        <v>0</v>
      </c>
      <c r="L119" s="111">
        <v>0</v>
      </c>
      <c r="M119" s="111"/>
      <c r="N119" s="111"/>
      <c r="O119" s="119">
        <v>0</v>
      </c>
      <c r="P119" s="119">
        <v>36038</v>
      </c>
      <c r="Q119" s="119"/>
      <c r="R119" s="119">
        <v>36038</v>
      </c>
    </row>
    <row r="120" spans="2:18">
      <c r="B120" s="11" t="s">
        <v>130</v>
      </c>
      <c r="C120" s="120">
        <v>8</v>
      </c>
      <c r="D120" s="111">
        <v>166753</v>
      </c>
      <c r="E120" s="111">
        <v>699336</v>
      </c>
      <c r="F120" s="119">
        <v>866097</v>
      </c>
      <c r="G120" s="111">
        <v>544013</v>
      </c>
      <c r="H120" s="132">
        <v>0</v>
      </c>
      <c r="I120" s="132">
        <v>544013</v>
      </c>
      <c r="J120" s="119">
        <v>1410110</v>
      </c>
      <c r="K120" s="111">
        <v>5722</v>
      </c>
      <c r="L120" s="111">
        <v>0</v>
      </c>
      <c r="M120" s="111">
        <v>0</v>
      </c>
      <c r="N120" s="111">
        <v>828104</v>
      </c>
      <c r="O120" s="119">
        <v>833826</v>
      </c>
      <c r="P120" s="119">
        <v>2243936</v>
      </c>
      <c r="Q120" s="119">
        <v>579599</v>
      </c>
      <c r="R120" s="119">
        <v>1989709</v>
      </c>
    </row>
    <row r="121" spans="2:18">
      <c r="B121" s="11" t="s">
        <v>153</v>
      </c>
      <c r="C121" s="120">
        <v>21088</v>
      </c>
      <c r="D121" s="111">
        <v>33</v>
      </c>
      <c r="E121" s="111">
        <v>25964</v>
      </c>
      <c r="F121" s="119">
        <v>47085</v>
      </c>
      <c r="G121" s="111">
        <v>0</v>
      </c>
      <c r="H121" s="132">
        <v>0</v>
      </c>
      <c r="I121" s="132">
        <v>0</v>
      </c>
      <c r="J121" s="119">
        <v>47085</v>
      </c>
      <c r="K121" s="111">
        <v>0</v>
      </c>
      <c r="L121" s="111">
        <v>0</v>
      </c>
      <c r="M121" s="111">
        <v>0</v>
      </c>
      <c r="N121" s="111">
        <v>158634</v>
      </c>
      <c r="O121" s="119">
        <v>158634</v>
      </c>
      <c r="P121" s="119">
        <v>205719</v>
      </c>
      <c r="Q121" s="119">
        <v>0</v>
      </c>
      <c r="R121" s="119">
        <v>47085</v>
      </c>
    </row>
    <row r="122" spans="2:18">
      <c r="B122" s="11" t="s">
        <v>193</v>
      </c>
      <c r="C122" s="120">
        <v>0</v>
      </c>
      <c r="D122" s="111">
        <v>0</v>
      </c>
      <c r="E122" s="111">
        <v>10471</v>
      </c>
      <c r="F122" s="119">
        <v>10471</v>
      </c>
      <c r="G122" s="111">
        <v>0</v>
      </c>
      <c r="H122" s="132">
        <v>0</v>
      </c>
      <c r="I122" s="132">
        <v>0</v>
      </c>
      <c r="J122" s="119">
        <v>10471</v>
      </c>
      <c r="K122" s="111">
        <v>0</v>
      </c>
      <c r="L122" s="111">
        <v>0</v>
      </c>
      <c r="M122" s="111">
        <v>0</v>
      </c>
      <c r="N122" s="111">
        <v>0</v>
      </c>
      <c r="O122" s="119">
        <v>0</v>
      </c>
      <c r="P122" s="119">
        <v>10471</v>
      </c>
      <c r="Q122" s="119">
        <v>0</v>
      </c>
      <c r="R122" s="119">
        <v>10471</v>
      </c>
    </row>
    <row r="123" spans="2:18">
      <c r="B123" s="11" t="s">
        <v>230</v>
      </c>
      <c r="C123" s="120">
        <v>0</v>
      </c>
      <c r="D123" s="111">
        <v>0</v>
      </c>
      <c r="E123" s="111">
        <v>1</v>
      </c>
      <c r="F123" s="119">
        <v>1</v>
      </c>
      <c r="G123" s="111">
        <v>0</v>
      </c>
      <c r="H123" s="132">
        <v>0</v>
      </c>
      <c r="I123" s="132">
        <v>0</v>
      </c>
      <c r="J123" s="119">
        <v>1</v>
      </c>
      <c r="K123" s="111">
        <v>0</v>
      </c>
      <c r="L123" s="111">
        <v>0</v>
      </c>
      <c r="M123" s="111"/>
      <c r="N123" s="111"/>
      <c r="O123" s="119">
        <v>0</v>
      </c>
      <c r="P123" s="119">
        <v>1</v>
      </c>
      <c r="Q123" s="119"/>
      <c r="R123" s="119">
        <v>1</v>
      </c>
    </row>
    <row r="124" spans="2:18">
      <c r="B124" s="11" t="s">
        <v>163</v>
      </c>
      <c r="C124" s="120">
        <v>0</v>
      </c>
      <c r="D124" s="111">
        <v>10565</v>
      </c>
      <c r="E124" s="111">
        <v>14323</v>
      </c>
      <c r="F124" s="119">
        <v>24888</v>
      </c>
      <c r="G124" s="111">
        <v>0</v>
      </c>
      <c r="H124" s="132">
        <v>0</v>
      </c>
      <c r="I124" s="132">
        <v>0</v>
      </c>
      <c r="J124" s="119">
        <v>24888</v>
      </c>
      <c r="K124" s="111">
        <v>0</v>
      </c>
      <c r="L124" s="111">
        <v>0</v>
      </c>
      <c r="M124" s="111"/>
      <c r="N124" s="111"/>
      <c r="O124" s="119">
        <v>0</v>
      </c>
      <c r="P124" s="119">
        <v>24888</v>
      </c>
      <c r="Q124" s="119"/>
      <c r="R124" s="119">
        <v>24888</v>
      </c>
    </row>
    <row r="125" spans="2:18">
      <c r="B125" s="11" t="s">
        <v>147</v>
      </c>
      <c r="C125" s="120">
        <v>11553</v>
      </c>
      <c r="D125" s="111">
        <v>23027</v>
      </c>
      <c r="E125" s="111">
        <v>70619</v>
      </c>
      <c r="F125" s="119">
        <v>105199</v>
      </c>
      <c r="G125" s="111">
        <v>3408</v>
      </c>
      <c r="H125" s="132">
        <v>0</v>
      </c>
      <c r="I125" s="132">
        <v>3408</v>
      </c>
      <c r="J125" s="119">
        <v>108607</v>
      </c>
      <c r="K125" s="111">
        <v>0</v>
      </c>
      <c r="L125" s="111">
        <v>0</v>
      </c>
      <c r="M125" s="111">
        <v>0</v>
      </c>
      <c r="N125" s="111">
        <v>0</v>
      </c>
      <c r="O125" s="119">
        <v>0</v>
      </c>
      <c r="P125" s="119">
        <v>108607</v>
      </c>
      <c r="Q125" s="119">
        <v>0</v>
      </c>
      <c r="R125" s="119">
        <v>108607</v>
      </c>
    </row>
    <row r="126" spans="2:18">
      <c r="B126" s="11" t="s">
        <v>125</v>
      </c>
      <c r="C126" s="121">
        <v>2176383</v>
      </c>
      <c r="D126" s="122">
        <v>2297980</v>
      </c>
      <c r="E126" s="122">
        <v>9395432</v>
      </c>
      <c r="F126" s="123">
        <v>13869795</v>
      </c>
      <c r="G126" s="111">
        <v>3212968</v>
      </c>
      <c r="H126" s="132">
        <v>13167992</v>
      </c>
      <c r="I126" s="132">
        <v>16380960</v>
      </c>
      <c r="J126" s="119">
        <v>30250755</v>
      </c>
      <c r="K126" s="111">
        <v>83931</v>
      </c>
      <c r="L126" s="111">
        <v>813</v>
      </c>
      <c r="M126" s="111">
        <v>2469312</v>
      </c>
      <c r="N126" s="111">
        <v>4917958</v>
      </c>
      <c r="O126" s="123">
        <v>7472014</v>
      </c>
      <c r="P126" s="119">
        <v>37722769</v>
      </c>
      <c r="Q126" s="119">
        <v>5927888</v>
      </c>
      <c r="R126" s="119">
        <v>36178643</v>
      </c>
    </row>
    <row r="128" spans="2:18" ht="54" customHeight="1">
      <c r="B128" s="743" t="s">
        <v>1013</v>
      </c>
      <c r="C128" s="743"/>
      <c r="D128" s="743"/>
      <c r="E128" s="743"/>
      <c r="F128" s="743"/>
      <c r="G128" s="743"/>
      <c r="H128" s="743"/>
      <c r="I128" s="743"/>
      <c r="J128" s="743"/>
      <c r="K128" s="743"/>
      <c r="L128" s="743"/>
      <c r="M128" s="743"/>
      <c r="N128" s="743"/>
      <c r="O128" s="743"/>
      <c r="P128" s="743"/>
    </row>
    <row r="129" spans="2:16" s="10" customFormat="1" ht="12.6" customHeight="1">
      <c r="B129" s="239"/>
      <c r="C129" s="239"/>
      <c r="D129" s="239"/>
      <c r="E129" s="239"/>
      <c r="F129" s="239"/>
      <c r="G129" s="239"/>
      <c r="H129" s="239"/>
      <c r="I129" s="239"/>
      <c r="J129" s="239"/>
      <c r="K129" s="239"/>
      <c r="L129" s="239"/>
      <c r="M129" s="239"/>
      <c r="N129" s="239"/>
      <c r="O129" s="239"/>
    </row>
    <row r="130" spans="2:16" s="10" customFormat="1" ht="12.75">
      <c r="B130" s="10" t="s">
        <v>330</v>
      </c>
    </row>
    <row r="131" spans="2:16" s="10" customFormat="1" ht="12.75">
      <c r="B131" s="12" t="s">
        <v>364</v>
      </c>
    </row>
    <row r="132" spans="2:16" s="10" customFormat="1" ht="12.75">
      <c r="B132" s="12" t="s">
        <v>333</v>
      </c>
    </row>
    <row r="133" spans="2:16" s="10" customFormat="1">
      <c r="B133"/>
      <c r="C133"/>
      <c r="D133"/>
      <c r="E133"/>
      <c r="F133"/>
      <c r="G133"/>
      <c r="H133"/>
      <c r="I133"/>
      <c r="J133"/>
      <c r="K133"/>
      <c r="L133"/>
      <c r="M133"/>
      <c r="N133"/>
      <c r="O133"/>
      <c r="P133"/>
    </row>
  </sheetData>
  <mergeCells count="1">
    <mergeCell ref="B128:P128"/>
  </mergeCells>
  <hyperlinks>
    <hyperlink ref="B132" r:id="rId2" display=" California Department of Insurance (CDI), Covered Lives Report." xr:uid="{389C238E-7717-4D3E-8E24-96AC804A2789}"/>
    <hyperlink ref="B131" r:id="rId3" display="Department of Managed Health Care, Enrollment Summary Reports, 2012 - 2014." xr:uid="{7C538683-8175-4F50-9BFD-507361657791}"/>
  </hyperlinks>
  <pageMargins left="0.25" right="0.25" top="0.75" bottom="0.75" header="0.3" footer="0.3"/>
  <pageSetup paperSize="5" orientation="landscape" r:id="rId4"/>
  <headerFooter>
    <oddFooter xml:space="preserve">&amp;L&amp;8California Health Care Foundation&amp;R&amp;8  California Health Insurance Enrollment Database, Dec 2023&amp;11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3" tint="0.59999389629810485"/>
  </sheetPr>
  <dimension ref="A1:S143"/>
  <sheetViews>
    <sheetView topLeftCell="A111" zoomScaleNormal="100" workbookViewId="0">
      <selection activeCell="L133" sqref="L133"/>
    </sheetView>
  </sheetViews>
  <sheetFormatPr defaultColWidth="8.5703125" defaultRowHeight="15"/>
  <cols>
    <col min="1" max="1" width="1.5703125" customWidth="1"/>
    <col min="2" max="2" width="25.5703125" customWidth="1"/>
    <col min="3" max="18" width="10" customWidth="1"/>
    <col min="19" max="19" width="22.42578125" customWidth="1"/>
    <col min="20" max="20" width="20.42578125" customWidth="1"/>
    <col min="21" max="21" width="28.42578125" customWidth="1"/>
    <col min="22" max="22" width="17.42578125" customWidth="1"/>
    <col min="23" max="23" width="18.5703125" customWidth="1"/>
    <col min="24" max="24" width="17" customWidth="1"/>
    <col min="25" max="25" width="15.5703125" customWidth="1"/>
    <col min="26" max="26" width="19.5703125" customWidth="1"/>
    <col min="27" max="27" width="15.5703125" customWidth="1"/>
    <col min="28" max="28" width="30.5703125" customWidth="1"/>
    <col min="29" max="29" width="20.5703125" customWidth="1"/>
    <col min="30" max="31" width="22.5703125" customWidth="1"/>
    <col min="32" max="32" width="22.42578125" customWidth="1"/>
    <col min="33" max="33" width="20.42578125" customWidth="1"/>
    <col min="34" max="34" width="28.42578125" customWidth="1"/>
    <col min="35" max="35" width="17.42578125" customWidth="1"/>
    <col min="36" max="36" width="18.5703125" customWidth="1"/>
    <col min="37" max="37" width="17" customWidth="1"/>
    <col min="38" max="38" width="15.5703125" customWidth="1"/>
    <col min="39" max="39" width="19.5703125" customWidth="1"/>
    <col min="40" max="40" width="15.5703125" customWidth="1"/>
    <col min="41" max="41" width="30.5703125" customWidth="1"/>
    <col min="42" max="42" width="20.5703125" customWidth="1"/>
    <col min="43" max="44" width="22.5703125" customWidth="1"/>
    <col min="45" max="45" width="22.42578125" customWidth="1"/>
    <col min="46" max="46" width="20.42578125" customWidth="1"/>
    <col min="47" max="47" width="28.42578125" customWidth="1"/>
    <col min="48" max="48" width="17.42578125" customWidth="1"/>
    <col min="49" max="49" width="18.5703125" customWidth="1"/>
    <col min="50" max="50" width="17" customWidth="1"/>
    <col min="51" max="51" width="15.5703125" customWidth="1"/>
    <col min="52" max="52" width="19.5703125" customWidth="1"/>
    <col min="53" max="53" width="15.5703125" customWidth="1"/>
    <col min="54" max="54" width="30.5703125" customWidth="1"/>
    <col min="55" max="55" width="20.5703125" customWidth="1"/>
    <col min="56" max="57" width="22.5703125" customWidth="1"/>
    <col min="58" max="58" width="22.42578125" customWidth="1"/>
    <col min="59" max="59" width="20.42578125" customWidth="1"/>
    <col min="60" max="60" width="28.42578125" customWidth="1"/>
    <col min="61" max="61" width="17.42578125" customWidth="1"/>
    <col min="62" max="62" width="18.5703125" customWidth="1"/>
    <col min="63" max="63" width="17" customWidth="1"/>
    <col min="64" max="64" width="15.5703125" customWidth="1"/>
    <col min="65" max="65" width="19.5703125" customWidth="1"/>
    <col min="66" max="66" width="15.5703125" customWidth="1"/>
    <col min="67" max="67" width="30.5703125" customWidth="1"/>
    <col min="68" max="68" width="20.5703125" customWidth="1"/>
    <col min="69" max="70" width="22.5703125" customWidth="1"/>
    <col min="71" max="71" width="22.42578125" customWidth="1"/>
    <col min="72" max="72" width="20.42578125" customWidth="1"/>
    <col min="73" max="73" width="28.42578125" customWidth="1"/>
    <col min="74" max="74" width="17.42578125" customWidth="1"/>
    <col min="75" max="75" width="18.5703125" customWidth="1"/>
    <col min="76" max="76" width="17" customWidth="1"/>
    <col min="77" max="77" width="15.5703125" customWidth="1"/>
    <col min="78" max="78" width="19.5703125" customWidth="1"/>
    <col min="79" max="79" width="15.5703125" customWidth="1"/>
    <col min="80" max="80" width="30.5703125" customWidth="1"/>
    <col min="81" max="81" width="20.5703125" customWidth="1"/>
    <col min="82" max="83" width="22.5703125" customWidth="1"/>
    <col min="84" max="84" width="22.42578125" customWidth="1"/>
    <col min="85" max="85" width="20.42578125" customWidth="1"/>
    <col min="86" max="86" width="28.42578125" customWidth="1"/>
    <col min="87" max="87" width="17.42578125" customWidth="1"/>
    <col min="88" max="88" width="18.5703125" customWidth="1"/>
    <col min="89" max="89" width="17" customWidth="1"/>
    <col min="90" max="90" width="15.5703125" customWidth="1"/>
    <col min="91" max="91" width="19.5703125" customWidth="1"/>
    <col min="92" max="92" width="15.5703125" customWidth="1"/>
    <col min="93" max="93" width="30.5703125" customWidth="1"/>
    <col min="94" max="94" width="20.5703125" customWidth="1"/>
    <col min="95" max="96" width="22.5703125" customWidth="1"/>
    <col min="97" max="97" width="22.42578125" customWidth="1"/>
    <col min="98" max="98" width="20.42578125" customWidth="1"/>
    <col min="99" max="99" width="28.42578125" customWidth="1"/>
    <col min="100" max="100" width="17.42578125" customWidth="1"/>
    <col min="101" max="101" width="18.5703125" customWidth="1"/>
    <col min="102" max="102" width="17" customWidth="1"/>
    <col min="103" max="103" width="15.5703125" customWidth="1"/>
    <col min="104" max="104" width="19.5703125" customWidth="1"/>
    <col min="105" max="105" width="15.5703125" customWidth="1"/>
    <col min="106" max="106" width="30.5703125" customWidth="1"/>
    <col min="107" max="107" width="20.5703125" customWidth="1"/>
    <col min="108" max="109" width="22.5703125" customWidth="1"/>
    <col min="110" max="110" width="22.42578125" customWidth="1"/>
    <col min="111" max="111" width="20.42578125" customWidth="1"/>
    <col min="112" max="112" width="28.42578125" customWidth="1"/>
    <col min="113" max="113" width="17.42578125" customWidth="1"/>
    <col min="114" max="114" width="18.5703125" customWidth="1"/>
    <col min="115" max="115" width="17" customWidth="1"/>
    <col min="116" max="116" width="15.5703125" customWidth="1"/>
    <col min="117" max="117" width="19.5703125" customWidth="1"/>
    <col min="118" max="118" width="15.5703125" customWidth="1"/>
    <col min="119" max="119" width="30.5703125" customWidth="1"/>
    <col min="120" max="120" width="20.5703125" customWidth="1"/>
    <col min="121" max="122" width="22.5703125" customWidth="1"/>
    <col min="123" max="123" width="22.42578125" customWidth="1"/>
    <col min="124" max="124" width="20.42578125" customWidth="1"/>
    <col min="125" max="125" width="28.42578125" customWidth="1"/>
    <col min="126" max="126" width="17.42578125" customWidth="1"/>
    <col min="127" max="127" width="18.5703125" customWidth="1"/>
    <col min="128" max="128" width="17" customWidth="1"/>
    <col min="129" max="129" width="15.5703125" customWidth="1"/>
    <col min="130" max="130" width="19.5703125" customWidth="1"/>
    <col min="131" max="131" width="15.5703125" customWidth="1"/>
    <col min="132" max="132" width="30.5703125" customWidth="1"/>
    <col min="133" max="133" width="20.5703125" customWidth="1"/>
    <col min="134" max="135" width="22.5703125" customWidth="1"/>
    <col min="136" max="136" width="22.42578125" customWidth="1"/>
    <col min="137" max="137" width="20.42578125" customWidth="1"/>
    <col min="138" max="138" width="28.42578125" customWidth="1"/>
    <col min="139" max="139" width="17.42578125" customWidth="1"/>
    <col min="140" max="140" width="18.5703125" customWidth="1"/>
    <col min="141" max="141" width="17" customWidth="1"/>
    <col min="142" max="142" width="15.5703125" customWidth="1"/>
    <col min="143" max="143" width="19.5703125" customWidth="1"/>
    <col min="144" max="144" width="15.5703125" customWidth="1"/>
    <col min="145" max="145" width="30.5703125" customWidth="1"/>
    <col min="146" max="146" width="20.5703125" customWidth="1"/>
    <col min="147" max="148" width="22.5703125" customWidth="1"/>
    <col min="149" max="149" width="22.42578125" customWidth="1"/>
    <col min="150" max="150" width="20.42578125" customWidth="1"/>
    <col min="151" max="151" width="28.42578125" customWidth="1"/>
    <col min="152" max="152" width="17.42578125" customWidth="1"/>
    <col min="153" max="153" width="18.5703125" customWidth="1"/>
    <col min="154" max="154" width="17" customWidth="1"/>
    <col min="155" max="155" width="15.5703125" customWidth="1"/>
    <col min="156" max="156" width="19.5703125" customWidth="1"/>
    <col min="157" max="157" width="15.5703125" customWidth="1"/>
    <col min="158" max="158" width="30.5703125" customWidth="1"/>
    <col min="159" max="159" width="20.5703125" customWidth="1"/>
    <col min="160" max="161" width="22.5703125" customWidth="1"/>
    <col min="162" max="162" width="22.42578125" customWidth="1"/>
    <col min="163" max="163" width="20.42578125" customWidth="1"/>
    <col min="164" max="164" width="28.42578125" customWidth="1"/>
    <col min="165" max="165" width="17.42578125" customWidth="1"/>
    <col min="166" max="166" width="18.5703125" customWidth="1"/>
    <col min="167" max="167" width="17" customWidth="1"/>
    <col min="168" max="168" width="15.5703125" customWidth="1"/>
    <col min="169" max="169" width="19.5703125" customWidth="1"/>
    <col min="170" max="170" width="15.5703125" customWidth="1"/>
    <col min="171" max="171" width="30.5703125" customWidth="1"/>
    <col min="172" max="172" width="20.5703125" customWidth="1"/>
    <col min="173" max="174" width="22.5703125" customWidth="1"/>
    <col min="175" max="175" width="22.42578125" customWidth="1"/>
    <col min="176" max="176" width="20.42578125" customWidth="1"/>
    <col min="177" max="177" width="28.42578125" customWidth="1"/>
    <col min="178" max="178" width="17.42578125" customWidth="1"/>
    <col min="179" max="179" width="18.5703125" customWidth="1"/>
    <col min="180" max="180" width="17" customWidth="1"/>
    <col min="181" max="181" width="15.5703125" customWidth="1"/>
    <col min="182" max="182" width="19.5703125" customWidth="1"/>
    <col min="183" max="183" width="15.5703125" customWidth="1"/>
    <col min="184" max="184" width="30.5703125" customWidth="1"/>
    <col min="185" max="185" width="20.5703125" customWidth="1"/>
    <col min="186" max="187" width="22.5703125" customWidth="1"/>
    <col min="188" max="188" width="22.42578125" customWidth="1"/>
    <col min="189" max="189" width="20.42578125" customWidth="1"/>
    <col min="190" max="190" width="28.42578125" customWidth="1"/>
    <col min="191" max="191" width="17.42578125" customWidth="1"/>
    <col min="192" max="192" width="18.5703125" customWidth="1"/>
    <col min="193" max="193" width="17" customWidth="1"/>
    <col min="194" max="194" width="15.5703125" customWidth="1"/>
    <col min="195" max="195" width="19.5703125" customWidth="1"/>
    <col min="196" max="196" width="15.5703125" customWidth="1"/>
    <col min="197" max="197" width="30.5703125" customWidth="1"/>
    <col min="198" max="198" width="20.5703125" customWidth="1"/>
    <col min="199" max="200" width="22.5703125" customWidth="1"/>
    <col min="201" max="201" width="22.42578125" customWidth="1"/>
    <col min="202" max="202" width="20.42578125" customWidth="1"/>
    <col min="203" max="203" width="28.42578125" customWidth="1"/>
    <col min="204" max="204" width="17.42578125" customWidth="1"/>
    <col min="205" max="205" width="18.5703125" customWidth="1"/>
    <col min="206" max="206" width="17" customWidth="1"/>
    <col min="207" max="207" width="15.5703125" customWidth="1"/>
    <col min="208" max="208" width="19.5703125" customWidth="1"/>
    <col min="209" max="209" width="15.5703125" customWidth="1"/>
    <col min="210" max="210" width="30.5703125" customWidth="1"/>
    <col min="211" max="211" width="20.5703125" customWidth="1"/>
    <col min="212" max="213" width="22.5703125" customWidth="1"/>
    <col min="214" max="214" width="22.42578125" customWidth="1"/>
    <col min="215" max="215" width="20.42578125" customWidth="1"/>
    <col min="216" max="216" width="28.42578125" customWidth="1"/>
    <col min="217" max="217" width="17.42578125" customWidth="1"/>
    <col min="218" max="218" width="18.5703125" customWidth="1"/>
    <col min="219" max="219" width="17" customWidth="1"/>
    <col min="220" max="220" width="15.5703125" customWidth="1"/>
    <col min="221" max="221" width="19.5703125" customWidth="1"/>
    <col min="222" max="222" width="15.5703125" customWidth="1"/>
    <col min="223" max="223" width="30.5703125" customWidth="1"/>
    <col min="224" max="224" width="20.5703125" customWidth="1"/>
    <col min="225" max="226" width="22.5703125" customWidth="1"/>
    <col min="227" max="227" width="22.42578125" customWidth="1"/>
    <col min="228" max="228" width="20.42578125" customWidth="1"/>
    <col min="229" max="229" width="28.42578125" customWidth="1"/>
    <col min="230" max="230" width="17.42578125" customWidth="1"/>
    <col min="231" max="231" width="18.5703125" customWidth="1"/>
    <col min="232" max="232" width="17" customWidth="1"/>
    <col min="233" max="233" width="15.5703125" customWidth="1"/>
    <col min="234" max="234" width="19.5703125" customWidth="1"/>
    <col min="235" max="235" width="15.5703125" customWidth="1"/>
    <col min="236" max="236" width="30.5703125" customWidth="1"/>
    <col min="237" max="237" width="20.5703125" customWidth="1"/>
    <col min="238" max="239" width="22.5703125" customWidth="1"/>
    <col min="240" max="240" width="22.42578125" customWidth="1"/>
    <col min="241" max="241" width="20.42578125" customWidth="1"/>
    <col min="242" max="242" width="28.42578125" customWidth="1"/>
    <col min="243" max="243" width="17.42578125" customWidth="1"/>
    <col min="244" max="244" width="18.5703125" customWidth="1"/>
    <col min="245" max="245" width="17" customWidth="1"/>
    <col min="246" max="246" width="15.5703125" customWidth="1"/>
    <col min="247" max="247" width="19.5703125" customWidth="1"/>
    <col min="248" max="248" width="15.5703125" customWidth="1"/>
    <col min="249" max="249" width="30.5703125" customWidth="1"/>
    <col min="250" max="250" width="20.5703125" customWidth="1"/>
    <col min="251" max="252" width="22.5703125" customWidth="1"/>
    <col min="253" max="253" width="22.42578125" customWidth="1"/>
    <col min="254" max="254" width="20.42578125" customWidth="1"/>
    <col min="255" max="255" width="28.42578125" customWidth="1"/>
    <col min="256" max="256" width="17.42578125" customWidth="1"/>
    <col min="257" max="257" width="18.5703125" customWidth="1"/>
    <col min="258" max="258" width="17" customWidth="1"/>
    <col min="259" max="259" width="15.5703125" customWidth="1"/>
    <col min="260" max="260" width="19.5703125" customWidth="1"/>
    <col min="261" max="261" width="15.5703125" customWidth="1"/>
    <col min="262" max="262" width="30.5703125" customWidth="1"/>
    <col min="263" max="263" width="20.5703125" customWidth="1"/>
    <col min="264" max="265" width="22.5703125" customWidth="1"/>
    <col min="266" max="266" width="22.42578125" customWidth="1"/>
    <col min="267" max="267" width="20.42578125" customWidth="1"/>
    <col min="268" max="268" width="28.42578125" customWidth="1"/>
    <col min="269" max="269" width="17.42578125" customWidth="1"/>
    <col min="270" max="270" width="18.5703125" customWidth="1"/>
    <col min="271" max="271" width="17" customWidth="1"/>
    <col min="272" max="272" width="15.5703125" customWidth="1"/>
    <col min="273" max="273" width="19.5703125" customWidth="1"/>
    <col min="274" max="274" width="15.5703125" customWidth="1"/>
    <col min="275" max="275" width="30.5703125" customWidth="1"/>
    <col min="276" max="276" width="20.5703125" customWidth="1"/>
    <col min="277" max="278" width="22.5703125" customWidth="1"/>
    <col min="279" max="279" width="22.42578125" customWidth="1"/>
    <col min="280" max="280" width="20.42578125" customWidth="1"/>
    <col min="281" max="281" width="28.42578125" customWidth="1"/>
    <col min="282" max="282" width="17.42578125" customWidth="1"/>
    <col min="283" max="283" width="18.5703125" customWidth="1"/>
    <col min="284" max="284" width="17" customWidth="1"/>
    <col min="285" max="285" width="15.5703125" customWidth="1"/>
    <col min="286" max="286" width="19.5703125" customWidth="1"/>
    <col min="287" max="287" width="15.5703125" customWidth="1"/>
    <col min="288" max="288" width="30.5703125" customWidth="1"/>
    <col min="289" max="289" width="20.5703125" customWidth="1"/>
    <col min="290" max="291" width="22.5703125" customWidth="1"/>
    <col min="292" max="292" width="22.42578125" customWidth="1"/>
    <col min="293" max="293" width="20.42578125" customWidth="1"/>
    <col min="294" max="294" width="28.42578125" customWidth="1"/>
    <col min="295" max="295" width="17.42578125" customWidth="1"/>
    <col min="296" max="296" width="18.5703125" customWidth="1"/>
    <col min="297" max="297" width="17" customWidth="1"/>
    <col min="298" max="298" width="15.5703125" customWidth="1"/>
    <col min="299" max="299" width="19.5703125" customWidth="1"/>
    <col min="300" max="300" width="15.5703125" customWidth="1"/>
    <col min="301" max="301" width="30.5703125" customWidth="1"/>
    <col min="302" max="302" width="20.5703125" customWidth="1"/>
    <col min="303" max="304" width="22.5703125" customWidth="1"/>
    <col min="305" max="305" width="22.42578125" customWidth="1"/>
    <col min="306" max="306" width="20.42578125" customWidth="1"/>
    <col min="307" max="307" width="28.42578125" customWidth="1"/>
    <col min="308" max="308" width="17.42578125" customWidth="1"/>
    <col min="309" max="309" width="18.5703125" customWidth="1"/>
    <col min="310" max="310" width="17" customWidth="1"/>
    <col min="311" max="311" width="15.5703125" customWidth="1"/>
    <col min="312" max="312" width="19.5703125" customWidth="1"/>
    <col min="313" max="313" width="15.5703125" customWidth="1"/>
    <col min="314" max="314" width="30.5703125" customWidth="1"/>
    <col min="315" max="315" width="20.5703125" customWidth="1"/>
    <col min="316" max="317" width="22.5703125" customWidth="1"/>
    <col min="318" max="318" width="22.42578125" customWidth="1"/>
    <col min="319" max="319" width="20.42578125" customWidth="1"/>
    <col min="320" max="320" width="28.42578125" customWidth="1"/>
    <col min="321" max="321" width="17.42578125" customWidth="1"/>
    <col min="322" max="322" width="18.5703125" customWidth="1"/>
    <col min="323" max="323" width="17" customWidth="1"/>
    <col min="324" max="324" width="15.5703125" customWidth="1"/>
    <col min="325" max="325" width="19.5703125" customWidth="1"/>
    <col min="326" max="326" width="15.5703125" customWidth="1"/>
    <col min="327" max="327" width="30.5703125" customWidth="1"/>
    <col min="328" max="328" width="20.5703125" customWidth="1"/>
    <col min="329" max="330" width="22.5703125" customWidth="1"/>
    <col min="331" max="331" width="22.42578125" customWidth="1"/>
    <col min="332" max="332" width="20.42578125" customWidth="1"/>
    <col min="333" max="333" width="28.42578125" customWidth="1"/>
    <col min="334" max="334" width="17.42578125" customWidth="1"/>
    <col min="335" max="335" width="18.5703125" customWidth="1"/>
    <col min="336" max="336" width="17" customWidth="1"/>
    <col min="337" max="337" width="15.5703125" customWidth="1"/>
    <col min="338" max="338" width="19.5703125" customWidth="1"/>
    <col min="339" max="339" width="15.5703125" customWidth="1"/>
    <col min="340" max="340" width="30.5703125" customWidth="1"/>
    <col min="341" max="341" width="20.5703125" customWidth="1"/>
    <col min="342" max="343" width="22.5703125" customWidth="1"/>
    <col min="344" max="344" width="22.42578125" customWidth="1"/>
    <col min="345" max="345" width="20.42578125" customWidth="1"/>
    <col min="346" max="346" width="28.42578125" customWidth="1"/>
    <col min="347" max="347" width="17.42578125" customWidth="1"/>
    <col min="348" max="348" width="18.5703125" customWidth="1"/>
    <col min="349" max="349" width="17" customWidth="1"/>
    <col min="350" max="350" width="15.5703125" customWidth="1"/>
    <col min="351" max="351" width="19.5703125" customWidth="1"/>
    <col min="352" max="352" width="15.5703125" customWidth="1"/>
    <col min="353" max="353" width="30.5703125" customWidth="1"/>
    <col min="354" max="354" width="20.5703125" customWidth="1"/>
    <col min="355" max="356" width="22.5703125" customWidth="1"/>
    <col min="357" max="357" width="22.42578125" customWidth="1"/>
    <col min="358" max="358" width="20.42578125" customWidth="1"/>
    <col min="359" max="359" width="28.42578125" customWidth="1"/>
    <col min="360" max="360" width="17.42578125" customWidth="1"/>
    <col min="361" max="361" width="18.5703125" customWidth="1"/>
    <col min="362" max="362" width="17" customWidth="1"/>
    <col min="363" max="363" width="15.5703125" customWidth="1"/>
    <col min="364" max="364" width="19.5703125" customWidth="1"/>
    <col min="365" max="365" width="15.5703125" customWidth="1"/>
    <col min="366" max="366" width="30.5703125" customWidth="1"/>
    <col min="367" max="367" width="20.5703125" customWidth="1"/>
    <col min="368" max="369" width="22.5703125" customWidth="1"/>
    <col min="370" max="370" width="22.42578125" customWidth="1"/>
    <col min="371" max="371" width="20.42578125" customWidth="1"/>
    <col min="372" max="372" width="28.42578125" customWidth="1"/>
    <col min="373" max="373" width="17.42578125" customWidth="1"/>
    <col min="374" max="374" width="18.5703125" customWidth="1"/>
    <col min="375" max="375" width="17" customWidth="1"/>
    <col min="376" max="376" width="15.5703125" customWidth="1"/>
    <col min="377" max="377" width="19.5703125" customWidth="1"/>
    <col min="378" max="378" width="15.5703125" customWidth="1"/>
    <col min="379" max="379" width="30.5703125" customWidth="1"/>
    <col min="380" max="380" width="20.5703125" customWidth="1"/>
    <col min="381" max="382" width="22.5703125" customWidth="1"/>
    <col min="383" max="383" width="22.42578125" customWidth="1"/>
    <col min="384" max="384" width="20.42578125" customWidth="1"/>
    <col min="385" max="385" width="28.42578125" customWidth="1"/>
    <col min="386" max="386" width="17.42578125" customWidth="1"/>
    <col min="387" max="387" width="18.5703125" customWidth="1"/>
    <col min="388" max="388" width="17" customWidth="1"/>
    <col min="389" max="389" width="15.5703125" customWidth="1"/>
    <col min="390" max="390" width="19.5703125" customWidth="1"/>
    <col min="391" max="391" width="15.5703125" customWidth="1"/>
    <col min="392" max="392" width="30.5703125" customWidth="1"/>
    <col min="393" max="393" width="20.5703125" customWidth="1"/>
    <col min="394" max="395" width="22.5703125" customWidth="1"/>
    <col min="396" max="396" width="22.42578125" customWidth="1"/>
    <col min="397" max="397" width="20.42578125" customWidth="1"/>
    <col min="398" max="398" width="28.42578125" customWidth="1"/>
    <col min="399" max="399" width="17.42578125" customWidth="1"/>
    <col min="400" max="400" width="18.5703125" customWidth="1"/>
    <col min="401" max="401" width="17" customWidth="1"/>
    <col min="402" max="402" width="15.5703125" customWidth="1"/>
    <col min="403" max="403" width="19.5703125" customWidth="1"/>
    <col min="404" max="404" width="15.5703125" customWidth="1"/>
    <col min="405" max="405" width="30.5703125" customWidth="1"/>
    <col min="406" max="406" width="20.5703125" customWidth="1"/>
    <col min="407" max="408" width="22.5703125" customWidth="1"/>
    <col min="409" max="409" width="22.42578125" customWidth="1"/>
    <col min="410" max="410" width="20.42578125" customWidth="1"/>
    <col min="411" max="411" width="28.42578125" customWidth="1"/>
    <col min="412" max="412" width="17.42578125" customWidth="1"/>
    <col min="413" max="413" width="18.5703125" customWidth="1"/>
    <col min="414" max="414" width="17" customWidth="1"/>
    <col min="415" max="415" width="15.5703125" customWidth="1"/>
    <col min="416" max="416" width="19.5703125" customWidth="1"/>
    <col min="417" max="417" width="15.5703125" customWidth="1"/>
    <col min="418" max="418" width="30.5703125" customWidth="1"/>
    <col min="419" max="419" width="20.5703125" customWidth="1"/>
    <col min="420" max="421" width="22.5703125" customWidth="1"/>
    <col min="422" max="422" width="22.42578125" customWidth="1"/>
    <col min="423" max="423" width="20.42578125" customWidth="1"/>
    <col min="424" max="424" width="28.42578125" customWidth="1"/>
    <col min="425" max="425" width="17.42578125" customWidth="1"/>
    <col min="426" max="426" width="18.5703125" customWidth="1"/>
    <col min="427" max="427" width="17" customWidth="1"/>
    <col min="428" max="428" width="15.5703125" customWidth="1"/>
    <col min="429" max="429" width="19.5703125" customWidth="1"/>
    <col min="430" max="430" width="15.5703125" customWidth="1"/>
    <col min="431" max="431" width="30.5703125" customWidth="1"/>
    <col min="432" max="432" width="20.5703125" customWidth="1"/>
    <col min="433" max="434" width="22.5703125" customWidth="1"/>
    <col min="435" max="435" width="22.42578125" customWidth="1"/>
    <col min="436" max="436" width="20.42578125" customWidth="1"/>
    <col min="437" max="437" width="28.42578125" customWidth="1"/>
    <col min="438" max="438" width="17.42578125" customWidth="1"/>
    <col min="439" max="439" width="18.5703125" customWidth="1"/>
    <col min="440" max="440" width="17" customWidth="1"/>
    <col min="441" max="441" width="15.5703125" customWidth="1"/>
    <col min="442" max="442" width="19.5703125" customWidth="1"/>
    <col min="443" max="443" width="15.5703125" customWidth="1"/>
    <col min="444" max="444" width="30.5703125" customWidth="1"/>
    <col min="445" max="445" width="20.5703125" customWidth="1"/>
    <col min="446" max="447" width="22.5703125" customWidth="1"/>
    <col min="448" max="448" width="22.42578125" customWidth="1"/>
    <col min="449" max="449" width="20.42578125" customWidth="1"/>
    <col min="450" max="450" width="28.42578125" customWidth="1"/>
    <col min="451" max="451" width="17.42578125" customWidth="1"/>
    <col min="452" max="452" width="18.5703125" customWidth="1"/>
    <col min="453" max="453" width="17" customWidth="1"/>
    <col min="454" max="454" width="15.5703125" customWidth="1"/>
    <col min="455" max="455" width="19.5703125" customWidth="1"/>
    <col min="456" max="456" width="15.5703125" customWidth="1"/>
    <col min="457" max="457" width="30.5703125" customWidth="1"/>
    <col min="458" max="458" width="20.5703125" customWidth="1"/>
    <col min="459" max="460" width="22.5703125" customWidth="1"/>
    <col min="461" max="461" width="22.42578125" customWidth="1"/>
    <col min="462" max="462" width="20.42578125" customWidth="1"/>
    <col min="463" max="463" width="28.42578125" customWidth="1"/>
    <col min="464" max="464" width="17.42578125" customWidth="1"/>
    <col min="465" max="465" width="18.5703125" customWidth="1"/>
    <col min="466" max="466" width="17" customWidth="1"/>
    <col min="467" max="467" width="15.5703125" customWidth="1"/>
    <col min="468" max="468" width="19.5703125" customWidth="1"/>
    <col min="469" max="469" width="15.5703125" customWidth="1"/>
    <col min="470" max="470" width="30.5703125" customWidth="1"/>
    <col min="471" max="471" width="20.5703125" customWidth="1"/>
    <col min="472" max="473" width="22.5703125" customWidth="1"/>
    <col min="474" max="474" width="22.42578125" customWidth="1"/>
    <col min="475" max="475" width="20.42578125" customWidth="1"/>
    <col min="476" max="476" width="28.42578125" customWidth="1"/>
    <col min="477" max="477" width="17.42578125" customWidth="1"/>
    <col min="478" max="478" width="18.5703125" customWidth="1"/>
    <col min="479" max="479" width="17" customWidth="1"/>
    <col min="480" max="480" width="15.5703125" customWidth="1"/>
    <col min="481" max="481" width="19.5703125" customWidth="1"/>
    <col min="482" max="482" width="15.5703125" customWidth="1"/>
    <col min="483" max="483" width="30.5703125" customWidth="1"/>
    <col min="484" max="484" width="20.5703125" customWidth="1"/>
    <col min="485" max="486" width="22.5703125" customWidth="1"/>
    <col min="487" max="487" width="22.42578125" customWidth="1"/>
    <col min="488" max="488" width="20.42578125" customWidth="1"/>
    <col min="489" max="489" width="28.42578125" customWidth="1"/>
    <col min="490" max="490" width="17.42578125" customWidth="1"/>
    <col min="491" max="491" width="18.5703125" customWidth="1"/>
    <col min="492" max="492" width="17" customWidth="1"/>
    <col min="493" max="493" width="15.5703125" customWidth="1"/>
    <col min="494" max="494" width="19.5703125" customWidth="1"/>
    <col min="495" max="495" width="15.5703125" customWidth="1"/>
    <col min="496" max="496" width="30.5703125" customWidth="1"/>
    <col min="497" max="497" width="20.5703125" customWidth="1"/>
    <col min="498" max="499" width="22.5703125" customWidth="1"/>
    <col min="500" max="500" width="22.42578125" customWidth="1"/>
    <col min="501" max="501" width="20.42578125" customWidth="1"/>
    <col min="502" max="502" width="28.42578125" customWidth="1"/>
    <col min="503" max="503" width="17.42578125" customWidth="1"/>
    <col min="504" max="504" width="18.5703125" customWidth="1"/>
    <col min="505" max="505" width="17" customWidth="1"/>
    <col min="506" max="506" width="15.5703125" customWidth="1"/>
    <col min="507" max="507" width="19.5703125" customWidth="1"/>
    <col min="508" max="508" width="15.5703125" customWidth="1"/>
    <col min="509" max="509" width="30.5703125" customWidth="1"/>
    <col min="510" max="510" width="20.5703125" customWidth="1"/>
    <col min="511" max="512" width="22.5703125" customWidth="1"/>
    <col min="513" max="513" width="22.42578125" customWidth="1"/>
    <col min="514" max="514" width="20.42578125" customWidth="1"/>
    <col min="515" max="515" width="28.42578125" customWidth="1"/>
    <col min="516" max="516" width="17.42578125" customWidth="1"/>
    <col min="517" max="517" width="18.5703125" customWidth="1"/>
    <col min="518" max="518" width="17" customWidth="1"/>
    <col min="519" max="519" width="15.5703125" customWidth="1"/>
    <col min="520" max="520" width="19.5703125" customWidth="1"/>
    <col min="521" max="521" width="15.5703125" customWidth="1"/>
    <col min="522" max="522" width="30.5703125" customWidth="1"/>
    <col min="523" max="523" width="20.5703125" customWidth="1"/>
    <col min="524" max="525" width="22.5703125" customWidth="1"/>
    <col min="526" max="526" width="22.42578125" customWidth="1"/>
    <col min="527" max="527" width="20.42578125" customWidth="1"/>
    <col min="528" max="528" width="28.42578125" customWidth="1"/>
    <col min="529" max="529" width="17.42578125" customWidth="1"/>
    <col min="530" max="530" width="18.5703125" customWidth="1"/>
    <col min="531" max="531" width="17" customWidth="1"/>
    <col min="532" max="532" width="15.5703125" customWidth="1"/>
    <col min="533" max="533" width="19.5703125" customWidth="1"/>
    <col min="534" max="534" width="15.5703125" customWidth="1"/>
    <col min="535" max="535" width="30.5703125" customWidth="1"/>
    <col min="536" max="536" width="20.5703125" customWidth="1"/>
    <col min="537" max="538" width="22.5703125" customWidth="1"/>
    <col min="539" max="539" width="22.42578125" customWidth="1"/>
    <col min="540" max="540" width="20.42578125" customWidth="1"/>
    <col min="541" max="541" width="28.42578125" customWidth="1"/>
    <col min="542" max="542" width="17.42578125" customWidth="1"/>
    <col min="543" max="543" width="18.5703125" customWidth="1"/>
    <col min="544" max="544" width="17" customWidth="1"/>
    <col min="545" max="545" width="15.5703125" customWidth="1"/>
    <col min="546" max="546" width="19.5703125" customWidth="1"/>
    <col min="547" max="547" width="15.5703125" customWidth="1"/>
    <col min="548" max="548" width="30.5703125" customWidth="1"/>
    <col min="549" max="549" width="20.5703125" customWidth="1"/>
    <col min="550" max="551" width="22.5703125" customWidth="1"/>
    <col min="552" max="552" width="22.42578125" customWidth="1"/>
    <col min="553" max="553" width="20.42578125" customWidth="1"/>
    <col min="554" max="554" width="28.42578125" customWidth="1"/>
    <col min="555" max="555" width="17.42578125" customWidth="1"/>
    <col min="556" max="556" width="18.5703125" customWidth="1"/>
    <col min="557" max="557" width="17" customWidth="1"/>
    <col min="558" max="558" width="15.5703125" customWidth="1"/>
    <col min="559" max="559" width="19.5703125" customWidth="1"/>
    <col min="560" max="560" width="15.5703125" customWidth="1"/>
    <col min="561" max="561" width="30.5703125" customWidth="1"/>
    <col min="562" max="562" width="20.5703125" customWidth="1"/>
    <col min="563" max="564" width="22.5703125" customWidth="1"/>
    <col min="565" max="565" width="22.42578125" customWidth="1"/>
    <col min="566" max="566" width="20.42578125" customWidth="1"/>
    <col min="567" max="567" width="28.42578125" customWidth="1"/>
    <col min="568" max="568" width="17.42578125" customWidth="1"/>
    <col min="569" max="569" width="18.5703125" customWidth="1"/>
    <col min="570" max="570" width="17" customWidth="1"/>
    <col min="571" max="571" width="15.5703125" customWidth="1"/>
    <col min="572" max="572" width="19.5703125" customWidth="1"/>
    <col min="573" max="573" width="15.5703125" customWidth="1"/>
    <col min="574" max="574" width="30.5703125" customWidth="1"/>
    <col min="575" max="575" width="20.5703125" customWidth="1"/>
    <col min="576" max="577" width="22.5703125" customWidth="1"/>
    <col min="578" max="578" width="22.42578125" customWidth="1"/>
    <col min="579" max="579" width="20.42578125" customWidth="1"/>
    <col min="580" max="580" width="28.42578125" customWidth="1"/>
    <col min="581" max="581" width="17.42578125" customWidth="1"/>
    <col min="582" max="582" width="18.5703125" customWidth="1"/>
    <col min="583" max="583" width="17" customWidth="1"/>
    <col min="584" max="584" width="15.5703125" customWidth="1"/>
    <col min="585" max="585" width="19.5703125" customWidth="1"/>
    <col min="586" max="586" width="15.5703125" customWidth="1"/>
    <col min="587" max="587" width="30.5703125" customWidth="1"/>
    <col min="588" max="588" width="20.5703125" customWidth="1"/>
    <col min="589" max="590" width="22.5703125" customWidth="1"/>
    <col min="591" max="591" width="22.42578125" customWidth="1"/>
    <col min="592" max="592" width="20.42578125" customWidth="1"/>
    <col min="593" max="593" width="28.42578125" customWidth="1"/>
    <col min="594" max="594" width="17.42578125" customWidth="1"/>
    <col min="595" max="595" width="18.5703125" customWidth="1"/>
    <col min="596" max="596" width="17" customWidth="1"/>
    <col min="597" max="597" width="15.5703125" customWidth="1"/>
    <col min="598" max="598" width="19.5703125" customWidth="1"/>
    <col min="599" max="599" width="15.5703125" customWidth="1"/>
    <col min="600" max="600" width="30.5703125" customWidth="1"/>
    <col min="601" max="601" width="20.5703125" customWidth="1"/>
    <col min="602" max="603" width="22.5703125" customWidth="1"/>
    <col min="604" max="604" width="22.42578125" customWidth="1"/>
    <col min="605" max="605" width="20.42578125" customWidth="1"/>
    <col min="606" max="606" width="28.42578125" customWidth="1"/>
    <col min="607" max="607" width="17.42578125" customWidth="1"/>
    <col min="608" max="608" width="18.5703125" customWidth="1"/>
    <col min="609" max="609" width="17" customWidth="1"/>
    <col min="610" max="610" width="15.5703125" customWidth="1"/>
    <col min="611" max="611" width="19.5703125" customWidth="1"/>
    <col min="612" max="612" width="15.5703125" customWidth="1"/>
    <col min="613" max="613" width="30.5703125" customWidth="1"/>
    <col min="614" max="614" width="20.5703125" customWidth="1"/>
    <col min="615" max="616" width="22.5703125" customWidth="1"/>
    <col min="617" max="617" width="22.42578125" customWidth="1"/>
    <col min="618" max="618" width="20.42578125" customWidth="1"/>
    <col min="619" max="619" width="28.42578125" customWidth="1"/>
    <col min="620" max="620" width="17.42578125" customWidth="1"/>
    <col min="621" max="621" width="18.5703125" customWidth="1"/>
    <col min="622" max="622" width="17" customWidth="1"/>
    <col min="623" max="623" width="15.5703125" customWidth="1"/>
    <col min="624" max="624" width="19.5703125" customWidth="1"/>
    <col min="625" max="625" width="15.5703125" customWidth="1"/>
    <col min="626" max="626" width="30.5703125" customWidth="1"/>
    <col min="627" max="627" width="20.5703125" customWidth="1"/>
    <col min="628" max="629" width="22.5703125" customWidth="1"/>
    <col min="630" max="630" width="22.42578125" customWidth="1"/>
    <col min="631" max="631" width="20.42578125" customWidth="1"/>
    <col min="632" max="632" width="28.42578125" customWidth="1"/>
    <col min="633" max="633" width="17.42578125" customWidth="1"/>
    <col min="634" max="634" width="18.5703125" customWidth="1"/>
    <col min="635" max="635" width="17" customWidth="1"/>
    <col min="636" max="636" width="15.5703125" customWidth="1"/>
    <col min="637" max="637" width="19.5703125" customWidth="1"/>
    <col min="638" max="638" width="15.5703125" customWidth="1"/>
    <col min="639" max="639" width="30.5703125" customWidth="1"/>
    <col min="640" max="640" width="20.5703125" customWidth="1"/>
    <col min="641" max="642" width="22.5703125" customWidth="1"/>
    <col min="643" max="643" width="22.42578125" customWidth="1"/>
    <col min="644" max="644" width="20.42578125" customWidth="1"/>
    <col min="645" max="645" width="28.42578125" customWidth="1"/>
    <col min="646" max="646" width="17.42578125" customWidth="1"/>
    <col min="647" max="647" width="18.5703125" customWidth="1"/>
    <col min="648" max="648" width="17" customWidth="1"/>
    <col min="649" max="649" width="15.5703125" customWidth="1"/>
    <col min="650" max="650" width="19.5703125" customWidth="1"/>
    <col min="651" max="651" width="15.5703125" customWidth="1"/>
    <col min="652" max="652" width="30.5703125" customWidth="1"/>
    <col min="653" max="653" width="20.5703125" customWidth="1"/>
    <col min="654" max="655" width="22.5703125" customWidth="1"/>
    <col min="656" max="656" width="22.42578125" customWidth="1"/>
    <col min="657" max="657" width="20.42578125" customWidth="1"/>
    <col min="658" max="658" width="28.42578125" customWidth="1"/>
    <col min="659" max="659" width="17.42578125" customWidth="1"/>
    <col min="660" max="660" width="18.5703125" customWidth="1"/>
    <col min="661" max="661" width="17" customWidth="1"/>
    <col min="662" max="662" width="15.5703125" customWidth="1"/>
    <col min="663" max="663" width="19.5703125" customWidth="1"/>
    <col min="664" max="664" width="15.5703125" customWidth="1"/>
    <col min="665" max="665" width="30.5703125" customWidth="1"/>
    <col min="666" max="666" width="20.5703125" customWidth="1"/>
    <col min="667" max="668" width="22.5703125" customWidth="1"/>
    <col min="669" max="669" width="22.42578125" customWidth="1"/>
    <col min="670" max="670" width="20.42578125" customWidth="1"/>
    <col min="671" max="671" width="28.42578125" customWidth="1"/>
    <col min="672" max="672" width="17.42578125" customWidth="1"/>
    <col min="673" max="673" width="18.5703125" customWidth="1"/>
    <col min="674" max="674" width="17" customWidth="1"/>
    <col min="675" max="675" width="15.5703125" customWidth="1"/>
    <col min="676" max="676" width="19.5703125" customWidth="1"/>
    <col min="677" max="677" width="15.5703125" customWidth="1"/>
    <col min="678" max="678" width="30.5703125" customWidth="1"/>
    <col min="679" max="679" width="20.5703125" customWidth="1"/>
    <col min="680" max="681" width="22.5703125" customWidth="1"/>
    <col min="682" max="682" width="22.42578125" customWidth="1"/>
    <col min="683" max="683" width="20.42578125" customWidth="1"/>
    <col min="684" max="684" width="28.42578125" customWidth="1"/>
    <col min="685" max="685" width="17.42578125" customWidth="1"/>
    <col min="686" max="686" width="18.5703125" customWidth="1"/>
    <col min="687" max="687" width="17" customWidth="1"/>
    <col min="688" max="688" width="15.5703125" customWidth="1"/>
    <col min="689" max="689" width="19.5703125" customWidth="1"/>
    <col min="690" max="690" width="15.5703125" customWidth="1"/>
    <col min="691" max="691" width="30.5703125" customWidth="1"/>
    <col min="692" max="692" width="20.5703125" customWidth="1"/>
    <col min="693" max="694" width="22.5703125" customWidth="1"/>
    <col min="695" max="695" width="22.42578125" customWidth="1"/>
    <col min="696" max="696" width="20.42578125" customWidth="1"/>
    <col min="697" max="697" width="28.42578125" customWidth="1"/>
    <col min="698" max="698" width="17.42578125" customWidth="1"/>
    <col min="699" max="699" width="18.5703125" customWidth="1"/>
    <col min="700" max="700" width="17" customWidth="1"/>
    <col min="701" max="701" width="15.5703125" customWidth="1"/>
    <col min="702" max="702" width="19.5703125" customWidth="1"/>
    <col min="703" max="703" width="15.5703125" customWidth="1"/>
    <col min="704" max="704" width="30.5703125" customWidth="1"/>
    <col min="705" max="705" width="20.5703125" customWidth="1"/>
    <col min="706" max="707" width="22.5703125" customWidth="1"/>
    <col min="708" max="708" width="22.42578125" customWidth="1"/>
    <col min="709" max="709" width="20.42578125" customWidth="1"/>
    <col min="710" max="710" width="28.42578125" customWidth="1"/>
    <col min="711" max="711" width="17.42578125" customWidth="1"/>
    <col min="712" max="712" width="18.5703125" customWidth="1"/>
    <col min="713" max="713" width="17" customWidth="1"/>
    <col min="714" max="714" width="15.5703125" customWidth="1"/>
    <col min="715" max="715" width="19.5703125" customWidth="1"/>
    <col min="716" max="716" width="15.5703125" customWidth="1"/>
    <col min="717" max="717" width="30.5703125" customWidth="1"/>
    <col min="718" max="718" width="20.5703125" customWidth="1"/>
    <col min="719" max="720" width="22.5703125" customWidth="1"/>
    <col min="721" max="721" width="22.42578125" customWidth="1"/>
    <col min="722" max="722" width="20.42578125" customWidth="1"/>
    <col min="723" max="723" width="28.42578125" customWidth="1"/>
    <col min="724" max="724" width="17.42578125" customWidth="1"/>
    <col min="725" max="725" width="18.5703125" customWidth="1"/>
    <col min="726" max="726" width="17" customWidth="1"/>
    <col min="727" max="727" width="15.5703125" customWidth="1"/>
    <col min="728" max="728" width="19.5703125" customWidth="1"/>
    <col min="729" max="729" width="15.5703125" customWidth="1"/>
    <col min="730" max="730" width="30.5703125" customWidth="1"/>
    <col min="731" max="731" width="20.5703125" customWidth="1"/>
    <col min="732" max="733" width="22.5703125" customWidth="1"/>
    <col min="734" max="734" width="22.42578125" customWidth="1"/>
    <col min="735" max="735" width="20.42578125" customWidth="1"/>
    <col min="736" max="736" width="28.42578125" customWidth="1"/>
    <col min="737" max="737" width="17.42578125" customWidth="1"/>
    <col min="738" max="738" width="18.5703125" customWidth="1"/>
    <col min="739" max="739" width="17" customWidth="1"/>
    <col min="740" max="740" width="15.5703125" customWidth="1"/>
    <col min="741" max="741" width="19.5703125" customWidth="1"/>
    <col min="742" max="742" width="15.5703125" customWidth="1"/>
    <col min="743" max="743" width="30.5703125" customWidth="1"/>
    <col min="744" max="744" width="20.5703125" customWidth="1"/>
    <col min="745" max="746" width="22.5703125" customWidth="1"/>
    <col min="747" max="747" width="22.42578125" customWidth="1"/>
    <col min="748" max="748" width="20.42578125" customWidth="1"/>
    <col min="749" max="749" width="28.42578125" customWidth="1"/>
    <col min="750" max="750" width="17.42578125" customWidth="1"/>
    <col min="751" max="751" width="18.5703125" customWidth="1"/>
    <col min="752" max="752" width="17" customWidth="1"/>
    <col min="753" max="753" width="15.5703125" customWidth="1"/>
    <col min="754" max="754" width="19.5703125" customWidth="1"/>
    <col min="755" max="755" width="15.5703125" customWidth="1"/>
    <col min="756" max="756" width="30.5703125" customWidth="1"/>
    <col min="757" max="757" width="20.5703125" customWidth="1"/>
    <col min="758" max="759" width="22.5703125" customWidth="1"/>
    <col min="760" max="760" width="22.42578125" customWidth="1"/>
    <col min="761" max="761" width="20.42578125" customWidth="1"/>
    <col min="762" max="762" width="28.42578125" customWidth="1"/>
    <col min="763" max="763" width="17.42578125" customWidth="1"/>
    <col min="764" max="764" width="18.5703125" customWidth="1"/>
    <col min="765" max="765" width="17" customWidth="1"/>
    <col min="766" max="766" width="15.5703125" customWidth="1"/>
    <col min="767" max="767" width="19.5703125" customWidth="1"/>
    <col min="768" max="768" width="15.5703125" customWidth="1"/>
    <col min="769" max="769" width="30.5703125" customWidth="1"/>
    <col min="770" max="770" width="20.5703125" customWidth="1"/>
    <col min="771" max="772" width="22.5703125" customWidth="1"/>
    <col min="773" max="773" width="22.42578125" customWidth="1"/>
    <col min="774" max="774" width="20.42578125" customWidth="1"/>
    <col min="775" max="775" width="28.42578125" customWidth="1"/>
    <col min="776" max="776" width="17.42578125" customWidth="1"/>
    <col min="777" max="777" width="18.5703125" customWidth="1"/>
    <col min="778" max="778" width="17" customWidth="1"/>
    <col min="779" max="779" width="15.5703125" customWidth="1"/>
    <col min="780" max="780" width="19.5703125" customWidth="1"/>
    <col min="781" max="781" width="15.5703125" customWidth="1"/>
    <col min="782" max="782" width="30.5703125" customWidth="1"/>
    <col min="783" max="783" width="20.5703125" customWidth="1"/>
    <col min="784" max="785" width="22.5703125" customWidth="1"/>
    <col min="786" max="786" width="22.42578125" customWidth="1"/>
    <col min="787" max="787" width="20.42578125" customWidth="1"/>
    <col min="788" max="788" width="28.42578125" customWidth="1"/>
    <col min="789" max="789" width="17.42578125" customWidth="1"/>
    <col min="790" max="790" width="18.5703125" customWidth="1"/>
    <col min="791" max="791" width="17" customWidth="1"/>
    <col min="792" max="792" width="15.5703125" customWidth="1"/>
    <col min="793" max="793" width="19.5703125" customWidth="1"/>
    <col min="794" max="794" width="15.5703125" customWidth="1"/>
    <col min="795" max="795" width="30.5703125" customWidth="1"/>
    <col min="796" max="796" width="20.5703125" customWidth="1"/>
    <col min="797" max="798" width="22.5703125" customWidth="1"/>
    <col min="799" max="799" width="22.42578125" customWidth="1"/>
    <col min="800" max="800" width="20.42578125" customWidth="1"/>
    <col min="801" max="801" width="28.42578125" customWidth="1"/>
    <col min="802" max="802" width="17.42578125" customWidth="1"/>
    <col min="803" max="803" width="18.5703125" customWidth="1"/>
    <col min="804" max="804" width="17" customWidth="1"/>
    <col min="805" max="805" width="15.5703125" customWidth="1"/>
    <col min="806" max="806" width="19.5703125" customWidth="1"/>
    <col min="807" max="807" width="15.5703125" customWidth="1"/>
    <col min="808" max="808" width="30.5703125" customWidth="1"/>
    <col min="809" max="809" width="20.5703125" customWidth="1"/>
    <col min="810" max="811" width="22.5703125" customWidth="1"/>
    <col min="812" max="812" width="22.42578125" customWidth="1"/>
    <col min="813" max="813" width="20.42578125" customWidth="1"/>
    <col min="814" max="814" width="28.42578125" customWidth="1"/>
    <col min="815" max="815" width="17.42578125" customWidth="1"/>
    <col min="816" max="816" width="18.5703125" customWidth="1"/>
    <col min="817" max="817" width="17" customWidth="1"/>
    <col min="818" max="818" width="15.5703125" customWidth="1"/>
    <col min="819" max="819" width="19.5703125" customWidth="1"/>
    <col min="820" max="820" width="15.5703125" customWidth="1"/>
    <col min="821" max="821" width="30.5703125" customWidth="1"/>
    <col min="822" max="822" width="20.5703125" customWidth="1"/>
    <col min="823" max="824" width="22.5703125" customWidth="1"/>
    <col min="825" max="825" width="22.42578125" customWidth="1"/>
    <col min="826" max="826" width="20.42578125" customWidth="1"/>
    <col min="827" max="827" width="28.42578125" customWidth="1"/>
    <col min="828" max="828" width="17.42578125" customWidth="1"/>
    <col min="829" max="829" width="18.5703125" customWidth="1"/>
    <col min="830" max="830" width="17" customWidth="1"/>
    <col min="831" max="831" width="15.5703125" customWidth="1"/>
    <col min="832" max="832" width="19.5703125" customWidth="1"/>
    <col min="833" max="833" width="15.5703125" customWidth="1"/>
    <col min="834" max="834" width="30.5703125" customWidth="1"/>
    <col min="835" max="835" width="20.5703125" customWidth="1"/>
    <col min="836" max="837" width="22.5703125" customWidth="1"/>
    <col min="838" max="838" width="22.42578125" customWidth="1"/>
    <col min="839" max="839" width="20.42578125" customWidth="1"/>
    <col min="840" max="840" width="28.42578125" customWidth="1"/>
    <col min="841" max="841" width="17.42578125" customWidth="1"/>
    <col min="842" max="842" width="18.5703125" customWidth="1"/>
    <col min="843" max="843" width="17" customWidth="1"/>
    <col min="844" max="844" width="15.5703125" customWidth="1"/>
    <col min="845" max="845" width="19.5703125" customWidth="1"/>
    <col min="846" max="846" width="15.5703125" customWidth="1"/>
    <col min="847" max="847" width="30.5703125" customWidth="1"/>
    <col min="848" max="848" width="20.5703125" customWidth="1"/>
    <col min="849" max="850" width="22.5703125" customWidth="1"/>
    <col min="851" max="851" width="22.42578125" customWidth="1"/>
    <col min="852" max="852" width="20.42578125" customWidth="1"/>
    <col min="853" max="853" width="28.42578125" customWidth="1"/>
    <col min="854" max="854" width="17.42578125" customWidth="1"/>
    <col min="855" max="855" width="18.5703125" customWidth="1"/>
    <col min="856" max="856" width="17" customWidth="1"/>
    <col min="857" max="857" width="15.5703125" customWidth="1"/>
    <col min="858" max="858" width="19.5703125" customWidth="1"/>
    <col min="859" max="859" width="15.5703125" customWidth="1"/>
    <col min="860" max="860" width="30.5703125" customWidth="1"/>
    <col min="861" max="861" width="20.5703125" customWidth="1"/>
    <col min="862" max="863" width="22.5703125" customWidth="1"/>
    <col min="864" max="864" width="22.42578125" customWidth="1"/>
    <col min="865" max="865" width="20.42578125" customWidth="1"/>
    <col min="866" max="866" width="28.42578125" customWidth="1"/>
    <col min="867" max="867" width="17.42578125" customWidth="1"/>
    <col min="868" max="868" width="18.5703125" customWidth="1"/>
    <col min="869" max="869" width="17" customWidth="1"/>
    <col min="870" max="870" width="15.5703125" customWidth="1"/>
    <col min="871" max="871" width="19.5703125" customWidth="1"/>
    <col min="872" max="872" width="15.5703125" customWidth="1"/>
    <col min="873" max="873" width="30.5703125" customWidth="1"/>
    <col min="874" max="874" width="20.5703125" customWidth="1"/>
    <col min="875" max="876" width="22.5703125" customWidth="1"/>
    <col min="877" max="877" width="22.42578125" customWidth="1"/>
    <col min="878" max="878" width="20.42578125" customWidth="1"/>
    <col min="879" max="879" width="28.42578125" customWidth="1"/>
    <col min="880" max="880" width="17.42578125" customWidth="1"/>
    <col min="881" max="881" width="18.5703125" customWidth="1"/>
    <col min="882" max="882" width="17" customWidth="1"/>
    <col min="883" max="883" width="15.5703125" customWidth="1"/>
    <col min="884" max="884" width="19.5703125" customWidth="1"/>
    <col min="885" max="885" width="15.5703125" customWidth="1"/>
    <col min="886" max="886" width="30.5703125" customWidth="1"/>
    <col min="887" max="887" width="20.5703125" customWidth="1"/>
    <col min="888" max="889" width="22.5703125" customWidth="1"/>
    <col min="890" max="890" width="22.42578125" customWidth="1"/>
    <col min="891" max="891" width="20.42578125" customWidth="1"/>
    <col min="892" max="892" width="28.42578125" customWidth="1"/>
    <col min="893" max="893" width="17.42578125" customWidth="1"/>
    <col min="894" max="894" width="18.5703125" customWidth="1"/>
    <col min="895" max="895" width="17" customWidth="1"/>
    <col min="896" max="896" width="15.5703125" customWidth="1"/>
    <col min="897" max="897" width="19.5703125" customWidth="1"/>
    <col min="898" max="898" width="15.5703125" customWidth="1"/>
    <col min="899" max="899" width="30.5703125" customWidth="1"/>
    <col min="900" max="900" width="20.5703125" customWidth="1"/>
    <col min="901" max="902" width="22.5703125" customWidth="1"/>
    <col min="903" max="903" width="22.42578125" customWidth="1"/>
    <col min="904" max="904" width="20.42578125" customWidth="1"/>
    <col min="905" max="905" width="28.42578125" customWidth="1"/>
    <col min="906" max="906" width="17.42578125" customWidth="1"/>
    <col min="907" max="907" width="18.5703125" customWidth="1"/>
    <col min="908" max="908" width="17" customWidth="1"/>
    <col min="909" max="909" width="15.5703125" customWidth="1"/>
    <col min="910" max="910" width="19.5703125" customWidth="1"/>
    <col min="911" max="911" width="15.5703125" customWidth="1"/>
    <col min="912" max="912" width="30.5703125" customWidth="1"/>
    <col min="913" max="913" width="20.5703125" customWidth="1"/>
    <col min="914" max="915" width="22.5703125" customWidth="1"/>
    <col min="916" max="916" width="22.42578125" customWidth="1"/>
    <col min="917" max="917" width="20.42578125" customWidth="1"/>
    <col min="918" max="918" width="28.42578125" customWidth="1"/>
    <col min="919" max="919" width="17.42578125" customWidth="1"/>
    <col min="920" max="920" width="18.5703125" customWidth="1"/>
    <col min="921" max="921" width="17" customWidth="1"/>
    <col min="922" max="922" width="15.5703125" customWidth="1"/>
    <col min="923" max="923" width="19.5703125" customWidth="1"/>
    <col min="924" max="924" width="15.5703125" customWidth="1"/>
    <col min="925" max="925" width="30.5703125" customWidth="1"/>
    <col min="926" max="926" width="20.5703125" customWidth="1"/>
    <col min="927" max="928" width="22.5703125" customWidth="1"/>
    <col min="929" max="929" width="22.42578125" customWidth="1"/>
    <col min="930" max="930" width="20.42578125" customWidth="1"/>
    <col min="931" max="931" width="28.42578125" customWidth="1"/>
    <col min="932" max="932" width="17.42578125" customWidth="1"/>
    <col min="933" max="933" width="18.5703125" customWidth="1"/>
    <col min="934" max="934" width="17" customWidth="1"/>
    <col min="935" max="935" width="15.5703125" customWidth="1"/>
    <col min="936" max="936" width="19.5703125" customWidth="1"/>
    <col min="937" max="937" width="15.5703125" customWidth="1"/>
    <col min="938" max="938" width="30.5703125" customWidth="1"/>
    <col min="939" max="939" width="20.5703125" customWidth="1"/>
    <col min="940" max="941" width="22.5703125" customWidth="1"/>
    <col min="942" max="942" width="22.42578125" customWidth="1"/>
    <col min="943" max="943" width="20.42578125" customWidth="1"/>
    <col min="944" max="944" width="28.42578125" customWidth="1"/>
    <col min="945" max="945" width="17.42578125" customWidth="1"/>
    <col min="946" max="946" width="18.5703125" customWidth="1"/>
    <col min="947" max="947" width="17" customWidth="1"/>
    <col min="948" max="948" width="15.5703125" customWidth="1"/>
    <col min="949" max="949" width="19.5703125" customWidth="1"/>
    <col min="950" max="950" width="15.5703125" customWidth="1"/>
    <col min="951" max="951" width="30.5703125" customWidth="1"/>
    <col min="952" max="952" width="20.5703125" customWidth="1"/>
    <col min="953" max="954" width="22.5703125" customWidth="1"/>
    <col min="955" max="955" width="22.42578125" customWidth="1"/>
    <col min="956" max="956" width="20.42578125" customWidth="1"/>
    <col min="957" max="957" width="28.42578125" customWidth="1"/>
    <col min="958" max="958" width="17.42578125" customWidth="1"/>
    <col min="959" max="959" width="18.5703125" customWidth="1"/>
    <col min="960" max="960" width="17" customWidth="1"/>
    <col min="961" max="961" width="15.5703125" customWidth="1"/>
    <col min="962" max="962" width="19.5703125" customWidth="1"/>
    <col min="963" max="963" width="15.5703125" customWidth="1"/>
    <col min="964" max="964" width="30.5703125" customWidth="1"/>
    <col min="965" max="965" width="20.5703125" customWidth="1"/>
    <col min="966" max="967" width="22.5703125" customWidth="1"/>
    <col min="968" max="968" width="22.42578125" customWidth="1"/>
    <col min="969" max="969" width="20.42578125" customWidth="1"/>
    <col min="970" max="970" width="28.42578125" customWidth="1"/>
    <col min="971" max="971" width="17.42578125" customWidth="1"/>
    <col min="972" max="972" width="18.5703125" customWidth="1"/>
    <col min="973" max="973" width="17" customWidth="1"/>
    <col min="974" max="974" width="15.5703125" customWidth="1"/>
    <col min="975" max="975" width="19.5703125" customWidth="1"/>
    <col min="976" max="976" width="15.5703125" customWidth="1"/>
    <col min="977" max="977" width="30.5703125" customWidth="1"/>
    <col min="978" max="978" width="20.5703125" customWidth="1"/>
    <col min="979" max="980" width="22.5703125" customWidth="1"/>
    <col min="981" max="981" width="22.42578125" customWidth="1"/>
    <col min="982" max="982" width="20.42578125" customWidth="1"/>
    <col min="983" max="983" width="28.42578125" customWidth="1"/>
    <col min="984" max="984" width="17.42578125" customWidth="1"/>
    <col min="985" max="985" width="18.5703125" customWidth="1"/>
    <col min="986" max="986" width="17" customWidth="1"/>
    <col min="987" max="987" width="15.5703125" customWidth="1"/>
    <col min="988" max="988" width="19.5703125" customWidth="1"/>
    <col min="989" max="989" width="15.5703125" customWidth="1"/>
    <col min="990" max="990" width="30.5703125" customWidth="1"/>
    <col min="991" max="991" width="20.5703125" customWidth="1"/>
    <col min="992" max="993" width="22.5703125" customWidth="1"/>
    <col min="994" max="994" width="22.42578125" customWidth="1"/>
    <col min="995" max="995" width="20.42578125" customWidth="1"/>
    <col min="996" max="996" width="28.42578125" customWidth="1"/>
    <col min="997" max="997" width="17.42578125" customWidth="1"/>
    <col min="998" max="998" width="18.5703125" customWidth="1"/>
    <col min="999" max="999" width="17" customWidth="1"/>
    <col min="1000" max="1000" width="15.5703125" customWidth="1"/>
    <col min="1001" max="1001" width="19.5703125" customWidth="1"/>
    <col min="1002" max="1002" width="15.5703125" customWidth="1"/>
    <col min="1003" max="1003" width="30.5703125" customWidth="1"/>
    <col min="1004" max="1004" width="20.5703125" customWidth="1"/>
    <col min="1005" max="1006" width="22.5703125" customWidth="1"/>
    <col min="1007" max="1007" width="22.42578125" customWidth="1"/>
    <col min="1008" max="1008" width="20.42578125" customWidth="1"/>
    <col min="1009" max="1009" width="28.42578125" customWidth="1"/>
    <col min="1010" max="1010" width="17.42578125" customWidth="1"/>
    <col min="1011" max="1011" width="18.5703125" customWidth="1"/>
    <col min="1012" max="1012" width="17" customWidth="1"/>
    <col min="1013" max="1013" width="15.5703125" customWidth="1"/>
    <col min="1014" max="1014" width="19.5703125" customWidth="1"/>
    <col min="1015" max="1015" width="15.5703125" customWidth="1"/>
    <col min="1016" max="1016" width="30.5703125" customWidth="1"/>
    <col min="1017" max="1017" width="20.5703125" customWidth="1"/>
    <col min="1018" max="1019" width="22.5703125" customWidth="1"/>
    <col min="1020" max="1020" width="22.42578125" customWidth="1"/>
    <col min="1021" max="1021" width="20.42578125" customWidth="1"/>
    <col min="1022" max="1022" width="28.42578125" customWidth="1"/>
    <col min="1023" max="1023" width="17.42578125" customWidth="1"/>
    <col min="1024" max="1024" width="18.5703125" customWidth="1"/>
    <col min="1025" max="1025" width="17" customWidth="1"/>
    <col min="1026" max="1026" width="15.5703125" customWidth="1"/>
    <col min="1027" max="1027" width="19.5703125" customWidth="1"/>
    <col min="1028" max="1028" width="15.5703125" customWidth="1"/>
    <col min="1029" max="1029" width="30.5703125" customWidth="1"/>
    <col min="1030" max="1030" width="20.5703125" customWidth="1"/>
    <col min="1031" max="1032" width="22.5703125" customWidth="1"/>
    <col min="1033" max="1033" width="22.42578125" customWidth="1"/>
    <col min="1034" max="1034" width="20.42578125" customWidth="1"/>
    <col min="1035" max="1035" width="28.42578125" customWidth="1"/>
    <col min="1036" max="1036" width="17.42578125" customWidth="1"/>
    <col min="1037" max="1037" width="18.5703125" customWidth="1"/>
    <col min="1038" max="1038" width="17" customWidth="1"/>
    <col min="1039" max="1039" width="15.5703125" customWidth="1"/>
    <col min="1040" max="1040" width="19.5703125" customWidth="1"/>
    <col min="1041" max="1041" width="15.5703125" customWidth="1"/>
    <col min="1042" max="1042" width="30.5703125" customWidth="1"/>
    <col min="1043" max="1043" width="20.5703125" customWidth="1"/>
    <col min="1044" max="1045" width="22.5703125" customWidth="1"/>
    <col min="1046" max="1046" width="22.42578125" customWidth="1"/>
    <col min="1047" max="1047" width="20.42578125" customWidth="1"/>
    <col min="1048" max="1048" width="28.42578125" customWidth="1"/>
    <col min="1049" max="1049" width="17.42578125" customWidth="1"/>
    <col min="1050" max="1050" width="18.5703125" customWidth="1"/>
    <col min="1051" max="1051" width="17" customWidth="1"/>
    <col min="1052" max="1052" width="15.5703125" customWidth="1"/>
    <col min="1053" max="1053" width="19.5703125" customWidth="1"/>
    <col min="1054" max="1054" width="15.5703125" customWidth="1"/>
    <col min="1055" max="1055" width="30.5703125" customWidth="1"/>
    <col min="1056" max="1056" width="20.5703125" customWidth="1"/>
    <col min="1057" max="1058" width="22.5703125" customWidth="1"/>
    <col min="1059" max="1059" width="22.42578125" customWidth="1"/>
    <col min="1060" max="1060" width="20.42578125" customWidth="1"/>
    <col min="1061" max="1061" width="28.42578125" customWidth="1"/>
    <col min="1062" max="1062" width="17.42578125" customWidth="1"/>
    <col min="1063" max="1063" width="18.5703125" customWidth="1"/>
    <col min="1064" max="1064" width="17" customWidth="1"/>
    <col min="1065" max="1065" width="15.5703125" customWidth="1"/>
    <col min="1066" max="1066" width="19.5703125" customWidth="1"/>
    <col min="1067" max="1067" width="15.5703125" customWidth="1"/>
    <col min="1068" max="1068" width="30.5703125" customWidth="1"/>
    <col min="1069" max="1069" width="20.5703125" customWidth="1"/>
    <col min="1070" max="1071" width="22.5703125" customWidth="1"/>
    <col min="1072" max="1072" width="22.42578125" customWidth="1"/>
    <col min="1073" max="1073" width="20.42578125" customWidth="1"/>
    <col min="1074" max="1074" width="28.42578125" customWidth="1"/>
    <col min="1075" max="1075" width="17.42578125" customWidth="1"/>
    <col min="1076" max="1076" width="18.5703125" customWidth="1"/>
    <col min="1077" max="1077" width="17" customWidth="1"/>
    <col min="1078" max="1078" width="15.5703125" customWidth="1"/>
    <col min="1079" max="1079" width="19.5703125" customWidth="1"/>
    <col min="1080" max="1080" width="15.5703125" customWidth="1"/>
    <col min="1081" max="1081" width="30.5703125" customWidth="1"/>
    <col min="1082" max="1082" width="20.5703125" customWidth="1"/>
    <col min="1083" max="1084" width="22.5703125" customWidth="1"/>
    <col min="1085" max="1085" width="22.42578125" customWidth="1"/>
    <col min="1086" max="1086" width="20.42578125" customWidth="1"/>
    <col min="1087" max="1087" width="28.42578125" customWidth="1"/>
    <col min="1088" max="1088" width="17.42578125" customWidth="1"/>
    <col min="1089" max="1089" width="18.5703125" customWidth="1"/>
    <col min="1090" max="1090" width="17" customWidth="1"/>
    <col min="1091" max="1091" width="15.5703125" customWidth="1"/>
    <col min="1092" max="1092" width="19.5703125" customWidth="1"/>
    <col min="1093" max="1093" width="15.5703125" customWidth="1"/>
    <col min="1094" max="1094" width="30.5703125" customWidth="1"/>
    <col min="1095" max="1095" width="20.5703125" customWidth="1"/>
    <col min="1096" max="1097" width="22.5703125" customWidth="1"/>
    <col min="1098" max="1098" width="22.42578125" customWidth="1"/>
    <col min="1099" max="1099" width="20.42578125" customWidth="1"/>
    <col min="1100" max="1100" width="28.42578125" customWidth="1"/>
    <col min="1101" max="1101" width="17.42578125" customWidth="1"/>
    <col min="1102" max="1102" width="18.5703125" customWidth="1"/>
    <col min="1103" max="1103" width="17" customWidth="1"/>
    <col min="1104" max="1104" width="15.5703125" customWidth="1"/>
    <col min="1105" max="1105" width="19.5703125" customWidth="1"/>
    <col min="1106" max="1106" width="15.5703125" customWidth="1"/>
    <col min="1107" max="1107" width="30.5703125" customWidth="1"/>
    <col min="1108" max="1108" width="20.5703125" customWidth="1"/>
    <col min="1109" max="1110" width="22.5703125" customWidth="1"/>
    <col min="1111" max="1111" width="22.42578125" customWidth="1"/>
    <col min="1112" max="1112" width="20.42578125" customWidth="1"/>
    <col min="1113" max="1113" width="28.42578125" customWidth="1"/>
    <col min="1114" max="1114" width="17.42578125" customWidth="1"/>
    <col min="1115" max="1115" width="18.5703125" customWidth="1"/>
    <col min="1116" max="1116" width="17" customWidth="1"/>
    <col min="1117" max="1117" width="15.5703125" customWidth="1"/>
    <col min="1118" max="1118" width="19.5703125" customWidth="1"/>
    <col min="1119" max="1119" width="15.5703125" customWidth="1"/>
    <col min="1120" max="1120" width="30.5703125" customWidth="1"/>
    <col min="1121" max="1121" width="20.5703125" customWidth="1"/>
    <col min="1122" max="1123" width="22.5703125" customWidth="1"/>
    <col min="1124" max="1124" width="22.42578125" customWidth="1"/>
    <col min="1125" max="1125" width="20.42578125" customWidth="1"/>
    <col min="1126" max="1126" width="28.42578125" customWidth="1"/>
    <col min="1127" max="1127" width="17.42578125" customWidth="1"/>
    <col min="1128" max="1128" width="18.5703125" customWidth="1"/>
    <col min="1129" max="1129" width="17" customWidth="1"/>
    <col min="1130" max="1130" width="15.5703125" customWidth="1"/>
    <col min="1131" max="1131" width="19.5703125" customWidth="1"/>
    <col min="1132" max="1132" width="15.5703125" customWidth="1"/>
    <col min="1133" max="1133" width="30.5703125" customWidth="1"/>
    <col min="1134" max="1134" width="20.5703125" customWidth="1"/>
    <col min="1135" max="1136" width="22.5703125" customWidth="1"/>
    <col min="1137" max="1137" width="22.42578125" customWidth="1"/>
    <col min="1138" max="1138" width="20.42578125" customWidth="1"/>
    <col min="1139" max="1139" width="28.42578125" customWidth="1"/>
    <col min="1140" max="1140" width="17.42578125" customWidth="1"/>
    <col min="1141" max="1141" width="18.5703125" customWidth="1"/>
    <col min="1142" max="1142" width="17" customWidth="1"/>
    <col min="1143" max="1143" width="15.5703125" customWidth="1"/>
    <col min="1144" max="1144" width="19.5703125" customWidth="1"/>
    <col min="1145" max="1145" width="15.5703125" customWidth="1"/>
    <col min="1146" max="1146" width="30.5703125" customWidth="1"/>
    <col min="1147" max="1147" width="20.5703125" customWidth="1"/>
    <col min="1148" max="1149" width="22.5703125" customWidth="1"/>
    <col min="1150" max="1150" width="22.42578125" customWidth="1"/>
    <col min="1151" max="1151" width="20.42578125" customWidth="1"/>
    <col min="1152" max="1152" width="28.42578125" customWidth="1"/>
    <col min="1153" max="1153" width="17.42578125" customWidth="1"/>
    <col min="1154" max="1154" width="18.5703125" customWidth="1"/>
    <col min="1155" max="1155" width="17" customWidth="1"/>
    <col min="1156" max="1156" width="15.5703125" customWidth="1"/>
    <col min="1157" max="1157" width="19.5703125" customWidth="1"/>
    <col min="1158" max="1158" width="15.5703125" customWidth="1"/>
    <col min="1159" max="1159" width="30.5703125" customWidth="1"/>
    <col min="1160" max="1160" width="20.5703125" customWidth="1"/>
    <col min="1161" max="1162" width="22.5703125" customWidth="1"/>
    <col min="1163" max="1163" width="22.42578125" customWidth="1"/>
    <col min="1164" max="1164" width="20.42578125" customWidth="1"/>
    <col min="1165" max="1165" width="28.42578125" customWidth="1"/>
    <col min="1166" max="1166" width="17.42578125" customWidth="1"/>
    <col min="1167" max="1167" width="18.5703125" customWidth="1"/>
    <col min="1168" max="1168" width="17" customWidth="1"/>
    <col min="1169" max="1169" width="15.5703125" customWidth="1"/>
    <col min="1170" max="1170" width="19.5703125" customWidth="1"/>
    <col min="1171" max="1171" width="15.5703125" customWidth="1"/>
    <col min="1172" max="1172" width="30.5703125" customWidth="1"/>
    <col min="1173" max="1173" width="20.5703125" customWidth="1"/>
    <col min="1174" max="1175" width="22.5703125" customWidth="1"/>
    <col min="1176" max="1176" width="22.42578125" customWidth="1"/>
    <col min="1177" max="1177" width="20.42578125" customWidth="1"/>
    <col min="1178" max="1178" width="28.42578125" customWidth="1"/>
    <col min="1179" max="1179" width="17.42578125" customWidth="1"/>
    <col min="1180" max="1180" width="18.5703125" customWidth="1"/>
    <col min="1181" max="1181" width="17" customWidth="1"/>
    <col min="1182" max="1182" width="15.5703125" customWidth="1"/>
    <col min="1183" max="1183" width="19.5703125" customWidth="1"/>
    <col min="1184" max="1184" width="15.5703125" customWidth="1"/>
    <col min="1185" max="1185" width="30.5703125" customWidth="1"/>
    <col min="1186" max="1186" width="20.5703125" customWidth="1"/>
    <col min="1187" max="1188" width="22.5703125" customWidth="1"/>
    <col min="1189" max="1189" width="22.42578125" customWidth="1"/>
    <col min="1190" max="1190" width="20.42578125" customWidth="1"/>
    <col min="1191" max="1191" width="28.42578125" customWidth="1"/>
    <col min="1192" max="1192" width="17.42578125" customWidth="1"/>
    <col min="1193" max="1193" width="18.5703125" customWidth="1"/>
    <col min="1194" max="1194" width="17" customWidth="1"/>
    <col min="1195" max="1195" width="15.5703125" customWidth="1"/>
    <col min="1196" max="1196" width="19.5703125" customWidth="1"/>
    <col min="1197" max="1197" width="15.5703125" customWidth="1"/>
    <col min="1198" max="1198" width="30.5703125" customWidth="1"/>
    <col min="1199" max="1199" width="20.5703125" customWidth="1"/>
    <col min="1200" max="1201" width="22.5703125" customWidth="1"/>
    <col min="1202" max="1202" width="22.42578125" customWidth="1"/>
    <col min="1203" max="1203" width="20.42578125" customWidth="1"/>
    <col min="1204" max="1204" width="28.42578125" customWidth="1"/>
    <col min="1205" max="1205" width="17.42578125" customWidth="1"/>
    <col min="1206" max="1206" width="18.5703125" customWidth="1"/>
    <col min="1207" max="1207" width="17" customWidth="1"/>
    <col min="1208" max="1208" width="15.5703125" customWidth="1"/>
    <col min="1209" max="1209" width="19.5703125" customWidth="1"/>
    <col min="1210" max="1210" width="15.5703125" customWidth="1"/>
    <col min="1211" max="1211" width="30.5703125" customWidth="1"/>
    <col min="1212" max="1212" width="20.5703125" customWidth="1"/>
    <col min="1213" max="1214" width="22.5703125" customWidth="1"/>
    <col min="1215" max="1215" width="22.42578125" customWidth="1"/>
    <col min="1216" max="1216" width="20.42578125" customWidth="1"/>
    <col min="1217" max="1217" width="28.42578125" customWidth="1"/>
    <col min="1218" max="1218" width="17.42578125" customWidth="1"/>
    <col min="1219" max="1219" width="18.5703125" customWidth="1"/>
    <col min="1220" max="1220" width="17" customWidth="1"/>
    <col min="1221" max="1221" width="15.5703125" customWidth="1"/>
    <col min="1222" max="1222" width="19.5703125" customWidth="1"/>
    <col min="1223" max="1223" width="15.5703125" customWidth="1"/>
    <col min="1224" max="1224" width="30.5703125" customWidth="1"/>
    <col min="1225" max="1225" width="20.5703125" customWidth="1"/>
    <col min="1226" max="1227" width="22.5703125" customWidth="1"/>
    <col min="1228" max="1228" width="22.42578125" customWidth="1"/>
    <col min="1229" max="1229" width="20.42578125" customWidth="1"/>
    <col min="1230" max="1230" width="28.42578125" customWidth="1"/>
    <col min="1231" max="1231" width="17.42578125" customWidth="1"/>
    <col min="1232" max="1232" width="18.5703125" customWidth="1"/>
    <col min="1233" max="1233" width="17" customWidth="1"/>
    <col min="1234" max="1234" width="15.5703125" customWidth="1"/>
    <col min="1235" max="1235" width="19.5703125" customWidth="1"/>
    <col min="1236" max="1236" width="15.5703125" customWidth="1"/>
    <col min="1237" max="1237" width="30.5703125" customWidth="1"/>
    <col min="1238" max="1238" width="20.5703125" customWidth="1"/>
    <col min="1239" max="1240" width="22.5703125" customWidth="1"/>
    <col min="1241" max="1241" width="22.42578125" customWidth="1"/>
    <col min="1242" max="1242" width="20.42578125" customWidth="1"/>
    <col min="1243" max="1243" width="28.42578125" customWidth="1"/>
    <col min="1244" max="1244" width="17.42578125" customWidth="1"/>
    <col min="1245" max="1245" width="18.5703125" customWidth="1"/>
    <col min="1246" max="1246" width="17" customWidth="1"/>
    <col min="1247" max="1247" width="15.5703125" customWidth="1"/>
    <col min="1248" max="1248" width="19.5703125" customWidth="1"/>
    <col min="1249" max="1249" width="15.5703125" customWidth="1"/>
    <col min="1250" max="1250" width="30.5703125" customWidth="1"/>
    <col min="1251" max="1251" width="20.5703125" customWidth="1"/>
    <col min="1252" max="1253" width="22.5703125" customWidth="1"/>
    <col min="1254" max="1254" width="22.42578125" customWidth="1"/>
    <col min="1255" max="1255" width="20.42578125" customWidth="1"/>
    <col min="1256" max="1256" width="28.42578125" customWidth="1"/>
    <col min="1257" max="1257" width="17.42578125" customWidth="1"/>
    <col min="1258" max="1258" width="18.5703125" customWidth="1"/>
    <col min="1259" max="1259" width="17" customWidth="1"/>
    <col min="1260" max="1260" width="15.5703125" customWidth="1"/>
    <col min="1261" max="1261" width="19.5703125" customWidth="1"/>
    <col min="1262" max="1262" width="15.5703125" customWidth="1"/>
    <col min="1263" max="1263" width="30.5703125" customWidth="1"/>
    <col min="1264" max="1264" width="20.5703125" customWidth="1"/>
    <col min="1265" max="1266" width="22.5703125" customWidth="1"/>
    <col min="1267" max="1267" width="22.42578125" customWidth="1"/>
    <col min="1268" max="1268" width="20.42578125" customWidth="1"/>
    <col min="1269" max="1269" width="28.42578125" customWidth="1"/>
    <col min="1270" max="1270" width="17.42578125" customWidth="1"/>
    <col min="1271" max="1271" width="18.5703125" customWidth="1"/>
    <col min="1272" max="1272" width="17" customWidth="1"/>
    <col min="1273" max="1273" width="15.5703125" customWidth="1"/>
    <col min="1274" max="1274" width="19.5703125" customWidth="1"/>
    <col min="1275" max="1275" width="15.5703125" customWidth="1"/>
    <col min="1276" max="1276" width="30.5703125" customWidth="1"/>
    <col min="1277" max="1277" width="20.5703125" customWidth="1"/>
    <col min="1278" max="1279" width="22.5703125" customWidth="1"/>
    <col min="1280" max="1280" width="22.42578125" customWidth="1"/>
    <col min="1281" max="1281" width="20.42578125" customWidth="1"/>
    <col min="1282" max="1282" width="28.42578125" customWidth="1"/>
    <col min="1283" max="1283" width="17.42578125" customWidth="1"/>
    <col min="1284" max="1284" width="18.5703125" customWidth="1"/>
    <col min="1285" max="1285" width="17" customWidth="1"/>
    <col min="1286" max="1286" width="15.5703125" customWidth="1"/>
    <col min="1287" max="1287" width="19.5703125" customWidth="1"/>
    <col min="1288" max="1288" width="15.5703125" customWidth="1"/>
    <col min="1289" max="1289" width="30.5703125" customWidth="1"/>
    <col min="1290" max="1290" width="20.5703125" customWidth="1"/>
    <col min="1291" max="1292" width="22.5703125" customWidth="1"/>
    <col min="1293" max="1293" width="22.42578125" customWidth="1"/>
    <col min="1294" max="1294" width="20.42578125" customWidth="1"/>
    <col min="1295" max="1295" width="28.42578125" customWidth="1"/>
    <col min="1296" max="1296" width="17.42578125" customWidth="1"/>
    <col min="1297" max="1297" width="18.5703125" customWidth="1"/>
    <col min="1298" max="1298" width="17" customWidth="1"/>
    <col min="1299" max="1299" width="15.5703125" customWidth="1"/>
    <col min="1300" max="1300" width="19.5703125" customWidth="1"/>
    <col min="1301" max="1301" width="15.5703125" customWidth="1"/>
    <col min="1302" max="1302" width="30.5703125" customWidth="1"/>
    <col min="1303" max="1303" width="20.5703125" customWidth="1"/>
    <col min="1304" max="1305" width="22.5703125" customWidth="1"/>
    <col min="1306" max="1306" width="22.42578125" customWidth="1"/>
    <col min="1307" max="1307" width="20.42578125" customWidth="1"/>
    <col min="1308" max="1308" width="28.42578125" customWidth="1"/>
    <col min="1309" max="1309" width="17.42578125" customWidth="1"/>
    <col min="1310" max="1310" width="18.5703125" customWidth="1"/>
    <col min="1311" max="1311" width="17" customWidth="1"/>
    <col min="1312" max="1312" width="15.5703125" customWidth="1"/>
    <col min="1313" max="1313" width="19.5703125" customWidth="1"/>
    <col min="1314" max="1314" width="15.5703125" customWidth="1"/>
    <col min="1315" max="1315" width="30.5703125" customWidth="1"/>
    <col min="1316" max="1316" width="20.5703125" customWidth="1"/>
    <col min="1317" max="1318" width="22.5703125" customWidth="1"/>
    <col min="1319" max="1319" width="22.42578125" customWidth="1"/>
    <col min="1320" max="1320" width="20.42578125" customWidth="1"/>
    <col min="1321" max="1321" width="28.42578125" customWidth="1"/>
    <col min="1322" max="1322" width="17.42578125" customWidth="1"/>
    <col min="1323" max="1323" width="18.5703125" customWidth="1"/>
    <col min="1324" max="1324" width="17" customWidth="1"/>
    <col min="1325" max="1325" width="15.5703125" customWidth="1"/>
    <col min="1326" max="1326" width="19.5703125" customWidth="1"/>
    <col min="1327" max="1327" width="15.5703125" customWidth="1"/>
    <col min="1328" max="1328" width="30.5703125" customWidth="1"/>
    <col min="1329" max="1329" width="20.5703125" customWidth="1"/>
    <col min="1330" max="1331" width="22.5703125" customWidth="1"/>
    <col min="1332" max="1332" width="22.42578125" customWidth="1"/>
    <col min="1333" max="1333" width="20.42578125" customWidth="1"/>
    <col min="1334" max="1334" width="28.42578125" customWidth="1"/>
    <col min="1335" max="1335" width="17.42578125" customWidth="1"/>
    <col min="1336" max="1336" width="18.5703125" customWidth="1"/>
    <col min="1337" max="1337" width="17" customWidth="1"/>
    <col min="1338" max="1338" width="15.5703125" customWidth="1"/>
    <col min="1339" max="1339" width="19.5703125" customWidth="1"/>
    <col min="1340" max="1340" width="15.5703125" customWidth="1"/>
    <col min="1341" max="1341" width="30.5703125" customWidth="1"/>
    <col min="1342" max="1342" width="20.5703125" customWidth="1"/>
    <col min="1343" max="1344" width="22.5703125" customWidth="1"/>
    <col min="1345" max="1345" width="22.42578125" customWidth="1"/>
    <col min="1346" max="1346" width="20.42578125" customWidth="1"/>
    <col min="1347" max="1347" width="28.42578125" customWidth="1"/>
    <col min="1348" max="1348" width="17.42578125" customWidth="1"/>
    <col min="1349" max="1349" width="18.5703125" customWidth="1"/>
    <col min="1350" max="1350" width="17" customWidth="1"/>
    <col min="1351" max="1351" width="15.5703125" customWidth="1"/>
    <col min="1352" max="1352" width="19.5703125" customWidth="1"/>
    <col min="1353" max="1353" width="15.5703125" customWidth="1"/>
    <col min="1354" max="1354" width="30.5703125" customWidth="1"/>
    <col min="1355" max="1355" width="20.5703125" customWidth="1"/>
    <col min="1356" max="1357" width="22.5703125" customWidth="1"/>
    <col min="1358" max="1358" width="22.42578125" customWidth="1"/>
    <col min="1359" max="1359" width="20.42578125" customWidth="1"/>
    <col min="1360" max="1360" width="28.42578125" customWidth="1"/>
    <col min="1361" max="1361" width="17.42578125" customWidth="1"/>
    <col min="1362" max="1362" width="18.5703125" customWidth="1"/>
    <col min="1363" max="1363" width="17" customWidth="1"/>
    <col min="1364" max="1364" width="15.5703125" customWidth="1"/>
    <col min="1365" max="1365" width="19.5703125" customWidth="1"/>
    <col min="1366" max="1366" width="15.5703125" customWidth="1"/>
    <col min="1367" max="1367" width="30.5703125" customWidth="1"/>
    <col min="1368" max="1368" width="25.5703125" customWidth="1"/>
    <col min="1369" max="1371" width="27.42578125" customWidth="1"/>
    <col min="1372" max="1372" width="25" customWidth="1"/>
    <col min="1373" max="1373" width="32.5703125" customWidth="1"/>
    <col min="1374" max="1374" width="22.42578125" customWidth="1"/>
    <col min="1375" max="1375" width="23.42578125" customWidth="1"/>
    <col min="1376" max="1376" width="21.5703125" customWidth="1"/>
    <col min="1377" max="1377" width="20.42578125" customWidth="1"/>
    <col min="1378" max="1378" width="24.42578125" customWidth="1"/>
    <col min="1379" max="1379" width="20.5703125" customWidth="1"/>
    <col min="1380" max="1380" width="35.5703125" customWidth="1"/>
    <col min="1381" max="1381" width="22" customWidth="1"/>
    <col min="1382" max="1382" width="37" customWidth="1"/>
    <col min="1383" max="1383" width="20.5703125" customWidth="1"/>
    <col min="1384" max="1385" width="22.5703125" customWidth="1"/>
    <col min="1386" max="1386" width="22.42578125" customWidth="1"/>
    <col min="1387" max="1387" width="20.42578125" customWidth="1"/>
    <col min="1388" max="1388" width="28.42578125" customWidth="1"/>
    <col min="1389" max="1389" width="18.5703125" customWidth="1"/>
    <col min="1390" max="1390" width="17" customWidth="1"/>
    <col min="1391" max="1391" width="15.5703125" customWidth="1"/>
    <col min="1392" max="1392" width="19.5703125" customWidth="1"/>
    <col min="1393" max="1393" width="15.5703125" customWidth="1"/>
    <col min="1394" max="1394" width="30.5703125" customWidth="1"/>
    <col min="1395" max="1395" width="26.5703125" customWidth="1"/>
    <col min="1396" max="1398" width="28.5703125" customWidth="1"/>
    <col min="1399" max="1399" width="26.42578125" customWidth="1"/>
    <col min="1400" max="1400" width="34.42578125" customWidth="1"/>
    <col min="1401" max="1401" width="24.5703125" customWidth="1"/>
    <col min="1402" max="1402" width="23.42578125" customWidth="1"/>
    <col min="1403" max="1403" width="21.5703125" customWidth="1"/>
    <col min="1404" max="1404" width="25.5703125" customWidth="1"/>
    <col min="1405" max="1405" width="22" customWidth="1"/>
    <col min="1406" max="1406" width="37" customWidth="1"/>
    <col min="1407" max="1407" width="20.5703125" customWidth="1"/>
    <col min="1408" max="1409" width="22.5703125" customWidth="1"/>
    <col min="1410" max="1410" width="22.42578125" customWidth="1"/>
    <col min="1411" max="1411" width="20.42578125" customWidth="1"/>
    <col min="1412" max="1412" width="28.42578125" customWidth="1"/>
    <col min="1413" max="1413" width="18.5703125" customWidth="1"/>
    <col min="1414" max="1414" width="17" customWidth="1"/>
    <col min="1415" max="1415" width="15.5703125" customWidth="1"/>
    <col min="1416" max="1416" width="19.5703125" customWidth="1"/>
    <col min="1417" max="1417" width="15.5703125" customWidth="1"/>
    <col min="1418" max="1418" width="30.5703125" customWidth="1"/>
    <col min="1419" max="1419" width="26.5703125" customWidth="1"/>
    <col min="1420" max="1422" width="28.5703125" customWidth="1"/>
    <col min="1423" max="1423" width="26.42578125" customWidth="1"/>
    <col min="1424" max="1424" width="34.42578125" customWidth="1"/>
    <col min="1425" max="1425" width="24.5703125" customWidth="1"/>
    <col min="1426" max="1426" width="23.42578125" customWidth="1"/>
    <col min="1427" max="1427" width="21.5703125" customWidth="1"/>
    <col min="1428" max="1428" width="25.5703125" customWidth="1"/>
    <col min="1429" max="1429" width="22" customWidth="1"/>
    <col min="1430" max="1430" width="37" customWidth="1"/>
    <col min="1431" max="1431" width="20.5703125" customWidth="1"/>
    <col min="1432" max="1433" width="22.5703125" customWidth="1"/>
    <col min="1434" max="1434" width="22.42578125" customWidth="1"/>
    <col min="1435" max="1435" width="20.42578125" customWidth="1"/>
    <col min="1436" max="1436" width="28.42578125" customWidth="1"/>
    <col min="1437" max="1437" width="18.5703125" customWidth="1"/>
    <col min="1438" max="1438" width="17" customWidth="1"/>
    <col min="1439" max="1439" width="15.5703125" customWidth="1"/>
    <col min="1440" max="1440" width="19.5703125" customWidth="1"/>
    <col min="1441" max="1441" width="15.5703125" customWidth="1"/>
    <col min="1442" max="1442" width="30.5703125" customWidth="1"/>
    <col min="1443" max="1443" width="27.5703125" customWidth="1"/>
    <col min="1444" max="1446" width="29.5703125" customWidth="1"/>
    <col min="1447" max="1447" width="27.42578125" customWidth="1"/>
    <col min="1448" max="1448" width="35.42578125" customWidth="1"/>
    <col min="1449" max="1449" width="25.5703125" customWidth="1"/>
    <col min="1450" max="1450" width="24.42578125" customWidth="1"/>
    <col min="1451" max="1451" width="22.5703125" customWidth="1"/>
    <col min="1452" max="1452" width="26.5703125" customWidth="1"/>
    <col min="1453" max="1453" width="23" customWidth="1"/>
    <col min="1454" max="1454" width="38.42578125" customWidth="1"/>
    <col min="1455" max="1455" width="20.5703125" customWidth="1"/>
    <col min="1456" max="1457" width="22.5703125" customWidth="1"/>
    <col min="1458" max="1458" width="22.42578125" customWidth="1"/>
    <col min="1459" max="1459" width="20.42578125" customWidth="1"/>
    <col min="1460" max="1460" width="28.42578125" customWidth="1"/>
    <col min="1461" max="1461" width="18.5703125" customWidth="1"/>
    <col min="1462" max="1462" width="17" customWidth="1"/>
    <col min="1463" max="1463" width="15.5703125" customWidth="1"/>
    <col min="1464" max="1464" width="19.5703125" customWidth="1"/>
    <col min="1465" max="1465" width="15.5703125" customWidth="1"/>
    <col min="1466" max="1466" width="30.5703125" customWidth="1"/>
    <col min="1467" max="1467" width="27.5703125" customWidth="1"/>
    <col min="1468" max="1470" width="29.5703125" customWidth="1"/>
    <col min="1471" max="1471" width="27.42578125" customWidth="1"/>
    <col min="1472" max="1472" width="35.42578125" customWidth="1"/>
    <col min="1473" max="1473" width="25.5703125" customWidth="1"/>
    <col min="1474" max="1474" width="24.42578125" customWidth="1"/>
    <col min="1475" max="1475" width="22.5703125" customWidth="1"/>
    <col min="1476" max="1476" width="26.5703125" customWidth="1"/>
    <col min="1477" max="1477" width="23" customWidth="1"/>
    <col min="1478" max="1478" width="38.42578125" customWidth="1"/>
    <col min="1479" max="1479" width="20.5703125" customWidth="1"/>
    <col min="1480" max="1481" width="22.5703125" customWidth="1"/>
    <col min="1482" max="1482" width="22.42578125" customWidth="1"/>
    <col min="1483" max="1483" width="20.42578125" customWidth="1"/>
    <col min="1484" max="1484" width="28.42578125" customWidth="1"/>
    <col min="1485" max="1485" width="18.5703125" customWidth="1"/>
    <col min="1486" max="1486" width="17" customWidth="1"/>
    <col min="1487" max="1487" width="15.5703125" customWidth="1"/>
    <col min="1488" max="1488" width="19.5703125" customWidth="1"/>
    <col min="1489" max="1489" width="15.5703125" customWidth="1"/>
    <col min="1490" max="1490" width="30.5703125" customWidth="1"/>
    <col min="1491" max="1491" width="27.5703125" customWidth="1"/>
    <col min="1492" max="1494" width="29.5703125" customWidth="1"/>
    <col min="1495" max="1495" width="27.42578125" customWidth="1"/>
    <col min="1496" max="1496" width="35.42578125" customWidth="1"/>
    <col min="1497" max="1497" width="25.5703125" customWidth="1"/>
    <col min="1498" max="1498" width="24.42578125" customWidth="1"/>
    <col min="1499" max="1499" width="22.5703125" customWidth="1"/>
    <col min="1500" max="1500" width="26.5703125" customWidth="1"/>
    <col min="1501" max="1501" width="23" customWidth="1"/>
    <col min="1502" max="1502" width="38.42578125" customWidth="1"/>
    <col min="1503" max="1503" width="20.5703125" customWidth="1"/>
    <col min="1504" max="1505" width="22.5703125" customWidth="1"/>
    <col min="1506" max="1506" width="22.42578125" customWidth="1"/>
    <col min="1507" max="1507" width="20.42578125" customWidth="1"/>
    <col min="1508" max="1508" width="28.42578125" customWidth="1"/>
    <col min="1509" max="1509" width="18.5703125" customWidth="1"/>
    <col min="1510" max="1510" width="17" customWidth="1"/>
    <col min="1511" max="1511" width="15.5703125" customWidth="1"/>
    <col min="1512" max="1512" width="19.5703125" customWidth="1"/>
    <col min="1513" max="1513" width="15.5703125" customWidth="1"/>
    <col min="1514" max="1514" width="30.5703125" customWidth="1"/>
    <col min="1515" max="1515" width="27.5703125" customWidth="1"/>
    <col min="1516" max="1518" width="29.5703125" customWidth="1"/>
    <col min="1519" max="1519" width="27.42578125" customWidth="1"/>
    <col min="1520" max="1520" width="35.42578125" customWidth="1"/>
    <col min="1521" max="1521" width="25.5703125" customWidth="1"/>
    <col min="1522" max="1522" width="24.42578125" customWidth="1"/>
    <col min="1523" max="1523" width="22.5703125" customWidth="1"/>
    <col min="1524" max="1524" width="26.5703125" customWidth="1"/>
    <col min="1525" max="1525" width="23" customWidth="1"/>
    <col min="1526" max="1526" width="38.42578125" customWidth="1"/>
    <col min="1527" max="1527" width="20.5703125" customWidth="1"/>
    <col min="1528" max="1529" width="22.5703125" customWidth="1"/>
    <col min="1530" max="1530" width="22.42578125" customWidth="1"/>
    <col min="1531" max="1531" width="20.42578125" customWidth="1"/>
    <col min="1532" max="1532" width="28.42578125" customWidth="1"/>
    <col min="1533" max="1533" width="18.5703125" customWidth="1"/>
    <col min="1534" max="1534" width="17" customWidth="1"/>
    <col min="1535" max="1535" width="15.5703125" customWidth="1"/>
    <col min="1536" max="1536" width="19.5703125" customWidth="1"/>
    <col min="1537" max="1537" width="15.5703125" customWidth="1"/>
    <col min="1538" max="1538" width="30.5703125" customWidth="1"/>
    <col min="1539" max="1539" width="27.5703125" customWidth="1"/>
    <col min="1540" max="1542" width="29.5703125" customWidth="1"/>
    <col min="1543" max="1543" width="27.42578125" customWidth="1"/>
    <col min="1544" max="1544" width="35.42578125" customWidth="1"/>
    <col min="1545" max="1545" width="25.5703125" customWidth="1"/>
    <col min="1546" max="1546" width="24.42578125" customWidth="1"/>
    <col min="1547" max="1547" width="22.5703125" customWidth="1"/>
    <col min="1548" max="1548" width="26.5703125" customWidth="1"/>
    <col min="1549" max="1549" width="23" customWidth="1"/>
    <col min="1550" max="1550" width="38.42578125" customWidth="1"/>
    <col min="1551" max="1551" width="20.5703125" customWidth="1"/>
    <col min="1552" max="1553" width="22.5703125" customWidth="1"/>
    <col min="1554" max="1554" width="22.42578125" customWidth="1"/>
    <col min="1555" max="1555" width="20.42578125" customWidth="1"/>
    <col min="1556" max="1556" width="28.42578125" customWidth="1"/>
    <col min="1557" max="1557" width="18.5703125" customWidth="1"/>
    <col min="1558" max="1558" width="17" customWidth="1"/>
    <col min="1559" max="1559" width="15.5703125" customWidth="1"/>
    <col min="1560" max="1560" width="19.5703125" customWidth="1"/>
    <col min="1561" max="1561" width="15.5703125" customWidth="1"/>
    <col min="1562" max="1562" width="30.5703125" customWidth="1"/>
    <col min="1563" max="1563" width="27.5703125" customWidth="1"/>
    <col min="1564" max="1566" width="29.5703125" customWidth="1"/>
    <col min="1567" max="1567" width="27.42578125" customWidth="1"/>
    <col min="1568" max="1568" width="35.42578125" customWidth="1"/>
    <col min="1569" max="1569" width="25.5703125" customWidth="1"/>
    <col min="1570" max="1570" width="24.42578125" customWidth="1"/>
    <col min="1571" max="1571" width="22.5703125" customWidth="1"/>
    <col min="1572" max="1572" width="26.5703125" customWidth="1"/>
    <col min="1573" max="1573" width="23" customWidth="1"/>
    <col min="1574" max="1574" width="38.42578125" customWidth="1"/>
    <col min="1575" max="1575" width="20.5703125" customWidth="1"/>
    <col min="1576" max="1577" width="22.5703125" customWidth="1"/>
    <col min="1578" max="1578" width="22.42578125" customWidth="1"/>
    <col min="1579" max="1579" width="20.42578125" customWidth="1"/>
    <col min="1580" max="1580" width="28.42578125" customWidth="1"/>
    <col min="1581" max="1581" width="18.5703125" customWidth="1"/>
    <col min="1582" max="1582" width="17" customWidth="1"/>
    <col min="1583" max="1583" width="15.5703125" customWidth="1"/>
    <col min="1584" max="1584" width="19.5703125" customWidth="1"/>
    <col min="1585" max="1585" width="15.5703125" customWidth="1"/>
    <col min="1586" max="1586" width="30.5703125" customWidth="1"/>
    <col min="1587" max="1587" width="27.5703125" customWidth="1"/>
    <col min="1588" max="1590" width="29.5703125" customWidth="1"/>
    <col min="1591" max="1591" width="27.42578125" customWidth="1"/>
    <col min="1592" max="1592" width="35.42578125" customWidth="1"/>
    <col min="1593" max="1593" width="25.5703125" customWidth="1"/>
    <col min="1594" max="1594" width="24.42578125" customWidth="1"/>
    <col min="1595" max="1595" width="22.5703125" customWidth="1"/>
    <col min="1596" max="1596" width="26.5703125" customWidth="1"/>
    <col min="1597" max="1597" width="23" customWidth="1"/>
    <col min="1598" max="1598" width="38.42578125" customWidth="1"/>
    <col min="1599" max="1599" width="20.5703125" customWidth="1"/>
    <col min="1600" max="1601" width="22.5703125" customWidth="1"/>
    <col min="1602" max="1602" width="22.42578125" customWidth="1"/>
    <col min="1603" max="1603" width="20.42578125" customWidth="1"/>
    <col min="1604" max="1604" width="28.42578125" customWidth="1"/>
    <col min="1605" max="1605" width="18.5703125" customWidth="1"/>
    <col min="1606" max="1606" width="17" customWidth="1"/>
    <col min="1607" max="1607" width="15.5703125" customWidth="1"/>
    <col min="1608" max="1608" width="19.5703125" customWidth="1"/>
    <col min="1609" max="1609" width="15.5703125" customWidth="1"/>
    <col min="1610" max="1610" width="30.5703125" customWidth="1"/>
    <col min="1611" max="1611" width="27.5703125" customWidth="1"/>
    <col min="1612" max="1614" width="29.5703125" customWidth="1"/>
    <col min="1615" max="1615" width="27.42578125" customWidth="1"/>
    <col min="1616" max="1616" width="35.42578125" customWidth="1"/>
    <col min="1617" max="1617" width="25.5703125" customWidth="1"/>
    <col min="1618" max="1618" width="24.42578125" customWidth="1"/>
    <col min="1619" max="1619" width="22.5703125" customWidth="1"/>
    <col min="1620" max="1620" width="26.5703125" customWidth="1"/>
    <col min="1621" max="1621" width="23" customWidth="1"/>
    <col min="1622" max="1622" width="38.42578125" customWidth="1"/>
    <col min="1623" max="1623" width="20.5703125" customWidth="1"/>
    <col min="1624" max="1625" width="22.5703125" customWidth="1"/>
    <col min="1626" max="1626" width="22.42578125" customWidth="1"/>
    <col min="1627" max="1627" width="20.42578125" customWidth="1"/>
    <col min="1628" max="1628" width="28.42578125" customWidth="1"/>
    <col min="1629" max="1629" width="18.5703125" customWidth="1"/>
    <col min="1630" max="1630" width="17" customWidth="1"/>
    <col min="1631" max="1631" width="15.5703125" customWidth="1"/>
    <col min="1632" max="1632" width="19.5703125" customWidth="1"/>
    <col min="1633" max="1633" width="15.5703125" customWidth="1"/>
    <col min="1634" max="1634" width="30.5703125" customWidth="1"/>
    <col min="1635" max="1635" width="27.5703125" customWidth="1"/>
    <col min="1636" max="1638" width="29.5703125" customWidth="1"/>
    <col min="1639" max="1639" width="27.42578125" customWidth="1"/>
    <col min="1640" max="1640" width="35.42578125" customWidth="1"/>
    <col min="1641" max="1641" width="25.5703125" customWidth="1"/>
    <col min="1642" max="1642" width="24.42578125" customWidth="1"/>
    <col min="1643" max="1643" width="22.5703125" customWidth="1"/>
    <col min="1644" max="1644" width="26.5703125" customWidth="1"/>
    <col min="1645" max="1645" width="23" customWidth="1"/>
    <col min="1646" max="1646" width="38.42578125" customWidth="1"/>
    <col min="1647" max="1647" width="20.5703125" customWidth="1"/>
    <col min="1648" max="1649" width="22.5703125" customWidth="1"/>
    <col min="1650" max="1650" width="22.42578125" customWidth="1"/>
    <col min="1651" max="1651" width="20.42578125" customWidth="1"/>
    <col min="1652" max="1652" width="28.42578125" customWidth="1"/>
    <col min="1653" max="1653" width="18.5703125" customWidth="1"/>
    <col min="1654" max="1654" width="17" customWidth="1"/>
    <col min="1655" max="1655" width="15.5703125" customWidth="1"/>
    <col min="1656" max="1656" width="19.5703125" customWidth="1"/>
    <col min="1657" max="1657" width="15.5703125" customWidth="1"/>
    <col min="1658" max="1658" width="30.5703125" customWidth="1"/>
    <col min="1659" max="1659" width="27.5703125" customWidth="1"/>
    <col min="1660" max="1662" width="29.5703125" customWidth="1"/>
    <col min="1663" max="1663" width="27.42578125" customWidth="1"/>
    <col min="1664" max="1664" width="35.42578125" customWidth="1"/>
    <col min="1665" max="1665" width="25.5703125" customWidth="1"/>
    <col min="1666" max="1666" width="24.42578125" customWidth="1"/>
    <col min="1667" max="1667" width="22.5703125" customWidth="1"/>
    <col min="1668" max="1668" width="26.5703125" customWidth="1"/>
    <col min="1669" max="1669" width="23" customWidth="1"/>
    <col min="1670" max="1670" width="38.42578125" customWidth="1"/>
    <col min="1671" max="1671" width="20.5703125" customWidth="1"/>
    <col min="1672" max="1673" width="22.5703125" customWidth="1"/>
    <col min="1674" max="1674" width="22.42578125" customWidth="1"/>
    <col min="1675" max="1675" width="20.42578125" customWidth="1"/>
    <col min="1676" max="1676" width="28.42578125" customWidth="1"/>
    <col min="1677" max="1677" width="18.5703125" customWidth="1"/>
    <col min="1678" max="1678" width="17" customWidth="1"/>
    <col min="1679" max="1679" width="15.5703125" customWidth="1"/>
    <col min="1680" max="1680" width="19.5703125" customWidth="1"/>
    <col min="1681" max="1681" width="15.5703125" customWidth="1"/>
    <col min="1682" max="1682" width="30.5703125" customWidth="1"/>
    <col min="1683" max="1683" width="27.5703125" customWidth="1"/>
    <col min="1684" max="1686" width="29.5703125" customWidth="1"/>
    <col min="1687" max="1687" width="27.42578125" customWidth="1"/>
    <col min="1688" max="1688" width="35.42578125" customWidth="1"/>
    <col min="1689" max="1689" width="25.5703125" customWidth="1"/>
    <col min="1690" max="1690" width="24.42578125" customWidth="1"/>
    <col min="1691" max="1691" width="22.5703125" customWidth="1"/>
    <col min="1692" max="1692" width="26.5703125" customWidth="1"/>
    <col min="1693" max="1693" width="23" customWidth="1"/>
    <col min="1694" max="1694" width="38.42578125" customWidth="1"/>
    <col min="1695" max="1695" width="20.5703125" customWidth="1"/>
    <col min="1696" max="1697" width="22.5703125" customWidth="1"/>
    <col min="1698" max="1698" width="22.42578125" customWidth="1"/>
    <col min="1699" max="1699" width="20.42578125" customWidth="1"/>
    <col min="1700" max="1700" width="28.42578125" customWidth="1"/>
    <col min="1701" max="1701" width="18.5703125" customWidth="1"/>
    <col min="1702" max="1702" width="17" customWidth="1"/>
    <col min="1703" max="1703" width="15.5703125" customWidth="1"/>
    <col min="1704" max="1704" width="19.5703125" customWidth="1"/>
    <col min="1705" max="1705" width="15.5703125" customWidth="1"/>
    <col min="1706" max="1706" width="30.5703125" customWidth="1"/>
    <col min="1707" max="1707" width="27.5703125" customWidth="1"/>
    <col min="1708" max="1710" width="29.5703125" customWidth="1"/>
    <col min="1711" max="1711" width="27.42578125" customWidth="1"/>
    <col min="1712" max="1712" width="35.42578125" customWidth="1"/>
    <col min="1713" max="1713" width="25.5703125" customWidth="1"/>
    <col min="1714" max="1714" width="24.42578125" customWidth="1"/>
    <col min="1715" max="1715" width="22.5703125" customWidth="1"/>
    <col min="1716" max="1716" width="26.5703125" customWidth="1"/>
    <col min="1717" max="1717" width="23" customWidth="1"/>
    <col min="1718" max="1718" width="38.42578125" customWidth="1"/>
    <col min="1719" max="1719" width="20.5703125" customWidth="1"/>
    <col min="1720" max="1721" width="22.5703125" customWidth="1"/>
    <col min="1722" max="1722" width="22.42578125" customWidth="1"/>
    <col min="1723" max="1723" width="20.42578125" customWidth="1"/>
    <col min="1724" max="1724" width="28.42578125" customWidth="1"/>
    <col min="1725" max="1725" width="18.5703125" customWidth="1"/>
    <col min="1726" max="1726" width="17" customWidth="1"/>
    <col min="1727" max="1727" width="15.5703125" customWidth="1"/>
    <col min="1728" max="1728" width="19.5703125" customWidth="1"/>
    <col min="1729" max="1729" width="15.5703125" customWidth="1"/>
    <col min="1730" max="1730" width="30.5703125" customWidth="1"/>
    <col min="1731" max="1731" width="27.5703125" customWidth="1"/>
    <col min="1732" max="1734" width="29.5703125" customWidth="1"/>
    <col min="1735" max="1735" width="27.42578125" customWidth="1"/>
    <col min="1736" max="1736" width="35.42578125" customWidth="1"/>
    <col min="1737" max="1737" width="25.5703125" customWidth="1"/>
    <col min="1738" max="1738" width="24.42578125" customWidth="1"/>
    <col min="1739" max="1739" width="22.5703125" customWidth="1"/>
    <col min="1740" max="1740" width="26.5703125" customWidth="1"/>
    <col min="1741" max="1741" width="23" customWidth="1"/>
    <col min="1742" max="1742" width="38.42578125" customWidth="1"/>
    <col min="1743" max="1743" width="20.5703125" customWidth="1"/>
    <col min="1744" max="1745" width="22.5703125" customWidth="1"/>
    <col min="1746" max="1746" width="22.42578125" customWidth="1"/>
    <col min="1747" max="1747" width="20.42578125" customWidth="1"/>
    <col min="1748" max="1748" width="28.42578125" customWidth="1"/>
    <col min="1749" max="1749" width="18.5703125" customWidth="1"/>
    <col min="1750" max="1750" width="17" customWidth="1"/>
    <col min="1751" max="1751" width="15.5703125" customWidth="1"/>
    <col min="1752" max="1752" width="19.5703125" customWidth="1"/>
    <col min="1753" max="1753" width="15.5703125" customWidth="1"/>
    <col min="1754" max="1754" width="30.5703125" customWidth="1"/>
    <col min="1755" max="1755" width="27.5703125" customWidth="1"/>
    <col min="1756" max="1758" width="29.5703125" customWidth="1"/>
    <col min="1759" max="1759" width="27.42578125" customWidth="1"/>
    <col min="1760" max="1760" width="35.42578125" customWidth="1"/>
    <col min="1761" max="1761" width="25.5703125" customWidth="1"/>
    <col min="1762" max="1762" width="24.42578125" customWidth="1"/>
    <col min="1763" max="1763" width="22.5703125" customWidth="1"/>
    <col min="1764" max="1764" width="26.5703125" customWidth="1"/>
    <col min="1765" max="1765" width="23" customWidth="1"/>
    <col min="1766" max="1766" width="38.42578125" customWidth="1"/>
    <col min="1767" max="1767" width="20.5703125" customWidth="1"/>
    <col min="1768" max="1769" width="22.5703125" customWidth="1"/>
    <col min="1770" max="1770" width="22.42578125" customWidth="1"/>
    <col min="1771" max="1771" width="20.42578125" customWidth="1"/>
    <col min="1772" max="1772" width="28.42578125" customWidth="1"/>
    <col min="1773" max="1773" width="18.5703125" customWidth="1"/>
    <col min="1774" max="1774" width="17" customWidth="1"/>
    <col min="1775" max="1775" width="15.5703125" customWidth="1"/>
    <col min="1776" max="1776" width="19.5703125" customWidth="1"/>
    <col min="1777" max="1777" width="15.5703125" customWidth="1"/>
    <col min="1778" max="1778" width="30.5703125" customWidth="1"/>
    <col min="1779" max="1779" width="27.5703125" customWidth="1"/>
    <col min="1780" max="1782" width="29.5703125" customWidth="1"/>
    <col min="1783" max="1783" width="27.42578125" customWidth="1"/>
    <col min="1784" max="1784" width="35.42578125" customWidth="1"/>
    <col min="1785" max="1785" width="25.5703125" customWidth="1"/>
    <col min="1786" max="1786" width="24.42578125" customWidth="1"/>
    <col min="1787" max="1787" width="22.5703125" customWidth="1"/>
    <col min="1788" max="1788" width="26.5703125" customWidth="1"/>
    <col min="1789" max="1789" width="23" customWidth="1"/>
    <col min="1790" max="1790" width="38.42578125" customWidth="1"/>
    <col min="1791" max="1791" width="20.5703125" customWidth="1"/>
    <col min="1792" max="1793" width="22.5703125" customWidth="1"/>
    <col min="1794" max="1794" width="22.42578125" customWidth="1"/>
    <col min="1795" max="1795" width="20.42578125" customWidth="1"/>
    <col min="1796" max="1796" width="28.42578125" customWidth="1"/>
    <col min="1797" max="1797" width="18.5703125" customWidth="1"/>
    <col min="1798" max="1798" width="17" customWidth="1"/>
    <col min="1799" max="1799" width="15.5703125" customWidth="1"/>
    <col min="1800" max="1800" width="19.5703125" customWidth="1"/>
    <col min="1801" max="1801" width="15.5703125" customWidth="1"/>
    <col min="1802" max="1802" width="30.5703125" customWidth="1"/>
    <col min="1803" max="1803" width="27.5703125" customWidth="1"/>
    <col min="1804" max="1806" width="29.5703125" customWidth="1"/>
    <col min="1807" max="1807" width="27.42578125" customWidth="1"/>
    <col min="1808" max="1808" width="35.42578125" customWidth="1"/>
    <col min="1809" max="1809" width="25.5703125" customWidth="1"/>
    <col min="1810" max="1810" width="24.42578125" customWidth="1"/>
    <col min="1811" max="1811" width="22.5703125" customWidth="1"/>
    <col min="1812" max="1812" width="26.5703125" customWidth="1"/>
    <col min="1813" max="1813" width="23" customWidth="1"/>
    <col min="1814" max="1814" width="38.42578125" customWidth="1"/>
    <col min="1815" max="1815" width="20.5703125" customWidth="1"/>
    <col min="1816" max="1817" width="22.5703125" customWidth="1"/>
    <col min="1818" max="1818" width="22.42578125" customWidth="1"/>
    <col min="1819" max="1819" width="20.42578125" customWidth="1"/>
    <col min="1820" max="1820" width="28.42578125" customWidth="1"/>
    <col min="1821" max="1821" width="18.5703125" customWidth="1"/>
    <col min="1822" max="1822" width="17" customWidth="1"/>
    <col min="1823" max="1823" width="15.5703125" customWidth="1"/>
    <col min="1824" max="1824" width="19.5703125" customWidth="1"/>
    <col min="1825" max="1825" width="15.5703125" customWidth="1"/>
    <col min="1826" max="1826" width="30.5703125" customWidth="1"/>
    <col min="1827" max="1827" width="27.5703125" customWidth="1"/>
    <col min="1828" max="1830" width="29.5703125" customWidth="1"/>
    <col min="1831" max="1831" width="27.42578125" customWidth="1"/>
    <col min="1832" max="1832" width="35.42578125" customWidth="1"/>
    <col min="1833" max="1833" width="25.5703125" customWidth="1"/>
    <col min="1834" max="1834" width="24.42578125" customWidth="1"/>
    <col min="1835" max="1835" width="22.5703125" customWidth="1"/>
    <col min="1836" max="1836" width="26.5703125" customWidth="1"/>
    <col min="1837" max="1837" width="23" customWidth="1"/>
    <col min="1838" max="1838" width="38.42578125" customWidth="1"/>
    <col min="1839" max="1839" width="20.5703125" customWidth="1"/>
    <col min="1840" max="1841" width="22.5703125" customWidth="1"/>
    <col min="1842" max="1842" width="22.42578125" customWidth="1"/>
    <col min="1843" max="1843" width="20.42578125" customWidth="1"/>
    <col min="1844" max="1844" width="28.42578125" customWidth="1"/>
    <col min="1845" max="1845" width="18.5703125" customWidth="1"/>
    <col min="1846" max="1846" width="17" customWidth="1"/>
    <col min="1847" max="1847" width="15.5703125" customWidth="1"/>
    <col min="1848" max="1848" width="19.5703125" customWidth="1"/>
    <col min="1849" max="1849" width="15.5703125" customWidth="1"/>
    <col min="1850" max="1850" width="30.5703125" customWidth="1"/>
    <col min="1851" max="1851" width="27.5703125" customWidth="1"/>
    <col min="1852" max="1854" width="29.5703125" customWidth="1"/>
    <col min="1855" max="1855" width="27.42578125" customWidth="1"/>
    <col min="1856" max="1856" width="35.42578125" customWidth="1"/>
    <col min="1857" max="1857" width="25.5703125" customWidth="1"/>
    <col min="1858" max="1858" width="24.42578125" customWidth="1"/>
    <col min="1859" max="1859" width="22.5703125" customWidth="1"/>
    <col min="1860" max="1860" width="26.5703125" customWidth="1"/>
    <col min="1861" max="1861" width="23" customWidth="1"/>
    <col min="1862" max="1862" width="38.42578125" customWidth="1"/>
    <col min="1863" max="1863" width="20.5703125" customWidth="1"/>
    <col min="1864" max="1865" width="22.5703125" customWidth="1"/>
    <col min="1866" max="1866" width="22.42578125" customWidth="1"/>
    <col min="1867" max="1867" width="20.42578125" customWidth="1"/>
    <col min="1868" max="1868" width="28.42578125" customWidth="1"/>
    <col min="1869" max="1869" width="18.5703125" customWidth="1"/>
    <col min="1870" max="1870" width="17" customWidth="1"/>
    <col min="1871" max="1871" width="15.5703125" customWidth="1"/>
    <col min="1872" max="1872" width="19.5703125" customWidth="1"/>
    <col min="1873" max="1873" width="15.5703125" customWidth="1"/>
    <col min="1874" max="1874" width="30.5703125" customWidth="1"/>
    <col min="1875" max="1875" width="27.5703125" customWidth="1"/>
    <col min="1876" max="1878" width="29.5703125" customWidth="1"/>
    <col min="1879" max="1879" width="27.42578125" customWidth="1"/>
    <col min="1880" max="1880" width="35.42578125" customWidth="1"/>
    <col min="1881" max="1881" width="25.5703125" customWidth="1"/>
    <col min="1882" max="1882" width="24.42578125" customWidth="1"/>
    <col min="1883" max="1883" width="22.5703125" customWidth="1"/>
    <col min="1884" max="1884" width="26.5703125" customWidth="1"/>
    <col min="1885" max="1885" width="23" customWidth="1"/>
    <col min="1886" max="1886" width="38.42578125" customWidth="1"/>
    <col min="1887" max="1887" width="20.5703125" customWidth="1"/>
    <col min="1888" max="1889" width="22.5703125" customWidth="1"/>
    <col min="1890" max="1890" width="22.42578125" customWidth="1"/>
    <col min="1891" max="1891" width="20.42578125" customWidth="1"/>
    <col min="1892" max="1892" width="28.42578125" customWidth="1"/>
    <col min="1893" max="1893" width="18.5703125" customWidth="1"/>
    <col min="1894" max="1894" width="17" customWidth="1"/>
    <col min="1895" max="1895" width="15.5703125" customWidth="1"/>
    <col min="1896" max="1896" width="19.5703125" customWidth="1"/>
    <col min="1897" max="1897" width="15.5703125" customWidth="1"/>
    <col min="1898" max="1898" width="30.5703125" customWidth="1"/>
    <col min="1899" max="1899" width="27.5703125" customWidth="1"/>
    <col min="1900" max="1902" width="29.5703125" customWidth="1"/>
    <col min="1903" max="1903" width="27.42578125" customWidth="1"/>
    <col min="1904" max="1904" width="35.42578125" customWidth="1"/>
    <col min="1905" max="1905" width="25.5703125" customWidth="1"/>
    <col min="1906" max="1906" width="24.42578125" customWidth="1"/>
    <col min="1907" max="1907" width="22.5703125" customWidth="1"/>
    <col min="1908" max="1908" width="26.5703125" customWidth="1"/>
    <col min="1909" max="1909" width="23" customWidth="1"/>
    <col min="1910" max="1910" width="38.42578125" customWidth="1"/>
    <col min="1911" max="1911" width="20.5703125" customWidth="1"/>
    <col min="1912" max="1913" width="22.5703125" customWidth="1"/>
    <col min="1914" max="1914" width="22.42578125" customWidth="1"/>
    <col min="1915" max="1915" width="20.42578125" customWidth="1"/>
    <col min="1916" max="1916" width="28.42578125" customWidth="1"/>
    <col min="1917" max="1917" width="18.5703125" customWidth="1"/>
    <col min="1918" max="1918" width="17" customWidth="1"/>
    <col min="1919" max="1919" width="15.5703125" customWidth="1"/>
    <col min="1920" max="1920" width="19.5703125" customWidth="1"/>
    <col min="1921" max="1921" width="15.5703125" customWidth="1"/>
    <col min="1922" max="1922" width="30.5703125" customWidth="1"/>
    <col min="1923" max="1923" width="29.5703125" customWidth="1"/>
    <col min="1924" max="1926" width="31.42578125" customWidth="1"/>
    <col min="1927" max="1927" width="29" customWidth="1"/>
    <col min="1928" max="1928" width="36.5703125" customWidth="1"/>
    <col min="1929" max="1929" width="27.42578125" customWidth="1"/>
    <col min="1930" max="1930" width="25.5703125" customWidth="1"/>
    <col min="1931" max="1931" width="24.42578125" customWidth="1"/>
    <col min="1932" max="1932" width="28.42578125" customWidth="1"/>
    <col min="1933" max="1933" width="24.5703125" customWidth="1"/>
    <col min="1934" max="1934" width="39.5703125" customWidth="1"/>
    <col min="1935" max="1935" width="20.5703125" customWidth="1"/>
    <col min="1936" max="1937" width="22.5703125" customWidth="1"/>
    <col min="1938" max="1938" width="22.42578125" customWidth="1"/>
    <col min="1939" max="1939" width="20.42578125" customWidth="1"/>
    <col min="1940" max="1940" width="28.42578125" customWidth="1"/>
    <col min="1941" max="1941" width="18.5703125" customWidth="1"/>
    <col min="1942" max="1942" width="17" customWidth="1"/>
    <col min="1943" max="1943" width="15.5703125" customWidth="1"/>
    <col min="1944" max="1944" width="19.5703125" customWidth="1"/>
    <col min="1945" max="1945" width="15.5703125" customWidth="1"/>
    <col min="1946" max="1946" width="30.5703125" customWidth="1"/>
    <col min="1947" max="1947" width="29.5703125" customWidth="1"/>
    <col min="1948" max="1950" width="31.42578125" customWidth="1"/>
    <col min="1951" max="1951" width="29" customWidth="1"/>
    <col min="1952" max="1952" width="36.5703125" customWidth="1"/>
    <col min="1953" max="1953" width="27.42578125" customWidth="1"/>
    <col min="1954" max="1954" width="25.5703125" customWidth="1"/>
    <col min="1955" max="1955" width="24.42578125" customWidth="1"/>
    <col min="1956" max="1956" width="28.42578125" customWidth="1"/>
    <col min="1957" max="1957" width="24.5703125" customWidth="1"/>
    <col min="1958" max="1958" width="39.5703125" customWidth="1"/>
    <col min="1959" max="1959" width="20.5703125" customWidth="1"/>
    <col min="1960" max="1961" width="22.5703125" customWidth="1"/>
    <col min="1962" max="1962" width="22.42578125" customWidth="1"/>
    <col min="1963" max="1963" width="20.42578125" customWidth="1"/>
    <col min="1964" max="1964" width="28.42578125" customWidth="1"/>
    <col min="1965" max="1965" width="18.5703125" customWidth="1"/>
    <col min="1966" max="1966" width="17" customWidth="1"/>
    <col min="1967" max="1967" width="15.5703125" customWidth="1"/>
    <col min="1968" max="1968" width="19.5703125" customWidth="1"/>
    <col min="1969" max="1969" width="15.5703125" customWidth="1"/>
    <col min="1970" max="1970" width="30.5703125" customWidth="1"/>
    <col min="1971" max="1971" width="29.5703125" customWidth="1"/>
    <col min="1972" max="1974" width="31.42578125" customWidth="1"/>
    <col min="1975" max="1975" width="29" customWidth="1"/>
    <col min="1976" max="1976" width="36.5703125" customWidth="1"/>
    <col min="1977" max="1977" width="27.42578125" customWidth="1"/>
    <col min="1978" max="1978" width="25.5703125" customWidth="1"/>
    <col min="1979" max="1979" width="24.42578125" customWidth="1"/>
    <col min="1980" max="1980" width="28.42578125" customWidth="1"/>
    <col min="1981" max="1981" width="24.5703125" customWidth="1"/>
    <col min="1982" max="1982" width="39.5703125" customWidth="1"/>
    <col min="1983" max="1983" width="20.5703125" customWidth="1"/>
    <col min="1984" max="1985" width="22.5703125" customWidth="1"/>
    <col min="1986" max="1986" width="22.42578125" customWidth="1"/>
    <col min="1987" max="1987" width="20.42578125" customWidth="1"/>
    <col min="1988" max="1988" width="28.42578125" customWidth="1"/>
    <col min="1989" max="1989" width="18.5703125" customWidth="1"/>
    <col min="1990" max="1990" width="17" customWidth="1"/>
    <col min="1991" max="1991" width="15.5703125" customWidth="1"/>
    <col min="1992" max="1992" width="19.5703125" customWidth="1"/>
    <col min="1993" max="1993" width="15.5703125" customWidth="1"/>
    <col min="1994" max="1994" width="30.5703125" customWidth="1"/>
    <col min="1995" max="1995" width="29.5703125" customWidth="1"/>
    <col min="1996" max="1998" width="31.42578125" customWidth="1"/>
    <col min="1999" max="1999" width="29" customWidth="1"/>
    <col min="2000" max="2000" width="36.5703125" customWidth="1"/>
    <col min="2001" max="2001" width="27.42578125" customWidth="1"/>
    <col min="2002" max="2002" width="25.5703125" customWidth="1"/>
    <col min="2003" max="2003" width="24.42578125" customWidth="1"/>
    <col min="2004" max="2004" width="28.42578125" customWidth="1"/>
    <col min="2005" max="2005" width="24.5703125" customWidth="1"/>
    <col min="2006" max="2006" width="39.5703125" customWidth="1"/>
    <col min="2007" max="2007" width="25.5703125" customWidth="1"/>
    <col min="2008" max="2010" width="27.42578125" customWidth="1"/>
    <col min="2011" max="2011" width="25" customWidth="1"/>
    <col min="2012" max="2012" width="32.5703125" customWidth="1"/>
    <col min="2013" max="2013" width="23.42578125" customWidth="1"/>
    <col min="2014" max="2014" width="21.5703125" customWidth="1"/>
    <col min="2015" max="2015" width="20.42578125" customWidth="1"/>
    <col min="2016" max="2016" width="24.42578125" customWidth="1"/>
    <col min="2017" max="2017" width="20.5703125" customWidth="1"/>
    <col min="2018" max="2018" width="35.5703125" customWidth="1"/>
    <col min="2019" max="2019" width="22.42578125" customWidth="1"/>
    <col min="2020" max="2020" width="20.42578125" customWidth="1"/>
    <col min="2021" max="2021" width="18.5703125" customWidth="1"/>
    <col min="2022" max="2022" width="17" customWidth="1"/>
    <col min="2023" max="2023" width="15.5703125" customWidth="1"/>
    <col min="2024" max="2024" width="19.5703125" customWidth="1"/>
    <col min="2025" max="2025" width="15.5703125" customWidth="1"/>
    <col min="2026" max="2026" width="30.5703125" customWidth="1"/>
    <col min="2027" max="2027" width="27.5703125" customWidth="1"/>
    <col min="2028" max="2030" width="29.5703125" customWidth="1"/>
    <col min="2031" max="2031" width="27.42578125" customWidth="1"/>
    <col min="2032" max="2032" width="25.5703125" customWidth="1"/>
    <col min="2033" max="2033" width="24.42578125" customWidth="1"/>
    <col min="2034" max="2034" width="22.5703125" customWidth="1"/>
    <col min="2035" max="2035" width="26.5703125" customWidth="1"/>
    <col min="2036" max="2036" width="23" customWidth="1"/>
    <col min="2037" max="2037" width="38.42578125" customWidth="1"/>
    <col min="2038" max="2038" width="27.5703125" customWidth="1"/>
    <col min="2039" max="2041" width="29.5703125" customWidth="1"/>
    <col min="2042" max="2042" width="27.42578125" customWidth="1"/>
    <col min="2043" max="2043" width="25.5703125" customWidth="1"/>
    <col min="2044" max="2044" width="24.42578125" customWidth="1"/>
    <col min="2045" max="2045" width="22.5703125" customWidth="1"/>
    <col min="2046" max="2046" width="26.5703125" customWidth="1"/>
    <col min="2047" max="2047" width="23" customWidth="1"/>
    <col min="2048" max="2048" width="38.42578125" customWidth="1"/>
    <col min="2049" max="2049" width="20.5703125" customWidth="1"/>
    <col min="2050" max="2051" width="22.5703125" customWidth="1"/>
    <col min="2052" max="2052" width="22.42578125" customWidth="1"/>
    <col min="2053" max="2053" width="20.42578125" customWidth="1"/>
    <col min="2054" max="2054" width="18.5703125" customWidth="1"/>
    <col min="2055" max="2055" width="17" customWidth="1"/>
    <col min="2056" max="2056" width="15.5703125" customWidth="1"/>
    <col min="2057" max="2057" width="19.5703125" customWidth="1"/>
    <col min="2058" max="2058" width="15.5703125" customWidth="1"/>
    <col min="2059" max="2059" width="30.5703125" customWidth="1"/>
    <col min="2060" max="2060" width="29.5703125" customWidth="1"/>
    <col min="2061" max="2063" width="31.42578125" customWidth="1"/>
    <col min="2064" max="2064" width="29" customWidth="1"/>
    <col min="2065" max="2065" width="27.42578125" customWidth="1"/>
    <col min="2066" max="2066" width="25.5703125" customWidth="1"/>
    <col min="2067" max="2067" width="24.42578125" customWidth="1"/>
    <col min="2068" max="2068" width="28.42578125" customWidth="1"/>
    <col min="2069" max="2069" width="24.5703125" customWidth="1"/>
    <col min="2070" max="2070" width="39.5703125" customWidth="1"/>
    <col min="2071" max="2071" width="29.5703125" customWidth="1"/>
    <col min="2072" max="2074" width="31.42578125" customWidth="1"/>
    <col min="2075" max="2075" width="29" customWidth="1"/>
    <col min="2076" max="2076" width="27.42578125" customWidth="1"/>
    <col min="2077" max="2077" width="25.5703125" customWidth="1"/>
    <col min="2078" max="2078" width="24.42578125" customWidth="1"/>
    <col min="2079" max="2079" width="28.42578125" customWidth="1"/>
    <col min="2080" max="2080" width="24.5703125" customWidth="1"/>
    <col min="2081" max="2081" width="39.5703125" customWidth="1"/>
    <col min="2082" max="2082" width="20.5703125" customWidth="1"/>
    <col min="2083" max="2084" width="22.5703125" customWidth="1"/>
    <col min="2085" max="2085" width="22.42578125" customWidth="1"/>
    <col min="2086" max="2086" width="20.42578125" customWidth="1"/>
    <col min="2087" max="2087" width="18.5703125" customWidth="1"/>
    <col min="2088" max="2088" width="17" customWidth="1"/>
    <col min="2089" max="2089" width="15.5703125" customWidth="1"/>
    <col min="2090" max="2090" width="19.5703125" customWidth="1"/>
    <col min="2091" max="2091" width="15.5703125" customWidth="1"/>
    <col min="2092" max="2092" width="30.5703125" customWidth="1"/>
    <col min="2093" max="2093" width="29.5703125" customWidth="1"/>
    <col min="2094" max="2096" width="31.42578125" customWidth="1"/>
    <col min="2097" max="2097" width="29" customWidth="1"/>
    <col min="2098" max="2098" width="27.42578125" customWidth="1"/>
    <col min="2099" max="2099" width="25.5703125" customWidth="1"/>
    <col min="2100" max="2100" width="24.42578125" customWidth="1"/>
    <col min="2101" max="2101" width="28.42578125" customWidth="1"/>
    <col min="2102" max="2102" width="24.5703125" customWidth="1"/>
    <col min="2103" max="2103" width="39.5703125" customWidth="1"/>
    <col min="2104" max="2104" width="29.5703125" customWidth="1"/>
    <col min="2105" max="2107" width="31.42578125" customWidth="1"/>
    <col min="2108" max="2108" width="29" customWidth="1"/>
    <col min="2109" max="2109" width="27.42578125" customWidth="1"/>
    <col min="2110" max="2110" width="25.5703125" customWidth="1"/>
    <col min="2111" max="2111" width="24.42578125" customWidth="1"/>
    <col min="2112" max="2112" width="28.42578125" customWidth="1"/>
    <col min="2113" max="2113" width="24.5703125" customWidth="1"/>
    <col min="2114" max="2114" width="39.5703125" customWidth="1"/>
    <col min="2115" max="2115" width="20.5703125" customWidth="1"/>
    <col min="2116" max="2117" width="22.5703125" customWidth="1"/>
    <col min="2118" max="2118" width="22.42578125" customWidth="1"/>
    <col min="2119" max="2119" width="20.42578125" customWidth="1"/>
    <col min="2120" max="2120" width="18.5703125" customWidth="1"/>
    <col min="2121" max="2121" width="17" customWidth="1"/>
    <col min="2122" max="2122" width="15.5703125" customWidth="1"/>
    <col min="2123" max="2123" width="19.5703125" customWidth="1"/>
    <col min="2124" max="2124" width="15.5703125" customWidth="1"/>
    <col min="2125" max="2125" width="30.5703125" customWidth="1"/>
    <col min="2126" max="2126" width="29.5703125" customWidth="1"/>
    <col min="2127" max="2129" width="31.42578125" customWidth="1"/>
    <col min="2130" max="2130" width="29" customWidth="1"/>
    <col min="2131" max="2131" width="27.42578125" customWidth="1"/>
    <col min="2132" max="2132" width="25.5703125" customWidth="1"/>
    <col min="2133" max="2133" width="24.42578125" customWidth="1"/>
    <col min="2134" max="2134" width="28.42578125" customWidth="1"/>
    <col min="2135" max="2135" width="24.5703125" customWidth="1"/>
    <col min="2136" max="2136" width="39.5703125" customWidth="1"/>
    <col min="2137" max="2137" width="29.5703125" customWidth="1"/>
    <col min="2138" max="2140" width="31.42578125" customWidth="1"/>
    <col min="2141" max="2141" width="29" customWidth="1"/>
    <col min="2142" max="2142" width="27.42578125" customWidth="1"/>
    <col min="2143" max="2143" width="25.5703125" customWidth="1"/>
    <col min="2144" max="2144" width="24.42578125" customWidth="1"/>
    <col min="2145" max="2145" width="28.42578125" customWidth="1"/>
    <col min="2146" max="2146" width="24.5703125" customWidth="1"/>
    <col min="2147" max="2147" width="39.5703125" customWidth="1"/>
    <col min="2148" max="2148" width="25.5703125" customWidth="1"/>
    <col min="2149" max="2151" width="27.42578125" customWidth="1"/>
    <col min="2152" max="2152" width="25" customWidth="1"/>
    <col min="2153" max="2153" width="23.42578125" customWidth="1"/>
    <col min="2154" max="2154" width="21.5703125" customWidth="1"/>
    <col min="2155" max="2155" width="20.42578125" customWidth="1"/>
    <col min="2156" max="2156" width="24.42578125" customWidth="1"/>
    <col min="2157" max="2157" width="20.5703125" customWidth="1"/>
    <col min="2158" max="2158" width="35.5703125" customWidth="1"/>
    <col min="2159" max="2159" width="21.5703125" customWidth="1"/>
    <col min="2160" max="2160" width="25.5703125" customWidth="1"/>
    <col min="2161" max="2161" width="22" customWidth="1"/>
    <col min="2162" max="2162" width="37" customWidth="1"/>
    <col min="2163" max="2163" width="20.5703125" customWidth="1"/>
    <col min="2164" max="2165" width="22.5703125" customWidth="1"/>
    <col min="2166" max="2166" width="22.42578125" customWidth="1"/>
    <col min="2167" max="2167" width="18.5703125" customWidth="1"/>
    <col min="2168" max="2168" width="17" customWidth="1"/>
    <col min="2169" max="2169" width="15.5703125" customWidth="1"/>
    <col min="2170" max="2170" width="19.5703125" customWidth="1"/>
    <col min="2171" max="2171" width="15.5703125" customWidth="1"/>
    <col min="2172" max="2172" width="30.5703125" customWidth="1"/>
    <col min="2173" max="2173" width="26.5703125" customWidth="1"/>
    <col min="2174" max="2176" width="28.5703125" customWidth="1"/>
    <col min="2177" max="2177" width="24.5703125" customWidth="1"/>
    <col min="2178" max="2178" width="23.42578125" customWidth="1"/>
    <col min="2179" max="2179" width="21.5703125" customWidth="1"/>
    <col min="2180" max="2180" width="25.5703125" customWidth="1"/>
    <col min="2181" max="2181" width="22" customWidth="1"/>
    <col min="2182" max="2182" width="37" customWidth="1"/>
    <col min="2183" max="2183" width="22.42578125" customWidth="1"/>
    <col min="2184" max="2185" width="24.42578125" customWidth="1"/>
    <col min="2186" max="2186" width="23.5703125" customWidth="1"/>
    <col min="2187" max="2187" width="20.42578125" customWidth="1"/>
    <col min="2188" max="2188" width="18.5703125" customWidth="1"/>
    <col min="2189" max="2189" width="17" customWidth="1"/>
    <col min="2190" max="2190" width="21.42578125" customWidth="1"/>
    <col min="2191" max="2191" width="17.42578125" customWidth="1"/>
    <col min="2192" max="2192" width="32.42578125" customWidth="1"/>
    <col min="2193" max="2193" width="26.5703125" customWidth="1"/>
    <col min="2194" max="2196" width="28.5703125" customWidth="1"/>
    <col min="2197" max="2197" width="24.5703125" customWidth="1"/>
    <col min="2198" max="2198" width="23.42578125" customWidth="1"/>
    <col min="2199" max="2199" width="21.5703125" customWidth="1"/>
    <col min="2200" max="2200" width="25.5703125" customWidth="1"/>
    <col min="2201" max="2201" width="22" customWidth="1"/>
    <col min="2202" max="2202" width="37" customWidth="1"/>
    <col min="2203" max="2203" width="20.5703125" customWidth="1"/>
    <col min="2204" max="2205" width="22.5703125" customWidth="1"/>
    <col min="2206" max="2206" width="22.42578125" customWidth="1"/>
    <col min="2207" max="2207" width="18.5703125" customWidth="1"/>
    <col min="2208" max="2208" width="17" customWidth="1"/>
    <col min="2209" max="2209" width="15.5703125" customWidth="1"/>
    <col min="2210" max="2210" width="19.5703125" customWidth="1"/>
    <col min="2211" max="2211" width="15.5703125" customWidth="1"/>
    <col min="2212" max="2212" width="30.5703125" customWidth="1"/>
    <col min="2213" max="2213" width="26.5703125" customWidth="1"/>
    <col min="2214" max="2216" width="28.5703125" customWidth="1"/>
    <col min="2217" max="2217" width="24.5703125" customWidth="1"/>
    <col min="2218" max="2218" width="23.42578125" customWidth="1"/>
    <col min="2219" max="2219" width="21.5703125" customWidth="1"/>
    <col min="2220" max="2220" width="25.5703125" customWidth="1"/>
    <col min="2221" max="2221" width="22" customWidth="1"/>
    <col min="2222" max="2222" width="37" customWidth="1"/>
    <col min="2223" max="2223" width="22.42578125" customWidth="1"/>
    <col min="2224" max="2225" width="24.42578125" customWidth="1"/>
    <col min="2226" max="2226" width="23.5703125" customWidth="1"/>
    <col min="2227" max="2227" width="20.42578125" customWidth="1"/>
    <col min="2228" max="2228" width="18.5703125" customWidth="1"/>
    <col min="2229" max="2229" width="17" customWidth="1"/>
    <col min="2230" max="2230" width="21.42578125" customWidth="1"/>
    <col min="2231" max="2231" width="17.42578125" customWidth="1"/>
    <col min="2232" max="2232" width="32.42578125" customWidth="1"/>
    <col min="2233" max="2233" width="26.5703125" customWidth="1"/>
    <col min="2234" max="2236" width="28.5703125" customWidth="1"/>
    <col min="2237" max="2237" width="24.5703125" customWidth="1"/>
    <col min="2238" max="2238" width="23.42578125" customWidth="1"/>
    <col min="2239" max="2239" width="21.5703125" customWidth="1"/>
    <col min="2240" max="2240" width="25.5703125" customWidth="1"/>
    <col min="2241" max="2241" width="22" customWidth="1"/>
    <col min="2242" max="2242" width="37" customWidth="1"/>
    <col min="2243" max="2243" width="20.5703125" customWidth="1"/>
    <col min="2244" max="2245" width="22.5703125" customWidth="1"/>
    <col min="2246" max="2246" width="22.42578125" customWidth="1"/>
    <col min="2247" max="2247" width="18.5703125" customWidth="1"/>
    <col min="2248" max="2248" width="17" customWidth="1"/>
    <col min="2249" max="2249" width="15.5703125" customWidth="1"/>
    <col min="2250" max="2250" width="19.5703125" customWidth="1"/>
    <col min="2251" max="2251" width="15.5703125" customWidth="1"/>
    <col min="2252" max="2252" width="30.5703125" customWidth="1"/>
    <col min="2253" max="2253" width="27.5703125" customWidth="1"/>
    <col min="2254" max="2256" width="29.5703125" customWidth="1"/>
    <col min="2257" max="2257" width="25.5703125" customWidth="1"/>
    <col min="2258" max="2258" width="24.42578125" customWidth="1"/>
    <col min="2259" max="2259" width="22.5703125" customWidth="1"/>
    <col min="2260" max="2260" width="26.5703125" customWidth="1"/>
    <col min="2261" max="2261" width="23" customWidth="1"/>
    <col min="2262" max="2262" width="38.42578125" customWidth="1"/>
    <col min="2263" max="2263" width="27.5703125" customWidth="1"/>
    <col min="2264" max="2266" width="29.5703125" customWidth="1"/>
    <col min="2267" max="2267" width="25.5703125" customWidth="1"/>
    <col min="2268" max="2268" width="24.42578125" customWidth="1"/>
    <col min="2269" max="2269" width="22.5703125" customWidth="1"/>
    <col min="2270" max="2270" width="26.5703125" customWidth="1"/>
    <col min="2271" max="2271" width="23" customWidth="1"/>
    <col min="2272" max="2272" width="38.42578125" customWidth="1"/>
    <col min="2273" max="2273" width="26.5703125" customWidth="1"/>
    <col min="2274" max="2276" width="28.5703125" customWidth="1"/>
    <col min="2277" max="2277" width="24.5703125" customWidth="1"/>
    <col min="2278" max="2278" width="23.42578125" customWidth="1"/>
    <col min="2279" max="2279" width="21.5703125" customWidth="1"/>
    <col min="2280" max="2280" width="25.5703125" customWidth="1"/>
    <col min="2281" max="2281" width="22" customWidth="1"/>
    <col min="2282" max="2282" width="37" customWidth="1"/>
    <col min="2283" max="2283" width="20.5703125" customWidth="1"/>
    <col min="2284" max="2285" width="22.5703125" customWidth="1"/>
    <col min="2286" max="2286" width="22.42578125" customWidth="1"/>
    <col min="2287" max="2287" width="18.5703125" customWidth="1"/>
    <col min="2288" max="2288" width="17" customWidth="1"/>
    <col min="2289" max="2289" width="15.5703125" customWidth="1"/>
    <col min="2290" max="2290" width="19.5703125" customWidth="1"/>
    <col min="2291" max="2291" width="15.5703125" customWidth="1"/>
    <col min="2292" max="2292" width="30.5703125" customWidth="1"/>
    <col min="2293" max="2293" width="26.5703125" customWidth="1"/>
    <col min="2294" max="2296" width="28.5703125" customWidth="1"/>
    <col min="2297" max="2297" width="24.5703125" customWidth="1"/>
    <col min="2298" max="2298" width="23.42578125" customWidth="1"/>
    <col min="2299" max="2299" width="21.5703125" customWidth="1"/>
    <col min="2300" max="2300" width="25.5703125" customWidth="1"/>
    <col min="2301" max="2301" width="22" customWidth="1"/>
    <col min="2302" max="2302" width="37" customWidth="1"/>
    <col min="2303" max="2303" width="22.42578125" customWidth="1"/>
    <col min="2304" max="2305" width="24.42578125" customWidth="1"/>
    <col min="2306" max="2306" width="23.5703125" customWidth="1"/>
    <col min="2307" max="2307" width="20.42578125" customWidth="1"/>
    <col min="2308" max="2308" width="18.5703125" customWidth="1"/>
    <col min="2309" max="2309" width="17" customWidth="1"/>
    <col min="2310" max="2310" width="21.42578125" customWidth="1"/>
    <col min="2311" max="2311" width="17.42578125" customWidth="1"/>
    <col min="2312" max="2312" width="32.42578125" customWidth="1"/>
    <col min="2313" max="2313" width="26.5703125" customWidth="1"/>
    <col min="2314" max="2316" width="28.5703125" customWidth="1"/>
    <col min="2317" max="2317" width="24.5703125" customWidth="1"/>
    <col min="2318" max="2318" width="23.42578125" customWidth="1"/>
    <col min="2319" max="2319" width="21.5703125" customWidth="1"/>
    <col min="2320" max="2320" width="25.5703125" customWidth="1"/>
    <col min="2321" max="2321" width="22" customWidth="1"/>
    <col min="2322" max="2322" width="37" customWidth="1"/>
    <col min="2323" max="2323" width="20.5703125" customWidth="1"/>
    <col min="2324" max="2325" width="22.5703125" customWidth="1"/>
    <col min="2326" max="2326" width="22.42578125" customWidth="1"/>
    <col min="2327" max="2327" width="18.5703125" customWidth="1"/>
    <col min="2328" max="2328" width="17" customWidth="1"/>
    <col min="2329" max="2329" width="15.5703125" customWidth="1"/>
    <col min="2330" max="2330" width="19.5703125" customWidth="1"/>
    <col min="2331" max="2331" width="15.5703125" customWidth="1"/>
    <col min="2332" max="2332" width="30.5703125" customWidth="1"/>
    <col min="2333" max="2333" width="26.5703125" customWidth="1"/>
    <col min="2334" max="2336" width="28.5703125" customWidth="1"/>
    <col min="2337" max="2337" width="24.5703125" customWidth="1"/>
    <col min="2338" max="2338" width="23.42578125" customWidth="1"/>
    <col min="2339" max="2339" width="21.5703125" customWidth="1"/>
    <col min="2340" max="2340" width="25.5703125" customWidth="1"/>
    <col min="2341" max="2341" width="22" customWidth="1"/>
    <col min="2342" max="2342" width="37" customWidth="1"/>
    <col min="2343" max="2343" width="22.42578125" customWidth="1"/>
    <col min="2344" max="2345" width="24.42578125" customWidth="1"/>
    <col min="2346" max="2346" width="23.5703125" customWidth="1"/>
    <col min="2347" max="2347" width="20.42578125" customWidth="1"/>
    <col min="2348" max="2348" width="18.5703125" customWidth="1"/>
    <col min="2349" max="2349" width="17" customWidth="1"/>
    <col min="2350" max="2350" width="21.42578125" customWidth="1"/>
    <col min="2351" max="2351" width="17.42578125" customWidth="1"/>
    <col min="2352" max="2352" width="32.42578125" customWidth="1"/>
    <col min="2353" max="2353" width="26.5703125" customWidth="1"/>
    <col min="2354" max="2356" width="28.5703125" customWidth="1"/>
    <col min="2357" max="2357" width="24.5703125" customWidth="1"/>
    <col min="2358" max="2358" width="23.42578125" customWidth="1"/>
    <col min="2359" max="2359" width="21.5703125" customWidth="1"/>
    <col min="2360" max="2360" width="25.5703125" customWidth="1"/>
    <col min="2361" max="2361" width="22" customWidth="1"/>
    <col min="2362" max="2362" width="37" customWidth="1"/>
    <col min="2363" max="2363" width="20.5703125" customWidth="1"/>
    <col min="2364" max="2365" width="22.5703125" customWidth="1"/>
    <col min="2366" max="2366" width="22.42578125" customWidth="1"/>
    <col min="2367" max="2367" width="18.5703125" customWidth="1"/>
    <col min="2368" max="2368" width="17" customWidth="1"/>
    <col min="2369" max="2369" width="15.5703125" customWidth="1"/>
    <col min="2370" max="2370" width="19.5703125" customWidth="1"/>
    <col min="2371" max="2371" width="15.5703125" customWidth="1"/>
    <col min="2372" max="2372" width="30.5703125" customWidth="1"/>
    <col min="2373" max="2373" width="26.5703125" customWidth="1"/>
    <col min="2374" max="2376" width="28.5703125" customWidth="1"/>
    <col min="2377" max="2377" width="24.5703125" customWidth="1"/>
    <col min="2378" max="2378" width="23.42578125" customWidth="1"/>
    <col min="2379" max="2379" width="21.5703125" customWidth="1"/>
    <col min="2380" max="2380" width="25.5703125" customWidth="1"/>
    <col min="2381" max="2381" width="22" customWidth="1"/>
    <col min="2382" max="2382" width="37" customWidth="1"/>
    <col min="2383" max="2383" width="22.42578125" customWidth="1"/>
    <col min="2384" max="2385" width="24.42578125" customWidth="1"/>
    <col min="2386" max="2386" width="23.5703125" customWidth="1"/>
    <col min="2387" max="2387" width="20.42578125" customWidth="1"/>
    <col min="2388" max="2388" width="18.5703125" customWidth="1"/>
    <col min="2389" max="2389" width="17" customWidth="1"/>
    <col min="2390" max="2390" width="21.42578125" customWidth="1"/>
    <col min="2391" max="2391" width="17.42578125" customWidth="1"/>
    <col min="2392" max="2392" width="32.42578125" customWidth="1"/>
    <col min="2393" max="2393" width="26.5703125" customWidth="1"/>
    <col min="2394" max="2396" width="28.5703125" customWidth="1"/>
    <col min="2397" max="2397" width="24.5703125" customWidth="1"/>
    <col min="2398" max="2398" width="23.42578125" customWidth="1"/>
    <col min="2399" max="2399" width="21.5703125" customWidth="1"/>
    <col min="2400" max="2400" width="25.5703125" customWidth="1"/>
    <col min="2401" max="2401" width="22" customWidth="1"/>
    <col min="2402" max="2402" width="37" customWidth="1"/>
    <col min="2403" max="2403" width="20.5703125" customWidth="1"/>
    <col min="2404" max="2405" width="22.5703125" customWidth="1"/>
    <col min="2406" max="2406" width="22.42578125" customWidth="1"/>
    <col min="2407" max="2407" width="18.5703125" customWidth="1"/>
    <col min="2408" max="2408" width="17" customWidth="1"/>
    <col min="2409" max="2409" width="15.5703125" customWidth="1"/>
    <col min="2410" max="2410" width="19.5703125" customWidth="1"/>
    <col min="2411" max="2411" width="15.5703125" customWidth="1"/>
    <col min="2412" max="2412" width="30.5703125" customWidth="1"/>
    <col min="2413" max="2413" width="27.5703125" customWidth="1"/>
    <col min="2414" max="2416" width="29.5703125" customWidth="1"/>
    <col min="2417" max="2417" width="25.5703125" customWidth="1"/>
    <col min="2418" max="2418" width="24.42578125" customWidth="1"/>
    <col min="2419" max="2419" width="22.5703125" customWidth="1"/>
    <col min="2420" max="2420" width="26.5703125" customWidth="1"/>
    <col min="2421" max="2421" width="23" customWidth="1"/>
    <col min="2422" max="2422" width="38.42578125" customWidth="1"/>
    <col min="2423" max="2423" width="27.5703125" customWidth="1"/>
    <col min="2424" max="2426" width="29.5703125" customWidth="1"/>
    <col min="2427" max="2427" width="25.5703125" customWidth="1"/>
    <col min="2428" max="2428" width="24.42578125" customWidth="1"/>
    <col min="2429" max="2429" width="22.5703125" customWidth="1"/>
    <col min="2430" max="2430" width="26.5703125" customWidth="1"/>
    <col min="2431" max="2431" width="23" customWidth="1"/>
    <col min="2432" max="2432" width="38.42578125" customWidth="1"/>
    <col min="2433" max="2433" width="26.5703125" customWidth="1"/>
    <col min="2434" max="2436" width="28.5703125" customWidth="1"/>
    <col min="2437" max="2437" width="24.5703125" customWidth="1"/>
    <col min="2438" max="2438" width="23.42578125" customWidth="1"/>
    <col min="2439" max="2439" width="21.5703125" customWidth="1"/>
    <col min="2440" max="2440" width="25.5703125" customWidth="1"/>
    <col min="2441" max="2441" width="22" customWidth="1"/>
    <col min="2442" max="2442" width="37" customWidth="1"/>
    <col min="2443" max="2443" width="20.5703125" customWidth="1"/>
    <col min="2444" max="2445" width="22.5703125" customWidth="1"/>
    <col min="2446" max="2446" width="22.42578125" customWidth="1"/>
    <col min="2447" max="2447" width="18.5703125" customWidth="1"/>
    <col min="2448" max="2448" width="17" customWidth="1"/>
    <col min="2449" max="2449" width="15.5703125" customWidth="1"/>
    <col min="2450" max="2450" width="19.5703125" customWidth="1"/>
    <col min="2451" max="2451" width="15.5703125" customWidth="1"/>
    <col min="2452" max="2452" width="30.5703125" customWidth="1"/>
    <col min="2453" max="2453" width="26.5703125" customWidth="1"/>
    <col min="2454" max="2456" width="28.5703125" customWidth="1"/>
    <col min="2457" max="2457" width="24.5703125" customWidth="1"/>
    <col min="2458" max="2458" width="23.42578125" customWidth="1"/>
    <col min="2459" max="2459" width="21.5703125" customWidth="1"/>
    <col min="2460" max="2460" width="25.5703125" customWidth="1"/>
    <col min="2461" max="2461" width="22" customWidth="1"/>
    <col min="2462" max="2462" width="37" customWidth="1"/>
    <col min="2463" max="2463" width="22.42578125" customWidth="1"/>
    <col min="2464" max="2465" width="24.42578125" customWidth="1"/>
    <col min="2466" max="2466" width="23.5703125" customWidth="1"/>
    <col min="2467" max="2467" width="20.42578125" customWidth="1"/>
    <col min="2468" max="2468" width="18.5703125" customWidth="1"/>
    <col min="2469" max="2469" width="17" customWidth="1"/>
    <col min="2470" max="2470" width="21.42578125" customWidth="1"/>
    <col min="2471" max="2471" width="17.42578125" customWidth="1"/>
    <col min="2472" max="2472" width="32.42578125" customWidth="1"/>
    <col min="2473" max="2473" width="26.5703125" customWidth="1"/>
    <col min="2474" max="2476" width="28.5703125" customWidth="1"/>
    <col min="2477" max="2477" width="24.5703125" customWidth="1"/>
    <col min="2478" max="2478" width="23.42578125" customWidth="1"/>
    <col min="2479" max="2479" width="21.5703125" customWidth="1"/>
    <col min="2480" max="2480" width="25.5703125" customWidth="1"/>
    <col min="2481" max="2481" width="22" customWidth="1"/>
    <col min="2482" max="2482" width="37" customWidth="1"/>
    <col min="2483" max="2483" width="20.5703125" customWidth="1"/>
    <col min="2484" max="2485" width="22.5703125" customWidth="1"/>
    <col min="2486" max="2486" width="22.42578125" customWidth="1"/>
    <col min="2487" max="2487" width="18.5703125" customWidth="1"/>
    <col min="2488" max="2488" width="17" customWidth="1"/>
    <col min="2489" max="2489" width="15.5703125" customWidth="1"/>
    <col min="2490" max="2490" width="19.5703125" customWidth="1"/>
    <col min="2491" max="2491" width="15.5703125" customWidth="1"/>
    <col min="2492" max="2492" width="30.5703125" customWidth="1"/>
    <col min="2493" max="2493" width="26.5703125" customWidth="1"/>
    <col min="2494" max="2496" width="28.5703125" customWidth="1"/>
    <col min="2497" max="2497" width="24.5703125" customWidth="1"/>
    <col min="2498" max="2498" width="23.42578125" customWidth="1"/>
    <col min="2499" max="2499" width="21.5703125" customWidth="1"/>
    <col min="2500" max="2500" width="25.5703125" customWidth="1"/>
    <col min="2501" max="2501" width="22" customWidth="1"/>
    <col min="2502" max="2502" width="37" customWidth="1"/>
    <col min="2503" max="2503" width="22.42578125" customWidth="1"/>
    <col min="2504" max="2505" width="24.42578125" customWidth="1"/>
    <col min="2506" max="2506" width="23.5703125" customWidth="1"/>
    <col min="2507" max="2507" width="20.42578125" customWidth="1"/>
    <col min="2508" max="2508" width="18.5703125" customWidth="1"/>
    <col min="2509" max="2509" width="17" customWidth="1"/>
    <col min="2510" max="2510" width="21.42578125" customWidth="1"/>
    <col min="2511" max="2511" width="17.42578125" customWidth="1"/>
    <col min="2512" max="2512" width="32.42578125" customWidth="1"/>
    <col min="2513" max="2513" width="26.5703125" customWidth="1"/>
    <col min="2514" max="2516" width="28.5703125" customWidth="1"/>
    <col min="2517" max="2517" width="24.5703125" customWidth="1"/>
    <col min="2518" max="2518" width="23.42578125" customWidth="1"/>
    <col min="2519" max="2519" width="21.5703125" customWidth="1"/>
    <col min="2520" max="2520" width="25.5703125" customWidth="1"/>
    <col min="2521" max="2521" width="22" customWidth="1"/>
    <col min="2522" max="2522" width="37" customWidth="1"/>
    <col min="2523" max="2523" width="20.5703125" customWidth="1"/>
    <col min="2524" max="2525" width="22.5703125" customWidth="1"/>
    <col min="2526" max="2526" width="22.42578125" customWidth="1"/>
    <col min="2527" max="2527" width="18.5703125" customWidth="1"/>
    <col min="2528" max="2528" width="17" customWidth="1"/>
    <col min="2529" max="2529" width="15.5703125" customWidth="1"/>
    <col min="2530" max="2530" width="19.5703125" customWidth="1"/>
    <col min="2531" max="2531" width="15.5703125" customWidth="1"/>
    <col min="2532" max="2532" width="30.5703125" customWidth="1"/>
    <col min="2533" max="2533" width="26.5703125" customWidth="1"/>
    <col min="2534" max="2536" width="28.5703125" customWidth="1"/>
    <col min="2537" max="2537" width="24.5703125" customWidth="1"/>
    <col min="2538" max="2538" width="23.42578125" customWidth="1"/>
    <col min="2539" max="2539" width="21.5703125" customWidth="1"/>
    <col min="2540" max="2540" width="25.5703125" customWidth="1"/>
    <col min="2541" max="2541" width="22" customWidth="1"/>
    <col min="2542" max="2542" width="37" customWidth="1"/>
    <col min="2543" max="2543" width="22.42578125" customWidth="1"/>
    <col min="2544" max="2545" width="24.42578125" customWidth="1"/>
    <col min="2546" max="2546" width="23.5703125" customWidth="1"/>
    <col min="2547" max="2547" width="20.42578125" customWidth="1"/>
    <col min="2548" max="2548" width="18.5703125" customWidth="1"/>
    <col min="2549" max="2549" width="17" customWidth="1"/>
    <col min="2550" max="2550" width="21.42578125" customWidth="1"/>
    <col min="2551" max="2551" width="17.42578125" customWidth="1"/>
    <col min="2552" max="2552" width="32.42578125" customWidth="1"/>
    <col min="2553" max="2553" width="26.5703125" customWidth="1"/>
    <col min="2554" max="2556" width="28.5703125" customWidth="1"/>
    <col min="2557" max="2557" width="24.5703125" customWidth="1"/>
    <col min="2558" max="2558" width="23.42578125" customWidth="1"/>
    <col min="2559" max="2559" width="21.5703125" customWidth="1"/>
    <col min="2560" max="2560" width="25.5703125" customWidth="1"/>
    <col min="2561" max="2561" width="22" customWidth="1"/>
    <col min="2562" max="2562" width="37" customWidth="1"/>
    <col min="2563" max="2563" width="20.5703125" customWidth="1"/>
    <col min="2564" max="2565" width="22.5703125" customWidth="1"/>
    <col min="2566" max="2566" width="22.42578125" customWidth="1"/>
    <col min="2567" max="2567" width="18.5703125" customWidth="1"/>
    <col min="2568" max="2568" width="17" customWidth="1"/>
    <col min="2569" max="2569" width="15.5703125" customWidth="1"/>
    <col min="2570" max="2570" width="19.5703125" customWidth="1"/>
    <col min="2571" max="2571" width="15.5703125" customWidth="1"/>
    <col min="2572" max="2572" width="30.5703125" customWidth="1"/>
    <col min="2573" max="2573" width="27.5703125" customWidth="1"/>
    <col min="2574" max="2576" width="29.5703125" customWidth="1"/>
    <col min="2577" max="2577" width="25.5703125" customWidth="1"/>
    <col min="2578" max="2578" width="24.42578125" customWidth="1"/>
    <col min="2579" max="2579" width="22.5703125" customWidth="1"/>
    <col min="2580" max="2580" width="26.5703125" customWidth="1"/>
    <col min="2581" max="2581" width="23" customWidth="1"/>
    <col min="2582" max="2582" width="38.42578125" customWidth="1"/>
    <col min="2583" max="2583" width="25.5703125" customWidth="1"/>
    <col min="2584" max="2586" width="27.5703125" customWidth="1"/>
    <col min="2587" max="2587" width="23.5703125" customWidth="1"/>
    <col min="2588" max="2588" width="22.42578125" customWidth="1"/>
    <col min="2589" max="2589" width="20.5703125" customWidth="1"/>
    <col min="2590" max="2590" width="24.5703125" customWidth="1"/>
    <col min="2591" max="2591" width="20.5703125" customWidth="1"/>
    <col min="2592" max="2592" width="36" customWidth="1"/>
    <col min="2593" max="2593" width="27.5703125" customWidth="1"/>
    <col min="2594" max="2596" width="29.5703125" customWidth="1"/>
    <col min="2597" max="2597" width="25.5703125" customWidth="1"/>
    <col min="2598" max="2598" width="24.42578125" customWidth="1"/>
    <col min="2599" max="2599" width="22.5703125" customWidth="1"/>
    <col min="2600" max="2600" width="26.5703125" customWidth="1"/>
    <col min="2601" max="2601" width="23" customWidth="1"/>
    <col min="2602" max="2602" width="38.42578125" customWidth="1"/>
    <col min="2603" max="2603" width="20.5703125" customWidth="1"/>
    <col min="2604" max="2605" width="22.5703125" customWidth="1"/>
    <col min="2606" max="2606" width="22.42578125" customWidth="1"/>
    <col min="2607" max="2607" width="18.5703125" customWidth="1"/>
    <col min="2608" max="2608" width="17" customWidth="1"/>
    <col min="2609" max="2609" width="15.5703125" customWidth="1"/>
    <col min="2610" max="2610" width="19.5703125" customWidth="1"/>
    <col min="2611" max="2611" width="15.5703125" customWidth="1"/>
    <col min="2612" max="2612" width="30.5703125" customWidth="1"/>
    <col min="2613" max="2613" width="27.5703125" customWidth="1"/>
    <col min="2614" max="2616" width="29.5703125" customWidth="1"/>
    <col min="2617" max="2617" width="25.5703125" customWidth="1"/>
    <col min="2618" max="2618" width="24.42578125" customWidth="1"/>
    <col min="2619" max="2619" width="22.5703125" customWidth="1"/>
    <col min="2620" max="2620" width="26.5703125" customWidth="1"/>
    <col min="2621" max="2621" width="23" customWidth="1"/>
    <col min="2622" max="2622" width="38.42578125" customWidth="1"/>
    <col min="2623" max="2623" width="27.5703125" customWidth="1"/>
    <col min="2624" max="2626" width="29.5703125" customWidth="1"/>
    <col min="2627" max="2627" width="25.5703125" customWidth="1"/>
    <col min="2628" max="2628" width="24.42578125" customWidth="1"/>
    <col min="2629" max="2629" width="22.5703125" customWidth="1"/>
    <col min="2630" max="2630" width="26.5703125" customWidth="1"/>
    <col min="2631" max="2631" width="23" customWidth="1"/>
    <col min="2632" max="2632" width="38.42578125" customWidth="1"/>
    <col min="2633" max="2633" width="27.5703125" customWidth="1"/>
    <col min="2634" max="2636" width="29.5703125" customWidth="1"/>
    <col min="2637" max="2637" width="25.5703125" customWidth="1"/>
    <col min="2638" max="2638" width="24.42578125" customWidth="1"/>
    <col min="2639" max="2639" width="22.5703125" customWidth="1"/>
    <col min="2640" max="2640" width="26.5703125" customWidth="1"/>
    <col min="2641" max="2641" width="23" customWidth="1"/>
    <col min="2642" max="2642" width="38.42578125" customWidth="1"/>
    <col min="2643" max="2643" width="20.5703125" customWidth="1"/>
    <col min="2644" max="2645" width="22.5703125" customWidth="1"/>
    <col min="2646" max="2646" width="22.42578125" customWidth="1"/>
    <col min="2647" max="2647" width="18.5703125" customWidth="1"/>
    <col min="2648" max="2648" width="17" customWidth="1"/>
    <col min="2649" max="2649" width="15.5703125" customWidth="1"/>
    <col min="2650" max="2650" width="19.5703125" customWidth="1"/>
    <col min="2651" max="2651" width="15.5703125" customWidth="1"/>
    <col min="2652" max="2652" width="30.5703125" customWidth="1"/>
    <col min="2653" max="2653" width="27.5703125" customWidth="1"/>
    <col min="2654" max="2656" width="29.5703125" customWidth="1"/>
    <col min="2657" max="2657" width="25.5703125" customWidth="1"/>
    <col min="2658" max="2658" width="24.42578125" customWidth="1"/>
    <col min="2659" max="2659" width="22.5703125" customWidth="1"/>
    <col min="2660" max="2660" width="26.5703125" customWidth="1"/>
    <col min="2661" max="2661" width="23" customWidth="1"/>
    <col min="2662" max="2662" width="38.42578125" customWidth="1"/>
    <col min="2663" max="2663" width="22.42578125" customWidth="1"/>
    <col min="2664" max="2665" width="24.42578125" customWidth="1"/>
    <col min="2666" max="2666" width="23.5703125" customWidth="1"/>
    <col min="2667" max="2667" width="20.42578125" customWidth="1"/>
    <col min="2668" max="2668" width="18.5703125" customWidth="1"/>
    <col min="2669" max="2669" width="17" customWidth="1"/>
    <col min="2670" max="2670" width="21.42578125" customWidth="1"/>
    <col min="2671" max="2671" width="17.42578125" customWidth="1"/>
    <col min="2672" max="2672" width="32.42578125" customWidth="1"/>
    <col min="2673" max="2673" width="27.5703125" customWidth="1"/>
    <col min="2674" max="2676" width="29.5703125" customWidth="1"/>
    <col min="2677" max="2677" width="25.5703125" customWidth="1"/>
    <col min="2678" max="2678" width="24.42578125" customWidth="1"/>
    <col min="2679" max="2679" width="22.5703125" customWidth="1"/>
    <col min="2680" max="2680" width="26.5703125" customWidth="1"/>
    <col min="2681" max="2681" width="23" customWidth="1"/>
    <col min="2682" max="2682" width="38.42578125" customWidth="1"/>
    <col min="2683" max="2683" width="20.5703125" customWidth="1"/>
    <col min="2684" max="2685" width="22.5703125" customWidth="1"/>
    <col min="2686" max="2686" width="22.42578125" customWidth="1"/>
    <col min="2687" max="2687" width="18.5703125" customWidth="1"/>
    <col min="2688" max="2688" width="17" customWidth="1"/>
    <col min="2689" max="2689" width="15.5703125" customWidth="1"/>
    <col min="2690" max="2690" width="19.5703125" customWidth="1"/>
    <col min="2691" max="2691" width="15.5703125" customWidth="1"/>
    <col min="2692" max="2692" width="30.5703125" customWidth="1"/>
    <col min="2693" max="2693" width="29.5703125" customWidth="1"/>
    <col min="2694" max="2696" width="31.42578125" customWidth="1"/>
    <col min="2697" max="2697" width="27.42578125" customWidth="1"/>
    <col min="2698" max="2698" width="25.5703125" customWidth="1"/>
    <col min="2699" max="2699" width="24.42578125" customWidth="1"/>
    <col min="2700" max="2700" width="28.42578125" customWidth="1"/>
    <col min="2701" max="2701" width="24.5703125" customWidth="1"/>
    <col min="2702" max="2702" width="39.5703125" customWidth="1"/>
    <col min="2703" max="2703" width="27.5703125" customWidth="1"/>
    <col min="2704" max="2706" width="29.5703125" customWidth="1"/>
    <col min="2707" max="2707" width="25.5703125" customWidth="1"/>
    <col min="2708" max="2708" width="24.42578125" customWidth="1"/>
    <col min="2709" max="2709" width="22.5703125" customWidth="1"/>
    <col min="2710" max="2710" width="26.5703125" customWidth="1"/>
    <col min="2711" max="2711" width="23" customWidth="1"/>
    <col min="2712" max="2712" width="38.42578125" customWidth="1"/>
    <col min="2713" max="2713" width="27.5703125" customWidth="1"/>
    <col min="2714" max="2716" width="29.5703125" customWidth="1"/>
    <col min="2717" max="2717" width="25.5703125" customWidth="1"/>
    <col min="2718" max="2718" width="24.42578125" customWidth="1"/>
    <col min="2719" max="2719" width="22.5703125" customWidth="1"/>
    <col min="2720" max="2720" width="26.5703125" customWidth="1"/>
    <col min="2721" max="2721" width="23" customWidth="1"/>
    <col min="2722" max="2722" width="38.42578125" customWidth="1"/>
    <col min="2723" max="2723" width="25.5703125" customWidth="1"/>
    <col min="2724" max="2726" width="27.42578125" customWidth="1"/>
    <col min="2727" max="2727" width="23.42578125" customWidth="1"/>
    <col min="2728" max="2728" width="21.5703125" customWidth="1"/>
    <col min="2729" max="2729" width="20.42578125" customWidth="1"/>
    <col min="2730" max="2730" width="24.42578125" customWidth="1"/>
    <col min="2731" max="2731" width="20.5703125" customWidth="1"/>
    <col min="2732" max="2732" width="35.5703125" customWidth="1"/>
    <col min="2733" max="2733" width="18.5703125" customWidth="1"/>
    <col min="2734" max="2734" width="17" customWidth="1"/>
    <col min="2735" max="2735" width="15.5703125" customWidth="1"/>
    <col min="2736" max="2736" width="19.5703125" customWidth="1"/>
    <col min="2737" max="2737" width="15.5703125" customWidth="1"/>
    <col min="2738" max="2738" width="30.5703125" customWidth="1"/>
    <col min="2739" max="2739" width="22.42578125" customWidth="1"/>
    <col min="2740" max="2741" width="24.42578125" customWidth="1"/>
    <col min="2742" max="2742" width="20.42578125" customWidth="1"/>
    <col min="2743" max="2743" width="18.5703125" customWidth="1"/>
    <col min="2744" max="2744" width="17" customWidth="1"/>
    <col min="2745" max="2745" width="21.42578125" customWidth="1"/>
    <col min="2746" max="2746" width="17.42578125" customWidth="1"/>
    <col min="2747" max="2747" width="32.42578125" customWidth="1"/>
    <col min="2748" max="2748" width="22.42578125" customWidth="1"/>
    <col min="2749" max="2750" width="24.42578125" customWidth="1"/>
    <col min="2751" max="2751" width="20.42578125" customWidth="1"/>
    <col min="2752" max="2752" width="18.5703125" customWidth="1"/>
    <col min="2753" max="2753" width="17" customWidth="1"/>
    <col min="2754" max="2754" width="21.42578125" customWidth="1"/>
    <col min="2755" max="2755" width="17.42578125" customWidth="1"/>
    <col min="2756" max="2756" width="32.42578125" customWidth="1"/>
    <col min="2757" max="2757" width="22.42578125" customWidth="1"/>
    <col min="2758" max="2759" width="24.42578125" customWidth="1"/>
    <col min="2760" max="2760" width="20.42578125" customWidth="1"/>
    <col min="2761" max="2761" width="18.5703125" customWidth="1"/>
    <col min="2762" max="2762" width="17" customWidth="1"/>
    <col min="2763" max="2763" width="21.42578125" customWidth="1"/>
    <col min="2764" max="2764" width="17.42578125" customWidth="1"/>
    <col min="2765" max="2765" width="32.42578125" customWidth="1"/>
    <col min="2766" max="2766" width="25.5703125" customWidth="1"/>
    <col min="2767" max="2768" width="27.5703125" customWidth="1"/>
    <col min="2769" max="2769" width="23.5703125" customWidth="1"/>
    <col min="2770" max="2770" width="22.42578125" customWidth="1"/>
    <col min="2771" max="2771" width="20.5703125" customWidth="1"/>
    <col min="2772" max="2772" width="24.5703125" customWidth="1"/>
    <col min="2773" max="2773" width="20.5703125" customWidth="1"/>
    <col min="2774" max="2774" width="36" customWidth="1"/>
    <col min="2775" max="2775" width="20.5703125" customWidth="1"/>
    <col min="2776" max="2777" width="22.5703125" customWidth="1"/>
    <col min="2778" max="2778" width="18.5703125" customWidth="1"/>
    <col min="2779" max="2779" width="17" customWidth="1"/>
    <col min="2780" max="2780" width="15.5703125" customWidth="1"/>
    <col min="2781" max="2781" width="19.5703125" customWidth="1"/>
    <col min="2782" max="2782" width="15.5703125" customWidth="1"/>
    <col min="2783" max="2783" width="30.5703125" customWidth="1"/>
    <col min="2784" max="2784" width="22.42578125" customWidth="1"/>
    <col min="2785" max="2786" width="24.42578125" customWidth="1"/>
    <col min="2787" max="2787" width="20.42578125" customWidth="1"/>
    <col min="2788" max="2788" width="18.5703125" customWidth="1"/>
    <col min="2789" max="2789" width="17" customWidth="1"/>
    <col min="2790" max="2790" width="21.42578125" customWidth="1"/>
    <col min="2791" max="2791" width="17.42578125" customWidth="1"/>
    <col min="2792" max="2792" width="32.42578125" customWidth="1"/>
    <col min="2793" max="2793" width="22.42578125" customWidth="1"/>
    <col min="2794" max="2795" width="24.42578125" customWidth="1"/>
    <col min="2796" max="2796" width="20.42578125" customWidth="1"/>
    <col min="2797" max="2797" width="18.5703125" customWidth="1"/>
    <col min="2798" max="2798" width="17" customWidth="1"/>
    <col min="2799" max="2799" width="21.42578125" customWidth="1"/>
    <col min="2800" max="2800" width="17.42578125" customWidth="1"/>
    <col min="2801" max="2801" width="32.42578125" customWidth="1"/>
    <col min="2802" max="2802" width="22.42578125" customWidth="1"/>
    <col min="2803" max="2804" width="24.42578125" customWidth="1"/>
    <col min="2805" max="2805" width="20.42578125" customWidth="1"/>
    <col min="2806" max="2806" width="18.5703125" customWidth="1"/>
    <col min="2807" max="2807" width="17" customWidth="1"/>
    <col min="2808" max="2808" width="21.42578125" customWidth="1"/>
    <col min="2809" max="2809" width="17.42578125" customWidth="1"/>
    <col min="2810" max="2810" width="32.42578125" customWidth="1"/>
    <col min="2811" max="2811" width="25.5703125" customWidth="1"/>
    <col min="2812" max="2813" width="27.5703125" customWidth="1"/>
    <col min="2814" max="2814" width="23.5703125" customWidth="1"/>
    <col min="2815" max="2815" width="22.42578125" customWidth="1"/>
    <col min="2816" max="2816" width="20.5703125" customWidth="1"/>
    <col min="2817" max="2817" width="24.5703125" customWidth="1"/>
    <col min="2818" max="2818" width="20.5703125" customWidth="1"/>
    <col min="2819" max="2819" width="36" customWidth="1"/>
    <col min="2820" max="2820" width="20.5703125" customWidth="1"/>
    <col min="2821" max="2822" width="22.5703125" customWidth="1"/>
    <col min="2823" max="2823" width="18.5703125" customWidth="1"/>
    <col min="2824" max="2824" width="17" customWidth="1"/>
    <col min="2825" max="2825" width="15.5703125" customWidth="1"/>
    <col min="2826" max="2826" width="19.5703125" customWidth="1"/>
    <col min="2827" max="2827" width="15.5703125" customWidth="1"/>
    <col min="2828" max="2828" width="30.5703125" customWidth="1"/>
    <col min="2829" max="2829" width="22.42578125" customWidth="1"/>
    <col min="2830" max="2831" width="24.42578125" customWidth="1"/>
    <col min="2832" max="2832" width="20.42578125" customWidth="1"/>
    <col min="2833" max="2833" width="18.5703125" customWidth="1"/>
    <col min="2834" max="2834" width="17" customWidth="1"/>
    <col min="2835" max="2835" width="21.42578125" customWidth="1"/>
    <col min="2836" max="2836" width="17.42578125" customWidth="1"/>
    <col min="2837" max="2837" width="32.42578125" customWidth="1"/>
    <col min="2838" max="2838" width="22.42578125" customWidth="1"/>
    <col min="2839" max="2840" width="24.42578125" customWidth="1"/>
    <col min="2841" max="2841" width="20.42578125" customWidth="1"/>
    <col min="2842" max="2842" width="18.5703125" customWidth="1"/>
    <col min="2843" max="2843" width="17" customWidth="1"/>
    <col min="2844" max="2844" width="21.42578125" customWidth="1"/>
    <col min="2845" max="2845" width="17.42578125" customWidth="1"/>
    <col min="2846" max="2846" width="32.42578125" customWidth="1"/>
    <col min="2847" max="2847" width="22.42578125" customWidth="1"/>
    <col min="2848" max="2849" width="24.42578125" customWidth="1"/>
    <col min="2850" max="2850" width="20.42578125" customWidth="1"/>
    <col min="2851" max="2851" width="18.5703125" customWidth="1"/>
    <col min="2852" max="2852" width="17" customWidth="1"/>
    <col min="2853" max="2853" width="21.42578125" customWidth="1"/>
    <col min="2854" max="2854" width="17.42578125" customWidth="1"/>
    <col min="2855" max="2855" width="32.42578125" customWidth="1"/>
    <col min="2856" max="2856" width="25.5703125" customWidth="1"/>
    <col min="2857" max="2858" width="27.5703125" customWidth="1"/>
    <col min="2859" max="2859" width="23.5703125" customWidth="1"/>
    <col min="2860" max="2860" width="22.42578125" customWidth="1"/>
    <col min="2861" max="2861" width="20.5703125" customWidth="1"/>
    <col min="2862" max="2862" width="24.5703125" customWidth="1"/>
    <col min="2863" max="2863" width="20.5703125" customWidth="1"/>
    <col min="2864" max="2864" width="36" customWidth="1"/>
    <col min="2865" max="2865" width="20.5703125" customWidth="1"/>
    <col min="2866" max="2867" width="22.5703125" customWidth="1"/>
    <col min="2868" max="2868" width="18.5703125" customWidth="1"/>
    <col min="2869" max="2869" width="17" customWidth="1"/>
    <col min="2870" max="2870" width="15.5703125" customWidth="1"/>
    <col min="2871" max="2871" width="19.5703125" customWidth="1"/>
    <col min="2872" max="2872" width="15.5703125" customWidth="1"/>
    <col min="2873" max="2873" width="30.5703125" customWidth="1"/>
    <col min="2874" max="2874" width="22.42578125" customWidth="1"/>
    <col min="2875" max="2876" width="24.42578125" customWidth="1"/>
    <col min="2877" max="2877" width="20.42578125" customWidth="1"/>
    <col min="2878" max="2878" width="18.5703125" customWidth="1"/>
    <col min="2879" max="2879" width="17" customWidth="1"/>
    <col min="2880" max="2880" width="21.42578125" customWidth="1"/>
    <col min="2881" max="2881" width="17.42578125" customWidth="1"/>
    <col min="2882" max="2882" width="32.42578125" customWidth="1"/>
    <col min="2883" max="2883" width="22.42578125" customWidth="1"/>
    <col min="2884" max="2884" width="24.42578125" bestFit="1" customWidth="1"/>
    <col min="2885" max="2885" width="24.42578125" customWidth="1"/>
    <col min="2886" max="2886" width="20.42578125" customWidth="1"/>
    <col min="2887" max="2887" width="18.5703125" customWidth="1"/>
    <col min="2888" max="2888" width="17" customWidth="1"/>
    <col min="2889" max="2889" width="21.42578125" customWidth="1"/>
    <col min="2890" max="2890" width="17.42578125" customWidth="1"/>
    <col min="2891" max="2891" width="32.42578125" customWidth="1"/>
    <col min="2892" max="2892" width="22.42578125" customWidth="1"/>
    <col min="2893" max="2894" width="24.42578125" customWidth="1"/>
    <col min="2895" max="2895" width="20.42578125" customWidth="1"/>
    <col min="2896" max="2896" width="18.5703125" customWidth="1"/>
    <col min="2897" max="2897" width="17" customWidth="1"/>
    <col min="2898" max="2898" width="21.42578125" customWidth="1"/>
    <col min="2899" max="2899" width="17.42578125" customWidth="1"/>
    <col min="2900" max="2900" width="32.42578125" customWidth="1"/>
    <col min="2901" max="2901" width="25.5703125" customWidth="1"/>
    <col min="2902" max="2903" width="27.5703125" customWidth="1"/>
    <col min="2904" max="2904" width="23.5703125" customWidth="1"/>
    <col min="2905" max="2905" width="22.42578125" customWidth="1"/>
    <col min="2906" max="2906" width="20.5703125" customWidth="1"/>
    <col min="2907" max="2907" width="24.5703125" customWidth="1"/>
    <col min="2908" max="2908" width="20.5703125" customWidth="1"/>
    <col min="2909" max="2909" width="36" customWidth="1"/>
    <col min="2910" max="2910" width="20.5703125" customWidth="1"/>
    <col min="2911" max="2912" width="22.5703125" customWidth="1"/>
    <col min="2913" max="2913" width="18.5703125" customWidth="1"/>
    <col min="2914" max="2914" width="17" customWidth="1"/>
    <col min="2915" max="2915" width="15.5703125" customWidth="1"/>
    <col min="2916" max="2916" width="19.5703125" customWidth="1"/>
    <col min="2917" max="2917" width="15.5703125" customWidth="1"/>
    <col min="2918" max="2918" width="30.5703125" customWidth="1"/>
    <col min="2919" max="2919" width="22.42578125" customWidth="1"/>
    <col min="2920" max="2921" width="24.42578125" customWidth="1"/>
    <col min="2922" max="2922" width="20.42578125" customWidth="1"/>
    <col min="2923" max="2923" width="18.5703125" customWidth="1"/>
    <col min="2924" max="2924" width="17" customWidth="1"/>
    <col min="2925" max="2925" width="21.42578125" customWidth="1"/>
    <col min="2926" max="2926" width="17.42578125" customWidth="1"/>
    <col min="2927" max="2927" width="32.42578125" customWidth="1"/>
    <col min="2928" max="2928" width="22.42578125" customWidth="1"/>
    <col min="2929" max="2930" width="24.42578125" customWidth="1"/>
    <col min="2931" max="2931" width="20.42578125" customWidth="1"/>
    <col min="2932" max="2932" width="18.5703125" customWidth="1"/>
    <col min="2933" max="2933" width="17" customWidth="1"/>
    <col min="2934" max="2934" width="21.42578125" customWidth="1"/>
    <col min="2935" max="2935" width="17.42578125" customWidth="1"/>
    <col min="2936" max="2936" width="32.42578125" customWidth="1"/>
    <col min="2937" max="2937" width="22.42578125" customWidth="1"/>
    <col min="2938" max="2939" width="24.42578125" customWidth="1"/>
    <col min="2940" max="2940" width="20.42578125" customWidth="1"/>
    <col min="2941" max="2941" width="18.5703125" customWidth="1"/>
    <col min="2942" max="2942" width="17" customWidth="1"/>
    <col min="2943" max="2943" width="21.42578125" customWidth="1"/>
    <col min="2944" max="2944" width="17.42578125" customWidth="1"/>
    <col min="2945" max="2945" width="32.42578125" customWidth="1"/>
    <col min="2946" max="2946" width="25.5703125" customWidth="1"/>
    <col min="2947" max="2948" width="27.5703125" customWidth="1"/>
    <col min="2949" max="2949" width="23.5703125" customWidth="1"/>
    <col min="2950" max="2950" width="22.42578125" customWidth="1"/>
    <col min="2951" max="2951" width="20.5703125" customWidth="1"/>
    <col min="2952" max="2952" width="24.5703125" customWidth="1"/>
    <col min="2953" max="2953" width="20.5703125" customWidth="1"/>
    <col min="2954" max="2954" width="36" customWidth="1"/>
    <col min="2955" max="2955" width="20.5703125" customWidth="1"/>
    <col min="2956" max="2957" width="22.5703125" customWidth="1"/>
    <col min="2958" max="2958" width="18.5703125" customWidth="1"/>
    <col min="2959" max="2959" width="17" customWidth="1"/>
    <col min="2960" max="2960" width="15.5703125" customWidth="1"/>
    <col min="2961" max="2961" width="19.5703125" customWidth="1"/>
    <col min="2962" max="2962" width="15.5703125" customWidth="1"/>
    <col min="2963" max="2963" width="30.5703125" customWidth="1"/>
    <col min="2964" max="2964" width="22.42578125" customWidth="1"/>
    <col min="2965" max="2966" width="24.42578125" customWidth="1"/>
    <col min="2967" max="2967" width="20.42578125" customWidth="1"/>
    <col min="2968" max="2968" width="18.5703125" customWidth="1"/>
    <col min="2969" max="2969" width="17" customWidth="1"/>
    <col min="2970" max="2970" width="21.42578125" customWidth="1"/>
    <col min="2971" max="2971" width="17.42578125" customWidth="1"/>
    <col min="2972" max="2972" width="32.42578125" customWidth="1"/>
    <col min="2973" max="2973" width="22.42578125" customWidth="1"/>
    <col min="2974" max="2975" width="24.42578125" customWidth="1"/>
    <col min="2976" max="2976" width="20.42578125" customWidth="1"/>
    <col min="2977" max="2977" width="18.5703125" customWidth="1"/>
    <col min="2978" max="2978" width="17" customWidth="1"/>
    <col min="2979" max="2979" width="21.42578125" customWidth="1"/>
    <col min="2980" max="2980" width="17.42578125" customWidth="1"/>
    <col min="2981" max="2981" width="32.42578125" customWidth="1"/>
    <col min="2982" max="2982" width="22.42578125" customWidth="1"/>
    <col min="2983" max="2984" width="24.42578125" customWidth="1"/>
    <col min="2985" max="2985" width="20.42578125" customWidth="1"/>
    <col min="2986" max="2986" width="18.5703125" customWidth="1"/>
    <col min="2987" max="2987" width="17" customWidth="1"/>
    <col min="2988" max="2988" width="21.42578125" customWidth="1"/>
    <col min="2989" max="2989" width="17.42578125" customWidth="1"/>
    <col min="2990" max="2990" width="32.42578125" customWidth="1"/>
    <col min="2991" max="2991" width="25.5703125" customWidth="1"/>
    <col min="2992" max="2993" width="27.5703125" customWidth="1"/>
    <col min="2994" max="2994" width="23.5703125" customWidth="1"/>
    <col min="2995" max="2995" width="22.42578125" customWidth="1"/>
    <col min="2996" max="2996" width="20.5703125" customWidth="1"/>
    <col min="2997" max="2997" width="24.5703125" customWidth="1"/>
    <col min="2998" max="2998" width="20.5703125" customWidth="1"/>
    <col min="2999" max="2999" width="36" customWidth="1"/>
    <col min="3000" max="3000" width="20.5703125" customWidth="1"/>
    <col min="3001" max="3002" width="22.5703125" customWidth="1"/>
    <col min="3003" max="3003" width="18.5703125" customWidth="1"/>
    <col min="3004" max="3004" width="17" customWidth="1"/>
    <col min="3005" max="3005" width="15.5703125" customWidth="1"/>
    <col min="3006" max="3006" width="19.5703125" customWidth="1"/>
    <col min="3007" max="3007" width="15.5703125" customWidth="1"/>
    <col min="3008" max="3008" width="30.5703125" customWidth="1"/>
    <col min="3009" max="3009" width="22.42578125" customWidth="1"/>
    <col min="3010" max="3011" width="24.42578125" customWidth="1"/>
    <col min="3012" max="3012" width="20.42578125" customWidth="1"/>
    <col min="3013" max="3013" width="18.5703125" customWidth="1"/>
    <col min="3014" max="3014" width="17" customWidth="1"/>
    <col min="3015" max="3015" width="21.42578125" customWidth="1"/>
    <col min="3016" max="3016" width="17.42578125" customWidth="1"/>
    <col min="3017" max="3017" width="32.42578125" customWidth="1"/>
    <col min="3018" max="3018" width="22.42578125" customWidth="1"/>
    <col min="3019" max="3020" width="24.42578125" customWidth="1"/>
    <col min="3021" max="3021" width="20.42578125" customWidth="1"/>
    <col min="3022" max="3022" width="18.5703125" customWidth="1"/>
    <col min="3023" max="3023" width="17" customWidth="1"/>
    <col min="3024" max="3024" width="21.42578125" customWidth="1"/>
    <col min="3025" max="3025" width="17.42578125" customWidth="1"/>
    <col min="3026" max="3026" width="32.42578125" customWidth="1"/>
    <col min="3027" max="3027" width="22.42578125" customWidth="1"/>
    <col min="3028" max="3029" width="24.42578125" customWidth="1"/>
    <col min="3030" max="3030" width="20.42578125" customWidth="1"/>
    <col min="3031" max="3031" width="18.5703125" customWidth="1"/>
    <col min="3032" max="3032" width="17" customWidth="1"/>
    <col min="3033" max="3033" width="21.42578125" customWidth="1"/>
    <col min="3034" max="3034" width="17.42578125" customWidth="1"/>
    <col min="3035" max="3035" width="32.42578125" customWidth="1"/>
    <col min="3036" max="3036" width="25.5703125" customWidth="1"/>
    <col min="3037" max="3038" width="27.5703125" customWidth="1"/>
    <col min="3039" max="3039" width="23.5703125" customWidth="1"/>
    <col min="3040" max="3040" width="22.42578125" customWidth="1"/>
    <col min="3041" max="3041" width="20.5703125" customWidth="1"/>
    <col min="3042" max="3042" width="24.5703125" customWidth="1"/>
    <col min="3043" max="3043" width="20.5703125" customWidth="1"/>
    <col min="3044" max="3044" width="36" customWidth="1"/>
    <col min="3045" max="3045" width="20.5703125" customWidth="1"/>
    <col min="3046" max="3047" width="22.5703125" customWidth="1"/>
    <col min="3048" max="3048" width="18.5703125" customWidth="1"/>
    <col min="3049" max="3049" width="17" customWidth="1"/>
    <col min="3050" max="3050" width="15.5703125" customWidth="1"/>
    <col min="3051" max="3051" width="19.5703125" customWidth="1"/>
    <col min="3052" max="3052" width="15.5703125" customWidth="1"/>
    <col min="3053" max="3053" width="30.5703125" customWidth="1"/>
    <col min="3054" max="3054" width="27.5703125" customWidth="1"/>
    <col min="3055" max="3056" width="29.5703125" customWidth="1"/>
    <col min="3057" max="3057" width="25.5703125" customWidth="1"/>
    <col min="3058" max="3058" width="24.42578125" customWidth="1"/>
    <col min="3059" max="3059" width="22.5703125" customWidth="1"/>
    <col min="3060" max="3060" width="26.5703125" customWidth="1"/>
    <col min="3061" max="3061" width="23" customWidth="1"/>
    <col min="3062" max="3062" width="38.42578125" customWidth="1"/>
    <col min="3063" max="3063" width="27.5703125" customWidth="1"/>
    <col min="3064" max="3065" width="29.5703125" customWidth="1"/>
    <col min="3066" max="3066" width="25.5703125" customWidth="1"/>
    <col min="3067" max="3067" width="24.42578125" customWidth="1"/>
    <col min="3068" max="3068" width="22.5703125" customWidth="1"/>
    <col min="3069" max="3069" width="26.5703125" customWidth="1"/>
    <col min="3070" max="3070" width="23" customWidth="1"/>
    <col min="3071" max="3071" width="38.42578125" customWidth="1"/>
    <col min="3072" max="3072" width="25.5703125" customWidth="1"/>
    <col min="3073" max="3074" width="27.5703125" customWidth="1"/>
    <col min="3075" max="3075" width="23.5703125" customWidth="1"/>
    <col min="3076" max="3076" width="22.42578125" customWidth="1"/>
    <col min="3077" max="3077" width="20.5703125" customWidth="1"/>
    <col min="3078" max="3078" width="24.5703125" customWidth="1"/>
    <col min="3079" max="3079" width="20.5703125" customWidth="1"/>
    <col min="3080" max="3080" width="36" customWidth="1"/>
    <col min="3081" max="3081" width="25.5703125" customWidth="1"/>
    <col min="3082" max="3083" width="27.5703125" customWidth="1"/>
    <col min="3084" max="3084" width="23.5703125" customWidth="1"/>
    <col min="3085" max="3085" width="22.42578125" customWidth="1"/>
    <col min="3086" max="3086" width="20.5703125" customWidth="1"/>
    <col min="3087" max="3087" width="24.5703125" customWidth="1"/>
    <col min="3088" max="3088" width="20.5703125" customWidth="1"/>
    <col min="3089" max="3089" width="36" customWidth="1"/>
    <col min="3090" max="3090" width="20.5703125" customWidth="1"/>
    <col min="3091" max="3092" width="22.5703125" customWidth="1"/>
    <col min="3093" max="3093" width="18.5703125" customWidth="1"/>
    <col min="3094" max="3094" width="17" customWidth="1"/>
    <col min="3095" max="3095" width="15.5703125" customWidth="1"/>
    <col min="3096" max="3096" width="19.5703125" customWidth="1"/>
    <col min="3097" max="3097" width="15.5703125" customWidth="1"/>
    <col min="3098" max="3098" width="30.5703125" customWidth="1"/>
    <col min="3099" max="3099" width="22.42578125" customWidth="1"/>
    <col min="3100" max="3101" width="24.42578125" customWidth="1"/>
    <col min="3102" max="3102" width="20.42578125" customWidth="1"/>
    <col min="3103" max="3103" width="18.5703125" customWidth="1"/>
    <col min="3104" max="3104" width="17" customWidth="1"/>
    <col min="3105" max="3105" width="21.42578125" customWidth="1"/>
    <col min="3106" max="3106" width="17.42578125" customWidth="1"/>
    <col min="3107" max="3107" width="32.42578125" customWidth="1"/>
    <col min="3108" max="3108" width="22.42578125" customWidth="1"/>
    <col min="3109" max="3110" width="24.42578125" customWidth="1"/>
    <col min="3111" max="3111" width="20.42578125" customWidth="1"/>
    <col min="3112" max="3112" width="18.5703125" customWidth="1"/>
    <col min="3113" max="3113" width="17" customWidth="1"/>
    <col min="3114" max="3114" width="21.42578125" customWidth="1"/>
    <col min="3115" max="3115" width="17.42578125" customWidth="1"/>
    <col min="3116" max="3116" width="32.42578125" customWidth="1"/>
    <col min="3117" max="3117" width="22.42578125" customWidth="1"/>
    <col min="3118" max="3119" width="24.42578125" customWidth="1"/>
    <col min="3120" max="3120" width="20.42578125" customWidth="1"/>
    <col min="3121" max="3121" width="18.5703125" customWidth="1"/>
    <col min="3122" max="3122" width="17" customWidth="1"/>
    <col min="3123" max="3123" width="21.42578125" customWidth="1"/>
    <col min="3124" max="3124" width="17.42578125" customWidth="1"/>
    <col min="3125" max="3125" width="32.42578125" customWidth="1"/>
    <col min="3126" max="3126" width="25.5703125" customWidth="1"/>
    <col min="3127" max="3128" width="27.5703125" customWidth="1"/>
    <col min="3129" max="3129" width="23.5703125" customWidth="1"/>
    <col min="3130" max="3130" width="22.42578125" customWidth="1"/>
    <col min="3131" max="3131" width="20.5703125" customWidth="1"/>
    <col min="3132" max="3132" width="24.5703125" customWidth="1"/>
    <col min="3133" max="3133" width="20.5703125" customWidth="1"/>
    <col min="3134" max="3134" width="36" customWidth="1"/>
    <col min="3135" max="3135" width="20.5703125" customWidth="1"/>
    <col min="3136" max="3137" width="22.5703125" customWidth="1"/>
    <col min="3138" max="3138" width="18.5703125" customWidth="1"/>
    <col min="3139" max="3139" width="17" customWidth="1"/>
    <col min="3140" max="3140" width="15.5703125" customWidth="1"/>
    <col min="3141" max="3141" width="19.5703125" customWidth="1"/>
    <col min="3142" max="3142" width="15.5703125" customWidth="1"/>
    <col min="3143" max="3143" width="30.5703125" customWidth="1"/>
    <col min="3144" max="3144" width="22.42578125" customWidth="1"/>
    <col min="3145" max="3146" width="24.42578125" customWidth="1"/>
    <col min="3147" max="3147" width="20.42578125" customWidth="1"/>
    <col min="3148" max="3148" width="18.5703125" customWidth="1"/>
    <col min="3149" max="3149" width="17" customWidth="1"/>
    <col min="3150" max="3150" width="21.42578125" customWidth="1"/>
    <col min="3151" max="3151" width="17.42578125" customWidth="1"/>
    <col min="3152" max="3152" width="32.42578125" customWidth="1"/>
    <col min="3153" max="3153" width="22.42578125" customWidth="1"/>
    <col min="3154" max="3155" width="24.42578125" customWidth="1"/>
    <col min="3156" max="3156" width="20.42578125" customWidth="1"/>
    <col min="3157" max="3157" width="18.5703125" customWidth="1"/>
    <col min="3158" max="3158" width="17" customWidth="1"/>
    <col min="3159" max="3159" width="21.42578125" customWidth="1"/>
    <col min="3160" max="3160" width="17.42578125" customWidth="1"/>
    <col min="3161" max="3161" width="32.42578125" customWidth="1"/>
    <col min="3162" max="3162" width="22.42578125" customWidth="1"/>
    <col min="3163" max="3164" width="24.42578125" customWidth="1"/>
    <col min="3165" max="3165" width="20.42578125" customWidth="1"/>
    <col min="3166" max="3166" width="18.5703125" customWidth="1"/>
    <col min="3167" max="3167" width="17" customWidth="1"/>
    <col min="3168" max="3168" width="21.42578125" customWidth="1"/>
    <col min="3169" max="3169" width="17.42578125" customWidth="1"/>
    <col min="3170" max="3170" width="32.42578125" customWidth="1"/>
    <col min="3171" max="3171" width="25.5703125" customWidth="1"/>
    <col min="3172" max="3173" width="27.5703125" customWidth="1"/>
    <col min="3174" max="3174" width="23.5703125" customWidth="1"/>
    <col min="3175" max="3175" width="22.42578125" customWidth="1"/>
    <col min="3176" max="3176" width="20.5703125" customWidth="1"/>
    <col min="3177" max="3177" width="24.5703125" customWidth="1"/>
    <col min="3178" max="3178" width="20.5703125" customWidth="1"/>
    <col min="3179" max="3179" width="36" customWidth="1"/>
    <col min="3180" max="3180" width="20.5703125" customWidth="1"/>
    <col min="3181" max="3182" width="22.5703125" customWidth="1"/>
    <col min="3183" max="3183" width="18.5703125" customWidth="1"/>
    <col min="3184" max="3184" width="17" customWidth="1"/>
    <col min="3185" max="3185" width="15.5703125" customWidth="1"/>
    <col min="3186" max="3186" width="19.5703125" customWidth="1"/>
    <col min="3187" max="3187" width="15.5703125" customWidth="1"/>
    <col min="3188" max="3188" width="30.5703125" customWidth="1"/>
    <col min="3189" max="3189" width="22.42578125" customWidth="1"/>
    <col min="3190" max="3191" width="24.42578125" customWidth="1"/>
    <col min="3192" max="3192" width="20.42578125" customWidth="1"/>
    <col min="3193" max="3193" width="18.5703125" customWidth="1"/>
    <col min="3194" max="3194" width="17" customWidth="1"/>
    <col min="3195" max="3195" width="21.42578125" customWidth="1"/>
    <col min="3196" max="3196" width="17.42578125" customWidth="1"/>
    <col min="3197" max="3197" width="32.42578125" customWidth="1"/>
    <col min="3198" max="3198" width="22.42578125" customWidth="1"/>
    <col min="3199" max="3200" width="24.42578125" customWidth="1"/>
    <col min="3201" max="3201" width="20.42578125" customWidth="1"/>
    <col min="3202" max="3202" width="18.5703125" customWidth="1"/>
    <col min="3203" max="3203" width="17" customWidth="1"/>
    <col min="3204" max="3204" width="21.42578125" customWidth="1"/>
    <col min="3205" max="3205" width="17.42578125" customWidth="1"/>
    <col min="3206" max="3206" width="32.42578125" customWidth="1"/>
    <col min="3207" max="3207" width="22.42578125" customWidth="1"/>
    <col min="3208" max="3209" width="24.42578125" customWidth="1"/>
    <col min="3210" max="3210" width="20.42578125" customWidth="1"/>
    <col min="3211" max="3211" width="18.5703125" customWidth="1"/>
    <col min="3212" max="3212" width="17" customWidth="1"/>
    <col min="3213" max="3213" width="21.42578125" customWidth="1"/>
    <col min="3214" max="3214" width="17.42578125" customWidth="1"/>
    <col min="3215" max="3215" width="32.42578125" customWidth="1"/>
    <col min="3216" max="3216" width="25.5703125" customWidth="1"/>
    <col min="3217" max="3218" width="27.5703125" customWidth="1"/>
    <col min="3219" max="3219" width="23.5703125" customWidth="1"/>
    <col min="3220" max="3220" width="22.42578125" customWidth="1"/>
    <col min="3221" max="3221" width="20.5703125" customWidth="1"/>
    <col min="3222" max="3222" width="24.5703125" customWidth="1"/>
    <col min="3223" max="3223" width="20.5703125" customWidth="1"/>
    <col min="3224" max="3224" width="36" customWidth="1"/>
    <col min="3225" max="3225" width="20.5703125" customWidth="1"/>
    <col min="3226" max="3227" width="22.5703125" customWidth="1"/>
    <col min="3228" max="3228" width="18.5703125" customWidth="1"/>
    <col min="3229" max="3229" width="17" customWidth="1"/>
    <col min="3230" max="3230" width="15.5703125" customWidth="1"/>
    <col min="3231" max="3231" width="19.5703125" customWidth="1"/>
    <col min="3232" max="3232" width="15.5703125" customWidth="1"/>
    <col min="3233" max="3233" width="30.5703125" customWidth="1"/>
    <col min="3234" max="3234" width="22.42578125" customWidth="1"/>
    <col min="3235" max="3236" width="24.42578125" customWidth="1"/>
    <col min="3237" max="3237" width="20.42578125" customWidth="1"/>
    <col min="3238" max="3238" width="18.5703125" customWidth="1"/>
    <col min="3239" max="3239" width="17" customWidth="1"/>
    <col min="3240" max="3240" width="21.42578125" customWidth="1"/>
    <col min="3241" max="3241" width="17.42578125" customWidth="1"/>
    <col min="3242" max="3242" width="32.42578125" customWidth="1"/>
    <col min="3243" max="3243" width="22.42578125" customWidth="1"/>
    <col min="3244" max="3245" width="24.42578125" customWidth="1"/>
    <col min="3246" max="3246" width="20.42578125" customWidth="1"/>
    <col min="3247" max="3247" width="18.5703125" customWidth="1"/>
    <col min="3248" max="3248" width="17" customWidth="1"/>
    <col min="3249" max="3249" width="21.42578125" customWidth="1"/>
    <col min="3250" max="3250" width="17.42578125" customWidth="1"/>
    <col min="3251" max="3251" width="32.42578125" customWidth="1"/>
    <col min="3252" max="3252" width="22.42578125" customWidth="1"/>
    <col min="3253" max="3254" width="24.42578125" customWidth="1"/>
    <col min="3255" max="3255" width="20.42578125" customWidth="1"/>
    <col min="3256" max="3256" width="18.5703125" customWidth="1"/>
    <col min="3257" max="3257" width="17" customWidth="1"/>
    <col min="3258" max="3258" width="21.42578125" customWidth="1"/>
    <col min="3259" max="3259" width="17.42578125" customWidth="1"/>
    <col min="3260" max="3260" width="32.42578125" customWidth="1"/>
    <col min="3261" max="3261" width="25.5703125" customWidth="1"/>
    <col min="3262" max="3263" width="27.5703125" customWidth="1"/>
    <col min="3264" max="3264" width="23.5703125" customWidth="1"/>
    <col min="3265" max="3265" width="22.42578125" customWidth="1"/>
    <col min="3266" max="3266" width="20.5703125" customWidth="1"/>
    <col min="3267" max="3267" width="24.5703125" customWidth="1"/>
    <col min="3268" max="3268" width="20.5703125" customWidth="1"/>
    <col min="3269" max="3269" width="36" customWidth="1"/>
    <col min="3270" max="3270" width="20.5703125" customWidth="1"/>
    <col min="3271" max="3272" width="22.5703125" customWidth="1"/>
    <col min="3273" max="3273" width="18.5703125" customWidth="1"/>
    <col min="3274" max="3274" width="17" customWidth="1"/>
    <col min="3275" max="3275" width="15.5703125" customWidth="1"/>
    <col min="3276" max="3276" width="19.5703125" customWidth="1"/>
    <col min="3277" max="3277" width="15.5703125" customWidth="1"/>
    <col min="3278" max="3278" width="30.5703125" customWidth="1"/>
    <col min="3279" max="3279" width="22.42578125" customWidth="1"/>
    <col min="3280" max="3281" width="24.42578125" customWidth="1"/>
    <col min="3282" max="3282" width="20.42578125" customWidth="1"/>
    <col min="3283" max="3283" width="18.5703125" customWidth="1"/>
    <col min="3284" max="3284" width="17" customWidth="1"/>
    <col min="3285" max="3285" width="21.42578125" customWidth="1"/>
    <col min="3286" max="3286" width="17.42578125" customWidth="1"/>
    <col min="3287" max="3287" width="32.42578125" customWidth="1"/>
    <col min="3288" max="3288" width="22.42578125" customWidth="1"/>
    <col min="3289" max="3290" width="24.42578125" customWidth="1"/>
    <col min="3291" max="3291" width="20.42578125" customWidth="1"/>
    <col min="3292" max="3292" width="18.5703125" customWidth="1"/>
    <col min="3293" max="3293" width="17" customWidth="1"/>
    <col min="3294" max="3294" width="21.42578125" customWidth="1"/>
    <col min="3295" max="3295" width="17.42578125" customWidth="1"/>
    <col min="3296" max="3296" width="32.42578125" customWidth="1"/>
    <col min="3297" max="3297" width="22.42578125" customWidth="1"/>
    <col min="3298" max="3299" width="24.42578125" customWidth="1"/>
    <col min="3300" max="3300" width="20.42578125" customWidth="1"/>
    <col min="3301" max="3301" width="18.5703125" customWidth="1"/>
    <col min="3302" max="3302" width="17" customWidth="1"/>
    <col min="3303" max="3303" width="21.42578125" customWidth="1"/>
    <col min="3304" max="3304" width="17.42578125" customWidth="1"/>
    <col min="3305" max="3305" width="32.42578125" customWidth="1"/>
    <col min="3306" max="3306" width="25.5703125" customWidth="1"/>
    <col min="3307" max="3308" width="27.5703125" customWidth="1"/>
    <col min="3309" max="3309" width="23.5703125" customWidth="1"/>
    <col min="3310" max="3310" width="22.42578125" customWidth="1"/>
    <col min="3311" max="3311" width="20.5703125" customWidth="1"/>
    <col min="3312" max="3312" width="24.5703125" customWidth="1"/>
    <col min="3313" max="3313" width="20.5703125" customWidth="1"/>
    <col min="3314" max="3314" width="36" customWidth="1"/>
    <col min="3315" max="3315" width="20.5703125" customWidth="1"/>
    <col min="3316" max="3317" width="22.5703125" customWidth="1"/>
    <col min="3318" max="3318" width="18.5703125" customWidth="1"/>
    <col min="3319" max="3319" width="17" customWidth="1"/>
    <col min="3320" max="3320" width="15.5703125" customWidth="1"/>
    <col min="3321" max="3321" width="19.5703125" customWidth="1"/>
    <col min="3322" max="3322" width="15.5703125" customWidth="1"/>
    <col min="3323" max="3323" width="30.5703125" customWidth="1"/>
    <col min="3324" max="3324" width="22.42578125" customWidth="1"/>
    <col min="3325" max="3326" width="24.42578125" customWidth="1"/>
    <col min="3327" max="3327" width="20.42578125" customWidth="1"/>
    <col min="3328" max="3328" width="18.5703125" customWidth="1"/>
    <col min="3329" max="3329" width="17" customWidth="1"/>
    <col min="3330" max="3330" width="21.42578125" customWidth="1"/>
    <col min="3331" max="3331" width="17.42578125" customWidth="1"/>
    <col min="3332" max="3332" width="32.42578125" customWidth="1"/>
    <col min="3333" max="3333" width="22.42578125" customWidth="1"/>
    <col min="3334" max="3335" width="24.42578125" customWidth="1"/>
    <col min="3336" max="3336" width="20.42578125" customWidth="1"/>
    <col min="3337" max="3337" width="18.5703125" customWidth="1"/>
    <col min="3338" max="3338" width="17" customWidth="1"/>
    <col min="3339" max="3339" width="21.42578125" customWidth="1"/>
    <col min="3340" max="3340" width="17.42578125" customWidth="1"/>
    <col min="3341" max="3341" width="32.42578125" customWidth="1"/>
    <col min="3342" max="3342" width="22.42578125" customWidth="1"/>
    <col min="3343" max="3344" width="24.42578125" customWidth="1"/>
    <col min="3345" max="3345" width="20.42578125" customWidth="1"/>
    <col min="3346" max="3346" width="18.5703125" customWidth="1"/>
    <col min="3347" max="3347" width="17" customWidth="1"/>
    <col min="3348" max="3348" width="21.42578125" customWidth="1"/>
    <col min="3349" max="3349" width="17.42578125" customWidth="1"/>
    <col min="3350" max="3350" width="32.42578125" customWidth="1"/>
    <col min="3351" max="3351" width="26.5703125" customWidth="1"/>
    <col min="3352" max="3353" width="28.5703125" customWidth="1"/>
    <col min="3354" max="3354" width="24.5703125" customWidth="1"/>
    <col min="3355" max="3355" width="23.42578125" customWidth="1"/>
    <col min="3356" max="3356" width="21.5703125" customWidth="1"/>
    <col min="3357" max="3357" width="25.5703125" customWidth="1"/>
    <col min="3358" max="3358" width="22" customWidth="1"/>
    <col min="3359" max="3359" width="37" customWidth="1"/>
    <col min="3360" max="3360" width="20.5703125" customWidth="1"/>
    <col min="3361" max="3362" width="22.5703125" customWidth="1"/>
    <col min="3363" max="3363" width="18.5703125" customWidth="1"/>
    <col min="3364" max="3364" width="17" customWidth="1"/>
    <col min="3365" max="3365" width="15.5703125" customWidth="1"/>
    <col min="3366" max="3366" width="19.5703125" customWidth="1"/>
    <col min="3367" max="3367" width="15.5703125" customWidth="1"/>
    <col min="3368" max="3368" width="30.5703125" customWidth="1"/>
    <col min="3369" max="3369" width="27.5703125" customWidth="1"/>
    <col min="3370" max="3371" width="29.5703125" customWidth="1"/>
    <col min="3372" max="3372" width="25.5703125" customWidth="1"/>
    <col min="3373" max="3373" width="24.42578125" customWidth="1"/>
    <col min="3374" max="3374" width="22.5703125" customWidth="1"/>
    <col min="3375" max="3375" width="26.5703125" customWidth="1"/>
    <col min="3376" max="3376" width="23" customWidth="1"/>
    <col min="3377" max="3377" width="38.42578125" customWidth="1"/>
    <col min="3378" max="3378" width="27.5703125" customWidth="1"/>
    <col min="3379" max="3380" width="29.5703125" customWidth="1"/>
    <col min="3381" max="3381" width="25.5703125" customWidth="1"/>
    <col min="3382" max="3382" width="24.42578125" customWidth="1"/>
    <col min="3383" max="3383" width="22.5703125" customWidth="1"/>
    <col min="3384" max="3384" width="26.5703125" customWidth="1"/>
    <col min="3385" max="3385" width="23" customWidth="1"/>
    <col min="3386" max="3386" width="38.42578125" customWidth="1"/>
    <col min="3387" max="3387" width="22.42578125" customWidth="1"/>
    <col min="3388" max="3389" width="24.42578125" customWidth="1"/>
    <col min="3390" max="3390" width="20.42578125" customWidth="1"/>
    <col min="3391" max="3391" width="18.5703125" customWidth="1"/>
    <col min="3392" max="3392" width="17" customWidth="1"/>
    <col min="3393" max="3393" width="21.42578125" customWidth="1"/>
    <col min="3394" max="3394" width="17.42578125" customWidth="1"/>
    <col min="3395" max="3395" width="32.42578125" customWidth="1"/>
    <col min="3396" max="3396" width="26.5703125" customWidth="1"/>
    <col min="3397" max="3398" width="28.5703125" customWidth="1"/>
    <col min="3399" max="3399" width="24.5703125" customWidth="1"/>
    <col min="3400" max="3400" width="23.42578125" customWidth="1"/>
    <col min="3401" max="3401" width="21.5703125" customWidth="1"/>
    <col min="3402" max="3402" width="25.5703125" customWidth="1"/>
    <col min="3403" max="3403" width="22" customWidth="1"/>
    <col min="3404" max="3404" width="37" customWidth="1"/>
    <col min="3405" max="3405" width="20.5703125" customWidth="1"/>
    <col min="3406" max="3407" width="22.5703125" customWidth="1"/>
    <col min="3408" max="3408" width="18.5703125" customWidth="1"/>
    <col min="3409" max="3409" width="17" customWidth="1"/>
    <col min="3410" max="3410" width="15.5703125" customWidth="1"/>
    <col min="3411" max="3411" width="19.5703125" customWidth="1"/>
    <col min="3412" max="3412" width="15.5703125" customWidth="1"/>
    <col min="3413" max="3413" width="30.5703125" customWidth="1"/>
    <col min="3414" max="3414" width="25.5703125" customWidth="1"/>
    <col min="3415" max="3416" width="27.5703125" customWidth="1"/>
    <col min="3417" max="3417" width="23.5703125" customWidth="1"/>
    <col min="3418" max="3418" width="22.42578125" customWidth="1"/>
    <col min="3419" max="3419" width="20.5703125" customWidth="1"/>
    <col min="3420" max="3420" width="24.5703125" customWidth="1"/>
    <col min="3421" max="3421" width="20.5703125" customWidth="1"/>
    <col min="3422" max="3422" width="36" customWidth="1"/>
    <col min="3423" max="3423" width="22.42578125" customWidth="1"/>
    <col min="3424" max="3425" width="24.42578125" customWidth="1"/>
    <col min="3426" max="3426" width="20.42578125" customWidth="1"/>
    <col min="3427" max="3427" width="18.5703125" customWidth="1"/>
    <col min="3428" max="3428" width="17" customWidth="1"/>
    <col min="3429" max="3429" width="21.42578125" customWidth="1"/>
    <col min="3430" max="3430" width="17.42578125" customWidth="1"/>
    <col min="3431" max="3431" width="32.42578125" customWidth="1"/>
    <col min="3432" max="3432" width="25.5703125" customWidth="1"/>
    <col min="3433" max="3434" width="27.5703125" customWidth="1"/>
    <col min="3435" max="3435" width="23.5703125" customWidth="1"/>
    <col min="3436" max="3436" width="22.42578125" customWidth="1"/>
    <col min="3437" max="3437" width="20.5703125" customWidth="1"/>
    <col min="3438" max="3438" width="24.5703125" customWidth="1"/>
    <col min="3439" max="3439" width="20.5703125" customWidth="1"/>
    <col min="3440" max="3440" width="36" customWidth="1"/>
    <col min="3441" max="3441" width="26.5703125" customWidth="1"/>
    <col min="3442" max="3443" width="28.5703125" customWidth="1"/>
    <col min="3444" max="3444" width="24.5703125" customWidth="1"/>
    <col min="3445" max="3445" width="23.42578125" customWidth="1"/>
    <col min="3446" max="3446" width="21.5703125" customWidth="1"/>
    <col min="3447" max="3447" width="25.5703125" customWidth="1"/>
    <col min="3448" max="3448" width="22" customWidth="1"/>
    <col min="3449" max="3449" width="37" customWidth="1"/>
    <col min="3450" max="3450" width="20.5703125" customWidth="1"/>
    <col min="3451" max="3452" width="22.5703125" customWidth="1"/>
    <col min="3453" max="3453" width="18.5703125" customWidth="1"/>
    <col min="3454" max="3454" width="17" customWidth="1"/>
    <col min="3455" max="3455" width="15.5703125" customWidth="1"/>
    <col min="3456" max="3456" width="19.5703125" customWidth="1"/>
    <col min="3457" max="3457" width="15.5703125" customWidth="1"/>
    <col min="3458" max="3458" width="30.5703125" customWidth="1"/>
    <col min="3459" max="3459" width="23.42578125" customWidth="1"/>
    <col min="3460" max="3461" width="25.42578125" customWidth="1"/>
    <col min="3462" max="3462" width="21.42578125" customWidth="1"/>
    <col min="3463" max="3463" width="19.5703125" customWidth="1"/>
    <col min="3464" max="3464" width="18.42578125" customWidth="1"/>
    <col min="3465" max="3465" width="22.42578125" customWidth="1"/>
    <col min="3466" max="3466" width="18.42578125" customWidth="1"/>
    <col min="3467" max="3467" width="33.42578125" customWidth="1"/>
    <col min="3468" max="3468" width="23.42578125" customWidth="1"/>
    <col min="3469" max="3470" width="25.42578125" customWidth="1"/>
    <col min="3471" max="3471" width="21.42578125" customWidth="1"/>
    <col min="3472" max="3472" width="19.5703125" customWidth="1"/>
    <col min="3473" max="3473" width="18.42578125" customWidth="1"/>
    <col min="3474" max="3474" width="22.42578125" customWidth="1"/>
    <col min="3475" max="3475" width="18.42578125" customWidth="1"/>
    <col min="3476" max="3476" width="33.42578125" customWidth="1"/>
    <col min="3477" max="3477" width="22.42578125" customWidth="1"/>
    <col min="3478" max="3479" width="24.42578125" customWidth="1"/>
    <col min="3480" max="3480" width="20.42578125" customWidth="1"/>
    <col min="3481" max="3481" width="18.5703125" customWidth="1"/>
    <col min="3482" max="3482" width="17" customWidth="1"/>
    <col min="3483" max="3483" width="21.42578125" customWidth="1"/>
    <col min="3484" max="3484" width="17.42578125" customWidth="1"/>
    <col min="3485" max="3485" width="32.42578125" customWidth="1"/>
    <col min="3486" max="3486" width="26.5703125" customWidth="1"/>
    <col min="3487" max="3488" width="28.5703125" customWidth="1"/>
    <col min="3489" max="3489" width="24.5703125" customWidth="1"/>
    <col min="3490" max="3490" width="23.42578125" customWidth="1"/>
    <col min="3491" max="3491" width="21.5703125" customWidth="1"/>
    <col min="3492" max="3492" width="25.5703125" customWidth="1"/>
    <col min="3493" max="3493" width="22" customWidth="1"/>
    <col min="3494" max="3494" width="37" customWidth="1"/>
    <col min="3495" max="3495" width="20.5703125" customWidth="1"/>
    <col min="3496" max="3497" width="22.5703125" customWidth="1"/>
    <col min="3498" max="3498" width="18.5703125" customWidth="1"/>
    <col min="3499" max="3499" width="17" customWidth="1"/>
    <col min="3500" max="3500" width="15.5703125" customWidth="1"/>
    <col min="3501" max="3501" width="19.5703125" customWidth="1"/>
    <col min="3502" max="3502" width="15.5703125" customWidth="1"/>
    <col min="3503" max="3503" width="30.5703125" customWidth="1"/>
    <col min="3504" max="3504" width="25.5703125" customWidth="1"/>
    <col min="3505" max="3506" width="27.5703125" customWidth="1"/>
    <col min="3507" max="3507" width="23.5703125" customWidth="1"/>
    <col min="3508" max="3508" width="22.42578125" customWidth="1"/>
    <col min="3509" max="3509" width="20.5703125" customWidth="1"/>
    <col min="3510" max="3510" width="24.5703125" customWidth="1"/>
    <col min="3511" max="3511" width="20.5703125" customWidth="1"/>
    <col min="3512" max="3512" width="36" customWidth="1"/>
    <col min="3513" max="3513" width="22.42578125" customWidth="1"/>
    <col min="3514" max="3515" width="24.42578125" customWidth="1"/>
    <col min="3516" max="3516" width="20.42578125" customWidth="1"/>
    <col min="3517" max="3517" width="18.5703125" customWidth="1"/>
    <col min="3518" max="3518" width="17" customWidth="1"/>
    <col min="3519" max="3519" width="21.42578125" customWidth="1"/>
    <col min="3520" max="3520" width="17.42578125" customWidth="1"/>
    <col min="3521" max="3521" width="32.42578125" customWidth="1"/>
    <col min="3522" max="3522" width="25.5703125" customWidth="1"/>
    <col min="3523" max="3524" width="27.5703125" customWidth="1"/>
    <col min="3525" max="3525" width="23.5703125" customWidth="1"/>
    <col min="3526" max="3526" width="22.42578125" customWidth="1"/>
    <col min="3527" max="3527" width="20.5703125" customWidth="1"/>
    <col min="3528" max="3528" width="24.5703125" customWidth="1"/>
    <col min="3529" max="3529" width="20.5703125" customWidth="1"/>
    <col min="3530" max="3530" width="36" customWidth="1"/>
    <col min="3531" max="3531" width="26.5703125" customWidth="1"/>
    <col min="3532" max="3533" width="28.5703125" customWidth="1"/>
    <col min="3534" max="3534" width="24.5703125" customWidth="1"/>
    <col min="3535" max="3535" width="23.42578125" customWidth="1"/>
    <col min="3536" max="3536" width="21.5703125" customWidth="1"/>
    <col min="3537" max="3537" width="25.5703125" customWidth="1"/>
    <col min="3538" max="3538" width="22" customWidth="1"/>
    <col min="3539" max="3539" width="37" customWidth="1"/>
    <col min="3540" max="3540" width="20.5703125" customWidth="1"/>
    <col min="3541" max="3542" width="22.5703125" customWidth="1"/>
    <col min="3543" max="3543" width="18.5703125" customWidth="1"/>
    <col min="3544" max="3544" width="17" customWidth="1"/>
    <col min="3545" max="3545" width="15.5703125" customWidth="1"/>
    <col min="3546" max="3546" width="19.5703125" customWidth="1"/>
    <col min="3547" max="3547" width="15.5703125" customWidth="1"/>
    <col min="3548" max="3548" width="30.5703125" customWidth="1"/>
    <col min="3549" max="3549" width="24.42578125" customWidth="1"/>
    <col min="3550" max="3551" width="26.42578125" customWidth="1"/>
    <col min="3552" max="3552" width="22.42578125" customWidth="1"/>
    <col min="3553" max="3553" width="20.5703125" customWidth="1"/>
    <col min="3554" max="3554" width="19.42578125" customWidth="1"/>
    <col min="3555" max="3555" width="23.42578125" customWidth="1"/>
    <col min="3556" max="3556" width="19.42578125" customWidth="1"/>
    <col min="3557" max="3557" width="34.42578125" customWidth="1"/>
    <col min="3558" max="3558" width="22.42578125" customWidth="1"/>
    <col min="3559" max="3560" width="24.42578125" customWidth="1"/>
    <col min="3561" max="3561" width="20.42578125" customWidth="1"/>
    <col min="3562" max="3562" width="18.5703125" customWidth="1"/>
    <col min="3563" max="3563" width="17" customWidth="1"/>
    <col min="3564" max="3564" width="21.42578125" customWidth="1"/>
    <col min="3565" max="3565" width="17.42578125" customWidth="1"/>
    <col min="3566" max="3566" width="32.42578125" customWidth="1"/>
    <col min="3567" max="3567" width="24.42578125" customWidth="1"/>
    <col min="3568" max="3569" width="26.42578125" customWidth="1"/>
    <col min="3570" max="3570" width="22.42578125" customWidth="1"/>
    <col min="3571" max="3571" width="20.5703125" customWidth="1"/>
    <col min="3572" max="3572" width="19.42578125" customWidth="1"/>
    <col min="3573" max="3573" width="23.42578125" customWidth="1"/>
    <col min="3574" max="3574" width="19.42578125" customWidth="1"/>
    <col min="3575" max="3575" width="34.42578125" customWidth="1"/>
    <col min="3576" max="3576" width="26.5703125" customWidth="1"/>
    <col min="3577" max="3578" width="28.5703125" customWidth="1"/>
    <col min="3579" max="3579" width="24.5703125" customWidth="1"/>
    <col min="3580" max="3580" width="23.42578125" customWidth="1"/>
    <col min="3581" max="3581" width="21.5703125" customWidth="1"/>
    <col min="3582" max="3582" width="25.5703125" customWidth="1"/>
    <col min="3583" max="3583" width="22" customWidth="1"/>
    <col min="3584" max="3584" width="37" customWidth="1"/>
    <col min="3585" max="3585" width="20.5703125" customWidth="1"/>
    <col min="3586" max="3587" width="22.5703125" customWidth="1"/>
    <col min="3588" max="3588" width="18.5703125" customWidth="1"/>
    <col min="3589" max="3589" width="17" customWidth="1"/>
    <col min="3590" max="3590" width="15.5703125" customWidth="1"/>
    <col min="3591" max="3591" width="19.5703125" customWidth="1"/>
    <col min="3592" max="3592" width="15.5703125" customWidth="1"/>
    <col min="3593" max="3593" width="30.5703125" customWidth="1"/>
    <col min="3594" max="3594" width="22.42578125" customWidth="1"/>
    <col min="3595" max="3596" width="24.42578125" customWidth="1"/>
    <col min="3597" max="3597" width="20.42578125" customWidth="1"/>
    <col min="3598" max="3598" width="18.5703125" customWidth="1"/>
    <col min="3599" max="3599" width="17" customWidth="1"/>
    <col min="3600" max="3600" width="21.42578125" customWidth="1"/>
    <col min="3601" max="3601" width="17.42578125" customWidth="1"/>
    <col min="3602" max="3602" width="32.42578125" customWidth="1"/>
    <col min="3603" max="3603" width="22.42578125" customWidth="1"/>
    <col min="3604" max="3605" width="24.42578125" customWidth="1"/>
    <col min="3606" max="3606" width="20.42578125" customWidth="1"/>
    <col min="3607" max="3607" width="18.5703125" customWidth="1"/>
    <col min="3608" max="3608" width="17" customWidth="1"/>
    <col min="3609" max="3609" width="21.42578125" customWidth="1"/>
    <col min="3610" max="3610" width="17.42578125" customWidth="1"/>
    <col min="3611" max="3611" width="32.42578125" customWidth="1"/>
    <col min="3612" max="3612" width="22.42578125" customWidth="1"/>
    <col min="3613" max="3614" width="24.42578125" customWidth="1"/>
    <col min="3615" max="3615" width="20.42578125" customWidth="1"/>
    <col min="3616" max="3616" width="18.5703125" customWidth="1"/>
    <col min="3617" max="3617" width="17" customWidth="1"/>
    <col min="3618" max="3618" width="21.42578125" customWidth="1"/>
    <col min="3619" max="3619" width="17.42578125" customWidth="1"/>
    <col min="3620" max="3620" width="32.42578125" customWidth="1"/>
    <col min="3621" max="3621" width="26.5703125" customWidth="1"/>
    <col min="3622" max="3623" width="28.5703125" customWidth="1"/>
    <col min="3624" max="3624" width="24.5703125" customWidth="1"/>
    <col min="3625" max="3625" width="23.42578125" customWidth="1"/>
    <col min="3626" max="3626" width="21.5703125" customWidth="1"/>
    <col min="3627" max="3627" width="25.5703125" customWidth="1"/>
    <col min="3628" max="3628" width="22" customWidth="1"/>
    <col min="3629" max="3629" width="37" customWidth="1"/>
    <col min="3630" max="3630" width="20.5703125" customWidth="1"/>
    <col min="3631" max="3632" width="22.5703125" customWidth="1"/>
    <col min="3633" max="3633" width="18.5703125" customWidth="1"/>
    <col min="3634" max="3634" width="17" customWidth="1"/>
    <col min="3635" max="3635" width="15.5703125" customWidth="1"/>
    <col min="3636" max="3636" width="19.5703125" customWidth="1"/>
    <col min="3637" max="3637" width="15.5703125" customWidth="1"/>
    <col min="3638" max="3638" width="30.5703125" customWidth="1"/>
    <col min="3639" max="3639" width="22.42578125" customWidth="1"/>
    <col min="3640" max="3641" width="24.42578125" customWidth="1"/>
    <col min="3642" max="3642" width="20.42578125" customWidth="1"/>
    <col min="3643" max="3643" width="18.5703125" customWidth="1"/>
    <col min="3644" max="3644" width="17" customWidth="1"/>
    <col min="3645" max="3645" width="21.42578125" customWidth="1"/>
    <col min="3646" max="3646" width="17.42578125" customWidth="1"/>
    <col min="3647" max="3647" width="32.42578125" customWidth="1"/>
    <col min="3648" max="3648" width="22.42578125" customWidth="1"/>
    <col min="3649" max="3650" width="24.42578125" customWidth="1"/>
    <col min="3651" max="3651" width="20.42578125" customWidth="1"/>
    <col min="3652" max="3652" width="18.5703125" customWidth="1"/>
    <col min="3653" max="3653" width="17" customWidth="1"/>
    <col min="3654" max="3654" width="21.42578125" customWidth="1"/>
    <col min="3655" max="3655" width="17.42578125" customWidth="1"/>
    <col min="3656" max="3656" width="32.42578125" customWidth="1"/>
    <col min="3657" max="3657" width="22.42578125" customWidth="1"/>
    <col min="3658" max="3659" width="24.42578125" customWidth="1"/>
    <col min="3660" max="3660" width="20.42578125" customWidth="1"/>
    <col min="3661" max="3661" width="18.5703125" customWidth="1"/>
    <col min="3662" max="3662" width="17" customWidth="1"/>
    <col min="3663" max="3663" width="21.42578125" customWidth="1"/>
    <col min="3664" max="3664" width="17.42578125" customWidth="1"/>
    <col min="3665" max="3665" width="32.42578125" customWidth="1"/>
    <col min="3666" max="3666" width="26.5703125" customWidth="1"/>
    <col min="3667" max="3668" width="28.5703125" customWidth="1"/>
    <col min="3669" max="3669" width="24.5703125" customWidth="1"/>
    <col min="3670" max="3670" width="23.42578125" customWidth="1"/>
    <col min="3671" max="3671" width="21.5703125" customWidth="1"/>
    <col min="3672" max="3672" width="25.5703125" customWidth="1"/>
    <col min="3673" max="3673" width="22" customWidth="1"/>
    <col min="3674" max="3674" width="37" customWidth="1"/>
    <col min="3675" max="3675" width="20.5703125" customWidth="1"/>
    <col min="3676" max="3677" width="22.5703125" customWidth="1"/>
    <col min="3678" max="3678" width="18.5703125" customWidth="1"/>
    <col min="3679" max="3679" width="17" customWidth="1"/>
    <col min="3680" max="3680" width="15.5703125" customWidth="1"/>
    <col min="3681" max="3681" width="19.5703125" customWidth="1"/>
    <col min="3682" max="3682" width="15.5703125" customWidth="1"/>
    <col min="3683" max="3683" width="30.5703125" customWidth="1"/>
    <col min="3684" max="3684" width="22.42578125" customWidth="1"/>
    <col min="3685" max="3686" width="24.42578125" customWidth="1"/>
    <col min="3687" max="3687" width="20.42578125" customWidth="1"/>
    <col min="3688" max="3688" width="18.5703125" customWidth="1"/>
    <col min="3689" max="3689" width="17" customWidth="1"/>
    <col min="3690" max="3690" width="21.42578125" customWidth="1"/>
    <col min="3691" max="3691" width="17.42578125" customWidth="1"/>
    <col min="3692" max="3692" width="32.42578125" customWidth="1"/>
    <col min="3693" max="3693" width="22.42578125" customWidth="1"/>
    <col min="3694" max="3695" width="24.42578125" customWidth="1"/>
    <col min="3696" max="3696" width="20.42578125" customWidth="1"/>
    <col min="3697" max="3697" width="18.5703125" customWidth="1"/>
    <col min="3698" max="3698" width="17" customWidth="1"/>
    <col min="3699" max="3699" width="21.42578125" customWidth="1"/>
    <col min="3700" max="3700" width="17.42578125" customWidth="1"/>
    <col min="3701" max="3701" width="32.42578125" customWidth="1"/>
    <col min="3702" max="3702" width="22.42578125" customWidth="1"/>
    <col min="3703" max="3704" width="24.42578125" customWidth="1"/>
    <col min="3705" max="3705" width="20.42578125" customWidth="1"/>
    <col min="3706" max="3706" width="18.5703125" customWidth="1"/>
    <col min="3707" max="3707" width="17" customWidth="1"/>
    <col min="3708" max="3708" width="21.42578125" customWidth="1"/>
    <col min="3709" max="3709" width="17.42578125" customWidth="1"/>
    <col min="3710" max="3710" width="32.42578125" customWidth="1"/>
    <col min="3711" max="3711" width="26.5703125" customWidth="1"/>
    <col min="3712" max="3713" width="28.5703125" customWidth="1"/>
    <col min="3714" max="3714" width="24.5703125" customWidth="1"/>
    <col min="3715" max="3715" width="23.42578125" customWidth="1"/>
    <col min="3716" max="3716" width="21.5703125" customWidth="1"/>
    <col min="3717" max="3717" width="25.5703125" customWidth="1"/>
    <col min="3718" max="3718" width="22" customWidth="1"/>
    <col min="3719" max="3719" width="37" customWidth="1"/>
    <col min="3720" max="3720" width="20.5703125" customWidth="1"/>
    <col min="3721" max="3722" width="22.5703125" customWidth="1"/>
    <col min="3723" max="3723" width="18.5703125" customWidth="1"/>
    <col min="3724" max="3724" width="17" customWidth="1"/>
    <col min="3725" max="3725" width="15.5703125" customWidth="1"/>
    <col min="3726" max="3726" width="19.5703125" customWidth="1"/>
    <col min="3727" max="3727" width="15.5703125" customWidth="1"/>
    <col min="3728" max="3728" width="30.5703125" customWidth="1"/>
    <col min="3729" max="3729" width="26.5703125" customWidth="1"/>
    <col min="3730" max="3731" width="28.5703125" customWidth="1"/>
    <col min="3732" max="3732" width="24.5703125" customWidth="1"/>
    <col min="3733" max="3733" width="23.42578125" customWidth="1"/>
    <col min="3734" max="3734" width="21.5703125" customWidth="1"/>
    <col min="3735" max="3735" width="25.5703125" customWidth="1"/>
    <col min="3736" max="3736" width="22" customWidth="1"/>
    <col min="3737" max="3737" width="37" customWidth="1"/>
    <col min="3738" max="3738" width="22.42578125" customWidth="1"/>
    <col min="3739" max="3740" width="24.42578125" customWidth="1"/>
    <col min="3741" max="3741" width="20.42578125" customWidth="1"/>
    <col min="3742" max="3742" width="18.5703125" customWidth="1"/>
    <col min="3743" max="3743" width="17" customWidth="1"/>
    <col min="3744" max="3744" width="21.42578125" customWidth="1"/>
    <col min="3745" max="3745" width="17.42578125" customWidth="1"/>
    <col min="3746" max="3746" width="32.42578125" customWidth="1"/>
    <col min="3747" max="3747" width="26.5703125" customWidth="1"/>
    <col min="3748" max="3749" width="28.5703125" customWidth="1"/>
    <col min="3750" max="3750" width="24.5703125" customWidth="1"/>
    <col min="3751" max="3751" width="23.42578125" customWidth="1"/>
    <col min="3752" max="3752" width="21.5703125" customWidth="1"/>
    <col min="3753" max="3753" width="25.5703125" customWidth="1"/>
    <col min="3754" max="3754" width="22" customWidth="1"/>
    <col min="3755" max="3755" width="37" customWidth="1"/>
    <col min="3756" max="3756" width="26.5703125" customWidth="1"/>
    <col min="3757" max="3758" width="28.5703125" customWidth="1"/>
    <col min="3759" max="3759" width="24.5703125" customWidth="1"/>
    <col min="3760" max="3760" width="23.42578125" customWidth="1"/>
    <col min="3761" max="3761" width="21.5703125" customWidth="1"/>
    <col min="3762" max="3762" width="25.5703125" customWidth="1"/>
    <col min="3763" max="3763" width="22" customWidth="1"/>
    <col min="3764" max="3764" width="37" customWidth="1"/>
    <col min="3765" max="3765" width="20.5703125" customWidth="1"/>
    <col min="3766" max="3767" width="22.5703125" customWidth="1"/>
    <col min="3768" max="3768" width="18.5703125" customWidth="1"/>
    <col min="3769" max="3769" width="17" customWidth="1"/>
    <col min="3770" max="3770" width="15.5703125" customWidth="1"/>
    <col min="3771" max="3771" width="19.5703125" customWidth="1"/>
    <col min="3772" max="3772" width="15.5703125" customWidth="1"/>
    <col min="3773" max="3773" width="30.5703125" customWidth="1"/>
    <col min="3774" max="3774" width="23.42578125" bestFit="1" customWidth="1"/>
    <col min="3775" max="3776" width="25.42578125" customWidth="1"/>
    <col min="3777" max="3777" width="21.42578125" customWidth="1"/>
    <col min="3778" max="3778" width="19.5703125" customWidth="1"/>
    <col min="3779" max="3779" width="18.42578125" customWidth="1"/>
    <col min="3780" max="3780" width="22.42578125" customWidth="1"/>
    <col min="3781" max="3781" width="18.42578125" customWidth="1"/>
    <col min="3782" max="3782" width="33.42578125" customWidth="1"/>
    <col min="3783" max="3783" width="22.42578125" customWidth="1"/>
    <col min="3784" max="3785" width="24.42578125" customWidth="1"/>
    <col min="3786" max="3786" width="20.42578125" customWidth="1"/>
    <col min="3787" max="3787" width="18.5703125" customWidth="1"/>
    <col min="3788" max="3788" width="17" customWidth="1"/>
    <col min="3789" max="3789" width="21.42578125" customWidth="1"/>
    <col min="3790" max="3790" width="17.42578125" customWidth="1"/>
    <col min="3791" max="3791" width="32.42578125" customWidth="1"/>
    <col min="3792" max="3792" width="23.42578125" customWidth="1"/>
    <col min="3793" max="3794" width="25.42578125" customWidth="1"/>
    <col min="3795" max="3795" width="21.42578125" customWidth="1"/>
    <col min="3796" max="3796" width="19.5703125" customWidth="1"/>
    <col min="3797" max="3797" width="18.42578125" customWidth="1"/>
    <col min="3798" max="3798" width="22.42578125" customWidth="1"/>
    <col min="3799" max="3799" width="18.42578125" customWidth="1"/>
    <col min="3800" max="3800" width="33.42578125" customWidth="1"/>
    <col min="3801" max="3801" width="26.5703125" customWidth="1"/>
    <col min="3802" max="3803" width="28.5703125" customWidth="1"/>
    <col min="3804" max="3804" width="24.5703125" customWidth="1"/>
    <col min="3805" max="3805" width="23.42578125" customWidth="1"/>
    <col min="3806" max="3806" width="21.5703125" customWidth="1"/>
    <col min="3807" max="3807" width="25.5703125" customWidth="1"/>
    <col min="3808" max="3808" width="22" customWidth="1"/>
    <col min="3809" max="3809" width="37" customWidth="1"/>
    <col min="3810" max="3810" width="20.5703125" customWidth="1"/>
    <col min="3811" max="3812" width="22.5703125" customWidth="1"/>
    <col min="3813" max="3813" width="18.5703125" customWidth="1"/>
    <col min="3814" max="3814" width="17" customWidth="1"/>
    <col min="3815" max="3815" width="15.5703125" customWidth="1"/>
    <col min="3816" max="3816" width="19.5703125" customWidth="1"/>
    <col min="3817" max="3817" width="15.5703125" customWidth="1"/>
    <col min="3818" max="3818" width="30.5703125" customWidth="1"/>
    <col min="3819" max="3819" width="22.42578125" customWidth="1"/>
    <col min="3820" max="3821" width="24.42578125" customWidth="1"/>
    <col min="3822" max="3822" width="20.42578125" customWidth="1"/>
    <col min="3823" max="3823" width="18.5703125" customWidth="1"/>
    <col min="3824" max="3824" width="17" customWidth="1"/>
    <col min="3825" max="3825" width="21.42578125" customWidth="1"/>
    <col min="3826" max="3826" width="17.42578125" customWidth="1"/>
    <col min="3827" max="3827" width="32.42578125" customWidth="1"/>
    <col min="3828" max="3828" width="22.42578125" customWidth="1"/>
    <col min="3829" max="3830" width="24.42578125" customWidth="1"/>
    <col min="3831" max="3831" width="20.42578125" customWidth="1"/>
    <col min="3832" max="3832" width="18.5703125" customWidth="1"/>
    <col min="3833" max="3833" width="17" customWidth="1"/>
    <col min="3834" max="3834" width="21.42578125" customWidth="1"/>
    <col min="3835" max="3835" width="17.42578125" customWidth="1"/>
    <col min="3836" max="3836" width="32.42578125" customWidth="1"/>
    <col min="3837" max="3837" width="22.42578125" customWidth="1"/>
    <col min="3838" max="3839" width="24.42578125" customWidth="1"/>
    <col min="3840" max="3840" width="20.42578125" customWidth="1"/>
    <col min="3841" max="3841" width="18.5703125" customWidth="1"/>
    <col min="3842" max="3842" width="17" customWidth="1"/>
    <col min="3843" max="3843" width="21.42578125" customWidth="1"/>
    <col min="3844" max="3844" width="17.42578125" customWidth="1"/>
    <col min="3845" max="3845" width="32.42578125" customWidth="1"/>
    <col min="3846" max="3846" width="26.5703125" customWidth="1"/>
    <col min="3847" max="3848" width="28.5703125" customWidth="1"/>
    <col min="3849" max="3849" width="24.5703125" customWidth="1"/>
    <col min="3850" max="3850" width="23.42578125" customWidth="1"/>
    <col min="3851" max="3851" width="21.5703125" customWidth="1"/>
    <col min="3852" max="3852" width="25.5703125" customWidth="1"/>
    <col min="3853" max="3853" width="22" customWidth="1"/>
    <col min="3854" max="3854" width="37" customWidth="1"/>
    <col min="3855" max="3855" width="20.5703125" customWidth="1"/>
    <col min="3856" max="3857" width="22.5703125" customWidth="1"/>
    <col min="3858" max="3858" width="18.5703125" customWidth="1"/>
    <col min="3859" max="3859" width="17" customWidth="1"/>
    <col min="3860" max="3860" width="15.5703125" customWidth="1"/>
    <col min="3861" max="3861" width="19.5703125" customWidth="1"/>
    <col min="3862" max="3862" width="15.5703125" customWidth="1"/>
    <col min="3863" max="3863" width="30.5703125" customWidth="1"/>
    <col min="3864" max="3864" width="22.42578125" customWidth="1"/>
    <col min="3865" max="3866" width="24.42578125" customWidth="1"/>
    <col min="3867" max="3867" width="20.42578125" customWidth="1"/>
    <col min="3868" max="3868" width="18.5703125" customWidth="1"/>
    <col min="3869" max="3869" width="17" customWidth="1"/>
    <col min="3870" max="3870" width="21.42578125" customWidth="1"/>
    <col min="3871" max="3871" width="17.42578125" customWidth="1"/>
    <col min="3872" max="3872" width="32.42578125" customWidth="1"/>
    <col min="3873" max="3873" width="22.42578125" customWidth="1"/>
    <col min="3874" max="3875" width="24.42578125" customWidth="1"/>
    <col min="3876" max="3876" width="20.42578125" customWidth="1"/>
    <col min="3877" max="3877" width="18.5703125" customWidth="1"/>
    <col min="3878" max="3878" width="17" customWidth="1"/>
    <col min="3879" max="3879" width="21.42578125" customWidth="1"/>
    <col min="3880" max="3880" width="17.42578125" customWidth="1"/>
    <col min="3881" max="3881" width="32.42578125" customWidth="1"/>
    <col min="3882" max="3882" width="22.42578125" customWidth="1"/>
    <col min="3883" max="3884" width="24.42578125" customWidth="1"/>
    <col min="3885" max="3885" width="20.42578125" customWidth="1"/>
    <col min="3886" max="3886" width="18.5703125" customWidth="1"/>
    <col min="3887" max="3887" width="17" customWidth="1"/>
    <col min="3888" max="3888" width="21.42578125" customWidth="1"/>
    <col min="3889" max="3889" width="17.42578125" customWidth="1"/>
    <col min="3890" max="3890" width="32.42578125" customWidth="1"/>
    <col min="3891" max="3891" width="27.5703125" customWidth="1"/>
    <col min="3892" max="3893" width="29.5703125" customWidth="1"/>
    <col min="3894" max="3894" width="25.5703125" customWidth="1"/>
    <col min="3895" max="3895" width="24.42578125" customWidth="1"/>
    <col min="3896" max="3896" width="22.5703125" customWidth="1"/>
    <col min="3897" max="3897" width="26.5703125" customWidth="1"/>
    <col min="3898" max="3898" width="23" customWidth="1"/>
    <col min="3899" max="3899" width="38.42578125" customWidth="1"/>
    <col min="3900" max="3900" width="20.5703125" customWidth="1"/>
    <col min="3901" max="3902" width="22.5703125" customWidth="1"/>
    <col min="3903" max="3903" width="18.5703125" customWidth="1"/>
    <col min="3904" max="3904" width="17" customWidth="1"/>
    <col min="3905" max="3905" width="15.5703125" customWidth="1"/>
    <col min="3906" max="3906" width="19.5703125" customWidth="1"/>
    <col min="3907" max="3907" width="15.5703125" customWidth="1"/>
    <col min="3908" max="3908" width="30.5703125" customWidth="1"/>
    <col min="3909" max="3909" width="25.5703125" customWidth="1"/>
    <col min="3910" max="3911" width="27.5703125" customWidth="1"/>
    <col min="3912" max="3912" width="23.5703125" customWidth="1"/>
    <col min="3913" max="3913" width="22.42578125" customWidth="1"/>
    <col min="3914" max="3914" width="20.5703125" customWidth="1"/>
    <col min="3915" max="3915" width="24.5703125" customWidth="1"/>
    <col min="3916" max="3916" width="20.5703125" customWidth="1"/>
    <col min="3917" max="3917" width="36" customWidth="1"/>
    <col min="3918" max="3918" width="22.42578125" customWidth="1"/>
    <col min="3919" max="3920" width="24.42578125" customWidth="1"/>
    <col min="3921" max="3921" width="20.42578125" customWidth="1"/>
    <col min="3922" max="3922" width="18.5703125" customWidth="1"/>
    <col min="3923" max="3923" width="17" customWidth="1"/>
    <col min="3924" max="3924" width="21.42578125" customWidth="1"/>
    <col min="3925" max="3925" width="17.42578125" customWidth="1"/>
    <col min="3926" max="3926" width="32.42578125" customWidth="1"/>
    <col min="3927" max="3927" width="25.5703125" customWidth="1"/>
    <col min="3928" max="3929" width="27.5703125" customWidth="1"/>
    <col min="3930" max="3930" width="23.5703125" customWidth="1"/>
    <col min="3931" max="3931" width="22.42578125" customWidth="1"/>
    <col min="3932" max="3932" width="20.5703125" customWidth="1"/>
    <col min="3933" max="3933" width="24.5703125" customWidth="1"/>
    <col min="3934" max="3934" width="20.5703125" customWidth="1"/>
    <col min="3935" max="3935" width="36" customWidth="1"/>
    <col min="3936" max="3936" width="27.5703125" customWidth="1"/>
    <col min="3937" max="3938" width="29.5703125" customWidth="1"/>
    <col min="3939" max="3939" width="25.5703125" customWidth="1"/>
    <col min="3940" max="3940" width="24.42578125" customWidth="1"/>
    <col min="3941" max="3941" width="22.5703125" customWidth="1"/>
    <col min="3942" max="3942" width="26.5703125" customWidth="1"/>
    <col min="3943" max="3943" width="23" customWidth="1"/>
    <col min="3944" max="3944" width="38.42578125" customWidth="1"/>
    <col min="3945" max="3945" width="20.5703125" customWidth="1"/>
    <col min="3946" max="3947" width="22.5703125" customWidth="1"/>
    <col min="3948" max="3948" width="18.5703125" customWidth="1"/>
    <col min="3949" max="3949" width="17" customWidth="1"/>
    <col min="3950" max="3950" width="15.5703125" customWidth="1"/>
    <col min="3951" max="3951" width="19.5703125" customWidth="1"/>
    <col min="3952" max="3952" width="15.5703125" customWidth="1"/>
    <col min="3953" max="3953" width="30.5703125" customWidth="1"/>
    <col min="3954" max="3954" width="26.5703125" customWidth="1"/>
    <col min="3955" max="3956" width="28.5703125" customWidth="1"/>
    <col min="3957" max="3957" width="24.5703125" customWidth="1"/>
    <col min="3958" max="3958" width="23.42578125" customWidth="1"/>
    <col min="3959" max="3959" width="21.5703125" customWidth="1"/>
    <col min="3960" max="3960" width="25.5703125" customWidth="1"/>
    <col min="3961" max="3961" width="22" customWidth="1"/>
    <col min="3962" max="3962" width="37" customWidth="1"/>
    <col min="3963" max="3963" width="22.42578125" customWidth="1"/>
    <col min="3964" max="3965" width="24.42578125" customWidth="1"/>
    <col min="3966" max="3966" width="20.42578125" customWidth="1"/>
    <col min="3967" max="3967" width="18.5703125" customWidth="1"/>
    <col min="3968" max="3968" width="17" customWidth="1"/>
    <col min="3969" max="3969" width="21.42578125" customWidth="1"/>
    <col min="3970" max="3970" width="17.42578125" customWidth="1"/>
    <col min="3971" max="3971" width="32.42578125" customWidth="1"/>
    <col min="3972" max="3972" width="26.5703125" customWidth="1"/>
    <col min="3973" max="3974" width="28.5703125" customWidth="1"/>
    <col min="3975" max="3975" width="24.5703125" customWidth="1"/>
    <col min="3976" max="3976" width="23.42578125" customWidth="1"/>
    <col min="3977" max="3977" width="21.5703125" customWidth="1"/>
    <col min="3978" max="3978" width="25.5703125" customWidth="1"/>
    <col min="3979" max="3979" width="22" customWidth="1"/>
    <col min="3980" max="3980" width="37" customWidth="1"/>
    <col min="3981" max="3981" width="27.5703125" customWidth="1"/>
    <col min="3982" max="3983" width="29.5703125" customWidth="1"/>
    <col min="3984" max="3984" width="25.5703125" customWidth="1"/>
    <col min="3985" max="3985" width="24.42578125" customWidth="1"/>
    <col min="3986" max="3986" width="22.5703125" customWidth="1"/>
    <col min="3987" max="3987" width="26.5703125" customWidth="1"/>
    <col min="3988" max="3988" width="23" customWidth="1"/>
    <col min="3989" max="3989" width="38.42578125" customWidth="1"/>
    <col min="3990" max="3990" width="20.5703125" customWidth="1"/>
    <col min="3991" max="3992" width="22.5703125" customWidth="1"/>
    <col min="3993" max="3993" width="18.5703125" customWidth="1"/>
    <col min="3994" max="3994" width="17" customWidth="1"/>
    <col min="3995" max="3995" width="15.5703125" customWidth="1"/>
    <col min="3996" max="3996" width="19.5703125" customWidth="1"/>
    <col min="3997" max="3997" width="15.5703125" customWidth="1"/>
    <col min="3998" max="3998" width="30.5703125" customWidth="1"/>
    <col min="3999" max="3999" width="22.42578125" customWidth="1"/>
    <col min="4000" max="4001" width="24.42578125" customWidth="1"/>
    <col min="4002" max="4002" width="20.42578125" customWidth="1"/>
    <col min="4003" max="4003" width="18.5703125" customWidth="1"/>
    <col min="4004" max="4004" width="17" customWidth="1"/>
    <col min="4005" max="4005" width="21.42578125" customWidth="1"/>
    <col min="4006" max="4006" width="17.42578125" customWidth="1"/>
    <col min="4007" max="4007" width="32.42578125" customWidth="1"/>
    <col min="4008" max="4008" width="22.42578125" customWidth="1"/>
    <col min="4009" max="4010" width="24.42578125" customWidth="1"/>
    <col min="4011" max="4011" width="20.42578125" customWidth="1"/>
    <col min="4012" max="4012" width="18.5703125" customWidth="1"/>
    <col min="4013" max="4013" width="17" customWidth="1"/>
    <col min="4014" max="4014" width="21.42578125" customWidth="1"/>
    <col min="4015" max="4015" width="17.42578125" customWidth="1"/>
    <col min="4016" max="4016" width="32.42578125" customWidth="1"/>
    <col min="4017" max="4017" width="22.42578125" customWidth="1"/>
    <col min="4018" max="4019" width="24.42578125" customWidth="1"/>
    <col min="4020" max="4020" width="20.42578125" customWidth="1"/>
    <col min="4021" max="4021" width="18.5703125" customWidth="1"/>
    <col min="4022" max="4022" width="17" customWidth="1"/>
    <col min="4023" max="4023" width="21.42578125" customWidth="1"/>
    <col min="4024" max="4024" width="17.42578125" customWidth="1"/>
    <col min="4025" max="4025" width="32.42578125" customWidth="1"/>
    <col min="4026" max="4026" width="27.5703125" customWidth="1"/>
    <col min="4027" max="4028" width="29.5703125" customWidth="1"/>
    <col min="4029" max="4029" width="25.5703125" customWidth="1"/>
    <col min="4030" max="4030" width="24.42578125" customWidth="1"/>
    <col min="4031" max="4031" width="22.5703125" customWidth="1"/>
    <col min="4032" max="4032" width="26.5703125" customWidth="1"/>
    <col min="4033" max="4033" width="23" customWidth="1"/>
    <col min="4034" max="4034" width="38.42578125" customWidth="1"/>
    <col min="4035" max="4035" width="20.5703125" customWidth="1"/>
    <col min="4036" max="4037" width="22.5703125" customWidth="1"/>
    <col min="4038" max="4038" width="18.5703125" customWidth="1"/>
    <col min="4039" max="4039" width="17" customWidth="1"/>
    <col min="4040" max="4040" width="15.5703125" customWidth="1"/>
    <col min="4041" max="4041" width="19.5703125" customWidth="1"/>
    <col min="4042" max="4042" width="15.5703125" customWidth="1"/>
    <col min="4043" max="4043" width="30.5703125" customWidth="1"/>
    <col min="4044" max="4044" width="25.5703125" customWidth="1"/>
    <col min="4045" max="4046" width="27.5703125" customWidth="1"/>
    <col min="4047" max="4047" width="23.5703125" customWidth="1"/>
    <col min="4048" max="4048" width="22.42578125" customWidth="1"/>
    <col min="4049" max="4049" width="20.5703125" customWidth="1"/>
    <col min="4050" max="4050" width="24.5703125" customWidth="1"/>
    <col min="4051" max="4051" width="20.5703125" customWidth="1"/>
    <col min="4052" max="4052" width="36" customWidth="1"/>
    <col min="4053" max="4053" width="22.42578125" customWidth="1"/>
    <col min="4054" max="4055" width="24.42578125" customWidth="1"/>
    <col min="4056" max="4056" width="20.42578125" customWidth="1"/>
    <col min="4057" max="4057" width="18.5703125" customWidth="1"/>
    <col min="4058" max="4058" width="17" customWidth="1"/>
    <col min="4059" max="4059" width="21.42578125" customWidth="1"/>
    <col min="4060" max="4060" width="17.42578125" customWidth="1"/>
    <col min="4061" max="4061" width="32.42578125" customWidth="1"/>
    <col min="4062" max="4062" width="25.5703125" customWidth="1"/>
    <col min="4063" max="4064" width="27.5703125" customWidth="1"/>
    <col min="4065" max="4065" width="23.5703125" customWidth="1"/>
    <col min="4066" max="4066" width="22.42578125" customWidth="1"/>
    <col min="4067" max="4067" width="20.5703125" customWidth="1"/>
    <col min="4068" max="4068" width="24.5703125" customWidth="1"/>
    <col min="4069" max="4069" width="20.5703125" customWidth="1"/>
    <col min="4070" max="4070" width="36" customWidth="1"/>
    <col min="4071" max="4071" width="27.5703125" customWidth="1"/>
    <col min="4072" max="4073" width="29.5703125" customWidth="1"/>
    <col min="4074" max="4074" width="25.5703125" customWidth="1"/>
    <col min="4075" max="4075" width="24.42578125" customWidth="1"/>
    <col min="4076" max="4076" width="22.5703125" customWidth="1"/>
    <col min="4077" max="4077" width="26.5703125" customWidth="1"/>
    <col min="4078" max="4078" width="23" customWidth="1"/>
    <col min="4079" max="4079" width="38.42578125" customWidth="1"/>
    <col min="4080" max="4080" width="20.5703125" customWidth="1"/>
    <col min="4081" max="4082" width="22.5703125" customWidth="1"/>
    <col min="4083" max="4083" width="18.5703125" customWidth="1"/>
    <col min="4084" max="4084" width="17" customWidth="1"/>
    <col min="4085" max="4085" width="15.5703125" customWidth="1"/>
    <col min="4086" max="4086" width="19.5703125" customWidth="1"/>
    <col min="4087" max="4087" width="15.5703125" customWidth="1"/>
    <col min="4088" max="4088" width="30.5703125" customWidth="1"/>
    <col min="4089" max="4089" width="22.42578125" customWidth="1"/>
    <col min="4090" max="4091" width="24.42578125" customWidth="1"/>
    <col min="4092" max="4092" width="20.42578125" customWidth="1"/>
    <col min="4093" max="4093" width="18.5703125" customWidth="1"/>
    <col min="4094" max="4094" width="17" customWidth="1"/>
    <col min="4095" max="4095" width="21.42578125" customWidth="1"/>
    <col min="4096" max="4096" width="17.42578125" customWidth="1"/>
    <col min="4097" max="4097" width="32.42578125" customWidth="1"/>
    <col min="4098" max="4098" width="22.42578125" customWidth="1"/>
    <col min="4099" max="4100" width="24.42578125" customWidth="1"/>
    <col min="4101" max="4101" width="20.42578125" customWidth="1"/>
    <col min="4102" max="4102" width="18.5703125" customWidth="1"/>
    <col min="4103" max="4103" width="17" customWidth="1"/>
    <col min="4104" max="4104" width="21.42578125" customWidth="1"/>
    <col min="4105" max="4105" width="17.42578125" customWidth="1"/>
    <col min="4106" max="4106" width="32.42578125" customWidth="1"/>
    <col min="4107" max="4107" width="22.42578125" customWidth="1"/>
    <col min="4108" max="4109" width="24.42578125" customWidth="1"/>
    <col min="4110" max="4110" width="20.42578125" customWidth="1"/>
    <col min="4111" max="4111" width="18.5703125" customWidth="1"/>
    <col min="4112" max="4112" width="17" customWidth="1"/>
    <col min="4113" max="4113" width="21.42578125" customWidth="1"/>
    <col min="4114" max="4114" width="17.42578125" customWidth="1"/>
    <col min="4115" max="4115" width="32.42578125" customWidth="1"/>
    <col min="4116" max="4116" width="27.5703125" customWidth="1"/>
    <col min="4117" max="4118" width="29.5703125" customWidth="1"/>
    <col min="4119" max="4119" width="25.5703125" customWidth="1"/>
    <col min="4120" max="4120" width="24.42578125" customWidth="1"/>
    <col min="4121" max="4121" width="22.5703125" customWidth="1"/>
    <col min="4122" max="4122" width="26.5703125" customWidth="1"/>
    <col min="4123" max="4123" width="23" customWidth="1"/>
    <col min="4124" max="4124" width="38.42578125" customWidth="1"/>
    <col min="4125" max="4125" width="20.5703125" customWidth="1"/>
    <col min="4126" max="4127" width="22.5703125" customWidth="1"/>
    <col min="4128" max="4128" width="18.5703125" customWidth="1"/>
    <col min="4129" max="4129" width="17" customWidth="1"/>
    <col min="4130" max="4130" width="15.5703125" customWidth="1"/>
    <col min="4131" max="4131" width="19.5703125" customWidth="1"/>
    <col min="4132" max="4132" width="15.5703125" customWidth="1"/>
    <col min="4133" max="4133" width="30.5703125" customWidth="1"/>
    <col min="4134" max="4134" width="22.42578125" customWidth="1"/>
    <col min="4135" max="4136" width="24.42578125" customWidth="1"/>
    <col min="4137" max="4137" width="20.42578125" customWidth="1"/>
    <col min="4138" max="4138" width="18.5703125" customWidth="1"/>
    <col min="4139" max="4139" width="17" customWidth="1"/>
    <col min="4140" max="4140" width="21.42578125" customWidth="1"/>
    <col min="4141" max="4141" width="17.42578125" customWidth="1"/>
    <col min="4142" max="4142" width="32.42578125" customWidth="1"/>
    <col min="4143" max="4143" width="22.42578125" customWidth="1"/>
    <col min="4144" max="4145" width="24.42578125" customWidth="1"/>
    <col min="4146" max="4146" width="20.42578125" customWidth="1"/>
    <col min="4147" max="4147" width="18.5703125" customWidth="1"/>
    <col min="4148" max="4148" width="17" customWidth="1"/>
    <col min="4149" max="4149" width="21.42578125" customWidth="1"/>
    <col min="4150" max="4150" width="17.42578125" customWidth="1"/>
    <col min="4151" max="4151" width="32.42578125" customWidth="1"/>
    <col min="4152" max="4152" width="22.42578125" customWidth="1"/>
    <col min="4153" max="4154" width="24.42578125" customWidth="1"/>
    <col min="4155" max="4155" width="20.42578125" customWidth="1"/>
    <col min="4156" max="4156" width="18.5703125" customWidth="1"/>
    <col min="4157" max="4157" width="17" customWidth="1"/>
    <col min="4158" max="4158" width="21.42578125" customWidth="1"/>
    <col min="4159" max="4159" width="17.42578125" customWidth="1"/>
    <col min="4160" max="4160" width="32.42578125" customWidth="1"/>
    <col min="4161" max="4161" width="27.5703125" customWidth="1"/>
    <col min="4162" max="4163" width="29.5703125" customWidth="1"/>
    <col min="4164" max="4164" width="25.5703125" customWidth="1"/>
    <col min="4165" max="4165" width="24.42578125" customWidth="1"/>
    <col min="4166" max="4166" width="22.5703125" customWidth="1"/>
    <col min="4167" max="4167" width="26.5703125" customWidth="1"/>
    <col min="4168" max="4168" width="23" customWidth="1"/>
    <col min="4169" max="4169" width="38.42578125" customWidth="1"/>
    <col min="4170" max="4170" width="20.5703125" customWidth="1"/>
    <col min="4171" max="4172" width="22.5703125" customWidth="1"/>
    <col min="4173" max="4173" width="18.5703125" customWidth="1"/>
    <col min="4174" max="4174" width="17" customWidth="1"/>
    <col min="4175" max="4175" width="15.5703125" customWidth="1"/>
    <col min="4176" max="4176" width="19.5703125" customWidth="1"/>
    <col min="4177" max="4177" width="15.5703125" customWidth="1"/>
    <col min="4178" max="4178" width="30.5703125" customWidth="1"/>
    <col min="4179" max="4179" width="26.5703125" customWidth="1"/>
    <col min="4180" max="4180" width="28.5703125" bestFit="1" customWidth="1"/>
    <col min="4181" max="4181" width="28.5703125" customWidth="1"/>
    <col min="4182" max="4182" width="24.5703125" customWidth="1"/>
    <col min="4183" max="4183" width="23.42578125" customWidth="1"/>
    <col min="4184" max="4184" width="21.5703125" customWidth="1"/>
    <col min="4185" max="4185" width="25.5703125" customWidth="1"/>
    <col min="4186" max="4186" width="22" customWidth="1"/>
    <col min="4187" max="4187" width="37" bestFit="1" customWidth="1"/>
    <col min="4188" max="4188" width="22.42578125" customWidth="1"/>
    <col min="4189" max="4189" width="24.42578125" customWidth="1"/>
    <col min="4190" max="4190" width="24.42578125" bestFit="1" customWidth="1"/>
    <col min="4191" max="4191" width="20.42578125" customWidth="1"/>
    <col min="4192" max="4192" width="18.5703125" customWidth="1"/>
    <col min="4193" max="4193" width="17" customWidth="1"/>
    <col min="4194" max="4194" width="21.42578125" customWidth="1"/>
    <col min="4195" max="4195" width="17.42578125" customWidth="1"/>
    <col min="4196" max="4196" width="32.42578125" bestFit="1" customWidth="1"/>
    <col min="4197" max="4197" width="26.5703125" bestFit="1" customWidth="1"/>
    <col min="4198" max="4199" width="28.5703125" bestFit="1" customWidth="1"/>
    <col min="4200" max="4200" width="24.5703125" customWidth="1"/>
    <col min="4201" max="4201" width="23.42578125" bestFit="1" customWidth="1"/>
    <col min="4202" max="4202" width="21.5703125" customWidth="1"/>
    <col min="4203" max="4203" width="25.5703125" customWidth="1"/>
    <col min="4204" max="4204" width="22" customWidth="1"/>
    <col min="4205" max="4205" width="37" bestFit="1" customWidth="1"/>
    <col min="4206" max="4206" width="27.5703125" bestFit="1" customWidth="1"/>
    <col min="4207" max="4208" width="29.5703125" bestFit="1" customWidth="1"/>
    <col min="4209" max="4209" width="25.5703125" bestFit="1" customWidth="1"/>
    <col min="4210" max="4210" width="24.42578125" customWidth="1"/>
    <col min="4211" max="4211" width="22.5703125" bestFit="1" customWidth="1"/>
    <col min="4212" max="4212" width="26.5703125" bestFit="1" customWidth="1"/>
    <col min="4213" max="4213" width="23" bestFit="1" customWidth="1"/>
    <col min="4214" max="4214" width="38.42578125" bestFit="1" customWidth="1"/>
    <col min="4215" max="4215" width="20.5703125" bestFit="1" customWidth="1"/>
    <col min="4216" max="4217" width="22.5703125" bestFit="1" customWidth="1"/>
    <col min="4218" max="4218" width="18.5703125" customWidth="1"/>
    <col min="4219" max="4219" width="17" customWidth="1"/>
    <col min="4220" max="4220" width="15.5703125" customWidth="1"/>
    <col min="4221" max="4221" width="19.5703125" customWidth="1"/>
    <col min="4222" max="4222" width="15.5703125" customWidth="1"/>
    <col min="4223" max="4223" width="30.5703125" bestFit="1" customWidth="1"/>
    <col min="4224" max="4224" width="26.5703125" bestFit="1" customWidth="1"/>
    <col min="4225" max="4225" width="28.5703125" bestFit="1" customWidth="1"/>
    <col min="4226" max="4226" width="28.5703125" customWidth="1"/>
    <col min="4227" max="4227" width="24.5703125" bestFit="1" customWidth="1"/>
    <col min="4228" max="4228" width="23.42578125" customWidth="1"/>
    <col min="4229" max="4229" width="21.5703125" bestFit="1" customWidth="1"/>
    <col min="4230" max="4230" width="25.5703125" bestFit="1" customWidth="1"/>
    <col min="4231" max="4231" width="22" bestFit="1" customWidth="1"/>
    <col min="4232" max="4232" width="37" bestFit="1" customWidth="1"/>
    <col min="4233" max="4233" width="22.42578125" bestFit="1" customWidth="1"/>
    <col min="4234" max="4235" width="24.42578125" customWidth="1"/>
    <col min="4236" max="4236" width="20.42578125" customWidth="1"/>
    <col min="4237" max="4237" width="18.5703125" customWidth="1"/>
    <col min="4238" max="4238" width="17" customWidth="1"/>
    <col min="4239" max="4239" width="21.42578125" customWidth="1"/>
    <col min="4240" max="4240" width="17.42578125" customWidth="1"/>
    <col min="4241" max="4241" width="32.42578125" bestFit="1" customWidth="1"/>
    <col min="4242" max="4242" width="26.5703125" customWidth="1"/>
    <col min="4243" max="4243" width="28.5703125" bestFit="1" customWidth="1"/>
    <col min="4244" max="4244" width="28.5703125" customWidth="1"/>
    <col min="4245" max="4245" width="24.5703125" customWidth="1"/>
    <col min="4246" max="4246" width="23.42578125" customWidth="1"/>
    <col min="4247" max="4247" width="21.5703125" customWidth="1"/>
    <col min="4248" max="4248" width="25.5703125" customWidth="1"/>
    <col min="4249" max="4249" width="22" customWidth="1"/>
    <col min="4250" max="4250" width="37" customWidth="1"/>
    <col min="4251" max="4251" width="27.5703125" bestFit="1" customWidth="1"/>
    <col min="4252" max="4253" width="29.5703125" bestFit="1" customWidth="1"/>
    <col min="4254" max="4254" width="25.5703125" bestFit="1" customWidth="1"/>
    <col min="4255" max="4255" width="24.42578125" bestFit="1" customWidth="1"/>
    <col min="4256" max="4256" width="22.5703125" customWidth="1"/>
    <col min="4257" max="4257" width="26.5703125" bestFit="1" customWidth="1"/>
    <col min="4258" max="4258" width="23" customWidth="1"/>
    <col min="4259" max="4259" width="38.42578125" bestFit="1" customWidth="1"/>
    <col min="4260" max="4260" width="20.5703125" customWidth="1"/>
    <col min="4261" max="4262" width="22.5703125" bestFit="1" customWidth="1"/>
    <col min="4263" max="4263" width="18.5703125" bestFit="1" customWidth="1"/>
    <col min="4264" max="4264" width="17" customWidth="1"/>
    <col min="4265" max="4265" width="15.5703125" customWidth="1"/>
    <col min="4266" max="4266" width="19.5703125" customWidth="1"/>
    <col min="4267" max="4267" width="15.5703125" customWidth="1"/>
    <col min="4268" max="4268" width="30.5703125" bestFit="1" customWidth="1"/>
    <col min="4269" max="4269" width="27.5703125" bestFit="1" customWidth="1"/>
    <col min="4270" max="4271" width="29.5703125" bestFit="1" customWidth="1"/>
    <col min="4272" max="4272" width="25.5703125" customWidth="1"/>
    <col min="4273" max="4273" width="24.42578125" bestFit="1" customWidth="1"/>
    <col min="4274" max="4274" width="22.5703125" customWidth="1"/>
    <col min="4275" max="4275" width="26.5703125" customWidth="1"/>
    <col min="4276" max="4276" width="23" customWidth="1"/>
    <col min="4277" max="4277" width="38.42578125" bestFit="1" customWidth="1"/>
    <col min="4278" max="4278" width="22.42578125" customWidth="1"/>
    <col min="4279" max="4279" width="24.42578125" bestFit="1" customWidth="1"/>
    <col min="4280" max="4280" width="24.42578125" customWidth="1"/>
    <col min="4281" max="4281" width="20.42578125" customWidth="1"/>
    <col min="4282" max="4282" width="18.5703125" customWidth="1"/>
    <col min="4283" max="4283" width="17" customWidth="1"/>
    <col min="4284" max="4284" width="21.42578125" customWidth="1"/>
    <col min="4285" max="4285" width="17.42578125" customWidth="1"/>
    <col min="4286" max="4286" width="32.42578125" bestFit="1" customWidth="1"/>
    <col min="4287" max="4287" width="27.5703125" bestFit="1" customWidth="1"/>
    <col min="4288" max="4289" width="29.5703125" bestFit="1" customWidth="1"/>
    <col min="4290" max="4290" width="25.5703125" customWidth="1"/>
    <col min="4291" max="4291" width="24.42578125" customWidth="1"/>
    <col min="4292" max="4292" width="22.5703125" customWidth="1"/>
    <col min="4293" max="4293" width="26.5703125" bestFit="1" customWidth="1"/>
    <col min="4294" max="4294" width="23" customWidth="1"/>
    <col min="4295" max="4295" width="38.42578125" bestFit="1" customWidth="1"/>
    <col min="4296" max="4296" width="27.5703125" bestFit="1" customWidth="1"/>
    <col min="4297" max="4297" width="29.5703125" bestFit="1" customWidth="1"/>
    <col min="4298" max="4298" width="29.5703125" customWidth="1"/>
    <col min="4299" max="4299" width="25.5703125" customWidth="1"/>
    <col min="4300" max="4300" width="24.42578125" customWidth="1"/>
    <col min="4301" max="4301" width="22.5703125" customWidth="1"/>
    <col min="4302" max="4302" width="26.5703125" bestFit="1" customWidth="1"/>
    <col min="4303" max="4303" width="23" bestFit="1" customWidth="1"/>
    <col min="4304" max="4304" width="38.42578125" bestFit="1" customWidth="1"/>
    <col min="4305" max="4305" width="20.5703125" customWidth="1"/>
    <col min="4306" max="4306" width="22.5703125" customWidth="1"/>
    <col min="4307" max="4307" width="22.5703125" bestFit="1" customWidth="1"/>
    <col min="4308" max="4308" width="18.5703125" customWidth="1"/>
    <col min="4309" max="4309" width="17" customWidth="1"/>
    <col min="4310" max="4310" width="15.5703125" customWidth="1"/>
    <col min="4311" max="4311" width="19.5703125" bestFit="1" customWidth="1"/>
    <col min="4312" max="4312" width="15.5703125" customWidth="1"/>
    <col min="4313" max="4313" width="30.5703125" bestFit="1" customWidth="1"/>
    <col min="4314" max="4314" width="27.5703125" customWidth="1"/>
    <col min="4315" max="4315" width="29.5703125" bestFit="1" customWidth="1"/>
    <col min="4316" max="4316" width="29.5703125" customWidth="1"/>
    <col min="4317" max="4317" width="25.5703125" customWidth="1"/>
    <col min="4318" max="4318" width="24.42578125" customWidth="1"/>
    <col min="4319" max="4319" width="22.5703125" customWidth="1"/>
    <col min="4320" max="4320" width="26.5703125" customWidth="1"/>
    <col min="4321" max="4321" width="23" customWidth="1"/>
    <col min="4322" max="4322" width="38.42578125" customWidth="1"/>
    <col min="4323" max="4323" width="27.5703125" customWidth="1"/>
    <col min="4324" max="4324" width="29.5703125" customWidth="1"/>
    <col min="4325" max="4325" width="29.5703125" bestFit="1" customWidth="1"/>
    <col min="4326" max="4326" width="25.5703125" bestFit="1" customWidth="1"/>
    <col min="4327" max="4327" width="24.42578125" customWidth="1"/>
    <col min="4328" max="4328" width="22.5703125" customWidth="1"/>
    <col min="4329" max="4329" width="26.5703125" bestFit="1" customWidth="1"/>
    <col min="4330" max="4330" width="23" customWidth="1"/>
    <col min="4331" max="4331" width="38.42578125" bestFit="1" customWidth="1"/>
    <col min="4332" max="4332" width="27.5703125" customWidth="1"/>
    <col min="4333" max="4334" width="29.5703125" bestFit="1" customWidth="1"/>
    <col min="4335" max="4335" width="25.5703125" bestFit="1" customWidth="1"/>
    <col min="4336" max="4336" width="24.42578125" customWidth="1"/>
    <col min="4337" max="4337" width="22.5703125" bestFit="1" customWidth="1"/>
    <col min="4338" max="4338" width="26.5703125" customWidth="1"/>
    <col min="4339" max="4339" width="23" customWidth="1"/>
    <col min="4340" max="4340" width="38.42578125" bestFit="1" customWidth="1"/>
    <col min="4341" max="4341" width="27.5703125" bestFit="1" customWidth="1"/>
    <col min="4342" max="4343" width="29.5703125" bestFit="1" customWidth="1"/>
    <col min="4344" max="4344" width="25.5703125" customWidth="1"/>
    <col min="4345" max="4345" width="24.42578125" customWidth="1"/>
    <col min="4346" max="4346" width="22.5703125" customWidth="1"/>
    <col min="4347" max="4347" width="26.5703125" customWidth="1"/>
    <col min="4348" max="4348" width="23" customWidth="1"/>
    <col min="4349" max="4349" width="38.42578125" bestFit="1" customWidth="1"/>
    <col min="4350" max="4350" width="20.5703125" customWidth="1"/>
    <col min="4351" max="4352" width="22.5703125" customWidth="1"/>
    <col min="4353" max="4353" width="18.5703125" customWidth="1"/>
    <col min="4354" max="4354" width="17" customWidth="1"/>
    <col min="4355" max="4355" width="15.5703125" customWidth="1"/>
    <col min="4356" max="4356" width="19.5703125" customWidth="1"/>
    <col min="4357" max="4357" width="15.5703125" customWidth="1"/>
    <col min="4358" max="4358" width="30.5703125" bestFit="1" customWidth="1"/>
    <col min="4359" max="4359" width="26.5703125" bestFit="1" customWidth="1"/>
    <col min="4360" max="4361" width="28.5703125" bestFit="1" customWidth="1"/>
    <col min="4362" max="4362" width="24.5703125" customWidth="1"/>
    <col min="4363" max="4363" width="23.42578125" customWidth="1"/>
    <col min="4364" max="4364" width="21.5703125" customWidth="1"/>
    <col min="4365" max="4365" width="25.5703125" bestFit="1" customWidth="1"/>
    <col min="4366" max="4366" width="22" customWidth="1"/>
    <col min="4367" max="4367" width="37" bestFit="1" customWidth="1"/>
    <col min="4368" max="4368" width="22.42578125" customWidth="1"/>
    <col min="4369" max="4369" width="24.42578125" bestFit="1" customWidth="1"/>
    <col min="4370" max="4370" width="24.42578125" customWidth="1"/>
    <col min="4371" max="4371" width="20.42578125" customWidth="1"/>
    <col min="4372" max="4372" width="18.5703125" customWidth="1"/>
    <col min="4373" max="4373" width="17" customWidth="1"/>
    <col min="4374" max="4374" width="21.42578125" bestFit="1" customWidth="1"/>
    <col min="4375" max="4375" width="17.42578125" bestFit="1" customWidth="1"/>
    <col min="4376" max="4376" width="32.42578125" bestFit="1" customWidth="1"/>
    <col min="4377" max="4377" width="26.5703125" bestFit="1" customWidth="1"/>
    <col min="4378" max="4378" width="28.5703125" customWidth="1"/>
    <col min="4379" max="4379" width="28.5703125" bestFit="1" customWidth="1"/>
    <col min="4380" max="4380" width="24.5703125" customWidth="1"/>
    <col min="4381" max="4381" width="23.42578125" customWidth="1"/>
    <col min="4382" max="4382" width="21.5703125" customWidth="1"/>
    <col min="4383" max="4383" width="25.5703125" bestFit="1" customWidth="1"/>
    <col min="4384" max="4384" width="22" customWidth="1"/>
    <col min="4385" max="4385" width="37" bestFit="1" customWidth="1"/>
    <col min="4386" max="4386" width="29.5703125" customWidth="1"/>
    <col min="4387" max="4388" width="31.42578125" bestFit="1" customWidth="1"/>
    <col min="4389" max="4389" width="27.42578125" bestFit="1" customWidth="1"/>
    <col min="4390" max="4390" width="25.5703125" bestFit="1" customWidth="1"/>
    <col min="4391" max="4391" width="24.42578125" bestFit="1" customWidth="1"/>
    <col min="4392" max="4392" width="28.42578125" bestFit="1" customWidth="1"/>
    <col min="4393" max="4393" width="24.5703125" bestFit="1" customWidth="1"/>
    <col min="4394" max="4394" width="39.5703125" bestFit="1" customWidth="1"/>
    <col min="4395" max="4395" width="20.5703125" customWidth="1"/>
    <col min="4396" max="4397" width="22.5703125" customWidth="1"/>
    <col min="4398" max="4398" width="18.5703125" customWidth="1"/>
    <col min="4399" max="4399" width="17" customWidth="1"/>
    <col min="4400" max="4400" width="15.5703125" customWidth="1"/>
    <col min="4401" max="4401" width="19.5703125" customWidth="1"/>
    <col min="4402" max="4402" width="15.5703125" customWidth="1"/>
    <col min="4403" max="4403" width="30.5703125" bestFit="1" customWidth="1"/>
    <col min="4404" max="4404" width="29.5703125" bestFit="1" customWidth="1"/>
    <col min="4405" max="4406" width="31.42578125" bestFit="1" customWidth="1"/>
    <col min="4407" max="4407" width="27.42578125" bestFit="1" customWidth="1"/>
    <col min="4408" max="4408" width="25.5703125" bestFit="1" customWidth="1"/>
    <col min="4409" max="4409" width="24.42578125" bestFit="1" customWidth="1"/>
    <col min="4410" max="4410" width="28.42578125" customWidth="1"/>
    <col min="4411" max="4411" width="24.5703125" customWidth="1"/>
    <col min="4412" max="4412" width="39.5703125" bestFit="1" customWidth="1"/>
    <col min="4413" max="4413" width="29.5703125" bestFit="1" customWidth="1"/>
    <col min="4414" max="4415" width="31.42578125" bestFit="1" customWidth="1"/>
    <col min="4416" max="4416" width="27.42578125" customWidth="1"/>
    <col min="4417" max="4417" width="25.5703125" bestFit="1" customWidth="1"/>
    <col min="4418" max="4418" width="24.42578125" customWidth="1"/>
    <col min="4419" max="4419" width="28.42578125" bestFit="1" customWidth="1"/>
    <col min="4420" max="4420" width="24.5703125" customWidth="1"/>
    <col min="4421" max="4421" width="39.5703125" bestFit="1" customWidth="1"/>
    <col min="4422" max="4422" width="26.5703125" bestFit="1" customWidth="1"/>
    <col min="4423" max="4424" width="28.5703125" bestFit="1" customWidth="1"/>
    <col min="4425" max="4425" width="24.5703125" bestFit="1" customWidth="1"/>
    <col min="4426" max="4426" width="23.42578125" customWidth="1"/>
    <col min="4427" max="4427" width="21.5703125" customWidth="1"/>
    <col min="4428" max="4428" width="25.5703125" customWidth="1"/>
    <col min="4429" max="4429" width="22" customWidth="1"/>
    <col min="4430" max="4430" width="37" bestFit="1" customWidth="1"/>
    <col min="4431" max="4431" width="29.5703125" bestFit="1" customWidth="1"/>
    <col min="4432" max="4433" width="31.42578125" bestFit="1" customWidth="1"/>
    <col min="4434" max="4434" width="27.42578125" customWidth="1"/>
    <col min="4435" max="4435" width="25.5703125" customWidth="1"/>
    <col min="4436" max="4436" width="24.42578125" customWidth="1"/>
    <col min="4437" max="4437" width="28.42578125" bestFit="1" customWidth="1"/>
    <col min="4438" max="4438" width="24.5703125" customWidth="1"/>
    <col min="4439" max="4439" width="39.5703125" bestFit="1" customWidth="1"/>
    <col min="4440" max="4440" width="20.5703125" customWidth="1"/>
    <col min="4441" max="4442" width="22.5703125" customWidth="1"/>
    <col min="4443" max="4443" width="18.5703125" customWidth="1"/>
    <col min="4444" max="4444" width="17" customWidth="1"/>
    <col min="4445" max="4445" width="15.5703125" customWidth="1"/>
    <col min="4446" max="4446" width="19.5703125" customWidth="1"/>
    <col min="4447" max="4447" width="15.5703125" customWidth="1"/>
    <col min="4448" max="4448" width="30.5703125" bestFit="1" customWidth="1"/>
    <col min="4449" max="4449" width="29.5703125" bestFit="1" customWidth="1"/>
    <col min="4450" max="4450" width="31.42578125" customWidth="1"/>
    <col min="4451" max="4451" width="31.42578125" bestFit="1" customWidth="1"/>
    <col min="4452" max="4452" width="27.42578125" bestFit="1" customWidth="1"/>
    <col min="4453" max="4453" width="25.5703125" bestFit="1" customWidth="1"/>
    <col min="4454" max="4454" width="24.42578125" bestFit="1" customWidth="1"/>
    <col min="4455" max="4455" width="28.42578125" bestFit="1" customWidth="1"/>
    <col min="4456" max="4456" width="24.5703125" bestFit="1" customWidth="1"/>
    <col min="4457" max="4457" width="39.5703125" bestFit="1" customWidth="1"/>
    <col min="4458" max="4458" width="27.5703125" customWidth="1"/>
    <col min="4459" max="4460" width="29.5703125" bestFit="1" customWidth="1"/>
    <col min="4461" max="4461" width="25.5703125" bestFit="1" customWidth="1"/>
    <col min="4462" max="4462" width="24.42578125" bestFit="1" customWidth="1"/>
    <col min="4463" max="4463" width="22.5703125" bestFit="1" customWidth="1"/>
    <col min="4464" max="4464" width="26.5703125" bestFit="1" customWidth="1"/>
    <col min="4465" max="4465" width="23" bestFit="1" customWidth="1"/>
    <col min="4466" max="4466" width="38.42578125" bestFit="1" customWidth="1"/>
    <col min="4467" max="4467" width="27.5703125" bestFit="1" customWidth="1"/>
    <col min="4468" max="4469" width="29.5703125" bestFit="1" customWidth="1"/>
    <col min="4470" max="4470" width="25.5703125" bestFit="1" customWidth="1"/>
    <col min="4471" max="4471" width="24.42578125" bestFit="1" customWidth="1"/>
    <col min="4472" max="4472" width="22.5703125" bestFit="1" customWidth="1"/>
    <col min="4473" max="4473" width="26.5703125" bestFit="1" customWidth="1"/>
    <col min="4474" max="4474" width="23" bestFit="1" customWidth="1"/>
    <col min="4475" max="4475" width="38.42578125" bestFit="1" customWidth="1"/>
    <col min="4476" max="4476" width="29.5703125" bestFit="1" customWidth="1"/>
    <col min="4477" max="4478" width="31.42578125" bestFit="1" customWidth="1"/>
    <col min="4479" max="4479" width="27.42578125" bestFit="1" customWidth="1"/>
    <col min="4480" max="4480" width="25.5703125" bestFit="1" customWidth="1"/>
    <col min="4481" max="4481" width="24.42578125" bestFit="1" customWidth="1"/>
    <col min="4482" max="4482" width="28.42578125" bestFit="1" customWidth="1"/>
    <col min="4483" max="4483" width="24.5703125" bestFit="1" customWidth="1"/>
    <col min="4484" max="4484" width="39.5703125" bestFit="1" customWidth="1"/>
    <col min="4485" max="4485" width="25.5703125" bestFit="1" customWidth="1"/>
    <col min="4486" max="4487" width="27.42578125" bestFit="1" customWidth="1"/>
    <col min="4488" max="4488" width="23.42578125" bestFit="1" customWidth="1"/>
    <col min="4489" max="4489" width="21.5703125" bestFit="1" customWidth="1"/>
    <col min="4490" max="4490" width="20.42578125" bestFit="1" customWidth="1"/>
    <col min="4491" max="4491" width="24.42578125" bestFit="1" customWidth="1"/>
    <col min="4492" max="4492" width="20.5703125" bestFit="1" customWidth="1"/>
    <col min="4493" max="4493" width="35.5703125" bestFit="1" customWidth="1"/>
  </cols>
  <sheetData>
    <row r="1" spans="1:19" s="55" customFormat="1" ht="18.75">
      <c r="A1" s="6" t="s">
        <v>334</v>
      </c>
    </row>
    <row r="2" spans="1:19">
      <c r="A2" t="s">
        <v>365</v>
      </c>
      <c r="B2" s="5"/>
      <c r="D2" s="5"/>
    </row>
    <row r="3" spans="1:19">
      <c r="B3" s="5"/>
    </row>
    <row r="5" spans="1:19">
      <c r="B5" s="29" t="s">
        <v>258</v>
      </c>
      <c r="C5" s="17" t="s">
        <v>256</v>
      </c>
    </row>
    <row r="6" spans="1:19">
      <c r="B6" s="29" t="s">
        <v>295</v>
      </c>
      <c r="C6" s="11">
        <v>2023</v>
      </c>
    </row>
    <row r="7" spans="1:19">
      <c r="B7" s="29" t="s">
        <v>336</v>
      </c>
      <c r="C7" s="17" t="s">
        <v>256</v>
      </c>
    </row>
    <row r="9" spans="1:19" ht="60.75">
      <c r="B9" s="29" t="s">
        <v>124</v>
      </c>
      <c r="C9" s="97" t="s">
        <v>337</v>
      </c>
      <c r="D9" s="98" t="s">
        <v>338</v>
      </c>
      <c r="E9" s="98" t="s">
        <v>339</v>
      </c>
      <c r="F9" s="99" t="s">
        <v>340</v>
      </c>
      <c r="G9" s="100" t="s">
        <v>341</v>
      </c>
      <c r="H9" s="100" t="s">
        <v>342</v>
      </c>
      <c r="I9" s="100" t="s">
        <v>343</v>
      </c>
      <c r="J9" s="100" t="s">
        <v>344</v>
      </c>
      <c r="K9" s="102" t="s">
        <v>345</v>
      </c>
      <c r="L9" s="102" t="s">
        <v>346</v>
      </c>
      <c r="M9" s="102" t="s">
        <v>347</v>
      </c>
      <c r="N9" s="100" t="s">
        <v>348</v>
      </c>
      <c r="O9" s="101" t="s">
        <v>349</v>
      </c>
      <c r="P9" s="97" t="s">
        <v>350</v>
      </c>
      <c r="Q9" s="103" t="s">
        <v>326</v>
      </c>
      <c r="R9" s="100" t="s">
        <v>351</v>
      </c>
      <c r="S9" s="48"/>
    </row>
    <row r="10" spans="1:19">
      <c r="B10" s="11" t="s">
        <v>235</v>
      </c>
      <c r="C10" s="156">
        <v>0</v>
      </c>
      <c r="D10" s="157">
        <v>0</v>
      </c>
      <c r="E10" s="157">
        <v>0</v>
      </c>
      <c r="F10" s="158">
        <v>0</v>
      </c>
      <c r="G10" s="159">
        <v>0</v>
      </c>
      <c r="H10" s="159">
        <v>0</v>
      </c>
      <c r="I10" s="159">
        <v>0</v>
      </c>
      <c r="J10" s="159">
        <v>0</v>
      </c>
      <c r="K10" s="159">
        <v>0</v>
      </c>
      <c r="L10" s="159">
        <v>0</v>
      </c>
      <c r="M10" s="159">
        <v>0</v>
      </c>
      <c r="N10" s="159">
        <v>5.0183429789355666E-4</v>
      </c>
      <c r="O10" s="160">
        <v>3.3029916699834879E-4</v>
      </c>
      <c r="P10" s="159">
        <v>6.5424677599886685E-5</v>
      </c>
      <c r="Q10" s="159">
        <v>0</v>
      </c>
      <c r="R10" s="159">
        <v>0</v>
      </c>
    </row>
    <row r="11" spans="1:19">
      <c r="B11" s="11" t="s">
        <v>197</v>
      </c>
      <c r="C11" s="161">
        <v>0</v>
      </c>
      <c r="D11" s="159">
        <v>0</v>
      </c>
      <c r="E11" s="159">
        <v>0</v>
      </c>
      <c r="F11" s="160">
        <v>0</v>
      </c>
      <c r="G11" s="159">
        <v>0</v>
      </c>
      <c r="H11" s="159">
        <v>0</v>
      </c>
      <c r="I11" s="159">
        <v>0</v>
      </c>
      <c r="J11" s="159">
        <v>0</v>
      </c>
      <c r="K11" s="159">
        <v>0</v>
      </c>
      <c r="L11" s="159">
        <v>0</v>
      </c>
      <c r="M11" s="159">
        <v>0</v>
      </c>
      <c r="N11" s="159">
        <v>5.9736175054768666E-3</v>
      </c>
      <c r="O11" s="160">
        <v>3.9317378152664059E-3</v>
      </c>
      <c r="P11" s="159">
        <v>7.7878694429881325E-4</v>
      </c>
      <c r="Q11" s="159">
        <v>0</v>
      </c>
      <c r="R11" s="159">
        <v>0</v>
      </c>
    </row>
    <row r="12" spans="1:19">
      <c r="B12" s="11" t="s">
        <v>183</v>
      </c>
      <c r="C12" s="161">
        <v>2.894711087156994E-5</v>
      </c>
      <c r="D12" s="159">
        <v>0</v>
      </c>
      <c r="E12" s="159">
        <v>0</v>
      </c>
      <c r="F12" s="160">
        <v>4.5422444960433807E-6</v>
      </c>
      <c r="G12" s="159">
        <v>0</v>
      </c>
      <c r="H12" s="159">
        <v>0</v>
      </c>
      <c r="I12" s="159">
        <v>0</v>
      </c>
      <c r="J12" s="159">
        <v>2.0825926493404874E-6</v>
      </c>
      <c r="K12" s="159">
        <v>0</v>
      </c>
      <c r="L12" s="159">
        <v>0</v>
      </c>
      <c r="M12" s="159">
        <v>0</v>
      </c>
      <c r="N12" s="159">
        <v>0</v>
      </c>
      <c r="O12" s="160">
        <v>0</v>
      </c>
      <c r="P12" s="159">
        <v>1.670078885248323E-6</v>
      </c>
      <c r="Q12" s="159">
        <v>0</v>
      </c>
      <c r="R12" s="159">
        <v>1.741358845327615E-6</v>
      </c>
    </row>
    <row r="13" spans="1:19">
      <c r="B13" s="11" t="s">
        <v>161</v>
      </c>
      <c r="C13" s="161">
        <v>0</v>
      </c>
      <c r="D13" s="159">
        <v>0</v>
      </c>
      <c r="E13" s="159">
        <v>0</v>
      </c>
      <c r="F13" s="160">
        <v>0</v>
      </c>
      <c r="G13" s="159">
        <v>0</v>
      </c>
      <c r="H13" s="159">
        <v>2.635724566053807E-2</v>
      </c>
      <c r="I13" s="159">
        <v>2.1187525029058126E-2</v>
      </c>
      <c r="J13" s="159">
        <v>1.1473168190347646E-2</v>
      </c>
      <c r="K13" s="159">
        <v>0</v>
      </c>
      <c r="L13" s="159">
        <v>0</v>
      </c>
      <c r="M13" s="159">
        <v>2.2767475312961668E-3</v>
      </c>
      <c r="N13" s="159">
        <v>0</v>
      </c>
      <c r="O13" s="160">
        <v>7.5240758381876695E-4</v>
      </c>
      <c r="P13" s="159">
        <v>9.3496317833932068E-3</v>
      </c>
      <c r="Q13" s="159">
        <v>0</v>
      </c>
      <c r="R13" s="159">
        <v>9.5932840819927933E-3</v>
      </c>
    </row>
    <row r="14" spans="1:19">
      <c r="B14" s="11" t="s">
        <v>214</v>
      </c>
      <c r="C14" s="161">
        <v>0</v>
      </c>
      <c r="D14" s="159">
        <v>0</v>
      </c>
      <c r="E14" s="159">
        <v>0</v>
      </c>
      <c r="F14" s="160">
        <v>0</v>
      </c>
      <c r="G14" s="159">
        <v>2.7389006052970338E-5</v>
      </c>
      <c r="H14" s="159">
        <v>0</v>
      </c>
      <c r="I14" s="159">
        <v>5.3720905246090579E-6</v>
      </c>
      <c r="J14" s="159">
        <v>2.9090183038406811E-6</v>
      </c>
      <c r="K14" s="159">
        <v>0</v>
      </c>
      <c r="L14" s="159">
        <v>0</v>
      </c>
      <c r="M14" s="159">
        <v>0</v>
      </c>
      <c r="N14" s="159">
        <v>0</v>
      </c>
      <c r="O14" s="160">
        <v>0</v>
      </c>
      <c r="P14" s="159">
        <v>2.3328086016167053E-6</v>
      </c>
      <c r="Q14" s="159">
        <v>0</v>
      </c>
      <c r="R14" s="159">
        <v>2.4323742601401607E-6</v>
      </c>
    </row>
    <row r="15" spans="1:19">
      <c r="B15" s="11" t="s">
        <v>154</v>
      </c>
      <c r="C15" s="161">
        <v>0</v>
      </c>
      <c r="D15" s="159">
        <v>0</v>
      </c>
      <c r="E15" s="159">
        <v>0</v>
      </c>
      <c r="F15" s="160">
        <v>0</v>
      </c>
      <c r="G15" s="159">
        <v>3.4382850996337345E-2</v>
      </c>
      <c r="H15" s="159">
        <v>0</v>
      </c>
      <c r="I15" s="159">
        <v>6.7438660493646281E-3</v>
      </c>
      <c r="J15" s="159">
        <v>3.651842739131635E-3</v>
      </c>
      <c r="K15" s="159">
        <v>0</v>
      </c>
      <c r="L15" s="159">
        <v>0</v>
      </c>
      <c r="M15" s="159">
        <v>0</v>
      </c>
      <c r="N15" s="159">
        <v>0</v>
      </c>
      <c r="O15" s="160">
        <v>0</v>
      </c>
      <c r="P15" s="159">
        <v>2.9284965798772617E-3</v>
      </c>
      <c r="Q15" s="159">
        <v>0</v>
      </c>
      <c r="R15" s="159">
        <v>3.0534865555902689E-3</v>
      </c>
    </row>
    <row r="16" spans="1:19">
      <c r="B16" s="11" t="s">
        <v>199</v>
      </c>
      <c r="C16" s="161">
        <v>0</v>
      </c>
      <c r="D16" s="159">
        <v>0</v>
      </c>
      <c r="E16" s="159">
        <v>0</v>
      </c>
      <c r="F16" s="160">
        <v>0</v>
      </c>
      <c r="G16" s="159">
        <v>0</v>
      </c>
      <c r="H16" s="159">
        <v>0</v>
      </c>
      <c r="I16" s="159">
        <v>0</v>
      </c>
      <c r="J16" s="159">
        <v>0</v>
      </c>
      <c r="K16" s="159">
        <v>0</v>
      </c>
      <c r="L16" s="159">
        <v>0</v>
      </c>
      <c r="M16" s="159">
        <v>0</v>
      </c>
      <c r="N16" s="159">
        <v>4.7891828275068637E-3</v>
      </c>
      <c r="O16" s="160">
        <v>3.152162188132945E-3</v>
      </c>
      <c r="P16" s="159">
        <v>6.2437092038498021E-4</v>
      </c>
      <c r="Q16" s="159">
        <v>0</v>
      </c>
      <c r="R16" s="159">
        <v>0</v>
      </c>
    </row>
    <row r="17" spans="2:18">
      <c r="B17" s="11" t="s">
        <v>145</v>
      </c>
      <c r="C17" s="161">
        <v>0</v>
      </c>
      <c r="D17" s="159">
        <v>0</v>
      </c>
      <c r="E17" s="159">
        <v>0</v>
      </c>
      <c r="F17" s="160">
        <v>0</v>
      </c>
      <c r="G17" s="159">
        <v>0</v>
      </c>
      <c r="H17" s="159">
        <v>0</v>
      </c>
      <c r="I17" s="159">
        <v>0</v>
      </c>
      <c r="J17" s="159">
        <v>0</v>
      </c>
      <c r="K17" s="159">
        <v>0</v>
      </c>
      <c r="L17" s="159">
        <v>0</v>
      </c>
      <c r="M17" s="159">
        <v>0</v>
      </c>
      <c r="N17" s="159">
        <v>5.0715764551059604E-2</v>
      </c>
      <c r="O17" s="160">
        <v>3.3380290775686446E-2</v>
      </c>
      <c r="P17" s="159">
        <v>6.611868815886766E-3</v>
      </c>
      <c r="Q17" s="159">
        <v>0</v>
      </c>
      <c r="R17" s="159">
        <v>0</v>
      </c>
    </row>
    <row r="18" spans="2:18">
      <c r="B18" s="11" t="s">
        <v>225</v>
      </c>
      <c r="C18" s="161">
        <v>0</v>
      </c>
      <c r="D18" s="159">
        <v>0</v>
      </c>
      <c r="E18" s="159">
        <v>1.2346425369264553E-5</v>
      </c>
      <c r="F18" s="160">
        <v>8.3634978022386049E-6</v>
      </c>
      <c r="G18" s="159">
        <v>0</v>
      </c>
      <c r="H18" s="159">
        <v>0</v>
      </c>
      <c r="I18" s="159">
        <v>0</v>
      </c>
      <c r="J18" s="159">
        <v>3.8346150368808978E-6</v>
      </c>
      <c r="K18" s="159">
        <v>0</v>
      </c>
      <c r="L18" s="159">
        <v>0</v>
      </c>
      <c r="M18" s="159">
        <v>0</v>
      </c>
      <c r="N18" s="159">
        <v>0</v>
      </c>
      <c r="O18" s="160">
        <v>0</v>
      </c>
      <c r="P18" s="159">
        <v>3.0750658839492931E-6</v>
      </c>
      <c r="Q18" s="159">
        <v>0</v>
      </c>
      <c r="R18" s="159">
        <v>3.2063115247302118E-6</v>
      </c>
    </row>
    <row r="19" spans="2:18">
      <c r="B19" s="11" t="s">
        <v>352</v>
      </c>
      <c r="C19" s="161">
        <v>0</v>
      </c>
      <c r="D19" s="159">
        <v>0</v>
      </c>
      <c r="E19" s="159">
        <v>0</v>
      </c>
      <c r="F19" s="160">
        <v>0</v>
      </c>
      <c r="G19" s="159">
        <v>0</v>
      </c>
      <c r="H19" s="159">
        <v>0</v>
      </c>
      <c r="I19" s="159">
        <v>0</v>
      </c>
      <c r="J19" s="159">
        <v>0</v>
      </c>
      <c r="K19" s="159">
        <v>1.7562045013165578E-2</v>
      </c>
      <c r="L19" s="159">
        <v>0</v>
      </c>
      <c r="M19" s="159">
        <v>0</v>
      </c>
      <c r="N19" s="159">
        <v>0</v>
      </c>
      <c r="O19" s="160">
        <v>1.9726943766432985E-4</v>
      </c>
      <c r="P19" s="159">
        <v>3.9074544077079816E-5</v>
      </c>
      <c r="Q19" s="159">
        <v>0</v>
      </c>
      <c r="R19" s="159">
        <v>0</v>
      </c>
    </row>
    <row r="20" spans="2:18">
      <c r="B20" s="11" t="s">
        <v>185</v>
      </c>
      <c r="C20" s="161">
        <v>0</v>
      </c>
      <c r="D20" s="159">
        <v>0</v>
      </c>
      <c r="E20" s="159">
        <v>0</v>
      </c>
      <c r="F20" s="160">
        <v>0</v>
      </c>
      <c r="G20" s="159">
        <v>2.0828094148463354E-3</v>
      </c>
      <c r="H20" s="159">
        <v>0</v>
      </c>
      <c r="I20" s="159">
        <v>4.0852306580322522E-4</v>
      </c>
      <c r="J20" s="159">
        <v>2.212176191966118E-4</v>
      </c>
      <c r="K20" s="159">
        <v>0</v>
      </c>
      <c r="L20" s="159">
        <v>0</v>
      </c>
      <c r="M20" s="159">
        <v>0</v>
      </c>
      <c r="N20" s="159">
        <v>2.408723295318911E-3</v>
      </c>
      <c r="O20" s="160">
        <v>1.5853824685017988E-3</v>
      </c>
      <c r="P20" s="159">
        <v>4.914273392814828E-4</v>
      </c>
      <c r="Q20" s="159">
        <v>0</v>
      </c>
      <c r="R20" s="159">
        <v>1.8497100623702221E-4</v>
      </c>
    </row>
    <row r="21" spans="2:18">
      <c r="B21" s="11" t="s">
        <v>196</v>
      </c>
      <c r="C21" s="161">
        <v>0</v>
      </c>
      <c r="D21" s="159">
        <v>0</v>
      </c>
      <c r="E21" s="159">
        <v>0</v>
      </c>
      <c r="F21" s="160">
        <v>0</v>
      </c>
      <c r="G21" s="159">
        <v>1.5175999262986746E-3</v>
      </c>
      <c r="H21" s="159">
        <v>0</v>
      </c>
      <c r="I21" s="159">
        <v>2.9766265224992917E-4</v>
      </c>
      <c r="J21" s="159">
        <v>1.6118605965371774E-4</v>
      </c>
      <c r="K21" s="159">
        <v>0</v>
      </c>
      <c r="L21" s="159">
        <v>0</v>
      </c>
      <c r="M21" s="159">
        <v>0</v>
      </c>
      <c r="N21" s="159">
        <v>0</v>
      </c>
      <c r="O21" s="160">
        <v>0</v>
      </c>
      <c r="P21" s="159">
        <v>1.2925880388048926E-4</v>
      </c>
      <c r="Q21" s="159">
        <v>0</v>
      </c>
      <c r="R21" s="159">
        <v>1.3477564650503889E-4</v>
      </c>
    </row>
    <row r="22" spans="2:18">
      <c r="B22" s="11" t="s">
        <v>224</v>
      </c>
      <c r="C22" s="161">
        <v>0</v>
      </c>
      <c r="D22" s="159">
        <v>0</v>
      </c>
      <c r="E22" s="159">
        <v>0</v>
      </c>
      <c r="F22" s="160">
        <v>0</v>
      </c>
      <c r="G22" s="159">
        <v>0</v>
      </c>
      <c r="H22" s="159">
        <v>0</v>
      </c>
      <c r="I22" s="159">
        <v>0</v>
      </c>
      <c r="J22" s="159">
        <v>0</v>
      </c>
      <c r="K22" s="159">
        <v>0</v>
      </c>
      <c r="L22" s="159">
        <v>0</v>
      </c>
      <c r="M22" s="159">
        <v>0</v>
      </c>
      <c r="N22" s="159">
        <v>1.2698359766390847E-3</v>
      </c>
      <c r="O22" s="160">
        <v>8.3578537192248307E-4</v>
      </c>
      <c r="P22" s="159">
        <v>1.6554988314882186E-4</v>
      </c>
      <c r="Q22" s="159">
        <v>0</v>
      </c>
      <c r="R22" s="159">
        <v>0</v>
      </c>
    </row>
    <row r="23" spans="2:18">
      <c r="B23" s="11" t="s">
        <v>202</v>
      </c>
      <c r="C23" s="161">
        <v>0</v>
      </c>
      <c r="D23" s="159">
        <v>0</v>
      </c>
      <c r="E23" s="159">
        <v>4.4351340098039134E-4</v>
      </c>
      <c r="F23" s="160">
        <v>3.0043702880972644E-4</v>
      </c>
      <c r="G23" s="159">
        <v>0</v>
      </c>
      <c r="H23" s="159">
        <v>0</v>
      </c>
      <c r="I23" s="159">
        <v>0</v>
      </c>
      <c r="J23" s="159">
        <v>1.3774862809209224E-4</v>
      </c>
      <c r="K23" s="159">
        <v>5.5295421238874792E-2</v>
      </c>
      <c r="L23" s="159">
        <v>0</v>
      </c>
      <c r="M23" s="159">
        <v>0</v>
      </c>
      <c r="N23" s="159">
        <v>0</v>
      </c>
      <c r="O23" s="160">
        <v>6.2111767991869396E-4</v>
      </c>
      <c r="P23" s="159">
        <v>2.334929336709084E-4</v>
      </c>
      <c r="Q23" s="159">
        <v>0</v>
      </c>
      <c r="R23" s="159">
        <v>1.1517844934095511E-4</v>
      </c>
    </row>
    <row r="24" spans="2:18">
      <c r="B24" s="11" t="s">
        <v>126</v>
      </c>
      <c r="C24" s="161">
        <v>0.34534133008758111</v>
      </c>
      <c r="D24" s="159">
        <v>0.20783992898110515</v>
      </c>
      <c r="E24" s="159">
        <v>9.0404038898903208E-2</v>
      </c>
      <c r="F24" s="160">
        <v>0.14986465192888576</v>
      </c>
      <c r="G24" s="159">
        <v>4.7004825444884608E-2</v>
      </c>
      <c r="H24" s="159">
        <v>1.1542762176647738E-2</v>
      </c>
      <c r="I24" s="159">
        <v>1.8498305349625419E-2</v>
      </c>
      <c r="J24" s="159">
        <v>7.8729010234620589E-2</v>
      </c>
      <c r="K24" s="159">
        <v>0</v>
      </c>
      <c r="L24" s="159">
        <v>0</v>
      </c>
      <c r="M24" s="159">
        <v>0.11267510950418579</v>
      </c>
      <c r="N24" s="159">
        <v>7.416045439997658E-2</v>
      </c>
      <c r="O24" s="160">
        <v>8.6047483315743259E-2</v>
      </c>
      <c r="P24" s="159">
        <v>8.0178631637566167E-2</v>
      </c>
      <c r="Q24" s="159">
        <v>0.14001158591390392</v>
      </c>
      <c r="R24" s="159">
        <v>8.8770189639229974E-2</v>
      </c>
    </row>
    <row r="25" spans="2:18">
      <c r="B25" s="11" t="s">
        <v>248</v>
      </c>
      <c r="C25" s="161">
        <v>0</v>
      </c>
      <c r="D25" s="159">
        <v>0</v>
      </c>
      <c r="E25" s="159">
        <v>0</v>
      </c>
      <c r="F25" s="160">
        <v>0</v>
      </c>
      <c r="G25" s="159">
        <v>0</v>
      </c>
      <c r="H25" s="159">
        <v>0</v>
      </c>
      <c r="I25" s="159">
        <v>0</v>
      </c>
      <c r="J25" s="159">
        <v>0</v>
      </c>
      <c r="K25" s="159">
        <v>0</v>
      </c>
      <c r="L25" s="159">
        <v>0</v>
      </c>
      <c r="M25" s="159">
        <v>0</v>
      </c>
      <c r="N25" s="159">
        <v>0</v>
      </c>
      <c r="O25" s="160">
        <v>0</v>
      </c>
      <c r="P25" s="159">
        <v>0</v>
      </c>
      <c r="Q25" s="159">
        <v>0</v>
      </c>
      <c r="R25" s="159">
        <v>0</v>
      </c>
    </row>
    <row r="26" spans="2:18">
      <c r="B26" s="11" t="s">
        <v>148</v>
      </c>
      <c r="C26" s="161">
        <v>0</v>
      </c>
      <c r="D26" s="159">
        <v>0</v>
      </c>
      <c r="E26" s="159">
        <v>0</v>
      </c>
      <c r="F26" s="160">
        <v>0</v>
      </c>
      <c r="G26" s="159">
        <v>3.7873081835860176E-2</v>
      </c>
      <c r="H26" s="159">
        <v>0</v>
      </c>
      <c r="I26" s="159">
        <v>7.428441312352878E-3</v>
      </c>
      <c r="J26" s="159">
        <v>4.0225442307142414E-3</v>
      </c>
      <c r="K26" s="159">
        <v>0</v>
      </c>
      <c r="L26" s="159">
        <v>0</v>
      </c>
      <c r="M26" s="159">
        <v>0</v>
      </c>
      <c r="N26" s="159">
        <v>0</v>
      </c>
      <c r="O26" s="160">
        <v>0</v>
      </c>
      <c r="P26" s="159">
        <v>3.2257706214514634E-3</v>
      </c>
      <c r="Q26" s="159">
        <v>0</v>
      </c>
      <c r="R26" s="159">
        <v>3.3634484300585844E-3</v>
      </c>
    </row>
    <row r="27" spans="2:18">
      <c r="B27" s="11" t="s">
        <v>195</v>
      </c>
      <c r="C27" s="161">
        <v>4.1353015530814202E-6</v>
      </c>
      <c r="D27" s="159">
        <v>8.7032959381717857E-7</v>
      </c>
      <c r="E27" s="159">
        <v>0</v>
      </c>
      <c r="F27" s="160">
        <v>7.9309030883297122E-7</v>
      </c>
      <c r="G27" s="159">
        <v>0</v>
      </c>
      <c r="H27" s="159">
        <v>0</v>
      </c>
      <c r="I27" s="159">
        <v>0</v>
      </c>
      <c r="J27" s="159">
        <v>3.6362728798008513E-7</v>
      </c>
      <c r="K27" s="159">
        <v>0</v>
      </c>
      <c r="L27" s="159">
        <v>0</v>
      </c>
      <c r="M27" s="159">
        <v>0</v>
      </c>
      <c r="N27" s="159">
        <v>0</v>
      </c>
      <c r="O27" s="160">
        <v>0</v>
      </c>
      <c r="P27" s="159">
        <v>2.9160107520208816E-7</v>
      </c>
      <c r="Q27" s="159">
        <v>0</v>
      </c>
      <c r="R27" s="159">
        <v>3.0404678251752008E-7</v>
      </c>
    </row>
    <row r="28" spans="2:18">
      <c r="B28" s="11" t="s">
        <v>184</v>
      </c>
      <c r="C28" s="161">
        <v>0</v>
      </c>
      <c r="D28" s="159">
        <v>1.9134196120070672E-3</v>
      </c>
      <c r="E28" s="159">
        <v>1.4666701861074615E-4</v>
      </c>
      <c r="F28" s="160">
        <v>4.1637241213730988E-4</v>
      </c>
      <c r="G28" s="159">
        <v>0</v>
      </c>
      <c r="H28" s="159">
        <v>0</v>
      </c>
      <c r="I28" s="159">
        <v>0</v>
      </c>
      <c r="J28" s="159">
        <v>1.9090432618954468E-4</v>
      </c>
      <c r="K28" s="159">
        <v>0</v>
      </c>
      <c r="L28" s="159">
        <v>0</v>
      </c>
      <c r="M28" s="159">
        <v>0</v>
      </c>
      <c r="N28" s="159">
        <v>0</v>
      </c>
      <c r="O28" s="160">
        <v>0</v>
      </c>
      <c r="P28" s="159">
        <v>1.5309056448109629E-4</v>
      </c>
      <c r="Q28" s="159">
        <v>0</v>
      </c>
      <c r="R28" s="159">
        <v>1.5962456082169803E-4</v>
      </c>
    </row>
    <row r="29" spans="2:18">
      <c r="B29" s="11" t="s">
        <v>139</v>
      </c>
      <c r="C29" s="161">
        <v>0</v>
      </c>
      <c r="D29" s="159">
        <v>0</v>
      </c>
      <c r="E29" s="159">
        <v>0</v>
      </c>
      <c r="F29" s="160">
        <v>0</v>
      </c>
      <c r="G29" s="159">
        <v>5.4756225396580356E-3</v>
      </c>
      <c r="H29" s="159">
        <v>7.1094666521668598E-2</v>
      </c>
      <c r="I29" s="159">
        <v>5.8224121174827358E-2</v>
      </c>
      <c r="J29" s="159">
        <v>3.152870068862744E-2</v>
      </c>
      <c r="K29" s="159">
        <v>0</v>
      </c>
      <c r="L29" s="159">
        <v>0</v>
      </c>
      <c r="M29" s="159">
        <v>1.8102208226420963E-4</v>
      </c>
      <c r="N29" s="159">
        <v>0</v>
      </c>
      <c r="O29" s="160">
        <v>5.9823228382602068E-5</v>
      </c>
      <c r="P29" s="159">
        <v>2.5295438942989579E-2</v>
      </c>
      <c r="Q29" s="159">
        <v>0</v>
      </c>
      <c r="R29" s="159">
        <v>2.6362707965580687E-2</v>
      </c>
    </row>
    <row r="30" spans="2:18">
      <c r="B30" s="11" t="s">
        <v>155</v>
      </c>
      <c r="C30" s="161">
        <v>0</v>
      </c>
      <c r="D30" s="159">
        <v>0</v>
      </c>
      <c r="E30" s="159">
        <v>0</v>
      </c>
      <c r="F30" s="160">
        <v>0</v>
      </c>
      <c r="G30" s="159">
        <v>0</v>
      </c>
      <c r="H30" s="159">
        <v>3.2694202730378333E-2</v>
      </c>
      <c r="I30" s="159">
        <v>2.628154882253543E-2</v>
      </c>
      <c r="J30" s="159">
        <v>1.4231611739938392E-2</v>
      </c>
      <c r="K30" s="159">
        <v>0</v>
      </c>
      <c r="L30" s="159">
        <v>0</v>
      </c>
      <c r="M30" s="159">
        <v>0</v>
      </c>
      <c r="N30" s="159">
        <v>0</v>
      </c>
      <c r="O30" s="160">
        <v>0</v>
      </c>
      <c r="P30" s="159">
        <v>1.1412656372070671E-2</v>
      </c>
      <c r="Q30" s="159">
        <v>0</v>
      </c>
      <c r="R30" s="159">
        <v>1.1899755333554108E-2</v>
      </c>
    </row>
    <row r="31" spans="2:18">
      <c r="B31" s="11" t="s">
        <v>188</v>
      </c>
      <c r="C31" s="161">
        <v>0</v>
      </c>
      <c r="D31" s="159">
        <v>0</v>
      </c>
      <c r="E31" s="159">
        <v>0</v>
      </c>
      <c r="F31" s="160">
        <v>0</v>
      </c>
      <c r="G31" s="159">
        <v>0</v>
      </c>
      <c r="H31" s="159">
        <v>0</v>
      </c>
      <c r="I31" s="159">
        <v>0</v>
      </c>
      <c r="J31" s="159">
        <v>0</v>
      </c>
      <c r="K31" s="159">
        <v>0</v>
      </c>
      <c r="L31" s="159">
        <v>0</v>
      </c>
      <c r="M31" s="159">
        <v>0</v>
      </c>
      <c r="N31" s="159">
        <v>1.0538113582913884E-2</v>
      </c>
      <c r="O31" s="160">
        <v>6.9360148415139478E-3</v>
      </c>
      <c r="P31" s="159">
        <v>1.3738652112203109E-3</v>
      </c>
      <c r="Q31" s="159">
        <v>0</v>
      </c>
      <c r="R31" s="159">
        <v>0</v>
      </c>
    </row>
    <row r="32" spans="2:18">
      <c r="B32" s="11" t="s">
        <v>211</v>
      </c>
      <c r="C32" s="161">
        <v>0</v>
      </c>
      <c r="D32" s="159">
        <v>0</v>
      </c>
      <c r="E32" s="159">
        <v>0</v>
      </c>
      <c r="F32" s="160">
        <v>0</v>
      </c>
      <c r="G32" s="159">
        <v>1.2978654004646171E-4</v>
      </c>
      <c r="H32" s="159">
        <v>0</v>
      </c>
      <c r="I32" s="159">
        <v>2.5456383508658832E-5</v>
      </c>
      <c r="J32" s="159">
        <v>1.3784779917063227E-5</v>
      </c>
      <c r="K32" s="159">
        <v>0</v>
      </c>
      <c r="L32" s="159">
        <v>0</v>
      </c>
      <c r="M32" s="159">
        <v>0</v>
      </c>
      <c r="N32" s="159">
        <v>0</v>
      </c>
      <c r="O32" s="160">
        <v>0</v>
      </c>
      <c r="P32" s="159">
        <v>1.1054331669024615E-5</v>
      </c>
      <c r="Q32" s="159">
        <v>0</v>
      </c>
      <c r="R32" s="159">
        <v>1.1526137119073262E-5</v>
      </c>
    </row>
    <row r="33" spans="2:18">
      <c r="B33" s="11" t="s">
        <v>186</v>
      </c>
      <c r="C33" s="161">
        <v>0</v>
      </c>
      <c r="D33" s="159">
        <v>0</v>
      </c>
      <c r="E33" s="159">
        <v>0</v>
      </c>
      <c r="F33" s="160">
        <v>0</v>
      </c>
      <c r="G33" s="159">
        <v>0</v>
      </c>
      <c r="H33" s="159">
        <v>1.7260262612553229E-2</v>
      </c>
      <c r="I33" s="159">
        <v>1.387482784891728E-2</v>
      </c>
      <c r="J33" s="159">
        <v>7.513300081270699E-3</v>
      </c>
      <c r="K33" s="159">
        <v>0</v>
      </c>
      <c r="L33" s="159">
        <v>0</v>
      </c>
      <c r="M33" s="159">
        <v>0</v>
      </c>
      <c r="N33" s="159">
        <v>0</v>
      </c>
      <c r="O33" s="160">
        <v>0</v>
      </c>
      <c r="P33" s="159">
        <v>6.0250879250141999E-3</v>
      </c>
      <c r="Q33" s="159">
        <v>0</v>
      </c>
      <c r="R33" s="159">
        <v>6.2822422609935926E-3</v>
      </c>
    </row>
    <row r="34" spans="2:18">
      <c r="B34" s="11" t="s">
        <v>132</v>
      </c>
      <c r="C34" s="161">
        <v>5.2788043280985013E-2</v>
      </c>
      <c r="D34" s="159">
        <v>5.115623286538612E-2</v>
      </c>
      <c r="E34" s="159">
        <v>2.8767490414490785E-2</v>
      </c>
      <c r="F34" s="160">
        <v>3.6246101690760389E-2</v>
      </c>
      <c r="G34" s="159">
        <v>5.8521280012748339E-2</v>
      </c>
      <c r="H34" s="159">
        <v>0.14603881897862636</v>
      </c>
      <c r="I34" s="159">
        <v>0.12887309412879344</v>
      </c>
      <c r="J34" s="159">
        <v>8.6404157516068614E-2</v>
      </c>
      <c r="K34" s="159">
        <v>0</v>
      </c>
      <c r="L34" s="159">
        <v>0</v>
      </c>
      <c r="M34" s="159">
        <v>0.16538412318896922</v>
      </c>
      <c r="N34" s="159">
        <v>8.9382625878464197E-2</v>
      </c>
      <c r="O34" s="160">
        <v>0.11348546723815026</v>
      </c>
      <c r="P34" s="159">
        <v>9.176834288066181E-2</v>
      </c>
      <c r="Q34" s="159">
        <v>0</v>
      </c>
      <c r="R34" s="159">
        <v>7.2246794883931931E-2</v>
      </c>
    </row>
    <row r="35" spans="2:18">
      <c r="B35" s="11" t="s">
        <v>159</v>
      </c>
      <c r="C35" s="161">
        <v>0</v>
      </c>
      <c r="D35" s="159">
        <v>0</v>
      </c>
      <c r="E35" s="159">
        <v>0</v>
      </c>
      <c r="F35" s="160">
        <v>0</v>
      </c>
      <c r="G35" s="159">
        <v>0</v>
      </c>
      <c r="H35" s="159">
        <v>3.0828466481449868E-2</v>
      </c>
      <c r="I35" s="159">
        <v>2.4781758822437758E-2</v>
      </c>
      <c r="J35" s="159">
        <v>1.3419466720747961E-2</v>
      </c>
      <c r="K35" s="159">
        <v>0</v>
      </c>
      <c r="L35" s="159">
        <v>0</v>
      </c>
      <c r="M35" s="159">
        <v>2.8226485757976312E-4</v>
      </c>
      <c r="N35" s="159">
        <v>0</v>
      </c>
      <c r="O35" s="160">
        <v>9.3281409804639012E-5</v>
      </c>
      <c r="P35" s="159">
        <v>1.0779855529693485E-2</v>
      </c>
      <c r="Q35" s="159">
        <v>0</v>
      </c>
      <c r="R35" s="159">
        <v>1.1220680665109523E-2</v>
      </c>
    </row>
    <row r="36" spans="2:18">
      <c r="B36" s="11" t="s">
        <v>236</v>
      </c>
      <c r="C36" s="161">
        <v>0</v>
      </c>
      <c r="D36" s="159">
        <v>0</v>
      </c>
      <c r="E36" s="159">
        <v>0</v>
      </c>
      <c r="F36" s="160">
        <v>0</v>
      </c>
      <c r="G36" s="159">
        <v>0</v>
      </c>
      <c r="H36" s="159">
        <v>0</v>
      </c>
      <c r="I36" s="159">
        <v>0</v>
      </c>
      <c r="J36" s="159">
        <v>0</v>
      </c>
      <c r="K36" s="159">
        <v>0</v>
      </c>
      <c r="L36" s="159">
        <v>0</v>
      </c>
      <c r="M36" s="159">
        <v>0</v>
      </c>
      <c r="N36" s="159">
        <v>4.3859666959335562E-4</v>
      </c>
      <c r="O36" s="160">
        <v>2.886771893093348E-4</v>
      </c>
      <c r="P36" s="159">
        <v>5.7180319928264014E-5</v>
      </c>
      <c r="Q36" s="159">
        <v>0</v>
      </c>
      <c r="R36" s="159">
        <v>0</v>
      </c>
    </row>
    <row r="37" spans="2:18">
      <c r="B37" s="11" t="s">
        <v>353</v>
      </c>
      <c r="C37" s="161">
        <v>0</v>
      </c>
      <c r="D37" s="159">
        <v>0</v>
      </c>
      <c r="E37" s="159">
        <v>0</v>
      </c>
      <c r="F37" s="160">
        <v>0</v>
      </c>
      <c r="G37" s="159">
        <v>0</v>
      </c>
      <c r="H37" s="159">
        <v>0</v>
      </c>
      <c r="I37" s="159">
        <v>0</v>
      </c>
      <c r="J37" s="159">
        <v>0</v>
      </c>
      <c r="K37" s="159">
        <v>0</v>
      </c>
      <c r="L37" s="159">
        <v>0</v>
      </c>
      <c r="M37" s="159">
        <v>0</v>
      </c>
      <c r="N37" s="159">
        <v>0</v>
      </c>
      <c r="O37" s="160">
        <v>0</v>
      </c>
      <c r="P37" s="159">
        <v>0</v>
      </c>
      <c r="Q37" s="159">
        <v>0</v>
      </c>
      <c r="R37" s="159">
        <v>0</v>
      </c>
    </row>
    <row r="38" spans="2:18">
      <c r="B38" s="11" t="s">
        <v>239</v>
      </c>
      <c r="C38" s="161">
        <v>0</v>
      </c>
      <c r="D38" s="159">
        <v>0</v>
      </c>
      <c r="E38" s="159">
        <v>0</v>
      </c>
      <c r="F38" s="160">
        <v>0</v>
      </c>
      <c r="G38" s="159">
        <v>0</v>
      </c>
      <c r="H38" s="159">
        <v>0</v>
      </c>
      <c r="I38" s="159">
        <v>0</v>
      </c>
      <c r="J38" s="159">
        <v>0</v>
      </c>
      <c r="K38" s="159">
        <v>0</v>
      </c>
      <c r="L38" s="159">
        <v>0</v>
      </c>
      <c r="M38" s="159">
        <v>0</v>
      </c>
      <c r="N38" s="159">
        <v>2.4807043899114227E-5</v>
      </c>
      <c r="O38" s="160">
        <v>1.6327592533954033E-5</v>
      </c>
      <c r="P38" s="159">
        <v>3.234121015877705E-6</v>
      </c>
      <c r="Q38" s="159">
        <v>0</v>
      </c>
      <c r="R38" s="159">
        <v>0</v>
      </c>
    </row>
    <row r="39" spans="2:18">
      <c r="B39" s="11" t="s">
        <v>162</v>
      </c>
      <c r="C39" s="161">
        <v>1.4363280727702798E-3</v>
      </c>
      <c r="D39" s="159">
        <v>3.0026370986692663E-4</v>
      </c>
      <c r="E39" s="159">
        <v>2.3085686746495532E-4</v>
      </c>
      <c r="F39" s="160">
        <v>4.3151322712412117E-4</v>
      </c>
      <c r="G39" s="159">
        <v>1.7146140266569726E-3</v>
      </c>
      <c r="H39" s="159">
        <v>0</v>
      </c>
      <c r="I39" s="159">
        <v>3.3630507613717389E-4</v>
      </c>
      <c r="J39" s="159">
        <v>3.7995745891300893E-4</v>
      </c>
      <c r="K39" s="159">
        <v>0</v>
      </c>
      <c r="L39" s="159">
        <v>0</v>
      </c>
      <c r="M39" s="159">
        <v>0</v>
      </c>
      <c r="N39" s="159">
        <v>0</v>
      </c>
      <c r="O39" s="160">
        <v>0</v>
      </c>
      <c r="P39" s="159">
        <v>3.046966143975274E-4</v>
      </c>
      <c r="Q39" s="159">
        <v>0</v>
      </c>
      <c r="R39" s="159">
        <v>3.1770124711421596E-4</v>
      </c>
    </row>
    <row r="40" spans="2:18">
      <c r="B40" s="11" t="s">
        <v>212</v>
      </c>
      <c r="C40" s="161">
        <v>0</v>
      </c>
      <c r="D40" s="159">
        <v>0</v>
      </c>
      <c r="E40" s="159">
        <v>0</v>
      </c>
      <c r="F40" s="160">
        <v>0</v>
      </c>
      <c r="G40" s="159">
        <v>0</v>
      </c>
      <c r="H40" s="159">
        <v>0</v>
      </c>
      <c r="I40" s="159">
        <v>0</v>
      </c>
      <c r="J40" s="159">
        <v>0</v>
      </c>
      <c r="K40" s="159">
        <v>0</v>
      </c>
      <c r="L40" s="159">
        <v>0</v>
      </c>
      <c r="M40" s="159">
        <v>0</v>
      </c>
      <c r="N40" s="159">
        <v>2.4868044826734997E-3</v>
      </c>
      <c r="O40" s="160">
        <v>1.6367742351660476E-3</v>
      </c>
      <c r="P40" s="159">
        <v>3.2420737724741258E-4</v>
      </c>
      <c r="Q40" s="159">
        <v>0</v>
      </c>
      <c r="R40" s="159">
        <v>0</v>
      </c>
    </row>
    <row r="41" spans="2:18">
      <c r="B41" s="11" t="s">
        <v>133</v>
      </c>
      <c r="C41" s="161">
        <v>8.2706031061628405E-6</v>
      </c>
      <c r="D41" s="159">
        <v>4.3438150027415379E-3</v>
      </c>
      <c r="E41" s="159">
        <v>3.1635586314711236E-2</v>
      </c>
      <c r="F41" s="160">
        <v>2.2151012325704884E-2</v>
      </c>
      <c r="G41" s="159">
        <v>0</v>
      </c>
      <c r="H41" s="159">
        <v>0</v>
      </c>
      <c r="I41" s="159">
        <v>0</v>
      </c>
      <c r="J41" s="159">
        <v>1.0156110153283777E-2</v>
      </c>
      <c r="K41" s="159">
        <v>0</v>
      </c>
      <c r="L41" s="159">
        <v>0</v>
      </c>
      <c r="M41" s="159">
        <v>0</v>
      </c>
      <c r="N41" s="159">
        <v>0</v>
      </c>
      <c r="O41" s="160">
        <v>0</v>
      </c>
      <c r="P41" s="159">
        <v>8.144418030394323E-3</v>
      </c>
      <c r="Q41" s="159">
        <v>0.1541014270175145</v>
      </c>
      <c r="R41" s="159">
        <v>3.3741619330498386E-2</v>
      </c>
    </row>
    <row r="42" spans="2:18">
      <c r="B42" s="11" t="s">
        <v>223</v>
      </c>
      <c r="C42" s="161">
        <v>4.5947795034237999E-7</v>
      </c>
      <c r="D42" s="159">
        <v>0</v>
      </c>
      <c r="E42" s="159">
        <v>0</v>
      </c>
      <c r="F42" s="160">
        <v>7.2099118984815569E-8</v>
      </c>
      <c r="G42" s="159">
        <v>0</v>
      </c>
      <c r="H42" s="159">
        <v>0</v>
      </c>
      <c r="I42" s="159">
        <v>0</v>
      </c>
      <c r="J42" s="159">
        <v>3.3057026180007741E-8</v>
      </c>
      <c r="K42" s="159">
        <v>0</v>
      </c>
      <c r="L42" s="159">
        <v>0</v>
      </c>
      <c r="M42" s="159">
        <v>0</v>
      </c>
      <c r="N42" s="159">
        <v>0</v>
      </c>
      <c r="O42" s="160">
        <v>0</v>
      </c>
      <c r="P42" s="159">
        <v>2.6509188654735289E-8</v>
      </c>
      <c r="Q42" s="159">
        <v>0</v>
      </c>
      <c r="R42" s="159">
        <v>2.7640616592501825E-8</v>
      </c>
    </row>
    <row r="43" spans="2:18">
      <c r="B43" s="11" t="s">
        <v>354</v>
      </c>
      <c r="C43" s="161">
        <v>0</v>
      </c>
      <c r="D43" s="159">
        <v>0</v>
      </c>
      <c r="E43" s="159">
        <v>0</v>
      </c>
      <c r="F43" s="160">
        <v>0</v>
      </c>
      <c r="G43" s="159">
        <v>0</v>
      </c>
      <c r="H43" s="159">
        <v>0</v>
      </c>
      <c r="I43" s="159">
        <v>0</v>
      </c>
      <c r="J43" s="159">
        <v>0</v>
      </c>
      <c r="K43" s="159">
        <v>0</v>
      </c>
      <c r="L43" s="159">
        <v>0</v>
      </c>
      <c r="M43" s="159">
        <v>0</v>
      </c>
      <c r="N43" s="159">
        <v>0</v>
      </c>
      <c r="O43" s="160">
        <v>0</v>
      </c>
      <c r="P43" s="159">
        <v>0</v>
      </c>
      <c r="Q43" s="159">
        <v>0</v>
      </c>
      <c r="R43" s="159">
        <v>0</v>
      </c>
    </row>
    <row r="44" spans="2:18">
      <c r="B44" s="11" t="s">
        <v>171</v>
      </c>
      <c r="C44" s="161">
        <v>0</v>
      </c>
      <c r="D44" s="159">
        <v>0</v>
      </c>
      <c r="E44" s="159">
        <v>0</v>
      </c>
      <c r="F44" s="160">
        <v>0</v>
      </c>
      <c r="G44" s="159">
        <v>4.5549784498320556E-3</v>
      </c>
      <c r="H44" s="159">
        <v>0</v>
      </c>
      <c r="I44" s="159">
        <v>8.9341528213242696E-4</v>
      </c>
      <c r="J44" s="159">
        <v>4.8378957814441324E-4</v>
      </c>
      <c r="K44" s="159">
        <v>0</v>
      </c>
      <c r="L44" s="159">
        <v>0</v>
      </c>
      <c r="M44" s="159">
        <v>0</v>
      </c>
      <c r="N44" s="159">
        <v>0</v>
      </c>
      <c r="O44" s="160">
        <v>0</v>
      </c>
      <c r="P44" s="159">
        <v>3.8796197596205096E-4</v>
      </c>
      <c r="Q44" s="159">
        <v>0</v>
      </c>
      <c r="R44" s="159">
        <v>4.045204238312642E-4</v>
      </c>
    </row>
    <row r="45" spans="2:18">
      <c r="B45" s="11" t="s">
        <v>189</v>
      </c>
      <c r="C45" s="161">
        <v>0</v>
      </c>
      <c r="D45" s="159">
        <v>2.4978459342553025E-4</v>
      </c>
      <c r="E45" s="159">
        <v>1.1891949194033867E-3</v>
      </c>
      <c r="F45" s="160">
        <v>8.4694835071462849E-4</v>
      </c>
      <c r="G45" s="159">
        <v>0</v>
      </c>
      <c r="H45" s="159">
        <v>0</v>
      </c>
      <c r="I45" s="159">
        <v>0</v>
      </c>
      <c r="J45" s="159">
        <v>3.8832088653655093E-4</v>
      </c>
      <c r="K45" s="159">
        <v>0</v>
      </c>
      <c r="L45" s="159">
        <v>0</v>
      </c>
      <c r="M45" s="159">
        <v>0</v>
      </c>
      <c r="N45" s="159">
        <v>0</v>
      </c>
      <c r="O45" s="160">
        <v>0</v>
      </c>
      <c r="P45" s="159">
        <v>3.114034391271754E-4</v>
      </c>
      <c r="Q45" s="159">
        <v>0</v>
      </c>
      <c r="R45" s="159">
        <v>3.2469432311211892E-4</v>
      </c>
    </row>
    <row r="46" spans="2:18">
      <c r="B46" s="11" t="s">
        <v>151</v>
      </c>
      <c r="C46" s="161">
        <v>0</v>
      </c>
      <c r="D46" s="159">
        <v>0</v>
      </c>
      <c r="E46" s="159">
        <v>0</v>
      </c>
      <c r="F46" s="160">
        <v>0</v>
      </c>
      <c r="G46" s="159">
        <v>0</v>
      </c>
      <c r="H46" s="159">
        <v>0</v>
      </c>
      <c r="I46" s="159">
        <v>0</v>
      </c>
      <c r="J46" s="159">
        <v>0</v>
      </c>
      <c r="K46" s="159">
        <v>0</v>
      </c>
      <c r="L46" s="159">
        <v>0</v>
      </c>
      <c r="M46" s="159">
        <v>0</v>
      </c>
      <c r="N46" s="159">
        <v>3.8234364750573305E-2</v>
      </c>
      <c r="O46" s="160">
        <v>2.516523657477087E-2</v>
      </c>
      <c r="P46" s="159">
        <v>4.9846552886931494E-3</v>
      </c>
      <c r="Q46" s="159">
        <v>0</v>
      </c>
      <c r="R46" s="159">
        <v>0</v>
      </c>
    </row>
    <row r="47" spans="2:18">
      <c r="B47" s="11" t="s">
        <v>165</v>
      </c>
      <c r="C47" s="161">
        <v>0</v>
      </c>
      <c r="D47" s="159">
        <v>0</v>
      </c>
      <c r="E47" s="159">
        <v>0</v>
      </c>
      <c r="F47" s="160">
        <v>0</v>
      </c>
      <c r="G47" s="159">
        <v>0</v>
      </c>
      <c r="H47" s="159">
        <v>2.7496827154816012E-2</v>
      </c>
      <c r="I47" s="159">
        <v>2.210358855647044E-2</v>
      </c>
      <c r="J47" s="159">
        <v>1.1969221925204842E-2</v>
      </c>
      <c r="K47" s="159">
        <v>0</v>
      </c>
      <c r="L47" s="159">
        <v>0</v>
      </c>
      <c r="M47" s="159">
        <v>0</v>
      </c>
      <c r="N47" s="159">
        <v>0</v>
      </c>
      <c r="O47" s="160">
        <v>0</v>
      </c>
      <c r="P47" s="159">
        <v>9.5983940097292431E-3</v>
      </c>
      <c r="Q47" s="159">
        <v>0</v>
      </c>
      <c r="R47" s="159">
        <v>1.0008059174579876E-2</v>
      </c>
    </row>
    <row r="48" spans="2:18">
      <c r="B48" s="11" t="s">
        <v>166</v>
      </c>
      <c r="C48" s="161">
        <v>0</v>
      </c>
      <c r="D48" s="159">
        <v>0</v>
      </c>
      <c r="E48" s="159">
        <v>4.8917388790637839E-4</v>
      </c>
      <c r="F48" s="160">
        <v>3.3136755085421234E-4</v>
      </c>
      <c r="G48" s="159">
        <v>0</v>
      </c>
      <c r="H48" s="159">
        <v>2.0309019021275226E-2</v>
      </c>
      <c r="I48" s="159">
        <v>1.6325599964837227E-2</v>
      </c>
      <c r="J48" s="159">
        <v>8.9923375466166057E-3</v>
      </c>
      <c r="K48" s="159">
        <v>0</v>
      </c>
      <c r="L48" s="159">
        <v>0</v>
      </c>
      <c r="M48" s="159">
        <v>7.6134567037296219E-4</v>
      </c>
      <c r="N48" s="159">
        <v>0</v>
      </c>
      <c r="O48" s="160">
        <v>2.5160552429371788E-4</v>
      </c>
      <c r="P48" s="159">
        <v>7.2609993184752685E-3</v>
      </c>
      <c r="Q48" s="159">
        <v>0</v>
      </c>
      <c r="R48" s="159">
        <v>7.5189387285753088E-3</v>
      </c>
    </row>
    <row r="49" spans="2:18">
      <c r="B49" s="11" t="s">
        <v>138</v>
      </c>
      <c r="C49" s="161">
        <v>1.082070573056305E-3</v>
      </c>
      <c r="D49" s="159">
        <v>1.9153778535931556E-2</v>
      </c>
      <c r="E49" s="159">
        <v>4.6754954961091728E-2</v>
      </c>
      <c r="F49" s="160">
        <v>3.5015153432332635E-2</v>
      </c>
      <c r="G49" s="159">
        <v>2.5548340350728671E-2</v>
      </c>
      <c r="H49" s="159">
        <v>4.4132013445937696E-3</v>
      </c>
      <c r="I49" s="159">
        <v>8.558655902950742E-3</v>
      </c>
      <c r="J49" s="159">
        <v>2.0688805948810202E-2</v>
      </c>
      <c r="K49" s="159">
        <v>0.70555575413136984</v>
      </c>
      <c r="L49" s="159">
        <v>0</v>
      </c>
      <c r="M49" s="159">
        <v>0</v>
      </c>
      <c r="N49" s="159">
        <v>0</v>
      </c>
      <c r="O49" s="160">
        <v>7.925306349800737E-3</v>
      </c>
      <c r="P49" s="159">
        <v>1.8160649871699502E-2</v>
      </c>
      <c r="Q49" s="159">
        <v>0.12768881598302803</v>
      </c>
      <c r="R49" s="159">
        <v>3.8220808889929896E-2</v>
      </c>
    </row>
    <row r="50" spans="2:18">
      <c r="B50" s="11" t="s">
        <v>198</v>
      </c>
      <c r="C50" s="161">
        <v>1.83791180136952E-6</v>
      </c>
      <c r="D50" s="159">
        <v>2.6109887814515358E-6</v>
      </c>
      <c r="E50" s="159">
        <v>0</v>
      </c>
      <c r="F50" s="160">
        <v>7.2099118984815566E-7</v>
      </c>
      <c r="G50" s="159">
        <v>0</v>
      </c>
      <c r="H50" s="159">
        <v>0</v>
      </c>
      <c r="I50" s="159">
        <v>0</v>
      </c>
      <c r="J50" s="159">
        <v>3.3057026180007738E-7</v>
      </c>
      <c r="K50" s="159">
        <v>0</v>
      </c>
      <c r="L50" s="159">
        <v>0</v>
      </c>
      <c r="M50" s="159">
        <v>0</v>
      </c>
      <c r="N50" s="159">
        <v>0</v>
      </c>
      <c r="O50" s="160">
        <v>0</v>
      </c>
      <c r="P50" s="159">
        <v>2.6509188654735286E-7</v>
      </c>
      <c r="Q50" s="159">
        <v>0</v>
      </c>
      <c r="R50" s="159">
        <v>2.7640616592501825E-7</v>
      </c>
    </row>
    <row r="51" spans="2:18">
      <c r="B51" s="11" t="s">
        <v>194</v>
      </c>
      <c r="C51" s="161">
        <v>0</v>
      </c>
      <c r="D51" s="159">
        <v>0</v>
      </c>
      <c r="E51" s="159">
        <v>0</v>
      </c>
      <c r="F51" s="160">
        <v>0</v>
      </c>
      <c r="G51" s="159">
        <v>0</v>
      </c>
      <c r="H51" s="159">
        <v>0</v>
      </c>
      <c r="I51" s="159">
        <v>0</v>
      </c>
      <c r="J51" s="159">
        <v>0</v>
      </c>
      <c r="K51" s="159">
        <v>0</v>
      </c>
      <c r="L51" s="159">
        <v>0</v>
      </c>
      <c r="M51" s="159">
        <v>0</v>
      </c>
      <c r="N51" s="159">
        <v>6.481348559707098E-3</v>
      </c>
      <c r="O51" s="160">
        <v>4.265918131309711E-3</v>
      </c>
      <c r="P51" s="159">
        <v>8.4498038836968727E-4</v>
      </c>
      <c r="Q51" s="159">
        <v>0</v>
      </c>
      <c r="R51" s="159">
        <v>0</v>
      </c>
    </row>
    <row r="52" spans="2:18">
      <c r="B52" s="11" t="s">
        <v>129</v>
      </c>
      <c r="C52" s="161">
        <v>0.12501430125120441</v>
      </c>
      <c r="D52" s="159">
        <v>0.23818484059913489</v>
      </c>
      <c r="E52" s="159">
        <v>0.12246994071161391</v>
      </c>
      <c r="F52" s="160">
        <v>0.14204110442872445</v>
      </c>
      <c r="G52" s="159">
        <v>7.7917364878828541E-2</v>
      </c>
      <c r="H52" s="159">
        <v>7.8144640428092604E-2</v>
      </c>
      <c r="I52" s="159">
        <v>7.8100062511598831E-2</v>
      </c>
      <c r="J52" s="159">
        <v>0.10741665786523345</v>
      </c>
      <c r="K52" s="159">
        <v>0.15341173106480324</v>
      </c>
      <c r="L52" s="159">
        <v>0</v>
      </c>
      <c r="M52" s="159">
        <v>0.11044169388072467</v>
      </c>
      <c r="N52" s="159">
        <v>0.10632116012377495</v>
      </c>
      <c r="O52" s="160">
        <v>0.1082002790679996</v>
      </c>
      <c r="P52" s="159">
        <v>0.10757187522474822</v>
      </c>
      <c r="Q52" s="159">
        <v>0.45463072176802261</v>
      </c>
      <c r="R52" s="159">
        <v>0.16430784869404857</v>
      </c>
    </row>
    <row r="53" spans="2:18">
      <c r="B53" s="11" t="s">
        <v>355</v>
      </c>
      <c r="C53" s="161">
        <v>0</v>
      </c>
      <c r="D53" s="159">
        <v>0</v>
      </c>
      <c r="E53" s="159">
        <v>0</v>
      </c>
      <c r="F53" s="160">
        <v>0</v>
      </c>
      <c r="G53" s="159">
        <v>0</v>
      </c>
      <c r="H53" s="159">
        <v>0</v>
      </c>
      <c r="I53" s="159">
        <v>0</v>
      </c>
      <c r="J53" s="159">
        <v>0</v>
      </c>
      <c r="K53" s="159">
        <v>0</v>
      </c>
      <c r="L53" s="159">
        <v>0</v>
      </c>
      <c r="M53" s="159">
        <v>0</v>
      </c>
      <c r="N53" s="159">
        <v>0</v>
      </c>
      <c r="O53" s="160">
        <v>0</v>
      </c>
      <c r="P53" s="159">
        <v>0</v>
      </c>
      <c r="Q53" s="159">
        <v>0</v>
      </c>
      <c r="R53" s="159">
        <v>0</v>
      </c>
    </row>
    <row r="54" spans="2:18">
      <c r="B54" s="11" t="s">
        <v>178</v>
      </c>
      <c r="C54" s="161">
        <v>0</v>
      </c>
      <c r="D54" s="159">
        <v>0</v>
      </c>
      <c r="E54" s="159">
        <v>0</v>
      </c>
      <c r="F54" s="160">
        <v>0</v>
      </c>
      <c r="G54" s="159">
        <v>0</v>
      </c>
      <c r="H54" s="159">
        <v>0</v>
      </c>
      <c r="I54" s="159">
        <v>0</v>
      </c>
      <c r="J54" s="159">
        <v>0</v>
      </c>
      <c r="K54" s="159">
        <v>0</v>
      </c>
      <c r="L54" s="159">
        <v>0</v>
      </c>
      <c r="M54" s="159">
        <v>0</v>
      </c>
      <c r="N54" s="159">
        <v>1.3336226132878727E-2</v>
      </c>
      <c r="O54" s="160">
        <v>8.7776869797085502E-3</v>
      </c>
      <c r="P54" s="159">
        <v>1.7386581562981232E-3</v>
      </c>
      <c r="Q54" s="159">
        <v>0</v>
      </c>
      <c r="R54" s="159">
        <v>0</v>
      </c>
    </row>
    <row r="55" spans="2:18">
      <c r="B55" s="11" t="s">
        <v>175</v>
      </c>
      <c r="C55" s="161">
        <v>4.9164140686634657E-5</v>
      </c>
      <c r="D55" s="159">
        <v>0</v>
      </c>
      <c r="E55" s="159">
        <v>0</v>
      </c>
      <c r="F55" s="160">
        <v>7.7146057313752648E-6</v>
      </c>
      <c r="G55" s="159">
        <v>0</v>
      </c>
      <c r="H55" s="159">
        <v>0</v>
      </c>
      <c r="I55" s="159">
        <v>0</v>
      </c>
      <c r="J55" s="159">
        <v>3.5371018012608282E-6</v>
      </c>
      <c r="K55" s="159">
        <v>0</v>
      </c>
      <c r="L55" s="159">
        <v>0</v>
      </c>
      <c r="M55" s="159">
        <v>0</v>
      </c>
      <c r="N55" s="159">
        <v>0</v>
      </c>
      <c r="O55" s="160">
        <v>0</v>
      </c>
      <c r="P55" s="159">
        <v>2.8364831860566759E-6</v>
      </c>
      <c r="Q55" s="159">
        <v>0</v>
      </c>
      <c r="R55" s="159">
        <v>2.9575459753976952E-6</v>
      </c>
    </row>
    <row r="56" spans="2:18">
      <c r="B56" s="11" t="s">
        <v>190</v>
      </c>
      <c r="C56" s="161">
        <v>0</v>
      </c>
      <c r="D56" s="159">
        <v>0</v>
      </c>
      <c r="E56" s="159">
        <v>0</v>
      </c>
      <c r="F56" s="160">
        <v>0</v>
      </c>
      <c r="G56" s="159">
        <v>1.7345333037864057E-3</v>
      </c>
      <c r="H56" s="159">
        <v>0</v>
      </c>
      <c r="I56" s="159">
        <v>3.4021205106416229E-4</v>
      </c>
      <c r="J56" s="159">
        <v>1.8422680690118314E-4</v>
      </c>
      <c r="K56" s="159">
        <v>0</v>
      </c>
      <c r="L56" s="159">
        <v>0</v>
      </c>
      <c r="M56" s="159">
        <v>0</v>
      </c>
      <c r="N56" s="159">
        <v>0</v>
      </c>
      <c r="O56" s="160">
        <v>0</v>
      </c>
      <c r="P56" s="159">
        <v>1.4773570837283976E-4</v>
      </c>
      <c r="Q56" s="159">
        <v>0</v>
      </c>
      <c r="R56" s="159">
        <v>1.5404115627001266E-4</v>
      </c>
    </row>
    <row r="57" spans="2:18">
      <c r="B57" s="11" t="s">
        <v>191</v>
      </c>
      <c r="C57" s="161">
        <v>0</v>
      </c>
      <c r="D57" s="159">
        <v>0</v>
      </c>
      <c r="E57" s="159">
        <v>0</v>
      </c>
      <c r="F57" s="160">
        <v>0</v>
      </c>
      <c r="G57" s="159">
        <v>0</v>
      </c>
      <c r="H57" s="159">
        <v>0</v>
      </c>
      <c r="I57" s="159">
        <v>0</v>
      </c>
      <c r="J57" s="159">
        <v>0</v>
      </c>
      <c r="K57" s="159">
        <v>0</v>
      </c>
      <c r="L57" s="159">
        <v>0</v>
      </c>
      <c r="M57" s="159">
        <v>0</v>
      </c>
      <c r="N57" s="159">
        <v>9.5401384070380423E-3</v>
      </c>
      <c r="O57" s="160">
        <v>6.2791638238365189E-3</v>
      </c>
      <c r="P57" s="159">
        <v>1.2437581133028703E-3</v>
      </c>
      <c r="Q57" s="159">
        <v>0</v>
      </c>
      <c r="R57" s="159">
        <v>0</v>
      </c>
    </row>
    <row r="58" spans="2:18">
      <c r="B58" s="11" t="s">
        <v>356</v>
      </c>
      <c r="C58" s="161">
        <v>0</v>
      </c>
      <c r="D58" s="159">
        <v>0</v>
      </c>
      <c r="E58" s="159">
        <v>0</v>
      </c>
      <c r="F58" s="160">
        <v>0</v>
      </c>
      <c r="G58" s="159">
        <v>0</v>
      </c>
      <c r="H58" s="159">
        <v>0</v>
      </c>
      <c r="I58" s="159">
        <v>0</v>
      </c>
      <c r="J58" s="159">
        <v>0</v>
      </c>
      <c r="K58" s="159">
        <v>0</v>
      </c>
      <c r="L58" s="159">
        <v>0.13284132841328414</v>
      </c>
      <c r="M58" s="159">
        <v>0</v>
      </c>
      <c r="N58" s="159">
        <v>0</v>
      </c>
      <c r="O58" s="160">
        <v>1.4453934374319962E-5</v>
      </c>
      <c r="P58" s="159">
        <v>2.8629923747114111E-6</v>
      </c>
      <c r="Q58" s="159">
        <v>0</v>
      </c>
      <c r="R58" s="159">
        <v>0</v>
      </c>
    </row>
    <row r="59" spans="2:18">
      <c r="B59" s="11" t="s">
        <v>232</v>
      </c>
      <c r="C59" s="161">
        <v>0</v>
      </c>
      <c r="D59" s="159">
        <v>0</v>
      </c>
      <c r="E59" s="159">
        <v>0</v>
      </c>
      <c r="F59" s="160">
        <v>0</v>
      </c>
      <c r="G59" s="159">
        <v>0</v>
      </c>
      <c r="H59" s="159">
        <v>0</v>
      </c>
      <c r="I59" s="159">
        <v>0</v>
      </c>
      <c r="J59" s="159">
        <v>0</v>
      </c>
      <c r="K59" s="159">
        <v>0</v>
      </c>
      <c r="L59" s="159">
        <v>0</v>
      </c>
      <c r="M59" s="159">
        <v>0</v>
      </c>
      <c r="N59" s="159">
        <v>6.4355978639915189E-4</v>
      </c>
      <c r="O59" s="160">
        <v>4.2358057680298781E-4</v>
      </c>
      <c r="P59" s="159">
        <v>8.3901582092237186E-5</v>
      </c>
      <c r="Q59" s="159">
        <v>0</v>
      </c>
      <c r="R59" s="159">
        <v>0</v>
      </c>
    </row>
    <row r="60" spans="2:18">
      <c r="B60" s="11" t="s">
        <v>192</v>
      </c>
      <c r="C60" s="161">
        <v>7.3516472054780799E-6</v>
      </c>
      <c r="D60" s="159">
        <v>0</v>
      </c>
      <c r="E60" s="159">
        <v>0</v>
      </c>
      <c r="F60" s="160">
        <v>1.1535859037570491E-6</v>
      </c>
      <c r="G60" s="159">
        <v>0</v>
      </c>
      <c r="H60" s="159">
        <v>0</v>
      </c>
      <c r="I60" s="159">
        <v>0</v>
      </c>
      <c r="J60" s="159">
        <v>5.2891241888012385E-7</v>
      </c>
      <c r="K60" s="159">
        <v>0</v>
      </c>
      <c r="L60" s="159">
        <v>0</v>
      </c>
      <c r="M60" s="159">
        <v>0</v>
      </c>
      <c r="N60" s="159">
        <v>0</v>
      </c>
      <c r="O60" s="160">
        <v>0</v>
      </c>
      <c r="P60" s="159">
        <v>4.2414701847576462E-7</v>
      </c>
      <c r="Q60" s="159">
        <v>0</v>
      </c>
      <c r="R60" s="159">
        <v>4.4224986548002921E-7</v>
      </c>
    </row>
    <row r="61" spans="2:18">
      <c r="B61" s="11" t="s">
        <v>357</v>
      </c>
      <c r="C61" s="161">
        <v>0</v>
      </c>
      <c r="D61" s="159">
        <v>0</v>
      </c>
      <c r="E61" s="159">
        <v>0</v>
      </c>
      <c r="F61" s="160">
        <v>0</v>
      </c>
      <c r="G61" s="159">
        <v>0</v>
      </c>
      <c r="H61" s="159">
        <v>0</v>
      </c>
      <c r="I61" s="159">
        <v>0</v>
      </c>
      <c r="J61" s="159">
        <v>0</v>
      </c>
      <c r="K61" s="159">
        <v>0</v>
      </c>
      <c r="L61" s="159">
        <v>0</v>
      </c>
      <c r="M61" s="159">
        <v>0</v>
      </c>
      <c r="N61" s="159">
        <v>0</v>
      </c>
      <c r="O61" s="160">
        <v>0</v>
      </c>
      <c r="P61" s="159">
        <v>0</v>
      </c>
      <c r="Q61" s="159">
        <v>0</v>
      </c>
      <c r="R61" s="159">
        <v>0</v>
      </c>
    </row>
    <row r="62" spans="2:18">
      <c r="B62" s="11" t="s">
        <v>210</v>
      </c>
      <c r="C62" s="161">
        <v>0</v>
      </c>
      <c r="D62" s="159">
        <v>0</v>
      </c>
      <c r="E62" s="159">
        <v>2.369236454481284E-4</v>
      </c>
      <c r="F62" s="160">
        <v>1.6049263886019945E-4</v>
      </c>
      <c r="G62" s="159">
        <v>0</v>
      </c>
      <c r="H62" s="159">
        <v>0</v>
      </c>
      <c r="I62" s="159">
        <v>0</v>
      </c>
      <c r="J62" s="159">
        <v>7.3584940276697221E-5</v>
      </c>
      <c r="K62" s="159">
        <v>0</v>
      </c>
      <c r="L62" s="159">
        <v>0</v>
      </c>
      <c r="M62" s="159">
        <v>0</v>
      </c>
      <c r="N62" s="159">
        <v>0</v>
      </c>
      <c r="O62" s="160">
        <v>0</v>
      </c>
      <c r="P62" s="159">
        <v>5.900945394544075E-5</v>
      </c>
      <c r="Q62" s="159">
        <v>0</v>
      </c>
      <c r="R62" s="159">
        <v>6.1528012534909062E-5</v>
      </c>
    </row>
    <row r="63" spans="2:18">
      <c r="B63" s="11" t="s">
        <v>149</v>
      </c>
      <c r="C63" s="161">
        <v>0</v>
      </c>
      <c r="D63" s="159">
        <v>0</v>
      </c>
      <c r="E63" s="159">
        <v>0</v>
      </c>
      <c r="F63" s="160">
        <v>0</v>
      </c>
      <c r="G63" s="159">
        <v>0</v>
      </c>
      <c r="H63" s="159">
        <v>3.3292775390507526E-2</v>
      </c>
      <c r="I63" s="159">
        <v>2.6762717203387347E-2</v>
      </c>
      <c r="J63" s="159">
        <v>1.4492167220289212E-2</v>
      </c>
      <c r="K63" s="159">
        <v>0</v>
      </c>
      <c r="L63" s="159">
        <v>0</v>
      </c>
      <c r="M63" s="159">
        <v>0</v>
      </c>
      <c r="N63" s="159">
        <v>0</v>
      </c>
      <c r="O63" s="160">
        <v>0</v>
      </c>
      <c r="P63" s="159">
        <v>1.1621601797047295E-2</v>
      </c>
      <c r="Q63" s="159">
        <v>0</v>
      </c>
      <c r="R63" s="159">
        <v>1.2117618673536208E-2</v>
      </c>
    </row>
    <row r="64" spans="2:18">
      <c r="B64" s="11" t="s">
        <v>170</v>
      </c>
      <c r="C64" s="161">
        <v>0</v>
      </c>
      <c r="D64" s="159">
        <v>0</v>
      </c>
      <c r="E64" s="159">
        <v>0</v>
      </c>
      <c r="F64" s="160">
        <v>0</v>
      </c>
      <c r="G64" s="159">
        <v>0</v>
      </c>
      <c r="H64" s="159">
        <v>1.0867412434636958E-2</v>
      </c>
      <c r="I64" s="159">
        <v>8.7358738437796069E-3</v>
      </c>
      <c r="J64" s="159">
        <v>4.7305265604114678E-3</v>
      </c>
      <c r="K64" s="159">
        <v>0</v>
      </c>
      <c r="L64" s="159">
        <v>0</v>
      </c>
      <c r="M64" s="159">
        <v>4.9689954124873645E-4</v>
      </c>
      <c r="N64" s="159">
        <v>0</v>
      </c>
      <c r="O64" s="160">
        <v>1.6421275441935734E-4</v>
      </c>
      <c r="P64" s="159">
        <v>3.8260446893492893E-3</v>
      </c>
      <c r="Q64" s="159">
        <v>0</v>
      </c>
      <c r="R64" s="159">
        <v>3.9554275156201959E-3</v>
      </c>
    </row>
    <row r="65" spans="2:18">
      <c r="B65" s="11" t="s">
        <v>229</v>
      </c>
      <c r="C65" s="161">
        <v>0</v>
      </c>
      <c r="D65" s="159">
        <v>0</v>
      </c>
      <c r="E65" s="159">
        <v>0</v>
      </c>
      <c r="F65" s="160">
        <v>0</v>
      </c>
      <c r="G65" s="159">
        <v>0</v>
      </c>
      <c r="H65" s="159">
        <v>0</v>
      </c>
      <c r="I65" s="159">
        <v>0</v>
      </c>
      <c r="J65" s="159">
        <v>0</v>
      </c>
      <c r="K65" s="159">
        <v>0</v>
      </c>
      <c r="L65" s="159">
        <v>0</v>
      </c>
      <c r="M65" s="159">
        <v>0</v>
      </c>
      <c r="N65" s="159">
        <v>7.7735515431404665E-4</v>
      </c>
      <c r="O65" s="160">
        <v>5.1164251030578903E-4</v>
      </c>
      <c r="P65" s="159">
        <v>1.01344628227053E-4</v>
      </c>
      <c r="Q65" s="159">
        <v>0</v>
      </c>
      <c r="R65" s="159">
        <v>0</v>
      </c>
    </row>
    <row r="66" spans="2:18">
      <c r="B66" s="11" t="s">
        <v>134</v>
      </c>
      <c r="C66" s="161">
        <v>0</v>
      </c>
      <c r="D66" s="159">
        <v>0</v>
      </c>
      <c r="E66" s="159">
        <v>0</v>
      </c>
      <c r="F66" s="160">
        <v>0</v>
      </c>
      <c r="G66" s="159">
        <v>0</v>
      </c>
      <c r="H66" s="159">
        <v>0</v>
      </c>
      <c r="I66" s="159">
        <v>0</v>
      </c>
      <c r="J66" s="159">
        <v>0</v>
      </c>
      <c r="K66" s="159">
        <v>0</v>
      </c>
      <c r="L66" s="159">
        <v>0</v>
      </c>
      <c r="M66" s="159">
        <v>0</v>
      </c>
      <c r="N66" s="159">
        <v>0.1388031373997094</v>
      </c>
      <c r="O66" s="160">
        <v>9.1357965871048954E-2</v>
      </c>
      <c r="P66" s="159">
        <v>1.809591443300464E-2</v>
      </c>
      <c r="Q66" s="159">
        <v>0</v>
      </c>
      <c r="R66" s="159">
        <v>0</v>
      </c>
    </row>
    <row r="67" spans="2:18">
      <c r="B67" s="11" t="s">
        <v>216</v>
      </c>
      <c r="C67" s="161">
        <v>0</v>
      </c>
      <c r="D67" s="159">
        <v>0</v>
      </c>
      <c r="E67" s="159">
        <v>0</v>
      </c>
      <c r="F67" s="160">
        <v>0</v>
      </c>
      <c r="G67" s="159">
        <v>0</v>
      </c>
      <c r="H67" s="159">
        <v>0</v>
      </c>
      <c r="I67" s="159">
        <v>0</v>
      </c>
      <c r="J67" s="159">
        <v>0</v>
      </c>
      <c r="K67" s="159">
        <v>0</v>
      </c>
      <c r="L67" s="159">
        <v>0</v>
      </c>
      <c r="M67" s="159">
        <v>0</v>
      </c>
      <c r="N67" s="159">
        <v>2.2938382149664555E-3</v>
      </c>
      <c r="O67" s="160">
        <v>1.5097669784879953E-3</v>
      </c>
      <c r="P67" s="159">
        <v>2.9905015721406878E-4</v>
      </c>
      <c r="Q67" s="159">
        <v>0</v>
      </c>
      <c r="R67" s="159">
        <v>0</v>
      </c>
    </row>
    <row r="68" spans="2:18">
      <c r="B68" s="11" t="s">
        <v>358</v>
      </c>
      <c r="C68" s="161">
        <v>0</v>
      </c>
      <c r="D68" s="159">
        <v>0</v>
      </c>
      <c r="E68" s="159">
        <v>0</v>
      </c>
      <c r="F68" s="160">
        <v>0</v>
      </c>
      <c r="G68" s="159">
        <v>0</v>
      </c>
      <c r="H68" s="159">
        <v>0</v>
      </c>
      <c r="I68" s="159">
        <v>0</v>
      </c>
      <c r="J68" s="159">
        <v>0</v>
      </c>
      <c r="K68" s="159">
        <v>0</v>
      </c>
      <c r="L68" s="159">
        <v>2.4600246002460025E-3</v>
      </c>
      <c r="M68" s="159">
        <v>0</v>
      </c>
      <c r="N68" s="159">
        <v>0</v>
      </c>
      <c r="O68" s="160">
        <v>2.6766545137629558E-7</v>
      </c>
      <c r="P68" s="159">
        <v>5.3018377309470578E-8</v>
      </c>
      <c r="Q68" s="159">
        <v>0</v>
      </c>
      <c r="R68" s="159">
        <v>0</v>
      </c>
    </row>
    <row r="69" spans="2:18">
      <c r="B69" s="11" t="s">
        <v>135</v>
      </c>
      <c r="C69" s="161">
        <v>0</v>
      </c>
      <c r="D69" s="159">
        <v>0</v>
      </c>
      <c r="E69" s="159">
        <v>1.5374492625778145E-3</v>
      </c>
      <c r="F69" s="160">
        <v>1.0414717737356608E-3</v>
      </c>
      <c r="G69" s="159">
        <v>3.900225585813491E-2</v>
      </c>
      <c r="H69" s="159">
        <v>0</v>
      </c>
      <c r="I69" s="159">
        <v>7.6499179535265329E-3</v>
      </c>
      <c r="J69" s="159">
        <v>4.6199838648655215E-3</v>
      </c>
      <c r="K69" s="159">
        <v>0</v>
      </c>
      <c r="L69" s="159">
        <v>0</v>
      </c>
      <c r="M69" s="159">
        <v>0.17929569045952881</v>
      </c>
      <c r="N69" s="159">
        <v>0</v>
      </c>
      <c r="O69" s="160">
        <v>5.9252699472993491E-2</v>
      </c>
      <c r="P69" s="159">
        <v>1.5441469845440032E-2</v>
      </c>
      <c r="Q69" s="159">
        <v>0</v>
      </c>
      <c r="R69" s="159">
        <v>3.8629972937348702E-3</v>
      </c>
    </row>
    <row r="70" spans="2:18">
      <c r="B70" s="11" t="s">
        <v>180</v>
      </c>
      <c r="C70" s="161">
        <v>0</v>
      </c>
      <c r="D70" s="159">
        <v>0</v>
      </c>
      <c r="E70" s="159">
        <v>0</v>
      </c>
      <c r="F70" s="160">
        <v>0</v>
      </c>
      <c r="G70" s="159">
        <v>2.5372179243615249E-3</v>
      </c>
      <c r="H70" s="159">
        <v>0</v>
      </c>
      <c r="I70" s="159">
        <v>4.9765093132514827E-4</v>
      </c>
      <c r="J70" s="159">
        <v>2.6948087741942309E-4</v>
      </c>
      <c r="K70" s="159">
        <v>0</v>
      </c>
      <c r="L70" s="159">
        <v>0</v>
      </c>
      <c r="M70" s="159">
        <v>0</v>
      </c>
      <c r="N70" s="159">
        <v>3.6330119126678187E-3</v>
      </c>
      <c r="O70" s="160">
        <v>2.3911893098701367E-3</v>
      </c>
      <c r="P70" s="159">
        <v>6.8974257960755739E-4</v>
      </c>
      <c r="Q70" s="159">
        <v>0</v>
      </c>
      <c r="R70" s="159">
        <v>2.2532630646207488E-4</v>
      </c>
    </row>
    <row r="71" spans="2:18">
      <c r="B71" s="11" t="s">
        <v>137</v>
      </c>
      <c r="C71" s="161">
        <v>0</v>
      </c>
      <c r="D71" s="159">
        <v>0</v>
      </c>
      <c r="E71" s="159">
        <v>0</v>
      </c>
      <c r="F71" s="160">
        <v>0</v>
      </c>
      <c r="G71" s="159">
        <v>0</v>
      </c>
      <c r="H71" s="159">
        <v>0.1235705489493007</v>
      </c>
      <c r="I71" s="159">
        <v>9.9333372403082598E-2</v>
      </c>
      <c r="J71" s="159">
        <v>5.3789599631480271E-2</v>
      </c>
      <c r="K71" s="159">
        <v>0</v>
      </c>
      <c r="L71" s="159">
        <v>0</v>
      </c>
      <c r="M71" s="159">
        <v>0</v>
      </c>
      <c r="N71" s="159">
        <v>0</v>
      </c>
      <c r="O71" s="160">
        <v>0</v>
      </c>
      <c r="P71" s="159">
        <v>4.3135115558457546E-2</v>
      </c>
      <c r="Q71" s="159">
        <v>0</v>
      </c>
      <c r="R71" s="159">
        <v>4.4976147944520747E-2</v>
      </c>
    </row>
    <row r="72" spans="2:18">
      <c r="B72" s="11" t="s">
        <v>208</v>
      </c>
      <c r="C72" s="161">
        <v>2.2973897517118999E-6</v>
      </c>
      <c r="D72" s="159">
        <v>0</v>
      </c>
      <c r="E72" s="159">
        <v>0</v>
      </c>
      <c r="F72" s="160">
        <v>3.6049559492407783E-7</v>
      </c>
      <c r="G72" s="159">
        <v>0</v>
      </c>
      <c r="H72" s="159">
        <v>0</v>
      </c>
      <c r="I72" s="159">
        <v>0</v>
      </c>
      <c r="J72" s="159">
        <v>1.6528513090003869E-7</v>
      </c>
      <c r="K72" s="159">
        <v>0</v>
      </c>
      <c r="L72" s="159">
        <v>0</v>
      </c>
      <c r="M72" s="159">
        <v>0</v>
      </c>
      <c r="N72" s="159">
        <v>0</v>
      </c>
      <c r="O72" s="160">
        <v>0</v>
      </c>
      <c r="P72" s="159">
        <v>1.3254594327367643E-7</v>
      </c>
      <c r="Q72" s="159">
        <v>0</v>
      </c>
      <c r="R72" s="159">
        <v>1.3820308296250912E-7</v>
      </c>
    </row>
    <row r="73" spans="2:18">
      <c r="B73" s="11" t="s">
        <v>127</v>
      </c>
      <c r="C73" s="161">
        <v>0.33605252384345952</v>
      </c>
      <c r="D73" s="159">
        <v>0.34594818057598414</v>
      </c>
      <c r="E73" s="159">
        <v>0.56242459101401621</v>
      </c>
      <c r="F73" s="160">
        <v>0.49103703407296212</v>
      </c>
      <c r="G73" s="159">
        <v>0.39674718204476361</v>
      </c>
      <c r="H73" s="159">
        <v>1.4474340506889737E-2</v>
      </c>
      <c r="I73" s="159">
        <v>8.94534874634942E-2</v>
      </c>
      <c r="J73" s="159">
        <v>0.27357720493257109</v>
      </c>
      <c r="K73" s="159">
        <v>0</v>
      </c>
      <c r="L73" s="159">
        <v>0</v>
      </c>
      <c r="M73" s="159">
        <v>0.15515576808438949</v>
      </c>
      <c r="N73" s="159">
        <v>0.13876023341394944</v>
      </c>
      <c r="O73" s="160">
        <v>0.14260479169337745</v>
      </c>
      <c r="P73" s="159">
        <v>0.2476345784690408</v>
      </c>
      <c r="Q73" s="159">
        <v>2.5312387818393331E-2</v>
      </c>
      <c r="R73" s="159">
        <v>0.23289889562745622</v>
      </c>
    </row>
    <row r="74" spans="2:18">
      <c r="B74" s="11" t="s">
        <v>167</v>
      </c>
      <c r="C74" s="161">
        <v>0</v>
      </c>
      <c r="D74" s="159">
        <v>0</v>
      </c>
      <c r="E74" s="159">
        <v>0</v>
      </c>
      <c r="F74" s="160">
        <v>0</v>
      </c>
      <c r="G74" s="159">
        <v>0</v>
      </c>
      <c r="H74" s="159">
        <v>2.6482473561648578E-2</v>
      </c>
      <c r="I74" s="159">
        <v>2.1288190679911313E-2</v>
      </c>
      <c r="J74" s="159">
        <v>1.1527679226518478E-2</v>
      </c>
      <c r="K74" s="159">
        <v>0</v>
      </c>
      <c r="L74" s="159">
        <v>0</v>
      </c>
      <c r="M74" s="159">
        <v>0</v>
      </c>
      <c r="N74" s="159">
        <v>0</v>
      </c>
      <c r="O74" s="160">
        <v>0</v>
      </c>
      <c r="P74" s="159">
        <v>9.2443107768679436E-3</v>
      </c>
      <c r="Q74" s="159">
        <v>0</v>
      </c>
      <c r="R74" s="159">
        <v>9.6388634587538293E-3</v>
      </c>
    </row>
    <row r="75" spans="2:18">
      <c r="B75" s="11" t="s">
        <v>128</v>
      </c>
      <c r="C75" s="161">
        <v>6.3671238012794618E-2</v>
      </c>
      <c r="D75" s="159">
        <v>0</v>
      </c>
      <c r="E75" s="159">
        <v>0</v>
      </c>
      <c r="F75" s="160">
        <v>9.9909912150828468E-3</v>
      </c>
      <c r="G75" s="159">
        <v>0</v>
      </c>
      <c r="H75" s="159">
        <v>0.19315663314497761</v>
      </c>
      <c r="I75" s="159">
        <v>0.15527081440892354</v>
      </c>
      <c r="J75" s="159">
        <v>8.8660861522299197E-2</v>
      </c>
      <c r="K75" s="159">
        <v>0</v>
      </c>
      <c r="L75" s="159">
        <v>0</v>
      </c>
      <c r="M75" s="159">
        <v>1.9560104190964933E-2</v>
      </c>
      <c r="N75" s="159">
        <v>0</v>
      </c>
      <c r="O75" s="160">
        <v>6.4641206507375388E-3</v>
      </c>
      <c r="P75" s="159">
        <v>7.2379575316965733E-2</v>
      </c>
      <c r="Q75" s="159">
        <v>0</v>
      </c>
      <c r="R75" s="159">
        <v>7.4133736856852261E-2</v>
      </c>
    </row>
    <row r="76" spans="2:18">
      <c r="B76" s="11" t="s">
        <v>213</v>
      </c>
      <c r="C76" s="161">
        <v>1.3784338510271401E-6</v>
      </c>
      <c r="D76" s="159">
        <v>0</v>
      </c>
      <c r="E76" s="159">
        <v>0</v>
      </c>
      <c r="F76" s="160">
        <v>2.1629735695444669E-7</v>
      </c>
      <c r="G76" s="159">
        <v>0</v>
      </c>
      <c r="H76" s="159">
        <v>0</v>
      </c>
      <c r="I76" s="159">
        <v>0</v>
      </c>
      <c r="J76" s="159">
        <v>9.9171078540023222E-8</v>
      </c>
      <c r="K76" s="159">
        <v>0</v>
      </c>
      <c r="L76" s="159">
        <v>0</v>
      </c>
      <c r="M76" s="159">
        <v>0</v>
      </c>
      <c r="N76" s="159">
        <v>0</v>
      </c>
      <c r="O76" s="160">
        <v>0</v>
      </c>
      <c r="P76" s="159">
        <v>7.9527565964205866E-8</v>
      </c>
      <c r="Q76" s="159">
        <v>0</v>
      </c>
      <c r="R76" s="159">
        <v>8.292184977750548E-8</v>
      </c>
    </row>
    <row r="77" spans="2:18">
      <c r="B77" s="11" t="s">
        <v>201</v>
      </c>
      <c r="C77" s="161">
        <v>2.7568677020542802E-6</v>
      </c>
      <c r="D77" s="159">
        <v>0</v>
      </c>
      <c r="E77" s="159">
        <v>0</v>
      </c>
      <c r="F77" s="160">
        <v>4.3259471390889339E-7</v>
      </c>
      <c r="G77" s="159">
        <v>0</v>
      </c>
      <c r="H77" s="159">
        <v>0</v>
      </c>
      <c r="I77" s="159">
        <v>0</v>
      </c>
      <c r="J77" s="159">
        <v>1.9834215708004644E-7</v>
      </c>
      <c r="K77" s="159">
        <v>0</v>
      </c>
      <c r="L77" s="159">
        <v>0</v>
      </c>
      <c r="M77" s="159">
        <v>0</v>
      </c>
      <c r="N77" s="159">
        <v>0</v>
      </c>
      <c r="O77" s="160">
        <v>0</v>
      </c>
      <c r="P77" s="159">
        <v>1.5905513192841173E-7</v>
      </c>
      <c r="Q77" s="159">
        <v>0</v>
      </c>
      <c r="R77" s="159">
        <v>1.6584369955501096E-7</v>
      </c>
    </row>
    <row r="78" spans="2:18">
      <c r="B78" s="11" t="s">
        <v>238</v>
      </c>
      <c r="C78" s="161">
        <v>0</v>
      </c>
      <c r="D78" s="159">
        <v>0</v>
      </c>
      <c r="E78" s="159">
        <v>0</v>
      </c>
      <c r="F78" s="160">
        <v>0</v>
      </c>
      <c r="G78" s="159">
        <v>0</v>
      </c>
      <c r="H78" s="159">
        <v>0</v>
      </c>
      <c r="I78" s="159">
        <v>0</v>
      </c>
      <c r="J78" s="159">
        <v>0</v>
      </c>
      <c r="K78" s="159">
        <v>0</v>
      </c>
      <c r="L78" s="159">
        <v>0</v>
      </c>
      <c r="M78" s="159">
        <v>0</v>
      </c>
      <c r="N78" s="159">
        <v>1.6653253240470943E-4</v>
      </c>
      <c r="O78" s="160">
        <v>1.0960900233859305E-4</v>
      </c>
      <c r="P78" s="159">
        <v>2.1711025508228199E-5</v>
      </c>
      <c r="Q78" s="159">
        <v>0</v>
      </c>
      <c r="R78" s="159">
        <v>0</v>
      </c>
    </row>
    <row r="79" spans="2:18">
      <c r="B79" s="11" t="s">
        <v>359</v>
      </c>
      <c r="C79" s="161">
        <v>0</v>
      </c>
      <c r="D79" s="159">
        <v>0</v>
      </c>
      <c r="E79" s="159">
        <v>0</v>
      </c>
      <c r="F79" s="160">
        <v>0</v>
      </c>
      <c r="G79" s="159">
        <v>0</v>
      </c>
      <c r="H79" s="159">
        <v>0</v>
      </c>
      <c r="I79" s="159">
        <v>0</v>
      </c>
      <c r="J79" s="159">
        <v>0</v>
      </c>
      <c r="K79" s="159">
        <v>0</v>
      </c>
      <c r="L79" s="159">
        <v>1.2300123001230013E-3</v>
      </c>
      <c r="M79" s="159">
        <v>0</v>
      </c>
      <c r="N79" s="159">
        <v>0</v>
      </c>
      <c r="O79" s="160">
        <v>1.3383272568814779E-7</v>
      </c>
      <c r="P79" s="159">
        <v>2.6509188654735289E-8</v>
      </c>
      <c r="Q79" s="159">
        <v>0</v>
      </c>
      <c r="R79" s="159">
        <v>0</v>
      </c>
    </row>
    <row r="80" spans="2:18">
      <c r="B80" s="11" t="s">
        <v>174</v>
      </c>
      <c r="C80" s="161">
        <v>0</v>
      </c>
      <c r="D80" s="159">
        <v>3.5087337574739555E-3</v>
      </c>
      <c r="E80" s="159">
        <v>7.6409472177543303E-4</v>
      </c>
      <c r="F80" s="160">
        <v>1.0989347715665589E-3</v>
      </c>
      <c r="G80" s="159">
        <v>0</v>
      </c>
      <c r="H80" s="159">
        <v>0</v>
      </c>
      <c r="I80" s="159">
        <v>0</v>
      </c>
      <c r="J80" s="159">
        <v>5.0385519303567793E-4</v>
      </c>
      <c r="K80" s="159">
        <v>0</v>
      </c>
      <c r="L80" s="159">
        <v>0</v>
      </c>
      <c r="M80" s="159">
        <v>4.2238485861648915E-4</v>
      </c>
      <c r="N80" s="159">
        <v>0</v>
      </c>
      <c r="O80" s="160">
        <v>1.3958753289273815E-4</v>
      </c>
      <c r="P80" s="159">
        <v>4.3170213724236413E-4</v>
      </c>
      <c r="Q80" s="159">
        <v>0</v>
      </c>
      <c r="R80" s="159">
        <v>4.2129827810291284E-4</v>
      </c>
    </row>
    <row r="81" spans="2:18">
      <c r="B81" s="11" t="s">
        <v>173</v>
      </c>
      <c r="C81" s="161">
        <v>0</v>
      </c>
      <c r="D81" s="159">
        <v>0</v>
      </c>
      <c r="E81" s="159">
        <v>3.6081363794661065E-5</v>
      </c>
      <c r="F81" s="160">
        <v>2.4441601335852476E-5</v>
      </c>
      <c r="G81" s="159">
        <v>0</v>
      </c>
      <c r="H81" s="159">
        <v>0</v>
      </c>
      <c r="I81" s="159">
        <v>0</v>
      </c>
      <c r="J81" s="159">
        <v>1.1206331875022624E-5</v>
      </c>
      <c r="K81" s="159">
        <v>0</v>
      </c>
      <c r="L81" s="159">
        <v>0</v>
      </c>
      <c r="M81" s="159">
        <v>0</v>
      </c>
      <c r="N81" s="159">
        <v>1.4270760344028965E-2</v>
      </c>
      <c r="O81" s="160">
        <v>9.3927821869712776E-3</v>
      </c>
      <c r="P81" s="159">
        <v>1.8694810023092419E-3</v>
      </c>
      <c r="Q81" s="159">
        <v>0</v>
      </c>
      <c r="R81" s="159">
        <v>9.3701690248581189E-6</v>
      </c>
    </row>
    <row r="82" spans="2:18">
      <c r="B82" s="11" t="s">
        <v>207</v>
      </c>
      <c r="C82" s="161">
        <v>0</v>
      </c>
      <c r="D82" s="159">
        <v>0</v>
      </c>
      <c r="E82" s="159">
        <v>0</v>
      </c>
      <c r="F82" s="160">
        <v>0</v>
      </c>
      <c r="G82" s="159">
        <v>0</v>
      </c>
      <c r="H82" s="159">
        <v>0</v>
      </c>
      <c r="I82" s="159">
        <v>0</v>
      </c>
      <c r="J82" s="159">
        <v>0</v>
      </c>
      <c r="K82" s="159">
        <v>0</v>
      </c>
      <c r="L82" s="159">
        <v>0</v>
      </c>
      <c r="M82" s="159">
        <v>0</v>
      </c>
      <c r="N82" s="159">
        <v>2.9156410038475317E-3</v>
      </c>
      <c r="O82" s="160">
        <v>1.9190274536423513E-3</v>
      </c>
      <c r="P82" s="159">
        <v>3.8011525612024929E-4</v>
      </c>
      <c r="Q82" s="159">
        <v>0</v>
      </c>
      <c r="R82" s="159">
        <v>0</v>
      </c>
    </row>
    <row r="83" spans="2:18">
      <c r="B83" s="11" t="s">
        <v>227</v>
      </c>
      <c r="C83" s="161">
        <v>0</v>
      </c>
      <c r="D83" s="159">
        <v>0</v>
      </c>
      <c r="E83" s="159">
        <v>1.1175643653213604E-5</v>
      </c>
      <c r="F83" s="160">
        <v>7.5704074934056343E-6</v>
      </c>
      <c r="G83" s="159">
        <v>0</v>
      </c>
      <c r="H83" s="159">
        <v>0</v>
      </c>
      <c r="I83" s="159">
        <v>0</v>
      </c>
      <c r="J83" s="159">
        <v>3.4709877489008127E-6</v>
      </c>
      <c r="K83" s="159">
        <v>0</v>
      </c>
      <c r="L83" s="159">
        <v>0</v>
      </c>
      <c r="M83" s="159">
        <v>0</v>
      </c>
      <c r="N83" s="159">
        <v>0</v>
      </c>
      <c r="O83" s="160">
        <v>0</v>
      </c>
      <c r="P83" s="159">
        <v>2.783464808747205E-6</v>
      </c>
      <c r="Q83" s="159">
        <v>0</v>
      </c>
      <c r="R83" s="159">
        <v>2.9022647422126916E-6</v>
      </c>
    </row>
    <row r="84" spans="2:18">
      <c r="B84" s="11" t="s">
        <v>140</v>
      </c>
      <c r="C84" s="161">
        <v>2.4189216695774594E-2</v>
      </c>
      <c r="D84" s="159">
        <v>0</v>
      </c>
      <c r="E84" s="159">
        <v>0</v>
      </c>
      <c r="F84" s="160">
        <v>3.7956581189556153E-3</v>
      </c>
      <c r="G84" s="159">
        <v>6.0732008535410251E-3</v>
      </c>
      <c r="H84" s="159">
        <v>4.2156009815315802E-2</v>
      </c>
      <c r="I84" s="159">
        <v>3.5078713335482167E-2</v>
      </c>
      <c r="J84" s="159">
        <v>2.0735614697881093E-2</v>
      </c>
      <c r="K84" s="159">
        <v>0</v>
      </c>
      <c r="L84" s="159">
        <v>0</v>
      </c>
      <c r="M84" s="159">
        <v>0</v>
      </c>
      <c r="N84" s="159">
        <v>1.6891156858191956E-2</v>
      </c>
      <c r="O84" s="160">
        <v>1.1117484522914438E-2</v>
      </c>
      <c r="P84" s="159">
        <v>1.8830484050627355E-2</v>
      </c>
      <c r="Q84" s="159">
        <v>0</v>
      </c>
      <c r="R84" s="159">
        <v>1.7338074288745436E-2</v>
      </c>
    </row>
    <row r="85" spans="2:18">
      <c r="B85" s="11" t="s">
        <v>217</v>
      </c>
      <c r="C85" s="161">
        <v>9.1895590068475998E-7</v>
      </c>
      <c r="D85" s="159">
        <v>0</v>
      </c>
      <c r="E85" s="159">
        <v>0</v>
      </c>
      <c r="F85" s="160">
        <v>1.4419823796963114E-7</v>
      </c>
      <c r="G85" s="159">
        <v>0</v>
      </c>
      <c r="H85" s="159">
        <v>0</v>
      </c>
      <c r="I85" s="159">
        <v>0</v>
      </c>
      <c r="J85" s="159">
        <v>6.6114052360015481E-8</v>
      </c>
      <c r="K85" s="159">
        <v>0</v>
      </c>
      <c r="L85" s="159">
        <v>0</v>
      </c>
      <c r="M85" s="159">
        <v>0</v>
      </c>
      <c r="N85" s="159">
        <v>0</v>
      </c>
      <c r="O85" s="160">
        <v>0</v>
      </c>
      <c r="P85" s="159">
        <v>5.3018377309470578E-8</v>
      </c>
      <c r="Q85" s="159">
        <v>0</v>
      </c>
      <c r="R85" s="159">
        <v>5.5281233185003651E-8</v>
      </c>
    </row>
    <row r="86" spans="2:18">
      <c r="B86" s="11" t="s">
        <v>360</v>
      </c>
      <c r="C86" s="161">
        <v>0</v>
      </c>
      <c r="D86" s="159">
        <v>0</v>
      </c>
      <c r="E86" s="159">
        <v>0</v>
      </c>
      <c r="F86" s="160">
        <v>0</v>
      </c>
      <c r="G86" s="159">
        <v>0</v>
      </c>
      <c r="H86" s="159">
        <v>0</v>
      </c>
      <c r="I86" s="159">
        <v>0</v>
      </c>
      <c r="J86" s="159">
        <v>0</v>
      </c>
      <c r="K86" s="159">
        <v>0</v>
      </c>
      <c r="L86" s="159">
        <v>0.85362853628536284</v>
      </c>
      <c r="M86" s="159">
        <v>0</v>
      </c>
      <c r="N86" s="159">
        <v>0</v>
      </c>
      <c r="O86" s="160">
        <v>9.287991162757458E-5</v>
      </c>
      <c r="P86" s="159">
        <v>1.8397376926386289E-5</v>
      </c>
      <c r="Q86" s="159">
        <v>0</v>
      </c>
      <c r="R86" s="159">
        <v>0</v>
      </c>
    </row>
    <row r="87" spans="2:18">
      <c r="B87" s="11" t="s">
        <v>221</v>
      </c>
      <c r="C87" s="161">
        <v>9.1895590068475998E-7</v>
      </c>
      <c r="D87" s="159">
        <v>0</v>
      </c>
      <c r="E87" s="159">
        <v>0</v>
      </c>
      <c r="F87" s="160">
        <v>1.4419823796963114E-7</v>
      </c>
      <c r="G87" s="159">
        <v>0</v>
      </c>
      <c r="H87" s="159">
        <v>0</v>
      </c>
      <c r="I87" s="159">
        <v>0</v>
      </c>
      <c r="J87" s="159">
        <v>6.6114052360015481E-8</v>
      </c>
      <c r="K87" s="159">
        <v>0</v>
      </c>
      <c r="L87" s="159">
        <v>0</v>
      </c>
      <c r="M87" s="159">
        <v>0</v>
      </c>
      <c r="N87" s="159">
        <v>0</v>
      </c>
      <c r="O87" s="160">
        <v>0</v>
      </c>
      <c r="P87" s="159">
        <v>5.3018377309470578E-8</v>
      </c>
      <c r="Q87" s="159">
        <v>0</v>
      </c>
      <c r="R87" s="159">
        <v>5.5281233185003651E-8</v>
      </c>
    </row>
    <row r="88" spans="2:18">
      <c r="B88" s="11" t="s">
        <v>176</v>
      </c>
      <c r="C88" s="161">
        <v>0</v>
      </c>
      <c r="D88" s="159">
        <v>3.7080392344580894E-3</v>
      </c>
      <c r="E88" s="159">
        <v>3.3782374243142836E-4</v>
      </c>
      <c r="F88" s="160">
        <v>8.4319919652741803E-4</v>
      </c>
      <c r="G88" s="159">
        <v>0</v>
      </c>
      <c r="H88" s="159">
        <v>0</v>
      </c>
      <c r="I88" s="159">
        <v>0</v>
      </c>
      <c r="J88" s="159">
        <v>3.8660192117519052E-4</v>
      </c>
      <c r="K88" s="159">
        <v>0</v>
      </c>
      <c r="L88" s="159">
        <v>0</v>
      </c>
      <c r="M88" s="159">
        <v>0</v>
      </c>
      <c r="N88" s="159">
        <v>0</v>
      </c>
      <c r="O88" s="160">
        <v>0</v>
      </c>
      <c r="P88" s="159">
        <v>3.100249613171292E-4</v>
      </c>
      <c r="Q88" s="159">
        <v>0</v>
      </c>
      <c r="R88" s="159">
        <v>3.2325701104930885E-4</v>
      </c>
    </row>
    <row r="89" spans="2:18">
      <c r="B89" s="11" t="s">
        <v>203</v>
      </c>
      <c r="C89" s="161">
        <v>0</v>
      </c>
      <c r="D89" s="159">
        <v>0</v>
      </c>
      <c r="E89" s="159">
        <v>0</v>
      </c>
      <c r="F89" s="160">
        <v>0</v>
      </c>
      <c r="G89" s="159">
        <v>4.8802228967110786E-4</v>
      </c>
      <c r="H89" s="159">
        <v>2.2630633432948623E-5</v>
      </c>
      <c r="I89" s="159">
        <v>1.1391273771500572E-4</v>
      </c>
      <c r="J89" s="159">
        <v>6.1684410851894445E-5</v>
      </c>
      <c r="K89" s="159">
        <v>0</v>
      </c>
      <c r="L89" s="159">
        <v>0</v>
      </c>
      <c r="M89" s="159">
        <v>0</v>
      </c>
      <c r="N89" s="159">
        <v>0</v>
      </c>
      <c r="O89" s="160">
        <v>0</v>
      </c>
      <c r="P89" s="159">
        <v>4.9466146029736043E-5</v>
      </c>
      <c r="Q89" s="159">
        <v>0</v>
      </c>
      <c r="R89" s="159">
        <v>5.1577390561608402E-5</v>
      </c>
    </row>
    <row r="90" spans="2:18">
      <c r="B90" s="11" t="s">
        <v>142</v>
      </c>
      <c r="C90" s="161">
        <v>1.7118769995906051E-2</v>
      </c>
      <c r="D90" s="159">
        <v>0</v>
      </c>
      <c r="E90" s="159">
        <v>0</v>
      </c>
      <c r="F90" s="160">
        <v>2.6861968760172735E-3</v>
      </c>
      <c r="G90" s="159">
        <v>0</v>
      </c>
      <c r="H90" s="159">
        <v>0</v>
      </c>
      <c r="I90" s="159">
        <v>0</v>
      </c>
      <c r="J90" s="159">
        <v>1.2316056243885482E-3</v>
      </c>
      <c r="K90" s="159">
        <v>0</v>
      </c>
      <c r="L90" s="159">
        <v>0</v>
      </c>
      <c r="M90" s="159">
        <v>0</v>
      </c>
      <c r="N90" s="159">
        <v>0</v>
      </c>
      <c r="O90" s="160">
        <v>0</v>
      </c>
      <c r="P90" s="159">
        <v>9.8765284170947262E-4</v>
      </c>
      <c r="Q90" s="159">
        <v>0</v>
      </c>
      <c r="R90" s="159">
        <v>1.0298064523868405E-3</v>
      </c>
    </row>
    <row r="91" spans="2:18">
      <c r="B91" s="11" t="s">
        <v>220</v>
      </c>
      <c r="C91" s="161">
        <v>0</v>
      </c>
      <c r="D91" s="159">
        <v>0</v>
      </c>
      <c r="E91" s="159">
        <v>0</v>
      </c>
      <c r="F91" s="160">
        <v>0</v>
      </c>
      <c r="G91" s="159">
        <v>0</v>
      </c>
      <c r="H91" s="159">
        <v>0</v>
      </c>
      <c r="I91" s="159">
        <v>0</v>
      </c>
      <c r="J91" s="159">
        <v>0</v>
      </c>
      <c r="K91" s="159">
        <v>0</v>
      </c>
      <c r="L91" s="159">
        <v>0</v>
      </c>
      <c r="M91" s="159">
        <v>0</v>
      </c>
      <c r="N91" s="159">
        <v>1.5120096592935524E-3</v>
      </c>
      <c r="O91" s="160">
        <v>9.9518014821706711E-4</v>
      </c>
      <c r="P91" s="159">
        <v>1.9712232683661161E-4</v>
      </c>
      <c r="Q91" s="159">
        <v>0</v>
      </c>
      <c r="R91" s="159">
        <v>0</v>
      </c>
    </row>
    <row r="92" spans="2:18">
      <c r="B92" s="11" t="s">
        <v>141</v>
      </c>
      <c r="C92" s="161">
        <v>0</v>
      </c>
      <c r="D92" s="159">
        <v>0</v>
      </c>
      <c r="E92" s="159">
        <v>0</v>
      </c>
      <c r="F92" s="160">
        <v>0</v>
      </c>
      <c r="G92" s="159">
        <v>0</v>
      </c>
      <c r="H92" s="159">
        <v>5.0016965380902417E-2</v>
      </c>
      <c r="I92" s="159">
        <v>4.020661792715445E-2</v>
      </c>
      <c r="J92" s="159">
        <v>2.1772117753755236E-2</v>
      </c>
      <c r="K92" s="159">
        <v>0</v>
      </c>
      <c r="L92" s="159">
        <v>0</v>
      </c>
      <c r="M92" s="159">
        <v>0</v>
      </c>
      <c r="N92" s="159">
        <v>0</v>
      </c>
      <c r="O92" s="160">
        <v>0</v>
      </c>
      <c r="P92" s="159">
        <v>1.745956135934772E-2</v>
      </c>
      <c r="Q92" s="159">
        <v>0</v>
      </c>
      <c r="R92" s="159">
        <v>1.8204745822003328E-2</v>
      </c>
    </row>
    <row r="93" spans="2:18">
      <c r="B93" s="11" t="s">
        <v>361</v>
      </c>
      <c r="C93" s="161">
        <v>0</v>
      </c>
      <c r="D93" s="159">
        <v>0</v>
      </c>
      <c r="E93" s="159">
        <v>0</v>
      </c>
      <c r="F93" s="160">
        <v>0</v>
      </c>
      <c r="G93" s="159">
        <v>0</v>
      </c>
      <c r="H93" s="159">
        <v>0</v>
      </c>
      <c r="I93" s="159">
        <v>0</v>
      </c>
      <c r="J93" s="159">
        <v>0</v>
      </c>
      <c r="K93" s="159">
        <v>0</v>
      </c>
      <c r="L93" s="159">
        <v>2.4600246002460025E-3</v>
      </c>
      <c r="M93" s="159">
        <v>0</v>
      </c>
      <c r="N93" s="159">
        <v>0</v>
      </c>
      <c r="O93" s="160">
        <v>2.6766545137629558E-7</v>
      </c>
      <c r="P93" s="159">
        <v>5.3018377309470578E-8</v>
      </c>
      <c r="Q93" s="159">
        <v>0</v>
      </c>
      <c r="R93" s="159">
        <v>0</v>
      </c>
    </row>
    <row r="94" spans="2:18">
      <c r="B94" s="11" t="s">
        <v>222</v>
      </c>
      <c r="C94" s="161">
        <v>0</v>
      </c>
      <c r="D94" s="159">
        <v>0</v>
      </c>
      <c r="E94" s="159">
        <v>0</v>
      </c>
      <c r="F94" s="160">
        <v>0</v>
      </c>
      <c r="G94" s="159">
        <v>0</v>
      </c>
      <c r="H94" s="159">
        <v>0</v>
      </c>
      <c r="I94" s="159">
        <v>0</v>
      </c>
      <c r="J94" s="159">
        <v>0</v>
      </c>
      <c r="K94" s="159">
        <v>0</v>
      </c>
      <c r="L94" s="159">
        <v>0</v>
      </c>
      <c r="M94" s="159">
        <v>0</v>
      </c>
      <c r="N94" s="159">
        <v>1.4717490470638423E-3</v>
      </c>
      <c r="O94" s="160">
        <v>9.6868126853081379E-4</v>
      </c>
      <c r="P94" s="159">
        <v>1.91873507482974E-4</v>
      </c>
      <c r="Q94" s="159">
        <v>0</v>
      </c>
      <c r="R94" s="159">
        <v>0</v>
      </c>
    </row>
    <row r="95" spans="2:18">
      <c r="B95" s="11" t="s">
        <v>206</v>
      </c>
      <c r="C95" s="161">
        <v>0</v>
      </c>
      <c r="D95" s="159">
        <v>0</v>
      </c>
      <c r="E95" s="159">
        <v>0</v>
      </c>
      <c r="F95" s="160">
        <v>0</v>
      </c>
      <c r="G95" s="159">
        <v>1.9141180366564497E-4</v>
      </c>
      <c r="H95" s="159">
        <v>4.9893711964588072E-5</v>
      </c>
      <c r="I95" s="159">
        <v>7.7651126673894565E-5</v>
      </c>
      <c r="J95" s="159">
        <v>4.2048537300969844E-5</v>
      </c>
      <c r="K95" s="159">
        <v>0</v>
      </c>
      <c r="L95" s="159">
        <v>0</v>
      </c>
      <c r="M95" s="159">
        <v>0</v>
      </c>
      <c r="N95" s="159">
        <v>0</v>
      </c>
      <c r="O95" s="160">
        <v>0</v>
      </c>
      <c r="P95" s="159">
        <v>3.3719687968823288E-5</v>
      </c>
      <c r="Q95" s="159">
        <v>0</v>
      </c>
      <c r="R95" s="159">
        <v>3.5158864305662323E-5</v>
      </c>
    </row>
    <row r="96" spans="2:18">
      <c r="B96" s="11" t="s">
        <v>152</v>
      </c>
      <c r="C96" s="161">
        <v>0</v>
      </c>
      <c r="D96" s="159">
        <v>0</v>
      </c>
      <c r="E96" s="159">
        <v>0</v>
      </c>
      <c r="F96" s="160">
        <v>0</v>
      </c>
      <c r="G96" s="159">
        <v>0</v>
      </c>
      <c r="H96" s="159">
        <v>0</v>
      </c>
      <c r="I96" s="159">
        <v>0</v>
      </c>
      <c r="J96" s="159">
        <v>0</v>
      </c>
      <c r="K96" s="159">
        <v>0</v>
      </c>
      <c r="L96" s="159">
        <v>0</v>
      </c>
      <c r="M96" s="159">
        <v>5.717382007619936E-3</v>
      </c>
      <c r="N96" s="159">
        <v>8.989503367047868E-4</v>
      </c>
      <c r="O96" s="160">
        <v>2.481124901532572E-3</v>
      </c>
      <c r="P96" s="159">
        <v>4.9145384847013745E-4</v>
      </c>
      <c r="Q96" s="159">
        <v>0</v>
      </c>
      <c r="R96" s="159">
        <v>0</v>
      </c>
    </row>
    <row r="97" spans="2:18">
      <c r="B97" s="11" t="s">
        <v>204</v>
      </c>
      <c r="C97" s="161">
        <v>2.2973897517118999E-6</v>
      </c>
      <c r="D97" s="159">
        <v>0</v>
      </c>
      <c r="E97" s="159">
        <v>0</v>
      </c>
      <c r="F97" s="160">
        <v>3.6049559492407783E-7</v>
      </c>
      <c r="G97" s="159">
        <v>0</v>
      </c>
      <c r="H97" s="159">
        <v>0</v>
      </c>
      <c r="I97" s="159">
        <v>0</v>
      </c>
      <c r="J97" s="159">
        <v>1.6528513090003869E-7</v>
      </c>
      <c r="K97" s="159">
        <v>0</v>
      </c>
      <c r="L97" s="159">
        <v>0</v>
      </c>
      <c r="M97" s="159">
        <v>0</v>
      </c>
      <c r="N97" s="159">
        <v>0</v>
      </c>
      <c r="O97" s="160">
        <v>0</v>
      </c>
      <c r="P97" s="159">
        <v>1.3254594327367643E-7</v>
      </c>
      <c r="Q97" s="159">
        <v>0</v>
      </c>
      <c r="R97" s="159">
        <v>1.3820308296250912E-7</v>
      </c>
    </row>
    <row r="98" spans="2:18">
      <c r="B98" s="11" t="s">
        <v>150</v>
      </c>
      <c r="C98" s="161">
        <v>0</v>
      </c>
      <c r="D98" s="159">
        <v>0</v>
      </c>
      <c r="E98" s="159">
        <v>5.4601001848557895E-5</v>
      </c>
      <c r="F98" s="160">
        <v>3.6986848039210383E-5</v>
      </c>
      <c r="G98" s="159">
        <v>0</v>
      </c>
      <c r="H98" s="159">
        <v>0</v>
      </c>
      <c r="I98" s="159">
        <v>0</v>
      </c>
      <c r="J98" s="159">
        <v>1.695825443034397E-5</v>
      </c>
      <c r="K98" s="159">
        <v>0</v>
      </c>
      <c r="L98" s="159">
        <v>0</v>
      </c>
      <c r="M98" s="159">
        <v>0</v>
      </c>
      <c r="N98" s="159">
        <v>0</v>
      </c>
      <c r="O98" s="160">
        <v>0</v>
      </c>
      <c r="P98" s="159">
        <v>1.3599213779879202E-5</v>
      </c>
      <c r="Q98" s="159">
        <v>8.6540096574024339E-5</v>
      </c>
      <c r="R98" s="159">
        <v>2.8359272623906872E-5</v>
      </c>
    </row>
    <row r="99" spans="2:18">
      <c r="B99" s="11" t="s">
        <v>362</v>
      </c>
      <c r="C99" s="161">
        <v>0</v>
      </c>
      <c r="D99" s="159">
        <v>0</v>
      </c>
      <c r="E99" s="159">
        <v>0</v>
      </c>
      <c r="F99" s="160">
        <v>0</v>
      </c>
      <c r="G99" s="159">
        <v>0</v>
      </c>
      <c r="H99" s="159">
        <v>0</v>
      </c>
      <c r="I99" s="159">
        <v>0</v>
      </c>
      <c r="J99" s="159">
        <v>0</v>
      </c>
      <c r="K99" s="159">
        <v>0</v>
      </c>
      <c r="L99" s="159">
        <v>0</v>
      </c>
      <c r="M99" s="159">
        <v>0</v>
      </c>
      <c r="N99" s="159">
        <v>0</v>
      </c>
      <c r="O99" s="160">
        <v>0</v>
      </c>
      <c r="P99" s="159">
        <v>0</v>
      </c>
      <c r="Q99" s="159">
        <v>0</v>
      </c>
      <c r="R99" s="159">
        <v>0</v>
      </c>
    </row>
    <row r="100" spans="2:18">
      <c r="B100" s="11" t="s">
        <v>169</v>
      </c>
      <c r="C100" s="161">
        <v>0</v>
      </c>
      <c r="D100" s="159">
        <v>0</v>
      </c>
      <c r="E100" s="159">
        <v>0</v>
      </c>
      <c r="F100" s="160">
        <v>0</v>
      </c>
      <c r="G100" s="159">
        <v>0</v>
      </c>
      <c r="H100" s="159">
        <v>0</v>
      </c>
      <c r="I100" s="159">
        <v>0</v>
      </c>
      <c r="J100" s="159">
        <v>0</v>
      </c>
      <c r="K100" s="159">
        <v>0</v>
      </c>
      <c r="L100" s="159">
        <v>0</v>
      </c>
      <c r="M100" s="159">
        <v>0</v>
      </c>
      <c r="N100" s="159">
        <v>1.5044455442685765E-2</v>
      </c>
      <c r="O100" s="160">
        <v>9.9020157082146797E-3</v>
      </c>
      <c r="P100" s="159">
        <v>1.9613618501865544E-3</v>
      </c>
      <c r="Q100" s="159">
        <v>0</v>
      </c>
      <c r="R100" s="159">
        <v>0</v>
      </c>
    </row>
    <row r="101" spans="2:18">
      <c r="B101" s="11" t="s">
        <v>131</v>
      </c>
      <c r="C101" s="161">
        <v>0</v>
      </c>
      <c r="D101" s="159">
        <v>0</v>
      </c>
      <c r="E101" s="159">
        <v>0</v>
      </c>
      <c r="F101" s="160">
        <v>0</v>
      </c>
      <c r="G101" s="159">
        <v>1.6744642336929592E-4</v>
      </c>
      <c r="H101" s="159">
        <v>0</v>
      </c>
      <c r="I101" s="159">
        <v>3.2843007979996286E-5</v>
      </c>
      <c r="J101" s="159">
        <v>1.7784680084844164E-5</v>
      </c>
      <c r="K101" s="159">
        <v>0</v>
      </c>
      <c r="L101" s="159">
        <v>0</v>
      </c>
      <c r="M101" s="159">
        <v>0.24274615763419122</v>
      </c>
      <c r="N101" s="159">
        <v>0</v>
      </c>
      <c r="O101" s="160">
        <v>8.0221477101086805E-2</v>
      </c>
      <c r="P101" s="159">
        <v>1.5904293770163055E-2</v>
      </c>
      <c r="Q101" s="159">
        <v>0</v>
      </c>
      <c r="R101" s="159">
        <v>1.4870651726765982E-5</v>
      </c>
    </row>
    <row r="102" spans="2:18">
      <c r="B102" s="11" t="s">
        <v>182</v>
      </c>
      <c r="C102" s="161">
        <v>0</v>
      </c>
      <c r="D102" s="159">
        <v>0</v>
      </c>
      <c r="E102" s="159">
        <v>0</v>
      </c>
      <c r="F102" s="160">
        <v>0</v>
      </c>
      <c r="G102" s="159">
        <v>0</v>
      </c>
      <c r="H102" s="159">
        <v>0</v>
      </c>
      <c r="I102" s="159">
        <v>0</v>
      </c>
      <c r="J102" s="159">
        <v>0</v>
      </c>
      <c r="K102" s="159">
        <v>0</v>
      </c>
      <c r="L102" s="159">
        <v>0</v>
      </c>
      <c r="M102" s="159">
        <v>0</v>
      </c>
      <c r="N102" s="159">
        <v>1.2913896377317578E-2</v>
      </c>
      <c r="O102" s="160">
        <v>8.4997164084542661E-3</v>
      </c>
      <c r="P102" s="159">
        <v>1.6835985714622381E-3</v>
      </c>
      <c r="Q102" s="159">
        <v>0</v>
      </c>
      <c r="R102" s="159">
        <v>0</v>
      </c>
    </row>
    <row r="103" spans="2:18">
      <c r="B103" s="11" t="s">
        <v>179</v>
      </c>
      <c r="C103" s="161">
        <v>4.4569361183210862E-5</v>
      </c>
      <c r="D103" s="159">
        <v>0</v>
      </c>
      <c r="E103" s="159">
        <v>0</v>
      </c>
      <c r="F103" s="160">
        <v>6.9936145415271098E-6</v>
      </c>
      <c r="G103" s="159">
        <v>0</v>
      </c>
      <c r="H103" s="159">
        <v>0</v>
      </c>
      <c r="I103" s="159">
        <v>0</v>
      </c>
      <c r="J103" s="159">
        <v>3.2065315394607506E-6</v>
      </c>
      <c r="K103" s="159">
        <v>0</v>
      </c>
      <c r="L103" s="159">
        <v>0</v>
      </c>
      <c r="M103" s="159">
        <v>0</v>
      </c>
      <c r="N103" s="159">
        <v>0</v>
      </c>
      <c r="O103" s="160">
        <v>0</v>
      </c>
      <c r="P103" s="159">
        <v>2.571391299509323E-6</v>
      </c>
      <c r="Q103" s="159">
        <v>0</v>
      </c>
      <c r="R103" s="159">
        <v>2.6811398094726769E-6</v>
      </c>
    </row>
    <row r="104" spans="2:18">
      <c r="B104" s="11" t="s">
        <v>157</v>
      </c>
      <c r="C104" s="161">
        <v>0</v>
      </c>
      <c r="D104" s="159">
        <v>0</v>
      </c>
      <c r="E104" s="159">
        <v>0</v>
      </c>
      <c r="F104" s="160">
        <v>0</v>
      </c>
      <c r="G104" s="159">
        <v>0</v>
      </c>
      <c r="H104" s="159">
        <v>1.4025980574714809E-2</v>
      </c>
      <c r="I104" s="159">
        <v>1.1274919174456197E-2</v>
      </c>
      <c r="J104" s="159">
        <v>6.1054343932903489E-3</v>
      </c>
      <c r="K104" s="159">
        <v>0</v>
      </c>
      <c r="L104" s="159">
        <v>0</v>
      </c>
      <c r="M104" s="159">
        <v>4.6033065080475855E-3</v>
      </c>
      <c r="N104" s="159">
        <v>0</v>
      </c>
      <c r="O104" s="160">
        <v>1.521276592897176E-3</v>
      </c>
      <c r="P104" s="159">
        <v>5.1974180368360556E-3</v>
      </c>
      <c r="Q104" s="159">
        <v>0</v>
      </c>
      <c r="R104" s="159">
        <v>5.1050560409355321E-3</v>
      </c>
    </row>
    <row r="105" spans="2:18">
      <c r="B105" s="11" t="s">
        <v>177</v>
      </c>
      <c r="C105" s="161">
        <v>0</v>
      </c>
      <c r="D105" s="159">
        <v>0</v>
      </c>
      <c r="E105" s="159">
        <v>0</v>
      </c>
      <c r="F105" s="160">
        <v>0</v>
      </c>
      <c r="G105" s="159">
        <v>0</v>
      </c>
      <c r="H105" s="159">
        <v>2.4177186620404995E-2</v>
      </c>
      <c r="I105" s="159">
        <v>1.9435063634854123E-2</v>
      </c>
      <c r="J105" s="159">
        <v>1.0524200139798164E-2</v>
      </c>
      <c r="K105" s="159">
        <v>0</v>
      </c>
      <c r="L105" s="159">
        <v>0</v>
      </c>
      <c r="M105" s="159">
        <v>0</v>
      </c>
      <c r="N105" s="159">
        <v>0</v>
      </c>
      <c r="O105" s="160">
        <v>0</v>
      </c>
      <c r="P105" s="159">
        <v>8.4395978460647999E-3</v>
      </c>
      <c r="Q105" s="159">
        <v>0</v>
      </c>
      <c r="R105" s="159">
        <v>8.799804901471843E-3</v>
      </c>
    </row>
    <row r="106" spans="2:18">
      <c r="B106" s="11" t="s">
        <v>136</v>
      </c>
      <c r="C106" s="161">
        <v>0</v>
      </c>
      <c r="D106" s="159">
        <v>0</v>
      </c>
      <c r="E106" s="159">
        <v>0</v>
      </c>
      <c r="F106" s="160">
        <v>0</v>
      </c>
      <c r="G106" s="159">
        <v>8.1812828512453278E-2</v>
      </c>
      <c r="H106" s="159">
        <v>1.5270361646635266E-3</v>
      </c>
      <c r="I106" s="159">
        <v>1.7274323360779831E-2</v>
      </c>
      <c r="J106" s="159">
        <v>9.35414669815679E-3</v>
      </c>
      <c r="K106" s="159">
        <v>0</v>
      </c>
      <c r="L106" s="159">
        <v>0</v>
      </c>
      <c r="M106" s="159">
        <v>0</v>
      </c>
      <c r="N106" s="159">
        <v>0</v>
      </c>
      <c r="O106" s="160">
        <v>0</v>
      </c>
      <c r="P106" s="159">
        <v>7.5013051136304442E-3</v>
      </c>
      <c r="Q106" s="159">
        <v>0</v>
      </c>
      <c r="R106" s="159">
        <v>7.821465277180242E-3</v>
      </c>
    </row>
    <row r="107" spans="2:18">
      <c r="B107" s="11" t="s">
        <v>160</v>
      </c>
      <c r="C107" s="161">
        <v>0</v>
      </c>
      <c r="D107" s="159">
        <v>0</v>
      </c>
      <c r="E107" s="159">
        <v>1.8439812027802446E-3</v>
      </c>
      <c r="F107" s="160">
        <v>1.2491172364119296E-3</v>
      </c>
      <c r="G107" s="159">
        <v>0</v>
      </c>
      <c r="H107" s="159">
        <v>0</v>
      </c>
      <c r="I107" s="159">
        <v>0</v>
      </c>
      <c r="J107" s="159">
        <v>5.7271297856863407E-4</v>
      </c>
      <c r="K107" s="159">
        <v>0</v>
      </c>
      <c r="L107" s="159">
        <v>0</v>
      </c>
      <c r="M107" s="159">
        <v>0</v>
      </c>
      <c r="N107" s="159">
        <v>2.771495811879646E-2</v>
      </c>
      <c r="O107" s="160">
        <v>1.8241534344020233E-2</v>
      </c>
      <c r="P107" s="159">
        <v>4.0725006162723636E-3</v>
      </c>
      <c r="Q107" s="159">
        <v>0</v>
      </c>
      <c r="R107" s="159">
        <v>4.7887368246509414E-4</v>
      </c>
    </row>
    <row r="108" spans="2:18">
      <c r="B108" s="11" t="s">
        <v>209</v>
      </c>
      <c r="C108" s="161">
        <v>0</v>
      </c>
      <c r="D108" s="159">
        <v>0</v>
      </c>
      <c r="E108" s="159">
        <v>0</v>
      </c>
      <c r="F108" s="160">
        <v>0</v>
      </c>
      <c r="G108" s="159">
        <v>0</v>
      </c>
      <c r="H108" s="159">
        <v>0</v>
      </c>
      <c r="I108" s="159">
        <v>0</v>
      </c>
      <c r="J108" s="159">
        <v>0</v>
      </c>
      <c r="K108" s="159">
        <v>0</v>
      </c>
      <c r="L108" s="159">
        <v>0</v>
      </c>
      <c r="M108" s="159">
        <v>0</v>
      </c>
      <c r="N108" s="159">
        <v>2.8698903081319522E-3</v>
      </c>
      <c r="O108" s="160">
        <v>1.8889150903625182E-3</v>
      </c>
      <c r="P108" s="159">
        <v>3.7415068867293385E-4</v>
      </c>
      <c r="Q108" s="159">
        <v>0</v>
      </c>
      <c r="R108" s="159">
        <v>0</v>
      </c>
    </row>
    <row r="109" spans="2:18">
      <c r="B109" s="11" t="s">
        <v>146</v>
      </c>
      <c r="C109" s="161">
        <v>1.6832055754892408E-2</v>
      </c>
      <c r="D109" s="159">
        <v>9.9091375904054868E-3</v>
      </c>
      <c r="E109" s="159">
        <v>7.8779772979039181E-3</v>
      </c>
      <c r="F109" s="160">
        <v>9.6195365540730771E-3</v>
      </c>
      <c r="G109" s="159">
        <v>4.1167543529845299E-3</v>
      </c>
      <c r="H109" s="159">
        <v>0</v>
      </c>
      <c r="I109" s="159">
        <v>8.0746183373868203E-4</v>
      </c>
      <c r="J109" s="159">
        <v>4.8477467752457747E-3</v>
      </c>
      <c r="K109" s="159">
        <v>0</v>
      </c>
      <c r="L109" s="159">
        <v>0</v>
      </c>
      <c r="M109" s="159">
        <v>0</v>
      </c>
      <c r="N109" s="159">
        <v>0</v>
      </c>
      <c r="O109" s="160">
        <v>0</v>
      </c>
      <c r="P109" s="159">
        <v>3.8875194978396205E-3</v>
      </c>
      <c r="Q109" s="159">
        <v>0</v>
      </c>
      <c r="R109" s="159">
        <v>4.0534411420572077E-3</v>
      </c>
    </row>
    <row r="110" spans="2:18">
      <c r="B110" s="11" t="s">
        <v>164</v>
      </c>
      <c r="C110" s="161">
        <v>0</v>
      </c>
      <c r="D110" s="159">
        <v>4.0931600797221909E-3</v>
      </c>
      <c r="E110" s="159">
        <v>5.0098813976834702E-3</v>
      </c>
      <c r="F110" s="160">
        <v>4.071869843786444E-3</v>
      </c>
      <c r="G110" s="159">
        <v>0</v>
      </c>
      <c r="H110" s="159">
        <v>0</v>
      </c>
      <c r="I110" s="159">
        <v>0</v>
      </c>
      <c r="J110" s="159">
        <v>1.866928610542117E-3</v>
      </c>
      <c r="K110" s="159">
        <v>0</v>
      </c>
      <c r="L110" s="159">
        <v>0</v>
      </c>
      <c r="M110" s="159">
        <v>0</v>
      </c>
      <c r="N110" s="159">
        <v>5.8947229724206675E-4</v>
      </c>
      <c r="O110" s="160">
        <v>3.8798107176994049E-4</v>
      </c>
      <c r="P110" s="159">
        <v>1.5739830763749076E-3</v>
      </c>
      <c r="Q110" s="159">
        <v>0</v>
      </c>
      <c r="R110" s="159">
        <v>1.5610314626781331E-3</v>
      </c>
    </row>
    <row r="111" spans="2:18">
      <c r="B111" s="11" t="s">
        <v>233</v>
      </c>
      <c r="C111" s="161">
        <v>0</v>
      </c>
      <c r="D111" s="159">
        <v>0</v>
      </c>
      <c r="E111" s="159">
        <v>0</v>
      </c>
      <c r="F111" s="160">
        <v>0</v>
      </c>
      <c r="G111" s="159">
        <v>0</v>
      </c>
      <c r="H111" s="159">
        <v>0</v>
      </c>
      <c r="I111" s="159">
        <v>0</v>
      </c>
      <c r="J111" s="159">
        <v>0</v>
      </c>
      <c r="K111" s="159">
        <v>0</v>
      </c>
      <c r="L111" s="159">
        <v>0</v>
      </c>
      <c r="M111" s="159">
        <v>0</v>
      </c>
      <c r="N111" s="159">
        <v>5.8601557801022297E-4</v>
      </c>
      <c r="O111" s="160">
        <v>3.8570591543324198E-4</v>
      </c>
      <c r="P111" s="159">
        <v>7.6399481702947101E-5</v>
      </c>
      <c r="Q111" s="159">
        <v>0</v>
      </c>
      <c r="R111" s="159">
        <v>0</v>
      </c>
    </row>
    <row r="112" spans="2:18">
      <c r="B112" s="11" t="s">
        <v>205</v>
      </c>
      <c r="C112" s="161">
        <v>1.3784338510271401E-6</v>
      </c>
      <c r="D112" s="159">
        <v>0</v>
      </c>
      <c r="E112" s="159">
        <v>4.0104595509817963E-4</v>
      </c>
      <c r="F112" s="160">
        <v>2.7188577769173949E-4</v>
      </c>
      <c r="G112" s="159">
        <v>0</v>
      </c>
      <c r="H112" s="159">
        <v>0</v>
      </c>
      <c r="I112" s="159">
        <v>0</v>
      </c>
      <c r="J112" s="159">
        <v>1.2465804572480918E-4</v>
      </c>
      <c r="K112" s="159">
        <v>0</v>
      </c>
      <c r="L112" s="159">
        <v>0</v>
      </c>
      <c r="M112" s="159">
        <v>0</v>
      </c>
      <c r="N112" s="159">
        <v>0</v>
      </c>
      <c r="O112" s="160">
        <v>0</v>
      </c>
      <c r="P112" s="159">
        <v>9.996615041700677E-5</v>
      </c>
      <c r="Q112" s="159">
        <v>0</v>
      </c>
      <c r="R112" s="159">
        <v>1.0423276517032439E-4</v>
      </c>
    </row>
    <row r="113" spans="2:18">
      <c r="B113" s="11" t="s">
        <v>143</v>
      </c>
      <c r="C113" s="161">
        <v>1.3150258938798916E-3</v>
      </c>
      <c r="D113" s="159">
        <v>1.4336069069356566E-2</v>
      </c>
      <c r="E113" s="159">
        <v>7.6491426897666867E-3</v>
      </c>
      <c r="F113" s="160">
        <v>7.7631284384520466E-3</v>
      </c>
      <c r="G113" s="159">
        <v>0</v>
      </c>
      <c r="H113" s="159">
        <v>0</v>
      </c>
      <c r="I113" s="159">
        <v>0</v>
      </c>
      <c r="J113" s="159">
        <v>3.5593491798799732E-3</v>
      </c>
      <c r="K113" s="159">
        <v>0</v>
      </c>
      <c r="L113" s="159">
        <v>0</v>
      </c>
      <c r="M113" s="159">
        <v>0</v>
      </c>
      <c r="N113" s="159">
        <v>0</v>
      </c>
      <c r="O113" s="160">
        <v>0</v>
      </c>
      <c r="P113" s="159">
        <v>2.8543238700213126E-3</v>
      </c>
      <c r="Q113" s="159">
        <v>0</v>
      </c>
      <c r="R113" s="159">
        <v>2.976148110364449E-3</v>
      </c>
    </row>
    <row r="114" spans="2:18">
      <c r="B114" s="11" t="s">
        <v>218</v>
      </c>
      <c r="C114" s="161">
        <v>0</v>
      </c>
      <c r="D114" s="159">
        <v>0</v>
      </c>
      <c r="E114" s="159">
        <v>7.7590897363740167E-5</v>
      </c>
      <c r="F114" s="160">
        <v>5.2560257739930545E-5</v>
      </c>
      <c r="G114" s="159">
        <v>0</v>
      </c>
      <c r="H114" s="159">
        <v>0</v>
      </c>
      <c r="I114" s="159">
        <v>0</v>
      </c>
      <c r="J114" s="159">
        <v>2.4098572085225643E-5</v>
      </c>
      <c r="K114" s="159">
        <v>0</v>
      </c>
      <c r="L114" s="159">
        <v>0</v>
      </c>
      <c r="M114" s="159">
        <v>0</v>
      </c>
      <c r="N114" s="159">
        <v>0</v>
      </c>
      <c r="O114" s="160">
        <v>0</v>
      </c>
      <c r="P114" s="159">
        <v>1.9325198529302026E-5</v>
      </c>
      <c r="Q114" s="159">
        <v>0</v>
      </c>
      <c r="R114" s="159">
        <v>2.015000949593383E-5</v>
      </c>
    </row>
    <row r="115" spans="2:18">
      <c r="B115" s="11" t="s">
        <v>226</v>
      </c>
      <c r="C115" s="161">
        <v>4.5947795034237999E-7</v>
      </c>
      <c r="D115" s="159">
        <v>0</v>
      </c>
      <c r="E115" s="159">
        <v>0</v>
      </c>
      <c r="F115" s="160">
        <v>7.2099118984815569E-8</v>
      </c>
      <c r="G115" s="159">
        <v>0</v>
      </c>
      <c r="H115" s="159">
        <v>0</v>
      </c>
      <c r="I115" s="159">
        <v>0</v>
      </c>
      <c r="J115" s="159">
        <v>3.3057026180007741E-8</v>
      </c>
      <c r="K115" s="159">
        <v>0</v>
      </c>
      <c r="L115" s="159">
        <v>0</v>
      </c>
      <c r="M115" s="159">
        <v>0</v>
      </c>
      <c r="N115" s="159">
        <v>0</v>
      </c>
      <c r="O115" s="160">
        <v>0</v>
      </c>
      <c r="P115" s="159">
        <v>2.6509188654735289E-8</v>
      </c>
      <c r="Q115" s="159">
        <v>0</v>
      </c>
      <c r="R115" s="159">
        <v>2.7640616592501825E-8</v>
      </c>
    </row>
    <row r="116" spans="2:18">
      <c r="B116" s="11" t="s">
        <v>363</v>
      </c>
      <c r="C116" s="161">
        <v>0</v>
      </c>
      <c r="D116" s="159">
        <v>0</v>
      </c>
      <c r="E116" s="159">
        <v>0</v>
      </c>
      <c r="F116" s="160">
        <v>0</v>
      </c>
      <c r="G116" s="159">
        <v>0</v>
      </c>
      <c r="H116" s="159">
        <v>0</v>
      </c>
      <c r="I116" s="159">
        <v>0</v>
      </c>
      <c r="J116" s="159">
        <v>0</v>
      </c>
      <c r="K116" s="159">
        <v>0</v>
      </c>
      <c r="L116" s="159">
        <v>2.4600246002460025E-3</v>
      </c>
      <c r="M116" s="159">
        <v>0</v>
      </c>
      <c r="N116" s="159">
        <v>0</v>
      </c>
      <c r="O116" s="160">
        <v>2.6766545137629558E-7</v>
      </c>
      <c r="P116" s="159">
        <v>5.3018377309470578E-8</v>
      </c>
      <c r="Q116" s="159">
        <v>0</v>
      </c>
      <c r="R116" s="159">
        <v>0</v>
      </c>
    </row>
    <row r="117" spans="2:18">
      <c r="B117" s="11" t="s">
        <v>144</v>
      </c>
      <c r="C117" s="161">
        <v>4.5947795034237999E-7</v>
      </c>
      <c r="D117" s="159">
        <v>0</v>
      </c>
      <c r="E117" s="159">
        <v>0</v>
      </c>
      <c r="F117" s="160">
        <v>7.2099118984815569E-8</v>
      </c>
      <c r="G117" s="159">
        <v>0</v>
      </c>
      <c r="H117" s="159">
        <v>0</v>
      </c>
      <c r="I117" s="159">
        <v>0</v>
      </c>
      <c r="J117" s="159">
        <v>3.3057026180007741E-8</v>
      </c>
      <c r="K117" s="159">
        <v>0</v>
      </c>
      <c r="L117" s="159">
        <v>4.9200492004920051E-3</v>
      </c>
      <c r="M117" s="159">
        <v>0</v>
      </c>
      <c r="N117" s="159">
        <v>0</v>
      </c>
      <c r="O117" s="160">
        <v>5.3533090275259116E-7</v>
      </c>
      <c r="P117" s="159">
        <v>1.3254594327367643E-7</v>
      </c>
      <c r="Q117" s="159">
        <v>3.9271997041779466E-4</v>
      </c>
      <c r="R117" s="159">
        <v>6.4374996043936746E-5</v>
      </c>
    </row>
    <row r="118" spans="2:18">
      <c r="B118" s="11" t="s">
        <v>156</v>
      </c>
      <c r="C118" s="161">
        <v>0</v>
      </c>
      <c r="D118" s="159">
        <v>0</v>
      </c>
      <c r="E118" s="159">
        <v>0</v>
      </c>
      <c r="F118" s="160">
        <v>0</v>
      </c>
      <c r="G118" s="159">
        <v>0</v>
      </c>
      <c r="H118" s="159">
        <v>0</v>
      </c>
      <c r="I118" s="159">
        <v>0</v>
      </c>
      <c r="J118" s="159">
        <v>0</v>
      </c>
      <c r="K118" s="159">
        <v>0</v>
      </c>
      <c r="L118" s="159">
        <v>0</v>
      </c>
      <c r="M118" s="159">
        <v>0</v>
      </c>
      <c r="N118" s="159">
        <v>0</v>
      </c>
      <c r="O118" s="160">
        <v>0</v>
      </c>
      <c r="P118" s="159">
        <v>0</v>
      </c>
      <c r="Q118" s="159">
        <v>8.4347072684234246E-7</v>
      </c>
      <c r="R118" s="159">
        <v>1.3820308296250912E-7</v>
      </c>
    </row>
    <row r="119" spans="2:18">
      <c r="B119" s="11" t="s">
        <v>158</v>
      </c>
      <c r="C119" s="161">
        <v>0</v>
      </c>
      <c r="D119" s="159">
        <v>8.1536827996762373E-3</v>
      </c>
      <c r="E119" s="159">
        <v>1.8414267699452245E-3</v>
      </c>
      <c r="F119" s="160">
        <v>2.5983080499747831E-3</v>
      </c>
      <c r="G119" s="159">
        <v>0</v>
      </c>
      <c r="H119" s="159">
        <v>0</v>
      </c>
      <c r="I119" s="159">
        <v>0</v>
      </c>
      <c r="J119" s="159">
        <v>1.1913091094751188E-3</v>
      </c>
      <c r="K119" s="159">
        <v>0</v>
      </c>
      <c r="L119" s="159">
        <v>0</v>
      </c>
      <c r="M119" s="159">
        <v>0</v>
      </c>
      <c r="N119" s="159">
        <v>0</v>
      </c>
      <c r="O119" s="160">
        <v>0</v>
      </c>
      <c r="P119" s="159">
        <v>9.5533814073935032E-4</v>
      </c>
      <c r="Q119" s="159">
        <v>0</v>
      </c>
      <c r="R119" s="159">
        <v>9.961125407605808E-4</v>
      </c>
    </row>
    <row r="120" spans="2:18">
      <c r="B120" s="11" t="s">
        <v>130</v>
      </c>
      <c r="C120" s="161">
        <v>3.6758236027390399E-6</v>
      </c>
      <c r="D120" s="159">
        <v>7.2565035378897982E-2</v>
      </c>
      <c r="E120" s="159">
        <v>7.4433618379655134E-2</v>
      </c>
      <c r="F120" s="160">
        <v>6.2444830655391803E-2</v>
      </c>
      <c r="G120" s="159">
        <v>0.16931790170334718</v>
      </c>
      <c r="H120" s="159">
        <v>0</v>
      </c>
      <c r="I120" s="159">
        <v>3.3210080483683499E-2</v>
      </c>
      <c r="J120" s="159">
        <v>4.6614043186690712E-2</v>
      </c>
      <c r="K120" s="159">
        <v>6.8175048551786591E-2</v>
      </c>
      <c r="L120" s="159">
        <v>0</v>
      </c>
      <c r="M120" s="159">
        <v>0</v>
      </c>
      <c r="N120" s="159">
        <v>0.16838370722157447</v>
      </c>
      <c r="O120" s="160">
        <v>0.11159320632964553</v>
      </c>
      <c r="P120" s="159">
        <v>5.9484922753152085E-2</v>
      </c>
      <c r="Q120" s="159">
        <v>9.7774957961418968E-2</v>
      </c>
      <c r="R120" s="159">
        <v>5.4996783599650212E-2</v>
      </c>
    </row>
    <row r="121" spans="2:18">
      <c r="B121" s="11" t="s">
        <v>153</v>
      </c>
      <c r="C121" s="161">
        <v>9.6894710168201094E-3</v>
      </c>
      <c r="D121" s="159">
        <v>1.4360438297983446E-5</v>
      </c>
      <c r="E121" s="159">
        <v>2.7634705886860765E-3</v>
      </c>
      <c r="F121" s="160">
        <v>3.3947870174000408E-3</v>
      </c>
      <c r="G121" s="159">
        <v>0</v>
      </c>
      <c r="H121" s="159">
        <v>0</v>
      </c>
      <c r="I121" s="159">
        <v>0</v>
      </c>
      <c r="J121" s="159">
        <v>1.5564900776856643E-3</v>
      </c>
      <c r="K121" s="159">
        <v>0</v>
      </c>
      <c r="L121" s="159">
        <v>0</v>
      </c>
      <c r="M121" s="159">
        <v>0</v>
      </c>
      <c r="N121" s="159">
        <v>3.2256070507312183E-2</v>
      </c>
      <c r="O121" s="160">
        <v>2.1230420606813637E-2</v>
      </c>
      <c r="P121" s="159">
        <v>5.453443780863489E-3</v>
      </c>
      <c r="Q121" s="159">
        <v>0</v>
      </c>
      <c r="R121" s="159">
        <v>1.3014584322579485E-3</v>
      </c>
    </row>
    <row r="122" spans="2:18">
      <c r="B122" s="11" t="s">
        <v>193</v>
      </c>
      <c r="C122" s="161">
        <v>0</v>
      </c>
      <c r="D122" s="159">
        <v>0</v>
      </c>
      <c r="E122" s="159">
        <v>1.1144777589790443E-3</v>
      </c>
      <c r="F122" s="160">
        <v>7.5494987489000374E-4</v>
      </c>
      <c r="G122" s="159">
        <v>0</v>
      </c>
      <c r="H122" s="159">
        <v>0</v>
      </c>
      <c r="I122" s="159">
        <v>0</v>
      </c>
      <c r="J122" s="159">
        <v>3.4614012113086103E-4</v>
      </c>
      <c r="K122" s="159">
        <v>0</v>
      </c>
      <c r="L122" s="159">
        <v>0</v>
      </c>
      <c r="M122" s="159">
        <v>0</v>
      </c>
      <c r="N122" s="159">
        <v>0</v>
      </c>
      <c r="O122" s="160">
        <v>0</v>
      </c>
      <c r="P122" s="159">
        <v>2.7757771440373321E-4</v>
      </c>
      <c r="Q122" s="159">
        <v>0</v>
      </c>
      <c r="R122" s="159">
        <v>2.8942489634008661E-4</v>
      </c>
    </row>
    <row r="123" spans="2:18">
      <c r="B123" s="11" t="s">
        <v>230</v>
      </c>
      <c r="C123" s="161">
        <v>0</v>
      </c>
      <c r="D123" s="159">
        <v>0</v>
      </c>
      <c r="E123" s="159">
        <v>1.0643470145917718E-7</v>
      </c>
      <c r="F123" s="160">
        <v>7.2099118984815569E-8</v>
      </c>
      <c r="G123" s="159">
        <v>0</v>
      </c>
      <c r="H123" s="159">
        <v>0</v>
      </c>
      <c r="I123" s="159">
        <v>0</v>
      </c>
      <c r="J123" s="159">
        <v>3.3057026180007741E-8</v>
      </c>
      <c r="K123" s="159">
        <v>0</v>
      </c>
      <c r="L123" s="159">
        <v>0</v>
      </c>
      <c r="M123" s="159">
        <v>0</v>
      </c>
      <c r="N123" s="159">
        <v>0</v>
      </c>
      <c r="O123" s="160">
        <v>0</v>
      </c>
      <c r="P123" s="159">
        <v>2.6509188654735289E-8</v>
      </c>
      <c r="Q123" s="159">
        <v>0</v>
      </c>
      <c r="R123" s="159">
        <v>2.7640616592501825E-8</v>
      </c>
    </row>
    <row r="124" spans="2:18">
      <c r="B124" s="11" t="s">
        <v>163</v>
      </c>
      <c r="C124" s="161">
        <v>0</v>
      </c>
      <c r="D124" s="159">
        <v>4.5975160793392455E-3</v>
      </c>
      <c r="E124" s="159">
        <v>1.5244642289997947E-3</v>
      </c>
      <c r="F124" s="160">
        <v>1.7944028732940899E-3</v>
      </c>
      <c r="G124" s="159">
        <v>0</v>
      </c>
      <c r="H124" s="159">
        <v>0</v>
      </c>
      <c r="I124" s="159">
        <v>0</v>
      </c>
      <c r="J124" s="159">
        <v>8.2272326756803265E-4</v>
      </c>
      <c r="K124" s="159">
        <v>0</v>
      </c>
      <c r="L124" s="159">
        <v>0</v>
      </c>
      <c r="M124" s="159">
        <v>0</v>
      </c>
      <c r="N124" s="159">
        <v>0</v>
      </c>
      <c r="O124" s="160">
        <v>0</v>
      </c>
      <c r="P124" s="159">
        <v>6.5976068723905181E-4</v>
      </c>
      <c r="Q124" s="159">
        <v>0</v>
      </c>
      <c r="R124" s="159">
        <v>6.8791966575418545E-4</v>
      </c>
    </row>
    <row r="125" spans="2:18">
      <c r="B125" s="11" t="s">
        <v>147</v>
      </c>
      <c r="C125" s="161">
        <v>5.3083487603055157E-3</v>
      </c>
      <c r="D125" s="159">
        <v>1.0020539778414085E-2</v>
      </c>
      <c r="E125" s="159">
        <v>7.5163121823456332E-3</v>
      </c>
      <c r="F125" s="160">
        <v>7.5847552180836122E-3</v>
      </c>
      <c r="G125" s="159">
        <v>1.0607015071423058E-3</v>
      </c>
      <c r="H125" s="159">
        <v>0</v>
      </c>
      <c r="I125" s="159">
        <v>2.0804641486213261E-4</v>
      </c>
      <c r="J125" s="159">
        <v>3.5902244423321006E-3</v>
      </c>
      <c r="K125" s="159">
        <v>0</v>
      </c>
      <c r="L125" s="159">
        <v>0</v>
      </c>
      <c r="M125" s="159">
        <v>0</v>
      </c>
      <c r="N125" s="159">
        <v>0</v>
      </c>
      <c r="O125" s="160">
        <v>0</v>
      </c>
      <c r="P125" s="159">
        <v>2.8790834522248354E-3</v>
      </c>
      <c r="Q125" s="159">
        <v>0</v>
      </c>
      <c r="R125" s="159">
        <v>3.0019644462618458E-3</v>
      </c>
    </row>
    <row r="126" spans="2:18">
      <c r="B126" s="11" t="s">
        <v>125</v>
      </c>
      <c r="C126" s="162">
        <v>1</v>
      </c>
      <c r="D126" s="163">
        <v>1</v>
      </c>
      <c r="E126" s="163">
        <v>1</v>
      </c>
      <c r="F126" s="164">
        <v>1</v>
      </c>
      <c r="G126" s="159">
        <v>1</v>
      </c>
      <c r="H126" s="159">
        <v>1</v>
      </c>
      <c r="I126" s="159">
        <v>1</v>
      </c>
      <c r="J126" s="159">
        <v>1</v>
      </c>
      <c r="K126" s="159">
        <v>1</v>
      </c>
      <c r="L126" s="159">
        <v>1</v>
      </c>
      <c r="M126" s="159">
        <v>1</v>
      </c>
      <c r="N126" s="159">
        <v>1</v>
      </c>
      <c r="O126" s="164">
        <v>1</v>
      </c>
      <c r="P126" s="159">
        <v>1</v>
      </c>
      <c r="Q126" s="159">
        <v>1</v>
      </c>
      <c r="R126" s="159">
        <v>1</v>
      </c>
    </row>
    <row r="129" spans="2:15" ht="21" customHeight="1">
      <c r="K129" s="9"/>
      <c r="L129" s="9"/>
      <c r="M129" s="9"/>
      <c r="N129" s="9"/>
      <c r="O129" s="9"/>
    </row>
    <row r="130" spans="2:15" ht="14.45" customHeight="1">
      <c r="B130" s="9"/>
      <c r="C130" s="9"/>
      <c r="D130" s="9"/>
      <c r="E130" s="9"/>
      <c r="F130" s="9"/>
      <c r="G130" s="9"/>
      <c r="H130" s="9"/>
      <c r="I130" s="9"/>
      <c r="J130" s="9"/>
      <c r="K130" s="9"/>
      <c r="L130" s="9"/>
      <c r="M130" s="9"/>
      <c r="N130" s="9"/>
      <c r="O130" s="9"/>
    </row>
    <row r="132" spans="2:15" ht="17.45" customHeight="1">
      <c r="B132" s="743" t="s">
        <v>1012</v>
      </c>
      <c r="C132" s="743"/>
      <c r="D132" s="743"/>
      <c r="E132" s="743"/>
      <c r="F132" s="743"/>
      <c r="G132" s="743"/>
      <c r="H132" s="743"/>
      <c r="I132" s="743"/>
      <c r="J132" s="743"/>
    </row>
    <row r="133" spans="2:15" ht="17.45" customHeight="1">
      <c r="B133" s="743"/>
      <c r="C133" s="743"/>
      <c r="D133" s="743"/>
      <c r="E133" s="743"/>
      <c r="F133" s="743"/>
      <c r="G133" s="743"/>
      <c r="H133" s="743"/>
      <c r="I133" s="743"/>
      <c r="J133" s="743"/>
    </row>
    <row r="134" spans="2:15" ht="17.45" customHeight="1">
      <c r="B134" s="743"/>
      <c r="C134" s="743"/>
      <c r="D134" s="743"/>
      <c r="E134" s="743"/>
      <c r="F134" s="743"/>
      <c r="G134" s="743"/>
      <c r="H134" s="743"/>
      <c r="I134" s="743"/>
      <c r="J134" s="743"/>
    </row>
    <row r="135" spans="2:15" ht="17.45" customHeight="1">
      <c r="B135" s="743"/>
      <c r="C135" s="743"/>
      <c r="D135" s="743"/>
      <c r="E135" s="743"/>
      <c r="F135" s="743"/>
      <c r="G135" s="743"/>
      <c r="H135" s="743"/>
      <c r="I135" s="743"/>
      <c r="J135" s="743"/>
    </row>
    <row r="136" spans="2:15" ht="17.45" customHeight="1">
      <c r="B136" s="743"/>
      <c r="C136" s="743"/>
      <c r="D136" s="743"/>
      <c r="E136" s="743"/>
      <c r="F136" s="743"/>
      <c r="G136" s="743"/>
      <c r="H136" s="743"/>
      <c r="I136" s="743"/>
      <c r="J136" s="743"/>
    </row>
    <row r="138" spans="2:15">
      <c r="B138" s="10" t="s">
        <v>330</v>
      </c>
    </row>
    <row r="139" spans="2:15">
      <c r="B139" s="12" t="s">
        <v>364</v>
      </c>
    </row>
    <row r="140" spans="2:15">
      <c r="B140" s="12" t="s">
        <v>333</v>
      </c>
      <c r="H140" s="56"/>
    </row>
    <row r="141" spans="2:15">
      <c r="H141" s="56"/>
    </row>
    <row r="142" spans="2:15">
      <c r="H142" s="56"/>
    </row>
    <row r="143" spans="2:15">
      <c r="H143" s="56"/>
    </row>
  </sheetData>
  <mergeCells count="1">
    <mergeCell ref="B132:J136"/>
  </mergeCells>
  <hyperlinks>
    <hyperlink ref="B140" r:id="rId2" display=" California Department of Insurance (CDI), Covered Lives Report." xr:uid="{6ECAD285-4263-43E4-8241-89BDAFE74F32}"/>
    <hyperlink ref="B139" r:id="rId3" display="Department of Managed Health Care, Enrollment Summary Reports, 2012 - 2014." xr:uid="{86695C2B-A033-4FA1-A35A-01691B87192F}"/>
  </hyperlinks>
  <pageMargins left="0.25" right="0.25" top="0.75" bottom="0.75" header="0.3" footer="0.3"/>
  <pageSetup paperSize="5" orientation="landscape" r:id="rId4"/>
  <headerFooter>
    <oddFooter>&amp;L&amp;8California Health Care Foundation&amp;R&amp;8California Health Insurance Enrollment Database, Dec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3" tint="0.59999389629810485"/>
  </sheetPr>
  <dimension ref="A1:U289"/>
  <sheetViews>
    <sheetView topLeftCell="A265" zoomScaleNormal="100" zoomScalePageLayoutView="90" workbookViewId="0">
      <selection activeCell="K285" sqref="K285"/>
    </sheetView>
  </sheetViews>
  <sheetFormatPr defaultColWidth="8.5703125" defaultRowHeight="15"/>
  <cols>
    <col min="1" max="1" width="1.5703125" customWidth="1"/>
    <col min="2" max="2" width="37.42578125" customWidth="1"/>
    <col min="3" max="3" width="9.5703125" customWidth="1"/>
    <col min="4" max="4" width="11.42578125" customWidth="1"/>
    <col min="5" max="5" width="10.42578125" customWidth="1"/>
    <col min="6" max="6" width="11.5703125" customWidth="1"/>
    <col min="7" max="8" width="10.5703125" customWidth="1"/>
    <col min="9" max="9" width="11" customWidth="1"/>
    <col min="10" max="10" width="10.5703125" customWidth="1"/>
    <col min="11" max="11" width="9.5703125" customWidth="1"/>
    <col min="12" max="12" width="7.42578125" customWidth="1"/>
    <col min="13" max="13" width="10.42578125" customWidth="1"/>
    <col min="14" max="14" width="9.5703125" customWidth="1"/>
    <col min="15" max="15" width="9.42578125" customWidth="1"/>
    <col min="16" max="16" width="10.5703125" customWidth="1"/>
    <col min="17" max="17" width="9.42578125" customWidth="1"/>
    <col min="18" max="18" width="11.42578125" customWidth="1"/>
    <col min="19" max="19" width="22.42578125" customWidth="1"/>
    <col min="20" max="20" width="20.42578125" customWidth="1"/>
    <col min="21" max="21" width="19.42578125" customWidth="1"/>
    <col min="22" max="22" width="17.42578125" customWidth="1"/>
    <col min="23" max="23" width="18.5703125" customWidth="1"/>
    <col min="24" max="24" width="17" customWidth="1"/>
    <col min="25" max="25" width="15.5703125" customWidth="1"/>
    <col min="26" max="26" width="19.5703125" customWidth="1"/>
    <col min="27" max="27" width="15.5703125" customWidth="1"/>
    <col min="28" max="28" width="30.5703125" customWidth="1"/>
    <col min="29" max="29" width="20.5703125" customWidth="1"/>
    <col min="30" max="31" width="22.5703125" customWidth="1"/>
    <col min="32" max="32" width="22.42578125" customWidth="1"/>
    <col min="33" max="33" width="20.42578125" customWidth="1"/>
    <col min="34" max="34" width="28.42578125" customWidth="1"/>
    <col min="35" max="35" width="17.42578125" customWidth="1"/>
    <col min="36" max="36" width="18.5703125" customWidth="1"/>
    <col min="37" max="37" width="17" customWidth="1"/>
    <col min="38" max="38" width="15.5703125" customWidth="1"/>
    <col min="39" max="39" width="19.5703125" customWidth="1"/>
    <col min="40" max="40" width="15.5703125" customWidth="1"/>
    <col min="41" max="41" width="30.5703125" customWidth="1"/>
    <col min="42" max="42" width="20.5703125" customWidth="1"/>
    <col min="43" max="44" width="22.5703125" customWidth="1"/>
    <col min="45" max="45" width="22.42578125" customWidth="1"/>
    <col min="46" max="46" width="20.42578125" customWidth="1"/>
    <col min="47" max="47" width="28.42578125" customWidth="1"/>
    <col min="48" max="48" width="17.42578125" customWidth="1"/>
    <col min="49" max="49" width="18.5703125" customWidth="1"/>
    <col min="50" max="50" width="17" customWidth="1"/>
    <col min="51" max="51" width="15.5703125" customWidth="1"/>
    <col min="52" max="52" width="19.5703125" customWidth="1"/>
    <col min="53" max="53" width="15.5703125" customWidth="1"/>
    <col min="54" max="54" width="30.5703125" customWidth="1"/>
    <col min="55" max="55" width="20.5703125" customWidth="1"/>
    <col min="56" max="57" width="22.5703125" customWidth="1"/>
    <col min="58" max="58" width="22.42578125" customWidth="1"/>
    <col min="59" max="59" width="20.42578125" customWidth="1"/>
    <col min="60" max="60" width="28.42578125" customWidth="1"/>
    <col min="61" max="61" width="17.42578125" customWidth="1"/>
    <col min="62" max="62" width="18.5703125" customWidth="1"/>
    <col min="63" max="63" width="17" customWidth="1"/>
    <col min="64" max="64" width="15.5703125" customWidth="1"/>
    <col min="65" max="65" width="19.5703125" customWidth="1"/>
    <col min="66" max="66" width="15.5703125" customWidth="1"/>
    <col min="67" max="67" width="30.5703125" customWidth="1"/>
    <col min="68" max="68" width="20.5703125" customWidth="1"/>
    <col min="69" max="70" width="22.5703125" customWidth="1"/>
    <col min="71" max="71" width="22.42578125" customWidth="1"/>
    <col min="72" max="72" width="20.42578125" customWidth="1"/>
    <col min="73" max="73" width="28.42578125" customWidth="1"/>
    <col min="74" max="74" width="17.42578125" customWidth="1"/>
    <col min="75" max="75" width="18.5703125" customWidth="1"/>
    <col min="76" max="76" width="17" customWidth="1"/>
    <col min="77" max="77" width="15.5703125" customWidth="1"/>
    <col min="78" max="78" width="19.5703125" customWidth="1"/>
    <col min="79" max="79" width="15.5703125" customWidth="1"/>
    <col min="80" max="80" width="30.5703125" customWidth="1"/>
    <col min="81" max="81" width="20.5703125" customWidth="1"/>
    <col min="82" max="83" width="22.5703125" customWidth="1"/>
    <col min="84" max="84" width="22.42578125" customWidth="1"/>
    <col min="85" max="85" width="20.42578125" customWidth="1"/>
    <col min="86" max="86" width="28.42578125" customWidth="1"/>
    <col min="87" max="87" width="17.42578125" customWidth="1"/>
    <col min="88" max="88" width="18.5703125" customWidth="1"/>
    <col min="89" max="89" width="17" customWidth="1"/>
    <col min="90" max="90" width="15.5703125" customWidth="1"/>
    <col min="91" max="91" width="19.5703125" customWidth="1"/>
    <col min="92" max="92" width="15.5703125" customWidth="1"/>
    <col min="93" max="93" width="30.5703125" customWidth="1"/>
    <col min="94" max="94" width="20.5703125" customWidth="1"/>
    <col min="95" max="96" width="22.5703125" customWidth="1"/>
    <col min="97" max="97" width="22.42578125" customWidth="1"/>
    <col min="98" max="98" width="20.42578125" customWidth="1"/>
    <col min="99" max="99" width="28.42578125" customWidth="1"/>
    <col min="100" max="100" width="17.42578125" customWidth="1"/>
    <col min="101" max="101" width="18.5703125" customWidth="1"/>
    <col min="102" max="102" width="17" customWidth="1"/>
    <col min="103" max="103" width="15.5703125" customWidth="1"/>
    <col min="104" max="104" width="19.5703125" customWidth="1"/>
    <col min="105" max="105" width="15.5703125" customWidth="1"/>
    <col min="106" max="106" width="30.5703125" customWidth="1"/>
    <col min="107" max="107" width="20.5703125" customWidth="1"/>
    <col min="108" max="109" width="22.5703125" customWidth="1"/>
    <col min="110" max="110" width="22.42578125" customWidth="1"/>
    <col min="111" max="111" width="20.42578125" customWidth="1"/>
    <col min="112" max="112" width="28.42578125" customWidth="1"/>
    <col min="113" max="113" width="17.42578125" customWidth="1"/>
    <col min="114" max="114" width="18.5703125" customWidth="1"/>
    <col min="115" max="115" width="17" customWidth="1"/>
    <col min="116" max="116" width="15.5703125" customWidth="1"/>
    <col min="117" max="117" width="19.5703125" customWidth="1"/>
    <col min="118" max="118" width="15.5703125" customWidth="1"/>
    <col min="119" max="119" width="30.5703125" customWidth="1"/>
    <col min="120" max="120" width="20.5703125" customWidth="1"/>
    <col min="121" max="122" width="22.5703125" customWidth="1"/>
    <col min="123" max="123" width="22.42578125" customWidth="1"/>
    <col min="124" max="124" width="20.42578125" customWidth="1"/>
    <col min="125" max="125" width="28.42578125" customWidth="1"/>
    <col min="126" max="126" width="17.42578125" customWidth="1"/>
    <col min="127" max="127" width="18.5703125" customWidth="1"/>
    <col min="128" max="128" width="17" customWidth="1"/>
    <col min="129" max="129" width="15.5703125" customWidth="1"/>
    <col min="130" max="130" width="19.5703125" customWidth="1"/>
    <col min="131" max="131" width="15.5703125" customWidth="1"/>
    <col min="132" max="132" width="30.5703125" customWidth="1"/>
    <col min="133" max="133" width="20.5703125" customWidth="1"/>
    <col min="134" max="135" width="22.5703125" customWidth="1"/>
    <col min="136" max="136" width="22.42578125" customWidth="1"/>
    <col min="137" max="137" width="20.42578125" customWidth="1"/>
    <col min="138" max="138" width="28.42578125" customWidth="1"/>
    <col min="139" max="139" width="17.42578125" customWidth="1"/>
    <col min="140" max="140" width="18.5703125" customWidth="1"/>
    <col min="141" max="141" width="17" customWidth="1"/>
    <col min="142" max="142" width="15.5703125" customWidth="1"/>
    <col min="143" max="143" width="19.5703125" customWidth="1"/>
    <col min="144" max="144" width="15.5703125" customWidth="1"/>
    <col min="145" max="145" width="30.5703125" customWidth="1"/>
    <col min="146" max="146" width="20.5703125" customWidth="1"/>
    <col min="147" max="148" width="22.5703125" customWidth="1"/>
    <col min="149" max="149" width="22.42578125" customWidth="1"/>
    <col min="150" max="150" width="20.42578125" customWidth="1"/>
    <col min="151" max="151" width="28.42578125" customWidth="1"/>
    <col min="152" max="152" width="17.42578125" customWidth="1"/>
    <col min="153" max="153" width="18.5703125" customWidth="1"/>
    <col min="154" max="154" width="17" customWidth="1"/>
    <col min="155" max="155" width="15.5703125" customWidth="1"/>
    <col min="156" max="156" width="19.5703125" customWidth="1"/>
    <col min="157" max="157" width="15.5703125" customWidth="1"/>
    <col min="158" max="158" width="30.5703125" customWidth="1"/>
    <col min="159" max="159" width="20.5703125" customWidth="1"/>
    <col min="160" max="161" width="22.5703125" customWidth="1"/>
    <col min="162" max="162" width="22.42578125" customWidth="1"/>
    <col min="163" max="163" width="20.42578125" customWidth="1"/>
    <col min="164" max="164" width="28.42578125" customWidth="1"/>
    <col min="165" max="165" width="17.42578125" customWidth="1"/>
    <col min="166" max="166" width="18.5703125" customWidth="1"/>
    <col min="167" max="167" width="17" customWidth="1"/>
    <col min="168" max="168" width="15.5703125" customWidth="1"/>
    <col min="169" max="169" width="19.5703125" customWidth="1"/>
    <col min="170" max="170" width="15.5703125" customWidth="1"/>
    <col min="171" max="171" width="30.5703125" customWidth="1"/>
    <col min="172" max="172" width="20.5703125" customWidth="1"/>
    <col min="173" max="174" width="22.5703125" customWidth="1"/>
    <col min="175" max="175" width="22.42578125" customWidth="1"/>
    <col min="176" max="176" width="20.42578125" customWidth="1"/>
    <col min="177" max="177" width="28.42578125" customWidth="1"/>
    <col min="178" max="178" width="17.42578125" customWidth="1"/>
    <col min="179" max="179" width="18.5703125" customWidth="1"/>
    <col min="180" max="180" width="17" customWidth="1"/>
    <col min="181" max="181" width="15.5703125" customWidth="1"/>
    <col min="182" max="182" width="19.5703125" customWidth="1"/>
    <col min="183" max="183" width="15.5703125" customWidth="1"/>
    <col min="184" max="184" width="30.5703125" customWidth="1"/>
    <col min="185" max="185" width="20.5703125" customWidth="1"/>
    <col min="186" max="187" width="22.5703125" customWidth="1"/>
    <col min="188" max="188" width="22.42578125" customWidth="1"/>
    <col min="189" max="189" width="20.42578125" customWidth="1"/>
    <col min="190" max="190" width="28.42578125" customWidth="1"/>
    <col min="191" max="191" width="17.42578125" customWidth="1"/>
    <col min="192" max="192" width="18.5703125" customWidth="1"/>
    <col min="193" max="193" width="17" customWidth="1"/>
    <col min="194" max="194" width="15.5703125" customWidth="1"/>
    <col min="195" max="195" width="19.5703125" customWidth="1"/>
    <col min="196" max="196" width="15.5703125" customWidth="1"/>
    <col min="197" max="197" width="30.5703125" customWidth="1"/>
    <col min="198" max="198" width="20.5703125" customWidth="1"/>
    <col min="199" max="200" width="22.5703125" customWidth="1"/>
    <col min="201" max="201" width="22.42578125" customWidth="1"/>
    <col min="202" max="202" width="20.42578125" customWidth="1"/>
    <col min="203" max="203" width="28.42578125" customWidth="1"/>
    <col min="204" max="204" width="17.42578125" customWidth="1"/>
    <col min="205" max="205" width="18.5703125" customWidth="1"/>
    <col min="206" max="206" width="17" customWidth="1"/>
    <col min="207" max="207" width="15.5703125" customWidth="1"/>
    <col min="208" max="208" width="19.5703125" customWidth="1"/>
    <col min="209" max="209" width="15.5703125" customWidth="1"/>
    <col min="210" max="210" width="30.5703125" customWidth="1"/>
    <col min="211" max="211" width="20.5703125" customWidth="1"/>
    <col min="212" max="213" width="22.5703125" customWidth="1"/>
    <col min="214" max="214" width="22.42578125" customWidth="1"/>
    <col min="215" max="215" width="20.42578125" customWidth="1"/>
    <col min="216" max="216" width="28.42578125" customWidth="1"/>
    <col min="217" max="217" width="17.42578125" customWidth="1"/>
    <col min="218" max="218" width="18.5703125" customWidth="1"/>
    <col min="219" max="219" width="17" customWidth="1"/>
    <col min="220" max="220" width="15.5703125" customWidth="1"/>
    <col min="221" max="221" width="19.5703125" customWidth="1"/>
    <col min="222" max="222" width="15.5703125" customWidth="1"/>
    <col min="223" max="223" width="30.5703125" customWidth="1"/>
    <col min="224" max="224" width="20.5703125" customWidth="1"/>
    <col min="225" max="226" width="22.5703125" customWidth="1"/>
    <col min="227" max="227" width="22.42578125" customWidth="1"/>
    <col min="228" max="228" width="20.42578125" customWidth="1"/>
    <col min="229" max="229" width="28.42578125" customWidth="1"/>
    <col min="230" max="230" width="17.42578125" customWidth="1"/>
    <col min="231" max="231" width="18.5703125" customWidth="1"/>
    <col min="232" max="232" width="17" customWidth="1"/>
    <col min="233" max="233" width="15.5703125" customWidth="1"/>
    <col min="234" max="234" width="19.5703125" customWidth="1"/>
    <col min="235" max="235" width="15.5703125" customWidth="1"/>
    <col min="236" max="236" width="30.5703125" customWidth="1"/>
    <col min="237" max="237" width="20.5703125" customWidth="1"/>
    <col min="238" max="239" width="22.5703125" customWidth="1"/>
    <col min="240" max="240" width="22.42578125" customWidth="1"/>
    <col min="241" max="241" width="20.42578125" customWidth="1"/>
    <col min="242" max="242" width="28.42578125" customWidth="1"/>
    <col min="243" max="243" width="17.42578125" customWidth="1"/>
    <col min="244" max="244" width="18.5703125" customWidth="1"/>
    <col min="245" max="245" width="17" customWidth="1"/>
    <col min="246" max="246" width="15.5703125" customWidth="1"/>
    <col min="247" max="247" width="19.5703125" customWidth="1"/>
    <col min="248" max="248" width="15.5703125" customWidth="1"/>
    <col min="249" max="249" width="30.5703125" customWidth="1"/>
    <col min="250" max="250" width="20.5703125" customWidth="1"/>
    <col min="251" max="252" width="22.5703125" customWidth="1"/>
    <col min="253" max="253" width="22.42578125" customWidth="1"/>
    <col min="254" max="254" width="20.42578125" customWidth="1"/>
    <col min="255" max="255" width="28.42578125" customWidth="1"/>
    <col min="256" max="256" width="17.42578125" customWidth="1"/>
    <col min="257" max="257" width="18.5703125" customWidth="1"/>
    <col min="258" max="258" width="17" customWidth="1"/>
    <col min="259" max="259" width="15.5703125" customWidth="1"/>
    <col min="260" max="260" width="19.5703125" customWidth="1"/>
    <col min="261" max="261" width="15.5703125" customWidth="1"/>
    <col min="262" max="262" width="30.5703125" customWidth="1"/>
    <col min="263" max="263" width="20.5703125" customWidth="1"/>
    <col min="264" max="265" width="22.5703125" customWidth="1"/>
    <col min="266" max="266" width="22.42578125" customWidth="1"/>
    <col min="267" max="267" width="20.42578125" customWidth="1"/>
    <col min="268" max="268" width="28.42578125" customWidth="1"/>
    <col min="269" max="269" width="17.42578125" customWidth="1"/>
    <col min="270" max="270" width="18.5703125" customWidth="1"/>
    <col min="271" max="271" width="17" customWidth="1"/>
    <col min="272" max="272" width="15.5703125" customWidth="1"/>
    <col min="273" max="273" width="19.5703125" customWidth="1"/>
    <col min="274" max="274" width="15.5703125" customWidth="1"/>
    <col min="275" max="275" width="30.5703125" customWidth="1"/>
    <col min="276" max="276" width="20.5703125" customWidth="1"/>
    <col min="277" max="278" width="22.5703125" customWidth="1"/>
    <col min="279" max="279" width="22.42578125" customWidth="1"/>
    <col min="280" max="280" width="20.42578125" customWidth="1"/>
    <col min="281" max="281" width="28.42578125" customWidth="1"/>
    <col min="282" max="282" width="17.42578125" customWidth="1"/>
    <col min="283" max="283" width="18.5703125" customWidth="1"/>
    <col min="284" max="284" width="17" customWidth="1"/>
    <col min="285" max="285" width="15.5703125" customWidth="1"/>
    <col min="286" max="286" width="19.5703125" customWidth="1"/>
    <col min="287" max="287" width="15.5703125" customWidth="1"/>
    <col min="288" max="288" width="30.5703125" customWidth="1"/>
    <col min="289" max="289" width="20.5703125" customWidth="1"/>
    <col min="290" max="291" width="22.5703125" customWidth="1"/>
    <col min="292" max="292" width="22.42578125" customWidth="1"/>
    <col min="293" max="293" width="20.42578125" customWidth="1"/>
    <col min="294" max="294" width="28.42578125" customWidth="1"/>
    <col min="295" max="295" width="17.42578125" customWidth="1"/>
    <col min="296" max="296" width="18.5703125" customWidth="1"/>
    <col min="297" max="297" width="17" customWidth="1"/>
    <col min="298" max="298" width="15.5703125" customWidth="1"/>
    <col min="299" max="299" width="19.5703125" customWidth="1"/>
    <col min="300" max="300" width="15.5703125" customWidth="1"/>
    <col min="301" max="301" width="30.5703125" customWidth="1"/>
    <col min="302" max="302" width="20.5703125" customWidth="1"/>
    <col min="303" max="304" width="22.5703125" customWidth="1"/>
    <col min="305" max="305" width="22.42578125" customWidth="1"/>
    <col min="306" max="306" width="20.42578125" customWidth="1"/>
    <col min="307" max="307" width="28.42578125" customWidth="1"/>
    <col min="308" max="308" width="17.42578125" customWidth="1"/>
    <col min="309" max="309" width="18.5703125" customWidth="1"/>
    <col min="310" max="310" width="17" customWidth="1"/>
    <col min="311" max="311" width="15.5703125" customWidth="1"/>
    <col min="312" max="312" width="19.5703125" customWidth="1"/>
    <col min="313" max="313" width="15.5703125" customWidth="1"/>
    <col min="314" max="314" width="30.5703125" customWidth="1"/>
    <col min="315" max="315" width="20.5703125" customWidth="1"/>
    <col min="316" max="317" width="22.5703125" customWidth="1"/>
    <col min="318" max="318" width="22.42578125" customWidth="1"/>
    <col min="319" max="319" width="20.42578125" customWidth="1"/>
    <col min="320" max="320" width="28.42578125" customWidth="1"/>
    <col min="321" max="321" width="17.42578125" customWidth="1"/>
    <col min="322" max="322" width="18.5703125" customWidth="1"/>
    <col min="323" max="323" width="17" customWidth="1"/>
    <col min="324" max="324" width="15.5703125" customWidth="1"/>
    <col min="325" max="325" width="19.5703125" customWidth="1"/>
    <col min="326" max="326" width="15.5703125" customWidth="1"/>
    <col min="327" max="327" width="30.5703125" customWidth="1"/>
    <col min="328" max="328" width="20.5703125" customWidth="1"/>
    <col min="329" max="330" width="22.5703125" customWidth="1"/>
    <col min="331" max="331" width="22.42578125" customWidth="1"/>
    <col min="332" max="332" width="20.42578125" customWidth="1"/>
    <col min="333" max="333" width="28.42578125" customWidth="1"/>
    <col min="334" max="334" width="17.42578125" customWidth="1"/>
    <col min="335" max="335" width="18.5703125" customWidth="1"/>
    <col min="336" max="336" width="17" customWidth="1"/>
    <col min="337" max="337" width="15.5703125" customWidth="1"/>
    <col min="338" max="338" width="19.5703125" customWidth="1"/>
    <col min="339" max="339" width="15.5703125" customWidth="1"/>
    <col min="340" max="340" width="30.5703125" customWidth="1"/>
    <col min="341" max="341" width="20.5703125" customWidth="1"/>
    <col min="342" max="343" width="22.5703125" customWidth="1"/>
    <col min="344" max="344" width="22.42578125" customWidth="1"/>
    <col min="345" max="345" width="20.42578125" customWidth="1"/>
    <col min="346" max="346" width="28.42578125" customWidth="1"/>
    <col min="347" max="347" width="17.42578125" customWidth="1"/>
    <col min="348" max="348" width="18.5703125" customWidth="1"/>
    <col min="349" max="349" width="17" customWidth="1"/>
    <col min="350" max="350" width="15.5703125" customWidth="1"/>
    <col min="351" max="351" width="19.5703125" customWidth="1"/>
    <col min="352" max="352" width="15.5703125" customWidth="1"/>
    <col min="353" max="353" width="30.5703125" customWidth="1"/>
    <col min="354" max="354" width="20.5703125" customWidth="1"/>
    <col min="355" max="356" width="22.5703125" customWidth="1"/>
    <col min="357" max="357" width="22.42578125" customWidth="1"/>
    <col min="358" max="358" width="20.42578125" customWidth="1"/>
    <col min="359" max="359" width="28.42578125" customWidth="1"/>
    <col min="360" max="360" width="17.42578125" customWidth="1"/>
    <col min="361" max="361" width="18.5703125" customWidth="1"/>
    <col min="362" max="362" width="17" customWidth="1"/>
    <col min="363" max="363" width="15.5703125" customWidth="1"/>
    <col min="364" max="364" width="19.5703125" customWidth="1"/>
    <col min="365" max="365" width="15.5703125" customWidth="1"/>
    <col min="366" max="366" width="30.5703125" customWidth="1"/>
    <col min="367" max="367" width="20.5703125" customWidth="1"/>
    <col min="368" max="369" width="22.5703125" customWidth="1"/>
    <col min="370" max="370" width="22.42578125" customWidth="1"/>
    <col min="371" max="371" width="20.42578125" customWidth="1"/>
    <col min="372" max="372" width="28.42578125" customWidth="1"/>
    <col min="373" max="373" width="17.42578125" customWidth="1"/>
    <col min="374" max="374" width="18.5703125" customWidth="1"/>
    <col min="375" max="375" width="17" customWidth="1"/>
    <col min="376" max="376" width="15.5703125" customWidth="1"/>
    <col min="377" max="377" width="19.5703125" customWidth="1"/>
    <col min="378" max="378" width="15.5703125" customWidth="1"/>
    <col min="379" max="379" width="30.5703125" customWidth="1"/>
    <col min="380" max="380" width="20.5703125" customWidth="1"/>
    <col min="381" max="382" width="22.5703125" customWidth="1"/>
    <col min="383" max="383" width="22.42578125" customWidth="1"/>
    <col min="384" max="384" width="20.42578125" customWidth="1"/>
    <col min="385" max="385" width="28.42578125" customWidth="1"/>
    <col min="386" max="386" width="17.42578125" customWidth="1"/>
    <col min="387" max="387" width="18.5703125" customWidth="1"/>
    <col min="388" max="388" width="17" customWidth="1"/>
    <col min="389" max="389" width="15.5703125" customWidth="1"/>
    <col min="390" max="390" width="19.5703125" customWidth="1"/>
    <col min="391" max="391" width="15.5703125" customWidth="1"/>
    <col min="392" max="392" width="30.5703125" customWidth="1"/>
    <col min="393" max="393" width="20.5703125" customWidth="1"/>
    <col min="394" max="395" width="22.5703125" customWidth="1"/>
    <col min="396" max="396" width="22.42578125" customWidth="1"/>
    <col min="397" max="397" width="20.42578125" customWidth="1"/>
    <col min="398" max="398" width="28.42578125" customWidth="1"/>
    <col min="399" max="399" width="17.42578125" customWidth="1"/>
    <col min="400" max="400" width="18.5703125" customWidth="1"/>
    <col min="401" max="401" width="17" customWidth="1"/>
    <col min="402" max="402" width="15.5703125" customWidth="1"/>
    <col min="403" max="403" width="19.5703125" customWidth="1"/>
    <col min="404" max="404" width="15.5703125" customWidth="1"/>
    <col min="405" max="405" width="30.5703125" customWidth="1"/>
    <col min="406" max="406" width="20.5703125" customWidth="1"/>
    <col min="407" max="408" width="22.5703125" customWidth="1"/>
    <col min="409" max="409" width="22.42578125" customWidth="1"/>
    <col min="410" max="410" width="20.42578125" customWidth="1"/>
    <col min="411" max="411" width="28.42578125" customWidth="1"/>
    <col min="412" max="412" width="17.42578125" customWidth="1"/>
    <col min="413" max="413" width="18.5703125" customWidth="1"/>
    <col min="414" max="414" width="17" customWidth="1"/>
    <col min="415" max="415" width="15.5703125" customWidth="1"/>
    <col min="416" max="416" width="19.5703125" customWidth="1"/>
    <col min="417" max="417" width="15.5703125" customWidth="1"/>
    <col min="418" max="418" width="30.5703125" customWidth="1"/>
    <col min="419" max="419" width="20.5703125" customWidth="1"/>
    <col min="420" max="421" width="22.5703125" customWidth="1"/>
    <col min="422" max="422" width="22.42578125" customWidth="1"/>
    <col min="423" max="423" width="20.42578125" customWidth="1"/>
    <col min="424" max="424" width="28.42578125" customWidth="1"/>
    <col min="425" max="425" width="17.42578125" customWidth="1"/>
    <col min="426" max="426" width="18.5703125" customWidth="1"/>
    <col min="427" max="427" width="17" customWidth="1"/>
    <col min="428" max="428" width="15.5703125" customWidth="1"/>
    <col min="429" max="429" width="19.5703125" customWidth="1"/>
    <col min="430" max="430" width="15.5703125" customWidth="1"/>
    <col min="431" max="431" width="30.5703125" customWidth="1"/>
    <col min="432" max="432" width="20.5703125" customWidth="1"/>
    <col min="433" max="434" width="22.5703125" customWidth="1"/>
    <col min="435" max="435" width="22.42578125" customWidth="1"/>
    <col min="436" max="436" width="20.42578125" customWidth="1"/>
    <col min="437" max="437" width="28.42578125" customWidth="1"/>
    <col min="438" max="438" width="17.42578125" customWidth="1"/>
    <col min="439" max="439" width="18.5703125" customWidth="1"/>
    <col min="440" max="440" width="17" customWidth="1"/>
    <col min="441" max="441" width="15.5703125" customWidth="1"/>
    <col min="442" max="442" width="19.5703125" customWidth="1"/>
    <col min="443" max="443" width="15.5703125" customWidth="1"/>
    <col min="444" max="444" width="30.5703125" customWidth="1"/>
    <col min="445" max="445" width="20.5703125" customWidth="1"/>
    <col min="446" max="447" width="22.5703125" customWidth="1"/>
    <col min="448" max="448" width="22.42578125" customWidth="1"/>
    <col min="449" max="449" width="20.42578125" customWidth="1"/>
    <col min="450" max="450" width="28.42578125" customWidth="1"/>
    <col min="451" max="451" width="17.42578125" customWidth="1"/>
    <col min="452" max="452" width="18.5703125" customWidth="1"/>
    <col min="453" max="453" width="17" customWidth="1"/>
    <col min="454" max="454" width="15.5703125" customWidth="1"/>
    <col min="455" max="455" width="19.5703125" customWidth="1"/>
    <col min="456" max="456" width="15.5703125" customWidth="1"/>
    <col min="457" max="457" width="30.5703125" customWidth="1"/>
    <col min="458" max="458" width="20.5703125" customWidth="1"/>
    <col min="459" max="460" width="22.5703125" customWidth="1"/>
    <col min="461" max="461" width="22.42578125" customWidth="1"/>
    <col min="462" max="462" width="20.42578125" customWidth="1"/>
    <col min="463" max="463" width="28.42578125" customWidth="1"/>
    <col min="464" max="464" width="17.42578125" customWidth="1"/>
    <col min="465" max="465" width="18.5703125" customWidth="1"/>
    <col min="466" max="466" width="17" customWidth="1"/>
    <col min="467" max="467" width="15.5703125" customWidth="1"/>
    <col min="468" max="468" width="19.5703125" customWidth="1"/>
    <col min="469" max="469" width="15.5703125" customWidth="1"/>
    <col min="470" max="470" width="30.5703125" customWidth="1"/>
    <col min="471" max="471" width="20.5703125" customWidth="1"/>
    <col min="472" max="473" width="22.5703125" customWidth="1"/>
    <col min="474" max="474" width="22.42578125" customWidth="1"/>
    <col min="475" max="475" width="20.42578125" customWidth="1"/>
    <col min="476" max="476" width="28.42578125" customWidth="1"/>
    <col min="477" max="477" width="17.42578125" customWidth="1"/>
    <col min="478" max="478" width="18.5703125" customWidth="1"/>
    <col min="479" max="479" width="17" customWidth="1"/>
    <col min="480" max="480" width="15.5703125" customWidth="1"/>
    <col min="481" max="481" width="19.5703125" customWidth="1"/>
    <col min="482" max="482" width="15.5703125" customWidth="1"/>
    <col min="483" max="483" width="30.5703125" customWidth="1"/>
    <col min="484" max="484" width="20.5703125" customWidth="1"/>
    <col min="485" max="486" width="22.5703125" customWidth="1"/>
    <col min="487" max="487" width="22.42578125" customWidth="1"/>
    <col min="488" max="488" width="20.42578125" customWidth="1"/>
    <col min="489" max="489" width="28.42578125" customWidth="1"/>
    <col min="490" max="490" width="17.42578125" customWidth="1"/>
    <col min="491" max="491" width="18.5703125" customWidth="1"/>
    <col min="492" max="492" width="17" customWidth="1"/>
    <col min="493" max="493" width="15.5703125" customWidth="1"/>
    <col min="494" max="494" width="19.5703125" customWidth="1"/>
    <col min="495" max="495" width="15.5703125" customWidth="1"/>
    <col min="496" max="496" width="30.5703125" customWidth="1"/>
    <col min="497" max="497" width="20.5703125" customWidth="1"/>
    <col min="498" max="499" width="22.5703125" customWidth="1"/>
    <col min="500" max="500" width="22.42578125" customWidth="1"/>
    <col min="501" max="501" width="20.42578125" customWidth="1"/>
    <col min="502" max="502" width="28.42578125" customWidth="1"/>
    <col min="503" max="503" width="17.42578125" customWidth="1"/>
    <col min="504" max="504" width="18.5703125" customWidth="1"/>
    <col min="505" max="505" width="17" customWidth="1"/>
    <col min="506" max="506" width="15.5703125" customWidth="1"/>
    <col min="507" max="507" width="19.5703125" customWidth="1"/>
    <col min="508" max="508" width="15.5703125" customWidth="1"/>
    <col min="509" max="509" width="30.5703125" customWidth="1"/>
    <col min="510" max="510" width="20.5703125" customWidth="1"/>
    <col min="511" max="512" width="22.5703125" customWidth="1"/>
    <col min="513" max="513" width="22.42578125" customWidth="1"/>
    <col min="514" max="514" width="20.42578125" customWidth="1"/>
    <col min="515" max="515" width="28.42578125" customWidth="1"/>
    <col min="516" max="516" width="17.42578125" customWidth="1"/>
    <col min="517" max="517" width="18.5703125" customWidth="1"/>
    <col min="518" max="518" width="17" customWidth="1"/>
    <col min="519" max="519" width="15.5703125" customWidth="1"/>
    <col min="520" max="520" width="19.5703125" customWidth="1"/>
    <col min="521" max="521" width="15.5703125" customWidth="1"/>
    <col min="522" max="522" width="30.5703125" customWidth="1"/>
    <col min="523" max="523" width="20.5703125" customWidth="1"/>
    <col min="524" max="525" width="22.5703125" customWidth="1"/>
    <col min="526" max="526" width="22.42578125" customWidth="1"/>
    <col min="527" max="527" width="20.42578125" customWidth="1"/>
    <col min="528" max="528" width="28.42578125" customWidth="1"/>
    <col min="529" max="529" width="17.42578125" customWidth="1"/>
    <col min="530" max="530" width="18.5703125" customWidth="1"/>
    <col min="531" max="531" width="17" customWidth="1"/>
    <col min="532" max="532" width="15.5703125" customWidth="1"/>
    <col min="533" max="533" width="19.5703125" customWidth="1"/>
    <col min="534" max="534" width="15.5703125" customWidth="1"/>
    <col min="535" max="535" width="30.5703125" customWidth="1"/>
    <col min="536" max="536" width="20.5703125" customWidth="1"/>
    <col min="537" max="538" width="22.5703125" customWidth="1"/>
    <col min="539" max="539" width="22.42578125" customWidth="1"/>
    <col min="540" max="540" width="20.42578125" customWidth="1"/>
    <col min="541" max="541" width="28.42578125" customWidth="1"/>
    <col min="542" max="542" width="17.42578125" customWidth="1"/>
    <col min="543" max="543" width="18.5703125" customWidth="1"/>
    <col min="544" max="544" width="17" customWidth="1"/>
    <col min="545" max="545" width="15.5703125" customWidth="1"/>
    <col min="546" max="546" width="19.5703125" customWidth="1"/>
    <col min="547" max="547" width="15.5703125" customWidth="1"/>
    <col min="548" max="548" width="30.5703125" customWidth="1"/>
    <col min="549" max="549" width="20.5703125" customWidth="1"/>
    <col min="550" max="551" width="22.5703125" customWidth="1"/>
    <col min="552" max="552" width="22.42578125" customWidth="1"/>
    <col min="553" max="553" width="20.42578125" customWidth="1"/>
    <col min="554" max="554" width="28.42578125" customWidth="1"/>
    <col min="555" max="555" width="17.42578125" customWidth="1"/>
    <col min="556" max="556" width="18.5703125" customWidth="1"/>
    <col min="557" max="557" width="17" customWidth="1"/>
    <col min="558" max="558" width="15.5703125" customWidth="1"/>
    <col min="559" max="559" width="19.5703125" customWidth="1"/>
    <col min="560" max="560" width="15.5703125" customWidth="1"/>
    <col min="561" max="561" width="30.5703125" customWidth="1"/>
    <col min="562" max="562" width="20.5703125" customWidth="1"/>
    <col min="563" max="564" width="22.5703125" customWidth="1"/>
    <col min="565" max="565" width="22.42578125" customWidth="1"/>
    <col min="566" max="566" width="20.42578125" customWidth="1"/>
    <col min="567" max="567" width="28.42578125" customWidth="1"/>
    <col min="568" max="568" width="17.42578125" customWidth="1"/>
    <col min="569" max="569" width="18.5703125" customWidth="1"/>
    <col min="570" max="570" width="17" customWidth="1"/>
    <col min="571" max="571" width="15.5703125" customWidth="1"/>
    <col min="572" max="572" width="19.5703125" customWidth="1"/>
    <col min="573" max="573" width="15.5703125" customWidth="1"/>
    <col min="574" max="574" width="30.5703125" customWidth="1"/>
    <col min="575" max="575" width="20.5703125" customWidth="1"/>
    <col min="576" max="577" width="22.5703125" customWidth="1"/>
    <col min="578" max="578" width="22.42578125" customWidth="1"/>
    <col min="579" max="579" width="20.42578125" customWidth="1"/>
    <col min="580" max="580" width="28.42578125" customWidth="1"/>
    <col min="581" max="581" width="17.42578125" customWidth="1"/>
    <col min="582" max="582" width="18.5703125" customWidth="1"/>
    <col min="583" max="583" width="17" customWidth="1"/>
    <col min="584" max="584" width="15.5703125" customWidth="1"/>
    <col min="585" max="585" width="19.5703125" customWidth="1"/>
    <col min="586" max="586" width="15.5703125" customWidth="1"/>
    <col min="587" max="587" width="30.5703125" customWidth="1"/>
    <col min="588" max="588" width="20.5703125" customWidth="1"/>
    <col min="589" max="590" width="22.5703125" customWidth="1"/>
    <col min="591" max="591" width="22.42578125" customWidth="1"/>
    <col min="592" max="592" width="20.42578125" customWidth="1"/>
    <col min="593" max="593" width="28.42578125" customWidth="1"/>
    <col min="594" max="594" width="17.42578125" customWidth="1"/>
    <col min="595" max="595" width="18.5703125" customWidth="1"/>
    <col min="596" max="596" width="17" customWidth="1"/>
    <col min="597" max="597" width="15.5703125" customWidth="1"/>
    <col min="598" max="598" width="19.5703125" customWidth="1"/>
    <col min="599" max="599" width="15.5703125" customWidth="1"/>
    <col min="600" max="600" width="30.5703125" customWidth="1"/>
    <col min="601" max="601" width="20.5703125" customWidth="1"/>
    <col min="602" max="603" width="22.5703125" customWidth="1"/>
    <col min="604" max="604" width="22.42578125" customWidth="1"/>
    <col min="605" max="605" width="20.42578125" customWidth="1"/>
    <col min="606" max="606" width="28.42578125" customWidth="1"/>
    <col min="607" max="607" width="17.42578125" customWidth="1"/>
    <col min="608" max="608" width="18.5703125" customWidth="1"/>
    <col min="609" max="609" width="17" customWidth="1"/>
    <col min="610" max="610" width="15.5703125" customWidth="1"/>
    <col min="611" max="611" width="19.5703125" customWidth="1"/>
    <col min="612" max="612" width="15.5703125" customWidth="1"/>
    <col min="613" max="613" width="30.5703125" customWidth="1"/>
    <col min="614" max="614" width="20.5703125" customWidth="1"/>
    <col min="615" max="616" width="22.5703125" customWidth="1"/>
    <col min="617" max="617" width="22.42578125" customWidth="1"/>
    <col min="618" max="618" width="20.42578125" customWidth="1"/>
    <col min="619" max="619" width="28.42578125" customWidth="1"/>
    <col min="620" max="620" width="17.42578125" customWidth="1"/>
    <col min="621" max="621" width="18.5703125" customWidth="1"/>
    <col min="622" max="622" width="17" customWidth="1"/>
    <col min="623" max="623" width="15.5703125" customWidth="1"/>
    <col min="624" max="624" width="19.5703125" customWidth="1"/>
    <col min="625" max="625" width="15.5703125" customWidth="1"/>
    <col min="626" max="626" width="30.5703125" customWidth="1"/>
    <col min="627" max="627" width="20.5703125" customWidth="1"/>
    <col min="628" max="629" width="22.5703125" customWidth="1"/>
    <col min="630" max="630" width="22.42578125" customWidth="1"/>
    <col min="631" max="631" width="20.42578125" customWidth="1"/>
    <col min="632" max="632" width="28.42578125" customWidth="1"/>
    <col min="633" max="633" width="17.42578125" customWidth="1"/>
    <col min="634" max="634" width="18.5703125" customWidth="1"/>
    <col min="635" max="635" width="17" customWidth="1"/>
    <col min="636" max="636" width="15.5703125" customWidth="1"/>
    <col min="637" max="637" width="19.5703125" customWidth="1"/>
    <col min="638" max="638" width="15.5703125" customWidth="1"/>
    <col min="639" max="639" width="30.5703125" customWidth="1"/>
    <col min="640" max="640" width="20.5703125" customWidth="1"/>
    <col min="641" max="642" width="22.5703125" customWidth="1"/>
    <col min="643" max="643" width="22.42578125" customWidth="1"/>
    <col min="644" max="644" width="20.42578125" customWidth="1"/>
    <col min="645" max="645" width="28.42578125" customWidth="1"/>
    <col min="646" max="646" width="17.42578125" customWidth="1"/>
    <col min="647" max="647" width="18.5703125" customWidth="1"/>
    <col min="648" max="648" width="17" customWidth="1"/>
    <col min="649" max="649" width="15.5703125" customWidth="1"/>
    <col min="650" max="650" width="19.5703125" customWidth="1"/>
    <col min="651" max="651" width="15.5703125" customWidth="1"/>
    <col min="652" max="652" width="30.5703125" customWidth="1"/>
    <col min="653" max="653" width="20.5703125" customWidth="1"/>
    <col min="654" max="655" width="22.5703125" customWidth="1"/>
    <col min="656" max="656" width="22.42578125" customWidth="1"/>
    <col min="657" max="657" width="20.42578125" customWidth="1"/>
    <col min="658" max="658" width="28.42578125" customWidth="1"/>
    <col min="659" max="659" width="17.42578125" customWidth="1"/>
    <col min="660" max="660" width="18.5703125" customWidth="1"/>
    <col min="661" max="661" width="17" customWidth="1"/>
    <col min="662" max="662" width="15.5703125" customWidth="1"/>
    <col min="663" max="663" width="19.5703125" customWidth="1"/>
    <col min="664" max="664" width="15.5703125" customWidth="1"/>
    <col min="665" max="665" width="30.5703125" customWidth="1"/>
    <col min="666" max="666" width="20.5703125" customWidth="1"/>
    <col min="667" max="668" width="22.5703125" customWidth="1"/>
    <col min="669" max="669" width="22.42578125" customWidth="1"/>
    <col min="670" max="670" width="20.42578125" customWidth="1"/>
    <col min="671" max="671" width="28.42578125" customWidth="1"/>
    <col min="672" max="672" width="17.42578125" customWidth="1"/>
    <col min="673" max="673" width="18.5703125" customWidth="1"/>
    <col min="674" max="674" width="17" customWidth="1"/>
    <col min="675" max="675" width="15.5703125" customWidth="1"/>
    <col min="676" max="676" width="19.5703125" customWidth="1"/>
    <col min="677" max="677" width="15.5703125" customWidth="1"/>
    <col min="678" max="678" width="30.5703125" customWidth="1"/>
    <col min="679" max="679" width="20.5703125" customWidth="1"/>
    <col min="680" max="681" width="22.5703125" customWidth="1"/>
    <col min="682" max="682" width="22.42578125" customWidth="1"/>
    <col min="683" max="683" width="20.42578125" customWidth="1"/>
    <col min="684" max="684" width="28.42578125" customWidth="1"/>
    <col min="685" max="685" width="17.42578125" customWidth="1"/>
    <col min="686" max="686" width="18.5703125" customWidth="1"/>
    <col min="687" max="687" width="17" customWidth="1"/>
    <col min="688" max="688" width="15.5703125" customWidth="1"/>
    <col min="689" max="689" width="19.5703125" customWidth="1"/>
    <col min="690" max="690" width="15.5703125" customWidth="1"/>
    <col min="691" max="691" width="30.5703125" customWidth="1"/>
    <col min="692" max="692" width="20.5703125" customWidth="1"/>
    <col min="693" max="694" width="22.5703125" customWidth="1"/>
    <col min="695" max="695" width="22.42578125" customWidth="1"/>
    <col min="696" max="696" width="20.42578125" customWidth="1"/>
    <col min="697" max="697" width="28.42578125" customWidth="1"/>
    <col min="698" max="698" width="17.42578125" customWidth="1"/>
    <col min="699" max="699" width="18.5703125" customWidth="1"/>
    <col min="700" max="700" width="17" customWidth="1"/>
    <col min="701" max="701" width="15.5703125" customWidth="1"/>
    <col min="702" max="702" width="19.5703125" customWidth="1"/>
    <col min="703" max="703" width="15.5703125" customWidth="1"/>
    <col min="704" max="704" width="30.5703125" customWidth="1"/>
    <col min="705" max="705" width="20.5703125" customWidth="1"/>
    <col min="706" max="707" width="22.5703125" customWidth="1"/>
    <col min="708" max="708" width="22.42578125" customWidth="1"/>
    <col min="709" max="709" width="20.42578125" customWidth="1"/>
    <col min="710" max="710" width="28.42578125" customWidth="1"/>
    <col min="711" max="711" width="17.42578125" customWidth="1"/>
    <col min="712" max="712" width="18.5703125" customWidth="1"/>
    <col min="713" max="713" width="17" customWidth="1"/>
    <col min="714" max="714" width="15.5703125" customWidth="1"/>
    <col min="715" max="715" width="19.5703125" customWidth="1"/>
    <col min="716" max="716" width="15.5703125" customWidth="1"/>
    <col min="717" max="717" width="30.5703125" customWidth="1"/>
    <col min="718" max="718" width="20.5703125" customWidth="1"/>
    <col min="719" max="720" width="22.5703125" customWidth="1"/>
    <col min="721" max="721" width="22.42578125" customWidth="1"/>
    <col min="722" max="722" width="20.42578125" customWidth="1"/>
    <col min="723" max="723" width="28.42578125" customWidth="1"/>
    <col min="724" max="724" width="17.42578125" customWidth="1"/>
    <col min="725" max="725" width="18.5703125" customWidth="1"/>
    <col min="726" max="726" width="17" customWidth="1"/>
    <col min="727" max="727" width="15.5703125" customWidth="1"/>
    <col min="728" max="728" width="19.5703125" customWidth="1"/>
    <col min="729" max="729" width="15.5703125" customWidth="1"/>
    <col min="730" max="730" width="30.5703125" customWidth="1"/>
    <col min="731" max="731" width="20.5703125" customWidth="1"/>
    <col min="732" max="733" width="22.5703125" customWidth="1"/>
    <col min="734" max="734" width="22.42578125" customWidth="1"/>
    <col min="735" max="735" width="20.42578125" customWidth="1"/>
    <col min="736" max="736" width="28.42578125" customWidth="1"/>
    <col min="737" max="737" width="17.42578125" customWidth="1"/>
    <col min="738" max="738" width="18.5703125" customWidth="1"/>
    <col min="739" max="739" width="17" customWidth="1"/>
    <col min="740" max="740" width="15.5703125" customWidth="1"/>
    <col min="741" max="741" width="19.5703125" customWidth="1"/>
    <col min="742" max="742" width="15.5703125" customWidth="1"/>
    <col min="743" max="743" width="30.5703125" customWidth="1"/>
    <col min="744" max="744" width="20.5703125" customWidth="1"/>
    <col min="745" max="746" width="22.5703125" customWidth="1"/>
    <col min="747" max="747" width="22.42578125" customWidth="1"/>
    <col min="748" max="748" width="20.42578125" customWidth="1"/>
    <col min="749" max="749" width="28.42578125" customWidth="1"/>
    <col min="750" max="750" width="17.42578125" customWidth="1"/>
    <col min="751" max="751" width="18.5703125" customWidth="1"/>
    <col min="752" max="752" width="17" customWidth="1"/>
    <col min="753" max="753" width="15.5703125" customWidth="1"/>
    <col min="754" max="754" width="19.5703125" customWidth="1"/>
    <col min="755" max="755" width="15.5703125" customWidth="1"/>
    <col min="756" max="756" width="30.5703125" customWidth="1"/>
    <col min="757" max="757" width="20.5703125" customWidth="1"/>
    <col min="758" max="759" width="22.5703125" customWidth="1"/>
    <col min="760" max="760" width="22.42578125" customWidth="1"/>
    <col min="761" max="761" width="20.42578125" customWidth="1"/>
    <col min="762" max="762" width="28.42578125" customWidth="1"/>
    <col min="763" max="763" width="17.42578125" customWidth="1"/>
    <col min="764" max="764" width="18.5703125" customWidth="1"/>
    <col min="765" max="765" width="17" customWidth="1"/>
    <col min="766" max="766" width="15.5703125" customWidth="1"/>
    <col min="767" max="767" width="19.5703125" customWidth="1"/>
    <col min="768" max="768" width="15.5703125" customWidth="1"/>
    <col min="769" max="769" width="30.5703125" customWidth="1"/>
    <col min="770" max="770" width="20.5703125" customWidth="1"/>
    <col min="771" max="772" width="22.5703125" customWidth="1"/>
    <col min="773" max="773" width="22.42578125" customWidth="1"/>
    <col min="774" max="774" width="20.42578125" customWidth="1"/>
    <col min="775" max="775" width="28.42578125" customWidth="1"/>
    <col min="776" max="776" width="17.42578125" customWidth="1"/>
    <col min="777" max="777" width="18.5703125" customWidth="1"/>
    <col min="778" max="778" width="17" customWidth="1"/>
    <col min="779" max="779" width="15.5703125" customWidth="1"/>
    <col min="780" max="780" width="19.5703125" customWidth="1"/>
    <col min="781" max="781" width="15.5703125" customWidth="1"/>
    <col min="782" max="782" width="30.5703125" customWidth="1"/>
    <col min="783" max="783" width="20.5703125" customWidth="1"/>
    <col min="784" max="785" width="22.5703125" customWidth="1"/>
    <col min="786" max="786" width="22.42578125" customWidth="1"/>
    <col min="787" max="787" width="20.42578125" customWidth="1"/>
    <col min="788" max="788" width="28.42578125" customWidth="1"/>
    <col min="789" max="789" width="17.42578125" customWidth="1"/>
    <col min="790" max="790" width="18.5703125" customWidth="1"/>
    <col min="791" max="791" width="17" customWidth="1"/>
    <col min="792" max="792" width="15.5703125" customWidth="1"/>
    <col min="793" max="793" width="19.5703125" customWidth="1"/>
    <col min="794" max="794" width="15.5703125" customWidth="1"/>
    <col min="795" max="795" width="30.5703125" customWidth="1"/>
    <col min="796" max="796" width="20.5703125" customWidth="1"/>
    <col min="797" max="798" width="22.5703125" customWidth="1"/>
    <col min="799" max="799" width="22.42578125" customWidth="1"/>
    <col min="800" max="800" width="20.42578125" customWidth="1"/>
    <col min="801" max="801" width="28.42578125" customWidth="1"/>
    <col min="802" max="802" width="17.42578125" customWidth="1"/>
    <col min="803" max="803" width="18.5703125" customWidth="1"/>
    <col min="804" max="804" width="17" customWidth="1"/>
    <col min="805" max="805" width="15.5703125" customWidth="1"/>
    <col min="806" max="806" width="19.5703125" customWidth="1"/>
    <col min="807" max="807" width="15.5703125" customWidth="1"/>
    <col min="808" max="808" width="30.5703125" customWidth="1"/>
    <col min="809" max="809" width="20.5703125" customWidth="1"/>
    <col min="810" max="811" width="22.5703125" customWidth="1"/>
    <col min="812" max="812" width="22.42578125" customWidth="1"/>
    <col min="813" max="813" width="20.42578125" customWidth="1"/>
    <col min="814" max="814" width="28.42578125" customWidth="1"/>
    <col min="815" max="815" width="17.42578125" customWidth="1"/>
    <col min="816" max="816" width="18.5703125" customWidth="1"/>
    <col min="817" max="817" width="17" customWidth="1"/>
    <col min="818" max="818" width="15.5703125" customWidth="1"/>
    <col min="819" max="819" width="19.5703125" customWidth="1"/>
    <col min="820" max="820" width="15.5703125" customWidth="1"/>
    <col min="821" max="821" width="30.5703125" customWidth="1"/>
    <col min="822" max="822" width="20.5703125" customWidth="1"/>
    <col min="823" max="824" width="22.5703125" customWidth="1"/>
    <col min="825" max="825" width="22.42578125" customWidth="1"/>
    <col min="826" max="826" width="20.42578125" customWidth="1"/>
    <col min="827" max="827" width="28.42578125" customWidth="1"/>
    <col min="828" max="828" width="17.42578125" customWidth="1"/>
    <col min="829" max="829" width="18.5703125" customWidth="1"/>
    <col min="830" max="830" width="17" customWidth="1"/>
    <col min="831" max="831" width="15.5703125" customWidth="1"/>
    <col min="832" max="832" width="19.5703125" customWidth="1"/>
    <col min="833" max="833" width="15.5703125" customWidth="1"/>
    <col min="834" max="834" width="30.5703125" customWidth="1"/>
    <col min="835" max="835" width="20.5703125" customWidth="1"/>
    <col min="836" max="837" width="22.5703125" customWidth="1"/>
    <col min="838" max="838" width="22.42578125" customWidth="1"/>
    <col min="839" max="839" width="20.42578125" customWidth="1"/>
    <col min="840" max="840" width="28.42578125" customWidth="1"/>
    <col min="841" max="841" width="17.42578125" customWidth="1"/>
    <col min="842" max="842" width="18.5703125" customWidth="1"/>
    <col min="843" max="843" width="17" customWidth="1"/>
    <col min="844" max="844" width="15.5703125" customWidth="1"/>
    <col min="845" max="845" width="19.5703125" customWidth="1"/>
    <col min="846" max="846" width="15.5703125" customWidth="1"/>
    <col min="847" max="847" width="30.5703125" customWidth="1"/>
    <col min="848" max="848" width="20.5703125" customWidth="1"/>
    <col min="849" max="850" width="22.5703125" customWidth="1"/>
    <col min="851" max="851" width="22.42578125" customWidth="1"/>
    <col min="852" max="852" width="20.42578125" customWidth="1"/>
    <col min="853" max="853" width="28.42578125" customWidth="1"/>
    <col min="854" max="854" width="17.42578125" customWidth="1"/>
    <col min="855" max="855" width="18.5703125" customWidth="1"/>
    <col min="856" max="856" width="17" customWidth="1"/>
    <col min="857" max="857" width="15.5703125" customWidth="1"/>
    <col min="858" max="858" width="19.5703125" customWidth="1"/>
    <col min="859" max="859" width="15.5703125" customWidth="1"/>
    <col min="860" max="860" width="30.5703125" customWidth="1"/>
    <col min="861" max="861" width="20.5703125" customWidth="1"/>
    <col min="862" max="863" width="22.5703125" customWidth="1"/>
    <col min="864" max="864" width="22.42578125" customWidth="1"/>
    <col min="865" max="865" width="20.42578125" customWidth="1"/>
    <col min="866" max="866" width="28.42578125" customWidth="1"/>
    <col min="867" max="867" width="17.42578125" customWidth="1"/>
    <col min="868" max="868" width="18.5703125" customWidth="1"/>
    <col min="869" max="869" width="17" customWidth="1"/>
    <col min="870" max="870" width="15.5703125" customWidth="1"/>
    <col min="871" max="871" width="19.5703125" customWidth="1"/>
    <col min="872" max="872" width="15.5703125" customWidth="1"/>
    <col min="873" max="873" width="30.5703125" customWidth="1"/>
    <col min="874" max="874" width="20.5703125" customWidth="1"/>
    <col min="875" max="876" width="22.5703125" customWidth="1"/>
    <col min="877" max="877" width="22.42578125" customWidth="1"/>
    <col min="878" max="878" width="20.42578125" customWidth="1"/>
    <col min="879" max="879" width="28.42578125" customWidth="1"/>
    <col min="880" max="880" width="17.42578125" customWidth="1"/>
    <col min="881" max="881" width="18.5703125" customWidth="1"/>
    <col min="882" max="882" width="17" customWidth="1"/>
    <col min="883" max="883" width="15.5703125" customWidth="1"/>
    <col min="884" max="884" width="19.5703125" customWidth="1"/>
    <col min="885" max="885" width="15.5703125" customWidth="1"/>
    <col min="886" max="886" width="30.5703125" customWidth="1"/>
    <col min="887" max="887" width="20.5703125" customWidth="1"/>
    <col min="888" max="889" width="22.5703125" customWidth="1"/>
    <col min="890" max="890" width="22.42578125" customWidth="1"/>
    <col min="891" max="891" width="20.42578125" customWidth="1"/>
    <col min="892" max="892" width="28.42578125" customWidth="1"/>
    <col min="893" max="893" width="17.42578125" customWidth="1"/>
    <col min="894" max="894" width="18.5703125" customWidth="1"/>
    <col min="895" max="895" width="17" customWidth="1"/>
    <col min="896" max="896" width="15.5703125" customWidth="1"/>
    <col min="897" max="897" width="19.5703125" customWidth="1"/>
    <col min="898" max="898" width="15.5703125" customWidth="1"/>
    <col min="899" max="899" width="30.5703125" customWidth="1"/>
    <col min="900" max="900" width="20.5703125" customWidth="1"/>
    <col min="901" max="902" width="22.5703125" customWidth="1"/>
    <col min="903" max="903" width="22.42578125" customWidth="1"/>
    <col min="904" max="904" width="20.42578125" customWidth="1"/>
    <col min="905" max="905" width="28.42578125" customWidth="1"/>
    <col min="906" max="906" width="17.42578125" customWidth="1"/>
    <col min="907" max="907" width="18.5703125" customWidth="1"/>
    <col min="908" max="908" width="17" customWidth="1"/>
    <col min="909" max="909" width="15.5703125" customWidth="1"/>
    <col min="910" max="910" width="19.5703125" customWidth="1"/>
    <col min="911" max="911" width="15.5703125" customWidth="1"/>
    <col min="912" max="912" width="30.5703125" customWidth="1"/>
    <col min="913" max="913" width="20.5703125" customWidth="1"/>
    <col min="914" max="915" width="22.5703125" customWidth="1"/>
    <col min="916" max="916" width="22.42578125" customWidth="1"/>
    <col min="917" max="917" width="20.42578125" customWidth="1"/>
    <col min="918" max="918" width="28.42578125" customWidth="1"/>
    <col min="919" max="919" width="17.42578125" customWidth="1"/>
    <col min="920" max="920" width="18.5703125" customWidth="1"/>
    <col min="921" max="921" width="17" customWidth="1"/>
    <col min="922" max="922" width="15.5703125" customWidth="1"/>
    <col min="923" max="923" width="19.5703125" customWidth="1"/>
    <col min="924" max="924" width="15.5703125" customWidth="1"/>
    <col min="925" max="925" width="30.5703125" customWidth="1"/>
    <col min="926" max="926" width="20.5703125" customWidth="1"/>
    <col min="927" max="928" width="22.5703125" customWidth="1"/>
    <col min="929" max="929" width="22.42578125" customWidth="1"/>
    <col min="930" max="930" width="20.42578125" customWidth="1"/>
    <col min="931" max="931" width="28.42578125" customWidth="1"/>
    <col min="932" max="932" width="17.42578125" customWidth="1"/>
    <col min="933" max="933" width="18.5703125" customWidth="1"/>
    <col min="934" max="934" width="17" customWidth="1"/>
    <col min="935" max="935" width="15.5703125" customWidth="1"/>
    <col min="936" max="936" width="19.5703125" customWidth="1"/>
    <col min="937" max="937" width="15.5703125" customWidth="1"/>
    <col min="938" max="938" width="30.5703125" customWidth="1"/>
    <col min="939" max="939" width="20.5703125" customWidth="1"/>
    <col min="940" max="941" width="22.5703125" customWidth="1"/>
    <col min="942" max="942" width="22.42578125" customWidth="1"/>
    <col min="943" max="943" width="20.42578125" customWidth="1"/>
    <col min="944" max="944" width="28.42578125" customWidth="1"/>
    <col min="945" max="945" width="17.42578125" customWidth="1"/>
    <col min="946" max="946" width="18.5703125" customWidth="1"/>
    <col min="947" max="947" width="17" customWidth="1"/>
    <col min="948" max="948" width="15.5703125" customWidth="1"/>
    <col min="949" max="949" width="19.5703125" customWidth="1"/>
    <col min="950" max="950" width="15.5703125" customWidth="1"/>
    <col min="951" max="951" width="30.5703125" customWidth="1"/>
    <col min="952" max="952" width="20.5703125" customWidth="1"/>
    <col min="953" max="954" width="22.5703125" customWidth="1"/>
    <col min="955" max="955" width="22.42578125" customWidth="1"/>
    <col min="956" max="956" width="20.42578125" customWidth="1"/>
    <col min="957" max="957" width="28.42578125" customWidth="1"/>
    <col min="958" max="958" width="17.42578125" customWidth="1"/>
    <col min="959" max="959" width="18.5703125" customWidth="1"/>
    <col min="960" max="960" width="17" customWidth="1"/>
    <col min="961" max="961" width="15.5703125" customWidth="1"/>
    <col min="962" max="962" width="19.5703125" customWidth="1"/>
    <col min="963" max="963" width="15.5703125" customWidth="1"/>
    <col min="964" max="964" width="30.5703125" customWidth="1"/>
    <col min="965" max="965" width="20.5703125" customWidth="1"/>
    <col min="966" max="967" width="22.5703125" customWidth="1"/>
    <col min="968" max="968" width="22.42578125" customWidth="1"/>
    <col min="969" max="969" width="20.42578125" customWidth="1"/>
    <col min="970" max="970" width="28.42578125" customWidth="1"/>
    <col min="971" max="971" width="17.42578125" customWidth="1"/>
    <col min="972" max="972" width="18.5703125" customWidth="1"/>
    <col min="973" max="973" width="17" customWidth="1"/>
    <col min="974" max="974" width="15.5703125" customWidth="1"/>
    <col min="975" max="975" width="19.5703125" customWidth="1"/>
    <col min="976" max="976" width="15.5703125" customWidth="1"/>
    <col min="977" max="977" width="30.5703125" customWidth="1"/>
    <col min="978" max="978" width="20.5703125" customWidth="1"/>
    <col min="979" max="980" width="22.5703125" customWidth="1"/>
    <col min="981" max="981" width="22.42578125" customWidth="1"/>
    <col min="982" max="982" width="20.42578125" customWidth="1"/>
    <col min="983" max="983" width="28.42578125" customWidth="1"/>
    <col min="984" max="984" width="17.42578125" customWidth="1"/>
    <col min="985" max="985" width="18.5703125" customWidth="1"/>
    <col min="986" max="986" width="17" customWidth="1"/>
    <col min="987" max="987" width="15.5703125" customWidth="1"/>
    <col min="988" max="988" width="19.5703125" customWidth="1"/>
    <col min="989" max="989" width="15.5703125" customWidth="1"/>
    <col min="990" max="990" width="30.5703125" customWidth="1"/>
    <col min="991" max="991" width="20.5703125" customWidth="1"/>
    <col min="992" max="993" width="22.5703125" customWidth="1"/>
    <col min="994" max="994" width="22.42578125" customWidth="1"/>
    <col min="995" max="995" width="20.42578125" customWidth="1"/>
    <col min="996" max="996" width="28.42578125" customWidth="1"/>
    <col min="997" max="997" width="17.42578125" customWidth="1"/>
    <col min="998" max="998" width="18.5703125" customWidth="1"/>
    <col min="999" max="999" width="17" customWidth="1"/>
    <col min="1000" max="1000" width="15.5703125" customWidth="1"/>
    <col min="1001" max="1001" width="19.5703125" customWidth="1"/>
    <col min="1002" max="1002" width="15.5703125" customWidth="1"/>
    <col min="1003" max="1003" width="30.5703125" customWidth="1"/>
    <col min="1004" max="1004" width="20.5703125" customWidth="1"/>
    <col min="1005" max="1006" width="22.5703125" customWidth="1"/>
    <col min="1007" max="1007" width="22.42578125" customWidth="1"/>
    <col min="1008" max="1008" width="20.42578125" customWidth="1"/>
    <col min="1009" max="1009" width="28.42578125" customWidth="1"/>
    <col min="1010" max="1010" width="17.42578125" customWidth="1"/>
    <col min="1011" max="1011" width="18.5703125" customWidth="1"/>
    <col min="1012" max="1012" width="17" customWidth="1"/>
    <col min="1013" max="1013" width="15.5703125" customWidth="1"/>
    <col min="1014" max="1014" width="19.5703125" customWidth="1"/>
    <col min="1015" max="1015" width="15.5703125" customWidth="1"/>
    <col min="1016" max="1016" width="30.5703125" customWidth="1"/>
    <col min="1017" max="1017" width="20.5703125" customWidth="1"/>
    <col min="1018" max="1019" width="22.5703125" customWidth="1"/>
    <col min="1020" max="1020" width="22.42578125" customWidth="1"/>
    <col min="1021" max="1021" width="20.42578125" customWidth="1"/>
    <col min="1022" max="1022" width="28.42578125" customWidth="1"/>
    <col min="1023" max="1023" width="17.42578125" customWidth="1"/>
    <col min="1024" max="1024" width="18.5703125" customWidth="1"/>
    <col min="1025" max="1025" width="17" customWidth="1"/>
    <col min="1026" max="1026" width="15.5703125" customWidth="1"/>
    <col min="1027" max="1027" width="19.5703125" customWidth="1"/>
    <col min="1028" max="1028" width="15.5703125" customWidth="1"/>
    <col min="1029" max="1029" width="30.5703125" customWidth="1"/>
    <col min="1030" max="1030" width="20.5703125" customWidth="1"/>
    <col min="1031" max="1032" width="22.5703125" customWidth="1"/>
    <col min="1033" max="1033" width="22.42578125" customWidth="1"/>
    <col min="1034" max="1034" width="20.42578125" customWidth="1"/>
    <col min="1035" max="1035" width="28.42578125" customWidth="1"/>
    <col min="1036" max="1036" width="17.42578125" customWidth="1"/>
    <col min="1037" max="1037" width="18.5703125" customWidth="1"/>
    <col min="1038" max="1038" width="17" customWidth="1"/>
    <col min="1039" max="1039" width="15.5703125" customWidth="1"/>
    <col min="1040" max="1040" width="19.5703125" customWidth="1"/>
    <col min="1041" max="1041" width="15.5703125" customWidth="1"/>
    <col min="1042" max="1042" width="30.5703125" customWidth="1"/>
    <col min="1043" max="1043" width="20.5703125" customWidth="1"/>
    <col min="1044" max="1045" width="22.5703125" customWidth="1"/>
    <col min="1046" max="1046" width="22.42578125" customWidth="1"/>
    <col min="1047" max="1047" width="20.42578125" customWidth="1"/>
    <col min="1048" max="1048" width="28.42578125" customWidth="1"/>
    <col min="1049" max="1049" width="17.42578125" customWidth="1"/>
    <col min="1050" max="1050" width="18.5703125" customWidth="1"/>
    <col min="1051" max="1051" width="17" customWidth="1"/>
    <col min="1052" max="1052" width="15.5703125" customWidth="1"/>
    <col min="1053" max="1053" width="19.5703125" customWidth="1"/>
    <col min="1054" max="1054" width="15.5703125" customWidth="1"/>
    <col min="1055" max="1055" width="30.5703125" customWidth="1"/>
    <col min="1056" max="1056" width="20.5703125" customWidth="1"/>
    <col min="1057" max="1058" width="22.5703125" customWidth="1"/>
    <col min="1059" max="1059" width="22.42578125" customWidth="1"/>
    <col min="1060" max="1060" width="20.42578125" customWidth="1"/>
    <col min="1061" max="1061" width="28.42578125" customWidth="1"/>
    <col min="1062" max="1062" width="17.42578125" customWidth="1"/>
    <col min="1063" max="1063" width="18.5703125" customWidth="1"/>
    <col min="1064" max="1064" width="17" customWidth="1"/>
    <col min="1065" max="1065" width="15.5703125" customWidth="1"/>
    <col min="1066" max="1066" width="19.5703125" customWidth="1"/>
    <col min="1067" max="1067" width="15.5703125" customWidth="1"/>
    <col min="1068" max="1068" width="30.5703125" customWidth="1"/>
    <col min="1069" max="1069" width="20.5703125" customWidth="1"/>
    <col min="1070" max="1071" width="22.5703125" customWidth="1"/>
    <col min="1072" max="1072" width="22.42578125" customWidth="1"/>
    <col min="1073" max="1073" width="20.42578125" customWidth="1"/>
    <col min="1074" max="1074" width="28.42578125" customWidth="1"/>
    <col min="1075" max="1075" width="17.42578125" customWidth="1"/>
    <col min="1076" max="1076" width="18.5703125" customWidth="1"/>
    <col min="1077" max="1077" width="17" customWidth="1"/>
    <col min="1078" max="1078" width="15.5703125" customWidth="1"/>
    <col min="1079" max="1079" width="19.5703125" customWidth="1"/>
    <col min="1080" max="1080" width="15.5703125" customWidth="1"/>
    <col min="1081" max="1081" width="30.5703125" customWidth="1"/>
    <col min="1082" max="1082" width="20.5703125" customWidth="1"/>
    <col min="1083" max="1084" width="22.5703125" customWidth="1"/>
    <col min="1085" max="1085" width="22.42578125" customWidth="1"/>
    <col min="1086" max="1086" width="20.42578125" customWidth="1"/>
    <col min="1087" max="1087" width="28.42578125" customWidth="1"/>
    <col min="1088" max="1088" width="17.42578125" customWidth="1"/>
    <col min="1089" max="1089" width="18.5703125" customWidth="1"/>
    <col min="1090" max="1090" width="17" customWidth="1"/>
    <col min="1091" max="1091" width="15.5703125" customWidth="1"/>
    <col min="1092" max="1092" width="19.5703125" customWidth="1"/>
    <col min="1093" max="1093" width="15.5703125" customWidth="1"/>
    <col min="1094" max="1094" width="30.5703125" customWidth="1"/>
    <col min="1095" max="1095" width="20.5703125" customWidth="1"/>
    <col min="1096" max="1097" width="22.5703125" customWidth="1"/>
    <col min="1098" max="1098" width="22.42578125" customWidth="1"/>
    <col min="1099" max="1099" width="20.42578125" customWidth="1"/>
    <col min="1100" max="1100" width="28.42578125" customWidth="1"/>
    <col min="1101" max="1101" width="17.42578125" customWidth="1"/>
    <col min="1102" max="1102" width="18.5703125" customWidth="1"/>
    <col min="1103" max="1103" width="17" customWidth="1"/>
    <col min="1104" max="1104" width="15.5703125" customWidth="1"/>
    <col min="1105" max="1105" width="19.5703125" customWidth="1"/>
    <col min="1106" max="1106" width="15.5703125" customWidth="1"/>
    <col min="1107" max="1107" width="30.5703125" customWidth="1"/>
    <col min="1108" max="1108" width="20.5703125" customWidth="1"/>
    <col min="1109" max="1110" width="22.5703125" customWidth="1"/>
    <col min="1111" max="1111" width="22.42578125" customWidth="1"/>
    <col min="1112" max="1112" width="20.42578125" customWidth="1"/>
    <col min="1113" max="1113" width="28.42578125" customWidth="1"/>
    <col min="1114" max="1114" width="17.42578125" customWidth="1"/>
    <col min="1115" max="1115" width="18.5703125" customWidth="1"/>
    <col min="1116" max="1116" width="17" customWidth="1"/>
    <col min="1117" max="1117" width="15.5703125" customWidth="1"/>
    <col min="1118" max="1118" width="19.5703125" customWidth="1"/>
    <col min="1119" max="1119" width="15.5703125" customWidth="1"/>
    <col min="1120" max="1120" width="30.5703125" customWidth="1"/>
    <col min="1121" max="1121" width="20.5703125" customWidth="1"/>
    <col min="1122" max="1123" width="22.5703125" customWidth="1"/>
    <col min="1124" max="1124" width="22.42578125" customWidth="1"/>
    <col min="1125" max="1125" width="20.42578125" customWidth="1"/>
    <col min="1126" max="1126" width="28.42578125" customWidth="1"/>
    <col min="1127" max="1127" width="17.42578125" customWidth="1"/>
    <col min="1128" max="1128" width="18.5703125" customWidth="1"/>
    <col min="1129" max="1129" width="17" customWidth="1"/>
    <col min="1130" max="1130" width="15.5703125" customWidth="1"/>
    <col min="1131" max="1131" width="19.5703125" customWidth="1"/>
    <col min="1132" max="1132" width="15.5703125" customWidth="1"/>
    <col min="1133" max="1133" width="30.5703125" customWidth="1"/>
    <col min="1134" max="1134" width="20.5703125" customWidth="1"/>
    <col min="1135" max="1136" width="22.5703125" customWidth="1"/>
    <col min="1137" max="1137" width="22.42578125" customWidth="1"/>
    <col min="1138" max="1138" width="20.42578125" customWidth="1"/>
    <col min="1139" max="1139" width="28.42578125" customWidth="1"/>
    <col min="1140" max="1140" width="17.42578125" customWidth="1"/>
    <col min="1141" max="1141" width="18.5703125" customWidth="1"/>
    <col min="1142" max="1142" width="17" customWidth="1"/>
    <col min="1143" max="1143" width="15.5703125" customWidth="1"/>
    <col min="1144" max="1144" width="19.5703125" customWidth="1"/>
    <col min="1145" max="1145" width="15.5703125" customWidth="1"/>
    <col min="1146" max="1146" width="30.5703125" customWidth="1"/>
    <col min="1147" max="1147" width="20.5703125" customWidth="1"/>
    <col min="1148" max="1149" width="22.5703125" customWidth="1"/>
    <col min="1150" max="1150" width="22.42578125" customWidth="1"/>
    <col min="1151" max="1151" width="20.42578125" customWidth="1"/>
    <col min="1152" max="1152" width="28.42578125" customWidth="1"/>
    <col min="1153" max="1153" width="17.42578125" customWidth="1"/>
    <col min="1154" max="1154" width="18.5703125" customWidth="1"/>
    <col min="1155" max="1155" width="17" customWidth="1"/>
    <col min="1156" max="1156" width="15.5703125" customWidth="1"/>
    <col min="1157" max="1157" width="19.5703125" customWidth="1"/>
    <col min="1158" max="1158" width="15.5703125" customWidth="1"/>
    <col min="1159" max="1159" width="30.5703125" customWidth="1"/>
    <col min="1160" max="1160" width="20.5703125" customWidth="1"/>
    <col min="1161" max="1162" width="22.5703125" customWidth="1"/>
    <col min="1163" max="1163" width="22.42578125" customWidth="1"/>
    <col min="1164" max="1164" width="20.42578125" customWidth="1"/>
    <col min="1165" max="1165" width="28.42578125" customWidth="1"/>
    <col min="1166" max="1166" width="17.42578125" customWidth="1"/>
    <col min="1167" max="1167" width="18.5703125" customWidth="1"/>
    <col min="1168" max="1168" width="17" customWidth="1"/>
    <col min="1169" max="1169" width="15.5703125" customWidth="1"/>
    <col min="1170" max="1170" width="19.5703125" customWidth="1"/>
    <col min="1171" max="1171" width="15.5703125" customWidth="1"/>
    <col min="1172" max="1172" width="30.5703125" customWidth="1"/>
    <col min="1173" max="1173" width="20.5703125" customWidth="1"/>
    <col min="1174" max="1175" width="22.5703125" customWidth="1"/>
    <col min="1176" max="1176" width="22.42578125" customWidth="1"/>
    <col min="1177" max="1177" width="20.42578125" customWidth="1"/>
    <col min="1178" max="1178" width="28.42578125" customWidth="1"/>
    <col min="1179" max="1179" width="17.42578125" customWidth="1"/>
    <col min="1180" max="1180" width="18.5703125" customWidth="1"/>
    <col min="1181" max="1181" width="17" customWidth="1"/>
    <col min="1182" max="1182" width="15.5703125" customWidth="1"/>
    <col min="1183" max="1183" width="19.5703125" customWidth="1"/>
    <col min="1184" max="1184" width="15.5703125" customWidth="1"/>
    <col min="1185" max="1185" width="30.5703125" customWidth="1"/>
    <col min="1186" max="1186" width="20.5703125" customWidth="1"/>
    <col min="1187" max="1188" width="22.5703125" customWidth="1"/>
    <col min="1189" max="1189" width="22.42578125" customWidth="1"/>
    <col min="1190" max="1190" width="20.42578125" customWidth="1"/>
    <col min="1191" max="1191" width="28.42578125" customWidth="1"/>
    <col min="1192" max="1192" width="17.42578125" customWidth="1"/>
    <col min="1193" max="1193" width="18.5703125" customWidth="1"/>
    <col min="1194" max="1194" width="17" customWidth="1"/>
    <col min="1195" max="1195" width="15.5703125" customWidth="1"/>
    <col min="1196" max="1196" width="19.5703125" customWidth="1"/>
    <col min="1197" max="1197" width="15.5703125" customWidth="1"/>
    <col min="1198" max="1198" width="30.5703125" customWidth="1"/>
    <col min="1199" max="1199" width="20.5703125" customWidth="1"/>
    <col min="1200" max="1201" width="22.5703125" customWidth="1"/>
    <col min="1202" max="1202" width="22.42578125" customWidth="1"/>
    <col min="1203" max="1203" width="20.42578125" customWidth="1"/>
    <col min="1204" max="1204" width="28.42578125" customWidth="1"/>
    <col min="1205" max="1205" width="17.42578125" customWidth="1"/>
    <col min="1206" max="1206" width="18.5703125" customWidth="1"/>
    <col min="1207" max="1207" width="17" customWidth="1"/>
    <col min="1208" max="1208" width="15.5703125" customWidth="1"/>
    <col min="1209" max="1209" width="19.5703125" customWidth="1"/>
    <col min="1210" max="1210" width="15.5703125" customWidth="1"/>
    <col min="1211" max="1211" width="30.5703125" customWidth="1"/>
    <col min="1212" max="1212" width="20.5703125" customWidth="1"/>
    <col min="1213" max="1214" width="22.5703125" customWidth="1"/>
    <col min="1215" max="1215" width="22.42578125" customWidth="1"/>
    <col min="1216" max="1216" width="20.42578125" customWidth="1"/>
    <col min="1217" max="1217" width="28.42578125" customWidth="1"/>
    <col min="1218" max="1218" width="17.42578125" customWidth="1"/>
    <col min="1219" max="1219" width="18.5703125" customWidth="1"/>
    <col min="1220" max="1220" width="17" customWidth="1"/>
    <col min="1221" max="1221" width="15.5703125" customWidth="1"/>
    <col min="1222" max="1222" width="19.5703125" customWidth="1"/>
    <col min="1223" max="1223" width="15.5703125" customWidth="1"/>
    <col min="1224" max="1224" width="30.5703125" customWidth="1"/>
    <col min="1225" max="1225" width="20.5703125" customWidth="1"/>
    <col min="1226" max="1227" width="22.5703125" customWidth="1"/>
    <col min="1228" max="1228" width="22.42578125" customWidth="1"/>
    <col min="1229" max="1229" width="20.42578125" customWidth="1"/>
    <col min="1230" max="1230" width="28.42578125" customWidth="1"/>
    <col min="1231" max="1231" width="17.42578125" customWidth="1"/>
    <col min="1232" max="1232" width="18.5703125" customWidth="1"/>
    <col min="1233" max="1233" width="17" customWidth="1"/>
    <col min="1234" max="1234" width="15.5703125" customWidth="1"/>
    <col min="1235" max="1235" width="19.5703125" customWidth="1"/>
    <col min="1236" max="1236" width="15.5703125" customWidth="1"/>
    <col min="1237" max="1237" width="30.5703125" customWidth="1"/>
    <col min="1238" max="1238" width="20.5703125" customWidth="1"/>
    <col min="1239" max="1240" width="22.5703125" customWidth="1"/>
    <col min="1241" max="1241" width="22.42578125" customWidth="1"/>
    <col min="1242" max="1242" width="20.42578125" customWidth="1"/>
    <col min="1243" max="1243" width="28.42578125" customWidth="1"/>
    <col min="1244" max="1244" width="17.42578125" customWidth="1"/>
    <col min="1245" max="1245" width="18.5703125" customWidth="1"/>
    <col min="1246" max="1246" width="17" customWidth="1"/>
    <col min="1247" max="1247" width="15.5703125" customWidth="1"/>
    <col min="1248" max="1248" width="19.5703125" customWidth="1"/>
    <col min="1249" max="1249" width="15.5703125" customWidth="1"/>
    <col min="1250" max="1250" width="30.5703125" customWidth="1"/>
    <col min="1251" max="1251" width="20.5703125" customWidth="1"/>
    <col min="1252" max="1253" width="22.5703125" customWidth="1"/>
    <col min="1254" max="1254" width="22.42578125" customWidth="1"/>
    <col min="1255" max="1255" width="20.42578125" customWidth="1"/>
    <col min="1256" max="1256" width="28.42578125" customWidth="1"/>
    <col min="1257" max="1257" width="17.42578125" customWidth="1"/>
    <col min="1258" max="1258" width="18.5703125" customWidth="1"/>
    <col min="1259" max="1259" width="17" customWidth="1"/>
    <col min="1260" max="1260" width="15.5703125" customWidth="1"/>
    <col min="1261" max="1261" width="19.5703125" customWidth="1"/>
    <col min="1262" max="1262" width="15.5703125" customWidth="1"/>
    <col min="1263" max="1263" width="30.5703125" customWidth="1"/>
    <col min="1264" max="1264" width="20.5703125" customWidth="1"/>
    <col min="1265" max="1266" width="22.5703125" customWidth="1"/>
    <col min="1267" max="1267" width="22.42578125" customWidth="1"/>
    <col min="1268" max="1268" width="20.42578125" customWidth="1"/>
    <col min="1269" max="1269" width="28.42578125" customWidth="1"/>
    <col min="1270" max="1270" width="17.42578125" customWidth="1"/>
    <col min="1271" max="1271" width="18.5703125" customWidth="1"/>
    <col min="1272" max="1272" width="17" customWidth="1"/>
    <col min="1273" max="1273" width="15.5703125" customWidth="1"/>
    <col min="1274" max="1274" width="19.5703125" customWidth="1"/>
    <col min="1275" max="1275" width="15.5703125" customWidth="1"/>
    <col min="1276" max="1276" width="30.5703125" customWidth="1"/>
    <col min="1277" max="1277" width="20.5703125" customWidth="1"/>
    <col min="1278" max="1279" width="22.5703125" customWidth="1"/>
    <col min="1280" max="1280" width="22.42578125" customWidth="1"/>
    <col min="1281" max="1281" width="20.42578125" customWidth="1"/>
    <col min="1282" max="1282" width="28.42578125" customWidth="1"/>
    <col min="1283" max="1283" width="17.42578125" customWidth="1"/>
    <col min="1284" max="1284" width="18.5703125" customWidth="1"/>
    <col min="1285" max="1285" width="17" customWidth="1"/>
    <col min="1286" max="1286" width="15.5703125" customWidth="1"/>
    <col min="1287" max="1287" width="19.5703125" customWidth="1"/>
    <col min="1288" max="1288" width="15.5703125" customWidth="1"/>
    <col min="1289" max="1289" width="30.5703125" customWidth="1"/>
    <col min="1290" max="1290" width="20.5703125" customWidth="1"/>
    <col min="1291" max="1292" width="22.5703125" customWidth="1"/>
    <col min="1293" max="1293" width="22.42578125" customWidth="1"/>
    <col min="1294" max="1294" width="20.42578125" customWidth="1"/>
    <col min="1295" max="1295" width="28.42578125" customWidth="1"/>
    <col min="1296" max="1296" width="17.42578125" customWidth="1"/>
    <col min="1297" max="1297" width="18.5703125" customWidth="1"/>
    <col min="1298" max="1298" width="17" customWidth="1"/>
    <col min="1299" max="1299" width="15.5703125" customWidth="1"/>
    <col min="1300" max="1300" width="19.5703125" customWidth="1"/>
    <col min="1301" max="1301" width="15.5703125" customWidth="1"/>
    <col min="1302" max="1302" width="30.5703125" customWidth="1"/>
    <col min="1303" max="1303" width="20.5703125" customWidth="1"/>
    <col min="1304" max="1305" width="22.5703125" customWidth="1"/>
    <col min="1306" max="1306" width="22.42578125" customWidth="1"/>
    <col min="1307" max="1307" width="20.42578125" customWidth="1"/>
    <col min="1308" max="1308" width="28.42578125" customWidth="1"/>
    <col min="1309" max="1309" width="17.42578125" customWidth="1"/>
    <col min="1310" max="1310" width="18.5703125" customWidth="1"/>
    <col min="1311" max="1311" width="17" customWidth="1"/>
    <col min="1312" max="1312" width="15.5703125" customWidth="1"/>
    <col min="1313" max="1313" width="19.5703125" customWidth="1"/>
    <col min="1314" max="1314" width="15.5703125" customWidth="1"/>
    <col min="1315" max="1315" width="30.5703125" customWidth="1"/>
    <col min="1316" max="1316" width="20.5703125" customWidth="1"/>
    <col min="1317" max="1318" width="22.5703125" customWidth="1"/>
    <col min="1319" max="1319" width="22.42578125" customWidth="1"/>
    <col min="1320" max="1320" width="20.42578125" customWidth="1"/>
    <col min="1321" max="1321" width="28.42578125" customWidth="1"/>
    <col min="1322" max="1322" width="17.42578125" customWidth="1"/>
    <col min="1323" max="1323" width="18.5703125" customWidth="1"/>
    <col min="1324" max="1324" width="17" customWidth="1"/>
    <col min="1325" max="1325" width="15.5703125" customWidth="1"/>
    <col min="1326" max="1326" width="19.5703125" customWidth="1"/>
    <col min="1327" max="1327" width="15.5703125" customWidth="1"/>
    <col min="1328" max="1328" width="30.5703125" customWidth="1"/>
    <col min="1329" max="1329" width="20.5703125" customWidth="1"/>
    <col min="1330" max="1331" width="22.5703125" customWidth="1"/>
    <col min="1332" max="1332" width="22.42578125" customWidth="1"/>
    <col min="1333" max="1333" width="20.42578125" customWidth="1"/>
    <col min="1334" max="1334" width="28.42578125" customWidth="1"/>
    <col min="1335" max="1335" width="17.42578125" customWidth="1"/>
    <col min="1336" max="1336" width="18.5703125" customWidth="1"/>
    <col min="1337" max="1337" width="17" customWidth="1"/>
    <col min="1338" max="1338" width="15.5703125" customWidth="1"/>
    <col min="1339" max="1339" width="19.5703125" customWidth="1"/>
    <col min="1340" max="1340" width="15.5703125" customWidth="1"/>
    <col min="1341" max="1341" width="30.5703125" customWidth="1"/>
    <col min="1342" max="1342" width="20.5703125" customWidth="1"/>
    <col min="1343" max="1344" width="22.5703125" customWidth="1"/>
    <col min="1345" max="1345" width="22.42578125" customWidth="1"/>
    <col min="1346" max="1346" width="20.42578125" customWidth="1"/>
    <col min="1347" max="1347" width="28.42578125" customWidth="1"/>
    <col min="1348" max="1348" width="17.42578125" customWidth="1"/>
    <col min="1349" max="1349" width="18.5703125" customWidth="1"/>
    <col min="1350" max="1350" width="17" customWidth="1"/>
    <col min="1351" max="1351" width="15.5703125" customWidth="1"/>
    <col min="1352" max="1352" width="19.5703125" customWidth="1"/>
    <col min="1353" max="1353" width="15.5703125" customWidth="1"/>
    <col min="1354" max="1354" width="30.5703125" customWidth="1"/>
    <col min="1355" max="1355" width="20.5703125" customWidth="1"/>
    <col min="1356" max="1357" width="22.5703125" customWidth="1"/>
    <col min="1358" max="1358" width="22.42578125" customWidth="1"/>
    <col min="1359" max="1359" width="20.42578125" customWidth="1"/>
    <col min="1360" max="1360" width="28.42578125" customWidth="1"/>
    <col min="1361" max="1361" width="17.42578125" customWidth="1"/>
    <col min="1362" max="1362" width="18.5703125" customWidth="1"/>
    <col min="1363" max="1363" width="17" customWidth="1"/>
    <col min="1364" max="1364" width="15.5703125" customWidth="1"/>
    <col min="1365" max="1365" width="19.5703125" customWidth="1"/>
    <col min="1366" max="1366" width="15.5703125" customWidth="1"/>
    <col min="1367" max="1367" width="30.5703125" customWidth="1"/>
    <col min="1368" max="1368" width="25.5703125" customWidth="1"/>
    <col min="1369" max="1371" width="27.42578125" customWidth="1"/>
    <col min="1372" max="1372" width="25" customWidth="1"/>
    <col min="1373" max="1373" width="32.5703125" customWidth="1"/>
    <col min="1374" max="1374" width="22.42578125" customWidth="1"/>
    <col min="1375" max="1375" width="23.42578125" customWidth="1"/>
    <col min="1376" max="1376" width="21.5703125" customWidth="1"/>
    <col min="1377" max="1377" width="20.42578125" customWidth="1"/>
    <col min="1378" max="1378" width="24.42578125" customWidth="1"/>
    <col min="1379" max="1379" width="20.5703125" customWidth="1"/>
    <col min="1380" max="1380" width="35.5703125" customWidth="1"/>
    <col min="1381" max="1381" width="22" customWidth="1"/>
    <col min="1382" max="1382" width="37" customWidth="1"/>
    <col min="1383" max="1383" width="20.5703125" customWidth="1"/>
    <col min="1384" max="1385" width="22.5703125" customWidth="1"/>
    <col min="1386" max="1386" width="22.42578125" customWidth="1"/>
    <col min="1387" max="1387" width="20.42578125" customWidth="1"/>
    <col min="1388" max="1388" width="28.42578125" customWidth="1"/>
    <col min="1389" max="1389" width="18.5703125" customWidth="1"/>
    <col min="1390" max="1390" width="17" customWidth="1"/>
    <col min="1391" max="1391" width="15.5703125" customWidth="1"/>
    <col min="1392" max="1392" width="19.5703125" customWidth="1"/>
    <col min="1393" max="1393" width="15.5703125" customWidth="1"/>
    <col min="1394" max="1394" width="30.5703125" customWidth="1"/>
    <col min="1395" max="1395" width="26.5703125" customWidth="1"/>
    <col min="1396" max="1398" width="28.5703125" customWidth="1"/>
    <col min="1399" max="1399" width="26.42578125" customWidth="1"/>
    <col min="1400" max="1400" width="34.42578125" customWidth="1"/>
    <col min="1401" max="1401" width="24.5703125" customWidth="1"/>
    <col min="1402" max="1402" width="23.42578125" customWidth="1"/>
    <col min="1403" max="1403" width="21.5703125" customWidth="1"/>
    <col min="1404" max="1404" width="25.5703125" customWidth="1"/>
    <col min="1405" max="1405" width="22" customWidth="1"/>
    <col min="1406" max="1406" width="37" customWidth="1"/>
    <col min="1407" max="1407" width="20.5703125" customWidth="1"/>
    <col min="1408" max="1409" width="22.5703125" customWidth="1"/>
    <col min="1410" max="1410" width="22.42578125" customWidth="1"/>
    <col min="1411" max="1411" width="20.42578125" customWidth="1"/>
    <col min="1412" max="1412" width="28.42578125" customWidth="1"/>
    <col min="1413" max="1413" width="18.5703125" customWidth="1"/>
    <col min="1414" max="1414" width="17" customWidth="1"/>
    <col min="1415" max="1415" width="15.5703125" customWidth="1"/>
    <col min="1416" max="1416" width="19.5703125" customWidth="1"/>
    <col min="1417" max="1417" width="15.5703125" customWidth="1"/>
    <col min="1418" max="1418" width="30.5703125" customWidth="1"/>
    <col min="1419" max="1419" width="26.5703125" customWidth="1"/>
    <col min="1420" max="1422" width="28.5703125" customWidth="1"/>
    <col min="1423" max="1423" width="26.42578125" customWidth="1"/>
    <col min="1424" max="1424" width="34.42578125" customWidth="1"/>
    <col min="1425" max="1425" width="24.5703125" customWidth="1"/>
    <col min="1426" max="1426" width="23.42578125" customWidth="1"/>
    <col min="1427" max="1427" width="21.5703125" customWidth="1"/>
    <col min="1428" max="1428" width="25.5703125" customWidth="1"/>
    <col min="1429" max="1429" width="22" customWidth="1"/>
    <col min="1430" max="1430" width="37" customWidth="1"/>
    <col min="1431" max="1431" width="20.5703125" customWidth="1"/>
    <col min="1432" max="1433" width="22.5703125" customWidth="1"/>
    <col min="1434" max="1434" width="22.42578125" customWidth="1"/>
    <col min="1435" max="1435" width="20.42578125" customWidth="1"/>
    <col min="1436" max="1436" width="28.42578125" customWidth="1"/>
    <col min="1437" max="1437" width="18.5703125" customWidth="1"/>
    <col min="1438" max="1438" width="17" customWidth="1"/>
    <col min="1439" max="1439" width="15.5703125" customWidth="1"/>
    <col min="1440" max="1440" width="19.5703125" customWidth="1"/>
    <col min="1441" max="1441" width="15.5703125" customWidth="1"/>
    <col min="1442" max="1442" width="30.5703125" customWidth="1"/>
    <col min="1443" max="1443" width="27.5703125" customWidth="1"/>
    <col min="1444" max="1446" width="29.5703125" customWidth="1"/>
    <col min="1447" max="1447" width="27.42578125" customWidth="1"/>
    <col min="1448" max="1448" width="35.42578125" customWidth="1"/>
    <col min="1449" max="1449" width="25.5703125" customWidth="1"/>
    <col min="1450" max="1450" width="24.42578125" customWidth="1"/>
    <col min="1451" max="1451" width="22.5703125" customWidth="1"/>
    <col min="1452" max="1452" width="26.5703125" customWidth="1"/>
    <col min="1453" max="1453" width="23" customWidth="1"/>
    <col min="1454" max="1454" width="38.42578125" customWidth="1"/>
    <col min="1455" max="1455" width="20.5703125" customWidth="1"/>
    <col min="1456" max="1457" width="22.5703125" customWidth="1"/>
    <col min="1458" max="1458" width="22.42578125" customWidth="1"/>
    <col min="1459" max="1459" width="20.42578125" customWidth="1"/>
    <col min="1460" max="1460" width="28.42578125" customWidth="1"/>
    <col min="1461" max="1461" width="18.5703125" customWidth="1"/>
    <col min="1462" max="1462" width="17" customWidth="1"/>
    <col min="1463" max="1463" width="15.5703125" customWidth="1"/>
    <col min="1464" max="1464" width="19.5703125" customWidth="1"/>
    <col min="1465" max="1465" width="15.5703125" customWidth="1"/>
    <col min="1466" max="1466" width="30.5703125" customWidth="1"/>
    <col min="1467" max="1467" width="27.5703125" customWidth="1"/>
    <col min="1468" max="1470" width="29.5703125" customWidth="1"/>
    <col min="1471" max="1471" width="27.42578125" customWidth="1"/>
    <col min="1472" max="1472" width="35.42578125" customWidth="1"/>
    <col min="1473" max="1473" width="25.5703125" customWidth="1"/>
    <col min="1474" max="1474" width="24.42578125" customWidth="1"/>
    <col min="1475" max="1475" width="22.5703125" customWidth="1"/>
    <col min="1476" max="1476" width="26.5703125" customWidth="1"/>
    <col min="1477" max="1477" width="23" customWidth="1"/>
    <col min="1478" max="1478" width="38.42578125" customWidth="1"/>
    <col min="1479" max="1479" width="20.5703125" customWidth="1"/>
    <col min="1480" max="1481" width="22.5703125" customWidth="1"/>
    <col min="1482" max="1482" width="22.42578125" customWidth="1"/>
    <col min="1483" max="1483" width="20.42578125" customWidth="1"/>
    <col min="1484" max="1484" width="28.42578125" customWidth="1"/>
    <col min="1485" max="1485" width="18.5703125" customWidth="1"/>
    <col min="1486" max="1486" width="17" customWidth="1"/>
    <col min="1487" max="1487" width="15.5703125" customWidth="1"/>
    <col min="1488" max="1488" width="19.5703125" customWidth="1"/>
    <col min="1489" max="1489" width="15.5703125" customWidth="1"/>
    <col min="1490" max="1490" width="30.5703125" customWidth="1"/>
    <col min="1491" max="1491" width="27.5703125" customWidth="1"/>
    <col min="1492" max="1494" width="29.5703125" customWidth="1"/>
    <col min="1495" max="1495" width="27.42578125" customWidth="1"/>
    <col min="1496" max="1496" width="35.42578125" customWidth="1"/>
    <col min="1497" max="1497" width="25.5703125" customWidth="1"/>
    <col min="1498" max="1498" width="24.42578125" customWidth="1"/>
    <col min="1499" max="1499" width="22.5703125" customWidth="1"/>
    <col min="1500" max="1500" width="26.5703125" customWidth="1"/>
    <col min="1501" max="1501" width="23" customWidth="1"/>
    <col min="1502" max="1502" width="38.42578125" customWidth="1"/>
    <col min="1503" max="1503" width="20.5703125" customWidth="1"/>
    <col min="1504" max="1505" width="22.5703125" customWidth="1"/>
    <col min="1506" max="1506" width="22.42578125" customWidth="1"/>
    <col min="1507" max="1507" width="20.42578125" customWidth="1"/>
    <col min="1508" max="1508" width="28.42578125" customWidth="1"/>
    <col min="1509" max="1509" width="18.5703125" customWidth="1"/>
    <col min="1510" max="1510" width="17" customWidth="1"/>
    <col min="1511" max="1511" width="15.5703125" customWidth="1"/>
    <col min="1512" max="1512" width="19.5703125" customWidth="1"/>
    <col min="1513" max="1513" width="15.5703125" customWidth="1"/>
    <col min="1514" max="1514" width="30.5703125" customWidth="1"/>
    <col min="1515" max="1515" width="27.5703125" customWidth="1"/>
    <col min="1516" max="1518" width="29.5703125" customWidth="1"/>
    <col min="1519" max="1519" width="27.42578125" customWidth="1"/>
    <col min="1520" max="1520" width="35.42578125" customWidth="1"/>
    <col min="1521" max="1521" width="25.5703125" customWidth="1"/>
    <col min="1522" max="1522" width="24.42578125" customWidth="1"/>
    <col min="1523" max="1523" width="22.5703125" customWidth="1"/>
    <col min="1524" max="1524" width="26.5703125" customWidth="1"/>
    <col min="1525" max="1525" width="23" customWidth="1"/>
    <col min="1526" max="1526" width="38.42578125" customWidth="1"/>
    <col min="1527" max="1527" width="20.5703125" customWidth="1"/>
    <col min="1528" max="1529" width="22.5703125" customWidth="1"/>
    <col min="1530" max="1530" width="22.42578125" customWidth="1"/>
    <col min="1531" max="1531" width="20.42578125" customWidth="1"/>
    <col min="1532" max="1532" width="28.42578125" customWidth="1"/>
    <col min="1533" max="1533" width="18.5703125" customWidth="1"/>
    <col min="1534" max="1534" width="17" customWidth="1"/>
    <col min="1535" max="1535" width="15.5703125" customWidth="1"/>
    <col min="1536" max="1536" width="19.5703125" customWidth="1"/>
    <col min="1537" max="1537" width="15.5703125" customWidth="1"/>
    <col min="1538" max="1538" width="30.5703125" customWidth="1"/>
    <col min="1539" max="1539" width="27.5703125" customWidth="1"/>
    <col min="1540" max="1542" width="29.5703125" customWidth="1"/>
    <col min="1543" max="1543" width="27.42578125" customWidth="1"/>
    <col min="1544" max="1544" width="35.42578125" customWidth="1"/>
    <col min="1545" max="1545" width="25.5703125" customWidth="1"/>
    <col min="1546" max="1546" width="24.42578125" customWidth="1"/>
    <col min="1547" max="1547" width="22.5703125" customWidth="1"/>
    <col min="1548" max="1548" width="26.5703125" customWidth="1"/>
    <col min="1549" max="1549" width="23" customWidth="1"/>
    <col min="1550" max="1550" width="38.42578125" customWidth="1"/>
    <col min="1551" max="1551" width="20.5703125" customWidth="1"/>
    <col min="1552" max="1553" width="22.5703125" customWidth="1"/>
    <col min="1554" max="1554" width="22.42578125" customWidth="1"/>
    <col min="1555" max="1555" width="20.42578125" customWidth="1"/>
    <col min="1556" max="1556" width="28.42578125" customWidth="1"/>
    <col min="1557" max="1557" width="18.5703125" customWidth="1"/>
    <col min="1558" max="1558" width="17" customWidth="1"/>
    <col min="1559" max="1559" width="15.5703125" customWidth="1"/>
    <col min="1560" max="1560" width="19.5703125" customWidth="1"/>
    <col min="1561" max="1561" width="15.5703125" customWidth="1"/>
    <col min="1562" max="1562" width="30.5703125" customWidth="1"/>
    <col min="1563" max="1563" width="27.5703125" customWidth="1"/>
    <col min="1564" max="1566" width="29.5703125" customWidth="1"/>
    <col min="1567" max="1567" width="27.42578125" customWidth="1"/>
    <col min="1568" max="1568" width="35.42578125" customWidth="1"/>
    <col min="1569" max="1569" width="25.5703125" customWidth="1"/>
    <col min="1570" max="1570" width="24.42578125" customWidth="1"/>
    <col min="1571" max="1571" width="22.5703125" customWidth="1"/>
    <col min="1572" max="1572" width="26.5703125" customWidth="1"/>
    <col min="1573" max="1573" width="23" customWidth="1"/>
    <col min="1574" max="1574" width="38.42578125" customWidth="1"/>
    <col min="1575" max="1575" width="20.5703125" customWidth="1"/>
    <col min="1576" max="1577" width="22.5703125" customWidth="1"/>
    <col min="1578" max="1578" width="22.42578125" customWidth="1"/>
    <col min="1579" max="1579" width="20.42578125" customWidth="1"/>
    <col min="1580" max="1580" width="28.42578125" customWidth="1"/>
    <col min="1581" max="1581" width="18.5703125" customWidth="1"/>
    <col min="1582" max="1582" width="17" customWidth="1"/>
    <col min="1583" max="1583" width="15.5703125" customWidth="1"/>
    <col min="1584" max="1584" width="19.5703125" customWidth="1"/>
    <col min="1585" max="1585" width="15.5703125" customWidth="1"/>
    <col min="1586" max="1586" width="30.5703125" customWidth="1"/>
    <col min="1587" max="1587" width="27.5703125" customWidth="1"/>
    <col min="1588" max="1590" width="29.5703125" customWidth="1"/>
    <col min="1591" max="1591" width="27.42578125" customWidth="1"/>
    <col min="1592" max="1592" width="35.42578125" customWidth="1"/>
    <col min="1593" max="1593" width="25.5703125" customWidth="1"/>
    <col min="1594" max="1594" width="24.42578125" customWidth="1"/>
    <col min="1595" max="1595" width="22.5703125" customWidth="1"/>
    <col min="1596" max="1596" width="26.5703125" customWidth="1"/>
    <col min="1597" max="1597" width="23" customWidth="1"/>
    <col min="1598" max="1598" width="38.42578125" customWidth="1"/>
    <col min="1599" max="1599" width="20.5703125" customWidth="1"/>
    <col min="1600" max="1601" width="22.5703125" customWidth="1"/>
    <col min="1602" max="1602" width="22.42578125" customWidth="1"/>
    <col min="1603" max="1603" width="20.42578125" customWidth="1"/>
    <col min="1604" max="1604" width="28.42578125" customWidth="1"/>
    <col min="1605" max="1605" width="18.5703125" customWidth="1"/>
    <col min="1606" max="1606" width="17" customWidth="1"/>
    <col min="1607" max="1607" width="15.5703125" customWidth="1"/>
    <col min="1608" max="1608" width="19.5703125" customWidth="1"/>
    <col min="1609" max="1609" width="15.5703125" customWidth="1"/>
    <col min="1610" max="1610" width="30.5703125" customWidth="1"/>
    <col min="1611" max="1611" width="27.5703125" customWidth="1"/>
    <col min="1612" max="1614" width="29.5703125" customWidth="1"/>
    <col min="1615" max="1615" width="27.42578125" customWidth="1"/>
    <col min="1616" max="1616" width="35.42578125" customWidth="1"/>
    <col min="1617" max="1617" width="25.5703125" customWidth="1"/>
    <col min="1618" max="1618" width="24.42578125" customWidth="1"/>
    <col min="1619" max="1619" width="22.5703125" customWidth="1"/>
    <col min="1620" max="1620" width="26.5703125" customWidth="1"/>
    <col min="1621" max="1621" width="23" customWidth="1"/>
    <col min="1622" max="1622" width="38.42578125" customWidth="1"/>
    <col min="1623" max="1623" width="20.5703125" customWidth="1"/>
    <col min="1624" max="1625" width="22.5703125" customWidth="1"/>
    <col min="1626" max="1626" width="22.42578125" customWidth="1"/>
    <col min="1627" max="1627" width="20.42578125" customWidth="1"/>
    <col min="1628" max="1628" width="28.42578125" customWidth="1"/>
    <col min="1629" max="1629" width="18.5703125" customWidth="1"/>
    <col min="1630" max="1630" width="17" customWidth="1"/>
    <col min="1631" max="1631" width="15.5703125" customWidth="1"/>
    <col min="1632" max="1632" width="19.5703125" customWidth="1"/>
    <col min="1633" max="1633" width="15.5703125" customWidth="1"/>
    <col min="1634" max="1634" width="30.5703125" customWidth="1"/>
    <col min="1635" max="1635" width="27.5703125" customWidth="1"/>
    <col min="1636" max="1638" width="29.5703125" customWidth="1"/>
    <col min="1639" max="1639" width="27.42578125" customWidth="1"/>
    <col min="1640" max="1640" width="35.42578125" customWidth="1"/>
    <col min="1641" max="1641" width="25.5703125" customWidth="1"/>
    <col min="1642" max="1642" width="24.42578125" customWidth="1"/>
    <col min="1643" max="1643" width="22.5703125" customWidth="1"/>
    <col min="1644" max="1644" width="26.5703125" customWidth="1"/>
    <col min="1645" max="1645" width="23" customWidth="1"/>
    <col min="1646" max="1646" width="38.42578125" customWidth="1"/>
    <col min="1647" max="1647" width="20.5703125" customWidth="1"/>
    <col min="1648" max="1649" width="22.5703125" customWidth="1"/>
    <col min="1650" max="1650" width="22.42578125" customWidth="1"/>
    <col min="1651" max="1651" width="20.42578125" customWidth="1"/>
    <col min="1652" max="1652" width="28.42578125" customWidth="1"/>
    <col min="1653" max="1653" width="18.5703125" customWidth="1"/>
    <col min="1654" max="1654" width="17" customWidth="1"/>
    <col min="1655" max="1655" width="15.5703125" customWidth="1"/>
    <col min="1656" max="1656" width="19.5703125" customWidth="1"/>
    <col min="1657" max="1657" width="15.5703125" customWidth="1"/>
    <col min="1658" max="1658" width="30.5703125" customWidth="1"/>
    <col min="1659" max="1659" width="27.5703125" customWidth="1"/>
    <col min="1660" max="1662" width="29.5703125" customWidth="1"/>
    <col min="1663" max="1663" width="27.42578125" customWidth="1"/>
    <col min="1664" max="1664" width="35.42578125" customWidth="1"/>
    <col min="1665" max="1665" width="25.5703125" customWidth="1"/>
    <col min="1666" max="1666" width="24.42578125" customWidth="1"/>
    <col min="1667" max="1667" width="22.5703125" customWidth="1"/>
    <col min="1668" max="1668" width="26.5703125" customWidth="1"/>
    <col min="1669" max="1669" width="23" customWidth="1"/>
    <col min="1670" max="1670" width="38.42578125" customWidth="1"/>
    <col min="1671" max="1671" width="20.5703125" customWidth="1"/>
    <col min="1672" max="1673" width="22.5703125" customWidth="1"/>
    <col min="1674" max="1674" width="22.42578125" customWidth="1"/>
    <col min="1675" max="1675" width="20.42578125" customWidth="1"/>
    <col min="1676" max="1676" width="28.42578125" customWidth="1"/>
    <col min="1677" max="1677" width="18.5703125" customWidth="1"/>
    <col min="1678" max="1678" width="17" customWidth="1"/>
    <col min="1679" max="1679" width="15.5703125" customWidth="1"/>
    <col min="1680" max="1680" width="19.5703125" customWidth="1"/>
    <col min="1681" max="1681" width="15.5703125" customWidth="1"/>
    <col min="1682" max="1682" width="30.5703125" customWidth="1"/>
    <col min="1683" max="1683" width="27.5703125" customWidth="1"/>
    <col min="1684" max="1686" width="29.5703125" customWidth="1"/>
    <col min="1687" max="1687" width="27.42578125" customWidth="1"/>
    <col min="1688" max="1688" width="35.42578125" customWidth="1"/>
    <col min="1689" max="1689" width="25.5703125" customWidth="1"/>
    <col min="1690" max="1690" width="24.42578125" customWidth="1"/>
    <col min="1691" max="1691" width="22.5703125" customWidth="1"/>
    <col min="1692" max="1692" width="26.5703125" customWidth="1"/>
    <col min="1693" max="1693" width="23" customWidth="1"/>
    <col min="1694" max="1694" width="38.42578125" customWidth="1"/>
    <col min="1695" max="1695" width="20.5703125" customWidth="1"/>
    <col min="1696" max="1697" width="22.5703125" customWidth="1"/>
    <col min="1698" max="1698" width="22.42578125" customWidth="1"/>
    <col min="1699" max="1699" width="20.42578125" customWidth="1"/>
    <col min="1700" max="1700" width="28.42578125" customWidth="1"/>
    <col min="1701" max="1701" width="18.5703125" customWidth="1"/>
    <col min="1702" max="1702" width="17" customWidth="1"/>
    <col min="1703" max="1703" width="15.5703125" customWidth="1"/>
    <col min="1704" max="1704" width="19.5703125" customWidth="1"/>
    <col min="1705" max="1705" width="15.5703125" customWidth="1"/>
    <col min="1706" max="1706" width="30.5703125" customWidth="1"/>
    <col min="1707" max="1707" width="27.5703125" customWidth="1"/>
    <col min="1708" max="1710" width="29.5703125" customWidth="1"/>
    <col min="1711" max="1711" width="27.42578125" customWidth="1"/>
    <col min="1712" max="1712" width="35.42578125" customWidth="1"/>
    <col min="1713" max="1713" width="25.5703125" customWidth="1"/>
    <col min="1714" max="1714" width="24.42578125" customWidth="1"/>
    <col min="1715" max="1715" width="22.5703125" customWidth="1"/>
    <col min="1716" max="1716" width="26.5703125" customWidth="1"/>
    <col min="1717" max="1717" width="23" customWidth="1"/>
    <col min="1718" max="1718" width="38.42578125" customWidth="1"/>
    <col min="1719" max="1719" width="20.5703125" customWidth="1"/>
    <col min="1720" max="1721" width="22.5703125" customWidth="1"/>
    <col min="1722" max="1722" width="22.42578125" customWidth="1"/>
    <col min="1723" max="1723" width="20.42578125" customWidth="1"/>
    <col min="1724" max="1724" width="28.42578125" customWidth="1"/>
    <col min="1725" max="1725" width="18.5703125" customWidth="1"/>
    <col min="1726" max="1726" width="17" customWidth="1"/>
    <col min="1727" max="1727" width="15.5703125" customWidth="1"/>
    <col min="1728" max="1728" width="19.5703125" customWidth="1"/>
    <col min="1729" max="1729" width="15.5703125" customWidth="1"/>
    <col min="1730" max="1730" width="30.5703125" customWidth="1"/>
    <col min="1731" max="1731" width="27.5703125" customWidth="1"/>
    <col min="1732" max="1734" width="29.5703125" customWidth="1"/>
    <col min="1735" max="1735" width="27.42578125" customWidth="1"/>
    <col min="1736" max="1736" width="35.42578125" customWidth="1"/>
    <col min="1737" max="1737" width="25.5703125" customWidth="1"/>
    <col min="1738" max="1738" width="24.42578125" customWidth="1"/>
    <col min="1739" max="1739" width="22.5703125" customWidth="1"/>
    <col min="1740" max="1740" width="26.5703125" customWidth="1"/>
    <col min="1741" max="1741" width="23" customWidth="1"/>
    <col min="1742" max="1742" width="38.42578125" customWidth="1"/>
    <col min="1743" max="1743" width="20.5703125" customWidth="1"/>
    <col min="1744" max="1745" width="22.5703125" customWidth="1"/>
    <col min="1746" max="1746" width="22.42578125" customWidth="1"/>
    <col min="1747" max="1747" width="20.42578125" customWidth="1"/>
    <col min="1748" max="1748" width="28.42578125" customWidth="1"/>
    <col min="1749" max="1749" width="18.5703125" customWidth="1"/>
    <col min="1750" max="1750" width="17" customWidth="1"/>
    <col min="1751" max="1751" width="15.5703125" customWidth="1"/>
    <col min="1752" max="1752" width="19.5703125" customWidth="1"/>
    <col min="1753" max="1753" width="15.5703125" customWidth="1"/>
    <col min="1754" max="1754" width="30.5703125" customWidth="1"/>
    <col min="1755" max="1755" width="27.5703125" customWidth="1"/>
    <col min="1756" max="1758" width="29.5703125" customWidth="1"/>
    <col min="1759" max="1759" width="27.42578125" customWidth="1"/>
    <col min="1760" max="1760" width="35.42578125" customWidth="1"/>
    <col min="1761" max="1761" width="25.5703125" customWidth="1"/>
    <col min="1762" max="1762" width="24.42578125" customWidth="1"/>
    <col min="1763" max="1763" width="22.5703125" customWidth="1"/>
    <col min="1764" max="1764" width="26.5703125" customWidth="1"/>
    <col min="1765" max="1765" width="23" customWidth="1"/>
    <col min="1766" max="1766" width="38.42578125" customWidth="1"/>
    <col min="1767" max="1767" width="20.5703125" customWidth="1"/>
    <col min="1768" max="1769" width="22.5703125" customWidth="1"/>
    <col min="1770" max="1770" width="22.42578125" customWidth="1"/>
    <col min="1771" max="1771" width="20.42578125" customWidth="1"/>
    <col min="1772" max="1772" width="28.42578125" customWidth="1"/>
    <col min="1773" max="1773" width="18.5703125" customWidth="1"/>
    <col min="1774" max="1774" width="17" customWidth="1"/>
    <col min="1775" max="1775" width="15.5703125" customWidth="1"/>
    <col min="1776" max="1776" width="19.5703125" customWidth="1"/>
    <col min="1777" max="1777" width="15.5703125" customWidth="1"/>
    <col min="1778" max="1778" width="30.5703125" customWidth="1"/>
    <col min="1779" max="1779" width="27.5703125" customWidth="1"/>
    <col min="1780" max="1782" width="29.5703125" customWidth="1"/>
    <col min="1783" max="1783" width="27.42578125" customWidth="1"/>
    <col min="1784" max="1784" width="35.42578125" customWidth="1"/>
    <col min="1785" max="1785" width="25.5703125" customWidth="1"/>
    <col min="1786" max="1786" width="24.42578125" customWidth="1"/>
    <col min="1787" max="1787" width="22.5703125" customWidth="1"/>
    <col min="1788" max="1788" width="26.5703125" customWidth="1"/>
    <col min="1789" max="1789" width="23" customWidth="1"/>
    <col min="1790" max="1790" width="38.42578125" customWidth="1"/>
    <col min="1791" max="1791" width="20.5703125" customWidth="1"/>
    <col min="1792" max="1793" width="22.5703125" customWidth="1"/>
    <col min="1794" max="1794" width="22.42578125" customWidth="1"/>
    <col min="1795" max="1795" width="20.42578125" customWidth="1"/>
    <col min="1796" max="1796" width="28.42578125" customWidth="1"/>
    <col min="1797" max="1797" width="18.5703125" customWidth="1"/>
    <col min="1798" max="1798" width="17" customWidth="1"/>
    <col min="1799" max="1799" width="15.5703125" customWidth="1"/>
    <col min="1800" max="1800" width="19.5703125" customWidth="1"/>
    <col min="1801" max="1801" width="15.5703125" customWidth="1"/>
    <col min="1802" max="1802" width="30.5703125" customWidth="1"/>
    <col min="1803" max="1803" width="27.5703125" customWidth="1"/>
    <col min="1804" max="1806" width="29.5703125" customWidth="1"/>
    <col min="1807" max="1807" width="27.42578125" customWidth="1"/>
    <col min="1808" max="1808" width="35.42578125" customWidth="1"/>
    <col min="1809" max="1809" width="25.5703125" customWidth="1"/>
    <col min="1810" max="1810" width="24.42578125" customWidth="1"/>
    <col min="1811" max="1811" width="22.5703125" customWidth="1"/>
    <col min="1812" max="1812" width="26.5703125" customWidth="1"/>
    <col min="1813" max="1813" width="23" customWidth="1"/>
    <col min="1814" max="1814" width="38.42578125" customWidth="1"/>
    <col min="1815" max="1815" width="20.5703125" customWidth="1"/>
    <col min="1816" max="1817" width="22.5703125" customWidth="1"/>
    <col min="1818" max="1818" width="22.42578125" customWidth="1"/>
    <col min="1819" max="1819" width="20.42578125" customWidth="1"/>
    <col min="1820" max="1820" width="28.42578125" customWidth="1"/>
    <col min="1821" max="1821" width="18.5703125" customWidth="1"/>
    <col min="1822" max="1822" width="17" customWidth="1"/>
    <col min="1823" max="1823" width="15.5703125" customWidth="1"/>
    <col min="1824" max="1824" width="19.5703125" customWidth="1"/>
    <col min="1825" max="1825" width="15.5703125" customWidth="1"/>
    <col min="1826" max="1826" width="30.5703125" customWidth="1"/>
    <col min="1827" max="1827" width="27.5703125" customWidth="1"/>
    <col min="1828" max="1830" width="29.5703125" customWidth="1"/>
    <col min="1831" max="1831" width="27.42578125" customWidth="1"/>
    <col min="1832" max="1832" width="35.42578125" customWidth="1"/>
    <col min="1833" max="1833" width="25.5703125" customWidth="1"/>
    <col min="1834" max="1834" width="24.42578125" customWidth="1"/>
    <col min="1835" max="1835" width="22.5703125" customWidth="1"/>
    <col min="1836" max="1836" width="26.5703125" customWidth="1"/>
    <col min="1837" max="1837" width="23" customWidth="1"/>
    <col min="1838" max="1838" width="38.42578125" customWidth="1"/>
    <col min="1839" max="1839" width="20.5703125" customWidth="1"/>
    <col min="1840" max="1841" width="22.5703125" customWidth="1"/>
    <col min="1842" max="1842" width="22.42578125" customWidth="1"/>
    <col min="1843" max="1843" width="20.42578125" customWidth="1"/>
    <col min="1844" max="1844" width="28.42578125" customWidth="1"/>
    <col min="1845" max="1845" width="18.5703125" customWidth="1"/>
    <col min="1846" max="1846" width="17" customWidth="1"/>
    <col min="1847" max="1847" width="15.5703125" customWidth="1"/>
    <col min="1848" max="1848" width="19.5703125" customWidth="1"/>
    <col min="1849" max="1849" width="15.5703125" customWidth="1"/>
    <col min="1850" max="1850" width="30.5703125" customWidth="1"/>
    <col min="1851" max="1851" width="27.5703125" customWidth="1"/>
    <col min="1852" max="1854" width="29.5703125" customWidth="1"/>
    <col min="1855" max="1855" width="27.42578125" customWidth="1"/>
    <col min="1856" max="1856" width="35.42578125" customWidth="1"/>
    <col min="1857" max="1857" width="25.5703125" customWidth="1"/>
    <col min="1858" max="1858" width="24.42578125" customWidth="1"/>
    <col min="1859" max="1859" width="22.5703125" customWidth="1"/>
    <col min="1860" max="1860" width="26.5703125" customWidth="1"/>
    <col min="1861" max="1861" width="23" customWidth="1"/>
    <col min="1862" max="1862" width="38.42578125" customWidth="1"/>
    <col min="1863" max="1863" width="20.5703125" customWidth="1"/>
    <col min="1864" max="1865" width="22.5703125" customWidth="1"/>
    <col min="1866" max="1866" width="22.42578125" customWidth="1"/>
    <col min="1867" max="1867" width="20.42578125" customWidth="1"/>
    <col min="1868" max="1868" width="28.42578125" customWidth="1"/>
    <col min="1869" max="1869" width="18.5703125" customWidth="1"/>
    <col min="1870" max="1870" width="17" customWidth="1"/>
    <col min="1871" max="1871" width="15.5703125" customWidth="1"/>
    <col min="1872" max="1872" width="19.5703125" customWidth="1"/>
    <col min="1873" max="1873" width="15.5703125" customWidth="1"/>
    <col min="1874" max="1874" width="30.5703125" customWidth="1"/>
    <col min="1875" max="1875" width="27.5703125" customWidth="1"/>
    <col min="1876" max="1878" width="29.5703125" customWidth="1"/>
    <col min="1879" max="1879" width="27.42578125" customWidth="1"/>
    <col min="1880" max="1880" width="35.42578125" customWidth="1"/>
    <col min="1881" max="1881" width="25.5703125" customWidth="1"/>
    <col min="1882" max="1882" width="24.42578125" customWidth="1"/>
    <col min="1883" max="1883" width="22.5703125" customWidth="1"/>
    <col min="1884" max="1884" width="26.5703125" customWidth="1"/>
    <col min="1885" max="1885" width="23" customWidth="1"/>
    <col min="1886" max="1886" width="38.42578125" customWidth="1"/>
    <col min="1887" max="1887" width="20.5703125" customWidth="1"/>
    <col min="1888" max="1889" width="22.5703125" customWidth="1"/>
    <col min="1890" max="1890" width="22.42578125" customWidth="1"/>
    <col min="1891" max="1891" width="20.42578125" customWidth="1"/>
    <col min="1892" max="1892" width="28.42578125" customWidth="1"/>
    <col min="1893" max="1893" width="18.5703125" customWidth="1"/>
    <col min="1894" max="1894" width="17" customWidth="1"/>
    <col min="1895" max="1895" width="15.5703125" customWidth="1"/>
    <col min="1896" max="1896" width="19.5703125" customWidth="1"/>
    <col min="1897" max="1897" width="15.5703125" customWidth="1"/>
    <col min="1898" max="1898" width="30.5703125" customWidth="1"/>
    <col min="1899" max="1899" width="27.5703125" customWidth="1"/>
    <col min="1900" max="1902" width="29.5703125" customWidth="1"/>
    <col min="1903" max="1903" width="27.42578125" customWidth="1"/>
    <col min="1904" max="1904" width="35.42578125" customWidth="1"/>
    <col min="1905" max="1905" width="25.5703125" customWidth="1"/>
    <col min="1906" max="1906" width="24.42578125" customWidth="1"/>
    <col min="1907" max="1907" width="22.5703125" customWidth="1"/>
    <col min="1908" max="1908" width="26.5703125" customWidth="1"/>
    <col min="1909" max="1909" width="23" customWidth="1"/>
    <col min="1910" max="1910" width="38.42578125" customWidth="1"/>
    <col min="1911" max="1911" width="20.5703125" customWidth="1"/>
    <col min="1912" max="1913" width="22.5703125" customWidth="1"/>
    <col min="1914" max="1914" width="22.42578125" customWidth="1"/>
    <col min="1915" max="1915" width="20.42578125" customWidth="1"/>
    <col min="1916" max="1916" width="28.42578125" customWidth="1"/>
    <col min="1917" max="1917" width="18.5703125" customWidth="1"/>
    <col min="1918" max="1918" width="17" customWidth="1"/>
    <col min="1919" max="1919" width="15.5703125" customWidth="1"/>
    <col min="1920" max="1920" width="19.5703125" customWidth="1"/>
    <col min="1921" max="1921" width="15.5703125" customWidth="1"/>
    <col min="1922" max="1922" width="30.5703125" customWidth="1"/>
    <col min="1923" max="1923" width="29.5703125" customWidth="1"/>
    <col min="1924" max="1926" width="31.42578125" customWidth="1"/>
    <col min="1927" max="1927" width="29" customWidth="1"/>
    <col min="1928" max="1928" width="36.5703125" customWidth="1"/>
    <col min="1929" max="1929" width="27.42578125" customWidth="1"/>
    <col min="1930" max="1930" width="25.5703125" customWidth="1"/>
    <col min="1931" max="1931" width="24.42578125" customWidth="1"/>
    <col min="1932" max="1932" width="28.42578125" customWidth="1"/>
    <col min="1933" max="1933" width="24.5703125" customWidth="1"/>
    <col min="1934" max="1934" width="39.5703125" customWidth="1"/>
    <col min="1935" max="1935" width="20.5703125" customWidth="1"/>
    <col min="1936" max="1937" width="22.5703125" customWidth="1"/>
    <col min="1938" max="1938" width="22.42578125" customWidth="1"/>
    <col min="1939" max="1939" width="20.42578125" customWidth="1"/>
    <col min="1940" max="1940" width="28.42578125" customWidth="1"/>
    <col min="1941" max="1941" width="18.5703125" customWidth="1"/>
    <col min="1942" max="1942" width="17" customWidth="1"/>
    <col min="1943" max="1943" width="15.5703125" customWidth="1"/>
    <col min="1944" max="1944" width="19.5703125" customWidth="1"/>
    <col min="1945" max="1945" width="15.5703125" customWidth="1"/>
    <col min="1946" max="1946" width="30.5703125" customWidth="1"/>
    <col min="1947" max="1947" width="29.5703125" customWidth="1"/>
    <col min="1948" max="1950" width="31.42578125" customWidth="1"/>
    <col min="1951" max="1951" width="29" customWidth="1"/>
    <col min="1952" max="1952" width="36.5703125" customWidth="1"/>
    <col min="1953" max="1953" width="27.42578125" customWidth="1"/>
    <col min="1954" max="1954" width="25.5703125" customWidth="1"/>
    <col min="1955" max="1955" width="24.42578125" customWidth="1"/>
    <col min="1956" max="1956" width="28.42578125" customWidth="1"/>
    <col min="1957" max="1957" width="24.5703125" customWidth="1"/>
    <col min="1958" max="1958" width="39.5703125" customWidth="1"/>
    <col min="1959" max="1959" width="20.5703125" customWidth="1"/>
    <col min="1960" max="1961" width="22.5703125" customWidth="1"/>
    <col min="1962" max="1962" width="22.42578125" customWidth="1"/>
    <col min="1963" max="1963" width="20.42578125" customWidth="1"/>
    <col min="1964" max="1964" width="28.42578125" customWidth="1"/>
    <col min="1965" max="1965" width="18.5703125" customWidth="1"/>
    <col min="1966" max="1966" width="17" customWidth="1"/>
    <col min="1967" max="1967" width="15.5703125" customWidth="1"/>
    <col min="1968" max="1968" width="19.5703125" customWidth="1"/>
    <col min="1969" max="1969" width="15.5703125" customWidth="1"/>
    <col min="1970" max="1970" width="30.5703125" customWidth="1"/>
    <col min="1971" max="1971" width="29.5703125" customWidth="1"/>
    <col min="1972" max="1974" width="31.42578125" customWidth="1"/>
    <col min="1975" max="1975" width="29" customWidth="1"/>
    <col min="1976" max="1976" width="36.5703125" customWidth="1"/>
    <col min="1977" max="1977" width="27.42578125" customWidth="1"/>
    <col min="1978" max="1978" width="25.5703125" customWidth="1"/>
    <col min="1979" max="1979" width="24.42578125" customWidth="1"/>
    <col min="1980" max="1980" width="28.42578125" customWidth="1"/>
    <col min="1981" max="1981" width="24.5703125" customWidth="1"/>
    <col min="1982" max="1982" width="39.5703125" customWidth="1"/>
    <col min="1983" max="1983" width="20.5703125" customWidth="1"/>
    <col min="1984" max="1985" width="22.5703125" customWidth="1"/>
    <col min="1986" max="1986" width="22.42578125" customWidth="1"/>
    <col min="1987" max="1987" width="20.42578125" customWidth="1"/>
    <col min="1988" max="1988" width="28.42578125" customWidth="1"/>
    <col min="1989" max="1989" width="18.5703125" customWidth="1"/>
    <col min="1990" max="1990" width="17" customWidth="1"/>
    <col min="1991" max="1991" width="15.5703125" customWidth="1"/>
    <col min="1992" max="1992" width="19.5703125" customWidth="1"/>
    <col min="1993" max="1993" width="15.5703125" customWidth="1"/>
    <col min="1994" max="1994" width="30.5703125" customWidth="1"/>
    <col min="1995" max="1995" width="29.5703125" customWidth="1"/>
    <col min="1996" max="1998" width="31.42578125" customWidth="1"/>
    <col min="1999" max="1999" width="29" customWidth="1"/>
    <col min="2000" max="2000" width="36.5703125" customWidth="1"/>
    <col min="2001" max="2001" width="27.42578125" customWidth="1"/>
    <col min="2002" max="2002" width="25.5703125" customWidth="1"/>
    <col min="2003" max="2003" width="24.42578125" customWidth="1"/>
    <col min="2004" max="2004" width="28.42578125" customWidth="1"/>
    <col min="2005" max="2005" width="24.5703125" customWidth="1"/>
    <col min="2006" max="2006" width="39.5703125" customWidth="1"/>
    <col min="2007" max="2007" width="25.5703125" customWidth="1"/>
    <col min="2008" max="2010" width="27.42578125" customWidth="1"/>
    <col min="2011" max="2011" width="25" customWidth="1"/>
    <col min="2012" max="2012" width="32.5703125" customWidth="1"/>
    <col min="2013" max="2013" width="23.42578125" customWidth="1"/>
    <col min="2014" max="2014" width="21.5703125" customWidth="1"/>
    <col min="2015" max="2015" width="20.42578125" customWidth="1"/>
    <col min="2016" max="2016" width="24.42578125" customWidth="1"/>
    <col min="2017" max="2017" width="20.5703125" customWidth="1"/>
    <col min="2018" max="2018" width="35.5703125" customWidth="1"/>
    <col min="2019" max="2019" width="22.42578125" customWidth="1"/>
    <col min="2020" max="2020" width="20.42578125" customWidth="1"/>
    <col min="2021" max="2021" width="18.5703125" customWidth="1"/>
    <col min="2022" max="2022" width="17" customWidth="1"/>
    <col min="2023" max="2023" width="15.5703125" customWidth="1"/>
    <col min="2024" max="2024" width="19.5703125" customWidth="1"/>
    <col min="2025" max="2025" width="15.5703125" customWidth="1"/>
    <col min="2026" max="2026" width="30.5703125" customWidth="1"/>
    <col min="2027" max="2027" width="27.5703125" customWidth="1"/>
    <col min="2028" max="2030" width="29.5703125" customWidth="1"/>
    <col min="2031" max="2031" width="27.42578125" customWidth="1"/>
    <col min="2032" max="2032" width="25.5703125" customWidth="1"/>
    <col min="2033" max="2033" width="24.42578125" customWidth="1"/>
    <col min="2034" max="2034" width="22.5703125" customWidth="1"/>
    <col min="2035" max="2035" width="26.5703125" customWidth="1"/>
    <col min="2036" max="2036" width="23" customWidth="1"/>
    <col min="2037" max="2037" width="38.42578125" customWidth="1"/>
    <col min="2038" max="2038" width="27.5703125" customWidth="1"/>
    <col min="2039" max="2041" width="29.5703125" customWidth="1"/>
    <col min="2042" max="2042" width="27.42578125" customWidth="1"/>
    <col min="2043" max="2043" width="25.5703125" customWidth="1"/>
    <col min="2044" max="2044" width="24.42578125" customWidth="1"/>
    <col min="2045" max="2045" width="22.5703125" customWidth="1"/>
    <col min="2046" max="2046" width="26.5703125" customWidth="1"/>
    <col min="2047" max="2047" width="23" customWidth="1"/>
    <col min="2048" max="2048" width="38.42578125" customWidth="1"/>
    <col min="2049" max="2049" width="20.5703125" customWidth="1"/>
    <col min="2050" max="2051" width="22.5703125" customWidth="1"/>
    <col min="2052" max="2052" width="22.42578125" customWidth="1"/>
    <col min="2053" max="2053" width="20.42578125" customWidth="1"/>
    <col min="2054" max="2054" width="18.5703125" customWidth="1"/>
    <col min="2055" max="2055" width="17" customWidth="1"/>
    <col min="2056" max="2056" width="15.5703125" customWidth="1"/>
    <col min="2057" max="2057" width="19.5703125" customWidth="1"/>
    <col min="2058" max="2058" width="15.5703125" customWidth="1"/>
    <col min="2059" max="2059" width="30.5703125" customWidth="1"/>
    <col min="2060" max="2060" width="29.5703125" customWidth="1"/>
    <col min="2061" max="2063" width="31.42578125" customWidth="1"/>
    <col min="2064" max="2064" width="29" customWidth="1"/>
    <col min="2065" max="2065" width="27.42578125" customWidth="1"/>
    <col min="2066" max="2066" width="25.5703125" customWidth="1"/>
    <col min="2067" max="2067" width="24.42578125" customWidth="1"/>
    <col min="2068" max="2068" width="28.42578125" customWidth="1"/>
    <col min="2069" max="2069" width="24.5703125" customWidth="1"/>
    <col min="2070" max="2070" width="39.5703125" customWidth="1"/>
    <col min="2071" max="2071" width="29.5703125" customWidth="1"/>
    <col min="2072" max="2074" width="31.42578125" customWidth="1"/>
    <col min="2075" max="2075" width="29" customWidth="1"/>
    <col min="2076" max="2076" width="27.42578125" customWidth="1"/>
    <col min="2077" max="2077" width="25.5703125" customWidth="1"/>
    <col min="2078" max="2078" width="24.42578125" customWidth="1"/>
    <col min="2079" max="2079" width="28.42578125" customWidth="1"/>
    <col min="2080" max="2080" width="24.5703125" customWidth="1"/>
    <col min="2081" max="2081" width="39.5703125" customWidth="1"/>
    <col min="2082" max="2082" width="20.5703125" customWidth="1"/>
    <col min="2083" max="2084" width="22.5703125" customWidth="1"/>
    <col min="2085" max="2085" width="22.42578125" customWidth="1"/>
    <col min="2086" max="2086" width="20.42578125" customWidth="1"/>
    <col min="2087" max="2087" width="18.5703125" customWidth="1"/>
    <col min="2088" max="2088" width="17" customWidth="1"/>
    <col min="2089" max="2089" width="15.5703125" customWidth="1"/>
    <col min="2090" max="2090" width="19.5703125" customWidth="1"/>
    <col min="2091" max="2091" width="15.5703125" customWidth="1"/>
    <col min="2092" max="2092" width="30.5703125" customWidth="1"/>
    <col min="2093" max="2093" width="29.5703125" customWidth="1"/>
    <col min="2094" max="2096" width="31.42578125" customWidth="1"/>
    <col min="2097" max="2097" width="29" customWidth="1"/>
    <col min="2098" max="2098" width="27.42578125" customWidth="1"/>
    <col min="2099" max="2099" width="25.5703125" customWidth="1"/>
    <col min="2100" max="2100" width="24.42578125" customWidth="1"/>
    <col min="2101" max="2101" width="28.42578125" customWidth="1"/>
    <col min="2102" max="2102" width="24.5703125" customWidth="1"/>
    <col min="2103" max="2103" width="39.5703125" customWidth="1"/>
    <col min="2104" max="2104" width="29.5703125" customWidth="1"/>
    <col min="2105" max="2107" width="31.42578125" customWidth="1"/>
    <col min="2108" max="2108" width="29" customWidth="1"/>
    <col min="2109" max="2109" width="27.42578125" customWidth="1"/>
    <col min="2110" max="2110" width="25.5703125" customWidth="1"/>
    <col min="2111" max="2111" width="24.42578125" customWidth="1"/>
    <col min="2112" max="2112" width="28.42578125" customWidth="1"/>
    <col min="2113" max="2113" width="24.5703125" customWidth="1"/>
    <col min="2114" max="2114" width="39.5703125" customWidth="1"/>
    <col min="2115" max="2115" width="20.5703125" customWidth="1"/>
    <col min="2116" max="2117" width="22.5703125" customWidth="1"/>
    <col min="2118" max="2118" width="22.42578125" customWidth="1"/>
    <col min="2119" max="2119" width="20.42578125" customWidth="1"/>
    <col min="2120" max="2120" width="18.5703125" customWidth="1"/>
    <col min="2121" max="2121" width="17" customWidth="1"/>
    <col min="2122" max="2122" width="15.5703125" customWidth="1"/>
    <col min="2123" max="2123" width="19.5703125" customWidth="1"/>
    <col min="2124" max="2124" width="15.5703125" customWidth="1"/>
    <col min="2125" max="2125" width="30.5703125" customWidth="1"/>
    <col min="2126" max="2126" width="29.5703125" customWidth="1"/>
    <col min="2127" max="2129" width="31.42578125" customWidth="1"/>
    <col min="2130" max="2130" width="29" customWidth="1"/>
    <col min="2131" max="2131" width="27.42578125" customWidth="1"/>
    <col min="2132" max="2132" width="25.5703125" customWidth="1"/>
    <col min="2133" max="2133" width="24.42578125" customWidth="1"/>
    <col min="2134" max="2134" width="28.42578125" customWidth="1"/>
    <col min="2135" max="2135" width="24.5703125" customWidth="1"/>
    <col min="2136" max="2136" width="39.5703125" customWidth="1"/>
    <col min="2137" max="2137" width="29.5703125" customWidth="1"/>
    <col min="2138" max="2140" width="31.42578125" customWidth="1"/>
    <col min="2141" max="2141" width="29" customWidth="1"/>
    <col min="2142" max="2142" width="27.42578125" customWidth="1"/>
    <col min="2143" max="2143" width="25.5703125" customWidth="1"/>
    <col min="2144" max="2144" width="24.42578125" customWidth="1"/>
    <col min="2145" max="2145" width="28.42578125" customWidth="1"/>
    <col min="2146" max="2146" width="24.5703125" customWidth="1"/>
    <col min="2147" max="2147" width="39.5703125" customWidth="1"/>
    <col min="2148" max="2148" width="25.5703125" customWidth="1"/>
    <col min="2149" max="2151" width="27.42578125" customWidth="1"/>
    <col min="2152" max="2152" width="25" customWidth="1"/>
    <col min="2153" max="2153" width="23.42578125" customWidth="1"/>
    <col min="2154" max="2154" width="21.5703125" customWidth="1"/>
    <col min="2155" max="2155" width="20.42578125" customWidth="1"/>
    <col min="2156" max="2156" width="24.42578125" customWidth="1"/>
    <col min="2157" max="2157" width="20.5703125" customWidth="1"/>
    <col min="2158" max="2158" width="35.5703125" customWidth="1"/>
    <col min="2159" max="2159" width="21.5703125" customWidth="1"/>
    <col min="2160" max="2160" width="25.5703125" customWidth="1"/>
    <col min="2161" max="2161" width="22" customWidth="1"/>
    <col min="2162" max="2162" width="37" customWidth="1"/>
    <col min="2163" max="2163" width="20.5703125" customWidth="1"/>
    <col min="2164" max="2165" width="22.5703125" customWidth="1"/>
    <col min="2166" max="2166" width="22.42578125" customWidth="1"/>
    <col min="2167" max="2167" width="18.5703125" customWidth="1"/>
    <col min="2168" max="2168" width="17" customWidth="1"/>
    <col min="2169" max="2169" width="15.5703125" customWidth="1"/>
    <col min="2170" max="2170" width="19.5703125" customWidth="1"/>
    <col min="2171" max="2171" width="15.5703125" customWidth="1"/>
    <col min="2172" max="2172" width="30.5703125" customWidth="1"/>
    <col min="2173" max="2173" width="26.5703125" customWidth="1"/>
    <col min="2174" max="2176" width="28.5703125" customWidth="1"/>
    <col min="2177" max="2177" width="24.5703125" customWidth="1"/>
    <col min="2178" max="2178" width="23.42578125" customWidth="1"/>
    <col min="2179" max="2179" width="21.5703125" customWidth="1"/>
    <col min="2180" max="2180" width="25.5703125" customWidth="1"/>
    <col min="2181" max="2181" width="22" customWidth="1"/>
    <col min="2182" max="2182" width="37" customWidth="1"/>
    <col min="2183" max="2183" width="22.42578125" customWidth="1"/>
    <col min="2184" max="2185" width="24.42578125" customWidth="1"/>
    <col min="2186" max="2186" width="23.5703125" customWidth="1"/>
    <col min="2187" max="2187" width="20.42578125" customWidth="1"/>
    <col min="2188" max="2188" width="18.5703125" customWidth="1"/>
    <col min="2189" max="2189" width="17" customWidth="1"/>
    <col min="2190" max="2190" width="21.42578125" customWidth="1"/>
    <col min="2191" max="2191" width="17.42578125" customWidth="1"/>
    <col min="2192" max="2192" width="32.42578125" customWidth="1"/>
    <col min="2193" max="2193" width="26.5703125" customWidth="1"/>
    <col min="2194" max="2196" width="28.5703125" customWidth="1"/>
    <col min="2197" max="2197" width="24.5703125" customWidth="1"/>
    <col min="2198" max="2198" width="23.42578125" customWidth="1"/>
    <col min="2199" max="2199" width="21.5703125" customWidth="1"/>
    <col min="2200" max="2200" width="25.5703125" customWidth="1"/>
    <col min="2201" max="2201" width="22" customWidth="1"/>
    <col min="2202" max="2202" width="37" customWidth="1"/>
    <col min="2203" max="2203" width="20.5703125" customWidth="1"/>
    <col min="2204" max="2205" width="22.5703125" customWidth="1"/>
    <col min="2206" max="2206" width="22.42578125" customWidth="1"/>
    <col min="2207" max="2207" width="18.5703125" customWidth="1"/>
    <col min="2208" max="2208" width="17" customWidth="1"/>
    <col min="2209" max="2209" width="15.5703125" customWidth="1"/>
    <col min="2210" max="2210" width="19.5703125" customWidth="1"/>
    <col min="2211" max="2211" width="15.5703125" customWidth="1"/>
    <col min="2212" max="2212" width="30.5703125" customWidth="1"/>
    <col min="2213" max="2213" width="26.5703125" customWidth="1"/>
    <col min="2214" max="2216" width="28.5703125" customWidth="1"/>
    <col min="2217" max="2217" width="24.5703125" customWidth="1"/>
    <col min="2218" max="2218" width="23.42578125" customWidth="1"/>
    <col min="2219" max="2219" width="21.5703125" customWidth="1"/>
    <col min="2220" max="2220" width="25.5703125" customWidth="1"/>
    <col min="2221" max="2221" width="22" customWidth="1"/>
    <col min="2222" max="2222" width="37" customWidth="1"/>
    <col min="2223" max="2223" width="22.42578125" customWidth="1"/>
    <col min="2224" max="2225" width="24.42578125" customWidth="1"/>
    <col min="2226" max="2226" width="23.5703125" customWidth="1"/>
    <col min="2227" max="2227" width="20.42578125" customWidth="1"/>
    <col min="2228" max="2228" width="18.5703125" customWidth="1"/>
    <col min="2229" max="2229" width="17" customWidth="1"/>
    <col min="2230" max="2230" width="21.42578125" customWidth="1"/>
    <col min="2231" max="2231" width="17.42578125" customWidth="1"/>
    <col min="2232" max="2232" width="32.42578125" customWidth="1"/>
    <col min="2233" max="2233" width="26.5703125" customWidth="1"/>
    <col min="2234" max="2236" width="28.5703125" customWidth="1"/>
    <col min="2237" max="2237" width="24.5703125" customWidth="1"/>
    <col min="2238" max="2238" width="23.42578125" customWidth="1"/>
    <col min="2239" max="2239" width="21.5703125" customWidth="1"/>
    <col min="2240" max="2240" width="25.5703125" customWidth="1"/>
    <col min="2241" max="2241" width="22" customWidth="1"/>
    <col min="2242" max="2242" width="37" customWidth="1"/>
    <col min="2243" max="2243" width="20.5703125" customWidth="1"/>
    <col min="2244" max="2245" width="22.5703125" customWidth="1"/>
    <col min="2246" max="2246" width="22.42578125" customWidth="1"/>
    <col min="2247" max="2247" width="18.5703125" customWidth="1"/>
    <col min="2248" max="2248" width="17" customWidth="1"/>
    <col min="2249" max="2249" width="15.5703125" customWidth="1"/>
    <col min="2250" max="2250" width="19.5703125" customWidth="1"/>
    <col min="2251" max="2251" width="15.5703125" customWidth="1"/>
    <col min="2252" max="2252" width="30.5703125" customWidth="1"/>
    <col min="2253" max="2253" width="27.5703125" customWidth="1"/>
    <col min="2254" max="2256" width="29.5703125" customWidth="1"/>
    <col min="2257" max="2257" width="25.5703125" customWidth="1"/>
    <col min="2258" max="2258" width="24.42578125" customWidth="1"/>
    <col min="2259" max="2259" width="22.5703125" customWidth="1"/>
    <col min="2260" max="2260" width="26.5703125" customWidth="1"/>
    <col min="2261" max="2261" width="23" customWidth="1"/>
    <col min="2262" max="2262" width="38.42578125" customWidth="1"/>
    <col min="2263" max="2263" width="27.5703125" customWidth="1"/>
    <col min="2264" max="2266" width="29.5703125" customWidth="1"/>
    <col min="2267" max="2267" width="25.5703125" customWidth="1"/>
    <col min="2268" max="2268" width="24.42578125" customWidth="1"/>
    <col min="2269" max="2269" width="22.5703125" customWidth="1"/>
    <col min="2270" max="2270" width="26.5703125" customWidth="1"/>
    <col min="2271" max="2271" width="23" customWidth="1"/>
    <col min="2272" max="2272" width="38.42578125" customWidth="1"/>
    <col min="2273" max="2273" width="26.5703125" customWidth="1"/>
    <col min="2274" max="2276" width="28.5703125" customWidth="1"/>
    <col min="2277" max="2277" width="24.5703125" customWidth="1"/>
    <col min="2278" max="2278" width="23.42578125" customWidth="1"/>
    <col min="2279" max="2279" width="21.5703125" customWidth="1"/>
    <col min="2280" max="2280" width="25.5703125" customWidth="1"/>
    <col min="2281" max="2281" width="22" customWidth="1"/>
    <col min="2282" max="2282" width="37" customWidth="1"/>
    <col min="2283" max="2283" width="20.5703125" customWidth="1"/>
    <col min="2284" max="2285" width="22.5703125" customWidth="1"/>
    <col min="2286" max="2286" width="22.42578125" customWidth="1"/>
    <col min="2287" max="2287" width="18.5703125" customWidth="1"/>
    <col min="2288" max="2288" width="17" customWidth="1"/>
    <col min="2289" max="2289" width="15.5703125" customWidth="1"/>
    <col min="2290" max="2290" width="19.5703125" customWidth="1"/>
    <col min="2291" max="2291" width="15.5703125" customWidth="1"/>
    <col min="2292" max="2292" width="30.5703125" customWidth="1"/>
    <col min="2293" max="2293" width="26.5703125" customWidth="1"/>
    <col min="2294" max="2296" width="28.5703125" customWidth="1"/>
    <col min="2297" max="2297" width="24.5703125" customWidth="1"/>
    <col min="2298" max="2298" width="23.42578125" customWidth="1"/>
    <col min="2299" max="2299" width="21.5703125" customWidth="1"/>
    <col min="2300" max="2300" width="25.5703125" customWidth="1"/>
    <col min="2301" max="2301" width="22" customWidth="1"/>
    <col min="2302" max="2302" width="37" customWidth="1"/>
    <col min="2303" max="2303" width="22.42578125" customWidth="1"/>
    <col min="2304" max="2305" width="24.42578125" customWidth="1"/>
    <col min="2306" max="2306" width="23.5703125" customWidth="1"/>
    <col min="2307" max="2307" width="20.42578125" customWidth="1"/>
    <col min="2308" max="2308" width="18.5703125" customWidth="1"/>
    <col min="2309" max="2309" width="17" customWidth="1"/>
    <col min="2310" max="2310" width="21.42578125" customWidth="1"/>
    <col min="2311" max="2311" width="17.42578125" customWidth="1"/>
    <col min="2312" max="2312" width="32.42578125" customWidth="1"/>
    <col min="2313" max="2313" width="26.5703125" customWidth="1"/>
    <col min="2314" max="2316" width="28.5703125" customWidth="1"/>
    <col min="2317" max="2317" width="24.5703125" customWidth="1"/>
    <col min="2318" max="2318" width="23.42578125" customWidth="1"/>
    <col min="2319" max="2319" width="21.5703125" customWidth="1"/>
    <col min="2320" max="2320" width="25.5703125" customWidth="1"/>
    <col min="2321" max="2321" width="22" customWidth="1"/>
    <col min="2322" max="2322" width="37" customWidth="1"/>
    <col min="2323" max="2323" width="20.5703125" customWidth="1"/>
    <col min="2324" max="2325" width="22.5703125" customWidth="1"/>
    <col min="2326" max="2326" width="22.42578125" customWidth="1"/>
    <col min="2327" max="2327" width="18.5703125" customWidth="1"/>
    <col min="2328" max="2328" width="17" customWidth="1"/>
    <col min="2329" max="2329" width="15.5703125" customWidth="1"/>
    <col min="2330" max="2330" width="19.5703125" customWidth="1"/>
    <col min="2331" max="2331" width="15.5703125" customWidth="1"/>
    <col min="2332" max="2332" width="30.5703125" customWidth="1"/>
    <col min="2333" max="2333" width="26.5703125" customWidth="1"/>
    <col min="2334" max="2336" width="28.5703125" customWidth="1"/>
    <col min="2337" max="2337" width="24.5703125" customWidth="1"/>
    <col min="2338" max="2338" width="23.42578125" customWidth="1"/>
    <col min="2339" max="2339" width="21.5703125" customWidth="1"/>
    <col min="2340" max="2340" width="25.5703125" customWidth="1"/>
    <col min="2341" max="2341" width="22" customWidth="1"/>
    <col min="2342" max="2342" width="37" customWidth="1"/>
    <col min="2343" max="2343" width="22.42578125" customWidth="1"/>
    <col min="2344" max="2345" width="24.42578125" customWidth="1"/>
    <col min="2346" max="2346" width="23.5703125" customWidth="1"/>
    <col min="2347" max="2347" width="20.42578125" customWidth="1"/>
    <col min="2348" max="2348" width="18.5703125" customWidth="1"/>
    <col min="2349" max="2349" width="17" customWidth="1"/>
    <col min="2350" max="2350" width="21.42578125" customWidth="1"/>
    <col min="2351" max="2351" width="17.42578125" customWidth="1"/>
    <col min="2352" max="2352" width="32.42578125" customWidth="1"/>
    <col min="2353" max="2353" width="26.5703125" customWidth="1"/>
    <col min="2354" max="2356" width="28.5703125" customWidth="1"/>
    <col min="2357" max="2357" width="24.5703125" customWidth="1"/>
    <col min="2358" max="2358" width="23.42578125" customWidth="1"/>
    <col min="2359" max="2359" width="21.5703125" customWidth="1"/>
    <col min="2360" max="2360" width="25.5703125" customWidth="1"/>
    <col min="2361" max="2361" width="22" customWidth="1"/>
    <col min="2362" max="2362" width="37" customWidth="1"/>
    <col min="2363" max="2363" width="20.5703125" customWidth="1"/>
    <col min="2364" max="2365" width="22.5703125" customWidth="1"/>
    <col min="2366" max="2366" width="22.42578125" customWidth="1"/>
    <col min="2367" max="2367" width="18.5703125" customWidth="1"/>
    <col min="2368" max="2368" width="17" customWidth="1"/>
    <col min="2369" max="2369" width="15.5703125" customWidth="1"/>
    <col min="2370" max="2370" width="19.5703125" customWidth="1"/>
    <col min="2371" max="2371" width="15.5703125" customWidth="1"/>
    <col min="2372" max="2372" width="30.5703125" customWidth="1"/>
    <col min="2373" max="2373" width="26.5703125" customWidth="1"/>
    <col min="2374" max="2376" width="28.5703125" customWidth="1"/>
    <col min="2377" max="2377" width="24.5703125" customWidth="1"/>
    <col min="2378" max="2378" width="23.42578125" customWidth="1"/>
    <col min="2379" max="2379" width="21.5703125" customWidth="1"/>
    <col min="2380" max="2380" width="25.5703125" customWidth="1"/>
    <col min="2381" max="2381" width="22" customWidth="1"/>
    <col min="2382" max="2382" width="37" customWidth="1"/>
    <col min="2383" max="2383" width="22.42578125" customWidth="1"/>
    <col min="2384" max="2385" width="24.42578125" customWidth="1"/>
    <col min="2386" max="2386" width="23.5703125" customWidth="1"/>
    <col min="2387" max="2387" width="20.42578125" customWidth="1"/>
    <col min="2388" max="2388" width="18.5703125" customWidth="1"/>
    <col min="2389" max="2389" width="17" customWidth="1"/>
    <col min="2390" max="2390" width="21.42578125" customWidth="1"/>
    <col min="2391" max="2391" width="17.42578125" customWidth="1"/>
    <col min="2392" max="2392" width="32.42578125" customWidth="1"/>
    <col min="2393" max="2393" width="26.5703125" customWidth="1"/>
    <col min="2394" max="2396" width="28.5703125" customWidth="1"/>
    <col min="2397" max="2397" width="24.5703125" customWidth="1"/>
    <col min="2398" max="2398" width="23.42578125" customWidth="1"/>
    <col min="2399" max="2399" width="21.5703125" customWidth="1"/>
    <col min="2400" max="2400" width="25.5703125" customWidth="1"/>
    <col min="2401" max="2401" width="22" customWidth="1"/>
    <col min="2402" max="2402" width="37" customWidth="1"/>
    <col min="2403" max="2403" width="20.5703125" customWidth="1"/>
    <col min="2404" max="2405" width="22.5703125" customWidth="1"/>
    <col min="2406" max="2406" width="22.42578125" customWidth="1"/>
    <col min="2407" max="2407" width="18.5703125" customWidth="1"/>
    <col min="2408" max="2408" width="17" customWidth="1"/>
    <col min="2409" max="2409" width="15.5703125" customWidth="1"/>
    <col min="2410" max="2410" width="19.5703125" customWidth="1"/>
    <col min="2411" max="2411" width="15.5703125" customWidth="1"/>
    <col min="2412" max="2412" width="30.5703125" customWidth="1"/>
    <col min="2413" max="2413" width="27.5703125" customWidth="1"/>
    <col min="2414" max="2416" width="29.5703125" customWidth="1"/>
    <col min="2417" max="2417" width="25.5703125" customWidth="1"/>
    <col min="2418" max="2418" width="24.42578125" customWidth="1"/>
    <col min="2419" max="2419" width="22.5703125" customWidth="1"/>
    <col min="2420" max="2420" width="26.5703125" customWidth="1"/>
    <col min="2421" max="2421" width="23" customWidth="1"/>
    <col min="2422" max="2422" width="38.42578125" customWidth="1"/>
    <col min="2423" max="2423" width="27.5703125" customWidth="1"/>
    <col min="2424" max="2426" width="29.5703125" customWidth="1"/>
    <col min="2427" max="2427" width="25.5703125" customWidth="1"/>
    <col min="2428" max="2428" width="24.42578125" customWidth="1"/>
    <col min="2429" max="2429" width="22.5703125" customWidth="1"/>
    <col min="2430" max="2430" width="26.5703125" customWidth="1"/>
    <col min="2431" max="2431" width="23" customWidth="1"/>
    <col min="2432" max="2432" width="38.42578125" customWidth="1"/>
    <col min="2433" max="2433" width="26.5703125" customWidth="1"/>
    <col min="2434" max="2436" width="28.5703125" customWidth="1"/>
    <col min="2437" max="2437" width="24.5703125" customWidth="1"/>
    <col min="2438" max="2438" width="23.42578125" customWidth="1"/>
    <col min="2439" max="2439" width="21.5703125" customWidth="1"/>
    <col min="2440" max="2440" width="25.5703125" customWidth="1"/>
    <col min="2441" max="2441" width="22" customWidth="1"/>
    <col min="2442" max="2442" width="37" customWidth="1"/>
    <col min="2443" max="2443" width="20.5703125" customWidth="1"/>
    <col min="2444" max="2445" width="22.5703125" customWidth="1"/>
    <col min="2446" max="2446" width="22.42578125" customWidth="1"/>
    <col min="2447" max="2447" width="18.5703125" customWidth="1"/>
    <col min="2448" max="2448" width="17" customWidth="1"/>
    <col min="2449" max="2449" width="15.5703125" customWidth="1"/>
    <col min="2450" max="2450" width="19.5703125" customWidth="1"/>
    <col min="2451" max="2451" width="15.5703125" customWidth="1"/>
    <col min="2452" max="2452" width="30.5703125" customWidth="1"/>
    <col min="2453" max="2453" width="26.5703125" customWidth="1"/>
    <col min="2454" max="2456" width="28.5703125" customWidth="1"/>
    <col min="2457" max="2457" width="24.5703125" customWidth="1"/>
    <col min="2458" max="2458" width="23.42578125" customWidth="1"/>
    <col min="2459" max="2459" width="21.5703125" customWidth="1"/>
    <col min="2460" max="2460" width="25.5703125" customWidth="1"/>
    <col min="2461" max="2461" width="22" customWidth="1"/>
    <col min="2462" max="2462" width="37" customWidth="1"/>
    <col min="2463" max="2463" width="22.42578125" customWidth="1"/>
    <col min="2464" max="2465" width="24.42578125" customWidth="1"/>
    <col min="2466" max="2466" width="23.5703125" customWidth="1"/>
    <col min="2467" max="2467" width="20.42578125" customWidth="1"/>
    <col min="2468" max="2468" width="18.5703125" customWidth="1"/>
    <col min="2469" max="2469" width="17" customWidth="1"/>
    <col min="2470" max="2470" width="21.42578125" customWidth="1"/>
    <col min="2471" max="2471" width="17.42578125" customWidth="1"/>
    <col min="2472" max="2472" width="32.42578125" customWidth="1"/>
    <col min="2473" max="2473" width="26.5703125" customWidth="1"/>
    <col min="2474" max="2476" width="28.5703125" customWidth="1"/>
    <col min="2477" max="2477" width="24.5703125" customWidth="1"/>
    <col min="2478" max="2478" width="23.42578125" customWidth="1"/>
    <col min="2479" max="2479" width="21.5703125" customWidth="1"/>
    <col min="2480" max="2480" width="25.5703125" customWidth="1"/>
    <col min="2481" max="2481" width="22" customWidth="1"/>
    <col min="2482" max="2482" width="37" customWidth="1"/>
    <col min="2483" max="2483" width="20.5703125" customWidth="1"/>
    <col min="2484" max="2485" width="22.5703125" customWidth="1"/>
    <col min="2486" max="2486" width="22.42578125" customWidth="1"/>
    <col min="2487" max="2487" width="18.5703125" customWidth="1"/>
    <col min="2488" max="2488" width="17" customWidth="1"/>
    <col min="2489" max="2489" width="15.5703125" customWidth="1"/>
    <col min="2490" max="2490" width="19.5703125" customWidth="1"/>
    <col min="2491" max="2491" width="15.5703125" customWidth="1"/>
    <col min="2492" max="2492" width="30.5703125" customWidth="1"/>
    <col min="2493" max="2493" width="26.5703125" customWidth="1"/>
    <col min="2494" max="2496" width="28.5703125" customWidth="1"/>
    <col min="2497" max="2497" width="24.5703125" customWidth="1"/>
    <col min="2498" max="2498" width="23.42578125" customWidth="1"/>
    <col min="2499" max="2499" width="21.5703125" customWidth="1"/>
    <col min="2500" max="2500" width="25.5703125" customWidth="1"/>
    <col min="2501" max="2501" width="22" customWidth="1"/>
    <col min="2502" max="2502" width="37" customWidth="1"/>
    <col min="2503" max="2503" width="22.42578125" customWidth="1"/>
    <col min="2504" max="2505" width="24.42578125" customWidth="1"/>
    <col min="2506" max="2506" width="23.5703125" customWidth="1"/>
    <col min="2507" max="2507" width="20.42578125" customWidth="1"/>
    <col min="2508" max="2508" width="18.5703125" customWidth="1"/>
    <col min="2509" max="2509" width="17" customWidth="1"/>
    <col min="2510" max="2510" width="21.42578125" customWidth="1"/>
    <col min="2511" max="2511" width="17.42578125" customWidth="1"/>
    <col min="2512" max="2512" width="32.42578125" customWidth="1"/>
    <col min="2513" max="2513" width="26.5703125" customWidth="1"/>
    <col min="2514" max="2516" width="28.5703125" customWidth="1"/>
    <col min="2517" max="2517" width="24.5703125" customWidth="1"/>
    <col min="2518" max="2518" width="23.42578125" customWidth="1"/>
    <col min="2519" max="2519" width="21.5703125" customWidth="1"/>
    <col min="2520" max="2520" width="25.5703125" customWidth="1"/>
    <col min="2521" max="2521" width="22" customWidth="1"/>
    <col min="2522" max="2522" width="37" customWidth="1"/>
    <col min="2523" max="2523" width="20.5703125" customWidth="1"/>
    <col min="2524" max="2525" width="22.5703125" customWidth="1"/>
    <col min="2526" max="2526" width="22.42578125" customWidth="1"/>
    <col min="2527" max="2527" width="18.5703125" customWidth="1"/>
    <col min="2528" max="2528" width="17" customWidth="1"/>
    <col min="2529" max="2529" width="15.5703125" customWidth="1"/>
    <col min="2530" max="2530" width="19.5703125" customWidth="1"/>
    <col min="2531" max="2531" width="15.5703125" customWidth="1"/>
    <col min="2532" max="2532" width="30.5703125" customWidth="1"/>
    <col min="2533" max="2533" width="26.5703125" customWidth="1"/>
    <col min="2534" max="2536" width="28.5703125" customWidth="1"/>
    <col min="2537" max="2537" width="24.5703125" customWidth="1"/>
    <col min="2538" max="2538" width="23.42578125" customWidth="1"/>
    <col min="2539" max="2539" width="21.5703125" customWidth="1"/>
    <col min="2540" max="2540" width="25.5703125" customWidth="1"/>
    <col min="2541" max="2541" width="22" customWidth="1"/>
    <col min="2542" max="2542" width="37" customWidth="1"/>
    <col min="2543" max="2543" width="22.42578125" customWidth="1"/>
    <col min="2544" max="2545" width="24.42578125" customWidth="1"/>
    <col min="2546" max="2546" width="23.5703125" customWidth="1"/>
    <col min="2547" max="2547" width="20.42578125" customWidth="1"/>
    <col min="2548" max="2548" width="18.5703125" customWidth="1"/>
    <col min="2549" max="2549" width="17" customWidth="1"/>
    <col min="2550" max="2550" width="21.42578125" customWidth="1"/>
    <col min="2551" max="2551" width="17.42578125" customWidth="1"/>
    <col min="2552" max="2552" width="32.42578125" customWidth="1"/>
    <col min="2553" max="2553" width="26.5703125" customWidth="1"/>
    <col min="2554" max="2556" width="28.5703125" customWidth="1"/>
    <col min="2557" max="2557" width="24.5703125" customWidth="1"/>
    <col min="2558" max="2558" width="23.42578125" customWidth="1"/>
    <col min="2559" max="2559" width="21.5703125" customWidth="1"/>
    <col min="2560" max="2560" width="25.5703125" customWidth="1"/>
    <col min="2561" max="2561" width="22" customWidth="1"/>
    <col min="2562" max="2562" width="37" customWidth="1"/>
    <col min="2563" max="2563" width="20.5703125" customWidth="1"/>
    <col min="2564" max="2565" width="22.5703125" customWidth="1"/>
    <col min="2566" max="2566" width="22.42578125" customWidth="1"/>
    <col min="2567" max="2567" width="18.5703125" customWidth="1"/>
    <col min="2568" max="2568" width="17" customWidth="1"/>
    <col min="2569" max="2569" width="15.5703125" customWidth="1"/>
    <col min="2570" max="2570" width="19.5703125" customWidth="1"/>
    <col min="2571" max="2571" width="15.5703125" customWidth="1"/>
    <col min="2572" max="2572" width="30.5703125" customWidth="1"/>
    <col min="2573" max="2573" width="27.5703125" customWidth="1"/>
    <col min="2574" max="2576" width="29.5703125" customWidth="1"/>
    <col min="2577" max="2577" width="25.5703125" customWidth="1"/>
    <col min="2578" max="2578" width="24.42578125" customWidth="1"/>
    <col min="2579" max="2579" width="22.5703125" customWidth="1"/>
    <col min="2580" max="2580" width="26.5703125" customWidth="1"/>
    <col min="2581" max="2581" width="23" customWidth="1"/>
    <col min="2582" max="2582" width="38.42578125" customWidth="1"/>
    <col min="2583" max="2583" width="25.5703125" customWidth="1"/>
    <col min="2584" max="2586" width="27.5703125" customWidth="1"/>
    <col min="2587" max="2587" width="23.5703125" customWidth="1"/>
    <col min="2588" max="2588" width="22.42578125" customWidth="1"/>
    <col min="2589" max="2589" width="20.5703125" customWidth="1"/>
    <col min="2590" max="2590" width="24.5703125" customWidth="1"/>
    <col min="2591" max="2591" width="20.5703125" customWidth="1"/>
    <col min="2592" max="2592" width="36" customWidth="1"/>
    <col min="2593" max="2593" width="27.5703125" customWidth="1"/>
    <col min="2594" max="2596" width="29.5703125" customWidth="1"/>
    <col min="2597" max="2597" width="25.5703125" customWidth="1"/>
    <col min="2598" max="2598" width="24.42578125" customWidth="1"/>
    <col min="2599" max="2599" width="22.5703125" customWidth="1"/>
    <col min="2600" max="2600" width="26.5703125" customWidth="1"/>
    <col min="2601" max="2601" width="23" customWidth="1"/>
    <col min="2602" max="2602" width="38.42578125" customWidth="1"/>
    <col min="2603" max="2603" width="20.5703125" customWidth="1"/>
    <col min="2604" max="2605" width="22.5703125" customWidth="1"/>
    <col min="2606" max="2606" width="22.42578125" customWidth="1"/>
    <col min="2607" max="2607" width="18.5703125" customWidth="1"/>
    <col min="2608" max="2608" width="17" customWidth="1"/>
    <col min="2609" max="2609" width="15.5703125" customWidth="1"/>
    <col min="2610" max="2610" width="19.5703125" customWidth="1"/>
    <col min="2611" max="2611" width="15.5703125" customWidth="1"/>
    <col min="2612" max="2612" width="30.5703125" customWidth="1"/>
    <col min="2613" max="2613" width="27.5703125" customWidth="1"/>
    <col min="2614" max="2616" width="29.5703125" customWidth="1"/>
    <col min="2617" max="2617" width="25.5703125" customWidth="1"/>
    <col min="2618" max="2618" width="24.42578125" customWidth="1"/>
    <col min="2619" max="2619" width="22.5703125" customWidth="1"/>
    <col min="2620" max="2620" width="26.5703125" customWidth="1"/>
    <col min="2621" max="2621" width="23" customWidth="1"/>
    <col min="2622" max="2622" width="38.42578125" customWidth="1"/>
    <col min="2623" max="2623" width="27.5703125" customWidth="1"/>
    <col min="2624" max="2626" width="29.5703125" customWidth="1"/>
    <col min="2627" max="2627" width="25.5703125" customWidth="1"/>
    <col min="2628" max="2628" width="24.42578125" customWidth="1"/>
    <col min="2629" max="2629" width="22.5703125" customWidth="1"/>
    <col min="2630" max="2630" width="26.5703125" customWidth="1"/>
    <col min="2631" max="2631" width="23" customWidth="1"/>
    <col min="2632" max="2632" width="38.42578125" customWidth="1"/>
    <col min="2633" max="2633" width="27.5703125" customWidth="1"/>
    <col min="2634" max="2636" width="29.5703125" customWidth="1"/>
    <col min="2637" max="2637" width="25.5703125" customWidth="1"/>
    <col min="2638" max="2638" width="24.42578125" customWidth="1"/>
    <col min="2639" max="2639" width="22.5703125" customWidth="1"/>
    <col min="2640" max="2640" width="26.5703125" customWidth="1"/>
    <col min="2641" max="2641" width="23" customWidth="1"/>
    <col min="2642" max="2642" width="38.42578125" customWidth="1"/>
    <col min="2643" max="2643" width="20.5703125" customWidth="1"/>
    <col min="2644" max="2645" width="22.5703125" customWidth="1"/>
    <col min="2646" max="2646" width="22.42578125" customWidth="1"/>
    <col min="2647" max="2647" width="18.5703125" customWidth="1"/>
    <col min="2648" max="2648" width="17" customWidth="1"/>
    <col min="2649" max="2649" width="15.5703125" customWidth="1"/>
    <col min="2650" max="2650" width="19.5703125" customWidth="1"/>
    <col min="2651" max="2651" width="15.5703125" customWidth="1"/>
    <col min="2652" max="2652" width="30.5703125" customWidth="1"/>
    <col min="2653" max="2653" width="27.5703125" customWidth="1"/>
    <col min="2654" max="2656" width="29.5703125" customWidth="1"/>
    <col min="2657" max="2657" width="25.5703125" customWidth="1"/>
    <col min="2658" max="2658" width="24.42578125" customWidth="1"/>
    <col min="2659" max="2659" width="22.5703125" customWidth="1"/>
    <col min="2660" max="2660" width="26.5703125" customWidth="1"/>
    <col min="2661" max="2661" width="23" customWidth="1"/>
    <col min="2662" max="2662" width="38.42578125" customWidth="1"/>
    <col min="2663" max="2663" width="22.42578125" customWidth="1"/>
    <col min="2664" max="2665" width="24.42578125" customWidth="1"/>
    <col min="2666" max="2666" width="23.5703125" customWidth="1"/>
    <col min="2667" max="2667" width="20.42578125" customWidth="1"/>
    <col min="2668" max="2668" width="18.5703125" customWidth="1"/>
    <col min="2669" max="2669" width="17" customWidth="1"/>
    <col min="2670" max="2670" width="21.42578125" customWidth="1"/>
    <col min="2671" max="2671" width="17.42578125" customWidth="1"/>
    <col min="2672" max="2672" width="32.42578125" customWidth="1"/>
    <col min="2673" max="2673" width="27.5703125" customWidth="1"/>
    <col min="2674" max="2676" width="29.5703125" customWidth="1"/>
    <col min="2677" max="2677" width="25.5703125" customWidth="1"/>
    <col min="2678" max="2678" width="24.42578125" customWidth="1"/>
    <col min="2679" max="2679" width="22.5703125" customWidth="1"/>
    <col min="2680" max="2680" width="26.5703125" customWidth="1"/>
    <col min="2681" max="2681" width="23" customWidth="1"/>
    <col min="2682" max="2682" width="38.42578125" customWidth="1"/>
    <col min="2683" max="2683" width="20.5703125" customWidth="1"/>
    <col min="2684" max="2685" width="22.5703125" customWidth="1"/>
    <col min="2686" max="2686" width="22.42578125" customWidth="1"/>
    <col min="2687" max="2687" width="18.5703125" customWidth="1"/>
    <col min="2688" max="2688" width="17" customWidth="1"/>
    <col min="2689" max="2689" width="15.5703125" customWidth="1"/>
    <col min="2690" max="2690" width="19.5703125" customWidth="1"/>
    <col min="2691" max="2691" width="15.5703125" customWidth="1"/>
    <col min="2692" max="2692" width="30.5703125" customWidth="1"/>
    <col min="2693" max="2693" width="29.5703125" customWidth="1"/>
    <col min="2694" max="2696" width="31.42578125" customWidth="1"/>
    <col min="2697" max="2697" width="27.42578125" customWidth="1"/>
    <col min="2698" max="2698" width="25.5703125" customWidth="1"/>
    <col min="2699" max="2699" width="24.42578125" customWidth="1"/>
    <col min="2700" max="2700" width="28.42578125" customWidth="1"/>
    <col min="2701" max="2701" width="24.5703125" customWidth="1"/>
    <col min="2702" max="2702" width="39.5703125" customWidth="1"/>
    <col min="2703" max="2703" width="27.5703125" customWidth="1"/>
    <col min="2704" max="2706" width="29.5703125" customWidth="1"/>
    <col min="2707" max="2707" width="25.5703125" customWidth="1"/>
    <col min="2708" max="2708" width="24.42578125" customWidth="1"/>
    <col min="2709" max="2709" width="22.5703125" customWidth="1"/>
    <col min="2710" max="2710" width="26.5703125" customWidth="1"/>
    <col min="2711" max="2711" width="23" customWidth="1"/>
    <col min="2712" max="2712" width="38.42578125" customWidth="1"/>
    <col min="2713" max="2713" width="27.5703125" customWidth="1"/>
    <col min="2714" max="2716" width="29.5703125" customWidth="1"/>
    <col min="2717" max="2717" width="25.5703125" customWidth="1"/>
    <col min="2718" max="2718" width="24.42578125" customWidth="1"/>
    <col min="2719" max="2719" width="22.5703125" customWidth="1"/>
    <col min="2720" max="2720" width="26.5703125" customWidth="1"/>
    <col min="2721" max="2721" width="23" customWidth="1"/>
    <col min="2722" max="2722" width="38.42578125" customWidth="1"/>
    <col min="2723" max="2723" width="25.5703125" customWidth="1"/>
    <col min="2724" max="2726" width="27.42578125" customWidth="1"/>
    <col min="2727" max="2727" width="23.42578125" customWidth="1"/>
    <col min="2728" max="2728" width="21.5703125" customWidth="1"/>
    <col min="2729" max="2729" width="20.42578125" customWidth="1"/>
    <col min="2730" max="2730" width="24.42578125" customWidth="1"/>
    <col min="2731" max="2731" width="20.5703125" customWidth="1"/>
    <col min="2732" max="2732" width="35.5703125" customWidth="1"/>
    <col min="2733" max="2733" width="18.5703125" customWidth="1"/>
    <col min="2734" max="2734" width="17" customWidth="1"/>
    <col min="2735" max="2735" width="15.5703125" customWidth="1"/>
    <col min="2736" max="2736" width="19.5703125" customWidth="1"/>
    <col min="2737" max="2737" width="15.5703125" customWidth="1"/>
    <col min="2738" max="2738" width="30.5703125" customWidth="1"/>
    <col min="2739" max="2739" width="22.42578125" customWidth="1"/>
    <col min="2740" max="2741" width="24.42578125" customWidth="1"/>
    <col min="2742" max="2742" width="20.42578125" customWidth="1"/>
    <col min="2743" max="2743" width="18.5703125" customWidth="1"/>
    <col min="2744" max="2744" width="17" customWidth="1"/>
    <col min="2745" max="2745" width="21.42578125" customWidth="1"/>
    <col min="2746" max="2746" width="17.42578125" customWidth="1"/>
    <col min="2747" max="2747" width="32.42578125" customWidth="1"/>
    <col min="2748" max="2748" width="22.42578125" customWidth="1"/>
    <col min="2749" max="2750" width="24.42578125" customWidth="1"/>
    <col min="2751" max="2751" width="20.42578125" customWidth="1"/>
    <col min="2752" max="2752" width="18.5703125" customWidth="1"/>
    <col min="2753" max="2753" width="17" customWidth="1"/>
    <col min="2754" max="2754" width="21.42578125" customWidth="1"/>
    <col min="2755" max="2755" width="17.42578125" customWidth="1"/>
    <col min="2756" max="2756" width="32.42578125" customWidth="1"/>
    <col min="2757" max="2757" width="22.42578125" customWidth="1"/>
    <col min="2758" max="2759" width="24.42578125" customWidth="1"/>
    <col min="2760" max="2760" width="20.42578125" customWidth="1"/>
    <col min="2761" max="2761" width="18.5703125" customWidth="1"/>
    <col min="2762" max="2762" width="17" customWidth="1"/>
    <col min="2763" max="2763" width="21.42578125" customWidth="1"/>
    <col min="2764" max="2764" width="17.42578125" customWidth="1"/>
    <col min="2765" max="2765" width="32.42578125" customWidth="1"/>
    <col min="2766" max="2766" width="25.5703125" customWidth="1"/>
    <col min="2767" max="2768" width="27.5703125" customWidth="1"/>
    <col min="2769" max="2769" width="23.5703125" customWidth="1"/>
    <col min="2770" max="2770" width="22.42578125" customWidth="1"/>
    <col min="2771" max="2771" width="20.5703125" customWidth="1"/>
    <col min="2772" max="2772" width="24.5703125" customWidth="1"/>
    <col min="2773" max="2773" width="20.5703125" customWidth="1"/>
    <col min="2774" max="2774" width="36" customWidth="1"/>
    <col min="2775" max="2775" width="20.5703125" customWidth="1"/>
    <col min="2776" max="2777" width="22.5703125" customWidth="1"/>
    <col min="2778" max="2778" width="18.5703125" customWidth="1"/>
    <col min="2779" max="2779" width="17" customWidth="1"/>
    <col min="2780" max="2780" width="15.5703125" customWidth="1"/>
    <col min="2781" max="2781" width="19.5703125" customWidth="1"/>
    <col min="2782" max="2782" width="15.5703125" customWidth="1"/>
    <col min="2783" max="2783" width="30.5703125" customWidth="1"/>
    <col min="2784" max="2784" width="22.42578125" customWidth="1"/>
    <col min="2785" max="2786" width="24.42578125" customWidth="1"/>
    <col min="2787" max="2787" width="20.42578125" customWidth="1"/>
    <col min="2788" max="2788" width="18.5703125" customWidth="1"/>
    <col min="2789" max="2789" width="17" customWidth="1"/>
    <col min="2790" max="2790" width="21.42578125" customWidth="1"/>
    <col min="2791" max="2791" width="17.42578125" customWidth="1"/>
    <col min="2792" max="2792" width="32.42578125" customWidth="1"/>
    <col min="2793" max="2793" width="22.42578125" customWidth="1"/>
    <col min="2794" max="2795" width="24.42578125" customWidth="1"/>
    <col min="2796" max="2796" width="20.42578125" customWidth="1"/>
    <col min="2797" max="2797" width="18.5703125" customWidth="1"/>
    <col min="2798" max="2798" width="17" customWidth="1"/>
    <col min="2799" max="2799" width="21.42578125" customWidth="1"/>
    <col min="2800" max="2800" width="17.42578125" customWidth="1"/>
    <col min="2801" max="2801" width="32.42578125" customWidth="1"/>
    <col min="2802" max="2802" width="22.42578125" customWidth="1"/>
    <col min="2803" max="2804" width="24.42578125" customWidth="1"/>
    <col min="2805" max="2805" width="20.42578125" customWidth="1"/>
    <col min="2806" max="2806" width="18.5703125" customWidth="1"/>
    <col min="2807" max="2807" width="17" customWidth="1"/>
    <col min="2808" max="2808" width="21.42578125" customWidth="1"/>
    <col min="2809" max="2809" width="17.42578125" customWidth="1"/>
    <col min="2810" max="2810" width="32.42578125" customWidth="1"/>
    <col min="2811" max="2811" width="25.5703125" customWidth="1"/>
    <col min="2812" max="2813" width="27.5703125" customWidth="1"/>
    <col min="2814" max="2814" width="23.5703125" customWidth="1"/>
    <col min="2815" max="2815" width="22.42578125" customWidth="1"/>
    <col min="2816" max="2816" width="20.5703125" customWidth="1"/>
    <col min="2817" max="2817" width="24.5703125" customWidth="1"/>
    <col min="2818" max="2818" width="20.5703125" customWidth="1"/>
    <col min="2819" max="2819" width="36" customWidth="1"/>
    <col min="2820" max="2820" width="20.5703125" customWidth="1"/>
    <col min="2821" max="2822" width="22.5703125" customWidth="1"/>
    <col min="2823" max="2823" width="18.5703125" customWidth="1"/>
    <col min="2824" max="2824" width="17" customWidth="1"/>
    <col min="2825" max="2825" width="15.5703125" customWidth="1"/>
    <col min="2826" max="2826" width="19.5703125" customWidth="1"/>
    <col min="2827" max="2827" width="15.5703125" customWidth="1"/>
    <col min="2828" max="2828" width="30.5703125" customWidth="1"/>
    <col min="2829" max="2829" width="22.42578125" customWidth="1"/>
    <col min="2830" max="2831" width="24.42578125" customWidth="1"/>
    <col min="2832" max="2832" width="20.42578125" customWidth="1"/>
    <col min="2833" max="2833" width="18.5703125" customWidth="1"/>
    <col min="2834" max="2834" width="17" customWidth="1"/>
    <col min="2835" max="2835" width="21.42578125" customWidth="1"/>
    <col min="2836" max="2836" width="17.42578125" customWidth="1"/>
    <col min="2837" max="2837" width="32.42578125" customWidth="1"/>
    <col min="2838" max="2838" width="22.42578125" customWidth="1"/>
    <col min="2839" max="2840" width="24.42578125" customWidth="1"/>
    <col min="2841" max="2841" width="20.42578125" customWidth="1"/>
    <col min="2842" max="2842" width="18.5703125" customWidth="1"/>
    <col min="2843" max="2843" width="17" customWidth="1"/>
    <col min="2844" max="2844" width="21.42578125" customWidth="1"/>
    <col min="2845" max="2845" width="17.42578125" customWidth="1"/>
    <col min="2846" max="2846" width="32.42578125" customWidth="1"/>
    <col min="2847" max="2847" width="22.42578125" customWidth="1"/>
    <col min="2848" max="2849" width="24.42578125" customWidth="1"/>
    <col min="2850" max="2850" width="20.42578125" customWidth="1"/>
    <col min="2851" max="2851" width="18.5703125" customWidth="1"/>
    <col min="2852" max="2852" width="17" customWidth="1"/>
    <col min="2853" max="2853" width="21.42578125" customWidth="1"/>
    <col min="2854" max="2854" width="17.42578125" customWidth="1"/>
    <col min="2855" max="2855" width="32.42578125" customWidth="1"/>
    <col min="2856" max="2856" width="25.5703125" customWidth="1"/>
    <col min="2857" max="2858" width="27.5703125" customWidth="1"/>
    <col min="2859" max="2859" width="23.5703125" customWidth="1"/>
    <col min="2860" max="2860" width="22.42578125" customWidth="1"/>
    <col min="2861" max="2861" width="20.5703125" customWidth="1"/>
    <col min="2862" max="2862" width="24.5703125" customWidth="1"/>
    <col min="2863" max="2863" width="20.5703125" customWidth="1"/>
    <col min="2864" max="2864" width="36" customWidth="1"/>
    <col min="2865" max="2865" width="20.5703125" customWidth="1"/>
    <col min="2866" max="2867" width="22.5703125" customWidth="1"/>
    <col min="2868" max="2868" width="18.5703125" customWidth="1"/>
    <col min="2869" max="2869" width="17" customWidth="1"/>
    <col min="2870" max="2870" width="15.5703125" customWidth="1"/>
    <col min="2871" max="2871" width="19.5703125" customWidth="1"/>
    <col min="2872" max="2872" width="15.5703125" customWidth="1"/>
    <col min="2873" max="2873" width="30.5703125" customWidth="1"/>
    <col min="2874" max="2874" width="22.42578125" customWidth="1"/>
    <col min="2875" max="2876" width="24.42578125" customWidth="1"/>
    <col min="2877" max="2877" width="20.42578125" customWidth="1"/>
    <col min="2878" max="2878" width="18.5703125" customWidth="1"/>
    <col min="2879" max="2879" width="17" customWidth="1"/>
    <col min="2880" max="2880" width="21.42578125" customWidth="1"/>
    <col min="2881" max="2881" width="17.42578125" customWidth="1"/>
    <col min="2882" max="2882" width="32.42578125" customWidth="1"/>
    <col min="2883" max="2883" width="22.42578125" customWidth="1"/>
    <col min="2884" max="2884" width="24.42578125" bestFit="1" customWidth="1"/>
    <col min="2885" max="2885" width="24.42578125" customWidth="1"/>
    <col min="2886" max="2886" width="20.42578125" customWidth="1"/>
    <col min="2887" max="2887" width="18.5703125" customWidth="1"/>
    <col min="2888" max="2888" width="17" customWidth="1"/>
    <col min="2889" max="2889" width="21.42578125" customWidth="1"/>
    <col min="2890" max="2890" width="17.42578125" customWidth="1"/>
    <col min="2891" max="2891" width="32.42578125" customWidth="1"/>
    <col min="2892" max="2892" width="22.42578125" customWidth="1"/>
    <col min="2893" max="2894" width="24.42578125" customWidth="1"/>
    <col min="2895" max="2895" width="20.42578125" customWidth="1"/>
    <col min="2896" max="2896" width="18.5703125" customWidth="1"/>
    <col min="2897" max="2897" width="17" customWidth="1"/>
    <col min="2898" max="2898" width="21.42578125" customWidth="1"/>
    <col min="2899" max="2899" width="17.42578125" customWidth="1"/>
    <col min="2900" max="2900" width="32.42578125" customWidth="1"/>
    <col min="2901" max="2901" width="25.5703125" customWidth="1"/>
    <col min="2902" max="2903" width="27.5703125" customWidth="1"/>
    <col min="2904" max="2904" width="23.5703125" customWidth="1"/>
    <col min="2905" max="2905" width="22.42578125" customWidth="1"/>
    <col min="2906" max="2906" width="20.5703125" customWidth="1"/>
    <col min="2907" max="2907" width="24.5703125" customWidth="1"/>
    <col min="2908" max="2908" width="20.5703125" customWidth="1"/>
    <col min="2909" max="2909" width="36" customWidth="1"/>
    <col min="2910" max="2910" width="20.5703125" customWidth="1"/>
    <col min="2911" max="2912" width="22.5703125" customWidth="1"/>
    <col min="2913" max="2913" width="18.5703125" customWidth="1"/>
    <col min="2914" max="2914" width="17" customWidth="1"/>
    <col min="2915" max="2915" width="15.5703125" customWidth="1"/>
    <col min="2916" max="2916" width="19.5703125" customWidth="1"/>
    <col min="2917" max="2917" width="15.5703125" customWidth="1"/>
    <col min="2918" max="2918" width="30.5703125" customWidth="1"/>
    <col min="2919" max="2919" width="22.42578125" customWidth="1"/>
    <col min="2920" max="2921" width="24.42578125" customWidth="1"/>
    <col min="2922" max="2922" width="20.42578125" customWidth="1"/>
    <col min="2923" max="2923" width="18.5703125" customWidth="1"/>
    <col min="2924" max="2924" width="17" customWidth="1"/>
    <col min="2925" max="2925" width="21.42578125" customWidth="1"/>
    <col min="2926" max="2926" width="17.42578125" customWidth="1"/>
    <col min="2927" max="2927" width="32.42578125" customWidth="1"/>
    <col min="2928" max="2928" width="22.42578125" customWidth="1"/>
    <col min="2929" max="2930" width="24.42578125" customWidth="1"/>
    <col min="2931" max="2931" width="20.42578125" customWidth="1"/>
    <col min="2932" max="2932" width="18.5703125" customWidth="1"/>
    <col min="2933" max="2933" width="17" customWidth="1"/>
    <col min="2934" max="2934" width="21.42578125" customWidth="1"/>
    <col min="2935" max="2935" width="17.42578125" customWidth="1"/>
    <col min="2936" max="2936" width="32.42578125" customWidth="1"/>
    <col min="2937" max="2937" width="22.42578125" customWidth="1"/>
    <col min="2938" max="2939" width="24.42578125" customWidth="1"/>
    <col min="2940" max="2940" width="20.42578125" customWidth="1"/>
    <col min="2941" max="2941" width="18.5703125" customWidth="1"/>
    <col min="2942" max="2942" width="17" customWidth="1"/>
    <col min="2943" max="2943" width="21.42578125" customWidth="1"/>
    <col min="2944" max="2944" width="17.42578125" customWidth="1"/>
    <col min="2945" max="2945" width="32.42578125" customWidth="1"/>
    <col min="2946" max="2946" width="25.5703125" customWidth="1"/>
    <col min="2947" max="2948" width="27.5703125" customWidth="1"/>
    <col min="2949" max="2949" width="23.5703125" customWidth="1"/>
    <col min="2950" max="2950" width="22.42578125" customWidth="1"/>
    <col min="2951" max="2951" width="20.5703125" customWidth="1"/>
    <col min="2952" max="2952" width="24.5703125" customWidth="1"/>
    <col min="2953" max="2953" width="20.5703125" customWidth="1"/>
    <col min="2954" max="2954" width="36" customWidth="1"/>
    <col min="2955" max="2955" width="20.5703125" customWidth="1"/>
    <col min="2956" max="2957" width="22.5703125" customWidth="1"/>
    <col min="2958" max="2958" width="18.5703125" customWidth="1"/>
    <col min="2959" max="2959" width="17" customWidth="1"/>
    <col min="2960" max="2960" width="15.5703125" customWidth="1"/>
    <col min="2961" max="2961" width="19.5703125" customWidth="1"/>
    <col min="2962" max="2962" width="15.5703125" customWidth="1"/>
    <col min="2963" max="2963" width="30.5703125" customWidth="1"/>
    <col min="2964" max="2964" width="22.42578125" customWidth="1"/>
    <col min="2965" max="2966" width="24.42578125" customWidth="1"/>
    <col min="2967" max="2967" width="20.42578125" customWidth="1"/>
    <col min="2968" max="2968" width="18.5703125" customWidth="1"/>
    <col min="2969" max="2969" width="17" customWidth="1"/>
    <col min="2970" max="2970" width="21.42578125" customWidth="1"/>
    <col min="2971" max="2971" width="17.42578125" customWidth="1"/>
    <col min="2972" max="2972" width="32.42578125" customWidth="1"/>
    <col min="2973" max="2973" width="22.42578125" customWidth="1"/>
    <col min="2974" max="2975" width="24.42578125" customWidth="1"/>
    <col min="2976" max="2976" width="20.42578125" customWidth="1"/>
    <col min="2977" max="2977" width="18.5703125" customWidth="1"/>
    <col min="2978" max="2978" width="17" customWidth="1"/>
    <col min="2979" max="2979" width="21.42578125" customWidth="1"/>
    <col min="2980" max="2980" width="17.42578125" customWidth="1"/>
    <col min="2981" max="2981" width="32.42578125" customWidth="1"/>
    <col min="2982" max="2982" width="22.42578125" customWidth="1"/>
    <col min="2983" max="2984" width="24.42578125" customWidth="1"/>
    <col min="2985" max="2985" width="20.42578125" customWidth="1"/>
    <col min="2986" max="2986" width="18.5703125" customWidth="1"/>
    <col min="2987" max="2987" width="17" customWidth="1"/>
    <col min="2988" max="2988" width="21.42578125" customWidth="1"/>
    <col min="2989" max="2989" width="17.42578125" customWidth="1"/>
    <col min="2990" max="2990" width="32.42578125" customWidth="1"/>
    <col min="2991" max="2991" width="25.5703125" customWidth="1"/>
    <col min="2992" max="2993" width="27.5703125" customWidth="1"/>
    <col min="2994" max="2994" width="23.5703125" customWidth="1"/>
    <col min="2995" max="2995" width="22.42578125" customWidth="1"/>
    <col min="2996" max="2996" width="20.5703125" customWidth="1"/>
    <col min="2997" max="2997" width="24.5703125" customWidth="1"/>
    <col min="2998" max="2998" width="20.5703125" customWidth="1"/>
    <col min="2999" max="2999" width="36" customWidth="1"/>
    <col min="3000" max="3000" width="20.5703125" customWidth="1"/>
    <col min="3001" max="3002" width="22.5703125" customWidth="1"/>
    <col min="3003" max="3003" width="18.5703125" customWidth="1"/>
    <col min="3004" max="3004" width="17" customWidth="1"/>
    <col min="3005" max="3005" width="15.5703125" customWidth="1"/>
    <col min="3006" max="3006" width="19.5703125" customWidth="1"/>
    <col min="3007" max="3007" width="15.5703125" customWidth="1"/>
    <col min="3008" max="3008" width="30.5703125" customWidth="1"/>
    <col min="3009" max="3009" width="22.42578125" customWidth="1"/>
    <col min="3010" max="3011" width="24.42578125" customWidth="1"/>
    <col min="3012" max="3012" width="20.42578125" customWidth="1"/>
    <col min="3013" max="3013" width="18.5703125" customWidth="1"/>
    <col min="3014" max="3014" width="17" customWidth="1"/>
    <col min="3015" max="3015" width="21.42578125" customWidth="1"/>
    <col min="3016" max="3016" width="17.42578125" customWidth="1"/>
    <col min="3017" max="3017" width="32.42578125" customWidth="1"/>
    <col min="3018" max="3018" width="22.42578125" customWidth="1"/>
    <col min="3019" max="3020" width="24.42578125" customWidth="1"/>
    <col min="3021" max="3021" width="20.42578125" customWidth="1"/>
    <col min="3022" max="3022" width="18.5703125" customWidth="1"/>
    <col min="3023" max="3023" width="17" customWidth="1"/>
    <col min="3024" max="3024" width="21.42578125" customWidth="1"/>
    <col min="3025" max="3025" width="17.42578125" customWidth="1"/>
    <col min="3026" max="3026" width="32.42578125" customWidth="1"/>
    <col min="3027" max="3027" width="22.42578125" customWidth="1"/>
    <col min="3028" max="3029" width="24.42578125" customWidth="1"/>
    <col min="3030" max="3030" width="20.42578125" customWidth="1"/>
    <col min="3031" max="3031" width="18.5703125" customWidth="1"/>
    <col min="3032" max="3032" width="17" customWidth="1"/>
    <col min="3033" max="3033" width="21.42578125" customWidth="1"/>
    <col min="3034" max="3034" width="17.42578125" customWidth="1"/>
    <col min="3035" max="3035" width="32.42578125" customWidth="1"/>
    <col min="3036" max="3036" width="25.5703125" customWidth="1"/>
    <col min="3037" max="3038" width="27.5703125" customWidth="1"/>
    <col min="3039" max="3039" width="23.5703125" customWidth="1"/>
    <col min="3040" max="3040" width="22.42578125" customWidth="1"/>
    <col min="3041" max="3041" width="20.5703125" customWidth="1"/>
    <col min="3042" max="3042" width="24.5703125" customWidth="1"/>
    <col min="3043" max="3043" width="20.5703125" customWidth="1"/>
    <col min="3044" max="3044" width="36" customWidth="1"/>
    <col min="3045" max="3045" width="20.5703125" customWidth="1"/>
    <col min="3046" max="3047" width="22.5703125" customWidth="1"/>
    <col min="3048" max="3048" width="18.5703125" customWidth="1"/>
    <col min="3049" max="3049" width="17" customWidth="1"/>
    <col min="3050" max="3050" width="15.5703125" customWidth="1"/>
    <col min="3051" max="3051" width="19.5703125" customWidth="1"/>
    <col min="3052" max="3052" width="15.5703125" customWidth="1"/>
    <col min="3053" max="3053" width="30.5703125" customWidth="1"/>
    <col min="3054" max="3054" width="27.5703125" customWidth="1"/>
    <col min="3055" max="3056" width="29.5703125" customWidth="1"/>
    <col min="3057" max="3057" width="25.5703125" customWidth="1"/>
    <col min="3058" max="3058" width="24.42578125" customWidth="1"/>
    <col min="3059" max="3059" width="22.5703125" customWidth="1"/>
    <col min="3060" max="3060" width="26.5703125" customWidth="1"/>
    <col min="3061" max="3061" width="23" customWidth="1"/>
    <col min="3062" max="3062" width="38.42578125" customWidth="1"/>
    <col min="3063" max="3063" width="27.5703125" customWidth="1"/>
    <col min="3064" max="3065" width="29.5703125" customWidth="1"/>
    <col min="3066" max="3066" width="25.5703125" customWidth="1"/>
    <col min="3067" max="3067" width="24.42578125" customWidth="1"/>
    <col min="3068" max="3068" width="22.5703125" customWidth="1"/>
    <col min="3069" max="3069" width="26.5703125" customWidth="1"/>
    <col min="3070" max="3070" width="23" customWidth="1"/>
    <col min="3071" max="3071" width="38.42578125" customWidth="1"/>
    <col min="3072" max="3072" width="25.5703125" customWidth="1"/>
    <col min="3073" max="3074" width="27.5703125" customWidth="1"/>
    <col min="3075" max="3075" width="23.5703125" customWidth="1"/>
    <col min="3076" max="3076" width="22.42578125" customWidth="1"/>
    <col min="3077" max="3077" width="20.5703125" customWidth="1"/>
    <col min="3078" max="3078" width="24.5703125" customWidth="1"/>
    <col min="3079" max="3079" width="20.5703125" customWidth="1"/>
    <col min="3080" max="3080" width="36" customWidth="1"/>
    <col min="3081" max="3081" width="25.5703125" customWidth="1"/>
    <col min="3082" max="3083" width="27.5703125" customWidth="1"/>
    <col min="3084" max="3084" width="23.5703125" customWidth="1"/>
    <col min="3085" max="3085" width="22.42578125" customWidth="1"/>
    <col min="3086" max="3086" width="20.5703125" customWidth="1"/>
    <col min="3087" max="3087" width="24.5703125" customWidth="1"/>
    <col min="3088" max="3088" width="20.5703125" customWidth="1"/>
    <col min="3089" max="3089" width="36" customWidth="1"/>
    <col min="3090" max="3090" width="20.5703125" customWidth="1"/>
    <col min="3091" max="3092" width="22.5703125" customWidth="1"/>
    <col min="3093" max="3093" width="18.5703125" customWidth="1"/>
    <col min="3094" max="3094" width="17" customWidth="1"/>
    <col min="3095" max="3095" width="15.5703125" customWidth="1"/>
    <col min="3096" max="3096" width="19.5703125" customWidth="1"/>
    <col min="3097" max="3097" width="15.5703125" customWidth="1"/>
    <col min="3098" max="3098" width="30.5703125" customWidth="1"/>
    <col min="3099" max="3099" width="22.42578125" customWidth="1"/>
    <col min="3100" max="3101" width="24.42578125" customWidth="1"/>
    <col min="3102" max="3102" width="20.42578125" customWidth="1"/>
    <col min="3103" max="3103" width="18.5703125" customWidth="1"/>
    <col min="3104" max="3104" width="17" customWidth="1"/>
    <col min="3105" max="3105" width="21.42578125" customWidth="1"/>
    <col min="3106" max="3106" width="17.42578125" customWidth="1"/>
    <col min="3107" max="3107" width="32.42578125" customWidth="1"/>
    <col min="3108" max="3108" width="22.42578125" customWidth="1"/>
    <col min="3109" max="3110" width="24.42578125" customWidth="1"/>
    <col min="3111" max="3111" width="20.42578125" customWidth="1"/>
    <col min="3112" max="3112" width="18.5703125" customWidth="1"/>
    <col min="3113" max="3113" width="17" customWidth="1"/>
    <col min="3114" max="3114" width="21.42578125" customWidth="1"/>
    <col min="3115" max="3115" width="17.42578125" customWidth="1"/>
    <col min="3116" max="3116" width="32.42578125" customWidth="1"/>
    <col min="3117" max="3117" width="22.42578125" customWidth="1"/>
    <col min="3118" max="3119" width="24.42578125" customWidth="1"/>
    <col min="3120" max="3120" width="20.42578125" customWidth="1"/>
    <col min="3121" max="3121" width="18.5703125" customWidth="1"/>
    <col min="3122" max="3122" width="17" customWidth="1"/>
    <col min="3123" max="3123" width="21.42578125" customWidth="1"/>
    <col min="3124" max="3124" width="17.42578125" customWidth="1"/>
    <col min="3125" max="3125" width="32.42578125" customWidth="1"/>
    <col min="3126" max="3126" width="25.5703125" customWidth="1"/>
    <col min="3127" max="3128" width="27.5703125" customWidth="1"/>
    <col min="3129" max="3129" width="23.5703125" customWidth="1"/>
    <col min="3130" max="3130" width="22.42578125" customWidth="1"/>
    <col min="3131" max="3131" width="20.5703125" customWidth="1"/>
    <col min="3132" max="3132" width="24.5703125" customWidth="1"/>
    <col min="3133" max="3133" width="20.5703125" customWidth="1"/>
    <col min="3134" max="3134" width="36" customWidth="1"/>
    <col min="3135" max="3135" width="20.5703125" customWidth="1"/>
    <col min="3136" max="3137" width="22.5703125" customWidth="1"/>
    <col min="3138" max="3138" width="18.5703125" customWidth="1"/>
    <col min="3139" max="3139" width="17" customWidth="1"/>
    <col min="3140" max="3140" width="15.5703125" customWidth="1"/>
    <col min="3141" max="3141" width="19.5703125" customWidth="1"/>
    <col min="3142" max="3142" width="15.5703125" customWidth="1"/>
    <col min="3143" max="3143" width="30.5703125" customWidth="1"/>
    <col min="3144" max="3144" width="22.42578125" customWidth="1"/>
    <col min="3145" max="3146" width="24.42578125" customWidth="1"/>
    <col min="3147" max="3147" width="20.42578125" customWidth="1"/>
    <col min="3148" max="3148" width="18.5703125" customWidth="1"/>
    <col min="3149" max="3149" width="17" customWidth="1"/>
    <col min="3150" max="3150" width="21.42578125" customWidth="1"/>
    <col min="3151" max="3151" width="17.42578125" customWidth="1"/>
    <col min="3152" max="3152" width="32.42578125" customWidth="1"/>
    <col min="3153" max="3153" width="22.42578125" customWidth="1"/>
    <col min="3154" max="3155" width="24.42578125" customWidth="1"/>
    <col min="3156" max="3156" width="20.42578125" customWidth="1"/>
    <col min="3157" max="3157" width="18.5703125" customWidth="1"/>
    <col min="3158" max="3158" width="17" customWidth="1"/>
    <col min="3159" max="3159" width="21.42578125" customWidth="1"/>
    <col min="3160" max="3160" width="17.42578125" customWidth="1"/>
    <col min="3161" max="3161" width="32.42578125" customWidth="1"/>
    <col min="3162" max="3162" width="22.42578125" customWidth="1"/>
    <col min="3163" max="3164" width="24.42578125" customWidth="1"/>
    <col min="3165" max="3165" width="20.42578125" customWidth="1"/>
    <col min="3166" max="3166" width="18.5703125" customWidth="1"/>
    <col min="3167" max="3167" width="17" customWidth="1"/>
    <col min="3168" max="3168" width="21.42578125" customWidth="1"/>
    <col min="3169" max="3169" width="17.42578125" customWidth="1"/>
    <col min="3170" max="3170" width="32.42578125" customWidth="1"/>
    <col min="3171" max="3171" width="25.5703125" customWidth="1"/>
    <col min="3172" max="3173" width="27.5703125" customWidth="1"/>
    <col min="3174" max="3174" width="23.5703125" customWidth="1"/>
    <col min="3175" max="3175" width="22.42578125" customWidth="1"/>
    <col min="3176" max="3176" width="20.5703125" customWidth="1"/>
    <col min="3177" max="3177" width="24.5703125" customWidth="1"/>
    <col min="3178" max="3178" width="20.5703125" customWidth="1"/>
    <col min="3179" max="3179" width="36" customWidth="1"/>
    <col min="3180" max="3180" width="20.5703125" customWidth="1"/>
    <col min="3181" max="3182" width="22.5703125" customWidth="1"/>
    <col min="3183" max="3183" width="18.5703125" customWidth="1"/>
    <col min="3184" max="3184" width="17" customWidth="1"/>
    <col min="3185" max="3185" width="15.5703125" customWidth="1"/>
    <col min="3186" max="3186" width="19.5703125" customWidth="1"/>
    <col min="3187" max="3187" width="15.5703125" customWidth="1"/>
    <col min="3188" max="3188" width="30.5703125" customWidth="1"/>
    <col min="3189" max="3189" width="22.42578125" customWidth="1"/>
    <col min="3190" max="3191" width="24.42578125" customWidth="1"/>
    <col min="3192" max="3192" width="20.42578125" customWidth="1"/>
    <col min="3193" max="3193" width="18.5703125" customWidth="1"/>
    <col min="3194" max="3194" width="17" customWidth="1"/>
    <col min="3195" max="3195" width="21.42578125" customWidth="1"/>
    <col min="3196" max="3196" width="17.42578125" customWidth="1"/>
    <col min="3197" max="3197" width="32.42578125" customWidth="1"/>
    <col min="3198" max="3198" width="22.42578125" customWidth="1"/>
    <col min="3199" max="3200" width="24.42578125" customWidth="1"/>
    <col min="3201" max="3201" width="20.42578125" customWidth="1"/>
    <col min="3202" max="3202" width="18.5703125" customWidth="1"/>
    <col min="3203" max="3203" width="17" customWidth="1"/>
    <col min="3204" max="3204" width="21.42578125" customWidth="1"/>
    <col min="3205" max="3205" width="17.42578125" customWidth="1"/>
    <col min="3206" max="3206" width="32.42578125" customWidth="1"/>
    <col min="3207" max="3207" width="22.42578125" customWidth="1"/>
    <col min="3208" max="3209" width="24.42578125" customWidth="1"/>
    <col min="3210" max="3210" width="20.42578125" customWidth="1"/>
    <col min="3211" max="3211" width="18.5703125" customWidth="1"/>
    <col min="3212" max="3212" width="17" customWidth="1"/>
    <col min="3213" max="3213" width="21.42578125" customWidth="1"/>
    <col min="3214" max="3214" width="17.42578125" customWidth="1"/>
    <col min="3215" max="3215" width="32.42578125" customWidth="1"/>
    <col min="3216" max="3216" width="25.5703125" customWidth="1"/>
    <col min="3217" max="3218" width="27.5703125" customWidth="1"/>
    <col min="3219" max="3219" width="23.5703125" customWidth="1"/>
    <col min="3220" max="3220" width="22.42578125" customWidth="1"/>
    <col min="3221" max="3221" width="20.5703125" customWidth="1"/>
    <col min="3222" max="3222" width="24.5703125" customWidth="1"/>
    <col min="3223" max="3223" width="20.5703125" customWidth="1"/>
    <col min="3224" max="3224" width="36" customWidth="1"/>
    <col min="3225" max="3225" width="20.5703125" customWidth="1"/>
    <col min="3226" max="3227" width="22.5703125" customWidth="1"/>
    <col min="3228" max="3228" width="18.5703125" customWidth="1"/>
    <col min="3229" max="3229" width="17" customWidth="1"/>
    <col min="3230" max="3230" width="15.5703125" customWidth="1"/>
    <col min="3231" max="3231" width="19.5703125" customWidth="1"/>
    <col min="3232" max="3232" width="15.5703125" customWidth="1"/>
    <col min="3233" max="3233" width="30.5703125" customWidth="1"/>
    <col min="3234" max="3234" width="22.42578125" customWidth="1"/>
    <col min="3235" max="3236" width="24.42578125" customWidth="1"/>
    <col min="3237" max="3237" width="20.42578125" customWidth="1"/>
    <col min="3238" max="3238" width="18.5703125" customWidth="1"/>
    <col min="3239" max="3239" width="17" customWidth="1"/>
    <col min="3240" max="3240" width="21.42578125" customWidth="1"/>
    <col min="3241" max="3241" width="17.42578125" customWidth="1"/>
    <col min="3242" max="3242" width="32.42578125" customWidth="1"/>
    <col min="3243" max="3243" width="22.42578125" customWidth="1"/>
    <col min="3244" max="3245" width="24.42578125" customWidth="1"/>
    <col min="3246" max="3246" width="20.42578125" customWidth="1"/>
    <col min="3247" max="3247" width="18.5703125" customWidth="1"/>
    <col min="3248" max="3248" width="17" customWidth="1"/>
    <col min="3249" max="3249" width="21.42578125" customWidth="1"/>
    <col min="3250" max="3250" width="17.42578125" customWidth="1"/>
    <col min="3251" max="3251" width="32.42578125" customWidth="1"/>
    <col min="3252" max="3252" width="22.42578125" customWidth="1"/>
    <col min="3253" max="3254" width="24.42578125" customWidth="1"/>
    <col min="3255" max="3255" width="20.42578125" customWidth="1"/>
    <col min="3256" max="3256" width="18.5703125" customWidth="1"/>
    <col min="3257" max="3257" width="17" customWidth="1"/>
    <col min="3258" max="3258" width="21.42578125" customWidth="1"/>
    <col min="3259" max="3259" width="17.42578125" customWidth="1"/>
    <col min="3260" max="3260" width="32.42578125" customWidth="1"/>
    <col min="3261" max="3261" width="25.5703125" customWidth="1"/>
    <col min="3262" max="3263" width="27.5703125" customWidth="1"/>
    <col min="3264" max="3264" width="23.5703125" customWidth="1"/>
    <col min="3265" max="3265" width="22.42578125" customWidth="1"/>
    <col min="3266" max="3266" width="20.5703125" customWidth="1"/>
    <col min="3267" max="3267" width="24.5703125" customWidth="1"/>
    <col min="3268" max="3268" width="20.5703125" customWidth="1"/>
    <col min="3269" max="3269" width="36" customWidth="1"/>
    <col min="3270" max="3270" width="20.5703125" customWidth="1"/>
    <col min="3271" max="3272" width="22.5703125" customWidth="1"/>
    <col min="3273" max="3273" width="18.5703125" customWidth="1"/>
    <col min="3274" max="3274" width="17" customWidth="1"/>
    <col min="3275" max="3275" width="15.5703125" customWidth="1"/>
    <col min="3276" max="3276" width="19.5703125" customWidth="1"/>
    <col min="3277" max="3277" width="15.5703125" customWidth="1"/>
    <col min="3278" max="3278" width="30.5703125" customWidth="1"/>
    <col min="3279" max="3279" width="22.42578125" customWidth="1"/>
    <col min="3280" max="3281" width="24.42578125" customWidth="1"/>
    <col min="3282" max="3282" width="20.42578125" customWidth="1"/>
    <col min="3283" max="3283" width="18.5703125" customWidth="1"/>
    <col min="3284" max="3284" width="17" customWidth="1"/>
    <col min="3285" max="3285" width="21.42578125" customWidth="1"/>
    <col min="3286" max="3286" width="17.42578125" customWidth="1"/>
    <col min="3287" max="3287" width="32.42578125" customWidth="1"/>
    <col min="3288" max="3288" width="22.42578125" customWidth="1"/>
    <col min="3289" max="3290" width="24.42578125" customWidth="1"/>
    <col min="3291" max="3291" width="20.42578125" customWidth="1"/>
    <col min="3292" max="3292" width="18.5703125" customWidth="1"/>
    <col min="3293" max="3293" width="17" customWidth="1"/>
    <col min="3294" max="3294" width="21.42578125" customWidth="1"/>
    <col min="3295" max="3295" width="17.42578125" customWidth="1"/>
    <col min="3296" max="3296" width="32.42578125" customWidth="1"/>
    <col min="3297" max="3297" width="22.42578125" customWidth="1"/>
    <col min="3298" max="3299" width="24.42578125" customWidth="1"/>
    <col min="3300" max="3300" width="20.42578125" customWidth="1"/>
    <col min="3301" max="3301" width="18.5703125" customWidth="1"/>
    <col min="3302" max="3302" width="17" customWidth="1"/>
    <col min="3303" max="3303" width="21.42578125" customWidth="1"/>
    <col min="3304" max="3304" width="17.42578125" customWidth="1"/>
    <col min="3305" max="3305" width="32.42578125" customWidth="1"/>
    <col min="3306" max="3306" width="25.5703125" customWidth="1"/>
    <col min="3307" max="3308" width="27.5703125" customWidth="1"/>
    <col min="3309" max="3309" width="23.5703125" customWidth="1"/>
    <col min="3310" max="3310" width="22.42578125" customWidth="1"/>
    <col min="3311" max="3311" width="20.5703125" customWidth="1"/>
    <col min="3312" max="3312" width="24.5703125" customWidth="1"/>
    <col min="3313" max="3313" width="20.5703125" customWidth="1"/>
    <col min="3314" max="3314" width="36" customWidth="1"/>
    <col min="3315" max="3315" width="20.5703125" customWidth="1"/>
    <col min="3316" max="3317" width="22.5703125" customWidth="1"/>
    <col min="3318" max="3318" width="18.5703125" customWidth="1"/>
    <col min="3319" max="3319" width="17" customWidth="1"/>
    <col min="3320" max="3320" width="15.5703125" customWidth="1"/>
    <col min="3321" max="3321" width="19.5703125" customWidth="1"/>
    <col min="3322" max="3322" width="15.5703125" customWidth="1"/>
    <col min="3323" max="3323" width="30.5703125" customWidth="1"/>
    <col min="3324" max="3324" width="22.42578125" customWidth="1"/>
    <col min="3325" max="3326" width="24.42578125" customWidth="1"/>
    <col min="3327" max="3327" width="20.42578125" customWidth="1"/>
    <col min="3328" max="3328" width="18.5703125" customWidth="1"/>
    <col min="3329" max="3329" width="17" customWidth="1"/>
    <col min="3330" max="3330" width="21.42578125" customWidth="1"/>
    <col min="3331" max="3331" width="17.42578125" customWidth="1"/>
    <col min="3332" max="3332" width="32.42578125" customWidth="1"/>
    <col min="3333" max="3333" width="22.42578125" customWidth="1"/>
    <col min="3334" max="3335" width="24.42578125" customWidth="1"/>
    <col min="3336" max="3336" width="20.42578125" customWidth="1"/>
    <col min="3337" max="3337" width="18.5703125" customWidth="1"/>
    <col min="3338" max="3338" width="17" customWidth="1"/>
    <col min="3339" max="3339" width="21.42578125" customWidth="1"/>
    <col min="3340" max="3340" width="17.42578125" customWidth="1"/>
    <col min="3341" max="3341" width="32.42578125" customWidth="1"/>
    <col min="3342" max="3342" width="22.42578125" customWidth="1"/>
    <col min="3343" max="3344" width="24.42578125" customWidth="1"/>
    <col min="3345" max="3345" width="20.42578125" customWidth="1"/>
    <col min="3346" max="3346" width="18.5703125" customWidth="1"/>
    <col min="3347" max="3347" width="17" customWidth="1"/>
    <col min="3348" max="3348" width="21.42578125" customWidth="1"/>
    <col min="3349" max="3349" width="17.42578125" customWidth="1"/>
    <col min="3350" max="3350" width="32.42578125" customWidth="1"/>
    <col min="3351" max="3351" width="26.5703125" customWidth="1"/>
    <col min="3352" max="3353" width="28.5703125" customWidth="1"/>
    <col min="3354" max="3354" width="24.5703125" customWidth="1"/>
    <col min="3355" max="3355" width="23.42578125" customWidth="1"/>
    <col min="3356" max="3356" width="21.5703125" customWidth="1"/>
    <col min="3357" max="3357" width="25.5703125" customWidth="1"/>
    <col min="3358" max="3358" width="22" customWidth="1"/>
    <col min="3359" max="3359" width="37" customWidth="1"/>
    <col min="3360" max="3360" width="20.5703125" customWidth="1"/>
    <col min="3361" max="3362" width="22.5703125" customWidth="1"/>
    <col min="3363" max="3363" width="18.5703125" customWidth="1"/>
    <col min="3364" max="3364" width="17" customWidth="1"/>
    <col min="3365" max="3365" width="15.5703125" customWidth="1"/>
    <col min="3366" max="3366" width="19.5703125" customWidth="1"/>
    <col min="3367" max="3367" width="15.5703125" customWidth="1"/>
    <col min="3368" max="3368" width="30.5703125" customWidth="1"/>
    <col min="3369" max="3369" width="27.5703125" customWidth="1"/>
    <col min="3370" max="3371" width="29.5703125" customWidth="1"/>
    <col min="3372" max="3372" width="25.5703125" customWidth="1"/>
    <col min="3373" max="3373" width="24.42578125" customWidth="1"/>
    <col min="3374" max="3374" width="22.5703125" customWidth="1"/>
    <col min="3375" max="3375" width="26.5703125" customWidth="1"/>
    <col min="3376" max="3376" width="23" customWidth="1"/>
    <col min="3377" max="3377" width="38.42578125" customWidth="1"/>
    <col min="3378" max="3378" width="27.5703125" customWidth="1"/>
    <col min="3379" max="3380" width="29.5703125" customWidth="1"/>
    <col min="3381" max="3381" width="25.5703125" customWidth="1"/>
    <col min="3382" max="3382" width="24.42578125" customWidth="1"/>
    <col min="3383" max="3383" width="22.5703125" customWidth="1"/>
    <col min="3384" max="3384" width="26.5703125" customWidth="1"/>
    <col min="3385" max="3385" width="23" customWidth="1"/>
    <col min="3386" max="3386" width="38.42578125" customWidth="1"/>
    <col min="3387" max="3387" width="22.42578125" customWidth="1"/>
    <col min="3388" max="3389" width="24.42578125" customWidth="1"/>
    <col min="3390" max="3390" width="20.42578125" customWidth="1"/>
    <col min="3391" max="3391" width="18.5703125" customWidth="1"/>
    <col min="3392" max="3392" width="17" customWidth="1"/>
    <col min="3393" max="3393" width="21.42578125" customWidth="1"/>
    <col min="3394" max="3394" width="17.42578125" customWidth="1"/>
    <col min="3395" max="3395" width="32.42578125" customWidth="1"/>
    <col min="3396" max="3396" width="26.5703125" customWidth="1"/>
    <col min="3397" max="3398" width="28.5703125" customWidth="1"/>
    <col min="3399" max="3399" width="24.5703125" customWidth="1"/>
    <col min="3400" max="3400" width="23.42578125" customWidth="1"/>
    <col min="3401" max="3401" width="21.5703125" customWidth="1"/>
    <col min="3402" max="3402" width="25.5703125" customWidth="1"/>
    <col min="3403" max="3403" width="22" customWidth="1"/>
    <col min="3404" max="3404" width="37" customWidth="1"/>
    <col min="3405" max="3405" width="20.5703125" customWidth="1"/>
    <col min="3406" max="3407" width="22.5703125" customWidth="1"/>
    <col min="3408" max="3408" width="18.5703125" customWidth="1"/>
    <col min="3409" max="3409" width="17" customWidth="1"/>
    <col min="3410" max="3410" width="15.5703125" customWidth="1"/>
    <col min="3411" max="3411" width="19.5703125" customWidth="1"/>
    <col min="3412" max="3412" width="15.5703125" customWidth="1"/>
    <col min="3413" max="3413" width="30.5703125" customWidth="1"/>
    <col min="3414" max="3414" width="25.5703125" customWidth="1"/>
    <col min="3415" max="3416" width="27.5703125" customWidth="1"/>
    <col min="3417" max="3417" width="23.5703125" customWidth="1"/>
    <col min="3418" max="3418" width="22.42578125" customWidth="1"/>
    <col min="3419" max="3419" width="20.5703125" customWidth="1"/>
    <col min="3420" max="3420" width="24.5703125" customWidth="1"/>
    <col min="3421" max="3421" width="20.5703125" customWidth="1"/>
    <col min="3422" max="3422" width="36" customWidth="1"/>
    <col min="3423" max="3423" width="22.42578125" customWidth="1"/>
    <col min="3424" max="3425" width="24.42578125" customWidth="1"/>
    <col min="3426" max="3426" width="20.42578125" customWidth="1"/>
    <col min="3427" max="3427" width="18.5703125" customWidth="1"/>
    <col min="3428" max="3428" width="17" customWidth="1"/>
    <col min="3429" max="3429" width="21.42578125" customWidth="1"/>
    <col min="3430" max="3430" width="17.42578125" customWidth="1"/>
    <col min="3431" max="3431" width="32.42578125" customWidth="1"/>
    <col min="3432" max="3432" width="25.5703125" customWidth="1"/>
    <col min="3433" max="3434" width="27.5703125" customWidth="1"/>
    <col min="3435" max="3435" width="23.5703125" customWidth="1"/>
    <col min="3436" max="3436" width="22.42578125" customWidth="1"/>
    <col min="3437" max="3437" width="20.5703125" customWidth="1"/>
    <col min="3438" max="3438" width="24.5703125" customWidth="1"/>
    <col min="3439" max="3439" width="20.5703125" customWidth="1"/>
    <col min="3440" max="3440" width="36" customWidth="1"/>
    <col min="3441" max="3441" width="26.5703125" customWidth="1"/>
    <col min="3442" max="3443" width="28.5703125" customWidth="1"/>
    <col min="3444" max="3444" width="24.5703125" customWidth="1"/>
    <col min="3445" max="3445" width="23.42578125" customWidth="1"/>
    <col min="3446" max="3446" width="21.5703125" customWidth="1"/>
    <col min="3447" max="3447" width="25.5703125" customWidth="1"/>
    <col min="3448" max="3448" width="22" customWidth="1"/>
    <col min="3449" max="3449" width="37" customWidth="1"/>
    <col min="3450" max="3450" width="20.5703125" customWidth="1"/>
    <col min="3451" max="3452" width="22.5703125" customWidth="1"/>
    <col min="3453" max="3453" width="18.5703125" customWidth="1"/>
    <col min="3454" max="3454" width="17" customWidth="1"/>
    <col min="3455" max="3455" width="15.5703125" customWidth="1"/>
    <col min="3456" max="3456" width="19.5703125" customWidth="1"/>
    <col min="3457" max="3457" width="15.5703125" customWidth="1"/>
    <col min="3458" max="3458" width="30.5703125" customWidth="1"/>
    <col min="3459" max="3459" width="23.42578125" customWidth="1"/>
    <col min="3460" max="3461" width="25.42578125" customWidth="1"/>
    <col min="3462" max="3462" width="21.42578125" customWidth="1"/>
    <col min="3463" max="3463" width="19.5703125" customWidth="1"/>
    <col min="3464" max="3464" width="18.42578125" customWidth="1"/>
    <col min="3465" max="3465" width="22.42578125" customWidth="1"/>
    <col min="3466" max="3466" width="18.42578125" customWidth="1"/>
    <col min="3467" max="3467" width="33.42578125" customWidth="1"/>
    <col min="3468" max="3468" width="23.42578125" customWidth="1"/>
    <col min="3469" max="3470" width="25.42578125" customWidth="1"/>
    <col min="3471" max="3471" width="21.42578125" customWidth="1"/>
    <col min="3472" max="3472" width="19.5703125" customWidth="1"/>
    <col min="3473" max="3473" width="18.42578125" customWidth="1"/>
    <col min="3474" max="3474" width="22.42578125" customWidth="1"/>
    <col min="3475" max="3475" width="18.42578125" customWidth="1"/>
    <col min="3476" max="3476" width="33.42578125" customWidth="1"/>
    <col min="3477" max="3477" width="22.42578125" customWidth="1"/>
    <col min="3478" max="3479" width="24.42578125" customWidth="1"/>
    <col min="3480" max="3480" width="20.42578125" customWidth="1"/>
    <col min="3481" max="3481" width="18.5703125" customWidth="1"/>
    <col min="3482" max="3482" width="17" customWidth="1"/>
    <col min="3483" max="3483" width="21.42578125" customWidth="1"/>
    <col min="3484" max="3484" width="17.42578125" customWidth="1"/>
    <col min="3485" max="3485" width="32.42578125" customWidth="1"/>
    <col min="3486" max="3486" width="26.5703125" customWidth="1"/>
    <col min="3487" max="3488" width="28.5703125" customWidth="1"/>
    <col min="3489" max="3489" width="24.5703125" customWidth="1"/>
    <col min="3490" max="3490" width="23.42578125" customWidth="1"/>
    <col min="3491" max="3491" width="21.5703125" customWidth="1"/>
    <col min="3492" max="3492" width="25.5703125" customWidth="1"/>
    <col min="3493" max="3493" width="22" customWidth="1"/>
    <col min="3494" max="3494" width="37" customWidth="1"/>
    <col min="3495" max="3495" width="20.5703125" customWidth="1"/>
    <col min="3496" max="3497" width="22.5703125" customWidth="1"/>
    <col min="3498" max="3498" width="18.5703125" customWidth="1"/>
    <col min="3499" max="3499" width="17" customWidth="1"/>
    <col min="3500" max="3500" width="15.5703125" customWidth="1"/>
    <col min="3501" max="3501" width="19.5703125" customWidth="1"/>
    <col min="3502" max="3502" width="15.5703125" customWidth="1"/>
    <col min="3503" max="3503" width="30.5703125" customWidth="1"/>
    <col min="3504" max="3504" width="25.5703125" customWidth="1"/>
    <col min="3505" max="3506" width="27.5703125" customWidth="1"/>
    <col min="3507" max="3507" width="23.5703125" customWidth="1"/>
    <col min="3508" max="3508" width="22.42578125" customWidth="1"/>
    <col min="3509" max="3509" width="20.5703125" customWidth="1"/>
    <col min="3510" max="3510" width="24.5703125" customWidth="1"/>
    <col min="3511" max="3511" width="20.5703125" customWidth="1"/>
    <col min="3512" max="3512" width="36" customWidth="1"/>
    <col min="3513" max="3513" width="22.42578125" customWidth="1"/>
    <col min="3514" max="3515" width="24.42578125" customWidth="1"/>
    <col min="3516" max="3516" width="20.42578125" customWidth="1"/>
    <col min="3517" max="3517" width="18.5703125" customWidth="1"/>
    <col min="3518" max="3518" width="17" customWidth="1"/>
    <col min="3519" max="3519" width="21.42578125" customWidth="1"/>
    <col min="3520" max="3520" width="17.42578125" customWidth="1"/>
    <col min="3521" max="3521" width="32.42578125" customWidth="1"/>
    <col min="3522" max="3522" width="25.5703125" customWidth="1"/>
    <col min="3523" max="3524" width="27.5703125" customWidth="1"/>
    <col min="3525" max="3525" width="23.5703125" customWidth="1"/>
    <col min="3526" max="3526" width="22.42578125" customWidth="1"/>
    <col min="3527" max="3527" width="20.5703125" customWidth="1"/>
    <col min="3528" max="3528" width="24.5703125" customWidth="1"/>
    <col min="3529" max="3529" width="20.5703125" customWidth="1"/>
    <col min="3530" max="3530" width="36" customWidth="1"/>
    <col min="3531" max="3531" width="26.5703125" customWidth="1"/>
    <col min="3532" max="3533" width="28.5703125" customWidth="1"/>
    <col min="3534" max="3534" width="24.5703125" customWidth="1"/>
    <col min="3535" max="3535" width="23.42578125" customWidth="1"/>
    <col min="3536" max="3536" width="21.5703125" customWidth="1"/>
    <col min="3537" max="3537" width="25.5703125" customWidth="1"/>
    <col min="3538" max="3538" width="22" customWidth="1"/>
    <col min="3539" max="3539" width="37" customWidth="1"/>
    <col min="3540" max="3540" width="20.5703125" customWidth="1"/>
    <col min="3541" max="3542" width="22.5703125" customWidth="1"/>
    <col min="3543" max="3543" width="18.5703125" customWidth="1"/>
    <col min="3544" max="3544" width="17" customWidth="1"/>
    <col min="3545" max="3545" width="15.5703125" customWidth="1"/>
    <col min="3546" max="3546" width="19.5703125" customWidth="1"/>
    <col min="3547" max="3547" width="15.5703125" customWidth="1"/>
    <col min="3548" max="3548" width="30.5703125" customWidth="1"/>
    <col min="3549" max="3549" width="24.42578125" customWidth="1"/>
    <col min="3550" max="3551" width="26.42578125" customWidth="1"/>
    <col min="3552" max="3552" width="22.42578125" customWidth="1"/>
    <col min="3553" max="3553" width="20.5703125" customWidth="1"/>
    <col min="3554" max="3554" width="19.42578125" customWidth="1"/>
    <col min="3555" max="3555" width="23.42578125" customWidth="1"/>
    <col min="3556" max="3556" width="19.42578125" customWidth="1"/>
    <col min="3557" max="3557" width="34.42578125" customWidth="1"/>
    <col min="3558" max="3558" width="22.42578125" customWidth="1"/>
    <col min="3559" max="3560" width="24.42578125" customWidth="1"/>
    <col min="3561" max="3561" width="20.42578125" customWidth="1"/>
    <col min="3562" max="3562" width="18.5703125" customWidth="1"/>
    <col min="3563" max="3563" width="17" customWidth="1"/>
    <col min="3564" max="3564" width="21.42578125" customWidth="1"/>
    <col min="3565" max="3565" width="17.42578125" customWidth="1"/>
    <col min="3566" max="3566" width="32.42578125" customWidth="1"/>
    <col min="3567" max="3567" width="24.42578125" customWidth="1"/>
    <col min="3568" max="3569" width="26.42578125" customWidth="1"/>
    <col min="3570" max="3570" width="22.42578125" customWidth="1"/>
    <col min="3571" max="3571" width="20.5703125" customWidth="1"/>
    <col min="3572" max="3572" width="19.42578125" customWidth="1"/>
    <col min="3573" max="3573" width="23.42578125" customWidth="1"/>
    <col min="3574" max="3574" width="19.42578125" customWidth="1"/>
    <col min="3575" max="3575" width="34.42578125" customWidth="1"/>
    <col min="3576" max="3576" width="26.5703125" customWidth="1"/>
    <col min="3577" max="3578" width="28.5703125" customWidth="1"/>
    <col min="3579" max="3579" width="24.5703125" customWidth="1"/>
    <col min="3580" max="3580" width="23.42578125" customWidth="1"/>
    <col min="3581" max="3581" width="21.5703125" customWidth="1"/>
    <col min="3582" max="3582" width="25.5703125" customWidth="1"/>
    <col min="3583" max="3583" width="22" customWidth="1"/>
    <col min="3584" max="3584" width="37" customWidth="1"/>
    <col min="3585" max="3585" width="20.5703125" customWidth="1"/>
    <col min="3586" max="3587" width="22.5703125" customWidth="1"/>
    <col min="3588" max="3588" width="18.5703125" customWidth="1"/>
    <col min="3589" max="3589" width="17" customWidth="1"/>
    <col min="3590" max="3590" width="15.5703125" customWidth="1"/>
    <col min="3591" max="3591" width="19.5703125" customWidth="1"/>
    <col min="3592" max="3592" width="15.5703125" customWidth="1"/>
    <col min="3593" max="3593" width="30.5703125" customWidth="1"/>
    <col min="3594" max="3594" width="22.42578125" customWidth="1"/>
    <col min="3595" max="3596" width="24.42578125" customWidth="1"/>
    <col min="3597" max="3597" width="20.42578125" customWidth="1"/>
    <col min="3598" max="3598" width="18.5703125" customWidth="1"/>
    <col min="3599" max="3599" width="17" customWidth="1"/>
    <col min="3600" max="3600" width="21.42578125" customWidth="1"/>
    <col min="3601" max="3601" width="17.42578125" customWidth="1"/>
    <col min="3602" max="3602" width="32.42578125" customWidth="1"/>
    <col min="3603" max="3603" width="22.42578125" customWidth="1"/>
    <col min="3604" max="3605" width="24.42578125" customWidth="1"/>
    <col min="3606" max="3606" width="20.42578125" customWidth="1"/>
    <col min="3607" max="3607" width="18.5703125" customWidth="1"/>
    <col min="3608" max="3608" width="17" customWidth="1"/>
    <col min="3609" max="3609" width="21.42578125" customWidth="1"/>
    <col min="3610" max="3610" width="17.42578125" customWidth="1"/>
    <col min="3611" max="3611" width="32.42578125" customWidth="1"/>
    <col min="3612" max="3612" width="22.42578125" customWidth="1"/>
    <col min="3613" max="3614" width="24.42578125" customWidth="1"/>
    <col min="3615" max="3615" width="20.42578125" customWidth="1"/>
    <col min="3616" max="3616" width="18.5703125" customWidth="1"/>
    <col min="3617" max="3617" width="17" customWidth="1"/>
    <col min="3618" max="3618" width="21.42578125" customWidth="1"/>
    <col min="3619" max="3619" width="17.42578125" customWidth="1"/>
    <col min="3620" max="3620" width="32.42578125" customWidth="1"/>
    <col min="3621" max="3621" width="26.5703125" customWidth="1"/>
    <col min="3622" max="3623" width="28.5703125" customWidth="1"/>
    <col min="3624" max="3624" width="24.5703125" customWidth="1"/>
    <col min="3625" max="3625" width="23.42578125" customWidth="1"/>
    <col min="3626" max="3626" width="21.5703125" customWidth="1"/>
    <col min="3627" max="3627" width="25.5703125" customWidth="1"/>
    <col min="3628" max="3628" width="22" customWidth="1"/>
    <col min="3629" max="3629" width="37" customWidth="1"/>
    <col min="3630" max="3630" width="20.5703125" customWidth="1"/>
    <col min="3631" max="3632" width="22.5703125" customWidth="1"/>
    <col min="3633" max="3633" width="18.5703125" customWidth="1"/>
    <col min="3634" max="3634" width="17" customWidth="1"/>
    <col min="3635" max="3635" width="15.5703125" customWidth="1"/>
    <col min="3636" max="3636" width="19.5703125" customWidth="1"/>
    <col min="3637" max="3637" width="15.5703125" customWidth="1"/>
    <col min="3638" max="3638" width="30.5703125" customWidth="1"/>
    <col min="3639" max="3639" width="22.42578125" customWidth="1"/>
    <col min="3640" max="3641" width="24.42578125" customWidth="1"/>
    <col min="3642" max="3642" width="20.42578125" customWidth="1"/>
    <col min="3643" max="3643" width="18.5703125" customWidth="1"/>
    <col min="3644" max="3644" width="17" customWidth="1"/>
    <col min="3645" max="3645" width="21.42578125" customWidth="1"/>
    <col min="3646" max="3646" width="17.42578125" customWidth="1"/>
    <col min="3647" max="3647" width="32.42578125" customWidth="1"/>
    <col min="3648" max="3648" width="22.42578125" customWidth="1"/>
    <col min="3649" max="3650" width="24.42578125" customWidth="1"/>
    <col min="3651" max="3651" width="20.42578125" customWidth="1"/>
    <col min="3652" max="3652" width="18.5703125" customWidth="1"/>
    <col min="3653" max="3653" width="17" customWidth="1"/>
    <col min="3654" max="3654" width="21.42578125" customWidth="1"/>
    <col min="3655" max="3655" width="17.42578125" customWidth="1"/>
    <col min="3656" max="3656" width="32.42578125" customWidth="1"/>
    <col min="3657" max="3657" width="22.42578125" customWidth="1"/>
    <col min="3658" max="3659" width="24.42578125" customWidth="1"/>
    <col min="3660" max="3660" width="20.42578125" customWidth="1"/>
    <col min="3661" max="3661" width="18.5703125" customWidth="1"/>
    <col min="3662" max="3662" width="17" customWidth="1"/>
    <col min="3663" max="3663" width="21.42578125" customWidth="1"/>
    <col min="3664" max="3664" width="17.42578125" customWidth="1"/>
    <col min="3665" max="3665" width="32.42578125" customWidth="1"/>
    <col min="3666" max="3666" width="26.5703125" customWidth="1"/>
    <col min="3667" max="3668" width="28.5703125" customWidth="1"/>
    <col min="3669" max="3669" width="24.5703125" customWidth="1"/>
    <col min="3670" max="3670" width="23.42578125" customWidth="1"/>
    <col min="3671" max="3671" width="21.5703125" customWidth="1"/>
    <col min="3672" max="3672" width="25.5703125" customWidth="1"/>
    <col min="3673" max="3673" width="22" customWidth="1"/>
    <col min="3674" max="3674" width="37" customWidth="1"/>
    <col min="3675" max="3675" width="20.5703125" customWidth="1"/>
    <col min="3676" max="3677" width="22.5703125" customWidth="1"/>
    <col min="3678" max="3678" width="18.5703125" customWidth="1"/>
    <col min="3679" max="3679" width="17" customWidth="1"/>
    <col min="3680" max="3680" width="15.5703125" customWidth="1"/>
    <col min="3681" max="3681" width="19.5703125" customWidth="1"/>
    <col min="3682" max="3682" width="15.5703125" customWidth="1"/>
    <col min="3683" max="3683" width="30.5703125" customWidth="1"/>
    <col min="3684" max="3684" width="22.42578125" customWidth="1"/>
    <col min="3685" max="3686" width="24.42578125" customWidth="1"/>
    <col min="3687" max="3687" width="20.42578125" customWidth="1"/>
    <col min="3688" max="3688" width="18.5703125" customWidth="1"/>
    <col min="3689" max="3689" width="17" customWidth="1"/>
    <col min="3690" max="3690" width="21.42578125" customWidth="1"/>
    <col min="3691" max="3691" width="17.42578125" customWidth="1"/>
    <col min="3692" max="3692" width="32.42578125" customWidth="1"/>
    <col min="3693" max="3693" width="22.42578125" customWidth="1"/>
    <col min="3694" max="3695" width="24.42578125" customWidth="1"/>
    <col min="3696" max="3696" width="20.42578125" customWidth="1"/>
    <col min="3697" max="3697" width="18.5703125" customWidth="1"/>
    <col min="3698" max="3698" width="17" customWidth="1"/>
    <col min="3699" max="3699" width="21.42578125" customWidth="1"/>
    <col min="3700" max="3700" width="17.42578125" customWidth="1"/>
    <col min="3701" max="3701" width="32.42578125" customWidth="1"/>
    <col min="3702" max="3702" width="22.42578125" customWidth="1"/>
    <col min="3703" max="3704" width="24.42578125" customWidth="1"/>
    <col min="3705" max="3705" width="20.42578125" customWidth="1"/>
    <col min="3706" max="3706" width="18.5703125" customWidth="1"/>
    <col min="3707" max="3707" width="17" customWidth="1"/>
    <col min="3708" max="3708" width="21.42578125" customWidth="1"/>
    <col min="3709" max="3709" width="17.42578125" customWidth="1"/>
    <col min="3710" max="3710" width="32.42578125" customWidth="1"/>
    <col min="3711" max="3711" width="26.5703125" customWidth="1"/>
    <col min="3712" max="3713" width="28.5703125" customWidth="1"/>
    <col min="3714" max="3714" width="24.5703125" customWidth="1"/>
    <col min="3715" max="3715" width="23.42578125" customWidth="1"/>
    <col min="3716" max="3716" width="21.5703125" customWidth="1"/>
    <col min="3717" max="3717" width="25.5703125" customWidth="1"/>
    <col min="3718" max="3718" width="22" customWidth="1"/>
    <col min="3719" max="3719" width="37" customWidth="1"/>
    <col min="3720" max="3720" width="20.5703125" customWidth="1"/>
    <col min="3721" max="3722" width="22.5703125" customWidth="1"/>
    <col min="3723" max="3723" width="18.5703125" customWidth="1"/>
    <col min="3724" max="3724" width="17" customWidth="1"/>
    <col min="3725" max="3725" width="15.5703125" customWidth="1"/>
    <col min="3726" max="3726" width="19.5703125" customWidth="1"/>
    <col min="3727" max="3727" width="15.5703125" customWidth="1"/>
    <col min="3728" max="3728" width="30.5703125" customWidth="1"/>
    <col min="3729" max="3729" width="26.5703125" customWidth="1"/>
    <col min="3730" max="3731" width="28.5703125" customWidth="1"/>
    <col min="3732" max="3732" width="24.5703125" customWidth="1"/>
    <col min="3733" max="3733" width="23.42578125" customWidth="1"/>
    <col min="3734" max="3734" width="21.5703125" customWidth="1"/>
    <col min="3735" max="3735" width="25.5703125" customWidth="1"/>
    <col min="3736" max="3736" width="22" customWidth="1"/>
    <col min="3737" max="3737" width="37" customWidth="1"/>
    <col min="3738" max="3738" width="22.42578125" customWidth="1"/>
    <col min="3739" max="3740" width="24.42578125" customWidth="1"/>
    <col min="3741" max="3741" width="20.42578125" customWidth="1"/>
    <col min="3742" max="3742" width="18.5703125" customWidth="1"/>
    <col min="3743" max="3743" width="17" customWidth="1"/>
    <col min="3744" max="3744" width="21.42578125" customWidth="1"/>
    <col min="3745" max="3745" width="17.42578125" customWidth="1"/>
    <col min="3746" max="3746" width="32.42578125" customWidth="1"/>
    <col min="3747" max="3747" width="26.5703125" customWidth="1"/>
    <col min="3748" max="3749" width="28.5703125" customWidth="1"/>
    <col min="3750" max="3750" width="24.5703125" customWidth="1"/>
    <col min="3751" max="3751" width="23.42578125" customWidth="1"/>
    <col min="3752" max="3752" width="21.5703125" customWidth="1"/>
    <col min="3753" max="3753" width="25.5703125" customWidth="1"/>
    <col min="3754" max="3754" width="22" customWidth="1"/>
    <col min="3755" max="3755" width="37" customWidth="1"/>
    <col min="3756" max="3756" width="26.5703125" customWidth="1"/>
    <col min="3757" max="3758" width="28.5703125" customWidth="1"/>
    <col min="3759" max="3759" width="24.5703125" customWidth="1"/>
    <col min="3760" max="3760" width="23.42578125" customWidth="1"/>
    <col min="3761" max="3761" width="21.5703125" customWidth="1"/>
    <col min="3762" max="3762" width="25.5703125" customWidth="1"/>
    <col min="3763" max="3763" width="22" customWidth="1"/>
    <col min="3764" max="3764" width="37" customWidth="1"/>
    <col min="3765" max="3765" width="20.5703125" customWidth="1"/>
    <col min="3766" max="3767" width="22.5703125" customWidth="1"/>
    <col min="3768" max="3768" width="18.5703125" customWidth="1"/>
    <col min="3769" max="3769" width="17" customWidth="1"/>
    <col min="3770" max="3770" width="15.5703125" customWidth="1"/>
    <col min="3771" max="3771" width="19.5703125" customWidth="1"/>
    <col min="3772" max="3772" width="15.5703125" customWidth="1"/>
    <col min="3773" max="3773" width="30.5703125" customWidth="1"/>
    <col min="3774" max="3774" width="23.42578125" bestFit="1" customWidth="1"/>
    <col min="3775" max="3776" width="25.42578125" customWidth="1"/>
    <col min="3777" max="3777" width="21.42578125" customWidth="1"/>
    <col min="3778" max="3778" width="19.5703125" customWidth="1"/>
    <col min="3779" max="3779" width="18.42578125" customWidth="1"/>
    <col min="3780" max="3780" width="22.42578125" customWidth="1"/>
    <col min="3781" max="3781" width="18.42578125" customWidth="1"/>
    <col min="3782" max="3782" width="33.42578125" customWidth="1"/>
    <col min="3783" max="3783" width="22.42578125" customWidth="1"/>
    <col min="3784" max="3785" width="24.42578125" customWidth="1"/>
    <col min="3786" max="3786" width="20.42578125" customWidth="1"/>
    <col min="3787" max="3787" width="18.5703125" customWidth="1"/>
    <col min="3788" max="3788" width="17" customWidth="1"/>
    <col min="3789" max="3789" width="21.42578125" customWidth="1"/>
    <col min="3790" max="3790" width="17.42578125" customWidth="1"/>
    <col min="3791" max="3791" width="32.42578125" customWidth="1"/>
    <col min="3792" max="3792" width="23.42578125" customWidth="1"/>
    <col min="3793" max="3794" width="25.42578125" customWidth="1"/>
    <col min="3795" max="3795" width="21.42578125" customWidth="1"/>
    <col min="3796" max="3796" width="19.5703125" customWidth="1"/>
    <col min="3797" max="3797" width="18.42578125" customWidth="1"/>
    <col min="3798" max="3798" width="22.42578125" customWidth="1"/>
    <col min="3799" max="3799" width="18.42578125" customWidth="1"/>
    <col min="3800" max="3800" width="33.42578125" customWidth="1"/>
    <col min="3801" max="3801" width="26.5703125" customWidth="1"/>
    <col min="3802" max="3803" width="28.5703125" customWidth="1"/>
    <col min="3804" max="3804" width="24.5703125" customWidth="1"/>
    <col min="3805" max="3805" width="23.42578125" customWidth="1"/>
    <col min="3806" max="3806" width="21.5703125" customWidth="1"/>
    <col min="3807" max="3807" width="25.5703125" customWidth="1"/>
    <col min="3808" max="3808" width="22" customWidth="1"/>
    <col min="3809" max="3809" width="37" customWidth="1"/>
    <col min="3810" max="3810" width="20.5703125" customWidth="1"/>
    <col min="3811" max="3812" width="22.5703125" customWidth="1"/>
    <col min="3813" max="3813" width="18.5703125" customWidth="1"/>
    <col min="3814" max="3814" width="17" customWidth="1"/>
    <col min="3815" max="3815" width="15.5703125" customWidth="1"/>
    <col min="3816" max="3816" width="19.5703125" customWidth="1"/>
    <col min="3817" max="3817" width="15.5703125" customWidth="1"/>
    <col min="3818" max="3818" width="30.5703125" customWidth="1"/>
    <col min="3819" max="3819" width="22.42578125" customWidth="1"/>
    <col min="3820" max="3821" width="24.42578125" customWidth="1"/>
    <col min="3822" max="3822" width="20.42578125" customWidth="1"/>
    <col min="3823" max="3823" width="18.5703125" customWidth="1"/>
    <col min="3824" max="3824" width="17" customWidth="1"/>
    <col min="3825" max="3825" width="21.42578125" customWidth="1"/>
    <col min="3826" max="3826" width="17.42578125" customWidth="1"/>
    <col min="3827" max="3827" width="32.42578125" customWidth="1"/>
    <col min="3828" max="3828" width="22.42578125" customWidth="1"/>
    <col min="3829" max="3830" width="24.42578125" customWidth="1"/>
    <col min="3831" max="3831" width="20.42578125" customWidth="1"/>
    <col min="3832" max="3832" width="18.5703125" customWidth="1"/>
    <col min="3833" max="3833" width="17" customWidth="1"/>
    <col min="3834" max="3834" width="21.42578125" customWidth="1"/>
    <col min="3835" max="3835" width="17.42578125" customWidth="1"/>
    <col min="3836" max="3836" width="32.42578125" customWidth="1"/>
    <col min="3837" max="3837" width="22.42578125" customWidth="1"/>
    <col min="3838" max="3839" width="24.42578125" customWidth="1"/>
    <col min="3840" max="3840" width="20.42578125" customWidth="1"/>
    <col min="3841" max="3841" width="18.5703125" customWidth="1"/>
    <col min="3842" max="3842" width="17" customWidth="1"/>
    <col min="3843" max="3843" width="21.42578125" customWidth="1"/>
    <col min="3844" max="3844" width="17.42578125" customWidth="1"/>
    <col min="3845" max="3845" width="32.42578125" customWidth="1"/>
    <col min="3846" max="3846" width="26.5703125" customWidth="1"/>
    <col min="3847" max="3848" width="28.5703125" customWidth="1"/>
    <col min="3849" max="3849" width="24.5703125" customWidth="1"/>
    <col min="3850" max="3850" width="23.42578125" customWidth="1"/>
    <col min="3851" max="3851" width="21.5703125" customWidth="1"/>
    <col min="3852" max="3852" width="25.5703125" customWidth="1"/>
    <col min="3853" max="3853" width="22" customWidth="1"/>
    <col min="3854" max="3854" width="37" customWidth="1"/>
    <col min="3855" max="3855" width="20.5703125" customWidth="1"/>
    <col min="3856" max="3857" width="22.5703125" customWidth="1"/>
    <col min="3858" max="3858" width="18.5703125" customWidth="1"/>
    <col min="3859" max="3859" width="17" customWidth="1"/>
    <col min="3860" max="3860" width="15.5703125" customWidth="1"/>
    <col min="3861" max="3861" width="19.5703125" customWidth="1"/>
    <col min="3862" max="3862" width="15.5703125" customWidth="1"/>
    <col min="3863" max="3863" width="30.5703125" customWidth="1"/>
    <col min="3864" max="3864" width="22.42578125" customWidth="1"/>
    <col min="3865" max="3866" width="24.42578125" customWidth="1"/>
    <col min="3867" max="3867" width="20.42578125" customWidth="1"/>
    <col min="3868" max="3868" width="18.5703125" customWidth="1"/>
    <col min="3869" max="3869" width="17" customWidth="1"/>
    <col min="3870" max="3870" width="21.42578125" customWidth="1"/>
    <col min="3871" max="3871" width="17.42578125" customWidth="1"/>
    <col min="3872" max="3872" width="32.42578125" customWidth="1"/>
    <col min="3873" max="3873" width="22.42578125" customWidth="1"/>
    <col min="3874" max="3875" width="24.42578125" customWidth="1"/>
    <col min="3876" max="3876" width="20.42578125" customWidth="1"/>
    <col min="3877" max="3877" width="18.5703125" customWidth="1"/>
    <col min="3878" max="3878" width="17" customWidth="1"/>
    <col min="3879" max="3879" width="21.42578125" customWidth="1"/>
    <col min="3880" max="3880" width="17.42578125" customWidth="1"/>
    <col min="3881" max="3881" width="32.42578125" customWidth="1"/>
    <col min="3882" max="3882" width="22.42578125" customWidth="1"/>
    <col min="3883" max="3884" width="24.42578125" customWidth="1"/>
    <col min="3885" max="3885" width="20.42578125" customWidth="1"/>
    <col min="3886" max="3886" width="18.5703125" customWidth="1"/>
    <col min="3887" max="3887" width="17" customWidth="1"/>
    <col min="3888" max="3888" width="21.42578125" customWidth="1"/>
    <col min="3889" max="3889" width="17.42578125" customWidth="1"/>
    <col min="3890" max="3890" width="32.42578125" customWidth="1"/>
    <col min="3891" max="3891" width="27.5703125" customWidth="1"/>
    <col min="3892" max="3893" width="29.5703125" customWidth="1"/>
    <col min="3894" max="3894" width="25.5703125" customWidth="1"/>
    <col min="3895" max="3895" width="24.42578125" customWidth="1"/>
    <col min="3896" max="3896" width="22.5703125" customWidth="1"/>
    <col min="3897" max="3897" width="26.5703125" customWidth="1"/>
    <col min="3898" max="3898" width="23" customWidth="1"/>
    <col min="3899" max="3899" width="38.42578125" customWidth="1"/>
    <col min="3900" max="3900" width="20.5703125" customWidth="1"/>
    <col min="3901" max="3902" width="22.5703125" customWidth="1"/>
    <col min="3903" max="3903" width="18.5703125" customWidth="1"/>
    <col min="3904" max="3904" width="17" customWidth="1"/>
    <col min="3905" max="3905" width="15.5703125" customWidth="1"/>
    <col min="3906" max="3906" width="19.5703125" customWidth="1"/>
    <col min="3907" max="3907" width="15.5703125" customWidth="1"/>
    <col min="3908" max="3908" width="30.5703125" customWidth="1"/>
    <col min="3909" max="3909" width="25.5703125" customWidth="1"/>
    <col min="3910" max="3911" width="27.5703125" customWidth="1"/>
    <col min="3912" max="3912" width="23.5703125" customWidth="1"/>
    <col min="3913" max="3913" width="22.42578125" customWidth="1"/>
    <col min="3914" max="3914" width="20.5703125" customWidth="1"/>
    <col min="3915" max="3915" width="24.5703125" customWidth="1"/>
    <col min="3916" max="3916" width="20.5703125" customWidth="1"/>
    <col min="3917" max="3917" width="36" customWidth="1"/>
    <col min="3918" max="3918" width="22.42578125" customWidth="1"/>
    <col min="3919" max="3920" width="24.42578125" customWidth="1"/>
    <col min="3921" max="3921" width="20.42578125" customWidth="1"/>
    <col min="3922" max="3922" width="18.5703125" customWidth="1"/>
    <col min="3923" max="3923" width="17" customWidth="1"/>
    <col min="3924" max="3924" width="21.42578125" customWidth="1"/>
    <col min="3925" max="3925" width="17.42578125" customWidth="1"/>
    <col min="3926" max="3926" width="32.42578125" customWidth="1"/>
    <col min="3927" max="3927" width="25.5703125" customWidth="1"/>
    <col min="3928" max="3929" width="27.5703125" customWidth="1"/>
    <col min="3930" max="3930" width="23.5703125" customWidth="1"/>
    <col min="3931" max="3931" width="22.42578125" customWidth="1"/>
    <col min="3932" max="3932" width="20.5703125" customWidth="1"/>
    <col min="3933" max="3933" width="24.5703125" customWidth="1"/>
    <col min="3934" max="3934" width="20.5703125" customWidth="1"/>
    <col min="3935" max="3935" width="36" customWidth="1"/>
    <col min="3936" max="3936" width="27.5703125" customWidth="1"/>
    <col min="3937" max="3938" width="29.5703125" customWidth="1"/>
    <col min="3939" max="3939" width="25.5703125" customWidth="1"/>
    <col min="3940" max="3940" width="24.42578125" customWidth="1"/>
    <col min="3941" max="3941" width="22.5703125" customWidth="1"/>
    <col min="3942" max="3942" width="26.5703125" customWidth="1"/>
    <col min="3943" max="3943" width="23" customWidth="1"/>
    <col min="3944" max="3944" width="38.42578125" customWidth="1"/>
    <col min="3945" max="3945" width="20.5703125" customWidth="1"/>
    <col min="3946" max="3947" width="22.5703125" customWidth="1"/>
    <col min="3948" max="3948" width="18.5703125" customWidth="1"/>
    <col min="3949" max="3949" width="17" customWidth="1"/>
    <col min="3950" max="3950" width="15.5703125" customWidth="1"/>
    <col min="3951" max="3951" width="19.5703125" customWidth="1"/>
    <col min="3952" max="3952" width="15.5703125" customWidth="1"/>
    <col min="3953" max="3953" width="30.5703125" customWidth="1"/>
    <col min="3954" max="3954" width="26.5703125" customWidth="1"/>
    <col min="3955" max="3956" width="28.5703125" customWidth="1"/>
    <col min="3957" max="3957" width="24.5703125" customWidth="1"/>
    <col min="3958" max="3958" width="23.42578125" customWidth="1"/>
    <col min="3959" max="3959" width="21.5703125" customWidth="1"/>
    <col min="3960" max="3960" width="25.5703125" customWidth="1"/>
    <col min="3961" max="3961" width="22" customWidth="1"/>
    <col min="3962" max="3962" width="37" customWidth="1"/>
    <col min="3963" max="3963" width="22.42578125" customWidth="1"/>
    <col min="3964" max="3965" width="24.42578125" customWidth="1"/>
    <col min="3966" max="3966" width="20.42578125" customWidth="1"/>
    <col min="3967" max="3967" width="18.5703125" customWidth="1"/>
    <col min="3968" max="3968" width="17" customWidth="1"/>
    <col min="3969" max="3969" width="21.42578125" customWidth="1"/>
    <col min="3970" max="3970" width="17.42578125" customWidth="1"/>
    <col min="3971" max="3971" width="32.42578125" customWidth="1"/>
    <col min="3972" max="3972" width="26.5703125" customWidth="1"/>
    <col min="3973" max="3974" width="28.5703125" customWidth="1"/>
    <col min="3975" max="3975" width="24.5703125" customWidth="1"/>
    <col min="3976" max="3976" width="23.42578125" customWidth="1"/>
    <col min="3977" max="3977" width="21.5703125" customWidth="1"/>
    <col min="3978" max="3978" width="25.5703125" customWidth="1"/>
    <col min="3979" max="3979" width="22" customWidth="1"/>
    <col min="3980" max="3980" width="37" customWidth="1"/>
    <col min="3981" max="3981" width="27.5703125" customWidth="1"/>
    <col min="3982" max="3983" width="29.5703125" customWidth="1"/>
    <col min="3984" max="3984" width="25.5703125" customWidth="1"/>
    <col min="3985" max="3985" width="24.42578125" customWidth="1"/>
    <col min="3986" max="3986" width="22.5703125" customWidth="1"/>
    <col min="3987" max="3987" width="26.5703125" customWidth="1"/>
    <col min="3988" max="3988" width="23" customWidth="1"/>
    <col min="3989" max="3989" width="38.42578125" customWidth="1"/>
    <col min="3990" max="3990" width="20.5703125" customWidth="1"/>
    <col min="3991" max="3992" width="22.5703125" customWidth="1"/>
    <col min="3993" max="3993" width="18.5703125" customWidth="1"/>
    <col min="3994" max="3994" width="17" customWidth="1"/>
    <col min="3995" max="3995" width="15.5703125" customWidth="1"/>
    <col min="3996" max="3996" width="19.5703125" customWidth="1"/>
    <col min="3997" max="3997" width="15.5703125" customWidth="1"/>
    <col min="3998" max="3998" width="30.5703125" customWidth="1"/>
    <col min="3999" max="3999" width="22.42578125" customWidth="1"/>
    <col min="4000" max="4001" width="24.42578125" customWidth="1"/>
    <col min="4002" max="4002" width="20.42578125" customWidth="1"/>
    <col min="4003" max="4003" width="18.5703125" customWidth="1"/>
    <col min="4004" max="4004" width="17" customWidth="1"/>
    <col min="4005" max="4005" width="21.42578125" customWidth="1"/>
    <col min="4006" max="4006" width="17.42578125" customWidth="1"/>
    <col min="4007" max="4007" width="32.42578125" customWidth="1"/>
    <col min="4008" max="4008" width="22.42578125" customWidth="1"/>
    <col min="4009" max="4010" width="24.42578125" customWidth="1"/>
    <col min="4011" max="4011" width="20.42578125" customWidth="1"/>
    <col min="4012" max="4012" width="18.5703125" customWidth="1"/>
    <col min="4013" max="4013" width="17" customWidth="1"/>
    <col min="4014" max="4014" width="21.42578125" customWidth="1"/>
    <col min="4015" max="4015" width="17.42578125" customWidth="1"/>
    <col min="4016" max="4016" width="32.42578125" customWidth="1"/>
    <col min="4017" max="4017" width="22.42578125" customWidth="1"/>
    <col min="4018" max="4019" width="24.42578125" customWidth="1"/>
    <col min="4020" max="4020" width="20.42578125" customWidth="1"/>
    <col min="4021" max="4021" width="18.5703125" customWidth="1"/>
    <col min="4022" max="4022" width="17" customWidth="1"/>
    <col min="4023" max="4023" width="21.42578125" customWidth="1"/>
    <col min="4024" max="4024" width="17.42578125" customWidth="1"/>
    <col min="4025" max="4025" width="32.42578125" customWidth="1"/>
    <col min="4026" max="4026" width="27.5703125" customWidth="1"/>
    <col min="4027" max="4028" width="29.5703125" customWidth="1"/>
    <col min="4029" max="4029" width="25.5703125" customWidth="1"/>
    <col min="4030" max="4030" width="24.42578125" customWidth="1"/>
    <col min="4031" max="4031" width="22.5703125" customWidth="1"/>
    <col min="4032" max="4032" width="26.5703125" customWidth="1"/>
    <col min="4033" max="4033" width="23" customWidth="1"/>
    <col min="4034" max="4034" width="38.42578125" customWidth="1"/>
    <col min="4035" max="4035" width="20.5703125" customWidth="1"/>
    <col min="4036" max="4037" width="22.5703125" customWidth="1"/>
    <col min="4038" max="4038" width="18.5703125" customWidth="1"/>
    <col min="4039" max="4039" width="17" customWidth="1"/>
    <col min="4040" max="4040" width="15.5703125" customWidth="1"/>
    <col min="4041" max="4041" width="19.5703125" customWidth="1"/>
    <col min="4042" max="4042" width="15.5703125" customWidth="1"/>
    <col min="4043" max="4043" width="30.5703125" customWidth="1"/>
    <col min="4044" max="4044" width="25.5703125" customWidth="1"/>
    <col min="4045" max="4046" width="27.5703125" customWidth="1"/>
    <col min="4047" max="4047" width="23.5703125" customWidth="1"/>
    <col min="4048" max="4048" width="22.42578125" customWidth="1"/>
    <col min="4049" max="4049" width="20.5703125" customWidth="1"/>
    <col min="4050" max="4050" width="24.5703125" customWidth="1"/>
    <col min="4051" max="4051" width="20.5703125" customWidth="1"/>
    <col min="4052" max="4052" width="36" customWidth="1"/>
    <col min="4053" max="4053" width="22.42578125" customWidth="1"/>
    <col min="4054" max="4055" width="24.42578125" customWidth="1"/>
    <col min="4056" max="4056" width="20.42578125" customWidth="1"/>
    <col min="4057" max="4057" width="18.5703125" customWidth="1"/>
    <col min="4058" max="4058" width="17" customWidth="1"/>
    <col min="4059" max="4059" width="21.42578125" customWidth="1"/>
    <col min="4060" max="4060" width="17.42578125" customWidth="1"/>
    <col min="4061" max="4061" width="32.42578125" customWidth="1"/>
    <col min="4062" max="4062" width="25.5703125" customWidth="1"/>
    <col min="4063" max="4064" width="27.5703125" customWidth="1"/>
    <col min="4065" max="4065" width="23.5703125" customWidth="1"/>
    <col min="4066" max="4066" width="22.42578125" customWidth="1"/>
    <col min="4067" max="4067" width="20.5703125" customWidth="1"/>
    <col min="4068" max="4068" width="24.5703125" customWidth="1"/>
    <col min="4069" max="4069" width="20.5703125" customWidth="1"/>
    <col min="4070" max="4070" width="36" customWidth="1"/>
    <col min="4071" max="4071" width="27.5703125" customWidth="1"/>
    <col min="4072" max="4073" width="29.5703125" customWidth="1"/>
    <col min="4074" max="4074" width="25.5703125" customWidth="1"/>
    <col min="4075" max="4075" width="24.42578125" customWidth="1"/>
    <col min="4076" max="4076" width="22.5703125" customWidth="1"/>
    <col min="4077" max="4077" width="26.5703125" customWidth="1"/>
    <col min="4078" max="4078" width="23" customWidth="1"/>
    <col min="4079" max="4079" width="38.42578125" customWidth="1"/>
    <col min="4080" max="4080" width="20.5703125" customWidth="1"/>
    <col min="4081" max="4082" width="22.5703125" customWidth="1"/>
    <col min="4083" max="4083" width="18.5703125" customWidth="1"/>
    <col min="4084" max="4084" width="17" customWidth="1"/>
    <col min="4085" max="4085" width="15.5703125" customWidth="1"/>
    <col min="4086" max="4086" width="19.5703125" customWidth="1"/>
    <col min="4087" max="4087" width="15.5703125" customWidth="1"/>
    <col min="4088" max="4088" width="30.5703125" customWidth="1"/>
    <col min="4089" max="4089" width="22.42578125" customWidth="1"/>
    <col min="4090" max="4091" width="24.42578125" customWidth="1"/>
    <col min="4092" max="4092" width="20.42578125" customWidth="1"/>
    <col min="4093" max="4093" width="18.5703125" customWidth="1"/>
    <col min="4094" max="4094" width="17" customWidth="1"/>
    <col min="4095" max="4095" width="21.42578125" customWidth="1"/>
    <col min="4096" max="4096" width="17.42578125" customWidth="1"/>
    <col min="4097" max="4097" width="32.42578125" customWidth="1"/>
    <col min="4098" max="4098" width="22.42578125" customWidth="1"/>
    <col min="4099" max="4100" width="24.42578125" customWidth="1"/>
    <col min="4101" max="4101" width="20.42578125" customWidth="1"/>
    <col min="4102" max="4102" width="18.5703125" customWidth="1"/>
    <col min="4103" max="4103" width="17" customWidth="1"/>
    <col min="4104" max="4104" width="21.42578125" customWidth="1"/>
    <col min="4105" max="4105" width="17.42578125" customWidth="1"/>
    <col min="4106" max="4106" width="32.42578125" customWidth="1"/>
    <col min="4107" max="4107" width="22.42578125" customWidth="1"/>
    <col min="4108" max="4109" width="24.42578125" customWidth="1"/>
    <col min="4110" max="4110" width="20.42578125" customWidth="1"/>
    <col min="4111" max="4111" width="18.5703125" customWidth="1"/>
    <col min="4112" max="4112" width="17" customWidth="1"/>
    <col min="4113" max="4113" width="21.42578125" customWidth="1"/>
    <col min="4114" max="4114" width="17.42578125" customWidth="1"/>
    <col min="4115" max="4115" width="32.42578125" customWidth="1"/>
    <col min="4116" max="4116" width="27.5703125" customWidth="1"/>
    <col min="4117" max="4118" width="29.5703125" customWidth="1"/>
    <col min="4119" max="4119" width="25.5703125" customWidth="1"/>
    <col min="4120" max="4120" width="24.42578125" customWidth="1"/>
    <col min="4121" max="4121" width="22.5703125" customWidth="1"/>
    <col min="4122" max="4122" width="26.5703125" customWidth="1"/>
    <col min="4123" max="4123" width="23" customWidth="1"/>
    <col min="4124" max="4124" width="38.42578125" customWidth="1"/>
    <col min="4125" max="4125" width="20.5703125" customWidth="1"/>
    <col min="4126" max="4127" width="22.5703125" customWidth="1"/>
    <col min="4128" max="4128" width="18.5703125" customWidth="1"/>
    <col min="4129" max="4129" width="17" customWidth="1"/>
    <col min="4130" max="4130" width="15.5703125" customWidth="1"/>
    <col min="4131" max="4131" width="19.5703125" customWidth="1"/>
    <col min="4132" max="4132" width="15.5703125" customWidth="1"/>
    <col min="4133" max="4133" width="30.5703125" customWidth="1"/>
    <col min="4134" max="4134" width="22.42578125" customWidth="1"/>
    <col min="4135" max="4136" width="24.42578125" customWidth="1"/>
    <col min="4137" max="4137" width="20.42578125" customWidth="1"/>
    <col min="4138" max="4138" width="18.5703125" customWidth="1"/>
    <col min="4139" max="4139" width="17" customWidth="1"/>
    <col min="4140" max="4140" width="21.42578125" customWidth="1"/>
    <col min="4141" max="4141" width="17.42578125" customWidth="1"/>
    <col min="4142" max="4142" width="32.42578125" customWidth="1"/>
    <col min="4143" max="4143" width="22.42578125" customWidth="1"/>
    <col min="4144" max="4145" width="24.42578125" customWidth="1"/>
    <col min="4146" max="4146" width="20.42578125" customWidth="1"/>
    <col min="4147" max="4147" width="18.5703125" customWidth="1"/>
    <col min="4148" max="4148" width="17" customWidth="1"/>
    <col min="4149" max="4149" width="21.42578125" customWidth="1"/>
    <col min="4150" max="4150" width="17.42578125" customWidth="1"/>
    <col min="4151" max="4151" width="32.42578125" customWidth="1"/>
    <col min="4152" max="4152" width="22.42578125" customWidth="1"/>
    <col min="4153" max="4154" width="24.42578125" customWidth="1"/>
    <col min="4155" max="4155" width="20.42578125" customWidth="1"/>
    <col min="4156" max="4156" width="18.5703125" customWidth="1"/>
    <col min="4157" max="4157" width="17" customWidth="1"/>
    <col min="4158" max="4158" width="21.42578125" customWidth="1"/>
    <col min="4159" max="4159" width="17.42578125" customWidth="1"/>
    <col min="4160" max="4160" width="32.42578125" customWidth="1"/>
    <col min="4161" max="4161" width="27.5703125" customWidth="1"/>
    <col min="4162" max="4163" width="29.5703125" customWidth="1"/>
    <col min="4164" max="4164" width="25.5703125" customWidth="1"/>
    <col min="4165" max="4165" width="24.42578125" customWidth="1"/>
    <col min="4166" max="4166" width="22.5703125" customWidth="1"/>
    <col min="4167" max="4167" width="26.5703125" customWidth="1"/>
    <col min="4168" max="4168" width="23" customWidth="1"/>
    <col min="4169" max="4169" width="38.42578125" customWidth="1"/>
    <col min="4170" max="4170" width="20.5703125" customWidth="1"/>
    <col min="4171" max="4172" width="22.5703125" customWidth="1"/>
    <col min="4173" max="4173" width="18.5703125" customWidth="1"/>
    <col min="4174" max="4174" width="17" customWidth="1"/>
    <col min="4175" max="4175" width="15.5703125" customWidth="1"/>
    <col min="4176" max="4176" width="19.5703125" customWidth="1"/>
    <col min="4177" max="4177" width="15.5703125" customWidth="1"/>
    <col min="4178" max="4178" width="30.5703125" customWidth="1"/>
    <col min="4179" max="4179" width="26.5703125" customWidth="1"/>
    <col min="4180" max="4180" width="28.5703125" bestFit="1" customWidth="1"/>
    <col min="4181" max="4181" width="28.5703125" customWidth="1"/>
    <col min="4182" max="4182" width="24.5703125" customWidth="1"/>
    <col min="4183" max="4183" width="23.42578125" customWidth="1"/>
    <col min="4184" max="4184" width="21.5703125" customWidth="1"/>
    <col min="4185" max="4185" width="25.5703125" customWidth="1"/>
    <col min="4186" max="4186" width="22" customWidth="1"/>
    <col min="4187" max="4187" width="37" bestFit="1" customWidth="1"/>
    <col min="4188" max="4188" width="22.42578125" customWidth="1"/>
    <col min="4189" max="4189" width="24.42578125" customWidth="1"/>
    <col min="4190" max="4190" width="24.42578125" bestFit="1" customWidth="1"/>
    <col min="4191" max="4191" width="20.42578125" customWidth="1"/>
    <col min="4192" max="4192" width="18.5703125" customWidth="1"/>
    <col min="4193" max="4193" width="17" customWidth="1"/>
    <col min="4194" max="4194" width="21.42578125" customWidth="1"/>
    <col min="4195" max="4195" width="17.42578125" customWidth="1"/>
    <col min="4196" max="4196" width="32.42578125" bestFit="1" customWidth="1"/>
    <col min="4197" max="4197" width="26.5703125" bestFit="1" customWidth="1"/>
    <col min="4198" max="4199" width="28.5703125" bestFit="1" customWidth="1"/>
    <col min="4200" max="4200" width="24.5703125" customWidth="1"/>
    <col min="4201" max="4201" width="23.42578125" bestFit="1" customWidth="1"/>
    <col min="4202" max="4202" width="21.5703125" customWidth="1"/>
    <col min="4203" max="4203" width="25.5703125" customWidth="1"/>
    <col min="4204" max="4204" width="22" customWidth="1"/>
    <col min="4205" max="4205" width="37" bestFit="1" customWidth="1"/>
    <col min="4206" max="4206" width="27.5703125" bestFit="1" customWidth="1"/>
    <col min="4207" max="4208" width="29.5703125" bestFit="1" customWidth="1"/>
    <col min="4209" max="4209" width="25.5703125" bestFit="1" customWidth="1"/>
    <col min="4210" max="4210" width="24.42578125" customWidth="1"/>
    <col min="4211" max="4211" width="22.5703125" bestFit="1" customWidth="1"/>
    <col min="4212" max="4212" width="26.5703125" bestFit="1" customWidth="1"/>
    <col min="4213" max="4213" width="23" bestFit="1" customWidth="1"/>
    <col min="4214" max="4214" width="38.42578125" bestFit="1" customWidth="1"/>
    <col min="4215" max="4215" width="20.5703125" bestFit="1" customWidth="1"/>
    <col min="4216" max="4217" width="22.5703125" bestFit="1" customWidth="1"/>
    <col min="4218" max="4218" width="18.5703125" customWidth="1"/>
    <col min="4219" max="4219" width="17" customWidth="1"/>
    <col min="4220" max="4220" width="15.5703125" customWidth="1"/>
    <col min="4221" max="4221" width="19.5703125" customWidth="1"/>
    <col min="4222" max="4222" width="15.5703125" customWidth="1"/>
    <col min="4223" max="4223" width="30.5703125" bestFit="1" customWidth="1"/>
    <col min="4224" max="4224" width="26.5703125" bestFit="1" customWidth="1"/>
    <col min="4225" max="4225" width="28.5703125" bestFit="1" customWidth="1"/>
    <col min="4226" max="4226" width="28.5703125" customWidth="1"/>
    <col min="4227" max="4227" width="24.5703125" bestFit="1" customWidth="1"/>
    <col min="4228" max="4228" width="23.42578125" customWidth="1"/>
    <col min="4229" max="4229" width="21.5703125" bestFit="1" customWidth="1"/>
    <col min="4230" max="4230" width="25.5703125" bestFit="1" customWidth="1"/>
    <col min="4231" max="4231" width="22" bestFit="1" customWidth="1"/>
    <col min="4232" max="4232" width="37" bestFit="1" customWidth="1"/>
    <col min="4233" max="4233" width="22.42578125" bestFit="1" customWidth="1"/>
    <col min="4234" max="4235" width="24.42578125" customWidth="1"/>
    <col min="4236" max="4236" width="20.42578125" customWidth="1"/>
    <col min="4237" max="4237" width="18.5703125" customWidth="1"/>
    <col min="4238" max="4238" width="17" customWidth="1"/>
    <col min="4239" max="4239" width="21.42578125" customWidth="1"/>
    <col min="4240" max="4240" width="17.42578125" customWidth="1"/>
    <col min="4241" max="4241" width="32.42578125" bestFit="1" customWidth="1"/>
    <col min="4242" max="4242" width="26.5703125" customWidth="1"/>
    <col min="4243" max="4243" width="28.5703125" bestFit="1" customWidth="1"/>
    <col min="4244" max="4244" width="28.5703125" customWidth="1"/>
    <col min="4245" max="4245" width="24.5703125" customWidth="1"/>
    <col min="4246" max="4246" width="23.42578125" customWidth="1"/>
    <col min="4247" max="4247" width="21.5703125" customWidth="1"/>
    <col min="4248" max="4248" width="25.5703125" customWidth="1"/>
    <col min="4249" max="4249" width="22" customWidth="1"/>
    <col min="4250" max="4250" width="37" customWidth="1"/>
    <col min="4251" max="4251" width="27.5703125" bestFit="1" customWidth="1"/>
    <col min="4252" max="4253" width="29.5703125" bestFit="1" customWidth="1"/>
    <col min="4254" max="4254" width="25.5703125" bestFit="1" customWidth="1"/>
    <col min="4255" max="4255" width="24.42578125" bestFit="1" customWidth="1"/>
    <col min="4256" max="4256" width="22.5703125" customWidth="1"/>
    <col min="4257" max="4257" width="26.5703125" bestFit="1" customWidth="1"/>
    <col min="4258" max="4258" width="23" customWidth="1"/>
    <col min="4259" max="4259" width="38.42578125" bestFit="1" customWidth="1"/>
    <col min="4260" max="4260" width="20.5703125" customWidth="1"/>
    <col min="4261" max="4262" width="22.5703125" bestFit="1" customWidth="1"/>
    <col min="4263" max="4263" width="18.5703125" bestFit="1" customWidth="1"/>
    <col min="4264" max="4264" width="17" customWidth="1"/>
    <col min="4265" max="4265" width="15.5703125" customWidth="1"/>
    <col min="4266" max="4266" width="19.5703125" customWidth="1"/>
    <col min="4267" max="4267" width="15.5703125" customWidth="1"/>
    <col min="4268" max="4268" width="30.5703125" bestFit="1" customWidth="1"/>
    <col min="4269" max="4269" width="27.5703125" bestFit="1" customWidth="1"/>
    <col min="4270" max="4271" width="29.5703125" bestFit="1" customWidth="1"/>
    <col min="4272" max="4272" width="25.5703125" customWidth="1"/>
    <col min="4273" max="4273" width="24.42578125" bestFit="1" customWidth="1"/>
    <col min="4274" max="4274" width="22.5703125" customWidth="1"/>
    <col min="4275" max="4275" width="26.5703125" customWidth="1"/>
    <col min="4276" max="4276" width="23" customWidth="1"/>
    <col min="4277" max="4277" width="38.42578125" bestFit="1" customWidth="1"/>
    <col min="4278" max="4278" width="22.42578125" customWidth="1"/>
    <col min="4279" max="4279" width="24.42578125" bestFit="1" customWidth="1"/>
    <col min="4280" max="4280" width="24.42578125" customWidth="1"/>
    <col min="4281" max="4281" width="20.42578125" customWidth="1"/>
    <col min="4282" max="4282" width="18.5703125" customWidth="1"/>
    <col min="4283" max="4283" width="17" customWidth="1"/>
    <col min="4284" max="4284" width="21.42578125" customWidth="1"/>
    <col min="4285" max="4285" width="17.42578125" customWidth="1"/>
    <col min="4286" max="4286" width="32.42578125" bestFit="1" customWidth="1"/>
    <col min="4287" max="4287" width="27.5703125" bestFit="1" customWidth="1"/>
    <col min="4288" max="4289" width="29.5703125" bestFit="1" customWidth="1"/>
    <col min="4290" max="4290" width="25.5703125" customWidth="1"/>
    <col min="4291" max="4291" width="24.42578125" customWidth="1"/>
    <col min="4292" max="4292" width="22.5703125" customWidth="1"/>
    <col min="4293" max="4293" width="26.5703125" bestFit="1" customWidth="1"/>
    <col min="4294" max="4294" width="23" customWidth="1"/>
    <col min="4295" max="4295" width="38.42578125" bestFit="1" customWidth="1"/>
    <col min="4296" max="4296" width="27.5703125" bestFit="1" customWidth="1"/>
    <col min="4297" max="4297" width="29.5703125" bestFit="1" customWidth="1"/>
    <col min="4298" max="4298" width="29.5703125" customWidth="1"/>
    <col min="4299" max="4299" width="25.5703125" customWidth="1"/>
    <col min="4300" max="4300" width="24.42578125" customWidth="1"/>
    <col min="4301" max="4301" width="22.5703125" customWidth="1"/>
    <col min="4302" max="4302" width="26.5703125" bestFit="1" customWidth="1"/>
    <col min="4303" max="4303" width="23" bestFit="1" customWidth="1"/>
    <col min="4304" max="4304" width="38.42578125" bestFit="1" customWidth="1"/>
    <col min="4305" max="4305" width="20.5703125" customWidth="1"/>
    <col min="4306" max="4306" width="22.5703125" customWidth="1"/>
    <col min="4307" max="4307" width="22.5703125" bestFit="1" customWidth="1"/>
    <col min="4308" max="4308" width="18.5703125" customWidth="1"/>
    <col min="4309" max="4309" width="17" customWidth="1"/>
    <col min="4310" max="4310" width="15.5703125" customWidth="1"/>
    <col min="4311" max="4311" width="19.5703125" bestFit="1" customWidth="1"/>
    <col min="4312" max="4312" width="15.5703125" customWidth="1"/>
    <col min="4313" max="4313" width="30.5703125" bestFit="1" customWidth="1"/>
    <col min="4314" max="4314" width="27.5703125" customWidth="1"/>
    <col min="4315" max="4315" width="29.5703125" bestFit="1" customWidth="1"/>
    <col min="4316" max="4316" width="29.5703125" customWidth="1"/>
    <col min="4317" max="4317" width="25.5703125" customWidth="1"/>
    <col min="4318" max="4318" width="24.42578125" customWidth="1"/>
    <col min="4319" max="4319" width="22.5703125" customWidth="1"/>
    <col min="4320" max="4320" width="26.5703125" customWidth="1"/>
    <col min="4321" max="4321" width="23" customWidth="1"/>
    <col min="4322" max="4322" width="38.42578125" customWidth="1"/>
    <col min="4323" max="4323" width="27.5703125" customWidth="1"/>
    <col min="4324" max="4324" width="29.5703125" customWidth="1"/>
    <col min="4325" max="4325" width="29.5703125" bestFit="1" customWidth="1"/>
    <col min="4326" max="4326" width="25.5703125" bestFit="1" customWidth="1"/>
    <col min="4327" max="4327" width="24.42578125" customWidth="1"/>
    <col min="4328" max="4328" width="22.5703125" customWidth="1"/>
    <col min="4329" max="4329" width="26.5703125" bestFit="1" customWidth="1"/>
    <col min="4330" max="4330" width="23" customWidth="1"/>
    <col min="4331" max="4331" width="38.42578125" bestFit="1" customWidth="1"/>
    <col min="4332" max="4332" width="27.5703125" customWidth="1"/>
    <col min="4333" max="4334" width="29.5703125" bestFit="1" customWidth="1"/>
    <col min="4335" max="4335" width="25.5703125" bestFit="1" customWidth="1"/>
    <col min="4336" max="4336" width="24.42578125" customWidth="1"/>
    <col min="4337" max="4337" width="22.5703125" bestFit="1" customWidth="1"/>
    <col min="4338" max="4338" width="26.5703125" customWidth="1"/>
    <col min="4339" max="4339" width="23" customWidth="1"/>
    <col min="4340" max="4340" width="38.42578125" bestFit="1" customWidth="1"/>
    <col min="4341" max="4341" width="27.5703125" bestFit="1" customWidth="1"/>
    <col min="4342" max="4343" width="29.5703125" bestFit="1" customWidth="1"/>
    <col min="4344" max="4344" width="25.5703125" customWidth="1"/>
    <col min="4345" max="4345" width="24.42578125" customWidth="1"/>
    <col min="4346" max="4346" width="22.5703125" customWidth="1"/>
    <col min="4347" max="4347" width="26.5703125" customWidth="1"/>
    <col min="4348" max="4348" width="23" customWidth="1"/>
    <col min="4349" max="4349" width="38.42578125" bestFit="1" customWidth="1"/>
    <col min="4350" max="4350" width="20.5703125" customWidth="1"/>
    <col min="4351" max="4352" width="22.5703125" customWidth="1"/>
    <col min="4353" max="4353" width="18.5703125" customWidth="1"/>
    <col min="4354" max="4354" width="17" customWidth="1"/>
    <col min="4355" max="4355" width="15.5703125" customWidth="1"/>
    <col min="4356" max="4356" width="19.5703125" customWidth="1"/>
    <col min="4357" max="4357" width="15.5703125" customWidth="1"/>
    <col min="4358" max="4358" width="30.5703125" bestFit="1" customWidth="1"/>
    <col min="4359" max="4359" width="26.5703125" bestFit="1" customWidth="1"/>
    <col min="4360" max="4361" width="28.5703125" bestFit="1" customWidth="1"/>
    <col min="4362" max="4362" width="24.5703125" customWidth="1"/>
    <col min="4363" max="4363" width="23.42578125" customWidth="1"/>
    <col min="4364" max="4364" width="21.5703125" customWidth="1"/>
    <col min="4365" max="4365" width="25.5703125" bestFit="1" customWidth="1"/>
    <col min="4366" max="4366" width="22" customWidth="1"/>
    <col min="4367" max="4367" width="37" bestFit="1" customWidth="1"/>
    <col min="4368" max="4368" width="22.42578125" customWidth="1"/>
    <col min="4369" max="4369" width="24.42578125" bestFit="1" customWidth="1"/>
    <col min="4370" max="4370" width="24.42578125" customWidth="1"/>
    <col min="4371" max="4371" width="20.42578125" customWidth="1"/>
    <col min="4372" max="4372" width="18.5703125" customWidth="1"/>
    <col min="4373" max="4373" width="17" customWidth="1"/>
    <col min="4374" max="4374" width="21.42578125" bestFit="1" customWidth="1"/>
    <col min="4375" max="4375" width="17.42578125" bestFit="1" customWidth="1"/>
    <col min="4376" max="4376" width="32.42578125" bestFit="1" customWidth="1"/>
    <col min="4377" max="4377" width="26.5703125" bestFit="1" customWidth="1"/>
    <col min="4378" max="4378" width="28.5703125" customWidth="1"/>
    <col min="4379" max="4379" width="28.5703125" bestFit="1" customWidth="1"/>
    <col min="4380" max="4380" width="24.5703125" customWidth="1"/>
    <col min="4381" max="4381" width="23.42578125" customWidth="1"/>
    <col min="4382" max="4382" width="21.5703125" customWidth="1"/>
    <col min="4383" max="4383" width="25.5703125" bestFit="1" customWidth="1"/>
    <col min="4384" max="4384" width="22" customWidth="1"/>
    <col min="4385" max="4385" width="37" bestFit="1" customWidth="1"/>
    <col min="4386" max="4386" width="29.5703125" customWidth="1"/>
    <col min="4387" max="4388" width="31.42578125" bestFit="1" customWidth="1"/>
    <col min="4389" max="4389" width="27.42578125" bestFit="1" customWidth="1"/>
    <col min="4390" max="4390" width="25.5703125" bestFit="1" customWidth="1"/>
    <col min="4391" max="4391" width="24.42578125" bestFit="1" customWidth="1"/>
    <col min="4392" max="4392" width="28.42578125" bestFit="1" customWidth="1"/>
    <col min="4393" max="4393" width="24.5703125" bestFit="1" customWidth="1"/>
    <col min="4394" max="4394" width="39.5703125" bestFit="1" customWidth="1"/>
    <col min="4395" max="4395" width="20.5703125" customWidth="1"/>
    <col min="4396" max="4397" width="22.5703125" customWidth="1"/>
    <col min="4398" max="4398" width="18.5703125" customWidth="1"/>
    <col min="4399" max="4399" width="17" customWidth="1"/>
    <col min="4400" max="4400" width="15.5703125" customWidth="1"/>
    <col min="4401" max="4401" width="19.5703125" customWidth="1"/>
    <col min="4402" max="4402" width="15.5703125" customWidth="1"/>
    <col min="4403" max="4403" width="30.5703125" bestFit="1" customWidth="1"/>
    <col min="4404" max="4404" width="29.5703125" bestFit="1" customWidth="1"/>
    <col min="4405" max="4406" width="31.42578125" bestFit="1" customWidth="1"/>
    <col min="4407" max="4407" width="27.42578125" bestFit="1" customWidth="1"/>
    <col min="4408" max="4408" width="25.5703125" bestFit="1" customWidth="1"/>
    <col min="4409" max="4409" width="24.42578125" bestFit="1" customWidth="1"/>
    <col min="4410" max="4410" width="28.42578125" customWidth="1"/>
    <col min="4411" max="4411" width="24.5703125" customWidth="1"/>
    <col min="4412" max="4412" width="39.5703125" bestFit="1" customWidth="1"/>
    <col min="4413" max="4413" width="29.5703125" bestFit="1" customWidth="1"/>
    <col min="4414" max="4415" width="31.42578125" bestFit="1" customWidth="1"/>
    <col min="4416" max="4416" width="27.42578125" customWidth="1"/>
    <col min="4417" max="4417" width="25.5703125" bestFit="1" customWidth="1"/>
    <col min="4418" max="4418" width="24.42578125" customWidth="1"/>
    <col min="4419" max="4419" width="28.42578125" bestFit="1" customWidth="1"/>
    <col min="4420" max="4420" width="24.5703125" customWidth="1"/>
    <col min="4421" max="4421" width="39.5703125" bestFit="1" customWidth="1"/>
    <col min="4422" max="4422" width="26.5703125" bestFit="1" customWidth="1"/>
    <col min="4423" max="4424" width="28.5703125" bestFit="1" customWidth="1"/>
    <col min="4425" max="4425" width="24.5703125" bestFit="1" customWidth="1"/>
    <col min="4426" max="4426" width="23.42578125" customWidth="1"/>
    <col min="4427" max="4427" width="21.5703125" customWidth="1"/>
    <col min="4428" max="4428" width="25.5703125" customWidth="1"/>
    <col min="4429" max="4429" width="22" customWidth="1"/>
    <col min="4430" max="4430" width="37" bestFit="1" customWidth="1"/>
    <col min="4431" max="4431" width="29.5703125" bestFit="1" customWidth="1"/>
    <col min="4432" max="4433" width="31.42578125" bestFit="1" customWidth="1"/>
    <col min="4434" max="4434" width="27.42578125" customWidth="1"/>
    <col min="4435" max="4435" width="25.5703125" customWidth="1"/>
    <col min="4436" max="4436" width="24.42578125" customWidth="1"/>
    <col min="4437" max="4437" width="28.42578125" bestFit="1" customWidth="1"/>
    <col min="4438" max="4438" width="24.5703125" customWidth="1"/>
    <col min="4439" max="4439" width="39.5703125" bestFit="1" customWidth="1"/>
    <col min="4440" max="4440" width="20.5703125" customWidth="1"/>
    <col min="4441" max="4442" width="22.5703125" customWidth="1"/>
    <col min="4443" max="4443" width="18.5703125" customWidth="1"/>
    <col min="4444" max="4444" width="17" customWidth="1"/>
    <col min="4445" max="4445" width="15.5703125" customWidth="1"/>
    <col min="4446" max="4446" width="19.5703125" customWidth="1"/>
    <col min="4447" max="4447" width="15.5703125" customWidth="1"/>
    <col min="4448" max="4448" width="30.5703125" bestFit="1" customWidth="1"/>
    <col min="4449" max="4449" width="29.5703125" bestFit="1" customWidth="1"/>
    <col min="4450" max="4450" width="31.42578125" customWidth="1"/>
    <col min="4451" max="4451" width="31.42578125" bestFit="1" customWidth="1"/>
    <col min="4452" max="4452" width="27.42578125" bestFit="1" customWidth="1"/>
    <col min="4453" max="4453" width="25.5703125" bestFit="1" customWidth="1"/>
    <col min="4454" max="4454" width="24.42578125" bestFit="1" customWidth="1"/>
    <col min="4455" max="4455" width="28.42578125" bestFit="1" customWidth="1"/>
    <col min="4456" max="4456" width="24.5703125" bestFit="1" customWidth="1"/>
    <col min="4457" max="4457" width="39.5703125" bestFit="1" customWidth="1"/>
    <col min="4458" max="4458" width="27.5703125" customWidth="1"/>
    <col min="4459" max="4460" width="29.5703125" bestFit="1" customWidth="1"/>
    <col min="4461" max="4461" width="25.5703125" bestFit="1" customWidth="1"/>
    <col min="4462" max="4462" width="24.42578125" bestFit="1" customWidth="1"/>
    <col min="4463" max="4463" width="22.5703125" bestFit="1" customWidth="1"/>
    <col min="4464" max="4464" width="26.5703125" bestFit="1" customWidth="1"/>
    <col min="4465" max="4465" width="23" bestFit="1" customWidth="1"/>
    <col min="4466" max="4466" width="38.42578125" bestFit="1" customWidth="1"/>
    <col min="4467" max="4467" width="27.5703125" bestFit="1" customWidth="1"/>
    <col min="4468" max="4469" width="29.5703125" bestFit="1" customWidth="1"/>
    <col min="4470" max="4470" width="25.5703125" bestFit="1" customWidth="1"/>
    <col min="4471" max="4471" width="24.42578125" bestFit="1" customWidth="1"/>
    <col min="4472" max="4472" width="22.5703125" bestFit="1" customWidth="1"/>
    <col min="4473" max="4473" width="26.5703125" bestFit="1" customWidth="1"/>
    <col min="4474" max="4474" width="23" bestFit="1" customWidth="1"/>
    <col min="4475" max="4475" width="38.42578125" bestFit="1" customWidth="1"/>
    <col min="4476" max="4476" width="29.5703125" bestFit="1" customWidth="1"/>
    <col min="4477" max="4478" width="31.42578125" bestFit="1" customWidth="1"/>
    <col min="4479" max="4479" width="27.42578125" bestFit="1" customWidth="1"/>
    <col min="4480" max="4480" width="25.5703125" bestFit="1" customWidth="1"/>
    <col min="4481" max="4481" width="24.42578125" bestFit="1" customWidth="1"/>
    <col min="4482" max="4482" width="28.42578125" bestFit="1" customWidth="1"/>
    <col min="4483" max="4483" width="24.5703125" bestFit="1" customWidth="1"/>
    <col min="4484" max="4484" width="39.5703125" bestFit="1" customWidth="1"/>
    <col min="4485" max="4485" width="25.5703125" bestFit="1" customWidth="1"/>
    <col min="4486" max="4487" width="27.42578125" bestFit="1" customWidth="1"/>
    <col min="4488" max="4488" width="23.42578125" bestFit="1" customWidth="1"/>
    <col min="4489" max="4489" width="21.5703125" bestFit="1" customWidth="1"/>
    <col min="4490" max="4490" width="20.42578125" bestFit="1" customWidth="1"/>
    <col min="4491" max="4491" width="24.42578125" bestFit="1" customWidth="1"/>
    <col min="4492" max="4492" width="20.5703125" bestFit="1" customWidth="1"/>
    <col min="4493" max="4493" width="35.5703125" bestFit="1" customWidth="1"/>
  </cols>
  <sheetData>
    <row r="1" spans="1:21" s="55" customFormat="1" ht="18.75">
      <c r="A1" s="6" t="s">
        <v>334</v>
      </c>
      <c r="T1"/>
      <c r="U1"/>
    </row>
    <row r="2" spans="1:21">
      <c r="A2" t="s">
        <v>366</v>
      </c>
      <c r="B2" s="5"/>
      <c r="D2" s="5"/>
    </row>
    <row r="3" spans="1:21">
      <c r="B3" s="5"/>
      <c r="D3" s="5"/>
    </row>
    <row r="5" spans="1:21">
      <c r="B5" s="29" t="s">
        <v>295</v>
      </c>
      <c r="C5" s="11">
        <v>2023</v>
      </c>
    </row>
    <row r="6" spans="1:21">
      <c r="B6" s="29" t="s">
        <v>258</v>
      </c>
      <c r="C6" s="17" t="s">
        <v>256</v>
      </c>
    </row>
    <row r="7" spans="1:21">
      <c r="B7" s="29" t="s">
        <v>336</v>
      </c>
      <c r="C7" s="17" t="s">
        <v>256</v>
      </c>
    </row>
    <row r="9" spans="1:21" ht="48.75">
      <c r="B9" s="29" t="s">
        <v>124</v>
      </c>
      <c r="C9" s="104" t="s">
        <v>337</v>
      </c>
      <c r="D9" s="105" t="s">
        <v>338</v>
      </c>
      <c r="E9" s="105" t="s">
        <v>339</v>
      </c>
      <c r="F9" s="106" t="s">
        <v>340</v>
      </c>
      <c r="G9" s="100" t="s">
        <v>341</v>
      </c>
      <c r="H9" s="100" t="s">
        <v>342</v>
      </c>
      <c r="I9" s="172" t="s">
        <v>343</v>
      </c>
      <c r="J9" s="198" t="s">
        <v>344</v>
      </c>
      <c r="K9" s="100" t="s">
        <v>345</v>
      </c>
      <c r="L9" s="100" t="s">
        <v>346</v>
      </c>
      <c r="M9" s="100" t="s">
        <v>347</v>
      </c>
      <c r="N9" s="100" t="s">
        <v>348</v>
      </c>
      <c r="O9" s="619" t="s">
        <v>349</v>
      </c>
      <c r="P9" s="198" t="s">
        <v>350</v>
      </c>
      <c r="Q9" s="172" t="s">
        <v>326</v>
      </c>
      <c r="R9" s="198" t="s">
        <v>351</v>
      </c>
    </row>
    <row r="10" spans="1:21">
      <c r="B10" s="11" t="s">
        <v>235</v>
      </c>
      <c r="C10" s="124">
        <v>0</v>
      </c>
      <c r="D10" s="125">
        <v>0</v>
      </c>
      <c r="E10" s="125">
        <v>0</v>
      </c>
      <c r="F10" s="126">
        <v>0</v>
      </c>
      <c r="G10" s="111">
        <v>0</v>
      </c>
      <c r="H10" s="111">
        <v>0</v>
      </c>
      <c r="I10" s="132">
        <v>0</v>
      </c>
      <c r="J10" s="119">
        <v>0</v>
      </c>
      <c r="K10" s="111">
        <v>0</v>
      </c>
      <c r="L10" s="111">
        <v>0</v>
      </c>
      <c r="M10" s="111">
        <v>0</v>
      </c>
      <c r="N10" s="111">
        <v>2468</v>
      </c>
      <c r="O10" s="173">
        <v>2468</v>
      </c>
      <c r="P10" s="119">
        <v>2468</v>
      </c>
      <c r="Q10" s="132">
        <v>0</v>
      </c>
      <c r="R10" s="119">
        <v>0</v>
      </c>
    </row>
    <row r="11" spans="1:21">
      <c r="B11" s="32" t="s">
        <v>367</v>
      </c>
      <c r="C11" s="127">
        <v>0</v>
      </c>
      <c r="D11" s="111">
        <v>0</v>
      </c>
      <c r="E11" s="111">
        <v>0</v>
      </c>
      <c r="F11" s="128">
        <v>0</v>
      </c>
      <c r="G11" s="111">
        <v>0</v>
      </c>
      <c r="H11" s="111">
        <v>0</v>
      </c>
      <c r="I11" s="132">
        <v>0</v>
      </c>
      <c r="J11" s="119">
        <v>0</v>
      </c>
      <c r="K11" s="111">
        <v>0</v>
      </c>
      <c r="L11" s="111">
        <v>0</v>
      </c>
      <c r="M11" s="111">
        <v>0</v>
      </c>
      <c r="N11" s="111">
        <v>2468</v>
      </c>
      <c r="O11" s="174">
        <v>2468</v>
      </c>
      <c r="P11" s="119">
        <v>2468</v>
      </c>
      <c r="Q11" s="132">
        <v>0</v>
      </c>
      <c r="R11" s="119">
        <v>0</v>
      </c>
    </row>
    <row r="12" spans="1:21">
      <c r="B12" s="11" t="s">
        <v>197</v>
      </c>
      <c r="C12" s="127">
        <v>0</v>
      </c>
      <c r="D12" s="111">
        <v>0</v>
      </c>
      <c r="E12" s="111">
        <v>0</v>
      </c>
      <c r="F12" s="128">
        <v>0</v>
      </c>
      <c r="G12" s="111">
        <v>0</v>
      </c>
      <c r="H12" s="111">
        <v>0</v>
      </c>
      <c r="I12" s="132">
        <v>0</v>
      </c>
      <c r="J12" s="119">
        <v>0</v>
      </c>
      <c r="K12" s="111">
        <v>0</v>
      </c>
      <c r="L12" s="111">
        <v>0</v>
      </c>
      <c r="M12" s="111">
        <v>0</v>
      </c>
      <c r="N12" s="111">
        <v>29378</v>
      </c>
      <c r="O12" s="174">
        <v>29378</v>
      </c>
      <c r="P12" s="119">
        <v>29378</v>
      </c>
      <c r="Q12" s="132">
        <v>0</v>
      </c>
      <c r="R12" s="119">
        <v>0</v>
      </c>
    </row>
    <row r="13" spans="1:21">
      <c r="B13" s="32" t="s">
        <v>368</v>
      </c>
      <c r="C13" s="127">
        <v>0</v>
      </c>
      <c r="D13" s="111">
        <v>0</v>
      </c>
      <c r="E13" s="111">
        <v>0</v>
      </c>
      <c r="F13" s="128">
        <v>0</v>
      </c>
      <c r="G13" s="111">
        <v>0</v>
      </c>
      <c r="H13" s="111">
        <v>0</v>
      </c>
      <c r="I13" s="132">
        <v>0</v>
      </c>
      <c r="J13" s="119">
        <v>0</v>
      </c>
      <c r="K13" s="111">
        <v>0</v>
      </c>
      <c r="L13" s="111">
        <v>0</v>
      </c>
      <c r="M13" s="111">
        <v>0</v>
      </c>
      <c r="N13" s="111">
        <v>29378</v>
      </c>
      <c r="O13" s="174">
        <v>29378</v>
      </c>
      <c r="P13" s="119">
        <v>29378</v>
      </c>
      <c r="Q13" s="132">
        <v>0</v>
      </c>
      <c r="R13" s="119">
        <v>0</v>
      </c>
    </row>
    <row r="14" spans="1:21">
      <c r="B14" s="11" t="s">
        <v>183</v>
      </c>
      <c r="C14" s="127">
        <v>63</v>
      </c>
      <c r="D14" s="111">
        <v>0</v>
      </c>
      <c r="E14" s="111">
        <v>0</v>
      </c>
      <c r="F14" s="128">
        <v>63</v>
      </c>
      <c r="G14" s="111">
        <v>0</v>
      </c>
      <c r="H14" s="111">
        <v>0</v>
      </c>
      <c r="I14" s="132">
        <v>0</v>
      </c>
      <c r="J14" s="119">
        <v>63</v>
      </c>
      <c r="K14" s="111">
        <v>0</v>
      </c>
      <c r="L14" s="111">
        <v>0</v>
      </c>
      <c r="M14" s="111"/>
      <c r="N14" s="111"/>
      <c r="O14" s="174">
        <v>0</v>
      </c>
      <c r="P14" s="119">
        <v>63</v>
      </c>
      <c r="Q14" s="132"/>
      <c r="R14" s="119">
        <v>63</v>
      </c>
    </row>
    <row r="15" spans="1:21">
      <c r="B15" s="32" t="s">
        <v>369</v>
      </c>
      <c r="C15" s="127">
        <v>63</v>
      </c>
      <c r="D15" s="111">
        <v>0</v>
      </c>
      <c r="E15" s="111">
        <v>0</v>
      </c>
      <c r="F15" s="128">
        <v>63</v>
      </c>
      <c r="G15" s="111">
        <v>0</v>
      </c>
      <c r="H15" s="111">
        <v>0</v>
      </c>
      <c r="I15" s="132">
        <v>0</v>
      </c>
      <c r="J15" s="119">
        <v>63</v>
      </c>
      <c r="K15" s="111">
        <v>0</v>
      </c>
      <c r="L15" s="111">
        <v>0</v>
      </c>
      <c r="M15" s="111"/>
      <c r="N15" s="111"/>
      <c r="O15" s="174">
        <v>0</v>
      </c>
      <c r="P15" s="119">
        <v>63</v>
      </c>
      <c r="Q15" s="132"/>
      <c r="R15" s="119">
        <v>63</v>
      </c>
    </row>
    <row r="16" spans="1:21">
      <c r="B16" s="11" t="s">
        <v>161</v>
      </c>
      <c r="C16" s="127">
        <v>0</v>
      </c>
      <c r="D16" s="111">
        <v>0</v>
      </c>
      <c r="E16" s="111">
        <v>0</v>
      </c>
      <c r="F16" s="128">
        <v>0</v>
      </c>
      <c r="G16" s="111">
        <v>0</v>
      </c>
      <c r="H16" s="111">
        <v>347072</v>
      </c>
      <c r="I16" s="132">
        <v>347072</v>
      </c>
      <c r="J16" s="119">
        <v>347072</v>
      </c>
      <c r="K16" s="111">
        <v>0</v>
      </c>
      <c r="L16" s="111">
        <v>0</v>
      </c>
      <c r="M16" s="111">
        <v>5622</v>
      </c>
      <c r="N16" s="111">
        <v>0</v>
      </c>
      <c r="O16" s="174">
        <v>5622</v>
      </c>
      <c r="P16" s="119">
        <v>352694</v>
      </c>
      <c r="Q16" s="132">
        <v>0</v>
      </c>
      <c r="R16" s="119">
        <v>347072</v>
      </c>
    </row>
    <row r="17" spans="2:18">
      <c r="B17" s="32" t="s">
        <v>370</v>
      </c>
      <c r="C17" s="127">
        <v>0</v>
      </c>
      <c r="D17" s="111">
        <v>0</v>
      </c>
      <c r="E17" s="111">
        <v>0</v>
      </c>
      <c r="F17" s="128">
        <v>0</v>
      </c>
      <c r="G17" s="111">
        <v>0</v>
      </c>
      <c r="H17" s="111">
        <v>347072</v>
      </c>
      <c r="I17" s="132">
        <v>347072</v>
      </c>
      <c r="J17" s="119">
        <v>347072</v>
      </c>
      <c r="K17" s="111">
        <v>0</v>
      </c>
      <c r="L17" s="111">
        <v>0</v>
      </c>
      <c r="M17" s="111">
        <v>5622</v>
      </c>
      <c r="N17" s="111">
        <v>0</v>
      </c>
      <c r="O17" s="174">
        <v>5622</v>
      </c>
      <c r="P17" s="119">
        <v>352694</v>
      </c>
      <c r="Q17" s="132">
        <v>0</v>
      </c>
      <c r="R17" s="119">
        <v>347072</v>
      </c>
    </row>
    <row r="18" spans="2:18">
      <c r="B18" s="11" t="s">
        <v>214</v>
      </c>
      <c r="C18" s="127">
        <v>0</v>
      </c>
      <c r="D18" s="111">
        <v>0</v>
      </c>
      <c r="E18" s="111">
        <v>0</v>
      </c>
      <c r="F18" s="128">
        <v>0</v>
      </c>
      <c r="G18" s="111">
        <v>88</v>
      </c>
      <c r="H18" s="111">
        <v>0</v>
      </c>
      <c r="I18" s="132">
        <v>88</v>
      </c>
      <c r="J18" s="119">
        <v>88</v>
      </c>
      <c r="K18" s="111">
        <v>0</v>
      </c>
      <c r="L18" s="111">
        <v>0</v>
      </c>
      <c r="M18" s="111">
        <v>0</v>
      </c>
      <c r="N18" s="111">
        <v>0</v>
      </c>
      <c r="O18" s="174">
        <v>0</v>
      </c>
      <c r="P18" s="119">
        <v>88</v>
      </c>
      <c r="Q18" s="132">
        <v>0</v>
      </c>
      <c r="R18" s="119">
        <v>88</v>
      </c>
    </row>
    <row r="19" spans="2:18">
      <c r="B19" s="32" t="s">
        <v>371</v>
      </c>
      <c r="C19" s="127">
        <v>0</v>
      </c>
      <c r="D19" s="111">
        <v>0</v>
      </c>
      <c r="E19" s="111">
        <v>0</v>
      </c>
      <c r="F19" s="128">
        <v>0</v>
      </c>
      <c r="G19" s="111">
        <v>88</v>
      </c>
      <c r="H19" s="111">
        <v>0</v>
      </c>
      <c r="I19" s="132">
        <v>88</v>
      </c>
      <c r="J19" s="119">
        <v>88</v>
      </c>
      <c r="K19" s="111">
        <v>0</v>
      </c>
      <c r="L19" s="111">
        <v>0</v>
      </c>
      <c r="M19" s="111">
        <v>0</v>
      </c>
      <c r="N19" s="111">
        <v>0</v>
      </c>
      <c r="O19" s="174">
        <v>0</v>
      </c>
      <c r="P19" s="119">
        <v>88</v>
      </c>
      <c r="Q19" s="132">
        <v>0</v>
      </c>
      <c r="R19" s="119">
        <v>88</v>
      </c>
    </row>
    <row r="20" spans="2:18">
      <c r="B20" s="11" t="s">
        <v>154</v>
      </c>
      <c r="C20" s="127">
        <v>0</v>
      </c>
      <c r="D20" s="111">
        <v>0</v>
      </c>
      <c r="E20" s="111">
        <v>0</v>
      </c>
      <c r="F20" s="128">
        <v>0</v>
      </c>
      <c r="G20" s="111">
        <v>110471</v>
      </c>
      <c r="H20" s="111">
        <v>0</v>
      </c>
      <c r="I20" s="132">
        <v>110471</v>
      </c>
      <c r="J20" s="119">
        <v>110471</v>
      </c>
      <c r="K20" s="111">
        <v>0</v>
      </c>
      <c r="L20" s="111">
        <v>0</v>
      </c>
      <c r="M20" s="111">
        <v>0</v>
      </c>
      <c r="N20" s="111">
        <v>0</v>
      </c>
      <c r="O20" s="174">
        <v>0</v>
      </c>
      <c r="P20" s="119">
        <v>110471</v>
      </c>
      <c r="Q20" s="132">
        <v>0</v>
      </c>
      <c r="R20" s="119">
        <v>110471</v>
      </c>
    </row>
    <row r="21" spans="2:18">
      <c r="B21" s="32" t="s">
        <v>372</v>
      </c>
      <c r="C21" s="127">
        <v>0</v>
      </c>
      <c r="D21" s="111">
        <v>0</v>
      </c>
      <c r="E21" s="111">
        <v>0</v>
      </c>
      <c r="F21" s="128">
        <v>0</v>
      </c>
      <c r="G21" s="111">
        <v>110471</v>
      </c>
      <c r="H21" s="111">
        <v>0</v>
      </c>
      <c r="I21" s="132">
        <v>110471</v>
      </c>
      <c r="J21" s="119">
        <v>110471</v>
      </c>
      <c r="K21" s="111">
        <v>0</v>
      </c>
      <c r="L21" s="111">
        <v>0</v>
      </c>
      <c r="M21" s="111">
        <v>0</v>
      </c>
      <c r="N21" s="111">
        <v>0</v>
      </c>
      <c r="O21" s="174">
        <v>0</v>
      </c>
      <c r="P21" s="119">
        <v>110471</v>
      </c>
      <c r="Q21" s="132">
        <v>0</v>
      </c>
      <c r="R21" s="119">
        <v>110471</v>
      </c>
    </row>
    <row r="22" spans="2:18">
      <c r="B22" s="32" t="s">
        <v>373</v>
      </c>
      <c r="C22" s="127">
        <v>0</v>
      </c>
      <c r="D22" s="111">
        <v>0</v>
      </c>
      <c r="E22" s="111">
        <v>0</v>
      </c>
      <c r="F22" s="128">
        <v>0</v>
      </c>
      <c r="G22" s="111">
        <v>0</v>
      </c>
      <c r="H22" s="111">
        <v>0</v>
      </c>
      <c r="I22" s="132">
        <v>0</v>
      </c>
      <c r="J22" s="119">
        <v>0</v>
      </c>
      <c r="K22" s="111">
        <v>0</v>
      </c>
      <c r="L22" s="111">
        <v>0</v>
      </c>
      <c r="M22" s="111">
        <v>0</v>
      </c>
      <c r="N22" s="111">
        <v>0</v>
      </c>
      <c r="O22" s="174">
        <v>0</v>
      </c>
      <c r="P22" s="119">
        <v>0</v>
      </c>
      <c r="Q22" s="132">
        <v>0</v>
      </c>
      <c r="R22" s="119">
        <v>0</v>
      </c>
    </row>
    <row r="23" spans="2:18">
      <c r="B23" s="11" t="s">
        <v>199</v>
      </c>
      <c r="C23" s="127">
        <v>0</v>
      </c>
      <c r="D23" s="111">
        <v>0</v>
      </c>
      <c r="E23" s="111">
        <v>0</v>
      </c>
      <c r="F23" s="128">
        <v>0</v>
      </c>
      <c r="G23" s="111">
        <v>0</v>
      </c>
      <c r="H23" s="111">
        <v>0</v>
      </c>
      <c r="I23" s="132">
        <v>0</v>
      </c>
      <c r="J23" s="119">
        <v>0</v>
      </c>
      <c r="K23" s="111">
        <v>0</v>
      </c>
      <c r="L23" s="111">
        <v>0</v>
      </c>
      <c r="M23" s="111">
        <v>0</v>
      </c>
      <c r="N23" s="111">
        <v>23553</v>
      </c>
      <c r="O23" s="174">
        <v>23553</v>
      </c>
      <c r="P23" s="119">
        <v>23553</v>
      </c>
      <c r="Q23" s="132">
        <v>0</v>
      </c>
      <c r="R23" s="119">
        <v>0</v>
      </c>
    </row>
    <row r="24" spans="2:18">
      <c r="B24" s="32" t="s">
        <v>374</v>
      </c>
      <c r="C24" s="127">
        <v>0</v>
      </c>
      <c r="D24" s="111">
        <v>0</v>
      </c>
      <c r="E24" s="111">
        <v>0</v>
      </c>
      <c r="F24" s="128">
        <v>0</v>
      </c>
      <c r="G24" s="111">
        <v>0</v>
      </c>
      <c r="H24" s="111">
        <v>0</v>
      </c>
      <c r="I24" s="132">
        <v>0</v>
      </c>
      <c r="J24" s="119">
        <v>0</v>
      </c>
      <c r="K24" s="111">
        <v>0</v>
      </c>
      <c r="L24" s="111">
        <v>0</v>
      </c>
      <c r="M24" s="111">
        <v>0</v>
      </c>
      <c r="N24" s="111">
        <v>23553</v>
      </c>
      <c r="O24" s="174">
        <v>23553</v>
      </c>
      <c r="P24" s="119">
        <v>23553</v>
      </c>
      <c r="Q24" s="132">
        <v>0</v>
      </c>
      <c r="R24" s="119">
        <v>0</v>
      </c>
    </row>
    <row r="25" spans="2:18">
      <c r="B25" s="11" t="s">
        <v>145</v>
      </c>
      <c r="C25" s="127">
        <v>0</v>
      </c>
      <c r="D25" s="111">
        <v>0</v>
      </c>
      <c r="E25" s="111">
        <v>0</v>
      </c>
      <c r="F25" s="128">
        <v>0</v>
      </c>
      <c r="G25" s="111">
        <v>0</v>
      </c>
      <c r="H25" s="111">
        <v>0</v>
      </c>
      <c r="I25" s="132">
        <v>0</v>
      </c>
      <c r="J25" s="119">
        <v>0</v>
      </c>
      <c r="K25" s="111">
        <v>0</v>
      </c>
      <c r="L25" s="111">
        <v>0</v>
      </c>
      <c r="M25" s="111">
        <v>0</v>
      </c>
      <c r="N25" s="111">
        <v>249418</v>
      </c>
      <c r="O25" s="174">
        <v>249418</v>
      </c>
      <c r="P25" s="119">
        <v>249418</v>
      </c>
      <c r="Q25" s="132">
        <v>0</v>
      </c>
      <c r="R25" s="119">
        <v>0</v>
      </c>
    </row>
    <row r="26" spans="2:18">
      <c r="B26" s="32" t="s">
        <v>375</v>
      </c>
      <c r="C26" s="127">
        <v>0</v>
      </c>
      <c r="D26" s="111">
        <v>0</v>
      </c>
      <c r="E26" s="111">
        <v>0</v>
      </c>
      <c r="F26" s="128">
        <v>0</v>
      </c>
      <c r="G26" s="111">
        <v>0</v>
      </c>
      <c r="H26" s="111">
        <v>0</v>
      </c>
      <c r="I26" s="132">
        <v>0</v>
      </c>
      <c r="J26" s="119">
        <v>0</v>
      </c>
      <c r="K26" s="111">
        <v>0</v>
      </c>
      <c r="L26" s="111">
        <v>0</v>
      </c>
      <c r="M26" s="111">
        <v>0</v>
      </c>
      <c r="N26" s="111">
        <v>249418</v>
      </c>
      <c r="O26" s="174">
        <v>249418</v>
      </c>
      <c r="P26" s="119">
        <v>249418</v>
      </c>
      <c r="Q26" s="132">
        <v>0</v>
      </c>
      <c r="R26" s="119">
        <v>0</v>
      </c>
    </row>
    <row r="27" spans="2:18">
      <c r="B27" s="11" t="s">
        <v>225</v>
      </c>
      <c r="C27" s="127">
        <v>0</v>
      </c>
      <c r="D27" s="111">
        <v>0</v>
      </c>
      <c r="E27" s="111">
        <v>116</v>
      </c>
      <c r="F27" s="128">
        <v>116</v>
      </c>
      <c r="G27" s="111">
        <v>0</v>
      </c>
      <c r="H27" s="111">
        <v>0</v>
      </c>
      <c r="I27" s="132">
        <v>0</v>
      </c>
      <c r="J27" s="119">
        <v>116</v>
      </c>
      <c r="K27" s="111">
        <v>0</v>
      </c>
      <c r="L27" s="111">
        <v>0</v>
      </c>
      <c r="M27" s="111"/>
      <c r="N27" s="111"/>
      <c r="O27" s="174">
        <v>0</v>
      </c>
      <c r="P27" s="119">
        <v>116</v>
      </c>
      <c r="Q27" s="132"/>
      <c r="R27" s="119">
        <v>116</v>
      </c>
    </row>
    <row r="28" spans="2:18">
      <c r="B28" s="32" t="s">
        <v>376</v>
      </c>
      <c r="C28" s="127">
        <v>0</v>
      </c>
      <c r="D28" s="111">
        <v>0</v>
      </c>
      <c r="E28" s="111">
        <v>116</v>
      </c>
      <c r="F28" s="128">
        <v>116</v>
      </c>
      <c r="G28" s="111">
        <v>0</v>
      </c>
      <c r="H28" s="111">
        <v>0</v>
      </c>
      <c r="I28" s="132">
        <v>0</v>
      </c>
      <c r="J28" s="119">
        <v>116</v>
      </c>
      <c r="K28" s="111">
        <v>0</v>
      </c>
      <c r="L28" s="111">
        <v>0</v>
      </c>
      <c r="M28" s="111"/>
      <c r="N28" s="111"/>
      <c r="O28" s="174">
        <v>0</v>
      </c>
      <c r="P28" s="119">
        <v>116</v>
      </c>
      <c r="Q28" s="132"/>
      <c r="R28" s="119">
        <v>116</v>
      </c>
    </row>
    <row r="29" spans="2:18">
      <c r="B29" s="11" t="s">
        <v>352</v>
      </c>
      <c r="C29" s="127">
        <v>0</v>
      </c>
      <c r="D29" s="111">
        <v>0</v>
      </c>
      <c r="E29" s="111">
        <v>0</v>
      </c>
      <c r="F29" s="128">
        <v>0</v>
      </c>
      <c r="G29" s="111">
        <v>0</v>
      </c>
      <c r="H29" s="111">
        <v>0</v>
      </c>
      <c r="I29" s="132">
        <v>0</v>
      </c>
      <c r="J29" s="119">
        <v>0</v>
      </c>
      <c r="K29" s="111">
        <v>1474</v>
      </c>
      <c r="L29" s="111">
        <v>0</v>
      </c>
      <c r="M29" s="111"/>
      <c r="N29" s="111"/>
      <c r="O29" s="174">
        <v>1474</v>
      </c>
      <c r="P29" s="119">
        <v>1474</v>
      </c>
      <c r="Q29" s="132"/>
      <c r="R29" s="119">
        <v>0</v>
      </c>
    </row>
    <row r="30" spans="2:18">
      <c r="B30" s="32" t="s">
        <v>377</v>
      </c>
      <c r="C30" s="127">
        <v>0</v>
      </c>
      <c r="D30" s="111">
        <v>0</v>
      </c>
      <c r="E30" s="111">
        <v>0</v>
      </c>
      <c r="F30" s="128">
        <v>0</v>
      </c>
      <c r="G30" s="111">
        <v>0</v>
      </c>
      <c r="H30" s="111">
        <v>0</v>
      </c>
      <c r="I30" s="132">
        <v>0</v>
      </c>
      <c r="J30" s="119">
        <v>0</v>
      </c>
      <c r="K30" s="111">
        <v>1474</v>
      </c>
      <c r="L30" s="111">
        <v>0</v>
      </c>
      <c r="M30" s="111"/>
      <c r="N30" s="111"/>
      <c r="O30" s="174">
        <v>1474</v>
      </c>
      <c r="P30" s="119">
        <v>1474</v>
      </c>
      <c r="Q30" s="132"/>
      <c r="R30" s="119">
        <v>0</v>
      </c>
    </row>
    <row r="31" spans="2:18">
      <c r="B31" s="11" t="s">
        <v>185</v>
      </c>
      <c r="C31" s="127">
        <v>0</v>
      </c>
      <c r="D31" s="111">
        <v>0</v>
      </c>
      <c r="E31" s="111">
        <v>0</v>
      </c>
      <c r="F31" s="128">
        <v>0</v>
      </c>
      <c r="G31" s="111">
        <v>6692</v>
      </c>
      <c r="H31" s="111">
        <v>0</v>
      </c>
      <c r="I31" s="132">
        <v>6692</v>
      </c>
      <c r="J31" s="119">
        <v>6692</v>
      </c>
      <c r="K31" s="111">
        <v>0</v>
      </c>
      <c r="L31" s="111">
        <v>0</v>
      </c>
      <c r="M31" s="111">
        <v>0</v>
      </c>
      <c r="N31" s="111">
        <v>11846</v>
      </c>
      <c r="O31" s="174">
        <v>11846</v>
      </c>
      <c r="P31" s="119">
        <v>18538</v>
      </c>
      <c r="Q31" s="132">
        <v>0</v>
      </c>
      <c r="R31" s="119">
        <v>6692</v>
      </c>
    </row>
    <row r="32" spans="2:18">
      <c r="B32" s="32" t="s">
        <v>185</v>
      </c>
      <c r="C32" s="127">
        <v>0</v>
      </c>
      <c r="D32" s="111">
        <v>0</v>
      </c>
      <c r="E32" s="111">
        <v>0</v>
      </c>
      <c r="F32" s="128">
        <v>0</v>
      </c>
      <c r="G32" s="111">
        <v>6692</v>
      </c>
      <c r="H32" s="111">
        <v>0</v>
      </c>
      <c r="I32" s="132">
        <v>6692</v>
      </c>
      <c r="J32" s="119">
        <v>6692</v>
      </c>
      <c r="K32" s="111">
        <v>0</v>
      </c>
      <c r="L32" s="111">
        <v>0</v>
      </c>
      <c r="M32" s="111">
        <v>0</v>
      </c>
      <c r="N32" s="111">
        <v>11846</v>
      </c>
      <c r="O32" s="174">
        <v>11846</v>
      </c>
      <c r="P32" s="119">
        <v>18538</v>
      </c>
      <c r="Q32" s="132">
        <v>0</v>
      </c>
      <c r="R32" s="119">
        <v>6692</v>
      </c>
    </row>
    <row r="33" spans="2:18">
      <c r="B33" s="11" t="s">
        <v>196</v>
      </c>
      <c r="C33" s="127">
        <v>0</v>
      </c>
      <c r="D33" s="111">
        <v>0</v>
      </c>
      <c r="E33" s="111">
        <v>0</v>
      </c>
      <c r="F33" s="128">
        <v>0</v>
      </c>
      <c r="G33" s="111">
        <v>4876</v>
      </c>
      <c r="H33" s="111">
        <v>0</v>
      </c>
      <c r="I33" s="132">
        <v>4876</v>
      </c>
      <c r="J33" s="119">
        <v>4876</v>
      </c>
      <c r="K33" s="111">
        <v>0</v>
      </c>
      <c r="L33" s="111">
        <v>0</v>
      </c>
      <c r="M33" s="111">
        <v>0</v>
      </c>
      <c r="N33" s="111">
        <v>0</v>
      </c>
      <c r="O33" s="174">
        <v>0</v>
      </c>
      <c r="P33" s="119">
        <v>4876</v>
      </c>
      <c r="Q33" s="132">
        <v>0</v>
      </c>
      <c r="R33" s="119">
        <v>4876</v>
      </c>
    </row>
    <row r="34" spans="2:18">
      <c r="B34" s="32" t="s">
        <v>378</v>
      </c>
      <c r="C34" s="127">
        <v>0</v>
      </c>
      <c r="D34" s="111">
        <v>0</v>
      </c>
      <c r="E34" s="111">
        <v>0</v>
      </c>
      <c r="F34" s="128">
        <v>0</v>
      </c>
      <c r="G34" s="111">
        <v>4876</v>
      </c>
      <c r="H34" s="111">
        <v>0</v>
      </c>
      <c r="I34" s="132">
        <v>4876</v>
      </c>
      <c r="J34" s="119">
        <v>4876</v>
      </c>
      <c r="K34" s="111">
        <v>0</v>
      </c>
      <c r="L34" s="111">
        <v>0</v>
      </c>
      <c r="M34" s="111">
        <v>0</v>
      </c>
      <c r="N34" s="111">
        <v>0</v>
      </c>
      <c r="O34" s="174">
        <v>0</v>
      </c>
      <c r="P34" s="119">
        <v>4876</v>
      </c>
      <c r="Q34" s="132">
        <v>0</v>
      </c>
      <c r="R34" s="119">
        <v>4876</v>
      </c>
    </row>
    <row r="35" spans="2:18">
      <c r="B35" s="11" t="s">
        <v>224</v>
      </c>
      <c r="C35" s="127">
        <v>0</v>
      </c>
      <c r="D35" s="111">
        <v>0</v>
      </c>
      <c r="E35" s="111">
        <v>0</v>
      </c>
      <c r="F35" s="128">
        <v>0</v>
      </c>
      <c r="G35" s="111">
        <v>0</v>
      </c>
      <c r="H35" s="111">
        <v>0</v>
      </c>
      <c r="I35" s="132">
        <v>0</v>
      </c>
      <c r="J35" s="119">
        <v>0</v>
      </c>
      <c r="K35" s="111">
        <v>0</v>
      </c>
      <c r="L35" s="111">
        <v>0</v>
      </c>
      <c r="M35" s="111">
        <v>0</v>
      </c>
      <c r="N35" s="111">
        <v>6245</v>
      </c>
      <c r="O35" s="174">
        <v>6245</v>
      </c>
      <c r="P35" s="119">
        <v>6245</v>
      </c>
      <c r="Q35" s="132">
        <v>0</v>
      </c>
      <c r="R35" s="119">
        <v>0</v>
      </c>
    </row>
    <row r="36" spans="2:18">
      <c r="B36" s="32" t="s">
        <v>242</v>
      </c>
      <c r="C36" s="127">
        <v>0</v>
      </c>
      <c r="D36" s="111">
        <v>0</v>
      </c>
      <c r="E36" s="111">
        <v>0</v>
      </c>
      <c r="F36" s="128">
        <v>0</v>
      </c>
      <c r="G36" s="111">
        <v>0</v>
      </c>
      <c r="H36" s="111">
        <v>0</v>
      </c>
      <c r="I36" s="132">
        <v>0</v>
      </c>
      <c r="J36" s="119">
        <v>0</v>
      </c>
      <c r="K36" s="111">
        <v>0</v>
      </c>
      <c r="L36" s="111">
        <v>0</v>
      </c>
      <c r="M36" s="111">
        <v>0</v>
      </c>
      <c r="N36" s="111">
        <v>6245</v>
      </c>
      <c r="O36" s="174">
        <v>6245</v>
      </c>
      <c r="P36" s="119">
        <v>6245</v>
      </c>
      <c r="Q36" s="132">
        <v>0</v>
      </c>
      <c r="R36" s="119">
        <v>0</v>
      </c>
    </row>
    <row r="37" spans="2:18">
      <c r="B37" s="11" t="s">
        <v>202</v>
      </c>
      <c r="C37" s="127">
        <v>0</v>
      </c>
      <c r="D37" s="111">
        <v>0</v>
      </c>
      <c r="E37" s="111">
        <v>4167</v>
      </c>
      <c r="F37" s="128">
        <v>4167</v>
      </c>
      <c r="G37" s="111">
        <v>0</v>
      </c>
      <c r="H37" s="111">
        <v>0</v>
      </c>
      <c r="I37" s="132">
        <v>0</v>
      </c>
      <c r="J37" s="119">
        <v>4167</v>
      </c>
      <c r="K37" s="111">
        <v>4641</v>
      </c>
      <c r="L37" s="111">
        <v>0</v>
      </c>
      <c r="M37" s="111"/>
      <c r="N37" s="111"/>
      <c r="O37" s="174">
        <v>4641</v>
      </c>
      <c r="P37" s="119">
        <v>8808</v>
      </c>
      <c r="Q37" s="132"/>
      <c r="R37" s="119">
        <v>4167</v>
      </c>
    </row>
    <row r="38" spans="2:18">
      <c r="B38" s="32" t="s">
        <v>379</v>
      </c>
      <c r="C38" s="127">
        <v>0</v>
      </c>
      <c r="D38" s="111">
        <v>0</v>
      </c>
      <c r="E38" s="111">
        <v>4167</v>
      </c>
      <c r="F38" s="128">
        <v>4167</v>
      </c>
      <c r="G38" s="111">
        <v>0</v>
      </c>
      <c r="H38" s="111">
        <v>0</v>
      </c>
      <c r="I38" s="132">
        <v>0</v>
      </c>
      <c r="J38" s="119">
        <v>4167</v>
      </c>
      <c r="K38" s="111">
        <v>4641</v>
      </c>
      <c r="L38" s="111">
        <v>0</v>
      </c>
      <c r="M38" s="111"/>
      <c r="N38" s="111"/>
      <c r="O38" s="174">
        <v>4641</v>
      </c>
      <c r="P38" s="119">
        <v>8808</v>
      </c>
      <c r="Q38" s="132"/>
      <c r="R38" s="119">
        <v>4167</v>
      </c>
    </row>
    <row r="39" spans="2:18">
      <c r="B39" s="11" t="s">
        <v>126</v>
      </c>
      <c r="C39" s="127">
        <v>751595</v>
      </c>
      <c r="D39" s="111">
        <v>477612</v>
      </c>
      <c r="E39" s="111">
        <v>849385</v>
      </c>
      <c r="F39" s="128">
        <v>2078592</v>
      </c>
      <c r="G39" s="111">
        <v>151025</v>
      </c>
      <c r="H39" s="111">
        <v>151995</v>
      </c>
      <c r="I39" s="132">
        <v>303020</v>
      </c>
      <c r="J39" s="119">
        <v>2381612</v>
      </c>
      <c r="K39" s="111">
        <v>0</v>
      </c>
      <c r="L39" s="111">
        <v>0</v>
      </c>
      <c r="M39" s="111">
        <v>278230</v>
      </c>
      <c r="N39" s="111">
        <v>364718</v>
      </c>
      <c r="O39" s="174">
        <v>642948</v>
      </c>
      <c r="P39" s="119">
        <v>3024560</v>
      </c>
      <c r="Q39" s="132">
        <v>829973</v>
      </c>
      <c r="R39" s="119">
        <v>3211585</v>
      </c>
    </row>
    <row r="40" spans="2:18">
      <c r="B40" s="32" t="s">
        <v>380</v>
      </c>
      <c r="C40" s="127">
        <v>742228</v>
      </c>
      <c r="D40" s="111">
        <v>477612</v>
      </c>
      <c r="E40" s="111">
        <v>849189</v>
      </c>
      <c r="F40" s="128">
        <v>2069029</v>
      </c>
      <c r="G40" s="111">
        <v>151025</v>
      </c>
      <c r="H40" s="111">
        <v>0</v>
      </c>
      <c r="I40" s="132">
        <v>151025</v>
      </c>
      <c r="J40" s="119">
        <v>2220054</v>
      </c>
      <c r="K40" s="111">
        <v>0</v>
      </c>
      <c r="L40" s="111">
        <v>0</v>
      </c>
      <c r="M40" s="111">
        <v>278230</v>
      </c>
      <c r="N40" s="111">
        <v>0</v>
      </c>
      <c r="O40" s="174">
        <v>278230</v>
      </c>
      <c r="P40" s="119">
        <v>2498284</v>
      </c>
      <c r="Q40" s="132">
        <v>829973</v>
      </c>
      <c r="R40" s="119">
        <v>3050027</v>
      </c>
    </row>
    <row r="41" spans="2:18">
      <c r="B41" s="32" t="s">
        <v>381</v>
      </c>
      <c r="C41" s="127">
        <v>9367</v>
      </c>
      <c r="D41" s="111">
        <v>0</v>
      </c>
      <c r="E41" s="111">
        <v>196</v>
      </c>
      <c r="F41" s="128">
        <v>9563</v>
      </c>
      <c r="G41" s="111">
        <v>0</v>
      </c>
      <c r="H41" s="111">
        <v>0</v>
      </c>
      <c r="I41" s="132">
        <v>0</v>
      </c>
      <c r="J41" s="119">
        <v>9563</v>
      </c>
      <c r="K41" s="111">
        <v>0</v>
      </c>
      <c r="L41" s="111">
        <v>0</v>
      </c>
      <c r="M41" s="111"/>
      <c r="N41" s="111"/>
      <c r="O41" s="174">
        <v>0</v>
      </c>
      <c r="P41" s="119">
        <v>9563</v>
      </c>
      <c r="Q41" s="132"/>
      <c r="R41" s="119">
        <v>9563</v>
      </c>
    </row>
    <row r="42" spans="2:18">
      <c r="B42" s="32" t="s">
        <v>382</v>
      </c>
      <c r="C42" s="127">
        <v>0</v>
      </c>
      <c r="D42" s="111">
        <v>0</v>
      </c>
      <c r="E42" s="111">
        <v>0</v>
      </c>
      <c r="F42" s="128">
        <v>0</v>
      </c>
      <c r="G42" s="111">
        <v>0</v>
      </c>
      <c r="H42" s="111">
        <v>151995</v>
      </c>
      <c r="I42" s="132">
        <v>151995</v>
      </c>
      <c r="J42" s="119">
        <v>151995</v>
      </c>
      <c r="K42" s="111">
        <v>0</v>
      </c>
      <c r="L42" s="111">
        <v>0</v>
      </c>
      <c r="M42" s="111">
        <v>0</v>
      </c>
      <c r="N42" s="111">
        <v>364718</v>
      </c>
      <c r="O42" s="174">
        <v>364718</v>
      </c>
      <c r="P42" s="119">
        <v>516713</v>
      </c>
      <c r="Q42" s="132">
        <v>0</v>
      </c>
      <c r="R42" s="119">
        <v>151995</v>
      </c>
    </row>
    <row r="43" spans="2:18">
      <c r="B43" s="11" t="s">
        <v>248</v>
      </c>
      <c r="C43" s="127">
        <v>0</v>
      </c>
      <c r="D43" s="111">
        <v>0</v>
      </c>
      <c r="E43" s="111">
        <v>0</v>
      </c>
      <c r="F43" s="128">
        <v>0</v>
      </c>
      <c r="G43" s="111">
        <v>0</v>
      </c>
      <c r="H43" s="111">
        <v>0</v>
      </c>
      <c r="I43" s="132">
        <v>0</v>
      </c>
      <c r="J43" s="119">
        <v>0</v>
      </c>
      <c r="K43" s="111">
        <v>0</v>
      </c>
      <c r="L43" s="111">
        <v>0</v>
      </c>
      <c r="M43" s="111">
        <v>0</v>
      </c>
      <c r="N43" s="111">
        <v>0</v>
      </c>
      <c r="O43" s="174">
        <v>0</v>
      </c>
      <c r="P43" s="119">
        <v>0</v>
      </c>
      <c r="Q43" s="132">
        <v>0</v>
      </c>
      <c r="R43" s="119">
        <v>0</v>
      </c>
    </row>
    <row r="44" spans="2:18">
      <c r="B44" s="32" t="s">
        <v>383</v>
      </c>
      <c r="C44" s="127">
        <v>0</v>
      </c>
      <c r="D44" s="111">
        <v>0</v>
      </c>
      <c r="E44" s="111">
        <v>0</v>
      </c>
      <c r="F44" s="128">
        <v>0</v>
      </c>
      <c r="G44" s="111">
        <v>0</v>
      </c>
      <c r="H44" s="111">
        <v>0</v>
      </c>
      <c r="I44" s="132">
        <v>0</v>
      </c>
      <c r="J44" s="119">
        <v>0</v>
      </c>
      <c r="K44" s="111">
        <v>0</v>
      </c>
      <c r="L44" s="111">
        <v>0</v>
      </c>
      <c r="M44" s="111">
        <v>0</v>
      </c>
      <c r="N44" s="111">
        <v>0</v>
      </c>
      <c r="O44" s="174">
        <v>0</v>
      </c>
      <c r="P44" s="119">
        <v>0</v>
      </c>
      <c r="Q44" s="132">
        <v>0</v>
      </c>
      <c r="R44" s="119">
        <v>0</v>
      </c>
    </row>
    <row r="45" spans="2:18">
      <c r="B45" s="11" t="s">
        <v>148</v>
      </c>
      <c r="C45" s="127">
        <v>0</v>
      </c>
      <c r="D45" s="111">
        <v>0</v>
      </c>
      <c r="E45" s="111">
        <v>0</v>
      </c>
      <c r="F45" s="128">
        <v>0</v>
      </c>
      <c r="G45" s="111">
        <v>121685</v>
      </c>
      <c r="H45" s="111">
        <v>0</v>
      </c>
      <c r="I45" s="132">
        <v>121685</v>
      </c>
      <c r="J45" s="119">
        <v>121685</v>
      </c>
      <c r="K45" s="111">
        <v>0</v>
      </c>
      <c r="L45" s="111">
        <v>0</v>
      </c>
      <c r="M45" s="111">
        <v>0</v>
      </c>
      <c r="N45" s="111">
        <v>0</v>
      </c>
      <c r="O45" s="174">
        <v>0</v>
      </c>
      <c r="P45" s="119">
        <v>121685</v>
      </c>
      <c r="Q45" s="132">
        <v>0</v>
      </c>
      <c r="R45" s="119">
        <v>121685</v>
      </c>
    </row>
    <row r="46" spans="2:18">
      <c r="B46" s="32" t="s">
        <v>384</v>
      </c>
      <c r="C46" s="127">
        <v>0</v>
      </c>
      <c r="D46" s="111">
        <v>0</v>
      </c>
      <c r="E46" s="111">
        <v>0</v>
      </c>
      <c r="F46" s="128">
        <v>0</v>
      </c>
      <c r="G46" s="111">
        <v>49841</v>
      </c>
      <c r="H46" s="111">
        <v>0</v>
      </c>
      <c r="I46" s="132">
        <v>49841</v>
      </c>
      <c r="J46" s="119">
        <v>49841</v>
      </c>
      <c r="K46" s="111">
        <v>0</v>
      </c>
      <c r="L46" s="111">
        <v>0</v>
      </c>
      <c r="M46" s="111">
        <v>0</v>
      </c>
      <c r="N46" s="111">
        <v>0</v>
      </c>
      <c r="O46" s="174">
        <v>0</v>
      </c>
      <c r="P46" s="119">
        <v>49841</v>
      </c>
      <c r="Q46" s="132">
        <v>0</v>
      </c>
      <c r="R46" s="119">
        <v>49841</v>
      </c>
    </row>
    <row r="47" spans="2:18">
      <c r="B47" s="32" t="s">
        <v>385</v>
      </c>
      <c r="C47" s="127">
        <v>0</v>
      </c>
      <c r="D47" s="111">
        <v>0</v>
      </c>
      <c r="E47" s="111">
        <v>0</v>
      </c>
      <c r="F47" s="128">
        <v>0</v>
      </c>
      <c r="G47" s="111">
        <v>71844</v>
      </c>
      <c r="H47" s="111">
        <v>0</v>
      </c>
      <c r="I47" s="132">
        <v>71844</v>
      </c>
      <c r="J47" s="119">
        <v>71844</v>
      </c>
      <c r="K47" s="111">
        <v>0</v>
      </c>
      <c r="L47" s="111">
        <v>0</v>
      </c>
      <c r="M47" s="111">
        <v>0</v>
      </c>
      <c r="N47" s="111">
        <v>0</v>
      </c>
      <c r="O47" s="174">
        <v>0</v>
      </c>
      <c r="P47" s="119">
        <v>71844</v>
      </c>
      <c r="Q47" s="132">
        <v>0</v>
      </c>
      <c r="R47" s="119">
        <v>71844</v>
      </c>
    </row>
    <row r="48" spans="2:18">
      <c r="B48" s="11" t="s">
        <v>195</v>
      </c>
      <c r="C48" s="127">
        <v>9</v>
      </c>
      <c r="D48" s="111">
        <v>2</v>
      </c>
      <c r="E48" s="111">
        <v>0</v>
      </c>
      <c r="F48" s="128">
        <v>11</v>
      </c>
      <c r="G48" s="111">
        <v>0</v>
      </c>
      <c r="H48" s="111">
        <v>0</v>
      </c>
      <c r="I48" s="132">
        <v>0</v>
      </c>
      <c r="J48" s="119">
        <v>11</v>
      </c>
      <c r="K48" s="111">
        <v>0</v>
      </c>
      <c r="L48" s="111">
        <v>0</v>
      </c>
      <c r="M48" s="111"/>
      <c r="N48" s="111"/>
      <c r="O48" s="174">
        <v>0</v>
      </c>
      <c r="P48" s="119">
        <v>11</v>
      </c>
      <c r="Q48" s="132"/>
      <c r="R48" s="119">
        <v>11</v>
      </c>
    </row>
    <row r="49" spans="2:18">
      <c r="B49" s="32" t="s">
        <v>386</v>
      </c>
      <c r="C49" s="127">
        <v>4</v>
      </c>
      <c r="D49" s="111">
        <v>2</v>
      </c>
      <c r="E49" s="111">
        <v>0</v>
      </c>
      <c r="F49" s="128">
        <v>6</v>
      </c>
      <c r="G49" s="111">
        <v>0</v>
      </c>
      <c r="H49" s="111">
        <v>0</v>
      </c>
      <c r="I49" s="132">
        <v>0</v>
      </c>
      <c r="J49" s="119">
        <v>6</v>
      </c>
      <c r="K49" s="111">
        <v>0</v>
      </c>
      <c r="L49" s="111">
        <v>0</v>
      </c>
      <c r="M49" s="111"/>
      <c r="N49" s="111"/>
      <c r="O49" s="174">
        <v>0</v>
      </c>
      <c r="P49" s="119">
        <v>6</v>
      </c>
      <c r="Q49" s="132"/>
      <c r="R49" s="119">
        <v>6</v>
      </c>
    </row>
    <row r="50" spans="2:18">
      <c r="B50" s="32" t="s">
        <v>387</v>
      </c>
      <c r="C50" s="127">
        <v>5</v>
      </c>
      <c r="D50" s="111">
        <v>0</v>
      </c>
      <c r="E50" s="111">
        <v>0</v>
      </c>
      <c r="F50" s="128">
        <v>5</v>
      </c>
      <c r="G50" s="111">
        <v>0</v>
      </c>
      <c r="H50" s="111">
        <v>0</v>
      </c>
      <c r="I50" s="132">
        <v>0</v>
      </c>
      <c r="J50" s="119">
        <v>5</v>
      </c>
      <c r="K50" s="111">
        <v>0</v>
      </c>
      <c r="L50" s="111">
        <v>0</v>
      </c>
      <c r="M50" s="111"/>
      <c r="N50" s="111"/>
      <c r="O50" s="174">
        <v>0</v>
      </c>
      <c r="P50" s="119">
        <v>5</v>
      </c>
      <c r="Q50" s="132"/>
      <c r="R50" s="119">
        <v>5</v>
      </c>
    </row>
    <row r="51" spans="2:18">
      <c r="B51" s="11" t="s">
        <v>184</v>
      </c>
      <c r="C51" s="127">
        <v>0</v>
      </c>
      <c r="D51" s="111">
        <v>4397</v>
      </c>
      <c r="E51" s="111">
        <v>1378</v>
      </c>
      <c r="F51" s="128">
        <v>5775</v>
      </c>
      <c r="G51" s="111">
        <v>0</v>
      </c>
      <c r="H51" s="111">
        <v>0</v>
      </c>
      <c r="I51" s="132">
        <v>0</v>
      </c>
      <c r="J51" s="119">
        <v>5775</v>
      </c>
      <c r="K51" s="111">
        <v>0</v>
      </c>
      <c r="L51" s="111">
        <v>0</v>
      </c>
      <c r="M51" s="111"/>
      <c r="N51" s="111"/>
      <c r="O51" s="174">
        <v>0</v>
      </c>
      <c r="P51" s="119">
        <v>5775</v>
      </c>
      <c r="Q51" s="132"/>
      <c r="R51" s="119">
        <v>5775</v>
      </c>
    </row>
    <row r="52" spans="2:18">
      <c r="B52" s="32" t="s">
        <v>388</v>
      </c>
      <c r="C52" s="127">
        <v>0</v>
      </c>
      <c r="D52" s="111">
        <v>4397</v>
      </c>
      <c r="E52" s="111">
        <v>1378</v>
      </c>
      <c r="F52" s="128">
        <v>5775</v>
      </c>
      <c r="G52" s="111">
        <v>0</v>
      </c>
      <c r="H52" s="111">
        <v>0</v>
      </c>
      <c r="I52" s="132">
        <v>0</v>
      </c>
      <c r="J52" s="119">
        <v>5775</v>
      </c>
      <c r="K52" s="111">
        <v>0</v>
      </c>
      <c r="L52" s="111">
        <v>0</v>
      </c>
      <c r="M52" s="111"/>
      <c r="N52" s="111"/>
      <c r="O52" s="174">
        <v>0</v>
      </c>
      <c r="P52" s="119">
        <v>5775</v>
      </c>
      <c r="Q52" s="132"/>
      <c r="R52" s="119">
        <v>5775</v>
      </c>
    </row>
    <row r="53" spans="2:18">
      <c r="B53" s="11" t="s">
        <v>139</v>
      </c>
      <c r="C53" s="127">
        <v>0</v>
      </c>
      <c r="D53" s="111">
        <v>0</v>
      </c>
      <c r="E53" s="111">
        <v>0</v>
      </c>
      <c r="F53" s="128">
        <v>0</v>
      </c>
      <c r="G53" s="111">
        <v>17593</v>
      </c>
      <c r="H53" s="111">
        <v>936174</v>
      </c>
      <c r="I53" s="132">
        <v>953767</v>
      </c>
      <c r="J53" s="119">
        <v>953767</v>
      </c>
      <c r="K53" s="111">
        <v>0</v>
      </c>
      <c r="L53" s="111">
        <v>0</v>
      </c>
      <c r="M53" s="111">
        <v>447</v>
      </c>
      <c r="N53" s="111">
        <v>0</v>
      </c>
      <c r="O53" s="174">
        <v>447</v>
      </c>
      <c r="P53" s="119">
        <v>954214</v>
      </c>
      <c r="Q53" s="132">
        <v>0</v>
      </c>
      <c r="R53" s="119">
        <v>953767</v>
      </c>
    </row>
    <row r="54" spans="2:18">
      <c r="B54" s="32" t="s">
        <v>389</v>
      </c>
      <c r="C54" s="127">
        <v>0</v>
      </c>
      <c r="D54" s="111">
        <v>0</v>
      </c>
      <c r="E54" s="111">
        <v>0</v>
      </c>
      <c r="F54" s="128">
        <v>0</v>
      </c>
      <c r="G54" s="111">
        <v>17593</v>
      </c>
      <c r="H54" s="111">
        <v>936174</v>
      </c>
      <c r="I54" s="132">
        <v>953767</v>
      </c>
      <c r="J54" s="119">
        <v>953767</v>
      </c>
      <c r="K54" s="111">
        <v>0</v>
      </c>
      <c r="L54" s="111">
        <v>0</v>
      </c>
      <c r="M54" s="111">
        <v>447</v>
      </c>
      <c r="N54" s="111">
        <v>0</v>
      </c>
      <c r="O54" s="174">
        <v>447</v>
      </c>
      <c r="P54" s="119">
        <v>954214</v>
      </c>
      <c r="Q54" s="132">
        <v>0</v>
      </c>
      <c r="R54" s="119">
        <v>953767</v>
      </c>
    </row>
    <row r="55" spans="2:18">
      <c r="B55" s="11" t="s">
        <v>155</v>
      </c>
      <c r="C55" s="127">
        <v>0</v>
      </c>
      <c r="D55" s="111">
        <v>0</v>
      </c>
      <c r="E55" s="111">
        <v>0</v>
      </c>
      <c r="F55" s="128">
        <v>0</v>
      </c>
      <c r="G55" s="111">
        <v>0</v>
      </c>
      <c r="H55" s="111">
        <v>430517</v>
      </c>
      <c r="I55" s="132">
        <v>430517</v>
      </c>
      <c r="J55" s="119">
        <v>430517</v>
      </c>
      <c r="K55" s="111">
        <v>0</v>
      </c>
      <c r="L55" s="111">
        <v>0</v>
      </c>
      <c r="M55" s="111">
        <v>0</v>
      </c>
      <c r="N55" s="111">
        <v>0</v>
      </c>
      <c r="O55" s="174">
        <v>0</v>
      </c>
      <c r="P55" s="119">
        <v>430517</v>
      </c>
      <c r="Q55" s="132">
        <v>0</v>
      </c>
      <c r="R55" s="119">
        <v>430517</v>
      </c>
    </row>
    <row r="56" spans="2:18">
      <c r="B56" s="32" t="s">
        <v>390</v>
      </c>
      <c r="C56" s="127">
        <v>0</v>
      </c>
      <c r="D56" s="111">
        <v>0</v>
      </c>
      <c r="E56" s="111">
        <v>0</v>
      </c>
      <c r="F56" s="128">
        <v>0</v>
      </c>
      <c r="G56" s="111">
        <v>0</v>
      </c>
      <c r="H56" s="111">
        <v>430517</v>
      </c>
      <c r="I56" s="132">
        <v>430517</v>
      </c>
      <c r="J56" s="119">
        <v>430517</v>
      </c>
      <c r="K56" s="111">
        <v>0</v>
      </c>
      <c r="L56" s="111">
        <v>0</v>
      </c>
      <c r="M56" s="111">
        <v>0</v>
      </c>
      <c r="N56" s="111">
        <v>0</v>
      </c>
      <c r="O56" s="174">
        <v>0</v>
      </c>
      <c r="P56" s="119">
        <v>430517</v>
      </c>
      <c r="Q56" s="132">
        <v>0</v>
      </c>
      <c r="R56" s="119">
        <v>430517</v>
      </c>
    </row>
    <row r="57" spans="2:18">
      <c r="B57" s="11" t="s">
        <v>188</v>
      </c>
      <c r="C57" s="127">
        <v>0</v>
      </c>
      <c r="D57" s="111">
        <v>0</v>
      </c>
      <c r="E57" s="111">
        <v>0</v>
      </c>
      <c r="F57" s="128">
        <v>0</v>
      </c>
      <c r="G57" s="111">
        <v>0</v>
      </c>
      <c r="H57" s="111">
        <v>0</v>
      </c>
      <c r="I57" s="132">
        <v>0</v>
      </c>
      <c r="J57" s="119">
        <v>0</v>
      </c>
      <c r="K57" s="111">
        <v>0</v>
      </c>
      <c r="L57" s="111">
        <v>0</v>
      </c>
      <c r="M57" s="111">
        <v>0</v>
      </c>
      <c r="N57" s="111">
        <v>51826</v>
      </c>
      <c r="O57" s="174">
        <v>51826</v>
      </c>
      <c r="P57" s="119">
        <v>51826</v>
      </c>
      <c r="Q57" s="132">
        <v>0</v>
      </c>
      <c r="R57" s="119">
        <v>0</v>
      </c>
    </row>
    <row r="58" spans="2:18">
      <c r="B58" s="32" t="s">
        <v>391</v>
      </c>
      <c r="C58" s="127">
        <v>0</v>
      </c>
      <c r="D58" s="111">
        <v>0</v>
      </c>
      <c r="E58" s="111">
        <v>0</v>
      </c>
      <c r="F58" s="128">
        <v>0</v>
      </c>
      <c r="G58" s="111">
        <v>0</v>
      </c>
      <c r="H58" s="111">
        <v>0</v>
      </c>
      <c r="I58" s="132">
        <v>0</v>
      </c>
      <c r="J58" s="119">
        <v>0</v>
      </c>
      <c r="K58" s="111">
        <v>0</v>
      </c>
      <c r="L58" s="111">
        <v>0</v>
      </c>
      <c r="M58" s="111">
        <v>0</v>
      </c>
      <c r="N58" s="111">
        <v>51826</v>
      </c>
      <c r="O58" s="174">
        <v>51826</v>
      </c>
      <c r="P58" s="119">
        <v>51826</v>
      </c>
      <c r="Q58" s="132">
        <v>0</v>
      </c>
      <c r="R58" s="119">
        <v>0</v>
      </c>
    </row>
    <row r="59" spans="2:18">
      <c r="B59" s="11" t="s">
        <v>211</v>
      </c>
      <c r="C59" s="127">
        <v>0</v>
      </c>
      <c r="D59" s="111">
        <v>0</v>
      </c>
      <c r="E59" s="111">
        <v>0</v>
      </c>
      <c r="F59" s="128">
        <v>0</v>
      </c>
      <c r="G59" s="111">
        <v>417</v>
      </c>
      <c r="H59" s="111">
        <v>0</v>
      </c>
      <c r="I59" s="132">
        <v>417</v>
      </c>
      <c r="J59" s="119">
        <v>417</v>
      </c>
      <c r="K59" s="111">
        <v>0</v>
      </c>
      <c r="L59" s="111">
        <v>0</v>
      </c>
      <c r="M59" s="111">
        <v>0</v>
      </c>
      <c r="N59" s="111">
        <v>0</v>
      </c>
      <c r="O59" s="174">
        <v>0</v>
      </c>
      <c r="P59" s="119">
        <v>417</v>
      </c>
      <c r="Q59" s="132">
        <v>0</v>
      </c>
      <c r="R59" s="119">
        <v>417</v>
      </c>
    </row>
    <row r="60" spans="2:18">
      <c r="B60" s="32" t="s">
        <v>392</v>
      </c>
      <c r="C60" s="127">
        <v>0</v>
      </c>
      <c r="D60" s="111">
        <v>0</v>
      </c>
      <c r="E60" s="111">
        <v>0</v>
      </c>
      <c r="F60" s="128">
        <v>0</v>
      </c>
      <c r="G60" s="111">
        <v>417</v>
      </c>
      <c r="H60" s="111">
        <v>0</v>
      </c>
      <c r="I60" s="132">
        <v>417</v>
      </c>
      <c r="J60" s="119">
        <v>417</v>
      </c>
      <c r="K60" s="111">
        <v>0</v>
      </c>
      <c r="L60" s="111">
        <v>0</v>
      </c>
      <c r="M60" s="111">
        <v>0</v>
      </c>
      <c r="N60" s="111">
        <v>0</v>
      </c>
      <c r="O60" s="174">
        <v>0</v>
      </c>
      <c r="P60" s="119">
        <v>417</v>
      </c>
      <c r="Q60" s="132">
        <v>0</v>
      </c>
      <c r="R60" s="119">
        <v>417</v>
      </c>
    </row>
    <row r="61" spans="2:18">
      <c r="B61" s="11" t="s">
        <v>186</v>
      </c>
      <c r="C61" s="127">
        <v>0</v>
      </c>
      <c r="D61" s="111">
        <v>0</v>
      </c>
      <c r="E61" s="111">
        <v>0</v>
      </c>
      <c r="F61" s="128">
        <v>0</v>
      </c>
      <c r="G61" s="111">
        <v>0</v>
      </c>
      <c r="H61" s="111">
        <v>227283</v>
      </c>
      <c r="I61" s="132">
        <v>227283</v>
      </c>
      <c r="J61" s="119">
        <v>227283</v>
      </c>
      <c r="K61" s="111">
        <v>0</v>
      </c>
      <c r="L61" s="111">
        <v>0</v>
      </c>
      <c r="M61" s="111">
        <v>0</v>
      </c>
      <c r="N61" s="111">
        <v>0</v>
      </c>
      <c r="O61" s="174">
        <v>0</v>
      </c>
      <c r="P61" s="119">
        <v>227283</v>
      </c>
      <c r="Q61" s="132">
        <v>0</v>
      </c>
      <c r="R61" s="119">
        <v>227283</v>
      </c>
    </row>
    <row r="62" spans="2:18">
      <c r="B62" s="32" t="s">
        <v>393</v>
      </c>
      <c r="C62" s="127">
        <v>0</v>
      </c>
      <c r="D62" s="111">
        <v>0</v>
      </c>
      <c r="E62" s="111">
        <v>0</v>
      </c>
      <c r="F62" s="128">
        <v>0</v>
      </c>
      <c r="G62" s="111">
        <v>0</v>
      </c>
      <c r="H62" s="111">
        <v>227283</v>
      </c>
      <c r="I62" s="132">
        <v>227283</v>
      </c>
      <c r="J62" s="119">
        <v>227283</v>
      </c>
      <c r="K62" s="111">
        <v>0</v>
      </c>
      <c r="L62" s="111">
        <v>0</v>
      </c>
      <c r="M62" s="111">
        <v>0</v>
      </c>
      <c r="N62" s="111">
        <v>0</v>
      </c>
      <c r="O62" s="174">
        <v>0</v>
      </c>
      <c r="P62" s="119">
        <v>227283</v>
      </c>
      <c r="Q62" s="132">
        <v>0</v>
      </c>
      <c r="R62" s="119">
        <v>227283</v>
      </c>
    </row>
    <row r="63" spans="2:18">
      <c r="B63" s="11" t="s">
        <v>132</v>
      </c>
      <c r="C63" s="127">
        <v>114887</v>
      </c>
      <c r="D63" s="111">
        <v>117556</v>
      </c>
      <c r="E63" s="111">
        <v>270283</v>
      </c>
      <c r="F63" s="128">
        <v>502726</v>
      </c>
      <c r="G63" s="111">
        <v>188027</v>
      </c>
      <c r="H63" s="111">
        <v>1923038</v>
      </c>
      <c r="I63" s="132">
        <v>2111065</v>
      </c>
      <c r="J63" s="119">
        <v>2613791</v>
      </c>
      <c r="K63" s="111">
        <v>0</v>
      </c>
      <c r="L63" s="111">
        <v>0</v>
      </c>
      <c r="M63" s="111">
        <v>408385</v>
      </c>
      <c r="N63" s="111">
        <v>439580</v>
      </c>
      <c r="O63" s="174">
        <v>847965</v>
      </c>
      <c r="P63" s="119">
        <v>3461756</v>
      </c>
      <c r="Q63" s="132">
        <v>0</v>
      </c>
      <c r="R63" s="119">
        <v>2613791</v>
      </c>
    </row>
    <row r="64" spans="2:18">
      <c r="B64" s="32" t="s">
        <v>394</v>
      </c>
      <c r="C64" s="127">
        <v>0</v>
      </c>
      <c r="D64" s="111">
        <v>0</v>
      </c>
      <c r="E64" s="111">
        <v>0</v>
      </c>
      <c r="F64" s="128">
        <v>0</v>
      </c>
      <c r="G64" s="111">
        <v>0</v>
      </c>
      <c r="H64" s="111">
        <v>256083</v>
      </c>
      <c r="I64" s="132">
        <v>256083</v>
      </c>
      <c r="J64" s="119">
        <v>256083</v>
      </c>
      <c r="K64" s="111">
        <v>0</v>
      </c>
      <c r="L64" s="111">
        <v>0</v>
      </c>
      <c r="M64" s="111">
        <v>0</v>
      </c>
      <c r="N64" s="111">
        <v>0</v>
      </c>
      <c r="O64" s="174">
        <v>0</v>
      </c>
      <c r="P64" s="119">
        <v>256083</v>
      </c>
      <c r="Q64" s="132">
        <v>0</v>
      </c>
      <c r="R64" s="119">
        <v>256083</v>
      </c>
    </row>
    <row r="65" spans="2:18">
      <c r="B65" s="32" t="s">
        <v>395</v>
      </c>
      <c r="C65" s="127">
        <v>0</v>
      </c>
      <c r="D65" s="111">
        <v>0</v>
      </c>
      <c r="E65" s="111">
        <v>0</v>
      </c>
      <c r="F65" s="128">
        <v>0</v>
      </c>
      <c r="G65" s="111">
        <v>7756</v>
      </c>
      <c r="H65" s="111">
        <v>1666955</v>
      </c>
      <c r="I65" s="132">
        <v>1674711</v>
      </c>
      <c r="J65" s="119">
        <v>1674711</v>
      </c>
      <c r="K65" s="111">
        <v>0</v>
      </c>
      <c r="L65" s="111">
        <v>0</v>
      </c>
      <c r="M65" s="111">
        <v>0</v>
      </c>
      <c r="N65" s="111">
        <v>439580</v>
      </c>
      <c r="O65" s="174">
        <v>439580</v>
      </c>
      <c r="P65" s="119">
        <v>2114291</v>
      </c>
      <c r="Q65" s="132">
        <v>0</v>
      </c>
      <c r="R65" s="119">
        <v>1674711</v>
      </c>
    </row>
    <row r="66" spans="2:18">
      <c r="B66" s="32" t="s">
        <v>396</v>
      </c>
      <c r="C66" s="127">
        <v>0</v>
      </c>
      <c r="D66" s="111">
        <v>11502</v>
      </c>
      <c r="E66" s="111">
        <v>2074</v>
      </c>
      <c r="F66" s="128">
        <v>13576</v>
      </c>
      <c r="G66" s="111">
        <v>0</v>
      </c>
      <c r="H66" s="111">
        <v>0</v>
      </c>
      <c r="I66" s="132">
        <v>0</v>
      </c>
      <c r="J66" s="119">
        <v>13576</v>
      </c>
      <c r="K66" s="111">
        <v>0</v>
      </c>
      <c r="L66" s="111">
        <v>0</v>
      </c>
      <c r="M66" s="111"/>
      <c r="N66" s="111"/>
      <c r="O66" s="174">
        <v>0</v>
      </c>
      <c r="P66" s="119">
        <v>13576</v>
      </c>
      <c r="Q66" s="132"/>
      <c r="R66" s="119">
        <v>13576</v>
      </c>
    </row>
    <row r="67" spans="2:18">
      <c r="B67" s="32" t="s">
        <v>397</v>
      </c>
      <c r="C67" s="127">
        <v>114887</v>
      </c>
      <c r="D67" s="111">
        <v>106054</v>
      </c>
      <c r="E67" s="111">
        <v>268209</v>
      </c>
      <c r="F67" s="128">
        <v>489150</v>
      </c>
      <c r="G67" s="111">
        <v>112354</v>
      </c>
      <c r="H67" s="111">
        <v>0</v>
      </c>
      <c r="I67" s="132">
        <v>112354</v>
      </c>
      <c r="J67" s="119">
        <v>601504</v>
      </c>
      <c r="K67" s="111">
        <v>0</v>
      </c>
      <c r="L67" s="111">
        <v>0</v>
      </c>
      <c r="M67" s="111">
        <v>408385</v>
      </c>
      <c r="N67" s="111">
        <v>0</v>
      </c>
      <c r="O67" s="174">
        <v>408385</v>
      </c>
      <c r="P67" s="119">
        <v>1009889</v>
      </c>
      <c r="Q67" s="132">
        <v>0</v>
      </c>
      <c r="R67" s="119">
        <v>601504</v>
      </c>
    </row>
    <row r="68" spans="2:18">
      <c r="B68" s="32" t="s">
        <v>398</v>
      </c>
      <c r="C68" s="127">
        <v>0</v>
      </c>
      <c r="D68" s="111">
        <v>0</v>
      </c>
      <c r="E68" s="111">
        <v>0</v>
      </c>
      <c r="F68" s="128">
        <v>0</v>
      </c>
      <c r="G68" s="111">
        <v>67917</v>
      </c>
      <c r="H68" s="111">
        <v>0</v>
      </c>
      <c r="I68" s="132">
        <v>67917</v>
      </c>
      <c r="J68" s="119">
        <v>67917</v>
      </c>
      <c r="K68" s="111">
        <v>0</v>
      </c>
      <c r="L68" s="111">
        <v>0</v>
      </c>
      <c r="M68" s="111">
        <v>0</v>
      </c>
      <c r="N68" s="111">
        <v>0</v>
      </c>
      <c r="O68" s="174">
        <v>0</v>
      </c>
      <c r="P68" s="119">
        <v>67917</v>
      </c>
      <c r="Q68" s="132">
        <v>0</v>
      </c>
      <c r="R68" s="119">
        <v>67917</v>
      </c>
    </row>
    <row r="69" spans="2:18">
      <c r="B69" s="11" t="s">
        <v>159</v>
      </c>
      <c r="C69" s="127">
        <v>0</v>
      </c>
      <c r="D69" s="111">
        <v>0</v>
      </c>
      <c r="E69" s="111">
        <v>0</v>
      </c>
      <c r="F69" s="128">
        <v>0</v>
      </c>
      <c r="G69" s="111">
        <v>0</v>
      </c>
      <c r="H69" s="111">
        <v>405949</v>
      </c>
      <c r="I69" s="132">
        <v>405949</v>
      </c>
      <c r="J69" s="119">
        <v>405949</v>
      </c>
      <c r="K69" s="111">
        <v>0</v>
      </c>
      <c r="L69" s="111">
        <v>0</v>
      </c>
      <c r="M69" s="111">
        <v>697</v>
      </c>
      <c r="N69" s="111">
        <v>0</v>
      </c>
      <c r="O69" s="174">
        <v>697</v>
      </c>
      <c r="P69" s="119">
        <v>406646</v>
      </c>
      <c r="Q69" s="132">
        <v>0</v>
      </c>
      <c r="R69" s="119">
        <v>405949</v>
      </c>
    </row>
    <row r="70" spans="2:18">
      <c r="B70" s="32" t="s">
        <v>399</v>
      </c>
      <c r="C70" s="127">
        <v>0</v>
      </c>
      <c r="D70" s="111">
        <v>0</v>
      </c>
      <c r="E70" s="111">
        <v>0</v>
      </c>
      <c r="F70" s="128">
        <v>0</v>
      </c>
      <c r="G70" s="111">
        <v>0</v>
      </c>
      <c r="H70" s="111">
        <v>405949</v>
      </c>
      <c r="I70" s="132">
        <v>405949</v>
      </c>
      <c r="J70" s="119">
        <v>405949</v>
      </c>
      <c r="K70" s="111">
        <v>0</v>
      </c>
      <c r="L70" s="111">
        <v>0</v>
      </c>
      <c r="M70" s="111">
        <v>697</v>
      </c>
      <c r="N70" s="111">
        <v>0</v>
      </c>
      <c r="O70" s="174">
        <v>697</v>
      </c>
      <c r="P70" s="119">
        <v>406646</v>
      </c>
      <c r="Q70" s="132">
        <v>0</v>
      </c>
      <c r="R70" s="119">
        <v>405949</v>
      </c>
    </row>
    <row r="71" spans="2:18">
      <c r="B71" s="11" t="s">
        <v>236</v>
      </c>
      <c r="C71" s="127">
        <v>0</v>
      </c>
      <c r="D71" s="111">
        <v>0</v>
      </c>
      <c r="E71" s="111">
        <v>0</v>
      </c>
      <c r="F71" s="128">
        <v>0</v>
      </c>
      <c r="G71" s="111">
        <v>0</v>
      </c>
      <c r="H71" s="111">
        <v>0</v>
      </c>
      <c r="I71" s="132">
        <v>0</v>
      </c>
      <c r="J71" s="119">
        <v>0</v>
      </c>
      <c r="K71" s="111">
        <v>0</v>
      </c>
      <c r="L71" s="111">
        <v>0</v>
      </c>
      <c r="M71" s="111">
        <v>0</v>
      </c>
      <c r="N71" s="111">
        <v>2157</v>
      </c>
      <c r="O71" s="174">
        <v>2157</v>
      </c>
      <c r="P71" s="119">
        <v>2157</v>
      </c>
      <c r="Q71" s="132">
        <v>0</v>
      </c>
      <c r="R71" s="119">
        <v>0</v>
      </c>
    </row>
    <row r="72" spans="2:18">
      <c r="B72" s="32" t="s">
        <v>400</v>
      </c>
      <c r="C72" s="127">
        <v>0</v>
      </c>
      <c r="D72" s="111">
        <v>0</v>
      </c>
      <c r="E72" s="111">
        <v>0</v>
      </c>
      <c r="F72" s="128">
        <v>0</v>
      </c>
      <c r="G72" s="111">
        <v>0</v>
      </c>
      <c r="H72" s="111">
        <v>0</v>
      </c>
      <c r="I72" s="132">
        <v>0</v>
      </c>
      <c r="J72" s="119">
        <v>0</v>
      </c>
      <c r="K72" s="111">
        <v>0</v>
      </c>
      <c r="L72" s="111">
        <v>0</v>
      </c>
      <c r="M72" s="111">
        <v>0</v>
      </c>
      <c r="N72" s="111">
        <v>2157</v>
      </c>
      <c r="O72" s="174">
        <v>2157</v>
      </c>
      <c r="P72" s="119">
        <v>2157</v>
      </c>
      <c r="Q72" s="132">
        <v>0</v>
      </c>
      <c r="R72" s="119">
        <v>0</v>
      </c>
    </row>
    <row r="73" spans="2:18">
      <c r="B73" s="11" t="s">
        <v>353</v>
      </c>
      <c r="C73" s="127">
        <v>0</v>
      </c>
      <c r="D73" s="111">
        <v>0</v>
      </c>
      <c r="E73" s="111">
        <v>0</v>
      </c>
      <c r="F73" s="128">
        <v>0</v>
      </c>
      <c r="G73" s="111">
        <v>0</v>
      </c>
      <c r="H73" s="111">
        <v>0</v>
      </c>
      <c r="I73" s="132">
        <v>0</v>
      </c>
      <c r="J73" s="119">
        <v>0</v>
      </c>
      <c r="K73" s="111">
        <v>0</v>
      </c>
      <c r="L73" s="111">
        <v>0</v>
      </c>
      <c r="M73" s="111">
        <v>0</v>
      </c>
      <c r="N73" s="111">
        <v>0</v>
      </c>
      <c r="O73" s="174">
        <v>0</v>
      </c>
      <c r="P73" s="119">
        <v>0</v>
      </c>
      <c r="Q73" s="132">
        <v>0</v>
      </c>
      <c r="R73" s="119">
        <v>0</v>
      </c>
    </row>
    <row r="74" spans="2:18">
      <c r="B74" s="32" t="s">
        <v>401</v>
      </c>
      <c r="C74" s="127">
        <v>0</v>
      </c>
      <c r="D74" s="111">
        <v>0</v>
      </c>
      <c r="E74" s="111">
        <v>0</v>
      </c>
      <c r="F74" s="128">
        <v>0</v>
      </c>
      <c r="G74" s="111">
        <v>0</v>
      </c>
      <c r="H74" s="111">
        <v>0</v>
      </c>
      <c r="I74" s="132">
        <v>0</v>
      </c>
      <c r="J74" s="119">
        <v>0</v>
      </c>
      <c r="K74" s="111">
        <v>0</v>
      </c>
      <c r="L74" s="111">
        <v>0</v>
      </c>
      <c r="M74" s="111">
        <v>0</v>
      </c>
      <c r="N74" s="111">
        <v>0</v>
      </c>
      <c r="O74" s="174">
        <v>0</v>
      </c>
      <c r="P74" s="119">
        <v>0</v>
      </c>
      <c r="Q74" s="132">
        <v>0</v>
      </c>
      <c r="R74" s="119">
        <v>0</v>
      </c>
    </row>
    <row r="75" spans="2:18">
      <c r="B75" s="11" t="s">
        <v>239</v>
      </c>
      <c r="C75" s="127">
        <v>0</v>
      </c>
      <c r="D75" s="111">
        <v>0</v>
      </c>
      <c r="E75" s="111">
        <v>0</v>
      </c>
      <c r="F75" s="128">
        <v>0</v>
      </c>
      <c r="G75" s="111">
        <v>0</v>
      </c>
      <c r="H75" s="111">
        <v>0</v>
      </c>
      <c r="I75" s="132">
        <v>0</v>
      </c>
      <c r="J75" s="119">
        <v>0</v>
      </c>
      <c r="K75" s="111">
        <v>0</v>
      </c>
      <c r="L75" s="111">
        <v>0</v>
      </c>
      <c r="M75" s="111">
        <v>0</v>
      </c>
      <c r="N75" s="111">
        <v>122</v>
      </c>
      <c r="O75" s="174">
        <v>122</v>
      </c>
      <c r="P75" s="119">
        <v>122</v>
      </c>
      <c r="Q75" s="132">
        <v>0</v>
      </c>
      <c r="R75" s="119">
        <v>0</v>
      </c>
    </row>
    <row r="76" spans="2:18">
      <c r="B76" s="32" t="s">
        <v>239</v>
      </c>
      <c r="C76" s="127">
        <v>0</v>
      </c>
      <c r="D76" s="111">
        <v>0</v>
      </c>
      <c r="E76" s="111">
        <v>0</v>
      </c>
      <c r="F76" s="128">
        <v>0</v>
      </c>
      <c r="G76" s="111">
        <v>0</v>
      </c>
      <c r="H76" s="111">
        <v>0</v>
      </c>
      <c r="I76" s="132">
        <v>0</v>
      </c>
      <c r="J76" s="119">
        <v>0</v>
      </c>
      <c r="K76" s="111">
        <v>0</v>
      </c>
      <c r="L76" s="111">
        <v>0</v>
      </c>
      <c r="M76" s="111">
        <v>0</v>
      </c>
      <c r="N76" s="111">
        <v>122</v>
      </c>
      <c r="O76" s="174">
        <v>122</v>
      </c>
      <c r="P76" s="119">
        <v>122</v>
      </c>
      <c r="Q76" s="132">
        <v>0</v>
      </c>
      <c r="R76" s="119">
        <v>0</v>
      </c>
    </row>
    <row r="77" spans="2:18">
      <c r="B77" s="11" t="s">
        <v>162</v>
      </c>
      <c r="C77" s="127">
        <v>3126</v>
      </c>
      <c r="D77" s="111">
        <v>690</v>
      </c>
      <c r="E77" s="111">
        <v>2169</v>
      </c>
      <c r="F77" s="128">
        <v>5985</v>
      </c>
      <c r="G77" s="111">
        <v>5509</v>
      </c>
      <c r="H77" s="111">
        <v>0</v>
      </c>
      <c r="I77" s="132">
        <v>5509</v>
      </c>
      <c r="J77" s="119">
        <v>11494</v>
      </c>
      <c r="K77" s="111">
        <v>0</v>
      </c>
      <c r="L77" s="111">
        <v>0</v>
      </c>
      <c r="M77" s="111">
        <v>0</v>
      </c>
      <c r="N77" s="111">
        <v>0</v>
      </c>
      <c r="O77" s="174">
        <v>0</v>
      </c>
      <c r="P77" s="119">
        <v>11494</v>
      </c>
      <c r="Q77" s="132">
        <v>0</v>
      </c>
      <c r="R77" s="119">
        <v>11494</v>
      </c>
    </row>
    <row r="78" spans="2:18">
      <c r="B78" s="32" t="s">
        <v>162</v>
      </c>
      <c r="C78" s="127">
        <v>3126</v>
      </c>
      <c r="D78" s="111">
        <v>690</v>
      </c>
      <c r="E78" s="111">
        <v>2169</v>
      </c>
      <c r="F78" s="128">
        <v>5985</v>
      </c>
      <c r="G78" s="111">
        <v>5509</v>
      </c>
      <c r="H78" s="111">
        <v>0</v>
      </c>
      <c r="I78" s="132">
        <v>5509</v>
      </c>
      <c r="J78" s="119">
        <v>11494</v>
      </c>
      <c r="K78" s="111">
        <v>0</v>
      </c>
      <c r="L78" s="111">
        <v>0</v>
      </c>
      <c r="M78" s="111">
        <v>0</v>
      </c>
      <c r="N78" s="111">
        <v>0</v>
      </c>
      <c r="O78" s="174">
        <v>0</v>
      </c>
      <c r="P78" s="119">
        <v>11494</v>
      </c>
      <c r="Q78" s="132">
        <v>0</v>
      </c>
      <c r="R78" s="119">
        <v>11494</v>
      </c>
    </row>
    <row r="79" spans="2:18">
      <c r="B79" s="11" t="s">
        <v>212</v>
      </c>
      <c r="C79" s="127">
        <v>0</v>
      </c>
      <c r="D79" s="111">
        <v>0</v>
      </c>
      <c r="E79" s="111">
        <v>0</v>
      </c>
      <c r="F79" s="128">
        <v>0</v>
      </c>
      <c r="G79" s="111">
        <v>0</v>
      </c>
      <c r="H79" s="111">
        <v>0</v>
      </c>
      <c r="I79" s="132">
        <v>0</v>
      </c>
      <c r="J79" s="119">
        <v>0</v>
      </c>
      <c r="K79" s="111">
        <v>0</v>
      </c>
      <c r="L79" s="111">
        <v>0</v>
      </c>
      <c r="M79" s="111">
        <v>0</v>
      </c>
      <c r="N79" s="111">
        <v>12230</v>
      </c>
      <c r="O79" s="174">
        <v>12230</v>
      </c>
      <c r="P79" s="119">
        <v>12230</v>
      </c>
      <c r="Q79" s="132">
        <v>0</v>
      </c>
      <c r="R79" s="119">
        <v>0</v>
      </c>
    </row>
    <row r="80" spans="2:18">
      <c r="B80" s="32" t="s">
        <v>402</v>
      </c>
      <c r="C80" s="127">
        <v>0</v>
      </c>
      <c r="D80" s="111">
        <v>0</v>
      </c>
      <c r="E80" s="111">
        <v>0</v>
      </c>
      <c r="F80" s="128">
        <v>0</v>
      </c>
      <c r="G80" s="111">
        <v>0</v>
      </c>
      <c r="H80" s="111">
        <v>0</v>
      </c>
      <c r="I80" s="132">
        <v>0</v>
      </c>
      <c r="J80" s="119">
        <v>0</v>
      </c>
      <c r="K80" s="111">
        <v>0</v>
      </c>
      <c r="L80" s="111">
        <v>0</v>
      </c>
      <c r="M80" s="111">
        <v>0</v>
      </c>
      <c r="N80" s="111">
        <v>12230</v>
      </c>
      <c r="O80" s="174">
        <v>12230</v>
      </c>
      <c r="P80" s="119">
        <v>12230</v>
      </c>
      <c r="Q80" s="132">
        <v>0</v>
      </c>
      <c r="R80" s="119">
        <v>0</v>
      </c>
    </row>
    <row r="81" spans="2:18">
      <c r="B81" s="11" t="s">
        <v>133</v>
      </c>
      <c r="C81" s="127">
        <v>18</v>
      </c>
      <c r="D81" s="111">
        <v>9982</v>
      </c>
      <c r="E81" s="111">
        <v>297230</v>
      </c>
      <c r="F81" s="128">
        <v>307230</v>
      </c>
      <c r="G81" s="111">
        <v>0</v>
      </c>
      <c r="H81" s="111">
        <v>0</v>
      </c>
      <c r="I81" s="132">
        <v>0</v>
      </c>
      <c r="J81" s="119">
        <v>307230</v>
      </c>
      <c r="K81" s="111">
        <v>0</v>
      </c>
      <c r="L81" s="111">
        <v>0</v>
      </c>
      <c r="M81" s="111">
        <v>0</v>
      </c>
      <c r="N81" s="111">
        <v>0</v>
      </c>
      <c r="O81" s="174">
        <v>0</v>
      </c>
      <c r="P81" s="119">
        <v>307230</v>
      </c>
      <c r="Q81" s="132">
        <v>913496</v>
      </c>
      <c r="R81" s="119">
        <v>1220726</v>
      </c>
    </row>
    <row r="82" spans="2:18">
      <c r="B82" s="32" t="s">
        <v>403</v>
      </c>
      <c r="C82" s="127">
        <v>0</v>
      </c>
      <c r="D82" s="111">
        <v>9982</v>
      </c>
      <c r="E82" s="111">
        <v>153162</v>
      </c>
      <c r="F82" s="128">
        <v>163144</v>
      </c>
      <c r="G82" s="111">
        <v>0</v>
      </c>
      <c r="H82" s="111">
        <v>0</v>
      </c>
      <c r="I82" s="132">
        <v>0</v>
      </c>
      <c r="J82" s="119">
        <v>163144</v>
      </c>
      <c r="K82" s="111">
        <v>0</v>
      </c>
      <c r="L82" s="111">
        <v>0</v>
      </c>
      <c r="M82" s="111"/>
      <c r="N82" s="111"/>
      <c r="O82" s="174">
        <v>0</v>
      </c>
      <c r="P82" s="119">
        <v>163144</v>
      </c>
      <c r="Q82" s="132">
        <v>913496</v>
      </c>
      <c r="R82" s="119">
        <v>1076640</v>
      </c>
    </row>
    <row r="83" spans="2:18">
      <c r="B83" s="32" t="s">
        <v>404</v>
      </c>
      <c r="C83" s="127">
        <v>0</v>
      </c>
      <c r="D83" s="111">
        <v>0</v>
      </c>
      <c r="E83" s="111">
        <v>105435</v>
      </c>
      <c r="F83" s="128">
        <v>105435</v>
      </c>
      <c r="G83" s="111">
        <v>0</v>
      </c>
      <c r="H83" s="111">
        <v>0</v>
      </c>
      <c r="I83" s="132">
        <v>0</v>
      </c>
      <c r="J83" s="119">
        <v>105435</v>
      </c>
      <c r="K83" s="111">
        <v>0</v>
      </c>
      <c r="L83" s="111">
        <v>0</v>
      </c>
      <c r="M83" s="111">
        <v>0</v>
      </c>
      <c r="N83" s="111">
        <v>0</v>
      </c>
      <c r="O83" s="174">
        <v>0</v>
      </c>
      <c r="P83" s="119">
        <v>105435</v>
      </c>
      <c r="Q83" s="132">
        <v>0</v>
      </c>
      <c r="R83" s="119">
        <v>105435</v>
      </c>
    </row>
    <row r="84" spans="2:18">
      <c r="B84" s="32" t="s">
        <v>405</v>
      </c>
      <c r="C84" s="127">
        <v>18</v>
      </c>
      <c r="D84" s="111">
        <v>0</v>
      </c>
      <c r="E84" s="111">
        <v>38633</v>
      </c>
      <c r="F84" s="128">
        <v>38651</v>
      </c>
      <c r="G84" s="111">
        <v>0</v>
      </c>
      <c r="H84" s="111">
        <v>0</v>
      </c>
      <c r="I84" s="132">
        <v>0</v>
      </c>
      <c r="J84" s="119">
        <v>38651</v>
      </c>
      <c r="K84" s="111">
        <v>0</v>
      </c>
      <c r="L84" s="111">
        <v>0</v>
      </c>
      <c r="M84" s="111"/>
      <c r="N84" s="111"/>
      <c r="O84" s="174">
        <v>0</v>
      </c>
      <c r="P84" s="119">
        <v>38651</v>
      </c>
      <c r="Q84" s="132"/>
      <c r="R84" s="119">
        <v>38651</v>
      </c>
    </row>
    <row r="85" spans="2:18">
      <c r="B85" s="32" t="s">
        <v>406</v>
      </c>
      <c r="C85" s="127">
        <v>0</v>
      </c>
      <c r="D85" s="111">
        <v>0</v>
      </c>
      <c r="E85" s="111">
        <v>0</v>
      </c>
      <c r="F85" s="128">
        <v>0</v>
      </c>
      <c r="G85" s="111">
        <v>0</v>
      </c>
      <c r="H85" s="111">
        <v>0</v>
      </c>
      <c r="I85" s="132">
        <v>0</v>
      </c>
      <c r="J85" s="119">
        <v>0</v>
      </c>
      <c r="K85" s="111">
        <v>0</v>
      </c>
      <c r="L85" s="111">
        <v>0</v>
      </c>
      <c r="M85" s="111"/>
      <c r="N85" s="111"/>
      <c r="O85" s="174">
        <v>0</v>
      </c>
      <c r="P85" s="119">
        <v>0</v>
      </c>
      <c r="Q85" s="132"/>
      <c r="R85" s="119">
        <v>0</v>
      </c>
    </row>
    <row r="86" spans="2:18">
      <c r="B86" s="11" t="s">
        <v>223</v>
      </c>
      <c r="C86" s="127">
        <v>1</v>
      </c>
      <c r="D86" s="111">
        <v>0</v>
      </c>
      <c r="E86" s="111">
        <v>0</v>
      </c>
      <c r="F86" s="128">
        <v>1</v>
      </c>
      <c r="G86" s="111">
        <v>0</v>
      </c>
      <c r="H86" s="111">
        <v>0</v>
      </c>
      <c r="I86" s="132">
        <v>0</v>
      </c>
      <c r="J86" s="119">
        <v>1</v>
      </c>
      <c r="K86" s="111">
        <v>0</v>
      </c>
      <c r="L86" s="111">
        <v>0</v>
      </c>
      <c r="M86" s="111"/>
      <c r="N86" s="111"/>
      <c r="O86" s="174">
        <v>0</v>
      </c>
      <c r="P86" s="119">
        <v>1</v>
      </c>
      <c r="Q86" s="132"/>
      <c r="R86" s="119">
        <v>1</v>
      </c>
    </row>
    <row r="87" spans="2:18">
      <c r="B87" s="32" t="s">
        <v>407</v>
      </c>
      <c r="C87" s="127">
        <v>1</v>
      </c>
      <c r="D87" s="111">
        <v>0</v>
      </c>
      <c r="E87" s="111">
        <v>0</v>
      </c>
      <c r="F87" s="128">
        <v>1</v>
      </c>
      <c r="G87" s="111">
        <v>0</v>
      </c>
      <c r="H87" s="111">
        <v>0</v>
      </c>
      <c r="I87" s="132">
        <v>0</v>
      </c>
      <c r="J87" s="119">
        <v>1</v>
      </c>
      <c r="K87" s="111">
        <v>0</v>
      </c>
      <c r="L87" s="111">
        <v>0</v>
      </c>
      <c r="M87" s="111"/>
      <c r="N87" s="111"/>
      <c r="O87" s="174">
        <v>0</v>
      </c>
      <c r="P87" s="119">
        <v>1</v>
      </c>
      <c r="Q87" s="132"/>
      <c r="R87" s="119">
        <v>1</v>
      </c>
    </row>
    <row r="88" spans="2:18">
      <c r="B88" s="11" t="s">
        <v>354</v>
      </c>
      <c r="C88" s="127">
        <v>0</v>
      </c>
      <c r="D88" s="111">
        <v>0</v>
      </c>
      <c r="E88" s="111">
        <v>0</v>
      </c>
      <c r="F88" s="128">
        <v>0</v>
      </c>
      <c r="G88" s="111">
        <v>0</v>
      </c>
      <c r="H88" s="111">
        <v>0</v>
      </c>
      <c r="I88" s="132">
        <v>0</v>
      </c>
      <c r="J88" s="119">
        <v>0</v>
      </c>
      <c r="K88" s="111">
        <v>0</v>
      </c>
      <c r="L88" s="111">
        <v>0</v>
      </c>
      <c r="M88" s="111"/>
      <c r="N88" s="111"/>
      <c r="O88" s="174">
        <v>0</v>
      </c>
      <c r="P88" s="119">
        <v>0</v>
      </c>
      <c r="Q88" s="132"/>
      <c r="R88" s="119">
        <v>0</v>
      </c>
    </row>
    <row r="89" spans="2:18">
      <c r="B89" s="32" t="s">
        <v>408</v>
      </c>
      <c r="C89" s="127">
        <v>0</v>
      </c>
      <c r="D89" s="111">
        <v>0</v>
      </c>
      <c r="E89" s="111">
        <v>0</v>
      </c>
      <c r="F89" s="128">
        <v>0</v>
      </c>
      <c r="G89" s="111">
        <v>0</v>
      </c>
      <c r="H89" s="111">
        <v>0</v>
      </c>
      <c r="I89" s="132">
        <v>0</v>
      </c>
      <c r="J89" s="119">
        <v>0</v>
      </c>
      <c r="K89" s="111">
        <v>0</v>
      </c>
      <c r="L89" s="111">
        <v>0</v>
      </c>
      <c r="M89" s="111"/>
      <c r="N89" s="111"/>
      <c r="O89" s="174">
        <v>0</v>
      </c>
      <c r="P89" s="119">
        <v>0</v>
      </c>
      <c r="Q89" s="132"/>
      <c r="R89" s="119">
        <v>0</v>
      </c>
    </row>
    <row r="90" spans="2:18">
      <c r="B90" s="11" t="s">
        <v>171</v>
      </c>
      <c r="C90" s="127">
        <v>0</v>
      </c>
      <c r="D90" s="111">
        <v>0</v>
      </c>
      <c r="E90" s="111">
        <v>0</v>
      </c>
      <c r="F90" s="128">
        <v>0</v>
      </c>
      <c r="G90" s="111">
        <v>14635</v>
      </c>
      <c r="H90" s="111">
        <v>0</v>
      </c>
      <c r="I90" s="132">
        <v>14635</v>
      </c>
      <c r="J90" s="119">
        <v>14635</v>
      </c>
      <c r="K90" s="111">
        <v>0</v>
      </c>
      <c r="L90" s="111">
        <v>0</v>
      </c>
      <c r="M90" s="111">
        <v>0</v>
      </c>
      <c r="N90" s="111">
        <v>0</v>
      </c>
      <c r="O90" s="174">
        <v>0</v>
      </c>
      <c r="P90" s="119">
        <v>14635</v>
      </c>
      <c r="Q90" s="132">
        <v>0</v>
      </c>
      <c r="R90" s="119">
        <v>14635</v>
      </c>
    </row>
    <row r="91" spans="2:18">
      <c r="B91" s="32" t="s">
        <v>409</v>
      </c>
      <c r="C91" s="127">
        <v>0</v>
      </c>
      <c r="D91" s="111">
        <v>0</v>
      </c>
      <c r="E91" s="111">
        <v>0</v>
      </c>
      <c r="F91" s="128">
        <v>0</v>
      </c>
      <c r="G91" s="111">
        <v>14635</v>
      </c>
      <c r="H91" s="111">
        <v>0</v>
      </c>
      <c r="I91" s="132">
        <v>14635</v>
      </c>
      <c r="J91" s="119">
        <v>14635</v>
      </c>
      <c r="K91" s="111">
        <v>0</v>
      </c>
      <c r="L91" s="111">
        <v>0</v>
      </c>
      <c r="M91" s="111">
        <v>0</v>
      </c>
      <c r="N91" s="111">
        <v>0</v>
      </c>
      <c r="O91" s="174">
        <v>0</v>
      </c>
      <c r="P91" s="119">
        <v>14635</v>
      </c>
      <c r="Q91" s="132">
        <v>0</v>
      </c>
      <c r="R91" s="119">
        <v>14635</v>
      </c>
    </row>
    <row r="92" spans="2:18">
      <c r="B92" s="11" t="s">
        <v>189</v>
      </c>
      <c r="C92" s="127">
        <v>0</v>
      </c>
      <c r="D92" s="111">
        <v>574</v>
      </c>
      <c r="E92" s="111">
        <v>11173</v>
      </c>
      <c r="F92" s="128">
        <v>11747</v>
      </c>
      <c r="G92" s="111">
        <v>0</v>
      </c>
      <c r="H92" s="111">
        <v>0</v>
      </c>
      <c r="I92" s="132">
        <v>0</v>
      </c>
      <c r="J92" s="119">
        <v>11747</v>
      </c>
      <c r="K92" s="111">
        <v>0</v>
      </c>
      <c r="L92" s="111">
        <v>0</v>
      </c>
      <c r="M92" s="111">
        <v>0</v>
      </c>
      <c r="N92" s="111">
        <v>0</v>
      </c>
      <c r="O92" s="174">
        <v>0</v>
      </c>
      <c r="P92" s="119">
        <v>11747</v>
      </c>
      <c r="Q92" s="132">
        <v>0</v>
      </c>
      <c r="R92" s="119">
        <v>11747</v>
      </c>
    </row>
    <row r="93" spans="2:18">
      <c r="B93" s="32" t="s">
        <v>189</v>
      </c>
      <c r="C93" s="127">
        <v>0</v>
      </c>
      <c r="D93" s="111">
        <v>574</v>
      </c>
      <c r="E93" s="111">
        <v>11173</v>
      </c>
      <c r="F93" s="128">
        <v>11747</v>
      </c>
      <c r="G93" s="111">
        <v>0</v>
      </c>
      <c r="H93" s="111">
        <v>0</v>
      </c>
      <c r="I93" s="132">
        <v>0</v>
      </c>
      <c r="J93" s="119">
        <v>11747</v>
      </c>
      <c r="K93" s="111">
        <v>0</v>
      </c>
      <c r="L93" s="111">
        <v>0</v>
      </c>
      <c r="M93" s="111">
        <v>0</v>
      </c>
      <c r="N93" s="111">
        <v>0</v>
      </c>
      <c r="O93" s="174">
        <v>0</v>
      </c>
      <c r="P93" s="119">
        <v>11747</v>
      </c>
      <c r="Q93" s="132">
        <v>0</v>
      </c>
      <c r="R93" s="119">
        <v>11747</v>
      </c>
    </row>
    <row r="94" spans="2:18">
      <c r="B94" s="11" t="s">
        <v>151</v>
      </c>
      <c r="C94" s="127">
        <v>0</v>
      </c>
      <c r="D94" s="111">
        <v>0</v>
      </c>
      <c r="E94" s="111">
        <v>0</v>
      </c>
      <c r="F94" s="128">
        <v>0</v>
      </c>
      <c r="G94" s="111">
        <v>0</v>
      </c>
      <c r="H94" s="111">
        <v>0</v>
      </c>
      <c r="I94" s="132">
        <v>0</v>
      </c>
      <c r="J94" s="119">
        <v>0</v>
      </c>
      <c r="K94" s="111">
        <v>0</v>
      </c>
      <c r="L94" s="111">
        <v>0</v>
      </c>
      <c r="M94" s="111">
        <v>0</v>
      </c>
      <c r="N94" s="111">
        <v>188035</v>
      </c>
      <c r="O94" s="174">
        <v>188035</v>
      </c>
      <c r="P94" s="119">
        <v>188035</v>
      </c>
      <c r="Q94" s="132">
        <v>0</v>
      </c>
      <c r="R94" s="119">
        <v>0</v>
      </c>
    </row>
    <row r="95" spans="2:18">
      <c r="B95" s="32" t="s">
        <v>410</v>
      </c>
      <c r="C95" s="127">
        <v>0</v>
      </c>
      <c r="D95" s="111">
        <v>0</v>
      </c>
      <c r="E95" s="111">
        <v>0</v>
      </c>
      <c r="F95" s="128">
        <v>0</v>
      </c>
      <c r="G95" s="111">
        <v>0</v>
      </c>
      <c r="H95" s="111">
        <v>0</v>
      </c>
      <c r="I95" s="132">
        <v>0</v>
      </c>
      <c r="J95" s="119">
        <v>0</v>
      </c>
      <c r="K95" s="111">
        <v>0</v>
      </c>
      <c r="L95" s="111">
        <v>0</v>
      </c>
      <c r="M95" s="111">
        <v>0</v>
      </c>
      <c r="N95" s="111">
        <v>188035</v>
      </c>
      <c r="O95" s="174">
        <v>188035</v>
      </c>
      <c r="P95" s="119">
        <v>188035</v>
      </c>
      <c r="Q95" s="132">
        <v>0</v>
      </c>
      <c r="R95" s="119">
        <v>0</v>
      </c>
    </row>
    <row r="96" spans="2:18">
      <c r="B96" s="11" t="s">
        <v>165</v>
      </c>
      <c r="C96" s="127">
        <v>0</v>
      </c>
      <c r="D96" s="111">
        <v>0</v>
      </c>
      <c r="E96" s="111">
        <v>0</v>
      </c>
      <c r="F96" s="128">
        <v>0</v>
      </c>
      <c r="G96" s="111">
        <v>0</v>
      </c>
      <c r="H96" s="111">
        <v>362078</v>
      </c>
      <c r="I96" s="132">
        <v>362078</v>
      </c>
      <c r="J96" s="119">
        <v>362078</v>
      </c>
      <c r="K96" s="111">
        <v>0</v>
      </c>
      <c r="L96" s="111">
        <v>0</v>
      </c>
      <c r="M96" s="111">
        <v>0</v>
      </c>
      <c r="N96" s="111">
        <v>0</v>
      </c>
      <c r="O96" s="174">
        <v>0</v>
      </c>
      <c r="P96" s="119">
        <v>362078</v>
      </c>
      <c r="Q96" s="132">
        <v>0</v>
      </c>
      <c r="R96" s="119">
        <v>362078</v>
      </c>
    </row>
    <row r="97" spans="2:18">
      <c r="B97" s="32" t="s">
        <v>411</v>
      </c>
      <c r="C97" s="127">
        <v>0</v>
      </c>
      <c r="D97" s="111">
        <v>0</v>
      </c>
      <c r="E97" s="111">
        <v>0</v>
      </c>
      <c r="F97" s="128">
        <v>0</v>
      </c>
      <c r="G97" s="111">
        <v>0</v>
      </c>
      <c r="H97" s="111">
        <v>355340</v>
      </c>
      <c r="I97" s="132">
        <v>355340</v>
      </c>
      <c r="J97" s="119">
        <v>355340</v>
      </c>
      <c r="K97" s="111">
        <v>0</v>
      </c>
      <c r="L97" s="111">
        <v>0</v>
      </c>
      <c r="M97" s="111">
        <v>0</v>
      </c>
      <c r="N97" s="111">
        <v>0</v>
      </c>
      <c r="O97" s="174">
        <v>0</v>
      </c>
      <c r="P97" s="119">
        <v>355340</v>
      </c>
      <c r="Q97" s="132">
        <v>0</v>
      </c>
      <c r="R97" s="119">
        <v>355340</v>
      </c>
    </row>
    <row r="98" spans="2:18">
      <c r="B98" s="32" t="s">
        <v>165</v>
      </c>
      <c r="C98" s="127">
        <v>0</v>
      </c>
      <c r="D98" s="111">
        <v>0</v>
      </c>
      <c r="E98" s="111">
        <v>0</v>
      </c>
      <c r="F98" s="128">
        <v>0</v>
      </c>
      <c r="G98" s="111">
        <v>0</v>
      </c>
      <c r="H98" s="111">
        <v>6738</v>
      </c>
      <c r="I98" s="132">
        <v>6738</v>
      </c>
      <c r="J98" s="119">
        <v>6738</v>
      </c>
      <c r="K98" s="111">
        <v>0</v>
      </c>
      <c r="L98" s="111">
        <v>0</v>
      </c>
      <c r="M98" s="111">
        <v>0</v>
      </c>
      <c r="N98" s="111">
        <v>0</v>
      </c>
      <c r="O98" s="174">
        <v>0</v>
      </c>
      <c r="P98" s="119">
        <v>6738</v>
      </c>
      <c r="Q98" s="132">
        <v>0</v>
      </c>
      <c r="R98" s="119">
        <v>6738</v>
      </c>
    </row>
    <row r="99" spans="2:18">
      <c r="B99" s="11" t="s">
        <v>166</v>
      </c>
      <c r="C99" s="127">
        <v>0</v>
      </c>
      <c r="D99" s="111">
        <v>0</v>
      </c>
      <c r="E99" s="111">
        <v>4596</v>
      </c>
      <c r="F99" s="128">
        <v>4596</v>
      </c>
      <c r="G99" s="111">
        <v>0</v>
      </c>
      <c r="H99" s="111">
        <v>267429</v>
      </c>
      <c r="I99" s="132">
        <v>267429</v>
      </c>
      <c r="J99" s="119">
        <v>272025</v>
      </c>
      <c r="K99" s="111">
        <v>0</v>
      </c>
      <c r="L99" s="111">
        <v>0</v>
      </c>
      <c r="M99" s="111">
        <v>1880</v>
      </c>
      <c r="N99" s="111">
        <v>0</v>
      </c>
      <c r="O99" s="174">
        <v>1880</v>
      </c>
      <c r="P99" s="119">
        <v>273905</v>
      </c>
      <c r="Q99" s="132">
        <v>0</v>
      </c>
      <c r="R99" s="119">
        <v>272025</v>
      </c>
    </row>
    <row r="100" spans="2:18">
      <c r="B100" s="32" t="s">
        <v>412</v>
      </c>
      <c r="C100" s="127">
        <v>0</v>
      </c>
      <c r="D100" s="111">
        <v>0</v>
      </c>
      <c r="E100" s="111">
        <v>4596</v>
      </c>
      <c r="F100" s="128">
        <v>4596</v>
      </c>
      <c r="G100" s="111">
        <v>0</v>
      </c>
      <c r="H100" s="111">
        <v>267429</v>
      </c>
      <c r="I100" s="132">
        <v>267429</v>
      </c>
      <c r="J100" s="119">
        <v>272025</v>
      </c>
      <c r="K100" s="111">
        <v>0</v>
      </c>
      <c r="L100" s="111">
        <v>0</v>
      </c>
      <c r="M100" s="111">
        <v>1880</v>
      </c>
      <c r="N100" s="111">
        <v>0</v>
      </c>
      <c r="O100" s="174">
        <v>1880</v>
      </c>
      <c r="P100" s="119">
        <v>273905</v>
      </c>
      <c r="Q100" s="132">
        <v>0</v>
      </c>
      <c r="R100" s="119">
        <v>272025</v>
      </c>
    </row>
    <row r="101" spans="2:18">
      <c r="B101" s="11" t="s">
        <v>138</v>
      </c>
      <c r="C101" s="127">
        <v>2355</v>
      </c>
      <c r="D101" s="111">
        <v>44015</v>
      </c>
      <c r="E101" s="111">
        <v>439283</v>
      </c>
      <c r="F101" s="128">
        <v>485653</v>
      </c>
      <c r="G101" s="111">
        <v>82086</v>
      </c>
      <c r="H101" s="111">
        <v>58113</v>
      </c>
      <c r="I101" s="132">
        <v>140199</v>
      </c>
      <c r="J101" s="119">
        <v>625852</v>
      </c>
      <c r="K101" s="111">
        <v>59218</v>
      </c>
      <c r="L101" s="111">
        <v>0</v>
      </c>
      <c r="M101" s="111">
        <v>0</v>
      </c>
      <c r="N101" s="111">
        <v>0</v>
      </c>
      <c r="O101" s="174">
        <v>59218</v>
      </c>
      <c r="P101" s="119">
        <v>685070</v>
      </c>
      <c r="Q101" s="132">
        <v>756925</v>
      </c>
      <c r="R101" s="119">
        <v>1382777</v>
      </c>
    </row>
    <row r="102" spans="2:18">
      <c r="B102" s="32" t="s">
        <v>413</v>
      </c>
      <c r="C102" s="127">
        <v>0</v>
      </c>
      <c r="D102" s="111">
        <v>22658</v>
      </c>
      <c r="E102" s="111">
        <v>247135</v>
      </c>
      <c r="F102" s="128">
        <v>269793</v>
      </c>
      <c r="G102" s="111">
        <v>52366</v>
      </c>
      <c r="H102" s="111">
        <v>0</v>
      </c>
      <c r="I102" s="132">
        <v>52366</v>
      </c>
      <c r="J102" s="119">
        <v>322159</v>
      </c>
      <c r="K102" s="111">
        <v>59218</v>
      </c>
      <c r="L102" s="111">
        <v>0</v>
      </c>
      <c r="M102" s="111"/>
      <c r="N102" s="111"/>
      <c r="O102" s="174">
        <v>59218</v>
      </c>
      <c r="P102" s="119">
        <v>381377</v>
      </c>
      <c r="Q102" s="132">
        <v>748235</v>
      </c>
      <c r="R102" s="119">
        <v>1070394</v>
      </c>
    </row>
    <row r="103" spans="2:18">
      <c r="B103" s="32" t="s">
        <v>414</v>
      </c>
      <c r="C103" s="127">
        <v>0</v>
      </c>
      <c r="D103" s="111">
        <v>0</v>
      </c>
      <c r="E103" s="111">
        <v>0</v>
      </c>
      <c r="F103" s="128">
        <v>0</v>
      </c>
      <c r="G103" s="111">
        <v>0</v>
      </c>
      <c r="H103" s="111">
        <v>0</v>
      </c>
      <c r="I103" s="132">
        <v>0</v>
      </c>
      <c r="J103" s="119">
        <v>0</v>
      </c>
      <c r="K103" s="111">
        <v>0</v>
      </c>
      <c r="L103" s="111">
        <v>0</v>
      </c>
      <c r="M103" s="111"/>
      <c r="N103" s="111"/>
      <c r="O103" s="174">
        <v>0</v>
      </c>
      <c r="P103" s="119">
        <v>0</v>
      </c>
      <c r="Q103" s="132">
        <v>8690</v>
      </c>
      <c r="R103" s="119">
        <v>8690</v>
      </c>
    </row>
    <row r="104" spans="2:18">
      <c r="B104" s="32" t="s">
        <v>415</v>
      </c>
      <c r="C104" s="127">
        <v>0</v>
      </c>
      <c r="D104" s="111">
        <v>0</v>
      </c>
      <c r="E104" s="111">
        <v>0</v>
      </c>
      <c r="F104" s="128">
        <v>0</v>
      </c>
      <c r="G104" s="111">
        <v>21548</v>
      </c>
      <c r="H104" s="111">
        <v>58113</v>
      </c>
      <c r="I104" s="132">
        <v>79661</v>
      </c>
      <c r="J104" s="119">
        <v>79661</v>
      </c>
      <c r="K104" s="111">
        <v>0</v>
      </c>
      <c r="L104" s="111">
        <v>0</v>
      </c>
      <c r="M104" s="111">
        <v>0</v>
      </c>
      <c r="N104" s="111">
        <v>0</v>
      </c>
      <c r="O104" s="174">
        <v>0</v>
      </c>
      <c r="P104" s="119">
        <v>79661</v>
      </c>
      <c r="Q104" s="132">
        <v>0</v>
      </c>
      <c r="R104" s="119">
        <v>79661</v>
      </c>
    </row>
    <row r="105" spans="2:18">
      <c r="B105" s="32" t="s">
        <v>416</v>
      </c>
      <c r="C105" s="127">
        <v>2355</v>
      </c>
      <c r="D105" s="111">
        <v>21357</v>
      </c>
      <c r="E105" s="111">
        <v>192148</v>
      </c>
      <c r="F105" s="128">
        <v>215860</v>
      </c>
      <c r="G105" s="111">
        <v>8172</v>
      </c>
      <c r="H105" s="111">
        <v>0</v>
      </c>
      <c r="I105" s="132">
        <v>8172</v>
      </c>
      <c r="J105" s="119">
        <v>224032</v>
      </c>
      <c r="K105" s="111">
        <v>0</v>
      </c>
      <c r="L105" s="111">
        <v>0</v>
      </c>
      <c r="M105" s="111">
        <v>0</v>
      </c>
      <c r="N105" s="111">
        <v>0</v>
      </c>
      <c r="O105" s="174">
        <v>0</v>
      </c>
      <c r="P105" s="119">
        <v>224032</v>
      </c>
      <c r="Q105" s="132">
        <v>0</v>
      </c>
      <c r="R105" s="119">
        <v>224032</v>
      </c>
    </row>
    <row r="106" spans="2:18">
      <c r="B106" s="11" t="s">
        <v>198</v>
      </c>
      <c r="C106" s="127">
        <v>4</v>
      </c>
      <c r="D106" s="111">
        <v>6</v>
      </c>
      <c r="E106" s="111">
        <v>0</v>
      </c>
      <c r="F106" s="128">
        <v>10</v>
      </c>
      <c r="G106" s="111">
        <v>0</v>
      </c>
      <c r="H106" s="111">
        <v>0</v>
      </c>
      <c r="I106" s="132">
        <v>0</v>
      </c>
      <c r="J106" s="119">
        <v>10</v>
      </c>
      <c r="K106" s="111">
        <v>0</v>
      </c>
      <c r="L106" s="111">
        <v>0</v>
      </c>
      <c r="M106" s="111"/>
      <c r="N106" s="111"/>
      <c r="O106" s="174">
        <v>0</v>
      </c>
      <c r="P106" s="119">
        <v>10</v>
      </c>
      <c r="Q106" s="132"/>
      <c r="R106" s="119">
        <v>10</v>
      </c>
    </row>
    <row r="107" spans="2:18">
      <c r="B107" s="32" t="s">
        <v>417</v>
      </c>
      <c r="C107" s="127">
        <v>4</v>
      </c>
      <c r="D107" s="111">
        <v>6</v>
      </c>
      <c r="E107" s="111">
        <v>0</v>
      </c>
      <c r="F107" s="128">
        <v>10</v>
      </c>
      <c r="G107" s="111">
        <v>0</v>
      </c>
      <c r="H107" s="111">
        <v>0</v>
      </c>
      <c r="I107" s="132">
        <v>0</v>
      </c>
      <c r="J107" s="119">
        <v>10</v>
      </c>
      <c r="K107" s="111">
        <v>0</v>
      </c>
      <c r="L107" s="111">
        <v>0</v>
      </c>
      <c r="M107" s="111"/>
      <c r="N107" s="111"/>
      <c r="O107" s="174">
        <v>0</v>
      </c>
      <c r="P107" s="119">
        <v>10</v>
      </c>
      <c r="Q107" s="132"/>
      <c r="R107" s="119">
        <v>10</v>
      </c>
    </row>
    <row r="108" spans="2:18">
      <c r="B108" s="11" t="s">
        <v>194</v>
      </c>
      <c r="C108" s="127">
        <v>0</v>
      </c>
      <c r="D108" s="111">
        <v>0</v>
      </c>
      <c r="E108" s="111">
        <v>0</v>
      </c>
      <c r="F108" s="128">
        <v>0</v>
      </c>
      <c r="G108" s="111">
        <v>0</v>
      </c>
      <c r="H108" s="111">
        <v>0</v>
      </c>
      <c r="I108" s="132">
        <v>0</v>
      </c>
      <c r="J108" s="119">
        <v>0</v>
      </c>
      <c r="K108" s="111">
        <v>0</v>
      </c>
      <c r="L108" s="111">
        <v>0</v>
      </c>
      <c r="M108" s="111">
        <v>0</v>
      </c>
      <c r="N108" s="111">
        <v>31875</v>
      </c>
      <c r="O108" s="174">
        <v>31875</v>
      </c>
      <c r="P108" s="119">
        <v>31875</v>
      </c>
      <c r="Q108" s="132">
        <v>0</v>
      </c>
      <c r="R108" s="119">
        <v>0</v>
      </c>
    </row>
    <row r="109" spans="2:18">
      <c r="B109" s="32" t="s">
        <v>418</v>
      </c>
      <c r="C109" s="127">
        <v>0</v>
      </c>
      <c r="D109" s="111">
        <v>0</v>
      </c>
      <c r="E109" s="111">
        <v>0</v>
      </c>
      <c r="F109" s="128">
        <v>0</v>
      </c>
      <c r="G109" s="111">
        <v>0</v>
      </c>
      <c r="H109" s="111">
        <v>0</v>
      </c>
      <c r="I109" s="132">
        <v>0</v>
      </c>
      <c r="J109" s="119">
        <v>0</v>
      </c>
      <c r="K109" s="111">
        <v>0</v>
      </c>
      <c r="L109" s="111">
        <v>0</v>
      </c>
      <c r="M109" s="111">
        <v>0</v>
      </c>
      <c r="N109" s="111">
        <v>31875</v>
      </c>
      <c r="O109" s="174">
        <v>31875</v>
      </c>
      <c r="P109" s="119">
        <v>31875</v>
      </c>
      <c r="Q109" s="132">
        <v>0</v>
      </c>
      <c r="R109" s="119">
        <v>0</v>
      </c>
    </row>
    <row r="110" spans="2:18">
      <c r="B110" s="11" t="s">
        <v>129</v>
      </c>
      <c r="C110" s="127">
        <v>272079</v>
      </c>
      <c r="D110" s="111">
        <v>547344</v>
      </c>
      <c r="E110" s="111">
        <v>1150658</v>
      </c>
      <c r="F110" s="128">
        <v>1970081</v>
      </c>
      <c r="G110" s="111">
        <v>250346</v>
      </c>
      <c r="H110" s="111">
        <v>1029008</v>
      </c>
      <c r="I110" s="132">
        <v>1279354</v>
      </c>
      <c r="J110" s="119">
        <v>3249435</v>
      </c>
      <c r="K110" s="111">
        <v>12876</v>
      </c>
      <c r="L110" s="111">
        <v>0</v>
      </c>
      <c r="M110" s="111">
        <v>272715</v>
      </c>
      <c r="N110" s="111">
        <v>522883</v>
      </c>
      <c r="O110" s="174">
        <v>808474</v>
      </c>
      <c r="P110" s="119">
        <v>4057909</v>
      </c>
      <c r="Q110" s="132">
        <v>2695000</v>
      </c>
      <c r="R110" s="119">
        <v>5944435</v>
      </c>
    </row>
    <row r="111" spans="2:18">
      <c r="B111" s="32" t="s">
        <v>419</v>
      </c>
      <c r="C111" s="127">
        <v>21741</v>
      </c>
      <c r="D111" s="111">
        <v>0</v>
      </c>
      <c r="E111" s="111">
        <v>18938</v>
      </c>
      <c r="F111" s="128">
        <v>40679</v>
      </c>
      <c r="G111" s="111">
        <v>22512</v>
      </c>
      <c r="H111" s="111">
        <v>0</v>
      </c>
      <c r="I111" s="132">
        <v>22512</v>
      </c>
      <c r="J111" s="119">
        <v>63191</v>
      </c>
      <c r="K111" s="111">
        <v>12876</v>
      </c>
      <c r="L111" s="111">
        <v>0</v>
      </c>
      <c r="M111" s="111"/>
      <c r="N111" s="111"/>
      <c r="O111" s="174">
        <v>12876</v>
      </c>
      <c r="P111" s="119">
        <v>76067</v>
      </c>
      <c r="Q111" s="132">
        <v>2694536</v>
      </c>
      <c r="R111" s="119">
        <v>2757727</v>
      </c>
    </row>
    <row r="112" spans="2:18">
      <c r="B112" s="32" t="s">
        <v>420</v>
      </c>
      <c r="C112" s="127">
        <v>250338</v>
      </c>
      <c r="D112" s="111">
        <v>547344</v>
      </c>
      <c r="E112" s="111">
        <v>1131720</v>
      </c>
      <c r="F112" s="128">
        <v>1929402</v>
      </c>
      <c r="G112" s="111">
        <v>120061</v>
      </c>
      <c r="H112" s="111">
        <v>0</v>
      </c>
      <c r="I112" s="132">
        <v>120061</v>
      </c>
      <c r="J112" s="119">
        <v>2049463</v>
      </c>
      <c r="K112" s="111">
        <v>0</v>
      </c>
      <c r="L112" s="111">
        <v>0</v>
      </c>
      <c r="M112" s="111">
        <v>272715</v>
      </c>
      <c r="N112" s="111">
        <v>476660</v>
      </c>
      <c r="O112" s="174">
        <v>749375</v>
      </c>
      <c r="P112" s="119">
        <v>2798838</v>
      </c>
      <c r="Q112" s="132">
        <v>0</v>
      </c>
      <c r="R112" s="119">
        <v>2049463</v>
      </c>
    </row>
    <row r="113" spans="2:18">
      <c r="B113" s="32" t="s">
        <v>421</v>
      </c>
      <c r="C113" s="127">
        <v>0</v>
      </c>
      <c r="D113" s="111">
        <v>0</v>
      </c>
      <c r="E113" s="111">
        <v>0</v>
      </c>
      <c r="F113" s="128">
        <v>0</v>
      </c>
      <c r="G113" s="111">
        <v>0</v>
      </c>
      <c r="H113" s="111">
        <v>0</v>
      </c>
      <c r="I113" s="132">
        <v>0</v>
      </c>
      <c r="J113" s="119">
        <v>0</v>
      </c>
      <c r="K113" s="111">
        <v>0</v>
      </c>
      <c r="L113" s="111">
        <v>0</v>
      </c>
      <c r="M113" s="111">
        <v>0</v>
      </c>
      <c r="N113" s="111">
        <v>46223</v>
      </c>
      <c r="O113" s="174">
        <v>46223</v>
      </c>
      <c r="P113" s="119">
        <v>46223</v>
      </c>
      <c r="Q113" s="132">
        <v>0</v>
      </c>
      <c r="R113" s="119">
        <v>0</v>
      </c>
    </row>
    <row r="114" spans="2:18">
      <c r="B114" s="32" t="s">
        <v>422</v>
      </c>
      <c r="C114" s="127">
        <v>0</v>
      </c>
      <c r="D114" s="111">
        <v>0</v>
      </c>
      <c r="E114" s="111">
        <v>0</v>
      </c>
      <c r="F114" s="128">
        <v>0</v>
      </c>
      <c r="G114" s="111">
        <v>0</v>
      </c>
      <c r="H114" s="111">
        <v>0</v>
      </c>
      <c r="I114" s="132">
        <v>0</v>
      </c>
      <c r="J114" s="119">
        <v>0</v>
      </c>
      <c r="K114" s="111">
        <v>0</v>
      </c>
      <c r="L114" s="111">
        <v>0</v>
      </c>
      <c r="M114" s="111"/>
      <c r="N114" s="111"/>
      <c r="O114" s="174">
        <v>0</v>
      </c>
      <c r="P114" s="119">
        <v>0</v>
      </c>
      <c r="Q114" s="132">
        <v>464</v>
      </c>
      <c r="R114" s="119">
        <v>464</v>
      </c>
    </row>
    <row r="115" spans="2:18">
      <c r="B115" s="32" t="s">
        <v>423</v>
      </c>
      <c r="C115" s="127">
        <v>0</v>
      </c>
      <c r="D115" s="111">
        <v>0</v>
      </c>
      <c r="E115" s="111">
        <v>0</v>
      </c>
      <c r="F115" s="128">
        <v>0</v>
      </c>
      <c r="G115" s="111">
        <v>62800</v>
      </c>
      <c r="H115" s="111">
        <v>0</v>
      </c>
      <c r="I115" s="132">
        <v>62800</v>
      </c>
      <c r="J115" s="119">
        <v>62800</v>
      </c>
      <c r="K115" s="111">
        <v>0</v>
      </c>
      <c r="L115" s="111">
        <v>0</v>
      </c>
      <c r="M115" s="111"/>
      <c r="N115" s="111"/>
      <c r="O115" s="174">
        <v>0</v>
      </c>
      <c r="P115" s="119">
        <v>62800</v>
      </c>
      <c r="Q115" s="132"/>
      <c r="R115" s="119">
        <v>62800</v>
      </c>
    </row>
    <row r="116" spans="2:18">
      <c r="B116" s="32" t="s">
        <v>424</v>
      </c>
      <c r="C116" s="127">
        <v>0</v>
      </c>
      <c r="D116" s="111">
        <v>0</v>
      </c>
      <c r="E116" s="111">
        <v>0</v>
      </c>
      <c r="F116" s="128">
        <v>0</v>
      </c>
      <c r="G116" s="111">
        <v>44973</v>
      </c>
      <c r="H116" s="111">
        <v>1029008</v>
      </c>
      <c r="I116" s="132">
        <v>1073981</v>
      </c>
      <c r="J116" s="119">
        <v>1073981</v>
      </c>
      <c r="K116" s="111">
        <v>0</v>
      </c>
      <c r="L116" s="111">
        <v>0</v>
      </c>
      <c r="M116" s="111">
        <v>0</v>
      </c>
      <c r="N116" s="111">
        <v>0</v>
      </c>
      <c r="O116" s="174">
        <v>0</v>
      </c>
      <c r="P116" s="119">
        <v>1073981</v>
      </c>
      <c r="Q116" s="132">
        <v>0</v>
      </c>
      <c r="R116" s="119">
        <v>1073981</v>
      </c>
    </row>
    <row r="117" spans="2:18">
      <c r="B117" s="11" t="s">
        <v>355</v>
      </c>
      <c r="C117" s="127">
        <v>0</v>
      </c>
      <c r="D117" s="111">
        <v>0</v>
      </c>
      <c r="E117" s="111">
        <v>0</v>
      </c>
      <c r="F117" s="128">
        <v>0</v>
      </c>
      <c r="G117" s="111">
        <v>0</v>
      </c>
      <c r="H117" s="111">
        <v>0</v>
      </c>
      <c r="I117" s="132">
        <v>0</v>
      </c>
      <c r="J117" s="119">
        <v>0</v>
      </c>
      <c r="K117" s="111">
        <v>0</v>
      </c>
      <c r="L117" s="111">
        <v>0</v>
      </c>
      <c r="M117" s="111"/>
      <c r="N117" s="111"/>
      <c r="O117" s="174">
        <v>0</v>
      </c>
      <c r="P117" s="119">
        <v>0</v>
      </c>
      <c r="Q117" s="132"/>
      <c r="R117" s="119">
        <v>0</v>
      </c>
    </row>
    <row r="118" spans="2:18">
      <c r="B118" s="32" t="s">
        <v>425</v>
      </c>
      <c r="C118" s="127">
        <v>0</v>
      </c>
      <c r="D118" s="111">
        <v>0</v>
      </c>
      <c r="E118" s="111">
        <v>0</v>
      </c>
      <c r="F118" s="128">
        <v>0</v>
      </c>
      <c r="G118" s="111">
        <v>0</v>
      </c>
      <c r="H118" s="111">
        <v>0</v>
      </c>
      <c r="I118" s="132">
        <v>0</v>
      </c>
      <c r="J118" s="119">
        <v>0</v>
      </c>
      <c r="K118" s="111">
        <v>0</v>
      </c>
      <c r="L118" s="111">
        <v>0</v>
      </c>
      <c r="M118" s="111"/>
      <c r="N118" s="111"/>
      <c r="O118" s="174">
        <v>0</v>
      </c>
      <c r="P118" s="119">
        <v>0</v>
      </c>
      <c r="Q118" s="132"/>
      <c r="R118" s="119">
        <v>0</v>
      </c>
    </row>
    <row r="119" spans="2:18">
      <c r="B119" s="11" t="s">
        <v>178</v>
      </c>
      <c r="C119" s="127">
        <v>0</v>
      </c>
      <c r="D119" s="111">
        <v>0</v>
      </c>
      <c r="E119" s="111">
        <v>0</v>
      </c>
      <c r="F119" s="128">
        <v>0</v>
      </c>
      <c r="G119" s="111">
        <v>0</v>
      </c>
      <c r="H119" s="111">
        <v>0</v>
      </c>
      <c r="I119" s="132">
        <v>0</v>
      </c>
      <c r="J119" s="119">
        <v>0</v>
      </c>
      <c r="K119" s="111">
        <v>0</v>
      </c>
      <c r="L119" s="111">
        <v>0</v>
      </c>
      <c r="M119" s="111">
        <v>0</v>
      </c>
      <c r="N119" s="111">
        <v>65587</v>
      </c>
      <c r="O119" s="174">
        <v>65587</v>
      </c>
      <c r="P119" s="119">
        <v>65587</v>
      </c>
      <c r="Q119" s="132">
        <v>0</v>
      </c>
      <c r="R119" s="119">
        <v>0</v>
      </c>
    </row>
    <row r="120" spans="2:18">
      <c r="B120" s="32" t="s">
        <v>426</v>
      </c>
      <c r="C120" s="127">
        <v>0</v>
      </c>
      <c r="D120" s="111">
        <v>0</v>
      </c>
      <c r="E120" s="111">
        <v>0</v>
      </c>
      <c r="F120" s="128">
        <v>0</v>
      </c>
      <c r="G120" s="111">
        <v>0</v>
      </c>
      <c r="H120" s="111">
        <v>0</v>
      </c>
      <c r="I120" s="132">
        <v>0</v>
      </c>
      <c r="J120" s="119">
        <v>0</v>
      </c>
      <c r="K120" s="111">
        <v>0</v>
      </c>
      <c r="L120" s="111">
        <v>0</v>
      </c>
      <c r="M120" s="111">
        <v>0</v>
      </c>
      <c r="N120" s="111">
        <v>65587</v>
      </c>
      <c r="O120" s="174">
        <v>65587</v>
      </c>
      <c r="P120" s="119">
        <v>65587</v>
      </c>
      <c r="Q120" s="132">
        <v>0</v>
      </c>
      <c r="R120" s="119">
        <v>0</v>
      </c>
    </row>
    <row r="121" spans="2:18">
      <c r="B121" s="11" t="s">
        <v>175</v>
      </c>
      <c r="C121" s="127">
        <v>107</v>
      </c>
      <c r="D121" s="111">
        <v>0</v>
      </c>
      <c r="E121" s="111">
        <v>0</v>
      </c>
      <c r="F121" s="128">
        <v>107</v>
      </c>
      <c r="G121" s="111">
        <v>0</v>
      </c>
      <c r="H121" s="111">
        <v>0</v>
      </c>
      <c r="I121" s="132">
        <v>0</v>
      </c>
      <c r="J121" s="119">
        <v>107</v>
      </c>
      <c r="K121" s="111">
        <v>0</v>
      </c>
      <c r="L121" s="111">
        <v>0</v>
      </c>
      <c r="M121" s="111"/>
      <c r="N121" s="111"/>
      <c r="O121" s="174">
        <v>0</v>
      </c>
      <c r="P121" s="119">
        <v>107</v>
      </c>
      <c r="Q121" s="132"/>
      <c r="R121" s="119">
        <v>107</v>
      </c>
    </row>
    <row r="122" spans="2:18">
      <c r="B122" s="32" t="s">
        <v>427</v>
      </c>
      <c r="C122" s="127">
        <v>107</v>
      </c>
      <c r="D122" s="111">
        <v>0</v>
      </c>
      <c r="E122" s="111">
        <v>0</v>
      </c>
      <c r="F122" s="128">
        <v>107</v>
      </c>
      <c r="G122" s="111">
        <v>0</v>
      </c>
      <c r="H122" s="111">
        <v>0</v>
      </c>
      <c r="I122" s="132">
        <v>0</v>
      </c>
      <c r="J122" s="119">
        <v>107</v>
      </c>
      <c r="K122" s="111">
        <v>0</v>
      </c>
      <c r="L122" s="111">
        <v>0</v>
      </c>
      <c r="M122" s="111"/>
      <c r="N122" s="111"/>
      <c r="O122" s="174">
        <v>0</v>
      </c>
      <c r="P122" s="119">
        <v>107</v>
      </c>
      <c r="Q122" s="132"/>
      <c r="R122" s="119">
        <v>107</v>
      </c>
    </row>
    <row r="123" spans="2:18">
      <c r="B123" s="11" t="s">
        <v>190</v>
      </c>
      <c r="C123" s="127">
        <v>0</v>
      </c>
      <c r="D123" s="111">
        <v>0</v>
      </c>
      <c r="E123" s="111">
        <v>0</v>
      </c>
      <c r="F123" s="128">
        <v>0</v>
      </c>
      <c r="G123" s="111">
        <v>5573</v>
      </c>
      <c r="H123" s="111">
        <v>0</v>
      </c>
      <c r="I123" s="132">
        <v>5573</v>
      </c>
      <c r="J123" s="119">
        <v>5573</v>
      </c>
      <c r="K123" s="111">
        <v>0</v>
      </c>
      <c r="L123" s="111">
        <v>0</v>
      </c>
      <c r="M123" s="111">
        <v>0</v>
      </c>
      <c r="N123" s="111">
        <v>0</v>
      </c>
      <c r="O123" s="174">
        <v>0</v>
      </c>
      <c r="P123" s="119">
        <v>5573</v>
      </c>
      <c r="Q123" s="132">
        <v>0</v>
      </c>
      <c r="R123" s="119">
        <v>5573</v>
      </c>
    </row>
    <row r="124" spans="2:18">
      <c r="B124" s="32" t="s">
        <v>428</v>
      </c>
      <c r="C124" s="127">
        <v>0</v>
      </c>
      <c r="D124" s="111">
        <v>0</v>
      </c>
      <c r="E124" s="111">
        <v>0</v>
      </c>
      <c r="F124" s="128">
        <v>0</v>
      </c>
      <c r="G124" s="111">
        <v>5573</v>
      </c>
      <c r="H124" s="111">
        <v>0</v>
      </c>
      <c r="I124" s="132">
        <v>5573</v>
      </c>
      <c r="J124" s="119">
        <v>5573</v>
      </c>
      <c r="K124" s="111">
        <v>0</v>
      </c>
      <c r="L124" s="111">
        <v>0</v>
      </c>
      <c r="M124" s="111">
        <v>0</v>
      </c>
      <c r="N124" s="111">
        <v>0</v>
      </c>
      <c r="O124" s="174">
        <v>0</v>
      </c>
      <c r="P124" s="119">
        <v>5573</v>
      </c>
      <c r="Q124" s="132">
        <v>0</v>
      </c>
      <c r="R124" s="119">
        <v>5573</v>
      </c>
    </row>
    <row r="125" spans="2:18">
      <c r="B125" s="11" t="s">
        <v>191</v>
      </c>
      <c r="C125" s="127">
        <v>0</v>
      </c>
      <c r="D125" s="111">
        <v>0</v>
      </c>
      <c r="E125" s="111">
        <v>0</v>
      </c>
      <c r="F125" s="128">
        <v>0</v>
      </c>
      <c r="G125" s="111">
        <v>0</v>
      </c>
      <c r="H125" s="111">
        <v>0</v>
      </c>
      <c r="I125" s="132">
        <v>0</v>
      </c>
      <c r="J125" s="119">
        <v>0</v>
      </c>
      <c r="K125" s="111">
        <v>0</v>
      </c>
      <c r="L125" s="111">
        <v>0</v>
      </c>
      <c r="M125" s="111">
        <v>0</v>
      </c>
      <c r="N125" s="111">
        <v>46918</v>
      </c>
      <c r="O125" s="174">
        <v>46918</v>
      </c>
      <c r="P125" s="119">
        <v>46918</v>
      </c>
      <c r="Q125" s="132">
        <v>0</v>
      </c>
      <c r="R125" s="119">
        <v>0</v>
      </c>
    </row>
    <row r="126" spans="2:18">
      <c r="B126" s="32" t="s">
        <v>429</v>
      </c>
      <c r="C126" s="127">
        <v>0</v>
      </c>
      <c r="D126" s="111">
        <v>0</v>
      </c>
      <c r="E126" s="111">
        <v>0</v>
      </c>
      <c r="F126" s="128">
        <v>0</v>
      </c>
      <c r="G126" s="111">
        <v>0</v>
      </c>
      <c r="H126" s="111">
        <v>0</v>
      </c>
      <c r="I126" s="132">
        <v>0</v>
      </c>
      <c r="J126" s="119">
        <v>0</v>
      </c>
      <c r="K126" s="111">
        <v>0</v>
      </c>
      <c r="L126" s="111">
        <v>0</v>
      </c>
      <c r="M126" s="111">
        <v>0</v>
      </c>
      <c r="N126" s="111">
        <v>46918</v>
      </c>
      <c r="O126" s="174">
        <v>46918</v>
      </c>
      <c r="P126" s="119">
        <v>46918</v>
      </c>
      <c r="Q126" s="132">
        <v>0</v>
      </c>
      <c r="R126" s="119">
        <v>0</v>
      </c>
    </row>
    <row r="127" spans="2:18">
      <c r="B127" s="11" t="s">
        <v>356</v>
      </c>
      <c r="C127" s="127">
        <v>0</v>
      </c>
      <c r="D127" s="111">
        <v>0</v>
      </c>
      <c r="E127" s="111">
        <v>0</v>
      </c>
      <c r="F127" s="128">
        <v>0</v>
      </c>
      <c r="G127" s="111">
        <v>0</v>
      </c>
      <c r="H127" s="111">
        <v>0</v>
      </c>
      <c r="I127" s="132">
        <v>0</v>
      </c>
      <c r="J127" s="119">
        <v>0</v>
      </c>
      <c r="K127" s="111">
        <v>0</v>
      </c>
      <c r="L127" s="111">
        <v>108</v>
      </c>
      <c r="M127" s="111"/>
      <c r="N127" s="111"/>
      <c r="O127" s="174">
        <v>108</v>
      </c>
      <c r="P127" s="119">
        <v>108</v>
      </c>
      <c r="Q127" s="132"/>
      <c r="R127" s="119">
        <v>0</v>
      </c>
    </row>
    <row r="128" spans="2:18">
      <c r="B128" s="32" t="s">
        <v>430</v>
      </c>
      <c r="C128" s="127">
        <v>0</v>
      </c>
      <c r="D128" s="111">
        <v>0</v>
      </c>
      <c r="E128" s="111">
        <v>0</v>
      </c>
      <c r="F128" s="128">
        <v>0</v>
      </c>
      <c r="G128" s="111">
        <v>0</v>
      </c>
      <c r="H128" s="111">
        <v>0</v>
      </c>
      <c r="I128" s="132">
        <v>0</v>
      </c>
      <c r="J128" s="119">
        <v>0</v>
      </c>
      <c r="K128" s="111">
        <v>0</v>
      </c>
      <c r="L128" s="111">
        <v>24</v>
      </c>
      <c r="M128" s="111"/>
      <c r="N128" s="111"/>
      <c r="O128" s="174">
        <v>24</v>
      </c>
      <c r="P128" s="119">
        <v>24</v>
      </c>
      <c r="Q128" s="132"/>
      <c r="R128" s="119">
        <v>0</v>
      </c>
    </row>
    <row r="129" spans="2:18">
      <c r="B129" s="32" t="s">
        <v>431</v>
      </c>
      <c r="C129" s="127">
        <v>0</v>
      </c>
      <c r="D129" s="111">
        <v>0</v>
      </c>
      <c r="E129" s="111">
        <v>0</v>
      </c>
      <c r="F129" s="128">
        <v>0</v>
      </c>
      <c r="G129" s="111">
        <v>0</v>
      </c>
      <c r="H129" s="111">
        <v>0</v>
      </c>
      <c r="I129" s="132">
        <v>0</v>
      </c>
      <c r="J129" s="119">
        <v>0</v>
      </c>
      <c r="K129" s="111">
        <v>0</v>
      </c>
      <c r="L129" s="111">
        <v>11</v>
      </c>
      <c r="M129" s="111"/>
      <c r="N129" s="111"/>
      <c r="O129" s="174">
        <v>11</v>
      </c>
      <c r="P129" s="119">
        <v>11</v>
      </c>
      <c r="Q129" s="132"/>
      <c r="R129" s="119">
        <v>0</v>
      </c>
    </row>
    <row r="130" spans="2:18">
      <c r="B130" s="32" t="s">
        <v>432</v>
      </c>
      <c r="C130" s="127">
        <v>0</v>
      </c>
      <c r="D130" s="111">
        <v>0</v>
      </c>
      <c r="E130" s="111">
        <v>0</v>
      </c>
      <c r="F130" s="128">
        <v>0</v>
      </c>
      <c r="G130" s="111">
        <v>0</v>
      </c>
      <c r="H130" s="111">
        <v>0</v>
      </c>
      <c r="I130" s="132">
        <v>0</v>
      </c>
      <c r="J130" s="119">
        <v>0</v>
      </c>
      <c r="K130" s="111">
        <v>0</v>
      </c>
      <c r="L130" s="111">
        <v>73</v>
      </c>
      <c r="M130" s="111"/>
      <c r="N130" s="111"/>
      <c r="O130" s="174">
        <v>73</v>
      </c>
      <c r="P130" s="119">
        <v>73</v>
      </c>
      <c r="Q130" s="132"/>
      <c r="R130" s="119">
        <v>0</v>
      </c>
    </row>
    <row r="131" spans="2:18">
      <c r="B131" s="11" t="s">
        <v>232</v>
      </c>
      <c r="C131" s="127">
        <v>0</v>
      </c>
      <c r="D131" s="111">
        <v>0</v>
      </c>
      <c r="E131" s="111">
        <v>0</v>
      </c>
      <c r="F131" s="128">
        <v>0</v>
      </c>
      <c r="G131" s="111">
        <v>0</v>
      </c>
      <c r="H131" s="111">
        <v>0</v>
      </c>
      <c r="I131" s="132">
        <v>0</v>
      </c>
      <c r="J131" s="119">
        <v>0</v>
      </c>
      <c r="K131" s="111">
        <v>0</v>
      </c>
      <c r="L131" s="111">
        <v>0</v>
      </c>
      <c r="M131" s="111">
        <v>0</v>
      </c>
      <c r="N131" s="111">
        <v>3165</v>
      </c>
      <c r="O131" s="174">
        <v>3165</v>
      </c>
      <c r="P131" s="119">
        <v>3165</v>
      </c>
      <c r="Q131" s="132">
        <v>0</v>
      </c>
      <c r="R131" s="119">
        <v>0</v>
      </c>
    </row>
    <row r="132" spans="2:18">
      <c r="B132" s="32" t="s">
        <v>232</v>
      </c>
      <c r="C132" s="127">
        <v>0</v>
      </c>
      <c r="D132" s="111">
        <v>0</v>
      </c>
      <c r="E132" s="111">
        <v>0</v>
      </c>
      <c r="F132" s="128">
        <v>0</v>
      </c>
      <c r="G132" s="111">
        <v>0</v>
      </c>
      <c r="H132" s="111">
        <v>0</v>
      </c>
      <c r="I132" s="132">
        <v>0</v>
      </c>
      <c r="J132" s="119">
        <v>0</v>
      </c>
      <c r="K132" s="111">
        <v>0</v>
      </c>
      <c r="L132" s="111">
        <v>0</v>
      </c>
      <c r="M132" s="111">
        <v>0</v>
      </c>
      <c r="N132" s="111">
        <v>3165</v>
      </c>
      <c r="O132" s="174">
        <v>3165</v>
      </c>
      <c r="P132" s="119">
        <v>3165</v>
      </c>
      <c r="Q132" s="132">
        <v>0</v>
      </c>
      <c r="R132" s="119">
        <v>0</v>
      </c>
    </row>
    <row r="133" spans="2:18">
      <c r="B133" s="11" t="s">
        <v>192</v>
      </c>
      <c r="C133" s="127">
        <v>16</v>
      </c>
      <c r="D133" s="111">
        <v>0</v>
      </c>
      <c r="E133" s="111">
        <v>0</v>
      </c>
      <c r="F133" s="128">
        <v>16</v>
      </c>
      <c r="G133" s="111">
        <v>0</v>
      </c>
      <c r="H133" s="111">
        <v>0</v>
      </c>
      <c r="I133" s="132">
        <v>0</v>
      </c>
      <c r="J133" s="119">
        <v>16</v>
      </c>
      <c r="K133" s="111">
        <v>0</v>
      </c>
      <c r="L133" s="111">
        <v>0</v>
      </c>
      <c r="M133" s="111"/>
      <c r="N133" s="111"/>
      <c r="O133" s="174">
        <v>0</v>
      </c>
      <c r="P133" s="119">
        <v>16</v>
      </c>
      <c r="Q133" s="132"/>
      <c r="R133" s="119">
        <v>16</v>
      </c>
    </row>
    <row r="134" spans="2:18">
      <c r="B134" s="32" t="s">
        <v>433</v>
      </c>
      <c r="C134" s="127">
        <v>16</v>
      </c>
      <c r="D134" s="111">
        <v>0</v>
      </c>
      <c r="E134" s="111">
        <v>0</v>
      </c>
      <c r="F134" s="128">
        <v>16</v>
      </c>
      <c r="G134" s="111">
        <v>0</v>
      </c>
      <c r="H134" s="111">
        <v>0</v>
      </c>
      <c r="I134" s="132">
        <v>0</v>
      </c>
      <c r="J134" s="119">
        <v>16</v>
      </c>
      <c r="K134" s="111">
        <v>0</v>
      </c>
      <c r="L134" s="111">
        <v>0</v>
      </c>
      <c r="M134" s="111"/>
      <c r="N134" s="111"/>
      <c r="O134" s="174">
        <v>0</v>
      </c>
      <c r="P134" s="119">
        <v>16</v>
      </c>
      <c r="Q134" s="132"/>
      <c r="R134" s="119">
        <v>16</v>
      </c>
    </row>
    <row r="135" spans="2:18">
      <c r="B135" s="11" t="s">
        <v>357</v>
      </c>
      <c r="C135" s="127">
        <v>0</v>
      </c>
      <c r="D135" s="111">
        <v>0</v>
      </c>
      <c r="E135" s="111">
        <v>0</v>
      </c>
      <c r="F135" s="128">
        <v>0</v>
      </c>
      <c r="G135" s="111">
        <v>0</v>
      </c>
      <c r="H135" s="111">
        <v>0</v>
      </c>
      <c r="I135" s="132">
        <v>0</v>
      </c>
      <c r="J135" s="119">
        <v>0</v>
      </c>
      <c r="K135" s="111">
        <v>0</v>
      </c>
      <c r="L135" s="111">
        <v>0</v>
      </c>
      <c r="M135" s="111">
        <v>0</v>
      </c>
      <c r="N135" s="111">
        <v>0</v>
      </c>
      <c r="O135" s="174">
        <v>0</v>
      </c>
      <c r="P135" s="119">
        <v>0</v>
      </c>
      <c r="Q135" s="132">
        <v>0</v>
      </c>
      <c r="R135" s="119">
        <v>0</v>
      </c>
    </row>
    <row r="136" spans="2:18">
      <c r="B136" s="32" t="s">
        <v>434</v>
      </c>
      <c r="C136" s="127">
        <v>0</v>
      </c>
      <c r="D136" s="111">
        <v>0</v>
      </c>
      <c r="E136" s="111">
        <v>0</v>
      </c>
      <c r="F136" s="128">
        <v>0</v>
      </c>
      <c r="G136" s="111">
        <v>0</v>
      </c>
      <c r="H136" s="111">
        <v>0</v>
      </c>
      <c r="I136" s="132">
        <v>0</v>
      </c>
      <c r="J136" s="119">
        <v>0</v>
      </c>
      <c r="K136" s="111">
        <v>0</v>
      </c>
      <c r="L136" s="111">
        <v>0</v>
      </c>
      <c r="M136" s="111">
        <v>0</v>
      </c>
      <c r="N136" s="111">
        <v>0</v>
      </c>
      <c r="O136" s="174">
        <v>0</v>
      </c>
      <c r="P136" s="119">
        <v>0</v>
      </c>
      <c r="Q136" s="132">
        <v>0</v>
      </c>
      <c r="R136" s="119">
        <v>0</v>
      </c>
    </row>
    <row r="137" spans="2:18">
      <c r="B137" s="11" t="s">
        <v>210</v>
      </c>
      <c r="C137" s="127">
        <v>0</v>
      </c>
      <c r="D137" s="111">
        <v>0</v>
      </c>
      <c r="E137" s="111">
        <v>2226</v>
      </c>
      <c r="F137" s="128">
        <v>2226</v>
      </c>
      <c r="G137" s="111">
        <v>0</v>
      </c>
      <c r="H137" s="111">
        <v>0</v>
      </c>
      <c r="I137" s="132">
        <v>0</v>
      </c>
      <c r="J137" s="119">
        <v>2226</v>
      </c>
      <c r="K137" s="111">
        <v>0</v>
      </c>
      <c r="L137" s="111">
        <v>0</v>
      </c>
      <c r="M137" s="111"/>
      <c r="N137" s="111"/>
      <c r="O137" s="174">
        <v>0</v>
      </c>
      <c r="P137" s="119">
        <v>2226</v>
      </c>
      <c r="Q137" s="132"/>
      <c r="R137" s="119">
        <v>2226</v>
      </c>
    </row>
    <row r="138" spans="2:18">
      <c r="B138" s="32" t="s">
        <v>435</v>
      </c>
      <c r="C138" s="127">
        <v>0</v>
      </c>
      <c r="D138" s="111">
        <v>0</v>
      </c>
      <c r="E138" s="111">
        <v>2226</v>
      </c>
      <c r="F138" s="128">
        <v>2226</v>
      </c>
      <c r="G138" s="111">
        <v>0</v>
      </c>
      <c r="H138" s="111">
        <v>0</v>
      </c>
      <c r="I138" s="132">
        <v>0</v>
      </c>
      <c r="J138" s="119">
        <v>2226</v>
      </c>
      <c r="K138" s="111">
        <v>0</v>
      </c>
      <c r="L138" s="111">
        <v>0</v>
      </c>
      <c r="M138" s="111"/>
      <c r="N138" s="111"/>
      <c r="O138" s="174">
        <v>0</v>
      </c>
      <c r="P138" s="119">
        <v>2226</v>
      </c>
      <c r="Q138" s="132"/>
      <c r="R138" s="119">
        <v>2226</v>
      </c>
    </row>
    <row r="139" spans="2:18">
      <c r="B139" s="11" t="s">
        <v>149</v>
      </c>
      <c r="C139" s="127">
        <v>0</v>
      </c>
      <c r="D139" s="111">
        <v>0</v>
      </c>
      <c r="E139" s="111">
        <v>0</v>
      </c>
      <c r="F139" s="128">
        <v>0</v>
      </c>
      <c r="G139" s="111">
        <v>0</v>
      </c>
      <c r="H139" s="111">
        <v>438399</v>
      </c>
      <c r="I139" s="132">
        <v>438399</v>
      </c>
      <c r="J139" s="119">
        <v>438399</v>
      </c>
      <c r="K139" s="111">
        <v>0</v>
      </c>
      <c r="L139" s="111">
        <v>0</v>
      </c>
      <c r="M139" s="111">
        <v>0</v>
      </c>
      <c r="N139" s="111">
        <v>0</v>
      </c>
      <c r="O139" s="174">
        <v>0</v>
      </c>
      <c r="P139" s="119">
        <v>438399</v>
      </c>
      <c r="Q139" s="132">
        <v>0</v>
      </c>
      <c r="R139" s="119">
        <v>438399</v>
      </c>
    </row>
    <row r="140" spans="2:18">
      <c r="B140" s="32" t="s">
        <v>436</v>
      </c>
      <c r="C140" s="127">
        <v>0</v>
      </c>
      <c r="D140" s="111">
        <v>0</v>
      </c>
      <c r="E140" s="111">
        <v>0</v>
      </c>
      <c r="F140" s="128">
        <v>0</v>
      </c>
      <c r="G140" s="111">
        <v>0</v>
      </c>
      <c r="H140" s="111">
        <v>438399</v>
      </c>
      <c r="I140" s="132">
        <v>438399</v>
      </c>
      <c r="J140" s="119">
        <v>438399</v>
      </c>
      <c r="K140" s="111">
        <v>0</v>
      </c>
      <c r="L140" s="111">
        <v>0</v>
      </c>
      <c r="M140" s="111">
        <v>0</v>
      </c>
      <c r="N140" s="111">
        <v>0</v>
      </c>
      <c r="O140" s="174">
        <v>0</v>
      </c>
      <c r="P140" s="119">
        <v>438399</v>
      </c>
      <c r="Q140" s="132">
        <v>0</v>
      </c>
      <c r="R140" s="119">
        <v>438399</v>
      </c>
    </row>
    <row r="141" spans="2:18">
      <c r="B141" s="11" t="s">
        <v>170</v>
      </c>
      <c r="C141" s="127">
        <v>0</v>
      </c>
      <c r="D141" s="111">
        <v>0</v>
      </c>
      <c r="E141" s="111">
        <v>0</v>
      </c>
      <c r="F141" s="128">
        <v>0</v>
      </c>
      <c r="G141" s="111">
        <v>0</v>
      </c>
      <c r="H141" s="111">
        <v>143102</v>
      </c>
      <c r="I141" s="132">
        <v>143102</v>
      </c>
      <c r="J141" s="119">
        <v>143102</v>
      </c>
      <c r="K141" s="111">
        <v>0</v>
      </c>
      <c r="L141" s="111">
        <v>0</v>
      </c>
      <c r="M141" s="111">
        <v>1227</v>
      </c>
      <c r="N141" s="111">
        <v>0</v>
      </c>
      <c r="O141" s="174">
        <v>1227</v>
      </c>
      <c r="P141" s="119">
        <v>144329</v>
      </c>
      <c r="Q141" s="132">
        <v>0</v>
      </c>
      <c r="R141" s="119">
        <v>143102</v>
      </c>
    </row>
    <row r="142" spans="2:18">
      <c r="B142" s="32" t="s">
        <v>437</v>
      </c>
      <c r="C142" s="127">
        <v>0</v>
      </c>
      <c r="D142" s="111">
        <v>0</v>
      </c>
      <c r="E142" s="111">
        <v>0</v>
      </c>
      <c r="F142" s="128">
        <v>0</v>
      </c>
      <c r="G142" s="111">
        <v>0</v>
      </c>
      <c r="H142" s="111">
        <v>143102</v>
      </c>
      <c r="I142" s="132">
        <v>143102</v>
      </c>
      <c r="J142" s="119">
        <v>143102</v>
      </c>
      <c r="K142" s="111">
        <v>0</v>
      </c>
      <c r="L142" s="111">
        <v>0</v>
      </c>
      <c r="M142" s="111">
        <v>1227</v>
      </c>
      <c r="N142" s="111">
        <v>0</v>
      </c>
      <c r="O142" s="174">
        <v>1227</v>
      </c>
      <c r="P142" s="119">
        <v>144329</v>
      </c>
      <c r="Q142" s="132">
        <v>0</v>
      </c>
      <c r="R142" s="119">
        <v>143102</v>
      </c>
    </row>
    <row r="143" spans="2:18">
      <c r="B143" s="11" t="s">
        <v>229</v>
      </c>
      <c r="C143" s="127">
        <v>0</v>
      </c>
      <c r="D143" s="111">
        <v>0</v>
      </c>
      <c r="E143" s="111">
        <v>0</v>
      </c>
      <c r="F143" s="128">
        <v>0</v>
      </c>
      <c r="G143" s="111">
        <v>0</v>
      </c>
      <c r="H143" s="111">
        <v>0</v>
      </c>
      <c r="I143" s="132">
        <v>0</v>
      </c>
      <c r="J143" s="119">
        <v>0</v>
      </c>
      <c r="K143" s="111">
        <v>0</v>
      </c>
      <c r="L143" s="111">
        <v>0</v>
      </c>
      <c r="M143" s="111">
        <v>0</v>
      </c>
      <c r="N143" s="111">
        <v>3823</v>
      </c>
      <c r="O143" s="174">
        <v>3823</v>
      </c>
      <c r="P143" s="119">
        <v>3823</v>
      </c>
      <c r="Q143" s="132">
        <v>0</v>
      </c>
      <c r="R143" s="119">
        <v>0</v>
      </c>
    </row>
    <row r="144" spans="2:18">
      <c r="B144" s="32" t="s">
        <v>438</v>
      </c>
      <c r="C144" s="127">
        <v>0</v>
      </c>
      <c r="D144" s="111">
        <v>0</v>
      </c>
      <c r="E144" s="111">
        <v>0</v>
      </c>
      <c r="F144" s="128">
        <v>0</v>
      </c>
      <c r="G144" s="111">
        <v>0</v>
      </c>
      <c r="H144" s="111">
        <v>0</v>
      </c>
      <c r="I144" s="132">
        <v>0</v>
      </c>
      <c r="J144" s="119">
        <v>0</v>
      </c>
      <c r="K144" s="111">
        <v>0</v>
      </c>
      <c r="L144" s="111">
        <v>0</v>
      </c>
      <c r="M144" s="111">
        <v>0</v>
      </c>
      <c r="N144" s="111">
        <v>3823</v>
      </c>
      <c r="O144" s="174">
        <v>3823</v>
      </c>
      <c r="P144" s="119">
        <v>3823</v>
      </c>
      <c r="Q144" s="132">
        <v>0</v>
      </c>
      <c r="R144" s="119">
        <v>0</v>
      </c>
    </row>
    <row r="145" spans="2:18">
      <c r="B145" s="11" t="s">
        <v>134</v>
      </c>
      <c r="C145" s="127">
        <v>0</v>
      </c>
      <c r="D145" s="111">
        <v>0</v>
      </c>
      <c r="E145" s="111">
        <v>0</v>
      </c>
      <c r="F145" s="128">
        <v>0</v>
      </c>
      <c r="G145" s="111">
        <v>0</v>
      </c>
      <c r="H145" s="111">
        <v>0</v>
      </c>
      <c r="I145" s="132">
        <v>0</v>
      </c>
      <c r="J145" s="119">
        <v>0</v>
      </c>
      <c r="K145" s="111">
        <v>0</v>
      </c>
      <c r="L145" s="111">
        <v>0</v>
      </c>
      <c r="M145" s="111">
        <v>0</v>
      </c>
      <c r="N145" s="111">
        <v>682628</v>
      </c>
      <c r="O145" s="174">
        <v>682628</v>
      </c>
      <c r="P145" s="119">
        <v>682628</v>
      </c>
      <c r="Q145" s="132">
        <v>0</v>
      </c>
      <c r="R145" s="119">
        <v>0</v>
      </c>
    </row>
    <row r="146" spans="2:18">
      <c r="B146" s="32" t="s">
        <v>439</v>
      </c>
      <c r="C146" s="127">
        <v>0</v>
      </c>
      <c r="D146" s="111">
        <v>0</v>
      </c>
      <c r="E146" s="111">
        <v>0</v>
      </c>
      <c r="F146" s="128">
        <v>0</v>
      </c>
      <c r="G146" s="111">
        <v>0</v>
      </c>
      <c r="H146" s="111">
        <v>0</v>
      </c>
      <c r="I146" s="132">
        <v>0</v>
      </c>
      <c r="J146" s="119">
        <v>0</v>
      </c>
      <c r="K146" s="111">
        <v>0</v>
      </c>
      <c r="L146" s="111">
        <v>0</v>
      </c>
      <c r="M146" s="111">
        <v>0</v>
      </c>
      <c r="N146" s="111">
        <v>682628</v>
      </c>
      <c r="O146" s="174">
        <v>682628</v>
      </c>
      <c r="P146" s="119">
        <v>682628</v>
      </c>
      <c r="Q146" s="132">
        <v>0</v>
      </c>
      <c r="R146" s="119">
        <v>0</v>
      </c>
    </row>
    <row r="147" spans="2:18">
      <c r="B147" s="11" t="s">
        <v>216</v>
      </c>
      <c r="C147" s="127">
        <v>0</v>
      </c>
      <c r="D147" s="111">
        <v>0</v>
      </c>
      <c r="E147" s="111">
        <v>0</v>
      </c>
      <c r="F147" s="128">
        <v>0</v>
      </c>
      <c r="G147" s="111">
        <v>0</v>
      </c>
      <c r="H147" s="111">
        <v>0</v>
      </c>
      <c r="I147" s="132">
        <v>0</v>
      </c>
      <c r="J147" s="119">
        <v>0</v>
      </c>
      <c r="K147" s="111">
        <v>0</v>
      </c>
      <c r="L147" s="111">
        <v>0</v>
      </c>
      <c r="M147" s="111">
        <v>0</v>
      </c>
      <c r="N147" s="111">
        <v>11281</v>
      </c>
      <c r="O147" s="174">
        <v>11281</v>
      </c>
      <c r="P147" s="119">
        <v>11281</v>
      </c>
      <c r="Q147" s="132">
        <v>0</v>
      </c>
      <c r="R147" s="119">
        <v>0</v>
      </c>
    </row>
    <row r="148" spans="2:18">
      <c r="B148" s="32" t="s">
        <v>440</v>
      </c>
      <c r="C148" s="127">
        <v>0</v>
      </c>
      <c r="D148" s="111">
        <v>0</v>
      </c>
      <c r="E148" s="111">
        <v>0</v>
      </c>
      <c r="F148" s="128">
        <v>0</v>
      </c>
      <c r="G148" s="111">
        <v>0</v>
      </c>
      <c r="H148" s="111">
        <v>0</v>
      </c>
      <c r="I148" s="132">
        <v>0</v>
      </c>
      <c r="J148" s="119">
        <v>0</v>
      </c>
      <c r="K148" s="111">
        <v>0</v>
      </c>
      <c r="L148" s="111">
        <v>0</v>
      </c>
      <c r="M148" s="111">
        <v>0</v>
      </c>
      <c r="N148" s="111">
        <v>11281</v>
      </c>
      <c r="O148" s="174">
        <v>11281</v>
      </c>
      <c r="P148" s="119">
        <v>11281</v>
      </c>
      <c r="Q148" s="132">
        <v>0</v>
      </c>
      <c r="R148" s="119">
        <v>0</v>
      </c>
    </row>
    <row r="149" spans="2:18">
      <c r="B149" s="11" t="s">
        <v>358</v>
      </c>
      <c r="C149" s="127">
        <v>0</v>
      </c>
      <c r="D149" s="111">
        <v>0</v>
      </c>
      <c r="E149" s="111">
        <v>0</v>
      </c>
      <c r="F149" s="128">
        <v>0</v>
      </c>
      <c r="G149" s="111">
        <v>0</v>
      </c>
      <c r="H149" s="111">
        <v>0</v>
      </c>
      <c r="I149" s="132">
        <v>0</v>
      </c>
      <c r="J149" s="119">
        <v>0</v>
      </c>
      <c r="K149" s="111">
        <v>0</v>
      </c>
      <c r="L149" s="111">
        <v>2</v>
      </c>
      <c r="M149" s="111"/>
      <c r="N149" s="111"/>
      <c r="O149" s="174">
        <v>2</v>
      </c>
      <c r="P149" s="119">
        <v>2</v>
      </c>
      <c r="Q149" s="132"/>
      <c r="R149" s="119">
        <v>0</v>
      </c>
    </row>
    <row r="150" spans="2:18">
      <c r="B150" s="32" t="s">
        <v>441</v>
      </c>
      <c r="C150" s="127">
        <v>0</v>
      </c>
      <c r="D150" s="111">
        <v>0</v>
      </c>
      <c r="E150" s="111">
        <v>0</v>
      </c>
      <c r="F150" s="128">
        <v>0</v>
      </c>
      <c r="G150" s="111">
        <v>0</v>
      </c>
      <c r="H150" s="111">
        <v>0</v>
      </c>
      <c r="I150" s="132">
        <v>0</v>
      </c>
      <c r="J150" s="119">
        <v>0</v>
      </c>
      <c r="K150" s="111">
        <v>0</v>
      </c>
      <c r="L150" s="111">
        <v>2</v>
      </c>
      <c r="M150" s="111"/>
      <c r="N150" s="111"/>
      <c r="O150" s="174">
        <v>2</v>
      </c>
      <c r="P150" s="119">
        <v>2</v>
      </c>
      <c r="Q150" s="132"/>
      <c r="R150" s="119">
        <v>0</v>
      </c>
    </row>
    <row r="151" spans="2:18">
      <c r="B151" s="11" t="s">
        <v>135</v>
      </c>
      <c r="C151" s="127">
        <v>0</v>
      </c>
      <c r="D151" s="111">
        <v>0</v>
      </c>
      <c r="E151" s="111">
        <v>14445</v>
      </c>
      <c r="F151" s="128">
        <v>14445</v>
      </c>
      <c r="G151" s="111">
        <v>125313</v>
      </c>
      <c r="H151" s="111">
        <v>0</v>
      </c>
      <c r="I151" s="132">
        <v>125313</v>
      </c>
      <c r="J151" s="119">
        <v>139758</v>
      </c>
      <c r="K151" s="111">
        <v>0</v>
      </c>
      <c r="L151" s="111">
        <v>0</v>
      </c>
      <c r="M151" s="111">
        <v>442737</v>
      </c>
      <c r="N151" s="111">
        <v>0</v>
      </c>
      <c r="O151" s="174">
        <v>442737</v>
      </c>
      <c r="P151" s="119">
        <v>582495</v>
      </c>
      <c r="Q151" s="132">
        <v>0</v>
      </c>
      <c r="R151" s="119">
        <v>139758</v>
      </c>
    </row>
    <row r="152" spans="2:18">
      <c r="B152" s="32" t="s">
        <v>442</v>
      </c>
      <c r="C152" s="127">
        <v>0</v>
      </c>
      <c r="D152" s="111">
        <v>0</v>
      </c>
      <c r="E152" s="111">
        <v>0</v>
      </c>
      <c r="F152" s="128">
        <v>0</v>
      </c>
      <c r="G152" s="111">
        <v>111820</v>
      </c>
      <c r="H152" s="111">
        <v>0</v>
      </c>
      <c r="I152" s="132">
        <v>111820</v>
      </c>
      <c r="J152" s="119">
        <v>111820</v>
      </c>
      <c r="K152" s="111">
        <v>0</v>
      </c>
      <c r="L152" s="111">
        <v>0</v>
      </c>
      <c r="M152" s="111">
        <v>398996</v>
      </c>
      <c r="N152" s="111">
        <v>0</v>
      </c>
      <c r="O152" s="174">
        <v>398996</v>
      </c>
      <c r="P152" s="119">
        <v>510816</v>
      </c>
      <c r="Q152" s="132">
        <v>0</v>
      </c>
      <c r="R152" s="119">
        <v>111820</v>
      </c>
    </row>
    <row r="153" spans="2:18">
      <c r="B153" s="32" t="s">
        <v>443</v>
      </c>
      <c r="C153" s="127">
        <v>0</v>
      </c>
      <c r="D153" s="111">
        <v>0</v>
      </c>
      <c r="E153" s="111">
        <v>0</v>
      </c>
      <c r="F153" s="128">
        <v>0</v>
      </c>
      <c r="G153" s="111">
        <v>6991</v>
      </c>
      <c r="H153" s="111">
        <v>0</v>
      </c>
      <c r="I153" s="132">
        <v>6991</v>
      </c>
      <c r="J153" s="119">
        <v>6991</v>
      </c>
      <c r="K153" s="111">
        <v>0</v>
      </c>
      <c r="L153" s="111">
        <v>0</v>
      </c>
      <c r="M153" s="111">
        <v>1382</v>
      </c>
      <c r="N153" s="111">
        <v>0</v>
      </c>
      <c r="O153" s="174">
        <v>1382</v>
      </c>
      <c r="P153" s="119">
        <v>8373</v>
      </c>
      <c r="Q153" s="132">
        <v>0</v>
      </c>
      <c r="R153" s="119">
        <v>6991</v>
      </c>
    </row>
    <row r="154" spans="2:18">
      <c r="B154" s="32" t="s">
        <v>444</v>
      </c>
      <c r="C154" s="127">
        <v>0</v>
      </c>
      <c r="D154" s="111">
        <v>0</v>
      </c>
      <c r="E154" s="111">
        <v>0</v>
      </c>
      <c r="F154" s="128">
        <v>0</v>
      </c>
      <c r="G154" s="111">
        <v>6502</v>
      </c>
      <c r="H154" s="111">
        <v>0</v>
      </c>
      <c r="I154" s="132">
        <v>6502</v>
      </c>
      <c r="J154" s="119">
        <v>6502</v>
      </c>
      <c r="K154" s="111">
        <v>0</v>
      </c>
      <c r="L154" s="111">
        <v>0</v>
      </c>
      <c r="M154" s="111"/>
      <c r="N154" s="111"/>
      <c r="O154" s="174">
        <v>0</v>
      </c>
      <c r="P154" s="119">
        <v>6502</v>
      </c>
      <c r="Q154" s="132"/>
      <c r="R154" s="119">
        <v>6502</v>
      </c>
    </row>
    <row r="155" spans="2:18">
      <c r="B155" s="32" t="s">
        <v>445</v>
      </c>
      <c r="C155" s="127">
        <v>0</v>
      </c>
      <c r="D155" s="111">
        <v>0</v>
      </c>
      <c r="E155" s="111">
        <v>14445</v>
      </c>
      <c r="F155" s="128">
        <v>14445</v>
      </c>
      <c r="G155" s="111">
        <v>0</v>
      </c>
      <c r="H155" s="111">
        <v>0</v>
      </c>
      <c r="I155" s="132">
        <v>0</v>
      </c>
      <c r="J155" s="119">
        <v>14445</v>
      </c>
      <c r="K155" s="111">
        <v>0</v>
      </c>
      <c r="L155" s="111">
        <v>0</v>
      </c>
      <c r="M155" s="111"/>
      <c r="N155" s="111"/>
      <c r="O155" s="174">
        <v>0</v>
      </c>
      <c r="P155" s="119">
        <v>14445</v>
      </c>
      <c r="Q155" s="132"/>
      <c r="R155" s="119">
        <v>14445</v>
      </c>
    </row>
    <row r="156" spans="2:18">
      <c r="B156" s="32" t="s">
        <v>446</v>
      </c>
      <c r="C156" s="127">
        <v>0</v>
      </c>
      <c r="D156" s="111">
        <v>0</v>
      </c>
      <c r="E156" s="111">
        <v>0</v>
      </c>
      <c r="F156" s="128">
        <v>0</v>
      </c>
      <c r="G156" s="111">
        <v>0</v>
      </c>
      <c r="H156" s="111">
        <v>0</v>
      </c>
      <c r="I156" s="132">
        <v>0</v>
      </c>
      <c r="J156" s="119">
        <v>0</v>
      </c>
      <c r="K156" s="111">
        <v>0</v>
      </c>
      <c r="L156" s="111">
        <v>0</v>
      </c>
      <c r="M156" s="111">
        <v>42359</v>
      </c>
      <c r="N156" s="111">
        <v>0</v>
      </c>
      <c r="O156" s="174">
        <v>42359</v>
      </c>
      <c r="P156" s="119">
        <v>42359</v>
      </c>
      <c r="Q156" s="132">
        <v>0</v>
      </c>
      <c r="R156" s="119">
        <v>0</v>
      </c>
    </row>
    <row r="157" spans="2:18">
      <c r="B157" s="11" t="s">
        <v>180</v>
      </c>
      <c r="C157" s="127">
        <v>0</v>
      </c>
      <c r="D157" s="111">
        <v>0</v>
      </c>
      <c r="E157" s="111">
        <v>0</v>
      </c>
      <c r="F157" s="128">
        <v>0</v>
      </c>
      <c r="G157" s="111">
        <v>8152</v>
      </c>
      <c r="H157" s="111">
        <v>0</v>
      </c>
      <c r="I157" s="132">
        <v>8152</v>
      </c>
      <c r="J157" s="119">
        <v>8152</v>
      </c>
      <c r="K157" s="111">
        <v>0</v>
      </c>
      <c r="L157" s="111">
        <v>0</v>
      </c>
      <c r="M157" s="111">
        <v>0</v>
      </c>
      <c r="N157" s="111">
        <v>17867</v>
      </c>
      <c r="O157" s="174">
        <v>17867</v>
      </c>
      <c r="P157" s="119">
        <v>26019</v>
      </c>
      <c r="Q157" s="132">
        <v>0</v>
      </c>
      <c r="R157" s="119">
        <v>8152</v>
      </c>
    </row>
    <row r="158" spans="2:18">
      <c r="B158" s="32" t="s">
        <v>447</v>
      </c>
      <c r="C158" s="127">
        <v>0</v>
      </c>
      <c r="D158" s="111">
        <v>0</v>
      </c>
      <c r="E158" s="111">
        <v>0</v>
      </c>
      <c r="F158" s="128">
        <v>0</v>
      </c>
      <c r="G158" s="111">
        <v>8152</v>
      </c>
      <c r="H158" s="111">
        <v>0</v>
      </c>
      <c r="I158" s="132">
        <v>8152</v>
      </c>
      <c r="J158" s="119">
        <v>8152</v>
      </c>
      <c r="K158" s="111">
        <v>0</v>
      </c>
      <c r="L158" s="111">
        <v>0</v>
      </c>
      <c r="M158" s="111">
        <v>0</v>
      </c>
      <c r="N158" s="111">
        <v>17867</v>
      </c>
      <c r="O158" s="174">
        <v>17867</v>
      </c>
      <c r="P158" s="119">
        <v>26019</v>
      </c>
      <c r="Q158" s="132">
        <v>0</v>
      </c>
      <c r="R158" s="119">
        <v>8152</v>
      </c>
    </row>
    <row r="159" spans="2:18">
      <c r="B159" s="11" t="s">
        <v>137</v>
      </c>
      <c r="C159" s="127">
        <v>0</v>
      </c>
      <c r="D159" s="111">
        <v>0</v>
      </c>
      <c r="E159" s="111">
        <v>0</v>
      </c>
      <c r="F159" s="128">
        <v>0</v>
      </c>
      <c r="G159" s="111">
        <v>0</v>
      </c>
      <c r="H159" s="111">
        <v>1627176</v>
      </c>
      <c r="I159" s="132">
        <v>1627176</v>
      </c>
      <c r="J159" s="119">
        <v>1627176</v>
      </c>
      <c r="K159" s="111">
        <v>0</v>
      </c>
      <c r="L159" s="111">
        <v>0</v>
      </c>
      <c r="M159" s="111">
        <v>0</v>
      </c>
      <c r="N159" s="111">
        <v>0</v>
      </c>
      <c r="O159" s="174">
        <v>0</v>
      </c>
      <c r="P159" s="119">
        <v>1627176</v>
      </c>
      <c r="Q159" s="132">
        <v>0</v>
      </c>
      <c r="R159" s="119">
        <v>1627176</v>
      </c>
    </row>
    <row r="160" spans="2:18">
      <c r="B160" s="32" t="s">
        <v>448</v>
      </c>
      <c r="C160" s="127">
        <v>0</v>
      </c>
      <c r="D160" s="111">
        <v>0</v>
      </c>
      <c r="E160" s="111">
        <v>0</v>
      </c>
      <c r="F160" s="128">
        <v>0</v>
      </c>
      <c r="G160" s="111">
        <v>0</v>
      </c>
      <c r="H160" s="111">
        <v>1627176</v>
      </c>
      <c r="I160" s="132">
        <v>1627176</v>
      </c>
      <c r="J160" s="119">
        <v>1627176</v>
      </c>
      <c r="K160" s="111">
        <v>0</v>
      </c>
      <c r="L160" s="111">
        <v>0</v>
      </c>
      <c r="M160" s="111">
        <v>0</v>
      </c>
      <c r="N160" s="111">
        <v>0</v>
      </c>
      <c r="O160" s="174">
        <v>0</v>
      </c>
      <c r="P160" s="119">
        <v>1627176</v>
      </c>
      <c r="Q160" s="132">
        <v>0</v>
      </c>
      <c r="R160" s="119">
        <v>1627176</v>
      </c>
    </row>
    <row r="161" spans="2:18">
      <c r="B161" s="11" t="s">
        <v>208</v>
      </c>
      <c r="C161" s="127">
        <v>5</v>
      </c>
      <c r="D161" s="111">
        <v>0</v>
      </c>
      <c r="E161" s="111">
        <v>0</v>
      </c>
      <c r="F161" s="128">
        <v>5</v>
      </c>
      <c r="G161" s="111">
        <v>0</v>
      </c>
      <c r="H161" s="111">
        <v>0</v>
      </c>
      <c r="I161" s="132">
        <v>0</v>
      </c>
      <c r="J161" s="119">
        <v>5</v>
      </c>
      <c r="K161" s="111">
        <v>0</v>
      </c>
      <c r="L161" s="111">
        <v>0</v>
      </c>
      <c r="M161" s="111"/>
      <c r="N161" s="111"/>
      <c r="O161" s="174">
        <v>0</v>
      </c>
      <c r="P161" s="119">
        <v>5</v>
      </c>
      <c r="Q161" s="132"/>
      <c r="R161" s="119">
        <v>5</v>
      </c>
    </row>
    <row r="162" spans="2:18">
      <c r="B162" s="32" t="s">
        <v>449</v>
      </c>
      <c r="C162" s="127">
        <v>5</v>
      </c>
      <c r="D162" s="111">
        <v>0</v>
      </c>
      <c r="E162" s="111">
        <v>0</v>
      </c>
      <c r="F162" s="128">
        <v>5</v>
      </c>
      <c r="G162" s="111">
        <v>0</v>
      </c>
      <c r="H162" s="111">
        <v>0</v>
      </c>
      <c r="I162" s="132">
        <v>0</v>
      </c>
      <c r="J162" s="119">
        <v>5</v>
      </c>
      <c r="K162" s="111">
        <v>0</v>
      </c>
      <c r="L162" s="111">
        <v>0</v>
      </c>
      <c r="M162" s="111"/>
      <c r="N162" s="111"/>
      <c r="O162" s="174">
        <v>0</v>
      </c>
      <c r="P162" s="119">
        <v>5</v>
      </c>
      <c r="Q162" s="132"/>
      <c r="R162" s="119">
        <v>5</v>
      </c>
    </row>
    <row r="163" spans="2:18">
      <c r="B163" s="11" t="s">
        <v>127</v>
      </c>
      <c r="C163" s="127">
        <v>731379</v>
      </c>
      <c r="D163" s="111">
        <v>794982</v>
      </c>
      <c r="E163" s="111">
        <v>5284222</v>
      </c>
      <c r="F163" s="128">
        <v>6810583</v>
      </c>
      <c r="G163" s="111">
        <v>1274736</v>
      </c>
      <c r="H163" s="111">
        <v>190598</v>
      </c>
      <c r="I163" s="132">
        <v>1465334</v>
      </c>
      <c r="J163" s="119">
        <v>8275917</v>
      </c>
      <c r="K163" s="111">
        <v>0</v>
      </c>
      <c r="L163" s="111">
        <v>0</v>
      </c>
      <c r="M163" s="111">
        <v>383128</v>
      </c>
      <c r="N163" s="111">
        <v>682417</v>
      </c>
      <c r="O163" s="174">
        <v>1065545</v>
      </c>
      <c r="P163" s="119">
        <v>9341462</v>
      </c>
      <c r="Q163" s="132">
        <v>150049</v>
      </c>
      <c r="R163" s="119">
        <v>8425966</v>
      </c>
    </row>
    <row r="164" spans="2:18">
      <c r="B164" s="32" t="s">
        <v>450</v>
      </c>
      <c r="C164" s="127">
        <v>731379</v>
      </c>
      <c r="D164" s="111">
        <v>794982</v>
      </c>
      <c r="E164" s="111">
        <v>5278840</v>
      </c>
      <c r="F164" s="128">
        <v>6805201</v>
      </c>
      <c r="G164" s="111">
        <v>1274736</v>
      </c>
      <c r="H164" s="111">
        <v>190598</v>
      </c>
      <c r="I164" s="132">
        <v>1465334</v>
      </c>
      <c r="J164" s="119">
        <v>8270535</v>
      </c>
      <c r="K164" s="111">
        <v>0</v>
      </c>
      <c r="L164" s="111">
        <v>0</v>
      </c>
      <c r="M164" s="111">
        <v>383128</v>
      </c>
      <c r="N164" s="111">
        <v>682417</v>
      </c>
      <c r="O164" s="174">
        <v>1065545</v>
      </c>
      <c r="P164" s="119">
        <v>9336080</v>
      </c>
      <c r="Q164" s="132">
        <v>0</v>
      </c>
      <c r="R164" s="119">
        <v>8270535</v>
      </c>
    </row>
    <row r="165" spans="2:18">
      <c r="B165" s="32" t="s">
        <v>451</v>
      </c>
      <c r="C165" s="127">
        <v>0</v>
      </c>
      <c r="D165" s="111">
        <v>0</v>
      </c>
      <c r="E165" s="111">
        <v>5382</v>
      </c>
      <c r="F165" s="128">
        <v>5382</v>
      </c>
      <c r="G165" s="111">
        <v>0</v>
      </c>
      <c r="H165" s="111">
        <v>0</v>
      </c>
      <c r="I165" s="132">
        <v>0</v>
      </c>
      <c r="J165" s="119">
        <v>5382</v>
      </c>
      <c r="K165" s="111">
        <v>0</v>
      </c>
      <c r="L165" s="111">
        <v>0</v>
      </c>
      <c r="M165" s="111"/>
      <c r="N165" s="111"/>
      <c r="O165" s="174">
        <v>0</v>
      </c>
      <c r="P165" s="119">
        <v>5382</v>
      </c>
      <c r="Q165" s="132">
        <v>150049</v>
      </c>
      <c r="R165" s="119">
        <v>155431</v>
      </c>
    </row>
    <row r="166" spans="2:18">
      <c r="B166" s="11" t="s">
        <v>167</v>
      </c>
      <c r="C166" s="127">
        <v>0</v>
      </c>
      <c r="D166" s="111">
        <v>0</v>
      </c>
      <c r="E166" s="111">
        <v>0</v>
      </c>
      <c r="F166" s="128">
        <v>0</v>
      </c>
      <c r="G166" s="111">
        <v>0</v>
      </c>
      <c r="H166" s="111">
        <v>348721</v>
      </c>
      <c r="I166" s="132">
        <v>348721</v>
      </c>
      <c r="J166" s="119">
        <v>348721</v>
      </c>
      <c r="K166" s="111">
        <v>0</v>
      </c>
      <c r="L166" s="111">
        <v>0</v>
      </c>
      <c r="M166" s="111">
        <v>0</v>
      </c>
      <c r="N166" s="111">
        <v>0</v>
      </c>
      <c r="O166" s="174">
        <v>0</v>
      </c>
      <c r="P166" s="119">
        <v>348721</v>
      </c>
      <c r="Q166" s="132">
        <v>0</v>
      </c>
      <c r="R166" s="119">
        <v>348721</v>
      </c>
    </row>
    <row r="167" spans="2:18">
      <c r="B167" s="32" t="s">
        <v>452</v>
      </c>
      <c r="C167" s="127">
        <v>0</v>
      </c>
      <c r="D167" s="111">
        <v>0</v>
      </c>
      <c r="E167" s="111">
        <v>0</v>
      </c>
      <c r="F167" s="128">
        <v>0</v>
      </c>
      <c r="G167" s="111">
        <v>0</v>
      </c>
      <c r="H167" s="111">
        <v>348721</v>
      </c>
      <c r="I167" s="132">
        <v>348721</v>
      </c>
      <c r="J167" s="119">
        <v>348721</v>
      </c>
      <c r="K167" s="111">
        <v>0</v>
      </c>
      <c r="L167" s="111">
        <v>0</v>
      </c>
      <c r="M167" s="111">
        <v>0</v>
      </c>
      <c r="N167" s="111">
        <v>0</v>
      </c>
      <c r="O167" s="174">
        <v>0</v>
      </c>
      <c r="P167" s="119">
        <v>348721</v>
      </c>
      <c r="Q167" s="132">
        <v>0</v>
      </c>
      <c r="R167" s="119">
        <v>348721</v>
      </c>
    </row>
    <row r="168" spans="2:18">
      <c r="B168" s="11" t="s">
        <v>128</v>
      </c>
      <c r="C168" s="127">
        <v>138573</v>
      </c>
      <c r="D168" s="111">
        <v>0</v>
      </c>
      <c r="E168" s="111">
        <v>0</v>
      </c>
      <c r="F168" s="128">
        <v>138573</v>
      </c>
      <c r="G168" s="111">
        <v>0</v>
      </c>
      <c r="H168" s="111">
        <v>2543485</v>
      </c>
      <c r="I168" s="132">
        <v>2543485</v>
      </c>
      <c r="J168" s="119">
        <v>2682058</v>
      </c>
      <c r="K168" s="111">
        <v>0</v>
      </c>
      <c r="L168" s="111">
        <v>0</v>
      </c>
      <c r="M168" s="111">
        <v>48300</v>
      </c>
      <c r="N168" s="111">
        <v>0</v>
      </c>
      <c r="O168" s="174">
        <v>48300</v>
      </c>
      <c r="P168" s="119">
        <v>2730358</v>
      </c>
      <c r="Q168" s="132">
        <v>0</v>
      </c>
      <c r="R168" s="119">
        <v>2682058</v>
      </c>
    </row>
    <row r="169" spans="2:18">
      <c r="B169" s="32" t="s">
        <v>453</v>
      </c>
      <c r="C169" s="127">
        <v>0</v>
      </c>
      <c r="D169" s="111">
        <v>0</v>
      </c>
      <c r="E169" s="111">
        <v>0</v>
      </c>
      <c r="F169" s="128">
        <v>0</v>
      </c>
      <c r="G169" s="111">
        <v>0</v>
      </c>
      <c r="H169" s="111">
        <v>0</v>
      </c>
      <c r="I169" s="132">
        <v>0</v>
      </c>
      <c r="J169" s="119">
        <v>0</v>
      </c>
      <c r="K169" s="111">
        <v>0</v>
      </c>
      <c r="L169" s="111">
        <v>0</v>
      </c>
      <c r="M169" s="111">
        <v>48300</v>
      </c>
      <c r="N169" s="111">
        <v>0</v>
      </c>
      <c r="O169" s="174">
        <v>48300</v>
      </c>
      <c r="P169" s="119">
        <v>48300</v>
      </c>
      <c r="Q169" s="132">
        <v>0</v>
      </c>
      <c r="R169" s="119">
        <v>0</v>
      </c>
    </row>
    <row r="170" spans="2:18">
      <c r="B170" s="32" t="s">
        <v>454</v>
      </c>
      <c r="C170" s="127">
        <v>138573</v>
      </c>
      <c r="D170" s="111">
        <v>0</v>
      </c>
      <c r="E170" s="111">
        <v>0</v>
      </c>
      <c r="F170" s="128">
        <v>138573</v>
      </c>
      <c r="G170" s="111">
        <v>0</v>
      </c>
      <c r="H170" s="111">
        <v>2543485</v>
      </c>
      <c r="I170" s="132">
        <v>2543485</v>
      </c>
      <c r="J170" s="119">
        <v>2682058</v>
      </c>
      <c r="K170" s="111">
        <v>0</v>
      </c>
      <c r="L170" s="111">
        <v>0</v>
      </c>
      <c r="M170" s="111">
        <v>0</v>
      </c>
      <c r="N170" s="111">
        <v>0</v>
      </c>
      <c r="O170" s="174">
        <v>0</v>
      </c>
      <c r="P170" s="119">
        <v>2682058</v>
      </c>
      <c r="Q170" s="132">
        <v>0</v>
      </c>
      <c r="R170" s="119">
        <v>2682058</v>
      </c>
    </row>
    <row r="171" spans="2:18">
      <c r="B171" s="11" t="s">
        <v>213</v>
      </c>
      <c r="C171" s="127">
        <v>3</v>
      </c>
      <c r="D171" s="111">
        <v>0</v>
      </c>
      <c r="E171" s="111">
        <v>0</v>
      </c>
      <c r="F171" s="128">
        <v>3</v>
      </c>
      <c r="G171" s="111">
        <v>0</v>
      </c>
      <c r="H171" s="111">
        <v>0</v>
      </c>
      <c r="I171" s="132">
        <v>0</v>
      </c>
      <c r="J171" s="119">
        <v>3</v>
      </c>
      <c r="K171" s="111">
        <v>0</v>
      </c>
      <c r="L171" s="111">
        <v>0</v>
      </c>
      <c r="M171" s="111"/>
      <c r="N171" s="111"/>
      <c r="O171" s="174">
        <v>0</v>
      </c>
      <c r="P171" s="119">
        <v>3</v>
      </c>
      <c r="Q171" s="132"/>
      <c r="R171" s="119">
        <v>3</v>
      </c>
    </row>
    <row r="172" spans="2:18">
      <c r="B172" s="32" t="s">
        <v>455</v>
      </c>
      <c r="C172" s="127">
        <v>3</v>
      </c>
      <c r="D172" s="111">
        <v>0</v>
      </c>
      <c r="E172" s="111">
        <v>0</v>
      </c>
      <c r="F172" s="128">
        <v>3</v>
      </c>
      <c r="G172" s="111">
        <v>0</v>
      </c>
      <c r="H172" s="111">
        <v>0</v>
      </c>
      <c r="I172" s="132">
        <v>0</v>
      </c>
      <c r="J172" s="119">
        <v>3</v>
      </c>
      <c r="K172" s="111">
        <v>0</v>
      </c>
      <c r="L172" s="111">
        <v>0</v>
      </c>
      <c r="M172" s="111"/>
      <c r="N172" s="111"/>
      <c r="O172" s="174">
        <v>0</v>
      </c>
      <c r="P172" s="119">
        <v>3</v>
      </c>
      <c r="Q172" s="132"/>
      <c r="R172" s="119">
        <v>3</v>
      </c>
    </row>
    <row r="173" spans="2:18">
      <c r="B173" s="11" t="s">
        <v>201</v>
      </c>
      <c r="C173" s="127">
        <v>6</v>
      </c>
      <c r="D173" s="111">
        <v>0</v>
      </c>
      <c r="E173" s="111">
        <v>0</v>
      </c>
      <c r="F173" s="128">
        <v>6</v>
      </c>
      <c r="G173" s="111">
        <v>0</v>
      </c>
      <c r="H173" s="111">
        <v>0</v>
      </c>
      <c r="I173" s="132">
        <v>0</v>
      </c>
      <c r="J173" s="119">
        <v>6</v>
      </c>
      <c r="K173" s="111">
        <v>0</v>
      </c>
      <c r="L173" s="111">
        <v>0</v>
      </c>
      <c r="M173" s="111"/>
      <c r="N173" s="111"/>
      <c r="O173" s="174">
        <v>0</v>
      </c>
      <c r="P173" s="119">
        <v>6</v>
      </c>
      <c r="Q173" s="132"/>
      <c r="R173" s="119">
        <v>6</v>
      </c>
    </row>
    <row r="174" spans="2:18">
      <c r="B174" s="32" t="s">
        <v>456</v>
      </c>
      <c r="C174" s="127">
        <v>6</v>
      </c>
      <c r="D174" s="111">
        <v>0</v>
      </c>
      <c r="E174" s="111">
        <v>0</v>
      </c>
      <c r="F174" s="128">
        <v>6</v>
      </c>
      <c r="G174" s="111">
        <v>0</v>
      </c>
      <c r="H174" s="111">
        <v>0</v>
      </c>
      <c r="I174" s="132">
        <v>0</v>
      </c>
      <c r="J174" s="119">
        <v>6</v>
      </c>
      <c r="K174" s="111">
        <v>0</v>
      </c>
      <c r="L174" s="111">
        <v>0</v>
      </c>
      <c r="M174" s="111"/>
      <c r="N174" s="111"/>
      <c r="O174" s="174">
        <v>0</v>
      </c>
      <c r="P174" s="119">
        <v>6</v>
      </c>
      <c r="Q174" s="132"/>
      <c r="R174" s="119">
        <v>6</v>
      </c>
    </row>
    <row r="175" spans="2:18">
      <c r="B175" s="11" t="s">
        <v>238</v>
      </c>
      <c r="C175" s="127">
        <v>0</v>
      </c>
      <c r="D175" s="111">
        <v>0</v>
      </c>
      <c r="E175" s="111">
        <v>0</v>
      </c>
      <c r="F175" s="128">
        <v>0</v>
      </c>
      <c r="G175" s="111">
        <v>0</v>
      </c>
      <c r="H175" s="111">
        <v>0</v>
      </c>
      <c r="I175" s="132">
        <v>0</v>
      </c>
      <c r="J175" s="119">
        <v>0</v>
      </c>
      <c r="K175" s="111">
        <v>0</v>
      </c>
      <c r="L175" s="111">
        <v>0</v>
      </c>
      <c r="M175" s="111">
        <v>0</v>
      </c>
      <c r="N175" s="111">
        <v>819</v>
      </c>
      <c r="O175" s="174">
        <v>819</v>
      </c>
      <c r="P175" s="119">
        <v>819</v>
      </c>
      <c r="Q175" s="132">
        <v>0</v>
      </c>
      <c r="R175" s="119">
        <v>0</v>
      </c>
    </row>
    <row r="176" spans="2:18">
      <c r="B176" s="32" t="s">
        <v>238</v>
      </c>
      <c r="C176" s="127">
        <v>0</v>
      </c>
      <c r="D176" s="111">
        <v>0</v>
      </c>
      <c r="E176" s="111">
        <v>0</v>
      </c>
      <c r="F176" s="128">
        <v>0</v>
      </c>
      <c r="G176" s="111">
        <v>0</v>
      </c>
      <c r="H176" s="111">
        <v>0</v>
      </c>
      <c r="I176" s="132">
        <v>0</v>
      </c>
      <c r="J176" s="119">
        <v>0</v>
      </c>
      <c r="K176" s="111">
        <v>0</v>
      </c>
      <c r="L176" s="111">
        <v>0</v>
      </c>
      <c r="M176" s="111">
        <v>0</v>
      </c>
      <c r="N176" s="111">
        <v>819</v>
      </c>
      <c r="O176" s="174">
        <v>819</v>
      </c>
      <c r="P176" s="119">
        <v>819</v>
      </c>
      <c r="Q176" s="132">
        <v>0</v>
      </c>
      <c r="R176" s="119">
        <v>0</v>
      </c>
    </row>
    <row r="177" spans="2:18">
      <c r="B177" s="11" t="s">
        <v>359</v>
      </c>
      <c r="C177" s="127">
        <v>0</v>
      </c>
      <c r="D177" s="111">
        <v>0</v>
      </c>
      <c r="E177" s="111">
        <v>0</v>
      </c>
      <c r="F177" s="128">
        <v>0</v>
      </c>
      <c r="G177" s="111">
        <v>0</v>
      </c>
      <c r="H177" s="111">
        <v>0</v>
      </c>
      <c r="I177" s="132">
        <v>0</v>
      </c>
      <c r="J177" s="119">
        <v>0</v>
      </c>
      <c r="K177" s="111">
        <v>0</v>
      </c>
      <c r="L177" s="111">
        <v>1</v>
      </c>
      <c r="M177" s="111"/>
      <c r="N177" s="111"/>
      <c r="O177" s="174">
        <v>1</v>
      </c>
      <c r="P177" s="119">
        <v>1</v>
      </c>
      <c r="Q177" s="132"/>
      <c r="R177" s="119">
        <v>0</v>
      </c>
    </row>
    <row r="178" spans="2:18">
      <c r="B178" s="32" t="s">
        <v>457</v>
      </c>
      <c r="C178" s="127">
        <v>0</v>
      </c>
      <c r="D178" s="111">
        <v>0</v>
      </c>
      <c r="E178" s="111">
        <v>0</v>
      </c>
      <c r="F178" s="128">
        <v>0</v>
      </c>
      <c r="G178" s="111">
        <v>0</v>
      </c>
      <c r="H178" s="111">
        <v>0</v>
      </c>
      <c r="I178" s="132">
        <v>0</v>
      </c>
      <c r="J178" s="119">
        <v>0</v>
      </c>
      <c r="K178" s="111">
        <v>0</v>
      </c>
      <c r="L178" s="111">
        <v>1</v>
      </c>
      <c r="M178" s="111"/>
      <c r="N178" s="111"/>
      <c r="O178" s="174">
        <v>1</v>
      </c>
      <c r="P178" s="119">
        <v>1</v>
      </c>
      <c r="Q178" s="132"/>
      <c r="R178" s="119">
        <v>0</v>
      </c>
    </row>
    <row r="179" spans="2:18">
      <c r="B179" s="11" t="s">
        <v>174</v>
      </c>
      <c r="C179" s="127">
        <v>0</v>
      </c>
      <c r="D179" s="111">
        <v>8063</v>
      </c>
      <c r="E179" s="111">
        <v>7179</v>
      </c>
      <c r="F179" s="128">
        <v>15242</v>
      </c>
      <c r="G179" s="111">
        <v>0</v>
      </c>
      <c r="H179" s="111">
        <v>0</v>
      </c>
      <c r="I179" s="132">
        <v>0</v>
      </c>
      <c r="J179" s="119">
        <v>15242</v>
      </c>
      <c r="K179" s="111">
        <v>0</v>
      </c>
      <c r="L179" s="111">
        <v>0</v>
      </c>
      <c r="M179" s="111">
        <v>1043</v>
      </c>
      <c r="N179" s="111">
        <v>0</v>
      </c>
      <c r="O179" s="174">
        <v>1043</v>
      </c>
      <c r="P179" s="119">
        <v>16285</v>
      </c>
      <c r="Q179" s="132">
        <v>0</v>
      </c>
      <c r="R179" s="119">
        <v>15242</v>
      </c>
    </row>
    <row r="180" spans="2:18">
      <c r="B180" s="32" t="s">
        <v>174</v>
      </c>
      <c r="C180" s="127">
        <v>0</v>
      </c>
      <c r="D180" s="111">
        <v>8063</v>
      </c>
      <c r="E180" s="111">
        <v>7179</v>
      </c>
      <c r="F180" s="128">
        <v>15242</v>
      </c>
      <c r="G180" s="111">
        <v>0</v>
      </c>
      <c r="H180" s="111">
        <v>0</v>
      </c>
      <c r="I180" s="132">
        <v>0</v>
      </c>
      <c r="J180" s="119">
        <v>15242</v>
      </c>
      <c r="K180" s="111">
        <v>0</v>
      </c>
      <c r="L180" s="111">
        <v>0</v>
      </c>
      <c r="M180" s="111">
        <v>1043</v>
      </c>
      <c r="N180" s="111">
        <v>0</v>
      </c>
      <c r="O180" s="174">
        <v>1043</v>
      </c>
      <c r="P180" s="119">
        <v>16285</v>
      </c>
      <c r="Q180" s="132">
        <v>0</v>
      </c>
      <c r="R180" s="119">
        <v>15242</v>
      </c>
    </row>
    <row r="181" spans="2:18">
      <c r="B181" s="11" t="s">
        <v>173</v>
      </c>
      <c r="C181" s="127">
        <v>0</v>
      </c>
      <c r="D181" s="111">
        <v>0</v>
      </c>
      <c r="E181" s="111">
        <v>339</v>
      </c>
      <c r="F181" s="128">
        <v>339</v>
      </c>
      <c r="G181" s="111">
        <v>0</v>
      </c>
      <c r="H181" s="111">
        <v>0</v>
      </c>
      <c r="I181" s="132">
        <v>0</v>
      </c>
      <c r="J181" s="119">
        <v>339</v>
      </c>
      <c r="K181" s="111">
        <v>0</v>
      </c>
      <c r="L181" s="111">
        <v>0</v>
      </c>
      <c r="M181" s="111">
        <v>0</v>
      </c>
      <c r="N181" s="111">
        <v>70183</v>
      </c>
      <c r="O181" s="174">
        <v>70183</v>
      </c>
      <c r="P181" s="119">
        <v>70522</v>
      </c>
      <c r="Q181" s="132">
        <v>0</v>
      </c>
      <c r="R181" s="119">
        <v>339</v>
      </c>
    </row>
    <row r="182" spans="2:18">
      <c r="B182" s="32" t="s">
        <v>173</v>
      </c>
      <c r="C182" s="127">
        <v>0</v>
      </c>
      <c r="D182" s="111">
        <v>0</v>
      </c>
      <c r="E182" s="111">
        <v>339</v>
      </c>
      <c r="F182" s="128">
        <v>339</v>
      </c>
      <c r="G182" s="111">
        <v>0</v>
      </c>
      <c r="H182" s="111">
        <v>0</v>
      </c>
      <c r="I182" s="132">
        <v>0</v>
      </c>
      <c r="J182" s="119">
        <v>339</v>
      </c>
      <c r="K182" s="111">
        <v>0</v>
      </c>
      <c r="L182" s="111">
        <v>0</v>
      </c>
      <c r="M182" s="111">
        <v>0</v>
      </c>
      <c r="N182" s="111">
        <v>70183</v>
      </c>
      <c r="O182" s="174">
        <v>70183</v>
      </c>
      <c r="P182" s="119">
        <v>70522</v>
      </c>
      <c r="Q182" s="132">
        <v>0</v>
      </c>
      <c r="R182" s="119">
        <v>339</v>
      </c>
    </row>
    <row r="183" spans="2:18">
      <c r="B183" s="11" t="s">
        <v>207</v>
      </c>
      <c r="C183" s="127">
        <v>0</v>
      </c>
      <c r="D183" s="111">
        <v>0</v>
      </c>
      <c r="E183" s="111">
        <v>0</v>
      </c>
      <c r="F183" s="128">
        <v>0</v>
      </c>
      <c r="G183" s="111">
        <v>0</v>
      </c>
      <c r="H183" s="111">
        <v>0</v>
      </c>
      <c r="I183" s="132">
        <v>0</v>
      </c>
      <c r="J183" s="119">
        <v>0</v>
      </c>
      <c r="K183" s="111">
        <v>0</v>
      </c>
      <c r="L183" s="111">
        <v>0</v>
      </c>
      <c r="M183" s="111">
        <v>0</v>
      </c>
      <c r="N183" s="111">
        <v>14339</v>
      </c>
      <c r="O183" s="174">
        <v>14339</v>
      </c>
      <c r="P183" s="119">
        <v>14339</v>
      </c>
      <c r="Q183" s="132">
        <v>0</v>
      </c>
      <c r="R183" s="119">
        <v>0</v>
      </c>
    </row>
    <row r="184" spans="2:18">
      <c r="B184" s="32" t="s">
        <v>458</v>
      </c>
      <c r="C184" s="127">
        <v>0</v>
      </c>
      <c r="D184" s="111">
        <v>0</v>
      </c>
      <c r="E184" s="111">
        <v>0</v>
      </c>
      <c r="F184" s="128">
        <v>0</v>
      </c>
      <c r="G184" s="111">
        <v>0</v>
      </c>
      <c r="H184" s="111">
        <v>0</v>
      </c>
      <c r="I184" s="132">
        <v>0</v>
      </c>
      <c r="J184" s="119">
        <v>0</v>
      </c>
      <c r="K184" s="111">
        <v>0</v>
      </c>
      <c r="L184" s="111">
        <v>0</v>
      </c>
      <c r="M184" s="111">
        <v>0</v>
      </c>
      <c r="N184" s="111">
        <v>14339</v>
      </c>
      <c r="O184" s="174">
        <v>14339</v>
      </c>
      <c r="P184" s="119">
        <v>14339</v>
      </c>
      <c r="Q184" s="132">
        <v>0</v>
      </c>
      <c r="R184" s="119">
        <v>0</v>
      </c>
    </row>
    <row r="185" spans="2:18">
      <c r="B185" s="11" t="s">
        <v>227</v>
      </c>
      <c r="C185" s="127">
        <v>0</v>
      </c>
      <c r="D185" s="111">
        <v>0</v>
      </c>
      <c r="E185" s="111">
        <v>105</v>
      </c>
      <c r="F185" s="128">
        <v>105</v>
      </c>
      <c r="G185" s="111">
        <v>0</v>
      </c>
      <c r="H185" s="111">
        <v>0</v>
      </c>
      <c r="I185" s="132">
        <v>0</v>
      </c>
      <c r="J185" s="119">
        <v>105</v>
      </c>
      <c r="K185" s="111">
        <v>0</v>
      </c>
      <c r="L185" s="111">
        <v>0</v>
      </c>
      <c r="M185" s="111"/>
      <c r="N185" s="111"/>
      <c r="O185" s="174">
        <v>0</v>
      </c>
      <c r="P185" s="119">
        <v>105</v>
      </c>
      <c r="Q185" s="132"/>
      <c r="R185" s="119">
        <v>105</v>
      </c>
    </row>
    <row r="186" spans="2:18">
      <c r="B186" s="32" t="s">
        <v>459</v>
      </c>
      <c r="C186" s="127">
        <v>0</v>
      </c>
      <c r="D186" s="111">
        <v>0</v>
      </c>
      <c r="E186" s="111">
        <v>105</v>
      </c>
      <c r="F186" s="128">
        <v>105</v>
      </c>
      <c r="G186" s="111">
        <v>0</v>
      </c>
      <c r="H186" s="111">
        <v>0</v>
      </c>
      <c r="I186" s="132">
        <v>0</v>
      </c>
      <c r="J186" s="119">
        <v>105</v>
      </c>
      <c r="K186" s="111">
        <v>0</v>
      </c>
      <c r="L186" s="111">
        <v>0</v>
      </c>
      <c r="M186" s="111"/>
      <c r="N186" s="111"/>
      <c r="O186" s="174">
        <v>0</v>
      </c>
      <c r="P186" s="119">
        <v>105</v>
      </c>
      <c r="Q186" s="132"/>
      <c r="R186" s="119">
        <v>105</v>
      </c>
    </row>
    <row r="187" spans="2:18">
      <c r="B187" s="11" t="s">
        <v>140</v>
      </c>
      <c r="C187" s="127">
        <v>52645</v>
      </c>
      <c r="D187" s="111">
        <v>0</v>
      </c>
      <c r="E187" s="111">
        <v>0</v>
      </c>
      <c r="F187" s="128">
        <v>52645</v>
      </c>
      <c r="G187" s="111">
        <v>19513</v>
      </c>
      <c r="H187" s="111">
        <v>555110</v>
      </c>
      <c r="I187" s="132">
        <v>574623</v>
      </c>
      <c r="J187" s="119">
        <v>627268</v>
      </c>
      <c r="K187" s="111">
        <v>0</v>
      </c>
      <c r="L187" s="111">
        <v>0</v>
      </c>
      <c r="M187" s="111">
        <v>0</v>
      </c>
      <c r="N187" s="111">
        <v>83070</v>
      </c>
      <c r="O187" s="174">
        <v>83070</v>
      </c>
      <c r="P187" s="119">
        <v>710338</v>
      </c>
      <c r="Q187" s="132">
        <v>0</v>
      </c>
      <c r="R187" s="119">
        <v>627268</v>
      </c>
    </row>
    <row r="188" spans="2:18">
      <c r="B188" s="32" t="s">
        <v>460</v>
      </c>
      <c r="C188" s="127">
        <v>52645</v>
      </c>
      <c r="D188" s="111">
        <v>0</v>
      </c>
      <c r="E188" s="111">
        <v>0</v>
      </c>
      <c r="F188" s="128">
        <v>52645</v>
      </c>
      <c r="G188" s="111">
        <v>19513</v>
      </c>
      <c r="H188" s="111">
        <v>555110</v>
      </c>
      <c r="I188" s="132">
        <v>574623</v>
      </c>
      <c r="J188" s="119">
        <v>627268</v>
      </c>
      <c r="K188" s="111">
        <v>0</v>
      </c>
      <c r="L188" s="111">
        <v>0</v>
      </c>
      <c r="M188" s="111">
        <v>0</v>
      </c>
      <c r="N188" s="111">
        <v>83070</v>
      </c>
      <c r="O188" s="174">
        <v>83070</v>
      </c>
      <c r="P188" s="119">
        <v>710338</v>
      </c>
      <c r="Q188" s="132">
        <v>0</v>
      </c>
      <c r="R188" s="119">
        <v>627268</v>
      </c>
    </row>
    <row r="189" spans="2:18">
      <c r="B189" s="11" t="s">
        <v>217</v>
      </c>
      <c r="C189" s="127">
        <v>2</v>
      </c>
      <c r="D189" s="111">
        <v>0</v>
      </c>
      <c r="E189" s="111">
        <v>0</v>
      </c>
      <c r="F189" s="128">
        <v>2</v>
      </c>
      <c r="G189" s="111">
        <v>0</v>
      </c>
      <c r="H189" s="111">
        <v>0</v>
      </c>
      <c r="I189" s="132">
        <v>0</v>
      </c>
      <c r="J189" s="119">
        <v>2</v>
      </c>
      <c r="K189" s="111">
        <v>0</v>
      </c>
      <c r="L189" s="111">
        <v>0</v>
      </c>
      <c r="M189" s="111"/>
      <c r="N189" s="111"/>
      <c r="O189" s="174">
        <v>0</v>
      </c>
      <c r="P189" s="119">
        <v>2</v>
      </c>
      <c r="Q189" s="132"/>
      <c r="R189" s="119">
        <v>2</v>
      </c>
    </row>
    <row r="190" spans="2:18">
      <c r="B190" s="32" t="s">
        <v>461</v>
      </c>
      <c r="C190" s="127">
        <v>2</v>
      </c>
      <c r="D190" s="111">
        <v>0</v>
      </c>
      <c r="E190" s="111">
        <v>0</v>
      </c>
      <c r="F190" s="128">
        <v>2</v>
      </c>
      <c r="G190" s="111">
        <v>0</v>
      </c>
      <c r="H190" s="111">
        <v>0</v>
      </c>
      <c r="I190" s="132">
        <v>0</v>
      </c>
      <c r="J190" s="119">
        <v>2</v>
      </c>
      <c r="K190" s="111">
        <v>0</v>
      </c>
      <c r="L190" s="111">
        <v>0</v>
      </c>
      <c r="M190" s="111"/>
      <c r="N190" s="111"/>
      <c r="O190" s="174">
        <v>0</v>
      </c>
      <c r="P190" s="119">
        <v>2</v>
      </c>
      <c r="Q190" s="132"/>
      <c r="R190" s="119">
        <v>2</v>
      </c>
    </row>
    <row r="191" spans="2:18">
      <c r="B191" s="32" t="s">
        <v>462</v>
      </c>
      <c r="C191" s="127">
        <v>0</v>
      </c>
      <c r="D191" s="111">
        <v>0</v>
      </c>
      <c r="E191" s="111">
        <v>0</v>
      </c>
      <c r="F191" s="128">
        <v>0</v>
      </c>
      <c r="G191" s="111">
        <v>0</v>
      </c>
      <c r="H191" s="111">
        <v>0</v>
      </c>
      <c r="I191" s="132">
        <v>0</v>
      </c>
      <c r="J191" s="119">
        <v>0</v>
      </c>
      <c r="K191" s="111">
        <v>0</v>
      </c>
      <c r="L191" s="111">
        <v>0</v>
      </c>
      <c r="M191" s="111"/>
      <c r="N191" s="111"/>
      <c r="O191" s="174">
        <v>0</v>
      </c>
      <c r="P191" s="119">
        <v>0</v>
      </c>
      <c r="Q191" s="132"/>
      <c r="R191" s="119">
        <v>0</v>
      </c>
    </row>
    <row r="192" spans="2:18">
      <c r="B192" s="11" t="s">
        <v>360</v>
      </c>
      <c r="C192" s="127">
        <v>0</v>
      </c>
      <c r="D192" s="111">
        <v>0</v>
      </c>
      <c r="E192" s="111">
        <v>0</v>
      </c>
      <c r="F192" s="128">
        <v>0</v>
      </c>
      <c r="G192" s="111">
        <v>0</v>
      </c>
      <c r="H192" s="111">
        <v>0</v>
      </c>
      <c r="I192" s="132">
        <v>0</v>
      </c>
      <c r="J192" s="119">
        <v>0</v>
      </c>
      <c r="K192" s="111">
        <v>0</v>
      </c>
      <c r="L192" s="111">
        <v>694</v>
      </c>
      <c r="M192" s="111"/>
      <c r="N192" s="111"/>
      <c r="O192" s="174">
        <v>694</v>
      </c>
      <c r="P192" s="119">
        <v>694</v>
      </c>
      <c r="Q192" s="132"/>
      <c r="R192" s="119">
        <v>0</v>
      </c>
    </row>
    <row r="193" spans="2:18">
      <c r="B193" s="32" t="s">
        <v>463</v>
      </c>
      <c r="C193" s="127">
        <v>0</v>
      </c>
      <c r="D193" s="111">
        <v>0</v>
      </c>
      <c r="E193" s="111">
        <v>0</v>
      </c>
      <c r="F193" s="128">
        <v>0</v>
      </c>
      <c r="G193" s="111">
        <v>0</v>
      </c>
      <c r="H193" s="111">
        <v>0</v>
      </c>
      <c r="I193" s="132">
        <v>0</v>
      </c>
      <c r="J193" s="119">
        <v>0</v>
      </c>
      <c r="K193" s="111">
        <v>0</v>
      </c>
      <c r="L193" s="111">
        <v>694</v>
      </c>
      <c r="M193" s="111"/>
      <c r="N193" s="111"/>
      <c r="O193" s="174">
        <v>694</v>
      </c>
      <c r="P193" s="119">
        <v>694</v>
      </c>
      <c r="Q193" s="132"/>
      <c r="R193" s="119">
        <v>0</v>
      </c>
    </row>
    <row r="194" spans="2:18">
      <c r="B194" s="11" t="s">
        <v>221</v>
      </c>
      <c r="C194" s="127">
        <v>2</v>
      </c>
      <c r="D194" s="111">
        <v>0</v>
      </c>
      <c r="E194" s="111">
        <v>0</v>
      </c>
      <c r="F194" s="128">
        <v>2</v>
      </c>
      <c r="G194" s="111">
        <v>0</v>
      </c>
      <c r="H194" s="111">
        <v>0</v>
      </c>
      <c r="I194" s="132">
        <v>0</v>
      </c>
      <c r="J194" s="119">
        <v>2</v>
      </c>
      <c r="K194" s="111">
        <v>0</v>
      </c>
      <c r="L194" s="111">
        <v>0</v>
      </c>
      <c r="M194" s="111"/>
      <c r="N194" s="111"/>
      <c r="O194" s="174">
        <v>0</v>
      </c>
      <c r="P194" s="119">
        <v>2</v>
      </c>
      <c r="Q194" s="132"/>
      <c r="R194" s="119">
        <v>2</v>
      </c>
    </row>
    <row r="195" spans="2:18">
      <c r="B195" s="32" t="s">
        <v>464</v>
      </c>
      <c r="C195" s="127">
        <v>2</v>
      </c>
      <c r="D195" s="111">
        <v>0</v>
      </c>
      <c r="E195" s="111">
        <v>0</v>
      </c>
      <c r="F195" s="128">
        <v>2</v>
      </c>
      <c r="G195" s="111">
        <v>0</v>
      </c>
      <c r="H195" s="111">
        <v>0</v>
      </c>
      <c r="I195" s="132">
        <v>0</v>
      </c>
      <c r="J195" s="119">
        <v>2</v>
      </c>
      <c r="K195" s="111">
        <v>0</v>
      </c>
      <c r="L195" s="111">
        <v>0</v>
      </c>
      <c r="M195" s="111"/>
      <c r="N195" s="111"/>
      <c r="O195" s="174">
        <v>0</v>
      </c>
      <c r="P195" s="119">
        <v>2</v>
      </c>
      <c r="Q195" s="132"/>
      <c r="R195" s="119">
        <v>2</v>
      </c>
    </row>
    <row r="196" spans="2:18">
      <c r="B196" s="11" t="s">
        <v>176</v>
      </c>
      <c r="C196" s="127">
        <v>0</v>
      </c>
      <c r="D196" s="111">
        <v>8521</v>
      </c>
      <c r="E196" s="111">
        <v>3174</v>
      </c>
      <c r="F196" s="128">
        <v>11695</v>
      </c>
      <c r="G196" s="111">
        <v>0</v>
      </c>
      <c r="H196" s="111">
        <v>0</v>
      </c>
      <c r="I196" s="132">
        <v>0</v>
      </c>
      <c r="J196" s="119">
        <v>11695</v>
      </c>
      <c r="K196" s="111">
        <v>0</v>
      </c>
      <c r="L196" s="111">
        <v>0</v>
      </c>
      <c r="M196" s="111"/>
      <c r="N196" s="111"/>
      <c r="O196" s="174">
        <v>0</v>
      </c>
      <c r="P196" s="119">
        <v>11695</v>
      </c>
      <c r="Q196" s="132"/>
      <c r="R196" s="119">
        <v>11695</v>
      </c>
    </row>
    <row r="197" spans="2:18">
      <c r="B197" s="32" t="s">
        <v>465</v>
      </c>
      <c r="C197" s="127">
        <v>0</v>
      </c>
      <c r="D197" s="111">
        <v>8521</v>
      </c>
      <c r="E197" s="111">
        <v>3174</v>
      </c>
      <c r="F197" s="128">
        <v>11695</v>
      </c>
      <c r="G197" s="111">
        <v>0</v>
      </c>
      <c r="H197" s="111">
        <v>0</v>
      </c>
      <c r="I197" s="132">
        <v>0</v>
      </c>
      <c r="J197" s="119">
        <v>11695</v>
      </c>
      <c r="K197" s="111">
        <v>0</v>
      </c>
      <c r="L197" s="111">
        <v>0</v>
      </c>
      <c r="M197" s="111"/>
      <c r="N197" s="111"/>
      <c r="O197" s="174">
        <v>0</v>
      </c>
      <c r="P197" s="119">
        <v>11695</v>
      </c>
      <c r="Q197" s="132"/>
      <c r="R197" s="119">
        <v>11695</v>
      </c>
    </row>
    <row r="198" spans="2:18">
      <c r="B198" s="11" t="s">
        <v>203</v>
      </c>
      <c r="C198" s="127">
        <v>0</v>
      </c>
      <c r="D198" s="111">
        <v>0</v>
      </c>
      <c r="E198" s="111">
        <v>0</v>
      </c>
      <c r="F198" s="128">
        <v>0</v>
      </c>
      <c r="G198" s="111">
        <v>1568</v>
      </c>
      <c r="H198" s="111">
        <v>298</v>
      </c>
      <c r="I198" s="132">
        <v>1866</v>
      </c>
      <c r="J198" s="119">
        <v>1866</v>
      </c>
      <c r="K198" s="111">
        <v>0</v>
      </c>
      <c r="L198" s="111">
        <v>0</v>
      </c>
      <c r="M198" s="111">
        <v>0</v>
      </c>
      <c r="N198" s="111">
        <v>0</v>
      </c>
      <c r="O198" s="174">
        <v>0</v>
      </c>
      <c r="P198" s="119">
        <v>1866</v>
      </c>
      <c r="Q198" s="132">
        <v>0</v>
      </c>
      <c r="R198" s="119">
        <v>1866</v>
      </c>
    </row>
    <row r="199" spans="2:18">
      <c r="B199" s="32" t="s">
        <v>466</v>
      </c>
      <c r="C199" s="127">
        <v>0</v>
      </c>
      <c r="D199" s="111">
        <v>0</v>
      </c>
      <c r="E199" s="111">
        <v>0</v>
      </c>
      <c r="F199" s="128">
        <v>0</v>
      </c>
      <c r="G199" s="111">
        <v>1568</v>
      </c>
      <c r="H199" s="111">
        <v>298</v>
      </c>
      <c r="I199" s="132">
        <v>1866</v>
      </c>
      <c r="J199" s="119">
        <v>1866</v>
      </c>
      <c r="K199" s="111">
        <v>0</v>
      </c>
      <c r="L199" s="111">
        <v>0</v>
      </c>
      <c r="M199" s="111">
        <v>0</v>
      </c>
      <c r="N199" s="111">
        <v>0</v>
      </c>
      <c r="O199" s="174">
        <v>0</v>
      </c>
      <c r="P199" s="119">
        <v>1866</v>
      </c>
      <c r="Q199" s="132">
        <v>0</v>
      </c>
      <c r="R199" s="119">
        <v>1866</v>
      </c>
    </row>
    <row r="200" spans="2:18">
      <c r="B200" s="11" t="s">
        <v>142</v>
      </c>
      <c r="C200" s="127">
        <v>37257</v>
      </c>
      <c r="D200" s="111">
        <v>0</v>
      </c>
      <c r="E200" s="111">
        <v>0</v>
      </c>
      <c r="F200" s="128">
        <v>37257</v>
      </c>
      <c r="G200" s="111">
        <v>0</v>
      </c>
      <c r="H200" s="111">
        <v>0</v>
      </c>
      <c r="I200" s="132">
        <v>0</v>
      </c>
      <c r="J200" s="119">
        <v>37257</v>
      </c>
      <c r="K200" s="111">
        <v>0</v>
      </c>
      <c r="L200" s="111">
        <v>0</v>
      </c>
      <c r="M200" s="111">
        <v>0</v>
      </c>
      <c r="N200" s="111">
        <v>0</v>
      </c>
      <c r="O200" s="174">
        <v>0</v>
      </c>
      <c r="P200" s="119">
        <v>37257</v>
      </c>
      <c r="Q200" s="132">
        <v>0</v>
      </c>
      <c r="R200" s="119">
        <v>37257</v>
      </c>
    </row>
    <row r="201" spans="2:18">
      <c r="B201" s="32" t="s">
        <v>467</v>
      </c>
      <c r="C201" s="127">
        <v>37257</v>
      </c>
      <c r="D201" s="111">
        <v>0</v>
      </c>
      <c r="E201" s="111">
        <v>0</v>
      </c>
      <c r="F201" s="128">
        <v>37257</v>
      </c>
      <c r="G201" s="111">
        <v>0</v>
      </c>
      <c r="H201" s="111">
        <v>0</v>
      </c>
      <c r="I201" s="132">
        <v>0</v>
      </c>
      <c r="J201" s="119">
        <v>37257</v>
      </c>
      <c r="K201" s="111">
        <v>0</v>
      </c>
      <c r="L201" s="111">
        <v>0</v>
      </c>
      <c r="M201" s="111">
        <v>0</v>
      </c>
      <c r="N201" s="111">
        <v>0</v>
      </c>
      <c r="O201" s="174">
        <v>0</v>
      </c>
      <c r="P201" s="119">
        <v>37257</v>
      </c>
      <c r="Q201" s="132">
        <v>0</v>
      </c>
      <c r="R201" s="119">
        <v>37257</v>
      </c>
    </row>
    <row r="202" spans="2:18">
      <c r="B202" s="11" t="s">
        <v>220</v>
      </c>
      <c r="C202" s="127">
        <v>0</v>
      </c>
      <c r="D202" s="111">
        <v>0</v>
      </c>
      <c r="E202" s="111">
        <v>0</v>
      </c>
      <c r="F202" s="128">
        <v>0</v>
      </c>
      <c r="G202" s="111">
        <v>0</v>
      </c>
      <c r="H202" s="111">
        <v>0</v>
      </c>
      <c r="I202" s="132">
        <v>0</v>
      </c>
      <c r="J202" s="119">
        <v>0</v>
      </c>
      <c r="K202" s="111">
        <v>0</v>
      </c>
      <c r="L202" s="111">
        <v>0</v>
      </c>
      <c r="M202" s="111">
        <v>0</v>
      </c>
      <c r="N202" s="111">
        <v>7436</v>
      </c>
      <c r="O202" s="174">
        <v>7436</v>
      </c>
      <c r="P202" s="119">
        <v>7436</v>
      </c>
      <c r="Q202" s="132">
        <v>0</v>
      </c>
      <c r="R202" s="119">
        <v>0</v>
      </c>
    </row>
    <row r="203" spans="2:18">
      <c r="B203" s="32" t="s">
        <v>468</v>
      </c>
      <c r="C203" s="127">
        <v>0</v>
      </c>
      <c r="D203" s="111">
        <v>0</v>
      </c>
      <c r="E203" s="111">
        <v>0</v>
      </c>
      <c r="F203" s="128">
        <v>0</v>
      </c>
      <c r="G203" s="111">
        <v>0</v>
      </c>
      <c r="H203" s="111">
        <v>0</v>
      </c>
      <c r="I203" s="132">
        <v>0</v>
      </c>
      <c r="J203" s="119">
        <v>0</v>
      </c>
      <c r="K203" s="111">
        <v>0</v>
      </c>
      <c r="L203" s="111">
        <v>0</v>
      </c>
      <c r="M203" s="111">
        <v>0</v>
      </c>
      <c r="N203" s="111">
        <v>7436</v>
      </c>
      <c r="O203" s="174">
        <v>7436</v>
      </c>
      <c r="P203" s="119">
        <v>7436</v>
      </c>
      <c r="Q203" s="132">
        <v>0</v>
      </c>
      <c r="R203" s="119">
        <v>0</v>
      </c>
    </row>
    <row r="204" spans="2:18">
      <c r="B204" s="11" t="s">
        <v>141</v>
      </c>
      <c r="C204" s="127">
        <v>0</v>
      </c>
      <c r="D204" s="111">
        <v>0</v>
      </c>
      <c r="E204" s="111">
        <v>0</v>
      </c>
      <c r="F204" s="128">
        <v>0</v>
      </c>
      <c r="G204" s="111">
        <v>0</v>
      </c>
      <c r="H204" s="111">
        <v>658623</v>
      </c>
      <c r="I204" s="132">
        <v>658623</v>
      </c>
      <c r="J204" s="119">
        <v>658623</v>
      </c>
      <c r="K204" s="111">
        <v>0</v>
      </c>
      <c r="L204" s="111">
        <v>0</v>
      </c>
      <c r="M204" s="111">
        <v>0</v>
      </c>
      <c r="N204" s="111">
        <v>0</v>
      </c>
      <c r="O204" s="174">
        <v>0</v>
      </c>
      <c r="P204" s="119">
        <v>658623</v>
      </c>
      <c r="Q204" s="132">
        <v>0</v>
      </c>
      <c r="R204" s="119">
        <v>658623</v>
      </c>
    </row>
    <row r="205" spans="2:18">
      <c r="B205" s="32" t="s">
        <v>469</v>
      </c>
      <c r="C205" s="127">
        <v>0</v>
      </c>
      <c r="D205" s="111">
        <v>0</v>
      </c>
      <c r="E205" s="111">
        <v>0</v>
      </c>
      <c r="F205" s="128">
        <v>0</v>
      </c>
      <c r="G205" s="111">
        <v>0</v>
      </c>
      <c r="H205" s="111">
        <v>658623</v>
      </c>
      <c r="I205" s="132">
        <v>658623</v>
      </c>
      <c r="J205" s="119">
        <v>658623</v>
      </c>
      <c r="K205" s="111">
        <v>0</v>
      </c>
      <c r="L205" s="111">
        <v>0</v>
      </c>
      <c r="M205" s="111">
        <v>0</v>
      </c>
      <c r="N205" s="111">
        <v>0</v>
      </c>
      <c r="O205" s="174">
        <v>0</v>
      </c>
      <c r="P205" s="119">
        <v>658623</v>
      </c>
      <c r="Q205" s="132">
        <v>0</v>
      </c>
      <c r="R205" s="119">
        <v>658623</v>
      </c>
    </row>
    <row r="206" spans="2:18">
      <c r="B206" s="11" t="s">
        <v>361</v>
      </c>
      <c r="C206" s="127">
        <v>0</v>
      </c>
      <c r="D206" s="111">
        <v>0</v>
      </c>
      <c r="E206" s="111">
        <v>0</v>
      </c>
      <c r="F206" s="128">
        <v>0</v>
      </c>
      <c r="G206" s="111">
        <v>0</v>
      </c>
      <c r="H206" s="111">
        <v>0</v>
      </c>
      <c r="I206" s="132">
        <v>0</v>
      </c>
      <c r="J206" s="119">
        <v>0</v>
      </c>
      <c r="K206" s="111">
        <v>0</v>
      </c>
      <c r="L206" s="111">
        <v>2</v>
      </c>
      <c r="M206" s="111"/>
      <c r="N206" s="111"/>
      <c r="O206" s="174">
        <v>2</v>
      </c>
      <c r="P206" s="119">
        <v>2</v>
      </c>
      <c r="Q206" s="132"/>
      <c r="R206" s="119">
        <v>0</v>
      </c>
    </row>
    <row r="207" spans="2:18">
      <c r="B207" s="32" t="s">
        <v>470</v>
      </c>
      <c r="C207" s="127">
        <v>0</v>
      </c>
      <c r="D207" s="111">
        <v>0</v>
      </c>
      <c r="E207" s="111">
        <v>0</v>
      </c>
      <c r="F207" s="128">
        <v>0</v>
      </c>
      <c r="G207" s="111">
        <v>0</v>
      </c>
      <c r="H207" s="111">
        <v>0</v>
      </c>
      <c r="I207" s="132">
        <v>0</v>
      </c>
      <c r="J207" s="119">
        <v>0</v>
      </c>
      <c r="K207" s="111">
        <v>0</v>
      </c>
      <c r="L207" s="111">
        <v>2</v>
      </c>
      <c r="M207" s="111"/>
      <c r="N207" s="111"/>
      <c r="O207" s="174">
        <v>2</v>
      </c>
      <c r="P207" s="119">
        <v>2</v>
      </c>
      <c r="Q207" s="132"/>
      <c r="R207" s="119">
        <v>0</v>
      </c>
    </row>
    <row r="208" spans="2:18">
      <c r="B208" s="11" t="s">
        <v>222</v>
      </c>
      <c r="C208" s="127">
        <v>0</v>
      </c>
      <c r="D208" s="111">
        <v>0</v>
      </c>
      <c r="E208" s="111">
        <v>0</v>
      </c>
      <c r="F208" s="128">
        <v>0</v>
      </c>
      <c r="G208" s="111">
        <v>0</v>
      </c>
      <c r="H208" s="111">
        <v>0</v>
      </c>
      <c r="I208" s="132">
        <v>0</v>
      </c>
      <c r="J208" s="119">
        <v>0</v>
      </c>
      <c r="K208" s="111">
        <v>0</v>
      </c>
      <c r="L208" s="111">
        <v>0</v>
      </c>
      <c r="M208" s="111">
        <v>0</v>
      </c>
      <c r="N208" s="111">
        <v>7238</v>
      </c>
      <c r="O208" s="174">
        <v>7238</v>
      </c>
      <c r="P208" s="119">
        <v>7238</v>
      </c>
      <c r="Q208" s="132">
        <v>0</v>
      </c>
      <c r="R208" s="119">
        <v>0</v>
      </c>
    </row>
    <row r="209" spans="2:18">
      <c r="B209" s="32" t="s">
        <v>471</v>
      </c>
      <c r="C209" s="127">
        <v>0</v>
      </c>
      <c r="D209" s="111">
        <v>0</v>
      </c>
      <c r="E209" s="111">
        <v>0</v>
      </c>
      <c r="F209" s="128">
        <v>0</v>
      </c>
      <c r="G209" s="111">
        <v>0</v>
      </c>
      <c r="H209" s="111">
        <v>0</v>
      </c>
      <c r="I209" s="132">
        <v>0</v>
      </c>
      <c r="J209" s="119">
        <v>0</v>
      </c>
      <c r="K209" s="111">
        <v>0</v>
      </c>
      <c r="L209" s="111">
        <v>0</v>
      </c>
      <c r="M209" s="111">
        <v>0</v>
      </c>
      <c r="N209" s="111">
        <v>7238</v>
      </c>
      <c r="O209" s="174">
        <v>7238</v>
      </c>
      <c r="P209" s="119">
        <v>7238</v>
      </c>
      <c r="Q209" s="132">
        <v>0</v>
      </c>
      <c r="R209" s="119">
        <v>0</v>
      </c>
    </row>
    <row r="210" spans="2:18">
      <c r="B210" s="11" t="s">
        <v>206</v>
      </c>
      <c r="C210" s="127">
        <v>0</v>
      </c>
      <c r="D210" s="111">
        <v>0</v>
      </c>
      <c r="E210" s="111">
        <v>0</v>
      </c>
      <c r="F210" s="128">
        <v>0</v>
      </c>
      <c r="G210" s="111">
        <v>615</v>
      </c>
      <c r="H210" s="111">
        <v>657</v>
      </c>
      <c r="I210" s="132">
        <v>1272</v>
      </c>
      <c r="J210" s="119">
        <v>1272</v>
      </c>
      <c r="K210" s="111">
        <v>0</v>
      </c>
      <c r="L210" s="111">
        <v>0</v>
      </c>
      <c r="M210" s="111">
        <v>0</v>
      </c>
      <c r="N210" s="111">
        <v>0</v>
      </c>
      <c r="O210" s="174">
        <v>0</v>
      </c>
      <c r="P210" s="119">
        <v>1272</v>
      </c>
      <c r="Q210" s="132">
        <v>0</v>
      </c>
      <c r="R210" s="119">
        <v>1272</v>
      </c>
    </row>
    <row r="211" spans="2:18">
      <c r="B211" s="32" t="s">
        <v>472</v>
      </c>
      <c r="C211" s="127">
        <v>0</v>
      </c>
      <c r="D211" s="111">
        <v>0</v>
      </c>
      <c r="E211" s="111">
        <v>0</v>
      </c>
      <c r="F211" s="128">
        <v>0</v>
      </c>
      <c r="G211" s="111">
        <v>615</v>
      </c>
      <c r="H211" s="111">
        <v>657</v>
      </c>
      <c r="I211" s="132">
        <v>1272</v>
      </c>
      <c r="J211" s="119">
        <v>1272</v>
      </c>
      <c r="K211" s="111">
        <v>0</v>
      </c>
      <c r="L211" s="111">
        <v>0</v>
      </c>
      <c r="M211" s="111">
        <v>0</v>
      </c>
      <c r="N211" s="111">
        <v>0</v>
      </c>
      <c r="O211" s="174">
        <v>0</v>
      </c>
      <c r="P211" s="119">
        <v>1272</v>
      </c>
      <c r="Q211" s="132">
        <v>0</v>
      </c>
      <c r="R211" s="119">
        <v>1272</v>
      </c>
    </row>
    <row r="212" spans="2:18">
      <c r="B212" s="11" t="s">
        <v>152</v>
      </c>
      <c r="C212" s="127">
        <v>0</v>
      </c>
      <c r="D212" s="111">
        <v>0</v>
      </c>
      <c r="E212" s="111">
        <v>0</v>
      </c>
      <c r="F212" s="128">
        <v>0</v>
      </c>
      <c r="G212" s="111">
        <v>0</v>
      </c>
      <c r="H212" s="111">
        <v>0</v>
      </c>
      <c r="I212" s="132">
        <v>0</v>
      </c>
      <c r="J212" s="119">
        <v>0</v>
      </c>
      <c r="K212" s="111">
        <v>0</v>
      </c>
      <c r="L212" s="111">
        <v>0</v>
      </c>
      <c r="M212" s="111">
        <v>14118</v>
      </c>
      <c r="N212" s="111">
        <v>4421</v>
      </c>
      <c r="O212" s="174">
        <v>18539</v>
      </c>
      <c r="P212" s="119">
        <v>18539</v>
      </c>
      <c r="Q212" s="132">
        <v>0</v>
      </c>
      <c r="R212" s="119">
        <v>0</v>
      </c>
    </row>
    <row r="213" spans="2:18">
      <c r="B213" s="32" t="s">
        <v>473</v>
      </c>
      <c r="C213" s="127">
        <v>0</v>
      </c>
      <c r="D213" s="111">
        <v>0</v>
      </c>
      <c r="E213" s="111">
        <v>0</v>
      </c>
      <c r="F213" s="128">
        <v>0</v>
      </c>
      <c r="G213" s="111">
        <v>0</v>
      </c>
      <c r="H213" s="111">
        <v>0</v>
      </c>
      <c r="I213" s="132">
        <v>0</v>
      </c>
      <c r="J213" s="119">
        <v>0</v>
      </c>
      <c r="K213" s="111">
        <v>0</v>
      </c>
      <c r="L213" s="111">
        <v>0</v>
      </c>
      <c r="M213" s="111">
        <v>14118</v>
      </c>
      <c r="N213" s="111">
        <v>4421</v>
      </c>
      <c r="O213" s="174">
        <v>18539</v>
      </c>
      <c r="P213" s="119">
        <v>18539</v>
      </c>
      <c r="Q213" s="132">
        <v>0</v>
      </c>
      <c r="R213" s="119">
        <v>0</v>
      </c>
    </row>
    <row r="214" spans="2:18">
      <c r="B214" s="11" t="s">
        <v>204</v>
      </c>
      <c r="C214" s="127">
        <v>5</v>
      </c>
      <c r="D214" s="111">
        <v>0</v>
      </c>
      <c r="E214" s="111">
        <v>0</v>
      </c>
      <c r="F214" s="128">
        <v>5</v>
      </c>
      <c r="G214" s="111">
        <v>0</v>
      </c>
      <c r="H214" s="111">
        <v>0</v>
      </c>
      <c r="I214" s="132">
        <v>0</v>
      </c>
      <c r="J214" s="119">
        <v>5</v>
      </c>
      <c r="K214" s="111">
        <v>0</v>
      </c>
      <c r="L214" s="111">
        <v>0</v>
      </c>
      <c r="M214" s="111"/>
      <c r="N214" s="111"/>
      <c r="O214" s="174">
        <v>0</v>
      </c>
      <c r="P214" s="119">
        <v>5</v>
      </c>
      <c r="Q214" s="132"/>
      <c r="R214" s="119">
        <v>5</v>
      </c>
    </row>
    <row r="215" spans="2:18">
      <c r="B215" s="32" t="s">
        <v>474</v>
      </c>
      <c r="C215" s="127">
        <v>5</v>
      </c>
      <c r="D215" s="111">
        <v>0</v>
      </c>
      <c r="E215" s="111">
        <v>0</v>
      </c>
      <c r="F215" s="128">
        <v>5</v>
      </c>
      <c r="G215" s="111">
        <v>0</v>
      </c>
      <c r="H215" s="111">
        <v>0</v>
      </c>
      <c r="I215" s="132">
        <v>0</v>
      </c>
      <c r="J215" s="119">
        <v>5</v>
      </c>
      <c r="K215" s="111">
        <v>0</v>
      </c>
      <c r="L215" s="111">
        <v>0</v>
      </c>
      <c r="M215" s="111"/>
      <c r="N215" s="111"/>
      <c r="O215" s="174">
        <v>0</v>
      </c>
      <c r="P215" s="119">
        <v>5</v>
      </c>
      <c r="Q215" s="132"/>
      <c r="R215" s="119">
        <v>5</v>
      </c>
    </row>
    <row r="216" spans="2:18">
      <c r="B216" s="11" t="s">
        <v>150</v>
      </c>
      <c r="C216" s="127">
        <v>0</v>
      </c>
      <c r="D216" s="111">
        <v>0</v>
      </c>
      <c r="E216" s="111">
        <v>513</v>
      </c>
      <c r="F216" s="128">
        <v>513</v>
      </c>
      <c r="G216" s="111">
        <v>0</v>
      </c>
      <c r="H216" s="111">
        <v>0</v>
      </c>
      <c r="I216" s="132">
        <v>0</v>
      </c>
      <c r="J216" s="119">
        <v>513</v>
      </c>
      <c r="K216" s="111">
        <v>0</v>
      </c>
      <c r="L216" s="111">
        <v>0</v>
      </c>
      <c r="M216" s="111"/>
      <c r="N216" s="111"/>
      <c r="O216" s="174">
        <v>0</v>
      </c>
      <c r="P216" s="119">
        <v>513</v>
      </c>
      <c r="Q216" s="132">
        <v>513</v>
      </c>
      <c r="R216" s="119">
        <v>1026</v>
      </c>
    </row>
    <row r="217" spans="2:18">
      <c r="B217" s="32" t="s">
        <v>150</v>
      </c>
      <c r="C217" s="127">
        <v>0</v>
      </c>
      <c r="D217" s="111">
        <v>0</v>
      </c>
      <c r="E217" s="111">
        <v>513</v>
      </c>
      <c r="F217" s="128">
        <v>513</v>
      </c>
      <c r="G217" s="111">
        <v>0</v>
      </c>
      <c r="H217" s="111">
        <v>0</v>
      </c>
      <c r="I217" s="132">
        <v>0</v>
      </c>
      <c r="J217" s="119">
        <v>513</v>
      </c>
      <c r="K217" s="111">
        <v>0</v>
      </c>
      <c r="L217" s="111">
        <v>0</v>
      </c>
      <c r="M217" s="111"/>
      <c r="N217" s="111"/>
      <c r="O217" s="174">
        <v>0</v>
      </c>
      <c r="P217" s="119">
        <v>513</v>
      </c>
      <c r="Q217" s="132">
        <v>513</v>
      </c>
      <c r="R217" s="119">
        <v>1026</v>
      </c>
    </row>
    <row r="218" spans="2:18">
      <c r="B218" s="11" t="s">
        <v>362</v>
      </c>
      <c r="C218" s="127">
        <v>0</v>
      </c>
      <c r="D218" s="111">
        <v>0</v>
      </c>
      <c r="E218" s="111">
        <v>0</v>
      </c>
      <c r="F218" s="128">
        <v>0</v>
      </c>
      <c r="G218" s="111">
        <v>0</v>
      </c>
      <c r="H218" s="111">
        <v>0</v>
      </c>
      <c r="I218" s="132">
        <v>0</v>
      </c>
      <c r="J218" s="119">
        <v>0</v>
      </c>
      <c r="K218" s="111">
        <v>0</v>
      </c>
      <c r="L218" s="111">
        <v>0</v>
      </c>
      <c r="M218" s="111">
        <v>0</v>
      </c>
      <c r="N218" s="111">
        <v>0</v>
      </c>
      <c r="O218" s="174">
        <v>0</v>
      </c>
      <c r="P218" s="119">
        <v>0</v>
      </c>
      <c r="Q218" s="132">
        <v>0</v>
      </c>
      <c r="R218" s="119">
        <v>0</v>
      </c>
    </row>
    <row r="219" spans="2:18">
      <c r="B219" s="32" t="s">
        <v>475</v>
      </c>
      <c r="C219" s="127">
        <v>0</v>
      </c>
      <c r="D219" s="111">
        <v>0</v>
      </c>
      <c r="E219" s="111">
        <v>0</v>
      </c>
      <c r="F219" s="128">
        <v>0</v>
      </c>
      <c r="G219" s="111">
        <v>0</v>
      </c>
      <c r="H219" s="111">
        <v>0</v>
      </c>
      <c r="I219" s="132">
        <v>0</v>
      </c>
      <c r="J219" s="119">
        <v>0</v>
      </c>
      <c r="K219" s="111">
        <v>0</v>
      </c>
      <c r="L219" s="111">
        <v>0</v>
      </c>
      <c r="M219" s="111">
        <v>0</v>
      </c>
      <c r="N219" s="111">
        <v>0</v>
      </c>
      <c r="O219" s="174">
        <v>0</v>
      </c>
      <c r="P219" s="119">
        <v>0</v>
      </c>
      <c r="Q219" s="132">
        <v>0</v>
      </c>
      <c r="R219" s="119">
        <v>0</v>
      </c>
    </row>
    <row r="220" spans="2:18">
      <c r="B220" s="11" t="s">
        <v>169</v>
      </c>
      <c r="C220" s="127">
        <v>0</v>
      </c>
      <c r="D220" s="111">
        <v>0</v>
      </c>
      <c r="E220" s="111">
        <v>0</v>
      </c>
      <c r="F220" s="128">
        <v>0</v>
      </c>
      <c r="G220" s="111">
        <v>0</v>
      </c>
      <c r="H220" s="111">
        <v>0</v>
      </c>
      <c r="I220" s="132">
        <v>0</v>
      </c>
      <c r="J220" s="119">
        <v>0</v>
      </c>
      <c r="K220" s="111">
        <v>0</v>
      </c>
      <c r="L220" s="111">
        <v>0</v>
      </c>
      <c r="M220" s="111">
        <v>0</v>
      </c>
      <c r="N220" s="111">
        <v>73988</v>
      </c>
      <c r="O220" s="174">
        <v>73988</v>
      </c>
      <c r="P220" s="119">
        <v>73988</v>
      </c>
      <c r="Q220" s="132">
        <v>0</v>
      </c>
      <c r="R220" s="119">
        <v>0</v>
      </c>
    </row>
    <row r="221" spans="2:18">
      <c r="B221" s="32" t="s">
        <v>476</v>
      </c>
      <c r="C221" s="127">
        <v>0</v>
      </c>
      <c r="D221" s="111">
        <v>0</v>
      </c>
      <c r="E221" s="111">
        <v>0</v>
      </c>
      <c r="F221" s="128">
        <v>0</v>
      </c>
      <c r="G221" s="111">
        <v>0</v>
      </c>
      <c r="H221" s="111">
        <v>0</v>
      </c>
      <c r="I221" s="132">
        <v>0</v>
      </c>
      <c r="J221" s="119">
        <v>0</v>
      </c>
      <c r="K221" s="111">
        <v>0</v>
      </c>
      <c r="L221" s="111">
        <v>0</v>
      </c>
      <c r="M221" s="111">
        <v>0</v>
      </c>
      <c r="N221" s="111">
        <v>73988</v>
      </c>
      <c r="O221" s="174">
        <v>73988</v>
      </c>
      <c r="P221" s="119">
        <v>73988</v>
      </c>
      <c r="Q221" s="132">
        <v>0</v>
      </c>
      <c r="R221" s="119">
        <v>0</v>
      </c>
    </row>
    <row r="222" spans="2:18">
      <c r="B222" s="11" t="s">
        <v>131</v>
      </c>
      <c r="C222" s="127">
        <v>0</v>
      </c>
      <c r="D222" s="111">
        <v>0</v>
      </c>
      <c r="E222" s="111">
        <v>0</v>
      </c>
      <c r="F222" s="128">
        <v>0</v>
      </c>
      <c r="G222" s="111">
        <v>538</v>
      </c>
      <c r="H222" s="111">
        <v>0</v>
      </c>
      <c r="I222" s="132">
        <v>538</v>
      </c>
      <c r="J222" s="119">
        <v>538</v>
      </c>
      <c r="K222" s="111">
        <v>0</v>
      </c>
      <c r="L222" s="111">
        <v>0</v>
      </c>
      <c r="M222" s="111">
        <v>599416</v>
      </c>
      <c r="N222" s="111">
        <v>0</v>
      </c>
      <c r="O222" s="174">
        <v>599416</v>
      </c>
      <c r="P222" s="119">
        <v>599954</v>
      </c>
      <c r="Q222" s="132">
        <v>0</v>
      </c>
      <c r="R222" s="119">
        <v>538</v>
      </c>
    </row>
    <row r="223" spans="2:18">
      <c r="B223" s="32" t="s">
        <v>131</v>
      </c>
      <c r="C223" s="127">
        <v>0</v>
      </c>
      <c r="D223" s="111">
        <v>0</v>
      </c>
      <c r="E223" s="111">
        <v>0</v>
      </c>
      <c r="F223" s="128">
        <v>0</v>
      </c>
      <c r="G223" s="111">
        <v>538</v>
      </c>
      <c r="H223" s="111">
        <v>0</v>
      </c>
      <c r="I223" s="132">
        <v>538</v>
      </c>
      <c r="J223" s="119">
        <v>538</v>
      </c>
      <c r="K223" s="111">
        <v>0</v>
      </c>
      <c r="L223" s="111">
        <v>0</v>
      </c>
      <c r="M223" s="111">
        <v>599416</v>
      </c>
      <c r="N223" s="111">
        <v>0</v>
      </c>
      <c r="O223" s="174">
        <v>599416</v>
      </c>
      <c r="P223" s="119">
        <v>599954</v>
      </c>
      <c r="Q223" s="132">
        <v>0</v>
      </c>
      <c r="R223" s="119">
        <v>538</v>
      </c>
    </row>
    <row r="224" spans="2:18">
      <c r="B224" s="11" t="s">
        <v>182</v>
      </c>
      <c r="C224" s="127">
        <v>0</v>
      </c>
      <c r="D224" s="111">
        <v>0</v>
      </c>
      <c r="E224" s="111">
        <v>0</v>
      </c>
      <c r="F224" s="128">
        <v>0</v>
      </c>
      <c r="G224" s="111">
        <v>0</v>
      </c>
      <c r="H224" s="111">
        <v>0</v>
      </c>
      <c r="I224" s="132">
        <v>0</v>
      </c>
      <c r="J224" s="119">
        <v>0</v>
      </c>
      <c r="K224" s="111">
        <v>0</v>
      </c>
      <c r="L224" s="111">
        <v>0</v>
      </c>
      <c r="M224" s="111">
        <v>0</v>
      </c>
      <c r="N224" s="111">
        <v>63510</v>
      </c>
      <c r="O224" s="174">
        <v>63510</v>
      </c>
      <c r="P224" s="119">
        <v>63510</v>
      </c>
      <c r="Q224" s="132">
        <v>0</v>
      </c>
      <c r="R224" s="119">
        <v>0</v>
      </c>
    </row>
    <row r="225" spans="2:18">
      <c r="B225" s="32" t="s">
        <v>182</v>
      </c>
      <c r="C225" s="127">
        <v>0</v>
      </c>
      <c r="D225" s="111">
        <v>0</v>
      </c>
      <c r="E225" s="111">
        <v>0</v>
      </c>
      <c r="F225" s="128">
        <v>0</v>
      </c>
      <c r="G225" s="111">
        <v>0</v>
      </c>
      <c r="H225" s="111">
        <v>0</v>
      </c>
      <c r="I225" s="132">
        <v>0</v>
      </c>
      <c r="J225" s="119">
        <v>0</v>
      </c>
      <c r="K225" s="111">
        <v>0</v>
      </c>
      <c r="L225" s="111">
        <v>0</v>
      </c>
      <c r="M225" s="111">
        <v>0</v>
      </c>
      <c r="N225" s="111">
        <v>63510</v>
      </c>
      <c r="O225" s="174">
        <v>63510</v>
      </c>
      <c r="P225" s="119">
        <v>63510</v>
      </c>
      <c r="Q225" s="132">
        <v>0</v>
      </c>
      <c r="R225" s="119">
        <v>0</v>
      </c>
    </row>
    <row r="226" spans="2:18">
      <c r="B226" s="11" t="s">
        <v>179</v>
      </c>
      <c r="C226" s="127">
        <v>97</v>
      </c>
      <c r="D226" s="111">
        <v>0</v>
      </c>
      <c r="E226" s="111">
        <v>0</v>
      </c>
      <c r="F226" s="128">
        <v>97</v>
      </c>
      <c r="G226" s="111">
        <v>0</v>
      </c>
      <c r="H226" s="111">
        <v>0</v>
      </c>
      <c r="I226" s="132">
        <v>0</v>
      </c>
      <c r="J226" s="119">
        <v>97</v>
      </c>
      <c r="K226" s="111">
        <v>0</v>
      </c>
      <c r="L226" s="111">
        <v>0</v>
      </c>
      <c r="M226" s="111"/>
      <c r="N226" s="111"/>
      <c r="O226" s="174">
        <v>0</v>
      </c>
      <c r="P226" s="119">
        <v>97</v>
      </c>
      <c r="Q226" s="132"/>
      <c r="R226" s="119">
        <v>97</v>
      </c>
    </row>
    <row r="227" spans="2:18">
      <c r="B227" s="32" t="s">
        <v>477</v>
      </c>
      <c r="C227" s="127">
        <v>97</v>
      </c>
      <c r="D227" s="111">
        <v>0</v>
      </c>
      <c r="E227" s="111">
        <v>0</v>
      </c>
      <c r="F227" s="128">
        <v>97</v>
      </c>
      <c r="G227" s="111">
        <v>0</v>
      </c>
      <c r="H227" s="111">
        <v>0</v>
      </c>
      <c r="I227" s="132">
        <v>0</v>
      </c>
      <c r="J227" s="119">
        <v>97</v>
      </c>
      <c r="K227" s="111">
        <v>0</v>
      </c>
      <c r="L227" s="111">
        <v>0</v>
      </c>
      <c r="M227" s="111"/>
      <c r="N227" s="111"/>
      <c r="O227" s="174">
        <v>0</v>
      </c>
      <c r="P227" s="119">
        <v>97</v>
      </c>
      <c r="Q227" s="132"/>
      <c r="R227" s="119">
        <v>97</v>
      </c>
    </row>
    <row r="228" spans="2:18">
      <c r="B228" s="11" t="s">
        <v>157</v>
      </c>
      <c r="C228" s="127">
        <v>0</v>
      </c>
      <c r="D228" s="111">
        <v>0</v>
      </c>
      <c r="E228" s="111">
        <v>0</v>
      </c>
      <c r="F228" s="128">
        <v>0</v>
      </c>
      <c r="G228" s="111">
        <v>0</v>
      </c>
      <c r="H228" s="111">
        <v>184694</v>
      </c>
      <c r="I228" s="132">
        <v>184694</v>
      </c>
      <c r="J228" s="119">
        <v>184694</v>
      </c>
      <c r="K228" s="111">
        <v>0</v>
      </c>
      <c r="L228" s="111">
        <v>0</v>
      </c>
      <c r="M228" s="111">
        <v>11367</v>
      </c>
      <c r="N228" s="111">
        <v>0</v>
      </c>
      <c r="O228" s="174">
        <v>11367</v>
      </c>
      <c r="P228" s="119">
        <v>196061</v>
      </c>
      <c r="Q228" s="132">
        <v>0</v>
      </c>
      <c r="R228" s="119">
        <v>184694</v>
      </c>
    </row>
    <row r="229" spans="2:18">
      <c r="B229" s="32" t="s">
        <v>478</v>
      </c>
      <c r="C229" s="127">
        <v>0</v>
      </c>
      <c r="D229" s="111">
        <v>0</v>
      </c>
      <c r="E229" s="111">
        <v>0</v>
      </c>
      <c r="F229" s="128">
        <v>0</v>
      </c>
      <c r="G229" s="111">
        <v>0</v>
      </c>
      <c r="H229" s="111">
        <v>184694</v>
      </c>
      <c r="I229" s="132">
        <v>184694</v>
      </c>
      <c r="J229" s="119">
        <v>184694</v>
      </c>
      <c r="K229" s="111">
        <v>0</v>
      </c>
      <c r="L229" s="111">
        <v>0</v>
      </c>
      <c r="M229" s="111">
        <v>11367</v>
      </c>
      <c r="N229" s="111">
        <v>0</v>
      </c>
      <c r="O229" s="174">
        <v>11367</v>
      </c>
      <c r="P229" s="119">
        <v>196061</v>
      </c>
      <c r="Q229" s="132">
        <v>0</v>
      </c>
      <c r="R229" s="119">
        <v>184694</v>
      </c>
    </row>
    <row r="230" spans="2:18">
      <c r="B230" s="11" t="s">
        <v>177</v>
      </c>
      <c r="C230" s="127">
        <v>0</v>
      </c>
      <c r="D230" s="111">
        <v>0</v>
      </c>
      <c r="E230" s="111">
        <v>0</v>
      </c>
      <c r="F230" s="128">
        <v>0</v>
      </c>
      <c r="G230" s="111">
        <v>0</v>
      </c>
      <c r="H230" s="111">
        <v>318365</v>
      </c>
      <c r="I230" s="132">
        <v>318365</v>
      </c>
      <c r="J230" s="119">
        <v>318365</v>
      </c>
      <c r="K230" s="111">
        <v>0</v>
      </c>
      <c r="L230" s="111">
        <v>0</v>
      </c>
      <c r="M230" s="111">
        <v>0</v>
      </c>
      <c r="N230" s="111">
        <v>0</v>
      </c>
      <c r="O230" s="174">
        <v>0</v>
      </c>
      <c r="P230" s="119">
        <v>318365</v>
      </c>
      <c r="Q230" s="132">
        <v>0</v>
      </c>
      <c r="R230" s="119">
        <v>318365</v>
      </c>
    </row>
    <row r="231" spans="2:18">
      <c r="B231" s="32" t="s">
        <v>479</v>
      </c>
      <c r="C231" s="127">
        <v>0</v>
      </c>
      <c r="D231" s="111">
        <v>0</v>
      </c>
      <c r="E231" s="111">
        <v>0</v>
      </c>
      <c r="F231" s="128">
        <v>0</v>
      </c>
      <c r="G231" s="111">
        <v>0</v>
      </c>
      <c r="H231" s="111">
        <v>318365</v>
      </c>
      <c r="I231" s="132">
        <v>318365</v>
      </c>
      <c r="J231" s="119">
        <v>318365</v>
      </c>
      <c r="K231" s="111">
        <v>0</v>
      </c>
      <c r="L231" s="111">
        <v>0</v>
      </c>
      <c r="M231" s="111">
        <v>0</v>
      </c>
      <c r="N231" s="111">
        <v>0</v>
      </c>
      <c r="O231" s="174">
        <v>0</v>
      </c>
      <c r="P231" s="119">
        <v>318365</v>
      </c>
      <c r="Q231" s="132">
        <v>0</v>
      </c>
      <c r="R231" s="119">
        <v>318365</v>
      </c>
    </row>
    <row r="232" spans="2:18">
      <c r="B232" s="11" t="s">
        <v>136</v>
      </c>
      <c r="C232" s="127">
        <v>0</v>
      </c>
      <c r="D232" s="111">
        <v>0</v>
      </c>
      <c r="E232" s="111">
        <v>0</v>
      </c>
      <c r="F232" s="128">
        <v>0</v>
      </c>
      <c r="G232" s="111">
        <v>262862</v>
      </c>
      <c r="H232" s="111">
        <v>20108</v>
      </c>
      <c r="I232" s="132">
        <v>282970</v>
      </c>
      <c r="J232" s="119">
        <v>282970</v>
      </c>
      <c r="K232" s="111">
        <v>0</v>
      </c>
      <c r="L232" s="111">
        <v>0</v>
      </c>
      <c r="M232" s="111">
        <v>0</v>
      </c>
      <c r="N232" s="111">
        <v>0</v>
      </c>
      <c r="O232" s="174">
        <v>0</v>
      </c>
      <c r="P232" s="119">
        <v>282970</v>
      </c>
      <c r="Q232" s="132">
        <v>0</v>
      </c>
      <c r="R232" s="119">
        <v>282970</v>
      </c>
    </row>
    <row r="233" spans="2:18">
      <c r="B233" s="32" t="s">
        <v>480</v>
      </c>
      <c r="C233" s="127">
        <v>0</v>
      </c>
      <c r="D233" s="111">
        <v>0</v>
      </c>
      <c r="E233" s="111">
        <v>0</v>
      </c>
      <c r="F233" s="128">
        <v>0</v>
      </c>
      <c r="G233" s="111">
        <v>262862</v>
      </c>
      <c r="H233" s="111">
        <v>20108</v>
      </c>
      <c r="I233" s="132">
        <v>282970</v>
      </c>
      <c r="J233" s="119">
        <v>282970</v>
      </c>
      <c r="K233" s="111">
        <v>0</v>
      </c>
      <c r="L233" s="111">
        <v>0</v>
      </c>
      <c r="M233" s="111">
        <v>0</v>
      </c>
      <c r="N233" s="111">
        <v>0</v>
      </c>
      <c r="O233" s="174">
        <v>0</v>
      </c>
      <c r="P233" s="119">
        <v>282970</v>
      </c>
      <c r="Q233" s="132">
        <v>0</v>
      </c>
      <c r="R233" s="119">
        <v>282970</v>
      </c>
    </row>
    <row r="234" spans="2:18">
      <c r="B234" s="11" t="s">
        <v>160</v>
      </c>
      <c r="C234" s="127">
        <v>0</v>
      </c>
      <c r="D234" s="111">
        <v>0</v>
      </c>
      <c r="E234" s="111">
        <v>17325</v>
      </c>
      <c r="F234" s="128">
        <v>17325</v>
      </c>
      <c r="G234" s="111">
        <v>0</v>
      </c>
      <c r="H234" s="111">
        <v>0</v>
      </c>
      <c r="I234" s="132">
        <v>0</v>
      </c>
      <c r="J234" s="119">
        <v>17325</v>
      </c>
      <c r="K234" s="111">
        <v>0</v>
      </c>
      <c r="L234" s="111">
        <v>0</v>
      </c>
      <c r="M234" s="111">
        <v>0</v>
      </c>
      <c r="N234" s="111">
        <v>136301</v>
      </c>
      <c r="O234" s="174">
        <v>136301</v>
      </c>
      <c r="P234" s="119">
        <v>153626</v>
      </c>
      <c r="Q234" s="132">
        <v>0</v>
      </c>
      <c r="R234" s="119">
        <v>17325</v>
      </c>
    </row>
    <row r="235" spans="2:18">
      <c r="B235" s="32" t="s">
        <v>481</v>
      </c>
      <c r="C235" s="127">
        <v>0</v>
      </c>
      <c r="D235" s="111">
        <v>0</v>
      </c>
      <c r="E235" s="111">
        <v>17325</v>
      </c>
      <c r="F235" s="128">
        <v>17325</v>
      </c>
      <c r="G235" s="111">
        <v>0</v>
      </c>
      <c r="H235" s="111">
        <v>0</v>
      </c>
      <c r="I235" s="132">
        <v>0</v>
      </c>
      <c r="J235" s="119">
        <v>17325</v>
      </c>
      <c r="K235" s="111">
        <v>0</v>
      </c>
      <c r="L235" s="111">
        <v>0</v>
      </c>
      <c r="M235" s="111">
        <v>0</v>
      </c>
      <c r="N235" s="111">
        <v>136301</v>
      </c>
      <c r="O235" s="174">
        <v>136301</v>
      </c>
      <c r="P235" s="119">
        <v>153626</v>
      </c>
      <c r="Q235" s="132">
        <v>0</v>
      </c>
      <c r="R235" s="119">
        <v>17325</v>
      </c>
    </row>
    <row r="236" spans="2:18">
      <c r="B236" s="11" t="s">
        <v>209</v>
      </c>
      <c r="C236" s="127">
        <v>0</v>
      </c>
      <c r="D236" s="111">
        <v>0</v>
      </c>
      <c r="E236" s="111">
        <v>0</v>
      </c>
      <c r="F236" s="128">
        <v>0</v>
      </c>
      <c r="G236" s="111">
        <v>0</v>
      </c>
      <c r="H236" s="111">
        <v>0</v>
      </c>
      <c r="I236" s="132">
        <v>0</v>
      </c>
      <c r="J236" s="119">
        <v>0</v>
      </c>
      <c r="K236" s="111">
        <v>0</v>
      </c>
      <c r="L236" s="111">
        <v>0</v>
      </c>
      <c r="M236" s="111">
        <v>0</v>
      </c>
      <c r="N236" s="111">
        <v>14114</v>
      </c>
      <c r="O236" s="174">
        <v>14114</v>
      </c>
      <c r="P236" s="119">
        <v>14114</v>
      </c>
      <c r="Q236" s="132">
        <v>0</v>
      </c>
      <c r="R236" s="119">
        <v>0</v>
      </c>
    </row>
    <row r="237" spans="2:18">
      <c r="B237" s="32" t="s">
        <v>482</v>
      </c>
      <c r="C237" s="127">
        <v>0</v>
      </c>
      <c r="D237" s="111">
        <v>0</v>
      </c>
      <c r="E237" s="111">
        <v>0</v>
      </c>
      <c r="F237" s="128">
        <v>0</v>
      </c>
      <c r="G237" s="111">
        <v>0</v>
      </c>
      <c r="H237" s="111">
        <v>0</v>
      </c>
      <c r="I237" s="132">
        <v>0</v>
      </c>
      <c r="J237" s="119">
        <v>0</v>
      </c>
      <c r="K237" s="111">
        <v>0</v>
      </c>
      <c r="L237" s="111">
        <v>0</v>
      </c>
      <c r="M237" s="111">
        <v>0</v>
      </c>
      <c r="N237" s="111">
        <v>14114</v>
      </c>
      <c r="O237" s="174">
        <v>14114</v>
      </c>
      <c r="P237" s="119">
        <v>14114</v>
      </c>
      <c r="Q237" s="132">
        <v>0</v>
      </c>
      <c r="R237" s="119">
        <v>0</v>
      </c>
    </row>
    <row r="238" spans="2:18">
      <c r="B238" s="11" t="s">
        <v>146</v>
      </c>
      <c r="C238" s="127">
        <v>36633</v>
      </c>
      <c r="D238" s="111">
        <v>22771</v>
      </c>
      <c r="E238" s="111">
        <v>74017</v>
      </c>
      <c r="F238" s="128">
        <v>133421</v>
      </c>
      <c r="G238" s="111">
        <v>13227</v>
      </c>
      <c r="H238" s="111">
        <v>0</v>
      </c>
      <c r="I238" s="132">
        <v>13227</v>
      </c>
      <c r="J238" s="119">
        <v>146648</v>
      </c>
      <c r="K238" s="111">
        <v>0</v>
      </c>
      <c r="L238" s="111">
        <v>0</v>
      </c>
      <c r="M238" s="111">
        <v>0</v>
      </c>
      <c r="N238" s="111">
        <v>0</v>
      </c>
      <c r="O238" s="174">
        <v>0</v>
      </c>
      <c r="P238" s="119">
        <v>146648</v>
      </c>
      <c r="Q238" s="132">
        <v>0</v>
      </c>
      <c r="R238" s="119">
        <v>146648</v>
      </c>
    </row>
    <row r="239" spans="2:18">
      <c r="B239" s="32" t="s">
        <v>483</v>
      </c>
      <c r="C239" s="127">
        <v>36633</v>
      </c>
      <c r="D239" s="111">
        <v>22771</v>
      </c>
      <c r="E239" s="111">
        <v>74017</v>
      </c>
      <c r="F239" s="128">
        <v>133421</v>
      </c>
      <c r="G239" s="111">
        <v>13227</v>
      </c>
      <c r="H239" s="111">
        <v>0</v>
      </c>
      <c r="I239" s="132">
        <v>13227</v>
      </c>
      <c r="J239" s="119">
        <v>146648</v>
      </c>
      <c r="K239" s="111">
        <v>0</v>
      </c>
      <c r="L239" s="111">
        <v>0</v>
      </c>
      <c r="M239" s="111">
        <v>0</v>
      </c>
      <c r="N239" s="111">
        <v>0</v>
      </c>
      <c r="O239" s="174">
        <v>0</v>
      </c>
      <c r="P239" s="119">
        <v>146648</v>
      </c>
      <c r="Q239" s="132">
        <v>0</v>
      </c>
      <c r="R239" s="119">
        <v>146648</v>
      </c>
    </row>
    <row r="240" spans="2:18">
      <c r="B240" s="11" t="s">
        <v>164</v>
      </c>
      <c r="C240" s="127">
        <v>0</v>
      </c>
      <c r="D240" s="111">
        <v>9406</v>
      </c>
      <c r="E240" s="111">
        <v>47070</v>
      </c>
      <c r="F240" s="128">
        <v>56476</v>
      </c>
      <c r="G240" s="111">
        <v>0</v>
      </c>
      <c r="H240" s="111">
        <v>0</v>
      </c>
      <c r="I240" s="132">
        <v>0</v>
      </c>
      <c r="J240" s="119">
        <v>56476</v>
      </c>
      <c r="K240" s="111">
        <v>0</v>
      </c>
      <c r="L240" s="111">
        <v>0</v>
      </c>
      <c r="M240" s="111">
        <v>0</v>
      </c>
      <c r="N240" s="111">
        <v>2899</v>
      </c>
      <c r="O240" s="174">
        <v>2899</v>
      </c>
      <c r="P240" s="119">
        <v>59375</v>
      </c>
      <c r="Q240" s="132">
        <v>0</v>
      </c>
      <c r="R240" s="119">
        <v>56476</v>
      </c>
    </row>
    <row r="241" spans="2:18">
      <c r="B241" s="32" t="s">
        <v>484</v>
      </c>
      <c r="C241" s="127">
        <v>0</v>
      </c>
      <c r="D241" s="111">
        <v>9406</v>
      </c>
      <c r="E241" s="111">
        <v>47070</v>
      </c>
      <c r="F241" s="128">
        <v>56476</v>
      </c>
      <c r="G241" s="111">
        <v>0</v>
      </c>
      <c r="H241" s="111">
        <v>0</v>
      </c>
      <c r="I241" s="132">
        <v>0</v>
      </c>
      <c r="J241" s="119">
        <v>56476</v>
      </c>
      <c r="K241" s="111">
        <v>0</v>
      </c>
      <c r="L241" s="111">
        <v>0</v>
      </c>
      <c r="M241" s="111">
        <v>0</v>
      </c>
      <c r="N241" s="111">
        <v>2899</v>
      </c>
      <c r="O241" s="174">
        <v>2899</v>
      </c>
      <c r="P241" s="119">
        <v>59375</v>
      </c>
      <c r="Q241" s="132">
        <v>0</v>
      </c>
      <c r="R241" s="119">
        <v>56476</v>
      </c>
    </row>
    <row r="242" spans="2:18">
      <c r="B242" s="11" t="s">
        <v>233</v>
      </c>
      <c r="C242" s="127">
        <v>0</v>
      </c>
      <c r="D242" s="111">
        <v>0</v>
      </c>
      <c r="E242" s="111">
        <v>0</v>
      </c>
      <c r="F242" s="128">
        <v>0</v>
      </c>
      <c r="G242" s="111">
        <v>0</v>
      </c>
      <c r="H242" s="111">
        <v>0</v>
      </c>
      <c r="I242" s="132">
        <v>0</v>
      </c>
      <c r="J242" s="119">
        <v>0</v>
      </c>
      <c r="K242" s="111">
        <v>0</v>
      </c>
      <c r="L242" s="111">
        <v>0</v>
      </c>
      <c r="M242" s="111">
        <v>0</v>
      </c>
      <c r="N242" s="111">
        <v>2882</v>
      </c>
      <c r="O242" s="174">
        <v>2882</v>
      </c>
      <c r="P242" s="119">
        <v>2882</v>
      </c>
      <c r="Q242" s="132">
        <v>0</v>
      </c>
      <c r="R242" s="119">
        <v>0</v>
      </c>
    </row>
    <row r="243" spans="2:18">
      <c r="B243" s="32" t="s">
        <v>485</v>
      </c>
      <c r="C243" s="127">
        <v>0</v>
      </c>
      <c r="D243" s="111">
        <v>0</v>
      </c>
      <c r="E243" s="111">
        <v>0</v>
      </c>
      <c r="F243" s="128">
        <v>0</v>
      </c>
      <c r="G243" s="111">
        <v>0</v>
      </c>
      <c r="H243" s="111">
        <v>0</v>
      </c>
      <c r="I243" s="132">
        <v>0</v>
      </c>
      <c r="J243" s="119">
        <v>0</v>
      </c>
      <c r="K243" s="111">
        <v>0</v>
      </c>
      <c r="L243" s="111">
        <v>0</v>
      </c>
      <c r="M243" s="111">
        <v>0</v>
      </c>
      <c r="N243" s="111">
        <v>2882</v>
      </c>
      <c r="O243" s="174">
        <v>2882</v>
      </c>
      <c r="P243" s="119">
        <v>2882</v>
      </c>
      <c r="Q243" s="132">
        <v>0</v>
      </c>
      <c r="R243" s="119">
        <v>0</v>
      </c>
    </row>
    <row r="244" spans="2:18">
      <c r="B244" s="11" t="s">
        <v>205</v>
      </c>
      <c r="C244" s="127">
        <v>3</v>
      </c>
      <c r="D244" s="111">
        <v>0</v>
      </c>
      <c r="E244" s="111">
        <v>3768</v>
      </c>
      <c r="F244" s="128">
        <v>3771</v>
      </c>
      <c r="G244" s="111">
        <v>0</v>
      </c>
      <c r="H244" s="111">
        <v>0</v>
      </c>
      <c r="I244" s="132">
        <v>0</v>
      </c>
      <c r="J244" s="119">
        <v>3771</v>
      </c>
      <c r="K244" s="111">
        <v>0</v>
      </c>
      <c r="L244" s="111">
        <v>0</v>
      </c>
      <c r="M244" s="111"/>
      <c r="N244" s="111"/>
      <c r="O244" s="174">
        <v>0</v>
      </c>
      <c r="P244" s="119">
        <v>3771</v>
      </c>
      <c r="Q244" s="132"/>
      <c r="R244" s="119">
        <v>3771</v>
      </c>
    </row>
    <row r="245" spans="2:18">
      <c r="B245" s="32" t="s">
        <v>486</v>
      </c>
      <c r="C245" s="127">
        <v>3</v>
      </c>
      <c r="D245" s="111">
        <v>0</v>
      </c>
      <c r="E245" s="111">
        <v>3768</v>
      </c>
      <c r="F245" s="128">
        <v>3771</v>
      </c>
      <c r="G245" s="111">
        <v>0</v>
      </c>
      <c r="H245" s="111">
        <v>0</v>
      </c>
      <c r="I245" s="132">
        <v>0</v>
      </c>
      <c r="J245" s="119">
        <v>3771</v>
      </c>
      <c r="K245" s="111">
        <v>0</v>
      </c>
      <c r="L245" s="111">
        <v>0</v>
      </c>
      <c r="M245" s="111"/>
      <c r="N245" s="111"/>
      <c r="O245" s="174">
        <v>0</v>
      </c>
      <c r="P245" s="119">
        <v>3771</v>
      </c>
      <c r="Q245" s="132"/>
      <c r="R245" s="119">
        <v>3771</v>
      </c>
    </row>
    <row r="246" spans="2:18">
      <c r="B246" s="11" t="s">
        <v>143</v>
      </c>
      <c r="C246" s="127">
        <v>2862</v>
      </c>
      <c r="D246" s="111">
        <v>32944</v>
      </c>
      <c r="E246" s="111">
        <v>71867</v>
      </c>
      <c r="F246" s="128">
        <v>107673</v>
      </c>
      <c r="G246" s="111">
        <v>0</v>
      </c>
      <c r="H246" s="111">
        <v>0</v>
      </c>
      <c r="I246" s="132">
        <v>0</v>
      </c>
      <c r="J246" s="119">
        <v>107673</v>
      </c>
      <c r="K246" s="111">
        <v>0</v>
      </c>
      <c r="L246" s="111">
        <v>0</v>
      </c>
      <c r="M246" s="111">
        <v>0</v>
      </c>
      <c r="N246" s="111">
        <v>0</v>
      </c>
      <c r="O246" s="174">
        <v>0</v>
      </c>
      <c r="P246" s="119">
        <v>107673</v>
      </c>
      <c r="Q246" s="132">
        <v>0</v>
      </c>
      <c r="R246" s="119">
        <v>107673</v>
      </c>
    </row>
    <row r="247" spans="2:18">
      <c r="B247" s="32" t="s">
        <v>487</v>
      </c>
      <c r="C247" s="127">
        <v>2862</v>
      </c>
      <c r="D247" s="111">
        <v>32944</v>
      </c>
      <c r="E247" s="111">
        <v>71867</v>
      </c>
      <c r="F247" s="128">
        <v>107673</v>
      </c>
      <c r="G247" s="111">
        <v>0</v>
      </c>
      <c r="H247" s="111">
        <v>0</v>
      </c>
      <c r="I247" s="132">
        <v>0</v>
      </c>
      <c r="J247" s="119">
        <v>107673</v>
      </c>
      <c r="K247" s="111">
        <v>0</v>
      </c>
      <c r="L247" s="111">
        <v>0</v>
      </c>
      <c r="M247" s="111">
        <v>0</v>
      </c>
      <c r="N247" s="111">
        <v>0</v>
      </c>
      <c r="O247" s="174">
        <v>0</v>
      </c>
      <c r="P247" s="119">
        <v>107673</v>
      </c>
      <c r="Q247" s="132">
        <v>0</v>
      </c>
      <c r="R247" s="119">
        <v>107673</v>
      </c>
    </row>
    <row r="248" spans="2:18">
      <c r="B248" s="11" t="s">
        <v>218</v>
      </c>
      <c r="C248" s="127">
        <v>0</v>
      </c>
      <c r="D248" s="111">
        <v>0</v>
      </c>
      <c r="E248" s="111">
        <v>729</v>
      </c>
      <c r="F248" s="128">
        <v>729</v>
      </c>
      <c r="G248" s="111">
        <v>0</v>
      </c>
      <c r="H248" s="111">
        <v>0</v>
      </c>
      <c r="I248" s="132">
        <v>0</v>
      </c>
      <c r="J248" s="119">
        <v>729</v>
      </c>
      <c r="K248" s="111">
        <v>0</v>
      </c>
      <c r="L248" s="111">
        <v>0</v>
      </c>
      <c r="M248" s="111"/>
      <c r="N248" s="111"/>
      <c r="O248" s="174">
        <v>0</v>
      </c>
      <c r="P248" s="119">
        <v>729</v>
      </c>
      <c r="Q248" s="132"/>
      <c r="R248" s="119">
        <v>729</v>
      </c>
    </row>
    <row r="249" spans="2:18">
      <c r="B249" s="32" t="s">
        <v>488</v>
      </c>
      <c r="C249" s="127">
        <v>0</v>
      </c>
      <c r="D249" s="111">
        <v>0</v>
      </c>
      <c r="E249" s="111">
        <v>729</v>
      </c>
      <c r="F249" s="128">
        <v>729</v>
      </c>
      <c r="G249" s="111">
        <v>0</v>
      </c>
      <c r="H249" s="111">
        <v>0</v>
      </c>
      <c r="I249" s="132">
        <v>0</v>
      </c>
      <c r="J249" s="119">
        <v>729</v>
      </c>
      <c r="K249" s="111">
        <v>0</v>
      </c>
      <c r="L249" s="111">
        <v>0</v>
      </c>
      <c r="M249" s="111"/>
      <c r="N249" s="111"/>
      <c r="O249" s="174">
        <v>0</v>
      </c>
      <c r="P249" s="119">
        <v>729</v>
      </c>
      <c r="Q249" s="132"/>
      <c r="R249" s="119">
        <v>729</v>
      </c>
    </row>
    <row r="250" spans="2:18">
      <c r="B250" s="11" t="s">
        <v>226</v>
      </c>
      <c r="C250" s="127">
        <v>1</v>
      </c>
      <c r="D250" s="111">
        <v>0</v>
      </c>
      <c r="E250" s="111">
        <v>0</v>
      </c>
      <c r="F250" s="128">
        <v>1</v>
      </c>
      <c r="G250" s="111">
        <v>0</v>
      </c>
      <c r="H250" s="111">
        <v>0</v>
      </c>
      <c r="I250" s="132">
        <v>0</v>
      </c>
      <c r="J250" s="119">
        <v>1</v>
      </c>
      <c r="K250" s="111">
        <v>0</v>
      </c>
      <c r="L250" s="111">
        <v>0</v>
      </c>
      <c r="M250" s="111"/>
      <c r="N250" s="111"/>
      <c r="O250" s="174">
        <v>0</v>
      </c>
      <c r="P250" s="119">
        <v>1</v>
      </c>
      <c r="Q250" s="132"/>
      <c r="R250" s="119">
        <v>1</v>
      </c>
    </row>
    <row r="251" spans="2:18">
      <c r="B251" s="32" t="s">
        <v>489</v>
      </c>
      <c r="C251" s="127">
        <v>1</v>
      </c>
      <c r="D251" s="111">
        <v>0</v>
      </c>
      <c r="E251" s="111">
        <v>0</v>
      </c>
      <c r="F251" s="128">
        <v>1</v>
      </c>
      <c r="G251" s="111">
        <v>0</v>
      </c>
      <c r="H251" s="111">
        <v>0</v>
      </c>
      <c r="I251" s="132">
        <v>0</v>
      </c>
      <c r="J251" s="119">
        <v>1</v>
      </c>
      <c r="K251" s="111">
        <v>0</v>
      </c>
      <c r="L251" s="111">
        <v>0</v>
      </c>
      <c r="M251" s="111"/>
      <c r="N251" s="111"/>
      <c r="O251" s="174">
        <v>0</v>
      </c>
      <c r="P251" s="119">
        <v>1</v>
      </c>
      <c r="Q251" s="132"/>
      <c r="R251" s="119">
        <v>1</v>
      </c>
    </row>
    <row r="252" spans="2:18">
      <c r="B252" s="11" t="s">
        <v>363</v>
      </c>
      <c r="C252" s="127">
        <v>0</v>
      </c>
      <c r="D252" s="111">
        <v>0</v>
      </c>
      <c r="E252" s="111">
        <v>0</v>
      </c>
      <c r="F252" s="128">
        <v>0</v>
      </c>
      <c r="G252" s="111">
        <v>0</v>
      </c>
      <c r="H252" s="111">
        <v>0</v>
      </c>
      <c r="I252" s="132">
        <v>0</v>
      </c>
      <c r="J252" s="119">
        <v>0</v>
      </c>
      <c r="K252" s="111">
        <v>0</v>
      </c>
      <c r="L252" s="111">
        <v>2</v>
      </c>
      <c r="M252" s="111"/>
      <c r="N252" s="111"/>
      <c r="O252" s="174">
        <v>2</v>
      </c>
      <c r="P252" s="119">
        <v>2</v>
      </c>
      <c r="Q252" s="132"/>
      <c r="R252" s="119">
        <v>0</v>
      </c>
    </row>
    <row r="253" spans="2:18">
      <c r="B253" s="32" t="s">
        <v>490</v>
      </c>
      <c r="C253" s="127">
        <v>0</v>
      </c>
      <c r="D253" s="111">
        <v>0</v>
      </c>
      <c r="E253" s="111">
        <v>0</v>
      </c>
      <c r="F253" s="128">
        <v>0</v>
      </c>
      <c r="G253" s="111">
        <v>0</v>
      </c>
      <c r="H253" s="111">
        <v>0</v>
      </c>
      <c r="I253" s="132">
        <v>0</v>
      </c>
      <c r="J253" s="119">
        <v>0</v>
      </c>
      <c r="K253" s="111">
        <v>0</v>
      </c>
      <c r="L253" s="111">
        <v>2</v>
      </c>
      <c r="M253" s="111"/>
      <c r="N253" s="111"/>
      <c r="O253" s="174">
        <v>2</v>
      </c>
      <c r="P253" s="119">
        <v>2</v>
      </c>
      <c r="Q253" s="132"/>
      <c r="R253" s="119">
        <v>0</v>
      </c>
    </row>
    <row r="254" spans="2:18">
      <c r="B254" s="11" t="s">
        <v>144</v>
      </c>
      <c r="C254" s="127">
        <v>1</v>
      </c>
      <c r="D254" s="111">
        <v>0</v>
      </c>
      <c r="E254" s="111">
        <v>0</v>
      </c>
      <c r="F254" s="128">
        <v>1</v>
      </c>
      <c r="G254" s="111">
        <v>0</v>
      </c>
      <c r="H254" s="111">
        <v>0</v>
      </c>
      <c r="I254" s="132">
        <v>0</v>
      </c>
      <c r="J254" s="119">
        <v>1</v>
      </c>
      <c r="K254" s="111">
        <v>0</v>
      </c>
      <c r="L254" s="111">
        <v>4</v>
      </c>
      <c r="M254" s="111"/>
      <c r="N254" s="111"/>
      <c r="O254" s="174">
        <v>4</v>
      </c>
      <c r="P254" s="119">
        <v>5</v>
      </c>
      <c r="Q254" s="132">
        <v>2328</v>
      </c>
      <c r="R254" s="119">
        <v>2329</v>
      </c>
    </row>
    <row r="255" spans="2:18">
      <c r="B255" s="32" t="s">
        <v>491</v>
      </c>
      <c r="C255" s="127">
        <v>1</v>
      </c>
      <c r="D255" s="111">
        <v>0</v>
      </c>
      <c r="E255" s="111">
        <v>0</v>
      </c>
      <c r="F255" s="128">
        <v>1</v>
      </c>
      <c r="G255" s="111">
        <v>0</v>
      </c>
      <c r="H255" s="111">
        <v>0</v>
      </c>
      <c r="I255" s="132">
        <v>0</v>
      </c>
      <c r="J255" s="119">
        <v>1</v>
      </c>
      <c r="K255" s="111">
        <v>0</v>
      </c>
      <c r="L255" s="111">
        <v>4</v>
      </c>
      <c r="M255" s="111"/>
      <c r="N255" s="111"/>
      <c r="O255" s="174">
        <v>4</v>
      </c>
      <c r="P255" s="119">
        <v>5</v>
      </c>
      <c r="Q255" s="132"/>
      <c r="R255" s="119">
        <v>1</v>
      </c>
    </row>
    <row r="256" spans="2:18">
      <c r="B256" s="32" t="s">
        <v>492</v>
      </c>
      <c r="C256" s="127">
        <v>0</v>
      </c>
      <c r="D256" s="111">
        <v>0</v>
      </c>
      <c r="E256" s="111">
        <v>0</v>
      </c>
      <c r="F256" s="128">
        <v>0</v>
      </c>
      <c r="G256" s="111">
        <v>0</v>
      </c>
      <c r="H256" s="111">
        <v>0</v>
      </c>
      <c r="I256" s="132">
        <v>0</v>
      </c>
      <c r="J256" s="119">
        <v>0</v>
      </c>
      <c r="K256" s="111">
        <v>0</v>
      </c>
      <c r="L256" s="111">
        <v>0</v>
      </c>
      <c r="M256" s="111"/>
      <c r="N256" s="111"/>
      <c r="O256" s="174">
        <v>0</v>
      </c>
      <c r="P256" s="119">
        <v>0</v>
      </c>
      <c r="Q256" s="132">
        <v>2328</v>
      </c>
      <c r="R256" s="119">
        <v>2328</v>
      </c>
    </row>
    <row r="257" spans="2:18">
      <c r="B257" s="11" t="s">
        <v>156</v>
      </c>
      <c r="C257" s="127">
        <v>0</v>
      </c>
      <c r="D257" s="111">
        <v>0</v>
      </c>
      <c r="E257" s="111">
        <v>0</v>
      </c>
      <c r="F257" s="128">
        <v>0</v>
      </c>
      <c r="G257" s="111">
        <v>0</v>
      </c>
      <c r="H257" s="111">
        <v>0</v>
      </c>
      <c r="I257" s="132">
        <v>0</v>
      </c>
      <c r="J257" s="119">
        <v>0</v>
      </c>
      <c r="K257" s="111">
        <v>0</v>
      </c>
      <c r="L257" s="111">
        <v>0</v>
      </c>
      <c r="M257" s="111"/>
      <c r="N257" s="111"/>
      <c r="O257" s="174">
        <v>0</v>
      </c>
      <c r="P257" s="119">
        <v>0</v>
      </c>
      <c r="Q257" s="132">
        <v>5</v>
      </c>
      <c r="R257" s="119">
        <v>5</v>
      </c>
    </row>
    <row r="258" spans="2:18">
      <c r="B258" s="32" t="s">
        <v>493</v>
      </c>
      <c r="C258" s="127">
        <v>0</v>
      </c>
      <c r="D258" s="111">
        <v>0</v>
      </c>
      <c r="E258" s="111">
        <v>0</v>
      </c>
      <c r="F258" s="128">
        <v>0</v>
      </c>
      <c r="G258" s="111">
        <v>0</v>
      </c>
      <c r="H258" s="111">
        <v>0</v>
      </c>
      <c r="I258" s="132">
        <v>0</v>
      </c>
      <c r="J258" s="119">
        <v>0</v>
      </c>
      <c r="K258" s="111">
        <v>0</v>
      </c>
      <c r="L258" s="111">
        <v>0</v>
      </c>
      <c r="M258" s="111"/>
      <c r="N258" s="111"/>
      <c r="O258" s="174">
        <v>0</v>
      </c>
      <c r="P258" s="119">
        <v>0</v>
      </c>
      <c r="Q258" s="132">
        <v>5</v>
      </c>
      <c r="R258" s="119">
        <v>5</v>
      </c>
    </row>
    <row r="259" spans="2:18">
      <c r="B259" s="11" t="s">
        <v>158</v>
      </c>
      <c r="C259" s="127">
        <v>0</v>
      </c>
      <c r="D259" s="111">
        <v>18737</v>
      </c>
      <c r="E259" s="111">
        <v>17301</v>
      </c>
      <c r="F259" s="128">
        <v>36038</v>
      </c>
      <c r="G259" s="111">
        <v>0</v>
      </c>
      <c r="H259" s="111">
        <v>0</v>
      </c>
      <c r="I259" s="132">
        <v>0</v>
      </c>
      <c r="J259" s="119">
        <v>36038</v>
      </c>
      <c r="K259" s="111">
        <v>0</v>
      </c>
      <c r="L259" s="111">
        <v>0</v>
      </c>
      <c r="M259" s="111"/>
      <c r="N259" s="111"/>
      <c r="O259" s="174">
        <v>0</v>
      </c>
      <c r="P259" s="119">
        <v>36038</v>
      </c>
      <c r="Q259" s="132"/>
      <c r="R259" s="119">
        <v>36038</v>
      </c>
    </row>
    <row r="260" spans="2:18">
      <c r="B260" s="32" t="s">
        <v>494</v>
      </c>
      <c r="C260" s="127">
        <v>0</v>
      </c>
      <c r="D260" s="111">
        <v>18737</v>
      </c>
      <c r="E260" s="111">
        <v>17301</v>
      </c>
      <c r="F260" s="128">
        <v>36038</v>
      </c>
      <c r="G260" s="111">
        <v>0</v>
      </c>
      <c r="H260" s="111">
        <v>0</v>
      </c>
      <c r="I260" s="132">
        <v>0</v>
      </c>
      <c r="J260" s="119">
        <v>36038</v>
      </c>
      <c r="K260" s="111">
        <v>0</v>
      </c>
      <c r="L260" s="111">
        <v>0</v>
      </c>
      <c r="M260" s="111"/>
      <c r="N260" s="111"/>
      <c r="O260" s="174">
        <v>0</v>
      </c>
      <c r="P260" s="119">
        <v>36038</v>
      </c>
      <c r="Q260" s="132"/>
      <c r="R260" s="119">
        <v>36038</v>
      </c>
    </row>
    <row r="261" spans="2:18">
      <c r="B261" s="11" t="s">
        <v>130</v>
      </c>
      <c r="C261" s="127">
        <v>8</v>
      </c>
      <c r="D261" s="111">
        <v>166753</v>
      </c>
      <c r="E261" s="111">
        <v>699336</v>
      </c>
      <c r="F261" s="128">
        <v>866097</v>
      </c>
      <c r="G261" s="111">
        <v>544013</v>
      </c>
      <c r="H261" s="111">
        <v>0</v>
      </c>
      <c r="I261" s="132">
        <v>544013</v>
      </c>
      <c r="J261" s="119">
        <v>1410110</v>
      </c>
      <c r="K261" s="111">
        <v>5722</v>
      </c>
      <c r="L261" s="111">
        <v>0</v>
      </c>
      <c r="M261" s="111">
        <v>0</v>
      </c>
      <c r="N261" s="111">
        <v>828104</v>
      </c>
      <c r="O261" s="174">
        <v>833826</v>
      </c>
      <c r="P261" s="119">
        <v>2243936</v>
      </c>
      <c r="Q261" s="132">
        <v>579599</v>
      </c>
      <c r="R261" s="119">
        <v>1989709</v>
      </c>
    </row>
    <row r="262" spans="2:18">
      <c r="B262" s="32" t="s">
        <v>495</v>
      </c>
      <c r="C262" s="127">
        <v>1</v>
      </c>
      <c r="D262" s="111">
        <v>0</v>
      </c>
      <c r="E262" s="111">
        <v>1</v>
      </c>
      <c r="F262" s="128">
        <v>2</v>
      </c>
      <c r="G262" s="111">
        <v>0</v>
      </c>
      <c r="H262" s="111">
        <v>0</v>
      </c>
      <c r="I262" s="132">
        <v>0</v>
      </c>
      <c r="J262" s="119">
        <v>2</v>
      </c>
      <c r="K262" s="111">
        <v>0</v>
      </c>
      <c r="L262" s="111">
        <v>0</v>
      </c>
      <c r="M262" s="111"/>
      <c r="N262" s="111"/>
      <c r="O262" s="174">
        <v>0</v>
      </c>
      <c r="P262" s="119">
        <v>2</v>
      </c>
      <c r="Q262" s="132"/>
      <c r="R262" s="119">
        <v>2</v>
      </c>
    </row>
    <row r="263" spans="2:18">
      <c r="B263" s="32" t="s">
        <v>496</v>
      </c>
      <c r="C263" s="127">
        <v>0</v>
      </c>
      <c r="D263" s="111">
        <v>0</v>
      </c>
      <c r="E263" s="111">
        <v>0</v>
      </c>
      <c r="F263" s="128">
        <v>0</v>
      </c>
      <c r="G263" s="111">
        <v>0</v>
      </c>
      <c r="H263" s="111">
        <v>0</v>
      </c>
      <c r="I263" s="132">
        <v>0</v>
      </c>
      <c r="J263" s="119">
        <v>0</v>
      </c>
      <c r="K263" s="111">
        <v>0</v>
      </c>
      <c r="L263" s="111">
        <v>0</v>
      </c>
      <c r="M263" s="111">
        <v>0</v>
      </c>
      <c r="N263" s="111">
        <v>192813</v>
      </c>
      <c r="O263" s="174">
        <v>192813</v>
      </c>
      <c r="P263" s="119">
        <v>192813</v>
      </c>
      <c r="Q263" s="132">
        <v>0</v>
      </c>
      <c r="R263" s="119">
        <v>0</v>
      </c>
    </row>
    <row r="264" spans="2:18">
      <c r="B264" s="32" t="s">
        <v>497</v>
      </c>
      <c r="C264" s="127">
        <v>5</v>
      </c>
      <c r="D264" s="111">
        <v>243</v>
      </c>
      <c r="E264" s="111">
        <v>498</v>
      </c>
      <c r="F264" s="128">
        <v>746</v>
      </c>
      <c r="G264" s="111">
        <v>136108</v>
      </c>
      <c r="H264" s="111">
        <v>0</v>
      </c>
      <c r="I264" s="132">
        <v>136108</v>
      </c>
      <c r="J264" s="119">
        <v>136854</v>
      </c>
      <c r="K264" s="111">
        <v>0</v>
      </c>
      <c r="L264" s="111">
        <v>0</v>
      </c>
      <c r="M264" s="111"/>
      <c r="N264" s="111"/>
      <c r="O264" s="174">
        <v>0</v>
      </c>
      <c r="P264" s="119">
        <v>136854</v>
      </c>
      <c r="Q264" s="132"/>
      <c r="R264" s="119">
        <v>136854</v>
      </c>
    </row>
    <row r="265" spans="2:18">
      <c r="B265" s="32" t="s">
        <v>498</v>
      </c>
      <c r="C265" s="127">
        <v>2</v>
      </c>
      <c r="D265" s="111">
        <v>38561</v>
      </c>
      <c r="E265" s="111">
        <v>327841</v>
      </c>
      <c r="F265" s="128">
        <v>366404</v>
      </c>
      <c r="G265" s="111">
        <v>404190</v>
      </c>
      <c r="H265" s="111">
        <v>0</v>
      </c>
      <c r="I265" s="132">
        <v>404190</v>
      </c>
      <c r="J265" s="119">
        <v>770594</v>
      </c>
      <c r="K265" s="111">
        <v>0</v>
      </c>
      <c r="L265" s="111">
        <v>0</v>
      </c>
      <c r="M265" s="111">
        <v>0</v>
      </c>
      <c r="N265" s="111">
        <v>0</v>
      </c>
      <c r="O265" s="174">
        <v>0</v>
      </c>
      <c r="P265" s="119">
        <v>770594</v>
      </c>
      <c r="Q265" s="132">
        <v>0</v>
      </c>
      <c r="R265" s="119">
        <v>770594</v>
      </c>
    </row>
    <row r="266" spans="2:18">
      <c r="B266" s="32" t="s">
        <v>499</v>
      </c>
      <c r="C266" s="127">
        <v>0</v>
      </c>
      <c r="D266" s="111">
        <v>12661</v>
      </c>
      <c r="E266" s="111">
        <v>108993</v>
      </c>
      <c r="F266" s="128">
        <v>121654</v>
      </c>
      <c r="G266" s="111">
        <v>0</v>
      </c>
      <c r="H266" s="111">
        <v>0</v>
      </c>
      <c r="I266" s="132">
        <v>0</v>
      </c>
      <c r="J266" s="119">
        <v>121654</v>
      </c>
      <c r="K266" s="111">
        <v>5722</v>
      </c>
      <c r="L266" s="111">
        <v>0</v>
      </c>
      <c r="M266" s="111"/>
      <c r="N266" s="111"/>
      <c r="O266" s="174">
        <v>5722</v>
      </c>
      <c r="P266" s="119">
        <v>127376</v>
      </c>
      <c r="Q266" s="132">
        <v>579599</v>
      </c>
      <c r="R266" s="119">
        <v>701253</v>
      </c>
    </row>
    <row r="267" spans="2:18">
      <c r="B267" s="32" t="s">
        <v>500</v>
      </c>
      <c r="C267" s="127">
        <v>0</v>
      </c>
      <c r="D267" s="111">
        <v>115288</v>
      </c>
      <c r="E267" s="111">
        <v>262003</v>
      </c>
      <c r="F267" s="128">
        <v>377291</v>
      </c>
      <c r="G267" s="111">
        <v>0</v>
      </c>
      <c r="H267" s="111">
        <v>0</v>
      </c>
      <c r="I267" s="132">
        <v>0</v>
      </c>
      <c r="J267" s="119">
        <v>377291</v>
      </c>
      <c r="K267" s="111">
        <v>0</v>
      </c>
      <c r="L267" s="111">
        <v>0</v>
      </c>
      <c r="M267" s="111">
        <v>0</v>
      </c>
      <c r="N267" s="111">
        <v>0</v>
      </c>
      <c r="O267" s="174">
        <v>0</v>
      </c>
      <c r="P267" s="119">
        <v>377291</v>
      </c>
      <c r="Q267" s="132">
        <v>0</v>
      </c>
      <c r="R267" s="119">
        <v>377291</v>
      </c>
    </row>
    <row r="268" spans="2:18">
      <c r="B268" s="32" t="s">
        <v>501</v>
      </c>
      <c r="C268" s="127">
        <v>0</v>
      </c>
      <c r="D268" s="111">
        <v>0</v>
      </c>
      <c r="E268" s="111">
        <v>0</v>
      </c>
      <c r="F268" s="128">
        <v>0</v>
      </c>
      <c r="G268" s="111">
        <v>0</v>
      </c>
      <c r="H268" s="111">
        <v>0</v>
      </c>
      <c r="I268" s="132">
        <v>0</v>
      </c>
      <c r="J268" s="119">
        <v>0</v>
      </c>
      <c r="K268" s="111">
        <v>0</v>
      </c>
      <c r="L268" s="111">
        <v>0</v>
      </c>
      <c r="M268" s="111">
        <v>0</v>
      </c>
      <c r="N268" s="111">
        <v>453957</v>
      </c>
      <c r="O268" s="174">
        <v>453957</v>
      </c>
      <c r="P268" s="119">
        <v>453957</v>
      </c>
      <c r="Q268" s="132">
        <v>0</v>
      </c>
      <c r="R268" s="119">
        <v>0</v>
      </c>
    </row>
    <row r="269" spans="2:18">
      <c r="B269" s="32" t="s">
        <v>502</v>
      </c>
      <c r="C269" s="127">
        <v>0</v>
      </c>
      <c r="D269" s="111">
        <v>0</v>
      </c>
      <c r="E269" s="111">
        <v>0</v>
      </c>
      <c r="F269" s="128">
        <v>0</v>
      </c>
      <c r="G269" s="111">
        <v>0</v>
      </c>
      <c r="H269" s="111">
        <v>0</v>
      </c>
      <c r="I269" s="132">
        <v>0</v>
      </c>
      <c r="J269" s="119">
        <v>0</v>
      </c>
      <c r="K269" s="111">
        <v>0</v>
      </c>
      <c r="L269" s="111">
        <v>0</v>
      </c>
      <c r="M269" s="111">
        <v>0</v>
      </c>
      <c r="N269" s="111">
        <v>181334</v>
      </c>
      <c r="O269" s="174">
        <v>181334</v>
      </c>
      <c r="P269" s="119">
        <v>181334</v>
      </c>
      <c r="Q269" s="132">
        <v>0</v>
      </c>
      <c r="R269" s="119">
        <v>0</v>
      </c>
    </row>
    <row r="270" spans="2:18">
      <c r="B270" s="32" t="s">
        <v>503</v>
      </c>
      <c r="C270" s="127">
        <v>0</v>
      </c>
      <c r="D270" s="111">
        <v>0</v>
      </c>
      <c r="E270" s="111">
        <v>0</v>
      </c>
      <c r="F270" s="128">
        <v>0</v>
      </c>
      <c r="G270" s="111">
        <v>3715</v>
      </c>
      <c r="H270" s="111">
        <v>0</v>
      </c>
      <c r="I270" s="132">
        <v>3715</v>
      </c>
      <c r="J270" s="119">
        <v>3715</v>
      </c>
      <c r="K270" s="111">
        <v>0</v>
      </c>
      <c r="L270" s="111">
        <v>0</v>
      </c>
      <c r="M270" s="111">
        <v>0</v>
      </c>
      <c r="N270" s="111">
        <v>0</v>
      </c>
      <c r="O270" s="174">
        <v>0</v>
      </c>
      <c r="P270" s="119">
        <v>3715</v>
      </c>
      <c r="Q270" s="132">
        <v>0</v>
      </c>
      <c r="R270" s="119">
        <v>3715</v>
      </c>
    </row>
    <row r="271" spans="2:18">
      <c r="B271" s="11" t="s">
        <v>153</v>
      </c>
      <c r="C271" s="127">
        <v>21088</v>
      </c>
      <c r="D271" s="111">
        <v>33</v>
      </c>
      <c r="E271" s="111">
        <v>25964</v>
      </c>
      <c r="F271" s="128">
        <v>47085</v>
      </c>
      <c r="G271" s="111">
        <v>0</v>
      </c>
      <c r="H271" s="111">
        <v>0</v>
      </c>
      <c r="I271" s="132">
        <v>0</v>
      </c>
      <c r="J271" s="119">
        <v>47085</v>
      </c>
      <c r="K271" s="111">
        <v>0</v>
      </c>
      <c r="L271" s="111">
        <v>0</v>
      </c>
      <c r="M271" s="111">
        <v>0</v>
      </c>
      <c r="N271" s="111">
        <v>158634</v>
      </c>
      <c r="O271" s="174">
        <v>158634</v>
      </c>
      <c r="P271" s="119">
        <v>205719</v>
      </c>
      <c r="Q271" s="132">
        <v>0</v>
      </c>
      <c r="R271" s="119">
        <v>47085</v>
      </c>
    </row>
    <row r="272" spans="2:18">
      <c r="B272" s="32" t="s">
        <v>504</v>
      </c>
      <c r="C272" s="127">
        <v>21088</v>
      </c>
      <c r="D272" s="111">
        <v>33</v>
      </c>
      <c r="E272" s="111">
        <v>25964</v>
      </c>
      <c r="F272" s="128">
        <v>47085</v>
      </c>
      <c r="G272" s="111">
        <v>0</v>
      </c>
      <c r="H272" s="111">
        <v>0</v>
      </c>
      <c r="I272" s="132">
        <v>0</v>
      </c>
      <c r="J272" s="119">
        <v>47085</v>
      </c>
      <c r="K272" s="111">
        <v>0</v>
      </c>
      <c r="L272" s="111">
        <v>0</v>
      </c>
      <c r="M272" s="111">
        <v>0</v>
      </c>
      <c r="N272" s="111">
        <v>158634</v>
      </c>
      <c r="O272" s="174">
        <v>158634</v>
      </c>
      <c r="P272" s="119">
        <v>205719</v>
      </c>
      <c r="Q272" s="132">
        <v>0</v>
      </c>
      <c r="R272" s="119">
        <v>47085</v>
      </c>
    </row>
    <row r="273" spans="2:18">
      <c r="B273" s="11" t="s">
        <v>193</v>
      </c>
      <c r="C273" s="127">
        <v>0</v>
      </c>
      <c r="D273" s="111">
        <v>0</v>
      </c>
      <c r="E273" s="111">
        <v>10471</v>
      </c>
      <c r="F273" s="128">
        <v>10471</v>
      </c>
      <c r="G273" s="111">
        <v>0</v>
      </c>
      <c r="H273" s="111">
        <v>0</v>
      </c>
      <c r="I273" s="132">
        <v>0</v>
      </c>
      <c r="J273" s="119">
        <v>10471</v>
      </c>
      <c r="K273" s="111">
        <v>0</v>
      </c>
      <c r="L273" s="111">
        <v>0</v>
      </c>
      <c r="M273" s="111">
        <v>0</v>
      </c>
      <c r="N273" s="111">
        <v>0</v>
      </c>
      <c r="O273" s="174">
        <v>0</v>
      </c>
      <c r="P273" s="119">
        <v>10471</v>
      </c>
      <c r="Q273" s="132">
        <v>0</v>
      </c>
      <c r="R273" s="119">
        <v>10471</v>
      </c>
    </row>
    <row r="274" spans="2:18">
      <c r="B274" s="32" t="s">
        <v>505</v>
      </c>
      <c r="C274" s="127">
        <v>0</v>
      </c>
      <c r="D274" s="111">
        <v>0</v>
      </c>
      <c r="E274" s="111">
        <v>10471</v>
      </c>
      <c r="F274" s="128">
        <v>10471</v>
      </c>
      <c r="G274" s="111">
        <v>0</v>
      </c>
      <c r="H274" s="111">
        <v>0</v>
      </c>
      <c r="I274" s="132">
        <v>0</v>
      </c>
      <c r="J274" s="119">
        <v>10471</v>
      </c>
      <c r="K274" s="111">
        <v>0</v>
      </c>
      <c r="L274" s="111">
        <v>0</v>
      </c>
      <c r="M274" s="111">
        <v>0</v>
      </c>
      <c r="N274" s="111">
        <v>0</v>
      </c>
      <c r="O274" s="174">
        <v>0</v>
      </c>
      <c r="P274" s="119">
        <v>10471</v>
      </c>
      <c r="Q274" s="132">
        <v>0</v>
      </c>
      <c r="R274" s="119">
        <v>10471</v>
      </c>
    </row>
    <row r="275" spans="2:18">
      <c r="B275" s="11" t="s">
        <v>230</v>
      </c>
      <c r="C275" s="127">
        <v>0</v>
      </c>
      <c r="D275" s="111">
        <v>0</v>
      </c>
      <c r="E275" s="111">
        <v>1</v>
      </c>
      <c r="F275" s="128">
        <v>1</v>
      </c>
      <c r="G275" s="111">
        <v>0</v>
      </c>
      <c r="H275" s="111">
        <v>0</v>
      </c>
      <c r="I275" s="132">
        <v>0</v>
      </c>
      <c r="J275" s="119">
        <v>1</v>
      </c>
      <c r="K275" s="111">
        <v>0</v>
      </c>
      <c r="L275" s="111">
        <v>0</v>
      </c>
      <c r="M275" s="111"/>
      <c r="N275" s="111"/>
      <c r="O275" s="174">
        <v>0</v>
      </c>
      <c r="P275" s="119">
        <v>1</v>
      </c>
      <c r="Q275" s="132"/>
      <c r="R275" s="119">
        <v>1</v>
      </c>
    </row>
    <row r="276" spans="2:18">
      <c r="B276" s="32" t="s">
        <v>506</v>
      </c>
      <c r="C276" s="127">
        <v>0</v>
      </c>
      <c r="D276" s="111">
        <v>0</v>
      </c>
      <c r="E276" s="111">
        <v>1</v>
      </c>
      <c r="F276" s="128">
        <v>1</v>
      </c>
      <c r="G276" s="111">
        <v>0</v>
      </c>
      <c r="H276" s="111">
        <v>0</v>
      </c>
      <c r="I276" s="132">
        <v>0</v>
      </c>
      <c r="J276" s="119">
        <v>1</v>
      </c>
      <c r="K276" s="111">
        <v>0</v>
      </c>
      <c r="L276" s="111">
        <v>0</v>
      </c>
      <c r="M276" s="111"/>
      <c r="N276" s="111"/>
      <c r="O276" s="174">
        <v>0</v>
      </c>
      <c r="P276" s="119">
        <v>1</v>
      </c>
      <c r="Q276" s="132"/>
      <c r="R276" s="119">
        <v>1</v>
      </c>
    </row>
    <row r="277" spans="2:18">
      <c r="B277" s="11" t="s">
        <v>163</v>
      </c>
      <c r="C277" s="127">
        <v>0</v>
      </c>
      <c r="D277" s="111">
        <v>10565</v>
      </c>
      <c r="E277" s="111">
        <v>14323</v>
      </c>
      <c r="F277" s="128">
        <v>24888</v>
      </c>
      <c r="G277" s="111">
        <v>0</v>
      </c>
      <c r="H277" s="111">
        <v>0</v>
      </c>
      <c r="I277" s="132">
        <v>0</v>
      </c>
      <c r="J277" s="119">
        <v>24888</v>
      </c>
      <c r="K277" s="111">
        <v>0</v>
      </c>
      <c r="L277" s="111">
        <v>0</v>
      </c>
      <c r="M277" s="111"/>
      <c r="N277" s="111"/>
      <c r="O277" s="174">
        <v>0</v>
      </c>
      <c r="P277" s="119">
        <v>24888</v>
      </c>
      <c r="Q277" s="132"/>
      <c r="R277" s="119">
        <v>24888</v>
      </c>
    </row>
    <row r="278" spans="2:18">
      <c r="B278" s="32" t="s">
        <v>507</v>
      </c>
      <c r="C278" s="127">
        <v>0</v>
      </c>
      <c r="D278" s="111">
        <v>10565</v>
      </c>
      <c r="E278" s="111">
        <v>14323</v>
      </c>
      <c r="F278" s="128">
        <v>24888</v>
      </c>
      <c r="G278" s="111">
        <v>0</v>
      </c>
      <c r="H278" s="111">
        <v>0</v>
      </c>
      <c r="I278" s="132">
        <v>0</v>
      </c>
      <c r="J278" s="119">
        <v>24888</v>
      </c>
      <c r="K278" s="111">
        <v>0</v>
      </c>
      <c r="L278" s="111">
        <v>0</v>
      </c>
      <c r="M278" s="111"/>
      <c r="N278" s="111"/>
      <c r="O278" s="174">
        <v>0</v>
      </c>
      <c r="P278" s="119">
        <v>24888</v>
      </c>
      <c r="Q278" s="132"/>
      <c r="R278" s="119">
        <v>24888</v>
      </c>
    </row>
    <row r="279" spans="2:18">
      <c r="B279" s="11" t="s">
        <v>147</v>
      </c>
      <c r="C279" s="127">
        <v>11553</v>
      </c>
      <c r="D279" s="111">
        <v>23027</v>
      </c>
      <c r="E279" s="111">
        <v>70619</v>
      </c>
      <c r="F279" s="128">
        <v>105199</v>
      </c>
      <c r="G279" s="111">
        <v>3408</v>
      </c>
      <c r="H279" s="111">
        <v>0</v>
      </c>
      <c r="I279" s="132">
        <v>3408</v>
      </c>
      <c r="J279" s="119">
        <v>108607</v>
      </c>
      <c r="K279" s="111">
        <v>0</v>
      </c>
      <c r="L279" s="111">
        <v>0</v>
      </c>
      <c r="M279" s="111">
        <v>0</v>
      </c>
      <c r="N279" s="111">
        <v>0</v>
      </c>
      <c r="O279" s="174">
        <v>0</v>
      </c>
      <c r="P279" s="119">
        <v>108607</v>
      </c>
      <c r="Q279" s="132">
        <v>0</v>
      </c>
      <c r="R279" s="119">
        <v>108607</v>
      </c>
    </row>
    <row r="280" spans="2:18">
      <c r="B280" s="32" t="s">
        <v>147</v>
      </c>
      <c r="C280" s="127">
        <v>11553</v>
      </c>
      <c r="D280" s="111">
        <v>23027</v>
      </c>
      <c r="E280" s="111">
        <v>70619</v>
      </c>
      <c r="F280" s="128">
        <v>105199</v>
      </c>
      <c r="G280" s="111">
        <v>3408</v>
      </c>
      <c r="H280" s="111">
        <v>0</v>
      </c>
      <c r="I280" s="132">
        <v>3408</v>
      </c>
      <c r="J280" s="119">
        <v>108607</v>
      </c>
      <c r="K280" s="111">
        <v>0</v>
      </c>
      <c r="L280" s="111">
        <v>0</v>
      </c>
      <c r="M280" s="111">
        <v>0</v>
      </c>
      <c r="N280" s="111">
        <v>0</v>
      </c>
      <c r="O280" s="174">
        <v>0</v>
      </c>
      <c r="P280" s="119">
        <v>108607</v>
      </c>
      <c r="Q280" s="132">
        <v>0</v>
      </c>
      <c r="R280" s="119">
        <v>108607</v>
      </c>
    </row>
    <row r="281" spans="2:18">
      <c r="B281" s="11" t="s">
        <v>125</v>
      </c>
      <c r="C281" s="129">
        <v>2176383</v>
      </c>
      <c r="D281" s="130">
        <v>2297980</v>
      </c>
      <c r="E281" s="130">
        <v>9395432</v>
      </c>
      <c r="F281" s="131">
        <v>13869795</v>
      </c>
      <c r="G281" s="111">
        <v>3212968</v>
      </c>
      <c r="H281" s="111">
        <v>13167992</v>
      </c>
      <c r="I281" s="132">
        <v>16380960</v>
      </c>
      <c r="J281" s="119">
        <v>30250755</v>
      </c>
      <c r="K281" s="111">
        <v>83931</v>
      </c>
      <c r="L281" s="111">
        <v>813</v>
      </c>
      <c r="M281" s="111">
        <v>2469312</v>
      </c>
      <c r="N281" s="111">
        <v>4917958</v>
      </c>
      <c r="O281" s="573">
        <v>7472014</v>
      </c>
      <c r="P281" s="119">
        <v>37722769</v>
      </c>
      <c r="Q281" s="132">
        <v>5927888</v>
      </c>
      <c r="R281" s="119">
        <v>36178643</v>
      </c>
    </row>
    <row r="282" spans="2:18" ht="14.25" customHeight="1"/>
    <row r="283" spans="2:18" ht="15.6" customHeight="1"/>
    <row r="285" spans="2:18" ht="113.45" customHeight="1">
      <c r="B285" s="743" t="s">
        <v>1011</v>
      </c>
      <c r="C285" s="743"/>
      <c r="D285" s="743"/>
      <c r="E285" s="743"/>
      <c r="F285" s="743"/>
      <c r="G285" s="743"/>
      <c r="H285" s="743"/>
      <c r="I285" s="743"/>
    </row>
    <row r="287" spans="2:18">
      <c r="B287" s="207" t="s">
        <v>615</v>
      </c>
    </row>
    <row r="288" spans="2:18">
      <c r="B288" s="12" t="s">
        <v>364</v>
      </c>
    </row>
    <row r="289" spans="2:2">
      <c r="B289" s="12" t="s">
        <v>333</v>
      </c>
    </row>
  </sheetData>
  <mergeCells count="1">
    <mergeCell ref="B285:I285"/>
  </mergeCells>
  <hyperlinks>
    <hyperlink ref="B289" r:id="rId2" display=" California Department of Insurance (CDI), Covered Lives Report." xr:uid="{628806A5-2F89-431F-8353-4C92CC95422A}"/>
    <hyperlink ref="B288" r:id="rId3" display="Department of Managed Health Care, Enrollment Summary Reports, 2012 - 2014." xr:uid="{6C8465B8-ECD8-47E6-9369-31BD634CA9FB}"/>
  </hyperlinks>
  <pageMargins left="0.25" right="0.25" top="0.75" bottom="0.75" header="0.3" footer="0.3"/>
  <pageSetup paperSize="5" orientation="landscape" r:id="rId4"/>
  <headerFooter>
    <oddFooter>&amp;L&amp;8California Health Care Foundation&amp;R&amp;8California Health Insurance Enrollment Database, Dec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10B5-B14C-4AAA-A49C-D8616C5F9B0E}">
  <sheetPr>
    <tabColor theme="3" tint="0.59999389629810485"/>
  </sheetPr>
  <dimension ref="A1:AH378"/>
  <sheetViews>
    <sheetView topLeftCell="A280" zoomScaleNormal="100" workbookViewId="0">
      <selection activeCell="M303" sqref="M303"/>
    </sheetView>
  </sheetViews>
  <sheetFormatPr defaultColWidth="8.5703125" defaultRowHeight="15"/>
  <cols>
    <col min="1" max="1" width="1.5703125" customWidth="1"/>
    <col min="2" max="2" width="33.5703125" customWidth="1"/>
    <col min="3" max="3" width="9.5703125" customWidth="1"/>
    <col min="4" max="4" width="11.42578125" customWidth="1"/>
    <col min="5" max="5" width="10.42578125" customWidth="1"/>
    <col min="6" max="6" width="11.5703125" customWidth="1"/>
    <col min="7" max="8" width="10.5703125" customWidth="1"/>
    <col min="9" max="9" width="11" customWidth="1"/>
    <col min="10" max="10" width="10.5703125" customWidth="1"/>
    <col min="11" max="11" width="9.5703125" customWidth="1"/>
    <col min="12" max="12" width="9" bestFit="1" customWidth="1"/>
    <col min="13" max="13" width="9.5703125" bestFit="1" customWidth="1"/>
    <col min="14" max="14" width="9.5703125" customWidth="1"/>
    <col min="15" max="15" width="9.42578125" customWidth="1"/>
    <col min="16" max="16" width="10.5703125" customWidth="1"/>
    <col min="17" max="17" width="9.42578125" customWidth="1"/>
    <col min="18" max="18" width="11.42578125" customWidth="1"/>
    <col min="19" max="34" width="11.5703125" customWidth="1"/>
    <col min="35" max="35" width="17.42578125" customWidth="1"/>
    <col min="36" max="36" width="18.5703125" customWidth="1"/>
    <col min="37" max="37" width="17" customWidth="1"/>
    <col min="38" max="38" width="15.5703125" customWidth="1"/>
    <col min="39" max="39" width="19.5703125" customWidth="1"/>
    <col min="40" max="40" width="15.5703125" customWidth="1"/>
    <col min="41" max="41" width="30.5703125" customWidth="1"/>
    <col min="42" max="42" width="20.5703125" customWidth="1"/>
    <col min="43" max="44" width="22.5703125" customWidth="1"/>
    <col min="45" max="45" width="22.42578125" customWidth="1"/>
    <col min="46" max="46" width="20.42578125" customWidth="1"/>
    <col min="47" max="47" width="28.42578125" customWidth="1"/>
    <col min="48" max="48" width="17.42578125" customWidth="1"/>
    <col min="49" max="49" width="18.5703125" customWidth="1"/>
    <col min="50" max="50" width="17" customWidth="1"/>
    <col min="51" max="51" width="15.5703125" customWidth="1"/>
    <col min="52" max="52" width="19.5703125" customWidth="1"/>
    <col min="53" max="53" width="15.5703125" customWidth="1"/>
    <col min="54" max="54" width="30.5703125" customWidth="1"/>
    <col min="55" max="55" width="20.5703125" customWidth="1"/>
    <col min="56" max="57" width="22.5703125" customWidth="1"/>
    <col min="58" max="58" width="22.42578125" customWidth="1"/>
    <col min="59" max="59" width="20.42578125" customWidth="1"/>
    <col min="60" max="60" width="28.42578125" customWidth="1"/>
    <col min="61" max="61" width="17.42578125" customWidth="1"/>
    <col min="62" max="62" width="18.5703125" customWidth="1"/>
    <col min="63" max="63" width="17" customWidth="1"/>
    <col min="64" max="64" width="15.5703125" customWidth="1"/>
    <col min="65" max="65" width="19.5703125" customWidth="1"/>
    <col min="66" max="66" width="15.5703125" customWidth="1"/>
    <col min="67" max="67" width="30.5703125" customWidth="1"/>
    <col min="68" max="68" width="20.5703125" customWidth="1"/>
    <col min="69" max="70" width="22.5703125" customWidth="1"/>
    <col min="71" max="71" width="22.42578125" customWidth="1"/>
    <col min="72" max="72" width="20.42578125" customWidth="1"/>
    <col min="73" max="73" width="28.42578125" customWidth="1"/>
    <col min="74" max="74" width="17.42578125" customWidth="1"/>
    <col min="75" max="75" width="18.5703125" customWidth="1"/>
    <col min="76" max="76" width="17" customWidth="1"/>
    <col min="77" max="77" width="15.5703125" customWidth="1"/>
    <col min="78" max="78" width="19.5703125" customWidth="1"/>
    <col min="79" max="79" width="15.5703125" customWidth="1"/>
    <col min="80" max="80" width="30.5703125" customWidth="1"/>
    <col min="81" max="81" width="20.5703125" customWidth="1"/>
    <col min="82" max="83" width="22.5703125" customWidth="1"/>
    <col min="84" max="84" width="22.42578125" customWidth="1"/>
    <col min="85" max="85" width="20.42578125" customWidth="1"/>
    <col min="86" max="86" width="28.42578125" customWidth="1"/>
    <col min="87" max="87" width="17.42578125" customWidth="1"/>
    <col min="88" max="88" width="18.5703125" customWidth="1"/>
    <col min="89" max="89" width="17" customWidth="1"/>
    <col min="90" max="90" width="15.5703125" customWidth="1"/>
    <col min="91" max="91" width="19.5703125" customWidth="1"/>
    <col min="92" max="92" width="15.5703125" customWidth="1"/>
    <col min="93" max="93" width="30.5703125" customWidth="1"/>
    <col min="94" max="94" width="20.5703125" customWidth="1"/>
    <col min="95" max="96" width="22.5703125" customWidth="1"/>
    <col min="97" max="97" width="22.42578125" customWidth="1"/>
    <col min="98" max="98" width="20.42578125" customWidth="1"/>
    <col min="99" max="99" width="28.42578125" customWidth="1"/>
    <col min="100" max="100" width="17.42578125" customWidth="1"/>
    <col min="101" max="101" width="18.5703125" customWidth="1"/>
    <col min="102" max="102" width="17" customWidth="1"/>
    <col min="103" max="103" width="15.5703125" customWidth="1"/>
    <col min="104" max="104" width="19.5703125" customWidth="1"/>
    <col min="105" max="105" width="15.5703125" customWidth="1"/>
    <col min="106" max="106" width="30.5703125" customWidth="1"/>
    <col min="107" max="107" width="20.5703125" customWidth="1"/>
    <col min="108" max="109" width="22.5703125" customWidth="1"/>
    <col min="110" max="110" width="22.42578125" customWidth="1"/>
    <col min="111" max="111" width="20.42578125" customWidth="1"/>
    <col min="112" max="112" width="28.42578125" customWidth="1"/>
    <col min="113" max="113" width="17.42578125" customWidth="1"/>
    <col min="114" max="114" width="18.5703125" customWidth="1"/>
    <col min="115" max="115" width="17" customWidth="1"/>
    <col min="116" max="116" width="15.5703125" customWidth="1"/>
    <col min="117" max="117" width="19.5703125" customWidth="1"/>
    <col min="118" max="118" width="15.5703125" customWidth="1"/>
    <col min="119" max="119" width="30.5703125" customWidth="1"/>
    <col min="120" max="120" width="20.5703125" customWidth="1"/>
    <col min="121" max="122" width="22.5703125" customWidth="1"/>
    <col min="123" max="123" width="22.42578125" customWidth="1"/>
    <col min="124" max="124" width="20.42578125" customWidth="1"/>
    <col min="125" max="125" width="28.42578125" customWidth="1"/>
    <col min="126" max="126" width="17.42578125" customWidth="1"/>
    <col min="127" max="127" width="18.5703125" customWidth="1"/>
    <col min="128" max="128" width="17" customWidth="1"/>
    <col min="129" max="129" width="15.5703125" customWidth="1"/>
    <col min="130" max="130" width="19.5703125" customWidth="1"/>
    <col min="131" max="131" width="15.5703125" customWidth="1"/>
    <col min="132" max="132" width="30.5703125" customWidth="1"/>
    <col min="133" max="133" width="20.5703125" customWidth="1"/>
    <col min="134" max="135" width="22.5703125" customWidth="1"/>
    <col min="136" max="136" width="22.42578125" customWidth="1"/>
    <col min="137" max="137" width="20.42578125" customWidth="1"/>
    <col min="138" max="138" width="28.42578125" customWidth="1"/>
    <col min="139" max="139" width="17.42578125" customWidth="1"/>
    <col min="140" max="140" width="18.5703125" customWidth="1"/>
    <col min="141" max="141" width="17" customWidth="1"/>
    <col min="142" max="142" width="15.5703125" customWidth="1"/>
    <col min="143" max="143" width="19.5703125" customWidth="1"/>
    <col min="144" max="144" width="15.5703125" customWidth="1"/>
    <col min="145" max="145" width="30.5703125" customWidth="1"/>
    <col min="146" max="146" width="20.5703125" customWidth="1"/>
    <col min="147" max="148" width="22.5703125" customWidth="1"/>
    <col min="149" max="149" width="22.42578125" customWidth="1"/>
    <col min="150" max="150" width="20.42578125" customWidth="1"/>
    <col min="151" max="151" width="28.42578125" customWidth="1"/>
    <col min="152" max="152" width="17.42578125" customWidth="1"/>
    <col min="153" max="153" width="18.5703125" customWidth="1"/>
    <col min="154" max="154" width="17" customWidth="1"/>
    <col min="155" max="155" width="15.5703125" customWidth="1"/>
    <col min="156" max="156" width="19.5703125" customWidth="1"/>
    <col min="157" max="157" width="15.5703125" customWidth="1"/>
    <col min="158" max="158" width="30.5703125" customWidth="1"/>
    <col min="159" max="159" width="20.5703125" customWidth="1"/>
    <col min="160" max="161" width="22.5703125" customWidth="1"/>
    <col min="162" max="162" width="22.42578125" customWidth="1"/>
    <col min="163" max="163" width="20.42578125" customWidth="1"/>
    <col min="164" max="164" width="28.42578125" customWidth="1"/>
    <col min="165" max="165" width="17.42578125" customWidth="1"/>
    <col min="166" max="166" width="18.5703125" customWidth="1"/>
    <col min="167" max="167" width="17" customWidth="1"/>
    <col min="168" max="168" width="15.5703125" customWidth="1"/>
    <col min="169" max="169" width="19.5703125" customWidth="1"/>
    <col min="170" max="170" width="15.5703125" customWidth="1"/>
    <col min="171" max="171" width="30.5703125" customWidth="1"/>
    <col min="172" max="172" width="20.5703125" customWidth="1"/>
    <col min="173" max="174" width="22.5703125" customWidth="1"/>
    <col min="175" max="175" width="22.42578125" customWidth="1"/>
    <col min="176" max="176" width="20.42578125" customWidth="1"/>
    <col min="177" max="177" width="28.42578125" customWidth="1"/>
    <col min="178" max="178" width="17.42578125" customWidth="1"/>
    <col min="179" max="179" width="18.5703125" customWidth="1"/>
    <col min="180" max="180" width="17" customWidth="1"/>
    <col min="181" max="181" width="15.5703125" customWidth="1"/>
    <col min="182" max="182" width="19.5703125" customWidth="1"/>
    <col min="183" max="183" width="15.5703125" customWidth="1"/>
    <col min="184" max="184" width="30.5703125" customWidth="1"/>
    <col min="185" max="185" width="20.5703125" customWidth="1"/>
    <col min="186" max="187" width="22.5703125" customWidth="1"/>
    <col min="188" max="188" width="22.42578125" customWidth="1"/>
    <col min="189" max="189" width="20.42578125" customWidth="1"/>
    <col min="190" max="190" width="28.42578125" customWidth="1"/>
    <col min="191" max="191" width="17.42578125" customWidth="1"/>
    <col min="192" max="192" width="18.5703125" customWidth="1"/>
    <col min="193" max="193" width="17" customWidth="1"/>
    <col min="194" max="194" width="15.5703125" customWidth="1"/>
    <col min="195" max="195" width="19.5703125" customWidth="1"/>
    <col min="196" max="196" width="15.5703125" customWidth="1"/>
    <col min="197" max="197" width="30.5703125" customWidth="1"/>
    <col min="198" max="198" width="20.5703125" customWidth="1"/>
    <col min="199" max="200" width="22.5703125" customWidth="1"/>
    <col min="201" max="201" width="22.42578125" customWidth="1"/>
    <col min="202" max="202" width="20.42578125" customWidth="1"/>
    <col min="203" max="203" width="28.42578125" customWidth="1"/>
    <col min="204" max="204" width="17.42578125" customWidth="1"/>
    <col min="205" max="205" width="18.5703125" customWidth="1"/>
    <col min="206" max="206" width="17" customWidth="1"/>
    <col min="207" max="207" width="15.5703125" customWidth="1"/>
    <col min="208" max="208" width="19.5703125" customWidth="1"/>
    <col min="209" max="209" width="15.5703125" customWidth="1"/>
    <col min="210" max="210" width="30.5703125" customWidth="1"/>
    <col min="211" max="211" width="20.5703125" customWidth="1"/>
    <col min="212" max="213" width="22.5703125" customWidth="1"/>
    <col min="214" max="214" width="22.42578125" customWidth="1"/>
    <col min="215" max="215" width="20.42578125" customWidth="1"/>
    <col min="216" max="216" width="28.42578125" customWidth="1"/>
    <col min="217" max="217" width="17.42578125" customWidth="1"/>
    <col min="218" max="218" width="18.5703125" customWidth="1"/>
    <col min="219" max="219" width="17" customWidth="1"/>
    <col min="220" max="220" width="15.5703125" customWidth="1"/>
    <col min="221" max="221" width="19.5703125" customWidth="1"/>
    <col min="222" max="222" width="15.5703125" customWidth="1"/>
    <col min="223" max="223" width="30.5703125" customWidth="1"/>
    <col min="224" max="224" width="20.5703125" customWidth="1"/>
    <col min="225" max="226" width="22.5703125" customWidth="1"/>
    <col min="227" max="227" width="22.42578125" customWidth="1"/>
    <col min="228" max="228" width="20.42578125" customWidth="1"/>
    <col min="229" max="229" width="28.42578125" customWidth="1"/>
    <col min="230" max="230" width="17.42578125" customWidth="1"/>
    <col min="231" max="231" width="18.5703125" customWidth="1"/>
    <col min="232" max="232" width="17" customWidth="1"/>
    <col min="233" max="233" width="15.5703125" customWidth="1"/>
    <col min="234" max="234" width="19.5703125" customWidth="1"/>
    <col min="235" max="235" width="15.5703125" customWidth="1"/>
    <col min="236" max="236" width="30.5703125" customWidth="1"/>
    <col min="237" max="237" width="20.5703125" customWidth="1"/>
    <col min="238" max="239" width="22.5703125" customWidth="1"/>
    <col min="240" max="240" width="22.42578125" customWidth="1"/>
    <col min="241" max="241" width="20.42578125" customWidth="1"/>
    <col min="242" max="242" width="28.42578125" customWidth="1"/>
    <col min="243" max="243" width="17.42578125" customWidth="1"/>
    <col min="244" max="244" width="18.5703125" customWidth="1"/>
    <col min="245" max="245" width="17" customWidth="1"/>
    <col min="246" max="246" width="15.5703125" customWidth="1"/>
    <col min="247" max="247" width="19.5703125" customWidth="1"/>
    <col min="248" max="248" width="15.5703125" customWidth="1"/>
    <col min="249" max="249" width="30.5703125" customWidth="1"/>
    <col min="250" max="250" width="20.5703125" customWidth="1"/>
    <col min="251" max="252" width="22.5703125" customWidth="1"/>
    <col min="253" max="253" width="22.42578125" customWidth="1"/>
    <col min="254" max="254" width="20.42578125" customWidth="1"/>
    <col min="255" max="255" width="28.42578125" customWidth="1"/>
    <col min="256" max="256" width="17.42578125" customWidth="1"/>
    <col min="257" max="257" width="18.5703125" customWidth="1"/>
    <col min="258" max="258" width="17" customWidth="1"/>
    <col min="259" max="259" width="15.5703125" customWidth="1"/>
    <col min="260" max="260" width="19.5703125" customWidth="1"/>
    <col min="261" max="261" width="15.5703125" customWidth="1"/>
    <col min="262" max="262" width="30.5703125" customWidth="1"/>
    <col min="263" max="263" width="20.5703125" customWidth="1"/>
    <col min="264" max="265" width="22.5703125" customWidth="1"/>
    <col min="266" max="266" width="22.42578125" customWidth="1"/>
    <col min="267" max="267" width="20.42578125" customWidth="1"/>
    <col min="268" max="268" width="28.42578125" customWidth="1"/>
    <col min="269" max="269" width="17.42578125" customWidth="1"/>
    <col min="270" max="270" width="18.5703125" customWidth="1"/>
    <col min="271" max="271" width="17" customWidth="1"/>
    <col min="272" max="272" width="15.5703125" customWidth="1"/>
    <col min="273" max="273" width="19.5703125" customWidth="1"/>
    <col min="274" max="274" width="15.5703125" customWidth="1"/>
    <col min="275" max="275" width="30.5703125" customWidth="1"/>
    <col min="276" max="276" width="20.5703125" customWidth="1"/>
    <col min="277" max="278" width="22.5703125" customWidth="1"/>
    <col min="279" max="279" width="22.42578125" customWidth="1"/>
    <col min="280" max="280" width="20.42578125" customWidth="1"/>
    <col min="281" max="281" width="28.42578125" customWidth="1"/>
    <col min="282" max="282" width="17.42578125" customWidth="1"/>
    <col min="283" max="283" width="18.5703125" customWidth="1"/>
    <col min="284" max="284" width="17" customWidth="1"/>
    <col min="285" max="285" width="15.5703125" customWidth="1"/>
    <col min="286" max="286" width="19.5703125" customWidth="1"/>
    <col min="287" max="287" width="15.5703125" customWidth="1"/>
    <col min="288" max="288" width="30.5703125" customWidth="1"/>
    <col min="289" max="289" width="20.5703125" customWidth="1"/>
    <col min="290" max="291" width="22.5703125" customWidth="1"/>
    <col min="292" max="292" width="22.42578125" customWidth="1"/>
    <col min="293" max="293" width="20.42578125" customWidth="1"/>
    <col min="294" max="294" width="28.42578125" customWidth="1"/>
    <col min="295" max="295" width="17.42578125" customWidth="1"/>
    <col min="296" max="296" width="18.5703125" customWidth="1"/>
    <col min="297" max="297" width="17" customWidth="1"/>
    <col min="298" max="298" width="15.5703125" customWidth="1"/>
    <col min="299" max="299" width="19.5703125" customWidth="1"/>
    <col min="300" max="300" width="15.5703125" customWidth="1"/>
    <col min="301" max="301" width="30.5703125" customWidth="1"/>
    <col min="302" max="302" width="20.5703125" customWidth="1"/>
    <col min="303" max="304" width="22.5703125" customWidth="1"/>
    <col min="305" max="305" width="22.42578125" customWidth="1"/>
    <col min="306" max="306" width="20.42578125" customWidth="1"/>
    <col min="307" max="307" width="28.42578125" customWidth="1"/>
    <col min="308" max="308" width="17.42578125" customWidth="1"/>
    <col min="309" max="309" width="18.5703125" customWidth="1"/>
    <col min="310" max="310" width="17" customWidth="1"/>
    <col min="311" max="311" width="15.5703125" customWidth="1"/>
    <col min="312" max="312" width="19.5703125" customWidth="1"/>
    <col min="313" max="313" width="15.5703125" customWidth="1"/>
    <col min="314" max="314" width="30.5703125" customWidth="1"/>
    <col min="315" max="315" width="20.5703125" customWidth="1"/>
    <col min="316" max="317" width="22.5703125" customWidth="1"/>
    <col min="318" max="318" width="22.42578125" customWidth="1"/>
    <col min="319" max="319" width="20.42578125" customWidth="1"/>
    <col min="320" max="320" width="28.42578125" customWidth="1"/>
    <col min="321" max="321" width="17.42578125" customWidth="1"/>
    <col min="322" max="322" width="18.5703125" customWidth="1"/>
    <col min="323" max="323" width="17" customWidth="1"/>
    <col min="324" max="324" width="15.5703125" customWidth="1"/>
    <col min="325" max="325" width="19.5703125" customWidth="1"/>
    <col min="326" max="326" width="15.5703125" customWidth="1"/>
    <col min="327" max="327" width="30.5703125" customWidth="1"/>
    <col min="328" max="328" width="20.5703125" customWidth="1"/>
    <col min="329" max="330" width="22.5703125" customWidth="1"/>
    <col min="331" max="331" width="22.42578125" customWidth="1"/>
    <col min="332" max="332" width="20.42578125" customWidth="1"/>
    <col min="333" max="333" width="28.42578125" customWidth="1"/>
    <col min="334" max="334" width="17.42578125" customWidth="1"/>
    <col min="335" max="335" width="18.5703125" customWidth="1"/>
    <col min="336" max="336" width="17" customWidth="1"/>
    <col min="337" max="337" width="15.5703125" customWidth="1"/>
    <col min="338" max="338" width="19.5703125" customWidth="1"/>
    <col min="339" max="339" width="15.5703125" customWidth="1"/>
    <col min="340" max="340" width="30.5703125" customWidth="1"/>
    <col min="341" max="341" width="20.5703125" customWidth="1"/>
    <col min="342" max="343" width="22.5703125" customWidth="1"/>
    <col min="344" max="344" width="22.42578125" customWidth="1"/>
    <col min="345" max="345" width="20.42578125" customWidth="1"/>
    <col min="346" max="346" width="28.42578125" customWidth="1"/>
    <col min="347" max="347" width="17.42578125" customWidth="1"/>
    <col min="348" max="348" width="18.5703125" customWidth="1"/>
    <col min="349" max="349" width="17" customWidth="1"/>
    <col min="350" max="350" width="15.5703125" customWidth="1"/>
    <col min="351" max="351" width="19.5703125" customWidth="1"/>
    <col min="352" max="352" width="15.5703125" customWidth="1"/>
    <col min="353" max="353" width="30.5703125" customWidth="1"/>
    <col min="354" max="354" width="20.5703125" customWidth="1"/>
    <col min="355" max="356" width="22.5703125" customWidth="1"/>
    <col min="357" max="357" width="22.42578125" customWidth="1"/>
    <col min="358" max="358" width="20.42578125" customWidth="1"/>
    <col min="359" max="359" width="28.42578125" customWidth="1"/>
    <col min="360" max="360" width="17.42578125" customWidth="1"/>
    <col min="361" max="361" width="18.5703125" customWidth="1"/>
    <col min="362" max="362" width="17" customWidth="1"/>
    <col min="363" max="363" width="15.5703125" customWidth="1"/>
    <col min="364" max="364" width="19.5703125" customWidth="1"/>
    <col min="365" max="365" width="15.5703125" customWidth="1"/>
    <col min="366" max="366" width="30.5703125" customWidth="1"/>
    <col min="367" max="367" width="20.5703125" customWidth="1"/>
    <col min="368" max="369" width="22.5703125" customWidth="1"/>
    <col min="370" max="370" width="22.42578125" customWidth="1"/>
    <col min="371" max="371" width="20.42578125" customWidth="1"/>
    <col min="372" max="372" width="28.42578125" customWidth="1"/>
    <col min="373" max="373" width="17.42578125" customWidth="1"/>
    <col min="374" max="374" width="18.5703125" customWidth="1"/>
    <col min="375" max="375" width="17" customWidth="1"/>
    <col min="376" max="376" width="15.5703125" customWidth="1"/>
    <col min="377" max="377" width="19.5703125" customWidth="1"/>
    <col min="378" max="378" width="15.5703125" customWidth="1"/>
    <col min="379" max="379" width="30.5703125" customWidth="1"/>
    <col min="380" max="380" width="20.5703125" customWidth="1"/>
    <col min="381" max="382" width="22.5703125" customWidth="1"/>
    <col min="383" max="383" width="22.42578125" customWidth="1"/>
    <col min="384" max="384" width="20.42578125" customWidth="1"/>
    <col min="385" max="385" width="28.42578125" customWidth="1"/>
    <col min="386" max="386" width="17.42578125" customWidth="1"/>
    <col min="387" max="387" width="18.5703125" customWidth="1"/>
    <col min="388" max="388" width="17" customWidth="1"/>
    <col min="389" max="389" width="15.5703125" customWidth="1"/>
    <col min="390" max="390" width="19.5703125" customWidth="1"/>
    <col min="391" max="391" width="15.5703125" customWidth="1"/>
    <col min="392" max="392" width="30.5703125" customWidth="1"/>
    <col min="393" max="393" width="20.5703125" customWidth="1"/>
    <col min="394" max="395" width="22.5703125" customWidth="1"/>
    <col min="396" max="396" width="22.42578125" customWidth="1"/>
    <col min="397" max="397" width="20.42578125" customWidth="1"/>
    <col min="398" max="398" width="28.42578125" customWidth="1"/>
    <col min="399" max="399" width="17.42578125" customWidth="1"/>
    <col min="400" max="400" width="18.5703125" customWidth="1"/>
    <col min="401" max="401" width="17" customWidth="1"/>
    <col min="402" max="402" width="15.5703125" customWidth="1"/>
    <col min="403" max="403" width="19.5703125" customWidth="1"/>
    <col min="404" max="404" width="15.5703125" customWidth="1"/>
    <col min="405" max="405" width="30.5703125" customWidth="1"/>
    <col min="406" max="406" width="20.5703125" customWidth="1"/>
    <col min="407" max="408" width="22.5703125" customWidth="1"/>
    <col min="409" max="409" width="22.42578125" customWidth="1"/>
    <col min="410" max="410" width="20.42578125" customWidth="1"/>
    <col min="411" max="411" width="28.42578125" customWidth="1"/>
    <col min="412" max="412" width="17.42578125" customWidth="1"/>
    <col min="413" max="413" width="18.5703125" customWidth="1"/>
    <col min="414" max="414" width="17" customWidth="1"/>
    <col min="415" max="415" width="15.5703125" customWidth="1"/>
    <col min="416" max="416" width="19.5703125" customWidth="1"/>
    <col min="417" max="417" width="15.5703125" customWidth="1"/>
    <col min="418" max="418" width="30.5703125" customWidth="1"/>
    <col min="419" max="419" width="20.5703125" customWidth="1"/>
    <col min="420" max="421" width="22.5703125" customWidth="1"/>
    <col min="422" max="422" width="22.42578125" customWidth="1"/>
    <col min="423" max="423" width="20.42578125" customWidth="1"/>
    <col min="424" max="424" width="28.42578125" customWidth="1"/>
    <col min="425" max="425" width="17.42578125" customWidth="1"/>
    <col min="426" max="426" width="18.5703125" customWidth="1"/>
    <col min="427" max="427" width="17" customWidth="1"/>
    <col min="428" max="428" width="15.5703125" customWidth="1"/>
    <col min="429" max="429" width="19.5703125" customWidth="1"/>
    <col min="430" max="430" width="15.5703125" customWidth="1"/>
    <col min="431" max="431" width="30.5703125" customWidth="1"/>
    <col min="432" max="432" width="20.5703125" customWidth="1"/>
    <col min="433" max="434" width="22.5703125" customWidth="1"/>
    <col min="435" max="435" width="22.42578125" customWidth="1"/>
    <col min="436" max="436" width="20.42578125" customWidth="1"/>
    <col min="437" max="437" width="28.42578125" customWidth="1"/>
    <col min="438" max="438" width="17.42578125" customWidth="1"/>
    <col min="439" max="439" width="18.5703125" customWidth="1"/>
    <col min="440" max="440" width="17" customWidth="1"/>
    <col min="441" max="441" width="15.5703125" customWidth="1"/>
    <col min="442" max="442" width="19.5703125" customWidth="1"/>
    <col min="443" max="443" width="15.5703125" customWidth="1"/>
    <col min="444" max="444" width="30.5703125" customWidth="1"/>
    <col min="445" max="445" width="20.5703125" customWidth="1"/>
    <col min="446" max="447" width="22.5703125" customWidth="1"/>
    <col min="448" max="448" width="22.42578125" customWidth="1"/>
    <col min="449" max="449" width="20.42578125" customWidth="1"/>
    <col min="450" max="450" width="28.42578125" customWidth="1"/>
    <col min="451" max="451" width="17.42578125" customWidth="1"/>
    <col min="452" max="452" width="18.5703125" customWidth="1"/>
    <col min="453" max="453" width="17" customWidth="1"/>
    <col min="454" max="454" width="15.5703125" customWidth="1"/>
    <col min="455" max="455" width="19.5703125" customWidth="1"/>
    <col min="456" max="456" width="15.5703125" customWidth="1"/>
    <col min="457" max="457" width="30.5703125" customWidth="1"/>
    <col min="458" max="458" width="20.5703125" customWidth="1"/>
    <col min="459" max="460" width="22.5703125" customWidth="1"/>
    <col min="461" max="461" width="22.42578125" customWidth="1"/>
    <col min="462" max="462" width="20.42578125" customWidth="1"/>
    <col min="463" max="463" width="28.42578125" customWidth="1"/>
    <col min="464" max="464" width="17.42578125" customWidth="1"/>
    <col min="465" max="465" width="18.5703125" customWidth="1"/>
    <col min="466" max="466" width="17" customWidth="1"/>
    <col min="467" max="467" width="15.5703125" customWidth="1"/>
    <col min="468" max="468" width="19.5703125" customWidth="1"/>
    <col min="469" max="469" width="15.5703125" customWidth="1"/>
    <col min="470" max="470" width="30.5703125" customWidth="1"/>
    <col min="471" max="471" width="20.5703125" customWidth="1"/>
    <col min="472" max="473" width="22.5703125" customWidth="1"/>
    <col min="474" max="474" width="22.42578125" customWidth="1"/>
    <col min="475" max="475" width="20.42578125" customWidth="1"/>
    <col min="476" max="476" width="28.42578125" customWidth="1"/>
    <col min="477" max="477" width="17.42578125" customWidth="1"/>
    <col min="478" max="478" width="18.5703125" customWidth="1"/>
    <col min="479" max="479" width="17" customWidth="1"/>
    <col min="480" max="480" width="15.5703125" customWidth="1"/>
    <col min="481" max="481" width="19.5703125" customWidth="1"/>
    <col min="482" max="482" width="15.5703125" customWidth="1"/>
    <col min="483" max="483" width="30.5703125" customWidth="1"/>
    <col min="484" max="484" width="20.5703125" customWidth="1"/>
    <col min="485" max="486" width="22.5703125" customWidth="1"/>
    <col min="487" max="487" width="22.42578125" customWidth="1"/>
    <col min="488" max="488" width="20.42578125" customWidth="1"/>
    <col min="489" max="489" width="28.42578125" customWidth="1"/>
    <col min="490" max="490" width="17.42578125" customWidth="1"/>
    <col min="491" max="491" width="18.5703125" customWidth="1"/>
    <col min="492" max="492" width="17" customWidth="1"/>
    <col min="493" max="493" width="15.5703125" customWidth="1"/>
    <col min="494" max="494" width="19.5703125" customWidth="1"/>
    <col min="495" max="495" width="15.5703125" customWidth="1"/>
    <col min="496" max="496" width="30.5703125" customWidth="1"/>
    <col min="497" max="497" width="20.5703125" customWidth="1"/>
    <col min="498" max="499" width="22.5703125" customWidth="1"/>
    <col min="500" max="500" width="22.42578125" customWidth="1"/>
    <col min="501" max="501" width="20.42578125" customWidth="1"/>
    <col min="502" max="502" width="28.42578125" customWidth="1"/>
    <col min="503" max="503" width="17.42578125" customWidth="1"/>
    <col min="504" max="504" width="18.5703125" customWidth="1"/>
    <col min="505" max="505" width="17" customWidth="1"/>
    <col min="506" max="506" width="15.5703125" customWidth="1"/>
    <col min="507" max="507" width="19.5703125" customWidth="1"/>
    <col min="508" max="508" width="15.5703125" customWidth="1"/>
    <col min="509" max="509" width="30.5703125" customWidth="1"/>
    <col min="510" max="510" width="20.5703125" customWidth="1"/>
    <col min="511" max="512" width="22.5703125" customWidth="1"/>
    <col min="513" max="513" width="22.42578125" customWidth="1"/>
    <col min="514" max="514" width="20.42578125" customWidth="1"/>
    <col min="515" max="515" width="28.42578125" customWidth="1"/>
    <col min="516" max="516" width="17.42578125" customWidth="1"/>
    <col min="517" max="517" width="18.5703125" customWidth="1"/>
    <col min="518" max="518" width="17" customWidth="1"/>
    <col min="519" max="519" width="15.5703125" customWidth="1"/>
    <col min="520" max="520" width="19.5703125" customWidth="1"/>
    <col min="521" max="521" width="15.5703125" customWidth="1"/>
    <col min="522" max="522" width="30.5703125" customWidth="1"/>
    <col min="523" max="523" width="20.5703125" customWidth="1"/>
    <col min="524" max="525" width="22.5703125" customWidth="1"/>
    <col min="526" max="526" width="22.42578125" customWidth="1"/>
    <col min="527" max="527" width="20.42578125" customWidth="1"/>
    <col min="528" max="528" width="28.42578125" customWidth="1"/>
    <col min="529" max="529" width="17.42578125" customWidth="1"/>
    <col min="530" max="530" width="18.5703125" customWidth="1"/>
    <col min="531" max="531" width="17" customWidth="1"/>
    <col min="532" max="532" width="15.5703125" customWidth="1"/>
    <col min="533" max="533" width="19.5703125" customWidth="1"/>
    <col min="534" max="534" width="15.5703125" customWidth="1"/>
    <col min="535" max="535" width="30.5703125" customWidth="1"/>
    <col min="536" max="536" width="20.5703125" customWidth="1"/>
    <col min="537" max="538" width="22.5703125" customWidth="1"/>
    <col min="539" max="539" width="22.42578125" customWidth="1"/>
    <col min="540" max="540" width="20.42578125" customWidth="1"/>
    <col min="541" max="541" width="28.42578125" customWidth="1"/>
    <col min="542" max="542" width="17.42578125" customWidth="1"/>
    <col min="543" max="543" width="18.5703125" customWidth="1"/>
    <col min="544" max="544" width="17" customWidth="1"/>
    <col min="545" max="545" width="15.5703125" customWidth="1"/>
    <col min="546" max="546" width="19.5703125" customWidth="1"/>
    <col min="547" max="547" width="15.5703125" customWidth="1"/>
    <col min="548" max="548" width="30.5703125" customWidth="1"/>
    <col min="549" max="549" width="20.5703125" customWidth="1"/>
    <col min="550" max="551" width="22.5703125" customWidth="1"/>
    <col min="552" max="552" width="22.42578125" customWidth="1"/>
    <col min="553" max="553" width="20.42578125" customWidth="1"/>
    <col min="554" max="554" width="28.42578125" customWidth="1"/>
    <col min="555" max="555" width="17.42578125" customWidth="1"/>
    <col min="556" max="556" width="18.5703125" customWidth="1"/>
    <col min="557" max="557" width="17" customWidth="1"/>
    <col min="558" max="558" width="15.5703125" customWidth="1"/>
    <col min="559" max="559" width="19.5703125" customWidth="1"/>
    <col min="560" max="560" width="15.5703125" customWidth="1"/>
    <col min="561" max="561" width="30.5703125" customWidth="1"/>
    <col min="562" max="562" width="20.5703125" customWidth="1"/>
    <col min="563" max="564" width="22.5703125" customWidth="1"/>
    <col min="565" max="565" width="22.42578125" customWidth="1"/>
    <col min="566" max="566" width="20.42578125" customWidth="1"/>
    <col min="567" max="567" width="28.42578125" customWidth="1"/>
    <col min="568" max="568" width="17.42578125" customWidth="1"/>
    <col min="569" max="569" width="18.5703125" customWidth="1"/>
    <col min="570" max="570" width="17" customWidth="1"/>
    <col min="571" max="571" width="15.5703125" customWidth="1"/>
    <col min="572" max="572" width="19.5703125" customWidth="1"/>
    <col min="573" max="573" width="15.5703125" customWidth="1"/>
    <col min="574" max="574" width="30.5703125" customWidth="1"/>
    <col min="575" max="575" width="20.5703125" customWidth="1"/>
    <col min="576" max="577" width="22.5703125" customWidth="1"/>
    <col min="578" max="578" width="22.42578125" customWidth="1"/>
    <col min="579" max="579" width="20.42578125" customWidth="1"/>
    <col min="580" max="580" width="28.42578125" customWidth="1"/>
    <col min="581" max="581" width="17.42578125" customWidth="1"/>
    <col min="582" max="582" width="18.5703125" customWidth="1"/>
    <col min="583" max="583" width="17" customWidth="1"/>
    <col min="584" max="584" width="15.5703125" customWidth="1"/>
    <col min="585" max="585" width="19.5703125" customWidth="1"/>
    <col min="586" max="586" width="15.5703125" customWidth="1"/>
    <col min="587" max="587" width="30.5703125" customWidth="1"/>
    <col min="588" max="588" width="20.5703125" customWidth="1"/>
    <col min="589" max="590" width="22.5703125" customWidth="1"/>
    <col min="591" max="591" width="22.42578125" customWidth="1"/>
    <col min="592" max="592" width="20.42578125" customWidth="1"/>
    <col min="593" max="593" width="28.42578125" customWidth="1"/>
    <col min="594" max="594" width="17.42578125" customWidth="1"/>
    <col min="595" max="595" width="18.5703125" customWidth="1"/>
    <col min="596" max="596" width="17" customWidth="1"/>
    <col min="597" max="597" width="15.5703125" customWidth="1"/>
    <col min="598" max="598" width="19.5703125" customWidth="1"/>
    <col min="599" max="599" width="15.5703125" customWidth="1"/>
    <col min="600" max="600" width="30.5703125" customWidth="1"/>
    <col min="601" max="601" width="20.5703125" customWidth="1"/>
    <col min="602" max="603" width="22.5703125" customWidth="1"/>
    <col min="604" max="604" width="22.42578125" customWidth="1"/>
    <col min="605" max="605" width="20.42578125" customWidth="1"/>
    <col min="606" max="606" width="28.42578125" customWidth="1"/>
    <col min="607" max="607" width="17.42578125" customWidth="1"/>
    <col min="608" max="608" width="18.5703125" customWidth="1"/>
    <col min="609" max="609" width="17" customWidth="1"/>
    <col min="610" max="610" width="15.5703125" customWidth="1"/>
    <col min="611" max="611" width="19.5703125" customWidth="1"/>
    <col min="612" max="612" width="15.5703125" customWidth="1"/>
    <col min="613" max="613" width="30.5703125" customWidth="1"/>
    <col min="614" max="614" width="20.5703125" customWidth="1"/>
    <col min="615" max="616" width="22.5703125" customWidth="1"/>
    <col min="617" max="617" width="22.42578125" customWidth="1"/>
    <col min="618" max="618" width="20.42578125" customWidth="1"/>
    <col min="619" max="619" width="28.42578125" customWidth="1"/>
    <col min="620" max="620" width="17.42578125" customWidth="1"/>
    <col min="621" max="621" width="18.5703125" customWidth="1"/>
    <col min="622" max="622" width="17" customWidth="1"/>
    <col min="623" max="623" width="15.5703125" customWidth="1"/>
    <col min="624" max="624" width="19.5703125" customWidth="1"/>
    <col min="625" max="625" width="15.5703125" customWidth="1"/>
    <col min="626" max="626" width="30.5703125" customWidth="1"/>
    <col min="627" max="627" width="20.5703125" customWidth="1"/>
    <col min="628" max="629" width="22.5703125" customWidth="1"/>
    <col min="630" max="630" width="22.42578125" customWidth="1"/>
    <col min="631" max="631" width="20.42578125" customWidth="1"/>
    <col min="632" max="632" width="28.42578125" customWidth="1"/>
    <col min="633" max="633" width="17.42578125" customWidth="1"/>
    <col min="634" max="634" width="18.5703125" customWidth="1"/>
    <col min="635" max="635" width="17" customWidth="1"/>
    <col min="636" max="636" width="15.5703125" customWidth="1"/>
    <col min="637" max="637" width="19.5703125" customWidth="1"/>
    <col min="638" max="638" width="15.5703125" customWidth="1"/>
    <col min="639" max="639" width="30.5703125" customWidth="1"/>
    <col min="640" max="640" width="20.5703125" customWidth="1"/>
    <col min="641" max="642" width="22.5703125" customWidth="1"/>
    <col min="643" max="643" width="22.42578125" customWidth="1"/>
    <col min="644" max="644" width="20.42578125" customWidth="1"/>
    <col min="645" max="645" width="28.42578125" customWidth="1"/>
    <col min="646" max="646" width="17.42578125" customWidth="1"/>
    <col min="647" max="647" width="18.5703125" customWidth="1"/>
    <col min="648" max="648" width="17" customWidth="1"/>
    <col min="649" max="649" width="15.5703125" customWidth="1"/>
    <col min="650" max="650" width="19.5703125" customWidth="1"/>
    <col min="651" max="651" width="15.5703125" customWidth="1"/>
    <col min="652" max="652" width="30.5703125" customWidth="1"/>
    <col min="653" max="653" width="20.5703125" customWidth="1"/>
    <col min="654" max="655" width="22.5703125" customWidth="1"/>
    <col min="656" max="656" width="22.42578125" customWidth="1"/>
    <col min="657" max="657" width="20.42578125" customWidth="1"/>
    <col min="658" max="658" width="28.42578125" customWidth="1"/>
    <col min="659" max="659" width="17.42578125" customWidth="1"/>
    <col min="660" max="660" width="18.5703125" customWidth="1"/>
    <col min="661" max="661" width="17" customWidth="1"/>
    <col min="662" max="662" width="15.5703125" customWidth="1"/>
    <col min="663" max="663" width="19.5703125" customWidth="1"/>
    <col min="664" max="664" width="15.5703125" customWidth="1"/>
    <col min="665" max="665" width="30.5703125" customWidth="1"/>
    <col min="666" max="666" width="20.5703125" customWidth="1"/>
    <col min="667" max="668" width="22.5703125" customWidth="1"/>
    <col min="669" max="669" width="22.42578125" customWidth="1"/>
    <col min="670" max="670" width="20.42578125" customWidth="1"/>
    <col min="671" max="671" width="28.42578125" customWidth="1"/>
    <col min="672" max="672" width="17.42578125" customWidth="1"/>
    <col min="673" max="673" width="18.5703125" customWidth="1"/>
    <col min="674" max="674" width="17" customWidth="1"/>
    <col min="675" max="675" width="15.5703125" customWidth="1"/>
    <col min="676" max="676" width="19.5703125" customWidth="1"/>
    <col min="677" max="677" width="15.5703125" customWidth="1"/>
    <col min="678" max="678" width="30.5703125" customWidth="1"/>
    <col min="679" max="679" width="20.5703125" customWidth="1"/>
    <col min="680" max="681" width="22.5703125" customWidth="1"/>
    <col min="682" max="682" width="22.42578125" customWidth="1"/>
    <col min="683" max="683" width="20.42578125" customWidth="1"/>
    <col min="684" max="684" width="28.42578125" customWidth="1"/>
    <col min="685" max="685" width="17.42578125" customWidth="1"/>
    <col min="686" max="686" width="18.5703125" customWidth="1"/>
    <col min="687" max="687" width="17" customWidth="1"/>
    <col min="688" max="688" width="15.5703125" customWidth="1"/>
    <col min="689" max="689" width="19.5703125" customWidth="1"/>
    <col min="690" max="690" width="15.5703125" customWidth="1"/>
    <col min="691" max="691" width="30.5703125" customWidth="1"/>
    <col min="692" max="692" width="20.5703125" customWidth="1"/>
    <col min="693" max="694" width="22.5703125" customWidth="1"/>
    <col min="695" max="695" width="22.42578125" customWidth="1"/>
    <col min="696" max="696" width="20.42578125" customWidth="1"/>
    <col min="697" max="697" width="28.42578125" customWidth="1"/>
    <col min="698" max="698" width="17.42578125" customWidth="1"/>
    <col min="699" max="699" width="18.5703125" customWidth="1"/>
    <col min="700" max="700" width="17" customWidth="1"/>
    <col min="701" max="701" width="15.5703125" customWidth="1"/>
    <col min="702" max="702" width="19.5703125" customWidth="1"/>
    <col min="703" max="703" width="15.5703125" customWidth="1"/>
    <col min="704" max="704" width="30.5703125" customWidth="1"/>
    <col min="705" max="705" width="20.5703125" customWidth="1"/>
    <col min="706" max="707" width="22.5703125" customWidth="1"/>
    <col min="708" max="708" width="22.42578125" customWidth="1"/>
    <col min="709" max="709" width="20.42578125" customWidth="1"/>
    <col min="710" max="710" width="28.42578125" customWidth="1"/>
    <col min="711" max="711" width="17.42578125" customWidth="1"/>
    <col min="712" max="712" width="18.5703125" customWidth="1"/>
    <col min="713" max="713" width="17" customWidth="1"/>
    <col min="714" max="714" width="15.5703125" customWidth="1"/>
    <col min="715" max="715" width="19.5703125" customWidth="1"/>
    <col min="716" max="716" width="15.5703125" customWidth="1"/>
    <col min="717" max="717" width="30.5703125" customWidth="1"/>
    <col min="718" max="718" width="20.5703125" customWidth="1"/>
    <col min="719" max="720" width="22.5703125" customWidth="1"/>
    <col min="721" max="721" width="22.42578125" customWidth="1"/>
    <col min="722" max="722" width="20.42578125" customWidth="1"/>
    <col min="723" max="723" width="28.42578125" customWidth="1"/>
    <col min="724" max="724" width="17.42578125" customWidth="1"/>
    <col min="725" max="725" width="18.5703125" customWidth="1"/>
    <col min="726" max="726" width="17" customWidth="1"/>
    <col min="727" max="727" width="15.5703125" customWidth="1"/>
    <col min="728" max="728" width="19.5703125" customWidth="1"/>
    <col min="729" max="729" width="15.5703125" customWidth="1"/>
    <col min="730" max="730" width="30.5703125" customWidth="1"/>
    <col min="731" max="731" width="20.5703125" customWidth="1"/>
    <col min="732" max="733" width="22.5703125" customWidth="1"/>
    <col min="734" max="734" width="22.42578125" customWidth="1"/>
    <col min="735" max="735" width="20.42578125" customWidth="1"/>
    <col min="736" max="736" width="28.42578125" customWidth="1"/>
    <col min="737" max="737" width="17.42578125" customWidth="1"/>
    <col min="738" max="738" width="18.5703125" customWidth="1"/>
    <col min="739" max="739" width="17" customWidth="1"/>
    <col min="740" max="740" width="15.5703125" customWidth="1"/>
    <col min="741" max="741" width="19.5703125" customWidth="1"/>
    <col min="742" max="742" width="15.5703125" customWidth="1"/>
    <col min="743" max="743" width="30.5703125" customWidth="1"/>
    <col min="744" max="744" width="20.5703125" customWidth="1"/>
    <col min="745" max="746" width="22.5703125" customWidth="1"/>
    <col min="747" max="747" width="22.42578125" customWidth="1"/>
    <col min="748" max="748" width="20.42578125" customWidth="1"/>
    <col min="749" max="749" width="28.42578125" customWidth="1"/>
    <col min="750" max="750" width="17.42578125" customWidth="1"/>
    <col min="751" max="751" width="18.5703125" customWidth="1"/>
    <col min="752" max="752" width="17" customWidth="1"/>
    <col min="753" max="753" width="15.5703125" customWidth="1"/>
    <col min="754" max="754" width="19.5703125" customWidth="1"/>
    <col min="755" max="755" width="15.5703125" customWidth="1"/>
    <col min="756" max="756" width="30.5703125" customWidth="1"/>
    <col min="757" max="757" width="20.5703125" customWidth="1"/>
    <col min="758" max="759" width="22.5703125" customWidth="1"/>
    <col min="760" max="760" width="22.42578125" customWidth="1"/>
    <col min="761" max="761" width="20.42578125" customWidth="1"/>
    <col min="762" max="762" width="28.42578125" customWidth="1"/>
    <col min="763" max="763" width="17.42578125" customWidth="1"/>
    <col min="764" max="764" width="18.5703125" customWidth="1"/>
    <col min="765" max="765" width="17" customWidth="1"/>
    <col min="766" max="766" width="15.5703125" customWidth="1"/>
    <col min="767" max="767" width="19.5703125" customWidth="1"/>
    <col min="768" max="768" width="15.5703125" customWidth="1"/>
    <col min="769" max="769" width="30.5703125" customWidth="1"/>
    <col min="770" max="770" width="20.5703125" customWidth="1"/>
    <col min="771" max="772" width="22.5703125" customWidth="1"/>
    <col min="773" max="773" width="22.42578125" customWidth="1"/>
    <col min="774" max="774" width="20.42578125" customWidth="1"/>
    <col min="775" max="775" width="28.42578125" customWidth="1"/>
    <col min="776" max="776" width="17.42578125" customWidth="1"/>
    <col min="777" max="777" width="18.5703125" customWidth="1"/>
    <col min="778" max="778" width="17" customWidth="1"/>
    <col min="779" max="779" width="15.5703125" customWidth="1"/>
    <col min="780" max="780" width="19.5703125" customWidth="1"/>
    <col min="781" max="781" width="15.5703125" customWidth="1"/>
    <col min="782" max="782" width="30.5703125" customWidth="1"/>
    <col min="783" max="783" width="20.5703125" customWidth="1"/>
    <col min="784" max="785" width="22.5703125" customWidth="1"/>
    <col min="786" max="786" width="22.42578125" customWidth="1"/>
    <col min="787" max="787" width="20.42578125" customWidth="1"/>
    <col min="788" max="788" width="28.42578125" customWidth="1"/>
    <col min="789" max="789" width="17.42578125" customWidth="1"/>
    <col min="790" max="790" width="18.5703125" customWidth="1"/>
    <col min="791" max="791" width="17" customWidth="1"/>
    <col min="792" max="792" width="15.5703125" customWidth="1"/>
    <col min="793" max="793" width="19.5703125" customWidth="1"/>
    <col min="794" max="794" width="15.5703125" customWidth="1"/>
    <col min="795" max="795" width="30.5703125" customWidth="1"/>
    <col min="796" max="796" width="20.5703125" customWidth="1"/>
    <col min="797" max="798" width="22.5703125" customWidth="1"/>
    <col min="799" max="799" width="22.42578125" customWidth="1"/>
    <col min="800" max="800" width="20.42578125" customWidth="1"/>
    <col min="801" max="801" width="28.42578125" customWidth="1"/>
    <col min="802" max="802" width="17.42578125" customWidth="1"/>
    <col min="803" max="803" width="18.5703125" customWidth="1"/>
    <col min="804" max="804" width="17" customWidth="1"/>
    <col min="805" max="805" width="15.5703125" customWidth="1"/>
    <col min="806" max="806" width="19.5703125" customWidth="1"/>
    <col min="807" max="807" width="15.5703125" customWidth="1"/>
    <col min="808" max="808" width="30.5703125" customWidth="1"/>
    <col min="809" max="809" width="20.5703125" customWidth="1"/>
    <col min="810" max="811" width="22.5703125" customWidth="1"/>
    <col min="812" max="812" width="22.42578125" customWidth="1"/>
    <col min="813" max="813" width="20.42578125" customWidth="1"/>
    <col min="814" max="814" width="28.42578125" customWidth="1"/>
    <col min="815" max="815" width="17.42578125" customWidth="1"/>
    <col min="816" max="816" width="18.5703125" customWidth="1"/>
    <col min="817" max="817" width="17" customWidth="1"/>
    <col min="818" max="818" width="15.5703125" customWidth="1"/>
    <col min="819" max="819" width="19.5703125" customWidth="1"/>
    <col min="820" max="820" width="15.5703125" customWidth="1"/>
    <col min="821" max="821" width="30.5703125" customWidth="1"/>
    <col min="822" max="822" width="20.5703125" customWidth="1"/>
    <col min="823" max="824" width="22.5703125" customWidth="1"/>
    <col min="825" max="825" width="22.42578125" customWidth="1"/>
    <col min="826" max="826" width="20.42578125" customWidth="1"/>
    <col min="827" max="827" width="28.42578125" customWidth="1"/>
    <col min="828" max="828" width="17.42578125" customWidth="1"/>
    <col min="829" max="829" width="18.5703125" customWidth="1"/>
    <col min="830" max="830" width="17" customWidth="1"/>
    <col min="831" max="831" width="15.5703125" customWidth="1"/>
    <col min="832" max="832" width="19.5703125" customWidth="1"/>
    <col min="833" max="833" width="15.5703125" customWidth="1"/>
    <col min="834" max="834" width="30.5703125" customWidth="1"/>
    <col min="835" max="835" width="20.5703125" customWidth="1"/>
    <col min="836" max="837" width="22.5703125" customWidth="1"/>
    <col min="838" max="838" width="22.42578125" customWidth="1"/>
    <col min="839" max="839" width="20.42578125" customWidth="1"/>
    <col min="840" max="840" width="28.42578125" customWidth="1"/>
    <col min="841" max="841" width="17.42578125" customWidth="1"/>
    <col min="842" max="842" width="18.5703125" customWidth="1"/>
    <col min="843" max="843" width="17" customWidth="1"/>
    <col min="844" max="844" width="15.5703125" customWidth="1"/>
    <col min="845" max="845" width="19.5703125" customWidth="1"/>
    <col min="846" max="846" width="15.5703125" customWidth="1"/>
    <col min="847" max="847" width="30.5703125" customWidth="1"/>
    <col min="848" max="848" width="20.5703125" customWidth="1"/>
    <col min="849" max="850" width="22.5703125" customWidth="1"/>
    <col min="851" max="851" width="22.42578125" customWidth="1"/>
    <col min="852" max="852" width="20.42578125" customWidth="1"/>
    <col min="853" max="853" width="28.42578125" customWidth="1"/>
    <col min="854" max="854" width="17.42578125" customWidth="1"/>
    <col min="855" max="855" width="18.5703125" customWidth="1"/>
    <col min="856" max="856" width="17" customWidth="1"/>
    <col min="857" max="857" width="15.5703125" customWidth="1"/>
    <col min="858" max="858" width="19.5703125" customWidth="1"/>
    <col min="859" max="859" width="15.5703125" customWidth="1"/>
    <col min="860" max="860" width="30.5703125" customWidth="1"/>
    <col min="861" max="861" width="20.5703125" customWidth="1"/>
    <col min="862" max="863" width="22.5703125" customWidth="1"/>
    <col min="864" max="864" width="22.42578125" customWidth="1"/>
    <col min="865" max="865" width="20.42578125" customWidth="1"/>
    <col min="866" max="866" width="28.42578125" customWidth="1"/>
    <col min="867" max="867" width="17.42578125" customWidth="1"/>
    <col min="868" max="868" width="18.5703125" customWidth="1"/>
    <col min="869" max="869" width="17" customWidth="1"/>
    <col min="870" max="870" width="15.5703125" customWidth="1"/>
    <col min="871" max="871" width="19.5703125" customWidth="1"/>
    <col min="872" max="872" width="15.5703125" customWidth="1"/>
    <col min="873" max="873" width="30.5703125" customWidth="1"/>
    <col min="874" max="874" width="20.5703125" customWidth="1"/>
    <col min="875" max="876" width="22.5703125" customWidth="1"/>
    <col min="877" max="877" width="22.42578125" customWidth="1"/>
    <col min="878" max="878" width="20.42578125" customWidth="1"/>
    <col min="879" max="879" width="28.42578125" customWidth="1"/>
    <col min="880" max="880" width="17.42578125" customWidth="1"/>
    <col min="881" max="881" width="18.5703125" customWidth="1"/>
    <col min="882" max="882" width="17" customWidth="1"/>
    <col min="883" max="883" width="15.5703125" customWidth="1"/>
    <col min="884" max="884" width="19.5703125" customWidth="1"/>
    <col min="885" max="885" width="15.5703125" customWidth="1"/>
    <col min="886" max="886" width="30.5703125" customWidth="1"/>
    <col min="887" max="887" width="20.5703125" customWidth="1"/>
    <col min="888" max="889" width="22.5703125" customWidth="1"/>
    <col min="890" max="890" width="22.42578125" customWidth="1"/>
    <col min="891" max="891" width="20.42578125" customWidth="1"/>
    <col min="892" max="892" width="28.42578125" customWidth="1"/>
    <col min="893" max="893" width="17.42578125" customWidth="1"/>
    <col min="894" max="894" width="18.5703125" customWidth="1"/>
    <col min="895" max="895" width="17" customWidth="1"/>
    <col min="896" max="896" width="15.5703125" customWidth="1"/>
    <col min="897" max="897" width="19.5703125" customWidth="1"/>
    <col min="898" max="898" width="15.5703125" customWidth="1"/>
    <col min="899" max="899" width="30.5703125" customWidth="1"/>
    <col min="900" max="900" width="20.5703125" customWidth="1"/>
    <col min="901" max="902" width="22.5703125" customWidth="1"/>
    <col min="903" max="903" width="22.42578125" customWidth="1"/>
    <col min="904" max="904" width="20.42578125" customWidth="1"/>
    <col min="905" max="905" width="28.42578125" customWidth="1"/>
    <col min="906" max="906" width="17.42578125" customWidth="1"/>
    <col min="907" max="907" width="18.5703125" customWidth="1"/>
    <col min="908" max="908" width="17" customWidth="1"/>
    <col min="909" max="909" width="15.5703125" customWidth="1"/>
    <col min="910" max="910" width="19.5703125" customWidth="1"/>
    <col min="911" max="911" width="15.5703125" customWidth="1"/>
    <col min="912" max="912" width="30.5703125" customWidth="1"/>
    <col min="913" max="913" width="20.5703125" customWidth="1"/>
    <col min="914" max="915" width="22.5703125" customWidth="1"/>
    <col min="916" max="916" width="22.42578125" customWidth="1"/>
    <col min="917" max="917" width="20.42578125" customWidth="1"/>
    <col min="918" max="918" width="28.42578125" customWidth="1"/>
    <col min="919" max="919" width="17.42578125" customWidth="1"/>
    <col min="920" max="920" width="18.5703125" customWidth="1"/>
    <col min="921" max="921" width="17" customWidth="1"/>
    <col min="922" max="922" width="15.5703125" customWidth="1"/>
    <col min="923" max="923" width="19.5703125" customWidth="1"/>
    <col min="924" max="924" width="15.5703125" customWidth="1"/>
    <col min="925" max="925" width="30.5703125" customWidth="1"/>
    <col min="926" max="926" width="20.5703125" customWidth="1"/>
    <col min="927" max="928" width="22.5703125" customWidth="1"/>
    <col min="929" max="929" width="22.42578125" customWidth="1"/>
    <col min="930" max="930" width="20.42578125" customWidth="1"/>
    <col min="931" max="931" width="28.42578125" customWidth="1"/>
    <col min="932" max="932" width="17.42578125" customWidth="1"/>
    <col min="933" max="933" width="18.5703125" customWidth="1"/>
    <col min="934" max="934" width="17" customWidth="1"/>
    <col min="935" max="935" width="15.5703125" customWidth="1"/>
    <col min="936" max="936" width="19.5703125" customWidth="1"/>
    <col min="937" max="937" width="15.5703125" customWidth="1"/>
    <col min="938" max="938" width="30.5703125" customWidth="1"/>
    <col min="939" max="939" width="20.5703125" customWidth="1"/>
    <col min="940" max="941" width="22.5703125" customWidth="1"/>
    <col min="942" max="942" width="22.42578125" customWidth="1"/>
    <col min="943" max="943" width="20.42578125" customWidth="1"/>
    <col min="944" max="944" width="28.42578125" customWidth="1"/>
    <col min="945" max="945" width="17.42578125" customWidth="1"/>
    <col min="946" max="946" width="18.5703125" customWidth="1"/>
    <col min="947" max="947" width="17" customWidth="1"/>
    <col min="948" max="948" width="15.5703125" customWidth="1"/>
    <col min="949" max="949" width="19.5703125" customWidth="1"/>
    <col min="950" max="950" width="15.5703125" customWidth="1"/>
    <col min="951" max="951" width="30.5703125" customWidth="1"/>
    <col min="952" max="952" width="20.5703125" customWidth="1"/>
    <col min="953" max="954" width="22.5703125" customWidth="1"/>
    <col min="955" max="955" width="22.42578125" customWidth="1"/>
    <col min="956" max="956" width="20.42578125" customWidth="1"/>
    <col min="957" max="957" width="28.42578125" customWidth="1"/>
    <col min="958" max="958" width="17.42578125" customWidth="1"/>
    <col min="959" max="959" width="18.5703125" customWidth="1"/>
    <col min="960" max="960" width="17" customWidth="1"/>
    <col min="961" max="961" width="15.5703125" customWidth="1"/>
    <col min="962" max="962" width="19.5703125" customWidth="1"/>
    <col min="963" max="963" width="15.5703125" customWidth="1"/>
    <col min="964" max="964" width="30.5703125" customWidth="1"/>
    <col min="965" max="965" width="20.5703125" customWidth="1"/>
    <col min="966" max="967" width="22.5703125" customWidth="1"/>
    <col min="968" max="968" width="22.42578125" customWidth="1"/>
    <col min="969" max="969" width="20.42578125" customWidth="1"/>
    <col min="970" max="970" width="28.42578125" customWidth="1"/>
    <col min="971" max="971" width="17.42578125" customWidth="1"/>
    <col min="972" max="972" width="18.5703125" customWidth="1"/>
    <col min="973" max="973" width="17" customWidth="1"/>
    <col min="974" max="974" width="15.5703125" customWidth="1"/>
    <col min="975" max="975" width="19.5703125" customWidth="1"/>
    <col min="976" max="976" width="15.5703125" customWidth="1"/>
    <col min="977" max="977" width="30.5703125" customWidth="1"/>
    <col min="978" max="978" width="20.5703125" customWidth="1"/>
    <col min="979" max="980" width="22.5703125" customWidth="1"/>
    <col min="981" max="981" width="22.42578125" customWidth="1"/>
    <col min="982" max="982" width="20.42578125" customWidth="1"/>
    <col min="983" max="983" width="28.42578125" customWidth="1"/>
    <col min="984" max="984" width="17.42578125" customWidth="1"/>
    <col min="985" max="985" width="18.5703125" customWidth="1"/>
    <col min="986" max="986" width="17" customWidth="1"/>
    <col min="987" max="987" width="15.5703125" customWidth="1"/>
    <col min="988" max="988" width="19.5703125" customWidth="1"/>
    <col min="989" max="989" width="15.5703125" customWidth="1"/>
    <col min="990" max="990" width="30.5703125" customWidth="1"/>
    <col min="991" max="991" width="20.5703125" customWidth="1"/>
    <col min="992" max="993" width="22.5703125" customWidth="1"/>
    <col min="994" max="994" width="22.42578125" customWidth="1"/>
    <col min="995" max="995" width="20.42578125" customWidth="1"/>
    <col min="996" max="996" width="28.42578125" customWidth="1"/>
    <col min="997" max="997" width="17.42578125" customWidth="1"/>
    <col min="998" max="998" width="18.5703125" customWidth="1"/>
    <col min="999" max="999" width="17" customWidth="1"/>
    <col min="1000" max="1000" width="15.5703125" customWidth="1"/>
    <col min="1001" max="1001" width="19.5703125" customWidth="1"/>
    <col min="1002" max="1002" width="15.5703125" customWidth="1"/>
    <col min="1003" max="1003" width="30.5703125" customWidth="1"/>
    <col min="1004" max="1004" width="20.5703125" customWidth="1"/>
    <col min="1005" max="1006" width="22.5703125" customWidth="1"/>
    <col min="1007" max="1007" width="22.42578125" customWidth="1"/>
    <col min="1008" max="1008" width="20.42578125" customWidth="1"/>
    <col min="1009" max="1009" width="28.42578125" customWidth="1"/>
    <col min="1010" max="1010" width="17.42578125" customWidth="1"/>
    <col min="1011" max="1011" width="18.5703125" customWidth="1"/>
    <col min="1012" max="1012" width="17" customWidth="1"/>
    <col min="1013" max="1013" width="15.5703125" customWidth="1"/>
    <col min="1014" max="1014" width="19.5703125" customWidth="1"/>
    <col min="1015" max="1015" width="15.5703125" customWidth="1"/>
    <col min="1016" max="1016" width="30.5703125" customWidth="1"/>
    <col min="1017" max="1017" width="20.5703125" customWidth="1"/>
    <col min="1018" max="1019" width="22.5703125" customWidth="1"/>
    <col min="1020" max="1020" width="22.42578125" customWidth="1"/>
    <col min="1021" max="1021" width="20.42578125" customWidth="1"/>
    <col min="1022" max="1022" width="28.42578125" customWidth="1"/>
    <col min="1023" max="1023" width="17.42578125" customWidth="1"/>
    <col min="1024" max="1024" width="18.5703125" customWidth="1"/>
    <col min="1025" max="1025" width="17" customWidth="1"/>
    <col min="1026" max="1026" width="15.5703125" customWidth="1"/>
    <col min="1027" max="1027" width="19.5703125" customWidth="1"/>
    <col min="1028" max="1028" width="15.5703125" customWidth="1"/>
    <col min="1029" max="1029" width="30.5703125" customWidth="1"/>
    <col min="1030" max="1030" width="20.5703125" customWidth="1"/>
    <col min="1031" max="1032" width="22.5703125" customWidth="1"/>
    <col min="1033" max="1033" width="22.42578125" customWidth="1"/>
    <col min="1034" max="1034" width="20.42578125" customWidth="1"/>
    <col min="1035" max="1035" width="28.42578125" customWidth="1"/>
    <col min="1036" max="1036" width="17.42578125" customWidth="1"/>
    <col min="1037" max="1037" width="18.5703125" customWidth="1"/>
    <col min="1038" max="1038" width="17" customWidth="1"/>
    <col min="1039" max="1039" width="15.5703125" customWidth="1"/>
    <col min="1040" max="1040" width="19.5703125" customWidth="1"/>
    <col min="1041" max="1041" width="15.5703125" customWidth="1"/>
    <col min="1042" max="1042" width="30.5703125" customWidth="1"/>
    <col min="1043" max="1043" width="20.5703125" customWidth="1"/>
    <col min="1044" max="1045" width="22.5703125" customWidth="1"/>
    <col min="1046" max="1046" width="22.42578125" customWidth="1"/>
    <col min="1047" max="1047" width="20.42578125" customWidth="1"/>
    <col min="1048" max="1048" width="28.42578125" customWidth="1"/>
    <col min="1049" max="1049" width="17.42578125" customWidth="1"/>
    <col min="1050" max="1050" width="18.5703125" customWidth="1"/>
    <col min="1051" max="1051" width="17" customWidth="1"/>
    <col min="1052" max="1052" width="15.5703125" customWidth="1"/>
    <col min="1053" max="1053" width="19.5703125" customWidth="1"/>
    <col min="1054" max="1054" width="15.5703125" customWidth="1"/>
    <col min="1055" max="1055" width="30.5703125" customWidth="1"/>
    <col min="1056" max="1056" width="20.5703125" customWidth="1"/>
    <col min="1057" max="1058" width="22.5703125" customWidth="1"/>
    <col min="1059" max="1059" width="22.42578125" customWidth="1"/>
    <col min="1060" max="1060" width="20.42578125" customWidth="1"/>
    <col min="1061" max="1061" width="28.42578125" customWidth="1"/>
    <col min="1062" max="1062" width="17.42578125" customWidth="1"/>
    <col min="1063" max="1063" width="18.5703125" customWidth="1"/>
    <col min="1064" max="1064" width="17" customWidth="1"/>
    <col min="1065" max="1065" width="15.5703125" customWidth="1"/>
    <col min="1066" max="1066" width="19.5703125" customWidth="1"/>
    <col min="1067" max="1067" width="15.5703125" customWidth="1"/>
    <col min="1068" max="1068" width="30.5703125" customWidth="1"/>
    <col min="1069" max="1069" width="20.5703125" customWidth="1"/>
    <col min="1070" max="1071" width="22.5703125" customWidth="1"/>
    <col min="1072" max="1072" width="22.42578125" customWidth="1"/>
    <col min="1073" max="1073" width="20.42578125" customWidth="1"/>
    <col min="1074" max="1074" width="28.42578125" customWidth="1"/>
    <col min="1075" max="1075" width="17.42578125" customWidth="1"/>
    <col min="1076" max="1076" width="18.5703125" customWidth="1"/>
    <col min="1077" max="1077" width="17" customWidth="1"/>
    <col min="1078" max="1078" width="15.5703125" customWidth="1"/>
    <col min="1079" max="1079" width="19.5703125" customWidth="1"/>
    <col min="1080" max="1080" width="15.5703125" customWidth="1"/>
    <col min="1081" max="1081" width="30.5703125" customWidth="1"/>
    <col min="1082" max="1082" width="20.5703125" customWidth="1"/>
    <col min="1083" max="1084" width="22.5703125" customWidth="1"/>
    <col min="1085" max="1085" width="22.42578125" customWidth="1"/>
    <col min="1086" max="1086" width="20.42578125" customWidth="1"/>
    <col min="1087" max="1087" width="28.42578125" customWidth="1"/>
    <col min="1088" max="1088" width="17.42578125" customWidth="1"/>
    <col min="1089" max="1089" width="18.5703125" customWidth="1"/>
    <col min="1090" max="1090" width="17" customWidth="1"/>
    <col min="1091" max="1091" width="15.5703125" customWidth="1"/>
    <col min="1092" max="1092" width="19.5703125" customWidth="1"/>
    <col min="1093" max="1093" width="15.5703125" customWidth="1"/>
    <col min="1094" max="1094" width="30.5703125" customWidth="1"/>
    <col min="1095" max="1095" width="20.5703125" customWidth="1"/>
    <col min="1096" max="1097" width="22.5703125" customWidth="1"/>
    <col min="1098" max="1098" width="22.42578125" customWidth="1"/>
    <col min="1099" max="1099" width="20.42578125" customWidth="1"/>
    <col min="1100" max="1100" width="28.42578125" customWidth="1"/>
    <col min="1101" max="1101" width="17.42578125" customWidth="1"/>
    <col min="1102" max="1102" width="18.5703125" customWidth="1"/>
    <col min="1103" max="1103" width="17" customWidth="1"/>
    <col min="1104" max="1104" width="15.5703125" customWidth="1"/>
    <col min="1105" max="1105" width="19.5703125" customWidth="1"/>
    <col min="1106" max="1106" width="15.5703125" customWidth="1"/>
    <col min="1107" max="1107" width="30.5703125" customWidth="1"/>
    <col min="1108" max="1108" width="20.5703125" customWidth="1"/>
    <col min="1109" max="1110" width="22.5703125" customWidth="1"/>
    <col min="1111" max="1111" width="22.42578125" customWidth="1"/>
    <col min="1112" max="1112" width="20.42578125" customWidth="1"/>
    <col min="1113" max="1113" width="28.42578125" customWidth="1"/>
    <col min="1114" max="1114" width="17.42578125" customWidth="1"/>
    <col min="1115" max="1115" width="18.5703125" customWidth="1"/>
    <col min="1116" max="1116" width="17" customWidth="1"/>
    <col min="1117" max="1117" width="15.5703125" customWidth="1"/>
    <col min="1118" max="1118" width="19.5703125" customWidth="1"/>
    <col min="1119" max="1119" width="15.5703125" customWidth="1"/>
    <col min="1120" max="1120" width="30.5703125" customWidth="1"/>
    <col min="1121" max="1121" width="20.5703125" customWidth="1"/>
    <col min="1122" max="1123" width="22.5703125" customWidth="1"/>
    <col min="1124" max="1124" width="22.42578125" customWidth="1"/>
    <col min="1125" max="1125" width="20.42578125" customWidth="1"/>
    <col min="1126" max="1126" width="28.42578125" customWidth="1"/>
    <col min="1127" max="1127" width="17.42578125" customWidth="1"/>
    <col min="1128" max="1128" width="18.5703125" customWidth="1"/>
    <col min="1129" max="1129" width="17" customWidth="1"/>
    <col min="1130" max="1130" width="15.5703125" customWidth="1"/>
    <col min="1131" max="1131" width="19.5703125" customWidth="1"/>
    <col min="1132" max="1132" width="15.5703125" customWidth="1"/>
    <col min="1133" max="1133" width="30.5703125" customWidth="1"/>
    <col min="1134" max="1134" width="20.5703125" customWidth="1"/>
    <col min="1135" max="1136" width="22.5703125" customWidth="1"/>
    <col min="1137" max="1137" width="22.42578125" customWidth="1"/>
    <col min="1138" max="1138" width="20.42578125" customWidth="1"/>
    <col min="1139" max="1139" width="28.42578125" customWidth="1"/>
    <col min="1140" max="1140" width="17.42578125" customWidth="1"/>
    <col min="1141" max="1141" width="18.5703125" customWidth="1"/>
    <col min="1142" max="1142" width="17" customWidth="1"/>
    <col min="1143" max="1143" width="15.5703125" customWidth="1"/>
    <col min="1144" max="1144" width="19.5703125" customWidth="1"/>
    <col min="1145" max="1145" width="15.5703125" customWidth="1"/>
    <col min="1146" max="1146" width="30.5703125" customWidth="1"/>
    <col min="1147" max="1147" width="20.5703125" customWidth="1"/>
    <col min="1148" max="1149" width="22.5703125" customWidth="1"/>
    <col min="1150" max="1150" width="22.42578125" customWidth="1"/>
    <col min="1151" max="1151" width="20.42578125" customWidth="1"/>
    <col min="1152" max="1152" width="28.42578125" customWidth="1"/>
    <col min="1153" max="1153" width="17.42578125" customWidth="1"/>
    <col min="1154" max="1154" width="18.5703125" customWidth="1"/>
    <col min="1155" max="1155" width="17" customWidth="1"/>
    <col min="1156" max="1156" width="15.5703125" customWidth="1"/>
    <col min="1157" max="1157" width="19.5703125" customWidth="1"/>
    <col min="1158" max="1158" width="15.5703125" customWidth="1"/>
    <col min="1159" max="1159" width="30.5703125" customWidth="1"/>
    <col min="1160" max="1160" width="20.5703125" customWidth="1"/>
    <col min="1161" max="1162" width="22.5703125" customWidth="1"/>
    <col min="1163" max="1163" width="22.42578125" customWidth="1"/>
    <col min="1164" max="1164" width="20.42578125" customWidth="1"/>
    <col min="1165" max="1165" width="28.42578125" customWidth="1"/>
    <col min="1166" max="1166" width="17.42578125" customWidth="1"/>
    <col min="1167" max="1167" width="18.5703125" customWidth="1"/>
    <col min="1168" max="1168" width="17" customWidth="1"/>
    <col min="1169" max="1169" width="15.5703125" customWidth="1"/>
    <col min="1170" max="1170" width="19.5703125" customWidth="1"/>
    <col min="1171" max="1171" width="15.5703125" customWidth="1"/>
    <col min="1172" max="1172" width="30.5703125" customWidth="1"/>
    <col min="1173" max="1173" width="20.5703125" customWidth="1"/>
    <col min="1174" max="1175" width="22.5703125" customWidth="1"/>
    <col min="1176" max="1176" width="22.42578125" customWidth="1"/>
    <col min="1177" max="1177" width="20.42578125" customWidth="1"/>
    <col min="1178" max="1178" width="28.42578125" customWidth="1"/>
    <col min="1179" max="1179" width="17.42578125" customWidth="1"/>
    <col min="1180" max="1180" width="18.5703125" customWidth="1"/>
    <col min="1181" max="1181" width="17" customWidth="1"/>
    <col min="1182" max="1182" width="15.5703125" customWidth="1"/>
    <col min="1183" max="1183" width="19.5703125" customWidth="1"/>
    <col min="1184" max="1184" width="15.5703125" customWidth="1"/>
    <col min="1185" max="1185" width="30.5703125" customWidth="1"/>
    <col min="1186" max="1186" width="20.5703125" customWidth="1"/>
    <col min="1187" max="1188" width="22.5703125" customWidth="1"/>
    <col min="1189" max="1189" width="22.42578125" customWidth="1"/>
    <col min="1190" max="1190" width="20.42578125" customWidth="1"/>
    <col min="1191" max="1191" width="28.42578125" customWidth="1"/>
    <col min="1192" max="1192" width="17.42578125" customWidth="1"/>
    <col min="1193" max="1193" width="18.5703125" customWidth="1"/>
    <col min="1194" max="1194" width="17" customWidth="1"/>
    <col min="1195" max="1195" width="15.5703125" customWidth="1"/>
    <col min="1196" max="1196" width="19.5703125" customWidth="1"/>
    <col min="1197" max="1197" width="15.5703125" customWidth="1"/>
    <col min="1198" max="1198" width="30.5703125" customWidth="1"/>
    <col min="1199" max="1199" width="20.5703125" customWidth="1"/>
    <col min="1200" max="1201" width="22.5703125" customWidth="1"/>
    <col min="1202" max="1202" width="22.42578125" customWidth="1"/>
    <col min="1203" max="1203" width="20.42578125" customWidth="1"/>
    <col min="1204" max="1204" width="28.42578125" customWidth="1"/>
    <col min="1205" max="1205" width="17.42578125" customWidth="1"/>
    <col min="1206" max="1206" width="18.5703125" customWidth="1"/>
    <col min="1207" max="1207" width="17" customWidth="1"/>
    <col min="1208" max="1208" width="15.5703125" customWidth="1"/>
    <col min="1209" max="1209" width="19.5703125" customWidth="1"/>
    <col min="1210" max="1210" width="15.5703125" customWidth="1"/>
    <col min="1211" max="1211" width="30.5703125" customWidth="1"/>
    <col min="1212" max="1212" width="20.5703125" customWidth="1"/>
    <col min="1213" max="1214" width="22.5703125" customWidth="1"/>
    <col min="1215" max="1215" width="22.42578125" customWidth="1"/>
    <col min="1216" max="1216" width="20.42578125" customWidth="1"/>
    <col min="1217" max="1217" width="28.42578125" customWidth="1"/>
    <col min="1218" max="1218" width="17.42578125" customWidth="1"/>
    <col min="1219" max="1219" width="18.5703125" customWidth="1"/>
    <col min="1220" max="1220" width="17" customWidth="1"/>
    <col min="1221" max="1221" width="15.5703125" customWidth="1"/>
    <col min="1222" max="1222" width="19.5703125" customWidth="1"/>
    <col min="1223" max="1223" width="15.5703125" customWidth="1"/>
    <col min="1224" max="1224" width="30.5703125" customWidth="1"/>
    <col min="1225" max="1225" width="20.5703125" customWidth="1"/>
    <col min="1226" max="1227" width="22.5703125" customWidth="1"/>
    <col min="1228" max="1228" width="22.42578125" customWidth="1"/>
    <col min="1229" max="1229" width="20.42578125" customWidth="1"/>
    <col min="1230" max="1230" width="28.42578125" customWidth="1"/>
    <col min="1231" max="1231" width="17.42578125" customWidth="1"/>
    <col min="1232" max="1232" width="18.5703125" customWidth="1"/>
    <col min="1233" max="1233" width="17" customWidth="1"/>
    <col min="1234" max="1234" width="15.5703125" customWidth="1"/>
    <col min="1235" max="1235" width="19.5703125" customWidth="1"/>
    <col min="1236" max="1236" width="15.5703125" customWidth="1"/>
    <col min="1237" max="1237" width="30.5703125" customWidth="1"/>
    <col min="1238" max="1238" width="20.5703125" customWidth="1"/>
    <col min="1239" max="1240" width="22.5703125" customWidth="1"/>
    <col min="1241" max="1241" width="22.42578125" customWidth="1"/>
    <col min="1242" max="1242" width="20.42578125" customWidth="1"/>
    <col min="1243" max="1243" width="28.42578125" customWidth="1"/>
    <col min="1244" max="1244" width="17.42578125" customWidth="1"/>
    <col min="1245" max="1245" width="18.5703125" customWidth="1"/>
    <col min="1246" max="1246" width="17" customWidth="1"/>
    <col min="1247" max="1247" width="15.5703125" customWidth="1"/>
    <col min="1248" max="1248" width="19.5703125" customWidth="1"/>
    <col min="1249" max="1249" width="15.5703125" customWidth="1"/>
    <col min="1250" max="1250" width="30.5703125" customWidth="1"/>
    <col min="1251" max="1251" width="20.5703125" customWidth="1"/>
    <col min="1252" max="1253" width="22.5703125" customWidth="1"/>
    <col min="1254" max="1254" width="22.42578125" customWidth="1"/>
    <col min="1255" max="1255" width="20.42578125" customWidth="1"/>
    <col min="1256" max="1256" width="28.42578125" customWidth="1"/>
    <col min="1257" max="1257" width="17.42578125" customWidth="1"/>
    <col min="1258" max="1258" width="18.5703125" customWidth="1"/>
    <col min="1259" max="1259" width="17" customWidth="1"/>
    <col min="1260" max="1260" width="15.5703125" customWidth="1"/>
    <col min="1261" max="1261" width="19.5703125" customWidth="1"/>
    <col min="1262" max="1262" width="15.5703125" customWidth="1"/>
    <col min="1263" max="1263" width="30.5703125" customWidth="1"/>
    <col min="1264" max="1264" width="20.5703125" customWidth="1"/>
    <col min="1265" max="1266" width="22.5703125" customWidth="1"/>
    <col min="1267" max="1267" width="22.42578125" customWidth="1"/>
    <col min="1268" max="1268" width="20.42578125" customWidth="1"/>
    <col min="1269" max="1269" width="28.42578125" customWidth="1"/>
    <col min="1270" max="1270" width="17.42578125" customWidth="1"/>
    <col min="1271" max="1271" width="18.5703125" customWidth="1"/>
    <col min="1272" max="1272" width="17" customWidth="1"/>
    <col min="1273" max="1273" width="15.5703125" customWidth="1"/>
    <col min="1274" max="1274" width="19.5703125" customWidth="1"/>
    <col min="1275" max="1275" width="15.5703125" customWidth="1"/>
    <col min="1276" max="1276" width="30.5703125" customWidth="1"/>
    <col min="1277" max="1277" width="20.5703125" customWidth="1"/>
    <col min="1278" max="1279" width="22.5703125" customWidth="1"/>
    <col min="1280" max="1280" width="22.42578125" customWidth="1"/>
    <col min="1281" max="1281" width="20.42578125" customWidth="1"/>
    <col min="1282" max="1282" width="28.42578125" customWidth="1"/>
    <col min="1283" max="1283" width="17.42578125" customWidth="1"/>
    <col min="1284" max="1284" width="18.5703125" customWidth="1"/>
    <col min="1285" max="1285" width="17" customWidth="1"/>
    <col min="1286" max="1286" width="15.5703125" customWidth="1"/>
    <col min="1287" max="1287" width="19.5703125" customWidth="1"/>
    <col min="1288" max="1288" width="15.5703125" customWidth="1"/>
    <col min="1289" max="1289" width="30.5703125" customWidth="1"/>
    <col min="1290" max="1290" width="20.5703125" customWidth="1"/>
    <col min="1291" max="1292" width="22.5703125" customWidth="1"/>
    <col min="1293" max="1293" width="22.42578125" customWidth="1"/>
    <col min="1294" max="1294" width="20.42578125" customWidth="1"/>
    <col min="1295" max="1295" width="28.42578125" customWidth="1"/>
    <col min="1296" max="1296" width="17.42578125" customWidth="1"/>
    <col min="1297" max="1297" width="18.5703125" customWidth="1"/>
    <col min="1298" max="1298" width="17" customWidth="1"/>
    <col min="1299" max="1299" width="15.5703125" customWidth="1"/>
    <col min="1300" max="1300" width="19.5703125" customWidth="1"/>
    <col min="1301" max="1301" width="15.5703125" customWidth="1"/>
    <col min="1302" max="1302" width="30.5703125" customWidth="1"/>
    <col min="1303" max="1303" width="20.5703125" customWidth="1"/>
    <col min="1304" max="1305" width="22.5703125" customWidth="1"/>
    <col min="1306" max="1306" width="22.42578125" customWidth="1"/>
    <col min="1307" max="1307" width="20.42578125" customWidth="1"/>
    <col min="1308" max="1308" width="28.42578125" customWidth="1"/>
    <col min="1309" max="1309" width="17.42578125" customWidth="1"/>
    <col min="1310" max="1310" width="18.5703125" customWidth="1"/>
    <col min="1311" max="1311" width="17" customWidth="1"/>
    <col min="1312" max="1312" width="15.5703125" customWidth="1"/>
    <col min="1313" max="1313" width="19.5703125" customWidth="1"/>
    <col min="1314" max="1314" width="15.5703125" customWidth="1"/>
    <col min="1315" max="1315" width="30.5703125" customWidth="1"/>
    <col min="1316" max="1316" width="20.5703125" customWidth="1"/>
    <col min="1317" max="1318" width="22.5703125" customWidth="1"/>
    <col min="1319" max="1319" width="22.42578125" customWidth="1"/>
    <col min="1320" max="1320" width="20.42578125" customWidth="1"/>
    <col min="1321" max="1321" width="28.42578125" customWidth="1"/>
    <col min="1322" max="1322" width="17.42578125" customWidth="1"/>
    <col min="1323" max="1323" width="18.5703125" customWidth="1"/>
    <col min="1324" max="1324" width="17" customWidth="1"/>
    <col min="1325" max="1325" width="15.5703125" customWidth="1"/>
    <col min="1326" max="1326" width="19.5703125" customWidth="1"/>
    <col min="1327" max="1327" width="15.5703125" customWidth="1"/>
    <col min="1328" max="1328" width="30.5703125" customWidth="1"/>
    <col min="1329" max="1329" width="20.5703125" customWidth="1"/>
    <col min="1330" max="1331" width="22.5703125" customWidth="1"/>
    <col min="1332" max="1332" width="22.42578125" customWidth="1"/>
    <col min="1333" max="1333" width="20.42578125" customWidth="1"/>
    <col min="1334" max="1334" width="28.42578125" customWidth="1"/>
    <col min="1335" max="1335" width="17.42578125" customWidth="1"/>
    <col min="1336" max="1336" width="18.5703125" customWidth="1"/>
    <col min="1337" max="1337" width="17" customWidth="1"/>
    <col min="1338" max="1338" width="15.5703125" customWidth="1"/>
    <col min="1339" max="1339" width="19.5703125" customWidth="1"/>
    <col min="1340" max="1340" width="15.5703125" customWidth="1"/>
    <col min="1341" max="1341" width="30.5703125" customWidth="1"/>
    <col min="1342" max="1342" width="20.5703125" customWidth="1"/>
    <col min="1343" max="1344" width="22.5703125" customWidth="1"/>
    <col min="1345" max="1345" width="22.42578125" customWidth="1"/>
    <col min="1346" max="1346" width="20.42578125" customWidth="1"/>
    <col min="1347" max="1347" width="28.42578125" customWidth="1"/>
    <col min="1348" max="1348" width="17.42578125" customWidth="1"/>
    <col min="1349" max="1349" width="18.5703125" customWidth="1"/>
    <col min="1350" max="1350" width="17" customWidth="1"/>
    <col min="1351" max="1351" width="15.5703125" customWidth="1"/>
    <col min="1352" max="1352" width="19.5703125" customWidth="1"/>
    <col min="1353" max="1353" width="15.5703125" customWidth="1"/>
    <col min="1354" max="1354" width="30.5703125" customWidth="1"/>
    <col min="1355" max="1355" width="20.5703125" customWidth="1"/>
    <col min="1356" max="1357" width="22.5703125" customWidth="1"/>
    <col min="1358" max="1358" width="22.42578125" customWidth="1"/>
    <col min="1359" max="1359" width="20.42578125" customWidth="1"/>
    <col min="1360" max="1360" width="28.42578125" customWidth="1"/>
    <col min="1361" max="1361" width="17.42578125" customWidth="1"/>
    <col min="1362" max="1362" width="18.5703125" customWidth="1"/>
    <col min="1363" max="1363" width="17" customWidth="1"/>
    <col min="1364" max="1364" width="15.5703125" customWidth="1"/>
    <col min="1365" max="1365" width="19.5703125" customWidth="1"/>
    <col min="1366" max="1366" width="15.5703125" customWidth="1"/>
    <col min="1367" max="1367" width="30.5703125" customWidth="1"/>
    <col min="1368" max="1368" width="25.5703125" customWidth="1"/>
    <col min="1369" max="1371" width="27.42578125" customWidth="1"/>
    <col min="1372" max="1372" width="25" customWidth="1"/>
    <col min="1373" max="1373" width="32.5703125" customWidth="1"/>
    <col min="1374" max="1374" width="22.42578125" customWidth="1"/>
    <col min="1375" max="1375" width="23.42578125" customWidth="1"/>
    <col min="1376" max="1376" width="21.5703125" customWidth="1"/>
    <col min="1377" max="1377" width="20.42578125" customWidth="1"/>
    <col min="1378" max="1378" width="24.42578125" customWidth="1"/>
    <col min="1379" max="1379" width="20.5703125" customWidth="1"/>
    <col min="1380" max="1380" width="35.5703125" customWidth="1"/>
    <col min="1381" max="1381" width="22" customWidth="1"/>
    <col min="1382" max="1382" width="37" customWidth="1"/>
    <col min="1383" max="1383" width="20.5703125" customWidth="1"/>
    <col min="1384" max="1385" width="22.5703125" customWidth="1"/>
    <col min="1386" max="1386" width="22.42578125" customWidth="1"/>
    <col min="1387" max="1387" width="20.42578125" customWidth="1"/>
    <col min="1388" max="1388" width="28.42578125" customWidth="1"/>
    <col min="1389" max="1389" width="18.5703125" customWidth="1"/>
    <col min="1390" max="1390" width="17" customWidth="1"/>
    <col min="1391" max="1391" width="15.5703125" customWidth="1"/>
    <col min="1392" max="1392" width="19.5703125" customWidth="1"/>
    <col min="1393" max="1393" width="15.5703125" customWidth="1"/>
    <col min="1394" max="1394" width="30.5703125" customWidth="1"/>
    <col min="1395" max="1395" width="26.5703125" customWidth="1"/>
    <col min="1396" max="1398" width="28.5703125" customWidth="1"/>
    <col min="1399" max="1399" width="26.42578125" customWidth="1"/>
    <col min="1400" max="1400" width="34.42578125" customWidth="1"/>
    <col min="1401" max="1401" width="24.5703125" customWidth="1"/>
    <col min="1402" max="1402" width="23.42578125" customWidth="1"/>
    <col min="1403" max="1403" width="21.5703125" customWidth="1"/>
    <col min="1404" max="1404" width="25.5703125" customWidth="1"/>
    <col min="1405" max="1405" width="22" customWidth="1"/>
    <col min="1406" max="1406" width="37" customWidth="1"/>
    <col min="1407" max="1407" width="20.5703125" customWidth="1"/>
    <col min="1408" max="1409" width="22.5703125" customWidth="1"/>
    <col min="1410" max="1410" width="22.42578125" customWidth="1"/>
    <col min="1411" max="1411" width="20.42578125" customWidth="1"/>
    <col min="1412" max="1412" width="28.42578125" customWidth="1"/>
    <col min="1413" max="1413" width="18.5703125" customWidth="1"/>
    <col min="1414" max="1414" width="17" customWidth="1"/>
    <col min="1415" max="1415" width="15.5703125" customWidth="1"/>
    <col min="1416" max="1416" width="19.5703125" customWidth="1"/>
    <col min="1417" max="1417" width="15.5703125" customWidth="1"/>
    <col min="1418" max="1418" width="30.5703125" customWidth="1"/>
    <col min="1419" max="1419" width="26.5703125" customWidth="1"/>
    <col min="1420" max="1422" width="28.5703125" customWidth="1"/>
    <col min="1423" max="1423" width="26.42578125" customWidth="1"/>
    <col min="1424" max="1424" width="34.42578125" customWidth="1"/>
    <col min="1425" max="1425" width="24.5703125" customWidth="1"/>
    <col min="1426" max="1426" width="23.42578125" customWidth="1"/>
    <col min="1427" max="1427" width="21.5703125" customWidth="1"/>
    <col min="1428" max="1428" width="25.5703125" customWidth="1"/>
    <col min="1429" max="1429" width="22" customWidth="1"/>
    <col min="1430" max="1430" width="37" customWidth="1"/>
    <col min="1431" max="1431" width="20.5703125" customWidth="1"/>
    <col min="1432" max="1433" width="22.5703125" customWidth="1"/>
    <col min="1434" max="1434" width="22.42578125" customWidth="1"/>
    <col min="1435" max="1435" width="20.42578125" customWidth="1"/>
    <col min="1436" max="1436" width="28.42578125" customWidth="1"/>
    <col min="1437" max="1437" width="18.5703125" customWidth="1"/>
    <col min="1438" max="1438" width="17" customWidth="1"/>
    <col min="1439" max="1439" width="15.5703125" customWidth="1"/>
    <col min="1440" max="1440" width="19.5703125" customWidth="1"/>
    <col min="1441" max="1441" width="15.5703125" customWidth="1"/>
    <col min="1442" max="1442" width="30.5703125" customWidth="1"/>
    <col min="1443" max="1443" width="27.5703125" customWidth="1"/>
    <col min="1444" max="1446" width="29.5703125" customWidth="1"/>
    <col min="1447" max="1447" width="27.42578125" customWidth="1"/>
    <col min="1448" max="1448" width="35.42578125" customWidth="1"/>
    <col min="1449" max="1449" width="25.5703125" customWidth="1"/>
    <col min="1450" max="1450" width="24.42578125" customWidth="1"/>
    <col min="1451" max="1451" width="22.5703125" customWidth="1"/>
    <col min="1452" max="1452" width="26.5703125" customWidth="1"/>
    <col min="1453" max="1453" width="23" customWidth="1"/>
    <col min="1454" max="1454" width="38.42578125" customWidth="1"/>
    <col min="1455" max="1455" width="20.5703125" customWidth="1"/>
    <col min="1456" max="1457" width="22.5703125" customWidth="1"/>
    <col min="1458" max="1458" width="22.42578125" customWidth="1"/>
    <col min="1459" max="1459" width="20.42578125" customWidth="1"/>
    <col min="1460" max="1460" width="28.42578125" customWidth="1"/>
    <col min="1461" max="1461" width="18.5703125" customWidth="1"/>
    <col min="1462" max="1462" width="17" customWidth="1"/>
    <col min="1463" max="1463" width="15.5703125" customWidth="1"/>
    <col min="1464" max="1464" width="19.5703125" customWidth="1"/>
    <col min="1465" max="1465" width="15.5703125" customWidth="1"/>
    <col min="1466" max="1466" width="30.5703125" customWidth="1"/>
    <col min="1467" max="1467" width="27.5703125" customWidth="1"/>
    <col min="1468" max="1470" width="29.5703125" customWidth="1"/>
    <col min="1471" max="1471" width="27.42578125" customWidth="1"/>
    <col min="1472" max="1472" width="35.42578125" customWidth="1"/>
    <col min="1473" max="1473" width="25.5703125" customWidth="1"/>
    <col min="1474" max="1474" width="24.42578125" customWidth="1"/>
    <col min="1475" max="1475" width="22.5703125" customWidth="1"/>
    <col min="1476" max="1476" width="26.5703125" customWidth="1"/>
    <col min="1477" max="1477" width="23" customWidth="1"/>
    <col min="1478" max="1478" width="38.42578125" customWidth="1"/>
    <col min="1479" max="1479" width="20.5703125" customWidth="1"/>
    <col min="1480" max="1481" width="22.5703125" customWidth="1"/>
    <col min="1482" max="1482" width="22.42578125" customWidth="1"/>
    <col min="1483" max="1483" width="20.42578125" customWidth="1"/>
    <col min="1484" max="1484" width="28.42578125" customWidth="1"/>
    <col min="1485" max="1485" width="18.5703125" customWidth="1"/>
    <col min="1486" max="1486" width="17" customWidth="1"/>
    <col min="1487" max="1487" width="15.5703125" customWidth="1"/>
    <col min="1488" max="1488" width="19.5703125" customWidth="1"/>
    <col min="1489" max="1489" width="15.5703125" customWidth="1"/>
    <col min="1490" max="1490" width="30.5703125" customWidth="1"/>
    <col min="1491" max="1491" width="27.5703125" customWidth="1"/>
    <col min="1492" max="1494" width="29.5703125" customWidth="1"/>
    <col min="1495" max="1495" width="27.42578125" customWidth="1"/>
    <col min="1496" max="1496" width="35.42578125" customWidth="1"/>
    <col min="1497" max="1497" width="25.5703125" customWidth="1"/>
    <col min="1498" max="1498" width="24.42578125" customWidth="1"/>
    <col min="1499" max="1499" width="22.5703125" customWidth="1"/>
    <col min="1500" max="1500" width="26.5703125" customWidth="1"/>
    <col min="1501" max="1501" width="23" customWidth="1"/>
    <col min="1502" max="1502" width="38.42578125" customWidth="1"/>
    <col min="1503" max="1503" width="20.5703125" customWidth="1"/>
    <col min="1504" max="1505" width="22.5703125" customWidth="1"/>
    <col min="1506" max="1506" width="22.42578125" customWidth="1"/>
    <col min="1507" max="1507" width="20.42578125" customWidth="1"/>
    <col min="1508" max="1508" width="28.42578125" customWidth="1"/>
    <col min="1509" max="1509" width="18.5703125" customWidth="1"/>
    <col min="1510" max="1510" width="17" customWidth="1"/>
    <col min="1511" max="1511" width="15.5703125" customWidth="1"/>
    <col min="1512" max="1512" width="19.5703125" customWidth="1"/>
    <col min="1513" max="1513" width="15.5703125" customWidth="1"/>
    <col min="1514" max="1514" width="30.5703125" customWidth="1"/>
    <col min="1515" max="1515" width="27.5703125" customWidth="1"/>
    <col min="1516" max="1518" width="29.5703125" customWidth="1"/>
    <col min="1519" max="1519" width="27.42578125" customWidth="1"/>
    <col min="1520" max="1520" width="35.42578125" customWidth="1"/>
    <col min="1521" max="1521" width="25.5703125" customWidth="1"/>
    <col min="1522" max="1522" width="24.42578125" customWidth="1"/>
    <col min="1523" max="1523" width="22.5703125" customWidth="1"/>
    <col min="1524" max="1524" width="26.5703125" customWidth="1"/>
    <col min="1525" max="1525" width="23" customWidth="1"/>
    <col min="1526" max="1526" width="38.42578125" customWidth="1"/>
    <col min="1527" max="1527" width="20.5703125" customWidth="1"/>
    <col min="1528" max="1529" width="22.5703125" customWidth="1"/>
    <col min="1530" max="1530" width="22.42578125" customWidth="1"/>
    <col min="1531" max="1531" width="20.42578125" customWidth="1"/>
    <col min="1532" max="1532" width="28.42578125" customWidth="1"/>
    <col min="1533" max="1533" width="18.5703125" customWidth="1"/>
    <col min="1534" max="1534" width="17" customWidth="1"/>
    <col min="1535" max="1535" width="15.5703125" customWidth="1"/>
    <col min="1536" max="1536" width="19.5703125" customWidth="1"/>
    <col min="1537" max="1537" width="15.5703125" customWidth="1"/>
    <col min="1538" max="1538" width="30.5703125" customWidth="1"/>
    <col min="1539" max="1539" width="27.5703125" customWidth="1"/>
    <col min="1540" max="1542" width="29.5703125" customWidth="1"/>
    <col min="1543" max="1543" width="27.42578125" customWidth="1"/>
    <col min="1544" max="1544" width="35.42578125" customWidth="1"/>
    <col min="1545" max="1545" width="25.5703125" customWidth="1"/>
    <col min="1546" max="1546" width="24.42578125" customWidth="1"/>
    <col min="1547" max="1547" width="22.5703125" customWidth="1"/>
    <col min="1548" max="1548" width="26.5703125" customWidth="1"/>
    <col min="1549" max="1549" width="23" customWidth="1"/>
    <col min="1550" max="1550" width="38.42578125" customWidth="1"/>
    <col min="1551" max="1551" width="20.5703125" customWidth="1"/>
    <col min="1552" max="1553" width="22.5703125" customWidth="1"/>
    <col min="1554" max="1554" width="22.42578125" customWidth="1"/>
    <col min="1555" max="1555" width="20.42578125" customWidth="1"/>
    <col min="1556" max="1556" width="28.42578125" customWidth="1"/>
    <col min="1557" max="1557" width="18.5703125" customWidth="1"/>
    <col min="1558" max="1558" width="17" customWidth="1"/>
    <col min="1559" max="1559" width="15.5703125" customWidth="1"/>
    <col min="1560" max="1560" width="19.5703125" customWidth="1"/>
    <col min="1561" max="1561" width="15.5703125" customWidth="1"/>
    <col min="1562" max="1562" width="30.5703125" customWidth="1"/>
    <col min="1563" max="1563" width="27.5703125" customWidth="1"/>
    <col min="1564" max="1566" width="29.5703125" customWidth="1"/>
    <col min="1567" max="1567" width="27.42578125" customWidth="1"/>
    <col min="1568" max="1568" width="35.42578125" customWidth="1"/>
    <col min="1569" max="1569" width="25.5703125" customWidth="1"/>
    <col min="1570" max="1570" width="24.42578125" customWidth="1"/>
    <col min="1571" max="1571" width="22.5703125" customWidth="1"/>
    <col min="1572" max="1572" width="26.5703125" customWidth="1"/>
    <col min="1573" max="1573" width="23" customWidth="1"/>
    <col min="1574" max="1574" width="38.42578125" customWidth="1"/>
    <col min="1575" max="1575" width="20.5703125" customWidth="1"/>
    <col min="1576" max="1577" width="22.5703125" customWidth="1"/>
    <col min="1578" max="1578" width="22.42578125" customWidth="1"/>
    <col min="1579" max="1579" width="20.42578125" customWidth="1"/>
    <col min="1580" max="1580" width="28.42578125" customWidth="1"/>
    <col min="1581" max="1581" width="18.5703125" customWidth="1"/>
    <col min="1582" max="1582" width="17" customWidth="1"/>
    <col min="1583" max="1583" width="15.5703125" customWidth="1"/>
    <col min="1584" max="1584" width="19.5703125" customWidth="1"/>
    <col min="1585" max="1585" width="15.5703125" customWidth="1"/>
    <col min="1586" max="1586" width="30.5703125" customWidth="1"/>
    <col min="1587" max="1587" width="27.5703125" customWidth="1"/>
    <col min="1588" max="1590" width="29.5703125" customWidth="1"/>
    <col min="1591" max="1591" width="27.42578125" customWidth="1"/>
    <col min="1592" max="1592" width="35.42578125" customWidth="1"/>
    <col min="1593" max="1593" width="25.5703125" customWidth="1"/>
    <col min="1594" max="1594" width="24.42578125" customWidth="1"/>
    <col min="1595" max="1595" width="22.5703125" customWidth="1"/>
    <col min="1596" max="1596" width="26.5703125" customWidth="1"/>
    <col min="1597" max="1597" width="23" customWidth="1"/>
    <col min="1598" max="1598" width="38.42578125" customWidth="1"/>
    <col min="1599" max="1599" width="20.5703125" customWidth="1"/>
    <col min="1600" max="1601" width="22.5703125" customWidth="1"/>
    <col min="1602" max="1602" width="22.42578125" customWidth="1"/>
    <col min="1603" max="1603" width="20.42578125" customWidth="1"/>
    <col min="1604" max="1604" width="28.42578125" customWidth="1"/>
    <col min="1605" max="1605" width="18.5703125" customWidth="1"/>
    <col min="1606" max="1606" width="17" customWidth="1"/>
    <col min="1607" max="1607" width="15.5703125" customWidth="1"/>
    <col min="1608" max="1608" width="19.5703125" customWidth="1"/>
    <col min="1609" max="1609" width="15.5703125" customWidth="1"/>
    <col min="1610" max="1610" width="30.5703125" customWidth="1"/>
    <col min="1611" max="1611" width="27.5703125" customWidth="1"/>
    <col min="1612" max="1614" width="29.5703125" customWidth="1"/>
    <col min="1615" max="1615" width="27.42578125" customWidth="1"/>
    <col min="1616" max="1616" width="35.42578125" customWidth="1"/>
    <col min="1617" max="1617" width="25.5703125" customWidth="1"/>
    <col min="1618" max="1618" width="24.42578125" customWidth="1"/>
    <col min="1619" max="1619" width="22.5703125" customWidth="1"/>
    <col min="1620" max="1620" width="26.5703125" customWidth="1"/>
    <col min="1621" max="1621" width="23" customWidth="1"/>
    <col min="1622" max="1622" width="38.42578125" customWidth="1"/>
    <col min="1623" max="1623" width="20.5703125" customWidth="1"/>
    <col min="1624" max="1625" width="22.5703125" customWidth="1"/>
    <col min="1626" max="1626" width="22.42578125" customWidth="1"/>
    <col min="1627" max="1627" width="20.42578125" customWidth="1"/>
    <col min="1628" max="1628" width="28.42578125" customWidth="1"/>
    <col min="1629" max="1629" width="18.5703125" customWidth="1"/>
    <col min="1630" max="1630" width="17" customWidth="1"/>
    <col min="1631" max="1631" width="15.5703125" customWidth="1"/>
    <col min="1632" max="1632" width="19.5703125" customWidth="1"/>
    <col min="1633" max="1633" width="15.5703125" customWidth="1"/>
    <col min="1634" max="1634" width="30.5703125" customWidth="1"/>
    <col min="1635" max="1635" width="27.5703125" customWidth="1"/>
    <col min="1636" max="1638" width="29.5703125" customWidth="1"/>
    <col min="1639" max="1639" width="27.42578125" customWidth="1"/>
    <col min="1640" max="1640" width="35.42578125" customWidth="1"/>
    <col min="1641" max="1641" width="25.5703125" customWidth="1"/>
    <col min="1642" max="1642" width="24.42578125" customWidth="1"/>
    <col min="1643" max="1643" width="22.5703125" customWidth="1"/>
    <col min="1644" max="1644" width="26.5703125" customWidth="1"/>
    <col min="1645" max="1645" width="23" customWidth="1"/>
    <col min="1646" max="1646" width="38.42578125" customWidth="1"/>
    <col min="1647" max="1647" width="20.5703125" customWidth="1"/>
    <col min="1648" max="1649" width="22.5703125" customWidth="1"/>
    <col min="1650" max="1650" width="22.42578125" customWidth="1"/>
    <col min="1651" max="1651" width="20.42578125" customWidth="1"/>
    <col min="1652" max="1652" width="28.42578125" customWidth="1"/>
    <col min="1653" max="1653" width="18.5703125" customWidth="1"/>
    <col min="1654" max="1654" width="17" customWidth="1"/>
    <col min="1655" max="1655" width="15.5703125" customWidth="1"/>
    <col min="1656" max="1656" width="19.5703125" customWidth="1"/>
    <col min="1657" max="1657" width="15.5703125" customWidth="1"/>
    <col min="1658" max="1658" width="30.5703125" customWidth="1"/>
    <col min="1659" max="1659" width="27.5703125" customWidth="1"/>
    <col min="1660" max="1662" width="29.5703125" customWidth="1"/>
    <col min="1663" max="1663" width="27.42578125" customWidth="1"/>
    <col min="1664" max="1664" width="35.42578125" customWidth="1"/>
    <col min="1665" max="1665" width="25.5703125" customWidth="1"/>
    <col min="1666" max="1666" width="24.42578125" customWidth="1"/>
    <col min="1667" max="1667" width="22.5703125" customWidth="1"/>
    <col min="1668" max="1668" width="26.5703125" customWidth="1"/>
    <col min="1669" max="1669" width="23" customWidth="1"/>
    <col min="1670" max="1670" width="38.42578125" customWidth="1"/>
    <col min="1671" max="1671" width="20.5703125" customWidth="1"/>
    <col min="1672" max="1673" width="22.5703125" customWidth="1"/>
    <col min="1674" max="1674" width="22.42578125" customWidth="1"/>
    <col min="1675" max="1675" width="20.42578125" customWidth="1"/>
    <col min="1676" max="1676" width="28.42578125" customWidth="1"/>
    <col min="1677" max="1677" width="18.5703125" customWidth="1"/>
    <col min="1678" max="1678" width="17" customWidth="1"/>
    <col min="1679" max="1679" width="15.5703125" customWidth="1"/>
    <col min="1680" max="1680" width="19.5703125" customWidth="1"/>
    <col min="1681" max="1681" width="15.5703125" customWidth="1"/>
    <col min="1682" max="1682" width="30.5703125" customWidth="1"/>
    <col min="1683" max="1683" width="27.5703125" customWidth="1"/>
    <col min="1684" max="1686" width="29.5703125" customWidth="1"/>
    <col min="1687" max="1687" width="27.42578125" customWidth="1"/>
    <col min="1688" max="1688" width="35.42578125" customWidth="1"/>
    <col min="1689" max="1689" width="25.5703125" customWidth="1"/>
    <col min="1690" max="1690" width="24.42578125" customWidth="1"/>
    <col min="1691" max="1691" width="22.5703125" customWidth="1"/>
    <col min="1692" max="1692" width="26.5703125" customWidth="1"/>
    <col min="1693" max="1693" width="23" customWidth="1"/>
    <col min="1694" max="1694" width="38.42578125" customWidth="1"/>
    <col min="1695" max="1695" width="20.5703125" customWidth="1"/>
    <col min="1696" max="1697" width="22.5703125" customWidth="1"/>
    <col min="1698" max="1698" width="22.42578125" customWidth="1"/>
    <col min="1699" max="1699" width="20.42578125" customWidth="1"/>
    <col min="1700" max="1700" width="28.42578125" customWidth="1"/>
    <col min="1701" max="1701" width="18.5703125" customWidth="1"/>
    <col min="1702" max="1702" width="17" customWidth="1"/>
    <col min="1703" max="1703" width="15.5703125" customWidth="1"/>
    <col min="1704" max="1704" width="19.5703125" customWidth="1"/>
    <col min="1705" max="1705" width="15.5703125" customWidth="1"/>
    <col min="1706" max="1706" width="30.5703125" customWidth="1"/>
    <col min="1707" max="1707" width="27.5703125" customWidth="1"/>
    <col min="1708" max="1710" width="29.5703125" customWidth="1"/>
    <col min="1711" max="1711" width="27.42578125" customWidth="1"/>
    <col min="1712" max="1712" width="35.42578125" customWidth="1"/>
    <col min="1713" max="1713" width="25.5703125" customWidth="1"/>
    <col min="1714" max="1714" width="24.42578125" customWidth="1"/>
    <col min="1715" max="1715" width="22.5703125" customWidth="1"/>
    <col min="1716" max="1716" width="26.5703125" customWidth="1"/>
    <col min="1717" max="1717" width="23" customWidth="1"/>
    <col min="1718" max="1718" width="38.42578125" customWidth="1"/>
    <col min="1719" max="1719" width="20.5703125" customWidth="1"/>
    <col min="1720" max="1721" width="22.5703125" customWidth="1"/>
    <col min="1722" max="1722" width="22.42578125" customWidth="1"/>
    <col min="1723" max="1723" width="20.42578125" customWidth="1"/>
    <col min="1724" max="1724" width="28.42578125" customWidth="1"/>
    <col min="1725" max="1725" width="18.5703125" customWidth="1"/>
    <col min="1726" max="1726" width="17" customWidth="1"/>
    <col min="1727" max="1727" width="15.5703125" customWidth="1"/>
    <col min="1728" max="1728" width="19.5703125" customWidth="1"/>
    <col min="1729" max="1729" width="15.5703125" customWidth="1"/>
    <col min="1730" max="1730" width="30.5703125" customWidth="1"/>
    <col min="1731" max="1731" width="27.5703125" customWidth="1"/>
    <col min="1732" max="1734" width="29.5703125" customWidth="1"/>
    <col min="1735" max="1735" width="27.42578125" customWidth="1"/>
    <col min="1736" max="1736" width="35.42578125" customWidth="1"/>
    <col min="1737" max="1737" width="25.5703125" customWidth="1"/>
    <col min="1738" max="1738" width="24.42578125" customWidth="1"/>
    <col min="1739" max="1739" width="22.5703125" customWidth="1"/>
    <col min="1740" max="1740" width="26.5703125" customWidth="1"/>
    <col min="1741" max="1741" width="23" customWidth="1"/>
    <col min="1742" max="1742" width="38.42578125" customWidth="1"/>
    <col min="1743" max="1743" width="20.5703125" customWidth="1"/>
    <col min="1744" max="1745" width="22.5703125" customWidth="1"/>
    <col min="1746" max="1746" width="22.42578125" customWidth="1"/>
    <col min="1747" max="1747" width="20.42578125" customWidth="1"/>
    <col min="1748" max="1748" width="28.42578125" customWidth="1"/>
    <col min="1749" max="1749" width="18.5703125" customWidth="1"/>
    <col min="1750" max="1750" width="17" customWidth="1"/>
    <col min="1751" max="1751" width="15.5703125" customWidth="1"/>
    <col min="1752" max="1752" width="19.5703125" customWidth="1"/>
    <col min="1753" max="1753" width="15.5703125" customWidth="1"/>
    <col min="1754" max="1754" width="30.5703125" customWidth="1"/>
    <col min="1755" max="1755" width="27.5703125" customWidth="1"/>
    <col min="1756" max="1758" width="29.5703125" customWidth="1"/>
    <col min="1759" max="1759" width="27.42578125" customWidth="1"/>
    <col min="1760" max="1760" width="35.42578125" customWidth="1"/>
    <col min="1761" max="1761" width="25.5703125" customWidth="1"/>
    <col min="1762" max="1762" width="24.42578125" customWidth="1"/>
    <col min="1763" max="1763" width="22.5703125" customWidth="1"/>
    <col min="1764" max="1764" width="26.5703125" customWidth="1"/>
    <col min="1765" max="1765" width="23" customWidth="1"/>
    <col min="1766" max="1766" width="38.42578125" customWidth="1"/>
    <col min="1767" max="1767" width="20.5703125" customWidth="1"/>
    <col min="1768" max="1769" width="22.5703125" customWidth="1"/>
    <col min="1770" max="1770" width="22.42578125" customWidth="1"/>
    <col min="1771" max="1771" width="20.42578125" customWidth="1"/>
    <col min="1772" max="1772" width="28.42578125" customWidth="1"/>
    <col min="1773" max="1773" width="18.5703125" customWidth="1"/>
    <col min="1774" max="1774" width="17" customWidth="1"/>
    <col min="1775" max="1775" width="15.5703125" customWidth="1"/>
    <col min="1776" max="1776" width="19.5703125" customWidth="1"/>
    <col min="1777" max="1777" width="15.5703125" customWidth="1"/>
    <col min="1778" max="1778" width="30.5703125" customWidth="1"/>
    <col min="1779" max="1779" width="27.5703125" customWidth="1"/>
    <col min="1780" max="1782" width="29.5703125" customWidth="1"/>
    <col min="1783" max="1783" width="27.42578125" customWidth="1"/>
    <col min="1784" max="1784" width="35.42578125" customWidth="1"/>
    <col min="1785" max="1785" width="25.5703125" customWidth="1"/>
    <col min="1786" max="1786" width="24.42578125" customWidth="1"/>
    <col min="1787" max="1787" width="22.5703125" customWidth="1"/>
    <col min="1788" max="1788" width="26.5703125" customWidth="1"/>
    <col min="1789" max="1789" width="23" customWidth="1"/>
    <col min="1790" max="1790" width="38.42578125" customWidth="1"/>
    <col min="1791" max="1791" width="20.5703125" customWidth="1"/>
    <col min="1792" max="1793" width="22.5703125" customWidth="1"/>
    <col min="1794" max="1794" width="22.42578125" customWidth="1"/>
    <col min="1795" max="1795" width="20.42578125" customWidth="1"/>
    <col min="1796" max="1796" width="28.42578125" customWidth="1"/>
    <col min="1797" max="1797" width="18.5703125" customWidth="1"/>
    <col min="1798" max="1798" width="17" customWidth="1"/>
    <col min="1799" max="1799" width="15.5703125" customWidth="1"/>
    <col min="1800" max="1800" width="19.5703125" customWidth="1"/>
    <col min="1801" max="1801" width="15.5703125" customWidth="1"/>
    <col min="1802" max="1802" width="30.5703125" customWidth="1"/>
    <col min="1803" max="1803" width="27.5703125" customWidth="1"/>
    <col min="1804" max="1806" width="29.5703125" customWidth="1"/>
    <col min="1807" max="1807" width="27.42578125" customWidth="1"/>
    <col min="1808" max="1808" width="35.42578125" customWidth="1"/>
    <col min="1809" max="1809" width="25.5703125" customWidth="1"/>
    <col min="1810" max="1810" width="24.42578125" customWidth="1"/>
    <col min="1811" max="1811" width="22.5703125" customWidth="1"/>
    <col min="1812" max="1812" width="26.5703125" customWidth="1"/>
    <col min="1813" max="1813" width="23" customWidth="1"/>
    <col min="1814" max="1814" width="38.42578125" customWidth="1"/>
    <col min="1815" max="1815" width="20.5703125" customWidth="1"/>
    <col min="1816" max="1817" width="22.5703125" customWidth="1"/>
    <col min="1818" max="1818" width="22.42578125" customWidth="1"/>
    <col min="1819" max="1819" width="20.42578125" customWidth="1"/>
    <col min="1820" max="1820" width="28.42578125" customWidth="1"/>
    <col min="1821" max="1821" width="18.5703125" customWidth="1"/>
    <col min="1822" max="1822" width="17" customWidth="1"/>
    <col min="1823" max="1823" width="15.5703125" customWidth="1"/>
    <col min="1824" max="1824" width="19.5703125" customWidth="1"/>
    <col min="1825" max="1825" width="15.5703125" customWidth="1"/>
    <col min="1826" max="1826" width="30.5703125" customWidth="1"/>
    <col min="1827" max="1827" width="27.5703125" customWidth="1"/>
    <col min="1828" max="1830" width="29.5703125" customWidth="1"/>
    <col min="1831" max="1831" width="27.42578125" customWidth="1"/>
    <col min="1832" max="1832" width="35.42578125" customWidth="1"/>
    <col min="1833" max="1833" width="25.5703125" customWidth="1"/>
    <col min="1834" max="1834" width="24.42578125" customWidth="1"/>
    <col min="1835" max="1835" width="22.5703125" customWidth="1"/>
    <col min="1836" max="1836" width="26.5703125" customWidth="1"/>
    <col min="1837" max="1837" width="23" customWidth="1"/>
    <col min="1838" max="1838" width="38.42578125" customWidth="1"/>
    <col min="1839" max="1839" width="20.5703125" customWidth="1"/>
    <col min="1840" max="1841" width="22.5703125" customWidth="1"/>
    <col min="1842" max="1842" width="22.42578125" customWidth="1"/>
    <col min="1843" max="1843" width="20.42578125" customWidth="1"/>
    <col min="1844" max="1844" width="28.42578125" customWidth="1"/>
    <col min="1845" max="1845" width="18.5703125" customWidth="1"/>
    <col min="1846" max="1846" width="17" customWidth="1"/>
    <col min="1847" max="1847" width="15.5703125" customWidth="1"/>
    <col min="1848" max="1848" width="19.5703125" customWidth="1"/>
    <col min="1849" max="1849" width="15.5703125" customWidth="1"/>
    <col min="1850" max="1850" width="30.5703125" customWidth="1"/>
    <col min="1851" max="1851" width="27.5703125" customWidth="1"/>
    <col min="1852" max="1854" width="29.5703125" customWidth="1"/>
    <col min="1855" max="1855" width="27.42578125" customWidth="1"/>
    <col min="1856" max="1856" width="35.42578125" customWidth="1"/>
    <col min="1857" max="1857" width="25.5703125" customWidth="1"/>
    <col min="1858" max="1858" width="24.42578125" customWidth="1"/>
    <col min="1859" max="1859" width="22.5703125" customWidth="1"/>
    <col min="1860" max="1860" width="26.5703125" customWidth="1"/>
    <col min="1861" max="1861" width="23" customWidth="1"/>
    <col min="1862" max="1862" width="38.42578125" customWidth="1"/>
    <col min="1863" max="1863" width="20.5703125" customWidth="1"/>
    <col min="1864" max="1865" width="22.5703125" customWidth="1"/>
    <col min="1866" max="1866" width="22.42578125" customWidth="1"/>
    <col min="1867" max="1867" width="20.42578125" customWidth="1"/>
    <col min="1868" max="1868" width="28.42578125" customWidth="1"/>
    <col min="1869" max="1869" width="18.5703125" customWidth="1"/>
    <col min="1870" max="1870" width="17" customWidth="1"/>
    <col min="1871" max="1871" width="15.5703125" customWidth="1"/>
    <col min="1872" max="1872" width="19.5703125" customWidth="1"/>
    <col min="1873" max="1873" width="15.5703125" customWidth="1"/>
    <col min="1874" max="1874" width="30.5703125" customWidth="1"/>
    <col min="1875" max="1875" width="27.5703125" customWidth="1"/>
    <col min="1876" max="1878" width="29.5703125" customWidth="1"/>
    <col min="1879" max="1879" width="27.42578125" customWidth="1"/>
    <col min="1880" max="1880" width="35.42578125" customWidth="1"/>
    <col min="1881" max="1881" width="25.5703125" customWidth="1"/>
    <col min="1882" max="1882" width="24.42578125" customWidth="1"/>
    <col min="1883" max="1883" width="22.5703125" customWidth="1"/>
    <col min="1884" max="1884" width="26.5703125" customWidth="1"/>
    <col min="1885" max="1885" width="23" customWidth="1"/>
    <col min="1886" max="1886" width="38.42578125" customWidth="1"/>
    <col min="1887" max="1887" width="20.5703125" customWidth="1"/>
    <col min="1888" max="1889" width="22.5703125" customWidth="1"/>
    <col min="1890" max="1890" width="22.42578125" customWidth="1"/>
    <col min="1891" max="1891" width="20.42578125" customWidth="1"/>
    <col min="1892" max="1892" width="28.42578125" customWidth="1"/>
    <col min="1893" max="1893" width="18.5703125" customWidth="1"/>
    <col min="1894" max="1894" width="17" customWidth="1"/>
    <col min="1895" max="1895" width="15.5703125" customWidth="1"/>
    <col min="1896" max="1896" width="19.5703125" customWidth="1"/>
    <col min="1897" max="1897" width="15.5703125" customWidth="1"/>
    <col min="1898" max="1898" width="30.5703125" customWidth="1"/>
    <col min="1899" max="1899" width="27.5703125" customWidth="1"/>
    <col min="1900" max="1902" width="29.5703125" customWidth="1"/>
    <col min="1903" max="1903" width="27.42578125" customWidth="1"/>
    <col min="1904" max="1904" width="35.42578125" customWidth="1"/>
    <col min="1905" max="1905" width="25.5703125" customWidth="1"/>
    <col min="1906" max="1906" width="24.42578125" customWidth="1"/>
    <col min="1907" max="1907" width="22.5703125" customWidth="1"/>
    <col min="1908" max="1908" width="26.5703125" customWidth="1"/>
    <col min="1909" max="1909" width="23" customWidth="1"/>
    <col min="1910" max="1910" width="38.42578125" customWidth="1"/>
    <col min="1911" max="1911" width="20.5703125" customWidth="1"/>
    <col min="1912" max="1913" width="22.5703125" customWidth="1"/>
    <col min="1914" max="1914" width="22.42578125" customWidth="1"/>
    <col min="1915" max="1915" width="20.42578125" customWidth="1"/>
    <col min="1916" max="1916" width="28.42578125" customWidth="1"/>
    <col min="1917" max="1917" width="18.5703125" customWidth="1"/>
    <col min="1918" max="1918" width="17" customWidth="1"/>
    <col min="1919" max="1919" width="15.5703125" customWidth="1"/>
    <col min="1920" max="1920" width="19.5703125" customWidth="1"/>
    <col min="1921" max="1921" width="15.5703125" customWidth="1"/>
    <col min="1922" max="1922" width="30.5703125" customWidth="1"/>
    <col min="1923" max="1923" width="29.5703125" customWidth="1"/>
    <col min="1924" max="1926" width="31.42578125" customWidth="1"/>
    <col min="1927" max="1927" width="29" customWidth="1"/>
    <col min="1928" max="1928" width="36.5703125" customWidth="1"/>
    <col min="1929" max="1929" width="27.42578125" customWidth="1"/>
    <col min="1930" max="1930" width="25.5703125" customWidth="1"/>
    <col min="1931" max="1931" width="24.42578125" customWidth="1"/>
    <col min="1932" max="1932" width="28.42578125" customWidth="1"/>
    <col min="1933" max="1933" width="24.5703125" customWidth="1"/>
    <col min="1934" max="1934" width="39.5703125" customWidth="1"/>
    <col min="1935" max="1935" width="20.5703125" customWidth="1"/>
    <col min="1936" max="1937" width="22.5703125" customWidth="1"/>
    <col min="1938" max="1938" width="22.42578125" customWidth="1"/>
    <col min="1939" max="1939" width="20.42578125" customWidth="1"/>
    <col min="1940" max="1940" width="28.42578125" customWidth="1"/>
    <col min="1941" max="1941" width="18.5703125" customWidth="1"/>
    <col min="1942" max="1942" width="17" customWidth="1"/>
    <col min="1943" max="1943" width="15.5703125" customWidth="1"/>
    <col min="1944" max="1944" width="19.5703125" customWidth="1"/>
    <col min="1945" max="1945" width="15.5703125" customWidth="1"/>
    <col min="1946" max="1946" width="30.5703125" customWidth="1"/>
    <col min="1947" max="1947" width="29.5703125" customWidth="1"/>
    <col min="1948" max="1950" width="31.42578125" customWidth="1"/>
    <col min="1951" max="1951" width="29" customWidth="1"/>
    <col min="1952" max="1952" width="36.5703125" customWidth="1"/>
    <col min="1953" max="1953" width="27.42578125" customWidth="1"/>
    <col min="1954" max="1954" width="25.5703125" customWidth="1"/>
    <col min="1955" max="1955" width="24.42578125" customWidth="1"/>
    <col min="1956" max="1956" width="28.42578125" customWidth="1"/>
    <col min="1957" max="1957" width="24.5703125" customWidth="1"/>
    <col min="1958" max="1958" width="39.5703125" customWidth="1"/>
    <col min="1959" max="1959" width="20.5703125" customWidth="1"/>
    <col min="1960" max="1961" width="22.5703125" customWidth="1"/>
    <col min="1962" max="1962" width="22.42578125" customWidth="1"/>
    <col min="1963" max="1963" width="20.42578125" customWidth="1"/>
    <col min="1964" max="1964" width="28.42578125" customWidth="1"/>
    <col min="1965" max="1965" width="18.5703125" customWidth="1"/>
    <col min="1966" max="1966" width="17" customWidth="1"/>
    <col min="1967" max="1967" width="15.5703125" customWidth="1"/>
    <col min="1968" max="1968" width="19.5703125" customWidth="1"/>
    <col min="1969" max="1969" width="15.5703125" customWidth="1"/>
    <col min="1970" max="1970" width="30.5703125" customWidth="1"/>
    <col min="1971" max="1971" width="29.5703125" customWidth="1"/>
    <col min="1972" max="1974" width="31.42578125" customWidth="1"/>
    <col min="1975" max="1975" width="29" customWidth="1"/>
    <col min="1976" max="1976" width="36.5703125" customWidth="1"/>
    <col min="1977" max="1977" width="27.42578125" customWidth="1"/>
    <col min="1978" max="1978" width="25.5703125" customWidth="1"/>
    <col min="1979" max="1979" width="24.42578125" customWidth="1"/>
    <col min="1980" max="1980" width="28.42578125" customWidth="1"/>
    <col min="1981" max="1981" width="24.5703125" customWidth="1"/>
    <col min="1982" max="1982" width="39.5703125" customWidth="1"/>
    <col min="1983" max="1983" width="20.5703125" customWidth="1"/>
    <col min="1984" max="1985" width="22.5703125" customWidth="1"/>
    <col min="1986" max="1986" width="22.42578125" customWidth="1"/>
    <col min="1987" max="1987" width="20.42578125" customWidth="1"/>
    <col min="1988" max="1988" width="28.42578125" customWidth="1"/>
    <col min="1989" max="1989" width="18.5703125" customWidth="1"/>
    <col min="1990" max="1990" width="17" customWidth="1"/>
    <col min="1991" max="1991" width="15.5703125" customWidth="1"/>
    <col min="1992" max="1992" width="19.5703125" customWidth="1"/>
    <col min="1993" max="1993" width="15.5703125" customWidth="1"/>
    <col min="1994" max="1994" width="30.5703125" customWidth="1"/>
    <col min="1995" max="1995" width="29.5703125" customWidth="1"/>
    <col min="1996" max="1998" width="31.42578125" customWidth="1"/>
    <col min="1999" max="1999" width="29" customWidth="1"/>
    <col min="2000" max="2000" width="36.5703125" customWidth="1"/>
    <col min="2001" max="2001" width="27.42578125" customWidth="1"/>
    <col min="2002" max="2002" width="25.5703125" customWidth="1"/>
    <col min="2003" max="2003" width="24.42578125" customWidth="1"/>
    <col min="2004" max="2004" width="28.42578125" customWidth="1"/>
    <col min="2005" max="2005" width="24.5703125" customWidth="1"/>
    <col min="2006" max="2006" width="39.5703125" customWidth="1"/>
    <col min="2007" max="2007" width="25.5703125" customWidth="1"/>
    <col min="2008" max="2010" width="27.42578125" customWidth="1"/>
    <col min="2011" max="2011" width="25" customWidth="1"/>
    <col min="2012" max="2012" width="32.5703125" customWidth="1"/>
    <col min="2013" max="2013" width="23.42578125" customWidth="1"/>
    <col min="2014" max="2014" width="21.5703125" customWidth="1"/>
    <col min="2015" max="2015" width="20.42578125" customWidth="1"/>
    <col min="2016" max="2016" width="24.42578125" customWidth="1"/>
    <col min="2017" max="2017" width="20.5703125" customWidth="1"/>
    <col min="2018" max="2018" width="35.5703125" customWidth="1"/>
    <col min="2019" max="2019" width="22.42578125" customWidth="1"/>
    <col min="2020" max="2020" width="20.42578125" customWidth="1"/>
    <col min="2021" max="2021" width="18.5703125" customWidth="1"/>
    <col min="2022" max="2022" width="17" customWidth="1"/>
    <col min="2023" max="2023" width="15.5703125" customWidth="1"/>
    <col min="2024" max="2024" width="19.5703125" customWidth="1"/>
    <col min="2025" max="2025" width="15.5703125" customWidth="1"/>
    <col min="2026" max="2026" width="30.5703125" customWidth="1"/>
    <col min="2027" max="2027" width="27.5703125" customWidth="1"/>
    <col min="2028" max="2030" width="29.5703125" customWidth="1"/>
    <col min="2031" max="2031" width="27.42578125" customWidth="1"/>
    <col min="2032" max="2032" width="25.5703125" customWidth="1"/>
    <col min="2033" max="2033" width="24.42578125" customWidth="1"/>
    <col min="2034" max="2034" width="22.5703125" customWidth="1"/>
    <col min="2035" max="2035" width="26.5703125" customWidth="1"/>
    <col min="2036" max="2036" width="23" customWidth="1"/>
    <col min="2037" max="2037" width="38.42578125" customWidth="1"/>
    <col min="2038" max="2038" width="27.5703125" customWidth="1"/>
    <col min="2039" max="2041" width="29.5703125" customWidth="1"/>
    <col min="2042" max="2042" width="27.42578125" customWidth="1"/>
    <col min="2043" max="2043" width="25.5703125" customWidth="1"/>
    <col min="2044" max="2044" width="24.42578125" customWidth="1"/>
    <col min="2045" max="2045" width="22.5703125" customWidth="1"/>
    <col min="2046" max="2046" width="26.5703125" customWidth="1"/>
    <col min="2047" max="2047" width="23" customWidth="1"/>
    <col min="2048" max="2048" width="38.42578125" customWidth="1"/>
    <col min="2049" max="2049" width="20.5703125" customWidth="1"/>
    <col min="2050" max="2051" width="22.5703125" customWidth="1"/>
    <col min="2052" max="2052" width="22.42578125" customWidth="1"/>
    <col min="2053" max="2053" width="20.42578125" customWidth="1"/>
    <col min="2054" max="2054" width="18.5703125" customWidth="1"/>
    <col min="2055" max="2055" width="17" customWidth="1"/>
    <col min="2056" max="2056" width="15.5703125" customWidth="1"/>
    <col min="2057" max="2057" width="19.5703125" customWidth="1"/>
    <col min="2058" max="2058" width="15.5703125" customWidth="1"/>
    <col min="2059" max="2059" width="30.5703125" customWidth="1"/>
    <col min="2060" max="2060" width="29.5703125" customWidth="1"/>
    <col min="2061" max="2063" width="31.42578125" customWidth="1"/>
    <col min="2064" max="2064" width="29" customWidth="1"/>
    <col min="2065" max="2065" width="27.42578125" customWidth="1"/>
    <col min="2066" max="2066" width="25.5703125" customWidth="1"/>
    <col min="2067" max="2067" width="24.42578125" customWidth="1"/>
    <col min="2068" max="2068" width="28.42578125" customWidth="1"/>
    <col min="2069" max="2069" width="24.5703125" customWidth="1"/>
    <col min="2070" max="2070" width="39.5703125" customWidth="1"/>
    <col min="2071" max="2071" width="29.5703125" customWidth="1"/>
    <col min="2072" max="2074" width="31.42578125" customWidth="1"/>
    <col min="2075" max="2075" width="29" customWidth="1"/>
    <col min="2076" max="2076" width="27.42578125" customWidth="1"/>
    <col min="2077" max="2077" width="25.5703125" customWidth="1"/>
    <col min="2078" max="2078" width="24.42578125" customWidth="1"/>
    <col min="2079" max="2079" width="28.42578125" customWidth="1"/>
    <col min="2080" max="2080" width="24.5703125" customWidth="1"/>
    <col min="2081" max="2081" width="39.5703125" customWidth="1"/>
    <col min="2082" max="2082" width="20.5703125" customWidth="1"/>
    <col min="2083" max="2084" width="22.5703125" customWidth="1"/>
    <col min="2085" max="2085" width="22.42578125" customWidth="1"/>
    <col min="2086" max="2086" width="20.42578125" customWidth="1"/>
    <col min="2087" max="2087" width="18.5703125" customWidth="1"/>
    <col min="2088" max="2088" width="17" customWidth="1"/>
    <col min="2089" max="2089" width="15.5703125" customWidth="1"/>
    <col min="2090" max="2090" width="19.5703125" customWidth="1"/>
    <col min="2091" max="2091" width="15.5703125" customWidth="1"/>
    <col min="2092" max="2092" width="30.5703125" customWidth="1"/>
    <col min="2093" max="2093" width="29.5703125" customWidth="1"/>
    <col min="2094" max="2096" width="31.42578125" customWidth="1"/>
    <col min="2097" max="2097" width="29" customWidth="1"/>
    <col min="2098" max="2098" width="27.42578125" customWidth="1"/>
    <col min="2099" max="2099" width="25.5703125" customWidth="1"/>
    <col min="2100" max="2100" width="24.42578125" customWidth="1"/>
    <col min="2101" max="2101" width="28.42578125" customWidth="1"/>
    <col min="2102" max="2102" width="24.5703125" customWidth="1"/>
    <col min="2103" max="2103" width="39.5703125" customWidth="1"/>
    <col min="2104" max="2104" width="29.5703125" customWidth="1"/>
    <col min="2105" max="2107" width="31.42578125" customWidth="1"/>
    <col min="2108" max="2108" width="29" customWidth="1"/>
    <col min="2109" max="2109" width="27.42578125" customWidth="1"/>
    <col min="2110" max="2110" width="25.5703125" customWidth="1"/>
    <col min="2111" max="2111" width="24.42578125" customWidth="1"/>
    <col min="2112" max="2112" width="28.42578125" customWidth="1"/>
    <col min="2113" max="2113" width="24.5703125" customWidth="1"/>
    <col min="2114" max="2114" width="39.5703125" customWidth="1"/>
    <col min="2115" max="2115" width="20.5703125" customWidth="1"/>
    <col min="2116" max="2117" width="22.5703125" customWidth="1"/>
    <col min="2118" max="2118" width="22.42578125" customWidth="1"/>
    <col min="2119" max="2119" width="20.42578125" customWidth="1"/>
    <col min="2120" max="2120" width="18.5703125" customWidth="1"/>
    <col min="2121" max="2121" width="17" customWidth="1"/>
    <col min="2122" max="2122" width="15.5703125" customWidth="1"/>
    <col min="2123" max="2123" width="19.5703125" customWidth="1"/>
    <col min="2124" max="2124" width="15.5703125" customWidth="1"/>
    <col min="2125" max="2125" width="30.5703125" customWidth="1"/>
    <col min="2126" max="2126" width="29.5703125" customWidth="1"/>
    <col min="2127" max="2129" width="31.42578125" customWidth="1"/>
    <col min="2130" max="2130" width="29" customWidth="1"/>
    <col min="2131" max="2131" width="27.42578125" customWidth="1"/>
    <col min="2132" max="2132" width="25.5703125" customWidth="1"/>
    <col min="2133" max="2133" width="24.42578125" customWidth="1"/>
    <col min="2134" max="2134" width="28.42578125" customWidth="1"/>
    <col min="2135" max="2135" width="24.5703125" customWidth="1"/>
    <col min="2136" max="2136" width="39.5703125" customWidth="1"/>
    <col min="2137" max="2137" width="29.5703125" customWidth="1"/>
    <col min="2138" max="2140" width="31.42578125" customWidth="1"/>
    <col min="2141" max="2141" width="29" customWidth="1"/>
    <col min="2142" max="2142" width="27.42578125" customWidth="1"/>
    <col min="2143" max="2143" width="25.5703125" customWidth="1"/>
    <col min="2144" max="2144" width="24.42578125" customWidth="1"/>
    <col min="2145" max="2145" width="28.42578125" customWidth="1"/>
    <col min="2146" max="2146" width="24.5703125" customWidth="1"/>
    <col min="2147" max="2147" width="39.5703125" customWidth="1"/>
    <col min="2148" max="2148" width="25.5703125" customWidth="1"/>
    <col min="2149" max="2151" width="27.42578125" customWidth="1"/>
    <col min="2152" max="2152" width="25" customWidth="1"/>
    <col min="2153" max="2153" width="23.42578125" customWidth="1"/>
    <col min="2154" max="2154" width="21.5703125" customWidth="1"/>
    <col min="2155" max="2155" width="20.42578125" customWidth="1"/>
    <col min="2156" max="2156" width="24.42578125" customWidth="1"/>
    <col min="2157" max="2157" width="20.5703125" customWidth="1"/>
    <col min="2158" max="2158" width="35.5703125" customWidth="1"/>
    <col min="2159" max="2159" width="21.5703125" customWidth="1"/>
    <col min="2160" max="2160" width="25.5703125" customWidth="1"/>
    <col min="2161" max="2161" width="22" customWidth="1"/>
    <col min="2162" max="2162" width="37" customWidth="1"/>
    <col min="2163" max="2163" width="20.5703125" customWidth="1"/>
    <col min="2164" max="2165" width="22.5703125" customWidth="1"/>
    <col min="2166" max="2166" width="22.42578125" customWidth="1"/>
    <col min="2167" max="2167" width="18.5703125" customWidth="1"/>
    <col min="2168" max="2168" width="17" customWidth="1"/>
    <col min="2169" max="2169" width="15.5703125" customWidth="1"/>
    <col min="2170" max="2170" width="19.5703125" customWidth="1"/>
    <col min="2171" max="2171" width="15.5703125" customWidth="1"/>
    <col min="2172" max="2172" width="30.5703125" customWidth="1"/>
    <col min="2173" max="2173" width="26.5703125" customWidth="1"/>
    <col min="2174" max="2176" width="28.5703125" customWidth="1"/>
    <col min="2177" max="2177" width="24.5703125" customWidth="1"/>
    <col min="2178" max="2178" width="23.42578125" customWidth="1"/>
    <col min="2179" max="2179" width="21.5703125" customWidth="1"/>
    <col min="2180" max="2180" width="25.5703125" customWidth="1"/>
    <col min="2181" max="2181" width="22" customWidth="1"/>
    <col min="2182" max="2182" width="37" customWidth="1"/>
    <col min="2183" max="2183" width="22.42578125" customWidth="1"/>
    <col min="2184" max="2185" width="24.42578125" customWidth="1"/>
    <col min="2186" max="2186" width="23.5703125" customWidth="1"/>
    <col min="2187" max="2187" width="20.42578125" customWidth="1"/>
    <col min="2188" max="2188" width="18.5703125" customWidth="1"/>
    <col min="2189" max="2189" width="17" customWidth="1"/>
    <col min="2190" max="2190" width="21.42578125" customWidth="1"/>
    <col min="2191" max="2191" width="17.42578125" customWidth="1"/>
    <col min="2192" max="2192" width="32.42578125" customWidth="1"/>
    <col min="2193" max="2193" width="26.5703125" customWidth="1"/>
    <col min="2194" max="2196" width="28.5703125" customWidth="1"/>
    <col min="2197" max="2197" width="24.5703125" customWidth="1"/>
    <col min="2198" max="2198" width="23.42578125" customWidth="1"/>
    <col min="2199" max="2199" width="21.5703125" customWidth="1"/>
    <col min="2200" max="2200" width="25.5703125" customWidth="1"/>
    <col min="2201" max="2201" width="22" customWidth="1"/>
    <col min="2202" max="2202" width="37" customWidth="1"/>
    <col min="2203" max="2203" width="20.5703125" customWidth="1"/>
    <col min="2204" max="2205" width="22.5703125" customWidth="1"/>
    <col min="2206" max="2206" width="22.42578125" customWidth="1"/>
    <col min="2207" max="2207" width="18.5703125" customWidth="1"/>
    <col min="2208" max="2208" width="17" customWidth="1"/>
    <col min="2209" max="2209" width="15.5703125" customWidth="1"/>
    <col min="2210" max="2210" width="19.5703125" customWidth="1"/>
    <col min="2211" max="2211" width="15.5703125" customWidth="1"/>
    <col min="2212" max="2212" width="30.5703125" customWidth="1"/>
    <col min="2213" max="2213" width="26.5703125" customWidth="1"/>
    <col min="2214" max="2216" width="28.5703125" customWidth="1"/>
    <col min="2217" max="2217" width="24.5703125" customWidth="1"/>
    <col min="2218" max="2218" width="23.42578125" customWidth="1"/>
    <col min="2219" max="2219" width="21.5703125" customWidth="1"/>
    <col min="2220" max="2220" width="25.5703125" customWidth="1"/>
    <col min="2221" max="2221" width="22" customWidth="1"/>
    <col min="2222" max="2222" width="37" customWidth="1"/>
    <col min="2223" max="2223" width="22.42578125" customWidth="1"/>
    <col min="2224" max="2225" width="24.42578125" customWidth="1"/>
    <col min="2226" max="2226" width="23.5703125" customWidth="1"/>
    <col min="2227" max="2227" width="20.42578125" customWidth="1"/>
    <col min="2228" max="2228" width="18.5703125" customWidth="1"/>
    <col min="2229" max="2229" width="17" customWidth="1"/>
    <col min="2230" max="2230" width="21.42578125" customWidth="1"/>
    <col min="2231" max="2231" width="17.42578125" customWidth="1"/>
    <col min="2232" max="2232" width="32.42578125" customWidth="1"/>
    <col min="2233" max="2233" width="26.5703125" customWidth="1"/>
    <col min="2234" max="2236" width="28.5703125" customWidth="1"/>
    <col min="2237" max="2237" width="24.5703125" customWidth="1"/>
    <col min="2238" max="2238" width="23.42578125" customWidth="1"/>
    <col min="2239" max="2239" width="21.5703125" customWidth="1"/>
    <col min="2240" max="2240" width="25.5703125" customWidth="1"/>
    <col min="2241" max="2241" width="22" customWidth="1"/>
    <col min="2242" max="2242" width="37" customWidth="1"/>
    <col min="2243" max="2243" width="20.5703125" customWidth="1"/>
    <col min="2244" max="2245" width="22.5703125" customWidth="1"/>
    <col min="2246" max="2246" width="22.42578125" customWidth="1"/>
    <col min="2247" max="2247" width="18.5703125" customWidth="1"/>
    <col min="2248" max="2248" width="17" customWidth="1"/>
    <col min="2249" max="2249" width="15.5703125" customWidth="1"/>
    <col min="2250" max="2250" width="19.5703125" customWidth="1"/>
    <col min="2251" max="2251" width="15.5703125" customWidth="1"/>
    <col min="2252" max="2252" width="30.5703125" customWidth="1"/>
    <col min="2253" max="2253" width="27.5703125" customWidth="1"/>
    <col min="2254" max="2256" width="29.5703125" customWidth="1"/>
    <col min="2257" max="2257" width="25.5703125" customWidth="1"/>
    <col min="2258" max="2258" width="24.42578125" customWidth="1"/>
    <col min="2259" max="2259" width="22.5703125" customWidth="1"/>
    <col min="2260" max="2260" width="26.5703125" customWidth="1"/>
    <col min="2261" max="2261" width="23" customWidth="1"/>
    <col min="2262" max="2262" width="38.42578125" customWidth="1"/>
    <col min="2263" max="2263" width="27.5703125" customWidth="1"/>
    <col min="2264" max="2266" width="29.5703125" customWidth="1"/>
    <col min="2267" max="2267" width="25.5703125" customWidth="1"/>
    <col min="2268" max="2268" width="24.42578125" customWidth="1"/>
    <col min="2269" max="2269" width="22.5703125" customWidth="1"/>
    <col min="2270" max="2270" width="26.5703125" customWidth="1"/>
    <col min="2271" max="2271" width="23" customWidth="1"/>
    <col min="2272" max="2272" width="38.42578125" customWidth="1"/>
    <col min="2273" max="2273" width="26.5703125" customWidth="1"/>
    <col min="2274" max="2276" width="28.5703125" customWidth="1"/>
    <col min="2277" max="2277" width="24.5703125" customWidth="1"/>
    <col min="2278" max="2278" width="23.42578125" customWidth="1"/>
    <col min="2279" max="2279" width="21.5703125" customWidth="1"/>
    <col min="2280" max="2280" width="25.5703125" customWidth="1"/>
    <col min="2281" max="2281" width="22" customWidth="1"/>
    <col min="2282" max="2282" width="37" customWidth="1"/>
    <col min="2283" max="2283" width="20.5703125" customWidth="1"/>
    <col min="2284" max="2285" width="22.5703125" customWidth="1"/>
    <col min="2286" max="2286" width="22.42578125" customWidth="1"/>
    <col min="2287" max="2287" width="18.5703125" customWidth="1"/>
    <col min="2288" max="2288" width="17" customWidth="1"/>
    <col min="2289" max="2289" width="15.5703125" customWidth="1"/>
    <col min="2290" max="2290" width="19.5703125" customWidth="1"/>
    <col min="2291" max="2291" width="15.5703125" customWidth="1"/>
    <col min="2292" max="2292" width="30.5703125" customWidth="1"/>
    <col min="2293" max="2293" width="26.5703125" customWidth="1"/>
    <col min="2294" max="2296" width="28.5703125" customWidth="1"/>
    <col min="2297" max="2297" width="24.5703125" customWidth="1"/>
    <col min="2298" max="2298" width="23.42578125" customWidth="1"/>
    <col min="2299" max="2299" width="21.5703125" customWidth="1"/>
    <col min="2300" max="2300" width="25.5703125" customWidth="1"/>
    <col min="2301" max="2301" width="22" customWidth="1"/>
    <col min="2302" max="2302" width="37" customWidth="1"/>
    <col min="2303" max="2303" width="22.42578125" customWidth="1"/>
    <col min="2304" max="2305" width="24.42578125" customWidth="1"/>
    <col min="2306" max="2306" width="23.5703125" customWidth="1"/>
    <col min="2307" max="2307" width="20.42578125" customWidth="1"/>
    <col min="2308" max="2308" width="18.5703125" customWidth="1"/>
    <col min="2309" max="2309" width="17" customWidth="1"/>
    <col min="2310" max="2310" width="21.42578125" customWidth="1"/>
    <col min="2311" max="2311" width="17.42578125" customWidth="1"/>
    <col min="2312" max="2312" width="32.42578125" customWidth="1"/>
    <col min="2313" max="2313" width="26.5703125" customWidth="1"/>
    <col min="2314" max="2316" width="28.5703125" customWidth="1"/>
    <col min="2317" max="2317" width="24.5703125" customWidth="1"/>
    <col min="2318" max="2318" width="23.42578125" customWidth="1"/>
    <col min="2319" max="2319" width="21.5703125" customWidth="1"/>
    <col min="2320" max="2320" width="25.5703125" customWidth="1"/>
    <col min="2321" max="2321" width="22" customWidth="1"/>
    <col min="2322" max="2322" width="37" customWidth="1"/>
    <col min="2323" max="2323" width="20.5703125" customWidth="1"/>
    <col min="2324" max="2325" width="22.5703125" customWidth="1"/>
    <col min="2326" max="2326" width="22.42578125" customWidth="1"/>
    <col min="2327" max="2327" width="18.5703125" customWidth="1"/>
    <col min="2328" max="2328" width="17" customWidth="1"/>
    <col min="2329" max="2329" width="15.5703125" customWidth="1"/>
    <col min="2330" max="2330" width="19.5703125" customWidth="1"/>
    <col min="2331" max="2331" width="15.5703125" customWidth="1"/>
    <col min="2332" max="2332" width="30.5703125" customWidth="1"/>
    <col min="2333" max="2333" width="26.5703125" customWidth="1"/>
    <col min="2334" max="2336" width="28.5703125" customWidth="1"/>
    <col min="2337" max="2337" width="24.5703125" customWidth="1"/>
    <col min="2338" max="2338" width="23.42578125" customWidth="1"/>
    <col min="2339" max="2339" width="21.5703125" customWidth="1"/>
    <col min="2340" max="2340" width="25.5703125" customWidth="1"/>
    <col min="2341" max="2341" width="22" customWidth="1"/>
    <col min="2342" max="2342" width="37" customWidth="1"/>
    <col min="2343" max="2343" width="22.42578125" customWidth="1"/>
    <col min="2344" max="2345" width="24.42578125" customWidth="1"/>
    <col min="2346" max="2346" width="23.5703125" customWidth="1"/>
    <col min="2347" max="2347" width="20.42578125" customWidth="1"/>
    <col min="2348" max="2348" width="18.5703125" customWidth="1"/>
    <col min="2349" max="2349" width="17" customWidth="1"/>
    <col min="2350" max="2350" width="21.42578125" customWidth="1"/>
    <col min="2351" max="2351" width="17.42578125" customWidth="1"/>
    <col min="2352" max="2352" width="32.42578125" customWidth="1"/>
    <col min="2353" max="2353" width="26.5703125" customWidth="1"/>
    <col min="2354" max="2356" width="28.5703125" customWidth="1"/>
    <col min="2357" max="2357" width="24.5703125" customWidth="1"/>
    <col min="2358" max="2358" width="23.42578125" customWidth="1"/>
    <col min="2359" max="2359" width="21.5703125" customWidth="1"/>
    <col min="2360" max="2360" width="25.5703125" customWidth="1"/>
    <col min="2361" max="2361" width="22" customWidth="1"/>
    <col min="2362" max="2362" width="37" customWidth="1"/>
    <col min="2363" max="2363" width="20.5703125" customWidth="1"/>
    <col min="2364" max="2365" width="22.5703125" customWidth="1"/>
    <col min="2366" max="2366" width="22.42578125" customWidth="1"/>
    <col min="2367" max="2367" width="18.5703125" customWidth="1"/>
    <col min="2368" max="2368" width="17" customWidth="1"/>
    <col min="2369" max="2369" width="15.5703125" customWidth="1"/>
    <col min="2370" max="2370" width="19.5703125" customWidth="1"/>
    <col min="2371" max="2371" width="15.5703125" customWidth="1"/>
    <col min="2372" max="2372" width="30.5703125" customWidth="1"/>
    <col min="2373" max="2373" width="26.5703125" customWidth="1"/>
    <col min="2374" max="2376" width="28.5703125" customWidth="1"/>
    <col min="2377" max="2377" width="24.5703125" customWidth="1"/>
    <col min="2378" max="2378" width="23.42578125" customWidth="1"/>
    <col min="2379" max="2379" width="21.5703125" customWidth="1"/>
    <col min="2380" max="2380" width="25.5703125" customWidth="1"/>
    <col min="2381" max="2381" width="22" customWidth="1"/>
    <col min="2382" max="2382" width="37" customWidth="1"/>
    <col min="2383" max="2383" width="22.42578125" customWidth="1"/>
    <col min="2384" max="2385" width="24.42578125" customWidth="1"/>
    <col min="2386" max="2386" width="23.5703125" customWidth="1"/>
    <col min="2387" max="2387" width="20.42578125" customWidth="1"/>
    <col min="2388" max="2388" width="18.5703125" customWidth="1"/>
    <col min="2389" max="2389" width="17" customWidth="1"/>
    <col min="2390" max="2390" width="21.42578125" customWidth="1"/>
    <col min="2391" max="2391" width="17.42578125" customWidth="1"/>
    <col min="2392" max="2392" width="32.42578125" customWidth="1"/>
    <col min="2393" max="2393" width="26.5703125" customWidth="1"/>
    <col min="2394" max="2396" width="28.5703125" customWidth="1"/>
    <col min="2397" max="2397" width="24.5703125" customWidth="1"/>
    <col min="2398" max="2398" width="23.42578125" customWidth="1"/>
    <col min="2399" max="2399" width="21.5703125" customWidth="1"/>
    <col min="2400" max="2400" width="25.5703125" customWidth="1"/>
    <col min="2401" max="2401" width="22" customWidth="1"/>
    <col min="2402" max="2402" width="37" customWidth="1"/>
    <col min="2403" max="2403" width="20.5703125" customWidth="1"/>
    <col min="2404" max="2405" width="22.5703125" customWidth="1"/>
    <col min="2406" max="2406" width="22.42578125" customWidth="1"/>
    <col min="2407" max="2407" width="18.5703125" customWidth="1"/>
    <col min="2408" max="2408" width="17" customWidth="1"/>
    <col min="2409" max="2409" width="15.5703125" customWidth="1"/>
    <col min="2410" max="2410" width="19.5703125" customWidth="1"/>
    <col min="2411" max="2411" width="15.5703125" customWidth="1"/>
    <col min="2412" max="2412" width="30.5703125" customWidth="1"/>
    <col min="2413" max="2413" width="27.5703125" customWidth="1"/>
    <col min="2414" max="2416" width="29.5703125" customWidth="1"/>
    <col min="2417" max="2417" width="25.5703125" customWidth="1"/>
    <col min="2418" max="2418" width="24.42578125" customWidth="1"/>
    <col min="2419" max="2419" width="22.5703125" customWidth="1"/>
    <col min="2420" max="2420" width="26.5703125" customWidth="1"/>
    <col min="2421" max="2421" width="23" customWidth="1"/>
    <col min="2422" max="2422" width="38.42578125" customWidth="1"/>
    <col min="2423" max="2423" width="27.5703125" customWidth="1"/>
    <col min="2424" max="2426" width="29.5703125" customWidth="1"/>
    <col min="2427" max="2427" width="25.5703125" customWidth="1"/>
    <col min="2428" max="2428" width="24.42578125" customWidth="1"/>
    <col min="2429" max="2429" width="22.5703125" customWidth="1"/>
    <col min="2430" max="2430" width="26.5703125" customWidth="1"/>
    <col min="2431" max="2431" width="23" customWidth="1"/>
    <col min="2432" max="2432" width="38.42578125" customWidth="1"/>
    <col min="2433" max="2433" width="26.5703125" customWidth="1"/>
    <col min="2434" max="2436" width="28.5703125" customWidth="1"/>
    <col min="2437" max="2437" width="24.5703125" customWidth="1"/>
    <col min="2438" max="2438" width="23.42578125" customWidth="1"/>
    <col min="2439" max="2439" width="21.5703125" customWidth="1"/>
    <col min="2440" max="2440" width="25.5703125" customWidth="1"/>
    <col min="2441" max="2441" width="22" customWidth="1"/>
    <col min="2442" max="2442" width="37" customWidth="1"/>
    <col min="2443" max="2443" width="20.5703125" customWidth="1"/>
    <col min="2444" max="2445" width="22.5703125" customWidth="1"/>
    <col min="2446" max="2446" width="22.42578125" customWidth="1"/>
    <col min="2447" max="2447" width="18.5703125" customWidth="1"/>
    <col min="2448" max="2448" width="17" customWidth="1"/>
    <col min="2449" max="2449" width="15.5703125" customWidth="1"/>
    <col min="2450" max="2450" width="19.5703125" customWidth="1"/>
    <col min="2451" max="2451" width="15.5703125" customWidth="1"/>
    <col min="2452" max="2452" width="30.5703125" customWidth="1"/>
    <col min="2453" max="2453" width="26.5703125" customWidth="1"/>
    <col min="2454" max="2456" width="28.5703125" customWidth="1"/>
    <col min="2457" max="2457" width="24.5703125" customWidth="1"/>
    <col min="2458" max="2458" width="23.42578125" customWidth="1"/>
    <col min="2459" max="2459" width="21.5703125" customWidth="1"/>
    <col min="2460" max="2460" width="25.5703125" customWidth="1"/>
    <col min="2461" max="2461" width="22" customWidth="1"/>
    <col min="2462" max="2462" width="37" customWidth="1"/>
    <col min="2463" max="2463" width="22.42578125" customWidth="1"/>
    <col min="2464" max="2465" width="24.42578125" customWidth="1"/>
    <col min="2466" max="2466" width="23.5703125" customWidth="1"/>
    <col min="2467" max="2467" width="20.42578125" customWidth="1"/>
    <col min="2468" max="2468" width="18.5703125" customWidth="1"/>
    <col min="2469" max="2469" width="17" customWidth="1"/>
    <col min="2470" max="2470" width="21.42578125" customWidth="1"/>
    <col min="2471" max="2471" width="17.42578125" customWidth="1"/>
    <col min="2472" max="2472" width="32.42578125" customWidth="1"/>
    <col min="2473" max="2473" width="26.5703125" customWidth="1"/>
    <col min="2474" max="2476" width="28.5703125" customWidth="1"/>
    <col min="2477" max="2477" width="24.5703125" customWidth="1"/>
    <col min="2478" max="2478" width="23.42578125" customWidth="1"/>
    <col min="2479" max="2479" width="21.5703125" customWidth="1"/>
    <col min="2480" max="2480" width="25.5703125" customWidth="1"/>
    <col min="2481" max="2481" width="22" customWidth="1"/>
    <col min="2482" max="2482" width="37" customWidth="1"/>
    <col min="2483" max="2483" width="20.5703125" customWidth="1"/>
    <col min="2484" max="2485" width="22.5703125" customWidth="1"/>
    <col min="2486" max="2486" width="22.42578125" customWidth="1"/>
    <col min="2487" max="2487" width="18.5703125" customWidth="1"/>
    <col min="2488" max="2488" width="17" customWidth="1"/>
    <col min="2489" max="2489" width="15.5703125" customWidth="1"/>
    <col min="2490" max="2490" width="19.5703125" customWidth="1"/>
    <col min="2491" max="2491" width="15.5703125" customWidth="1"/>
    <col min="2492" max="2492" width="30.5703125" customWidth="1"/>
    <col min="2493" max="2493" width="26.5703125" customWidth="1"/>
    <col min="2494" max="2496" width="28.5703125" customWidth="1"/>
    <col min="2497" max="2497" width="24.5703125" customWidth="1"/>
    <col min="2498" max="2498" width="23.42578125" customWidth="1"/>
    <col min="2499" max="2499" width="21.5703125" customWidth="1"/>
    <col min="2500" max="2500" width="25.5703125" customWidth="1"/>
    <col min="2501" max="2501" width="22" customWidth="1"/>
    <col min="2502" max="2502" width="37" customWidth="1"/>
    <col min="2503" max="2503" width="22.42578125" customWidth="1"/>
    <col min="2504" max="2505" width="24.42578125" customWidth="1"/>
    <col min="2506" max="2506" width="23.5703125" customWidth="1"/>
    <col min="2507" max="2507" width="20.42578125" customWidth="1"/>
    <col min="2508" max="2508" width="18.5703125" customWidth="1"/>
    <col min="2509" max="2509" width="17" customWidth="1"/>
    <col min="2510" max="2510" width="21.42578125" customWidth="1"/>
    <col min="2511" max="2511" width="17.42578125" customWidth="1"/>
    <col min="2512" max="2512" width="32.42578125" customWidth="1"/>
    <col min="2513" max="2513" width="26.5703125" customWidth="1"/>
    <col min="2514" max="2516" width="28.5703125" customWidth="1"/>
    <col min="2517" max="2517" width="24.5703125" customWidth="1"/>
    <col min="2518" max="2518" width="23.42578125" customWidth="1"/>
    <col min="2519" max="2519" width="21.5703125" customWidth="1"/>
    <col min="2520" max="2520" width="25.5703125" customWidth="1"/>
    <col min="2521" max="2521" width="22" customWidth="1"/>
    <col min="2522" max="2522" width="37" customWidth="1"/>
    <col min="2523" max="2523" width="20.5703125" customWidth="1"/>
    <col min="2524" max="2525" width="22.5703125" customWidth="1"/>
    <col min="2526" max="2526" width="22.42578125" customWidth="1"/>
    <col min="2527" max="2527" width="18.5703125" customWidth="1"/>
    <col min="2528" max="2528" width="17" customWidth="1"/>
    <col min="2529" max="2529" width="15.5703125" customWidth="1"/>
    <col min="2530" max="2530" width="19.5703125" customWidth="1"/>
    <col min="2531" max="2531" width="15.5703125" customWidth="1"/>
    <col min="2532" max="2532" width="30.5703125" customWidth="1"/>
    <col min="2533" max="2533" width="26.5703125" customWidth="1"/>
    <col min="2534" max="2536" width="28.5703125" customWidth="1"/>
    <col min="2537" max="2537" width="24.5703125" customWidth="1"/>
    <col min="2538" max="2538" width="23.42578125" customWidth="1"/>
    <col min="2539" max="2539" width="21.5703125" customWidth="1"/>
    <col min="2540" max="2540" width="25.5703125" customWidth="1"/>
    <col min="2541" max="2541" width="22" customWidth="1"/>
    <col min="2542" max="2542" width="37" customWidth="1"/>
    <col min="2543" max="2543" width="22.42578125" customWidth="1"/>
    <col min="2544" max="2545" width="24.42578125" customWidth="1"/>
    <col min="2546" max="2546" width="23.5703125" customWidth="1"/>
    <col min="2547" max="2547" width="20.42578125" customWidth="1"/>
    <col min="2548" max="2548" width="18.5703125" customWidth="1"/>
    <col min="2549" max="2549" width="17" customWidth="1"/>
    <col min="2550" max="2550" width="21.42578125" customWidth="1"/>
    <col min="2551" max="2551" width="17.42578125" customWidth="1"/>
    <col min="2552" max="2552" width="32.42578125" customWidth="1"/>
    <col min="2553" max="2553" width="26.5703125" customWidth="1"/>
    <col min="2554" max="2556" width="28.5703125" customWidth="1"/>
    <col min="2557" max="2557" width="24.5703125" customWidth="1"/>
    <col min="2558" max="2558" width="23.42578125" customWidth="1"/>
    <col min="2559" max="2559" width="21.5703125" customWidth="1"/>
    <col min="2560" max="2560" width="25.5703125" customWidth="1"/>
    <col min="2561" max="2561" width="22" customWidth="1"/>
    <col min="2562" max="2562" width="37" customWidth="1"/>
    <col min="2563" max="2563" width="20.5703125" customWidth="1"/>
    <col min="2564" max="2565" width="22.5703125" customWidth="1"/>
    <col min="2566" max="2566" width="22.42578125" customWidth="1"/>
    <col min="2567" max="2567" width="18.5703125" customWidth="1"/>
    <col min="2568" max="2568" width="17" customWidth="1"/>
    <col min="2569" max="2569" width="15.5703125" customWidth="1"/>
    <col min="2570" max="2570" width="19.5703125" customWidth="1"/>
    <col min="2571" max="2571" width="15.5703125" customWidth="1"/>
    <col min="2572" max="2572" width="30.5703125" customWidth="1"/>
    <col min="2573" max="2573" width="27.5703125" customWidth="1"/>
    <col min="2574" max="2576" width="29.5703125" customWidth="1"/>
    <col min="2577" max="2577" width="25.5703125" customWidth="1"/>
    <col min="2578" max="2578" width="24.42578125" customWidth="1"/>
    <col min="2579" max="2579" width="22.5703125" customWidth="1"/>
    <col min="2580" max="2580" width="26.5703125" customWidth="1"/>
    <col min="2581" max="2581" width="23" customWidth="1"/>
    <col min="2582" max="2582" width="38.42578125" customWidth="1"/>
    <col min="2583" max="2583" width="25.5703125" customWidth="1"/>
    <col min="2584" max="2586" width="27.5703125" customWidth="1"/>
    <col min="2587" max="2587" width="23.5703125" customWidth="1"/>
    <col min="2588" max="2588" width="22.42578125" customWidth="1"/>
    <col min="2589" max="2589" width="20.5703125" customWidth="1"/>
    <col min="2590" max="2590" width="24.5703125" customWidth="1"/>
    <col min="2591" max="2591" width="20.5703125" customWidth="1"/>
    <col min="2592" max="2592" width="36" customWidth="1"/>
    <col min="2593" max="2593" width="27.5703125" customWidth="1"/>
    <col min="2594" max="2596" width="29.5703125" customWidth="1"/>
    <col min="2597" max="2597" width="25.5703125" customWidth="1"/>
    <col min="2598" max="2598" width="24.42578125" customWidth="1"/>
    <col min="2599" max="2599" width="22.5703125" customWidth="1"/>
    <col min="2600" max="2600" width="26.5703125" customWidth="1"/>
    <col min="2601" max="2601" width="23" customWidth="1"/>
    <col min="2602" max="2602" width="38.42578125" customWidth="1"/>
    <col min="2603" max="2603" width="20.5703125" customWidth="1"/>
    <col min="2604" max="2605" width="22.5703125" customWidth="1"/>
    <col min="2606" max="2606" width="22.42578125" customWidth="1"/>
    <col min="2607" max="2607" width="18.5703125" customWidth="1"/>
    <col min="2608" max="2608" width="17" customWidth="1"/>
    <col min="2609" max="2609" width="15.5703125" customWidth="1"/>
    <col min="2610" max="2610" width="19.5703125" customWidth="1"/>
    <col min="2611" max="2611" width="15.5703125" customWidth="1"/>
    <col min="2612" max="2612" width="30.5703125" customWidth="1"/>
    <col min="2613" max="2613" width="27.5703125" customWidth="1"/>
    <col min="2614" max="2616" width="29.5703125" customWidth="1"/>
    <col min="2617" max="2617" width="25.5703125" customWidth="1"/>
    <col min="2618" max="2618" width="24.42578125" customWidth="1"/>
    <col min="2619" max="2619" width="22.5703125" customWidth="1"/>
    <col min="2620" max="2620" width="26.5703125" customWidth="1"/>
    <col min="2621" max="2621" width="23" customWidth="1"/>
    <col min="2622" max="2622" width="38.42578125" customWidth="1"/>
    <col min="2623" max="2623" width="27.5703125" customWidth="1"/>
    <col min="2624" max="2626" width="29.5703125" customWidth="1"/>
    <col min="2627" max="2627" width="25.5703125" customWidth="1"/>
    <col min="2628" max="2628" width="24.42578125" customWidth="1"/>
    <col min="2629" max="2629" width="22.5703125" customWidth="1"/>
    <col min="2630" max="2630" width="26.5703125" customWidth="1"/>
    <col min="2631" max="2631" width="23" customWidth="1"/>
    <col min="2632" max="2632" width="38.42578125" customWidth="1"/>
    <col min="2633" max="2633" width="27.5703125" customWidth="1"/>
    <col min="2634" max="2636" width="29.5703125" customWidth="1"/>
    <col min="2637" max="2637" width="25.5703125" customWidth="1"/>
    <col min="2638" max="2638" width="24.42578125" customWidth="1"/>
    <col min="2639" max="2639" width="22.5703125" customWidth="1"/>
    <col min="2640" max="2640" width="26.5703125" customWidth="1"/>
    <col min="2641" max="2641" width="23" customWidth="1"/>
    <col min="2642" max="2642" width="38.42578125" customWidth="1"/>
    <col min="2643" max="2643" width="20.5703125" customWidth="1"/>
    <col min="2644" max="2645" width="22.5703125" customWidth="1"/>
    <col min="2646" max="2646" width="22.42578125" customWidth="1"/>
    <col min="2647" max="2647" width="18.5703125" customWidth="1"/>
    <col min="2648" max="2648" width="17" customWidth="1"/>
    <col min="2649" max="2649" width="15.5703125" customWidth="1"/>
    <col min="2650" max="2650" width="19.5703125" customWidth="1"/>
    <col min="2651" max="2651" width="15.5703125" customWidth="1"/>
    <col min="2652" max="2652" width="30.5703125" customWidth="1"/>
    <col min="2653" max="2653" width="27.5703125" customWidth="1"/>
    <col min="2654" max="2656" width="29.5703125" customWidth="1"/>
    <col min="2657" max="2657" width="25.5703125" customWidth="1"/>
    <col min="2658" max="2658" width="24.42578125" customWidth="1"/>
    <col min="2659" max="2659" width="22.5703125" customWidth="1"/>
    <col min="2660" max="2660" width="26.5703125" customWidth="1"/>
    <col min="2661" max="2661" width="23" customWidth="1"/>
    <col min="2662" max="2662" width="38.42578125" customWidth="1"/>
    <col min="2663" max="2663" width="22.42578125" customWidth="1"/>
    <col min="2664" max="2665" width="24.42578125" customWidth="1"/>
    <col min="2666" max="2666" width="23.5703125" customWidth="1"/>
    <col min="2667" max="2667" width="20.42578125" customWidth="1"/>
    <col min="2668" max="2668" width="18.5703125" customWidth="1"/>
    <col min="2669" max="2669" width="17" customWidth="1"/>
    <col min="2670" max="2670" width="21.42578125" customWidth="1"/>
    <col min="2671" max="2671" width="17.42578125" customWidth="1"/>
    <col min="2672" max="2672" width="32.42578125" customWidth="1"/>
    <col min="2673" max="2673" width="27.5703125" customWidth="1"/>
    <col min="2674" max="2676" width="29.5703125" customWidth="1"/>
    <col min="2677" max="2677" width="25.5703125" customWidth="1"/>
    <col min="2678" max="2678" width="24.42578125" customWidth="1"/>
    <col min="2679" max="2679" width="22.5703125" customWidth="1"/>
    <col min="2680" max="2680" width="26.5703125" customWidth="1"/>
    <col min="2681" max="2681" width="23" customWidth="1"/>
    <col min="2682" max="2682" width="38.42578125" customWidth="1"/>
    <col min="2683" max="2683" width="20.5703125" customWidth="1"/>
    <col min="2684" max="2685" width="22.5703125" customWidth="1"/>
    <col min="2686" max="2686" width="22.42578125" customWidth="1"/>
    <col min="2687" max="2687" width="18.5703125" customWidth="1"/>
    <col min="2688" max="2688" width="17" customWidth="1"/>
    <col min="2689" max="2689" width="15.5703125" customWidth="1"/>
    <col min="2690" max="2690" width="19.5703125" customWidth="1"/>
    <col min="2691" max="2691" width="15.5703125" customWidth="1"/>
    <col min="2692" max="2692" width="30.5703125" customWidth="1"/>
    <col min="2693" max="2693" width="29.5703125" customWidth="1"/>
    <col min="2694" max="2696" width="31.42578125" customWidth="1"/>
    <col min="2697" max="2697" width="27.42578125" customWidth="1"/>
    <col min="2698" max="2698" width="25.5703125" customWidth="1"/>
    <col min="2699" max="2699" width="24.42578125" customWidth="1"/>
    <col min="2700" max="2700" width="28.42578125" customWidth="1"/>
    <col min="2701" max="2701" width="24.5703125" customWidth="1"/>
    <col min="2702" max="2702" width="39.5703125" customWidth="1"/>
    <col min="2703" max="2703" width="27.5703125" customWidth="1"/>
    <col min="2704" max="2706" width="29.5703125" customWidth="1"/>
    <col min="2707" max="2707" width="25.5703125" customWidth="1"/>
    <col min="2708" max="2708" width="24.42578125" customWidth="1"/>
    <col min="2709" max="2709" width="22.5703125" customWidth="1"/>
    <col min="2710" max="2710" width="26.5703125" customWidth="1"/>
    <col min="2711" max="2711" width="23" customWidth="1"/>
    <col min="2712" max="2712" width="38.42578125" customWidth="1"/>
    <col min="2713" max="2713" width="27.5703125" customWidth="1"/>
    <col min="2714" max="2716" width="29.5703125" customWidth="1"/>
    <col min="2717" max="2717" width="25.5703125" customWidth="1"/>
    <col min="2718" max="2718" width="24.42578125" customWidth="1"/>
    <col min="2719" max="2719" width="22.5703125" customWidth="1"/>
    <col min="2720" max="2720" width="26.5703125" customWidth="1"/>
    <col min="2721" max="2721" width="23" customWidth="1"/>
    <col min="2722" max="2722" width="38.42578125" customWidth="1"/>
    <col min="2723" max="2723" width="25.5703125" customWidth="1"/>
    <col min="2724" max="2726" width="27.42578125" customWidth="1"/>
    <col min="2727" max="2727" width="23.42578125" customWidth="1"/>
    <col min="2728" max="2728" width="21.5703125" customWidth="1"/>
    <col min="2729" max="2729" width="20.42578125" customWidth="1"/>
    <col min="2730" max="2730" width="24.42578125" customWidth="1"/>
    <col min="2731" max="2731" width="20.5703125" customWidth="1"/>
    <col min="2732" max="2732" width="35.5703125" customWidth="1"/>
    <col min="2733" max="2733" width="18.5703125" customWidth="1"/>
    <col min="2734" max="2734" width="17" customWidth="1"/>
    <col min="2735" max="2735" width="15.5703125" customWidth="1"/>
    <col min="2736" max="2736" width="19.5703125" customWidth="1"/>
    <col min="2737" max="2737" width="15.5703125" customWidth="1"/>
    <col min="2738" max="2738" width="30.5703125" customWidth="1"/>
    <col min="2739" max="2739" width="22.42578125" customWidth="1"/>
    <col min="2740" max="2741" width="24.42578125" customWidth="1"/>
    <col min="2742" max="2742" width="20.42578125" customWidth="1"/>
    <col min="2743" max="2743" width="18.5703125" customWidth="1"/>
    <col min="2744" max="2744" width="17" customWidth="1"/>
    <col min="2745" max="2745" width="21.42578125" customWidth="1"/>
    <col min="2746" max="2746" width="17.42578125" customWidth="1"/>
    <col min="2747" max="2747" width="32.42578125" customWidth="1"/>
    <col min="2748" max="2748" width="22.42578125" customWidth="1"/>
    <col min="2749" max="2750" width="24.42578125" customWidth="1"/>
    <col min="2751" max="2751" width="20.42578125" customWidth="1"/>
    <col min="2752" max="2752" width="18.5703125" customWidth="1"/>
    <col min="2753" max="2753" width="17" customWidth="1"/>
    <col min="2754" max="2754" width="21.42578125" customWidth="1"/>
    <col min="2755" max="2755" width="17.42578125" customWidth="1"/>
    <col min="2756" max="2756" width="32.42578125" customWidth="1"/>
    <col min="2757" max="2757" width="22.42578125" customWidth="1"/>
    <col min="2758" max="2759" width="24.42578125" customWidth="1"/>
    <col min="2760" max="2760" width="20.42578125" customWidth="1"/>
    <col min="2761" max="2761" width="18.5703125" customWidth="1"/>
    <col min="2762" max="2762" width="17" customWidth="1"/>
    <col min="2763" max="2763" width="21.42578125" customWidth="1"/>
    <col min="2764" max="2764" width="17.42578125" customWidth="1"/>
    <col min="2765" max="2765" width="32.42578125" customWidth="1"/>
    <col min="2766" max="2766" width="25.5703125" customWidth="1"/>
    <col min="2767" max="2768" width="27.5703125" customWidth="1"/>
    <col min="2769" max="2769" width="23.5703125" customWidth="1"/>
    <col min="2770" max="2770" width="22.42578125" customWidth="1"/>
    <col min="2771" max="2771" width="20.5703125" customWidth="1"/>
    <col min="2772" max="2772" width="24.5703125" customWidth="1"/>
    <col min="2773" max="2773" width="20.5703125" customWidth="1"/>
    <col min="2774" max="2774" width="36" customWidth="1"/>
    <col min="2775" max="2775" width="20.5703125" customWidth="1"/>
    <col min="2776" max="2777" width="22.5703125" customWidth="1"/>
    <col min="2778" max="2778" width="18.5703125" customWidth="1"/>
    <col min="2779" max="2779" width="17" customWidth="1"/>
    <col min="2780" max="2780" width="15.5703125" customWidth="1"/>
    <col min="2781" max="2781" width="19.5703125" customWidth="1"/>
    <col min="2782" max="2782" width="15.5703125" customWidth="1"/>
    <col min="2783" max="2783" width="30.5703125" customWidth="1"/>
    <col min="2784" max="2784" width="22.42578125" customWidth="1"/>
    <col min="2785" max="2786" width="24.42578125" customWidth="1"/>
    <col min="2787" max="2787" width="20.42578125" customWidth="1"/>
    <col min="2788" max="2788" width="18.5703125" customWidth="1"/>
    <col min="2789" max="2789" width="17" customWidth="1"/>
    <col min="2790" max="2790" width="21.42578125" customWidth="1"/>
    <col min="2791" max="2791" width="17.42578125" customWidth="1"/>
    <col min="2792" max="2792" width="32.42578125" customWidth="1"/>
    <col min="2793" max="2793" width="22.42578125" customWidth="1"/>
    <col min="2794" max="2795" width="24.42578125" customWidth="1"/>
    <col min="2796" max="2796" width="20.42578125" customWidth="1"/>
    <col min="2797" max="2797" width="18.5703125" customWidth="1"/>
    <col min="2798" max="2798" width="17" customWidth="1"/>
    <col min="2799" max="2799" width="21.42578125" customWidth="1"/>
    <col min="2800" max="2800" width="17.42578125" customWidth="1"/>
    <col min="2801" max="2801" width="32.42578125" customWidth="1"/>
    <col min="2802" max="2802" width="22.42578125" customWidth="1"/>
    <col min="2803" max="2804" width="24.42578125" customWidth="1"/>
    <col min="2805" max="2805" width="20.42578125" customWidth="1"/>
    <col min="2806" max="2806" width="18.5703125" customWidth="1"/>
    <col min="2807" max="2807" width="17" customWidth="1"/>
    <col min="2808" max="2808" width="21.42578125" customWidth="1"/>
    <col min="2809" max="2809" width="17.42578125" customWidth="1"/>
    <col min="2810" max="2810" width="32.42578125" customWidth="1"/>
    <col min="2811" max="2811" width="25.5703125" customWidth="1"/>
    <col min="2812" max="2813" width="27.5703125" customWidth="1"/>
    <col min="2814" max="2814" width="23.5703125" customWidth="1"/>
    <col min="2815" max="2815" width="22.42578125" customWidth="1"/>
    <col min="2816" max="2816" width="20.5703125" customWidth="1"/>
    <col min="2817" max="2817" width="24.5703125" customWidth="1"/>
    <col min="2818" max="2818" width="20.5703125" customWidth="1"/>
    <col min="2819" max="2819" width="36" customWidth="1"/>
    <col min="2820" max="2820" width="20.5703125" customWidth="1"/>
    <col min="2821" max="2822" width="22.5703125" customWidth="1"/>
    <col min="2823" max="2823" width="18.5703125" customWidth="1"/>
    <col min="2824" max="2824" width="17" customWidth="1"/>
    <col min="2825" max="2825" width="15.5703125" customWidth="1"/>
    <col min="2826" max="2826" width="19.5703125" customWidth="1"/>
    <col min="2827" max="2827" width="15.5703125" customWidth="1"/>
    <col min="2828" max="2828" width="30.5703125" customWidth="1"/>
    <col min="2829" max="2829" width="22.42578125" customWidth="1"/>
    <col min="2830" max="2831" width="24.42578125" customWidth="1"/>
    <col min="2832" max="2832" width="20.42578125" customWidth="1"/>
    <col min="2833" max="2833" width="18.5703125" customWidth="1"/>
    <col min="2834" max="2834" width="17" customWidth="1"/>
    <col min="2835" max="2835" width="21.42578125" customWidth="1"/>
    <col min="2836" max="2836" width="17.42578125" customWidth="1"/>
    <col min="2837" max="2837" width="32.42578125" customWidth="1"/>
    <col min="2838" max="2838" width="22.42578125" customWidth="1"/>
    <col min="2839" max="2840" width="24.42578125" customWidth="1"/>
    <col min="2841" max="2841" width="20.42578125" customWidth="1"/>
    <col min="2842" max="2842" width="18.5703125" customWidth="1"/>
    <col min="2843" max="2843" width="17" customWidth="1"/>
    <col min="2844" max="2844" width="21.42578125" customWidth="1"/>
    <col min="2845" max="2845" width="17.42578125" customWidth="1"/>
    <col min="2846" max="2846" width="32.42578125" customWidth="1"/>
    <col min="2847" max="2847" width="22.42578125" customWidth="1"/>
    <col min="2848" max="2849" width="24.42578125" customWidth="1"/>
    <col min="2850" max="2850" width="20.42578125" customWidth="1"/>
    <col min="2851" max="2851" width="18.5703125" customWidth="1"/>
    <col min="2852" max="2852" width="17" customWidth="1"/>
    <col min="2853" max="2853" width="21.42578125" customWidth="1"/>
    <col min="2854" max="2854" width="17.42578125" customWidth="1"/>
    <col min="2855" max="2855" width="32.42578125" customWidth="1"/>
    <col min="2856" max="2856" width="25.5703125" customWidth="1"/>
    <col min="2857" max="2858" width="27.5703125" customWidth="1"/>
    <col min="2859" max="2859" width="23.5703125" customWidth="1"/>
    <col min="2860" max="2860" width="22.42578125" customWidth="1"/>
    <col min="2861" max="2861" width="20.5703125" customWidth="1"/>
    <col min="2862" max="2862" width="24.5703125" customWidth="1"/>
    <col min="2863" max="2863" width="20.5703125" customWidth="1"/>
    <col min="2864" max="2864" width="36" customWidth="1"/>
    <col min="2865" max="2865" width="20.5703125" customWidth="1"/>
    <col min="2866" max="2867" width="22.5703125" customWidth="1"/>
    <col min="2868" max="2868" width="18.5703125" customWidth="1"/>
    <col min="2869" max="2869" width="17" customWidth="1"/>
    <col min="2870" max="2870" width="15.5703125" customWidth="1"/>
    <col min="2871" max="2871" width="19.5703125" customWidth="1"/>
    <col min="2872" max="2872" width="15.5703125" customWidth="1"/>
    <col min="2873" max="2873" width="30.5703125" customWidth="1"/>
    <col min="2874" max="2874" width="22.42578125" customWidth="1"/>
    <col min="2875" max="2876" width="24.42578125" customWidth="1"/>
    <col min="2877" max="2877" width="20.42578125" customWidth="1"/>
    <col min="2878" max="2878" width="18.5703125" customWidth="1"/>
    <col min="2879" max="2879" width="17" customWidth="1"/>
    <col min="2880" max="2880" width="21.42578125" customWidth="1"/>
    <col min="2881" max="2881" width="17.42578125" customWidth="1"/>
    <col min="2882" max="2882" width="32.42578125" customWidth="1"/>
    <col min="2883" max="2883" width="22.42578125" customWidth="1"/>
    <col min="2884" max="2884" width="24.42578125" bestFit="1" customWidth="1"/>
    <col min="2885" max="2885" width="24.42578125" customWidth="1"/>
    <col min="2886" max="2886" width="20.42578125" customWidth="1"/>
    <col min="2887" max="2887" width="18.5703125" customWidth="1"/>
    <col min="2888" max="2888" width="17" customWidth="1"/>
    <col min="2889" max="2889" width="21.42578125" customWidth="1"/>
    <col min="2890" max="2890" width="17.42578125" customWidth="1"/>
    <col min="2891" max="2891" width="32.42578125" customWidth="1"/>
    <col min="2892" max="2892" width="22.42578125" customWidth="1"/>
    <col min="2893" max="2894" width="24.42578125" customWidth="1"/>
    <col min="2895" max="2895" width="20.42578125" customWidth="1"/>
    <col min="2896" max="2896" width="18.5703125" customWidth="1"/>
    <col min="2897" max="2897" width="17" customWidth="1"/>
    <col min="2898" max="2898" width="21.42578125" customWidth="1"/>
    <col min="2899" max="2899" width="17.42578125" customWidth="1"/>
    <col min="2900" max="2900" width="32.42578125" customWidth="1"/>
    <col min="2901" max="2901" width="25.5703125" customWidth="1"/>
    <col min="2902" max="2903" width="27.5703125" customWidth="1"/>
    <col min="2904" max="2904" width="23.5703125" customWidth="1"/>
    <col min="2905" max="2905" width="22.42578125" customWidth="1"/>
    <col min="2906" max="2906" width="20.5703125" customWidth="1"/>
    <col min="2907" max="2907" width="24.5703125" customWidth="1"/>
    <col min="2908" max="2908" width="20.5703125" customWidth="1"/>
    <col min="2909" max="2909" width="36" customWidth="1"/>
    <col min="2910" max="2910" width="20.5703125" customWidth="1"/>
    <col min="2911" max="2912" width="22.5703125" customWidth="1"/>
    <col min="2913" max="2913" width="18.5703125" customWidth="1"/>
    <col min="2914" max="2914" width="17" customWidth="1"/>
    <col min="2915" max="2915" width="15.5703125" customWidth="1"/>
    <col min="2916" max="2916" width="19.5703125" customWidth="1"/>
    <col min="2917" max="2917" width="15.5703125" customWidth="1"/>
    <col min="2918" max="2918" width="30.5703125" customWidth="1"/>
    <col min="2919" max="2919" width="22.42578125" customWidth="1"/>
    <col min="2920" max="2921" width="24.42578125" customWidth="1"/>
    <col min="2922" max="2922" width="20.42578125" customWidth="1"/>
    <col min="2923" max="2923" width="18.5703125" customWidth="1"/>
    <col min="2924" max="2924" width="17" customWidth="1"/>
    <col min="2925" max="2925" width="21.42578125" customWidth="1"/>
    <col min="2926" max="2926" width="17.42578125" customWidth="1"/>
    <col min="2927" max="2927" width="32.42578125" customWidth="1"/>
    <col min="2928" max="2928" width="22.42578125" customWidth="1"/>
    <col min="2929" max="2930" width="24.42578125" customWidth="1"/>
    <col min="2931" max="2931" width="20.42578125" customWidth="1"/>
    <col min="2932" max="2932" width="18.5703125" customWidth="1"/>
    <col min="2933" max="2933" width="17" customWidth="1"/>
    <col min="2934" max="2934" width="21.42578125" customWidth="1"/>
    <col min="2935" max="2935" width="17.42578125" customWidth="1"/>
    <col min="2936" max="2936" width="32.42578125" customWidth="1"/>
    <col min="2937" max="2937" width="22.42578125" customWidth="1"/>
    <col min="2938" max="2939" width="24.42578125" customWidth="1"/>
    <col min="2940" max="2940" width="20.42578125" customWidth="1"/>
    <col min="2941" max="2941" width="18.5703125" customWidth="1"/>
    <col min="2942" max="2942" width="17" customWidth="1"/>
    <col min="2943" max="2943" width="21.42578125" customWidth="1"/>
    <col min="2944" max="2944" width="17.42578125" customWidth="1"/>
    <col min="2945" max="2945" width="32.42578125" customWidth="1"/>
    <col min="2946" max="2946" width="25.5703125" customWidth="1"/>
    <col min="2947" max="2948" width="27.5703125" customWidth="1"/>
    <col min="2949" max="2949" width="23.5703125" customWidth="1"/>
    <col min="2950" max="2950" width="22.42578125" customWidth="1"/>
    <col min="2951" max="2951" width="20.5703125" customWidth="1"/>
    <col min="2952" max="2952" width="24.5703125" customWidth="1"/>
    <col min="2953" max="2953" width="20.5703125" customWidth="1"/>
    <col min="2954" max="2954" width="36" customWidth="1"/>
    <col min="2955" max="2955" width="20.5703125" customWidth="1"/>
    <col min="2956" max="2957" width="22.5703125" customWidth="1"/>
    <col min="2958" max="2958" width="18.5703125" customWidth="1"/>
    <col min="2959" max="2959" width="17" customWidth="1"/>
    <col min="2960" max="2960" width="15.5703125" customWidth="1"/>
    <col min="2961" max="2961" width="19.5703125" customWidth="1"/>
    <col min="2962" max="2962" width="15.5703125" customWidth="1"/>
    <col min="2963" max="2963" width="30.5703125" customWidth="1"/>
    <col min="2964" max="2964" width="22.42578125" customWidth="1"/>
    <col min="2965" max="2966" width="24.42578125" customWidth="1"/>
    <col min="2967" max="2967" width="20.42578125" customWidth="1"/>
    <col min="2968" max="2968" width="18.5703125" customWidth="1"/>
    <col min="2969" max="2969" width="17" customWidth="1"/>
    <col min="2970" max="2970" width="21.42578125" customWidth="1"/>
    <col min="2971" max="2971" width="17.42578125" customWidth="1"/>
    <col min="2972" max="2972" width="32.42578125" customWidth="1"/>
    <col min="2973" max="2973" width="22.42578125" customWidth="1"/>
    <col min="2974" max="2975" width="24.42578125" customWidth="1"/>
    <col min="2976" max="2976" width="20.42578125" customWidth="1"/>
    <col min="2977" max="2977" width="18.5703125" customWidth="1"/>
    <col min="2978" max="2978" width="17" customWidth="1"/>
    <col min="2979" max="2979" width="21.42578125" customWidth="1"/>
    <col min="2980" max="2980" width="17.42578125" customWidth="1"/>
    <col min="2981" max="2981" width="32.42578125" customWidth="1"/>
    <col min="2982" max="2982" width="22.42578125" customWidth="1"/>
    <col min="2983" max="2984" width="24.42578125" customWidth="1"/>
    <col min="2985" max="2985" width="20.42578125" customWidth="1"/>
    <col min="2986" max="2986" width="18.5703125" customWidth="1"/>
    <col min="2987" max="2987" width="17" customWidth="1"/>
    <col min="2988" max="2988" width="21.42578125" customWidth="1"/>
    <col min="2989" max="2989" width="17.42578125" customWidth="1"/>
    <col min="2990" max="2990" width="32.42578125" customWidth="1"/>
    <col min="2991" max="2991" width="25.5703125" customWidth="1"/>
    <col min="2992" max="2993" width="27.5703125" customWidth="1"/>
    <col min="2994" max="2994" width="23.5703125" customWidth="1"/>
    <col min="2995" max="2995" width="22.42578125" customWidth="1"/>
    <col min="2996" max="2996" width="20.5703125" customWidth="1"/>
    <col min="2997" max="2997" width="24.5703125" customWidth="1"/>
    <col min="2998" max="2998" width="20.5703125" customWidth="1"/>
    <col min="2999" max="2999" width="36" customWidth="1"/>
    <col min="3000" max="3000" width="20.5703125" customWidth="1"/>
    <col min="3001" max="3002" width="22.5703125" customWidth="1"/>
    <col min="3003" max="3003" width="18.5703125" customWidth="1"/>
    <col min="3004" max="3004" width="17" customWidth="1"/>
    <col min="3005" max="3005" width="15.5703125" customWidth="1"/>
    <col min="3006" max="3006" width="19.5703125" customWidth="1"/>
    <col min="3007" max="3007" width="15.5703125" customWidth="1"/>
    <col min="3008" max="3008" width="30.5703125" customWidth="1"/>
    <col min="3009" max="3009" width="22.42578125" customWidth="1"/>
    <col min="3010" max="3011" width="24.42578125" customWidth="1"/>
    <col min="3012" max="3012" width="20.42578125" customWidth="1"/>
    <col min="3013" max="3013" width="18.5703125" customWidth="1"/>
    <col min="3014" max="3014" width="17" customWidth="1"/>
    <col min="3015" max="3015" width="21.42578125" customWidth="1"/>
    <col min="3016" max="3016" width="17.42578125" customWidth="1"/>
    <col min="3017" max="3017" width="32.42578125" customWidth="1"/>
    <col min="3018" max="3018" width="22.42578125" customWidth="1"/>
    <col min="3019" max="3020" width="24.42578125" customWidth="1"/>
    <col min="3021" max="3021" width="20.42578125" customWidth="1"/>
    <col min="3022" max="3022" width="18.5703125" customWidth="1"/>
    <col min="3023" max="3023" width="17" customWidth="1"/>
    <col min="3024" max="3024" width="21.42578125" customWidth="1"/>
    <col min="3025" max="3025" width="17.42578125" customWidth="1"/>
    <col min="3026" max="3026" width="32.42578125" customWidth="1"/>
    <col min="3027" max="3027" width="22.42578125" customWidth="1"/>
    <col min="3028" max="3029" width="24.42578125" customWidth="1"/>
    <col min="3030" max="3030" width="20.42578125" customWidth="1"/>
    <col min="3031" max="3031" width="18.5703125" customWidth="1"/>
    <col min="3032" max="3032" width="17" customWidth="1"/>
    <col min="3033" max="3033" width="21.42578125" customWidth="1"/>
    <col min="3034" max="3034" width="17.42578125" customWidth="1"/>
    <col min="3035" max="3035" width="32.42578125" customWidth="1"/>
    <col min="3036" max="3036" width="25.5703125" customWidth="1"/>
    <col min="3037" max="3038" width="27.5703125" customWidth="1"/>
    <col min="3039" max="3039" width="23.5703125" customWidth="1"/>
    <col min="3040" max="3040" width="22.42578125" customWidth="1"/>
    <col min="3041" max="3041" width="20.5703125" customWidth="1"/>
    <col min="3042" max="3042" width="24.5703125" customWidth="1"/>
    <col min="3043" max="3043" width="20.5703125" customWidth="1"/>
    <col min="3044" max="3044" width="36" customWidth="1"/>
    <col min="3045" max="3045" width="20.5703125" customWidth="1"/>
    <col min="3046" max="3047" width="22.5703125" customWidth="1"/>
    <col min="3048" max="3048" width="18.5703125" customWidth="1"/>
    <col min="3049" max="3049" width="17" customWidth="1"/>
    <col min="3050" max="3050" width="15.5703125" customWidth="1"/>
    <col min="3051" max="3051" width="19.5703125" customWidth="1"/>
    <col min="3052" max="3052" width="15.5703125" customWidth="1"/>
    <col min="3053" max="3053" width="30.5703125" customWidth="1"/>
    <col min="3054" max="3054" width="27.5703125" customWidth="1"/>
    <col min="3055" max="3056" width="29.5703125" customWidth="1"/>
    <col min="3057" max="3057" width="25.5703125" customWidth="1"/>
    <col min="3058" max="3058" width="24.42578125" customWidth="1"/>
    <col min="3059" max="3059" width="22.5703125" customWidth="1"/>
    <col min="3060" max="3060" width="26.5703125" customWidth="1"/>
    <col min="3061" max="3061" width="23" customWidth="1"/>
    <col min="3062" max="3062" width="38.42578125" customWidth="1"/>
    <col min="3063" max="3063" width="27.5703125" customWidth="1"/>
    <col min="3064" max="3065" width="29.5703125" customWidth="1"/>
    <col min="3066" max="3066" width="25.5703125" customWidth="1"/>
    <col min="3067" max="3067" width="24.42578125" customWidth="1"/>
    <col min="3068" max="3068" width="22.5703125" customWidth="1"/>
    <col min="3069" max="3069" width="26.5703125" customWidth="1"/>
    <col min="3070" max="3070" width="23" customWidth="1"/>
    <col min="3071" max="3071" width="38.42578125" customWidth="1"/>
    <col min="3072" max="3072" width="25.5703125" customWidth="1"/>
    <col min="3073" max="3074" width="27.5703125" customWidth="1"/>
    <col min="3075" max="3075" width="23.5703125" customWidth="1"/>
    <col min="3076" max="3076" width="22.42578125" customWidth="1"/>
    <col min="3077" max="3077" width="20.5703125" customWidth="1"/>
    <col min="3078" max="3078" width="24.5703125" customWidth="1"/>
    <col min="3079" max="3079" width="20.5703125" customWidth="1"/>
    <col min="3080" max="3080" width="36" customWidth="1"/>
    <col min="3081" max="3081" width="25.5703125" customWidth="1"/>
    <col min="3082" max="3083" width="27.5703125" customWidth="1"/>
    <col min="3084" max="3084" width="23.5703125" customWidth="1"/>
    <col min="3085" max="3085" width="22.42578125" customWidth="1"/>
    <col min="3086" max="3086" width="20.5703125" customWidth="1"/>
    <col min="3087" max="3087" width="24.5703125" customWidth="1"/>
    <col min="3088" max="3088" width="20.5703125" customWidth="1"/>
    <col min="3089" max="3089" width="36" customWidth="1"/>
    <col min="3090" max="3090" width="20.5703125" customWidth="1"/>
    <col min="3091" max="3092" width="22.5703125" customWidth="1"/>
    <col min="3093" max="3093" width="18.5703125" customWidth="1"/>
    <col min="3094" max="3094" width="17" customWidth="1"/>
    <col min="3095" max="3095" width="15.5703125" customWidth="1"/>
    <col min="3096" max="3096" width="19.5703125" customWidth="1"/>
    <col min="3097" max="3097" width="15.5703125" customWidth="1"/>
    <col min="3098" max="3098" width="30.5703125" customWidth="1"/>
    <col min="3099" max="3099" width="22.42578125" customWidth="1"/>
    <col min="3100" max="3101" width="24.42578125" customWidth="1"/>
    <col min="3102" max="3102" width="20.42578125" customWidth="1"/>
    <col min="3103" max="3103" width="18.5703125" customWidth="1"/>
    <col min="3104" max="3104" width="17" customWidth="1"/>
    <col min="3105" max="3105" width="21.42578125" customWidth="1"/>
    <col min="3106" max="3106" width="17.42578125" customWidth="1"/>
    <col min="3107" max="3107" width="32.42578125" customWidth="1"/>
    <col min="3108" max="3108" width="22.42578125" customWidth="1"/>
    <col min="3109" max="3110" width="24.42578125" customWidth="1"/>
    <col min="3111" max="3111" width="20.42578125" customWidth="1"/>
    <col min="3112" max="3112" width="18.5703125" customWidth="1"/>
    <col min="3113" max="3113" width="17" customWidth="1"/>
    <col min="3114" max="3114" width="21.42578125" customWidth="1"/>
    <col min="3115" max="3115" width="17.42578125" customWidth="1"/>
    <col min="3116" max="3116" width="32.42578125" customWidth="1"/>
    <col min="3117" max="3117" width="22.42578125" customWidth="1"/>
    <col min="3118" max="3119" width="24.42578125" customWidth="1"/>
    <col min="3120" max="3120" width="20.42578125" customWidth="1"/>
    <col min="3121" max="3121" width="18.5703125" customWidth="1"/>
    <col min="3122" max="3122" width="17" customWidth="1"/>
    <col min="3123" max="3123" width="21.42578125" customWidth="1"/>
    <col min="3124" max="3124" width="17.42578125" customWidth="1"/>
    <col min="3125" max="3125" width="32.42578125" customWidth="1"/>
    <col min="3126" max="3126" width="25.5703125" customWidth="1"/>
    <col min="3127" max="3128" width="27.5703125" customWidth="1"/>
    <col min="3129" max="3129" width="23.5703125" customWidth="1"/>
    <col min="3130" max="3130" width="22.42578125" customWidth="1"/>
    <col min="3131" max="3131" width="20.5703125" customWidth="1"/>
    <col min="3132" max="3132" width="24.5703125" customWidth="1"/>
    <col min="3133" max="3133" width="20.5703125" customWidth="1"/>
    <col min="3134" max="3134" width="36" customWidth="1"/>
    <col min="3135" max="3135" width="20.5703125" customWidth="1"/>
    <col min="3136" max="3137" width="22.5703125" customWidth="1"/>
    <col min="3138" max="3138" width="18.5703125" customWidth="1"/>
    <col min="3139" max="3139" width="17" customWidth="1"/>
    <col min="3140" max="3140" width="15.5703125" customWidth="1"/>
    <col min="3141" max="3141" width="19.5703125" customWidth="1"/>
    <col min="3142" max="3142" width="15.5703125" customWidth="1"/>
    <col min="3143" max="3143" width="30.5703125" customWidth="1"/>
    <col min="3144" max="3144" width="22.42578125" customWidth="1"/>
    <col min="3145" max="3146" width="24.42578125" customWidth="1"/>
    <col min="3147" max="3147" width="20.42578125" customWidth="1"/>
    <col min="3148" max="3148" width="18.5703125" customWidth="1"/>
    <col min="3149" max="3149" width="17" customWidth="1"/>
    <col min="3150" max="3150" width="21.42578125" customWidth="1"/>
    <col min="3151" max="3151" width="17.42578125" customWidth="1"/>
    <col min="3152" max="3152" width="32.42578125" customWidth="1"/>
    <col min="3153" max="3153" width="22.42578125" customWidth="1"/>
    <col min="3154" max="3155" width="24.42578125" customWidth="1"/>
    <col min="3156" max="3156" width="20.42578125" customWidth="1"/>
    <col min="3157" max="3157" width="18.5703125" customWidth="1"/>
    <col min="3158" max="3158" width="17" customWidth="1"/>
    <col min="3159" max="3159" width="21.42578125" customWidth="1"/>
    <col min="3160" max="3160" width="17.42578125" customWidth="1"/>
    <col min="3161" max="3161" width="32.42578125" customWidth="1"/>
    <col min="3162" max="3162" width="22.42578125" customWidth="1"/>
    <col min="3163" max="3164" width="24.42578125" customWidth="1"/>
    <col min="3165" max="3165" width="20.42578125" customWidth="1"/>
    <col min="3166" max="3166" width="18.5703125" customWidth="1"/>
    <col min="3167" max="3167" width="17" customWidth="1"/>
    <col min="3168" max="3168" width="21.42578125" customWidth="1"/>
    <col min="3169" max="3169" width="17.42578125" customWidth="1"/>
    <col min="3170" max="3170" width="32.42578125" customWidth="1"/>
    <col min="3171" max="3171" width="25.5703125" customWidth="1"/>
    <col min="3172" max="3173" width="27.5703125" customWidth="1"/>
    <col min="3174" max="3174" width="23.5703125" customWidth="1"/>
    <col min="3175" max="3175" width="22.42578125" customWidth="1"/>
    <col min="3176" max="3176" width="20.5703125" customWidth="1"/>
    <col min="3177" max="3177" width="24.5703125" customWidth="1"/>
    <col min="3178" max="3178" width="20.5703125" customWidth="1"/>
    <col min="3179" max="3179" width="36" customWidth="1"/>
    <col min="3180" max="3180" width="20.5703125" customWidth="1"/>
    <col min="3181" max="3182" width="22.5703125" customWidth="1"/>
    <col min="3183" max="3183" width="18.5703125" customWidth="1"/>
    <col min="3184" max="3184" width="17" customWidth="1"/>
    <col min="3185" max="3185" width="15.5703125" customWidth="1"/>
    <col min="3186" max="3186" width="19.5703125" customWidth="1"/>
    <col min="3187" max="3187" width="15.5703125" customWidth="1"/>
    <col min="3188" max="3188" width="30.5703125" customWidth="1"/>
    <col min="3189" max="3189" width="22.42578125" customWidth="1"/>
    <col min="3190" max="3191" width="24.42578125" customWidth="1"/>
    <col min="3192" max="3192" width="20.42578125" customWidth="1"/>
    <col min="3193" max="3193" width="18.5703125" customWidth="1"/>
    <col min="3194" max="3194" width="17" customWidth="1"/>
    <col min="3195" max="3195" width="21.42578125" customWidth="1"/>
    <col min="3196" max="3196" width="17.42578125" customWidth="1"/>
    <col min="3197" max="3197" width="32.42578125" customWidth="1"/>
    <col min="3198" max="3198" width="22.42578125" customWidth="1"/>
    <col min="3199" max="3200" width="24.42578125" customWidth="1"/>
    <col min="3201" max="3201" width="20.42578125" customWidth="1"/>
    <col min="3202" max="3202" width="18.5703125" customWidth="1"/>
    <col min="3203" max="3203" width="17" customWidth="1"/>
    <col min="3204" max="3204" width="21.42578125" customWidth="1"/>
    <col min="3205" max="3205" width="17.42578125" customWidth="1"/>
    <col min="3206" max="3206" width="32.42578125" customWidth="1"/>
    <col min="3207" max="3207" width="22.42578125" customWidth="1"/>
    <col min="3208" max="3209" width="24.42578125" customWidth="1"/>
    <col min="3210" max="3210" width="20.42578125" customWidth="1"/>
    <col min="3211" max="3211" width="18.5703125" customWidth="1"/>
    <col min="3212" max="3212" width="17" customWidth="1"/>
    <col min="3213" max="3213" width="21.42578125" customWidth="1"/>
    <col min="3214" max="3214" width="17.42578125" customWidth="1"/>
    <col min="3215" max="3215" width="32.42578125" customWidth="1"/>
    <col min="3216" max="3216" width="25.5703125" customWidth="1"/>
    <col min="3217" max="3218" width="27.5703125" customWidth="1"/>
    <col min="3219" max="3219" width="23.5703125" customWidth="1"/>
    <col min="3220" max="3220" width="22.42578125" customWidth="1"/>
    <col min="3221" max="3221" width="20.5703125" customWidth="1"/>
    <col min="3222" max="3222" width="24.5703125" customWidth="1"/>
    <col min="3223" max="3223" width="20.5703125" customWidth="1"/>
    <col min="3224" max="3224" width="36" customWidth="1"/>
    <col min="3225" max="3225" width="20.5703125" customWidth="1"/>
    <col min="3226" max="3227" width="22.5703125" customWidth="1"/>
    <col min="3228" max="3228" width="18.5703125" customWidth="1"/>
    <col min="3229" max="3229" width="17" customWidth="1"/>
    <col min="3230" max="3230" width="15.5703125" customWidth="1"/>
    <col min="3231" max="3231" width="19.5703125" customWidth="1"/>
    <col min="3232" max="3232" width="15.5703125" customWidth="1"/>
    <col min="3233" max="3233" width="30.5703125" customWidth="1"/>
    <col min="3234" max="3234" width="22.42578125" customWidth="1"/>
    <col min="3235" max="3236" width="24.42578125" customWidth="1"/>
    <col min="3237" max="3237" width="20.42578125" customWidth="1"/>
    <col min="3238" max="3238" width="18.5703125" customWidth="1"/>
    <col min="3239" max="3239" width="17" customWidth="1"/>
    <col min="3240" max="3240" width="21.42578125" customWidth="1"/>
    <col min="3241" max="3241" width="17.42578125" customWidth="1"/>
    <col min="3242" max="3242" width="32.42578125" customWidth="1"/>
    <col min="3243" max="3243" width="22.42578125" customWidth="1"/>
    <col min="3244" max="3245" width="24.42578125" customWidth="1"/>
    <col min="3246" max="3246" width="20.42578125" customWidth="1"/>
    <col min="3247" max="3247" width="18.5703125" customWidth="1"/>
    <col min="3248" max="3248" width="17" customWidth="1"/>
    <col min="3249" max="3249" width="21.42578125" customWidth="1"/>
    <col min="3250" max="3250" width="17.42578125" customWidth="1"/>
    <col min="3251" max="3251" width="32.42578125" customWidth="1"/>
    <col min="3252" max="3252" width="22.42578125" customWidth="1"/>
    <col min="3253" max="3254" width="24.42578125" customWidth="1"/>
    <col min="3255" max="3255" width="20.42578125" customWidth="1"/>
    <col min="3256" max="3256" width="18.5703125" customWidth="1"/>
    <col min="3257" max="3257" width="17" customWidth="1"/>
    <col min="3258" max="3258" width="21.42578125" customWidth="1"/>
    <col min="3259" max="3259" width="17.42578125" customWidth="1"/>
    <col min="3260" max="3260" width="32.42578125" customWidth="1"/>
    <col min="3261" max="3261" width="25.5703125" customWidth="1"/>
    <col min="3262" max="3263" width="27.5703125" customWidth="1"/>
    <col min="3264" max="3264" width="23.5703125" customWidth="1"/>
    <col min="3265" max="3265" width="22.42578125" customWidth="1"/>
    <col min="3266" max="3266" width="20.5703125" customWidth="1"/>
    <col min="3267" max="3267" width="24.5703125" customWidth="1"/>
    <col min="3268" max="3268" width="20.5703125" customWidth="1"/>
    <col min="3269" max="3269" width="36" customWidth="1"/>
    <col min="3270" max="3270" width="20.5703125" customWidth="1"/>
    <col min="3271" max="3272" width="22.5703125" customWidth="1"/>
    <col min="3273" max="3273" width="18.5703125" customWidth="1"/>
    <col min="3274" max="3274" width="17" customWidth="1"/>
    <col min="3275" max="3275" width="15.5703125" customWidth="1"/>
    <col min="3276" max="3276" width="19.5703125" customWidth="1"/>
    <col min="3277" max="3277" width="15.5703125" customWidth="1"/>
    <col min="3278" max="3278" width="30.5703125" customWidth="1"/>
    <col min="3279" max="3279" width="22.42578125" customWidth="1"/>
    <col min="3280" max="3281" width="24.42578125" customWidth="1"/>
    <col min="3282" max="3282" width="20.42578125" customWidth="1"/>
    <col min="3283" max="3283" width="18.5703125" customWidth="1"/>
    <col min="3284" max="3284" width="17" customWidth="1"/>
    <col min="3285" max="3285" width="21.42578125" customWidth="1"/>
    <col min="3286" max="3286" width="17.42578125" customWidth="1"/>
    <col min="3287" max="3287" width="32.42578125" customWidth="1"/>
    <col min="3288" max="3288" width="22.42578125" customWidth="1"/>
    <col min="3289" max="3290" width="24.42578125" customWidth="1"/>
    <col min="3291" max="3291" width="20.42578125" customWidth="1"/>
    <col min="3292" max="3292" width="18.5703125" customWidth="1"/>
    <col min="3293" max="3293" width="17" customWidth="1"/>
    <col min="3294" max="3294" width="21.42578125" customWidth="1"/>
    <col min="3295" max="3295" width="17.42578125" customWidth="1"/>
    <col min="3296" max="3296" width="32.42578125" customWidth="1"/>
    <col min="3297" max="3297" width="22.42578125" customWidth="1"/>
    <col min="3298" max="3299" width="24.42578125" customWidth="1"/>
    <col min="3300" max="3300" width="20.42578125" customWidth="1"/>
    <col min="3301" max="3301" width="18.5703125" customWidth="1"/>
    <col min="3302" max="3302" width="17" customWidth="1"/>
    <col min="3303" max="3303" width="21.42578125" customWidth="1"/>
    <col min="3304" max="3304" width="17.42578125" customWidth="1"/>
    <col min="3305" max="3305" width="32.42578125" customWidth="1"/>
    <col min="3306" max="3306" width="25.5703125" customWidth="1"/>
    <col min="3307" max="3308" width="27.5703125" customWidth="1"/>
    <col min="3309" max="3309" width="23.5703125" customWidth="1"/>
    <col min="3310" max="3310" width="22.42578125" customWidth="1"/>
    <col min="3311" max="3311" width="20.5703125" customWidth="1"/>
    <col min="3312" max="3312" width="24.5703125" customWidth="1"/>
    <col min="3313" max="3313" width="20.5703125" customWidth="1"/>
    <col min="3314" max="3314" width="36" customWidth="1"/>
    <col min="3315" max="3315" width="20.5703125" customWidth="1"/>
    <col min="3316" max="3317" width="22.5703125" customWidth="1"/>
    <col min="3318" max="3318" width="18.5703125" customWidth="1"/>
    <col min="3319" max="3319" width="17" customWidth="1"/>
    <col min="3320" max="3320" width="15.5703125" customWidth="1"/>
    <col min="3321" max="3321" width="19.5703125" customWidth="1"/>
    <col min="3322" max="3322" width="15.5703125" customWidth="1"/>
    <col min="3323" max="3323" width="30.5703125" customWidth="1"/>
    <col min="3324" max="3324" width="22.42578125" customWidth="1"/>
    <col min="3325" max="3326" width="24.42578125" customWidth="1"/>
    <col min="3327" max="3327" width="20.42578125" customWidth="1"/>
    <col min="3328" max="3328" width="18.5703125" customWidth="1"/>
    <col min="3329" max="3329" width="17" customWidth="1"/>
    <col min="3330" max="3330" width="21.42578125" customWidth="1"/>
    <col min="3331" max="3331" width="17.42578125" customWidth="1"/>
    <col min="3332" max="3332" width="32.42578125" customWidth="1"/>
    <col min="3333" max="3333" width="22.42578125" customWidth="1"/>
    <col min="3334" max="3335" width="24.42578125" customWidth="1"/>
    <col min="3336" max="3336" width="20.42578125" customWidth="1"/>
    <col min="3337" max="3337" width="18.5703125" customWidth="1"/>
    <col min="3338" max="3338" width="17" customWidth="1"/>
    <col min="3339" max="3339" width="21.42578125" customWidth="1"/>
    <col min="3340" max="3340" width="17.42578125" customWidth="1"/>
    <col min="3341" max="3341" width="32.42578125" customWidth="1"/>
    <col min="3342" max="3342" width="22.42578125" customWidth="1"/>
    <col min="3343" max="3344" width="24.42578125" customWidth="1"/>
    <col min="3345" max="3345" width="20.42578125" customWidth="1"/>
    <col min="3346" max="3346" width="18.5703125" customWidth="1"/>
    <col min="3347" max="3347" width="17" customWidth="1"/>
    <col min="3348" max="3348" width="21.42578125" customWidth="1"/>
    <col min="3349" max="3349" width="17.42578125" customWidth="1"/>
    <col min="3350" max="3350" width="32.42578125" customWidth="1"/>
    <col min="3351" max="3351" width="26.5703125" customWidth="1"/>
    <col min="3352" max="3353" width="28.5703125" customWidth="1"/>
    <col min="3354" max="3354" width="24.5703125" customWidth="1"/>
    <col min="3355" max="3355" width="23.42578125" customWidth="1"/>
    <col min="3356" max="3356" width="21.5703125" customWidth="1"/>
    <col min="3357" max="3357" width="25.5703125" customWidth="1"/>
    <col min="3358" max="3358" width="22" customWidth="1"/>
    <col min="3359" max="3359" width="37" customWidth="1"/>
    <col min="3360" max="3360" width="20.5703125" customWidth="1"/>
    <col min="3361" max="3362" width="22.5703125" customWidth="1"/>
    <col min="3363" max="3363" width="18.5703125" customWidth="1"/>
    <col min="3364" max="3364" width="17" customWidth="1"/>
    <col min="3365" max="3365" width="15.5703125" customWidth="1"/>
    <col min="3366" max="3366" width="19.5703125" customWidth="1"/>
    <col min="3367" max="3367" width="15.5703125" customWidth="1"/>
    <col min="3368" max="3368" width="30.5703125" customWidth="1"/>
    <col min="3369" max="3369" width="27.5703125" customWidth="1"/>
    <col min="3370" max="3371" width="29.5703125" customWidth="1"/>
    <col min="3372" max="3372" width="25.5703125" customWidth="1"/>
    <col min="3373" max="3373" width="24.42578125" customWidth="1"/>
    <col min="3374" max="3374" width="22.5703125" customWidth="1"/>
    <col min="3375" max="3375" width="26.5703125" customWidth="1"/>
    <col min="3376" max="3376" width="23" customWidth="1"/>
    <col min="3377" max="3377" width="38.42578125" customWidth="1"/>
    <col min="3378" max="3378" width="27.5703125" customWidth="1"/>
    <col min="3379" max="3380" width="29.5703125" customWidth="1"/>
    <col min="3381" max="3381" width="25.5703125" customWidth="1"/>
    <col min="3382" max="3382" width="24.42578125" customWidth="1"/>
    <col min="3383" max="3383" width="22.5703125" customWidth="1"/>
    <col min="3384" max="3384" width="26.5703125" customWidth="1"/>
    <col min="3385" max="3385" width="23" customWidth="1"/>
    <col min="3386" max="3386" width="38.42578125" customWidth="1"/>
    <col min="3387" max="3387" width="22.42578125" customWidth="1"/>
    <col min="3388" max="3389" width="24.42578125" customWidth="1"/>
    <col min="3390" max="3390" width="20.42578125" customWidth="1"/>
    <col min="3391" max="3391" width="18.5703125" customWidth="1"/>
    <col min="3392" max="3392" width="17" customWidth="1"/>
    <col min="3393" max="3393" width="21.42578125" customWidth="1"/>
    <col min="3394" max="3394" width="17.42578125" customWidth="1"/>
    <col min="3395" max="3395" width="32.42578125" customWidth="1"/>
    <col min="3396" max="3396" width="26.5703125" customWidth="1"/>
    <col min="3397" max="3398" width="28.5703125" customWidth="1"/>
    <col min="3399" max="3399" width="24.5703125" customWidth="1"/>
    <col min="3400" max="3400" width="23.42578125" customWidth="1"/>
    <col min="3401" max="3401" width="21.5703125" customWidth="1"/>
    <col min="3402" max="3402" width="25.5703125" customWidth="1"/>
    <col min="3403" max="3403" width="22" customWidth="1"/>
    <col min="3404" max="3404" width="37" customWidth="1"/>
    <col min="3405" max="3405" width="20.5703125" customWidth="1"/>
    <col min="3406" max="3407" width="22.5703125" customWidth="1"/>
    <col min="3408" max="3408" width="18.5703125" customWidth="1"/>
    <col min="3409" max="3409" width="17" customWidth="1"/>
    <col min="3410" max="3410" width="15.5703125" customWidth="1"/>
    <col min="3411" max="3411" width="19.5703125" customWidth="1"/>
    <col min="3412" max="3412" width="15.5703125" customWidth="1"/>
    <col min="3413" max="3413" width="30.5703125" customWidth="1"/>
    <col min="3414" max="3414" width="25.5703125" customWidth="1"/>
    <col min="3415" max="3416" width="27.5703125" customWidth="1"/>
    <col min="3417" max="3417" width="23.5703125" customWidth="1"/>
    <col min="3418" max="3418" width="22.42578125" customWidth="1"/>
    <col min="3419" max="3419" width="20.5703125" customWidth="1"/>
    <col min="3420" max="3420" width="24.5703125" customWidth="1"/>
    <col min="3421" max="3421" width="20.5703125" customWidth="1"/>
    <col min="3422" max="3422" width="36" customWidth="1"/>
    <col min="3423" max="3423" width="22.42578125" customWidth="1"/>
    <col min="3424" max="3425" width="24.42578125" customWidth="1"/>
    <col min="3426" max="3426" width="20.42578125" customWidth="1"/>
    <col min="3427" max="3427" width="18.5703125" customWidth="1"/>
    <col min="3428" max="3428" width="17" customWidth="1"/>
    <col min="3429" max="3429" width="21.42578125" customWidth="1"/>
    <col min="3430" max="3430" width="17.42578125" customWidth="1"/>
    <col min="3431" max="3431" width="32.42578125" customWidth="1"/>
    <col min="3432" max="3432" width="25.5703125" customWidth="1"/>
    <col min="3433" max="3434" width="27.5703125" customWidth="1"/>
    <col min="3435" max="3435" width="23.5703125" customWidth="1"/>
    <col min="3436" max="3436" width="22.42578125" customWidth="1"/>
    <col min="3437" max="3437" width="20.5703125" customWidth="1"/>
    <col min="3438" max="3438" width="24.5703125" customWidth="1"/>
    <col min="3439" max="3439" width="20.5703125" customWidth="1"/>
    <col min="3440" max="3440" width="36" customWidth="1"/>
    <col min="3441" max="3441" width="26.5703125" customWidth="1"/>
    <col min="3442" max="3443" width="28.5703125" customWidth="1"/>
    <col min="3444" max="3444" width="24.5703125" customWidth="1"/>
    <col min="3445" max="3445" width="23.42578125" customWidth="1"/>
    <col min="3446" max="3446" width="21.5703125" customWidth="1"/>
    <col min="3447" max="3447" width="25.5703125" customWidth="1"/>
    <col min="3448" max="3448" width="22" customWidth="1"/>
    <col min="3449" max="3449" width="37" customWidth="1"/>
    <col min="3450" max="3450" width="20.5703125" customWidth="1"/>
    <col min="3451" max="3452" width="22.5703125" customWidth="1"/>
    <col min="3453" max="3453" width="18.5703125" customWidth="1"/>
    <col min="3454" max="3454" width="17" customWidth="1"/>
    <col min="3455" max="3455" width="15.5703125" customWidth="1"/>
    <col min="3456" max="3456" width="19.5703125" customWidth="1"/>
    <col min="3457" max="3457" width="15.5703125" customWidth="1"/>
    <col min="3458" max="3458" width="30.5703125" customWidth="1"/>
    <col min="3459" max="3459" width="23.42578125" customWidth="1"/>
    <col min="3460" max="3461" width="25.42578125" customWidth="1"/>
    <col min="3462" max="3462" width="21.42578125" customWidth="1"/>
    <col min="3463" max="3463" width="19.5703125" customWidth="1"/>
    <col min="3464" max="3464" width="18.42578125" customWidth="1"/>
    <col min="3465" max="3465" width="22.42578125" customWidth="1"/>
    <col min="3466" max="3466" width="18.42578125" customWidth="1"/>
    <col min="3467" max="3467" width="33.42578125" customWidth="1"/>
    <col min="3468" max="3468" width="23.42578125" customWidth="1"/>
    <col min="3469" max="3470" width="25.42578125" customWidth="1"/>
    <col min="3471" max="3471" width="21.42578125" customWidth="1"/>
    <col min="3472" max="3472" width="19.5703125" customWidth="1"/>
    <col min="3473" max="3473" width="18.42578125" customWidth="1"/>
    <col min="3474" max="3474" width="22.42578125" customWidth="1"/>
    <col min="3475" max="3475" width="18.42578125" customWidth="1"/>
    <col min="3476" max="3476" width="33.42578125" customWidth="1"/>
    <col min="3477" max="3477" width="22.42578125" customWidth="1"/>
    <col min="3478" max="3479" width="24.42578125" customWidth="1"/>
    <col min="3480" max="3480" width="20.42578125" customWidth="1"/>
    <col min="3481" max="3481" width="18.5703125" customWidth="1"/>
    <col min="3482" max="3482" width="17" customWidth="1"/>
    <col min="3483" max="3483" width="21.42578125" customWidth="1"/>
    <col min="3484" max="3484" width="17.42578125" customWidth="1"/>
    <col min="3485" max="3485" width="32.42578125" customWidth="1"/>
    <col min="3486" max="3486" width="26.5703125" customWidth="1"/>
    <col min="3487" max="3488" width="28.5703125" customWidth="1"/>
    <col min="3489" max="3489" width="24.5703125" customWidth="1"/>
    <col min="3490" max="3490" width="23.42578125" customWidth="1"/>
    <col min="3491" max="3491" width="21.5703125" customWidth="1"/>
    <col min="3492" max="3492" width="25.5703125" customWidth="1"/>
    <col min="3493" max="3493" width="22" customWidth="1"/>
    <col min="3494" max="3494" width="37" customWidth="1"/>
    <col min="3495" max="3495" width="20.5703125" customWidth="1"/>
    <col min="3496" max="3497" width="22.5703125" customWidth="1"/>
    <col min="3498" max="3498" width="18.5703125" customWidth="1"/>
    <col min="3499" max="3499" width="17" customWidth="1"/>
    <col min="3500" max="3500" width="15.5703125" customWidth="1"/>
    <col min="3501" max="3501" width="19.5703125" customWidth="1"/>
    <col min="3502" max="3502" width="15.5703125" customWidth="1"/>
    <col min="3503" max="3503" width="30.5703125" customWidth="1"/>
    <col min="3504" max="3504" width="25.5703125" customWidth="1"/>
    <col min="3505" max="3506" width="27.5703125" customWidth="1"/>
    <col min="3507" max="3507" width="23.5703125" customWidth="1"/>
    <col min="3508" max="3508" width="22.42578125" customWidth="1"/>
    <col min="3509" max="3509" width="20.5703125" customWidth="1"/>
    <col min="3510" max="3510" width="24.5703125" customWidth="1"/>
    <col min="3511" max="3511" width="20.5703125" customWidth="1"/>
    <col min="3512" max="3512" width="36" customWidth="1"/>
    <col min="3513" max="3513" width="22.42578125" customWidth="1"/>
    <col min="3514" max="3515" width="24.42578125" customWidth="1"/>
    <col min="3516" max="3516" width="20.42578125" customWidth="1"/>
    <col min="3517" max="3517" width="18.5703125" customWidth="1"/>
    <col min="3518" max="3518" width="17" customWidth="1"/>
    <col min="3519" max="3519" width="21.42578125" customWidth="1"/>
    <col min="3520" max="3520" width="17.42578125" customWidth="1"/>
    <col min="3521" max="3521" width="32.42578125" customWidth="1"/>
    <col min="3522" max="3522" width="25.5703125" customWidth="1"/>
    <col min="3523" max="3524" width="27.5703125" customWidth="1"/>
    <col min="3525" max="3525" width="23.5703125" customWidth="1"/>
    <col min="3526" max="3526" width="22.42578125" customWidth="1"/>
    <col min="3527" max="3527" width="20.5703125" customWidth="1"/>
    <col min="3528" max="3528" width="24.5703125" customWidth="1"/>
    <col min="3529" max="3529" width="20.5703125" customWidth="1"/>
    <col min="3530" max="3530" width="36" customWidth="1"/>
    <col min="3531" max="3531" width="26.5703125" customWidth="1"/>
    <col min="3532" max="3533" width="28.5703125" customWidth="1"/>
    <col min="3534" max="3534" width="24.5703125" customWidth="1"/>
    <col min="3535" max="3535" width="23.42578125" customWidth="1"/>
    <col min="3536" max="3536" width="21.5703125" customWidth="1"/>
    <col min="3537" max="3537" width="25.5703125" customWidth="1"/>
    <col min="3538" max="3538" width="22" customWidth="1"/>
    <col min="3539" max="3539" width="37" customWidth="1"/>
    <col min="3540" max="3540" width="20.5703125" customWidth="1"/>
    <col min="3541" max="3542" width="22.5703125" customWidth="1"/>
    <col min="3543" max="3543" width="18.5703125" customWidth="1"/>
    <col min="3544" max="3544" width="17" customWidth="1"/>
    <col min="3545" max="3545" width="15.5703125" customWidth="1"/>
    <col min="3546" max="3546" width="19.5703125" customWidth="1"/>
    <col min="3547" max="3547" width="15.5703125" customWidth="1"/>
    <col min="3548" max="3548" width="30.5703125" customWidth="1"/>
    <col min="3549" max="3549" width="24.42578125" customWidth="1"/>
    <col min="3550" max="3551" width="26.42578125" customWidth="1"/>
    <col min="3552" max="3552" width="22.42578125" customWidth="1"/>
    <col min="3553" max="3553" width="20.5703125" customWidth="1"/>
    <col min="3554" max="3554" width="19.42578125" customWidth="1"/>
    <col min="3555" max="3555" width="23.42578125" customWidth="1"/>
    <col min="3556" max="3556" width="19.42578125" customWidth="1"/>
    <col min="3557" max="3557" width="34.42578125" customWidth="1"/>
    <col min="3558" max="3558" width="22.42578125" customWidth="1"/>
    <col min="3559" max="3560" width="24.42578125" customWidth="1"/>
    <col min="3561" max="3561" width="20.42578125" customWidth="1"/>
    <col min="3562" max="3562" width="18.5703125" customWidth="1"/>
    <col min="3563" max="3563" width="17" customWidth="1"/>
    <col min="3564" max="3564" width="21.42578125" customWidth="1"/>
    <col min="3565" max="3565" width="17.42578125" customWidth="1"/>
    <col min="3566" max="3566" width="32.42578125" customWidth="1"/>
    <col min="3567" max="3567" width="24.42578125" customWidth="1"/>
    <col min="3568" max="3569" width="26.42578125" customWidth="1"/>
    <col min="3570" max="3570" width="22.42578125" customWidth="1"/>
    <col min="3571" max="3571" width="20.5703125" customWidth="1"/>
    <col min="3572" max="3572" width="19.42578125" customWidth="1"/>
    <col min="3573" max="3573" width="23.42578125" customWidth="1"/>
    <col min="3574" max="3574" width="19.42578125" customWidth="1"/>
    <col min="3575" max="3575" width="34.42578125" customWidth="1"/>
    <col min="3576" max="3576" width="26.5703125" customWidth="1"/>
    <col min="3577" max="3578" width="28.5703125" customWidth="1"/>
    <col min="3579" max="3579" width="24.5703125" customWidth="1"/>
    <col min="3580" max="3580" width="23.42578125" customWidth="1"/>
    <col min="3581" max="3581" width="21.5703125" customWidth="1"/>
    <col min="3582" max="3582" width="25.5703125" customWidth="1"/>
    <col min="3583" max="3583" width="22" customWidth="1"/>
    <col min="3584" max="3584" width="37" customWidth="1"/>
    <col min="3585" max="3585" width="20.5703125" customWidth="1"/>
    <col min="3586" max="3587" width="22.5703125" customWidth="1"/>
    <col min="3588" max="3588" width="18.5703125" customWidth="1"/>
    <col min="3589" max="3589" width="17" customWidth="1"/>
    <col min="3590" max="3590" width="15.5703125" customWidth="1"/>
    <col min="3591" max="3591" width="19.5703125" customWidth="1"/>
    <col min="3592" max="3592" width="15.5703125" customWidth="1"/>
    <col min="3593" max="3593" width="30.5703125" customWidth="1"/>
    <col min="3594" max="3594" width="22.42578125" customWidth="1"/>
    <col min="3595" max="3596" width="24.42578125" customWidth="1"/>
    <col min="3597" max="3597" width="20.42578125" customWidth="1"/>
    <col min="3598" max="3598" width="18.5703125" customWidth="1"/>
    <col min="3599" max="3599" width="17" customWidth="1"/>
    <col min="3600" max="3600" width="21.42578125" customWidth="1"/>
    <col min="3601" max="3601" width="17.42578125" customWidth="1"/>
    <col min="3602" max="3602" width="32.42578125" customWidth="1"/>
    <col min="3603" max="3603" width="22.42578125" customWidth="1"/>
    <col min="3604" max="3605" width="24.42578125" customWidth="1"/>
    <col min="3606" max="3606" width="20.42578125" customWidth="1"/>
    <col min="3607" max="3607" width="18.5703125" customWidth="1"/>
    <col min="3608" max="3608" width="17" customWidth="1"/>
    <col min="3609" max="3609" width="21.42578125" customWidth="1"/>
    <col min="3610" max="3610" width="17.42578125" customWidth="1"/>
    <col min="3611" max="3611" width="32.42578125" customWidth="1"/>
    <col min="3612" max="3612" width="22.42578125" customWidth="1"/>
    <col min="3613" max="3614" width="24.42578125" customWidth="1"/>
    <col min="3615" max="3615" width="20.42578125" customWidth="1"/>
    <col min="3616" max="3616" width="18.5703125" customWidth="1"/>
    <col min="3617" max="3617" width="17" customWidth="1"/>
    <col min="3618" max="3618" width="21.42578125" customWidth="1"/>
    <col min="3619" max="3619" width="17.42578125" customWidth="1"/>
    <col min="3620" max="3620" width="32.42578125" customWidth="1"/>
    <col min="3621" max="3621" width="26.5703125" customWidth="1"/>
    <col min="3622" max="3623" width="28.5703125" customWidth="1"/>
    <col min="3624" max="3624" width="24.5703125" customWidth="1"/>
    <col min="3625" max="3625" width="23.42578125" customWidth="1"/>
    <col min="3626" max="3626" width="21.5703125" customWidth="1"/>
    <col min="3627" max="3627" width="25.5703125" customWidth="1"/>
    <col min="3628" max="3628" width="22" customWidth="1"/>
    <col min="3629" max="3629" width="37" customWidth="1"/>
    <col min="3630" max="3630" width="20.5703125" customWidth="1"/>
    <col min="3631" max="3632" width="22.5703125" customWidth="1"/>
    <col min="3633" max="3633" width="18.5703125" customWidth="1"/>
    <col min="3634" max="3634" width="17" customWidth="1"/>
    <col min="3635" max="3635" width="15.5703125" customWidth="1"/>
    <col min="3636" max="3636" width="19.5703125" customWidth="1"/>
    <col min="3637" max="3637" width="15.5703125" customWidth="1"/>
    <col min="3638" max="3638" width="30.5703125" customWidth="1"/>
    <col min="3639" max="3639" width="22.42578125" customWidth="1"/>
    <col min="3640" max="3641" width="24.42578125" customWidth="1"/>
    <col min="3642" max="3642" width="20.42578125" customWidth="1"/>
    <col min="3643" max="3643" width="18.5703125" customWidth="1"/>
    <col min="3644" max="3644" width="17" customWidth="1"/>
    <col min="3645" max="3645" width="21.42578125" customWidth="1"/>
    <col min="3646" max="3646" width="17.42578125" customWidth="1"/>
    <col min="3647" max="3647" width="32.42578125" customWidth="1"/>
    <col min="3648" max="3648" width="22.42578125" customWidth="1"/>
    <col min="3649" max="3650" width="24.42578125" customWidth="1"/>
    <col min="3651" max="3651" width="20.42578125" customWidth="1"/>
    <col min="3652" max="3652" width="18.5703125" customWidth="1"/>
    <col min="3653" max="3653" width="17" customWidth="1"/>
    <col min="3654" max="3654" width="21.42578125" customWidth="1"/>
    <col min="3655" max="3655" width="17.42578125" customWidth="1"/>
    <col min="3656" max="3656" width="32.42578125" customWidth="1"/>
    <col min="3657" max="3657" width="22.42578125" customWidth="1"/>
    <col min="3658" max="3659" width="24.42578125" customWidth="1"/>
    <col min="3660" max="3660" width="20.42578125" customWidth="1"/>
    <col min="3661" max="3661" width="18.5703125" customWidth="1"/>
    <col min="3662" max="3662" width="17" customWidth="1"/>
    <col min="3663" max="3663" width="21.42578125" customWidth="1"/>
    <col min="3664" max="3664" width="17.42578125" customWidth="1"/>
    <col min="3665" max="3665" width="32.42578125" customWidth="1"/>
    <col min="3666" max="3666" width="26.5703125" customWidth="1"/>
    <col min="3667" max="3668" width="28.5703125" customWidth="1"/>
    <col min="3669" max="3669" width="24.5703125" customWidth="1"/>
    <col min="3670" max="3670" width="23.42578125" customWidth="1"/>
    <col min="3671" max="3671" width="21.5703125" customWidth="1"/>
    <col min="3672" max="3672" width="25.5703125" customWidth="1"/>
    <col min="3673" max="3673" width="22" customWidth="1"/>
    <col min="3674" max="3674" width="37" customWidth="1"/>
    <col min="3675" max="3675" width="20.5703125" customWidth="1"/>
    <col min="3676" max="3677" width="22.5703125" customWidth="1"/>
    <col min="3678" max="3678" width="18.5703125" customWidth="1"/>
    <col min="3679" max="3679" width="17" customWidth="1"/>
    <col min="3680" max="3680" width="15.5703125" customWidth="1"/>
    <col min="3681" max="3681" width="19.5703125" customWidth="1"/>
    <col min="3682" max="3682" width="15.5703125" customWidth="1"/>
    <col min="3683" max="3683" width="30.5703125" customWidth="1"/>
    <col min="3684" max="3684" width="22.42578125" customWidth="1"/>
    <col min="3685" max="3686" width="24.42578125" customWidth="1"/>
    <col min="3687" max="3687" width="20.42578125" customWidth="1"/>
    <col min="3688" max="3688" width="18.5703125" customWidth="1"/>
    <col min="3689" max="3689" width="17" customWidth="1"/>
    <col min="3690" max="3690" width="21.42578125" customWidth="1"/>
    <col min="3691" max="3691" width="17.42578125" customWidth="1"/>
    <col min="3692" max="3692" width="32.42578125" customWidth="1"/>
    <col min="3693" max="3693" width="22.42578125" customWidth="1"/>
    <col min="3694" max="3695" width="24.42578125" customWidth="1"/>
    <col min="3696" max="3696" width="20.42578125" customWidth="1"/>
    <col min="3697" max="3697" width="18.5703125" customWidth="1"/>
    <col min="3698" max="3698" width="17" customWidth="1"/>
    <col min="3699" max="3699" width="21.42578125" customWidth="1"/>
    <col min="3700" max="3700" width="17.42578125" customWidth="1"/>
    <col min="3701" max="3701" width="32.42578125" customWidth="1"/>
    <col min="3702" max="3702" width="22.42578125" customWidth="1"/>
    <col min="3703" max="3704" width="24.42578125" customWidth="1"/>
    <col min="3705" max="3705" width="20.42578125" customWidth="1"/>
    <col min="3706" max="3706" width="18.5703125" customWidth="1"/>
    <col min="3707" max="3707" width="17" customWidth="1"/>
    <col min="3708" max="3708" width="21.42578125" customWidth="1"/>
    <col min="3709" max="3709" width="17.42578125" customWidth="1"/>
    <col min="3710" max="3710" width="32.42578125" customWidth="1"/>
    <col min="3711" max="3711" width="26.5703125" customWidth="1"/>
    <col min="3712" max="3713" width="28.5703125" customWidth="1"/>
    <col min="3714" max="3714" width="24.5703125" customWidth="1"/>
    <col min="3715" max="3715" width="23.42578125" customWidth="1"/>
    <col min="3716" max="3716" width="21.5703125" customWidth="1"/>
    <col min="3717" max="3717" width="25.5703125" customWidth="1"/>
    <col min="3718" max="3718" width="22" customWidth="1"/>
    <col min="3719" max="3719" width="37" customWidth="1"/>
    <col min="3720" max="3720" width="20.5703125" customWidth="1"/>
    <col min="3721" max="3722" width="22.5703125" customWidth="1"/>
    <col min="3723" max="3723" width="18.5703125" customWidth="1"/>
    <col min="3724" max="3724" width="17" customWidth="1"/>
    <col min="3725" max="3725" width="15.5703125" customWidth="1"/>
    <col min="3726" max="3726" width="19.5703125" customWidth="1"/>
    <col min="3727" max="3727" width="15.5703125" customWidth="1"/>
    <col min="3728" max="3728" width="30.5703125" customWidth="1"/>
    <col min="3729" max="3729" width="26.5703125" customWidth="1"/>
    <col min="3730" max="3731" width="28.5703125" customWidth="1"/>
    <col min="3732" max="3732" width="24.5703125" customWidth="1"/>
    <col min="3733" max="3733" width="23.42578125" customWidth="1"/>
    <col min="3734" max="3734" width="21.5703125" customWidth="1"/>
    <col min="3735" max="3735" width="25.5703125" customWidth="1"/>
    <col min="3736" max="3736" width="22" customWidth="1"/>
    <col min="3737" max="3737" width="37" customWidth="1"/>
    <col min="3738" max="3738" width="22.42578125" customWidth="1"/>
    <col min="3739" max="3740" width="24.42578125" customWidth="1"/>
    <col min="3741" max="3741" width="20.42578125" customWidth="1"/>
    <col min="3742" max="3742" width="18.5703125" customWidth="1"/>
    <col min="3743" max="3743" width="17" customWidth="1"/>
    <col min="3744" max="3744" width="21.42578125" customWidth="1"/>
    <col min="3745" max="3745" width="17.42578125" customWidth="1"/>
    <col min="3746" max="3746" width="32.42578125" customWidth="1"/>
    <col min="3747" max="3747" width="26.5703125" customWidth="1"/>
    <col min="3748" max="3749" width="28.5703125" customWidth="1"/>
    <col min="3750" max="3750" width="24.5703125" customWidth="1"/>
    <col min="3751" max="3751" width="23.42578125" customWidth="1"/>
    <col min="3752" max="3752" width="21.5703125" customWidth="1"/>
    <col min="3753" max="3753" width="25.5703125" customWidth="1"/>
    <col min="3754" max="3754" width="22" customWidth="1"/>
    <col min="3755" max="3755" width="37" customWidth="1"/>
    <col min="3756" max="3756" width="26.5703125" customWidth="1"/>
    <col min="3757" max="3758" width="28.5703125" customWidth="1"/>
    <col min="3759" max="3759" width="24.5703125" customWidth="1"/>
    <col min="3760" max="3760" width="23.42578125" customWidth="1"/>
    <col min="3761" max="3761" width="21.5703125" customWidth="1"/>
    <col min="3762" max="3762" width="25.5703125" customWidth="1"/>
    <col min="3763" max="3763" width="22" customWidth="1"/>
    <col min="3764" max="3764" width="37" customWidth="1"/>
    <col min="3765" max="3765" width="20.5703125" customWidth="1"/>
    <col min="3766" max="3767" width="22.5703125" customWidth="1"/>
    <col min="3768" max="3768" width="18.5703125" customWidth="1"/>
    <col min="3769" max="3769" width="17" customWidth="1"/>
    <col min="3770" max="3770" width="15.5703125" customWidth="1"/>
    <col min="3771" max="3771" width="19.5703125" customWidth="1"/>
    <col min="3772" max="3772" width="15.5703125" customWidth="1"/>
    <col min="3773" max="3773" width="30.5703125" customWidth="1"/>
    <col min="3774" max="3774" width="23.42578125" bestFit="1" customWidth="1"/>
    <col min="3775" max="3776" width="25.42578125" customWidth="1"/>
    <col min="3777" max="3777" width="21.42578125" customWidth="1"/>
    <col min="3778" max="3778" width="19.5703125" customWidth="1"/>
    <col min="3779" max="3779" width="18.42578125" customWidth="1"/>
    <col min="3780" max="3780" width="22.42578125" customWidth="1"/>
    <col min="3781" max="3781" width="18.42578125" customWidth="1"/>
    <col min="3782" max="3782" width="33.42578125" customWidth="1"/>
    <col min="3783" max="3783" width="22.42578125" customWidth="1"/>
    <col min="3784" max="3785" width="24.42578125" customWidth="1"/>
    <col min="3786" max="3786" width="20.42578125" customWidth="1"/>
    <col min="3787" max="3787" width="18.5703125" customWidth="1"/>
    <col min="3788" max="3788" width="17" customWidth="1"/>
    <col min="3789" max="3789" width="21.42578125" customWidth="1"/>
    <col min="3790" max="3790" width="17.42578125" customWidth="1"/>
    <col min="3791" max="3791" width="32.42578125" customWidth="1"/>
    <col min="3792" max="3792" width="23.42578125" customWidth="1"/>
    <col min="3793" max="3794" width="25.42578125" customWidth="1"/>
    <col min="3795" max="3795" width="21.42578125" customWidth="1"/>
    <col min="3796" max="3796" width="19.5703125" customWidth="1"/>
    <col min="3797" max="3797" width="18.42578125" customWidth="1"/>
    <col min="3798" max="3798" width="22.42578125" customWidth="1"/>
    <col min="3799" max="3799" width="18.42578125" customWidth="1"/>
    <col min="3800" max="3800" width="33.42578125" customWidth="1"/>
    <col min="3801" max="3801" width="26.5703125" customWidth="1"/>
    <col min="3802" max="3803" width="28.5703125" customWidth="1"/>
    <col min="3804" max="3804" width="24.5703125" customWidth="1"/>
    <col min="3805" max="3805" width="23.42578125" customWidth="1"/>
    <col min="3806" max="3806" width="21.5703125" customWidth="1"/>
    <col min="3807" max="3807" width="25.5703125" customWidth="1"/>
    <col min="3808" max="3808" width="22" customWidth="1"/>
    <col min="3809" max="3809" width="37" customWidth="1"/>
    <col min="3810" max="3810" width="20.5703125" customWidth="1"/>
    <col min="3811" max="3812" width="22.5703125" customWidth="1"/>
    <col min="3813" max="3813" width="18.5703125" customWidth="1"/>
    <col min="3814" max="3814" width="17" customWidth="1"/>
    <col min="3815" max="3815" width="15.5703125" customWidth="1"/>
    <col min="3816" max="3816" width="19.5703125" customWidth="1"/>
    <col min="3817" max="3817" width="15.5703125" customWidth="1"/>
    <col min="3818" max="3818" width="30.5703125" customWidth="1"/>
    <col min="3819" max="3819" width="22.42578125" customWidth="1"/>
    <col min="3820" max="3821" width="24.42578125" customWidth="1"/>
    <col min="3822" max="3822" width="20.42578125" customWidth="1"/>
    <col min="3823" max="3823" width="18.5703125" customWidth="1"/>
    <col min="3824" max="3824" width="17" customWidth="1"/>
    <col min="3825" max="3825" width="21.42578125" customWidth="1"/>
    <col min="3826" max="3826" width="17.42578125" customWidth="1"/>
    <col min="3827" max="3827" width="32.42578125" customWidth="1"/>
    <col min="3828" max="3828" width="22.42578125" customWidth="1"/>
    <col min="3829" max="3830" width="24.42578125" customWidth="1"/>
    <col min="3831" max="3831" width="20.42578125" customWidth="1"/>
    <col min="3832" max="3832" width="18.5703125" customWidth="1"/>
    <col min="3833" max="3833" width="17" customWidth="1"/>
    <col min="3834" max="3834" width="21.42578125" customWidth="1"/>
    <col min="3835" max="3835" width="17.42578125" customWidth="1"/>
    <col min="3836" max="3836" width="32.42578125" customWidth="1"/>
    <col min="3837" max="3837" width="22.42578125" customWidth="1"/>
    <col min="3838" max="3839" width="24.42578125" customWidth="1"/>
    <col min="3840" max="3840" width="20.42578125" customWidth="1"/>
    <col min="3841" max="3841" width="18.5703125" customWidth="1"/>
    <col min="3842" max="3842" width="17" customWidth="1"/>
    <col min="3843" max="3843" width="21.42578125" customWidth="1"/>
    <col min="3844" max="3844" width="17.42578125" customWidth="1"/>
    <col min="3845" max="3845" width="32.42578125" customWidth="1"/>
    <col min="3846" max="3846" width="26.5703125" customWidth="1"/>
    <col min="3847" max="3848" width="28.5703125" customWidth="1"/>
    <col min="3849" max="3849" width="24.5703125" customWidth="1"/>
    <col min="3850" max="3850" width="23.42578125" customWidth="1"/>
    <col min="3851" max="3851" width="21.5703125" customWidth="1"/>
    <col min="3852" max="3852" width="25.5703125" customWidth="1"/>
    <col min="3853" max="3853" width="22" customWidth="1"/>
    <col min="3854" max="3854" width="37" customWidth="1"/>
    <col min="3855" max="3855" width="20.5703125" customWidth="1"/>
    <col min="3856" max="3857" width="22.5703125" customWidth="1"/>
    <col min="3858" max="3858" width="18.5703125" customWidth="1"/>
    <col min="3859" max="3859" width="17" customWidth="1"/>
    <col min="3860" max="3860" width="15.5703125" customWidth="1"/>
    <col min="3861" max="3861" width="19.5703125" customWidth="1"/>
    <col min="3862" max="3862" width="15.5703125" customWidth="1"/>
    <col min="3863" max="3863" width="30.5703125" customWidth="1"/>
    <col min="3864" max="3864" width="22.42578125" customWidth="1"/>
    <col min="3865" max="3866" width="24.42578125" customWidth="1"/>
    <col min="3867" max="3867" width="20.42578125" customWidth="1"/>
    <col min="3868" max="3868" width="18.5703125" customWidth="1"/>
    <col min="3869" max="3869" width="17" customWidth="1"/>
    <col min="3870" max="3870" width="21.42578125" customWidth="1"/>
    <col min="3871" max="3871" width="17.42578125" customWidth="1"/>
    <col min="3872" max="3872" width="32.42578125" customWidth="1"/>
    <col min="3873" max="3873" width="22.42578125" customWidth="1"/>
    <col min="3874" max="3875" width="24.42578125" customWidth="1"/>
    <col min="3876" max="3876" width="20.42578125" customWidth="1"/>
    <col min="3877" max="3877" width="18.5703125" customWidth="1"/>
    <col min="3878" max="3878" width="17" customWidth="1"/>
    <col min="3879" max="3879" width="21.42578125" customWidth="1"/>
    <col min="3880" max="3880" width="17.42578125" customWidth="1"/>
    <col min="3881" max="3881" width="32.42578125" customWidth="1"/>
    <col min="3882" max="3882" width="22.42578125" customWidth="1"/>
    <col min="3883" max="3884" width="24.42578125" customWidth="1"/>
    <col min="3885" max="3885" width="20.42578125" customWidth="1"/>
    <col min="3886" max="3886" width="18.5703125" customWidth="1"/>
    <col min="3887" max="3887" width="17" customWidth="1"/>
    <col min="3888" max="3888" width="21.42578125" customWidth="1"/>
    <col min="3889" max="3889" width="17.42578125" customWidth="1"/>
    <col min="3890" max="3890" width="32.42578125" customWidth="1"/>
    <col min="3891" max="3891" width="27.5703125" customWidth="1"/>
    <col min="3892" max="3893" width="29.5703125" customWidth="1"/>
    <col min="3894" max="3894" width="25.5703125" customWidth="1"/>
    <col min="3895" max="3895" width="24.42578125" customWidth="1"/>
    <col min="3896" max="3896" width="22.5703125" customWidth="1"/>
    <col min="3897" max="3897" width="26.5703125" customWidth="1"/>
    <col min="3898" max="3898" width="23" customWidth="1"/>
    <col min="3899" max="3899" width="38.42578125" customWidth="1"/>
    <col min="3900" max="3900" width="20.5703125" customWidth="1"/>
    <col min="3901" max="3902" width="22.5703125" customWidth="1"/>
    <col min="3903" max="3903" width="18.5703125" customWidth="1"/>
    <col min="3904" max="3904" width="17" customWidth="1"/>
    <col min="3905" max="3905" width="15.5703125" customWidth="1"/>
    <col min="3906" max="3906" width="19.5703125" customWidth="1"/>
    <col min="3907" max="3907" width="15.5703125" customWidth="1"/>
    <col min="3908" max="3908" width="30.5703125" customWidth="1"/>
    <col min="3909" max="3909" width="25.5703125" customWidth="1"/>
    <col min="3910" max="3911" width="27.5703125" customWidth="1"/>
    <col min="3912" max="3912" width="23.5703125" customWidth="1"/>
    <col min="3913" max="3913" width="22.42578125" customWidth="1"/>
    <col min="3914" max="3914" width="20.5703125" customWidth="1"/>
    <col min="3915" max="3915" width="24.5703125" customWidth="1"/>
    <col min="3916" max="3916" width="20.5703125" customWidth="1"/>
    <col min="3917" max="3917" width="36" customWidth="1"/>
    <col min="3918" max="3918" width="22.42578125" customWidth="1"/>
    <col min="3919" max="3920" width="24.42578125" customWidth="1"/>
    <col min="3921" max="3921" width="20.42578125" customWidth="1"/>
    <col min="3922" max="3922" width="18.5703125" customWidth="1"/>
    <col min="3923" max="3923" width="17" customWidth="1"/>
    <col min="3924" max="3924" width="21.42578125" customWidth="1"/>
    <col min="3925" max="3925" width="17.42578125" customWidth="1"/>
    <col min="3926" max="3926" width="32.42578125" customWidth="1"/>
    <col min="3927" max="3927" width="25.5703125" customWidth="1"/>
    <col min="3928" max="3929" width="27.5703125" customWidth="1"/>
    <col min="3930" max="3930" width="23.5703125" customWidth="1"/>
    <col min="3931" max="3931" width="22.42578125" customWidth="1"/>
    <col min="3932" max="3932" width="20.5703125" customWidth="1"/>
    <col min="3933" max="3933" width="24.5703125" customWidth="1"/>
    <col min="3934" max="3934" width="20.5703125" customWidth="1"/>
    <col min="3935" max="3935" width="36" customWidth="1"/>
    <col min="3936" max="3936" width="27.5703125" customWidth="1"/>
    <col min="3937" max="3938" width="29.5703125" customWidth="1"/>
    <col min="3939" max="3939" width="25.5703125" customWidth="1"/>
    <col min="3940" max="3940" width="24.42578125" customWidth="1"/>
    <col min="3941" max="3941" width="22.5703125" customWidth="1"/>
    <col min="3942" max="3942" width="26.5703125" customWidth="1"/>
    <col min="3943" max="3943" width="23" customWidth="1"/>
    <col min="3944" max="3944" width="38.42578125" customWidth="1"/>
    <col min="3945" max="3945" width="20.5703125" customWidth="1"/>
    <col min="3946" max="3947" width="22.5703125" customWidth="1"/>
    <col min="3948" max="3948" width="18.5703125" customWidth="1"/>
    <col min="3949" max="3949" width="17" customWidth="1"/>
    <col min="3950" max="3950" width="15.5703125" customWidth="1"/>
    <col min="3951" max="3951" width="19.5703125" customWidth="1"/>
    <col min="3952" max="3952" width="15.5703125" customWidth="1"/>
    <col min="3953" max="3953" width="30.5703125" customWidth="1"/>
    <col min="3954" max="3954" width="26.5703125" customWidth="1"/>
    <col min="3955" max="3956" width="28.5703125" customWidth="1"/>
    <col min="3957" max="3957" width="24.5703125" customWidth="1"/>
    <col min="3958" max="3958" width="23.42578125" customWidth="1"/>
    <col min="3959" max="3959" width="21.5703125" customWidth="1"/>
    <col min="3960" max="3960" width="25.5703125" customWidth="1"/>
    <col min="3961" max="3961" width="22" customWidth="1"/>
    <col min="3962" max="3962" width="37" customWidth="1"/>
    <col min="3963" max="3963" width="22.42578125" customWidth="1"/>
    <col min="3964" max="3965" width="24.42578125" customWidth="1"/>
    <col min="3966" max="3966" width="20.42578125" customWidth="1"/>
    <col min="3967" max="3967" width="18.5703125" customWidth="1"/>
    <col min="3968" max="3968" width="17" customWidth="1"/>
    <col min="3969" max="3969" width="21.42578125" customWidth="1"/>
    <col min="3970" max="3970" width="17.42578125" customWidth="1"/>
    <col min="3971" max="3971" width="32.42578125" customWidth="1"/>
    <col min="3972" max="3972" width="26.5703125" customWidth="1"/>
    <col min="3973" max="3974" width="28.5703125" customWidth="1"/>
    <col min="3975" max="3975" width="24.5703125" customWidth="1"/>
    <col min="3976" max="3976" width="23.42578125" customWidth="1"/>
    <col min="3977" max="3977" width="21.5703125" customWidth="1"/>
    <col min="3978" max="3978" width="25.5703125" customWidth="1"/>
    <col min="3979" max="3979" width="22" customWidth="1"/>
    <col min="3980" max="3980" width="37" customWidth="1"/>
    <col min="3981" max="3981" width="27.5703125" customWidth="1"/>
    <col min="3982" max="3983" width="29.5703125" customWidth="1"/>
    <col min="3984" max="3984" width="25.5703125" customWidth="1"/>
    <col min="3985" max="3985" width="24.42578125" customWidth="1"/>
    <col min="3986" max="3986" width="22.5703125" customWidth="1"/>
    <col min="3987" max="3987" width="26.5703125" customWidth="1"/>
    <col min="3988" max="3988" width="23" customWidth="1"/>
    <col min="3989" max="3989" width="38.42578125" customWidth="1"/>
    <col min="3990" max="3990" width="20.5703125" customWidth="1"/>
    <col min="3991" max="3992" width="22.5703125" customWidth="1"/>
    <col min="3993" max="3993" width="18.5703125" customWidth="1"/>
    <col min="3994" max="3994" width="17" customWidth="1"/>
    <col min="3995" max="3995" width="15.5703125" customWidth="1"/>
    <col min="3996" max="3996" width="19.5703125" customWidth="1"/>
    <col min="3997" max="3997" width="15.5703125" customWidth="1"/>
    <col min="3998" max="3998" width="30.5703125" customWidth="1"/>
    <col min="3999" max="3999" width="22.42578125" customWidth="1"/>
    <col min="4000" max="4001" width="24.42578125" customWidth="1"/>
    <col min="4002" max="4002" width="20.42578125" customWidth="1"/>
    <col min="4003" max="4003" width="18.5703125" customWidth="1"/>
    <col min="4004" max="4004" width="17" customWidth="1"/>
    <col min="4005" max="4005" width="21.42578125" customWidth="1"/>
    <col min="4006" max="4006" width="17.42578125" customWidth="1"/>
    <col min="4007" max="4007" width="32.42578125" customWidth="1"/>
    <col min="4008" max="4008" width="22.42578125" customWidth="1"/>
    <col min="4009" max="4010" width="24.42578125" customWidth="1"/>
    <col min="4011" max="4011" width="20.42578125" customWidth="1"/>
    <col min="4012" max="4012" width="18.5703125" customWidth="1"/>
    <col min="4013" max="4013" width="17" customWidth="1"/>
    <col min="4014" max="4014" width="21.42578125" customWidth="1"/>
    <col min="4015" max="4015" width="17.42578125" customWidth="1"/>
    <col min="4016" max="4016" width="32.42578125" customWidth="1"/>
    <col min="4017" max="4017" width="22.42578125" customWidth="1"/>
    <col min="4018" max="4019" width="24.42578125" customWidth="1"/>
    <col min="4020" max="4020" width="20.42578125" customWidth="1"/>
    <col min="4021" max="4021" width="18.5703125" customWidth="1"/>
    <col min="4022" max="4022" width="17" customWidth="1"/>
    <col min="4023" max="4023" width="21.42578125" customWidth="1"/>
    <col min="4024" max="4024" width="17.42578125" customWidth="1"/>
    <col min="4025" max="4025" width="32.42578125" customWidth="1"/>
    <col min="4026" max="4026" width="27.5703125" customWidth="1"/>
    <col min="4027" max="4028" width="29.5703125" customWidth="1"/>
    <col min="4029" max="4029" width="25.5703125" customWidth="1"/>
    <col min="4030" max="4030" width="24.42578125" customWidth="1"/>
    <col min="4031" max="4031" width="22.5703125" customWidth="1"/>
    <col min="4032" max="4032" width="26.5703125" customWidth="1"/>
    <col min="4033" max="4033" width="23" customWidth="1"/>
    <col min="4034" max="4034" width="38.42578125" customWidth="1"/>
    <col min="4035" max="4035" width="20.5703125" customWidth="1"/>
    <col min="4036" max="4037" width="22.5703125" customWidth="1"/>
    <col min="4038" max="4038" width="18.5703125" customWidth="1"/>
    <col min="4039" max="4039" width="17" customWidth="1"/>
    <col min="4040" max="4040" width="15.5703125" customWidth="1"/>
    <col min="4041" max="4041" width="19.5703125" customWidth="1"/>
    <col min="4042" max="4042" width="15.5703125" customWidth="1"/>
    <col min="4043" max="4043" width="30.5703125" customWidth="1"/>
    <col min="4044" max="4044" width="25.5703125" customWidth="1"/>
    <col min="4045" max="4046" width="27.5703125" customWidth="1"/>
    <col min="4047" max="4047" width="23.5703125" customWidth="1"/>
    <col min="4048" max="4048" width="22.42578125" customWidth="1"/>
    <col min="4049" max="4049" width="20.5703125" customWidth="1"/>
    <col min="4050" max="4050" width="24.5703125" customWidth="1"/>
    <col min="4051" max="4051" width="20.5703125" customWidth="1"/>
    <col min="4052" max="4052" width="36" customWidth="1"/>
    <col min="4053" max="4053" width="22.42578125" customWidth="1"/>
    <col min="4054" max="4055" width="24.42578125" customWidth="1"/>
    <col min="4056" max="4056" width="20.42578125" customWidth="1"/>
    <col min="4057" max="4057" width="18.5703125" customWidth="1"/>
    <col min="4058" max="4058" width="17" customWidth="1"/>
    <col min="4059" max="4059" width="21.42578125" customWidth="1"/>
    <col min="4060" max="4060" width="17.42578125" customWidth="1"/>
    <col min="4061" max="4061" width="32.42578125" customWidth="1"/>
    <col min="4062" max="4062" width="25.5703125" customWidth="1"/>
    <col min="4063" max="4064" width="27.5703125" customWidth="1"/>
    <col min="4065" max="4065" width="23.5703125" customWidth="1"/>
    <col min="4066" max="4066" width="22.42578125" customWidth="1"/>
    <col min="4067" max="4067" width="20.5703125" customWidth="1"/>
    <col min="4068" max="4068" width="24.5703125" customWidth="1"/>
    <col min="4069" max="4069" width="20.5703125" customWidth="1"/>
    <col min="4070" max="4070" width="36" customWidth="1"/>
    <col min="4071" max="4071" width="27.5703125" customWidth="1"/>
    <col min="4072" max="4073" width="29.5703125" customWidth="1"/>
    <col min="4074" max="4074" width="25.5703125" customWidth="1"/>
    <col min="4075" max="4075" width="24.42578125" customWidth="1"/>
    <col min="4076" max="4076" width="22.5703125" customWidth="1"/>
    <col min="4077" max="4077" width="26.5703125" customWidth="1"/>
    <col min="4078" max="4078" width="23" customWidth="1"/>
    <col min="4079" max="4079" width="38.42578125" customWidth="1"/>
    <col min="4080" max="4080" width="20.5703125" customWidth="1"/>
    <col min="4081" max="4082" width="22.5703125" customWidth="1"/>
    <col min="4083" max="4083" width="18.5703125" customWidth="1"/>
    <col min="4084" max="4084" width="17" customWidth="1"/>
    <col min="4085" max="4085" width="15.5703125" customWidth="1"/>
    <col min="4086" max="4086" width="19.5703125" customWidth="1"/>
    <col min="4087" max="4087" width="15.5703125" customWidth="1"/>
    <col min="4088" max="4088" width="30.5703125" customWidth="1"/>
    <col min="4089" max="4089" width="22.42578125" customWidth="1"/>
    <col min="4090" max="4091" width="24.42578125" customWidth="1"/>
    <col min="4092" max="4092" width="20.42578125" customWidth="1"/>
    <col min="4093" max="4093" width="18.5703125" customWidth="1"/>
    <col min="4094" max="4094" width="17" customWidth="1"/>
    <col min="4095" max="4095" width="21.42578125" customWidth="1"/>
    <col min="4096" max="4096" width="17.42578125" customWidth="1"/>
    <col min="4097" max="4097" width="32.42578125" customWidth="1"/>
    <col min="4098" max="4098" width="22.42578125" customWidth="1"/>
    <col min="4099" max="4100" width="24.42578125" customWidth="1"/>
    <col min="4101" max="4101" width="20.42578125" customWidth="1"/>
    <col min="4102" max="4102" width="18.5703125" customWidth="1"/>
    <col min="4103" max="4103" width="17" customWidth="1"/>
    <col min="4104" max="4104" width="21.42578125" customWidth="1"/>
    <col min="4105" max="4105" width="17.42578125" customWidth="1"/>
    <col min="4106" max="4106" width="32.42578125" customWidth="1"/>
    <col min="4107" max="4107" width="22.42578125" customWidth="1"/>
    <col min="4108" max="4109" width="24.42578125" customWidth="1"/>
    <col min="4110" max="4110" width="20.42578125" customWidth="1"/>
    <col min="4111" max="4111" width="18.5703125" customWidth="1"/>
    <col min="4112" max="4112" width="17" customWidth="1"/>
    <col min="4113" max="4113" width="21.42578125" customWidth="1"/>
    <col min="4114" max="4114" width="17.42578125" customWidth="1"/>
    <col min="4115" max="4115" width="32.42578125" customWidth="1"/>
    <col min="4116" max="4116" width="27.5703125" customWidth="1"/>
    <col min="4117" max="4118" width="29.5703125" customWidth="1"/>
    <col min="4119" max="4119" width="25.5703125" customWidth="1"/>
    <col min="4120" max="4120" width="24.42578125" customWidth="1"/>
    <col min="4121" max="4121" width="22.5703125" customWidth="1"/>
    <col min="4122" max="4122" width="26.5703125" customWidth="1"/>
    <col min="4123" max="4123" width="23" customWidth="1"/>
    <col min="4124" max="4124" width="38.42578125" customWidth="1"/>
    <col min="4125" max="4125" width="20.5703125" customWidth="1"/>
    <col min="4126" max="4127" width="22.5703125" customWidth="1"/>
    <col min="4128" max="4128" width="18.5703125" customWidth="1"/>
    <col min="4129" max="4129" width="17" customWidth="1"/>
    <col min="4130" max="4130" width="15.5703125" customWidth="1"/>
    <col min="4131" max="4131" width="19.5703125" customWidth="1"/>
    <col min="4132" max="4132" width="15.5703125" customWidth="1"/>
    <col min="4133" max="4133" width="30.5703125" customWidth="1"/>
    <col min="4134" max="4134" width="22.42578125" customWidth="1"/>
    <col min="4135" max="4136" width="24.42578125" customWidth="1"/>
    <col min="4137" max="4137" width="20.42578125" customWidth="1"/>
    <col min="4138" max="4138" width="18.5703125" customWidth="1"/>
    <col min="4139" max="4139" width="17" customWidth="1"/>
    <col min="4140" max="4140" width="21.42578125" customWidth="1"/>
    <col min="4141" max="4141" width="17.42578125" customWidth="1"/>
    <col min="4142" max="4142" width="32.42578125" customWidth="1"/>
    <col min="4143" max="4143" width="22.42578125" customWidth="1"/>
    <col min="4144" max="4145" width="24.42578125" customWidth="1"/>
    <col min="4146" max="4146" width="20.42578125" customWidth="1"/>
    <col min="4147" max="4147" width="18.5703125" customWidth="1"/>
    <col min="4148" max="4148" width="17" customWidth="1"/>
    <col min="4149" max="4149" width="21.42578125" customWidth="1"/>
    <col min="4150" max="4150" width="17.42578125" customWidth="1"/>
    <col min="4151" max="4151" width="32.42578125" customWidth="1"/>
    <col min="4152" max="4152" width="22.42578125" customWidth="1"/>
    <col min="4153" max="4154" width="24.42578125" customWidth="1"/>
    <col min="4155" max="4155" width="20.42578125" customWidth="1"/>
    <col min="4156" max="4156" width="18.5703125" customWidth="1"/>
    <col min="4157" max="4157" width="17" customWidth="1"/>
    <col min="4158" max="4158" width="21.42578125" customWidth="1"/>
    <col min="4159" max="4159" width="17.42578125" customWidth="1"/>
    <col min="4160" max="4160" width="32.42578125" customWidth="1"/>
    <col min="4161" max="4161" width="27.5703125" customWidth="1"/>
    <col min="4162" max="4163" width="29.5703125" customWidth="1"/>
    <col min="4164" max="4164" width="25.5703125" customWidth="1"/>
    <col min="4165" max="4165" width="24.42578125" customWidth="1"/>
    <col min="4166" max="4166" width="22.5703125" customWidth="1"/>
    <col min="4167" max="4167" width="26.5703125" customWidth="1"/>
    <col min="4168" max="4168" width="23" customWidth="1"/>
    <col min="4169" max="4169" width="38.42578125" customWidth="1"/>
    <col min="4170" max="4170" width="20.5703125" customWidth="1"/>
    <col min="4171" max="4172" width="22.5703125" customWidth="1"/>
    <col min="4173" max="4173" width="18.5703125" customWidth="1"/>
    <col min="4174" max="4174" width="17" customWidth="1"/>
    <col min="4175" max="4175" width="15.5703125" customWidth="1"/>
    <col min="4176" max="4176" width="19.5703125" customWidth="1"/>
    <col min="4177" max="4177" width="15.5703125" customWidth="1"/>
    <col min="4178" max="4178" width="30.5703125" customWidth="1"/>
    <col min="4179" max="4179" width="26.5703125" customWidth="1"/>
    <col min="4180" max="4180" width="28.5703125" bestFit="1" customWidth="1"/>
    <col min="4181" max="4181" width="28.5703125" customWidth="1"/>
    <col min="4182" max="4182" width="24.5703125" customWidth="1"/>
    <col min="4183" max="4183" width="23.42578125" customWidth="1"/>
    <col min="4184" max="4184" width="21.5703125" customWidth="1"/>
    <col min="4185" max="4185" width="25.5703125" customWidth="1"/>
    <col min="4186" max="4186" width="22" customWidth="1"/>
    <col min="4187" max="4187" width="37" bestFit="1" customWidth="1"/>
    <col min="4188" max="4188" width="22.42578125" customWidth="1"/>
    <col min="4189" max="4189" width="24.42578125" customWidth="1"/>
    <col min="4190" max="4190" width="24.42578125" bestFit="1" customWidth="1"/>
    <col min="4191" max="4191" width="20.42578125" customWidth="1"/>
    <col min="4192" max="4192" width="18.5703125" customWidth="1"/>
    <col min="4193" max="4193" width="17" customWidth="1"/>
    <col min="4194" max="4194" width="21.42578125" customWidth="1"/>
    <col min="4195" max="4195" width="17.42578125" customWidth="1"/>
    <col min="4196" max="4196" width="32.42578125" bestFit="1" customWidth="1"/>
    <col min="4197" max="4197" width="26.5703125" bestFit="1" customWidth="1"/>
    <col min="4198" max="4199" width="28.5703125" bestFit="1" customWidth="1"/>
    <col min="4200" max="4200" width="24.5703125" customWidth="1"/>
    <col min="4201" max="4201" width="23.42578125" bestFit="1" customWidth="1"/>
    <col min="4202" max="4202" width="21.5703125" customWidth="1"/>
    <col min="4203" max="4203" width="25.5703125" customWidth="1"/>
    <col min="4204" max="4204" width="22" customWidth="1"/>
    <col min="4205" max="4205" width="37" bestFit="1" customWidth="1"/>
    <col min="4206" max="4206" width="27.5703125" bestFit="1" customWidth="1"/>
    <col min="4207" max="4208" width="29.5703125" bestFit="1" customWidth="1"/>
    <col min="4209" max="4209" width="25.5703125" bestFit="1" customWidth="1"/>
    <col min="4210" max="4210" width="24.42578125" customWidth="1"/>
    <col min="4211" max="4211" width="22.5703125" bestFit="1" customWidth="1"/>
    <col min="4212" max="4212" width="26.5703125" bestFit="1" customWidth="1"/>
    <col min="4213" max="4213" width="23" bestFit="1" customWidth="1"/>
    <col min="4214" max="4214" width="38.42578125" bestFit="1" customWidth="1"/>
    <col min="4215" max="4215" width="20.5703125" bestFit="1" customWidth="1"/>
    <col min="4216" max="4217" width="22.5703125" bestFit="1" customWidth="1"/>
    <col min="4218" max="4218" width="18.5703125" customWidth="1"/>
    <col min="4219" max="4219" width="17" customWidth="1"/>
    <col min="4220" max="4220" width="15.5703125" customWidth="1"/>
    <col min="4221" max="4221" width="19.5703125" customWidth="1"/>
    <col min="4222" max="4222" width="15.5703125" customWidth="1"/>
    <col min="4223" max="4223" width="30.5703125" bestFit="1" customWidth="1"/>
    <col min="4224" max="4224" width="26.5703125" bestFit="1" customWidth="1"/>
    <col min="4225" max="4225" width="28.5703125" bestFit="1" customWidth="1"/>
    <col min="4226" max="4226" width="28.5703125" customWidth="1"/>
    <col min="4227" max="4227" width="24.5703125" bestFit="1" customWidth="1"/>
    <col min="4228" max="4228" width="23.42578125" customWidth="1"/>
    <col min="4229" max="4229" width="21.5703125" bestFit="1" customWidth="1"/>
    <col min="4230" max="4230" width="25.5703125" bestFit="1" customWidth="1"/>
    <col min="4231" max="4231" width="22" bestFit="1" customWidth="1"/>
    <col min="4232" max="4232" width="37" bestFit="1" customWidth="1"/>
    <col min="4233" max="4233" width="22.42578125" bestFit="1" customWidth="1"/>
    <col min="4234" max="4235" width="24.42578125" customWidth="1"/>
    <col min="4236" max="4236" width="20.42578125" customWidth="1"/>
    <col min="4237" max="4237" width="18.5703125" customWidth="1"/>
    <col min="4238" max="4238" width="17" customWidth="1"/>
    <col min="4239" max="4239" width="21.42578125" customWidth="1"/>
    <col min="4240" max="4240" width="17.42578125" customWidth="1"/>
    <col min="4241" max="4241" width="32.42578125" bestFit="1" customWidth="1"/>
    <col min="4242" max="4242" width="26.5703125" customWidth="1"/>
    <col min="4243" max="4243" width="28.5703125" bestFit="1" customWidth="1"/>
    <col min="4244" max="4244" width="28.5703125" customWidth="1"/>
    <col min="4245" max="4245" width="24.5703125" customWidth="1"/>
    <col min="4246" max="4246" width="23.42578125" customWidth="1"/>
    <col min="4247" max="4247" width="21.5703125" customWidth="1"/>
    <col min="4248" max="4248" width="25.5703125" customWidth="1"/>
    <col min="4249" max="4249" width="22" customWidth="1"/>
    <col min="4250" max="4250" width="37" customWidth="1"/>
    <col min="4251" max="4251" width="27.5703125" bestFit="1" customWidth="1"/>
    <col min="4252" max="4253" width="29.5703125" bestFit="1" customWidth="1"/>
    <col min="4254" max="4254" width="25.5703125" bestFit="1" customWidth="1"/>
    <col min="4255" max="4255" width="24.42578125" bestFit="1" customWidth="1"/>
    <col min="4256" max="4256" width="22.5703125" customWidth="1"/>
    <col min="4257" max="4257" width="26.5703125" bestFit="1" customWidth="1"/>
    <col min="4258" max="4258" width="23" customWidth="1"/>
    <col min="4259" max="4259" width="38.42578125" bestFit="1" customWidth="1"/>
    <col min="4260" max="4260" width="20.5703125" customWidth="1"/>
    <col min="4261" max="4262" width="22.5703125" bestFit="1" customWidth="1"/>
    <col min="4263" max="4263" width="18.5703125" bestFit="1" customWidth="1"/>
    <col min="4264" max="4264" width="17" customWidth="1"/>
    <col min="4265" max="4265" width="15.5703125" customWidth="1"/>
    <col min="4266" max="4266" width="19.5703125" customWidth="1"/>
    <col min="4267" max="4267" width="15.5703125" customWidth="1"/>
    <col min="4268" max="4268" width="30.5703125" bestFit="1" customWidth="1"/>
    <col min="4269" max="4269" width="27.5703125" bestFit="1" customWidth="1"/>
    <col min="4270" max="4271" width="29.5703125" bestFit="1" customWidth="1"/>
    <col min="4272" max="4272" width="25.5703125" customWidth="1"/>
    <col min="4273" max="4273" width="24.42578125" bestFit="1" customWidth="1"/>
    <col min="4274" max="4274" width="22.5703125" customWidth="1"/>
    <col min="4275" max="4275" width="26.5703125" customWidth="1"/>
    <col min="4276" max="4276" width="23" customWidth="1"/>
    <col min="4277" max="4277" width="38.42578125" bestFit="1" customWidth="1"/>
    <col min="4278" max="4278" width="22.42578125" customWidth="1"/>
    <col min="4279" max="4279" width="24.42578125" bestFit="1" customWidth="1"/>
    <col min="4280" max="4280" width="24.42578125" customWidth="1"/>
    <col min="4281" max="4281" width="20.42578125" customWidth="1"/>
    <col min="4282" max="4282" width="18.5703125" customWidth="1"/>
    <col min="4283" max="4283" width="17" customWidth="1"/>
    <col min="4284" max="4284" width="21.42578125" customWidth="1"/>
    <col min="4285" max="4285" width="17.42578125" customWidth="1"/>
    <col min="4286" max="4286" width="32.42578125" bestFit="1" customWidth="1"/>
    <col min="4287" max="4287" width="27.5703125" bestFit="1" customWidth="1"/>
    <col min="4288" max="4289" width="29.5703125" bestFit="1" customWidth="1"/>
    <col min="4290" max="4290" width="25.5703125" customWidth="1"/>
    <col min="4291" max="4291" width="24.42578125" customWidth="1"/>
    <col min="4292" max="4292" width="22.5703125" customWidth="1"/>
    <col min="4293" max="4293" width="26.5703125" bestFit="1" customWidth="1"/>
    <col min="4294" max="4294" width="23" customWidth="1"/>
    <col min="4295" max="4295" width="38.42578125" bestFit="1" customWidth="1"/>
    <col min="4296" max="4296" width="27.5703125" bestFit="1" customWidth="1"/>
    <col min="4297" max="4297" width="29.5703125" bestFit="1" customWidth="1"/>
    <col min="4298" max="4298" width="29.5703125" customWidth="1"/>
    <col min="4299" max="4299" width="25.5703125" customWidth="1"/>
    <col min="4300" max="4300" width="24.42578125" customWidth="1"/>
    <col min="4301" max="4301" width="22.5703125" customWidth="1"/>
    <col min="4302" max="4302" width="26.5703125" bestFit="1" customWidth="1"/>
    <col min="4303" max="4303" width="23" bestFit="1" customWidth="1"/>
    <col min="4304" max="4304" width="38.42578125" bestFit="1" customWidth="1"/>
    <col min="4305" max="4305" width="20.5703125" customWidth="1"/>
    <col min="4306" max="4306" width="22.5703125" customWidth="1"/>
    <col min="4307" max="4307" width="22.5703125" bestFit="1" customWidth="1"/>
    <col min="4308" max="4308" width="18.5703125" customWidth="1"/>
    <col min="4309" max="4309" width="17" customWidth="1"/>
    <col min="4310" max="4310" width="15.5703125" customWidth="1"/>
    <col min="4311" max="4311" width="19.5703125" bestFit="1" customWidth="1"/>
    <col min="4312" max="4312" width="15.5703125" customWidth="1"/>
    <col min="4313" max="4313" width="30.5703125" bestFit="1" customWidth="1"/>
    <col min="4314" max="4314" width="27.5703125" customWidth="1"/>
    <col min="4315" max="4315" width="29.5703125" bestFit="1" customWidth="1"/>
    <col min="4316" max="4316" width="29.5703125" customWidth="1"/>
    <col min="4317" max="4317" width="25.5703125" customWidth="1"/>
    <col min="4318" max="4318" width="24.42578125" customWidth="1"/>
    <col min="4319" max="4319" width="22.5703125" customWidth="1"/>
    <col min="4320" max="4320" width="26.5703125" customWidth="1"/>
    <col min="4321" max="4321" width="23" customWidth="1"/>
    <col min="4322" max="4322" width="38.42578125" customWidth="1"/>
    <col min="4323" max="4323" width="27.5703125" customWidth="1"/>
    <col min="4324" max="4324" width="29.5703125" customWidth="1"/>
    <col min="4325" max="4325" width="29.5703125" bestFit="1" customWidth="1"/>
    <col min="4326" max="4326" width="25.5703125" bestFit="1" customWidth="1"/>
    <col min="4327" max="4327" width="24.42578125" customWidth="1"/>
    <col min="4328" max="4328" width="22.5703125" customWidth="1"/>
    <col min="4329" max="4329" width="26.5703125" bestFit="1" customWidth="1"/>
    <col min="4330" max="4330" width="23" customWidth="1"/>
    <col min="4331" max="4331" width="38.42578125" bestFit="1" customWidth="1"/>
    <col min="4332" max="4332" width="27.5703125" customWidth="1"/>
    <col min="4333" max="4334" width="29.5703125" bestFit="1" customWidth="1"/>
    <col min="4335" max="4335" width="25.5703125" bestFit="1" customWidth="1"/>
    <col min="4336" max="4336" width="24.42578125" customWidth="1"/>
    <col min="4337" max="4337" width="22.5703125" bestFit="1" customWidth="1"/>
    <col min="4338" max="4338" width="26.5703125" customWidth="1"/>
    <col min="4339" max="4339" width="23" customWidth="1"/>
    <col min="4340" max="4340" width="38.42578125" bestFit="1" customWidth="1"/>
    <col min="4341" max="4341" width="27.5703125" bestFit="1" customWidth="1"/>
    <col min="4342" max="4343" width="29.5703125" bestFit="1" customWidth="1"/>
    <col min="4344" max="4344" width="25.5703125" customWidth="1"/>
    <col min="4345" max="4345" width="24.42578125" customWidth="1"/>
    <col min="4346" max="4346" width="22.5703125" customWidth="1"/>
    <col min="4347" max="4347" width="26.5703125" customWidth="1"/>
    <col min="4348" max="4348" width="23" customWidth="1"/>
    <col min="4349" max="4349" width="38.42578125" bestFit="1" customWidth="1"/>
    <col min="4350" max="4350" width="20.5703125" customWidth="1"/>
    <col min="4351" max="4352" width="22.5703125" customWidth="1"/>
    <col min="4353" max="4353" width="18.5703125" customWidth="1"/>
    <col min="4354" max="4354" width="17" customWidth="1"/>
    <col min="4355" max="4355" width="15.5703125" customWidth="1"/>
    <col min="4356" max="4356" width="19.5703125" customWidth="1"/>
    <col min="4357" max="4357" width="15.5703125" customWidth="1"/>
    <col min="4358" max="4358" width="30.5703125" bestFit="1" customWidth="1"/>
    <col min="4359" max="4359" width="26.5703125" bestFit="1" customWidth="1"/>
    <col min="4360" max="4361" width="28.5703125" bestFit="1" customWidth="1"/>
    <col min="4362" max="4362" width="24.5703125" customWidth="1"/>
    <col min="4363" max="4363" width="23.42578125" customWidth="1"/>
    <col min="4364" max="4364" width="21.5703125" customWidth="1"/>
    <col min="4365" max="4365" width="25.5703125" bestFit="1" customWidth="1"/>
    <col min="4366" max="4366" width="22" customWidth="1"/>
    <col min="4367" max="4367" width="37" bestFit="1" customWidth="1"/>
    <col min="4368" max="4368" width="22.42578125" customWidth="1"/>
    <col min="4369" max="4369" width="24.42578125" bestFit="1" customWidth="1"/>
    <col min="4370" max="4370" width="24.42578125" customWidth="1"/>
    <col min="4371" max="4371" width="20.42578125" customWidth="1"/>
    <col min="4372" max="4372" width="18.5703125" customWidth="1"/>
    <col min="4373" max="4373" width="17" customWidth="1"/>
    <col min="4374" max="4374" width="21.42578125" bestFit="1" customWidth="1"/>
    <col min="4375" max="4375" width="17.42578125" bestFit="1" customWidth="1"/>
    <col min="4376" max="4376" width="32.42578125" bestFit="1" customWidth="1"/>
    <col min="4377" max="4377" width="26.5703125" bestFit="1" customWidth="1"/>
    <col min="4378" max="4378" width="28.5703125" customWidth="1"/>
    <col min="4379" max="4379" width="28.5703125" bestFit="1" customWidth="1"/>
    <col min="4380" max="4380" width="24.5703125" customWidth="1"/>
    <col min="4381" max="4381" width="23.42578125" customWidth="1"/>
    <col min="4382" max="4382" width="21.5703125" customWidth="1"/>
    <col min="4383" max="4383" width="25.5703125" bestFit="1" customWidth="1"/>
    <col min="4384" max="4384" width="22" customWidth="1"/>
    <col min="4385" max="4385" width="37" bestFit="1" customWidth="1"/>
    <col min="4386" max="4386" width="29.5703125" customWidth="1"/>
    <col min="4387" max="4388" width="31.42578125" bestFit="1" customWidth="1"/>
    <col min="4389" max="4389" width="27.42578125" bestFit="1" customWidth="1"/>
    <col min="4390" max="4390" width="25.5703125" bestFit="1" customWidth="1"/>
    <col min="4391" max="4391" width="24.42578125" bestFit="1" customWidth="1"/>
    <col min="4392" max="4392" width="28.42578125" bestFit="1" customWidth="1"/>
    <col min="4393" max="4393" width="24.5703125" bestFit="1" customWidth="1"/>
    <col min="4394" max="4394" width="39.5703125" bestFit="1" customWidth="1"/>
    <col min="4395" max="4395" width="20.5703125" customWidth="1"/>
    <col min="4396" max="4397" width="22.5703125" customWidth="1"/>
    <col min="4398" max="4398" width="18.5703125" customWidth="1"/>
    <col min="4399" max="4399" width="17" customWidth="1"/>
    <col min="4400" max="4400" width="15.5703125" customWidth="1"/>
    <col min="4401" max="4401" width="19.5703125" customWidth="1"/>
    <col min="4402" max="4402" width="15.5703125" customWidth="1"/>
    <col min="4403" max="4403" width="30.5703125" bestFit="1" customWidth="1"/>
    <col min="4404" max="4404" width="29.5703125" bestFit="1" customWidth="1"/>
    <col min="4405" max="4406" width="31.42578125" bestFit="1" customWidth="1"/>
    <col min="4407" max="4407" width="27.42578125" bestFit="1" customWidth="1"/>
    <col min="4408" max="4408" width="25.5703125" bestFit="1" customWidth="1"/>
    <col min="4409" max="4409" width="24.42578125" bestFit="1" customWidth="1"/>
    <col min="4410" max="4410" width="28.42578125" customWidth="1"/>
    <col min="4411" max="4411" width="24.5703125" customWidth="1"/>
    <col min="4412" max="4412" width="39.5703125" bestFit="1" customWidth="1"/>
    <col min="4413" max="4413" width="29.5703125" bestFit="1" customWidth="1"/>
    <col min="4414" max="4415" width="31.42578125" bestFit="1" customWidth="1"/>
    <col min="4416" max="4416" width="27.42578125" customWidth="1"/>
    <col min="4417" max="4417" width="25.5703125" bestFit="1" customWidth="1"/>
    <col min="4418" max="4418" width="24.42578125" customWidth="1"/>
    <col min="4419" max="4419" width="28.42578125" bestFit="1" customWidth="1"/>
    <col min="4420" max="4420" width="24.5703125" customWidth="1"/>
    <col min="4421" max="4421" width="39.5703125" bestFit="1" customWidth="1"/>
    <col min="4422" max="4422" width="26.5703125" bestFit="1" customWidth="1"/>
    <col min="4423" max="4424" width="28.5703125" bestFit="1" customWidth="1"/>
    <col min="4425" max="4425" width="24.5703125" bestFit="1" customWidth="1"/>
    <col min="4426" max="4426" width="23.42578125" customWidth="1"/>
    <col min="4427" max="4427" width="21.5703125" customWidth="1"/>
    <col min="4428" max="4428" width="25.5703125" customWidth="1"/>
    <col min="4429" max="4429" width="22" customWidth="1"/>
    <col min="4430" max="4430" width="37" bestFit="1" customWidth="1"/>
    <col min="4431" max="4431" width="29.5703125" bestFit="1" customWidth="1"/>
    <col min="4432" max="4433" width="31.42578125" bestFit="1" customWidth="1"/>
    <col min="4434" max="4434" width="27.42578125" customWidth="1"/>
    <col min="4435" max="4435" width="25.5703125" customWidth="1"/>
    <col min="4436" max="4436" width="24.42578125" customWidth="1"/>
    <col min="4437" max="4437" width="28.42578125" bestFit="1" customWidth="1"/>
    <col min="4438" max="4438" width="24.5703125" customWidth="1"/>
    <col min="4439" max="4439" width="39.5703125" bestFit="1" customWidth="1"/>
    <col min="4440" max="4440" width="20.5703125" customWidth="1"/>
    <col min="4441" max="4442" width="22.5703125" customWidth="1"/>
    <col min="4443" max="4443" width="18.5703125" customWidth="1"/>
    <col min="4444" max="4444" width="17" customWidth="1"/>
    <col min="4445" max="4445" width="15.5703125" customWidth="1"/>
    <col min="4446" max="4446" width="19.5703125" customWidth="1"/>
    <col min="4447" max="4447" width="15.5703125" customWidth="1"/>
    <col min="4448" max="4448" width="30.5703125" bestFit="1" customWidth="1"/>
    <col min="4449" max="4449" width="29.5703125" bestFit="1" customWidth="1"/>
    <col min="4450" max="4450" width="31.42578125" customWidth="1"/>
    <col min="4451" max="4451" width="31.42578125" bestFit="1" customWidth="1"/>
    <col min="4452" max="4452" width="27.42578125" bestFit="1" customWidth="1"/>
    <col min="4453" max="4453" width="25.5703125" bestFit="1" customWidth="1"/>
    <col min="4454" max="4454" width="24.42578125" bestFit="1" customWidth="1"/>
    <col min="4455" max="4455" width="28.42578125" bestFit="1" customWidth="1"/>
    <col min="4456" max="4456" width="24.5703125" bestFit="1" customWidth="1"/>
    <col min="4457" max="4457" width="39.5703125" bestFit="1" customWidth="1"/>
    <col min="4458" max="4458" width="27.5703125" customWidth="1"/>
    <col min="4459" max="4460" width="29.5703125" bestFit="1" customWidth="1"/>
    <col min="4461" max="4461" width="25.5703125" bestFit="1" customWidth="1"/>
    <col min="4462" max="4462" width="24.42578125" bestFit="1" customWidth="1"/>
    <col min="4463" max="4463" width="22.5703125" bestFit="1" customWidth="1"/>
    <col min="4464" max="4464" width="26.5703125" bestFit="1" customWidth="1"/>
    <col min="4465" max="4465" width="23" bestFit="1" customWidth="1"/>
    <col min="4466" max="4466" width="38.42578125" bestFit="1" customWidth="1"/>
    <col min="4467" max="4467" width="27.5703125" bestFit="1" customWidth="1"/>
    <col min="4468" max="4469" width="29.5703125" bestFit="1" customWidth="1"/>
    <col min="4470" max="4470" width="25.5703125" bestFit="1" customWidth="1"/>
    <col min="4471" max="4471" width="24.42578125" bestFit="1" customWidth="1"/>
    <col min="4472" max="4472" width="22.5703125" bestFit="1" customWidth="1"/>
    <col min="4473" max="4473" width="26.5703125" bestFit="1" customWidth="1"/>
    <col min="4474" max="4474" width="23" bestFit="1" customWidth="1"/>
    <col min="4475" max="4475" width="38.42578125" bestFit="1" customWidth="1"/>
    <col min="4476" max="4476" width="29.5703125" bestFit="1" customWidth="1"/>
    <col min="4477" max="4478" width="31.42578125" bestFit="1" customWidth="1"/>
    <col min="4479" max="4479" width="27.42578125" bestFit="1" customWidth="1"/>
    <col min="4480" max="4480" width="25.5703125" bestFit="1" customWidth="1"/>
    <col min="4481" max="4481" width="24.42578125" bestFit="1" customWidth="1"/>
    <col min="4482" max="4482" width="28.42578125" bestFit="1" customWidth="1"/>
    <col min="4483" max="4483" width="24.5703125" bestFit="1" customWidth="1"/>
    <col min="4484" max="4484" width="39.5703125" bestFit="1" customWidth="1"/>
    <col min="4485" max="4485" width="25.5703125" bestFit="1" customWidth="1"/>
    <col min="4486" max="4487" width="27.42578125" bestFit="1" customWidth="1"/>
    <col min="4488" max="4488" width="23.42578125" bestFit="1" customWidth="1"/>
    <col min="4489" max="4489" width="21.5703125" bestFit="1" customWidth="1"/>
    <col min="4490" max="4490" width="20.42578125" bestFit="1" customWidth="1"/>
    <col min="4491" max="4491" width="24.42578125" bestFit="1" customWidth="1"/>
    <col min="4492" max="4492" width="20.5703125" bestFit="1" customWidth="1"/>
    <col min="4493" max="4493" width="35.5703125" bestFit="1" customWidth="1"/>
  </cols>
  <sheetData>
    <row r="1" spans="1:34" s="55" customFormat="1" ht="18.75">
      <c r="A1" s="6" t="s">
        <v>334</v>
      </c>
    </row>
    <row r="2" spans="1:34">
      <c r="A2" s="186" t="s">
        <v>508</v>
      </c>
      <c r="B2" s="5"/>
      <c r="D2" s="5"/>
    </row>
    <row r="3" spans="1:34">
      <c r="B3" s="5"/>
      <c r="D3" s="5"/>
    </row>
    <row r="5" spans="1:34">
      <c r="B5" s="29" t="s">
        <v>258</v>
      </c>
      <c r="C5" s="17" t="s">
        <v>256</v>
      </c>
    </row>
    <row r="6" spans="1:34">
      <c r="B6" s="29" t="s">
        <v>336</v>
      </c>
      <c r="C6" s="17" t="s">
        <v>256</v>
      </c>
      <c r="E6" t="s">
        <v>915</v>
      </c>
    </row>
    <row r="8" spans="1:34">
      <c r="B8" s="17"/>
      <c r="C8" s="29" t="s">
        <v>259</v>
      </c>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row>
    <row r="9" spans="1:34" ht="48.75">
      <c r="B9" s="17"/>
      <c r="C9" s="97" t="s">
        <v>337</v>
      </c>
      <c r="D9" s="103"/>
      <c r="E9" s="98" t="s">
        <v>338</v>
      </c>
      <c r="F9" s="103"/>
      <c r="G9" s="98" t="s">
        <v>339</v>
      </c>
      <c r="H9" s="103"/>
      <c r="I9" s="107" t="s">
        <v>340</v>
      </c>
      <c r="J9" s="103"/>
      <c r="K9" s="98" t="s">
        <v>341</v>
      </c>
      <c r="L9" s="103"/>
      <c r="M9" s="98" t="s">
        <v>342</v>
      </c>
      <c r="N9" s="103"/>
      <c r="O9" s="98" t="s">
        <v>343</v>
      </c>
      <c r="P9" s="103"/>
      <c r="Q9" s="98" t="s">
        <v>344</v>
      </c>
      <c r="R9" s="103"/>
      <c r="S9" s="98" t="s">
        <v>345</v>
      </c>
      <c r="T9" s="103"/>
      <c r="U9" s="98" t="s">
        <v>346</v>
      </c>
      <c r="V9" s="103"/>
      <c r="W9" s="98" t="s">
        <v>347</v>
      </c>
      <c r="X9" s="103"/>
      <c r="Y9" s="98" t="s">
        <v>348</v>
      </c>
      <c r="Z9" s="103"/>
      <c r="AA9" s="107" t="s">
        <v>349</v>
      </c>
      <c r="AB9" s="103"/>
      <c r="AC9" s="98" t="s">
        <v>350</v>
      </c>
      <c r="AD9" s="103"/>
      <c r="AE9" s="98" t="s">
        <v>326</v>
      </c>
      <c r="AF9" s="103"/>
      <c r="AG9" s="98" t="s">
        <v>351</v>
      </c>
      <c r="AH9" s="103"/>
    </row>
    <row r="10" spans="1:34">
      <c r="B10" s="29" t="s">
        <v>124</v>
      </c>
      <c r="C10" s="169">
        <v>2022</v>
      </c>
      <c r="D10" s="170">
        <v>2023</v>
      </c>
      <c r="E10" s="17">
        <v>2022</v>
      </c>
      <c r="F10" s="170">
        <v>2023</v>
      </c>
      <c r="G10" s="17">
        <v>2022</v>
      </c>
      <c r="H10" s="170">
        <v>2023</v>
      </c>
      <c r="I10" s="17">
        <v>2022</v>
      </c>
      <c r="J10" s="17">
        <v>2023</v>
      </c>
      <c r="K10" s="17">
        <v>2022</v>
      </c>
      <c r="L10" s="17">
        <v>2023</v>
      </c>
      <c r="M10" s="17">
        <v>2022</v>
      </c>
      <c r="N10" s="17">
        <v>2023</v>
      </c>
      <c r="O10" s="17">
        <v>2022</v>
      </c>
      <c r="P10" s="17">
        <v>2023</v>
      </c>
      <c r="Q10" s="17">
        <v>2022</v>
      </c>
      <c r="R10" s="17">
        <v>2023</v>
      </c>
      <c r="S10" s="17">
        <v>2022</v>
      </c>
      <c r="T10" s="17">
        <v>2023</v>
      </c>
      <c r="U10" s="17">
        <v>2022</v>
      </c>
      <c r="V10" s="17">
        <v>2023</v>
      </c>
      <c r="W10" s="17">
        <v>2022</v>
      </c>
      <c r="X10" s="17">
        <v>2023</v>
      </c>
      <c r="Y10" s="17">
        <v>2022</v>
      </c>
      <c r="Z10" s="17">
        <v>2023</v>
      </c>
      <c r="AA10" s="17">
        <v>2022</v>
      </c>
      <c r="AB10" s="17">
        <v>2023</v>
      </c>
      <c r="AC10" s="17">
        <v>2022</v>
      </c>
      <c r="AD10" s="17">
        <v>2023</v>
      </c>
      <c r="AE10" s="17">
        <v>2022</v>
      </c>
      <c r="AF10" s="17">
        <v>2023</v>
      </c>
      <c r="AG10" s="17">
        <v>2022</v>
      </c>
      <c r="AH10" s="17">
        <v>2023</v>
      </c>
    </row>
    <row r="11" spans="1:34">
      <c r="B11" s="517" t="s">
        <v>235</v>
      </c>
      <c r="C11" s="520">
        <v>0</v>
      </c>
      <c r="D11" s="521">
        <v>0</v>
      </c>
      <c r="E11" s="522">
        <v>0</v>
      </c>
      <c r="F11" s="521">
        <v>0</v>
      </c>
      <c r="G11" s="522">
        <v>0</v>
      </c>
      <c r="H11" s="521">
        <v>0</v>
      </c>
      <c r="I11" s="522">
        <v>0</v>
      </c>
      <c r="J11" s="521">
        <v>0</v>
      </c>
      <c r="K11" s="522">
        <v>0</v>
      </c>
      <c r="L11" s="521">
        <v>0</v>
      </c>
      <c r="M11" s="518">
        <v>0</v>
      </c>
      <c r="N11" s="523">
        <v>0</v>
      </c>
      <c r="O11" s="522">
        <v>0</v>
      </c>
      <c r="P11" s="521">
        <v>0</v>
      </c>
      <c r="Q11" s="518">
        <v>0</v>
      </c>
      <c r="R11" s="523">
        <v>0</v>
      </c>
      <c r="S11" s="522">
        <v>0</v>
      </c>
      <c r="T11" s="521">
        <v>0</v>
      </c>
      <c r="U11" s="522">
        <v>0</v>
      </c>
      <c r="V11" s="521">
        <v>0</v>
      </c>
      <c r="W11" s="522">
        <v>0</v>
      </c>
      <c r="X11" s="521">
        <v>0</v>
      </c>
      <c r="Y11" s="522">
        <v>2323</v>
      </c>
      <c r="Z11" s="521">
        <v>2468</v>
      </c>
      <c r="AA11" s="524">
        <v>2323</v>
      </c>
      <c r="AB11" s="521">
        <v>2468</v>
      </c>
      <c r="AC11" s="522">
        <v>2323</v>
      </c>
      <c r="AD11" s="521">
        <v>2468</v>
      </c>
      <c r="AE11" s="522">
        <v>0</v>
      </c>
      <c r="AF11" s="521">
        <v>0</v>
      </c>
      <c r="AG11" s="518">
        <v>0</v>
      </c>
      <c r="AH11" s="523">
        <v>0</v>
      </c>
    </row>
    <row r="12" spans="1:34">
      <c r="B12" s="517" t="s">
        <v>367</v>
      </c>
      <c r="C12" s="525">
        <v>0</v>
      </c>
      <c r="D12" s="523">
        <v>0</v>
      </c>
      <c r="E12" s="518">
        <v>0</v>
      </c>
      <c r="F12" s="523">
        <v>0</v>
      </c>
      <c r="G12" s="518">
        <v>0</v>
      </c>
      <c r="H12" s="523">
        <v>0</v>
      </c>
      <c r="I12" s="518">
        <v>0</v>
      </c>
      <c r="J12" s="523">
        <v>0</v>
      </c>
      <c r="K12" s="518">
        <v>0</v>
      </c>
      <c r="L12" s="523">
        <v>0</v>
      </c>
      <c r="M12" s="518">
        <v>0</v>
      </c>
      <c r="N12" s="523">
        <v>0</v>
      </c>
      <c r="O12" s="518">
        <v>0</v>
      </c>
      <c r="P12" s="523">
        <v>0</v>
      </c>
      <c r="Q12" s="518">
        <v>0</v>
      </c>
      <c r="R12" s="523">
        <v>0</v>
      </c>
      <c r="S12" s="518">
        <v>0</v>
      </c>
      <c r="T12" s="523">
        <v>0</v>
      </c>
      <c r="U12" s="518">
        <v>0</v>
      </c>
      <c r="V12" s="523">
        <v>0</v>
      </c>
      <c r="W12" s="518">
        <v>0</v>
      </c>
      <c r="X12" s="523">
        <v>0</v>
      </c>
      <c r="Y12" s="518">
        <v>2323</v>
      </c>
      <c r="Z12" s="523">
        <v>2468</v>
      </c>
      <c r="AA12" s="526">
        <v>2323</v>
      </c>
      <c r="AB12" s="523">
        <v>2468</v>
      </c>
      <c r="AC12" s="518">
        <v>2323</v>
      </c>
      <c r="AD12" s="523">
        <v>2468</v>
      </c>
      <c r="AE12" s="518">
        <v>0</v>
      </c>
      <c r="AF12" s="523">
        <v>0</v>
      </c>
      <c r="AG12" s="518">
        <v>0</v>
      </c>
      <c r="AH12" s="523">
        <v>0</v>
      </c>
    </row>
    <row r="13" spans="1:34">
      <c r="B13" s="517" t="s">
        <v>197</v>
      </c>
      <c r="C13" s="525">
        <v>0</v>
      </c>
      <c r="D13" s="523">
        <v>0</v>
      </c>
      <c r="E13" s="518">
        <v>0</v>
      </c>
      <c r="F13" s="523">
        <v>0</v>
      </c>
      <c r="G13" s="518">
        <v>0</v>
      </c>
      <c r="H13" s="523">
        <v>0</v>
      </c>
      <c r="I13" s="518">
        <v>0</v>
      </c>
      <c r="J13" s="523">
        <v>0</v>
      </c>
      <c r="K13" s="518">
        <v>0</v>
      </c>
      <c r="L13" s="523">
        <v>0</v>
      </c>
      <c r="M13" s="518">
        <v>0</v>
      </c>
      <c r="N13" s="523">
        <v>0</v>
      </c>
      <c r="O13" s="518">
        <v>0</v>
      </c>
      <c r="P13" s="523">
        <v>0</v>
      </c>
      <c r="Q13" s="518">
        <v>0</v>
      </c>
      <c r="R13" s="523">
        <v>0</v>
      </c>
      <c r="S13" s="518">
        <v>0</v>
      </c>
      <c r="T13" s="523">
        <v>0</v>
      </c>
      <c r="U13" s="518">
        <v>0</v>
      </c>
      <c r="V13" s="523">
        <v>0</v>
      </c>
      <c r="W13" s="518">
        <v>0</v>
      </c>
      <c r="X13" s="523">
        <v>0</v>
      </c>
      <c r="Y13" s="518">
        <v>20147</v>
      </c>
      <c r="Z13" s="523">
        <v>29378</v>
      </c>
      <c r="AA13" s="526">
        <v>20147</v>
      </c>
      <c r="AB13" s="523">
        <v>29378</v>
      </c>
      <c r="AC13" s="518">
        <v>20147</v>
      </c>
      <c r="AD13" s="523">
        <v>29378</v>
      </c>
      <c r="AE13" s="518">
        <v>0</v>
      </c>
      <c r="AF13" s="523">
        <v>0</v>
      </c>
      <c r="AG13" s="518">
        <v>0</v>
      </c>
      <c r="AH13" s="523">
        <v>0</v>
      </c>
    </row>
    <row r="14" spans="1:34">
      <c r="B14" s="517" t="s">
        <v>368</v>
      </c>
      <c r="C14" s="525">
        <v>0</v>
      </c>
      <c r="D14" s="523">
        <v>0</v>
      </c>
      <c r="E14" s="518">
        <v>0</v>
      </c>
      <c r="F14" s="523">
        <v>0</v>
      </c>
      <c r="G14" s="518">
        <v>0</v>
      </c>
      <c r="H14" s="523">
        <v>0</v>
      </c>
      <c r="I14" s="518">
        <v>0</v>
      </c>
      <c r="J14" s="523">
        <v>0</v>
      </c>
      <c r="K14" s="518">
        <v>0</v>
      </c>
      <c r="L14" s="523">
        <v>0</v>
      </c>
      <c r="M14" s="518">
        <v>0</v>
      </c>
      <c r="N14" s="523">
        <v>0</v>
      </c>
      <c r="O14" s="518">
        <v>0</v>
      </c>
      <c r="P14" s="523">
        <v>0</v>
      </c>
      <c r="Q14" s="518">
        <v>0</v>
      </c>
      <c r="R14" s="523">
        <v>0</v>
      </c>
      <c r="S14" s="518">
        <v>0</v>
      </c>
      <c r="T14" s="523">
        <v>0</v>
      </c>
      <c r="U14" s="518">
        <v>0</v>
      </c>
      <c r="V14" s="523">
        <v>0</v>
      </c>
      <c r="W14" s="518">
        <v>0</v>
      </c>
      <c r="X14" s="523">
        <v>0</v>
      </c>
      <c r="Y14" s="518">
        <v>20147</v>
      </c>
      <c r="Z14" s="523">
        <v>29378</v>
      </c>
      <c r="AA14" s="526">
        <v>20147</v>
      </c>
      <c r="AB14" s="523">
        <v>29378</v>
      </c>
      <c r="AC14" s="518">
        <v>20147</v>
      </c>
      <c r="AD14" s="523">
        <v>29378</v>
      </c>
      <c r="AE14" s="518">
        <v>0</v>
      </c>
      <c r="AF14" s="523">
        <v>0</v>
      </c>
      <c r="AG14" s="518">
        <v>0</v>
      </c>
      <c r="AH14" s="523">
        <v>0</v>
      </c>
    </row>
    <row r="15" spans="1:34">
      <c r="B15" s="517" t="s">
        <v>183</v>
      </c>
      <c r="C15" s="525">
        <v>71</v>
      </c>
      <c r="D15" s="523">
        <v>63</v>
      </c>
      <c r="E15" s="518">
        <v>0</v>
      </c>
      <c r="F15" s="523">
        <v>0</v>
      </c>
      <c r="G15" s="518">
        <v>0</v>
      </c>
      <c r="H15" s="523">
        <v>0</v>
      </c>
      <c r="I15" s="518">
        <v>71</v>
      </c>
      <c r="J15" s="523">
        <v>63</v>
      </c>
      <c r="K15" s="518">
        <v>0</v>
      </c>
      <c r="L15" s="523">
        <v>0</v>
      </c>
      <c r="M15" s="518">
        <v>0</v>
      </c>
      <c r="N15" s="523">
        <v>0</v>
      </c>
      <c r="O15" s="518">
        <v>0</v>
      </c>
      <c r="P15" s="523">
        <v>0</v>
      </c>
      <c r="Q15" s="518">
        <v>71</v>
      </c>
      <c r="R15" s="523">
        <v>63</v>
      </c>
      <c r="S15" s="518">
        <v>0</v>
      </c>
      <c r="T15" s="523">
        <v>0</v>
      </c>
      <c r="U15" s="518">
        <v>0</v>
      </c>
      <c r="V15" s="523">
        <v>0</v>
      </c>
      <c r="W15" s="518"/>
      <c r="X15" s="523"/>
      <c r="Y15" s="518"/>
      <c r="Z15" s="523"/>
      <c r="AA15" s="526">
        <v>0</v>
      </c>
      <c r="AB15" s="523">
        <v>0</v>
      </c>
      <c r="AC15" s="518">
        <v>71</v>
      </c>
      <c r="AD15" s="523">
        <v>63</v>
      </c>
      <c r="AE15" s="518"/>
      <c r="AF15" s="523"/>
      <c r="AG15" s="518">
        <v>71</v>
      </c>
      <c r="AH15" s="523">
        <v>63</v>
      </c>
    </row>
    <row r="16" spans="1:34">
      <c r="B16" s="517" t="s">
        <v>369</v>
      </c>
      <c r="C16" s="525">
        <v>71</v>
      </c>
      <c r="D16" s="523">
        <v>63</v>
      </c>
      <c r="E16" s="518">
        <v>0</v>
      </c>
      <c r="F16" s="523">
        <v>0</v>
      </c>
      <c r="G16" s="518">
        <v>0</v>
      </c>
      <c r="H16" s="523">
        <v>0</v>
      </c>
      <c r="I16" s="518">
        <v>71</v>
      </c>
      <c r="J16" s="523">
        <v>63</v>
      </c>
      <c r="K16" s="518">
        <v>0</v>
      </c>
      <c r="L16" s="523">
        <v>0</v>
      </c>
      <c r="M16" s="518">
        <v>0</v>
      </c>
      <c r="N16" s="523">
        <v>0</v>
      </c>
      <c r="O16" s="518">
        <v>0</v>
      </c>
      <c r="P16" s="523">
        <v>0</v>
      </c>
      <c r="Q16" s="518">
        <v>71</v>
      </c>
      <c r="R16" s="523">
        <v>63</v>
      </c>
      <c r="S16" s="518">
        <v>0</v>
      </c>
      <c r="T16" s="523">
        <v>0</v>
      </c>
      <c r="U16" s="518">
        <v>0</v>
      </c>
      <c r="V16" s="523">
        <v>0</v>
      </c>
      <c r="W16" s="518"/>
      <c r="X16" s="523"/>
      <c r="Y16" s="518"/>
      <c r="Z16" s="523"/>
      <c r="AA16" s="526">
        <v>0</v>
      </c>
      <c r="AB16" s="523">
        <v>0</v>
      </c>
      <c r="AC16" s="518">
        <v>71</v>
      </c>
      <c r="AD16" s="523">
        <v>63</v>
      </c>
      <c r="AE16" s="518"/>
      <c r="AF16" s="523"/>
      <c r="AG16" s="518">
        <v>71</v>
      </c>
      <c r="AH16" s="523">
        <v>63</v>
      </c>
    </row>
    <row r="17" spans="2:34">
      <c r="B17" s="517" t="s">
        <v>161</v>
      </c>
      <c r="C17" s="525">
        <v>0</v>
      </c>
      <c r="D17" s="523">
        <v>0</v>
      </c>
      <c r="E17" s="518">
        <v>0</v>
      </c>
      <c r="F17" s="523">
        <v>0</v>
      </c>
      <c r="G17" s="518">
        <v>0</v>
      </c>
      <c r="H17" s="523">
        <v>0</v>
      </c>
      <c r="I17" s="518">
        <v>0</v>
      </c>
      <c r="J17" s="523">
        <v>0</v>
      </c>
      <c r="K17" s="518">
        <v>0</v>
      </c>
      <c r="L17" s="523">
        <v>0</v>
      </c>
      <c r="M17" s="518">
        <v>322153</v>
      </c>
      <c r="N17" s="523">
        <v>347072</v>
      </c>
      <c r="O17" s="518">
        <v>322153</v>
      </c>
      <c r="P17" s="523">
        <v>347072</v>
      </c>
      <c r="Q17" s="518">
        <v>322153</v>
      </c>
      <c r="R17" s="523">
        <v>347072</v>
      </c>
      <c r="S17" s="518">
        <v>0</v>
      </c>
      <c r="T17" s="523">
        <v>0</v>
      </c>
      <c r="U17" s="518">
        <v>0</v>
      </c>
      <c r="V17" s="523">
        <v>0</v>
      </c>
      <c r="W17" s="518">
        <v>5776</v>
      </c>
      <c r="X17" s="523">
        <v>5622</v>
      </c>
      <c r="Y17" s="518">
        <v>0</v>
      </c>
      <c r="Z17" s="523">
        <v>0</v>
      </c>
      <c r="AA17" s="526">
        <v>5776</v>
      </c>
      <c r="AB17" s="523">
        <v>5622</v>
      </c>
      <c r="AC17" s="518">
        <v>327929</v>
      </c>
      <c r="AD17" s="523">
        <v>352694</v>
      </c>
      <c r="AE17" s="518">
        <v>0</v>
      </c>
      <c r="AF17" s="523">
        <v>0</v>
      </c>
      <c r="AG17" s="518">
        <v>322153</v>
      </c>
      <c r="AH17" s="523">
        <v>347072</v>
      </c>
    </row>
    <row r="18" spans="2:34">
      <c r="B18" s="517" t="s">
        <v>370</v>
      </c>
      <c r="C18" s="525">
        <v>0</v>
      </c>
      <c r="D18" s="523">
        <v>0</v>
      </c>
      <c r="E18" s="518">
        <v>0</v>
      </c>
      <c r="F18" s="523">
        <v>0</v>
      </c>
      <c r="G18" s="518">
        <v>0</v>
      </c>
      <c r="H18" s="523">
        <v>0</v>
      </c>
      <c r="I18" s="518">
        <v>0</v>
      </c>
      <c r="J18" s="523">
        <v>0</v>
      </c>
      <c r="K18" s="518">
        <v>0</v>
      </c>
      <c r="L18" s="523">
        <v>0</v>
      </c>
      <c r="M18" s="518">
        <v>322153</v>
      </c>
      <c r="N18" s="523">
        <v>347072</v>
      </c>
      <c r="O18" s="518">
        <v>322153</v>
      </c>
      <c r="P18" s="523">
        <v>347072</v>
      </c>
      <c r="Q18" s="518">
        <v>322153</v>
      </c>
      <c r="R18" s="523">
        <v>347072</v>
      </c>
      <c r="S18" s="518">
        <v>0</v>
      </c>
      <c r="T18" s="523">
        <v>0</v>
      </c>
      <c r="U18" s="518">
        <v>0</v>
      </c>
      <c r="V18" s="523">
        <v>0</v>
      </c>
      <c r="W18" s="518">
        <v>5776</v>
      </c>
      <c r="X18" s="523">
        <v>5622</v>
      </c>
      <c r="Y18" s="518">
        <v>0</v>
      </c>
      <c r="Z18" s="523">
        <v>0</v>
      </c>
      <c r="AA18" s="526">
        <v>5776</v>
      </c>
      <c r="AB18" s="523">
        <v>5622</v>
      </c>
      <c r="AC18" s="518">
        <v>327929</v>
      </c>
      <c r="AD18" s="523">
        <v>352694</v>
      </c>
      <c r="AE18" s="518">
        <v>0</v>
      </c>
      <c r="AF18" s="523">
        <v>0</v>
      </c>
      <c r="AG18" s="518">
        <v>322153</v>
      </c>
      <c r="AH18" s="523">
        <v>347072</v>
      </c>
    </row>
    <row r="19" spans="2:34">
      <c r="B19" s="517" t="s">
        <v>214</v>
      </c>
      <c r="C19" s="525">
        <v>0</v>
      </c>
      <c r="D19" s="523">
        <v>0</v>
      </c>
      <c r="E19" s="518">
        <v>0</v>
      </c>
      <c r="F19" s="523">
        <v>0</v>
      </c>
      <c r="G19" s="518">
        <v>0</v>
      </c>
      <c r="H19" s="523">
        <v>0</v>
      </c>
      <c r="I19" s="518">
        <v>0</v>
      </c>
      <c r="J19" s="523">
        <v>0</v>
      </c>
      <c r="K19" s="518">
        <v>23</v>
      </c>
      <c r="L19" s="523">
        <v>88</v>
      </c>
      <c r="M19" s="518">
        <v>0</v>
      </c>
      <c r="N19" s="523">
        <v>0</v>
      </c>
      <c r="O19" s="518">
        <v>23</v>
      </c>
      <c r="P19" s="523">
        <v>88</v>
      </c>
      <c r="Q19" s="518">
        <v>23</v>
      </c>
      <c r="R19" s="523">
        <v>88</v>
      </c>
      <c r="S19" s="518">
        <v>0</v>
      </c>
      <c r="T19" s="523">
        <v>0</v>
      </c>
      <c r="U19" s="518">
        <v>0</v>
      </c>
      <c r="V19" s="523">
        <v>0</v>
      </c>
      <c r="W19" s="518">
        <v>0</v>
      </c>
      <c r="X19" s="523">
        <v>0</v>
      </c>
      <c r="Y19" s="518">
        <v>0</v>
      </c>
      <c r="Z19" s="523">
        <v>0</v>
      </c>
      <c r="AA19" s="526">
        <v>0</v>
      </c>
      <c r="AB19" s="523">
        <v>0</v>
      </c>
      <c r="AC19" s="518">
        <v>23</v>
      </c>
      <c r="AD19" s="523">
        <v>88</v>
      </c>
      <c r="AE19" s="518">
        <v>0</v>
      </c>
      <c r="AF19" s="523">
        <v>0</v>
      </c>
      <c r="AG19" s="518">
        <v>23</v>
      </c>
      <c r="AH19" s="523">
        <v>88</v>
      </c>
    </row>
    <row r="20" spans="2:34">
      <c r="B20" s="517" t="s">
        <v>371</v>
      </c>
      <c r="C20" s="525">
        <v>0</v>
      </c>
      <c r="D20" s="523">
        <v>0</v>
      </c>
      <c r="E20" s="518">
        <v>0</v>
      </c>
      <c r="F20" s="523">
        <v>0</v>
      </c>
      <c r="G20" s="518">
        <v>0</v>
      </c>
      <c r="H20" s="523">
        <v>0</v>
      </c>
      <c r="I20" s="518">
        <v>0</v>
      </c>
      <c r="J20" s="523">
        <v>0</v>
      </c>
      <c r="K20" s="518">
        <v>23</v>
      </c>
      <c r="L20" s="523">
        <v>88</v>
      </c>
      <c r="M20" s="518">
        <v>0</v>
      </c>
      <c r="N20" s="523">
        <v>0</v>
      </c>
      <c r="O20" s="518">
        <v>23</v>
      </c>
      <c r="P20" s="523">
        <v>88</v>
      </c>
      <c r="Q20" s="518">
        <v>23</v>
      </c>
      <c r="R20" s="523">
        <v>88</v>
      </c>
      <c r="S20" s="518">
        <v>0</v>
      </c>
      <c r="T20" s="523">
        <v>0</v>
      </c>
      <c r="U20" s="518">
        <v>0</v>
      </c>
      <c r="V20" s="523">
        <v>0</v>
      </c>
      <c r="W20" s="518">
        <v>0</v>
      </c>
      <c r="X20" s="523">
        <v>0</v>
      </c>
      <c r="Y20" s="518">
        <v>0</v>
      </c>
      <c r="Z20" s="523">
        <v>0</v>
      </c>
      <c r="AA20" s="526">
        <v>0</v>
      </c>
      <c r="AB20" s="523">
        <v>0</v>
      </c>
      <c r="AC20" s="518">
        <v>23</v>
      </c>
      <c r="AD20" s="523">
        <v>88</v>
      </c>
      <c r="AE20" s="518">
        <v>0</v>
      </c>
      <c r="AF20" s="523">
        <v>0</v>
      </c>
      <c r="AG20" s="518">
        <v>23</v>
      </c>
      <c r="AH20" s="523">
        <v>88</v>
      </c>
    </row>
    <row r="21" spans="2:34">
      <c r="B21" s="517" t="s">
        <v>154</v>
      </c>
      <c r="C21" s="525">
        <v>0</v>
      </c>
      <c r="D21" s="523">
        <v>0</v>
      </c>
      <c r="E21" s="518">
        <v>0</v>
      </c>
      <c r="F21" s="523">
        <v>0</v>
      </c>
      <c r="G21" s="518">
        <v>0</v>
      </c>
      <c r="H21" s="523">
        <v>0</v>
      </c>
      <c r="I21" s="518">
        <v>0</v>
      </c>
      <c r="J21" s="523">
        <v>0</v>
      </c>
      <c r="K21" s="518">
        <v>92994</v>
      </c>
      <c r="L21" s="523">
        <v>110471</v>
      </c>
      <c r="M21" s="518">
        <v>0</v>
      </c>
      <c r="N21" s="523">
        <v>0</v>
      </c>
      <c r="O21" s="518">
        <v>92994</v>
      </c>
      <c r="P21" s="523">
        <v>110471</v>
      </c>
      <c r="Q21" s="518">
        <v>92994</v>
      </c>
      <c r="R21" s="523">
        <v>110471</v>
      </c>
      <c r="S21" s="518">
        <v>0</v>
      </c>
      <c r="T21" s="523">
        <v>0</v>
      </c>
      <c r="U21" s="518">
        <v>0</v>
      </c>
      <c r="V21" s="523">
        <v>0</v>
      </c>
      <c r="W21" s="518">
        <v>0</v>
      </c>
      <c r="X21" s="523">
        <v>0</v>
      </c>
      <c r="Y21" s="518">
        <v>0</v>
      </c>
      <c r="Z21" s="523">
        <v>0</v>
      </c>
      <c r="AA21" s="526">
        <v>0</v>
      </c>
      <c r="AB21" s="523">
        <v>0</v>
      </c>
      <c r="AC21" s="518">
        <v>92994</v>
      </c>
      <c r="AD21" s="523">
        <v>110471</v>
      </c>
      <c r="AE21" s="518">
        <v>0</v>
      </c>
      <c r="AF21" s="523">
        <v>0</v>
      </c>
      <c r="AG21" s="518">
        <v>92994</v>
      </c>
      <c r="AH21" s="523">
        <v>110471</v>
      </c>
    </row>
    <row r="22" spans="2:34">
      <c r="B22" s="517" t="s">
        <v>372</v>
      </c>
      <c r="C22" s="525">
        <v>0</v>
      </c>
      <c r="D22" s="523">
        <v>0</v>
      </c>
      <c r="E22" s="518">
        <v>0</v>
      </c>
      <c r="F22" s="523">
        <v>0</v>
      </c>
      <c r="G22" s="518">
        <v>0</v>
      </c>
      <c r="H22" s="523">
        <v>0</v>
      </c>
      <c r="I22" s="518">
        <v>0</v>
      </c>
      <c r="J22" s="523">
        <v>0</v>
      </c>
      <c r="K22" s="518">
        <v>92994</v>
      </c>
      <c r="L22" s="523">
        <v>110471</v>
      </c>
      <c r="M22" s="518">
        <v>0</v>
      </c>
      <c r="N22" s="523">
        <v>0</v>
      </c>
      <c r="O22" s="518">
        <v>92994</v>
      </c>
      <c r="P22" s="523">
        <v>110471</v>
      </c>
      <c r="Q22" s="518">
        <v>92994</v>
      </c>
      <c r="R22" s="523">
        <v>110471</v>
      </c>
      <c r="S22" s="518">
        <v>0</v>
      </c>
      <c r="T22" s="523">
        <v>0</v>
      </c>
      <c r="U22" s="518">
        <v>0</v>
      </c>
      <c r="V22" s="523">
        <v>0</v>
      </c>
      <c r="W22" s="518">
        <v>0</v>
      </c>
      <c r="X22" s="523">
        <v>0</v>
      </c>
      <c r="Y22" s="518">
        <v>0</v>
      </c>
      <c r="Z22" s="523">
        <v>0</v>
      </c>
      <c r="AA22" s="526">
        <v>0</v>
      </c>
      <c r="AB22" s="523">
        <v>0</v>
      </c>
      <c r="AC22" s="518">
        <v>92994</v>
      </c>
      <c r="AD22" s="523">
        <v>110471</v>
      </c>
      <c r="AE22" s="518">
        <v>0</v>
      </c>
      <c r="AF22" s="523">
        <v>0</v>
      </c>
      <c r="AG22" s="518">
        <v>92994</v>
      </c>
      <c r="AH22" s="523">
        <v>110471</v>
      </c>
    </row>
    <row r="23" spans="2:34">
      <c r="B23" s="11" t="s">
        <v>373</v>
      </c>
      <c r="C23" s="525"/>
      <c r="D23" s="523">
        <v>0</v>
      </c>
      <c r="E23" s="518"/>
      <c r="F23" s="523">
        <v>0</v>
      </c>
      <c r="G23" s="518"/>
      <c r="H23" s="523">
        <v>0</v>
      </c>
      <c r="I23" s="518"/>
      <c r="J23" s="523">
        <v>0</v>
      </c>
      <c r="K23" s="518"/>
      <c r="L23" s="523">
        <v>0</v>
      </c>
      <c r="M23" s="518"/>
      <c r="N23" s="523">
        <v>0</v>
      </c>
      <c r="O23" s="518"/>
      <c r="P23" s="523">
        <v>0</v>
      </c>
      <c r="Q23" s="518"/>
      <c r="R23" s="523">
        <v>0</v>
      </c>
      <c r="S23" s="518">
        <v>0</v>
      </c>
      <c r="T23" s="523">
        <v>0</v>
      </c>
      <c r="U23" s="518">
        <v>0</v>
      </c>
      <c r="V23" s="523">
        <v>0</v>
      </c>
      <c r="W23" s="518"/>
      <c r="X23" s="523">
        <v>0</v>
      </c>
      <c r="Y23" s="518"/>
      <c r="Z23" s="523">
        <v>0</v>
      </c>
      <c r="AA23" s="526"/>
      <c r="AB23" s="523">
        <v>0</v>
      </c>
      <c r="AC23" s="518"/>
      <c r="AD23" s="523">
        <v>0</v>
      </c>
      <c r="AE23" s="518"/>
      <c r="AF23" s="523">
        <v>0</v>
      </c>
      <c r="AG23" s="518"/>
      <c r="AH23" s="523">
        <v>0</v>
      </c>
    </row>
    <row r="24" spans="2:34">
      <c r="B24" s="517" t="s">
        <v>199</v>
      </c>
      <c r="C24" s="525">
        <v>0</v>
      </c>
      <c r="D24" s="523">
        <v>0</v>
      </c>
      <c r="E24" s="518">
        <v>0</v>
      </c>
      <c r="F24" s="523">
        <v>0</v>
      </c>
      <c r="G24" s="518">
        <v>0</v>
      </c>
      <c r="H24" s="523">
        <v>0</v>
      </c>
      <c r="I24" s="518">
        <v>0</v>
      </c>
      <c r="J24" s="523">
        <v>0</v>
      </c>
      <c r="K24" s="518">
        <v>0</v>
      </c>
      <c r="L24" s="523">
        <v>0</v>
      </c>
      <c r="M24" s="518">
        <v>0</v>
      </c>
      <c r="N24" s="523">
        <v>0</v>
      </c>
      <c r="O24" s="518">
        <v>0</v>
      </c>
      <c r="P24" s="523">
        <v>0</v>
      </c>
      <c r="Q24" s="518">
        <v>0</v>
      </c>
      <c r="R24" s="523">
        <v>0</v>
      </c>
      <c r="S24" s="518">
        <v>0</v>
      </c>
      <c r="T24" s="523">
        <v>0</v>
      </c>
      <c r="U24" s="518">
        <v>0</v>
      </c>
      <c r="V24" s="523">
        <v>0</v>
      </c>
      <c r="W24" s="518">
        <v>0</v>
      </c>
      <c r="X24" s="523">
        <v>0</v>
      </c>
      <c r="Y24" s="518">
        <v>25010</v>
      </c>
      <c r="Z24" s="523">
        <v>23553</v>
      </c>
      <c r="AA24" s="526">
        <v>25010</v>
      </c>
      <c r="AB24" s="523">
        <v>23553</v>
      </c>
      <c r="AC24" s="518">
        <v>25010</v>
      </c>
      <c r="AD24" s="523">
        <v>23553</v>
      </c>
      <c r="AE24" s="518">
        <v>0</v>
      </c>
      <c r="AF24" s="523">
        <v>0</v>
      </c>
      <c r="AG24" s="518">
        <v>0</v>
      </c>
      <c r="AH24" s="523">
        <v>0</v>
      </c>
    </row>
    <row r="25" spans="2:34">
      <c r="B25" s="517" t="s">
        <v>374</v>
      </c>
      <c r="C25" s="525">
        <v>0</v>
      </c>
      <c r="D25" s="523">
        <v>0</v>
      </c>
      <c r="E25" s="518">
        <v>0</v>
      </c>
      <c r="F25" s="523">
        <v>0</v>
      </c>
      <c r="G25" s="518">
        <v>0</v>
      </c>
      <c r="H25" s="523">
        <v>0</v>
      </c>
      <c r="I25" s="518">
        <v>0</v>
      </c>
      <c r="J25" s="523">
        <v>0</v>
      </c>
      <c r="K25" s="518">
        <v>0</v>
      </c>
      <c r="L25" s="523">
        <v>0</v>
      </c>
      <c r="M25" s="518">
        <v>0</v>
      </c>
      <c r="N25" s="523">
        <v>0</v>
      </c>
      <c r="O25" s="518">
        <v>0</v>
      </c>
      <c r="P25" s="523">
        <v>0</v>
      </c>
      <c r="Q25" s="518">
        <v>0</v>
      </c>
      <c r="R25" s="523">
        <v>0</v>
      </c>
      <c r="S25" s="518">
        <v>0</v>
      </c>
      <c r="T25" s="523">
        <v>0</v>
      </c>
      <c r="U25" s="518">
        <v>0</v>
      </c>
      <c r="V25" s="523">
        <v>0</v>
      </c>
      <c r="W25" s="518">
        <v>0</v>
      </c>
      <c r="X25" s="523">
        <v>0</v>
      </c>
      <c r="Y25" s="518">
        <v>25010</v>
      </c>
      <c r="Z25" s="523">
        <v>23553</v>
      </c>
      <c r="AA25" s="526">
        <v>25010</v>
      </c>
      <c r="AB25" s="523">
        <v>23553</v>
      </c>
      <c r="AC25" s="518">
        <v>25010</v>
      </c>
      <c r="AD25" s="523">
        <v>23553</v>
      </c>
      <c r="AE25" s="518">
        <v>0</v>
      </c>
      <c r="AF25" s="523">
        <v>0</v>
      </c>
      <c r="AG25" s="518">
        <v>0</v>
      </c>
      <c r="AH25" s="523">
        <v>0</v>
      </c>
    </row>
    <row r="26" spans="2:34">
      <c r="B26" s="517" t="s">
        <v>145</v>
      </c>
      <c r="C26" s="525">
        <v>0</v>
      </c>
      <c r="D26" s="523">
        <v>0</v>
      </c>
      <c r="E26" s="518">
        <v>0</v>
      </c>
      <c r="F26" s="523">
        <v>0</v>
      </c>
      <c r="G26" s="518">
        <v>0</v>
      </c>
      <c r="H26" s="523">
        <v>0</v>
      </c>
      <c r="I26" s="518">
        <v>0</v>
      </c>
      <c r="J26" s="523">
        <v>0</v>
      </c>
      <c r="K26" s="518">
        <v>0</v>
      </c>
      <c r="L26" s="523">
        <v>0</v>
      </c>
      <c r="M26" s="518">
        <v>0</v>
      </c>
      <c r="N26" s="523">
        <v>0</v>
      </c>
      <c r="O26" s="518">
        <v>0</v>
      </c>
      <c r="P26" s="523">
        <v>0</v>
      </c>
      <c r="Q26" s="518">
        <v>0</v>
      </c>
      <c r="R26" s="523">
        <v>0</v>
      </c>
      <c r="S26" s="518">
        <v>0</v>
      </c>
      <c r="T26" s="523">
        <v>0</v>
      </c>
      <c r="U26" s="518">
        <v>0</v>
      </c>
      <c r="V26" s="523">
        <v>0</v>
      </c>
      <c r="W26" s="518">
        <v>0</v>
      </c>
      <c r="X26" s="523">
        <v>0</v>
      </c>
      <c r="Y26" s="518">
        <v>152813</v>
      </c>
      <c r="Z26" s="523">
        <v>249418</v>
      </c>
      <c r="AA26" s="526">
        <v>152813</v>
      </c>
      <c r="AB26" s="523">
        <v>249418</v>
      </c>
      <c r="AC26" s="518">
        <v>152813</v>
      </c>
      <c r="AD26" s="523">
        <v>249418</v>
      </c>
      <c r="AE26" s="518">
        <v>0</v>
      </c>
      <c r="AF26" s="523">
        <v>0</v>
      </c>
      <c r="AG26" s="518">
        <v>0</v>
      </c>
      <c r="AH26" s="523">
        <v>0</v>
      </c>
    </row>
    <row r="27" spans="2:34">
      <c r="B27" s="517" t="s">
        <v>375</v>
      </c>
      <c r="C27" s="525">
        <v>0</v>
      </c>
      <c r="D27" s="523">
        <v>0</v>
      </c>
      <c r="E27" s="518">
        <v>0</v>
      </c>
      <c r="F27" s="523">
        <v>0</v>
      </c>
      <c r="G27" s="518">
        <v>0</v>
      </c>
      <c r="H27" s="523">
        <v>0</v>
      </c>
      <c r="I27" s="518">
        <v>0</v>
      </c>
      <c r="J27" s="523">
        <v>0</v>
      </c>
      <c r="K27" s="518">
        <v>0</v>
      </c>
      <c r="L27" s="523">
        <v>0</v>
      </c>
      <c r="M27" s="518">
        <v>0</v>
      </c>
      <c r="N27" s="523">
        <v>0</v>
      </c>
      <c r="O27" s="518">
        <v>0</v>
      </c>
      <c r="P27" s="523">
        <v>0</v>
      </c>
      <c r="Q27" s="518">
        <v>0</v>
      </c>
      <c r="R27" s="523">
        <v>0</v>
      </c>
      <c r="S27" s="518">
        <v>0</v>
      </c>
      <c r="T27" s="523">
        <v>0</v>
      </c>
      <c r="U27" s="518">
        <v>0</v>
      </c>
      <c r="V27" s="523">
        <v>0</v>
      </c>
      <c r="W27" s="518">
        <v>0</v>
      </c>
      <c r="X27" s="523">
        <v>0</v>
      </c>
      <c r="Y27" s="518">
        <v>152813</v>
      </c>
      <c r="Z27" s="523">
        <v>249418</v>
      </c>
      <c r="AA27" s="526">
        <v>152813</v>
      </c>
      <c r="AB27" s="523">
        <v>249418</v>
      </c>
      <c r="AC27" s="518">
        <v>152813</v>
      </c>
      <c r="AD27" s="523">
        <v>249418</v>
      </c>
      <c r="AE27" s="518">
        <v>0</v>
      </c>
      <c r="AF27" s="523">
        <v>0</v>
      </c>
      <c r="AG27" s="518">
        <v>0</v>
      </c>
      <c r="AH27" s="523">
        <v>0</v>
      </c>
    </row>
    <row r="28" spans="2:34">
      <c r="B28" s="517" t="s">
        <v>225</v>
      </c>
      <c r="C28" s="525">
        <v>0</v>
      </c>
      <c r="D28" s="523">
        <v>0</v>
      </c>
      <c r="E28" s="518">
        <v>0</v>
      </c>
      <c r="F28" s="523">
        <v>0</v>
      </c>
      <c r="G28" s="518">
        <v>2563</v>
      </c>
      <c r="H28" s="523">
        <v>116</v>
      </c>
      <c r="I28" s="518">
        <v>2563</v>
      </c>
      <c r="J28" s="523">
        <v>116</v>
      </c>
      <c r="K28" s="518">
        <v>0</v>
      </c>
      <c r="L28" s="523">
        <v>0</v>
      </c>
      <c r="M28" s="518">
        <v>0</v>
      </c>
      <c r="N28" s="523">
        <v>0</v>
      </c>
      <c r="O28" s="518">
        <v>0</v>
      </c>
      <c r="P28" s="523">
        <v>0</v>
      </c>
      <c r="Q28" s="518">
        <v>2563</v>
      </c>
      <c r="R28" s="523">
        <v>116</v>
      </c>
      <c r="S28" s="518">
        <v>0</v>
      </c>
      <c r="T28" s="523">
        <v>0</v>
      </c>
      <c r="U28" s="518">
        <v>0</v>
      </c>
      <c r="V28" s="523">
        <v>0</v>
      </c>
      <c r="W28" s="518"/>
      <c r="X28" s="523"/>
      <c r="Y28" s="518"/>
      <c r="Z28" s="523"/>
      <c r="AA28" s="526">
        <v>0</v>
      </c>
      <c r="AB28" s="523">
        <v>0</v>
      </c>
      <c r="AC28" s="518">
        <v>2563</v>
      </c>
      <c r="AD28" s="523">
        <v>116</v>
      </c>
      <c r="AE28" s="518"/>
      <c r="AF28" s="523"/>
      <c r="AG28" s="518">
        <v>2563</v>
      </c>
      <c r="AH28" s="523">
        <v>116</v>
      </c>
    </row>
    <row r="29" spans="2:34">
      <c r="B29" s="517" t="s">
        <v>376</v>
      </c>
      <c r="C29" s="525">
        <v>0</v>
      </c>
      <c r="D29" s="523">
        <v>0</v>
      </c>
      <c r="E29" s="518">
        <v>0</v>
      </c>
      <c r="F29" s="523">
        <v>0</v>
      </c>
      <c r="G29" s="518">
        <v>2563</v>
      </c>
      <c r="H29" s="523">
        <v>116</v>
      </c>
      <c r="I29" s="518">
        <v>2563</v>
      </c>
      <c r="J29" s="523">
        <v>116</v>
      </c>
      <c r="K29" s="518">
        <v>0</v>
      </c>
      <c r="L29" s="523">
        <v>0</v>
      </c>
      <c r="M29" s="518">
        <v>0</v>
      </c>
      <c r="N29" s="523">
        <v>0</v>
      </c>
      <c r="O29" s="518">
        <v>0</v>
      </c>
      <c r="P29" s="523">
        <v>0</v>
      </c>
      <c r="Q29" s="518">
        <v>2563</v>
      </c>
      <c r="R29" s="523">
        <v>116</v>
      </c>
      <c r="S29" s="518">
        <v>0</v>
      </c>
      <c r="T29" s="523">
        <v>0</v>
      </c>
      <c r="U29" s="518">
        <v>0</v>
      </c>
      <c r="V29" s="523">
        <v>0</v>
      </c>
      <c r="W29" s="518"/>
      <c r="X29" s="523"/>
      <c r="Y29" s="518"/>
      <c r="Z29" s="523"/>
      <c r="AA29" s="526">
        <v>0</v>
      </c>
      <c r="AB29" s="523">
        <v>0</v>
      </c>
      <c r="AC29" s="518">
        <v>2563</v>
      </c>
      <c r="AD29" s="523">
        <v>116</v>
      </c>
      <c r="AE29" s="518"/>
      <c r="AF29" s="523"/>
      <c r="AG29" s="518">
        <v>2563</v>
      </c>
      <c r="AH29" s="523">
        <v>116</v>
      </c>
    </row>
    <row r="30" spans="2:34">
      <c r="B30" s="517" t="s">
        <v>240</v>
      </c>
      <c r="C30" s="525">
        <v>0</v>
      </c>
      <c r="D30" s="523"/>
      <c r="E30" s="518">
        <v>0</v>
      </c>
      <c r="F30" s="523"/>
      <c r="G30" s="518">
        <v>0</v>
      </c>
      <c r="H30" s="523"/>
      <c r="I30" s="518">
        <v>0</v>
      </c>
      <c r="J30" s="523"/>
      <c r="K30" s="518">
        <v>0</v>
      </c>
      <c r="L30" s="523"/>
      <c r="M30" s="518">
        <v>0</v>
      </c>
      <c r="N30" s="523"/>
      <c r="O30" s="518">
        <v>0</v>
      </c>
      <c r="P30" s="523"/>
      <c r="Q30" s="518">
        <v>0</v>
      </c>
      <c r="R30" s="523"/>
      <c r="S30" s="518">
        <v>0</v>
      </c>
      <c r="T30" s="523">
        <v>0</v>
      </c>
      <c r="U30" s="518">
        <v>0</v>
      </c>
      <c r="V30" s="523">
        <v>0</v>
      </c>
      <c r="W30" s="518">
        <v>0</v>
      </c>
      <c r="X30" s="523"/>
      <c r="Y30" s="518">
        <v>11648</v>
      </c>
      <c r="Z30" s="523"/>
      <c r="AA30" s="526">
        <v>11648</v>
      </c>
      <c r="AB30" s="523"/>
      <c r="AC30" s="518">
        <v>11648</v>
      </c>
      <c r="AD30" s="523"/>
      <c r="AE30" s="518">
        <v>0</v>
      </c>
      <c r="AF30" s="523"/>
      <c r="AG30" s="518">
        <v>0</v>
      </c>
      <c r="AH30" s="523"/>
    </row>
    <row r="31" spans="2:34">
      <c r="B31" s="517" t="s">
        <v>509</v>
      </c>
      <c r="C31" s="525">
        <v>0</v>
      </c>
      <c r="D31" s="523"/>
      <c r="E31" s="518">
        <v>0</v>
      </c>
      <c r="F31" s="523"/>
      <c r="G31" s="518">
        <v>0</v>
      </c>
      <c r="H31" s="523"/>
      <c r="I31" s="518">
        <v>0</v>
      </c>
      <c r="J31" s="523"/>
      <c r="K31" s="518">
        <v>0</v>
      </c>
      <c r="L31" s="523"/>
      <c r="M31" s="518">
        <v>0</v>
      </c>
      <c r="N31" s="523"/>
      <c r="O31" s="518">
        <v>0</v>
      </c>
      <c r="P31" s="523"/>
      <c r="Q31" s="518">
        <v>0</v>
      </c>
      <c r="R31" s="523"/>
      <c r="S31" s="518">
        <v>0</v>
      </c>
      <c r="T31" s="523">
        <v>0</v>
      </c>
      <c r="U31" s="518">
        <v>0</v>
      </c>
      <c r="V31" s="523">
        <v>0</v>
      </c>
      <c r="W31" s="518">
        <v>0</v>
      </c>
      <c r="X31" s="523"/>
      <c r="Y31" s="518">
        <v>11648</v>
      </c>
      <c r="Z31" s="523"/>
      <c r="AA31" s="526">
        <v>11648</v>
      </c>
      <c r="AB31" s="523"/>
      <c r="AC31" s="518">
        <v>11648</v>
      </c>
      <c r="AD31" s="523"/>
      <c r="AE31" s="518">
        <v>0</v>
      </c>
      <c r="AF31" s="523"/>
      <c r="AG31" s="518">
        <v>0</v>
      </c>
      <c r="AH31" s="523"/>
    </row>
    <row r="32" spans="2:34">
      <c r="B32" s="517" t="s">
        <v>352</v>
      </c>
      <c r="C32" s="525">
        <v>0</v>
      </c>
      <c r="D32" s="523">
        <v>0</v>
      </c>
      <c r="E32" s="518">
        <v>0</v>
      </c>
      <c r="F32" s="523">
        <v>0</v>
      </c>
      <c r="G32" s="518">
        <v>0</v>
      </c>
      <c r="H32" s="523">
        <v>0</v>
      </c>
      <c r="I32" s="518">
        <v>0</v>
      </c>
      <c r="J32" s="523">
        <v>0</v>
      </c>
      <c r="K32" s="518">
        <v>0</v>
      </c>
      <c r="L32" s="523">
        <v>0</v>
      </c>
      <c r="M32" s="518">
        <v>0</v>
      </c>
      <c r="N32" s="523">
        <v>0</v>
      </c>
      <c r="O32" s="518">
        <v>0</v>
      </c>
      <c r="P32" s="523">
        <v>0</v>
      </c>
      <c r="Q32" s="518">
        <v>0</v>
      </c>
      <c r="R32" s="523">
        <v>0</v>
      </c>
      <c r="S32" s="518">
        <v>13241</v>
      </c>
      <c r="T32" s="523">
        <v>1474</v>
      </c>
      <c r="U32" s="518">
        <v>0</v>
      </c>
      <c r="V32" s="523">
        <v>0</v>
      </c>
      <c r="W32" s="518"/>
      <c r="X32" s="523"/>
      <c r="Y32" s="518"/>
      <c r="Z32" s="523"/>
      <c r="AA32" s="526">
        <v>13241</v>
      </c>
      <c r="AB32" s="523">
        <v>1474</v>
      </c>
      <c r="AC32" s="518">
        <v>13241</v>
      </c>
      <c r="AD32" s="523">
        <v>1474</v>
      </c>
      <c r="AE32" s="518"/>
      <c r="AF32" s="523"/>
      <c r="AG32" s="518">
        <v>0</v>
      </c>
      <c r="AH32" s="523">
        <v>0</v>
      </c>
    </row>
    <row r="33" spans="2:34">
      <c r="B33" s="517" t="s">
        <v>377</v>
      </c>
      <c r="C33" s="525">
        <v>0</v>
      </c>
      <c r="D33" s="523">
        <v>0</v>
      </c>
      <c r="E33" s="518">
        <v>0</v>
      </c>
      <c r="F33" s="523">
        <v>0</v>
      </c>
      <c r="G33" s="518">
        <v>0</v>
      </c>
      <c r="H33" s="523">
        <v>0</v>
      </c>
      <c r="I33" s="518">
        <v>0</v>
      </c>
      <c r="J33" s="523">
        <v>0</v>
      </c>
      <c r="K33" s="518">
        <v>0</v>
      </c>
      <c r="L33" s="523">
        <v>0</v>
      </c>
      <c r="M33" s="518">
        <v>0</v>
      </c>
      <c r="N33" s="523">
        <v>0</v>
      </c>
      <c r="O33" s="518">
        <v>0</v>
      </c>
      <c r="P33" s="523">
        <v>0</v>
      </c>
      <c r="Q33" s="518">
        <v>0</v>
      </c>
      <c r="R33" s="523">
        <v>0</v>
      </c>
      <c r="S33" s="518">
        <v>13241</v>
      </c>
      <c r="T33" s="523">
        <v>1474</v>
      </c>
      <c r="U33" s="518">
        <v>0</v>
      </c>
      <c r="V33" s="523">
        <v>0</v>
      </c>
      <c r="W33" s="518"/>
      <c r="X33" s="523"/>
      <c r="Y33" s="518"/>
      <c r="Z33" s="523"/>
      <c r="AA33" s="526">
        <v>13241</v>
      </c>
      <c r="AB33" s="523">
        <v>1474</v>
      </c>
      <c r="AC33" s="518">
        <v>13241</v>
      </c>
      <c r="AD33" s="523">
        <v>1474</v>
      </c>
      <c r="AE33" s="518"/>
      <c r="AF33" s="523"/>
      <c r="AG33" s="518">
        <v>0</v>
      </c>
      <c r="AH33" s="523">
        <v>0</v>
      </c>
    </row>
    <row r="34" spans="2:34">
      <c r="B34" s="517" t="s">
        <v>185</v>
      </c>
      <c r="C34" s="525">
        <v>0</v>
      </c>
      <c r="D34" s="523">
        <v>0</v>
      </c>
      <c r="E34" s="518">
        <v>0</v>
      </c>
      <c r="F34" s="523">
        <v>0</v>
      </c>
      <c r="G34" s="518">
        <v>0</v>
      </c>
      <c r="H34" s="523">
        <v>0</v>
      </c>
      <c r="I34" s="518">
        <v>0</v>
      </c>
      <c r="J34" s="523">
        <v>0</v>
      </c>
      <c r="K34" s="518">
        <v>6167</v>
      </c>
      <c r="L34" s="523">
        <v>6692</v>
      </c>
      <c r="M34" s="518">
        <v>0</v>
      </c>
      <c r="N34" s="523">
        <v>0</v>
      </c>
      <c r="O34" s="518">
        <v>6167</v>
      </c>
      <c r="P34" s="523">
        <v>6692</v>
      </c>
      <c r="Q34" s="518">
        <v>6167</v>
      </c>
      <c r="R34" s="523">
        <v>6692</v>
      </c>
      <c r="S34" s="518">
        <v>0</v>
      </c>
      <c r="T34" s="523">
        <v>0</v>
      </c>
      <c r="U34" s="518">
        <v>0</v>
      </c>
      <c r="V34" s="523">
        <v>0</v>
      </c>
      <c r="W34" s="518">
        <v>0</v>
      </c>
      <c r="X34" s="523">
        <v>0</v>
      </c>
      <c r="Y34" s="518">
        <v>6017</v>
      </c>
      <c r="Z34" s="523">
        <v>11846</v>
      </c>
      <c r="AA34" s="526">
        <v>6017</v>
      </c>
      <c r="AB34" s="523">
        <v>11846</v>
      </c>
      <c r="AC34" s="518">
        <v>12184</v>
      </c>
      <c r="AD34" s="523">
        <v>18538</v>
      </c>
      <c r="AE34" s="518">
        <v>0</v>
      </c>
      <c r="AF34" s="523">
        <v>0</v>
      </c>
      <c r="AG34" s="518">
        <v>6167</v>
      </c>
      <c r="AH34" s="523">
        <v>6692</v>
      </c>
    </row>
    <row r="35" spans="2:34">
      <c r="B35" s="517" t="s">
        <v>185</v>
      </c>
      <c r="C35" s="525">
        <v>0</v>
      </c>
      <c r="D35" s="523">
        <v>0</v>
      </c>
      <c r="E35" s="518">
        <v>0</v>
      </c>
      <c r="F35" s="523">
        <v>0</v>
      </c>
      <c r="G35" s="518">
        <v>0</v>
      </c>
      <c r="H35" s="523">
        <v>0</v>
      </c>
      <c r="I35" s="518">
        <v>0</v>
      </c>
      <c r="J35" s="523">
        <v>0</v>
      </c>
      <c r="K35" s="518">
        <v>6167</v>
      </c>
      <c r="L35" s="523">
        <v>6692</v>
      </c>
      <c r="M35" s="518">
        <v>0</v>
      </c>
      <c r="N35" s="523">
        <v>0</v>
      </c>
      <c r="O35" s="518">
        <v>6167</v>
      </c>
      <c r="P35" s="523">
        <v>6692</v>
      </c>
      <c r="Q35" s="518">
        <v>6167</v>
      </c>
      <c r="R35" s="523">
        <v>6692</v>
      </c>
      <c r="S35" s="518">
        <v>0</v>
      </c>
      <c r="T35" s="523">
        <v>0</v>
      </c>
      <c r="U35" s="518">
        <v>0</v>
      </c>
      <c r="V35" s="523">
        <v>0</v>
      </c>
      <c r="W35" s="518">
        <v>0</v>
      </c>
      <c r="X35" s="523">
        <v>0</v>
      </c>
      <c r="Y35" s="518">
        <v>6017</v>
      </c>
      <c r="Z35" s="523">
        <v>11846</v>
      </c>
      <c r="AA35" s="526">
        <v>6017</v>
      </c>
      <c r="AB35" s="523">
        <v>11846</v>
      </c>
      <c r="AC35" s="518">
        <v>12184</v>
      </c>
      <c r="AD35" s="523">
        <v>18538</v>
      </c>
      <c r="AE35" s="518">
        <v>0</v>
      </c>
      <c r="AF35" s="523">
        <v>0</v>
      </c>
      <c r="AG35" s="518">
        <v>6167</v>
      </c>
      <c r="AH35" s="523">
        <v>6692</v>
      </c>
    </row>
    <row r="36" spans="2:34">
      <c r="B36" s="517" t="s">
        <v>196</v>
      </c>
      <c r="C36" s="525">
        <v>0</v>
      </c>
      <c r="D36" s="523">
        <v>0</v>
      </c>
      <c r="E36" s="518">
        <v>0</v>
      </c>
      <c r="F36" s="523">
        <v>0</v>
      </c>
      <c r="G36" s="518">
        <v>0</v>
      </c>
      <c r="H36" s="523">
        <v>0</v>
      </c>
      <c r="I36" s="518">
        <v>0</v>
      </c>
      <c r="J36" s="523">
        <v>0</v>
      </c>
      <c r="K36" s="518">
        <v>1699</v>
      </c>
      <c r="L36" s="523">
        <v>4876</v>
      </c>
      <c r="M36" s="518">
        <v>0</v>
      </c>
      <c r="N36" s="523">
        <v>0</v>
      </c>
      <c r="O36" s="518">
        <v>1699</v>
      </c>
      <c r="P36" s="523">
        <v>4876</v>
      </c>
      <c r="Q36" s="518">
        <v>1699</v>
      </c>
      <c r="R36" s="523">
        <v>4876</v>
      </c>
      <c r="S36" s="518">
        <v>0</v>
      </c>
      <c r="T36" s="523">
        <v>0</v>
      </c>
      <c r="U36" s="518">
        <v>0</v>
      </c>
      <c r="V36" s="523">
        <v>0</v>
      </c>
      <c r="W36" s="518">
        <v>0</v>
      </c>
      <c r="X36" s="523">
        <v>0</v>
      </c>
      <c r="Y36" s="518">
        <v>0</v>
      </c>
      <c r="Z36" s="523">
        <v>0</v>
      </c>
      <c r="AA36" s="526">
        <v>0</v>
      </c>
      <c r="AB36" s="523">
        <v>0</v>
      </c>
      <c r="AC36" s="518">
        <v>1699</v>
      </c>
      <c r="AD36" s="523">
        <v>4876</v>
      </c>
      <c r="AE36" s="518">
        <v>0</v>
      </c>
      <c r="AF36" s="523">
        <v>0</v>
      </c>
      <c r="AG36" s="518">
        <v>1699</v>
      </c>
      <c r="AH36" s="523">
        <v>4876</v>
      </c>
    </row>
    <row r="37" spans="2:34">
      <c r="B37" s="517" t="s">
        <v>378</v>
      </c>
      <c r="C37" s="525">
        <v>0</v>
      </c>
      <c r="D37" s="523">
        <v>0</v>
      </c>
      <c r="E37" s="518">
        <v>0</v>
      </c>
      <c r="F37" s="523">
        <v>0</v>
      </c>
      <c r="G37" s="518">
        <v>0</v>
      </c>
      <c r="H37" s="523">
        <v>0</v>
      </c>
      <c r="I37" s="518">
        <v>0</v>
      </c>
      <c r="J37" s="523">
        <v>0</v>
      </c>
      <c r="K37" s="518">
        <v>1699</v>
      </c>
      <c r="L37" s="523">
        <v>4876</v>
      </c>
      <c r="M37" s="518">
        <v>0</v>
      </c>
      <c r="N37" s="523">
        <v>0</v>
      </c>
      <c r="O37" s="518">
        <v>1699</v>
      </c>
      <c r="P37" s="523">
        <v>4876</v>
      </c>
      <c r="Q37" s="518">
        <v>1699</v>
      </c>
      <c r="R37" s="523">
        <v>4876</v>
      </c>
      <c r="S37" s="518">
        <v>0</v>
      </c>
      <c r="T37" s="523">
        <v>0</v>
      </c>
      <c r="U37" s="518">
        <v>0</v>
      </c>
      <c r="V37" s="523">
        <v>0</v>
      </c>
      <c r="W37" s="518">
        <v>0</v>
      </c>
      <c r="X37" s="523">
        <v>0</v>
      </c>
      <c r="Y37" s="518">
        <v>0</v>
      </c>
      <c r="Z37" s="523">
        <v>0</v>
      </c>
      <c r="AA37" s="526">
        <v>0</v>
      </c>
      <c r="AB37" s="523">
        <v>0</v>
      </c>
      <c r="AC37" s="518">
        <v>1699</v>
      </c>
      <c r="AD37" s="523">
        <v>4876</v>
      </c>
      <c r="AE37" s="518">
        <v>0</v>
      </c>
      <c r="AF37" s="523">
        <v>0</v>
      </c>
      <c r="AG37" s="518">
        <v>1699</v>
      </c>
      <c r="AH37" s="523">
        <v>4876</v>
      </c>
    </row>
    <row r="38" spans="2:34">
      <c r="B38" s="11" t="s">
        <v>224</v>
      </c>
      <c r="C38" s="525"/>
      <c r="D38" s="523">
        <v>0</v>
      </c>
      <c r="E38" s="518"/>
      <c r="F38" s="523">
        <v>0</v>
      </c>
      <c r="G38" s="518"/>
      <c r="H38" s="523">
        <v>0</v>
      </c>
      <c r="I38" s="518"/>
      <c r="J38" s="523">
        <v>0</v>
      </c>
      <c r="K38" s="518"/>
      <c r="L38" s="523">
        <v>0</v>
      </c>
      <c r="M38" s="518"/>
      <c r="N38" s="523">
        <v>0</v>
      </c>
      <c r="O38" s="518"/>
      <c r="P38" s="523">
        <v>0</v>
      </c>
      <c r="Q38" s="518"/>
      <c r="R38" s="523">
        <v>0</v>
      </c>
      <c r="S38" s="518">
        <v>0</v>
      </c>
      <c r="T38" s="523">
        <v>0</v>
      </c>
      <c r="U38" s="518">
        <v>0</v>
      </c>
      <c r="V38" s="523">
        <v>0</v>
      </c>
      <c r="W38" s="518"/>
      <c r="X38" s="523">
        <v>0</v>
      </c>
      <c r="Y38" s="518"/>
      <c r="Z38" s="523">
        <v>6245</v>
      </c>
      <c r="AA38" s="526"/>
      <c r="AB38" s="523">
        <v>6245</v>
      </c>
      <c r="AC38" s="518"/>
      <c r="AD38" s="523">
        <v>6245</v>
      </c>
      <c r="AE38" s="518"/>
      <c r="AF38" s="523">
        <v>0</v>
      </c>
      <c r="AG38" s="518"/>
      <c r="AH38" s="523">
        <v>0</v>
      </c>
    </row>
    <row r="39" spans="2:34">
      <c r="B39" s="11" t="s">
        <v>242</v>
      </c>
      <c r="C39" s="525"/>
      <c r="D39" s="523">
        <v>0</v>
      </c>
      <c r="E39" s="518"/>
      <c r="F39" s="523">
        <v>0</v>
      </c>
      <c r="G39" s="518"/>
      <c r="H39" s="523">
        <v>0</v>
      </c>
      <c r="I39" s="518"/>
      <c r="J39" s="523">
        <v>0</v>
      </c>
      <c r="K39" s="518"/>
      <c r="L39" s="523">
        <v>0</v>
      </c>
      <c r="M39" s="518"/>
      <c r="N39" s="523">
        <v>0</v>
      </c>
      <c r="O39" s="518"/>
      <c r="P39" s="523">
        <v>0</v>
      </c>
      <c r="Q39" s="518"/>
      <c r="R39" s="523">
        <v>0</v>
      </c>
      <c r="S39" s="518">
        <v>0</v>
      </c>
      <c r="T39" s="523">
        <v>0</v>
      </c>
      <c r="U39" s="518">
        <v>0</v>
      </c>
      <c r="V39" s="523">
        <v>0</v>
      </c>
      <c r="W39" s="518"/>
      <c r="X39" s="523">
        <v>0</v>
      </c>
      <c r="Y39" s="518"/>
      <c r="Z39" s="523">
        <v>6245</v>
      </c>
      <c r="AA39" s="526"/>
      <c r="AB39" s="523">
        <v>6245</v>
      </c>
      <c r="AC39" s="518"/>
      <c r="AD39" s="523">
        <v>6245</v>
      </c>
      <c r="AE39" s="518"/>
      <c r="AF39" s="523">
        <v>0</v>
      </c>
      <c r="AG39" s="518"/>
      <c r="AH39" s="523">
        <v>0</v>
      </c>
    </row>
    <row r="40" spans="2:34">
      <c r="B40" s="517" t="s">
        <v>202</v>
      </c>
      <c r="C40" s="525">
        <v>2826</v>
      </c>
      <c r="D40" s="523">
        <v>0</v>
      </c>
      <c r="E40" s="518">
        <v>0</v>
      </c>
      <c r="F40" s="523">
        <v>0</v>
      </c>
      <c r="G40" s="518">
        <v>3587</v>
      </c>
      <c r="H40" s="523">
        <v>4167</v>
      </c>
      <c r="I40" s="518">
        <v>6413</v>
      </c>
      <c r="J40" s="523">
        <v>4167</v>
      </c>
      <c r="K40" s="518">
        <v>0</v>
      </c>
      <c r="L40" s="523">
        <v>0</v>
      </c>
      <c r="M40" s="518">
        <v>0</v>
      </c>
      <c r="N40" s="523">
        <v>0</v>
      </c>
      <c r="O40" s="518">
        <v>0</v>
      </c>
      <c r="P40" s="523">
        <v>0</v>
      </c>
      <c r="Q40" s="518">
        <v>6413</v>
      </c>
      <c r="R40" s="523">
        <v>4167</v>
      </c>
      <c r="S40" s="518">
        <v>0</v>
      </c>
      <c r="T40" s="523">
        <v>4641</v>
      </c>
      <c r="U40" s="518">
        <v>0</v>
      </c>
      <c r="V40" s="523">
        <v>0</v>
      </c>
      <c r="W40" s="518"/>
      <c r="X40" s="523"/>
      <c r="Y40" s="518"/>
      <c r="Z40" s="523"/>
      <c r="AA40" s="526">
        <v>0</v>
      </c>
      <c r="AB40" s="523">
        <v>4641</v>
      </c>
      <c r="AC40" s="518">
        <v>6413</v>
      </c>
      <c r="AD40" s="523">
        <v>8808</v>
      </c>
      <c r="AE40" s="518"/>
      <c r="AF40" s="523"/>
      <c r="AG40" s="518">
        <v>6413</v>
      </c>
      <c r="AH40" s="523">
        <v>4167</v>
      </c>
    </row>
    <row r="41" spans="2:34">
      <c r="B41" s="517" t="s">
        <v>379</v>
      </c>
      <c r="C41" s="525">
        <v>2826</v>
      </c>
      <c r="D41" s="523">
        <v>0</v>
      </c>
      <c r="E41" s="518">
        <v>0</v>
      </c>
      <c r="F41" s="523">
        <v>0</v>
      </c>
      <c r="G41" s="518">
        <v>3587</v>
      </c>
      <c r="H41" s="523">
        <v>4167</v>
      </c>
      <c r="I41" s="518">
        <v>6413</v>
      </c>
      <c r="J41" s="523">
        <v>4167</v>
      </c>
      <c r="K41" s="518">
        <v>0</v>
      </c>
      <c r="L41" s="523">
        <v>0</v>
      </c>
      <c r="M41" s="518">
        <v>0</v>
      </c>
      <c r="N41" s="523">
        <v>0</v>
      </c>
      <c r="O41" s="518">
        <v>0</v>
      </c>
      <c r="P41" s="523">
        <v>0</v>
      </c>
      <c r="Q41" s="518">
        <v>6413</v>
      </c>
      <c r="R41" s="523">
        <v>4167</v>
      </c>
      <c r="S41" s="518">
        <v>0</v>
      </c>
      <c r="T41" s="523">
        <v>4641</v>
      </c>
      <c r="U41" s="518">
        <v>0</v>
      </c>
      <c r="V41" s="523">
        <v>0</v>
      </c>
      <c r="W41" s="518"/>
      <c r="X41" s="523"/>
      <c r="Y41" s="518"/>
      <c r="Z41" s="523"/>
      <c r="AA41" s="526">
        <v>0</v>
      </c>
      <c r="AB41" s="523">
        <v>4641</v>
      </c>
      <c r="AC41" s="518">
        <v>6413</v>
      </c>
      <c r="AD41" s="523">
        <v>8808</v>
      </c>
      <c r="AE41" s="518"/>
      <c r="AF41" s="523"/>
      <c r="AG41" s="518">
        <v>6413</v>
      </c>
      <c r="AH41" s="523">
        <v>4167</v>
      </c>
    </row>
    <row r="42" spans="2:34">
      <c r="B42" s="517" t="s">
        <v>126</v>
      </c>
      <c r="C42" s="525">
        <v>773980</v>
      </c>
      <c r="D42" s="523">
        <v>751595</v>
      </c>
      <c r="E42" s="518">
        <v>545755</v>
      </c>
      <c r="F42" s="523">
        <v>477612</v>
      </c>
      <c r="G42" s="518">
        <v>861275</v>
      </c>
      <c r="H42" s="523">
        <v>849385</v>
      </c>
      <c r="I42" s="518">
        <v>2181010</v>
      </c>
      <c r="J42" s="523">
        <v>2078592</v>
      </c>
      <c r="K42" s="518">
        <v>148349</v>
      </c>
      <c r="L42" s="523">
        <v>151025</v>
      </c>
      <c r="M42" s="518">
        <v>134821</v>
      </c>
      <c r="N42" s="523">
        <v>151995</v>
      </c>
      <c r="O42" s="518">
        <v>283170</v>
      </c>
      <c r="P42" s="523">
        <v>303020</v>
      </c>
      <c r="Q42" s="518">
        <v>2464180</v>
      </c>
      <c r="R42" s="523">
        <v>2381612</v>
      </c>
      <c r="S42" s="518">
        <v>0</v>
      </c>
      <c r="T42" s="523">
        <v>0</v>
      </c>
      <c r="U42" s="518">
        <v>0</v>
      </c>
      <c r="V42" s="523">
        <v>0</v>
      </c>
      <c r="W42" s="518">
        <v>279261</v>
      </c>
      <c r="X42" s="523">
        <v>278230</v>
      </c>
      <c r="Y42" s="518">
        <v>366409</v>
      </c>
      <c r="Z42" s="523">
        <v>364718</v>
      </c>
      <c r="AA42" s="526">
        <v>645670</v>
      </c>
      <c r="AB42" s="523">
        <v>642948</v>
      </c>
      <c r="AC42" s="518">
        <v>3109850</v>
      </c>
      <c r="AD42" s="523">
        <v>3024560</v>
      </c>
      <c r="AE42" s="518">
        <v>775081</v>
      </c>
      <c r="AF42" s="523">
        <v>829973</v>
      </c>
      <c r="AG42" s="518">
        <v>3239261</v>
      </c>
      <c r="AH42" s="523">
        <v>3211585</v>
      </c>
    </row>
    <row r="43" spans="2:34">
      <c r="B43" s="517" t="s">
        <v>380</v>
      </c>
      <c r="C43" s="525">
        <v>760131</v>
      </c>
      <c r="D43" s="523">
        <v>742228</v>
      </c>
      <c r="E43" s="518">
        <v>545755</v>
      </c>
      <c r="F43" s="523">
        <v>477612</v>
      </c>
      <c r="G43" s="518">
        <v>860184</v>
      </c>
      <c r="H43" s="523">
        <v>849189</v>
      </c>
      <c r="I43" s="518">
        <v>2166070</v>
      </c>
      <c r="J43" s="523">
        <v>2069029</v>
      </c>
      <c r="K43" s="518">
        <v>148349</v>
      </c>
      <c r="L43" s="523">
        <v>151025</v>
      </c>
      <c r="M43" s="518">
        <v>0</v>
      </c>
      <c r="N43" s="523">
        <v>0</v>
      </c>
      <c r="O43" s="518">
        <v>148349</v>
      </c>
      <c r="P43" s="523">
        <v>151025</v>
      </c>
      <c r="Q43" s="518">
        <v>2314419</v>
      </c>
      <c r="R43" s="523">
        <v>2220054</v>
      </c>
      <c r="S43" s="518">
        <v>0</v>
      </c>
      <c r="T43" s="523">
        <v>0</v>
      </c>
      <c r="U43" s="518">
        <v>0</v>
      </c>
      <c r="V43" s="523">
        <v>0</v>
      </c>
      <c r="W43" s="518">
        <v>279261</v>
      </c>
      <c r="X43" s="523">
        <v>278230</v>
      </c>
      <c r="Y43" s="518">
        <v>0</v>
      </c>
      <c r="Z43" s="523">
        <v>0</v>
      </c>
      <c r="AA43" s="526">
        <v>279261</v>
      </c>
      <c r="AB43" s="523">
        <v>278230</v>
      </c>
      <c r="AC43" s="518">
        <v>2593680</v>
      </c>
      <c r="AD43" s="523">
        <v>2498284</v>
      </c>
      <c r="AE43" s="518">
        <v>775081</v>
      </c>
      <c r="AF43" s="523">
        <v>829973</v>
      </c>
      <c r="AG43" s="518">
        <v>3089500</v>
      </c>
      <c r="AH43" s="523">
        <v>3050027</v>
      </c>
    </row>
    <row r="44" spans="2:34">
      <c r="B44" s="517" t="s">
        <v>381</v>
      </c>
      <c r="C44" s="525">
        <v>13849</v>
      </c>
      <c r="D44" s="523">
        <v>9367</v>
      </c>
      <c r="E44" s="518">
        <v>0</v>
      </c>
      <c r="F44" s="523">
        <v>0</v>
      </c>
      <c r="G44" s="518">
        <v>1091</v>
      </c>
      <c r="H44" s="523">
        <v>196</v>
      </c>
      <c r="I44" s="518">
        <v>14940</v>
      </c>
      <c r="J44" s="523">
        <v>9563</v>
      </c>
      <c r="K44" s="518">
        <v>0</v>
      </c>
      <c r="L44" s="523">
        <v>0</v>
      </c>
      <c r="M44" s="518">
        <v>0</v>
      </c>
      <c r="N44" s="523">
        <v>0</v>
      </c>
      <c r="O44" s="518">
        <v>0</v>
      </c>
      <c r="P44" s="523">
        <v>0</v>
      </c>
      <c r="Q44" s="518">
        <v>14940</v>
      </c>
      <c r="R44" s="523">
        <v>9563</v>
      </c>
      <c r="S44" s="518">
        <v>0</v>
      </c>
      <c r="T44" s="523">
        <v>0</v>
      </c>
      <c r="U44" s="518">
        <v>0</v>
      </c>
      <c r="V44" s="523">
        <v>0</v>
      </c>
      <c r="W44" s="518"/>
      <c r="X44" s="523"/>
      <c r="Y44" s="518"/>
      <c r="Z44" s="523"/>
      <c r="AA44" s="526">
        <v>0</v>
      </c>
      <c r="AB44" s="523">
        <v>0</v>
      </c>
      <c r="AC44" s="518">
        <v>14940</v>
      </c>
      <c r="AD44" s="523">
        <v>9563</v>
      </c>
      <c r="AE44" s="518"/>
      <c r="AF44" s="523"/>
      <c r="AG44" s="518">
        <v>14940</v>
      </c>
      <c r="AH44" s="523">
        <v>9563</v>
      </c>
    </row>
    <row r="45" spans="2:34">
      <c r="B45" s="517" t="s">
        <v>382</v>
      </c>
      <c r="C45" s="525">
        <v>0</v>
      </c>
      <c r="D45" s="523">
        <v>0</v>
      </c>
      <c r="E45" s="518">
        <v>0</v>
      </c>
      <c r="F45" s="523">
        <v>0</v>
      </c>
      <c r="G45" s="518">
        <v>0</v>
      </c>
      <c r="H45" s="523">
        <v>0</v>
      </c>
      <c r="I45" s="518">
        <v>0</v>
      </c>
      <c r="J45" s="523">
        <v>0</v>
      </c>
      <c r="K45" s="518">
        <v>0</v>
      </c>
      <c r="L45" s="523">
        <v>0</v>
      </c>
      <c r="M45" s="518">
        <v>134821</v>
      </c>
      <c r="N45" s="523">
        <v>151995</v>
      </c>
      <c r="O45" s="518">
        <v>134821</v>
      </c>
      <c r="P45" s="523">
        <v>151995</v>
      </c>
      <c r="Q45" s="518">
        <v>134821</v>
      </c>
      <c r="R45" s="523">
        <v>151995</v>
      </c>
      <c r="S45" s="518">
        <v>0</v>
      </c>
      <c r="T45" s="523">
        <v>0</v>
      </c>
      <c r="U45" s="518">
        <v>0</v>
      </c>
      <c r="V45" s="523">
        <v>0</v>
      </c>
      <c r="W45" s="518">
        <v>0</v>
      </c>
      <c r="X45" s="523">
        <v>0</v>
      </c>
      <c r="Y45" s="518">
        <v>366409</v>
      </c>
      <c r="Z45" s="523">
        <v>364718</v>
      </c>
      <c r="AA45" s="526">
        <v>366409</v>
      </c>
      <c r="AB45" s="523">
        <v>364718</v>
      </c>
      <c r="AC45" s="518">
        <v>501230</v>
      </c>
      <c r="AD45" s="523">
        <v>516713</v>
      </c>
      <c r="AE45" s="518">
        <v>0</v>
      </c>
      <c r="AF45" s="523">
        <v>0</v>
      </c>
      <c r="AG45" s="518">
        <v>134821</v>
      </c>
      <c r="AH45" s="523">
        <v>151995</v>
      </c>
    </row>
    <row r="46" spans="2:34">
      <c r="B46" s="517" t="s">
        <v>248</v>
      </c>
      <c r="C46" s="525">
        <v>0</v>
      </c>
      <c r="D46" s="523">
        <v>0</v>
      </c>
      <c r="E46" s="518">
        <v>0</v>
      </c>
      <c r="F46" s="523">
        <v>0</v>
      </c>
      <c r="G46" s="518">
        <v>0</v>
      </c>
      <c r="H46" s="523">
        <v>0</v>
      </c>
      <c r="I46" s="518">
        <v>0</v>
      </c>
      <c r="J46" s="523">
        <v>0</v>
      </c>
      <c r="K46" s="518">
        <v>0</v>
      </c>
      <c r="L46" s="523">
        <v>0</v>
      </c>
      <c r="M46" s="518">
        <v>0</v>
      </c>
      <c r="N46" s="523">
        <v>0</v>
      </c>
      <c r="O46" s="518">
        <v>0</v>
      </c>
      <c r="P46" s="523">
        <v>0</v>
      </c>
      <c r="Q46" s="518">
        <v>0</v>
      </c>
      <c r="R46" s="523">
        <v>0</v>
      </c>
      <c r="S46" s="518">
        <v>0</v>
      </c>
      <c r="T46" s="523">
        <v>0</v>
      </c>
      <c r="U46" s="518">
        <v>0</v>
      </c>
      <c r="V46" s="523">
        <v>0</v>
      </c>
      <c r="W46" s="518">
        <v>0</v>
      </c>
      <c r="X46" s="523">
        <v>0</v>
      </c>
      <c r="Y46" s="518">
        <v>0</v>
      </c>
      <c r="Z46" s="523">
        <v>0</v>
      </c>
      <c r="AA46" s="526">
        <v>0</v>
      </c>
      <c r="AB46" s="523">
        <v>0</v>
      </c>
      <c r="AC46" s="518">
        <v>0</v>
      </c>
      <c r="AD46" s="523">
        <v>0</v>
      </c>
      <c r="AE46" s="518">
        <v>0</v>
      </c>
      <c r="AF46" s="523">
        <v>0</v>
      </c>
      <c r="AG46" s="518">
        <v>0</v>
      </c>
      <c r="AH46" s="523">
        <v>0</v>
      </c>
    </row>
    <row r="47" spans="2:34">
      <c r="B47" s="517" t="s">
        <v>383</v>
      </c>
      <c r="C47" s="525">
        <v>0</v>
      </c>
      <c r="D47" s="523">
        <v>0</v>
      </c>
      <c r="E47" s="518">
        <v>0</v>
      </c>
      <c r="F47" s="523">
        <v>0</v>
      </c>
      <c r="G47" s="518">
        <v>0</v>
      </c>
      <c r="H47" s="523">
        <v>0</v>
      </c>
      <c r="I47" s="518">
        <v>0</v>
      </c>
      <c r="J47" s="523">
        <v>0</v>
      </c>
      <c r="K47" s="518">
        <v>0</v>
      </c>
      <c r="L47" s="523">
        <v>0</v>
      </c>
      <c r="M47" s="518">
        <v>0</v>
      </c>
      <c r="N47" s="523">
        <v>0</v>
      </c>
      <c r="O47" s="518">
        <v>0</v>
      </c>
      <c r="P47" s="523">
        <v>0</v>
      </c>
      <c r="Q47" s="518">
        <v>0</v>
      </c>
      <c r="R47" s="523">
        <v>0</v>
      </c>
      <c r="S47" s="518">
        <v>0</v>
      </c>
      <c r="T47" s="523">
        <v>0</v>
      </c>
      <c r="U47" s="518">
        <v>0</v>
      </c>
      <c r="V47" s="523">
        <v>0</v>
      </c>
      <c r="W47" s="518">
        <v>0</v>
      </c>
      <c r="X47" s="523">
        <v>0</v>
      </c>
      <c r="Y47" s="518">
        <v>0</v>
      </c>
      <c r="Z47" s="523">
        <v>0</v>
      </c>
      <c r="AA47" s="526">
        <v>0</v>
      </c>
      <c r="AB47" s="523">
        <v>0</v>
      </c>
      <c r="AC47" s="518">
        <v>0</v>
      </c>
      <c r="AD47" s="523">
        <v>0</v>
      </c>
      <c r="AE47" s="518">
        <v>0</v>
      </c>
      <c r="AF47" s="523">
        <v>0</v>
      </c>
      <c r="AG47" s="518">
        <v>0</v>
      </c>
      <c r="AH47" s="523">
        <v>0</v>
      </c>
    </row>
    <row r="48" spans="2:34">
      <c r="B48" s="517" t="s">
        <v>148</v>
      </c>
      <c r="C48" s="525">
        <v>472</v>
      </c>
      <c r="D48" s="523">
        <v>0</v>
      </c>
      <c r="E48" s="518">
        <v>0</v>
      </c>
      <c r="F48" s="523">
        <v>0</v>
      </c>
      <c r="G48" s="518">
        <v>0</v>
      </c>
      <c r="H48" s="523">
        <v>0</v>
      </c>
      <c r="I48" s="518">
        <v>472</v>
      </c>
      <c r="J48" s="523">
        <v>0</v>
      </c>
      <c r="K48" s="518">
        <v>119932</v>
      </c>
      <c r="L48" s="523">
        <v>121685</v>
      </c>
      <c r="M48" s="518">
        <v>0</v>
      </c>
      <c r="N48" s="523">
        <v>0</v>
      </c>
      <c r="O48" s="518">
        <v>119932</v>
      </c>
      <c r="P48" s="523">
        <v>121685</v>
      </c>
      <c r="Q48" s="518">
        <v>120404</v>
      </c>
      <c r="R48" s="523">
        <v>121685</v>
      </c>
      <c r="S48" s="518">
        <v>0</v>
      </c>
      <c r="T48" s="523">
        <v>0</v>
      </c>
      <c r="U48" s="518">
        <v>0</v>
      </c>
      <c r="V48" s="523">
        <v>0</v>
      </c>
      <c r="W48" s="518">
        <v>0</v>
      </c>
      <c r="X48" s="523">
        <v>0</v>
      </c>
      <c r="Y48" s="518">
        <v>0</v>
      </c>
      <c r="Z48" s="523">
        <v>0</v>
      </c>
      <c r="AA48" s="526">
        <v>0</v>
      </c>
      <c r="AB48" s="523">
        <v>0</v>
      </c>
      <c r="AC48" s="518">
        <v>120404</v>
      </c>
      <c r="AD48" s="523">
        <v>121685</v>
      </c>
      <c r="AE48" s="518">
        <v>0</v>
      </c>
      <c r="AF48" s="523">
        <v>0</v>
      </c>
      <c r="AG48" s="518">
        <v>120404</v>
      </c>
      <c r="AH48" s="523">
        <v>121685</v>
      </c>
    </row>
    <row r="49" spans="2:34">
      <c r="B49" s="517" t="s">
        <v>384</v>
      </c>
      <c r="C49" s="525">
        <v>0</v>
      </c>
      <c r="D49" s="523">
        <v>0</v>
      </c>
      <c r="E49" s="518">
        <v>0</v>
      </c>
      <c r="F49" s="523">
        <v>0</v>
      </c>
      <c r="G49" s="518">
        <v>0</v>
      </c>
      <c r="H49" s="523">
        <v>0</v>
      </c>
      <c r="I49" s="518">
        <v>0</v>
      </c>
      <c r="J49" s="523">
        <v>0</v>
      </c>
      <c r="K49" s="518">
        <v>37368</v>
      </c>
      <c r="L49" s="523">
        <v>49841</v>
      </c>
      <c r="M49" s="518">
        <v>0</v>
      </c>
      <c r="N49" s="523">
        <v>0</v>
      </c>
      <c r="O49" s="518">
        <v>37368</v>
      </c>
      <c r="P49" s="523">
        <v>49841</v>
      </c>
      <c r="Q49" s="518">
        <v>37368</v>
      </c>
      <c r="R49" s="523">
        <v>49841</v>
      </c>
      <c r="S49" s="518">
        <v>0</v>
      </c>
      <c r="T49" s="523">
        <v>0</v>
      </c>
      <c r="U49" s="518">
        <v>0</v>
      </c>
      <c r="V49" s="523">
        <v>0</v>
      </c>
      <c r="W49" s="518">
        <v>0</v>
      </c>
      <c r="X49" s="523">
        <v>0</v>
      </c>
      <c r="Y49" s="518">
        <v>0</v>
      </c>
      <c r="Z49" s="523">
        <v>0</v>
      </c>
      <c r="AA49" s="526">
        <v>0</v>
      </c>
      <c r="AB49" s="523">
        <v>0</v>
      </c>
      <c r="AC49" s="518">
        <v>37368</v>
      </c>
      <c r="AD49" s="523">
        <v>49841</v>
      </c>
      <c r="AE49" s="518">
        <v>0</v>
      </c>
      <c r="AF49" s="523">
        <v>0</v>
      </c>
      <c r="AG49" s="518">
        <v>37368</v>
      </c>
      <c r="AH49" s="523">
        <v>49841</v>
      </c>
    </row>
    <row r="50" spans="2:34">
      <c r="B50" s="517" t="s">
        <v>385</v>
      </c>
      <c r="C50" s="525">
        <v>472</v>
      </c>
      <c r="D50" s="523">
        <v>0</v>
      </c>
      <c r="E50" s="518">
        <v>0</v>
      </c>
      <c r="F50" s="523">
        <v>0</v>
      </c>
      <c r="G50" s="518">
        <v>0</v>
      </c>
      <c r="H50" s="523">
        <v>0</v>
      </c>
      <c r="I50" s="518">
        <v>472</v>
      </c>
      <c r="J50" s="523">
        <v>0</v>
      </c>
      <c r="K50" s="518">
        <v>82564</v>
      </c>
      <c r="L50" s="523">
        <v>71844</v>
      </c>
      <c r="M50" s="518">
        <v>0</v>
      </c>
      <c r="N50" s="523">
        <v>0</v>
      </c>
      <c r="O50" s="518">
        <v>82564</v>
      </c>
      <c r="P50" s="523">
        <v>71844</v>
      </c>
      <c r="Q50" s="518">
        <v>83036</v>
      </c>
      <c r="R50" s="523">
        <v>71844</v>
      </c>
      <c r="S50" s="518">
        <v>0</v>
      </c>
      <c r="T50" s="523">
        <v>0</v>
      </c>
      <c r="U50" s="518">
        <v>0</v>
      </c>
      <c r="V50" s="523">
        <v>0</v>
      </c>
      <c r="W50" s="518">
        <v>0</v>
      </c>
      <c r="X50" s="523">
        <v>0</v>
      </c>
      <c r="Y50" s="518">
        <v>0</v>
      </c>
      <c r="Z50" s="523">
        <v>0</v>
      </c>
      <c r="AA50" s="526">
        <v>0</v>
      </c>
      <c r="AB50" s="523">
        <v>0</v>
      </c>
      <c r="AC50" s="518">
        <v>83036</v>
      </c>
      <c r="AD50" s="523">
        <v>71844</v>
      </c>
      <c r="AE50" s="518">
        <v>0</v>
      </c>
      <c r="AF50" s="523">
        <v>0</v>
      </c>
      <c r="AG50" s="518">
        <v>83036</v>
      </c>
      <c r="AH50" s="523">
        <v>71844</v>
      </c>
    </row>
    <row r="51" spans="2:34">
      <c r="B51" s="517" t="s">
        <v>195</v>
      </c>
      <c r="C51" s="525">
        <v>9</v>
      </c>
      <c r="D51" s="523">
        <v>9</v>
      </c>
      <c r="E51" s="518">
        <v>2</v>
      </c>
      <c r="F51" s="523">
        <v>2</v>
      </c>
      <c r="G51" s="518">
        <v>0</v>
      </c>
      <c r="H51" s="523">
        <v>0</v>
      </c>
      <c r="I51" s="518">
        <v>11</v>
      </c>
      <c r="J51" s="523">
        <v>11</v>
      </c>
      <c r="K51" s="518">
        <v>0</v>
      </c>
      <c r="L51" s="523">
        <v>0</v>
      </c>
      <c r="M51" s="518">
        <v>0</v>
      </c>
      <c r="N51" s="523">
        <v>0</v>
      </c>
      <c r="O51" s="518">
        <v>0</v>
      </c>
      <c r="P51" s="523">
        <v>0</v>
      </c>
      <c r="Q51" s="518">
        <v>11</v>
      </c>
      <c r="R51" s="523">
        <v>11</v>
      </c>
      <c r="S51" s="518">
        <v>0</v>
      </c>
      <c r="T51" s="523">
        <v>0</v>
      </c>
      <c r="U51" s="518">
        <v>0</v>
      </c>
      <c r="V51" s="523">
        <v>0</v>
      </c>
      <c r="W51" s="518"/>
      <c r="X51" s="523"/>
      <c r="Y51" s="518"/>
      <c r="Z51" s="523"/>
      <c r="AA51" s="526">
        <v>0</v>
      </c>
      <c r="AB51" s="523">
        <v>0</v>
      </c>
      <c r="AC51" s="518">
        <v>11</v>
      </c>
      <c r="AD51" s="523">
        <v>11</v>
      </c>
      <c r="AE51" s="518"/>
      <c r="AF51" s="523"/>
      <c r="AG51" s="518">
        <v>11</v>
      </c>
      <c r="AH51" s="523">
        <v>11</v>
      </c>
    </row>
    <row r="52" spans="2:34">
      <c r="B52" s="517" t="s">
        <v>386</v>
      </c>
      <c r="C52" s="525">
        <v>4</v>
      </c>
      <c r="D52" s="523">
        <v>4</v>
      </c>
      <c r="E52" s="518">
        <v>2</v>
      </c>
      <c r="F52" s="523">
        <v>2</v>
      </c>
      <c r="G52" s="518">
        <v>0</v>
      </c>
      <c r="H52" s="523">
        <v>0</v>
      </c>
      <c r="I52" s="518">
        <v>6</v>
      </c>
      <c r="J52" s="523">
        <v>6</v>
      </c>
      <c r="K52" s="518">
        <v>0</v>
      </c>
      <c r="L52" s="523">
        <v>0</v>
      </c>
      <c r="M52" s="518">
        <v>0</v>
      </c>
      <c r="N52" s="523">
        <v>0</v>
      </c>
      <c r="O52" s="518">
        <v>0</v>
      </c>
      <c r="P52" s="523">
        <v>0</v>
      </c>
      <c r="Q52" s="518">
        <v>6</v>
      </c>
      <c r="R52" s="523">
        <v>6</v>
      </c>
      <c r="S52" s="518">
        <v>0</v>
      </c>
      <c r="T52" s="523">
        <v>0</v>
      </c>
      <c r="U52" s="518">
        <v>0</v>
      </c>
      <c r="V52" s="523">
        <v>0</v>
      </c>
      <c r="W52" s="518"/>
      <c r="X52" s="523"/>
      <c r="Y52" s="518"/>
      <c r="Z52" s="523"/>
      <c r="AA52" s="526">
        <v>0</v>
      </c>
      <c r="AB52" s="523">
        <v>0</v>
      </c>
      <c r="AC52" s="518">
        <v>6</v>
      </c>
      <c r="AD52" s="523">
        <v>6</v>
      </c>
      <c r="AE52" s="518"/>
      <c r="AF52" s="523"/>
      <c r="AG52" s="518">
        <v>6</v>
      </c>
      <c r="AH52" s="523">
        <v>6</v>
      </c>
    </row>
    <row r="53" spans="2:34">
      <c r="B53" s="517" t="s">
        <v>387</v>
      </c>
      <c r="C53" s="525">
        <v>5</v>
      </c>
      <c r="D53" s="523">
        <v>5</v>
      </c>
      <c r="E53" s="518">
        <v>0</v>
      </c>
      <c r="F53" s="523">
        <v>0</v>
      </c>
      <c r="G53" s="518">
        <v>0</v>
      </c>
      <c r="H53" s="523">
        <v>0</v>
      </c>
      <c r="I53" s="518">
        <v>5</v>
      </c>
      <c r="J53" s="523">
        <v>5</v>
      </c>
      <c r="K53" s="518">
        <v>0</v>
      </c>
      <c r="L53" s="523">
        <v>0</v>
      </c>
      <c r="M53" s="518">
        <v>0</v>
      </c>
      <c r="N53" s="523">
        <v>0</v>
      </c>
      <c r="O53" s="518">
        <v>0</v>
      </c>
      <c r="P53" s="523">
        <v>0</v>
      </c>
      <c r="Q53" s="518">
        <v>5</v>
      </c>
      <c r="R53" s="523">
        <v>5</v>
      </c>
      <c r="S53" s="518">
        <v>0</v>
      </c>
      <c r="T53" s="523">
        <v>0</v>
      </c>
      <c r="U53" s="518">
        <v>0</v>
      </c>
      <c r="V53" s="523">
        <v>0</v>
      </c>
      <c r="W53" s="518"/>
      <c r="X53" s="523"/>
      <c r="Y53" s="518"/>
      <c r="Z53" s="523"/>
      <c r="AA53" s="526">
        <v>0</v>
      </c>
      <c r="AB53" s="523">
        <v>0</v>
      </c>
      <c r="AC53" s="518">
        <v>5</v>
      </c>
      <c r="AD53" s="523">
        <v>5</v>
      </c>
      <c r="AE53" s="518"/>
      <c r="AF53" s="523"/>
      <c r="AG53" s="518">
        <v>5</v>
      </c>
      <c r="AH53" s="523">
        <v>5</v>
      </c>
    </row>
    <row r="54" spans="2:34">
      <c r="B54" s="517" t="s">
        <v>184</v>
      </c>
      <c r="C54" s="525">
        <v>0</v>
      </c>
      <c r="D54" s="523">
        <v>0</v>
      </c>
      <c r="E54" s="518">
        <v>4425</v>
      </c>
      <c r="F54" s="523">
        <v>4397</v>
      </c>
      <c r="G54" s="518">
        <v>1168</v>
      </c>
      <c r="H54" s="523">
        <v>1378</v>
      </c>
      <c r="I54" s="518">
        <v>5593</v>
      </c>
      <c r="J54" s="523">
        <v>5775</v>
      </c>
      <c r="K54" s="518">
        <v>0</v>
      </c>
      <c r="L54" s="523">
        <v>0</v>
      </c>
      <c r="M54" s="518">
        <v>0</v>
      </c>
      <c r="N54" s="523">
        <v>0</v>
      </c>
      <c r="O54" s="518">
        <v>0</v>
      </c>
      <c r="P54" s="523">
        <v>0</v>
      </c>
      <c r="Q54" s="518">
        <v>5593</v>
      </c>
      <c r="R54" s="523">
        <v>5775</v>
      </c>
      <c r="S54" s="518">
        <v>0</v>
      </c>
      <c r="T54" s="523">
        <v>0</v>
      </c>
      <c r="U54" s="518">
        <v>0</v>
      </c>
      <c r="V54" s="523">
        <v>0</v>
      </c>
      <c r="W54" s="518"/>
      <c r="X54" s="523"/>
      <c r="Y54" s="518"/>
      <c r="Z54" s="523"/>
      <c r="AA54" s="526">
        <v>0</v>
      </c>
      <c r="AB54" s="523">
        <v>0</v>
      </c>
      <c r="AC54" s="518">
        <v>5593</v>
      </c>
      <c r="AD54" s="523">
        <v>5775</v>
      </c>
      <c r="AE54" s="518"/>
      <c r="AF54" s="523"/>
      <c r="AG54" s="518">
        <v>5593</v>
      </c>
      <c r="AH54" s="523">
        <v>5775</v>
      </c>
    </row>
    <row r="55" spans="2:34">
      <c r="B55" s="517" t="s">
        <v>388</v>
      </c>
      <c r="C55" s="525">
        <v>0</v>
      </c>
      <c r="D55" s="523">
        <v>0</v>
      </c>
      <c r="E55" s="518">
        <v>4425</v>
      </c>
      <c r="F55" s="523">
        <v>4397</v>
      </c>
      <c r="G55" s="518">
        <v>1168</v>
      </c>
      <c r="H55" s="523">
        <v>1378</v>
      </c>
      <c r="I55" s="518">
        <v>5593</v>
      </c>
      <c r="J55" s="523">
        <v>5775</v>
      </c>
      <c r="K55" s="518">
        <v>0</v>
      </c>
      <c r="L55" s="523">
        <v>0</v>
      </c>
      <c r="M55" s="518">
        <v>0</v>
      </c>
      <c r="N55" s="523">
        <v>0</v>
      </c>
      <c r="O55" s="518">
        <v>0</v>
      </c>
      <c r="P55" s="523">
        <v>0</v>
      </c>
      <c r="Q55" s="518">
        <v>5593</v>
      </c>
      <c r="R55" s="523">
        <v>5775</v>
      </c>
      <c r="S55" s="518">
        <v>0</v>
      </c>
      <c r="T55" s="523">
        <v>0</v>
      </c>
      <c r="U55" s="518">
        <v>0</v>
      </c>
      <c r="V55" s="523">
        <v>0</v>
      </c>
      <c r="W55" s="518"/>
      <c r="X55" s="523"/>
      <c r="Y55" s="518"/>
      <c r="Z55" s="523"/>
      <c r="AA55" s="526">
        <v>0</v>
      </c>
      <c r="AB55" s="523">
        <v>0</v>
      </c>
      <c r="AC55" s="518">
        <v>5593</v>
      </c>
      <c r="AD55" s="523">
        <v>5775</v>
      </c>
      <c r="AE55" s="518"/>
      <c r="AF55" s="523"/>
      <c r="AG55" s="518">
        <v>5593</v>
      </c>
      <c r="AH55" s="523">
        <v>5775</v>
      </c>
    </row>
    <row r="56" spans="2:34">
      <c r="B56" s="517" t="s">
        <v>139</v>
      </c>
      <c r="C56" s="525">
        <v>0</v>
      </c>
      <c r="D56" s="523">
        <v>0</v>
      </c>
      <c r="E56" s="518">
        <v>0</v>
      </c>
      <c r="F56" s="523">
        <v>0</v>
      </c>
      <c r="G56" s="518">
        <v>0</v>
      </c>
      <c r="H56" s="523">
        <v>0</v>
      </c>
      <c r="I56" s="518">
        <v>0</v>
      </c>
      <c r="J56" s="523">
        <v>0</v>
      </c>
      <c r="K56" s="518">
        <v>3067</v>
      </c>
      <c r="L56" s="523">
        <v>17593</v>
      </c>
      <c r="M56" s="518">
        <v>941471</v>
      </c>
      <c r="N56" s="523">
        <v>936174</v>
      </c>
      <c r="O56" s="518">
        <v>944538</v>
      </c>
      <c r="P56" s="523">
        <v>953767</v>
      </c>
      <c r="Q56" s="518">
        <v>944538</v>
      </c>
      <c r="R56" s="523">
        <v>953767</v>
      </c>
      <c r="S56" s="518">
        <v>0</v>
      </c>
      <c r="T56" s="523">
        <v>0</v>
      </c>
      <c r="U56" s="518">
        <v>0</v>
      </c>
      <c r="V56" s="523">
        <v>0</v>
      </c>
      <c r="W56" s="518">
        <v>437</v>
      </c>
      <c r="X56" s="523">
        <v>447</v>
      </c>
      <c r="Y56" s="518">
        <v>0</v>
      </c>
      <c r="Z56" s="523">
        <v>0</v>
      </c>
      <c r="AA56" s="526">
        <v>437</v>
      </c>
      <c r="AB56" s="523">
        <v>447</v>
      </c>
      <c r="AC56" s="518">
        <v>944975</v>
      </c>
      <c r="AD56" s="523">
        <v>954214</v>
      </c>
      <c r="AE56" s="518">
        <v>0</v>
      </c>
      <c r="AF56" s="523">
        <v>0</v>
      </c>
      <c r="AG56" s="518">
        <v>944538</v>
      </c>
      <c r="AH56" s="523">
        <v>953767</v>
      </c>
    </row>
    <row r="57" spans="2:34">
      <c r="B57" s="517" t="s">
        <v>389</v>
      </c>
      <c r="C57" s="525">
        <v>0</v>
      </c>
      <c r="D57" s="523">
        <v>0</v>
      </c>
      <c r="E57" s="518">
        <v>0</v>
      </c>
      <c r="F57" s="523">
        <v>0</v>
      </c>
      <c r="G57" s="518">
        <v>0</v>
      </c>
      <c r="H57" s="523">
        <v>0</v>
      </c>
      <c r="I57" s="518">
        <v>0</v>
      </c>
      <c r="J57" s="523">
        <v>0</v>
      </c>
      <c r="K57" s="518">
        <v>3067</v>
      </c>
      <c r="L57" s="523">
        <v>17593</v>
      </c>
      <c r="M57" s="518">
        <v>941471</v>
      </c>
      <c r="N57" s="523">
        <v>936174</v>
      </c>
      <c r="O57" s="518">
        <v>944538</v>
      </c>
      <c r="P57" s="523">
        <v>953767</v>
      </c>
      <c r="Q57" s="518">
        <v>944538</v>
      </c>
      <c r="R57" s="523">
        <v>953767</v>
      </c>
      <c r="S57" s="518">
        <v>0</v>
      </c>
      <c r="T57" s="523">
        <v>0</v>
      </c>
      <c r="U57" s="518">
        <v>0</v>
      </c>
      <c r="V57" s="523">
        <v>0</v>
      </c>
      <c r="W57" s="518">
        <v>437</v>
      </c>
      <c r="X57" s="523">
        <v>447</v>
      </c>
      <c r="Y57" s="518">
        <v>0</v>
      </c>
      <c r="Z57" s="523">
        <v>0</v>
      </c>
      <c r="AA57" s="526">
        <v>437</v>
      </c>
      <c r="AB57" s="523">
        <v>447</v>
      </c>
      <c r="AC57" s="518">
        <v>944975</v>
      </c>
      <c r="AD57" s="523">
        <v>954214</v>
      </c>
      <c r="AE57" s="518">
        <v>0</v>
      </c>
      <c r="AF57" s="523">
        <v>0</v>
      </c>
      <c r="AG57" s="518">
        <v>944538</v>
      </c>
      <c r="AH57" s="523">
        <v>953767</v>
      </c>
    </row>
    <row r="58" spans="2:34">
      <c r="B58" s="517" t="s">
        <v>155</v>
      </c>
      <c r="C58" s="525">
        <v>0</v>
      </c>
      <c r="D58" s="523">
        <v>0</v>
      </c>
      <c r="E58" s="518">
        <v>0</v>
      </c>
      <c r="F58" s="523">
        <v>0</v>
      </c>
      <c r="G58" s="518">
        <v>0</v>
      </c>
      <c r="H58" s="523">
        <v>0</v>
      </c>
      <c r="I58" s="518">
        <v>0</v>
      </c>
      <c r="J58" s="523">
        <v>0</v>
      </c>
      <c r="K58" s="518">
        <v>0</v>
      </c>
      <c r="L58" s="523">
        <v>0</v>
      </c>
      <c r="M58" s="518">
        <v>418051</v>
      </c>
      <c r="N58" s="523">
        <v>430517</v>
      </c>
      <c r="O58" s="518">
        <v>418051</v>
      </c>
      <c r="P58" s="523">
        <v>430517</v>
      </c>
      <c r="Q58" s="518">
        <v>418051</v>
      </c>
      <c r="R58" s="523">
        <v>430517</v>
      </c>
      <c r="S58" s="518">
        <v>0</v>
      </c>
      <c r="T58" s="523">
        <v>0</v>
      </c>
      <c r="U58" s="518">
        <v>0</v>
      </c>
      <c r="V58" s="523">
        <v>0</v>
      </c>
      <c r="W58" s="518">
        <v>0</v>
      </c>
      <c r="X58" s="523">
        <v>0</v>
      </c>
      <c r="Y58" s="518">
        <v>0</v>
      </c>
      <c r="Z58" s="523">
        <v>0</v>
      </c>
      <c r="AA58" s="526">
        <v>0</v>
      </c>
      <c r="AB58" s="523">
        <v>0</v>
      </c>
      <c r="AC58" s="518">
        <v>418051</v>
      </c>
      <c r="AD58" s="523">
        <v>430517</v>
      </c>
      <c r="AE58" s="518">
        <v>0</v>
      </c>
      <c r="AF58" s="523">
        <v>0</v>
      </c>
      <c r="AG58" s="518">
        <v>418051</v>
      </c>
      <c r="AH58" s="523">
        <v>430517</v>
      </c>
    </row>
    <row r="59" spans="2:34">
      <c r="B59" s="517" t="s">
        <v>390</v>
      </c>
      <c r="C59" s="525">
        <v>0</v>
      </c>
      <c r="D59" s="523">
        <v>0</v>
      </c>
      <c r="E59" s="518">
        <v>0</v>
      </c>
      <c r="F59" s="523">
        <v>0</v>
      </c>
      <c r="G59" s="518">
        <v>0</v>
      </c>
      <c r="H59" s="523">
        <v>0</v>
      </c>
      <c r="I59" s="518">
        <v>0</v>
      </c>
      <c r="J59" s="523">
        <v>0</v>
      </c>
      <c r="K59" s="518">
        <v>0</v>
      </c>
      <c r="L59" s="523">
        <v>0</v>
      </c>
      <c r="M59" s="518">
        <v>418051</v>
      </c>
      <c r="N59" s="523">
        <v>430517</v>
      </c>
      <c r="O59" s="518">
        <v>418051</v>
      </c>
      <c r="P59" s="523">
        <v>430517</v>
      </c>
      <c r="Q59" s="518">
        <v>418051</v>
      </c>
      <c r="R59" s="523">
        <v>430517</v>
      </c>
      <c r="S59" s="518">
        <v>0</v>
      </c>
      <c r="T59" s="523">
        <v>0</v>
      </c>
      <c r="U59" s="518">
        <v>0</v>
      </c>
      <c r="V59" s="523">
        <v>0</v>
      </c>
      <c r="W59" s="518">
        <v>0</v>
      </c>
      <c r="X59" s="523">
        <v>0</v>
      </c>
      <c r="Y59" s="518">
        <v>0</v>
      </c>
      <c r="Z59" s="523">
        <v>0</v>
      </c>
      <c r="AA59" s="526">
        <v>0</v>
      </c>
      <c r="AB59" s="523">
        <v>0</v>
      </c>
      <c r="AC59" s="518">
        <v>418051</v>
      </c>
      <c r="AD59" s="523">
        <v>430517</v>
      </c>
      <c r="AE59" s="518">
        <v>0</v>
      </c>
      <c r="AF59" s="523">
        <v>0</v>
      </c>
      <c r="AG59" s="518">
        <v>418051</v>
      </c>
      <c r="AH59" s="523">
        <v>430517</v>
      </c>
    </row>
    <row r="60" spans="2:34">
      <c r="B60" s="517" t="s">
        <v>188</v>
      </c>
      <c r="C60" s="525">
        <v>0</v>
      </c>
      <c r="D60" s="523">
        <v>0</v>
      </c>
      <c r="E60" s="518">
        <v>0</v>
      </c>
      <c r="F60" s="523">
        <v>0</v>
      </c>
      <c r="G60" s="518">
        <v>0</v>
      </c>
      <c r="H60" s="523">
        <v>0</v>
      </c>
      <c r="I60" s="518">
        <v>0</v>
      </c>
      <c r="J60" s="523">
        <v>0</v>
      </c>
      <c r="K60" s="518">
        <v>0</v>
      </c>
      <c r="L60" s="523">
        <v>0</v>
      </c>
      <c r="M60" s="518">
        <v>0</v>
      </c>
      <c r="N60" s="523">
        <v>0</v>
      </c>
      <c r="O60" s="518">
        <v>0</v>
      </c>
      <c r="P60" s="523">
        <v>0</v>
      </c>
      <c r="Q60" s="518">
        <v>0</v>
      </c>
      <c r="R60" s="523">
        <v>0</v>
      </c>
      <c r="S60" s="518">
        <v>0</v>
      </c>
      <c r="T60" s="523">
        <v>0</v>
      </c>
      <c r="U60" s="518">
        <v>0</v>
      </c>
      <c r="V60" s="523">
        <v>0</v>
      </c>
      <c r="W60" s="518">
        <v>0</v>
      </c>
      <c r="X60" s="523">
        <v>0</v>
      </c>
      <c r="Y60" s="518">
        <v>48089</v>
      </c>
      <c r="Z60" s="523">
        <v>51826</v>
      </c>
      <c r="AA60" s="526">
        <v>48089</v>
      </c>
      <c r="AB60" s="523">
        <v>51826</v>
      </c>
      <c r="AC60" s="518">
        <v>48089</v>
      </c>
      <c r="AD60" s="523">
        <v>51826</v>
      </c>
      <c r="AE60" s="518">
        <v>0</v>
      </c>
      <c r="AF60" s="523">
        <v>0</v>
      </c>
      <c r="AG60" s="518">
        <v>0</v>
      </c>
      <c r="AH60" s="523">
        <v>0</v>
      </c>
    </row>
    <row r="61" spans="2:34">
      <c r="B61" s="517" t="s">
        <v>391</v>
      </c>
      <c r="C61" s="525">
        <v>0</v>
      </c>
      <c r="D61" s="523">
        <v>0</v>
      </c>
      <c r="E61" s="518">
        <v>0</v>
      </c>
      <c r="F61" s="523">
        <v>0</v>
      </c>
      <c r="G61" s="518">
        <v>0</v>
      </c>
      <c r="H61" s="523">
        <v>0</v>
      </c>
      <c r="I61" s="518">
        <v>0</v>
      </c>
      <c r="J61" s="523">
        <v>0</v>
      </c>
      <c r="K61" s="518">
        <v>0</v>
      </c>
      <c r="L61" s="523">
        <v>0</v>
      </c>
      <c r="M61" s="518">
        <v>0</v>
      </c>
      <c r="N61" s="523">
        <v>0</v>
      </c>
      <c r="O61" s="518">
        <v>0</v>
      </c>
      <c r="P61" s="523">
        <v>0</v>
      </c>
      <c r="Q61" s="518">
        <v>0</v>
      </c>
      <c r="R61" s="523">
        <v>0</v>
      </c>
      <c r="S61" s="518">
        <v>0</v>
      </c>
      <c r="T61" s="523">
        <v>0</v>
      </c>
      <c r="U61" s="518">
        <v>0</v>
      </c>
      <c r="V61" s="523">
        <v>0</v>
      </c>
      <c r="W61" s="518">
        <v>0</v>
      </c>
      <c r="X61" s="523">
        <v>0</v>
      </c>
      <c r="Y61" s="518">
        <v>48089</v>
      </c>
      <c r="Z61" s="523">
        <v>51826</v>
      </c>
      <c r="AA61" s="526">
        <v>48089</v>
      </c>
      <c r="AB61" s="523">
        <v>51826</v>
      </c>
      <c r="AC61" s="518">
        <v>48089</v>
      </c>
      <c r="AD61" s="523">
        <v>51826</v>
      </c>
      <c r="AE61" s="518">
        <v>0</v>
      </c>
      <c r="AF61" s="523">
        <v>0</v>
      </c>
      <c r="AG61" s="518">
        <v>0</v>
      </c>
      <c r="AH61" s="523">
        <v>0</v>
      </c>
    </row>
    <row r="62" spans="2:34">
      <c r="B62" s="517" t="s">
        <v>211</v>
      </c>
      <c r="C62" s="525">
        <v>0</v>
      </c>
      <c r="D62" s="523">
        <v>0</v>
      </c>
      <c r="E62" s="518">
        <v>0</v>
      </c>
      <c r="F62" s="523">
        <v>0</v>
      </c>
      <c r="G62" s="518">
        <v>0</v>
      </c>
      <c r="H62" s="523">
        <v>0</v>
      </c>
      <c r="I62" s="518">
        <v>0</v>
      </c>
      <c r="J62" s="523">
        <v>0</v>
      </c>
      <c r="K62" s="518">
        <v>284</v>
      </c>
      <c r="L62" s="523">
        <v>417</v>
      </c>
      <c r="M62" s="518">
        <v>0</v>
      </c>
      <c r="N62" s="523">
        <v>0</v>
      </c>
      <c r="O62" s="518">
        <v>284</v>
      </c>
      <c r="P62" s="523">
        <v>417</v>
      </c>
      <c r="Q62" s="518">
        <v>284</v>
      </c>
      <c r="R62" s="523">
        <v>417</v>
      </c>
      <c r="S62" s="518">
        <v>0</v>
      </c>
      <c r="T62" s="523">
        <v>0</v>
      </c>
      <c r="U62" s="518">
        <v>0</v>
      </c>
      <c r="V62" s="523">
        <v>0</v>
      </c>
      <c r="W62" s="518">
        <v>0</v>
      </c>
      <c r="X62" s="523">
        <v>0</v>
      </c>
      <c r="Y62" s="518">
        <v>0</v>
      </c>
      <c r="Z62" s="523">
        <v>0</v>
      </c>
      <c r="AA62" s="526">
        <v>0</v>
      </c>
      <c r="AB62" s="523">
        <v>0</v>
      </c>
      <c r="AC62" s="518">
        <v>284</v>
      </c>
      <c r="AD62" s="523">
        <v>417</v>
      </c>
      <c r="AE62" s="518">
        <v>0</v>
      </c>
      <c r="AF62" s="523">
        <v>0</v>
      </c>
      <c r="AG62" s="518">
        <v>284</v>
      </c>
      <c r="AH62" s="523">
        <v>417</v>
      </c>
    </row>
    <row r="63" spans="2:34">
      <c r="B63" s="517" t="s">
        <v>392</v>
      </c>
      <c r="C63" s="525">
        <v>0</v>
      </c>
      <c r="D63" s="523">
        <v>0</v>
      </c>
      <c r="E63" s="518">
        <v>0</v>
      </c>
      <c r="F63" s="523">
        <v>0</v>
      </c>
      <c r="G63" s="518">
        <v>0</v>
      </c>
      <c r="H63" s="523">
        <v>0</v>
      </c>
      <c r="I63" s="518">
        <v>0</v>
      </c>
      <c r="J63" s="523">
        <v>0</v>
      </c>
      <c r="K63" s="518">
        <v>284</v>
      </c>
      <c r="L63" s="523">
        <v>417</v>
      </c>
      <c r="M63" s="518">
        <v>0</v>
      </c>
      <c r="N63" s="523">
        <v>0</v>
      </c>
      <c r="O63" s="518">
        <v>284</v>
      </c>
      <c r="P63" s="523">
        <v>417</v>
      </c>
      <c r="Q63" s="518">
        <v>284</v>
      </c>
      <c r="R63" s="523">
        <v>417</v>
      </c>
      <c r="S63" s="518">
        <v>0</v>
      </c>
      <c r="T63" s="523">
        <v>0</v>
      </c>
      <c r="U63" s="518">
        <v>0</v>
      </c>
      <c r="V63" s="523">
        <v>0</v>
      </c>
      <c r="W63" s="518">
        <v>0</v>
      </c>
      <c r="X63" s="523">
        <v>0</v>
      </c>
      <c r="Y63" s="518">
        <v>0</v>
      </c>
      <c r="Z63" s="523">
        <v>0</v>
      </c>
      <c r="AA63" s="526">
        <v>0</v>
      </c>
      <c r="AB63" s="523">
        <v>0</v>
      </c>
      <c r="AC63" s="518">
        <v>284</v>
      </c>
      <c r="AD63" s="523">
        <v>417</v>
      </c>
      <c r="AE63" s="518">
        <v>0</v>
      </c>
      <c r="AF63" s="523">
        <v>0</v>
      </c>
      <c r="AG63" s="518">
        <v>284</v>
      </c>
      <c r="AH63" s="523">
        <v>417</v>
      </c>
    </row>
    <row r="64" spans="2:34">
      <c r="B64" s="517" t="s">
        <v>186</v>
      </c>
      <c r="C64" s="525">
        <v>0</v>
      </c>
      <c r="D64" s="523">
        <v>0</v>
      </c>
      <c r="E64" s="518">
        <v>0</v>
      </c>
      <c r="F64" s="523">
        <v>0</v>
      </c>
      <c r="G64" s="518">
        <v>0</v>
      </c>
      <c r="H64" s="523">
        <v>0</v>
      </c>
      <c r="I64" s="518">
        <v>0</v>
      </c>
      <c r="J64" s="523">
        <v>0</v>
      </c>
      <c r="K64" s="518">
        <v>0</v>
      </c>
      <c r="L64" s="523">
        <v>0</v>
      </c>
      <c r="M64" s="518">
        <v>227427</v>
      </c>
      <c r="N64" s="523">
        <v>227283</v>
      </c>
      <c r="O64" s="518">
        <v>227427</v>
      </c>
      <c r="P64" s="523">
        <v>227283</v>
      </c>
      <c r="Q64" s="518">
        <v>227427</v>
      </c>
      <c r="R64" s="523">
        <v>227283</v>
      </c>
      <c r="S64" s="518">
        <v>0</v>
      </c>
      <c r="T64" s="523">
        <v>0</v>
      </c>
      <c r="U64" s="518">
        <v>0</v>
      </c>
      <c r="V64" s="523">
        <v>0</v>
      </c>
      <c r="W64" s="518">
        <v>0</v>
      </c>
      <c r="X64" s="523">
        <v>0</v>
      </c>
      <c r="Y64" s="518">
        <v>0</v>
      </c>
      <c r="Z64" s="523">
        <v>0</v>
      </c>
      <c r="AA64" s="526">
        <v>0</v>
      </c>
      <c r="AB64" s="523">
        <v>0</v>
      </c>
      <c r="AC64" s="518">
        <v>227427</v>
      </c>
      <c r="AD64" s="523">
        <v>227283</v>
      </c>
      <c r="AE64" s="518">
        <v>0</v>
      </c>
      <c r="AF64" s="523">
        <v>0</v>
      </c>
      <c r="AG64" s="518">
        <v>227427</v>
      </c>
      <c r="AH64" s="523">
        <v>227283</v>
      </c>
    </row>
    <row r="65" spans="2:34">
      <c r="B65" s="517" t="s">
        <v>393</v>
      </c>
      <c r="C65" s="525">
        <v>0</v>
      </c>
      <c r="D65" s="523">
        <v>0</v>
      </c>
      <c r="E65" s="518">
        <v>0</v>
      </c>
      <c r="F65" s="523">
        <v>0</v>
      </c>
      <c r="G65" s="518">
        <v>0</v>
      </c>
      <c r="H65" s="523">
        <v>0</v>
      </c>
      <c r="I65" s="518">
        <v>0</v>
      </c>
      <c r="J65" s="523">
        <v>0</v>
      </c>
      <c r="K65" s="518">
        <v>0</v>
      </c>
      <c r="L65" s="523">
        <v>0</v>
      </c>
      <c r="M65" s="518">
        <v>227427</v>
      </c>
      <c r="N65" s="523">
        <v>227283</v>
      </c>
      <c r="O65" s="518">
        <v>227427</v>
      </c>
      <c r="P65" s="523">
        <v>227283</v>
      </c>
      <c r="Q65" s="518">
        <v>227427</v>
      </c>
      <c r="R65" s="523">
        <v>227283</v>
      </c>
      <c r="S65" s="518">
        <v>0</v>
      </c>
      <c r="T65" s="523">
        <v>0</v>
      </c>
      <c r="U65" s="518">
        <v>0</v>
      </c>
      <c r="V65" s="523">
        <v>0</v>
      </c>
      <c r="W65" s="518">
        <v>0</v>
      </c>
      <c r="X65" s="523">
        <v>0</v>
      </c>
      <c r="Y65" s="518">
        <v>0</v>
      </c>
      <c r="Z65" s="523">
        <v>0</v>
      </c>
      <c r="AA65" s="526">
        <v>0</v>
      </c>
      <c r="AB65" s="523">
        <v>0</v>
      </c>
      <c r="AC65" s="518">
        <v>227427</v>
      </c>
      <c r="AD65" s="523">
        <v>227283</v>
      </c>
      <c r="AE65" s="518">
        <v>0</v>
      </c>
      <c r="AF65" s="523">
        <v>0</v>
      </c>
      <c r="AG65" s="518">
        <v>227427</v>
      </c>
      <c r="AH65" s="523">
        <v>227283</v>
      </c>
    </row>
    <row r="66" spans="2:34">
      <c r="B66" s="517" t="s">
        <v>132</v>
      </c>
      <c r="C66" s="525">
        <v>148395</v>
      </c>
      <c r="D66" s="523">
        <v>114887</v>
      </c>
      <c r="E66" s="518">
        <v>97573</v>
      </c>
      <c r="F66" s="523">
        <v>117556</v>
      </c>
      <c r="G66" s="518">
        <v>271417</v>
      </c>
      <c r="H66" s="523">
        <v>270283</v>
      </c>
      <c r="I66" s="518">
        <v>517385</v>
      </c>
      <c r="J66" s="523">
        <v>502726</v>
      </c>
      <c r="K66" s="518">
        <v>188081</v>
      </c>
      <c r="L66" s="523">
        <v>188027</v>
      </c>
      <c r="M66" s="518">
        <v>1900310</v>
      </c>
      <c r="N66" s="523">
        <v>1923038</v>
      </c>
      <c r="O66" s="518">
        <v>2088391</v>
      </c>
      <c r="P66" s="523">
        <v>2111065</v>
      </c>
      <c r="Q66" s="518">
        <v>2605776</v>
      </c>
      <c r="R66" s="523">
        <v>2613791</v>
      </c>
      <c r="S66" s="518">
        <v>8897</v>
      </c>
      <c r="T66" s="523">
        <v>0</v>
      </c>
      <c r="U66" s="518">
        <v>0</v>
      </c>
      <c r="V66" s="523">
        <v>0</v>
      </c>
      <c r="W66" s="518">
        <v>403295</v>
      </c>
      <c r="X66" s="523">
        <v>408385</v>
      </c>
      <c r="Y66" s="518">
        <v>427879</v>
      </c>
      <c r="Z66" s="523">
        <v>439580</v>
      </c>
      <c r="AA66" s="526">
        <v>840071</v>
      </c>
      <c r="AB66" s="523">
        <v>847965</v>
      </c>
      <c r="AC66" s="518">
        <v>3445847</v>
      </c>
      <c r="AD66" s="523">
        <v>3461756</v>
      </c>
      <c r="AE66" s="518">
        <v>0</v>
      </c>
      <c r="AF66" s="523">
        <v>0</v>
      </c>
      <c r="AG66" s="518">
        <v>2605776</v>
      </c>
      <c r="AH66" s="523">
        <v>2613791</v>
      </c>
    </row>
    <row r="67" spans="2:34">
      <c r="B67" s="517" t="s">
        <v>394</v>
      </c>
      <c r="C67" s="525">
        <v>0</v>
      </c>
      <c r="D67" s="523">
        <v>0</v>
      </c>
      <c r="E67" s="518">
        <v>0</v>
      </c>
      <c r="F67" s="523">
        <v>0</v>
      </c>
      <c r="G67" s="518">
        <v>0</v>
      </c>
      <c r="H67" s="523">
        <v>0</v>
      </c>
      <c r="I67" s="518">
        <v>0</v>
      </c>
      <c r="J67" s="523">
        <v>0</v>
      </c>
      <c r="K67" s="518">
        <v>0</v>
      </c>
      <c r="L67" s="523">
        <v>0</v>
      </c>
      <c r="M67" s="518">
        <v>241134</v>
      </c>
      <c r="N67" s="523">
        <v>256083</v>
      </c>
      <c r="O67" s="518">
        <v>241134</v>
      </c>
      <c r="P67" s="523">
        <v>256083</v>
      </c>
      <c r="Q67" s="518">
        <v>241134</v>
      </c>
      <c r="R67" s="523">
        <v>256083</v>
      </c>
      <c r="S67" s="518">
        <v>0</v>
      </c>
      <c r="T67" s="523">
        <v>0</v>
      </c>
      <c r="U67" s="518">
        <v>0</v>
      </c>
      <c r="V67" s="523">
        <v>0</v>
      </c>
      <c r="W67" s="518">
        <v>0</v>
      </c>
      <c r="X67" s="523">
        <v>0</v>
      </c>
      <c r="Y67" s="518">
        <v>0</v>
      </c>
      <c r="Z67" s="523">
        <v>0</v>
      </c>
      <c r="AA67" s="526">
        <v>0</v>
      </c>
      <c r="AB67" s="523">
        <v>0</v>
      </c>
      <c r="AC67" s="518">
        <v>241134</v>
      </c>
      <c r="AD67" s="523">
        <v>256083</v>
      </c>
      <c r="AE67" s="518">
        <v>0</v>
      </c>
      <c r="AF67" s="523">
        <v>0</v>
      </c>
      <c r="AG67" s="518">
        <v>241134</v>
      </c>
      <c r="AH67" s="523">
        <v>256083</v>
      </c>
    </row>
    <row r="68" spans="2:34">
      <c r="B68" s="517" t="s">
        <v>395</v>
      </c>
      <c r="C68" s="525">
        <v>0</v>
      </c>
      <c r="D68" s="523">
        <v>0</v>
      </c>
      <c r="E68" s="518">
        <v>0</v>
      </c>
      <c r="F68" s="523">
        <v>0</v>
      </c>
      <c r="G68" s="518">
        <v>0</v>
      </c>
      <c r="H68" s="523">
        <v>0</v>
      </c>
      <c r="I68" s="518">
        <v>0</v>
      </c>
      <c r="J68" s="523">
        <v>0</v>
      </c>
      <c r="K68" s="518">
        <v>20015</v>
      </c>
      <c r="L68" s="523">
        <v>7756</v>
      </c>
      <c r="M68" s="518">
        <v>1659176</v>
      </c>
      <c r="N68" s="523">
        <v>1666955</v>
      </c>
      <c r="O68" s="518">
        <v>1679191</v>
      </c>
      <c r="P68" s="523">
        <v>1674711</v>
      </c>
      <c r="Q68" s="518">
        <v>1679191</v>
      </c>
      <c r="R68" s="523">
        <v>1674711</v>
      </c>
      <c r="S68" s="518">
        <v>0</v>
      </c>
      <c r="T68" s="523">
        <v>0</v>
      </c>
      <c r="U68" s="518">
        <v>0</v>
      </c>
      <c r="V68" s="523">
        <v>0</v>
      </c>
      <c r="W68" s="518">
        <v>0</v>
      </c>
      <c r="X68" s="523">
        <v>0</v>
      </c>
      <c r="Y68" s="518">
        <v>427879</v>
      </c>
      <c r="Z68" s="523">
        <v>439580</v>
      </c>
      <c r="AA68" s="526">
        <v>427879</v>
      </c>
      <c r="AB68" s="523">
        <v>439580</v>
      </c>
      <c r="AC68" s="518">
        <v>2107070</v>
      </c>
      <c r="AD68" s="523">
        <v>2114291</v>
      </c>
      <c r="AE68" s="518">
        <v>0</v>
      </c>
      <c r="AF68" s="523">
        <v>0</v>
      </c>
      <c r="AG68" s="518">
        <v>1679191</v>
      </c>
      <c r="AH68" s="523">
        <v>1674711</v>
      </c>
    </row>
    <row r="69" spans="2:34">
      <c r="B69" s="517" t="s">
        <v>396</v>
      </c>
      <c r="C69" s="525">
        <v>53073</v>
      </c>
      <c r="D69" s="523">
        <v>0</v>
      </c>
      <c r="E69" s="518">
        <v>21096</v>
      </c>
      <c r="F69" s="523">
        <v>11502</v>
      </c>
      <c r="G69" s="518">
        <v>8447</v>
      </c>
      <c r="H69" s="523">
        <v>2074</v>
      </c>
      <c r="I69" s="518">
        <v>82616</v>
      </c>
      <c r="J69" s="523">
        <v>13576</v>
      </c>
      <c r="K69" s="518">
        <v>0</v>
      </c>
      <c r="L69" s="523">
        <v>0</v>
      </c>
      <c r="M69" s="518">
        <v>0</v>
      </c>
      <c r="N69" s="523">
        <v>0</v>
      </c>
      <c r="O69" s="518">
        <v>0</v>
      </c>
      <c r="P69" s="523">
        <v>0</v>
      </c>
      <c r="Q69" s="518">
        <v>82616</v>
      </c>
      <c r="R69" s="523">
        <v>13576</v>
      </c>
      <c r="S69" s="518">
        <v>8897</v>
      </c>
      <c r="T69" s="523">
        <v>0</v>
      </c>
      <c r="U69" s="518">
        <v>0</v>
      </c>
      <c r="V69" s="523">
        <v>0</v>
      </c>
      <c r="W69" s="518"/>
      <c r="X69" s="523"/>
      <c r="Y69" s="518"/>
      <c r="Z69" s="523"/>
      <c r="AA69" s="526">
        <v>8897</v>
      </c>
      <c r="AB69" s="523">
        <v>0</v>
      </c>
      <c r="AC69" s="518">
        <v>91513</v>
      </c>
      <c r="AD69" s="523">
        <v>13576</v>
      </c>
      <c r="AE69" s="518"/>
      <c r="AF69" s="523"/>
      <c r="AG69" s="518">
        <v>82616</v>
      </c>
      <c r="AH69" s="523">
        <v>13576</v>
      </c>
    </row>
    <row r="70" spans="2:34">
      <c r="B70" s="517" t="s">
        <v>397</v>
      </c>
      <c r="C70" s="525">
        <v>95322</v>
      </c>
      <c r="D70" s="523">
        <v>114887</v>
      </c>
      <c r="E70" s="518">
        <v>76477</v>
      </c>
      <c r="F70" s="523">
        <v>106054</v>
      </c>
      <c r="G70" s="518">
        <v>262970</v>
      </c>
      <c r="H70" s="523">
        <v>268209</v>
      </c>
      <c r="I70" s="518">
        <v>434769</v>
      </c>
      <c r="J70" s="523">
        <v>489150</v>
      </c>
      <c r="K70" s="518">
        <v>79511</v>
      </c>
      <c r="L70" s="523">
        <v>112354</v>
      </c>
      <c r="M70" s="518">
        <v>0</v>
      </c>
      <c r="N70" s="523">
        <v>0</v>
      </c>
      <c r="O70" s="518">
        <v>79511</v>
      </c>
      <c r="P70" s="523">
        <v>112354</v>
      </c>
      <c r="Q70" s="518">
        <v>514280</v>
      </c>
      <c r="R70" s="523">
        <v>601504</v>
      </c>
      <c r="S70" s="518">
        <v>0</v>
      </c>
      <c r="T70" s="523">
        <v>0</v>
      </c>
      <c r="U70" s="518">
        <v>0</v>
      </c>
      <c r="V70" s="523">
        <v>0</v>
      </c>
      <c r="W70" s="518">
        <v>403295</v>
      </c>
      <c r="X70" s="523">
        <v>408385</v>
      </c>
      <c r="Y70" s="518">
        <v>0</v>
      </c>
      <c r="Z70" s="523">
        <v>0</v>
      </c>
      <c r="AA70" s="526">
        <v>403295</v>
      </c>
      <c r="AB70" s="523">
        <v>408385</v>
      </c>
      <c r="AC70" s="518">
        <v>917575</v>
      </c>
      <c r="AD70" s="523">
        <v>1009889</v>
      </c>
      <c r="AE70" s="518">
        <v>0</v>
      </c>
      <c r="AF70" s="523">
        <v>0</v>
      </c>
      <c r="AG70" s="518">
        <v>514280</v>
      </c>
      <c r="AH70" s="523">
        <v>601504</v>
      </c>
    </row>
    <row r="71" spans="2:34">
      <c r="B71" s="517" t="s">
        <v>398</v>
      </c>
      <c r="C71" s="525">
        <v>0</v>
      </c>
      <c r="D71" s="523">
        <v>0</v>
      </c>
      <c r="E71" s="518">
        <v>0</v>
      </c>
      <c r="F71" s="523">
        <v>0</v>
      </c>
      <c r="G71" s="518">
        <v>0</v>
      </c>
      <c r="H71" s="523">
        <v>0</v>
      </c>
      <c r="I71" s="518">
        <v>0</v>
      </c>
      <c r="J71" s="523">
        <v>0</v>
      </c>
      <c r="K71" s="518">
        <v>88555</v>
      </c>
      <c r="L71" s="523">
        <v>67917</v>
      </c>
      <c r="M71" s="518">
        <v>0</v>
      </c>
      <c r="N71" s="523">
        <v>0</v>
      </c>
      <c r="O71" s="518">
        <v>88555</v>
      </c>
      <c r="P71" s="523">
        <v>67917</v>
      </c>
      <c r="Q71" s="518">
        <v>88555</v>
      </c>
      <c r="R71" s="523">
        <v>67917</v>
      </c>
      <c r="S71" s="518">
        <v>0</v>
      </c>
      <c r="T71" s="523">
        <v>0</v>
      </c>
      <c r="U71" s="518">
        <v>0</v>
      </c>
      <c r="V71" s="523">
        <v>0</v>
      </c>
      <c r="W71" s="518">
        <v>0</v>
      </c>
      <c r="X71" s="523">
        <v>0</v>
      </c>
      <c r="Y71" s="518">
        <v>0</v>
      </c>
      <c r="Z71" s="523">
        <v>0</v>
      </c>
      <c r="AA71" s="526">
        <v>0</v>
      </c>
      <c r="AB71" s="523">
        <v>0</v>
      </c>
      <c r="AC71" s="518">
        <v>88555</v>
      </c>
      <c r="AD71" s="523">
        <v>67917</v>
      </c>
      <c r="AE71" s="518">
        <v>0</v>
      </c>
      <c r="AF71" s="523">
        <v>0</v>
      </c>
      <c r="AG71" s="518">
        <v>88555</v>
      </c>
      <c r="AH71" s="523">
        <v>67917</v>
      </c>
    </row>
    <row r="72" spans="2:34">
      <c r="B72" s="517" t="s">
        <v>159</v>
      </c>
      <c r="C72" s="525">
        <v>0</v>
      </c>
      <c r="D72" s="523">
        <v>0</v>
      </c>
      <c r="E72" s="518">
        <v>0</v>
      </c>
      <c r="F72" s="523">
        <v>0</v>
      </c>
      <c r="G72" s="518">
        <v>0</v>
      </c>
      <c r="H72" s="523">
        <v>0</v>
      </c>
      <c r="I72" s="518">
        <v>0</v>
      </c>
      <c r="J72" s="523">
        <v>0</v>
      </c>
      <c r="K72" s="518">
        <v>0</v>
      </c>
      <c r="L72" s="523">
        <v>0</v>
      </c>
      <c r="M72" s="518">
        <v>416118</v>
      </c>
      <c r="N72" s="523">
        <v>405949</v>
      </c>
      <c r="O72" s="518">
        <v>416118</v>
      </c>
      <c r="P72" s="523">
        <v>405949</v>
      </c>
      <c r="Q72" s="518">
        <v>416118</v>
      </c>
      <c r="R72" s="523">
        <v>405949</v>
      </c>
      <c r="S72" s="518">
        <v>0</v>
      </c>
      <c r="T72" s="523">
        <v>0</v>
      </c>
      <c r="U72" s="518">
        <v>0</v>
      </c>
      <c r="V72" s="523">
        <v>0</v>
      </c>
      <c r="W72" s="518">
        <v>654</v>
      </c>
      <c r="X72" s="523">
        <v>697</v>
      </c>
      <c r="Y72" s="518">
        <v>0</v>
      </c>
      <c r="Z72" s="523">
        <v>0</v>
      </c>
      <c r="AA72" s="526">
        <v>654</v>
      </c>
      <c r="AB72" s="523">
        <v>697</v>
      </c>
      <c r="AC72" s="518">
        <v>416772</v>
      </c>
      <c r="AD72" s="523">
        <v>406646</v>
      </c>
      <c r="AE72" s="518">
        <v>0</v>
      </c>
      <c r="AF72" s="523">
        <v>0</v>
      </c>
      <c r="AG72" s="518">
        <v>416118</v>
      </c>
      <c r="AH72" s="523">
        <v>405949</v>
      </c>
    </row>
    <row r="73" spans="2:34">
      <c r="B73" s="517" t="s">
        <v>399</v>
      </c>
      <c r="C73" s="525">
        <v>0</v>
      </c>
      <c r="D73" s="523">
        <v>0</v>
      </c>
      <c r="E73" s="518">
        <v>0</v>
      </c>
      <c r="F73" s="523">
        <v>0</v>
      </c>
      <c r="G73" s="518">
        <v>0</v>
      </c>
      <c r="H73" s="523">
        <v>0</v>
      </c>
      <c r="I73" s="518">
        <v>0</v>
      </c>
      <c r="J73" s="523">
        <v>0</v>
      </c>
      <c r="K73" s="518">
        <v>0</v>
      </c>
      <c r="L73" s="523">
        <v>0</v>
      </c>
      <c r="M73" s="518">
        <v>416118</v>
      </c>
      <c r="N73" s="523">
        <v>405949</v>
      </c>
      <c r="O73" s="518">
        <v>416118</v>
      </c>
      <c r="P73" s="523">
        <v>405949</v>
      </c>
      <c r="Q73" s="518">
        <v>416118</v>
      </c>
      <c r="R73" s="523">
        <v>405949</v>
      </c>
      <c r="S73" s="518">
        <v>0</v>
      </c>
      <c r="T73" s="523">
        <v>0</v>
      </c>
      <c r="U73" s="518">
        <v>0</v>
      </c>
      <c r="V73" s="523">
        <v>0</v>
      </c>
      <c r="W73" s="518">
        <v>654</v>
      </c>
      <c r="X73" s="523">
        <v>697</v>
      </c>
      <c r="Y73" s="518">
        <v>0</v>
      </c>
      <c r="Z73" s="523">
        <v>0</v>
      </c>
      <c r="AA73" s="526">
        <v>654</v>
      </c>
      <c r="AB73" s="523">
        <v>697</v>
      </c>
      <c r="AC73" s="518">
        <v>416772</v>
      </c>
      <c r="AD73" s="523">
        <v>406646</v>
      </c>
      <c r="AE73" s="518">
        <v>0</v>
      </c>
      <c r="AF73" s="523">
        <v>0</v>
      </c>
      <c r="AG73" s="518">
        <v>416118</v>
      </c>
      <c r="AH73" s="523">
        <v>405949</v>
      </c>
    </row>
    <row r="74" spans="2:34">
      <c r="B74" s="517" t="s">
        <v>236</v>
      </c>
      <c r="C74" s="525">
        <v>0</v>
      </c>
      <c r="D74" s="523">
        <v>0</v>
      </c>
      <c r="E74" s="518">
        <v>0</v>
      </c>
      <c r="F74" s="523">
        <v>0</v>
      </c>
      <c r="G74" s="518">
        <v>0</v>
      </c>
      <c r="H74" s="523">
        <v>0</v>
      </c>
      <c r="I74" s="518">
        <v>0</v>
      </c>
      <c r="J74" s="523">
        <v>0</v>
      </c>
      <c r="K74" s="518">
        <v>0</v>
      </c>
      <c r="L74" s="523">
        <v>0</v>
      </c>
      <c r="M74" s="518">
        <v>0</v>
      </c>
      <c r="N74" s="523">
        <v>0</v>
      </c>
      <c r="O74" s="518">
        <v>0</v>
      </c>
      <c r="P74" s="523">
        <v>0</v>
      </c>
      <c r="Q74" s="518">
        <v>0</v>
      </c>
      <c r="R74" s="523">
        <v>0</v>
      </c>
      <c r="S74" s="518">
        <v>0</v>
      </c>
      <c r="T74" s="523">
        <v>0</v>
      </c>
      <c r="U74" s="518">
        <v>0</v>
      </c>
      <c r="V74" s="523">
        <v>0</v>
      </c>
      <c r="W74" s="518">
        <v>0</v>
      </c>
      <c r="X74" s="523">
        <v>0</v>
      </c>
      <c r="Y74" s="518">
        <v>2138</v>
      </c>
      <c r="Z74" s="523">
        <v>2157</v>
      </c>
      <c r="AA74" s="526">
        <v>2138</v>
      </c>
      <c r="AB74" s="523">
        <v>2157</v>
      </c>
      <c r="AC74" s="518">
        <v>2138</v>
      </c>
      <c r="AD74" s="523">
        <v>2157</v>
      </c>
      <c r="AE74" s="518">
        <v>0</v>
      </c>
      <c r="AF74" s="523">
        <v>0</v>
      </c>
      <c r="AG74" s="518">
        <v>0</v>
      </c>
      <c r="AH74" s="523">
        <v>0</v>
      </c>
    </row>
    <row r="75" spans="2:34">
      <c r="B75" s="517" t="s">
        <v>400</v>
      </c>
      <c r="C75" s="525">
        <v>0</v>
      </c>
      <c r="D75" s="523">
        <v>0</v>
      </c>
      <c r="E75" s="518">
        <v>0</v>
      </c>
      <c r="F75" s="523">
        <v>0</v>
      </c>
      <c r="G75" s="518">
        <v>0</v>
      </c>
      <c r="H75" s="523">
        <v>0</v>
      </c>
      <c r="I75" s="518">
        <v>0</v>
      </c>
      <c r="J75" s="523">
        <v>0</v>
      </c>
      <c r="K75" s="518">
        <v>0</v>
      </c>
      <c r="L75" s="523">
        <v>0</v>
      </c>
      <c r="M75" s="518">
        <v>0</v>
      </c>
      <c r="N75" s="523">
        <v>0</v>
      </c>
      <c r="O75" s="518">
        <v>0</v>
      </c>
      <c r="P75" s="523">
        <v>0</v>
      </c>
      <c r="Q75" s="518">
        <v>0</v>
      </c>
      <c r="R75" s="523">
        <v>0</v>
      </c>
      <c r="S75" s="518">
        <v>0</v>
      </c>
      <c r="T75" s="523">
        <v>0</v>
      </c>
      <c r="U75" s="518">
        <v>0</v>
      </c>
      <c r="V75" s="523">
        <v>0</v>
      </c>
      <c r="W75" s="518">
        <v>0</v>
      </c>
      <c r="X75" s="523">
        <v>0</v>
      </c>
      <c r="Y75" s="518">
        <v>2138</v>
      </c>
      <c r="Z75" s="523">
        <v>2157</v>
      </c>
      <c r="AA75" s="526">
        <v>2138</v>
      </c>
      <c r="AB75" s="523">
        <v>2157</v>
      </c>
      <c r="AC75" s="518">
        <v>2138</v>
      </c>
      <c r="AD75" s="523">
        <v>2157</v>
      </c>
      <c r="AE75" s="518">
        <v>0</v>
      </c>
      <c r="AF75" s="523">
        <v>0</v>
      </c>
      <c r="AG75" s="518">
        <v>0</v>
      </c>
      <c r="AH75" s="523">
        <v>0</v>
      </c>
    </row>
    <row r="76" spans="2:34">
      <c r="B76" s="11" t="s">
        <v>353</v>
      </c>
      <c r="C76" s="525"/>
      <c r="D76" s="523">
        <v>0</v>
      </c>
      <c r="E76" s="518"/>
      <c r="F76" s="523">
        <v>0</v>
      </c>
      <c r="G76" s="518"/>
      <c r="H76" s="523">
        <v>0</v>
      </c>
      <c r="I76" s="518"/>
      <c r="J76" s="523">
        <v>0</v>
      </c>
      <c r="K76" s="518"/>
      <c r="L76" s="523">
        <v>0</v>
      </c>
      <c r="M76" s="518"/>
      <c r="N76" s="523">
        <v>0</v>
      </c>
      <c r="O76" s="518"/>
      <c r="P76" s="523">
        <v>0</v>
      </c>
      <c r="Q76" s="518"/>
      <c r="R76" s="523">
        <v>0</v>
      </c>
      <c r="S76" s="518">
        <v>0</v>
      </c>
      <c r="T76" s="523">
        <v>0</v>
      </c>
      <c r="U76" s="518">
        <v>0</v>
      </c>
      <c r="V76" s="523">
        <v>0</v>
      </c>
      <c r="W76" s="518"/>
      <c r="X76" s="523">
        <v>0</v>
      </c>
      <c r="Y76" s="518"/>
      <c r="Z76" s="523">
        <v>0</v>
      </c>
      <c r="AA76" s="526"/>
      <c r="AB76" s="523">
        <v>0</v>
      </c>
      <c r="AC76" s="518"/>
      <c r="AD76" s="523">
        <v>0</v>
      </c>
      <c r="AE76" s="518"/>
      <c r="AF76" s="523">
        <v>0</v>
      </c>
      <c r="AG76" s="518"/>
      <c r="AH76" s="523">
        <v>0</v>
      </c>
    </row>
    <row r="77" spans="2:34">
      <c r="B77" s="11" t="s">
        <v>401</v>
      </c>
      <c r="C77" s="525"/>
      <c r="D77" s="523">
        <v>0</v>
      </c>
      <c r="E77" s="518"/>
      <c r="F77" s="523">
        <v>0</v>
      </c>
      <c r="G77" s="518"/>
      <c r="H77" s="523">
        <v>0</v>
      </c>
      <c r="I77" s="518"/>
      <c r="J77" s="523">
        <v>0</v>
      </c>
      <c r="K77" s="518"/>
      <c r="L77" s="523">
        <v>0</v>
      </c>
      <c r="M77" s="518"/>
      <c r="N77" s="523">
        <v>0</v>
      </c>
      <c r="O77" s="518"/>
      <c r="P77" s="523">
        <v>0</v>
      </c>
      <c r="Q77" s="518"/>
      <c r="R77" s="523">
        <v>0</v>
      </c>
      <c r="S77" s="518">
        <v>0</v>
      </c>
      <c r="T77" s="523">
        <v>0</v>
      </c>
      <c r="U77" s="518">
        <v>0</v>
      </c>
      <c r="V77" s="523">
        <v>0</v>
      </c>
      <c r="W77" s="518"/>
      <c r="X77" s="523">
        <v>0</v>
      </c>
      <c r="Y77" s="518"/>
      <c r="Z77" s="523">
        <v>0</v>
      </c>
      <c r="AA77" s="526"/>
      <c r="AB77" s="523">
        <v>0</v>
      </c>
      <c r="AC77" s="518"/>
      <c r="AD77" s="523">
        <v>0</v>
      </c>
      <c r="AE77" s="518"/>
      <c r="AF77" s="523">
        <v>0</v>
      </c>
      <c r="AG77" s="518"/>
      <c r="AH77" s="523">
        <v>0</v>
      </c>
    </row>
    <row r="78" spans="2:34">
      <c r="B78" s="517" t="s">
        <v>239</v>
      </c>
      <c r="C78" s="525">
        <v>0</v>
      </c>
      <c r="D78" s="523">
        <v>0</v>
      </c>
      <c r="E78" s="518">
        <v>0</v>
      </c>
      <c r="F78" s="523">
        <v>0</v>
      </c>
      <c r="G78" s="518">
        <v>0</v>
      </c>
      <c r="H78" s="523">
        <v>0</v>
      </c>
      <c r="I78" s="518">
        <v>0</v>
      </c>
      <c r="J78" s="523">
        <v>0</v>
      </c>
      <c r="K78" s="518">
        <v>0</v>
      </c>
      <c r="L78" s="523">
        <v>0</v>
      </c>
      <c r="M78" s="518">
        <v>0</v>
      </c>
      <c r="N78" s="523">
        <v>0</v>
      </c>
      <c r="O78" s="518">
        <v>0</v>
      </c>
      <c r="P78" s="523">
        <v>0</v>
      </c>
      <c r="Q78" s="518">
        <v>0</v>
      </c>
      <c r="R78" s="523">
        <v>0</v>
      </c>
      <c r="S78" s="518">
        <v>0</v>
      </c>
      <c r="T78" s="523">
        <v>0</v>
      </c>
      <c r="U78" s="518">
        <v>0</v>
      </c>
      <c r="V78" s="523">
        <v>0</v>
      </c>
      <c r="W78" s="518">
        <v>0</v>
      </c>
      <c r="X78" s="523">
        <v>0</v>
      </c>
      <c r="Y78" s="518">
        <v>140</v>
      </c>
      <c r="Z78" s="523">
        <v>122</v>
      </c>
      <c r="AA78" s="526">
        <v>140</v>
      </c>
      <c r="AB78" s="523">
        <v>122</v>
      </c>
      <c r="AC78" s="518">
        <v>140</v>
      </c>
      <c r="AD78" s="523">
        <v>122</v>
      </c>
      <c r="AE78" s="518">
        <v>0</v>
      </c>
      <c r="AF78" s="523">
        <v>0</v>
      </c>
      <c r="AG78" s="518">
        <v>0</v>
      </c>
      <c r="AH78" s="523">
        <v>0</v>
      </c>
    </row>
    <row r="79" spans="2:34">
      <c r="B79" s="517" t="s">
        <v>239</v>
      </c>
      <c r="C79" s="525">
        <v>0</v>
      </c>
      <c r="D79" s="523">
        <v>0</v>
      </c>
      <c r="E79" s="518">
        <v>0</v>
      </c>
      <c r="F79" s="523">
        <v>0</v>
      </c>
      <c r="G79" s="518">
        <v>0</v>
      </c>
      <c r="H79" s="523">
        <v>0</v>
      </c>
      <c r="I79" s="518">
        <v>0</v>
      </c>
      <c r="J79" s="523">
        <v>0</v>
      </c>
      <c r="K79" s="518">
        <v>0</v>
      </c>
      <c r="L79" s="523">
        <v>0</v>
      </c>
      <c r="M79" s="518">
        <v>0</v>
      </c>
      <c r="N79" s="523">
        <v>0</v>
      </c>
      <c r="O79" s="518">
        <v>0</v>
      </c>
      <c r="P79" s="523">
        <v>0</v>
      </c>
      <c r="Q79" s="518">
        <v>0</v>
      </c>
      <c r="R79" s="523">
        <v>0</v>
      </c>
      <c r="S79" s="518">
        <v>0</v>
      </c>
      <c r="T79" s="523">
        <v>0</v>
      </c>
      <c r="U79" s="518">
        <v>0</v>
      </c>
      <c r="V79" s="523">
        <v>0</v>
      </c>
      <c r="W79" s="518">
        <v>0</v>
      </c>
      <c r="X79" s="523">
        <v>0</v>
      </c>
      <c r="Y79" s="518">
        <v>140</v>
      </c>
      <c r="Z79" s="523">
        <v>122</v>
      </c>
      <c r="AA79" s="526">
        <v>140</v>
      </c>
      <c r="AB79" s="523">
        <v>122</v>
      </c>
      <c r="AC79" s="518">
        <v>140</v>
      </c>
      <c r="AD79" s="523">
        <v>122</v>
      </c>
      <c r="AE79" s="518">
        <v>0</v>
      </c>
      <c r="AF79" s="523">
        <v>0</v>
      </c>
      <c r="AG79" s="518">
        <v>0</v>
      </c>
      <c r="AH79" s="523">
        <v>0</v>
      </c>
    </row>
    <row r="80" spans="2:34">
      <c r="B80" s="517" t="s">
        <v>162</v>
      </c>
      <c r="C80" s="525">
        <v>3432</v>
      </c>
      <c r="D80" s="523">
        <v>3126</v>
      </c>
      <c r="E80" s="518">
        <v>810</v>
      </c>
      <c r="F80" s="523">
        <v>690</v>
      </c>
      <c r="G80" s="518">
        <v>2089</v>
      </c>
      <c r="H80" s="523">
        <v>2169</v>
      </c>
      <c r="I80" s="518">
        <v>6331</v>
      </c>
      <c r="J80" s="523">
        <v>5985</v>
      </c>
      <c r="K80" s="518">
        <v>5407</v>
      </c>
      <c r="L80" s="523">
        <v>5509</v>
      </c>
      <c r="M80" s="518">
        <v>0</v>
      </c>
      <c r="N80" s="523">
        <v>0</v>
      </c>
      <c r="O80" s="518">
        <v>5407</v>
      </c>
      <c r="P80" s="523">
        <v>5509</v>
      </c>
      <c r="Q80" s="518">
        <v>11738</v>
      </c>
      <c r="R80" s="523">
        <v>11494</v>
      </c>
      <c r="S80" s="518">
        <v>0</v>
      </c>
      <c r="T80" s="523">
        <v>0</v>
      </c>
      <c r="U80" s="518">
        <v>0</v>
      </c>
      <c r="V80" s="523">
        <v>0</v>
      </c>
      <c r="W80" s="518">
        <v>0</v>
      </c>
      <c r="X80" s="523">
        <v>0</v>
      </c>
      <c r="Y80" s="518">
        <v>0</v>
      </c>
      <c r="Z80" s="523">
        <v>0</v>
      </c>
      <c r="AA80" s="526">
        <v>0</v>
      </c>
      <c r="AB80" s="523">
        <v>0</v>
      </c>
      <c r="AC80" s="518">
        <v>11738</v>
      </c>
      <c r="AD80" s="523">
        <v>11494</v>
      </c>
      <c r="AE80" s="518">
        <v>0</v>
      </c>
      <c r="AF80" s="523">
        <v>0</v>
      </c>
      <c r="AG80" s="518">
        <v>11738</v>
      </c>
      <c r="AH80" s="523">
        <v>11494</v>
      </c>
    </row>
    <row r="81" spans="2:34">
      <c r="B81" s="517" t="s">
        <v>162</v>
      </c>
      <c r="C81" s="525">
        <v>3432</v>
      </c>
      <c r="D81" s="523">
        <v>3126</v>
      </c>
      <c r="E81" s="518">
        <v>810</v>
      </c>
      <c r="F81" s="523">
        <v>690</v>
      </c>
      <c r="G81" s="518">
        <v>2089</v>
      </c>
      <c r="H81" s="523">
        <v>2169</v>
      </c>
      <c r="I81" s="518">
        <v>6331</v>
      </c>
      <c r="J81" s="523">
        <v>5985</v>
      </c>
      <c r="K81" s="518">
        <v>5407</v>
      </c>
      <c r="L81" s="523">
        <v>5509</v>
      </c>
      <c r="M81" s="518">
        <v>0</v>
      </c>
      <c r="N81" s="523">
        <v>0</v>
      </c>
      <c r="O81" s="518">
        <v>5407</v>
      </c>
      <c r="P81" s="523">
        <v>5509</v>
      </c>
      <c r="Q81" s="518">
        <v>11738</v>
      </c>
      <c r="R81" s="523">
        <v>11494</v>
      </c>
      <c r="S81" s="518">
        <v>0</v>
      </c>
      <c r="T81" s="523">
        <v>0</v>
      </c>
      <c r="U81" s="518">
        <v>0</v>
      </c>
      <c r="V81" s="523">
        <v>0</v>
      </c>
      <c r="W81" s="518">
        <v>0</v>
      </c>
      <c r="X81" s="523">
        <v>0</v>
      </c>
      <c r="Y81" s="518">
        <v>0</v>
      </c>
      <c r="Z81" s="523">
        <v>0</v>
      </c>
      <c r="AA81" s="526">
        <v>0</v>
      </c>
      <c r="AB81" s="523">
        <v>0</v>
      </c>
      <c r="AC81" s="518">
        <v>11738</v>
      </c>
      <c r="AD81" s="523">
        <v>11494</v>
      </c>
      <c r="AE81" s="518">
        <v>0</v>
      </c>
      <c r="AF81" s="523">
        <v>0</v>
      </c>
      <c r="AG81" s="518">
        <v>11738</v>
      </c>
      <c r="AH81" s="523">
        <v>11494</v>
      </c>
    </row>
    <row r="82" spans="2:34">
      <c r="B82" s="517" t="s">
        <v>212</v>
      </c>
      <c r="C82" s="525">
        <v>0</v>
      </c>
      <c r="D82" s="523">
        <v>0</v>
      </c>
      <c r="E82" s="518">
        <v>0</v>
      </c>
      <c r="F82" s="523">
        <v>0</v>
      </c>
      <c r="G82" s="518">
        <v>0</v>
      </c>
      <c r="H82" s="523">
        <v>0</v>
      </c>
      <c r="I82" s="518">
        <v>0</v>
      </c>
      <c r="J82" s="523">
        <v>0</v>
      </c>
      <c r="K82" s="518">
        <v>0</v>
      </c>
      <c r="L82" s="523">
        <v>0</v>
      </c>
      <c r="M82" s="518">
        <v>0</v>
      </c>
      <c r="N82" s="523">
        <v>0</v>
      </c>
      <c r="O82" s="518">
        <v>0</v>
      </c>
      <c r="P82" s="523">
        <v>0</v>
      </c>
      <c r="Q82" s="518">
        <v>0</v>
      </c>
      <c r="R82" s="523">
        <v>0</v>
      </c>
      <c r="S82" s="518">
        <v>0</v>
      </c>
      <c r="T82" s="523">
        <v>0</v>
      </c>
      <c r="U82" s="518">
        <v>0</v>
      </c>
      <c r="V82" s="523">
        <v>0</v>
      </c>
      <c r="W82" s="518">
        <v>0</v>
      </c>
      <c r="X82" s="523">
        <v>0</v>
      </c>
      <c r="Y82" s="518">
        <v>13933</v>
      </c>
      <c r="Z82" s="523">
        <v>12230</v>
      </c>
      <c r="AA82" s="526">
        <v>13933</v>
      </c>
      <c r="AB82" s="523">
        <v>12230</v>
      </c>
      <c r="AC82" s="518">
        <v>13933</v>
      </c>
      <c r="AD82" s="523">
        <v>12230</v>
      </c>
      <c r="AE82" s="518">
        <v>0</v>
      </c>
      <c r="AF82" s="523">
        <v>0</v>
      </c>
      <c r="AG82" s="518">
        <v>0</v>
      </c>
      <c r="AH82" s="523">
        <v>0</v>
      </c>
    </row>
    <row r="83" spans="2:34">
      <c r="B83" s="517" t="s">
        <v>402</v>
      </c>
      <c r="C83" s="525">
        <v>0</v>
      </c>
      <c r="D83" s="523">
        <v>0</v>
      </c>
      <c r="E83" s="518">
        <v>0</v>
      </c>
      <c r="F83" s="523">
        <v>0</v>
      </c>
      <c r="G83" s="518">
        <v>0</v>
      </c>
      <c r="H83" s="523">
        <v>0</v>
      </c>
      <c r="I83" s="518">
        <v>0</v>
      </c>
      <c r="J83" s="523">
        <v>0</v>
      </c>
      <c r="K83" s="518">
        <v>0</v>
      </c>
      <c r="L83" s="523">
        <v>0</v>
      </c>
      <c r="M83" s="518">
        <v>0</v>
      </c>
      <c r="N83" s="523">
        <v>0</v>
      </c>
      <c r="O83" s="518">
        <v>0</v>
      </c>
      <c r="P83" s="523">
        <v>0</v>
      </c>
      <c r="Q83" s="518">
        <v>0</v>
      </c>
      <c r="R83" s="523">
        <v>0</v>
      </c>
      <c r="S83" s="518">
        <v>0</v>
      </c>
      <c r="T83" s="523">
        <v>0</v>
      </c>
      <c r="U83" s="518">
        <v>0</v>
      </c>
      <c r="V83" s="523">
        <v>0</v>
      </c>
      <c r="W83" s="518">
        <v>0</v>
      </c>
      <c r="X83" s="523">
        <v>0</v>
      </c>
      <c r="Y83" s="518">
        <v>13933</v>
      </c>
      <c r="Z83" s="523">
        <v>12230</v>
      </c>
      <c r="AA83" s="526">
        <v>13933</v>
      </c>
      <c r="AB83" s="523">
        <v>12230</v>
      </c>
      <c r="AC83" s="518">
        <v>13933</v>
      </c>
      <c r="AD83" s="523">
        <v>12230</v>
      </c>
      <c r="AE83" s="518">
        <v>0</v>
      </c>
      <c r="AF83" s="523">
        <v>0</v>
      </c>
      <c r="AG83" s="518">
        <v>0</v>
      </c>
      <c r="AH83" s="523">
        <v>0</v>
      </c>
    </row>
    <row r="84" spans="2:34">
      <c r="B84" s="517" t="s">
        <v>133</v>
      </c>
      <c r="C84" s="525">
        <v>18</v>
      </c>
      <c r="D84" s="523">
        <v>18</v>
      </c>
      <c r="E84" s="518">
        <v>9443</v>
      </c>
      <c r="F84" s="523">
        <v>9982</v>
      </c>
      <c r="G84" s="518">
        <v>298749</v>
      </c>
      <c r="H84" s="523">
        <v>297230</v>
      </c>
      <c r="I84" s="518">
        <v>308210</v>
      </c>
      <c r="J84" s="523">
        <v>307230</v>
      </c>
      <c r="K84" s="518">
        <v>0</v>
      </c>
      <c r="L84" s="523">
        <v>0</v>
      </c>
      <c r="M84" s="518">
        <v>0</v>
      </c>
      <c r="N84" s="523">
        <v>0</v>
      </c>
      <c r="O84" s="518">
        <v>0</v>
      </c>
      <c r="P84" s="523">
        <v>0</v>
      </c>
      <c r="Q84" s="518">
        <v>308210</v>
      </c>
      <c r="R84" s="523">
        <v>307230</v>
      </c>
      <c r="S84" s="518">
        <v>0</v>
      </c>
      <c r="T84" s="523">
        <v>0</v>
      </c>
      <c r="U84" s="518">
        <v>0</v>
      </c>
      <c r="V84" s="523">
        <v>0</v>
      </c>
      <c r="W84" s="518">
        <v>0</v>
      </c>
      <c r="X84" s="523">
        <v>0</v>
      </c>
      <c r="Y84" s="518">
        <v>0</v>
      </c>
      <c r="Z84" s="523">
        <v>0</v>
      </c>
      <c r="AA84" s="526">
        <v>0</v>
      </c>
      <c r="AB84" s="523">
        <v>0</v>
      </c>
      <c r="AC84" s="518">
        <v>308210</v>
      </c>
      <c r="AD84" s="523">
        <v>307230</v>
      </c>
      <c r="AE84" s="518">
        <v>800783</v>
      </c>
      <c r="AF84" s="523">
        <v>913496</v>
      </c>
      <c r="AG84" s="518">
        <v>1108993</v>
      </c>
      <c r="AH84" s="523">
        <v>1220726</v>
      </c>
    </row>
    <row r="85" spans="2:34">
      <c r="B85" s="517" t="s">
        <v>403</v>
      </c>
      <c r="C85" s="525">
        <v>0</v>
      </c>
      <c r="D85" s="523">
        <v>0</v>
      </c>
      <c r="E85" s="518">
        <v>9443</v>
      </c>
      <c r="F85" s="523">
        <v>9982</v>
      </c>
      <c r="G85" s="518">
        <v>150070</v>
      </c>
      <c r="H85" s="523">
        <v>153162</v>
      </c>
      <c r="I85" s="518">
        <v>159513</v>
      </c>
      <c r="J85" s="523">
        <v>163144</v>
      </c>
      <c r="K85" s="518">
        <v>0</v>
      </c>
      <c r="L85" s="523">
        <v>0</v>
      </c>
      <c r="M85" s="518">
        <v>0</v>
      </c>
      <c r="N85" s="523">
        <v>0</v>
      </c>
      <c r="O85" s="518">
        <v>0</v>
      </c>
      <c r="P85" s="523">
        <v>0</v>
      </c>
      <c r="Q85" s="518">
        <v>159513</v>
      </c>
      <c r="R85" s="523">
        <v>163144</v>
      </c>
      <c r="S85" s="518">
        <v>0</v>
      </c>
      <c r="T85" s="523">
        <v>0</v>
      </c>
      <c r="U85" s="518">
        <v>0</v>
      </c>
      <c r="V85" s="523">
        <v>0</v>
      </c>
      <c r="W85" s="518"/>
      <c r="X85" s="523"/>
      <c r="Y85" s="518"/>
      <c r="Z85" s="523"/>
      <c r="AA85" s="526">
        <v>0</v>
      </c>
      <c r="AB85" s="523">
        <v>0</v>
      </c>
      <c r="AC85" s="518">
        <v>159513</v>
      </c>
      <c r="AD85" s="523">
        <v>163144</v>
      </c>
      <c r="AE85" s="518">
        <v>800783</v>
      </c>
      <c r="AF85" s="523">
        <v>913496</v>
      </c>
      <c r="AG85" s="518">
        <v>960296</v>
      </c>
      <c r="AH85" s="523">
        <v>1076640</v>
      </c>
    </row>
    <row r="86" spans="2:34">
      <c r="B86" s="517" t="s">
        <v>404</v>
      </c>
      <c r="C86" s="525">
        <v>0</v>
      </c>
      <c r="D86" s="523">
        <v>0</v>
      </c>
      <c r="E86" s="518">
        <v>0</v>
      </c>
      <c r="F86" s="523">
        <v>0</v>
      </c>
      <c r="G86" s="518">
        <v>110907</v>
      </c>
      <c r="H86" s="523">
        <v>105435</v>
      </c>
      <c r="I86" s="518">
        <v>110907</v>
      </c>
      <c r="J86" s="523">
        <v>105435</v>
      </c>
      <c r="K86" s="518">
        <v>0</v>
      </c>
      <c r="L86" s="523">
        <v>0</v>
      </c>
      <c r="M86" s="518">
        <v>0</v>
      </c>
      <c r="N86" s="523">
        <v>0</v>
      </c>
      <c r="O86" s="518">
        <v>0</v>
      </c>
      <c r="P86" s="523">
        <v>0</v>
      </c>
      <c r="Q86" s="518">
        <v>110907</v>
      </c>
      <c r="R86" s="523">
        <v>105435</v>
      </c>
      <c r="S86" s="518">
        <v>0</v>
      </c>
      <c r="T86" s="523">
        <v>0</v>
      </c>
      <c r="U86" s="518">
        <v>0</v>
      </c>
      <c r="V86" s="523">
        <v>0</v>
      </c>
      <c r="W86" s="518">
        <v>0</v>
      </c>
      <c r="X86" s="523">
        <v>0</v>
      </c>
      <c r="Y86" s="518">
        <v>0</v>
      </c>
      <c r="Z86" s="523">
        <v>0</v>
      </c>
      <c r="AA86" s="526">
        <v>0</v>
      </c>
      <c r="AB86" s="523">
        <v>0</v>
      </c>
      <c r="AC86" s="518">
        <v>110907</v>
      </c>
      <c r="AD86" s="523">
        <v>105435</v>
      </c>
      <c r="AE86" s="518">
        <v>0</v>
      </c>
      <c r="AF86" s="523">
        <v>0</v>
      </c>
      <c r="AG86" s="518">
        <v>110907</v>
      </c>
      <c r="AH86" s="523">
        <v>105435</v>
      </c>
    </row>
    <row r="87" spans="2:34">
      <c r="B87" s="517" t="s">
        <v>405</v>
      </c>
      <c r="C87" s="525">
        <v>18</v>
      </c>
      <c r="D87" s="523">
        <v>18</v>
      </c>
      <c r="E87" s="518">
        <v>0</v>
      </c>
      <c r="F87" s="523">
        <v>0</v>
      </c>
      <c r="G87" s="518">
        <v>37772</v>
      </c>
      <c r="H87" s="523">
        <v>38633</v>
      </c>
      <c r="I87" s="518">
        <v>37790</v>
      </c>
      <c r="J87" s="523">
        <v>38651</v>
      </c>
      <c r="K87" s="518">
        <v>0</v>
      </c>
      <c r="L87" s="523">
        <v>0</v>
      </c>
      <c r="M87" s="518">
        <v>0</v>
      </c>
      <c r="N87" s="523">
        <v>0</v>
      </c>
      <c r="O87" s="518">
        <v>0</v>
      </c>
      <c r="P87" s="523">
        <v>0</v>
      </c>
      <c r="Q87" s="518">
        <v>37790</v>
      </c>
      <c r="R87" s="523">
        <v>38651</v>
      </c>
      <c r="S87" s="518">
        <v>0</v>
      </c>
      <c r="T87" s="523">
        <v>0</v>
      </c>
      <c r="U87" s="518">
        <v>0</v>
      </c>
      <c r="V87" s="523">
        <v>0</v>
      </c>
      <c r="W87" s="518"/>
      <c r="X87" s="523"/>
      <c r="Y87" s="518"/>
      <c r="Z87" s="523"/>
      <c r="AA87" s="526">
        <v>0</v>
      </c>
      <c r="AB87" s="523">
        <v>0</v>
      </c>
      <c r="AC87" s="518">
        <v>37790</v>
      </c>
      <c r="AD87" s="523">
        <v>38651</v>
      </c>
      <c r="AE87" s="518"/>
      <c r="AF87" s="523"/>
      <c r="AG87" s="518">
        <v>37790</v>
      </c>
      <c r="AH87" s="523">
        <v>38651</v>
      </c>
    </row>
    <row r="88" spans="2:34">
      <c r="B88" s="517" t="s">
        <v>406</v>
      </c>
      <c r="C88" s="525">
        <v>0</v>
      </c>
      <c r="D88" s="523">
        <v>0</v>
      </c>
      <c r="E88" s="518">
        <v>0</v>
      </c>
      <c r="F88" s="523">
        <v>0</v>
      </c>
      <c r="G88" s="518">
        <v>0</v>
      </c>
      <c r="H88" s="523">
        <v>0</v>
      </c>
      <c r="I88" s="518">
        <v>0</v>
      </c>
      <c r="J88" s="523">
        <v>0</v>
      </c>
      <c r="K88" s="518">
        <v>0</v>
      </c>
      <c r="L88" s="523">
        <v>0</v>
      </c>
      <c r="M88" s="518">
        <v>0</v>
      </c>
      <c r="N88" s="523">
        <v>0</v>
      </c>
      <c r="O88" s="518">
        <v>0</v>
      </c>
      <c r="P88" s="523">
        <v>0</v>
      </c>
      <c r="Q88" s="518">
        <v>0</v>
      </c>
      <c r="R88" s="523">
        <v>0</v>
      </c>
      <c r="S88" s="518">
        <v>0</v>
      </c>
      <c r="T88" s="523">
        <v>0</v>
      </c>
      <c r="U88" s="518">
        <v>0</v>
      </c>
      <c r="V88" s="523">
        <v>0</v>
      </c>
      <c r="W88" s="518"/>
      <c r="X88" s="523"/>
      <c r="Y88" s="518"/>
      <c r="Z88" s="523"/>
      <c r="AA88" s="526">
        <v>0</v>
      </c>
      <c r="AB88" s="523">
        <v>0</v>
      </c>
      <c r="AC88" s="518">
        <v>0</v>
      </c>
      <c r="AD88" s="523">
        <v>0</v>
      </c>
      <c r="AE88" s="518"/>
      <c r="AF88" s="523"/>
      <c r="AG88" s="518">
        <v>0</v>
      </c>
      <c r="AH88" s="523">
        <v>0</v>
      </c>
    </row>
    <row r="89" spans="2:34">
      <c r="B89" s="517" t="s">
        <v>223</v>
      </c>
      <c r="C89" s="525">
        <v>2</v>
      </c>
      <c r="D89" s="523">
        <v>1</v>
      </c>
      <c r="E89" s="518">
        <v>0</v>
      </c>
      <c r="F89" s="523">
        <v>0</v>
      </c>
      <c r="G89" s="518">
        <v>0</v>
      </c>
      <c r="H89" s="523">
        <v>0</v>
      </c>
      <c r="I89" s="518">
        <v>2</v>
      </c>
      <c r="J89" s="523">
        <v>1</v>
      </c>
      <c r="K89" s="518">
        <v>0</v>
      </c>
      <c r="L89" s="523">
        <v>0</v>
      </c>
      <c r="M89" s="518">
        <v>0</v>
      </c>
      <c r="N89" s="523">
        <v>0</v>
      </c>
      <c r="O89" s="518">
        <v>0</v>
      </c>
      <c r="P89" s="523">
        <v>0</v>
      </c>
      <c r="Q89" s="518">
        <v>2</v>
      </c>
      <c r="R89" s="523">
        <v>1</v>
      </c>
      <c r="S89" s="518">
        <v>0</v>
      </c>
      <c r="T89" s="523">
        <v>0</v>
      </c>
      <c r="U89" s="518">
        <v>0</v>
      </c>
      <c r="V89" s="523">
        <v>0</v>
      </c>
      <c r="W89" s="518"/>
      <c r="X89" s="523"/>
      <c r="Y89" s="518"/>
      <c r="Z89" s="523"/>
      <c r="AA89" s="526">
        <v>0</v>
      </c>
      <c r="AB89" s="523">
        <v>0</v>
      </c>
      <c r="AC89" s="518">
        <v>2</v>
      </c>
      <c r="AD89" s="523">
        <v>1</v>
      </c>
      <c r="AE89" s="518"/>
      <c r="AF89" s="523"/>
      <c r="AG89" s="518">
        <v>2</v>
      </c>
      <c r="AH89" s="523">
        <v>1</v>
      </c>
    </row>
    <row r="90" spans="2:34">
      <c r="B90" s="517" t="s">
        <v>407</v>
      </c>
      <c r="C90" s="525">
        <v>2</v>
      </c>
      <c r="D90" s="523">
        <v>1</v>
      </c>
      <c r="E90" s="518">
        <v>0</v>
      </c>
      <c r="F90" s="523">
        <v>0</v>
      </c>
      <c r="G90" s="518">
        <v>0</v>
      </c>
      <c r="H90" s="523">
        <v>0</v>
      </c>
      <c r="I90" s="518">
        <v>2</v>
      </c>
      <c r="J90" s="523">
        <v>1</v>
      </c>
      <c r="K90" s="518">
        <v>0</v>
      </c>
      <c r="L90" s="523">
        <v>0</v>
      </c>
      <c r="M90" s="518">
        <v>0</v>
      </c>
      <c r="N90" s="523">
        <v>0</v>
      </c>
      <c r="O90" s="518">
        <v>0</v>
      </c>
      <c r="P90" s="523">
        <v>0</v>
      </c>
      <c r="Q90" s="518">
        <v>2</v>
      </c>
      <c r="R90" s="523">
        <v>1</v>
      </c>
      <c r="S90" s="518">
        <v>0</v>
      </c>
      <c r="T90" s="523">
        <v>0</v>
      </c>
      <c r="U90" s="518">
        <v>0</v>
      </c>
      <c r="V90" s="523">
        <v>0</v>
      </c>
      <c r="W90" s="518"/>
      <c r="X90" s="523"/>
      <c r="Y90" s="518"/>
      <c r="Z90" s="523"/>
      <c r="AA90" s="526">
        <v>0</v>
      </c>
      <c r="AB90" s="523">
        <v>0</v>
      </c>
      <c r="AC90" s="518">
        <v>2</v>
      </c>
      <c r="AD90" s="523">
        <v>1</v>
      </c>
      <c r="AE90" s="518"/>
      <c r="AF90" s="523"/>
      <c r="AG90" s="518">
        <v>2</v>
      </c>
      <c r="AH90" s="523">
        <v>1</v>
      </c>
    </row>
    <row r="91" spans="2:34">
      <c r="B91" s="11" t="s">
        <v>354</v>
      </c>
      <c r="C91" s="525"/>
      <c r="D91" s="523">
        <v>0</v>
      </c>
      <c r="E91" s="518"/>
      <c r="F91" s="523">
        <v>0</v>
      </c>
      <c r="G91" s="518"/>
      <c r="H91" s="523">
        <v>0</v>
      </c>
      <c r="I91" s="518"/>
      <c r="J91" s="523">
        <v>0</v>
      </c>
      <c r="K91" s="518"/>
      <c r="L91" s="523">
        <v>0</v>
      </c>
      <c r="M91" s="518"/>
      <c r="N91" s="523">
        <v>0</v>
      </c>
      <c r="O91" s="518"/>
      <c r="P91" s="523">
        <v>0</v>
      </c>
      <c r="Q91" s="518"/>
      <c r="R91" s="523">
        <v>0</v>
      </c>
      <c r="S91" s="518">
        <v>0</v>
      </c>
      <c r="T91" s="523">
        <v>0</v>
      </c>
      <c r="U91" s="518">
        <v>0</v>
      </c>
      <c r="V91" s="523">
        <v>0</v>
      </c>
      <c r="W91" s="518"/>
      <c r="X91" s="523"/>
      <c r="Y91" s="518"/>
      <c r="Z91" s="523"/>
      <c r="AA91" s="526"/>
      <c r="AB91" s="523">
        <v>0</v>
      </c>
      <c r="AC91" s="518"/>
      <c r="AD91" s="523">
        <v>0</v>
      </c>
      <c r="AE91" s="518"/>
      <c r="AF91" s="523"/>
      <c r="AG91" s="518"/>
      <c r="AH91" s="523">
        <v>0</v>
      </c>
    </row>
    <row r="92" spans="2:34">
      <c r="B92" s="32" t="s">
        <v>408</v>
      </c>
      <c r="C92" s="525"/>
      <c r="D92" s="523">
        <v>0</v>
      </c>
      <c r="E92" s="518"/>
      <c r="F92" s="523">
        <v>0</v>
      </c>
      <c r="G92" s="518"/>
      <c r="H92" s="523">
        <v>0</v>
      </c>
      <c r="I92" s="518"/>
      <c r="J92" s="523">
        <v>0</v>
      </c>
      <c r="K92" s="518"/>
      <c r="L92" s="523">
        <v>0</v>
      </c>
      <c r="M92" s="518"/>
      <c r="N92" s="523">
        <v>0</v>
      </c>
      <c r="O92" s="518"/>
      <c r="P92" s="523">
        <v>0</v>
      </c>
      <c r="Q92" s="518"/>
      <c r="R92" s="523">
        <v>0</v>
      </c>
      <c r="S92" s="518">
        <v>0</v>
      </c>
      <c r="T92" s="523">
        <v>0</v>
      </c>
      <c r="U92" s="518">
        <v>0</v>
      </c>
      <c r="V92" s="523">
        <v>0</v>
      </c>
      <c r="W92" s="518"/>
      <c r="X92" s="523"/>
      <c r="Y92" s="518"/>
      <c r="Z92" s="523"/>
      <c r="AA92" s="526"/>
      <c r="AB92" s="523">
        <v>0</v>
      </c>
      <c r="AC92" s="518"/>
      <c r="AD92" s="523">
        <v>0</v>
      </c>
      <c r="AE92" s="518"/>
      <c r="AF92" s="523"/>
      <c r="AG92" s="518"/>
      <c r="AH92" s="523">
        <v>0</v>
      </c>
    </row>
    <row r="93" spans="2:34">
      <c r="B93" s="517" t="s">
        <v>171</v>
      </c>
      <c r="C93" s="525">
        <v>0</v>
      </c>
      <c r="D93" s="523">
        <v>0</v>
      </c>
      <c r="E93" s="518">
        <v>0</v>
      </c>
      <c r="F93" s="523">
        <v>0</v>
      </c>
      <c r="G93" s="518">
        <v>0</v>
      </c>
      <c r="H93" s="523">
        <v>0</v>
      </c>
      <c r="I93" s="518">
        <v>0</v>
      </c>
      <c r="J93" s="523">
        <v>0</v>
      </c>
      <c r="K93" s="518">
        <v>7798</v>
      </c>
      <c r="L93" s="523">
        <v>14635</v>
      </c>
      <c r="M93" s="518">
        <v>0</v>
      </c>
      <c r="N93" s="523">
        <v>0</v>
      </c>
      <c r="O93" s="518">
        <v>7798</v>
      </c>
      <c r="P93" s="523">
        <v>14635</v>
      </c>
      <c r="Q93" s="518">
        <v>7798</v>
      </c>
      <c r="R93" s="523">
        <v>14635</v>
      </c>
      <c r="S93" s="518">
        <v>0</v>
      </c>
      <c r="T93" s="523">
        <v>0</v>
      </c>
      <c r="U93" s="518">
        <v>0</v>
      </c>
      <c r="V93" s="523">
        <v>0</v>
      </c>
      <c r="W93" s="518">
        <v>0</v>
      </c>
      <c r="X93" s="523">
        <v>0</v>
      </c>
      <c r="Y93" s="518">
        <v>0</v>
      </c>
      <c r="Z93" s="523">
        <v>0</v>
      </c>
      <c r="AA93" s="526">
        <v>0</v>
      </c>
      <c r="AB93" s="523">
        <v>0</v>
      </c>
      <c r="AC93" s="518">
        <v>7798</v>
      </c>
      <c r="AD93" s="523">
        <v>14635</v>
      </c>
      <c r="AE93" s="518">
        <v>0</v>
      </c>
      <c r="AF93" s="523">
        <v>0</v>
      </c>
      <c r="AG93" s="518">
        <v>7798</v>
      </c>
      <c r="AH93" s="523">
        <v>14635</v>
      </c>
    </row>
    <row r="94" spans="2:34">
      <c r="B94" s="517" t="s">
        <v>409</v>
      </c>
      <c r="C94" s="525">
        <v>0</v>
      </c>
      <c r="D94" s="523">
        <v>0</v>
      </c>
      <c r="E94" s="518">
        <v>0</v>
      </c>
      <c r="F94" s="523">
        <v>0</v>
      </c>
      <c r="G94" s="518">
        <v>0</v>
      </c>
      <c r="H94" s="523">
        <v>0</v>
      </c>
      <c r="I94" s="518">
        <v>0</v>
      </c>
      <c r="J94" s="523">
        <v>0</v>
      </c>
      <c r="K94" s="518">
        <v>7798</v>
      </c>
      <c r="L94" s="523">
        <v>14635</v>
      </c>
      <c r="M94" s="518">
        <v>0</v>
      </c>
      <c r="N94" s="523">
        <v>0</v>
      </c>
      <c r="O94" s="518">
        <v>7798</v>
      </c>
      <c r="P94" s="523">
        <v>14635</v>
      </c>
      <c r="Q94" s="518">
        <v>7798</v>
      </c>
      <c r="R94" s="523">
        <v>14635</v>
      </c>
      <c r="S94" s="518">
        <v>0</v>
      </c>
      <c r="T94" s="523">
        <v>0</v>
      </c>
      <c r="U94" s="518">
        <v>0</v>
      </c>
      <c r="V94" s="523">
        <v>0</v>
      </c>
      <c r="W94" s="518">
        <v>0</v>
      </c>
      <c r="X94" s="523">
        <v>0</v>
      </c>
      <c r="Y94" s="518">
        <v>0</v>
      </c>
      <c r="Z94" s="523">
        <v>0</v>
      </c>
      <c r="AA94" s="526">
        <v>0</v>
      </c>
      <c r="AB94" s="523">
        <v>0</v>
      </c>
      <c r="AC94" s="518">
        <v>7798</v>
      </c>
      <c r="AD94" s="523">
        <v>14635</v>
      </c>
      <c r="AE94" s="518">
        <v>0</v>
      </c>
      <c r="AF94" s="523">
        <v>0</v>
      </c>
      <c r="AG94" s="518">
        <v>7798</v>
      </c>
      <c r="AH94" s="523">
        <v>14635</v>
      </c>
    </row>
    <row r="95" spans="2:34">
      <c r="B95" s="517" t="s">
        <v>189</v>
      </c>
      <c r="C95" s="525">
        <v>0</v>
      </c>
      <c r="D95" s="523">
        <v>0</v>
      </c>
      <c r="E95" s="518">
        <v>295</v>
      </c>
      <c r="F95" s="523">
        <v>574</v>
      </c>
      <c r="G95" s="518">
        <v>10998</v>
      </c>
      <c r="H95" s="523">
        <v>11173</v>
      </c>
      <c r="I95" s="518">
        <v>11293</v>
      </c>
      <c r="J95" s="523">
        <v>11747</v>
      </c>
      <c r="K95" s="518">
        <v>0</v>
      </c>
      <c r="L95" s="523">
        <v>0</v>
      </c>
      <c r="M95" s="518">
        <v>0</v>
      </c>
      <c r="N95" s="523">
        <v>0</v>
      </c>
      <c r="O95" s="518">
        <v>0</v>
      </c>
      <c r="P95" s="523">
        <v>0</v>
      </c>
      <c r="Q95" s="518">
        <v>11293</v>
      </c>
      <c r="R95" s="523">
        <v>11747</v>
      </c>
      <c r="S95" s="518">
        <v>0</v>
      </c>
      <c r="T95" s="523">
        <v>0</v>
      </c>
      <c r="U95" s="518">
        <v>0</v>
      </c>
      <c r="V95" s="523">
        <v>0</v>
      </c>
      <c r="W95" s="518">
        <v>0</v>
      </c>
      <c r="X95" s="523">
        <v>0</v>
      </c>
      <c r="Y95" s="518">
        <v>0</v>
      </c>
      <c r="Z95" s="523">
        <v>0</v>
      </c>
      <c r="AA95" s="526">
        <v>0</v>
      </c>
      <c r="AB95" s="523">
        <v>0</v>
      </c>
      <c r="AC95" s="518">
        <v>11293</v>
      </c>
      <c r="AD95" s="523">
        <v>11747</v>
      </c>
      <c r="AE95" s="518">
        <v>0</v>
      </c>
      <c r="AF95" s="523">
        <v>0</v>
      </c>
      <c r="AG95" s="518">
        <v>11293</v>
      </c>
      <c r="AH95" s="523">
        <v>11747</v>
      </c>
    </row>
    <row r="96" spans="2:34">
      <c r="B96" s="517" t="s">
        <v>189</v>
      </c>
      <c r="C96" s="525">
        <v>0</v>
      </c>
      <c r="D96" s="523">
        <v>0</v>
      </c>
      <c r="E96" s="518">
        <v>295</v>
      </c>
      <c r="F96" s="523">
        <v>574</v>
      </c>
      <c r="G96" s="518">
        <v>10998</v>
      </c>
      <c r="H96" s="523">
        <v>11173</v>
      </c>
      <c r="I96" s="518">
        <v>11293</v>
      </c>
      <c r="J96" s="523">
        <v>11747</v>
      </c>
      <c r="K96" s="518">
        <v>0</v>
      </c>
      <c r="L96" s="523">
        <v>0</v>
      </c>
      <c r="M96" s="518">
        <v>0</v>
      </c>
      <c r="N96" s="523">
        <v>0</v>
      </c>
      <c r="O96" s="518">
        <v>0</v>
      </c>
      <c r="P96" s="523">
        <v>0</v>
      </c>
      <c r="Q96" s="518">
        <v>11293</v>
      </c>
      <c r="R96" s="523">
        <v>11747</v>
      </c>
      <c r="S96" s="518">
        <v>0</v>
      </c>
      <c r="T96" s="523">
        <v>0</v>
      </c>
      <c r="U96" s="518">
        <v>0</v>
      </c>
      <c r="V96" s="523">
        <v>0</v>
      </c>
      <c r="W96" s="518">
        <v>0</v>
      </c>
      <c r="X96" s="523">
        <v>0</v>
      </c>
      <c r="Y96" s="518">
        <v>0</v>
      </c>
      <c r="Z96" s="523">
        <v>0</v>
      </c>
      <c r="AA96" s="526">
        <v>0</v>
      </c>
      <c r="AB96" s="523">
        <v>0</v>
      </c>
      <c r="AC96" s="518">
        <v>11293</v>
      </c>
      <c r="AD96" s="523">
        <v>11747</v>
      </c>
      <c r="AE96" s="518">
        <v>0</v>
      </c>
      <c r="AF96" s="523">
        <v>0</v>
      </c>
      <c r="AG96" s="518">
        <v>11293</v>
      </c>
      <c r="AH96" s="523">
        <v>11747</v>
      </c>
    </row>
    <row r="97" spans="2:34">
      <c r="B97" s="11" t="s">
        <v>151</v>
      </c>
      <c r="C97" s="525"/>
      <c r="D97" s="523">
        <v>0</v>
      </c>
      <c r="E97" s="518"/>
      <c r="F97" s="523">
        <v>0</v>
      </c>
      <c r="G97" s="518"/>
      <c r="H97" s="523">
        <v>0</v>
      </c>
      <c r="I97" s="518"/>
      <c r="J97" s="523">
        <v>0</v>
      </c>
      <c r="K97" s="518"/>
      <c r="L97" s="523">
        <v>0</v>
      </c>
      <c r="M97" s="518"/>
      <c r="N97" s="523">
        <v>0</v>
      </c>
      <c r="O97" s="518"/>
      <c r="P97" s="523">
        <v>0</v>
      </c>
      <c r="Q97" s="518"/>
      <c r="R97" s="523">
        <v>0</v>
      </c>
      <c r="S97" s="518">
        <v>0</v>
      </c>
      <c r="T97" s="523">
        <v>0</v>
      </c>
      <c r="U97" s="518">
        <v>0</v>
      </c>
      <c r="V97" s="523">
        <v>0</v>
      </c>
      <c r="W97" s="518"/>
      <c r="X97" s="523">
        <v>0</v>
      </c>
      <c r="Y97" s="518"/>
      <c r="Z97" s="523">
        <v>188035</v>
      </c>
      <c r="AA97" s="526"/>
      <c r="AB97" s="523">
        <v>188035</v>
      </c>
      <c r="AC97" s="518"/>
      <c r="AD97" s="523">
        <v>188035</v>
      </c>
      <c r="AE97" s="518"/>
      <c r="AF97" s="523">
        <v>0</v>
      </c>
      <c r="AG97" s="518"/>
      <c r="AH97" s="523">
        <v>0</v>
      </c>
    </row>
    <row r="98" spans="2:34">
      <c r="B98" s="11" t="s">
        <v>410</v>
      </c>
      <c r="C98" s="525"/>
      <c r="D98" s="523">
        <v>0</v>
      </c>
      <c r="E98" s="518"/>
      <c r="F98" s="523">
        <v>0</v>
      </c>
      <c r="G98" s="518"/>
      <c r="H98" s="523">
        <v>0</v>
      </c>
      <c r="I98" s="518"/>
      <c r="J98" s="523">
        <v>0</v>
      </c>
      <c r="K98" s="518"/>
      <c r="L98" s="523">
        <v>0</v>
      </c>
      <c r="M98" s="518"/>
      <c r="N98" s="523">
        <v>0</v>
      </c>
      <c r="O98" s="518"/>
      <c r="P98" s="523">
        <v>0</v>
      </c>
      <c r="Q98" s="518"/>
      <c r="R98" s="523">
        <v>0</v>
      </c>
      <c r="S98" s="518">
        <v>0</v>
      </c>
      <c r="T98" s="523">
        <v>0</v>
      </c>
      <c r="U98" s="518">
        <v>0</v>
      </c>
      <c r="V98" s="523">
        <v>0</v>
      </c>
      <c r="W98" s="518"/>
      <c r="X98" s="523">
        <v>0</v>
      </c>
      <c r="Y98" s="518"/>
      <c r="Z98" s="523">
        <v>188035</v>
      </c>
      <c r="AA98" s="526"/>
      <c r="AB98" s="523">
        <v>188035</v>
      </c>
      <c r="AC98" s="518"/>
      <c r="AD98" s="523">
        <v>188035</v>
      </c>
      <c r="AE98" s="518"/>
      <c r="AF98" s="523">
        <v>0</v>
      </c>
      <c r="AG98" s="518"/>
      <c r="AH98" s="523">
        <v>0</v>
      </c>
    </row>
    <row r="99" spans="2:34">
      <c r="B99" s="517" t="s">
        <v>165</v>
      </c>
      <c r="C99" s="525">
        <v>0</v>
      </c>
      <c r="D99" s="523">
        <v>0</v>
      </c>
      <c r="E99" s="518">
        <v>0</v>
      </c>
      <c r="F99" s="523">
        <v>0</v>
      </c>
      <c r="G99" s="518">
        <v>0</v>
      </c>
      <c r="H99" s="523">
        <v>0</v>
      </c>
      <c r="I99" s="518">
        <v>0</v>
      </c>
      <c r="J99" s="523">
        <v>0</v>
      </c>
      <c r="K99" s="518">
        <v>0</v>
      </c>
      <c r="L99" s="523">
        <v>0</v>
      </c>
      <c r="M99" s="518">
        <v>341547</v>
      </c>
      <c r="N99" s="523">
        <v>362078</v>
      </c>
      <c r="O99" s="518">
        <v>341547</v>
      </c>
      <c r="P99" s="523">
        <v>362078</v>
      </c>
      <c r="Q99" s="518">
        <v>341547</v>
      </c>
      <c r="R99" s="523">
        <v>362078</v>
      </c>
      <c r="S99" s="518">
        <v>0</v>
      </c>
      <c r="T99" s="523">
        <v>0</v>
      </c>
      <c r="U99" s="518">
        <v>0</v>
      </c>
      <c r="V99" s="523">
        <v>0</v>
      </c>
      <c r="W99" s="518">
        <v>0</v>
      </c>
      <c r="X99" s="523">
        <v>0</v>
      </c>
      <c r="Y99" s="518">
        <v>0</v>
      </c>
      <c r="Z99" s="523">
        <v>0</v>
      </c>
      <c r="AA99" s="526">
        <v>0</v>
      </c>
      <c r="AB99" s="523">
        <v>0</v>
      </c>
      <c r="AC99" s="518">
        <v>341547</v>
      </c>
      <c r="AD99" s="523">
        <v>362078</v>
      </c>
      <c r="AE99" s="518">
        <v>0</v>
      </c>
      <c r="AF99" s="523">
        <v>0</v>
      </c>
      <c r="AG99" s="518">
        <v>341547</v>
      </c>
      <c r="AH99" s="523">
        <v>362078</v>
      </c>
    </row>
    <row r="100" spans="2:34">
      <c r="B100" s="517" t="s">
        <v>411</v>
      </c>
      <c r="C100" s="525">
        <v>0</v>
      </c>
      <c r="D100" s="523">
        <v>0</v>
      </c>
      <c r="E100" s="518">
        <v>0</v>
      </c>
      <c r="F100" s="523">
        <v>0</v>
      </c>
      <c r="G100" s="518">
        <v>0</v>
      </c>
      <c r="H100" s="523">
        <v>0</v>
      </c>
      <c r="I100" s="518">
        <v>0</v>
      </c>
      <c r="J100" s="523">
        <v>0</v>
      </c>
      <c r="K100" s="518">
        <v>0</v>
      </c>
      <c r="L100" s="523">
        <v>0</v>
      </c>
      <c r="M100" s="518">
        <v>334683</v>
      </c>
      <c r="N100" s="523">
        <v>355340</v>
      </c>
      <c r="O100" s="518">
        <v>334683</v>
      </c>
      <c r="P100" s="523">
        <v>355340</v>
      </c>
      <c r="Q100" s="518">
        <v>334683</v>
      </c>
      <c r="R100" s="523">
        <v>355340</v>
      </c>
      <c r="S100" s="518">
        <v>0</v>
      </c>
      <c r="T100" s="523">
        <v>0</v>
      </c>
      <c r="U100" s="518">
        <v>0</v>
      </c>
      <c r="V100" s="523">
        <v>0</v>
      </c>
      <c r="W100" s="518">
        <v>0</v>
      </c>
      <c r="X100" s="523">
        <v>0</v>
      </c>
      <c r="Y100" s="518">
        <v>0</v>
      </c>
      <c r="Z100" s="523">
        <v>0</v>
      </c>
      <c r="AA100" s="526">
        <v>0</v>
      </c>
      <c r="AB100" s="523">
        <v>0</v>
      </c>
      <c r="AC100" s="518">
        <v>334683</v>
      </c>
      <c r="AD100" s="523">
        <v>355340</v>
      </c>
      <c r="AE100" s="518">
        <v>0</v>
      </c>
      <c r="AF100" s="523">
        <v>0</v>
      </c>
      <c r="AG100" s="518">
        <v>334683</v>
      </c>
      <c r="AH100" s="523">
        <v>355340</v>
      </c>
    </row>
    <row r="101" spans="2:34">
      <c r="B101" s="517" t="s">
        <v>165</v>
      </c>
      <c r="C101" s="525">
        <v>0</v>
      </c>
      <c r="D101" s="523">
        <v>0</v>
      </c>
      <c r="E101" s="518">
        <v>0</v>
      </c>
      <c r="F101" s="523">
        <v>0</v>
      </c>
      <c r="G101" s="518">
        <v>0</v>
      </c>
      <c r="H101" s="523">
        <v>0</v>
      </c>
      <c r="I101" s="518">
        <v>0</v>
      </c>
      <c r="J101" s="523">
        <v>0</v>
      </c>
      <c r="K101" s="518">
        <v>0</v>
      </c>
      <c r="L101" s="523">
        <v>0</v>
      </c>
      <c r="M101" s="518">
        <v>6864</v>
      </c>
      <c r="N101" s="523">
        <v>6738</v>
      </c>
      <c r="O101" s="518">
        <v>6864</v>
      </c>
      <c r="P101" s="523">
        <v>6738</v>
      </c>
      <c r="Q101" s="518">
        <v>6864</v>
      </c>
      <c r="R101" s="523">
        <v>6738</v>
      </c>
      <c r="S101" s="518">
        <v>0</v>
      </c>
      <c r="T101" s="523">
        <v>0</v>
      </c>
      <c r="U101" s="518">
        <v>0</v>
      </c>
      <c r="V101" s="523">
        <v>0</v>
      </c>
      <c r="W101" s="518">
        <v>0</v>
      </c>
      <c r="X101" s="523">
        <v>0</v>
      </c>
      <c r="Y101" s="518">
        <v>0</v>
      </c>
      <c r="Z101" s="523">
        <v>0</v>
      </c>
      <c r="AA101" s="526">
        <v>0</v>
      </c>
      <c r="AB101" s="523">
        <v>0</v>
      </c>
      <c r="AC101" s="518">
        <v>6864</v>
      </c>
      <c r="AD101" s="523">
        <v>6738</v>
      </c>
      <c r="AE101" s="518">
        <v>0</v>
      </c>
      <c r="AF101" s="523">
        <v>0</v>
      </c>
      <c r="AG101" s="518">
        <v>6864</v>
      </c>
      <c r="AH101" s="523">
        <v>6738</v>
      </c>
    </row>
    <row r="102" spans="2:34">
      <c r="B102" s="517" t="s">
        <v>166</v>
      </c>
      <c r="C102" s="525">
        <v>0</v>
      </c>
      <c r="D102" s="523">
        <v>0</v>
      </c>
      <c r="E102" s="518">
        <v>0</v>
      </c>
      <c r="F102" s="523">
        <v>0</v>
      </c>
      <c r="G102" s="518">
        <v>5013</v>
      </c>
      <c r="H102" s="523">
        <v>4596</v>
      </c>
      <c r="I102" s="518">
        <v>5013</v>
      </c>
      <c r="J102" s="523">
        <v>4596</v>
      </c>
      <c r="K102" s="518">
        <v>0</v>
      </c>
      <c r="L102" s="523">
        <v>0</v>
      </c>
      <c r="M102" s="518">
        <v>241976</v>
      </c>
      <c r="N102" s="523">
        <v>267429</v>
      </c>
      <c r="O102" s="518">
        <v>241976</v>
      </c>
      <c r="P102" s="523">
        <v>267429</v>
      </c>
      <c r="Q102" s="518">
        <v>246989</v>
      </c>
      <c r="R102" s="523">
        <v>272025</v>
      </c>
      <c r="S102" s="518">
        <v>0</v>
      </c>
      <c r="T102" s="523">
        <v>0</v>
      </c>
      <c r="U102" s="518">
        <v>0</v>
      </c>
      <c r="V102" s="523">
        <v>0</v>
      </c>
      <c r="W102" s="518">
        <v>1978</v>
      </c>
      <c r="X102" s="523">
        <v>1880</v>
      </c>
      <c r="Y102" s="518">
        <v>0</v>
      </c>
      <c r="Z102" s="523">
        <v>0</v>
      </c>
      <c r="AA102" s="526">
        <v>1978</v>
      </c>
      <c r="AB102" s="523">
        <v>1880</v>
      </c>
      <c r="AC102" s="518">
        <v>248967</v>
      </c>
      <c r="AD102" s="523">
        <v>273905</v>
      </c>
      <c r="AE102" s="518">
        <v>0</v>
      </c>
      <c r="AF102" s="523">
        <v>0</v>
      </c>
      <c r="AG102" s="518">
        <v>246989</v>
      </c>
      <c r="AH102" s="523">
        <v>272025</v>
      </c>
    </row>
    <row r="103" spans="2:34">
      <c r="B103" s="517" t="s">
        <v>412</v>
      </c>
      <c r="C103" s="525">
        <v>0</v>
      </c>
      <c r="D103" s="523">
        <v>0</v>
      </c>
      <c r="E103" s="518">
        <v>0</v>
      </c>
      <c r="F103" s="523">
        <v>0</v>
      </c>
      <c r="G103" s="518">
        <v>5013</v>
      </c>
      <c r="H103" s="523">
        <v>4596</v>
      </c>
      <c r="I103" s="518">
        <v>5013</v>
      </c>
      <c r="J103" s="523">
        <v>4596</v>
      </c>
      <c r="K103" s="518">
        <v>0</v>
      </c>
      <c r="L103" s="523">
        <v>0</v>
      </c>
      <c r="M103" s="518">
        <v>241976</v>
      </c>
      <c r="N103" s="523">
        <v>267429</v>
      </c>
      <c r="O103" s="518">
        <v>241976</v>
      </c>
      <c r="P103" s="523">
        <v>267429</v>
      </c>
      <c r="Q103" s="518">
        <v>246989</v>
      </c>
      <c r="R103" s="523">
        <v>272025</v>
      </c>
      <c r="S103" s="518">
        <v>0</v>
      </c>
      <c r="T103" s="523">
        <v>0</v>
      </c>
      <c r="U103" s="518">
        <v>0</v>
      </c>
      <c r="V103" s="523">
        <v>0</v>
      </c>
      <c r="W103" s="518">
        <v>1978</v>
      </c>
      <c r="X103" s="523">
        <v>1880</v>
      </c>
      <c r="Y103" s="518">
        <v>0</v>
      </c>
      <c r="Z103" s="523">
        <v>0</v>
      </c>
      <c r="AA103" s="526">
        <v>1978</v>
      </c>
      <c r="AB103" s="523">
        <v>1880</v>
      </c>
      <c r="AC103" s="518">
        <v>248967</v>
      </c>
      <c r="AD103" s="523">
        <v>273905</v>
      </c>
      <c r="AE103" s="518">
        <v>0</v>
      </c>
      <c r="AF103" s="523">
        <v>0</v>
      </c>
      <c r="AG103" s="518">
        <v>246989</v>
      </c>
      <c r="AH103" s="523">
        <v>272025</v>
      </c>
    </row>
    <row r="104" spans="2:34">
      <c r="B104" s="517" t="s">
        <v>138</v>
      </c>
      <c r="C104" s="525">
        <v>0</v>
      </c>
      <c r="D104" s="523">
        <v>2355</v>
      </c>
      <c r="E104" s="518">
        <v>49557</v>
      </c>
      <c r="F104" s="523">
        <v>44015</v>
      </c>
      <c r="G104" s="518">
        <v>391199</v>
      </c>
      <c r="H104" s="523">
        <v>439283</v>
      </c>
      <c r="I104" s="518">
        <v>440756</v>
      </c>
      <c r="J104" s="523">
        <v>485653</v>
      </c>
      <c r="K104" s="518">
        <v>88569</v>
      </c>
      <c r="L104" s="523">
        <v>82086</v>
      </c>
      <c r="M104" s="518">
        <v>51791</v>
      </c>
      <c r="N104" s="523">
        <v>58113</v>
      </c>
      <c r="O104" s="518">
        <v>140360</v>
      </c>
      <c r="P104" s="523">
        <v>140199</v>
      </c>
      <c r="Q104" s="518">
        <v>581116</v>
      </c>
      <c r="R104" s="523">
        <v>625852</v>
      </c>
      <c r="S104" s="518">
        <v>51501</v>
      </c>
      <c r="T104" s="523">
        <v>59218</v>
      </c>
      <c r="U104" s="518">
        <v>0</v>
      </c>
      <c r="V104" s="523">
        <v>0</v>
      </c>
      <c r="W104" s="518">
        <v>0</v>
      </c>
      <c r="X104" s="523">
        <v>0</v>
      </c>
      <c r="Y104" s="518">
        <v>0</v>
      </c>
      <c r="Z104" s="523">
        <v>0</v>
      </c>
      <c r="AA104" s="526">
        <v>51501</v>
      </c>
      <c r="AB104" s="523">
        <v>59218</v>
      </c>
      <c r="AC104" s="518">
        <v>632617</v>
      </c>
      <c r="AD104" s="523">
        <v>685070</v>
      </c>
      <c r="AE104" s="518">
        <v>756409</v>
      </c>
      <c r="AF104" s="523">
        <v>756925</v>
      </c>
      <c r="AG104" s="518">
        <v>1337525</v>
      </c>
      <c r="AH104" s="523">
        <v>1382777</v>
      </c>
    </row>
    <row r="105" spans="2:34">
      <c r="B105" s="517" t="s">
        <v>413</v>
      </c>
      <c r="C105" s="525">
        <v>0</v>
      </c>
      <c r="D105" s="523">
        <v>0</v>
      </c>
      <c r="E105" s="518">
        <v>25310</v>
      </c>
      <c r="F105" s="523">
        <v>22658</v>
      </c>
      <c r="G105" s="518">
        <v>215499</v>
      </c>
      <c r="H105" s="523">
        <v>247135</v>
      </c>
      <c r="I105" s="518">
        <v>240809</v>
      </c>
      <c r="J105" s="523">
        <v>269793</v>
      </c>
      <c r="K105" s="518">
        <v>56139</v>
      </c>
      <c r="L105" s="523">
        <v>52366</v>
      </c>
      <c r="M105" s="518">
        <v>0</v>
      </c>
      <c r="N105" s="523">
        <v>0</v>
      </c>
      <c r="O105" s="518">
        <v>56139</v>
      </c>
      <c r="P105" s="523">
        <v>52366</v>
      </c>
      <c r="Q105" s="518">
        <v>296948</v>
      </c>
      <c r="R105" s="523">
        <v>322159</v>
      </c>
      <c r="S105" s="518">
        <v>51501</v>
      </c>
      <c r="T105" s="523">
        <v>59218</v>
      </c>
      <c r="U105" s="518">
        <v>0</v>
      </c>
      <c r="V105" s="523">
        <v>0</v>
      </c>
      <c r="W105" s="518"/>
      <c r="X105" s="523"/>
      <c r="Y105" s="518"/>
      <c r="Z105" s="523"/>
      <c r="AA105" s="526">
        <v>51501</v>
      </c>
      <c r="AB105" s="523">
        <v>59218</v>
      </c>
      <c r="AC105" s="518">
        <v>348449</v>
      </c>
      <c r="AD105" s="523">
        <v>381377</v>
      </c>
      <c r="AE105" s="518">
        <v>748370</v>
      </c>
      <c r="AF105" s="523">
        <v>748235</v>
      </c>
      <c r="AG105" s="518">
        <v>1045318</v>
      </c>
      <c r="AH105" s="523">
        <v>1070394</v>
      </c>
    </row>
    <row r="106" spans="2:34">
      <c r="B106" s="517" t="s">
        <v>414</v>
      </c>
      <c r="C106" s="525">
        <v>0</v>
      </c>
      <c r="D106" s="523">
        <v>0</v>
      </c>
      <c r="E106" s="518">
        <v>0</v>
      </c>
      <c r="F106" s="523">
        <v>0</v>
      </c>
      <c r="G106" s="518">
        <v>0</v>
      </c>
      <c r="H106" s="523">
        <v>0</v>
      </c>
      <c r="I106" s="518">
        <v>0</v>
      </c>
      <c r="J106" s="523">
        <v>0</v>
      </c>
      <c r="K106" s="518">
        <v>20</v>
      </c>
      <c r="L106" s="523">
        <v>0</v>
      </c>
      <c r="M106" s="518">
        <v>0</v>
      </c>
      <c r="N106" s="523">
        <v>0</v>
      </c>
      <c r="O106" s="518">
        <v>20</v>
      </c>
      <c r="P106" s="523">
        <v>0</v>
      </c>
      <c r="Q106" s="518">
        <v>20</v>
      </c>
      <c r="R106" s="523">
        <v>0</v>
      </c>
      <c r="S106" s="518">
        <v>0</v>
      </c>
      <c r="T106" s="523">
        <v>0</v>
      </c>
      <c r="U106" s="518">
        <v>0</v>
      </c>
      <c r="V106" s="523">
        <v>0</v>
      </c>
      <c r="W106" s="518"/>
      <c r="X106" s="523"/>
      <c r="Y106" s="518"/>
      <c r="Z106" s="523"/>
      <c r="AA106" s="526">
        <v>0</v>
      </c>
      <c r="AB106" s="523">
        <v>0</v>
      </c>
      <c r="AC106" s="518">
        <v>20</v>
      </c>
      <c r="AD106" s="523">
        <v>0</v>
      </c>
      <c r="AE106" s="518">
        <v>8039</v>
      </c>
      <c r="AF106" s="523">
        <v>8690</v>
      </c>
      <c r="AG106" s="518">
        <v>8059</v>
      </c>
      <c r="AH106" s="523">
        <v>8690</v>
      </c>
    </row>
    <row r="107" spans="2:34">
      <c r="B107" s="517" t="s">
        <v>415</v>
      </c>
      <c r="C107" s="525">
        <v>0</v>
      </c>
      <c r="D107" s="523">
        <v>0</v>
      </c>
      <c r="E107" s="518">
        <v>0</v>
      </c>
      <c r="F107" s="523">
        <v>0</v>
      </c>
      <c r="G107" s="518">
        <v>0</v>
      </c>
      <c r="H107" s="523">
        <v>0</v>
      </c>
      <c r="I107" s="518">
        <v>0</v>
      </c>
      <c r="J107" s="523">
        <v>0</v>
      </c>
      <c r="K107" s="518">
        <v>27959</v>
      </c>
      <c r="L107" s="523">
        <v>21548</v>
      </c>
      <c r="M107" s="518">
        <v>51791</v>
      </c>
      <c r="N107" s="523">
        <v>58113</v>
      </c>
      <c r="O107" s="518">
        <v>79750</v>
      </c>
      <c r="P107" s="523">
        <v>79661</v>
      </c>
      <c r="Q107" s="518">
        <v>79750</v>
      </c>
      <c r="R107" s="523">
        <v>79661</v>
      </c>
      <c r="S107" s="518">
        <v>0</v>
      </c>
      <c r="T107" s="523">
        <v>0</v>
      </c>
      <c r="U107" s="518">
        <v>0</v>
      </c>
      <c r="V107" s="523">
        <v>0</v>
      </c>
      <c r="W107" s="518">
        <v>0</v>
      </c>
      <c r="X107" s="523">
        <v>0</v>
      </c>
      <c r="Y107" s="518">
        <v>0</v>
      </c>
      <c r="Z107" s="523">
        <v>0</v>
      </c>
      <c r="AA107" s="526">
        <v>0</v>
      </c>
      <c r="AB107" s="523">
        <v>0</v>
      </c>
      <c r="AC107" s="518">
        <v>79750</v>
      </c>
      <c r="AD107" s="523">
        <v>79661</v>
      </c>
      <c r="AE107" s="518">
        <v>0</v>
      </c>
      <c r="AF107" s="523">
        <v>0</v>
      </c>
      <c r="AG107" s="518">
        <v>79750</v>
      </c>
      <c r="AH107" s="523">
        <v>79661</v>
      </c>
    </row>
    <row r="108" spans="2:34">
      <c r="B108" s="517" t="s">
        <v>416</v>
      </c>
      <c r="C108" s="525">
        <v>0</v>
      </c>
      <c r="D108" s="523">
        <v>2355</v>
      </c>
      <c r="E108" s="518">
        <v>24247</v>
      </c>
      <c r="F108" s="523">
        <v>21357</v>
      </c>
      <c r="G108" s="518">
        <v>175700</v>
      </c>
      <c r="H108" s="523">
        <v>192148</v>
      </c>
      <c r="I108" s="518">
        <v>199947</v>
      </c>
      <c r="J108" s="523">
        <v>215860</v>
      </c>
      <c r="K108" s="518">
        <v>4451</v>
      </c>
      <c r="L108" s="523">
        <v>8172</v>
      </c>
      <c r="M108" s="518">
        <v>0</v>
      </c>
      <c r="N108" s="523">
        <v>0</v>
      </c>
      <c r="O108" s="518">
        <v>4451</v>
      </c>
      <c r="P108" s="523">
        <v>8172</v>
      </c>
      <c r="Q108" s="518">
        <v>204398</v>
      </c>
      <c r="R108" s="523">
        <v>224032</v>
      </c>
      <c r="S108" s="518">
        <v>0</v>
      </c>
      <c r="T108" s="523">
        <v>0</v>
      </c>
      <c r="U108" s="518">
        <v>0</v>
      </c>
      <c r="V108" s="523">
        <v>0</v>
      </c>
      <c r="W108" s="518">
        <v>0</v>
      </c>
      <c r="X108" s="523">
        <v>0</v>
      </c>
      <c r="Y108" s="518">
        <v>0</v>
      </c>
      <c r="Z108" s="523">
        <v>0</v>
      </c>
      <c r="AA108" s="526">
        <v>0</v>
      </c>
      <c r="AB108" s="523">
        <v>0</v>
      </c>
      <c r="AC108" s="518">
        <v>204398</v>
      </c>
      <c r="AD108" s="523">
        <v>224032</v>
      </c>
      <c r="AE108" s="518">
        <v>0</v>
      </c>
      <c r="AF108" s="523">
        <v>0</v>
      </c>
      <c r="AG108" s="518">
        <v>204398</v>
      </c>
      <c r="AH108" s="523">
        <v>224032</v>
      </c>
    </row>
    <row r="109" spans="2:34">
      <c r="B109" s="517" t="s">
        <v>198</v>
      </c>
      <c r="C109" s="525">
        <v>4</v>
      </c>
      <c r="D109" s="523">
        <v>4</v>
      </c>
      <c r="E109" s="518">
        <v>6</v>
      </c>
      <c r="F109" s="523">
        <v>6</v>
      </c>
      <c r="G109" s="518">
        <v>0</v>
      </c>
      <c r="H109" s="523">
        <v>0</v>
      </c>
      <c r="I109" s="518">
        <v>10</v>
      </c>
      <c r="J109" s="523">
        <v>10</v>
      </c>
      <c r="K109" s="518">
        <v>0</v>
      </c>
      <c r="L109" s="523">
        <v>0</v>
      </c>
      <c r="M109" s="518">
        <v>0</v>
      </c>
      <c r="N109" s="523">
        <v>0</v>
      </c>
      <c r="O109" s="518">
        <v>0</v>
      </c>
      <c r="P109" s="523">
        <v>0</v>
      </c>
      <c r="Q109" s="518">
        <v>10</v>
      </c>
      <c r="R109" s="523">
        <v>10</v>
      </c>
      <c r="S109" s="518">
        <v>0</v>
      </c>
      <c r="T109" s="523">
        <v>0</v>
      </c>
      <c r="U109" s="518">
        <v>0</v>
      </c>
      <c r="V109" s="523">
        <v>0</v>
      </c>
      <c r="W109" s="518"/>
      <c r="X109" s="523"/>
      <c r="Y109" s="518"/>
      <c r="Z109" s="523"/>
      <c r="AA109" s="526">
        <v>0</v>
      </c>
      <c r="AB109" s="523">
        <v>0</v>
      </c>
      <c r="AC109" s="518">
        <v>10</v>
      </c>
      <c r="AD109" s="523">
        <v>10</v>
      </c>
      <c r="AE109" s="518"/>
      <c r="AF109" s="523"/>
      <c r="AG109" s="518">
        <v>10</v>
      </c>
      <c r="AH109" s="523">
        <v>10</v>
      </c>
    </row>
    <row r="110" spans="2:34">
      <c r="B110" s="517" t="s">
        <v>417</v>
      </c>
      <c r="C110" s="525">
        <v>4</v>
      </c>
      <c r="D110" s="523">
        <v>4</v>
      </c>
      <c r="E110" s="518">
        <v>6</v>
      </c>
      <c r="F110" s="523">
        <v>6</v>
      </c>
      <c r="G110" s="518">
        <v>0</v>
      </c>
      <c r="H110" s="523">
        <v>0</v>
      </c>
      <c r="I110" s="518">
        <v>10</v>
      </c>
      <c r="J110" s="523">
        <v>10</v>
      </c>
      <c r="K110" s="518">
        <v>0</v>
      </c>
      <c r="L110" s="523">
        <v>0</v>
      </c>
      <c r="M110" s="518">
        <v>0</v>
      </c>
      <c r="N110" s="523">
        <v>0</v>
      </c>
      <c r="O110" s="518">
        <v>0</v>
      </c>
      <c r="P110" s="523">
        <v>0</v>
      </c>
      <c r="Q110" s="518">
        <v>10</v>
      </c>
      <c r="R110" s="523">
        <v>10</v>
      </c>
      <c r="S110" s="518">
        <v>0</v>
      </c>
      <c r="T110" s="523">
        <v>0</v>
      </c>
      <c r="U110" s="518">
        <v>0</v>
      </c>
      <c r="V110" s="523">
        <v>0</v>
      </c>
      <c r="W110" s="518"/>
      <c r="X110" s="523"/>
      <c r="Y110" s="518"/>
      <c r="Z110" s="523"/>
      <c r="AA110" s="526">
        <v>0</v>
      </c>
      <c r="AB110" s="523">
        <v>0</v>
      </c>
      <c r="AC110" s="518">
        <v>10</v>
      </c>
      <c r="AD110" s="523">
        <v>10</v>
      </c>
      <c r="AE110" s="518"/>
      <c r="AF110" s="523"/>
      <c r="AG110" s="518">
        <v>10</v>
      </c>
      <c r="AH110" s="523">
        <v>10</v>
      </c>
    </row>
    <row r="111" spans="2:34">
      <c r="B111" s="517" t="s">
        <v>194</v>
      </c>
      <c r="C111" s="525">
        <v>0</v>
      </c>
      <c r="D111" s="523">
        <v>0</v>
      </c>
      <c r="E111" s="518">
        <v>0</v>
      </c>
      <c r="F111" s="523">
        <v>0</v>
      </c>
      <c r="G111" s="518">
        <v>0</v>
      </c>
      <c r="H111" s="523">
        <v>0</v>
      </c>
      <c r="I111" s="518">
        <v>0</v>
      </c>
      <c r="J111" s="523">
        <v>0</v>
      </c>
      <c r="K111" s="518">
        <v>0</v>
      </c>
      <c r="L111" s="523">
        <v>0</v>
      </c>
      <c r="M111" s="518">
        <v>0</v>
      </c>
      <c r="N111" s="523">
        <v>0</v>
      </c>
      <c r="O111" s="518">
        <v>0</v>
      </c>
      <c r="P111" s="523">
        <v>0</v>
      </c>
      <c r="Q111" s="518">
        <v>0</v>
      </c>
      <c r="R111" s="523">
        <v>0</v>
      </c>
      <c r="S111" s="518">
        <v>0</v>
      </c>
      <c r="T111" s="523">
        <v>0</v>
      </c>
      <c r="U111" s="518">
        <v>0</v>
      </c>
      <c r="V111" s="523">
        <v>0</v>
      </c>
      <c r="W111" s="518">
        <v>0</v>
      </c>
      <c r="X111" s="523">
        <v>0</v>
      </c>
      <c r="Y111" s="518">
        <v>27871</v>
      </c>
      <c r="Z111" s="523">
        <v>31875</v>
      </c>
      <c r="AA111" s="526">
        <v>27871</v>
      </c>
      <c r="AB111" s="523">
        <v>31875</v>
      </c>
      <c r="AC111" s="518">
        <v>27871</v>
      </c>
      <c r="AD111" s="523">
        <v>31875</v>
      </c>
      <c r="AE111" s="518">
        <v>0</v>
      </c>
      <c r="AF111" s="523">
        <v>0</v>
      </c>
      <c r="AG111" s="518">
        <v>0</v>
      </c>
      <c r="AH111" s="523">
        <v>0</v>
      </c>
    </row>
    <row r="112" spans="2:34">
      <c r="B112" s="517" t="s">
        <v>418</v>
      </c>
      <c r="C112" s="525">
        <v>0</v>
      </c>
      <c r="D112" s="523">
        <v>0</v>
      </c>
      <c r="E112" s="518">
        <v>0</v>
      </c>
      <c r="F112" s="523">
        <v>0</v>
      </c>
      <c r="G112" s="518">
        <v>0</v>
      </c>
      <c r="H112" s="523">
        <v>0</v>
      </c>
      <c r="I112" s="518">
        <v>0</v>
      </c>
      <c r="J112" s="523">
        <v>0</v>
      </c>
      <c r="K112" s="518">
        <v>0</v>
      </c>
      <c r="L112" s="523">
        <v>0</v>
      </c>
      <c r="M112" s="518">
        <v>0</v>
      </c>
      <c r="N112" s="523">
        <v>0</v>
      </c>
      <c r="O112" s="518">
        <v>0</v>
      </c>
      <c r="P112" s="523">
        <v>0</v>
      </c>
      <c r="Q112" s="518">
        <v>0</v>
      </c>
      <c r="R112" s="523">
        <v>0</v>
      </c>
      <c r="S112" s="518">
        <v>0</v>
      </c>
      <c r="T112" s="523">
        <v>0</v>
      </c>
      <c r="U112" s="518">
        <v>0</v>
      </c>
      <c r="V112" s="523">
        <v>0</v>
      </c>
      <c r="W112" s="518">
        <v>0</v>
      </c>
      <c r="X112" s="523">
        <v>0</v>
      </c>
      <c r="Y112" s="518">
        <v>27871</v>
      </c>
      <c r="Z112" s="523">
        <v>31875</v>
      </c>
      <c r="AA112" s="526">
        <v>27871</v>
      </c>
      <c r="AB112" s="523">
        <v>31875</v>
      </c>
      <c r="AC112" s="518">
        <v>27871</v>
      </c>
      <c r="AD112" s="523">
        <v>31875</v>
      </c>
      <c r="AE112" s="518">
        <v>0</v>
      </c>
      <c r="AF112" s="523">
        <v>0</v>
      </c>
      <c r="AG112" s="518">
        <v>0</v>
      </c>
      <c r="AH112" s="523">
        <v>0</v>
      </c>
    </row>
    <row r="113" spans="2:34">
      <c r="B113" s="517" t="s">
        <v>129</v>
      </c>
      <c r="C113" s="525">
        <v>221626</v>
      </c>
      <c r="D113" s="523">
        <v>272079</v>
      </c>
      <c r="E113" s="518">
        <v>484033</v>
      </c>
      <c r="F113" s="523">
        <v>547344</v>
      </c>
      <c r="G113" s="518">
        <v>1284603</v>
      </c>
      <c r="H113" s="523">
        <v>1150658</v>
      </c>
      <c r="I113" s="518">
        <v>1990262</v>
      </c>
      <c r="J113" s="523">
        <v>1970081</v>
      </c>
      <c r="K113" s="518">
        <v>219413</v>
      </c>
      <c r="L113" s="523">
        <v>250346</v>
      </c>
      <c r="M113" s="518">
        <v>972738</v>
      </c>
      <c r="N113" s="523">
        <v>1029008</v>
      </c>
      <c r="O113" s="518">
        <v>1192151</v>
      </c>
      <c r="P113" s="523">
        <v>1279354</v>
      </c>
      <c r="Q113" s="518">
        <v>3182413</v>
      </c>
      <c r="R113" s="523">
        <v>3249435</v>
      </c>
      <c r="S113" s="518">
        <v>19940</v>
      </c>
      <c r="T113" s="523">
        <v>12876</v>
      </c>
      <c r="U113" s="518">
        <v>0</v>
      </c>
      <c r="V113" s="523">
        <v>0</v>
      </c>
      <c r="W113" s="518">
        <v>273575</v>
      </c>
      <c r="X113" s="523">
        <v>272715</v>
      </c>
      <c r="Y113" s="518">
        <v>536357</v>
      </c>
      <c r="Z113" s="523">
        <v>522883</v>
      </c>
      <c r="AA113" s="526">
        <v>829872</v>
      </c>
      <c r="AB113" s="523">
        <v>808474</v>
      </c>
      <c r="AC113" s="518">
        <v>4012285</v>
      </c>
      <c r="AD113" s="523">
        <v>4057909</v>
      </c>
      <c r="AE113" s="518">
        <v>2679404</v>
      </c>
      <c r="AF113" s="523">
        <v>2695000</v>
      </c>
      <c r="AG113" s="518">
        <v>5861817</v>
      </c>
      <c r="AH113" s="523">
        <v>5944435</v>
      </c>
    </row>
    <row r="114" spans="2:34">
      <c r="B114" s="517" t="s">
        <v>419</v>
      </c>
      <c r="C114" s="525">
        <v>31106</v>
      </c>
      <c r="D114" s="523">
        <v>21741</v>
      </c>
      <c r="E114" s="518">
        <v>0</v>
      </c>
      <c r="F114" s="523">
        <v>0</v>
      </c>
      <c r="G114" s="518">
        <v>20806</v>
      </c>
      <c r="H114" s="523">
        <v>18938</v>
      </c>
      <c r="I114" s="518">
        <v>51912</v>
      </c>
      <c r="J114" s="523">
        <v>40679</v>
      </c>
      <c r="K114" s="518">
        <v>11243</v>
      </c>
      <c r="L114" s="523">
        <v>22512</v>
      </c>
      <c r="M114" s="518">
        <v>0</v>
      </c>
      <c r="N114" s="523">
        <v>0</v>
      </c>
      <c r="O114" s="518">
        <v>11243</v>
      </c>
      <c r="P114" s="523">
        <v>22512</v>
      </c>
      <c r="Q114" s="518">
        <v>63155</v>
      </c>
      <c r="R114" s="523">
        <v>63191</v>
      </c>
      <c r="S114" s="518">
        <v>19940</v>
      </c>
      <c r="T114" s="523">
        <v>12876</v>
      </c>
      <c r="U114" s="518">
        <v>0</v>
      </c>
      <c r="V114" s="523">
        <v>0</v>
      </c>
      <c r="W114" s="518"/>
      <c r="X114" s="523"/>
      <c r="Y114" s="518"/>
      <c r="Z114" s="523"/>
      <c r="AA114" s="526">
        <v>19940</v>
      </c>
      <c r="AB114" s="523">
        <v>12876</v>
      </c>
      <c r="AC114" s="518">
        <v>83095</v>
      </c>
      <c r="AD114" s="523">
        <v>76067</v>
      </c>
      <c r="AE114" s="518">
        <v>2678850</v>
      </c>
      <c r="AF114" s="523">
        <v>2694536</v>
      </c>
      <c r="AG114" s="518">
        <v>2742005</v>
      </c>
      <c r="AH114" s="523">
        <v>2757727</v>
      </c>
    </row>
    <row r="115" spans="2:34">
      <c r="B115" s="517" t="s">
        <v>420</v>
      </c>
      <c r="C115" s="525">
        <v>190520</v>
      </c>
      <c r="D115" s="523">
        <v>250338</v>
      </c>
      <c r="E115" s="518">
        <v>484033</v>
      </c>
      <c r="F115" s="523">
        <v>547344</v>
      </c>
      <c r="G115" s="518">
        <v>1263797</v>
      </c>
      <c r="H115" s="523">
        <v>1131720</v>
      </c>
      <c r="I115" s="518">
        <v>1938350</v>
      </c>
      <c r="J115" s="523">
        <v>1929402</v>
      </c>
      <c r="K115" s="518">
        <v>147997</v>
      </c>
      <c r="L115" s="523">
        <v>120061</v>
      </c>
      <c r="M115" s="518">
        <v>0</v>
      </c>
      <c r="N115" s="523">
        <v>0</v>
      </c>
      <c r="O115" s="518">
        <v>147997</v>
      </c>
      <c r="P115" s="523">
        <v>120061</v>
      </c>
      <c r="Q115" s="518">
        <v>2086347</v>
      </c>
      <c r="R115" s="523">
        <v>2049463</v>
      </c>
      <c r="S115" s="518">
        <v>0</v>
      </c>
      <c r="T115" s="523">
        <v>0</v>
      </c>
      <c r="U115" s="518">
        <v>0</v>
      </c>
      <c r="V115" s="523">
        <v>0</v>
      </c>
      <c r="W115" s="518">
        <v>270309</v>
      </c>
      <c r="X115" s="523">
        <v>272715</v>
      </c>
      <c r="Y115" s="518">
        <v>487729</v>
      </c>
      <c r="Z115" s="523">
        <v>476660</v>
      </c>
      <c r="AA115" s="526">
        <v>758038</v>
      </c>
      <c r="AB115" s="523">
        <v>749375</v>
      </c>
      <c r="AC115" s="518">
        <v>2844385</v>
      </c>
      <c r="AD115" s="523">
        <v>2798838</v>
      </c>
      <c r="AE115" s="518">
        <v>0</v>
      </c>
      <c r="AF115" s="523">
        <v>0</v>
      </c>
      <c r="AG115" s="518">
        <v>2086347</v>
      </c>
      <c r="AH115" s="523">
        <v>2049463</v>
      </c>
    </row>
    <row r="116" spans="2:34">
      <c r="B116" s="517" t="s">
        <v>421</v>
      </c>
      <c r="C116" s="525">
        <v>0</v>
      </c>
      <c r="D116" s="523">
        <v>0</v>
      </c>
      <c r="E116" s="518">
        <v>0</v>
      </c>
      <c r="F116" s="523">
        <v>0</v>
      </c>
      <c r="G116" s="518">
        <v>0</v>
      </c>
      <c r="H116" s="523">
        <v>0</v>
      </c>
      <c r="I116" s="518">
        <v>0</v>
      </c>
      <c r="J116" s="523">
        <v>0</v>
      </c>
      <c r="K116" s="518">
        <v>0</v>
      </c>
      <c r="L116" s="523">
        <v>0</v>
      </c>
      <c r="M116" s="518">
        <v>0</v>
      </c>
      <c r="N116" s="523">
        <v>0</v>
      </c>
      <c r="O116" s="518">
        <v>0</v>
      </c>
      <c r="P116" s="523">
        <v>0</v>
      </c>
      <c r="Q116" s="518">
        <v>0</v>
      </c>
      <c r="R116" s="523">
        <v>0</v>
      </c>
      <c r="S116" s="518">
        <v>0</v>
      </c>
      <c r="T116" s="523">
        <v>0</v>
      </c>
      <c r="U116" s="518">
        <v>0</v>
      </c>
      <c r="V116" s="523">
        <v>0</v>
      </c>
      <c r="W116" s="518">
        <v>0</v>
      </c>
      <c r="X116" s="523">
        <v>0</v>
      </c>
      <c r="Y116" s="518">
        <v>48628</v>
      </c>
      <c r="Z116" s="523">
        <v>46223</v>
      </c>
      <c r="AA116" s="526">
        <v>48628</v>
      </c>
      <c r="AB116" s="523">
        <v>46223</v>
      </c>
      <c r="AC116" s="518">
        <v>48628</v>
      </c>
      <c r="AD116" s="523">
        <v>46223</v>
      </c>
      <c r="AE116" s="518">
        <v>0</v>
      </c>
      <c r="AF116" s="523">
        <v>0</v>
      </c>
      <c r="AG116" s="518">
        <v>0</v>
      </c>
      <c r="AH116" s="523">
        <v>0</v>
      </c>
    </row>
    <row r="117" spans="2:34">
      <c r="B117" s="517" t="s">
        <v>422</v>
      </c>
      <c r="C117" s="525">
        <v>0</v>
      </c>
      <c r="D117" s="523">
        <v>0</v>
      </c>
      <c r="E117" s="518">
        <v>0</v>
      </c>
      <c r="F117" s="523">
        <v>0</v>
      </c>
      <c r="G117" s="518">
        <v>0</v>
      </c>
      <c r="H117" s="523">
        <v>0</v>
      </c>
      <c r="I117" s="518">
        <v>0</v>
      </c>
      <c r="J117" s="523">
        <v>0</v>
      </c>
      <c r="K117" s="518">
        <v>0</v>
      </c>
      <c r="L117" s="523">
        <v>0</v>
      </c>
      <c r="M117" s="518">
        <v>0</v>
      </c>
      <c r="N117" s="523">
        <v>0</v>
      </c>
      <c r="O117" s="518">
        <v>0</v>
      </c>
      <c r="P117" s="523">
        <v>0</v>
      </c>
      <c r="Q117" s="518">
        <v>0</v>
      </c>
      <c r="R117" s="523">
        <v>0</v>
      </c>
      <c r="S117" s="518">
        <v>0</v>
      </c>
      <c r="T117" s="523">
        <v>0</v>
      </c>
      <c r="U117" s="518">
        <v>0</v>
      </c>
      <c r="V117" s="523">
        <v>0</v>
      </c>
      <c r="W117" s="518"/>
      <c r="X117" s="523"/>
      <c r="Y117" s="518"/>
      <c r="Z117" s="523"/>
      <c r="AA117" s="526">
        <v>0</v>
      </c>
      <c r="AB117" s="523">
        <v>0</v>
      </c>
      <c r="AC117" s="518">
        <v>0</v>
      </c>
      <c r="AD117" s="523">
        <v>0</v>
      </c>
      <c r="AE117" s="518">
        <v>554</v>
      </c>
      <c r="AF117" s="523">
        <v>464</v>
      </c>
      <c r="AG117" s="518">
        <v>554</v>
      </c>
      <c r="AH117" s="523">
        <v>464</v>
      </c>
    </row>
    <row r="118" spans="2:34">
      <c r="B118" s="517" t="s">
        <v>423</v>
      </c>
      <c r="C118" s="525">
        <v>0</v>
      </c>
      <c r="D118" s="523">
        <v>0</v>
      </c>
      <c r="E118" s="518">
        <v>0</v>
      </c>
      <c r="F118" s="523">
        <v>0</v>
      </c>
      <c r="G118" s="518">
        <v>0</v>
      </c>
      <c r="H118" s="523">
        <v>0</v>
      </c>
      <c r="I118" s="518">
        <v>0</v>
      </c>
      <c r="J118" s="523">
        <v>0</v>
      </c>
      <c r="K118" s="518">
        <v>60173</v>
      </c>
      <c r="L118" s="523">
        <v>62800</v>
      </c>
      <c r="M118" s="518">
        <v>0</v>
      </c>
      <c r="N118" s="523">
        <v>0</v>
      </c>
      <c r="O118" s="518">
        <v>60173</v>
      </c>
      <c r="P118" s="523">
        <v>62800</v>
      </c>
      <c r="Q118" s="518">
        <v>60173</v>
      </c>
      <c r="R118" s="523">
        <v>62800</v>
      </c>
      <c r="S118" s="518">
        <v>0</v>
      </c>
      <c r="T118" s="523">
        <v>0</v>
      </c>
      <c r="U118" s="518">
        <v>0</v>
      </c>
      <c r="V118" s="523">
        <v>0</v>
      </c>
      <c r="W118" s="518"/>
      <c r="X118" s="523"/>
      <c r="Y118" s="518"/>
      <c r="Z118" s="523"/>
      <c r="AA118" s="526">
        <v>0</v>
      </c>
      <c r="AB118" s="523">
        <v>0</v>
      </c>
      <c r="AC118" s="518">
        <v>60173</v>
      </c>
      <c r="AD118" s="523">
        <v>62800</v>
      </c>
      <c r="AE118" s="518"/>
      <c r="AF118" s="523"/>
      <c r="AG118" s="518">
        <v>60173</v>
      </c>
      <c r="AH118" s="523">
        <v>62800</v>
      </c>
    </row>
    <row r="119" spans="2:34">
      <c r="B119" s="517" t="s">
        <v>424</v>
      </c>
      <c r="C119" s="525">
        <v>0</v>
      </c>
      <c r="D119" s="523">
        <v>0</v>
      </c>
      <c r="E119" s="518">
        <v>0</v>
      </c>
      <c r="F119" s="523">
        <v>0</v>
      </c>
      <c r="G119" s="518">
        <v>0</v>
      </c>
      <c r="H119" s="523">
        <v>0</v>
      </c>
      <c r="I119" s="518">
        <v>0</v>
      </c>
      <c r="J119" s="523">
        <v>0</v>
      </c>
      <c r="K119" s="518">
        <v>0</v>
      </c>
      <c r="L119" s="523">
        <v>44973</v>
      </c>
      <c r="M119" s="518">
        <v>972738</v>
      </c>
      <c r="N119" s="523">
        <v>1029008</v>
      </c>
      <c r="O119" s="518">
        <v>972738</v>
      </c>
      <c r="P119" s="523">
        <v>1073981</v>
      </c>
      <c r="Q119" s="518">
        <v>972738</v>
      </c>
      <c r="R119" s="523">
        <v>1073981</v>
      </c>
      <c r="S119" s="518">
        <v>0</v>
      </c>
      <c r="T119" s="523">
        <v>0</v>
      </c>
      <c r="U119" s="518">
        <v>0</v>
      </c>
      <c r="V119" s="523">
        <v>0</v>
      </c>
      <c r="W119" s="518">
        <v>3266</v>
      </c>
      <c r="X119" s="523">
        <v>0</v>
      </c>
      <c r="Y119" s="518">
        <v>0</v>
      </c>
      <c r="Z119" s="523">
        <v>0</v>
      </c>
      <c r="AA119" s="526">
        <v>3266</v>
      </c>
      <c r="AB119" s="523">
        <v>0</v>
      </c>
      <c r="AC119" s="518">
        <v>976004</v>
      </c>
      <c r="AD119" s="523">
        <v>1073981</v>
      </c>
      <c r="AE119" s="518">
        <v>0</v>
      </c>
      <c r="AF119" s="523">
        <v>0</v>
      </c>
      <c r="AG119" s="518">
        <v>972738</v>
      </c>
      <c r="AH119" s="523">
        <v>1073981</v>
      </c>
    </row>
    <row r="120" spans="2:34">
      <c r="B120" s="517" t="s">
        <v>355</v>
      </c>
      <c r="C120" s="525">
        <v>0</v>
      </c>
      <c r="D120" s="523">
        <v>0</v>
      </c>
      <c r="E120" s="518">
        <v>0</v>
      </c>
      <c r="F120" s="523">
        <v>0</v>
      </c>
      <c r="G120" s="518">
        <v>0</v>
      </c>
      <c r="H120" s="523">
        <v>0</v>
      </c>
      <c r="I120" s="518">
        <v>0</v>
      </c>
      <c r="J120" s="523">
        <v>0</v>
      </c>
      <c r="K120" s="518">
        <v>0</v>
      </c>
      <c r="L120" s="523">
        <v>0</v>
      </c>
      <c r="M120" s="518">
        <v>0</v>
      </c>
      <c r="N120" s="523">
        <v>0</v>
      </c>
      <c r="O120" s="518">
        <v>0</v>
      </c>
      <c r="P120" s="523">
        <v>0</v>
      </c>
      <c r="Q120" s="518">
        <v>0</v>
      </c>
      <c r="R120" s="523">
        <v>0</v>
      </c>
      <c r="S120" s="518">
        <v>0</v>
      </c>
      <c r="T120" s="523">
        <v>0</v>
      </c>
      <c r="U120" s="518">
        <v>0</v>
      </c>
      <c r="V120" s="523">
        <v>0</v>
      </c>
      <c r="W120" s="518"/>
      <c r="X120" s="523"/>
      <c r="Y120" s="518"/>
      <c r="Z120" s="523"/>
      <c r="AA120" s="526">
        <v>0</v>
      </c>
      <c r="AB120" s="523">
        <v>0</v>
      </c>
      <c r="AC120" s="518">
        <v>0</v>
      </c>
      <c r="AD120" s="523">
        <v>0</v>
      </c>
      <c r="AE120" s="518"/>
      <c r="AF120" s="523"/>
      <c r="AG120" s="518">
        <v>0</v>
      </c>
      <c r="AH120" s="523">
        <v>0</v>
      </c>
    </row>
    <row r="121" spans="2:34">
      <c r="B121" s="517" t="s">
        <v>425</v>
      </c>
      <c r="C121" s="525">
        <v>0</v>
      </c>
      <c r="D121" s="523">
        <v>0</v>
      </c>
      <c r="E121" s="518">
        <v>0</v>
      </c>
      <c r="F121" s="523">
        <v>0</v>
      </c>
      <c r="G121" s="518">
        <v>0</v>
      </c>
      <c r="H121" s="523">
        <v>0</v>
      </c>
      <c r="I121" s="518">
        <v>0</v>
      </c>
      <c r="J121" s="523">
        <v>0</v>
      </c>
      <c r="K121" s="518">
        <v>0</v>
      </c>
      <c r="L121" s="523">
        <v>0</v>
      </c>
      <c r="M121" s="518">
        <v>0</v>
      </c>
      <c r="N121" s="523">
        <v>0</v>
      </c>
      <c r="O121" s="518">
        <v>0</v>
      </c>
      <c r="P121" s="523">
        <v>0</v>
      </c>
      <c r="Q121" s="518">
        <v>0</v>
      </c>
      <c r="R121" s="523">
        <v>0</v>
      </c>
      <c r="S121" s="518">
        <v>0</v>
      </c>
      <c r="T121" s="523">
        <v>0</v>
      </c>
      <c r="U121" s="518">
        <v>0</v>
      </c>
      <c r="V121" s="523">
        <v>0</v>
      </c>
      <c r="W121" s="518"/>
      <c r="X121" s="523"/>
      <c r="Y121" s="518"/>
      <c r="Z121" s="523"/>
      <c r="AA121" s="526">
        <v>0</v>
      </c>
      <c r="AB121" s="523">
        <v>0</v>
      </c>
      <c r="AC121" s="518">
        <v>0</v>
      </c>
      <c r="AD121" s="523">
        <v>0</v>
      </c>
      <c r="AE121" s="518"/>
      <c r="AF121" s="523"/>
      <c r="AG121" s="518">
        <v>0</v>
      </c>
      <c r="AH121" s="523">
        <v>0</v>
      </c>
    </row>
    <row r="122" spans="2:34">
      <c r="B122" s="517" t="s">
        <v>178</v>
      </c>
      <c r="C122" s="525">
        <v>0</v>
      </c>
      <c r="D122" s="523">
        <v>0</v>
      </c>
      <c r="E122" s="518">
        <v>0</v>
      </c>
      <c r="F122" s="523">
        <v>0</v>
      </c>
      <c r="G122" s="518">
        <v>0</v>
      </c>
      <c r="H122" s="523">
        <v>0</v>
      </c>
      <c r="I122" s="518">
        <v>0</v>
      </c>
      <c r="J122" s="523">
        <v>0</v>
      </c>
      <c r="K122" s="518">
        <v>0</v>
      </c>
      <c r="L122" s="523">
        <v>0</v>
      </c>
      <c r="M122" s="518">
        <v>0</v>
      </c>
      <c r="N122" s="523">
        <v>0</v>
      </c>
      <c r="O122" s="518">
        <v>0</v>
      </c>
      <c r="P122" s="523">
        <v>0</v>
      </c>
      <c r="Q122" s="518">
        <v>0</v>
      </c>
      <c r="R122" s="523">
        <v>0</v>
      </c>
      <c r="S122" s="518">
        <v>0</v>
      </c>
      <c r="T122" s="523">
        <v>0</v>
      </c>
      <c r="U122" s="518">
        <v>0</v>
      </c>
      <c r="V122" s="523">
        <v>0</v>
      </c>
      <c r="W122" s="518">
        <v>0</v>
      </c>
      <c r="X122" s="523">
        <v>0</v>
      </c>
      <c r="Y122" s="518">
        <v>66134</v>
      </c>
      <c r="Z122" s="523">
        <v>65587</v>
      </c>
      <c r="AA122" s="526">
        <v>66134</v>
      </c>
      <c r="AB122" s="523">
        <v>65587</v>
      </c>
      <c r="AC122" s="518">
        <v>66134</v>
      </c>
      <c r="AD122" s="523">
        <v>65587</v>
      </c>
      <c r="AE122" s="518">
        <v>0</v>
      </c>
      <c r="AF122" s="523">
        <v>0</v>
      </c>
      <c r="AG122" s="518">
        <v>0</v>
      </c>
      <c r="AH122" s="523">
        <v>0</v>
      </c>
    </row>
    <row r="123" spans="2:34">
      <c r="B123" s="517" t="s">
        <v>426</v>
      </c>
      <c r="C123" s="525">
        <v>0</v>
      </c>
      <c r="D123" s="523">
        <v>0</v>
      </c>
      <c r="E123" s="518">
        <v>0</v>
      </c>
      <c r="F123" s="523">
        <v>0</v>
      </c>
      <c r="G123" s="518">
        <v>0</v>
      </c>
      <c r="H123" s="523">
        <v>0</v>
      </c>
      <c r="I123" s="518">
        <v>0</v>
      </c>
      <c r="J123" s="523">
        <v>0</v>
      </c>
      <c r="K123" s="518">
        <v>0</v>
      </c>
      <c r="L123" s="523">
        <v>0</v>
      </c>
      <c r="M123" s="518">
        <v>0</v>
      </c>
      <c r="N123" s="523">
        <v>0</v>
      </c>
      <c r="O123" s="518">
        <v>0</v>
      </c>
      <c r="P123" s="523">
        <v>0</v>
      </c>
      <c r="Q123" s="518">
        <v>0</v>
      </c>
      <c r="R123" s="523">
        <v>0</v>
      </c>
      <c r="S123" s="518">
        <v>0</v>
      </c>
      <c r="T123" s="523">
        <v>0</v>
      </c>
      <c r="U123" s="518">
        <v>0</v>
      </c>
      <c r="V123" s="523">
        <v>0</v>
      </c>
      <c r="W123" s="518">
        <v>0</v>
      </c>
      <c r="X123" s="523">
        <v>0</v>
      </c>
      <c r="Y123" s="518">
        <v>66134</v>
      </c>
      <c r="Z123" s="523">
        <v>65587</v>
      </c>
      <c r="AA123" s="526">
        <v>66134</v>
      </c>
      <c r="AB123" s="523">
        <v>65587</v>
      </c>
      <c r="AC123" s="518">
        <v>66134</v>
      </c>
      <c r="AD123" s="523">
        <v>65587</v>
      </c>
      <c r="AE123" s="518">
        <v>0</v>
      </c>
      <c r="AF123" s="523">
        <v>0</v>
      </c>
      <c r="AG123" s="518">
        <v>0</v>
      </c>
      <c r="AH123" s="523">
        <v>0</v>
      </c>
    </row>
    <row r="124" spans="2:34">
      <c r="B124" s="517" t="s">
        <v>175</v>
      </c>
      <c r="C124" s="525">
        <v>114</v>
      </c>
      <c r="D124" s="523">
        <v>107</v>
      </c>
      <c r="E124" s="518">
        <v>0</v>
      </c>
      <c r="F124" s="523">
        <v>0</v>
      </c>
      <c r="G124" s="518">
        <v>0</v>
      </c>
      <c r="H124" s="523">
        <v>0</v>
      </c>
      <c r="I124" s="518">
        <v>114</v>
      </c>
      <c r="J124" s="523">
        <v>107</v>
      </c>
      <c r="K124" s="518">
        <v>0</v>
      </c>
      <c r="L124" s="523">
        <v>0</v>
      </c>
      <c r="M124" s="518">
        <v>0</v>
      </c>
      <c r="N124" s="523">
        <v>0</v>
      </c>
      <c r="O124" s="518">
        <v>0</v>
      </c>
      <c r="P124" s="523">
        <v>0</v>
      </c>
      <c r="Q124" s="518">
        <v>114</v>
      </c>
      <c r="R124" s="523">
        <v>107</v>
      </c>
      <c r="S124" s="518">
        <v>0</v>
      </c>
      <c r="T124" s="523">
        <v>0</v>
      </c>
      <c r="U124" s="518">
        <v>0</v>
      </c>
      <c r="V124" s="523">
        <v>0</v>
      </c>
      <c r="W124" s="518"/>
      <c r="X124" s="523"/>
      <c r="Y124" s="518"/>
      <c r="Z124" s="523"/>
      <c r="AA124" s="526">
        <v>0</v>
      </c>
      <c r="AB124" s="523">
        <v>0</v>
      </c>
      <c r="AC124" s="518">
        <v>114</v>
      </c>
      <c r="AD124" s="523">
        <v>107</v>
      </c>
      <c r="AE124" s="518"/>
      <c r="AF124" s="523"/>
      <c r="AG124" s="518">
        <v>114</v>
      </c>
      <c r="AH124" s="523">
        <v>107</v>
      </c>
    </row>
    <row r="125" spans="2:34">
      <c r="B125" s="517" t="s">
        <v>427</v>
      </c>
      <c r="C125" s="525">
        <v>114</v>
      </c>
      <c r="D125" s="523">
        <v>107</v>
      </c>
      <c r="E125" s="518">
        <v>0</v>
      </c>
      <c r="F125" s="523">
        <v>0</v>
      </c>
      <c r="G125" s="518">
        <v>0</v>
      </c>
      <c r="H125" s="523">
        <v>0</v>
      </c>
      <c r="I125" s="518">
        <v>114</v>
      </c>
      <c r="J125" s="523">
        <v>107</v>
      </c>
      <c r="K125" s="518">
        <v>0</v>
      </c>
      <c r="L125" s="523">
        <v>0</v>
      </c>
      <c r="M125" s="518">
        <v>0</v>
      </c>
      <c r="N125" s="523">
        <v>0</v>
      </c>
      <c r="O125" s="518">
        <v>0</v>
      </c>
      <c r="P125" s="523">
        <v>0</v>
      </c>
      <c r="Q125" s="518">
        <v>114</v>
      </c>
      <c r="R125" s="523">
        <v>107</v>
      </c>
      <c r="S125" s="518">
        <v>0</v>
      </c>
      <c r="T125" s="523">
        <v>0</v>
      </c>
      <c r="U125" s="518">
        <v>0</v>
      </c>
      <c r="V125" s="523">
        <v>0</v>
      </c>
      <c r="W125" s="518"/>
      <c r="X125" s="523"/>
      <c r="Y125" s="518"/>
      <c r="Z125" s="523"/>
      <c r="AA125" s="526">
        <v>0</v>
      </c>
      <c r="AB125" s="523">
        <v>0</v>
      </c>
      <c r="AC125" s="518">
        <v>114</v>
      </c>
      <c r="AD125" s="523">
        <v>107</v>
      </c>
      <c r="AE125" s="518"/>
      <c r="AF125" s="523"/>
      <c r="AG125" s="518">
        <v>114</v>
      </c>
      <c r="AH125" s="523">
        <v>107</v>
      </c>
    </row>
    <row r="126" spans="2:34">
      <c r="B126" s="517" t="s">
        <v>190</v>
      </c>
      <c r="C126" s="525">
        <v>0</v>
      </c>
      <c r="D126" s="523">
        <v>0</v>
      </c>
      <c r="E126" s="518">
        <v>0</v>
      </c>
      <c r="F126" s="523">
        <v>0</v>
      </c>
      <c r="G126" s="518">
        <v>0</v>
      </c>
      <c r="H126" s="523">
        <v>0</v>
      </c>
      <c r="I126" s="518">
        <v>0</v>
      </c>
      <c r="J126" s="523">
        <v>0</v>
      </c>
      <c r="K126" s="518">
        <v>5846</v>
      </c>
      <c r="L126" s="523">
        <v>5573</v>
      </c>
      <c r="M126" s="518">
        <v>0</v>
      </c>
      <c r="N126" s="523">
        <v>0</v>
      </c>
      <c r="O126" s="518">
        <v>5846</v>
      </c>
      <c r="P126" s="523">
        <v>5573</v>
      </c>
      <c r="Q126" s="518">
        <v>5846</v>
      </c>
      <c r="R126" s="523">
        <v>5573</v>
      </c>
      <c r="S126" s="518">
        <v>0</v>
      </c>
      <c r="T126" s="523">
        <v>0</v>
      </c>
      <c r="U126" s="518">
        <v>0</v>
      </c>
      <c r="V126" s="523">
        <v>0</v>
      </c>
      <c r="W126" s="518">
        <v>0</v>
      </c>
      <c r="X126" s="523">
        <v>0</v>
      </c>
      <c r="Y126" s="518">
        <v>0</v>
      </c>
      <c r="Z126" s="523">
        <v>0</v>
      </c>
      <c r="AA126" s="526">
        <v>0</v>
      </c>
      <c r="AB126" s="523">
        <v>0</v>
      </c>
      <c r="AC126" s="518">
        <v>5846</v>
      </c>
      <c r="AD126" s="523">
        <v>5573</v>
      </c>
      <c r="AE126" s="518">
        <v>0</v>
      </c>
      <c r="AF126" s="523">
        <v>0</v>
      </c>
      <c r="AG126" s="518">
        <v>5846</v>
      </c>
      <c r="AH126" s="523">
        <v>5573</v>
      </c>
    </row>
    <row r="127" spans="2:34">
      <c r="B127" s="517" t="s">
        <v>428</v>
      </c>
      <c r="C127" s="525">
        <v>0</v>
      </c>
      <c r="D127" s="523">
        <v>0</v>
      </c>
      <c r="E127" s="518">
        <v>0</v>
      </c>
      <c r="F127" s="523">
        <v>0</v>
      </c>
      <c r="G127" s="518">
        <v>0</v>
      </c>
      <c r="H127" s="523">
        <v>0</v>
      </c>
      <c r="I127" s="518">
        <v>0</v>
      </c>
      <c r="J127" s="523">
        <v>0</v>
      </c>
      <c r="K127" s="518">
        <v>5846</v>
      </c>
      <c r="L127" s="523">
        <v>5573</v>
      </c>
      <c r="M127" s="518">
        <v>0</v>
      </c>
      <c r="N127" s="523">
        <v>0</v>
      </c>
      <c r="O127" s="518">
        <v>5846</v>
      </c>
      <c r="P127" s="523">
        <v>5573</v>
      </c>
      <c r="Q127" s="518">
        <v>5846</v>
      </c>
      <c r="R127" s="523">
        <v>5573</v>
      </c>
      <c r="S127" s="518">
        <v>0</v>
      </c>
      <c r="T127" s="523">
        <v>0</v>
      </c>
      <c r="U127" s="518">
        <v>0</v>
      </c>
      <c r="V127" s="523">
        <v>0</v>
      </c>
      <c r="W127" s="518">
        <v>0</v>
      </c>
      <c r="X127" s="523">
        <v>0</v>
      </c>
      <c r="Y127" s="518">
        <v>0</v>
      </c>
      <c r="Z127" s="523">
        <v>0</v>
      </c>
      <c r="AA127" s="526">
        <v>0</v>
      </c>
      <c r="AB127" s="523">
        <v>0</v>
      </c>
      <c r="AC127" s="518">
        <v>5846</v>
      </c>
      <c r="AD127" s="523">
        <v>5573</v>
      </c>
      <c r="AE127" s="518">
        <v>0</v>
      </c>
      <c r="AF127" s="523">
        <v>0</v>
      </c>
      <c r="AG127" s="518">
        <v>5846</v>
      </c>
      <c r="AH127" s="523">
        <v>5573</v>
      </c>
    </row>
    <row r="128" spans="2:34">
      <c r="B128" s="517" t="s">
        <v>510</v>
      </c>
      <c r="C128" s="525">
        <v>0</v>
      </c>
      <c r="D128" s="523"/>
      <c r="E128" s="518">
        <v>0</v>
      </c>
      <c r="F128" s="523"/>
      <c r="G128" s="518">
        <v>0</v>
      </c>
      <c r="H128" s="523"/>
      <c r="I128" s="518">
        <v>0</v>
      </c>
      <c r="J128" s="523"/>
      <c r="K128" s="518">
        <v>0</v>
      </c>
      <c r="L128" s="523"/>
      <c r="M128" s="518">
        <v>0</v>
      </c>
      <c r="N128" s="523"/>
      <c r="O128" s="518">
        <v>0</v>
      </c>
      <c r="P128" s="523"/>
      <c r="Q128" s="518">
        <v>0</v>
      </c>
      <c r="R128" s="523"/>
      <c r="S128" s="518">
        <v>0</v>
      </c>
      <c r="T128" s="523">
        <v>0</v>
      </c>
      <c r="U128" s="518">
        <v>0</v>
      </c>
      <c r="V128" s="523">
        <v>0</v>
      </c>
      <c r="W128" s="518">
        <v>0</v>
      </c>
      <c r="X128" s="523"/>
      <c r="Y128" s="518">
        <v>0</v>
      </c>
      <c r="Z128" s="523"/>
      <c r="AA128" s="526">
        <v>0</v>
      </c>
      <c r="AB128" s="523"/>
      <c r="AC128" s="518">
        <v>0</v>
      </c>
      <c r="AD128" s="523"/>
      <c r="AE128" s="518">
        <v>0</v>
      </c>
      <c r="AF128" s="523"/>
      <c r="AG128" s="518">
        <v>0</v>
      </c>
      <c r="AH128" s="523"/>
    </row>
    <row r="129" spans="2:34">
      <c r="B129" s="517" t="s">
        <v>511</v>
      </c>
      <c r="C129" s="525">
        <v>0</v>
      </c>
      <c r="D129" s="523"/>
      <c r="E129" s="518">
        <v>0</v>
      </c>
      <c r="F129" s="523"/>
      <c r="G129" s="518">
        <v>0</v>
      </c>
      <c r="H129" s="523"/>
      <c r="I129" s="518">
        <v>0</v>
      </c>
      <c r="J129" s="523"/>
      <c r="K129" s="518">
        <v>0</v>
      </c>
      <c r="L129" s="523"/>
      <c r="M129" s="518">
        <v>0</v>
      </c>
      <c r="N129" s="523"/>
      <c r="O129" s="518">
        <v>0</v>
      </c>
      <c r="P129" s="523"/>
      <c r="Q129" s="518">
        <v>0</v>
      </c>
      <c r="R129" s="523"/>
      <c r="S129" s="518">
        <v>0</v>
      </c>
      <c r="T129" s="523">
        <v>0</v>
      </c>
      <c r="U129" s="518">
        <v>0</v>
      </c>
      <c r="V129" s="523">
        <v>0</v>
      </c>
      <c r="W129" s="518">
        <v>0</v>
      </c>
      <c r="X129" s="523"/>
      <c r="Y129" s="518">
        <v>0</v>
      </c>
      <c r="Z129" s="523"/>
      <c r="AA129" s="526">
        <v>0</v>
      </c>
      <c r="AB129" s="523"/>
      <c r="AC129" s="518">
        <v>0</v>
      </c>
      <c r="AD129" s="523"/>
      <c r="AE129" s="518">
        <v>0</v>
      </c>
      <c r="AF129" s="523"/>
      <c r="AG129" s="518">
        <v>0</v>
      </c>
      <c r="AH129" s="523"/>
    </row>
    <row r="130" spans="2:34">
      <c r="B130" s="517" t="s">
        <v>191</v>
      </c>
      <c r="C130" s="525">
        <v>0</v>
      </c>
      <c r="D130" s="523">
        <v>0</v>
      </c>
      <c r="E130" s="518">
        <v>0</v>
      </c>
      <c r="F130" s="523">
        <v>0</v>
      </c>
      <c r="G130" s="518">
        <v>0</v>
      </c>
      <c r="H130" s="523">
        <v>0</v>
      </c>
      <c r="I130" s="518">
        <v>0</v>
      </c>
      <c r="J130" s="523">
        <v>0</v>
      </c>
      <c r="K130" s="518">
        <v>0</v>
      </c>
      <c r="L130" s="523">
        <v>0</v>
      </c>
      <c r="M130" s="518">
        <v>0</v>
      </c>
      <c r="N130" s="523">
        <v>0</v>
      </c>
      <c r="O130" s="518">
        <v>0</v>
      </c>
      <c r="P130" s="523">
        <v>0</v>
      </c>
      <c r="Q130" s="518">
        <v>0</v>
      </c>
      <c r="R130" s="523">
        <v>0</v>
      </c>
      <c r="S130" s="518">
        <v>0</v>
      </c>
      <c r="T130" s="523">
        <v>0</v>
      </c>
      <c r="U130" s="518">
        <v>0</v>
      </c>
      <c r="V130" s="523">
        <v>0</v>
      </c>
      <c r="W130" s="518">
        <v>0</v>
      </c>
      <c r="X130" s="523">
        <v>0</v>
      </c>
      <c r="Y130" s="518">
        <v>48849</v>
      </c>
      <c r="Z130" s="523">
        <v>46918</v>
      </c>
      <c r="AA130" s="526">
        <v>48849</v>
      </c>
      <c r="AB130" s="523">
        <v>46918</v>
      </c>
      <c r="AC130" s="518">
        <v>48849</v>
      </c>
      <c r="AD130" s="523">
        <v>46918</v>
      </c>
      <c r="AE130" s="518">
        <v>0</v>
      </c>
      <c r="AF130" s="523">
        <v>0</v>
      </c>
      <c r="AG130" s="518">
        <v>0</v>
      </c>
      <c r="AH130" s="523">
        <v>0</v>
      </c>
    </row>
    <row r="131" spans="2:34">
      <c r="B131" s="517" t="s">
        <v>429</v>
      </c>
      <c r="C131" s="525">
        <v>0</v>
      </c>
      <c r="D131" s="523">
        <v>0</v>
      </c>
      <c r="E131" s="518">
        <v>0</v>
      </c>
      <c r="F131" s="523">
        <v>0</v>
      </c>
      <c r="G131" s="518">
        <v>0</v>
      </c>
      <c r="H131" s="523">
        <v>0</v>
      </c>
      <c r="I131" s="518">
        <v>0</v>
      </c>
      <c r="J131" s="523">
        <v>0</v>
      </c>
      <c r="K131" s="518">
        <v>0</v>
      </c>
      <c r="L131" s="523">
        <v>0</v>
      </c>
      <c r="M131" s="518">
        <v>0</v>
      </c>
      <c r="N131" s="523">
        <v>0</v>
      </c>
      <c r="O131" s="518">
        <v>0</v>
      </c>
      <c r="P131" s="523">
        <v>0</v>
      </c>
      <c r="Q131" s="518">
        <v>0</v>
      </c>
      <c r="R131" s="523">
        <v>0</v>
      </c>
      <c r="S131" s="518">
        <v>0</v>
      </c>
      <c r="T131" s="523">
        <v>0</v>
      </c>
      <c r="U131" s="518">
        <v>0</v>
      </c>
      <c r="V131" s="523">
        <v>0</v>
      </c>
      <c r="W131" s="518">
        <v>0</v>
      </c>
      <c r="X131" s="523">
        <v>0</v>
      </c>
      <c r="Y131" s="518">
        <v>48849</v>
      </c>
      <c r="Z131" s="523">
        <v>46918</v>
      </c>
      <c r="AA131" s="526">
        <v>48849</v>
      </c>
      <c r="AB131" s="523">
        <v>46918</v>
      </c>
      <c r="AC131" s="518">
        <v>48849</v>
      </c>
      <c r="AD131" s="523">
        <v>46918</v>
      </c>
      <c r="AE131" s="518">
        <v>0</v>
      </c>
      <c r="AF131" s="523">
        <v>0</v>
      </c>
      <c r="AG131" s="518">
        <v>0</v>
      </c>
      <c r="AH131" s="523">
        <v>0</v>
      </c>
    </row>
    <row r="132" spans="2:34">
      <c r="B132" s="517" t="s">
        <v>242</v>
      </c>
      <c r="C132" s="525">
        <v>0</v>
      </c>
      <c r="D132" s="523"/>
      <c r="E132" s="518">
        <v>0</v>
      </c>
      <c r="F132" s="523"/>
      <c r="G132" s="518">
        <v>0</v>
      </c>
      <c r="H132" s="523"/>
      <c r="I132" s="518">
        <v>0</v>
      </c>
      <c r="J132" s="523"/>
      <c r="K132" s="518">
        <v>0</v>
      </c>
      <c r="L132" s="523"/>
      <c r="M132" s="518">
        <v>0</v>
      </c>
      <c r="N132" s="523"/>
      <c r="O132" s="518">
        <v>0</v>
      </c>
      <c r="P132" s="523"/>
      <c r="Q132" s="518">
        <v>0</v>
      </c>
      <c r="R132" s="523"/>
      <c r="S132" s="518">
        <v>0</v>
      </c>
      <c r="T132" s="523">
        <v>0</v>
      </c>
      <c r="U132" s="518">
        <v>0</v>
      </c>
      <c r="V132" s="523">
        <v>0</v>
      </c>
      <c r="W132" s="518">
        <v>0</v>
      </c>
      <c r="X132" s="523"/>
      <c r="Y132" s="518">
        <v>4072</v>
      </c>
      <c r="Z132" s="523"/>
      <c r="AA132" s="526">
        <v>4072</v>
      </c>
      <c r="AB132" s="523"/>
      <c r="AC132" s="518">
        <v>4072</v>
      </c>
      <c r="AD132" s="523"/>
      <c r="AE132" s="518">
        <v>0</v>
      </c>
      <c r="AF132" s="523"/>
      <c r="AG132" s="518">
        <v>0</v>
      </c>
      <c r="AH132" s="523"/>
    </row>
    <row r="133" spans="2:34">
      <c r="B133" s="517" t="s">
        <v>242</v>
      </c>
      <c r="C133" s="525">
        <v>0</v>
      </c>
      <c r="D133" s="523"/>
      <c r="E133" s="518">
        <v>0</v>
      </c>
      <c r="F133" s="523"/>
      <c r="G133" s="518">
        <v>0</v>
      </c>
      <c r="H133" s="523"/>
      <c r="I133" s="518">
        <v>0</v>
      </c>
      <c r="J133" s="523"/>
      <c r="K133" s="518">
        <v>0</v>
      </c>
      <c r="L133" s="523"/>
      <c r="M133" s="518">
        <v>0</v>
      </c>
      <c r="N133" s="523"/>
      <c r="O133" s="518">
        <v>0</v>
      </c>
      <c r="P133" s="523"/>
      <c r="Q133" s="518">
        <v>0</v>
      </c>
      <c r="R133" s="523"/>
      <c r="S133" s="518">
        <v>0</v>
      </c>
      <c r="T133" s="523">
        <v>0</v>
      </c>
      <c r="U133" s="518">
        <v>0</v>
      </c>
      <c r="V133" s="523">
        <v>0</v>
      </c>
      <c r="W133" s="518">
        <v>0</v>
      </c>
      <c r="X133" s="523"/>
      <c r="Y133" s="518">
        <v>4072</v>
      </c>
      <c r="Z133" s="523"/>
      <c r="AA133" s="526">
        <v>4072</v>
      </c>
      <c r="AB133" s="523"/>
      <c r="AC133" s="518">
        <v>4072</v>
      </c>
      <c r="AD133" s="523"/>
      <c r="AE133" s="518">
        <v>0</v>
      </c>
      <c r="AF133" s="523"/>
      <c r="AG133" s="518">
        <v>0</v>
      </c>
      <c r="AH133" s="523"/>
    </row>
    <row r="134" spans="2:34">
      <c r="B134" s="517" t="s">
        <v>356</v>
      </c>
      <c r="C134" s="525">
        <v>0</v>
      </c>
      <c r="D134" s="523">
        <v>0</v>
      </c>
      <c r="E134" s="518">
        <v>0</v>
      </c>
      <c r="F134" s="523">
        <v>0</v>
      </c>
      <c r="G134" s="518">
        <v>0</v>
      </c>
      <c r="H134" s="523">
        <v>0</v>
      </c>
      <c r="I134" s="518">
        <v>0</v>
      </c>
      <c r="J134" s="523">
        <v>0</v>
      </c>
      <c r="K134" s="518">
        <v>0</v>
      </c>
      <c r="L134" s="523">
        <v>0</v>
      </c>
      <c r="M134" s="518">
        <v>0</v>
      </c>
      <c r="N134" s="523">
        <v>0</v>
      </c>
      <c r="O134" s="518">
        <v>0</v>
      </c>
      <c r="P134" s="523">
        <v>0</v>
      </c>
      <c r="Q134" s="518">
        <v>0</v>
      </c>
      <c r="R134" s="523">
        <v>0</v>
      </c>
      <c r="S134" s="518">
        <v>0</v>
      </c>
      <c r="T134" s="523">
        <v>0</v>
      </c>
      <c r="U134" s="518">
        <v>119</v>
      </c>
      <c r="V134" s="523">
        <v>108</v>
      </c>
      <c r="W134" s="518"/>
      <c r="X134" s="523"/>
      <c r="Y134" s="518"/>
      <c r="Z134" s="523"/>
      <c r="AA134" s="526">
        <v>119</v>
      </c>
      <c r="AB134" s="523">
        <v>108</v>
      </c>
      <c r="AC134" s="518">
        <v>119</v>
      </c>
      <c r="AD134" s="523">
        <v>108</v>
      </c>
      <c r="AE134" s="518"/>
      <c r="AF134" s="523"/>
      <c r="AG134" s="518">
        <v>0</v>
      </c>
      <c r="AH134" s="523">
        <v>0</v>
      </c>
    </row>
    <row r="135" spans="2:34">
      <c r="B135" s="517" t="s">
        <v>430</v>
      </c>
      <c r="C135" s="525">
        <v>0</v>
      </c>
      <c r="D135" s="523">
        <v>0</v>
      </c>
      <c r="E135" s="518">
        <v>0</v>
      </c>
      <c r="F135" s="523">
        <v>0</v>
      </c>
      <c r="G135" s="518">
        <v>0</v>
      </c>
      <c r="H135" s="523">
        <v>0</v>
      </c>
      <c r="I135" s="518">
        <v>0</v>
      </c>
      <c r="J135" s="523">
        <v>0</v>
      </c>
      <c r="K135" s="518">
        <v>0</v>
      </c>
      <c r="L135" s="523">
        <v>0</v>
      </c>
      <c r="M135" s="518">
        <v>0</v>
      </c>
      <c r="N135" s="523">
        <v>0</v>
      </c>
      <c r="O135" s="518">
        <v>0</v>
      </c>
      <c r="P135" s="523">
        <v>0</v>
      </c>
      <c r="Q135" s="518">
        <v>0</v>
      </c>
      <c r="R135" s="523">
        <v>0</v>
      </c>
      <c r="S135" s="518">
        <v>0</v>
      </c>
      <c r="T135" s="523">
        <v>0</v>
      </c>
      <c r="U135" s="518">
        <v>28</v>
      </c>
      <c r="V135" s="523">
        <v>24</v>
      </c>
      <c r="W135" s="518"/>
      <c r="X135" s="523"/>
      <c r="Y135" s="518"/>
      <c r="Z135" s="523"/>
      <c r="AA135" s="526">
        <v>28</v>
      </c>
      <c r="AB135" s="523">
        <v>24</v>
      </c>
      <c r="AC135" s="518">
        <v>28</v>
      </c>
      <c r="AD135" s="523">
        <v>24</v>
      </c>
      <c r="AE135" s="518"/>
      <c r="AF135" s="523"/>
      <c r="AG135" s="518">
        <v>0</v>
      </c>
      <c r="AH135" s="523">
        <v>0</v>
      </c>
    </row>
    <row r="136" spans="2:34">
      <c r="B136" s="517" t="s">
        <v>431</v>
      </c>
      <c r="C136" s="525">
        <v>0</v>
      </c>
      <c r="D136" s="523">
        <v>0</v>
      </c>
      <c r="E136" s="518">
        <v>0</v>
      </c>
      <c r="F136" s="523">
        <v>0</v>
      </c>
      <c r="G136" s="518">
        <v>0</v>
      </c>
      <c r="H136" s="523">
        <v>0</v>
      </c>
      <c r="I136" s="518">
        <v>0</v>
      </c>
      <c r="J136" s="523">
        <v>0</v>
      </c>
      <c r="K136" s="518">
        <v>0</v>
      </c>
      <c r="L136" s="523">
        <v>0</v>
      </c>
      <c r="M136" s="518">
        <v>0</v>
      </c>
      <c r="N136" s="523">
        <v>0</v>
      </c>
      <c r="O136" s="518">
        <v>0</v>
      </c>
      <c r="P136" s="523">
        <v>0</v>
      </c>
      <c r="Q136" s="518">
        <v>0</v>
      </c>
      <c r="R136" s="523">
        <v>0</v>
      </c>
      <c r="S136" s="518">
        <v>0</v>
      </c>
      <c r="T136" s="523">
        <v>0</v>
      </c>
      <c r="U136" s="518">
        <v>3</v>
      </c>
      <c r="V136" s="523">
        <v>11</v>
      </c>
      <c r="W136" s="518"/>
      <c r="X136" s="523"/>
      <c r="Y136" s="518"/>
      <c r="Z136" s="523"/>
      <c r="AA136" s="526">
        <v>3</v>
      </c>
      <c r="AB136" s="523">
        <v>11</v>
      </c>
      <c r="AC136" s="518">
        <v>3</v>
      </c>
      <c r="AD136" s="523">
        <v>11</v>
      </c>
      <c r="AE136" s="518"/>
      <c r="AF136" s="523"/>
      <c r="AG136" s="518">
        <v>0</v>
      </c>
      <c r="AH136" s="523">
        <v>0</v>
      </c>
    </row>
    <row r="137" spans="2:34">
      <c r="B137" s="517" t="s">
        <v>432</v>
      </c>
      <c r="C137" s="525">
        <v>0</v>
      </c>
      <c r="D137" s="523">
        <v>0</v>
      </c>
      <c r="E137" s="518">
        <v>0</v>
      </c>
      <c r="F137" s="523">
        <v>0</v>
      </c>
      <c r="G137" s="518">
        <v>0</v>
      </c>
      <c r="H137" s="523">
        <v>0</v>
      </c>
      <c r="I137" s="518">
        <v>0</v>
      </c>
      <c r="J137" s="523">
        <v>0</v>
      </c>
      <c r="K137" s="518">
        <v>0</v>
      </c>
      <c r="L137" s="523">
        <v>0</v>
      </c>
      <c r="M137" s="518">
        <v>0</v>
      </c>
      <c r="N137" s="523">
        <v>0</v>
      </c>
      <c r="O137" s="518">
        <v>0</v>
      </c>
      <c r="P137" s="523">
        <v>0</v>
      </c>
      <c r="Q137" s="518">
        <v>0</v>
      </c>
      <c r="R137" s="523">
        <v>0</v>
      </c>
      <c r="S137" s="518">
        <v>0</v>
      </c>
      <c r="T137" s="523">
        <v>0</v>
      </c>
      <c r="U137" s="518">
        <v>88</v>
      </c>
      <c r="V137" s="523">
        <v>73</v>
      </c>
      <c r="W137" s="518"/>
      <c r="X137" s="523"/>
      <c r="Y137" s="518"/>
      <c r="Z137" s="523"/>
      <c r="AA137" s="526">
        <v>88</v>
      </c>
      <c r="AB137" s="523">
        <v>73</v>
      </c>
      <c r="AC137" s="518">
        <v>88</v>
      </c>
      <c r="AD137" s="523">
        <v>73</v>
      </c>
      <c r="AE137" s="518"/>
      <c r="AF137" s="523"/>
      <c r="AG137" s="518">
        <v>0</v>
      </c>
      <c r="AH137" s="523">
        <v>0</v>
      </c>
    </row>
    <row r="138" spans="2:34">
      <c r="B138" s="517" t="s">
        <v>232</v>
      </c>
      <c r="C138" s="525">
        <v>0</v>
      </c>
      <c r="D138" s="523">
        <v>0</v>
      </c>
      <c r="E138" s="518">
        <v>0</v>
      </c>
      <c r="F138" s="523">
        <v>0</v>
      </c>
      <c r="G138" s="518">
        <v>0</v>
      </c>
      <c r="H138" s="523">
        <v>0</v>
      </c>
      <c r="I138" s="518">
        <v>0</v>
      </c>
      <c r="J138" s="523">
        <v>0</v>
      </c>
      <c r="K138" s="518">
        <v>0</v>
      </c>
      <c r="L138" s="523">
        <v>0</v>
      </c>
      <c r="M138" s="518">
        <v>0</v>
      </c>
      <c r="N138" s="523">
        <v>0</v>
      </c>
      <c r="O138" s="518">
        <v>0</v>
      </c>
      <c r="P138" s="523">
        <v>0</v>
      </c>
      <c r="Q138" s="518">
        <v>0</v>
      </c>
      <c r="R138" s="523">
        <v>0</v>
      </c>
      <c r="S138" s="518">
        <v>0</v>
      </c>
      <c r="T138" s="523">
        <v>0</v>
      </c>
      <c r="U138" s="518">
        <v>0</v>
      </c>
      <c r="V138" s="523">
        <v>0</v>
      </c>
      <c r="W138" s="518">
        <v>0</v>
      </c>
      <c r="X138" s="523">
        <v>0</v>
      </c>
      <c r="Y138" s="518">
        <v>1088</v>
      </c>
      <c r="Z138" s="523">
        <v>3165</v>
      </c>
      <c r="AA138" s="526">
        <v>1088</v>
      </c>
      <c r="AB138" s="523">
        <v>3165</v>
      </c>
      <c r="AC138" s="518">
        <v>1088</v>
      </c>
      <c r="AD138" s="523">
        <v>3165</v>
      </c>
      <c r="AE138" s="518">
        <v>0</v>
      </c>
      <c r="AF138" s="523">
        <v>0</v>
      </c>
      <c r="AG138" s="518">
        <v>0</v>
      </c>
      <c r="AH138" s="523">
        <v>0</v>
      </c>
    </row>
    <row r="139" spans="2:34">
      <c r="B139" s="517" t="s">
        <v>232</v>
      </c>
      <c r="C139" s="525">
        <v>0</v>
      </c>
      <c r="D139" s="523">
        <v>0</v>
      </c>
      <c r="E139" s="518">
        <v>0</v>
      </c>
      <c r="F139" s="523">
        <v>0</v>
      </c>
      <c r="G139" s="518">
        <v>0</v>
      </c>
      <c r="H139" s="523">
        <v>0</v>
      </c>
      <c r="I139" s="518">
        <v>0</v>
      </c>
      <c r="J139" s="523">
        <v>0</v>
      </c>
      <c r="K139" s="518">
        <v>0</v>
      </c>
      <c r="L139" s="523">
        <v>0</v>
      </c>
      <c r="M139" s="518">
        <v>0</v>
      </c>
      <c r="N139" s="523">
        <v>0</v>
      </c>
      <c r="O139" s="518">
        <v>0</v>
      </c>
      <c r="P139" s="523">
        <v>0</v>
      </c>
      <c r="Q139" s="518">
        <v>0</v>
      </c>
      <c r="R139" s="523">
        <v>0</v>
      </c>
      <c r="S139" s="518">
        <v>0</v>
      </c>
      <c r="T139" s="523">
        <v>0</v>
      </c>
      <c r="U139" s="518">
        <v>0</v>
      </c>
      <c r="V139" s="523">
        <v>0</v>
      </c>
      <c r="W139" s="518">
        <v>0</v>
      </c>
      <c r="X139" s="523">
        <v>0</v>
      </c>
      <c r="Y139" s="518">
        <v>1088</v>
      </c>
      <c r="Z139" s="523">
        <v>3165</v>
      </c>
      <c r="AA139" s="526">
        <v>1088</v>
      </c>
      <c r="AB139" s="523">
        <v>3165</v>
      </c>
      <c r="AC139" s="518">
        <v>1088</v>
      </c>
      <c r="AD139" s="523">
        <v>3165</v>
      </c>
      <c r="AE139" s="518">
        <v>0</v>
      </c>
      <c r="AF139" s="523">
        <v>0</v>
      </c>
      <c r="AG139" s="518">
        <v>0</v>
      </c>
      <c r="AH139" s="523">
        <v>0</v>
      </c>
    </row>
    <row r="140" spans="2:34">
      <c r="B140" s="517" t="s">
        <v>192</v>
      </c>
      <c r="C140" s="525">
        <v>12</v>
      </c>
      <c r="D140" s="523">
        <v>16</v>
      </c>
      <c r="E140" s="518">
        <v>0</v>
      </c>
      <c r="F140" s="523">
        <v>0</v>
      </c>
      <c r="G140" s="518">
        <v>0</v>
      </c>
      <c r="H140" s="523">
        <v>0</v>
      </c>
      <c r="I140" s="518">
        <v>12</v>
      </c>
      <c r="J140" s="523">
        <v>16</v>
      </c>
      <c r="K140" s="518">
        <v>0</v>
      </c>
      <c r="L140" s="523">
        <v>0</v>
      </c>
      <c r="M140" s="518">
        <v>0</v>
      </c>
      <c r="N140" s="523">
        <v>0</v>
      </c>
      <c r="O140" s="518">
        <v>0</v>
      </c>
      <c r="P140" s="523">
        <v>0</v>
      </c>
      <c r="Q140" s="518">
        <v>12</v>
      </c>
      <c r="R140" s="523">
        <v>16</v>
      </c>
      <c r="S140" s="518">
        <v>0</v>
      </c>
      <c r="T140" s="523">
        <v>0</v>
      </c>
      <c r="U140" s="518">
        <v>0</v>
      </c>
      <c r="V140" s="523">
        <v>0</v>
      </c>
      <c r="W140" s="518"/>
      <c r="X140" s="523"/>
      <c r="Y140" s="518"/>
      <c r="Z140" s="523"/>
      <c r="AA140" s="526">
        <v>0</v>
      </c>
      <c r="AB140" s="523">
        <v>0</v>
      </c>
      <c r="AC140" s="518">
        <v>12</v>
      </c>
      <c r="AD140" s="523">
        <v>16</v>
      </c>
      <c r="AE140" s="518"/>
      <c r="AF140" s="523"/>
      <c r="AG140" s="518">
        <v>12</v>
      </c>
      <c r="AH140" s="523">
        <v>16</v>
      </c>
    </row>
    <row r="141" spans="2:34">
      <c r="B141" s="517" t="s">
        <v>433</v>
      </c>
      <c r="C141" s="525">
        <v>12</v>
      </c>
      <c r="D141" s="523">
        <v>16</v>
      </c>
      <c r="E141" s="518">
        <v>0</v>
      </c>
      <c r="F141" s="523">
        <v>0</v>
      </c>
      <c r="G141" s="518">
        <v>0</v>
      </c>
      <c r="H141" s="523">
        <v>0</v>
      </c>
      <c r="I141" s="518">
        <v>12</v>
      </c>
      <c r="J141" s="523">
        <v>16</v>
      </c>
      <c r="K141" s="518">
        <v>0</v>
      </c>
      <c r="L141" s="523">
        <v>0</v>
      </c>
      <c r="M141" s="518">
        <v>0</v>
      </c>
      <c r="N141" s="523">
        <v>0</v>
      </c>
      <c r="O141" s="518">
        <v>0</v>
      </c>
      <c r="P141" s="523">
        <v>0</v>
      </c>
      <c r="Q141" s="518">
        <v>12</v>
      </c>
      <c r="R141" s="523">
        <v>16</v>
      </c>
      <c r="S141" s="518">
        <v>0</v>
      </c>
      <c r="T141" s="523">
        <v>0</v>
      </c>
      <c r="U141" s="518">
        <v>0</v>
      </c>
      <c r="V141" s="523">
        <v>0</v>
      </c>
      <c r="W141" s="518"/>
      <c r="X141" s="523"/>
      <c r="Y141" s="518"/>
      <c r="Z141" s="523"/>
      <c r="AA141" s="526">
        <v>0</v>
      </c>
      <c r="AB141" s="523">
        <v>0</v>
      </c>
      <c r="AC141" s="518">
        <v>12</v>
      </c>
      <c r="AD141" s="523">
        <v>16</v>
      </c>
      <c r="AE141" s="518"/>
      <c r="AF141" s="523"/>
      <c r="AG141" s="518">
        <v>12</v>
      </c>
      <c r="AH141" s="523">
        <v>16</v>
      </c>
    </row>
    <row r="142" spans="2:34">
      <c r="B142" s="11" t="s">
        <v>357</v>
      </c>
      <c r="C142" s="525"/>
      <c r="D142" s="523">
        <v>0</v>
      </c>
      <c r="E142" s="518"/>
      <c r="F142" s="523">
        <v>0</v>
      </c>
      <c r="G142" s="518"/>
      <c r="H142" s="523">
        <v>0</v>
      </c>
      <c r="I142" s="518"/>
      <c r="J142" s="523">
        <v>0</v>
      </c>
      <c r="K142" s="518"/>
      <c r="L142" s="523">
        <v>0</v>
      </c>
      <c r="M142" s="518"/>
      <c r="N142" s="523">
        <v>0</v>
      </c>
      <c r="O142" s="518"/>
      <c r="P142" s="523">
        <v>0</v>
      </c>
      <c r="Q142" s="518"/>
      <c r="R142" s="523">
        <v>0</v>
      </c>
      <c r="S142" s="518">
        <v>0</v>
      </c>
      <c r="T142" s="523">
        <v>0</v>
      </c>
      <c r="U142" s="518">
        <v>0</v>
      </c>
      <c r="V142" s="523">
        <v>0</v>
      </c>
      <c r="W142" s="518"/>
      <c r="X142" s="523">
        <v>0</v>
      </c>
      <c r="Y142" s="518"/>
      <c r="Z142" s="523">
        <v>0</v>
      </c>
      <c r="AA142" s="526"/>
      <c r="AB142" s="523">
        <v>0</v>
      </c>
      <c r="AC142" s="518"/>
      <c r="AD142" s="523">
        <v>0</v>
      </c>
      <c r="AE142" s="518"/>
      <c r="AF142" s="523">
        <v>0</v>
      </c>
      <c r="AG142" s="518"/>
      <c r="AH142" s="523">
        <v>0</v>
      </c>
    </row>
    <row r="143" spans="2:34">
      <c r="B143" s="11" t="s">
        <v>434</v>
      </c>
      <c r="C143" s="525"/>
      <c r="D143" s="523">
        <v>0</v>
      </c>
      <c r="E143" s="518"/>
      <c r="F143" s="523">
        <v>0</v>
      </c>
      <c r="G143" s="518"/>
      <c r="H143" s="523">
        <v>0</v>
      </c>
      <c r="I143" s="518"/>
      <c r="J143" s="523">
        <v>0</v>
      </c>
      <c r="K143" s="518"/>
      <c r="L143" s="523">
        <v>0</v>
      </c>
      <c r="M143" s="518"/>
      <c r="N143" s="523">
        <v>0</v>
      </c>
      <c r="O143" s="518"/>
      <c r="P143" s="523">
        <v>0</v>
      </c>
      <c r="Q143" s="518"/>
      <c r="R143" s="523">
        <v>0</v>
      </c>
      <c r="S143" s="518">
        <v>0</v>
      </c>
      <c r="T143" s="523">
        <v>0</v>
      </c>
      <c r="U143" s="518">
        <v>0</v>
      </c>
      <c r="V143" s="523">
        <v>0</v>
      </c>
      <c r="W143" s="518"/>
      <c r="X143" s="523">
        <v>0</v>
      </c>
      <c r="Y143" s="518"/>
      <c r="Z143" s="523">
        <v>0</v>
      </c>
      <c r="AA143" s="526"/>
      <c r="AB143" s="523">
        <v>0</v>
      </c>
      <c r="AC143" s="518"/>
      <c r="AD143" s="523">
        <v>0</v>
      </c>
      <c r="AE143" s="518"/>
      <c r="AF143" s="523">
        <v>0</v>
      </c>
      <c r="AG143" s="518"/>
      <c r="AH143" s="523">
        <v>0</v>
      </c>
    </row>
    <row r="144" spans="2:34">
      <c r="B144" s="517" t="s">
        <v>210</v>
      </c>
      <c r="C144" s="525">
        <v>0</v>
      </c>
      <c r="D144" s="523">
        <v>0</v>
      </c>
      <c r="E144" s="518">
        <v>0</v>
      </c>
      <c r="F144" s="523">
        <v>0</v>
      </c>
      <c r="G144" s="518">
        <v>2216</v>
      </c>
      <c r="H144" s="523">
        <v>2226</v>
      </c>
      <c r="I144" s="518">
        <v>2216</v>
      </c>
      <c r="J144" s="523">
        <v>2226</v>
      </c>
      <c r="K144" s="518">
        <v>0</v>
      </c>
      <c r="L144" s="523">
        <v>0</v>
      </c>
      <c r="M144" s="518">
        <v>0</v>
      </c>
      <c r="N144" s="523">
        <v>0</v>
      </c>
      <c r="O144" s="518">
        <v>0</v>
      </c>
      <c r="P144" s="523">
        <v>0</v>
      </c>
      <c r="Q144" s="518">
        <v>2216</v>
      </c>
      <c r="R144" s="523">
        <v>2226</v>
      </c>
      <c r="S144" s="518">
        <v>0</v>
      </c>
      <c r="T144" s="523">
        <v>0</v>
      </c>
      <c r="U144" s="518">
        <v>0</v>
      </c>
      <c r="V144" s="523">
        <v>0</v>
      </c>
      <c r="W144" s="518"/>
      <c r="X144" s="523"/>
      <c r="Y144" s="518"/>
      <c r="Z144" s="523"/>
      <c r="AA144" s="526">
        <v>0</v>
      </c>
      <c r="AB144" s="523">
        <v>0</v>
      </c>
      <c r="AC144" s="518">
        <v>2216</v>
      </c>
      <c r="AD144" s="523">
        <v>2226</v>
      </c>
      <c r="AE144" s="518"/>
      <c r="AF144" s="523"/>
      <c r="AG144" s="518">
        <v>2216</v>
      </c>
      <c r="AH144" s="523">
        <v>2226</v>
      </c>
    </row>
    <row r="145" spans="2:34">
      <c r="B145" s="517" t="s">
        <v>435</v>
      </c>
      <c r="C145" s="525">
        <v>0</v>
      </c>
      <c r="D145" s="523">
        <v>0</v>
      </c>
      <c r="E145" s="518">
        <v>0</v>
      </c>
      <c r="F145" s="523">
        <v>0</v>
      </c>
      <c r="G145" s="518">
        <v>2216</v>
      </c>
      <c r="H145" s="523">
        <v>2226</v>
      </c>
      <c r="I145" s="518">
        <v>2216</v>
      </c>
      <c r="J145" s="523">
        <v>2226</v>
      </c>
      <c r="K145" s="518">
        <v>0</v>
      </c>
      <c r="L145" s="523">
        <v>0</v>
      </c>
      <c r="M145" s="518">
        <v>0</v>
      </c>
      <c r="N145" s="523">
        <v>0</v>
      </c>
      <c r="O145" s="518">
        <v>0</v>
      </c>
      <c r="P145" s="523">
        <v>0</v>
      </c>
      <c r="Q145" s="518">
        <v>2216</v>
      </c>
      <c r="R145" s="523">
        <v>2226</v>
      </c>
      <c r="S145" s="518">
        <v>0</v>
      </c>
      <c r="T145" s="523">
        <v>0</v>
      </c>
      <c r="U145" s="518">
        <v>0</v>
      </c>
      <c r="V145" s="523">
        <v>0</v>
      </c>
      <c r="W145" s="518"/>
      <c r="X145" s="523"/>
      <c r="Y145" s="518"/>
      <c r="Z145" s="523"/>
      <c r="AA145" s="526">
        <v>0</v>
      </c>
      <c r="AB145" s="523">
        <v>0</v>
      </c>
      <c r="AC145" s="518">
        <v>2216</v>
      </c>
      <c r="AD145" s="523">
        <v>2226</v>
      </c>
      <c r="AE145" s="518"/>
      <c r="AF145" s="523"/>
      <c r="AG145" s="518">
        <v>2216</v>
      </c>
      <c r="AH145" s="523">
        <v>2226</v>
      </c>
    </row>
    <row r="146" spans="2:34">
      <c r="B146" s="517" t="s">
        <v>149</v>
      </c>
      <c r="C146" s="525">
        <v>0</v>
      </c>
      <c r="D146" s="523">
        <v>0</v>
      </c>
      <c r="E146" s="518">
        <v>0</v>
      </c>
      <c r="F146" s="523">
        <v>0</v>
      </c>
      <c r="G146" s="518">
        <v>0</v>
      </c>
      <c r="H146" s="523">
        <v>0</v>
      </c>
      <c r="I146" s="518">
        <v>0</v>
      </c>
      <c r="J146" s="523">
        <v>0</v>
      </c>
      <c r="K146" s="518">
        <v>0</v>
      </c>
      <c r="L146" s="523">
        <v>0</v>
      </c>
      <c r="M146" s="518">
        <v>423068</v>
      </c>
      <c r="N146" s="523">
        <v>438399</v>
      </c>
      <c r="O146" s="518">
        <v>423068</v>
      </c>
      <c r="P146" s="523">
        <v>438399</v>
      </c>
      <c r="Q146" s="518">
        <v>423068</v>
      </c>
      <c r="R146" s="523">
        <v>438399</v>
      </c>
      <c r="S146" s="518">
        <v>0</v>
      </c>
      <c r="T146" s="523">
        <v>0</v>
      </c>
      <c r="U146" s="518">
        <v>0</v>
      </c>
      <c r="V146" s="523">
        <v>0</v>
      </c>
      <c r="W146" s="518">
        <v>0</v>
      </c>
      <c r="X146" s="523">
        <v>0</v>
      </c>
      <c r="Y146" s="518">
        <v>0</v>
      </c>
      <c r="Z146" s="523">
        <v>0</v>
      </c>
      <c r="AA146" s="526">
        <v>0</v>
      </c>
      <c r="AB146" s="523">
        <v>0</v>
      </c>
      <c r="AC146" s="518">
        <v>423068</v>
      </c>
      <c r="AD146" s="523">
        <v>438399</v>
      </c>
      <c r="AE146" s="518">
        <v>0</v>
      </c>
      <c r="AF146" s="523">
        <v>0</v>
      </c>
      <c r="AG146" s="518">
        <v>423068</v>
      </c>
      <c r="AH146" s="523">
        <v>438399</v>
      </c>
    </row>
    <row r="147" spans="2:34">
      <c r="B147" s="517" t="s">
        <v>436</v>
      </c>
      <c r="C147" s="525">
        <v>0</v>
      </c>
      <c r="D147" s="523">
        <v>0</v>
      </c>
      <c r="E147" s="518">
        <v>0</v>
      </c>
      <c r="F147" s="523">
        <v>0</v>
      </c>
      <c r="G147" s="518">
        <v>0</v>
      </c>
      <c r="H147" s="523">
        <v>0</v>
      </c>
      <c r="I147" s="518">
        <v>0</v>
      </c>
      <c r="J147" s="523">
        <v>0</v>
      </c>
      <c r="K147" s="518">
        <v>0</v>
      </c>
      <c r="L147" s="523">
        <v>0</v>
      </c>
      <c r="M147" s="518">
        <v>423068</v>
      </c>
      <c r="N147" s="523">
        <v>438399</v>
      </c>
      <c r="O147" s="518">
        <v>423068</v>
      </c>
      <c r="P147" s="523">
        <v>438399</v>
      </c>
      <c r="Q147" s="518">
        <v>423068</v>
      </c>
      <c r="R147" s="523">
        <v>438399</v>
      </c>
      <c r="S147" s="518">
        <v>0</v>
      </c>
      <c r="T147" s="523">
        <v>0</v>
      </c>
      <c r="U147" s="518">
        <v>0</v>
      </c>
      <c r="V147" s="523">
        <v>0</v>
      </c>
      <c r="W147" s="518">
        <v>0</v>
      </c>
      <c r="X147" s="523">
        <v>0</v>
      </c>
      <c r="Y147" s="518">
        <v>0</v>
      </c>
      <c r="Z147" s="523">
        <v>0</v>
      </c>
      <c r="AA147" s="526">
        <v>0</v>
      </c>
      <c r="AB147" s="523">
        <v>0</v>
      </c>
      <c r="AC147" s="518">
        <v>423068</v>
      </c>
      <c r="AD147" s="523">
        <v>438399</v>
      </c>
      <c r="AE147" s="518">
        <v>0</v>
      </c>
      <c r="AF147" s="523">
        <v>0</v>
      </c>
      <c r="AG147" s="518">
        <v>423068</v>
      </c>
      <c r="AH147" s="523">
        <v>438399</v>
      </c>
    </row>
    <row r="148" spans="2:34">
      <c r="B148" s="517" t="s">
        <v>170</v>
      </c>
      <c r="C148" s="525">
        <v>0</v>
      </c>
      <c r="D148" s="523">
        <v>0</v>
      </c>
      <c r="E148" s="518">
        <v>0</v>
      </c>
      <c r="F148" s="523">
        <v>0</v>
      </c>
      <c r="G148" s="518">
        <v>0</v>
      </c>
      <c r="H148" s="523">
        <v>0</v>
      </c>
      <c r="I148" s="518">
        <v>0</v>
      </c>
      <c r="J148" s="523">
        <v>0</v>
      </c>
      <c r="K148" s="518">
        <v>0</v>
      </c>
      <c r="L148" s="523">
        <v>0</v>
      </c>
      <c r="M148" s="518">
        <v>147099</v>
      </c>
      <c r="N148" s="523">
        <v>143102</v>
      </c>
      <c r="O148" s="518">
        <v>147099</v>
      </c>
      <c r="P148" s="523">
        <v>143102</v>
      </c>
      <c r="Q148" s="518">
        <v>147099</v>
      </c>
      <c r="R148" s="523">
        <v>143102</v>
      </c>
      <c r="S148" s="518">
        <v>0</v>
      </c>
      <c r="T148" s="523">
        <v>0</v>
      </c>
      <c r="U148" s="518">
        <v>0</v>
      </c>
      <c r="V148" s="523">
        <v>0</v>
      </c>
      <c r="W148" s="518">
        <v>1216</v>
      </c>
      <c r="X148" s="523">
        <v>1227</v>
      </c>
      <c r="Y148" s="518">
        <v>0</v>
      </c>
      <c r="Z148" s="523">
        <v>0</v>
      </c>
      <c r="AA148" s="526">
        <v>1216</v>
      </c>
      <c r="AB148" s="523">
        <v>1227</v>
      </c>
      <c r="AC148" s="518">
        <v>148315</v>
      </c>
      <c r="AD148" s="523">
        <v>144329</v>
      </c>
      <c r="AE148" s="518">
        <v>0</v>
      </c>
      <c r="AF148" s="523">
        <v>0</v>
      </c>
      <c r="AG148" s="518">
        <v>147099</v>
      </c>
      <c r="AH148" s="523">
        <v>143102</v>
      </c>
    </row>
    <row r="149" spans="2:34">
      <c r="B149" s="517" t="s">
        <v>437</v>
      </c>
      <c r="C149" s="525">
        <v>0</v>
      </c>
      <c r="D149" s="523">
        <v>0</v>
      </c>
      <c r="E149" s="518">
        <v>0</v>
      </c>
      <c r="F149" s="523">
        <v>0</v>
      </c>
      <c r="G149" s="518">
        <v>0</v>
      </c>
      <c r="H149" s="523">
        <v>0</v>
      </c>
      <c r="I149" s="518">
        <v>0</v>
      </c>
      <c r="J149" s="523">
        <v>0</v>
      </c>
      <c r="K149" s="518">
        <v>0</v>
      </c>
      <c r="L149" s="523">
        <v>0</v>
      </c>
      <c r="M149" s="518">
        <v>147099</v>
      </c>
      <c r="N149" s="523">
        <v>143102</v>
      </c>
      <c r="O149" s="518">
        <v>147099</v>
      </c>
      <c r="P149" s="523">
        <v>143102</v>
      </c>
      <c r="Q149" s="518">
        <v>147099</v>
      </c>
      <c r="R149" s="523">
        <v>143102</v>
      </c>
      <c r="S149" s="518">
        <v>0</v>
      </c>
      <c r="T149" s="523">
        <v>0</v>
      </c>
      <c r="U149" s="518">
        <v>0</v>
      </c>
      <c r="V149" s="523">
        <v>0</v>
      </c>
      <c r="W149" s="518">
        <v>1216</v>
      </c>
      <c r="X149" s="523">
        <v>1227</v>
      </c>
      <c r="Y149" s="518">
        <v>0</v>
      </c>
      <c r="Z149" s="523">
        <v>0</v>
      </c>
      <c r="AA149" s="526">
        <v>1216</v>
      </c>
      <c r="AB149" s="523">
        <v>1227</v>
      </c>
      <c r="AC149" s="518">
        <v>148315</v>
      </c>
      <c r="AD149" s="523">
        <v>144329</v>
      </c>
      <c r="AE149" s="518">
        <v>0</v>
      </c>
      <c r="AF149" s="523">
        <v>0</v>
      </c>
      <c r="AG149" s="518">
        <v>147099</v>
      </c>
      <c r="AH149" s="523">
        <v>143102</v>
      </c>
    </row>
    <row r="150" spans="2:34">
      <c r="B150" s="517" t="s">
        <v>229</v>
      </c>
      <c r="C150" s="525">
        <v>0</v>
      </c>
      <c r="D150" s="523">
        <v>0</v>
      </c>
      <c r="E150" s="518">
        <v>0</v>
      </c>
      <c r="F150" s="523">
        <v>0</v>
      </c>
      <c r="G150" s="518">
        <v>0</v>
      </c>
      <c r="H150" s="523">
        <v>0</v>
      </c>
      <c r="I150" s="518">
        <v>0</v>
      </c>
      <c r="J150" s="523">
        <v>0</v>
      </c>
      <c r="K150" s="518">
        <v>0</v>
      </c>
      <c r="L150" s="523">
        <v>0</v>
      </c>
      <c r="M150" s="518">
        <v>0</v>
      </c>
      <c r="N150" s="523">
        <v>0</v>
      </c>
      <c r="O150" s="518">
        <v>0</v>
      </c>
      <c r="P150" s="523">
        <v>0</v>
      </c>
      <c r="Q150" s="518">
        <v>0</v>
      </c>
      <c r="R150" s="523">
        <v>0</v>
      </c>
      <c r="S150" s="518">
        <v>0</v>
      </c>
      <c r="T150" s="523">
        <v>0</v>
      </c>
      <c r="U150" s="518">
        <v>0</v>
      </c>
      <c r="V150" s="523">
        <v>0</v>
      </c>
      <c r="W150" s="518">
        <v>0</v>
      </c>
      <c r="X150" s="523">
        <v>0</v>
      </c>
      <c r="Y150" s="518">
        <v>2640</v>
      </c>
      <c r="Z150" s="523">
        <v>3823</v>
      </c>
      <c r="AA150" s="526">
        <v>2640</v>
      </c>
      <c r="AB150" s="523">
        <v>3823</v>
      </c>
      <c r="AC150" s="518">
        <v>2640</v>
      </c>
      <c r="AD150" s="523">
        <v>3823</v>
      </c>
      <c r="AE150" s="518">
        <v>0</v>
      </c>
      <c r="AF150" s="523">
        <v>0</v>
      </c>
      <c r="AG150" s="518">
        <v>0</v>
      </c>
      <c r="AH150" s="523">
        <v>0</v>
      </c>
    </row>
    <row r="151" spans="2:34">
      <c r="B151" s="517" t="s">
        <v>438</v>
      </c>
      <c r="C151" s="525">
        <v>0</v>
      </c>
      <c r="D151" s="523">
        <v>0</v>
      </c>
      <c r="E151" s="518">
        <v>0</v>
      </c>
      <c r="F151" s="523">
        <v>0</v>
      </c>
      <c r="G151" s="518">
        <v>0</v>
      </c>
      <c r="H151" s="523">
        <v>0</v>
      </c>
      <c r="I151" s="518">
        <v>0</v>
      </c>
      <c r="J151" s="523">
        <v>0</v>
      </c>
      <c r="K151" s="518">
        <v>0</v>
      </c>
      <c r="L151" s="523">
        <v>0</v>
      </c>
      <c r="M151" s="518">
        <v>0</v>
      </c>
      <c r="N151" s="523">
        <v>0</v>
      </c>
      <c r="O151" s="518">
        <v>0</v>
      </c>
      <c r="P151" s="523">
        <v>0</v>
      </c>
      <c r="Q151" s="518">
        <v>0</v>
      </c>
      <c r="R151" s="523">
        <v>0</v>
      </c>
      <c r="S151" s="518">
        <v>0</v>
      </c>
      <c r="T151" s="523">
        <v>0</v>
      </c>
      <c r="U151" s="518">
        <v>0</v>
      </c>
      <c r="V151" s="523">
        <v>0</v>
      </c>
      <c r="W151" s="518">
        <v>0</v>
      </c>
      <c r="X151" s="523">
        <v>0</v>
      </c>
      <c r="Y151" s="518">
        <v>2640</v>
      </c>
      <c r="Z151" s="523">
        <v>3823</v>
      </c>
      <c r="AA151" s="526">
        <v>2640</v>
      </c>
      <c r="AB151" s="523">
        <v>3823</v>
      </c>
      <c r="AC151" s="518">
        <v>2640</v>
      </c>
      <c r="AD151" s="523">
        <v>3823</v>
      </c>
      <c r="AE151" s="518">
        <v>0</v>
      </c>
      <c r="AF151" s="523">
        <v>0</v>
      </c>
      <c r="AG151" s="518">
        <v>0</v>
      </c>
      <c r="AH151" s="523">
        <v>0</v>
      </c>
    </row>
    <row r="152" spans="2:34">
      <c r="B152" s="517" t="s">
        <v>134</v>
      </c>
      <c r="C152" s="525">
        <v>0</v>
      </c>
      <c r="D152" s="523">
        <v>0</v>
      </c>
      <c r="E152" s="518">
        <v>0</v>
      </c>
      <c r="F152" s="523">
        <v>0</v>
      </c>
      <c r="G152" s="518">
        <v>0</v>
      </c>
      <c r="H152" s="523">
        <v>0</v>
      </c>
      <c r="I152" s="518">
        <v>0</v>
      </c>
      <c r="J152" s="523">
        <v>0</v>
      </c>
      <c r="K152" s="518">
        <v>0</v>
      </c>
      <c r="L152" s="523">
        <v>0</v>
      </c>
      <c r="M152" s="518">
        <v>0</v>
      </c>
      <c r="N152" s="523">
        <v>0</v>
      </c>
      <c r="O152" s="518">
        <v>0</v>
      </c>
      <c r="P152" s="523">
        <v>0</v>
      </c>
      <c r="Q152" s="518">
        <v>0</v>
      </c>
      <c r="R152" s="523">
        <v>0</v>
      </c>
      <c r="S152" s="518">
        <v>0</v>
      </c>
      <c r="T152" s="523">
        <v>0</v>
      </c>
      <c r="U152" s="518">
        <v>0</v>
      </c>
      <c r="V152" s="523">
        <v>0</v>
      </c>
      <c r="W152" s="518">
        <v>0</v>
      </c>
      <c r="X152" s="523">
        <v>0</v>
      </c>
      <c r="Y152" s="518">
        <v>696561</v>
      </c>
      <c r="Z152" s="523">
        <v>682628</v>
      </c>
      <c r="AA152" s="526">
        <v>696561</v>
      </c>
      <c r="AB152" s="523">
        <v>682628</v>
      </c>
      <c r="AC152" s="518">
        <v>696561</v>
      </c>
      <c r="AD152" s="523">
        <v>682628</v>
      </c>
      <c r="AE152" s="518">
        <v>0</v>
      </c>
      <c r="AF152" s="523">
        <v>0</v>
      </c>
      <c r="AG152" s="518">
        <v>0</v>
      </c>
      <c r="AH152" s="523">
        <v>0</v>
      </c>
    </row>
    <row r="153" spans="2:34">
      <c r="B153" s="517" t="s">
        <v>439</v>
      </c>
      <c r="C153" s="525">
        <v>0</v>
      </c>
      <c r="D153" s="523">
        <v>0</v>
      </c>
      <c r="E153" s="518">
        <v>0</v>
      </c>
      <c r="F153" s="523">
        <v>0</v>
      </c>
      <c r="G153" s="518">
        <v>0</v>
      </c>
      <c r="H153" s="523">
        <v>0</v>
      </c>
      <c r="I153" s="518">
        <v>0</v>
      </c>
      <c r="J153" s="523">
        <v>0</v>
      </c>
      <c r="K153" s="518">
        <v>0</v>
      </c>
      <c r="L153" s="523">
        <v>0</v>
      </c>
      <c r="M153" s="518">
        <v>0</v>
      </c>
      <c r="N153" s="523">
        <v>0</v>
      </c>
      <c r="O153" s="518">
        <v>0</v>
      </c>
      <c r="P153" s="523">
        <v>0</v>
      </c>
      <c r="Q153" s="518">
        <v>0</v>
      </c>
      <c r="R153" s="523">
        <v>0</v>
      </c>
      <c r="S153" s="518">
        <v>0</v>
      </c>
      <c r="T153" s="523">
        <v>0</v>
      </c>
      <c r="U153" s="518">
        <v>0</v>
      </c>
      <c r="V153" s="523">
        <v>0</v>
      </c>
      <c r="W153" s="518">
        <v>0</v>
      </c>
      <c r="X153" s="523">
        <v>0</v>
      </c>
      <c r="Y153" s="518">
        <v>696561</v>
      </c>
      <c r="Z153" s="523">
        <v>682628</v>
      </c>
      <c r="AA153" s="526">
        <v>696561</v>
      </c>
      <c r="AB153" s="523">
        <v>682628</v>
      </c>
      <c r="AC153" s="518">
        <v>696561</v>
      </c>
      <c r="AD153" s="523">
        <v>682628</v>
      </c>
      <c r="AE153" s="518">
        <v>0</v>
      </c>
      <c r="AF153" s="523">
        <v>0</v>
      </c>
      <c r="AG153" s="518">
        <v>0</v>
      </c>
      <c r="AH153" s="523">
        <v>0</v>
      </c>
    </row>
    <row r="154" spans="2:34">
      <c r="B154" s="517" t="s">
        <v>216</v>
      </c>
      <c r="C154" s="525">
        <v>0</v>
      </c>
      <c r="D154" s="523">
        <v>0</v>
      </c>
      <c r="E154" s="518">
        <v>0</v>
      </c>
      <c r="F154" s="523">
        <v>0</v>
      </c>
      <c r="G154" s="518">
        <v>0</v>
      </c>
      <c r="H154" s="523">
        <v>0</v>
      </c>
      <c r="I154" s="518">
        <v>0</v>
      </c>
      <c r="J154" s="523">
        <v>0</v>
      </c>
      <c r="K154" s="518">
        <v>0</v>
      </c>
      <c r="L154" s="523">
        <v>0</v>
      </c>
      <c r="M154" s="518">
        <v>0</v>
      </c>
      <c r="N154" s="523">
        <v>0</v>
      </c>
      <c r="O154" s="518">
        <v>0</v>
      </c>
      <c r="P154" s="523">
        <v>0</v>
      </c>
      <c r="Q154" s="518">
        <v>0</v>
      </c>
      <c r="R154" s="523">
        <v>0</v>
      </c>
      <c r="S154" s="518">
        <v>0</v>
      </c>
      <c r="T154" s="523">
        <v>0</v>
      </c>
      <c r="U154" s="518">
        <v>0</v>
      </c>
      <c r="V154" s="523">
        <v>0</v>
      </c>
      <c r="W154" s="518">
        <v>0</v>
      </c>
      <c r="X154" s="523">
        <v>0</v>
      </c>
      <c r="Y154" s="518">
        <v>9614</v>
      </c>
      <c r="Z154" s="523">
        <v>11281</v>
      </c>
      <c r="AA154" s="526">
        <v>9614</v>
      </c>
      <c r="AB154" s="523">
        <v>11281</v>
      </c>
      <c r="AC154" s="518">
        <v>9614</v>
      </c>
      <c r="AD154" s="523">
        <v>11281</v>
      </c>
      <c r="AE154" s="518">
        <v>0</v>
      </c>
      <c r="AF154" s="523">
        <v>0</v>
      </c>
      <c r="AG154" s="518">
        <v>0</v>
      </c>
      <c r="AH154" s="523">
        <v>0</v>
      </c>
    </row>
    <row r="155" spans="2:34">
      <c r="B155" s="517" t="s">
        <v>440</v>
      </c>
      <c r="C155" s="525">
        <v>0</v>
      </c>
      <c r="D155" s="523">
        <v>0</v>
      </c>
      <c r="E155" s="518">
        <v>0</v>
      </c>
      <c r="F155" s="523">
        <v>0</v>
      </c>
      <c r="G155" s="518">
        <v>0</v>
      </c>
      <c r="H155" s="523">
        <v>0</v>
      </c>
      <c r="I155" s="518">
        <v>0</v>
      </c>
      <c r="J155" s="523">
        <v>0</v>
      </c>
      <c r="K155" s="518">
        <v>0</v>
      </c>
      <c r="L155" s="523">
        <v>0</v>
      </c>
      <c r="M155" s="518">
        <v>0</v>
      </c>
      <c r="N155" s="523">
        <v>0</v>
      </c>
      <c r="O155" s="518">
        <v>0</v>
      </c>
      <c r="P155" s="523">
        <v>0</v>
      </c>
      <c r="Q155" s="518">
        <v>0</v>
      </c>
      <c r="R155" s="523">
        <v>0</v>
      </c>
      <c r="S155" s="518">
        <v>0</v>
      </c>
      <c r="T155" s="523">
        <v>0</v>
      </c>
      <c r="U155" s="518">
        <v>0</v>
      </c>
      <c r="V155" s="523">
        <v>0</v>
      </c>
      <c r="W155" s="518">
        <v>0</v>
      </c>
      <c r="X155" s="523">
        <v>0</v>
      </c>
      <c r="Y155" s="518">
        <v>9614</v>
      </c>
      <c r="Z155" s="523">
        <v>11281</v>
      </c>
      <c r="AA155" s="526">
        <v>9614</v>
      </c>
      <c r="AB155" s="523">
        <v>11281</v>
      </c>
      <c r="AC155" s="518">
        <v>9614</v>
      </c>
      <c r="AD155" s="523">
        <v>11281</v>
      </c>
      <c r="AE155" s="518">
        <v>0</v>
      </c>
      <c r="AF155" s="523">
        <v>0</v>
      </c>
      <c r="AG155" s="518">
        <v>0</v>
      </c>
      <c r="AH155" s="523">
        <v>0</v>
      </c>
    </row>
    <row r="156" spans="2:34">
      <c r="B156" s="517" t="s">
        <v>358</v>
      </c>
      <c r="C156" s="525">
        <v>0</v>
      </c>
      <c r="D156" s="523">
        <v>0</v>
      </c>
      <c r="E156" s="518">
        <v>0</v>
      </c>
      <c r="F156" s="523">
        <v>0</v>
      </c>
      <c r="G156" s="518">
        <v>0</v>
      </c>
      <c r="H156" s="523">
        <v>0</v>
      </c>
      <c r="I156" s="518">
        <v>0</v>
      </c>
      <c r="J156" s="523">
        <v>0</v>
      </c>
      <c r="K156" s="518">
        <v>0</v>
      </c>
      <c r="L156" s="523">
        <v>0</v>
      </c>
      <c r="M156" s="518">
        <v>0</v>
      </c>
      <c r="N156" s="523">
        <v>0</v>
      </c>
      <c r="O156" s="518">
        <v>0</v>
      </c>
      <c r="P156" s="523">
        <v>0</v>
      </c>
      <c r="Q156" s="518">
        <v>0</v>
      </c>
      <c r="R156" s="523">
        <v>0</v>
      </c>
      <c r="S156" s="518">
        <v>0</v>
      </c>
      <c r="T156" s="523">
        <v>0</v>
      </c>
      <c r="U156" s="518">
        <v>1</v>
      </c>
      <c r="V156" s="523">
        <v>2</v>
      </c>
      <c r="W156" s="518"/>
      <c r="X156" s="523"/>
      <c r="Y156" s="518"/>
      <c r="Z156" s="523"/>
      <c r="AA156" s="526">
        <v>1</v>
      </c>
      <c r="AB156" s="523">
        <v>2</v>
      </c>
      <c r="AC156" s="518">
        <v>1</v>
      </c>
      <c r="AD156" s="523">
        <v>2</v>
      </c>
      <c r="AE156" s="518"/>
      <c r="AF156" s="523"/>
      <c r="AG156" s="518">
        <v>0</v>
      </c>
      <c r="AH156" s="523">
        <v>0</v>
      </c>
    </row>
    <row r="157" spans="2:34">
      <c r="B157" s="517" t="s">
        <v>441</v>
      </c>
      <c r="C157" s="525">
        <v>0</v>
      </c>
      <c r="D157" s="523">
        <v>0</v>
      </c>
      <c r="E157" s="518">
        <v>0</v>
      </c>
      <c r="F157" s="523">
        <v>0</v>
      </c>
      <c r="G157" s="518">
        <v>0</v>
      </c>
      <c r="H157" s="523">
        <v>0</v>
      </c>
      <c r="I157" s="518">
        <v>0</v>
      </c>
      <c r="J157" s="523">
        <v>0</v>
      </c>
      <c r="K157" s="518">
        <v>0</v>
      </c>
      <c r="L157" s="523">
        <v>0</v>
      </c>
      <c r="M157" s="518">
        <v>0</v>
      </c>
      <c r="N157" s="523">
        <v>0</v>
      </c>
      <c r="O157" s="518">
        <v>0</v>
      </c>
      <c r="P157" s="523">
        <v>0</v>
      </c>
      <c r="Q157" s="518">
        <v>0</v>
      </c>
      <c r="R157" s="523">
        <v>0</v>
      </c>
      <c r="S157" s="518">
        <v>0</v>
      </c>
      <c r="T157" s="523">
        <v>0</v>
      </c>
      <c r="U157" s="518">
        <v>1</v>
      </c>
      <c r="V157" s="523">
        <v>2</v>
      </c>
      <c r="W157" s="518"/>
      <c r="X157" s="523"/>
      <c r="Y157" s="518"/>
      <c r="Z157" s="523"/>
      <c r="AA157" s="526">
        <v>1</v>
      </c>
      <c r="AB157" s="523">
        <v>2</v>
      </c>
      <c r="AC157" s="518">
        <v>1</v>
      </c>
      <c r="AD157" s="523">
        <v>2</v>
      </c>
      <c r="AE157" s="518"/>
      <c r="AF157" s="523"/>
      <c r="AG157" s="518">
        <v>0</v>
      </c>
      <c r="AH157" s="523">
        <v>0</v>
      </c>
    </row>
    <row r="158" spans="2:34">
      <c r="B158" s="517" t="s">
        <v>135</v>
      </c>
      <c r="C158" s="525">
        <v>0</v>
      </c>
      <c r="D158" s="523">
        <v>0</v>
      </c>
      <c r="E158" s="518">
        <v>0</v>
      </c>
      <c r="F158" s="523">
        <v>0</v>
      </c>
      <c r="G158" s="518">
        <v>14801</v>
      </c>
      <c r="H158" s="523">
        <v>14445</v>
      </c>
      <c r="I158" s="518">
        <v>14801</v>
      </c>
      <c r="J158" s="523">
        <v>14445</v>
      </c>
      <c r="K158" s="518">
        <v>113408</v>
      </c>
      <c r="L158" s="523">
        <v>125313</v>
      </c>
      <c r="M158" s="518">
        <v>0</v>
      </c>
      <c r="N158" s="523">
        <v>0</v>
      </c>
      <c r="O158" s="518">
        <v>113408</v>
      </c>
      <c r="P158" s="523">
        <v>125313</v>
      </c>
      <c r="Q158" s="518">
        <v>128209</v>
      </c>
      <c r="R158" s="523">
        <v>139758</v>
      </c>
      <c r="S158" s="518">
        <v>0</v>
      </c>
      <c r="T158" s="523">
        <v>0</v>
      </c>
      <c r="U158" s="518">
        <v>0</v>
      </c>
      <c r="V158" s="523">
        <v>0</v>
      </c>
      <c r="W158" s="518">
        <v>439025</v>
      </c>
      <c r="X158" s="523">
        <v>442737</v>
      </c>
      <c r="Y158" s="518">
        <v>0</v>
      </c>
      <c r="Z158" s="523">
        <v>0</v>
      </c>
      <c r="AA158" s="526">
        <v>439025</v>
      </c>
      <c r="AB158" s="523">
        <v>442737</v>
      </c>
      <c r="AC158" s="518">
        <v>567234</v>
      </c>
      <c r="AD158" s="523">
        <v>582495</v>
      </c>
      <c r="AE158" s="518">
        <v>0</v>
      </c>
      <c r="AF158" s="523">
        <v>0</v>
      </c>
      <c r="AG158" s="518">
        <v>128209</v>
      </c>
      <c r="AH158" s="523">
        <v>139758</v>
      </c>
    </row>
    <row r="159" spans="2:34">
      <c r="B159" s="517" t="s">
        <v>442</v>
      </c>
      <c r="C159" s="525">
        <v>0</v>
      </c>
      <c r="D159" s="523">
        <v>0</v>
      </c>
      <c r="E159" s="518">
        <v>0</v>
      </c>
      <c r="F159" s="523">
        <v>0</v>
      </c>
      <c r="G159" s="518">
        <v>0</v>
      </c>
      <c r="H159" s="523">
        <v>0</v>
      </c>
      <c r="I159" s="518">
        <v>0</v>
      </c>
      <c r="J159" s="523">
        <v>0</v>
      </c>
      <c r="K159" s="518">
        <v>104037</v>
      </c>
      <c r="L159" s="523">
        <v>111820</v>
      </c>
      <c r="M159" s="518">
        <v>0</v>
      </c>
      <c r="N159" s="523">
        <v>0</v>
      </c>
      <c r="O159" s="518">
        <v>104037</v>
      </c>
      <c r="P159" s="523">
        <v>111820</v>
      </c>
      <c r="Q159" s="518">
        <v>104037</v>
      </c>
      <c r="R159" s="523">
        <v>111820</v>
      </c>
      <c r="S159" s="518">
        <v>0</v>
      </c>
      <c r="T159" s="523">
        <v>0</v>
      </c>
      <c r="U159" s="518">
        <v>0</v>
      </c>
      <c r="V159" s="523">
        <v>0</v>
      </c>
      <c r="W159" s="518">
        <v>367424</v>
      </c>
      <c r="X159" s="523">
        <v>398996</v>
      </c>
      <c r="Y159" s="518">
        <v>0</v>
      </c>
      <c r="Z159" s="523">
        <v>0</v>
      </c>
      <c r="AA159" s="526">
        <v>367424</v>
      </c>
      <c r="AB159" s="523">
        <v>398996</v>
      </c>
      <c r="AC159" s="518">
        <v>471461</v>
      </c>
      <c r="AD159" s="523">
        <v>510816</v>
      </c>
      <c r="AE159" s="518">
        <v>0</v>
      </c>
      <c r="AF159" s="523">
        <v>0</v>
      </c>
      <c r="AG159" s="518">
        <v>104037</v>
      </c>
      <c r="AH159" s="523">
        <v>111820</v>
      </c>
    </row>
    <row r="160" spans="2:34">
      <c r="B160" s="517" t="s">
        <v>443</v>
      </c>
      <c r="C160" s="525">
        <v>0</v>
      </c>
      <c r="D160" s="523">
        <v>0</v>
      </c>
      <c r="E160" s="518">
        <v>0</v>
      </c>
      <c r="F160" s="523">
        <v>0</v>
      </c>
      <c r="G160" s="518">
        <v>0</v>
      </c>
      <c r="H160" s="523">
        <v>0</v>
      </c>
      <c r="I160" s="518">
        <v>0</v>
      </c>
      <c r="J160" s="523">
        <v>0</v>
      </c>
      <c r="K160" s="518">
        <v>7860</v>
      </c>
      <c r="L160" s="523">
        <v>6991</v>
      </c>
      <c r="M160" s="518">
        <v>0</v>
      </c>
      <c r="N160" s="523">
        <v>0</v>
      </c>
      <c r="O160" s="518">
        <v>7860</v>
      </c>
      <c r="P160" s="523">
        <v>6991</v>
      </c>
      <c r="Q160" s="518">
        <v>7860</v>
      </c>
      <c r="R160" s="523">
        <v>6991</v>
      </c>
      <c r="S160" s="518">
        <v>0</v>
      </c>
      <c r="T160" s="523">
        <v>0</v>
      </c>
      <c r="U160" s="518">
        <v>0</v>
      </c>
      <c r="V160" s="523">
        <v>0</v>
      </c>
      <c r="W160" s="518">
        <v>2477</v>
      </c>
      <c r="X160" s="523">
        <v>1382</v>
      </c>
      <c r="Y160" s="518">
        <v>0</v>
      </c>
      <c r="Z160" s="523">
        <v>0</v>
      </c>
      <c r="AA160" s="526">
        <v>2477</v>
      </c>
      <c r="AB160" s="523">
        <v>1382</v>
      </c>
      <c r="AC160" s="518">
        <v>10337</v>
      </c>
      <c r="AD160" s="523">
        <v>8373</v>
      </c>
      <c r="AE160" s="518">
        <v>0</v>
      </c>
      <c r="AF160" s="523">
        <v>0</v>
      </c>
      <c r="AG160" s="518">
        <v>7860</v>
      </c>
      <c r="AH160" s="523">
        <v>6991</v>
      </c>
    </row>
    <row r="161" spans="2:34">
      <c r="B161" s="517" t="s">
        <v>444</v>
      </c>
      <c r="C161" s="525">
        <v>0</v>
      </c>
      <c r="D161" s="523">
        <v>0</v>
      </c>
      <c r="E161" s="518">
        <v>0</v>
      </c>
      <c r="F161" s="523">
        <v>0</v>
      </c>
      <c r="G161" s="518">
        <v>0</v>
      </c>
      <c r="H161" s="523">
        <v>0</v>
      </c>
      <c r="I161" s="518">
        <v>0</v>
      </c>
      <c r="J161" s="523">
        <v>0</v>
      </c>
      <c r="K161" s="518">
        <v>1511</v>
      </c>
      <c r="L161" s="523">
        <v>6502</v>
      </c>
      <c r="M161" s="518">
        <v>0</v>
      </c>
      <c r="N161" s="523">
        <v>0</v>
      </c>
      <c r="O161" s="518">
        <v>1511</v>
      </c>
      <c r="P161" s="523">
        <v>6502</v>
      </c>
      <c r="Q161" s="518">
        <v>1511</v>
      </c>
      <c r="R161" s="523">
        <v>6502</v>
      </c>
      <c r="S161" s="518">
        <v>0</v>
      </c>
      <c r="T161" s="523">
        <v>0</v>
      </c>
      <c r="U161" s="518">
        <v>0</v>
      </c>
      <c r="V161" s="523">
        <v>0</v>
      </c>
      <c r="W161" s="518"/>
      <c r="X161" s="523"/>
      <c r="Y161" s="518"/>
      <c r="Z161" s="523"/>
      <c r="AA161" s="526">
        <v>0</v>
      </c>
      <c r="AB161" s="523">
        <v>0</v>
      </c>
      <c r="AC161" s="518">
        <v>1511</v>
      </c>
      <c r="AD161" s="523">
        <v>6502</v>
      </c>
      <c r="AE161" s="518"/>
      <c r="AF161" s="523"/>
      <c r="AG161" s="518">
        <v>1511</v>
      </c>
      <c r="AH161" s="523">
        <v>6502</v>
      </c>
    </row>
    <row r="162" spans="2:34">
      <c r="B162" s="517" t="s">
        <v>445</v>
      </c>
      <c r="C162" s="525">
        <v>0</v>
      </c>
      <c r="D162" s="523">
        <v>0</v>
      </c>
      <c r="E162" s="518">
        <v>0</v>
      </c>
      <c r="F162" s="523">
        <v>0</v>
      </c>
      <c r="G162" s="518">
        <v>14801</v>
      </c>
      <c r="H162" s="523">
        <v>14445</v>
      </c>
      <c r="I162" s="518">
        <v>14801</v>
      </c>
      <c r="J162" s="523">
        <v>14445</v>
      </c>
      <c r="K162" s="518">
        <v>0</v>
      </c>
      <c r="L162" s="523">
        <v>0</v>
      </c>
      <c r="M162" s="518">
        <v>0</v>
      </c>
      <c r="N162" s="523">
        <v>0</v>
      </c>
      <c r="O162" s="518">
        <v>0</v>
      </c>
      <c r="P162" s="523">
        <v>0</v>
      </c>
      <c r="Q162" s="518">
        <v>14801</v>
      </c>
      <c r="R162" s="523">
        <v>14445</v>
      </c>
      <c r="S162" s="518">
        <v>0</v>
      </c>
      <c r="T162" s="523">
        <v>0</v>
      </c>
      <c r="U162" s="518">
        <v>0</v>
      </c>
      <c r="V162" s="523">
        <v>0</v>
      </c>
      <c r="W162" s="518"/>
      <c r="X162" s="523"/>
      <c r="Y162" s="518"/>
      <c r="Z162" s="523"/>
      <c r="AA162" s="526">
        <v>0</v>
      </c>
      <c r="AB162" s="523">
        <v>0</v>
      </c>
      <c r="AC162" s="518">
        <v>14801</v>
      </c>
      <c r="AD162" s="523">
        <v>14445</v>
      </c>
      <c r="AE162" s="518"/>
      <c r="AF162" s="523"/>
      <c r="AG162" s="518">
        <v>14801</v>
      </c>
      <c r="AH162" s="523">
        <v>14445</v>
      </c>
    </row>
    <row r="163" spans="2:34">
      <c r="B163" s="517" t="s">
        <v>446</v>
      </c>
      <c r="C163" s="525">
        <v>0</v>
      </c>
      <c r="D163" s="523">
        <v>0</v>
      </c>
      <c r="E163" s="518">
        <v>0</v>
      </c>
      <c r="F163" s="523">
        <v>0</v>
      </c>
      <c r="G163" s="518">
        <v>0</v>
      </c>
      <c r="H163" s="523">
        <v>0</v>
      </c>
      <c r="I163" s="518">
        <v>0</v>
      </c>
      <c r="J163" s="523">
        <v>0</v>
      </c>
      <c r="K163" s="518">
        <v>0</v>
      </c>
      <c r="L163" s="523">
        <v>0</v>
      </c>
      <c r="M163" s="518">
        <v>0</v>
      </c>
      <c r="N163" s="523">
        <v>0</v>
      </c>
      <c r="O163" s="518">
        <v>0</v>
      </c>
      <c r="P163" s="523">
        <v>0</v>
      </c>
      <c r="Q163" s="518">
        <v>0</v>
      </c>
      <c r="R163" s="523">
        <v>0</v>
      </c>
      <c r="S163" s="518">
        <v>0</v>
      </c>
      <c r="T163" s="523">
        <v>0</v>
      </c>
      <c r="U163" s="518">
        <v>0</v>
      </c>
      <c r="V163" s="523">
        <v>0</v>
      </c>
      <c r="W163" s="518">
        <v>69124</v>
      </c>
      <c r="X163" s="523">
        <v>42359</v>
      </c>
      <c r="Y163" s="518">
        <v>0</v>
      </c>
      <c r="Z163" s="523">
        <v>0</v>
      </c>
      <c r="AA163" s="526">
        <v>69124</v>
      </c>
      <c r="AB163" s="523">
        <v>42359</v>
      </c>
      <c r="AC163" s="518">
        <v>69124</v>
      </c>
      <c r="AD163" s="523">
        <v>42359</v>
      </c>
      <c r="AE163" s="518">
        <v>0</v>
      </c>
      <c r="AF163" s="523">
        <v>0</v>
      </c>
      <c r="AG163" s="518">
        <v>0</v>
      </c>
      <c r="AH163" s="523">
        <v>0</v>
      </c>
    </row>
    <row r="164" spans="2:34">
      <c r="B164" s="517" t="s">
        <v>180</v>
      </c>
      <c r="C164" s="525">
        <v>0</v>
      </c>
      <c r="D164" s="523">
        <v>0</v>
      </c>
      <c r="E164" s="518">
        <v>0</v>
      </c>
      <c r="F164" s="523">
        <v>0</v>
      </c>
      <c r="G164" s="518">
        <v>0</v>
      </c>
      <c r="H164" s="523">
        <v>0</v>
      </c>
      <c r="I164" s="518">
        <v>0</v>
      </c>
      <c r="J164" s="523">
        <v>0</v>
      </c>
      <c r="K164" s="518">
        <v>4491</v>
      </c>
      <c r="L164" s="523">
        <v>8152</v>
      </c>
      <c r="M164" s="518">
        <v>0</v>
      </c>
      <c r="N164" s="523">
        <v>0</v>
      </c>
      <c r="O164" s="518">
        <v>4491</v>
      </c>
      <c r="P164" s="523">
        <v>8152</v>
      </c>
      <c r="Q164" s="518">
        <v>4491</v>
      </c>
      <c r="R164" s="523">
        <v>8152</v>
      </c>
      <c r="S164" s="518">
        <v>0</v>
      </c>
      <c r="T164" s="523">
        <v>0</v>
      </c>
      <c r="U164" s="518">
        <v>0</v>
      </c>
      <c r="V164" s="523">
        <v>0</v>
      </c>
      <c r="W164" s="518">
        <v>0</v>
      </c>
      <c r="X164" s="523">
        <v>0</v>
      </c>
      <c r="Y164" s="518">
        <v>13082</v>
      </c>
      <c r="Z164" s="523">
        <v>17867</v>
      </c>
      <c r="AA164" s="526">
        <v>13082</v>
      </c>
      <c r="AB164" s="523">
        <v>17867</v>
      </c>
      <c r="AC164" s="518">
        <v>17573</v>
      </c>
      <c r="AD164" s="523">
        <v>26019</v>
      </c>
      <c r="AE164" s="518">
        <v>0</v>
      </c>
      <c r="AF164" s="523">
        <v>0</v>
      </c>
      <c r="AG164" s="518">
        <v>4491</v>
      </c>
      <c r="AH164" s="523">
        <v>8152</v>
      </c>
    </row>
    <row r="165" spans="2:34">
      <c r="B165" s="517" t="s">
        <v>447</v>
      </c>
      <c r="C165" s="525">
        <v>0</v>
      </c>
      <c r="D165" s="523">
        <v>0</v>
      </c>
      <c r="E165" s="518">
        <v>0</v>
      </c>
      <c r="F165" s="523">
        <v>0</v>
      </c>
      <c r="G165" s="518">
        <v>0</v>
      </c>
      <c r="H165" s="523">
        <v>0</v>
      </c>
      <c r="I165" s="518">
        <v>0</v>
      </c>
      <c r="J165" s="523">
        <v>0</v>
      </c>
      <c r="K165" s="518">
        <v>4491</v>
      </c>
      <c r="L165" s="523">
        <v>8152</v>
      </c>
      <c r="M165" s="518">
        <v>0</v>
      </c>
      <c r="N165" s="523">
        <v>0</v>
      </c>
      <c r="O165" s="518">
        <v>4491</v>
      </c>
      <c r="P165" s="523">
        <v>8152</v>
      </c>
      <c r="Q165" s="518">
        <v>4491</v>
      </c>
      <c r="R165" s="523">
        <v>8152</v>
      </c>
      <c r="S165" s="518">
        <v>0</v>
      </c>
      <c r="T165" s="523">
        <v>0</v>
      </c>
      <c r="U165" s="518">
        <v>0</v>
      </c>
      <c r="V165" s="523">
        <v>0</v>
      </c>
      <c r="W165" s="518">
        <v>0</v>
      </c>
      <c r="X165" s="523">
        <v>0</v>
      </c>
      <c r="Y165" s="518">
        <v>13082</v>
      </c>
      <c r="Z165" s="523">
        <v>17867</v>
      </c>
      <c r="AA165" s="526">
        <v>13082</v>
      </c>
      <c r="AB165" s="523">
        <v>17867</v>
      </c>
      <c r="AC165" s="518">
        <v>17573</v>
      </c>
      <c r="AD165" s="523">
        <v>26019</v>
      </c>
      <c r="AE165" s="518">
        <v>0</v>
      </c>
      <c r="AF165" s="523">
        <v>0</v>
      </c>
      <c r="AG165" s="518">
        <v>4491</v>
      </c>
      <c r="AH165" s="523">
        <v>8152</v>
      </c>
    </row>
    <row r="166" spans="2:34">
      <c r="B166" s="517" t="s">
        <v>137</v>
      </c>
      <c r="C166" s="525">
        <v>0</v>
      </c>
      <c r="D166" s="523">
        <v>0</v>
      </c>
      <c r="E166" s="518">
        <v>0</v>
      </c>
      <c r="F166" s="523">
        <v>0</v>
      </c>
      <c r="G166" s="518">
        <v>0</v>
      </c>
      <c r="H166" s="523">
        <v>0</v>
      </c>
      <c r="I166" s="518">
        <v>0</v>
      </c>
      <c r="J166" s="523">
        <v>0</v>
      </c>
      <c r="K166" s="518">
        <v>0</v>
      </c>
      <c r="L166" s="523">
        <v>0</v>
      </c>
      <c r="M166" s="518">
        <v>1607107</v>
      </c>
      <c r="N166" s="523">
        <v>1627176</v>
      </c>
      <c r="O166" s="518">
        <v>1607107</v>
      </c>
      <c r="P166" s="523">
        <v>1627176</v>
      </c>
      <c r="Q166" s="518">
        <v>1607107</v>
      </c>
      <c r="R166" s="523">
        <v>1627176</v>
      </c>
      <c r="S166" s="518">
        <v>0</v>
      </c>
      <c r="T166" s="523">
        <v>0</v>
      </c>
      <c r="U166" s="518">
        <v>0</v>
      </c>
      <c r="V166" s="523">
        <v>0</v>
      </c>
      <c r="W166" s="518">
        <v>0</v>
      </c>
      <c r="X166" s="523">
        <v>0</v>
      </c>
      <c r="Y166" s="518">
        <v>0</v>
      </c>
      <c r="Z166" s="523">
        <v>0</v>
      </c>
      <c r="AA166" s="526">
        <v>0</v>
      </c>
      <c r="AB166" s="523">
        <v>0</v>
      </c>
      <c r="AC166" s="518">
        <v>1607107</v>
      </c>
      <c r="AD166" s="523">
        <v>1627176</v>
      </c>
      <c r="AE166" s="518">
        <v>0</v>
      </c>
      <c r="AF166" s="523">
        <v>0</v>
      </c>
      <c r="AG166" s="518">
        <v>1607107</v>
      </c>
      <c r="AH166" s="523">
        <v>1627176</v>
      </c>
    </row>
    <row r="167" spans="2:34">
      <c r="B167" s="517" t="s">
        <v>448</v>
      </c>
      <c r="C167" s="525">
        <v>0</v>
      </c>
      <c r="D167" s="523">
        <v>0</v>
      </c>
      <c r="E167" s="518">
        <v>0</v>
      </c>
      <c r="F167" s="523">
        <v>0</v>
      </c>
      <c r="G167" s="518">
        <v>0</v>
      </c>
      <c r="H167" s="523">
        <v>0</v>
      </c>
      <c r="I167" s="518">
        <v>0</v>
      </c>
      <c r="J167" s="523">
        <v>0</v>
      </c>
      <c r="K167" s="518">
        <v>0</v>
      </c>
      <c r="L167" s="523">
        <v>0</v>
      </c>
      <c r="M167" s="518">
        <v>1607107</v>
      </c>
      <c r="N167" s="523">
        <v>1627176</v>
      </c>
      <c r="O167" s="518">
        <v>1607107</v>
      </c>
      <c r="P167" s="523">
        <v>1627176</v>
      </c>
      <c r="Q167" s="518">
        <v>1607107</v>
      </c>
      <c r="R167" s="523">
        <v>1627176</v>
      </c>
      <c r="S167" s="518">
        <v>0</v>
      </c>
      <c r="T167" s="523">
        <v>0</v>
      </c>
      <c r="U167" s="518">
        <v>0</v>
      </c>
      <c r="V167" s="523">
        <v>0</v>
      </c>
      <c r="W167" s="518">
        <v>0</v>
      </c>
      <c r="X167" s="523">
        <v>0</v>
      </c>
      <c r="Y167" s="518">
        <v>0</v>
      </c>
      <c r="Z167" s="523">
        <v>0</v>
      </c>
      <c r="AA167" s="526">
        <v>0</v>
      </c>
      <c r="AB167" s="523">
        <v>0</v>
      </c>
      <c r="AC167" s="518">
        <v>1607107</v>
      </c>
      <c r="AD167" s="523">
        <v>1627176</v>
      </c>
      <c r="AE167" s="518">
        <v>0</v>
      </c>
      <c r="AF167" s="523">
        <v>0</v>
      </c>
      <c r="AG167" s="518">
        <v>1607107</v>
      </c>
      <c r="AH167" s="523">
        <v>1627176</v>
      </c>
    </row>
    <row r="168" spans="2:34">
      <c r="B168" s="517" t="s">
        <v>219</v>
      </c>
      <c r="C168" s="525">
        <v>0</v>
      </c>
      <c r="D168" s="523"/>
      <c r="E168" s="518">
        <v>0</v>
      </c>
      <c r="F168" s="523"/>
      <c r="G168" s="518">
        <v>0</v>
      </c>
      <c r="H168" s="523"/>
      <c r="I168" s="518">
        <v>0</v>
      </c>
      <c r="J168" s="523"/>
      <c r="K168" s="518">
        <v>8</v>
      </c>
      <c r="L168" s="523"/>
      <c r="M168" s="518">
        <v>0</v>
      </c>
      <c r="N168" s="523"/>
      <c r="O168" s="518">
        <v>8</v>
      </c>
      <c r="P168" s="523"/>
      <c r="Q168" s="518">
        <v>8</v>
      </c>
      <c r="R168" s="523"/>
      <c r="S168" s="518">
        <v>0</v>
      </c>
      <c r="T168" s="523">
        <v>0</v>
      </c>
      <c r="U168" s="518">
        <v>0</v>
      </c>
      <c r="V168" s="523">
        <v>0</v>
      </c>
      <c r="W168" s="518">
        <v>0</v>
      </c>
      <c r="X168" s="523"/>
      <c r="Y168" s="518">
        <v>0</v>
      </c>
      <c r="Z168" s="523"/>
      <c r="AA168" s="526">
        <v>0</v>
      </c>
      <c r="AB168" s="523"/>
      <c r="AC168" s="518">
        <v>8</v>
      </c>
      <c r="AD168" s="523"/>
      <c r="AE168" s="518">
        <v>0</v>
      </c>
      <c r="AF168" s="523"/>
      <c r="AG168" s="518">
        <v>8</v>
      </c>
      <c r="AH168" s="523"/>
    </row>
    <row r="169" spans="2:34">
      <c r="B169" s="517" t="s">
        <v>512</v>
      </c>
      <c r="C169" s="525">
        <v>0</v>
      </c>
      <c r="D169" s="523"/>
      <c r="E169" s="518">
        <v>0</v>
      </c>
      <c r="F169" s="523"/>
      <c r="G169" s="518">
        <v>0</v>
      </c>
      <c r="H169" s="523"/>
      <c r="I169" s="518">
        <v>0</v>
      </c>
      <c r="J169" s="523"/>
      <c r="K169" s="518">
        <v>8</v>
      </c>
      <c r="L169" s="523"/>
      <c r="M169" s="518">
        <v>0</v>
      </c>
      <c r="N169" s="523"/>
      <c r="O169" s="518">
        <v>8</v>
      </c>
      <c r="P169" s="523"/>
      <c r="Q169" s="518">
        <v>8</v>
      </c>
      <c r="R169" s="523"/>
      <c r="S169" s="518">
        <v>0</v>
      </c>
      <c r="T169" s="523">
        <v>0</v>
      </c>
      <c r="U169" s="518">
        <v>0</v>
      </c>
      <c r="V169" s="523">
        <v>0</v>
      </c>
      <c r="W169" s="518">
        <v>0</v>
      </c>
      <c r="X169" s="523"/>
      <c r="Y169" s="518">
        <v>0</v>
      </c>
      <c r="Z169" s="523"/>
      <c r="AA169" s="526">
        <v>0</v>
      </c>
      <c r="AB169" s="523"/>
      <c r="AC169" s="518">
        <v>8</v>
      </c>
      <c r="AD169" s="523"/>
      <c r="AE169" s="518">
        <v>0</v>
      </c>
      <c r="AF169" s="523"/>
      <c r="AG169" s="518">
        <v>8</v>
      </c>
      <c r="AH169" s="523"/>
    </row>
    <row r="170" spans="2:34">
      <c r="B170" s="517" t="s">
        <v>215</v>
      </c>
      <c r="C170" s="525">
        <v>0</v>
      </c>
      <c r="D170" s="523"/>
      <c r="E170" s="518">
        <v>0</v>
      </c>
      <c r="F170" s="523"/>
      <c r="G170" s="518">
        <v>0</v>
      </c>
      <c r="H170" s="523"/>
      <c r="I170" s="518">
        <v>0</v>
      </c>
      <c r="J170" s="523"/>
      <c r="K170" s="518">
        <v>14993</v>
      </c>
      <c r="L170" s="523"/>
      <c r="M170" s="518">
        <v>0</v>
      </c>
      <c r="N170" s="523"/>
      <c r="O170" s="518">
        <v>14993</v>
      </c>
      <c r="P170" s="523"/>
      <c r="Q170" s="518">
        <v>14993</v>
      </c>
      <c r="R170" s="523"/>
      <c r="S170" s="518">
        <v>0</v>
      </c>
      <c r="T170" s="523">
        <v>0</v>
      </c>
      <c r="U170" s="518">
        <v>0</v>
      </c>
      <c r="V170" s="523">
        <v>0</v>
      </c>
      <c r="W170" s="518">
        <v>0</v>
      </c>
      <c r="X170" s="523"/>
      <c r="Y170" s="518">
        <v>0</v>
      </c>
      <c r="Z170" s="523"/>
      <c r="AA170" s="526">
        <v>0</v>
      </c>
      <c r="AB170" s="523"/>
      <c r="AC170" s="518">
        <v>14993</v>
      </c>
      <c r="AD170" s="523"/>
      <c r="AE170" s="518">
        <v>0</v>
      </c>
      <c r="AF170" s="523"/>
      <c r="AG170" s="518">
        <v>14993</v>
      </c>
      <c r="AH170" s="523"/>
    </row>
    <row r="171" spans="2:34">
      <c r="B171" s="517" t="s">
        <v>513</v>
      </c>
      <c r="C171" s="525">
        <v>0</v>
      </c>
      <c r="D171" s="523"/>
      <c r="E171" s="518">
        <v>0</v>
      </c>
      <c r="F171" s="523"/>
      <c r="G171" s="518">
        <v>0</v>
      </c>
      <c r="H171" s="523"/>
      <c r="I171" s="518">
        <v>0</v>
      </c>
      <c r="J171" s="523"/>
      <c r="K171" s="518">
        <v>14993</v>
      </c>
      <c r="L171" s="523"/>
      <c r="M171" s="518">
        <v>0</v>
      </c>
      <c r="N171" s="523"/>
      <c r="O171" s="518">
        <v>14993</v>
      </c>
      <c r="P171" s="523"/>
      <c r="Q171" s="518">
        <v>14993</v>
      </c>
      <c r="R171" s="523"/>
      <c r="S171" s="518">
        <v>0</v>
      </c>
      <c r="T171" s="523">
        <v>0</v>
      </c>
      <c r="U171" s="518">
        <v>0</v>
      </c>
      <c r="V171" s="523">
        <v>0</v>
      </c>
      <c r="W171" s="518">
        <v>0</v>
      </c>
      <c r="X171" s="523"/>
      <c r="Y171" s="518">
        <v>0</v>
      </c>
      <c r="Z171" s="523"/>
      <c r="AA171" s="526">
        <v>0</v>
      </c>
      <c r="AB171" s="523"/>
      <c r="AC171" s="518">
        <v>14993</v>
      </c>
      <c r="AD171" s="523"/>
      <c r="AE171" s="518">
        <v>0</v>
      </c>
      <c r="AF171" s="523"/>
      <c r="AG171" s="518">
        <v>14993</v>
      </c>
      <c r="AH171" s="523"/>
    </row>
    <row r="172" spans="2:34">
      <c r="B172" s="517" t="s">
        <v>208</v>
      </c>
      <c r="C172" s="525">
        <v>6</v>
      </c>
      <c r="D172" s="523">
        <v>5</v>
      </c>
      <c r="E172" s="518">
        <v>0</v>
      </c>
      <c r="F172" s="523">
        <v>0</v>
      </c>
      <c r="G172" s="518">
        <v>0</v>
      </c>
      <c r="H172" s="523">
        <v>0</v>
      </c>
      <c r="I172" s="518">
        <v>6</v>
      </c>
      <c r="J172" s="523">
        <v>5</v>
      </c>
      <c r="K172" s="518">
        <v>0</v>
      </c>
      <c r="L172" s="523">
        <v>0</v>
      </c>
      <c r="M172" s="518">
        <v>0</v>
      </c>
      <c r="N172" s="523">
        <v>0</v>
      </c>
      <c r="O172" s="518">
        <v>0</v>
      </c>
      <c r="P172" s="523">
        <v>0</v>
      </c>
      <c r="Q172" s="518">
        <v>6</v>
      </c>
      <c r="R172" s="523">
        <v>5</v>
      </c>
      <c r="S172" s="518">
        <v>0</v>
      </c>
      <c r="T172" s="523">
        <v>0</v>
      </c>
      <c r="U172" s="518">
        <v>0</v>
      </c>
      <c r="V172" s="523">
        <v>0</v>
      </c>
      <c r="W172" s="518"/>
      <c r="X172" s="523"/>
      <c r="Y172" s="518"/>
      <c r="Z172" s="523"/>
      <c r="AA172" s="526">
        <v>0</v>
      </c>
      <c r="AB172" s="523">
        <v>0</v>
      </c>
      <c r="AC172" s="518">
        <v>6</v>
      </c>
      <c r="AD172" s="523">
        <v>5</v>
      </c>
      <c r="AE172" s="518"/>
      <c r="AF172" s="523"/>
      <c r="AG172" s="518">
        <v>6</v>
      </c>
      <c r="AH172" s="523">
        <v>5</v>
      </c>
    </row>
    <row r="173" spans="2:34">
      <c r="B173" s="517" t="s">
        <v>449</v>
      </c>
      <c r="C173" s="525">
        <v>6</v>
      </c>
      <c r="D173" s="523">
        <v>5</v>
      </c>
      <c r="E173" s="518">
        <v>0</v>
      </c>
      <c r="F173" s="523">
        <v>0</v>
      </c>
      <c r="G173" s="518">
        <v>0</v>
      </c>
      <c r="H173" s="523">
        <v>0</v>
      </c>
      <c r="I173" s="518">
        <v>6</v>
      </c>
      <c r="J173" s="523">
        <v>5</v>
      </c>
      <c r="K173" s="518">
        <v>0</v>
      </c>
      <c r="L173" s="523">
        <v>0</v>
      </c>
      <c r="M173" s="518">
        <v>0</v>
      </c>
      <c r="N173" s="523">
        <v>0</v>
      </c>
      <c r="O173" s="518">
        <v>0</v>
      </c>
      <c r="P173" s="523">
        <v>0</v>
      </c>
      <c r="Q173" s="518">
        <v>6</v>
      </c>
      <c r="R173" s="523">
        <v>5</v>
      </c>
      <c r="S173" s="518">
        <v>0</v>
      </c>
      <c r="T173" s="523">
        <v>0</v>
      </c>
      <c r="U173" s="518">
        <v>0</v>
      </c>
      <c r="V173" s="523">
        <v>0</v>
      </c>
      <c r="W173" s="518"/>
      <c r="X173" s="523"/>
      <c r="Y173" s="518"/>
      <c r="Z173" s="523"/>
      <c r="AA173" s="526">
        <v>0</v>
      </c>
      <c r="AB173" s="523">
        <v>0</v>
      </c>
      <c r="AC173" s="518">
        <v>6</v>
      </c>
      <c r="AD173" s="523">
        <v>5</v>
      </c>
      <c r="AE173" s="518"/>
      <c r="AF173" s="523"/>
      <c r="AG173" s="518">
        <v>6</v>
      </c>
      <c r="AH173" s="523">
        <v>5</v>
      </c>
    </row>
    <row r="174" spans="2:34">
      <c r="B174" s="517" t="s">
        <v>127</v>
      </c>
      <c r="C174" s="525">
        <v>762112</v>
      </c>
      <c r="D174" s="523">
        <v>731379</v>
      </c>
      <c r="E174" s="518">
        <v>818233</v>
      </c>
      <c r="F174" s="523">
        <v>794982</v>
      </c>
      <c r="G174" s="518">
        <v>5327593</v>
      </c>
      <c r="H174" s="523">
        <v>5284222</v>
      </c>
      <c r="I174" s="518">
        <v>6907938</v>
      </c>
      <c r="J174" s="523">
        <v>6810583</v>
      </c>
      <c r="K174" s="518">
        <v>1263719</v>
      </c>
      <c r="L174" s="523">
        <v>1274736</v>
      </c>
      <c r="M174" s="518">
        <v>187327</v>
      </c>
      <c r="N174" s="523">
        <v>190598</v>
      </c>
      <c r="O174" s="518">
        <v>1451046</v>
      </c>
      <c r="P174" s="523">
        <v>1465334</v>
      </c>
      <c r="Q174" s="518">
        <v>8358984</v>
      </c>
      <c r="R174" s="523">
        <v>8275917</v>
      </c>
      <c r="S174" s="518">
        <v>0</v>
      </c>
      <c r="T174" s="523">
        <v>0</v>
      </c>
      <c r="U174" s="518">
        <v>0</v>
      </c>
      <c r="V174" s="523">
        <v>0</v>
      </c>
      <c r="W174" s="518">
        <v>342376</v>
      </c>
      <c r="X174" s="523">
        <v>383128</v>
      </c>
      <c r="Y174" s="518">
        <v>704442</v>
      </c>
      <c r="Z174" s="523">
        <v>682417</v>
      </c>
      <c r="AA174" s="526">
        <v>1046818</v>
      </c>
      <c r="AB174" s="523">
        <v>1065545</v>
      </c>
      <c r="AC174" s="518">
        <v>9405802</v>
      </c>
      <c r="AD174" s="523">
        <v>9341462</v>
      </c>
      <c r="AE174" s="518">
        <v>149514</v>
      </c>
      <c r="AF174" s="523">
        <v>150049</v>
      </c>
      <c r="AG174" s="518">
        <v>8508498</v>
      </c>
      <c r="AH174" s="523">
        <v>8425966</v>
      </c>
    </row>
    <row r="175" spans="2:34">
      <c r="B175" s="517" t="s">
        <v>450</v>
      </c>
      <c r="C175" s="525">
        <v>762112</v>
      </c>
      <c r="D175" s="523">
        <v>731379</v>
      </c>
      <c r="E175" s="518">
        <v>816903</v>
      </c>
      <c r="F175" s="523">
        <v>794982</v>
      </c>
      <c r="G175" s="518">
        <v>5322428</v>
      </c>
      <c r="H175" s="523">
        <v>5278840</v>
      </c>
      <c r="I175" s="518">
        <v>6901443</v>
      </c>
      <c r="J175" s="523">
        <v>6805201</v>
      </c>
      <c r="K175" s="518">
        <v>1263719</v>
      </c>
      <c r="L175" s="523">
        <v>1274736</v>
      </c>
      <c r="M175" s="518">
        <v>187327</v>
      </c>
      <c r="N175" s="523">
        <v>190598</v>
      </c>
      <c r="O175" s="518">
        <v>1451046</v>
      </c>
      <c r="P175" s="523">
        <v>1465334</v>
      </c>
      <c r="Q175" s="518">
        <v>8352489</v>
      </c>
      <c r="R175" s="523">
        <v>8270535</v>
      </c>
      <c r="S175" s="518">
        <v>0</v>
      </c>
      <c r="T175" s="523">
        <v>0</v>
      </c>
      <c r="U175" s="518">
        <v>0</v>
      </c>
      <c r="V175" s="523">
        <v>0</v>
      </c>
      <c r="W175" s="518">
        <v>342376</v>
      </c>
      <c r="X175" s="523">
        <v>383128</v>
      </c>
      <c r="Y175" s="518">
        <v>704442</v>
      </c>
      <c r="Z175" s="523">
        <v>682417</v>
      </c>
      <c r="AA175" s="526">
        <v>1046818</v>
      </c>
      <c r="AB175" s="523">
        <v>1065545</v>
      </c>
      <c r="AC175" s="518">
        <v>9399307</v>
      </c>
      <c r="AD175" s="523">
        <v>9336080</v>
      </c>
      <c r="AE175" s="518">
        <v>0</v>
      </c>
      <c r="AF175" s="523">
        <v>0</v>
      </c>
      <c r="AG175" s="518">
        <v>8352489</v>
      </c>
      <c r="AH175" s="523">
        <v>8270535</v>
      </c>
    </row>
    <row r="176" spans="2:34">
      <c r="B176" s="517" t="s">
        <v>451</v>
      </c>
      <c r="C176" s="525">
        <v>0</v>
      </c>
      <c r="D176" s="523">
        <v>0</v>
      </c>
      <c r="E176" s="518">
        <v>1330</v>
      </c>
      <c r="F176" s="523">
        <v>0</v>
      </c>
      <c r="G176" s="518">
        <v>5165</v>
      </c>
      <c r="H176" s="523">
        <v>5382</v>
      </c>
      <c r="I176" s="518">
        <v>6495</v>
      </c>
      <c r="J176" s="523">
        <v>5382</v>
      </c>
      <c r="K176" s="518">
        <v>0</v>
      </c>
      <c r="L176" s="523">
        <v>0</v>
      </c>
      <c r="M176" s="518">
        <v>0</v>
      </c>
      <c r="N176" s="523">
        <v>0</v>
      </c>
      <c r="O176" s="518">
        <v>0</v>
      </c>
      <c r="P176" s="523">
        <v>0</v>
      </c>
      <c r="Q176" s="518">
        <v>6495</v>
      </c>
      <c r="R176" s="523">
        <v>5382</v>
      </c>
      <c r="S176" s="518">
        <v>0</v>
      </c>
      <c r="T176" s="523">
        <v>0</v>
      </c>
      <c r="U176" s="518">
        <v>0</v>
      </c>
      <c r="V176" s="523">
        <v>0</v>
      </c>
      <c r="W176" s="518"/>
      <c r="X176" s="523"/>
      <c r="Y176" s="518"/>
      <c r="Z176" s="523"/>
      <c r="AA176" s="526">
        <v>0</v>
      </c>
      <c r="AB176" s="523">
        <v>0</v>
      </c>
      <c r="AC176" s="518">
        <v>6495</v>
      </c>
      <c r="AD176" s="523">
        <v>5382</v>
      </c>
      <c r="AE176" s="518">
        <v>149514</v>
      </c>
      <c r="AF176" s="523">
        <v>150049</v>
      </c>
      <c r="AG176" s="518">
        <v>156009</v>
      </c>
      <c r="AH176" s="523">
        <v>155431</v>
      </c>
    </row>
    <row r="177" spans="2:34">
      <c r="B177" s="517" t="s">
        <v>167</v>
      </c>
      <c r="C177" s="525">
        <v>0</v>
      </c>
      <c r="D177" s="523">
        <v>0</v>
      </c>
      <c r="E177" s="518">
        <v>0</v>
      </c>
      <c r="F177" s="523">
        <v>0</v>
      </c>
      <c r="G177" s="518">
        <v>0</v>
      </c>
      <c r="H177" s="523">
        <v>0</v>
      </c>
      <c r="I177" s="518">
        <v>0</v>
      </c>
      <c r="J177" s="523">
        <v>0</v>
      </c>
      <c r="K177" s="518">
        <v>0</v>
      </c>
      <c r="L177" s="523">
        <v>0</v>
      </c>
      <c r="M177" s="518">
        <v>336514</v>
      </c>
      <c r="N177" s="523">
        <v>348721</v>
      </c>
      <c r="O177" s="518">
        <v>336514</v>
      </c>
      <c r="P177" s="523">
        <v>348721</v>
      </c>
      <c r="Q177" s="518">
        <v>336514</v>
      </c>
      <c r="R177" s="523">
        <v>348721</v>
      </c>
      <c r="S177" s="518">
        <v>0</v>
      </c>
      <c r="T177" s="523">
        <v>0</v>
      </c>
      <c r="U177" s="518">
        <v>0</v>
      </c>
      <c r="V177" s="523">
        <v>0</v>
      </c>
      <c r="W177" s="518">
        <v>0</v>
      </c>
      <c r="X177" s="523">
        <v>0</v>
      </c>
      <c r="Y177" s="518">
        <v>0</v>
      </c>
      <c r="Z177" s="523">
        <v>0</v>
      </c>
      <c r="AA177" s="526">
        <v>0</v>
      </c>
      <c r="AB177" s="523">
        <v>0</v>
      </c>
      <c r="AC177" s="518">
        <v>336514</v>
      </c>
      <c r="AD177" s="523">
        <v>348721</v>
      </c>
      <c r="AE177" s="518">
        <v>0</v>
      </c>
      <c r="AF177" s="523">
        <v>0</v>
      </c>
      <c r="AG177" s="518">
        <v>336514</v>
      </c>
      <c r="AH177" s="523">
        <v>348721</v>
      </c>
    </row>
    <row r="178" spans="2:34">
      <c r="B178" s="517" t="s">
        <v>452</v>
      </c>
      <c r="C178" s="525">
        <v>0</v>
      </c>
      <c r="D178" s="523">
        <v>0</v>
      </c>
      <c r="E178" s="518">
        <v>0</v>
      </c>
      <c r="F178" s="523">
        <v>0</v>
      </c>
      <c r="G178" s="518">
        <v>0</v>
      </c>
      <c r="H178" s="523">
        <v>0</v>
      </c>
      <c r="I178" s="518">
        <v>0</v>
      </c>
      <c r="J178" s="523">
        <v>0</v>
      </c>
      <c r="K178" s="518">
        <v>0</v>
      </c>
      <c r="L178" s="523">
        <v>0</v>
      </c>
      <c r="M178" s="518">
        <v>336514</v>
      </c>
      <c r="N178" s="523">
        <v>348721</v>
      </c>
      <c r="O178" s="518">
        <v>336514</v>
      </c>
      <c r="P178" s="523">
        <v>348721</v>
      </c>
      <c r="Q178" s="518">
        <v>336514</v>
      </c>
      <c r="R178" s="523">
        <v>348721</v>
      </c>
      <c r="S178" s="518">
        <v>0</v>
      </c>
      <c r="T178" s="523">
        <v>0</v>
      </c>
      <c r="U178" s="518">
        <v>0</v>
      </c>
      <c r="V178" s="523">
        <v>0</v>
      </c>
      <c r="W178" s="518">
        <v>0</v>
      </c>
      <c r="X178" s="523">
        <v>0</v>
      </c>
      <c r="Y178" s="518">
        <v>0</v>
      </c>
      <c r="Z178" s="523">
        <v>0</v>
      </c>
      <c r="AA178" s="526">
        <v>0</v>
      </c>
      <c r="AB178" s="523">
        <v>0</v>
      </c>
      <c r="AC178" s="518">
        <v>336514</v>
      </c>
      <c r="AD178" s="523">
        <v>348721</v>
      </c>
      <c r="AE178" s="518">
        <v>0</v>
      </c>
      <c r="AF178" s="523">
        <v>0</v>
      </c>
      <c r="AG178" s="518">
        <v>336514</v>
      </c>
      <c r="AH178" s="523">
        <v>348721</v>
      </c>
    </row>
    <row r="179" spans="2:34">
      <c r="B179" s="517" t="s">
        <v>128</v>
      </c>
      <c r="C179" s="525">
        <v>112720</v>
      </c>
      <c r="D179" s="523">
        <v>138573</v>
      </c>
      <c r="E179" s="518">
        <v>0</v>
      </c>
      <c r="F179" s="523">
        <v>0</v>
      </c>
      <c r="G179" s="518">
        <v>0</v>
      </c>
      <c r="H179" s="523">
        <v>0</v>
      </c>
      <c r="I179" s="518">
        <v>112720</v>
      </c>
      <c r="J179" s="523">
        <v>138573</v>
      </c>
      <c r="K179" s="518">
        <v>0</v>
      </c>
      <c r="L179" s="523">
        <v>0</v>
      </c>
      <c r="M179" s="518">
        <v>2603252</v>
      </c>
      <c r="N179" s="523">
        <v>2543485</v>
      </c>
      <c r="O179" s="518">
        <v>2603252</v>
      </c>
      <c r="P179" s="523">
        <v>2543485</v>
      </c>
      <c r="Q179" s="518">
        <v>2715972</v>
      </c>
      <c r="R179" s="523">
        <v>2682058</v>
      </c>
      <c r="S179" s="518">
        <v>0</v>
      </c>
      <c r="T179" s="523">
        <v>0</v>
      </c>
      <c r="U179" s="518">
        <v>0</v>
      </c>
      <c r="V179" s="523">
        <v>0</v>
      </c>
      <c r="W179" s="518">
        <v>49580</v>
      </c>
      <c r="X179" s="523">
        <v>48300</v>
      </c>
      <c r="Y179" s="518">
        <v>0</v>
      </c>
      <c r="Z179" s="523">
        <v>0</v>
      </c>
      <c r="AA179" s="526">
        <v>49580</v>
      </c>
      <c r="AB179" s="523">
        <v>48300</v>
      </c>
      <c r="AC179" s="518">
        <v>2765552</v>
      </c>
      <c r="AD179" s="523">
        <v>2730358</v>
      </c>
      <c r="AE179" s="518">
        <v>0</v>
      </c>
      <c r="AF179" s="523">
        <v>0</v>
      </c>
      <c r="AG179" s="518">
        <v>2715972</v>
      </c>
      <c r="AH179" s="523">
        <v>2682058</v>
      </c>
    </row>
    <row r="180" spans="2:34">
      <c r="B180" s="517" t="s">
        <v>453</v>
      </c>
      <c r="C180" s="525">
        <v>0</v>
      </c>
      <c r="D180" s="523">
        <v>0</v>
      </c>
      <c r="E180" s="518">
        <v>0</v>
      </c>
      <c r="F180" s="523">
        <v>0</v>
      </c>
      <c r="G180" s="518">
        <v>0</v>
      </c>
      <c r="H180" s="523">
        <v>0</v>
      </c>
      <c r="I180" s="518">
        <v>0</v>
      </c>
      <c r="J180" s="523">
        <v>0</v>
      </c>
      <c r="K180" s="518">
        <v>0</v>
      </c>
      <c r="L180" s="523">
        <v>0</v>
      </c>
      <c r="M180" s="518">
        <v>0</v>
      </c>
      <c r="N180" s="523">
        <v>0</v>
      </c>
      <c r="O180" s="518">
        <v>0</v>
      </c>
      <c r="P180" s="523">
        <v>0</v>
      </c>
      <c r="Q180" s="518">
        <v>0</v>
      </c>
      <c r="R180" s="523">
        <v>0</v>
      </c>
      <c r="S180" s="518">
        <v>0</v>
      </c>
      <c r="T180" s="523">
        <v>0</v>
      </c>
      <c r="U180" s="518">
        <v>0</v>
      </c>
      <c r="V180" s="523">
        <v>0</v>
      </c>
      <c r="W180" s="518">
        <v>49580</v>
      </c>
      <c r="X180" s="523">
        <v>48300</v>
      </c>
      <c r="Y180" s="518">
        <v>0</v>
      </c>
      <c r="Z180" s="523">
        <v>0</v>
      </c>
      <c r="AA180" s="526">
        <v>49580</v>
      </c>
      <c r="AB180" s="523">
        <v>48300</v>
      </c>
      <c r="AC180" s="518">
        <v>49580</v>
      </c>
      <c r="AD180" s="523">
        <v>48300</v>
      </c>
      <c r="AE180" s="518">
        <v>0</v>
      </c>
      <c r="AF180" s="523">
        <v>0</v>
      </c>
      <c r="AG180" s="518">
        <v>0</v>
      </c>
      <c r="AH180" s="523">
        <v>0</v>
      </c>
    </row>
    <row r="181" spans="2:34">
      <c r="B181" s="517" t="s">
        <v>454</v>
      </c>
      <c r="C181" s="525">
        <v>112720</v>
      </c>
      <c r="D181" s="523">
        <v>138573</v>
      </c>
      <c r="E181" s="518">
        <v>0</v>
      </c>
      <c r="F181" s="523">
        <v>0</v>
      </c>
      <c r="G181" s="518">
        <v>0</v>
      </c>
      <c r="H181" s="523">
        <v>0</v>
      </c>
      <c r="I181" s="518">
        <v>112720</v>
      </c>
      <c r="J181" s="523">
        <v>138573</v>
      </c>
      <c r="K181" s="518">
        <v>0</v>
      </c>
      <c r="L181" s="523">
        <v>0</v>
      </c>
      <c r="M181" s="518">
        <v>2603252</v>
      </c>
      <c r="N181" s="523">
        <v>2543485</v>
      </c>
      <c r="O181" s="518">
        <v>2603252</v>
      </c>
      <c r="P181" s="523">
        <v>2543485</v>
      </c>
      <c r="Q181" s="518">
        <v>2715972</v>
      </c>
      <c r="R181" s="523">
        <v>2682058</v>
      </c>
      <c r="S181" s="518">
        <v>0</v>
      </c>
      <c r="T181" s="523">
        <v>0</v>
      </c>
      <c r="U181" s="518">
        <v>0</v>
      </c>
      <c r="V181" s="523">
        <v>0</v>
      </c>
      <c r="W181" s="518">
        <v>0</v>
      </c>
      <c r="X181" s="523">
        <v>0</v>
      </c>
      <c r="Y181" s="518">
        <v>0</v>
      </c>
      <c r="Z181" s="523">
        <v>0</v>
      </c>
      <c r="AA181" s="526">
        <v>0</v>
      </c>
      <c r="AB181" s="523">
        <v>0</v>
      </c>
      <c r="AC181" s="518">
        <v>2715972</v>
      </c>
      <c r="AD181" s="523">
        <v>2682058</v>
      </c>
      <c r="AE181" s="518">
        <v>0</v>
      </c>
      <c r="AF181" s="523">
        <v>0</v>
      </c>
      <c r="AG181" s="518">
        <v>2715972</v>
      </c>
      <c r="AH181" s="523">
        <v>2682058</v>
      </c>
    </row>
    <row r="182" spans="2:34">
      <c r="B182" s="517" t="s">
        <v>213</v>
      </c>
      <c r="C182" s="525">
        <v>4</v>
      </c>
      <c r="D182" s="523">
        <v>3</v>
      </c>
      <c r="E182" s="518">
        <v>0</v>
      </c>
      <c r="F182" s="523">
        <v>0</v>
      </c>
      <c r="G182" s="518">
        <v>0</v>
      </c>
      <c r="H182" s="523">
        <v>0</v>
      </c>
      <c r="I182" s="518">
        <v>4</v>
      </c>
      <c r="J182" s="523">
        <v>3</v>
      </c>
      <c r="K182" s="518">
        <v>0</v>
      </c>
      <c r="L182" s="523">
        <v>0</v>
      </c>
      <c r="M182" s="518">
        <v>0</v>
      </c>
      <c r="N182" s="523">
        <v>0</v>
      </c>
      <c r="O182" s="518">
        <v>0</v>
      </c>
      <c r="P182" s="523">
        <v>0</v>
      </c>
      <c r="Q182" s="518">
        <v>4</v>
      </c>
      <c r="R182" s="523">
        <v>3</v>
      </c>
      <c r="S182" s="518">
        <v>0</v>
      </c>
      <c r="T182" s="523">
        <v>0</v>
      </c>
      <c r="U182" s="518">
        <v>0</v>
      </c>
      <c r="V182" s="523">
        <v>0</v>
      </c>
      <c r="W182" s="518"/>
      <c r="X182" s="523"/>
      <c r="Y182" s="518"/>
      <c r="Z182" s="523"/>
      <c r="AA182" s="526">
        <v>0</v>
      </c>
      <c r="AB182" s="523">
        <v>0</v>
      </c>
      <c r="AC182" s="518">
        <v>4</v>
      </c>
      <c r="AD182" s="523">
        <v>3</v>
      </c>
      <c r="AE182" s="518"/>
      <c r="AF182" s="523"/>
      <c r="AG182" s="518">
        <v>4</v>
      </c>
      <c r="AH182" s="523">
        <v>3</v>
      </c>
    </row>
    <row r="183" spans="2:34">
      <c r="B183" s="517" t="s">
        <v>455</v>
      </c>
      <c r="C183" s="525">
        <v>3</v>
      </c>
      <c r="D183" s="523">
        <v>3</v>
      </c>
      <c r="E183" s="518">
        <v>0</v>
      </c>
      <c r="F183" s="523">
        <v>0</v>
      </c>
      <c r="G183" s="518">
        <v>0</v>
      </c>
      <c r="H183" s="523">
        <v>0</v>
      </c>
      <c r="I183" s="518">
        <v>3</v>
      </c>
      <c r="J183" s="523">
        <v>3</v>
      </c>
      <c r="K183" s="518">
        <v>0</v>
      </c>
      <c r="L183" s="523">
        <v>0</v>
      </c>
      <c r="M183" s="518">
        <v>0</v>
      </c>
      <c r="N183" s="523">
        <v>0</v>
      </c>
      <c r="O183" s="518">
        <v>0</v>
      </c>
      <c r="P183" s="523">
        <v>0</v>
      </c>
      <c r="Q183" s="518">
        <v>3</v>
      </c>
      <c r="R183" s="523">
        <v>3</v>
      </c>
      <c r="S183" s="518">
        <v>0</v>
      </c>
      <c r="T183" s="523">
        <v>0</v>
      </c>
      <c r="U183" s="518">
        <v>0</v>
      </c>
      <c r="V183" s="523">
        <v>0</v>
      </c>
      <c r="W183" s="518"/>
      <c r="X183" s="523"/>
      <c r="Y183" s="518"/>
      <c r="Z183" s="523"/>
      <c r="AA183" s="526">
        <v>0</v>
      </c>
      <c r="AB183" s="523">
        <v>0</v>
      </c>
      <c r="AC183" s="518">
        <v>3</v>
      </c>
      <c r="AD183" s="523">
        <v>3</v>
      </c>
      <c r="AE183" s="518"/>
      <c r="AF183" s="523"/>
      <c r="AG183" s="518">
        <v>3</v>
      </c>
      <c r="AH183" s="523">
        <v>3</v>
      </c>
    </row>
    <row r="184" spans="2:34">
      <c r="B184" s="517" t="s">
        <v>514</v>
      </c>
      <c r="C184" s="525">
        <v>1</v>
      </c>
      <c r="D184" s="523"/>
      <c r="E184" s="518">
        <v>0</v>
      </c>
      <c r="F184" s="523"/>
      <c r="G184" s="518">
        <v>0</v>
      </c>
      <c r="H184" s="523"/>
      <c r="I184" s="518">
        <v>1</v>
      </c>
      <c r="J184" s="523"/>
      <c r="K184" s="518">
        <v>0</v>
      </c>
      <c r="L184" s="523"/>
      <c r="M184" s="518">
        <v>0</v>
      </c>
      <c r="N184" s="523"/>
      <c r="O184" s="518">
        <v>0</v>
      </c>
      <c r="P184" s="523"/>
      <c r="Q184" s="518">
        <v>1</v>
      </c>
      <c r="R184" s="523"/>
      <c r="S184" s="518">
        <v>0</v>
      </c>
      <c r="T184" s="523">
        <v>0</v>
      </c>
      <c r="U184" s="518">
        <v>0</v>
      </c>
      <c r="V184" s="523">
        <v>0</v>
      </c>
      <c r="W184" s="518"/>
      <c r="X184" s="523"/>
      <c r="Y184" s="518"/>
      <c r="Z184" s="523"/>
      <c r="AA184" s="526">
        <v>0</v>
      </c>
      <c r="AB184" s="523"/>
      <c r="AC184" s="518">
        <v>1</v>
      </c>
      <c r="AD184" s="523"/>
      <c r="AE184" s="518"/>
      <c r="AF184" s="523"/>
      <c r="AG184" s="518">
        <v>1</v>
      </c>
      <c r="AH184" s="523"/>
    </row>
    <row r="185" spans="2:34">
      <c r="B185" s="517" t="s">
        <v>201</v>
      </c>
      <c r="C185" s="525">
        <v>7</v>
      </c>
      <c r="D185" s="523">
        <v>6</v>
      </c>
      <c r="E185" s="518">
        <v>0</v>
      </c>
      <c r="F185" s="523">
        <v>0</v>
      </c>
      <c r="G185" s="518">
        <v>0</v>
      </c>
      <c r="H185" s="523">
        <v>0</v>
      </c>
      <c r="I185" s="518">
        <v>7</v>
      </c>
      <c r="J185" s="523">
        <v>6</v>
      </c>
      <c r="K185" s="518">
        <v>0</v>
      </c>
      <c r="L185" s="523">
        <v>0</v>
      </c>
      <c r="M185" s="518">
        <v>0</v>
      </c>
      <c r="N185" s="523">
        <v>0</v>
      </c>
      <c r="O185" s="518">
        <v>0</v>
      </c>
      <c r="P185" s="523">
        <v>0</v>
      </c>
      <c r="Q185" s="518">
        <v>7</v>
      </c>
      <c r="R185" s="523">
        <v>6</v>
      </c>
      <c r="S185" s="518">
        <v>0</v>
      </c>
      <c r="T185" s="523">
        <v>0</v>
      </c>
      <c r="U185" s="518">
        <v>0</v>
      </c>
      <c r="V185" s="523">
        <v>0</v>
      </c>
      <c r="W185" s="518"/>
      <c r="X185" s="523"/>
      <c r="Y185" s="518"/>
      <c r="Z185" s="523"/>
      <c r="AA185" s="526">
        <v>0</v>
      </c>
      <c r="AB185" s="523">
        <v>0</v>
      </c>
      <c r="AC185" s="518">
        <v>7</v>
      </c>
      <c r="AD185" s="523">
        <v>6</v>
      </c>
      <c r="AE185" s="518"/>
      <c r="AF185" s="523"/>
      <c r="AG185" s="518">
        <v>7</v>
      </c>
      <c r="AH185" s="523">
        <v>6</v>
      </c>
    </row>
    <row r="186" spans="2:34">
      <c r="B186" s="517" t="s">
        <v>456</v>
      </c>
      <c r="C186" s="525">
        <v>7</v>
      </c>
      <c r="D186" s="523">
        <v>6</v>
      </c>
      <c r="E186" s="518">
        <v>0</v>
      </c>
      <c r="F186" s="523">
        <v>0</v>
      </c>
      <c r="G186" s="518">
        <v>0</v>
      </c>
      <c r="H186" s="523">
        <v>0</v>
      </c>
      <c r="I186" s="518">
        <v>7</v>
      </c>
      <c r="J186" s="523">
        <v>6</v>
      </c>
      <c r="K186" s="518">
        <v>0</v>
      </c>
      <c r="L186" s="523">
        <v>0</v>
      </c>
      <c r="M186" s="518">
        <v>0</v>
      </c>
      <c r="N186" s="523">
        <v>0</v>
      </c>
      <c r="O186" s="518">
        <v>0</v>
      </c>
      <c r="P186" s="523">
        <v>0</v>
      </c>
      <c r="Q186" s="518">
        <v>7</v>
      </c>
      <c r="R186" s="523">
        <v>6</v>
      </c>
      <c r="S186" s="518">
        <v>0</v>
      </c>
      <c r="T186" s="523">
        <v>0</v>
      </c>
      <c r="U186" s="518">
        <v>0</v>
      </c>
      <c r="V186" s="523">
        <v>0</v>
      </c>
      <c r="W186" s="518"/>
      <c r="X186" s="523"/>
      <c r="Y186" s="518"/>
      <c r="Z186" s="523"/>
      <c r="AA186" s="526">
        <v>0</v>
      </c>
      <c r="AB186" s="523">
        <v>0</v>
      </c>
      <c r="AC186" s="518">
        <v>7</v>
      </c>
      <c r="AD186" s="523">
        <v>6</v>
      </c>
      <c r="AE186" s="518"/>
      <c r="AF186" s="523"/>
      <c r="AG186" s="518">
        <v>7</v>
      </c>
      <c r="AH186" s="523">
        <v>6</v>
      </c>
    </row>
    <row r="187" spans="2:34">
      <c r="B187" s="517" t="s">
        <v>238</v>
      </c>
      <c r="C187" s="525">
        <v>0</v>
      </c>
      <c r="D187" s="523">
        <v>0</v>
      </c>
      <c r="E187" s="518">
        <v>0</v>
      </c>
      <c r="F187" s="523">
        <v>0</v>
      </c>
      <c r="G187" s="518">
        <v>0</v>
      </c>
      <c r="H187" s="523">
        <v>0</v>
      </c>
      <c r="I187" s="518">
        <v>0</v>
      </c>
      <c r="J187" s="523">
        <v>0</v>
      </c>
      <c r="K187" s="518">
        <v>0</v>
      </c>
      <c r="L187" s="523">
        <v>0</v>
      </c>
      <c r="M187" s="518">
        <v>0</v>
      </c>
      <c r="N187" s="523">
        <v>0</v>
      </c>
      <c r="O187" s="518">
        <v>0</v>
      </c>
      <c r="P187" s="523">
        <v>0</v>
      </c>
      <c r="Q187" s="518">
        <v>0</v>
      </c>
      <c r="R187" s="523">
        <v>0</v>
      </c>
      <c r="S187" s="518">
        <v>0</v>
      </c>
      <c r="T187" s="523">
        <v>0</v>
      </c>
      <c r="U187" s="518">
        <v>0</v>
      </c>
      <c r="V187" s="523">
        <v>0</v>
      </c>
      <c r="W187" s="518">
        <v>0</v>
      </c>
      <c r="X187" s="523">
        <v>0</v>
      </c>
      <c r="Y187" s="518">
        <v>615</v>
      </c>
      <c r="Z187" s="523">
        <v>819</v>
      </c>
      <c r="AA187" s="526">
        <v>615</v>
      </c>
      <c r="AB187" s="523">
        <v>819</v>
      </c>
      <c r="AC187" s="518">
        <v>615</v>
      </c>
      <c r="AD187" s="523">
        <v>819</v>
      </c>
      <c r="AE187" s="518">
        <v>0</v>
      </c>
      <c r="AF187" s="523">
        <v>0</v>
      </c>
      <c r="AG187" s="518">
        <v>0</v>
      </c>
      <c r="AH187" s="523">
        <v>0</v>
      </c>
    </row>
    <row r="188" spans="2:34">
      <c r="B188" s="517" t="s">
        <v>238</v>
      </c>
      <c r="C188" s="525">
        <v>0</v>
      </c>
      <c r="D188" s="523">
        <v>0</v>
      </c>
      <c r="E188" s="518">
        <v>0</v>
      </c>
      <c r="F188" s="523">
        <v>0</v>
      </c>
      <c r="G188" s="518">
        <v>0</v>
      </c>
      <c r="H188" s="523">
        <v>0</v>
      </c>
      <c r="I188" s="518">
        <v>0</v>
      </c>
      <c r="J188" s="523">
        <v>0</v>
      </c>
      <c r="K188" s="518">
        <v>0</v>
      </c>
      <c r="L188" s="523">
        <v>0</v>
      </c>
      <c r="M188" s="518">
        <v>0</v>
      </c>
      <c r="N188" s="523">
        <v>0</v>
      </c>
      <c r="O188" s="518">
        <v>0</v>
      </c>
      <c r="P188" s="523">
        <v>0</v>
      </c>
      <c r="Q188" s="518">
        <v>0</v>
      </c>
      <c r="R188" s="523">
        <v>0</v>
      </c>
      <c r="S188" s="518">
        <v>0</v>
      </c>
      <c r="T188" s="523">
        <v>0</v>
      </c>
      <c r="U188" s="518">
        <v>0</v>
      </c>
      <c r="V188" s="523">
        <v>0</v>
      </c>
      <c r="W188" s="518">
        <v>0</v>
      </c>
      <c r="X188" s="523">
        <v>0</v>
      </c>
      <c r="Y188" s="518">
        <v>615</v>
      </c>
      <c r="Z188" s="523">
        <v>819</v>
      </c>
      <c r="AA188" s="526">
        <v>615</v>
      </c>
      <c r="AB188" s="523">
        <v>819</v>
      </c>
      <c r="AC188" s="518">
        <v>615</v>
      </c>
      <c r="AD188" s="523">
        <v>819</v>
      </c>
      <c r="AE188" s="518">
        <v>0</v>
      </c>
      <c r="AF188" s="523">
        <v>0</v>
      </c>
      <c r="AG188" s="518">
        <v>0</v>
      </c>
      <c r="AH188" s="523">
        <v>0</v>
      </c>
    </row>
    <row r="189" spans="2:34">
      <c r="B189" s="517" t="s">
        <v>359</v>
      </c>
      <c r="C189" s="525">
        <v>0</v>
      </c>
      <c r="D189" s="523">
        <v>0</v>
      </c>
      <c r="E189" s="518">
        <v>0</v>
      </c>
      <c r="F189" s="523">
        <v>0</v>
      </c>
      <c r="G189" s="518">
        <v>0</v>
      </c>
      <c r="H189" s="523">
        <v>0</v>
      </c>
      <c r="I189" s="518">
        <v>0</v>
      </c>
      <c r="J189" s="523">
        <v>0</v>
      </c>
      <c r="K189" s="518">
        <v>0</v>
      </c>
      <c r="L189" s="523">
        <v>0</v>
      </c>
      <c r="M189" s="518">
        <v>0</v>
      </c>
      <c r="N189" s="523">
        <v>0</v>
      </c>
      <c r="O189" s="518">
        <v>0</v>
      </c>
      <c r="P189" s="523">
        <v>0</v>
      </c>
      <c r="Q189" s="518">
        <v>0</v>
      </c>
      <c r="R189" s="523">
        <v>0</v>
      </c>
      <c r="S189" s="518">
        <v>0</v>
      </c>
      <c r="T189" s="523">
        <v>0</v>
      </c>
      <c r="U189" s="518">
        <v>1</v>
      </c>
      <c r="V189" s="523">
        <v>1</v>
      </c>
      <c r="W189" s="518"/>
      <c r="X189" s="523"/>
      <c r="Y189" s="518"/>
      <c r="Z189" s="523"/>
      <c r="AA189" s="526">
        <v>1</v>
      </c>
      <c r="AB189" s="523">
        <v>1</v>
      </c>
      <c r="AC189" s="518">
        <v>1</v>
      </c>
      <c r="AD189" s="523">
        <v>1</v>
      </c>
      <c r="AE189" s="518"/>
      <c r="AF189" s="523"/>
      <c r="AG189" s="518">
        <v>0</v>
      </c>
      <c r="AH189" s="523">
        <v>0</v>
      </c>
    </row>
    <row r="190" spans="2:34">
      <c r="B190" s="517" t="s">
        <v>457</v>
      </c>
      <c r="C190" s="525">
        <v>0</v>
      </c>
      <c r="D190" s="523">
        <v>0</v>
      </c>
      <c r="E190" s="518">
        <v>0</v>
      </c>
      <c r="F190" s="523">
        <v>0</v>
      </c>
      <c r="G190" s="518">
        <v>0</v>
      </c>
      <c r="H190" s="523">
        <v>0</v>
      </c>
      <c r="I190" s="518">
        <v>0</v>
      </c>
      <c r="J190" s="523">
        <v>0</v>
      </c>
      <c r="K190" s="518">
        <v>0</v>
      </c>
      <c r="L190" s="523">
        <v>0</v>
      </c>
      <c r="M190" s="518">
        <v>0</v>
      </c>
      <c r="N190" s="523">
        <v>0</v>
      </c>
      <c r="O190" s="518">
        <v>0</v>
      </c>
      <c r="P190" s="523">
        <v>0</v>
      </c>
      <c r="Q190" s="518">
        <v>0</v>
      </c>
      <c r="R190" s="523">
        <v>0</v>
      </c>
      <c r="S190" s="518">
        <v>0</v>
      </c>
      <c r="T190" s="523">
        <v>0</v>
      </c>
      <c r="U190" s="518">
        <v>1</v>
      </c>
      <c r="V190" s="523">
        <v>1</v>
      </c>
      <c r="W190" s="518"/>
      <c r="X190" s="523"/>
      <c r="Y190" s="518"/>
      <c r="Z190" s="523"/>
      <c r="AA190" s="526">
        <v>1</v>
      </c>
      <c r="AB190" s="523">
        <v>1</v>
      </c>
      <c r="AC190" s="518">
        <v>1</v>
      </c>
      <c r="AD190" s="523">
        <v>1</v>
      </c>
      <c r="AE190" s="518"/>
      <c r="AF190" s="523"/>
      <c r="AG190" s="518">
        <v>0</v>
      </c>
      <c r="AH190" s="523">
        <v>0</v>
      </c>
    </row>
    <row r="191" spans="2:34">
      <c r="B191" s="517" t="s">
        <v>174</v>
      </c>
      <c r="C191" s="525">
        <v>0</v>
      </c>
      <c r="D191" s="523">
        <v>0</v>
      </c>
      <c r="E191" s="518">
        <v>7391</v>
      </c>
      <c r="F191" s="523">
        <v>8063</v>
      </c>
      <c r="G191" s="518">
        <v>6739</v>
      </c>
      <c r="H191" s="523">
        <v>7179</v>
      </c>
      <c r="I191" s="518">
        <v>14130</v>
      </c>
      <c r="J191" s="523">
        <v>15242</v>
      </c>
      <c r="K191" s="518">
        <v>0</v>
      </c>
      <c r="L191" s="523">
        <v>0</v>
      </c>
      <c r="M191" s="518">
        <v>0</v>
      </c>
      <c r="N191" s="523">
        <v>0</v>
      </c>
      <c r="O191" s="518">
        <v>0</v>
      </c>
      <c r="P191" s="523">
        <v>0</v>
      </c>
      <c r="Q191" s="518">
        <v>14130</v>
      </c>
      <c r="R191" s="523">
        <v>15242</v>
      </c>
      <c r="S191" s="518">
        <v>0</v>
      </c>
      <c r="T191" s="523">
        <v>0</v>
      </c>
      <c r="U191" s="518">
        <v>0</v>
      </c>
      <c r="V191" s="523">
        <v>0</v>
      </c>
      <c r="W191" s="518">
        <v>1571</v>
      </c>
      <c r="X191" s="523">
        <v>1043</v>
      </c>
      <c r="Y191" s="518">
        <v>0</v>
      </c>
      <c r="Z191" s="523">
        <v>0</v>
      </c>
      <c r="AA191" s="526">
        <v>1571</v>
      </c>
      <c r="AB191" s="523">
        <v>1043</v>
      </c>
      <c r="AC191" s="518">
        <v>15701</v>
      </c>
      <c r="AD191" s="523">
        <v>16285</v>
      </c>
      <c r="AE191" s="518">
        <v>0</v>
      </c>
      <c r="AF191" s="523">
        <v>0</v>
      </c>
      <c r="AG191" s="518">
        <v>14130</v>
      </c>
      <c r="AH191" s="523">
        <v>15242</v>
      </c>
    </row>
    <row r="192" spans="2:34">
      <c r="B192" s="517" t="s">
        <v>174</v>
      </c>
      <c r="C192" s="525">
        <v>0</v>
      </c>
      <c r="D192" s="523">
        <v>0</v>
      </c>
      <c r="E192" s="518">
        <v>7391</v>
      </c>
      <c r="F192" s="523">
        <v>8063</v>
      </c>
      <c r="G192" s="518">
        <v>6739</v>
      </c>
      <c r="H192" s="523">
        <v>7179</v>
      </c>
      <c r="I192" s="518">
        <v>14130</v>
      </c>
      <c r="J192" s="523">
        <v>15242</v>
      </c>
      <c r="K192" s="518">
        <v>0</v>
      </c>
      <c r="L192" s="523">
        <v>0</v>
      </c>
      <c r="M192" s="518">
        <v>0</v>
      </c>
      <c r="N192" s="523">
        <v>0</v>
      </c>
      <c r="O192" s="518">
        <v>0</v>
      </c>
      <c r="P192" s="523">
        <v>0</v>
      </c>
      <c r="Q192" s="518">
        <v>14130</v>
      </c>
      <c r="R192" s="523">
        <v>15242</v>
      </c>
      <c r="S192" s="518">
        <v>0</v>
      </c>
      <c r="T192" s="523">
        <v>0</v>
      </c>
      <c r="U192" s="518">
        <v>0</v>
      </c>
      <c r="V192" s="523">
        <v>0</v>
      </c>
      <c r="W192" s="518">
        <v>1571</v>
      </c>
      <c r="X192" s="523">
        <v>1043</v>
      </c>
      <c r="Y192" s="518">
        <v>0</v>
      </c>
      <c r="Z192" s="523">
        <v>0</v>
      </c>
      <c r="AA192" s="526">
        <v>1571</v>
      </c>
      <c r="AB192" s="523">
        <v>1043</v>
      </c>
      <c r="AC192" s="518">
        <v>15701</v>
      </c>
      <c r="AD192" s="523">
        <v>16285</v>
      </c>
      <c r="AE192" s="518">
        <v>0</v>
      </c>
      <c r="AF192" s="523">
        <v>0</v>
      </c>
      <c r="AG192" s="518">
        <v>14130</v>
      </c>
      <c r="AH192" s="523">
        <v>15242</v>
      </c>
    </row>
    <row r="193" spans="2:34">
      <c r="B193" s="517" t="s">
        <v>173</v>
      </c>
      <c r="C193" s="525">
        <v>0</v>
      </c>
      <c r="D193" s="523">
        <v>0</v>
      </c>
      <c r="E193" s="518">
        <v>0</v>
      </c>
      <c r="F193" s="523">
        <v>0</v>
      </c>
      <c r="G193" s="518">
        <v>281</v>
      </c>
      <c r="H193" s="523">
        <v>339</v>
      </c>
      <c r="I193" s="518">
        <v>281</v>
      </c>
      <c r="J193" s="523">
        <v>339</v>
      </c>
      <c r="K193" s="518">
        <v>0</v>
      </c>
      <c r="L193" s="523">
        <v>0</v>
      </c>
      <c r="M193" s="518">
        <v>0</v>
      </c>
      <c r="N193" s="523">
        <v>0</v>
      </c>
      <c r="O193" s="518">
        <v>0</v>
      </c>
      <c r="P193" s="523">
        <v>0</v>
      </c>
      <c r="Q193" s="518">
        <v>281</v>
      </c>
      <c r="R193" s="523">
        <v>339</v>
      </c>
      <c r="S193" s="518">
        <v>0</v>
      </c>
      <c r="T193" s="523">
        <v>0</v>
      </c>
      <c r="U193" s="518">
        <v>0</v>
      </c>
      <c r="V193" s="523">
        <v>0</v>
      </c>
      <c r="W193" s="518">
        <v>0</v>
      </c>
      <c r="X193" s="523">
        <v>0</v>
      </c>
      <c r="Y193" s="518">
        <v>70051</v>
      </c>
      <c r="Z193" s="523">
        <v>70183</v>
      </c>
      <c r="AA193" s="526">
        <v>70051</v>
      </c>
      <c r="AB193" s="523">
        <v>70183</v>
      </c>
      <c r="AC193" s="518">
        <v>70332</v>
      </c>
      <c r="AD193" s="523">
        <v>70522</v>
      </c>
      <c r="AE193" s="518">
        <v>0</v>
      </c>
      <c r="AF193" s="523">
        <v>0</v>
      </c>
      <c r="AG193" s="518">
        <v>281</v>
      </c>
      <c r="AH193" s="523">
        <v>339</v>
      </c>
    </row>
    <row r="194" spans="2:34">
      <c r="B194" s="517" t="s">
        <v>173</v>
      </c>
      <c r="C194" s="525">
        <v>0</v>
      </c>
      <c r="D194" s="523">
        <v>0</v>
      </c>
      <c r="E194" s="518">
        <v>0</v>
      </c>
      <c r="F194" s="523">
        <v>0</v>
      </c>
      <c r="G194" s="518">
        <v>281</v>
      </c>
      <c r="H194" s="523">
        <v>339</v>
      </c>
      <c r="I194" s="518">
        <v>281</v>
      </c>
      <c r="J194" s="523">
        <v>339</v>
      </c>
      <c r="K194" s="518">
        <v>0</v>
      </c>
      <c r="L194" s="523">
        <v>0</v>
      </c>
      <c r="M194" s="518">
        <v>0</v>
      </c>
      <c r="N194" s="523">
        <v>0</v>
      </c>
      <c r="O194" s="518">
        <v>0</v>
      </c>
      <c r="P194" s="523">
        <v>0</v>
      </c>
      <c r="Q194" s="518">
        <v>281</v>
      </c>
      <c r="R194" s="523">
        <v>339</v>
      </c>
      <c r="S194" s="518">
        <v>0</v>
      </c>
      <c r="T194" s="523">
        <v>0</v>
      </c>
      <c r="U194" s="518">
        <v>0</v>
      </c>
      <c r="V194" s="523">
        <v>0</v>
      </c>
      <c r="W194" s="518">
        <v>0</v>
      </c>
      <c r="X194" s="523">
        <v>0</v>
      </c>
      <c r="Y194" s="518">
        <v>70051</v>
      </c>
      <c r="Z194" s="523">
        <v>70183</v>
      </c>
      <c r="AA194" s="526">
        <v>70051</v>
      </c>
      <c r="AB194" s="523">
        <v>70183</v>
      </c>
      <c r="AC194" s="518">
        <v>70332</v>
      </c>
      <c r="AD194" s="523">
        <v>70522</v>
      </c>
      <c r="AE194" s="518">
        <v>0</v>
      </c>
      <c r="AF194" s="523">
        <v>0</v>
      </c>
      <c r="AG194" s="518">
        <v>281</v>
      </c>
      <c r="AH194" s="523">
        <v>339</v>
      </c>
    </row>
    <row r="195" spans="2:34">
      <c r="B195" s="517" t="s">
        <v>207</v>
      </c>
      <c r="C195" s="525">
        <v>0</v>
      </c>
      <c r="D195" s="523">
        <v>0</v>
      </c>
      <c r="E195" s="518">
        <v>0</v>
      </c>
      <c r="F195" s="523">
        <v>0</v>
      </c>
      <c r="G195" s="518">
        <v>0</v>
      </c>
      <c r="H195" s="523">
        <v>0</v>
      </c>
      <c r="I195" s="518">
        <v>0</v>
      </c>
      <c r="J195" s="523">
        <v>0</v>
      </c>
      <c r="K195" s="518">
        <v>0</v>
      </c>
      <c r="L195" s="523">
        <v>0</v>
      </c>
      <c r="M195" s="518">
        <v>0</v>
      </c>
      <c r="N195" s="523">
        <v>0</v>
      </c>
      <c r="O195" s="518">
        <v>0</v>
      </c>
      <c r="P195" s="523">
        <v>0</v>
      </c>
      <c r="Q195" s="518">
        <v>0</v>
      </c>
      <c r="R195" s="523">
        <v>0</v>
      </c>
      <c r="S195" s="518">
        <v>0</v>
      </c>
      <c r="T195" s="523">
        <v>0</v>
      </c>
      <c r="U195" s="518">
        <v>0</v>
      </c>
      <c r="V195" s="523">
        <v>0</v>
      </c>
      <c r="W195" s="518">
        <v>0</v>
      </c>
      <c r="X195" s="523">
        <v>0</v>
      </c>
      <c r="Y195" s="518">
        <v>13207</v>
      </c>
      <c r="Z195" s="523">
        <v>14339</v>
      </c>
      <c r="AA195" s="526">
        <v>13207</v>
      </c>
      <c r="AB195" s="523">
        <v>14339</v>
      </c>
      <c r="AC195" s="518">
        <v>13207</v>
      </c>
      <c r="AD195" s="523">
        <v>14339</v>
      </c>
      <c r="AE195" s="518">
        <v>0</v>
      </c>
      <c r="AF195" s="523">
        <v>0</v>
      </c>
      <c r="AG195" s="518">
        <v>0</v>
      </c>
      <c r="AH195" s="523">
        <v>0</v>
      </c>
    </row>
    <row r="196" spans="2:34">
      <c r="B196" s="517" t="s">
        <v>458</v>
      </c>
      <c r="C196" s="525">
        <v>0</v>
      </c>
      <c r="D196" s="523">
        <v>0</v>
      </c>
      <c r="E196" s="518">
        <v>0</v>
      </c>
      <c r="F196" s="523">
        <v>0</v>
      </c>
      <c r="G196" s="518">
        <v>0</v>
      </c>
      <c r="H196" s="523">
        <v>0</v>
      </c>
      <c r="I196" s="518">
        <v>0</v>
      </c>
      <c r="J196" s="523">
        <v>0</v>
      </c>
      <c r="K196" s="518">
        <v>0</v>
      </c>
      <c r="L196" s="523">
        <v>0</v>
      </c>
      <c r="M196" s="518">
        <v>0</v>
      </c>
      <c r="N196" s="523">
        <v>0</v>
      </c>
      <c r="O196" s="518">
        <v>0</v>
      </c>
      <c r="P196" s="523">
        <v>0</v>
      </c>
      <c r="Q196" s="518">
        <v>0</v>
      </c>
      <c r="R196" s="523">
        <v>0</v>
      </c>
      <c r="S196" s="518">
        <v>0</v>
      </c>
      <c r="T196" s="523">
        <v>0</v>
      </c>
      <c r="U196" s="518">
        <v>0</v>
      </c>
      <c r="V196" s="523">
        <v>0</v>
      </c>
      <c r="W196" s="518">
        <v>0</v>
      </c>
      <c r="X196" s="523">
        <v>0</v>
      </c>
      <c r="Y196" s="518">
        <v>13207</v>
      </c>
      <c r="Z196" s="523">
        <v>14339</v>
      </c>
      <c r="AA196" s="526">
        <v>13207</v>
      </c>
      <c r="AB196" s="523">
        <v>14339</v>
      </c>
      <c r="AC196" s="518">
        <v>13207</v>
      </c>
      <c r="AD196" s="523">
        <v>14339</v>
      </c>
      <c r="AE196" s="518">
        <v>0</v>
      </c>
      <c r="AF196" s="523">
        <v>0</v>
      </c>
      <c r="AG196" s="518">
        <v>0</v>
      </c>
      <c r="AH196" s="523">
        <v>0</v>
      </c>
    </row>
    <row r="197" spans="2:34">
      <c r="B197" s="517" t="s">
        <v>227</v>
      </c>
      <c r="C197" s="525">
        <v>11</v>
      </c>
      <c r="D197" s="523">
        <v>0</v>
      </c>
      <c r="E197" s="518">
        <v>0</v>
      </c>
      <c r="F197" s="523">
        <v>0</v>
      </c>
      <c r="G197" s="518">
        <v>77</v>
      </c>
      <c r="H197" s="523">
        <v>105</v>
      </c>
      <c r="I197" s="518">
        <v>88</v>
      </c>
      <c r="J197" s="523">
        <v>105</v>
      </c>
      <c r="K197" s="518">
        <v>0</v>
      </c>
      <c r="L197" s="523">
        <v>0</v>
      </c>
      <c r="M197" s="518">
        <v>0</v>
      </c>
      <c r="N197" s="523">
        <v>0</v>
      </c>
      <c r="O197" s="518">
        <v>0</v>
      </c>
      <c r="P197" s="523">
        <v>0</v>
      </c>
      <c r="Q197" s="518">
        <v>88</v>
      </c>
      <c r="R197" s="523">
        <v>105</v>
      </c>
      <c r="S197" s="518">
        <v>0</v>
      </c>
      <c r="T197" s="523">
        <v>0</v>
      </c>
      <c r="U197" s="518">
        <v>0</v>
      </c>
      <c r="V197" s="523">
        <v>0</v>
      </c>
      <c r="W197" s="518"/>
      <c r="X197" s="523"/>
      <c r="Y197" s="518"/>
      <c r="Z197" s="523"/>
      <c r="AA197" s="526">
        <v>0</v>
      </c>
      <c r="AB197" s="523">
        <v>0</v>
      </c>
      <c r="AC197" s="518">
        <v>88</v>
      </c>
      <c r="AD197" s="523">
        <v>105</v>
      </c>
      <c r="AE197" s="518"/>
      <c r="AF197" s="523"/>
      <c r="AG197" s="518">
        <v>88</v>
      </c>
      <c r="AH197" s="523">
        <v>105</v>
      </c>
    </row>
    <row r="198" spans="2:34">
      <c r="B198" s="517" t="s">
        <v>515</v>
      </c>
      <c r="C198" s="525">
        <v>11</v>
      </c>
      <c r="D198" s="523"/>
      <c r="E198" s="518">
        <v>0</v>
      </c>
      <c r="F198" s="523"/>
      <c r="G198" s="518">
        <v>0</v>
      </c>
      <c r="H198" s="523"/>
      <c r="I198" s="518">
        <v>11</v>
      </c>
      <c r="J198" s="523"/>
      <c r="K198" s="518">
        <v>0</v>
      </c>
      <c r="L198" s="523"/>
      <c r="M198" s="518">
        <v>0</v>
      </c>
      <c r="N198" s="523"/>
      <c r="O198" s="518">
        <v>0</v>
      </c>
      <c r="P198" s="523"/>
      <c r="Q198" s="518">
        <v>11</v>
      </c>
      <c r="R198" s="523"/>
      <c r="S198" s="518">
        <v>0</v>
      </c>
      <c r="T198" s="523">
        <v>0</v>
      </c>
      <c r="U198" s="518">
        <v>0</v>
      </c>
      <c r="V198" s="523">
        <v>0</v>
      </c>
      <c r="W198" s="518"/>
      <c r="X198" s="523"/>
      <c r="Y198" s="518"/>
      <c r="Z198" s="523"/>
      <c r="AA198" s="526">
        <v>0</v>
      </c>
      <c r="AB198" s="523"/>
      <c r="AC198" s="518">
        <v>11</v>
      </c>
      <c r="AD198" s="523"/>
      <c r="AE198" s="518"/>
      <c r="AF198" s="523"/>
      <c r="AG198" s="518">
        <v>11</v>
      </c>
      <c r="AH198" s="523"/>
    </row>
    <row r="199" spans="2:34">
      <c r="B199" s="517" t="s">
        <v>459</v>
      </c>
      <c r="C199" s="525">
        <v>0</v>
      </c>
      <c r="D199" s="523">
        <v>0</v>
      </c>
      <c r="E199" s="518">
        <v>0</v>
      </c>
      <c r="F199" s="523">
        <v>0</v>
      </c>
      <c r="G199" s="518">
        <v>77</v>
      </c>
      <c r="H199" s="523">
        <v>105</v>
      </c>
      <c r="I199" s="518">
        <v>77</v>
      </c>
      <c r="J199" s="523">
        <v>105</v>
      </c>
      <c r="K199" s="518">
        <v>0</v>
      </c>
      <c r="L199" s="523">
        <v>0</v>
      </c>
      <c r="M199" s="518">
        <v>0</v>
      </c>
      <c r="N199" s="523">
        <v>0</v>
      </c>
      <c r="O199" s="518">
        <v>0</v>
      </c>
      <c r="P199" s="523">
        <v>0</v>
      </c>
      <c r="Q199" s="518">
        <v>77</v>
      </c>
      <c r="R199" s="523">
        <v>105</v>
      </c>
      <c r="S199" s="518">
        <v>0</v>
      </c>
      <c r="T199" s="523">
        <v>0</v>
      </c>
      <c r="U199" s="518">
        <v>0</v>
      </c>
      <c r="V199" s="523">
        <v>0</v>
      </c>
      <c r="W199" s="518"/>
      <c r="X199" s="523"/>
      <c r="Y199" s="518"/>
      <c r="Z199" s="523"/>
      <c r="AA199" s="526">
        <v>0</v>
      </c>
      <c r="AB199" s="523">
        <v>0</v>
      </c>
      <c r="AC199" s="518">
        <v>77</v>
      </c>
      <c r="AD199" s="523">
        <v>105</v>
      </c>
      <c r="AE199" s="518"/>
      <c r="AF199" s="523"/>
      <c r="AG199" s="518">
        <v>77</v>
      </c>
      <c r="AH199" s="523">
        <v>105</v>
      </c>
    </row>
    <row r="200" spans="2:34">
      <c r="B200" s="517" t="s">
        <v>140</v>
      </c>
      <c r="C200" s="525">
        <v>61940</v>
      </c>
      <c r="D200" s="523">
        <v>52645</v>
      </c>
      <c r="E200" s="518">
        <v>0</v>
      </c>
      <c r="F200" s="523">
        <v>0</v>
      </c>
      <c r="G200" s="518">
        <v>0</v>
      </c>
      <c r="H200" s="523">
        <v>0</v>
      </c>
      <c r="I200" s="518">
        <v>61940</v>
      </c>
      <c r="J200" s="523">
        <v>52645</v>
      </c>
      <c r="K200" s="518">
        <v>4161</v>
      </c>
      <c r="L200" s="523">
        <v>19513</v>
      </c>
      <c r="M200" s="518">
        <v>542632</v>
      </c>
      <c r="N200" s="523">
        <v>555110</v>
      </c>
      <c r="O200" s="518">
        <v>546793</v>
      </c>
      <c r="P200" s="523">
        <v>574623</v>
      </c>
      <c r="Q200" s="518">
        <v>608733</v>
      </c>
      <c r="R200" s="523">
        <v>627268</v>
      </c>
      <c r="S200" s="518">
        <v>0</v>
      </c>
      <c r="T200" s="523">
        <v>0</v>
      </c>
      <c r="U200" s="518">
        <v>0</v>
      </c>
      <c r="V200" s="523">
        <v>0</v>
      </c>
      <c r="W200" s="518">
        <v>0</v>
      </c>
      <c r="X200" s="523">
        <v>0</v>
      </c>
      <c r="Y200" s="518">
        <v>81957</v>
      </c>
      <c r="Z200" s="523">
        <v>83070</v>
      </c>
      <c r="AA200" s="526">
        <v>81957</v>
      </c>
      <c r="AB200" s="523">
        <v>83070</v>
      </c>
      <c r="AC200" s="518">
        <v>690690</v>
      </c>
      <c r="AD200" s="523">
        <v>710338</v>
      </c>
      <c r="AE200" s="518">
        <v>0</v>
      </c>
      <c r="AF200" s="523">
        <v>0</v>
      </c>
      <c r="AG200" s="518">
        <v>608733</v>
      </c>
      <c r="AH200" s="523">
        <v>627268</v>
      </c>
    </row>
    <row r="201" spans="2:34">
      <c r="B201" s="517" t="s">
        <v>460</v>
      </c>
      <c r="C201" s="525">
        <v>61940</v>
      </c>
      <c r="D201" s="523">
        <v>52645</v>
      </c>
      <c r="E201" s="518">
        <v>0</v>
      </c>
      <c r="F201" s="523">
        <v>0</v>
      </c>
      <c r="G201" s="518">
        <v>0</v>
      </c>
      <c r="H201" s="523">
        <v>0</v>
      </c>
      <c r="I201" s="518">
        <v>61940</v>
      </c>
      <c r="J201" s="523">
        <v>52645</v>
      </c>
      <c r="K201" s="518">
        <v>4161</v>
      </c>
      <c r="L201" s="523">
        <v>19513</v>
      </c>
      <c r="M201" s="518">
        <v>542632</v>
      </c>
      <c r="N201" s="523">
        <v>555110</v>
      </c>
      <c r="O201" s="518">
        <v>546793</v>
      </c>
      <c r="P201" s="523">
        <v>574623</v>
      </c>
      <c r="Q201" s="518">
        <v>608733</v>
      </c>
      <c r="R201" s="523">
        <v>627268</v>
      </c>
      <c r="S201" s="518">
        <v>0</v>
      </c>
      <c r="T201" s="523">
        <v>0</v>
      </c>
      <c r="U201" s="518">
        <v>0</v>
      </c>
      <c r="V201" s="523">
        <v>0</v>
      </c>
      <c r="W201" s="518">
        <v>0</v>
      </c>
      <c r="X201" s="523">
        <v>0</v>
      </c>
      <c r="Y201" s="518">
        <v>81957</v>
      </c>
      <c r="Z201" s="523">
        <v>83070</v>
      </c>
      <c r="AA201" s="526">
        <v>81957</v>
      </c>
      <c r="AB201" s="523">
        <v>83070</v>
      </c>
      <c r="AC201" s="518">
        <v>690690</v>
      </c>
      <c r="AD201" s="523">
        <v>710338</v>
      </c>
      <c r="AE201" s="518">
        <v>0</v>
      </c>
      <c r="AF201" s="523">
        <v>0</v>
      </c>
      <c r="AG201" s="518">
        <v>608733</v>
      </c>
      <c r="AH201" s="523">
        <v>627268</v>
      </c>
    </row>
    <row r="202" spans="2:34">
      <c r="B202" s="517" t="s">
        <v>217</v>
      </c>
      <c r="C202" s="525">
        <v>3</v>
      </c>
      <c r="D202" s="523">
        <v>2</v>
      </c>
      <c r="E202" s="518">
        <v>0</v>
      </c>
      <c r="F202" s="523">
        <v>0</v>
      </c>
      <c r="G202" s="518">
        <v>0</v>
      </c>
      <c r="H202" s="523">
        <v>0</v>
      </c>
      <c r="I202" s="518">
        <v>3</v>
      </c>
      <c r="J202" s="523">
        <v>2</v>
      </c>
      <c r="K202" s="518">
        <v>0</v>
      </c>
      <c r="L202" s="523">
        <v>0</v>
      </c>
      <c r="M202" s="518">
        <v>0</v>
      </c>
      <c r="N202" s="523">
        <v>0</v>
      </c>
      <c r="O202" s="518">
        <v>0</v>
      </c>
      <c r="P202" s="523">
        <v>0</v>
      </c>
      <c r="Q202" s="518">
        <v>3</v>
      </c>
      <c r="R202" s="523">
        <v>2</v>
      </c>
      <c r="S202" s="518">
        <v>0</v>
      </c>
      <c r="T202" s="523">
        <v>0</v>
      </c>
      <c r="U202" s="518">
        <v>0</v>
      </c>
      <c r="V202" s="523">
        <v>0</v>
      </c>
      <c r="W202" s="518"/>
      <c r="X202" s="523"/>
      <c r="Y202" s="518"/>
      <c r="Z202" s="523"/>
      <c r="AA202" s="526">
        <v>0</v>
      </c>
      <c r="AB202" s="523">
        <v>0</v>
      </c>
      <c r="AC202" s="518">
        <v>3</v>
      </c>
      <c r="AD202" s="523">
        <v>2</v>
      </c>
      <c r="AE202" s="518"/>
      <c r="AF202" s="523"/>
      <c r="AG202" s="518">
        <v>3</v>
      </c>
      <c r="AH202" s="523">
        <v>2</v>
      </c>
    </row>
    <row r="203" spans="2:34">
      <c r="B203" s="517" t="s">
        <v>461</v>
      </c>
      <c r="C203" s="525">
        <v>3</v>
      </c>
      <c r="D203" s="523">
        <v>2</v>
      </c>
      <c r="E203" s="518">
        <v>0</v>
      </c>
      <c r="F203" s="523">
        <v>0</v>
      </c>
      <c r="G203" s="518">
        <v>0</v>
      </c>
      <c r="H203" s="523">
        <v>0</v>
      </c>
      <c r="I203" s="518">
        <v>3</v>
      </c>
      <c r="J203" s="523">
        <v>2</v>
      </c>
      <c r="K203" s="518">
        <v>0</v>
      </c>
      <c r="L203" s="523">
        <v>0</v>
      </c>
      <c r="M203" s="518">
        <v>0</v>
      </c>
      <c r="N203" s="523">
        <v>0</v>
      </c>
      <c r="O203" s="518">
        <v>0</v>
      </c>
      <c r="P203" s="523">
        <v>0</v>
      </c>
      <c r="Q203" s="518">
        <v>3</v>
      </c>
      <c r="R203" s="523">
        <v>2</v>
      </c>
      <c r="S203" s="518">
        <v>0</v>
      </c>
      <c r="T203" s="523">
        <v>0</v>
      </c>
      <c r="U203" s="518">
        <v>0</v>
      </c>
      <c r="V203" s="523">
        <v>0</v>
      </c>
      <c r="W203" s="518"/>
      <c r="X203" s="523"/>
      <c r="Y203" s="518"/>
      <c r="Z203" s="523"/>
      <c r="AA203" s="526">
        <v>0</v>
      </c>
      <c r="AB203" s="523">
        <v>0</v>
      </c>
      <c r="AC203" s="518">
        <v>3</v>
      </c>
      <c r="AD203" s="523">
        <v>2</v>
      </c>
      <c r="AE203" s="518"/>
      <c r="AF203" s="523"/>
      <c r="AG203" s="518">
        <v>3</v>
      </c>
      <c r="AH203" s="523">
        <v>2</v>
      </c>
    </row>
    <row r="204" spans="2:34">
      <c r="B204" s="17" t="s">
        <v>462</v>
      </c>
      <c r="C204" s="525"/>
      <c r="D204" s="523">
        <v>0</v>
      </c>
      <c r="E204" s="518"/>
      <c r="F204" s="523">
        <v>0</v>
      </c>
      <c r="G204" s="518"/>
      <c r="H204" s="523">
        <v>0</v>
      </c>
      <c r="I204" s="518"/>
      <c r="J204" s="523">
        <v>0</v>
      </c>
      <c r="K204" s="518"/>
      <c r="L204" s="523">
        <v>0</v>
      </c>
      <c r="M204" s="518"/>
      <c r="N204" s="523">
        <v>0</v>
      </c>
      <c r="O204" s="518"/>
      <c r="P204" s="523">
        <v>0</v>
      </c>
      <c r="Q204" s="518"/>
      <c r="R204" s="523">
        <v>0</v>
      </c>
      <c r="S204" s="518">
        <v>0</v>
      </c>
      <c r="T204" s="523">
        <v>0</v>
      </c>
      <c r="U204" s="518">
        <v>0</v>
      </c>
      <c r="V204" s="523">
        <v>0</v>
      </c>
      <c r="W204" s="518"/>
      <c r="X204" s="523"/>
      <c r="Y204" s="518"/>
      <c r="Z204" s="523"/>
      <c r="AA204" s="526"/>
      <c r="AB204" s="523">
        <v>0</v>
      </c>
      <c r="AC204" s="518"/>
      <c r="AD204" s="523">
        <v>0</v>
      </c>
      <c r="AE204" s="518"/>
      <c r="AF204" s="523"/>
      <c r="AG204" s="518"/>
      <c r="AH204" s="523">
        <v>0</v>
      </c>
    </row>
    <row r="205" spans="2:34">
      <c r="B205" s="517" t="s">
        <v>360</v>
      </c>
      <c r="C205" s="525">
        <v>0</v>
      </c>
      <c r="D205" s="523">
        <v>0</v>
      </c>
      <c r="E205" s="518">
        <v>0</v>
      </c>
      <c r="F205" s="523">
        <v>0</v>
      </c>
      <c r="G205" s="518">
        <v>0</v>
      </c>
      <c r="H205" s="523">
        <v>0</v>
      </c>
      <c r="I205" s="518">
        <v>0</v>
      </c>
      <c r="J205" s="523">
        <v>0</v>
      </c>
      <c r="K205" s="518">
        <v>0</v>
      </c>
      <c r="L205" s="523">
        <v>0</v>
      </c>
      <c r="M205" s="518">
        <v>0</v>
      </c>
      <c r="N205" s="523">
        <v>0</v>
      </c>
      <c r="O205" s="518">
        <v>0</v>
      </c>
      <c r="P205" s="523">
        <v>0</v>
      </c>
      <c r="Q205" s="518">
        <v>0</v>
      </c>
      <c r="R205" s="523">
        <v>0</v>
      </c>
      <c r="S205" s="518">
        <v>0</v>
      </c>
      <c r="T205" s="523">
        <v>0</v>
      </c>
      <c r="U205" s="518">
        <v>638</v>
      </c>
      <c r="V205" s="523">
        <v>694</v>
      </c>
      <c r="W205" s="518"/>
      <c r="X205" s="523"/>
      <c r="Y205" s="518"/>
      <c r="Z205" s="523"/>
      <c r="AA205" s="526">
        <v>638</v>
      </c>
      <c r="AB205" s="523">
        <v>694</v>
      </c>
      <c r="AC205" s="518">
        <v>638</v>
      </c>
      <c r="AD205" s="523">
        <v>694</v>
      </c>
      <c r="AE205" s="518"/>
      <c r="AF205" s="523"/>
      <c r="AG205" s="518">
        <v>0</v>
      </c>
      <c r="AH205" s="523">
        <v>0</v>
      </c>
    </row>
    <row r="206" spans="2:34">
      <c r="B206" s="517" t="s">
        <v>463</v>
      </c>
      <c r="C206" s="525">
        <v>0</v>
      </c>
      <c r="D206" s="523">
        <v>0</v>
      </c>
      <c r="E206" s="518">
        <v>0</v>
      </c>
      <c r="F206" s="523">
        <v>0</v>
      </c>
      <c r="G206" s="518">
        <v>0</v>
      </c>
      <c r="H206" s="523">
        <v>0</v>
      </c>
      <c r="I206" s="518">
        <v>0</v>
      </c>
      <c r="J206" s="523">
        <v>0</v>
      </c>
      <c r="K206" s="518">
        <v>0</v>
      </c>
      <c r="L206" s="523">
        <v>0</v>
      </c>
      <c r="M206" s="518">
        <v>0</v>
      </c>
      <c r="N206" s="523">
        <v>0</v>
      </c>
      <c r="O206" s="518">
        <v>0</v>
      </c>
      <c r="P206" s="523">
        <v>0</v>
      </c>
      <c r="Q206" s="518">
        <v>0</v>
      </c>
      <c r="R206" s="523">
        <v>0</v>
      </c>
      <c r="S206" s="518">
        <v>0</v>
      </c>
      <c r="T206" s="523">
        <v>0</v>
      </c>
      <c r="U206" s="518">
        <v>638</v>
      </c>
      <c r="V206" s="523">
        <v>694</v>
      </c>
      <c r="W206" s="518"/>
      <c r="X206" s="523"/>
      <c r="Y206" s="518"/>
      <c r="Z206" s="523"/>
      <c r="AA206" s="526">
        <v>638</v>
      </c>
      <c r="AB206" s="523">
        <v>694</v>
      </c>
      <c r="AC206" s="518">
        <v>638</v>
      </c>
      <c r="AD206" s="523">
        <v>694</v>
      </c>
      <c r="AE206" s="518"/>
      <c r="AF206" s="523"/>
      <c r="AG206" s="518">
        <v>0</v>
      </c>
      <c r="AH206" s="523">
        <v>0</v>
      </c>
    </row>
    <row r="207" spans="2:34">
      <c r="B207" s="517" t="s">
        <v>221</v>
      </c>
      <c r="C207" s="525">
        <v>2</v>
      </c>
      <c r="D207" s="523">
        <v>2</v>
      </c>
      <c r="E207" s="518">
        <v>0</v>
      </c>
      <c r="F207" s="523">
        <v>0</v>
      </c>
      <c r="G207" s="518">
        <v>0</v>
      </c>
      <c r="H207" s="523">
        <v>0</v>
      </c>
      <c r="I207" s="518">
        <v>2</v>
      </c>
      <c r="J207" s="523">
        <v>2</v>
      </c>
      <c r="K207" s="518">
        <v>0</v>
      </c>
      <c r="L207" s="523">
        <v>0</v>
      </c>
      <c r="M207" s="518">
        <v>0</v>
      </c>
      <c r="N207" s="523">
        <v>0</v>
      </c>
      <c r="O207" s="518">
        <v>0</v>
      </c>
      <c r="P207" s="523">
        <v>0</v>
      </c>
      <c r="Q207" s="518">
        <v>2</v>
      </c>
      <c r="R207" s="523">
        <v>2</v>
      </c>
      <c r="S207" s="518">
        <v>0</v>
      </c>
      <c r="T207" s="523">
        <v>0</v>
      </c>
      <c r="U207" s="518">
        <v>0</v>
      </c>
      <c r="V207" s="523">
        <v>0</v>
      </c>
      <c r="W207" s="518"/>
      <c r="X207" s="523"/>
      <c r="Y207" s="518"/>
      <c r="Z207" s="523"/>
      <c r="AA207" s="526">
        <v>0</v>
      </c>
      <c r="AB207" s="523">
        <v>0</v>
      </c>
      <c r="AC207" s="518">
        <v>2</v>
      </c>
      <c r="AD207" s="523">
        <v>2</v>
      </c>
      <c r="AE207" s="518"/>
      <c r="AF207" s="523"/>
      <c r="AG207" s="518">
        <v>2</v>
      </c>
      <c r="AH207" s="523">
        <v>2</v>
      </c>
    </row>
    <row r="208" spans="2:34">
      <c r="B208" s="517" t="s">
        <v>464</v>
      </c>
      <c r="C208" s="525">
        <v>2</v>
      </c>
      <c r="D208" s="523">
        <v>2</v>
      </c>
      <c r="E208" s="518">
        <v>0</v>
      </c>
      <c r="F208" s="523">
        <v>0</v>
      </c>
      <c r="G208" s="518">
        <v>0</v>
      </c>
      <c r="H208" s="523">
        <v>0</v>
      </c>
      <c r="I208" s="518">
        <v>2</v>
      </c>
      <c r="J208" s="523">
        <v>2</v>
      </c>
      <c r="K208" s="518">
        <v>0</v>
      </c>
      <c r="L208" s="523">
        <v>0</v>
      </c>
      <c r="M208" s="518">
        <v>0</v>
      </c>
      <c r="N208" s="523">
        <v>0</v>
      </c>
      <c r="O208" s="518">
        <v>0</v>
      </c>
      <c r="P208" s="523">
        <v>0</v>
      </c>
      <c r="Q208" s="518">
        <v>2</v>
      </c>
      <c r="R208" s="523">
        <v>2</v>
      </c>
      <c r="S208" s="518">
        <v>0</v>
      </c>
      <c r="T208" s="523">
        <v>0</v>
      </c>
      <c r="U208" s="518">
        <v>0</v>
      </c>
      <c r="V208" s="523">
        <v>0</v>
      </c>
      <c r="W208" s="518"/>
      <c r="X208" s="523"/>
      <c r="Y208" s="518"/>
      <c r="Z208" s="523"/>
      <c r="AA208" s="526">
        <v>0</v>
      </c>
      <c r="AB208" s="523">
        <v>0</v>
      </c>
      <c r="AC208" s="518">
        <v>2</v>
      </c>
      <c r="AD208" s="523">
        <v>2</v>
      </c>
      <c r="AE208" s="518"/>
      <c r="AF208" s="523"/>
      <c r="AG208" s="518">
        <v>2</v>
      </c>
      <c r="AH208" s="523">
        <v>2</v>
      </c>
    </row>
    <row r="209" spans="2:34">
      <c r="B209" s="517" t="s">
        <v>176</v>
      </c>
      <c r="C209" s="525">
        <v>0</v>
      </c>
      <c r="D209" s="523">
        <v>0</v>
      </c>
      <c r="E209" s="518">
        <v>8128</v>
      </c>
      <c r="F209" s="523">
        <v>8521</v>
      </c>
      <c r="G209" s="518">
        <v>3488</v>
      </c>
      <c r="H209" s="523">
        <v>3174</v>
      </c>
      <c r="I209" s="518">
        <v>11616</v>
      </c>
      <c r="J209" s="523">
        <v>11695</v>
      </c>
      <c r="K209" s="518">
        <v>0</v>
      </c>
      <c r="L209" s="523">
        <v>0</v>
      </c>
      <c r="M209" s="518">
        <v>0</v>
      </c>
      <c r="N209" s="523">
        <v>0</v>
      </c>
      <c r="O209" s="518">
        <v>0</v>
      </c>
      <c r="P209" s="523">
        <v>0</v>
      </c>
      <c r="Q209" s="518">
        <v>11616</v>
      </c>
      <c r="R209" s="523">
        <v>11695</v>
      </c>
      <c r="S209" s="518">
        <v>0</v>
      </c>
      <c r="T209" s="523">
        <v>0</v>
      </c>
      <c r="U209" s="518">
        <v>0</v>
      </c>
      <c r="V209" s="523">
        <v>0</v>
      </c>
      <c r="W209" s="518"/>
      <c r="X209" s="523"/>
      <c r="Y209" s="518"/>
      <c r="Z209" s="523"/>
      <c r="AA209" s="526">
        <v>0</v>
      </c>
      <c r="AB209" s="523">
        <v>0</v>
      </c>
      <c r="AC209" s="518">
        <v>11616</v>
      </c>
      <c r="AD209" s="523">
        <v>11695</v>
      </c>
      <c r="AE209" s="518"/>
      <c r="AF209" s="523"/>
      <c r="AG209" s="518">
        <v>11616</v>
      </c>
      <c r="AH209" s="523">
        <v>11695</v>
      </c>
    </row>
    <row r="210" spans="2:34">
      <c r="B210" s="517" t="s">
        <v>465</v>
      </c>
      <c r="C210" s="525">
        <v>0</v>
      </c>
      <c r="D210" s="523">
        <v>0</v>
      </c>
      <c r="E210" s="518">
        <v>8128</v>
      </c>
      <c r="F210" s="523">
        <v>8521</v>
      </c>
      <c r="G210" s="518">
        <v>3488</v>
      </c>
      <c r="H210" s="523">
        <v>3174</v>
      </c>
      <c r="I210" s="518">
        <v>11616</v>
      </c>
      <c r="J210" s="523">
        <v>11695</v>
      </c>
      <c r="K210" s="518">
        <v>0</v>
      </c>
      <c r="L210" s="523">
        <v>0</v>
      </c>
      <c r="M210" s="518">
        <v>0</v>
      </c>
      <c r="N210" s="523">
        <v>0</v>
      </c>
      <c r="O210" s="518">
        <v>0</v>
      </c>
      <c r="P210" s="523">
        <v>0</v>
      </c>
      <c r="Q210" s="518">
        <v>11616</v>
      </c>
      <c r="R210" s="523">
        <v>11695</v>
      </c>
      <c r="S210" s="518">
        <v>0</v>
      </c>
      <c r="T210" s="523">
        <v>0</v>
      </c>
      <c r="U210" s="518">
        <v>0</v>
      </c>
      <c r="V210" s="523">
        <v>0</v>
      </c>
      <c r="W210" s="518"/>
      <c r="X210" s="523"/>
      <c r="Y210" s="518"/>
      <c r="Z210" s="523"/>
      <c r="AA210" s="526">
        <v>0</v>
      </c>
      <c r="AB210" s="523">
        <v>0</v>
      </c>
      <c r="AC210" s="518">
        <v>11616</v>
      </c>
      <c r="AD210" s="523">
        <v>11695</v>
      </c>
      <c r="AE210" s="518"/>
      <c r="AF210" s="523"/>
      <c r="AG210" s="518">
        <v>11616</v>
      </c>
      <c r="AH210" s="523">
        <v>11695</v>
      </c>
    </row>
    <row r="211" spans="2:34">
      <c r="B211" s="517" t="s">
        <v>203</v>
      </c>
      <c r="C211" s="525">
        <v>0</v>
      </c>
      <c r="D211" s="523">
        <v>0</v>
      </c>
      <c r="E211" s="518">
        <v>0</v>
      </c>
      <c r="F211" s="523">
        <v>0</v>
      </c>
      <c r="G211" s="518">
        <v>0</v>
      </c>
      <c r="H211" s="523">
        <v>0</v>
      </c>
      <c r="I211" s="518">
        <v>0</v>
      </c>
      <c r="J211" s="523">
        <v>0</v>
      </c>
      <c r="K211" s="518">
        <v>1492</v>
      </c>
      <c r="L211" s="523">
        <v>1568</v>
      </c>
      <c r="M211" s="518">
        <v>262</v>
      </c>
      <c r="N211" s="523">
        <v>298</v>
      </c>
      <c r="O211" s="518">
        <v>1754</v>
      </c>
      <c r="P211" s="523">
        <v>1866</v>
      </c>
      <c r="Q211" s="518">
        <v>1754</v>
      </c>
      <c r="R211" s="523">
        <v>1866</v>
      </c>
      <c r="S211" s="518">
        <v>0</v>
      </c>
      <c r="T211" s="523">
        <v>0</v>
      </c>
      <c r="U211" s="518">
        <v>0</v>
      </c>
      <c r="V211" s="523">
        <v>0</v>
      </c>
      <c r="W211" s="518">
        <v>0</v>
      </c>
      <c r="X211" s="523">
        <v>0</v>
      </c>
      <c r="Y211" s="518">
        <v>0</v>
      </c>
      <c r="Z211" s="523">
        <v>0</v>
      </c>
      <c r="AA211" s="526">
        <v>0</v>
      </c>
      <c r="AB211" s="523">
        <v>0</v>
      </c>
      <c r="AC211" s="518">
        <v>1754</v>
      </c>
      <c r="AD211" s="523">
        <v>1866</v>
      </c>
      <c r="AE211" s="518">
        <v>0</v>
      </c>
      <c r="AF211" s="523">
        <v>0</v>
      </c>
      <c r="AG211" s="518">
        <v>1754</v>
      </c>
      <c r="AH211" s="523">
        <v>1866</v>
      </c>
    </row>
    <row r="212" spans="2:34">
      <c r="B212" s="517" t="s">
        <v>466</v>
      </c>
      <c r="C212" s="525">
        <v>0</v>
      </c>
      <c r="D212" s="523">
        <v>0</v>
      </c>
      <c r="E212" s="518">
        <v>0</v>
      </c>
      <c r="F212" s="523">
        <v>0</v>
      </c>
      <c r="G212" s="518">
        <v>0</v>
      </c>
      <c r="H212" s="523">
        <v>0</v>
      </c>
      <c r="I212" s="518">
        <v>0</v>
      </c>
      <c r="J212" s="523">
        <v>0</v>
      </c>
      <c r="K212" s="518">
        <v>1492</v>
      </c>
      <c r="L212" s="523">
        <v>1568</v>
      </c>
      <c r="M212" s="518">
        <v>262</v>
      </c>
      <c r="N212" s="523">
        <v>298</v>
      </c>
      <c r="O212" s="518">
        <v>1754</v>
      </c>
      <c r="P212" s="523">
        <v>1866</v>
      </c>
      <c r="Q212" s="518">
        <v>1754</v>
      </c>
      <c r="R212" s="523">
        <v>1866</v>
      </c>
      <c r="S212" s="518">
        <v>0</v>
      </c>
      <c r="T212" s="523">
        <v>0</v>
      </c>
      <c r="U212" s="518">
        <v>0</v>
      </c>
      <c r="V212" s="523">
        <v>0</v>
      </c>
      <c r="W212" s="518">
        <v>0</v>
      </c>
      <c r="X212" s="523">
        <v>0</v>
      </c>
      <c r="Y212" s="518">
        <v>0</v>
      </c>
      <c r="Z212" s="523">
        <v>0</v>
      </c>
      <c r="AA212" s="526">
        <v>0</v>
      </c>
      <c r="AB212" s="523">
        <v>0</v>
      </c>
      <c r="AC212" s="518">
        <v>1754</v>
      </c>
      <c r="AD212" s="523">
        <v>1866</v>
      </c>
      <c r="AE212" s="518">
        <v>0</v>
      </c>
      <c r="AF212" s="523">
        <v>0</v>
      </c>
      <c r="AG212" s="518">
        <v>1754</v>
      </c>
      <c r="AH212" s="523">
        <v>1866</v>
      </c>
    </row>
    <row r="213" spans="2:34">
      <c r="B213" s="517" t="s">
        <v>142</v>
      </c>
      <c r="C213" s="525">
        <v>62455</v>
      </c>
      <c r="D213" s="523">
        <v>37257</v>
      </c>
      <c r="E213" s="518">
        <v>2</v>
      </c>
      <c r="F213" s="523">
        <v>0</v>
      </c>
      <c r="G213" s="518">
        <v>0</v>
      </c>
      <c r="H213" s="523">
        <v>0</v>
      </c>
      <c r="I213" s="518">
        <v>62457</v>
      </c>
      <c r="J213" s="523">
        <v>37257</v>
      </c>
      <c r="K213" s="518">
        <v>0</v>
      </c>
      <c r="L213" s="523">
        <v>0</v>
      </c>
      <c r="M213" s="518">
        <v>0</v>
      </c>
      <c r="N213" s="523">
        <v>0</v>
      </c>
      <c r="O213" s="518">
        <v>0</v>
      </c>
      <c r="P213" s="523">
        <v>0</v>
      </c>
      <c r="Q213" s="518">
        <v>62457</v>
      </c>
      <c r="R213" s="523">
        <v>37257</v>
      </c>
      <c r="S213" s="518">
        <v>0</v>
      </c>
      <c r="T213" s="523">
        <v>0</v>
      </c>
      <c r="U213" s="518">
        <v>0</v>
      </c>
      <c r="V213" s="523">
        <v>0</v>
      </c>
      <c r="W213" s="518">
        <v>0</v>
      </c>
      <c r="X213" s="523">
        <v>0</v>
      </c>
      <c r="Y213" s="518">
        <v>0</v>
      </c>
      <c r="Z213" s="523">
        <v>0</v>
      </c>
      <c r="AA213" s="526">
        <v>0</v>
      </c>
      <c r="AB213" s="523">
        <v>0</v>
      </c>
      <c r="AC213" s="518">
        <v>62457</v>
      </c>
      <c r="AD213" s="523">
        <v>37257</v>
      </c>
      <c r="AE213" s="518">
        <v>0</v>
      </c>
      <c r="AF213" s="523">
        <v>0</v>
      </c>
      <c r="AG213" s="518">
        <v>62457</v>
      </c>
      <c r="AH213" s="523">
        <v>37257</v>
      </c>
    </row>
    <row r="214" spans="2:34">
      <c r="B214" s="517" t="s">
        <v>467</v>
      </c>
      <c r="C214" s="525">
        <v>62455</v>
      </c>
      <c r="D214" s="523">
        <v>37257</v>
      </c>
      <c r="E214" s="518">
        <v>2</v>
      </c>
      <c r="F214" s="523">
        <v>0</v>
      </c>
      <c r="G214" s="518">
        <v>0</v>
      </c>
      <c r="H214" s="523">
        <v>0</v>
      </c>
      <c r="I214" s="518">
        <v>62457</v>
      </c>
      <c r="J214" s="523">
        <v>37257</v>
      </c>
      <c r="K214" s="518">
        <v>0</v>
      </c>
      <c r="L214" s="523">
        <v>0</v>
      </c>
      <c r="M214" s="518">
        <v>0</v>
      </c>
      <c r="N214" s="523">
        <v>0</v>
      </c>
      <c r="O214" s="518">
        <v>0</v>
      </c>
      <c r="P214" s="523">
        <v>0</v>
      </c>
      <c r="Q214" s="518">
        <v>62457</v>
      </c>
      <c r="R214" s="523">
        <v>37257</v>
      </c>
      <c r="S214" s="518">
        <v>0</v>
      </c>
      <c r="T214" s="523">
        <v>0</v>
      </c>
      <c r="U214" s="518">
        <v>0</v>
      </c>
      <c r="V214" s="523">
        <v>0</v>
      </c>
      <c r="W214" s="518">
        <v>0</v>
      </c>
      <c r="X214" s="523">
        <v>0</v>
      </c>
      <c r="Y214" s="518">
        <v>0</v>
      </c>
      <c r="Z214" s="523">
        <v>0</v>
      </c>
      <c r="AA214" s="526">
        <v>0</v>
      </c>
      <c r="AB214" s="523">
        <v>0</v>
      </c>
      <c r="AC214" s="518">
        <v>62457</v>
      </c>
      <c r="AD214" s="523">
        <v>37257</v>
      </c>
      <c r="AE214" s="518">
        <v>0</v>
      </c>
      <c r="AF214" s="523">
        <v>0</v>
      </c>
      <c r="AG214" s="518">
        <v>62457</v>
      </c>
      <c r="AH214" s="523">
        <v>37257</v>
      </c>
    </row>
    <row r="215" spans="2:34">
      <c r="B215" s="11" t="s">
        <v>220</v>
      </c>
      <c r="C215" s="525">
        <v>0</v>
      </c>
      <c r="D215" s="523">
        <v>0</v>
      </c>
      <c r="E215" s="518">
        <v>0</v>
      </c>
      <c r="F215" s="523">
        <v>0</v>
      </c>
      <c r="G215" s="518">
        <v>0</v>
      </c>
      <c r="H215" s="523">
        <v>0</v>
      </c>
      <c r="I215" s="518">
        <v>0</v>
      </c>
      <c r="J215" s="523">
        <v>0</v>
      </c>
      <c r="K215" s="518">
        <v>0</v>
      </c>
      <c r="L215" s="523">
        <v>0</v>
      </c>
      <c r="M215" s="518">
        <v>0</v>
      </c>
      <c r="N215" s="523">
        <v>0</v>
      </c>
      <c r="O215" s="518">
        <v>0</v>
      </c>
      <c r="P215" s="523">
        <v>0</v>
      </c>
      <c r="Q215" s="518">
        <v>0</v>
      </c>
      <c r="R215" s="523">
        <v>0</v>
      </c>
      <c r="S215" s="518">
        <v>0</v>
      </c>
      <c r="T215" s="523">
        <v>0</v>
      </c>
      <c r="U215" s="518">
        <v>0</v>
      </c>
      <c r="V215" s="523">
        <v>0</v>
      </c>
      <c r="W215" s="518">
        <v>0</v>
      </c>
      <c r="X215" s="523">
        <v>0</v>
      </c>
      <c r="Y215" s="518">
        <v>12574</v>
      </c>
      <c r="Z215" s="523">
        <v>7436</v>
      </c>
      <c r="AA215" s="526">
        <v>12574</v>
      </c>
      <c r="AB215" s="523">
        <v>7436</v>
      </c>
      <c r="AC215" s="518">
        <v>12574</v>
      </c>
      <c r="AD215" s="523">
        <v>7436</v>
      </c>
      <c r="AE215" s="518">
        <v>0</v>
      </c>
      <c r="AF215" s="523">
        <v>0</v>
      </c>
      <c r="AG215" s="518">
        <v>0</v>
      </c>
      <c r="AH215" s="523">
        <v>0</v>
      </c>
    </row>
    <row r="216" spans="2:34">
      <c r="B216" s="11" t="s">
        <v>468</v>
      </c>
      <c r="C216" s="525">
        <v>0</v>
      </c>
      <c r="D216" s="523">
        <v>0</v>
      </c>
      <c r="E216" s="518">
        <v>0</v>
      </c>
      <c r="F216" s="523">
        <v>0</v>
      </c>
      <c r="G216" s="518">
        <v>0</v>
      </c>
      <c r="H216" s="523">
        <v>0</v>
      </c>
      <c r="I216" s="518">
        <v>0</v>
      </c>
      <c r="J216" s="523">
        <v>0</v>
      </c>
      <c r="K216" s="518">
        <v>0</v>
      </c>
      <c r="L216" s="523">
        <v>0</v>
      </c>
      <c r="M216" s="518">
        <v>0</v>
      </c>
      <c r="N216" s="523">
        <v>0</v>
      </c>
      <c r="O216" s="518">
        <v>0</v>
      </c>
      <c r="P216" s="523">
        <v>0</v>
      </c>
      <c r="Q216" s="518">
        <v>0</v>
      </c>
      <c r="R216" s="523">
        <v>0</v>
      </c>
      <c r="S216" s="518">
        <v>0</v>
      </c>
      <c r="T216" s="523">
        <v>0</v>
      </c>
      <c r="U216" s="518">
        <v>0</v>
      </c>
      <c r="V216" s="523">
        <v>0</v>
      </c>
      <c r="W216" s="518">
        <v>0</v>
      </c>
      <c r="X216" s="523">
        <v>0</v>
      </c>
      <c r="Y216" s="518">
        <v>12574</v>
      </c>
      <c r="Z216" s="523">
        <v>7436</v>
      </c>
      <c r="AA216" s="526">
        <v>12574</v>
      </c>
      <c r="AB216" s="523">
        <v>7436</v>
      </c>
      <c r="AC216" s="518">
        <v>12574</v>
      </c>
      <c r="AD216" s="523">
        <v>7436</v>
      </c>
      <c r="AE216" s="518">
        <v>0</v>
      </c>
      <c r="AF216" s="523">
        <v>0</v>
      </c>
      <c r="AG216" s="518">
        <v>0</v>
      </c>
      <c r="AH216" s="523">
        <v>0</v>
      </c>
    </row>
    <row r="217" spans="2:34">
      <c r="B217" s="517" t="s">
        <v>141</v>
      </c>
      <c r="C217" s="525">
        <v>0</v>
      </c>
      <c r="D217" s="523">
        <v>0</v>
      </c>
      <c r="E217" s="518">
        <v>0</v>
      </c>
      <c r="F217" s="523">
        <v>0</v>
      </c>
      <c r="G217" s="518">
        <v>0</v>
      </c>
      <c r="H217" s="523">
        <v>0</v>
      </c>
      <c r="I217" s="518">
        <v>0</v>
      </c>
      <c r="J217" s="523">
        <v>0</v>
      </c>
      <c r="K217" s="518">
        <v>0</v>
      </c>
      <c r="L217" s="523">
        <v>0</v>
      </c>
      <c r="M217" s="518">
        <v>676353</v>
      </c>
      <c r="N217" s="523">
        <v>658623</v>
      </c>
      <c r="O217" s="518">
        <v>676353</v>
      </c>
      <c r="P217" s="523">
        <v>658623</v>
      </c>
      <c r="Q217" s="518">
        <v>676353</v>
      </c>
      <c r="R217" s="523">
        <v>658623</v>
      </c>
      <c r="S217" s="518">
        <v>0</v>
      </c>
      <c r="T217" s="523">
        <v>0</v>
      </c>
      <c r="U217" s="518">
        <v>0</v>
      </c>
      <c r="V217" s="523">
        <v>0</v>
      </c>
      <c r="W217" s="518">
        <v>0</v>
      </c>
      <c r="X217" s="523">
        <v>0</v>
      </c>
      <c r="Y217" s="518">
        <v>0</v>
      </c>
      <c r="Z217" s="523">
        <v>0</v>
      </c>
      <c r="AA217" s="526">
        <v>0</v>
      </c>
      <c r="AB217" s="523">
        <v>0</v>
      </c>
      <c r="AC217" s="518">
        <v>676353</v>
      </c>
      <c r="AD217" s="523">
        <v>658623</v>
      </c>
      <c r="AE217" s="518">
        <v>0</v>
      </c>
      <c r="AF217" s="523">
        <v>0</v>
      </c>
      <c r="AG217" s="518">
        <v>676353</v>
      </c>
      <c r="AH217" s="523">
        <v>658623</v>
      </c>
    </row>
    <row r="218" spans="2:34">
      <c r="B218" s="517" t="s">
        <v>469</v>
      </c>
      <c r="C218" s="525">
        <v>0</v>
      </c>
      <c r="D218" s="523">
        <v>0</v>
      </c>
      <c r="E218" s="518">
        <v>0</v>
      </c>
      <c r="F218" s="523">
        <v>0</v>
      </c>
      <c r="G218" s="518">
        <v>0</v>
      </c>
      <c r="H218" s="523">
        <v>0</v>
      </c>
      <c r="I218" s="518">
        <v>0</v>
      </c>
      <c r="J218" s="523">
        <v>0</v>
      </c>
      <c r="K218" s="518">
        <v>0</v>
      </c>
      <c r="L218" s="523">
        <v>0</v>
      </c>
      <c r="M218" s="518">
        <v>676353</v>
      </c>
      <c r="N218" s="523">
        <v>658623</v>
      </c>
      <c r="O218" s="518">
        <v>676353</v>
      </c>
      <c r="P218" s="523">
        <v>658623</v>
      </c>
      <c r="Q218" s="518">
        <v>676353</v>
      </c>
      <c r="R218" s="523">
        <v>658623</v>
      </c>
      <c r="S218" s="518">
        <v>0</v>
      </c>
      <c r="T218" s="523">
        <v>0</v>
      </c>
      <c r="U218" s="518">
        <v>0</v>
      </c>
      <c r="V218" s="523">
        <v>0</v>
      </c>
      <c r="W218" s="518">
        <v>0</v>
      </c>
      <c r="X218" s="523">
        <v>0</v>
      </c>
      <c r="Y218" s="518">
        <v>0</v>
      </c>
      <c r="Z218" s="523">
        <v>0</v>
      </c>
      <c r="AA218" s="526">
        <v>0</v>
      </c>
      <c r="AB218" s="523">
        <v>0</v>
      </c>
      <c r="AC218" s="518">
        <v>676353</v>
      </c>
      <c r="AD218" s="523">
        <v>658623</v>
      </c>
      <c r="AE218" s="518">
        <v>0</v>
      </c>
      <c r="AF218" s="523">
        <v>0</v>
      </c>
      <c r="AG218" s="518">
        <v>676353</v>
      </c>
      <c r="AH218" s="523">
        <v>658623</v>
      </c>
    </row>
    <row r="219" spans="2:34">
      <c r="B219" s="517" t="s">
        <v>361</v>
      </c>
      <c r="C219" s="525">
        <v>0</v>
      </c>
      <c r="D219" s="523">
        <v>0</v>
      </c>
      <c r="E219" s="518">
        <v>0</v>
      </c>
      <c r="F219" s="523">
        <v>0</v>
      </c>
      <c r="G219" s="518">
        <v>0</v>
      </c>
      <c r="H219" s="523">
        <v>0</v>
      </c>
      <c r="I219" s="518">
        <v>0</v>
      </c>
      <c r="J219" s="523">
        <v>0</v>
      </c>
      <c r="K219" s="518">
        <v>0</v>
      </c>
      <c r="L219" s="523">
        <v>0</v>
      </c>
      <c r="M219" s="518">
        <v>0</v>
      </c>
      <c r="N219" s="523">
        <v>0</v>
      </c>
      <c r="O219" s="518">
        <v>0</v>
      </c>
      <c r="P219" s="523">
        <v>0</v>
      </c>
      <c r="Q219" s="518">
        <v>0</v>
      </c>
      <c r="R219" s="523">
        <v>0</v>
      </c>
      <c r="S219" s="518">
        <v>0</v>
      </c>
      <c r="T219" s="523">
        <v>0</v>
      </c>
      <c r="U219" s="518">
        <v>2</v>
      </c>
      <c r="V219" s="523">
        <v>2</v>
      </c>
      <c r="W219" s="518"/>
      <c r="X219" s="523"/>
      <c r="Y219" s="518"/>
      <c r="Z219" s="523"/>
      <c r="AA219" s="526">
        <v>2</v>
      </c>
      <c r="AB219" s="523">
        <v>2</v>
      </c>
      <c r="AC219" s="518">
        <v>2</v>
      </c>
      <c r="AD219" s="523">
        <v>2</v>
      </c>
      <c r="AE219" s="518"/>
      <c r="AF219" s="523"/>
      <c r="AG219" s="518">
        <v>0</v>
      </c>
      <c r="AH219" s="523">
        <v>0</v>
      </c>
    </row>
    <row r="220" spans="2:34">
      <c r="B220" s="517" t="s">
        <v>470</v>
      </c>
      <c r="C220" s="525">
        <v>0</v>
      </c>
      <c r="D220" s="523">
        <v>0</v>
      </c>
      <c r="E220" s="518">
        <v>0</v>
      </c>
      <c r="F220" s="523">
        <v>0</v>
      </c>
      <c r="G220" s="518">
        <v>0</v>
      </c>
      <c r="H220" s="523">
        <v>0</v>
      </c>
      <c r="I220" s="518">
        <v>0</v>
      </c>
      <c r="J220" s="523">
        <v>0</v>
      </c>
      <c r="K220" s="518">
        <v>0</v>
      </c>
      <c r="L220" s="523">
        <v>0</v>
      </c>
      <c r="M220" s="518">
        <v>0</v>
      </c>
      <c r="N220" s="523">
        <v>0</v>
      </c>
      <c r="O220" s="518">
        <v>0</v>
      </c>
      <c r="P220" s="523">
        <v>0</v>
      </c>
      <c r="Q220" s="518">
        <v>0</v>
      </c>
      <c r="R220" s="523">
        <v>0</v>
      </c>
      <c r="S220" s="518">
        <v>0</v>
      </c>
      <c r="T220" s="523">
        <v>0</v>
      </c>
      <c r="U220" s="518">
        <v>2</v>
      </c>
      <c r="V220" s="523">
        <v>2</v>
      </c>
      <c r="W220" s="518"/>
      <c r="X220" s="523"/>
      <c r="Y220" s="518"/>
      <c r="Z220" s="523"/>
      <c r="AA220" s="526">
        <v>2</v>
      </c>
      <c r="AB220" s="523">
        <v>2</v>
      </c>
      <c r="AC220" s="518">
        <v>2</v>
      </c>
      <c r="AD220" s="523">
        <v>2</v>
      </c>
      <c r="AE220" s="518"/>
      <c r="AF220" s="523"/>
      <c r="AG220" s="518">
        <v>0</v>
      </c>
      <c r="AH220" s="523">
        <v>0</v>
      </c>
    </row>
    <row r="221" spans="2:34">
      <c r="B221" s="517" t="s">
        <v>222</v>
      </c>
      <c r="C221" s="525">
        <v>0</v>
      </c>
      <c r="D221" s="523">
        <v>0</v>
      </c>
      <c r="E221" s="518">
        <v>0</v>
      </c>
      <c r="F221" s="523">
        <v>0</v>
      </c>
      <c r="G221" s="518">
        <v>0</v>
      </c>
      <c r="H221" s="523">
        <v>0</v>
      </c>
      <c r="I221" s="518">
        <v>0</v>
      </c>
      <c r="J221" s="523">
        <v>0</v>
      </c>
      <c r="K221" s="518">
        <v>0</v>
      </c>
      <c r="L221" s="523">
        <v>0</v>
      </c>
      <c r="M221" s="518">
        <v>0</v>
      </c>
      <c r="N221" s="523">
        <v>0</v>
      </c>
      <c r="O221" s="518">
        <v>0</v>
      </c>
      <c r="P221" s="523">
        <v>0</v>
      </c>
      <c r="Q221" s="518">
        <v>0</v>
      </c>
      <c r="R221" s="523">
        <v>0</v>
      </c>
      <c r="S221" s="518">
        <v>0</v>
      </c>
      <c r="T221" s="523">
        <v>0</v>
      </c>
      <c r="U221" s="518">
        <v>0</v>
      </c>
      <c r="V221" s="523">
        <v>0</v>
      </c>
      <c r="W221" s="518">
        <v>0</v>
      </c>
      <c r="X221" s="523">
        <v>0</v>
      </c>
      <c r="Y221" s="518">
        <v>6822</v>
      </c>
      <c r="Z221" s="523">
        <v>7238</v>
      </c>
      <c r="AA221" s="526">
        <v>6822</v>
      </c>
      <c r="AB221" s="523">
        <v>7238</v>
      </c>
      <c r="AC221" s="518">
        <v>6822</v>
      </c>
      <c r="AD221" s="523">
        <v>7238</v>
      </c>
      <c r="AE221" s="518">
        <v>0</v>
      </c>
      <c r="AF221" s="523">
        <v>0</v>
      </c>
      <c r="AG221" s="518">
        <v>0</v>
      </c>
      <c r="AH221" s="523">
        <v>0</v>
      </c>
    </row>
    <row r="222" spans="2:34">
      <c r="B222" s="517" t="s">
        <v>471</v>
      </c>
      <c r="C222" s="525">
        <v>0</v>
      </c>
      <c r="D222" s="523">
        <v>0</v>
      </c>
      <c r="E222" s="518">
        <v>0</v>
      </c>
      <c r="F222" s="523">
        <v>0</v>
      </c>
      <c r="G222" s="518">
        <v>0</v>
      </c>
      <c r="H222" s="523">
        <v>0</v>
      </c>
      <c r="I222" s="518">
        <v>0</v>
      </c>
      <c r="J222" s="523">
        <v>0</v>
      </c>
      <c r="K222" s="518">
        <v>0</v>
      </c>
      <c r="L222" s="523">
        <v>0</v>
      </c>
      <c r="M222" s="518">
        <v>0</v>
      </c>
      <c r="N222" s="523">
        <v>0</v>
      </c>
      <c r="O222" s="518">
        <v>0</v>
      </c>
      <c r="P222" s="523">
        <v>0</v>
      </c>
      <c r="Q222" s="518">
        <v>0</v>
      </c>
      <c r="R222" s="523">
        <v>0</v>
      </c>
      <c r="S222" s="518">
        <v>0</v>
      </c>
      <c r="T222" s="523">
        <v>0</v>
      </c>
      <c r="U222" s="518">
        <v>0</v>
      </c>
      <c r="V222" s="523">
        <v>0</v>
      </c>
      <c r="W222" s="518">
        <v>0</v>
      </c>
      <c r="X222" s="523">
        <v>0</v>
      </c>
      <c r="Y222" s="518">
        <v>6822</v>
      </c>
      <c r="Z222" s="523">
        <v>7238</v>
      </c>
      <c r="AA222" s="526">
        <v>6822</v>
      </c>
      <c r="AB222" s="523">
        <v>7238</v>
      </c>
      <c r="AC222" s="518">
        <v>6822</v>
      </c>
      <c r="AD222" s="523">
        <v>7238</v>
      </c>
      <c r="AE222" s="518">
        <v>0</v>
      </c>
      <c r="AF222" s="523">
        <v>0</v>
      </c>
      <c r="AG222" s="518">
        <v>0</v>
      </c>
      <c r="AH222" s="523">
        <v>0</v>
      </c>
    </row>
    <row r="223" spans="2:34">
      <c r="B223" s="517" t="s">
        <v>206</v>
      </c>
      <c r="C223" s="525">
        <v>0</v>
      </c>
      <c r="D223" s="523">
        <v>0</v>
      </c>
      <c r="E223" s="518">
        <v>0</v>
      </c>
      <c r="F223" s="523">
        <v>0</v>
      </c>
      <c r="G223" s="518">
        <v>0</v>
      </c>
      <c r="H223" s="523">
        <v>0</v>
      </c>
      <c r="I223" s="518">
        <v>0</v>
      </c>
      <c r="J223" s="523">
        <v>0</v>
      </c>
      <c r="K223" s="518">
        <v>644</v>
      </c>
      <c r="L223" s="523">
        <v>615</v>
      </c>
      <c r="M223" s="518">
        <v>829</v>
      </c>
      <c r="N223" s="523">
        <v>657</v>
      </c>
      <c r="O223" s="518">
        <v>1473</v>
      </c>
      <c r="P223" s="523">
        <v>1272</v>
      </c>
      <c r="Q223" s="518">
        <v>1473</v>
      </c>
      <c r="R223" s="523">
        <v>1272</v>
      </c>
      <c r="S223" s="518">
        <v>0</v>
      </c>
      <c r="T223" s="523">
        <v>0</v>
      </c>
      <c r="U223" s="518">
        <v>0</v>
      </c>
      <c r="V223" s="523">
        <v>0</v>
      </c>
      <c r="W223" s="518">
        <v>0</v>
      </c>
      <c r="X223" s="523">
        <v>0</v>
      </c>
      <c r="Y223" s="518">
        <v>0</v>
      </c>
      <c r="Z223" s="523">
        <v>0</v>
      </c>
      <c r="AA223" s="526">
        <v>0</v>
      </c>
      <c r="AB223" s="523">
        <v>0</v>
      </c>
      <c r="AC223" s="518">
        <v>1473</v>
      </c>
      <c r="AD223" s="523">
        <v>1272</v>
      </c>
      <c r="AE223" s="518">
        <v>0</v>
      </c>
      <c r="AF223" s="523">
        <v>0</v>
      </c>
      <c r="AG223" s="518">
        <v>1473</v>
      </c>
      <c r="AH223" s="523">
        <v>1272</v>
      </c>
    </row>
    <row r="224" spans="2:34">
      <c r="B224" s="517" t="s">
        <v>472</v>
      </c>
      <c r="C224" s="525">
        <v>0</v>
      </c>
      <c r="D224" s="523">
        <v>0</v>
      </c>
      <c r="E224" s="518">
        <v>0</v>
      </c>
      <c r="F224" s="523">
        <v>0</v>
      </c>
      <c r="G224" s="518">
        <v>0</v>
      </c>
      <c r="H224" s="523">
        <v>0</v>
      </c>
      <c r="I224" s="518">
        <v>0</v>
      </c>
      <c r="J224" s="523">
        <v>0</v>
      </c>
      <c r="K224" s="518">
        <v>644</v>
      </c>
      <c r="L224" s="523">
        <v>615</v>
      </c>
      <c r="M224" s="518">
        <v>829</v>
      </c>
      <c r="N224" s="523">
        <v>657</v>
      </c>
      <c r="O224" s="518">
        <v>1473</v>
      </c>
      <c r="P224" s="523">
        <v>1272</v>
      </c>
      <c r="Q224" s="518">
        <v>1473</v>
      </c>
      <c r="R224" s="523">
        <v>1272</v>
      </c>
      <c r="S224" s="518">
        <v>0</v>
      </c>
      <c r="T224" s="523">
        <v>0</v>
      </c>
      <c r="U224" s="518">
        <v>0</v>
      </c>
      <c r="V224" s="523">
        <v>0</v>
      </c>
      <c r="W224" s="518">
        <v>0</v>
      </c>
      <c r="X224" s="523">
        <v>0</v>
      </c>
      <c r="Y224" s="518">
        <v>0</v>
      </c>
      <c r="Z224" s="523">
        <v>0</v>
      </c>
      <c r="AA224" s="526">
        <v>0</v>
      </c>
      <c r="AB224" s="523">
        <v>0</v>
      </c>
      <c r="AC224" s="518">
        <v>1473</v>
      </c>
      <c r="AD224" s="523">
        <v>1272</v>
      </c>
      <c r="AE224" s="518">
        <v>0</v>
      </c>
      <c r="AF224" s="523">
        <v>0</v>
      </c>
      <c r="AG224" s="518">
        <v>1473</v>
      </c>
      <c r="AH224" s="523">
        <v>1272</v>
      </c>
    </row>
    <row r="225" spans="2:34">
      <c r="B225" s="517" t="s">
        <v>152</v>
      </c>
      <c r="C225" s="525">
        <v>0</v>
      </c>
      <c r="D225" s="523">
        <v>0</v>
      </c>
      <c r="E225" s="518">
        <v>0</v>
      </c>
      <c r="F225" s="523">
        <v>0</v>
      </c>
      <c r="G225" s="518">
        <v>0</v>
      </c>
      <c r="H225" s="523">
        <v>0</v>
      </c>
      <c r="I225" s="518">
        <v>0</v>
      </c>
      <c r="J225" s="523">
        <v>0</v>
      </c>
      <c r="K225" s="518">
        <v>0</v>
      </c>
      <c r="L225" s="523">
        <v>0</v>
      </c>
      <c r="M225" s="518">
        <v>0</v>
      </c>
      <c r="N225" s="523">
        <v>0</v>
      </c>
      <c r="O225" s="518">
        <v>0</v>
      </c>
      <c r="P225" s="523">
        <v>0</v>
      </c>
      <c r="Q225" s="518">
        <v>0</v>
      </c>
      <c r="R225" s="523">
        <v>0</v>
      </c>
      <c r="S225" s="518">
        <v>0</v>
      </c>
      <c r="T225" s="523">
        <v>0</v>
      </c>
      <c r="U225" s="518">
        <v>0</v>
      </c>
      <c r="V225" s="523">
        <v>0</v>
      </c>
      <c r="W225" s="518">
        <v>15462</v>
      </c>
      <c r="X225" s="523">
        <v>14118</v>
      </c>
      <c r="Y225" s="518">
        <v>4471</v>
      </c>
      <c r="Z225" s="523">
        <v>4421</v>
      </c>
      <c r="AA225" s="526">
        <v>19933</v>
      </c>
      <c r="AB225" s="523">
        <v>18539</v>
      </c>
      <c r="AC225" s="518">
        <v>19933</v>
      </c>
      <c r="AD225" s="523">
        <v>18539</v>
      </c>
      <c r="AE225" s="518">
        <v>0</v>
      </c>
      <c r="AF225" s="523">
        <v>0</v>
      </c>
      <c r="AG225" s="518">
        <v>0</v>
      </c>
      <c r="AH225" s="523">
        <v>0</v>
      </c>
    </row>
    <row r="226" spans="2:34">
      <c r="B226" s="517" t="s">
        <v>473</v>
      </c>
      <c r="C226" s="525">
        <v>0</v>
      </c>
      <c r="D226" s="523">
        <v>0</v>
      </c>
      <c r="E226" s="518">
        <v>0</v>
      </c>
      <c r="F226" s="523">
        <v>0</v>
      </c>
      <c r="G226" s="518">
        <v>0</v>
      </c>
      <c r="H226" s="523">
        <v>0</v>
      </c>
      <c r="I226" s="518">
        <v>0</v>
      </c>
      <c r="J226" s="523">
        <v>0</v>
      </c>
      <c r="K226" s="518">
        <v>0</v>
      </c>
      <c r="L226" s="523">
        <v>0</v>
      </c>
      <c r="M226" s="518">
        <v>0</v>
      </c>
      <c r="N226" s="523">
        <v>0</v>
      </c>
      <c r="O226" s="518">
        <v>0</v>
      </c>
      <c r="P226" s="523">
        <v>0</v>
      </c>
      <c r="Q226" s="518">
        <v>0</v>
      </c>
      <c r="R226" s="523">
        <v>0</v>
      </c>
      <c r="S226" s="518">
        <v>0</v>
      </c>
      <c r="T226" s="523">
        <v>0</v>
      </c>
      <c r="U226" s="518">
        <v>0</v>
      </c>
      <c r="V226" s="523">
        <v>0</v>
      </c>
      <c r="W226" s="518">
        <v>15462</v>
      </c>
      <c r="X226" s="523">
        <v>14118</v>
      </c>
      <c r="Y226" s="518">
        <v>4471</v>
      </c>
      <c r="Z226" s="523">
        <v>4421</v>
      </c>
      <c r="AA226" s="526">
        <v>19933</v>
      </c>
      <c r="AB226" s="523">
        <v>18539</v>
      </c>
      <c r="AC226" s="518">
        <v>19933</v>
      </c>
      <c r="AD226" s="523">
        <v>18539</v>
      </c>
      <c r="AE226" s="518">
        <v>0</v>
      </c>
      <c r="AF226" s="523">
        <v>0</v>
      </c>
      <c r="AG226" s="518">
        <v>0</v>
      </c>
      <c r="AH226" s="523">
        <v>0</v>
      </c>
    </row>
    <row r="227" spans="2:34">
      <c r="B227" s="517" t="s">
        <v>204</v>
      </c>
      <c r="C227" s="525">
        <v>7</v>
      </c>
      <c r="D227" s="523">
        <v>5</v>
      </c>
      <c r="E227" s="518">
        <v>0</v>
      </c>
      <c r="F227" s="523">
        <v>0</v>
      </c>
      <c r="G227" s="518">
        <v>0</v>
      </c>
      <c r="H227" s="523">
        <v>0</v>
      </c>
      <c r="I227" s="518">
        <v>7</v>
      </c>
      <c r="J227" s="523">
        <v>5</v>
      </c>
      <c r="K227" s="518">
        <v>0</v>
      </c>
      <c r="L227" s="523">
        <v>0</v>
      </c>
      <c r="M227" s="518">
        <v>0</v>
      </c>
      <c r="N227" s="523">
        <v>0</v>
      </c>
      <c r="O227" s="518">
        <v>0</v>
      </c>
      <c r="P227" s="523">
        <v>0</v>
      </c>
      <c r="Q227" s="518">
        <v>7</v>
      </c>
      <c r="R227" s="523">
        <v>5</v>
      </c>
      <c r="S227" s="518">
        <v>0</v>
      </c>
      <c r="T227" s="523">
        <v>0</v>
      </c>
      <c r="U227" s="518">
        <v>0</v>
      </c>
      <c r="V227" s="523">
        <v>0</v>
      </c>
      <c r="W227" s="518"/>
      <c r="X227" s="523"/>
      <c r="Y227" s="518"/>
      <c r="Z227" s="523"/>
      <c r="AA227" s="526">
        <v>0</v>
      </c>
      <c r="AB227" s="523">
        <v>0</v>
      </c>
      <c r="AC227" s="518">
        <v>7</v>
      </c>
      <c r="AD227" s="523">
        <v>5</v>
      </c>
      <c r="AE227" s="518"/>
      <c r="AF227" s="523"/>
      <c r="AG227" s="518">
        <v>7</v>
      </c>
      <c r="AH227" s="523">
        <v>5</v>
      </c>
    </row>
    <row r="228" spans="2:34">
      <c r="B228" s="517" t="s">
        <v>474</v>
      </c>
      <c r="C228" s="525">
        <v>7</v>
      </c>
      <c r="D228" s="523">
        <v>5</v>
      </c>
      <c r="E228" s="518">
        <v>0</v>
      </c>
      <c r="F228" s="523">
        <v>0</v>
      </c>
      <c r="G228" s="518">
        <v>0</v>
      </c>
      <c r="H228" s="523">
        <v>0</v>
      </c>
      <c r="I228" s="518">
        <v>7</v>
      </c>
      <c r="J228" s="523">
        <v>5</v>
      </c>
      <c r="K228" s="518">
        <v>0</v>
      </c>
      <c r="L228" s="523">
        <v>0</v>
      </c>
      <c r="M228" s="518">
        <v>0</v>
      </c>
      <c r="N228" s="523">
        <v>0</v>
      </c>
      <c r="O228" s="518">
        <v>0</v>
      </c>
      <c r="P228" s="523">
        <v>0</v>
      </c>
      <c r="Q228" s="518">
        <v>7</v>
      </c>
      <c r="R228" s="523">
        <v>5</v>
      </c>
      <c r="S228" s="518">
        <v>0</v>
      </c>
      <c r="T228" s="523">
        <v>0</v>
      </c>
      <c r="U228" s="518">
        <v>0</v>
      </c>
      <c r="V228" s="523">
        <v>0</v>
      </c>
      <c r="W228" s="518"/>
      <c r="X228" s="523"/>
      <c r="Y228" s="518"/>
      <c r="Z228" s="523"/>
      <c r="AA228" s="526">
        <v>0</v>
      </c>
      <c r="AB228" s="523">
        <v>0</v>
      </c>
      <c r="AC228" s="518">
        <v>7</v>
      </c>
      <c r="AD228" s="523">
        <v>5</v>
      </c>
      <c r="AE228" s="518"/>
      <c r="AF228" s="523"/>
      <c r="AG228" s="518">
        <v>7</v>
      </c>
      <c r="AH228" s="523">
        <v>5</v>
      </c>
    </row>
    <row r="229" spans="2:34">
      <c r="B229" s="517" t="s">
        <v>150</v>
      </c>
      <c r="C229" s="525">
        <v>0</v>
      </c>
      <c r="D229" s="523">
        <v>0</v>
      </c>
      <c r="E229" s="518">
        <v>0</v>
      </c>
      <c r="F229" s="523">
        <v>0</v>
      </c>
      <c r="G229" s="518">
        <v>632</v>
      </c>
      <c r="H229" s="523">
        <v>513</v>
      </c>
      <c r="I229" s="518">
        <v>632</v>
      </c>
      <c r="J229" s="523">
        <v>513</v>
      </c>
      <c r="K229" s="518">
        <v>0</v>
      </c>
      <c r="L229" s="523">
        <v>0</v>
      </c>
      <c r="M229" s="518">
        <v>0</v>
      </c>
      <c r="N229" s="523">
        <v>0</v>
      </c>
      <c r="O229" s="518">
        <v>0</v>
      </c>
      <c r="P229" s="523">
        <v>0</v>
      </c>
      <c r="Q229" s="518">
        <v>632</v>
      </c>
      <c r="R229" s="523">
        <v>513</v>
      </c>
      <c r="S229" s="518">
        <v>0</v>
      </c>
      <c r="T229" s="523">
        <v>0</v>
      </c>
      <c r="U229" s="518">
        <v>0</v>
      </c>
      <c r="V229" s="523">
        <v>0</v>
      </c>
      <c r="W229" s="518"/>
      <c r="X229" s="523"/>
      <c r="Y229" s="518"/>
      <c r="Z229" s="523"/>
      <c r="AA229" s="526">
        <v>0</v>
      </c>
      <c r="AB229" s="523">
        <v>0</v>
      </c>
      <c r="AC229" s="518">
        <v>632</v>
      </c>
      <c r="AD229" s="523">
        <v>513</v>
      </c>
      <c r="AE229" s="518">
        <v>632</v>
      </c>
      <c r="AF229" s="523">
        <v>513</v>
      </c>
      <c r="AG229" s="518">
        <v>1264</v>
      </c>
      <c r="AH229" s="523">
        <v>1026</v>
      </c>
    </row>
    <row r="230" spans="2:34">
      <c r="B230" s="517" t="s">
        <v>150</v>
      </c>
      <c r="C230" s="525">
        <v>0</v>
      </c>
      <c r="D230" s="523">
        <v>0</v>
      </c>
      <c r="E230" s="518">
        <v>0</v>
      </c>
      <c r="F230" s="523">
        <v>0</v>
      </c>
      <c r="G230" s="518">
        <v>632</v>
      </c>
      <c r="H230" s="523">
        <v>513</v>
      </c>
      <c r="I230" s="518">
        <v>632</v>
      </c>
      <c r="J230" s="523">
        <v>513</v>
      </c>
      <c r="K230" s="518">
        <v>0</v>
      </c>
      <c r="L230" s="523">
        <v>0</v>
      </c>
      <c r="M230" s="518">
        <v>0</v>
      </c>
      <c r="N230" s="523">
        <v>0</v>
      </c>
      <c r="O230" s="518">
        <v>0</v>
      </c>
      <c r="P230" s="523">
        <v>0</v>
      </c>
      <c r="Q230" s="518">
        <v>632</v>
      </c>
      <c r="R230" s="523">
        <v>513</v>
      </c>
      <c r="S230" s="518">
        <v>0</v>
      </c>
      <c r="T230" s="523">
        <v>0</v>
      </c>
      <c r="U230" s="518">
        <v>0</v>
      </c>
      <c r="V230" s="523">
        <v>0</v>
      </c>
      <c r="W230" s="518"/>
      <c r="X230" s="523"/>
      <c r="Y230" s="518"/>
      <c r="Z230" s="523"/>
      <c r="AA230" s="526">
        <v>0</v>
      </c>
      <c r="AB230" s="523">
        <v>0</v>
      </c>
      <c r="AC230" s="518">
        <v>632</v>
      </c>
      <c r="AD230" s="523">
        <v>513</v>
      </c>
      <c r="AE230" s="518">
        <v>632</v>
      </c>
      <c r="AF230" s="523">
        <v>513</v>
      </c>
      <c r="AG230" s="518">
        <v>1264</v>
      </c>
      <c r="AH230" s="523">
        <v>1026</v>
      </c>
    </row>
    <row r="231" spans="2:34">
      <c r="B231" s="517" t="s">
        <v>362</v>
      </c>
      <c r="C231" s="525">
        <v>0</v>
      </c>
      <c r="D231" s="523">
        <v>0</v>
      </c>
      <c r="E231" s="518">
        <v>0</v>
      </c>
      <c r="F231" s="523">
        <v>0</v>
      </c>
      <c r="G231" s="518">
        <v>0</v>
      </c>
      <c r="H231" s="523">
        <v>0</v>
      </c>
      <c r="I231" s="518">
        <v>0</v>
      </c>
      <c r="J231" s="523">
        <v>0</v>
      </c>
      <c r="K231" s="518">
        <v>0</v>
      </c>
      <c r="L231" s="523">
        <v>0</v>
      </c>
      <c r="M231" s="518">
        <v>0</v>
      </c>
      <c r="N231" s="523">
        <v>0</v>
      </c>
      <c r="O231" s="518">
        <v>0</v>
      </c>
      <c r="P231" s="523">
        <v>0</v>
      </c>
      <c r="Q231" s="518">
        <v>0</v>
      </c>
      <c r="R231" s="523">
        <v>0</v>
      </c>
      <c r="S231" s="518">
        <v>0</v>
      </c>
      <c r="T231" s="523">
        <v>0</v>
      </c>
      <c r="U231" s="518">
        <v>0</v>
      </c>
      <c r="V231" s="523">
        <v>0</v>
      </c>
      <c r="W231" s="518">
        <v>0</v>
      </c>
      <c r="X231" s="523">
        <v>0</v>
      </c>
      <c r="Y231" s="518">
        <v>0</v>
      </c>
      <c r="Z231" s="523">
        <v>0</v>
      </c>
      <c r="AA231" s="526">
        <v>0</v>
      </c>
      <c r="AB231" s="523">
        <v>0</v>
      </c>
      <c r="AC231" s="518">
        <v>0</v>
      </c>
      <c r="AD231" s="523">
        <v>0</v>
      </c>
      <c r="AE231" s="518">
        <v>0</v>
      </c>
      <c r="AF231" s="523">
        <v>0</v>
      </c>
      <c r="AG231" s="518">
        <v>0</v>
      </c>
      <c r="AH231" s="523">
        <v>0</v>
      </c>
    </row>
    <row r="232" spans="2:34">
      <c r="B232" s="517" t="s">
        <v>475</v>
      </c>
      <c r="C232" s="525">
        <v>0</v>
      </c>
      <c r="D232" s="523">
        <v>0</v>
      </c>
      <c r="E232" s="518">
        <v>0</v>
      </c>
      <c r="F232" s="523">
        <v>0</v>
      </c>
      <c r="G232" s="518">
        <v>0</v>
      </c>
      <c r="H232" s="523">
        <v>0</v>
      </c>
      <c r="I232" s="518">
        <v>0</v>
      </c>
      <c r="J232" s="523">
        <v>0</v>
      </c>
      <c r="K232" s="518">
        <v>0</v>
      </c>
      <c r="L232" s="523">
        <v>0</v>
      </c>
      <c r="M232" s="518">
        <v>0</v>
      </c>
      <c r="N232" s="523">
        <v>0</v>
      </c>
      <c r="O232" s="518">
        <v>0</v>
      </c>
      <c r="P232" s="523">
        <v>0</v>
      </c>
      <c r="Q232" s="518">
        <v>0</v>
      </c>
      <c r="R232" s="523">
        <v>0</v>
      </c>
      <c r="S232" s="518">
        <v>0</v>
      </c>
      <c r="T232" s="523">
        <v>0</v>
      </c>
      <c r="U232" s="518">
        <v>0</v>
      </c>
      <c r="V232" s="523">
        <v>0</v>
      </c>
      <c r="W232" s="518">
        <v>0</v>
      </c>
      <c r="X232" s="523">
        <v>0</v>
      </c>
      <c r="Y232" s="518">
        <v>0</v>
      </c>
      <c r="Z232" s="523">
        <v>0</v>
      </c>
      <c r="AA232" s="526">
        <v>0</v>
      </c>
      <c r="AB232" s="523">
        <v>0</v>
      </c>
      <c r="AC232" s="518">
        <v>0</v>
      </c>
      <c r="AD232" s="523">
        <v>0</v>
      </c>
      <c r="AE232" s="518">
        <v>0</v>
      </c>
      <c r="AF232" s="523">
        <v>0</v>
      </c>
      <c r="AG232" s="518">
        <v>0</v>
      </c>
      <c r="AH232" s="523">
        <v>0</v>
      </c>
    </row>
    <row r="233" spans="2:34">
      <c r="B233" s="517" t="s">
        <v>169</v>
      </c>
      <c r="C233" s="525">
        <v>0</v>
      </c>
      <c r="D233" s="523">
        <v>0</v>
      </c>
      <c r="E233" s="518">
        <v>0</v>
      </c>
      <c r="F233" s="523">
        <v>0</v>
      </c>
      <c r="G233" s="518">
        <v>0</v>
      </c>
      <c r="H233" s="523">
        <v>0</v>
      </c>
      <c r="I233" s="518">
        <v>0</v>
      </c>
      <c r="J233" s="523">
        <v>0</v>
      </c>
      <c r="K233" s="518">
        <v>0</v>
      </c>
      <c r="L233" s="523">
        <v>0</v>
      </c>
      <c r="M233" s="518">
        <v>0</v>
      </c>
      <c r="N233" s="523">
        <v>0</v>
      </c>
      <c r="O233" s="518">
        <v>0</v>
      </c>
      <c r="P233" s="523">
        <v>0</v>
      </c>
      <c r="Q233" s="518">
        <v>0</v>
      </c>
      <c r="R233" s="523">
        <v>0</v>
      </c>
      <c r="S233" s="518">
        <v>0</v>
      </c>
      <c r="T233" s="523">
        <v>0</v>
      </c>
      <c r="U233" s="518">
        <v>0</v>
      </c>
      <c r="V233" s="523">
        <v>0</v>
      </c>
      <c r="W233" s="518">
        <v>0</v>
      </c>
      <c r="X233" s="523">
        <v>0</v>
      </c>
      <c r="Y233" s="518">
        <v>66693</v>
      </c>
      <c r="Z233" s="523">
        <v>73988</v>
      </c>
      <c r="AA233" s="526">
        <v>66693</v>
      </c>
      <c r="AB233" s="523">
        <v>73988</v>
      </c>
      <c r="AC233" s="518">
        <v>66693</v>
      </c>
      <c r="AD233" s="523">
        <v>73988</v>
      </c>
      <c r="AE233" s="518">
        <v>0</v>
      </c>
      <c r="AF233" s="523">
        <v>0</v>
      </c>
      <c r="AG233" s="518">
        <v>0</v>
      </c>
      <c r="AH233" s="523">
        <v>0</v>
      </c>
    </row>
    <row r="234" spans="2:34">
      <c r="B234" s="517" t="s">
        <v>476</v>
      </c>
      <c r="C234" s="525">
        <v>0</v>
      </c>
      <c r="D234" s="523">
        <v>0</v>
      </c>
      <c r="E234" s="518">
        <v>0</v>
      </c>
      <c r="F234" s="523">
        <v>0</v>
      </c>
      <c r="G234" s="518">
        <v>0</v>
      </c>
      <c r="H234" s="523">
        <v>0</v>
      </c>
      <c r="I234" s="518">
        <v>0</v>
      </c>
      <c r="J234" s="523">
        <v>0</v>
      </c>
      <c r="K234" s="518">
        <v>0</v>
      </c>
      <c r="L234" s="523">
        <v>0</v>
      </c>
      <c r="M234" s="518">
        <v>0</v>
      </c>
      <c r="N234" s="523">
        <v>0</v>
      </c>
      <c r="O234" s="518">
        <v>0</v>
      </c>
      <c r="P234" s="523">
        <v>0</v>
      </c>
      <c r="Q234" s="518">
        <v>0</v>
      </c>
      <c r="R234" s="523">
        <v>0</v>
      </c>
      <c r="S234" s="518">
        <v>0</v>
      </c>
      <c r="T234" s="523">
        <v>0</v>
      </c>
      <c r="U234" s="518">
        <v>0</v>
      </c>
      <c r="V234" s="523">
        <v>0</v>
      </c>
      <c r="W234" s="518">
        <v>0</v>
      </c>
      <c r="X234" s="523">
        <v>0</v>
      </c>
      <c r="Y234" s="518">
        <v>66693</v>
      </c>
      <c r="Z234" s="523">
        <v>73988</v>
      </c>
      <c r="AA234" s="526">
        <v>66693</v>
      </c>
      <c r="AB234" s="523">
        <v>73988</v>
      </c>
      <c r="AC234" s="518">
        <v>66693</v>
      </c>
      <c r="AD234" s="523">
        <v>73988</v>
      </c>
      <c r="AE234" s="518">
        <v>0</v>
      </c>
      <c r="AF234" s="523">
        <v>0</v>
      </c>
      <c r="AG234" s="518">
        <v>0</v>
      </c>
      <c r="AH234" s="523">
        <v>0</v>
      </c>
    </row>
    <row r="235" spans="2:34">
      <c r="B235" s="517" t="s">
        <v>131</v>
      </c>
      <c r="C235" s="525">
        <v>0</v>
      </c>
      <c r="D235" s="523">
        <v>0</v>
      </c>
      <c r="E235" s="518">
        <v>0</v>
      </c>
      <c r="F235" s="523">
        <v>0</v>
      </c>
      <c r="G235" s="518">
        <v>0</v>
      </c>
      <c r="H235" s="523">
        <v>0</v>
      </c>
      <c r="I235" s="518">
        <v>0</v>
      </c>
      <c r="J235" s="523">
        <v>0</v>
      </c>
      <c r="K235" s="518">
        <v>0</v>
      </c>
      <c r="L235" s="523">
        <v>538</v>
      </c>
      <c r="M235" s="518">
        <v>0</v>
      </c>
      <c r="N235" s="523">
        <v>0</v>
      </c>
      <c r="O235" s="518">
        <v>0</v>
      </c>
      <c r="P235" s="523">
        <v>538</v>
      </c>
      <c r="Q235" s="518">
        <v>0</v>
      </c>
      <c r="R235" s="523">
        <v>538</v>
      </c>
      <c r="S235" s="518">
        <v>0</v>
      </c>
      <c r="T235" s="523">
        <v>0</v>
      </c>
      <c r="U235" s="518">
        <v>0</v>
      </c>
      <c r="V235" s="523">
        <v>0</v>
      </c>
      <c r="W235" s="518">
        <v>456894</v>
      </c>
      <c r="X235" s="523">
        <v>599416</v>
      </c>
      <c r="Y235" s="518">
        <v>0</v>
      </c>
      <c r="Z235" s="523">
        <v>0</v>
      </c>
      <c r="AA235" s="526">
        <v>456894</v>
      </c>
      <c r="AB235" s="523">
        <v>599416</v>
      </c>
      <c r="AC235" s="518">
        <v>456894</v>
      </c>
      <c r="AD235" s="523">
        <v>599954</v>
      </c>
      <c r="AE235" s="518">
        <v>0</v>
      </c>
      <c r="AF235" s="523">
        <v>0</v>
      </c>
      <c r="AG235" s="518">
        <v>0</v>
      </c>
      <c r="AH235" s="523">
        <v>538</v>
      </c>
    </row>
    <row r="236" spans="2:34">
      <c r="B236" s="517" t="s">
        <v>131</v>
      </c>
      <c r="C236" s="525">
        <v>0</v>
      </c>
      <c r="D236" s="523">
        <v>0</v>
      </c>
      <c r="E236" s="518">
        <v>0</v>
      </c>
      <c r="F236" s="523">
        <v>0</v>
      </c>
      <c r="G236" s="518">
        <v>0</v>
      </c>
      <c r="H236" s="523">
        <v>0</v>
      </c>
      <c r="I236" s="518">
        <v>0</v>
      </c>
      <c r="J236" s="523">
        <v>0</v>
      </c>
      <c r="K236" s="518">
        <v>0</v>
      </c>
      <c r="L236" s="523">
        <v>538</v>
      </c>
      <c r="M236" s="518">
        <v>0</v>
      </c>
      <c r="N236" s="523">
        <v>0</v>
      </c>
      <c r="O236" s="518">
        <v>0</v>
      </c>
      <c r="P236" s="523">
        <v>538</v>
      </c>
      <c r="Q236" s="518">
        <v>0</v>
      </c>
      <c r="R236" s="523">
        <v>538</v>
      </c>
      <c r="S236" s="518">
        <v>0</v>
      </c>
      <c r="T236" s="523">
        <v>0</v>
      </c>
      <c r="U236" s="518">
        <v>0</v>
      </c>
      <c r="V236" s="523">
        <v>0</v>
      </c>
      <c r="W236" s="518">
        <v>456894</v>
      </c>
      <c r="X236" s="523">
        <v>599416</v>
      </c>
      <c r="Y236" s="518">
        <v>0</v>
      </c>
      <c r="Z236" s="523">
        <v>0</v>
      </c>
      <c r="AA236" s="526">
        <v>456894</v>
      </c>
      <c r="AB236" s="523">
        <v>599416</v>
      </c>
      <c r="AC236" s="518">
        <v>456894</v>
      </c>
      <c r="AD236" s="523">
        <v>599954</v>
      </c>
      <c r="AE236" s="518">
        <v>0</v>
      </c>
      <c r="AF236" s="523">
        <v>0</v>
      </c>
      <c r="AG236" s="518">
        <v>0</v>
      </c>
      <c r="AH236" s="523">
        <v>538</v>
      </c>
    </row>
    <row r="237" spans="2:34">
      <c r="B237" s="517" t="s">
        <v>182</v>
      </c>
      <c r="C237" s="525">
        <v>0</v>
      </c>
      <c r="D237" s="523">
        <v>0</v>
      </c>
      <c r="E237" s="518">
        <v>0</v>
      </c>
      <c r="F237" s="523">
        <v>0</v>
      </c>
      <c r="G237" s="518">
        <v>0</v>
      </c>
      <c r="H237" s="523">
        <v>0</v>
      </c>
      <c r="I237" s="518">
        <v>0</v>
      </c>
      <c r="J237" s="523">
        <v>0</v>
      </c>
      <c r="K237" s="518">
        <v>0</v>
      </c>
      <c r="L237" s="523">
        <v>0</v>
      </c>
      <c r="M237" s="518">
        <v>0</v>
      </c>
      <c r="N237" s="523">
        <v>0</v>
      </c>
      <c r="O237" s="518">
        <v>0</v>
      </c>
      <c r="P237" s="523">
        <v>0</v>
      </c>
      <c r="Q237" s="518">
        <v>0</v>
      </c>
      <c r="R237" s="523">
        <v>0</v>
      </c>
      <c r="S237" s="518">
        <v>0</v>
      </c>
      <c r="T237" s="523">
        <v>0</v>
      </c>
      <c r="U237" s="518">
        <v>0</v>
      </c>
      <c r="V237" s="523">
        <v>0</v>
      </c>
      <c r="W237" s="518">
        <v>0</v>
      </c>
      <c r="X237" s="523">
        <v>0</v>
      </c>
      <c r="Y237" s="518">
        <v>89997</v>
      </c>
      <c r="Z237" s="523">
        <v>63510</v>
      </c>
      <c r="AA237" s="526">
        <v>89997</v>
      </c>
      <c r="AB237" s="523">
        <v>63510</v>
      </c>
      <c r="AC237" s="518">
        <v>89997</v>
      </c>
      <c r="AD237" s="523">
        <v>63510</v>
      </c>
      <c r="AE237" s="518">
        <v>0</v>
      </c>
      <c r="AF237" s="523">
        <v>0</v>
      </c>
      <c r="AG237" s="518">
        <v>0</v>
      </c>
      <c r="AH237" s="523">
        <v>0</v>
      </c>
    </row>
    <row r="238" spans="2:34">
      <c r="B238" s="517" t="s">
        <v>182</v>
      </c>
      <c r="C238" s="525">
        <v>0</v>
      </c>
      <c r="D238" s="523">
        <v>0</v>
      </c>
      <c r="E238" s="518">
        <v>0</v>
      </c>
      <c r="F238" s="523">
        <v>0</v>
      </c>
      <c r="G238" s="518">
        <v>0</v>
      </c>
      <c r="H238" s="523">
        <v>0</v>
      </c>
      <c r="I238" s="518">
        <v>0</v>
      </c>
      <c r="J238" s="523">
        <v>0</v>
      </c>
      <c r="K238" s="518">
        <v>0</v>
      </c>
      <c r="L238" s="523">
        <v>0</v>
      </c>
      <c r="M238" s="518">
        <v>0</v>
      </c>
      <c r="N238" s="523">
        <v>0</v>
      </c>
      <c r="O238" s="518">
        <v>0</v>
      </c>
      <c r="P238" s="523">
        <v>0</v>
      </c>
      <c r="Q238" s="518">
        <v>0</v>
      </c>
      <c r="R238" s="523">
        <v>0</v>
      </c>
      <c r="S238" s="518">
        <v>0</v>
      </c>
      <c r="T238" s="523">
        <v>0</v>
      </c>
      <c r="U238" s="518">
        <v>0</v>
      </c>
      <c r="V238" s="523">
        <v>0</v>
      </c>
      <c r="W238" s="518">
        <v>0</v>
      </c>
      <c r="X238" s="523">
        <v>0</v>
      </c>
      <c r="Y238" s="518">
        <v>89997</v>
      </c>
      <c r="Z238" s="523">
        <v>63510</v>
      </c>
      <c r="AA238" s="526">
        <v>89997</v>
      </c>
      <c r="AB238" s="523">
        <v>63510</v>
      </c>
      <c r="AC238" s="518">
        <v>89997</v>
      </c>
      <c r="AD238" s="523">
        <v>63510</v>
      </c>
      <c r="AE238" s="518">
        <v>0</v>
      </c>
      <c r="AF238" s="523">
        <v>0</v>
      </c>
      <c r="AG238" s="518">
        <v>0</v>
      </c>
      <c r="AH238" s="523">
        <v>0</v>
      </c>
    </row>
    <row r="239" spans="2:34">
      <c r="B239" s="517" t="s">
        <v>179</v>
      </c>
      <c r="C239" s="525">
        <v>105</v>
      </c>
      <c r="D239" s="523">
        <v>97</v>
      </c>
      <c r="E239" s="518">
        <v>0</v>
      </c>
      <c r="F239" s="523">
        <v>0</v>
      </c>
      <c r="G239" s="518">
        <v>0</v>
      </c>
      <c r="H239" s="523">
        <v>0</v>
      </c>
      <c r="I239" s="518">
        <v>105</v>
      </c>
      <c r="J239" s="523">
        <v>97</v>
      </c>
      <c r="K239" s="518">
        <v>0</v>
      </c>
      <c r="L239" s="523">
        <v>0</v>
      </c>
      <c r="M239" s="518">
        <v>0</v>
      </c>
      <c r="N239" s="523">
        <v>0</v>
      </c>
      <c r="O239" s="518">
        <v>0</v>
      </c>
      <c r="P239" s="523">
        <v>0</v>
      </c>
      <c r="Q239" s="518">
        <v>105</v>
      </c>
      <c r="R239" s="523">
        <v>97</v>
      </c>
      <c r="S239" s="518">
        <v>0</v>
      </c>
      <c r="T239" s="523">
        <v>0</v>
      </c>
      <c r="U239" s="518">
        <v>0</v>
      </c>
      <c r="V239" s="523">
        <v>0</v>
      </c>
      <c r="W239" s="518"/>
      <c r="X239" s="523"/>
      <c r="Y239" s="518"/>
      <c r="Z239" s="523"/>
      <c r="AA239" s="526">
        <v>0</v>
      </c>
      <c r="AB239" s="523">
        <v>0</v>
      </c>
      <c r="AC239" s="518">
        <v>105</v>
      </c>
      <c r="AD239" s="523">
        <v>97</v>
      </c>
      <c r="AE239" s="518"/>
      <c r="AF239" s="523"/>
      <c r="AG239" s="518">
        <v>105</v>
      </c>
      <c r="AH239" s="523">
        <v>97</v>
      </c>
    </row>
    <row r="240" spans="2:34">
      <c r="B240" s="517" t="s">
        <v>477</v>
      </c>
      <c r="C240" s="525">
        <v>105</v>
      </c>
      <c r="D240" s="523">
        <v>97</v>
      </c>
      <c r="E240" s="518">
        <v>0</v>
      </c>
      <c r="F240" s="523">
        <v>0</v>
      </c>
      <c r="G240" s="518">
        <v>0</v>
      </c>
      <c r="H240" s="523">
        <v>0</v>
      </c>
      <c r="I240" s="518">
        <v>105</v>
      </c>
      <c r="J240" s="523">
        <v>97</v>
      </c>
      <c r="K240" s="518">
        <v>0</v>
      </c>
      <c r="L240" s="523">
        <v>0</v>
      </c>
      <c r="M240" s="518">
        <v>0</v>
      </c>
      <c r="N240" s="523">
        <v>0</v>
      </c>
      <c r="O240" s="518">
        <v>0</v>
      </c>
      <c r="P240" s="523">
        <v>0</v>
      </c>
      <c r="Q240" s="518">
        <v>105</v>
      </c>
      <c r="R240" s="523">
        <v>97</v>
      </c>
      <c r="S240" s="518">
        <v>0</v>
      </c>
      <c r="T240" s="523">
        <v>0</v>
      </c>
      <c r="U240" s="518">
        <v>0</v>
      </c>
      <c r="V240" s="523">
        <v>0</v>
      </c>
      <c r="W240" s="518"/>
      <c r="X240" s="523"/>
      <c r="Y240" s="518"/>
      <c r="Z240" s="523"/>
      <c r="AA240" s="526">
        <v>0</v>
      </c>
      <c r="AB240" s="523">
        <v>0</v>
      </c>
      <c r="AC240" s="518">
        <v>105</v>
      </c>
      <c r="AD240" s="523">
        <v>97</v>
      </c>
      <c r="AE240" s="518"/>
      <c r="AF240" s="523"/>
      <c r="AG240" s="518">
        <v>105</v>
      </c>
      <c r="AH240" s="523">
        <v>97</v>
      </c>
    </row>
    <row r="241" spans="2:34">
      <c r="B241" s="517" t="s">
        <v>157</v>
      </c>
      <c r="C241" s="525">
        <v>0</v>
      </c>
      <c r="D241" s="523">
        <v>0</v>
      </c>
      <c r="E241" s="518">
        <v>0</v>
      </c>
      <c r="F241" s="523">
        <v>0</v>
      </c>
      <c r="G241" s="518">
        <v>0</v>
      </c>
      <c r="H241" s="523">
        <v>0</v>
      </c>
      <c r="I241" s="518">
        <v>0</v>
      </c>
      <c r="J241" s="523">
        <v>0</v>
      </c>
      <c r="K241" s="518">
        <v>0</v>
      </c>
      <c r="L241" s="523">
        <v>0</v>
      </c>
      <c r="M241" s="518">
        <v>170027</v>
      </c>
      <c r="N241" s="523">
        <v>184694</v>
      </c>
      <c r="O241" s="518">
        <v>170027</v>
      </c>
      <c r="P241" s="523">
        <v>184694</v>
      </c>
      <c r="Q241" s="518">
        <v>170027</v>
      </c>
      <c r="R241" s="523">
        <v>184694</v>
      </c>
      <c r="S241" s="518">
        <v>0</v>
      </c>
      <c r="T241" s="523">
        <v>0</v>
      </c>
      <c r="U241" s="518">
        <v>0</v>
      </c>
      <c r="V241" s="523">
        <v>0</v>
      </c>
      <c r="W241" s="518">
        <v>11698</v>
      </c>
      <c r="X241" s="523">
        <v>11367</v>
      </c>
      <c r="Y241" s="518">
        <v>0</v>
      </c>
      <c r="Z241" s="523">
        <v>0</v>
      </c>
      <c r="AA241" s="526">
        <v>11698</v>
      </c>
      <c r="AB241" s="523">
        <v>11367</v>
      </c>
      <c r="AC241" s="518">
        <v>181725</v>
      </c>
      <c r="AD241" s="523">
        <v>196061</v>
      </c>
      <c r="AE241" s="518">
        <v>0</v>
      </c>
      <c r="AF241" s="523">
        <v>0</v>
      </c>
      <c r="AG241" s="518">
        <v>170027</v>
      </c>
      <c r="AH241" s="523">
        <v>184694</v>
      </c>
    </row>
    <row r="242" spans="2:34">
      <c r="B242" s="517" t="s">
        <v>478</v>
      </c>
      <c r="C242" s="525">
        <v>0</v>
      </c>
      <c r="D242" s="523">
        <v>0</v>
      </c>
      <c r="E242" s="518">
        <v>0</v>
      </c>
      <c r="F242" s="523">
        <v>0</v>
      </c>
      <c r="G242" s="518">
        <v>0</v>
      </c>
      <c r="H242" s="523">
        <v>0</v>
      </c>
      <c r="I242" s="518">
        <v>0</v>
      </c>
      <c r="J242" s="523">
        <v>0</v>
      </c>
      <c r="K242" s="518">
        <v>0</v>
      </c>
      <c r="L242" s="523">
        <v>0</v>
      </c>
      <c r="M242" s="518">
        <v>170027</v>
      </c>
      <c r="N242" s="523">
        <v>184694</v>
      </c>
      <c r="O242" s="518">
        <v>170027</v>
      </c>
      <c r="P242" s="523">
        <v>184694</v>
      </c>
      <c r="Q242" s="518">
        <v>170027</v>
      </c>
      <c r="R242" s="523">
        <v>184694</v>
      </c>
      <c r="S242" s="518">
        <v>0</v>
      </c>
      <c r="T242" s="523">
        <v>0</v>
      </c>
      <c r="U242" s="518">
        <v>0</v>
      </c>
      <c r="V242" s="523">
        <v>0</v>
      </c>
      <c r="W242" s="518">
        <v>11698</v>
      </c>
      <c r="X242" s="523">
        <v>11367</v>
      </c>
      <c r="Y242" s="518">
        <v>0</v>
      </c>
      <c r="Z242" s="523">
        <v>0</v>
      </c>
      <c r="AA242" s="526">
        <v>11698</v>
      </c>
      <c r="AB242" s="523">
        <v>11367</v>
      </c>
      <c r="AC242" s="518">
        <v>181725</v>
      </c>
      <c r="AD242" s="523">
        <v>196061</v>
      </c>
      <c r="AE242" s="518">
        <v>0</v>
      </c>
      <c r="AF242" s="523">
        <v>0</v>
      </c>
      <c r="AG242" s="518">
        <v>170027</v>
      </c>
      <c r="AH242" s="523">
        <v>184694</v>
      </c>
    </row>
    <row r="243" spans="2:34">
      <c r="B243" s="517" t="s">
        <v>177</v>
      </c>
      <c r="C243" s="525">
        <v>0</v>
      </c>
      <c r="D243" s="523">
        <v>0</v>
      </c>
      <c r="E243" s="518">
        <v>0</v>
      </c>
      <c r="F243" s="523">
        <v>0</v>
      </c>
      <c r="G243" s="518">
        <v>0</v>
      </c>
      <c r="H243" s="523">
        <v>0</v>
      </c>
      <c r="I243" s="518">
        <v>0</v>
      </c>
      <c r="J243" s="523">
        <v>0</v>
      </c>
      <c r="K243" s="518">
        <v>0</v>
      </c>
      <c r="L243" s="523">
        <v>0</v>
      </c>
      <c r="M243" s="518">
        <v>323113</v>
      </c>
      <c r="N243" s="523">
        <v>318365</v>
      </c>
      <c r="O243" s="518">
        <v>323113</v>
      </c>
      <c r="P243" s="523">
        <v>318365</v>
      </c>
      <c r="Q243" s="518">
        <v>323113</v>
      </c>
      <c r="R243" s="523">
        <v>318365</v>
      </c>
      <c r="S243" s="518">
        <v>0</v>
      </c>
      <c r="T243" s="523">
        <v>0</v>
      </c>
      <c r="U243" s="518">
        <v>0</v>
      </c>
      <c r="V243" s="523">
        <v>0</v>
      </c>
      <c r="W243" s="518">
        <v>0</v>
      </c>
      <c r="X243" s="523">
        <v>0</v>
      </c>
      <c r="Y243" s="518">
        <v>0</v>
      </c>
      <c r="Z243" s="523">
        <v>0</v>
      </c>
      <c r="AA243" s="526">
        <v>0</v>
      </c>
      <c r="AB243" s="523">
        <v>0</v>
      </c>
      <c r="AC243" s="518">
        <v>323113</v>
      </c>
      <c r="AD243" s="523">
        <v>318365</v>
      </c>
      <c r="AE243" s="518">
        <v>0</v>
      </c>
      <c r="AF243" s="523">
        <v>0</v>
      </c>
      <c r="AG243" s="518">
        <v>323113</v>
      </c>
      <c r="AH243" s="523">
        <v>318365</v>
      </c>
    </row>
    <row r="244" spans="2:34">
      <c r="B244" s="517" t="s">
        <v>479</v>
      </c>
      <c r="C244" s="525">
        <v>0</v>
      </c>
      <c r="D244" s="523">
        <v>0</v>
      </c>
      <c r="E244" s="518">
        <v>0</v>
      </c>
      <c r="F244" s="523">
        <v>0</v>
      </c>
      <c r="G244" s="518">
        <v>0</v>
      </c>
      <c r="H244" s="523">
        <v>0</v>
      </c>
      <c r="I244" s="518">
        <v>0</v>
      </c>
      <c r="J244" s="523">
        <v>0</v>
      </c>
      <c r="K244" s="518">
        <v>0</v>
      </c>
      <c r="L244" s="523">
        <v>0</v>
      </c>
      <c r="M244" s="518">
        <v>323113</v>
      </c>
      <c r="N244" s="523">
        <v>318365</v>
      </c>
      <c r="O244" s="518">
        <v>323113</v>
      </c>
      <c r="P244" s="523">
        <v>318365</v>
      </c>
      <c r="Q244" s="518">
        <v>323113</v>
      </c>
      <c r="R244" s="523">
        <v>318365</v>
      </c>
      <c r="S244" s="518">
        <v>0</v>
      </c>
      <c r="T244" s="523">
        <v>0</v>
      </c>
      <c r="U244" s="518">
        <v>0</v>
      </c>
      <c r="V244" s="523">
        <v>0</v>
      </c>
      <c r="W244" s="518">
        <v>0</v>
      </c>
      <c r="X244" s="523">
        <v>0</v>
      </c>
      <c r="Y244" s="518">
        <v>0</v>
      </c>
      <c r="Z244" s="523">
        <v>0</v>
      </c>
      <c r="AA244" s="526">
        <v>0</v>
      </c>
      <c r="AB244" s="523">
        <v>0</v>
      </c>
      <c r="AC244" s="518">
        <v>323113</v>
      </c>
      <c r="AD244" s="523">
        <v>318365</v>
      </c>
      <c r="AE244" s="518">
        <v>0</v>
      </c>
      <c r="AF244" s="523">
        <v>0</v>
      </c>
      <c r="AG244" s="518">
        <v>323113</v>
      </c>
      <c r="AH244" s="523">
        <v>318365</v>
      </c>
    </row>
    <row r="245" spans="2:34">
      <c r="B245" s="517" t="s">
        <v>136</v>
      </c>
      <c r="C245" s="525">
        <v>0</v>
      </c>
      <c r="D245" s="523">
        <v>0</v>
      </c>
      <c r="E245" s="518">
        <v>0</v>
      </c>
      <c r="F245" s="523">
        <v>0</v>
      </c>
      <c r="G245" s="518">
        <v>0</v>
      </c>
      <c r="H245" s="523">
        <v>0</v>
      </c>
      <c r="I245" s="518">
        <v>0</v>
      </c>
      <c r="J245" s="523">
        <v>0</v>
      </c>
      <c r="K245" s="518">
        <v>257630</v>
      </c>
      <c r="L245" s="523">
        <v>262862</v>
      </c>
      <c r="M245" s="518">
        <v>14732</v>
      </c>
      <c r="N245" s="523">
        <v>20108</v>
      </c>
      <c r="O245" s="518">
        <v>272362</v>
      </c>
      <c r="P245" s="523">
        <v>282970</v>
      </c>
      <c r="Q245" s="518">
        <v>272362</v>
      </c>
      <c r="R245" s="523">
        <v>282970</v>
      </c>
      <c r="S245" s="518">
        <v>0</v>
      </c>
      <c r="T245" s="523">
        <v>0</v>
      </c>
      <c r="U245" s="518">
        <v>0</v>
      </c>
      <c r="V245" s="523">
        <v>0</v>
      </c>
      <c r="W245" s="518">
        <v>0</v>
      </c>
      <c r="X245" s="523">
        <v>0</v>
      </c>
      <c r="Y245" s="518">
        <v>0</v>
      </c>
      <c r="Z245" s="523">
        <v>0</v>
      </c>
      <c r="AA245" s="526">
        <v>0</v>
      </c>
      <c r="AB245" s="523">
        <v>0</v>
      </c>
      <c r="AC245" s="518">
        <v>272362</v>
      </c>
      <c r="AD245" s="523">
        <v>282970</v>
      </c>
      <c r="AE245" s="518">
        <v>0</v>
      </c>
      <c r="AF245" s="523">
        <v>0</v>
      </c>
      <c r="AG245" s="518">
        <v>272362</v>
      </c>
      <c r="AH245" s="523">
        <v>282970</v>
      </c>
    </row>
    <row r="246" spans="2:34">
      <c r="B246" s="517" t="s">
        <v>480</v>
      </c>
      <c r="C246" s="525">
        <v>0</v>
      </c>
      <c r="D246" s="523">
        <v>0</v>
      </c>
      <c r="E246" s="518">
        <v>0</v>
      </c>
      <c r="F246" s="523">
        <v>0</v>
      </c>
      <c r="G246" s="518">
        <v>0</v>
      </c>
      <c r="H246" s="523">
        <v>0</v>
      </c>
      <c r="I246" s="518">
        <v>0</v>
      </c>
      <c r="J246" s="523">
        <v>0</v>
      </c>
      <c r="K246" s="518">
        <v>257630</v>
      </c>
      <c r="L246" s="523">
        <v>262862</v>
      </c>
      <c r="M246" s="518">
        <v>14732</v>
      </c>
      <c r="N246" s="523">
        <v>20108</v>
      </c>
      <c r="O246" s="518">
        <v>272362</v>
      </c>
      <c r="P246" s="523">
        <v>282970</v>
      </c>
      <c r="Q246" s="518">
        <v>272362</v>
      </c>
      <c r="R246" s="523">
        <v>282970</v>
      </c>
      <c r="S246" s="518">
        <v>0</v>
      </c>
      <c r="T246" s="523">
        <v>0</v>
      </c>
      <c r="U246" s="518">
        <v>0</v>
      </c>
      <c r="V246" s="523">
        <v>0</v>
      </c>
      <c r="W246" s="518">
        <v>0</v>
      </c>
      <c r="X246" s="523">
        <v>0</v>
      </c>
      <c r="Y246" s="518">
        <v>0</v>
      </c>
      <c r="Z246" s="523">
        <v>0</v>
      </c>
      <c r="AA246" s="526">
        <v>0</v>
      </c>
      <c r="AB246" s="523">
        <v>0</v>
      </c>
      <c r="AC246" s="518">
        <v>272362</v>
      </c>
      <c r="AD246" s="523">
        <v>282970</v>
      </c>
      <c r="AE246" s="518">
        <v>0</v>
      </c>
      <c r="AF246" s="523">
        <v>0</v>
      </c>
      <c r="AG246" s="518">
        <v>272362</v>
      </c>
      <c r="AH246" s="523">
        <v>282970</v>
      </c>
    </row>
    <row r="247" spans="2:34">
      <c r="B247" s="517" t="s">
        <v>160</v>
      </c>
      <c r="C247" s="525">
        <v>0</v>
      </c>
      <c r="D247" s="523">
        <v>0</v>
      </c>
      <c r="E247" s="518">
        <v>0</v>
      </c>
      <c r="F247" s="523">
        <v>0</v>
      </c>
      <c r="G247" s="518">
        <v>16240</v>
      </c>
      <c r="H247" s="523">
        <v>17325</v>
      </c>
      <c r="I247" s="518">
        <v>16240</v>
      </c>
      <c r="J247" s="523">
        <v>17325</v>
      </c>
      <c r="K247" s="518">
        <v>0</v>
      </c>
      <c r="L247" s="523">
        <v>0</v>
      </c>
      <c r="M247" s="518">
        <v>0</v>
      </c>
      <c r="N247" s="523">
        <v>0</v>
      </c>
      <c r="O247" s="518">
        <v>0</v>
      </c>
      <c r="P247" s="523">
        <v>0</v>
      </c>
      <c r="Q247" s="518">
        <v>16240</v>
      </c>
      <c r="R247" s="523">
        <v>17325</v>
      </c>
      <c r="S247" s="518">
        <v>0</v>
      </c>
      <c r="T247" s="523">
        <v>0</v>
      </c>
      <c r="U247" s="518">
        <v>0</v>
      </c>
      <c r="V247" s="523">
        <v>0</v>
      </c>
      <c r="W247" s="518">
        <v>0</v>
      </c>
      <c r="X247" s="523">
        <v>0</v>
      </c>
      <c r="Y247" s="518">
        <v>133035</v>
      </c>
      <c r="Z247" s="523">
        <v>136301</v>
      </c>
      <c r="AA247" s="526">
        <v>133035</v>
      </c>
      <c r="AB247" s="523">
        <v>136301</v>
      </c>
      <c r="AC247" s="518">
        <v>149275</v>
      </c>
      <c r="AD247" s="523">
        <v>153626</v>
      </c>
      <c r="AE247" s="518">
        <v>0</v>
      </c>
      <c r="AF247" s="523">
        <v>0</v>
      </c>
      <c r="AG247" s="518">
        <v>16240</v>
      </c>
      <c r="AH247" s="523">
        <v>17325</v>
      </c>
    </row>
    <row r="248" spans="2:34">
      <c r="B248" s="517" t="s">
        <v>481</v>
      </c>
      <c r="C248" s="525">
        <v>0</v>
      </c>
      <c r="D248" s="523">
        <v>0</v>
      </c>
      <c r="E248" s="518">
        <v>0</v>
      </c>
      <c r="F248" s="523">
        <v>0</v>
      </c>
      <c r="G248" s="518">
        <v>16240</v>
      </c>
      <c r="H248" s="523">
        <v>17325</v>
      </c>
      <c r="I248" s="518">
        <v>16240</v>
      </c>
      <c r="J248" s="523">
        <v>17325</v>
      </c>
      <c r="K248" s="518">
        <v>0</v>
      </c>
      <c r="L248" s="523">
        <v>0</v>
      </c>
      <c r="M248" s="518">
        <v>0</v>
      </c>
      <c r="N248" s="523">
        <v>0</v>
      </c>
      <c r="O248" s="518">
        <v>0</v>
      </c>
      <c r="P248" s="523">
        <v>0</v>
      </c>
      <c r="Q248" s="518">
        <v>16240</v>
      </c>
      <c r="R248" s="523">
        <v>17325</v>
      </c>
      <c r="S248" s="518">
        <v>0</v>
      </c>
      <c r="T248" s="523">
        <v>0</v>
      </c>
      <c r="U248" s="518">
        <v>0</v>
      </c>
      <c r="V248" s="523">
        <v>0</v>
      </c>
      <c r="W248" s="518">
        <v>0</v>
      </c>
      <c r="X248" s="523">
        <v>0</v>
      </c>
      <c r="Y248" s="518">
        <v>133035</v>
      </c>
      <c r="Z248" s="523">
        <v>136301</v>
      </c>
      <c r="AA248" s="526">
        <v>133035</v>
      </c>
      <c r="AB248" s="523">
        <v>136301</v>
      </c>
      <c r="AC248" s="518">
        <v>149275</v>
      </c>
      <c r="AD248" s="523">
        <v>153626</v>
      </c>
      <c r="AE248" s="518">
        <v>0</v>
      </c>
      <c r="AF248" s="523">
        <v>0</v>
      </c>
      <c r="AG248" s="518">
        <v>16240</v>
      </c>
      <c r="AH248" s="523">
        <v>17325</v>
      </c>
    </row>
    <row r="249" spans="2:34">
      <c r="B249" s="517" t="s">
        <v>209</v>
      </c>
      <c r="C249" s="525">
        <v>0</v>
      </c>
      <c r="D249" s="523">
        <v>0</v>
      </c>
      <c r="E249" s="518">
        <v>0</v>
      </c>
      <c r="F249" s="523">
        <v>0</v>
      </c>
      <c r="G249" s="518">
        <v>0</v>
      </c>
      <c r="H249" s="523">
        <v>0</v>
      </c>
      <c r="I249" s="518">
        <v>0</v>
      </c>
      <c r="J249" s="523">
        <v>0</v>
      </c>
      <c r="K249" s="518">
        <v>0</v>
      </c>
      <c r="L249" s="523">
        <v>0</v>
      </c>
      <c r="M249" s="518">
        <v>0</v>
      </c>
      <c r="N249" s="523">
        <v>0</v>
      </c>
      <c r="O249" s="518">
        <v>0</v>
      </c>
      <c r="P249" s="523">
        <v>0</v>
      </c>
      <c r="Q249" s="518">
        <v>0</v>
      </c>
      <c r="R249" s="523">
        <v>0</v>
      </c>
      <c r="S249" s="518">
        <v>0</v>
      </c>
      <c r="T249" s="523">
        <v>0</v>
      </c>
      <c r="U249" s="518">
        <v>0</v>
      </c>
      <c r="V249" s="523">
        <v>0</v>
      </c>
      <c r="W249" s="518">
        <v>0</v>
      </c>
      <c r="X249" s="523">
        <v>0</v>
      </c>
      <c r="Y249" s="518">
        <v>12956</v>
      </c>
      <c r="Z249" s="523">
        <v>14114</v>
      </c>
      <c r="AA249" s="526">
        <v>12956</v>
      </c>
      <c r="AB249" s="523">
        <v>14114</v>
      </c>
      <c r="AC249" s="518">
        <v>12956</v>
      </c>
      <c r="AD249" s="523">
        <v>14114</v>
      </c>
      <c r="AE249" s="518">
        <v>0</v>
      </c>
      <c r="AF249" s="523">
        <v>0</v>
      </c>
      <c r="AG249" s="518">
        <v>0</v>
      </c>
      <c r="AH249" s="523">
        <v>0</v>
      </c>
    </row>
    <row r="250" spans="2:34">
      <c r="B250" s="517" t="s">
        <v>482</v>
      </c>
      <c r="C250" s="525">
        <v>0</v>
      </c>
      <c r="D250" s="523">
        <v>0</v>
      </c>
      <c r="E250" s="518">
        <v>0</v>
      </c>
      <c r="F250" s="523">
        <v>0</v>
      </c>
      <c r="G250" s="518">
        <v>0</v>
      </c>
      <c r="H250" s="523">
        <v>0</v>
      </c>
      <c r="I250" s="518">
        <v>0</v>
      </c>
      <c r="J250" s="523">
        <v>0</v>
      </c>
      <c r="K250" s="518">
        <v>0</v>
      </c>
      <c r="L250" s="523">
        <v>0</v>
      </c>
      <c r="M250" s="518">
        <v>0</v>
      </c>
      <c r="N250" s="523">
        <v>0</v>
      </c>
      <c r="O250" s="518">
        <v>0</v>
      </c>
      <c r="P250" s="523">
        <v>0</v>
      </c>
      <c r="Q250" s="518">
        <v>0</v>
      </c>
      <c r="R250" s="523">
        <v>0</v>
      </c>
      <c r="S250" s="518">
        <v>0</v>
      </c>
      <c r="T250" s="523">
        <v>0</v>
      </c>
      <c r="U250" s="518">
        <v>0</v>
      </c>
      <c r="V250" s="523">
        <v>0</v>
      </c>
      <c r="W250" s="518">
        <v>0</v>
      </c>
      <c r="X250" s="523">
        <v>0</v>
      </c>
      <c r="Y250" s="518">
        <v>12956</v>
      </c>
      <c r="Z250" s="523">
        <v>14114</v>
      </c>
      <c r="AA250" s="526">
        <v>12956</v>
      </c>
      <c r="AB250" s="523">
        <v>14114</v>
      </c>
      <c r="AC250" s="518">
        <v>12956</v>
      </c>
      <c r="AD250" s="523">
        <v>14114</v>
      </c>
      <c r="AE250" s="518">
        <v>0</v>
      </c>
      <c r="AF250" s="523">
        <v>0</v>
      </c>
      <c r="AG250" s="518">
        <v>0</v>
      </c>
      <c r="AH250" s="523">
        <v>0</v>
      </c>
    </row>
    <row r="251" spans="2:34">
      <c r="B251" s="517" t="s">
        <v>146</v>
      </c>
      <c r="C251" s="525">
        <v>40837</v>
      </c>
      <c r="D251" s="523">
        <v>36633</v>
      </c>
      <c r="E251" s="518">
        <v>23946</v>
      </c>
      <c r="F251" s="523">
        <v>22771</v>
      </c>
      <c r="G251" s="518">
        <v>72444</v>
      </c>
      <c r="H251" s="523">
        <v>74017</v>
      </c>
      <c r="I251" s="518">
        <v>137227</v>
      </c>
      <c r="J251" s="523">
        <v>133421</v>
      </c>
      <c r="K251" s="518">
        <v>10926</v>
      </c>
      <c r="L251" s="523">
        <v>13227</v>
      </c>
      <c r="M251" s="518">
        <v>0</v>
      </c>
      <c r="N251" s="523">
        <v>0</v>
      </c>
      <c r="O251" s="518">
        <v>10926</v>
      </c>
      <c r="P251" s="523">
        <v>13227</v>
      </c>
      <c r="Q251" s="518">
        <v>148153</v>
      </c>
      <c r="R251" s="523">
        <v>146648</v>
      </c>
      <c r="S251" s="518">
        <v>0</v>
      </c>
      <c r="T251" s="523">
        <v>0</v>
      </c>
      <c r="U251" s="518">
        <v>0</v>
      </c>
      <c r="V251" s="523">
        <v>0</v>
      </c>
      <c r="W251" s="518">
        <v>0</v>
      </c>
      <c r="X251" s="523">
        <v>0</v>
      </c>
      <c r="Y251" s="518">
        <v>0</v>
      </c>
      <c r="Z251" s="523">
        <v>0</v>
      </c>
      <c r="AA251" s="526">
        <v>0</v>
      </c>
      <c r="AB251" s="523">
        <v>0</v>
      </c>
      <c r="AC251" s="518">
        <v>148153</v>
      </c>
      <c r="AD251" s="523">
        <v>146648</v>
      </c>
      <c r="AE251" s="518">
        <v>0</v>
      </c>
      <c r="AF251" s="523">
        <v>0</v>
      </c>
      <c r="AG251" s="518">
        <v>148153</v>
      </c>
      <c r="AH251" s="523">
        <v>146648</v>
      </c>
    </row>
    <row r="252" spans="2:34">
      <c r="B252" s="517" t="s">
        <v>483</v>
      </c>
      <c r="C252" s="525">
        <v>40837</v>
      </c>
      <c r="D252" s="523">
        <v>36633</v>
      </c>
      <c r="E252" s="518">
        <v>23946</v>
      </c>
      <c r="F252" s="523">
        <v>22771</v>
      </c>
      <c r="G252" s="518">
        <v>72444</v>
      </c>
      <c r="H252" s="523">
        <v>74017</v>
      </c>
      <c r="I252" s="518">
        <v>137227</v>
      </c>
      <c r="J252" s="523">
        <v>133421</v>
      </c>
      <c r="K252" s="518">
        <v>10926</v>
      </c>
      <c r="L252" s="523">
        <v>13227</v>
      </c>
      <c r="M252" s="518">
        <v>0</v>
      </c>
      <c r="N252" s="523">
        <v>0</v>
      </c>
      <c r="O252" s="518">
        <v>10926</v>
      </c>
      <c r="P252" s="523">
        <v>13227</v>
      </c>
      <c r="Q252" s="518">
        <v>148153</v>
      </c>
      <c r="R252" s="523">
        <v>146648</v>
      </c>
      <c r="S252" s="518">
        <v>0</v>
      </c>
      <c r="T252" s="523">
        <v>0</v>
      </c>
      <c r="U252" s="518">
        <v>0</v>
      </c>
      <c r="V252" s="523">
        <v>0</v>
      </c>
      <c r="W252" s="518">
        <v>0</v>
      </c>
      <c r="X252" s="523">
        <v>0</v>
      </c>
      <c r="Y252" s="518">
        <v>0</v>
      </c>
      <c r="Z252" s="523">
        <v>0</v>
      </c>
      <c r="AA252" s="526">
        <v>0</v>
      </c>
      <c r="AB252" s="523">
        <v>0</v>
      </c>
      <c r="AC252" s="518">
        <v>148153</v>
      </c>
      <c r="AD252" s="523">
        <v>146648</v>
      </c>
      <c r="AE252" s="518">
        <v>0</v>
      </c>
      <c r="AF252" s="523">
        <v>0</v>
      </c>
      <c r="AG252" s="518">
        <v>148153</v>
      </c>
      <c r="AH252" s="523">
        <v>146648</v>
      </c>
    </row>
    <row r="253" spans="2:34">
      <c r="B253" s="517" t="s">
        <v>164</v>
      </c>
      <c r="C253" s="525">
        <v>0</v>
      </c>
      <c r="D253" s="523">
        <v>0</v>
      </c>
      <c r="E253" s="518">
        <v>9107</v>
      </c>
      <c r="F253" s="523">
        <v>9406</v>
      </c>
      <c r="G253" s="518">
        <v>42445</v>
      </c>
      <c r="H253" s="523">
        <v>47070</v>
      </c>
      <c r="I253" s="518">
        <v>51552</v>
      </c>
      <c r="J253" s="523">
        <v>56476</v>
      </c>
      <c r="K253" s="518">
        <v>0</v>
      </c>
      <c r="L253" s="523">
        <v>0</v>
      </c>
      <c r="M253" s="518">
        <v>0</v>
      </c>
      <c r="N253" s="523">
        <v>0</v>
      </c>
      <c r="O253" s="518">
        <v>0</v>
      </c>
      <c r="P253" s="523">
        <v>0</v>
      </c>
      <c r="Q253" s="518">
        <v>51552</v>
      </c>
      <c r="R253" s="523">
        <v>56476</v>
      </c>
      <c r="S253" s="518">
        <v>0</v>
      </c>
      <c r="T253" s="523">
        <v>0</v>
      </c>
      <c r="U253" s="518">
        <v>0</v>
      </c>
      <c r="V253" s="523">
        <v>0</v>
      </c>
      <c r="W253" s="518">
        <v>0</v>
      </c>
      <c r="X253" s="523">
        <v>0</v>
      </c>
      <c r="Y253" s="518">
        <v>0</v>
      </c>
      <c r="Z253" s="523">
        <v>2899</v>
      </c>
      <c r="AA253" s="526">
        <v>0</v>
      </c>
      <c r="AB253" s="523">
        <v>2899</v>
      </c>
      <c r="AC253" s="518">
        <v>51552</v>
      </c>
      <c r="AD253" s="523">
        <v>59375</v>
      </c>
      <c r="AE253" s="518">
        <v>0</v>
      </c>
      <c r="AF253" s="523">
        <v>0</v>
      </c>
      <c r="AG253" s="518">
        <v>51552</v>
      </c>
      <c r="AH253" s="523">
        <v>56476</v>
      </c>
    </row>
    <row r="254" spans="2:34">
      <c r="B254" s="517" t="s">
        <v>484</v>
      </c>
      <c r="C254" s="525">
        <v>0</v>
      </c>
      <c r="D254" s="523">
        <v>0</v>
      </c>
      <c r="E254" s="518">
        <v>9107</v>
      </c>
      <c r="F254" s="523">
        <v>9406</v>
      </c>
      <c r="G254" s="518">
        <v>42445</v>
      </c>
      <c r="H254" s="523">
        <v>47070</v>
      </c>
      <c r="I254" s="518">
        <v>51552</v>
      </c>
      <c r="J254" s="523">
        <v>56476</v>
      </c>
      <c r="K254" s="518">
        <v>0</v>
      </c>
      <c r="L254" s="523">
        <v>0</v>
      </c>
      <c r="M254" s="518">
        <v>0</v>
      </c>
      <c r="N254" s="523">
        <v>0</v>
      </c>
      <c r="O254" s="518">
        <v>0</v>
      </c>
      <c r="P254" s="523">
        <v>0</v>
      </c>
      <c r="Q254" s="518">
        <v>51552</v>
      </c>
      <c r="R254" s="523">
        <v>56476</v>
      </c>
      <c r="S254" s="518">
        <v>0</v>
      </c>
      <c r="T254" s="523">
        <v>0</v>
      </c>
      <c r="U254" s="518">
        <v>0</v>
      </c>
      <c r="V254" s="523">
        <v>0</v>
      </c>
      <c r="W254" s="518">
        <v>0</v>
      </c>
      <c r="X254" s="523">
        <v>0</v>
      </c>
      <c r="Y254" s="518">
        <v>0</v>
      </c>
      <c r="Z254" s="523">
        <v>2899</v>
      </c>
      <c r="AA254" s="526">
        <v>0</v>
      </c>
      <c r="AB254" s="523">
        <v>2899</v>
      </c>
      <c r="AC254" s="518">
        <v>51552</v>
      </c>
      <c r="AD254" s="523">
        <v>59375</v>
      </c>
      <c r="AE254" s="518">
        <v>0</v>
      </c>
      <c r="AF254" s="523">
        <v>0</v>
      </c>
      <c r="AG254" s="518">
        <v>51552</v>
      </c>
      <c r="AH254" s="523">
        <v>56476</v>
      </c>
    </row>
    <row r="255" spans="2:34">
      <c r="B255" s="517" t="s">
        <v>233</v>
      </c>
      <c r="C255" s="525">
        <v>0</v>
      </c>
      <c r="D255" s="523">
        <v>0</v>
      </c>
      <c r="E255" s="518">
        <v>0</v>
      </c>
      <c r="F255" s="523">
        <v>0</v>
      </c>
      <c r="G255" s="518">
        <v>0</v>
      </c>
      <c r="H255" s="523">
        <v>0</v>
      </c>
      <c r="I255" s="518">
        <v>0</v>
      </c>
      <c r="J255" s="523">
        <v>0</v>
      </c>
      <c r="K255" s="518">
        <v>0</v>
      </c>
      <c r="L255" s="523">
        <v>0</v>
      </c>
      <c r="M255" s="518">
        <v>0</v>
      </c>
      <c r="N255" s="523">
        <v>0</v>
      </c>
      <c r="O255" s="518">
        <v>0</v>
      </c>
      <c r="P255" s="523">
        <v>0</v>
      </c>
      <c r="Q255" s="518">
        <v>0</v>
      </c>
      <c r="R255" s="523">
        <v>0</v>
      </c>
      <c r="S255" s="518">
        <v>0</v>
      </c>
      <c r="T255" s="523">
        <v>0</v>
      </c>
      <c r="U255" s="518">
        <v>0</v>
      </c>
      <c r="V255" s="523">
        <v>0</v>
      </c>
      <c r="W255" s="518">
        <v>0</v>
      </c>
      <c r="X255" s="523">
        <v>0</v>
      </c>
      <c r="Y255" s="518">
        <v>0</v>
      </c>
      <c r="Z255" s="523">
        <v>2882</v>
      </c>
      <c r="AA255" s="526">
        <v>0</v>
      </c>
      <c r="AB255" s="523">
        <v>2882</v>
      </c>
      <c r="AC255" s="518">
        <v>0</v>
      </c>
      <c r="AD255" s="523">
        <v>2882</v>
      </c>
      <c r="AE255" s="518">
        <v>0</v>
      </c>
      <c r="AF255" s="523">
        <v>0</v>
      </c>
      <c r="AG255" s="518">
        <v>0</v>
      </c>
      <c r="AH255" s="523">
        <v>0</v>
      </c>
    </row>
    <row r="256" spans="2:34">
      <c r="B256" s="517" t="s">
        <v>485</v>
      </c>
      <c r="C256" s="525">
        <v>0</v>
      </c>
      <c r="D256" s="523">
        <v>0</v>
      </c>
      <c r="E256" s="518">
        <v>0</v>
      </c>
      <c r="F256" s="523">
        <v>0</v>
      </c>
      <c r="G256" s="518">
        <v>0</v>
      </c>
      <c r="H256" s="523">
        <v>0</v>
      </c>
      <c r="I256" s="518">
        <v>0</v>
      </c>
      <c r="J256" s="523">
        <v>0</v>
      </c>
      <c r="K256" s="518">
        <v>0</v>
      </c>
      <c r="L256" s="523">
        <v>0</v>
      </c>
      <c r="M256" s="518">
        <v>0</v>
      </c>
      <c r="N256" s="523">
        <v>0</v>
      </c>
      <c r="O256" s="518">
        <v>0</v>
      </c>
      <c r="P256" s="523">
        <v>0</v>
      </c>
      <c r="Q256" s="518">
        <v>0</v>
      </c>
      <c r="R256" s="523">
        <v>0</v>
      </c>
      <c r="S256" s="518">
        <v>0</v>
      </c>
      <c r="T256" s="523">
        <v>0</v>
      </c>
      <c r="U256" s="518">
        <v>0</v>
      </c>
      <c r="V256" s="523">
        <v>0</v>
      </c>
      <c r="W256" s="518">
        <v>0</v>
      </c>
      <c r="X256" s="523">
        <v>0</v>
      </c>
      <c r="Y256" s="518">
        <v>0</v>
      </c>
      <c r="Z256" s="523">
        <v>2882</v>
      </c>
      <c r="AA256" s="526">
        <v>0</v>
      </c>
      <c r="AB256" s="523">
        <v>2882</v>
      </c>
      <c r="AC256" s="518">
        <v>0</v>
      </c>
      <c r="AD256" s="523">
        <v>2882</v>
      </c>
      <c r="AE256" s="518">
        <v>0</v>
      </c>
      <c r="AF256" s="523">
        <v>0</v>
      </c>
      <c r="AG256" s="518">
        <v>0</v>
      </c>
      <c r="AH256" s="523">
        <v>0</v>
      </c>
    </row>
    <row r="257" spans="2:34">
      <c r="B257" s="517" t="s">
        <v>205</v>
      </c>
      <c r="C257" s="525">
        <v>3</v>
      </c>
      <c r="D257" s="523">
        <v>3</v>
      </c>
      <c r="E257" s="518">
        <v>0</v>
      </c>
      <c r="F257" s="523">
        <v>0</v>
      </c>
      <c r="G257" s="518">
        <v>3860</v>
      </c>
      <c r="H257" s="523">
        <v>3768</v>
      </c>
      <c r="I257" s="518">
        <v>3863</v>
      </c>
      <c r="J257" s="523">
        <v>3771</v>
      </c>
      <c r="K257" s="518">
        <v>0</v>
      </c>
      <c r="L257" s="523">
        <v>0</v>
      </c>
      <c r="M257" s="518">
        <v>0</v>
      </c>
      <c r="N257" s="523">
        <v>0</v>
      </c>
      <c r="O257" s="518">
        <v>0</v>
      </c>
      <c r="P257" s="523">
        <v>0</v>
      </c>
      <c r="Q257" s="518">
        <v>3863</v>
      </c>
      <c r="R257" s="523">
        <v>3771</v>
      </c>
      <c r="S257" s="518">
        <v>0</v>
      </c>
      <c r="T257" s="523">
        <v>0</v>
      </c>
      <c r="U257" s="518">
        <v>0</v>
      </c>
      <c r="V257" s="523">
        <v>0</v>
      </c>
      <c r="W257" s="518"/>
      <c r="X257" s="523"/>
      <c r="Y257" s="518"/>
      <c r="Z257" s="523"/>
      <c r="AA257" s="526">
        <v>0</v>
      </c>
      <c r="AB257" s="523">
        <v>0</v>
      </c>
      <c r="AC257" s="518">
        <v>3863</v>
      </c>
      <c r="AD257" s="523">
        <v>3771</v>
      </c>
      <c r="AE257" s="518"/>
      <c r="AF257" s="523"/>
      <c r="AG257" s="518">
        <v>3863</v>
      </c>
      <c r="AH257" s="523">
        <v>3771</v>
      </c>
    </row>
    <row r="258" spans="2:34">
      <c r="B258" s="517" t="s">
        <v>486</v>
      </c>
      <c r="C258" s="525">
        <v>3</v>
      </c>
      <c r="D258" s="523">
        <v>3</v>
      </c>
      <c r="E258" s="518">
        <v>0</v>
      </c>
      <c r="F258" s="523">
        <v>0</v>
      </c>
      <c r="G258" s="518">
        <v>3860</v>
      </c>
      <c r="H258" s="523">
        <v>3768</v>
      </c>
      <c r="I258" s="518">
        <v>3863</v>
      </c>
      <c r="J258" s="523">
        <v>3771</v>
      </c>
      <c r="K258" s="518">
        <v>0</v>
      </c>
      <c r="L258" s="523">
        <v>0</v>
      </c>
      <c r="M258" s="518">
        <v>0</v>
      </c>
      <c r="N258" s="523">
        <v>0</v>
      </c>
      <c r="O258" s="518">
        <v>0</v>
      </c>
      <c r="P258" s="523">
        <v>0</v>
      </c>
      <c r="Q258" s="518">
        <v>3863</v>
      </c>
      <c r="R258" s="523">
        <v>3771</v>
      </c>
      <c r="S258" s="518">
        <v>0</v>
      </c>
      <c r="T258" s="523">
        <v>0</v>
      </c>
      <c r="U258" s="518">
        <v>0</v>
      </c>
      <c r="V258" s="523">
        <v>0</v>
      </c>
      <c r="W258" s="518"/>
      <c r="X258" s="523"/>
      <c r="Y258" s="518"/>
      <c r="Z258" s="523"/>
      <c r="AA258" s="526">
        <v>0</v>
      </c>
      <c r="AB258" s="523">
        <v>0</v>
      </c>
      <c r="AC258" s="518">
        <v>3863</v>
      </c>
      <c r="AD258" s="523">
        <v>3771</v>
      </c>
      <c r="AE258" s="518"/>
      <c r="AF258" s="523"/>
      <c r="AG258" s="518">
        <v>3863</v>
      </c>
      <c r="AH258" s="523">
        <v>3771</v>
      </c>
    </row>
    <row r="259" spans="2:34">
      <c r="B259" s="517" t="s">
        <v>143</v>
      </c>
      <c r="C259" s="525">
        <v>2926</v>
      </c>
      <c r="D259" s="523">
        <v>2862</v>
      </c>
      <c r="E259" s="518">
        <v>32921</v>
      </c>
      <c r="F259" s="523">
        <v>32944</v>
      </c>
      <c r="G259" s="518">
        <v>66921</v>
      </c>
      <c r="H259" s="523">
        <v>71867</v>
      </c>
      <c r="I259" s="518">
        <v>102768</v>
      </c>
      <c r="J259" s="523">
        <v>107673</v>
      </c>
      <c r="K259" s="518">
        <v>0</v>
      </c>
      <c r="L259" s="523">
        <v>0</v>
      </c>
      <c r="M259" s="518">
        <v>0</v>
      </c>
      <c r="N259" s="523">
        <v>0</v>
      </c>
      <c r="O259" s="518">
        <v>0</v>
      </c>
      <c r="P259" s="523">
        <v>0</v>
      </c>
      <c r="Q259" s="518">
        <v>102768</v>
      </c>
      <c r="R259" s="523">
        <v>107673</v>
      </c>
      <c r="S259" s="518">
        <v>0</v>
      </c>
      <c r="T259" s="523">
        <v>0</v>
      </c>
      <c r="U259" s="518">
        <v>0</v>
      </c>
      <c r="V259" s="523">
        <v>0</v>
      </c>
      <c r="W259" s="518">
        <v>0</v>
      </c>
      <c r="X259" s="523">
        <v>0</v>
      </c>
      <c r="Y259" s="518">
        <v>0</v>
      </c>
      <c r="Z259" s="523">
        <v>0</v>
      </c>
      <c r="AA259" s="526">
        <v>0</v>
      </c>
      <c r="AB259" s="523">
        <v>0</v>
      </c>
      <c r="AC259" s="518">
        <v>102768</v>
      </c>
      <c r="AD259" s="523">
        <v>107673</v>
      </c>
      <c r="AE259" s="518">
        <v>0</v>
      </c>
      <c r="AF259" s="523">
        <v>0</v>
      </c>
      <c r="AG259" s="518">
        <v>102768</v>
      </c>
      <c r="AH259" s="523">
        <v>107673</v>
      </c>
    </row>
    <row r="260" spans="2:34">
      <c r="B260" s="517" t="s">
        <v>487</v>
      </c>
      <c r="C260" s="525">
        <v>2926</v>
      </c>
      <c r="D260" s="523">
        <v>2862</v>
      </c>
      <c r="E260" s="518">
        <v>32921</v>
      </c>
      <c r="F260" s="523">
        <v>32944</v>
      </c>
      <c r="G260" s="518">
        <v>66921</v>
      </c>
      <c r="H260" s="523">
        <v>71867</v>
      </c>
      <c r="I260" s="518">
        <v>102768</v>
      </c>
      <c r="J260" s="523">
        <v>107673</v>
      </c>
      <c r="K260" s="518">
        <v>0</v>
      </c>
      <c r="L260" s="523">
        <v>0</v>
      </c>
      <c r="M260" s="518">
        <v>0</v>
      </c>
      <c r="N260" s="523">
        <v>0</v>
      </c>
      <c r="O260" s="518">
        <v>0</v>
      </c>
      <c r="P260" s="523">
        <v>0</v>
      </c>
      <c r="Q260" s="518">
        <v>102768</v>
      </c>
      <c r="R260" s="523">
        <v>107673</v>
      </c>
      <c r="S260" s="518">
        <v>0</v>
      </c>
      <c r="T260" s="523">
        <v>0</v>
      </c>
      <c r="U260" s="518">
        <v>0</v>
      </c>
      <c r="V260" s="523">
        <v>0</v>
      </c>
      <c r="W260" s="518">
        <v>0</v>
      </c>
      <c r="X260" s="523">
        <v>0</v>
      </c>
      <c r="Y260" s="518">
        <v>0</v>
      </c>
      <c r="Z260" s="523">
        <v>0</v>
      </c>
      <c r="AA260" s="526">
        <v>0</v>
      </c>
      <c r="AB260" s="523">
        <v>0</v>
      </c>
      <c r="AC260" s="518">
        <v>102768</v>
      </c>
      <c r="AD260" s="523">
        <v>107673</v>
      </c>
      <c r="AE260" s="518">
        <v>0</v>
      </c>
      <c r="AF260" s="523">
        <v>0</v>
      </c>
      <c r="AG260" s="518">
        <v>102768</v>
      </c>
      <c r="AH260" s="523">
        <v>107673</v>
      </c>
    </row>
    <row r="261" spans="2:34">
      <c r="B261" s="517" t="s">
        <v>218</v>
      </c>
      <c r="C261" s="525">
        <v>0</v>
      </c>
      <c r="D261" s="523">
        <v>0</v>
      </c>
      <c r="E261" s="518">
        <v>0</v>
      </c>
      <c r="F261" s="523">
        <v>0</v>
      </c>
      <c r="G261" s="518">
        <v>835</v>
      </c>
      <c r="H261" s="523">
        <v>729</v>
      </c>
      <c r="I261" s="518">
        <v>835</v>
      </c>
      <c r="J261" s="523">
        <v>729</v>
      </c>
      <c r="K261" s="518">
        <v>0</v>
      </c>
      <c r="L261" s="523">
        <v>0</v>
      </c>
      <c r="M261" s="518">
        <v>0</v>
      </c>
      <c r="N261" s="523">
        <v>0</v>
      </c>
      <c r="O261" s="518">
        <v>0</v>
      </c>
      <c r="P261" s="523">
        <v>0</v>
      </c>
      <c r="Q261" s="518">
        <v>835</v>
      </c>
      <c r="R261" s="523">
        <v>729</v>
      </c>
      <c r="S261" s="518">
        <v>0</v>
      </c>
      <c r="T261" s="523">
        <v>0</v>
      </c>
      <c r="U261" s="518">
        <v>0</v>
      </c>
      <c r="V261" s="523">
        <v>0</v>
      </c>
      <c r="W261" s="518"/>
      <c r="X261" s="523"/>
      <c r="Y261" s="518"/>
      <c r="Z261" s="523"/>
      <c r="AA261" s="526">
        <v>0</v>
      </c>
      <c r="AB261" s="523">
        <v>0</v>
      </c>
      <c r="AC261" s="518">
        <v>835</v>
      </c>
      <c r="AD261" s="523">
        <v>729</v>
      </c>
      <c r="AE261" s="518"/>
      <c r="AF261" s="523"/>
      <c r="AG261" s="518">
        <v>835</v>
      </c>
      <c r="AH261" s="523">
        <v>729</v>
      </c>
    </row>
    <row r="262" spans="2:34">
      <c r="B262" s="517" t="s">
        <v>488</v>
      </c>
      <c r="C262" s="525">
        <v>0</v>
      </c>
      <c r="D262" s="523">
        <v>0</v>
      </c>
      <c r="E262" s="518">
        <v>0</v>
      </c>
      <c r="F262" s="523">
        <v>0</v>
      </c>
      <c r="G262" s="518">
        <v>835</v>
      </c>
      <c r="H262" s="523">
        <v>729</v>
      </c>
      <c r="I262" s="518">
        <v>835</v>
      </c>
      <c r="J262" s="523">
        <v>729</v>
      </c>
      <c r="K262" s="518">
        <v>0</v>
      </c>
      <c r="L262" s="523">
        <v>0</v>
      </c>
      <c r="M262" s="518">
        <v>0</v>
      </c>
      <c r="N262" s="523">
        <v>0</v>
      </c>
      <c r="O262" s="518">
        <v>0</v>
      </c>
      <c r="P262" s="523">
        <v>0</v>
      </c>
      <c r="Q262" s="518">
        <v>835</v>
      </c>
      <c r="R262" s="523">
        <v>729</v>
      </c>
      <c r="S262" s="518">
        <v>0</v>
      </c>
      <c r="T262" s="523">
        <v>0</v>
      </c>
      <c r="U262" s="518">
        <v>0</v>
      </c>
      <c r="V262" s="523">
        <v>0</v>
      </c>
      <c r="W262" s="518"/>
      <c r="X262" s="523"/>
      <c r="Y262" s="518"/>
      <c r="Z262" s="523"/>
      <c r="AA262" s="526">
        <v>0</v>
      </c>
      <c r="AB262" s="523">
        <v>0</v>
      </c>
      <c r="AC262" s="518">
        <v>835</v>
      </c>
      <c r="AD262" s="523">
        <v>729</v>
      </c>
      <c r="AE262" s="518"/>
      <c r="AF262" s="523"/>
      <c r="AG262" s="518">
        <v>835</v>
      </c>
      <c r="AH262" s="523">
        <v>729</v>
      </c>
    </row>
    <row r="263" spans="2:34">
      <c r="B263" s="517" t="s">
        <v>234</v>
      </c>
      <c r="C263" s="525">
        <v>1</v>
      </c>
      <c r="D263" s="523"/>
      <c r="E263" s="518">
        <v>0</v>
      </c>
      <c r="F263" s="523"/>
      <c r="G263" s="518">
        <v>0</v>
      </c>
      <c r="H263" s="523"/>
      <c r="I263" s="518">
        <v>1</v>
      </c>
      <c r="J263" s="523"/>
      <c r="K263" s="518">
        <v>0</v>
      </c>
      <c r="L263" s="523"/>
      <c r="M263" s="518">
        <v>0</v>
      </c>
      <c r="N263" s="523"/>
      <c r="O263" s="518">
        <v>0</v>
      </c>
      <c r="P263" s="523"/>
      <c r="Q263" s="518">
        <v>1</v>
      </c>
      <c r="R263" s="523"/>
      <c r="S263" s="518">
        <v>0</v>
      </c>
      <c r="T263" s="523">
        <v>0</v>
      </c>
      <c r="U263" s="518">
        <v>0</v>
      </c>
      <c r="V263" s="523">
        <v>0</v>
      </c>
      <c r="W263" s="518"/>
      <c r="X263" s="523"/>
      <c r="Y263" s="518"/>
      <c r="Z263" s="523"/>
      <c r="AA263" s="526">
        <v>0</v>
      </c>
      <c r="AB263" s="523"/>
      <c r="AC263" s="518">
        <v>1</v>
      </c>
      <c r="AD263" s="523"/>
      <c r="AE263" s="518"/>
      <c r="AF263" s="523"/>
      <c r="AG263" s="518">
        <v>1</v>
      </c>
      <c r="AH263" s="523"/>
    </row>
    <row r="264" spans="2:34">
      <c r="B264" s="517" t="s">
        <v>516</v>
      </c>
      <c r="C264" s="525">
        <v>1</v>
      </c>
      <c r="D264" s="523"/>
      <c r="E264" s="518">
        <v>0</v>
      </c>
      <c r="F264" s="523"/>
      <c r="G264" s="518">
        <v>0</v>
      </c>
      <c r="H264" s="523"/>
      <c r="I264" s="518">
        <v>1</v>
      </c>
      <c r="J264" s="523"/>
      <c r="K264" s="518">
        <v>0</v>
      </c>
      <c r="L264" s="523"/>
      <c r="M264" s="518">
        <v>0</v>
      </c>
      <c r="N264" s="523"/>
      <c r="O264" s="518">
        <v>0</v>
      </c>
      <c r="P264" s="523"/>
      <c r="Q264" s="518">
        <v>1</v>
      </c>
      <c r="R264" s="523"/>
      <c r="S264" s="518">
        <v>0</v>
      </c>
      <c r="T264" s="523">
        <v>0</v>
      </c>
      <c r="U264" s="518">
        <v>0</v>
      </c>
      <c r="V264" s="523">
        <v>0</v>
      </c>
      <c r="W264" s="518"/>
      <c r="X264" s="523"/>
      <c r="Y264" s="518"/>
      <c r="Z264" s="523"/>
      <c r="AA264" s="526">
        <v>0</v>
      </c>
      <c r="AB264" s="523"/>
      <c r="AC264" s="518">
        <v>1</v>
      </c>
      <c r="AD264" s="523"/>
      <c r="AE264" s="518"/>
      <c r="AF264" s="523"/>
      <c r="AG264" s="518">
        <v>1</v>
      </c>
      <c r="AH264" s="523"/>
    </row>
    <row r="265" spans="2:34">
      <c r="B265" s="517" t="s">
        <v>226</v>
      </c>
      <c r="C265" s="525">
        <v>1</v>
      </c>
      <c r="D265" s="523">
        <v>1</v>
      </c>
      <c r="E265" s="518">
        <v>0</v>
      </c>
      <c r="F265" s="523">
        <v>0</v>
      </c>
      <c r="G265" s="518">
        <v>0</v>
      </c>
      <c r="H265" s="523">
        <v>0</v>
      </c>
      <c r="I265" s="518">
        <v>1</v>
      </c>
      <c r="J265" s="523">
        <v>1</v>
      </c>
      <c r="K265" s="518">
        <v>0</v>
      </c>
      <c r="L265" s="523">
        <v>0</v>
      </c>
      <c r="M265" s="518">
        <v>0</v>
      </c>
      <c r="N265" s="523">
        <v>0</v>
      </c>
      <c r="O265" s="518">
        <v>0</v>
      </c>
      <c r="P265" s="523">
        <v>0</v>
      </c>
      <c r="Q265" s="518">
        <v>1</v>
      </c>
      <c r="R265" s="523">
        <v>1</v>
      </c>
      <c r="S265" s="518">
        <v>0</v>
      </c>
      <c r="T265" s="523">
        <v>0</v>
      </c>
      <c r="U265" s="518">
        <v>0</v>
      </c>
      <c r="V265" s="523">
        <v>0</v>
      </c>
      <c r="W265" s="518"/>
      <c r="X265" s="523"/>
      <c r="Y265" s="518"/>
      <c r="Z265" s="523"/>
      <c r="AA265" s="526">
        <v>0</v>
      </c>
      <c r="AB265" s="523">
        <v>0</v>
      </c>
      <c r="AC265" s="518">
        <v>1</v>
      </c>
      <c r="AD265" s="523">
        <v>1</v>
      </c>
      <c r="AE265" s="518"/>
      <c r="AF265" s="523"/>
      <c r="AG265" s="518">
        <v>1</v>
      </c>
      <c r="AH265" s="523">
        <v>1</v>
      </c>
    </row>
    <row r="266" spans="2:34">
      <c r="B266" s="517" t="s">
        <v>489</v>
      </c>
      <c r="C266" s="525">
        <v>1</v>
      </c>
      <c r="D266" s="523">
        <v>1</v>
      </c>
      <c r="E266" s="518">
        <v>0</v>
      </c>
      <c r="F266" s="523">
        <v>0</v>
      </c>
      <c r="G266" s="518">
        <v>0</v>
      </c>
      <c r="H266" s="523">
        <v>0</v>
      </c>
      <c r="I266" s="518">
        <v>1</v>
      </c>
      <c r="J266" s="523">
        <v>1</v>
      </c>
      <c r="K266" s="518">
        <v>0</v>
      </c>
      <c r="L266" s="523">
        <v>0</v>
      </c>
      <c r="M266" s="518">
        <v>0</v>
      </c>
      <c r="N266" s="523">
        <v>0</v>
      </c>
      <c r="O266" s="518">
        <v>0</v>
      </c>
      <c r="P266" s="523">
        <v>0</v>
      </c>
      <c r="Q266" s="518">
        <v>1</v>
      </c>
      <c r="R266" s="523">
        <v>1</v>
      </c>
      <c r="S266" s="518">
        <v>0</v>
      </c>
      <c r="T266" s="523">
        <v>0</v>
      </c>
      <c r="U266" s="518">
        <v>0</v>
      </c>
      <c r="V266" s="523">
        <v>0</v>
      </c>
      <c r="W266" s="518"/>
      <c r="X266" s="523"/>
      <c r="Y266" s="518"/>
      <c r="Z266" s="523"/>
      <c r="AA266" s="526">
        <v>0</v>
      </c>
      <c r="AB266" s="523">
        <v>0</v>
      </c>
      <c r="AC266" s="518">
        <v>1</v>
      </c>
      <c r="AD266" s="523">
        <v>1</v>
      </c>
      <c r="AE266" s="518"/>
      <c r="AF266" s="523"/>
      <c r="AG266" s="518">
        <v>1</v>
      </c>
      <c r="AH266" s="523">
        <v>1</v>
      </c>
    </row>
    <row r="267" spans="2:34">
      <c r="B267" s="517" t="s">
        <v>363</v>
      </c>
      <c r="C267" s="525">
        <v>0</v>
      </c>
      <c r="D267" s="523">
        <v>0</v>
      </c>
      <c r="E267" s="518">
        <v>0</v>
      </c>
      <c r="F267" s="523">
        <v>0</v>
      </c>
      <c r="G267" s="518">
        <v>0</v>
      </c>
      <c r="H267" s="523">
        <v>0</v>
      </c>
      <c r="I267" s="518">
        <v>0</v>
      </c>
      <c r="J267" s="523">
        <v>0</v>
      </c>
      <c r="K267" s="518">
        <v>0</v>
      </c>
      <c r="L267" s="523">
        <v>0</v>
      </c>
      <c r="M267" s="518">
        <v>0</v>
      </c>
      <c r="N267" s="523">
        <v>0</v>
      </c>
      <c r="O267" s="518">
        <v>0</v>
      </c>
      <c r="P267" s="523">
        <v>0</v>
      </c>
      <c r="Q267" s="518">
        <v>0</v>
      </c>
      <c r="R267" s="523">
        <v>0</v>
      </c>
      <c r="S267" s="518">
        <v>0</v>
      </c>
      <c r="T267" s="523">
        <v>0</v>
      </c>
      <c r="U267" s="518">
        <v>4</v>
      </c>
      <c r="V267" s="523">
        <v>2</v>
      </c>
      <c r="W267" s="518"/>
      <c r="X267" s="523"/>
      <c r="Y267" s="518"/>
      <c r="Z267" s="523"/>
      <c r="AA267" s="526">
        <v>4</v>
      </c>
      <c r="AB267" s="523">
        <v>2</v>
      </c>
      <c r="AC267" s="518">
        <v>4</v>
      </c>
      <c r="AD267" s="523">
        <v>2</v>
      </c>
      <c r="AE267" s="518"/>
      <c r="AF267" s="523"/>
      <c r="AG267" s="518">
        <v>0</v>
      </c>
      <c r="AH267" s="523">
        <v>0</v>
      </c>
    </row>
    <row r="268" spans="2:34">
      <c r="B268" s="517" t="s">
        <v>490</v>
      </c>
      <c r="C268" s="525">
        <v>0</v>
      </c>
      <c r="D268" s="523">
        <v>0</v>
      </c>
      <c r="E268" s="518">
        <v>0</v>
      </c>
      <c r="F268" s="523">
        <v>0</v>
      </c>
      <c r="G268" s="518">
        <v>0</v>
      </c>
      <c r="H268" s="523">
        <v>0</v>
      </c>
      <c r="I268" s="518">
        <v>0</v>
      </c>
      <c r="J268" s="523">
        <v>0</v>
      </c>
      <c r="K268" s="518">
        <v>0</v>
      </c>
      <c r="L268" s="523">
        <v>0</v>
      </c>
      <c r="M268" s="518">
        <v>0</v>
      </c>
      <c r="N268" s="523">
        <v>0</v>
      </c>
      <c r="O268" s="518">
        <v>0</v>
      </c>
      <c r="P268" s="523">
        <v>0</v>
      </c>
      <c r="Q268" s="518">
        <v>0</v>
      </c>
      <c r="R268" s="523">
        <v>0</v>
      </c>
      <c r="S268" s="518">
        <v>0</v>
      </c>
      <c r="T268" s="523">
        <v>0</v>
      </c>
      <c r="U268" s="518">
        <v>4</v>
      </c>
      <c r="V268" s="523">
        <v>2</v>
      </c>
      <c r="W268" s="518"/>
      <c r="X268" s="523"/>
      <c r="Y268" s="518"/>
      <c r="Z268" s="523"/>
      <c r="AA268" s="526">
        <v>4</v>
      </c>
      <c r="AB268" s="523">
        <v>2</v>
      </c>
      <c r="AC268" s="518">
        <v>4</v>
      </c>
      <c r="AD268" s="523">
        <v>2</v>
      </c>
      <c r="AE268" s="518"/>
      <c r="AF268" s="523"/>
      <c r="AG268" s="518">
        <v>0</v>
      </c>
      <c r="AH268" s="523">
        <v>0</v>
      </c>
    </row>
    <row r="269" spans="2:34">
      <c r="B269" s="517" t="s">
        <v>144</v>
      </c>
      <c r="C269" s="525">
        <v>1</v>
      </c>
      <c r="D269" s="523">
        <v>1</v>
      </c>
      <c r="E269" s="518">
        <v>0</v>
      </c>
      <c r="F269" s="523">
        <v>0</v>
      </c>
      <c r="G269" s="518">
        <v>0</v>
      </c>
      <c r="H269" s="523">
        <v>0</v>
      </c>
      <c r="I269" s="518">
        <v>1</v>
      </c>
      <c r="J269" s="523">
        <v>1</v>
      </c>
      <c r="K269" s="518">
        <v>0</v>
      </c>
      <c r="L269" s="523">
        <v>0</v>
      </c>
      <c r="M269" s="518">
        <v>0</v>
      </c>
      <c r="N269" s="523">
        <v>0</v>
      </c>
      <c r="O269" s="518">
        <v>0</v>
      </c>
      <c r="P269" s="523">
        <v>0</v>
      </c>
      <c r="Q269" s="518">
        <v>1</v>
      </c>
      <c r="R269" s="523">
        <v>1</v>
      </c>
      <c r="S269" s="518">
        <v>0</v>
      </c>
      <c r="T269" s="523">
        <v>0</v>
      </c>
      <c r="U269" s="518">
        <v>4</v>
      </c>
      <c r="V269" s="523">
        <v>4</v>
      </c>
      <c r="W269" s="518"/>
      <c r="X269" s="523"/>
      <c r="Y269" s="518"/>
      <c r="Z269" s="523"/>
      <c r="AA269" s="526">
        <v>4</v>
      </c>
      <c r="AB269" s="523">
        <v>4</v>
      </c>
      <c r="AC269" s="518">
        <v>5</v>
      </c>
      <c r="AD269" s="523">
        <v>5</v>
      </c>
      <c r="AE269" s="518">
        <v>2293</v>
      </c>
      <c r="AF269" s="523">
        <v>2328</v>
      </c>
      <c r="AG269" s="518">
        <v>2294</v>
      </c>
      <c r="AH269" s="523">
        <v>2329</v>
      </c>
    </row>
    <row r="270" spans="2:34">
      <c r="B270" s="517" t="s">
        <v>491</v>
      </c>
      <c r="C270" s="525">
        <v>1</v>
      </c>
      <c r="D270" s="523">
        <v>1</v>
      </c>
      <c r="E270" s="518">
        <v>0</v>
      </c>
      <c r="F270" s="523">
        <v>0</v>
      </c>
      <c r="G270" s="518">
        <v>0</v>
      </c>
      <c r="H270" s="523">
        <v>0</v>
      </c>
      <c r="I270" s="518">
        <v>1</v>
      </c>
      <c r="J270" s="523">
        <v>1</v>
      </c>
      <c r="K270" s="518">
        <v>0</v>
      </c>
      <c r="L270" s="523">
        <v>0</v>
      </c>
      <c r="M270" s="518">
        <v>0</v>
      </c>
      <c r="N270" s="523">
        <v>0</v>
      </c>
      <c r="O270" s="518">
        <v>0</v>
      </c>
      <c r="P270" s="523">
        <v>0</v>
      </c>
      <c r="Q270" s="518">
        <v>1</v>
      </c>
      <c r="R270" s="523">
        <v>1</v>
      </c>
      <c r="S270" s="518">
        <v>0</v>
      </c>
      <c r="T270" s="523">
        <v>0</v>
      </c>
      <c r="U270" s="518">
        <v>4</v>
      </c>
      <c r="V270" s="523">
        <v>4</v>
      </c>
      <c r="W270" s="518"/>
      <c r="X270" s="523"/>
      <c r="Y270" s="518"/>
      <c r="Z270" s="523"/>
      <c r="AA270" s="526">
        <v>4</v>
      </c>
      <c r="AB270" s="523">
        <v>4</v>
      </c>
      <c r="AC270" s="518">
        <v>5</v>
      </c>
      <c r="AD270" s="523">
        <v>5</v>
      </c>
      <c r="AE270" s="518"/>
      <c r="AF270" s="523"/>
      <c r="AG270" s="518">
        <v>1</v>
      </c>
      <c r="AH270" s="523">
        <v>1</v>
      </c>
    </row>
    <row r="271" spans="2:34">
      <c r="B271" s="517" t="s">
        <v>492</v>
      </c>
      <c r="C271" s="525">
        <v>0</v>
      </c>
      <c r="D271" s="523">
        <v>0</v>
      </c>
      <c r="E271" s="518">
        <v>0</v>
      </c>
      <c r="F271" s="523">
        <v>0</v>
      </c>
      <c r="G271" s="518">
        <v>0</v>
      </c>
      <c r="H271" s="523">
        <v>0</v>
      </c>
      <c r="I271" s="518">
        <v>0</v>
      </c>
      <c r="J271" s="523">
        <v>0</v>
      </c>
      <c r="K271" s="518">
        <v>0</v>
      </c>
      <c r="L271" s="523">
        <v>0</v>
      </c>
      <c r="M271" s="518">
        <v>0</v>
      </c>
      <c r="N271" s="523">
        <v>0</v>
      </c>
      <c r="O271" s="518">
        <v>0</v>
      </c>
      <c r="P271" s="523">
        <v>0</v>
      </c>
      <c r="Q271" s="518">
        <v>0</v>
      </c>
      <c r="R271" s="523">
        <v>0</v>
      </c>
      <c r="S271" s="518">
        <v>0</v>
      </c>
      <c r="T271" s="523">
        <v>0</v>
      </c>
      <c r="U271" s="518">
        <v>0</v>
      </c>
      <c r="V271" s="523">
        <v>0</v>
      </c>
      <c r="W271" s="518"/>
      <c r="X271" s="523"/>
      <c r="Y271" s="518"/>
      <c r="Z271" s="523"/>
      <c r="AA271" s="526">
        <v>0</v>
      </c>
      <c r="AB271" s="523">
        <v>0</v>
      </c>
      <c r="AC271" s="518">
        <v>0</v>
      </c>
      <c r="AD271" s="523">
        <v>0</v>
      </c>
      <c r="AE271" s="518">
        <v>2293</v>
      </c>
      <c r="AF271" s="523">
        <v>2328</v>
      </c>
      <c r="AG271" s="518">
        <v>2293</v>
      </c>
      <c r="AH271" s="523">
        <v>2328</v>
      </c>
    </row>
    <row r="272" spans="2:34">
      <c r="B272" s="517" t="s">
        <v>156</v>
      </c>
      <c r="C272" s="525">
        <v>0</v>
      </c>
      <c r="D272" s="523">
        <v>0</v>
      </c>
      <c r="E272" s="518">
        <v>0</v>
      </c>
      <c r="F272" s="523">
        <v>0</v>
      </c>
      <c r="G272" s="518">
        <v>0</v>
      </c>
      <c r="H272" s="523">
        <v>0</v>
      </c>
      <c r="I272" s="518">
        <v>0</v>
      </c>
      <c r="J272" s="523">
        <v>0</v>
      </c>
      <c r="K272" s="518">
        <v>0</v>
      </c>
      <c r="L272" s="523">
        <v>0</v>
      </c>
      <c r="M272" s="518">
        <v>0</v>
      </c>
      <c r="N272" s="523">
        <v>0</v>
      </c>
      <c r="O272" s="518">
        <v>0</v>
      </c>
      <c r="P272" s="523">
        <v>0</v>
      </c>
      <c r="Q272" s="518">
        <v>0</v>
      </c>
      <c r="R272" s="523">
        <v>0</v>
      </c>
      <c r="S272" s="518">
        <v>0</v>
      </c>
      <c r="T272" s="523">
        <v>0</v>
      </c>
      <c r="U272" s="518">
        <v>0</v>
      </c>
      <c r="V272" s="523">
        <v>0</v>
      </c>
      <c r="W272" s="518"/>
      <c r="X272" s="523"/>
      <c r="Y272" s="518"/>
      <c r="Z272" s="523"/>
      <c r="AA272" s="526">
        <v>0</v>
      </c>
      <c r="AB272" s="523">
        <v>0</v>
      </c>
      <c r="AC272" s="518">
        <v>0</v>
      </c>
      <c r="AD272" s="523">
        <v>0</v>
      </c>
      <c r="AE272" s="518">
        <v>5</v>
      </c>
      <c r="AF272" s="523">
        <v>5</v>
      </c>
      <c r="AG272" s="518">
        <v>5</v>
      </c>
      <c r="AH272" s="523">
        <v>5</v>
      </c>
    </row>
    <row r="273" spans="2:34">
      <c r="B273" s="517" t="s">
        <v>493</v>
      </c>
      <c r="C273" s="525">
        <v>0</v>
      </c>
      <c r="D273" s="523">
        <v>0</v>
      </c>
      <c r="E273" s="518">
        <v>0</v>
      </c>
      <c r="F273" s="523">
        <v>0</v>
      </c>
      <c r="G273" s="518">
        <v>0</v>
      </c>
      <c r="H273" s="523">
        <v>0</v>
      </c>
      <c r="I273" s="518">
        <v>0</v>
      </c>
      <c r="J273" s="523">
        <v>0</v>
      </c>
      <c r="K273" s="518">
        <v>0</v>
      </c>
      <c r="L273" s="523">
        <v>0</v>
      </c>
      <c r="M273" s="518">
        <v>0</v>
      </c>
      <c r="N273" s="523">
        <v>0</v>
      </c>
      <c r="O273" s="518">
        <v>0</v>
      </c>
      <c r="P273" s="523">
        <v>0</v>
      </c>
      <c r="Q273" s="518">
        <v>0</v>
      </c>
      <c r="R273" s="523">
        <v>0</v>
      </c>
      <c r="S273" s="518">
        <v>0</v>
      </c>
      <c r="T273" s="523">
        <v>0</v>
      </c>
      <c r="U273" s="518">
        <v>0</v>
      </c>
      <c r="V273" s="523">
        <v>0</v>
      </c>
      <c r="W273" s="518"/>
      <c r="X273" s="523"/>
      <c r="Y273" s="518"/>
      <c r="Z273" s="523"/>
      <c r="AA273" s="526">
        <v>0</v>
      </c>
      <c r="AB273" s="523">
        <v>0</v>
      </c>
      <c r="AC273" s="518">
        <v>0</v>
      </c>
      <c r="AD273" s="523">
        <v>0</v>
      </c>
      <c r="AE273" s="518">
        <v>5</v>
      </c>
      <c r="AF273" s="523">
        <v>5</v>
      </c>
      <c r="AG273" s="518">
        <v>5</v>
      </c>
      <c r="AH273" s="523">
        <v>5</v>
      </c>
    </row>
    <row r="274" spans="2:34">
      <c r="B274" s="517" t="s">
        <v>158</v>
      </c>
      <c r="C274" s="525">
        <v>0</v>
      </c>
      <c r="D274" s="523">
        <v>0</v>
      </c>
      <c r="E274" s="518">
        <v>19231</v>
      </c>
      <c r="F274" s="523">
        <v>18737</v>
      </c>
      <c r="G274" s="518">
        <v>18104</v>
      </c>
      <c r="H274" s="523">
        <v>17301</v>
      </c>
      <c r="I274" s="518">
        <v>37335</v>
      </c>
      <c r="J274" s="523">
        <v>36038</v>
      </c>
      <c r="K274" s="518">
        <v>0</v>
      </c>
      <c r="L274" s="523">
        <v>0</v>
      </c>
      <c r="M274" s="518">
        <v>0</v>
      </c>
      <c r="N274" s="523">
        <v>0</v>
      </c>
      <c r="O274" s="518">
        <v>0</v>
      </c>
      <c r="P274" s="523">
        <v>0</v>
      </c>
      <c r="Q274" s="518">
        <v>37335</v>
      </c>
      <c r="R274" s="523">
        <v>36038</v>
      </c>
      <c r="S274" s="518">
        <v>0</v>
      </c>
      <c r="T274" s="523">
        <v>0</v>
      </c>
      <c r="U274" s="518">
        <v>0</v>
      </c>
      <c r="V274" s="523">
        <v>0</v>
      </c>
      <c r="W274" s="518"/>
      <c r="X274" s="523"/>
      <c r="Y274" s="518"/>
      <c r="Z274" s="523"/>
      <c r="AA274" s="526">
        <v>0</v>
      </c>
      <c r="AB274" s="523">
        <v>0</v>
      </c>
      <c r="AC274" s="518">
        <v>37335</v>
      </c>
      <c r="AD274" s="523">
        <v>36038</v>
      </c>
      <c r="AE274" s="518"/>
      <c r="AF274" s="523"/>
      <c r="AG274" s="518">
        <v>37335</v>
      </c>
      <c r="AH274" s="523">
        <v>36038</v>
      </c>
    </row>
    <row r="275" spans="2:34">
      <c r="B275" s="517" t="s">
        <v>494</v>
      </c>
      <c r="C275" s="525">
        <v>0</v>
      </c>
      <c r="D275" s="523">
        <v>0</v>
      </c>
      <c r="E275" s="518">
        <v>19231</v>
      </c>
      <c r="F275" s="523">
        <v>18737</v>
      </c>
      <c r="G275" s="518">
        <v>18104</v>
      </c>
      <c r="H275" s="523">
        <v>17301</v>
      </c>
      <c r="I275" s="518">
        <v>37335</v>
      </c>
      <c r="J275" s="523">
        <v>36038</v>
      </c>
      <c r="K275" s="518">
        <v>0</v>
      </c>
      <c r="L275" s="523">
        <v>0</v>
      </c>
      <c r="M275" s="518">
        <v>0</v>
      </c>
      <c r="N275" s="523">
        <v>0</v>
      </c>
      <c r="O275" s="518">
        <v>0</v>
      </c>
      <c r="P275" s="523">
        <v>0</v>
      </c>
      <c r="Q275" s="518">
        <v>37335</v>
      </c>
      <c r="R275" s="523">
        <v>36038</v>
      </c>
      <c r="S275" s="518">
        <v>0</v>
      </c>
      <c r="T275" s="523">
        <v>0</v>
      </c>
      <c r="U275" s="518">
        <v>0</v>
      </c>
      <c r="V275" s="523">
        <v>0</v>
      </c>
      <c r="W275" s="518"/>
      <c r="X275" s="523"/>
      <c r="Y275" s="518"/>
      <c r="Z275" s="523"/>
      <c r="AA275" s="526">
        <v>0</v>
      </c>
      <c r="AB275" s="523">
        <v>0</v>
      </c>
      <c r="AC275" s="518">
        <v>37335</v>
      </c>
      <c r="AD275" s="523">
        <v>36038</v>
      </c>
      <c r="AE275" s="518"/>
      <c r="AF275" s="523"/>
      <c r="AG275" s="518">
        <v>37335</v>
      </c>
      <c r="AH275" s="523">
        <v>36038</v>
      </c>
    </row>
    <row r="276" spans="2:34">
      <c r="B276" s="517" t="s">
        <v>130</v>
      </c>
      <c r="C276" s="525">
        <v>9</v>
      </c>
      <c r="D276" s="523">
        <v>8</v>
      </c>
      <c r="E276" s="518">
        <v>177310</v>
      </c>
      <c r="F276" s="523">
        <v>166753</v>
      </c>
      <c r="G276" s="518">
        <v>689279</v>
      </c>
      <c r="H276" s="523">
        <v>699336</v>
      </c>
      <c r="I276" s="518">
        <v>866598</v>
      </c>
      <c r="J276" s="523">
        <v>866097</v>
      </c>
      <c r="K276" s="518">
        <v>499008</v>
      </c>
      <c r="L276" s="523">
        <v>544013</v>
      </c>
      <c r="M276" s="518">
        <v>27972</v>
      </c>
      <c r="N276" s="523">
        <v>0</v>
      </c>
      <c r="O276" s="518">
        <v>526980</v>
      </c>
      <c r="P276" s="523">
        <v>544013</v>
      </c>
      <c r="Q276" s="518">
        <v>1393578</v>
      </c>
      <c r="R276" s="523">
        <v>1410110</v>
      </c>
      <c r="S276" s="518">
        <v>5773</v>
      </c>
      <c r="T276" s="523">
        <v>5722</v>
      </c>
      <c r="U276" s="518">
        <v>0</v>
      </c>
      <c r="V276" s="523">
        <v>0</v>
      </c>
      <c r="W276" s="518">
        <v>0</v>
      </c>
      <c r="X276" s="523">
        <v>0</v>
      </c>
      <c r="Y276" s="518">
        <v>874305</v>
      </c>
      <c r="Z276" s="523">
        <v>828104</v>
      </c>
      <c r="AA276" s="526">
        <v>880078</v>
      </c>
      <c r="AB276" s="523">
        <v>833826</v>
      </c>
      <c r="AC276" s="518">
        <v>2273656</v>
      </c>
      <c r="AD276" s="523">
        <v>2243936</v>
      </c>
      <c r="AE276" s="518">
        <v>594038</v>
      </c>
      <c r="AF276" s="523">
        <v>579599</v>
      </c>
      <c r="AG276" s="518">
        <v>1987616</v>
      </c>
      <c r="AH276" s="523">
        <v>1989709</v>
      </c>
    </row>
    <row r="277" spans="2:34">
      <c r="B277" s="517" t="s">
        <v>495</v>
      </c>
      <c r="C277" s="525">
        <v>2</v>
      </c>
      <c r="D277" s="523">
        <v>1</v>
      </c>
      <c r="E277" s="518">
        <v>0</v>
      </c>
      <c r="F277" s="523">
        <v>0</v>
      </c>
      <c r="G277" s="518">
        <v>1</v>
      </c>
      <c r="H277" s="523">
        <v>1</v>
      </c>
      <c r="I277" s="518">
        <v>3</v>
      </c>
      <c r="J277" s="523">
        <v>2</v>
      </c>
      <c r="K277" s="518">
        <v>0</v>
      </c>
      <c r="L277" s="523">
        <v>0</v>
      </c>
      <c r="M277" s="518">
        <v>0</v>
      </c>
      <c r="N277" s="523">
        <v>0</v>
      </c>
      <c r="O277" s="518">
        <v>0</v>
      </c>
      <c r="P277" s="523">
        <v>0</v>
      </c>
      <c r="Q277" s="518">
        <v>3</v>
      </c>
      <c r="R277" s="523">
        <v>2</v>
      </c>
      <c r="S277" s="518">
        <v>0</v>
      </c>
      <c r="T277" s="523">
        <v>0</v>
      </c>
      <c r="U277" s="518">
        <v>0</v>
      </c>
      <c r="V277" s="523">
        <v>0</v>
      </c>
      <c r="W277" s="518"/>
      <c r="X277" s="523"/>
      <c r="Y277" s="518"/>
      <c r="Z277" s="523"/>
      <c r="AA277" s="526">
        <v>0</v>
      </c>
      <c r="AB277" s="523">
        <v>0</v>
      </c>
      <c r="AC277" s="518">
        <v>3</v>
      </c>
      <c r="AD277" s="523">
        <v>2</v>
      </c>
      <c r="AE277" s="518"/>
      <c r="AF277" s="523"/>
      <c r="AG277" s="518">
        <v>3</v>
      </c>
      <c r="AH277" s="523">
        <v>2</v>
      </c>
    </row>
    <row r="278" spans="2:34">
      <c r="B278" s="517" t="s">
        <v>496</v>
      </c>
      <c r="C278" s="525">
        <v>0</v>
      </c>
      <c r="D278" s="523">
        <v>0</v>
      </c>
      <c r="E278" s="518">
        <v>0</v>
      </c>
      <c r="F278" s="523">
        <v>0</v>
      </c>
      <c r="G278" s="518">
        <v>0</v>
      </c>
      <c r="H278" s="523">
        <v>0</v>
      </c>
      <c r="I278" s="518">
        <v>0</v>
      </c>
      <c r="J278" s="523">
        <v>0</v>
      </c>
      <c r="K278" s="518">
        <v>0</v>
      </c>
      <c r="L278" s="523">
        <v>0</v>
      </c>
      <c r="M278" s="518">
        <v>0</v>
      </c>
      <c r="N278" s="523">
        <v>0</v>
      </c>
      <c r="O278" s="518">
        <v>0</v>
      </c>
      <c r="P278" s="523">
        <v>0</v>
      </c>
      <c r="Q278" s="518">
        <v>0</v>
      </c>
      <c r="R278" s="523">
        <v>0</v>
      </c>
      <c r="S278" s="518">
        <v>0</v>
      </c>
      <c r="T278" s="523">
        <v>0</v>
      </c>
      <c r="U278" s="518">
        <v>0</v>
      </c>
      <c r="V278" s="523">
        <v>0</v>
      </c>
      <c r="W278" s="518">
        <v>0</v>
      </c>
      <c r="X278" s="523">
        <v>0</v>
      </c>
      <c r="Y278" s="518">
        <v>216507</v>
      </c>
      <c r="Z278" s="523">
        <v>192813</v>
      </c>
      <c r="AA278" s="526">
        <v>216507</v>
      </c>
      <c r="AB278" s="523">
        <v>192813</v>
      </c>
      <c r="AC278" s="518">
        <v>216507</v>
      </c>
      <c r="AD278" s="523">
        <v>192813</v>
      </c>
      <c r="AE278" s="518">
        <v>0</v>
      </c>
      <c r="AF278" s="523">
        <v>0</v>
      </c>
      <c r="AG278" s="518">
        <v>0</v>
      </c>
      <c r="AH278" s="523">
        <v>0</v>
      </c>
    </row>
    <row r="279" spans="2:34">
      <c r="B279" s="517" t="s">
        <v>497</v>
      </c>
      <c r="C279" s="525">
        <v>5</v>
      </c>
      <c r="D279" s="523">
        <v>5</v>
      </c>
      <c r="E279" s="518">
        <v>280</v>
      </c>
      <c r="F279" s="523">
        <v>243</v>
      </c>
      <c r="G279" s="518">
        <v>436</v>
      </c>
      <c r="H279" s="523">
        <v>498</v>
      </c>
      <c r="I279" s="518">
        <v>721</v>
      </c>
      <c r="J279" s="523">
        <v>746</v>
      </c>
      <c r="K279" s="518">
        <v>127806</v>
      </c>
      <c r="L279" s="523">
        <v>136108</v>
      </c>
      <c r="M279" s="518">
        <v>0</v>
      </c>
      <c r="N279" s="523">
        <v>0</v>
      </c>
      <c r="O279" s="518">
        <v>127806</v>
      </c>
      <c r="P279" s="523">
        <v>136108</v>
      </c>
      <c r="Q279" s="518">
        <v>128527</v>
      </c>
      <c r="R279" s="523">
        <v>136854</v>
      </c>
      <c r="S279" s="518">
        <v>0</v>
      </c>
      <c r="T279" s="523">
        <v>0</v>
      </c>
      <c r="U279" s="518">
        <v>0</v>
      </c>
      <c r="V279" s="523">
        <v>0</v>
      </c>
      <c r="W279" s="518"/>
      <c r="X279" s="523"/>
      <c r="Y279" s="518"/>
      <c r="Z279" s="523"/>
      <c r="AA279" s="526">
        <v>0</v>
      </c>
      <c r="AB279" s="523">
        <v>0</v>
      </c>
      <c r="AC279" s="518">
        <v>128527</v>
      </c>
      <c r="AD279" s="523">
        <v>136854</v>
      </c>
      <c r="AE279" s="518"/>
      <c r="AF279" s="523"/>
      <c r="AG279" s="518">
        <v>128527</v>
      </c>
      <c r="AH279" s="523">
        <v>136854</v>
      </c>
    </row>
    <row r="280" spans="2:34">
      <c r="B280" s="517" t="s">
        <v>498</v>
      </c>
      <c r="C280" s="525">
        <v>2</v>
      </c>
      <c r="D280" s="523">
        <v>2</v>
      </c>
      <c r="E280" s="518">
        <v>45253</v>
      </c>
      <c r="F280" s="523">
        <v>38561</v>
      </c>
      <c r="G280" s="518">
        <v>322962</v>
      </c>
      <c r="H280" s="523">
        <v>327841</v>
      </c>
      <c r="I280" s="518">
        <v>368217</v>
      </c>
      <c r="J280" s="523">
        <v>366404</v>
      </c>
      <c r="K280" s="518">
        <v>363924</v>
      </c>
      <c r="L280" s="523">
        <v>404190</v>
      </c>
      <c r="M280" s="518">
        <v>0</v>
      </c>
      <c r="N280" s="523">
        <v>0</v>
      </c>
      <c r="O280" s="518">
        <v>363924</v>
      </c>
      <c r="P280" s="523">
        <v>404190</v>
      </c>
      <c r="Q280" s="518">
        <v>732141</v>
      </c>
      <c r="R280" s="523">
        <v>770594</v>
      </c>
      <c r="S280" s="518">
        <v>0</v>
      </c>
      <c r="T280" s="523">
        <v>0</v>
      </c>
      <c r="U280" s="518">
        <v>0</v>
      </c>
      <c r="V280" s="523">
        <v>0</v>
      </c>
      <c r="W280" s="518">
        <v>0</v>
      </c>
      <c r="X280" s="523">
        <v>0</v>
      </c>
      <c r="Y280" s="518">
        <v>0</v>
      </c>
      <c r="Z280" s="523">
        <v>0</v>
      </c>
      <c r="AA280" s="526">
        <v>0</v>
      </c>
      <c r="AB280" s="523">
        <v>0</v>
      </c>
      <c r="AC280" s="518">
        <v>732141</v>
      </c>
      <c r="AD280" s="523">
        <v>770594</v>
      </c>
      <c r="AE280" s="518">
        <v>0</v>
      </c>
      <c r="AF280" s="523">
        <v>0</v>
      </c>
      <c r="AG280" s="518">
        <v>732141</v>
      </c>
      <c r="AH280" s="523">
        <v>770594</v>
      </c>
    </row>
    <row r="281" spans="2:34">
      <c r="B281" s="517" t="s">
        <v>499</v>
      </c>
      <c r="C281" s="525">
        <v>0</v>
      </c>
      <c r="D281" s="523">
        <v>0</v>
      </c>
      <c r="E281" s="518">
        <v>13127</v>
      </c>
      <c r="F281" s="523">
        <v>12661</v>
      </c>
      <c r="G281" s="518">
        <v>100892</v>
      </c>
      <c r="H281" s="523">
        <v>108993</v>
      </c>
      <c r="I281" s="518">
        <v>114019</v>
      </c>
      <c r="J281" s="523">
        <v>121654</v>
      </c>
      <c r="K281" s="518">
        <v>2556</v>
      </c>
      <c r="L281" s="523">
        <v>0</v>
      </c>
      <c r="M281" s="518">
        <v>0</v>
      </c>
      <c r="N281" s="523">
        <v>0</v>
      </c>
      <c r="O281" s="518">
        <v>2556</v>
      </c>
      <c r="P281" s="523">
        <v>0</v>
      </c>
      <c r="Q281" s="518">
        <v>116575</v>
      </c>
      <c r="R281" s="523">
        <v>121654</v>
      </c>
      <c r="S281" s="518">
        <v>5773</v>
      </c>
      <c r="T281" s="523">
        <v>5722</v>
      </c>
      <c r="U281" s="518">
        <v>0</v>
      </c>
      <c r="V281" s="523">
        <v>0</v>
      </c>
      <c r="W281" s="518"/>
      <c r="X281" s="523"/>
      <c r="Y281" s="518"/>
      <c r="Z281" s="523"/>
      <c r="AA281" s="526">
        <v>5773</v>
      </c>
      <c r="AB281" s="523">
        <v>5722</v>
      </c>
      <c r="AC281" s="518">
        <v>122348</v>
      </c>
      <c r="AD281" s="523">
        <v>127376</v>
      </c>
      <c r="AE281" s="518">
        <v>594038</v>
      </c>
      <c r="AF281" s="523">
        <v>579599</v>
      </c>
      <c r="AG281" s="518">
        <v>710613</v>
      </c>
      <c r="AH281" s="523">
        <v>701253</v>
      </c>
    </row>
    <row r="282" spans="2:34">
      <c r="B282" s="517" t="s">
        <v>500</v>
      </c>
      <c r="C282" s="525">
        <v>0</v>
      </c>
      <c r="D282" s="523">
        <v>0</v>
      </c>
      <c r="E282" s="518">
        <v>118650</v>
      </c>
      <c r="F282" s="523">
        <v>115288</v>
      </c>
      <c r="G282" s="518">
        <v>264988</v>
      </c>
      <c r="H282" s="523">
        <v>262003</v>
      </c>
      <c r="I282" s="518">
        <v>383638</v>
      </c>
      <c r="J282" s="523">
        <v>377291</v>
      </c>
      <c r="K282" s="518">
        <v>0</v>
      </c>
      <c r="L282" s="523">
        <v>0</v>
      </c>
      <c r="M282" s="518">
        <v>0</v>
      </c>
      <c r="N282" s="523">
        <v>0</v>
      </c>
      <c r="O282" s="518">
        <v>0</v>
      </c>
      <c r="P282" s="523">
        <v>0</v>
      </c>
      <c r="Q282" s="518">
        <v>383638</v>
      </c>
      <c r="R282" s="523">
        <v>377291</v>
      </c>
      <c r="S282" s="518">
        <v>0</v>
      </c>
      <c r="T282" s="523">
        <v>0</v>
      </c>
      <c r="U282" s="518">
        <v>0</v>
      </c>
      <c r="V282" s="523">
        <v>0</v>
      </c>
      <c r="W282" s="518">
        <v>0</v>
      </c>
      <c r="X282" s="523">
        <v>0</v>
      </c>
      <c r="Y282" s="518">
        <v>0</v>
      </c>
      <c r="Z282" s="523">
        <v>0</v>
      </c>
      <c r="AA282" s="526">
        <v>0</v>
      </c>
      <c r="AB282" s="523">
        <v>0</v>
      </c>
      <c r="AC282" s="518">
        <v>383638</v>
      </c>
      <c r="AD282" s="523">
        <v>377291</v>
      </c>
      <c r="AE282" s="518">
        <v>0</v>
      </c>
      <c r="AF282" s="523">
        <v>0</v>
      </c>
      <c r="AG282" s="518">
        <v>383638</v>
      </c>
      <c r="AH282" s="523">
        <v>377291</v>
      </c>
    </row>
    <row r="283" spans="2:34">
      <c r="B283" s="517" t="s">
        <v>501</v>
      </c>
      <c r="C283" s="525">
        <v>0</v>
      </c>
      <c r="D283" s="523">
        <v>0</v>
      </c>
      <c r="E283" s="518">
        <v>0</v>
      </c>
      <c r="F283" s="523">
        <v>0</v>
      </c>
      <c r="G283" s="518">
        <v>0</v>
      </c>
      <c r="H283" s="523">
        <v>0</v>
      </c>
      <c r="I283" s="518">
        <v>0</v>
      </c>
      <c r="J283" s="523">
        <v>0</v>
      </c>
      <c r="K283" s="518">
        <v>0</v>
      </c>
      <c r="L283" s="523">
        <v>0</v>
      </c>
      <c r="M283" s="518">
        <v>0</v>
      </c>
      <c r="N283" s="523">
        <v>0</v>
      </c>
      <c r="O283" s="518">
        <v>0</v>
      </c>
      <c r="P283" s="523">
        <v>0</v>
      </c>
      <c r="Q283" s="518">
        <v>0</v>
      </c>
      <c r="R283" s="523">
        <v>0</v>
      </c>
      <c r="S283" s="518">
        <v>0</v>
      </c>
      <c r="T283" s="523">
        <v>0</v>
      </c>
      <c r="U283" s="518">
        <v>0</v>
      </c>
      <c r="V283" s="523">
        <v>0</v>
      </c>
      <c r="W283" s="518">
        <v>0</v>
      </c>
      <c r="X283" s="523">
        <v>0</v>
      </c>
      <c r="Y283" s="518">
        <v>472901</v>
      </c>
      <c r="Z283" s="523">
        <v>453957</v>
      </c>
      <c r="AA283" s="526">
        <v>472901</v>
      </c>
      <c r="AB283" s="523">
        <v>453957</v>
      </c>
      <c r="AC283" s="518">
        <v>472901</v>
      </c>
      <c r="AD283" s="523">
        <v>453957</v>
      </c>
      <c r="AE283" s="518">
        <v>0</v>
      </c>
      <c r="AF283" s="523">
        <v>0</v>
      </c>
      <c r="AG283" s="518">
        <v>0</v>
      </c>
      <c r="AH283" s="523">
        <v>0</v>
      </c>
    </row>
    <row r="284" spans="2:34">
      <c r="B284" s="517" t="s">
        <v>502</v>
      </c>
      <c r="C284" s="525">
        <v>0</v>
      </c>
      <c r="D284" s="523">
        <v>0</v>
      </c>
      <c r="E284" s="518">
        <v>0</v>
      </c>
      <c r="F284" s="523">
        <v>0</v>
      </c>
      <c r="G284" s="518">
        <v>0</v>
      </c>
      <c r="H284" s="523">
        <v>0</v>
      </c>
      <c r="I284" s="518">
        <v>0</v>
      </c>
      <c r="J284" s="523">
        <v>0</v>
      </c>
      <c r="K284" s="518">
        <v>0</v>
      </c>
      <c r="L284" s="523">
        <v>0</v>
      </c>
      <c r="M284" s="518">
        <v>0</v>
      </c>
      <c r="N284" s="523">
        <v>0</v>
      </c>
      <c r="O284" s="518">
        <v>0</v>
      </c>
      <c r="P284" s="523">
        <v>0</v>
      </c>
      <c r="Q284" s="518">
        <v>0</v>
      </c>
      <c r="R284" s="523">
        <v>0</v>
      </c>
      <c r="S284" s="518">
        <v>0</v>
      </c>
      <c r="T284" s="523">
        <v>0</v>
      </c>
      <c r="U284" s="518">
        <v>0</v>
      </c>
      <c r="V284" s="523">
        <v>0</v>
      </c>
      <c r="W284" s="518">
        <v>0</v>
      </c>
      <c r="X284" s="523">
        <v>0</v>
      </c>
      <c r="Y284" s="518">
        <v>184897</v>
      </c>
      <c r="Z284" s="523">
        <v>181334</v>
      </c>
      <c r="AA284" s="526">
        <v>184897</v>
      </c>
      <c r="AB284" s="523">
        <v>181334</v>
      </c>
      <c r="AC284" s="518">
        <v>184897</v>
      </c>
      <c r="AD284" s="523">
        <v>181334</v>
      </c>
      <c r="AE284" s="518">
        <v>0</v>
      </c>
      <c r="AF284" s="523">
        <v>0</v>
      </c>
      <c r="AG284" s="518">
        <v>0</v>
      </c>
      <c r="AH284" s="523">
        <v>0</v>
      </c>
    </row>
    <row r="285" spans="2:34">
      <c r="B285" s="517" t="s">
        <v>503</v>
      </c>
      <c r="C285" s="525">
        <v>0</v>
      </c>
      <c r="D285" s="523">
        <v>0</v>
      </c>
      <c r="E285" s="518">
        <v>0</v>
      </c>
      <c r="F285" s="523">
        <v>0</v>
      </c>
      <c r="G285" s="518">
        <v>0</v>
      </c>
      <c r="H285" s="523">
        <v>0</v>
      </c>
      <c r="I285" s="518">
        <v>0</v>
      </c>
      <c r="J285" s="523">
        <v>0</v>
      </c>
      <c r="K285" s="518">
        <v>4722</v>
      </c>
      <c r="L285" s="523">
        <v>3715</v>
      </c>
      <c r="M285" s="518">
        <v>27972</v>
      </c>
      <c r="N285" s="523">
        <v>0</v>
      </c>
      <c r="O285" s="518">
        <v>32694</v>
      </c>
      <c r="P285" s="523">
        <v>3715</v>
      </c>
      <c r="Q285" s="518">
        <v>32694</v>
      </c>
      <c r="R285" s="523">
        <v>3715</v>
      </c>
      <c r="S285" s="518">
        <v>0</v>
      </c>
      <c r="T285" s="523">
        <v>0</v>
      </c>
      <c r="U285" s="518">
        <v>0</v>
      </c>
      <c r="V285" s="523">
        <v>0</v>
      </c>
      <c r="W285" s="518">
        <v>0</v>
      </c>
      <c r="X285" s="523">
        <v>0</v>
      </c>
      <c r="Y285" s="518">
        <v>0</v>
      </c>
      <c r="Z285" s="523">
        <v>0</v>
      </c>
      <c r="AA285" s="526">
        <v>0</v>
      </c>
      <c r="AB285" s="523">
        <v>0</v>
      </c>
      <c r="AC285" s="518">
        <v>32694</v>
      </c>
      <c r="AD285" s="523">
        <v>3715</v>
      </c>
      <c r="AE285" s="518">
        <v>0</v>
      </c>
      <c r="AF285" s="523">
        <v>0</v>
      </c>
      <c r="AG285" s="518">
        <v>32694</v>
      </c>
      <c r="AH285" s="523">
        <v>3715</v>
      </c>
    </row>
    <row r="286" spans="2:34">
      <c r="B286" s="517" t="s">
        <v>153</v>
      </c>
      <c r="C286" s="525">
        <v>20103</v>
      </c>
      <c r="D286" s="523">
        <v>21088</v>
      </c>
      <c r="E286" s="518">
        <v>27</v>
      </c>
      <c r="F286" s="523">
        <v>33</v>
      </c>
      <c r="G286" s="518">
        <v>24579</v>
      </c>
      <c r="H286" s="523">
        <v>25964</v>
      </c>
      <c r="I286" s="518">
        <v>44709</v>
      </c>
      <c r="J286" s="523">
        <v>47085</v>
      </c>
      <c r="K286" s="518">
        <v>0</v>
      </c>
      <c r="L286" s="523">
        <v>0</v>
      </c>
      <c r="M286" s="518">
        <v>0</v>
      </c>
      <c r="N286" s="523">
        <v>0</v>
      </c>
      <c r="O286" s="518">
        <v>0</v>
      </c>
      <c r="P286" s="523">
        <v>0</v>
      </c>
      <c r="Q286" s="518">
        <v>44709</v>
      </c>
      <c r="R286" s="523">
        <v>47085</v>
      </c>
      <c r="S286" s="518">
        <v>0</v>
      </c>
      <c r="T286" s="523">
        <v>0</v>
      </c>
      <c r="U286" s="518">
        <v>0</v>
      </c>
      <c r="V286" s="523">
        <v>0</v>
      </c>
      <c r="W286" s="518">
        <v>0</v>
      </c>
      <c r="X286" s="523">
        <v>0</v>
      </c>
      <c r="Y286" s="518">
        <v>157281</v>
      </c>
      <c r="Z286" s="523">
        <v>158634</v>
      </c>
      <c r="AA286" s="526">
        <v>157281</v>
      </c>
      <c r="AB286" s="523">
        <v>158634</v>
      </c>
      <c r="AC286" s="518">
        <v>201990</v>
      </c>
      <c r="AD286" s="523">
        <v>205719</v>
      </c>
      <c r="AE286" s="518">
        <v>0</v>
      </c>
      <c r="AF286" s="523">
        <v>0</v>
      </c>
      <c r="AG286" s="518">
        <v>44709</v>
      </c>
      <c r="AH286" s="523">
        <v>47085</v>
      </c>
    </row>
    <row r="287" spans="2:34">
      <c r="B287" s="517" t="s">
        <v>504</v>
      </c>
      <c r="C287" s="525">
        <v>20103</v>
      </c>
      <c r="D287" s="523">
        <v>21088</v>
      </c>
      <c r="E287" s="518">
        <v>27</v>
      </c>
      <c r="F287" s="523">
        <v>33</v>
      </c>
      <c r="G287" s="518">
        <v>24579</v>
      </c>
      <c r="H287" s="523">
        <v>25964</v>
      </c>
      <c r="I287" s="518">
        <v>44709</v>
      </c>
      <c r="J287" s="523">
        <v>47085</v>
      </c>
      <c r="K287" s="518">
        <v>0</v>
      </c>
      <c r="L287" s="523">
        <v>0</v>
      </c>
      <c r="M287" s="518">
        <v>0</v>
      </c>
      <c r="N287" s="523">
        <v>0</v>
      </c>
      <c r="O287" s="518">
        <v>0</v>
      </c>
      <c r="P287" s="523">
        <v>0</v>
      </c>
      <c r="Q287" s="518">
        <v>44709</v>
      </c>
      <c r="R287" s="523">
        <v>47085</v>
      </c>
      <c r="S287" s="518">
        <v>0</v>
      </c>
      <c r="T287" s="523">
        <v>0</v>
      </c>
      <c r="U287" s="518">
        <v>0</v>
      </c>
      <c r="V287" s="523">
        <v>0</v>
      </c>
      <c r="W287" s="518">
        <v>0</v>
      </c>
      <c r="X287" s="523">
        <v>0</v>
      </c>
      <c r="Y287" s="518">
        <v>157281</v>
      </c>
      <c r="Z287" s="523">
        <v>158634</v>
      </c>
      <c r="AA287" s="526">
        <v>157281</v>
      </c>
      <c r="AB287" s="523">
        <v>158634</v>
      </c>
      <c r="AC287" s="518">
        <v>201990</v>
      </c>
      <c r="AD287" s="523">
        <v>205719</v>
      </c>
      <c r="AE287" s="518">
        <v>0</v>
      </c>
      <c r="AF287" s="523">
        <v>0</v>
      </c>
      <c r="AG287" s="518">
        <v>44709</v>
      </c>
      <c r="AH287" s="523">
        <v>47085</v>
      </c>
    </row>
    <row r="288" spans="2:34">
      <c r="B288" s="517" t="s">
        <v>193</v>
      </c>
      <c r="C288" s="525">
        <v>0</v>
      </c>
      <c r="D288" s="523">
        <v>0</v>
      </c>
      <c r="E288" s="518">
        <v>22</v>
      </c>
      <c r="F288" s="523">
        <v>0</v>
      </c>
      <c r="G288" s="518">
        <v>11002</v>
      </c>
      <c r="H288" s="523">
        <v>10471</v>
      </c>
      <c r="I288" s="518">
        <v>11024</v>
      </c>
      <c r="J288" s="523">
        <v>10471</v>
      </c>
      <c r="K288" s="518">
        <v>0</v>
      </c>
      <c r="L288" s="523">
        <v>0</v>
      </c>
      <c r="M288" s="518">
        <v>0</v>
      </c>
      <c r="N288" s="523">
        <v>0</v>
      </c>
      <c r="O288" s="518">
        <v>0</v>
      </c>
      <c r="P288" s="523">
        <v>0</v>
      </c>
      <c r="Q288" s="518">
        <v>11024</v>
      </c>
      <c r="R288" s="523">
        <v>10471</v>
      </c>
      <c r="S288" s="518">
        <v>0</v>
      </c>
      <c r="T288" s="523">
        <v>0</v>
      </c>
      <c r="U288" s="518">
        <v>0</v>
      </c>
      <c r="V288" s="523">
        <v>0</v>
      </c>
      <c r="W288" s="518">
        <v>0</v>
      </c>
      <c r="X288" s="523">
        <v>0</v>
      </c>
      <c r="Y288" s="518">
        <v>0</v>
      </c>
      <c r="Z288" s="523">
        <v>0</v>
      </c>
      <c r="AA288" s="526">
        <v>0</v>
      </c>
      <c r="AB288" s="523">
        <v>0</v>
      </c>
      <c r="AC288" s="518">
        <v>11024</v>
      </c>
      <c r="AD288" s="523">
        <v>10471</v>
      </c>
      <c r="AE288" s="518">
        <v>0</v>
      </c>
      <c r="AF288" s="523">
        <v>0</v>
      </c>
      <c r="AG288" s="518">
        <v>11024</v>
      </c>
      <c r="AH288" s="523">
        <v>10471</v>
      </c>
    </row>
    <row r="289" spans="2:34">
      <c r="B289" s="517" t="s">
        <v>505</v>
      </c>
      <c r="C289" s="525">
        <v>0</v>
      </c>
      <c r="D289" s="523">
        <v>0</v>
      </c>
      <c r="E289" s="518">
        <v>22</v>
      </c>
      <c r="F289" s="523">
        <v>0</v>
      </c>
      <c r="G289" s="518">
        <v>11002</v>
      </c>
      <c r="H289" s="523">
        <v>10471</v>
      </c>
      <c r="I289" s="518">
        <v>11024</v>
      </c>
      <c r="J289" s="523">
        <v>10471</v>
      </c>
      <c r="K289" s="518">
        <v>0</v>
      </c>
      <c r="L289" s="523">
        <v>0</v>
      </c>
      <c r="M289" s="518">
        <v>0</v>
      </c>
      <c r="N289" s="523">
        <v>0</v>
      </c>
      <c r="O289" s="518">
        <v>0</v>
      </c>
      <c r="P289" s="523">
        <v>0</v>
      </c>
      <c r="Q289" s="518">
        <v>11024</v>
      </c>
      <c r="R289" s="523">
        <v>10471</v>
      </c>
      <c r="S289" s="518">
        <v>0</v>
      </c>
      <c r="T289" s="523">
        <v>0</v>
      </c>
      <c r="U289" s="518">
        <v>0</v>
      </c>
      <c r="V289" s="523">
        <v>0</v>
      </c>
      <c r="W289" s="518">
        <v>0</v>
      </c>
      <c r="X289" s="523">
        <v>0</v>
      </c>
      <c r="Y289" s="518">
        <v>0</v>
      </c>
      <c r="Z289" s="523">
        <v>0</v>
      </c>
      <c r="AA289" s="526">
        <v>0</v>
      </c>
      <c r="AB289" s="523">
        <v>0</v>
      </c>
      <c r="AC289" s="518">
        <v>11024</v>
      </c>
      <c r="AD289" s="523">
        <v>10471</v>
      </c>
      <c r="AE289" s="518">
        <v>0</v>
      </c>
      <c r="AF289" s="523">
        <v>0</v>
      </c>
      <c r="AG289" s="518">
        <v>11024</v>
      </c>
      <c r="AH289" s="523">
        <v>10471</v>
      </c>
    </row>
    <row r="290" spans="2:34">
      <c r="B290" s="517" t="s">
        <v>230</v>
      </c>
      <c r="C290" s="525">
        <v>0</v>
      </c>
      <c r="D290" s="523">
        <v>0</v>
      </c>
      <c r="E290" s="518">
        <v>0</v>
      </c>
      <c r="F290" s="523">
        <v>0</v>
      </c>
      <c r="G290" s="518">
        <v>1</v>
      </c>
      <c r="H290" s="523">
        <v>1</v>
      </c>
      <c r="I290" s="518">
        <v>1</v>
      </c>
      <c r="J290" s="523">
        <v>1</v>
      </c>
      <c r="K290" s="518">
        <v>0</v>
      </c>
      <c r="L290" s="523">
        <v>0</v>
      </c>
      <c r="M290" s="518">
        <v>0</v>
      </c>
      <c r="N290" s="523">
        <v>0</v>
      </c>
      <c r="O290" s="518">
        <v>0</v>
      </c>
      <c r="P290" s="523">
        <v>0</v>
      </c>
      <c r="Q290" s="518">
        <v>1</v>
      </c>
      <c r="R290" s="523">
        <v>1</v>
      </c>
      <c r="S290" s="518">
        <v>0</v>
      </c>
      <c r="T290" s="523">
        <v>0</v>
      </c>
      <c r="U290" s="518">
        <v>0</v>
      </c>
      <c r="V290" s="523">
        <v>0</v>
      </c>
      <c r="W290" s="518"/>
      <c r="X290" s="523"/>
      <c r="Y290" s="518"/>
      <c r="Z290" s="523"/>
      <c r="AA290" s="526">
        <v>0</v>
      </c>
      <c r="AB290" s="523">
        <v>0</v>
      </c>
      <c r="AC290" s="518">
        <v>1</v>
      </c>
      <c r="AD290" s="523">
        <v>1</v>
      </c>
      <c r="AE290" s="518"/>
      <c r="AF290" s="523"/>
      <c r="AG290" s="518">
        <v>1</v>
      </c>
      <c r="AH290" s="523">
        <v>1</v>
      </c>
    </row>
    <row r="291" spans="2:34">
      <c r="B291" s="517" t="s">
        <v>506</v>
      </c>
      <c r="C291" s="525">
        <v>0</v>
      </c>
      <c r="D291" s="523">
        <v>0</v>
      </c>
      <c r="E291" s="518">
        <v>0</v>
      </c>
      <c r="F291" s="523">
        <v>0</v>
      </c>
      <c r="G291" s="518">
        <v>1</v>
      </c>
      <c r="H291" s="523">
        <v>1</v>
      </c>
      <c r="I291" s="518">
        <v>1</v>
      </c>
      <c r="J291" s="523">
        <v>1</v>
      </c>
      <c r="K291" s="518">
        <v>0</v>
      </c>
      <c r="L291" s="523">
        <v>0</v>
      </c>
      <c r="M291" s="518">
        <v>0</v>
      </c>
      <c r="N291" s="523">
        <v>0</v>
      </c>
      <c r="O291" s="518">
        <v>0</v>
      </c>
      <c r="P291" s="523">
        <v>0</v>
      </c>
      <c r="Q291" s="518">
        <v>1</v>
      </c>
      <c r="R291" s="523">
        <v>1</v>
      </c>
      <c r="S291" s="518">
        <v>0</v>
      </c>
      <c r="T291" s="523">
        <v>0</v>
      </c>
      <c r="U291" s="518">
        <v>0</v>
      </c>
      <c r="V291" s="523">
        <v>0</v>
      </c>
      <c r="W291" s="518"/>
      <c r="X291" s="523"/>
      <c r="Y291" s="518"/>
      <c r="Z291" s="523"/>
      <c r="AA291" s="526">
        <v>0</v>
      </c>
      <c r="AB291" s="523">
        <v>0</v>
      </c>
      <c r="AC291" s="518">
        <v>1</v>
      </c>
      <c r="AD291" s="523">
        <v>1</v>
      </c>
      <c r="AE291" s="518"/>
      <c r="AF291" s="523"/>
      <c r="AG291" s="518">
        <v>1</v>
      </c>
      <c r="AH291" s="523">
        <v>1</v>
      </c>
    </row>
    <row r="292" spans="2:34">
      <c r="B292" s="517" t="s">
        <v>163</v>
      </c>
      <c r="C292" s="525">
        <v>0</v>
      </c>
      <c r="D292" s="523">
        <v>0</v>
      </c>
      <c r="E292" s="518">
        <v>10983</v>
      </c>
      <c r="F292" s="523">
        <v>10565</v>
      </c>
      <c r="G292" s="518">
        <v>15805</v>
      </c>
      <c r="H292" s="523">
        <v>14323</v>
      </c>
      <c r="I292" s="518">
        <v>26788</v>
      </c>
      <c r="J292" s="523">
        <v>24888</v>
      </c>
      <c r="K292" s="518">
        <v>0</v>
      </c>
      <c r="L292" s="523">
        <v>0</v>
      </c>
      <c r="M292" s="518">
        <v>0</v>
      </c>
      <c r="N292" s="523">
        <v>0</v>
      </c>
      <c r="O292" s="518">
        <v>0</v>
      </c>
      <c r="P292" s="523">
        <v>0</v>
      </c>
      <c r="Q292" s="518">
        <v>26788</v>
      </c>
      <c r="R292" s="523">
        <v>24888</v>
      </c>
      <c r="S292" s="518">
        <v>0</v>
      </c>
      <c r="T292" s="523">
        <v>0</v>
      </c>
      <c r="U292" s="518">
        <v>0</v>
      </c>
      <c r="V292" s="523">
        <v>0</v>
      </c>
      <c r="W292" s="518"/>
      <c r="X292" s="523"/>
      <c r="Y292" s="518"/>
      <c r="Z292" s="523"/>
      <c r="AA292" s="526">
        <v>0</v>
      </c>
      <c r="AB292" s="523">
        <v>0</v>
      </c>
      <c r="AC292" s="518">
        <v>26788</v>
      </c>
      <c r="AD292" s="523">
        <v>24888</v>
      </c>
      <c r="AE292" s="518"/>
      <c r="AF292" s="523"/>
      <c r="AG292" s="518">
        <v>26788</v>
      </c>
      <c r="AH292" s="523">
        <v>24888</v>
      </c>
    </row>
    <row r="293" spans="2:34">
      <c r="B293" s="517" t="s">
        <v>507</v>
      </c>
      <c r="C293" s="525">
        <v>0</v>
      </c>
      <c r="D293" s="523">
        <v>0</v>
      </c>
      <c r="E293" s="518">
        <v>10983</v>
      </c>
      <c r="F293" s="523">
        <v>10565</v>
      </c>
      <c r="G293" s="518">
        <v>15805</v>
      </c>
      <c r="H293" s="523">
        <v>14323</v>
      </c>
      <c r="I293" s="518">
        <v>26788</v>
      </c>
      <c r="J293" s="523">
        <v>24888</v>
      </c>
      <c r="K293" s="518">
        <v>0</v>
      </c>
      <c r="L293" s="523">
        <v>0</v>
      </c>
      <c r="M293" s="518">
        <v>0</v>
      </c>
      <c r="N293" s="523">
        <v>0</v>
      </c>
      <c r="O293" s="518">
        <v>0</v>
      </c>
      <c r="P293" s="523">
        <v>0</v>
      </c>
      <c r="Q293" s="518">
        <v>26788</v>
      </c>
      <c r="R293" s="523">
        <v>24888</v>
      </c>
      <c r="S293" s="518">
        <v>0</v>
      </c>
      <c r="T293" s="523">
        <v>0</v>
      </c>
      <c r="U293" s="518">
        <v>0</v>
      </c>
      <c r="V293" s="523">
        <v>0</v>
      </c>
      <c r="W293" s="518"/>
      <c r="X293" s="523"/>
      <c r="Y293" s="518"/>
      <c r="Z293" s="523"/>
      <c r="AA293" s="526">
        <v>0</v>
      </c>
      <c r="AB293" s="523">
        <v>0</v>
      </c>
      <c r="AC293" s="518">
        <v>26788</v>
      </c>
      <c r="AD293" s="523">
        <v>24888</v>
      </c>
      <c r="AE293" s="518"/>
      <c r="AF293" s="523"/>
      <c r="AG293" s="518">
        <v>26788</v>
      </c>
      <c r="AH293" s="523">
        <v>24888</v>
      </c>
    </row>
    <row r="294" spans="2:34">
      <c r="B294" s="517" t="s">
        <v>147</v>
      </c>
      <c r="C294" s="525">
        <v>11080</v>
      </c>
      <c r="D294" s="523">
        <v>11553</v>
      </c>
      <c r="E294" s="518">
        <v>24236</v>
      </c>
      <c r="F294" s="523">
        <v>23027</v>
      </c>
      <c r="G294" s="518">
        <v>65717</v>
      </c>
      <c r="H294" s="523">
        <v>70619</v>
      </c>
      <c r="I294" s="518">
        <v>101033</v>
      </c>
      <c r="J294" s="523">
        <v>105199</v>
      </c>
      <c r="K294" s="518">
        <v>2427</v>
      </c>
      <c r="L294" s="523">
        <v>3408</v>
      </c>
      <c r="M294" s="518">
        <v>0</v>
      </c>
      <c r="N294" s="523">
        <v>0</v>
      </c>
      <c r="O294" s="518">
        <v>2427</v>
      </c>
      <c r="P294" s="523">
        <v>3408</v>
      </c>
      <c r="Q294" s="518">
        <v>103460</v>
      </c>
      <c r="R294" s="523">
        <v>108607</v>
      </c>
      <c r="S294" s="518">
        <v>0</v>
      </c>
      <c r="T294" s="523">
        <v>0</v>
      </c>
      <c r="U294" s="518">
        <v>0</v>
      </c>
      <c r="V294" s="523">
        <v>0</v>
      </c>
      <c r="W294" s="518">
        <v>0</v>
      </c>
      <c r="X294" s="523">
        <v>0</v>
      </c>
      <c r="Y294" s="518">
        <v>0</v>
      </c>
      <c r="Z294" s="523">
        <v>0</v>
      </c>
      <c r="AA294" s="526">
        <v>0</v>
      </c>
      <c r="AB294" s="523">
        <v>0</v>
      </c>
      <c r="AC294" s="518">
        <v>103460</v>
      </c>
      <c r="AD294" s="523">
        <v>108607</v>
      </c>
      <c r="AE294" s="518">
        <v>0</v>
      </c>
      <c r="AF294" s="523">
        <v>0</v>
      </c>
      <c r="AG294" s="518">
        <v>103460</v>
      </c>
      <c r="AH294" s="523">
        <v>108607</v>
      </c>
    </row>
    <row r="295" spans="2:34">
      <c r="B295" s="517" t="s">
        <v>147</v>
      </c>
      <c r="C295" s="525">
        <v>11080</v>
      </c>
      <c r="D295" s="523">
        <v>11553</v>
      </c>
      <c r="E295" s="518">
        <v>24236</v>
      </c>
      <c r="F295" s="523">
        <v>23027</v>
      </c>
      <c r="G295" s="518">
        <v>65717</v>
      </c>
      <c r="H295" s="523">
        <v>70619</v>
      </c>
      <c r="I295" s="518">
        <v>101033</v>
      </c>
      <c r="J295" s="523">
        <v>105199</v>
      </c>
      <c r="K295" s="518">
        <v>2427</v>
      </c>
      <c r="L295" s="523">
        <v>3408</v>
      </c>
      <c r="M295" s="518">
        <v>0</v>
      </c>
      <c r="N295" s="523">
        <v>0</v>
      </c>
      <c r="O295" s="518">
        <v>2427</v>
      </c>
      <c r="P295" s="523">
        <v>3408</v>
      </c>
      <c r="Q295" s="518">
        <v>103460</v>
      </c>
      <c r="R295" s="523">
        <v>108607</v>
      </c>
      <c r="S295" s="518">
        <v>0</v>
      </c>
      <c r="T295" s="523">
        <v>0</v>
      </c>
      <c r="U295" s="518">
        <v>0</v>
      </c>
      <c r="V295" s="523">
        <v>0</v>
      </c>
      <c r="W295" s="518">
        <v>0</v>
      </c>
      <c r="X295" s="523">
        <v>0</v>
      </c>
      <c r="Y295" s="518">
        <v>0</v>
      </c>
      <c r="Z295" s="523">
        <v>0</v>
      </c>
      <c r="AA295" s="526">
        <v>0</v>
      </c>
      <c r="AB295" s="523">
        <v>0</v>
      </c>
      <c r="AC295" s="518">
        <v>103460</v>
      </c>
      <c r="AD295" s="523">
        <v>108607</v>
      </c>
      <c r="AE295" s="518">
        <v>0</v>
      </c>
      <c r="AF295" s="523">
        <v>0</v>
      </c>
      <c r="AG295" s="518">
        <v>103460</v>
      </c>
      <c r="AH295" s="523">
        <v>108607</v>
      </c>
    </row>
    <row r="296" spans="2:34">
      <c r="B296" s="517" t="s">
        <v>125</v>
      </c>
      <c r="C296" s="527">
        <v>2225294</v>
      </c>
      <c r="D296" s="528">
        <v>2176383</v>
      </c>
      <c r="E296" s="529">
        <v>2323436</v>
      </c>
      <c r="F296" s="528">
        <v>2297980</v>
      </c>
      <c r="G296" s="529">
        <v>9515720</v>
      </c>
      <c r="H296" s="528">
        <v>9395432</v>
      </c>
      <c r="I296" s="529">
        <v>14064450</v>
      </c>
      <c r="J296" s="528">
        <v>13869795</v>
      </c>
      <c r="K296" s="529">
        <v>3060536</v>
      </c>
      <c r="L296" s="528">
        <v>3212968</v>
      </c>
      <c r="M296" s="518">
        <v>13028690</v>
      </c>
      <c r="N296" s="523">
        <v>13167992</v>
      </c>
      <c r="O296" s="529">
        <v>16089226</v>
      </c>
      <c r="P296" s="528">
        <v>16380960</v>
      </c>
      <c r="Q296" s="518">
        <v>30153676</v>
      </c>
      <c r="R296" s="523">
        <v>30250755</v>
      </c>
      <c r="S296" s="529">
        <v>99352</v>
      </c>
      <c r="T296" s="528">
        <v>83931</v>
      </c>
      <c r="U296" s="529">
        <v>769</v>
      </c>
      <c r="V296" s="528">
        <v>813</v>
      </c>
      <c r="W296" s="529">
        <v>2282798</v>
      </c>
      <c r="X296" s="528">
        <v>2469312</v>
      </c>
      <c r="Y296" s="529">
        <v>4711220</v>
      </c>
      <c r="Z296" s="528">
        <v>4917958</v>
      </c>
      <c r="AA296" s="530">
        <v>7094139</v>
      </c>
      <c r="AB296" s="528">
        <v>7472014</v>
      </c>
      <c r="AC296" s="529">
        <v>37247815</v>
      </c>
      <c r="AD296" s="528">
        <v>37722769</v>
      </c>
      <c r="AE296" s="529">
        <v>5758159</v>
      </c>
      <c r="AF296" s="528">
        <v>5927888</v>
      </c>
      <c r="AG296" s="518">
        <v>35911835</v>
      </c>
      <c r="AH296" s="523">
        <v>36178643</v>
      </c>
    </row>
    <row r="297" spans="2:34" ht="16.350000000000001" customHeight="1"/>
    <row r="303" spans="2:34" ht="111.6" customHeight="1">
      <c r="B303" s="743" t="s">
        <v>1011</v>
      </c>
      <c r="C303" s="743"/>
      <c r="D303" s="743"/>
      <c r="E303" s="743"/>
      <c r="F303" s="743"/>
      <c r="G303" s="743"/>
      <c r="H303" s="743"/>
      <c r="I303" s="743"/>
    </row>
    <row r="305" spans="2:2">
      <c r="B305" s="207" t="s">
        <v>615</v>
      </c>
    </row>
    <row r="306" spans="2:2">
      <c r="B306" s="12" t="s">
        <v>364</v>
      </c>
    </row>
    <row r="307" spans="2:2">
      <c r="B307" s="12" t="s">
        <v>333</v>
      </c>
    </row>
    <row r="310" spans="2:2" ht="139.15" customHeight="1"/>
    <row r="378" ht="59.85" customHeight="1"/>
  </sheetData>
  <mergeCells count="1">
    <mergeCell ref="B303:I303"/>
  </mergeCells>
  <hyperlinks>
    <hyperlink ref="B307" r:id="rId2" display=" California Department of Insurance (CDI), Covered Lives Report." xr:uid="{B319F762-0951-4B6B-88FE-B8D895E86522}"/>
    <hyperlink ref="B306" r:id="rId3" display="Department of Managed Health Care, Enrollment Summary Reports, 2012 - 2014." xr:uid="{48E66A36-EF64-433C-8B39-5F980978665E}"/>
  </hyperlinks>
  <pageMargins left="0.25" right="0.25" top="0.75" bottom="0.75" header="0.3" footer="0.3"/>
  <pageSetup paperSize="5" scale="76" pageOrder="overThenDown" orientation="landscape" r:id="rId4"/>
  <headerFooter>
    <oddFooter>&amp;L&amp;8California Health Care Foundation&amp;R&amp;8California Health Insurance Enrollment Database, Dec 2023</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8ACFA-A06B-49BD-ABBF-5B32D1F4BEB6}">
  <sheetPr>
    <tabColor theme="3" tint="0.59999389629810485"/>
  </sheetPr>
  <dimension ref="A1:O2124"/>
  <sheetViews>
    <sheetView topLeftCell="A2102" zoomScaleNormal="100" workbookViewId="0">
      <selection activeCell="C2117" sqref="C2117"/>
    </sheetView>
  </sheetViews>
  <sheetFormatPr defaultColWidth="8.5703125" defaultRowHeight="15"/>
  <cols>
    <col min="1" max="1" width="1.5703125" customWidth="1"/>
    <col min="2" max="2" width="39.5703125" style="65" customWidth="1"/>
    <col min="3" max="13" width="11" customWidth="1"/>
    <col min="14" max="15" width="10.5703125" customWidth="1"/>
    <col min="16" max="16" width="9.5703125" customWidth="1"/>
    <col min="17" max="18" width="10.42578125" customWidth="1"/>
    <col min="19" max="20" width="10.5703125" customWidth="1"/>
    <col min="21" max="21" width="13.5703125" customWidth="1"/>
    <col min="22" max="25" width="10.5703125" customWidth="1"/>
    <col min="26" max="26" width="17" customWidth="1"/>
    <col min="27" max="27" width="15.5703125" customWidth="1"/>
    <col min="28" max="28" width="19.5703125" customWidth="1"/>
    <col min="29" max="29" width="15.5703125" customWidth="1"/>
    <col min="30" max="30" width="30.5703125" customWidth="1"/>
    <col min="31" max="31" width="20.5703125" customWidth="1"/>
    <col min="32" max="33" width="22.5703125" customWidth="1"/>
    <col min="34" max="34" width="22.42578125" customWidth="1"/>
    <col min="35" max="35" width="20.42578125" customWidth="1"/>
    <col min="36" max="36" width="28.42578125" customWidth="1"/>
    <col min="37" max="37" width="17.42578125" customWidth="1"/>
    <col min="38" max="38" width="18.5703125" customWidth="1"/>
    <col min="39" max="39" width="17" customWidth="1"/>
    <col min="40" max="40" width="15.5703125" customWidth="1"/>
    <col min="41" max="41" width="19.5703125" customWidth="1"/>
    <col min="42" max="42" width="15.5703125" customWidth="1"/>
    <col min="43" max="43" width="30.5703125" customWidth="1"/>
    <col min="44" max="44" width="20.5703125" customWidth="1"/>
    <col min="45" max="46" width="22.5703125" customWidth="1"/>
    <col min="47" max="47" width="22.42578125" customWidth="1"/>
    <col min="48" max="48" width="20.42578125" customWidth="1"/>
    <col min="49" max="49" width="28.42578125" customWidth="1"/>
    <col min="50" max="50" width="17.42578125" customWidth="1"/>
    <col min="51" max="51" width="18.5703125" customWidth="1"/>
    <col min="52" max="52" width="17" customWidth="1"/>
    <col min="53" max="53" width="15.5703125" customWidth="1"/>
    <col min="54" max="54" width="19.5703125" customWidth="1"/>
    <col min="55" max="55" width="15.5703125" customWidth="1"/>
    <col min="56" max="56" width="30.5703125" customWidth="1"/>
    <col min="57" max="57" width="20.5703125" customWidth="1"/>
    <col min="58" max="59" width="22.5703125" customWidth="1"/>
    <col min="60" max="60" width="22.42578125" customWidth="1"/>
    <col min="61" max="61" width="20.42578125" customWidth="1"/>
    <col min="62" max="62" width="28.42578125" customWidth="1"/>
    <col min="63" max="63" width="17.42578125" customWidth="1"/>
    <col min="64" max="64" width="18.5703125" customWidth="1"/>
    <col min="65" max="65" width="17" customWidth="1"/>
    <col min="66" max="66" width="15.5703125" customWidth="1"/>
    <col min="67" max="67" width="19.5703125" customWidth="1"/>
    <col min="68" max="68" width="15.5703125" customWidth="1"/>
    <col min="69" max="69" width="30.5703125" customWidth="1"/>
    <col min="70" max="70" width="20.5703125" customWidth="1"/>
    <col min="71" max="72" width="22.5703125" customWidth="1"/>
    <col min="73" max="73" width="22.42578125" customWidth="1"/>
    <col min="74" max="74" width="20.42578125" customWidth="1"/>
    <col min="75" max="75" width="28.42578125" customWidth="1"/>
    <col min="76" max="76" width="17.42578125" customWidth="1"/>
    <col min="77" max="77" width="18.5703125" customWidth="1"/>
    <col min="78" max="78" width="17" customWidth="1"/>
    <col min="79" max="79" width="15.5703125" customWidth="1"/>
    <col min="80" max="80" width="19.5703125" customWidth="1"/>
    <col min="81" max="81" width="15.5703125" customWidth="1"/>
    <col min="82" max="82" width="30.5703125" customWidth="1"/>
    <col min="83" max="83" width="20.5703125" customWidth="1"/>
    <col min="84" max="85" width="22.5703125" customWidth="1"/>
    <col min="86" max="86" width="22.42578125" customWidth="1"/>
    <col min="87" max="87" width="20.42578125" customWidth="1"/>
    <col min="88" max="88" width="28.42578125" customWidth="1"/>
    <col min="89" max="89" width="17.42578125" customWidth="1"/>
    <col min="90" max="90" width="18.5703125" customWidth="1"/>
    <col min="91" max="91" width="17" customWidth="1"/>
    <col min="92" max="92" width="15.5703125" customWidth="1"/>
    <col min="93" max="93" width="19.5703125" customWidth="1"/>
    <col min="94" max="94" width="15.5703125" customWidth="1"/>
    <col min="95" max="95" width="30.5703125" customWidth="1"/>
    <col min="96" max="96" width="20.5703125" customWidth="1"/>
    <col min="97" max="98" width="22.5703125" customWidth="1"/>
    <col min="99" max="99" width="22.42578125" customWidth="1"/>
    <col min="100" max="100" width="20.42578125" customWidth="1"/>
    <col min="101" max="101" width="28.42578125" customWidth="1"/>
    <col min="102" max="102" width="17.42578125" customWidth="1"/>
    <col min="103" max="103" width="18.5703125" customWidth="1"/>
    <col min="104" max="104" width="17" customWidth="1"/>
    <col min="105" max="105" width="15.5703125" customWidth="1"/>
    <col min="106" max="106" width="19.5703125" customWidth="1"/>
    <col min="107" max="107" width="15.5703125" customWidth="1"/>
    <col min="108" max="108" width="30.5703125" customWidth="1"/>
    <col min="109" max="109" width="20.5703125" customWidth="1"/>
    <col min="110" max="111" width="22.5703125" customWidth="1"/>
    <col min="112" max="112" width="22.42578125" customWidth="1"/>
    <col min="113" max="113" width="20.42578125" customWidth="1"/>
    <col min="114" max="114" width="28.42578125" customWidth="1"/>
    <col min="115" max="115" width="17.42578125" customWidth="1"/>
    <col min="116" max="116" width="18.5703125" customWidth="1"/>
    <col min="117" max="117" width="17" customWidth="1"/>
    <col min="118" max="118" width="15.5703125" customWidth="1"/>
    <col min="119" max="119" width="19.5703125" customWidth="1"/>
    <col min="120" max="120" width="15.5703125" customWidth="1"/>
    <col min="121" max="121" width="30.5703125" customWidth="1"/>
    <col min="122" max="122" width="20.5703125" customWidth="1"/>
    <col min="123" max="124" width="22.5703125" customWidth="1"/>
    <col min="125" max="125" width="22.42578125" customWidth="1"/>
    <col min="126" max="126" width="20.42578125" customWidth="1"/>
    <col min="127" max="127" width="28.42578125" customWidth="1"/>
    <col min="128" max="128" width="17.42578125" customWidth="1"/>
    <col min="129" max="129" width="18.5703125" customWidth="1"/>
    <col min="130" max="130" width="17" customWidth="1"/>
    <col min="131" max="131" width="15.5703125" customWidth="1"/>
    <col min="132" max="132" width="19.5703125" customWidth="1"/>
    <col min="133" max="133" width="15.5703125" customWidth="1"/>
    <col min="134" max="134" width="30.5703125" customWidth="1"/>
    <col min="135" max="135" width="20.5703125" customWidth="1"/>
    <col min="136" max="137" width="22.5703125" customWidth="1"/>
    <col min="138" max="138" width="22.42578125" customWidth="1"/>
    <col min="139" max="139" width="20.42578125" customWidth="1"/>
    <col min="140" max="140" width="28.42578125" customWidth="1"/>
    <col min="141" max="141" width="17.42578125" customWidth="1"/>
    <col min="142" max="142" width="18.5703125" customWidth="1"/>
    <col min="143" max="143" width="17" customWidth="1"/>
    <col min="144" max="144" width="15.5703125" customWidth="1"/>
    <col min="145" max="145" width="19.5703125" customWidth="1"/>
    <col min="146" max="146" width="15.5703125" customWidth="1"/>
    <col min="147" max="147" width="30.5703125" customWidth="1"/>
    <col min="148" max="148" width="20.5703125" customWidth="1"/>
    <col min="149" max="150" width="22.5703125" customWidth="1"/>
    <col min="151" max="151" width="22.42578125" customWidth="1"/>
    <col min="152" max="152" width="20.42578125" customWidth="1"/>
    <col min="153" max="153" width="28.42578125" customWidth="1"/>
    <col min="154" max="154" width="17.42578125" customWidth="1"/>
    <col min="155" max="155" width="18.5703125" customWidth="1"/>
    <col min="156" max="156" width="17" customWidth="1"/>
    <col min="157" max="157" width="15.5703125" customWidth="1"/>
    <col min="158" max="158" width="19.5703125" customWidth="1"/>
    <col min="159" max="159" width="15.5703125" customWidth="1"/>
    <col min="160" max="160" width="30.5703125" customWidth="1"/>
    <col min="161" max="161" width="20.5703125" customWidth="1"/>
    <col min="162" max="163" width="22.5703125" customWidth="1"/>
    <col min="164" max="164" width="22.42578125" customWidth="1"/>
    <col min="165" max="165" width="20.42578125" customWidth="1"/>
    <col min="166" max="166" width="28.42578125" customWidth="1"/>
    <col min="167" max="167" width="17.42578125" customWidth="1"/>
    <col min="168" max="168" width="18.5703125" customWidth="1"/>
    <col min="169" max="169" width="17" customWidth="1"/>
    <col min="170" max="170" width="15.5703125" customWidth="1"/>
    <col min="171" max="171" width="19.5703125" customWidth="1"/>
    <col min="172" max="172" width="15.5703125" customWidth="1"/>
    <col min="173" max="173" width="30.5703125" customWidth="1"/>
    <col min="174" max="174" width="20.5703125" customWidth="1"/>
    <col min="175" max="176" width="22.5703125" customWidth="1"/>
    <col min="177" max="177" width="22.42578125" customWidth="1"/>
    <col min="178" max="178" width="20.42578125" customWidth="1"/>
    <col min="179" max="179" width="28.42578125" customWidth="1"/>
    <col min="180" max="180" width="17.42578125" customWidth="1"/>
    <col min="181" max="181" width="18.5703125" customWidth="1"/>
    <col min="182" max="182" width="17" customWidth="1"/>
    <col min="183" max="183" width="15.5703125" customWidth="1"/>
    <col min="184" max="184" width="19.5703125" customWidth="1"/>
    <col min="185" max="185" width="15.5703125" customWidth="1"/>
    <col min="186" max="186" width="30.5703125" customWidth="1"/>
    <col min="187" max="187" width="20.5703125" customWidth="1"/>
    <col min="188" max="189" width="22.5703125" customWidth="1"/>
    <col min="190" max="190" width="22.42578125" customWidth="1"/>
    <col min="191" max="191" width="20.42578125" customWidth="1"/>
    <col min="192" max="192" width="28.42578125" customWidth="1"/>
    <col min="193" max="193" width="17.42578125" customWidth="1"/>
    <col min="194" max="194" width="18.5703125" customWidth="1"/>
    <col min="195" max="195" width="17" customWidth="1"/>
    <col min="196" max="196" width="15.5703125" customWidth="1"/>
    <col min="197" max="197" width="19.5703125" customWidth="1"/>
    <col min="198" max="198" width="15.5703125" customWidth="1"/>
    <col min="199" max="199" width="30.5703125" customWidth="1"/>
    <col min="200" max="200" width="20.5703125" customWidth="1"/>
    <col min="201" max="202" width="22.5703125" customWidth="1"/>
    <col min="203" max="203" width="22.42578125" customWidth="1"/>
    <col min="204" max="204" width="20.42578125" customWidth="1"/>
    <col min="205" max="205" width="28.42578125" customWidth="1"/>
    <col min="206" max="206" width="17.42578125" customWidth="1"/>
    <col min="207" max="207" width="18.5703125" customWidth="1"/>
    <col min="208" max="208" width="17" customWidth="1"/>
    <col min="209" max="209" width="15.5703125" customWidth="1"/>
    <col min="210" max="210" width="19.5703125" customWidth="1"/>
    <col min="211" max="211" width="15.5703125" customWidth="1"/>
    <col min="212" max="212" width="30.5703125" customWidth="1"/>
    <col min="213" max="213" width="20.5703125" customWidth="1"/>
    <col min="214" max="215" width="22.5703125" customWidth="1"/>
    <col min="216" max="216" width="22.42578125" customWidth="1"/>
    <col min="217" max="217" width="20.42578125" customWidth="1"/>
    <col min="218" max="218" width="28.42578125" customWidth="1"/>
    <col min="219" max="219" width="17.42578125" customWidth="1"/>
    <col min="220" max="220" width="18.5703125" customWidth="1"/>
    <col min="221" max="221" width="17" customWidth="1"/>
    <col min="222" max="222" width="15.5703125" customWidth="1"/>
    <col min="223" max="223" width="19.5703125" customWidth="1"/>
    <col min="224" max="224" width="15.5703125" customWidth="1"/>
    <col min="225" max="225" width="30.5703125" customWidth="1"/>
    <col min="226" max="226" width="20.5703125" customWidth="1"/>
    <col min="227" max="228" width="22.5703125" customWidth="1"/>
    <col min="229" max="229" width="22.42578125" customWidth="1"/>
    <col min="230" max="230" width="20.42578125" customWidth="1"/>
    <col min="231" max="231" width="28.42578125" customWidth="1"/>
    <col min="232" max="232" width="17.42578125" customWidth="1"/>
    <col min="233" max="233" width="18.5703125" customWidth="1"/>
    <col min="234" max="234" width="17" customWidth="1"/>
    <col min="235" max="235" width="15.5703125" customWidth="1"/>
    <col min="236" max="236" width="19.5703125" customWidth="1"/>
    <col min="237" max="237" width="15.5703125" customWidth="1"/>
    <col min="238" max="238" width="30.5703125" customWidth="1"/>
    <col min="239" max="239" width="20.5703125" customWidth="1"/>
    <col min="240" max="241" width="22.5703125" customWidth="1"/>
    <col min="242" max="242" width="22.42578125" customWidth="1"/>
    <col min="243" max="243" width="20.42578125" customWidth="1"/>
    <col min="244" max="244" width="28.42578125" customWidth="1"/>
    <col min="245" max="245" width="17.42578125" customWidth="1"/>
    <col min="246" max="246" width="18.5703125" customWidth="1"/>
    <col min="247" max="247" width="17" customWidth="1"/>
    <col min="248" max="248" width="15.5703125" customWidth="1"/>
    <col min="249" max="249" width="19.5703125" customWidth="1"/>
    <col min="250" max="250" width="15.5703125" customWidth="1"/>
    <col min="251" max="251" width="30.5703125" customWidth="1"/>
    <col min="252" max="252" width="20.5703125" customWidth="1"/>
    <col min="253" max="254" width="22.5703125" customWidth="1"/>
    <col min="255" max="255" width="22.42578125" customWidth="1"/>
    <col min="256" max="256" width="20.42578125" customWidth="1"/>
    <col min="257" max="257" width="28.42578125" customWidth="1"/>
    <col min="258" max="258" width="17.42578125" customWidth="1"/>
    <col min="259" max="259" width="18.5703125" customWidth="1"/>
    <col min="260" max="260" width="17" customWidth="1"/>
    <col min="261" max="261" width="15.5703125" customWidth="1"/>
    <col min="262" max="262" width="19.5703125" customWidth="1"/>
    <col min="263" max="263" width="15.5703125" customWidth="1"/>
    <col min="264" max="264" width="30.5703125" customWidth="1"/>
    <col min="265" max="265" width="20.5703125" customWidth="1"/>
    <col min="266" max="267" width="22.5703125" customWidth="1"/>
    <col min="268" max="268" width="22.42578125" customWidth="1"/>
    <col min="269" max="269" width="20.42578125" customWidth="1"/>
    <col min="270" max="270" width="28.42578125" customWidth="1"/>
    <col min="271" max="271" width="17.42578125" customWidth="1"/>
    <col min="272" max="272" width="18.5703125" customWidth="1"/>
    <col min="273" max="273" width="17" customWidth="1"/>
    <col min="274" max="274" width="15.5703125" customWidth="1"/>
    <col min="275" max="275" width="19.5703125" customWidth="1"/>
    <col min="276" max="276" width="15.5703125" customWidth="1"/>
    <col min="277" max="277" width="30.5703125" customWidth="1"/>
    <col min="278" max="278" width="20.5703125" customWidth="1"/>
    <col min="279" max="280" width="22.5703125" customWidth="1"/>
    <col min="281" max="281" width="22.42578125" customWidth="1"/>
    <col min="282" max="282" width="20.42578125" customWidth="1"/>
    <col min="283" max="283" width="28.42578125" customWidth="1"/>
    <col min="284" max="284" width="17.42578125" customWidth="1"/>
    <col min="285" max="285" width="18.5703125" customWidth="1"/>
    <col min="286" max="286" width="17" customWidth="1"/>
    <col min="287" max="287" width="15.5703125" customWidth="1"/>
    <col min="288" max="288" width="19.5703125" customWidth="1"/>
    <col min="289" max="289" width="15.5703125" customWidth="1"/>
    <col min="290" max="290" width="30.5703125" customWidth="1"/>
    <col min="291" max="291" width="20.5703125" customWidth="1"/>
    <col min="292" max="293" width="22.5703125" customWidth="1"/>
    <col min="294" max="294" width="22.42578125" customWidth="1"/>
    <col min="295" max="295" width="20.42578125" customWidth="1"/>
    <col min="296" max="296" width="28.42578125" customWidth="1"/>
    <col min="297" max="297" width="17.42578125" customWidth="1"/>
    <col min="298" max="298" width="18.5703125" customWidth="1"/>
    <col min="299" max="299" width="17" customWidth="1"/>
    <col min="300" max="300" width="15.5703125" customWidth="1"/>
    <col min="301" max="301" width="19.5703125" customWidth="1"/>
    <col min="302" max="302" width="15.5703125" customWidth="1"/>
    <col min="303" max="303" width="30.5703125" customWidth="1"/>
    <col min="304" max="304" width="20.5703125" customWidth="1"/>
    <col min="305" max="306" width="22.5703125" customWidth="1"/>
    <col min="307" max="307" width="22.42578125" customWidth="1"/>
    <col min="308" max="308" width="20.42578125" customWidth="1"/>
    <col min="309" max="309" width="28.42578125" customWidth="1"/>
    <col min="310" max="310" width="17.42578125" customWidth="1"/>
    <col min="311" max="311" width="18.5703125" customWidth="1"/>
    <col min="312" max="312" width="17" customWidth="1"/>
    <col min="313" max="313" width="15.5703125" customWidth="1"/>
    <col min="314" max="314" width="19.5703125" customWidth="1"/>
    <col min="315" max="315" width="15.5703125" customWidth="1"/>
    <col min="316" max="316" width="30.5703125" customWidth="1"/>
    <col min="317" max="317" width="20.5703125" customWidth="1"/>
    <col min="318" max="319" width="22.5703125" customWidth="1"/>
    <col min="320" max="320" width="22.42578125" customWidth="1"/>
    <col min="321" max="321" width="20.42578125" customWidth="1"/>
    <col min="322" max="322" width="28.42578125" customWidth="1"/>
    <col min="323" max="323" width="17.42578125" customWidth="1"/>
    <col min="324" max="324" width="18.5703125" customWidth="1"/>
    <col min="325" max="325" width="17" customWidth="1"/>
    <col min="326" max="326" width="15.5703125" customWidth="1"/>
    <col min="327" max="327" width="19.5703125" customWidth="1"/>
    <col min="328" max="328" width="15.5703125" customWidth="1"/>
    <col min="329" max="329" width="30.5703125" customWidth="1"/>
    <col min="330" max="330" width="20.5703125" customWidth="1"/>
    <col min="331" max="332" width="22.5703125" customWidth="1"/>
    <col min="333" max="333" width="22.42578125" customWidth="1"/>
    <col min="334" max="334" width="20.42578125" customWidth="1"/>
    <col min="335" max="335" width="28.42578125" customWidth="1"/>
    <col min="336" max="336" width="17.42578125" customWidth="1"/>
    <col min="337" max="337" width="18.5703125" customWidth="1"/>
    <col min="338" max="338" width="17" customWidth="1"/>
    <col min="339" max="339" width="15.5703125" customWidth="1"/>
    <col min="340" max="340" width="19.5703125" customWidth="1"/>
    <col min="341" max="341" width="15.5703125" customWidth="1"/>
    <col min="342" max="342" width="30.5703125" customWidth="1"/>
    <col min="343" max="343" width="20.5703125" customWidth="1"/>
    <col min="344" max="345" width="22.5703125" customWidth="1"/>
    <col min="346" max="346" width="22.42578125" customWidth="1"/>
    <col min="347" max="347" width="20.42578125" customWidth="1"/>
    <col min="348" max="348" width="28.42578125" customWidth="1"/>
    <col min="349" max="349" width="17.42578125" customWidth="1"/>
    <col min="350" max="350" width="18.5703125" customWidth="1"/>
    <col min="351" max="351" width="17" customWidth="1"/>
    <col min="352" max="352" width="15.5703125" customWidth="1"/>
    <col min="353" max="353" width="19.5703125" customWidth="1"/>
    <col min="354" max="354" width="15.5703125" customWidth="1"/>
    <col min="355" max="355" width="30.5703125" customWidth="1"/>
    <col min="356" max="356" width="20.5703125" customWidth="1"/>
    <col min="357" max="358" width="22.5703125" customWidth="1"/>
    <col min="359" max="359" width="22.42578125" customWidth="1"/>
    <col min="360" max="360" width="20.42578125" customWidth="1"/>
    <col min="361" max="361" width="28.42578125" customWidth="1"/>
    <col min="362" max="362" width="17.42578125" customWidth="1"/>
    <col min="363" max="363" width="18.5703125" customWidth="1"/>
    <col min="364" max="364" width="17" customWidth="1"/>
    <col min="365" max="365" width="15.5703125" customWidth="1"/>
    <col min="366" max="366" width="19.5703125" customWidth="1"/>
    <col min="367" max="367" width="15.5703125" customWidth="1"/>
    <col min="368" max="368" width="30.5703125" customWidth="1"/>
    <col min="369" max="369" width="20.5703125" customWidth="1"/>
    <col min="370" max="371" width="22.5703125" customWidth="1"/>
    <col min="372" max="372" width="22.42578125" customWidth="1"/>
    <col min="373" max="373" width="20.42578125" customWidth="1"/>
    <col min="374" max="374" width="28.42578125" customWidth="1"/>
    <col min="375" max="375" width="17.42578125" customWidth="1"/>
    <col min="376" max="376" width="18.5703125" customWidth="1"/>
    <col min="377" max="377" width="17" customWidth="1"/>
    <col min="378" max="378" width="15.5703125" customWidth="1"/>
    <col min="379" max="379" width="19.5703125" customWidth="1"/>
    <col min="380" max="380" width="15.5703125" customWidth="1"/>
    <col min="381" max="381" width="30.5703125" customWidth="1"/>
    <col min="382" max="382" width="20.5703125" customWidth="1"/>
    <col min="383" max="384" width="22.5703125" customWidth="1"/>
    <col min="385" max="385" width="22.42578125" customWidth="1"/>
    <col min="386" max="386" width="20.42578125" customWidth="1"/>
    <col min="387" max="387" width="28.42578125" customWidth="1"/>
    <col min="388" max="388" width="17.42578125" customWidth="1"/>
    <col min="389" max="389" width="18.5703125" customWidth="1"/>
    <col min="390" max="390" width="17" customWidth="1"/>
    <col min="391" max="391" width="15.5703125" customWidth="1"/>
    <col min="392" max="392" width="19.5703125" customWidth="1"/>
    <col min="393" max="393" width="15.5703125" customWidth="1"/>
    <col min="394" max="394" width="30.5703125" customWidth="1"/>
    <col min="395" max="395" width="20.5703125" customWidth="1"/>
    <col min="396" max="397" width="22.5703125" customWidth="1"/>
    <col min="398" max="398" width="22.42578125" customWidth="1"/>
    <col min="399" max="399" width="20.42578125" customWidth="1"/>
    <col min="400" max="400" width="28.42578125" customWidth="1"/>
    <col min="401" max="401" width="17.42578125" customWidth="1"/>
    <col min="402" max="402" width="18.5703125" customWidth="1"/>
    <col min="403" max="403" width="17" customWidth="1"/>
    <col min="404" max="404" width="15.5703125" customWidth="1"/>
    <col min="405" max="405" width="19.5703125" customWidth="1"/>
    <col min="406" max="406" width="15.5703125" customWidth="1"/>
    <col min="407" max="407" width="30.5703125" customWidth="1"/>
    <col min="408" max="408" width="20.5703125" customWidth="1"/>
    <col min="409" max="410" width="22.5703125" customWidth="1"/>
    <col min="411" max="411" width="22.42578125" customWidth="1"/>
    <col min="412" max="412" width="20.42578125" customWidth="1"/>
    <col min="413" max="413" width="28.42578125" customWidth="1"/>
    <col min="414" max="414" width="17.42578125" customWidth="1"/>
    <col min="415" max="415" width="18.5703125" customWidth="1"/>
    <col min="416" max="416" width="17" customWidth="1"/>
    <col min="417" max="417" width="15.5703125" customWidth="1"/>
    <col min="418" max="418" width="19.5703125" customWidth="1"/>
    <col min="419" max="419" width="15.5703125" customWidth="1"/>
    <col min="420" max="420" width="30.5703125" customWidth="1"/>
    <col min="421" max="421" width="20.5703125" customWidth="1"/>
    <col min="422" max="423" width="22.5703125" customWidth="1"/>
    <col min="424" max="424" width="22.42578125" customWidth="1"/>
    <col min="425" max="425" width="20.42578125" customWidth="1"/>
    <col min="426" max="426" width="28.42578125" customWidth="1"/>
    <col min="427" max="427" width="17.42578125" customWidth="1"/>
    <col min="428" max="428" width="18.5703125" customWidth="1"/>
    <col min="429" max="429" width="17" customWidth="1"/>
    <col min="430" max="430" width="15.5703125" customWidth="1"/>
    <col min="431" max="431" width="19.5703125" customWidth="1"/>
    <col min="432" max="432" width="15.5703125" customWidth="1"/>
    <col min="433" max="433" width="30.5703125" customWidth="1"/>
    <col min="434" max="434" width="20.5703125" customWidth="1"/>
    <col min="435" max="436" width="22.5703125" customWidth="1"/>
    <col min="437" max="437" width="22.42578125" customWidth="1"/>
    <col min="438" max="438" width="20.42578125" customWidth="1"/>
    <col min="439" max="439" width="28.42578125" customWidth="1"/>
    <col min="440" max="440" width="17.42578125" customWidth="1"/>
    <col min="441" max="441" width="18.5703125" customWidth="1"/>
    <col min="442" max="442" width="17" customWidth="1"/>
    <col min="443" max="443" width="15.5703125" customWidth="1"/>
    <col min="444" max="444" width="19.5703125" customWidth="1"/>
    <col min="445" max="445" width="15.5703125" customWidth="1"/>
    <col min="446" max="446" width="30.5703125" customWidth="1"/>
    <col min="447" max="447" width="20.5703125" customWidth="1"/>
    <col min="448" max="449" width="22.5703125" customWidth="1"/>
    <col min="450" max="450" width="22.42578125" customWidth="1"/>
    <col min="451" max="451" width="20.42578125" customWidth="1"/>
    <col min="452" max="452" width="28.42578125" customWidth="1"/>
    <col min="453" max="453" width="17.42578125" customWidth="1"/>
    <col min="454" max="454" width="18.5703125" customWidth="1"/>
    <col min="455" max="455" width="17" customWidth="1"/>
    <col min="456" max="456" width="15.5703125" customWidth="1"/>
    <col min="457" max="457" width="19.5703125" customWidth="1"/>
    <col min="458" max="458" width="15.5703125" customWidth="1"/>
    <col min="459" max="459" width="30.5703125" customWidth="1"/>
    <col min="460" max="460" width="20.5703125" customWidth="1"/>
    <col min="461" max="462" width="22.5703125" customWidth="1"/>
    <col min="463" max="463" width="22.42578125" customWidth="1"/>
    <col min="464" max="464" width="20.42578125" customWidth="1"/>
    <col min="465" max="465" width="28.42578125" customWidth="1"/>
    <col min="466" max="466" width="17.42578125" customWidth="1"/>
    <col min="467" max="467" width="18.5703125" customWidth="1"/>
    <col min="468" max="468" width="17" customWidth="1"/>
    <col min="469" max="469" width="15.5703125" customWidth="1"/>
    <col min="470" max="470" width="19.5703125" customWidth="1"/>
    <col min="471" max="471" width="15.5703125" customWidth="1"/>
    <col min="472" max="472" width="30.5703125" customWidth="1"/>
    <col min="473" max="473" width="20.5703125" customWidth="1"/>
    <col min="474" max="475" width="22.5703125" customWidth="1"/>
    <col min="476" max="476" width="22.42578125" customWidth="1"/>
    <col min="477" max="477" width="20.42578125" customWidth="1"/>
    <col min="478" max="478" width="28.42578125" customWidth="1"/>
    <col min="479" max="479" width="17.42578125" customWidth="1"/>
    <col min="480" max="480" width="18.5703125" customWidth="1"/>
    <col min="481" max="481" width="17" customWidth="1"/>
    <col min="482" max="482" width="15.5703125" customWidth="1"/>
    <col min="483" max="483" width="19.5703125" customWidth="1"/>
    <col min="484" max="484" width="15.5703125" customWidth="1"/>
    <col min="485" max="485" width="30.5703125" customWidth="1"/>
    <col min="486" max="486" width="20.5703125" customWidth="1"/>
    <col min="487" max="488" width="22.5703125" customWidth="1"/>
    <col min="489" max="489" width="22.42578125" customWidth="1"/>
    <col min="490" max="490" width="20.42578125" customWidth="1"/>
    <col min="491" max="491" width="28.42578125" customWidth="1"/>
    <col min="492" max="492" width="17.42578125" customWidth="1"/>
    <col min="493" max="493" width="18.5703125" customWidth="1"/>
    <col min="494" max="494" width="17" customWidth="1"/>
    <col min="495" max="495" width="15.5703125" customWidth="1"/>
    <col min="496" max="496" width="19.5703125" customWidth="1"/>
    <col min="497" max="497" width="15.5703125" customWidth="1"/>
    <col min="498" max="498" width="30.5703125" customWidth="1"/>
    <col min="499" max="499" width="20.5703125" customWidth="1"/>
    <col min="500" max="501" width="22.5703125" customWidth="1"/>
    <col min="502" max="502" width="22.42578125" customWidth="1"/>
    <col min="503" max="503" width="20.42578125" customWidth="1"/>
    <col min="504" max="504" width="28.42578125" customWidth="1"/>
    <col min="505" max="505" width="17.42578125" customWidth="1"/>
    <col min="506" max="506" width="18.5703125" customWidth="1"/>
    <col min="507" max="507" width="17" customWidth="1"/>
    <col min="508" max="508" width="15.5703125" customWidth="1"/>
    <col min="509" max="509" width="19.5703125" customWidth="1"/>
    <col min="510" max="510" width="15.5703125" customWidth="1"/>
    <col min="511" max="511" width="30.5703125" customWidth="1"/>
    <col min="512" max="512" width="20.5703125" customWidth="1"/>
    <col min="513" max="514" width="22.5703125" customWidth="1"/>
    <col min="515" max="515" width="22.42578125" customWidth="1"/>
    <col min="516" max="516" width="20.42578125" customWidth="1"/>
    <col min="517" max="517" width="28.42578125" customWidth="1"/>
    <col min="518" max="518" width="17.42578125" customWidth="1"/>
    <col min="519" max="519" width="18.5703125" customWidth="1"/>
    <col min="520" max="520" width="17" customWidth="1"/>
    <col min="521" max="521" width="15.5703125" customWidth="1"/>
    <col min="522" max="522" width="19.5703125" customWidth="1"/>
    <col min="523" max="523" width="15.5703125" customWidth="1"/>
    <col min="524" max="524" width="30.5703125" customWidth="1"/>
    <col min="525" max="525" width="20.5703125" customWidth="1"/>
    <col min="526" max="527" width="22.5703125" customWidth="1"/>
    <col min="528" max="528" width="22.42578125" customWidth="1"/>
    <col min="529" max="529" width="20.42578125" customWidth="1"/>
    <col min="530" max="530" width="28.42578125" customWidth="1"/>
    <col min="531" max="531" width="17.42578125" customWidth="1"/>
    <col min="532" max="532" width="18.5703125" customWidth="1"/>
    <col min="533" max="533" width="17" customWidth="1"/>
    <col min="534" max="534" width="15.5703125" customWidth="1"/>
    <col min="535" max="535" width="19.5703125" customWidth="1"/>
    <col min="536" max="536" width="15.5703125" customWidth="1"/>
    <col min="537" max="537" width="30.5703125" customWidth="1"/>
    <col min="538" max="538" width="20.5703125" customWidth="1"/>
    <col min="539" max="540" width="22.5703125" customWidth="1"/>
    <col min="541" max="541" width="22.42578125" customWidth="1"/>
    <col min="542" max="542" width="20.42578125" customWidth="1"/>
    <col min="543" max="543" width="28.42578125" customWidth="1"/>
    <col min="544" max="544" width="17.42578125" customWidth="1"/>
    <col min="545" max="545" width="18.5703125" customWidth="1"/>
    <col min="546" max="546" width="17" customWidth="1"/>
    <col min="547" max="547" width="15.5703125" customWidth="1"/>
    <col min="548" max="548" width="19.5703125" customWidth="1"/>
    <col min="549" max="549" width="15.5703125" customWidth="1"/>
    <col min="550" max="550" width="30.5703125" customWidth="1"/>
    <col min="551" max="551" width="20.5703125" customWidth="1"/>
    <col min="552" max="553" width="22.5703125" customWidth="1"/>
    <col min="554" max="554" width="22.42578125" customWidth="1"/>
    <col min="555" max="555" width="20.42578125" customWidth="1"/>
    <col min="556" max="556" width="28.42578125" customWidth="1"/>
    <col min="557" max="557" width="17.42578125" customWidth="1"/>
    <col min="558" max="558" width="18.5703125" customWidth="1"/>
    <col min="559" max="559" width="17" customWidth="1"/>
    <col min="560" max="560" width="15.5703125" customWidth="1"/>
    <col min="561" max="561" width="19.5703125" customWidth="1"/>
    <col min="562" max="562" width="15.5703125" customWidth="1"/>
    <col min="563" max="563" width="30.5703125" customWidth="1"/>
    <col min="564" max="564" width="20.5703125" customWidth="1"/>
    <col min="565" max="566" width="22.5703125" customWidth="1"/>
    <col min="567" max="567" width="22.42578125" customWidth="1"/>
    <col min="568" max="568" width="20.42578125" customWidth="1"/>
    <col min="569" max="569" width="28.42578125" customWidth="1"/>
    <col min="570" max="570" width="17.42578125" customWidth="1"/>
    <col min="571" max="571" width="18.5703125" customWidth="1"/>
    <col min="572" max="572" width="17" customWidth="1"/>
    <col min="573" max="573" width="15.5703125" customWidth="1"/>
    <col min="574" max="574" width="19.5703125" customWidth="1"/>
    <col min="575" max="575" width="15.5703125" customWidth="1"/>
    <col min="576" max="576" width="30.5703125" customWidth="1"/>
    <col min="577" max="577" width="20.5703125" customWidth="1"/>
    <col min="578" max="579" width="22.5703125" customWidth="1"/>
    <col min="580" max="580" width="22.42578125" customWidth="1"/>
    <col min="581" max="581" width="20.42578125" customWidth="1"/>
    <col min="582" max="582" width="28.42578125" customWidth="1"/>
    <col min="583" max="583" width="17.42578125" customWidth="1"/>
    <col min="584" max="584" width="18.5703125" customWidth="1"/>
    <col min="585" max="585" width="17" customWidth="1"/>
    <col min="586" max="586" width="15.5703125" customWidth="1"/>
    <col min="587" max="587" width="19.5703125" customWidth="1"/>
    <col min="588" max="588" width="15.5703125" customWidth="1"/>
    <col min="589" max="589" width="30.5703125" customWidth="1"/>
    <col min="590" max="590" width="20.5703125" customWidth="1"/>
    <col min="591" max="592" width="22.5703125" customWidth="1"/>
    <col min="593" max="593" width="22.42578125" customWidth="1"/>
    <col min="594" max="594" width="20.42578125" customWidth="1"/>
    <col min="595" max="595" width="28.42578125" customWidth="1"/>
    <col min="596" max="596" width="17.42578125" customWidth="1"/>
    <col min="597" max="597" width="18.5703125" customWidth="1"/>
    <col min="598" max="598" width="17" customWidth="1"/>
    <col min="599" max="599" width="15.5703125" customWidth="1"/>
    <col min="600" max="600" width="19.5703125" customWidth="1"/>
    <col min="601" max="601" width="15.5703125" customWidth="1"/>
    <col min="602" max="602" width="30.5703125" customWidth="1"/>
    <col min="603" max="603" width="20.5703125" customWidth="1"/>
    <col min="604" max="605" width="22.5703125" customWidth="1"/>
    <col min="606" max="606" width="22.42578125" customWidth="1"/>
    <col min="607" max="607" width="20.42578125" customWidth="1"/>
    <col min="608" max="608" width="28.42578125" customWidth="1"/>
    <col min="609" max="609" width="17.42578125" customWidth="1"/>
    <col min="610" max="610" width="18.5703125" customWidth="1"/>
    <col min="611" max="611" width="17" customWidth="1"/>
    <col min="612" max="612" width="15.5703125" customWidth="1"/>
    <col min="613" max="613" width="19.5703125" customWidth="1"/>
    <col min="614" max="614" width="15.5703125" customWidth="1"/>
    <col min="615" max="615" width="30.5703125" customWidth="1"/>
    <col min="616" max="616" width="20.5703125" customWidth="1"/>
    <col min="617" max="618" width="22.5703125" customWidth="1"/>
    <col min="619" max="619" width="22.42578125" customWidth="1"/>
    <col min="620" max="620" width="20.42578125" customWidth="1"/>
    <col min="621" max="621" width="28.42578125" customWidth="1"/>
    <col min="622" max="622" width="17.42578125" customWidth="1"/>
    <col min="623" max="623" width="18.5703125" customWidth="1"/>
    <col min="624" max="624" width="17" customWidth="1"/>
    <col min="625" max="625" width="15.5703125" customWidth="1"/>
    <col min="626" max="626" width="19.5703125" customWidth="1"/>
    <col min="627" max="627" width="15.5703125" customWidth="1"/>
    <col min="628" max="628" width="30.5703125" customWidth="1"/>
    <col min="629" max="629" width="20.5703125" customWidth="1"/>
    <col min="630" max="631" width="22.5703125" customWidth="1"/>
    <col min="632" max="632" width="22.42578125" customWidth="1"/>
    <col min="633" max="633" width="20.42578125" customWidth="1"/>
    <col min="634" max="634" width="28.42578125" customWidth="1"/>
    <col min="635" max="635" width="17.42578125" customWidth="1"/>
    <col min="636" max="636" width="18.5703125" customWidth="1"/>
    <col min="637" max="637" width="17" customWidth="1"/>
    <col min="638" max="638" width="15.5703125" customWidth="1"/>
    <col min="639" max="639" width="19.5703125" customWidth="1"/>
    <col min="640" max="640" width="15.5703125" customWidth="1"/>
    <col min="641" max="641" width="30.5703125" customWidth="1"/>
    <col min="642" max="642" width="20.5703125" customWidth="1"/>
    <col min="643" max="644" width="22.5703125" customWidth="1"/>
    <col min="645" max="645" width="22.42578125" customWidth="1"/>
    <col min="646" max="646" width="20.42578125" customWidth="1"/>
    <col min="647" max="647" width="28.42578125" customWidth="1"/>
    <col min="648" max="648" width="17.42578125" customWidth="1"/>
    <col min="649" max="649" width="18.5703125" customWidth="1"/>
    <col min="650" max="650" width="17" customWidth="1"/>
    <col min="651" max="651" width="15.5703125" customWidth="1"/>
    <col min="652" max="652" width="19.5703125" customWidth="1"/>
    <col min="653" max="653" width="15.5703125" customWidth="1"/>
    <col min="654" max="654" width="30.5703125" customWidth="1"/>
    <col min="655" max="655" width="20.5703125" customWidth="1"/>
    <col min="656" max="657" width="22.5703125" customWidth="1"/>
    <col min="658" max="658" width="22.42578125" customWidth="1"/>
    <col min="659" max="659" width="20.42578125" customWidth="1"/>
    <col min="660" max="660" width="28.42578125" customWidth="1"/>
    <col min="661" max="661" width="17.42578125" customWidth="1"/>
    <col min="662" max="662" width="18.5703125" customWidth="1"/>
    <col min="663" max="663" width="17" customWidth="1"/>
    <col min="664" max="664" width="15.5703125" customWidth="1"/>
    <col min="665" max="665" width="19.5703125" customWidth="1"/>
    <col min="666" max="666" width="15.5703125" customWidth="1"/>
    <col min="667" max="667" width="30.5703125" customWidth="1"/>
    <col min="668" max="668" width="20.5703125" customWidth="1"/>
    <col min="669" max="670" width="22.5703125" customWidth="1"/>
    <col min="671" max="671" width="22.42578125" customWidth="1"/>
    <col min="672" max="672" width="20.42578125" customWidth="1"/>
    <col min="673" max="673" width="28.42578125" customWidth="1"/>
    <col min="674" max="674" width="17.42578125" customWidth="1"/>
    <col min="675" max="675" width="18.5703125" customWidth="1"/>
    <col min="676" max="676" width="17" customWidth="1"/>
    <col min="677" max="677" width="15.5703125" customWidth="1"/>
    <col min="678" max="678" width="19.5703125" customWidth="1"/>
    <col min="679" max="679" width="15.5703125" customWidth="1"/>
    <col min="680" max="680" width="30.5703125" customWidth="1"/>
    <col min="681" max="681" width="20.5703125" customWidth="1"/>
    <col min="682" max="683" width="22.5703125" customWidth="1"/>
    <col min="684" max="684" width="22.42578125" customWidth="1"/>
    <col min="685" max="685" width="20.42578125" customWidth="1"/>
    <col min="686" max="686" width="28.42578125" customWidth="1"/>
    <col min="687" max="687" width="17.42578125" customWidth="1"/>
    <col min="688" max="688" width="18.5703125" customWidth="1"/>
    <col min="689" max="689" width="17" customWidth="1"/>
    <col min="690" max="690" width="15.5703125" customWidth="1"/>
    <col min="691" max="691" width="19.5703125" customWidth="1"/>
    <col min="692" max="692" width="15.5703125" customWidth="1"/>
    <col min="693" max="693" width="30.5703125" customWidth="1"/>
    <col min="694" max="694" width="20.5703125" customWidth="1"/>
    <col min="695" max="696" width="22.5703125" customWidth="1"/>
    <col min="697" max="697" width="22.42578125" customWidth="1"/>
    <col min="698" max="698" width="20.42578125" customWidth="1"/>
    <col min="699" max="699" width="28.42578125" customWidth="1"/>
    <col min="700" max="700" width="17.42578125" customWidth="1"/>
    <col min="701" max="701" width="18.5703125" customWidth="1"/>
    <col min="702" max="702" width="17" customWidth="1"/>
    <col min="703" max="703" width="15.5703125" customWidth="1"/>
    <col min="704" max="704" width="19.5703125" customWidth="1"/>
    <col min="705" max="705" width="15.5703125" customWidth="1"/>
    <col min="706" max="706" width="30.5703125" customWidth="1"/>
    <col min="707" max="707" width="20.5703125" customWidth="1"/>
    <col min="708" max="709" width="22.5703125" customWidth="1"/>
    <col min="710" max="710" width="22.42578125" customWidth="1"/>
    <col min="711" max="711" width="20.42578125" customWidth="1"/>
    <col min="712" max="712" width="28.42578125" customWidth="1"/>
    <col min="713" max="713" width="17.42578125" customWidth="1"/>
    <col min="714" max="714" width="18.5703125" customWidth="1"/>
    <col min="715" max="715" width="17" customWidth="1"/>
    <col min="716" max="716" width="15.5703125" customWidth="1"/>
    <col min="717" max="717" width="19.5703125" customWidth="1"/>
    <col min="718" max="718" width="15.5703125" customWidth="1"/>
    <col min="719" max="719" width="30.5703125" customWidth="1"/>
    <col min="720" max="720" width="20.5703125" customWidth="1"/>
    <col min="721" max="722" width="22.5703125" customWidth="1"/>
    <col min="723" max="723" width="22.42578125" customWidth="1"/>
    <col min="724" max="724" width="20.42578125" customWidth="1"/>
    <col min="725" max="725" width="28.42578125" customWidth="1"/>
    <col min="726" max="726" width="17.42578125" customWidth="1"/>
    <col min="727" max="727" width="18.5703125" customWidth="1"/>
    <col min="728" max="728" width="17" customWidth="1"/>
    <col min="729" max="729" width="15.5703125" customWidth="1"/>
    <col min="730" max="730" width="19.5703125" customWidth="1"/>
    <col min="731" max="731" width="15.5703125" customWidth="1"/>
    <col min="732" max="732" width="30.5703125" customWidth="1"/>
    <col min="733" max="733" width="20.5703125" customWidth="1"/>
    <col min="734" max="735" width="22.5703125" customWidth="1"/>
    <col min="736" max="736" width="22.42578125" customWidth="1"/>
    <col min="737" max="737" width="20.42578125" customWidth="1"/>
    <col min="738" max="738" width="28.42578125" customWidth="1"/>
    <col min="739" max="739" width="17.42578125" customWidth="1"/>
    <col min="740" max="740" width="18.5703125" customWidth="1"/>
    <col min="741" max="741" width="17" customWidth="1"/>
    <col min="742" max="742" width="15.5703125" customWidth="1"/>
    <col min="743" max="743" width="19.5703125" customWidth="1"/>
    <col min="744" max="744" width="15.5703125" customWidth="1"/>
    <col min="745" max="745" width="30.5703125" customWidth="1"/>
    <col min="746" max="746" width="20.5703125" customWidth="1"/>
    <col min="747" max="748" width="22.5703125" customWidth="1"/>
    <col min="749" max="749" width="22.42578125" customWidth="1"/>
    <col min="750" max="750" width="20.42578125" customWidth="1"/>
    <col min="751" max="751" width="28.42578125" customWidth="1"/>
    <col min="752" max="752" width="17.42578125" customWidth="1"/>
    <col min="753" max="753" width="18.5703125" customWidth="1"/>
    <col min="754" max="754" width="17" customWidth="1"/>
    <col min="755" max="755" width="15.5703125" customWidth="1"/>
    <col min="756" max="756" width="19.5703125" customWidth="1"/>
    <col min="757" max="757" width="15.5703125" customWidth="1"/>
    <col min="758" max="758" width="30.5703125" customWidth="1"/>
    <col min="759" max="759" width="20.5703125" customWidth="1"/>
    <col min="760" max="761" width="22.5703125" customWidth="1"/>
    <col min="762" max="762" width="22.42578125" customWidth="1"/>
    <col min="763" max="763" width="20.42578125" customWidth="1"/>
    <col min="764" max="764" width="28.42578125" customWidth="1"/>
    <col min="765" max="765" width="17.42578125" customWidth="1"/>
    <col min="766" max="766" width="18.5703125" customWidth="1"/>
    <col min="767" max="767" width="17" customWidth="1"/>
    <col min="768" max="768" width="15.5703125" customWidth="1"/>
    <col min="769" max="769" width="19.5703125" customWidth="1"/>
    <col min="770" max="770" width="15.5703125" customWidth="1"/>
    <col min="771" max="771" width="30.5703125" customWidth="1"/>
    <col min="772" max="772" width="20.5703125" customWidth="1"/>
    <col min="773" max="774" width="22.5703125" customWidth="1"/>
    <col min="775" max="775" width="22.42578125" customWidth="1"/>
    <col min="776" max="776" width="20.42578125" customWidth="1"/>
    <col min="777" max="777" width="28.42578125" customWidth="1"/>
    <col min="778" max="778" width="17.42578125" customWidth="1"/>
    <col min="779" max="779" width="18.5703125" customWidth="1"/>
    <col min="780" max="780" width="17" customWidth="1"/>
    <col min="781" max="781" width="15.5703125" customWidth="1"/>
    <col min="782" max="782" width="19.5703125" customWidth="1"/>
    <col min="783" max="783" width="15.5703125" customWidth="1"/>
    <col min="784" max="784" width="30.5703125" customWidth="1"/>
    <col min="785" max="785" width="20.5703125" customWidth="1"/>
    <col min="786" max="787" width="22.5703125" customWidth="1"/>
    <col min="788" max="788" width="22.42578125" customWidth="1"/>
    <col min="789" max="789" width="20.42578125" customWidth="1"/>
    <col min="790" max="790" width="28.42578125" customWidth="1"/>
    <col min="791" max="791" width="17.42578125" customWidth="1"/>
    <col min="792" max="792" width="18.5703125" customWidth="1"/>
    <col min="793" max="793" width="17" customWidth="1"/>
    <col min="794" max="794" width="15.5703125" customWidth="1"/>
    <col min="795" max="795" width="19.5703125" customWidth="1"/>
    <col min="796" max="796" width="15.5703125" customWidth="1"/>
    <col min="797" max="797" width="30.5703125" customWidth="1"/>
    <col min="798" max="798" width="20.5703125" customWidth="1"/>
    <col min="799" max="800" width="22.5703125" customWidth="1"/>
    <col min="801" max="801" width="22.42578125" customWidth="1"/>
    <col min="802" max="802" width="20.42578125" customWidth="1"/>
    <col min="803" max="803" width="28.42578125" customWidth="1"/>
    <col min="804" max="804" width="17.42578125" customWidth="1"/>
    <col min="805" max="805" width="18.5703125" customWidth="1"/>
    <col min="806" max="806" width="17" customWidth="1"/>
    <col min="807" max="807" width="15.5703125" customWidth="1"/>
    <col min="808" max="808" width="19.5703125" customWidth="1"/>
    <col min="809" max="809" width="15.5703125" customWidth="1"/>
    <col min="810" max="810" width="30.5703125" customWidth="1"/>
    <col min="811" max="811" width="20.5703125" customWidth="1"/>
    <col min="812" max="813" width="22.5703125" customWidth="1"/>
    <col min="814" max="814" width="22.42578125" customWidth="1"/>
    <col min="815" max="815" width="20.42578125" customWidth="1"/>
    <col min="816" max="816" width="28.42578125" customWidth="1"/>
    <col min="817" max="817" width="17.42578125" customWidth="1"/>
    <col min="818" max="818" width="18.5703125" customWidth="1"/>
    <col min="819" max="819" width="17" customWidth="1"/>
    <col min="820" max="820" width="15.5703125" customWidth="1"/>
    <col min="821" max="821" width="19.5703125" customWidth="1"/>
    <col min="822" max="822" width="15.5703125" customWidth="1"/>
    <col min="823" max="823" width="30.5703125" customWidth="1"/>
    <col min="824" max="824" width="20.5703125" customWidth="1"/>
    <col min="825" max="826" width="22.5703125" customWidth="1"/>
    <col min="827" max="827" width="22.42578125" customWidth="1"/>
    <col min="828" max="828" width="20.42578125" customWidth="1"/>
    <col min="829" max="829" width="28.42578125" customWidth="1"/>
    <col min="830" max="830" width="17.42578125" customWidth="1"/>
    <col min="831" max="831" width="18.5703125" customWidth="1"/>
    <col min="832" max="832" width="17" customWidth="1"/>
    <col min="833" max="833" width="15.5703125" customWidth="1"/>
    <col min="834" max="834" width="19.5703125" customWidth="1"/>
    <col min="835" max="835" width="15.5703125" customWidth="1"/>
    <col min="836" max="836" width="30.5703125" customWidth="1"/>
    <col min="837" max="837" width="20.5703125" customWidth="1"/>
    <col min="838" max="839" width="22.5703125" customWidth="1"/>
    <col min="840" max="840" width="22.42578125" customWidth="1"/>
    <col min="841" max="841" width="20.42578125" customWidth="1"/>
    <col min="842" max="842" width="28.42578125" customWidth="1"/>
    <col min="843" max="843" width="17.42578125" customWidth="1"/>
    <col min="844" max="844" width="18.5703125" customWidth="1"/>
    <col min="845" max="845" width="17" customWidth="1"/>
    <col min="846" max="846" width="15.5703125" customWidth="1"/>
    <col min="847" max="847" width="19.5703125" customWidth="1"/>
    <col min="848" max="848" width="15.5703125" customWidth="1"/>
    <col min="849" max="849" width="30.5703125" customWidth="1"/>
    <col min="850" max="850" width="20.5703125" customWidth="1"/>
    <col min="851" max="852" width="22.5703125" customWidth="1"/>
    <col min="853" max="853" width="22.42578125" customWidth="1"/>
    <col min="854" max="854" width="20.42578125" customWidth="1"/>
    <col min="855" max="855" width="28.42578125" customWidth="1"/>
    <col min="856" max="856" width="17.42578125" customWidth="1"/>
    <col min="857" max="857" width="18.5703125" customWidth="1"/>
    <col min="858" max="858" width="17" customWidth="1"/>
    <col min="859" max="859" width="15.5703125" customWidth="1"/>
    <col min="860" max="860" width="19.5703125" customWidth="1"/>
    <col min="861" max="861" width="15.5703125" customWidth="1"/>
    <col min="862" max="862" width="30.5703125" customWidth="1"/>
    <col min="863" max="863" width="20.5703125" customWidth="1"/>
    <col min="864" max="865" width="22.5703125" customWidth="1"/>
    <col min="866" max="866" width="22.42578125" customWidth="1"/>
    <col min="867" max="867" width="20.42578125" customWidth="1"/>
    <col min="868" max="868" width="28.42578125" customWidth="1"/>
    <col min="869" max="869" width="17.42578125" customWidth="1"/>
    <col min="870" max="870" width="18.5703125" customWidth="1"/>
    <col min="871" max="871" width="17" customWidth="1"/>
    <col min="872" max="872" width="15.5703125" customWidth="1"/>
    <col min="873" max="873" width="19.5703125" customWidth="1"/>
    <col min="874" max="874" width="15.5703125" customWidth="1"/>
    <col min="875" max="875" width="30.5703125" customWidth="1"/>
    <col min="876" max="876" width="20.5703125" customWidth="1"/>
    <col min="877" max="878" width="22.5703125" customWidth="1"/>
    <col min="879" max="879" width="22.42578125" customWidth="1"/>
    <col min="880" max="880" width="20.42578125" customWidth="1"/>
    <col min="881" max="881" width="28.42578125" customWidth="1"/>
    <col min="882" max="882" width="17.42578125" customWidth="1"/>
    <col min="883" max="883" width="18.5703125" customWidth="1"/>
    <col min="884" max="884" width="17" customWidth="1"/>
    <col min="885" max="885" width="15.5703125" customWidth="1"/>
    <col min="886" max="886" width="19.5703125" customWidth="1"/>
    <col min="887" max="887" width="15.5703125" customWidth="1"/>
    <col min="888" max="888" width="30.5703125" customWidth="1"/>
    <col min="889" max="889" width="20.5703125" customWidth="1"/>
    <col min="890" max="891" width="22.5703125" customWidth="1"/>
    <col min="892" max="892" width="22.42578125" customWidth="1"/>
    <col min="893" max="893" width="20.42578125" customWidth="1"/>
    <col min="894" max="894" width="28.42578125" customWidth="1"/>
    <col min="895" max="895" width="17.42578125" customWidth="1"/>
    <col min="896" max="896" width="18.5703125" customWidth="1"/>
    <col min="897" max="897" width="17" customWidth="1"/>
    <col min="898" max="898" width="15.5703125" customWidth="1"/>
    <col min="899" max="899" width="19.5703125" customWidth="1"/>
    <col min="900" max="900" width="15.5703125" customWidth="1"/>
    <col min="901" max="901" width="30.5703125" customWidth="1"/>
    <col min="902" max="902" width="20.5703125" customWidth="1"/>
    <col min="903" max="904" width="22.5703125" customWidth="1"/>
    <col min="905" max="905" width="22.42578125" customWidth="1"/>
    <col min="906" max="906" width="20.42578125" customWidth="1"/>
    <col min="907" max="907" width="28.42578125" customWidth="1"/>
    <col min="908" max="908" width="17.42578125" customWidth="1"/>
    <col min="909" max="909" width="18.5703125" customWidth="1"/>
    <col min="910" max="910" width="17" customWidth="1"/>
    <col min="911" max="911" width="15.5703125" customWidth="1"/>
    <col min="912" max="912" width="19.5703125" customWidth="1"/>
    <col min="913" max="913" width="15.5703125" customWidth="1"/>
    <col min="914" max="914" width="30.5703125" customWidth="1"/>
    <col min="915" max="915" width="20.5703125" customWidth="1"/>
    <col min="916" max="917" width="22.5703125" customWidth="1"/>
    <col min="918" max="918" width="22.42578125" customWidth="1"/>
    <col min="919" max="919" width="20.42578125" customWidth="1"/>
    <col min="920" max="920" width="28.42578125" customWidth="1"/>
    <col min="921" max="921" width="17.42578125" customWidth="1"/>
    <col min="922" max="922" width="18.5703125" customWidth="1"/>
    <col min="923" max="923" width="17" customWidth="1"/>
    <col min="924" max="924" width="15.5703125" customWidth="1"/>
    <col min="925" max="925" width="19.5703125" customWidth="1"/>
    <col min="926" max="926" width="15.5703125" customWidth="1"/>
    <col min="927" max="927" width="30.5703125" customWidth="1"/>
    <col min="928" max="928" width="20.5703125" customWidth="1"/>
    <col min="929" max="930" width="22.5703125" customWidth="1"/>
    <col min="931" max="931" width="22.42578125" customWidth="1"/>
    <col min="932" max="932" width="20.42578125" customWidth="1"/>
    <col min="933" max="933" width="28.42578125" customWidth="1"/>
    <col min="934" max="934" width="17.42578125" customWidth="1"/>
    <col min="935" max="935" width="18.5703125" customWidth="1"/>
    <col min="936" max="936" width="17" customWidth="1"/>
    <col min="937" max="937" width="15.5703125" customWidth="1"/>
    <col min="938" max="938" width="19.5703125" customWidth="1"/>
    <col min="939" max="939" width="15.5703125" customWidth="1"/>
    <col min="940" max="940" width="30.5703125" customWidth="1"/>
    <col min="941" max="941" width="20.5703125" customWidth="1"/>
    <col min="942" max="943" width="22.5703125" customWidth="1"/>
    <col min="944" max="944" width="22.42578125" customWidth="1"/>
    <col min="945" max="945" width="20.42578125" customWidth="1"/>
    <col min="946" max="946" width="28.42578125" customWidth="1"/>
    <col min="947" max="947" width="17.42578125" customWidth="1"/>
    <col min="948" max="948" width="18.5703125" customWidth="1"/>
    <col min="949" max="949" width="17" customWidth="1"/>
    <col min="950" max="950" width="15.5703125" customWidth="1"/>
    <col min="951" max="951" width="19.5703125" customWidth="1"/>
    <col min="952" max="952" width="15.5703125" customWidth="1"/>
    <col min="953" max="953" width="30.5703125" customWidth="1"/>
    <col min="954" max="954" width="20.5703125" customWidth="1"/>
    <col min="955" max="956" width="22.5703125" customWidth="1"/>
    <col min="957" max="957" width="22.42578125" customWidth="1"/>
    <col min="958" max="958" width="20.42578125" customWidth="1"/>
    <col min="959" max="959" width="28.42578125" customWidth="1"/>
    <col min="960" max="960" width="17.42578125" customWidth="1"/>
    <col min="961" max="961" width="18.5703125" customWidth="1"/>
    <col min="962" max="962" width="17" customWidth="1"/>
    <col min="963" max="963" width="15.5703125" customWidth="1"/>
    <col min="964" max="964" width="19.5703125" customWidth="1"/>
    <col min="965" max="965" width="15.5703125" customWidth="1"/>
    <col min="966" max="966" width="30.5703125" customWidth="1"/>
    <col min="967" max="967" width="20.5703125" customWidth="1"/>
    <col min="968" max="969" width="22.5703125" customWidth="1"/>
    <col min="970" max="970" width="22.42578125" customWidth="1"/>
    <col min="971" max="971" width="20.42578125" customWidth="1"/>
    <col min="972" max="972" width="28.42578125" customWidth="1"/>
    <col min="973" max="973" width="17.42578125" customWidth="1"/>
    <col min="974" max="974" width="18.5703125" customWidth="1"/>
    <col min="975" max="975" width="17" customWidth="1"/>
    <col min="976" max="976" width="15.5703125" customWidth="1"/>
    <col min="977" max="977" width="19.5703125" customWidth="1"/>
    <col min="978" max="978" width="15.5703125" customWidth="1"/>
    <col min="979" max="979" width="30.5703125" customWidth="1"/>
    <col min="980" max="980" width="20.5703125" customWidth="1"/>
    <col min="981" max="982" width="22.5703125" customWidth="1"/>
    <col min="983" max="983" width="22.42578125" customWidth="1"/>
    <col min="984" max="984" width="20.42578125" customWidth="1"/>
    <col min="985" max="985" width="28.42578125" customWidth="1"/>
    <col min="986" max="986" width="17.42578125" customWidth="1"/>
    <col min="987" max="987" width="18.5703125" customWidth="1"/>
    <col min="988" max="988" width="17" customWidth="1"/>
    <col min="989" max="989" width="15.5703125" customWidth="1"/>
    <col min="990" max="990" width="19.5703125" customWidth="1"/>
    <col min="991" max="991" width="15.5703125" customWidth="1"/>
    <col min="992" max="992" width="30.5703125" customWidth="1"/>
    <col min="993" max="993" width="20.5703125" customWidth="1"/>
    <col min="994" max="995" width="22.5703125" customWidth="1"/>
    <col min="996" max="996" width="22.42578125" customWidth="1"/>
    <col min="997" max="997" width="20.42578125" customWidth="1"/>
    <col min="998" max="998" width="28.42578125" customWidth="1"/>
    <col min="999" max="999" width="17.42578125" customWidth="1"/>
    <col min="1000" max="1000" width="18.5703125" customWidth="1"/>
    <col min="1001" max="1001" width="17" customWidth="1"/>
    <col min="1002" max="1002" width="15.5703125" customWidth="1"/>
    <col min="1003" max="1003" width="19.5703125" customWidth="1"/>
    <col min="1004" max="1004" width="15.5703125" customWidth="1"/>
    <col min="1005" max="1005" width="30.5703125" customWidth="1"/>
    <col min="1006" max="1006" width="20.5703125" customWidth="1"/>
    <col min="1007" max="1008" width="22.5703125" customWidth="1"/>
    <col min="1009" max="1009" width="22.42578125" customWidth="1"/>
    <col min="1010" max="1010" width="20.42578125" customWidth="1"/>
    <col min="1011" max="1011" width="28.42578125" customWidth="1"/>
    <col min="1012" max="1012" width="17.42578125" customWidth="1"/>
    <col min="1013" max="1013" width="18.5703125" customWidth="1"/>
    <col min="1014" max="1014" width="17" customWidth="1"/>
    <col min="1015" max="1015" width="15.5703125" customWidth="1"/>
    <col min="1016" max="1016" width="19.5703125" customWidth="1"/>
    <col min="1017" max="1017" width="15.5703125" customWidth="1"/>
    <col min="1018" max="1018" width="30.5703125" customWidth="1"/>
    <col min="1019" max="1019" width="20.5703125" customWidth="1"/>
    <col min="1020" max="1021" width="22.5703125" customWidth="1"/>
    <col min="1022" max="1022" width="22.42578125" customWidth="1"/>
    <col min="1023" max="1023" width="20.42578125" customWidth="1"/>
    <col min="1024" max="1024" width="28.42578125" customWidth="1"/>
    <col min="1025" max="1025" width="17.42578125" customWidth="1"/>
    <col min="1026" max="1026" width="18.5703125" customWidth="1"/>
    <col min="1027" max="1027" width="17" customWidth="1"/>
    <col min="1028" max="1028" width="15.5703125" customWidth="1"/>
    <col min="1029" max="1029" width="19.5703125" customWidth="1"/>
    <col min="1030" max="1030" width="15.5703125" customWidth="1"/>
    <col min="1031" max="1031" width="30.5703125" customWidth="1"/>
    <col min="1032" max="1032" width="20.5703125" customWidth="1"/>
    <col min="1033" max="1034" width="22.5703125" customWidth="1"/>
    <col min="1035" max="1035" width="22.42578125" customWidth="1"/>
    <col min="1036" max="1036" width="20.42578125" customWidth="1"/>
    <col min="1037" max="1037" width="28.42578125" customWidth="1"/>
    <col min="1038" max="1038" width="17.42578125" customWidth="1"/>
    <col min="1039" max="1039" width="18.5703125" customWidth="1"/>
    <col min="1040" max="1040" width="17" customWidth="1"/>
    <col min="1041" max="1041" width="15.5703125" customWidth="1"/>
    <col min="1042" max="1042" width="19.5703125" customWidth="1"/>
    <col min="1043" max="1043" width="15.5703125" customWidth="1"/>
    <col min="1044" max="1044" width="30.5703125" customWidth="1"/>
    <col min="1045" max="1045" width="20.5703125" customWidth="1"/>
    <col min="1046" max="1047" width="22.5703125" customWidth="1"/>
    <col min="1048" max="1048" width="22.42578125" customWidth="1"/>
    <col min="1049" max="1049" width="20.42578125" customWidth="1"/>
    <col min="1050" max="1050" width="28.42578125" customWidth="1"/>
    <col min="1051" max="1051" width="17.42578125" customWidth="1"/>
    <col min="1052" max="1052" width="18.5703125" customWidth="1"/>
    <col min="1053" max="1053" width="17" customWidth="1"/>
    <col min="1054" max="1054" width="15.5703125" customWidth="1"/>
    <col min="1055" max="1055" width="19.5703125" customWidth="1"/>
    <col min="1056" max="1056" width="15.5703125" customWidth="1"/>
    <col min="1057" max="1057" width="30.5703125" customWidth="1"/>
    <col min="1058" max="1058" width="20.5703125" customWidth="1"/>
    <col min="1059" max="1060" width="22.5703125" customWidth="1"/>
    <col min="1061" max="1061" width="22.42578125" customWidth="1"/>
    <col min="1062" max="1062" width="20.42578125" customWidth="1"/>
    <col min="1063" max="1063" width="28.42578125" customWidth="1"/>
    <col min="1064" max="1064" width="17.42578125" customWidth="1"/>
    <col min="1065" max="1065" width="18.5703125" customWidth="1"/>
    <col min="1066" max="1066" width="17" customWidth="1"/>
    <col min="1067" max="1067" width="15.5703125" customWidth="1"/>
    <col min="1068" max="1068" width="19.5703125" customWidth="1"/>
    <col min="1069" max="1069" width="15.5703125" customWidth="1"/>
    <col min="1070" max="1070" width="30.5703125" customWidth="1"/>
    <col min="1071" max="1071" width="20.5703125" customWidth="1"/>
    <col min="1072" max="1073" width="22.5703125" customWidth="1"/>
    <col min="1074" max="1074" width="22.42578125" customWidth="1"/>
    <col min="1075" max="1075" width="20.42578125" customWidth="1"/>
    <col min="1076" max="1076" width="28.42578125" customWidth="1"/>
    <col min="1077" max="1077" width="17.42578125" customWidth="1"/>
    <col min="1078" max="1078" width="18.5703125" customWidth="1"/>
    <col min="1079" max="1079" width="17" customWidth="1"/>
    <col min="1080" max="1080" width="15.5703125" customWidth="1"/>
    <col min="1081" max="1081" width="19.5703125" customWidth="1"/>
    <col min="1082" max="1082" width="15.5703125" customWidth="1"/>
    <col min="1083" max="1083" width="30.5703125" customWidth="1"/>
    <col min="1084" max="1084" width="20.5703125" customWidth="1"/>
    <col min="1085" max="1086" width="22.5703125" customWidth="1"/>
    <col min="1087" max="1087" width="22.42578125" customWidth="1"/>
    <col min="1088" max="1088" width="20.42578125" customWidth="1"/>
    <col min="1089" max="1089" width="28.42578125" customWidth="1"/>
    <col min="1090" max="1090" width="17.42578125" customWidth="1"/>
    <col min="1091" max="1091" width="18.5703125" customWidth="1"/>
    <col min="1092" max="1092" width="17" customWidth="1"/>
    <col min="1093" max="1093" width="15.5703125" customWidth="1"/>
    <col min="1094" max="1094" width="19.5703125" customWidth="1"/>
    <col min="1095" max="1095" width="15.5703125" customWidth="1"/>
    <col min="1096" max="1096" width="30.5703125" customWidth="1"/>
    <col min="1097" max="1097" width="20.5703125" customWidth="1"/>
    <col min="1098" max="1099" width="22.5703125" customWidth="1"/>
    <col min="1100" max="1100" width="22.42578125" customWidth="1"/>
    <col min="1101" max="1101" width="20.42578125" customWidth="1"/>
    <col min="1102" max="1102" width="28.42578125" customWidth="1"/>
    <col min="1103" max="1103" width="17.42578125" customWidth="1"/>
    <col min="1104" max="1104" width="18.5703125" customWidth="1"/>
    <col min="1105" max="1105" width="17" customWidth="1"/>
    <col min="1106" max="1106" width="15.5703125" customWidth="1"/>
    <col min="1107" max="1107" width="19.5703125" customWidth="1"/>
    <col min="1108" max="1108" width="15.5703125" customWidth="1"/>
    <col min="1109" max="1109" width="30.5703125" customWidth="1"/>
    <col min="1110" max="1110" width="20.5703125" customWidth="1"/>
    <col min="1111" max="1112" width="22.5703125" customWidth="1"/>
    <col min="1113" max="1113" width="22.42578125" customWidth="1"/>
    <col min="1114" max="1114" width="20.42578125" customWidth="1"/>
    <col min="1115" max="1115" width="28.42578125" customWidth="1"/>
    <col min="1116" max="1116" width="17.42578125" customWidth="1"/>
    <col min="1117" max="1117" width="18.5703125" customWidth="1"/>
    <col min="1118" max="1118" width="17" customWidth="1"/>
    <col min="1119" max="1119" width="15.5703125" customWidth="1"/>
    <col min="1120" max="1120" width="19.5703125" customWidth="1"/>
    <col min="1121" max="1121" width="15.5703125" customWidth="1"/>
    <col min="1122" max="1122" width="30.5703125" customWidth="1"/>
    <col min="1123" max="1123" width="20.5703125" customWidth="1"/>
    <col min="1124" max="1125" width="22.5703125" customWidth="1"/>
    <col min="1126" max="1126" width="22.42578125" customWidth="1"/>
    <col min="1127" max="1127" width="20.42578125" customWidth="1"/>
    <col min="1128" max="1128" width="28.42578125" customWidth="1"/>
    <col min="1129" max="1129" width="17.42578125" customWidth="1"/>
    <col min="1130" max="1130" width="18.5703125" customWidth="1"/>
    <col min="1131" max="1131" width="17" customWidth="1"/>
    <col min="1132" max="1132" width="15.5703125" customWidth="1"/>
    <col min="1133" max="1133" width="19.5703125" customWidth="1"/>
    <col min="1134" max="1134" width="15.5703125" customWidth="1"/>
    <col min="1135" max="1135" width="30.5703125" customWidth="1"/>
    <col min="1136" max="1136" width="20.5703125" customWidth="1"/>
    <col min="1137" max="1138" width="22.5703125" customWidth="1"/>
    <col min="1139" max="1139" width="22.42578125" customWidth="1"/>
    <col min="1140" max="1140" width="20.42578125" customWidth="1"/>
    <col min="1141" max="1141" width="28.42578125" customWidth="1"/>
    <col min="1142" max="1142" width="17.42578125" customWidth="1"/>
    <col min="1143" max="1143" width="18.5703125" customWidth="1"/>
    <col min="1144" max="1144" width="17" customWidth="1"/>
    <col min="1145" max="1145" width="15.5703125" customWidth="1"/>
    <col min="1146" max="1146" width="19.5703125" customWidth="1"/>
    <col min="1147" max="1147" width="15.5703125" customWidth="1"/>
    <col min="1148" max="1148" width="30.5703125" customWidth="1"/>
    <col min="1149" max="1149" width="20.5703125" customWidth="1"/>
    <col min="1150" max="1151" width="22.5703125" customWidth="1"/>
    <col min="1152" max="1152" width="22.42578125" customWidth="1"/>
    <col min="1153" max="1153" width="20.42578125" customWidth="1"/>
    <col min="1154" max="1154" width="28.42578125" customWidth="1"/>
    <col min="1155" max="1155" width="17.42578125" customWidth="1"/>
    <col min="1156" max="1156" width="18.5703125" customWidth="1"/>
    <col min="1157" max="1157" width="17" customWidth="1"/>
    <col min="1158" max="1158" width="15.5703125" customWidth="1"/>
    <col min="1159" max="1159" width="19.5703125" customWidth="1"/>
    <col min="1160" max="1160" width="15.5703125" customWidth="1"/>
    <col min="1161" max="1161" width="30.5703125" customWidth="1"/>
    <col min="1162" max="1162" width="20.5703125" customWidth="1"/>
    <col min="1163" max="1164" width="22.5703125" customWidth="1"/>
    <col min="1165" max="1165" width="22.42578125" customWidth="1"/>
    <col min="1166" max="1166" width="20.42578125" customWidth="1"/>
    <col min="1167" max="1167" width="28.42578125" customWidth="1"/>
    <col min="1168" max="1168" width="17.42578125" customWidth="1"/>
    <col min="1169" max="1169" width="18.5703125" customWidth="1"/>
    <col min="1170" max="1170" width="17" customWidth="1"/>
    <col min="1171" max="1171" width="15.5703125" customWidth="1"/>
    <col min="1172" max="1172" width="19.5703125" customWidth="1"/>
    <col min="1173" max="1173" width="15.5703125" customWidth="1"/>
    <col min="1174" max="1174" width="30.5703125" customWidth="1"/>
    <col min="1175" max="1175" width="20.5703125" customWidth="1"/>
    <col min="1176" max="1177" width="22.5703125" customWidth="1"/>
    <col min="1178" max="1178" width="22.42578125" customWidth="1"/>
    <col min="1179" max="1179" width="20.42578125" customWidth="1"/>
    <col min="1180" max="1180" width="28.42578125" customWidth="1"/>
    <col min="1181" max="1181" width="17.42578125" customWidth="1"/>
    <col min="1182" max="1182" width="18.5703125" customWidth="1"/>
    <col min="1183" max="1183" width="17" customWidth="1"/>
    <col min="1184" max="1184" width="15.5703125" customWidth="1"/>
    <col min="1185" max="1185" width="19.5703125" customWidth="1"/>
    <col min="1186" max="1186" width="15.5703125" customWidth="1"/>
    <col min="1187" max="1187" width="30.5703125" customWidth="1"/>
    <col min="1188" max="1188" width="20.5703125" customWidth="1"/>
    <col min="1189" max="1190" width="22.5703125" customWidth="1"/>
    <col min="1191" max="1191" width="22.42578125" customWidth="1"/>
    <col min="1192" max="1192" width="20.42578125" customWidth="1"/>
    <col min="1193" max="1193" width="28.42578125" customWidth="1"/>
    <col min="1194" max="1194" width="17.42578125" customWidth="1"/>
    <col min="1195" max="1195" width="18.5703125" customWidth="1"/>
    <col min="1196" max="1196" width="17" customWidth="1"/>
    <col min="1197" max="1197" width="15.5703125" customWidth="1"/>
    <col min="1198" max="1198" width="19.5703125" customWidth="1"/>
    <col min="1199" max="1199" width="15.5703125" customWidth="1"/>
    <col min="1200" max="1200" width="30.5703125" customWidth="1"/>
    <col min="1201" max="1201" width="20.5703125" customWidth="1"/>
    <col min="1202" max="1203" width="22.5703125" customWidth="1"/>
    <col min="1204" max="1204" width="22.42578125" customWidth="1"/>
    <col min="1205" max="1205" width="20.42578125" customWidth="1"/>
    <col min="1206" max="1206" width="28.42578125" customWidth="1"/>
    <col min="1207" max="1207" width="17.42578125" customWidth="1"/>
    <col min="1208" max="1208" width="18.5703125" customWidth="1"/>
    <col min="1209" max="1209" width="17" customWidth="1"/>
    <col min="1210" max="1210" width="15.5703125" customWidth="1"/>
    <col min="1211" max="1211" width="19.5703125" customWidth="1"/>
    <col min="1212" max="1212" width="15.5703125" customWidth="1"/>
    <col min="1213" max="1213" width="30.5703125" customWidth="1"/>
    <col min="1214" max="1214" width="20.5703125" customWidth="1"/>
    <col min="1215" max="1216" width="22.5703125" customWidth="1"/>
    <col min="1217" max="1217" width="22.42578125" customWidth="1"/>
    <col min="1218" max="1218" width="20.42578125" customWidth="1"/>
    <col min="1219" max="1219" width="28.42578125" customWidth="1"/>
    <col min="1220" max="1220" width="17.42578125" customWidth="1"/>
    <col min="1221" max="1221" width="18.5703125" customWidth="1"/>
    <col min="1222" max="1222" width="17" customWidth="1"/>
    <col min="1223" max="1223" width="15.5703125" customWidth="1"/>
    <col min="1224" max="1224" width="19.5703125" customWidth="1"/>
    <col min="1225" max="1225" width="15.5703125" customWidth="1"/>
    <col min="1226" max="1226" width="30.5703125" customWidth="1"/>
    <col min="1227" max="1227" width="20.5703125" customWidth="1"/>
    <col min="1228" max="1229" width="22.5703125" customWidth="1"/>
    <col min="1230" max="1230" width="22.42578125" customWidth="1"/>
    <col min="1231" max="1231" width="20.42578125" customWidth="1"/>
    <col min="1232" max="1232" width="28.42578125" customWidth="1"/>
    <col min="1233" max="1233" width="17.42578125" customWidth="1"/>
    <col min="1234" max="1234" width="18.5703125" customWidth="1"/>
    <col min="1235" max="1235" width="17" customWidth="1"/>
    <col min="1236" max="1236" width="15.5703125" customWidth="1"/>
    <col min="1237" max="1237" width="19.5703125" customWidth="1"/>
    <col min="1238" max="1238" width="15.5703125" customWidth="1"/>
    <col min="1239" max="1239" width="30.5703125" customWidth="1"/>
    <col min="1240" max="1240" width="20.5703125" customWidth="1"/>
    <col min="1241" max="1242" width="22.5703125" customWidth="1"/>
    <col min="1243" max="1243" width="22.42578125" customWidth="1"/>
    <col min="1244" max="1244" width="20.42578125" customWidth="1"/>
    <col min="1245" max="1245" width="28.42578125" customWidth="1"/>
    <col min="1246" max="1246" width="17.42578125" customWidth="1"/>
    <col min="1247" max="1247" width="18.5703125" customWidth="1"/>
    <col min="1248" max="1248" width="17" customWidth="1"/>
    <col min="1249" max="1249" width="15.5703125" customWidth="1"/>
    <col min="1250" max="1250" width="19.5703125" customWidth="1"/>
    <col min="1251" max="1251" width="15.5703125" customWidth="1"/>
    <col min="1252" max="1252" width="30.5703125" customWidth="1"/>
    <col min="1253" max="1253" width="20.5703125" customWidth="1"/>
    <col min="1254" max="1255" width="22.5703125" customWidth="1"/>
    <col min="1256" max="1256" width="22.42578125" customWidth="1"/>
    <col min="1257" max="1257" width="20.42578125" customWidth="1"/>
    <col min="1258" max="1258" width="28.42578125" customWidth="1"/>
    <col min="1259" max="1259" width="17.42578125" customWidth="1"/>
    <col min="1260" max="1260" width="18.5703125" customWidth="1"/>
    <col min="1261" max="1261" width="17" customWidth="1"/>
    <col min="1262" max="1262" width="15.5703125" customWidth="1"/>
    <col min="1263" max="1263" width="19.5703125" customWidth="1"/>
    <col min="1264" max="1264" width="15.5703125" customWidth="1"/>
    <col min="1265" max="1265" width="30.5703125" customWidth="1"/>
    <col min="1266" max="1266" width="20.5703125" customWidth="1"/>
    <col min="1267" max="1268" width="22.5703125" customWidth="1"/>
    <col min="1269" max="1269" width="22.42578125" customWidth="1"/>
    <col min="1270" max="1270" width="20.42578125" customWidth="1"/>
    <col min="1271" max="1271" width="28.42578125" customWidth="1"/>
    <col min="1272" max="1272" width="17.42578125" customWidth="1"/>
    <col min="1273" max="1273" width="18.5703125" customWidth="1"/>
    <col min="1274" max="1274" width="17" customWidth="1"/>
    <col min="1275" max="1275" width="15.5703125" customWidth="1"/>
    <col min="1276" max="1276" width="19.5703125" customWidth="1"/>
    <col min="1277" max="1277" width="15.5703125" customWidth="1"/>
    <col min="1278" max="1278" width="30.5703125" customWidth="1"/>
    <col min="1279" max="1279" width="20.5703125" customWidth="1"/>
    <col min="1280" max="1281" width="22.5703125" customWidth="1"/>
    <col min="1282" max="1282" width="22.42578125" customWidth="1"/>
    <col min="1283" max="1283" width="20.42578125" customWidth="1"/>
    <col min="1284" max="1284" width="28.42578125" customWidth="1"/>
    <col min="1285" max="1285" width="17.42578125" customWidth="1"/>
    <col min="1286" max="1286" width="18.5703125" customWidth="1"/>
    <col min="1287" max="1287" width="17" customWidth="1"/>
    <col min="1288" max="1288" width="15.5703125" customWidth="1"/>
    <col min="1289" max="1289" width="19.5703125" customWidth="1"/>
    <col min="1290" max="1290" width="15.5703125" customWidth="1"/>
    <col min="1291" max="1291" width="30.5703125" customWidth="1"/>
    <col min="1292" max="1292" width="20.5703125" customWidth="1"/>
    <col min="1293" max="1294" width="22.5703125" customWidth="1"/>
    <col min="1295" max="1295" width="22.42578125" customWidth="1"/>
    <col min="1296" max="1296" width="20.42578125" customWidth="1"/>
    <col min="1297" max="1297" width="28.42578125" customWidth="1"/>
    <col min="1298" max="1298" width="17.42578125" customWidth="1"/>
    <col min="1299" max="1299" width="18.5703125" customWidth="1"/>
    <col min="1300" max="1300" width="17" customWidth="1"/>
    <col min="1301" max="1301" width="15.5703125" customWidth="1"/>
    <col min="1302" max="1302" width="19.5703125" customWidth="1"/>
    <col min="1303" max="1303" width="15.5703125" customWidth="1"/>
    <col min="1304" max="1304" width="30.5703125" customWidth="1"/>
    <col min="1305" max="1305" width="25.5703125" customWidth="1"/>
    <col min="1306" max="1308" width="27.42578125" customWidth="1"/>
    <col min="1309" max="1309" width="25" customWidth="1"/>
    <col min="1310" max="1310" width="32.5703125" customWidth="1"/>
    <col min="1311" max="1311" width="22.42578125" customWidth="1"/>
    <col min="1312" max="1312" width="23.42578125" customWidth="1"/>
    <col min="1313" max="1313" width="21.5703125" customWidth="1"/>
    <col min="1314" max="1314" width="20.42578125" customWidth="1"/>
    <col min="1315" max="1315" width="24.42578125" customWidth="1"/>
    <col min="1316" max="1316" width="20.5703125" customWidth="1"/>
    <col min="1317" max="1317" width="35.5703125" customWidth="1"/>
    <col min="1318" max="1318" width="22" customWidth="1"/>
    <col min="1319" max="1319" width="37" customWidth="1"/>
    <col min="1320" max="1320" width="20.5703125" customWidth="1"/>
    <col min="1321" max="1322" width="22.5703125" customWidth="1"/>
    <col min="1323" max="1323" width="22.42578125" customWidth="1"/>
    <col min="1324" max="1324" width="20.42578125" customWidth="1"/>
    <col min="1325" max="1325" width="28.42578125" customWidth="1"/>
    <col min="1326" max="1326" width="18.5703125" customWidth="1"/>
    <col min="1327" max="1327" width="17" customWidth="1"/>
    <col min="1328" max="1328" width="15.5703125" customWidth="1"/>
    <col min="1329" max="1329" width="19.5703125" customWidth="1"/>
    <col min="1330" max="1330" width="15.5703125" customWidth="1"/>
    <col min="1331" max="1331" width="30.5703125" customWidth="1"/>
    <col min="1332" max="1332" width="26.5703125" customWidth="1"/>
    <col min="1333" max="1335" width="28.5703125" customWidth="1"/>
    <col min="1336" max="1336" width="26.42578125" customWidth="1"/>
    <col min="1337" max="1337" width="34.42578125" customWidth="1"/>
    <col min="1338" max="1338" width="24.5703125" customWidth="1"/>
    <col min="1339" max="1339" width="23.42578125" customWidth="1"/>
    <col min="1340" max="1340" width="21.5703125" customWidth="1"/>
    <col min="1341" max="1341" width="25.5703125" customWidth="1"/>
    <col min="1342" max="1342" width="22" customWidth="1"/>
    <col min="1343" max="1343" width="37" customWidth="1"/>
    <col min="1344" max="1344" width="20.5703125" customWidth="1"/>
    <col min="1345" max="1346" width="22.5703125" customWidth="1"/>
    <col min="1347" max="1347" width="22.42578125" customWidth="1"/>
    <col min="1348" max="1348" width="20.42578125" customWidth="1"/>
    <col min="1349" max="1349" width="28.42578125" customWidth="1"/>
    <col min="1350" max="1350" width="18.5703125" customWidth="1"/>
    <col min="1351" max="1351" width="17" customWidth="1"/>
    <col min="1352" max="1352" width="15.5703125" customWidth="1"/>
    <col min="1353" max="1353" width="19.5703125" customWidth="1"/>
    <col min="1354" max="1354" width="15.5703125" customWidth="1"/>
    <col min="1355" max="1355" width="30.5703125" customWidth="1"/>
    <col min="1356" max="1356" width="26.5703125" customWidth="1"/>
    <col min="1357" max="1359" width="28.5703125" customWidth="1"/>
    <col min="1360" max="1360" width="26.42578125" customWidth="1"/>
    <col min="1361" max="1361" width="34.42578125" customWidth="1"/>
    <col min="1362" max="1362" width="24.5703125" customWidth="1"/>
    <col min="1363" max="1363" width="23.42578125" customWidth="1"/>
    <col min="1364" max="1364" width="21.5703125" customWidth="1"/>
    <col min="1365" max="1365" width="25.5703125" customWidth="1"/>
    <col min="1366" max="1366" width="22" customWidth="1"/>
    <col min="1367" max="1367" width="37" customWidth="1"/>
    <col min="1368" max="1368" width="20.5703125" customWidth="1"/>
    <col min="1369" max="1370" width="22.5703125" customWidth="1"/>
    <col min="1371" max="1371" width="22.42578125" customWidth="1"/>
    <col min="1372" max="1372" width="20.42578125" customWidth="1"/>
    <col min="1373" max="1373" width="28.42578125" customWidth="1"/>
    <col min="1374" max="1374" width="18.5703125" customWidth="1"/>
    <col min="1375" max="1375" width="17" customWidth="1"/>
    <col min="1376" max="1376" width="15.5703125" customWidth="1"/>
    <col min="1377" max="1377" width="19.5703125" customWidth="1"/>
    <col min="1378" max="1378" width="15.5703125" customWidth="1"/>
    <col min="1379" max="1379" width="30.5703125" customWidth="1"/>
    <col min="1380" max="1380" width="27.5703125" customWidth="1"/>
    <col min="1381" max="1383" width="29.5703125" customWidth="1"/>
    <col min="1384" max="1384" width="27.42578125" customWidth="1"/>
    <col min="1385" max="1385" width="35.42578125" customWidth="1"/>
    <col min="1386" max="1386" width="25.5703125" customWidth="1"/>
    <col min="1387" max="1387" width="24.42578125" customWidth="1"/>
    <col min="1388" max="1388" width="22.5703125" customWidth="1"/>
    <col min="1389" max="1389" width="26.5703125" customWidth="1"/>
    <col min="1390" max="1390" width="23" customWidth="1"/>
    <col min="1391" max="1391" width="38.42578125" customWidth="1"/>
    <col min="1392" max="1392" width="20.5703125" customWidth="1"/>
    <col min="1393" max="1394" width="22.5703125" customWidth="1"/>
    <col min="1395" max="1395" width="22.42578125" customWidth="1"/>
    <col min="1396" max="1396" width="20.42578125" customWidth="1"/>
    <col min="1397" max="1397" width="28.42578125" customWidth="1"/>
    <col min="1398" max="1398" width="18.5703125" customWidth="1"/>
    <col min="1399" max="1399" width="17" customWidth="1"/>
    <col min="1400" max="1400" width="15.5703125" customWidth="1"/>
    <col min="1401" max="1401" width="19.5703125" customWidth="1"/>
    <col min="1402" max="1402" width="15.5703125" customWidth="1"/>
    <col min="1403" max="1403" width="30.5703125" customWidth="1"/>
    <col min="1404" max="1404" width="27.5703125" customWidth="1"/>
    <col min="1405" max="1407" width="29.5703125" customWidth="1"/>
    <col min="1408" max="1408" width="27.42578125" customWidth="1"/>
    <col min="1409" max="1409" width="35.42578125" customWidth="1"/>
    <col min="1410" max="1410" width="25.5703125" customWidth="1"/>
    <col min="1411" max="1411" width="24.42578125" customWidth="1"/>
    <col min="1412" max="1412" width="22.5703125" customWidth="1"/>
    <col min="1413" max="1413" width="26.5703125" customWidth="1"/>
    <col min="1414" max="1414" width="23" customWidth="1"/>
    <col min="1415" max="1415" width="38.42578125" customWidth="1"/>
    <col min="1416" max="1416" width="20.5703125" customWidth="1"/>
    <col min="1417" max="1418" width="22.5703125" customWidth="1"/>
    <col min="1419" max="1419" width="22.42578125" customWidth="1"/>
    <col min="1420" max="1420" width="20.42578125" customWidth="1"/>
    <col min="1421" max="1421" width="28.42578125" customWidth="1"/>
    <col min="1422" max="1422" width="18.5703125" customWidth="1"/>
    <col min="1423" max="1423" width="17" customWidth="1"/>
    <col min="1424" max="1424" width="15.5703125" customWidth="1"/>
    <col min="1425" max="1425" width="19.5703125" customWidth="1"/>
    <col min="1426" max="1426" width="15.5703125" customWidth="1"/>
    <col min="1427" max="1427" width="30.5703125" customWidth="1"/>
    <col min="1428" max="1428" width="27.5703125" customWidth="1"/>
    <col min="1429" max="1431" width="29.5703125" customWidth="1"/>
    <col min="1432" max="1432" width="27.42578125" customWidth="1"/>
    <col min="1433" max="1433" width="35.42578125" customWidth="1"/>
    <col min="1434" max="1434" width="25.5703125" customWidth="1"/>
    <col min="1435" max="1435" width="24.42578125" customWidth="1"/>
    <col min="1436" max="1436" width="22.5703125" customWidth="1"/>
    <col min="1437" max="1437" width="26.5703125" customWidth="1"/>
    <col min="1438" max="1438" width="23" customWidth="1"/>
    <col min="1439" max="1439" width="38.42578125" customWidth="1"/>
    <col min="1440" max="1440" width="20.5703125" customWidth="1"/>
    <col min="1441" max="1442" width="22.5703125" customWidth="1"/>
    <col min="1443" max="1443" width="22.42578125" customWidth="1"/>
    <col min="1444" max="1444" width="20.42578125" customWidth="1"/>
    <col min="1445" max="1445" width="28.42578125" customWidth="1"/>
    <col min="1446" max="1446" width="18.5703125" customWidth="1"/>
    <col min="1447" max="1447" width="17" customWidth="1"/>
    <col min="1448" max="1448" width="15.5703125" customWidth="1"/>
    <col min="1449" max="1449" width="19.5703125" customWidth="1"/>
    <col min="1450" max="1450" width="15.5703125" customWidth="1"/>
    <col min="1451" max="1451" width="30.5703125" customWidth="1"/>
    <col min="1452" max="1452" width="27.5703125" customWidth="1"/>
    <col min="1453" max="1455" width="29.5703125" customWidth="1"/>
    <col min="1456" max="1456" width="27.42578125" customWidth="1"/>
    <col min="1457" max="1457" width="35.42578125" customWidth="1"/>
    <col min="1458" max="1458" width="25.5703125" customWidth="1"/>
    <col min="1459" max="1459" width="24.42578125" customWidth="1"/>
    <col min="1460" max="1460" width="22.5703125" customWidth="1"/>
    <col min="1461" max="1461" width="26.5703125" customWidth="1"/>
    <col min="1462" max="1462" width="23" customWidth="1"/>
    <col min="1463" max="1463" width="38.42578125" customWidth="1"/>
    <col min="1464" max="1464" width="20.5703125" customWidth="1"/>
    <col min="1465" max="1466" width="22.5703125" customWidth="1"/>
    <col min="1467" max="1467" width="22.42578125" customWidth="1"/>
    <col min="1468" max="1468" width="20.42578125" customWidth="1"/>
    <col min="1469" max="1469" width="28.42578125" customWidth="1"/>
    <col min="1470" max="1470" width="18.5703125" customWidth="1"/>
    <col min="1471" max="1471" width="17" customWidth="1"/>
    <col min="1472" max="1472" width="15.5703125" customWidth="1"/>
    <col min="1473" max="1473" width="19.5703125" customWidth="1"/>
    <col min="1474" max="1474" width="15.5703125" customWidth="1"/>
    <col min="1475" max="1475" width="30.5703125" customWidth="1"/>
    <col min="1476" max="1476" width="27.5703125" customWidth="1"/>
    <col min="1477" max="1479" width="29.5703125" customWidth="1"/>
    <col min="1480" max="1480" width="27.42578125" customWidth="1"/>
    <col min="1481" max="1481" width="35.42578125" customWidth="1"/>
    <col min="1482" max="1482" width="25.5703125" customWidth="1"/>
    <col min="1483" max="1483" width="24.42578125" customWidth="1"/>
    <col min="1484" max="1484" width="22.5703125" customWidth="1"/>
    <col min="1485" max="1485" width="26.5703125" customWidth="1"/>
    <col min="1486" max="1486" width="23" customWidth="1"/>
    <col min="1487" max="1487" width="38.42578125" customWidth="1"/>
    <col min="1488" max="1488" width="20.5703125" customWidth="1"/>
    <col min="1489" max="1490" width="22.5703125" customWidth="1"/>
    <col min="1491" max="1491" width="22.42578125" customWidth="1"/>
    <col min="1492" max="1492" width="20.42578125" customWidth="1"/>
    <col min="1493" max="1493" width="28.42578125" customWidth="1"/>
    <col min="1494" max="1494" width="18.5703125" customWidth="1"/>
    <col min="1495" max="1495" width="17" customWidth="1"/>
    <col min="1496" max="1496" width="15.5703125" customWidth="1"/>
    <col min="1497" max="1497" width="19.5703125" customWidth="1"/>
    <col min="1498" max="1498" width="15.5703125" customWidth="1"/>
    <col min="1499" max="1499" width="30.5703125" customWidth="1"/>
    <col min="1500" max="1500" width="27.5703125" customWidth="1"/>
    <col min="1501" max="1503" width="29.5703125" customWidth="1"/>
    <col min="1504" max="1504" width="27.42578125" customWidth="1"/>
    <col min="1505" max="1505" width="35.42578125" customWidth="1"/>
    <col min="1506" max="1506" width="25.5703125" customWidth="1"/>
    <col min="1507" max="1507" width="24.42578125" customWidth="1"/>
    <col min="1508" max="1508" width="22.5703125" customWidth="1"/>
    <col min="1509" max="1509" width="26.5703125" customWidth="1"/>
    <col min="1510" max="1510" width="23" customWidth="1"/>
    <col min="1511" max="1511" width="38.42578125" customWidth="1"/>
    <col min="1512" max="1512" width="20.5703125" customWidth="1"/>
    <col min="1513" max="1514" width="22.5703125" customWidth="1"/>
    <col min="1515" max="1515" width="22.42578125" customWidth="1"/>
    <col min="1516" max="1516" width="20.42578125" customWidth="1"/>
    <col min="1517" max="1517" width="28.42578125" customWidth="1"/>
    <col min="1518" max="1518" width="18.5703125" customWidth="1"/>
    <col min="1519" max="1519" width="17" customWidth="1"/>
    <col min="1520" max="1520" width="15.5703125" customWidth="1"/>
    <col min="1521" max="1521" width="19.5703125" customWidth="1"/>
    <col min="1522" max="1522" width="15.5703125" customWidth="1"/>
    <col min="1523" max="1523" width="30.5703125" customWidth="1"/>
    <col min="1524" max="1524" width="27.5703125" customWidth="1"/>
    <col min="1525" max="1527" width="29.5703125" customWidth="1"/>
    <col min="1528" max="1528" width="27.42578125" customWidth="1"/>
    <col min="1529" max="1529" width="35.42578125" customWidth="1"/>
    <col min="1530" max="1530" width="25.5703125" customWidth="1"/>
    <col min="1531" max="1531" width="24.42578125" customWidth="1"/>
    <col min="1532" max="1532" width="22.5703125" customWidth="1"/>
    <col min="1533" max="1533" width="26.5703125" customWidth="1"/>
    <col min="1534" max="1534" width="23" customWidth="1"/>
    <col min="1535" max="1535" width="38.42578125" customWidth="1"/>
    <col min="1536" max="1536" width="20.5703125" customWidth="1"/>
    <col min="1537" max="1538" width="22.5703125" customWidth="1"/>
    <col min="1539" max="1539" width="22.42578125" customWidth="1"/>
    <col min="1540" max="1540" width="20.42578125" customWidth="1"/>
    <col min="1541" max="1541" width="28.42578125" customWidth="1"/>
    <col min="1542" max="1542" width="18.5703125" customWidth="1"/>
    <col min="1543" max="1543" width="17" customWidth="1"/>
    <col min="1544" max="1544" width="15.5703125" customWidth="1"/>
    <col min="1545" max="1545" width="19.5703125" customWidth="1"/>
    <col min="1546" max="1546" width="15.5703125" customWidth="1"/>
    <col min="1547" max="1547" width="30.5703125" customWidth="1"/>
    <col min="1548" max="1548" width="27.5703125" customWidth="1"/>
    <col min="1549" max="1551" width="29.5703125" customWidth="1"/>
    <col min="1552" max="1552" width="27.42578125" customWidth="1"/>
    <col min="1553" max="1553" width="35.42578125" customWidth="1"/>
    <col min="1554" max="1554" width="25.5703125" customWidth="1"/>
    <col min="1555" max="1555" width="24.42578125" customWidth="1"/>
    <col min="1556" max="1556" width="22.5703125" customWidth="1"/>
    <col min="1557" max="1557" width="26.5703125" customWidth="1"/>
    <col min="1558" max="1558" width="23" customWidth="1"/>
    <col min="1559" max="1559" width="38.42578125" customWidth="1"/>
    <col min="1560" max="1560" width="20.5703125" customWidth="1"/>
    <col min="1561" max="1562" width="22.5703125" customWidth="1"/>
    <col min="1563" max="1563" width="22.42578125" customWidth="1"/>
    <col min="1564" max="1564" width="20.42578125" customWidth="1"/>
    <col min="1565" max="1565" width="28.42578125" customWidth="1"/>
    <col min="1566" max="1566" width="18.5703125" customWidth="1"/>
    <col min="1567" max="1567" width="17" customWidth="1"/>
    <col min="1568" max="1568" width="15.5703125" customWidth="1"/>
    <col min="1569" max="1569" width="19.5703125" customWidth="1"/>
    <col min="1570" max="1570" width="15.5703125" customWidth="1"/>
    <col min="1571" max="1571" width="30.5703125" customWidth="1"/>
    <col min="1572" max="1572" width="27.5703125" customWidth="1"/>
    <col min="1573" max="1575" width="29.5703125" customWidth="1"/>
    <col min="1576" max="1576" width="27.42578125" customWidth="1"/>
    <col min="1577" max="1577" width="35.42578125" customWidth="1"/>
    <col min="1578" max="1578" width="25.5703125" customWidth="1"/>
    <col min="1579" max="1579" width="24.42578125" customWidth="1"/>
    <col min="1580" max="1580" width="22.5703125" customWidth="1"/>
    <col min="1581" max="1581" width="26.5703125" customWidth="1"/>
    <col min="1582" max="1582" width="23" customWidth="1"/>
    <col min="1583" max="1583" width="38.42578125" customWidth="1"/>
    <col min="1584" max="1584" width="20.5703125" customWidth="1"/>
    <col min="1585" max="1586" width="22.5703125" customWidth="1"/>
    <col min="1587" max="1587" width="22.42578125" customWidth="1"/>
    <col min="1588" max="1588" width="20.42578125" customWidth="1"/>
    <col min="1589" max="1589" width="28.42578125" customWidth="1"/>
    <col min="1590" max="1590" width="18.5703125" customWidth="1"/>
    <col min="1591" max="1591" width="17" customWidth="1"/>
    <col min="1592" max="1592" width="15.5703125" customWidth="1"/>
    <col min="1593" max="1593" width="19.5703125" customWidth="1"/>
    <col min="1594" max="1594" width="15.5703125" customWidth="1"/>
    <col min="1595" max="1595" width="30.5703125" customWidth="1"/>
    <col min="1596" max="1596" width="27.5703125" customWidth="1"/>
    <col min="1597" max="1599" width="29.5703125" customWidth="1"/>
    <col min="1600" max="1600" width="27.42578125" customWidth="1"/>
    <col min="1601" max="1601" width="35.42578125" customWidth="1"/>
    <col min="1602" max="1602" width="25.5703125" customWidth="1"/>
    <col min="1603" max="1603" width="24.42578125" customWidth="1"/>
    <col min="1604" max="1604" width="22.5703125" customWidth="1"/>
    <col min="1605" max="1605" width="26.5703125" customWidth="1"/>
    <col min="1606" max="1606" width="23" customWidth="1"/>
    <col min="1607" max="1607" width="38.42578125" customWidth="1"/>
    <col min="1608" max="1608" width="20.5703125" customWidth="1"/>
    <col min="1609" max="1610" width="22.5703125" customWidth="1"/>
    <col min="1611" max="1611" width="22.42578125" customWidth="1"/>
    <col min="1612" max="1612" width="20.42578125" customWidth="1"/>
    <col min="1613" max="1613" width="28.42578125" customWidth="1"/>
    <col min="1614" max="1614" width="18.5703125" customWidth="1"/>
    <col min="1615" max="1615" width="17" customWidth="1"/>
    <col min="1616" max="1616" width="15.5703125" customWidth="1"/>
    <col min="1617" max="1617" width="19.5703125" customWidth="1"/>
    <col min="1618" max="1618" width="15.5703125" customWidth="1"/>
    <col min="1619" max="1619" width="30.5703125" customWidth="1"/>
    <col min="1620" max="1620" width="27.5703125" customWidth="1"/>
    <col min="1621" max="1623" width="29.5703125" customWidth="1"/>
    <col min="1624" max="1624" width="27.42578125" customWidth="1"/>
    <col min="1625" max="1625" width="35.42578125" customWidth="1"/>
    <col min="1626" max="1626" width="25.5703125" customWidth="1"/>
    <col min="1627" max="1627" width="24.42578125" customWidth="1"/>
    <col min="1628" max="1628" width="22.5703125" customWidth="1"/>
    <col min="1629" max="1629" width="26.5703125" customWidth="1"/>
    <col min="1630" max="1630" width="23" customWidth="1"/>
    <col min="1631" max="1631" width="38.42578125" customWidth="1"/>
    <col min="1632" max="1632" width="20.5703125" customWidth="1"/>
    <col min="1633" max="1634" width="22.5703125" customWidth="1"/>
    <col min="1635" max="1635" width="22.42578125" customWidth="1"/>
    <col min="1636" max="1636" width="20.42578125" customWidth="1"/>
    <col min="1637" max="1637" width="28.42578125" customWidth="1"/>
    <col min="1638" max="1638" width="18.5703125" customWidth="1"/>
    <col min="1639" max="1639" width="17" customWidth="1"/>
    <col min="1640" max="1640" width="15.5703125" customWidth="1"/>
    <col min="1641" max="1641" width="19.5703125" customWidth="1"/>
    <col min="1642" max="1642" width="15.5703125" customWidth="1"/>
    <col min="1643" max="1643" width="30.5703125" customWidth="1"/>
    <col min="1644" max="1644" width="27.5703125" customWidth="1"/>
    <col min="1645" max="1647" width="29.5703125" customWidth="1"/>
    <col min="1648" max="1648" width="27.42578125" customWidth="1"/>
    <col min="1649" max="1649" width="35.42578125" customWidth="1"/>
    <col min="1650" max="1650" width="25.5703125" customWidth="1"/>
    <col min="1651" max="1651" width="24.42578125" customWidth="1"/>
    <col min="1652" max="1652" width="22.5703125" customWidth="1"/>
    <col min="1653" max="1653" width="26.5703125" customWidth="1"/>
    <col min="1654" max="1654" width="23" customWidth="1"/>
    <col min="1655" max="1655" width="38.42578125" customWidth="1"/>
    <col min="1656" max="1656" width="20.5703125" customWidth="1"/>
    <col min="1657" max="1658" width="22.5703125" customWidth="1"/>
    <col min="1659" max="1659" width="22.42578125" customWidth="1"/>
    <col min="1660" max="1660" width="20.42578125" customWidth="1"/>
    <col min="1661" max="1661" width="28.42578125" customWidth="1"/>
    <col min="1662" max="1662" width="18.5703125" customWidth="1"/>
    <col min="1663" max="1663" width="17" customWidth="1"/>
    <col min="1664" max="1664" width="15.5703125" customWidth="1"/>
    <col min="1665" max="1665" width="19.5703125" customWidth="1"/>
    <col min="1666" max="1666" width="15.5703125" customWidth="1"/>
    <col min="1667" max="1667" width="30.5703125" customWidth="1"/>
    <col min="1668" max="1668" width="27.5703125" customWidth="1"/>
    <col min="1669" max="1671" width="29.5703125" customWidth="1"/>
    <col min="1672" max="1672" width="27.42578125" customWidth="1"/>
    <col min="1673" max="1673" width="35.42578125" customWidth="1"/>
    <col min="1674" max="1674" width="25.5703125" customWidth="1"/>
    <col min="1675" max="1675" width="24.42578125" customWidth="1"/>
    <col min="1676" max="1676" width="22.5703125" customWidth="1"/>
    <col min="1677" max="1677" width="26.5703125" customWidth="1"/>
    <col min="1678" max="1678" width="23" customWidth="1"/>
    <col min="1679" max="1679" width="38.42578125" customWidth="1"/>
    <col min="1680" max="1680" width="20.5703125" customWidth="1"/>
    <col min="1681" max="1682" width="22.5703125" customWidth="1"/>
    <col min="1683" max="1683" width="22.42578125" customWidth="1"/>
    <col min="1684" max="1684" width="20.42578125" customWidth="1"/>
    <col min="1685" max="1685" width="28.42578125" customWidth="1"/>
    <col min="1686" max="1686" width="18.5703125" customWidth="1"/>
    <col min="1687" max="1687" width="17" customWidth="1"/>
    <col min="1688" max="1688" width="15.5703125" customWidth="1"/>
    <col min="1689" max="1689" width="19.5703125" customWidth="1"/>
    <col min="1690" max="1690" width="15.5703125" customWidth="1"/>
    <col min="1691" max="1691" width="30.5703125" customWidth="1"/>
    <col min="1692" max="1692" width="27.5703125" customWidth="1"/>
    <col min="1693" max="1695" width="29.5703125" customWidth="1"/>
    <col min="1696" max="1696" width="27.42578125" customWidth="1"/>
    <col min="1697" max="1697" width="35.42578125" customWidth="1"/>
    <col min="1698" max="1698" width="25.5703125" customWidth="1"/>
    <col min="1699" max="1699" width="24.42578125" customWidth="1"/>
    <col min="1700" max="1700" width="22.5703125" customWidth="1"/>
    <col min="1701" max="1701" width="26.5703125" customWidth="1"/>
    <col min="1702" max="1702" width="23" customWidth="1"/>
    <col min="1703" max="1703" width="38.42578125" customWidth="1"/>
    <col min="1704" max="1704" width="20.5703125" customWidth="1"/>
    <col min="1705" max="1706" width="22.5703125" customWidth="1"/>
    <col min="1707" max="1707" width="22.42578125" customWidth="1"/>
    <col min="1708" max="1708" width="20.42578125" customWidth="1"/>
    <col min="1709" max="1709" width="28.42578125" customWidth="1"/>
    <col min="1710" max="1710" width="18.5703125" customWidth="1"/>
    <col min="1711" max="1711" width="17" customWidth="1"/>
    <col min="1712" max="1712" width="15.5703125" customWidth="1"/>
    <col min="1713" max="1713" width="19.5703125" customWidth="1"/>
    <col min="1714" max="1714" width="15.5703125" customWidth="1"/>
    <col min="1715" max="1715" width="30.5703125" customWidth="1"/>
    <col min="1716" max="1716" width="27.5703125" customWidth="1"/>
    <col min="1717" max="1719" width="29.5703125" customWidth="1"/>
    <col min="1720" max="1720" width="27.42578125" customWidth="1"/>
    <col min="1721" max="1721" width="35.42578125" customWidth="1"/>
    <col min="1722" max="1722" width="25.5703125" customWidth="1"/>
    <col min="1723" max="1723" width="24.42578125" customWidth="1"/>
    <col min="1724" max="1724" width="22.5703125" customWidth="1"/>
    <col min="1725" max="1725" width="26.5703125" customWidth="1"/>
    <col min="1726" max="1726" width="23" customWidth="1"/>
    <col min="1727" max="1727" width="38.42578125" customWidth="1"/>
    <col min="1728" max="1728" width="20.5703125" customWidth="1"/>
    <col min="1729" max="1730" width="22.5703125" customWidth="1"/>
    <col min="1731" max="1731" width="22.42578125" customWidth="1"/>
    <col min="1732" max="1732" width="20.42578125" customWidth="1"/>
    <col min="1733" max="1733" width="28.42578125" customWidth="1"/>
    <col min="1734" max="1734" width="18.5703125" customWidth="1"/>
    <col min="1735" max="1735" width="17" customWidth="1"/>
    <col min="1736" max="1736" width="15.5703125" customWidth="1"/>
    <col min="1737" max="1737" width="19.5703125" customWidth="1"/>
    <col min="1738" max="1738" width="15.5703125" customWidth="1"/>
    <col min="1739" max="1739" width="30.5703125" customWidth="1"/>
    <col min="1740" max="1740" width="27.5703125" customWidth="1"/>
    <col min="1741" max="1743" width="29.5703125" customWidth="1"/>
    <col min="1744" max="1744" width="27.42578125" customWidth="1"/>
    <col min="1745" max="1745" width="35.42578125" customWidth="1"/>
    <col min="1746" max="1746" width="25.5703125" customWidth="1"/>
    <col min="1747" max="1747" width="24.42578125" customWidth="1"/>
    <col min="1748" max="1748" width="22.5703125" customWidth="1"/>
    <col min="1749" max="1749" width="26.5703125" customWidth="1"/>
    <col min="1750" max="1750" width="23" customWidth="1"/>
    <col min="1751" max="1751" width="38.42578125" customWidth="1"/>
    <col min="1752" max="1752" width="20.5703125" customWidth="1"/>
    <col min="1753" max="1754" width="22.5703125" customWidth="1"/>
    <col min="1755" max="1755" width="22.42578125" customWidth="1"/>
    <col min="1756" max="1756" width="20.42578125" customWidth="1"/>
    <col min="1757" max="1757" width="28.42578125" customWidth="1"/>
    <col min="1758" max="1758" width="18.5703125" customWidth="1"/>
    <col min="1759" max="1759" width="17" customWidth="1"/>
    <col min="1760" max="1760" width="15.5703125" customWidth="1"/>
    <col min="1761" max="1761" width="19.5703125" customWidth="1"/>
    <col min="1762" max="1762" width="15.5703125" customWidth="1"/>
    <col min="1763" max="1763" width="30.5703125" customWidth="1"/>
    <col min="1764" max="1764" width="27.5703125" customWidth="1"/>
    <col min="1765" max="1767" width="29.5703125" customWidth="1"/>
    <col min="1768" max="1768" width="27.42578125" customWidth="1"/>
    <col min="1769" max="1769" width="35.42578125" customWidth="1"/>
    <col min="1770" max="1770" width="25.5703125" customWidth="1"/>
    <col min="1771" max="1771" width="24.42578125" customWidth="1"/>
    <col min="1772" max="1772" width="22.5703125" customWidth="1"/>
    <col min="1773" max="1773" width="26.5703125" customWidth="1"/>
    <col min="1774" max="1774" width="23" customWidth="1"/>
    <col min="1775" max="1775" width="38.42578125" customWidth="1"/>
    <col min="1776" max="1776" width="20.5703125" customWidth="1"/>
    <col min="1777" max="1778" width="22.5703125" customWidth="1"/>
    <col min="1779" max="1779" width="22.42578125" customWidth="1"/>
    <col min="1780" max="1780" width="20.42578125" customWidth="1"/>
    <col min="1781" max="1781" width="28.42578125" customWidth="1"/>
    <col min="1782" max="1782" width="18.5703125" customWidth="1"/>
    <col min="1783" max="1783" width="17" customWidth="1"/>
    <col min="1784" max="1784" width="15.5703125" customWidth="1"/>
    <col min="1785" max="1785" width="19.5703125" customWidth="1"/>
    <col min="1786" max="1786" width="15.5703125" customWidth="1"/>
    <col min="1787" max="1787" width="30.5703125" customWidth="1"/>
    <col min="1788" max="1788" width="27.5703125" customWidth="1"/>
    <col min="1789" max="1791" width="29.5703125" customWidth="1"/>
    <col min="1792" max="1792" width="27.42578125" customWidth="1"/>
    <col min="1793" max="1793" width="35.42578125" customWidth="1"/>
    <col min="1794" max="1794" width="25.5703125" customWidth="1"/>
    <col min="1795" max="1795" width="24.42578125" customWidth="1"/>
    <col min="1796" max="1796" width="22.5703125" customWidth="1"/>
    <col min="1797" max="1797" width="26.5703125" customWidth="1"/>
    <col min="1798" max="1798" width="23" customWidth="1"/>
    <col min="1799" max="1799" width="38.42578125" customWidth="1"/>
    <col min="1800" max="1800" width="20.5703125" customWidth="1"/>
    <col min="1801" max="1802" width="22.5703125" customWidth="1"/>
    <col min="1803" max="1803" width="22.42578125" customWidth="1"/>
    <col min="1804" max="1804" width="20.42578125" customWidth="1"/>
    <col min="1805" max="1805" width="28.42578125" customWidth="1"/>
    <col min="1806" max="1806" width="18.5703125" customWidth="1"/>
    <col min="1807" max="1807" width="17" customWidth="1"/>
    <col min="1808" max="1808" width="15.5703125" customWidth="1"/>
    <col min="1809" max="1809" width="19.5703125" customWidth="1"/>
    <col min="1810" max="1810" width="15.5703125" customWidth="1"/>
    <col min="1811" max="1811" width="30.5703125" customWidth="1"/>
    <col min="1812" max="1812" width="27.5703125" customWidth="1"/>
    <col min="1813" max="1815" width="29.5703125" customWidth="1"/>
    <col min="1816" max="1816" width="27.42578125" customWidth="1"/>
    <col min="1817" max="1817" width="35.42578125" customWidth="1"/>
    <col min="1818" max="1818" width="25.5703125" customWidth="1"/>
    <col min="1819" max="1819" width="24.42578125" customWidth="1"/>
    <col min="1820" max="1820" width="22.5703125" customWidth="1"/>
    <col min="1821" max="1821" width="26.5703125" customWidth="1"/>
    <col min="1822" max="1822" width="23" customWidth="1"/>
    <col min="1823" max="1823" width="38.42578125" customWidth="1"/>
    <col min="1824" max="1824" width="20.5703125" customWidth="1"/>
    <col min="1825" max="1826" width="22.5703125" customWidth="1"/>
    <col min="1827" max="1827" width="22.42578125" customWidth="1"/>
    <col min="1828" max="1828" width="20.42578125" customWidth="1"/>
    <col min="1829" max="1829" width="28.42578125" customWidth="1"/>
    <col min="1830" max="1830" width="18.5703125" customWidth="1"/>
    <col min="1831" max="1831" width="17" customWidth="1"/>
    <col min="1832" max="1832" width="15.5703125" customWidth="1"/>
    <col min="1833" max="1833" width="19.5703125" customWidth="1"/>
    <col min="1834" max="1834" width="15.5703125" customWidth="1"/>
    <col min="1835" max="1835" width="30.5703125" customWidth="1"/>
    <col min="1836" max="1836" width="27.5703125" customWidth="1"/>
    <col min="1837" max="1839" width="29.5703125" customWidth="1"/>
    <col min="1840" max="1840" width="27.42578125" customWidth="1"/>
    <col min="1841" max="1841" width="35.42578125" customWidth="1"/>
    <col min="1842" max="1842" width="25.5703125" customWidth="1"/>
    <col min="1843" max="1843" width="24.42578125" customWidth="1"/>
    <col min="1844" max="1844" width="22.5703125" customWidth="1"/>
    <col min="1845" max="1845" width="26.5703125" customWidth="1"/>
    <col min="1846" max="1846" width="23" customWidth="1"/>
    <col min="1847" max="1847" width="38.42578125" customWidth="1"/>
    <col min="1848" max="1848" width="20.5703125" customWidth="1"/>
    <col min="1849" max="1850" width="22.5703125" customWidth="1"/>
    <col min="1851" max="1851" width="22.42578125" customWidth="1"/>
    <col min="1852" max="1852" width="20.42578125" customWidth="1"/>
    <col min="1853" max="1853" width="28.42578125" customWidth="1"/>
    <col min="1854" max="1854" width="18.5703125" customWidth="1"/>
    <col min="1855" max="1855" width="17" customWidth="1"/>
    <col min="1856" max="1856" width="15.5703125" customWidth="1"/>
    <col min="1857" max="1857" width="19.5703125" customWidth="1"/>
    <col min="1858" max="1858" width="15.5703125" customWidth="1"/>
    <col min="1859" max="1859" width="30.5703125" customWidth="1"/>
    <col min="1860" max="1860" width="29.5703125" customWidth="1"/>
    <col min="1861" max="1863" width="31.42578125" customWidth="1"/>
    <col min="1864" max="1864" width="29" customWidth="1"/>
    <col min="1865" max="1865" width="36.5703125" customWidth="1"/>
    <col min="1866" max="1866" width="27.42578125" customWidth="1"/>
    <col min="1867" max="1867" width="25.5703125" customWidth="1"/>
    <col min="1868" max="1868" width="24.42578125" customWidth="1"/>
    <col min="1869" max="1869" width="28.42578125" customWidth="1"/>
    <col min="1870" max="1870" width="24.5703125" customWidth="1"/>
    <col min="1871" max="1871" width="39.5703125" customWidth="1"/>
    <col min="1872" max="1872" width="20.5703125" customWidth="1"/>
    <col min="1873" max="1874" width="22.5703125" customWidth="1"/>
    <col min="1875" max="1875" width="22.42578125" customWidth="1"/>
    <col min="1876" max="1876" width="20.42578125" customWidth="1"/>
    <col min="1877" max="1877" width="28.42578125" customWidth="1"/>
    <col min="1878" max="1878" width="18.5703125" customWidth="1"/>
    <col min="1879" max="1879" width="17" customWidth="1"/>
    <col min="1880" max="1880" width="15.5703125" customWidth="1"/>
    <col min="1881" max="1881" width="19.5703125" customWidth="1"/>
    <col min="1882" max="1882" width="15.5703125" customWidth="1"/>
    <col min="1883" max="1883" width="30.5703125" customWidth="1"/>
    <col min="1884" max="1884" width="29.5703125" customWidth="1"/>
    <col min="1885" max="1887" width="31.42578125" customWidth="1"/>
    <col min="1888" max="1888" width="29" customWidth="1"/>
    <col min="1889" max="1889" width="36.5703125" customWidth="1"/>
    <col min="1890" max="1890" width="27.42578125" customWidth="1"/>
    <col min="1891" max="1891" width="25.5703125" customWidth="1"/>
    <col min="1892" max="1892" width="24.42578125" customWidth="1"/>
    <col min="1893" max="1893" width="28.42578125" customWidth="1"/>
    <col min="1894" max="1894" width="24.5703125" customWidth="1"/>
    <col min="1895" max="1895" width="39.5703125" customWidth="1"/>
    <col min="1896" max="1896" width="20.5703125" customWidth="1"/>
    <col min="1897" max="1898" width="22.5703125" customWidth="1"/>
    <col min="1899" max="1899" width="22.42578125" customWidth="1"/>
    <col min="1900" max="1900" width="20.42578125" customWidth="1"/>
    <col min="1901" max="1901" width="28.42578125" customWidth="1"/>
    <col min="1902" max="1902" width="18.5703125" customWidth="1"/>
    <col min="1903" max="1903" width="17" customWidth="1"/>
    <col min="1904" max="1904" width="15.5703125" customWidth="1"/>
    <col min="1905" max="1905" width="19.5703125" customWidth="1"/>
    <col min="1906" max="1906" width="15.5703125" customWidth="1"/>
    <col min="1907" max="1907" width="30.5703125" customWidth="1"/>
    <col min="1908" max="1908" width="29.5703125" customWidth="1"/>
    <col min="1909" max="1911" width="31.42578125" customWidth="1"/>
    <col min="1912" max="1912" width="29" customWidth="1"/>
    <col min="1913" max="1913" width="36.5703125" customWidth="1"/>
    <col min="1914" max="1914" width="27.42578125" customWidth="1"/>
    <col min="1915" max="1915" width="25.5703125" customWidth="1"/>
    <col min="1916" max="1916" width="24.42578125" customWidth="1"/>
    <col min="1917" max="1917" width="28.42578125" customWidth="1"/>
    <col min="1918" max="1918" width="24.5703125" customWidth="1"/>
    <col min="1919" max="1919" width="39.5703125" customWidth="1"/>
    <col min="1920" max="1920" width="20.5703125" customWidth="1"/>
    <col min="1921" max="1922" width="22.5703125" customWidth="1"/>
    <col min="1923" max="1923" width="22.42578125" customWidth="1"/>
    <col min="1924" max="1924" width="20.42578125" customWidth="1"/>
    <col min="1925" max="1925" width="28.42578125" customWidth="1"/>
    <col min="1926" max="1926" width="18.5703125" customWidth="1"/>
    <col min="1927" max="1927" width="17" customWidth="1"/>
    <col min="1928" max="1928" width="15.5703125" customWidth="1"/>
    <col min="1929" max="1929" width="19.5703125" customWidth="1"/>
    <col min="1930" max="1930" width="15.5703125" customWidth="1"/>
    <col min="1931" max="1931" width="30.5703125" customWidth="1"/>
    <col min="1932" max="1932" width="29.5703125" customWidth="1"/>
    <col min="1933" max="1935" width="31.42578125" customWidth="1"/>
    <col min="1936" max="1936" width="29" customWidth="1"/>
    <col min="1937" max="1937" width="36.5703125" customWidth="1"/>
    <col min="1938" max="1938" width="27.42578125" customWidth="1"/>
    <col min="1939" max="1939" width="25.5703125" customWidth="1"/>
    <col min="1940" max="1940" width="24.42578125" customWidth="1"/>
    <col min="1941" max="1941" width="28.42578125" customWidth="1"/>
    <col min="1942" max="1942" width="24.5703125" customWidth="1"/>
    <col min="1943" max="1943" width="39.5703125" customWidth="1"/>
    <col min="1944" max="1944" width="25.5703125" customWidth="1"/>
    <col min="1945" max="1947" width="27.42578125" customWidth="1"/>
    <col min="1948" max="1948" width="25" customWidth="1"/>
    <col min="1949" max="1949" width="32.5703125" customWidth="1"/>
    <col min="1950" max="1950" width="23.42578125" customWidth="1"/>
    <col min="1951" max="1951" width="21.5703125" customWidth="1"/>
    <col min="1952" max="1952" width="20.42578125" customWidth="1"/>
    <col min="1953" max="1953" width="24.42578125" customWidth="1"/>
    <col min="1954" max="1954" width="20.5703125" customWidth="1"/>
    <col min="1955" max="1955" width="35.5703125" customWidth="1"/>
    <col min="1956" max="1956" width="22.42578125" customWidth="1"/>
    <col min="1957" max="1957" width="20.42578125" customWidth="1"/>
    <col min="1958" max="1958" width="18.5703125" customWidth="1"/>
    <col min="1959" max="1959" width="17" customWidth="1"/>
    <col min="1960" max="1960" width="15.5703125" customWidth="1"/>
    <col min="1961" max="1961" width="19.5703125" customWidth="1"/>
    <col min="1962" max="1962" width="15.5703125" customWidth="1"/>
    <col min="1963" max="1963" width="30.5703125" customWidth="1"/>
    <col min="1964" max="1964" width="27.5703125" customWidth="1"/>
    <col min="1965" max="1967" width="29.5703125" customWidth="1"/>
    <col min="1968" max="1968" width="27.42578125" customWidth="1"/>
    <col min="1969" max="1969" width="25.5703125" customWidth="1"/>
    <col min="1970" max="1970" width="24.42578125" customWidth="1"/>
    <col min="1971" max="1971" width="22.5703125" customWidth="1"/>
    <col min="1972" max="1972" width="26.5703125" customWidth="1"/>
    <col min="1973" max="1973" width="23" customWidth="1"/>
    <col min="1974" max="1974" width="38.42578125" customWidth="1"/>
    <col min="1975" max="1975" width="27.5703125" customWidth="1"/>
    <col min="1976" max="1978" width="29.5703125" customWidth="1"/>
    <col min="1979" max="1979" width="27.42578125" customWidth="1"/>
    <col min="1980" max="1980" width="25.5703125" customWidth="1"/>
    <col min="1981" max="1981" width="24.42578125" customWidth="1"/>
    <col min="1982" max="1982" width="22.5703125" customWidth="1"/>
    <col min="1983" max="1983" width="26.5703125" customWidth="1"/>
    <col min="1984" max="1984" width="23" customWidth="1"/>
    <col min="1985" max="1985" width="38.42578125" customWidth="1"/>
    <col min="1986" max="1986" width="20.5703125" customWidth="1"/>
    <col min="1987" max="1988" width="22.5703125" customWidth="1"/>
    <col min="1989" max="1989" width="22.42578125" customWidth="1"/>
    <col min="1990" max="1990" width="20.42578125" customWidth="1"/>
    <col min="1991" max="1991" width="18.5703125" customWidth="1"/>
    <col min="1992" max="1992" width="17" customWidth="1"/>
    <col min="1993" max="1993" width="15.5703125" customWidth="1"/>
    <col min="1994" max="1994" width="19.5703125" customWidth="1"/>
    <col min="1995" max="1995" width="15.5703125" customWidth="1"/>
    <col min="1996" max="1996" width="30.5703125" customWidth="1"/>
    <col min="1997" max="1997" width="29.5703125" customWidth="1"/>
    <col min="1998" max="2000" width="31.42578125" customWidth="1"/>
    <col min="2001" max="2001" width="29" customWidth="1"/>
    <col min="2002" max="2002" width="27.42578125" customWidth="1"/>
    <col min="2003" max="2003" width="25.5703125" customWidth="1"/>
    <col min="2004" max="2004" width="24.42578125" customWidth="1"/>
    <col min="2005" max="2005" width="28.42578125" customWidth="1"/>
    <col min="2006" max="2006" width="24.5703125" customWidth="1"/>
    <col min="2007" max="2007" width="39.5703125" customWidth="1"/>
    <col min="2008" max="2008" width="29.5703125" customWidth="1"/>
    <col min="2009" max="2011" width="31.42578125" customWidth="1"/>
    <col min="2012" max="2012" width="29" customWidth="1"/>
    <col min="2013" max="2013" width="27.42578125" customWidth="1"/>
    <col min="2014" max="2014" width="25.5703125" customWidth="1"/>
    <col min="2015" max="2015" width="24.42578125" customWidth="1"/>
    <col min="2016" max="2016" width="28.42578125" customWidth="1"/>
    <col min="2017" max="2017" width="24.5703125" customWidth="1"/>
    <col min="2018" max="2018" width="39.5703125" customWidth="1"/>
    <col min="2019" max="2019" width="20.5703125" customWidth="1"/>
    <col min="2020" max="2021" width="22.5703125" customWidth="1"/>
    <col min="2022" max="2022" width="22.42578125" customWidth="1"/>
    <col min="2023" max="2023" width="20.42578125" customWidth="1"/>
    <col min="2024" max="2024" width="18.5703125" customWidth="1"/>
    <col min="2025" max="2025" width="17" customWidth="1"/>
    <col min="2026" max="2026" width="15.5703125" customWidth="1"/>
    <col min="2027" max="2027" width="19.5703125" customWidth="1"/>
    <col min="2028" max="2028" width="15.5703125" customWidth="1"/>
    <col min="2029" max="2029" width="30.5703125" customWidth="1"/>
    <col min="2030" max="2030" width="29.5703125" customWidth="1"/>
    <col min="2031" max="2033" width="31.42578125" customWidth="1"/>
    <col min="2034" max="2034" width="29" customWidth="1"/>
    <col min="2035" max="2035" width="27.42578125" customWidth="1"/>
    <col min="2036" max="2036" width="25.5703125" customWidth="1"/>
    <col min="2037" max="2037" width="24.42578125" customWidth="1"/>
    <col min="2038" max="2038" width="28.42578125" customWidth="1"/>
    <col min="2039" max="2039" width="24.5703125" customWidth="1"/>
    <col min="2040" max="2040" width="39.5703125" customWidth="1"/>
    <col min="2041" max="2041" width="29.5703125" customWidth="1"/>
    <col min="2042" max="2044" width="31.42578125" customWidth="1"/>
    <col min="2045" max="2045" width="29" customWidth="1"/>
    <col min="2046" max="2046" width="27.42578125" customWidth="1"/>
    <col min="2047" max="2047" width="25.5703125" customWidth="1"/>
    <col min="2048" max="2048" width="24.42578125" customWidth="1"/>
    <col min="2049" max="2049" width="28.42578125" customWidth="1"/>
    <col min="2050" max="2050" width="24.5703125" customWidth="1"/>
    <col min="2051" max="2051" width="39.5703125" customWidth="1"/>
    <col min="2052" max="2052" width="20.5703125" customWidth="1"/>
    <col min="2053" max="2054" width="22.5703125" customWidth="1"/>
    <col min="2055" max="2055" width="22.42578125" customWidth="1"/>
    <col min="2056" max="2056" width="20.42578125" customWidth="1"/>
    <col min="2057" max="2057" width="18.5703125" customWidth="1"/>
    <col min="2058" max="2058" width="17" customWidth="1"/>
    <col min="2059" max="2059" width="15.5703125" customWidth="1"/>
    <col min="2060" max="2060" width="19.5703125" customWidth="1"/>
    <col min="2061" max="2061" width="15.5703125" customWidth="1"/>
    <col min="2062" max="2062" width="30.5703125" customWidth="1"/>
    <col min="2063" max="2063" width="29.5703125" customWidth="1"/>
    <col min="2064" max="2066" width="31.42578125" customWidth="1"/>
    <col min="2067" max="2067" width="29" customWidth="1"/>
    <col min="2068" max="2068" width="27.42578125" customWidth="1"/>
    <col min="2069" max="2069" width="25.5703125" customWidth="1"/>
    <col min="2070" max="2070" width="24.42578125" customWidth="1"/>
    <col min="2071" max="2071" width="28.42578125" customWidth="1"/>
    <col min="2072" max="2072" width="24.5703125" customWidth="1"/>
    <col min="2073" max="2073" width="39.5703125" customWidth="1"/>
    <col min="2074" max="2074" width="29.5703125" customWidth="1"/>
    <col min="2075" max="2077" width="31.42578125" customWidth="1"/>
    <col min="2078" max="2078" width="29" customWidth="1"/>
    <col min="2079" max="2079" width="27.42578125" customWidth="1"/>
    <col min="2080" max="2080" width="25.5703125" customWidth="1"/>
    <col min="2081" max="2081" width="24.42578125" customWidth="1"/>
    <col min="2082" max="2082" width="28.42578125" customWidth="1"/>
    <col min="2083" max="2083" width="24.5703125" customWidth="1"/>
    <col min="2084" max="2084" width="39.5703125" customWidth="1"/>
    <col min="2085" max="2085" width="25.5703125" customWidth="1"/>
    <col min="2086" max="2088" width="27.42578125" customWidth="1"/>
    <col min="2089" max="2089" width="25" customWidth="1"/>
    <col min="2090" max="2090" width="23.42578125" customWidth="1"/>
    <col min="2091" max="2091" width="21.5703125" customWidth="1"/>
    <col min="2092" max="2092" width="20.42578125" customWidth="1"/>
    <col min="2093" max="2093" width="24.42578125" customWidth="1"/>
    <col min="2094" max="2094" width="20.5703125" customWidth="1"/>
    <col min="2095" max="2095" width="35.5703125" customWidth="1"/>
    <col min="2096" max="2096" width="21.5703125" customWidth="1"/>
    <col min="2097" max="2097" width="25.5703125" customWidth="1"/>
    <col min="2098" max="2098" width="22" customWidth="1"/>
    <col min="2099" max="2099" width="37" customWidth="1"/>
    <col min="2100" max="2100" width="20.5703125" customWidth="1"/>
    <col min="2101" max="2102" width="22.5703125" customWidth="1"/>
    <col min="2103" max="2103" width="22.42578125" customWidth="1"/>
    <col min="2104" max="2104" width="18.5703125" customWidth="1"/>
    <col min="2105" max="2105" width="17" customWidth="1"/>
    <col min="2106" max="2106" width="15.5703125" customWidth="1"/>
    <col min="2107" max="2107" width="19.5703125" customWidth="1"/>
    <col min="2108" max="2108" width="15.5703125" customWidth="1"/>
    <col min="2109" max="2109" width="30.5703125" customWidth="1"/>
    <col min="2110" max="2110" width="26.5703125" customWidth="1"/>
    <col min="2111" max="2113" width="28.5703125" customWidth="1"/>
    <col min="2114" max="2114" width="24.5703125" customWidth="1"/>
    <col min="2115" max="2115" width="23.42578125" customWidth="1"/>
    <col min="2116" max="2116" width="21.5703125" customWidth="1"/>
    <col min="2117" max="2117" width="25.5703125" customWidth="1"/>
    <col min="2118" max="2118" width="22" customWidth="1"/>
    <col min="2119" max="2119" width="37" customWidth="1"/>
    <col min="2120" max="2120" width="22.42578125" customWidth="1"/>
    <col min="2121" max="2122" width="24.42578125" customWidth="1"/>
    <col min="2123" max="2123" width="23.5703125" customWidth="1"/>
    <col min="2124" max="2124" width="20.42578125" customWidth="1"/>
    <col min="2125" max="2125" width="18.5703125" customWidth="1"/>
    <col min="2126" max="2126" width="17" customWidth="1"/>
    <col min="2127" max="2127" width="21.42578125" customWidth="1"/>
    <col min="2128" max="2128" width="17.42578125" customWidth="1"/>
    <col min="2129" max="2129" width="32.42578125" customWidth="1"/>
    <col min="2130" max="2130" width="26.5703125" customWidth="1"/>
    <col min="2131" max="2133" width="28.5703125" customWidth="1"/>
    <col min="2134" max="2134" width="24.5703125" customWidth="1"/>
    <col min="2135" max="2135" width="23.42578125" customWidth="1"/>
    <col min="2136" max="2136" width="21.5703125" customWidth="1"/>
    <col min="2137" max="2137" width="25.5703125" customWidth="1"/>
    <col min="2138" max="2138" width="22" customWidth="1"/>
    <col min="2139" max="2139" width="37" customWidth="1"/>
    <col min="2140" max="2140" width="20.5703125" customWidth="1"/>
    <col min="2141" max="2142" width="22.5703125" customWidth="1"/>
    <col min="2143" max="2143" width="22.42578125" customWidth="1"/>
    <col min="2144" max="2144" width="18.5703125" customWidth="1"/>
    <col min="2145" max="2145" width="17" customWidth="1"/>
    <col min="2146" max="2146" width="15.5703125" customWidth="1"/>
    <col min="2147" max="2147" width="19.5703125" customWidth="1"/>
    <col min="2148" max="2148" width="15.5703125" customWidth="1"/>
    <col min="2149" max="2149" width="30.5703125" customWidth="1"/>
    <col min="2150" max="2150" width="26.5703125" customWidth="1"/>
    <col min="2151" max="2153" width="28.5703125" customWidth="1"/>
    <col min="2154" max="2154" width="24.5703125" customWidth="1"/>
    <col min="2155" max="2155" width="23.42578125" customWidth="1"/>
    <col min="2156" max="2156" width="21.5703125" customWidth="1"/>
    <col min="2157" max="2157" width="25.5703125" customWidth="1"/>
    <col min="2158" max="2158" width="22" customWidth="1"/>
    <col min="2159" max="2159" width="37" customWidth="1"/>
    <col min="2160" max="2160" width="22.42578125" customWidth="1"/>
    <col min="2161" max="2162" width="24.42578125" customWidth="1"/>
    <col min="2163" max="2163" width="23.5703125" customWidth="1"/>
    <col min="2164" max="2164" width="20.42578125" customWidth="1"/>
    <col min="2165" max="2165" width="18.5703125" customWidth="1"/>
    <col min="2166" max="2166" width="17" customWidth="1"/>
    <col min="2167" max="2167" width="21.42578125" customWidth="1"/>
    <col min="2168" max="2168" width="17.42578125" customWidth="1"/>
    <col min="2169" max="2169" width="32.42578125" customWidth="1"/>
    <col min="2170" max="2170" width="26.5703125" customWidth="1"/>
    <col min="2171" max="2173" width="28.5703125" customWidth="1"/>
    <col min="2174" max="2174" width="24.5703125" customWidth="1"/>
    <col min="2175" max="2175" width="23.42578125" customWidth="1"/>
    <col min="2176" max="2176" width="21.5703125" customWidth="1"/>
    <col min="2177" max="2177" width="25.5703125" customWidth="1"/>
    <col min="2178" max="2178" width="22" customWidth="1"/>
    <col min="2179" max="2179" width="37" customWidth="1"/>
    <col min="2180" max="2180" width="20.5703125" customWidth="1"/>
    <col min="2181" max="2182" width="22.5703125" customWidth="1"/>
    <col min="2183" max="2183" width="22.42578125" customWidth="1"/>
    <col min="2184" max="2184" width="18.5703125" customWidth="1"/>
    <col min="2185" max="2185" width="17" customWidth="1"/>
    <col min="2186" max="2186" width="15.5703125" customWidth="1"/>
    <col min="2187" max="2187" width="19.5703125" customWidth="1"/>
    <col min="2188" max="2188" width="15.5703125" customWidth="1"/>
    <col min="2189" max="2189" width="30.5703125" customWidth="1"/>
    <col min="2190" max="2190" width="27.5703125" customWidth="1"/>
    <col min="2191" max="2193" width="29.5703125" customWidth="1"/>
    <col min="2194" max="2194" width="25.5703125" customWidth="1"/>
    <col min="2195" max="2195" width="24.42578125" customWidth="1"/>
    <col min="2196" max="2196" width="22.5703125" customWidth="1"/>
    <col min="2197" max="2197" width="26.5703125" customWidth="1"/>
    <col min="2198" max="2198" width="23" customWidth="1"/>
    <col min="2199" max="2199" width="38.42578125" customWidth="1"/>
    <col min="2200" max="2200" width="27.5703125" customWidth="1"/>
    <col min="2201" max="2203" width="29.5703125" customWidth="1"/>
    <col min="2204" max="2204" width="25.5703125" customWidth="1"/>
    <col min="2205" max="2205" width="24.42578125" customWidth="1"/>
    <col min="2206" max="2206" width="22.5703125" customWidth="1"/>
    <col min="2207" max="2207" width="26.5703125" customWidth="1"/>
    <col min="2208" max="2208" width="23" customWidth="1"/>
    <col min="2209" max="2209" width="38.42578125" customWidth="1"/>
    <col min="2210" max="2210" width="26.5703125" customWidth="1"/>
    <col min="2211" max="2213" width="28.5703125" customWidth="1"/>
    <col min="2214" max="2214" width="24.5703125" customWidth="1"/>
    <col min="2215" max="2215" width="23.42578125" customWidth="1"/>
    <col min="2216" max="2216" width="21.5703125" customWidth="1"/>
    <col min="2217" max="2217" width="25.5703125" customWidth="1"/>
    <col min="2218" max="2218" width="22" customWidth="1"/>
    <col min="2219" max="2219" width="37" customWidth="1"/>
    <col min="2220" max="2220" width="20.5703125" customWidth="1"/>
    <col min="2221" max="2222" width="22.5703125" customWidth="1"/>
    <col min="2223" max="2223" width="22.42578125" customWidth="1"/>
    <col min="2224" max="2224" width="18.5703125" customWidth="1"/>
    <col min="2225" max="2225" width="17" customWidth="1"/>
    <col min="2226" max="2226" width="15.5703125" customWidth="1"/>
    <col min="2227" max="2227" width="19.5703125" customWidth="1"/>
    <col min="2228" max="2228" width="15.5703125" customWidth="1"/>
    <col min="2229" max="2229" width="30.5703125" customWidth="1"/>
    <col min="2230" max="2230" width="26.5703125" customWidth="1"/>
    <col min="2231" max="2233" width="28.5703125" customWidth="1"/>
    <col min="2234" max="2234" width="24.5703125" customWidth="1"/>
    <col min="2235" max="2235" width="23.42578125" customWidth="1"/>
    <col min="2236" max="2236" width="21.5703125" customWidth="1"/>
    <col min="2237" max="2237" width="25.5703125" customWidth="1"/>
    <col min="2238" max="2238" width="22" customWidth="1"/>
    <col min="2239" max="2239" width="37" customWidth="1"/>
    <col min="2240" max="2240" width="22.42578125" customWidth="1"/>
    <col min="2241" max="2242" width="24.42578125" customWidth="1"/>
    <col min="2243" max="2243" width="23.5703125" customWidth="1"/>
    <col min="2244" max="2244" width="20.42578125" customWidth="1"/>
    <col min="2245" max="2245" width="18.5703125" customWidth="1"/>
    <col min="2246" max="2246" width="17" customWidth="1"/>
    <col min="2247" max="2247" width="21.42578125" customWidth="1"/>
    <col min="2248" max="2248" width="17.42578125" customWidth="1"/>
    <col min="2249" max="2249" width="32.42578125" customWidth="1"/>
    <col min="2250" max="2250" width="26.5703125" customWidth="1"/>
    <col min="2251" max="2253" width="28.5703125" customWidth="1"/>
    <col min="2254" max="2254" width="24.5703125" customWidth="1"/>
    <col min="2255" max="2255" width="23.42578125" customWidth="1"/>
    <col min="2256" max="2256" width="21.5703125" customWidth="1"/>
    <col min="2257" max="2257" width="25.5703125" customWidth="1"/>
    <col min="2258" max="2258" width="22" customWidth="1"/>
    <col min="2259" max="2259" width="37" customWidth="1"/>
    <col min="2260" max="2260" width="20.5703125" customWidth="1"/>
    <col min="2261" max="2262" width="22.5703125" customWidth="1"/>
    <col min="2263" max="2263" width="22.42578125" customWidth="1"/>
    <col min="2264" max="2264" width="18.5703125" customWidth="1"/>
    <col min="2265" max="2265" width="17" customWidth="1"/>
    <col min="2266" max="2266" width="15.5703125" customWidth="1"/>
    <col min="2267" max="2267" width="19.5703125" customWidth="1"/>
    <col min="2268" max="2268" width="15.5703125" customWidth="1"/>
    <col min="2269" max="2269" width="30.5703125" customWidth="1"/>
    <col min="2270" max="2270" width="26.5703125" customWidth="1"/>
    <col min="2271" max="2273" width="28.5703125" customWidth="1"/>
    <col min="2274" max="2274" width="24.5703125" customWidth="1"/>
    <col min="2275" max="2275" width="23.42578125" customWidth="1"/>
    <col min="2276" max="2276" width="21.5703125" customWidth="1"/>
    <col min="2277" max="2277" width="25.5703125" customWidth="1"/>
    <col min="2278" max="2278" width="22" customWidth="1"/>
    <col min="2279" max="2279" width="37" customWidth="1"/>
    <col min="2280" max="2280" width="22.42578125" customWidth="1"/>
    <col min="2281" max="2282" width="24.42578125" customWidth="1"/>
    <col min="2283" max="2283" width="23.5703125" customWidth="1"/>
    <col min="2284" max="2284" width="20.42578125" customWidth="1"/>
    <col min="2285" max="2285" width="18.5703125" customWidth="1"/>
    <col min="2286" max="2286" width="17" customWidth="1"/>
    <col min="2287" max="2287" width="21.42578125" customWidth="1"/>
    <col min="2288" max="2288" width="17.42578125" customWidth="1"/>
    <col min="2289" max="2289" width="32.42578125" customWidth="1"/>
    <col min="2290" max="2290" width="26.5703125" customWidth="1"/>
    <col min="2291" max="2293" width="28.5703125" customWidth="1"/>
    <col min="2294" max="2294" width="24.5703125" customWidth="1"/>
    <col min="2295" max="2295" width="23.42578125" customWidth="1"/>
    <col min="2296" max="2296" width="21.5703125" customWidth="1"/>
    <col min="2297" max="2297" width="25.5703125" customWidth="1"/>
    <col min="2298" max="2298" width="22" customWidth="1"/>
    <col min="2299" max="2299" width="37" customWidth="1"/>
    <col min="2300" max="2300" width="20.5703125" customWidth="1"/>
    <col min="2301" max="2302" width="22.5703125" customWidth="1"/>
    <col min="2303" max="2303" width="22.42578125" customWidth="1"/>
    <col min="2304" max="2304" width="18.5703125" customWidth="1"/>
    <col min="2305" max="2305" width="17" customWidth="1"/>
    <col min="2306" max="2306" width="15.5703125" customWidth="1"/>
    <col min="2307" max="2307" width="19.5703125" customWidth="1"/>
    <col min="2308" max="2308" width="15.5703125" customWidth="1"/>
    <col min="2309" max="2309" width="30.5703125" customWidth="1"/>
    <col min="2310" max="2310" width="26.5703125" customWidth="1"/>
    <col min="2311" max="2313" width="28.5703125" customWidth="1"/>
    <col min="2314" max="2314" width="24.5703125" customWidth="1"/>
    <col min="2315" max="2315" width="23.42578125" customWidth="1"/>
    <col min="2316" max="2316" width="21.5703125" customWidth="1"/>
    <col min="2317" max="2317" width="25.5703125" customWidth="1"/>
    <col min="2318" max="2318" width="22" customWidth="1"/>
    <col min="2319" max="2319" width="37" customWidth="1"/>
    <col min="2320" max="2320" width="22.42578125" customWidth="1"/>
    <col min="2321" max="2322" width="24.42578125" customWidth="1"/>
    <col min="2323" max="2323" width="23.5703125" customWidth="1"/>
    <col min="2324" max="2324" width="20.42578125" customWidth="1"/>
    <col min="2325" max="2325" width="18.5703125" customWidth="1"/>
    <col min="2326" max="2326" width="17" customWidth="1"/>
    <col min="2327" max="2327" width="21.42578125" customWidth="1"/>
    <col min="2328" max="2328" width="17.42578125" customWidth="1"/>
    <col min="2329" max="2329" width="32.42578125" customWidth="1"/>
    <col min="2330" max="2330" width="26.5703125" customWidth="1"/>
    <col min="2331" max="2333" width="28.5703125" customWidth="1"/>
    <col min="2334" max="2334" width="24.5703125" customWidth="1"/>
    <col min="2335" max="2335" width="23.42578125" customWidth="1"/>
    <col min="2336" max="2336" width="21.5703125" customWidth="1"/>
    <col min="2337" max="2337" width="25.5703125" customWidth="1"/>
    <col min="2338" max="2338" width="22" customWidth="1"/>
    <col min="2339" max="2339" width="37" customWidth="1"/>
    <col min="2340" max="2340" width="20.5703125" customWidth="1"/>
    <col min="2341" max="2342" width="22.5703125" customWidth="1"/>
    <col min="2343" max="2343" width="22.42578125" customWidth="1"/>
    <col min="2344" max="2344" width="18.5703125" customWidth="1"/>
    <col min="2345" max="2345" width="17" customWidth="1"/>
    <col min="2346" max="2346" width="15.5703125" customWidth="1"/>
    <col min="2347" max="2347" width="19.5703125" customWidth="1"/>
    <col min="2348" max="2348" width="15.5703125" customWidth="1"/>
    <col min="2349" max="2349" width="30.5703125" customWidth="1"/>
    <col min="2350" max="2350" width="27.5703125" customWidth="1"/>
    <col min="2351" max="2353" width="29.5703125" customWidth="1"/>
    <col min="2354" max="2354" width="25.5703125" customWidth="1"/>
    <col min="2355" max="2355" width="24.42578125" customWidth="1"/>
    <col min="2356" max="2356" width="22.5703125" customWidth="1"/>
    <col min="2357" max="2357" width="26.5703125" customWidth="1"/>
    <col min="2358" max="2358" width="23" customWidth="1"/>
    <col min="2359" max="2359" width="38.42578125" customWidth="1"/>
    <col min="2360" max="2360" width="27.5703125" customWidth="1"/>
    <col min="2361" max="2363" width="29.5703125" customWidth="1"/>
    <col min="2364" max="2364" width="25.5703125" customWidth="1"/>
    <col min="2365" max="2365" width="24.42578125" customWidth="1"/>
    <col min="2366" max="2366" width="22.5703125" customWidth="1"/>
    <col min="2367" max="2367" width="26.5703125" customWidth="1"/>
    <col min="2368" max="2368" width="23" customWidth="1"/>
    <col min="2369" max="2369" width="38.42578125" customWidth="1"/>
    <col min="2370" max="2370" width="26.5703125" customWidth="1"/>
    <col min="2371" max="2373" width="28.5703125" customWidth="1"/>
    <col min="2374" max="2374" width="24.5703125" customWidth="1"/>
    <col min="2375" max="2375" width="23.42578125" customWidth="1"/>
    <col min="2376" max="2376" width="21.5703125" customWidth="1"/>
    <col min="2377" max="2377" width="25.5703125" customWidth="1"/>
    <col min="2378" max="2378" width="22" customWidth="1"/>
    <col min="2379" max="2379" width="37" customWidth="1"/>
    <col min="2380" max="2380" width="20.5703125" customWidth="1"/>
    <col min="2381" max="2382" width="22.5703125" customWidth="1"/>
    <col min="2383" max="2383" width="22.42578125" customWidth="1"/>
    <col min="2384" max="2384" width="18.5703125" customWidth="1"/>
    <col min="2385" max="2385" width="17" customWidth="1"/>
    <col min="2386" max="2386" width="15.5703125" customWidth="1"/>
    <col min="2387" max="2387" width="19.5703125" customWidth="1"/>
    <col min="2388" max="2388" width="15.5703125" customWidth="1"/>
    <col min="2389" max="2389" width="30.5703125" customWidth="1"/>
    <col min="2390" max="2390" width="26.5703125" customWidth="1"/>
    <col min="2391" max="2393" width="28.5703125" customWidth="1"/>
    <col min="2394" max="2394" width="24.5703125" customWidth="1"/>
    <col min="2395" max="2395" width="23.42578125" customWidth="1"/>
    <col min="2396" max="2396" width="21.5703125" customWidth="1"/>
    <col min="2397" max="2397" width="25.5703125" customWidth="1"/>
    <col min="2398" max="2398" width="22" customWidth="1"/>
    <col min="2399" max="2399" width="37" customWidth="1"/>
    <col min="2400" max="2400" width="22.42578125" customWidth="1"/>
    <col min="2401" max="2402" width="24.42578125" customWidth="1"/>
    <col min="2403" max="2403" width="23.5703125" customWidth="1"/>
    <col min="2404" max="2404" width="20.42578125" customWidth="1"/>
    <col min="2405" max="2405" width="18.5703125" customWidth="1"/>
    <col min="2406" max="2406" width="17" customWidth="1"/>
    <col min="2407" max="2407" width="21.42578125" customWidth="1"/>
    <col min="2408" max="2408" width="17.42578125" customWidth="1"/>
    <col min="2409" max="2409" width="32.42578125" customWidth="1"/>
    <col min="2410" max="2410" width="26.5703125" customWidth="1"/>
    <col min="2411" max="2413" width="28.5703125" customWidth="1"/>
    <col min="2414" max="2414" width="24.5703125" customWidth="1"/>
    <col min="2415" max="2415" width="23.42578125" customWidth="1"/>
    <col min="2416" max="2416" width="21.5703125" customWidth="1"/>
    <col min="2417" max="2417" width="25.5703125" customWidth="1"/>
    <col min="2418" max="2418" width="22" customWidth="1"/>
    <col min="2419" max="2419" width="37" customWidth="1"/>
    <col min="2420" max="2420" width="20.5703125" customWidth="1"/>
    <col min="2421" max="2422" width="22.5703125" customWidth="1"/>
    <col min="2423" max="2423" width="22.42578125" customWidth="1"/>
    <col min="2424" max="2424" width="18.5703125" customWidth="1"/>
    <col min="2425" max="2425" width="17" customWidth="1"/>
    <col min="2426" max="2426" width="15.5703125" customWidth="1"/>
    <col min="2427" max="2427" width="19.5703125" customWidth="1"/>
    <col min="2428" max="2428" width="15.5703125" customWidth="1"/>
    <col min="2429" max="2429" width="30.5703125" customWidth="1"/>
    <col min="2430" max="2430" width="26.5703125" customWidth="1"/>
    <col min="2431" max="2433" width="28.5703125" customWidth="1"/>
    <col min="2434" max="2434" width="24.5703125" customWidth="1"/>
    <col min="2435" max="2435" width="23.42578125" customWidth="1"/>
    <col min="2436" max="2436" width="21.5703125" customWidth="1"/>
    <col min="2437" max="2437" width="25.5703125" customWidth="1"/>
    <col min="2438" max="2438" width="22" customWidth="1"/>
    <col min="2439" max="2439" width="37" customWidth="1"/>
    <col min="2440" max="2440" width="22.42578125" customWidth="1"/>
    <col min="2441" max="2442" width="24.42578125" customWidth="1"/>
    <col min="2443" max="2443" width="23.5703125" customWidth="1"/>
    <col min="2444" max="2444" width="20.42578125" customWidth="1"/>
    <col min="2445" max="2445" width="18.5703125" customWidth="1"/>
    <col min="2446" max="2446" width="17" customWidth="1"/>
    <col min="2447" max="2447" width="21.42578125" customWidth="1"/>
    <col min="2448" max="2448" width="17.42578125" customWidth="1"/>
    <col min="2449" max="2449" width="32.42578125" customWidth="1"/>
    <col min="2450" max="2450" width="26.5703125" customWidth="1"/>
    <col min="2451" max="2453" width="28.5703125" customWidth="1"/>
    <col min="2454" max="2454" width="24.5703125" customWidth="1"/>
    <col min="2455" max="2455" width="23.42578125" customWidth="1"/>
    <col min="2456" max="2456" width="21.5703125" customWidth="1"/>
    <col min="2457" max="2457" width="25.5703125" customWidth="1"/>
    <col min="2458" max="2458" width="22" customWidth="1"/>
    <col min="2459" max="2459" width="37" customWidth="1"/>
    <col min="2460" max="2460" width="20.5703125" customWidth="1"/>
    <col min="2461" max="2462" width="22.5703125" customWidth="1"/>
    <col min="2463" max="2463" width="22.42578125" customWidth="1"/>
    <col min="2464" max="2464" width="18.5703125" customWidth="1"/>
    <col min="2465" max="2465" width="17" customWidth="1"/>
    <col min="2466" max="2466" width="15.5703125" customWidth="1"/>
    <col min="2467" max="2467" width="19.5703125" customWidth="1"/>
    <col min="2468" max="2468" width="15.5703125" customWidth="1"/>
    <col min="2469" max="2469" width="30.5703125" customWidth="1"/>
    <col min="2470" max="2470" width="26.5703125" customWidth="1"/>
    <col min="2471" max="2473" width="28.5703125" customWidth="1"/>
    <col min="2474" max="2474" width="24.5703125" customWidth="1"/>
    <col min="2475" max="2475" width="23.42578125" customWidth="1"/>
    <col min="2476" max="2476" width="21.5703125" customWidth="1"/>
    <col min="2477" max="2477" width="25.5703125" customWidth="1"/>
    <col min="2478" max="2478" width="22" customWidth="1"/>
    <col min="2479" max="2479" width="37" customWidth="1"/>
    <col min="2480" max="2480" width="22.42578125" customWidth="1"/>
    <col min="2481" max="2482" width="24.42578125" customWidth="1"/>
    <col min="2483" max="2483" width="23.5703125" customWidth="1"/>
    <col min="2484" max="2484" width="20.42578125" customWidth="1"/>
    <col min="2485" max="2485" width="18.5703125" customWidth="1"/>
    <col min="2486" max="2486" width="17" customWidth="1"/>
    <col min="2487" max="2487" width="21.42578125" customWidth="1"/>
    <col min="2488" max="2488" width="17.42578125" customWidth="1"/>
    <col min="2489" max="2489" width="32.42578125" customWidth="1"/>
    <col min="2490" max="2490" width="26.5703125" customWidth="1"/>
    <col min="2491" max="2493" width="28.5703125" customWidth="1"/>
    <col min="2494" max="2494" width="24.5703125" customWidth="1"/>
    <col min="2495" max="2495" width="23.42578125" customWidth="1"/>
    <col min="2496" max="2496" width="21.5703125" customWidth="1"/>
    <col min="2497" max="2497" width="25.5703125" customWidth="1"/>
    <col min="2498" max="2498" width="22" customWidth="1"/>
    <col min="2499" max="2499" width="37" customWidth="1"/>
    <col min="2500" max="2500" width="20.5703125" customWidth="1"/>
    <col min="2501" max="2502" width="22.5703125" customWidth="1"/>
    <col min="2503" max="2503" width="22.42578125" customWidth="1"/>
    <col min="2504" max="2504" width="18.5703125" customWidth="1"/>
    <col min="2505" max="2505" width="17" customWidth="1"/>
    <col min="2506" max="2506" width="15.5703125" customWidth="1"/>
    <col min="2507" max="2507" width="19.5703125" customWidth="1"/>
    <col min="2508" max="2508" width="15.5703125" customWidth="1"/>
    <col min="2509" max="2509" width="30.5703125" customWidth="1"/>
    <col min="2510" max="2510" width="27.5703125" customWidth="1"/>
    <col min="2511" max="2513" width="29.5703125" customWidth="1"/>
    <col min="2514" max="2514" width="25.5703125" customWidth="1"/>
    <col min="2515" max="2515" width="24.42578125" customWidth="1"/>
    <col min="2516" max="2516" width="22.5703125" customWidth="1"/>
    <col min="2517" max="2517" width="26.5703125" customWidth="1"/>
    <col min="2518" max="2518" width="23" customWidth="1"/>
    <col min="2519" max="2519" width="38.42578125" customWidth="1"/>
    <col min="2520" max="2520" width="25.5703125" customWidth="1"/>
    <col min="2521" max="2523" width="27.5703125" customWidth="1"/>
    <col min="2524" max="2524" width="23.5703125" customWidth="1"/>
    <col min="2525" max="2525" width="22.42578125" customWidth="1"/>
    <col min="2526" max="2526" width="20.5703125" customWidth="1"/>
    <col min="2527" max="2527" width="24.5703125" customWidth="1"/>
    <col min="2528" max="2528" width="20.5703125" customWidth="1"/>
    <col min="2529" max="2529" width="36" customWidth="1"/>
    <col min="2530" max="2530" width="27.5703125" customWidth="1"/>
    <col min="2531" max="2533" width="29.5703125" customWidth="1"/>
    <col min="2534" max="2534" width="25.5703125" customWidth="1"/>
    <col min="2535" max="2535" width="24.42578125" customWidth="1"/>
    <col min="2536" max="2536" width="22.5703125" customWidth="1"/>
    <col min="2537" max="2537" width="26.5703125" customWidth="1"/>
    <col min="2538" max="2538" width="23" customWidth="1"/>
    <col min="2539" max="2539" width="38.42578125" customWidth="1"/>
    <col min="2540" max="2540" width="20.5703125" customWidth="1"/>
    <col min="2541" max="2542" width="22.5703125" customWidth="1"/>
    <col min="2543" max="2543" width="22.42578125" customWidth="1"/>
    <col min="2544" max="2544" width="18.5703125" customWidth="1"/>
    <col min="2545" max="2545" width="17" customWidth="1"/>
    <col min="2546" max="2546" width="15.5703125" customWidth="1"/>
    <col min="2547" max="2547" width="19.5703125" customWidth="1"/>
    <col min="2548" max="2548" width="15.5703125" customWidth="1"/>
    <col min="2549" max="2549" width="30.5703125" customWidth="1"/>
    <col min="2550" max="2550" width="27.5703125" customWidth="1"/>
    <col min="2551" max="2553" width="29.5703125" customWidth="1"/>
    <col min="2554" max="2554" width="25.5703125" customWidth="1"/>
    <col min="2555" max="2555" width="24.42578125" customWidth="1"/>
    <col min="2556" max="2556" width="22.5703125" customWidth="1"/>
    <col min="2557" max="2557" width="26.5703125" customWidth="1"/>
    <col min="2558" max="2558" width="23" customWidth="1"/>
    <col min="2559" max="2559" width="38.42578125" customWidth="1"/>
    <col min="2560" max="2560" width="27.5703125" customWidth="1"/>
    <col min="2561" max="2563" width="29.5703125" customWidth="1"/>
    <col min="2564" max="2564" width="25.5703125" customWidth="1"/>
    <col min="2565" max="2565" width="24.42578125" customWidth="1"/>
    <col min="2566" max="2566" width="22.5703125" customWidth="1"/>
    <col min="2567" max="2567" width="26.5703125" customWidth="1"/>
    <col min="2568" max="2568" width="23" customWidth="1"/>
    <col min="2569" max="2569" width="38.42578125" customWidth="1"/>
    <col min="2570" max="2570" width="27.5703125" customWidth="1"/>
    <col min="2571" max="2573" width="29.5703125" customWidth="1"/>
    <col min="2574" max="2574" width="25.5703125" customWidth="1"/>
    <col min="2575" max="2575" width="24.42578125" customWidth="1"/>
    <col min="2576" max="2576" width="22.5703125" customWidth="1"/>
    <col min="2577" max="2577" width="26.5703125" customWidth="1"/>
    <col min="2578" max="2578" width="23" customWidth="1"/>
    <col min="2579" max="2579" width="38.42578125" customWidth="1"/>
    <col min="2580" max="2580" width="20.5703125" customWidth="1"/>
    <col min="2581" max="2582" width="22.5703125" customWidth="1"/>
    <col min="2583" max="2583" width="22.42578125" customWidth="1"/>
    <col min="2584" max="2584" width="18.5703125" customWidth="1"/>
    <col min="2585" max="2585" width="17" customWidth="1"/>
    <col min="2586" max="2586" width="15.5703125" customWidth="1"/>
    <col min="2587" max="2587" width="19.5703125" customWidth="1"/>
    <col min="2588" max="2588" width="15.5703125" customWidth="1"/>
    <col min="2589" max="2589" width="30.5703125" customWidth="1"/>
    <col min="2590" max="2590" width="27.5703125" customWidth="1"/>
    <col min="2591" max="2593" width="29.5703125" customWidth="1"/>
    <col min="2594" max="2594" width="25.5703125" customWidth="1"/>
    <col min="2595" max="2595" width="24.42578125" customWidth="1"/>
    <col min="2596" max="2596" width="22.5703125" customWidth="1"/>
    <col min="2597" max="2597" width="26.5703125" customWidth="1"/>
    <col min="2598" max="2598" width="23" customWidth="1"/>
    <col min="2599" max="2599" width="38.42578125" customWidth="1"/>
    <col min="2600" max="2600" width="22.42578125" customWidth="1"/>
    <col min="2601" max="2602" width="24.42578125" customWidth="1"/>
    <col min="2603" max="2603" width="23.5703125" customWidth="1"/>
    <col min="2604" max="2604" width="20.42578125" customWidth="1"/>
    <col min="2605" max="2605" width="18.5703125" customWidth="1"/>
    <col min="2606" max="2606" width="17" customWidth="1"/>
    <col min="2607" max="2607" width="21.42578125" customWidth="1"/>
    <col min="2608" max="2608" width="17.42578125" customWidth="1"/>
    <col min="2609" max="2609" width="32.42578125" customWidth="1"/>
    <col min="2610" max="2610" width="27.5703125" customWidth="1"/>
    <col min="2611" max="2613" width="29.5703125" customWidth="1"/>
    <col min="2614" max="2614" width="25.5703125" customWidth="1"/>
    <col min="2615" max="2615" width="24.42578125" customWidth="1"/>
    <col min="2616" max="2616" width="22.5703125" customWidth="1"/>
    <col min="2617" max="2617" width="26.5703125" customWidth="1"/>
    <col min="2618" max="2618" width="23" customWidth="1"/>
    <col min="2619" max="2619" width="38.42578125" customWidth="1"/>
    <col min="2620" max="2620" width="20.5703125" customWidth="1"/>
    <col min="2621" max="2622" width="22.5703125" customWidth="1"/>
    <col min="2623" max="2623" width="22.42578125" customWidth="1"/>
    <col min="2624" max="2624" width="18.5703125" customWidth="1"/>
    <col min="2625" max="2625" width="17" customWidth="1"/>
    <col min="2626" max="2626" width="15.5703125" customWidth="1"/>
    <col min="2627" max="2627" width="19.5703125" customWidth="1"/>
    <col min="2628" max="2628" width="15.5703125" customWidth="1"/>
    <col min="2629" max="2629" width="30.5703125" customWidth="1"/>
    <col min="2630" max="2630" width="29.5703125" customWidth="1"/>
    <col min="2631" max="2633" width="31.42578125" customWidth="1"/>
    <col min="2634" max="2634" width="27.42578125" customWidth="1"/>
    <col min="2635" max="2635" width="25.5703125" customWidth="1"/>
    <col min="2636" max="2636" width="24.42578125" customWidth="1"/>
    <col min="2637" max="2637" width="28.42578125" customWidth="1"/>
    <col min="2638" max="2638" width="24.5703125" customWidth="1"/>
    <col min="2639" max="2639" width="39.5703125" customWidth="1"/>
    <col min="2640" max="2640" width="27.5703125" customWidth="1"/>
    <col min="2641" max="2643" width="29.5703125" customWidth="1"/>
    <col min="2644" max="2644" width="25.5703125" customWidth="1"/>
    <col min="2645" max="2645" width="24.42578125" customWidth="1"/>
    <col min="2646" max="2646" width="22.5703125" customWidth="1"/>
    <col min="2647" max="2647" width="26.5703125" customWidth="1"/>
    <col min="2648" max="2648" width="23" customWidth="1"/>
    <col min="2649" max="2649" width="38.42578125" customWidth="1"/>
    <col min="2650" max="2650" width="27.5703125" customWidth="1"/>
    <col min="2651" max="2653" width="29.5703125" customWidth="1"/>
    <col min="2654" max="2654" width="25.5703125" customWidth="1"/>
    <col min="2655" max="2655" width="24.42578125" customWidth="1"/>
    <col min="2656" max="2656" width="22.5703125" customWidth="1"/>
    <col min="2657" max="2657" width="26.5703125" customWidth="1"/>
    <col min="2658" max="2658" width="23" customWidth="1"/>
    <col min="2659" max="2659" width="38.42578125" customWidth="1"/>
    <col min="2660" max="2660" width="25.5703125" customWidth="1"/>
    <col min="2661" max="2663" width="27.42578125" customWidth="1"/>
    <col min="2664" max="2664" width="23.42578125" customWidth="1"/>
    <col min="2665" max="2665" width="21.5703125" customWidth="1"/>
    <col min="2666" max="2666" width="20.42578125" customWidth="1"/>
    <col min="2667" max="2667" width="24.42578125" customWidth="1"/>
    <col min="2668" max="2668" width="20.5703125" customWidth="1"/>
    <col min="2669" max="2669" width="35.5703125" customWidth="1"/>
    <col min="2670" max="2670" width="18.5703125" customWidth="1"/>
    <col min="2671" max="2671" width="17" customWidth="1"/>
    <col min="2672" max="2672" width="15.5703125" customWidth="1"/>
    <col min="2673" max="2673" width="19.5703125" customWidth="1"/>
    <col min="2674" max="2674" width="15.5703125" customWidth="1"/>
    <col min="2675" max="2675" width="30.5703125" customWidth="1"/>
    <col min="2676" max="2676" width="22.42578125" customWidth="1"/>
    <col min="2677" max="2678" width="24.42578125" customWidth="1"/>
    <col min="2679" max="2679" width="20.42578125" customWidth="1"/>
    <col min="2680" max="2680" width="18.5703125" customWidth="1"/>
    <col min="2681" max="2681" width="17" customWidth="1"/>
    <col min="2682" max="2682" width="21.42578125" customWidth="1"/>
    <col min="2683" max="2683" width="17.42578125" customWidth="1"/>
    <col min="2684" max="2684" width="32.42578125" customWidth="1"/>
    <col min="2685" max="2685" width="22.42578125" customWidth="1"/>
    <col min="2686" max="2687" width="24.42578125" customWidth="1"/>
    <col min="2688" max="2688" width="20.42578125" customWidth="1"/>
    <col min="2689" max="2689" width="18.5703125" customWidth="1"/>
    <col min="2690" max="2690" width="17" customWidth="1"/>
    <col min="2691" max="2691" width="21.42578125" customWidth="1"/>
    <col min="2692" max="2692" width="17.42578125" customWidth="1"/>
    <col min="2693" max="2693" width="32.42578125" customWidth="1"/>
    <col min="2694" max="2694" width="22.42578125" customWidth="1"/>
    <col min="2695" max="2696" width="24.42578125" customWidth="1"/>
    <col min="2697" max="2697" width="20.42578125" customWidth="1"/>
    <col min="2698" max="2698" width="18.5703125" customWidth="1"/>
    <col min="2699" max="2699" width="17" customWidth="1"/>
    <col min="2700" max="2700" width="21.42578125" customWidth="1"/>
    <col min="2701" max="2701" width="17.42578125" customWidth="1"/>
    <col min="2702" max="2702" width="32.42578125" customWidth="1"/>
    <col min="2703" max="2703" width="25.5703125" customWidth="1"/>
    <col min="2704" max="2705" width="27.5703125" customWidth="1"/>
    <col min="2706" max="2706" width="23.5703125" customWidth="1"/>
    <col min="2707" max="2707" width="22.42578125" customWidth="1"/>
    <col min="2708" max="2708" width="20.5703125" customWidth="1"/>
    <col min="2709" max="2709" width="24.5703125" customWidth="1"/>
    <col min="2710" max="2710" width="20.5703125" customWidth="1"/>
    <col min="2711" max="2711" width="36" customWidth="1"/>
    <col min="2712" max="2712" width="20.5703125" customWidth="1"/>
    <col min="2713" max="2714" width="22.5703125" customWidth="1"/>
    <col min="2715" max="2715" width="18.5703125" customWidth="1"/>
    <col min="2716" max="2716" width="17" customWidth="1"/>
    <col min="2717" max="2717" width="15.5703125" customWidth="1"/>
    <col min="2718" max="2718" width="19.5703125" customWidth="1"/>
    <col min="2719" max="2719" width="15.5703125" customWidth="1"/>
    <col min="2720" max="2720" width="30.5703125" customWidth="1"/>
    <col min="2721" max="2721" width="22.42578125" customWidth="1"/>
    <col min="2722" max="2723" width="24.42578125" customWidth="1"/>
    <col min="2724" max="2724" width="20.42578125" customWidth="1"/>
    <col min="2725" max="2725" width="18.5703125" customWidth="1"/>
    <col min="2726" max="2726" width="17" customWidth="1"/>
    <col min="2727" max="2727" width="21.42578125" customWidth="1"/>
    <col min="2728" max="2728" width="17.42578125" customWidth="1"/>
    <col min="2729" max="2729" width="32.42578125" customWidth="1"/>
    <col min="2730" max="2730" width="22.42578125" customWidth="1"/>
    <col min="2731" max="2732" width="24.42578125" customWidth="1"/>
    <col min="2733" max="2733" width="20.42578125" customWidth="1"/>
    <col min="2734" max="2734" width="18.5703125" customWidth="1"/>
    <col min="2735" max="2735" width="17" customWidth="1"/>
    <col min="2736" max="2736" width="21.42578125" customWidth="1"/>
    <col min="2737" max="2737" width="17.42578125" customWidth="1"/>
    <col min="2738" max="2738" width="32.42578125" customWidth="1"/>
    <col min="2739" max="2739" width="22.42578125" customWidth="1"/>
    <col min="2740" max="2741" width="24.42578125" customWidth="1"/>
    <col min="2742" max="2742" width="20.42578125" customWidth="1"/>
    <col min="2743" max="2743" width="18.5703125" customWidth="1"/>
    <col min="2744" max="2744" width="17" customWidth="1"/>
    <col min="2745" max="2745" width="21.42578125" customWidth="1"/>
    <col min="2746" max="2746" width="17.42578125" customWidth="1"/>
    <col min="2747" max="2747" width="32.42578125" customWidth="1"/>
    <col min="2748" max="2748" width="25.5703125" customWidth="1"/>
    <col min="2749" max="2750" width="27.5703125" customWidth="1"/>
    <col min="2751" max="2751" width="23.5703125" customWidth="1"/>
    <col min="2752" max="2752" width="22.42578125" customWidth="1"/>
    <col min="2753" max="2753" width="20.5703125" customWidth="1"/>
    <col min="2754" max="2754" width="24.5703125" customWidth="1"/>
    <col min="2755" max="2755" width="20.5703125" customWidth="1"/>
    <col min="2756" max="2756" width="36" customWidth="1"/>
    <col min="2757" max="2757" width="20.5703125" customWidth="1"/>
    <col min="2758" max="2759" width="22.5703125" customWidth="1"/>
    <col min="2760" max="2760" width="18.5703125" customWidth="1"/>
    <col min="2761" max="2761" width="17" customWidth="1"/>
    <col min="2762" max="2762" width="15.5703125" customWidth="1"/>
    <col min="2763" max="2763" width="19.5703125" customWidth="1"/>
    <col min="2764" max="2764" width="15.5703125" customWidth="1"/>
    <col min="2765" max="2765" width="30.5703125" customWidth="1"/>
    <col min="2766" max="2766" width="22.42578125" customWidth="1"/>
    <col min="2767" max="2768" width="24.42578125" customWidth="1"/>
    <col min="2769" max="2769" width="20.42578125" customWidth="1"/>
    <col min="2770" max="2770" width="18.5703125" customWidth="1"/>
    <col min="2771" max="2771" width="17" customWidth="1"/>
    <col min="2772" max="2772" width="21.42578125" customWidth="1"/>
    <col min="2773" max="2773" width="17.42578125" customWidth="1"/>
    <col min="2774" max="2774" width="32.42578125" customWidth="1"/>
    <col min="2775" max="2775" width="22.42578125" customWidth="1"/>
    <col min="2776" max="2777" width="24.42578125" customWidth="1"/>
    <col min="2778" max="2778" width="20.42578125" customWidth="1"/>
    <col min="2779" max="2779" width="18.5703125" customWidth="1"/>
    <col min="2780" max="2780" width="17" customWidth="1"/>
    <col min="2781" max="2781" width="21.42578125" customWidth="1"/>
    <col min="2782" max="2782" width="17.42578125" customWidth="1"/>
    <col min="2783" max="2783" width="32.42578125" customWidth="1"/>
    <col min="2784" max="2784" width="22.42578125" customWidth="1"/>
    <col min="2785" max="2786" width="24.42578125" customWidth="1"/>
    <col min="2787" max="2787" width="20.42578125" customWidth="1"/>
    <col min="2788" max="2788" width="18.5703125" customWidth="1"/>
    <col min="2789" max="2789" width="17" customWidth="1"/>
    <col min="2790" max="2790" width="21.42578125" customWidth="1"/>
    <col min="2791" max="2791" width="17.42578125" customWidth="1"/>
    <col min="2792" max="2792" width="32.42578125" customWidth="1"/>
    <col min="2793" max="2793" width="25.5703125" customWidth="1"/>
    <col min="2794" max="2795" width="27.5703125" customWidth="1"/>
    <col min="2796" max="2796" width="23.5703125" customWidth="1"/>
    <col min="2797" max="2797" width="22.42578125" customWidth="1"/>
    <col min="2798" max="2798" width="20.5703125" customWidth="1"/>
    <col min="2799" max="2799" width="24.5703125" customWidth="1"/>
    <col min="2800" max="2800" width="20.5703125" customWidth="1"/>
    <col min="2801" max="2801" width="36" customWidth="1"/>
    <col min="2802" max="2802" width="20.5703125" customWidth="1"/>
    <col min="2803" max="2804" width="22.5703125" customWidth="1"/>
    <col min="2805" max="2805" width="18.5703125" customWidth="1"/>
    <col min="2806" max="2806" width="17" customWidth="1"/>
    <col min="2807" max="2807" width="15.5703125" customWidth="1"/>
    <col min="2808" max="2808" width="19.5703125" customWidth="1"/>
    <col min="2809" max="2809" width="15.5703125" customWidth="1"/>
    <col min="2810" max="2810" width="30.5703125" customWidth="1"/>
    <col min="2811" max="2811" width="22.42578125" customWidth="1"/>
    <col min="2812" max="2813" width="24.42578125" customWidth="1"/>
    <col min="2814" max="2814" width="20.42578125" customWidth="1"/>
    <col min="2815" max="2815" width="18.5703125" customWidth="1"/>
    <col min="2816" max="2816" width="17" customWidth="1"/>
    <col min="2817" max="2817" width="21.42578125" customWidth="1"/>
    <col min="2818" max="2818" width="17.42578125" customWidth="1"/>
    <col min="2819" max="2819" width="32.42578125" customWidth="1"/>
    <col min="2820" max="2820" width="22.42578125" customWidth="1"/>
    <col min="2821" max="2821" width="24.42578125" bestFit="1" customWidth="1"/>
    <col min="2822" max="2822" width="24.42578125" customWidth="1"/>
    <col min="2823" max="2823" width="20.42578125" customWidth="1"/>
    <col min="2824" max="2824" width="18.5703125" customWidth="1"/>
    <col min="2825" max="2825" width="17" customWidth="1"/>
    <col min="2826" max="2826" width="21.42578125" customWidth="1"/>
    <col min="2827" max="2827" width="17.42578125" customWidth="1"/>
    <col min="2828" max="2828" width="32.42578125" customWidth="1"/>
    <col min="2829" max="2829" width="22.42578125" customWidth="1"/>
    <col min="2830" max="2831" width="24.42578125" customWidth="1"/>
    <col min="2832" max="2832" width="20.42578125" customWidth="1"/>
    <col min="2833" max="2833" width="18.5703125" customWidth="1"/>
    <col min="2834" max="2834" width="17" customWidth="1"/>
    <col min="2835" max="2835" width="21.42578125" customWidth="1"/>
    <col min="2836" max="2836" width="17.42578125" customWidth="1"/>
    <col min="2837" max="2837" width="32.42578125" customWidth="1"/>
    <col min="2838" max="2838" width="25.5703125" customWidth="1"/>
    <col min="2839" max="2840" width="27.5703125" customWidth="1"/>
    <col min="2841" max="2841" width="23.5703125" customWidth="1"/>
    <col min="2842" max="2842" width="22.42578125" customWidth="1"/>
    <col min="2843" max="2843" width="20.5703125" customWidth="1"/>
    <col min="2844" max="2844" width="24.5703125" customWidth="1"/>
    <col min="2845" max="2845" width="20.5703125" customWidth="1"/>
    <col min="2846" max="2846" width="36" customWidth="1"/>
    <col min="2847" max="2847" width="20.5703125" customWidth="1"/>
    <col min="2848" max="2849" width="22.5703125" customWidth="1"/>
    <col min="2850" max="2850" width="18.5703125" customWidth="1"/>
    <col min="2851" max="2851" width="17" customWidth="1"/>
    <col min="2852" max="2852" width="15.5703125" customWidth="1"/>
    <col min="2853" max="2853" width="19.5703125" customWidth="1"/>
    <col min="2854" max="2854" width="15.5703125" customWidth="1"/>
    <col min="2855" max="2855" width="30.5703125" customWidth="1"/>
    <col min="2856" max="2856" width="22.42578125" customWidth="1"/>
    <col min="2857" max="2858" width="24.42578125" customWidth="1"/>
    <col min="2859" max="2859" width="20.42578125" customWidth="1"/>
    <col min="2860" max="2860" width="18.5703125" customWidth="1"/>
    <col min="2861" max="2861" width="17" customWidth="1"/>
    <col min="2862" max="2862" width="21.42578125" customWidth="1"/>
    <col min="2863" max="2863" width="17.42578125" customWidth="1"/>
    <col min="2864" max="2864" width="32.42578125" customWidth="1"/>
    <col min="2865" max="2865" width="22.42578125" customWidth="1"/>
    <col min="2866" max="2867" width="24.42578125" customWidth="1"/>
    <col min="2868" max="2868" width="20.42578125" customWidth="1"/>
    <col min="2869" max="2869" width="18.5703125" customWidth="1"/>
    <col min="2870" max="2870" width="17" customWidth="1"/>
    <col min="2871" max="2871" width="21.42578125" customWidth="1"/>
    <col min="2872" max="2872" width="17.42578125" customWidth="1"/>
    <col min="2873" max="2873" width="32.42578125" customWidth="1"/>
    <col min="2874" max="2874" width="22.42578125" customWidth="1"/>
    <col min="2875" max="2876" width="24.42578125" customWidth="1"/>
    <col min="2877" max="2877" width="20.42578125" customWidth="1"/>
    <col min="2878" max="2878" width="18.5703125" customWidth="1"/>
    <col min="2879" max="2879" width="17" customWidth="1"/>
    <col min="2880" max="2880" width="21.42578125" customWidth="1"/>
    <col min="2881" max="2881" width="17.42578125" customWidth="1"/>
    <col min="2882" max="2882" width="32.42578125" customWidth="1"/>
    <col min="2883" max="2883" width="25.5703125" customWidth="1"/>
    <col min="2884" max="2885" width="27.5703125" customWidth="1"/>
    <col min="2886" max="2886" width="23.5703125" customWidth="1"/>
    <col min="2887" max="2887" width="22.42578125" customWidth="1"/>
    <col min="2888" max="2888" width="20.5703125" customWidth="1"/>
    <col min="2889" max="2889" width="24.5703125" customWidth="1"/>
    <col min="2890" max="2890" width="20.5703125" customWidth="1"/>
    <col min="2891" max="2891" width="36" customWidth="1"/>
    <col min="2892" max="2892" width="20.5703125" customWidth="1"/>
    <col min="2893" max="2894" width="22.5703125" customWidth="1"/>
    <col min="2895" max="2895" width="18.5703125" customWidth="1"/>
    <col min="2896" max="2896" width="17" customWidth="1"/>
    <col min="2897" max="2897" width="15.5703125" customWidth="1"/>
    <col min="2898" max="2898" width="19.5703125" customWidth="1"/>
    <col min="2899" max="2899" width="15.5703125" customWidth="1"/>
    <col min="2900" max="2900" width="30.5703125" customWidth="1"/>
    <col min="2901" max="2901" width="22.42578125" customWidth="1"/>
    <col min="2902" max="2903" width="24.42578125" customWidth="1"/>
    <col min="2904" max="2904" width="20.42578125" customWidth="1"/>
    <col min="2905" max="2905" width="18.5703125" customWidth="1"/>
    <col min="2906" max="2906" width="17" customWidth="1"/>
    <col min="2907" max="2907" width="21.42578125" customWidth="1"/>
    <col min="2908" max="2908" width="17.42578125" customWidth="1"/>
    <col min="2909" max="2909" width="32.42578125" customWidth="1"/>
    <col min="2910" max="2910" width="22.42578125" customWidth="1"/>
    <col min="2911" max="2912" width="24.42578125" customWidth="1"/>
    <col min="2913" max="2913" width="20.42578125" customWidth="1"/>
    <col min="2914" max="2914" width="18.5703125" customWidth="1"/>
    <col min="2915" max="2915" width="17" customWidth="1"/>
    <col min="2916" max="2916" width="21.42578125" customWidth="1"/>
    <col min="2917" max="2917" width="17.42578125" customWidth="1"/>
    <col min="2918" max="2918" width="32.42578125" customWidth="1"/>
    <col min="2919" max="2919" width="22.42578125" customWidth="1"/>
    <col min="2920" max="2921" width="24.42578125" customWidth="1"/>
    <col min="2922" max="2922" width="20.42578125" customWidth="1"/>
    <col min="2923" max="2923" width="18.5703125" customWidth="1"/>
    <col min="2924" max="2924" width="17" customWidth="1"/>
    <col min="2925" max="2925" width="21.42578125" customWidth="1"/>
    <col min="2926" max="2926" width="17.42578125" customWidth="1"/>
    <col min="2927" max="2927" width="32.42578125" customWidth="1"/>
    <col min="2928" max="2928" width="25.5703125" customWidth="1"/>
    <col min="2929" max="2930" width="27.5703125" customWidth="1"/>
    <col min="2931" max="2931" width="23.5703125" customWidth="1"/>
    <col min="2932" max="2932" width="22.42578125" customWidth="1"/>
    <col min="2933" max="2933" width="20.5703125" customWidth="1"/>
    <col min="2934" max="2934" width="24.5703125" customWidth="1"/>
    <col min="2935" max="2935" width="20.5703125" customWidth="1"/>
    <col min="2936" max="2936" width="36" customWidth="1"/>
    <col min="2937" max="2937" width="20.5703125" customWidth="1"/>
    <col min="2938" max="2939" width="22.5703125" customWidth="1"/>
    <col min="2940" max="2940" width="18.5703125" customWidth="1"/>
    <col min="2941" max="2941" width="17" customWidth="1"/>
    <col min="2942" max="2942" width="15.5703125" customWidth="1"/>
    <col min="2943" max="2943" width="19.5703125" customWidth="1"/>
    <col min="2944" max="2944" width="15.5703125" customWidth="1"/>
    <col min="2945" max="2945" width="30.5703125" customWidth="1"/>
    <col min="2946" max="2946" width="22.42578125" customWidth="1"/>
    <col min="2947" max="2948" width="24.42578125" customWidth="1"/>
    <col min="2949" max="2949" width="20.42578125" customWidth="1"/>
    <col min="2950" max="2950" width="18.5703125" customWidth="1"/>
    <col min="2951" max="2951" width="17" customWidth="1"/>
    <col min="2952" max="2952" width="21.42578125" customWidth="1"/>
    <col min="2953" max="2953" width="17.42578125" customWidth="1"/>
    <col min="2954" max="2954" width="32.42578125" customWidth="1"/>
    <col min="2955" max="2955" width="22.42578125" customWidth="1"/>
    <col min="2956" max="2957" width="24.42578125" customWidth="1"/>
    <col min="2958" max="2958" width="20.42578125" customWidth="1"/>
    <col min="2959" max="2959" width="18.5703125" customWidth="1"/>
    <col min="2960" max="2960" width="17" customWidth="1"/>
    <col min="2961" max="2961" width="21.42578125" customWidth="1"/>
    <col min="2962" max="2962" width="17.42578125" customWidth="1"/>
    <col min="2963" max="2963" width="32.42578125" customWidth="1"/>
    <col min="2964" max="2964" width="22.42578125" customWidth="1"/>
    <col min="2965" max="2966" width="24.42578125" customWidth="1"/>
    <col min="2967" max="2967" width="20.42578125" customWidth="1"/>
    <col min="2968" max="2968" width="18.5703125" customWidth="1"/>
    <col min="2969" max="2969" width="17" customWidth="1"/>
    <col min="2970" max="2970" width="21.42578125" customWidth="1"/>
    <col min="2971" max="2971" width="17.42578125" customWidth="1"/>
    <col min="2972" max="2972" width="32.42578125" customWidth="1"/>
    <col min="2973" max="2973" width="25.5703125" customWidth="1"/>
    <col min="2974" max="2975" width="27.5703125" customWidth="1"/>
    <col min="2976" max="2976" width="23.5703125" customWidth="1"/>
    <col min="2977" max="2977" width="22.42578125" customWidth="1"/>
    <col min="2978" max="2978" width="20.5703125" customWidth="1"/>
    <col min="2979" max="2979" width="24.5703125" customWidth="1"/>
    <col min="2980" max="2980" width="20.5703125" customWidth="1"/>
    <col min="2981" max="2981" width="36" customWidth="1"/>
    <col min="2982" max="2982" width="20.5703125" customWidth="1"/>
    <col min="2983" max="2984" width="22.5703125" customWidth="1"/>
    <col min="2985" max="2985" width="18.5703125" customWidth="1"/>
    <col min="2986" max="2986" width="17" customWidth="1"/>
    <col min="2987" max="2987" width="15.5703125" customWidth="1"/>
    <col min="2988" max="2988" width="19.5703125" customWidth="1"/>
    <col min="2989" max="2989" width="15.5703125" customWidth="1"/>
    <col min="2990" max="2990" width="30.5703125" customWidth="1"/>
    <col min="2991" max="2991" width="27.5703125" customWidth="1"/>
    <col min="2992" max="2993" width="29.5703125" customWidth="1"/>
    <col min="2994" max="2994" width="25.5703125" customWidth="1"/>
    <col min="2995" max="2995" width="24.42578125" customWidth="1"/>
    <col min="2996" max="2996" width="22.5703125" customWidth="1"/>
    <col min="2997" max="2997" width="26.5703125" customWidth="1"/>
    <col min="2998" max="2998" width="23" customWidth="1"/>
    <col min="2999" max="2999" width="38.42578125" customWidth="1"/>
    <col min="3000" max="3000" width="27.5703125" customWidth="1"/>
    <col min="3001" max="3002" width="29.5703125" customWidth="1"/>
    <col min="3003" max="3003" width="25.5703125" customWidth="1"/>
    <col min="3004" max="3004" width="24.42578125" customWidth="1"/>
    <col min="3005" max="3005" width="22.5703125" customWidth="1"/>
    <col min="3006" max="3006" width="26.5703125" customWidth="1"/>
    <col min="3007" max="3007" width="23" customWidth="1"/>
    <col min="3008" max="3008" width="38.42578125" customWidth="1"/>
    <col min="3009" max="3009" width="25.5703125" customWidth="1"/>
    <col min="3010" max="3011" width="27.5703125" customWidth="1"/>
    <col min="3012" max="3012" width="23.5703125" customWidth="1"/>
    <col min="3013" max="3013" width="22.42578125" customWidth="1"/>
    <col min="3014" max="3014" width="20.5703125" customWidth="1"/>
    <col min="3015" max="3015" width="24.5703125" customWidth="1"/>
    <col min="3016" max="3016" width="20.5703125" customWidth="1"/>
    <col min="3017" max="3017" width="36" customWidth="1"/>
    <col min="3018" max="3018" width="25.5703125" customWidth="1"/>
    <col min="3019" max="3020" width="27.5703125" customWidth="1"/>
    <col min="3021" max="3021" width="23.5703125" customWidth="1"/>
    <col min="3022" max="3022" width="22.42578125" customWidth="1"/>
    <col min="3023" max="3023" width="20.5703125" customWidth="1"/>
    <col min="3024" max="3024" width="24.5703125" customWidth="1"/>
    <col min="3025" max="3025" width="20.5703125" customWidth="1"/>
    <col min="3026" max="3026" width="36" customWidth="1"/>
    <col min="3027" max="3027" width="20.5703125" customWidth="1"/>
    <col min="3028" max="3029" width="22.5703125" customWidth="1"/>
    <col min="3030" max="3030" width="18.5703125" customWidth="1"/>
    <col min="3031" max="3031" width="17" customWidth="1"/>
    <col min="3032" max="3032" width="15.5703125" customWidth="1"/>
    <col min="3033" max="3033" width="19.5703125" customWidth="1"/>
    <col min="3034" max="3034" width="15.5703125" customWidth="1"/>
    <col min="3035" max="3035" width="30.5703125" customWidth="1"/>
    <col min="3036" max="3036" width="22.42578125" customWidth="1"/>
    <col min="3037" max="3038" width="24.42578125" customWidth="1"/>
    <col min="3039" max="3039" width="20.42578125" customWidth="1"/>
    <col min="3040" max="3040" width="18.5703125" customWidth="1"/>
    <col min="3041" max="3041" width="17" customWidth="1"/>
    <col min="3042" max="3042" width="21.42578125" customWidth="1"/>
    <col min="3043" max="3043" width="17.42578125" customWidth="1"/>
    <col min="3044" max="3044" width="32.42578125" customWidth="1"/>
    <col min="3045" max="3045" width="22.42578125" customWidth="1"/>
    <col min="3046" max="3047" width="24.42578125" customWidth="1"/>
    <col min="3048" max="3048" width="20.42578125" customWidth="1"/>
    <col min="3049" max="3049" width="18.5703125" customWidth="1"/>
    <col min="3050" max="3050" width="17" customWidth="1"/>
    <col min="3051" max="3051" width="21.42578125" customWidth="1"/>
    <col min="3052" max="3052" width="17.42578125" customWidth="1"/>
    <col min="3053" max="3053" width="32.42578125" customWidth="1"/>
    <col min="3054" max="3054" width="22.42578125" customWidth="1"/>
    <col min="3055" max="3056" width="24.42578125" customWidth="1"/>
    <col min="3057" max="3057" width="20.42578125" customWidth="1"/>
    <col min="3058" max="3058" width="18.5703125" customWidth="1"/>
    <col min="3059" max="3059" width="17" customWidth="1"/>
    <col min="3060" max="3060" width="21.42578125" customWidth="1"/>
    <col min="3061" max="3061" width="17.42578125" customWidth="1"/>
    <col min="3062" max="3062" width="32.42578125" customWidth="1"/>
    <col min="3063" max="3063" width="25.5703125" customWidth="1"/>
    <col min="3064" max="3065" width="27.5703125" customWidth="1"/>
    <col min="3066" max="3066" width="23.5703125" customWidth="1"/>
    <col min="3067" max="3067" width="22.42578125" customWidth="1"/>
    <col min="3068" max="3068" width="20.5703125" customWidth="1"/>
    <col min="3069" max="3069" width="24.5703125" customWidth="1"/>
    <col min="3070" max="3070" width="20.5703125" customWidth="1"/>
    <col min="3071" max="3071" width="36" customWidth="1"/>
    <col min="3072" max="3072" width="20.5703125" customWidth="1"/>
    <col min="3073" max="3074" width="22.5703125" customWidth="1"/>
    <col min="3075" max="3075" width="18.5703125" customWidth="1"/>
    <col min="3076" max="3076" width="17" customWidth="1"/>
    <col min="3077" max="3077" width="15.5703125" customWidth="1"/>
    <col min="3078" max="3078" width="19.5703125" customWidth="1"/>
    <col min="3079" max="3079" width="15.5703125" customWidth="1"/>
    <col min="3080" max="3080" width="30.5703125" customWidth="1"/>
    <col min="3081" max="3081" width="22.42578125" customWidth="1"/>
    <col min="3082" max="3083" width="24.42578125" customWidth="1"/>
    <col min="3084" max="3084" width="20.42578125" customWidth="1"/>
    <col min="3085" max="3085" width="18.5703125" customWidth="1"/>
    <col min="3086" max="3086" width="17" customWidth="1"/>
    <col min="3087" max="3087" width="21.42578125" customWidth="1"/>
    <col min="3088" max="3088" width="17.42578125" customWidth="1"/>
    <col min="3089" max="3089" width="32.42578125" customWidth="1"/>
    <col min="3090" max="3090" width="22.42578125" customWidth="1"/>
    <col min="3091" max="3092" width="24.42578125" customWidth="1"/>
    <col min="3093" max="3093" width="20.42578125" customWidth="1"/>
    <col min="3094" max="3094" width="18.5703125" customWidth="1"/>
    <col min="3095" max="3095" width="17" customWidth="1"/>
    <col min="3096" max="3096" width="21.42578125" customWidth="1"/>
    <col min="3097" max="3097" width="17.42578125" customWidth="1"/>
    <col min="3098" max="3098" width="32.42578125" customWidth="1"/>
    <col min="3099" max="3099" width="22.42578125" customWidth="1"/>
    <col min="3100" max="3101" width="24.42578125" customWidth="1"/>
    <col min="3102" max="3102" width="20.42578125" customWidth="1"/>
    <col min="3103" max="3103" width="18.5703125" customWidth="1"/>
    <col min="3104" max="3104" width="17" customWidth="1"/>
    <col min="3105" max="3105" width="21.42578125" customWidth="1"/>
    <col min="3106" max="3106" width="17.42578125" customWidth="1"/>
    <col min="3107" max="3107" width="32.42578125" customWidth="1"/>
    <col min="3108" max="3108" width="25.5703125" customWidth="1"/>
    <col min="3109" max="3110" width="27.5703125" customWidth="1"/>
    <col min="3111" max="3111" width="23.5703125" customWidth="1"/>
    <col min="3112" max="3112" width="22.42578125" customWidth="1"/>
    <col min="3113" max="3113" width="20.5703125" customWidth="1"/>
    <col min="3114" max="3114" width="24.5703125" customWidth="1"/>
    <col min="3115" max="3115" width="20.5703125" customWidth="1"/>
    <col min="3116" max="3116" width="36" customWidth="1"/>
    <col min="3117" max="3117" width="20.5703125" customWidth="1"/>
    <col min="3118" max="3119" width="22.5703125" customWidth="1"/>
    <col min="3120" max="3120" width="18.5703125" customWidth="1"/>
    <col min="3121" max="3121" width="17" customWidth="1"/>
    <col min="3122" max="3122" width="15.5703125" customWidth="1"/>
    <col min="3123" max="3123" width="19.5703125" customWidth="1"/>
    <col min="3124" max="3124" width="15.5703125" customWidth="1"/>
    <col min="3125" max="3125" width="30.5703125" customWidth="1"/>
    <col min="3126" max="3126" width="22.42578125" customWidth="1"/>
    <col min="3127" max="3128" width="24.42578125" customWidth="1"/>
    <col min="3129" max="3129" width="20.42578125" customWidth="1"/>
    <col min="3130" max="3130" width="18.5703125" customWidth="1"/>
    <col min="3131" max="3131" width="17" customWidth="1"/>
    <col min="3132" max="3132" width="21.42578125" customWidth="1"/>
    <col min="3133" max="3133" width="17.42578125" customWidth="1"/>
    <col min="3134" max="3134" width="32.42578125" customWidth="1"/>
    <col min="3135" max="3135" width="22.42578125" customWidth="1"/>
    <col min="3136" max="3137" width="24.42578125" customWidth="1"/>
    <col min="3138" max="3138" width="20.42578125" customWidth="1"/>
    <col min="3139" max="3139" width="18.5703125" customWidth="1"/>
    <col min="3140" max="3140" width="17" customWidth="1"/>
    <col min="3141" max="3141" width="21.42578125" customWidth="1"/>
    <col min="3142" max="3142" width="17.42578125" customWidth="1"/>
    <col min="3143" max="3143" width="32.42578125" customWidth="1"/>
    <col min="3144" max="3144" width="22.42578125" customWidth="1"/>
    <col min="3145" max="3146" width="24.42578125" customWidth="1"/>
    <col min="3147" max="3147" width="20.42578125" customWidth="1"/>
    <col min="3148" max="3148" width="18.5703125" customWidth="1"/>
    <col min="3149" max="3149" width="17" customWidth="1"/>
    <col min="3150" max="3150" width="21.42578125" customWidth="1"/>
    <col min="3151" max="3151" width="17.42578125" customWidth="1"/>
    <col min="3152" max="3152" width="32.42578125" customWidth="1"/>
    <col min="3153" max="3153" width="25.5703125" customWidth="1"/>
    <col min="3154" max="3155" width="27.5703125" customWidth="1"/>
    <col min="3156" max="3156" width="23.5703125" customWidth="1"/>
    <col min="3157" max="3157" width="22.42578125" customWidth="1"/>
    <col min="3158" max="3158" width="20.5703125" customWidth="1"/>
    <col min="3159" max="3159" width="24.5703125" customWidth="1"/>
    <col min="3160" max="3160" width="20.5703125" customWidth="1"/>
    <col min="3161" max="3161" width="36" customWidth="1"/>
    <col min="3162" max="3162" width="20.5703125" customWidth="1"/>
    <col min="3163" max="3164" width="22.5703125" customWidth="1"/>
    <col min="3165" max="3165" width="18.5703125" customWidth="1"/>
    <col min="3166" max="3166" width="17" customWidth="1"/>
    <col min="3167" max="3167" width="15.5703125" customWidth="1"/>
    <col min="3168" max="3168" width="19.5703125" customWidth="1"/>
    <col min="3169" max="3169" width="15.5703125" customWidth="1"/>
    <col min="3170" max="3170" width="30.5703125" customWidth="1"/>
    <col min="3171" max="3171" width="22.42578125" customWidth="1"/>
    <col min="3172" max="3173" width="24.42578125" customWidth="1"/>
    <col min="3174" max="3174" width="20.42578125" customWidth="1"/>
    <col min="3175" max="3175" width="18.5703125" customWidth="1"/>
    <col min="3176" max="3176" width="17" customWidth="1"/>
    <col min="3177" max="3177" width="21.42578125" customWidth="1"/>
    <col min="3178" max="3178" width="17.42578125" customWidth="1"/>
    <col min="3179" max="3179" width="32.42578125" customWidth="1"/>
    <col min="3180" max="3180" width="22.42578125" customWidth="1"/>
    <col min="3181" max="3182" width="24.42578125" customWidth="1"/>
    <col min="3183" max="3183" width="20.42578125" customWidth="1"/>
    <col min="3184" max="3184" width="18.5703125" customWidth="1"/>
    <col min="3185" max="3185" width="17" customWidth="1"/>
    <col min="3186" max="3186" width="21.42578125" customWidth="1"/>
    <col min="3187" max="3187" width="17.42578125" customWidth="1"/>
    <col min="3188" max="3188" width="32.42578125" customWidth="1"/>
    <col min="3189" max="3189" width="22.42578125" customWidth="1"/>
    <col min="3190" max="3191" width="24.42578125" customWidth="1"/>
    <col min="3192" max="3192" width="20.42578125" customWidth="1"/>
    <col min="3193" max="3193" width="18.5703125" customWidth="1"/>
    <col min="3194" max="3194" width="17" customWidth="1"/>
    <col min="3195" max="3195" width="21.42578125" customWidth="1"/>
    <col min="3196" max="3196" width="17.42578125" customWidth="1"/>
    <col min="3197" max="3197" width="32.42578125" customWidth="1"/>
    <col min="3198" max="3198" width="25.5703125" customWidth="1"/>
    <col min="3199" max="3200" width="27.5703125" customWidth="1"/>
    <col min="3201" max="3201" width="23.5703125" customWidth="1"/>
    <col min="3202" max="3202" width="22.42578125" customWidth="1"/>
    <col min="3203" max="3203" width="20.5703125" customWidth="1"/>
    <col min="3204" max="3204" width="24.5703125" customWidth="1"/>
    <col min="3205" max="3205" width="20.5703125" customWidth="1"/>
    <col min="3206" max="3206" width="36" customWidth="1"/>
    <col min="3207" max="3207" width="20.5703125" customWidth="1"/>
    <col min="3208" max="3209" width="22.5703125" customWidth="1"/>
    <col min="3210" max="3210" width="18.5703125" customWidth="1"/>
    <col min="3211" max="3211" width="17" customWidth="1"/>
    <col min="3212" max="3212" width="15.5703125" customWidth="1"/>
    <col min="3213" max="3213" width="19.5703125" customWidth="1"/>
    <col min="3214" max="3214" width="15.5703125" customWidth="1"/>
    <col min="3215" max="3215" width="30.5703125" customWidth="1"/>
    <col min="3216" max="3216" width="22.42578125" customWidth="1"/>
    <col min="3217" max="3218" width="24.42578125" customWidth="1"/>
    <col min="3219" max="3219" width="20.42578125" customWidth="1"/>
    <col min="3220" max="3220" width="18.5703125" customWidth="1"/>
    <col min="3221" max="3221" width="17" customWidth="1"/>
    <col min="3222" max="3222" width="21.42578125" customWidth="1"/>
    <col min="3223" max="3223" width="17.42578125" customWidth="1"/>
    <col min="3224" max="3224" width="32.42578125" customWidth="1"/>
    <col min="3225" max="3225" width="22.42578125" customWidth="1"/>
    <col min="3226" max="3227" width="24.42578125" customWidth="1"/>
    <col min="3228" max="3228" width="20.42578125" customWidth="1"/>
    <col min="3229" max="3229" width="18.5703125" customWidth="1"/>
    <col min="3230" max="3230" width="17" customWidth="1"/>
    <col min="3231" max="3231" width="21.42578125" customWidth="1"/>
    <col min="3232" max="3232" width="17.42578125" customWidth="1"/>
    <col min="3233" max="3233" width="32.42578125" customWidth="1"/>
    <col min="3234" max="3234" width="22.42578125" customWidth="1"/>
    <col min="3235" max="3236" width="24.42578125" customWidth="1"/>
    <col min="3237" max="3237" width="20.42578125" customWidth="1"/>
    <col min="3238" max="3238" width="18.5703125" customWidth="1"/>
    <col min="3239" max="3239" width="17" customWidth="1"/>
    <col min="3240" max="3240" width="21.42578125" customWidth="1"/>
    <col min="3241" max="3241" width="17.42578125" customWidth="1"/>
    <col min="3242" max="3242" width="32.42578125" customWidth="1"/>
    <col min="3243" max="3243" width="25.5703125" customWidth="1"/>
    <col min="3244" max="3245" width="27.5703125" customWidth="1"/>
    <col min="3246" max="3246" width="23.5703125" customWidth="1"/>
    <col min="3247" max="3247" width="22.42578125" customWidth="1"/>
    <col min="3248" max="3248" width="20.5703125" customWidth="1"/>
    <col min="3249" max="3249" width="24.5703125" customWidth="1"/>
    <col min="3250" max="3250" width="20.5703125" customWidth="1"/>
    <col min="3251" max="3251" width="36" customWidth="1"/>
    <col min="3252" max="3252" width="20.5703125" customWidth="1"/>
    <col min="3253" max="3254" width="22.5703125" customWidth="1"/>
    <col min="3255" max="3255" width="18.5703125" customWidth="1"/>
    <col min="3256" max="3256" width="17" customWidth="1"/>
    <col min="3257" max="3257" width="15.5703125" customWidth="1"/>
    <col min="3258" max="3258" width="19.5703125" customWidth="1"/>
    <col min="3259" max="3259" width="15.5703125" customWidth="1"/>
    <col min="3260" max="3260" width="30.5703125" customWidth="1"/>
    <col min="3261" max="3261" width="22.42578125" customWidth="1"/>
    <col min="3262" max="3263" width="24.42578125" customWidth="1"/>
    <col min="3264" max="3264" width="20.42578125" customWidth="1"/>
    <col min="3265" max="3265" width="18.5703125" customWidth="1"/>
    <col min="3266" max="3266" width="17" customWidth="1"/>
    <col min="3267" max="3267" width="21.42578125" customWidth="1"/>
    <col min="3268" max="3268" width="17.42578125" customWidth="1"/>
    <col min="3269" max="3269" width="32.42578125" customWidth="1"/>
    <col min="3270" max="3270" width="22.42578125" customWidth="1"/>
    <col min="3271" max="3272" width="24.42578125" customWidth="1"/>
    <col min="3273" max="3273" width="20.42578125" customWidth="1"/>
    <col min="3274" max="3274" width="18.5703125" customWidth="1"/>
    <col min="3275" max="3275" width="17" customWidth="1"/>
    <col min="3276" max="3276" width="21.42578125" customWidth="1"/>
    <col min="3277" max="3277" width="17.42578125" customWidth="1"/>
    <col min="3278" max="3278" width="32.42578125" customWidth="1"/>
    <col min="3279" max="3279" width="22.42578125" customWidth="1"/>
    <col min="3280" max="3281" width="24.42578125" customWidth="1"/>
    <col min="3282" max="3282" width="20.42578125" customWidth="1"/>
    <col min="3283" max="3283" width="18.5703125" customWidth="1"/>
    <col min="3284" max="3284" width="17" customWidth="1"/>
    <col min="3285" max="3285" width="21.42578125" customWidth="1"/>
    <col min="3286" max="3286" width="17.42578125" customWidth="1"/>
    <col min="3287" max="3287" width="32.42578125" customWidth="1"/>
    <col min="3288" max="3288" width="26.5703125" customWidth="1"/>
    <col min="3289" max="3290" width="28.5703125" customWidth="1"/>
    <col min="3291" max="3291" width="24.5703125" customWidth="1"/>
    <col min="3292" max="3292" width="23.42578125" customWidth="1"/>
    <col min="3293" max="3293" width="21.5703125" customWidth="1"/>
    <col min="3294" max="3294" width="25.5703125" customWidth="1"/>
    <col min="3295" max="3295" width="22" customWidth="1"/>
    <col min="3296" max="3296" width="37" customWidth="1"/>
    <col min="3297" max="3297" width="20.5703125" customWidth="1"/>
    <col min="3298" max="3299" width="22.5703125" customWidth="1"/>
    <col min="3300" max="3300" width="18.5703125" customWidth="1"/>
    <col min="3301" max="3301" width="17" customWidth="1"/>
    <col min="3302" max="3302" width="15.5703125" customWidth="1"/>
    <col min="3303" max="3303" width="19.5703125" customWidth="1"/>
    <col min="3304" max="3304" width="15.5703125" customWidth="1"/>
    <col min="3305" max="3305" width="30.5703125" customWidth="1"/>
    <col min="3306" max="3306" width="27.5703125" customWidth="1"/>
    <col min="3307" max="3308" width="29.5703125" customWidth="1"/>
    <col min="3309" max="3309" width="25.5703125" customWidth="1"/>
    <col min="3310" max="3310" width="24.42578125" customWidth="1"/>
    <col min="3311" max="3311" width="22.5703125" customWidth="1"/>
    <col min="3312" max="3312" width="26.5703125" customWidth="1"/>
    <col min="3313" max="3313" width="23" customWidth="1"/>
    <col min="3314" max="3314" width="38.42578125" customWidth="1"/>
    <col min="3315" max="3315" width="27.5703125" customWidth="1"/>
    <col min="3316" max="3317" width="29.5703125" customWidth="1"/>
    <col min="3318" max="3318" width="25.5703125" customWidth="1"/>
    <col min="3319" max="3319" width="24.42578125" customWidth="1"/>
    <col min="3320" max="3320" width="22.5703125" customWidth="1"/>
    <col min="3321" max="3321" width="26.5703125" customWidth="1"/>
    <col min="3322" max="3322" width="23" customWidth="1"/>
    <col min="3323" max="3323" width="38.42578125" customWidth="1"/>
    <col min="3324" max="3324" width="22.42578125" customWidth="1"/>
    <col min="3325" max="3326" width="24.42578125" customWidth="1"/>
    <col min="3327" max="3327" width="20.42578125" customWidth="1"/>
    <col min="3328" max="3328" width="18.5703125" customWidth="1"/>
    <col min="3329" max="3329" width="17" customWidth="1"/>
    <col min="3330" max="3330" width="21.42578125" customWidth="1"/>
    <col min="3331" max="3331" width="17.42578125" customWidth="1"/>
    <col min="3332" max="3332" width="32.42578125" customWidth="1"/>
    <col min="3333" max="3333" width="26.5703125" customWidth="1"/>
    <col min="3334" max="3335" width="28.5703125" customWidth="1"/>
    <col min="3336" max="3336" width="24.5703125" customWidth="1"/>
    <col min="3337" max="3337" width="23.42578125" customWidth="1"/>
    <col min="3338" max="3338" width="21.5703125" customWidth="1"/>
    <col min="3339" max="3339" width="25.5703125" customWidth="1"/>
    <col min="3340" max="3340" width="22" customWidth="1"/>
    <col min="3341" max="3341" width="37" customWidth="1"/>
    <col min="3342" max="3342" width="20.5703125" customWidth="1"/>
    <col min="3343" max="3344" width="22.5703125" customWidth="1"/>
    <col min="3345" max="3345" width="18.5703125" customWidth="1"/>
    <col min="3346" max="3346" width="17" customWidth="1"/>
    <col min="3347" max="3347" width="15.5703125" customWidth="1"/>
    <col min="3348" max="3348" width="19.5703125" customWidth="1"/>
    <col min="3349" max="3349" width="15.5703125" customWidth="1"/>
    <col min="3350" max="3350" width="30.5703125" customWidth="1"/>
    <col min="3351" max="3351" width="25.5703125" customWidth="1"/>
    <col min="3352" max="3353" width="27.5703125" customWidth="1"/>
    <col min="3354" max="3354" width="23.5703125" customWidth="1"/>
    <col min="3355" max="3355" width="22.42578125" customWidth="1"/>
    <col min="3356" max="3356" width="20.5703125" customWidth="1"/>
    <col min="3357" max="3357" width="24.5703125" customWidth="1"/>
    <col min="3358" max="3358" width="20.5703125" customWidth="1"/>
    <col min="3359" max="3359" width="36" customWidth="1"/>
    <col min="3360" max="3360" width="22.42578125" customWidth="1"/>
    <col min="3361" max="3362" width="24.42578125" customWidth="1"/>
    <col min="3363" max="3363" width="20.42578125" customWidth="1"/>
    <col min="3364" max="3364" width="18.5703125" customWidth="1"/>
    <col min="3365" max="3365" width="17" customWidth="1"/>
    <col min="3366" max="3366" width="21.42578125" customWidth="1"/>
    <col min="3367" max="3367" width="17.42578125" customWidth="1"/>
    <col min="3368" max="3368" width="32.42578125" customWidth="1"/>
    <col min="3369" max="3369" width="25.5703125" customWidth="1"/>
    <col min="3370" max="3371" width="27.5703125" customWidth="1"/>
    <col min="3372" max="3372" width="23.5703125" customWidth="1"/>
    <col min="3373" max="3373" width="22.42578125" customWidth="1"/>
    <col min="3374" max="3374" width="20.5703125" customWidth="1"/>
    <col min="3375" max="3375" width="24.5703125" customWidth="1"/>
    <col min="3376" max="3376" width="20.5703125" customWidth="1"/>
    <col min="3377" max="3377" width="36" customWidth="1"/>
    <col min="3378" max="3378" width="26.5703125" customWidth="1"/>
    <col min="3379" max="3380" width="28.5703125" customWidth="1"/>
    <col min="3381" max="3381" width="24.5703125" customWidth="1"/>
    <col min="3382" max="3382" width="23.42578125" customWidth="1"/>
    <col min="3383" max="3383" width="21.5703125" customWidth="1"/>
    <col min="3384" max="3384" width="25.5703125" customWidth="1"/>
    <col min="3385" max="3385" width="22" customWidth="1"/>
    <col min="3386" max="3386" width="37" customWidth="1"/>
    <col min="3387" max="3387" width="20.5703125" customWidth="1"/>
    <col min="3388" max="3389" width="22.5703125" customWidth="1"/>
    <col min="3390" max="3390" width="18.5703125" customWidth="1"/>
    <col min="3391" max="3391" width="17" customWidth="1"/>
    <col min="3392" max="3392" width="15.5703125" customWidth="1"/>
    <col min="3393" max="3393" width="19.5703125" customWidth="1"/>
    <col min="3394" max="3394" width="15.5703125" customWidth="1"/>
    <col min="3395" max="3395" width="30.5703125" customWidth="1"/>
    <col min="3396" max="3396" width="23.42578125" customWidth="1"/>
    <col min="3397" max="3398" width="25.42578125" customWidth="1"/>
    <col min="3399" max="3399" width="21.42578125" customWidth="1"/>
    <col min="3400" max="3400" width="19.5703125" customWidth="1"/>
    <col min="3401" max="3401" width="18.42578125" customWidth="1"/>
    <col min="3402" max="3402" width="22.42578125" customWidth="1"/>
    <col min="3403" max="3403" width="18.42578125" customWidth="1"/>
    <col min="3404" max="3404" width="33.42578125" customWidth="1"/>
    <col min="3405" max="3405" width="23.42578125" customWidth="1"/>
    <col min="3406" max="3407" width="25.42578125" customWidth="1"/>
    <col min="3408" max="3408" width="21.42578125" customWidth="1"/>
    <col min="3409" max="3409" width="19.5703125" customWidth="1"/>
    <col min="3410" max="3410" width="18.42578125" customWidth="1"/>
    <col min="3411" max="3411" width="22.42578125" customWidth="1"/>
    <col min="3412" max="3412" width="18.42578125" customWidth="1"/>
    <col min="3413" max="3413" width="33.42578125" customWidth="1"/>
    <col min="3414" max="3414" width="22.42578125" customWidth="1"/>
    <col min="3415" max="3416" width="24.42578125" customWidth="1"/>
    <col min="3417" max="3417" width="20.42578125" customWidth="1"/>
    <col min="3418" max="3418" width="18.5703125" customWidth="1"/>
    <col min="3419" max="3419" width="17" customWidth="1"/>
    <col min="3420" max="3420" width="21.42578125" customWidth="1"/>
    <col min="3421" max="3421" width="17.42578125" customWidth="1"/>
    <col min="3422" max="3422" width="32.42578125" customWidth="1"/>
    <col min="3423" max="3423" width="26.5703125" customWidth="1"/>
    <col min="3424" max="3425" width="28.5703125" customWidth="1"/>
    <col min="3426" max="3426" width="24.5703125" customWidth="1"/>
    <col min="3427" max="3427" width="23.42578125" customWidth="1"/>
    <col min="3428" max="3428" width="21.5703125" customWidth="1"/>
    <col min="3429" max="3429" width="25.5703125" customWidth="1"/>
    <col min="3430" max="3430" width="22" customWidth="1"/>
    <col min="3431" max="3431" width="37" customWidth="1"/>
    <col min="3432" max="3432" width="20.5703125" customWidth="1"/>
    <col min="3433" max="3434" width="22.5703125" customWidth="1"/>
    <col min="3435" max="3435" width="18.5703125" customWidth="1"/>
    <col min="3436" max="3436" width="17" customWidth="1"/>
    <col min="3437" max="3437" width="15.5703125" customWidth="1"/>
    <col min="3438" max="3438" width="19.5703125" customWidth="1"/>
    <col min="3439" max="3439" width="15.5703125" customWidth="1"/>
    <col min="3440" max="3440" width="30.5703125" customWidth="1"/>
    <col min="3441" max="3441" width="25.5703125" customWidth="1"/>
    <col min="3442" max="3443" width="27.5703125" customWidth="1"/>
    <col min="3444" max="3444" width="23.5703125" customWidth="1"/>
    <col min="3445" max="3445" width="22.42578125" customWidth="1"/>
    <col min="3446" max="3446" width="20.5703125" customWidth="1"/>
    <col min="3447" max="3447" width="24.5703125" customWidth="1"/>
    <col min="3448" max="3448" width="20.5703125" customWidth="1"/>
    <col min="3449" max="3449" width="36" customWidth="1"/>
    <col min="3450" max="3450" width="22.42578125" customWidth="1"/>
    <col min="3451" max="3452" width="24.42578125" customWidth="1"/>
    <col min="3453" max="3453" width="20.42578125" customWidth="1"/>
    <col min="3454" max="3454" width="18.5703125" customWidth="1"/>
    <col min="3455" max="3455" width="17" customWidth="1"/>
    <col min="3456" max="3456" width="21.42578125" customWidth="1"/>
    <col min="3457" max="3457" width="17.42578125" customWidth="1"/>
    <col min="3458" max="3458" width="32.42578125" customWidth="1"/>
    <col min="3459" max="3459" width="25.5703125" customWidth="1"/>
    <col min="3460" max="3461" width="27.5703125" customWidth="1"/>
    <col min="3462" max="3462" width="23.5703125" customWidth="1"/>
    <col min="3463" max="3463" width="22.42578125" customWidth="1"/>
    <col min="3464" max="3464" width="20.5703125" customWidth="1"/>
    <col min="3465" max="3465" width="24.5703125" customWidth="1"/>
    <col min="3466" max="3466" width="20.5703125" customWidth="1"/>
    <col min="3467" max="3467" width="36" customWidth="1"/>
    <col min="3468" max="3468" width="26.5703125" customWidth="1"/>
    <col min="3469" max="3470" width="28.5703125" customWidth="1"/>
    <col min="3471" max="3471" width="24.5703125" customWidth="1"/>
    <col min="3472" max="3472" width="23.42578125" customWidth="1"/>
    <col min="3473" max="3473" width="21.5703125" customWidth="1"/>
    <col min="3474" max="3474" width="25.5703125" customWidth="1"/>
    <col min="3475" max="3475" width="22" customWidth="1"/>
    <col min="3476" max="3476" width="37" customWidth="1"/>
    <col min="3477" max="3477" width="20.5703125" customWidth="1"/>
    <col min="3478" max="3479" width="22.5703125" customWidth="1"/>
    <col min="3480" max="3480" width="18.5703125" customWidth="1"/>
    <col min="3481" max="3481" width="17" customWidth="1"/>
    <col min="3482" max="3482" width="15.5703125" customWidth="1"/>
    <col min="3483" max="3483" width="19.5703125" customWidth="1"/>
    <col min="3484" max="3484" width="15.5703125" customWidth="1"/>
    <col min="3485" max="3485" width="30.5703125" customWidth="1"/>
    <col min="3486" max="3486" width="24.42578125" customWidth="1"/>
    <col min="3487" max="3488" width="26.42578125" customWidth="1"/>
    <col min="3489" max="3489" width="22.42578125" customWidth="1"/>
    <col min="3490" max="3490" width="20.5703125" customWidth="1"/>
    <col min="3491" max="3491" width="19.42578125" customWidth="1"/>
    <col min="3492" max="3492" width="23.42578125" customWidth="1"/>
    <col min="3493" max="3493" width="19.42578125" customWidth="1"/>
    <col min="3494" max="3494" width="34.42578125" customWidth="1"/>
    <col min="3495" max="3495" width="22.42578125" customWidth="1"/>
    <col min="3496" max="3497" width="24.42578125" customWidth="1"/>
    <col min="3498" max="3498" width="20.42578125" customWidth="1"/>
    <col min="3499" max="3499" width="18.5703125" customWidth="1"/>
    <col min="3500" max="3500" width="17" customWidth="1"/>
    <col min="3501" max="3501" width="21.42578125" customWidth="1"/>
    <col min="3502" max="3502" width="17.42578125" customWidth="1"/>
    <col min="3503" max="3503" width="32.42578125" customWidth="1"/>
    <col min="3504" max="3504" width="24.42578125" customWidth="1"/>
    <col min="3505" max="3506" width="26.42578125" customWidth="1"/>
    <col min="3507" max="3507" width="22.42578125" customWidth="1"/>
    <col min="3508" max="3508" width="20.5703125" customWidth="1"/>
    <col min="3509" max="3509" width="19.42578125" customWidth="1"/>
    <col min="3510" max="3510" width="23.42578125" customWidth="1"/>
    <col min="3511" max="3511" width="19.42578125" customWidth="1"/>
    <col min="3512" max="3512" width="34.42578125" customWidth="1"/>
    <col min="3513" max="3513" width="26.5703125" customWidth="1"/>
    <col min="3514" max="3515" width="28.5703125" customWidth="1"/>
    <col min="3516" max="3516" width="24.5703125" customWidth="1"/>
    <col min="3517" max="3517" width="23.42578125" customWidth="1"/>
    <col min="3518" max="3518" width="21.5703125" customWidth="1"/>
    <col min="3519" max="3519" width="25.5703125" customWidth="1"/>
    <col min="3520" max="3520" width="22" customWidth="1"/>
    <col min="3521" max="3521" width="37" customWidth="1"/>
    <col min="3522" max="3522" width="20.5703125" customWidth="1"/>
    <col min="3523" max="3524" width="22.5703125" customWidth="1"/>
    <col min="3525" max="3525" width="18.5703125" customWidth="1"/>
    <col min="3526" max="3526" width="17" customWidth="1"/>
    <col min="3527" max="3527" width="15.5703125" customWidth="1"/>
    <col min="3528" max="3528" width="19.5703125" customWidth="1"/>
    <col min="3529" max="3529" width="15.5703125" customWidth="1"/>
    <col min="3530" max="3530" width="30.5703125" customWidth="1"/>
    <col min="3531" max="3531" width="22.42578125" customWidth="1"/>
    <col min="3532" max="3533" width="24.42578125" customWidth="1"/>
    <col min="3534" max="3534" width="20.42578125" customWidth="1"/>
    <col min="3535" max="3535" width="18.5703125" customWidth="1"/>
    <col min="3536" max="3536" width="17" customWidth="1"/>
    <col min="3537" max="3537" width="21.42578125" customWidth="1"/>
    <col min="3538" max="3538" width="17.42578125" customWidth="1"/>
    <col min="3539" max="3539" width="32.42578125" customWidth="1"/>
    <col min="3540" max="3540" width="22.42578125" customWidth="1"/>
    <col min="3541" max="3542" width="24.42578125" customWidth="1"/>
    <col min="3543" max="3543" width="20.42578125" customWidth="1"/>
    <col min="3544" max="3544" width="18.5703125" customWidth="1"/>
    <col min="3545" max="3545" width="17" customWidth="1"/>
    <col min="3546" max="3546" width="21.42578125" customWidth="1"/>
    <col min="3547" max="3547" width="17.42578125" customWidth="1"/>
    <col min="3548" max="3548" width="32.42578125" customWidth="1"/>
    <col min="3549" max="3549" width="22.42578125" customWidth="1"/>
    <col min="3550" max="3551" width="24.42578125" customWidth="1"/>
    <col min="3552" max="3552" width="20.42578125" customWidth="1"/>
    <col min="3553" max="3553" width="18.5703125" customWidth="1"/>
    <col min="3554" max="3554" width="17" customWidth="1"/>
    <col min="3555" max="3555" width="21.42578125" customWidth="1"/>
    <col min="3556" max="3556" width="17.42578125" customWidth="1"/>
    <col min="3557" max="3557" width="32.42578125" customWidth="1"/>
    <col min="3558" max="3558" width="26.5703125" customWidth="1"/>
    <col min="3559" max="3560" width="28.5703125" customWidth="1"/>
    <col min="3561" max="3561" width="24.5703125" customWidth="1"/>
    <col min="3562" max="3562" width="23.42578125" customWidth="1"/>
    <col min="3563" max="3563" width="21.5703125" customWidth="1"/>
    <col min="3564" max="3564" width="25.5703125" customWidth="1"/>
    <col min="3565" max="3565" width="22" customWidth="1"/>
    <col min="3566" max="3566" width="37" customWidth="1"/>
    <col min="3567" max="3567" width="20.5703125" customWidth="1"/>
    <col min="3568" max="3569" width="22.5703125" customWidth="1"/>
    <col min="3570" max="3570" width="18.5703125" customWidth="1"/>
    <col min="3571" max="3571" width="17" customWidth="1"/>
    <col min="3572" max="3572" width="15.5703125" customWidth="1"/>
    <col min="3573" max="3573" width="19.5703125" customWidth="1"/>
    <col min="3574" max="3574" width="15.5703125" customWidth="1"/>
    <col min="3575" max="3575" width="30.5703125" customWidth="1"/>
    <col min="3576" max="3576" width="22.42578125" customWidth="1"/>
    <col min="3577" max="3578" width="24.42578125" customWidth="1"/>
    <col min="3579" max="3579" width="20.42578125" customWidth="1"/>
    <col min="3580" max="3580" width="18.5703125" customWidth="1"/>
    <col min="3581" max="3581" width="17" customWidth="1"/>
    <col min="3582" max="3582" width="21.42578125" customWidth="1"/>
    <col min="3583" max="3583" width="17.42578125" customWidth="1"/>
    <col min="3584" max="3584" width="32.42578125" customWidth="1"/>
    <col min="3585" max="3585" width="22.42578125" customWidth="1"/>
    <col min="3586" max="3587" width="24.42578125" customWidth="1"/>
    <col min="3588" max="3588" width="20.42578125" customWidth="1"/>
    <col min="3589" max="3589" width="18.5703125" customWidth="1"/>
    <col min="3590" max="3590" width="17" customWidth="1"/>
    <col min="3591" max="3591" width="21.42578125" customWidth="1"/>
    <col min="3592" max="3592" width="17.42578125" customWidth="1"/>
    <col min="3593" max="3593" width="32.42578125" customWidth="1"/>
    <col min="3594" max="3594" width="22.42578125" customWidth="1"/>
    <col min="3595" max="3596" width="24.42578125" customWidth="1"/>
    <col min="3597" max="3597" width="20.42578125" customWidth="1"/>
    <col min="3598" max="3598" width="18.5703125" customWidth="1"/>
    <col min="3599" max="3599" width="17" customWidth="1"/>
    <col min="3600" max="3600" width="21.42578125" customWidth="1"/>
    <col min="3601" max="3601" width="17.42578125" customWidth="1"/>
    <col min="3602" max="3602" width="32.42578125" customWidth="1"/>
    <col min="3603" max="3603" width="26.5703125" customWidth="1"/>
    <col min="3604" max="3605" width="28.5703125" customWidth="1"/>
    <col min="3606" max="3606" width="24.5703125" customWidth="1"/>
    <col min="3607" max="3607" width="23.42578125" customWidth="1"/>
    <col min="3608" max="3608" width="21.5703125" customWidth="1"/>
    <col min="3609" max="3609" width="25.5703125" customWidth="1"/>
    <col min="3610" max="3610" width="22" customWidth="1"/>
    <col min="3611" max="3611" width="37" customWidth="1"/>
    <col min="3612" max="3612" width="20.5703125" customWidth="1"/>
    <col min="3613" max="3614" width="22.5703125" customWidth="1"/>
    <col min="3615" max="3615" width="18.5703125" customWidth="1"/>
    <col min="3616" max="3616" width="17" customWidth="1"/>
    <col min="3617" max="3617" width="15.5703125" customWidth="1"/>
    <col min="3618" max="3618" width="19.5703125" customWidth="1"/>
    <col min="3619" max="3619" width="15.5703125" customWidth="1"/>
    <col min="3620" max="3620" width="30.5703125" customWidth="1"/>
    <col min="3621" max="3621" width="22.42578125" customWidth="1"/>
    <col min="3622" max="3623" width="24.42578125" customWidth="1"/>
    <col min="3624" max="3624" width="20.42578125" customWidth="1"/>
    <col min="3625" max="3625" width="18.5703125" customWidth="1"/>
    <col min="3626" max="3626" width="17" customWidth="1"/>
    <col min="3627" max="3627" width="21.42578125" customWidth="1"/>
    <col min="3628" max="3628" width="17.42578125" customWidth="1"/>
    <col min="3629" max="3629" width="32.42578125" customWidth="1"/>
    <col min="3630" max="3630" width="22.42578125" customWidth="1"/>
    <col min="3631" max="3632" width="24.42578125" customWidth="1"/>
    <col min="3633" max="3633" width="20.42578125" customWidth="1"/>
    <col min="3634" max="3634" width="18.5703125" customWidth="1"/>
    <col min="3635" max="3635" width="17" customWidth="1"/>
    <col min="3636" max="3636" width="21.42578125" customWidth="1"/>
    <col min="3637" max="3637" width="17.42578125" customWidth="1"/>
    <col min="3638" max="3638" width="32.42578125" customWidth="1"/>
    <col min="3639" max="3639" width="22.42578125" customWidth="1"/>
    <col min="3640" max="3641" width="24.42578125" customWidth="1"/>
    <col min="3642" max="3642" width="20.42578125" customWidth="1"/>
    <col min="3643" max="3643" width="18.5703125" customWidth="1"/>
    <col min="3644" max="3644" width="17" customWidth="1"/>
    <col min="3645" max="3645" width="21.42578125" customWidth="1"/>
    <col min="3646" max="3646" width="17.42578125" customWidth="1"/>
    <col min="3647" max="3647" width="32.42578125" customWidth="1"/>
    <col min="3648" max="3648" width="26.5703125" customWidth="1"/>
    <col min="3649" max="3650" width="28.5703125" customWidth="1"/>
    <col min="3651" max="3651" width="24.5703125" customWidth="1"/>
    <col min="3652" max="3652" width="23.42578125" customWidth="1"/>
    <col min="3653" max="3653" width="21.5703125" customWidth="1"/>
    <col min="3654" max="3654" width="25.5703125" customWidth="1"/>
    <col min="3655" max="3655" width="22" customWidth="1"/>
    <col min="3656" max="3656" width="37" customWidth="1"/>
    <col min="3657" max="3657" width="20.5703125" customWidth="1"/>
    <col min="3658" max="3659" width="22.5703125" customWidth="1"/>
    <col min="3660" max="3660" width="18.5703125" customWidth="1"/>
    <col min="3661" max="3661" width="17" customWidth="1"/>
    <col min="3662" max="3662" width="15.5703125" customWidth="1"/>
    <col min="3663" max="3663" width="19.5703125" customWidth="1"/>
    <col min="3664" max="3664" width="15.5703125" customWidth="1"/>
    <col min="3665" max="3665" width="30.5703125" customWidth="1"/>
    <col min="3666" max="3666" width="26.5703125" customWidth="1"/>
    <col min="3667" max="3668" width="28.5703125" customWidth="1"/>
    <col min="3669" max="3669" width="24.5703125" customWidth="1"/>
    <col min="3670" max="3670" width="23.42578125" customWidth="1"/>
    <col min="3671" max="3671" width="21.5703125" customWidth="1"/>
    <col min="3672" max="3672" width="25.5703125" customWidth="1"/>
    <col min="3673" max="3673" width="22" customWidth="1"/>
    <col min="3674" max="3674" width="37" customWidth="1"/>
    <col min="3675" max="3675" width="22.42578125" customWidth="1"/>
    <col min="3676" max="3677" width="24.42578125" customWidth="1"/>
    <col min="3678" max="3678" width="20.42578125" customWidth="1"/>
    <col min="3679" max="3679" width="18.5703125" customWidth="1"/>
    <col min="3680" max="3680" width="17" customWidth="1"/>
    <col min="3681" max="3681" width="21.42578125" customWidth="1"/>
    <col min="3682" max="3682" width="17.42578125" customWidth="1"/>
    <col min="3683" max="3683" width="32.42578125" customWidth="1"/>
    <col min="3684" max="3684" width="26.5703125" customWidth="1"/>
    <col min="3685" max="3686" width="28.5703125" customWidth="1"/>
    <col min="3687" max="3687" width="24.5703125" customWidth="1"/>
    <col min="3688" max="3688" width="23.42578125" customWidth="1"/>
    <col min="3689" max="3689" width="21.5703125" customWidth="1"/>
    <col min="3690" max="3690" width="25.5703125" customWidth="1"/>
    <col min="3691" max="3691" width="22" customWidth="1"/>
    <col min="3692" max="3692" width="37" customWidth="1"/>
    <col min="3693" max="3693" width="26.5703125" customWidth="1"/>
    <col min="3694" max="3695" width="28.5703125" customWidth="1"/>
    <col min="3696" max="3696" width="24.5703125" customWidth="1"/>
    <col min="3697" max="3697" width="23.42578125" customWidth="1"/>
    <col min="3698" max="3698" width="21.5703125" customWidth="1"/>
    <col min="3699" max="3699" width="25.5703125" customWidth="1"/>
    <col min="3700" max="3700" width="22" customWidth="1"/>
    <col min="3701" max="3701" width="37" customWidth="1"/>
    <col min="3702" max="3702" width="20.5703125" customWidth="1"/>
    <col min="3703" max="3704" width="22.5703125" customWidth="1"/>
    <col min="3705" max="3705" width="18.5703125" customWidth="1"/>
    <col min="3706" max="3706" width="17" customWidth="1"/>
    <col min="3707" max="3707" width="15.5703125" customWidth="1"/>
    <col min="3708" max="3708" width="19.5703125" customWidth="1"/>
    <col min="3709" max="3709" width="15.5703125" customWidth="1"/>
    <col min="3710" max="3710" width="30.5703125" customWidth="1"/>
    <col min="3711" max="3711" width="23.42578125" bestFit="1" customWidth="1"/>
    <col min="3712" max="3713" width="25.42578125" customWidth="1"/>
    <col min="3714" max="3714" width="21.42578125" customWidth="1"/>
    <col min="3715" max="3715" width="19.5703125" customWidth="1"/>
    <col min="3716" max="3716" width="18.42578125" customWidth="1"/>
    <col min="3717" max="3717" width="22.42578125" customWidth="1"/>
    <col min="3718" max="3718" width="18.42578125" customWidth="1"/>
    <col min="3719" max="3719" width="33.42578125" customWidth="1"/>
    <col min="3720" max="3720" width="22.42578125" customWidth="1"/>
    <col min="3721" max="3722" width="24.42578125" customWidth="1"/>
    <col min="3723" max="3723" width="20.42578125" customWidth="1"/>
    <col min="3724" max="3724" width="18.5703125" customWidth="1"/>
    <col min="3725" max="3725" width="17" customWidth="1"/>
    <col min="3726" max="3726" width="21.42578125" customWidth="1"/>
    <col min="3727" max="3727" width="17.42578125" customWidth="1"/>
    <col min="3728" max="3728" width="32.42578125" customWidth="1"/>
    <col min="3729" max="3729" width="23.42578125" customWidth="1"/>
    <col min="3730" max="3731" width="25.42578125" customWidth="1"/>
    <col min="3732" max="3732" width="21.42578125" customWidth="1"/>
    <col min="3733" max="3733" width="19.5703125" customWidth="1"/>
    <col min="3734" max="3734" width="18.42578125" customWidth="1"/>
    <col min="3735" max="3735" width="22.42578125" customWidth="1"/>
    <col min="3736" max="3736" width="18.42578125" customWidth="1"/>
    <col min="3737" max="3737" width="33.42578125" customWidth="1"/>
    <col min="3738" max="3738" width="26.5703125" customWidth="1"/>
    <col min="3739" max="3740" width="28.5703125" customWidth="1"/>
    <col min="3741" max="3741" width="24.5703125" customWidth="1"/>
    <col min="3742" max="3742" width="23.42578125" customWidth="1"/>
    <col min="3743" max="3743" width="21.5703125" customWidth="1"/>
    <col min="3744" max="3744" width="25.5703125" customWidth="1"/>
    <col min="3745" max="3745" width="22" customWidth="1"/>
    <col min="3746" max="3746" width="37" customWidth="1"/>
    <col min="3747" max="3747" width="20.5703125" customWidth="1"/>
    <col min="3748" max="3749" width="22.5703125" customWidth="1"/>
    <col min="3750" max="3750" width="18.5703125" customWidth="1"/>
    <col min="3751" max="3751" width="17" customWidth="1"/>
    <col min="3752" max="3752" width="15.5703125" customWidth="1"/>
    <col min="3753" max="3753" width="19.5703125" customWidth="1"/>
    <col min="3754" max="3754" width="15.5703125" customWidth="1"/>
    <col min="3755" max="3755" width="30.5703125" customWidth="1"/>
    <col min="3756" max="3756" width="22.42578125" customWidth="1"/>
    <col min="3757" max="3758" width="24.42578125" customWidth="1"/>
    <col min="3759" max="3759" width="20.42578125" customWidth="1"/>
    <col min="3760" max="3760" width="18.5703125" customWidth="1"/>
    <col min="3761" max="3761" width="17" customWidth="1"/>
    <col min="3762" max="3762" width="21.42578125" customWidth="1"/>
    <col min="3763" max="3763" width="17.42578125" customWidth="1"/>
    <col min="3764" max="3764" width="32.42578125" customWidth="1"/>
    <col min="3765" max="3765" width="22.42578125" customWidth="1"/>
    <col min="3766" max="3767" width="24.42578125" customWidth="1"/>
    <col min="3768" max="3768" width="20.42578125" customWidth="1"/>
    <col min="3769" max="3769" width="18.5703125" customWidth="1"/>
    <col min="3770" max="3770" width="17" customWidth="1"/>
    <col min="3771" max="3771" width="21.42578125" customWidth="1"/>
    <col min="3772" max="3772" width="17.42578125" customWidth="1"/>
    <col min="3773" max="3773" width="32.42578125" customWidth="1"/>
    <col min="3774" max="3774" width="22.42578125" customWidth="1"/>
    <col min="3775" max="3776" width="24.42578125" customWidth="1"/>
    <col min="3777" max="3777" width="20.42578125" customWidth="1"/>
    <col min="3778" max="3778" width="18.5703125" customWidth="1"/>
    <col min="3779" max="3779" width="17" customWidth="1"/>
    <col min="3780" max="3780" width="21.42578125" customWidth="1"/>
    <col min="3781" max="3781" width="17.42578125" customWidth="1"/>
    <col min="3782" max="3782" width="32.42578125" customWidth="1"/>
    <col min="3783" max="3783" width="26.5703125" customWidth="1"/>
    <col min="3784" max="3785" width="28.5703125" customWidth="1"/>
    <col min="3786" max="3786" width="24.5703125" customWidth="1"/>
    <col min="3787" max="3787" width="23.42578125" customWidth="1"/>
    <col min="3788" max="3788" width="21.5703125" customWidth="1"/>
    <col min="3789" max="3789" width="25.5703125" customWidth="1"/>
    <col min="3790" max="3790" width="22" customWidth="1"/>
    <col min="3791" max="3791" width="37" customWidth="1"/>
    <col min="3792" max="3792" width="20.5703125" customWidth="1"/>
    <col min="3793" max="3794" width="22.5703125" customWidth="1"/>
    <col min="3795" max="3795" width="18.5703125" customWidth="1"/>
    <col min="3796" max="3796" width="17" customWidth="1"/>
    <col min="3797" max="3797" width="15.5703125" customWidth="1"/>
    <col min="3798" max="3798" width="19.5703125" customWidth="1"/>
    <col min="3799" max="3799" width="15.5703125" customWidth="1"/>
    <col min="3800" max="3800" width="30.5703125" customWidth="1"/>
    <col min="3801" max="3801" width="22.42578125" customWidth="1"/>
    <col min="3802" max="3803" width="24.42578125" customWidth="1"/>
    <col min="3804" max="3804" width="20.42578125" customWidth="1"/>
    <col min="3805" max="3805" width="18.5703125" customWidth="1"/>
    <col min="3806" max="3806" width="17" customWidth="1"/>
    <col min="3807" max="3807" width="21.42578125" customWidth="1"/>
    <col min="3808" max="3808" width="17.42578125" customWidth="1"/>
    <col min="3809" max="3809" width="32.42578125" customWidth="1"/>
    <col min="3810" max="3810" width="22.42578125" customWidth="1"/>
    <col min="3811" max="3812" width="24.42578125" customWidth="1"/>
    <col min="3813" max="3813" width="20.42578125" customWidth="1"/>
    <col min="3814" max="3814" width="18.5703125" customWidth="1"/>
    <col min="3815" max="3815" width="17" customWidth="1"/>
    <col min="3816" max="3816" width="21.42578125" customWidth="1"/>
    <col min="3817" max="3817" width="17.42578125" customWidth="1"/>
    <col min="3818" max="3818" width="32.42578125" customWidth="1"/>
    <col min="3819" max="3819" width="22.42578125" customWidth="1"/>
    <col min="3820" max="3821" width="24.42578125" customWidth="1"/>
    <col min="3822" max="3822" width="20.42578125" customWidth="1"/>
    <col min="3823" max="3823" width="18.5703125" customWidth="1"/>
    <col min="3824" max="3824" width="17" customWidth="1"/>
    <col min="3825" max="3825" width="21.42578125" customWidth="1"/>
    <col min="3826" max="3826" width="17.42578125" customWidth="1"/>
    <col min="3827" max="3827" width="32.42578125" customWidth="1"/>
    <col min="3828" max="3828" width="27.5703125" customWidth="1"/>
    <col min="3829" max="3830" width="29.5703125" customWidth="1"/>
    <col min="3831" max="3831" width="25.5703125" customWidth="1"/>
    <col min="3832" max="3832" width="24.42578125" customWidth="1"/>
    <col min="3833" max="3833" width="22.5703125" customWidth="1"/>
    <col min="3834" max="3834" width="26.5703125" customWidth="1"/>
    <col min="3835" max="3835" width="23" customWidth="1"/>
    <col min="3836" max="3836" width="38.42578125" customWidth="1"/>
    <col min="3837" max="3837" width="20.5703125" customWidth="1"/>
    <col min="3838" max="3839" width="22.5703125" customWidth="1"/>
    <col min="3840" max="3840" width="18.5703125" customWidth="1"/>
    <col min="3841" max="3841" width="17" customWidth="1"/>
    <col min="3842" max="3842" width="15.5703125" customWidth="1"/>
    <col min="3843" max="3843" width="19.5703125" customWidth="1"/>
    <col min="3844" max="3844" width="15.5703125" customWidth="1"/>
    <col min="3845" max="3845" width="30.5703125" customWidth="1"/>
    <col min="3846" max="3846" width="25.5703125" customWidth="1"/>
    <col min="3847" max="3848" width="27.5703125" customWidth="1"/>
    <col min="3849" max="3849" width="23.5703125" customWidth="1"/>
    <col min="3850" max="3850" width="22.42578125" customWidth="1"/>
    <col min="3851" max="3851" width="20.5703125" customWidth="1"/>
    <col min="3852" max="3852" width="24.5703125" customWidth="1"/>
    <col min="3853" max="3853" width="20.5703125" customWidth="1"/>
    <col min="3854" max="3854" width="36" customWidth="1"/>
    <col min="3855" max="3855" width="22.42578125" customWidth="1"/>
    <col min="3856" max="3857" width="24.42578125" customWidth="1"/>
    <col min="3858" max="3858" width="20.42578125" customWidth="1"/>
    <col min="3859" max="3859" width="18.5703125" customWidth="1"/>
    <col min="3860" max="3860" width="17" customWidth="1"/>
    <col min="3861" max="3861" width="21.42578125" customWidth="1"/>
    <col min="3862" max="3862" width="17.42578125" customWidth="1"/>
    <col min="3863" max="3863" width="32.42578125" customWidth="1"/>
    <col min="3864" max="3864" width="25.5703125" customWidth="1"/>
    <col min="3865" max="3866" width="27.5703125" customWidth="1"/>
    <col min="3867" max="3867" width="23.5703125" customWidth="1"/>
    <col min="3868" max="3868" width="22.42578125" customWidth="1"/>
    <col min="3869" max="3869" width="20.5703125" customWidth="1"/>
    <col min="3870" max="3870" width="24.5703125" customWidth="1"/>
    <col min="3871" max="3871" width="20.5703125" customWidth="1"/>
    <col min="3872" max="3872" width="36" customWidth="1"/>
    <col min="3873" max="3873" width="27.5703125" customWidth="1"/>
    <col min="3874" max="3875" width="29.5703125" customWidth="1"/>
    <col min="3876" max="3876" width="25.5703125" customWidth="1"/>
    <col min="3877" max="3877" width="24.42578125" customWidth="1"/>
    <col min="3878" max="3878" width="22.5703125" customWidth="1"/>
    <col min="3879" max="3879" width="26.5703125" customWidth="1"/>
    <col min="3880" max="3880" width="23" customWidth="1"/>
    <col min="3881" max="3881" width="38.42578125" customWidth="1"/>
    <col min="3882" max="3882" width="20.5703125" customWidth="1"/>
    <col min="3883" max="3884" width="22.5703125" customWidth="1"/>
    <col min="3885" max="3885" width="18.5703125" customWidth="1"/>
    <col min="3886" max="3886" width="17" customWidth="1"/>
    <col min="3887" max="3887" width="15.5703125" customWidth="1"/>
    <col min="3888" max="3888" width="19.5703125" customWidth="1"/>
    <col min="3889" max="3889" width="15.5703125" customWidth="1"/>
    <col min="3890" max="3890" width="30.5703125" customWidth="1"/>
    <col min="3891" max="3891" width="26.5703125" customWidth="1"/>
    <col min="3892" max="3893" width="28.5703125" customWidth="1"/>
    <col min="3894" max="3894" width="24.5703125" customWidth="1"/>
    <col min="3895" max="3895" width="23.42578125" customWidth="1"/>
    <col min="3896" max="3896" width="21.5703125" customWidth="1"/>
    <col min="3897" max="3897" width="25.5703125" customWidth="1"/>
    <col min="3898" max="3898" width="22" customWidth="1"/>
    <col min="3899" max="3899" width="37" customWidth="1"/>
    <col min="3900" max="3900" width="22.42578125" customWidth="1"/>
    <col min="3901" max="3902" width="24.42578125" customWidth="1"/>
    <col min="3903" max="3903" width="20.42578125" customWidth="1"/>
    <col min="3904" max="3904" width="18.5703125" customWidth="1"/>
    <col min="3905" max="3905" width="17" customWidth="1"/>
    <col min="3906" max="3906" width="21.42578125" customWidth="1"/>
    <col min="3907" max="3907" width="17.42578125" customWidth="1"/>
    <col min="3908" max="3908" width="32.42578125" customWidth="1"/>
    <col min="3909" max="3909" width="26.5703125" customWidth="1"/>
    <col min="3910" max="3911" width="28.5703125" customWidth="1"/>
    <col min="3912" max="3912" width="24.5703125" customWidth="1"/>
    <col min="3913" max="3913" width="23.42578125" customWidth="1"/>
    <col min="3914" max="3914" width="21.5703125" customWidth="1"/>
    <col min="3915" max="3915" width="25.5703125" customWidth="1"/>
    <col min="3916" max="3916" width="22" customWidth="1"/>
    <col min="3917" max="3917" width="37" customWidth="1"/>
    <col min="3918" max="3918" width="27.5703125" customWidth="1"/>
    <col min="3919" max="3920" width="29.5703125" customWidth="1"/>
    <col min="3921" max="3921" width="25.5703125" customWidth="1"/>
    <col min="3922" max="3922" width="24.42578125" customWidth="1"/>
    <col min="3923" max="3923" width="22.5703125" customWidth="1"/>
    <col min="3924" max="3924" width="26.5703125" customWidth="1"/>
    <col min="3925" max="3925" width="23" customWidth="1"/>
    <col min="3926" max="3926" width="38.42578125" customWidth="1"/>
    <col min="3927" max="3927" width="20.5703125" customWidth="1"/>
    <col min="3928" max="3929" width="22.5703125" customWidth="1"/>
    <col min="3930" max="3930" width="18.5703125" customWidth="1"/>
    <col min="3931" max="3931" width="17" customWidth="1"/>
    <col min="3932" max="3932" width="15.5703125" customWidth="1"/>
    <col min="3933" max="3933" width="19.5703125" customWidth="1"/>
    <col min="3934" max="3934" width="15.5703125" customWidth="1"/>
    <col min="3935" max="3935" width="30.5703125" customWidth="1"/>
    <col min="3936" max="3936" width="22.42578125" customWidth="1"/>
    <col min="3937" max="3938" width="24.42578125" customWidth="1"/>
    <col min="3939" max="3939" width="20.42578125" customWidth="1"/>
    <col min="3940" max="3940" width="18.5703125" customWidth="1"/>
    <col min="3941" max="3941" width="17" customWidth="1"/>
    <col min="3942" max="3942" width="21.42578125" customWidth="1"/>
    <col min="3943" max="3943" width="17.42578125" customWidth="1"/>
    <col min="3944" max="3944" width="32.42578125" customWidth="1"/>
    <col min="3945" max="3945" width="22.42578125" customWidth="1"/>
    <col min="3946" max="3947" width="24.42578125" customWidth="1"/>
    <col min="3948" max="3948" width="20.42578125" customWidth="1"/>
    <col min="3949" max="3949" width="18.5703125" customWidth="1"/>
    <col min="3950" max="3950" width="17" customWidth="1"/>
    <col min="3951" max="3951" width="21.42578125" customWidth="1"/>
    <col min="3952" max="3952" width="17.42578125" customWidth="1"/>
    <col min="3953" max="3953" width="32.42578125" customWidth="1"/>
    <col min="3954" max="3954" width="22.42578125" customWidth="1"/>
    <col min="3955" max="3956" width="24.42578125" customWidth="1"/>
    <col min="3957" max="3957" width="20.42578125" customWidth="1"/>
    <col min="3958" max="3958" width="18.5703125" customWidth="1"/>
    <col min="3959" max="3959" width="17" customWidth="1"/>
    <col min="3960" max="3960" width="21.42578125" customWidth="1"/>
    <col min="3961" max="3961" width="17.42578125" customWidth="1"/>
    <col min="3962" max="3962" width="32.42578125" customWidth="1"/>
    <col min="3963" max="3963" width="27.5703125" customWidth="1"/>
    <col min="3964" max="3965" width="29.5703125" customWidth="1"/>
    <col min="3966" max="3966" width="25.5703125" customWidth="1"/>
    <col min="3967" max="3967" width="24.42578125" customWidth="1"/>
    <col min="3968" max="3968" width="22.5703125" customWidth="1"/>
    <col min="3969" max="3969" width="26.5703125" customWidth="1"/>
    <col min="3970" max="3970" width="23" customWidth="1"/>
    <col min="3971" max="3971" width="38.42578125" customWidth="1"/>
    <col min="3972" max="3972" width="20.5703125" customWidth="1"/>
    <col min="3973" max="3974" width="22.5703125" customWidth="1"/>
    <col min="3975" max="3975" width="18.5703125" customWidth="1"/>
    <col min="3976" max="3976" width="17" customWidth="1"/>
    <col min="3977" max="3977" width="15.5703125" customWidth="1"/>
    <col min="3978" max="3978" width="19.5703125" customWidth="1"/>
    <col min="3979" max="3979" width="15.5703125" customWidth="1"/>
    <col min="3980" max="3980" width="30.5703125" customWidth="1"/>
    <col min="3981" max="3981" width="25.5703125" customWidth="1"/>
    <col min="3982" max="3983" width="27.5703125" customWidth="1"/>
    <col min="3984" max="3984" width="23.5703125" customWidth="1"/>
    <col min="3985" max="3985" width="22.42578125" customWidth="1"/>
    <col min="3986" max="3986" width="20.5703125" customWidth="1"/>
    <col min="3987" max="3987" width="24.5703125" customWidth="1"/>
    <col min="3988" max="3988" width="20.5703125" customWidth="1"/>
    <col min="3989" max="3989" width="36" customWidth="1"/>
    <col min="3990" max="3990" width="22.42578125" customWidth="1"/>
    <col min="3991" max="3992" width="24.42578125" customWidth="1"/>
    <col min="3993" max="3993" width="20.42578125" customWidth="1"/>
    <col min="3994" max="3994" width="18.5703125" customWidth="1"/>
    <col min="3995" max="3995" width="17" customWidth="1"/>
    <col min="3996" max="3996" width="21.42578125" customWidth="1"/>
    <col min="3997" max="3997" width="17.42578125" customWidth="1"/>
    <col min="3998" max="3998" width="32.42578125" customWidth="1"/>
    <col min="3999" max="3999" width="25.5703125" customWidth="1"/>
    <col min="4000" max="4001" width="27.5703125" customWidth="1"/>
    <col min="4002" max="4002" width="23.5703125" customWidth="1"/>
    <col min="4003" max="4003" width="22.42578125" customWidth="1"/>
    <col min="4004" max="4004" width="20.5703125" customWidth="1"/>
    <col min="4005" max="4005" width="24.5703125" customWidth="1"/>
    <col min="4006" max="4006" width="20.5703125" customWidth="1"/>
    <col min="4007" max="4007" width="36" customWidth="1"/>
    <col min="4008" max="4008" width="27.5703125" customWidth="1"/>
    <col min="4009" max="4010" width="29.5703125" customWidth="1"/>
    <col min="4011" max="4011" width="25.5703125" customWidth="1"/>
    <col min="4012" max="4012" width="24.42578125" customWidth="1"/>
    <col min="4013" max="4013" width="22.5703125" customWidth="1"/>
    <col min="4014" max="4014" width="26.5703125" customWidth="1"/>
    <col min="4015" max="4015" width="23" customWidth="1"/>
    <col min="4016" max="4016" width="38.42578125" customWidth="1"/>
    <col min="4017" max="4017" width="20.5703125" customWidth="1"/>
    <col min="4018" max="4019" width="22.5703125" customWidth="1"/>
    <col min="4020" max="4020" width="18.5703125" customWidth="1"/>
    <col min="4021" max="4021" width="17" customWidth="1"/>
    <col min="4022" max="4022" width="15.5703125" customWidth="1"/>
    <col min="4023" max="4023" width="19.5703125" customWidth="1"/>
    <col min="4024" max="4024" width="15.5703125" customWidth="1"/>
    <col min="4025" max="4025" width="30.5703125" customWidth="1"/>
    <col min="4026" max="4026" width="22.42578125" customWidth="1"/>
    <col min="4027" max="4028" width="24.42578125" customWidth="1"/>
    <col min="4029" max="4029" width="20.42578125" customWidth="1"/>
    <col min="4030" max="4030" width="18.5703125" customWidth="1"/>
    <col min="4031" max="4031" width="17" customWidth="1"/>
    <col min="4032" max="4032" width="21.42578125" customWidth="1"/>
    <col min="4033" max="4033" width="17.42578125" customWidth="1"/>
    <col min="4034" max="4034" width="32.42578125" customWidth="1"/>
    <col min="4035" max="4035" width="22.42578125" customWidth="1"/>
    <col min="4036" max="4037" width="24.42578125" customWidth="1"/>
    <col min="4038" max="4038" width="20.42578125" customWidth="1"/>
    <col min="4039" max="4039" width="18.5703125" customWidth="1"/>
    <col min="4040" max="4040" width="17" customWidth="1"/>
    <col min="4041" max="4041" width="21.42578125" customWidth="1"/>
    <col min="4042" max="4042" width="17.42578125" customWidth="1"/>
    <col min="4043" max="4043" width="32.42578125" customWidth="1"/>
    <col min="4044" max="4044" width="22.42578125" customWidth="1"/>
    <col min="4045" max="4046" width="24.42578125" customWidth="1"/>
    <col min="4047" max="4047" width="20.42578125" customWidth="1"/>
    <col min="4048" max="4048" width="18.5703125" customWidth="1"/>
    <col min="4049" max="4049" width="17" customWidth="1"/>
    <col min="4050" max="4050" width="21.42578125" customWidth="1"/>
    <col min="4051" max="4051" width="17.42578125" customWidth="1"/>
    <col min="4052" max="4052" width="32.42578125" customWidth="1"/>
    <col min="4053" max="4053" width="27.5703125" customWidth="1"/>
    <col min="4054" max="4055" width="29.5703125" customWidth="1"/>
    <col min="4056" max="4056" width="25.5703125" customWidth="1"/>
    <col min="4057" max="4057" width="24.42578125" customWidth="1"/>
    <col min="4058" max="4058" width="22.5703125" customWidth="1"/>
    <col min="4059" max="4059" width="26.5703125" customWidth="1"/>
    <col min="4060" max="4060" width="23" customWidth="1"/>
    <col min="4061" max="4061" width="38.42578125" customWidth="1"/>
    <col min="4062" max="4062" width="20.5703125" customWidth="1"/>
    <col min="4063" max="4064" width="22.5703125" customWidth="1"/>
    <col min="4065" max="4065" width="18.5703125" customWidth="1"/>
    <col min="4066" max="4066" width="17" customWidth="1"/>
    <col min="4067" max="4067" width="15.5703125" customWidth="1"/>
    <col min="4068" max="4068" width="19.5703125" customWidth="1"/>
    <col min="4069" max="4069" width="15.5703125" customWidth="1"/>
    <col min="4070" max="4070" width="30.5703125" customWidth="1"/>
    <col min="4071" max="4071" width="22.42578125" customWidth="1"/>
    <col min="4072" max="4073" width="24.42578125" customWidth="1"/>
    <col min="4074" max="4074" width="20.42578125" customWidth="1"/>
    <col min="4075" max="4075" width="18.5703125" customWidth="1"/>
    <col min="4076" max="4076" width="17" customWidth="1"/>
    <col min="4077" max="4077" width="21.42578125" customWidth="1"/>
    <col min="4078" max="4078" width="17.42578125" customWidth="1"/>
    <col min="4079" max="4079" width="32.42578125" customWidth="1"/>
    <col min="4080" max="4080" width="22.42578125" customWidth="1"/>
    <col min="4081" max="4082" width="24.42578125" customWidth="1"/>
    <col min="4083" max="4083" width="20.42578125" customWidth="1"/>
    <col min="4084" max="4084" width="18.5703125" customWidth="1"/>
    <col min="4085" max="4085" width="17" customWidth="1"/>
    <col min="4086" max="4086" width="21.42578125" customWidth="1"/>
    <col min="4087" max="4087" width="17.42578125" customWidth="1"/>
    <col min="4088" max="4088" width="32.42578125" customWidth="1"/>
    <col min="4089" max="4089" width="22.42578125" customWidth="1"/>
    <col min="4090" max="4091" width="24.42578125" customWidth="1"/>
    <col min="4092" max="4092" width="20.42578125" customWidth="1"/>
    <col min="4093" max="4093" width="18.5703125" customWidth="1"/>
    <col min="4094" max="4094" width="17" customWidth="1"/>
    <col min="4095" max="4095" width="21.42578125" customWidth="1"/>
    <col min="4096" max="4096" width="17.42578125" customWidth="1"/>
    <col min="4097" max="4097" width="32.42578125" customWidth="1"/>
    <col min="4098" max="4098" width="27.5703125" customWidth="1"/>
    <col min="4099" max="4100" width="29.5703125" customWidth="1"/>
    <col min="4101" max="4101" width="25.5703125" customWidth="1"/>
    <col min="4102" max="4102" width="24.42578125" customWidth="1"/>
    <col min="4103" max="4103" width="22.5703125" customWidth="1"/>
    <col min="4104" max="4104" width="26.5703125" customWidth="1"/>
    <col min="4105" max="4105" width="23" customWidth="1"/>
    <col min="4106" max="4106" width="38.42578125" customWidth="1"/>
    <col min="4107" max="4107" width="20.5703125" customWidth="1"/>
    <col min="4108" max="4109" width="22.5703125" customWidth="1"/>
    <col min="4110" max="4110" width="18.5703125" customWidth="1"/>
    <col min="4111" max="4111" width="17" customWidth="1"/>
    <col min="4112" max="4112" width="15.5703125" customWidth="1"/>
    <col min="4113" max="4113" width="19.5703125" customWidth="1"/>
    <col min="4114" max="4114" width="15.5703125" customWidth="1"/>
    <col min="4115" max="4115" width="30.5703125" customWidth="1"/>
    <col min="4116" max="4116" width="26.5703125" customWidth="1"/>
    <col min="4117" max="4117" width="28.5703125" bestFit="1" customWidth="1"/>
    <col min="4118" max="4118" width="28.5703125" customWidth="1"/>
    <col min="4119" max="4119" width="24.5703125" customWidth="1"/>
    <col min="4120" max="4120" width="23.42578125" customWidth="1"/>
    <col min="4121" max="4121" width="21.5703125" customWidth="1"/>
    <col min="4122" max="4122" width="25.5703125" customWidth="1"/>
    <col min="4123" max="4123" width="22" customWidth="1"/>
    <col min="4124" max="4124" width="37" bestFit="1" customWidth="1"/>
    <col min="4125" max="4125" width="22.42578125" customWidth="1"/>
    <col min="4126" max="4126" width="24.42578125" customWidth="1"/>
    <col min="4127" max="4127" width="24.42578125" bestFit="1" customWidth="1"/>
    <col min="4128" max="4128" width="20.42578125" customWidth="1"/>
    <col min="4129" max="4129" width="18.5703125" customWidth="1"/>
    <col min="4130" max="4130" width="17" customWidth="1"/>
    <col min="4131" max="4131" width="21.42578125" customWidth="1"/>
    <col min="4132" max="4132" width="17.42578125" customWidth="1"/>
    <col min="4133" max="4133" width="32.42578125" bestFit="1" customWidth="1"/>
    <col min="4134" max="4134" width="26.5703125" bestFit="1" customWidth="1"/>
    <col min="4135" max="4136" width="28.5703125" bestFit="1" customWidth="1"/>
    <col min="4137" max="4137" width="24.5703125" customWidth="1"/>
    <col min="4138" max="4138" width="23.42578125" bestFit="1" customWidth="1"/>
    <col min="4139" max="4139" width="21.5703125" customWidth="1"/>
    <col min="4140" max="4140" width="25.5703125" customWidth="1"/>
    <col min="4141" max="4141" width="22" customWidth="1"/>
    <col min="4142" max="4142" width="37" bestFit="1" customWidth="1"/>
    <col min="4143" max="4143" width="27.5703125" bestFit="1" customWidth="1"/>
    <col min="4144" max="4145" width="29.5703125" bestFit="1" customWidth="1"/>
    <col min="4146" max="4146" width="25.5703125" bestFit="1" customWidth="1"/>
    <col min="4147" max="4147" width="24.42578125" customWidth="1"/>
    <col min="4148" max="4148" width="22.5703125" bestFit="1" customWidth="1"/>
    <col min="4149" max="4149" width="26.5703125" bestFit="1" customWidth="1"/>
    <col min="4150" max="4150" width="23" bestFit="1" customWidth="1"/>
    <col min="4151" max="4151" width="38.42578125" bestFit="1" customWidth="1"/>
    <col min="4152" max="4152" width="20.5703125" bestFit="1" customWidth="1"/>
    <col min="4153" max="4154" width="22.5703125" bestFit="1" customWidth="1"/>
    <col min="4155" max="4155" width="18.5703125" customWidth="1"/>
    <col min="4156" max="4156" width="17" customWidth="1"/>
    <col min="4157" max="4157" width="15.5703125" customWidth="1"/>
    <col min="4158" max="4158" width="19.5703125" customWidth="1"/>
    <col min="4159" max="4159" width="15.5703125" customWidth="1"/>
    <col min="4160" max="4160" width="30.5703125" bestFit="1" customWidth="1"/>
    <col min="4161" max="4161" width="26.5703125" bestFit="1" customWidth="1"/>
    <col min="4162" max="4162" width="28.5703125" bestFit="1" customWidth="1"/>
    <col min="4163" max="4163" width="28.5703125" customWidth="1"/>
    <col min="4164" max="4164" width="24.5703125" bestFit="1" customWidth="1"/>
    <col min="4165" max="4165" width="23.42578125" customWidth="1"/>
    <col min="4166" max="4166" width="21.5703125" bestFit="1" customWidth="1"/>
    <col min="4167" max="4167" width="25.5703125" bestFit="1" customWidth="1"/>
    <col min="4168" max="4168" width="22" bestFit="1" customWidth="1"/>
    <col min="4169" max="4169" width="37" bestFit="1" customWidth="1"/>
    <col min="4170" max="4170" width="22.42578125" bestFit="1" customWidth="1"/>
    <col min="4171" max="4172" width="24.42578125" customWidth="1"/>
    <col min="4173" max="4173" width="20.42578125" customWidth="1"/>
    <col min="4174" max="4174" width="18.5703125" customWidth="1"/>
    <col min="4175" max="4175" width="17" customWidth="1"/>
    <col min="4176" max="4176" width="21.42578125" customWidth="1"/>
    <col min="4177" max="4177" width="17.42578125" customWidth="1"/>
    <col min="4178" max="4178" width="32.42578125" bestFit="1" customWidth="1"/>
    <col min="4179" max="4179" width="26.5703125" customWidth="1"/>
    <col min="4180" max="4180" width="28.5703125" bestFit="1" customWidth="1"/>
    <col min="4181" max="4181" width="28.5703125" customWidth="1"/>
    <col min="4182" max="4182" width="24.5703125" customWidth="1"/>
    <col min="4183" max="4183" width="23.42578125" customWidth="1"/>
    <col min="4184" max="4184" width="21.5703125" customWidth="1"/>
    <col min="4185" max="4185" width="25.5703125" customWidth="1"/>
    <col min="4186" max="4186" width="22" customWidth="1"/>
    <col min="4187" max="4187" width="37" customWidth="1"/>
    <col min="4188" max="4188" width="27.5703125" bestFit="1" customWidth="1"/>
    <col min="4189" max="4190" width="29.5703125" bestFit="1" customWidth="1"/>
    <col min="4191" max="4191" width="25.5703125" bestFit="1" customWidth="1"/>
    <col min="4192" max="4192" width="24.42578125" bestFit="1" customWidth="1"/>
    <col min="4193" max="4193" width="22.5703125" customWidth="1"/>
    <col min="4194" max="4194" width="26.5703125" bestFit="1" customWidth="1"/>
    <col min="4195" max="4195" width="23" customWidth="1"/>
    <col min="4196" max="4196" width="38.42578125" bestFit="1" customWidth="1"/>
    <col min="4197" max="4197" width="20.5703125" customWidth="1"/>
    <col min="4198" max="4199" width="22.5703125" bestFit="1" customWidth="1"/>
    <col min="4200" max="4200" width="18.5703125" bestFit="1" customWidth="1"/>
    <col min="4201" max="4201" width="17" customWidth="1"/>
    <col min="4202" max="4202" width="15.5703125" customWidth="1"/>
    <col min="4203" max="4203" width="19.5703125" customWidth="1"/>
    <col min="4204" max="4204" width="15.5703125" customWidth="1"/>
    <col min="4205" max="4205" width="30.5703125" bestFit="1" customWidth="1"/>
    <col min="4206" max="4206" width="27.5703125" bestFit="1" customWidth="1"/>
    <col min="4207" max="4208" width="29.5703125" bestFit="1" customWidth="1"/>
    <col min="4209" max="4209" width="25.5703125" customWidth="1"/>
    <col min="4210" max="4210" width="24.42578125" bestFit="1" customWidth="1"/>
    <col min="4211" max="4211" width="22.5703125" customWidth="1"/>
    <col min="4212" max="4212" width="26.5703125" customWidth="1"/>
    <col min="4213" max="4213" width="23" customWidth="1"/>
    <col min="4214" max="4214" width="38.42578125" bestFit="1" customWidth="1"/>
    <col min="4215" max="4215" width="22.42578125" customWidth="1"/>
    <col min="4216" max="4216" width="24.42578125" bestFit="1" customWidth="1"/>
    <col min="4217" max="4217" width="24.42578125" customWidth="1"/>
    <col min="4218" max="4218" width="20.42578125" customWidth="1"/>
    <col min="4219" max="4219" width="18.5703125" customWidth="1"/>
    <col min="4220" max="4220" width="17" customWidth="1"/>
    <col min="4221" max="4221" width="21.42578125" customWidth="1"/>
    <col min="4222" max="4222" width="17.42578125" customWidth="1"/>
    <col min="4223" max="4223" width="32.42578125" bestFit="1" customWidth="1"/>
    <col min="4224" max="4224" width="27.5703125" bestFit="1" customWidth="1"/>
    <col min="4225" max="4226" width="29.5703125" bestFit="1" customWidth="1"/>
    <col min="4227" max="4227" width="25.5703125" customWidth="1"/>
    <col min="4228" max="4228" width="24.42578125" customWidth="1"/>
    <col min="4229" max="4229" width="22.5703125" customWidth="1"/>
    <col min="4230" max="4230" width="26.5703125" bestFit="1" customWidth="1"/>
    <col min="4231" max="4231" width="23" customWidth="1"/>
    <col min="4232" max="4232" width="38.42578125" bestFit="1" customWidth="1"/>
    <col min="4233" max="4233" width="27.5703125" bestFit="1" customWidth="1"/>
    <col min="4234" max="4234" width="29.5703125" bestFit="1" customWidth="1"/>
    <col min="4235" max="4235" width="29.5703125" customWidth="1"/>
    <col min="4236" max="4236" width="25.5703125" customWidth="1"/>
    <col min="4237" max="4237" width="24.42578125" customWidth="1"/>
    <col min="4238" max="4238" width="22.5703125" customWidth="1"/>
    <col min="4239" max="4239" width="26.5703125" bestFit="1" customWidth="1"/>
    <col min="4240" max="4240" width="23" bestFit="1" customWidth="1"/>
    <col min="4241" max="4241" width="38.42578125" bestFit="1" customWidth="1"/>
    <col min="4242" max="4242" width="20.5703125" customWidth="1"/>
    <col min="4243" max="4243" width="22.5703125" customWidth="1"/>
    <col min="4244" max="4244" width="22.5703125" bestFit="1" customWidth="1"/>
    <col min="4245" max="4245" width="18.5703125" customWidth="1"/>
    <col min="4246" max="4246" width="17" customWidth="1"/>
    <col min="4247" max="4247" width="15.5703125" customWidth="1"/>
    <col min="4248" max="4248" width="19.5703125" bestFit="1" customWidth="1"/>
    <col min="4249" max="4249" width="15.5703125" customWidth="1"/>
    <col min="4250" max="4250" width="30.5703125" bestFit="1" customWidth="1"/>
    <col min="4251" max="4251" width="27.5703125" customWidth="1"/>
    <col min="4252" max="4252" width="29.5703125" bestFit="1" customWidth="1"/>
    <col min="4253" max="4253" width="29.5703125" customWidth="1"/>
    <col min="4254" max="4254" width="25.5703125" customWidth="1"/>
    <col min="4255" max="4255" width="24.42578125" customWidth="1"/>
    <col min="4256" max="4256" width="22.5703125" customWidth="1"/>
    <col min="4257" max="4257" width="26.5703125" customWidth="1"/>
    <col min="4258" max="4258" width="23" customWidth="1"/>
    <col min="4259" max="4259" width="38.42578125" customWidth="1"/>
    <col min="4260" max="4260" width="27.5703125" customWidth="1"/>
    <col min="4261" max="4261" width="29.5703125" customWidth="1"/>
    <col min="4262" max="4262" width="29.5703125" bestFit="1" customWidth="1"/>
    <col min="4263" max="4263" width="25.5703125" bestFit="1" customWidth="1"/>
    <col min="4264" max="4264" width="24.42578125" customWidth="1"/>
    <col min="4265" max="4265" width="22.5703125" customWidth="1"/>
    <col min="4266" max="4266" width="26.5703125" bestFit="1" customWidth="1"/>
    <col min="4267" max="4267" width="23" customWidth="1"/>
    <col min="4268" max="4268" width="38.42578125" bestFit="1" customWidth="1"/>
    <col min="4269" max="4269" width="27.5703125" customWidth="1"/>
    <col min="4270" max="4271" width="29.5703125" bestFit="1" customWidth="1"/>
    <col min="4272" max="4272" width="25.5703125" bestFit="1" customWidth="1"/>
    <col min="4273" max="4273" width="24.42578125" customWidth="1"/>
    <col min="4274" max="4274" width="22.5703125" bestFit="1" customWidth="1"/>
    <col min="4275" max="4275" width="26.5703125" customWidth="1"/>
    <col min="4276" max="4276" width="23" customWidth="1"/>
    <col min="4277" max="4277" width="38.42578125" bestFit="1" customWidth="1"/>
    <col min="4278" max="4278" width="27.5703125" bestFit="1" customWidth="1"/>
    <col min="4279" max="4280" width="29.5703125" bestFit="1" customWidth="1"/>
    <col min="4281" max="4281" width="25.5703125" customWidth="1"/>
    <col min="4282" max="4282" width="24.42578125" customWidth="1"/>
    <col min="4283" max="4283" width="22.5703125" customWidth="1"/>
    <col min="4284" max="4284" width="26.5703125" customWidth="1"/>
    <col min="4285" max="4285" width="23" customWidth="1"/>
    <col min="4286" max="4286" width="38.42578125" bestFit="1" customWidth="1"/>
    <col min="4287" max="4287" width="20.5703125" customWidth="1"/>
    <col min="4288" max="4289" width="22.5703125" customWidth="1"/>
    <col min="4290" max="4290" width="18.5703125" customWidth="1"/>
    <col min="4291" max="4291" width="17" customWidth="1"/>
    <col min="4292" max="4292" width="15.5703125" customWidth="1"/>
    <col min="4293" max="4293" width="19.5703125" customWidth="1"/>
    <col min="4294" max="4294" width="15.5703125" customWidth="1"/>
    <col min="4295" max="4295" width="30.5703125" bestFit="1" customWidth="1"/>
    <col min="4296" max="4296" width="26.5703125" bestFit="1" customWidth="1"/>
    <col min="4297" max="4298" width="28.5703125" bestFit="1" customWidth="1"/>
    <col min="4299" max="4299" width="24.5703125" customWidth="1"/>
    <col min="4300" max="4300" width="23.42578125" customWidth="1"/>
    <col min="4301" max="4301" width="21.5703125" customWidth="1"/>
    <col min="4302" max="4302" width="25.5703125" bestFit="1" customWidth="1"/>
    <col min="4303" max="4303" width="22" customWidth="1"/>
    <col min="4304" max="4304" width="37" bestFit="1" customWidth="1"/>
    <col min="4305" max="4305" width="22.42578125" customWidth="1"/>
    <col min="4306" max="4306" width="24.42578125" bestFit="1" customWidth="1"/>
    <col min="4307" max="4307" width="24.42578125" customWidth="1"/>
    <col min="4308" max="4308" width="20.42578125" customWidth="1"/>
    <col min="4309" max="4309" width="18.5703125" customWidth="1"/>
    <col min="4310" max="4310" width="17" customWidth="1"/>
    <col min="4311" max="4311" width="21.42578125" bestFit="1" customWidth="1"/>
    <col min="4312" max="4312" width="17.42578125" bestFit="1" customWidth="1"/>
    <col min="4313" max="4313" width="32.42578125" bestFit="1" customWidth="1"/>
    <col min="4314" max="4314" width="26.5703125" bestFit="1" customWidth="1"/>
    <col min="4315" max="4315" width="28.5703125" customWidth="1"/>
    <col min="4316" max="4316" width="28.5703125" bestFit="1" customWidth="1"/>
    <col min="4317" max="4317" width="24.5703125" customWidth="1"/>
    <col min="4318" max="4318" width="23.42578125" customWidth="1"/>
    <col min="4319" max="4319" width="21.5703125" customWidth="1"/>
    <col min="4320" max="4320" width="25.5703125" bestFit="1" customWidth="1"/>
    <col min="4321" max="4321" width="22" customWidth="1"/>
    <col min="4322" max="4322" width="37" bestFit="1" customWidth="1"/>
    <col min="4323" max="4323" width="29.5703125" customWidth="1"/>
    <col min="4324" max="4325" width="31.42578125" bestFit="1" customWidth="1"/>
    <col min="4326" max="4326" width="27.42578125" bestFit="1" customWidth="1"/>
    <col min="4327" max="4327" width="25.5703125" bestFit="1" customWidth="1"/>
    <col min="4328" max="4328" width="24.42578125" bestFit="1" customWidth="1"/>
    <col min="4329" max="4329" width="28.42578125" bestFit="1" customWidth="1"/>
    <col min="4330" max="4330" width="24.5703125" bestFit="1" customWidth="1"/>
    <col min="4331" max="4331" width="39.5703125" bestFit="1" customWidth="1"/>
    <col min="4332" max="4332" width="20.5703125" customWidth="1"/>
    <col min="4333" max="4334" width="22.5703125" customWidth="1"/>
    <col min="4335" max="4335" width="18.5703125" customWidth="1"/>
    <col min="4336" max="4336" width="17" customWidth="1"/>
    <col min="4337" max="4337" width="15.5703125" customWidth="1"/>
    <col min="4338" max="4338" width="19.5703125" customWidth="1"/>
    <col min="4339" max="4339" width="15.5703125" customWidth="1"/>
    <col min="4340" max="4340" width="30.5703125" bestFit="1" customWidth="1"/>
    <col min="4341" max="4341" width="29.5703125" bestFit="1" customWidth="1"/>
    <col min="4342" max="4343" width="31.42578125" bestFit="1" customWidth="1"/>
    <col min="4344" max="4344" width="27.42578125" bestFit="1" customWidth="1"/>
    <col min="4345" max="4345" width="25.5703125" bestFit="1" customWidth="1"/>
    <col min="4346" max="4346" width="24.42578125" bestFit="1" customWidth="1"/>
    <col min="4347" max="4347" width="28.42578125" customWidth="1"/>
    <col min="4348" max="4348" width="24.5703125" customWidth="1"/>
    <col min="4349" max="4349" width="39.5703125" bestFit="1" customWidth="1"/>
    <col min="4350" max="4350" width="29.5703125" bestFit="1" customWidth="1"/>
    <col min="4351" max="4352" width="31.42578125" bestFit="1" customWidth="1"/>
    <col min="4353" max="4353" width="27.42578125" customWidth="1"/>
    <col min="4354" max="4354" width="25.5703125" bestFit="1" customWidth="1"/>
    <col min="4355" max="4355" width="24.42578125" customWidth="1"/>
    <col min="4356" max="4356" width="28.42578125" bestFit="1" customWidth="1"/>
    <col min="4357" max="4357" width="24.5703125" customWidth="1"/>
    <col min="4358" max="4358" width="39.5703125" bestFit="1" customWidth="1"/>
    <col min="4359" max="4359" width="26.5703125" bestFit="1" customWidth="1"/>
    <col min="4360" max="4361" width="28.5703125" bestFit="1" customWidth="1"/>
    <col min="4362" max="4362" width="24.5703125" bestFit="1" customWidth="1"/>
    <col min="4363" max="4363" width="23.42578125" customWidth="1"/>
    <col min="4364" max="4364" width="21.5703125" customWidth="1"/>
    <col min="4365" max="4365" width="25.5703125" customWidth="1"/>
    <col min="4366" max="4366" width="22" customWidth="1"/>
    <col min="4367" max="4367" width="37" bestFit="1" customWidth="1"/>
    <col min="4368" max="4368" width="29.5703125" bestFit="1" customWidth="1"/>
    <col min="4369" max="4370" width="31.42578125" bestFit="1" customWidth="1"/>
    <col min="4371" max="4371" width="27.42578125" customWidth="1"/>
    <col min="4372" max="4372" width="25.5703125" customWidth="1"/>
    <col min="4373" max="4373" width="24.42578125" customWidth="1"/>
    <col min="4374" max="4374" width="28.42578125" bestFit="1" customWidth="1"/>
    <col min="4375" max="4375" width="24.5703125" customWidth="1"/>
    <col min="4376" max="4376" width="39.5703125" bestFit="1" customWidth="1"/>
    <col min="4377" max="4377" width="20.5703125" customWidth="1"/>
    <col min="4378" max="4379" width="22.5703125" customWidth="1"/>
    <col min="4380" max="4380" width="18.5703125" customWidth="1"/>
    <col min="4381" max="4381" width="17" customWidth="1"/>
    <col min="4382" max="4382" width="15.5703125" customWidth="1"/>
    <col min="4383" max="4383" width="19.5703125" customWidth="1"/>
    <col min="4384" max="4384" width="15.5703125" customWidth="1"/>
    <col min="4385" max="4385" width="30.5703125" bestFit="1" customWidth="1"/>
    <col min="4386" max="4386" width="29.5703125" bestFit="1" customWidth="1"/>
    <col min="4387" max="4387" width="31.42578125" customWidth="1"/>
    <col min="4388" max="4388" width="31.42578125" bestFit="1" customWidth="1"/>
    <col min="4389" max="4389" width="27.42578125" bestFit="1" customWidth="1"/>
    <col min="4390" max="4390" width="25.5703125" bestFit="1" customWidth="1"/>
    <col min="4391" max="4391" width="24.42578125" bestFit="1" customWidth="1"/>
    <col min="4392" max="4392" width="28.42578125" bestFit="1" customWidth="1"/>
    <col min="4393" max="4393" width="24.5703125" bestFit="1" customWidth="1"/>
    <col min="4394" max="4394" width="39.5703125" bestFit="1" customWidth="1"/>
    <col min="4395" max="4395" width="27.5703125" customWidth="1"/>
    <col min="4396" max="4397" width="29.5703125" bestFit="1" customWidth="1"/>
    <col min="4398" max="4398" width="25.5703125" bestFit="1" customWidth="1"/>
    <col min="4399" max="4399" width="24.42578125" bestFit="1" customWidth="1"/>
    <col min="4400" max="4400" width="22.5703125" bestFit="1" customWidth="1"/>
    <col min="4401" max="4401" width="26.5703125" bestFit="1" customWidth="1"/>
    <col min="4402" max="4402" width="23" bestFit="1" customWidth="1"/>
    <col min="4403" max="4403" width="38.42578125" bestFit="1" customWidth="1"/>
    <col min="4404" max="4404" width="27.5703125" bestFit="1" customWidth="1"/>
    <col min="4405" max="4406" width="29.5703125" bestFit="1" customWidth="1"/>
    <col min="4407" max="4407" width="25.5703125" bestFit="1" customWidth="1"/>
    <col min="4408" max="4408" width="24.42578125" bestFit="1" customWidth="1"/>
    <col min="4409" max="4409" width="22.5703125" bestFit="1" customWidth="1"/>
    <col min="4410" max="4410" width="26.5703125" bestFit="1" customWidth="1"/>
    <col min="4411" max="4411" width="23" bestFit="1" customWidth="1"/>
    <col min="4412" max="4412" width="38.42578125" bestFit="1" customWidth="1"/>
    <col min="4413" max="4413" width="29.5703125" bestFit="1" customWidth="1"/>
    <col min="4414" max="4415" width="31.42578125" bestFit="1" customWidth="1"/>
    <col min="4416" max="4416" width="27.42578125" bestFit="1" customWidth="1"/>
    <col min="4417" max="4417" width="25.5703125" bestFit="1" customWidth="1"/>
    <col min="4418" max="4418" width="24.42578125" bestFit="1" customWidth="1"/>
    <col min="4419" max="4419" width="28.42578125" bestFit="1" customWidth="1"/>
    <col min="4420" max="4420" width="24.5703125" bestFit="1" customWidth="1"/>
    <col min="4421" max="4421" width="39.5703125" bestFit="1" customWidth="1"/>
    <col min="4422" max="4422" width="25.5703125" bestFit="1" customWidth="1"/>
  </cols>
  <sheetData>
    <row r="1" spans="1:15" s="55" customFormat="1" ht="18.75">
      <c r="A1" s="6" t="s">
        <v>334</v>
      </c>
      <c r="B1" s="197"/>
    </row>
    <row r="2" spans="1:15">
      <c r="A2" s="186" t="s">
        <v>517</v>
      </c>
      <c r="B2" s="96"/>
      <c r="O2" s="8"/>
    </row>
    <row r="3" spans="1:15">
      <c r="F3" s="536"/>
    </row>
    <row r="4" spans="1:15">
      <c r="B4"/>
      <c r="H4" s="65"/>
    </row>
    <row r="5" spans="1:15">
      <c r="B5" s="29" t="s">
        <v>336</v>
      </c>
      <c r="C5" s="17" t="s">
        <v>256</v>
      </c>
    </row>
    <row r="6" spans="1:15">
      <c r="B6" s="29" t="s">
        <v>257</v>
      </c>
      <c r="C6" s="17" t="s">
        <v>256</v>
      </c>
    </row>
    <row r="8" spans="1:15" ht="48.75">
      <c r="B8" s="69" t="s">
        <v>124</v>
      </c>
      <c r="C8" s="99" t="s">
        <v>337</v>
      </c>
      <c r="D8" s="99" t="s">
        <v>338</v>
      </c>
      <c r="E8" s="99" t="s">
        <v>339</v>
      </c>
      <c r="F8" s="99" t="s">
        <v>340</v>
      </c>
      <c r="G8" s="99" t="s">
        <v>341</v>
      </c>
      <c r="H8" s="172" t="s">
        <v>342</v>
      </c>
      <c r="I8" s="99" t="s">
        <v>343</v>
      </c>
      <c r="J8" s="172" t="s">
        <v>344</v>
      </c>
      <c r="K8" s="99" t="s">
        <v>326</v>
      </c>
      <c r="L8" s="172" t="s">
        <v>351</v>
      </c>
      <c r="M8" s="99" t="s">
        <v>348</v>
      </c>
    </row>
    <row r="9" spans="1:15">
      <c r="B9" s="66" t="s">
        <v>77</v>
      </c>
      <c r="C9" s="120"/>
      <c r="D9" s="119"/>
      <c r="E9" s="132"/>
      <c r="F9" s="173"/>
      <c r="G9" s="132"/>
      <c r="H9" s="132"/>
      <c r="I9" s="132"/>
      <c r="J9" s="132"/>
      <c r="K9" s="132"/>
      <c r="L9" s="132"/>
      <c r="M9" s="132"/>
    </row>
    <row r="10" spans="1:15">
      <c r="B10" s="67" t="s">
        <v>367</v>
      </c>
      <c r="C10" s="120"/>
      <c r="D10" s="119"/>
      <c r="E10" s="132"/>
      <c r="F10" s="174"/>
      <c r="G10" s="132"/>
      <c r="H10" s="132"/>
      <c r="I10" s="132"/>
      <c r="J10" s="132"/>
      <c r="K10" s="132"/>
      <c r="L10" s="132"/>
      <c r="M10" s="132"/>
    </row>
    <row r="11" spans="1:15">
      <c r="B11" s="68">
        <v>2014</v>
      </c>
      <c r="C11" s="120">
        <v>0</v>
      </c>
      <c r="D11" s="119">
        <v>0</v>
      </c>
      <c r="E11" s="132">
        <v>0</v>
      </c>
      <c r="F11" s="119">
        <v>0</v>
      </c>
      <c r="G11" s="132">
        <v>0</v>
      </c>
      <c r="H11" s="132">
        <v>0</v>
      </c>
      <c r="I11" s="132">
        <v>0</v>
      </c>
      <c r="J11" s="132">
        <v>0</v>
      </c>
      <c r="K11" s="132">
        <v>0</v>
      </c>
      <c r="L11" s="132">
        <v>0</v>
      </c>
      <c r="M11" s="132">
        <v>0</v>
      </c>
    </row>
    <row r="12" spans="1:15">
      <c r="B12" s="68">
        <v>2015</v>
      </c>
      <c r="C12" s="120">
        <v>0</v>
      </c>
      <c r="D12" s="119">
        <v>0</v>
      </c>
      <c r="E12" s="132">
        <v>0</v>
      </c>
      <c r="F12" s="119">
        <v>0</v>
      </c>
      <c r="G12" s="119">
        <v>0</v>
      </c>
      <c r="H12" s="132">
        <v>0</v>
      </c>
      <c r="I12" s="119">
        <v>0</v>
      </c>
      <c r="J12" s="132">
        <v>0</v>
      </c>
      <c r="K12" s="132">
        <v>0</v>
      </c>
      <c r="L12" s="132">
        <v>0</v>
      </c>
      <c r="M12" s="132">
        <v>1250</v>
      </c>
    </row>
    <row r="13" spans="1:15">
      <c r="B13" s="68">
        <v>2016</v>
      </c>
      <c r="C13" s="120">
        <v>0</v>
      </c>
      <c r="D13" s="119">
        <v>0</v>
      </c>
      <c r="E13" s="132">
        <v>0</v>
      </c>
      <c r="F13" s="119">
        <v>0</v>
      </c>
      <c r="G13" s="132">
        <v>0</v>
      </c>
      <c r="H13" s="132">
        <v>0</v>
      </c>
      <c r="I13" s="132">
        <v>0</v>
      </c>
      <c r="J13" s="132">
        <v>0</v>
      </c>
      <c r="K13" s="132">
        <v>0</v>
      </c>
      <c r="L13" s="132">
        <v>0</v>
      </c>
      <c r="M13" s="132">
        <v>1887</v>
      </c>
    </row>
    <row r="14" spans="1:15">
      <c r="B14" s="68">
        <v>2017</v>
      </c>
      <c r="C14" s="120">
        <v>0</v>
      </c>
      <c r="D14" s="119">
        <v>0</v>
      </c>
      <c r="E14" s="132">
        <v>0</v>
      </c>
      <c r="F14" s="119">
        <v>0</v>
      </c>
      <c r="G14" s="132">
        <v>0</v>
      </c>
      <c r="H14" s="132">
        <v>0</v>
      </c>
      <c r="I14" s="132">
        <v>0</v>
      </c>
      <c r="J14" s="132">
        <v>0</v>
      </c>
      <c r="K14" s="132">
        <v>0</v>
      </c>
      <c r="L14" s="132">
        <v>0</v>
      </c>
      <c r="M14" s="132">
        <v>3002</v>
      </c>
    </row>
    <row r="15" spans="1:15">
      <c r="B15" s="72">
        <v>2018</v>
      </c>
      <c r="C15" s="120">
        <v>0</v>
      </c>
      <c r="D15" s="119">
        <v>0</v>
      </c>
      <c r="E15" s="132">
        <v>0</v>
      </c>
      <c r="F15" s="119">
        <v>0</v>
      </c>
      <c r="G15" s="132">
        <v>0</v>
      </c>
      <c r="H15" s="132">
        <v>0</v>
      </c>
      <c r="I15" s="132">
        <v>0</v>
      </c>
      <c r="J15" s="132">
        <v>0</v>
      </c>
      <c r="K15" s="132">
        <v>0</v>
      </c>
      <c r="L15" s="132">
        <v>0</v>
      </c>
      <c r="M15" s="132">
        <v>3191</v>
      </c>
    </row>
    <row r="16" spans="1:15">
      <c r="B16" s="72">
        <v>2019</v>
      </c>
      <c r="C16" s="120">
        <v>0</v>
      </c>
      <c r="D16" s="119">
        <v>0</v>
      </c>
      <c r="E16" s="132">
        <v>0</v>
      </c>
      <c r="F16" s="119">
        <v>0</v>
      </c>
      <c r="G16" s="132">
        <v>0</v>
      </c>
      <c r="H16" s="132">
        <v>0</v>
      </c>
      <c r="I16" s="132">
        <v>0</v>
      </c>
      <c r="J16" s="132">
        <v>0</v>
      </c>
      <c r="K16" s="132">
        <v>0</v>
      </c>
      <c r="L16" s="132">
        <v>0</v>
      </c>
      <c r="M16" s="132">
        <v>3069</v>
      </c>
    </row>
    <row r="17" spans="2:13">
      <c r="B17" s="72">
        <v>2020</v>
      </c>
      <c r="C17" s="120">
        <v>0</v>
      </c>
      <c r="D17" s="119">
        <v>0</v>
      </c>
      <c r="E17" s="132">
        <v>0</v>
      </c>
      <c r="F17" s="119">
        <v>0</v>
      </c>
      <c r="G17" s="132">
        <v>0</v>
      </c>
      <c r="H17" s="132">
        <v>0</v>
      </c>
      <c r="I17" s="132">
        <v>0</v>
      </c>
      <c r="J17" s="132">
        <v>0</v>
      </c>
      <c r="K17" s="132">
        <v>0</v>
      </c>
      <c r="L17" s="132">
        <v>0</v>
      </c>
      <c r="M17" s="132">
        <v>1827</v>
      </c>
    </row>
    <row r="18" spans="2:13">
      <c r="B18" s="72">
        <v>2021</v>
      </c>
      <c r="C18" s="120">
        <v>0</v>
      </c>
      <c r="D18" s="119">
        <v>0</v>
      </c>
      <c r="E18" s="132">
        <v>0</v>
      </c>
      <c r="F18" s="119">
        <v>0</v>
      </c>
      <c r="G18" s="132">
        <v>0</v>
      </c>
      <c r="H18" s="132">
        <v>0</v>
      </c>
      <c r="I18" s="132">
        <v>0</v>
      </c>
      <c r="J18" s="132">
        <v>0</v>
      </c>
      <c r="K18" s="132">
        <v>0</v>
      </c>
      <c r="L18" s="132">
        <v>0</v>
      </c>
      <c r="M18" s="132">
        <v>1972</v>
      </c>
    </row>
    <row r="19" spans="2:13">
      <c r="B19" s="72">
        <v>2022</v>
      </c>
      <c r="C19" s="120">
        <v>0</v>
      </c>
      <c r="D19" s="119">
        <v>0</v>
      </c>
      <c r="E19" s="132">
        <v>0</v>
      </c>
      <c r="F19" s="119">
        <v>0</v>
      </c>
      <c r="G19" s="132">
        <v>0</v>
      </c>
      <c r="H19" s="132">
        <v>0</v>
      </c>
      <c r="I19" s="132">
        <v>0</v>
      </c>
      <c r="J19" s="132">
        <v>0</v>
      </c>
      <c r="K19" s="132">
        <v>0</v>
      </c>
      <c r="L19" s="132">
        <v>0</v>
      </c>
      <c r="M19" s="132">
        <v>2323</v>
      </c>
    </row>
    <row r="20" spans="2:13">
      <c r="B20" s="72">
        <v>2023</v>
      </c>
      <c r="C20" s="120">
        <v>0</v>
      </c>
      <c r="D20" s="119">
        <v>0</v>
      </c>
      <c r="E20" s="132">
        <v>0</v>
      </c>
      <c r="F20" s="119">
        <v>0</v>
      </c>
      <c r="G20" s="132">
        <v>0</v>
      </c>
      <c r="H20" s="132">
        <v>0</v>
      </c>
      <c r="I20" s="132">
        <v>0</v>
      </c>
      <c r="J20" s="132">
        <v>0</v>
      </c>
      <c r="K20" s="132">
        <v>0</v>
      </c>
      <c r="L20" s="132">
        <v>0</v>
      </c>
      <c r="M20" s="132">
        <v>2468</v>
      </c>
    </row>
    <row r="21" spans="2:13">
      <c r="B21" s="67" t="s">
        <v>368</v>
      </c>
      <c r="C21" s="120"/>
      <c r="D21" s="119"/>
      <c r="E21" s="132"/>
      <c r="F21" s="174"/>
      <c r="G21" s="132"/>
      <c r="H21" s="132"/>
      <c r="I21" s="132"/>
      <c r="J21" s="132"/>
      <c r="K21" s="132"/>
      <c r="L21" s="132"/>
      <c r="M21" s="132"/>
    </row>
    <row r="22" spans="2:13">
      <c r="B22" s="68">
        <v>2013</v>
      </c>
      <c r="C22" s="120">
        <v>0</v>
      </c>
      <c r="D22" s="119">
        <v>0</v>
      </c>
      <c r="E22" s="132">
        <v>0</v>
      </c>
      <c r="F22" s="119">
        <v>0</v>
      </c>
      <c r="G22" s="132">
        <v>0</v>
      </c>
      <c r="H22" s="132">
        <v>0</v>
      </c>
      <c r="I22" s="132">
        <v>0</v>
      </c>
      <c r="J22" s="132">
        <v>0</v>
      </c>
      <c r="K22" s="132"/>
      <c r="L22" s="132">
        <v>0</v>
      </c>
      <c r="M22" s="132"/>
    </row>
    <row r="23" spans="2:13">
      <c r="B23" s="68">
        <v>2014</v>
      </c>
      <c r="C23" s="120">
        <v>0</v>
      </c>
      <c r="D23" s="119">
        <v>0</v>
      </c>
      <c r="E23" s="132">
        <v>0</v>
      </c>
      <c r="F23" s="119">
        <v>0</v>
      </c>
      <c r="G23" s="132">
        <v>0</v>
      </c>
      <c r="H23" s="132">
        <v>0</v>
      </c>
      <c r="I23" s="132">
        <v>0</v>
      </c>
      <c r="J23" s="132">
        <v>0</v>
      </c>
      <c r="K23" s="132">
        <v>0</v>
      </c>
      <c r="L23" s="132">
        <v>0</v>
      </c>
      <c r="M23" s="132">
        <v>0</v>
      </c>
    </row>
    <row r="24" spans="2:13">
      <c r="B24" s="68">
        <v>2016</v>
      </c>
      <c r="C24" s="120">
        <v>0</v>
      </c>
      <c r="D24" s="119">
        <v>0</v>
      </c>
      <c r="E24" s="132">
        <v>0</v>
      </c>
      <c r="F24" s="119">
        <v>0</v>
      </c>
      <c r="G24" s="132">
        <v>0</v>
      </c>
      <c r="H24" s="132">
        <v>0</v>
      </c>
      <c r="I24" s="132">
        <v>0</v>
      </c>
      <c r="J24" s="132">
        <v>0</v>
      </c>
      <c r="K24" s="132">
        <v>0</v>
      </c>
      <c r="L24" s="132">
        <v>0</v>
      </c>
      <c r="M24" s="132">
        <v>15832</v>
      </c>
    </row>
    <row r="25" spans="2:13">
      <c r="B25" s="68">
        <v>2017</v>
      </c>
      <c r="C25" s="120">
        <v>0</v>
      </c>
      <c r="D25" s="119">
        <v>0</v>
      </c>
      <c r="E25" s="132">
        <v>0</v>
      </c>
      <c r="F25" s="119">
        <v>0</v>
      </c>
      <c r="G25" s="132">
        <v>0</v>
      </c>
      <c r="H25" s="132">
        <v>0</v>
      </c>
      <c r="I25" s="132">
        <v>0</v>
      </c>
      <c r="J25" s="132">
        <v>0</v>
      </c>
      <c r="K25" s="132">
        <v>0</v>
      </c>
      <c r="L25" s="132">
        <v>0</v>
      </c>
      <c r="M25" s="132">
        <v>17521</v>
      </c>
    </row>
    <row r="26" spans="2:13">
      <c r="B26" s="72">
        <v>2018</v>
      </c>
      <c r="C26" s="120">
        <v>0</v>
      </c>
      <c r="D26" s="119">
        <v>0</v>
      </c>
      <c r="E26" s="132">
        <v>0</v>
      </c>
      <c r="F26" s="119">
        <v>0</v>
      </c>
      <c r="G26" s="132">
        <v>0</v>
      </c>
      <c r="H26" s="132">
        <v>0</v>
      </c>
      <c r="I26" s="132">
        <v>0</v>
      </c>
      <c r="J26" s="132">
        <v>0</v>
      </c>
      <c r="K26" s="132">
        <v>0</v>
      </c>
      <c r="L26" s="132">
        <v>0</v>
      </c>
      <c r="M26" s="132">
        <v>16947</v>
      </c>
    </row>
    <row r="27" spans="2:13">
      <c r="B27" s="72">
        <v>2019</v>
      </c>
      <c r="C27" s="120">
        <v>0</v>
      </c>
      <c r="D27" s="119">
        <v>0</v>
      </c>
      <c r="E27" s="132">
        <v>0</v>
      </c>
      <c r="F27" s="119">
        <v>0</v>
      </c>
      <c r="G27" s="132">
        <v>0</v>
      </c>
      <c r="H27" s="132">
        <v>0</v>
      </c>
      <c r="I27" s="132">
        <v>0</v>
      </c>
      <c r="J27" s="132">
        <v>0</v>
      </c>
      <c r="K27" s="132">
        <v>0</v>
      </c>
      <c r="L27" s="132">
        <v>0</v>
      </c>
      <c r="M27" s="132">
        <v>16167</v>
      </c>
    </row>
    <row r="28" spans="2:13">
      <c r="B28" s="72">
        <v>2020</v>
      </c>
      <c r="C28" s="120">
        <v>0</v>
      </c>
      <c r="D28" s="119">
        <v>0</v>
      </c>
      <c r="E28" s="132">
        <v>0</v>
      </c>
      <c r="F28" s="119">
        <v>0</v>
      </c>
      <c r="G28" s="132">
        <v>0</v>
      </c>
      <c r="H28" s="132">
        <v>0</v>
      </c>
      <c r="I28" s="132">
        <v>0</v>
      </c>
      <c r="J28" s="132">
        <v>0</v>
      </c>
      <c r="K28" s="132">
        <v>0</v>
      </c>
      <c r="L28" s="132">
        <v>0</v>
      </c>
      <c r="M28" s="132">
        <v>17593</v>
      </c>
    </row>
    <row r="29" spans="2:13">
      <c r="B29" s="72">
        <v>2021</v>
      </c>
      <c r="C29" s="120">
        <v>0</v>
      </c>
      <c r="D29" s="119">
        <v>0</v>
      </c>
      <c r="E29" s="132">
        <v>0</v>
      </c>
      <c r="F29" s="119">
        <v>0</v>
      </c>
      <c r="G29" s="132">
        <v>0</v>
      </c>
      <c r="H29" s="132">
        <v>0</v>
      </c>
      <c r="I29" s="132">
        <v>0</v>
      </c>
      <c r="J29" s="132">
        <v>0</v>
      </c>
      <c r="K29" s="132">
        <v>0</v>
      </c>
      <c r="L29" s="132">
        <v>0</v>
      </c>
      <c r="M29" s="132">
        <v>18706</v>
      </c>
    </row>
    <row r="30" spans="2:13">
      <c r="B30" s="72">
        <v>2022</v>
      </c>
      <c r="C30" s="120">
        <v>0</v>
      </c>
      <c r="D30" s="119">
        <v>0</v>
      </c>
      <c r="E30" s="132">
        <v>0</v>
      </c>
      <c r="F30" s="119">
        <v>0</v>
      </c>
      <c r="G30" s="132">
        <v>0</v>
      </c>
      <c r="H30" s="132">
        <v>0</v>
      </c>
      <c r="I30" s="132">
        <v>0</v>
      </c>
      <c r="J30" s="132">
        <v>0</v>
      </c>
      <c r="K30" s="132">
        <v>0</v>
      </c>
      <c r="L30" s="132">
        <v>0</v>
      </c>
      <c r="M30" s="132">
        <v>20147</v>
      </c>
    </row>
    <row r="31" spans="2:13">
      <c r="B31" s="72">
        <v>2023</v>
      </c>
      <c r="C31" s="120">
        <v>0</v>
      </c>
      <c r="D31" s="119">
        <v>0</v>
      </c>
      <c r="E31" s="132">
        <v>0</v>
      </c>
      <c r="F31" s="119">
        <v>0</v>
      </c>
      <c r="G31" s="132">
        <v>0</v>
      </c>
      <c r="H31" s="132">
        <v>0</v>
      </c>
      <c r="I31" s="132">
        <v>0</v>
      </c>
      <c r="J31" s="132">
        <v>0</v>
      </c>
      <c r="K31" s="132">
        <v>0</v>
      </c>
      <c r="L31" s="132">
        <v>0</v>
      </c>
      <c r="M31" s="132">
        <v>29378</v>
      </c>
    </row>
    <row r="32" spans="2:13">
      <c r="B32" s="32" t="s">
        <v>415</v>
      </c>
      <c r="C32" s="120"/>
      <c r="D32" s="119"/>
      <c r="E32" s="132"/>
      <c r="F32" s="174"/>
      <c r="G32" s="132"/>
      <c r="H32" s="132"/>
      <c r="I32" s="132"/>
      <c r="J32" s="132"/>
      <c r="K32" s="132"/>
      <c r="L32" s="132"/>
      <c r="M32" s="132"/>
    </row>
    <row r="33" spans="2:13">
      <c r="B33" s="72">
        <v>2017</v>
      </c>
      <c r="C33" s="120">
        <v>0</v>
      </c>
      <c r="D33" s="119">
        <v>0</v>
      </c>
      <c r="E33" s="132">
        <v>0</v>
      </c>
      <c r="F33" s="119">
        <v>0</v>
      </c>
      <c r="G33" s="132">
        <v>0</v>
      </c>
      <c r="H33" s="132">
        <v>0</v>
      </c>
      <c r="I33" s="132">
        <v>0</v>
      </c>
      <c r="J33" s="132">
        <v>0</v>
      </c>
      <c r="K33" s="132">
        <v>0</v>
      </c>
      <c r="L33" s="132">
        <v>0</v>
      </c>
      <c r="M33" s="132">
        <v>0</v>
      </c>
    </row>
    <row r="34" spans="2:13">
      <c r="B34" s="72">
        <v>2018</v>
      </c>
      <c r="C34" s="120">
        <v>0</v>
      </c>
      <c r="D34" s="119">
        <v>0</v>
      </c>
      <c r="E34" s="132">
        <v>0</v>
      </c>
      <c r="F34" s="119">
        <v>0</v>
      </c>
      <c r="G34" s="132">
        <v>0</v>
      </c>
      <c r="H34" s="132">
        <v>11029</v>
      </c>
      <c r="I34" s="132">
        <v>11029</v>
      </c>
      <c r="J34" s="132">
        <v>11029</v>
      </c>
      <c r="K34" s="132">
        <v>0</v>
      </c>
      <c r="L34" s="132">
        <v>11029</v>
      </c>
      <c r="M34" s="132">
        <v>0</v>
      </c>
    </row>
    <row r="35" spans="2:13">
      <c r="B35" s="72">
        <v>2019</v>
      </c>
      <c r="C35" s="120">
        <v>0</v>
      </c>
      <c r="D35" s="119">
        <v>0</v>
      </c>
      <c r="E35" s="132">
        <v>0</v>
      </c>
      <c r="F35" s="119">
        <v>0</v>
      </c>
      <c r="G35" s="132">
        <v>0</v>
      </c>
      <c r="H35" s="132">
        <v>19791</v>
      </c>
      <c r="I35" s="132">
        <v>19791</v>
      </c>
      <c r="J35" s="132">
        <v>19791</v>
      </c>
      <c r="K35" s="132">
        <v>0</v>
      </c>
      <c r="L35" s="132">
        <v>19791</v>
      </c>
      <c r="M35" s="132">
        <v>0</v>
      </c>
    </row>
    <row r="36" spans="2:13">
      <c r="B36" s="72">
        <v>2020</v>
      </c>
      <c r="C36" s="120">
        <v>0</v>
      </c>
      <c r="D36" s="119">
        <v>0</v>
      </c>
      <c r="E36" s="132">
        <v>0</v>
      </c>
      <c r="F36" s="119">
        <v>0</v>
      </c>
      <c r="G36" s="132">
        <v>11870</v>
      </c>
      <c r="H36" s="132">
        <v>30071</v>
      </c>
      <c r="I36" s="132">
        <v>41941</v>
      </c>
      <c r="J36" s="132">
        <v>41941</v>
      </c>
      <c r="K36" s="132">
        <v>0</v>
      </c>
      <c r="L36" s="132">
        <v>41941</v>
      </c>
      <c r="M36" s="132">
        <v>0</v>
      </c>
    </row>
    <row r="37" spans="2:13">
      <c r="B37" s="72">
        <v>2021</v>
      </c>
      <c r="C37" s="120">
        <v>0</v>
      </c>
      <c r="D37" s="119">
        <v>0</v>
      </c>
      <c r="E37" s="132">
        <v>0</v>
      </c>
      <c r="F37" s="119">
        <v>0</v>
      </c>
      <c r="G37" s="132">
        <v>25528</v>
      </c>
      <c r="H37" s="132">
        <v>41666</v>
      </c>
      <c r="I37" s="132">
        <v>67194</v>
      </c>
      <c r="J37" s="132">
        <v>67194</v>
      </c>
      <c r="K37" s="132">
        <v>0</v>
      </c>
      <c r="L37" s="132">
        <v>67194</v>
      </c>
      <c r="M37" s="132">
        <v>0</v>
      </c>
    </row>
    <row r="38" spans="2:13">
      <c r="B38" s="72">
        <v>2022</v>
      </c>
      <c r="C38" s="120">
        <v>0</v>
      </c>
      <c r="D38" s="119">
        <v>0</v>
      </c>
      <c r="E38" s="132">
        <v>0</v>
      </c>
      <c r="F38" s="119">
        <v>0</v>
      </c>
      <c r="G38" s="132">
        <v>27959</v>
      </c>
      <c r="H38" s="132">
        <v>51791</v>
      </c>
      <c r="I38" s="132">
        <v>79750</v>
      </c>
      <c r="J38" s="132">
        <v>79750</v>
      </c>
      <c r="K38" s="132">
        <v>0</v>
      </c>
      <c r="L38" s="132">
        <v>79750</v>
      </c>
      <c r="M38" s="132">
        <v>0</v>
      </c>
    </row>
    <row r="39" spans="2:13">
      <c r="B39" s="72">
        <v>2023</v>
      </c>
      <c r="C39" s="120">
        <v>0</v>
      </c>
      <c r="D39" s="119">
        <v>0</v>
      </c>
      <c r="E39" s="132">
        <v>0</v>
      </c>
      <c r="F39" s="119">
        <v>0</v>
      </c>
      <c r="G39" s="132">
        <v>21548</v>
      </c>
      <c r="H39" s="132">
        <v>58113</v>
      </c>
      <c r="I39" s="132">
        <v>79661</v>
      </c>
      <c r="J39" s="132">
        <v>79661</v>
      </c>
      <c r="K39" s="132">
        <v>0</v>
      </c>
      <c r="L39" s="132">
        <v>79661</v>
      </c>
      <c r="M39" s="132">
        <v>0</v>
      </c>
    </row>
    <row r="40" spans="2:13">
      <c r="B40" s="32" t="s">
        <v>416</v>
      </c>
      <c r="C40" s="120"/>
      <c r="D40" s="119"/>
      <c r="E40" s="132"/>
      <c r="F40" s="174"/>
      <c r="G40" s="132"/>
      <c r="H40" s="132"/>
      <c r="I40" s="132"/>
      <c r="J40" s="132"/>
      <c r="K40" s="132"/>
      <c r="L40" s="132"/>
      <c r="M40" s="132"/>
    </row>
    <row r="41" spans="2:13">
      <c r="B41" s="72">
        <v>2012</v>
      </c>
      <c r="C41" s="120">
        <v>0</v>
      </c>
      <c r="D41" s="119">
        <v>77818</v>
      </c>
      <c r="E41" s="132">
        <v>294371</v>
      </c>
      <c r="F41" s="119">
        <v>372189</v>
      </c>
      <c r="G41" s="132">
        <v>25049</v>
      </c>
      <c r="H41" s="132">
        <v>0</v>
      </c>
      <c r="I41" s="132">
        <v>25049</v>
      </c>
      <c r="J41" s="132">
        <v>397238</v>
      </c>
      <c r="K41" s="132">
        <v>0</v>
      </c>
      <c r="L41" s="132">
        <v>397238</v>
      </c>
      <c r="M41" s="132">
        <v>0</v>
      </c>
    </row>
    <row r="42" spans="2:13">
      <c r="B42" s="72">
        <v>2013</v>
      </c>
      <c r="C42" s="120">
        <v>0</v>
      </c>
      <c r="D42" s="119">
        <v>98541</v>
      </c>
      <c r="E42" s="132">
        <v>285454</v>
      </c>
      <c r="F42" s="119">
        <v>383995</v>
      </c>
      <c r="G42" s="132">
        <v>25622</v>
      </c>
      <c r="H42" s="132">
        <v>0</v>
      </c>
      <c r="I42" s="132">
        <v>25622</v>
      </c>
      <c r="J42" s="132">
        <v>409617</v>
      </c>
      <c r="K42" s="132">
        <v>0</v>
      </c>
      <c r="L42" s="132">
        <v>409617</v>
      </c>
      <c r="M42" s="132">
        <v>0</v>
      </c>
    </row>
    <row r="43" spans="2:13">
      <c r="B43" s="72">
        <v>2014</v>
      </c>
      <c r="C43" s="120">
        <v>0</v>
      </c>
      <c r="D43" s="119">
        <v>144721</v>
      </c>
      <c r="E43" s="132">
        <v>259385</v>
      </c>
      <c r="F43" s="119">
        <v>404106</v>
      </c>
      <c r="G43" s="132">
        <v>19693</v>
      </c>
      <c r="H43" s="132">
        <v>0</v>
      </c>
      <c r="I43" s="132">
        <v>19693</v>
      </c>
      <c r="J43" s="132">
        <v>423799</v>
      </c>
      <c r="K43" s="132">
        <v>0</v>
      </c>
      <c r="L43" s="132">
        <v>423799</v>
      </c>
      <c r="M43" s="132">
        <v>0</v>
      </c>
    </row>
    <row r="44" spans="2:13">
      <c r="B44" s="72">
        <v>2015</v>
      </c>
      <c r="C44" s="120">
        <v>0</v>
      </c>
      <c r="D44" s="119">
        <v>104865</v>
      </c>
      <c r="E44" s="132">
        <v>241612</v>
      </c>
      <c r="F44" s="119">
        <v>346477</v>
      </c>
      <c r="G44" s="119">
        <v>16254</v>
      </c>
      <c r="H44" s="132">
        <v>0</v>
      </c>
      <c r="I44" s="119">
        <v>16254</v>
      </c>
      <c r="J44" s="132">
        <v>362731</v>
      </c>
      <c r="K44" s="132">
        <v>0</v>
      </c>
      <c r="L44" s="132">
        <v>362731</v>
      </c>
      <c r="M44" s="132">
        <v>0</v>
      </c>
    </row>
    <row r="45" spans="2:13">
      <c r="B45" s="72">
        <v>2016</v>
      </c>
      <c r="C45" s="120">
        <v>0</v>
      </c>
      <c r="D45" s="119">
        <v>81490</v>
      </c>
      <c r="E45" s="132">
        <v>252583</v>
      </c>
      <c r="F45" s="119">
        <v>334073</v>
      </c>
      <c r="G45" s="132">
        <v>15637</v>
      </c>
      <c r="H45" s="132">
        <v>0</v>
      </c>
      <c r="I45" s="132">
        <v>15637</v>
      </c>
      <c r="J45" s="132">
        <v>349710</v>
      </c>
      <c r="K45" s="132">
        <v>0</v>
      </c>
      <c r="L45" s="132">
        <v>349710</v>
      </c>
      <c r="M45" s="132">
        <v>0</v>
      </c>
    </row>
    <row r="46" spans="2:13">
      <c r="B46" s="72">
        <v>2017</v>
      </c>
      <c r="C46" s="120">
        <v>0</v>
      </c>
      <c r="D46" s="119">
        <v>30612</v>
      </c>
      <c r="E46" s="132">
        <v>221676</v>
      </c>
      <c r="F46" s="119">
        <v>252288</v>
      </c>
      <c r="G46" s="132">
        <v>16544</v>
      </c>
      <c r="H46" s="132">
        <v>0</v>
      </c>
      <c r="I46" s="132">
        <v>16544</v>
      </c>
      <c r="J46" s="132">
        <v>268832</v>
      </c>
      <c r="K46" s="132">
        <v>0</v>
      </c>
      <c r="L46" s="132">
        <v>268832</v>
      </c>
      <c r="M46" s="132">
        <v>0</v>
      </c>
    </row>
    <row r="47" spans="2:13">
      <c r="B47" s="72">
        <v>2018</v>
      </c>
      <c r="C47" s="120">
        <v>0</v>
      </c>
      <c r="D47" s="119">
        <v>21807</v>
      </c>
      <c r="E47" s="132">
        <v>188255</v>
      </c>
      <c r="F47" s="119">
        <v>210062</v>
      </c>
      <c r="G47" s="132">
        <v>14154</v>
      </c>
      <c r="H47" s="132">
        <v>0</v>
      </c>
      <c r="I47" s="132">
        <v>14154</v>
      </c>
      <c r="J47" s="132">
        <v>224216</v>
      </c>
      <c r="K47" s="132">
        <v>0</v>
      </c>
      <c r="L47" s="132">
        <v>224216</v>
      </c>
      <c r="M47" s="132">
        <v>0</v>
      </c>
    </row>
    <row r="48" spans="2:13">
      <c r="B48" s="72">
        <v>2019</v>
      </c>
      <c r="C48" s="120">
        <v>0</v>
      </c>
      <c r="D48" s="119">
        <v>19418</v>
      </c>
      <c r="E48" s="132">
        <v>184543</v>
      </c>
      <c r="F48" s="119">
        <v>203961</v>
      </c>
      <c r="G48" s="132">
        <v>13107</v>
      </c>
      <c r="H48" s="132">
        <v>0</v>
      </c>
      <c r="I48" s="132">
        <v>13107</v>
      </c>
      <c r="J48" s="132">
        <v>217068</v>
      </c>
      <c r="K48" s="132">
        <v>0</v>
      </c>
      <c r="L48" s="132">
        <v>217068</v>
      </c>
      <c r="M48" s="132">
        <v>0</v>
      </c>
    </row>
    <row r="49" spans="2:13">
      <c r="B49" s="72">
        <v>2020</v>
      </c>
      <c r="C49" s="120">
        <v>0</v>
      </c>
      <c r="D49" s="119">
        <v>19177</v>
      </c>
      <c r="E49" s="132">
        <v>178237</v>
      </c>
      <c r="F49" s="119">
        <v>197414</v>
      </c>
      <c r="G49" s="132">
        <v>7788</v>
      </c>
      <c r="H49" s="132">
        <v>0</v>
      </c>
      <c r="I49" s="132">
        <v>7788</v>
      </c>
      <c r="J49" s="132">
        <v>205202</v>
      </c>
      <c r="K49" s="132">
        <v>0</v>
      </c>
      <c r="L49" s="132">
        <v>205202</v>
      </c>
      <c r="M49" s="132">
        <v>0</v>
      </c>
    </row>
    <row r="50" spans="2:13">
      <c r="B50" s="72">
        <v>2021</v>
      </c>
      <c r="C50" s="120">
        <v>0</v>
      </c>
      <c r="D50" s="119">
        <v>20366</v>
      </c>
      <c r="E50" s="132">
        <v>175295</v>
      </c>
      <c r="F50" s="119">
        <v>195661</v>
      </c>
      <c r="G50" s="132">
        <v>5456</v>
      </c>
      <c r="H50" s="132">
        <v>0</v>
      </c>
      <c r="I50" s="132">
        <v>5456</v>
      </c>
      <c r="J50" s="132">
        <v>201117</v>
      </c>
      <c r="K50" s="132">
        <v>0</v>
      </c>
      <c r="L50" s="132">
        <v>201117</v>
      </c>
      <c r="M50" s="132">
        <v>0</v>
      </c>
    </row>
    <row r="51" spans="2:13">
      <c r="B51" s="72">
        <v>2022</v>
      </c>
      <c r="C51" s="120">
        <v>0</v>
      </c>
      <c r="D51" s="119">
        <v>24247</v>
      </c>
      <c r="E51" s="132">
        <v>175700</v>
      </c>
      <c r="F51" s="119">
        <v>199947</v>
      </c>
      <c r="G51" s="132">
        <v>4451</v>
      </c>
      <c r="H51" s="132">
        <v>0</v>
      </c>
      <c r="I51" s="132">
        <v>4451</v>
      </c>
      <c r="J51" s="132">
        <v>204398</v>
      </c>
      <c r="K51" s="132">
        <v>0</v>
      </c>
      <c r="L51" s="132">
        <v>204398</v>
      </c>
      <c r="M51" s="132">
        <v>0</v>
      </c>
    </row>
    <row r="52" spans="2:13">
      <c r="B52" s="72">
        <v>2023</v>
      </c>
      <c r="C52" s="120">
        <v>2355</v>
      </c>
      <c r="D52" s="119">
        <v>21357</v>
      </c>
      <c r="E52" s="132">
        <v>192148</v>
      </c>
      <c r="F52" s="119">
        <v>215860</v>
      </c>
      <c r="G52" s="132">
        <v>8172</v>
      </c>
      <c r="H52" s="132">
        <v>0</v>
      </c>
      <c r="I52" s="132">
        <v>8172</v>
      </c>
      <c r="J52" s="132">
        <v>224032</v>
      </c>
      <c r="K52" s="132">
        <v>0</v>
      </c>
      <c r="L52" s="132">
        <v>224032</v>
      </c>
      <c r="M52" s="132">
        <v>0</v>
      </c>
    </row>
    <row r="53" spans="2:13">
      <c r="B53" s="67" t="s">
        <v>472</v>
      </c>
      <c r="C53" s="120"/>
      <c r="D53" s="119"/>
      <c r="E53" s="132"/>
      <c r="F53" s="174"/>
      <c r="G53" s="132"/>
      <c r="H53" s="132"/>
      <c r="I53" s="132"/>
      <c r="J53" s="132"/>
      <c r="K53" s="132"/>
      <c r="L53" s="132"/>
      <c r="M53" s="132"/>
    </row>
    <row r="54" spans="2:13">
      <c r="B54" s="68">
        <v>2012</v>
      </c>
      <c r="C54" s="120">
        <v>0</v>
      </c>
      <c r="D54" s="119">
        <v>0</v>
      </c>
      <c r="E54" s="132">
        <v>0</v>
      </c>
      <c r="F54" s="119">
        <v>0</v>
      </c>
      <c r="G54" s="132">
        <v>828</v>
      </c>
      <c r="H54" s="132">
        <v>853</v>
      </c>
      <c r="I54" s="132">
        <v>1681</v>
      </c>
      <c r="J54" s="132">
        <v>1681</v>
      </c>
      <c r="K54" s="132">
        <v>0</v>
      </c>
      <c r="L54" s="132">
        <v>1681</v>
      </c>
      <c r="M54" s="132">
        <v>0</v>
      </c>
    </row>
    <row r="55" spans="2:13">
      <c r="B55" s="68">
        <v>2013</v>
      </c>
      <c r="C55" s="120">
        <v>0</v>
      </c>
      <c r="D55" s="119">
        <v>0</v>
      </c>
      <c r="E55" s="132">
        <v>0</v>
      </c>
      <c r="F55" s="119">
        <v>0</v>
      </c>
      <c r="G55" s="132">
        <v>835</v>
      </c>
      <c r="H55" s="132">
        <v>872</v>
      </c>
      <c r="I55" s="132">
        <v>1707</v>
      </c>
      <c r="J55" s="132">
        <v>1707</v>
      </c>
      <c r="K55" s="132">
        <v>0</v>
      </c>
      <c r="L55" s="132">
        <v>1707</v>
      </c>
      <c r="M55" s="132">
        <v>0</v>
      </c>
    </row>
    <row r="56" spans="2:13">
      <c r="B56" s="68">
        <v>2014</v>
      </c>
      <c r="C56" s="120">
        <v>0</v>
      </c>
      <c r="D56" s="119">
        <v>0</v>
      </c>
      <c r="E56" s="132">
        <v>0</v>
      </c>
      <c r="F56" s="119">
        <v>0</v>
      </c>
      <c r="G56" s="132">
        <v>821</v>
      </c>
      <c r="H56" s="132">
        <v>842</v>
      </c>
      <c r="I56" s="132">
        <v>1663</v>
      </c>
      <c r="J56" s="132">
        <v>1663</v>
      </c>
      <c r="K56" s="132">
        <v>0</v>
      </c>
      <c r="L56" s="132">
        <v>1663</v>
      </c>
      <c r="M56" s="132">
        <v>0</v>
      </c>
    </row>
    <row r="57" spans="2:13">
      <c r="B57" s="68">
        <v>2015</v>
      </c>
      <c r="C57" s="120">
        <v>0</v>
      </c>
      <c r="D57" s="119">
        <v>0</v>
      </c>
      <c r="E57" s="132">
        <v>0</v>
      </c>
      <c r="F57" s="119">
        <v>0</v>
      </c>
      <c r="G57" s="119">
        <v>815</v>
      </c>
      <c r="H57" s="132">
        <v>824</v>
      </c>
      <c r="I57" s="119">
        <v>1639</v>
      </c>
      <c r="J57" s="132">
        <v>1639</v>
      </c>
      <c r="K57" s="132">
        <v>0</v>
      </c>
      <c r="L57" s="132">
        <v>1639</v>
      </c>
      <c r="M57" s="132">
        <v>0</v>
      </c>
    </row>
    <row r="58" spans="2:13">
      <c r="B58" s="68">
        <v>2016</v>
      </c>
      <c r="C58" s="120">
        <v>0</v>
      </c>
      <c r="D58" s="119">
        <v>0</v>
      </c>
      <c r="E58" s="132">
        <v>0</v>
      </c>
      <c r="F58" s="119">
        <v>0</v>
      </c>
      <c r="G58" s="132">
        <v>752</v>
      </c>
      <c r="H58" s="132">
        <v>718</v>
      </c>
      <c r="I58" s="132">
        <v>1470</v>
      </c>
      <c r="J58" s="132">
        <v>1470</v>
      </c>
      <c r="K58" s="132">
        <v>0</v>
      </c>
      <c r="L58" s="132">
        <v>1470</v>
      </c>
      <c r="M58" s="132">
        <v>0</v>
      </c>
    </row>
    <row r="59" spans="2:13">
      <c r="B59" s="68">
        <v>2017</v>
      </c>
      <c r="C59" s="120">
        <v>0</v>
      </c>
      <c r="D59" s="119">
        <v>0</v>
      </c>
      <c r="E59" s="132">
        <v>0</v>
      </c>
      <c r="F59" s="119">
        <v>0</v>
      </c>
      <c r="G59" s="132">
        <v>741</v>
      </c>
      <c r="H59" s="132">
        <v>673</v>
      </c>
      <c r="I59" s="132">
        <v>1414</v>
      </c>
      <c r="J59" s="132">
        <v>1414</v>
      </c>
      <c r="K59" s="132">
        <v>0</v>
      </c>
      <c r="L59" s="132">
        <v>1414</v>
      </c>
      <c r="M59" s="132">
        <v>0</v>
      </c>
    </row>
    <row r="60" spans="2:13">
      <c r="B60" s="68">
        <v>2018</v>
      </c>
      <c r="C60" s="120">
        <v>0</v>
      </c>
      <c r="D60" s="119">
        <v>0</v>
      </c>
      <c r="E60" s="132">
        <v>0</v>
      </c>
      <c r="F60" s="119">
        <v>0</v>
      </c>
      <c r="G60" s="132">
        <v>702</v>
      </c>
      <c r="H60" s="132">
        <v>634</v>
      </c>
      <c r="I60" s="132">
        <v>1336</v>
      </c>
      <c r="J60" s="132">
        <v>1336</v>
      </c>
      <c r="K60" s="132">
        <v>0</v>
      </c>
      <c r="L60" s="132">
        <v>1336</v>
      </c>
      <c r="M60" s="132">
        <v>0</v>
      </c>
    </row>
    <row r="61" spans="2:13">
      <c r="B61" s="68">
        <v>2019</v>
      </c>
      <c r="C61" s="120">
        <v>0</v>
      </c>
      <c r="D61" s="119">
        <v>0</v>
      </c>
      <c r="E61" s="132">
        <v>0</v>
      </c>
      <c r="F61" s="119">
        <v>0</v>
      </c>
      <c r="G61" s="132">
        <v>686</v>
      </c>
      <c r="H61" s="132">
        <v>616</v>
      </c>
      <c r="I61" s="132">
        <v>1302</v>
      </c>
      <c r="J61" s="132">
        <v>1302</v>
      </c>
      <c r="K61" s="132">
        <v>0</v>
      </c>
      <c r="L61" s="132">
        <v>1302</v>
      </c>
      <c r="M61" s="132">
        <v>0</v>
      </c>
    </row>
    <row r="62" spans="2:13">
      <c r="B62" s="68">
        <v>2020</v>
      </c>
      <c r="C62" s="120">
        <v>0</v>
      </c>
      <c r="D62" s="119">
        <v>0</v>
      </c>
      <c r="E62" s="132">
        <v>0</v>
      </c>
      <c r="F62" s="119">
        <v>0</v>
      </c>
      <c r="G62" s="132">
        <v>670</v>
      </c>
      <c r="H62" s="132">
        <v>691</v>
      </c>
      <c r="I62" s="132">
        <v>1361</v>
      </c>
      <c r="J62" s="132">
        <v>1361</v>
      </c>
      <c r="K62" s="132">
        <v>0</v>
      </c>
      <c r="L62" s="132">
        <v>1361</v>
      </c>
      <c r="M62" s="132">
        <v>0</v>
      </c>
    </row>
    <row r="63" spans="2:13">
      <c r="B63" s="68">
        <v>2021</v>
      </c>
      <c r="C63" s="120">
        <v>0</v>
      </c>
      <c r="D63" s="119">
        <v>0</v>
      </c>
      <c r="E63" s="132">
        <v>0</v>
      </c>
      <c r="F63" s="119">
        <v>0</v>
      </c>
      <c r="G63" s="132">
        <v>663</v>
      </c>
      <c r="H63" s="132">
        <v>747</v>
      </c>
      <c r="I63" s="132">
        <v>1410</v>
      </c>
      <c r="J63" s="132">
        <v>1410</v>
      </c>
      <c r="K63" s="132">
        <v>0</v>
      </c>
      <c r="L63" s="132">
        <v>1410</v>
      </c>
      <c r="M63" s="132">
        <v>0</v>
      </c>
    </row>
    <row r="64" spans="2:13">
      <c r="B64" s="68">
        <v>2022</v>
      </c>
      <c r="C64" s="120">
        <v>0</v>
      </c>
      <c r="D64" s="119">
        <v>0</v>
      </c>
      <c r="E64" s="132">
        <v>0</v>
      </c>
      <c r="F64" s="119">
        <v>0</v>
      </c>
      <c r="G64" s="132">
        <v>644</v>
      </c>
      <c r="H64" s="132">
        <v>829</v>
      </c>
      <c r="I64" s="132">
        <v>1473</v>
      </c>
      <c r="J64" s="132">
        <v>1473</v>
      </c>
      <c r="K64" s="132">
        <v>0</v>
      </c>
      <c r="L64" s="132">
        <v>1473</v>
      </c>
      <c r="M64" s="132">
        <v>0</v>
      </c>
    </row>
    <row r="65" spans="2:13">
      <c r="B65" s="68">
        <v>2023</v>
      </c>
      <c r="C65" s="120">
        <v>0</v>
      </c>
      <c r="D65" s="119">
        <v>0</v>
      </c>
      <c r="E65" s="132">
        <v>0</v>
      </c>
      <c r="F65" s="119">
        <v>0</v>
      </c>
      <c r="G65" s="132">
        <v>615</v>
      </c>
      <c r="H65" s="132">
        <v>657</v>
      </c>
      <c r="I65" s="132">
        <v>1272</v>
      </c>
      <c r="J65" s="132">
        <v>1272</v>
      </c>
      <c r="K65" s="132">
        <v>0</v>
      </c>
      <c r="L65" s="132">
        <v>1272</v>
      </c>
      <c r="M65" s="132">
        <v>0</v>
      </c>
    </row>
    <row r="66" spans="2:13">
      <c r="B66" s="67" t="s">
        <v>370</v>
      </c>
      <c r="C66" s="120"/>
      <c r="D66" s="119"/>
      <c r="E66" s="132"/>
      <c r="F66" s="174"/>
      <c r="G66" s="132"/>
      <c r="H66" s="132"/>
      <c r="I66" s="132"/>
      <c r="J66" s="132"/>
      <c r="K66" s="132"/>
      <c r="L66" s="132"/>
      <c r="M66" s="132"/>
    </row>
    <row r="67" spans="2:13">
      <c r="B67" s="68">
        <v>2012</v>
      </c>
      <c r="C67" s="120">
        <v>0</v>
      </c>
      <c r="D67" s="119">
        <v>0</v>
      </c>
      <c r="E67" s="132">
        <v>0</v>
      </c>
      <c r="F67" s="119">
        <v>0</v>
      </c>
      <c r="G67" s="132">
        <v>5583</v>
      </c>
      <c r="H67" s="132">
        <v>139690</v>
      </c>
      <c r="I67" s="132">
        <v>145273</v>
      </c>
      <c r="J67" s="132">
        <v>145273</v>
      </c>
      <c r="K67" s="132">
        <v>0</v>
      </c>
      <c r="L67" s="132">
        <v>145273</v>
      </c>
      <c r="M67" s="132">
        <v>0</v>
      </c>
    </row>
    <row r="68" spans="2:13">
      <c r="B68" s="68">
        <v>2013</v>
      </c>
      <c r="C68" s="120">
        <v>0</v>
      </c>
      <c r="D68" s="119">
        <v>0</v>
      </c>
      <c r="E68" s="132">
        <v>0</v>
      </c>
      <c r="F68" s="119">
        <v>0</v>
      </c>
      <c r="G68" s="132">
        <v>6571</v>
      </c>
      <c r="H68" s="132">
        <v>151046</v>
      </c>
      <c r="I68" s="132">
        <v>157617</v>
      </c>
      <c r="J68" s="132">
        <v>157617</v>
      </c>
      <c r="K68" s="132">
        <v>0</v>
      </c>
      <c r="L68" s="132">
        <v>157617</v>
      </c>
      <c r="M68" s="132">
        <v>0</v>
      </c>
    </row>
    <row r="69" spans="2:13">
      <c r="B69" s="68">
        <v>2014</v>
      </c>
      <c r="C69" s="120">
        <v>0</v>
      </c>
      <c r="D69" s="119">
        <v>0</v>
      </c>
      <c r="E69" s="132">
        <v>0</v>
      </c>
      <c r="F69" s="119">
        <v>0</v>
      </c>
      <c r="G69" s="132">
        <v>5765</v>
      </c>
      <c r="H69" s="132">
        <v>228977</v>
      </c>
      <c r="I69" s="132">
        <v>234742</v>
      </c>
      <c r="J69" s="132">
        <v>234742</v>
      </c>
      <c r="K69" s="132">
        <v>0</v>
      </c>
      <c r="L69" s="132">
        <v>234742</v>
      </c>
      <c r="M69" s="132">
        <v>0</v>
      </c>
    </row>
    <row r="70" spans="2:13">
      <c r="B70" s="68">
        <v>2015</v>
      </c>
      <c r="C70" s="120">
        <v>0</v>
      </c>
      <c r="D70" s="119">
        <v>0</v>
      </c>
      <c r="E70" s="132">
        <v>0</v>
      </c>
      <c r="F70" s="119">
        <v>0</v>
      </c>
      <c r="G70" s="119">
        <v>0</v>
      </c>
      <c r="H70" s="132">
        <v>261088</v>
      </c>
      <c r="I70" s="119">
        <v>261088</v>
      </c>
      <c r="J70" s="132">
        <v>261088</v>
      </c>
      <c r="K70" s="132">
        <v>0</v>
      </c>
      <c r="L70" s="132">
        <v>261088</v>
      </c>
      <c r="M70" s="132">
        <v>0</v>
      </c>
    </row>
    <row r="71" spans="2:13">
      <c r="B71" s="68">
        <v>2016</v>
      </c>
      <c r="C71" s="120">
        <v>0</v>
      </c>
      <c r="D71" s="119">
        <v>0</v>
      </c>
      <c r="E71" s="132">
        <v>0</v>
      </c>
      <c r="F71" s="119">
        <v>0</v>
      </c>
      <c r="G71" s="132">
        <v>0</v>
      </c>
      <c r="H71" s="132">
        <v>261424</v>
      </c>
      <c r="I71" s="132">
        <v>261424</v>
      </c>
      <c r="J71" s="132">
        <v>261424</v>
      </c>
      <c r="K71" s="132">
        <v>0</v>
      </c>
      <c r="L71" s="132">
        <v>261424</v>
      </c>
      <c r="M71" s="132">
        <v>0</v>
      </c>
    </row>
    <row r="72" spans="2:13">
      <c r="B72" s="68">
        <v>2017</v>
      </c>
      <c r="C72" s="120">
        <v>0</v>
      </c>
      <c r="D72" s="119">
        <v>0</v>
      </c>
      <c r="E72" s="132">
        <v>0</v>
      </c>
      <c r="F72" s="119">
        <v>0</v>
      </c>
      <c r="G72" s="132">
        <v>0</v>
      </c>
      <c r="H72" s="132">
        <v>264688</v>
      </c>
      <c r="I72" s="132">
        <v>264688</v>
      </c>
      <c r="J72" s="132">
        <v>264688</v>
      </c>
      <c r="K72" s="132">
        <v>0</v>
      </c>
      <c r="L72" s="132">
        <v>264688</v>
      </c>
      <c r="M72" s="132">
        <v>0</v>
      </c>
    </row>
    <row r="73" spans="2:13">
      <c r="B73" s="68">
        <v>2018</v>
      </c>
      <c r="C73" s="120">
        <v>0</v>
      </c>
      <c r="D73" s="119">
        <v>0</v>
      </c>
      <c r="E73" s="132">
        <v>0</v>
      </c>
      <c r="F73" s="119">
        <v>0</v>
      </c>
      <c r="G73" s="132">
        <v>0</v>
      </c>
      <c r="H73" s="132">
        <v>259342</v>
      </c>
      <c r="I73" s="132">
        <v>259342</v>
      </c>
      <c r="J73" s="132">
        <v>259342</v>
      </c>
      <c r="K73" s="132">
        <v>0</v>
      </c>
      <c r="L73" s="132">
        <v>259342</v>
      </c>
      <c r="M73" s="132">
        <v>0</v>
      </c>
    </row>
    <row r="74" spans="2:13">
      <c r="B74" s="68">
        <v>2019</v>
      </c>
      <c r="C74" s="120">
        <v>0</v>
      </c>
      <c r="D74" s="119">
        <v>0</v>
      </c>
      <c r="E74" s="132">
        <v>0</v>
      </c>
      <c r="F74" s="119">
        <v>0</v>
      </c>
      <c r="G74" s="132">
        <v>0</v>
      </c>
      <c r="H74" s="132">
        <v>244095</v>
      </c>
      <c r="I74" s="132">
        <v>244095</v>
      </c>
      <c r="J74" s="132">
        <v>244095</v>
      </c>
      <c r="K74" s="132">
        <v>0</v>
      </c>
      <c r="L74" s="132">
        <v>244095</v>
      </c>
      <c r="M74" s="132">
        <v>0</v>
      </c>
    </row>
    <row r="75" spans="2:13">
      <c r="B75" s="68">
        <v>2020</v>
      </c>
      <c r="C75" s="120">
        <v>0</v>
      </c>
      <c r="D75" s="119">
        <v>0</v>
      </c>
      <c r="E75" s="132">
        <v>0</v>
      </c>
      <c r="F75" s="119">
        <v>0</v>
      </c>
      <c r="G75" s="132">
        <v>0</v>
      </c>
      <c r="H75" s="132">
        <v>269770</v>
      </c>
      <c r="I75" s="132">
        <v>269770</v>
      </c>
      <c r="J75" s="132">
        <v>269770</v>
      </c>
      <c r="K75" s="132">
        <v>0</v>
      </c>
      <c r="L75" s="132">
        <v>269770</v>
      </c>
      <c r="M75" s="132">
        <v>0</v>
      </c>
    </row>
    <row r="76" spans="2:13">
      <c r="B76" s="68">
        <v>2021</v>
      </c>
      <c r="C76" s="120">
        <v>0</v>
      </c>
      <c r="D76" s="119">
        <v>0</v>
      </c>
      <c r="E76" s="132">
        <v>0</v>
      </c>
      <c r="F76" s="119">
        <v>0</v>
      </c>
      <c r="G76" s="132">
        <v>0</v>
      </c>
      <c r="H76" s="132">
        <v>291049</v>
      </c>
      <c r="I76" s="132">
        <v>291049</v>
      </c>
      <c r="J76" s="132">
        <v>291049</v>
      </c>
      <c r="K76" s="132">
        <v>0</v>
      </c>
      <c r="L76" s="132">
        <v>291049</v>
      </c>
      <c r="M76" s="132">
        <v>0</v>
      </c>
    </row>
    <row r="77" spans="2:13">
      <c r="B77" s="68">
        <v>2022</v>
      </c>
      <c r="C77" s="120">
        <v>0</v>
      </c>
      <c r="D77" s="119">
        <v>0</v>
      </c>
      <c r="E77" s="132">
        <v>0</v>
      </c>
      <c r="F77" s="119">
        <v>0</v>
      </c>
      <c r="G77" s="132">
        <v>0</v>
      </c>
      <c r="H77" s="132">
        <v>322153</v>
      </c>
      <c r="I77" s="132">
        <v>322153</v>
      </c>
      <c r="J77" s="132">
        <v>322153</v>
      </c>
      <c r="K77" s="132">
        <v>0</v>
      </c>
      <c r="L77" s="132">
        <v>322153</v>
      </c>
      <c r="M77" s="132">
        <v>0</v>
      </c>
    </row>
    <row r="78" spans="2:13">
      <c r="B78" s="68">
        <v>2023</v>
      </c>
      <c r="C78" s="120">
        <v>0</v>
      </c>
      <c r="D78" s="119">
        <v>0</v>
      </c>
      <c r="E78" s="132">
        <v>0</v>
      </c>
      <c r="F78" s="119">
        <v>0</v>
      </c>
      <c r="G78" s="132">
        <v>0</v>
      </c>
      <c r="H78" s="132">
        <v>347072</v>
      </c>
      <c r="I78" s="132">
        <v>347072</v>
      </c>
      <c r="J78" s="132">
        <v>347072</v>
      </c>
      <c r="K78" s="132">
        <v>0</v>
      </c>
      <c r="L78" s="132">
        <v>347072</v>
      </c>
      <c r="M78" s="132">
        <v>0</v>
      </c>
    </row>
    <row r="79" spans="2:13">
      <c r="B79" s="32" t="s">
        <v>371</v>
      </c>
      <c r="C79" s="120"/>
      <c r="D79" s="119"/>
      <c r="E79" s="132"/>
      <c r="F79" s="174"/>
      <c r="G79" s="132"/>
      <c r="H79" s="132"/>
      <c r="I79" s="132"/>
      <c r="J79" s="132"/>
      <c r="K79" s="132"/>
      <c r="L79" s="132"/>
      <c r="M79" s="132"/>
    </row>
    <row r="80" spans="2:13">
      <c r="B80" s="72">
        <v>2021</v>
      </c>
      <c r="C80" s="120">
        <v>0</v>
      </c>
      <c r="D80" s="119">
        <v>0</v>
      </c>
      <c r="E80" s="132">
        <v>0</v>
      </c>
      <c r="F80" s="119">
        <v>0</v>
      </c>
      <c r="G80" s="132">
        <v>0</v>
      </c>
      <c r="H80" s="132">
        <v>0</v>
      </c>
      <c r="I80" s="132">
        <v>0</v>
      </c>
      <c r="J80" s="132">
        <v>0</v>
      </c>
      <c r="K80" s="132">
        <v>0</v>
      </c>
      <c r="L80" s="132">
        <v>0</v>
      </c>
      <c r="M80" s="132">
        <v>0</v>
      </c>
    </row>
    <row r="81" spans="2:13">
      <c r="B81" s="72">
        <v>2022</v>
      </c>
      <c r="C81" s="120">
        <v>0</v>
      </c>
      <c r="D81" s="119">
        <v>0</v>
      </c>
      <c r="E81" s="132">
        <v>0</v>
      </c>
      <c r="F81" s="119">
        <v>0</v>
      </c>
      <c r="G81" s="132">
        <v>23</v>
      </c>
      <c r="H81" s="132">
        <v>0</v>
      </c>
      <c r="I81" s="132">
        <v>23</v>
      </c>
      <c r="J81" s="132">
        <v>23</v>
      </c>
      <c r="K81" s="132">
        <v>0</v>
      </c>
      <c r="L81" s="132">
        <v>23</v>
      </c>
      <c r="M81" s="132">
        <v>0</v>
      </c>
    </row>
    <row r="82" spans="2:13">
      <c r="B82" s="72">
        <v>2023</v>
      </c>
      <c r="C82" s="120">
        <v>0</v>
      </c>
      <c r="D82" s="119">
        <v>0</v>
      </c>
      <c r="E82" s="132">
        <v>0</v>
      </c>
      <c r="F82" s="119">
        <v>0</v>
      </c>
      <c r="G82" s="132">
        <v>88</v>
      </c>
      <c r="H82" s="132">
        <v>0</v>
      </c>
      <c r="I82" s="132">
        <v>88</v>
      </c>
      <c r="J82" s="132">
        <v>88</v>
      </c>
      <c r="K82" s="132">
        <v>0</v>
      </c>
      <c r="L82" s="132">
        <v>88</v>
      </c>
      <c r="M82" s="132">
        <v>0</v>
      </c>
    </row>
    <row r="83" spans="2:13">
      <c r="B83" s="32" t="s">
        <v>373</v>
      </c>
      <c r="C83" s="120"/>
      <c r="D83" s="119"/>
      <c r="E83" s="132"/>
      <c r="F83" s="174"/>
      <c r="G83" s="132"/>
      <c r="H83" s="132"/>
      <c r="I83" s="132"/>
      <c r="J83" s="132"/>
      <c r="K83" s="132"/>
      <c r="L83" s="132"/>
      <c r="M83" s="132"/>
    </row>
    <row r="84" spans="2:13">
      <c r="B84" s="72">
        <v>2023</v>
      </c>
      <c r="C84" s="120">
        <v>0</v>
      </c>
      <c r="D84" s="119">
        <v>0</v>
      </c>
      <c r="E84" s="132">
        <v>0</v>
      </c>
      <c r="F84" s="119">
        <v>0</v>
      </c>
      <c r="G84" s="132">
        <v>0</v>
      </c>
      <c r="H84" s="132">
        <v>0</v>
      </c>
      <c r="I84" s="132">
        <v>0</v>
      </c>
      <c r="J84" s="132">
        <v>0</v>
      </c>
      <c r="K84" s="132">
        <v>0</v>
      </c>
      <c r="L84" s="132">
        <v>0</v>
      </c>
      <c r="M84" s="132">
        <v>0</v>
      </c>
    </row>
    <row r="85" spans="2:13">
      <c r="B85" s="67" t="s">
        <v>372</v>
      </c>
      <c r="C85" s="120"/>
      <c r="D85" s="119"/>
      <c r="E85" s="132"/>
      <c r="F85" s="174"/>
      <c r="G85" s="132"/>
      <c r="H85" s="132"/>
      <c r="I85" s="132"/>
      <c r="J85" s="132"/>
      <c r="K85" s="132"/>
      <c r="L85" s="132"/>
      <c r="M85" s="132"/>
    </row>
    <row r="86" spans="2:13">
      <c r="B86" s="72">
        <v>2012</v>
      </c>
      <c r="C86" s="120">
        <v>0</v>
      </c>
      <c r="D86" s="119">
        <v>0</v>
      </c>
      <c r="E86" s="132">
        <v>0</v>
      </c>
      <c r="F86" s="119">
        <v>0</v>
      </c>
      <c r="G86" s="132">
        <v>12220</v>
      </c>
      <c r="H86" s="132">
        <v>0</v>
      </c>
      <c r="I86" s="132">
        <v>12220</v>
      </c>
      <c r="J86" s="132">
        <v>12220</v>
      </c>
      <c r="K86" s="132">
        <v>0</v>
      </c>
      <c r="L86" s="132">
        <v>12220</v>
      </c>
      <c r="M86" s="132">
        <v>0</v>
      </c>
    </row>
    <row r="87" spans="2:13">
      <c r="B87" s="72">
        <v>2013</v>
      </c>
      <c r="C87" s="120">
        <v>0</v>
      </c>
      <c r="D87" s="119">
        <v>0</v>
      </c>
      <c r="E87" s="132">
        <v>0</v>
      </c>
      <c r="F87" s="119">
        <v>0</v>
      </c>
      <c r="G87" s="132">
        <v>14777</v>
      </c>
      <c r="H87" s="132">
        <v>0</v>
      </c>
      <c r="I87" s="132">
        <v>14777</v>
      </c>
      <c r="J87" s="132">
        <v>14777</v>
      </c>
      <c r="K87" s="132">
        <v>0</v>
      </c>
      <c r="L87" s="132">
        <v>14777</v>
      </c>
      <c r="M87" s="132">
        <v>0</v>
      </c>
    </row>
    <row r="88" spans="2:13">
      <c r="B88" s="72">
        <v>2014</v>
      </c>
      <c r="C88" s="120">
        <v>0</v>
      </c>
      <c r="D88" s="119">
        <v>0</v>
      </c>
      <c r="E88" s="132">
        <v>0</v>
      </c>
      <c r="F88" s="119">
        <v>0</v>
      </c>
      <c r="G88" s="132">
        <v>12818</v>
      </c>
      <c r="H88" s="132">
        <v>0</v>
      </c>
      <c r="I88" s="132">
        <v>12818</v>
      </c>
      <c r="J88" s="132">
        <v>12818</v>
      </c>
      <c r="K88" s="132">
        <v>0</v>
      </c>
      <c r="L88" s="132">
        <v>12818</v>
      </c>
      <c r="M88" s="132">
        <v>0</v>
      </c>
    </row>
    <row r="89" spans="2:13">
      <c r="B89" s="68">
        <v>2015</v>
      </c>
      <c r="C89" s="120">
        <v>0</v>
      </c>
      <c r="D89" s="119">
        <v>0</v>
      </c>
      <c r="E89" s="132">
        <v>0</v>
      </c>
      <c r="F89" s="119">
        <v>0</v>
      </c>
      <c r="G89" s="119">
        <v>19640</v>
      </c>
      <c r="H89" s="132">
        <v>0</v>
      </c>
      <c r="I89" s="119">
        <v>19640</v>
      </c>
      <c r="J89" s="132">
        <v>19640</v>
      </c>
      <c r="K89" s="132">
        <v>0</v>
      </c>
      <c r="L89" s="132">
        <v>19640</v>
      </c>
      <c r="M89" s="132">
        <v>0</v>
      </c>
    </row>
    <row r="90" spans="2:13">
      <c r="B90" s="68">
        <v>2016</v>
      </c>
      <c r="C90" s="120">
        <v>0</v>
      </c>
      <c r="D90" s="119">
        <v>0</v>
      </c>
      <c r="E90" s="132">
        <v>0</v>
      </c>
      <c r="F90" s="119">
        <v>0</v>
      </c>
      <c r="G90" s="132">
        <v>20731</v>
      </c>
      <c r="H90" s="132">
        <v>0</v>
      </c>
      <c r="I90" s="132">
        <v>20731</v>
      </c>
      <c r="J90" s="132">
        <v>20731</v>
      </c>
      <c r="K90" s="132">
        <v>0</v>
      </c>
      <c r="L90" s="132">
        <v>20731</v>
      </c>
      <c r="M90" s="132">
        <v>0</v>
      </c>
    </row>
    <row r="91" spans="2:13">
      <c r="B91" s="68">
        <v>2017</v>
      </c>
      <c r="C91" s="120">
        <v>0</v>
      </c>
      <c r="D91" s="119">
        <v>0</v>
      </c>
      <c r="E91" s="132">
        <v>0</v>
      </c>
      <c r="F91" s="119">
        <v>0</v>
      </c>
      <c r="G91" s="132">
        <v>35337</v>
      </c>
      <c r="H91" s="132">
        <v>0</v>
      </c>
      <c r="I91" s="132">
        <v>35337</v>
      </c>
      <c r="J91" s="132">
        <v>35337</v>
      </c>
      <c r="K91" s="132">
        <v>0</v>
      </c>
      <c r="L91" s="132">
        <v>35337</v>
      </c>
      <c r="M91" s="132">
        <v>0</v>
      </c>
    </row>
    <row r="92" spans="2:13">
      <c r="B92" s="72">
        <v>2018</v>
      </c>
      <c r="C92" s="120">
        <v>0</v>
      </c>
      <c r="D92" s="119">
        <v>0</v>
      </c>
      <c r="E92" s="132">
        <v>0</v>
      </c>
      <c r="F92" s="119">
        <v>0</v>
      </c>
      <c r="G92" s="132">
        <v>40309</v>
      </c>
      <c r="H92" s="132">
        <v>0</v>
      </c>
      <c r="I92" s="132">
        <v>40309</v>
      </c>
      <c r="J92" s="132">
        <v>40309</v>
      </c>
      <c r="K92" s="132">
        <v>0</v>
      </c>
      <c r="L92" s="132">
        <v>40309</v>
      </c>
      <c r="M92" s="132">
        <v>0</v>
      </c>
    </row>
    <row r="93" spans="2:13">
      <c r="B93" s="72">
        <v>2019</v>
      </c>
      <c r="C93" s="120">
        <v>0</v>
      </c>
      <c r="D93" s="119">
        <v>0</v>
      </c>
      <c r="E93" s="132">
        <v>0</v>
      </c>
      <c r="F93" s="119">
        <v>0</v>
      </c>
      <c r="G93" s="132">
        <v>49313</v>
      </c>
      <c r="H93" s="132">
        <v>0</v>
      </c>
      <c r="I93" s="132">
        <v>49313</v>
      </c>
      <c r="J93" s="132">
        <v>49313</v>
      </c>
      <c r="K93" s="132">
        <v>0</v>
      </c>
      <c r="L93" s="132">
        <v>49313</v>
      </c>
      <c r="M93" s="132">
        <v>0</v>
      </c>
    </row>
    <row r="94" spans="2:13">
      <c r="B94" s="72">
        <v>2020</v>
      </c>
      <c r="C94" s="120">
        <v>0</v>
      </c>
      <c r="D94" s="119">
        <v>0</v>
      </c>
      <c r="E94" s="132">
        <v>0</v>
      </c>
      <c r="F94" s="119">
        <v>0</v>
      </c>
      <c r="G94" s="132">
        <v>68323</v>
      </c>
      <c r="H94" s="132">
        <v>0</v>
      </c>
      <c r="I94" s="132">
        <v>68323</v>
      </c>
      <c r="J94" s="132">
        <v>68323</v>
      </c>
      <c r="K94" s="132">
        <v>0</v>
      </c>
      <c r="L94" s="132">
        <v>68323</v>
      </c>
      <c r="M94" s="132">
        <v>0</v>
      </c>
    </row>
    <row r="95" spans="2:13">
      <c r="B95" s="72">
        <v>2021</v>
      </c>
      <c r="C95" s="120">
        <v>0</v>
      </c>
      <c r="D95" s="119">
        <v>0</v>
      </c>
      <c r="E95" s="132">
        <v>0</v>
      </c>
      <c r="F95" s="119">
        <v>0</v>
      </c>
      <c r="G95" s="132">
        <v>83509</v>
      </c>
      <c r="H95" s="132">
        <v>0</v>
      </c>
      <c r="I95" s="132">
        <v>83509</v>
      </c>
      <c r="J95" s="132">
        <v>83509</v>
      </c>
      <c r="K95" s="132">
        <v>0</v>
      </c>
      <c r="L95" s="132">
        <v>83509</v>
      </c>
      <c r="M95" s="132">
        <v>0</v>
      </c>
    </row>
    <row r="96" spans="2:13">
      <c r="B96" s="72">
        <v>2022</v>
      </c>
      <c r="C96" s="120">
        <v>0</v>
      </c>
      <c r="D96" s="119">
        <v>0</v>
      </c>
      <c r="E96" s="132">
        <v>0</v>
      </c>
      <c r="F96" s="119">
        <v>0</v>
      </c>
      <c r="G96" s="132">
        <v>92994</v>
      </c>
      <c r="H96" s="132">
        <v>0</v>
      </c>
      <c r="I96" s="132">
        <v>92994</v>
      </c>
      <c r="J96" s="132">
        <v>92994</v>
      </c>
      <c r="K96" s="132">
        <v>0</v>
      </c>
      <c r="L96" s="132">
        <v>92994</v>
      </c>
      <c r="M96" s="132">
        <v>0</v>
      </c>
    </row>
    <row r="97" spans="2:13">
      <c r="B97" s="72">
        <v>2023</v>
      </c>
      <c r="C97" s="120">
        <v>0</v>
      </c>
      <c r="D97" s="119">
        <v>0</v>
      </c>
      <c r="E97" s="132">
        <v>0</v>
      </c>
      <c r="F97" s="119">
        <v>0</v>
      </c>
      <c r="G97" s="132">
        <v>110471</v>
      </c>
      <c r="H97" s="132">
        <v>0</v>
      </c>
      <c r="I97" s="132">
        <v>110471</v>
      </c>
      <c r="J97" s="132">
        <v>110471</v>
      </c>
      <c r="K97" s="132">
        <v>0</v>
      </c>
      <c r="L97" s="132">
        <v>110471</v>
      </c>
      <c r="M97" s="132">
        <v>0</v>
      </c>
    </row>
    <row r="98" spans="2:13">
      <c r="B98" s="32" t="s">
        <v>375</v>
      </c>
      <c r="C98" s="120"/>
      <c r="D98" s="119"/>
      <c r="E98" s="132"/>
      <c r="F98" s="174"/>
      <c r="G98" s="132"/>
      <c r="H98" s="132"/>
      <c r="I98" s="132"/>
      <c r="J98" s="132"/>
      <c r="K98" s="132"/>
      <c r="L98" s="132"/>
      <c r="M98" s="132"/>
    </row>
    <row r="99" spans="2:13">
      <c r="B99" s="72">
        <v>2019</v>
      </c>
      <c r="C99" s="120">
        <v>0</v>
      </c>
      <c r="D99" s="119">
        <v>0</v>
      </c>
      <c r="E99" s="132">
        <v>0</v>
      </c>
      <c r="F99" s="119">
        <v>0</v>
      </c>
      <c r="G99" s="132">
        <v>0</v>
      </c>
      <c r="H99" s="132">
        <v>0</v>
      </c>
      <c r="I99" s="132">
        <v>0</v>
      </c>
      <c r="J99" s="132">
        <v>0</v>
      </c>
      <c r="K99" s="132">
        <v>0</v>
      </c>
      <c r="L99" s="132">
        <v>0</v>
      </c>
      <c r="M99" s="132">
        <v>0</v>
      </c>
    </row>
    <row r="100" spans="2:13">
      <c r="B100" s="72">
        <v>2020</v>
      </c>
      <c r="C100" s="120">
        <v>0</v>
      </c>
      <c r="D100" s="119">
        <v>0</v>
      </c>
      <c r="E100" s="132">
        <v>0</v>
      </c>
      <c r="F100" s="119">
        <v>0</v>
      </c>
      <c r="G100" s="132">
        <v>0</v>
      </c>
      <c r="H100" s="132">
        <v>0</v>
      </c>
      <c r="I100" s="132">
        <v>0</v>
      </c>
      <c r="J100" s="132">
        <v>0</v>
      </c>
      <c r="K100" s="132">
        <v>0</v>
      </c>
      <c r="L100" s="132">
        <v>0</v>
      </c>
      <c r="M100" s="132">
        <v>73799</v>
      </c>
    </row>
    <row r="101" spans="2:13">
      <c r="B101" s="72">
        <v>2021</v>
      </c>
      <c r="C101" s="120">
        <v>0</v>
      </c>
      <c r="D101" s="119">
        <v>0</v>
      </c>
      <c r="E101" s="132">
        <v>0</v>
      </c>
      <c r="F101" s="119">
        <v>0</v>
      </c>
      <c r="G101" s="132">
        <v>0</v>
      </c>
      <c r="H101" s="132">
        <v>0</v>
      </c>
      <c r="I101" s="132">
        <v>0</v>
      </c>
      <c r="J101" s="132">
        <v>0</v>
      </c>
      <c r="K101" s="132">
        <v>0</v>
      </c>
      <c r="L101" s="132">
        <v>0</v>
      </c>
      <c r="M101" s="132">
        <v>83737</v>
      </c>
    </row>
    <row r="102" spans="2:13">
      <c r="B102" s="72">
        <v>2022</v>
      </c>
      <c r="C102" s="120">
        <v>0</v>
      </c>
      <c r="D102" s="119">
        <v>0</v>
      </c>
      <c r="E102" s="132">
        <v>0</v>
      </c>
      <c r="F102" s="119">
        <v>0</v>
      </c>
      <c r="G102" s="132">
        <v>0</v>
      </c>
      <c r="H102" s="132">
        <v>0</v>
      </c>
      <c r="I102" s="132">
        <v>0</v>
      </c>
      <c r="J102" s="132">
        <v>0</v>
      </c>
      <c r="K102" s="132">
        <v>0</v>
      </c>
      <c r="L102" s="132">
        <v>0</v>
      </c>
      <c r="M102" s="132">
        <v>152813</v>
      </c>
    </row>
    <row r="103" spans="2:13">
      <c r="B103" s="72">
        <v>2023</v>
      </c>
      <c r="C103" s="120">
        <v>0</v>
      </c>
      <c r="D103" s="119">
        <v>0</v>
      </c>
      <c r="E103" s="132">
        <v>0</v>
      </c>
      <c r="F103" s="119">
        <v>0</v>
      </c>
      <c r="G103" s="132">
        <v>0</v>
      </c>
      <c r="H103" s="132">
        <v>0</v>
      </c>
      <c r="I103" s="132">
        <v>0</v>
      </c>
      <c r="J103" s="132">
        <v>0</v>
      </c>
      <c r="K103" s="132">
        <v>0</v>
      </c>
      <c r="L103" s="132">
        <v>0</v>
      </c>
      <c r="M103" s="132">
        <v>249418</v>
      </c>
    </row>
    <row r="104" spans="2:13">
      <c r="B104" s="67" t="s">
        <v>509</v>
      </c>
      <c r="C104" s="120"/>
      <c r="D104" s="119"/>
      <c r="E104" s="132"/>
      <c r="F104" s="174"/>
      <c r="G104" s="132"/>
      <c r="H104" s="132"/>
      <c r="I104" s="132"/>
      <c r="J104" s="132"/>
      <c r="K104" s="132"/>
      <c r="L104" s="132"/>
      <c r="M104" s="132"/>
    </row>
    <row r="105" spans="2:13">
      <c r="B105" s="68">
        <v>2013</v>
      </c>
      <c r="C105" s="120">
        <v>0</v>
      </c>
      <c r="D105" s="119">
        <v>0</v>
      </c>
      <c r="E105" s="132">
        <v>0</v>
      </c>
      <c r="F105" s="119">
        <v>0</v>
      </c>
      <c r="G105" s="132">
        <v>0</v>
      </c>
      <c r="H105" s="132">
        <v>0</v>
      </c>
      <c r="I105" s="132">
        <v>0</v>
      </c>
      <c r="J105" s="132">
        <v>0</v>
      </c>
      <c r="K105" s="132">
        <v>0</v>
      </c>
      <c r="L105" s="132">
        <v>0</v>
      </c>
      <c r="M105" s="132">
        <v>0</v>
      </c>
    </row>
    <row r="106" spans="2:13">
      <c r="B106" s="68">
        <v>2014</v>
      </c>
      <c r="C106" s="120">
        <v>0</v>
      </c>
      <c r="D106" s="119">
        <v>0</v>
      </c>
      <c r="E106" s="132">
        <v>0</v>
      </c>
      <c r="F106" s="119">
        <v>0</v>
      </c>
      <c r="G106" s="132">
        <v>0</v>
      </c>
      <c r="H106" s="132">
        <v>0</v>
      </c>
      <c r="I106" s="132">
        <v>0</v>
      </c>
      <c r="J106" s="132">
        <v>0</v>
      </c>
      <c r="K106" s="132">
        <v>0</v>
      </c>
      <c r="L106" s="132">
        <v>0</v>
      </c>
      <c r="M106" s="132">
        <v>0</v>
      </c>
    </row>
    <row r="107" spans="2:13">
      <c r="B107" s="68">
        <v>2016</v>
      </c>
      <c r="C107" s="120">
        <v>0</v>
      </c>
      <c r="D107" s="119">
        <v>0</v>
      </c>
      <c r="E107" s="132">
        <v>0</v>
      </c>
      <c r="F107" s="119">
        <v>0</v>
      </c>
      <c r="G107" s="132">
        <v>0</v>
      </c>
      <c r="H107" s="132">
        <v>0</v>
      </c>
      <c r="I107" s="132">
        <v>0</v>
      </c>
      <c r="J107" s="132">
        <v>0</v>
      </c>
      <c r="K107" s="132">
        <v>0</v>
      </c>
      <c r="L107" s="132">
        <v>0</v>
      </c>
      <c r="M107" s="132">
        <v>436</v>
      </c>
    </row>
    <row r="108" spans="2:13">
      <c r="B108" s="68">
        <v>2017</v>
      </c>
      <c r="C108" s="120">
        <v>0</v>
      </c>
      <c r="D108" s="119">
        <v>0</v>
      </c>
      <c r="E108" s="132">
        <v>0</v>
      </c>
      <c r="F108" s="119">
        <v>0</v>
      </c>
      <c r="G108" s="132">
        <v>0</v>
      </c>
      <c r="H108" s="132">
        <v>0</v>
      </c>
      <c r="I108" s="132">
        <v>0</v>
      </c>
      <c r="J108" s="132">
        <v>0</v>
      </c>
      <c r="K108" s="132">
        <v>0</v>
      </c>
      <c r="L108" s="132">
        <v>0</v>
      </c>
      <c r="M108" s="132">
        <v>976</v>
      </c>
    </row>
    <row r="109" spans="2:13">
      <c r="B109" s="72">
        <v>2018</v>
      </c>
      <c r="C109" s="120">
        <v>0</v>
      </c>
      <c r="D109" s="119">
        <v>0</v>
      </c>
      <c r="E109" s="132">
        <v>0</v>
      </c>
      <c r="F109" s="119">
        <v>0</v>
      </c>
      <c r="G109" s="132">
        <v>0</v>
      </c>
      <c r="H109" s="132">
        <v>0</v>
      </c>
      <c r="I109" s="132">
        <v>0</v>
      </c>
      <c r="J109" s="132">
        <v>0</v>
      </c>
      <c r="K109" s="132">
        <v>0</v>
      </c>
      <c r="L109" s="132">
        <v>0</v>
      </c>
      <c r="M109" s="132">
        <v>1437</v>
      </c>
    </row>
    <row r="110" spans="2:13">
      <c r="B110" s="72">
        <v>2019</v>
      </c>
      <c r="C110" s="120">
        <v>0</v>
      </c>
      <c r="D110" s="119">
        <v>0</v>
      </c>
      <c r="E110" s="132">
        <v>0</v>
      </c>
      <c r="F110" s="119">
        <v>0</v>
      </c>
      <c r="G110" s="132">
        <v>0</v>
      </c>
      <c r="H110" s="132">
        <v>0</v>
      </c>
      <c r="I110" s="132">
        <v>0</v>
      </c>
      <c r="J110" s="132">
        <v>0</v>
      </c>
      <c r="K110" s="132">
        <v>0</v>
      </c>
      <c r="L110" s="132">
        <v>0</v>
      </c>
      <c r="M110" s="132">
        <v>1668</v>
      </c>
    </row>
    <row r="111" spans="2:13">
      <c r="B111" s="72">
        <v>2020</v>
      </c>
      <c r="C111" s="120">
        <v>0</v>
      </c>
      <c r="D111" s="119">
        <v>0</v>
      </c>
      <c r="E111" s="132">
        <v>0</v>
      </c>
      <c r="F111" s="119">
        <v>0</v>
      </c>
      <c r="G111" s="132">
        <v>0</v>
      </c>
      <c r="H111" s="132">
        <v>0</v>
      </c>
      <c r="I111" s="132">
        <v>0</v>
      </c>
      <c r="J111" s="132">
        <v>0</v>
      </c>
      <c r="K111" s="132">
        <v>0</v>
      </c>
      <c r="L111" s="132">
        <v>0</v>
      </c>
      <c r="M111" s="132">
        <v>1860</v>
      </c>
    </row>
    <row r="112" spans="2:13">
      <c r="B112" s="72">
        <v>2021</v>
      </c>
      <c r="C112" s="120">
        <v>0</v>
      </c>
      <c r="D112" s="119">
        <v>0</v>
      </c>
      <c r="E112" s="132">
        <v>0</v>
      </c>
      <c r="F112" s="119">
        <v>0</v>
      </c>
      <c r="G112" s="132">
        <v>0</v>
      </c>
      <c r="H112" s="132">
        <v>0</v>
      </c>
      <c r="I112" s="132">
        <v>0</v>
      </c>
      <c r="J112" s="132">
        <v>0</v>
      </c>
      <c r="K112" s="132">
        <v>0</v>
      </c>
      <c r="L112" s="132">
        <v>0</v>
      </c>
      <c r="M112" s="132">
        <v>5125</v>
      </c>
    </row>
    <row r="113" spans="2:13">
      <c r="B113" s="72">
        <v>2022</v>
      </c>
      <c r="C113" s="120">
        <v>0</v>
      </c>
      <c r="D113" s="119">
        <v>0</v>
      </c>
      <c r="E113" s="132">
        <v>0</v>
      </c>
      <c r="F113" s="119">
        <v>0</v>
      </c>
      <c r="G113" s="132">
        <v>0</v>
      </c>
      <c r="H113" s="132">
        <v>0</v>
      </c>
      <c r="I113" s="132">
        <v>0</v>
      </c>
      <c r="J113" s="132">
        <v>0</v>
      </c>
      <c r="K113" s="132">
        <v>0</v>
      </c>
      <c r="L113" s="132">
        <v>0</v>
      </c>
      <c r="M113" s="132">
        <v>11648</v>
      </c>
    </row>
    <row r="114" spans="2:13">
      <c r="B114" s="67" t="s">
        <v>442</v>
      </c>
      <c r="C114" s="120"/>
      <c r="D114" s="119"/>
      <c r="E114" s="132"/>
      <c r="F114" s="174"/>
      <c r="G114" s="132"/>
      <c r="H114" s="132"/>
      <c r="I114" s="132"/>
      <c r="J114" s="132"/>
      <c r="K114" s="132"/>
      <c r="L114" s="132"/>
      <c r="M114" s="132"/>
    </row>
    <row r="115" spans="2:13">
      <c r="B115" s="68">
        <v>2012</v>
      </c>
      <c r="C115" s="120">
        <v>0</v>
      </c>
      <c r="D115" s="119">
        <v>0</v>
      </c>
      <c r="E115" s="132">
        <v>0</v>
      </c>
      <c r="F115" s="119">
        <v>0</v>
      </c>
      <c r="G115" s="132">
        <v>42180</v>
      </c>
      <c r="H115" s="132">
        <v>0</v>
      </c>
      <c r="I115" s="132">
        <v>42180</v>
      </c>
      <c r="J115" s="132">
        <v>42180</v>
      </c>
      <c r="K115" s="132">
        <v>0</v>
      </c>
      <c r="L115" s="132">
        <v>42180</v>
      </c>
      <c r="M115" s="132">
        <v>0</v>
      </c>
    </row>
    <row r="116" spans="2:13">
      <c r="B116" s="68">
        <v>2013</v>
      </c>
      <c r="C116" s="120">
        <v>0</v>
      </c>
      <c r="D116" s="119">
        <v>15</v>
      </c>
      <c r="E116" s="132">
        <v>0</v>
      </c>
      <c r="F116" s="119">
        <v>15</v>
      </c>
      <c r="G116" s="132">
        <v>26260</v>
      </c>
      <c r="H116" s="132">
        <v>0</v>
      </c>
      <c r="I116" s="132">
        <v>26260</v>
      </c>
      <c r="J116" s="132">
        <v>26275</v>
      </c>
      <c r="K116" s="132">
        <v>0</v>
      </c>
      <c r="L116" s="132">
        <v>26275</v>
      </c>
      <c r="M116" s="132">
        <v>0</v>
      </c>
    </row>
    <row r="117" spans="2:13">
      <c r="B117" s="68">
        <v>2014</v>
      </c>
      <c r="C117" s="120">
        <v>0</v>
      </c>
      <c r="D117" s="119">
        <v>0</v>
      </c>
      <c r="E117" s="132">
        <v>0</v>
      </c>
      <c r="F117" s="119">
        <v>0</v>
      </c>
      <c r="G117" s="132">
        <v>6775</v>
      </c>
      <c r="H117" s="132">
        <v>0</v>
      </c>
      <c r="I117" s="132">
        <v>6775</v>
      </c>
      <c r="J117" s="132">
        <v>6775</v>
      </c>
      <c r="K117" s="132">
        <v>0</v>
      </c>
      <c r="L117" s="132">
        <v>6775</v>
      </c>
      <c r="M117" s="132">
        <v>183</v>
      </c>
    </row>
    <row r="118" spans="2:13">
      <c r="B118" s="68">
        <v>2015</v>
      </c>
      <c r="C118" s="120">
        <v>0</v>
      </c>
      <c r="D118" s="119">
        <v>0</v>
      </c>
      <c r="E118" s="132">
        <v>0</v>
      </c>
      <c r="F118" s="119">
        <v>0</v>
      </c>
      <c r="G118" s="119">
        <v>7870</v>
      </c>
      <c r="H118" s="132">
        <v>0</v>
      </c>
      <c r="I118" s="119">
        <v>7870</v>
      </c>
      <c r="J118" s="132">
        <v>7870</v>
      </c>
      <c r="K118" s="132">
        <v>0</v>
      </c>
      <c r="L118" s="132">
        <v>7870</v>
      </c>
      <c r="M118" s="132">
        <v>0</v>
      </c>
    </row>
    <row r="119" spans="2:13">
      <c r="B119" s="68">
        <v>2016</v>
      </c>
      <c r="C119" s="120">
        <v>0</v>
      </c>
      <c r="D119" s="119">
        <v>0</v>
      </c>
      <c r="E119" s="132">
        <v>0</v>
      </c>
      <c r="F119" s="119">
        <v>0</v>
      </c>
      <c r="G119" s="132">
        <v>73930</v>
      </c>
      <c r="H119" s="132">
        <v>0</v>
      </c>
      <c r="I119" s="132">
        <v>73930</v>
      </c>
      <c r="J119" s="132">
        <v>73930</v>
      </c>
      <c r="K119" s="132">
        <v>0</v>
      </c>
      <c r="L119" s="132">
        <v>73930</v>
      </c>
      <c r="M119" s="132">
        <v>0</v>
      </c>
    </row>
    <row r="120" spans="2:13">
      <c r="B120" s="68">
        <v>2017</v>
      </c>
      <c r="C120" s="120">
        <v>0</v>
      </c>
      <c r="D120" s="119">
        <v>0</v>
      </c>
      <c r="E120" s="132">
        <v>0</v>
      </c>
      <c r="F120" s="119">
        <v>0</v>
      </c>
      <c r="G120" s="132">
        <v>70794</v>
      </c>
      <c r="H120" s="132">
        <v>0</v>
      </c>
      <c r="I120" s="132">
        <v>70794</v>
      </c>
      <c r="J120" s="132">
        <v>70794</v>
      </c>
      <c r="K120" s="132">
        <v>0</v>
      </c>
      <c r="L120" s="132">
        <v>70794</v>
      </c>
      <c r="M120" s="132">
        <v>0</v>
      </c>
    </row>
    <row r="121" spans="2:13">
      <c r="B121" s="68">
        <v>2018</v>
      </c>
      <c r="C121" s="120">
        <v>0</v>
      </c>
      <c r="D121" s="119">
        <v>0</v>
      </c>
      <c r="E121" s="132">
        <v>0</v>
      </c>
      <c r="F121" s="119">
        <v>0</v>
      </c>
      <c r="G121" s="132">
        <v>77356</v>
      </c>
      <c r="H121" s="132">
        <v>0</v>
      </c>
      <c r="I121" s="132">
        <v>77356</v>
      </c>
      <c r="J121" s="132">
        <v>77356</v>
      </c>
      <c r="K121" s="132">
        <v>0</v>
      </c>
      <c r="L121" s="132">
        <v>77356</v>
      </c>
      <c r="M121" s="132">
        <v>0</v>
      </c>
    </row>
    <row r="122" spans="2:13">
      <c r="B122" s="68">
        <v>2019</v>
      </c>
      <c r="C122" s="120">
        <v>0</v>
      </c>
      <c r="D122" s="119">
        <v>0</v>
      </c>
      <c r="E122" s="132">
        <v>0</v>
      </c>
      <c r="F122" s="119">
        <v>0</v>
      </c>
      <c r="G122" s="132">
        <v>84681</v>
      </c>
      <c r="H122" s="132">
        <v>0</v>
      </c>
      <c r="I122" s="132">
        <v>84681</v>
      </c>
      <c r="J122" s="132">
        <v>84681</v>
      </c>
      <c r="K122" s="132">
        <v>0</v>
      </c>
      <c r="L122" s="132">
        <v>84681</v>
      </c>
      <c r="M122" s="132">
        <v>0</v>
      </c>
    </row>
    <row r="123" spans="2:13">
      <c r="B123" s="68">
        <v>2020</v>
      </c>
      <c r="C123" s="120">
        <v>0</v>
      </c>
      <c r="D123" s="119">
        <v>0</v>
      </c>
      <c r="E123" s="132">
        <v>0</v>
      </c>
      <c r="F123" s="119">
        <v>0</v>
      </c>
      <c r="G123" s="132">
        <v>96523</v>
      </c>
      <c r="H123" s="132">
        <v>0</v>
      </c>
      <c r="I123" s="132">
        <v>96523</v>
      </c>
      <c r="J123" s="132">
        <v>96523</v>
      </c>
      <c r="K123" s="132">
        <v>0</v>
      </c>
      <c r="L123" s="132">
        <v>96523</v>
      </c>
      <c r="M123" s="132">
        <v>0</v>
      </c>
    </row>
    <row r="124" spans="2:13">
      <c r="B124" s="68">
        <v>2021</v>
      </c>
      <c r="C124" s="120">
        <v>0</v>
      </c>
      <c r="D124" s="119">
        <v>0</v>
      </c>
      <c r="E124" s="132">
        <v>0</v>
      </c>
      <c r="F124" s="119">
        <v>0</v>
      </c>
      <c r="G124" s="132">
        <v>105973</v>
      </c>
      <c r="H124" s="132">
        <v>0</v>
      </c>
      <c r="I124" s="132">
        <v>105973</v>
      </c>
      <c r="J124" s="132">
        <v>105973</v>
      </c>
      <c r="K124" s="132">
        <v>0</v>
      </c>
      <c r="L124" s="132">
        <v>105973</v>
      </c>
      <c r="M124" s="132">
        <v>0</v>
      </c>
    </row>
    <row r="125" spans="2:13">
      <c r="B125" s="68">
        <v>2022</v>
      </c>
      <c r="C125" s="120">
        <v>0</v>
      </c>
      <c r="D125" s="119">
        <v>0</v>
      </c>
      <c r="E125" s="132">
        <v>0</v>
      </c>
      <c r="F125" s="119">
        <v>0</v>
      </c>
      <c r="G125" s="132">
        <v>104037</v>
      </c>
      <c r="H125" s="132">
        <v>0</v>
      </c>
      <c r="I125" s="132">
        <v>104037</v>
      </c>
      <c r="J125" s="132">
        <v>104037</v>
      </c>
      <c r="K125" s="132">
        <v>0</v>
      </c>
      <c r="L125" s="132">
        <v>104037</v>
      </c>
      <c r="M125" s="132">
        <v>0</v>
      </c>
    </row>
    <row r="126" spans="2:13">
      <c r="B126" s="68">
        <v>2023</v>
      </c>
      <c r="C126" s="120">
        <v>0</v>
      </c>
      <c r="D126" s="119">
        <v>0</v>
      </c>
      <c r="E126" s="132">
        <v>0</v>
      </c>
      <c r="F126" s="119">
        <v>0</v>
      </c>
      <c r="G126" s="132">
        <v>111820</v>
      </c>
      <c r="H126" s="132">
        <v>0</v>
      </c>
      <c r="I126" s="132">
        <v>111820</v>
      </c>
      <c r="J126" s="132">
        <v>111820</v>
      </c>
      <c r="K126" s="132">
        <v>0</v>
      </c>
      <c r="L126" s="132">
        <v>111820</v>
      </c>
      <c r="M126" s="132">
        <v>0</v>
      </c>
    </row>
    <row r="127" spans="2:13">
      <c r="B127" s="67" t="s">
        <v>185</v>
      </c>
      <c r="C127" s="120"/>
      <c r="D127" s="119"/>
      <c r="E127" s="132"/>
      <c r="F127" s="174"/>
      <c r="G127" s="132"/>
      <c r="H127" s="132"/>
      <c r="I127" s="132"/>
      <c r="J127" s="132"/>
      <c r="K127" s="132"/>
      <c r="L127" s="132"/>
      <c r="M127" s="132"/>
    </row>
    <row r="128" spans="2:13">
      <c r="B128" s="68">
        <v>2013</v>
      </c>
      <c r="C128" s="120">
        <v>0</v>
      </c>
      <c r="D128" s="119">
        <v>0</v>
      </c>
      <c r="E128" s="132">
        <v>0</v>
      </c>
      <c r="F128" s="119">
        <v>0</v>
      </c>
      <c r="G128" s="132">
        <v>0</v>
      </c>
      <c r="H128" s="132">
        <v>0</v>
      </c>
      <c r="I128" s="132">
        <v>0</v>
      </c>
      <c r="J128" s="132">
        <v>0</v>
      </c>
      <c r="K128" s="132">
        <v>0</v>
      </c>
      <c r="L128" s="132">
        <v>0</v>
      </c>
      <c r="M128" s="132">
        <v>0</v>
      </c>
    </row>
    <row r="129" spans="2:13">
      <c r="B129" s="68">
        <v>2014</v>
      </c>
      <c r="C129" s="120">
        <v>0</v>
      </c>
      <c r="D129" s="119">
        <v>0</v>
      </c>
      <c r="E129" s="132">
        <v>0</v>
      </c>
      <c r="F129" s="119">
        <v>0</v>
      </c>
      <c r="G129" s="132">
        <v>449</v>
      </c>
      <c r="H129" s="132">
        <v>0</v>
      </c>
      <c r="I129" s="132">
        <v>449</v>
      </c>
      <c r="J129" s="132">
        <v>449</v>
      </c>
      <c r="K129" s="132">
        <v>0</v>
      </c>
      <c r="L129" s="132">
        <v>449</v>
      </c>
      <c r="M129" s="132">
        <v>0</v>
      </c>
    </row>
    <row r="130" spans="2:13">
      <c r="B130" s="68">
        <v>2015</v>
      </c>
      <c r="C130" s="120">
        <v>0</v>
      </c>
      <c r="D130" s="119">
        <v>0</v>
      </c>
      <c r="E130" s="132">
        <v>0</v>
      </c>
      <c r="F130" s="119">
        <v>0</v>
      </c>
      <c r="G130" s="119">
        <v>871</v>
      </c>
      <c r="H130" s="132">
        <v>0</v>
      </c>
      <c r="I130" s="119">
        <v>871</v>
      </c>
      <c r="J130" s="132">
        <v>871</v>
      </c>
      <c r="K130" s="132">
        <v>0</v>
      </c>
      <c r="L130" s="132">
        <v>871</v>
      </c>
      <c r="M130" s="132">
        <v>0</v>
      </c>
    </row>
    <row r="131" spans="2:13">
      <c r="B131" s="68">
        <v>2016</v>
      </c>
      <c r="C131" s="120">
        <v>0</v>
      </c>
      <c r="D131" s="119">
        <v>0</v>
      </c>
      <c r="E131" s="132">
        <v>0</v>
      </c>
      <c r="F131" s="119">
        <v>0</v>
      </c>
      <c r="G131" s="132">
        <v>1568</v>
      </c>
      <c r="H131" s="132">
        <v>0</v>
      </c>
      <c r="I131" s="132">
        <v>1568</v>
      </c>
      <c r="J131" s="132">
        <v>1568</v>
      </c>
      <c r="K131" s="132">
        <v>0</v>
      </c>
      <c r="L131" s="132">
        <v>1568</v>
      </c>
      <c r="M131" s="132">
        <v>0</v>
      </c>
    </row>
    <row r="132" spans="2:13">
      <c r="B132" s="68">
        <v>2017</v>
      </c>
      <c r="C132" s="120">
        <v>0</v>
      </c>
      <c r="D132" s="119">
        <v>0</v>
      </c>
      <c r="E132" s="132">
        <v>0</v>
      </c>
      <c r="F132" s="119">
        <v>0</v>
      </c>
      <c r="G132" s="132">
        <v>2414</v>
      </c>
      <c r="H132" s="132">
        <v>0</v>
      </c>
      <c r="I132" s="132">
        <v>2414</v>
      </c>
      <c r="J132" s="132">
        <v>2414</v>
      </c>
      <c r="K132" s="132">
        <v>0</v>
      </c>
      <c r="L132" s="132">
        <v>2414</v>
      </c>
      <c r="M132" s="132">
        <v>0</v>
      </c>
    </row>
    <row r="133" spans="2:13">
      <c r="B133" s="72">
        <v>2018</v>
      </c>
      <c r="C133" s="120">
        <v>0</v>
      </c>
      <c r="D133" s="119">
        <v>0</v>
      </c>
      <c r="E133" s="132">
        <v>0</v>
      </c>
      <c r="F133" s="119">
        <v>0</v>
      </c>
      <c r="G133" s="132">
        <v>3412</v>
      </c>
      <c r="H133" s="132">
        <v>0</v>
      </c>
      <c r="I133" s="132">
        <v>3412</v>
      </c>
      <c r="J133" s="132">
        <v>3412</v>
      </c>
      <c r="K133" s="132">
        <v>0</v>
      </c>
      <c r="L133" s="132">
        <v>3412</v>
      </c>
      <c r="M133" s="132">
        <v>0</v>
      </c>
    </row>
    <row r="134" spans="2:13">
      <c r="B134" s="72">
        <v>2019</v>
      </c>
      <c r="C134" s="120">
        <v>0</v>
      </c>
      <c r="D134" s="119">
        <v>0</v>
      </c>
      <c r="E134" s="132">
        <v>0</v>
      </c>
      <c r="F134" s="119">
        <v>0</v>
      </c>
      <c r="G134" s="132">
        <v>4583</v>
      </c>
      <c r="H134" s="132">
        <v>0</v>
      </c>
      <c r="I134" s="132">
        <v>4583</v>
      </c>
      <c r="J134" s="132">
        <v>4583</v>
      </c>
      <c r="K134" s="132">
        <v>0</v>
      </c>
      <c r="L134" s="132">
        <v>4583</v>
      </c>
      <c r="M134" s="132">
        <v>0</v>
      </c>
    </row>
    <row r="135" spans="2:13">
      <c r="B135" s="72">
        <v>2020</v>
      </c>
      <c r="C135" s="120">
        <v>0</v>
      </c>
      <c r="D135" s="119">
        <v>0</v>
      </c>
      <c r="E135" s="132">
        <v>0</v>
      </c>
      <c r="F135" s="119">
        <v>0</v>
      </c>
      <c r="G135" s="132">
        <v>5602</v>
      </c>
      <c r="H135" s="132">
        <v>0</v>
      </c>
      <c r="I135" s="132">
        <v>5602</v>
      </c>
      <c r="J135" s="132">
        <v>5602</v>
      </c>
      <c r="K135" s="132">
        <v>0</v>
      </c>
      <c r="L135" s="132">
        <v>5602</v>
      </c>
      <c r="M135" s="132">
        <v>0</v>
      </c>
    </row>
    <row r="136" spans="2:13">
      <c r="B136" s="72">
        <v>2021</v>
      </c>
      <c r="C136" s="120">
        <v>0</v>
      </c>
      <c r="D136" s="119">
        <v>0</v>
      </c>
      <c r="E136" s="132">
        <v>0</v>
      </c>
      <c r="F136" s="119">
        <v>0</v>
      </c>
      <c r="G136" s="132">
        <v>5799</v>
      </c>
      <c r="H136" s="132">
        <v>0</v>
      </c>
      <c r="I136" s="132">
        <v>5799</v>
      </c>
      <c r="J136" s="132">
        <v>5799</v>
      </c>
      <c r="K136" s="132">
        <v>0</v>
      </c>
      <c r="L136" s="132">
        <v>5799</v>
      </c>
      <c r="M136" s="132">
        <v>0</v>
      </c>
    </row>
    <row r="137" spans="2:13">
      <c r="B137" s="72">
        <v>2022</v>
      </c>
      <c r="C137" s="120">
        <v>0</v>
      </c>
      <c r="D137" s="119">
        <v>0</v>
      </c>
      <c r="E137" s="132">
        <v>0</v>
      </c>
      <c r="F137" s="119">
        <v>0</v>
      </c>
      <c r="G137" s="132">
        <v>6167</v>
      </c>
      <c r="H137" s="132">
        <v>0</v>
      </c>
      <c r="I137" s="132">
        <v>6167</v>
      </c>
      <c r="J137" s="132">
        <v>6167</v>
      </c>
      <c r="K137" s="132">
        <v>0</v>
      </c>
      <c r="L137" s="132">
        <v>6167</v>
      </c>
      <c r="M137" s="132">
        <v>6017</v>
      </c>
    </row>
    <row r="138" spans="2:13">
      <c r="B138" s="72">
        <v>2023</v>
      </c>
      <c r="C138" s="120">
        <v>0</v>
      </c>
      <c r="D138" s="119">
        <v>0</v>
      </c>
      <c r="E138" s="132">
        <v>0</v>
      </c>
      <c r="F138" s="119">
        <v>0</v>
      </c>
      <c r="G138" s="132">
        <v>6692</v>
      </c>
      <c r="H138" s="132">
        <v>0</v>
      </c>
      <c r="I138" s="132">
        <v>6692</v>
      </c>
      <c r="J138" s="132">
        <v>6692</v>
      </c>
      <c r="K138" s="132">
        <v>0</v>
      </c>
      <c r="L138" s="132">
        <v>6692</v>
      </c>
      <c r="M138" s="132">
        <v>11846</v>
      </c>
    </row>
    <row r="139" spans="2:13">
      <c r="B139" s="32" t="s">
        <v>378</v>
      </c>
      <c r="C139" s="120"/>
      <c r="D139" s="119"/>
      <c r="E139" s="132"/>
      <c r="F139" s="174"/>
      <c r="G139" s="132"/>
      <c r="H139" s="132"/>
      <c r="I139" s="132"/>
      <c r="J139" s="132"/>
      <c r="K139" s="132"/>
      <c r="L139" s="132"/>
      <c r="M139" s="132"/>
    </row>
    <row r="140" spans="2:13">
      <c r="B140" s="72">
        <v>2020</v>
      </c>
      <c r="C140" s="120">
        <v>0</v>
      </c>
      <c r="D140" s="119">
        <v>0</v>
      </c>
      <c r="E140" s="132">
        <v>0</v>
      </c>
      <c r="F140" s="119">
        <v>0</v>
      </c>
      <c r="G140" s="132">
        <v>0</v>
      </c>
      <c r="H140" s="132">
        <v>0</v>
      </c>
      <c r="I140" s="132">
        <v>0</v>
      </c>
      <c r="J140" s="132">
        <v>0</v>
      </c>
      <c r="K140" s="132">
        <v>0</v>
      </c>
      <c r="L140" s="132">
        <v>0</v>
      </c>
      <c r="M140" s="132">
        <v>0</v>
      </c>
    </row>
    <row r="141" spans="2:13">
      <c r="B141" s="72">
        <v>2021</v>
      </c>
      <c r="C141" s="120">
        <v>0</v>
      </c>
      <c r="D141" s="119">
        <v>0</v>
      </c>
      <c r="E141" s="132">
        <v>0</v>
      </c>
      <c r="F141" s="119">
        <v>0</v>
      </c>
      <c r="G141" s="132">
        <v>633</v>
      </c>
      <c r="H141" s="132">
        <v>0</v>
      </c>
      <c r="I141" s="132">
        <v>633</v>
      </c>
      <c r="J141" s="132">
        <v>633</v>
      </c>
      <c r="K141" s="132">
        <v>0</v>
      </c>
      <c r="L141" s="132">
        <v>633</v>
      </c>
      <c r="M141" s="132">
        <v>0</v>
      </c>
    </row>
    <row r="142" spans="2:13">
      <c r="B142" s="72">
        <v>2022</v>
      </c>
      <c r="C142" s="120">
        <v>0</v>
      </c>
      <c r="D142" s="119">
        <v>0</v>
      </c>
      <c r="E142" s="132">
        <v>0</v>
      </c>
      <c r="F142" s="119">
        <v>0</v>
      </c>
      <c r="G142" s="132">
        <v>1699</v>
      </c>
      <c r="H142" s="132">
        <v>0</v>
      </c>
      <c r="I142" s="132">
        <v>1699</v>
      </c>
      <c r="J142" s="132">
        <v>1699</v>
      </c>
      <c r="K142" s="132">
        <v>0</v>
      </c>
      <c r="L142" s="132">
        <v>1699</v>
      </c>
      <c r="M142" s="132">
        <v>0</v>
      </c>
    </row>
    <row r="143" spans="2:13">
      <c r="B143" s="72">
        <v>2023</v>
      </c>
      <c r="C143" s="120">
        <v>0</v>
      </c>
      <c r="D143" s="119">
        <v>0</v>
      </c>
      <c r="E143" s="132">
        <v>0</v>
      </c>
      <c r="F143" s="119">
        <v>0</v>
      </c>
      <c r="G143" s="132">
        <v>4876</v>
      </c>
      <c r="H143" s="132">
        <v>0</v>
      </c>
      <c r="I143" s="132">
        <v>4876</v>
      </c>
      <c r="J143" s="132">
        <v>4876</v>
      </c>
      <c r="K143" s="132">
        <v>0</v>
      </c>
      <c r="L143" s="132">
        <v>4876</v>
      </c>
      <c r="M143" s="132">
        <v>0</v>
      </c>
    </row>
    <row r="144" spans="2:13">
      <c r="B144" s="67" t="s">
        <v>391</v>
      </c>
      <c r="C144" s="120"/>
      <c r="D144" s="119"/>
      <c r="E144" s="132"/>
      <c r="F144" s="174"/>
      <c r="G144" s="132"/>
      <c r="H144" s="132"/>
      <c r="I144" s="132"/>
      <c r="J144" s="132"/>
      <c r="K144" s="132"/>
      <c r="L144" s="132"/>
      <c r="M144" s="132"/>
    </row>
    <row r="145" spans="2:13">
      <c r="B145" s="68">
        <v>2016</v>
      </c>
      <c r="C145" s="120">
        <v>0</v>
      </c>
      <c r="D145" s="119">
        <v>0</v>
      </c>
      <c r="E145" s="132">
        <v>0</v>
      </c>
      <c r="F145" s="119">
        <v>0</v>
      </c>
      <c r="G145" s="132">
        <v>0</v>
      </c>
      <c r="H145" s="132">
        <v>0</v>
      </c>
      <c r="I145" s="132">
        <v>0</v>
      </c>
      <c r="J145" s="132">
        <v>0</v>
      </c>
      <c r="K145" s="132">
        <v>0</v>
      </c>
      <c r="L145" s="132">
        <v>0</v>
      </c>
      <c r="M145" s="132">
        <v>14265</v>
      </c>
    </row>
    <row r="146" spans="2:13">
      <c r="B146" s="68">
        <v>2017</v>
      </c>
      <c r="C146" s="120">
        <v>0</v>
      </c>
      <c r="D146" s="119">
        <v>0</v>
      </c>
      <c r="E146" s="132">
        <v>0</v>
      </c>
      <c r="F146" s="119">
        <v>0</v>
      </c>
      <c r="G146" s="132">
        <v>0</v>
      </c>
      <c r="H146" s="132">
        <v>0</v>
      </c>
      <c r="I146" s="132">
        <v>0</v>
      </c>
      <c r="J146" s="132">
        <v>0</v>
      </c>
      <c r="K146" s="132">
        <v>0</v>
      </c>
      <c r="L146" s="132">
        <v>0</v>
      </c>
      <c r="M146" s="132">
        <v>14647</v>
      </c>
    </row>
    <row r="147" spans="2:13">
      <c r="B147" s="72">
        <v>2018</v>
      </c>
      <c r="C147" s="120">
        <v>0</v>
      </c>
      <c r="D147" s="119">
        <v>0</v>
      </c>
      <c r="E147" s="132">
        <v>0</v>
      </c>
      <c r="F147" s="119">
        <v>0</v>
      </c>
      <c r="G147" s="132">
        <v>0</v>
      </c>
      <c r="H147" s="132">
        <v>0</v>
      </c>
      <c r="I147" s="132">
        <v>0</v>
      </c>
      <c r="J147" s="132">
        <v>0</v>
      </c>
      <c r="K147" s="132">
        <v>0</v>
      </c>
      <c r="L147" s="132">
        <v>0</v>
      </c>
      <c r="M147" s="132">
        <v>25246</v>
      </c>
    </row>
    <row r="148" spans="2:13">
      <c r="B148" s="72">
        <v>2019</v>
      </c>
      <c r="C148" s="120">
        <v>0</v>
      </c>
      <c r="D148" s="119">
        <v>0</v>
      </c>
      <c r="E148" s="132">
        <v>0</v>
      </c>
      <c r="F148" s="119">
        <v>0</v>
      </c>
      <c r="G148" s="132">
        <v>0</v>
      </c>
      <c r="H148" s="132">
        <v>0</v>
      </c>
      <c r="I148" s="132">
        <v>0</v>
      </c>
      <c r="J148" s="132">
        <v>0</v>
      </c>
      <c r="K148" s="132">
        <v>0</v>
      </c>
      <c r="L148" s="132">
        <v>0</v>
      </c>
      <c r="M148" s="132">
        <v>45373</v>
      </c>
    </row>
    <row r="149" spans="2:13">
      <c r="B149" s="72">
        <v>2020</v>
      </c>
      <c r="C149" s="120">
        <v>0</v>
      </c>
      <c r="D149" s="119">
        <v>0</v>
      </c>
      <c r="E149" s="132">
        <v>0</v>
      </c>
      <c r="F149" s="119">
        <v>0</v>
      </c>
      <c r="G149" s="132">
        <v>0</v>
      </c>
      <c r="H149" s="132">
        <v>0</v>
      </c>
      <c r="I149" s="132">
        <v>0</v>
      </c>
      <c r="J149" s="132">
        <v>0</v>
      </c>
      <c r="K149" s="132">
        <v>0</v>
      </c>
      <c r="L149" s="132">
        <v>0</v>
      </c>
      <c r="M149" s="132">
        <v>43432</v>
      </c>
    </row>
    <row r="150" spans="2:13">
      <c r="B150" s="72">
        <v>2021</v>
      </c>
      <c r="C150" s="120">
        <v>0</v>
      </c>
      <c r="D150" s="119">
        <v>0</v>
      </c>
      <c r="E150" s="132">
        <v>0</v>
      </c>
      <c r="F150" s="119">
        <v>0</v>
      </c>
      <c r="G150" s="132">
        <v>0</v>
      </c>
      <c r="H150" s="132">
        <v>0</v>
      </c>
      <c r="I150" s="132">
        <v>0</v>
      </c>
      <c r="J150" s="132">
        <v>0</v>
      </c>
      <c r="K150" s="132">
        <v>0</v>
      </c>
      <c r="L150" s="132">
        <v>0</v>
      </c>
      <c r="M150" s="132">
        <v>49062</v>
      </c>
    </row>
    <row r="151" spans="2:13">
      <c r="B151" s="72">
        <v>2022</v>
      </c>
      <c r="C151" s="120">
        <v>0</v>
      </c>
      <c r="D151" s="119">
        <v>0</v>
      </c>
      <c r="E151" s="132">
        <v>0</v>
      </c>
      <c r="F151" s="119">
        <v>0</v>
      </c>
      <c r="G151" s="132">
        <v>0</v>
      </c>
      <c r="H151" s="132">
        <v>0</v>
      </c>
      <c r="I151" s="132">
        <v>0</v>
      </c>
      <c r="J151" s="132">
        <v>0</v>
      </c>
      <c r="K151" s="132">
        <v>0</v>
      </c>
      <c r="L151" s="132">
        <v>0</v>
      </c>
      <c r="M151" s="132">
        <v>48089</v>
      </c>
    </row>
    <row r="152" spans="2:13">
      <c r="B152" s="72">
        <v>2023</v>
      </c>
      <c r="C152" s="120">
        <v>0</v>
      </c>
      <c r="D152" s="119">
        <v>0</v>
      </c>
      <c r="E152" s="132">
        <v>0</v>
      </c>
      <c r="F152" s="119">
        <v>0</v>
      </c>
      <c r="G152" s="132">
        <v>0</v>
      </c>
      <c r="H152" s="132">
        <v>0</v>
      </c>
      <c r="I152" s="132">
        <v>0</v>
      </c>
      <c r="J152" s="132">
        <v>0</v>
      </c>
      <c r="K152" s="132">
        <v>0</v>
      </c>
      <c r="L152" s="132">
        <v>0</v>
      </c>
      <c r="M152" s="132">
        <v>51826</v>
      </c>
    </row>
    <row r="153" spans="2:13">
      <c r="B153" s="67" t="s">
        <v>420</v>
      </c>
      <c r="C153" s="120"/>
      <c r="D153" s="119"/>
      <c r="E153" s="132"/>
      <c r="F153" s="174"/>
      <c r="G153" s="132"/>
      <c r="H153" s="132"/>
      <c r="I153" s="132"/>
      <c r="J153" s="132"/>
      <c r="K153" s="132"/>
      <c r="L153" s="132"/>
      <c r="M153" s="132"/>
    </row>
    <row r="154" spans="2:13">
      <c r="B154" s="68">
        <v>2012</v>
      </c>
      <c r="C154" s="120">
        <v>103277</v>
      </c>
      <c r="D154" s="119">
        <v>339150</v>
      </c>
      <c r="E154" s="132">
        <v>1352864</v>
      </c>
      <c r="F154" s="119">
        <v>1795291</v>
      </c>
      <c r="G154" s="132">
        <v>16709</v>
      </c>
      <c r="H154" s="132">
        <v>972334</v>
      </c>
      <c r="I154" s="132">
        <v>989043</v>
      </c>
      <c r="J154" s="132">
        <v>2784334</v>
      </c>
      <c r="K154" s="132">
        <v>196961</v>
      </c>
      <c r="L154" s="132">
        <v>2981295</v>
      </c>
      <c r="M154" s="132">
        <v>0</v>
      </c>
    </row>
    <row r="155" spans="2:13">
      <c r="B155" s="68">
        <v>2013</v>
      </c>
      <c r="C155" s="120">
        <v>84778</v>
      </c>
      <c r="D155" s="119">
        <v>397707</v>
      </c>
      <c r="E155" s="132">
        <v>1328664</v>
      </c>
      <c r="F155" s="119">
        <v>1811149</v>
      </c>
      <c r="G155" s="132">
        <v>16053</v>
      </c>
      <c r="H155" s="132">
        <v>837912</v>
      </c>
      <c r="I155" s="132">
        <v>853965</v>
      </c>
      <c r="J155" s="132">
        <v>2665114</v>
      </c>
      <c r="K155" s="132">
        <v>202533</v>
      </c>
      <c r="L155" s="132">
        <v>2867647</v>
      </c>
      <c r="M155" s="132">
        <v>0</v>
      </c>
    </row>
    <row r="156" spans="2:13">
      <c r="B156" s="68">
        <v>2014</v>
      </c>
      <c r="C156" s="120">
        <v>564197</v>
      </c>
      <c r="D156" s="119">
        <v>380780</v>
      </c>
      <c r="E156" s="132">
        <v>1235966</v>
      </c>
      <c r="F156" s="119">
        <v>2180943</v>
      </c>
      <c r="G156" s="132">
        <v>11820</v>
      </c>
      <c r="H156" s="132">
        <v>1079201</v>
      </c>
      <c r="I156" s="132">
        <v>1091021</v>
      </c>
      <c r="J156" s="132">
        <v>3271964</v>
      </c>
      <c r="K156" s="132">
        <v>224232</v>
      </c>
      <c r="L156" s="132">
        <v>3496196</v>
      </c>
      <c r="M156" s="132">
        <v>0</v>
      </c>
    </row>
    <row r="157" spans="2:13">
      <c r="B157" s="68">
        <v>2015</v>
      </c>
      <c r="C157" s="120">
        <v>585823</v>
      </c>
      <c r="D157" s="119">
        <v>370816</v>
      </c>
      <c r="E157" s="132">
        <v>1156347</v>
      </c>
      <c r="F157" s="119">
        <v>2112986</v>
      </c>
      <c r="G157" s="119">
        <v>15960</v>
      </c>
      <c r="H157" s="132">
        <v>771241</v>
      </c>
      <c r="I157" s="119">
        <v>787201</v>
      </c>
      <c r="J157" s="132">
        <v>2900187</v>
      </c>
      <c r="K157" s="132">
        <v>292281</v>
      </c>
      <c r="L157" s="132">
        <v>3192468</v>
      </c>
      <c r="M157" s="132">
        <v>437689</v>
      </c>
    </row>
    <row r="158" spans="2:13">
      <c r="B158" s="68">
        <v>2016</v>
      </c>
      <c r="C158" s="120">
        <v>574372</v>
      </c>
      <c r="D158" s="119">
        <v>344224</v>
      </c>
      <c r="E158" s="132">
        <v>1286233</v>
      </c>
      <c r="F158" s="119">
        <v>2204829</v>
      </c>
      <c r="G158" s="132">
        <v>28151</v>
      </c>
      <c r="H158" s="132">
        <v>798358</v>
      </c>
      <c r="I158" s="132">
        <v>826509</v>
      </c>
      <c r="J158" s="132">
        <v>3031338</v>
      </c>
      <c r="K158" s="132">
        <v>309232</v>
      </c>
      <c r="L158" s="132">
        <v>3340570</v>
      </c>
      <c r="M158" s="132">
        <v>470505</v>
      </c>
    </row>
    <row r="159" spans="2:13">
      <c r="B159" s="68">
        <v>2017</v>
      </c>
      <c r="C159" s="120">
        <v>407247</v>
      </c>
      <c r="D159" s="119">
        <v>372229</v>
      </c>
      <c r="E159" s="132">
        <v>1275118</v>
      </c>
      <c r="F159" s="119">
        <v>2054594</v>
      </c>
      <c r="G159" s="132">
        <v>38410</v>
      </c>
      <c r="H159" s="132">
        <v>785412</v>
      </c>
      <c r="I159" s="132">
        <v>823822</v>
      </c>
      <c r="J159" s="132">
        <v>2878416</v>
      </c>
      <c r="K159" s="132">
        <v>287993</v>
      </c>
      <c r="L159" s="132">
        <v>3166409</v>
      </c>
      <c r="M159" s="132">
        <v>460624</v>
      </c>
    </row>
    <row r="160" spans="2:13">
      <c r="B160" s="68">
        <v>2018</v>
      </c>
      <c r="C160" s="120">
        <v>97129</v>
      </c>
      <c r="D160" s="119">
        <v>386254</v>
      </c>
      <c r="E160" s="132">
        <v>1482652</v>
      </c>
      <c r="F160" s="119">
        <v>1966035</v>
      </c>
      <c r="G160" s="132">
        <v>50200</v>
      </c>
      <c r="H160" s="132">
        <v>807377</v>
      </c>
      <c r="I160" s="132">
        <v>857577</v>
      </c>
      <c r="J160" s="132">
        <v>2823612</v>
      </c>
      <c r="K160" s="132">
        <v>0</v>
      </c>
      <c r="L160" s="132">
        <v>2823612</v>
      </c>
      <c r="M160" s="132">
        <v>463515</v>
      </c>
    </row>
    <row r="161" spans="2:13">
      <c r="B161" s="68">
        <v>2019</v>
      </c>
      <c r="C161" s="120">
        <v>86420</v>
      </c>
      <c r="D161" s="119">
        <v>391066</v>
      </c>
      <c r="E161" s="132">
        <v>1507252</v>
      </c>
      <c r="F161" s="119">
        <v>1984738</v>
      </c>
      <c r="G161" s="132">
        <v>120849</v>
      </c>
      <c r="H161" s="132">
        <v>722882</v>
      </c>
      <c r="I161" s="132">
        <v>843731</v>
      </c>
      <c r="J161" s="132">
        <v>2828469</v>
      </c>
      <c r="K161" s="132">
        <v>0</v>
      </c>
      <c r="L161" s="132">
        <v>2828469</v>
      </c>
      <c r="M161" s="132">
        <v>445726</v>
      </c>
    </row>
    <row r="162" spans="2:13">
      <c r="B162" s="68">
        <v>2020</v>
      </c>
      <c r="C162" s="120">
        <v>119254</v>
      </c>
      <c r="D162" s="119">
        <v>390501</v>
      </c>
      <c r="E162" s="132">
        <v>1457018</v>
      </c>
      <c r="F162" s="119">
        <v>1966773</v>
      </c>
      <c r="G162" s="132">
        <v>139771</v>
      </c>
      <c r="H162" s="132">
        <v>0</v>
      </c>
      <c r="I162" s="132">
        <v>139771</v>
      </c>
      <c r="J162" s="132">
        <v>2106544</v>
      </c>
      <c r="K162" s="132">
        <v>0</v>
      </c>
      <c r="L162" s="132">
        <v>2106544</v>
      </c>
      <c r="M162" s="132">
        <v>465705</v>
      </c>
    </row>
    <row r="163" spans="2:13">
      <c r="B163" s="68">
        <v>2021</v>
      </c>
      <c r="C163" s="120">
        <v>142083</v>
      </c>
      <c r="D163" s="119">
        <v>433082</v>
      </c>
      <c r="E163" s="132">
        <v>1255221</v>
      </c>
      <c r="F163" s="119">
        <v>1830386</v>
      </c>
      <c r="G163" s="132">
        <v>141832</v>
      </c>
      <c r="H163" s="132">
        <v>0</v>
      </c>
      <c r="I163" s="132">
        <v>141832</v>
      </c>
      <c r="J163" s="132">
        <v>1972218</v>
      </c>
      <c r="K163" s="132">
        <v>0</v>
      </c>
      <c r="L163" s="132">
        <v>1972218</v>
      </c>
      <c r="M163" s="132">
        <v>489994</v>
      </c>
    </row>
    <row r="164" spans="2:13">
      <c r="B164" s="68">
        <v>2022</v>
      </c>
      <c r="C164" s="120">
        <v>190520</v>
      </c>
      <c r="D164" s="119">
        <v>484033</v>
      </c>
      <c r="E164" s="132">
        <v>1263797</v>
      </c>
      <c r="F164" s="119">
        <v>1938350</v>
      </c>
      <c r="G164" s="132">
        <v>147997</v>
      </c>
      <c r="H164" s="132">
        <v>0</v>
      </c>
      <c r="I164" s="132">
        <v>147997</v>
      </c>
      <c r="J164" s="132">
        <v>2086347</v>
      </c>
      <c r="K164" s="132">
        <v>0</v>
      </c>
      <c r="L164" s="132">
        <v>2086347</v>
      </c>
      <c r="M164" s="132">
        <v>487729</v>
      </c>
    </row>
    <row r="165" spans="2:13">
      <c r="B165" s="68">
        <v>2023</v>
      </c>
      <c r="C165" s="120">
        <v>250338</v>
      </c>
      <c r="D165" s="119">
        <v>547344</v>
      </c>
      <c r="E165" s="132">
        <v>1131720</v>
      </c>
      <c r="F165" s="119">
        <v>1929402</v>
      </c>
      <c r="G165" s="132">
        <v>120061</v>
      </c>
      <c r="H165" s="132">
        <v>0</v>
      </c>
      <c r="I165" s="132">
        <v>120061</v>
      </c>
      <c r="J165" s="132">
        <v>2049463</v>
      </c>
      <c r="K165" s="132">
        <v>0</v>
      </c>
      <c r="L165" s="132">
        <v>2049463</v>
      </c>
      <c r="M165" s="132">
        <v>476660</v>
      </c>
    </row>
    <row r="166" spans="2:13">
      <c r="B166" s="32" t="s">
        <v>424</v>
      </c>
      <c r="C166" s="120"/>
      <c r="D166" s="119"/>
      <c r="E166" s="132"/>
      <c r="F166" s="174"/>
      <c r="G166" s="132"/>
      <c r="H166" s="132"/>
      <c r="I166" s="132"/>
      <c r="J166" s="132"/>
      <c r="K166" s="132"/>
      <c r="L166" s="132"/>
      <c r="M166" s="132"/>
    </row>
    <row r="167" spans="2:13">
      <c r="B167" s="72">
        <v>2020</v>
      </c>
      <c r="C167" s="120">
        <v>0</v>
      </c>
      <c r="D167" s="119">
        <v>0</v>
      </c>
      <c r="E167" s="132">
        <v>0</v>
      </c>
      <c r="F167" s="119">
        <v>0</v>
      </c>
      <c r="G167" s="132">
        <v>0</v>
      </c>
      <c r="H167" s="132">
        <v>808082</v>
      </c>
      <c r="I167" s="132">
        <v>808082</v>
      </c>
      <c r="J167" s="132">
        <v>808082</v>
      </c>
      <c r="K167" s="132">
        <v>0</v>
      </c>
      <c r="L167" s="132">
        <v>808082</v>
      </c>
      <c r="M167" s="132">
        <v>4381</v>
      </c>
    </row>
    <row r="168" spans="2:13">
      <c r="B168" s="72">
        <v>2021</v>
      </c>
      <c r="C168" s="120">
        <v>0</v>
      </c>
      <c r="D168" s="119">
        <v>0</v>
      </c>
      <c r="E168" s="132">
        <v>0</v>
      </c>
      <c r="F168" s="119">
        <v>0</v>
      </c>
      <c r="G168" s="132">
        <v>0</v>
      </c>
      <c r="H168" s="132">
        <v>872467</v>
      </c>
      <c r="I168" s="132">
        <v>872467</v>
      </c>
      <c r="J168" s="132">
        <v>872467</v>
      </c>
      <c r="K168" s="132">
        <v>0</v>
      </c>
      <c r="L168" s="132">
        <v>872467</v>
      </c>
      <c r="M168" s="132">
        <v>0</v>
      </c>
    </row>
    <row r="169" spans="2:13">
      <c r="B169" s="72">
        <v>2022</v>
      </c>
      <c r="C169" s="120">
        <v>0</v>
      </c>
      <c r="D169" s="119">
        <v>0</v>
      </c>
      <c r="E169" s="132">
        <v>0</v>
      </c>
      <c r="F169" s="119">
        <v>0</v>
      </c>
      <c r="G169" s="132">
        <v>0</v>
      </c>
      <c r="H169" s="132">
        <v>972738</v>
      </c>
      <c r="I169" s="132">
        <v>972738</v>
      </c>
      <c r="J169" s="132">
        <v>972738</v>
      </c>
      <c r="K169" s="132">
        <v>0</v>
      </c>
      <c r="L169" s="132">
        <v>972738</v>
      </c>
      <c r="M169" s="132">
        <v>0</v>
      </c>
    </row>
    <row r="170" spans="2:13">
      <c r="B170" s="72">
        <v>2023</v>
      </c>
      <c r="C170" s="120">
        <v>0</v>
      </c>
      <c r="D170" s="119">
        <v>0</v>
      </c>
      <c r="E170" s="132">
        <v>0</v>
      </c>
      <c r="F170" s="119">
        <v>0</v>
      </c>
      <c r="G170" s="132">
        <v>44973</v>
      </c>
      <c r="H170" s="132">
        <v>1029008</v>
      </c>
      <c r="I170" s="132">
        <v>1073981</v>
      </c>
      <c r="J170" s="132">
        <v>1073981</v>
      </c>
      <c r="K170" s="132">
        <v>0</v>
      </c>
      <c r="L170" s="132">
        <v>1073981</v>
      </c>
      <c r="M170" s="132">
        <v>0</v>
      </c>
    </row>
    <row r="171" spans="2:13">
      <c r="B171" s="67" t="s">
        <v>380</v>
      </c>
      <c r="C171" s="120"/>
      <c r="D171" s="119"/>
      <c r="E171" s="132"/>
      <c r="F171" s="174"/>
      <c r="G171" s="132"/>
      <c r="H171" s="132"/>
      <c r="I171" s="132"/>
      <c r="J171" s="132"/>
      <c r="K171" s="132"/>
      <c r="L171" s="132"/>
      <c r="M171" s="132"/>
    </row>
    <row r="172" spans="2:13">
      <c r="B172" s="68">
        <v>2012</v>
      </c>
      <c r="C172" s="120">
        <v>58235</v>
      </c>
      <c r="D172" s="119">
        <v>91427</v>
      </c>
      <c r="E172" s="132">
        <v>1381322</v>
      </c>
      <c r="F172" s="119">
        <v>1530984</v>
      </c>
      <c r="G172" s="132">
        <v>62179</v>
      </c>
      <c r="H172" s="132">
        <v>0</v>
      </c>
      <c r="I172" s="132">
        <v>62179</v>
      </c>
      <c r="J172" s="132">
        <v>1593163</v>
      </c>
      <c r="K172" s="132">
        <v>634731</v>
      </c>
      <c r="L172" s="132">
        <v>2227894</v>
      </c>
      <c r="M172" s="132">
        <v>0</v>
      </c>
    </row>
    <row r="173" spans="2:13">
      <c r="B173" s="68">
        <v>2013</v>
      </c>
      <c r="C173" s="120">
        <v>72542</v>
      </c>
      <c r="D173" s="119">
        <v>89254</v>
      </c>
      <c r="E173" s="132">
        <v>1390201</v>
      </c>
      <c r="F173" s="119">
        <v>1551997</v>
      </c>
      <c r="G173" s="132">
        <v>69156</v>
      </c>
      <c r="H173" s="132">
        <v>0</v>
      </c>
      <c r="I173" s="132">
        <v>69156</v>
      </c>
      <c r="J173" s="132">
        <v>1621153</v>
      </c>
      <c r="K173" s="132">
        <v>678346</v>
      </c>
      <c r="L173" s="132">
        <v>2299499</v>
      </c>
      <c r="M173" s="132">
        <v>0</v>
      </c>
    </row>
    <row r="174" spans="2:13">
      <c r="B174" s="68">
        <v>2014</v>
      </c>
      <c r="C174" s="120">
        <v>503901</v>
      </c>
      <c r="D174" s="119">
        <v>187851</v>
      </c>
      <c r="E174" s="132">
        <v>1452918</v>
      </c>
      <c r="F174" s="119">
        <v>2144670</v>
      </c>
      <c r="G174" s="132">
        <v>94570</v>
      </c>
      <c r="H174" s="132">
        <v>0</v>
      </c>
      <c r="I174" s="132">
        <v>94570</v>
      </c>
      <c r="J174" s="132">
        <v>2239240</v>
      </c>
      <c r="K174" s="132">
        <v>803160</v>
      </c>
      <c r="L174" s="132">
        <v>3042400</v>
      </c>
      <c r="M174" s="132">
        <v>0</v>
      </c>
    </row>
    <row r="175" spans="2:13">
      <c r="B175" s="68">
        <v>2015</v>
      </c>
      <c r="C175" s="120">
        <v>565505</v>
      </c>
      <c r="D175" s="119">
        <v>419206</v>
      </c>
      <c r="E175" s="132">
        <v>1388642</v>
      </c>
      <c r="F175" s="119">
        <v>2373353</v>
      </c>
      <c r="G175" s="119">
        <v>117876</v>
      </c>
      <c r="H175" s="132">
        <v>0</v>
      </c>
      <c r="I175" s="119">
        <v>117876</v>
      </c>
      <c r="J175" s="132">
        <v>2491229</v>
      </c>
      <c r="K175" s="132">
        <v>820769</v>
      </c>
      <c r="L175" s="132">
        <v>3311998</v>
      </c>
      <c r="M175" s="132">
        <v>0</v>
      </c>
    </row>
    <row r="176" spans="2:13">
      <c r="B176" s="68">
        <v>2016</v>
      </c>
      <c r="C176" s="120">
        <v>672185</v>
      </c>
      <c r="D176" s="119">
        <v>478541</v>
      </c>
      <c r="E176" s="132">
        <v>1215985</v>
      </c>
      <c r="F176" s="119">
        <v>2366711</v>
      </c>
      <c r="G176" s="132">
        <v>117208</v>
      </c>
      <c r="H176" s="132">
        <v>0</v>
      </c>
      <c r="I176" s="132">
        <v>117208</v>
      </c>
      <c r="J176" s="132">
        <v>2483919</v>
      </c>
      <c r="K176" s="132">
        <v>762853</v>
      </c>
      <c r="L176" s="132">
        <v>3246772</v>
      </c>
      <c r="M176" s="132">
        <v>0</v>
      </c>
    </row>
    <row r="177" spans="2:13">
      <c r="B177" s="68">
        <v>2017</v>
      </c>
      <c r="C177" s="120">
        <v>635579</v>
      </c>
      <c r="D177" s="119">
        <v>526006</v>
      </c>
      <c r="E177" s="132">
        <v>1128181</v>
      </c>
      <c r="F177" s="119">
        <v>2289766</v>
      </c>
      <c r="G177" s="132">
        <v>104180</v>
      </c>
      <c r="H177" s="132">
        <v>0</v>
      </c>
      <c r="I177" s="132">
        <v>104180</v>
      </c>
      <c r="J177" s="132">
        <v>2393946</v>
      </c>
      <c r="K177" s="132">
        <v>705676</v>
      </c>
      <c r="L177" s="132">
        <v>3099622</v>
      </c>
      <c r="M177" s="132">
        <v>0</v>
      </c>
    </row>
    <row r="178" spans="2:13">
      <c r="B178" s="68">
        <v>2018</v>
      </c>
      <c r="C178" s="120">
        <v>759128</v>
      </c>
      <c r="D178" s="119">
        <v>564412</v>
      </c>
      <c r="E178" s="132">
        <v>1200664</v>
      </c>
      <c r="F178" s="119">
        <v>2524204</v>
      </c>
      <c r="G178" s="132">
        <v>94096</v>
      </c>
      <c r="H178" s="132">
        <v>0</v>
      </c>
      <c r="I178" s="132">
        <v>94096</v>
      </c>
      <c r="J178" s="132">
        <v>2618300</v>
      </c>
      <c r="K178" s="132">
        <v>703136</v>
      </c>
      <c r="L178" s="132">
        <v>3321436</v>
      </c>
      <c r="M178" s="132">
        <v>0</v>
      </c>
    </row>
    <row r="179" spans="2:13">
      <c r="B179" s="68">
        <v>2019</v>
      </c>
      <c r="C179" s="120">
        <v>704559</v>
      </c>
      <c r="D179" s="119">
        <v>559560</v>
      </c>
      <c r="E179" s="132">
        <v>1209237</v>
      </c>
      <c r="F179" s="119">
        <v>2473356</v>
      </c>
      <c r="G179" s="132">
        <v>94982</v>
      </c>
      <c r="H179" s="132">
        <v>0</v>
      </c>
      <c r="I179" s="132">
        <v>94982</v>
      </c>
      <c r="J179" s="132">
        <v>2568338</v>
      </c>
      <c r="K179" s="132">
        <v>793434</v>
      </c>
      <c r="L179" s="132">
        <v>3361772</v>
      </c>
      <c r="M179" s="132">
        <v>0</v>
      </c>
    </row>
    <row r="180" spans="2:13">
      <c r="B180" s="68">
        <v>2020</v>
      </c>
      <c r="C180" s="120">
        <v>683796</v>
      </c>
      <c r="D180" s="119">
        <v>546747</v>
      </c>
      <c r="E180" s="132">
        <v>1142685</v>
      </c>
      <c r="F180" s="119">
        <v>2373228</v>
      </c>
      <c r="G180" s="132">
        <v>103925</v>
      </c>
      <c r="H180" s="132">
        <v>0</v>
      </c>
      <c r="I180" s="132">
        <v>103925</v>
      </c>
      <c r="J180" s="132">
        <v>2477153</v>
      </c>
      <c r="K180" s="132">
        <v>800091</v>
      </c>
      <c r="L180" s="132">
        <v>3277244</v>
      </c>
      <c r="M180" s="132">
        <v>0</v>
      </c>
    </row>
    <row r="181" spans="2:13">
      <c r="B181" s="68">
        <v>2021</v>
      </c>
      <c r="C181" s="120">
        <v>769807</v>
      </c>
      <c r="D181" s="119">
        <v>565265</v>
      </c>
      <c r="E181" s="132">
        <v>840836</v>
      </c>
      <c r="F181" s="119">
        <v>2175908</v>
      </c>
      <c r="G181" s="132">
        <v>156073</v>
      </c>
      <c r="H181" s="132">
        <v>0</v>
      </c>
      <c r="I181" s="132">
        <v>156073</v>
      </c>
      <c r="J181" s="132">
        <v>2331981</v>
      </c>
      <c r="K181" s="132">
        <v>747877</v>
      </c>
      <c r="L181" s="132">
        <v>3079858</v>
      </c>
      <c r="M181" s="132">
        <v>0</v>
      </c>
    </row>
    <row r="182" spans="2:13">
      <c r="B182" s="68">
        <v>2022</v>
      </c>
      <c r="C182" s="120">
        <v>760131</v>
      </c>
      <c r="D182" s="119">
        <v>545755</v>
      </c>
      <c r="E182" s="132">
        <v>860184</v>
      </c>
      <c r="F182" s="119">
        <v>2166070</v>
      </c>
      <c r="G182" s="132">
        <v>148349</v>
      </c>
      <c r="H182" s="132">
        <v>0</v>
      </c>
      <c r="I182" s="132">
        <v>148349</v>
      </c>
      <c r="J182" s="132">
        <v>2314419</v>
      </c>
      <c r="K182" s="132">
        <v>775081</v>
      </c>
      <c r="L182" s="132">
        <v>3089500</v>
      </c>
      <c r="M182" s="132">
        <v>0</v>
      </c>
    </row>
    <row r="183" spans="2:13">
      <c r="B183" s="68">
        <v>2023</v>
      </c>
      <c r="C183" s="120">
        <v>742228</v>
      </c>
      <c r="D183" s="119">
        <v>477612</v>
      </c>
      <c r="E183" s="132">
        <v>849189</v>
      </c>
      <c r="F183" s="119">
        <v>2069029</v>
      </c>
      <c r="G183" s="132">
        <v>151025</v>
      </c>
      <c r="H183" s="132">
        <v>0</v>
      </c>
      <c r="I183" s="132">
        <v>151025</v>
      </c>
      <c r="J183" s="132">
        <v>2220054</v>
      </c>
      <c r="K183" s="132">
        <v>829973</v>
      </c>
      <c r="L183" s="132">
        <v>3050027</v>
      </c>
      <c r="M183" s="132">
        <v>0</v>
      </c>
    </row>
    <row r="184" spans="2:13">
      <c r="B184" s="32" t="s">
        <v>382</v>
      </c>
      <c r="C184" s="120"/>
      <c r="D184" s="119"/>
      <c r="E184" s="132"/>
      <c r="F184" s="174"/>
      <c r="G184" s="132"/>
      <c r="H184" s="132"/>
      <c r="I184" s="132"/>
      <c r="J184" s="132"/>
      <c r="K184" s="132"/>
      <c r="L184" s="132"/>
      <c r="M184" s="132"/>
    </row>
    <row r="185" spans="2:13">
      <c r="B185" s="72">
        <v>2018</v>
      </c>
      <c r="C185" s="120">
        <v>0</v>
      </c>
      <c r="D185" s="119">
        <v>0</v>
      </c>
      <c r="E185" s="132">
        <v>0</v>
      </c>
      <c r="F185" s="119">
        <v>0</v>
      </c>
      <c r="G185" s="132">
        <v>61753</v>
      </c>
      <c r="H185" s="132">
        <v>88378</v>
      </c>
      <c r="I185" s="132">
        <v>150131</v>
      </c>
      <c r="J185" s="132">
        <v>150131</v>
      </c>
      <c r="K185" s="132">
        <v>0</v>
      </c>
      <c r="L185" s="132">
        <v>150131</v>
      </c>
      <c r="M185" s="132">
        <v>337889</v>
      </c>
    </row>
    <row r="186" spans="2:13">
      <c r="B186" s="72">
        <v>2019</v>
      </c>
      <c r="C186" s="120">
        <v>0</v>
      </c>
      <c r="D186" s="119">
        <v>0</v>
      </c>
      <c r="E186" s="132">
        <v>0</v>
      </c>
      <c r="F186" s="119">
        <v>0</v>
      </c>
      <c r="G186" s="132">
        <v>57062</v>
      </c>
      <c r="H186" s="132">
        <v>84085</v>
      </c>
      <c r="I186" s="132">
        <v>141147</v>
      </c>
      <c r="J186" s="132">
        <v>141147</v>
      </c>
      <c r="K186" s="132">
        <v>0</v>
      </c>
      <c r="L186" s="132">
        <v>141147</v>
      </c>
      <c r="M186" s="132">
        <v>317229</v>
      </c>
    </row>
    <row r="187" spans="2:13">
      <c r="B187" s="72">
        <v>2020</v>
      </c>
      <c r="C187" s="120">
        <v>0</v>
      </c>
      <c r="D187" s="119">
        <v>0</v>
      </c>
      <c r="E187" s="132">
        <v>0</v>
      </c>
      <c r="F187" s="119">
        <v>0</v>
      </c>
      <c r="G187" s="132">
        <v>53524</v>
      </c>
      <c r="H187" s="132">
        <v>103414</v>
      </c>
      <c r="I187" s="132">
        <v>156938</v>
      </c>
      <c r="J187" s="132">
        <v>156938</v>
      </c>
      <c r="K187" s="132">
        <v>0</v>
      </c>
      <c r="L187" s="132">
        <v>156938</v>
      </c>
      <c r="M187" s="132">
        <v>330590</v>
      </c>
    </row>
    <row r="188" spans="2:13">
      <c r="B188" s="72">
        <v>2021</v>
      </c>
      <c r="C188" s="120">
        <v>0</v>
      </c>
      <c r="D188" s="119">
        <v>0</v>
      </c>
      <c r="E188" s="132">
        <v>0</v>
      </c>
      <c r="F188" s="119">
        <v>0</v>
      </c>
      <c r="G188" s="132">
        <v>0</v>
      </c>
      <c r="H188" s="132">
        <v>119190</v>
      </c>
      <c r="I188" s="132">
        <v>119190</v>
      </c>
      <c r="J188" s="132">
        <v>119190</v>
      </c>
      <c r="K188" s="132">
        <v>0</v>
      </c>
      <c r="L188" s="132">
        <v>119190</v>
      </c>
      <c r="M188" s="132">
        <v>339241</v>
      </c>
    </row>
    <row r="189" spans="2:13">
      <c r="B189" s="72">
        <v>2022</v>
      </c>
      <c r="C189" s="120">
        <v>0</v>
      </c>
      <c r="D189" s="119">
        <v>0</v>
      </c>
      <c r="E189" s="132">
        <v>0</v>
      </c>
      <c r="F189" s="119">
        <v>0</v>
      </c>
      <c r="G189" s="132">
        <v>0</v>
      </c>
      <c r="H189" s="132">
        <v>134821</v>
      </c>
      <c r="I189" s="132">
        <v>134821</v>
      </c>
      <c r="J189" s="132">
        <v>134821</v>
      </c>
      <c r="K189" s="132">
        <v>0</v>
      </c>
      <c r="L189" s="132">
        <v>134821</v>
      </c>
      <c r="M189" s="132">
        <v>366409</v>
      </c>
    </row>
    <row r="190" spans="2:13">
      <c r="B190" s="72">
        <v>2023</v>
      </c>
      <c r="C190" s="120">
        <v>0</v>
      </c>
      <c r="D190" s="119">
        <v>0</v>
      </c>
      <c r="E190" s="132">
        <v>0</v>
      </c>
      <c r="F190" s="119">
        <v>0</v>
      </c>
      <c r="G190" s="132">
        <v>0</v>
      </c>
      <c r="H190" s="132">
        <v>151995</v>
      </c>
      <c r="I190" s="132">
        <v>151995</v>
      </c>
      <c r="J190" s="132">
        <v>151995</v>
      </c>
      <c r="K190" s="132">
        <v>0</v>
      </c>
      <c r="L190" s="132">
        <v>151995</v>
      </c>
      <c r="M190" s="132">
        <v>364718</v>
      </c>
    </row>
    <row r="191" spans="2:13">
      <c r="B191" s="32" t="s">
        <v>383</v>
      </c>
      <c r="C191" s="120"/>
      <c r="D191" s="119"/>
      <c r="E191" s="132"/>
      <c r="F191" s="174"/>
      <c r="G191" s="132"/>
      <c r="H191" s="132"/>
      <c r="I191" s="132"/>
      <c r="J191" s="132"/>
      <c r="K191" s="132"/>
      <c r="L191" s="132"/>
      <c r="M191" s="132"/>
    </row>
    <row r="192" spans="2:13">
      <c r="B192" s="72">
        <v>2020</v>
      </c>
      <c r="C192" s="120">
        <v>0</v>
      </c>
      <c r="D192" s="119">
        <v>0</v>
      </c>
      <c r="E192" s="132">
        <v>0</v>
      </c>
      <c r="F192" s="119">
        <v>0</v>
      </c>
      <c r="G192" s="132">
        <v>0</v>
      </c>
      <c r="H192" s="132">
        <v>0</v>
      </c>
      <c r="I192" s="132">
        <v>0</v>
      </c>
      <c r="J192" s="132">
        <v>0</v>
      </c>
      <c r="K192" s="132">
        <v>0</v>
      </c>
      <c r="L192" s="132">
        <v>0</v>
      </c>
      <c r="M192" s="132">
        <v>0</v>
      </c>
    </row>
    <row r="193" spans="2:13">
      <c r="B193" s="72">
        <v>2021</v>
      </c>
      <c r="C193" s="120">
        <v>0</v>
      </c>
      <c r="D193" s="119">
        <v>0</v>
      </c>
      <c r="E193" s="132">
        <v>0</v>
      </c>
      <c r="F193" s="119">
        <v>0</v>
      </c>
      <c r="G193" s="132">
        <v>105</v>
      </c>
      <c r="H193" s="132">
        <v>0</v>
      </c>
      <c r="I193" s="132">
        <v>105</v>
      </c>
      <c r="J193" s="132">
        <v>105</v>
      </c>
      <c r="K193" s="132">
        <v>0</v>
      </c>
      <c r="L193" s="132">
        <v>105</v>
      </c>
      <c r="M193" s="132">
        <v>0</v>
      </c>
    </row>
    <row r="194" spans="2:13">
      <c r="B194" s="72">
        <v>2022</v>
      </c>
      <c r="C194" s="120">
        <v>0</v>
      </c>
      <c r="D194" s="119">
        <v>0</v>
      </c>
      <c r="E194" s="132">
        <v>0</v>
      </c>
      <c r="F194" s="119">
        <v>0</v>
      </c>
      <c r="G194" s="132">
        <v>0</v>
      </c>
      <c r="H194" s="132">
        <v>0</v>
      </c>
      <c r="I194" s="132">
        <v>0</v>
      </c>
      <c r="J194" s="132">
        <v>0</v>
      </c>
      <c r="K194" s="132">
        <v>0</v>
      </c>
      <c r="L194" s="132">
        <v>0</v>
      </c>
      <c r="M194" s="132">
        <v>0</v>
      </c>
    </row>
    <row r="195" spans="2:13">
      <c r="B195" s="72">
        <v>2023</v>
      </c>
      <c r="C195" s="120">
        <v>0</v>
      </c>
      <c r="D195" s="119">
        <v>0</v>
      </c>
      <c r="E195" s="132">
        <v>0</v>
      </c>
      <c r="F195" s="119">
        <v>0</v>
      </c>
      <c r="G195" s="132">
        <v>0</v>
      </c>
      <c r="H195" s="132">
        <v>0</v>
      </c>
      <c r="I195" s="132">
        <v>0</v>
      </c>
      <c r="J195" s="132">
        <v>0</v>
      </c>
      <c r="K195" s="132">
        <v>0</v>
      </c>
      <c r="L195" s="132">
        <v>0</v>
      </c>
      <c r="M195" s="132">
        <v>0</v>
      </c>
    </row>
    <row r="196" spans="2:13">
      <c r="B196" s="32" t="s">
        <v>374</v>
      </c>
      <c r="C196" s="120"/>
      <c r="D196" s="119"/>
      <c r="E196" s="132"/>
      <c r="F196" s="174"/>
      <c r="G196" s="132"/>
      <c r="H196" s="132"/>
      <c r="I196" s="132"/>
      <c r="J196" s="132"/>
      <c r="K196" s="132"/>
      <c r="L196" s="132"/>
      <c r="M196" s="132"/>
    </row>
    <row r="197" spans="2:13">
      <c r="B197" s="72">
        <v>2013</v>
      </c>
      <c r="C197" s="120">
        <v>0</v>
      </c>
      <c r="D197" s="119">
        <v>0</v>
      </c>
      <c r="E197" s="132">
        <v>0</v>
      </c>
      <c r="F197" s="119">
        <v>0</v>
      </c>
      <c r="G197" s="132">
        <v>543</v>
      </c>
      <c r="H197" s="132">
        <v>0</v>
      </c>
      <c r="I197" s="132">
        <v>543</v>
      </c>
      <c r="J197" s="132">
        <v>543</v>
      </c>
      <c r="K197" s="132">
        <v>0</v>
      </c>
      <c r="L197" s="132">
        <v>543</v>
      </c>
      <c r="M197" s="132">
        <v>0</v>
      </c>
    </row>
    <row r="198" spans="2:13">
      <c r="B198" s="72">
        <v>2014</v>
      </c>
      <c r="C198" s="120">
        <v>0</v>
      </c>
      <c r="D198" s="119">
        <v>0</v>
      </c>
      <c r="E198" s="132">
        <v>0</v>
      </c>
      <c r="F198" s="119">
        <v>0</v>
      </c>
      <c r="G198" s="132">
        <v>10001</v>
      </c>
      <c r="H198" s="132">
        <v>0</v>
      </c>
      <c r="I198" s="132">
        <v>10001</v>
      </c>
      <c r="J198" s="132">
        <v>10001</v>
      </c>
      <c r="K198" s="132">
        <v>0</v>
      </c>
      <c r="L198" s="132">
        <v>10001</v>
      </c>
      <c r="M198" s="132">
        <v>0</v>
      </c>
    </row>
    <row r="199" spans="2:13">
      <c r="B199" s="72">
        <v>2015</v>
      </c>
      <c r="C199" s="120">
        <v>0</v>
      </c>
      <c r="D199" s="119">
        <v>0</v>
      </c>
      <c r="E199" s="132">
        <v>0</v>
      </c>
      <c r="F199" s="119">
        <v>0</v>
      </c>
      <c r="G199" s="119">
        <v>0</v>
      </c>
      <c r="H199" s="132">
        <v>0</v>
      </c>
      <c r="I199" s="119">
        <v>0</v>
      </c>
      <c r="J199" s="132">
        <v>0</v>
      </c>
      <c r="K199" s="132">
        <v>0</v>
      </c>
      <c r="L199" s="132">
        <v>0</v>
      </c>
      <c r="M199" s="132">
        <v>9615</v>
      </c>
    </row>
    <row r="200" spans="2:13">
      <c r="B200" s="72">
        <v>2016</v>
      </c>
      <c r="C200" s="120">
        <v>0</v>
      </c>
      <c r="D200" s="119">
        <v>0</v>
      </c>
      <c r="E200" s="132">
        <v>0</v>
      </c>
      <c r="F200" s="119">
        <v>0</v>
      </c>
      <c r="G200" s="132">
        <v>0</v>
      </c>
      <c r="H200" s="132">
        <v>0</v>
      </c>
      <c r="I200" s="132">
        <v>0</v>
      </c>
      <c r="J200" s="132">
        <v>0</v>
      </c>
      <c r="K200" s="132">
        <v>0</v>
      </c>
      <c r="L200" s="132">
        <v>0</v>
      </c>
      <c r="M200" s="132">
        <v>9332</v>
      </c>
    </row>
    <row r="201" spans="2:13">
      <c r="B201" s="72">
        <v>2017</v>
      </c>
      <c r="C201" s="120">
        <v>0</v>
      </c>
      <c r="D201" s="119">
        <v>0</v>
      </c>
      <c r="E201" s="132">
        <v>0</v>
      </c>
      <c r="F201" s="119">
        <v>0</v>
      </c>
      <c r="G201" s="132">
        <v>0</v>
      </c>
      <c r="H201" s="132">
        <v>0</v>
      </c>
      <c r="I201" s="132">
        <v>0</v>
      </c>
      <c r="J201" s="132">
        <v>0</v>
      </c>
      <c r="K201" s="132">
        <v>0</v>
      </c>
      <c r="L201" s="132">
        <v>0</v>
      </c>
      <c r="M201" s="132">
        <v>9722</v>
      </c>
    </row>
    <row r="202" spans="2:13">
      <c r="B202" s="72">
        <v>2018</v>
      </c>
      <c r="C202" s="120">
        <v>0</v>
      </c>
      <c r="D202" s="119">
        <v>0</v>
      </c>
      <c r="E202" s="132">
        <v>0</v>
      </c>
      <c r="F202" s="119">
        <v>0</v>
      </c>
      <c r="G202" s="132">
        <v>0</v>
      </c>
      <c r="H202" s="132">
        <v>0</v>
      </c>
      <c r="I202" s="132">
        <v>0</v>
      </c>
      <c r="J202" s="132">
        <v>0</v>
      </c>
      <c r="K202" s="132">
        <v>0</v>
      </c>
      <c r="L202" s="132">
        <v>0</v>
      </c>
      <c r="M202" s="132">
        <v>10045</v>
      </c>
    </row>
    <row r="203" spans="2:13">
      <c r="B203" s="72">
        <v>2019</v>
      </c>
      <c r="C203" s="120">
        <v>0</v>
      </c>
      <c r="D203" s="119">
        <v>0</v>
      </c>
      <c r="E203" s="132">
        <v>0</v>
      </c>
      <c r="F203" s="119">
        <v>0</v>
      </c>
      <c r="G203" s="132">
        <v>0</v>
      </c>
      <c r="H203" s="132">
        <v>0</v>
      </c>
      <c r="I203" s="132">
        <v>0</v>
      </c>
      <c r="J203" s="132">
        <v>0</v>
      </c>
      <c r="K203" s="132">
        <v>0</v>
      </c>
      <c r="L203" s="132">
        <v>0</v>
      </c>
      <c r="M203" s="132">
        <v>13287</v>
      </c>
    </row>
    <row r="204" spans="2:13">
      <c r="B204" s="72">
        <v>2020</v>
      </c>
      <c r="C204" s="120">
        <v>0</v>
      </c>
      <c r="D204" s="119">
        <v>0</v>
      </c>
      <c r="E204" s="132">
        <v>0</v>
      </c>
      <c r="F204" s="119">
        <v>0</v>
      </c>
      <c r="G204" s="132">
        <v>0</v>
      </c>
      <c r="H204" s="132">
        <v>0</v>
      </c>
      <c r="I204" s="132">
        <v>0</v>
      </c>
      <c r="J204" s="132">
        <v>0</v>
      </c>
      <c r="K204" s="132">
        <v>0</v>
      </c>
      <c r="L204" s="132">
        <v>0</v>
      </c>
      <c r="M204" s="132">
        <v>18609</v>
      </c>
    </row>
    <row r="205" spans="2:13">
      <c r="B205" s="72">
        <v>2021</v>
      </c>
      <c r="C205" s="120">
        <v>0</v>
      </c>
      <c r="D205" s="119">
        <v>0</v>
      </c>
      <c r="E205" s="132">
        <v>0</v>
      </c>
      <c r="F205" s="119">
        <v>0</v>
      </c>
      <c r="G205" s="132">
        <v>0</v>
      </c>
      <c r="H205" s="132">
        <v>0</v>
      </c>
      <c r="I205" s="132">
        <v>0</v>
      </c>
      <c r="J205" s="132">
        <v>0</v>
      </c>
      <c r="K205" s="132">
        <v>0</v>
      </c>
      <c r="L205" s="132">
        <v>0</v>
      </c>
      <c r="M205" s="132">
        <v>21631</v>
      </c>
    </row>
    <row r="206" spans="2:13">
      <c r="B206" s="72">
        <v>2022</v>
      </c>
      <c r="C206" s="120">
        <v>0</v>
      </c>
      <c r="D206" s="119">
        <v>0</v>
      </c>
      <c r="E206" s="132">
        <v>0</v>
      </c>
      <c r="F206" s="119">
        <v>0</v>
      </c>
      <c r="G206" s="132">
        <v>0</v>
      </c>
      <c r="H206" s="132">
        <v>0</v>
      </c>
      <c r="I206" s="132">
        <v>0</v>
      </c>
      <c r="J206" s="132">
        <v>0</v>
      </c>
      <c r="K206" s="132">
        <v>0</v>
      </c>
      <c r="L206" s="132">
        <v>0</v>
      </c>
      <c r="M206" s="132">
        <v>25010</v>
      </c>
    </row>
    <row r="207" spans="2:13">
      <c r="B207" s="72">
        <v>2023</v>
      </c>
      <c r="C207" s="120">
        <v>0</v>
      </c>
      <c r="D207" s="119">
        <v>0</v>
      </c>
      <c r="E207" s="132">
        <v>0</v>
      </c>
      <c r="F207" s="119">
        <v>0</v>
      </c>
      <c r="G207" s="132">
        <v>0</v>
      </c>
      <c r="H207" s="132">
        <v>0</v>
      </c>
      <c r="I207" s="132">
        <v>0</v>
      </c>
      <c r="J207" s="132">
        <v>0</v>
      </c>
      <c r="K207" s="132">
        <v>0</v>
      </c>
      <c r="L207" s="132">
        <v>0</v>
      </c>
      <c r="M207" s="132">
        <v>23553</v>
      </c>
    </row>
    <row r="208" spans="2:13">
      <c r="B208" s="67" t="s">
        <v>394</v>
      </c>
      <c r="C208" s="120"/>
      <c r="D208" s="119"/>
      <c r="E208" s="132"/>
      <c r="F208" s="174"/>
      <c r="G208" s="132"/>
      <c r="H208" s="132"/>
      <c r="I208" s="132"/>
      <c r="J208" s="132"/>
      <c r="K208" s="132"/>
      <c r="L208" s="132"/>
      <c r="M208" s="132"/>
    </row>
    <row r="209" spans="2:13">
      <c r="B209" s="68">
        <v>2013</v>
      </c>
      <c r="C209" s="120">
        <v>0</v>
      </c>
      <c r="D209" s="119">
        <v>0</v>
      </c>
      <c r="E209" s="132">
        <v>0</v>
      </c>
      <c r="F209" s="119">
        <v>0</v>
      </c>
      <c r="G209" s="132">
        <v>0</v>
      </c>
      <c r="H209" s="132">
        <v>92855</v>
      </c>
      <c r="I209" s="132">
        <v>92855</v>
      </c>
      <c r="J209" s="132">
        <v>92855</v>
      </c>
      <c r="K209" s="132">
        <v>0</v>
      </c>
      <c r="L209" s="132">
        <v>92855</v>
      </c>
      <c r="M209" s="132">
        <v>0</v>
      </c>
    </row>
    <row r="210" spans="2:13">
      <c r="B210" s="68">
        <v>2014</v>
      </c>
      <c r="C210" s="120">
        <v>0</v>
      </c>
      <c r="D210" s="119">
        <v>0</v>
      </c>
      <c r="E210" s="132">
        <v>0</v>
      </c>
      <c r="F210" s="119">
        <v>0</v>
      </c>
      <c r="G210" s="132">
        <v>0</v>
      </c>
      <c r="H210" s="132">
        <v>162783</v>
      </c>
      <c r="I210" s="132">
        <v>162783</v>
      </c>
      <c r="J210" s="132">
        <v>162783</v>
      </c>
      <c r="K210" s="132">
        <v>0</v>
      </c>
      <c r="L210" s="132">
        <v>162783</v>
      </c>
      <c r="M210" s="132">
        <v>0</v>
      </c>
    </row>
    <row r="211" spans="2:13">
      <c r="B211" s="68">
        <v>2015</v>
      </c>
      <c r="C211" s="120">
        <v>0</v>
      </c>
      <c r="D211" s="119">
        <v>0</v>
      </c>
      <c r="E211" s="132">
        <v>0</v>
      </c>
      <c r="F211" s="119">
        <v>0</v>
      </c>
      <c r="G211" s="119">
        <v>0</v>
      </c>
      <c r="H211" s="132">
        <v>185272</v>
      </c>
      <c r="I211" s="119">
        <v>185272</v>
      </c>
      <c r="J211" s="132">
        <v>185272</v>
      </c>
      <c r="K211" s="132">
        <v>0</v>
      </c>
      <c r="L211" s="132">
        <v>185272</v>
      </c>
      <c r="M211" s="132">
        <v>0</v>
      </c>
    </row>
    <row r="212" spans="2:13">
      <c r="B212" s="68">
        <v>2016</v>
      </c>
      <c r="C212" s="120">
        <v>0</v>
      </c>
      <c r="D212" s="119">
        <v>0</v>
      </c>
      <c r="E212" s="132">
        <v>0</v>
      </c>
      <c r="F212" s="119">
        <v>0</v>
      </c>
      <c r="G212" s="132">
        <v>0</v>
      </c>
      <c r="H212" s="132">
        <v>188366</v>
      </c>
      <c r="I212" s="132">
        <v>188366</v>
      </c>
      <c r="J212" s="132">
        <v>188366</v>
      </c>
      <c r="K212" s="132">
        <v>0</v>
      </c>
      <c r="L212" s="132">
        <v>188366</v>
      </c>
      <c r="M212" s="132">
        <v>0</v>
      </c>
    </row>
    <row r="213" spans="2:13">
      <c r="B213" s="68">
        <v>2017</v>
      </c>
      <c r="C213" s="120">
        <v>0</v>
      </c>
      <c r="D213" s="119">
        <v>0</v>
      </c>
      <c r="E213" s="132">
        <v>0</v>
      </c>
      <c r="F213" s="119">
        <v>0</v>
      </c>
      <c r="G213" s="132">
        <v>0</v>
      </c>
      <c r="H213" s="132">
        <v>192101</v>
      </c>
      <c r="I213" s="132">
        <v>192101</v>
      </c>
      <c r="J213" s="132">
        <v>192101</v>
      </c>
      <c r="K213" s="132">
        <v>0</v>
      </c>
      <c r="L213" s="132">
        <v>192101</v>
      </c>
      <c r="M213" s="132">
        <v>0</v>
      </c>
    </row>
    <row r="214" spans="2:13">
      <c r="B214" s="72">
        <v>2018</v>
      </c>
      <c r="C214" s="120">
        <v>0</v>
      </c>
      <c r="D214" s="119">
        <v>0</v>
      </c>
      <c r="E214" s="132">
        <v>0</v>
      </c>
      <c r="F214" s="119">
        <v>0</v>
      </c>
      <c r="G214" s="132">
        <v>0</v>
      </c>
      <c r="H214" s="132">
        <v>195230</v>
      </c>
      <c r="I214" s="132">
        <v>195230</v>
      </c>
      <c r="J214" s="132">
        <v>195230</v>
      </c>
      <c r="K214" s="132">
        <v>0</v>
      </c>
      <c r="L214" s="132">
        <v>195230</v>
      </c>
      <c r="M214" s="132">
        <v>0</v>
      </c>
    </row>
    <row r="215" spans="2:13">
      <c r="B215" s="72">
        <v>2019</v>
      </c>
      <c r="C215" s="120">
        <v>0</v>
      </c>
      <c r="D215" s="119">
        <v>0</v>
      </c>
      <c r="E215" s="132">
        <v>0</v>
      </c>
      <c r="F215" s="119">
        <v>0</v>
      </c>
      <c r="G215" s="132">
        <v>0</v>
      </c>
      <c r="H215" s="132">
        <v>195176</v>
      </c>
      <c r="I215" s="132">
        <v>195176</v>
      </c>
      <c r="J215" s="132">
        <v>195176</v>
      </c>
      <c r="K215" s="132">
        <v>0</v>
      </c>
      <c r="L215" s="132">
        <v>195176</v>
      </c>
      <c r="M215" s="132">
        <v>0</v>
      </c>
    </row>
    <row r="216" spans="2:13">
      <c r="B216" s="72">
        <v>2020</v>
      </c>
      <c r="C216" s="120">
        <v>0</v>
      </c>
      <c r="D216" s="119">
        <v>0</v>
      </c>
      <c r="E216" s="132">
        <v>0</v>
      </c>
      <c r="F216" s="119">
        <v>0</v>
      </c>
      <c r="G216" s="132">
        <v>0</v>
      </c>
      <c r="H216" s="132">
        <v>206031</v>
      </c>
      <c r="I216" s="132">
        <v>206031</v>
      </c>
      <c r="J216" s="132">
        <v>206031</v>
      </c>
      <c r="K216" s="132">
        <v>0</v>
      </c>
      <c r="L216" s="132">
        <v>206031</v>
      </c>
      <c r="M216" s="132">
        <v>0</v>
      </c>
    </row>
    <row r="217" spans="2:13">
      <c r="B217" s="72">
        <v>2021</v>
      </c>
      <c r="C217" s="120">
        <v>0</v>
      </c>
      <c r="D217" s="119">
        <v>0</v>
      </c>
      <c r="E217" s="132">
        <v>0</v>
      </c>
      <c r="F217" s="119">
        <v>0</v>
      </c>
      <c r="G217" s="132">
        <v>0</v>
      </c>
      <c r="H217" s="132">
        <v>222630</v>
      </c>
      <c r="I217" s="132">
        <v>222630</v>
      </c>
      <c r="J217" s="132">
        <v>222630</v>
      </c>
      <c r="K217" s="132">
        <v>0</v>
      </c>
      <c r="L217" s="132">
        <v>222630</v>
      </c>
      <c r="M217" s="132">
        <v>0</v>
      </c>
    </row>
    <row r="218" spans="2:13">
      <c r="B218" s="72">
        <v>2022</v>
      </c>
      <c r="C218" s="120">
        <v>0</v>
      </c>
      <c r="D218" s="119">
        <v>0</v>
      </c>
      <c r="E218" s="132">
        <v>0</v>
      </c>
      <c r="F218" s="119">
        <v>0</v>
      </c>
      <c r="G218" s="132">
        <v>0</v>
      </c>
      <c r="H218" s="132">
        <v>241134</v>
      </c>
      <c r="I218" s="132">
        <v>241134</v>
      </c>
      <c r="J218" s="132">
        <v>241134</v>
      </c>
      <c r="K218" s="132">
        <v>0</v>
      </c>
      <c r="L218" s="132">
        <v>241134</v>
      </c>
      <c r="M218" s="132">
        <v>0</v>
      </c>
    </row>
    <row r="219" spans="2:13">
      <c r="B219" s="72">
        <v>2023</v>
      </c>
      <c r="C219" s="120">
        <v>0</v>
      </c>
      <c r="D219" s="119">
        <v>0</v>
      </c>
      <c r="E219" s="132">
        <v>0</v>
      </c>
      <c r="F219" s="119">
        <v>0</v>
      </c>
      <c r="G219" s="132">
        <v>0</v>
      </c>
      <c r="H219" s="132">
        <v>256083</v>
      </c>
      <c r="I219" s="132">
        <v>256083</v>
      </c>
      <c r="J219" s="132">
        <v>256083</v>
      </c>
      <c r="K219" s="132">
        <v>0</v>
      </c>
      <c r="L219" s="132">
        <v>256083</v>
      </c>
      <c r="M219" s="132">
        <v>0</v>
      </c>
    </row>
    <row r="220" spans="2:13">
      <c r="B220" s="67" t="s">
        <v>518</v>
      </c>
      <c r="C220" s="120"/>
      <c r="D220" s="119"/>
      <c r="E220" s="132"/>
      <c r="F220" s="174"/>
      <c r="G220" s="132"/>
      <c r="H220" s="132"/>
      <c r="I220" s="132"/>
      <c r="J220" s="132"/>
      <c r="K220" s="132"/>
      <c r="L220" s="132"/>
      <c r="M220" s="132"/>
    </row>
    <row r="221" spans="2:13">
      <c r="B221" s="68">
        <v>2012</v>
      </c>
      <c r="C221" s="120">
        <v>0</v>
      </c>
      <c r="D221" s="119">
        <v>0</v>
      </c>
      <c r="E221" s="132">
        <v>40</v>
      </c>
      <c r="F221" s="119">
        <v>40</v>
      </c>
      <c r="G221" s="132">
        <v>28318</v>
      </c>
      <c r="H221" s="132">
        <v>276973</v>
      </c>
      <c r="I221" s="132">
        <v>305291</v>
      </c>
      <c r="J221" s="132">
        <v>305331</v>
      </c>
      <c r="K221" s="132">
        <v>0</v>
      </c>
      <c r="L221" s="132">
        <v>305331</v>
      </c>
      <c r="M221" s="132">
        <v>99479</v>
      </c>
    </row>
    <row r="222" spans="2:13">
      <c r="B222" s="68">
        <v>2013</v>
      </c>
      <c r="C222" s="120">
        <v>0</v>
      </c>
      <c r="D222" s="119">
        <v>0</v>
      </c>
      <c r="E222" s="132">
        <v>33</v>
      </c>
      <c r="F222" s="119">
        <v>33</v>
      </c>
      <c r="G222" s="132">
        <v>40124</v>
      </c>
      <c r="H222" s="132">
        <v>4</v>
      </c>
      <c r="I222" s="132">
        <v>40128</v>
      </c>
      <c r="J222" s="132">
        <v>40161</v>
      </c>
      <c r="K222" s="132">
        <v>0</v>
      </c>
      <c r="L222" s="132">
        <v>40161</v>
      </c>
      <c r="M222" s="132">
        <v>102151</v>
      </c>
    </row>
    <row r="223" spans="2:13">
      <c r="B223" s="68">
        <v>2014</v>
      </c>
      <c r="C223" s="120">
        <v>0</v>
      </c>
      <c r="D223" s="119">
        <v>0</v>
      </c>
      <c r="E223" s="132">
        <v>0</v>
      </c>
      <c r="F223" s="119">
        <v>0</v>
      </c>
      <c r="G223" s="132">
        <v>45495</v>
      </c>
      <c r="H223" s="132">
        <v>300053</v>
      </c>
      <c r="I223" s="132">
        <v>345548</v>
      </c>
      <c r="J223" s="132">
        <v>345548</v>
      </c>
      <c r="K223" s="132">
        <v>0</v>
      </c>
      <c r="L223" s="132">
        <v>345548</v>
      </c>
      <c r="M223" s="132">
        <v>178755</v>
      </c>
    </row>
    <row r="224" spans="2:13">
      <c r="B224" s="68">
        <v>2015</v>
      </c>
      <c r="C224" s="120">
        <v>0</v>
      </c>
      <c r="D224" s="119">
        <v>0</v>
      </c>
      <c r="E224" s="132">
        <v>0</v>
      </c>
      <c r="F224" s="119">
        <v>0</v>
      </c>
      <c r="G224" s="119">
        <v>58178</v>
      </c>
      <c r="H224" s="132">
        <v>71722</v>
      </c>
      <c r="I224" s="119">
        <v>129900</v>
      </c>
      <c r="J224" s="132">
        <v>129900</v>
      </c>
      <c r="K224" s="132">
        <v>0</v>
      </c>
      <c r="L224" s="132">
        <v>129900</v>
      </c>
      <c r="M224" s="132">
        <v>420875</v>
      </c>
    </row>
    <row r="225" spans="2:13">
      <c r="B225" s="68">
        <v>2016</v>
      </c>
      <c r="C225" s="120">
        <v>0</v>
      </c>
      <c r="D225" s="119">
        <v>0</v>
      </c>
      <c r="E225" s="132">
        <v>0</v>
      </c>
      <c r="F225" s="119">
        <v>0</v>
      </c>
      <c r="G225" s="132">
        <v>63390</v>
      </c>
      <c r="H225" s="132">
        <v>82668</v>
      </c>
      <c r="I225" s="132">
        <v>146058</v>
      </c>
      <c r="J225" s="132">
        <v>146058</v>
      </c>
      <c r="K225" s="132">
        <v>0</v>
      </c>
      <c r="L225" s="132">
        <v>146058</v>
      </c>
      <c r="M225" s="132">
        <v>326676</v>
      </c>
    </row>
    <row r="226" spans="2:13">
      <c r="B226" s="68">
        <v>2017</v>
      </c>
      <c r="C226" s="120">
        <v>0</v>
      </c>
      <c r="D226" s="119">
        <v>0</v>
      </c>
      <c r="E226" s="132">
        <v>0</v>
      </c>
      <c r="F226" s="119">
        <v>0</v>
      </c>
      <c r="G226" s="132">
        <v>54984</v>
      </c>
      <c r="H226" s="132">
        <v>90833</v>
      </c>
      <c r="I226" s="132">
        <v>145817</v>
      </c>
      <c r="J226" s="132">
        <v>145817</v>
      </c>
      <c r="K226" s="132">
        <v>0</v>
      </c>
      <c r="L226" s="132">
        <v>145817</v>
      </c>
      <c r="M226" s="132">
        <v>350538</v>
      </c>
    </row>
    <row r="227" spans="2:13">
      <c r="B227" s="32" t="s">
        <v>519</v>
      </c>
      <c r="C227" s="120"/>
      <c r="D227" s="119"/>
      <c r="E227" s="132"/>
      <c r="F227" s="174"/>
      <c r="G227" s="132"/>
      <c r="H227" s="132"/>
      <c r="I227" s="132"/>
      <c r="J227" s="132"/>
      <c r="K227" s="132"/>
      <c r="L227" s="132"/>
      <c r="M227" s="132"/>
    </row>
    <row r="228" spans="2:13">
      <c r="B228" s="72">
        <v>2019</v>
      </c>
      <c r="C228" s="120">
        <v>0</v>
      </c>
      <c r="D228" s="119">
        <v>0</v>
      </c>
      <c r="E228" s="132">
        <v>0</v>
      </c>
      <c r="F228" s="119">
        <v>0</v>
      </c>
      <c r="G228" s="132">
        <v>0</v>
      </c>
      <c r="H228" s="132">
        <v>0</v>
      </c>
      <c r="I228" s="132">
        <v>0</v>
      </c>
      <c r="J228" s="132">
        <v>0</v>
      </c>
      <c r="K228" s="132">
        <v>0</v>
      </c>
      <c r="L228" s="132">
        <v>0</v>
      </c>
      <c r="M228" s="132">
        <v>0</v>
      </c>
    </row>
    <row r="229" spans="2:13">
      <c r="B229" s="72">
        <v>2020</v>
      </c>
      <c r="C229" s="120">
        <v>0</v>
      </c>
      <c r="D229" s="119">
        <v>0</v>
      </c>
      <c r="E229" s="132">
        <v>0</v>
      </c>
      <c r="F229" s="119">
        <v>0</v>
      </c>
      <c r="G229" s="132">
        <v>0</v>
      </c>
      <c r="H229" s="132">
        <v>0</v>
      </c>
      <c r="I229" s="132">
        <v>0</v>
      </c>
      <c r="J229" s="132">
        <v>0</v>
      </c>
      <c r="K229" s="132">
        <v>0</v>
      </c>
      <c r="L229" s="132">
        <v>0</v>
      </c>
      <c r="M229" s="132">
        <v>0</v>
      </c>
    </row>
    <row r="230" spans="2:13">
      <c r="B230" s="67" t="s">
        <v>421</v>
      </c>
      <c r="C230" s="120"/>
      <c r="D230" s="119"/>
      <c r="E230" s="132"/>
      <c r="F230" s="174"/>
      <c r="G230" s="132"/>
      <c r="H230" s="132"/>
      <c r="I230" s="132"/>
      <c r="J230" s="132"/>
      <c r="K230" s="132"/>
      <c r="L230" s="132"/>
      <c r="M230" s="132"/>
    </row>
    <row r="231" spans="2:13">
      <c r="B231" s="68">
        <v>2012</v>
      </c>
      <c r="C231" s="120">
        <v>0</v>
      </c>
      <c r="D231" s="119">
        <v>0</v>
      </c>
      <c r="E231" s="132">
        <v>0</v>
      </c>
      <c r="F231" s="119">
        <v>0</v>
      </c>
      <c r="G231" s="132">
        <v>51145</v>
      </c>
      <c r="H231" s="132">
        <v>0</v>
      </c>
      <c r="I231" s="132">
        <v>51145</v>
      </c>
      <c r="J231" s="132">
        <v>51145</v>
      </c>
      <c r="K231" s="132">
        <v>0</v>
      </c>
      <c r="L231" s="132">
        <v>51145</v>
      </c>
      <c r="M231" s="132">
        <v>0</v>
      </c>
    </row>
    <row r="232" spans="2:13">
      <c r="B232" s="68">
        <v>2013</v>
      </c>
      <c r="C232" s="120">
        <v>0</v>
      </c>
      <c r="D232" s="119">
        <v>0</v>
      </c>
      <c r="E232" s="132">
        <v>0</v>
      </c>
      <c r="F232" s="119">
        <v>0</v>
      </c>
      <c r="G232" s="132">
        <v>52772</v>
      </c>
      <c r="H232" s="132">
        <v>0</v>
      </c>
      <c r="I232" s="132">
        <v>52772</v>
      </c>
      <c r="J232" s="132">
        <v>52772</v>
      </c>
      <c r="K232" s="132">
        <v>0</v>
      </c>
      <c r="L232" s="132">
        <v>52772</v>
      </c>
      <c r="M232" s="132">
        <v>0</v>
      </c>
    </row>
    <row r="233" spans="2:13">
      <c r="B233" s="68">
        <v>2014</v>
      </c>
      <c r="C233" s="120">
        <v>0</v>
      </c>
      <c r="D233" s="119">
        <v>0</v>
      </c>
      <c r="E233" s="132">
        <v>0</v>
      </c>
      <c r="F233" s="119">
        <v>0</v>
      </c>
      <c r="G233" s="132">
        <v>56311</v>
      </c>
      <c r="H233" s="132">
        <v>0</v>
      </c>
      <c r="I233" s="132">
        <v>56311</v>
      </c>
      <c r="J233" s="132">
        <v>56311</v>
      </c>
      <c r="K233" s="132">
        <v>0</v>
      </c>
      <c r="L233" s="132">
        <v>56311</v>
      </c>
      <c r="M233" s="132">
        <v>0</v>
      </c>
    </row>
    <row r="234" spans="2:13">
      <c r="B234" s="68">
        <v>2015</v>
      </c>
      <c r="C234" s="120">
        <v>0</v>
      </c>
      <c r="D234" s="119">
        <v>0</v>
      </c>
      <c r="E234" s="132">
        <v>0</v>
      </c>
      <c r="F234" s="119">
        <v>0</v>
      </c>
      <c r="G234" s="119">
        <v>55811</v>
      </c>
      <c r="H234" s="132">
        <v>0</v>
      </c>
      <c r="I234" s="119">
        <v>55811</v>
      </c>
      <c r="J234" s="132">
        <v>55811</v>
      </c>
      <c r="K234" s="132">
        <v>0</v>
      </c>
      <c r="L234" s="132">
        <v>55811</v>
      </c>
      <c r="M234" s="132">
        <v>0</v>
      </c>
    </row>
    <row r="235" spans="2:13">
      <c r="B235" s="68">
        <v>2016</v>
      </c>
      <c r="C235" s="120">
        <v>0</v>
      </c>
      <c r="D235" s="119">
        <v>0</v>
      </c>
      <c r="E235" s="132">
        <v>0</v>
      </c>
      <c r="F235" s="119">
        <v>0</v>
      </c>
      <c r="G235" s="132">
        <v>52913</v>
      </c>
      <c r="H235" s="132">
        <v>0</v>
      </c>
      <c r="I235" s="132">
        <v>52913</v>
      </c>
      <c r="J235" s="132">
        <v>52913</v>
      </c>
      <c r="K235" s="132">
        <v>0</v>
      </c>
      <c r="L235" s="132">
        <v>52913</v>
      </c>
      <c r="M235" s="132">
        <v>3709</v>
      </c>
    </row>
    <row r="236" spans="2:13">
      <c r="B236" s="68">
        <v>2017</v>
      </c>
      <c r="C236" s="120">
        <v>0</v>
      </c>
      <c r="D236" s="119">
        <v>0</v>
      </c>
      <c r="E236" s="132">
        <v>0</v>
      </c>
      <c r="F236" s="119">
        <v>0</v>
      </c>
      <c r="G236" s="132">
        <v>54643</v>
      </c>
      <c r="H236" s="132">
        <v>0</v>
      </c>
      <c r="I236" s="132">
        <v>54643</v>
      </c>
      <c r="J236" s="132">
        <v>54643</v>
      </c>
      <c r="K236" s="132">
        <v>0</v>
      </c>
      <c r="L236" s="132">
        <v>54643</v>
      </c>
      <c r="M236" s="132">
        <v>3695</v>
      </c>
    </row>
    <row r="237" spans="2:13">
      <c r="B237" s="68">
        <v>2018</v>
      </c>
      <c r="C237" s="120">
        <v>0</v>
      </c>
      <c r="D237" s="119">
        <v>0</v>
      </c>
      <c r="E237" s="132">
        <v>0</v>
      </c>
      <c r="F237" s="119">
        <v>0</v>
      </c>
      <c r="G237" s="132">
        <v>0</v>
      </c>
      <c r="H237" s="132">
        <v>0</v>
      </c>
      <c r="I237" s="132">
        <v>0</v>
      </c>
      <c r="J237" s="132">
        <v>0</v>
      </c>
      <c r="K237" s="132">
        <v>0</v>
      </c>
      <c r="L237" s="132">
        <v>0</v>
      </c>
      <c r="M237" s="132">
        <v>58991</v>
      </c>
    </row>
    <row r="238" spans="2:13">
      <c r="B238" s="68">
        <v>2019</v>
      </c>
      <c r="C238" s="120">
        <v>0</v>
      </c>
      <c r="D238" s="119">
        <v>0</v>
      </c>
      <c r="E238" s="132">
        <v>0</v>
      </c>
      <c r="F238" s="119">
        <v>0</v>
      </c>
      <c r="G238" s="132">
        <v>0</v>
      </c>
      <c r="H238" s="132">
        <v>0</v>
      </c>
      <c r="I238" s="132">
        <v>0</v>
      </c>
      <c r="J238" s="132">
        <v>0</v>
      </c>
      <c r="K238" s="132">
        <v>0</v>
      </c>
      <c r="L238" s="132">
        <v>0</v>
      </c>
      <c r="M238" s="132">
        <v>60923</v>
      </c>
    </row>
    <row r="239" spans="2:13">
      <c r="B239" s="68">
        <v>2020</v>
      </c>
      <c r="C239" s="120">
        <v>0</v>
      </c>
      <c r="D239" s="119">
        <v>0</v>
      </c>
      <c r="E239" s="132">
        <v>0</v>
      </c>
      <c r="F239" s="119">
        <v>0</v>
      </c>
      <c r="G239" s="132">
        <v>0</v>
      </c>
      <c r="H239" s="132">
        <v>0</v>
      </c>
      <c r="I239" s="132">
        <v>0</v>
      </c>
      <c r="J239" s="132">
        <v>0</v>
      </c>
      <c r="K239" s="132">
        <v>0</v>
      </c>
      <c r="L239" s="132">
        <v>0</v>
      </c>
      <c r="M239" s="132">
        <v>54301</v>
      </c>
    </row>
    <row r="240" spans="2:13">
      <c r="B240" s="68">
        <v>2021</v>
      </c>
      <c r="C240" s="120">
        <v>0</v>
      </c>
      <c r="D240" s="119">
        <v>0</v>
      </c>
      <c r="E240" s="132">
        <v>0</v>
      </c>
      <c r="F240" s="119">
        <v>0</v>
      </c>
      <c r="G240" s="132">
        <v>0</v>
      </c>
      <c r="H240" s="132">
        <v>0</v>
      </c>
      <c r="I240" s="132">
        <v>0</v>
      </c>
      <c r="J240" s="132">
        <v>0</v>
      </c>
      <c r="K240" s="132">
        <v>0</v>
      </c>
      <c r="L240" s="132">
        <v>0</v>
      </c>
      <c r="M240" s="132">
        <v>52135</v>
      </c>
    </row>
    <row r="241" spans="2:13">
      <c r="B241" s="68">
        <v>2022</v>
      </c>
      <c r="C241" s="120">
        <v>0</v>
      </c>
      <c r="D241" s="119">
        <v>0</v>
      </c>
      <c r="E241" s="132">
        <v>0</v>
      </c>
      <c r="F241" s="119">
        <v>0</v>
      </c>
      <c r="G241" s="132">
        <v>0</v>
      </c>
      <c r="H241" s="132">
        <v>0</v>
      </c>
      <c r="I241" s="132">
        <v>0</v>
      </c>
      <c r="J241" s="132">
        <v>0</v>
      </c>
      <c r="K241" s="132">
        <v>0</v>
      </c>
      <c r="L241" s="132">
        <v>0</v>
      </c>
      <c r="M241" s="132">
        <v>48628</v>
      </c>
    </row>
    <row r="242" spans="2:13">
      <c r="B242" s="68">
        <v>2023</v>
      </c>
      <c r="C242" s="120">
        <v>0</v>
      </c>
      <c r="D242" s="119">
        <v>0</v>
      </c>
      <c r="E242" s="132">
        <v>0</v>
      </c>
      <c r="F242" s="119">
        <v>0</v>
      </c>
      <c r="G242" s="132">
        <v>0</v>
      </c>
      <c r="H242" s="132">
        <v>0</v>
      </c>
      <c r="I242" s="132">
        <v>0</v>
      </c>
      <c r="J242" s="132">
        <v>0</v>
      </c>
      <c r="K242" s="132">
        <v>0</v>
      </c>
      <c r="L242" s="132">
        <v>0</v>
      </c>
      <c r="M242" s="132">
        <v>46223</v>
      </c>
    </row>
    <row r="243" spans="2:13">
      <c r="B243" s="32" t="s">
        <v>392</v>
      </c>
      <c r="C243" s="120"/>
      <c r="D243" s="119"/>
      <c r="E243" s="132"/>
      <c r="F243" s="174"/>
      <c r="G243" s="132"/>
      <c r="H243" s="132"/>
      <c r="I243" s="132"/>
      <c r="J243" s="132"/>
      <c r="K243" s="132"/>
      <c r="L243" s="132"/>
      <c r="M243" s="132"/>
    </row>
    <row r="244" spans="2:13">
      <c r="B244" s="72">
        <v>2022</v>
      </c>
      <c r="C244" s="120">
        <v>0</v>
      </c>
      <c r="D244" s="119">
        <v>0</v>
      </c>
      <c r="E244" s="132">
        <v>0</v>
      </c>
      <c r="F244" s="119">
        <v>0</v>
      </c>
      <c r="G244" s="132">
        <v>284</v>
      </c>
      <c r="H244" s="132">
        <v>0</v>
      </c>
      <c r="I244" s="132">
        <v>284</v>
      </c>
      <c r="J244" s="132">
        <v>284</v>
      </c>
      <c r="K244" s="132">
        <v>0</v>
      </c>
      <c r="L244" s="132">
        <v>284</v>
      </c>
      <c r="M244" s="132">
        <v>0</v>
      </c>
    </row>
    <row r="245" spans="2:13">
      <c r="B245" s="72">
        <v>2023</v>
      </c>
      <c r="C245" s="120">
        <v>0</v>
      </c>
      <c r="D245" s="119">
        <v>0</v>
      </c>
      <c r="E245" s="132">
        <v>0</v>
      </c>
      <c r="F245" s="119">
        <v>0</v>
      </c>
      <c r="G245" s="132">
        <v>417</v>
      </c>
      <c r="H245" s="132">
        <v>0</v>
      </c>
      <c r="I245" s="132">
        <v>417</v>
      </c>
      <c r="J245" s="132">
        <v>417</v>
      </c>
      <c r="K245" s="132">
        <v>0</v>
      </c>
      <c r="L245" s="132">
        <v>417</v>
      </c>
      <c r="M245" s="132">
        <v>0</v>
      </c>
    </row>
    <row r="246" spans="2:13">
      <c r="B246" s="67" t="s">
        <v>384</v>
      </c>
      <c r="C246" s="120"/>
      <c r="D246" s="119"/>
      <c r="E246" s="132"/>
      <c r="F246" s="174"/>
      <c r="G246" s="132"/>
      <c r="H246" s="132"/>
      <c r="I246" s="132"/>
      <c r="J246" s="132"/>
      <c r="K246" s="132"/>
      <c r="L246" s="132"/>
      <c r="M246" s="132"/>
    </row>
    <row r="247" spans="2:13">
      <c r="B247" s="68">
        <v>2012</v>
      </c>
      <c r="C247" s="120">
        <v>0</v>
      </c>
      <c r="D247" s="119">
        <v>0</v>
      </c>
      <c r="E247" s="132">
        <v>0</v>
      </c>
      <c r="F247" s="119">
        <v>0</v>
      </c>
      <c r="G247" s="132">
        <v>13246</v>
      </c>
      <c r="H247" s="132">
        <v>0</v>
      </c>
      <c r="I247" s="132">
        <v>13246</v>
      </c>
      <c r="J247" s="132">
        <v>13246</v>
      </c>
      <c r="K247" s="132">
        <v>0</v>
      </c>
      <c r="L247" s="132">
        <v>13246</v>
      </c>
      <c r="M247" s="132">
        <v>0</v>
      </c>
    </row>
    <row r="248" spans="2:13">
      <c r="B248" s="68">
        <v>2013</v>
      </c>
      <c r="C248" s="120">
        <v>0</v>
      </c>
      <c r="D248" s="119">
        <v>0</v>
      </c>
      <c r="E248" s="132">
        <v>0</v>
      </c>
      <c r="F248" s="119">
        <v>0</v>
      </c>
      <c r="G248" s="132">
        <v>13534</v>
      </c>
      <c r="H248" s="132">
        <v>0</v>
      </c>
      <c r="I248" s="132">
        <v>13534</v>
      </c>
      <c r="J248" s="132">
        <v>13534</v>
      </c>
      <c r="K248" s="132">
        <v>0</v>
      </c>
      <c r="L248" s="132">
        <v>13534</v>
      </c>
      <c r="M248" s="132">
        <v>0</v>
      </c>
    </row>
    <row r="249" spans="2:13">
      <c r="B249" s="68">
        <v>2014</v>
      </c>
      <c r="C249" s="120">
        <v>0</v>
      </c>
      <c r="D249" s="119">
        <v>0</v>
      </c>
      <c r="E249" s="132">
        <v>0</v>
      </c>
      <c r="F249" s="119">
        <v>0</v>
      </c>
      <c r="G249" s="132">
        <v>21243</v>
      </c>
      <c r="H249" s="132">
        <v>0</v>
      </c>
      <c r="I249" s="132">
        <v>21243</v>
      </c>
      <c r="J249" s="132">
        <v>21243</v>
      </c>
      <c r="K249" s="132">
        <v>0</v>
      </c>
      <c r="L249" s="132">
        <v>21243</v>
      </c>
      <c r="M249" s="132">
        <v>0</v>
      </c>
    </row>
    <row r="250" spans="2:13">
      <c r="B250" s="68">
        <v>2015</v>
      </c>
      <c r="C250" s="120">
        <v>0</v>
      </c>
      <c r="D250" s="119">
        <v>0</v>
      </c>
      <c r="E250" s="132">
        <v>0</v>
      </c>
      <c r="F250" s="119">
        <v>0</v>
      </c>
      <c r="G250" s="119">
        <v>29553</v>
      </c>
      <c r="H250" s="132">
        <v>0</v>
      </c>
      <c r="I250" s="119">
        <v>29553</v>
      </c>
      <c r="J250" s="132">
        <v>29553</v>
      </c>
      <c r="K250" s="132">
        <v>0</v>
      </c>
      <c r="L250" s="132">
        <v>29553</v>
      </c>
      <c r="M250" s="132">
        <v>0</v>
      </c>
    </row>
    <row r="251" spans="2:13">
      <c r="B251" s="68">
        <v>2016</v>
      </c>
      <c r="C251" s="120">
        <v>0</v>
      </c>
      <c r="D251" s="119">
        <v>0</v>
      </c>
      <c r="E251" s="132">
        <v>0</v>
      </c>
      <c r="F251" s="119">
        <v>0</v>
      </c>
      <c r="G251" s="132">
        <v>33979</v>
      </c>
      <c r="H251" s="132">
        <v>0</v>
      </c>
      <c r="I251" s="132">
        <v>33979</v>
      </c>
      <c r="J251" s="132">
        <v>33979</v>
      </c>
      <c r="K251" s="132">
        <v>0</v>
      </c>
      <c r="L251" s="132">
        <v>33979</v>
      </c>
      <c r="M251" s="132">
        <v>0</v>
      </c>
    </row>
    <row r="252" spans="2:13">
      <c r="B252" s="68">
        <v>2017</v>
      </c>
      <c r="C252" s="120">
        <v>0</v>
      </c>
      <c r="D252" s="119">
        <v>0</v>
      </c>
      <c r="E252" s="132">
        <v>0</v>
      </c>
      <c r="F252" s="119">
        <v>0</v>
      </c>
      <c r="G252" s="132">
        <v>36167</v>
      </c>
      <c r="H252" s="132">
        <v>0</v>
      </c>
      <c r="I252" s="132">
        <v>36167</v>
      </c>
      <c r="J252" s="132">
        <v>36167</v>
      </c>
      <c r="K252" s="132">
        <v>0</v>
      </c>
      <c r="L252" s="132">
        <v>36167</v>
      </c>
      <c r="M252" s="132">
        <v>0</v>
      </c>
    </row>
    <row r="253" spans="2:13">
      <c r="B253" s="68">
        <v>2018</v>
      </c>
      <c r="C253" s="120">
        <v>0</v>
      </c>
      <c r="D253" s="119">
        <v>0</v>
      </c>
      <c r="E253" s="132">
        <v>0</v>
      </c>
      <c r="F253" s="119">
        <v>0</v>
      </c>
      <c r="G253" s="132">
        <v>40781</v>
      </c>
      <c r="H253" s="132">
        <v>0</v>
      </c>
      <c r="I253" s="132">
        <v>40781</v>
      </c>
      <c r="J253" s="132">
        <v>40781</v>
      </c>
      <c r="K253" s="132">
        <v>0</v>
      </c>
      <c r="L253" s="132">
        <v>40781</v>
      </c>
      <c r="M253" s="132">
        <v>0</v>
      </c>
    </row>
    <row r="254" spans="2:13">
      <c r="B254" s="68">
        <v>2019</v>
      </c>
      <c r="C254" s="120">
        <v>0</v>
      </c>
      <c r="D254" s="119">
        <v>0</v>
      </c>
      <c r="E254" s="132">
        <v>0</v>
      </c>
      <c r="F254" s="119">
        <v>0</v>
      </c>
      <c r="G254" s="132">
        <v>43281</v>
      </c>
      <c r="H254" s="132">
        <v>0</v>
      </c>
      <c r="I254" s="132">
        <v>43281</v>
      </c>
      <c r="J254" s="132">
        <v>43281</v>
      </c>
      <c r="K254" s="132">
        <v>0</v>
      </c>
      <c r="L254" s="132">
        <v>43281</v>
      </c>
      <c r="M254" s="132">
        <v>0</v>
      </c>
    </row>
    <row r="255" spans="2:13">
      <c r="B255" s="68">
        <v>2020</v>
      </c>
      <c r="C255" s="120">
        <v>0</v>
      </c>
      <c r="D255" s="119">
        <v>0</v>
      </c>
      <c r="E255" s="132">
        <v>0</v>
      </c>
      <c r="F255" s="119">
        <v>0</v>
      </c>
      <c r="G255" s="132">
        <v>43146</v>
      </c>
      <c r="H255" s="132">
        <v>0</v>
      </c>
      <c r="I255" s="132">
        <v>43146</v>
      </c>
      <c r="J255" s="132">
        <v>43146</v>
      </c>
      <c r="K255" s="132">
        <v>0</v>
      </c>
      <c r="L255" s="132">
        <v>43146</v>
      </c>
      <c r="M255" s="132">
        <v>0</v>
      </c>
    </row>
    <row r="256" spans="2:13">
      <c r="B256" s="68">
        <v>2021</v>
      </c>
      <c r="C256" s="120">
        <v>0</v>
      </c>
      <c r="D256" s="119">
        <v>0</v>
      </c>
      <c r="E256" s="132">
        <v>0</v>
      </c>
      <c r="F256" s="119">
        <v>0</v>
      </c>
      <c r="G256" s="132">
        <v>40045</v>
      </c>
      <c r="H256" s="132">
        <v>0</v>
      </c>
      <c r="I256" s="132">
        <v>40045</v>
      </c>
      <c r="J256" s="132">
        <v>40045</v>
      </c>
      <c r="K256" s="132">
        <v>0</v>
      </c>
      <c r="L256" s="132">
        <v>40045</v>
      </c>
      <c r="M256" s="132">
        <v>0</v>
      </c>
    </row>
    <row r="257" spans="2:13">
      <c r="B257" s="68">
        <v>2022</v>
      </c>
      <c r="C257" s="120">
        <v>0</v>
      </c>
      <c r="D257" s="119">
        <v>0</v>
      </c>
      <c r="E257" s="132">
        <v>0</v>
      </c>
      <c r="F257" s="119">
        <v>0</v>
      </c>
      <c r="G257" s="132">
        <v>37368</v>
      </c>
      <c r="H257" s="132">
        <v>0</v>
      </c>
      <c r="I257" s="132">
        <v>37368</v>
      </c>
      <c r="J257" s="132">
        <v>37368</v>
      </c>
      <c r="K257" s="132">
        <v>0</v>
      </c>
      <c r="L257" s="132">
        <v>37368</v>
      </c>
      <c r="M257" s="132">
        <v>0</v>
      </c>
    </row>
    <row r="258" spans="2:13">
      <c r="B258" s="68">
        <v>2023</v>
      </c>
      <c r="C258" s="120">
        <v>0</v>
      </c>
      <c r="D258" s="119">
        <v>0</v>
      </c>
      <c r="E258" s="132">
        <v>0</v>
      </c>
      <c r="F258" s="119">
        <v>0</v>
      </c>
      <c r="G258" s="132">
        <v>49841</v>
      </c>
      <c r="H258" s="132">
        <v>0</v>
      </c>
      <c r="I258" s="132">
        <v>49841</v>
      </c>
      <c r="J258" s="132">
        <v>49841</v>
      </c>
      <c r="K258" s="132">
        <v>0</v>
      </c>
      <c r="L258" s="132">
        <v>49841</v>
      </c>
      <c r="M258" s="132">
        <v>0</v>
      </c>
    </row>
    <row r="259" spans="2:13">
      <c r="B259" s="32" t="s">
        <v>400</v>
      </c>
      <c r="C259" s="120"/>
      <c r="D259" s="119"/>
      <c r="E259" s="132"/>
      <c r="F259" s="174"/>
      <c r="G259" s="132"/>
      <c r="H259" s="132"/>
      <c r="I259" s="132"/>
      <c r="J259" s="132"/>
      <c r="K259" s="132"/>
      <c r="L259" s="132"/>
      <c r="M259" s="132"/>
    </row>
    <row r="260" spans="2:13">
      <c r="B260" s="72">
        <v>2021</v>
      </c>
      <c r="C260" s="120">
        <v>0</v>
      </c>
      <c r="D260" s="119">
        <v>0</v>
      </c>
      <c r="E260" s="132">
        <v>0</v>
      </c>
      <c r="F260" s="119">
        <v>0</v>
      </c>
      <c r="G260" s="132">
        <v>0</v>
      </c>
      <c r="H260" s="132">
        <v>0</v>
      </c>
      <c r="I260" s="132">
        <v>0</v>
      </c>
      <c r="J260" s="132">
        <v>0</v>
      </c>
      <c r="K260" s="132">
        <v>0</v>
      </c>
      <c r="L260" s="132">
        <v>0</v>
      </c>
      <c r="M260" s="132">
        <v>2153</v>
      </c>
    </row>
    <row r="261" spans="2:13">
      <c r="B261" s="72">
        <v>2022</v>
      </c>
      <c r="C261" s="120">
        <v>0</v>
      </c>
      <c r="D261" s="119">
        <v>0</v>
      </c>
      <c r="E261" s="132">
        <v>0</v>
      </c>
      <c r="F261" s="119">
        <v>0</v>
      </c>
      <c r="G261" s="132">
        <v>0</v>
      </c>
      <c r="H261" s="132">
        <v>0</v>
      </c>
      <c r="I261" s="132">
        <v>0</v>
      </c>
      <c r="J261" s="132">
        <v>0</v>
      </c>
      <c r="K261" s="132">
        <v>0</v>
      </c>
      <c r="L261" s="132">
        <v>0</v>
      </c>
      <c r="M261" s="132">
        <v>2138</v>
      </c>
    </row>
    <row r="262" spans="2:13">
      <c r="B262" s="72">
        <v>2023</v>
      </c>
      <c r="C262" s="120">
        <v>0</v>
      </c>
      <c r="D262" s="119">
        <v>0</v>
      </c>
      <c r="E262" s="132">
        <v>0</v>
      </c>
      <c r="F262" s="119">
        <v>0</v>
      </c>
      <c r="G262" s="132">
        <v>0</v>
      </c>
      <c r="H262" s="132">
        <v>0</v>
      </c>
      <c r="I262" s="132">
        <v>0</v>
      </c>
      <c r="J262" s="132">
        <v>0</v>
      </c>
      <c r="K262" s="132">
        <v>0</v>
      </c>
      <c r="L262" s="132">
        <v>0</v>
      </c>
      <c r="M262" s="132">
        <v>2157</v>
      </c>
    </row>
    <row r="263" spans="2:13">
      <c r="B263" s="32" t="s">
        <v>401</v>
      </c>
      <c r="C263" s="120"/>
      <c r="D263" s="119"/>
      <c r="E263" s="132"/>
      <c r="F263" s="174"/>
      <c r="G263" s="132"/>
      <c r="H263" s="132"/>
      <c r="I263" s="132"/>
      <c r="J263" s="132"/>
      <c r="K263" s="132"/>
      <c r="L263" s="132"/>
      <c r="M263" s="132"/>
    </row>
    <row r="264" spans="2:13">
      <c r="B264" s="72">
        <v>2023</v>
      </c>
      <c r="C264" s="120">
        <v>0</v>
      </c>
      <c r="D264" s="119">
        <v>0</v>
      </c>
      <c r="E264" s="132">
        <v>0</v>
      </c>
      <c r="F264" s="119">
        <v>0</v>
      </c>
      <c r="G264" s="132">
        <v>0</v>
      </c>
      <c r="H264" s="132">
        <v>0</v>
      </c>
      <c r="I264" s="132">
        <v>0</v>
      </c>
      <c r="J264" s="132">
        <v>0</v>
      </c>
      <c r="K264" s="132">
        <v>0</v>
      </c>
      <c r="L264" s="132">
        <v>0</v>
      </c>
      <c r="M264" s="132">
        <v>0</v>
      </c>
    </row>
    <row r="265" spans="2:13">
      <c r="B265" s="32" t="s">
        <v>411</v>
      </c>
      <c r="C265" s="120"/>
      <c r="D265" s="119"/>
      <c r="E265" s="132"/>
      <c r="F265" s="174"/>
      <c r="G265" s="132"/>
      <c r="H265" s="132"/>
      <c r="I265" s="132"/>
      <c r="J265" s="132"/>
      <c r="K265" s="132"/>
      <c r="L265" s="132"/>
      <c r="M265" s="132"/>
    </row>
    <row r="266" spans="2:13">
      <c r="B266" s="72">
        <v>2020</v>
      </c>
      <c r="C266" s="120">
        <v>0</v>
      </c>
      <c r="D266" s="119">
        <v>0</v>
      </c>
      <c r="E266" s="132">
        <v>0</v>
      </c>
      <c r="F266" s="119">
        <v>0</v>
      </c>
      <c r="G266" s="132">
        <v>0</v>
      </c>
      <c r="H266" s="132">
        <v>276672</v>
      </c>
      <c r="I266" s="132">
        <v>276672</v>
      </c>
      <c r="J266" s="132">
        <v>276672</v>
      </c>
      <c r="K266" s="132">
        <v>0</v>
      </c>
      <c r="L266" s="132">
        <v>276672</v>
      </c>
      <c r="M266" s="132">
        <v>0</v>
      </c>
    </row>
    <row r="267" spans="2:13">
      <c r="B267" s="72">
        <v>2021</v>
      </c>
      <c r="C267" s="120">
        <v>0</v>
      </c>
      <c r="D267" s="119">
        <v>0</v>
      </c>
      <c r="E267" s="132">
        <v>0</v>
      </c>
      <c r="F267" s="119">
        <v>0</v>
      </c>
      <c r="G267" s="132">
        <v>0</v>
      </c>
      <c r="H267" s="132">
        <v>303710</v>
      </c>
      <c r="I267" s="132">
        <v>303710</v>
      </c>
      <c r="J267" s="132">
        <v>303710</v>
      </c>
      <c r="K267" s="132">
        <v>0</v>
      </c>
      <c r="L267" s="132">
        <v>303710</v>
      </c>
      <c r="M267" s="132">
        <v>0</v>
      </c>
    </row>
    <row r="268" spans="2:13">
      <c r="B268" s="72">
        <v>2022</v>
      </c>
      <c r="C268" s="120">
        <v>0</v>
      </c>
      <c r="D268" s="119">
        <v>0</v>
      </c>
      <c r="E268" s="132">
        <v>0</v>
      </c>
      <c r="F268" s="119">
        <v>0</v>
      </c>
      <c r="G268" s="132">
        <v>0</v>
      </c>
      <c r="H268" s="132">
        <v>334683</v>
      </c>
      <c r="I268" s="132">
        <v>334683</v>
      </c>
      <c r="J268" s="132">
        <v>334683</v>
      </c>
      <c r="K268" s="132">
        <v>0</v>
      </c>
      <c r="L268" s="132">
        <v>334683</v>
      </c>
      <c r="M268" s="132">
        <v>0</v>
      </c>
    </row>
    <row r="269" spans="2:13">
      <c r="B269" s="72">
        <v>2023</v>
      </c>
      <c r="C269" s="120">
        <v>0</v>
      </c>
      <c r="D269" s="119">
        <v>0</v>
      </c>
      <c r="E269" s="132">
        <v>0</v>
      </c>
      <c r="F269" s="119">
        <v>0</v>
      </c>
      <c r="G269" s="132">
        <v>0</v>
      </c>
      <c r="H269" s="132">
        <v>355340</v>
      </c>
      <c r="I269" s="132">
        <v>355340</v>
      </c>
      <c r="J269" s="132">
        <v>355340</v>
      </c>
      <c r="K269" s="132">
        <v>0</v>
      </c>
      <c r="L269" s="132">
        <v>355340</v>
      </c>
      <c r="M269" s="132">
        <v>0</v>
      </c>
    </row>
    <row r="270" spans="2:13">
      <c r="B270" s="32" t="s">
        <v>239</v>
      </c>
      <c r="C270" s="120"/>
      <c r="D270" s="119"/>
      <c r="E270" s="132"/>
      <c r="F270" s="174"/>
      <c r="G270" s="132"/>
      <c r="H270" s="132"/>
      <c r="I270" s="132"/>
      <c r="J270" s="132"/>
      <c r="K270" s="132"/>
      <c r="L270" s="132"/>
      <c r="M270" s="132"/>
    </row>
    <row r="271" spans="2:13">
      <c r="B271" s="72">
        <v>2019</v>
      </c>
      <c r="C271" s="120">
        <v>0</v>
      </c>
      <c r="D271" s="119">
        <v>0</v>
      </c>
      <c r="E271" s="132">
        <v>0</v>
      </c>
      <c r="F271" s="119">
        <v>0</v>
      </c>
      <c r="G271" s="132">
        <v>0</v>
      </c>
      <c r="H271" s="132">
        <v>0</v>
      </c>
      <c r="I271" s="132">
        <v>0</v>
      </c>
      <c r="J271" s="132">
        <v>0</v>
      </c>
      <c r="K271" s="132">
        <v>0</v>
      </c>
      <c r="L271" s="132">
        <v>0</v>
      </c>
      <c r="M271" s="132">
        <v>0</v>
      </c>
    </row>
    <row r="272" spans="2:13">
      <c r="B272" s="72">
        <v>2020</v>
      </c>
      <c r="C272" s="120">
        <v>0</v>
      </c>
      <c r="D272" s="119">
        <v>0</v>
      </c>
      <c r="E272" s="132">
        <v>0</v>
      </c>
      <c r="F272" s="119">
        <v>0</v>
      </c>
      <c r="G272" s="132">
        <v>0</v>
      </c>
      <c r="H272" s="132">
        <v>0</v>
      </c>
      <c r="I272" s="132">
        <v>0</v>
      </c>
      <c r="J272" s="132">
        <v>0</v>
      </c>
      <c r="K272" s="132">
        <v>0</v>
      </c>
      <c r="L272" s="132">
        <v>0</v>
      </c>
      <c r="M272" s="132">
        <v>0</v>
      </c>
    </row>
    <row r="273" spans="2:13">
      <c r="B273" s="72">
        <v>2021</v>
      </c>
      <c r="C273" s="120">
        <v>0</v>
      </c>
      <c r="D273" s="119">
        <v>0</v>
      </c>
      <c r="E273" s="132">
        <v>0</v>
      </c>
      <c r="F273" s="119">
        <v>0</v>
      </c>
      <c r="G273" s="132">
        <v>0</v>
      </c>
      <c r="H273" s="132">
        <v>0</v>
      </c>
      <c r="I273" s="132">
        <v>0</v>
      </c>
      <c r="J273" s="132">
        <v>0</v>
      </c>
      <c r="K273" s="132">
        <v>0</v>
      </c>
      <c r="L273" s="132">
        <v>0</v>
      </c>
      <c r="M273" s="132">
        <v>30</v>
      </c>
    </row>
    <row r="274" spans="2:13">
      <c r="B274" s="72">
        <v>2022</v>
      </c>
      <c r="C274" s="120">
        <v>0</v>
      </c>
      <c r="D274" s="119">
        <v>0</v>
      </c>
      <c r="E274" s="132">
        <v>0</v>
      </c>
      <c r="F274" s="119">
        <v>0</v>
      </c>
      <c r="G274" s="132">
        <v>0</v>
      </c>
      <c r="H274" s="132">
        <v>0</v>
      </c>
      <c r="I274" s="132">
        <v>0</v>
      </c>
      <c r="J274" s="132">
        <v>0</v>
      </c>
      <c r="K274" s="132">
        <v>0</v>
      </c>
      <c r="L274" s="132">
        <v>0</v>
      </c>
      <c r="M274" s="132">
        <v>140</v>
      </c>
    </row>
    <row r="275" spans="2:13">
      <c r="B275" s="72">
        <v>2023</v>
      </c>
      <c r="C275" s="120">
        <v>0</v>
      </c>
      <c r="D275" s="119">
        <v>0</v>
      </c>
      <c r="E275" s="132">
        <v>0</v>
      </c>
      <c r="F275" s="119">
        <v>0</v>
      </c>
      <c r="G275" s="132">
        <v>0</v>
      </c>
      <c r="H275" s="132">
        <v>0</v>
      </c>
      <c r="I275" s="132">
        <v>0</v>
      </c>
      <c r="J275" s="132">
        <v>0</v>
      </c>
      <c r="K275" s="132">
        <v>0</v>
      </c>
      <c r="L275" s="132">
        <v>0</v>
      </c>
      <c r="M275" s="132">
        <v>122</v>
      </c>
    </row>
    <row r="276" spans="2:13">
      <c r="B276" s="67" t="s">
        <v>162</v>
      </c>
      <c r="C276" s="120"/>
      <c r="D276" s="119"/>
      <c r="E276" s="132"/>
      <c r="F276" s="174"/>
      <c r="G276" s="132"/>
      <c r="H276" s="132"/>
      <c r="I276" s="132"/>
      <c r="J276" s="132"/>
      <c r="K276" s="132"/>
      <c r="L276" s="132"/>
      <c r="M276" s="132"/>
    </row>
    <row r="277" spans="2:13">
      <c r="B277" s="68">
        <v>2012</v>
      </c>
      <c r="C277" s="120">
        <v>1588</v>
      </c>
      <c r="D277" s="119">
        <v>2038</v>
      </c>
      <c r="E277" s="132">
        <v>2839</v>
      </c>
      <c r="F277" s="119">
        <v>6465</v>
      </c>
      <c r="G277" s="132">
        <v>8532</v>
      </c>
      <c r="H277" s="132">
        <v>0</v>
      </c>
      <c r="I277" s="132">
        <v>8532</v>
      </c>
      <c r="J277" s="132">
        <v>14997</v>
      </c>
      <c r="K277" s="132">
        <v>0</v>
      </c>
      <c r="L277" s="132">
        <v>14997</v>
      </c>
      <c r="M277" s="132">
        <v>0</v>
      </c>
    </row>
    <row r="278" spans="2:13">
      <c r="B278" s="68">
        <v>2013</v>
      </c>
      <c r="C278" s="120">
        <v>1596</v>
      </c>
      <c r="D278" s="119">
        <v>2139</v>
      </c>
      <c r="E278" s="132">
        <v>3034</v>
      </c>
      <c r="F278" s="119">
        <v>6769</v>
      </c>
      <c r="G278" s="132">
        <v>8798</v>
      </c>
      <c r="H278" s="132">
        <v>0</v>
      </c>
      <c r="I278" s="132">
        <v>8798</v>
      </c>
      <c r="J278" s="132">
        <v>15567</v>
      </c>
      <c r="K278" s="132">
        <v>0</v>
      </c>
      <c r="L278" s="132">
        <v>15567</v>
      </c>
      <c r="M278" s="132">
        <v>0</v>
      </c>
    </row>
    <row r="279" spans="2:13">
      <c r="B279" s="68">
        <v>2014</v>
      </c>
      <c r="C279" s="120">
        <v>12795</v>
      </c>
      <c r="D279" s="119">
        <v>1934</v>
      </c>
      <c r="E279" s="132">
        <v>3431</v>
      </c>
      <c r="F279" s="119">
        <v>18160</v>
      </c>
      <c r="G279" s="132">
        <v>8878</v>
      </c>
      <c r="H279" s="132">
        <v>0</v>
      </c>
      <c r="I279" s="132">
        <v>8878</v>
      </c>
      <c r="J279" s="132">
        <v>27038</v>
      </c>
      <c r="K279" s="132">
        <v>0</v>
      </c>
      <c r="L279" s="132">
        <v>27038</v>
      </c>
      <c r="M279" s="132">
        <v>0</v>
      </c>
    </row>
    <row r="280" spans="2:13">
      <c r="B280" s="68">
        <v>2015</v>
      </c>
      <c r="C280" s="120">
        <v>12485</v>
      </c>
      <c r="D280" s="119">
        <v>1980</v>
      </c>
      <c r="E280" s="132">
        <v>3586</v>
      </c>
      <c r="F280" s="119">
        <v>18051</v>
      </c>
      <c r="G280" s="119">
        <v>8512</v>
      </c>
      <c r="H280" s="132">
        <v>0</v>
      </c>
      <c r="I280" s="119">
        <v>8512</v>
      </c>
      <c r="J280" s="132">
        <v>26563</v>
      </c>
      <c r="K280" s="132">
        <v>0</v>
      </c>
      <c r="L280" s="132">
        <v>26563</v>
      </c>
      <c r="M280" s="132">
        <v>0</v>
      </c>
    </row>
    <row r="281" spans="2:13">
      <c r="B281" s="68">
        <v>2016</v>
      </c>
      <c r="C281" s="120">
        <v>12586</v>
      </c>
      <c r="D281" s="119">
        <v>1952</v>
      </c>
      <c r="E281" s="132">
        <v>3259</v>
      </c>
      <c r="F281" s="119">
        <v>17797</v>
      </c>
      <c r="G281" s="132">
        <v>5340</v>
      </c>
      <c r="H281" s="132">
        <v>0</v>
      </c>
      <c r="I281" s="132">
        <v>5340</v>
      </c>
      <c r="J281" s="132">
        <v>23137</v>
      </c>
      <c r="K281" s="132">
        <v>0</v>
      </c>
      <c r="L281" s="132">
        <v>23137</v>
      </c>
      <c r="M281" s="132">
        <v>0</v>
      </c>
    </row>
    <row r="282" spans="2:13">
      <c r="B282" s="68">
        <v>2017</v>
      </c>
      <c r="C282" s="120">
        <v>11632</v>
      </c>
      <c r="D282" s="119">
        <v>1919</v>
      </c>
      <c r="E282" s="132">
        <v>3052</v>
      </c>
      <c r="F282" s="119">
        <v>16603</v>
      </c>
      <c r="G282" s="132">
        <v>5178</v>
      </c>
      <c r="H282" s="132">
        <v>0</v>
      </c>
      <c r="I282" s="132">
        <v>5178</v>
      </c>
      <c r="J282" s="132">
        <v>21781</v>
      </c>
      <c r="K282" s="132">
        <v>0</v>
      </c>
      <c r="L282" s="132">
        <v>21781</v>
      </c>
      <c r="M282" s="132">
        <v>0</v>
      </c>
    </row>
    <row r="283" spans="2:13">
      <c r="B283" s="68">
        <v>2018</v>
      </c>
      <c r="C283" s="120">
        <v>11073</v>
      </c>
      <c r="D283" s="119">
        <v>1789</v>
      </c>
      <c r="E283" s="132">
        <v>2627</v>
      </c>
      <c r="F283" s="119">
        <v>15489</v>
      </c>
      <c r="G283" s="132">
        <v>4955</v>
      </c>
      <c r="H283" s="132">
        <v>0</v>
      </c>
      <c r="I283" s="132">
        <v>4955</v>
      </c>
      <c r="J283" s="132">
        <v>20444</v>
      </c>
      <c r="K283" s="132">
        <v>0</v>
      </c>
      <c r="L283" s="132">
        <v>20444</v>
      </c>
      <c r="M283" s="132">
        <v>0</v>
      </c>
    </row>
    <row r="284" spans="2:13">
      <c r="B284" s="68">
        <v>2019</v>
      </c>
      <c r="C284" s="120">
        <v>9353</v>
      </c>
      <c r="D284" s="119">
        <v>1562</v>
      </c>
      <c r="E284" s="132">
        <v>2738</v>
      </c>
      <c r="F284" s="119">
        <v>13653</v>
      </c>
      <c r="G284" s="132">
        <v>5085</v>
      </c>
      <c r="H284" s="132">
        <v>0</v>
      </c>
      <c r="I284" s="132">
        <v>5085</v>
      </c>
      <c r="J284" s="132">
        <v>18738</v>
      </c>
      <c r="K284" s="132">
        <v>0</v>
      </c>
      <c r="L284" s="132">
        <v>18738</v>
      </c>
      <c r="M284" s="132">
        <v>0</v>
      </c>
    </row>
    <row r="285" spans="2:13">
      <c r="B285" s="68">
        <v>2020</v>
      </c>
      <c r="C285" s="120">
        <v>6266</v>
      </c>
      <c r="D285" s="119">
        <v>897</v>
      </c>
      <c r="E285" s="132">
        <v>1550</v>
      </c>
      <c r="F285" s="119">
        <v>8713</v>
      </c>
      <c r="G285" s="132">
        <v>5102</v>
      </c>
      <c r="H285" s="132">
        <v>0</v>
      </c>
      <c r="I285" s="132">
        <v>5102</v>
      </c>
      <c r="J285" s="132">
        <v>13815</v>
      </c>
      <c r="K285" s="132">
        <v>0</v>
      </c>
      <c r="L285" s="132">
        <v>13815</v>
      </c>
      <c r="M285" s="132">
        <v>0</v>
      </c>
    </row>
    <row r="286" spans="2:13">
      <c r="B286" s="68">
        <v>2021</v>
      </c>
      <c r="C286" s="120">
        <v>4827</v>
      </c>
      <c r="D286" s="119">
        <v>838</v>
      </c>
      <c r="E286" s="132">
        <v>1850</v>
      </c>
      <c r="F286" s="119">
        <v>7515</v>
      </c>
      <c r="G286" s="132">
        <v>5173</v>
      </c>
      <c r="H286" s="132">
        <v>0</v>
      </c>
      <c r="I286" s="132">
        <v>5173</v>
      </c>
      <c r="J286" s="132">
        <v>12688</v>
      </c>
      <c r="K286" s="132">
        <v>0</v>
      </c>
      <c r="L286" s="132">
        <v>12688</v>
      </c>
      <c r="M286" s="132">
        <v>0</v>
      </c>
    </row>
    <row r="287" spans="2:13">
      <c r="B287" s="68">
        <v>2022</v>
      </c>
      <c r="C287" s="120">
        <v>3432</v>
      </c>
      <c r="D287" s="119">
        <v>810</v>
      </c>
      <c r="E287" s="132">
        <v>2089</v>
      </c>
      <c r="F287" s="119">
        <v>6331</v>
      </c>
      <c r="G287" s="132">
        <v>5407</v>
      </c>
      <c r="H287" s="132">
        <v>0</v>
      </c>
      <c r="I287" s="132">
        <v>5407</v>
      </c>
      <c r="J287" s="132">
        <v>11738</v>
      </c>
      <c r="K287" s="132">
        <v>0</v>
      </c>
      <c r="L287" s="132">
        <v>11738</v>
      </c>
      <c r="M287" s="132">
        <v>0</v>
      </c>
    </row>
    <row r="288" spans="2:13">
      <c r="B288" s="68">
        <v>2023</v>
      </c>
      <c r="C288" s="120">
        <v>3126</v>
      </c>
      <c r="D288" s="119">
        <v>690</v>
      </c>
      <c r="E288" s="132">
        <v>2169</v>
      </c>
      <c r="F288" s="119">
        <v>5985</v>
      </c>
      <c r="G288" s="132">
        <v>5509</v>
      </c>
      <c r="H288" s="132">
        <v>0</v>
      </c>
      <c r="I288" s="132">
        <v>5509</v>
      </c>
      <c r="J288" s="132">
        <v>11494</v>
      </c>
      <c r="K288" s="132">
        <v>0</v>
      </c>
      <c r="L288" s="132">
        <v>11494</v>
      </c>
      <c r="M288" s="132">
        <v>0</v>
      </c>
    </row>
    <row r="289" spans="2:13">
      <c r="B289" s="67" t="s">
        <v>402</v>
      </c>
      <c r="C289" s="120"/>
      <c r="D289" s="119"/>
      <c r="E289" s="132"/>
      <c r="F289" s="174"/>
      <c r="G289" s="132"/>
      <c r="H289" s="132"/>
      <c r="I289" s="132"/>
      <c r="J289" s="132"/>
      <c r="K289" s="132"/>
      <c r="L289" s="132"/>
      <c r="M289" s="132"/>
    </row>
    <row r="290" spans="2:13">
      <c r="B290" s="68">
        <v>2012</v>
      </c>
      <c r="C290" s="120">
        <v>0</v>
      </c>
      <c r="D290" s="119">
        <v>0</v>
      </c>
      <c r="E290" s="132">
        <v>0</v>
      </c>
      <c r="F290" s="119">
        <v>0</v>
      </c>
      <c r="G290" s="132">
        <v>0</v>
      </c>
      <c r="H290" s="132">
        <v>0</v>
      </c>
      <c r="I290" s="132">
        <v>0</v>
      </c>
      <c r="J290" s="132">
        <v>0</v>
      </c>
      <c r="K290" s="132">
        <v>0</v>
      </c>
      <c r="L290" s="132">
        <v>0</v>
      </c>
      <c r="M290" s="132">
        <v>4865</v>
      </c>
    </row>
    <row r="291" spans="2:13">
      <c r="B291" s="68">
        <v>2013</v>
      </c>
      <c r="C291" s="120">
        <v>0</v>
      </c>
      <c r="D291" s="119">
        <v>0</v>
      </c>
      <c r="E291" s="132">
        <v>0</v>
      </c>
      <c r="F291" s="119">
        <v>0</v>
      </c>
      <c r="G291" s="132">
        <v>0</v>
      </c>
      <c r="H291" s="132">
        <v>0</v>
      </c>
      <c r="I291" s="132">
        <v>0</v>
      </c>
      <c r="J291" s="132">
        <v>0</v>
      </c>
      <c r="K291" s="132">
        <v>0</v>
      </c>
      <c r="L291" s="132">
        <v>0</v>
      </c>
      <c r="M291" s="132">
        <v>5525</v>
      </c>
    </row>
    <row r="292" spans="2:13">
      <c r="B292" s="68">
        <v>2014</v>
      </c>
      <c r="C292" s="120">
        <v>0</v>
      </c>
      <c r="D292" s="119">
        <v>0</v>
      </c>
      <c r="E292" s="132">
        <v>0</v>
      </c>
      <c r="F292" s="119">
        <v>0</v>
      </c>
      <c r="G292" s="132">
        <v>0</v>
      </c>
      <c r="H292" s="132">
        <v>0</v>
      </c>
      <c r="I292" s="132">
        <v>0</v>
      </c>
      <c r="J292" s="132">
        <v>0</v>
      </c>
      <c r="K292" s="132">
        <v>0</v>
      </c>
      <c r="L292" s="132">
        <v>0</v>
      </c>
      <c r="M292" s="132">
        <v>7289</v>
      </c>
    </row>
    <row r="293" spans="2:13">
      <c r="B293" s="68">
        <v>2015</v>
      </c>
      <c r="C293" s="120">
        <v>0</v>
      </c>
      <c r="D293" s="119">
        <v>0</v>
      </c>
      <c r="E293" s="132">
        <v>0</v>
      </c>
      <c r="F293" s="119">
        <v>0</v>
      </c>
      <c r="G293" s="119">
        <v>0</v>
      </c>
      <c r="H293" s="132">
        <v>0</v>
      </c>
      <c r="I293" s="119">
        <v>0</v>
      </c>
      <c r="J293" s="132">
        <v>0</v>
      </c>
      <c r="K293" s="132">
        <v>0</v>
      </c>
      <c r="L293" s="132">
        <v>0</v>
      </c>
      <c r="M293" s="132">
        <v>9538</v>
      </c>
    </row>
    <row r="294" spans="2:13">
      <c r="B294" s="68">
        <v>2016</v>
      </c>
      <c r="C294" s="120">
        <v>0</v>
      </c>
      <c r="D294" s="119">
        <v>0</v>
      </c>
      <c r="E294" s="132">
        <v>0</v>
      </c>
      <c r="F294" s="119">
        <v>0</v>
      </c>
      <c r="G294" s="132">
        <v>0</v>
      </c>
      <c r="H294" s="132">
        <v>0</v>
      </c>
      <c r="I294" s="132">
        <v>0</v>
      </c>
      <c r="J294" s="132">
        <v>0</v>
      </c>
      <c r="K294" s="132">
        <v>0</v>
      </c>
      <c r="L294" s="132">
        <v>0</v>
      </c>
      <c r="M294" s="132">
        <v>14805</v>
      </c>
    </row>
    <row r="295" spans="2:13">
      <c r="B295" s="68">
        <v>2017</v>
      </c>
      <c r="C295" s="120">
        <v>0</v>
      </c>
      <c r="D295" s="119">
        <v>0</v>
      </c>
      <c r="E295" s="132">
        <v>0</v>
      </c>
      <c r="F295" s="119">
        <v>0</v>
      </c>
      <c r="G295" s="132">
        <v>0</v>
      </c>
      <c r="H295" s="132">
        <v>0</v>
      </c>
      <c r="I295" s="132">
        <v>0</v>
      </c>
      <c r="J295" s="132">
        <v>0</v>
      </c>
      <c r="K295" s="132">
        <v>0</v>
      </c>
      <c r="L295" s="132">
        <v>0</v>
      </c>
      <c r="M295" s="132">
        <v>13147</v>
      </c>
    </row>
    <row r="296" spans="2:13">
      <c r="B296" s="68">
        <v>2018</v>
      </c>
      <c r="C296" s="120">
        <v>0</v>
      </c>
      <c r="D296" s="119">
        <v>0</v>
      </c>
      <c r="E296" s="132">
        <v>0</v>
      </c>
      <c r="F296" s="119">
        <v>0</v>
      </c>
      <c r="G296" s="132">
        <v>0</v>
      </c>
      <c r="H296" s="132">
        <v>0</v>
      </c>
      <c r="I296" s="132">
        <v>0</v>
      </c>
      <c r="J296" s="132">
        <v>0</v>
      </c>
      <c r="K296" s="132">
        <v>0</v>
      </c>
      <c r="L296" s="132">
        <v>0</v>
      </c>
      <c r="M296" s="132">
        <v>15460</v>
      </c>
    </row>
    <row r="297" spans="2:13">
      <c r="B297" s="68">
        <v>2019</v>
      </c>
      <c r="C297" s="120">
        <v>0</v>
      </c>
      <c r="D297" s="119">
        <v>0</v>
      </c>
      <c r="E297" s="132">
        <v>0</v>
      </c>
      <c r="F297" s="119">
        <v>0</v>
      </c>
      <c r="G297" s="132">
        <v>0</v>
      </c>
      <c r="H297" s="132">
        <v>0</v>
      </c>
      <c r="I297" s="132">
        <v>0</v>
      </c>
      <c r="J297" s="132">
        <v>0</v>
      </c>
      <c r="K297" s="132">
        <v>0</v>
      </c>
      <c r="L297" s="132">
        <v>0</v>
      </c>
      <c r="M297" s="132">
        <v>14942</v>
      </c>
    </row>
    <row r="298" spans="2:13">
      <c r="B298" s="68">
        <v>2020</v>
      </c>
      <c r="C298" s="120">
        <v>0</v>
      </c>
      <c r="D298" s="119">
        <v>0</v>
      </c>
      <c r="E298" s="132">
        <v>0</v>
      </c>
      <c r="F298" s="119">
        <v>0</v>
      </c>
      <c r="G298" s="132">
        <v>0</v>
      </c>
      <c r="H298" s="132">
        <v>0</v>
      </c>
      <c r="I298" s="132">
        <v>0</v>
      </c>
      <c r="J298" s="132">
        <v>0</v>
      </c>
      <c r="K298" s="132">
        <v>0</v>
      </c>
      <c r="L298" s="132">
        <v>0</v>
      </c>
      <c r="M298" s="132">
        <v>13942</v>
      </c>
    </row>
    <row r="299" spans="2:13">
      <c r="B299" s="68">
        <v>2021</v>
      </c>
      <c r="C299" s="120">
        <v>0</v>
      </c>
      <c r="D299" s="119">
        <v>0</v>
      </c>
      <c r="E299" s="132">
        <v>0</v>
      </c>
      <c r="F299" s="119">
        <v>0</v>
      </c>
      <c r="G299" s="132">
        <v>0</v>
      </c>
      <c r="H299" s="132">
        <v>0</v>
      </c>
      <c r="I299" s="132">
        <v>0</v>
      </c>
      <c r="J299" s="132">
        <v>0</v>
      </c>
      <c r="K299" s="132">
        <v>0</v>
      </c>
      <c r="L299" s="132">
        <v>0</v>
      </c>
      <c r="M299" s="132">
        <v>10879</v>
      </c>
    </row>
    <row r="300" spans="2:13">
      <c r="B300" s="68">
        <v>2022</v>
      </c>
      <c r="C300" s="120">
        <v>0</v>
      </c>
      <c r="D300" s="119">
        <v>0</v>
      </c>
      <c r="E300" s="132">
        <v>0</v>
      </c>
      <c r="F300" s="119">
        <v>0</v>
      </c>
      <c r="G300" s="132">
        <v>0</v>
      </c>
      <c r="H300" s="132">
        <v>0</v>
      </c>
      <c r="I300" s="132">
        <v>0</v>
      </c>
      <c r="J300" s="132">
        <v>0</v>
      </c>
      <c r="K300" s="132">
        <v>0</v>
      </c>
      <c r="L300" s="132">
        <v>0</v>
      </c>
      <c r="M300" s="132">
        <v>13933</v>
      </c>
    </row>
    <row r="301" spans="2:13">
      <c r="B301" s="68">
        <v>2023</v>
      </c>
      <c r="C301" s="120">
        <v>0</v>
      </c>
      <c r="D301" s="119">
        <v>0</v>
      </c>
      <c r="E301" s="132">
        <v>0</v>
      </c>
      <c r="F301" s="119">
        <v>0</v>
      </c>
      <c r="G301" s="132">
        <v>0</v>
      </c>
      <c r="H301" s="132">
        <v>0</v>
      </c>
      <c r="I301" s="132">
        <v>0</v>
      </c>
      <c r="J301" s="132">
        <v>0</v>
      </c>
      <c r="K301" s="132">
        <v>0</v>
      </c>
      <c r="L301" s="132">
        <v>0</v>
      </c>
      <c r="M301" s="132">
        <v>12230</v>
      </c>
    </row>
    <row r="302" spans="2:13">
      <c r="B302" s="67" t="s">
        <v>404</v>
      </c>
      <c r="C302" s="120"/>
      <c r="D302" s="119"/>
      <c r="E302" s="132"/>
      <c r="F302" s="174"/>
      <c r="G302" s="132"/>
      <c r="H302" s="132"/>
      <c r="I302" s="132"/>
      <c r="J302" s="132"/>
      <c r="K302" s="132"/>
      <c r="L302" s="132"/>
      <c r="M302" s="132"/>
    </row>
    <row r="303" spans="2:13">
      <c r="B303" s="68">
        <v>2012</v>
      </c>
      <c r="C303" s="120">
        <v>141</v>
      </c>
      <c r="D303" s="119">
        <v>0</v>
      </c>
      <c r="E303" s="132">
        <v>216391</v>
      </c>
      <c r="F303" s="119">
        <v>216532</v>
      </c>
      <c r="G303" s="132">
        <v>0</v>
      </c>
      <c r="H303" s="132">
        <v>0</v>
      </c>
      <c r="I303" s="132">
        <v>0</v>
      </c>
      <c r="J303" s="132">
        <v>216532</v>
      </c>
      <c r="K303" s="132">
        <v>0</v>
      </c>
      <c r="L303" s="132">
        <v>216532</v>
      </c>
      <c r="M303" s="132">
        <v>0</v>
      </c>
    </row>
    <row r="304" spans="2:13">
      <c r="B304" s="68">
        <v>2013</v>
      </c>
      <c r="C304" s="120">
        <v>144</v>
      </c>
      <c r="D304" s="119">
        <v>0</v>
      </c>
      <c r="E304" s="132">
        <v>199755</v>
      </c>
      <c r="F304" s="119">
        <v>199899</v>
      </c>
      <c r="G304" s="132">
        <v>0</v>
      </c>
      <c r="H304" s="132">
        <v>0</v>
      </c>
      <c r="I304" s="132">
        <v>0</v>
      </c>
      <c r="J304" s="132">
        <v>199899</v>
      </c>
      <c r="K304" s="132">
        <v>0</v>
      </c>
      <c r="L304" s="132">
        <v>199899</v>
      </c>
      <c r="M304" s="132">
        <v>0</v>
      </c>
    </row>
    <row r="305" spans="2:13">
      <c r="B305" s="68">
        <v>2014</v>
      </c>
      <c r="C305" s="120">
        <v>2</v>
      </c>
      <c r="D305" s="119">
        <v>0</v>
      </c>
      <c r="E305" s="132">
        <v>189893</v>
      </c>
      <c r="F305" s="119">
        <v>189895</v>
      </c>
      <c r="G305" s="132">
        <v>0</v>
      </c>
      <c r="H305" s="132">
        <v>0</v>
      </c>
      <c r="I305" s="132">
        <v>0</v>
      </c>
      <c r="J305" s="132">
        <v>189895</v>
      </c>
      <c r="K305" s="132">
        <v>0</v>
      </c>
      <c r="L305" s="132">
        <v>189895</v>
      </c>
      <c r="M305" s="132">
        <v>0</v>
      </c>
    </row>
    <row r="306" spans="2:13">
      <c r="B306" s="68">
        <v>2015</v>
      </c>
      <c r="C306" s="120">
        <v>0</v>
      </c>
      <c r="D306" s="119">
        <v>0</v>
      </c>
      <c r="E306" s="132">
        <v>182479</v>
      </c>
      <c r="F306" s="119">
        <v>182479</v>
      </c>
      <c r="G306" s="119">
        <v>0</v>
      </c>
      <c r="H306" s="132">
        <v>0</v>
      </c>
      <c r="I306" s="119">
        <v>0</v>
      </c>
      <c r="J306" s="132">
        <v>182479</v>
      </c>
      <c r="K306" s="132">
        <v>0</v>
      </c>
      <c r="L306" s="132">
        <v>182479</v>
      </c>
      <c r="M306" s="132">
        <v>0</v>
      </c>
    </row>
    <row r="307" spans="2:13">
      <c r="B307" s="68">
        <v>2016</v>
      </c>
      <c r="C307" s="120">
        <v>0</v>
      </c>
      <c r="D307" s="119">
        <v>0</v>
      </c>
      <c r="E307" s="132">
        <v>173542</v>
      </c>
      <c r="F307" s="119">
        <v>173542</v>
      </c>
      <c r="G307" s="132">
        <v>0</v>
      </c>
      <c r="H307" s="132">
        <v>0</v>
      </c>
      <c r="I307" s="132">
        <v>0</v>
      </c>
      <c r="J307" s="132">
        <v>173542</v>
      </c>
      <c r="K307" s="132">
        <v>0</v>
      </c>
      <c r="L307" s="132">
        <v>173542</v>
      </c>
      <c r="M307" s="132">
        <v>0</v>
      </c>
    </row>
    <row r="308" spans="2:13">
      <c r="B308" s="68">
        <v>2017</v>
      </c>
      <c r="C308" s="120">
        <v>0</v>
      </c>
      <c r="D308" s="119">
        <v>0</v>
      </c>
      <c r="E308" s="132">
        <v>175804</v>
      </c>
      <c r="F308" s="119">
        <v>175804</v>
      </c>
      <c r="G308" s="132">
        <v>0</v>
      </c>
      <c r="H308" s="132">
        <v>0</v>
      </c>
      <c r="I308" s="132">
        <v>0</v>
      </c>
      <c r="J308" s="132">
        <v>175804</v>
      </c>
      <c r="K308" s="132">
        <v>0</v>
      </c>
      <c r="L308" s="132">
        <v>175804</v>
      </c>
      <c r="M308" s="132">
        <v>0</v>
      </c>
    </row>
    <row r="309" spans="2:13">
      <c r="B309" s="68">
        <v>2018</v>
      </c>
      <c r="C309" s="120">
        <v>0</v>
      </c>
      <c r="D309" s="119">
        <v>0</v>
      </c>
      <c r="E309" s="132">
        <v>151196</v>
      </c>
      <c r="F309" s="119">
        <v>151196</v>
      </c>
      <c r="G309" s="132">
        <v>0</v>
      </c>
      <c r="H309" s="132">
        <v>0</v>
      </c>
      <c r="I309" s="132">
        <v>0</v>
      </c>
      <c r="J309" s="132">
        <v>151196</v>
      </c>
      <c r="K309" s="132">
        <v>0</v>
      </c>
      <c r="L309" s="132">
        <v>151196</v>
      </c>
      <c r="M309" s="132">
        <v>0</v>
      </c>
    </row>
    <row r="310" spans="2:13">
      <c r="B310" s="68">
        <v>2019</v>
      </c>
      <c r="C310" s="120">
        <v>0</v>
      </c>
      <c r="D310" s="119">
        <v>0</v>
      </c>
      <c r="E310" s="132">
        <v>153409</v>
      </c>
      <c r="F310" s="119">
        <v>153409</v>
      </c>
      <c r="G310" s="132">
        <v>0</v>
      </c>
      <c r="H310" s="132">
        <v>0</v>
      </c>
      <c r="I310" s="132">
        <v>0</v>
      </c>
      <c r="J310" s="132">
        <v>153409</v>
      </c>
      <c r="K310" s="132">
        <v>0</v>
      </c>
      <c r="L310" s="132">
        <v>153409</v>
      </c>
      <c r="M310" s="132">
        <v>0</v>
      </c>
    </row>
    <row r="311" spans="2:13">
      <c r="B311" s="68">
        <v>2020</v>
      </c>
      <c r="C311" s="120">
        <v>0</v>
      </c>
      <c r="D311" s="119">
        <v>0</v>
      </c>
      <c r="E311" s="132">
        <v>150432</v>
      </c>
      <c r="F311" s="119">
        <v>150432</v>
      </c>
      <c r="G311" s="132">
        <v>0</v>
      </c>
      <c r="H311" s="132">
        <v>0</v>
      </c>
      <c r="I311" s="132">
        <v>0</v>
      </c>
      <c r="J311" s="132">
        <v>150432</v>
      </c>
      <c r="K311" s="132">
        <v>0</v>
      </c>
      <c r="L311" s="132">
        <v>150432</v>
      </c>
      <c r="M311" s="132">
        <v>0</v>
      </c>
    </row>
    <row r="312" spans="2:13">
      <c r="B312" s="68">
        <v>2021</v>
      </c>
      <c r="C312" s="120">
        <v>0</v>
      </c>
      <c r="D312" s="119">
        <v>0</v>
      </c>
      <c r="E312" s="132">
        <v>139517</v>
      </c>
      <c r="F312" s="119">
        <v>139517</v>
      </c>
      <c r="G312" s="132">
        <v>0</v>
      </c>
      <c r="H312" s="132">
        <v>0</v>
      </c>
      <c r="I312" s="132">
        <v>0</v>
      </c>
      <c r="J312" s="132">
        <v>139517</v>
      </c>
      <c r="K312" s="132">
        <v>0</v>
      </c>
      <c r="L312" s="132">
        <v>139517</v>
      </c>
      <c r="M312" s="132">
        <v>0</v>
      </c>
    </row>
    <row r="313" spans="2:13">
      <c r="B313" s="68">
        <v>2022</v>
      </c>
      <c r="C313" s="120">
        <v>0</v>
      </c>
      <c r="D313" s="119">
        <v>0</v>
      </c>
      <c r="E313" s="132">
        <v>110907</v>
      </c>
      <c r="F313" s="119">
        <v>110907</v>
      </c>
      <c r="G313" s="132">
        <v>0</v>
      </c>
      <c r="H313" s="132">
        <v>0</v>
      </c>
      <c r="I313" s="132">
        <v>0</v>
      </c>
      <c r="J313" s="132">
        <v>110907</v>
      </c>
      <c r="K313" s="132">
        <v>0</v>
      </c>
      <c r="L313" s="132">
        <v>110907</v>
      </c>
      <c r="M313" s="132">
        <v>0</v>
      </c>
    </row>
    <row r="314" spans="2:13">
      <c r="B314" s="68">
        <v>2023</v>
      </c>
      <c r="C314" s="120">
        <v>0</v>
      </c>
      <c r="D314" s="119">
        <v>0</v>
      </c>
      <c r="E314" s="132">
        <v>105435</v>
      </c>
      <c r="F314" s="119">
        <v>105435</v>
      </c>
      <c r="G314" s="132">
        <v>0</v>
      </c>
      <c r="H314" s="132">
        <v>0</v>
      </c>
      <c r="I314" s="132">
        <v>0</v>
      </c>
      <c r="J314" s="132">
        <v>105435</v>
      </c>
      <c r="K314" s="132">
        <v>0</v>
      </c>
      <c r="L314" s="132">
        <v>105435</v>
      </c>
      <c r="M314" s="132">
        <v>0</v>
      </c>
    </row>
    <row r="315" spans="2:13">
      <c r="B315" s="32" t="s">
        <v>409</v>
      </c>
      <c r="C315" s="120"/>
      <c r="D315" s="119"/>
      <c r="E315" s="132"/>
      <c r="F315" s="174"/>
      <c r="G315" s="132"/>
      <c r="H315" s="132"/>
      <c r="I315" s="132"/>
      <c r="J315" s="132"/>
      <c r="K315" s="132"/>
      <c r="L315" s="132"/>
      <c r="M315" s="132"/>
    </row>
    <row r="316" spans="2:13">
      <c r="B316" s="72">
        <v>2020</v>
      </c>
      <c r="C316" s="120">
        <v>0</v>
      </c>
      <c r="D316" s="119">
        <v>0</v>
      </c>
      <c r="E316" s="132">
        <v>0</v>
      </c>
      <c r="F316" s="119">
        <v>0</v>
      </c>
      <c r="G316" s="132">
        <v>0</v>
      </c>
      <c r="H316" s="132">
        <v>0</v>
      </c>
      <c r="I316" s="132">
        <v>0</v>
      </c>
      <c r="J316" s="132">
        <v>0</v>
      </c>
      <c r="K316" s="132">
        <v>0</v>
      </c>
      <c r="L316" s="132">
        <v>0</v>
      </c>
      <c r="M316" s="132">
        <v>0</v>
      </c>
    </row>
    <row r="317" spans="2:13">
      <c r="B317" s="72">
        <v>2021</v>
      </c>
      <c r="C317" s="120">
        <v>0</v>
      </c>
      <c r="D317" s="119">
        <v>0</v>
      </c>
      <c r="E317" s="132">
        <v>0</v>
      </c>
      <c r="F317" s="119">
        <v>0</v>
      </c>
      <c r="G317" s="132">
        <v>1213</v>
      </c>
      <c r="H317" s="132">
        <v>0</v>
      </c>
      <c r="I317" s="132">
        <v>1213</v>
      </c>
      <c r="J317" s="132">
        <v>1213</v>
      </c>
      <c r="K317" s="132">
        <v>0</v>
      </c>
      <c r="L317" s="132">
        <v>1213</v>
      </c>
      <c r="M317" s="132">
        <v>0</v>
      </c>
    </row>
    <row r="318" spans="2:13">
      <c r="B318" s="72">
        <v>2022</v>
      </c>
      <c r="C318" s="120">
        <v>0</v>
      </c>
      <c r="D318" s="119">
        <v>0</v>
      </c>
      <c r="E318" s="132">
        <v>0</v>
      </c>
      <c r="F318" s="119">
        <v>0</v>
      </c>
      <c r="G318" s="132">
        <v>7798</v>
      </c>
      <c r="H318" s="132">
        <v>0</v>
      </c>
      <c r="I318" s="132">
        <v>7798</v>
      </c>
      <c r="J318" s="132">
        <v>7798</v>
      </c>
      <c r="K318" s="132">
        <v>0</v>
      </c>
      <c r="L318" s="132">
        <v>7798</v>
      </c>
      <c r="M318" s="132">
        <v>0</v>
      </c>
    </row>
    <row r="319" spans="2:13">
      <c r="B319" s="72">
        <v>2023</v>
      </c>
      <c r="C319" s="120">
        <v>0</v>
      </c>
      <c r="D319" s="119">
        <v>0</v>
      </c>
      <c r="E319" s="132">
        <v>0</v>
      </c>
      <c r="F319" s="119">
        <v>0</v>
      </c>
      <c r="G319" s="132">
        <v>14635</v>
      </c>
      <c r="H319" s="132">
        <v>0</v>
      </c>
      <c r="I319" s="132">
        <v>14635</v>
      </c>
      <c r="J319" s="132">
        <v>14635</v>
      </c>
      <c r="K319" s="132">
        <v>0</v>
      </c>
      <c r="L319" s="132">
        <v>14635</v>
      </c>
      <c r="M319" s="132">
        <v>0</v>
      </c>
    </row>
    <row r="320" spans="2:13">
      <c r="B320" s="67" t="s">
        <v>189</v>
      </c>
      <c r="C320" s="120"/>
      <c r="D320" s="119"/>
      <c r="E320" s="132"/>
      <c r="F320" s="174"/>
      <c r="G320" s="132"/>
      <c r="H320" s="132"/>
      <c r="I320" s="132"/>
      <c r="J320" s="132"/>
      <c r="K320" s="132"/>
      <c r="L320" s="132"/>
      <c r="M320" s="132"/>
    </row>
    <row r="321" spans="2:13">
      <c r="B321" s="68">
        <v>2013</v>
      </c>
      <c r="C321" s="120">
        <v>0</v>
      </c>
      <c r="D321" s="119">
        <v>0</v>
      </c>
      <c r="E321" s="132">
        <v>0</v>
      </c>
      <c r="F321" s="119">
        <v>0</v>
      </c>
      <c r="G321" s="132">
        <v>0</v>
      </c>
      <c r="H321" s="132">
        <v>0</v>
      </c>
      <c r="I321" s="132">
        <v>0</v>
      </c>
      <c r="J321" s="132">
        <v>0</v>
      </c>
      <c r="K321" s="132">
        <v>0</v>
      </c>
      <c r="L321" s="132">
        <v>0</v>
      </c>
      <c r="M321" s="132">
        <v>0</v>
      </c>
    </row>
    <row r="322" spans="2:13">
      <c r="B322" s="68">
        <v>2014</v>
      </c>
      <c r="C322" s="120">
        <v>0</v>
      </c>
      <c r="D322" s="119">
        <v>0</v>
      </c>
      <c r="E322" s="132">
        <v>4654</v>
      </c>
      <c r="F322" s="119">
        <v>4654</v>
      </c>
      <c r="G322" s="132">
        <v>0</v>
      </c>
      <c r="H322" s="132">
        <v>0</v>
      </c>
      <c r="I322" s="132">
        <v>0</v>
      </c>
      <c r="J322" s="132">
        <v>4654</v>
      </c>
      <c r="K322" s="132">
        <v>0</v>
      </c>
      <c r="L322" s="132">
        <v>4654</v>
      </c>
      <c r="M322" s="132">
        <v>0</v>
      </c>
    </row>
    <row r="323" spans="2:13">
      <c r="B323" s="68">
        <v>2015</v>
      </c>
      <c r="C323" s="120">
        <v>0</v>
      </c>
      <c r="D323" s="119">
        <v>0</v>
      </c>
      <c r="E323" s="132">
        <v>4940</v>
      </c>
      <c r="F323" s="119">
        <v>4940</v>
      </c>
      <c r="G323" s="119">
        <v>0</v>
      </c>
      <c r="H323" s="132">
        <v>0</v>
      </c>
      <c r="I323" s="119">
        <v>0</v>
      </c>
      <c r="J323" s="132">
        <v>4940</v>
      </c>
      <c r="K323" s="132">
        <v>0</v>
      </c>
      <c r="L323" s="132">
        <v>4940</v>
      </c>
      <c r="M323" s="132">
        <v>0</v>
      </c>
    </row>
    <row r="324" spans="2:13">
      <c r="B324" s="68">
        <v>2016</v>
      </c>
      <c r="C324" s="120">
        <v>0</v>
      </c>
      <c r="D324" s="119">
        <v>0</v>
      </c>
      <c r="E324" s="132">
        <v>4844</v>
      </c>
      <c r="F324" s="119">
        <v>4844</v>
      </c>
      <c r="G324" s="132">
        <v>0</v>
      </c>
      <c r="H324" s="132">
        <v>0</v>
      </c>
      <c r="I324" s="132">
        <v>0</v>
      </c>
      <c r="J324" s="132">
        <v>4844</v>
      </c>
      <c r="K324" s="132">
        <v>0</v>
      </c>
      <c r="L324" s="132">
        <v>4844</v>
      </c>
      <c r="M324" s="132">
        <v>0</v>
      </c>
    </row>
    <row r="325" spans="2:13">
      <c r="B325" s="68">
        <v>2017</v>
      </c>
      <c r="C325" s="120">
        <v>0</v>
      </c>
      <c r="D325" s="119">
        <v>0</v>
      </c>
      <c r="E325" s="132">
        <v>7814</v>
      </c>
      <c r="F325" s="119">
        <v>7814</v>
      </c>
      <c r="G325" s="132">
        <v>0</v>
      </c>
      <c r="H325" s="132">
        <v>0</v>
      </c>
      <c r="I325" s="132">
        <v>0</v>
      </c>
      <c r="J325" s="132">
        <v>7814</v>
      </c>
      <c r="K325" s="132">
        <v>0</v>
      </c>
      <c r="L325" s="132">
        <v>7814</v>
      </c>
      <c r="M325" s="132">
        <v>0</v>
      </c>
    </row>
    <row r="326" spans="2:13">
      <c r="B326" s="72">
        <v>2018</v>
      </c>
      <c r="C326" s="120">
        <v>0</v>
      </c>
      <c r="D326" s="119">
        <v>0</v>
      </c>
      <c r="E326" s="132">
        <v>9842</v>
      </c>
      <c r="F326" s="119">
        <v>9842</v>
      </c>
      <c r="G326" s="132">
        <v>0</v>
      </c>
      <c r="H326" s="132">
        <v>0</v>
      </c>
      <c r="I326" s="132">
        <v>0</v>
      </c>
      <c r="J326" s="132">
        <v>9842</v>
      </c>
      <c r="K326" s="132">
        <v>0</v>
      </c>
      <c r="L326" s="132">
        <v>9842</v>
      </c>
      <c r="M326" s="132">
        <v>0</v>
      </c>
    </row>
    <row r="327" spans="2:13">
      <c r="B327" s="72">
        <v>2019</v>
      </c>
      <c r="C327" s="120">
        <v>0</v>
      </c>
      <c r="D327" s="119">
        <v>0</v>
      </c>
      <c r="E327" s="132">
        <v>11365</v>
      </c>
      <c r="F327" s="119">
        <v>11365</v>
      </c>
      <c r="G327" s="132">
        <v>0</v>
      </c>
      <c r="H327" s="132">
        <v>0</v>
      </c>
      <c r="I327" s="132">
        <v>0</v>
      </c>
      <c r="J327" s="132">
        <v>11365</v>
      </c>
      <c r="K327" s="132">
        <v>0</v>
      </c>
      <c r="L327" s="132">
        <v>11365</v>
      </c>
      <c r="M327" s="132">
        <v>0</v>
      </c>
    </row>
    <row r="328" spans="2:13">
      <c r="B328" s="72">
        <v>2020</v>
      </c>
      <c r="C328" s="120">
        <v>0</v>
      </c>
      <c r="D328" s="119">
        <v>0</v>
      </c>
      <c r="E328" s="132">
        <v>11496</v>
      </c>
      <c r="F328" s="119">
        <v>11496</v>
      </c>
      <c r="G328" s="132">
        <v>0</v>
      </c>
      <c r="H328" s="132">
        <v>0</v>
      </c>
      <c r="I328" s="132">
        <v>0</v>
      </c>
      <c r="J328" s="132">
        <v>11496</v>
      </c>
      <c r="K328" s="132">
        <v>0</v>
      </c>
      <c r="L328" s="132">
        <v>11496</v>
      </c>
      <c r="M328" s="132">
        <v>0</v>
      </c>
    </row>
    <row r="329" spans="2:13">
      <c r="B329" s="72">
        <v>2021</v>
      </c>
      <c r="C329" s="120">
        <v>0</v>
      </c>
      <c r="D329" s="119">
        <v>0</v>
      </c>
      <c r="E329" s="132">
        <v>11653</v>
      </c>
      <c r="F329" s="119">
        <v>11653</v>
      </c>
      <c r="G329" s="132">
        <v>0</v>
      </c>
      <c r="H329" s="132">
        <v>0</v>
      </c>
      <c r="I329" s="132">
        <v>0</v>
      </c>
      <c r="J329" s="132">
        <v>11653</v>
      </c>
      <c r="K329" s="132">
        <v>0</v>
      </c>
      <c r="L329" s="132">
        <v>11653</v>
      </c>
      <c r="M329" s="132">
        <v>0</v>
      </c>
    </row>
    <row r="330" spans="2:13">
      <c r="B330" s="72">
        <v>2022</v>
      </c>
      <c r="C330" s="120">
        <v>0</v>
      </c>
      <c r="D330" s="119">
        <v>295</v>
      </c>
      <c r="E330" s="132">
        <v>10998</v>
      </c>
      <c r="F330" s="119">
        <v>11293</v>
      </c>
      <c r="G330" s="132">
        <v>0</v>
      </c>
      <c r="H330" s="132">
        <v>0</v>
      </c>
      <c r="I330" s="132">
        <v>0</v>
      </c>
      <c r="J330" s="132">
        <v>11293</v>
      </c>
      <c r="K330" s="132">
        <v>0</v>
      </c>
      <c r="L330" s="132">
        <v>11293</v>
      </c>
      <c r="M330" s="132">
        <v>0</v>
      </c>
    </row>
    <row r="331" spans="2:13">
      <c r="B331" s="72">
        <v>2023</v>
      </c>
      <c r="C331" s="120">
        <v>0</v>
      </c>
      <c r="D331" s="119">
        <v>574</v>
      </c>
      <c r="E331" s="132">
        <v>11173</v>
      </c>
      <c r="F331" s="119">
        <v>11747</v>
      </c>
      <c r="G331" s="132">
        <v>0</v>
      </c>
      <c r="H331" s="132">
        <v>0</v>
      </c>
      <c r="I331" s="132">
        <v>0</v>
      </c>
      <c r="J331" s="132">
        <v>11747</v>
      </c>
      <c r="K331" s="132">
        <v>0</v>
      </c>
      <c r="L331" s="132">
        <v>11747</v>
      </c>
      <c r="M331" s="132">
        <v>0</v>
      </c>
    </row>
    <row r="332" spans="2:13">
      <c r="B332" s="32" t="s">
        <v>410</v>
      </c>
      <c r="C332" s="120"/>
      <c r="D332" s="119"/>
      <c r="E332" s="132"/>
      <c r="F332" s="174"/>
      <c r="G332" s="132"/>
      <c r="H332" s="132"/>
      <c r="I332" s="132"/>
      <c r="J332" s="132"/>
      <c r="K332" s="132"/>
      <c r="L332" s="132"/>
      <c r="M332" s="132"/>
    </row>
    <row r="333" spans="2:13">
      <c r="B333" s="72">
        <v>2023</v>
      </c>
      <c r="C333" s="120">
        <v>0</v>
      </c>
      <c r="D333" s="119">
        <v>0</v>
      </c>
      <c r="E333" s="132">
        <v>0</v>
      </c>
      <c r="F333" s="119">
        <v>0</v>
      </c>
      <c r="G333" s="132">
        <v>0</v>
      </c>
      <c r="H333" s="132">
        <v>0</v>
      </c>
      <c r="I333" s="132">
        <v>0</v>
      </c>
      <c r="J333" s="132">
        <v>0</v>
      </c>
      <c r="K333" s="132">
        <v>0</v>
      </c>
      <c r="L333" s="132">
        <v>0</v>
      </c>
      <c r="M333" s="132">
        <v>188035</v>
      </c>
    </row>
    <row r="334" spans="2:13">
      <c r="B334" s="32" t="s">
        <v>165</v>
      </c>
      <c r="C334" s="120"/>
      <c r="D334" s="119"/>
      <c r="E334" s="132"/>
      <c r="F334" s="174"/>
      <c r="G334" s="132"/>
      <c r="H334" s="132"/>
      <c r="I334" s="132"/>
      <c r="J334" s="132"/>
      <c r="K334" s="132"/>
      <c r="L334" s="132"/>
      <c r="M334" s="132"/>
    </row>
    <row r="335" spans="2:13">
      <c r="B335" s="72">
        <v>2012</v>
      </c>
      <c r="C335" s="120">
        <v>0</v>
      </c>
      <c r="D335" s="119">
        <v>0</v>
      </c>
      <c r="E335" s="132">
        <v>0</v>
      </c>
      <c r="F335" s="119">
        <v>0</v>
      </c>
      <c r="G335" s="132">
        <v>1234</v>
      </c>
      <c r="H335" s="132">
        <v>148246</v>
      </c>
      <c r="I335" s="132">
        <v>149480</v>
      </c>
      <c r="J335" s="132">
        <v>149480</v>
      </c>
      <c r="K335" s="132">
        <v>0</v>
      </c>
      <c r="L335" s="132">
        <v>149480</v>
      </c>
      <c r="M335" s="132">
        <v>0</v>
      </c>
    </row>
    <row r="336" spans="2:13">
      <c r="B336" s="72">
        <v>2013</v>
      </c>
      <c r="C336" s="120">
        <v>0</v>
      </c>
      <c r="D336" s="119">
        <v>0</v>
      </c>
      <c r="E336" s="132">
        <v>0</v>
      </c>
      <c r="F336" s="119">
        <v>0</v>
      </c>
      <c r="G336" s="132">
        <v>1260</v>
      </c>
      <c r="H336" s="132">
        <v>149847</v>
      </c>
      <c r="I336" s="132">
        <v>151107</v>
      </c>
      <c r="J336" s="132">
        <v>151107</v>
      </c>
      <c r="K336" s="132">
        <v>0</v>
      </c>
      <c r="L336" s="132">
        <v>151107</v>
      </c>
      <c r="M336" s="132">
        <v>0</v>
      </c>
    </row>
    <row r="337" spans="2:13">
      <c r="B337" s="72">
        <v>2014</v>
      </c>
      <c r="C337" s="120">
        <v>0</v>
      </c>
      <c r="D337" s="119">
        <v>0</v>
      </c>
      <c r="E337" s="132">
        <v>0</v>
      </c>
      <c r="F337" s="119">
        <v>0</v>
      </c>
      <c r="G337" s="132">
        <v>1337</v>
      </c>
      <c r="H337" s="132">
        <v>230888</v>
      </c>
      <c r="I337" s="132">
        <v>232225</v>
      </c>
      <c r="J337" s="132">
        <v>232225</v>
      </c>
      <c r="K337" s="132">
        <v>0</v>
      </c>
      <c r="L337" s="132">
        <v>232225</v>
      </c>
      <c r="M337" s="132">
        <v>0</v>
      </c>
    </row>
    <row r="338" spans="2:13">
      <c r="B338" s="72">
        <v>2015</v>
      </c>
      <c r="C338" s="120">
        <v>0</v>
      </c>
      <c r="D338" s="119">
        <v>0</v>
      </c>
      <c r="E338" s="132">
        <v>0</v>
      </c>
      <c r="F338" s="119">
        <v>0</v>
      </c>
      <c r="G338" s="119">
        <v>0</v>
      </c>
      <c r="H338" s="132">
        <v>271232</v>
      </c>
      <c r="I338" s="119">
        <v>271232</v>
      </c>
      <c r="J338" s="132">
        <v>271232</v>
      </c>
      <c r="K338" s="132">
        <v>0</v>
      </c>
      <c r="L338" s="132">
        <v>271232</v>
      </c>
      <c r="M338" s="132">
        <v>0</v>
      </c>
    </row>
    <row r="339" spans="2:13">
      <c r="B339" s="72">
        <v>2016</v>
      </c>
      <c r="C339" s="120">
        <v>0</v>
      </c>
      <c r="D339" s="119">
        <v>0</v>
      </c>
      <c r="E339" s="132">
        <v>0</v>
      </c>
      <c r="F339" s="119">
        <v>0</v>
      </c>
      <c r="G339" s="132">
        <v>0</v>
      </c>
      <c r="H339" s="132">
        <v>291313</v>
      </c>
      <c r="I339" s="132">
        <v>291313</v>
      </c>
      <c r="J339" s="132">
        <v>291313</v>
      </c>
      <c r="K339" s="132">
        <v>0</v>
      </c>
      <c r="L339" s="132">
        <v>291313</v>
      </c>
      <c r="M339" s="132">
        <v>0</v>
      </c>
    </row>
    <row r="340" spans="2:13">
      <c r="B340" s="72">
        <v>2017</v>
      </c>
      <c r="C340" s="120">
        <v>0</v>
      </c>
      <c r="D340" s="119">
        <v>0</v>
      </c>
      <c r="E340" s="132">
        <v>0</v>
      </c>
      <c r="F340" s="119">
        <v>0</v>
      </c>
      <c r="G340" s="132">
        <v>0</v>
      </c>
      <c r="H340" s="132">
        <v>288151</v>
      </c>
      <c r="I340" s="132">
        <v>288151</v>
      </c>
      <c r="J340" s="132">
        <v>288151</v>
      </c>
      <c r="K340" s="132">
        <v>0</v>
      </c>
      <c r="L340" s="132">
        <v>288151</v>
      </c>
      <c r="M340" s="132">
        <v>0</v>
      </c>
    </row>
    <row r="341" spans="2:13">
      <c r="B341" s="72">
        <v>2018</v>
      </c>
      <c r="C341" s="120">
        <v>0</v>
      </c>
      <c r="D341" s="119">
        <v>0</v>
      </c>
      <c r="E341" s="132">
        <v>0</v>
      </c>
      <c r="F341" s="119">
        <v>0</v>
      </c>
      <c r="G341" s="132">
        <v>0</v>
      </c>
      <c r="H341" s="132">
        <v>271680</v>
      </c>
      <c r="I341" s="132">
        <v>271680</v>
      </c>
      <c r="J341" s="132">
        <v>271680</v>
      </c>
      <c r="K341" s="132">
        <v>0</v>
      </c>
      <c r="L341" s="132">
        <v>271680</v>
      </c>
      <c r="M341" s="132">
        <v>0</v>
      </c>
    </row>
    <row r="342" spans="2:13">
      <c r="B342" s="72">
        <v>2019</v>
      </c>
      <c r="C342" s="120">
        <v>0</v>
      </c>
      <c r="D342" s="119">
        <v>0</v>
      </c>
      <c r="E342" s="132">
        <v>0</v>
      </c>
      <c r="F342" s="119">
        <v>0</v>
      </c>
      <c r="G342" s="132">
        <v>0</v>
      </c>
      <c r="H342" s="132">
        <v>252720</v>
      </c>
      <c r="I342" s="132">
        <v>252720</v>
      </c>
      <c r="J342" s="132">
        <v>252720</v>
      </c>
      <c r="K342" s="132">
        <v>0</v>
      </c>
      <c r="L342" s="132">
        <v>252720</v>
      </c>
      <c r="M342" s="132">
        <v>0</v>
      </c>
    </row>
    <row r="343" spans="2:13">
      <c r="B343" s="72">
        <v>2020</v>
      </c>
      <c r="C343" s="120">
        <v>0</v>
      </c>
      <c r="D343" s="119">
        <v>0</v>
      </c>
      <c r="E343" s="132">
        <v>0</v>
      </c>
      <c r="F343" s="119">
        <v>0</v>
      </c>
      <c r="G343" s="132">
        <v>0</v>
      </c>
      <c r="H343" s="132">
        <v>6979</v>
      </c>
      <c r="I343" s="132">
        <v>6979</v>
      </c>
      <c r="J343" s="132">
        <v>6979</v>
      </c>
      <c r="K343" s="132">
        <v>0</v>
      </c>
      <c r="L343" s="132">
        <v>6979</v>
      </c>
      <c r="M343" s="132">
        <v>0</v>
      </c>
    </row>
    <row r="344" spans="2:13">
      <c r="B344" s="72">
        <v>2021</v>
      </c>
      <c r="C344" s="120">
        <v>0</v>
      </c>
      <c r="D344" s="119">
        <v>0</v>
      </c>
      <c r="E344" s="132">
        <v>0</v>
      </c>
      <c r="F344" s="119">
        <v>0</v>
      </c>
      <c r="G344" s="132">
        <v>0</v>
      </c>
      <c r="H344" s="132">
        <v>7048</v>
      </c>
      <c r="I344" s="132">
        <v>7048</v>
      </c>
      <c r="J344" s="132">
        <v>7048</v>
      </c>
      <c r="K344" s="132">
        <v>0</v>
      </c>
      <c r="L344" s="132">
        <v>7048</v>
      </c>
      <c r="M344" s="132">
        <v>0</v>
      </c>
    </row>
    <row r="345" spans="2:13">
      <c r="B345" s="72">
        <v>2022</v>
      </c>
      <c r="C345" s="120">
        <v>0</v>
      </c>
      <c r="D345" s="119">
        <v>0</v>
      </c>
      <c r="E345" s="132">
        <v>0</v>
      </c>
      <c r="F345" s="119">
        <v>0</v>
      </c>
      <c r="G345" s="132">
        <v>0</v>
      </c>
      <c r="H345" s="132">
        <v>6864</v>
      </c>
      <c r="I345" s="132">
        <v>6864</v>
      </c>
      <c r="J345" s="132">
        <v>6864</v>
      </c>
      <c r="K345" s="132">
        <v>0</v>
      </c>
      <c r="L345" s="132">
        <v>6864</v>
      </c>
      <c r="M345" s="132">
        <v>0</v>
      </c>
    </row>
    <row r="346" spans="2:13">
      <c r="B346" s="72">
        <v>2023</v>
      </c>
      <c r="C346" s="120">
        <v>0</v>
      </c>
      <c r="D346" s="119">
        <v>0</v>
      </c>
      <c r="E346" s="132">
        <v>0</v>
      </c>
      <c r="F346" s="119">
        <v>0</v>
      </c>
      <c r="G346" s="132">
        <v>0</v>
      </c>
      <c r="H346" s="132">
        <v>6738</v>
      </c>
      <c r="I346" s="132">
        <v>6738</v>
      </c>
      <c r="J346" s="132">
        <v>6738</v>
      </c>
      <c r="K346" s="132">
        <v>0</v>
      </c>
      <c r="L346" s="132">
        <v>6738</v>
      </c>
      <c r="M346" s="132">
        <v>0</v>
      </c>
    </row>
    <row r="347" spans="2:13">
      <c r="B347" s="67" t="s">
        <v>412</v>
      </c>
      <c r="C347" s="120"/>
      <c r="D347" s="119"/>
      <c r="E347" s="132"/>
      <c r="F347" s="174"/>
      <c r="G347" s="132"/>
      <c r="H347" s="132"/>
      <c r="I347" s="132"/>
      <c r="J347" s="132"/>
      <c r="K347" s="132"/>
      <c r="L347" s="132"/>
      <c r="M347" s="132"/>
    </row>
    <row r="348" spans="2:13">
      <c r="B348" s="68">
        <v>2012</v>
      </c>
      <c r="C348" s="120">
        <v>0</v>
      </c>
      <c r="D348" s="119">
        <v>0</v>
      </c>
      <c r="E348" s="132">
        <v>11137</v>
      </c>
      <c r="F348" s="119">
        <v>11137</v>
      </c>
      <c r="G348" s="132">
        <v>0</v>
      </c>
      <c r="H348" s="132">
        <v>83020</v>
      </c>
      <c r="I348" s="132">
        <v>83020</v>
      </c>
      <c r="J348" s="132">
        <v>94157</v>
      </c>
      <c r="K348" s="132">
        <v>0</v>
      </c>
      <c r="L348" s="132">
        <v>94157</v>
      </c>
      <c r="M348" s="132">
        <v>14502</v>
      </c>
    </row>
    <row r="349" spans="2:13">
      <c r="B349" s="68">
        <v>2013</v>
      </c>
      <c r="C349" s="120">
        <v>0</v>
      </c>
      <c r="D349" s="119">
        <v>0</v>
      </c>
      <c r="E349" s="132">
        <v>11450</v>
      </c>
      <c r="F349" s="119">
        <v>11450</v>
      </c>
      <c r="G349" s="132">
        <v>0</v>
      </c>
      <c r="H349" s="132">
        <v>91894</v>
      </c>
      <c r="I349" s="132">
        <v>91894</v>
      </c>
      <c r="J349" s="132">
        <v>103344</v>
      </c>
      <c r="K349" s="132">
        <v>0</v>
      </c>
      <c r="L349" s="132">
        <v>103344</v>
      </c>
      <c r="M349" s="132">
        <v>16178</v>
      </c>
    </row>
    <row r="350" spans="2:13">
      <c r="B350" s="68">
        <v>2014</v>
      </c>
      <c r="C350" s="120">
        <v>0</v>
      </c>
      <c r="D350" s="119">
        <v>0</v>
      </c>
      <c r="E350" s="132">
        <v>12058</v>
      </c>
      <c r="F350" s="119">
        <v>12058</v>
      </c>
      <c r="G350" s="132">
        <v>0</v>
      </c>
      <c r="H350" s="132">
        <v>151201</v>
      </c>
      <c r="I350" s="132">
        <v>151201</v>
      </c>
      <c r="J350" s="132">
        <v>163259</v>
      </c>
      <c r="K350" s="132">
        <v>0</v>
      </c>
      <c r="L350" s="132">
        <v>163259</v>
      </c>
      <c r="M350" s="132">
        <v>510</v>
      </c>
    </row>
    <row r="351" spans="2:13">
      <c r="B351" s="68">
        <v>2015</v>
      </c>
      <c r="C351" s="120">
        <v>0</v>
      </c>
      <c r="D351" s="119">
        <v>0</v>
      </c>
      <c r="E351" s="132">
        <v>10971</v>
      </c>
      <c r="F351" s="119">
        <v>10971</v>
      </c>
      <c r="G351" s="119">
        <v>0</v>
      </c>
      <c r="H351" s="132">
        <v>176097</v>
      </c>
      <c r="I351" s="119">
        <v>176097</v>
      </c>
      <c r="J351" s="132">
        <v>187068</v>
      </c>
      <c r="K351" s="132">
        <v>0</v>
      </c>
      <c r="L351" s="132">
        <v>187068</v>
      </c>
      <c r="M351" s="132">
        <v>425</v>
      </c>
    </row>
    <row r="352" spans="2:13">
      <c r="B352" s="68">
        <v>2016</v>
      </c>
      <c r="C352" s="120">
        <v>0</v>
      </c>
      <c r="D352" s="119">
        <v>0</v>
      </c>
      <c r="E352" s="132">
        <v>10138</v>
      </c>
      <c r="F352" s="119">
        <v>10138</v>
      </c>
      <c r="G352" s="132">
        <v>0</v>
      </c>
      <c r="H352" s="132">
        <v>184751</v>
      </c>
      <c r="I352" s="132">
        <v>184751</v>
      </c>
      <c r="J352" s="132">
        <v>194889</v>
      </c>
      <c r="K352" s="132">
        <v>0</v>
      </c>
      <c r="L352" s="132">
        <v>194889</v>
      </c>
      <c r="M352" s="132">
        <v>2</v>
      </c>
    </row>
    <row r="353" spans="2:13">
      <c r="B353" s="68">
        <v>2017</v>
      </c>
      <c r="C353" s="120">
        <v>0</v>
      </c>
      <c r="D353" s="119">
        <v>0</v>
      </c>
      <c r="E353" s="132">
        <v>8558</v>
      </c>
      <c r="F353" s="119">
        <v>8558</v>
      </c>
      <c r="G353" s="132">
        <v>0</v>
      </c>
      <c r="H353" s="132">
        <v>184277</v>
      </c>
      <c r="I353" s="132">
        <v>184277</v>
      </c>
      <c r="J353" s="132">
        <v>192835</v>
      </c>
      <c r="K353" s="132">
        <v>0</v>
      </c>
      <c r="L353" s="132">
        <v>192835</v>
      </c>
      <c r="M353" s="132">
        <v>2</v>
      </c>
    </row>
    <row r="354" spans="2:13">
      <c r="B354" s="68">
        <v>2018</v>
      </c>
      <c r="C354" s="120">
        <v>0</v>
      </c>
      <c r="D354" s="119">
        <v>0</v>
      </c>
      <c r="E354" s="132">
        <v>8519</v>
      </c>
      <c r="F354" s="119">
        <v>8519</v>
      </c>
      <c r="G354" s="132">
        <v>0</v>
      </c>
      <c r="H354" s="132">
        <v>179185</v>
      </c>
      <c r="I354" s="132">
        <v>179185</v>
      </c>
      <c r="J354" s="132">
        <v>187704</v>
      </c>
      <c r="K354" s="132">
        <v>0</v>
      </c>
      <c r="L354" s="132">
        <v>187704</v>
      </c>
      <c r="M354" s="132">
        <v>2</v>
      </c>
    </row>
    <row r="355" spans="2:13">
      <c r="B355" s="68">
        <v>2019</v>
      </c>
      <c r="C355" s="120">
        <v>0</v>
      </c>
      <c r="D355" s="119">
        <v>0</v>
      </c>
      <c r="E355" s="132">
        <v>8375</v>
      </c>
      <c r="F355" s="119">
        <v>8375</v>
      </c>
      <c r="G355" s="132">
        <v>0</v>
      </c>
      <c r="H355" s="132">
        <v>171805</v>
      </c>
      <c r="I355" s="132">
        <v>171805</v>
      </c>
      <c r="J355" s="132">
        <v>180180</v>
      </c>
      <c r="K355" s="132">
        <v>0</v>
      </c>
      <c r="L355" s="132">
        <v>180180</v>
      </c>
      <c r="M355" s="132">
        <v>1</v>
      </c>
    </row>
    <row r="356" spans="2:13">
      <c r="B356" s="68">
        <v>2020</v>
      </c>
      <c r="C356" s="120">
        <v>0</v>
      </c>
      <c r="D356" s="119">
        <v>0</v>
      </c>
      <c r="E356" s="132">
        <v>7762</v>
      </c>
      <c r="F356" s="119">
        <v>7762</v>
      </c>
      <c r="G356" s="132">
        <v>0</v>
      </c>
      <c r="H356" s="132">
        <v>194255</v>
      </c>
      <c r="I356" s="132">
        <v>194255</v>
      </c>
      <c r="J356" s="132">
        <v>202017</v>
      </c>
      <c r="K356" s="132">
        <v>0</v>
      </c>
      <c r="L356" s="132">
        <v>202017</v>
      </c>
      <c r="M356" s="132">
        <v>3</v>
      </c>
    </row>
    <row r="357" spans="2:13">
      <c r="B357" s="68">
        <v>2021</v>
      </c>
      <c r="C357" s="120">
        <v>0</v>
      </c>
      <c r="D357" s="119">
        <v>0</v>
      </c>
      <c r="E357" s="132">
        <v>7236</v>
      </c>
      <c r="F357" s="119">
        <v>7236</v>
      </c>
      <c r="G357" s="132">
        <v>0</v>
      </c>
      <c r="H357" s="132">
        <v>214041</v>
      </c>
      <c r="I357" s="132">
        <v>214041</v>
      </c>
      <c r="J357" s="132">
        <v>221277</v>
      </c>
      <c r="K357" s="132">
        <v>0</v>
      </c>
      <c r="L357" s="132">
        <v>221277</v>
      </c>
      <c r="M357" s="132">
        <v>0</v>
      </c>
    </row>
    <row r="358" spans="2:13">
      <c r="B358" s="68">
        <v>2022</v>
      </c>
      <c r="C358" s="120">
        <v>0</v>
      </c>
      <c r="D358" s="119">
        <v>0</v>
      </c>
      <c r="E358" s="132">
        <v>5013</v>
      </c>
      <c r="F358" s="119">
        <v>5013</v>
      </c>
      <c r="G358" s="132">
        <v>0</v>
      </c>
      <c r="H358" s="132">
        <v>241976</v>
      </c>
      <c r="I358" s="132">
        <v>241976</v>
      </c>
      <c r="J358" s="132">
        <v>246989</v>
      </c>
      <c r="K358" s="132">
        <v>0</v>
      </c>
      <c r="L358" s="132">
        <v>246989</v>
      </c>
      <c r="M358" s="132">
        <v>0</v>
      </c>
    </row>
    <row r="359" spans="2:13">
      <c r="B359" s="68">
        <v>2023</v>
      </c>
      <c r="C359" s="120">
        <v>0</v>
      </c>
      <c r="D359" s="119">
        <v>0</v>
      </c>
      <c r="E359" s="132">
        <v>4596</v>
      </c>
      <c r="F359" s="119">
        <v>4596</v>
      </c>
      <c r="G359" s="132">
        <v>0</v>
      </c>
      <c r="H359" s="132">
        <v>267429</v>
      </c>
      <c r="I359" s="132">
        <v>267429</v>
      </c>
      <c r="J359" s="132">
        <v>272025</v>
      </c>
      <c r="K359" s="132">
        <v>0</v>
      </c>
      <c r="L359" s="132">
        <v>272025</v>
      </c>
      <c r="M359" s="132">
        <v>0</v>
      </c>
    </row>
    <row r="360" spans="2:13">
      <c r="B360" s="32" t="s">
        <v>520</v>
      </c>
      <c r="C360" s="120"/>
      <c r="D360" s="119"/>
      <c r="E360" s="132"/>
      <c r="F360" s="174"/>
      <c r="G360" s="132"/>
      <c r="H360" s="132"/>
      <c r="I360" s="132"/>
      <c r="J360" s="132"/>
      <c r="K360" s="132"/>
      <c r="L360" s="132"/>
      <c r="M360" s="132"/>
    </row>
    <row r="361" spans="2:13">
      <c r="B361" s="72">
        <v>2012</v>
      </c>
      <c r="C361" s="120">
        <v>0</v>
      </c>
      <c r="D361" s="119">
        <v>0</v>
      </c>
      <c r="E361" s="132">
        <v>0</v>
      </c>
      <c r="F361" s="119">
        <v>0</v>
      </c>
      <c r="G361" s="132">
        <v>0</v>
      </c>
      <c r="H361" s="132">
        <v>10030</v>
      </c>
      <c r="I361" s="132">
        <v>10030</v>
      </c>
      <c r="J361" s="132">
        <v>10030</v>
      </c>
      <c r="K361" s="132">
        <v>0</v>
      </c>
      <c r="L361" s="132">
        <v>10030</v>
      </c>
      <c r="M361" s="132">
        <v>0</v>
      </c>
    </row>
    <row r="362" spans="2:13">
      <c r="B362" s="72">
        <v>2013</v>
      </c>
      <c r="C362" s="120">
        <v>0</v>
      </c>
      <c r="D362" s="119">
        <v>0</v>
      </c>
      <c r="E362" s="132">
        <v>0</v>
      </c>
      <c r="F362" s="119">
        <v>0</v>
      </c>
      <c r="G362" s="132">
        <v>0</v>
      </c>
      <c r="H362" s="132">
        <v>0</v>
      </c>
      <c r="I362" s="132">
        <v>0</v>
      </c>
      <c r="J362" s="132">
        <v>0</v>
      </c>
      <c r="K362" s="132">
        <v>0</v>
      </c>
      <c r="L362" s="132">
        <v>0</v>
      </c>
      <c r="M362" s="132">
        <v>0</v>
      </c>
    </row>
    <row r="363" spans="2:13">
      <c r="B363" s="72">
        <v>2014</v>
      </c>
      <c r="C363" s="120">
        <v>0</v>
      </c>
      <c r="D363" s="119">
        <v>0</v>
      </c>
      <c r="E363" s="132">
        <v>0</v>
      </c>
      <c r="F363" s="119">
        <v>0</v>
      </c>
      <c r="G363" s="132">
        <v>0</v>
      </c>
      <c r="H363" s="132">
        <v>0</v>
      </c>
      <c r="I363" s="132">
        <v>0</v>
      </c>
      <c r="J363" s="132">
        <v>0</v>
      </c>
      <c r="K363" s="132">
        <v>0</v>
      </c>
      <c r="L363" s="132">
        <v>0</v>
      </c>
      <c r="M363" s="132">
        <v>0</v>
      </c>
    </row>
    <row r="364" spans="2:13">
      <c r="B364" s="32" t="s">
        <v>505</v>
      </c>
      <c r="C364" s="120"/>
      <c r="D364" s="119"/>
      <c r="E364" s="132"/>
      <c r="F364" s="174"/>
      <c r="G364" s="132"/>
      <c r="H364" s="132"/>
      <c r="I364" s="132"/>
      <c r="J364" s="132"/>
      <c r="K364" s="132"/>
      <c r="L364" s="132"/>
      <c r="M364" s="132"/>
    </row>
    <row r="365" spans="2:13">
      <c r="B365" s="72">
        <v>2012</v>
      </c>
      <c r="C365" s="120">
        <v>175</v>
      </c>
      <c r="D365" s="119">
        <v>1012</v>
      </c>
      <c r="E365" s="132">
        <v>12953</v>
      </c>
      <c r="F365" s="119">
        <v>14140</v>
      </c>
      <c r="G365" s="132">
        <v>0</v>
      </c>
      <c r="H365" s="132">
        <v>10699</v>
      </c>
      <c r="I365" s="132">
        <v>10699</v>
      </c>
      <c r="J365" s="132">
        <v>24839</v>
      </c>
      <c r="K365" s="132">
        <v>0</v>
      </c>
      <c r="L365" s="132">
        <v>24839</v>
      </c>
      <c r="M365" s="132">
        <v>0</v>
      </c>
    </row>
    <row r="366" spans="2:13">
      <c r="B366" s="72">
        <v>2013</v>
      </c>
      <c r="C366" s="120">
        <v>1</v>
      </c>
      <c r="D366" s="119">
        <v>286</v>
      </c>
      <c r="E366" s="132">
        <v>14743</v>
      </c>
      <c r="F366" s="119">
        <v>15030</v>
      </c>
      <c r="G366" s="132">
        <v>0</v>
      </c>
      <c r="H366" s="132">
        <v>24</v>
      </c>
      <c r="I366" s="132">
        <v>24</v>
      </c>
      <c r="J366" s="132">
        <v>15054</v>
      </c>
      <c r="K366" s="132">
        <v>0</v>
      </c>
      <c r="L366" s="132">
        <v>15054</v>
      </c>
      <c r="M366" s="132">
        <v>0</v>
      </c>
    </row>
    <row r="367" spans="2:13">
      <c r="B367" s="72">
        <v>2014</v>
      </c>
      <c r="C367" s="120">
        <v>0</v>
      </c>
      <c r="D367" s="119">
        <v>225</v>
      </c>
      <c r="E367" s="132">
        <v>15288</v>
      </c>
      <c r="F367" s="119">
        <v>15513</v>
      </c>
      <c r="G367" s="132">
        <v>0</v>
      </c>
      <c r="H367" s="132">
        <v>12</v>
      </c>
      <c r="I367" s="132">
        <v>12</v>
      </c>
      <c r="J367" s="132">
        <v>15525</v>
      </c>
      <c r="K367" s="132">
        <v>0</v>
      </c>
      <c r="L367" s="132">
        <v>15525</v>
      </c>
      <c r="M367" s="132">
        <v>0</v>
      </c>
    </row>
    <row r="368" spans="2:13">
      <c r="B368" s="72">
        <v>2015</v>
      </c>
      <c r="C368" s="120">
        <v>0</v>
      </c>
      <c r="D368" s="119">
        <v>248</v>
      </c>
      <c r="E368" s="132">
        <v>15688</v>
      </c>
      <c r="F368" s="119">
        <v>15936</v>
      </c>
      <c r="G368" s="119">
        <v>0</v>
      </c>
      <c r="H368" s="132">
        <v>13</v>
      </c>
      <c r="I368" s="119">
        <v>13</v>
      </c>
      <c r="J368" s="132">
        <v>15949</v>
      </c>
      <c r="K368" s="132">
        <v>0</v>
      </c>
      <c r="L368" s="132">
        <v>15949</v>
      </c>
      <c r="M368" s="132">
        <v>0</v>
      </c>
    </row>
    <row r="369" spans="2:13">
      <c r="B369" s="72">
        <v>2016</v>
      </c>
      <c r="C369" s="120">
        <v>0</v>
      </c>
      <c r="D369" s="119">
        <v>574</v>
      </c>
      <c r="E369" s="132">
        <v>15722</v>
      </c>
      <c r="F369" s="119">
        <v>16296</v>
      </c>
      <c r="G369" s="132">
        <v>0</v>
      </c>
      <c r="H369" s="132">
        <v>7</v>
      </c>
      <c r="I369" s="132">
        <v>7</v>
      </c>
      <c r="J369" s="132">
        <v>16303</v>
      </c>
      <c r="K369" s="132">
        <v>0</v>
      </c>
      <c r="L369" s="132">
        <v>16303</v>
      </c>
      <c r="M369" s="132">
        <v>0</v>
      </c>
    </row>
    <row r="370" spans="2:13">
      <c r="B370" s="72">
        <v>2017</v>
      </c>
      <c r="C370" s="120">
        <v>0</v>
      </c>
      <c r="D370" s="119">
        <v>650</v>
      </c>
      <c r="E370" s="132">
        <v>14926</v>
      </c>
      <c r="F370" s="119">
        <v>15576</v>
      </c>
      <c r="G370" s="132">
        <v>0</v>
      </c>
      <c r="H370" s="132">
        <v>0</v>
      </c>
      <c r="I370" s="132">
        <v>0</v>
      </c>
      <c r="J370" s="132">
        <v>15576</v>
      </c>
      <c r="K370" s="132">
        <v>0</v>
      </c>
      <c r="L370" s="132">
        <v>15576</v>
      </c>
      <c r="M370" s="132">
        <v>0</v>
      </c>
    </row>
    <row r="371" spans="2:13">
      <c r="B371" s="72">
        <v>2018</v>
      </c>
      <c r="C371" s="120">
        <v>0</v>
      </c>
      <c r="D371" s="119">
        <v>706</v>
      </c>
      <c r="E371" s="132">
        <v>14241</v>
      </c>
      <c r="F371" s="119">
        <v>14947</v>
      </c>
      <c r="G371" s="132">
        <v>0</v>
      </c>
      <c r="H371" s="132">
        <v>0</v>
      </c>
      <c r="I371" s="132">
        <v>0</v>
      </c>
      <c r="J371" s="132">
        <v>14947</v>
      </c>
      <c r="K371" s="132">
        <v>0</v>
      </c>
      <c r="L371" s="132">
        <v>14947</v>
      </c>
      <c r="M371" s="132">
        <v>0</v>
      </c>
    </row>
    <row r="372" spans="2:13">
      <c r="B372" s="72">
        <v>2019</v>
      </c>
      <c r="C372" s="120">
        <v>0</v>
      </c>
      <c r="D372" s="119">
        <v>505</v>
      </c>
      <c r="E372" s="132">
        <v>12796</v>
      </c>
      <c r="F372" s="119">
        <v>13301</v>
      </c>
      <c r="G372" s="132">
        <v>0</v>
      </c>
      <c r="H372" s="132">
        <v>0</v>
      </c>
      <c r="I372" s="132">
        <v>0</v>
      </c>
      <c r="J372" s="132">
        <v>13301</v>
      </c>
      <c r="K372" s="132">
        <v>0</v>
      </c>
      <c r="L372" s="132">
        <v>13301</v>
      </c>
      <c r="M372" s="132">
        <v>0</v>
      </c>
    </row>
    <row r="373" spans="2:13">
      <c r="B373" s="72">
        <v>2020</v>
      </c>
      <c r="C373" s="120">
        <v>0</v>
      </c>
      <c r="D373" s="119">
        <v>501</v>
      </c>
      <c r="E373" s="132">
        <v>11616</v>
      </c>
      <c r="F373" s="119">
        <v>12117</v>
      </c>
      <c r="G373" s="132">
        <v>0</v>
      </c>
      <c r="H373" s="132">
        <v>0</v>
      </c>
      <c r="I373" s="132">
        <v>0</v>
      </c>
      <c r="J373" s="132">
        <v>12117</v>
      </c>
      <c r="K373" s="132">
        <v>0</v>
      </c>
      <c r="L373" s="132">
        <v>12117</v>
      </c>
      <c r="M373" s="132">
        <v>0</v>
      </c>
    </row>
    <row r="374" spans="2:13">
      <c r="B374" s="72">
        <v>2021</v>
      </c>
      <c r="C374" s="120">
        <v>0</v>
      </c>
      <c r="D374" s="119">
        <v>31</v>
      </c>
      <c r="E374" s="132">
        <v>11981</v>
      </c>
      <c r="F374" s="119">
        <v>12012</v>
      </c>
      <c r="G374" s="132">
        <v>0</v>
      </c>
      <c r="H374" s="132">
        <v>0</v>
      </c>
      <c r="I374" s="132">
        <v>0</v>
      </c>
      <c r="J374" s="132">
        <v>12012</v>
      </c>
      <c r="K374" s="132">
        <v>0</v>
      </c>
      <c r="L374" s="132">
        <v>12012</v>
      </c>
      <c r="M374" s="132">
        <v>0</v>
      </c>
    </row>
    <row r="375" spans="2:13">
      <c r="B375" s="72">
        <v>2022</v>
      </c>
      <c r="C375" s="120">
        <v>0</v>
      </c>
      <c r="D375" s="119">
        <v>22</v>
      </c>
      <c r="E375" s="132">
        <v>11002</v>
      </c>
      <c r="F375" s="119">
        <v>11024</v>
      </c>
      <c r="G375" s="132">
        <v>0</v>
      </c>
      <c r="H375" s="132">
        <v>0</v>
      </c>
      <c r="I375" s="132">
        <v>0</v>
      </c>
      <c r="J375" s="132">
        <v>11024</v>
      </c>
      <c r="K375" s="132">
        <v>0</v>
      </c>
      <c r="L375" s="132">
        <v>11024</v>
      </c>
      <c r="M375" s="132">
        <v>0</v>
      </c>
    </row>
    <row r="376" spans="2:13">
      <c r="B376" s="72">
        <v>2023</v>
      </c>
      <c r="C376" s="120">
        <v>0</v>
      </c>
      <c r="D376" s="119">
        <v>0</v>
      </c>
      <c r="E376" s="132">
        <v>10471</v>
      </c>
      <c r="F376" s="119">
        <v>10471</v>
      </c>
      <c r="G376" s="132">
        <v>0</v>
      </c>
      <c r="H376" s="132">
        <v>0</v>
      </c>
      <c r="I376" s="132">
        <v>0</v>
      </c>
      <c r="J376" s="132">
        <v>10471</v>
      </c>
      <c r="K376" s="132">
        <v>0</v>
      </c>
      <c r="L376" s="132">
        <v>10471</v>
      </c>
      <c r="M376" s="132">
        <v>0</v>
      </c>
    </row>
    <row r="377" spans="2:13">
      <c r="B377" s="67" t="s">
        <v>521</v>
      </c>
      <c r="C377" s="120"/>
      <c r="D377" s="119"/>
      <c r="E377" s="132"/>
      <c r="F377" s="174"/>
      <c r="G377" s="132"/>
      <c r="H377" s="132"/>
      <c r="I377" s="132"/>
      <c r="J377" s="132"/>
      <c r="K377" s="132"/>
      <c r="L377" s="132"/>
      <c r="M377" s="132"/>
    </row>
    <row r="378" spans="2:13">
      <c r="B378" s="68">
        <v>2013</v>
      </c>
      <c r="C378" s="120">
        <v>0</v>
      </c>
      <c r="D378" s="119">
        <v>0</v>
      </c>
      <c r="E378" s="132">
        <v>0</v>
      </c>
      <c r="F378" s="119">
        <v>0</v>
      </c>
      <c r="G378" s="132">
        <v>0</v>
      </c>
      <c r="H378" s="132">
        <v>0</v>
      </c>
      <c r="I378" s="132">
        <v>0</v>
      </c>
      <c r="J378" s="132">
        <v>0</v>
      </c>
      <c r="K378" s="132"/>
      <c r="L378" s="132">
        <v>0</v>
      </c>
      <c r="M378" s="132"/>
    </row>
    <row r="379" spans="2:13">
      <c r="B379" s="68">
        <v>2014</v>
      </c>
      <c r="C379" s="120">
        <v>0</v>
      </c>
      <c r="D379" s="119">
        <v>0</v>
      </c>
      <c r="E379" s="132">
        <v>0</v>
      </c>
      <c r="F379" s="119">
        <v>0</v>
      </c>
      <c r="G379" s="132">
        <v>0</v>
      </c>
      <c r="H379" s="132">
        <v>0</v>
      </c>
      <c r="I379" s="132">
        <v>0</v>
      </c>
      <c r="J379" s="132">
        <v>0</v>
      </c>
      <c r="K379" s="132">
        <v>0</v>
      </c>
      <c r="L379" s="132">
        <v>0</v>
      </c>
      <c r="M379" s="132">
        <v>532455</v>
      </c>
    </row>
    <row r="380" spans="2:13">
      <c r="B380" s="68">
        <v>2015</v>
      </c>
      <c r="C380" s="120">
        <v>0</v>
      </c>
      <c r="D380" s="119">
        <v>0</v>
      </c>
      <c r="E380" s="132">
        <v>0</v>
      </c>
      <c r="F380" s="119">
        <v>0</v>
      </c>
      <c r="G380" s="119">
        <v>0</v>
      </c>
      <c r="H380" s="132">
        <v>0</v>
      </c>
      <c r="I380" s="119">
        <v>0</v>
      </c>
      <c r="J380" s="132">
        <v>0</v>
      </c>
      <c r="K380" s="132">
        <v>0</v>
      </c>
      <c r="L380" s="132">
        <v>0</v>
      </c>
      <c r="M380" s="132">
        <v>519262</v>
      </c>
    </row>
    <row r="381" spans="2:13">
      <c r="B381" s="68">
        <v>2016</v>
      </c>
      <c r="C381" s="120">
        <v>0</v>
      </c>
      <c r="D381" s="119">
        <v>0</v>
      </c>
      <c r="E381" s="132">
        <v>0</v>
      </c>
      <c r="F381" s="119">
        <v>0</v>
      </c>
      <c r="G381" s="132">
        <v>0</v>
      </c>
      <c r="H381" s="132">
        <v>0</v>
      </c>
      <c r="I381" s="132">
        <v>0</v>
      </c>
      <c r="J381" s="132">
        <v>0</v>
      </c>
      <c r="K381" s="132">
        <v>0</v>
      </c>
      <c r="L381" s="132">
        <v>0</v>
      </c>
      <c r="M381" s="132">
        <v>495189</v>
      </c>
    </row>
    <row r="382" spans="2:13">
      <c r="B382" s="68">
        <v>2017</v>
      </c>
      <c r="C382" s="120">
        <v>0</v>
      </c>
      <c r="D382" s="119">
        <v>0</v>
      </c>
      <c r="E382" s="132">
        <v>0</v>
      </c>
      <c r="F382" s="119">
        <v>0</v>
      </c>
      <c r="G382" s="132">
        <v>0</v>
      </c>
      <c r="H382" s="132">
        <v>0</v>
      </c>
      <c r="I382" s="132">
        <v>0</v>
      </c>
      <c r="J382" s="132">
        <v>0</v>
      </c>
      <c r="K382" s="132">
        <v>0</v>
      </c>
      <c r="L382" s="132">
        <v>0</v>
      </c>
      <c r="M382" s="132">
        <v>481689</v>
      </c>
    </row>
    <row r="383" spans="2:13">
      <c r="B383" s="72">
        <v>2018</v>
      </c>
      <c r="C383" s="120">
        <v>0</v>
      </c>
      <c r="D383" s="119">
        <v>0</v>
      </c>
      <c r="E383" s="132">
        <v>0</v>
      </c>
      <c r="F383" s="119">
        <v>0</v>
      </c>
      <c r="G383" s="132">
        <v>0</v>
      </c>
      <c r="H383" s="132">
        <v>0</v>
      </c>
      <c r="I383" s="132">
        <v>0</v>
      </c>
      <c r="J383" s="132">
        <v>0</v>
      </c>
      <c r="K383" s="132">
        <v>0</v>
      </c>
      <c r="L383" s="132">
        <v>0</v>
      </c>
      <c r="M383" s="132">
        <v>477134</v>
      </c>
    </row>
    <row r="384" spans="2:13">
      <c r="B384" s="67" t="s">
        <v>418</v>
      </c>
      <c r="C384" s="120"/>
      <c r="D384" s="119"/>
      <c r="E384" s="132"/>
      <c r="F384" s="174"/>
      <c r="G384" s="132"/>
      <c r="H384" s="132"/>
      <c r="I384" s="132"/>
      <c r="J384" s="132"/>
      <c r="K384" s="132"/>
      <c r="L384" s="132"/>
      <c r="M384" s="132"/>
    </row>
    <row r="385" spans="2:13">
      <c r="B385" s="68">
        <v>2016</v>
      </c>
      <c r="C385" s="120">
        <v>0</v>
      </c>
      <c r="D385" s="119">
        <v>0</v>
      </c>
      <c r="E385" s="132">
        <v>0</v>
      </c>
      <c r="F385" s="119">
        <v>0</v>
      </c>
      <c r="G385" s="132">
        <v>0</v>
      </c>
      <c r="H385" s="132">
        <v>0</v>
      </c>
      <c r="I385" s="132">
        <v>0</v>
      </c>
      <c r="J385" s="132">
        <v>0</v>
      </c>
      <c r="K385" s="132">
        <v>0</v>
      </c>
      <c r="L385" s="132">
        <v>0</v>
      </c>
      <c r="M385" s="132">
        <v>30136</v>
      </c>
    </row>
    <row r="386" spans="2:13">
      <c r="B386" s="68">
        <v>2017</v>
      </c>
      <c r="C386" s="120">
        <v>0</v>
      </c>
      <c r="D386" s="119">
        <v>0</v>
      </c>
      <c r="E386" s="132">
        <v>0</v>
      </c>
      <c r="F386" s="119">
        <v>0</v>
      </c>
      <c r="G386" s="132">
        <v>0</v>
      </c>
      <c r="H386" s="132">
        <v>0</v>
      </c>
      <c r="I386" s="132">
        <v>0</v>
      </c>
      <c r="J386" s="132">
        <v>0</v>
      </c>
      <c r="K386" s="132">
        <v>0</v>
      </c>
      <c r="L386" s="132">
        <v>0</v>
      </c>
      <c r="M386" s="132">
        <v>30183</v>
      </c>
    </row>
    <row r="387" spans="2:13">
      <c r="B387" s="72">
        <v>2018</v>
      </c>
      <c r="C387" s="120">
        <v>0</v>
      </c>
      <c r="D387" s="119">
        <v>0</v>
      </c>
      <c r="E387" s="132">
        <v>0</v>
      </c>
      <c r="F387" s="119">
        <v>0</v>
      </c>
      <c r="G387" s="132">
        <v>0</v>
      </c>
      <c r="H387" s="132">
        <v>0</v>
      </c>
      <c r="I387" s="132">
        <v>0</v>
      </c>
      <c r="J387" s="132">
        <v>0</v>
      </c>
      <c r="K387" s="132">
        <v>0</v>
      </c>
      <c r="L387" s="132">
        <v>0</v>
      </c>
      <c r="M387" s="132">
        <v>32117</v>
      </c>
    </row>
    <row r="388" spans="2:13">
      <c r="B388" s="72">
        <v>2019</v>
      </c>
      <c r="C388" s="120">
        <v>0</v>
      </c>
      <c r="D388" s="119">
        <v>0</v>
      </c>
      <c r="E388" s="132">
        <v>0</v>
      </c>
      <c r="F388" s="119">
        <v>0</v>
      </c>
      <c r="G388" s="132">
        <v>0</v>
      </c>
      <c r="H388" s="132">
        <v>0</v>
      </c>
      <c r="I388" s="132">
        <v>0</v>
      </c>
      <c r="J388" s="132">
        <v>0</v>
      </c>
      <c r="K388" s="132">
        <v>0</v>
      </c>
      <c r="L388" s="132">
        <v>0</v>
      </c>
      <c r="M388" s="132">
        <v>31259</v>
      </c>
    </row>
    <row r="389" spans="2:13">
      <c r="B389" s="72">
        <v>2020</v>
      </c>
      <c r="C389" s="120">
        <v>0</v>
      </c>
      <c r="D389" s="119">
        <v>0</v>
      </c>
      <c r="E389" s="132">
        <v>0</v>
      </c>
      <c r="F389" s="119">
        <v>0</v>
      </c>
      <c r="G389" s="132">
        <v>0</v>
      </c>
      <c r="H389" s="132">
        <v>0</v>
      </c>
      <c r="I389" s="132">
        <v>0</v>
      </c>
      <c r="J389" s="132">
        <v>0</v>
      </c>
      <c r="K389" s="132">
        <v>0</v>
      </c>
      <c r="L389" s="132">
        <v>0</v>
      </c>
      <c r="M389" s="132">
        <v>31480</v>
      </c>
    </row>
    <row r="390" spans="2:13">
      <c r="B390" s="72">
        <v>2021</v>
      </c>
      <c r="C390" s="120">
        <v>0</v>
      </c>
      <c r="D390" s="119">
        <v>0</v>
      </c>
      <c r="E390" s="132">
        <v>0</v>
      </c>
      <c r="F390" s="119">
        <v>0</v>
      </c>
      <c r="G390" s="132">
        <v>0</v>
      </c>
      <c r="H390" s="132">
        <v>0</v>
      </c>
      <c r="I390" s="132">
        <v>0</v>
      </c>
      <c r="J390" s="132">
        <v>0</v>
      </c>
      <c r="K390" s="132">
        <v>0</v>
      </c>
      <c r="L390" s="132">
        <v>0</v>
      </c>
      <c r="M390" s="132">
        <v>29323</v>
      </c>
    </row>
    <row r="391" spans="2:13">
      <c r="B391" s="72">
        <v>2022</v>
      </c>
      <c r="C391" s="120">
        <v>0</v>
      </c>
      <c r="D391" s="119">
        <v>0</v>
      </c>
      <c r="E391" s="132">
        <v>0</v>
      </c>
      <c r="F391" s="119">
        <v>0</v>
      </c>
      <c r="G391" s="132">
        <v>0</v>
      </c>
      <c r="H391" s="132">
        <v>0</v>
      </c>
      <c r="I391" s="132">
        <v>0</v>
      </c>
      <c r="J391" s="132">
        <v>0</v>
      </c>
      <c r="K391" s="132">
        <v>0</v>
      </c>
      <c r="L391" s="132">
        <v>0</v>
      </c>
      <c r="M391" s="132">
        <v>27871</v>
      </c>
    </row>
    <row r="392" spans="2:13">
      <c r="B392" s="72">
        <v>2023</v>
      </c>
      <c r="C392" s="120">
        <v>0</v>
      </c>
      <c r="D392" s="119">
        <v>0</v>
      </c>
      <c r="E392" s="132">
        <v>0</v>
      </c>
      <c r="F392" s="119">
        <v>0</v>
      </c>
      <c r="G392" s="132">
        <v>0</v>
      </c>
      <c r="H392" s="132">
        <v>0</v>
      </c>
      <c r="I392" s="132">
        <v>0</v>
      </c>
      <c r="J392" s="132">
        <v>0</v>
      </c>
      <c r="K392" s="132">
        <v>0</v>
      </c>
      <c r="L392" s="132">
        <v>0</v>
      </c>
      <c r="M392" s="132">
        <v>31875</v>
      </c>
    </row>
    <row r="393" spans="2:13">
      <c r="B393" s="67" t="s">
        <v>426</v>
      </c>
      <c r="C393" s="120"/>
      <c r="D393" s="119"/>
      <c r="E393" s="132"/>
      <c r="F393" s="174"/>
      <c r="G393" s="132"/>
      <c r="H393" s="132"/>
      <c r="I393" s="132"/>
      <c r="J393" s="132"/>
      <c r="K393" s="132"/>
      <c r="L393" s="132"/>
      <c r="M393" s="132"/>
    </row>
    <row r="394" spans="2:13">
      <c r="B394" s="68">
        <v>2012</v>
      </c>
      <c r="C394" s="120">
        <v>0</v>
      </c>
      <c r="D394" s="119">
        <v>0</v>
      </c>
      <c r="E394" s="132">
        <v>0</v>
      </c>
      <c r="F394" s="119">
        <v>0</v>
      </c>
      <c r="G394" s="132">
        <v>2356</v>
      </c>
      <c r="H394" s="132">
        <v>0</v>
      </c>
      <c r="I394" s="132">
        <v>2356</v>
      </c>
      <c r="J394" s="132">
        <v>2356</v>
      </c>
      <c r="K394" s="132">
        <v>0</v>
      </c>
      <c r="L394" s="132">
        <v>2356</v>
      </c>
      <c r="M394" s="132">
        <v>0</v>
      </c>
    </row>
    <row r="395" spans="2:13">
      <c r="B395" s="68">
        <v>2013</v>
      </c>
      <c r="C395" s="120">
        <v>0</v>
      </c>
      <c r="D395" s="119">
        <v>0</v>
      </c>
      <c r="E395" s="132">
        <v>27096</v>
      </c>
      <c r="F395" s="119">
        <v>27096</v>
      </c>
      <c r="G395" s="132">
        <v>334</v>
      </c>
      <c r="H395" s="132">
        <v>0</v>
      </c>
      <c r="I395" s="132">
        <v>334</v>
      </c>
      <c r="J395" s="132">
        <v>27430</v>
      </c>
      <c r="K395" s="132">
        <v>0</v>
      </c>
      <c r="L395" s="132">
        <v>27430</v>
      </c>
      <c r="M395" s="132">
        <v>0</v>
      </c>
    </row>
    <row r="396" spans="2:13">
      <c r="B396" s="68">
        <v>2014</v>
      </c>
      <c r="C396" s="120">
        <v>0</v>
      </c>
      <c r="D396" s="119">
        <v>0</v>
      </c>
      <c r="E396" s="132">
        <v>44348</v>
      </c>
      <c r="F396" s="119">
        <v>44348</v>
      </c>
      <c r="G396" s="132">
        <v>23146</v>
      </c>
      <c r="H396" s="132">
        <v>0</v>
      </c>
      <c r="I396" s="132">
        <v>23146</v>
      </c>
      <c r="J396" s="132">
        <v>67494</v>
      </c>
      <c r="K396" s="132">
        <v>0</v>
      </c>
      <c r="L396" s="132">
        <v>67494</v>
      </c>
      <c r="M396" s="132">
        <v>0</v>
      </c>
    </row>
    <row r="397" spans="2:13">
      <c r="B397" s="68">
        <v>2015</v>
      </c>
      <c r="C397" s="120">
        <v>0</v>
      </c>
      <c r="D397" s="119">
        <v>0</v>
      </c>
      <c r="E397" s="132">
        <v>0</v>
      </c>
      <c r="F397" s="119">
        <v>0</v>
      </c>
      <c r="G397" s="119">
        <v>0</v>
      </c>
      <c r="H397" s="132">
        <v>0</v>
      </c>
      <c r="I397" s="119">
        <v>0</v>
      </c>
      <c r="J397" s="132">
        <v>0</v>
      </c>
      <c r="K397" s="132">
        <v>0</v>
      </c>
      <c r="L397" s="132">
        <v>0</v>
      </c>
      <c r="M397" s="132">
        <v>58140</v>
      </c>
    </row>
    <row r="398" spans="2:13">
      <c r="B398" s="68">
        <v>2016</v>
      </c>
      <c r="C398" s="120">
        <v>0</v>
      </c>
      <c r="D398" s="119">
        <v>0</v>
      </c>
      <c r="E398" s="132">
        <v>0</v>
      </c>
      <c r="F398" s="119">
        <v>0</v>
      </c>
      <c r="G398" s="132">
        <v>0</v>
      </c>
      <c r="H398" s="132">
        <v>0</v>
      </c>
      <c r="I398" s="132">
        <v>0</v>
      </c>
      <c r="J398" s="132">
        <v>0</v>
      </c>
      <c r="K398" s="132">
        <v>0</v>
      </c>
      <c r="L398" s="132">
        <v>0</v>
      </c>
      <c r="M398" s="132">
        <v>58380</v>
      </c>
    </row>
    <row r="399" spans="2:13">
      <c r="B399" s="68">
        <v>2017</v>
      </c>
      <c r="C399" s="120">
        <v>0</v>
      </c>
      <c r="D399" s="119">
        <v>0</v>
      </c>
      <c r="E399" s="132">
        <v>0</v>
      </c>
      <c r="F399" s="119">
        <v>0</v>
      </c>
      <c r="G399" s="132">
        <v>0</v>
      </c>
      <c r="H399" s="132">
        <v>0</v>
      </c>
      <c r="I399" s="132">
        <v>0</v>
      </c>
      <c r="J399" s="132">
        <v>0</v>
      </c>
      <c r="K399" s="132">
        <v>0</v>
      </c>
      <c r="L399" s="132">
        <v>0</v>
      </c>
      <c r="M399" s="132">
        <v>64382</v>
      </c>
    </row>
    <row r="400" spans="2:13">
      <c r="B400" s="68">
        <v>2018</v>
      </c>
      <c r="C400" s="120">
        <v>0</v>
      </c>
      <c r="D400" s="119">
        <v>0</v>
      </c>
      <c r="E400" s="132">
        <v>0</v>
      </c>
      <c r="F400" s="119">
        <v>0</v>
      </c>
      <c r="G400" s="132">
        <v>0</v>
      </c>
      <c r="H400" s="132">
        <v>0</v>
      </c>
      <c r="I400" s="132">
        <v>0</v>
      </c>
      <c r="J400" s="132">
        <v>0</v>
      </c>
      <c r="K400" s="132">
        <v>0</v>
      </c>
      <c r="L400" s="132">
        <v>0</v>
      </c>
      <c r="M400" s="132">
        <v>71951</v>
      </c>
    </row>
    <row r="401" spans="2:13">
      <c r="B401" s="68">
        <v>2019</v>
      </c>
      <c r="C401" s="120">
        <v>0</v>
      </c>
      <c r="D401" s="119">
        <v>0</v>
      </c>
      <c r="E401" s="132">
        <v>0</v>
      </c>
      <c r="F401" s="119">
        <v>0</v>
      </c>
      <c r="G401" s="132">
        <v>0</v>
      </c>
      <c r="H401" s="132">
        <v>0</v>
      </c>
      <c r="I401" s="132">
        <v>0</v>
      </c>
      <c r="J401" s="132">
        <v>0</v>
      </c>
      <c r="K401" s="132">
        <v>0</v>
      </c>
      <c r="L401" s="132">
        <v>0</v>
      </c>
      <c r="M401" s="132">
        <v>71434</v>
      </c>
    </row>
    <row r="402" spans="2:13">
      <c r="B402" s="68">
        <v>2020</v>
      </c>
      <c r="C402" s="120">
        <v>0</v>
      </c>
      <c r="D402" s="119">
        <v>0</v>
      </c>
      <c r="E402" s="132">
        <v>0</v>
      </c>
      <c r="F402" s="119">
        <v>0</v>
      </c>
      <c r="G402" s="132">
        <v>0</v>
      </c>
      <c r="H402" s="132">
        <v>0</v>
      </c>
      <c r="I402" s="132">
        <v>0</v>
      </c>
      <c r="J402" s="132">
        <v>0</v>
      </c>
      <c r="K402" s="132">
        <v>0</v>
      </c>
      <c r="L402" s="132">
        <v>0</v>
      </c>
      <c r="M402" s="132">
        <v>68015</v>
      </c>
    </row>
    <row r="403" spans="2:13">
      <c r="B403" s="68">
        <v>2021</v>
      </c>
      <c r="C403" s="120">
        <v>0</v>
      </c>
      <c r="D403" s="119">
        <v>0</v>
      </c>
      <c r="E403" s="132">
        <v>0</v>
      </c>
      <c r="F403" s="119">
        <v>0</v>
      </c>
      <c r="G403" s="132">
        <v>0</v>
      </c>
      <c r="H403" s="132">
        <v>0</v>
      </c>
      <c r="I403" s="132">
        <v>0</v>
      </c>
      <c r="J403" s="132">
        <v>0</v>
      </c>
      <c r="K403" s="132">
        <v>0</v>
      </c>
      <c r="L403" s="132">
        <v>0</v>
      </c>
      <c r="M403" s="132">
        <v>66589</v>
      </c>
    </row>
    <row r="404" spans="2:13">
      <c r="B404" s="68">
        <v>2022</v>
      </c>
      <c r="C404" s="120">
        <v>0</v>
      </c>
      <c r="D404" s="119">
        <v>0</v>
      </c>
      <c r="E404" s="132">
        <v>0</v>
      </c>
      <c r="F404" s="119">
        <v>0</v>
      </c>
      <c r="G404" s="132">
        <v>0</v>
      </c>
      <c r="H404" s="132">
        <v>0</v>
      </c>
      <c r="I404" s="132">
        <v>0</v>
      </c>
      <c r="J404" s="132">
        <v>0</v>
      </c>
      <c r="K404" s="132">
        <v>0</v>
      </c>
      <c r="L404" s="132">
        <v>0</v>
      </c>
      <c r="M404" s="132">
        <v>66134</v>
      </c>
    </row>
    <row r="405" spans="2:13">
      <c r="B405" s="68">
        <v>2023</v>
      </c>
      <c r="C405" s="120">
        <v>0</v>
      </c>
      <c r="D405" s="119">
        <v>0</v>
      </c>
      <c r="E405" s="132">
        <v>0</v>
      </c>
      <c r="F405" s="119">
        <v>0</v>
      </c>
      <c r="G405" s="132">
        <v>0</v>
      </c>
      <c r="H405" s="132">
        <v>0</v>
      </c>
      <c r="I405" s="132">
        <v>0</v>
      </c>
      <c r="J405" s="132">
        <v>0</v>
      </c>
      <c r="K405" s="132">
        <v>0</v>
      </c>
      <c r="L405" s="132">
        <v>0</v>
      </c>
      <c r="M405" s="132">
        <v>65587</v>
      </c>
    </row>
    <row r="406" spans="2:13">
      <c r="B406" s="32" t="s">
        <v>428</v>
      </c>
      <c r="C406" s="120"/>
      <c r="D406" s="119"/>
      <c r="E406" s="132"/>
      <c r="F406" s="174"/>
      <c r="G406" s="132"/>
      <c r="H406" s="132"/>
      <c r="I406" s="132"/>
      <c r="J406" s="132"/>
      <c r="K406" s="132"/>
      <c r="L406" s="132"/>
      <c r="M406" s="132"/>
    </row>
    <row r="407" spans="2:13">
      <c r="B407" s="72">
        <v>2021</v>
      </c>
      <c r="C407" s="120">
        <v>0</v>
      </c>
      <c r="D407" s="119">
        <v>0</v>
      </c>
      <c r="E407" s="132">
        <v>0</v>
      </c>
      <c r="F407" s="119">
        <v>0</v>
      </c>
      <c r="G407" s="132">
        <v>5160</v>
      </c>
      <c r="H407" s="132">
        <v>0</v>
      </c>
      <c r="I407" s="132">
        <v>5160</v>
      </c>
      <c r="J407" s="132">
        <v>5160</v>
      </c>
      <c r="K407" s="132">
        <v>0</v>
      </c>
      <c r="L407" s="132">
        <v>5160</v>
      </c>
      <c r="M407" s="132">
        <v>0</v>
      </c>
    </row>
    <row r="408" spans="2:13">
      <c r="B408" s="72">
        <v>2022</v>
      </c>
      <c r="C408" s="120">
        <v>0</v>
      </c>
      <c r="D408" s="119">
        <v>0</v>
      </c>
      <c r="E408" s="132">
        <v>0</v>
      </c>
      <c r="F408" s="119">
        <v>0</v>
      </c>
      <c r="G408" s="132">
        <v>5846</v>
      </c>
      <c r="H408" s="132">
        <v>0</v>
      </c>
      <c r="I408" s="132">
        <v>5846</v>
      </c>
      <c r="J408" s="132">
        <v>5846</v>
      </c>
      <c r="K408" s="132">
        <v>0</v>
      </c>
      <c r="L408" s="132">
        <v>5846</v>
      </c>
      <c r="M408" s="132">
        <v>0</v>
      </c>
    </row>
    <row r="409" spans="2:13">
      <c r="B409" s="72">
        <v>2023</v>
      </c>
      <c r="C409" s="120">
        <v>0</v>
      </c>
      <c r="D409" s="119">
        <v>0</v>
      </c>
      <c r="E409" s="132">
        <v>0</v>
      </c>
      <c r="F409" s="119">
        <v>0</v>
      </c>
      <c r="G409" s="132">
        <v>5573</v>
      </c>
      <c r="H409" s="132">
        <v>0</v>
      </c>
      <c r="I409" s="132">
        <v>5573</v>
      </c>
      <c r="J409" s="132">
        <v>5573</v>
      </c>
      <c r="K409" s="132">
        <v>0</v>
      </c>
      <c r="L409" s="132">
        <v>5573</v>
      </c>
      <c r="M409" s="132">
        <v>0</v>
      </c>
    </row>
    <row r="410" spans="2:13">
      <c r="B410" s="32" t="s">
        <v>511</v>
      </c>
      <c r="C410" s="120"/>
      <c r="D410" s="119"/>
      <c r="E410" s="132"/>
      <c r="F410" s="174"/>
      <c r="G410" s="132"/>
      <c r="H410" s="132"/>
      <c r="I410" s="132"/>
      <c r="J410" s="132"/>
      <c r="K410" s="132"/>
      <c r="L410" s="132"/>
      <c r="M410" s="132"/>
    </row>
    <row r="411" spans="2:13">
      <c r="B411" s="72">
        <v>2022</v>
      </c>
      <c r="C411" s="120">
        <v>0</v>
      </c>
      <c r="D411" s="119">
        <v>0</v>
      </c>
      <c r="E411" s="132">
        <v>0</v>
      </c>
      <c r="F411" s="119">
        <v>0</v>
      </c>
      <c r="G411" s="132">
        <v>0</v>
      </c>
      <c r="H411" s="132">
        <v>0</v>
      </c>
      <c r="I411" s="132">
        <v>0</v>
      </c>
      <c r="J411" s="132">
        <v>0</v>
      </c>
      <c r="K411" s="132">
        <v>0</v>
      </c>
      <c r="L411" s="132">
        <v>0</v>
      </c>
      <c r="M411" s="132">
        <v>0</v>
      </c>
    </row>
    <row r="412" spans="2:13">
      <c r="B412" s="32" t="s">
        <v>429</v>
      </c>
      <c r="C412" s="120"/>
      <c r="D412" s="119"/>
      <c r="E412" s="132"/>
      <c r="F412" s="174"/>
      <c r="G412" s="132"/>
      <c r="H412" s="132"/>
      <c r="I412" s="132"/>
      <c r="J412" s="132"/>
      <c r="K412" s="132"/>
      <c r="L412" s="132"/>
      <c r="M412" s="132"/>
    </row>
    <row r="413" spans="2:13">
      <c r="B413" s="72">
        <v>2022</v>
      </c>
      <c r="C413" s="120">
        <v>0</v>
      </c>
      <c r="D413" s="119">
        <v>0</v>
      </c>
      <c r="E413" s="132">
        <v>0</v>
      </c>
      <c r="F413" s="119">
        <v>0</v>
      </c>
      <c r="G413" s="132">
        <v>0</v>
      </c>
      <c r="H413" s="132">
        <v>0</v>
      </c>
      <c r="I413" s="132">
        <v>0</v>
      </c>
      <c r="J413" s="132">
        <v>0</v>
      </c>
      <c r="K413" s="132">
        <v>0</v>
      </c>
      <c r="L413" s="132">
        <v>0</v>
      </c>
      <c r="M413" s="132">
        <v>48849</v>
      </c>
    </row>
    <row r="414" spans="2:13">
      <c r="B414" s="72">
        <v>2023</v>
      </c>
      <c r="C414" s="120">
        <v>0</v>
      </c>
      <c r="D414" s="119">
        <v>0</v>
      </c>
      <c r="E414" s="132">
        <v>0</v>
      </c>
      <c r="F414" s="119">
        <v>0</v>
      </c>
      <c r="G414" s="132">
        <v>0</v>
      </c>
      <c r="H414" s="132">
        <v>0</v>
      </c>
      <c r="I414" s="132">
        <v>0</v>
      </c>
      <c r="J414" s="132">
        <v>0</v>
      </c>
      <c r="K414" s="132">
        <v>0</v>
      </c>
      <c r="L414" s="132">
        <v>0</v>
      </c>
      <c r="M414" s="132">
        <v>46918</v>
      </c>
    </row>
    <row r="415" spans="2:13">
      <c r="B415" s="32" t="s">
        <v>242</v>
      </c>
      <c r="C415" s="120"/>
      <c r="D415" s="119"/>
      <c r="E415" s="132"/>
      <c r="F415" s="174"/>
      <c r="G415" s="132"/>
      <c r="H415" s="132"/>
      <c r="I415" s="132"/>
      <c r="J415" s="132"/>
      <c r="K415" s="132"/>
      <c r="L415" s="132"/>
      <c r="M415" s="132"/>
    </row>
    <row r="416" spans="2:13">
      <c r="B416" s="72">
        <v>2020</v>
      </c>
      <c r="C416" s="120">
        <v>0</v>
      </c>
      <c r="D416" s="119">
        <v>0</v>
      </c>
      <c r="E416" s="132">
        <v>0</v>
      </c>
      <c r="F416" s="119">
        <v>0</v>
      </c>
      <c r="G416" s="132">
        <v>0</v>
      </c>
      <c r="H416" s="132">
        <v>0</v>
      </c>
      <c r="I416" s="132">
        <v>0</v>
      </c>
      <c r="J416" s="132">
        <v>0</v>
      </c>
      <c r="K416" s="132">
        <v>0</v>
      </c>
      <c r="L416" s="132">
        <v>0</v>
      </c>
      <c r="M416" s="132">
        <v>4287</v>
      </c>
    </row>
    <row r="417" spans="2:13">
      <c r="B417" s="72">
        <v>2021</v>
      </c>
      <c r="C417" s="120">
        <v>0</v>
      </c>
      <c r="D417" s="119">
        <v>0</v>
      </c>
      <c r="E417" s="132">
        <v>0</v>
      </c>
      <c r="F417" s="119">
        <v>0</v>
      </c>
      <c r="G417" s="132">
        <v>0</v>
      </c>
      <c r="H417" s="132">
        <v>0</v>
      </c>
      <c r="I417" s="132">
        <v>0</v>
      </c>
      <c r="J417" s="132">
        <v>0</v>
      </c>
      <c r="K417" s="132">
        <v>0</v>
      </c>
      <c r="L417" s="132">
        <v>0</v>
      </c>
      <c r="M417" s="132">
        <v>4395</v>
      </c>
    </row>
    <row r="418" spans="2:13">
      <c r="B418" s="72">
        <v>2022</v>
      </c>
      <c r="C418" s="120">
        <v>0</v>
      </c>
      <c r="D418" s="119">
        <v>0</v>
      </c>
      <c r="E418" s="132">
        <v>0</v>
      </c>
      <c r="F418" s="119">
        <v>0</v>
      </c>
      <c r="G418" s="132">
        <v>0</v>
      </c>
      <c r="H418" s="132">
        <v>0</v>
      </c>
      <c r="I418" s="132">
        <v>0</v>
      </c>
      <c r="J418" s="132">
        <v>0</v>
      </c>
      <c r="K418" s="132">
        <v>0</v>
      </c>
      <c r="L418" s="132">
        <v>0</v>
      </c>
      <c r="M418" s="132">
        <v>4072</v>
      </c>
    </row>
    <row r="419" spans="2:13">
      <c r="B419" s="72">
        <v>2023</v>
      </c>
      <c r="C419" s="120">
        <v>0</v>
      </c>
      <c r="D419" s="119">
        <v>0</v>
      </c>
      <c r="E419" s="132">
        <v>0</v>
      </c>
      <c r="F419" s="119">
        <v>0</v>
      </c>
      <c r="G419" s="132">
        <v>0</v>
      </c>
      <c r="H419" s="132">
        <v>0</v>
      </c>
      <c r="I419" s="132">
        <v>0</v>
      </c>
      <c r="J419" s="132">
        <v>0</v>
      </c>
      <c r="K419" s="132">
        <v>0</v>
      </c>
      <c r="L419" s="132">
        <v>0</v>
      </c>
      <c r="M419" s="132">
        <v>6245</v>
      </c>
    </row>
    <row r="420" spans="2:13">
      <c r="B420" s="67" t="s">
        <v>390</v>
      </c>
      <c r="C420" s="120"/>
      <c r="D420" s="119"/>
      <c r="E420" s="132"/>
      <c r="F420" s="174"/>
      <c r="G420" s="132"/>
      <c r="H420" s="132"/>
      <c r="I420" s="132"/>
      <c r="J420" s="132"/>
      <c r="K420" s="132"/>
      <c r="L420" s="132"/>
      <c r="M420" s="132"/>
    </row>
    <row r="421" spans="2:13">
      <c r="B421" s="68">
        <v>2012</v>
      </c>
      <c r="C421" s="120">
        <v>0</v>
      </c>
      <c r="D421" s="119">
        <v>0</v>
      </c>
      <c r="E421" s="132">
        <v>0</v>
      </c>
      <c r="F421" s="119">
        <v>0</v>
      </c>
      <c r="G421" s="132">
        <v>0</v>
      </c>
      <c r="H421" s="132">
        <v>190301</v>
      </c>
      <c r="I421" s="132">
        <v>190301</v>
      </c>
      <c r="J421" s="132">
        <v>190301</v>
      </c>
      <c r="K421" s="132">
        <v>0</v>
      </c>
      <c r="L421" s="132">
        <v>190301</v>
      </c>
      <c r="M421" s="132">
        <v>0</v>
      </c>
    </row>
    <row r="422" spans="2:13">
      <c r="B422" s="68">
        <v>2013</v>
      </c>
      <c r="C422" s="120">
        <v>0</v>
      </c>
      <c r="D422" s="119">
        <v>0</v>
      </c>
      <c r="E422" s="132">
        <v>0</v>
      </c>
      <c r="F422" s="119">
        <v>0</v>
      </c>
      <c r="G422" s="132">
        <v>0</v>
      </c>
      <c r="H422" s="132">
        <v>212931</v>
      </c>
      <c r="I422" s="132">
        <v>212931</v>
      </c>
      <c r="J422" s="132">
        <v>212931</v>
      </c>
      <c r="K422" s="132">
        <v>0</v>
      </c>
      <c r="L422" s="132">
        <v>212931</v>
      </c>
      <c r="M422" s="132">
        <v>0</v>
      </c>
    </row>
    <row r="423" spans="2:13">
      <c r="B423" s="68">
        <v>2014</v>
      </c>
      <c r="C423" s="120">
        <v>0</v>
      </c>
      <c r="D423" s="119">
        <v>0</v>
      </c>
      <c r="E423" s="132">
        <v>0</v>
      </c>
      <c r="F423" s="119">
        <v>0</v>
      </c>
      <c r="G423" s="132">
        <v>0</v>
      </c>
      <c r="H423" s="132">
        <v>299412</v>
      </c>
      <c r="I423" s="132">
        <v>299412</v>
      </c>
      <c r="J423" s="132">
        <v>299412</v>
      </c>
      <c r="K423" s="132">
        <v>0</v>
      </c>
      <c r="L423" s="132">
        <v>299412</v>
      </c>
      <c r="M423" s="132">
        <v>0</v>
      </c>
    </row>
    <row r="424" spans="2:13">
      <c r="B424" s="68">
        <v>2015</v>
      </c>
      <c r="C424" s="120">
        <v>0</v>
      </c>
      <c r="D424" s="119">
        <v>0</v>
      </c>
      <c r="E424" s="132">
        <v>0</v>
      </c>
      <c r="F424" s="119">
        <v>0</v>
      </c>
      <c r="G424" s="119">
        <v>0</v>
      </c>
      <c r="H424" s="132">
        <v>340104</v>
      </c>
      <c r="I424" s="119">
        <v>340104</v>
      </c>
      <c r="J424" s="132">
        <v>340104</v>
      </c>
      <c r="K424" s="132">
        <v>0</v>
      </c>
      <c r="L424" s="132">
        <v>340104</v>
      </c>
      <c r="M424" s="132">
        <v>0</v>
      </c>
    </row>
    <row r="425" spans="2:13">
      <c r="B425" s="68">
        <v>2016</v>
      </c>
      <c r="C425" s="120">
        <v>0</v>
      </c>
      <c r="D425" s="119">
        <v>0</v>
      </c>
      <c r="E425" s="132">
        <v>0</v>
      </c>
      <c r="F425" s="119">
        <v>0</v>
      </c>
      <c r="G425" s="132">
        <v>0</v>
      </c>
      <c r="H425" s="132">
        <v>359697</v>
      </c>
      <c r="I425" s="132">
        <v>359697</v>
      </c>
      <c r="J425" s="132">
        <v>359697</v>
      </c>
      <c r="K425" s="132">
        <v>0</v>
      </c>
      <c r="L425" s="132">
        <v>359697</v>
      </c>
      <c r="M425" s="132">
        <v>0</v>
      </c>
    </row>
    <row r="426" spans="2:13">
      <c r="B426" s="68">
        <v>2017</v>
      </c>
      <c r="C426" s="120">
        <v>0</v>
      </c>
      <c r="D426" s="119">
        <v>0</v>
      </c>
      <c r="E426" s="132">
        <v>0</v>
      </c>
      <c r="F426" s="119">
        <v>0</v>
      </c>
      <c r="G426" s="132">
        <v>0</v>
      </c>
      <c r="H426" s="132">
        <v>360546</v>
      </c>
      <c r="I426" s="132">
        <v>360546</v>
      </c>
      <c r="J426" s="132">
        <v>360546</v>
      </c>
      <c r="K426" s="132">
        <v>0</v>
      </c>
      <c r="L426" s="132">
        <v>360546</v>
      </c>
      <c r="M426" s="132">
        <v>0</v>
      </c>
    </row>
    <row r="427" spans="2:13">
      <c r="B427" s="68">
        <v>2018</v>
      </c>
      <c r="C427" s="120">
        <v>0</v>
      </c>
      <c r="D427" s="119">
        <v>0</v>
      </c>
      <c r="E427" s="132">
        <v>0</v>
      </c>
      <c r="F427" s="119">
        <v>0</v>
      </c>
      <c r="G427" s="132">
        <v>0</v>
      </c>
      <c r="H427" s="132">
        <v>355728</v>
      </c>
      <c r="I427" s="132">
        <v>355728</v>
      </c>
      <c r="J427" s="132">
        <v>355728</v>
      </c>
      <c r="K427" s="132">
        <v>0</v>
      </c>
      <c r="L427" s="132">
        <v>355728</v>
      </c>
      <c r="M427" s="132">
        <v>0</v>
      </c>
    </row>
    <row r="428" spans="2:13">
      <c r="B428" s="68">
        <v>2019</v>
      </c>
      <c r="C428" s="120">
        <v>0</v>
      </c>
      <c r="D428" s="119">
        <v>0</v>
      </c>
      <c r="E428" s="132">
        <v>0</v>
      </c>
      <c r="F428" s="119">
        <v>0</v>
      </c>
      <c r="G428" s="132">
        <v>0</v>
      </c>
      <c r="H428" s="132">
        <v>351063</v>
      </c>
      <c r="I428" s="132">
        <v>351063</v>
      </c>
      <c r="J428" s="132">
        <v>351063</v>
      </c>
      <c r="K428" s="132">
        <v>0</v>
      </c>
      <c r="L428" s="132">
        <v>351063</v>
      </c>
      <c r="M428" s="132">
        <v>0</v>
      </c>
    </row>
    <row r="429" spans="2:13">
      <c r="B429" s="68">
        <v>2020</v>
      </c>
      <c r="C429" s="120">
        <v>0</v>
      </c>
      <c r="D429" s="119">
        <v>0</v>
      </c>
      <c r="E429" s="132">
        <v>0</v>
      </c>
      <c r="F429" s="119">
        <v>0</v>
      </c>
      <c r="G429" s="132">
        <v>0</v>
      </c>
      <c r="H429" s="132">
        <v>374982</v>
      </c>
      <c r="I429" s="132">
        <v>374982</v>
      </c>
      <c r="J429" s="132">
        <v>374982</v>
      </c>
      <c r="K429" s="132">
        <v>0</v>
      </c>
      <c r="L429" s="132">
        <v>374982</v>
      </c>
      <c r="M429" s="132">
        <v>0</v>
      </c>
    </row>
    <row r="430" spans="2:13">
      <c r="B430" s="68">
        <v>2021</v>
      </c>
      <c r="C430" s="120">
        <v>0</v>
      </c>
      <c r="D430" s="119">
        <v>0</v>
      </c>
      <c r="E430" s="132">
        <v>0</v>
      </c>
      <c r="F430" s="119">
        <v>0</v>
      </c>
      <c r="G430" s="132">
        <v>0</v>
      </c>
      <c r="H430" s="132">
        <v>393125</v>
      </c>
      <c r="I430" s="132">
        <v>393125</v>
      </c>
      <c r="J430" s="132">
        <v>393125</v>
      </c>
      <c r="K430" s="132">
        <v>0</v>
      </c>
      <c r="L430" s="132">
        <v>393125</v>
      </c>
      <c r="M430" s="132">
        <v>0</v>
      </c>
    </row>
    <row r="431" spans="2:13">
      <c r="B431" s="68">
        <v>2022</v>
      </c>
      <c r="C431" s="120">
        <v>0</v>
      </c>
      <c r="D431" s="119">
        <v>0</v>
      </c>
      <c r="E431" s="132">
        <v>0</v>
      </c>
      <c r="F431" s="119">
        <v>0</v>
      </c>
      <c r="G431" s="132">
        <v>0</v>
      </c>
      <c r="H431" s="132">
        <v>418051</v>
      </c>
      <c r="I431" s="132">
        <v>418051</v>
      </c>
      <c r="J431" s="132">
        <v>418051</v>
      </c>
      <c r="K431" s="132">
        <v>0</v>
      </c>
      <c r="L431" s="132">
        <v>418051</v>
      </c>
      <c r="M431" s="132">
        <v>0</v>
      </c>
    </row>
    <row r="432" spans="2:13">
      <c r="B432" s="68">
        <v>2023</v>
      </c>
      <c r="C432" s="120">
        <v>0</v>
      </c>
      <c r="D432" s="119">
        <v>0</v>
      </c>
      <c r="E432" s="132">
        <v>0</v>
      </c>
      <c r="F432" s="119">
        <v>0</v>
      </c>
      <c r="G432" s="132">
        <v>0</v>
      </c>
      <c r="H432" s="132">
        <v>430517</v>
      </c>
      <c r="I432" s="132">
        <v>430517</v>
      </c>
      <c r="J432" s="132">
        <v>430517</v>
      </c>
      <c r="K432" s="132">
        <v>0</v>
      </c>
      <c r="L432" s="132">
        <v>430517</v>
      </c>
      <c r="M432" s="132">
        <v>0</v>
      </c>
    </row>
    <row r="433" spans="2:13">
      <c r="B433" s="67" t="s">
        <v>522</v>
      </c>
      <c r="C433" s="120"/>
      <c r="D433" s="119"/>
      <c r="E433" s="132"/>
      <c r="F433" s="174"/>
      <c r="G433" s="132"/>
      <c r="H433" s="132"/>
      <c r="I433" s="132"/>
      <c r="J433" s="132"/>
      <c r="K433" s="132"/>
      <c r="L433" s="132"/>
      <c r="M433" s="132"/>
    </row>
    <row r="434" spans="2:13">
      <c r="B434" s="68">
        <v>2012</v>
      </c>
      <c r="C434" s="120">
        <v>0</v>
      </c>
      <c r="D434" s="119">
        <v>2387</v>
      </c>
      <c r="E434" s="132">
        <v>9040</v>
      </c>
      <c r="F434" s="119">
        <v>11427</v>
      </c>
      <c r="G434" s="132">
        <v>8053</v>
      </c>
      <c r="H434" s="132">
        <v>0</v>
      </c>
      <c r="I434" s="132">
        <v>8053</v>
      </c>
      <c r="J434" s="132">
        <v>19480</v>
      </c>
      <c r="K434" s="132">
        <v>0</v>
      </c>
      <c r="L434" s="132">
        <v>19480</v>
      </c>
      <c r="M434" s="132">
        <v>367</v>
      </c>
    </row>
    <row r="435" spans="2:13">
      <c r="B435" s="68">
        <v>2013</v>
      </c>
      <c r="C435" s="120">
        <v>0</v>
      </c>
      <c r="D435" s="119">
        <v>3451</v>
      </c>
      <c r="E435" s="132">
        <v>9478</v>
      </c>
      <c r="F435" s="119">
        <v>12929</v>
      </c>
      <c r="G435" s="132">
        <v>7982</v>
      </c>
      <c r="H435" s="132">
        <v>0</v>
      </c>
      <c r="I435" s="132">
        <v>7982</v>
      </c>
      <c r="J435" s="132">
        <v>20911</v>
      </c>
      <c r="K435" s="132">
        <v>0</v>
      </c>
      <c r="L435" s="132">
        <v>20911</v>
      </c>
      <c r="M435" s="132">
        <v>531</v>
      </c>
    </row>
    <row r="436" spans="2:13">
      <c r="B436" s="68">
        <v>2014</v>
      </c>
      <c r="C436" s="120">
        <v>0</v>
      </c>
      <c r="D436" s="119">
        <v>3440</v>
      </c>
      <c r="E436" s="132">
        <v>9466</v>
      </c>
      <c r="F436" s="119">
        <v>12906</v>
      </c>
      <c r="G436" s="132">
        <v>7990</v>
      </c>
      <c r="H436" s="132">
        <v>0</v>
      </c>
      <c r="I436" s="132">
        <v>7990</v>
      </c>
      <c r="J436" s="132">
        <v>20896</v>
      </c>
      <c r="K436" s="132">
        <v>0</v>
      </c>
      <c r="L436" s="132">
        <v>20896</v>
      </c>
      <c r="M436" s="132">
        <v>131</v>
      </c>
    </row>
    <row r="437" spans="2:13">
      <c r="B437" s="68">
        <v>2015</v>
      </c>
      <c r="C437" s="120">
        <v>0</v>
      </c>
      <c r="D437" s="119">
        <v>0</v>
      </c>
      <c r="E437" s="132">
        <v>0</v>
      </c>
      <c r="F437" s="119">
        <v>0</v>
      </c>
      <c r="G437" s="119">
        <v>8037</v>
      </c>
      <c r="H437" s="132">
        <v>0</v>
      </c>
      <c r="I437" s="119">
        <v>8037</v>
      </c>
      <c r="J437" s="132">
        <v>8037</v>
      </c>
      <c r="K437" s="132">
        <v>0</v>
      </c>
      <c r="L437" s="132">
        <v>8037</v>
      </c>
      <c r="M437" s="132">
        <v>0</v>
      </c>
    </row>
    <row r="438" spans="2:13">
      <c r="B438" s="32" t="s">
        <v>232</v>
      </c>
      <c r="C438" s="120"/>
      <c r="D438" s="119"/>
      <c r="E438" s="132"/>
      <c r="F438" s="174"/>
      <c r="G438" s="132"/>
      <c r="H438" s="132"/>
      <c r="I438" s="132"/>
      <c r="J438" s="132"/>
      <c r="K438" s="132"/>
      <c r="L438" s="132"/>
      <c r="M438" s="132"/>
    </row>
    <row r="439" spans="2:13">
      <c r="B439" s="72">
        <v>2022</v>
      </c>
      <c r="C439" s="120">
        <v>0</v>
      </c>
      <c r="D439" s="119">
        <v>0</v>
      </c>
      <c r="E439" s="132">
        <v>0</v>
      </c>
      <c r="F439" s="119">
        <v>0</v>
      </c>
      <c r="G439" s="132">
        <v>0</v>
      </c>
      <c r="H439" s="132">
        <v>0</v>
      </c>
      <c r="I439" s="132">
        <v>0</v>
      </c>
      <c r="J439" s="132">
        <v>0</v>
      </c>
      <c r="K439" s="132">
        <v>0</v>
      </c>
      <c r="L439" s="132">
        <v>0</v>
      </c>
      <c r="M439" s="132">
        <v>1088</v>
      </c>
    </row>
    <row r="440" spans="2:13">
      <c r="B440" s="72">
        <v>2023</v>
      </c>
      <c r="C440" s="120">
        <v>0</v>
      </c>
      <c r="D440" s="119">
        <v>0</v>
      </c>
      <c r="E440" s="132">
        <v>0</v>
      </c>
      <c r="F440" s="119">
        <v>0</v>
      </c>
      <c r="G440" s="132">
        <v>0</v>
      </c>
      <c r="H440" s="132">
        <v>0</v>
      </c>
      <c r="I440" s="132">
        <v>0</v>
      </c>
      <c r="J440" s="132">
        <v>0</v>
      </c>
      <c r="K440" s="132">
        <v>0</v>
      </c>
      <c r="L440" s="132">
        <v>0</v>
      </c>
      <c r="M440" s="132">
        <v>3165</v>
      </c>
    </row>
    <row r="441" spans="2:13">
      <c r="B441" s="67" t="s">
        <v>523</v>
      </c>
      <c r="C441" s="120"/>
      <c r="D441" s="119"/>
      <c r="E441" s="132"/>
      <c r="F441" s="174"/>
      <c r="G441" s="132"/>
      <c r="H441" s="132"/>
      <c r="I441" s="132"/>
      <c r="J441" s="132"/>
      <c r="K441" s="132"/>
      <c r="L441" s="132"/>
      <c r="M441" s="132"/>
    </row>
    <row r="442" spans="2:13">
      <c r="B442" s="68">
        <v>2012</v>
      </c>
      <c r="C442" s="120">
        <v>0</v>
      </c>
      <c r="D442" s="119">
        <v>0</v>
      </c>
      <c r="E442" s="132">
        <v>0</v>
      </c>
      <c r="F442" s="119">
        <v>0</v>
      </c>
      <c r="G442" s="132">
        <v>786</v>
      </c>
      <c r="H442" s="132">
        <v>0</v>
      </c>
      <c r="I442" s="132">
        <v>786</v>
      </c>
      <c r="J442" s="132">
        <v>786</v>
      </c>
      <c r="K442" s="132">
        <v>0</v>
      </c>
      <c r="L442" s="132">
        <v>786</v>
      </c>
      <c r="M442" s="132">
        <v>0</v>
      </c>
    </row>
    <row r="443" spans="2:13">
      <c r="B443" s="68">
        <v>2013</v>
      </c>
      <c r="C443" s="120">
        <v>0</v>
      </c>
      <c r="D443" s="119">
        <v>0</v>
      </c>
      <c r="E443" s="132">
        <v>0</v>
      </c>
      <c r="F443" s="119">
        <v>0</v>
      </c>
      <c r="G443" s="132">
        <v>811</v>
      </c>
      <c r="H443" s="132">
        <v>0</v>
      </c>
      <c r="I443" s="132">
        <v>811</v>
      </c>
      <c r="J443" s="132">
        <v>811</v>
      </c>
      <c r="K443" s="132">
        <v>0</v>
      </c>
      <c r="L443" s="132">
        <v>811</v>
      </c>
      <c r="M443" s="132">
        <v>0</v>
      </c>
    </row>
    <row r="444" spans="2:13">
      <c r="B444" s="68">
        <v>2014</v>
      </c>
      <c r="C444" s="120">
        <v>0</v>
      </c>
      <c r="D444" s="119">
        <v>0</v>
      </c>
      <c r="E444" s="132">
        <v>0</v>
      </c>
      <c r="F444" s="119">
        <v>0</v>
      </c>
      <c r="G444" s="132">
        <v>2005</v>
      </c>
      <c r="H444" s="132">
        <v>0</v>
      </c>
      <c r="I444" s="132">
        <v>2005</v>
      </c>
      <c r="J444" s="132">
        <v>2005</v>
      </c>
      <c r="K444" s="132">
        <v>0</v>
      </c>
      <c r="L444" s="132">
        <v>2005</v>
      </c>
      <c r="M444" s="132">
        <v>0</v>
      </c>
    </row>
    <row r="445" spans="2:13">
      <c r="B445" s="68">
        <v>2015</v>
      </c>
      <c r="C445" s="120">
        <v>0</v>
      </c>
      <c r="D445" s="119">
        <v>0</v>
      </c>
      <c r="E445" s="132">
        <v>0</v>
      </c>
      <c r="F445" s="119">
        <v>0</v>
      </c>
      <c r="G445" s="119">
        <v>3530</v>
      </c>
      <c r="H445" s="132">
        <v>0</v>
      </c>
      <c r="I445" s="119">
        <v>3530</v>
      </c>
      <c r="J445" s="132">
        <v>3530</v>
      </c>
      <c r="K445" s="132">
        <v>0</v>
      </c>
      <c r="L445" s="132">
        <v>3530</v>
      </c>
      <c r="M445" s="132">
        <v>0</v>
      </c>
    </row>
    <row r="446" spans="2:13">
      <c r="B446" s="68">
        <v>2016</v>
      </c>
      <c r="C446" s="120">
        <v>0</v>
      </c>
      <c r="D446" s="119">
        <v>0</v>
      </c>
      <c r="E446" s="132">
        <v>0</v>
      </c>
      <c r="F446" s="119">
        <v>0</v>
      </c>
      <c r="G446" s="132">
        <v>7142</v>
      </c>
      <c r="H446" s="132">
        <v>0</v>
      </c>
      <c r="I446" s="132">
        <v>7142</v>
      </c>
      <c r="J446" s="132">
        <v>7142</v>
      </c>
      <c r="K446" s="132">
        <v>0</v>
      </c>
      <c r="L446" s="132">
        <v>7142</v>
      </c>
      <c r="M446" s="132">
        <v>0</v>
      </c>
    </row>
    <row r="447" spans="2:13">
      <c r="B447" s="68">
        <v>2017</v>
      </c>
      <c r="C447" s="120">
        <v>0</v>
      </c>
      <c r="D447" s="119">
        <v>0</v>
      </c>
      <c r="E447" s="132">
        <v>0</v>
      </c>
      <c r="F447" s="119">
        <v>0</v>
      </c>
      <c r="G447" s="132">
        <v>8291</v>
      </c>
      <c r="H447" s="132">
        <v>0</v>
      </c>
      <c r="I447" s="132">
        <v>8291</v>
      </c>
      <c r="J447" s="132">
        <v>8291</v>
      </c>
      <c r="K447" s="132">
        <v>0</v>
      </c>
      <c r="L447" s="132">
        <v>8291</v>
      </c>
      <c r="M447" s="132">
        <v>0</v>
      </c>
    </row>
    <row r="448" spans="2:13">
      <c r="B448" s="68">
        <v>2018</v>
      </c>
      <c r="C448" s="120">
        <v>0</v>
      </c>
      <c r="D448" s="119">
        <v>0</v>
      </c>
      <c r="E448" s="132">
        <v>0</v>
      </c>
      <c r="F448" s="119">
        <v>0</v>
      </c>
      <c r="G448" s="132">
        <v>9765</v>
      </c>
      <c r="H448" s="132">
        <v>0</v>
      </c>
      <c r="I448" s="132">
        <v>9765</v>
      </c>
      <c r="J448" s="132">
        <v>9765</v>
      </c>
      <c r="K448" s="132">
        <v>0</v>
      </c>
      <c r="L448" s="132">
        <v>9765</v>
      </c>
      <c r="M448" s="132">
        <v>0</v>
      </c>
    </row>
    <row r="449" spans="2:13">
      <c r="B449" s="68">
        <v>2019</v>
      </c>
      <c r="C449" s="120">
        <v>0</v>
      </c>
      <c r="D449" s="119">
        <v>0</v>
      </c>
      <c r="E449" s="132">
        <v>0</v>
      </c>
      <c r="F449" s="119">
        <v>0</v>
      </c>
      <c r="G449" s="132">
        <v>6361</v>
      </c>
      <c r="H449" s="132">
        <v>0</v>
      </c>
      <c r="I449" s="132">
        <v>6361</v>
      </c>
      <c r="J449" s="132">
        <v>6361</v>
      </c>
      <c r="K449" s="132">
        <v>0</v>
      </c>
      <c r="L449" s="132">
        <v>6361</v>
      </c>
      <c r="M449" s="132">
        <v>0</v>
      </c>
    </row>
    <row r="450" spans="2:13">
      <c r="B450" s="68">
        <v>2020</v>
      </c>
      <c r="C450" s="120">
        <v>0</v>
      </c>
      <c r="D450" s="119">
        <v>0</v>
      </c>
      <c r="E450" s="132">
        <v>0</v>
      </c>
      <c r="F450" s="119">
        <v>0</v>
      </c>
      <c r="G450" s="132">
        <v>8345</v>
      </c>
      <c r="H450" s="132">
        <v>0</v>
      </c>
      <c r="I450" s="132">
        <v>8345</v>
      </c>
      <c r="J450" s="132">
        <v>8345</v>
      </c>
      <c r="K450" s="132">
        <v>0</v>
      </c>
      <c r="L450" s="132">
        <v>8345</v>
      </c>
      <c r="M450" s="132">
        <v>0</v>
      </c>
    </row>
    <row r="451" spans="2:13">
      <c r="B451" s="68">
        <v>2021</v>
      </c>
      <c r="C451" s="120">
        <v>0</v>
      </c>
      <c r="D451" s="119">
        <v>0</v>
      </c>
      <c r="E451" s="132">
        <v>0</v>
      </c>
      <c r="F451" s="119">
        <v>0</v>
      </c>
      <c r="G451" s="132">
        <v>4432</v>
      </c>
      <c r="H451" s="132">
        <v>0</v>
      </c>
      <c r="I451" s="132">
        <v>4432</v>
      </c>
      <c r="J451" s="132">
        <v>4432</v>
      </c>
      <c r="K451" s="132">
        <v>0</v>
      </c>
      <c r="L451" s="132">
        <v>4432</v>
      </c>
      <c r="M451" s="132">
        <v>0</v>
      </c>
    </row>
    <row r="452" spans="2:13">
      <c r="B452" s="32" t="s">
        <v>434</v>
      </c>
      <c r="C452" s="120"/>
      <c r="D452" s="119"/>
      <c r="E452" s="132"/>
      <c r="F452" s="174"/>
      <c r="G452" s="132"/>
      <c r="H452" s="132"/>
      <c r="I452" s="132"/>
      <c r="J452" s="132"/>
      <c r="K452" s="132"/>
      <c r="L452" s="132"/>
      <c r="M452" s="132"/>
    </row>
    <row r="453" spans="2:13">
      <c r="B453" s="72">
        <v>2023</v>
      </c>
      <c r="C453" s="120">
        <v>0</v>
      </c>
      <c r="D453" s="119">
        <v>0</v>
      </c>
      <c r="E453" s="132">
        <v>0</v>
      </c>
      <c r="F453" s="119">
        <v>0</v>
      </c>
      <c r="G453" s="132">
        <v>0</v>
      </c>
      <c r="H453" s="132">
        <v>0</v>
      </c>
      <c r="I453" s="132">
        <v>0</v>
      </c>
      <c r="J453" s="132">
        <v>0</v>
      </c>
      <c r="K453" s="132">
        <v>0</v>
      </c>
      <c r="L453" s="132">
        <v>0</v>
      </c>
      <c r="M453" s="132">
        <v>0</v>
      </c>
    </row>
    <row r="454" spans="2:13">
      <c r="B454" s="67" t="s">
        <v>395</v>
      </c>
      <c r="C454" s="120"/>
      <c r="D454" s="119"/>
      <c r="E454" s="132"/>
      <c r="F454" s="174"/>
      <c r="G454" s="132"/>
      <c r="H454" s="132"/>
      <c r="I454" s="132"/>
      <c r="J454" s="132"/>
      <c r="K454" s="132"/>
      <c r="L454" s="132"/>
      <c r="M454" s="132"/>
    </row>
    <row r="455" spans="2:13">
      <c r="B455" s="68">
        <v>2012</v>
      </c>
      <c r="C455" s="120">
        <v>0</v>
      </c>
      <c r="D455" s="119">
        <v>0</v>
      </c>
      <c r="E455" s="132">
        <v>0</v>
      </c>
      <c r="F455" s="119">
        <v>0</v>
      </c>
      <c r="G455" s="132">
        <v>0</v>
      </c>
      <c r="H455" s="132">
        <v>724669</v>
      </c>
      <c r="I455" s="132">
        <v>724669</v>
      </c>
      <c r="J455" s="132">
        <v>724669</v>
      </c>
      <c r="K455" s="132"/>
      <c r="L455" s="132">
        <v>724669</v>
      </c>
      <c r="M455" s="132">
        <v>190301</v>
      </c>
    </row>
    <row r="456" spans="2:13">
      <c r="B456" s="68">
        <v>2013</v>
      </c>
      <c r="C456" s="120">
        <v>0</v>
      </c>
      <c r="D456" s="119">
        <v>0</v>
      </c>
      <c r="E456" s="132">
        <v>0</v>
      </c>
      <c r="F456" s="119">
        <v>0</v>
      </c>
      <c r="G456" s="132">
        <v>0</v>
      </c>
      <c r="H456" s="132">
        <v>865398</v>
      </c>
      <c r="I456" s="132">
        <v>865398</v>
      </c>
      <c r="J456" s="132">
        <v>865398</v>
      </c>
      <c r="K456" s="132">
        <v>0</v>
      </c>
      <c r="L456" s="132">
        <v>865398</v>
      </c>
      <c r="M456" s="132">
        <v>232357</v>
      </c>
    </row>
    <row r="457" spans="2:13">
      <c r="B457" s="68">
        <v>2014</v>
      </c>
      <c r="C457" s="120">
        <v>0</v>
      </c>
      <c r="D457" s="119">
        <v>0</v>
      </c>
      <c r="E457" s="132">
        <v>0</v>
      </c>
      <c r="F457" s="119">
        <v>0</v>
      </c>
      <c r="G457" s="132">
        <v>0</v>
      </c>
      <c r="H457" s="132">
        <v>1285630</v>
      </c>
      <c r="I457" s="132">
        <v>1285630</v>
      </c>
      <c r="J457" s="132">
        <v>1285630</v>
      </c>
      <c r="K457" s="132">
        <v>0</v>
      </c>
      <c r="L457" s="132">
        <v>1285630</v>
      </c>
      <c r="M457" s="132">
        <v>295176</v>
      </c>
    </row>
    <row r="458" spans="2:13">
      <c r="B458" s="68">
        <v>2015</v>
      </c>
      <c r="C458" s="120">
        <v>0</v>
      </c>
      <c r="D458" s="119">
        <v>0</v>
      </c>
      <c r="E458" s="132">
        <v>0</v>
      </c>
      <c r="F458" s="119">
        <v>0</v>
      </c>
      <c r="G458" s="119">
        <v>0</v>
      </c>
      <c r="H458" s="132">
        <v>1480265</v>
      </c>
      <c r="I458" s="119">
        <v>1480265</v>
      </c>
      <c r="J458" s="132">
        <v>1480265</v>
      </c>
      <c r="K458" s="132">
        <v>0</v>
      </c>
      <c r="L458" s="132">
        <v>1480265</v>
      </c>
      <c r="M458" s="132">
        <v>346266</v>
      </c>
    </row>
    <row r="459" spans="2:13">
      <c r="B459" s="68">
        <v>2016</v>
      </c>
      <c r="C459" s="120">
        <v>0</v>
      </c>
      <c r="D459" s="119">
        <v>0</v>
      </c>
      <c r="E459" s="132">
        <v>0</v>
      </c>
      <c r="F459" s="119">
        <v>0</v>
      </c>
      <c r="G459" s="132">
        <v>13932</v>
      </c>
      <c r="H459" s="132">
        <v>1480850</v>
      </c>
      <c r="I459" s="132">
        <v>1494782</v>
      </c>
      <c r="J459" s="132">
        <v>1494782</v>
      </c>
      <c r="K459" s="132">
        <v>0</v>
      </c>
      <c r="L459" s="132">
        <v>1494782</v>
      </c>
      <c r="M459" s="132">
        <v>362585</v>
      </c>
    </row>
    <row r="460" spans="2:13">
      <c r="B460" s="68">
        <v>2017</v>
      </c>
      <c r="C460" s="120">
        <v>0</v>
      </c>
      <c r="D460" s="119">
        <v>0</v>
      </c>
      <c r="E460" s="132">
        <v>0</v>
      </c>
      <c r="F460" s="119">
        <v>0</v>
      </c>
      <c r="G460" s="132">
        <v>17435</v>
      </c>
      <c r="H460" s="132">
        <v>1494349</v>
      </c>
      <c r="I460" s="132">
        <v>1511784</v>
      </c>
      <c r="J460" s="132">
        <v>1511784</v>
      </c>
      <c r="K460" s="132">
        <v>0</v>
      </c>
      <c r="L460" s="132">
        <v>1511784</v>
      </c>
      <c r="M460" s="132">
        <v>367556</v>
      </c>
    </row>
    <row r="461" spans="2:13">
      <c r="B461" s="68">
        <v>2018</v>
      </c>
      <c r="C461" s="120">
        <v>0</v>
      </c>
      <c r="D461" s="119">
        <v>0</v>
      </c>
      <c r="E461" s="132">
        <v>0</v>
      </c>
      <c r="F461" s="119">
        <v>0</v>
      </c>
      <c r="G461" s="132">
        <v>16818</v>
      </c>
      <c r="H461" s="132">
        <v>1411641</v>
      </c>
      <c r="I461" s="132">
        <v>1428459</v>
      </c>
      <c r="J461" s="132">
        <v>1428459</v>
      </c>
      <c r="K461" s="132">
        <v>0</v>
      </c>
      <c r="L461" s="132">
        <v>1428459</v>
      </c>
      <c r="M461" s="132">
        <v>364005</v>
      </c>
    </row>
    <row r="462" spans="2:13">
      <c r="B462" s="68">
        <v>2019</v>
      </c>
      <c r="C462" s="120">
        <v>0</v>
      </c>
      <c r="D462" s="119">
        <v>0</v>
      </c>
      <c r="E462" s="132">
        <v>0</v>
      </c>
      <c r="F462" s="119">
        <v>0</v>
      </c>
      <c r="G462" s="132">
        <v>18104</v>
      </c>
      <c r="H462" s="132">
        <v>1359725</v>
      </c>
      <c r="I462" s="132">
        <v>1377829</v>
      </c>
      <c r="J462" s="132">
        <v>1377829</v>
      </c>
      <c r="K462" s="132">
        <v>0</v>
      </c>
      <c r="L462" s="132">
        <v>1377829</v>
      </c>
      <c r="M462" s="132">
        <v>354580</v>
      </c>
    </row>
    <row r="463" spans="2:13">
      <c r="B463" s="68">
        <v>2020</v>
      </c>
      <c r="C463" s="120">
        <v>0</v>
      </c>
      <c r="D463" s="119">
        <v>0</v>
      </c>
      <c r="E463" s="132">
        <v>0</v>
      </c>
      <c r="F463" s="119">
        <v>0</v>
      </c>
      <c r="G463" s="132">
        <v>18579</v>
      </c>
      <c r="H463" s="132">
        <v>1425909</v>
      </c>
      <c r="I463" s="132">
        <v>1444488</v>
      </c>
      <c r="J463" s="132">
        <v>1444488</v>
      </c>
      <c r="K463" s="132">
        <v>0</v>
      </c>
      <c r="L463" s="132">
        <v>1444488</v>
      </c>
      <c r="M463" s="132">
        <v>382685</v>
      </c>
    </row>
    <row r="464" spans="2:13">
      <c r="B464" s="68">
        <v>2021</v>
      </c>
      <c r="C464" s="120">
        <v>0</v>
      </c>
      <c r="D464" s="119">
        <v>0</v>
      </c>
      <c r="E464" s="132">
        <v>0</v>
      </c>
      <c r="F464" s="119">
        <v>0</v>
      </c>
      <c r="G464" s="132">
        <v>19898</v>
      </c>
      <c r="H464" s="132">
        <v>1495990</v>
      </c>
      <c r="I464" s="132">
        <v>1515888</v>
      </c>
      <c r="J464" s="132">
        <v>1515888</v>
      </c>
      <c r="K464" s="132">
        <v>0</v>
      </c>
      <c r="L464" s="132">
        <v>1515888</v>
      </c>
      <c r="M464" s="132">
        <v>402381</v>
      </c>
    </row>
    <row r="465" spans="2:13">
      <c r="B465" s="68">
        <v>2022</v>
      </c>
      <c r="C465" s="120">
        <v>0</v>
      </c>
      <c r="D465" s="119">
        <v>0</v>
      </c>
      <c r="E465" s="132">
        <v>0</v>
      </c>
      <c r="F465" s="119">
        <v>0</v>
      </c>
      <c r="G465" s="132">
        <v>20015</v>
      </c>
      <c r="H465" s="132">
        <v>1659176</v>
      </c>
      <c r="I465" s="132">
        <v>1679191</v>
      </c>
      <c r="J465" s="132">
        <v>1679191</v>
      </c>
      <c r="K465" s="132">
        <v>0</v>
      </c>
      <c r="L465" s="132">
        <v>1679191</v>
      </c>
      <c r="M465" s="132">
        <v>427879</v>
      </c>
    </row>
    <row r="466" spans="2:13">
      <c r="B466" s="68">
        <v>2023</v>
      </c>
      <c r="C466" s="120">
        <v>0</v>
      </c>
      <c r="D466" s="119">
        <v>0</v>
      </c>
      <c r="E466" s="132">
        <v>0</v>
      </c>
      <c r="F466" s="119">
        <v>0</v>
      </c>
      <c r="G466" s="132">
        <v>7756</v>
      </c>
      <c r="H466" s="132">
        <v>1666955</v>
      </c>
      <c r="I466" s="132">
        <v>1674711</v>
      </c>
      <c r="J466" s="132">
        <v>1674711</v>
      </c>
      <c r="K466" s="132">
        <v>0</v>
      </c>
      <c r="L466" s="132">
        <v>1674711</v>
      </c>
      <c r="M466" s="132">
        <v>439580</v>
      </c>
    </row>
    <row r="467" spans="2:13">
      <c r="B467" s="32" t="s">
        <v>524</v>
      </c>
      <c r="C467" s="120"/>
      <c r="D467" s="119"/>
      <c r="E467" s="132"/>
      <c r="F467" s="174"/>
      <c r="G467" s="132"/>
      <c r="H467" s="132"/>
      <c r="I467" s="132"/>
      <c r="J467" s="132"/>
      <c r="K467" s="132"/>
      <c r="L467" s="132"/>
      <c r="M467" s="132"/>
    </row>
    <row r="468" spans="2:13">
      <c r="B468" s="72">
        <v>2018</v>
      </c>
      <c r="C468" s="120">
        <v>0</v>
      </c>
      <c r="D468" s="119">
        <v>0</v>
      </c>
      <c r="E468" s="132">
        <v>0</v>
      </c>
      <c r="F468" s="119">
        <v>0</v>
      </c>
      <c r="G468" s="132">
        <v>1</v>
      </c>
      <c r="H468" s="132">
        <v>0</v>
      </c>
      <c r="I468" s="132">
        <v>1</v>
      </c>
      <c r="J468" s="132">
        <v>1</v>
      </c>
      <c r="K468" s="132">
        <v>0</v>
      </c>
      <c r="L468" s="132">
        <v>1</v>
      </c>
      <c r="M468" s="132">
        <v>0</v>
      </c>
    </row>
    <row r="469" spans="2:13">
      <c r="B469" s="72">
        <v>2019</v>
      </c>
      <c r="C469" s="120">
        <v>0</v>
      </c>
      <c r="D469" s="119">
        <v>0</v>
      </c>
      <c r="E469" s="132">
        <v>0</v>
      </c>
      <c r="F469" s="119">
        <v>0</v>
      </c>
      <c r="G469" s="132">
        <v>1</v>
      </c>
      <c r="H469" s="132">
        <v>0</v>
      </c>
      <c r="I469" s="132">
        <v>1</v>
      </c>
      <c r="J469" s="132">
        <v>1</v>
      </c>
      <c r="K469" s="132">
        <v>0</v>
      </c>
      <c r="L469" s="132">
        <v>1</v>
      </c>
      <c r="M469" s="132">
        <v>0</v>
      </c>
    </row>
    <row r="470" spans="2:13">
      <c r="B470" s="67" t="s">
        <v>397</v>
      </c>
      <c r="C470" s="120"/>
      <c r="D470" s="119"/>
      <c r="E470" s="132"/>
      <c r="F470" s="174"/>
      <c r="G470" s="132"/>
      <c r="H470" s="132"/>
      <c r="I470" s="132"/>
      <c r="J470" s="132"/>
      <c r="K470" s="132"/>
      <c r="L470" s="132"/>
      <c r="M470" s="132"/>
    </row>
    <row r="471" spans="2:13">
      <c r="B471" s="68">
        <v>2012</v>
      </c>
      <c r="C471" s="120">
        <v>2960</v>
      </c>
      <c r="D471" s="119">
        <v>195187</v>
      </c>
      <c r="E471" s="132">
        <v>624315</v>
      </c>
      <c r="F471" s="119">
        <v>822462</v>
      </c>
      <c r="G471" s="132">
        <v>139406</v>
      </c>
      <c r="H471" s="132">
        <v>237441</v>
      </c>
      <c r="I471" s="132">
        <v>376847</v>
      </c>
      <c r="J471" s="132">
        <v>1199309</v>
      </c>
      <c r="K471" s="132">
        <v>0</v>
      </c>
      <c r="L471" s="132">
        <v>1199309</v>
      </c>
      <c r="M471" s="132">
        <v>27976</v>
      </c>
    </row>
    <row r="472" spans="2:13">
      <c r="B472" s="68">
        <v>2013</v>
      </c>
      <c r="C472" s="120">
        <v>2795</v>
      </c>
      <c r="D472" s="119">
        <v>203130</v>
      </c>
      <c r="E472" s="132">
        <v>502804</v>
      </c>
      <c r="F472" s="119">
        <v>708729</v>
      </c>
      <c r="G472" s="132">
        <v>149651</v>
      </c>
      <c r="H472" s="132">
        <v>249266</v>
      </c>
      <c r="I472" s="132">
        <v>398917</v>
      </c>
      <c r="J472" s="132">
        <v>1107646</v>
      </c>
      <c r="K472" s="132">
        <v>0</v>
      </c>
      <c r="L472" s="132">
        <v>1107646</v>
      </c>
      <c r="M472" s="132">
        <v>14904</v>
      </c>
    </row>
    <row r="473" spans="2:13">
      <c r="B473" s="68">
        <v>2014</v>
      </c>
      <c r="C473" s="120">
        <v>179085</v>
      </c>
      <c r="D473" s="119">
        <v>161899</v>
      </c>
      <c r="E473" s="132">
        <v>418992</v>
      </c>
      <c r="F473" s="119">
        <v>759976</v>
      </c>
      <c r="G473" s="132">
        <v>168417</v>
      </c>
      <c r="H473" s="132">
        <v>331947</v>
      </c>
      <c r="I473" s="132">
        <v>500364</v>
      </c>
      <c r="J473" s="132">
        <v>1260340</v>
      </c>
      <c r="K473" s="132">
        <v>0</v>
      </c>
      <c r="L473" s="132">
        <v>1260340</v>
      </c>
      <c r="M473" s="132">
        <v>14082</v>
      </c>
    </row>
    <row r="474" spans="2:13">
      <c r="B474" s="68">
        <v>2015</v>
      </c>
      <c r="C474" s="120">
        <v>213146</v>
      </c>
      <c r="D474" s="119">
        <v>134511</v>
      </c>
      <c r="E474" s="132">
        <v>395601</v>
      </c>
      <c r="F474" s="119">
        <v>743258</v>
      </c>
      <c r="G474" s="119">
        <v>164962</v>
      </c>
      <c r="H474" s="132">
        <v>351422</v>
      </c>
      <c r="I474" s="119">
        <v>516384</v>
      </c>
      <c r="J474" s="132">
        <v>1259642</v>
      </c>
      <c r="K474" s="132">
        <v>0</v>
      </c>
      <c r="L474" s="132">
        <v>1259642</v>
      </c>
      <c r="M474" s="132">
        <v>0</v>
      </c>
    </row>
    <row r="475" spans="2:13">
      <c r="B475" s="68">
        <v>2016</v>
      </c>
      <c r="C475" s="120">
        <v>155433</v>
      </c>
      <c r="D475" s="119">
        <v>117031</v>
      </c>
      <c r="E475" s="132">
        <v>349868</v>
      </c>
      <c r="F475" s="119">
        <v>622332</v>
      </c>
      <c r="G475" s="132">
        <v>135162</v>
      </c>
      <c r="H475" s="132">
        <v>0</v>
      </c>
      <c r="I475" s="132">
        <v>135162</v>
      </c>
      <c r="J475" s="132">
        <v>757494</v>
      </c>
      <c r="K475" s="132">
        <v>0</v>
      </c>
      <c r="L475" s="132">
        <v>757494</v>
      </c>
      <c r="M475" s="132">
        <v>0</v>
      </c>
    </row>
    <row r="476" spans="2:13">
      <c r="B476" s="68">
        <v>2017</v>
      </c>
      <c r="C476" s="120">
        <v>142307</v>
      </c>
      <c r="D476" s="119">
        <v>84319</v>
      </c>
      <c r="E476" s="132">
        <v>332636</v>
      </c>
      <c r="F476" s="119">
        <v>559262</v>
      </c>
      <c r="G476" s="132">
        <v>123549</v>
      </c>
      <c r="H476" s="132">
        <v>0</v>
      </c>
      <c r="I476" s="132">
        <v>123549</v>
      </c>
      <c r="J476" s="132">
        <v>682811</v>
      </c>
      <c r="K476" s="132">
        <v>0</v>
      </c>
      <c r="L476" s="132">
        <v>682811</v>
      </c>
      <c r="M476" s="132">
        <v>0</v>
      </c>
    </row>
    <row r="477" spans="2:13">
      <c r="B477" s="68">
        <v>2018</v>
      </c>
      <c r="C477" s="120">
        <v>158692</v>
      </c>
      <c r="D477" s="119">
        <v>81130</v>
      </c>
      <c r="E477" s="132">
        <v>294208</v>
      </c>
      <c r="F477" s="119">
        <v>534030</v>
      </c>
      <c r="G477" s="132">
        <v>119976</v>
      </c>
      <c r="H477" s="132">
        <v>0</v>
      </c>
      <c r="I477" s="132">
        <v>119976</v>
      </c>
      <c r="J477" s="132">
        <v>654006</v>
      </c>
      <c r="K477" s="132">
        <v>0</v>
      </c>
      <c r="L477" s="132">
        <v>654006</v>
      </c>
      <c r="M477" s="132">
        <v>0</v>
      </c>
    </row>
    <row r="478" spans="2:13">
      <c r="B478" s="68">
        <v>2019</v>
      </c>
      <c r="C478" s="120">
        <v>142075</v>
      </c>
      <c r="D478" s="119">
        <v>84690</v>
      </c>
      <c r="E478" s="132">
        <v>287517</v>
      </c>
      <c r="F478" s="119">
        <v>514282</v>
      </c>
      <c r="G478" s="132">
        <v>111516</v>
      </c>
      <c r="H478" s="132">
        <v>0</v>
      </c>
      <c r="I478" s="132">
        <v>111516</v>
      </c>
      <c r="J478" s="132">
        <v>625798</v>
      </c>
      <c r="K478" s="132">
        <v>0</v>
      </c>
      <c r="L478" s="132">
        <v>625798</v>
      </c>
      <c r="M478" s="132">
        <v>0</v>
      </c>
    </row>
    <row r="479" spans="2:13">
      <c r="B479" s="68">
        <v>2020</v>
      </c>
      <c r="C479" s="120">
        <v>199513</v>
      </c>
      <c r="D479" s="119">
        <v>80803</v>
      </c>
      <c r="E479" s="132">
        <v>287017</v>
      </c>
      <c r="F479" s="119">
        <v>567333</v>
      </c>
      <c r="G479" s="132">
        <v>91326</v>
      </c>
      <c r="H479" s="132">
        <v>0</v>
      </c>
      <c r="I479" s="132">
        <v>91326</v>
      </c>
      <c r="J479" s="132">
        <v>658659</v>
      </c>
      <c r="K479" s="132">
        <v>0</v>
      </c>
      <c r="L479" s="132">
        <v>658659</v>
      </c>
      <c r="M479" s="132">
        <v>0</v>
      </c>
    </row>
    <row r="480" spans="2:13">
      <c r="B480" s="68">
        <v>2021</v>
      </c>
      <c r="C480" s="120">
        <v>151632</v>
      </c>
      <c r="D480" s="119">
        <v>76995</v>
      </c>
      <c r="E480" s="132">
        <v>272270</v>
      </c>
      <c r="F480" s="119">
        <v>500897</v>
      </c>
      <c r="G480" s="132">
        <v>85894</v>
      </c>
      <c r="H480" s="132">
        <v>0</v>
      </c>
      <c r="I480" s="132">
        <v>85894</v>
      </c>
      <c r="J480" s="132">
        <v>586791</v>
      </c>
      <c r="K480" s="132">
        <v>0</v>
      </c>
      <c r="L480" s="132">
        <v>586791</v>
      </c>
      <c r="M480" s="132">
        <v>0</v>
      </c>
    </row>
    <row r="481" spans="2:13">
      <c r="B481" s="68">
        <v>2022</v>
      </c>
      <c r="C481" s="120">
        <v>95322</v>
      </c>
      <c r="D481" s="119">
        <v>76477</v>
      </c>
      <c r="E481" s="132">
        <v>262970</v>
      </c>
      <c r="F481" s="119">
        <v>434769</v>
      </c>
      <c r="G481" s="132">
        <v>79511</v>
      </c>
      <c r="H481" s="132">
        <v>0</v>
      </c>
      <c r="I481" s="132">
        <v>79511</v>
      </c>
      <c r="J481" s="132">
        <v>514280</v>
      </c>
      <c r="K481" s="132">
        <v>0</v>
      </c>
      <c r="L481" s="132">
        <v>514280</v>
      </c>
      <c r="M481" s="132">
        <v>0</v>
      </c>
    </row>
    <row r="482" spans="2:13">
      <c r="B482" s="68">
        <v>2023</v>
      </c>
      <c r="C482" s="120">
        <v>114887</v>
      </c>
      <c r="D482" s="119">
        <v>106054</v>
      </c>
      <c r="E482" s="132">
        <v>268209</v>
      </c>
      <c r="F482" s="119">
        <v>489150</v>
      </c>
      <c r="G482" s="132">
        <v>112354</v>
      </c>
      <c r="H482" s="132">
        <v>0</v>
      </c>
      <c r="I482" s="132">
        <v>112354</v>
      </c>
      <c r="J482" s="132">
        <v>601504</v>
      </c>
      <c r="K482" s="132">
        <v>0</v>
      </c>
      <c r="L482" s="132">
        <v>601504</v>
      </c>
      <c r="M482" s="132">
        <v>0</v>
      </c>
    </row>
    <row r="483" spans="2:13">
      <c r="B483" s="32" t="s">
        <v>438</v>
      </c>
      <c r="C483" s="120"/>
      <c r="D483" s="119"/>
      <c r="E483" s="132"/>
      <c r="F483" s="174"/>
      <c r="G483" s="132"/>
      <c r="H483" s="132"/>
      <c r="I483" s="132"/>
      <c r="J483" s="132"/>
      <c r="K483" s="132"/>
      <c r="L483" s="132"/>
      <c r="M483" s="132"/>
    </row>
    <row r="484" spans="2:13">
      <c r="B484" s="72">
        <v>2021</v>
      </c>
      <c r="C484" s="120">
        <v>0</v>
      </c>
      <c r="D484" s="119">
        <v>0</v>
      </c>
      <c r="E484" s="132">
        <v>0</v>
      </c>
      <c r="F484" s="119">
        <v>0</v>
      </c>
      <c r="G484" s="132">
        <v>0</v>
      </c>
      <c r="H484" s="132">
        <v>0</v>
      </c>
      <c r="I484" s="132">
        <v>0</v>
      </c>
      <c r="J484" s="132">
        <v>0</v>
      </c>
      <c r="K484" s="132">
        <v>0</v>
      </c>
      <c r="L484" s="132">
        <v>0</v>
      </c>
      <c r="M484" s="132">
        <v>0</v>
      </c>
    </row>
    <row r="485" spans="2:13">
      <c r="B485" s="72">
        <v>2022</v>
      </c>
      <c r="C485" s="120">
        <v>0</v>
      </c>
      <c r="D485" s="119">
        <v>0</v>
      </c>
      <c r="E485" s="132">
        <v>0</v>
      </c>
      <c r="F485" s="119">
        <v>0</v>
      </c>
      <c r="G485" s="132">
        <v>0</v>
      </c>
      <c r="H485" s="132">
        <v>0</v>
      </c>
      <c r="I485" s="132">
        <v>0</v>
      </c>
      <c r="J485" s="132">
        <v>0</v>
      </c>
      <c r="K485" s="132">
        <v>0</v>
      </c>
      <c r="L485" s="132">
        <v>0</v>
      </c>
      <c r="M485" s="132">
        <v>2640</v>
      </c>
    </row>
    <row r="486" spans="2:13">
      <c r="B486" s="72">
        <v>2023</v>
      </c>
      <c r="C486" s="120">
        <v>0</v>
      </c>
      <c r="D486" s="119">
        <v>0</v>
      </c>
      <c r="E486" s="132">
        <v>0</v>
      </c>
      <c r="F486" s="119">
        <v>0</v>
      </c>
      <c r="G486" s="132">
        <v>0</v>
      </c>
      <c r="H486" s="132">
        <v>0</v>
      </c>
      <c r="I486" s="132">
        <v>0</v>
      </c>
      <c r="J486" s="132">
        <v>0</v>
      </c>
      <c r="K486" s="132">
        <v>0</v>
      </c>
      <c r="L486" s="132">
        <v>0</v>
      </c>
      <c r="M486" s="132">
        <v>3823</v>
      </c>
    </row>
    <row r="487" spans="2:13">
      <c r="B487" s="67" t="s">
        <v>439</v>
      </c>
      <c r="C487" s="120"/>
      <c r="D487" s="119"/>
      <c r="E487" s="132"/>
      <c r="F487" s="174"/>
      <c r="G487" s="132"/>
      <c r="H487" s="132"/>
      <c r="I487" s="132"/>
      <c r="J487" s="132"/>
      <c r="K487" s="132"/>
      <c r="L487" s="132"/>
      <c r="M487" s="132"/>
    </row>
    <row r="488" spans="2:13">
      <c r="B488" s="68">
        <v>2012</v>
      </c>
      <c r="C488" s="120">
        <v>0</v>
      </c>
      <c r="D488" s="119">
        <v>0</v>
      </c>
      <c r="E488" s="132">
        <v>0</v>
      </c>
      <c r="F488" s="119">
        <v>0</v>
      </c>
      <c r="G488" s="132">
        <v>0</v>
      </c>
      <c r="H488" s="132">
        <v>0</v>
      </c>
      <c r="I488" s="132">
        <v>0</v>
      </c>
      <c r="J488" s="132">
        <v>0</v>
      </c>
      <c r="K488" s="132">
        <v>0</v>
      </c>
      <c r="L488" s="132">
        <v>0</v>
      </c>
      <c r="M488" s="132">
        <v>430771</v>
      </c>
    </row>
    <row r="489" spans="2:13">
      <c r="B489" s="68">
        <v>2013</v>
      </c>
      <c r="C489" s="120">
        <v>0</v>
      </c>
      <c r="D489" s="119">
        <v>0</v>
      </c>
      <c r="E489" s="132">
        <v>0</v>
      </c>
      <c r="F489" s="119">
        <v>0</v>
      </c>
      <c r="G489" s="132">
        <v>0</v>
      </c>
      <c r="H489" s="132">
        <v>0</v>
      </c>
      <c r="I489" s="132">
        <v>0</v>
      </c>
      <c r="J489" s="132">
        <v>0</v>
      </c>
      <c r="K489" s="132">
        <v>0</v>
      </c>
      <c r="L489" s="132">
        <v>0</v>
      </c>
      <c r="M489" s="132">
        <v>427042</v>
      </c>
    </row>
    <row r="490" spans="2:13">
      <c r="B490" s="68">
        <v>2014</v>
      </c>
      <c r="C490" s="120">
        <v>0</v>
      </c>
      <c r="D490" s="119">
        <v>0</v>
      </c>
      <c r="E490" s="132">
        <v>0</v>
      </c>
      <c r="F490" s="119">
        <v>0</v>
      </c>
      <c r="G490" s="132">
        <v>0</v>
      </c>
      <c r="H490" s="132">
        <v>0</v>
      </c>
      <c r="I490" s="132">
        <v>0</v>
      </c>
      <c r="J490" s="132">
        <v>0</v>
      </c>
      <c r="K490" s="132">
        <v>0</v>
      </c>
      <c r="L490" s="132">
        <v>0</v>
      </c>
      <c r="M490" s="132">
        <v>501526</v>
      </c>
    </row>
    <row r="491" spans="2:13">
      <c r="B491" s="68">
        <v>2015</v>
      </c>
      <c r="C491" s="120">
        <v>0</v>
      </c>
      <c r="D491" s="119">
        <v>0</v>
      </c>
      <c r="E491" s="132">
        <v>0</v>
      </c>
      <c r="F491" s="119">
        <v>0</v>
      </c>
      <c r="G491" s="119">
        <v>0</v>
      </c>
      <c r="H491" s="132">
        <v>0</v>
      </c>
      <c r="I491" s="119">
        <v>0</v>
      </c>
      <c r="J491" s="132">
        <v>0</v>
      </c>
      <c r="K491" s="132">
        <v>0</v>
      </c>
      <c r="L491" s="132">
        <v>0</v>
      </c>
      <c r="M491" s="132">
        <v>534020</v>
      </c>
    </row>
    <row r="492" spans="2:13">
      <c r="B492" s="68">
        <v>2016</v>
      </c>
      <c r="C492" s="120">
        <v>0</v>
      </c>
      <c r="D492" s="119">
        <v>0</v>
      </c>
      <c r="E492" s="132">
        <v>0</v>
      </c>
      <c r="F492" s="119">
        <v>0</v>
      </c>
      <c r="G492" s="132">
        <v>0</v>
      </c>
      <c r="H492" s="132">
        <v>0</v>
      </c>
      <c r="I492" s="132">
        <v>0</v>
      </c>
      <c r="J492" s="132">
        <v>0</v>
      </c>
      <c r="K492" s="132">
        <v>0</v>
      </c>
      <c r="L492" s="132">
        <v>0</v>
      </c>
      <c r="M492" s="132">
        <v>594664</v>
      </c>
    </row>
    <row r="493" spans="2:13">
      <c r="B493" s="68">
        <v>2017</v>
      </c>
      <c r="C493" s="120">
        <v>0</v>
      </c>
      <c r="D493" s="119">
        <v>0</v>
      </c>
      <c r="E493" s="132">
        <v>0</v>
      </c>
      <c r="F493" s="119">
        <v>0</v>
      </c>
      <c r="G493" s="132">
        <v>0</v>
      </c>
      <c r="H493" s="132">
        <v>0</v>
      </c>
      <c r="I493" s="132">
        <v>0</v>
      </c>
      <c r="J493" s="132">
        <v>0</v>
      </c>
      <c r="K493" s="132">
        <v>0</v>
      </c>
      <c r="L493" s="132">
        <v>0</v>
      </c>
      <c r="M493" s="132">
        <v>658949</v>
      </c>
    </row>
    <row r="494" spans="2:13">
      <c r="B494" s="68">
        <v>2018</v>
      </c>
      <c r="C494" s="120">
        <v>0</v>
      </c>
      <c r="D494" s="119">
        <v>0</v>
      </c>
      <c r="E494" s="132">
        <v>0</v>
      </c>
      <c r="F494" s="119">
        <v>0</v>
      </c>
      <c r="G494" s="132">
        <v>0</v>
      </c>
      <c r="H494" s="132">
        <v>0</v>
      </c>
      <c r="I494" s="132">
        <v>0</v>
      </c>
      <c r="J494" s="132">
        <v>0</v>
      </c>
      <c r="K494" s="132">
        <v>0</v>
      </c>
      <c r="L494" s="132">
        <v>0</v>
      </c>
      <c r="M494" s="132">
        <v>697088</v>
      </c>
    </row>
    <row r="495" spans="2:13">
      <c r="B495" s="68">
        <v>2019</v>
      </c>
      <c r="C495" s="120">
        <v>0</v>
      </c>
      <c r="D495" s="119">
        <v>0</v>
      </c>
      <c r="E495" s="132">
        <v>0</v>
      </c>
      <c r="F495" s="119">
        <v>0</v>
      </c>
      <c r="G495" s="132">
        <v>0</v>
      </c>
      <c r="H495" s="132">
        <v>0</v>
      </c>
      <c r="I495" s="132">
        <v>0</v>
      </c>
      <c r="J495" s="132">
        <v>0</v>
      </c>
      <c r="K495" s="132">
        <v>0</v>
      </c>
      <c r="L495" s="132">
        <v>0</v>
      </c>
      <c r="M495" s="132">
        <v>704744</v>
      </c>
    </row>
    <row r="496" spans="2:13">
      <c r="B496" s="68">
        <v>2020</v>
      </c>
      <c r="C496" s="120">
        <v>0</v>
      </c>
      <c r="D496" s="119">
        <v>0</v>
      </c>
      <c r="E496" s="132">
        <v>0</v>
      </c>
      <c r="F496" s="119">
        <v>0</v>
      </c>
      <c r="G496" s="132">
        <v>0</v>
      </c>
      <c r="H496" s="132">
        <v>0</v>
      </c>
      <c r="I496" s="132">
        <v>0</v>
      </c>
      <c r="J496" s="132">
        <v>0</v>
      </c>
      <c r="K496" s="132">
        <v>0</v>
      </c>
      <c r="L496" s="132">
        <v>0</v>
      </c>
      <c r="M496" s="132">
        <v>672430</v>
      </c>
    </row>
    <row r="497" spans="2:13">
      <c r="B497" s="68">
        <v>2021</v>
      </c>
      <c r="C497" s="120">
        <v>0</v>
      </c>
      <c r="D497" s="119">
        <v>0</v>
      </c>
      <c r="E497" s="132">
        <v>0</v>
      </c>
      <c r="F497" s="119">
        <v>0</v>
      </c>
      <c r="G497" s="132">
        <v>0</v>
      </c>
      <c r="H497" s="132">
        <v>0</v>
      </c>
      <c r="I497" s="132">
        <v>0</v>
      </c>
      <c r="J497" s="132">
        <v>0</v>
      </c>
      <c r="K497" s="132">
        <v>0</v>
      </c>
      <c r="L497" s="132">
        <v>0</v>
      </c>
      <c r="M497" s="132">
        <v>691653</v>
      </c>
    </row>
    <row r="498" spans="2:13">
      <c r="B498" s="68">
        <v>2022</v>
      </c>
      <c r="C498" s="120">
        <v>0</v>
      </c>
      <c r="D498" s="119">
        <v>0</v>
      </c>
      <c r="E498" s="132">
        <v>0</v>
      </c>
      <c r="F498" s="119">
        <v>0</v>
      </c>
      <c r="G498" s="132">
        <v>0</v>
      </c>
      <c r="H498" s="132">
        <v>0</v>
      </c>
      <c r="I498" s="132">
        <v>0</v>
      </c>
      <c r="J498" s="132">
        <v>0</v>
      </c>
      <c r="K498" s="132">
        <v>0</v>
      </c>
      <c r="L498" s="132">
        <v>0</v>
      </c>
      <c r="M498" s="132">
        <v>696561</v>
      </c>
    </row>
    <row r="499" spans="2:13">
      <c r="B499" s="68">
        <v>2023</v>
      </c>
      <c r="C499" s="120">
        <v>0</v>
      </c>
      <c r="D499" s="119">
        <v>0</v>
      </c>
      <c r="E499" s="132">
        <v>0</v>
      </c>
      <c r="F499" s="119">
        <v>0</v>
      </c>
      <c r="G499" s="132">
        <v>0</v>
      </c>
      <c r="H499" s="132">
        <v>0</v>
      </c>
      <c r="I499" s="132">
        <v>0</v>
      </c>
      <c r="J499" s="132">
        <v>0</v>
      </c>
      <c r="K499" s="132">
        <v>0</v>
      </c>
      <c r="L499" s="132">
        <v>0</v>
      </c>
      <c r="M499" s="132">
        <v>682628</v>
      </c>
    </row>
    <row r="500" spans="2:13">
      <c r="B500" s="32" t="s">
        <v>440</v>
      </c>
      <c r="C500" s="120"/>
      <c r="D500" s="119"/>
      <c r="E500" s="132"/>
      <c r="F500" s="174"/>
      <c r="G500" s="132"/>
      <c r="H500" s="132"/>
      <c r="I500" s="132"/>
      <c r="J500" s="132"/>
      <c r="K500" s="132"/>
      <c r="L500" s="132"/>
      <c r="M500" s="132"/>
    </row>
    <row r="501" spans="2:13">
      <c r="B501" s="72">
        <v>2020</v>
      </c>
      <c r="C501" s="120">
        <v>0</v>
      </c>
      <c r="D501" s="119">
        <v>0</v>
      </c>
      <c r="E501" s="132">
        <v>0</v>
      </c>
      <c r="F501" s="119">
        <v>0</v>
      </c>
      <c r="G501" s="132">
        <v>0</v>
      </c>
      <c r="H501" s="132">
        <v>0</v>
      </c>
      <c r="I501" s="132">
        <v>0</v>
      </c>
      <c r="J501" s="132">
        <v>0</v>
      </c>
      <c r="K501" s="132">
        <v>0</v>
      </c>
      <c r="L501" s="132">
        <v>0</v>
      </c>
      <c r="M501" s="132">
        <v>817</v>
      </c>
    </row>
    <row r="502" spans="2:13">
      <c r="B502" s="72">
        <v>2021</v>
      </c>
      <c r="C502" s="120">
        <v>0</v>
      </c>
      <c r="D502" s="119">
        <v>0</v>
      </c>
      <c r="E502" s="132">
        <v>0</v>
      </c>
      <c r="F502" s="119">
        <v>0</v>
      </c>
      <c r="G502" s="132">
        <v>0</v>
      </c>
      <c r="H502" s="132">
        <v>0</v>
      </c>
      <c r="I502" s="132">
        <v>0</v>
      </c>
      <c r="J502" s="132">
        <v>0</v>
      </c>
      <c r="K502" s="132">
        <v>0</v>
      </c>
      <c r="L502" s="132">
        <v>0</v>
      </c>
      <c r="M502" s="132">
        <v>2465</v>
      </c>
    </row>
    <row r="503" spans="2:13">
      <c r="B503" s="72">
        <v>2022</v>
      </c>
      <c r="C503" s="120">
        <v>0</v>
      </c>
      <c r="D503" s="119">
        <v>0</v>
      </c>
      <c r="E503" s="132">
        <v>0</v>
      </c>
      <c r="F503" s="119">
        <v>0</v>
      </c>
      <c r="G503" s="132">
        <v>0</v>
      </c>
      <c r="H503" s="132">
        <v>0</v>
      </c>
      <c r="I503" s="132">
        <v>0</v>
      </c>
      <c r="J503" s="132">
        <v>0</v>
      </c>
      <c r="K503" s="132">
        <v>0</v>
      </c>
      <c r="L503" s="132">
        <v>0</v>
      </c>
      <c r="M503" s="132">
        <v>9614</v>
      </c>
    </row>
    <row r="504" spans="2:13">
      <c r="B504" s="72">
        <v>2023</v>
      </c>
      <c r="C504" s="120">
        <v>0</v>
      </c>
      <c r="D504" s="119">
        <v>0</v>
      </c>
      <c r="E504" s="132">
        <v>0</v>
      </c>
      <c r="F504" s="119">
        <v>0</v>
      </c>
      <c r="G504" s="132">
        <v>0</v>
      </c>
      <c r="H504" s="132">
        <v>0</v>
      </c>
      <c r="I504" s="132">
        <v>0</v>
      </c>
      <c r="J504" s="132">
        <v>0</v>
      </c>
      <c r="K504" s="132">
        <v>0</v>
      </c>
      <c r="L504" s="132">
        <v>0</v>
      </c>
      <c r="M504" s="132">
        <v>11281</v>
      </c>
    </row>
    <row r="505" spans="2:13">
      <c r="B505" s="67" t="s">
        <v>443</v>
      </c>
      <c r="C505" s="120"/>
      <c r="D505" s="119"/>
      <c r="E505" s="132"/>
      <c r="F505" s="174"/>
      <c r="G505" s="132"/>
      <c r="H505" s="132"/>
      <c r="I505" s="132"/>
      <c r="J505" s="132"/>
      <c r="K505" s="132"/>
      <c r="L505" s="132"/>
      <c r="M505" s="132"/>
    </row>
    <row r="506" spans="2:13">
      <c r="B506" s="68">
        <v>2012</v>
      </c>
      <c r="C506" s="120">
        <v>0</v>
      </c>
      <c r="D506" s="119">
        <v>0</v>
      </c>
      <c r="E506" s="132">
        <v>0</v>
      </c>
      <c r="F506" s="119">
        <v>0</v>
      </c>
      <c r="G506" s="132">
        <v>16333</v>
      </c>
      <c r="H506" s="132">
        <v>0</v>
      </c>
      <c r="I506" s="132">
        <v>16333</v>
      </c>
      <c r="J506" s="132">
        <v>16333</v>
      </c>
      <c r="K506" s="132">
        <v>0</v>
      </c>
      <c r="L506" s="132">
        <v>16333</v>
      </c>
      <c r="M506" s="132">
        <v>0</v>
      </c>
    </row>
    <row r="507" spans="2:13">
      <c r="B507" s="68">
        <v>2013</v>
      </c>
      <c r="C507" s="120">
        <v>0</v>
      </c>
      <c r="D507" s="119">
        <v>0</v>
      </c>
      <c r="E507" s="132">
        <v>0</v>
      </c>
      <c r="F507" s="119">
        <v>0</v>
      </c>
      <c r="G507" s="132">
        <v>24964</v>
      </c>
      <c r="H507" s="132">
        <v>0</v>
      </c>
      <c r="I507" s="132">
        <v>24964</v>
      </c>
      <c r="J507" s="132">
        <v>24964</v>
      </c>
      <c r="K507" s="132">
        <v>0</v>
      </c>
      <c r="L507" s="132">
        <v>24964</v>
      </c>
      <c r="M507" s="132">
        <v>0</v>
      </c>
    </row>
    <row r="508" spans="2:13">
      <c r="B508" s="68">
        <v>2014</v>
      </c>
      <c r="C508" s="120">
        <v>0</v>
      </c>
      <c r="D508" s="119">
        <v>0</v>
      </c>
      <c r="E508" s="132">
        <v>0</v>
      </c>
      <c r="F508" s="119">
        <v>0</v>
      </c>
      <c r="G508" s="132">
        <v>41550</v>
      </c>
      <c r="H508" s="132">
        <v>0</v>
      </c>
      <c r="I508" s="132">
        <v>41550</v>
      </c>
      <c r="J508" s="132">
        <v>41550</v>
      </c>
      <c r="K508" s="132">
        <v>0</v>
      </c>
      <c r="L508" s="132">
        <v>41550</v>
      </c>
      <c r="M508" s="132">
        <v>0</v>
      </c>
    </row>
    <row r="509" spans="2:13">
      <c r="B509" s="68">
        <v>2015</v>
      </c>
      <c r="C509" s="120">
        <v>0</v>
      </c>
      <c r="D509" s="119">
        <v>0</v>
      </c>
      <c r="E509" s="132">
        <v>0</v>
      </c>
      <c r="F509" s="119">
        <v>0</v>
      </c>
      <c r="G509" s="119">
        <v>66635</v>
      </c>
      <c r="H509" s="132">
        <v>0</v>
      </c>
      <c r="I509" s="119">
        <v>66635</v>
      </c>
      <c r="J509" s="132">
        <v>66635</v>
      </c>
      <c r="K509" s="132">
        <v>0</v>
      </c>
      <c r="L509" s="132">
        <v>66635</v>
      </c>
      <c r="M509" s="132">
        <v>0</v>
      </c>
    </row>
    <row r="510" spans="2:13">
      <c r="B510" s="68">
        <v>2017</v>
      </c>
      <c r="C510" s="120">
        <v>0</v>
      </c>
      <c r="D510" s="119">
        <v>0</v>
      </c>
      <c r="E510" s="132">
        <v>0</v>
      </c>
      <c r="F510" s="119">
        <v>0</v>
      </c>
      <c r="G510" s="132">
        <v>0</v>
      </c>
      <c r="H510" s="132">
        <v>0</v>
      </c>
      <c r="I510" s="132">
        <v>0</v>
      </c>
      <c r="J510" s="132">
        <v>0</v>
      </c>
      <c r="K510" s="132">
        <v>0</v>
      </c>
      <c r="L510" s="132">
        <v>0</v>
      </c>
      <c r="M510" s="132">
        <v>0</v>
      </c>
    </row>
    <row r="511" spans="2:13">
      <c r="B511" s="72">
        <v>2018</v>
      </c>
      <c r="C511" s="120">
        <v>0</v>
      </c>
      <c r="D511" s="119">
        <v>0</v>
      </c>
      <c r="E511" s="132">
        <v>0</v>
      </c>
      <c r="F511" s="119">
        <v>0</v>
      </c>
      <c r="G511" s="132">
        <v>0</v>
      </c>
      <c r="H511" s="132">
        <v>0</v>
      </c>
      <c r="I511" s="132">
        <v>0</v>
      </c>
      <c r="J511" s="132">
        <v>0</v>
      </c>
      <c r="K511" s="132">
        <v>0</v>
      </c>
      <c r="L511" s="132">
        <v>0</v>
      </c>
      <c r="M511" s="132">
        <v>0</v>
      </c>
    </row>
    <row r="512" spans="2:13">
      <c r="B512" s="72">
        <v>2019</v>
      </c>
      <c r="C512" s="120">
        <v>0</v>
      </c>
      <c r="D512" s="119">
        <v>0</v>
      </c>
      <c r="E512" s="132">
        <v>0</v>
      </c>
      <c r="F512" s="119">
        <v>0</v>
      </c>
      <c r="G512" s="132">
        <v>3966</v>
      </c>
      <c r="H512" s="132">
        <v>0</v>
      </c>
      <c r="I512" s="132">
        <v>3966</v>
      </c>
      <c r="J512" s="132">
        <v>3966</v>
      </c>
      <c r="K512" s="132">
        <v>0</v>
      </c>
      <c r="L512" s="132">
        <v>3966</v>
      </c>
      <c r="M512" s="132">
        <v>0</v>
      </c>
    </row>
    <row r="513" spans="2:13">
      <c r="B513" s="72">
        <v>2020</v>
      </c>
      <c r="C513" s="120">
        <v>0</v>
      </c>
      <c r="D513" s="119">
        <v>0</v>
      </c>
      <c r="E513" s="132">
        <v>0</v>
      </c>
      <c r="F513" s="119">
        <v>0</v>
      </c>
      <c r="G513" s="132">
        <v>5655</v>
      </c>
      <c r="H513" s="132">
        <v>0</v>
      </c>
      <c r="I513" s="132">
        <v>5655</v>
      </c>
      <c r="J513" s="132">
        <v>5655</v>
      </c>
      <c r="K513" s="132">
        <v>0</v>
      </c>
      <c r="L513" s="132">
        <v>5655</v>
      </c>
      <c r="M513" s="132">
        <v>0</v>
      </c>
    </row>
    <row r="514" spans="2:13">
      <c r="B514" s="72">
        <v>2021</v>
      </c>
      <c r="C514" s="120">
        <v>0</v>
      </c>
      <c r="D514" s="119">
        <v>0</v>
      </c>
      <c r="E514" s="132">
        <v>0</v>
      </c>
      <c r="F514" s="119">
        <v>0</v>
      </c>
      <c r="G514" s="132">
        <v>7276</v>
      </c>
      <c r="H514" s="132">
        <v>0</v>
      </c>
      <c r="I514" s="132">
        <v>7276</v>
      </c>
      <c r="J514" s="132">
        <v>7276</v>
      </c>
      <c r="K514" s="132">
        <v>0</v>
      </c>
      <c r="L514" s="132">
        <v>7276</v>
      </c>
      <c r="M514" s="132">
        <v>0</v>
      </c>
    </row>
    <row r="515" spans="2:13">
      <c r="B515" s="72">
        <v>2022</v>
      </c>
      <c r="C515" s="120">
        <v>0</v>
      </c>
      <c r="D515" s="119">
        <v>0</v>
      </c>
      <c r="E515" s="132">
        <v>0</v>
      </c>
      <c r="F515" s="119">
        <v>0</v>
      </c>
      <c r="G515" s="132">
        <v>7860</v>
      </c>
      <c r="H515" s="132">
        <v>0</v>
      </c>
      <c r="I515" s="132">
        <v>7860</v>
      </c>
      <c r="J515" s="132">
        <v>7860</v>
      </c>
      <c r="K515" s="132">
        <v>0</v>
      </c>
      <c r="L515" s="132">
        <v>7860</v>
      </c>
      <c r="M515" s="132">
        <v>0</v>
      </c>
    </row>
    <row r="516" spans="2:13">
      <c r="B516" s="72">
        <v>2023</v>
      </c>
      <c r="C516" s="120">
        <v>0</v>
      </c>
      <c r="D516" s="119">
        <v>0</v>
      </c>
      <c r="E516" s="132">
        <v>0</v>
      </c>
      <c r="F516" s="119">
        <v>0</v>
      </c>
      <c r="G516" s="132">
        <v>6991</v>
      </c>
      <c r="H516" s="132">
        <v>0</v>
      </c>
      <c r="I516" s="132">
        <v>6991</v>
      </c>
      <c r="J516" s="132">
        <v>6991</v>
      </c>
      <c r="K516" s="132">
        <v>0</v>
      </c>
      <c r="L516" s="132">
        <v>6991</v>
      </c>
      <c r="M516" s="132">
        <v>0</v>
      </c>
    </row>
    <row r="517" spans="2:13">
      <c r="B517" s="32" t="s">
        <v>446</v>
      </c>
      <c r="C517" s="120"/>
      <c r="D517" s="119"/>
      <c r="E517" s="132"/>
      <c r="F517" s="174"/>
      <c r="G517" s="132"/>
      <c r="H517" s="132"/>
      <c r="I517" s="132"/>
      <c r="J517" s="132"/>
      <c r="K517" s="132"/>
      <c r="L517" s="132"/>
      <c r="M517" s="132"/>
    </row>
    <row r="518" spans="2:13">
      <c r="B518" s="72">
        <v>2021</v>
      </c>
      <c r="C518" s="120">
        <v>0</v>
      </c>
      <c r="D518" s="119">
        <v>0</v>
      </c>
      <c r="E518" s="132">
        <v>0</v>
      </c>
      <c r="F518" s="119">
        <v>0</v>
      </c>
      <c r="G518" s="132">
        <v>0</v>
      </c>
      <c r="H518" s="132">
        <v>0</v>
      </c>
      <c r="I518" s="132">
        <v>0</v>
      </c>
      <c r="J518" s="132">
        <v>0</v>
      </c>
      <c r="K518" s="132">
        <v>0</v>
      </c>
      <c r="L518" s="132">
        <v>0</v>
      </c>
      <c r="M518" s="132">
        <v>0</v>
      </c>
    </row>
    <row r="519" spans="2:13">
      <c r="B519" s="72">
        <v>2022</v>
      </c>
      <c r="C519" s="120">
        <v>0</v>
      </c>
      <c r="D519" s="119">
        <v>0</v>
      </c>
      <c r="E519" s="132">
        <v>0</v>
      </c>
      <c r="F519" s="119">
        <v>0</v>
      </c>
      <c r="G519" s="132">
        <v>0</v>
      </c>
      <c r="H519" s="132">
        <v>0</v>
      </c>
      <c r="I519" s="132">
        <v>0</v>
      </c>
      <c r="J519" s="132">
        <v>0</v>
      </c>
      <c r="K519" s="132">
        <v>0</v>
      </c>
      <c r="L519" s="132">
        <v>0</v>
      </c>
      <c r="M519" s="132">
        <v>0</v>
      </c>
    </row>
    <row r="520" spans="2:13">
      <c r="B520" s="72">
        <v>2023</v>
      </c>
      <c r="C520" s="120">
        <v>0</v>
      </c>
      <c r="D520" s="119">
        <v>0</v>
      </c>
      <c r="E520" s="132">
        <v>0</v>
      </c>
      <c r="F520" s="119">
        <v>0</v>
      </c>
      <c r="G520" s="132">
        <v>0</v>
      </c>
      <c r="H520" s="132">
        <v>0</v>
      </c>
      <c r="I520" s="132">
        <v>0</v>
      </c>
      <c r="J520" s="132">
        <v>0</v>
      </c>
      <c r="K520" s="132">
        <v>0</v>
      </c>
      <c r="L520" s="132">
        <v>0</v>
      </c>
      <c r="M520" s="132">
        <v>0</v>
      </c>
    </row>
    <row r="521" spans="2:13">
      <c r="B521" s="67" t="s">
        <v>447</v>
      </c>
      <c r="C521" s="120"/>
      <c r="D521" s="119"/>
      <c r="E521" s="132"/>
      <c r="F521" s="174"/>
      <c r="G521" s="132"/>
      <c r="H521" s="132"/>
      <c r="I521" s="132"/>
      <c r="J521" s="132"/>
      <c r="K521" s="132"/>
      <c r="L521" s="132"/>
      <c r="M521" s="132"/>
    </row>
    <row r="522" spans="2:13">
      <c r="B522" s="68">
        <v>2016</v>
      </c>
      <c r="C522" s="120">
        <v>0</v>
      </c>
      <c r="D522" s="119">
        <v>0</v>
      </c>
      <c r="E522" s="132">
        <v>0</v>
      </c>
      <c r="F522" s="119">
        <v>0</v>
      </c>
      <c r="G522" s="132">
        <v>0</v>
      </c>
      <c r="H522" s="132">
        <v>0</v>
      </c>
      <c r="I522" s="132">
        <v>0</v>
      </c>
      <c r="J522" s="132">
        <v>0</v>
      </c>
      <c r="K522" s="132">
        <v>0</v>
      </c>
      <c r="L522" s="132">
        <v>0</v>
      </c>
      <c r="M522" s="132">
        <v>0</v>
      </c>
    </row>
    <row r="523" spans="2:13">
      <c r="B523" s="68">
        <v>2017</v>
      </c>
      <c r="C523" s="120">
        <v>0</v>
      </c>
      <c r="D523" s="119">
        <v>0</v>
      </c>
      <c r="E523" s="132">
        <v>0</v>
      </c>
      <c r="F523" s="119">
        <v>0</v>
      </c>
      <c r="G523" s="132">
        <v>0</v>
      </c>
      <c r="H523" s="132">
        <v>0</v>
      </c>
      <c r="I523" s="132">
        <v>0</v>
      </c>
      <c r="J523" s="132">
        <v>0</v>
      </c>
      <c r="K523" s="132">
        <v>0</v>
      </c>
      <c r="L523" s="132">
        <v>0</v>
      </c>
      <c r="M523" s="132">
        <v>1532</v>
      </c>
    </row>
    <row r="524" spans="2:13">
      <c r="B524" s="72">
        <v>2018</v>
      </c>
      <c r="C524" s="120">
        <v>0</v>
      </c>
      <c r="D524" s="119">
        <v>0</v>
      </c>
      <c r="E524" s="132">
        <v>0</v>
      </c>
      <c r="F524" s="119">
        <v>0</v>
      </c>
      <c r="G524" s="132">
        <v>335</v>
      </c>
      <c r="H524" s="132">
        <v>0</v>
      </c>
      <c r="I524" s="132">
        <v>335</v>
      </c>
      <c r="J524" s="132">
        <v>335</v>
      </c>
      <c r="K524" s="132">
        <v>0</v>
      </c>
      <c r="L524" s="132">
        <v>335</v>
      </c>
      <c r="M524" s="132">
        <v>3976</v>
      </c>
    </row>
    <row r="525" spans="2:13">
      <c r="B525" s="72">
        <v>2019</v>
      </c>
      <c r="C525" s="120">
        <v>0</v>
      </c>
      <c r="D525" s="119">
        <v>0</v>
      </c>
      <c r="E525" s="132">
        <v>0</v>
      </c>
      <c r="F525" s="119">
        <v>0</v>
      </c>
      <c r="G525" s="132">
        <v>514</v>
      </c>
      <c r="H525" s="132">
        <v>0</v>
      </c>
      <c r="I525" s="132">
        <v>514</v>
      </c>
      <c r="J525" s="132">
        <v>514</v>
      </c>
      <c r="K525" s="132">
        <v>0</v>
      </c>
      <c r="L525" s="132">
        <v>514</v>
      </c>
      <c r="M525" s="132">
        <v>11194</v>
      </c>
    </row>
    <row r="526" spans="2:13">
      <c r="B526" s="72">
        <v>2020</v>
      </c>
      <c r="C526" s="120">
        <v>0</v>
      </c>
      <c r="D526" s="119">
        <v>0</v>
      </c>
      <c r="E526" s="132">
        <v>0</v>
      </c>
      <c r="F526" s="119">
        <v>0</v>
      </c>
      <c r="G526" s="132">
        <v>3922</v>
      </c>
      <c r="H526" s="132">
        <v>0</v>
      </c>
      <c r="I526" s="132">
        <v>3922</v>
      </c>
      <c r="J526" s="132">
        <v>3922</v>
      </c>
      <c r="K526" s="132">
        <v>0</v>
      </c>
      <c r="L526" s="132">
        <v>3922</v>
      </c>
      <c r="M526" s="132">
        <v>12352</v>
      </c>
    </row>
    <row r="527" spans="2:13">
      <c r="B527" s="72">
        <v>2021</v>
      </c>
      <c r="C527" s="120">
        <v>0</v>
      </c>
      <c r="D527" s="119">
        <v>0</v>
      </c>
      <c r="E527" s="132">
        <v>0</v>
      </c>
      <c r="F527" s="119">
        <v>0</v>
      </c>
      <c r="G527" s="132">
        <v>4487</v>
      </c>
      <c r="H527" s="132">
        <v>0</v>
      </c>
      <c r="I527" s="132">
        <v>4487</v>
      </c>
      <c r="J527" s="132">
        <v>4487</v>
      </c>
      <c r="K527" s="132">
        <v>0</v>
      </c>
      <c r="L527" s="132">
        <v>4487</v>
      </c>
      <c r="M527" s="132">
        <v>10889</v>
      </c>
    </row>
    <row r="528" spans="2:13">
      <c r="B528" s="72">
        <v>2022</v>
      </c>
      <c r="C528" s="120">
        <v>0</v>
      </c>
      <c r="D528" s="119">
        <v>0</v>
      </c>
      <c r="E528" s="132">
        <v>0</v>
      </c>
      <c r="F528" s="119">
        <v>0</v>
      </c>
      <c r="G528" s="132">
        <v>4491</v>
      </c>
      <c r="H528" s="132">
        <v>0</v>
      </c>
      <c r="I528" s="132">
        <v>4491</v>
      </c>
      <c r="J528" s="132">
        <v>4491</v>
      </c>
      <c r="K528" s="132">
        <v>0</v>
      </c>
      <c r="L528" s="132">
        <v>4491</v>
      </c>
      <c r="M528" s="132">
        <v>13082</v>
      </c>
    </row>
    <row r="529" spans="2:13">
      <c r="B529" s="72">
        <v>2023</v>
      </c>
      <c r="C529" s="120">
        <v>0</v>
      </c>
      <c r="D529" s="119">
        <v>0</v>
      </c>
      <c r="E529" s="132">
        <v>0</v>
      </c>
      <c r="F529" s="119">
        <v>0</v>
      </c>
      <c r="G529" s="132">
        <v>8152</v>
      </c>
      <c r="H529" s="132">
        <v>0</v>
      </c>
      <c r="I529" s="132">
        <v>8152</v>
      </c>
      <c r="J529" s="132">
        <v>8152</v>
      </c>
      <c r="K529" s="132">
        <v>0</v>
      </c>
      <c r="L529" s="132">
        <v>8152</v>
      </c>
      <c r="M529" s="132">
        <v>17867</v>
      </c>
    </row>
    <row r="530" spans="2:13">
      <c r="B530" s="67" t="s">
        <v>448</v>
      </c>
      <c r="C530" s="120"/>
      <c r="D530" s="119"/>
      <c r="E530" s="132"/>
      <c r="F530" s="174"/>
      <c r="G530" s="132"/>
      <c r="H530" s="132"/>
      <c r="I530" s="132"/>
      <c r="J530" s="132"/>
      <c r="K530" s="132"/>
      <c r="L530" s="132"/>
      <c r="M530" s="132"/>
    </row>
    <row r="531" spans="2:13">
      <c r="B531" s="68">
        <v>2012</v>
      </c>
      <c r="C531" s="120">
        <v>0</v>
      </c>
      <c r="D531" s="119">
        <v>0</v>
      </c>
      <c r="E531" s="132">
        <v>0</v>
      </c>
      <c r="F531" s="119">
        <v>0</v>
      </c>
      <c r="G531" s="132">
        <v>8889</v>
      </c>
      <c r="H531" s="132">
        <v>561557</v>
      </c>
      <c r="I531" s="132">
        <v>570446</v>
      </c>
      <c r="J531" s="132">
        <v>570446</v>
      </c>
      <c r="K531" s="132">
        <v>0</v>
      </c>
      <c r="L531" s="132">
        <v>570446</v>
      </c>
      <c r="M531" s="132">
        <v>0</v>
      </c>
    </row>
    <row r="532" spans="2:13">
      <c r="B532" s="68">
        <v>2013</v>
      </c>
      <c r="C532" s="120">
        <v>0</v>
      </c>
      <c r="D532" s="119">
        <v>0</v>
      </c>
      <c r="E532" s="132">
        <v>0</v>
      </c>
      <c r="F532" s="119">
        <v>0</v>
      </c>
      <c r="G532" s="132">
        <v>11310</v>
      </c>
      <c r="H532" s="132">
        <v>627343</v>
      </c>
      <c r="I532" s="132">
        <v>638653</v>
      </c>
      <c r="J532" s="132">
        <v>638653</v>
      </c>
      <c r="K532" s="132">
        <v>0</v>
      </c>
      <c r="L532" s="132">
        <v>638653</v>
      </c>
      <c r="M532" s="132">
        <v>0</v>
      </c>
    </row>
    <row r="533" spans="2:13">
      <c r="B533" s="68">
        <v>2014</v>
      </c>
      <c r="C533" s="120">
        <v>0</v>
      </c>
      <c r="D533" s="119">
        <v>0</v>
      </c>
      <c r="E533" s="132">
        <v>0</v>
      </c>
      <c r="F533" s="119">
        <v>0</v>
      </c>
      <c r="G533" s="132">
        <v>21840</v>
      </c>
      <c r="H533" s="132">
        <v>968646</v>
      </c>
      <c r="I533" s="132">
        <v>990486</v>
      </c>
      <c r="J533" s="132">
        <v>990486</v>
      </c>
      <c r="K533" s="132">
        <v>0</v>
      </c>
      <c r="L533" s="132">
        <v>990486</v>
      </c>
      <c r="M533" s="132">
        <v>0</v>
      </c>
    </row>
    <row r="534" spans="2:13">
      <c r="B534" s="68">
        <v>2015</v>
      </c>
      <c r="C534" s="120">
        <v>0</v>
      </c>
      <c r="D534" s="119">
        <v>0</v>
      </c>
      <c r="E534" s="132">
        <v>0</v>
      </c>
      <c r="F534" s="119">
        <v>0</v>
      </c>
      <c r="G534" s="119">
        <v>22923</v>
      </c>
      <c r="H534" s="132">
        <v>1103556</v>
      </c>
      <c r="I534" s="119">
        <v>1126479</v>
      </c>
      <c r="J534" s="132">
        <v>1126479</v>
      </c>
      <c r="K534" s="132">
        <v>0</v>
      </c>
      <c r="L534" s="132">
        <v>1126479</v>
      </c>
      <c r="M534" s="132">
        <v>0</v>
      </c>
    </row>
    <row r="535" spans="2:13">
      <c r="B535" s="68">
        <v>2016</v>
      </c>
      <c r="C535" s="120">
        <v>0</v>
      </c>
      <c r="D535" s="119">
        <v>0</v>
      </c>
      <c r="E535" s="132">
        <v>0</v>
      </c>
      <c r="F535" s="119">
        <v>0</v>
      </c>
      <c r="G535" s="132">
        <v>22223</v>
      </c>
      <c r="H535" s="132">
        <v>1235065</v>
      </c>
      <c r="I535" s="132">
        <v>1257288</v>
      </c>
      <c r="J535" s="132">
        <v>1257288</v>
      </c>
      <c r="K535" s="132">
        <v>0</v>
      </c>
      <c r="L535" s="132">
        <v>1257288</v>
      </c>
      <c r="M535" s="132">
        <v>0</v>
      </c>
    </row>
    <row r="536" spans="2:13">
      <c r="B536" s="68">
        <v>2017</v>
      </c>
      <c r="C536" s="120">
        <v>0</v>
      </c>
      <c r="D536" s="119">
        <v>0</v>
      </c>
      <c r="E536" s="132">
        <v>0</v>
      </c>
      <c r="F536" s="119">
        <v>0</v>
      </c>
      <c r="G536" s="132">
        <v>26761</v>
      </c>
      <c r="H536" s="132">
        <v>1391793</v>
      </c>
      <c r="I536" s="132">
        <v>1418554</v>
      </c>
      <c r="J536" s="132">
        <v>1418554</v>
      </c>
      <c r="K536" s="132">
        <v>0</v>
      </c>
      <c r="L536" s="132">
        <v>1418554</v>
      </c>
      <c r="M536" s="132">
        <v>0</v>
      </c>
    </row>
    <row r="537" spans="2:13">
      <c r="B537" s="68">
        <v>2018</v>
      </c>
      <c r="C537" s="120">
        <v>0</v>
      </c>
      <c r="D537" s="119">
        <v>0</v>
      </c>
      <c r="E537" s="132">
        <v>0</v>
      </c>
      <c r="F537" s="119">
        <v>0</v>
      </c>
      <c r="G537" s="132">
        <v>25855</v>
      </c>
      <c r="H537" s="132">
        <v>1219009</v>
      </c>
      <c r="I537" s="132">
        <v>1244864</v>
      </c>
      <c r="J537" s="132">
        <v>1244864</v>
      </c>
      <c r="K537" s="132">
        <v>0</v>
      </c>
      <c r="L537" s="132">
        <v>1244864</v>
      </c>
      <c r="M537" s="132">
        <v>0</v>
      </c>
    </row>
    <row r="538" spans="2:13">
      <c r="B538" s="68">
        <v>2019</v>
      </c>
      <c r="C538" s="120">
        <v>0</v>
      </c>
      <c r="D538" s="119">
        <v>0</v>
      </c>
      <c r="E538" s="132">
        <v>0</v>
      </c>
      <c r="F538" s="119">
        <v>0</v>
      </c>
      <c r="G538" s="132">
        <v>0</v>
      </c>
      <c r="H538" s="132">
        <v>1214113</v>
      </c>
      <c r="I538" s="132">
        <v>1214113</v>
      </c>
      <c r="J538" s="132">
        <v>1214113</v>
      </c>
      <c r="K538" s="132">
        <v>0</v>
      </c>
      <c r="L538" s="132">
        <v>1214113</v>
      </c>
      <c r="M538" s="132">
        <v>0</v>
      </c>
    </row>
    <row r="539" spans="2:13">
      <c r="B539" s="68">
        <v>2020</v>
      </c>
      <c r="C539" s="120">
        <v>0</v>
      </c>
      <c r="D539" s="119">
        <v>0</v>
      </c>
      <c r="E539" s="132">
        <v>0</v>
      </c>
      <c r="F539" s="119">
        <v>0</v>
      </c>
      <c r="G539" s="132">
        <v>0</v>
      </c>
      <c r="H539" s="132">
        <v>1326955</v>
      </c>
      <c r="I539" s="132">
        <v>1326955</v>
      </c>
      <c r="J539" s="132">
        <v>1326955</v>
      </c>
      <c r="K539" s="132">
        <v>0</v>
      </c>
      <c r="L539" s="132">
        <v>1326955</v>
      </c>
      <c r="M539" s="132">
        <v>0</v>
      </c>
    </row>
    <row r="540" spans="2:13">
      <c r="B540" s="68">
        <v>2021</v>
      </c>
      <c r="C540" s="120">
        <v>0</v>
      </c>
      <c r="D540" s="119">
        <v>0</v>
      </c>
      <c r="E540" s="132">
        <v>0</v>
      </c>
      <c r="F540" s="119">
        <v>0</v>
      </c>
      <c r="G540" s="132">
        <v>0</v>
      </c>
      <c r="H540" s="132">
        <v>1418544</v>
      </c>
      <c r="I540" s="132">
        <v>1418544</v>
      </c>
      <c r="J540" s="132">
        <v>1418544</v>
      </c>
      <c r="K540" s="132">
        <v>0</v>
      </c>
      <c r="L540" s="132">
        <v>1418544</v>
      </c>
      <c r="M540" s="132">
        <v>0</v>
      </c>
    </row>
    <row r="541" spans="2:13">
      <c r="B541" s="68">
        <v>2022</v>
      </c>
      <c r="C541" s="120">
        <v>0</v>
      </c>
      <c r="D541" s="119">
        <v>0</v>
      </c>
      <c r="E541" s="132">
        <v>0</v>
      </c>
      <c r="F541" s="119">
        <v>0</v>
      </c>
      <c r="G541" s="132">
        <v>0</v>
      </c>
      <c r="H541" s="132">
        <v>1607107</v>
      </c>
      <c r="I541" s="132">
        <v>1607107</v>
      </c>
      <c r="J541" s="132">
        <v>1607107</v>
      </c>
      <c r="K541" s="132">
        <v>0</v>
      </c>
      <c r="L541" s="132">
        <v>1607107</v>
      </c>
      <c r="M541" s="132">
        <v>0</v>
      </c>
    </row>
    <row r="542" spans="2:13">
      <c r="B542" s="68">
        <v>2023</v>
      </c>
      <c r="C542" s="120">
        <v>0</v>
      </c>
      <c r="D542" s="119">
        <v>0</v>
      </c>
      <c r="E542" s="132">
        <v>0</v>
      </c>
      <c r="F542" s="119">
        <v>0</v>
      </c>
      <c r="G542" s="132">
        <v>0</v>
      </c>
      <c r="H542" s="132">
        <v>1627176</v>
      </c>
      <c r="I542" s="132">
        <v>1627176</v>
      </c>
      <c r="J542" s="132">
        <v>1627176</v>
      </c>
      <c r="K542" s="132">
        <v>0</v>
      </c>
      <c r="L542" s="132">
        <v>1627176</v>
      </c>
      <c r="M542" s="132">
        <v>0</v>
      </c>
    </row>
    <row r="543" spans="2:13">
      <c r="B543" s="32" t="s">
        <v>512</v>
      </c>
      <c r="C543" s="120"/>
      <c r="D543" s="119"/>
      <c r="E543" s="132"/>
      <c r="F543" s="174"/>
      <c r="G543" s="132"/>
      <c r="H543" s="132"/>
      <c r="I543" s="132"/>
      <c r="J543" s="132"/>
      <c r="K543" s="132"/>
      <c r="L543" s="132"/>
      <c r="M543" s="132"/>
    </row>
    <row r="544" spans="2:13">
      <c r="B544" s="72">
        <v>2021</v>
      </c>
      <c r="C544" s="120">
        <v>0</v>
      </c>
      <c r="D544" s="119">
        <v>0</v>
      </c>
      <c r="E544" s="132">
        <v>0</v>
      </c>
      <c r="F544" s="119">
        <v>0</v>
      </c>
      <c r="G544" s="132">
        <v>0</v>
      </c>
      <c r="H544" s="132">
        <v>0</v>
      </c>
      <c r="I544" s="132">
        <v>0</v>
      </c>
      <c r="J544" s="132">
        <v>0</v>
      </c>
      <c r="K544" s="132">
        <v>0</v>
      </c>
      <c r="L544" s="132">
        <v>0</v>
      </c>
      <c r="M544" s="132">
        <v>0</v>
      </c>
    </row>
    <row r="545" spans="2:13">
      <c r="B545" s="72">
        <v>2022</v>
      </c>
      <c r="C545" s="120">
        <v>0</v>
      </c>
      <c r="D545" s="119">
        <v>0</v>
      </c>
      <c r="E545" s="132">
        <v>0</v>
      </c>
      <c r="F545" s="119">
        <v>0</v>
      </c>
      <c r="G545" s="132">
        <v>8</v>
      </c>
      <c r="H545" s="132">
        <v>0</v>
      </c>
      <c r="I545" s="132">
        <v>8</v>
      </c>
      <c r="J545" s="132">
        <v>8</v>
      </c>
      <c r="K545" s="132">
        <v>0</v>
      </c>
      <c r="L545" s="132">
        <v>8</v>
      </c>
      <c r="M545" s="132">
        <v>0</v>
      </c>
    </row>
    <row r="546" spans="2:13">
      <c r="B546" s="32" t="s">
        <v>513</v>
      </c>
      <c r="C546" s="120"/>
      <c r="D546" s="119"/>
      <c r="E546" s="132"/>
      <c r="F546" s="174"/>
      <c r="G546" s="132"/>
      <c r="H546" s="132"/>
      <c r="I546" s="132"/>
      <c r="J546" s="132"/>
      <c r="K546" s="132"/>
      <c r="L546" s="132"/>
      <c r="M546" s="132"/>
    </row>
    <row r="547" spans="2:13">
      <c r="B547" s="72">
        <v>2012</v>
      </c>
      <c r="C547" s="120">
        <v>0</v>
      </c>
      <c r="D547" s="119">
        <v>0</v>
      </c>
      <c r="E547" s="132">
        <v>0</v>
      </c>
      <c r="F547" s="119">
        <v>0</v>
      </c>
      <c r="G547" s="132">
        <v>18723</v>
      </c>
      <c r="H547" s="132">
        <v>0</v>
      </c>
      <c r="I547" s="132">
        <v>18723</v>
      </c>
      <c r="J547" s="132">
        <v>18723</v>
      </c>
      <c r="K547" s="132">
        <v>0</v>
      </c>
      <c r="L547" s="132">
        <v>18723</v>
      </c>
      <c r="M547" s="132">
        <v>0</v>
      </c>
    </row>
    <row r="548" spans="2:13">
      <c r="B548" s="72">
        <v>2013</v>
      </c>
      <c r="C548" s="120">
        <v>0</v>
      </c>
      <c r="D548" s="119">
        <v>0</v>
      </c>
      <c r="E548" s="132">
        <v>0</v>
      </c>
      <c r="F548" s="119">
        <v>0</v>
      </c>
      <c r="G548" s="132">
        <v>20306</v>
      </c>
      <c r="H548" s="132">
        <v>0</v>
      </c>
      <c r="I548" s="132">
        <v>20306</v>
      </c>
      <c r="J548" s="132">
        <v>20306</v>
      </c>
      <c r="K548" s="132">
        <v>0</v>
      </c>
      <c r="L548" s="132">
        <v>20306</v>
      </c>
      <c r="M548" s="132">
        <v>0</v>
      </c>
    </row>
    <row r="549" spans="2:13">
      <c r="B549" s="72">
        <v>2014</v>
      </c>
      <c r="C549" s="120">
        <v>0</v>
      </c>
      <c r="D549" s="119">
        <v>0</v>
      </c>
      <c r="E549" s="132">
        <v>0</v>
      </c>
      <c r="F549" s="119">
        <v>0</v>
      </c>
      <c r="G549" s="132">
        <v>20747</v>
      </c>
      <c r="H549" s="132">
        <v>0</v>
      </c>
      <c r="I549" s="132">
        <v>20747</v>
      </c>
      <c r="J549" s="132">
        <v>20747</v>
      </c>
      <c r="K549" s="132">
        <v>0</v>
      </c>
      <c r="L549" s="132">
        <v>20747</v>
      </c>
      <c r="M549" s="132">
        <v>0</v>
      </c>
    </row>
    <row r="550" spans="2:13">
      <c r="B550" s="72">
        <v>2015</v>
      </c>
      <c r="C550" s="120">
        <v>0</v>
      </c>
      <c r="D550" s="119">
        <v>0</v>
      </c>
      <c r="E550" s="132">
        <v>0</v>
      </c>
      <c r="F550" s="119">
        <v>0</v>
      </c>
      <c r="G550" s="119">
        <v>21886</v>
      </c>
      <c r="H550" s="132">
        <v>0</v>
      </c>
      <c r="I550" s="119">
        <v>21886</v>
      </c>
      <c r="J550" s="132">
        <v>21886</v>
      </c>
      <c r="K550" s="132">
        <v>0</v>
      </c>
      <c r="L550" s="132">
        <v>21886</v>
      </c>
      <c r="M550" s="132">
        <v>0</v>
      </c>
    </row>
    <row r="551" spans="2:13">
      <c r="B551" s="72">
        <v>2016</v>
      </c>
      <c r="C551" s="120">
        <v>0</v>
      </c>
      <c r="D551" s="119">
        <v>0</v>
      </c>
      <c r="E551" s="132">
        <v>0</v>
      </c>
      <c r="F551" s="119">
        <v>0</v>
      </c>
      <c r="G551" s="132">
        <v>22642</v>
      </c>
      <c r="H551" s="132">
        <v>0</v>
      </c>
      <c r="I551" s="132">
        <v>22642</v>
      </c>
      <c r="J551" s="132">
        <v>22642</v>
      </c>
      <c r="K551" s="132">
        <v>0</v>
      </c>
      <c r="L551" s="132">
        <v>22642</v>
      </c>
      <c r="M551" s="132">
        <v>0</v>
      </c>
    </row>
    <row r="552" spans="2:13">
      <c r="B552" s="72">
        <v>2017</v>
      </c>
      <c r="C552" s="120">
        <v>0</v>
      </c>
      <c r="D552" s="119">
        <v>0</v>
      </c>
      <c r="E552" s="132">
        <v>0</v>
      </c>
      <c r="F552" s="119">
        <v>0</v>
      </c>
      <c r="G552" s="132">
        <v>24549</v>
      </c>
      <c r="H552" s="132">
        <v>0</v>
      </c>
      <c r="I552" s="132">
        <v>24549</v>
      </c>
      <c r="J552" s="132">
        <v>24549</v>
      </c>
      <c r="K552" s="132">
        <v>0</v>
      </c>
      <c r="L552" s="132">
        <v>24549</v>
      </c>
      <c r="M552" s="132">
        <v>0</v>
      </c>
    </row>
    <row r="553" spans="2:13">
      <c r="B553" s="72">
        <v>2018</v>
      </c>
      <c r="C553" s="120">
        <v>0</v>
      </c>
      <c r="D553" s="119">
        <v>0</v>
      </c>
      <c r="E553" s="132">
        <v>0</v>
      </c>
      <c r="F553" s="119">
        <v>0</v>
      </c>
      <c r="G553" s="132">
        <v>21836</v>
      </c>
      <c r="H553" s="132">
        <v>0</v>
      </c>
      <c r="I553" s="132">
        <v>21836</v>
      </c>
      <c r="J553" s="132">
        <v>21836</v>
      </c>
      <c r="K553" s="132">
        <v>0</v>
      </c>
      <c r="L553" s="132">
        <v>21836</v>
      </c>
      <c r="M553" s="132">
        <v>0</v>
      </c>
    </row>
    <row r="554" spans="2:13">
      <c r="B554" s="72">
        <v>2019</v>
      </c>
      <c r="C554" s="120">
        <v>0</v>
      </c>
      <c r="D554" s="119">
        <v>0</v>
      </c>
      <c r="E554" s="132">
        <v>0</v>
      </c>
      <c r="F554" s="119">
        <v>0</v>
      </c>
      <c r="G554" s="132">
        <v>19547</v>
      </c>
      <c r="H554" s="132">
        <v>0</v>
      </c>
      <c r="I554" s="132">
        <v>19547</v>
      </c>
      <c r="J554" s="132">
        <v>19547</v>
      </c>
      <c r="K554" s="132">
        <v>0</v>
      </c>
      <c r="L554" s="132">
        <v>19547</v>
      </c>
      <c r="M554" s="132">
        <v>0</v>
      </c>
    </row>
    <row r="555" spans="2:13">
      <c r="B555" s="72">
        <v>2020</v>
      </c>
      <c r="C555" s="120">
        <v>0</v>
      </c>
      <c r="D555" s="119">
        <v>0</v>
      </c>
      <c r="E555" s="132">
        <v>0</v>
      </c>
      <c r="F555" s="119">
        <v>0</v>
      </c>
      <c r="G555" s="132">
        <v>18026</v>
      </c>
      <c r="H555" s="132">
        <v>0</v>
      </c>
      <c r="I555" s="132">
        <v>18026</v>
      </c>
      <c r="J555" s="132">
        <v>18026</v>
      </c>
      <c r="K555" s="132">
        <v>0</v>
      </c>
      <c r="L555" s="132">
        <v>18026</v>
      </c>
      <c r="M555" s="132">
        <v>0</v>
      </c>
    </row>
    <row r="556" spans="2:13">
      <c r="B556" s="72">
        <v>2021</v>
      </c>
      <c r="C556" s="120">
        <v>0</v>
      </c>
      <c r="D556" s="119">
        <v>0</v>
      </c>
      <c r="E556" s="132">
        <v>0</v>
      </c>
      <c r="F556" s="119">
        <v>0</v>
      </c>
      <c r="G556" s="132">
        <v>16715</v>
      </c>
      <c r="H556" s="132">
        <v>0</v>
      </c>
      <c r="I556" s="132">
        <v>16715</v>
      </c>
      <c r="J556" s="132">
        <v>16715</v>
      </c>
      <c r="K556" s="132">
        <v>0</v>
      </c>
      <c r="L556" s="132">
        <v>16715</v>
      </c>
      <c r="M556" s="132">
        <v>0</v>
      </c>
    </row>
    <row r="557" spans="2:13">
      <c r="B557" s="72">
        <v>2022</v>
      </c>
      <c r="C557" s="120">
        <v>0</v>
      </c>
      <c r="D557" s="119">
        <v>0</v>
      </c>
      <c r="E557" s="132">
        <v>0</v>
      </c>
      <c r="F557" s="119">
        <v>0</v>
      </c>
      <c r="G557" s="132">
        <v>14993</v>
      </c>
      <c r="H557" s="132">
        <v>0</v>
      </c>
      <c r="I557" s="132">
        <v>14993</v>
      </c>
      <c r="J557" s="132">
        <v>14993</v>
      </c>
      <c r="K557" s="132">
        <v>0</v>
      </c>
      <c r="L557" s="132">
        <v>14993</v>
      </c>
      <c r="M557" s="132">
        <v>0</v>
      </c>
    </row>
    <row r="558" spans="2:13">
      <c r="B558" s="67" t="s">
        <v>450</v>
      </c>
      <c r="C558" s="120"/>
      <c r="D558" s="119"/>
      <c r="E558" s="132"/>
      <c r="F558" s="174"/>
      <c r="G558" s="132"/>
      <c r="H558" s="132"/>
      <c r="I558" s="132"/>
      <c r="J558" s="132"/>
      <c r="K558" s="132"/>
      <c r="L558" s="132"/>
      <c r="M558" s="132"/>
    </row>
    <row r="559" spans="2:13">
      <c r="B559" s="68">
        <v>2012</v>
      </c>
      <c r="C559" s="120">
        <v>278211</v>
      </c>
      <c r="D559" s="119">
        <v>686174</v>
      </c>
      <c r="E559" s="132">
        <v>4782487</v>
      </c>
      <c r="F559" s="119">
        <v>5746872</v>
      </c>
      <c r="G559" s="132">
        <v>897767</v>
      </c>
      <c r="H559" s="132">
        <v>387347</v>
      </c>
      <c r="I559" s="132">
        <v>1285114</v>
      </c>
      <c r="J559" s="132">
        <v>7031986</v>
      </c>
      <c r="K559" s="132">
        <v>0</v>
      </c>
      <c r="L559" s="132">
        <v>7031986</v>
      </c>
      <c r="M559" s="132">
        <v>0</v>
      </c>
    </row>
    <row r="560" spans="2:13">
      <c r="B560" s="68">
        <v>2013</v>
      </c>
      <c r="C560" s="120">
        <v>283285</v>
      </c>
      <c r="D560" s="119">
        <v>709957</v>
      </c>
      <c r="E560" s="132">
        <v>4795641</v>
      </c>
      <c r="F560" s="119">
        <v>5788883</v>
      </c>
      <c r="G560" s="132">
        <v>956865</v>
      </c>
      <c r="H560" s="132">
        <v>365986</v>
      </c>
      <c r="I560" s="132">
        <v>1322851</v>
      </c>
      <c r="J560" s="132">
        <v>7111734</v>
      </c>
      <c r="K560" s="132">
        <v>0</v>
      </c>
      <c r="L560" s="132">
        <v>7111734</v>
      </c>
      <c r="M560" s="132">
        <v>0</v>
      </c>
    </row>
    <row r="561" spans="2:13">
      <c r="B561" s="68">
        <v>2014</v>
      </c>
      <c r="C561" s="120">
        <v>504730</v>
      </c>
      <c r="D561" s="119">
        <v>665076</v>
      </c>
      <c r="E561" s="132">
        <v>4629161</v>
      </c>
      <c r="F561" s="119">
        <v>5798967</v>
      </c>
      <c r="G561" s="132">
        <v>986968</v>
      </c>
      <c r="H561" s="132">
        <v>105432</v>
      </c>
      <c r="I561" s="132">
        <v>1092400</v>
      </c>
      <c r="J561" s="132">
        <v>6891367</v>
      </c>
      <c r="K561" s="132">
        <v>0</v>
      </c>
      <c r="L561" s="132">
        <v>6891367</v>
      </c>
      <c r="M561" s="132">
        <v>388985</v>
      </c>
    </row>
    <row r="562" spans="2:13">
      <c r="B562" s="68">
        <v>2015</v>
      </c>
      <c r="C562" s="120">
        <v>607775</v>
      </c>
      <c r="D562" s="119">
        <v>711376</v>
      </c>
      <c r="E562" s="132">
        <v>4809608</v>
      </c>
      <c r="F562" s="119">
        <v>6128759</v>
      </c>
      <c r="G562" s="119">
        <v>1042893</v>
      </c>
      <c r="H562" s="132">
        <v>125420</v>
      </c>
      <c r="I562" s="119">
        <v>1168313</v>
      </c>
      <c r="J562" s="132">
        <v>7297072</v>
      </c>
      <c r="K562" s="132">
        <v>0</v>
      </c>
      <c r="L562" s="132">
        <v>7297072</v>
      </c>
      <c r="M562" s="132">
        <v>476211</v>
      </c>
    </row>
    <row r="563" spans="2:13">
      <c r="B563" s="68">
        <v>2016</v>
      </c>
      <c r="C563" s="120">
        <v>588538</v>
      </c>
      <c r="D563" s="119">
        <v>808116</v>
      </c>
      <c r="E563" s="132">
        <v>4922107</v>
      </c>
      <c r="F563" s="119">
        <v>6318761</v>
      </c>
      <c r="G563" s="132">
        <v>1093616</v>
      </c>
      <c r="H563" s="132">
        <v>135205</v>
      </c>
      <c r="I563" s="132">
        <v>1228821</v>
      </c>
      <c r="J563" s="132">
        <v>7547582</v>
      </c>
      <c r="K563" s="132">
        <v>0</v>
      </c>
      <c r="L563" s="132">
        <v>7547582</v>
      </c>
      <c r="M563" s="132">
        <v>512668</v>
      </c>
    </row>
    <row r="564" spans="2:13">
      <c r="B564" s="68">
        <v>2017</v>
      </c>
      <c r="C564" s="120">
        <v>627324</v>
      </c>
      <c r="D564" s="119">
        <v>861046</v>
      </c>
      <c r="E564" s="132">
        <v>5088807</v>
      </c>
      <c r="F564" s="119">
        <v>6577177</v>
      </c>
      <c r="G564" s="132">
        <v>1142931</v>
      </c>
      <c r="H564" s="132">
        <v>135766</v>
      </c>
      <c r="I564" s="132">
        <v>1278697</v>
      </c>
      <c r="J564" s="132">
        <v>7855874</v>
      </c>
      <c r="K564" s="132">
        <v>0</v>
      </c>
      <c r="L564" s="132">
        <v>7855874</v>
      </c>
      <c r="M564" s="132">
        <v>515736</v>
      </c>
    </row>
    <row r="565" spans="2:13">
      <c r="B565" s="68">
        <v>2018</v>
      </c>
      <c r="C565" s="120">
        <v>698078</v>
      </c>
      <c r="D565" s="119">
        <v>886420</v>
      </c>
      <c r="E565" s="132">
        <v>5217108</v>
      </c>
      <c r="F565" s="119">
        <v>6801606</v>
      </c>
      <c r="G565" s="132">
        <v>1182347</v>
      </c>
      <c r="H565" s="132">
        <v>135966</v>
      </c>
      <c r="I565" s="132">
        <v>1318313</v>
      </c>
      <c r="J565" s="132">
        <v>8119919</v>
      </c>
      <c r="K565" s="132">
        <v>0</v>
      </c>
      <c r="L565" s="132">
        <v>8119919</v>
      </c>
      <c r="M565" s="132">
        <v>514113</v>
      </c>
    </row>
    <row r="566" spans="2:13">
      <c r="B566" s="68">
        <v>2019</v>
      </c>
      <c r="C566" s="120">
        <v>675031</v>
      </c>
      <c r="D566" s="119">
        <v>908769</v>
      </c>
      <c r="E566" s="132">
        <v>5339503</v>
      </c>
      <c r="F566" s="119">
        <v>6923303</v>
      </c>
      <c r="G566" s="132">
        <v>1222865</v>
      </c>
      <c r="H566" s="132">
        <v>134303</v>
      </c>
      <c r="I566" s="132">
        <v>1357168</v>
      </c>
      <c r="J566" s="132">
        <v>8280471</v>
      </c>
      <c r="K566" s="132">
        <v>0</v>
      </c>
      <c r="L566" s="132">
        <v>8280471</v>
      </c>
      <c r="M566" s="132">
        <v>512585</v>
      </c>
    </row>
    <row r="567" spans="2:13">
      <c r="B567" s="68">
        <v>2020</v>
      </c>
      <c r="C567" s="120">
        <v>764884</v>
      </c>
      <c r="D567" s="119">
        <v>848030</v>
      </c>
      <c r="E567" s="132">
        <v>5334212</v>
      </c>
      <c r="F567" s="119">
        <v>6947126</v>
      </c>
      <c r="G567" s="132">
        <v>1262065</v>
      </c>
      <c r="H567" s="132">
        <v>151870</v>
      </c>
      <c r="I567" s="132">
        <v>1413935</v>
      </c>
      <c r="J567" s="132">
        <v>8361061</v>
      </c>
      <c r="K567" s="132">
        <v>0</v>
      </c>
      <c r="L567" s="132">
        <v>8361061</v>
      </c>
      <c r="M567" s="132">
        <v>579641</v>
      </c>
    </row>
    <row r="568" spans="2:13">
      <c r="B568" s="68">
        <v>2021</v>
      </c>
      <c r="C568" s="120">
        <v>830329</v>
      </c>
      <c r="D568" s="119">
        <v>833152</v>
      </c>
      <c r="E568" s="132">
        <v>5312161</v>
      </c>
      <c r="F568" s="119">
        <v>6975642</v>
      </c>
      <c r="G568" s="132">
        <v>1234016</v>
      </c>
      <c r="H568" s="132">
        <v>168998</v>
      </c>
      <c r="I568" s="132">
        <v>1403014</v>
      </c>
      <c r="J568" s="132">
        <v>8378656</v>
      </c>
      <c r="K568" s="132">
        <v>0</v>
      </c>
      <c r="L568" s="132">
        <v>8378656</v>
      </c>
      <c r="M568" s="132">
        <v>649799</v>
      </c>
    </row>
    <row r="569" spans="2:13">
      <c r="B569" s="68">
        <v>2022</v>
      </c>
      <c r="C569" s="120">
        <v>762112</v>
      </c>
      <c r="D569" s="119">
        <v>816903</v>
      </c>
      <c r="E569" s="132">
        <v>5322428</v>
      </c>
      <c r="F569" s="119">
        <v>6901443</v>
      </c>
      <c r="G569" s="132">
        <v>1263719</v>
      </c>
      <c r="H569" s="132">
        <v>187327</v>
      </c>
      <c r="I569" s="132">
        <v>1451046</v>
      </c>
      <c r="J569" s="132">
        <v>8352489</v>
      </c>
      <c r="K569" s="132">
        <v>0</v>
      </c>
      <c r="L569" s="132">
        <v>8352489</v>
      </c>
      <c r="M569" s="132">
        <v>704442</v>
      </c>
    </row>
    <row r="570" spans="2:13">
      <c r="B570" s="68">
        <v>2023</v>
      </c>
      <c r="C570" s="120">
        <v>731379</v>
      </c>
      <c r="D570" s="119">
        <v>794982</v>
      </c>
      <c r="E570" s="132">
        <v>5278840</v>
      </c>
      <c r="F570" s="119">
        <v>6805201</v>
      </c>
      <c r="G570" s="132">
        <v>1274736</v>
      </c>
      <c r="H570" s="132">
        <v>190598</v>
      </c>
      <c r="I570" s="132">
        <v>1465334</v>
      </c>
      <c r="J570" s="132">
        <v>8270535</v>
      </c>
      <c r="K570" s="132">
        <v>0</v>
      </c>
      <c r="L570" s="132">
        <v>8270535</v>
      </c>
      <c r="M570" s="132">
        <v>682417</v>
      </c>
    </row>
    <row r="571" spans="2:13">
      <c r="B571" s="67" t="s">
        <v>452</v>
      </c>
      <c r="C571" s="120"/>
      <c r="D571" s="119"/>
      <c r="E571" s="132"/>
      <c r="F571" s="174"/>
      <c r="G571" s="132"/>
      <c r="H571" s="132"/>
      <c r="I571" s="132"/>
      <c r="J571" s="132"/>
      <c r="K571" s="132"/>
      <c r="L571" s="132"/>
      <c r="M571" s="132"/>
    </row>
    <row r="572" spans="2:13">
      <c r="B572" s="68">
        <v>2012</v>
      </c>
      <c r="C572" s="120">
        <v>0</v>
      </c>
      <c r="D572" s="119">
        <v>0</v>
      </c>
      <c r="E572" s="132">
        <v>0</v>
      </c>
      <c r="F572" s="119">
        <v>0</v>
      </c>
      <c r="G572" s="132">
        <v>0</v>
      </c>
      <c r="H572" s="132">
        <v>116171</v>
      </c>
      <c r="I572" s="132">
        <v>116171</v>
      </c>
      <c r="J572" s="132">
        <v>116171</v>
      </c>
      <c r="K572" s="132">
        <v>0</v>
      </c>
      <c r="L572" s="132">
        <v>116171</v>
      </c>
      <c r="M572" s="132">
        <v>0</v>
      </c>
    </row>
    <row r="573" spans="2:13">
      <c r="B573" s="68">
        <v>2013</v>
      </c>
      <c r="C573" s="120">
        <v>0</v>
      </c>
      <c r="D573" s="119">
        <v>0</v>
      </c>
      <c r="E573" s="132">
        <v>0</v>
      </c>
      <c r="F573" s="119">
        <v>0</v>
      </c>
      <c r="G573" s="132">
        <v>0</v>
      </c>
      <c r="H573" s="132">
        <v>126404</v>
      </c>
      <c r="I573" s="132">
        <v>126404</v>
      </c>
      <c r="J573" s="132">
        <v>126404</v>
      </c>
      <c r="K573" s="132">
        <v>0</v>
      </c>
      <c r="L573" s="132">
        <v>126404</v>
      </c>
      <c r="M573" s="132">
        <v>0</v>
      </c>
    </row>
    <row r="574" spans="2:13">
      <c r="B574" s="68">
        <v>2014</v>
      </c>
      <c r="C574" s="120">
        <v>0</v>
      </c>
      <c r="D574" s="119">
        <v>0</v>
      </c>
      <c r="E574" s="132">
        <v>0</v>
      </c>
      <c r="F574" s="119">
        <v>0</v>
      </c>
      <c r="G574" s="132">
        <v>0</v>
      </c>
      <c r="H574" s="132">
        <v>182716</v>
      </c>
      <c r="I574" s="132">
        <v>182716</v>
      </c>
      <c r="J574" s="132">
        <v>182716</v>
      </c>
      <c r="K574" s="132">
        <v>0</v>
      </c>
      <c r="L574" s="132">
        <v>182716</v>
      </c>
      <c r="M574" s="132">
        <v>0</v>
      </c>
    </row>
    <row r="575" spans="2:13">
      <c r="B575" s="68">
        <v>2015</v>
      </c>
      <c r="C575" s="120">
        <v>0</v>
      </c>
      <c r="D575" s="119">
        <v>0</v>
      </c>
      <c r="E575" s="132">
        <v>0</v>
      </c>
      <c r="F575" s="119">
        <v>0</v>
      </c>
      <c r="G575" s="119">
        <v>0</v>
      </c>
      <c r="H575" s="132">
        <v>216581</v>
      </c>
      <c r="I575" s="119">
        <v>216581</v>
      </c>
      <c r="J575" s="132">
        <v>216581</v>
      </c>
      <c r="K575" s="132">
        <v>0</v>
      </c>
      <c r="L575" s="132">
        <v>216581</v>
      </c>
      <c r="M575" s="132">
        <v>0</v>
      </c>
    </row>
    <row r="576" spans="2:13">
      <c r="B576" s="68">
        <v>2016</v>
      </c>
      <c r="C576" s="120">
        <v>0</v>
      </c>
      <c r="D576" s="119">
        <v>0</v>
      </c>
      <c r="E576" s="132">
        <v>0</v>
      </c>
      <c r="F576" s="119">
        <v>0</v>
      </c>
      <c r="G576" s="132">
        <v>0</v>
      </c>
      <c r="H576" s="132">
        <v>234491</v>
      </c>
      <c r="I576" s="132">
        <v>234491</v>
      </c>
      <c r="J576" s="132">
        <v>234491</v>
      </c>
      <c r="K576" s="132">
        <v>0</v>
      </c>
      <c r="L576" s="132">
        <v>234491</v>
      </c>
      <c r="M576" s="132">
        <v>0</v>
      </c>
    </row>
    <row r="577" spans="2:13">
      <c r="B577" s="68">
        <v>2017</v>
      </c>
      <c r="C577" s="120">
        <v>0</v>
      </c>
      <c r="D577" s="119">
        <v>0</v>
      </c>
      <c r="E577" s="132">
        <v>0</v>
      </c>
      <c r="F577" s="119">
        <v>0</v>
      </c>
      <c r="G577" s="132">
        <v>0</v>
      </c>
      <c r="H577" s="132">
        <v>241567</v>
      </c>
      <c r="I577" s="132">
        <v>241567</v>
      </c>
      <c r="J577" s="132">
        <v>241567</v>
      </c>
      <c r="K577" s="132">
        <v>0</v>
      </c>
      <c r="L577" s="132">
        <v>241567</v>
      </c>
      <c r="M577" s="132">
        <v>0</v>
      </c>
    </row>
    <row r="578" spans="2:13">
      <c r="B578" s="68">
        <v>2018</v>
      </c>
      <c r="C578" s="120">
        <v>0</v>
      </c>
      <c r="D578" s="119">
        <v>0</v>
      </c>
      <c r="E578" s="132">
        <v>0</v>
      </c>
      <c r="F578" s="119">
        <v>0</v>
      </c>
      <c r="G578" s="132">
        <v>0</v>
      </c>
      <c r="H578" s="132">
        <v>244683</v>
      </c>
      <c r="I578" s="132">
        <v>244683</v>
      </c>
      <c r="J578" s="132">
        <v>244683</v>
      </c>
      <c r="K578" s="132">
        <v>0</v>
      </c>
      <c r="L578" s="132">
        <v>244683</v>
      </c>
      <c r="M578" s="132">
        <v>0</v>
      </c>
    </row>
    <row r="579" spans="2:13">
      <c r="B579" s="68">
        <v>2019</v>
      </c>
      <c r="C579" s="120">
        <v>0</v>
      </c>
      <c r="D579" s="119">
        <v>0</v>
      </c>
      <c r="E579" s="132">
        <v>0</v>
      </c>
      <c r="F579" s="119">
        <v>0</v>
      </c>
      <c r="G579" s="132">
        <v>0</v>
      </c>
      <c r="H579" s="132">
        <v>250459</v>
      </c>
      <c r="I579" s="132">
        <v>250459</v>
      </c>
      <c r="J579" s="132">
        <v>250459</v>
      </c>
      <c r="K579" s="132">
        <v>0</v>
      </c>
      <c r="L579" s="132">
        <v>250459</v>
      </c>
      <c r="M579" s="132">
        <v>0</v>
      </c>
    </row>
    <row r="580" spans="2:13">
      <c r="B580" s="68">
        <v>2020</v>
      </c>
      <c r="C580" s="120">
        <v>0</v>
      </c>
      <c r="D580" s="119">
        <v>0</v>
      </c>
      <c r="E580" s="132">
        <v>0</v>
      </c>
      <c r="F580" s="119">
        <v>0</v>
      </c>
      <c r="G580" s="132">
        <v>0</v>
      </c>
      <c r="H580" s="132">
        <v>277452</v>
      </c>
      <c r="I580" s="132">
        <v>277452</v>
      </c>
      <c r="J580" s="132">
        <v>277452</v>
      </c>
      <c r="K580" s="132">
        <v>0</v>
      </c>
      <c r="L580" s="132">
        <v>277452</v>
      </c>
      <c r="M580" s="132">
        <v>0</v>
      </c>
    </row>
    <row r="581" spans="2:13">
      <c r="B581" s="68">
        <v>2021</v>
      </c>
      <c r="C581" s="120">
        <v>0</v>
      </c>
      <c r="D581" s="119">
        <v>0</v>
      </c>
      <c r="E581" s="132">
        <v>0</v>
      </c>
      <c r="F581" s="119">
        <v>0</v>
      </c>
      <c r="G581" s="132">
        <v>0</v>
      </c>
      <c r="H581" s="132">
        <v>298205</v>
      </c>
      <c r="I581" s="132">
        <v>298205</v>
      </c>
      <c r="J581" s="132">
        <v>298205</v>
      </c>
      <c r="K581" s="132">
        <v>0</v>
      </c>
      <c r="L581" s="132">
        <v>298205</v>
      </c>
      <c r="M581" s="132">
        <v>0</v>
      </c>
    </row>
    <row r="582" spans="2:13">
      <c r="B582" s="68">
        <v>2022</v>
      </c>
      <c r="C582" s="120">
        <v>0</v>
      </c>
      <c r="D582" s="119">
        <v>0</v>
      </c>
      <c r="E582" s="132">
        <v>0</v>
      </c>
      <c r="F582" s="119">
        <v>0</v>
      </c>
      <c r="G582" s="132">
        <v>0</v>
      </c>
      <c r="H582" s="132">
        <v>336514</v>
      </c>
      <c r="I582" s="132">
        <v>336514</v>
      </c>
      <c r="J582" s="132">
        <v>336514</v>
      </c>
      <c r="K582" s="132">
        <v>0</v>
      </c>
      <c r="L582" s="132">
        <v>336514</v>
      </c>
      <c r="M582" s="132">
        <v>0</v>
      </c>
    </row>
    <row r="583" spans="2:13">
      <c r="B583" s="68">
        <v>2023</v>
      </c>
      <c r="C583" s="120">
        <v>0</v>
      </c>
      <c r="D583" s="119">
        <v>0</v>
      </c>
      <c r="E583" s="132">
        <v>0</v>
      </c>
      <c r="F583" s="119">
        <v>0</v>
      </c>
      <c r="G583" s="132">
        <v>0</v>
      </c>
      <c r="H583" s="132">
        <v>348721</v>
      </c>
      <c r="I583" s="132">
        <v>348721</v>
      </c>
      <c r="J583" s="132">
        <v>348721</v>
      </c>
      <c r="K583" s="132">
        <v>0</v>
      </c>
      <c r="L583" s="132">
        <v>348721</v>
      </c>
      <c r="M583" s="132">
        <v>0</v>
      </c>
    </row>
    <row r="584" spans="2:13">
      <c r="B584" s="67" t="s">
        <v>453</v>
      </c>
      <c r="C584" s="120"/>
      <c r="D584" s="119"/>
      <c r="E584" s="132"/>
      <c r="F584" s="174"/>
      <c r="G584" s="132"/>
      <c r="H584" s="132"/>
      <c r="I584" s="132"/>
      <c r="J584" s="132"/>
      <c r="K584" s="132"/>
      <c r="L584" s="132"/>
      <c r="M584" s="132"/>
    </row>
    <row r="585" spans="2:13">
      <c r="B585" s="68">
        <v>2014</v>
      </c>
      <c r="C585" s="120">
        <v>0</v>
      </c>
      <c r="D585" s="119">
        <v>0</v>
      </c>
      <c r="E585" s="132">
        <v>0</v>
      </c>
      <c r="F585" s="119">
        <v>0</v>
      </c>
      <c r="G585" s="132">
        <v>0</v>
      </c>
      <c r="H585" s="132">
        <v>0</v>
      </c>
      <c r="I585" s="132">
        <v>0</v>
      </c>
      <c r="J585" s="132">
        <v>0</v>
      </c>
      <c r="K585" s="132">
        <v>0</v>
      </c>
      <c r="L585" s="132">
        <v>0</v>
      </c>
      <c r="M585" s="132">
        <v>0</v>
      </c>
    </row>
    <row r="586" spans="2:13">
      <c r="B586" s="72">
        <v>2021</v>
      </c>
      <c r="C586" s="120">
        <v>0</v>
      </c>
      <c r="D586" s="119">
        <v>0</v>
      </c>
      <c r="E586" s="132">
        <v>0</v>
      </c>
      <c r="F586" s="119">
        <v>0</v>
      </c>
      <c r="G586" s="132">
        <v>0</v>
      </c>
      <c r="H586" s="132">
        <v>0</v>
      </c>
      <c r="I586" s="132">
        <v>0</v>
      </c>
      <c r="J586" s="132">
        <v>0</v>
      </c>
      <c r="K586" s="132">
        <v>0</v>
      </c>
      <c r="L586" s="132">
        <v>0</v>
      </c>
      <c r="M586" s="132">
        <v>0</v>
      </c>
    </row>
    <row r="587" spans="2:13">
      <c r="B587" s="72">
        <v>2022</v>
      </c>
      <c r="C587" s="120">
        <v>0</v>
      </c>
      <c r="D587" s="119">
        <v>0</v>
      </c>
      <c r="E587" s="132">
        <v>0</v>
      </c>
      <c r="F587" s="119">
        <v>0</v>
      </c>
      <c r="G587" s="132">
        <v>0</v>
      </c>
      <c r="H587" s="132">
        <v>0</v>
      </c>
      <c r="I587" s="132">
        <v>0</v>
      </c>
      <c r="J587" s="132">
        <v>0</v>
      </c>
      <c r="K587" s="132">
        <v>0</v>
      </c>
      <c r="L587" s="132">
        <v>0</v>
      </c>
      <c r="M587" s="132">
        <v>0</v>
      </c>
    </row>
    <row r="588" spans="2:13">
      <c r="B588" s="72">
        <v>2023</v>
      </c>
      <c r="C588" s="120">
        <v>0</v>
      </c>
      <c r="D588" s="119">
        <v>0</v>
      </c>
      <c r="E588" s="132">
        <v>0</v>
      </c>
      <c r="F588" s="119">
        <v>0</v>
      </c>
      <c r="G588" s="132">
        <v>0</v>
      </c>
      <c r="H588" s="132">
        <v>0</v>
      </c>
      <c r="I588" s="132">
        <v>0</v>
      </c>
      <c r="J588" s="132">
        <v>0</v>
      </c>
      <c r="K588" s="132">
        <v>0</v>
      </c>
      <c r="L588" s="132">
        <v>0</v>
      </c>
      <c r="M588" s="132">
        <v>0</v>
      </c>
    </row>
    <row r="589" spans="2:13">
      <c r="B589" s="32" t="s">
        <v>454</v>
      </c>
      <c r="C589" s="120"/>
      <c r="D589" s="119"/>
      <c r="E589" s="132"/>
      <c r="F589" s="174"/>
      <c r="G589" s="132"/>
      <c r="H589" s="132"/>
      <c r="I589" s="132"/>
      <c r="J589" s="132"/>
      <c r="K589" s="132"/>
      <c r="L589" s="132"/>
      <c r="M589" s="132"/>
    </row>
    <row r="590" spans="2:13">
      <c r="B590" s="72">
        <v>2012</v>
      </c>
      <c r="C590" s="120">
        <v>0</v>
      </c>
      <c r="D590" s="119">
        <v>0</v>
      </c>
      <c r="E590" s="132">
        <v>0</v>
      </c>
      <c r="F590" s="119">
        <v>0</v>
      </c>
      <c r="G590" s="132">
        <v>2347</v>
      </c>
      <c r="H590" s="132">
        <v>1007789</v>
      </c>
      <c r="I590" s="132">
        <v>1010136</v>
      </c>
      <c r="J590" s="132">
        <v>1010136</v>
      </c>
      <c r="K590" s="132">
        <v>0</v>
      </c>
      <c r="L590" s="132">
        <v>1010136</v>
      </c>
      <c r="M590" s="132">
        <v>0</v>
      </c>
    </row>
    <row r="591" spans="2:13">
      <c r="B591" s="72">
        <v>2013</v>
      </c>
      <c r="C591" s="120">
        <v>0</v>
      </c>
      <c r="D591" s="119">
        <v>0</v>
      </c>
      <c r="E591" s="132">
        <v>0</v>
      </c>
      <c r="F591" s="119">
        <v>0</v>
      </c>
      <c r="G591" s="132">
        <v>3513</v>
      </c>
      <c r="H591" s="132">
        <v>1144625</v>
      </c>
      <c r="I591" s="132">
        <v>1148138</v>
      </c>
      <c r="J591" s="132">
        <v>1148138</v>
      </c>
      <c r="K591" s="132">
        <v>0</v>
      </c>
      <c r="L591" s="132">
        <v>1148138</v>
      </c>
      <c r="M591" s="132">
        <v>0</v>
      </c>
    </row>
    <row r="592" spans="2:13">
      <c r="B592" s="72">
        <v>2014</v>
      </c>
      <c r="C592" s="120">
        <v>0</v>
      </c>
      <c r="D592" s="119">
        <v>0</v>
      </c>
      <c r="E592" s="132">
        <v>0</v>
      </c>
      <c r="F592" s="119">
        <v>0</v>
      </c>
      <c r="G592" s="132">
        <v>4273</v>
      </c>
      <c r="H592" s="132">
        <v>1592455</v>
      </c>
      <c r="I592" s="132">
        <v>1596728</v>
      </c>
      <c r="J592" s="132">
        <v>1596728</v>
      </c>
      <c r="K592" s="132">
        <v>0</v>
      </c>
      <c r="L592" s="132">
        <v>1596728</v>
      </c>
      <c r="M592" s="132">
        <v>0</v>
      </c>
    </row>
    <row r="593" spans="2:13">
      <c r="B593" s="72">
        <v>2015</v>
      </c>
      <c r="C593" s="120">
        <v>0</v>
      </c>
      <c r="D593" s="119">
        <v>0</v>
      </c>
      <c r="E593" s="132">
        <v>0</v>
      </c>
      <c r="F593" s="119">
        <v>0</v>
      </c>
      <c r="G593" s="119">
        <v>0</v>
      </c>
      <c r="H593" s="132">
        <v>1823875</v>
      </c>
      <c r="I593" s="119">
        <v>1823875</v>
      </c>
      <c r="J593" s="132">
        <v>1823875</v>
      </c>
      <c r="K593" s="132">
        <v>0</v>
      </c>
      <c r="L593" s="132">
        <v>1823875</v>
      </c>
      <c r="M593" s="132">
        <v>0</v>
      </c>
    </row>
    <row r="594" spans="2:13">
      <c r="B594" s="72">
        <v>2016</v>
      </c>
      <c r="C594" s="120">
        <v>0</v>
      </c>
      <c r="D594" s="119">
        <v>0</v>
      </c>
      <c r="E594" s="132">
        <v>0</v>
      </c>
      <c r="F594" s="119">
        <v>0</v>
      </c>
      <c r="G594" s="132">
        <v>0</v>
      </c>
      <c r="H594" s="132">
        <v>1986581</v>
      </c>
      <c r="I594" s="132">
        <v>1986581</v>
      </c>
      <c r="J594" s="132">
        <v>1986581</v>
      </c>
      <c r="K594" s="132">
        <v>0</v>
      </c>
      <c r="L594" s="132">
        <v>1986581</v>
      </c>
      <c r="M594" s="132">
        <v>0</v>
      </c>
    </row>
    <row r="595" spans="2:13">
      <c r="B595" s="72">
        <v>2017</v>
      </c>
      <c r="C595" s="120">
        <v>24794</v>
      </c>
      <c r="D595" s="119">
        <v>0</v>
      </c>
      <c r="E595" s="132">
        <v>0</v>
      </c>
      <c r="F595" s="119">
        <v>24794</v>
      </c>
      <c r="G595" s="132">
        <v>0</v>
      </c>
      <c r="H595" s="132">
        <v>2061054</v>
      </c>
      <c r="I595" s="132">
        <v>2061054</v>
      </c>
      <c r="J595" s="132">
        <v>2085848</v>
      </c>
      <c r="K595" s="132">
        <v>0</v>
      </c>
      <c r="L595" s="132">
        <v>2085848</v>
      </c>
      <c r="M595" s="132">
        <v>0</v>
      </c>
    </row>
    <row r="596" spans="2:13">
      <c r="B596" s="72">
        <v>2018</v>
      </c>
      <c r="C596" s="120">
        <v>68181</v>
      </c>
      <c r="D596" s="119">
        <v>0</v>
      </c>
      <c r="E596" s="132">
        <v>0</v>
      </c>
      <c r="F596" s="119">
        <v>68181</v>
      </c>
      <c r="G596" s="132">
        <v>0</v>
      </c>
      <c r="H596" s="132">
        <v>2051959</v>
      </c>
      <c r="I596" s="132">
        <v>2051959</v>
      </c>
      <c r="J596" s="132">
        <v>2120140</v>
      </c>
      <c r="K596" s="132">
        <v>0</v>
      </c>
      <c r="L596" s="132">
        <v>2120140</v>
      </c>
      <c r="M596" s="132">
        <v>0</v>
      </c>
    </row>
    <row r="597" spans="2:13">
      <c r="B597" s="72">
        <v>2019</v>
      </c>
      <c r="C597" s="120">
        <v>73646</v>
      </c>
      <c r="D597" s="119">
        <v>0</v>
      </c>
      <c r="E597" s="132">
        <v>0</v>
      </c>
      <c r="F597" s="119">
        <v>73646</v>
      </c>
      <c r="G597" s="132">
        <v>0</v>
      </c>
      <c r="H597" s="132">
        <v>2008825</v>
      </c>
      <c r="I597" s="132">
        <v>2008825</v>
      </c>
      <c r="J597" s="132">
        <v>2082471</v>
      </c>
      <c r="K597" s="132">
        <v>0</v>
      </c>
      <c r="L597" s="132">
        <v>2082471</v>
      </c>
      <c r="M597" s="132">
        <v>0</v>
      </c>
    </row>
    <row r="598" spans="2:13">
      <c r="B598" s="72">
        <v>2020</v>
      </c>
      <c r="C598" s="120">
        <v>75849</v>
      </c>
      <c r="D598" s="119">
        <v>0</v>
      </c>
      <c r="E598" s="132">
        <v>0</v>
      </c>
      <c r="F598" s="119">
        <v>75849</v>
      </c>
      <c r="G598" s="132">
        <v>0</v>
      </c>
      <c r="H598" s="132">
        <v>2189176</v>
      </c>
      <c r="I598" s="132">
        <v>2189176</v>
      </c>
      <c r="J598" s="132">
        <v>2265025</v>
      </c>
      <c r="K598" s="132">
        <v>0</v>
      </c>
      <c r="L598" s="132">
        <v>2265025</v>
      </c>
      <c r="M598" s="132">
        <v>0</v>
      </c>
    </row>
    <row r="599" spans="2:13">
      <c r="B599" s="72">
        <v>2021</v>
      </c>
      <c r="C599" s="120">
        <v>101822</v>
      </c>
      <c r="D599" s="119">
        <v>0</v>
      </c>
      <c r="E599" s="132">
        <v>0</v>
      </c>
      <c r="F599" s="119">
        <v>101822</v>
      </c>
      <c r="G599" s="132">
        <v>0</v>
      </c>
      <c r="H599" s="132">
        <v>2344812</v>
      </c>
      <c r="I599" s="132">
        <v>2344812</v>
      </c>
      <c r="J599" s="132">
        <v>2446634</v>
      </c>
      <c r="K599" s="132">
        <v>0</v>
      </c>
      <c r="L599" s="132">
        <v>2446634</v>
      </c>
      <c r="M599" s="132">
        <v>0</v>
      </c>
    </row>
    <row r="600" spans="2:13">
      <c r="B600" s="72">
        <v>2022</v>
      </c>
      <c r="C600" s="120">
        <v>112720</v>
      </c>
      <c r="D600" s="119">
        <v>0</v>
      </c>
      <c r="E600" s="132">
        <v>0</v>
      </c>
      <c r="F600" s="119">
        <v>112720</v>
      </c>
      <c r="G600" s="132">
        <v>0</v>
      </c>
      <c r="H600" s="132">
        <v>2603252</v>
      </c>
      <c r="I600" s="132">
        <v>2603252</v>
      </c>
      <c r="J600" s="132">
        <v>2715972</v>
      </c>
      <c r="K600" s="132">
        <v>0</v>
      </c>
      <c r="L600" s="132">
        <v>2715972</v>
      </c>
      <c r="M600" s="132">
        <v>0</v>
      </c>
    </row>
    <row r="601" spans="2:13">
      <c r="B601" s="72">
        <v>2023</v>
      </c>
      <c r="C601" s="120">
        <v>138573</v>
      </c>
      <c r="D601" s="119">
        <v>0</v>
      </c>
      <c r="E601" s="132">
        <v>0</v>
      </c>
      <c r="F601" s="119">
        <v>138573</v>
      </c>
      <c r="G601" s="132">
        <v>0</v>
      </c>
      <c r="H601" s="132">
        <v>2543485</v>
      </c>
      <c r="I601" s="132">
        <v>2543485</v>
      </c>
      <c r="J601" s="132">
        <v>2682058</v>
      </c>
      <c r="K601" s="132">
        <v>0</v>
      </c>
      <c r="L601" s="132">
        <v>2682058</v>
      </c>
      <c r="M601" s="132">
        <v>0</v>
      </c>
    </row>
    <row r="602" spans="2:13">
      <c r="B602" s="67" t="s">
        <v>525</v>
      </c>
      <c r="C602" s="120"/>
      <c r="D602" s="119"/>
      <c r="E602" s="132"/>
      <c r="F602" s="174"/>
      <c r="G602" s="132"/>
      <c r="H602" s="132"/>
      <c r="I602" s="132"/>
      <c r="J602" s="132"/>
      <c r="K602" s="132"/>
      <c r="L602" s="132"/>
      <c r="M602" s="132"/>
    </row>
    <row r="603" spans="2:13">
      <c r="B603" s="68">
        <v>2012</v>
      </c>
      <c r="C603" s="120">
        <v>0</v>
      </c>
      <c r="D603" s="119">
        <v>0</v>
      </c>
      <c r="E603" s="132">
        <v>0</v>
      </c>
      <c r="F603" s="119">
        <v>0</v>
      </c>
      <c r="G603" s="132">
        <v>9831</v>
      </c>
      <c r="H603" s="132">
        <v>0</v>
      </c>
      <c r="I603" s="132">
        <v>9831</v>
      </c>
      <c r="J603" s="132">
        <v>9831</v>
      </c>
      <c r="K603" s="132">
        <v>0</v>
      </c>
      <c r="L603" s="132">
        <v>9831</v>
      </c>
      <c r="M603" s="132">
        <v>0</v>
      </c>
    </row>
    <row r="604" spans="2:13">
      <c r="B604" s="68">
        <v>2013</v>
      </c>
      <c r="C604" s="120">
        <v>0</v>
      </c>
      <c r="D604" s="119">
        <v>0</v>
      </c>
      <c r="E604" s="132">
        <v>0</v>
      </c>
      <c r="F604" s="119">
        <v>0</v>
      </c>
      <c r="G604" s="132">
        <v>0</v>
      </c>
      <c r="H604" s="132">
        <v>0</v>
      </c>
      <c r="I604" s="132">
        <v>0</v>
      </c>
      <c r="J604" s="132">
        <v>0</v>
      </c>
      <c r="K604" s="132">
        <v>0</v>
      </c>
      <c r="L604" s="132">
        <v>0</v>
      </c>
      <c r="M604" s="132">
        <v>0</v>
      </c>
    </row>
    <row r="605" spans="2:13">
      <c r="B605" s="32" t="s">
        <v>238</v>
      </c>
      <c r="C605" s="120"/>
      <c r="D605" s="119"/>
      <c r="E605" s="132"/>
      <c r="F605" s="174"/>
      <c r="G605" s="132"/>
      <c r="H605" s="132"/>
      <c r="I605" s="132"/>
      <c r="J605" s="132"/>
      <c r="K605" s="132"/>
      <c r="L605" s="132"/>
      <c r="M605" s="132"/>
    </row>
    <row r="606" spans="2:13">
      <c r="B606" s="72">
        <v>2021</v>
      </c>
      <c r="C606" s="120">
        <v>0</v>
      </c>
      <c r="D606" s="119">
        <v>0</v>
      </c>
      <c r="E606" s="132">
        <v>0</v>
      </c>
      <c r="F606" s="119">
        <v>0</v>
      </c>
      <c r="G606" s="132">
        <v>0</v>
      </c>
      <c r="H606" s="132">
        <v>0</v>
      </c>
      <c r="I606" s="132">
        <v>0</v>
      </c>
      <c r="J606" s="132">
        <v>0</v>
      </c>
      <c r="K606" s="132">
        <v>0</v>
      </c>
      <c r="L606" s="132">
        <v>0</v>
      </c>
      <c r="M606" s="132">
        <v>318</v>
      </c>
    </row>
    <row r="607" spans="2:13">
      <c r="B607" s="72">
        <v>2022</v>
      </c>
      <c r="C607" s="120">
        <v>0</v>
      </c>
      <c r="D607" s="119">
        <v>0</v>
      </c>
      <c r="E607" s="132">
        <v>0</v>
      </c>
      <c r="F607" s="119">
        <v>0</v>
      </c>
      <c r="G607" s="132">
        <v>0</v>
      </c>
      <c r="H607" s="132">
        <v>0</v>
      </c>
      <c r="I607" s="132">
        <v>0</v>
      </c>
      <c r="J607" s="132">
        <v>0</v>
      </c>
      <c r="K607" s="132">
        <v>0</v>
      </c>
      <c r="L607" s="132">
        <v>0</v>
      </c>
      <c r="M607" s="132">
        <v>615</v>
      </c>
    </row>
    <row r="608" spans="2:13">
      <c r="B608" s="72">
        <v>2023</v>
      </c>
      <c r="C608" s="120">
        <v>0</v>
      </c>
      <c r="D608" s="119">
        <v>0</v>
      </c>
      <c r="E608" s="132">
        <v>0</v>
      </c>
      <c r="F608" s="119">
        <v>0</v>
      </c>
      <c r="G608" s="132">
        <v>0</v>
      </c>
      <c r="H608" s="132">
        <v>0</v>
      </c>
      <c r="I608" s="132">
        <v>0</v>
      </c>
      <c r="J608" s="132">
        <v>0</v>
      </c>
      <c r="K608" s="132">
        <v>0</v>
      </c>
      <c r="L608" s="132">
        <v>0</v>
      </c>
      <c r="M608" s="132">
        <v>819</v>
      </c>
    </row>
    <row r="609" spans="2:13">
      <c r="B609" s="32" t="s">
        <v>468</v>
      </c>
      <c r="C609" s="120"/>
      <c r="D609" s="119"/>
      <c r="E609" s="132"/>
      <c r="F609" s="174"/>
      <c r="G609" s="132"/>
      <c r="H609" s="132"/>
      <c r="I609" s="132"/>
      <c r="J609" s="132"/>
      <c r="K609" s="132"/>
      <c r="L609" s="132"/>
      <c r="M609" s="132"/>
    </row>
    <row r="610" spans="2:13">
      <c r="B610" s="72">
        <v>2017</v>
      </c>
      <c r="C610" s="120">
        <v>0</v>
      </c>
      <c r="D610" s="119">
        <v>0</v>
      </c>
      <c r="E610" s="132">
        <v>0</v>
      </c>
      <c r="F610" s="119">
        <v>0</v>
      </c>
      <c r="G610" s="132">
        <v>0</v>
      </c>
      <c r="H610" s="132">
        <v>0</v>
      </c>
      <c r="I610" s="132">
        <v>0</v>
      </c>
      <c r="J610" s="132">
        <v>0</v>
      </c>
      <c r="K610" s="132">
        <v>0</v>
      </c>
      <c r="L610" s="132">
        <v>0</v>
      </c>
      <c r="M610" s="132">
        <v>3032</v>
      </c>
    </row>
    <row r="611" spans="2:13">
      <c r="B611" s="72">
        <v>2018</v>
      </c>
      <c r="C611" s="120">
        <v>0</v>
      </c>
      <c r="D611" s="119">
        <v>0</v>
      </c>
      <c r="E611" s="132">
        <v>0</v>
      </c>
      <c r="F611" s="119">
        <v>0</v>
      </c>
      <c r="G611" s="132">
        <v>0</v>
      </c>
      <c r="H611" s="132">
        <v>0</v>
      </c>
      <c r="I611" s="132">
        <v>0</v>
      </c>
      <c r="J611" s="132">
        <v>0</v>
      </c>
      <c r="K611" s="132">
        <v>0</v>
      </c>
      <c r="L611" s="132">
        <v>0</v>
      </c>
      <c r="M611" s="132">
        <v>3430</v>
      </c>
    </row>
    <row r="612" spans="2:13">
      <c r="B612" s="72">
        <v>2019</v>
      </c>
      <c r="C612" s="120">
        <v>0</v>
      </c>
      <c r="D612" s="119">
        <v>0</v>
      </c>
      <c r="E612" s="132">
        <v>0</v>
      </c>
      <c r="F612" s="119">
        <v>0</v>
      </c>
      <c r="G612" s="132">
        <v>0</v>
      </c>
      <c r="H612" s="132">
        <v>0</v>
      </c>
      <c r="I612" s="132">
        <v>0</v>
      </c>
      <c r="J612" s="132">
        <v>0</v>
      </c>
      <c r="K612" s="132">
        <v>0</v>
      </c>
      <c r="L612" s="132">
        <v>0</v>
      </c>
      <c r="M612" s="132">
        <v>19586</v>
      </c>
    </row>
    <row r="613" spans="2:13">
      <c r="B613" s="72">
        <v>2020</v>
      </c>
      <c r="C613" s="120">
        <v>0</v>
      </c>
      <c r="D613" s="119">
        <v>0</v>
      </c>
      <c r="E613" s="132">
        <v>0</v>
      </c>
      <c r="F613" s="119">
        <v>0</v>
      </c>
      <c r="G613" s="132">
        <v>0</v>
      </c>
      <c r="H613" s="132">
        <v>0</v>
      </c>
      <c r="I613" s="132">
        <v>0</v>
      </c>
      <c r="J613" s="132">
        <v>0</v>
      </c>
      <c r="K613" s="132">
        <v>0</v>
      </c>
      <c r="L613" s="132">
        <v>0</v>
      </c>
      <c r="M613" s="132">
        <v>7209</v>
      </c>
    </row>
    <row r="614" spans="2:13">
      <c r="B614" s="72">
        <v>2021</v>
      </c>
      <c r="C614" s="120">
        <v>0</v>
      </c>
      <c r="D614" s="119">
        <v>0</v>
      </c>
      <c r="E614" s="132">
        <v>0</v>
      </c>
      <c r="F614" s="119">
        <v>0</v>
      </c>
      <c r="G614" s="132">
        <v>0</v>
      </c>
      <c r="H614" s="132">
        <v>0</v>
      </c>
      <c r="I614" s="132">
        <v>0</v>
      </c>
      <c r="J614" s="132">
        <v>0</v>
      </c>
      <c r="K614" s="132">
        <v>0</v>
      </c>
      <c r="L614" s="132">
        <v>0</v>
      </c>
      <c r="M614" s="132">
        <v>10734</v>
      </c>
    </row>
    <row r="615" spans="2:13">
      <c r="B615" s="72">
        <v>2022</v>
      </c>
      <c r="C615" s="120">
        <v>0</v>
      </c>
      <c r="D615" s="119">
        <v>0</v>
      </c>
      <c r="E615" s="132">
        <v>0</v>
      </c>
      <c r="F615" s="119">
        <v>0</v>
      </c>
      <c r="G615" s="132">
        <v>0</v>
      </c>
      <c r="H615" s="132">
        <v>0</v>
      </c>
      <c r="I615" s="132">
        <v>0</v>
      </c>
      <c r="J615" s="132">
        <v>0</v>
      </c>
      <c r="K615" s="132">
        <v>0</v>
      </c>
      <c r="L615" s="132">
        <v>0</v>
      </c>
      <c r="M615" s="132">
        <v>12574</v>
      </c>
    </row>
    <row r="616" spans="2:13">
      <c r="B616" s="72">
        <v>2023</v>
      </c>
      <c r="C616" s="120">
        <v>0</v>
      </c>
      <c r="D616" s="119">
        <v>0</v>
      </c>
      <c r="E616" s="132">
        <v>0</v>
      </c>
      <c r="F616" s="119">
        <v>0</v>
      </c>
      <c r="G616" s="132">
        <v>0</v>
      </c>
      <c r="H616" s="132">
        <v>0</v>
      </c>
      <c r="I616" s="132">
        <v>0</v>
      </c>
      <c r="J616" s="132">
        <v>0</v>
      </c>
      <c r="K616" s="132">
        <v>0</v>
      </c>
      <c r="L616" s="132">
        <v>0</v>
      </c>
      <c r="M616" s="132">
        <v>7436</v>
      </c>
    </row>
    <row r="617" spans="2:13">
      <c r="B617" s="32" t="s">
        <v>174</v>
      </c>
      <c r="C617" s="120"/>
      <c r="D617" s="119"/>
      <c r="E617" s="132"/>
      <c r="F617" s="174"/>
      <c r="G617" s="132"/>
      <c r="H617" s="132"/>
      <c r="I617" s="132"/>
      <c r="J617" s="132"/>
      <c r="K617" s="132"/>
      <c r="L617" s="132"/>
      <c r="M617" s="132"/>
    </row>
    <row r="618" spans="2:13">
      <c r="B618" s="72">
        <v>2012</v>
      </c>
      <c r="C618" s="120">
        <v>0</v>
      </c>
      <c r="D618" s="119">
        <v>7</v>
      </c>
      <c r="E618" s="132">
        <v>22</v>
      </c>
      <c r="F618" s="119">
        <v>29</v>
      </c>
      <c r="G618" s="132">
        <v>0</v>
      </c>
      <c r="H618" s="132">
        <v>0</v>
      </c>
      <c r="I618" s="132">
        <v>0</v>
      </c>
      <c r="J618" s="132">
        <v>29</v>
      </c>
      <c r="K618" s="132">
        <v>0</v>
      </c>
      <c r="L618" s="132">
        <v>29</v>
      </c>
      <c r="M618" s="132">
        <v>0</v>
      </c>
    </row>
    <row r="619" spans="2:13">
      <c r="B619" s="72">
        <v>2013</v>
      </c>
      <c r="C619" s="120">
        <v>0</v>
      </c>
      <c r="D619" s="119">
        <v>287</v>
      </c>
      <c r="E619" s="132">
        <v>395</v>
      </c>
      <c r="F619" s="119">
        <v>682</v>
      </c>
      <c r="G619" s="132">
        <v>0</v>
      </c>
      <c r="H619" s="132">
        <v>0</v>
      </c>
      <c r="I619" s="132">
        <v>0</v>
      </c>
      <c r="J619" s="132">
        <v>682</v>
      </c>
      <c r="K619" s="132">
        <v>0</v>
      </c>
      <c r="L619" s="132">
        <v>682</v>
      </c>
      <c r="M619" s="132">
        <v>0</v>
      </c>
    </row>
    <row r="620" spans="2:13">
      <c r="B620" s="72">
        <v>2014</v>
      </c>
      <c r="C620" s="120">
        <v>0</v>
      </c>
      <c r="D620" s="119">
        <v>479</v>
      </c>
      <c r="E620" s="132">
        <v>1453</v>
      </c>
      <c r="F620" s="119">
        <v>1932</v>
      </c>
      <c r="G620" s="132">
        <v>0</v>
      </c>
      <c r="H620" s="132">
        <v>0</v>
      </c>
      <c r="I620" s="132">
        <v>0</v>
      </c>
      <c r="J620" s="132">
        <v>1932</v>
      </c>
      <c r="K620" s="132">
        <v>0</v>
      </c>
      <c r="L620" s="132">
        <v>1932</v>
      </c>
      <c r="M620" s="132">
        <v>0</v>
      </c>
    </row>
    <row r="621" spans="2:13">
      <c r="B621" s="72">
        <v>2015</v>
      </c>
      <c r="C621" s="120">
        <v>0</v>
      </c>
      <c r="D621" s="119">
        <v>951</v>
      </c>
      <c r="E621" s="132">
        <v>3059</v>
      </c>
      <c r="F621" s="119">
        <v>4010</v>
      </c>
      <c r="G621" s="119">
        <v>0</v>
      </c>
      <c r="H621" s="132">
        <v>0</v>
      </c>
      <c r="I621" s="119">
        <v>0</v>
      </c>
      <c r="J621" s="132">
        <v>4010</v>
      </c>
      <c r="K621" s="132">
        <v>0</v>
      </c>
      <c r="L621" s="132">
        <v>4010</v>
      </c>
      <c r="M621" s="132">
        <v>0</v>
      </c>
    </row>
    <row r="622" spans="2:13">
      <c r="B622" s="72">
        <v>2016</v>
      </c>
      <c r="C622" s="120">
        <v>0</v>
      </c>
      <c r="D622" s="119">
        <v>2667</v>
      </c>
      <c r="E622" s="132">
        <v>4009</v>
      </c>
      <c r="F622" s="119">
        <v>6676</v>
      </c>
      <c r="G622" s="132">
        <v>0</v>
      </c>
      <c r="H622" s="132">
        <v>0</v>
      </c>
      <c r="I622" s="132">
        <v>0</v>
      </c>
      <c r="J622" s="132">
        <v>6676</v>
      </c>
      <c r="K622" s="132">
        <v>0</v>
      </c>
      <c r="L622" s="132">
        <v>6676</v>
      </c>
      <c r="M622" s="132">
        <v>0</v>
      </c>
    </row>
    <row r="623" spans="2:13">
      <c r="B623" s="72">
        <v>2017</v>
      </c>
      <c r="C623" s="120">
        <v>0</v>
      </c>
      <c r="D623" s="119">
        <v>4022</v>
      </c>
      <c r="E623" s="132">
        <v>5081</v>
      </c>
      <c r="F623" s="119">
        <v>9103</v>
      </c>
      <c r="G623" s="132">
        <v>0</v>
      </c>
      <c r="H623" s="132">
        <v>0</v>
      </c>
      <c r="I623" s="132">
        <v>0</v>
      </c>
      <c r="J623" s="132">
        <v>9103</v>
      </c>
      <c r="K623" s="132">
        <v>0</v>
      </c>
      <c r="L623" s="132">
        <v>9103</v>
      </c>
      <c r="M623" s="132">
        <v>0</v>
      </c>
    </row>
    <row r="624" spans="2:13">
      <c r="B624" s="72">
        <v>2018</v>
      </c>
      <c r="C624" s="120">
        <v>0</v>
      </c>
      <c r="D624" s="119">
        <v>5215</v>
      </c>
      <c r="E624" s="132">
        <v>6393</v>
      </c>
      <c r="F624" s="119">
        <v>11608</v>
      </c>
      <c r="G624" s="132">
        <v>0</v>
      </c>
      <c r="H624" s="132">
        <v>0</v>
      </c>
      <c r="I624" s="132">
        <v>0</v>
      </c>
      <c r="J624" s="132">
        <v>11608</v>
      </c>
      <c r="K624" s="132">
        <v>0</v>
      </c>
      <c r="L624" s="132">
        <v>11608</v>
      </c>
      <c r="M624" s="132">
        <v>0</v>
      </c>
    </row>
    <row r="625" spans="2:13">
      <c r="B625" s="72">
        <v>2019</v>
      </c>
      <c r="C625" s="120">
        <v>0</v>
      </c>
      <c r="D625" s="119">
        <v>6515</v>
      </c>
      <c r="E625" s="132">
        <v>7067</v>
      </c>
      <c r="F625" s="119">
        <v>13582</v>
      </c>
      <c r="G625" s="132">
        <v>0</v>
      </c>
      <c r="H625" s="132">
        <v>0</v>
      </c>
      <c r="I625" s="132">
        <v>0</v>
      </c>
      <c r="J625" s="132">
        <v>13582</v>
      </c>
      <c r="K625" s="132">
        <v>0</v>
      </c>
      <c r="L625" s="132">
        <v>13582</v>
      </c>
      <c r="M625" s="132">
        <v>0</v>
      </c>
    </row>
    <row r="626" spans="2:13">
      <c r="B626" s="72">
        <v>2020</v>
      </c>
      <c r="C626" s="120">
        <v>0</v>
      </c>
      <c r="D626" s="119">
        <v>6971</v>
      </c>
      <c r="E626" s="132">
        <v>7091</v>
      </c>
      <c r="F626" s="119">
        <v>14062</v>
      </c>
      <c r="G626" s="132">
        <v>0</v>
      </c>
      <c r="H626" s="132">
        <v>0</v>
      </c>
      <c r="I626" s="132">
        <v>0</v>
      </c>
      <c r="J626" s="132">
        <v>14062</v>
      </c>
      <c r="K626" s="132">
        <v>0</v>
      </c>
      <c r="L626" s="132">
        <v>14062</v>
      </c>
      <c r="M626" s="132">
        <v>0</v>
      </c>
    </row>
    <row r="627" spans="2:13">
      <c r="B627" s="72">
        <v>2021</v>
      </c>
      <c r="C627" s="120">
        <v>0</v>
      </c>
      <c r="D627" s="119">
        <v>7130</v>
      </c>
      <c r="E627" s="132">
        <v>6399</v>
      </c>
      <c r="F627" s="119">
        <v>13529</v>
      </c>
      <c r="G627" s="132">
        <v>0</v>
      </c>
      <c r="H627" s="132">
        <v>0</v>
      </c>
      <c r="I627" s="132">
        <v>0</v>
      </c>
      <c r="J627" s="132">
        <v>13529</v>
      </c>
      <c r="K627" s="132">
        <v>0</v>
      </c>
      <c r="L627" s="132">
        <v>13529</v>
      </c>
      <c r="M627" s="132">
        <v>0</v>
      </c>
    </row>
    <row r="628" spans="2:13">
      <c r="B628" s="72">
        <v>2022</v>
      </c>
      <c r="C628" s="120">
        <v>0</v>
      </c>
      <c r="D628" s="119">
        <v>7391</v>
      </c>
      <c r="E628" s="132">
        <v>6739</v>
      </c>
      <c r="F628" s="119">
        <v>14130</v>
      </c>
      <c r="G628" s="132">
        <v>0</v>
      </c>
      <c r="H628" s="132">
        <v>0</v>
      </c>
      <c r="I628" s="132">
        <v>0</v>
      </c>
      <c r="J628" s="132">
        <v>14130</v>
      </c>
      <c r="K628" s="132">
        <v>0</v>
      </c>
      <c r="L628" s="132">
        <v>14130</v>
      </c>
      <c r="M628" s="132">
        <v>0</v>
      </c>
    </row>
    <row r="629" spans="2:13">
      <c r="B629" s="72">
        <v>2023</v>
      </c>
      <c r="C629" s="120">
        <v>0</v>
      </c>
      <c r="D629" s="119">
        <v>8063</v>
      </c>
      <c r="E629" s="132">
        <v>7179</v>
      </c>
      <c r="F629" s="119">
        <v>15242</v>
      </c>
      <c r="G629" s="132">
        <v>0</v>
      </c>
      <c r="H629" s="132">
        <v>0</v>
      </c>
      <c r="I629" s="132">
        <v>0</v>
      </c>
      <c r="J629" s="132">
        <v>15242</v>
      </c>
      <c r="K629" s="132">
        <v>0</v>
      </c>
      <c r="L629" s="132">
        <v>15242</v>
      </c>
      <c r="M629" s="132">
        <v>0</v>
      </c>
    </row>
    <row r="630" spans="2:13">
      <c r="B630" s="32" t="s">
        <v>173</v>
      </c>
      <c r="C630" s="120"/>
      <c r="D630" s="119"/>
      <c r="E630" s="132"/>
      <c r="F630" s="174"/>
      <c r="G630" s="132"/>
      <c r="H630" s="132"/>
      <c r="I630" s="132"/>
      <c r="J630" s="132"/>
      <c r="K630" s="132"/>
      <c r="L630" s="132"/>
      <c r="M630" s="132"/>
    </row>
    <row r="631" spans="2:13">
      <c r="B631" s="72">
        <v>2013</v>
      </c>
      <c r="C631" s="120">
        <v>0</v>
      </c>
      <c r="D631" s="119">
        <v>0</v>
      </c>
      <c r="E631" s="132">
        <v>0</v>
      </c>
      <c r="F631" s="119">
        <v>0</v>
      </c>
      <c r="G631" s="132">
        <v>0</v>
      </c>
      <c r="H631" s="132">
        <v>0</v>
      </c>
      <c r="I631" s="132">
        <v>0</v>
      </c>
      <c r="J631" s="132">
        <v>0</v>
      </c>
      <c r="K631" s="132">
        <v>0</v>
      </c>
      <c r="L631" s="132">
        <v>0</v>
      </c>
      <c r="M631" s="132">
        <v>14020</v>
      </c>
    </row>
    <row r="632" spans="2:13">
      <c r="B632" s="72">
        <v>2014</v>
      </c>
      <c r="C632" s="120">
        <v>0</v>
      </c>
      <c r="D632" s="119">
        <v>0</v>
      </c>
      <c r="E632" s="132">
        <v>0</v>
      </c>
      <c r="F632" s="119">
        <v>0</v>
      </c>
      <c r="G632" s="132">
        <v>0</v>
      </c>
      <c r="H632" s="132">
        <v>0</v>
      </c>
      <c r="I632" s="132">
        <v>0</v>
      </c>
      <c r="J632" s="132">
        <v>0</v>
      </c>
      <c r="K632" s="132">
        <v>0</v>
      </c>
      <c r="L632" s="132">
        <v>0</v>
      </c>
      <c r="M632" s="132">
        <v>20430</v>
      </c>
    </row>
    <row r="633" spans="2:13">
      <c r="B633" s="72">
        <v>2015</v>
      </c>
      <c r="C633" s="120">
        <v>0</v>
      </c>
      <c r="D633" s="119">
        <v>0</v>
      </c>
      <c r="E633" s="132">
        <v>126</v>
      </c>
      <c r="F633" s="119">
        <v>126</v>
      </c>
      <c r="G633" s="119">
        <v>0</v>
      </c>
      <c r="H633" s="132">
        <v>0</v>
      </c>
      <c r="I633" s="119">
        <v>0</v>
      </c>
      <c r="J633" s="132">
        <v>126</v>
      </c>
      <c r="K633" s="132">
        <v>0</v>
      </c>
      <c r="L633" s="132">
        <v>126</v>
      </c>
      <c r="M633" s="132">
        <v>34521</v>
      </c>
    </row>
    <row r="634" spans="2:13">
      <c r="B634" s="72">
        <v>2016</v>
      </c>
      <c r="C634" s="120">
        <v>0</v>
      </c>
      <c r="D634" s="119">
        <v>0</v>
      </c>
      <c r="E634" s="132">
        <v>137</v>
      </c>
      <c r="F634" s="119">
        <v>137</v>
      </c>
      <c r="G634" s="132">
        <v>0</v>
      </c>
      <c r="H634" s="132">
        <v>0</v>
      </c>
      <c r="I634" s="132">
        <v>0</v>
      </c>
      <c r="J634" s="132">
        <v>137</v>
      </c>
      <c r="K634" s="132">
        <v>0</v>
      </c>
      <c r="L634" s="132">
        <v>137</v>
      </c>
      <c r="M634" s="132">
        <v>38729</v>
      </c>
    </row>
    <row r="635" spans="2:13">
      <c r="B635" s="72">
        <v>2017</v>
      </c>
      <c r="C635" s="120">
        <v>0</v>
      </c>
      <c r="D635" s="119">
        <v>0</v>
      </c>
      <c r="E635" s="132">
        <v>211</v>
      </c>
      <c r="F635" s="119">
        <v>211</v>
      </c>
      <c r="G635" s="132">
        <v>0</v>
      </c>
      <c r="H635" s="132">
        <v>0</v>
      </c>
      <c r="I635" s="132">
        <v>0</v>
      </c>
      <c r="J635" s="132">
        <v>211</v>
      </c>
      <c r="K635" s="132">
        <v>0</v>
      </c>
      <c r="L635" s="132">
        <v>211</v>
      </c>
      <c r="M635" s="132">
        <v>40083</v>
      </c>
    </row>
    <row r="636" spans="2:13">
      <c r="B636" s="72">
        <v>2018</v>
      </c>
      <c r="C636" s="120">
        <v>0</v>
      </c>
      <c r="D636" s="119">
        <v>0</v>
      </c>
      <c r="E636" s="132">
        <v>230</v>
      </c>
      <c r="F636" s="119">
        <v>230</v>
      </c>
      <c r="G636" s="132">
        <v>0</v>
      </c>
      <c r="H636" s="132">
        <v>0</v>
      </c>
      <c r="I636" s="132">
        <v>0</v>
      </c>
      <c r="J636" s="132">
        <v>230</v>
      </c>
      <c r="K636" s="132">
        <v>0</v>
      </c>
      <c r="L636" s="132">
        <v>230</v>
      </c>
      <c r="M636" s="132">
        <v>41542</v>
      </c>
    </row>
    <row r="637" spans="2:13">
      <c r="B637" s="72">
        <v>2019</v>
      </c>
      <c r="C637" s="120">
        <v>0</v>
      </c>
      <c r="D637" s="119">
        <v>0</v>
      </c>
      <c r="E637" s="132">
        <v>227</v>
      </c>
      <c r="F637" s="119">
        <v>227</v>
      </c>
      <c r="G637" s="132">
        <v>0</v>
      </c>
      <c r="H637" s="132">
        <v>0</v>
      </c>
      <c r="I637" s="132">
        <v>0</v>
      </c>
      <c r="J637" s="132">
        <v>227</v>
      </c>
      <c r="K637" s="132">
        <v>0</v>
      </c>
      <c r="L637" s="132">
        <v>227</v>
      </c>
      <c r="M637" s="132">
        <v>46382</v>
      </c>
    </row>
    <row r="638" spans="2:13">
      <c r="B638" s="72">
        <v>2020</v>
      </c>
      <c r="C638" s="120">
        <v>0</v>
      </c>
      <c r="D638" s="119">
        <v>0</v>
      </c>
      <c r="E638" s="132">
        <v>230</v>
      </c>
      <c r="F638" s="119">
        <v>230</v>
      </c>
      <c r="G638" s="132">
        <v>0</v>
      </c>
      <c r="H638" s="132">
        <v>0</v>
      </c>
      <c r="I638" s="132">
        <v>0</v>
      </c>
      <c r="J638" s="132">
        <v>230</v>
      </c>
      <c r="K638" s="132">
        <v>0</v>
      </c>
      <c r="L638" s="132">
        <v>230</v>
      </c>
      <c r="M638" s="132">
        <v>53184</v>
      </c>
    </row>
    <row r="639" spans="2:13">
      <c r="B639" s="72">
        <v>2021</v>
      </c>
      <c r="C639" s="120">
        <v>0</v>
      </c>
      <c r="D639" s="119">
        <v>0</v>
      </c>
      <c r="E639" s="132">
        <v>248</v>
      </c>
      <c r="F639" s="119">
        <v>248</v>
      </c>
      <c r="G639" s="132">
        <v>0</v>
      </c>
      <c r="H639" s="132">
        <v>0</v>
      </c>
      <c r="I639" s="132">
        <v>0</v>
      </c>
      <c r="J639" s="132">
        <v>248</v>
      </c>
      <c r="K639" s="132">
        <v>0</v>
      </c>
      <c r="L639" s="132">
        <v>248</v>
      </c>
      <c r="M639" s="132">
        <v>61034</v>
      </c>
    </row>
    <row r="640" spans="2:13">
      <c r="B640" s="72">
        <v>2022</v>
      </c>
      <c r="C640" s="120">
        <v>0</v>
      </c>
      <c r="D640" s="119">
        <v>0</v>
      </c>
      <c r="E640" s="132">
        <v>281</v>
      </c>
      <c r="F640" s="119">
        <v>281</v>
      </c>
      <c r="G640" s="132">
        <v>0</v>
      </c>
      <c r="H640" s="132">
        <v>0</v>
      </c>
      <c r="I640" s="132">
        <v>0</v>
      </c>
      <c r="J640" s="132">
        <v>281</v>
      </c>
      <c r="K640" s="132">
        <v>0</v>
      </c>
      <c r="L640" s="132">
        <v>281</v>
      </c>
      <c r="M640" s="132">
        <v>70051</v>
      </c>
    </row>
    <row r="641" spans="2:13">
      <c r="B641" s="72">
        <v>2023</v>
      </c>
      <c r="C641" s="120">
        <v>0</v>
      </c>
      <c r="D641" s="119">
        <v>0</v>
      </c>
      <c r="E641" s="132">
        <v>339</v>
      </c>
      <c r="F641" s="119">
        <v>339</v>
      </c>
      <c r="G641" s="132">
        <v>0</v>
      </c>
      <c r="H641" s="132">
        <v>0</v>
      </c>
      <c r="I641" s="132">
        <v>0</v>
      </c>
      <c r="J641" s="132">
        <v>339</v>
      </c>
      <c r="K641" s="132">
        <v>0</v>
      </c>
      <c r="L641" s="132">
        <v>339</v>
      </c>
      <c r="M641" s="132">
        <v>70183</v>
      </c>
    </row>
    <row r="642" spans="2:13">
      <c r="B642" s="32" t="s">
        <v>458</v>
      </c>
      <c r="C642" s="120"/>
      <c r="D642" s="119"/>
      <c r="E642" s="132"/>
      <c r="F642" s="174"/>
      <c r="G642" s="132"/>
      <c r="H642" s="132"/>
      <c r="I642" s="132"/>
      <c r="J642" s="132"/>
      <c r="K642" s="132"/>
      <c r="L642" s="132"/>
      <c r="M642" s="132"/>
    </row>
    <row r="643" spans="2:13">
      <c r="B643" s="72">
        <v>2020</v>
      </c>
      <c r="C643" s="120">
        <v>0</v>
      </c>
      <c r="D643" s="119">
        <v>0</v>
      </c>
      <c r="E643" s="132">
        <v>0</v>
      </c>
      <c r="F643" s="119">
        <v>0</v>
      </c>
      <c r="G643" s="132">
        <v>0</v>
      </c>
      <c r="H643" s="132">
        <v>0</v>
      </c>
      <c r="I643" s="132">
        <v>0</v>
      </c>
      <c r="J643" s="132">
        <v>0</v>
      </c>
      <c r="K643" s="132">
        <v>0</v>
      </c>
      <c r="L643" s="132">
        <v>0</v>
      </c>
      <c r="M643" s="132">
        <v>1381</v>
      </c>
    </row>
    <row r="644" spans="2:13">
      <c r="B644" s="72">
        <v>2021</v>
      </c>
      <c r="C644" s="120">
        <v>0</v>
      </c>
      <c r="D644" s="119">
        <v>0</v>
      </c>
      <c r="E644" s="132">
        <v>0</v>
      </c>
      <c r="F644" s="119">
        <v>0</v>
      </c>
      <c r="G644" s="132">
        <v>0</v>
      </c>
      <c r="H644" s="132">
        <v>0</v>
      </c>
      <c r="I644" s="132">
        <v>0</v>
      </c>
      <c r="J644" s="132">
        <v>0</v>
      </c>
      <c r="K644" s="132">
        <v>0</v>
      </c>
      <c r="L644" s="132">
        <v>0</v>
      </c>
      <c r="M644" s="132">
        <v>4173</v>
      </c>
    </row>
    <row r="645" spans="2:13">
      <c r="B645" s="72">
        <v>2022</v>
      </c>
      <c r="C645" s="120">
        <v>0</v>
      </c>
      <c r="D645" s="119">
        <v>0</v>
      </c>
      <c r="E645" s="132">
        <v>0</v>
      </c>
      <c r="F645" s="119">
        <v>0</v>
      </c>
      <c r="G645" s="132">
        <v>0</v>
      </c>
      <c r="H645" s="132">
        <v>0</v>
      </c>
      <c r="I645" s="132">
        <v>0</v>
      </c>
      <c r="J645" s="132">
        <v>0</v>
      </c>
      <c r="K645" s="132">
        <v>0</v>
      </c>
      <c r="L645" s="132">
        <v>0</v>
      </c>
      <c r="M645" s="132">
        <v>13207</v>
      </c>
    </row>
    <row r="646" spans="2:13">
      <c r="B646" s="72">
        <v>2023</v>
      </c>
      <c r="C646" s="120">
        <v>0</v>
      </c>
      <c r="D646" s="119">
        <v>0</v>
      </c>
      <c r="E646" s="132">
        <v>0</v>
      </c>
      <c r="F646" s="119">
        <v>0</v>
      </c>
      <c r="G646" s="132">
        <v>0</v>
      </c>
      <c r="H646" s="132">
        <v>0</v>
      </c>
      <c r="I646" s="132">
        <v>0</v>
      </c>
      <c r="J646" s="132">
        <v>0</v>
      </c>
      <c r="K646" s="132">
        <v>0</v>
      </c>
      <c r="L646" s="132">
        <v>0</v>
      </c>
      <c r="M646" s="132">
        <v>14339</v>
      </c>
    </row>
    <row r="647" spans="2:13">
      <c r="B647" s="67" t="s">
        <v>460</v>
      </c>
      <c r="C647" s="120"/>
      <c r="D647" s="119"/>
      <c r="E647" s="132"/>
      <c r="F647" s="174"/>
      <c r="G647" s="132"/>
      <c r="H647" s="132"/>
      <c r="I647" s="132"/>
      <c r="J647" s="132"/>
      <c r="K647" s="132"/>
      <c r="L647" s="132"/>
      <c r="M647" s="132"/>
    </row>
    <row r="648" spans="2:13">
      <c r="B648" s="68">
        <v>2012</v>
      </c>
      <c r="C648" s="120">
        <v>0</v>
      </c>
      <c r="D648" s="119">
        <v>0</v>
      </c>
      <c r="E648" s="132">
        <v>0</v>
      </c>
      <c r="F648" s="119">
        <v>0</v>
      </c>
      <c r="G648" s="132">
        <v>7299</v>
      </c>
      <c r="H648" s="132">
        <v>231029</v>
      </c>
      <c r="I648" s="132">
        <v>238328</v>
      </c>
      <c r="J648" s="132">
        <v>238328</v>
      </c>
      <c r="K648" s="132">
        <v>0</v>
      </c>
      <c r="L648" s="132">
        <v>238328</v>
      </c>
      <c r="M648" s="132">
        <v>107472</v>
      </c>
    </row>
    <row r="649" spans="2:13">
      <c r="B649" s="68">
        <v>2013</v>
      </c>
      <c r="C649" s="120">
        <v>0</v>
      </c>
      <c r="D649" s="119">
        <v>0</v>
      </c>
      <c r="E649" s="132">
        <v>0</v>
      </c>
      <c r="F649" s="119">
        <v>0</v>
      </c>
      <c r="G649" s="132">
        <v>8774</v>
      </c>
      <c r="H649" s="132">
        <v>254756</v>
      </c>
      <c r="I649" s="132">
        <v>263530</v>
      </c>
      <c r="J649" s="132">
        <v>263530</v>
      </c>
      <c r="K649" s="132">
        <v>0</v>
      </c>
      <c r="L649" s="132">
        <v>263530</v>
      </c>
      <c r="M649" s="132">
        <v>104305</v>
      </c>
    </row>
    <row r="650" spans="2:13">
      <c r="B650" s="68">
        <v>2014</v>
      </c>
      <c r="C650" s="120">
        <v>6728</v>
      </c>
      <c r="D650" s="119">
        <v>0</v>
      </c>
      <c r="E650" s="132">
        <v>0</v>
      </c>
      <c r="F650" s="119">
        <v>6728</v>
      </c>
      <c r="G650" s="132">
        <v>9428</v>
      </c>
      <c r="H650" s="132">
        <v>377184</v>
      </c>
      <c r="I650" s="132">
        <v>386612</v>
      </c>
      <c r="J650" s="132">
        <v>393340</v>
      </c>
      <c r="K650" s="132">
        <v>0</v>
      </c>
      <c r="L650" s="132">
        <v>393340</v>
      </c>
      <c r="M650" s="132">
        <v>132999</v>
      </c>
    </row>
    <row r="651" spans="2:13">
      <c r="B651" s="68">
        <v>2015</v>
      </c>
      <c r="C651" s="120">
        <v>14779</v>
      </c>
      <c r="D651" s="119">
        <v>0</v>
      </c>
      <c r="E651" s="132">
        <v>0</v>
      </c>
      <c r="F651" s="119">
        <v>14779</v>
      </c>
      <c r="G651" s="119">
        <v>4189</v>
      </c>
      <c r="H651" s="132">
        <v>454197</v>
      </c>
      <c r="I651" s="119">
        <v>458386</v>
      </c>
      <c r="J651" s="132">
        <v>473165</v>
      </c>
      <c r="K651" s="132">
        <v>0</v>
      </c>
      <c r="L651" s="132">
        <v>473165</v>
      </c>
      <c r="M651" s="132">
        <v>130362</v>
      </c>
    </row>
    <row r="652" spans="2:13">
      <c r="B652" s="68">
        <v>2016</v>
      </c>
      <c r="C652" s="120">
        <v>62735</v>
      </c>
      <c r="D652" s="119">
        <v>0</v>
      </c>
      <c r="E652" s="132">
        <v>0</v>
      </c>
      <c r="F652" s="119">
        <v>62735</v>
      </c>
      <c r="G652" s="132">
        <v>4135</v>
      </c>
      <c r="H652" s="132">
        <v>478507</v>
      </c>
      <c r="I652" s="132">
        <v>482642</v>
      </c>
      <c r="J652" s="132">
        <v>545377</v>
      </c>
      <c r="K652" s="132">
        <v>0</v>
      </c>
      <c r="L652" s="132">
        <v>545377</v>
      </c>
      <c r="M652" s="132">
        <v>126637</v>
      </c>
    </row>
    <row r="653" spans="2:13">
      <c r="B653" s="68">
        <v>2017</v>
      </c>
      <c r="C653" s="120">
        <v>138721</v>
      </c>
      <c r="D653" s="119">
        <v>0</v>
      </c>
      <c r="E653" s="132">
        <v>0</v>
      </c>
      <c r="F653" s="119">
        <v>138721</v>
      </c>
      <c r="G653" s="132">
        <v>4008</v>
      </c>
      <c r="H653" s="132">
        <v>484863</v>
      </c>
      <c r="I653" s="132">
        <v>488871</v>
      </c>
      <c r="J653" s="132">
        <v>627592</v>
      </c>
      <c r="K653" s="132">
        <v>0</v>
      </c>
      <c r="L653" s="132">
        <v>627592</v>
      </c>
      <c r="M653" s="132">
        <v>126716</v>
      </c>
    </row>
    <row r="654" spans="2:13">
      <c r="B654" s="68">
        <v>2018</v>
      </c>
      <c r="C654" s="120">
        <v>48201</v>
      </c>
      <c r="D654" s="119">
        <v>0</v>
      </c>
      <c r="E654" s="132">
        <v>0</v>
      </c>
      <c r="F654" s="119">
        <v>48201</v>
      </c>
      <c r="G654" s="132">
        <v>2007</v>
      </c>
      <c r="H654" s="132">
        <v>455794</v>
      </c>
      <c r="I654" s="132">
        <v>457801</v>
      </c>
      <c r="J654" s="132">
        <v>506002</v>
      </c>
      <c r="K654" s="132">
        <v>0</v>
      </c>
      <c r="L654" s="132">
        <v>506002</v>
      </c>
      <c r="M654" s="132">
        <v>108625</v>
      </c>
    </row>
    <row r="655" spans="2:13">
      <c r="B655" s="68">
        <v>2019</v>
      </c>
      <c r="C655" s="120">
        <v>48434</v>
      </c>
      <c r="D655" s="119">
        <v>0</v>
      </c>
      <c r="E655" s="132">
        <v>0</v>
      </c>
      <c r="F655" s="119">
        <v>48434</v>
      </c>
      <c r="G655" s="132">
        <v>2033</v>
      </c>
      <c r="H655" s="132">
        <v>429236</v>
      </c>
      <c r="I655" s="132">
        <v>431269</v>
      </c>
      <c r="J655" s="132">
        <v>479703</v>
      </c>
      <c r="K655" s="132">
        <v>0</v>
      </c>
      <c r="L655" s="132">
        <v>479703</v>
      </c>
      <c r="M655" s="132">
        <v>91392</v>
      </c>
    </row>
    <row r="656" spans="2:13">
      <c r="B656" s="68">
        <v>2020</v>
      </c>
      <c r="C656" s="120">
        <v>44207</v>
      </c>
      <c r="D656" s="119">
        <v>0</v>
      </c>
      <c r="E656" s="132">
        <v>0</v>
      </c>
      <c r="F656" s="119">
        <v>44207</v>
      </c>
      <c r="G656" s="132">
        <v>2224</v>
      </c>
      <c r="H656" s="132">
        <v>457406</v>
      </c>
      <c r="I656" s="132">
        <v>459630</v>
      </c>
      <c r="J656" s="132">
        <v>503837</v>
      </c>
      <c r="K656" s="132">
        <v>0</v>
      </c>
      <c r="L656" s="132">
        <v>503837</v>
      </c>
      <c r="M656" s="132">
        <v>86373</v>
      </c>
    </row>
    <row r="657" spans="2:13">
      <c r="B657" s="68">
        <v>2021</v>
      </c>
      <c r="C657" s="120">
        <v>60913</v>
      </c>
      <c r="D657" s="119">
        <v>0</v>
      </c>
      <c r="E657" s="132">
        <v>0</v>
      </c>
      <c r="F657" s="119">
        <v>60913</v>
      </c>
      <c r="G657" s="132">
        <v>2685</v>
      </c>
      <c r="H657" s="132">
        <v>483405</v>
      </c>
      <c r="I657" s="132">
        <v>486090</v>
      </c>
      <c r="J657" s="132">
        <v>547003</v>
      </c>
      <c r="K657" s="132">
        <v>0</v>
      </c>
      <c r="L657" s="132">
        <v>547003</v>
      </c>
      <c r="M657" s="132">
        <v>81466</v>
      </c>
    </row>
    <row r="658" spans="2:13">
      <c r="B658" s="68">
        <v>2022</v>
      </c>
      <c r="C658" s="120">
        <v>61940</v>
      </c>
      <c r="D658" s="119">
        <v>0</v>
      </c>
      <c r="E658" s="132">
        <v>0</v>
      </c>
      <c r="F658" s="119">
        <v>61940</v>
      </c>
      <c r="G658" s="132">
        <v>4161</v>
      </c>
      <c r="H658" s="132">
        <v>542632</v>
      </c>
      <c r="I658" s="132">
        <v>546793</v>
      </c>
      <c r="J658" s="132">
        <v>608733</v>
      </c>
      <c r="K658" s="132">
        <v>0</v>
      </c>
      <c r="L658" s="132">
        <v>608733</v>
      </c>
      <c r="M658" s="132">
        <v>81957</v>
      </c>
    </row>
    <row r="659" spans="2:13">
      <c r="B659" s="68">
        <v>2023</v>
      </c>
      <c r="C659" s="120">
        <v>52645</v>
      </c>
      <c r="D659" s="119">
        <v>0</v>
      </c>
      <c r="E659" s="132">
        <v>0</v>
      </c>
      <c r="F659" s="119">
        <v>52645</v>
      </c>
      <c r="G659" s="132">
        <v>19513</v>
      </c>
      <c r="H659" s="132">
        <v>555110</v>
      </c>
      <c r="I659" s="132">
        <v>574623</v>
      </c>
      <c r="J659" s="132">
        <v>627268</v>
      </c>
      <c r="K659" s="132">
        <v>0</v>
      </c>
      <c r="L659" s="132">
        <v>627268</v>
      </c>
      <c r="M659" s="132">
        <v>83070</v>
      </c>
    </row>
    <row r="660" spans="2:13">
      <c r="B660" s="32" t="s">
        <v>502</v>
      </c>
      <c r="C660" s="120"/>
      <c r="D660" s="119"/>
      <c r="E660" s="132"/>
      <c r="F660" s="174"/>
      <c r="G660" s="132"/>
      <c r="H660" s="132"/>
      <c r="I660" s="132"/>
      <c r="J660" s="132"/>
      <c r="K660" s="132"/>
      <c r="L660" s="132"/>
      <c r="M660" s="132"/>
    </row>
    <row r="661" spans="2:13">
      <c r="B661" s="72">
        <v>2012</v>
      </c>
      <c r="C661" s="120">
        <v>0</v>
      </c>
      <c r="D661" s="119">
        <v>0</v>
      </c>
      <c r="E661" s="132">
        <v>0</v>
      </c>
      <c r="F661" s="119">
        <v>0</v>
      </c>
      <c r="G661" s="132">
        <v>0</v>
      </c>
      <c r="H661" s="132">
        <v>0</v>
      </c>
      <c r="I661" s="132">
        <v>0</v>
      </c>
      <c r="J661" s="132">
        <v>0</v>
      </c>
      <c r="K661" s="132">
        <v>0</v>
      </c>
      <c r="L661" s="132">
        <v>0</v>
      </c>
      <c r="M661" s="132">
        <v>13158</v>
      </c>
    </row>
    <row r="662" spans="2:13">
      <c r="B662" s="72">
        <v>2013</v>
      </c>
      <c r="C662" s="120">
        <v>0</v>
      </c>
      <c r="D662" s="119">
        <v>0</v>
      </c>
      <c r="E662" s="132">
        <v>0</v>
      </c>
      <c r="F662" s="119">
        <v>0</v>
      </c>
      <c r="G662" s="132">
        <v>0</v>
      </c>
      <c r="H662" s="132">
        <v>0</v>
      </c>
      <c r="I662" s="132">
        <v>0</v>
      </c>
      <c r="J662" s="132">
        <v>0</v>
      </c>
      <c r="K662" s="132">
        <v>0</v>
      </c>
      <c r="L662" s="132">
        <v>0</v>
      </c>
      <c r="M662" s="132">
        <v>15255</v>
      </c>
    </row>
    <row r="663" spans="2:13">
      <c r="B663" s="72">
        <v>2014</v>
      </c>
      <c r="C663" s="120">
        <v>0</v>
      </c>
      <c r="D663" s="119">
        <v>0</v>
      </c>
      <c r="E663" s="132">
        <v>0</v>
      </c>
      <c r="F663" s="119">
        <v>0</v>
      </c>
      <c r="G663" s="132">
        <v>0</v>
      </c>
      <c r="H663" s="132">
        <v>0</v>
      </c>
      <c r="I663" s="132">
        <v>0</v>
      </c>
      <c r="J663" s="132">
        <v>0</v>
      </c>
      <c r="K663" s="132">
        <v>0</v>
      </c>
      <c r="L663" s="132">
        <v>0</v>
      </c>
      <c r="M663" s="132">
        <v>25605</v>
      </c>
    </row>
    <row r="664" spans="2:13">
      <c r="B664" s="72">
        <v>2015</v>
      </c>
      <c r="C664" s="120">
        <v>0</v>
      </c>
      <c r="D664" s="119">
        <v>0</v>
      </c>
      <c r="E664" s="132">
        <v>0</v>
      </c>
      <c r="F664" s="119">
        <v>0</v>
      </c>
      <c r="G664" s="119">
        <v>0</v>
      </c>
      <c r="H664" s="132">
        <v>0</v>
      </c>
      <c r="I664" s="119">
        <v>0</v>
      </c>
      <c r="J664" s="132">
        <v>0</v>
      </c>
      <c r="K664" s="132">
        <v>0</v>
      </c>
      <c r="L664" s="132">
        <v>0</v>
      </c>
      <c r="M664" s="132">
        <v>55171</v>
      </c>
    </row>
    <row r="665" spans="2:13">
      <c r="B665" s="72">
        <v>2016</v>
      </c>
      <c r="C665" s="120">
        <v>0</v>
      </c>
      <c r="D665" s="119">
        <v>0</v>
      </c>
      <c r="E665" s="132">
        <v>0</v>
      </c>
      <c r="F665" s="119">
        <v>0</v>
      </c>
      <c r="G665" s="132">
        <v>0</v>
      </c>
      <c r="H665" s="132">
        <v>0</v>
      </c>
      <c r="I665" s="132">
        <v>0</v>
      </c>
      <c r="J665" s="132">
        <v>0</v>
      </c>
      <c r="K665" s="132">
        <v>0</v>
      </c>
      <c r="L665" s="132">
        <v>0</v>
      </c>
      <c r="M665" s="132">
        <v>51781</v>
      </c>
    </row>
    <row r="666" spans="2:13">
      <c r="B666" s="72">
        <v>2017</v>
      </c>
      <c r="C666" s="120">
        <v>0</v>
      </c>
      <c r="D666" s="119">
        <v>0</v>
      </c>
      <c r="E666" s="132">
        <v>0</v>
      </c>
      <c r="F666" s="119">
        <v>0</v>
      </c>
      <c r="G666" s="132">
        <v>0</v>
      </c>
      <c r="H666" s="132">
        <v>0</v>
      </c>
      <c r="I666" s="132">
        <v>0</v>
      </c>
      <c r="J666" s="132">
        <v>0</v>
      </c>
      <c r="K666" s="132">
        <v>0</v>
      </c>
      <c r="L666" s="132">
        <v>0</v>
      </c>
      <c r="M666" s="132">
        <v>154349</v>
      </c>
    </row>
    <row r="667" spans="2:13">
      <c r="B667" s="72">
        <v>2018</v>
      </c>
      <c r="C667" s="120">
        <v>0</v>
      </c>
      <c r="D667" s="119">
        <v>0</v>
      </c>
      <c r="E667" s="132">
        <v>0</v>
      </c>
      <c r="F667" s="119">
        <v>0</v>
      </c>
      <c r="G667" s="132">
        <v>0</v>
      </c>
      <c r="H667" s="132">
        <v>0</v>
      </c>
      <c r="I667" s="132">
        <v>0</v>
      </c>
      <c r="J667" s="132">
        <v>0</v>
      </c>
      <c r="K667" s="132">
        <v>0</v>
      </c>
      <c r="L667" s="132">
        <v>0</v>
      </c>
      <c r="M667" s="132">
        <v>143297</v>
      </c>
    </row>
    <row r="668" spans="2:13">
      <c r="B668" s="72">
        <v>2019</v>
      </c>
      <c r="C668" s="120">
        <v>0</v>
      </c>
      <c r="D668" s="119">
        <v>0</v>
      </c>
      <c r="E668" s="132">
        <v>0</v>
      </c>
      <c r="F668" s="119">
        <v>0</v>
      </c>
      <c r="G668" s="132">
        <v>0</v>
      </c>
      <c r="H668" s="132">
        <v>0</v>
      </c>
      <c r="I668" s="132">
        <v>0</v>
      </c>
      <c r="J668" s="132">
        <v>0</v>
      </c>
      <c r="K668" s="132">
        <v>0</v>
      </c>
      <c r="L668" s="132">
        <v>0</v>
      </c>
      <c r="M668" s="132">
        <v>141868</v>
      </c>
    </row>
    <row r="669" spans="2:13">
      <c r="B669" s="72">
        <v>2020</v>
      </c>
      <c r="C669" s="120">
        <v>0</v>
      </c>
      <c r="D669" s="119">
        <v>0</v>
      </c>
      <c r="E669" s="132">
        <v>0</v>
      </c>
      <c r="F669" s="119">
        <v>0</v>
      </c>
      <c r="G669" s="132">
        <v>0</v>
      </c>
      <c r="H669" s="132">
        <v>0</v>
      </c>
      <c r="I669" s="132">
        <v>0</v>
      </c>
      <c r="J669" s="132">
        <v>0</v>
      </c>
      <c r="K669" s="132">
        <v>0</v>
      </c>
      <c r="L669" s="132">
        <v>0</v>
      </c>
      <c r="M669" s="132">
        <v>151446</v>
      </c>
    </row>
    <row r="670" spans="2:13">
      <c r="B670" s="72">
        <v>2021</v>
      </c>
      <c r="C670" s="120">
        <v>0</v>
      </c>
      <c r="D670" s="119">
        <v>0</v>
      </c>
      <c r="E670" s="132">
        <v>0</v>
      </c>
      <c r="F670" s="119">
        <v>0</v>
      </c>
      <c r="G670" s="132">
        <v>0</v>
      </c>
      <c r="H670" s="132">
        <v>0</v>
      </c>
      <c r="I670" s="132">
        <v>0</v>
      </c>
      <c r="J670" s="132">
        <v>0</v>
      </c>
      <c r="K670" s="132">
        <v>0</v>
      </c>
      <c r="L670" s="132">
        <v>0</v>
      </c>
      <c r="M670" s="132">
        <v>174135</v>
      </c>
    </row>
    <row r="671" spans="2:13">
      <c r="B671" s="72">
        <v>2022</v>
      </c>
      <c r="C671" s="120">
        <v>0</v>
      </c>
      <c r="D671" s="119">
        <v>0</v>
      </c>
      <c r="E671" s="132">
        <v>0</v>
      </c>
      <c r="F671" s="119">
        <v>0</v>
      </c>
      <c r="G671" s="132">
        <v>0</v>
      </c>
      <c r="H671" s="132">
        <v>0</v>
      </c>
      <c r="I671" s="132">
        <v>0</v>
      </c>
      <c r="J671" s="132">
        <v>0</v>
      </c>
      <c r="K671" s="132">
        <v>0</v>
      </c>
      <c r="L671" s="132">
        <v>0</v>
      </c>
      <c r="M671" s="132">
        <v>184897</v>
      </c>
    </row>
    <row r="672" spans="2:13">
      <c r="B672" s="72">
        <v>2023</v>
      </c>
      <c r="C672" s="120">
        <v>0</v>
      </c>
      <c r="D672" s="119">
        <v>0</v>
      </c>
      <c r="E672" s="132">
        <v>0</v>
      </c>
      <c r="F672" s="119">
        <v>0</v>
      </c>
      <c r="G672" s="132">
        <v>0</v>
      </c>
      <c r="H672" s="132">
        <v>0</v>
      </c>
      <c r="I672" s="132">
        <v>0</v>
      </c>
      <c r="J672" s="132">
        <v>0</v>
      </c>
      <c r="K672" s="132">
        <v>0</v>
      </c>
      <c r="L672" s="132">
        <v>0</v>
      </c>
      <c r="M672" s="132">
        <v>181334</v>
      </c>
    </row>
    <row r="673" spans="2:13">
      <c r="B673" s="67" t="s">
        <v>466</v>
      </c>
      <c r="C673" s="120"/>
      <c r="D673" s="119"/>
      <c r="E673" s="132"/>
      <c r="F673" s="174"/>
      <c r="G673" s="132"/>
      <c r="H673" s="132"/>
      <c r="I673" s="132"/>
      <c r="J673" s="132"/>
      <c r="K673" s="132"/>
      <c r="L673" s="132"/>
      <c r="M673" s="132"/>
    </row>
    <row r="674" spans="2:13">
      <c r="B674" s="68">
        <v>2012</v>
      </c>
      <c r="C674" s="120">
        <v>0</v>
      </c>
      <c r="D674" s="119">
        <v>0</v>
      </c>
      <c r="E674" s="132">
        <v>0</v>
      </c>
      <c r="F674" s="119">
        <v>0</v>
      </c>
      <c r="G674" s="132">
        <v>30</v>
      </c>
      <c r="H674" s="132">
        <v>61</v>
      </c>
      <c r="I674" s="132">
        <v>91</v>
      </c>
      <c r="J674" s="132">
        <v>91</v>
      </c>
      <c r="K674" s="132">
        <v>0</v>
      </c>
      <c r="L674" s="132">
        <v>91</v>
      </c>
      <c r="M674" s="132">
        <v>0</v>
      </c>
    </row>
    <row r="675" spans="2:13">
      <c r="B675" s="68">
        <v>2013</v>
      </c>
      <c r="C675" s="120">
        <v>0</v>
      </c>
      <c r="D675" s="119">
        <v>0</v>
      </c>
      <c r="E675" s="132">
        <v>0</v>
      </c>
      <c r="F675" s="119">
        <v>0</v>
      </c>
      <c r="G675" s="132">
        <v>31</v>
      </c>
      <c r="H675" s="132">
        <v>85</v>
      </c>
      <c r="I675" s="132">
        <v>116</v>
      </c>
      <c r="J675" s="132">
        <v>116</v>
      </c>
      <c r="K675" s="132">
        <v>0</v>
      </c>
      <c r="L675" s="132">
        <v>116</v>
      </c>
      <c r="M675" s="132">
        <v>0</v>
      </c>
    </row>
    <row r="676" spans="2:13">
      <c r="B676" s="68">
        <v>2014</v>
      </c>
      <c r="C676" s="120">
        <v>0</v>
      </c>
      <c r="D676" s="119">
        <v>0</v>
      </c>
      <c r="E676" s="132">
        <v>0</v>
      </c>
      <c r="F676" s="119">
        <v>0</v>
      </c>
      <c r="G676" s="132">
        <v>25</v>
      </c>
      <c r="H676" s="132">
        <v>127</v>
      </c>
      <c r="I676" s="132">
        <v>152</v>
      </c>
      <c r="J676" s="132">
        <v>152</v>
      </c>
      <c r="K676" s="132">
        <v>0</v>
      </c>
      <c r="L676" s="132">
        <v>152</v>
      </c>
      <c r="M676" s="132">
        <v>0</v>
      </c>
    </row>
    <row r="677" spans="2:13">
      <c r="B677" s="68">
        <v>2015</v>
      </c>
      <c r="C677" s="120">
        <v>0</v>
      </c>
      <c r="D677" s="119">
        <v>0</v>
      </c>
      <c r="E677" s="132">
        <v>0</v>
      </c>
      <c r="F677" s="119">
        <v>0</v>
      </c>
      <c r="G677" s="119">
        <v>16</v>
      </c>
      <c r="H677" s="132">
        <v>201</v>
      </c>
      <c r="I677" s="119">
        <v>217</v>
      </c>
      <c r="J677" s="132">
        <v>217</v>
      </c>
      <c r="K677" s="132">
        <v>0</v>
      </c>
      <c r="L677" s="132">
        <v>217</v>
      </c>
      <c r="M677" s="132">
        <v>0</v>
      </c>
    </row>
    <row r="678" spans="2:13">
      <c r="B678" s="68">
        <v>2016</v>
      </c>
      <c r="C678" s="120">
        <v>0</v>
      </c>
      <c r="D678" s="119">
        <v>0</v>
      </c>
      <c r="E678" s="132">
        <v>0</v>
      </c>
      <c r="F678" s="119">
        <v>0</v>
      </c>
      <c r="G678" s="132">
        <v>15</v>
      </c>
      <c r="H678" s="132">
        <v>243</v>
      </c>
      <c r="I678" s="132">
        <v>258</v>
      </c>
      <c r="J678" s="132">
        <v>258</v>
      </c>
      <c r="K678" s="132">
        <v>0</v>
      </c>
      <c r="L678" s="132">
        <v>258</v>
      </c>
      <c r="M678" s="132">
        <v>0</v>
      </c>
    </row>
    <row r="679" spans="2:13">
      <c r="B679" s="68">
        <v>2017</v>
      </c>
      <c r="C679" s="120">
        <v>0</v>
      </c>
      <c r="D679" s="119">
        <v>0</v>
      </c>
      <c r="E679" s="132">
        <v>0</v>
      </c>
      <c r="F679" s="119">
        <v>0</v>
      </c>
      <c r="G679" s="132">
        <v>16</v>
      </c>
      <c r="H679" s="132">
        <v>273</v>
      </c>
      <c r="I679" s="132">
        <v>289</v>
      </c>
      <c r="J679" s="132">
        <v>289</v>
      </c>
      <c r="K679" s="132">
        <v>0</v>
      </c>
      <c r="L679" s="132">
        <v>289</v>
      </c>
      <c r="M679" s="132">
        <v>1178</v>
      </c>
    </row>
    <row r="680" spans="2:13">
      <c r="B680" s="68">
        <v>2018</v>
      </c>
      <c r="C680" s="120">
        <v>0</v>
      </c>
      <c r="D680" s="119">
        <v>0</v>
      </c>
      <c r="E680" s="132">
        <v>0</v>
      </c>
      <c r="F680" s="119">
        <v>0</v>
      </c>
      <c r="G680" s="132">
        <v>10</v>
      </c>
      <c r="H680" s="132">
        <v>323</v>
      </c>
      <c r="I680" s="132">
        <v>333</v>
      </c>
      <c r="J680" s="132">
        <v>333</v>
      </c>
      <c r="K680" s="132">
        <v>0</v>
      </c>
      <c r="L680" s="132">
        <v>333</v>
      </c>
      <c r="M680" s="132">
        <v>0</v>
      </c>
    </row>
    <row r="681" spans="2:13">
      <c r="B681" s="68">
        <v>2019</v>
      </c>
      <c r="C681" s="120">
        <v>0</v>
      </c>
      <c r="D681" s="119">
        <v>0</v>
      </c>
      <c r="E681" s="132">
        <v>0</v>
      </c>
      <c r="F681" s="119">
        <v>0</v>
      </c>
      <c r="G681" s="132">
        <v>9</v>
      </c>
      <c r="H681" s="132">
        <v>358</v>
      </c>
      <c r="I681" s="132">
        <v>367</v>
      </c>
      <c r="J681" s="132">
        <v>367</v>
      </c>
      <c r="K681" s="132">
        <v>0</v>
      </c>
      <c r="L681" s="132">
        <v>367</v>
      </c>
      <c r="M681" s="132">
        <v>0</v>
      </c>
    </row>
    <row r="682" spans="2:13">
      <c r="B682" s="68">
        <v>2020</v>
      </c>
      <c r="C682" s="120">
        <v>0</v>
      </c>
      <c r="D682" s="119">
        <v>0</v>
      </c>
      <c r="E682" s="132">
        <v>0</v>
      </c>
      <c r="F682" s="119">
        <v>0</v>
      </c>
      <c r="G682" s="132">
        <v>7</v>
      </c>
      <c r="H682" s="132">
        <v>381</v>
      </c>
      <c r="I682" s="132">
        <v>388</v>
      </c>
      <c r="J682" s="132">
        <v>388</v>
      </c>
      <c r="K682" s="132">
        <v>0</v>
      </c>
      <c r="L682" s="132">
        <v>388</v>
      </c>
      <c r="M682" s="132">
        <v>0</v>
      </c>
    </row>
    <row r="683" spans="2:13">
      <c r="B683" s="68">
        <v>2021</v>
      </c>
      <c r="C683" s="120">
        <v>0</v>
      </c>
      <c r="D683" s="119">
        <v>0</v>
      </c>
      <c r="E683" s="132">
        <v>0</v>
      </c>
      <c r="F683" s="119">
        <v>0</v>
      </c>
      <c r="G683" s="132">
        <v>12</v>
      </c>
      <c r="H683" s="132">
        <v>410</v>
      </c>
      <c r="I683" s="132">
        <v>422</v>
      </c>
      <c r="J683" s="132">
        <v>422</v>
      </c>
      <c r="K683" s="132">
        <v>0</v>
      </c>
      <c r="L683" s="132">
        <v>422</v>
      </c>
      <c r="M683" s="132">
        <v>0</v>
      </c>
    </row>
    <row r="684" spans="2:13">
      <c r="B684" s="68">
        <v>2022</v>
      </c>
      <c r="C684" s="120">
        <v>0</v>
      </c>
      <c r="D684" s="119">
        <v>0</v>
      </c>
      <c r="E684" s="132">
        <v>0</v>
      </c>
      <c r="F684" s="119">
        <v>0</v>
      </c>
      <c r="G684" s="132">
        <v>1492</v>
      </c>
      <c r="H684" s="132">
        <v>262</v>
      </c>
      <c r="I684" s="132">
        <v>1754</v>
      </c>
      <c r="J684" s="132">
        <v>1754</v>
      </c>
      <c r="K684" s="132">
        <v>0</v>
      </c>
      <c r="L684" s="132">
        <v>1754</v>
      </c>
      <c r="M684" s="132">
        <v>0</v>
      </c>
    </row>
    <row r="685" spans="2:13">
      <c r="B685" s="68">
        <v>2023</v>
      </c>
      <c r="C685" s="120">
        <v>0</v>
      </c>
      <c r="D685" s="119">
        <v>0</v>
      </c>
      <c r="E685" s="132">
        <v>0</v>
      </c>
      <c r="F685" s="119">
        <v>0</v>
      </c>
      <c r="G685" s="132">
        <v>1568</v>
      </c>
      <c r="H685" s="132">
        <v>298</v>
      </c>
      <c r="I685" s="132">
        <v>1866</v>
      </c>
      <c r="J685" s="132">
        <v>1866</v>
      </c>
      <c r="K685" s="132">
        <v>0</v>
      </c>
      <c r="L685" s="132">
        <v>1866</v>
      </c>
      <c r="M685" s="132">
        <v>0</v>
      </c>
    </row>
    <row r="686" spans="2:13">
      <c r="B686" s="32" t="s">
        <v>501</v>
      </c>
      <c r="C686" s="120"/>
      <c r="D686" s="119"/>
      <c r="E686" s="132"/>
      <c r="F686" s="174"/>
      <c r="G686" s="132"/>
      <c r="H686" s="132"/>
      <c r="I686" s="132"/>
      <c r="J686" s="132"/>
      <c r="K686" s="132"/>
      <c r="L686" s="132"/>
      <c r="M686" s="132"/>
    </row>
    <row r="687" spans="2:13">
      <c r="B687" s="72">
        <v>2019</v>
      </c>
      <c r="C687" s="120">
        <v>0</v>
      </c>
      <c r="D687" s="119">
        <v>0</v>
      </c>
      <c r="E687" s="132">
        <v>0</v>
      </c>
      <c r="F687" s="119">
        <v>0</v>
      </c>
      <c r="G687" s="132">
        <v>0</v>
      </c>
      <c r="H687" s="132">
        <v>0</v>
      </c>
      <c r="I687" s="132">
        <v>0</v>
      </c>
      <c r="J687" s="132">
        <v>0</v>
      </c>
      <c r="K687" s="132">
        <v>0</v>
      </c>
      <c r="L687" s="132">
        <v>0</v>
      </c>
      <c r="M687" s="132">
        <v>472647</v>
      </c>
    </row>
    <row r="688" spans="2:13">
      <c r="B688" s="72">
        <v>2020</v>
      </c>
      <c r="C688" s="120">
        <v>0</v>
      </c>
      <c r="D688" s="119">
        <v>0</v>
      </c>
      <c r="E688" s="132">
        <v>0</v>
      </c>
      <c r="F688" s="119">
        <v>0</v>
      </c>
      <c r="G688" s="132">
        <v>0</v>
      </c>
      <c r="H688" s="132">
        <v>0</v>
      </c>
      <c r="I688" s="132">
        <v>0</v>
      </c>
      <c r="J688" s="132">
        <v>0</v>
      </c>
      <c r="K688" s="132">
        <v>0</v>
      </c>
      <c r="L688" s="132">
        <v>0</v>
      </c>
      <c r="M688" s="132">
        <v>469442</v>
      </c>
    </row>
    <row r="689" spans="2:13">
      <c r="B689" s="72">
        <v>2021</v>
      </c>
      <c r="C689" s="120">
        <v>0</v>
      </c>
      <c r="D689" s="119">
        <v>0</v>
      </c>
      <c r="E689" s="132">
        <v>0</v>
      </c>
      <c r="F689" s="119">
        <v>0</v>
      </c>
      <c r="G689" s="132">
        <v>0</v>
      </c>
      <c r="H689" s="132">
        <v>0</v>
      </c>
      <c r="I689" s="132">
        <v>0</v>
      </c>
      <c r="J689" s="132">
        <v>0</v>
      </c>
      <c r="K689" s="132">
        <v>0</v>
      </c>
      <c r="L689" s="132">
        <v>0</v>
      </c>
      <c r="M689" s="132">
        <v>448972</v>
      </c>
    </row>
    <row r="690" spans="2:13">
      <c r="B690" s="72">
        <v>2022</v>
      </c>
      <c r="C690" s="120">
        <v>0</v>
      </c>
      <c r="D690" s="119">
        <v>0</v>
      </c>
      <c r="E690" s="132">
        <v>0</v>
      </c>
      <c r="F690" s="119">
        <v>0</v>
      </c>
      <c r="G690" s="132">
        <v>0</v>
      </c>
      <c r="H690" s="132">
        <v>0</v>
      </c>
      <c r="I690" s="132">
        <v>0</v>
      </c>
      <c r="J690" s="132">
        <v>0</v>
      </c>
      <c r="K690" s="132">
        <v>0</v>
      </c>
      <c r="L690" s="132">
        <v>0</v>
      </c>
      <c r="M690" s="132">
        <v>472901</v>
      </c>
    </row>
    <row r="691" spans="2:13">
      <c r="B691" s="72">
        <v>2023</v>
      </c>
      <c r="C691" s="120">
        <v>0</v>
      </c>
      <c r="D691" s="119">
        <v>0</v>
      </c>
      <c r="E691" s="132">
        <v>0</v>
      </c>
      <c r="F691" s="119">
        <v>0</v>
      </c>
      <c r="G691" s="132">
        <v>0</v>
      </c>
      <c r="H691" s="132">
        <v>0</v>
      </c>
      <c r="I691" s="132">
        <v>0</v>
      </c>
      <c r="J691" s="132">
        <v>0</v>
      </c>
      <c r="K691" s="132">
        <v>0</v>
      </c>
      <c r="L691" s="132">
        <v>0</v>
      </c>
      <c r="M691" s="132">
        <v>453957</v>
      </c>
    </row>
    <row r="692" spans="2:13">
      <c r="B692" s="67" t="s">
        <v>389</v>
      </c>
      <c r="C692" s="120"/>
      <c r="D692" s="119"/>
      <c r="E692" s="132"/>
      <c r="F692" s="174"/>
      <c r="G692" s="132"/>
      <c r="H692" s="132"/>
      <c r="I692" s="132"/>
      <c r="J692" s="132"/>
      <c r="K692" s="132"/>
      <c r="L692" s="132"/>
      <c r="M692" s="132"/>
    </row>
    <row r="693" spans="2:13">
      <c r="B693" s="68">
        <v>2012</v>
      </c>
      <c r="C693" s="120">
        <v>0</v>
      </c>
      <c r="D693" s="119">
        <v>0</v>
      </c>
      <c r="E693" s="132">
        <v>0</v>
      </c>
      <c r="F693" s="119">
        <v>0</v>
      </c>
      <c r="G693" s="132">
        <v>14535</v>
      </c>
      <c r="H693" s="132">
        <v>418323</v>
      </c>
      <c r="I693" s="132">
        <v>432858</v>
      </c>
      <c r="J693" s="132">
        <v>432858</v>
      </c>
      <c r="K693" s="132">
        <v>0</v>
      </c>
      <c r="L693" s="132">
        <v>432858</v>
      </c>
      <c r="M693" s="132">
        <v>0</v>
      </c>
    </row>
    <row r="694" spans="2:13">
      <c r="B694" s="68">
        <v>2013</v>
      </c>
      <c r="C694" s="120">
        <v>0</v>
      </c>
      <c r="D694" s="119">
        <v>0</v>
      </c>
      <c r="E694" s="132">
        <v>0</v>
      </c>
      <c r="F694" s="119">
        <v>0</v>
      </c>
      <c r="G694" s="132">
        <v>16171</v>
      </c>
      <c r="H694" s="132">
        <v>475369</v>
      </c>
      <c r="I694" s="132">
        <v>491540</v>
      </c>
      <c r="J694" s="132">
        <v>491540</v>
      </c>
      <c r="K694" s="132">
        <v>0</v>
      </c>
      <c r="L694" s="132">
        <v>491540</v>
      </c>
      <c r="M694" s="132">
        <v>0</v>
      </c>
    </row>
    <row r="695" spans="2:13">
      <c r="B695" s="68">
        <v>2014</v>
      </c>
      <c r="C695" s="120">
        <v>0</v>
      </c>
      <c r="D695" s="119">
        <v>0</v>
      </c>
      <c r="E695" s="132">
        <v>0</v>
      </c>
      <c r="F695" s="119">
        <v>0</v>
      </c>
      <c r="G695" s="132">
        <v>13434</v>
      </c>
      <c r="H695" s="132">
        <v>702202</v>
      </c>
      <c r="I695" s="132">
        <v>715636</v>
      </c>
      <c r="J695" s="132">
        <v>715636</v>
      </c>
      <c r="K695" s="132">
        <v>0</v>
      </c>
      <c r="L695" s="132">
        <v>715636</v>
      </c>
      <c r="M695" s="132">
        <v>0</v>
      </c>
    </row>
    <row r="696" spans="2:13">
      <c r="B696" s="68">
        <v>2015</v>
      </c>
      <c r="C696" s="120">
        <v>0</v>
      </c>
      <c r="D696" s="119">
        <v>0</v>
      </c>
      <c r="E696" s="132">
        <v>0</v>
      </c>
      <c r="F696" s="119">
        <v>0</v>
      </c>
      <c r="G696" s="119">
        <v>16328</v>
      </c>
      <c r="H696" s="132">
        <v>779874</v>
      </c>
      <c r="I696" s="119">
        <v>796202</v>
      </c>
      <c r="J696" s="132">
        <v>796202</v>
      </c>
      <c r="K696" s="132">
        <v>0</v>
      </c>
      <c r="L696" s="132">
        <v>796202</v>
      </c>
      <c r="M696" s="132">
        <v>0</v>
      </c>
    </row>
    <row r="697" spans="2:13">
      <c r="B697" s="68">
        <v>2016</v>
      </c>
      <c r="C697" s="120">
        <v>0</v>
      </c>
      <c r="D697" s="119">
        <v>0</v>
      </c>
      <c r="E697" s="132">
        <v>0</v>
      </c>
      <c r="F697" s="119">
        <v>0</v>
      </c>
      <c r="G697" s="132">
        <v>18085</v>
      </c>
      <c r="H697" s="132">
        <v>781733</v>
      </c>
      <c r="I697" s="132">
        <v>799818</v>
      </c>
      <c r="J697" s="132">
        <v>799818</v>
      </c>
      <c r="K697" s="132">
        <v>0</v>
      </c>
      <c r="L697" s="132">
        <v>799818</v>
      </c>
      <c r="M697" s="132">
        <v>0</v>
      </c>
    </row>
    <row r="698" spans="2:13">
      <c r="B698" s="68">
        <v>2017</v>
      </c>
      <c r="C698" s="120">
        <v>0</v>
      </c>
      <c r="D698" s="119">
        <v>0</v>
      </c>
      <c r="E698" s="132">
        <v>0</v>
      </c>
      <c r="F698" s="119">
        <v>0</v>
      </c>
      <c r="G698" s="132">
        <v>16595</v>
      </c>
      <c r="H698" s="132">
        <v>774646</v>
      </c>
      <c r="I698" s="132">
        <v>791241</v>
      </c>
      <c r="J698" s="132">
        <v>791241</v>
      </c>
      <c r="K698" s="132">
        <v>0</v>
      </c>
      <c r="L698" s="132">
        <v>791241</v>
      </c>
      <c r="M698" s="132">
        <v>0</v>
      </c>
    </row>
    <row r="699" spans="2:13">
      <c r="B699" s="68">
        <v>2018</v>
      </c>
      <c r="C699" s="120">
        <v>0</v>
      </c>
      <c r="D699" s="119">
        <v>0</v>
      </c>
      <c r="E699" s="132">
        <v>0</v>
      </c>
      <c r="F699" s="119">
        <v>0</v>
      </c>
      <c r="G699" s="132">
        <v>15736</v>
      </c>
      <c r="H699" s="132">
        <v>750159</v>
      </c>
      <c r="I699" s="132">
        <v>765895</v>
      </c>
      <c r="J699" s="132">
        <v>765895</v>
      </c>
      <c r="K699" s="132">
        <v>0</v>
      </c>
      <c r="L699" s="132">
        <v>765895</v>
      </c>
      <c r="M699" s="132">
        <v>0</v>
      </c>
    </row>
    <row r="700" spans="2:13">
      <c r="B700" s="68">
        <v>2019</v>
      </c>
      <c r="C700" s="120">
        <v>0</v>
      </c>
      <c r="D700" s="119">
        <v>0</v>
      </c>
      <c r="E700" s="132">
        <v>0</v>
      </c>
      <c r="F700" s="119">
        <v>0</v>
      </c>
      <c r="G700" s="132">
        <v>1465</v>
      </c>
      <c r="H700" s="132">
        <v>736677</v>
      </c>
      <c r="I700" s="132">
        <v>738142</v>
      </c>
      <c r="J700" s="132">
        <v>738142</v>
      </c>
      <c r="K700" s="132">
        <v>0</v>
      </c>
      <c r="L700" s="132">
        <v>738142</v>
      </c>
      <c r="M700" s="132">
        <v>0</v>
      </c>
    </row>
    <row r="701" spans="2:13">
      <c r="B701" s="68">
        <v>2020</v>
      </c>
      <c r="C701" s="120">
        <v>0</v>
      </c>
      <c r="D701" s="119">
        <v>0</v>
      </c>
      <c r="E701" s="132">
        <v>0</v>
      </c>
      <c r="F701" s="119">
        <v>0</v>
      </c>
      <c r="G701" s="132">
        <v>1609</v>
      </c>
      <c r="H701" s="132">
        <v>806287</v>
      </c>
      <c r="I701" s="132">
        <v>807896</v>
      </c>
      <c r="J701" s="132">
        <v>807896</v>
      </c>
      <c r="K701" s="132">
        <v>0</v>
      </c>
      <c r="L701" s="132">
        <v>807896</v>
      </c>
      <c r="M701" s="132">
        <v>0</v>
      </c>
    </row>
    <row r="702" spans="2:13">
      <c r="B702" s="68">
        <v>2021</v>
      </c>
      <c r="C702" s="120">
        <v>0</v>
      </c>
      <c r="D702" s="119">
        <v>0</v>
      </c>
      <c r="E702" s="132">
        <v>0</v>
      </c>
      <c r="F702" s="119">
        <v>0</v>
      </c>
      <c r="G702" s="132">
        <v>2330</v>
      </c>
      <c r="H702" s="132">
        <v>867738</v>
      </c>
      <c r="I702" s="132">
        <v>870068</v>
      </c>
      <c r="J702" s="132">
        <v>870068</v>
      </c>
      <c r="K702" s="132">
        <v>0</v>
      </c>
      <c r="L702" s="132">
        <v>870068</v>
      </c>
      <c r="M702" s="132">
        <v>0</v>
      </c>
    </row>
    <row r="703" spans="2:13">
      <c r="B703" s="68">
        <v>2022</v>
      </c>
      <c r="C703" s="120">
        <v>0</v>
      </c>
      <c r="D703" s="119">
        <v>0</v>
      </c>
      <c r="E703" s="132">
        <v>0</v>
      </c>
      <c r="F703" s="119">
        <v>0</v>
      </c>
      <c r="G703" s="132">
        <v>3067</v>
      </c>
      <c r="H703" s="132">
        <v>941471</v>
      </c>
      <c r="I703" s="132">
        <v>944538</v>
      </c>
      <c r="J703" s="132">
        <v>944538</v>
      </c>
      <c r="K703" s="132">
        <v>0</v>
      </c>
      <c r="L703" s="132">
        <v>944538</v>
      </c>
      <c r="M703" s="132">
        <v>0</v>
      </c>
    </row>
    <row r="704" spans="2:13">
      <c r="B704" s="68">
        <v>2023</v>
      </c>
      <c r="C704" s="120">
        <v>0</v>
      </c>
      <c r="D704" s="119">
        <v>0</v>
      </c>
      <c r="E704" s="132">
        <v>0</v>
      </c>
      <c r="F704" s="119">
        <v>0</v>
      </c>
      <c r="G704" s="132">
        <v>17593</v>
      </c>
      <c r="H704" s="132">
        <v>936174</v>
      </c>
      <c r="I704" s="132">
        <v>953767</v>
      </c>
      <c r="J704" s="132">
        <v>953767</v>
      </c>
      <c r="K704" s="132">
        <v>0</v>
      </c>
      <c r="L704" s="132">
        <v>953767</v>
      </c>
      <c r="M704" s="132">
        <v>0</v>
      </c>
    </row>
    <row r="705" spans="2:13">
      <c r="B705" s="67" t="s">
        <v>467</v>
      </c>
      <c r="C705" s="120"/>
      <c r="D705" s="119"/>
      <c r="E705" s="132"/>
      <c r="F705" s="174"/>
      <c r="G705" s="132"/>
      <c r="H705" s="132"/>
      <c r="I705" s="132"/>
      <c r="J705" s="132"/>
      <c r="K705" s="132"/>
      <c r="L705" s="132"/>
      <c r="M705" s="132"/>
    </row>
    <row r="706" spans="2:13">
      <c r="B706" s="68">
        <v>2016</v>
      </c>
      <c r="C706" s="120">
        <v>4101</v>
      </c>
      <c r="D706" s="119">
        <v>0</v>
      </c>
      <c r="E706" s="132">
        <v>0</v>
      </c>
      <c r="F706" s="119">
        <v>4101</v>
      </c>
      <c r="G706" s="132">
        <v>0</v>
      </c>
      <c r="H706" s="132">
        <v>0</v>
      </c>
      <c r="I706" s="132">
        <v>0</v>
      </c>
      <c r="J706" s="132">
        <v>4101</v>
      </c>
      <c r="K706" s="132">
        <v>0</v>
      </c>
      <c r="L706" s="132">
        <v>4101</v>
      </c>
      <c r="M706" s="132">
        <v>0</v>
      </c>
    </row>
    <row r="707" spans="2:13">
      <c r="B707" s="68">
        <v>2017</v>
      </c>
      <c r="C707" s="120">
        <v>10715</v>
      </c>
      <c r="D707" s="119">
        <v>0</v>
      </c>
      <c r="E707" s="132">
        <v>0</v>
      </c>
      <c r="F707" s="119">
        <v>10715</v>
      </c>
      <c r="G707" s="132">
        <v>0</v>
      </c>
      <c r="H707" s="132">
        <v>0</v>
      </c>
      <c r="I707" s="132">
        <v>0</v>
      </c>
      <c r="J707" s="132">
        <v>10715</v>
      </c>
      <c r="K707" s="132">
        <v>0</v>
      </c>
      <c r="L707" s="132">
        <v>10715</v>
      </c>
      <c r="M707" s="132">
        <v>0</v>
      </c>
    </row>
    <row r="708" spans="2:13">
      <c r="B708" s="72">
        <v>2018</v>
      </c>
      <c r="C708" s="120">
        <v>38983</v>
      </c>
      <c r="D708" s="119">
        <v>626</v>
      </c>
      <c r="E708" s="132">
        <v>0</v>
      </c>
      <c r="F708" s="119">
        <v>39609</v>
      </c>
      <c r="G708" s="132">
        <v>0</v>
      </c>
      <c r="H708" s="132">
        <v>0</v>
      </c>
      <c r="I708" s="132">
        <v>0</v>
      </c>
      <c r="J708" s="132">
        <v>39609</v>
      </c>
      <c r="K708" s="132">
        <v>0</v>
      </c>
      <c r="L708" s="132">
        <v>39609</v>
      </c>
      <c r="M708" s="132">
        <v>0</v>
      </c>
    </row>
    <row r="709" spans="2:13">
      <c r="B709" s="72">
        <v>2019</v>
      </c>
      <c r="C709" s="120">
        <v>52893</v>
      </c>
      <c r="D709" s="119">
        <v>3001</v>
      </c>
      <c r="E709" s="132">
        <v>0</v>
      </c>
      <c r="F709" s="119">
        <v>55894</v>
      </c>
      <c r="G709" s="132">
        <v>0</v>
      </c>
      <c r="H709" s="132">
        <v>0</v>
      </c>
      <c r="I709" s="132">
        <v>0</v>
      </c>
      <c r="J709" s="132">
        <v>55894</v>
      </c>
      <c r="K709" s="132">
        <v>0</v>
      </c>
      <c r="L709" s="132">
        <v>55894</v>
      </c>
      <c r="M709" s="132">
        <v>0</v>
      </c>
    </row>
    <row r="710" spans="2:13">
      <c r="B710" s="72">
        <v>2020</v>
      </c>
      <c r="C710" s="120">
        <v>99997</v>
      </c>
      <c r="D710" s="119">
        <v>3836</v>
      </c>
      <c r="E710" s="132">
        <v>0</v>
      </c>
      <c r="F710" s="119">
        <v>103833</v>
      </c>
      <c r="G710" s="132">
        <v>0</v>
      </c>
      <c r="H710" s="132">
        <v>0</v>
      </c>
      <c r="I710" s="132">
        <v>0</v>
      </c>
      <c r="J710" s="132">
        <v>103833</v>
      </c>
      <c r="K710" s="132">
        <v>0</v>
      </c>
      <c r="L710" s="132">
        <v>103833</v>
      </c>
      <c r="M710" s="132">
        <v>0</v>
      </c>
    </row>
    <row r="711" spans="2:13">
      <c r="B711" s="72">
        <v>2021</v>
      </c>
      <c r="C711" s="120">
        <v>92865</v>
      </c>
      <c r="D711" s="119">
        <v>3966</v>
      </c>
      <c r="E711" s="132">
        <v>0</v>
      </c>
      <c r="F711" s="119">
        <v>96831</v>
      </c>
      <c r="G711" s="132">
        <v>0</v>
      </c>
      <c r="H711" s="132">
        <v>0</v>
      </c>
      <c r="I711" s="132">
        <v>0</v>
      </c>
      <c r="J711" s="132">
        <v>96831</v>
      </c>
      <c r="K711" s="132">
        <v>0</v>
      </c>
      <c r="L711" s="132">
        <v>96831</v>
      </c>
      <c r="M711" s="132">
        <v>0</v>
      </c>
    </row>
    <row r="712" spans="2:13">
      <c r="B712" s="72">
        <v>2022</v>
      </c>
      <c r="C712" s="120">
        <v>62455</v>
      </c>
      <c r="D712" s="119">
        <v>2</v>
      </c>
      <c r="E712" s="132">
        <v>0</v>
      </c>
      <c r="F712" s="119">
        <v>62457</v>
      </c>
      <c r="G712" s="132">
        <v>0</v>
      </c>
      <c r="H712" s="132">
        <v>0</v>
      </c>
      <c r="I712" s="132">
        <v>0</v>
      </c>
      <c r="J712" s="132">
        <v>62457</v>
      </c>
      <c r="K712" s="132">
        <v>0</v>
      </c>
      <c r="L712" s="132">
        <v>62457</v>
      </c>
      <c r="M712" s="132">
        <v>0</v>
      </c>
    </row>
    <row r="713" spans="2:13">
      <c r="B713" s="72">
        <v>2023</v>
      </c>
      <c r="C713" s="120">
        <v>37257</v>
      </c>
      <c r="D713" s="119">
        <v>0</v>
      </c>
      <c r="E713" s="132">
        <v>0</v>
      </c>
      <c r="F713" s="119">
        <v>37257</v>
      </c>
      <c r="G713" s="132">
        <v>0</v>
      </c>
      <c r="H713" s="132">
        <v>0</v>
      </c>
      <c r="I713" s="132">
        <v>0</v>
      </c>
      <c r="J713" s="132">
        <v>37257</v>
      </c>
      <c r="K713" s="132">
        <v>0</v>
      </c>
      <c r="L713" s="132">
        <v>37257</v>
      </c>
      <c r="M713" s="132">
        <v>0</v>
      </c>
    </row>
    <row r="714" spans="2:13">
      <c r="B714" s="67" t="s">
        <v>469</v>
      </c>
      <c r="C714" s="120"/>
      <c r="D714" s="119"/>
      <c r="E714" s="132"/>
      <c r="F714" s="174"/>
      <c r="G714" s="132"/>
      <c r="H714" s="132"/>
      <c r="I714" s="132"/>
      <c r="J714" s="132"/>
      <c r="K714" s="132"/>
      <c r="L714" s="132"/>
      <c r="M714" s="132"/>
    </row>
    <row r="715" spans="2:13">
      <c r="B715" s="68">
        <v>2012</v>
      </c>
      <c r="C715" s="120">
        <v>0</v>
      </c>
      <c r="D715" s="119">
        <v>0</v>
      </c>
      <c r="E715" s="132">
        <v>0</v>
      </c>
      <c r="F715" s="119">
        <v>0</v>
      </c>
      <c r="G715" s="132">
        <v>7913</v>
      </c>
      <c r="H715" s="132">
        <v>193474</v>
      </c>
      <c r="I715" s="132">
        <v>201387</v>
      </c>
      <c r="J715" s="132">
        <v>201387</v>
      </c>
      <c r="K715" s="132">
        <v>0</v>
      </c>
      <c r="L715" s="132">
        <v>201387</v>
      </c>
      <c r="M715" s="132">
        <v>0</v>
      </c>
    </row>
    <row r="716" spans="2:13">
      <c r="B716" s="68">
        <v>2013</v>
      </c>
      <c r="C716" s="120">
        <v>0</v>
      </c>
      <c r="D716" s="119">
        <v>0</v>
      </c>
      <c r="E716" s="132">
        <v>0</v>
      </c>
      <c r="F716" s="119">
        <v>0</v>
      </c>
      <c r="G716" s="132">
        <v>8443</v>
      </c>
      <c r="H716" s="132">
        <v>341152</v>
      </c>
      <c r="I716" s="132">
        <v>349595</v>
      </c>
      <c r="J716" s="132">
        <v>349595</v>
      </c>
      <c r="K716" s="132">
        <v>0</v>
      </c>
      <c r="L716" s="132">
        <v>349595</v>
      </c>
      <c r="M716" s="132">
        <v>0</v>
      </c>
    </row>
    <row r="717" spans="2:13">
      <c r="B717" s="68">
        <v>2014</v>
      </c>
      <c r="C717" s="120">
        <v>0</v>
      </c>
      <c r="D717" s="119">
        <v>0</v>
      </c>
      <c r="E717" s="132">
        <v>0</v>
      </c>
      <c r="F717" s="119">
        <v>0</v>
      </c>
      <c r="G717" s="132">
        <v>7645</v>
      </c>
      <c r="H717" s="132">
        <v>503441</v>
      </c>
      <c r="I717" s="132">
        <v>511086</v>
      </c>
      <c r="J717" s="132">
        <v>511086</v>
      </c>
      <c r="K717" s="132">
        <v>0</v>
      </c>
      <c r="L717" s="132">
        <v>511086</v>
      </c>
      <c r="M717" s="132">
        <v>0</v>
      </c>
    </row>
    <row r="718" spans="2:13">
      <c r="B718" s="68">
        <v>2015</v>
      </c>
      <c r="C718" s="120">
        <v>0</v>
      </c>
      <c r="D718" s="119">
        <v>0</v>
      </c>
      <c r="E718" s="132">
        <v>0</v>
      </c>
      <c r="F718" s="119">
        <v>0</v>
      </c>
      <c r="G718" s="119">
        <v>0</v>
      </c>
      <c r="H718" s="132">
        <v>557403</v>
      </c>
      <c r="I718" s="119">
        <v>557403</v>
      </c>
      <c r="J718" s="132">
        <v>557403</v>
      </c>
      <c r="K718" s="132">
        <v>0</v>
      </c>
      <c r="L718" s="132">
        <v>557403</v>
      </c>
      <c r="M718" s="132">
        <v>0</v>
      </c>
    </row>
    <row r="719" spans="2:13">
      <c r="B719" s="68">
        <v>2016</v>
      </c>
      <c r="C719" s="120">
        <v>0</v>
      </c>
      <c r="D719" s="119">
        <v>0</v>
      </c>
      <c r="E719" s="132">
        <v>0</v>
      </c>
      <c r="F719" s="119">
        <v>0</v>
      </c>
      <c r="G719" s="132">
        <v>0</v>
      </c>
      <c r="H719" s="132">
        <v>571581</v>
      </c>
      <c r="I719" s="132">
        <v>571581</v>
      </c>
      <c r="J719" s="132">
        <v>571581</v>
      </c>
      <c r="K719" s="132">
        <v>0</v>
      </c>
      <c r="L719" s="132">
        <v>571581</v>
      </c>
      <c r="M719" s="132">
        <v>0</v>
      </c>
    </row>
    <row r="720" spans="2:13">
      <c r="B720" s="68">
        <v>2017</v>
      </c>
      <c r="C720" s="120">
        <v>0</v>
      </c>
      <c r="D720" s="119">
        <v>0</v>
      </c>
      <c r="E720" s="132">
        <v>0</v>
      </c>
      <c r="F720" s="119">
        <v>0</v>
      </c>
      <c r="G720" s="132">
        <v>0</v>
      </c>
      <c r="H720" s="132">
        <v>567337</v>
      </c>
      <c r="I720" s="132">
        <v>567337</v>
      </c>
      <c r="J720" s="132">
        <v>567337</v>
      </c>
      <c r="K720" s="132">
        <v>0</v>
      </c>
      <c r="L720" s="132">
        <v>567337</v>
      </c>
      <c r="M720" s="132">
        <v>0</v>
      </c>
    </row>
    <row r="721" spans="2:13">
      <c r="B721" s="68">
        <v>2018</v>
      </c>
      <c r="C721" s="120">
        <v>0</v>
      </c>
      <c r="D721" s="119">
        <v>0</v>
      </c>
      <c r="E721" s="132">
        <v>0</v>
      </c>
      <c r="F721" s="119">
        <v>0</v>
      </c>
      <c r="G721" s="132">
        <v>0</v>
      </c>
      <c r="H721" s="132">
        <v>551393</v>
      </c>
      <c r="I721" s="132">
        <v>551393</v>
      </c>
      <c r="J721" s="132">
        <v>551393</v>
      </c>
      <c r="K721" s="132">
        <v>0</v>
      </c>
      <c r="L721" s="132">
        <v>551393</v>
      </c>
      <c r="M721" s="132">
        <v>0</v>
      </c>
    </row>
    <row r="722" spans="2:13">
      <c r="B722" s="68">
        <v>2019</v>
      </c>
      <c r="C722" s="120">
        <v>0</v>
      </c>
      <c r="D722" s="119">
        <v>0</v>
      </c>
      <c r="E722" s="132">
        <v>0</v>
      </c>
      <c r="F722" s="119">
        <v>0</v>
      </c>
      <c r="G722" s="132">
        <v>0</v>
      </c>
      <c r="H722" s="132">
        <v>533109</v>
      </c>
      <c r="I722" s="132">
        <v>533109</v>
      </c>
      <c r="J722" s="132">
        <v>533109</v>
      </c>
      <c r="K722" s="132">
        <v>0</v>
      </c>
      <c r="L722" s="132">
        <v>533109</v>
      </c>
      <c r="M722" s="132">
        <v>0</v>
      </c>
    </row>
    <row r="723" spans="2:13">
      <c r="B723" s="68">
        <v>2020</v>
      </c>
      <c r="C723" s="120">
        <v>0</v>
      </c>
      <c r="D723" s="119">
        <v>0</v>
      </c>
      <c r="E723" s="132">
        <v>0</v>
      </c>
      <c r="F723" s="119">
        <v>0</v>
      </c>
      <c r="G723" s="132">
        <v>0</v>
      </c>
      <c r="H723" s="132">
        <v>583912</v>
      </c>
      <c r="I723" s="132">
        <v>583912</v>
      </c>
      <c r="J723" s="132">
        <v>583912</v>
      </c>
      <c r="K723" s="132">
        <v>0</v>
      </c>
      <c r="L723" s="132">
        <v>583912</v>
      </c>
      <c r="M723" s="132">
        <v>0</v>
      </c>
    </row>
    <row r="724" spans="2:13">
      <c r="B724" s="68">
        <v>2021</v>
      </c>
      <c r="C724" s="120">
        <v>0</v>
      </c>
      <c r="D724" s="119">
        <v>0</v>
      </c>
      <c r="E724" s="132">
        <v>0</v>
      </c>
      <c r="F724" s="119">
        <v>0</v>
      </c>
      <c r="G724" s="132">
        <v>0</v>
      </c>
      <c r="H724" s="132">
        <v>627918</v>
      </c>
      <c r="I724" s="132">
        <v>627918</v>
      </c>
      <c r="J724" s="132">
        <v>627918</v>
      </c>
      <c r="K724" s="132">
        <v>0</v>
      </c>
      <c r="L724" s="132">
        <v>627918</v>
      </c>
      <c r="M724" s="132">
        <v>0</v>
      </c>
    </row>
    <row r="725" spans="2:13">
      <c r="B725" s="68">
        <v>2022</v>
      </c>
      <c r="C725" s="120">
        <v>0</v>
      </c>
      <c r="D725" s="119">
        <v>0</v>
      </c>
      <c r="E725" s="132">
        <v>0</v>
      </c>
      <c r="F725" s="119">
        <v>0</v>
      </c>
      <c r="G725" s="132">
        <v>0</v>
      </c>
      <c r="H725" s="132">
        <v>676353</v>
      </c>
      <c r="I725" s="132">
        <v>676353</v>
      </c>
      <c r="J725" s="132">
        <v>676353</v>
      </c>
      <c r="K725" s="132">
        <v>0</v>
      </c>
      <c r="L725" s="132">
        <v>676353</v>
      </c>
      <c r="M725" s="132">
        <v>0</v>
      </c>
    </row>
    <row r="726" spans="2:13">
      <c r="B726" s="68">
        <v>2023</v>
      </c>
      <c r="C726" s="120">
        <v>0</v>
      </c>
      <c r="D726" s="119">
        <v>0</v>
      </c>
      <c r="E726" s="132">
        <v>0</v>
      </c>
      <c r="F726" s="119">
        <v>0</v>
      </c>
      <c r="G726" s="132">
        <v>0</v>
      </c>
      <c r="H726" s="132">
        <v>658623</v>
      </c>
      <c r="I726" s="132">
        <v>658623</v>
      </c>
      <c r="J726" s="132">
        <v>658623</v>
      </c>
      <c r="K726" s="132">
        <v>0</v>
      </c>
      <c r="L726" s="132">
        <v>658623</v>
      </c>
      <c r="M726" s="132">
        <v>0</v>
      </c>
    </row>
    <row r="727" spans="2:13">
      <c r="B727" s="67" t="s">
        <v>471</v>
      </c>
      <c r="C727" s="120"/>
      <c r="D727" s="119"/>
      <c r="E727" s="132"/>
      <c r="F727" s="174"/>
      <c r="G727" s="132"/>
      <c r="H727" s="132"/>
      <c r="I727" s="132"/>
      <c r="J727" s="132"/>
      <c r="K727" s="132"/>
      <c r="L727" s="132"/>
      <c r="M727" s="132"/>
    </row>
    <row r="728" spans="2:13">
      <c r="B728" s="68">
        <v>2014</v>
      </c>
      <c r="C728" s="120">
        <v>0</v>
      </c>
      <c r="D728" s="119">
        <v>0</v>
      </c>
      <c r="E728" s="132">
        <v>0</v>
      </c>
      <c r="F728" s="119">
        <v>0</v>
      </c>
      <c r="G728" s="132">
        <v>0</v>
      </c>
      <c r="H728" s="132">
        <v>0</v>
      </c>
      <c r="I728" s="132">
        <v>0</v>
      </c>
      <c r="J728" s="132">
        <v>0</v>
      </c>
      <c r="K728" s="132">
        <v>0</v>
      </c>
      <c r="L728" s="132">
        <v>0</v>
      </c>
      <c r="M728" s="132">
        <v>2339</v>
      </c>
    </row>
    <row r="729" spans="2:13">
      <c r="B729" s="68">
        <v>2015</v>
      </c>
      <c r="C729" s="120">
        <v>0</v>
      </c>
      <c r="D729" s="119">
        <v>0</v>
      </c>
      <c r="E729" s="132">
        <v>0</v>
      </c>
      <c r="F729" s="119">
        <v>0</v>
      </c>
      <c r="G729" s="119">
        <v>0</v>
      </c>
      <c r="H729" s="132">
        <v>0</v>
      </c>
      <c r="I729" s="119">
        <v>0</v>
      </c>
      <c r="J729" s="132">
        <v>0</v>
      </c>
      <c r="K729" s="132">
        <v>0</v>
      </c>
      <c r="L729" s="132">
        <v>0</v>
      </c>
      <c r="M729" s="132">
        <v>2136</v>
      </c>
    </row>
    <row r="730" spans="2:13">
      <c r="B730" s="68">
        <v>2017</v>
      </c>
      <c r="C730" s="120">
        <v>0</v>
      </c>
      <c r="D730" s="119">
        <v>0</v>
      </c>
      <c r="E730" s="132">
        <v>0</v>
      </c>
      <c r="F730" s="119">
        <v>0</v>
      </c>
      <c r="G730" s="132">
        <v>0</v>
      </c>
      <c r="H730" s="132">
        <v>0</v>
      </c>
      <c r="I730" s="132">
        <v>0</v>
      </c>
      <c r="J730" s="132">
        <v>0</v>
      </c>
      <c r="K730" s="132">
        <v>0</v>
      </c>
      <c r="L730" s="132">
        <v>0</v>
      </c>
      <c r="M730" s="132">
        <v>0</v>
      </c>
    </row>
    <row r="731" spans="2:13">
      <c r="B731" s="72">
        <v>2018</v>
      </c>
      <c r="C731" s="120">
        <v>0</v>
      </c>
      <c r="D731" s="119">
        <v>0</v>
      </c>
      <c r="E731" s="132">
        <v>0</v>
      </c>
      <c r="F731" s="119">
        <v>0</v>
      </c>
      <c r="G731" s="132">
        <v>0</v>
      </c>
      <c r="H731" s="132">
        <v>0</v>
      </c>
      <c r="I731" s="132">
        <v>0</v>
      </c>
      <c r="J731" s="132">
        <v>0</v>
      </c>
      <c r="K731" s="132">
        <v>0</v>
      </c>
      <c r="L731" s="132">
        <v>0</v>
      </c>
      <c r="M731" s="132">
        <v>0</v>
      </c>
    </row>
    <row r="732" spans="2:13">
      <c r="B732" s="72">
        <v>2019</v>
      </c>
      <c r="C732" s="120">
        <v>0</v>
      </c>
      <c r="D732" s="119">
        <v>0</v>
      </c>
      <c r="E732" s="132">
        <v>0</v>
      </c>
      <c r="F732" s="119">
        <v>0</v>
      </c>
      <c r="G732" s="132">
        <v>0</v>
      </c>
      <c r="H732" s="132">
        <v>0</v>
      </c>
      <c r="I732" s="132">
        <v>0</v>
      </c>
      <c r="J732" s="132">
        <v>0</v>
      </c>
      <c r="K732" s="132">
        <v>0</v>
      </c>
      <c r="L732" s="132">
        <v>0</v>
      </c>
      <c r="M732" s="132">
        <v>0</v>
      </c>
    </row>
    <row r="733" spans="2:13">
      <c r="B733" s="72">
        <v>2020</v>
      </c>
      <c r="C733" s="120">
        <v>0</v>
      </c>
      <c r="D733" s="119">
        <v>0</v>
      </c>
      <c r="E733" s="132">
        <v>0</v>
      </c>
      <c r="F733" s="119">
        <v>0</v>
      </c>
      <c r="G733" s="132">
        <v>0</v>
      </c>
      <c r="H733" s="132">
        <v>0</v>
      </c>
      <c r="I733" s="132">
        <v>0</v>
      </c>
      <c r="J733" s="132">
        <v>0</v>
      </c>
      <c r="K733" s="132">
        <v>0</v>
      </c>
      <c r="L733" s="132">
        <v>0</v>
      </c>
      <c r="M733" s="132">
        <v>0</v>
      </c>
    </row>
    <row r="734" spans="2:13">
      <c r="B734" s="72">
        <v>2021</v>
      </c>
      <c r="C734" s="120">
        <v>0</v>
      </c>
      <c r="D734" s="119">
        <v>0</v>
      </c>
      <c r="E734" s="132">
        <v>0</v>
      </c>
      <c r="F734" s="119">
        <v>0</v>
      </c>
      <c r="G734" s="132">
        <v>0</v>
      </c>
      <c r="H734" s="132">
        <v>0</v>
      </c>
      <c r="I734" s="132">
        <v>0</v>
      </c>
      <c r="J734" s="132">
        <v>0</v>
      </c>
      <c r="K734" s="132">
        <v>0</v>
      </c>
      <c r="L734" s="132">
        <v>0</v>
      </c>
      <c r="M734" s="132">
        <v>5621</v>
      </c>
    </row>
    <row r="735" spans="2:13">
      <c r="B735" s="72">
        <v>2022</v>
      </c>
      <c r="C735" s="120">
        <v>0</v>
      </c>
      <c r="D735" s="119">
        <v>0</v>
      </c>
      <c r="E735" s="132">
        <v>0</v>
      </c>
      <c r="F735" s="119">
        <v>0</v>
      </c>
      <c r="G735" s="132">
        <v>0</v>
      </c>
      <c r="H735" s="132">
        <v>0</v>
      </c>
      <c r="I735" s="132">
        <v>0</v>
      </c>
      <c r="J735" s="132">
        <v>0</v>
      </c>
      <c r="K735" s="132">
        <v>0</v>
      </c>
      <c r="L735" s="132">
        <v>0</v>
      </c>
      <c r="M735" s="132">
        <v>6822</v>
      </c>
    </row>
    <row r="736" spans="2:13">
      <c r="B736" s="72">
        <v>2023</v>
      </c>
      <c r="C736" s="120">
        <v>0</v>
      </c>
      <c r="D736" s="119">
        <v>0</v>
      </c>
      <c r="E736" s="132">
        <v>0</v>
      </c>
      <c r="F736" s="119">
        <v>0</v>
      </c>
      <c r="G736" s="132">
        <v>0</v>
      </c>
      <c r="H736" s="132">
        <v>0</v>
      </c>
      <c r="I736" s="132">
        <v>0</v>
      </c>
      <c r="J736" s="132">
        <v>0</v>
      </c>
      <c r="K736" s="132">
        <v>0</v>
      </c>
      <c r="L736" s="132">
        <v>0</v>
      </c>
      <c r="M736" s="132">
        <v>7238</v>
      </c>
    </row>
    <row r="737" spans="2:13">
      <c r="B737" s="67" t="s">
        <v>473</v>
      </c>
      <c r="C737" s="120"/>
      <c r="D737" s="119"/>
      <c r="E737" s="132"/>
      <c r="F737" s="174"/>
      <c r="G737" s="132"/>
      <c r="H737" s="132"/>
      <c r="I737" s="132"/>
      <c r="J737" s="132"/>
      <c r="K737" s="132"/>
      <c r="L737" s="132"/>
      <c r="M737" s="132"/>
    </row>
    <row r="738" spans="2:13">
      <c r="B738" s="68">
        <v>2012</v>
      </c>
      <c r="C738" s="120">
        <v>0</v>
      </c>
      <c r="D738" s="119">
        <v>0</v>
      </c>
      <c r="E738" s="132">
        <v>0</v>
      </c>
      <c r="F738" s="119">
        <v>0</v>
      </c>
      <c r="G738" s="132">
        <v>0</v>
      </c>
      <c r="H738" s="132">
        <v>0</v>
      </c>
      <c r="I738" s="132">
        <v>0</v>
      </c>
      <c r="J738" s="132">
        <v>0</v>
      </c>
      <c r="K738" s="132">
        <v>0</v>
      </c>
      <c r="L738" s="132">
        <v>0</v>
      </c>
      <c r="M738" s="132">
        <v>2007</v>
      </c>
    </row>
    <row r="739" spans="2:13">
      <c r="B739" s="68">
        <v>2013</v>
      </c>
      <c r="C739" s="120">
        <v>0</v>
      </c>
      <c r="D739" s="119">
        <v>0</v>
      </c>
      <c r="E739" s="132">
        <v>0</v>
      </c>
      <c r="F739" s="119">
        <v>0</v>
      </c>
      <c r="G739" s="132">
        <v>0</v>
      </c>
      <c r="H739" s="132">
        <v>0</v>
      </c>
      <c r="I739" s="132">
        <v>0</v>
      </c>
      <c r="J739" s="132">
        <v>0</v>
      </c>
      <c r="K739" s="132">
        <v>0</v>
      </c>
      <c r="L739" s="132">
        <v>0</v>
      </c>
      <c r="M739" s="132">
        <v>2745</v>
      </c>
    </row>
    <row r="740" spans="2:13">
      <c r="B740" s="68">
        <v>2014</v>
      </c>
      <c r="C740" s="120">
        <v>0</v>
      </c>
      <c r="D740" s="119">
        <v>0</v>
      </c>
      <c r="E740" s="132">
        <v>0</v>
      </c>
      <c r="F740" s="119">
        <v>0</v>
      </c>
      <c r="G740" s="132">
        <v>0</v>
      </c>
      <c r="H740" s="132">
        <v>0</v>
      </c>
      <c r="I740" s="132">
        <v>0</v>
      </c>
      <c r="J740" s="132">
        <v>0</v>
      </c>
      <c r="K740" s="132">
        <v>0</v>
      </c>
      <c r="L740" s="132">
        <v>0</v>
      </c>
      <c r="M740" s="132">
        <v>2811</v>
      </c>
    </row>
    <row r="741" spans="2:13">
      <c r="B741" s="68">
        <v>2015</v>
      </c>
      <c r="C741" s="120">
        <v>0</v>
      </c>
      <c r="D741" s="119">
        <v>0</v>
      </c>
      <c r="E741" s="132">
        <v>0</v>
      </c>
      <c r="F741" s="119">
        <v>0</v>
      </c>
      <c r="G741" s="119">
        <v>0</v>
      </c>
      <c r="H741" s="132">
        <v>0</v>
      </c>
      <c r="I741" s="119">
        <v>0</v>
      </c>
      <c r="J741" s="132">
        <v>0</v>
      </c>
      <c r="K741" s="132">
        <v>0</v>
      </c>
      <c r="L741" s="132">
        <v>0</v>
      </c>
      <c r="M741" s="132">
        <v>2130</v>
      </c>
    </row>
    <row r="742" spans="2:13">
      <c r="B742" s="68">
        <v>2016</v>
      </c>
      <c r="C742" s="120">
        <v>0</v>
      </c>
      <c r="D742" s="119">
        <v>0</v>
      </c>
      <c r="E742" s="132">
        <v>0</v>
      </c>
      <c r="F742" s="119">
        <v>0</v>
      </c>
      <c r="G742" s="132">
        <v>0</v>
      </c>
      <c r="H742" s="132">
        <v>0</v>
      </c>
      <c r="I742" s="132">
        <v>0</v>
      </c>
      <c r="J742" s="132">
        <v>0</v>
      </c>
      <c r="K742" s="132">
        <v>0</v>
      </c>
      <c r="L742" s="132">
        <v>0</v>
      </c>
      <c r="M742" s="132">
        <v>5387</v>
      </c>
    </row>
    <row r="743" spans="2:13">
      <c r="B743" s="68">
        <v>2017</v>
      </c>
      <c r="C743" s="120">
        <v>0</v>
      </c>
      <c r="D743" s="119">
        <v>0</v>
      </c>
      <c r="E743" s="132">
        <v>0</v>
      </c>
      <c r="F743" s="119">
        <v>0</v>
      </c>
      <c r="G743" s="132">
        <v>0</v>
      </c>
      <c r="H743" s="132">
        <v>0</v>
      </c>
      <c r="I743" s="132">
        <v>0</v>
      </c>
      <c r="J743" s="132">
        <v>0</v>
      </c>
      <c r="K743" s="132">
        <v>0</v>
      </c>
      <c r="L743" s="132">
        <v>0</v>
      </c>
      <c r="M743" s="132">
        <v>5223</v>
      </c>
    </row>
    <row r="744" spans="2:13">
      <c r="B744" s="68">
        <v>2018</v>
      </c>
      <c r="C744" s="120">
        <v>0</v>
      </c>
      <c r="D744" s="119">
        <v>0</v>
      </c>
      <c r="E744" s="132">
        <v>0</v>
      </c>
      <c r="F744" s="119">
        <v>0</v>
      </c>
      <c r="G744" s="132">
        <v>0</v>
      </c>
      <c r="H744" s="132">
        <v>0</v>
      </c>
      <c r="I744" s="132">
        <v>0</v>
      </c>
      <c r="J744" s="132">
        <v>0</v>
      </c>
      <c r="K744" s="132">
        <v>0</v>
      </c>
      <c r="L744" s="132">
        <v>0</v>
      </c>
      <c r="M744" s="132">
        <v>5324</v>
      </c>
    </row>
    <row r="745" spans="2:13">
      <c r="B745" s="68">
        <v>2019</v>
      </c>
      <c r="C745" s="120">
        <v>0</v>
      </c>
      <c r="D745" s="119">
        <v>0</v>
      </c>
      <c r="E745" s="132">
        <v>0</v>
      </c>
      <c r="F745" s="119">
        <v>0</v>
      </c>
      <c r="G745" s="132">
        <v>0</v>
      </c>
      <c r="H745" s="132">
        <v>0</v>
      </c>
      <c r="I745" s="132">
        <v>0</v>
      </c>
      <c r="J745" s="132">
        <v>0</v>
      </c>
      <c r="K745" s="132">
        <v>0</v>
      </c>
      <c r="L745" s="132">
        <v>0</v>
      </c>
      <c r="M745" s="132">
        <v>6269</v>
      </c>
    </row>
    <row r="746" spans="2:13">
      <c r="B746" s="68">
        <v>2020</v>
      </c>
      <c r="C746" s="120">
        <v>0</v>
      </c>
      <c r="D746" s="119">
        <v>0</v>
      </c>
      <c r="E746" s="132">
        <v>0</v>
      </c>
      <c r="F746" s="119">
        <v>0</v>
      </c>
      <c r="G746" s="132">
        <v>0</v>
      </c>
      <c r="H746" s="132">
        <v>0</v>
      </c>
      <c r="I746" s="132">
        <v>0</v>
      </c>
      <c r="J746" s="132">
        <v>0</v>
      </c>
      <c r="K746" s="132">
        <v>0</v>
      </c>
      <c r="L746" s="132">
        <v>0</v>
      </c>
      <c r="M746" s="132">
        <v>5590</v>
      </c>
    </row>
    <row r="747" spans="2:13">
      <c r="B747" s="68">
        <v>2021</v>
      </c>
      <c r="C747" s="120">
        <v>0</v>
      </c>
      <c r="D747" s="119">
        <v>0</v>
      </c>
      <c r="E747" s="132">
        <v>0</v>
      </c>
      <c r="F747" s="119">
        <v>0</v>
      </c>
      <c r="G747" s="132">
        <v>0</v>
      </c>
      <c r="H747" s="132">
        <v>0</v>
      </c>
      <c r="I747" s="132">
        <v>0</v>
      </c>
      <c r="J747" s="132">
        <v>0</v>
      </c>
      <c r="K747" s="132">
        <v>0</v>
      </c>
      <c r="L747" s="132">
        <v>0</v>
      </c>
      <c r="M747" s="132">
        <v>4880</v>
      </c>
    </row>
    <row r="748" spans="2:13">
      <c r="B748" s="68">
        <v>2022</v>
      </c>
      <c r="C748" s="120">
        <v>0</v>
      </c>
      <c r="D748" s="119">
        <v>0</v>
      </c>
      <c r="E748" s="132">
        <v>0</v>
      </c>
      <c r="F748" s="119">
        <v>0</v>
      </c>
      <c r="G748" s="132">
        <v>0</v>
      </c>
      <c r="H748" s="132">
        <v>0</v>
      </c>
      <c r="I748" s="132">
        <v>0</v>
      </c>
      <c r="J748" s="132">
        <v>0</v>
      </c>
      <c r="K748" s="132">
        <v>0</v>
      </c>
      <c r="L748" s="132">
        <v>0</v>
      </c>
      <c r="M748" s="132">
        <v>4471</v>
      </c>
    </row>
    <row r="749" spans="2:13">
      <c r="B749" s="68">
        <v>2023</v>
      </c>
      <c r="C749" s="120">
        <v>0</v>
      </c>
      <c r="D749" s="119">
        <v>0</v>
      </c>
      <c r="E749" s="132">
        <v>0</v>
      </c>
      <c r="F749" s="119">
        <v>0</v>
      </c>
      <c r="G749" s="132">
        <v>0</v>
      </c>
      <c r="H749" s="132">
        <v>0</v>
      </c>
      <c r="I749" s="132">
        <v>0</v>
      </c>
      <c r="J749" s="132">
        <v>0</v>
      </c>
      <c r="K749" s="132">
        <v>0</v>
      </c>
      <c r="L749" s="132">
        <v>0</v>
      </c>
      <c r="M749" s="132">
        <v>4421</v>
      </c>
    </row>
    <row r="750" spans="2:13">
      <c r="B750" s="67" t="s">
        <v>496</v>
      </c>
      <c r="C750" s="120"/>
      <c r="D750" s="119"/>
      <c r="E750" s="132"/>
      <c r="F750" s="174"/>
      <c r="G750" s="132"/>
      <c r="H750" s="132"/>
      <c r="I750" s="132"/>
      <c r="J750" s="132"/>
      <c r="K750" s="132"/>
      <c r="L750" s="132"/>
      <c r="M750" s="132"/>
    </row>
    <row r="751" spans="2:13">
      <c r="B751" s="68">
        <v>2012</v>
      </c>
      <c r="C751" s="120">
        <v>0</v>
      </c>
      <c r="D751" s="119">
        <v>0</v>
      </c>
      <c r="E751" s="132">
        <v>0</v>
      </c>
      <c r="F751" s="119">
        <v>0</v>
      </c>
      <c r="G751" s="132">
        <v>0</v>
      </c>
      <c r="H751" s="132">
        <v>0</v>
      </c>
      <c r="I751" s="132">
        <v>0</v>
      </c>
      <c r="J751" s="132">
        <v>0</v>
      </c>
      <c r="K751" s="132">
        <v>0</v>
      </c>
      <c r="L751" s="132">
        <v>0</v>
      </c>
      <c r="M751" s="132">
        <v>204557</v>
      </c>
    </row>
    <row r="752" spans="2:13">
      <c r="B752" s="68">
        <v>2013</v>
      </c>
      <c r="C752" s="120">
        <v>0</v>
      </c>
      <c r="D752" s="119">
        <v>0</v>
      </c>
      <c r="E752" s="132">
        <v>0</v>
      </c>
      <c r="F752" s="119">
        <v>0</v>
      </c>
      <c r="G752" s="132">
        <v>0</v>
      </c>
      <c r="H752" s="132">
        <v>0</v>
      </c>
      <c r="I752" s="132">
        <v>0</v>
      </c>
      <c r="J752" s="132">
        <v>0</v>
      </c>
      <c r="K752" s="132">
        <v>0</v>
      </c>
      <c r="L752" s="132">
        <v>0</v>
      </c>
      <c r="M752" s="132">
        <v>198000</v>
      </c>
    </row>
    <row r="753" spans="2:13">
      <c r="B753" s="68">
        <v>2014</v>
      </c>
      <c r="C753" s="120">
        <v>0</v>
      </c>
      <c r="D753" s="119">
        <v>0</v>
      </c>
      <c r="E753" s="132">
        <v>0</v>
      </c>
      <c r="F753" s="119">
        <v>0</v>
      </c>
      <c r="G753" s="132">
        <v>0</v>
      </c>
      <c r="H753" s="132">
        <v>0</v>
      </c>
      <c r="I753" s="132">
        <v>0</v>
      </c>
      <c r="J753" s="132">
        <v>0</v>
      </c>
      <c r="K753" s="132">
        <v>0</v>
      </c>
      <c r="L753" s="132">
        <v>0</v>
      </c>
      <c r="M753" s="132">
        <v>218455</v>
      </c>
    </row>
    <row r="754" spans="2:13">
      <c r="B754" s="68">
        <v>2015</v>
      </c>
      <c r="C754" s="120">
        <v>0</v>
      </c>
      <c r="D754" s="119">
        <v>0</v>
      </c>
      <c r="E754" s="132">
        <v>0</v>
      </c>
      <c r="F754" s="119">
        <v>0</v>
      </c>
      <c r="G754" s="119">
        <v>0</v>
      </c>
      <c r="H754" s="132">
        <v>0</v>
      </c>
      <c r="I754" s="119">
        <v>0</v>
      </c>
      <c r="J754" s="132">
        <v>0</v>
      </c>
      <c r="K754" s="132">
        <v>0</v>
      </c>
      <c r="L754" s="132">
        <v>0</v>
      </c>
      <c r="M754" s="132">
        <v>206592</v>
      </c>
    </row>
    <row r="755" spans="2:13">
      <c r="B755" s="68">
        <v>2016</v>
      </c>
      <c r="C755" s="120">
        <v>0</v>
      </c>
      <c r="D755" s="119">
        <v>0</v>
      </c>
      <c r="E755" s="132">
        <v>0</v>
      </c>
      <c r="F755" s="119">
        <v>0</v>
      </c>
      <c r="G755" s="132">
        <v>0</v>
      </c>
      <c r="H755" s="132">
        <v>0</v>
      </c>
      <c r="I755" s="132">
        <v>0</v>
      </c>
      <c r="J755" s="132">
        <v>0</v>
      </c>
      <c r="K755" s="132">
        <v>0</v>
      </c>
      <c r="L755" s="132">
        <v>0</v>
      </c>
      <c r="M755" s="132">
        <v>201715</v>
      </c>
    </row>
    <row r="756" spans="2:13">
      <c r="B756" s="68">
        <v>2017</v>
      </c>
      <c r="C756" s="120">
        <v>0</v>
      </c>
      <c r="D756" s="119">
        <v>0</v>
      </c>
      <c r="E756" s="132">
        <v>0</v>
      </c>
      <c r="F756" s="119">
        <v>0</v>
      </c>
      <c r="G756" s="132">
        <v>0</v>
      </c>
      <c r="H756" s="132">
        <v>0</v>
      </c>
      <c r="I756" s="132">
        <v>0</v>
      </c>
      <c r="J756" s="132">
        <v>0</v>
      </c>
      <c r="K756" s="132">
        <v>0</v>
      </c>
      <c r="L756" s="132">
        <v>0</v>
      </c>
      <c r="M756" s="132">
        <v>193501</v>
      </c>
    </row>
    <row r="757" spans="2:13">
      <c r="B757" s="68">
        <v>2018</v>
      </c>
      <c r="C757" s="120">
        <v>0</v>
      </c>
      <c r="D757" s="119">
        <v>0</v>
      </c>
      <c r="E757" s="132">
        <v>0</v>
      </c>
      <c r="F757" s="119">
        <v>0</v>
      </c>
      <c r="G757" s="132">
        <v>0</v>
      </c>
      <c r="H757" s="132">
        <v>0</v>
      </c>
      <c r="I757" s="132">
        <v>0</v>
      </c>
      <c r="J757" s="132">
        <v>0</v>
      </c>
      <c r="K757" s="132">
        <v>0</v>
      </c>
      <c r="L757" s="132">
        <v>0</v>
      </c>
      <c r="M757" s="132">
        <v>209488</v>
      </c>
    </row>
    <row r="758" spans="2:13">
      <c r="B758" s="68">
        <v>2019</v>
      </c>
      <c r="C758" s="120">
        <v>0</v>
      </c>
      <c r="D758" s="119">
        <v>0</v>
      </c>
      <c r="E758" s="132">
        <v>0</v>
      </c>
      <c r="F758" s="119">
        <v>0</v>
      </c>
      <c r="G758" s="132">
        <v>0</v>
      </c>
      <c r="H758" s="132">
        <v>0</v>
      </c>
      <c r="I758" s="132">
        <v>0</v>
      </c>
      <c r="J758" s="132">
        <v>0</v>
      </c>
      <c r="K758" s="132">
        <v>0</v>
      </c>
      <c r="L758" s="132">
        <v>0</v>
      </c>
      <c r="M758" s="132">
        <v>217384</v>
      </c>
    </row>
    <row r="759" spans="2:13">
      <c r="B759" s="68">
        <v>2020</v>
      </c>
      <c r="C759" s="120">
        <v>0</v>
      </c>
      <c r="D759" s="119">
        <v>0</v>
      </c>
      <c r="E759" s="132">
        <v>0</v>
      </c>
      <c r="F759" s="119">
        <v>0</v>
      </c>
      <c r="G759" s="132">
        <v>0</v>
      </c>
      <c r="H759" s="132">
        <v>0</v>
      </c>
      <c r="I759" s="132">
        <v>0</v>
      </c>
      <c r="J759" s="132">
        <v>0</v>
      </c>
      <c r="K759" s="132">
        <v>0</v>
      </c>
      <c r="L759" s="132">
        <v>0</v>
      </c>
      <c r="M759" s="132">
        <v>228381</v>
      </c>
    </row>
    <row r="760" spans="2:13">
      <c r="B760" s="68">
        <v>2021</v>
      </c>
      <c r="C760" s="120">
        <v>0</v>
      </c>
      <c r="D760" s="119">
        <v>0</v>
      </c>
      <c r="E760" s="132">
        <v>0</v>
      </c>
      <c r="F760" s="119">
        <v>0</v>
      </c>
      <c r="G760" s="132">
        <v>0</v>
      </c>
      <c r="H760" s="132">
        <v>0</v>
      </c>
      <c r="I760" s="132">
        <v>0</v>
      </c>
      <c r="J760" s="132">
        <v>0</v>
      </c>
      <c r="K760" s="132">
        <v>0</v>
      </c>
      <c r="L760" s="132">
        <v>0</v>
      </c>
      <c r="M760" s="132">
        <v>227780</v>
      </c>
    </row>
    <row r="761" spans="2:13">
      <c r="B761" s="68">
        <v>2022</v>
      </c>
      <c r="C761" s="120">
        <v>0</v>
      </c>
      <c r="D761" s="119">
        <v>0</v>
      </c>
      <c r="E761" s="132">
        <v>0</v>
      </c>
      <c r="F761" s="119">
        <v>0</v>
      </c>
      <c r="G761" s="132">
        <v>0</v>
      </c>
      <c r="H761" s="132">
        <v>0</v>
      </c>
      <c r="I761" s="132">
        <v>0</v>
      </c>
      <c r="J761" s="132">
        <v>0</v>
      </c>
      <c r="K761" s="132">
        <v>0</v>
      </c>
      <c r="L761" s="132">
        <v>0</v>
      </c>
      <c r="M761" s="132">
        <v>216507</v>
      </c>
    </row>
    <row r="762" spans="2:13">
      <c r="B762" s="68">
        <v>2023</v>
      </c>
      <c r="C762" s="120">
        <v>0</v>
      </c>
      <c r="D762" s="119">
        <v>0</v>
      </c>
      <c r="E762" s="132">
        <v>0</v>
      </c>
      <c r="F762" s="119">
        <v>0</v>
      </c>
      <c r="G762" s="132">
        <v>0</v>
      </c>
      <c r="H762" s="132">
        <v>0</v>
      </c>
      <c r="I762" s="132">
        <v>0</v>
      </c>
      <c r="J762" s="132">
        <v>0</v>
      </c>
      <c r="K762" s="132">
        <v>0</v>
      </c>
      <c r="L762" s="132">
        <v>0</v>
      </c>
      <c r="M762" s="132">
        <v>192813</v>
      </c>
    </row>
    <row r="763" spans="2:13">
      <c r="B763" s="32" t="s">
        <v>475</v>
      </c>
      <c r="C763" s="120"/>
      <c r="D763" s="119"/>
      <c r="E763" s="132"/>
      <c r="F763" s="174"/>
      <c r="G763" s="132"/>
      <c r="H763" s="132"/>
      <c r="I763" s="132"/>
      <c r="J763" s="132"/>
      <c r="K763" s="132"/>
      <c r="L763" s="132"/>
      <c r="M763" s="132"/>
    </row>
    <row r="764" spans="2:13">
      <c r="B764" s="72">
        <v>2019</v>
      </c>
      <c r="C764" s="120">
        <v>0</v>
      </c>
      <c r="D764" s="119">
        <v>0</v>
      </c>
      <c r="E764" s="132">
        <v>0</v>
      </c>
      <c r="F764" s="119">
        <v>0</v>
      </c>
      <c r="G764" s="132">
        <v>0</v>
      </c>
      <c r="H764" s="132">
        <v>0</v>
      </c>
      <c r="I764" s="132">
        <v>0</v>
      </c>
      <c r="J764" s="132">
        <v>0</v>
      </c>
      <c r="K764" s="132">
        <v>0</v>
      </c>
      <c r="L764" s="132">
        <v>0</v>
      </c>
      <c r="M764" s="132">
        <v>0</v>
      </c>
    </row>
    <row r="765" spans="2:13">
      <c r="B765" s="72">
        <v>2020</v>
      </c>
      <c r="C765" s="120">
        <v>0</v>
      </c>
      <c r="D765" s="119">
        <v>0</v>
      </c>
      <c r="E765" s="132">
        <v>0</v>
      </c>
      <c r="F765" s="119">
        <v>0</v>
      </c>
      <c r="G765" s="132">
        <v>0</v>
      </c>
      <c r="H765" s="132">
        <v>0</v>
      </c>
      <c r="I765" s="132">
        <v>0</v>
      </c>
      <c r="J765" s="132">
        <v>0</v>
      </c>
      <c r="K765" s="132">
        <v>0</v>
      </c>
      <c r="L765" s="132">
        <v>0</v>
      </c>
      <c r="M765" s="132">
        <v>0</v>
      </c>
    </row>
    <row r="766" spans="2:13">
      <c r="B766" s="72">
        <v>2021</v>
      </c>
      <c r="C766" s="120">
        <v>0</v>
      </c>
      <c r="D766" s="119">
        <v>0</v>
      </c>
      <c r="E766" s="132">
        <v>0</v>
      </c>
      <c r="F766" s="119">
        <v>0</v>
      </c>
      <c r="G766" s="132">
        <v>0</v>
      </c>
      <c r="H766" s="132">
        <v>0</v>
      </c>
      <c r="I766" s="132">
        <v>0</v>
      </c>
      <c r="J766" s="132">
        <v>0</v>
      </c>
      <c r="K766" s="132">
        <v>0</v>
      </c>
      <c r="L766" s="132">
        <v>0</v>
      </c>
      <c r="M766" s="132">
        <v>0</v>
      </c>
    </row>
    <row r="767" spans="2:13">
      <c r="B767" s="72">
        <v>2022</v>
      </c>
      <c r="C767" s="120">
        <v>0</v>
      </c>
      <c r="D767" s="119">
        <v>0</v>
      </c>
      <c r="E767" s="132">
        <v>0</v>
      </c>
      <c r="F767" s="119">
        <v>0</v>
      </c>
      <c r="G767" s="132">
        <v>0</v>
      </c>
      <c r="H767" s="132">
        <v>0</v>
      </c>
      <c r="I767" s="132">
        <v>0</v>
      </c>
      <c r="J767" s="132">
        <v>0</v>
      </c>
      <c r="K767" s="132">
        <v>0</v>
      </c>
      <c r="L767" s="132">
        <v>0</v>
      </c>
      <c r="M767" s="132">
        <v>0</v>
      </c>
    </row>
    <row r="768" spans="2:13">
      <c r="B768" s="72">
        <v>2023</v>
      </c>
      <c r="C768" s="120">
        <v>0</v>
      </c>
      <c r="D768" s="119">
        <v>0</v>
      </c>
      <c r="E768" s="132">
        <v>0</v>
      </c>
      <c r="F768" s="119">
        <v>0</v>
      </c>
      <c r="G768" s="132">
        <v>0</v>
      </c>
      <c r="H768" s="132">
        <v>0</v>
      </c>
      <c r="I768" s="132">
        <v>0</v>
      </c>
      <c r="J768" s="132">
        <v>0</v>
      </c>
      <c r="K768" s="132">
        <v>0</v>
      </c>
      <c r="L768" s="132">
        <v>0</v>
      </c>
      <c r="M768" s="132">
        <v>0</v>
      </c>
    </row>
    <row r="769" spans="2:13">
      <c r="B769" s="67" t="s">
        <v>476</v>
      </c>
      <c r="C769" s="120"/>
      <c r="D769" s="119"/>
      <c r="E769" s="132"/>
      <c r="F769" s="174"/>
      <c r="G769" s="132"/>
      <c r="H769" s="132"/>
      <c r="I769" s="132"/>
      <c r="J769" s="132"/>
      <c r="K769" s="132"/>
      <c r="L769" s="132"/>
      <c r="M769" s="132"/>
    </row>
    <row r="770" spans="2:13">
      <c r="B770" s="68">
        <v>2014</v>
      </c>
      <c r="C770" s="120">
        <v>0</v>
      </c>
      <c r="D770" s="119">
        <v>0</v>
      </c>
      <c r="E770" s="132">
        <v>0</v>
      </c>
      <c r="F770" s="119">
        <v>0</v>
      </c>
      <c r="G770" s="132">
        <v>0</v>
      </c>
      <c r="H770" s="132">
        <v>0</v>
      </c>
      <c r="I770" s="132">
        <v>0</v>
      </c>
      <c r="J770" s="132">
        <v>0</v>
      </c>
      <c r="K770" s="132">
        <v>0</v>
      </c>
      <c r="L770" s="132">
        <v>0</v>
      </c>
      <c r="M770" s="132">
        <v>0</v>
      </c>
    </row>
    <row r="771" spans="2:13">
      <c r="B771" s="68">
        <v>2015</v>
      </c>
      <c r="C771" s="120">
        <v>0</v>
      </c>
      <c r="D771" s="119">
        <v>0</v>
      </c>
      <c r="E771" s="132">
        <v>0</v>
      </c>
      <c r="F771" s="119">
        <v>0</v>
      </c>
      <c r="G771" s="119">
        <v>0</v>
      </c>
      <c r="H771" s="132">
        <v>0</v>
      </c>
      <c r="I771" s="119">
        <v>0</v>
      </c>
      <c r="J771" s="132">
        <v>0</v>
      </c>
      <c r="K771" s="132">
        <v>0</v>
      </c>
      <c r="L771" s="132">
        <v>0</v>
      </c>
      <c r="M771" s="132">
        <v>4761</v>
      </c>
    </row>
    <row r="772" spans="2:13">
      <c r="B772" s="68">
        <v>2016</v>
      </c>
      <c r="C772" s="120">
        <v>0</v>
      </c>
      <c r="D772" s="119">
        <v>0</v>
      </c>
      <c r="E772" s="132">
        <v>0</v>
      </c>
      <c r="F772" s="119">
        <v>0</v>
      </c>
      <c r="G772" s="132">
        <v>0</v>
      </c>
      <c r="H772" s="132">
        <v>0</v>
      </c>
      <c r="I772" s="132">
        <v>0</v>
      </c>
      <c r="J772" s="132">
        <v>0</v>
      </c>
      <c r="K772" s="132">
        <v>0</v>
      </c>
      <c r="L772" s="132">
        <v>0</v>
      </c>
      <c r="M772" s="132">
        <v>8188</v>
      </c>
    </row>
    <row r="773" spans="2:13">
      <c r="B773" s="68">
        <v>2017</v>
      </c>
      <c r="C773" s="120">
        <v>0</v>
      </c>
      <c r="D773" s="119">
        <v>0</v>
      </c>
      <c r="E773" s="132">
        <v>0</v>
      </c>
      <c r="F773" s="119">
        <v>0</v>
      </c>
      <c r="G773" s="132">
        <v>0</v>
      </c>
      <c r="H773" s="132">
        <v>0</v>
      </c>
      <c r="I773" s="132">
        <v>0</v>
      </c>
      <c r="J773" s="132">
        <v>0</v>
      </c>
      <c r="K773" s="132">
        <v>0</v>
      </c>
      <c r="L773" s="132">
        <v>0</v>
      </c>
      <c r="M773" s="132">
        <v>51354</v>
      </c>
    </row>
    <row r="774" spans="2:13">
      <c r="B774" s="72">
        <v>2018</v>
      </c>
      <c r="C774" s="120">
        <v>0</v>
      </c>
      <c r="D774" s="119">
        <v>0</v>
      </c>
      <c r="E774" s="132">
        <v>0</v>
      </c>
      <c r="F774" s="119">
        <v>0</v>
      </c>
      <c r="G774" s="132">
        <v>0</v>
      </c>
      <c r="H774" s="132">
        <v>0</v>
      </c>
      <c r="I774" s="132">
        <v>0</v>
      </c>
      <c r="J774" s="132">
        <v>0</v>
      </c>
      <c r="K774" s="132">
        <v>0</v>
      </c>
      <c r="L774" s="132">
        <v>0</v>
      </c>
      <c r="M774" s="132">
        <v>51394</v>
      </c>
    </row>
    <row r="775" spans="2:13">
      <c r="B775" s="72">
        <v>2019</v>
      </c>
      <c r="C775" s="120">
        <v>0</v>
      </c>
      <c r="D775" s="119">
        <v>0</v>
      </c>
      <c r="E775" s="132">
        <v>0</v>
      </c>
      <c r="F775" s="119">
        <v>0</v>
      </c>
      <c r="G775" s="132">
        <v>0</v>
      </c>
      <c r="H775" s="132">
        <v>0</v>
      </c>
      <c r="I775" s="132">
        <v>0</v>
      </c>
      <c r="J775" s="132">
        <v>0</v>
      </c>
      <c r="K775" s="132">
        <v>0</v>
      </c>
      <c r="L775" s="132">
        <v>0</v>
      </c>
      <c r="M775" s="132">
        <v>49803</v>
      </c>
    </row>
    <row r="776" spans="2:13">
      <c r="B776" s="72">
        <v>2020</v>
      </c>
      <c r="C776" s="120">
        <v>0</v>
      </c>
      <c r="D776" s="119">
        <v>0</v>
      </c>
      <c r="E776" s="132">
        <v>0</v>
      </c>
      <c r="F776" s="119">
        <v>0</v>
      </c>
      <c r="G776" s="132">
        <v>0</v>
      </c>
      <c r="H776" s="132">
        <v>0</v>
      </c>
      <c r="I776" s="132">
        <v>0</v>
      </c>
      <c r="J776" s="132">
        <v>0</v>
      </c>
      <c r="K776" s="132">
        <v>0</v>
      </c>
      <c r="L776" s="132">
        <v>0</v>
      </c>
      <c r="M776" s="132">
        <v>55265</v>
      </c>
    </row>
    <row r="777" spans="2:13">
      <c r="B777" s="72">
        <v>2021</v>
      </c>
      <c r="C777" s="120">
        <v>0</v>
      </c>
      <c r="D777" s="119">
        <v>0</v>
      </c>
      <c r="E777" s="132">
        <v>0</v>
      </c>
      <c r="F777" s="119">
        <v>0</v>
      </c>
      <c r="G777" s="132">
        <v>0</v>
      </c>
      <c r="H777" s="132">
        <v>0</v>
      </c>
      <c r="I777" s="132">
        <v>0</v>
      </c>
      <c r="J777" s="132">
        <v>0</v>
      </c>
      <c r="K777" s="132">
        <v>0</v>
      </c>
      <c r="L777" s="132">
        <v>0</v>
      </c>
      <c r="M777" s="132">
        <v>62499</v>
      </c>
    </row>
    <row r="778" spans="2:13">
      <c r="B778" s="72">
        <v>2022</v>
      </c>
      <c r="C778" s="120">
        <v>0</v>
      </c>
      <c r="D778" s="119">
        <v>0</v>
      </c>
      <c r="E778" s="132">
        <v>0</v>
      </c>
      <c r="F778" s="119">
        <v>0</v>
      </c>
      <c r="G778" s="132">
        <v>0</v>
      </c>
      <c r="H778" s="132">
        <v>0</v>
      </c>
      <c r="I778" s="132">
        <v>0</v>
      </c>
      <c r="J778" s="132">
        <v>0</v>
      </c>
      <c r="K778" s="132">
        <v>0</v>
      </c>
      <c r="L778" s="132">
        <v>0</v>
      </c>
      <c r="M778" s="132">
        <v>66693</v>
      </c>
    </row>
    <row r="779" spans="2:13">
      <c r="B779" s="72">
        <v>2023</v>
      </c>
      <c r="C779" s="120">
        <v>0</v>
      </c>
      <c r="D779" s="119">
        <v>0</v>
      </c>
      <c r="E779" s="132">
        <v>0</v>
      </c>
      <c r="F779" s="119">
        <v>0</v>
      </c>
      <c r="G779" s="132">
        <v>0</v>
      </c>
      <c r="H779" s="132">
        <v>0</v>
      </c>
      <c r="I779" s="132">
        <v>0</v>
      </c>
      <c r="J779" s="132">
        <v>0</v>
      </c>
      <c r="K779" s="132">
        <v>0</v>
      </c>
      <c r="L779" s="132">
        <v>0</v>
      </c>
      <c r="M779" s="132">
        <v>73988</v>
      </c>
    </row>
    <row r="780" spans="2:13">
      <c r="B780" s="32" t="s">
        <v>131</v>
      </c>
      <c r="C780" s="120"/>
      <c r="D780" s="119"/>
      <c r="E780" s="132"/>
      <c r="F780" s="174"/>
      <c r="G780" s="132"/>
      <c r="H780" s="132"/>
      <c r="I780" s="132"/>
      <c r="J780" s="132"/>
      <c r="K780" s="132"/>
      <c r="L780" s="132"/>
      <c r="M780" s="132"/>
    </row>
    <row r="781" spans="2:13">
      <c r="B781" s="72">
        <v>2018</v>
      </c>
      <c r="C781" s="120">
        <v>0</v>
      </c>
      <c r="D781" s="119">
        <v>0</v>
      </c>
      <c r="E781" s="132">
        <v>0</v>
      </c>
      <c r="F781" s="119">
        <v>0</v>
      </c>
      <c r="G781" s="132">
        <v>0</v>
      </c>
      <c r="H781" s="132">
        <v>0</v>
      </c>
      <c r="I781" s="132">
        <v>0</v>
      </c>
      <c r="J781" s="132">
        <v>0</v>
      </c>
      <c r="K781" s="132">
        <v>0</v>
      </c>
      <c r="L781" s="132">
        <v>0</v>
      </c>
      <c r="M781" s="132">
        <v>0</v>
      </c>
    </row>
    <row r="782" spans="2:13">
      <c r="B782" s="72">
        <v>2019</v>
      </c>
      <c r="C782" s="120">
        <v>0</v>
      </c>
      <c r="D782" s="119">
        <v>0</v>
      </c>
      <c r="E782" s="132">
        <v>0</v>
      </c>
      <c r="F782" s="119">
        <v>0</v>
      </c>
      <c r="G782" s="132">
        <v>0</v>
      </c>
      <c r="H782" s="132">
        <v>0</v>
      </c>
      <c r="I782" s="132">
        <v>0</v>
      </c>
      <c r="J782" s="132">
        <v>0</v>
      </c>
      <c r="K782" s="132">
        <v>0</v>
      </c>
      <c r="L782" s="132">
        <v>0</v>
      </c>
      <c r="M782" s="132">
        <v>0</v>
      </c>
    </row>
    <row r="783" spans="2:13">
      <c r="B783" s="72">
        <v>2020</v>
      </c>
      <c r="C783" s="120">
        <v>0</v>
      </c>
      <c r="D783" s="119">
        <v>0</v>
      </c>
      <c r="E783" s="132">
        <v>0</v>
      </c>
      <c r="F783" s="119">
        <v>0</v>
      </c>
      <c r="G783" s="132">
        <v>0</v>
      </c>
      <c r="H783" s="132">
        <v>0</v>
      </c>
      <c r="I783" s="132">
        <v>0</v>
      </c>
      <c r="J783" s="132">
        <v>0</v>
      </c>
      <c r="K783" s="132">
        <v>0</v>
      </c>
      <c r="L783" s="132">
        <v>0</v>
      </c>
      <c r="M783" s="132">
        <v>0</v>
      </c>
    </row>
    <row r="784" spans="2:13">
      <c r="B784" s="72">
        <v>2021</v>
      </c>
      <c r="C784" s="120">
        <v>0</v>
      </c>
      <c r="D784" s="119">
        <v>0</v>
      </c>
      <c r="E784" s="132">
        <v>0</v>
      </c>
      <c r="F784" s="119">
        <v>0</v>
      </c>
      <c r="G784" s="132">
        <v>0</v>
      </c>
      <c r="H784" s="132">
        <v>0</v>
      </c>
      <c r="I784" s="132">
        <v>0</v>
      </c>
      <c r="J784" s="132">
        <v>0</v>
      </c>
      <c r="K784" s="132">
        <v>0</v>
      </c>
      <c r="L784" s="132">
        <v>0</v>
      </c>
      <c r="M784" s="132">
        <v>0</v>
      </c>
    </row>
    <row r="785" spans="2:13">
      <c r="B785" s="72">
        <v>2022</v>
      </c>
      <c r="C785" s="120">
        <v>0</v>
      </c>
      <c r="D785" s="119">
        <v>0</v>
      </c>
      <c r="E785" s="132">
        <v>0</v>
      </c>
      <c r="F785" s="119">
        <v>0</v>
      </c>
      <c r="G785" s="132">
        <v>0</v>
      </c>
      <c r="H785" s="132">
        <v>0</v>
      </c>
      <c r="I785" s="132">
        <v>0</v>
      </c>
      <c r="J785" s="132">
        <v>0</v>
      </c>
      <c r="K785" s="132">
        <v>0</v>
      </c>
      <c r="L785" s="132">
        <v>0</v>
      </c>
      <c r="M785" s="132">
        <v>0</v>
      </c>
    </row>
    <row r="786" spans="2:13">
      <c r="B786" s="72">
        <v>2023</v>
      </c>
      <c r="C786" s="120">
        <v>0</v>
      </c>
      <c r="D786" s="119">
        <v>0</v>
      </c>
      <c r="E786" s="132">
        <v>0</v>
      </c>
      <c r="F786" s="119">
        <v>0</v>
      </c>
      <c r="G786" s="132">
        <v>538</v>
      </c>
      <c r="H786" s="132">
        <v>0</v>
      </c>
      <c r="I786" s="132">
        <v>538</v>
      </c>
      <c r="J786" s="132">
        <v>538</v>
      </c>
      <c r="K786" s="132">
        <v>0</v>
      </c>
      <c r="L786" s="132">
        <v>538</v>
      </c>
      <c r="M786" s="132">
        <v>0</v>
      </c>
    </row>
    <row r="787" spans="2:13">
      <c r="B787" s="67" t="s">
        <v>182</v>
      </c>
      <c r="C787" s="120"/>
      <c r="D787" s="119"/>
      <c r="E787" s="132"/>
      <c r="F787" s="174"/>
      <c r="G787" s="132"/>
      <c r="H787" s="132"/>
      <c r="I787" s="132"/>
      <c r="J787" s="132"/>
      <c r="K787" s="132"/>
      <c r="L787" s="132"/>
      <c r="M787" s="132"/>
    </row>
    <row r="788" spans="2:13">
      <c r="B788" s="68">
        <v>2013</v>
      </c>
      <c r="C788" s="120">
        <v>0</v>
      </c>
      <c r="D788" s="119">
        <v>0</v>
      </c>
      <c r="E788" s="132">
        <v>0</v>
      </c>
      <c r="F788" s="119">
        <v>0</v>
      </c>
      <c r="G788" s="132">
        <v>0</v>
      </c>
      <c r="H788" s="132">
        <v>0</v>
      </c>
      <c r="I788" s="132">
        <v>0</v>
      </c>
      <c r="J788" s="132">
        <v>0</v>
      </c>
      <c r="K788" s="132">
        <v>0</v>
      </c>
      <c r="L788" s="132">
        <v>0</v>
      </c>
      <c r="M788" s="132">
        <v>0</v>
      </c>
    </row>
    <row r="789" spans="2:13">
      <c r="B789" s="68">
        <v>2014</v>
      </c>
      <c r="C789" s="120">
        <v>0</v>
      </c>
      <c r="D789" s="119">
        <v>0</v>
      </c>
      <c r="E789" s="132">
        <v>0</v>
      </c>
      <c r="F789" s="119">
        <v>0</v>
      </c>
      <c r="G789" s="132">
        <v>0</v>
      </c>
      <c r="H789" s="132">
        <v>0</v>
      </c>
      <c r="I789" s="132">
        <v>0</v>
      </c>
      <c r="J789" s="132">
        <v>0</v>
      </c>
      <c r="K789" s="132">
        <v>0</v>
      </c>
      <c r="L789" s="132">
        <v>0</v>
      </c>
      <c r="M789" s="132">
        <v>3528</v>
      </c>
    </row>
    <row r="790" spans="2:13">
      <c r="B790" s="68">
        <v>2015</v>
      </c>
      <c r="C790" s="120">
        <v>0</v>
      </c>
      <c r="D790" s="119">
        <v>0</v>
      </c>
      <c r="E790" s="132">
        <v>0</v>
      </c>
      <c r="F790" s="119">
        <v>0</v>
      </c>
      <c r="G790" s="119">
        <v>0</v>
      </c>
      <c r="H790" s="132">
        <v>0</v>
      </c>
      <c r="I790" s="119">
        <v>0</v>
      </c>
      <c r="J790" s="132">
        <v>0</v>
      </c>
      <c r="K790" s="132">
        <v>0</v>
      </c>
      <c r="L790" s="132">
        <v>0</v>
      </c>
      <c r="M790" s="132">
        <v>4123</v>
      </c>
    </row>
    <row r="791" spans="2:13">
      <c r="B791" s="68">
        <v>2016</v>
      </c>
      <c r="C791" s="120">
        <v>0</v>
      </c>
      <c r="D791" s="119">
        <v>0</v>
      </c>
      <c r="E791" s="132">
        <v>0</v>
      </c>
      <c r="F791" s="119">
        <v>0</v>
      </c>
      <c r="G791" s="132">
        <v>0</v>
      </c>
      <c r="H791" s="132">
        <v>0</v>
      </c>
      <c r="I791" s="132">
        <v>0</v>
      </c>
      <c r="J791" s="132">
        <v>0</v>
      </c>
      <c r="K791" s="132">
        <v>0</v>
      </c>
      <c r="L791" s="132">
        <v>0</v>
      </c>
      <c r="M791" s="132">
        <v>14763</v>
      </c>
    </row>
    <row r="792" spans="2:13">
      <c r="B792" s="68">
        <v>2017</v>
      </c>
      <c r="C792" s="120">
        <v>0</v>
      </c>
      <c r="D792" s="119">
        <v>0</v>
      </c>
      <c r="E792" s="132">
        <v>0</v>
      </c>
      <c r="F792" s="119">
        <v>0</v>
      </c>
      <c r="G792" s="132">
        <v>0</v>
      </c>
      <c r="H792" s="132">
        <v>0</v>
      </c>
      <c r="I792" s="132">
        <v>0</v>
      </c>
      <c r="J792" s="132">
        <v>0</v>
      </c>
      <c r="K792" s="132">
        <v>0</v>
      </c>
      <c r="L792" s="132">
        <v>0</v>
      </c>
      <c r="M792" s="132">
        <v>22888</v>
      </c>
    </row>
    <row r="793" spans="2:13">
      <c r="B793" s="72">
        <v>2018</v>
      </c>
      <c r="C793" s="120">
        <v>0</v>
      </c>
      <c r="D793" s="119">
        <v>0</v>
      </c>
      <c r="E793" s="132">
        <v>0</v>
      </c>
      <c r="F793" s="119">
        <v>0</v>
      </c>
      <c r="G793" s="132">
        <v>0</v>
      </c>
      <c r="H793" s="132">
        <v>0</v>
      </c>
      <c r="I793" s="132">
        <v>0</v>
      </c>
      <c r="J793" s="132">
        <v>0</v>
      </c>
      <c r="K793" s="132">
        <v>0</v>
      </c>
      <c r="L793" s="132">
        <v>0</v>
      </c>
      <c r="M793" s="132">
        <v>54049</v>
      </c>
    </row>
    <row r="794" spans="2:13">
      <c r="B794" s="72">
        <v>2019</v>
      </c>
      <c r="C794" s="120">
        <v>0</v>
      </c>
      <c r="D794" s="119">
        <v>0</v>
      </c>
      <c r="E794" s="132">
        <v>0</v>
      </c>
      <c r="F794" s="119">
        <v>0</v>
      </c>
      <c r="G794" s="132">
        <v>0</v>
      </c>
      <c r="H794" s="132">
        <v>0</v>
      </c>
      <c r="I794" s="132">
        <v>0</v>
      </c>
      <c r="J794" s="132">
        <v>0</v>
      </c>
      <c r="K794" s="132">
        <v>0</v>
      </c>
      <c r="L794" s="132">
        <v>0</v>
      </c>
      <c r="M794" s="132">
        <v>70266</v>
      </c>
    </row>
    <row r="795" spans="2:13">
      <c r="B795" s="72">
        <v>2020</v>
      </c>
      <c r="C795" s="120">
        <v>0</v>
      </c>
      <c r="D795" s="119">
        <v>0</v>
      </c>
      <c r="E795" s="132">
        <v>0</v>
      </c>
      <c r="F795" s="119">
        <v>0</v>
      </c>
      <c r="G795" s="132">
        <v>0</v>
      </c>
      <c r="H795" s="132">
        <v>0</v>
      </c>
      <c r="I795" s="132">
        <v>0</v>
      </c>
      <c r="J795" s="132">
        <v>0</v>
      </c>
      <c r="K795" s="132">
        <v>0</v>
      </c>
      <c r="L795" s="132">
        <v>0</v>
      </c>
      <c r="M795" s="132">
        <v>121787</v>
      </c>
    </row>
    <row r="796" spans="2:13">
      <c r="B796" s="72">
        <v>2021</v>
      </c>
      <c r="C796" s="120">
        <v>0</v>
      </c>
      <c r="D796" s="119">
        <v>0</v>
      </c>
      <c r="E796" s="132">
        <v>0</v>
      </c>
      <c r="F796" s="119">
        <v>0</v>
      </c>
      <c r="G796" s="132">
        <v>0</v>
      </c>
      <c r="H796" s="132">
        <v>0</v>
      </c>
      <c r="I796" s="132">
        <v>0</v>
      </c>
      <c r="J796" s="132">
        <v>0</v>
      </c>
      <c r="K796" s="132">
        <v>0</v>
      </c>
      <c r="L796" s="132">
        <v>0</v>
      </c>
      <c r="M796" s="132">
        <v>116570</v>
      </c>
    </row>
    <row r="797" spans="2:13">
      <c r="B797" s="72">
        <v>2022</v>
      </c>
      <c r="C797" s="120">
        <v>0</v>
      </c>
      <c r="D797" s="119">
        <v>0</v>
      </c>
      <c r="E797" s="132">
        <v>0</v>
      </c>
      <c r="F797" s="119">
        <v>0</v>
      </c>
      <c r="G797" s="132">
        <v>0</v>
      </c>
      <c r="H797" s="132">
        <v>0</v>
      </c>
      <c r="I797" s="132">
        <v>0</v>
      </c>
      <c r="J797" s="132">
        <v>0</v>
      </c>
      <c r="K797" s="132">
        <v>0</v>
      </c>
      <c r="L797" s="132">
        <v>0</v>
      </c>
      <c r="M797" s="132">
        <v>89997</v>
      </c>
    </row>
    <row r="798" spans="2:13">
      <c r="B798" s="72">
        <v>2023</v>
      </c>
      <c r="C798" s="120">
        <v>0</v>
      </c>
      <c r="D798" s="119">
        <v>0</v>
      </c>
      <c r="E798" s="132">
        <v>0</v>
      </c>
      <c r="F798" s="119">
        <v>0</v>
      </c>
      <c r="G798" s="132">
        <v>0</v>
      </c>
      <c r="H798" s="132">
        <v>0</v>
      </c>
      <c r="I798" s="132">
        <v>0</v>
      </c>
      <c r="J798" s="132">
        <v>0</v>
      </c>
      <c r="K798" s="132">
        <v>0</v>
      </c>
      <c r="L798" s="132">
        <v>0</v>
      </c>
      <c r="M798" s="132">
        <v>63510</v>
      </c>
    </row>
    <row r="799" spans="2:13">
      <c r="B799" s="32" t="s">
        <v>478</v>
      </c>
      <c r="C799" s="120"/>
      <c r="D799" s="119"/>
      <c r="E799" s="132"/>
      <c r="F799" s="174"/>
      <c r="G799" s="132"/>
      <c r="H799" s="132"/>
      <c r="I799" s="132"/>
      <c r="J799" s="132"/>
      <c r="K799" s="132"/>
      <c r="L799" s="132"/>
      <c r="M799" s="132"/>
    </row>
    <row r="800" spans="2:13">
      <c r="B800" s="72">
        <v>2012</v>
      </c>
      <c r="C800" s="120">
        <v>0</v>
      </c>
      <c r="D800" s="119">
        <v>0</v>
      </c>
      <c r="E800" s="132">
        <v>0</v>
      </c>
      <c r="F800" s="119">
        <v>0</v>
      </c>
      <c r="G800" s="132">
        <v>0</v>
      </c>
      <c r="H800" s="132">
        <v>64247</v>
      </c>
      <c r="I800" s="132">
        <v>64247</v>
      </c>
      <c r="J800" s="132">
        <v>64247</v>
      </c>
      <c r="K800" s="132">
        <v>0</v>
      </c>
      <c r="L800" s="132">
        <v>64247</v>
      </c>
      <c r="M800" s="132">
        <v>0</v>
      </c>
    </row>
    <row r="801" spans="2:13">
      <c r="B801" s="72">
        <v>2013</v>
      </c>
      <c r="C801" s="120">
        <v>0</v>
      </c>
      <c r="D801" s="119">
        <v>0</v>
      </c>
      <c r="E801" s="132">
        <v>0</v>
      </c>
      <c r="F801" s="119">
        <v>0</v>
      </c>
      <c r="G801" s="132">
        <v>0</v>
      </c>
      <c r="H801" s="132">
        <v>67743</v>
      </c>
      <c r="I801" s="132">
        <v>67743</v>
      </c>
      <c r="J801" s="132">
        <v>67743</v>
      </c>
      <c r="K801" s="132">
        <v>0</v>
      </c>
      <c r="L801" s="132">
        <v>67743</v>
      </c>
      <c r="M801" s="132">
        <v>0</v>
      </c>
    </row>
    <row r="802" spans="2:13">
      <c r="B802" s="72">
        <v>2014</v>
      </c>
      <c r="C802" s="120">
        <v>0</v>
      </c>
      <c r="D802" s="119">
        <v>0</v>
      </c>
      <c r="E802" s="132">
        <v>0</v>
      </c>
      <c r="F802" s="119">
        <v>0</v>
      </c>
      <c r="G802" s="132">
        <v>0</v>
      </c>
      <c r="H802" s="132">
        <v>118897</v>
      </c>
      <c r="I802" s="132">
        <v>118897</v>
      </c>
      <c r="J802" s="132">
        <v>118897</v>
      </c>
      <c r="K802" s="132">
        <v>0</v>
      </c>
      <c r="L802" s="132">
        <v>118897</v>
      </c>
      <c r="M802" s="132">
        <v>0</v>
      </c>
    </row>
    <row r="803" spans="2:13">
      <c r="B803" s="72">
        <v>2015</v>
      </c>
      <c r="C803" s="120">
        <v>0</v>
      </c>
      <c r="D803" s="119">
        <v>0</v>
      </c>
      <c r="E803" s="132">
        <v>0</v>
      </c>
      <c r="F803" s="119">
        <v>0</v>
      </c>
      <c r="G803" s="119">
        <v>0</v>
      </c>
      <c r="H803" s="132">
        <v>133158</v>
      </c>
      <c r="I803" s="119">
        <v>133158</v>
      </c>
      <c r="J803" s="132">
        <v>133158</v>
      </c>
      <c r="K803" s="132">
        <v>0</v>
      </c>
      <c r="L803" s="132">
        <v>133158</v>
      </c>
      <c r="M803" s="132">
        <v>0</v>
      </c>
    </row>
    <row r="804" spans="2:13">
      <c r="B804" s="72">
        <v>2016</v>
      </c>
      <c r="C804" s="120">
        <v>0</v>
      </c>
      <c r="D804" s="119">
        <v>0</v>
      </c>
      <c r="E804" s="132">
        <v>0</v>
      </c>
      <c r="F804" s="119">
        <v>0</v>
      </c>
      <c r="G804" s="132">
        <v>0</v>
      </c>
      <c r="H804" s="132">
        <v>136055</v>
      </c>
      <c r="I804" s="132">
        <v>136055</v>
      </c>
      <c r="J804" s="132">
        <v>136055</v>
      </c>
      <c r="K804" s="132">
        <v>0</v>
      </c>
      <c r="L804" s="132">
        <v>136055</v>
      </c>
      <c r="M804" s="132">
        <v>0</v>
      </c>
    </row>
    <row r="805" spans="2:13">
      <c r="B805" s="72">
        <v>2017</v>
      </c>
      <c r="C805" s="120">
        <v>0</v>
      </c>
      <c r="D805" s="119">
        <v>0</v>
      </c>
      <c r="E805" s="132">
        <v>0</v>
      </c>
      <c r="F805" s="119">
        <v>0</v>
      </c>
      <c r="G805" s="132">
        <v>0</v>
      </c>
      <c r="H805" s="132">
        <v>132825</v>
      </c>
      <c r="I805" s="132">
        <v>132825</v>
      </c>
      <c r="J805" s="132">
        <v>132825</v>
      </c>
      <c r="K805" s="132">
        <v>0</v>
      </c>
      <c r="L805" s="132">
        <v>132825</v>
      </c>
      <c r="M805" s="132">
        <v>0</v>
      </c>
    </row>
    <row r="806" spans="2:13">
      <c r="B806" s="72">
        <v>2018</v>
      </c>
      <c r="C806" s="120">
        <v>0</v>
      </c>
      <c r="D806" s="119">
        <v>0</v>
      </c>
      <c r="E806" s="132">
        <v>0</v>
      </c>
      <c r="F806" s="119">
        <v>0</v>
      </c>
      <c r="G806" s="132">
        <v>0</v>
      </c>
      <c r="H806" s="132">
        <v>127248</v>
      </c>
      <c r="I806" s="132">
        <v>127248</v>
      </c>
      <c r="J806" s="132">
        <v>127248</v>
      </c>
      <c r="K806" s="132">
        <v>0</v>
      </c>
      <c r="L806" s="132">
        <v>127248</v>
      </c>
      <c r="M806" s="132">
        <v>0</v>
      </c>
    </row>
    <row r="807" spans="2:13">
      <c r="B807" s="72">
        <v>2019</v>
      </c>
      <c r="C807" s="120">
        <v>0</v>
      </c>
      <c r="D807" s="119">
        <v>0</v>
      </c>
      <c r="E807" s="132">
        <v>0</v>
      </c>
      <c r="F807" s="119">
        <v>0</v>
      </c>
      <c r="G807" s="132">
        <v>0</v>
      </c>
      <c r="H807" s="132">
        <v>123116</v>
      </c>
      <c r="I807" s="132">
        <v>123116</v>
      </c>
      <c r="J807" s="132">
        <v>123116</v>
      </c>
      <c r="K807" s="132">
        <v>0</v>
      </c>
      <c r="L807" s="132">
        <v>123116</v>
      </c>
      <c r="M807" s="132">
        <v>0</v>
      </c>
    </row>
    <row r="808" spans="2:13">
      <c r="B808" s="72">
        <v>2020</v>
      </c>
      <c r="C808" s="120">
        <v>0</v>
      </c>
      <c r="D808" s="119">
        <v>0</v>
      </c>
      <c r="E808" s="132">
        <v>0</v>
      </c>
      <c r="F808" s="119">
        <v>0</v>
      </c>
      <c r="G808" s="132">
        <v>0</v>
      </c>
      <c r="H808" s="132">
        <v>139004</v>
      </c>
      <c r="I808" s="132">
        <v>139004</v>
      </c>
      <c r="J808" s="132">
        <v>139004</v>
      </c>
      <c r="K808" s="132">
        <v>0</v>
      </c>
      <c r="L808" s="132">
        <v>139004</v>
      </c>
      <c r="M808" s="132">
        <v>0</v>
      </c>
    </row>
    <row r="809" spans="2:13">
      <c r="B809" s="72">
        <v>2021</v>
      </c>
      <c r="C809" s="120">
        <v>0</v>
      </c>
      <c r="D809" s="119">
        <v>0</v>
      </c>
      <c r="E809" s="132">
        <v>0</v>
      </c>
      <c r="F809" s="119">
        <v>0</v>
      </c>
      <c r="G809" s="132">
        <v>0</v>
      </c>
      <c r="H809" s="132">
        <v>153346</v>
      </c>
      <c r="I809" s="132">
        <v>153346</v>
      </c>
      <c r="J809" s="132">
        <v>153346</v>
      </c>
      <c r="K809" s="132">
        <v>0</v>
      </c>
      <c r="L809" s="132">
        <v>153346</v>
      </c>
      <c r="M809" s="132">
        <v>0</v>
      </c>
    </row>
    <row r="810" spans="2:13">
      <c r="B810" s="72">
        <v>2022</v>
      </c>
      <c r="C810" s="120">
        <v>0</v>
      </c>
      <c r="D810" s="119">
        <v>0</v>
      </c>
      <c r="E810" s="132">
        <v>0</v>
      </c>
      <c r="F810" s="119">
        <v>0</v>
      </c>
      <c r="G810" s="132">
        <v>0</v>
      </c>
      <c r="H810" s="132">
        <v>170027</v>
      </c>
      <c r="I810" s="132">
        <v>170027</v>
      </c>
      <c r="J810" s="132">
        <v>170027</v>
      </c>
      <c r="K810" s="132">
        <v>0</v>
      </c>
      <c r="L810" s="132">
        <v>170027</v>
      </c>
      <c r="M810" s="132">
        <v>0</v>
      </c>
    </row>
    <row r="811" spans="2:13">
      <c r="B811" s="72">
        <v>2023</v>
      </c>
      <c r="C811" s="120">
        <v>0</v>
      </c>
      <c r="D811" s="119">
        <v>0</v>
      </c>
      <c r="E811" s="132">
        <v>0</v>
      </c>
      <c r="F811" s="119">
        <v>0</v>
      </c>
      <c r="G811" s="132">
        <v>0</v>
      </c>
      <c r="H811" s="132">
        <v>184694</v>
      </c>
      <c r="I811" s="132">
        <v>184694</v>
      </c>
      <c r="J811" s="132">
        <v>184694</v>
      </c>
      <c r="K811" s="132">
        <v>0</v>
      </c>
      <c r="L811" s="132">
        <v>184694</v>
      </c>
      <c r="M811" s="132">
        <v>0</v>
      </c>
    </row>
    <row r="812" spans="2:13">
      <c r="B812" s="67" t="s">
        <v>436</v>
      </c>
      <c r="C812" s="120"/>
      <c r="D812" s="119"/>
      <c r="E812" s="132"/>
      <c r="F812" s="174"/>
      <c r="G812" s="132"/>
      <c r="H812" s="132"/>
      <c r="I812" s="132"/>
      <c r="J812" s="132"/>
      <c r="K812" s="132"/>
      <c r="L812" s="132"/>
      <c r="M812" s="132"/>
    </row>
    <row r="813" spans="2:13">
      <c r="B813" s="68">
        <v>2012</v>
      </c>
      <c r="C813" s="120">
        <v>0</v>
      </c>
      <c r="D813" s="119">
        <v>0</v>
      </c>
      <c r="E813" s="132">
        <v>0</v>
      </c>
      <c r="F813" s="119">
        <v>0</v>
      </c>
      <c r="G813" s="132">
        <v>0</v>
      </c>
      <c r="H813" s="132">
        <v>129308</v>
      </c>
      <c r="I813" s="132">
        <v>129308</v>
      </c>
      <c r="J813" s="132">
        <v>129308</v>
      </c>
      <c r="K813" s="132">
        <v>6717</v>
      </c>
      <c r="L813" s="132">
        <v>136025</v>
      </c>
      <c r="M813" s="132">
        <v>0</v>
      </c>
    </row>
    <row r="814" spans="2:13">
      <c r="B814" s="68">
        <v>2013</v>
      </c>
      <c r="C814" s="120">
        <v>0</v>
      </c>
      <c r="D814" s="119">
        <v>0</v>
      </c>
      <c r="E814" s="132">
        <v>0</v>
      </c>
      <c r="F814" s="119">
        <v>0</v>
      </c>
      <c r="G814" s="132">
        <v>0</v>
      </c>
      <c r="H814" s="132">
        <v>183595</v>
      </c>
      <c r="I814" s="132">
        <v>183595</v>
      </c>
      <c r="J814" s="132">
        <v>183595</v>
      </c>
      <c r="K814" s="132">
        <v>8187</v>
      </c>
      <c r="L814" s="132">
        <v>191782</v>
      </c>
      <c r="M814" s="132">
        <v>0</v>
      </c>
    </row>
    <row r="815" spans="2:13">
      <c r="B815" s="68">
        <v>2014</v>
      </c>
      <c r="C815" s="120">
        <v>0</v>
      </c>
      <c r="D815" s="119">
        <v>0</v>
      </c>
      <c r="E815" s="132">
        <v>0</v>
      </c>
      <c r="F815" s="119">
        <v>0</v>
      </c>
      <c r="G815" s="132">
        <v>0</v>
      </c>
      <c r="H815" s="132">
        <v>267655</v>
      </c>
      <c r="I815" s="132">
        <v>267655</v>
      </c>
      <c r="J815" s="132">
        <v>267655</v>
      </c>
      <c r="K815" s="132">
        <v>4248</v>
      </c>
      <c r="L815" s="132">
        <v>271903</v>
      </c>
      <c r="M815" s="132">
        <v>0</v>
      </c>
    </row>
    <row r="816" spans="2:13">
      <c r="B816" s="68">
        <v>2015</v>
      </c>
      <c r="C816" s="120">
        <v>0</v>
      </c>
      <c r="D816" s="119">
        <v>0</v>
      </c>
      <c r="E816" s="132">
        <v>0</v>
      </c>
      <c r="F816" s="119">
        <v>0</v>
      </c>
      <c r="G816" s="119">
        <v>0</v>
      </c>
      <c r="H816" s="132">
        <v>322812</v>
      </c>
      <c r="I816" s="119">
        <v>322812</v>
      </c>
      <c r="J816" s="132">
        <v>322812</v>
      </c>
      <c r="K816" s="132">
        <v>3988</v>
      </c>
      <c r="L816" s="132">
        <v>326800</v>
      </c>
      <c r="M816" s="132">
        <v>0</v>
      </c>
    </row>
    <row r="817" spans="2:13">
      <c r="B817" s="68">
        <v>2016</v>
      </c>
      <c r="C817" s="120">
        <v>0</v>
      </c>
      <c r="D817" s="119">
        <v>0</v>
      </c>
      <c r="E817" s="132">
        <v>0</v>
      </c>
      <c r="F817" s="119">
        <v>0</v>
      </c>
      <c r="G817" s="132">
        <v>0</v>
      </c>
      <c r="H817" s="132">
        <v>343837</v>
      </c>
      <c r="I817" s="132">
        <v>343837</v>
      </c>
      <c r="J817" s="132">
        <v>343837</v>
      </c>
      <c r="K817" s="132">
        <v>3880</v>
      </c>
      <c r="L817" s="132">
        <v>347717</v>
      </c>
      <c r="M817" s="132">
        <v>0</v>
      </c>
    </row>
    <row r="818" spans="2:13">
      <c r="B818" s="68">
        <v>2017</v>
      </c>
      <c r="C818" s="120">
        <v>0</v>
      </c>
      <c r="D818" s="119">
        <v>0</v>
      </c>
      <c r="E818" s="132">
        <v>0</v>
      </c>
      <c r="F818" s="119">
        <v>0</v>
      </c>
      <c r="G818" s="132">
        <v>0</v>
      </c>
      <c r="H818" s="132">
        <v>349823</v>
      </c>
      <c r="I818" s="132">
        <v>349823</v>
      </c>
      <c r="J818" s="132">
        <v>349823</v>
      </c>
      <c r="K818" s="132">
        <v>0</v>
      </c>
      <c r="L818" s="132">
        <v>349823</v>
      </c>
      <c r="M818" s="132">
        <v>0</v>
      </c>
    </row>
    <row r="819" spans="2:13">
      <c r="B819" s="68">
        <v>2018</v>
      </c>
      <c r="C819" s="120">
        <v>0</v>
      </c>
      <c r="D819" s="119">
        <v>0</v>
      </c>
      <c r="E819" s="132">
        <v>0</v>
      </c>
      <c r="F819" s="119">
        <v>0</v>
      </c>
      <c r="G819" s="132">
        <v>0</v>
      </c>
      <c r="H819" s="132">
        <v>342521</v>
      </c>
      <c r="I819" s="132">
        <v>342521</v>
      </c>
      <c r="J819" s="132">
        <v>342521</v>
      </c>
      <c r="K819" s="132">
        <v>0</v>
      </c>
      <c r="L819" s="132">
        <v>342521</v>
      </c>
      <c r="M819" s="132">
        <v>0</v>
      </c>
    </row>
    <row r="820" spans="2:13">
      <c r="B820" s="68">
        <v>2019</v>
      </c>
      <c r="C820" s="120">
        <v>0</v>
      </c>
      <c r="D820" s="119">
        <v>0</v>
      </c>
      <c r="E820" s="132">
        <v>0</v>
      </c>
      <c r="F820" s="119">
        <v>0</v>
      </c>
      <c r="G820" s="132">
        <v>0</v>
      </c>
      <c r="H820" s="132">
        <v>334929</v>
      </c>
      <c r="I820" s="132">
        <v>334929</v>
      </c>
      <c r="J820" s="132">
        <v>334929</v>
      </c>
      <c r="K820" s="132">
        <v>0</v>
      </c>
      <c r="L820" s="132">
        <v>334929</v>
      </c>
      <c r="M820" s="132">
        <v>0</v>
      </c>
    </row>
    <row r="821" spans="2:13">
      <c r="B821" s="68">
        <v>2020</v>
      </c>
      <c r="C821" s="120">
        <v>0</v>
      </c>
      <c r="D821" s="119">
        <v>0</v>
      </c>
      <c r="E821" s="132">
        <v>0</v>
      </c>
      <c r="F821" s="119">
        <v>0</v>
      </c>
      <c r="G821" s="132">
        <v>0</v>
      </c>
      <c r="H821" s="132">
        <v>364077</v>
      </c>
      <c r="I821" s="132">
        <v>364077</v>
      </c>
      <c r="J821" s="132">
        <v>364077</v>
      </c>
      <c r="K821" s="132">
        <v>0</v>
      </c>
      <c r="L821" s="132">
        <v>364077</v>
      </c>
      <c r="M821" s="132">
        <v>0</v>
      </c>
    </row>
    <row r="822" spans="2:13">
      <c r="B822" s="68">
        <v>2021</v>
      </c>
      <c r="C822" s="120">
        <v>0</v>
      </c>
      <c r="D822" s="119">
        <v>0</v>
      </c>
      <c r="E822" s="132">
        <v>0</v>
      </c>
      <c r="F822" s="119">
        <v>0</v>
      </c>
      <c r="G822" s="132">
        <v>0</v>
      </c>
      <c r="H822" s="132">
        <v>388170</v>
      </c>
      <c r="I822" s="132">
        <v>388170</v>
      </c>
      <c r="J822" s="132">
        <v>388170</v>
      </c>
      <c r="K822" s="132">
        <v>0</v>
      </c>
      <c r="L822" s="132">
        <v>388170</v>
      </c>
      <c r="M822" s="132">
        <v>0</v>
      </c>
    </row>
    <row r="823" spans="2:13">
      <c r="B823" s="68">
        <v>2022</v>
      </c>
      <c r="C823" s="120">
        <v>0</v>
      </c>
      <c r="D823" s="119">
        <v>0</v>
      </c>
      <c r="E823" s="132">
        <v>0</v>
      </c>
      <c r="F823" s="119">
        <v>0</v>
      </c>
      <c r="G823" s="132">
        <v>0</v>
      </c>
      <c r="H823" s="132">
        <v>423068</v>
      </c>
      <c r="I823" s="132">
        <v>423068</v>
      </c>
      <c r="J823" s="132">
        <v>423068</v>
      </c>
      <c r="K823" s="132">
        <v>0</v>
      </c>
      <c r="L823" s="132">
        <v>423068</v>
      </c>
      <c r="M823" s="132">
        <v>0</v>
      </c>
    </row>
    <row r="824" spans="2:13">
      <c r="B824" s="68">
        <v>2023</v>
      </c>
      <c r="C824" s="120">
        <v>0</v>
      </c>
      <c r="D824" s="119">
        <v>0</v>
      </c>
      <c r="E824" s="132">
        <v>0</v>
      </c>
      <c r="F824" s="119">
        <v>0</v>
      </c>
      <c r="G824" s="132">
        <v>0</v>
      </c>
      <c r="H824" s="132">
        <v>438399</v>
      </c>
      <c r="I824" s="132">
        <v>438399</v>
      </c>
      <c r="J824" s="132">
        <v>438399</v>
      </c>
      <c r="K824" s="132">
        <v>0</v>
      </c>
      <c r="L824" s="132">
        <v>438399</v>
      </c>
      <c r="M824" s="132">
        <v>0</v>
      </c>
    </row>
    <row r="825" spans="2:13">
      <c r="B825" s="67" t="s">
        <v>437</v>
      </c>
      <c r="C825" s="120"/>
      <c r="D825" s="119"/>
      <c r="E825" s="132"/>
      <c r="F825" s="174"/>
      <c r="G825" s="132"/>
      <c r="H825" s="132"/>
      <c r="I825" s="132"/>
      <c r="J825" s="132"/>
      <c r="K825" s="132"/>
      <c r="L825" s="132"/>
      <c r="M825" s="132"/>
    </row>
    <row r="826" spans="2:13">
      <c r="B826" s="68">
        <v>2012</v>
      </c>
      <c r="C826" s="120">
        <v>0</v>
      </c>
      <c r="D826" s="119">
        <v>0</v>
      </c>
      <c r="E826" s="132">
        <v>0</v>
      </c>
      <c r="F826" s="119">
        <v>0</v>
      </c>
      <c r="G826" s="132">
        <v>8664</v>
      </c>
      <c r="H826" s="132">
        <v>66258</v>
      </c>
      <c r="I826" s="132">
        <v>74922</v>
      </c>
      <c r="J826" s="132">
        <v>74922</v>
      </c>
      <c r="K826" s="132">
        <v>0</v>
      </c>
      <c r="L826" s="132">
        <v>74922</v>
      </c>
      <c r="M826" s="132">
        <v>0</v>
      </c>
    </row>
    <row r="827" spans="2:13">
      <c r="B827" s="68">
        <v>2013</v>
      </c>
      <c r="C827" s="120">
        <v>0</v>
      </c>
      <c r="D827" s="119">
        <v>0</v>
      </c>
      <c r="E827" s="132">
        <v>0</v>
      </c>
      <c r="F827" s="119">
        <v>0</v>
      </c>
      <c r="G827" s="132">
        <v>8863</v>
      </c>
      <c r="H827" s="132">
        <v>75917</v>
      </c>
      <c r="I827" s="132">
        <v>84780</v>
      </c>
      <c r="J827" s="132">
        <v>84780</v>
      </c>
      <c r="K827" s="132">
        <v>0</v>
      </c>
      <c r="L827" s="132">
        <v>84780</v>
      </c>
      <c r="M827" s="132">
        <v>0</v>
      </c>
    </row>
    <row r="828" spans="2:13">
      <c r="B828" s="68">
        <v>2014</v>
      </c>
      <c r="C828" s="120">
        <v>0</v>
      </c>
      <c r="D828" s="119">
        <v>0</v>
      </c>
      <c r="E828" s="132">
        <v>0</v>
      </c>
      <c r="F828" s="119">
        <v>0</v>
      </c>
      <c r="G828" s="132">
        <v>11106</v>
      </c>
      <c r="H828" s="132">
        <v>113520</v>
      </c>
      <c r="I828" s="132">
        <v>124626</v>
      </c>
      <c r="J828" s="132">
        <v>124626</v>
      </c>
      <c r="K828" s="132">
        <v>0</v>
      </c>
      <c r="L828" s="132">
        <v>124626</v>
      </c>
      <c r="M828" s="132">
        <v>0</v>
      </c>
    </row>
    <row r="829" spans="2:13">
      <c r="B829" s="68">
        <v>2015</v>
      </c>
      <c r="C829" s="120">
        <v>0</v>
      </c>
      <c r="D829" s="119">
        <v>0</v>
      </c>
      <c r="E829" s="132">
        <v>0</v>
      </c>
      <c r="F829" s="119">
        <v>0</v>
      </c>
      <c r="G829" s="119">
        <v>10504</v>
      </c>
      <c r="H829" s="132">
        <v>123188</v>
      </c>
      <c r="I829" s="119">
        <v>133692</v>
      </c>
      <c r="J829" s="132">
        <v>133692</v>
      </c>
      <c r="K829" s="132">
        <v>0</v>
      </c>
      <c r="L829" s="132">
        <v>133692</v>
      </c>
      <c r="M829" s="132">
        <v>0</v>
      </c>
    </row>
    <row r="830" spans="2:13">
      <c r="B830" s="68">
        <v>2016</v>
      </c>
      <c r="C830" s="120">
        <v>0</v>
      </c>
      <c r="D830" s="119">
        <v>0</v>
      </c>
      <c r="E830" s="132">
        <v>0</v>
      </c>
      <c r="F830" s="119">
        <v>0</v>
      </c>
      <c r="G830" s="132">
        <v>0</v>
      </c>
      <c r="H830" s="132">
        <v>124554</v>
      </c>
      <c r="I830" s="132">
        <v>124554</v>
      </c>
      <c r="J830" s="132">
        <v>124554</v>
      </c>
      <c r="K830" s="132">
        <v>0</v>
      </c>
      <c r="L830" s="132">
        <v>124554</v>
      </c>
      <c r="M830" s="132">
        <v>0</v>
      </c>
    </row>
    <row r="831" spans="2:13">
      <c r="B831" s="68">
        <v>2017</v>
      </c>
      <c r="C831" s="120">
        <v>0</v>
      </c>
      <c r="D831" s="119">
        <v>0</v>
      </c>
      <c r="E831" s="132">
        <v>0</v>
      </c>
      <c r="F831" s="119">
        <v>0</v>
      </c>
      <c r="G831" s="132">
        <v>0</v>
      </c>
      <c r="H831" s="132">
        <v>120409</v>
      </c>
      <c r="I831" s="132">
        <v>120409</v>
      </c>
      <c r="J831" s="132">
        <v>120409</v>
      </c>
      <c r="K831" s="132">
        <v>0</v>
      </c>
      <c r="L831" s="132">
        <v>120409</v>
      </c>
      <c r="M831" s="132">
        <v>0</v>
      </c>
    </row>
    <row r="832" spans="2:13">
      <c r="B832" s="68">
        <v>2018</v>
      </c>
      <c r="C832" s="120">
        <v>0</v>
      </c>
      <c r="D832" s="119">
        <v>0</v>
      </c>
      <c r="E832" s="132">
        <v>0</v>
      </c>
      <c r="F832" s="119">
        <v>0</v>
      </c>
      <c r="G832" s="132">
        <v>0</v>
      </c>
      <c r="H832" s="132">
        <v>112506</v>
      </c>
      <c r="I832" s="132">
        <v>112506</v>
      </c>
      <c r="J832" s="132">
        <v>112506</v>
      </c>
      <c r="K832" s="132">
        <v>0</v>
      </c>
      <c r="L832" s="132">
        <v>112506</v>
      </c>
      <c r="M832" s="132">
        <v>0</v>
      </c>
    </row>
    <row r="833" spans="2:13">
      <c r="B833" s="68">
        <v>2019</v>
      </c>
      <c r="C833" s="120">
        <v>0</v>
      </c>
      <c r="D833" s="119">
        <v>0</v>
      </c>
      <c r="E833" s="132">
        <v>0</v>
      </c>
      <c r="F833" s="119">
        <v>0</v>
      </c>
      <c r="G833" s="132">
        <v>0</v>
      </c>
      <c r="H833" s="132">
        <v>107884</v>
      </c>
      <c r="I833" s="132">
        <v>107884</v>
      </c>
      <c r="J833" s="132">
        <v>107884</v>
      </c>
      <c r="K833" s="132">
        <v>0</v>
      </c>
      <c r="L833" s="132">
        <v>107884</v>
      </c>
      <c r="M833" s="132">
        <v>0</v>
      </c>
    </row>
    <row r="834" spans="2:13">
      <c r="B834" s="68">
        <v>2020</v>
      </c>
      <c r="C834" s="120">
        <v>0</v>
      </c>
      <c r="D834" s="119">
        <v>0</v>
      </c>
      <c r="E834" s="132">
        <v>0</v>
      </c>
      <c r="F834" s="119">
        <v>0</v>
      </c>
      <c r="G834" s="132">
        <v>0</v>
      </c>
      <c r="H834" s="132">
        <v>121811</v>
      </c>
      <c r="I834" s="132">
        <v>121811</v>
      </c>
      <c r="J834" s="132">
        <v>121811</v>
      </c>
      <c r="K834" s="132">
        <v>0</v>
      </c>
      <c r="L834" s="132">
        <v>121811</v>
      </c>
      <c r="M834" s="132">
        <v>0</v>
      </c>
    </row>
    <row r="835" spans="2:13">
      <c r="B835" s="68">
        <v>2021</v>
      </c>
      <c r="C835" s="120">
        <v>0</v>
      </c>
      <c r="D835" s="119">
        <v>0</v>
      </c>
      <c r="E835" s="132">
        <v>0</v>
      </c>
      <c r="F835" s="119">
        <v>0</v>
      </c>
      <c r="G835" s="132">
        <v>0</v>
      </c>
      <c r="H835" s="132">
        <v>131560</v>
      </c>
      <c r="I835" s="132">
        <v>131560</v>
      </c>
      <c r="J835" s="132">
        <v>131560</v>
      </c>
      <c r="K835" s="132">
        <v>0</v>
      </c>
      <c r="L835" s="132">
        <v>131560</v>
      </c>
      <c r="M835" s="132">
        <v>0</v>
      </c>
    </row>
    <row r="836" spans="2:13">
      <c r="B836" s="68">
        <v>2022</v>
      </c>
      <c r="C836" s="120">
        <v>0</v>
      </c>
      <c r="D836" s="119">
        <v>0</v>
      </c>
      <c r="E836" s="132">
        <v>0</v>
      </c>
      <c r="F836" s="119">
        <v>0</v>
      </c>
      <c r="G836" s="132">
        <v>0</v>
      </c>
      <c r="H836" s="132">
        <v>147099</v>
      </c>
      <c r="I836" s="132">
        <v>147099</v>
      </c>
      <c r="J836" s="132">
        <v>147099</v>
      </c>
      <c r="K836" s="132">
        <v>0</v>
      </c>
      <c r="L836" s="132">
        <v>147099</v>
      </c>
      <c r="M836" s="132">
        <v>0</v>
      </c>
    </row>
    <row r="837" spans="2:13">
      <c r="B837" s="68">
        <v>2023</v>
      </c>
      <c r="C837" s="120">
        <v>0</v>
      </c>
      <c r="D837" s="119">
        <v>0</v>
      </c>
      <c r="E837" s="132">
        <v>0</v>
      </c>
      <c r="F837" s="119">
        <v>0</v>
      </c>
      <c r="G837" s="132">
        <v>0</v>
      </c>
      <c r="H837" s="132">
        <v>143102</v>
      </c>
      <c r="I837" s="132">
        <v>143102</v>
      </c>
      <c r="J837" s="132">
        <v>143102</v>
      </c>
      <c r="K837" s="132">
        <v>0</v>
      </c>
      <c r="L837" s="132">
        <v>143102</v>
      </c>
      <c r="M837" s="132">
        <v>0</v>
      </c>
    </row>
    <row r="838" spans="2:13">
      <c r="B838" s="67" t="s">
        <v>526</v>
      </c>
      <c r="C838" s="120"/>
      <c r="D838" s="119"/>
      <c r="E838" s="132"/>
      <c r="F838" s="174"/>
      <c r="G838" s="132"/>
      <c r="H838" s="132"/>
      <c r="I838" s="132"/>
      <c r="J838" s="132"/>
      <c r="K838" s="132"/>
      <c r="L838" s="132"/>
      <c r="M838" s="132"/>
    </row>
    <row r="839" spans="2:13">
      <c r="B839" s="68">
        <v>2012</v>
      </c>
      <c r="C839" s="120">
        <v>0</v>
      </c>
      <c r="D839" s="119">
        <v>0</v>
      </c>
      <c r="E839" s="132">
        <v>0</v>
      </c>
      <c r="F839" s="119">
        <v>0</v>
      </c>
      <c r="G839" s="132">
        <v>0</v>
      </c>
      <c r="H839" s="132">
        <v>0</v>
      </c>
      <c r="I839" s="132">
        <v>0</v>
      </c>
      <c r="J839" s="132">
        <v>0</v>
      </c>
      <c r="K839" s="132">
        <v>0</v>
      </c>
      <c r="L839" s="132">
        <v>0</v>
      </c>
      <c r="M839" s="132">
        <v>0</v>
      </c>
    </row>
    <row r="840" spans="2:13">
      <c r="B840" s="67" t="s">
        <v>393</v>
      </c>
      <c r="C840" s="120"/>
      <c r="D840" s="119"/>
      <c r="E840" s="132"/>
      <c r="F840" s="174"/>
      <c r="G840" s="132"/>
      <c r="H840" s="132"/>
      <c r="I840" s="132"/>
      <c r="J840" s="132"/>
      <c r="K840" s="132"/>
      <c r="L840" s="132"/>
      <c r="M840" s="132"/>
    </row>
    <row r="841" spans="2:13">
      <c r="B841" s="68">
        <v>2012</v>
      </c>
      <c r="C841" s="120">
        <v>0</v>
      </c>
      <c r="D841" s="119">
        <v>0</v>
      </c>
      <c r="E841" s="132">
        <v>0</v>
      </c>
      <c r="F841" s="119">
        <v>0</v>
      </c>
      <c r="G841" s="132">
        <v>0</v>
      </c>
      <c r="H841" s="132">
        <v>101608</v>
      </c>
      <c r="I841" s="132">
        <v>101608</v>
      </c>
      <c r="J841" s="132">
        <v>101608</v>
      </c>
      <c r="K841" s="132">
        <v>0</v>
      </c>
      <c r="L841" s="132">
        <v>101608</v>
      </c>
      <c r="M841" s="132">
        <v>0</v>
      </c>
    </row>
    <row r="842" spans="2:13">
      <c r="B842" s="68">
        <v>2013</v>
      </c>
      <c r="C842" s="120">
        <v>0</v>
      </c>
      <c r="D842" s="119">
        <v>0</v>
      </c>
      <c r="E842" s="132">
        <v>0</v>
      </c>
      <c r="F842" s="119">
        <v>0</v>
      </c>
      <c r="G842" s="132">
        <v>0</v>
      </c>
      <c r="H842" s="132">
        <v>110299</v>
      </c>
      <c r="I842" s="132">
        <v>110299</v>
      </c>
      <c r="J842" s="132">
        <v>110299</v>
      </c>
      <c r="K842" s="132">
        <v>0</v>
      </c>
      <c r="L842" s="132">
        <v>110299</v>
      </c>
      <c r="M842" s="132">
        <v>0</v>
      </c>
    </row>
    <row r="843" spans="2:13">
      <c r="B843" s="68">
        <v>2014</v>
      </c>
      <c r="C843" s="120">
        <v>0</v>
      </c>
      <c r="D843" s="119">
        <v>0</v>
      </c>
      <c r="E843" s="132">
        <v>0</v>
      </c>
      <c r="F843" s="119">
        <v>0</v>
      </c>
      <c r="G843" s="132">
        <v>0</v>
      </c>
      <c r="H843" s="132">
        <v>151855</v>
      </c>
      <c r="I843" s="132">
        <v>151855</v>
      </c>
      <c r="J843" s="132">
        <v>151855</v>
      </c>
      <c r="K843" s="132">
        <v>0</v>
      </c>
      <c r="L843" s="132">
        <v>151855</v>
      </c>
      <c r="M843" s="132">
        <v>0</v>
      </c>
    </row>
    <row r="844" spans="2:13">
      <c r="B844" s="68">
        <v>2015</v>
      </c>
      <c r="C844" s="120">
        <v>0</v>
      </c>
      <c r="D844" s="119">
        <v>0</v>
      </c>
      <c r="E844" s="132">
        <v>0</v>
      </c>
      <c r="F844" s="119">
        <v>0</v>
      </c>
      <c r="G844" s="119">
        <v>0</v>
      </c>
      <c r="H844" s="132">
        <v>171522</v>
      </c>
      <c r="I844" s="119">
        <v>171522</v>
      </c>
      <c r="J844" s="132">
        <v>171522</v>
      </c>
      <c r="K844" s="132">
        <v>0</v>
      </c>
      <c r="L844" s="132">
        <v>171522</v>
      </c>
      <c r="M844" s="132">
        <v>0</v>
      </c>
    </row>
    <row r="845" spans="2:13">
      <c r="B845" s="68">
        <v>2016</v>
      </c>
      <c r="C845" s="120">
        <v>0</v>
      </c>
      <c r="D845" s="119">
        <v>0</v>
      </c>
      <c r="E845" s="132">
        <v>0</v>
      </c>
      <c r="F845" s="119">
        <v>0</v>
      </c>
      <c r="G845" s="132">
        <v>0</v>
      </c>
      <c r="H845" s="132">
        <v>179155</v>
      </c>
      <c r="I845" s="132">
        <v>179155</v>
      </c>
      <c r="J845" s="132">
        <v>179155</v>
      </c>
      <c r="K845" s="132">
        <v>0</v>
      </c>
      <c r="L845" s="132">
        <v>179155</v>
      </c>
      <c r="M845" s="132">
        <v>0</v>
      </c>
    </row>
    <row r="846" spans="2:13">
      <c r="B846" s="68">
        <v>2017</v>
      </c>
      <c r="C846" s="120">
        <v>0</v>
      </c>
      <c r="D846" s="119">
        <v>0</v>
      </c>
      <c r="E846" s="132">
        <v>0</v>
      </c>
      <c r="F846" s="119">
        <v>0</v>
      </c>
      <c r="G846" s="132">
        <v>0</v>
      </c>
      <c r="H846" s="132">
        <v>180439</v>
      </c>
      <c r="I846" s="132">
        <v>180439</v>
      </c>
      <c r="J846" s="132">
        <v>180439</v>
      </c>
      <c r="K846" s="132">
        <v>0</v>
      </c>
      <c r="L846" s="132">
        <v>180439</v>
      </c>
      <c r="M846" s="132">
        <v>0</v>
      </c>
    </row>
    <row r="847" spans="2:13">
      <c r="B847" s="68">
        <v>2018</v>
      </c>
      <c r="C847" s="120">
        <v>0</v>
      </c>
      <c r="D847" s="119">
        <v>0</v>
      </c>
      <c r="E847" s="132">
        <v>0</v>
      </c>
      <c r="F847" s="119">
        <v>0</v>
      </c>
      <c r="G847" s="132">
        <v>0</v>
      </c>
      <c r="H847" s="132">
        <v>175637</v>
      </c>
      <c r="I847" s="132">
        <v>175637</v>
      </c>
      <c r="J847" s="132">
        <v>175637</v>
      </c>
      <c r="K847" s="132">
        <v>0</v>
      </c>
      <c r="L847" s="132">
        <v>175637</v>
      </c>
      <c r="M847" s="132">
        <v>0</v>
      </c>
    </row>
    <row r="848" spans="2:13">
      <c r="B848" s="68">
        <v>2019</v>
      </c>
      <c r="C848" s="120">
        <v>0</v>
      </c>
      <c r="D848" s="119">
        <v>0</v>
      </c>
      <c r="E848" s="132">
        <v>0</v>
      </c>
      <c r="F848" s="119">
        <v>0</v>
      </c>
      <c r="G848" s="132">
        <v>0</v>
      </c>
      <c r="H848" s="132">
        <v>174918</v>
      </c>
      <c r="I848" s="132">
        <v>174918</v>
      </c>
      <c r="J848" s="132">
        <v>174918</v>
      </c>
      <c r="K848" s="132">
        <v>0</v>
      </c>
      <c r="L848" s="132">
        <v>174918</v>
      </c>
      <c r="M848" s="132">
        <v>0</v>
      </c>
    </row>
    <row r="849" spans="2:13">
      <c r="B849" s="68">
        <v>2020</v>
      </c>
      <c r="C849" s="120">
        <v>0</v>
      </c>
      <c r="D849" s="119">
        <v>0</v>
      </c>
      <c r="E849" s="132">
        <v>0</v>
      </c>
      <c r="F849" s="119">
        <v>0</v>
      </c>
      <c r="G849" s="132">
        <v>0</v>
      </c>
      <c r="H849" s="132">
        <v>193624</v>
      </c>
      <c r="I849" s="132">
        <v>193624</v>
      </c>
      <c r="J849" s="132">
        <v>193624</v>
      </c>
      <c r="K849" s="132">
        <v>0</v>
      </c>
      <c r="L849" s="132">
        <v>193624</v>
      </c>
      <c r="M849" s="132">
        <v>0</v>
      </c>
    </row>
    <row r="850" spans="2:13">
      <c r="B850" s="68">
        <v>2021</v>
      </c>
      <c r="C850" s="120">
        <v>0</v>
      </c>
      <c r="D850" s="119">
        <v>0</v>
      </c>
      <c r="E850" s="132">
        <v>0</v>
      </c>
      <c r="F850" s="119">
        <v>0</v>
      </c>
      <c r="G850" s="132">
        <v>0</v>
      </c>
      <c r="H850" s="132">
        <v>209689</v>
      </c>
      <c r="I850" s="132">
        <v>209689</v>
      </c>
      <c r="J850" s="132">
        <v>209689</v>
      </c>
      <c r="K850" s="132">
        <v>0</v>
      </c>
      <c r="L850" s="132">
        <v>209689</v>
      </c>
      <c r="M850" s="132">
        <v>0</v>
      </c>
    </row>
    <row r="851" spans="2:13">
      <c r="B851" s="68">
        <v>2022</v>
      </c>
      <c r="C851" s="120">
        <v>0</v>
      </c>
      <c r="D851" s="119">
        <v>0</v>
      </c>
      <c r="E851" s="132">
        <v>0</v>
      </c>
      <c r="F851" s="119">
        <v>0</v>
      </c>
      <c r="G851" s="132">
        <v>0</v>
      </c>
      <c r="H851" s="132">
        <v>227427</v>
      </c>
      <c r="I851" s="132">
        <v>227427</v>
      </c>
      <c r="J851" s="132">
        <v>227427</v>
      </c>
      <c r="K851" s="132">
        <v>0</v>
      </c>
      <c r="L851" s="132">
        <v>227427</v>
      </c>
      <c r="M851" s="132">
        <v>0</v>
      </c>
    </row>
    <row r="852" spans="2:13">
      <c r="B852" s="68">
        <v>2023</v>
      </c>
      <c r="C852" s="120">
        <v>0</v>
      </c>
      <c r="D852" s="119">
        <v>0</v>
      </c>
      <c r="E852" s="132">
        <v>0</v>
      </c>
      <c r="F852" s="119">
        <v>0</v>
      </c>
      <c r="G852" s="132">
        <v>0</v>
      </c>
      <c r="H852" s="132">
        <v>227283</v>
      </c>
      <c r="I852" s="132">
        <v>227283</v>
      </c>
      <c r="J852" s="132">
        <v>227283</v>
      </c>
      <c r="K852" s="132">
        <v>0</v>
      </c>
      <c r="L852" s="132">
        <v>227283</v>
      </c>
      <c r="M852" s="132">
        <v>0</v>
      </c>
    </row>
    <row r="853" spans="2:13">
      <c r="B853" s="67" t="s">
        <v>504</v>
      </c>
      <c r="C853" s="120"/>
      <c r="D853" s="119"/>
      <c r="E853" s="132"/>
      <c r="F853" s="174"/>
      <c r="G853" s="132"/>
      <c r="H853" s="132"/>
      <c r="I853" s="132"/>
      <c r="J853" s="132"/>
      <c r="K853" s="132"/>
      <c r="L853" s="132"/>
      <c r="M853" s="132"/>
    </row>
    <row r="854" spans="2:13">
      <c r="B854" s="68">
        <v>2012</v>
      </c>
      <c r="C854" s="120">
        <v>0</v>
      </c>
      <c r="D854" s="119">
        <v>41</v>
      </c>
      <c r="E854" s="132">
        <v>16513</v>
      </c>
      <c r="F854" s="119">
        <v>16554</v>
      </c>
      <c r="G854" s="132">
        <v>373</v>
      </c>
      <c r="H854" s="132">
        <v>0</v>
      </c>
      <c r="I854" s="132">
        <v>373</v>
      </c>
      <c r="J854" s="132">
        <v>16927</v>
      </c>
      <c r="K854" s="132">
        <v>0</v>
      </c>
      <c r="L854" s="132">
        <v>16927</v>
      </c>
      <c r="M854" s="132">
        <v>71917</v>
      </c>
    </row>
    <row r="855" spans="2:13">
      <c r="B855" s="68">
        <v>2013</v>
      </c>
      <c r="C855" s="120">
        <v>0</v>
      </c>
      <c r="D855" s="119">
        <v>13</v>
      </c>
      <c r="E855" s="132">
        <v>17948</v>
      </c>
      <c r="F855" s="119">
        <v>17961</v>
      </c>
      <c r="G855" s="132">
        <v>441</v>
      </c>
      <c r="H855" s="132">
        <v>0</v>
      </c>
      <c r="I855" s="132">
        <v>441</v>
      </c>
      <c r="J855" s="132">
        <v>18402</v>
      </c>
      <c r="K855" s="132">
        <v>0</v>
      </c>
      <c r="L855" s="132">
        <v>18402</v>
      </c>
      <c r="M855" s="132">
        <v>74208</v>
      </c>
    </row>
    <row r="856" spans="2:13">
      <c r="B856" s="68">
        <v>2014</v>
      </c>
      <c r="C856" s="120">
        <v>1508</v>
      </c>
      <c r="D856" s="119">
        <v>12</v>
      </c>
      <c r="E856" s="132">
        <v>18777</v>
      </c>
      <c r="F856" s="119">
        <v>20297</v>
      </c>
      <c r="G856" s="132">
        <v>497</v>
      </c>
      <c r="H856" s="132">
        <v>0</v>
      </c>
      <c r="I856" s="132">
        <v>497</v>
      </c>
      <c r="J856" s="132">
        <v>20794</v>
      </c>
      <c r="K856" s="132">
        <v>0</v>
      </c>
      <c r="L856" s="132">
        <v>20794</v>
      </c>
      <c r="M856" s="132">
        <v>122309</v>
      </c>
    </row>
    <row r="857" spans="2:13">
      <c r="B857" s="68">
        <v>2015</v>
      </c>
      <c r="C857" s="120">
        <v>1886</v>
      </c>
      <c r="D857" s="119">
        <v>13</v>
      </c>
      <c r="E857" s="132">
        <v>18562</v>
      </c>
      <c r="F857" s="119">
        <v>20461</v>
      </c>
      <c r="G857" s="119">
        <v>529</v>
      </c>
      <c r="H857" s="132">
        <v>0</v>
      </c>
      <c r="I857" s="119">
        <v>529</v>
      </c>
      <c r="J857" s="132">
        <v>20990</v>
      </c>
      <c r="K857" s="132">
        <v>0</v>
      </c>
      <c r="L857" s="132">
        <v>20990</v>
      </c>
      <c r="M857" s="132">
        <v>139561</v>
      </c>
    </row>
    <row r="858" spans="2:13">
      <c r="B858" s="68">
        <v>2016</v>
      </c>
      <c r="C858" s="120">
        <v>3340</v>
      </c>
      <c r="D858" s="119">
        <v>13</v>
      </c>
      <c r="E858" s="132">
        <v>18738</v>
      </c>
      <c r="F858" s="119">
        <v>22091</v>
      </c>
      <c r="G858" s="132">
        <v>498</v>
      </c>
      <c r="H858" s="132">
        <v>0</v>
      </c>
      <c r="I858" s="132">
        <v>498</v>
      </c>
      <c r="J858" s="132">
        <v>22589</v>
      </c>
      <c r="K858" s="132">
        <v>0</v>
      </c>
      <c r="L858" s="132">
        <v>22589</v>
      </c>
      <c r="M858" s="132">
        <v>144875</v>
      </c>
    </row>
    <row r="859" spans="2:13">
      <c r="B859" s="68">
        <v>2017</v>
      </c>
      <c r="C859" s="120">
        <v>7412</v>
      </c>
      <c r="D859" s="119">
        <v>30</v>
      </c>
      <c r="E859" s="132">
        <v>19672</v>
      </c>
      <c r="F859" s="119">
        <v>27114</v>
      </c>
      <c r="G859" s="132">
        <v>602</v>
      </c>
      <c r="H859" s="132">
        <v>0</v>
      </c>
      <c r="I859" s="132">
        <v>602</v>
      </c>
      <c r="J859" s="132">
        <v>27716</v>
      </c>
      <c r="K859" s="132">
        <v>0</v>
      </c>
      <c r="L859" s="132">
        <v>27716</v>
      </c>
      <c r="M859" s="132">
        <v>133526</v>
      </c>
    </row>
    <row r="860" spans="2:13">
      <c r="B860" s="68">
        <v>2018</v>
      </c>
      <c r="C860" s="120">
        <v>12899</v>
      </c>
      <c r="D860" s="119">
        <v>15</v>
      </c>
      <c r="E860" s="132">
        <v>20551</v>
      </c>
      <c r="F860" s="119">
        <v>33465</v>
      </c>
      <c r="G860" s="132">
        <v>577</v>
      </c>
      <c r="H860" s="132">
        <v>0</v>
      </c>
      <c r="I860" s="132">
        <v>577</v>
      </c>
      <c r="J860" s="132">
        <v>34042</v>
      </c>
      <c r="K860" s="132">
        <v>0</v>
      </c>
      <c r="L860" s="132">
        <v>34042</v>
      </c>
      <c r="M860" s="132">
        <v>123354</v>
      </c>
    </row>
    <row r="861" spans="2:13">
      <c r="B861" s="68">
        <v>2019</v>
      </c>
      <c r="C861" s="120">
        <v>16264</v>
      </c>
      <c r="D861" s="119">
        <v>15</v>
      </c>
      <c r="E861" s="132">
        <v>22377</v>
      </c>
      <c r="F861" s="119">
        <v>38656</v>
      </c>
      <c r="G861" s="132">
        <v>612</v>
      </c>
      <c r="H861" s="132">
        <v>0</v>
      </c>
      <c r="I861" s="132">
        <v>612</v>
      </c>
      <c r="J861" s="132">
        <v>39268</v>
      </c>
      <c r="K861" s="132">
        <v>0</v>
      </c>
      <c r="L861" s="132">
        <v>39268</v>
      </c>
      <c r="M861" s="132">
        <v>116999</v>
      </c>
    </row>
    <row r="862" spans="2:13">
      <c r="B862" s="68">
        <v>2020</v>
      </c>
      <c r="C862" s="120">
        <v>21996</v>
      </c>
      <c r="D862" s="119">
        <v>18</v>
      </c>
      <c r="E862" s="132">
        <v>10247</v>
      </c>
      <c r="F862" s="119">
        <v>32261</v>
      </c>
      <c r="G862" s="132">
        <v>646</v>
      </c>
      <c r="H862" s="132">
        <v>0</v>
      </c>
      <c r="I862" s="132">
        <v>646</v>
      </c>
      <c r="J862" s="132">
        <v>32907</v>
      </c>
      <c r="K862" s="132">
        <v>0</v>
      </c>
      <c r="L862" s="132">
        <v>32907</v>
      </c>
      <c r="M862" s="132">
        <v>131055</v>
      </c>
    </row>
    <row r="863" spans="2:13">
      <c r="B863" s="68">
        <v>2021</v>
      </c>
      <c r="C863" s="120">
        <v>21769</v>
      </c>
      <c r="D863" s="119">
        <v>19</v>
      </c>
      <c r="E863" s="132">
        <v>10635</v>
      </c>
      <c r="F863" s="119">
        <v>32423</v>
      </c>
      <c r="G863" s="132">
        <v>696</v>
      </c>
      <c r="H863" s="132">
        <v>0</v>
      </c>
      <c r="I863" s="132">
        <v>696</v>
      </c>
      <c r="J863" s="132">
        <v>33119</v>
      </c>
      <c r="K863" s="132">
        <v>0</v>
      </c>
      <c r="L863" s="132">
        <v>33119</v>
      </c>
      <c r="M863" s="132">
        <v>139498</v>
      </c>
    </row>
    <row r="864" spans="2:13">
      <c r="B864" s="68">
        <v>2022</v>
      </c>
      <c r="C864" s="120">
        <v>20103</v>
      </c>
      <c r="D864" s="119">
        <v>27</v>
      </c>
      <c r="E864" s="132">
        <v>24579</v>
      </c>
      <c r="F864" s="119">
        <v>44709</v>
      </c>
      <c r="G864" s="132">
        <v>0</v>
      </c>
      <c r="H864" s="132">
        <v>0</v>
      </c>
      <c r="I864" s="132">
        <v>0</v>
      </c>
      <c r="J864" s="132">
        <v>44709</v>
      </c>
      <c r="K864" s="132">
        <v>0</v>
      </c>
      <c r="L864" s="132">
        <v>44709</v>
      </c>
      <c r="M864" s="132">
        <v>157281</v>
      </c>
    </row>
    <row r="865" spans="2:13">
      <c r="B865" s="68">
        <v>2023</v>
      </c>
      <c r="C865" s="120">
        <v>21088</v>
      </c>
      <c r="D865" s="119">
        <v>33</v>
      </c>
      <c r="E865" s="132">
        <v>25964</v>
      </c>
      <c r="F865" s="119">
        <v>47085</v>
      </c>
      <c r="G865" s="132">
        <v>0</v>
      </c>
      <c r="H865" s="132">
        <v>0</v>
      </c>
      <c r="I865" s="132">
        <v>0</v>
      </c>
      <c r="J865" s="132">
        <v>47085</v>
      </c>
      <c r="K865" s="132">
        <v>0</v>
      </c>
      <c r="L865" s="132">
        <v>47085</v>
      </c>
      <c r="M865" s="132">
        <v>158634</v>
      </c>
    </row>
    <row r="866" spans="2:13">
      <c r="B866" s="67" t="s">
        <v>479</v>
      </c>
      <c r="C866" s="120"/>
      <c r="D866" s="119"/>
      <c r="E866" s="132"/>
      <c r="F866" s="174"/>
      <c r="G866" s="132"/>
      <c r="H866" s="132"/>
      <c r="I866" s="132"/>
      <c r="J866" s="132"/>
      <c r="K866" s="132"/>
      <c r="L866" s="132"/>
      <c r="M866" s="132"/>
    </row>
    <row r="867" spans="2:13">
      <c r="B867" s="68">
        <v>2012</v>
      </c>
      <c r="C867" s="120">
        <v>0</v>
      </c>
      <c r="D867" s="119">
        <v>0</v>
      </c>
      <c r="E867" s="132">
        <v>0</v>
      </c>
      <c r="F867" s="119">
        <v>0</v>
      </c>
      <c r="G867" s="132">
        <v>0</v>
      </c>
      <c r="H867" s="132">
        <v>135453</v>
      </c>
      <c r="I867" s="132">
        <v>135453</v>
      </c>
      <c r="J867" s="132">
        <v>135453</v>
      </c>
      <c r="K867" s="132">
        <v>0</v>
      </c>
      <c r="L867" s="132">
        <v>135453</v>
      </c>
      <c r="M867" s="132">
        <v>0</v>
      </c>
    </row>
    <row r="868" spans="2:13">
      <c r="B868" s="68">
        <v>2013</v>
      </c>
      <c r="C868" s="120">
        <v>0</v>
      </c>
      <c r="D868" s="119">
        <v>0</v>
      </c>
      <c r="E868" s="132">
        <v>0</v>
      </c>
      <c r="F868" s="119">
        <v>0</v>
      </c>
      <c r="G868" s="132">
        <v>0</v>
      </c>
      <c r="H868" s="132">
        <v>147233</v>
      </c>
      <c r="I868" s="132">
        <v>147233</v>
      </c>
      <c r="J868" s="132">
        <v>147233</v>
      </c>
      <c r="K868" s="132">
        <v>0</v>
      </c>
      <c r="L868" s="132">
        <v>147233</v>
      </c>
      <c r="M868" s="132">
        <v>0</v>
      </c>
    </row>
    <row r="869" spans="2:13">
      <c r="B869" s="68">
        <v>2014</v>
      </c>
      <c r="C869" s="120">
        <v>0</v>
      </c>
      <c r="D869" s="119">
        <v>0</v>
      </c>
      <c r="E869" s="132">
        <v>0</v>
      </c>
      <c r="F869" s="119">
        <v>0</v>
      </c>
      <c r="G869" s="132">
        <v>0</v>
      </c>
      <c r="H869" s="132">
        <v>215924</v>
      </c>
      <c r="I869" s="132">
        <v>215924</v>
      </c>
      <c r="J869" s="132">
        <v>215924</v>
      </c>
      <c r="K869" s="132">
        <v>0</v>
      </c>
      <c r="L869" s="132">
        <v>215924</v>
      </c>
      <c r="M869" s="132">
        <v>0</v>
      </c>
    </row>
    <row r="870" spans="2:13">
      <c r="B870" s="68">
        <v>2015</v>
      </c>
      <c r="C870" s="120">
        <v>0</v>
      </c>
      <c r="D870" s="119">
        <v>0</v>
      </c>
      <c r="E870" s="132">
        <v>0</v>
      </c>
      <c r="F870" s="119">
        <v>0</v>
      </c>
      <c r="G870" s="119">
        <v>9009</v>
      </c>
      <c r="H870" s="132">
        <v>258592</v>
      </c>
      <c r="I870" s="119">
        <v>267601</v>
      </c>
      <c r="J870" s="132">
        <v>267601</v>
      </c>
      <c r="K870" s="132">
        <v>0</v>
      </c>
      <c r="L870" s="132">
        <v>267601</v>
      </c>
      <c r="M870" s="132">
        <v>0</v>
      </c>
    </row>
    <row r="871" spans="2:13">
      <c r="B871" s="68">
        <v>2016</v>
      </c>
      <c r="C871" s="120">
        <v>0</v>
      </c>
      <c r="D871" s="119">
        <v>0</v>
      </c>
      <c r="E871" s="132">
        <v>0</v>
      </c>
      <c r="F871" s="119">
        <v>0</v>
      </c>
      <c r="G871" s="132">
        <v>7546</v>
      </c>
      <c r="H871" s="132">
        <v>270000</v>
      </c>
      <c r="I871" s="132">
        <v>277546</v>
      </c>
      <c r="J871" s="132">
        <v>277546</v>
      </c>
      <c r="K871" s="132">
        <v>0</v>
      </c>
      <c r="L871" s="132">
        <v>277546</v>
      </c>
      <c r="M871" s="132">
        <v>0</v>
      </c>
    </row>
    <row r="872" spans="2:13">
      <c r="B872" s="68">
        <v>2017</v>
      </c>
      <c r="C872" s="120">
        <v>0</v>
      </c>
      <c r="D872" s="119">
        <v>0</v>
      </c>
      <c r="E872" s="132">
        <v>0</v>
      </c>
      <c r="F872" s="119">
        <v>0</v>
      </c>
      <c r="G872" s="132">
        <v>7389</v>
      </c>
      <c r="H872" s="132">
        <v>258106</v>
      </c>
      <c r="I872" s="132">
        <v>265495</v>
      </c>
      <c r="J872" s="132">
        <v>265495</v>
      </c>
      <c r="K872" s="132">
        <v>0</v>
      </c>
      <c r="L872" s="132">
        <v>265495</v>
      </c>
      <c r="M872" s="132">
        <v>0</v>
      </c>
    </row>
    <row r="873" spans="2:13">
      <c r="B873" s="68">
        <v>2018</v>
      </c>
      <c r="C873" s="120">
        <v>0</v>
      </c>
      <c r="D873" s="119">
        <v>0</v>
      </c>
      <c r="E873" s="132">
        <v>0</v>
      </c>
      <c r="F873" s="119">
        <v>0</v>
      </c>
      <c r="G873" s="132">
        <v>7695</v>
      </c>
      <c r="H873" s="132">
        <v>242695</v>
      </c>
      <c r="I873" s="132">
        <v>250390</v>
      </c>
      <c r="J873" s="132">
        <v>250390</v>
      </c>
      <c r="K873" s="132">
        <v>0</v>
      </c>
      <c r="L873" s="132">
        <v>250390</v>
      </c>
      <c r="M873" s="132">
        <v>0</v>
      </c>
    </row>
    <row r="874" spans="2:13">
      <c r="B874" s="68">
        <v>2019</v>
      </c>
      <c r="C874" s="120">
        <v>0</v>
      </c>
      <c r="D874" s="119">
        <v>0</v>
      </c>
      <c r="E874" s="132">
        <v>0</v>
      </c>
      <c r="F874" s="119">
        <v>0</v>
      </c>
      <c r="G874" s="132">
        <v>0</v>
      </c>
      <c r="H874" s="132">
        <v>242423</v>
      </c>
      <c r="I874" s="132">
        <v>242423</v>
      </c>
      <c r="J874" s="132">
        <v>242423</v>
      </c>
      <c r="K874" s="132">
        <v>0</v>
      </c>
      <c r="L874" s="132">
        <v>242423</v>
      </c>
      <c r="M874" s="132">
        <v>0</v>
      </c>
    </row>
    <row r="875" spans="2:13">
      <c r="B875" s="68">
        <v>2020</v>
      </c>
      <c r="C875" s="120">
        <v>0</v>
      </c>
      <c r="D875" s="119">
        <v>0</v>
      </c>
      <c r="E875" s="132">
        <v>0</v>
      </c>
      <c r="F875" s="119">
        <v>0</v>
      </c>
      <c r="G875" s="132">
        <v>0</v>
      </c>
      <c r="H875" s="132">
        <v>271107</v>
      </c>
      <c r="I875" s="132">
        <v>271107</v>
      </c>
      <c r="J875" s="132">
        <v>271107</v>
      </c>
      <c r="K875" s="132">
        <v>0</v>
      </c>
      <c r="L875" s="132">
        <v>271107</v>
      </c>
      <c r="M875" s="132">
        <v>0</v>
      </c>
    </row>
    <row r="876" spans="2:13">
      <c r="B876" s="68">
        <v>2021</v>
      </c>
      <c r="C876" s="120">
        <v>0</v>
      </c>
      <c r="D876" s="119">
        <v>0</v>
      </c>
      <c r="E876" s="132">
        <v>0</v>
      </c>
      <c r="F876" s="119">
        <v>0</v>
      </c>
      <c r="G876" s="132">
        <v>0</v>
      </c>
      <c r="H876" s="132">
        <v>291097</v>
      </c>
      <c r="I876" s="132">
        <v>291097</v>
      </c>
      <c r="J876" s="132">
        <v>291097</v>
      </c>
      <c r="K876" s="132">
        <v>0</v>
      </c>
      <c r="L876" s="132">
        <v>291097</v>
      </c>
      <c r="M876" s="132">
        <v>0</v>
      </c>
    </row>
    <row r="877" spans="2:13">
      <c r="B877" s="68">
        <v>2022</v>
      </c>
      <c r="C877" s="120">
        <v>0</v>
      </c>
      <c r="D877" s="119">
        <v>0</v>
      </c>
      <c r="E877" s="132">
        <v>0</v>
      </c>
      <c r="F877" s="119">
        <v>0</v>
      </c>
      <c r="G877" s="132">
        <v>0</v>
      </c>
      <c r="H877" s="132">
        <v>323113</v>
      </c>
      <c r="I877" s="132">
        <v>323113</v>
      </c>
      <c r="J877" s="132">
        <v>323113</v>
      </c>
      <c r="K877" s="132">
        <v>0</v>
      </c>
      <c r="L877" s="132">
        <v>323113</v>
      </c>
      <c r="M877" s="132">
        <v>0</v>
      </c>
    </row>
    <row r="878" spans="2:13">
      <c r="B878" s="68">
        <v>2023</v>
      </c>
      <c r="C878" s="120">
        <v>0</v>
      </c>
      <c r="D878" s="119">
        <v>0</v>
      </c>
      <c r="E878" s="132">
        <v>0</v>
      </c>
      <c r="F878" s="119">
        <v>0</v>
      </c>
      <c r="G878" s="132">
        <v>0</v>
      </c>
      <c r="H878" s="132">
        <v>318365</v>
      </c>
      <c r="I878" s="132">
        <v>318365</v>
      </c>
      <c r="J878" s="132">
        <v>318365</v>
      </c>
      <c r="K878" s="132">
        <v>0</v>
      </c>
      <c r="L878" s="132">
        <v>318365</v>
      </c>
      <c r="M878" s="132">
        <v>0</v>
      </c>
    </row>
    <row r="879" spans="2:13">
      <c r="B879" s="32" t="s">
        <v>399</v>
      </c>
      <c r="C879" s="120"/>
      <c r="D879" s="119"/>
      <c r="E879" s="132"/>
      <c r="F879" s="174"/>
      <c r="G879" s="132"/>
      <c r="H879" s="132"/>
      <c r="I879" s="132"/>
      <c r="J879" s="132"/>
      <c r="K879" s="132"/>
      <c r="L879" s="132"/>
      <c r="M879" s="132"/>
    </row>
    <row r="880" spans="2:13">
      <c r="B880" s="72">
        <v>2012</v>
      </c>
      <c r="C880" s="120">
        <v>0</v>
      </c>
      <c r="D880" s="119">
        <v>0</v>
      </c>
      <c r="E880" s="132">
        <v>0</v>
      </c>
      <c r="F880" s="119">
        <v>0</v>
      </c>
      <c r="G880" s="132">
        <v>0</v>
      </c>
      <c r="H880" s="132">
        <v>204371</v>
      </c>
      <c r="I880" s="132">
        <v>204371</v>
      </c>
      <c r="J880" s="132">
        <v>204371</v>
      </c>
      <c r="K880" s="132">
        <v>0</v>
      </c>
      <c r="L880" s="132">
        <v>204371</v>
      </c>
      <c r="M880" s="132">
        <v>1894</v>
      </c>
    </row>
    <row r="881" spans="2:13">
      <c r="B881" s="72">
        <v>2013</v>
      </c>
      <c r="C881" s="120">
        <v>0</v>
      </c>
      <c r="D881" s="119">
        <v>0</v>
      </c>
      <c r="E881" s="132">
        <v>0</v>
      </c>
      <c r="F881" s="119">
        <v>0</v>
      </c>
      <c r="G881" s="132">
        <v>0</v>
      </c>
      <c r="H881" s="132">
        <v>218531</v>
      </c>
      <c r="I881" s="132">
        <v>218531</v>
      </c>
      <c r="J881" s="132">
        <v>218531</v>
      </c>
      <c r="K881" s="132">
        <v>0</v>
      </c>
      <c r="L881" s="132">
        <v>218531</v>
      </c>
      <c r="M881" s="132">
        <v>0</v>
      </c>
    </row>
    <row r="882" spans="2:13">
      <c r="B882" s="72">
        <v>2014</v>
      </c>
      <c r="C882" s="120">
        <v>0</v>
      </c>
      <c r="D882" s="119">
        <v>0</v>
      </c>
      <c r="E882" s="132">
        <v>0</v>
      </c>
      <c r="F882" s="119">
        <v>0</v>
      </c>
      <c r="G882" s="132">
        <v>0</v>
      </c>
      <c r="H882" s="132">
        <v>304379</v>
      </c>
      <c r="I882" s="132">
        <v>304379</v>
      </c>
      <c r="J882" s="132">
        <v>304379</v>
      </c>
      <c r="K882" s="132">
        <v>0</v>
      </c>
      <c r="L882" s="132">
        <v>304379</v>
      </c>
      <c r="M882" s="132">
        <v>0</v>
      </c>
    </row>
    <row r="883" spans="2:13">
      <c r="B883" s="72">
        <v>2015</v>
      </c>
      <c r="C883" s="120">
        <v>0</v>
      </c>
      <c r="D883" s="119">
        <v>0</v>
      </c>
      <c r="E883" s="132">
        <v>0</v>
      </c>
      <c r="F883" s="119">
        <v>0</v>
      </c>
      <c r="G883" s="119">
        <v>0</v>
      </c>
      <c r="H883" s="132">
        <v>338750</v>
      </c>
      <c r="I883" s="119">
        <v>338750</v>
      </c>
      <c r="J883" s="132">
        <v>338750</v>
      </c>
      <c r="K883" s="132">
        <v>0</v>
      </c>
      <c r="L883" s="132">
        <v>338750</v>
      </c>
      <c r="M883" s="132">
        <v>0</v>
      </c>
    </row>
    <row r="884" spans="2:13">
      <c r="B884" s="72">
        <v>2016</v>
      </c>
      <c r="C884" s="120">
        <v>0</v>
      </c>
      <c r="D884" s="119">
        <v>0</v>
      </c>
      <c r="E884" s="132">
        <v>0</v>
      </c>
      <c r="F884" s="119">
        <v>0</v>
      </c>
      <c r="G884" s="132">
        <v>0</v>
      </c>
      <c r="H884" s="132">
        <v>351561</v>
      </c>
      <c r="I884" s="132">
        <v>351561</v>
      </c>
      <c r="J884" s="132">
        <v>351561</v>
      </c>
      <c r="K884" s="132">
        <v>0</v>
      </c>
      <c r="L884" s="132">
        <v>351561</v>
      </c>
      <c r="M884" s="132">
        <v>0</v>
      </c>
    </row>
    <row r="885" spans="2:13">
      <c r="B885" s="72">
        <v>2017</v>
      </c>
      <c r="C885" s="120">
        <v>0</v>
      </c>
      <c r="D885" s="119">
        <v>0</v>
      </c>
      <c r="E885" s="132">
        <v>0</v>
      </c>
      <c r="F885" s="119">
        <v>0</v>
      </c>
      <c r="G885" s="132">
        <v>0</v>
      </c>
      <c r="H885" s="132">
        <v>351112</v>
      </c>
      <c r="I885" s="132">
        <v>351112</v>
      </c>
      <c r="J885" s="132">
        <v>351112</v>
      </c>
      <c r="K885" s="132">
        <v>0</v>
      </c>
      <c r="L885" s="132">
        <v>351112</v>
      </c>
      <c r="M885" s="132">
        <v>0</v>
      </c>
    </row>
    <row r="886" spans="2:13">
      <c r="B886" s="72">
        <v>2018</v>
      </c>
      <c r="C886" s="120">
        <v>0</v>
      </c>
      <c r="D886" s="119">
        <v>0</v>
      </c>
      <c r="E886" s="132">
        <v>0</v>
      </c>
      <c r="F886" s="119">
        <v>0</v>
      </c>
      <c r="G886" s="132">
        <v>0</v>
      </c>
      <c r="H886" s="132">
        <v>341205</v>
      </c>
      <c r="I886" s="132">
        <v>341205</v>
      </c>
      <c r="J886" s="132">
        <v>341205</v>
      </c>
      <c r="K886" s="132">
        <v>0</v>
      </c>
      <c r="L886" s="132">
        <v>341205</v>
      </c>
      <c r="M886" s="132">
        <v>0</v>
      </c>
    </row>
    <row r="887" spans="2:13">
      <c r="B887" s="72">
        <v>2019</v>
      </c>
      <c r="C887" s="120">
        <v>0</v>
      </c>
      <c r="D887" s="119">
        <v>0</v>
      </c>
      <c r="E887" s="132">
        <v>0</v>
      </c>
      <c r="F887" s="119">
        <v>0</v>
      </c>
      <c r="G887" s="132">
        <v>0</v>
      </c>
      <c r="H887" s="132">
        <v>333306</v>
      </c>
      <c r="I887" s="132">
        <v>333306</v>
      </c>
      <c r="J887" s="132">
        <v>333306</v>
      </c>
      <c r="K887" s="132">
        <v>0</v>
      </c>
      <c r="L887" s="132">
        <v>333306</v>
      </c>
      <c r="M887" s="132">
        <v>0</v>
      </c>
    </row>
    <row r="888" spans="2:13">
      <c r="B888" s="72">
        <v>2020</v>
      </c>
      <c r="C888" s="120">
        <v>0</v>
      </c>
      <c r="D888" s="119">
        <v>0</v>
      </c>
      <c r="E888" s="132">
        <v>0</v>
      </c>
      <c r="F888" s="119">
        <v>0</v>
      </c>
      <c r="G888" s="132">
        <v>0</v>
      </c>
      <c r="H888" s="132">
        <v>364448</v>
      </c>
      <c r="I888" s="132">
        <v>364448</v>
      </c>
      <c r="J888" s="132">
        <v>364448</v>
      </c>
      <c r="K888" s="132">
        <v>0</v>
      </c>
      <c r="L888" s="132">
        <v>364448</v>
      </c>
      <c r="M888" s="132">
        <v>0</v>
      </c>
    </row>
    <row r="889" spans="2:13">
      <c r="B889" s="72">
        <v>2021</v>
      </c>
      <c r="C889" s="120">
        <v>0</v>
      </c>
      <c r="D889" s="119">
        <v>0</v>
      </c>
      <c r="E889" s="132">
        <v>0</v>
      </c>
      <c r="F889" s="119">
        <v>0</v>
      </c>
      <c r="G889" s="132">
        <v>0</v>
      </c>
      <c r="H889" s="132">
        <v>386531</v>
      </c>
      <c r="I889" s="132">
        <v>386531</v>
      </c>
      <c r="J889" s="132">
        <v>386531</v>
      </c>
      <c r="K889" s="132">
        <v>0</v>
      </c>
      <c r="L889" s="132">
        <v>386531</v>
      </c>
      <c r="M889" s="132">
        <v>0</v>
      </c>
    </row>
    <row r="890" spans="2:13">
      <c r="B890" s="72">
        <v>2022</v>
      </c>
      <c r="C890" s="120">
        <v>0</v>
      </c>
      <c r="D890" s="119">
        <v>0</v>
      </c>
      <c r="E890" s="132">
        <v>0</v>
      </c>
      <c r="F890" s="119">
        <v>0</v>
      </c>
      <c r="G890" s="132">
        <v>0</v>
      </c>
      <c r="H890" s="132">
        <v>416118</v>
      </c>
      <c r="I890" s="132">
        <v>416118</v>
      </c>
      <c r="J890" s="132">
        <v>416118</v>
      </c>
      <c r="K890" s="132">
        <v>0</v>
      </c>
      <c r="L890" s="132">
        <v>416118</v>
      </c>
      <c r="M890" s="132">
        <v>0</v>
      </c>
    </row>
    <row r="891" spans="2:13">
      <c r="B891" s="72">
        <v>2023</v>
      </c>
      <c r="C891" s="120">
        <v>0</v>
      </c>
      <c r="D891" s="119">
        <v>0</v>
      </c>
      <c r="E891" s="132">
        <v>0</v>
      </c>
      <c r="F891" s="119">
        <v>0</v>
      </c>
      <c r="G891" s="132">
        <v>0</v>
      </c>
      <c r="H891" s="132">
        <v>405949</v>
      </c>
      <c r="I891" s="132">
        <v>405949</v>
      </c>
      <c r="J891" s="132">
        <v>405949</v>
      </c>
      <c r="K891" s="132">
        <v>0</v>
      </c>
      <c r="L891" s="132">
        <v>405949</v>
      </c>
      <c r="M891" s="132">
        <v>0</v>
      </c>
    </row>
    <row r="892" spans="2:13">
      <c r="B892" s="67" t="s">
        <v>527</v>
      </c>
      <c r="C892" s="120"/>
      <c r="D892" s="119"/>
      <c r="E892" s="132"/>
      <c r="F892" s="174"/>
      <c r="G892" s="132"/>
      <c r="H892" s="132"/>
      <c r="I892" s="132"/>
      <c r="J892" s="132"/>
      <c r="K892" s="132"/>
      <c r="L892" s="132"/>
      <c r="M892" s="132"/>
    </row>
    <row r="893" spans="2:13">
      <c r="B893" s="68">
        <v>2013</v>
      </c>
      <c r="C893" s="120">
        <v>0</v>
      </c>
      <c r="D893" s="119">
        <v>0</v>
      </c>
      <c r="E893" s="132">
        <v>0</v>
      </c>
      <c r="F893" s="119">
        <v>0</v>
      </c>
      <c r="G893" s="132">
        <v>0</v>
      </c>
      <c r="H893" s="132">
        <v>0</v>
      </c>
      <c r="I893" s="132">
        <v>0</v>
      </c>
      <c r="J893" s="132">
        <v>0</v>
      </c>
      <c r="K893" s="132">
        <v>0</v>
      </c>
      <c r="L893" s="132">
        <v>0</v>
      </c>
      <c r="M893" s="132">
        <v>0</v>
      </c>
    </row>
    <row r="894" spans="2:13">
      <c r="B894" s="68">
        <v>2014</v>
      </c>
      <c r="C894" s="120">
        <v>0</v>
      </c>
      <c r="D894" s="119">
        <v>0</v>
      </c>
      <c r="E894" s="132">
        <v>0</v>
      </c>
      <c r="F894" s="119">
        <v>0</v>
      </c>
      <c r="G894" s="132">
        <v>101</v>
      </c>
      <c r="H894" s="132">
        <v>0</v>
      </c>
      <c r="I894" s="132">
        <v>101</v>
      </c>
      <c r="J894" s="132">
        <v>101</v>
      </c>
      <c r="K894" s="132">
        <v>0</v>
      </c>
      <c r="L894" s="132">
        <v>101</v>
      </c>
      <c r="M894" s="132">
        <v>0</v>
      </c>
    </row>
    <row r="895" spans="2:13">
      <c r="B895" s="67" t="s">
        <v>480</v>
      </c>
      <c r="C895" s="120"/>
      <c r="D895" s="119"/>
      <c r="E895" s="132"/>
      <c r="F895" s="174"/>
      <c r="G895" s="132"/>
      <c r="H895" s="132"/>
      <c r="I895" s="132"/>
      <c r="J895" s="132"/>
      <c r="K895" s="132"/>
      <c r="L895" s="132"/>
      <c r="M895" s="132"/>
    </row>
    <row r="896" spans="2:13">
      <c r="B896" s="68">
        <v>2012</v>
      </c>
      <c r="C896" s="120">
        <v>325</v>
      </c>
      <c r="D896" s="119">
        <v>0</v>
      </c>
      <c r="E896" s="132">
        <v>0</v>
      </c>
      <c r="F896" s="119">
        <v>325</v>
      </c>
      <c r="G896" s="132">
        <v>108112</v>
      </c>
      <c r="H896" s="132">
        <v>7299</v>
      </c>
      <c r="I896" s="132">
        <v>115411</v>
      </c>
      <c r="J896" s="132">
        <v>115736</v>
      </c>
      <c r="K896" s="132">
        <v>0</v>
      </c>
      <c r="L896" s="132">
        <v>115736</v>
      </c>
      <c r="M896" s="132">
        <v>0</v>
      </c>
    </row>
    <row r="897" spans="2:13">
      <c r="B897" s="68">
        <v>2013</v>
      </c>
      <c r="C897" s="120">
        <v>0</v>
      </c>
      <c r="D897" s="119">
        <v>0</v>
      </c>
      <c r="E897" s="132">
        <v>0</v>
      </c>
      <c r="F897" s="119">
        <v>0</v>
      </c>
      <c r="G897" s="132">
        <v>131353</v>
      </c>
      <c r="H897" s="132">
        <v>7732</v>
      </c>
      <c r="I897" s="132">
        <v>139085</v>
      </c>
      <c r="J897" s="132">
        <v>139085</v>
      </c>
      <c r="K897" s="132">
        <v>0</v>
      </c>
      <c r="L897" s="132">
        <v>139085</v>
      </c>
      <c r="M897" s="132">
        <v>0</v>
      </c>
    </row>
    <row r="898" spans="2:13">
      <c r="B898" s="68">
        <v>2014</v>
      </c>
      <c r="C898" s="120">
        <v>0</v>
      </c>
      <c r="D898" s="119">
        <v>0</v>
      </c>
      <c r="E898" s="132">
        <v>0</v>
      </c>
      <c r="F898" s="119">
        <v>0</v>
      </c>
      <c r="G898" s="132">
        <v>148015</v>
      </c>
      <c r="H898" s="132">
        <v>9819</v>
      </c>
      <c r="I898" s="132">
        <v>157834</v>
      </c>
      <c r="J898" s="132">
        <v>157834</v>
      </c>
      <c r="K898" s="132">
        <v>0</v>
      </c>
      <c r="L898" s="132">
        <v>157834</v>
      </c>
      <c r="M898" s="132">
        <v>0</v>
      </c>
    </row>
    <row r="899" spans="2:13">
      <c r="B899" s="68">
        <v>2015</v>
      </c>
      <c r="C899" s="120">
        <v>0</v>
      </c>
      <c r="D899" s="119">
        <v>0</v>
      </c>
      <c r="E899" s="132">
        <v>0</v>
      </c>
      <c r="F899" s="119">
        <v>0</v>
      </c>
      <c r="G899" s="119">
        <v>149817</v>
      </c>
      <c r="H899" s="132">
        <v>12098</v>
      </c>
      <c r="I899" s="119">
        <v>161915</v>
      </c>
      <c r="J899" s="132">
        <v>161915</v>
      </c>
      <c r="K899" s="132">
        <v>0</v>
      </c>
      <c r="L899" s="132">
        <v>161915</v>
      </c>
      <c r="M899" s="132">
        <v>0</v>
      </c>
    </row>
    <row r="900" spans="2:13">
      <c r="B900" s="68">
        <v>2016</v>
      </c>
      <c r="C900" s="120">
        <v>0</v>
      </c>
      <c r="D900" s="119">
        <v>0</v>
      </c>
      <c r="E900" s="132">
        <v>0</v>
      </c>
      <c r="F900" s="119">
        <v>0</v>
      </c>
      <c r="G900" s="132">
        <v>158317</v>
      </c>
      <c r="H900" s="132">
        <v>12628</v>
      </c>
      <c r="I900" s="132">
        <v>170945</v>
      </c>
      <c r="J900" s="132">
        <v>170945</v>
      </c>
      <c r="K900" s="132">
        <v>0</v>
      </c>
      <c r="L900" s="132">
        <v>170945</v>
      </c>
      <c r="M900" s="132">
        <v>0</v>
      </c>
    </row>
    <row r="901" spans="2:13">
      <c r="B901" s="68">
        <v>2017</v>
      </c>
      <c r="C901" s="120">
        <v>0</v>
      </c>
      <c r="D901" s="119">
        <v>0</v>
      </c>
      <c r="E901" s="132">
        <v>0</v>
      </c>
      <c r="F901" s="119">
        <v>0</v>
      </c>
      <c r="G901" s="132">
        <v>174470</v>
      </c>
      <c r="H901" s="132">
        <v>13394</v>
      </c>
      <c r="I901" s="132">
        <v>187864</v>
      </c>
      <c r="J901" s="132">
        <v>187864</v>
      </c>
      <c r="K901" s="132">
        <v>0</v>
      </c>
      <c r="L901" s="132">
        <v>187864</v>
      </c>
      <c r="M901" s="132">
        <v>0</v>
      </c>
    </row>
    <row r="902" spans="2:13">
      <c r="B902" s="68">
        <v>2018</v>
      </c>
      <c r="C902" s="120">
        <v>0</v>
      </c>
      <c r="D902" s="119">
        <v>0</v>
      </c>
      <c r="E902" s="132">
        <v>0</v>
      </c>
      <c r="F902" s="119">
        <v>0</v>
      </c>
      <c r="G902" s="132">
        <v>184468</v>
      </c>
      <c r="H902" s="132">
        <v>13618</v>
      </c>
      <c r="I902" s="132">
        <v>198086</v>
      </c>
      <c r="J902" s="132">
        <v>198086</v>
      </c>
      <c r="K902" s="132">
        <v>0</v>
      </c>
      <c r="L902" s="132">
        <v>198086</v>
      </c>
      <c r="M902" s="132">
        <v>0</v>
      </c>
    </row>
    <row r="903" spans="2:13">
      <c r="B903" s="68">
        <v>2019</v>
      </c>
      <c r="C903" s="120">
        <v>0</v>
      </c>
      <c r="D903" s="119">
        <v>0</v>
      </c>
      <c r="E903" s="132">
        <v>0</v>
      </c>
      <c r="F903" s="119">
        <v>0</v>
      </c>
      <c r="G903" s="132">
        <v>192143</v>
      </c>
      <c r="H903" s="132">
        <v>13214</v>
      </c>
      <c r="I903" s="132">
        <v>205357</v>
      </c>
      <c r="J903" s="132">
        <v>205357</v>
      </c>
      <c r="K903" s="132">
        <v>0</v>
      </c>
      <c r="L903" s="132">
        <v>205357</v>
      </c>
      <c r="M903" s="132">
        <v>0</v>
      </c>
    </row>
    <row r="904" spans="2:13">
      <c r="B904" s="68">
        <v>2020</v>
      </c>
      <c r="C904" s="120">
        <v>0</v>
      </c>
      <c r="D904" s="119">
        <v>0</v>
      </c>
      <c r="E904" s="132">
        <v>0</v>
      </c>
      <c r="F904" s="119">
        <v>0</v>
      </c>
      <c r="G904" s="132">
        <v>205819</v>
      </c>
      <c r="H904" s="132">
        <v>13966</v>
      </c>
      <c r="I904" s="132">
        <v>219785</v>
      </c>
      <c r="J904" s="132">
        <v>219785</v>
      </c>
      <c r="K904" s="132">
        <v>0</v>
      </c>
      <c r="L904" s="132">
        <v>219785</v>
      </c>
      <c r="M904" s="132">
        <v>0</v>
      </c>
    </row>
    <row r="905" spans="2:13">
      <c r="B905" s="68">
        <v>2021</v>
      </c>
      <c r="C905" s="120">
        <v>0</v>
      </c>
      <c r="D905" s="119">
        <v>0</v>
      </c>
      <c r="E905" s="132">
        <v>0</v>
      </c>
      <c r="F905" s="119">
        <v>0</v>
      </c>
      <c r="G905" s="132">
        <v>206870</v>
      </c>
      <c r="H905" s="132">
        <v>14475</v>
      </c>
      <c r="I905" s="132">
        <v>221345</v>
      </c>
      <c r="J905" s="132">
        <v>221345</v>
      </c>
      <c r="K905" s="132">
        <v>0</v>
      </c>
      <c r="L905" s="132">
        <v>221345</v>
      </c>
      <c r="M905" s="132">
        <v>0</v>
      </c>
    </row>
    <row r="906" spans="2:13">
      <c r="B906" s="68">
        <v>2022</v>
      </c>
      <c r="C906" s="120">
        <v>0</v>
      </c>
      <c r="D906" s="119">
        <v>0</v>
      </c>
      <c r="E906" s="132">
        <v>0</v>
      </c>
      <c r="F906" s="119">
        <v>0</v>
      </c>
      <c r="G906" s="132">
        <v>257630</v>
      </c>
      <c r="H906" s="132">
        <v>14732</v>
      </c>
      <c r="I906" s="132">
        <v>272362</v>
      </c>
      <c r="J906" s="132">
        <v>272362</v>
      </c>
      <c r="K906" s="132">
        <v>0</v>
      </c>
      <c r="L906" s="132">
        <v>272362</v>
      </c>
      <c r="M906" s="132">
        <v>0</v>
      </c>
    </row>
    <row r="907" spans="2:13">
      <c r="B907" s="68">
        <v>2023</v>
      </c>
      <c r="C907" s="120">
        <v>0</v>
      </c>
      <c r="D907" s="119">
        <v>0</v>
      </c>
      <c r="E907" s="132">
        <v>0</v>
      </c>
      <c r="F907" s="119">
        <v>0</v>
      </c>
      <c r="G907" s="132">
        <v>262862</v>
      </c>
      <c r="H907" s="132">
        <v>20108</v>
      </c>
      <c r="I907" s="132">
        <v>282970</v>
      </c>
      <c r="J907" s="132">
        <v>282970</v>
      </c>
      <c r="K907" s="132">
        <v>0</v>
      </c>
      <c r="L907" s="132">
        <v>282970</v>
      </c>
      <c r="M907" s="132">
        <v>0</v>
      </c>
    </row>
    <row r="908" spans="2:13">
      <c r="B908" s="67" t="s">
        <v>481</v>
      </c>
      <c r="C908" s="120"/>
      <c r="D908" s="119"/>
      <c r="E908" s="132"/>
      <c r="F908" s="174"/>
      <c r="G908" s="132"/>
      <c r="H908" s="132"/>
      <c r="I908" s="132"/>
      <c r="J908" s="132"/>
      <c r="K908" s="132"/>
      <c r="L908" s="132"/>
      <c r="M908" s="132"/>
    </row>
    <row r="909" spans="2:13">
      <c r="B909" s="68">
        <v>2012</v>
      </c>
      <c r="C909" s="120">
        <v>0</v>
      </c>
      <c r="D909" s="119">
        <v>0</v>
      </c>
      <c r="E909" s="132">
        <v>0</v>
      </c>
      <c r="F909" s="119">
        <v>0</v>
      </c>
      <c r="G909" s="132">
        <v>0</v>
      </c>
      <c r="H909" s="132">
        <v>0</v>
      </c>
      <c r="I909" s="132">
        <v>0</v>
      </c>
      <c r="J909" s="132">
        <v>0</v>
      </c>
      <c r="K909" s="132">
        <v>0</v>
      </c>
      <c r="L909" s="132">
        <v>0</v>
      </c>
      <c r="M909" s="132">
        <v>27395</v>
      </c>
    </row>
    <row r="910" spans="2:13">
      <c r="B910" s="68">
        <v>2013</v>
      </c>
      <c r="C910" s="120">
        <v>0</v>
      </c>
      <c r="D910" s="119">
        <v>0</v>
      </c>
      <c r="E910" s="132">
        <v>0</v>
      </c>
      <c r="F910" s="119">
        <v>0</v>
      </c>
      <c r="G910" s="132">
        <v>0</v>
      </c>
      <c r="H910" s="132">
        <v>0</v>
      </c>
      <c r="I910" s="132">
        <v>0</v>
      </c>
      <c r="J910" s="132">
        <v>0</v>
      </c>
      <c r="K910" s="132">
        <v>0</v>
      </c>
      <c r="L910" s="132">
        <v>0</v>
      </c>
      <c r="M910" s="132">
        <v>40450</v>
      </c>
    </row>
    <row r="911" spans="2:13">
      <c r="B911" s="68">
        <v>2014</v>
      </c>
      <c r="C911" s="120">
        <v>0</v>
      </c>
      <c r="D911" s="119">
        <v>0</v>
      </c>
      <c r="E911" s="132">
        <v>0</v>
      </c>
      <c r="F911" s="119">
        <v>0</v>
      </c>
      <c r="G911" s="132">
        <v>0</v>
      </c>
      <c r="H911" s="132">
        <v>0</v>
      </c>
      <c r="I911" s="132">
        <v>0</v>
      </c>
      <c r="J911" s="132">
        <v>0</v>
      </c>
      <c r="K911" s="132">
        <v>0</v>
      </c>
      <c r="L911" s="132">
        <v>0</v>
      </c>
      <c r="M911" s="132">
        <v>86998</v>
      </c>
    </row>
    <row r="912" spans="2:13">
      <c r="B912" s="68">
        <v>2015</v>
      </c>
      <c r="C912" s="120">
        <v>0</v>
      </c>
      <c r="D912" s="119">
        <v>0</v>
      </c>
      <c r="E912" s="132">
        <v>0</v>
      </c>
      <c r="F912" s="119">
        <v>0</v>
      </c>
      <c r="G912" s="119">
        <v>0</v>
      </c>
      <c r="H912" s="132">
        <v>0</v>
      </c>
      <c r="I912" s="119">
        <v>0</v>
      </c>
      <c r="J912" s="132">
        <v>0</v>
      </c>
      <c r="K912" s="132">
        <v>0</v>
      </c>
      <c r="L912" s="132">
        <v>0</v>
      </c>
      <c r="M912" s="132">
        <v>97858</v>
      </c>
    </row>
    <row r="913" spans="2:13">
      <c r="B913" s="68">
        <v>2016</v>
      </c>
      <c r="C913" s="120">
        <v>0</v>
      </c>
      <c r="D913" s="119">
        <v>0</v>
      </c>
      <c r="E913" s="132">
        <v>2813</v>
      </c>
      <c r="F913" s="119">
        <v>2813</v>
      </c>
      <c r="G913" s="132">
        <v>0</v>
      </c>
      <c r="H913" s="132">
        <v>0</v>
      </c>
      <c r="I913" s="132">
        <v>0</v>
      </c>
      <c r="J913" s="132">
        <v>2813</v>
      </c>
      <c r="K913" s="132">
        <v>0</v>
      </c>
      <c r="L913" s="132">
        <v>2813</v>
      </c>
      <c r="M913" s="132">
        <v>100715</v>
      </c>
    </row>
    <row r="914" spans="2:13">
      <c r="B914" s="68">
        <v>2017</v>
      </c>
      <c r="C914" s="120">
        <v>0</v>
      </c>
      <c r="D914" s="119">
        <v>0</v>
      </c>
      <c r="E914" s="132">
        <v>11598</v>
      </c>
      <c r="F914" s="119">
        <v>11598</v>
      </c>
      <c r="G914" s="132">
        <v>0</v>
      </c>
      <c r="H914" s="132">
        <v>0</v>
      </c>
      <c r="I914" s="132">
        <v>0</v>
      </c>
      <c r="J914" s="132">
        <v>11598</v>
      </c>
      <c r="K914" s="132">
        <v>0</v>
      </c>
      <c r="L914" s="132">
        <v>11598</v>
      </c>
      <c r="M914" s="132">
        <v>106883</v>
      </c>
    </row>
    <row r="915" spans="2:13">
      <c r="B915" s="68">
        <v>2018</v>
      </c>
      <c r="C915" s="120">
        <v>0</v>
      </c>
      <c r="D915" s="119">
        <v>0</v>
      </c>
      <c r="E915" s="132">
        <v>13277</v>
      </c>
      <c r="F915" s="119">
        <v>13277</v>
      </c>
      <c r="G915" s="132">
        <v>0</v>
      </c>
      <c r="H915" s="132">
        <v>0</v>
      </c>
      <c r="I915" s="132">
        <v>0</v>
      </c>
      <c r="J915" s="132">
        <v>13277</v>
      </c>
      <c r="K915" s="132">
        <v>0</v>
      </c>
      <c r="L915" s="132">
        <v>13277</v>
      </c>
      <c r="M915" s="132">
        <v>130613</v>
      </c>
    </row>
    <row r="916" spans="2:13">
      <c r="B916" s="68">
        <v>2019</v>
      </c>
      <c r="C916" s="120">
        <v>0</v>
      </c>
      <c r="D916" s="119">
        <v>0</v>
      </c>
      <c r="E916" s="132">
        <v>14336</v>
      </c>
      <c r="F916" s="119">
        <v>14336</v>
      </c>
      <c r="G916" s="132">
        <v>0</v>
      </c>
      <c r="H916" s="132">
        <v>0</v>
      </c>
      <c r="I916" s="132">
        <v>0</v>
      </c>
      <c r="J916" s="132">
        <v>14336</v>
      </c>
      <c r="K916" s="132">
        <v>0</v>
      </c>
      <c r="L916" s="132">
        <v>14336</v>
      </c>
      <c r="M916" s="132">
        <v>136746</v>
      </c>
    </row>
    <row r="917" spans="2:13">
      <c r="B917" s="68">
        <v>2020</v>
      </c>
      <c r="C917" s="120">
        <v>0</v>
      </c>
      <c r="D917" s="119">
        <v>0</v>
      </c>
      <c r="E917" s="132">
        <v>15253</v>
      </c>
      <c r="F917" s="119">
        <v>15253</v>
      </c>
      <c r="G917" s="132">
        <v>0</v>
      </c>
      <c r="H917" s="132">
        <v>0</v>
      </c>
      <c r="I917" s="132">
        <v>0</v>
      </c>
      <c r="J917" s="132">
        <v>15253</v>
      </c>
      <c r="K917" s="132">
        <v>0</v>
      </c>
      <c r="L917" s="132">
        <v>15253</v>
      </c>
      <c r="M917" s="132">
        <v>135137</v>
      </c>
    </row>
    <row r="918" spans="2:13">
      <c r="B918" s="68">
        <v>2021</v>
      </c>
      <c r="C918" s="120">
        <v>0</v>
      </c>
      <c r="D918" s="119">
        <v>0</v>
      </c>
      <c r="E918" s="132">
        <v>15908</v>
      </c>
      <c r="F918" s="119">
        <v>15908</v>
      </c>
      <c r="G918" s="132">
        <v>0</v>
      </c>
      <c r="H918" s="132">
        <v>0</v>
      </c>
      <c r="I918" s="132">
        <v>0</v>
      </c>
      <c r="J918" s="132">
        <v>15908</v>
      </c>
      <c r="K918" s="132">
        <v>0</v>
      </c>
      <c r="L918" s="132">
        <v>15908</v>
      </c>
      <c r="M918" s="132">
        <v>137440</v>
      </c>
    </row>
    <row r="919" spans="2:13">
      <c r="B919" s="68">
        <v>2022</v>
      </c>
      <c r="C919" s="120">
        <v>0</v>
      </c>
      <c r="D919" s="119">
        <v>0</v>
      </c>
      <c r="E919" s="132">
        <v>16240</v>
      </c>
      <c r="F919" s="119">
        <v>16240</v>
      </c>
      <c r="G919" s="132">
        <v>0</v>
      </c>
      <c r="H919" s="132">
        <v>0</v>
      </c>
      <c r="I919" s="132">
        <v>0</v>
      </c>
      <c r="J919" s="132">
        <v>16240</v>
      </c>
      <c r="K919" s="132">
        <v>0</v>
      </c>
      <c r="L919" s="132">
        <v>16240</v>
      </c>
      <c r="M919" s="132">
        <v>133035</v>
      </c>
    </row>
    <row r="920" spans="2:13">
      <c r="B920" s="68">
        <v>2023</v>
      </c>
      <c r="C920" s="120">
        <v>0</v>
      </c>
      <c r="D920" s="119">
        <v>0</v>
      </c>
      <c r="E920" s="132">
        <v>17325</v>
      </c>
      <c r="F920" s="119">
        <v>17325</v>
      </c>
      <c r="G920" s="132">
        <v>0</v>
      </c>
      <c r="H920" s="132">
        <v>0</v>
      </c>
      <c r="I920" s="132">
        <v>0</v>
      </c>
      <c r="J920" s="132">
        <v>17325</v>
      </c>
      <c r="K920" s="132">
        <v>0</v>
      </c>
      <c r="L920" s="132">
        <v>17325</v>
      </c>
      <c r="M920" s="132">
        <v>136301</v>
      </c>
    </row>
    <row r="921" spans="2:13">
      <c r="B921" s="32" t="s">
        <v>482</v>
      </c>
      <c r="C921" s="120"/>
      <c r="D921" s="119"/>
      <c r="E921" s="132"/>
      <c r="F921" s="174"/>
      <c r="G921" s="132"/>
      <c r="H921" s="132"/>
      <c r="I921" s="132"/>
      <c r="J921" s="132"/>
      <c r="K921" s="132"/>
      <c r="L921" s="132"/>
      <c r="M921" s="132"/>
    </row>
    <row r="922" spans="2:13">
      <c r="B922" s="72">
        <v>2017</v>
      </c>
      <c r="C922" s="120">
        <v>0</v>
      </c>
      <c r="D922" s="119">
        <v>0</v>
      </c>
      <c r="E922" s="132">
        <v>0</v>
      </c>
      <c r="F922" s="119">
        <v>0</v>
      </c>
      <c r="G922" s="132">
        <v>0</v>
      </c>
      <c r="H922" s="132">
        <v>0</v>
      </c>
      <c r="I922" s="132">
        <v>0</v>
      </c>
      <c r="J922" s="132">
        <v>0</v>
      </c>
      <c r="K922" s="132">
        <v>0</v>
      </c>
      <c r="L922" s="132">
        <v>0</v>
      </c>
      <c r="M922" s="132">
        <v>7544</v>
      </c>
    </row>
    <row r="923" spans="2:13">
      <c r="B923" s="72">
        <v>2018</v>
      </c>
      <c r="C923" s="120">
        <v>0</v>
      </c>
      <c r="D923" s="119">
        <v>0</v>
      </c>
      <c r="E923" s="132">
        <v>0</v>
      </c>
      <c r="F923" s="119">
        <v>0</v>
      </c>
      <c r="G923" s="132">
        <v>1</v>
      </c>
      <c r="H923" s="132">
        <v>0</v>
      </c>
      <c r="I923" s="132">
        <v>1</v>
      </c>
      <c r="J923" s="132">
        <v>1</v>
      </c>
      <c r="K923" s="132">
        <v>0</v>
      </c>
      <c r="L923" s="132">
        <v>1</v>
      </c>
      <c r="M923" s="132">
        <v>8387</v>
      </c>
    </row>
    <row r="924" spans="2:13">
      <c r="B924" s="72">
        <v>2019</v>
      </c>
      <c r="C924" s="120">
        <v>0</v>
      </c>
      <c r="D924" s="119">
        <v>0</v>
      </c>
      <c r="E924" s="132">
        <v>0</v>
      </c>
      <c r="F924" s="119">
        <v>0</v>
      </c>
      <c r="G924" s="132">
        <v>1</v>
      </c>
      <c r="H924" s="132">
        <v>0</v>
      </c>
      <c r="I924" s="132">
        <v>1</v>
      </c>
      <c r="J924" s="132">
        <v>1</v>
      </c>
      <c r="K924" s="132">
        <v>0</v>
      </c>
      <c r="L924" s="132">
        <v>1</v>
      </c>
      <c r="M924" s="132">
        <v>9422</v>
      </c>
    </row>
    <row r="925" spans="2:13">
      <c r="B925" s="72">
        <v>2020</v>
      </c>
      <c r="C925" s="120">
        <v>0</v>
      </c>
      <c r="D925" s="119">
        <v>0</v>
      </c>
      <c r="E925" s="132">
        <v>0</v>
      </c>
      <c r="F925" s="119">
        <v>0</v>
      </c>
      <c r="G925" s="132">
        <v>0</v>
      </c>
      <c r="H925" s="132">
        <v>0</v>
      </c>
      <c r="I925" s="132">
        <v>0</v>
      </c>
      <c r="J925" s="132">
        <v>0</v>
      </c>
      <c r="K925" s="132">
        <v>0</v>
      </c>
      <c r="L925" s="132">
        <v>0</v>
      </c>
      <c r="M925" s="132">
        <v>10912</v>
      </c>
    </row>
    <row r="926" spans="2:13">
      <c r="B926" s="72">
        <v>2021</v>
      </c>
      <c r="C926" s="120">
        <v>0</v>
      </c>
      <c r="D926" s="119">
        <v>0</v>
      </c>
      <c r="E926" s="132">
        <v>0</v>
      </c>
      <c r="F926" s="119">
        <v>0</v>
      </c>
      <c r="G926" s="132">
        <v>0</v>
      </c>
      <c r="H926" s="132">
        <v>0</v>
      </c>
      <c r="I926" s="132">
        <v>0</v>
      </c>
      <c r="J926" s="132">
        <v>0</v>
      </c>
      <c r="K926" s="132">
        <v>0</v>
      </c>
      <c r="L926" s="132">
        <v>0</v>
      </c>
      <c r="M926" s="132">
        <v>12051</v>
      </c>
    </row>
    <row r="927" spans="2:13">
      <c r="B927" s="72">
        <v>2022</v>
      </c>
      <c r="C927" s="120">
        <v>0</v>
      </c>
      <c r="D927" s="119">
        <v>0</v>
      </c>
      <c r="E927" s="132">
        <v>0</v>
      </c>
      <c r="F927" s="119">
        <v>0</v>
      </c>
      <c r="G927" s="132">
        <v>0</v>
      </c>
      <c r="H927" s="132">
        <v>0</v>
      </c>
      <c r="I927" s="132">
        <v>0</v>
      </c>
      <c r="J927" s="132">
        <v>0</v>
      </c>
      <c r="K927" s="132">
        <v>0</v>
      </c>
      <c r="L927" s="132">
        <v>0</v>
      </c>
      <c r="M927" s="132">
        <v>12956</v>
      </c>
    </row>
    <row r="928" spans="2:13">
      <c r="B928" s="72">
        <v>2023</v>
      </c>
      <c r="C928" s="120">
        <v>0</v>
      </c>
      <c r="D928" s="119">
        <v>0</v>
      </c>
      <c r="E928" s="132">
        <v>0</v>
      </c>
      <c r="F928" s="119">
        <v>0</v>
      </c>
      <c r="G928" s="132">
        <v>0</v>
      </c>
      <c r="H928" s="132">
        <v>0</v>
      </c>
      <c r="I928" s="132">
        <v>0</v>
      </c>
      <c r="J928" s="132">
        <v>0</v>
      </c>
      <c r="K928" s="132">
        <v>0</v>
      </c>
      <c r="L928" s="132">
        <v>0</v>
      </c>
      <c r="M928" s="132">
        <v>14114</v>
      </c>
    </row>
    <row r="929" spans="2:13">
      <c r="B929" s="67" t="s">
        <v>483</v>
      </c>
      <c r="C929" s="120"/>
      <c r="D929" s="119"/>
      <c r="E929" s="132"/>
      <c r="F929" s="174"/>
      <c r="G929" s="132"/>
      <c r="H929" s="132"/>
      <c r="I929" s="132"/>
      <c r="J929" s="132"/>
      <c r="K929" s="132"/>
      <c r="L929" s="132"/>
      <c r="M929" s="132"/>
    </row>
    <row r="930" spans="2:13">
      <c r="B930" s="68">
        <v>2012</v>
      </c>
      <c r="C930" s="120">
        <v>107</v>
      </c>
      <c r="D930" s="119">
        <v>7674</v>
      </c>
      <c r="E930" s="132">
        <v>59462</v>
      </c>
      <c r="F930" s="119">
        <v>67243</v>
      </c>
      <c r="G930" s="132">
        <v>0</v>
      </c>
      <c r="H930" s="132">
        <v>0</v>
      </c>
      <c r="I930" s="132">
        <v>0</v>
      </c>
      <c r="J930" s="132">
        <v>67243</v>
      </c>
      <c r="K930" s="132">
        <v>0</v>
      </c>
      <c r="L930" s="132">
        <v>67243</v>
      </c>
      <c r="M930" s="132">
        <v>0</v>
      </c>
    </row>
    <row r="931" spans="2:13">
      <c r="B931" s="68">
        <v>2013</v>
      </c>
      <c r="C931" s="120">
        <v>116</v>
      </c>
      <c r="D931" s="119">
        <v>8080</v>
      </c>
      <c r="E931" s="132">
        <v>63138</v>
      </c>
      <c r="F931" s="119">
        <v>71334</v>
      </c>
      <c r="G931" s="132">
        <v>0</v>
      </c>
      <c r="H931" s="132">
        <v>0</v>
      </c>
      <c r="I931" s="132">
        <v>0</v>
      </c>
      <c r="J931" s="132">
        <v>71334</v>
      </c>
      <c r="K931" s="132">
        <v>0</v>
      </c>
      <c r="L931" s="132">
        <v>71334</v>
      </c>
      <c r="M931" s="132">
        <v>0</v>
      </c>
    </row>
    <row r="932" spans="2:13">
      <c r="B932" s="68">
        <v>2014</v>
      </c>
      <c r="C932" s="120">
        <v>11781</v>
      </c>
      <c r="D932" s="119">
        <v>12254</v>
      </c>
      <c r="E932" s="132">
        <v>61173</v>
      </c>
      <c r="F932" s="119">
        <v>85208</v>
      </c>
      <c r="G932" s="132">
        <v>0</v>
      </c>
      <c r="H932" s="132">
        <v>0</v>
      </c>
      <c r="I932" s="132">
        <v>0</v>
      </c>
      <c r="J932" s="132">
        <v>85208</v>
      </c>
      <c r="K932" s="132">
        <v>0</v>
      </c>
      <c r="L932" s="132">
        <v>85208</v>
      </c>
      <c r="M932" s="132">
        <v>0</v>
      </c>
    </row>
    <row r="933" spans="2:13">
      <c r="B933" s="68">
        <v>2015</v>
      </c>
      <c r="C933" s="120">
        <v>19002</v>
      </c>
      <c r="D933" s="119">
        <v>14168</v>
      </c>
      <c r="E933" s="132">
        <v>82144</v>
      </c>
      <c r="F933" s="119">
        <v>115314</v>
      </c>
      <c r="G933" s="119">
        <v>194</v>
      </c>
      <c r="H933" s="132">
        <v>0</v>
      </c>
      <c r="I933" s="119">
        <v>194</v>
      </c>
      <c r="J933" s="132">
        <v>115508</v>
      </c>
      <c r="K933" s="132">
        <v>0</v>
      </c>
      <c r="L933" s="132">
        <v>115508</v>
      </c>
      <c r="M933" s="132">
        <v>0</v>
      </c>
    </row>
    <row r="934" spans="2:13">
      <c r="B934" s="68">
        <v>2016</v>
      </c>
      <c r="C934" s="120">
        <v>25740</v>
      </c>
      <c r="D934" s="119">
        <v>30865</v>
      </c>
      <c r="E934" s="132">
        <v>73852</v>
      </c>
      <c r="F934" s="119">
        <v>130457</v>
      </c>
      <c r="G934" s="132">
        <v>376</v>
      </c>
      <c r="H934" s="132">
        <v>0</v>
      </c>
      <c r="I934" s="132">
        <v>376</v>
      </c>
      <c r="J934" s="132">
        <v>130833</v>
      </c>
      <c r="K934" s="132">
        <v>0</v>
      </c>
      <c r="L934" s="132">
        <v>130833</v>
      </c>
      <c r="M934" s="132">
        <v>0</v>
      </c>
    </row>
    <row r="935" spans="2:13">
      <c r="B935" s="68">
        <v>2017</v>
      </c>
      <c r="C935" s="120">
        <v>31716</v>
      </c>
      <c r="D935" s="119">
        <v>31416</v>
      </c>
      <c r="E935" s="132">
        <v>72596</v>
      </c>
      <c r="F935" s="119">
        <v>135728</v>
      </c>
      <c r="G935" s="132">
        <v>1348</v>
      </c>
      <c r="H935" s="132">
        <v>0</v>
      </c>
      <c r="I935" s="132">
        <v>1348</v>
      </c>
      <c r="J935" s="132">
        <v>137076</v>
      </c>
      <c r="K935" s="132">
        <v>0</v>
      </c>
      <c r="L935" s="132">
        <v>137076</v>
      </c>
      <c r="M935" s="132">
        <v>0</v>
      </c>
    </row>
    <row r="936" spans="2:13">
      <c r="B936" s="68">
        <v>2018</v>
      </c>
      <c r="C936" s="120">
        <v>34524</v>
      </c>
      <c r="D936" s="119">
        <v>30293</v>
      </c>
      <c r="E936" s="132">
        <v>74966</v>
      </c>
      <c r="F936" s="119">
        <v>139783</v>
      </c>
      <c r="G936" s="132">
        <v>2866</v>
      </c>
      <c r="H936" s="132">
        <v>0</v>
      </c>
      <c r="I936" s="132">
        <v>2866</v>
      </c>
      <c r="J936" s="132">
        <v>142649</v>
      </c>
      <c r="K936" s="132">
        <v>0</v>
      </c>
      <c r="L936" s="132">
        <v>142649</v>
      </c>
      <c r="M936" s="132">
        <v>0</v>
      </c>
    </row>
    <row r="937" spans="2:13">
      <c r="B937" s="68">
        <v>2019</v>
      </c>
      <c r="C937" s="120">
        <v>23448</v>
      </c>
      <c r="D937" s="119">
        <v>28389</v>
      </c>
      <c r="E937" s="132">
        <v>78864</v>
      </c>
      <c r="F937" s="119">
        <v>130701</v>
      </c>
      <c r="G937" s="132">
        <v>4052</v>
      </c>
      <c r="H937" s="132">
        <v>0</v>
      </c>
      <c r="I937" s="132">
        <v>4052</v>
      </c>
      <c r="J937" s="132">
        <v>134753</v>
      </c>
      <c r="K937" s="132">
        <v>0</v>
      </c>
      <c r="L937" s="132">
        <v>134753</v>
      </c>
      <c r="M937" s="132">
        <v>0</v>
      </c>
    </row>
    <row r="938" spans="2:13">
      <c r="B938" s="68">
        <v>2020</v>
      </c>
      <c r="C938" s="120">
        <v>31351</v>
      </c>
      <c r="D938" s="119">
        <v>27605</v>
      </c>
      <c r="E938" s="132">
        <v>80014</v>
      </c>
      <c r="F938" s="119">
        <v>138970</v>
      </c>
      <c r="G938" s="132">
        <v>5633</v>
      </c>
      <c r="H938" s="132">
        <v>0</v>
      </c>
      <c r="I938" s="132">
        <v>5633</v>
      </c>
      <c r="J938" s="132">
        <v>144603</v>
      </c>
      <c r="K938" s="132">
        <v>0</v>
      </c>
      <c r="L938" s="132">
        <v>144603</v>
      </c>
      <c r="M938" s="132">
        <v>0</v>
      </c>
    </row>
    <row r="939" spans="2:13">
      <c r="B939" s="68">
        <v>2021</v>
      </c>
      <c r="C939" s="120">
        <v>36265</v>
      </c>
      <c r="D939" s="119">
        <v>25412</v>
      </c>
      <c r="E939" s="132">
        <v>72631</v>
      </c>
      <c r="F939" s="119">
        <v>134308</v>
      </c>
      <c r="G939" s="132">
        <v>7343</v>
      </c>
      <c r="H939" s="132">
        <v>0</v>
      </c>
      <c r="I939" s="132">
        <v>7343</v>
      </c>
      <c r="J939" s="132">
        <v>141651</v>
      </c>
      <c r="K939" s="132">
        <v>0</v>
      </c>
      <c r="L939" s="132">
        <v>141651</v>
      </c>
      <c r="M939" s="132">
        <v>0</v>
      </c>
    </row>
    <row r="940" spans="2:13">
      <c r="B940" s="68">
        <v>2022</v>
      </c>
      <c r="C940" s="120">
        <v>40837</v>
      </c>
      <c r="D940" s="119">
        <v>23946</v>
      </c>
      <c r="E940" s="132">
        <v>72444</v>
      </c>
      <c r="F940" s="119">
        <v>137227</v>
      </c>
      <c r="G940" s="132">
        <v>10926</v>
      </c>
      <c r="H940" s="132">
        <v>0</v>
      </c>
      <c r="I940" s="132">
        <v>10926</v>
      </c>
      <c r="J940" s="132">
        <v>148153</v>
      </c>
      <c r="K940" s="132">
        <v>0</v>
      </c>
      <c r="L940" s="132">
        <v>148153</v>
      </c>
      <c r="M940" s="132">
        <v>0</v>
      </c>
    </row>
    <row r="941" spans="2:13">
      <c r="B941" s="68">
        <v>2023</v>
      </c>
      <c r="C941" s="120">
        <v>36633</v>
      </c>
      <c r="D941" s="119">
        <v>22771</v>
      </c>
      <c r="E941" s="132">
        <v>74017</v>
      </c>
      <c r="F941" s="119">
        <v>133421</v>
      </c>
      <c r="G941" s="132">
        <v>13227</v>
      </c>
      <c r="H941" s="132">
        <v>0</v>
      </c>
      <c r="I941" s="132">
        <v>13227</v>
      </c>
      <c r="J941" s="132">
        <v>146648</v>
      </c>
      <c r="K941" s="132">
        <v>0</v>
      </c>
      <c r="L941" s="132">
        <v>146648</v>
      </c>
      <c r="M941" s="132">
        <v>0</v>
      </c>
    </row>
    <row r="942" spans="2:13">
      <c r="B942" s="32" t="s">
        <v>484</v>
      </c>
      <c r="C942" s="120"/>
      <c r="D942" s="119"/>
      <c r="E942" s="132"/>
      <c r="F942" s="174"/>
      <c r="G942" s="132"/>
      <c r="H942" s="132"/>
      <c r="I942" s="132"/>
      <c r="J942" s="132"/>
      <c r="K942" s="132"/>
      <c r="L942" s="132"/>
      <c r="M942" s="132"/>
    </row>
    <row r="943" spans="2:13">
      <c r="B943" s="72">
        <v>2012</v>
      </c>
      <c r="C943" s="120">
        <v>0</v>
      </c>
      <c r="D943" s="119">
        <v>1674</v>
      </c>
      <c r="E943" s="132">
        <v>28234</v>
      </c>
      <c r="F943" s="119">
        <v>29908</v>
      </c>
      <c r="G943" s="132">
        <v>0</v>
      </c>
      <c r="H943" s="132">
        <v>0</v>
      </c>
      <c r="I943" s="132">
        <v>0</v>
      </c>
      <c r="J943" s="132">
        <v>29908</v>
      </c>
      <c r="K943" s="132">
        <v>0</v>
      </c>
      <c r="L943" s="132">
        <v>29908</v>
      </c>
      <c r="M943" s="132">
        <v>1698</v>
      </c>
    </row>
    <row r="944" spans="2:13">
      <c r="B944" s="72">
        <v>2013</v>
      </c>
      <c r="C944" s="120">
        <v>0</v>
      </c>
      <c r="D944" s="119">
        <v>2116</v>
      </c>
      <c r="E944" s="132">
        <v>31287</v>
      </c>
      <c r="F944" s="119">
        <v>33403</v>
      </c>
      <c r="G944" s="132">
        <v>0</v>
      </c>
      <c r="H944" s="132">
        <v>0</v>
      </c>
      <c r="I944" s="132">
        <v>0</v>
      </c>
      <c r="J944" s="132">
        <v>33403</v>
      </c>
      <c r="K944" s="132">
        <v>0</v>
      </c>
      <c r="L944" s="132">
        <v>33403</v>
      </c>
      <c r="M944" s="132">
        <v>1879</v>
      </c>
    </row>
    <row r="945" spans="2:13">
      <c r="B945" s="72">
        <v>2014</v>
      </c>
      <c r="C945" s="120">
        <v>0</v>
      </c>
      <c r="D945" s="119">
        <v>2917</v>
      </c>
      <c r="E945" s="132">
        <v>34069</v>
      </c>
      <c r="F945" s="119">
        <v>36986</v>
      </c>
      <c r="G945" s="132">
        <v>0</v>
      </c>
      <c r="H945" s="132">
        <v>0</v>
      </c>
      <c r="I945" s="132">
        <v>0</v>
      </c>
      <c r="J945" s="132">
        <v>36986</v>
      </c>
      <c r="K945" s="132">
        <v>0</v>
      </c>
      <c r="L945" s="132">
        <v>36986</v>
      </c>
      <c r="M945" s="132">
        <v>2284</v>
      </c>
    </row>
    <row r="946" spans="2:13">
      <c r="B946" s="72">
        <v>2015</v>
      </c>
      <c r="C946" s="120">
        <v>0</v>
      </c>
      <c r="D946" s="119">
        <v>4281</v>
      </c>
      <c r="E946" s="132">
        <v>34263</v>
      </c>
      <c r="F946" s="119">
        <v>38544</v>
      </c>
      <c r="G946" s="119">
        <v>0</v>
      </c>
      <c r="H946" s="132">
        <v>0</v>
      </c>
      <c r="I946" s="119">
        <v>0</v>
      </c>
      <c r="J946" s="132">
        <v>38544</v>
      </c>
      <c r="K946" s="132">
        <v>0</v>
      </c>
      <c r="L946" s="132">
        <v>38544</v>
      </c>
      <c r="M946" s="132">
        <v>1998</v>
      </c>
    </row>
    <row r="947" spans="2:13">
      <c r="B947" s="72">
        <v>2016</v>
      </c>
      <c r="C947" s="120">
        <v>0</v>
      </c>
      <c r="D947" s="119">
        <v>5283</v>
      </c>
      <c r="E947" s="132">
        <v>37574</v>
      </c>
      <c r="F947" s="119">
        <v>42857</v>
      </c>
      <c r="G947" s="132">
        <v>0</v>
      </c>
      <c r="H947" s="132">
        <v>0</v>
      </c>
      <c r="I947" s="132">
        <v>0</v>
      </c>
      <c r="J947" s="132">
        <v>42857</v>
      </c>
      <c r="K947" s="132">
        <v>0</v>
      </c>
      <c r="L947" s="132">
        <v>42857</v>
      </c>
      <c r="M947" s="132">
        <v>2112</v>
      </c>
    </row>
    <row r="948" spans="2:13">
      <c r="B948" s="72">
        <v>2017</v>
      </c>
      <c r="C948" s="120">
        <v>0</v>
      </c>
      <c r="D948" s="119">
        <v>5845</v>
      </c>
      <c r="E948" s="132">
        <v>38500</v>
      </c>
      <c r="F948" s="119">
        <v>44345</v>
      </c>
      <c r="G948" s="132">
        <v>0</v>
      </c>
      <c r="H948" s="132">
        <v>0</v>
      </c>
      <c r="I948" s="132">
        <v>0</v>
      </c>
      <c r="J948" s="132">
        <v>44345</v>
      </c>
      <c r="K948" s="132">
        <v>0</v>
      </c>
      <c r="L948" s="132">
        <v>44345</v>
      </c>
      <c r="M948" s="132">
        <v>1489</v>
      </c>
    </row>
    <row r="949" spans="2:13">
      <c r="B949" s="72">
        <v>2018</v>
      </c>
      <c r="C949" s="120">
        <v>0</v>
      </c>
      <c r="D949" s="119">
        <v>7477</v>
      </c>
      <c r="E949" s="132">
        <v>42323</v>
      </c>
      <c r="F949" s="119">
        <v>49800</v>
      </c>
      <c r="G949" s="132">
        <v>0</v>
      </c>
      <c r="H949" s="132">
        <v>0</v>
      </c>
      <c r="I949" s="132">
        <v>0</v>
      </c>
      <c r="J949" s="132">
        <v>49800</v>
      </c>
      <c r="K949" s="132">
        <v>0</v>
      </c>
      <c r="L949" s="132">
        <v>49800</v>
      </c>
      <c r="M949" s="132">
        <v>2362</v>
      </c>
    </row>
    <row r="950" spans="2:13">
      <c r="B950" s="72">
        <v>2019</v>
      </c>
      <c r="C950" s="120">
        <v>0</v>
      </c>
      <c r="D950" s="119">
        <v>7818</v>
      </c>
      <c r="E950" s="132">
        <v>44731</v>
      </c>
      <c r="F950" s="119">
        <v>52549</v>
      </c>
      <c r="G950" s="132">
        <v>0</v>
      </c>
      <c r="H950" s="132">
        <v>0</v>
      </c>
      <c r="I950" s="132">
        <v>0</v>
      </c>
      <c r="J950" s="132">
        <v>52549</v>
      </c>
      <c r="K950" s="132">
        <v>0</v>
      </c>
      <c r="L950" s="132">
        <v>52549</v>
      </c>
      <c r="M950" s="132">
        <v>3082</v>
      </c>
    </row>
    <row r="951" spans="2:13">
      <c r="B951" s="72">
        <v>2020</v>
      </c>
      <c r="C951" s="120">
        <v>0</v>
      </c>
      <c r="D951" s="119">
        <v>8028</v>
      </c>
      <c r="E951" s="132">
        <v>40456</v>
      </c>
      <c r="F951" s="119">
        <v>48484</v>
      </c>
      <c r="G951" s="132">
        <v>0</v>
      </c>
      <c r="H951" s="132">
        <v>0</v>
      </c>
      <c r="I951" s="132">
        <v>0</v>
      </c>
      <c r="J951" s="132">
        <v>48484</v>
      </c>
      <c r="K951" s="132">
        <v>0</v>
      </c>
      <c r="L951" s="132">
        <v>48484</v>
      </c>
      <c r="M951" s="132"/>
    </row>
    <row r="952" spans="2:13">
      <c r="B952" s="72">
        <v>2021</v>
      </c>
      <c r="C952" s="120">
        <v>0</v>
      </c>
      <c r="D952" s="119">
        <v>8355</v>
      </c>
      <c r="E952" s="132">
        <v>40917</v>
      </c>
      <c r="F952" s="119">
        <v>49272</v>
      </c>
      <c r="G952" s="132">
        <v>0</v>
      </c>
      <c r="H952" s="132">
        <v>0</v>
      </c>
      <c r="I952" s="132">
        <v>0</v>
      </c>
      <c r="J952" s="132">
        <v>49272</v>
      </c>
      <c r="K952" s="132">
        <v>0</v>
      </c>
      <c r="L952" s="132">
        <v>49272</v>
      </c>
      <c r="M952" s="132">
        <v>0</v>
      </c>
    </row>
    <row r="953" spans="2:13">
      <c r="B953" s="72">
        <v>2022</v>
      </c>
      <c r="C953" s="120">
        <v>0</v>
      </c>
      <c r="D953" s="119">
        <v>9107</v>
      </c>
      <c r="E953" s="132">
        <v>42445</v>
      </c>
      <c r="F953" s="119">
        <v>51552</v>
      </c>
      <c r="G953" s="132">
        <v>0</v>
      </c>
      <c r="H953" s="132">
        <v>0</v>
      </c>
      <c r="I953" s="132">
        <v>0</v>
      </c>
      <c r="J953" s="132">
        <v>51552</v>
      </c>
      <c r="K953" s="132">
        <v>0</v>
      </c>
      <c r="L953" s="132">
        <v>51552</v>
      </c>
      <c r="M953" s="132">
        <v>0</v>
      </c>
    </row>
    <row r="954" spans="2:13">
      <c r="B954" s="72">
        <v>2023</v>
      </c>
      <c r="C954" s="120">
        <v>0</v>
      </c>
      <c r="D954" s="119">
        <v>9406</v>
      </c>
      <c r="E954" s="132">
        <v>47070</v>
      </c>
      <c r="F954" s="119">
        <v>56476</v>
      </c>
      <c r="G954" s="132">
        <v>0</v>
      </c>
      <c r="H954" s="132">
        <v>0</v>
      </c>
      <c r="I954" s="132">
        <v>0</v>
      </c>
      <c r="J954" s="132">
        <v>56476</v>
      </c>
      <c r="K954" s="132">
        <v>0</v>
      </c>
      <c r="L954" s="132">
        <v>56476</v>
      </c>
      <c r="M954" s="132">
        <v>2899</v>
      </c>
    </row>
    <row r="955" spans="2:13">
      <c r="B955" s="67" t="s">
        <v>528</v>
      </c>
      <c r="C955" s="120"/>
      <c r="D955" s="119"/>
      <c r="E955" s="132"/>
      <c r="F955" s="174"/>
      <c r="G955" s="132"/>
      <c r="H955" s="132"/>
      <c r="I955" s="132"/>
      <c r="J955" s="132"/>
      <c r="K955" s="132"/>
      <c r="L955" s="132"/>
      <c r="M955" s="132"/>
    </row>
    <row r="956" spans="2:13">
      <c r="B956" s="68">
        <v>2015</v>
      </c>
      <c r="C956" s="120">
        <v>0</v>
      </c>
      <c r="D956" s="119">
        <v>0</v>
      </c>
      <c r="E956" s="132">
        <v>0</v>
      </c>
      <c r="F956" s="119">
        <v>0</v>
      </c>
      <c r="G956" s="119">
        <v>83</v>
      </c>
      <c r="H956" s="132">
        <v>0</v>
      </c>
      <c r="I956" s="119">
        <v>83</v>
      </c>
      <c r="J956" s="132">
        <v>83</v>
      </c>
      <c r="K956" s="132">
        <v>0</v>
      </c>
      <c r="L956" s="132">
        <v>83</v>
      </c>
      <c r="M956" s="132">
        <v>0</v>
      </c>
    </row>
    <row r="957" spans="2:13">
      <c r="B957" s="68">
        <v>2016</v>
      </c>
      <c r="C957" s="120">
        <v>0</v>
      </c>
      <c r="D957" s="119">
        <v>0</v>
      </c>
      <c r="E957" s="132">
        <v>0</v>
      </c>
      <c r="F957" s="119">
        <v>0</v>
      </c>
      <c r="G957" s="132">
        <v>1054</v>
      </c>
      <c r="H957" s="132">
        <v>0</v>
      </c>
      <c r="I957" s="132">
        <v>1054</v>
      </c>
      <c r="J957" s="132">
        <v>1054</v>
      </c>
      <c r="K957" s="132">
        <v>0</v>
      </c>
      <c r="L957" s="132">
        <v>1054</v>
      </c>
      <c r="M957" s="132">
        <v>0</v>
      </c>
    </row>
    <row r="958" spans="2:13">
      <c r="B958" s="68">
        <v>2017</v>
      </c>
      <c r="C958" s="120">
        <v>0</v>
      </c>
      <c r="D958" s="119">
        <v>0</v>
      </c>
      <c r="E958" s="132">
        <v>0</v>
      </c>
      <c r="F958" s="119">
        <v>0</v>
      </c>
      <c r="G958" s="132">
        <v>1922</v>
      </c>
      <c r="H958" s="132">
        <v>0</v>
      </c>
      <c r="I958" s="132">
        <v>1922</v>
      </c>
      <c r="J958" s="132">
        <v>1922</v>
      </c>
      <c r="K958" s="132">
        <v>0</v>
      </c>
      <c r="L958" s="132">
        <v>1922</v>
      </c>
      <c r="M958" s="132">
        <v>0</v>
      </c>
    </row>
    <row r="959" spans="2:13">
      <c r="B959" s="72">
        <v>2018</v>
      </c>
      <c r="C959" s="120">
        <v>0</v>
      </c>
      <c r="D959" s="119">
        <v>0</v>
      </c>
      <c r="E959" s="132">
        <v>0</v>
      </c>
      <c r="F959" s="119">
        <v>0</v>
      </c>
      <c r="G959" s="132">
        <v>2922</v>
      </c>
      <c r="H959" s="132">
        <v>0</v>
      </c>
      <c r="I959" s="132">
        <v>2922</v>
      </c>
      <c r="J959" s="132">
        <v>2922</v>
      </c>
      <c r="K959" s="132">
        <v>0</v>
      </c>
      <c r="L959" s="132">
        <v>2922</v>
      </c>
      <c r="M959" s="132">
        <v>0</v>
      </c>
    </row>
    <row r="960" spans="2:13">
      <c r="B960" s="72">
        <v>2019</v>
      </c>
      <c r="C960" s="120">
        <v>0</v>
      </c>
      <c r="D960" s="119">
        <v>0</v>
      </c>
      <c r="E960" s="132">
        <v>0</v>
      </c>
      <c r="F960" s="119">
        <v>0</v>
      </c>
      <c r="G960" s="132">
        <v>4168</v>
      </c>
      <c r="H960" s="132">
        <v>0</v>
      </c>
      <c r="I960" s="132">
        <v>4168</v>
      </c>
      <c r="J960" s="132">
        <v>4168</v>
      </c>
      <c r="K960" s="132">
        <v>0</v>
      </c>
      <c r="L960" s="132">
        <v>4168</v>
      </c>
      <c r="M960" s="132">
        <v>0</v>
      </c>
    </row>
    <row r="961" spans="2:13">
      <c r="B961" s="72">
        <v>2020</v>
      </c>
      <c r="C961" s="120">
        <v>0</v>
      </c>
      <c r="D961" s="119">
        <v>0</v>
      </c>
      <c r="E961" s="132">
        <v>0</v>
      </c>
      <c r="F961" s="119">
        <v>0</v>
      </c>
      <c r="G961" s="132">
        <v>4715</v>
      </c>
      <c r="H961" s="132">
        <v>0</v>
      </c>
      <c r="I961" s="132">
        <v>4715</v>
      </c>
      <c r="J961" s="132">
        <v>4715</v>
      </c>
      <c r="K961" s="132">
        <v>0</v>
      </c>
      <c r="L961" s="132">
        <v>4715</v>
      </c>
      <c r="M961" s="132">
        <v>0</v>
      </c>
    </row>
    <row r="962" spans="2:13">
      <c r="B962" s="32" t="s">
        <v>485</v>
      </c>
      <c r="C962" s="120"/>
      <c r="D962" s="119"/>
      <c r="E962" s="132"/>
      <c r="F962" s="174"/>
      <c r="G962" s="132"/>
      <c r="H962" s="132"/>
      <c r="I962" s="132"/>
      <c r="J962" s="132"/>
      <c r="K962" s="132"/>
      <c r="L962" s="132"/>
      <c r="M962" s="132"/>
    </row>
    <row r="963" spans="2:13">
      <c r="B963" s="72">
        <v>2022</v>
      </c>
      <c r="C963" s="120">
        <v>0</v>
      </c>
      <c r="D963" s="119">
        <v>0</v>
      </c>
      <c r="E963" s="132">
        <v>0</v>
      </c>
      <c r="F963" s="119">
        <v>0</v>
      </c>
      <c r="G963" s="132">
        <v>0</v>
      </c>
      <c r="H963" s="132">
        <v>0</v>
      </c>
      <c r="I963" s="132">
        <v>0</v>
      </c>
      <c r="J963" s="132">
        <v>0</v>
      </c>
      <c r="K963" s="132">
        <v>0</v>
      </c>
      <c r="L963" s="132">
        <v>0</v>
      </c>
      <c r="M963" s="132">
        <v>0</v>
      </c>
    </row>
    <row r="964" spans="2:13">
      <c r="B964" s="72">
        <v>2023</v>
      </c>
      <c r="C964" s="120">
        <v>0</v>
      </c>
      <c r="D964" s="119">
        <v>0</v>
      </c>
      <c r="E964" s="132">
        <v>0</v>
      </c>
      <c r="F964" s="119">
        <v>0</v>
      </c>
      <c r="G964" s="132">
        <v>0</v>
      </c>
      <c r="H964" s="132">
        <v>0</v>
      </c>
      <c r="I964" s="132">
        <v>0</v>
      </c>
      <c r="J964" s="132">
        <v>0</v>
      </c>
      <c r="K964" s="132">
        <v>0</v>
      </c>
      <c r="L964" s="132">
        <v>0</v>
      </c>
      <c r="M964" s="132">
        <v>2882</v>
      </c>
    </row>
    <row r="965" spans="2:13">
      <c r="B965" s="67" t="s">
        <v>487</v>
      </c>
      <c r="C965" s="120"/>
      <c r="D965" s="119"/>
      <c r="E965" s="132"/>
      <c r="F965" s="174"/>
      <c r="G965" s="132"/>
      <c r="H965" s="132"/>
      <c r="I965" s="132"/>
      <c r="J965" s="132"/>
      <c r="K965" s="132"/>
      <c r="L965" s="132"/>
      <c r="M965" s="132"/>
    </row>
    <row r="966" spans="2:13">
      <c r="B966" s="68">
        <v>2013</v>
      </c>
      <c r="C966" s="120">
        <v>0</v>
      </c>
      <c r="D966" s="119">
        <v>0</v>
      </c>
      <c r="E966" s="132">
        <v>1</v>
      </c>
      <c r="F966" s="119">
        <v>1</v>
      </c>
      <c r="G966" s="132">
        <v>0</v>
      </c>
      <c r="H966" s="132">
        <v>0</v>
      </c>
      <c r="I966" s="132">
        <v>0</v>
      </c>
      <c r="J966" s="132">
        <v>1</v>
      </c>
      <c r="K966" s="132">
        <v>0</v>
      </c>
      <c r="L966" s="132">
        <v>1</v>
      </c>
      <c r="M966" s="132">
        <v>0</v>
      </c>
    </row>
    <row r="967" spans="2:13">
      <c r="B967" s="68">
        <v>2014</v>
      </c>
      <c r="C967" s="120">
        <v>24</v>
      </c>
      <c r="D967" s="119">
        <v>1779</v>
      </c>
      <c r="E967" s="132">
        <v>6503</v>
      </c>
      <c r="F967" s="119">
        <v>8306</v>
      </c>
      <c r="G967" s="132">
        <v>0</v>
      </c>
      <c r="H967" s="132">
        <v>0</v>
      </c>
      <c r="I967" s="132">
        <v>0</v>
      </c>
      <c r="J967" s="132">
        <v>8306</v>
      </c>
      <c r="K967" s="132">
        <v>0</v>
      </c>
      <c r="L967" s="132">
        <v>8306</v>
      </c>
      <c r="M967" s="132">
        <v>0</v>
      </c>
    </row>
    <row r="968" spans="2:13">
      <c r="B968" s="68">
        <v>2015</v>
      </c>
      <c r="C968" s="120">
        <v>132</v>
      </c>
      <c r="D968" s="119">
        <v>12122</v>
      </c>
      <c r="E968" s="132">
        <v>14107</v>
      </c>
      <c r="F968" s="119">
        <v>26361</v>
      </c>
      <c r="G968" s="119">
        <v>0</v>
      </c>
      <c r="H968" s="132">
        <v>0</v>
      </c>
      <c r="I968" s="119">
        <v>0</v>
      </c>
      <c r="J968" s="132">
        <v>26361</v>
      </c>
      <c r="K968" s="132">
        <v>0</v>
      </c>
      <c r="L968" s="132">
        <v>26361</v>
      </c>
      <c r="M968" s="132">
        <v>0</v>
      </c>
    </row>
    <row r="969" spans="2:13">
      <c r="B969" s="68">
        <v>2016</v>
      </c>
      <c r="C969" s="120">
        <v>1016</v>
      </c>
      <c r="D969" s="119">
        <v>23741</v>
      </c>
      <c r="E969" s="132">
        <v>23527</v>
      </c>
      <c r="F969" s="119">
        <v>48284</v>
      </c>
      <c r="G969" s="132">
        <v>0</v>
      </c>
      <c r="H969" s="132">
        <v>0</v>
      </c>
      <c r="I969" s="132">
        <v>0</v>
      </c>
      <c r="J969" s="132">
        <v>48284</v>
      </c>
      <c r="K969" s="132">
        <v>0</v>
      </c>
      <c r="L969" s="132">
        <v>48284</v>
      </c>
      <c r="M969" s="132">
        <v>0</v>
      </c>
    </row>
    <row r="970" spans="2:13">
      <c r="B970" s="68">
        <v>2017</v>
      </c>
      <c r="C970" s="120">
        <v>2101</v>
      </c>
      <c r="D970" s="119">
        <v>31714</v>
      </c>
      <c r="E970" s="132">
        <v>35155</v>
      </c>
      <c r="F970" s="119">
        <v>68970</v>
      </c>
      <c r="G970" s="132">
        <v>0</v>
      </c>
      <c r="H970" s="132">
        <v>0</v>
      </c>
      <c r="I970" s="132">
        <v>0</v>
      </c>
      <c r="J970" s="132">
        <v>68970</v>
      </c>
      <c r="K970" s="132">
        <v>0</v>
      </c>
      <c r="L970" s="132">
        <v>68970</v>
      </c>
      <c r="M970" s="132">
        <v>0</v>
      </c>
    </row>
    <row r="971" spans="2:13">
      <c r="B971" s="72">
        <v>2018</v>
      </c>
      <c r="C971" s="120">
        <v>3273</v>
      </c>
      <c r="D971" s="119">
        <v>32134</v>
      </c>
      <c r="E971" s="132">
        <v>48467</v>
      </c>
      <c r="F971" s="119">
        <v>83874</v>
      </c>
      <c r="G971" s="132">
        <v>0</v>
      </c>
      <c r="H971" s="132">
        <v>0</v>
      </c>
      <c r="I971" s="132">
        <v>0</v>
      </c>
      <c r="J971" s="132">
        <v>83874</v>
      </c>
      <c r="K971" s="132">
        <v>0</v>
      </c>
      <c r="L971" s="132">
        <v>83874</v>
      </c>
      <c r="M971" s="132">
        <v>0</v>
      </c>
    </row>
    <row r="972" spans="2:13">
      <c r="B972" s="72">
        <v>2019</v>
      </c>
      <c r="C972" s="120">
        <v>3641</v>
      </c>
      <c r="D972" s="119">
        <v>33278</v>
      </c>
      <c r="E972" s="132">
        <v>57068</v>
      </c>
      <c r="F972" s="119">
        <v>93987</v>
      </c>
      <c r="G972" s="132">
        <v>0</v>
      </c>
      <c r="H972" s="132">
        <v>0</v>
      </c>
      <c r="I972" s="132">
        <v>0</v>
      </c>
      <c r="J972" s="132">
        <v>93987</v>
      </c>
      <c r="K972" s="132">
        <v>0</v>
      </c>
      <c r="L972" s="132">
        <v>93987</v>
      </c>
      <c r="M972" s="132">
        <v>0</v>
      </c>
    </row>
    <row r="973" spans="2:13">
      <c r="B973" s="72">
        <v>2020</v>
      </c>
      <c r="C973" s="120">
        <v>3671</v>
      </c>
      <c r="D973" s="119">
        <v>34121</v>
      </c>
      <c r="E973" s="132">
        <v>58900</v>
      </c>
      <c r="F973" s="119">
        <v>96692</v>
      </c>
      <c r="G973" s="132">
        <v>0</v>
      </c>
      <c r="H973" s="132">
        <v>0</v>
      </c>
      <c r="I973" s="132">
        <v>0</v>
      </c>
      <c r="J973" s="132">
        <v>96692</v>
      </c>
      <c r="K973" s="132">
        <v>0</v>
      </c>
      <c r="L973" s="132">
        <v>96692</v>
      </c>
      <c r="M973" s="132">
        <v>0</v>
      </c>
    </row>
    <row r="974" spans="2:13">
      <c r="B974" s="72">
        <v>2021</v>
      </c>
      <c r="C974" s="120">
        <v>3082</v>
      </c>
      <c r="D974" s="119">
        <v>31407</v>
      </c>
      <c r="E974" s="132">
        <v>65977</v>
      </c>
      <c r="F974" s="119">
        <v>100466</v>
      </c>
      <c r="G974" s="132">
        <v>0</v>
      </c>
      <c r="H974" s="132">
        <v>0</v>
      </c>
      <c r="I974" s="132">
        <v>0</v>
      </c>
      <c r="J974" s="132">
        <v>100466</v>
      </c>
      <c r="K974" s="132">
        <v>0</v>
      </c>
      <c r="L974" s="132">
        <v>100466</v>
      </c>
      <c r="M974" s="132">
        <v>0</v>
      </c>
    </row>
    <row r="975" spans="2:13">
      <c r="B975" s="72">
        <v>2022</v>
      </c>
      <c r="C975" s="120">
        <v>2926</v>
      </c>
      <c r="D975" s="119">
        <v>32921</v>
      </c>
      <c r="E975" s="132">
        <v>66921</v>
      </c>
      <c r="F975" s="119">
        <v>102768</v>
      </c>
      <c r="G975" s="132">
        <v>0</v>
      </c>
      <c r="H975" s="132">
        <v>0</v>
      </c>
      <c r="I975" s="132">
        <v>0</v>
      </c>
      <c r="J975" s="132">
        <v>102768</v>
      </c>
      <c r="K975" s="132">
        <v>0</v>
      </c>
      <c r="L975" s="132">
        <v>102768</v>
      </c>
      <c r="M975" s="132">
        <v>0</v>
      </c>
    </row>
    <row r="976" spans="2:13">
      <c r="B976" s="72">
        <v>2023</v>
      </c>
      <c r="C976" s="120">
        <v>2862</v>
      </c>
      <c r="D976" s="119">
        <v>32944</v>
      </c>
      <c r="E976" s="132">
        <v>71867</v>
      </c>
      <c r="F976" s="119">
        <v>107673</v>
      </c>
      <c r="G976" s="132">
        <v>0</v>
      </c>
      <c r="H976" s="132">
        <v>0</v>
      </c>
      <c r="I976" s="132">
        <v>0</v>
      </c>
      <c r="J976" s="132">
        <v>107673</v>
      </c>
      <c r="K976" s="132">
        <v>0</v>
      </c>
      <c r="L976" s="132">
        <v>107673</v>
      </c>
      <c r="M976" s="132">
        <v>0</v>
      </c>
    </row>
    <row r="977" spans="2:13">
      <c r="B977" s="67" t="s">
        <v>498</v>
      </c>
      <c r="C977" s="120"/>
      <c r="D977" s="119"/>
      <c r="E977" s="132"/>
      <c r="F977" s="174"/>
      <c r="G977" s="132"/>
      <c r="H977" s="132"/>
      <c r="I977" s="132"/>
      <c r="J977" s="132"/>
      <c r="K977" s="132"/>
      <c r="L977" s="132"/>
      <c r="M977" s="132"/>
    </row>
    <row r="978" spans="2:13">
      <c r="B978" s="68">
        <v>2012</v>
      </c>
      <c r="C978" s="120">
        <v>4351</v>
      </c>
      <c r="D978" s="119">
        <v>37596</v>
      </c>
      <c r="E978" s="132">
        <v>457001</v>
      </c>
      <c r="F978" s="119">
        <v>498948</v>
      </c>
      <c r="G978" s="132">
        <v>326203</v>
      </c>
      <c r="H978" s="132">
        <v>0</v>
      </c>
      <c r="I978" s="132">
        <v>326203</v>
      </c>
      <c r="J978" s="132">
        <v>825151</v>
      </c>
      <c r="K978" s="132">
        <v>0</v>
      </c>
      <c r="L978" s="132">
        <v>825151</v>
      </c>
      <c r="M978" s="132">
        <v>0</v>
      </c>
    </row>
    <row r="979" spans="2:13">
      <c r="B979" s="68">
        <v>2013</v>
      </c>
      <c r="C979" s="120">
        <v>3445</v>
      </c>
      <c r="D979" s="119">
        <v>39898</v>
      </c>
      <c r="E979" s="132">
        <v>449519</v>
      </c>
      <c r="F979" s="119">
        <v>492862</v>
      </c>
      <c r="G979" s="132">
        <v>330237</v>
      </c>
      <c r="H979" s="132">
        <v>0</v>
      </c>
      <c r="I979" s="132">
        <v>330237</v>
      </c>
      <c r="J979" s="132">
        <v>823099</v>
      </c>
      <c r="K979" s="132">
        <v>0</v>
      </c>
      <c r="L979" s="132">
        <v>823099</v>
      </c>
      <c r="M979" s="132">
        <v>0</v>
      </c>
    </row>
    <row r="980" spans="2:13">
      <c r="B980" s="68">
        <v>2014</v>
      </c>
      <c r="C980" s="120">
        <v>3</v>
      </c>
      <c r="D980" s="119">
        <v>34583</v>
      </c>
      <c r="E980" s="132">
        <v>398140</v>
      </c>
      <c r="F980" s="119">
        <v>432726</v>
      </c>
      <c r="G980" s="132">
        <v>320872</v>
      </c>
      <c r="H980" s="132">
        <v>0</v>
      </c>
      <c r="I980" s="132">
        <v>320872</v>
      </c>
      <c r="J980" s="132">
        <v>753598</v>
      </c>
      <c r="K980" s="132">
        <v>0</v>
      </c>
      <c r="L980" s="132">
        <v>753598</v>
      </c>
      <c r="M980" s="132">
        <v>0</v>
      </c>
    </row>
    <row r="981" spans="2:13">
      <c r="B981" s="68">
        <v>2015</v>
      </c>
      <c r="C981" s="120">
        <v>2</v>
      </c>
      <c r="D981" s="119">
        <v>38652</v>
      </c>
      <c r="E981" s="132">
        <v>424695</v>
      </c>
      <c r="F981" s="119">
        <v>463349</v>
      </c>
      <c r="G981" s="119">
        <v>326507</v>
      </c>
      <c r="H981" s="132">
        <v>0</v>
      </c>
      <c r="I981" s="119">
        <v>326507</v>
      </c>
      <c r="J981" s="132">
        <v>789856</v>
      </c>
      <c r="K981" s="132">
        <v>0</v>
      </c>
      <c r="L981" s="132">
        <v>789856</v>
      </c>
      <c r="M981" s="132">
        <v>0</v>
      </c>
    </row>
    <row r="982" spans="2:13">
      <c r="B982" s="68">
        <v>2016</v>
      </c>
      <c r="C982" s="120">
        <v>2</v>
      </c>
      <c r="D982" s="119">
        <v>74057</v>
      </c>
      <c r="E982" s="132">
        <v>428346</v>
      </c>
      <c r="F982" s="119">
        <v>502405</v>
      </c>
      <c r="G982" s="132">
        <v>333717</v>
      </c>
      <c r="H982" s="132">
        <v>0</v>
      </c>
      <c r="I982" s="132">
        <v>333717</v>
      </c>
      <c r="J982" s="132">
        <v>836122</v>
      </c>
      <c r="K982" s="132">
        <v>0</v>
      </c>
      <c r="L982" s="132">
        <v>836122</v>
      </c>
      <c r="M982" s="132">
        <v>0</v>
      </c>
    </row>
    <row r="983" spans="2:13">
      <c r="B983" s="68">
        <v>2017</v>
      </c>
      <c r="C983" s="120">
        <v>2</v>
      </c>
      <c r="D983" s="119">
        <v>98512</v>
      </c>
      <c r="E983" s="132">
        <v>430616</v>
      </c>
      <c r="F983" s="119">
        <v>529130</v>
      </c>
      <c r="G983" s="132">
        <v>340365</v>
      </c>
      <c r="H983" s="132">
        <v>0</v>
      </c>
      <c r="I983" s="132">
        <v>340365</v>
      </c>
      <c r="J983" s="132">
        <v>869495</v>
      </c>
      <c r="K983" s="132">
        <v>0</v>
      </c>
      <c r="L983" s="132">
        <v>869495</v>
      </c>
      <c r="M983" s="132">
        <v>0</v>
      </c>
    </row>
    <row r="984" spans="2:13">
      <c r="B984" s="68">
        <v>2018</v>
      </c>
      <c r="C984" s="120">
        <v>2</v>
      </c>
      <c r="D984" s="119">
        <v>78744</v>
      </c>
      <c r="E984" s="132">
        <v>402192</v>
      </c>
      <c r="F984" s="119">
        <v>480938</v>
      </c>
      <c r="G984" s="132">
        <v>348251</v>
      </c>
      <c r="H984" s="132">
        <v>0</v>
      </c>
      <c r="I984" s="132">
        <v>348251</v>
      </c>
      <c r="J984" s="132">
        <v>829189</v>
      </c>
      <c r="K984" s="132">
        <v>0</v>
      </c>
      <c r="L984" s="132">
        <v>829189</v>
      </c>
      <c r="M984" s="132">
        <v>0</v>
      </c>
    </row>
    <row r="985" spans="2:13">
      <c r="B985" s="68">
        <v>2019</v>
      </c>
      <c r="C985" s="120">
        <v>2</v>
      </c>
      <c r="D985" s="119">
        <v>69588</v>
      </c>
      <c r="E985" s="132">
        <v>342548</v>
      </c>
      <c r="F985" s="119">
        <v>412138</v>
      </c>
      <c r="G985" s="132">
        <v>366474</v>
      </c>
      <c r="H985" s="132">
        <v>0</v>
      </c>
      <c r="I985" s="132">
        <v>366474</v>
      </c>
      <c r="J985" s="132">
        <v>778612</v>
      </c>
      <c r="K985" s="132">
        <v>0</v>
      </c>
      <c r="L985" s="132">
        <v>778612</v>
      </c>
      <c r="M985" s="132">
        <v>0</v>
      </c>
    </row>
    <row r="986" spans="2:13">
      <c r="B986" s="68">
        <v>2020</v>
      </c>
      <c r="C986" s="120">
        <v>2</v>
      </c>
      <c r="D986" s="119">
        <v>62006</v>
      </c>
      <c r="E986" s="132">
        <v>343389</v>
      </c>
      <c r="F986" s="119">
        <v>405397</v>
      </c>
      <c r="G986" s="132">
        <v>373473</v>
      </c>
      <c r="H986" s="132">
        <v>0</v>
      </c>
      <c r="I986" s="132">
        <v>373473</v>
      </c>
      <c r="J986" s="132">
        <v>778870</v>
      </c>
      <c r="K986" s="132">
        <v>0</v>
      </c>
      <c r="L986" s="132">
        <v>778870</v>
      </c>
      <c r="M986" s="132">
        <v>0</v>
      </c>
    </row>
    <row r="987" spans="2:13">
      <c r="B987" s="68">
        <v>2021</v>
      </c>
      <c r="C987" s="120">
        <v>2</v>
      </c>
      <c r="D987" s="119">
        <v>51348</v>
      </c>
      <c r="E987" s="132">
        <v>337880</v>
      </c>
      <c r="F987" s="119">
        <v>389230</v>
      </c>
      <c r="G987" s="132">
        <v>370576</v>
      </c>
      <c r="H987" s="132">
        <v>0</v>
      </c>
      <c r="I987" s="132">
        <v>370576</v>
      </c>
      <c r="J987" s="132">
        <v>759806</v>
      </c>
      <c r="K987" s="132">
        <v>0</v>
      </c>
      <c r="L987" s="132">
        <v>759806</v>
      </c>
      <c r="M987" s="132">
        <v>0</v>
      </c>
    </row>
    <row r="988" spans="2:13">
      <c r="B988" s="68">
        <v>2022</v>
      </c>
      <c r="C988" s="120">
        <v>2</v>
      </c>
      <c r="D988" s="119">
        <v>45253</v>
      </c>
      <c r="E988" s="132">
        <v>322962</v>
      </c>
      <c r="F988" s="119">
        <v>368217</v>
      </c>
      <c r="G988" s="132">
        <v>363924</v>
      </c>
      <c r="H988" s="132">
        <v>0</v>
      </c>
      <c r="I988" s="132">
        <v>363924</v>
      </c>
      <c r="J988" s="132">
        <v>732141</v>
      </c>
      <c r="K988" s="132">
        <v>0</v>
      </c>
      <c r="L988" s="132">
        <v>732141</v>
      </c>
      <c r="M988" s="132">
        <v>0</v>
      </c>
    </row>
    <row r="989" spans="2:13">
      <c r="B989" s="68">
        <v>2023</v>
      </c>
      <c r="C989" s="120">
        <v>2</v>
      </c>
      <c r="D989" s="119">
        <v>38561</v>
      </c>
      <c r="E989" s="132">
        <v>327841</v>
      </c>
      <c r="F989" s="119">
        <v>366404</v>
      </c>
      <c r="G989" s="132">
        <v>404190</v>
      </c>
      <c r="H989" s="132">
        <v>0</v>
      </c>
      <c r="I989" s="132">
        <v>404190</v>
      </c>
      <c r="J989" s="132">
        <v>770594</v>
      </c>
      <c r="K989" s="132">
        <v>0</v>
      </c>
      <c r="L989" s="132">
        <v>770594</v>
      </c>
      <c r="M989" s="132">
        <v>0</v>
      </c>
    </row>
    <row r="990" spans="2:13">
      <c r="B990" s="67" t="s">
        <v>500</v>
      </c>
      <c r="C990" s="120"/>
      <c r="D990" s="119"/>
      <c r="E990" s="132"/>
      <c r="F990" s="174"/>
      <c r="G990" s="132"/>
      <c r="H990" s="132"/>
      <c r="I990" s="132"/>
      <c r="J990" s="132"/>
      <c r="K990" s="132"/>
      <c r="L990" s="132"/>
      <c r="M990" s="132"/>
    </row>
    <row r="991" spans="2:13">
      <c r="B991" s="68">
        <v>2016</v>
      </c>
      <c r="C991" s="120">
        <v>1140</v>
      </c>
      <c r="D991" s="119">
        <v>0</v>
      </c>
      <c r="E991" s="132">
        <v>0</v>
      </c>
      <c r="F991" s="119">
        <v>1140</v>
      </c>
      <c r="G991" s="132">
        <v>0</v>
      </c>
      <c r="H991" s="132">
        <v>0</v>
      </c>
      <c r="I991" s="132">
        <v>0</v>
      </c>
      <c r="J991" s="132">
        <v>1140</v>
      </c>
      <c r="K991" s="132">
        <v>0</v>
      </c>
      <c r="L991" s="132">
        <v>1140</v>
      </c>
      <c r="M991" s="132">
        <v>0</v>
      </c>
    </row>
    <row r="992" spans="2:13">
      <c r="B992" s="68">
        <v>2017</v>
      </c>
      <c r="C992" s="120">
        <v>0</v>
      </c>
      <c r="D992" s="119">
        <v>0</v>
      </c>
      <c r="E992" s="132">
        <v>0</v>
      </c>
      <c r="F992" s="119">
        <v>0</v>
      </c>
      <c r="G992" s="132">
        <v>0</v>
      </c>
      <c r="H992" s="132">
        <v>0</v>
      </c>
      <c r="I992" s="132">
        <v>0</v>
      </c>
      <c r="J992" s="132">
        <v>0</v>
      </c>
      <c r="K992" s="132">
        <v>0</v>
      </c>
      <c r="L992" s="132">
        <v>0</v>
      </c>
      <c r="M992" s="132">
        <v>0</v>
      </c>
    </row>
    <row r="993" spans="2:13">
      <c r="B993" s="72">
        <v>2018</v>
      </c>
      <c r="C993" s="120">
        <v>0</v>
      </c>
      <c r="D993" s="119">
        <v>0</v>
      </c>
      <c r="E993" s="132">
        <v>0</v>
      </c>
      <c r="F993" s="119">
        <v>0</v>
      </c>
      <c r="G993" s="132">
        <v>0</v>
      </c>
      <c r="H993" s="132">
        <v>0</v>
      </c>
      <c r="I993" s="132">
        <v>0</v>
      </c>
      <c r="J993" s="132">
        <v>0</v>
      </c>
      <c r="K993" s="132">
        <v>0</v>
      </c>
      <c r="L993" s="132">
        <v>0</v>
      </c>
      <c r="M993" s="132">
        <v>0</v>
      </c>
    </row>
    <row r="994" spans="2:13">
      <c r="B994" s="72">
        <v>2019</v>
      </c>
      <c r="C994" s="120">
        <v>0</v>
      </c>
      <c r="D994" s="119">
        <v>0</v>
      </c>
      <c r="E994" s="132">
        <v>0</v>
      </c>
      <c r="F994" s="119">
        <v>0</v>
      </c>
      <c r="G994" s="132">
        <v>0</v>
      </c>
      <c r="H994" s="132">
        <v>0</v>
      </c>
      <c r="I994" s="132">
        <v>0</v>
      </c>
      <c r="J994" s="132">
        <v>0</v>
      </c>
      <c r="K994" s="132">
        <v>0</v>
      </c>
      <c r="L994" s="132">
        <v>0</v>
      </c>
      <c r="M994" s="132">
        <v>0</v>
      </c>
    </row>
    <row r="995" spans="2:13">
      <c r="B995" s="72">
        <v>2020</v>
      </c>
      <c r="C995" s="120">
        <v>0</v>
      </c>
      <c r="D995" s="119">
        <v>114537</v>
      </c>
      <c r="E995" s="132">
        <v>48292</v>
      </c>
      <c r="F995" s="119">
        <v>162829</v>
      </c>
      <c r="G995" s="132">
        <v>0</v>
      </c>
      <c r="H995" s="132">
        <v>0</v>
      </c>
      <c r="I995" s="132">
        <v>0</v>
      </c>
      <c r="J995" s="132">
        <v>162829</v>
      </c>
      <c r="K995" s="132">
        <v>0</v>
      </c>
      <c r="L995" s="132">
        <v>162829</v>
      </c>
      <c r="M995" s="132">
        <v>0</v>
      </c>
    </row>
    <row r="996" spans="2:13">
      <c r="B996" s="72">
        <v>2021</v>
      </c>
      <c r="C996" s="120">
        <v>0</v>
      </c>
      <c r="D996" s="119">
        <v>117807</v>
      </c>
      <c r="E996" s="132">
        <v>252574</v>
      </c>
      <c r="F996" s="119">
        <v>370381</v>
      </c>
      <c r="G996" s="132">
        <v>0</v>
      </c>
      <c r="H996" s="132">
        <v>0</v>
      </c>
      <c r="I996" s="132">
        <v>0</v>
      </c>
      <c r="J996" s="132">
        <v>370381</v>
      </c>
      <c r="K996" s="132">
        <v>0</v>
      </c>
      <c r="L996" s="132">
        <v>370381</v>
      </c>
      <c r="M996" s="132">
        <v>0</v>
      </c>
    </row>
    <row r="997" spans="2:13">
      <c r="B997" s="72">
        <v>2022</v>
      </c>
      <c r="C997" s="120">
        <v>0</v>
      </c>
      <c r="D997" s="119">
        <v>118650</v>
      </c>
      <c r="E997" s="132">
        <v>264988</v>
      </c>
      <c r="F997" s="119">
        <v>383638</v>
      </c>
      <c r="G997" s="132">
        <v>0</v>
      </c>
      <c r="H997" s="132">
        <v>0</v>
      </c>
      <c r="I997" s="132">
        <v>0</v>
      </c>
      <c r="J997" s="132">
        <v>383638</v>
      </c>
      <c r="K997" s="132">
        <v>0</v>
      </c>
      <c r="L997" s="132">
        <v>383638</v>
      </c>
      <c r="M997" s="132">
        <v>0</v>
      </c>
    </row>
    <row r="998" spans="2:13">
      <c r="B998" s="72">
        <v>2023</v>
      </c>
      <c r="C998" s="120">
        <v>0</v>
      </c>
      <c r="D998" s="119">
        <v>115288</v>
      </c>
      <c r="E998" s="132">
        <v>262003</v>
      </c>
      <c r="F998" s="119">
        <v>377291</v>
      </c>
      <c r="G998" s="132">
        <v>0</v>
      </c>
      <c r="H998" s="132">
        <v>0</v>
      </c>
      <c r="I998" s="132">
        <v>0</v>
      </c>
      <c r="J998" s="132">
        <v>377291</v>
      </c>
      <c r="K998" s="132">
        <v>0</v>
      </c>
      <c r="L998" s="132">
        <v>377291</v>
      </c>
      <c r="M998" s="132">
        <v>0</v>
      </c>
    </row>
    <row r="999" spans="2:13">
      <c r="B999" s="32" t="s">
        <v>503</v>
      </c>
      <c r="C999" s="120"/>
      <c r="D999" s="119"/>
      <c r="E999" s="132"/>
      <c r="F999" s="174"/>
      <c r="G999" s="132"/>
      <c r="H999" s="132"/>
      <c r="I999" s="132"/>
      <c r="J999" s="132"/>
      <c r="K999" s="132"/>
      <c r="L999" s="132"/>
      <c r="M999" s="132"/>
    </row>
    <row r="1000" spans="2:13">
      <c r="B1000" s="72">
        <v>2017</v>
      </c>
      <c r="C1000" s="120">
        <v>0</v>
      </c>
      <c r="D1000" s="119">
        <v>0</v>
      </c>
      <c r="E1000" s="132">
        <v>0</v>
      </c>
      <c r="F1000" s="119">
        <v>0</v>
      </c>
      <c r="G1000" s="132">
        <v>0</v>
      </c>
      <c r="H1000" s="132">
        <v>1579</v>
      </c>
      <c r="I1000" s="132">
        <v>1579</v>
      </c>
      <c r="J1000" s="132">
        <v>1579</v>
      </c>
      <c r="K1000" s="132">
        <v>0</v>
      </c>
      <c r="L1000" s="132">
        <v>1579</v>
      </c>
      <c r="M1000" s="132">
        <v>0</v>
      </c>
    </row>
    <row r="1001" spans="2:13">
      <c r="B1001" s="72">
        <v>2018</v>
      </c>
      <c r="C1001" s="120">
        <v>0</v>
      </c>
      <c r="D1001" s="119">
        <v>0</v>
      </c>
      <c r="E1001" s="132">
        <v>0</v>
      </c>
      <c r="F1001" s="119">
        <v>0</v>
      </c>
      <c r="G1001" s="132">
        <v>0</v>
      </c>
      <c r="H1001" s="132">
        <v>7944</v>
      </c>
      <c r="I1001" s="132">
        <v>7944</v>
      </c>
      <c r="J1001" s="132">
        <v>7944</v>
      </c>
      <c r="K1001" s="132">
        <v>0</v>
      </c>
      <c r="L1001" s="132">
        <v>7944</v>
      </c>
      <c r="M1001" s="132">
        <v>0</v>
      </c>
    </row>
    <row r="1002" spans="2:13">
      <c r="B1002" s="72">
        <v>2019</v>
      </c>
      <c r="C1002" s="120">
        <v>0</v>
      </c>
      <c r="D1002" s="119">
        <v>0</v>
      </c>
      <c r="E1002" s="132">
        <v>0</v>
      </c>
      <c r="F1002" s="119">
        <v>0</v>
      </c>
      <c r="G1002" s="132">
        <v>0</v>
      </c>
      <c r="H1002" s="132">
        <v>12007</v>
      </c>
      <c r="I1002" s="132">
        <v>12007</v>
      </c>
      <c r="J1002" s="132">
        <v>12007</v>
      </c>
      <c r="K1002" s="132">
        <v>0</v>
      </c>
      <c r="L1002" s="132">
        <v>12007</v>
      </c>
      <c r="M1002" s="132">
        <v>0</v>
      </c>
    </row>
    <row r="1003" spans="2:13">
      <c r="B1003" s="72">
        <v>2020</v>
      </c>
      <c r="C1003" s="120">
        <v>0</v>
      </c>
      <c r="D1003" s="119">
        <v>0</v>
      </c>
      <c r="E1003" s="132">
        <v>0</v>
      </c>
      <c r="F1003" s="119">
        <v>0</v>
      </c>
      <c r="G1003" s="132">
        <v>981</v>
      </c>
      <c r="H1003" s="132">
        <v>19851</v>
      </c>
      <c r="I1003" s="132">
        <v>20832</v>
      </c>
      <c r="J1003" s="132">
        <v>20832</v>
      </c>
      <c r="K1003" s="132">
        <v>0</v>
      </c>
      <c r="L1003" s="132">
        <v>20832</v>
      </c>
      <c r="M1003" s="132">
        <v>0</v>
      </c>
    </row>
    <row r="1004" spans="2:13">
      <c r="B1004" s="72">
        <v>2021</v>
      </c>
      <c r="C1004" s="120">
        <v>0</v>
      </c>
      <c r="D1004" s="119">
        <v>0</v>
      </c>
      <c r="E1004" s="132">
        <v>0</v>
      </c>
      <c r="F1004" s="119">
        <v>0</v>
      </c>
      <c r="G1004" s="132">
        <v>1625</v>
      </c>
      <c r="H1004" s="132">
        <v>26406</v>
      </c>
      <c r="I1004" s="132">
        <v>28031</v>
      </c>
      <c r="J1004" s="132">
        <v>28031</v>
      </c>
      <c r="K1004" s="132">
        <v>0</v>
      </c>
      <c r="L1004" s="132">
        <v>28031</v>
      </c>
      <c r="M1004" s="132">
        <v>0</v>
      </c>
    </row>
    <row r="1005" spans="2:13">
      <c r="B1005" s="72">
        <v>2022</v>
      </c>
      <c r="C1005" s="120">
        <v>0</v>
      </c>
      <c r="D1005" s="119">
        <v>0</v>
      </c>
      <c r="E1005" s="132">
        <v>0</v>
      </c>
      <c r="F1005" s="119">
        <v>0</v>
      </c>
      <c r="G1005" s="132">
        <v>4722</v>
      </c>
      <c r="H1005" s="132">
        <v>27972</v>
      </c>
      <c r="I1005" s="132">
        <v>32694</v>
      </c>
      <c r="J1005" s="132">
        <v>32694</v>
      </c>
      <c r="K1005" s="132">
        <v>0</v>
      </c>
      <c r="L1005" s="132">
        <v>32694</v>
      </c>
      <c r="M1005" s="132">
        <v>0</v>
      </c>
    </row>
    <row r="1006" spans="2:13">
      <c r="B1006" s="72">
        <v>2023</v>
      </c>
      <c r="C1006" s="120">
        <v>0</v>
      </c>
      <c r="D1006" s="119">
        <v>0</v>
      </c>
      <c r="E1006" s="132">
        <v>0</v>
      </c>
      <c r="F1006" s="119">
        <v>0</v>
      </c>
      <c r="G1006" s="132">
        <v>3715</v>
      </c>
      <c r="H1006" s="132">
        <v>0</v>
      </c>
      <c r="I1006" s="132">
        <v>3715</v>
      </c>
      <c r="J1006" s="132">
        <v>3715</v>
      </c>
      <c r="K1006" s="132">
        <v>0</v>
      </c>
      <c r="L1006" s="132">
        <v>3715</v>
      </c>
      <c r="M1006" s="132">
        <v>0</v>
      </c>
    </row>
    <row r="1007" spans="2:13">
      <c r="B1007" s="32" t="s">
        <v>385</v>
      </c>
      <c r="C1007" s="120"/>
      <c r="D1007" s="119"/>
      <c r="E1007" s="132"/>
      <c r="F1007" s="174"/>
      <c r="G1007" s="132"/>
      <c r="H1007" s="132"/>
      <c r="I1007" s="132"/>
      <c r="J1007" s="132"/>
      <c r="K1007" s="132"/>
      <c r="L1007" s="132"/>
      <c r="M1007" s="132"/>
    </row>
    <row r="1008" spans="2:13">
      <c r="B1008" s="72">
        <v>2012</v>
      </c>
      <c r="C1008" s="120">
        <v>0</v>
      </c>
      <c r="D1008" s="119">
        <v>0</v>
      </c>
      <c r="E1008" s="132">
        <v>0</v>
      </c>
      <c r="F1008" s="119">
        <v>0</v>
      </c>
      <c r="G1008" s="132">
        <v>2271</v>
      </c>
      <c r="H1008" s="132">
        <v>1685</v>
      </c>
      <c r="I1008" s="132">
        <v>3956</v>
      </c>
      <c r="J1008" s="132">
        <v>3956</v>
      </c>
      <c r="K1008" s="132">
        <v>0</v>
      </c>
      <c r="L1008" s="132">
        <v>3956</v>
      </c>
      <c r="M1008" s="132">
        <v>13368</v>
      </c>
    </row>
    <row r="1009" spans="2:13">
      <c r="B1009" s="72">
        <v>2013</v>
      </c>
      <c r="C1009" s="120">
        <v>0</v>
      </c>
      <c r="D1009" s="119">
        <v>0</v>
      </c>
      <c r="E1009" s="132">
        <v>0</v>
      </c>
      <c r="F1009" s="119">
        <v>0</v>
      </c>
      <c r="G1009" s="132">
        <v>3579</v>
      </c>
      <c r="H1009" s="132">
        <v>2332</v>
      </c>
      <c r="I1009" s="132">
        <v>5911</v>
      </c>
      <c r="J1009" s="132">
        <v>5911</v>
      </c>
      <c r="K1009" s="132">
        <v>0</v>
      </c>
      <c r="L1009" s="132">
        <v>5911</v>
      </c>
      <c r="M1009" s="132">
        <v>189</v>
      </c>
    </row>
    <row r="1010" spans="2:13">
      <c r="B1010" s="72">
        <v>2014</v>
      </c>
      <c r="C1010" s="120">
        <v>0</v>
      </c>
      <c r="D1010" s="119">
        <v>0</v>
      </c>
      <c r="E1010" s="132">
        <v>0</v>
      </c>
      <c r="F1010" s="119">
        <v>0</v>
      </c>
      <c r="G1010" s="132">
        <v>6021</v>
      </c>
      <c r="H1010" s="132">
        <v>2157</v>
      </c>
      <c r="I1010" s="132">
        <v>8178</v>
      </c>
      <c r="J1010" s="132">
        <v>8178</v>
      </c>
      <c r="K1010" s="132">
        <v>0</v>
      </c>
      <c r="L1010" s="132">
        <v>8178</v>
      </c>
      <c r="M1010" s="132">
        <v>314</v>
      </c>
    </row>
    <row r="1011" spans="2:13">
      <c r="B1011" s="72">
        <v>2015</v>
      </c>
      <c r="C1011" s="120">
        <v>0</v>
      </c>
      <c r="D1011" s="119">
        <v>0</v>
      </c>
      <c r="E1011" s="132">
        <v>0</v>
      </c>
      <c r="F1011" s="119">
        <v>0</v>
      </c>
      <c r="G1011" s="119">
        <v>9120</v>
      </c>
      <c r="H1011" s="132">
        <v>1612</v>
      </c>
      <c r="I1011" s="119">
        <v>10732</v>
      </c>
      <c r="J1011" s="132">
        <v>10732</v>
      </c>
      <c r="K1011" s="132">
        <v>0</v>
      </c>
      <c r="L1011" s="132">
        <v>10732</v>
      </c>
      <c r="M1011" s="132">
        <v>512</v>
      </c>
    </row>
    <row r="1012" spans="2:13">
      <c r="B1012" s="72">
        <v>2016</v>
      </c>
      <c r="C1012" s="120">
        <v>0</v>
      </c>
      <c r="D1012" s="119">
        <v>0</v>
      </c>
      <c r="E1012" s="132">
        <v>0</v>
      </c>
      <c r="F1012" s="119">
        <v>0</v>
      </c>
      <c r="G1012" s="132">
        <v>11756</v>
      </c>
      <c r="H1012" s="132">
        <v>0</v>
      </c>
      <c r="I1012" s="132">
        <v>11756</v>
      </c>
      <c r="J1012" s="132">
        <v>11756</v>
      </c>
      <c r="K1012" s="132">
        <v>0</v>
      </c>
      <c r="L1012" s="132">
        <v>11756</v>
      </c>
      <c r="M1012" s="132">
        <v>2210</v>
      </c>
    </row>
    <row r="1013" spans="2:13">
      <c r="B1013" s="72">
        <v>2017</v>
      </c>
      <c r="C1013" s="120">
        <v>0</v>
      </c>
      <c r="D1013" s="119">
        <v>0</v>
      </c>
      <c r="E1013" s="132">
        <v>0</v>
      </c>
      <c r="F1013" s="119">
        <v>0</v>
      </c>
      <c r="G1013" s="132">
        <v>15423</v>
      </c>
      <c r="H1013" s="132">
        <v>0</v>
      </c>
      <c r="I1013" s="132">
        <v>15423</v>
      </c>
      <c r="J1013" s="132">
        <v>15423</v>
      </c>
      <c r="K1013" s="132">
        <v>0</v>
      </c>
      <c r="L1013" s="132">
        <v>15423</v>
      </c>
      <c r="M1013" s="132">
        <v>3676</v>
      </c>
    </row>
    <row r="1014" spans="2:13">
      <c r="B1014" s="72">
        <v>2018</v>
      </c>
      <c r="C1014" s="120">
        <v>0</v>
      </c>
      <c r="D1014" s="119">
        <v>0</v>
      </c>
      <c r="E1014" s="132">
        <v>0</v>
      </c>
      <c r="F1014" s="119">
        <v>0</v>
      </c>
      <c r="G1014" s="132">
        <v>32844</v>
      </c>
      <c r="H1014" s="132">
        <v>0</v>
      </c>
      <c r="I1014" s="132">
        <v>32844</v>
      </c>
      <c r="J1014" s="132">
        <v>32844</v>
      </c>
      <c r="K1014" s="132">
        <v>0</v>
      </c>
      <c r="L1014" s="132">
        <v>32844</v>
      </c>
      <c r="M1014" s="132">
        <v>3274</v>
      </c>
    </row>
    <row r="1015" spans="2:13">
      <c r="B1015" s="72">
        <v>2019</v>
      </c>
      <c r="C1015" s="120">
        <v>0</v>
      </c>
      <c r="D1015" s="119">
        <v>0</v>
      </c>
      <c r="E1015" s="132">
        <v>0</v>
      </c>
      <c r="F1015" s="119">
        <v>0</v>
      </c>
      <c r="G1015" s="132">
        <v>42866</v>
      </c>
      <c r="H1015" s="132">
        <v>0</v>
      </c>
      <c r="I1015" s="132">
        <v>42866</v>
      </c>
      <c r="J1015" s="132">
        <v>42866</v>
      </c>
      <c r="K1015" s="132">
        <v>0</v>
      </c>
      <c r="L1015" s="132">
        <v>42866</v>
      </c>
      <c r="M1015" s="132">
        <v>453</v>
      </c>
    </row>
    <row r="1016" spans="2:13">
      <c r="B1016" s="72">
        <v>2020</v>
      </c>
      <c r="C1016" s="120">
        <v>0</v>
      </c>
      <c r="D1016" s="119">
        <v>0</v>
      </c>
      <c r="E1016" s="132">
        <v>0</v>
      </c>
      <c r="F1016" s="119">
        <v>0</v>
      </c>
      <c r="G1016" s="132">
        <v>55064</v>
      </c>
      <c r="H1016" s="132">
        <v>0</v>
      </c>
      <c r="I1016" s="132">
        <v>55064</v>
      </c>
      <c r="J1016" s="132">
        <v>55064</v>
      </c>
      <c r="K1016" s="132">
        <v>0</v>
      </c>
      <c r="L1016" s="132">
        <v>55064</v>
      </c>
      <c r="M1016" s="132">
        <v>616</v>
      </c>
    </row>
    <row r="1017" spans="2:13">
      <c r="B1017" s="72">
        <v>2021</v>
      </c>
      <c r="C1017" s="120">
        <v>0</v>
      </c>
      <c r="D1017" s="119">
        <v>0</v>
      </c>
      <c r="E1017" s="132">
        <v>0</v>
      </c>
      <c r="F1017" s="119">
        <v>0</v>
      </c>
      <c r="G1017" s="132">
        <v>69706</v>
      </c>
      <c r="H1017" s="132">
        <v>0</v>
      </c>
      <c r="I1017" s="132">
        <v>69706</v>
      </c>
      <c r="J1017" s="132">
        <v>69706</v>
      </c>
      <c r="K1017" s="132">
        <v>0</v>
      </c>
      <c r="L1017" s="132">
        <v>69706</v>
      </c>
      <c r="M1017" s="132">
        <v>524</v>
      </c>
    </row>
    <row r="1018" spans="2:13">
      <c r="B1018" s="72">
        <v>2022</v>
      </c>
      <c r="C1018" s="120">
        <v>472</v>
      </c>
      <c r="D1018" s="119">
        <v>0</v>
      </c>
      <c r="E1018" s="132">
        <v>0</v>
      </c>
      <c r="F1018" s="119">
        <v>472</v>
      </c>
      <c r="G1018" s="132">
        <v>82564</v>
      </c>
      <c r="H1018" s="132">
        <v>0</v>
      </c>
      <c r="I1018" s="132">
        <v>82564</v>
      </c>
      <c r="J1018" s="132">
        <v>83036</v>
      </c>
      <c r="K1018" s="132">
        <v>0</v>
      </c>
      <c r="L1018" s="132">
        <v>83036</v>
      </c>
      <c r="M1018" s="132">
        <v>0</v>
      </c>
    </row>
    <row r="1019" spans="2:13">
      <c r="B1019" s="72">
        <v>2023</v>
      </c>
      <c r="C1019" s="120">
        <v>0</v>
      </c>
      <c r="D1019" s="119">
        <v>0</v>
      </c>
      <c r="E1019" s="132">
        <v>0</v>
      </c>
      <c r="F1019" s="119">
        <v>0</v>
      </c>
      <c r="G1019" s="132">
        <v>71844</v>
      </c>
      <c r="H1019" s="132">
        <v>0</v>
      </c>
      <c r="I1019" s="132">
        <v>71844</v>
      </c>
      <c r="J1019" s="132">
        <v>71844</v>
      </c>
      <c r="K1019" s="132">
        <v>0</v>
      </c>
      <c r="L1019" s="132">
        <v>71844</v>
      </c>
      <c r="M1019" s="132">
        <v>0</v>
      </c>
    </row>
    <row r="1020" spans="2:13">
      <c r="B1020" s="67" t="s">
        <v>529</v>
      </c>
      <c r="C1020" s="120"/>
      <c r="D1020" s="119"/>
      <c r="E1020" s="132"/>
      <c r="F1020" s="174"/>
      <c r="G1020" s="132"/>
      <c r="H1020" s="132"/>
      <c r="I1020" s="132"/>
      <c r="J1020" s="132"/>
      <c r="K1020" s="132"/>
      <c r="L1020" s="132"/>
      <c r="M1020" s="132"/>
    </row>
    <row r="1021" spans="2:13">
      <c r="B1021" s="68">
        <v>2013</v>
      </c>
      <c r="C1021" s="120">
        <v>0</v>
      </c>
      <c r="D1021" s="119">
        <v>0</v>
      </c>
      <c r="E1021" s="132">
        <v>0</v>
      </c>
      <c r="F1021" s="119">
        <v>0</v>
      </c>
      <c r="G1021" s="132">
        <v>0</v>
      </c>
      <c r="H1021" s="132">
        <v>0</v>
      </c>
      <c r="I1021" s="132">
        <v>0</v>
      </c>
      <c r="J1021" s="132">
        <v>0</v>
      </c>
      <c r="K1021" s="132"/>
      <c r="L1021" s="132">
        <v>0</v>
      </c>
      <c r="M1021" s="132"/>
    </row>
    <row r="1022" spans="2:13">
      <c r="B1022" s="68">
        <v>2014</v>
      </c>
      <c r="C1022" s="120">
        <v>0</v>
      </c>
      <c r="D1022" s="119">
        <v>0</v>
      </c>
      <c r="E1022" s="132">
        <v>0</v>
      </c>
      <c r="F1022" s="119">
        <v>0</v>
      </c>
      <c r="G1022" s="132">
        <v>66</v>
      </c>
      <c r="H1022" s="132">
        <v>0</v>
      </c>
      <c r="I1022" s="132">
        <v>66</v>
      </c>
      <c r="J1022" s="132">
        <v>66</v>
      </c>
      <c r="K1022" s="132">
        <v>0</v>
      </c>
      <c r="L1022" s="132">
        <v>66</v>
      </c>
      <c r="M1022" s="132">
        <v>0</v>
      </c>
    </row>
    <row r="1023" spans="2:13">
      <c r="B1023" s="32" t="s">
        <v>530</v>
      </c>
      <c r="C1023" s="120"/>
      <c r="D1023" s="119"/>
      <c r="E1023" s="132"/>
      <c r="F1023" s="174"/>
      <c r="G1023" s="132"/>
      <c r="H1023" s="132"/>
      <c r="I1023" s="132"/>
      <c r="J1023" s="132"/>
      <c r="K1023" s="132"/>
      <c r="L1023" s="132"/>
      <c r="M1023" s="132"/>
    </row>
    <row r="1024" spans="2:13">
      <c r="B1024" s="72">
        <v>2018</v>
      </c>
      <c r="C1024" s="120">
        <v>0</v>
      </c>
      <c r="D1024" s="119">
        <v>0</v>
      </c>
      <c r="E1024" s="132">
        <v>0</v>
      </c>
      <c r="F1024" s="119">
        <v>0</v>
      </c>
      <c r="G1024" s="132">
        <v>0</v>
      </c>
      <c r="H1024" s="132">
        <v>0</v>
      </c>
      <c r="I1024" s="132">
        <v>0</v>
      </c>
      <c r="J1024" s="132">
        <v>0</v>
      </c>
      <c r="K1024" s="132">
        <v>0</v>
      </c>
      <c r="L1024" s="132">
        <v>0</v>
      </c>
      <c r="M1024" s="132">
        <v>0</v>
      </c>
    </row>
    <row r="1025" spans="2:13">
      <c r="B1025" s="72">
        <v>2019</v>
      </c>
      <c r="C1025" s="120">
        <v>0</v>
      </c>
      <c r="D1025" s="119">
        <v>0</v>
      </c>
      <c r="E1025" s="132">
        <v>0</v>
      </c>
      <c r="F1025" s="119">
        <v>0</v>
      </c>
      <c r="G1025" s="132">
        <v>9964</v>
      </c>
      <c r="H1025" s="132">
        <v>0</v>
      </c>
      <c r="I1025" s="132">
        <v>9964</v>
      </c>
      <c r="J1025" s="132">
        <v>9964</v>
      </c>
      <c r="K1025" s="132">
        <v>0</v>
      </c>
      <c r="L1025" s="132">
        <v>9964</v>
      </c>
      <c r="M1025" s="132">
        <v>0</v>
      </c>
    </row>
    <row r="1026" spans="2:13">
      <c r="B1026" s="72">
        <v>2020</v>
      </c>
      <c r="C1026" s="120">
        <v>0</v>
      </c>
      <c r="D1026" s="119">
        <v>0</v>
      </c>
      <c r="E1026" s="132">
        <v>0</v>
      </c>
      <c r="F1026" s="119">
        <v>0</v>
      </c>
      <c r="G1026" s="132">
        <v>4046</v>
      </c>
      <c r="H1026" s="132">
        <v>0</v>
      </c>
      <c r="I1026" s="132">
        <v>4046</v>
      </c>
      <c r="J1026" s="132">
        <v>4046</v>
      </c>
      <c r="K1026" s="132">
        <v>0</v>
      </c>
      <c r="L1026" s="132">
        <v>4046</v>
      </c>
      <c r="M1026" s="132">
        <v>0</v>
      </c>
    </row>
    <row r="1027" spans="2:13">
      <c r="B1027" s="72">
        <v>2021</v>
      </c>
      <c r="C1027" s="120">
        <v>0</v>
      </c>
      <c r="D1027" s="119">
        <v>0</v>
      </c>
      <c r="E1027" s="132">
        <v>0</v>
      </c>
      <c r="F1027" s="119">
        <v>0</v>
      </c>
      <c r="G1027" s="132">
        <v>500</v>
      </c>
      <c r="H1027" s="132">
        <v>0</v>
      </c>
      <c r="I1027" s="132">
        <v>500</v>
      </c>
      <c r="J1027" s="132">
        <v>500</v>
      </c>
      <c r="K1027" s="132">
        <v>0</v>
      </c>
      <c r="L1027" s="132">
        <v>500</v>
      </c>
      <c r="M1027" s="132">
        <v>0</v>
      </c>
    </row>
    <row r="1028" spans="2:13">
      <c r="B1028" s="32" t="s">
        <v>398</v>
      </c>
      <c r="C1028" s="120"/>
      <c r="D1028" s="119"/>
      <c r="E1028" s="132"/>
      <c r="F1028" s="174"/>
      <c r="G1028" s="132"/>
      <c r="H1028" s="132"/>
      <c r="I1028" s="132"/>
      <c r="J1028" s="132"/>
      <c r="K1028" s="132"/>
      <c r="L1028" s="132"/>
      <c r="M1028" s="132"/>
    </row>
    <row r="1029" spans="2:13">
      <c r="B1029" s="72">
        <v>2012</v>
      </c>
      <c r="C1029" s="120">
        <v>0</v>
      </c>
      <c r="D1029" s="119">
        <v>0</v>
      </c>
      <c r="E1029" s="132">
        <v>0</v>
      </c>
      <c r="F1029" s="119">
        <v>0</v>
      </c>
      <c r="G1029" s="132">
        <v>39514</v>
      </c>
      <c r="H1029" s="132">
        <v>0</v>
      </c>
      <c r="I1029" s="132">
        <v>39514</v>
      </c>
      <c r="J1029" s="132">
        <v>39514</v>
      </c>
      <c r="K1029" s="132">
        <v>0</v>
      </c>
      <c r="L1029" s="132">
        <v>39514</v>
      </c>
      <c r="M1029" s="132">
        <v>0</v>
      </c>
    </row>
    <row r="1030" spans="2:13">
      <c r="B1030" s="72">
        <v>2013</v>
      </c>
      <c r="C1030" s="120">
        <v>0</v>
      </c>
      <c r="D1030" s="119">
        <v>0</v>
      </c>
      <c r="E1030" s="132">
        <v>0</v>
      </c>
      <c r="F1030" s="119">
        <v>0</v>
      </c>
      <c r="G1030" s="132">
        <v>55589</v>
      </c>
      <c r="H1030" s="132">
        <v>0</v>
      </c>
      <c r="I1030" s="132">
        <v>55589</v>
      </c>
      <c r="J1030" s="132">
        <v>55589</v>
      </c>
      <c r="K1030" s="132">
        <v>0</v>
      </c>
      <c r="L1030" s="132">
        <v>55589</v>
      </c>
      <c r="M1030" s="132">
        <v>0</v>
      </c>
    </row>
    <row r="1031" spans="2:13">
      <c r="B1031" s="72">
        <v>2014</v>
      </c>
      <c r="C1031" s="120">
        <v>0</v>
      </c>
      <c r="D1031" s="119">
        <v>0</v>
      </c>
      <c r="E1031" s="132">
        <v>0</v>
      </c>
      <c r="F1031" s="119">
        <v>0</v>
      </c>
      <c r="G1031" s="132">
        <v>61210</v>
      </c>
      <c r="H1031" s="132">
        <v>0</v>
      </c>
      <c r="I1031" s="132">
        <v>61210</v>
      </c>
      <c r="J1031" s="132">
        <v>61210</v>
      </c>
      <c r="K1031" s="132">
        <v>0</v>
      </c>
      <c r="L1031" s="132">
        <v>61210</v>
      </c>
      <c r="M1031" s="132">
        <v>0</v>
      </c>
    </row>
    <row r="1032" spans="2:13">
      <c r="B1032" s="72">
        <v>2015</v>
      </c>
      <c r="C1032" s="120">
        <v>0</v>
      </c>
      <c r="D1032" s="119">
        <v>0</v>
      </c>
      <c r="E1032" s="132">
        <v>0</v>
      </c>
      <c r="F1032" s="119">
        <v>0</v>
      </c>
      <c r="G1032" s="119">
        <v>32186</v>
      </c>
      <c r="H1032" s="132">
        <v>0</v>
      </c>
      <c r="I1032" s="119">
        <v>32186</v>
      </c>
      <c r="J1032" s="132">
        <v>32186</v>
      </c>
      <c r="K1032" s="132">
        <v>0</v>
      </c>
      <c r="L1032" s="132">
        <v>32186</v>
      </c>
      <c r="M1032" s="132">
        <v>0</v>
      </c>
    </row>
    <row r="1033" spans="2:13">
      <c r="B1033" s="72">
        <v>2016</v>
      </c>
      <c r="C1033" s="120">
        <v>0</v>
      </c>
      <c r="D1033" s="119">
        <v>0</v>
      </c>
      <c r="E1033" s="132">
        <v>0</v>
      </c>
      <c r="F1033" s="119">
        <v>0</v>
      </c>
      <c r="G1033" s="132">
        <v>30861</v>
      </c>
      <c r="H1033" s="132">
        <v>0</v>
      </c>
      <c r="I1033" s="132">
        <v>30861</v>
      </c>
      <c r="J1033" s="132">
        <v>30861</v>
      </c>
      <c r="K1033" s="132">
        <v>0</v>
      </c>
      <c r="L1033" s="132">
        <v>30861</v>
      </c>
      <c r="M1033" s="132">
        <v>0</v>
      </c>
    </row>
    <row r="1034" spans="2:13">
      <c r="B1034" s="72">
        <v>2017</v>
      </c>
      <c r="C1034" s="120">
        <v>0</v>
      </c>
      <c r="D1034" s="119">
        <v>0</v>
      </c>
      <c r="E1034" s="132">
        <v>0</v>
      </c>
      <c r="F1034" s="119">
        <v>0</v>
      </c>
      <c r="G1034" s="132">
        <v>27090</v>
      </c>
      <c r="H1034" s="132">
        <v>0</v>
      </c>
      <c r="I1034" s="132">
        <v>27090</v>
      </c>
      <c r="J1034" s="132">
        <v>27090</v>
      </c>
      <c r="K1034" s="132">
        <v>0</v>
      </c>
      <c r="L1034" s="132">
        <v>27090</v>
      </c>
      <c r="M1034" s="132">
        <v>0</v>
      </c>
    </row>
    <row r="1035" spans="2:13">
      <c r="B1035" s="72">
        <v>2018</v>
      </c>
      <c r="C1035" s="120">
        <v>0</v>
      </c>
      <c r="D1035" s="119">
        <v>0</v>
      </c>
      <c r="E1035" s="132">
        <v>0</v>
      </c>
      <c r="F1035" s="119">
        <v>0</v>
      </c>
      <c r="G1035" s="132">
        <v>30501</v>
      </c>
      <c r="H1035" s="132">
        <v>0</v>
      </c>
      <c r="I1035" s="132">
        <v>30501</v>
      </c>
      <c r="J1035" s="132">
        <v>30501</v>
      </c>
      <c r="K1035" s="132">
        <v>0</v>
      </c>
      <c r="L1035" s="132">
        <v>30501</v>
      </c>
      <c r="M1035" s="132">
        <v>0</v>
      </c>
    </row>
    <row r="1036" spans="2:13">
      <c r="B1036" s="72">
        <v>2019</v>
      </c>
      <c r="C1036" s="120">
        <v>0</v>
      </c>
      <c r="D1036" s="119">
        <v>0</v>
      </c>
      <c r="E1036" s="132">
        <v>0</v>
      </c>
      <c r="F1036" s="119">
        <v>0</v>
      </c>
      <c r="G1036" s="132">
        <v>32740</v>
      </c>
      <c r="H1036" s="132">
        <v>0</v>
      </c>
      <c r="I1036" s="132">
        <v>32740</v>
      </c>
      <c r="J1036" s="132">
        <v>32740</v>
      </c>
      <c r="K1036" s="132">
        <v>0</v>
      </c>
      <c r="L1036" s="132">
        <v>32740</v>
      </c>
      <c r="M1036" s="132">
        <v>0</v>
      </c>
    </row>
    <row r="1037" spans="2:13">
      <c r="B1037" s="72">
        <v>2020</v>
      </c>
      <c r="C1037" s="120">
        <v>0</v>
      </c>
      <c r="D1037" s="119">
        <v>0</v>
      </c>
      <c r="E1037" s="132">
        <v>0</v>
      </c>
      <c r="F1037" s="119">
        <v>0</v>
      </c>
      <c r="G1037" s="132">
        <v>43876</v>
      </c>
      <c r="H1037" s="132">
        <v>0</v>
      </c>
      <c r="I1037" s="132">
        <v>43876</v>
      </c>
      <c r="J1037" s="132">
        <v>43876</v>
      </c>
      <c r="K1037" s="132">
        <v>0</v>
      </c>
      <c r="L1037" s="132">
        <v>43876</v>
      </c>
      <c r="M1037" s="132">
        <v>0</v>
      </c>
    </row>
    <row r="1038" spans="2:13">
      <c r="B1038" s="72">
        <v>2021</v>
      </c>
      <c r="C1038" s="120">
        <v>0</v>
      </c>
      <c r="D1038" s="119">
        <v>0</v>
      </c>
      <c r="E1038" s="132">
        <v>0</v>
      </c>
      <c r="F1038" s="119">
        <v>0</v>
      </c>
      <c r="G1038" s="132">
        <v>71807</v>
      </c>
      <c r="H1038" s="132">
        <v>0</v>
      </c>
      <c r="I1038" s="132">
        <v>71807</v>
      </c>
      <c r="J1038" s="132">
        <v>71807</v>
      </c>
      <c r="K1038" s="132">
        <v>0</v>
      </c>
      <c r="L1038" s="132">
        <v>71807</v>
      </c>
      <c r="M1038" s="132">
        <v>0</v>
      </c>
    </row>
    <row r="1039" spans="2:13">
      <c r="B1039" s="72">
        <v>2022</v>
      </c>
      <c r="C1039" s="120">
        <v>0</v>
      </c>
      <c r="D1039" s="119">
        <v>0</v>
      </c>
      <c r="E1039" s="132">
        <v>0</v>
      </c>
      <c r="F1039" s="119">
        <v>0</v>
      </c>
      <c r="G1039" s="132">
        <v>88555</v>
      </c>
      <c r="H1039" s="132">
        <v>0</v>
      </c>
      <c r="I1039" s="132">
        <v>88555</v>
      </c>
      <c r="J1039" s="132">
        <v>88555</v>
      </c>
      <c r="K1039" s="132">
        <v>0</v>
      </c>
      <c r="L1039" s="132">
        <v>88555</v>
      </c>
      <c r="M1039" s="132">
        <v>0</v>
      </c>
    </row>
    <row r="1040" spans="2:13">
      <c r="B1040" s="72">
        <v>2023</v>
      </c>
      <c r="C1040" s="120">
        <v>0</v>
      </c>
      <c r="D1040" s="119">
        <v>0</v>
      </c>
      <c r="E1040" s="132">
        <v>0</v>
      </c>
      <c r="F1040" s="119">
        <v>0</v>
      </c>
      <c r="G1040" s="132">
        <v>67917</v>
      </c>
      <c r="H1040" s="132">
        <v>0</v>
      </c>
      <c r="I1040" s="132">
        <v>67917</v>
      </c>
      <c r="J1040" s="132">
        <v>67917</v>
      </c>
      <c r="K1040" s="132">
        <v>0</v>
      </c>
      <c r="L1040" s="132">
        <v>67917</v>
      </c>
      <c r="M1040" s="132">
        <v>0</v>
      </c>
    </row>
    <row r="1041" spans="2:13">
      <c r="B1041" s="67" t="s">
        <v>147</v>
      </c>
      <c r="C1041" s="120"/>
      <c r="D1041" s="119"/>
      <c r="E1041" s="132"/>
      <c r="F1041" s="174"/>
      <c r="G1041" s="132"/>
      <c r="H1041" s="132"/>
      <c r="I1041" s="132"/>
      <c r="J1041" s="132"/>
      <c r="K1041" s="132"/>
      <c r="L1041" s="132"/>
      <c r="M1041" s="132"/>
    </row>
    <row r="1042" spans="2:13">
      <c r="B1042" s="68">
        <v>2012</v>
      </c>
      <c r="C1042" s="120">
        <v>103</v>
      </c>
      <c r="D1042" s="119">
        <v>28661</v>
      </c>
      <c r="E1042" s="132">
        <v>63809</v>
      </c>
      <c r="F1042" s="119">
        <v>92573</v>
      </c>
      <c r="G1042" s="132">
        <v>0</v>
      </c>
      <c r="H1042" s="132">
        <v>0</v>
      </c>
      <c r="I1042" s="132">
        <v>0</v>
      </c>
      <c r="J1042" s="132">
        <v>92573</v>
      </c>
      <c r="K1042" s="132">
        <v>0</v>
      </c>
      <c r="L1042" s="132">
        <v>92573</v>
      </c>
      <c r="M1042" s="132">
        <v>0</v>
      </c>
    </row>
    <row r="1043" spans="2:13">
      <c r="B1043" s="68">
        <v>2013</v>
      </c>
      <c r="C1043" s="120">
        <v>182</v>
      </c>
      <c r="D1043" s="119">
        <v>30406</v>
      </c>
      <c r="E1043" s="132">
        <v>70440</v>
      </c>
      <c r="F1043" s="119">
        <v>101028</v>
      </c>
      <c r="G1043" s="132">
        <v>0</v>
      </c>
      <c r="H1043" s="132">
        <v>0</v>
      </c>
      <c r="I1043" s="132">
        <v>0</v>
      </c>
      <c r="J1043" s="132">
        <v>101028</v>
      </c>
      <c r="K1043" s="132">
        <v>0</v>
      </c>
      <c r="L1043" s="132">
        <v>101028</v>
      </c>
      <c r="M1043" s="132">
        <v>0</v>
      </c>
    </row>
    <row r="1044" spans="2:13">
      <c r="B1044" s="68">
        <v>2014</v>
      </c>
      <c r="C1044" s="120">
        <v>3888</v>
      </c>
      <c r="D1044" s="119">
        <v>28004</v>
      </c>
      <c r="E1044" s="132">
        <v>77159</v>
      </c>
      <c r="F1044" s="119">
        <v>109051</v>
      </c>
      <c r="G1044" s="132">
        <v>0</v>
      </c>
      <c r="H1044" s="132">
        <v>0</v>
      </c>
      <c r="I1044" s="132">
        <v>0</v>
      </c>
      <c r="J1044" s="132">
        <v>109051</v>
      </c>
      <c r="K1044" s="132">
        <v>0</v>
      </c>
      <c r="L1044" s="132">
        <v>109051</v>
      </c>
      <c r="M1044" s="132">
        <v>0</v>
      </c>
    </row>
    <row r="1045" spans="2:13">
      <c r="B1045" s="68">
        <v>2015</v>
      </c>
      <c r="C1045" s="120">
        <v>6847</v>
      </c>
      <c r="D1045" s="119">
        <v>30118</v>
      </c>
      <c r="E1045" s="132">
        <v>83528</v>
      </c>
      <c r="F1045" s="119">
        <v>120493</v>
      </c>
      <c r="G1045" s="119">
        <v>0</v>
      </c>
      <c r="H1045" s="132">
        <v>0</v>
      </c>
      <c r="I1045" s="119">
        <v>0</v>
      </c>
      <c r="J1045" s="132">
        <v>120493</v>
      </c>
      <c r="K1045" s="132">
        <v>0</v>
      </c>
      <c r="L1045" s="132">
        <v>120493</v>
      </c>
      <c r="M1045" s="132">
        <v>0</v>
      </c>
    </row>
    <row r="1046" spans="2:13">
      <c r="B1046" s="68">
        <v>2016</v>
      </c>
      <c r="C1046" s="120">
        <v>9253</v>
      </c>
      <c r="D1046" s="119">
        <v>36388</v>
      </c>
      <c r="E1046" s="132">
        <v>82760</v>
      </c>
      <c r="F1046" s="119">
        <v>128401</v>
      </c>
      <c r="G1046" s="132">
        <v>0</v>
      </c>
      <c r="H1046" s="132">
        <v>0</v>
      </c>
      <c r="I1046" s="132">
        <v>0</v>
      </c>
      <c r="J1046" s="132">
        <v>128401</v>
      </c>
      <c r="K1046" s="132">
        <v>0</v>
      </c>
      <c r="L1046" s="132">
        <v>128401</v>
      </c>
      <c r="M1046" s="132">
        <v>0</v>
      </c>
    </row>
    <row r="1047" spans="2:13">
      <c r="B1047" s="68">
        <v>2017</v>
      </c>
      <c r="C1047" s="120">
        <v>14574</v>
      </c>
      <c r="D1047" s="119">
        <v>34790</v>
      </c>
      <c r="E1047" s="132">
        <v>81845</v>
      </c>
      <c r="F1047" s="119">
        <v>131209</v>
      </c>
      <c r="G1047" s="132">
        <v>0</v>
      </c>
      <c r="H1047" s="132">
        <v>0</v>
      </c>
      <c r="I1047" s="132">
        <v>0</v>
      </c>
      <c r="J1047" s="132">
        <v>131209</v>
      </c>
      <c r="K1047" s="132">
        <v>0</v>
      </c>
      <c r="L1047" s="132">
        <v>131209</v>
      </c>
      <c r="M1047" s="132">
        <v>0</v>
      </c>
    </row>
    <row r="1048" spans="2:13">
      <c r="B1048" s="68">
        <v>2018</v>
      </c>
      <c r="C1048" s="120">
        <v>11897</v>
      </c>
      <c r="D1048" s="119">
        <v>30890</v>
      </c>
      <c r="E1048" s="132">
        <v>83095</v>
      </c>
      <c r="F1048" s="119">
        <v>125882</v>
      </c>
      <c r="G1048" s="132">
        <v>0</v>
      </c>
      <c r="H1048" s="132">
        <v>0</v>
      </c>
      <c r="I1048" s="132">
        <v>0</v>
      </c>
      <c r="J1048" s="132">
        <v>125882</v>
      </c>
      <c r="K1048" s="132">
        <v>0</v>
      </c>
      <c r="L1048" s="132">
        <v>125882</v>
      </c>
      <c r="M1048" s="132">
        <v>0</v>
      </c>
    </row>
    <row r="1049" spans="2:13">
      <c r="B1049" s="68">
        <v>2019</v>
      </c>
      <c r="C1049" s="120">
        <v>11023</v>
      </c>
      <c r="D1049" s="119">
        <v>29259</v>
      </c>
      <c r="E1049" s="132">
        <v>87569</v>
      </c>
      <c r="F1049" s="119">
        <v>127851</v>
      </c>
      <c r="G1049" s="132">
        <v>0</v>
      </c>
      <c r="H1049" s="132">
        <v>0</v>
      </c>
      <c r="I1049" s="132">
        <v>0</v>
      </c>
      <c r="J1049" s="132">
        <v>127851</v>
      </c>
      <c r="K1049" s="132">
        <v>0</v>
      </c>
      <c r="L1049" s="132">
        <v>127851</v>
      </c>
      <c r="M1049" s="132">
        <v>0</v>
      </c>
    </row>
    <row r="1050" spans="2:13">
      <c r="B1050" s="68">
        <v>2020</v>
      </c>
      <c r="C1050" s="120">
        <v>10758</v>
      </c>
      <c r="D1050" s="119">
        <v>26786</v>
      </c>
      <c r="E1050" s="132">
        <v>64247</v>
      </c>
      <c r="F1050" s="119">
        <v>101791</v>
      </c>
      <c r="G1050" s="132">
        <v>0</v>
      </c>
      <c r="H1050" s="132">
        <v>0</v>
      </c>
      <c r="I1050" s="132">
        <v>0</v>
      </c>
      <c r="J1050" s="132">
        <v>101791</v>
      </c>
      <c r="K1050" s="132">
        <v>0</v>
      </c>
      <c r="L1050" s="132">
        <v>101791</v>
      </c>
      <c r="M1050" s="132">
        <v>0</v>
      </c>
    </row>
    <row r="1051" spans="2:13">
      <c r="B1051" s="68">
        <v>2021</v>
      </c>
      <c r="C1051" s="120">
        <v>12267</v>
      </c>
      <c r="D1051" s="119">
        <v>25869</v>
      </c>
      <c r="E1051" s="132">
        <v>63122</v>
      </c>
      <c r="F1051" s="119">
        <v>101258</v>
      </c>
      <c r="G1051" s="132">
        <v>1419</v>
      </c>
      <c r="H1051" s="132">
        <v>0</v>
      </c>
      <c r="I1051" s="132">
        <v>1419</v>
      </c>
      <c r="J1051" s="132">
        <v>102677</v>
      </c>
      <c r="K1051" s="132">
        <v>0</v>
      </c>
      <c r="L1051" s="132">
        <v>102677</v>
      </c>
      <c r="M1051" s="132">
        <v>0</v>
      </c>
    </row>
    <row r="1052" spans="2:13">
      <c r="B1052" s="68">
        <v>2022</v>
      </c>
      <c r="C1052" s="120">
        <v>11080</v>
      </c>
      <c r="D1052" s="119">
        <v>24236</v>
      </c>
      <c r="E1052" s="132">
        <v>65717</v>
      </c>
      <c r="F1052" s="119">
        <v>101033</v>
      </c>
      <c r="G1052" s="132">
        <v>2427</v>
      </c>
      <c r="H1052" s="132">
        <v>0</v>
      </c>
      <c r="I1052" s="132">
        <v>2427</v>
      </c>
      <c r="J1052" s="132">
        <v>103460</v>
      </c>
      <c r="K1052" s="132">
        <v>0</v>
      </c>
      <c r="L1052" s="132">
        <v>103460</v>
      </c>
      <c r="M1052" s="132">
        <v>0</v>
      </c>
    </row>
    <row r="1053" spans="2:13">
      <c r="B1053" s="68">
        <v>2023</v>
      </c>
      <c r="C1053" s="120">
        <v>11553</v>
      </c>
      <c r="D1053" s="119">
        <v>23027</v>
      </c>
      <c r="E1053" s="132">
        <v>70619</v>
      </c>
      <c r="F1053" s="119">
        <v>105199</v>
      </c>
      <c r="G1053" s="132">
        <v>3408</v>
      </c>
      <c r="H1053" s="132">
        <v>0</v>
      </c>
      <c r="I1053" s="132">
        <v>3408</v>
      </c>
      <c r="J1053" s="132">
        <v>108607</v>
      </c>
      <c r="K1053" s="132">
        <v>0</v>
      </c>
      <c r="L1053" s="132">
        <v>108607</v>
      </c>
      <c r="M1053" s="132">
        <v>0</v>
      </c>
    </row>
    <row r="1054" spans="2:13">
      <c r="B1054" s="66" t="s">
        <v>76</v>
      </c>
      <c r="C1054" s="120"/>
      <c r="D1054" s="119"/>
      <c r="E1054" s="132"/>
      <c r="F1054" s="174"/>
      <c r="G1054" s="132"/>
      <c r="H1054" s="132"/>
      <c r="I1054" s="132"/>
      <c r="J1054" s="132"/>
      <c r="K1054" s="132"/>
      <c r="L1054" s="132"/>
      <c r="M1054" s="132"/>
    </row>
    <row r="1055" spans="2:13">
      <c r="B1055" s="67" t="s">
        <v>379</v>
      </c>
      <c r="C1055" s="120"/>
      <c r="D1055" s="119"/>
      <c r="E1055" s="132"/>
      <c r="F1055" s="174"/>
      <c r="G1055" s="132"/>
      <c r="H1055" s="132"/>
      <c r="I1055" s="132"/>
      <c r="J1055" s="132"/>
      <c r="K1055" s="132"/>
      <c r="L1055" s="132"/>
      <c r="M1055" s="132"/>
    </row>
    <row r="1056" spans="2:13">
      <c r="B1056" s="68">
        <v>2013</v>
      </c>
      <c r="C1056" s="120">
        <v>0</v>
      </c>
      <c r="D1056" s="119">
        <v>0</v>
      </c>
      <c r="E1056" s="132">
        <v>1430</v>
      </c>
      <c r="F1056" s="119">
        <v>1430</v>
      </c>
      <c r="G1056" s="132">
        <v>0</v>
      </c>
      <c r="H1056" s="132">
        <v>0</v>
      </c>
      <c r="I1056" s="132">
        <v>0</v>
      </c>
      <c r="J1056" s="132">
        <v>1430</v>
      </c>
      <c r="K1056" s="132"/>
      <c r="L1056" s="132">
        <v>1430</v>
      </c>
      <c r="M1056" s="132"/>
    </row>
    <row r="1057" spans="2:13">
      <c r="B1057" s="68">
        <v>2014</v>
      </c>
      <c r="C1057" s="120">
        <v>0</v>
      </c>
      <c r="D1057" s="119">
        <v>0</v>
      </c>
      <c r="E1057" s="132">
        <v>2387</v>
      </c>
      <c r="F1057" s="119">
        <v>2387</v>
      </c>
      <c r="G1057" s="132">
        <v>0</v>
      </c>
      <c r="H1057" s="132">
        <v>0</v>
      </c>
      <c r="I1057" s="132">
        <v>0</v>
      </c>
      <c r="J1057" s="132">
        <v>2387</v>
      </c>
      <c r="K1057" s="132"/>
      <c r="L1057" s="132">
        <v>2387</v>
      </c>
      <c r="M1057" s="132"/>
    </row>
    <row r="1058" spans="2:13">
      <c r="B1058" s="68">
        <v>2015</v>
      </c>
      <c r="C1058" s="120">
        <v>0</v>
      </c>
      <c r="D1058" s="119">
        <v>0</v>
      </c>
      <c r="E1058" s="132">
        <v>2609</v>
      </c>
      <c r="F1058" s="119">
        <v>2609</v>
      </c>
      <c r="G1058" s="119">
        <v>0</v>
      </c>
      <c r="H1058" s="132">
        <v>0</v>
      </c>
      <c r="I1058" s="119">
        <v>0</v>
      </c>
      <c r="J1058" s="132">
        <v>2609</v>
      </c>
      <c r="K1058" s="132"/>
      <c r="L1058" s="132">
        <v>2609</v>
      </c>
      <c r="M1058" s="132"/>
    </row>
    <row r="1059" spans="2:13">
      <c r="B1059" s="68">
        <v>2016</v>
      </c>
      <c r="C1059" s="120">
        <v>3713</v>
      </c>
      <c r="D1059" s="119">
        <v>51</v>
      </c>
      <c r="E1059" s="132">
        <v>3855</v>
      </c>
      <c r="F1059" s="119">
        <v>7619</v>
      </c>
      <c r="G1059" s="132">
        <v>0</v>
      </c>
      <c r="H1059" s="132">
        <v>0</v>
      </c>
      <c r="I1059" s="132">
        <v>0</v>
      </c>
      <c r="J1059" s="132">
        <v>7619</v>
      </c>
      <c r="K1059" s="132"/>
      <c r="L1059" s="132">
        <v>7619</v>
      </c>
      <c r="M1059" s="132"/>
    </row>
    <row r="1060" spans="2:13">
      <c r="B1060" s="68">
        <v>2017</v>
      </c>
      <c r="C1060" s="120">
        <v>5751</v>
      </c>
      <c r="D1060" s="119">
        <v>206</v>
      </c>
      <c r="E1060" s="132">
        <v>5142</v>
      </c>
      <c r="F1060" s="119">
        <v>11099</v>
      </c>
      <c r="G1060" s="132">
        <v>0</v>
      </c>
      <c r="H1060" s="132">
        <v>0</v>
      </c>
      <c r="I1060" s="132">
        <v>0</v>
      </c>
      <c r="J1060" s="132">
        <v>11099</v>
      </c>
      <c r="K1060" s="132"/>
      <c r="L1060" s="132">
        <v>11099</v>
      </c>
      <c r="M1060" s="132"/>
    </row>
    <row r="1061" spans="2:13">
      <c r="B1061" s="72">
        <v>2018</v>
      </c>
      <c r="C1061" s="120">
        <v>2891</v>
      </c>
      <c r="D1061" s="119">
        <v>244</v>
      </c>
      <c r="E1061" s="132">
        <v>2261</v>
      </c>
      <c r="F1061" s="119">
        <v>5396</v>
      </c>
      <c r="G1061" s="132">
        <v>0</v>
      </c>
      <c r="H1061" s="132">
        <v>0</v>
      </c>
      <c r="I1061" s="132">
        <v>0</v>
      </c>
      <c r="J1061" s="132">
        <v>5396</v>
      </c>
      <c r="K1061" s="132"/>
      <c r="L1061" s="132">
        <v>5396</v>
      </c>
      <c r="M1061" s="132"/>
    </row>
    <row r="1062" spans="2:13">
      <c r="B1062" s="72">
        <v>2019</v>
      </c>
      <c r="C1062" s="120">
        <v>1857</v>
      </c>
      <c r="D1062" s="119">
        <v>192</v>
      </c>
      <c r="E1062" s="132">
        <v>3143</v>
      </c>
      <c r="F1062" s="119">
        <v>5192</v>
      </c>
      <c r="G1062" s="132">
        <v>0</v>
      </c>
      <c r="H1062" s="132">
        <v>0</v>
      </c>
      <c r="I1062" s="132">
        <v>0</v>
      </c>
      <c r="J1062" s="132">
        <v>5192</v>
      </c>
      <c r="K1062" s="132"/>
      <c r="L1062" s="132">
        <v>5192</v>
      </c>
      <c r="M1062" s="132"/>
    </row>
    <row r="1063" spans="2:13">
      <c r="B1063" s="72">
        <v>2020</v>
      </c>
      <c r="C1063" s="120">
        <v>1101</v>
      </c>
      <c r="D1063" s="119">
        <v>144</v>
      </c>
      <c r="E1063" s="132">
        <v>3081</v>
      </c>
      <c r="F1063" s="119">
        <v>4326</v>
      </c>
      <c r="G1063" s="132">
        <v>0</v>
      </c>
      <c r="H1063" s="132">
        <v>0</v>
      </c>
      <c r="I1063" s="132">
        <v>0</v>
      </c>
      <c r="J1063" s="132">
        <v>4326</v>
      </c>
      <c r="K1063" s="132"/>
      <c r="L1063" s="132">
        <v>4326</v>
      </c>
      <c r="M1063" s="132"/>
    </row>
    <row r="1064" spans="2:13">
      <c r="B1064" s="72">
        <v>2021</v>
      </c>
      <c r="C1064" s="120">
        <v>2238</v>
      </c>
      <c r="D1064" s="119">
        <v>0</v>
      </c>
      <c r="E1064" s="132">
        <v>2565</v>
      </c>
      <c r="F1064" s="119">
        <v>4803</v>
      </c>
      <c r="G1064" s="132">
        <v>0</v>
      </c>
      <c r="H1064" s="132">
        <v>0</v>
      </c>
      <c r="I1064" s="132">
        <v>0</v>
      </c>
      <c r="J1064" s="132">
        <v>4803</v>
      </c>
      <c r="K1064" s="132"/>
      <c r="L1064" s="132">
        <v>4803</v>
      </c>
      <c r="M1064" s="132"/>
    </row>
    <row r="1065" spans="2:13">
      <c r="B1065" s="72">
        <v>2022</v>
      </c>
      <c r="C1065" s="120">
        <v>2826</v>
      </c>
      <c r="D1065" s="119">
        <v>0</v>
      </c>
      <c r="E1065" s="132">
        <v>3587</v>
      </c>
      <c r="F1065" s="119">
        <v>6413</v>
      </c>
      <c r="G1065" s="132">
        <v>0</v>
      </c>
      <c r="H1065" s="132">
        <v>0</v>
      </c>
      <c r="I1065" s="132">
        <v>0</v>
      </c>
      <c r="J1065" s="132">
        <v>6413</v>
      </c>
      <c r="K1065" s="132"/>
      <c r="L1065" s="132">
        <v>6413</v>
      </c>
      <c r="M1065" s="132"/>
    </row>
    <row r="1066" spans="2:13">
      <c r="B1066" s="72">
        <v>2023</v>
      </c>
      <c r="C1066" s="120">
        <v>0</v>
      </c>
      <c r="D1066" s="119">
        <v>0</v>
      </c>
      <c r="E1066" s="132">
        <v>4167</v>
      </c>
      <c r="F1066" s="119">
        <v>4167</v>
      </c>
      <c r="G1066" s="132">
        <v>0</v>
      </c>
      <c r="H1066" s="132">
        <v>0</v>
      </c>
      <c r="I1066" s="132">
        <v>0</v>
      </c>
      <c r="J1066" s="132">
        <v>4167</v>
      </c>
      <c r="K1066" s="132"/>
      <c r="L1066" s="132">
        <v>4167</v>
      </c>
      <c r="M1066" s="132"/>
    </row>
    <row r="1067" spans="2:13">
      <c r="B1067" s="67" t="s">
        <v>413</v>
      </c>
      <c r="C1067" s="120"/>
      <c r="D1067" s="119"/>
      <c r="E1067" s="132"/>
      <c r="F1067" s="174"/>
      <c r="G1067" s="132"/>
      <c r="H1067" s="132"/>
      <c r="I1067" s="132"/>
      <c r="J1067" s="132"/>
      <c r="K1067" s="132"/>
      <c r="L1067" s="132"/>
      <c r="M1067" s="132"/>
    </row>
    <row r="1068" spans="2:13">
      <c r="B1068" s="68">
        <v>2012</v>
      </c>
      <c r="C1068" s="120">
        <v>68970</v>
      </c>
      <c r="D1068" s="119">
        <v>68521</v>
      </c>
      <c r="E1068" s="132">
        <v>187139</v>
      </c>
      <c r="F1068" s="119">
        <v>324630</v>
      </c>
      <c r="G1068" s="132">
        <v>5173</v>
      </c>
      <c r="H1068" s="132">
        <v>0</v>
      </c>
      <c r="I1068" s="132">
        <v>5173</v>
      </c>
      <c r="J1068" s="132">
        <v>329803</v>
      </c>
      <c r="K1068" s="132">
        <v>663668</v>
      </c>
      <c r="L1068" s="132">
        <v>993471</v>
      </c>
      <c r="M1068" s="132"/>
    </row>
    <row r="1069" spans="2:13">
      <c r="B1069" s="68">
        <v>2013</v>
      </c>
      <c r="C1069" s="120">
        <v>49265</v>
      </c>
      <c r="D1069" s="119">
        <v>80419</v>
      </c>
      <c r="E1069" s="132">
        <v>157020</v>
      </c>
      <c r="F1069" s="119">
        <v>286704</v>
      </c>
      <c r="G1069" s="132">
        <v>5625</v>
      </c>
      <c r="H1069" s="132">
        <v>0</v>
      </c>
      <c r="I1069" s="132">
        <v>5625</v>
      </c>
      <c r="J1069" s="132">
        <v>292329</v>
      </c>
      <c r="K1069" s="132">
        <v>652546</v>
      </c>
      <c r="L1069" s="132">
        <v>944875</v>
      </c>
      <c r="M1069" s="132">
        <v>0</v>
      </c>
    </row>
    <row r="1070" spans="2:13">
      <c r="B1070" s="68">
        <v>2014</v>
      </c>
      <c r="C1070" s="120">
        <v>3404</v>
      </c>
      <c r="D1070" s="119">
        <v>111</v>
      </c>
      <c r="E1070" s="132">
        <v>225445</v>
      </c>
      <c r="F1070" s="119">
        <v>228960</v>
      </c>
      <c r="G1070" s="132">
        <v>6108</v>
      </c>
      <c r="H1070" s="132">
        <v>0</v>
      </c>
      <c r="I1070" s="132">
        <v>6108</v>
      </c>
      <c r="J1070" s="132">
        <v>235068</v>
      </c>
      <c r="K1070" s="132">
        <v>664255</v>
      </c>
      <c r="L1070" s="132">
        <v>899323</v>
      </c>
      <c r="M1070" s="132"/>
    </row>
    <row r="1071" spans="2:13">
      <c r="B1071" s="68">
        <v>2015</v>
      </c>
      <c r="C1071" s="120">
        <v>656</v>
      </c>
      <c r="D1071" s="119">
        <v>76332</v>
      </c>
      <c r="E1071" s="132">
        <v>152216</v>
      </c>
      <c r="F1071" s="119">
        <v>229204</v>
      </c>
      <c r="G1071" s="119">
        <v>8703</v>
      </c>
      <c r="H1071" s="132">
        <v>0</v>
      </c>
      <c r="I1071" s="119">
        <v>8703</v>
      </c>
      <c r="J1071" s="132">
        <v>237907</v>
      </c>
      <c r="K1071" s="132">
        <v>657248</v>
      </c>
      <c r="L1071" s="132">
        <v>895155</v>
      </c>
      <c r="M1071" s="132"/>
    </row>
    <row r="1072" spans="2:13">
      <c r="B1072" s="68">
        <v>2016</v>
      </c>
      <c r="C1072" s="120">
        <v>533</v>
      </c>
      <c r="D1072" s="119">
        <v>57559</v>
      </c>
      <c r="E1072" s="132">
        <v>175860</v>
      </c>
      <c r="F1072" s="119">
        <v>233952</v>
      </c>
      <c r="G1072" s="132">
        <v>8974</v>
      </c>
      <c r="H1072" s="132">
        <v>0</v>
      </c>
      <c r="I1072" s="132">
        <v>8974</v>
      </c>
      <c r="J1072" s="132">
        <v>242926</v>
      </c>
      <c r="K1072" s="132">
        <v>679305</v>
      </c>
      <c r="L1072" s="132">
        <v>922231</v>
      </c>
      <c r="M1072" s="132"/>
    </row>
    <row r="1073" spans="2:13">
      <c r="B1073" s="68">
        <v>2017</v>
      </c>
      <c r="C1073" s="120">
        <v>421</v>
      </c>
      <c r="D1073" s="119">
        <v>29567</v>
      </c>
      <c r="E1073" s="132">
        <v>160982</v>
      </c>
      <c r="F1073" s="119">
        <v>190970</v>
      </c>
      <c r="G1073" s="132">
        <v>9866</v>
      </c>
      <c r="H1073" s="132">
        <v>0</v>
      </c>
      <c r="I1073" s="132">
        <v>9866</v>
      </c>
      <c r="J1073" s="132">
        <v>200836</v>
      </c>
      <c r="K1073" s="132">
        <v>688606</v>
      </c>
      <c r="L1073" s="132">
        <v>889442</v>
      </c>
      <c r="M1073" s="132"/>
    </row>
    <row r="1074" spans="2:13">
      <c r="B1074" s="68">
        <v>2018</v>
      </c>
      <c r="C1074" s="120">
        <v>308</v>
      </c>
      <c r="D1074" s="119">
        <v>23873</v>
      </c>
      <c r="E1074" s="132">
        <v>161520</v>
      </c>
      <c r="F1074" s="119">
        <v>185701</v>
      </c>
      <c r="G1074" s="132">
        <v>20687</v>
      </c>
      <c r="H1074" s="132">
        <v>0</v>
      </c>
      <c r="I1074" s="132">
        <v>20687</v>
      </c>
      <c r="J1074" s="132">
        <v>206388</v>
      </c>
      <c r="K1074" s="132">
        <v>734084</v>
      </c>
      <c r="L1074" s="132">
        <v>940472</v>
      </c>
      <c r="M1074" s="132"/>
    </row>
    <row r="1075" spans="2:13">
      <c r="B1075" s="68">
        <v>2019</v>
      </c>
      <c r="C1075" s="120">
        <v>0</v>
      </c>
      <c r="D1075" s="119">
        <v>21841</v>
      </c>
      <c r="E1075" s="132">
        <v>165252</v>
      </c>
      <c r="F1075" s="119">
        <v>187093</v>
      </c>
      <c r="G1075" s="132">
        <v>22602</v>
      </c>
      <c r="H1075" s="132">
        <v>0</v>
      </c>
      <c r="I1075" s="132">
        <v>22602</v>
      </c>
      <c r="J1075" s="132">
        <v>209695</v>
      </c>
      <c r="K1075" s="132">
        <v>678226</v>
      </c>
      <c r="L1075" s="132">
        <v>887921</v>
      </c>
      <c r="M1075" s="132"/>
    </row>
    <row r="1076" spans="2:13">
      <c r="B1076" s="68">
        <v>2020</v>
      </c>
      <c r="C1076" s="120">
        <v>0</v>
      </c>
      <c r="D1076" s="119">
        <v>21720</v>
      </c>
      <c r="E1076" s="132">
        <v>181470</v>
      </c>
      <c r="F1076" s="119">
        <v>203190</v>
      </c>
      <c r="G1076" s="132">
        <v>36232</v>
      </c>
      <c r="H1076" s="132">
        <v>0</v>
      </c>
      <c r="I1076" s="132">
        <v>36232</v>
      </c>
      <c r="J1076" s="132">
        <v>239422</v>
      </c>
      <c r="K1076" s="132">
        <v>719693</v>
      </c>
      <c r="L1076" s="132">
        <v>959115</v>
      </c>
      <c r="M1076" s="132"/>
    </row>
    <row r="1077" spans="2:13">
      <c r="B1077" s="68">
        <v>2021</v>
      </c>
      <c r="C1077" s="120">
        <v>0</v>
      </c>
      <c r="D1077" s="119">
        <v>21909</v>
      </c>
      <c r="E1077" s="132">
        <v>189669</v>
      </c>
      <c r="F1077" s="119">
        <v>211578</v>
      </c>
      <c r="G1077" s="132">
        <v>41996</v>
      </c>
      <c r="H1077" s="132">
        <v>0</v>
      </c>
      <c r="I1077" s="132">
        <v>41996</v>
      </c>
      <c r="J1077" s="132">
        <v>253574</v>
      </c>
      <c r="K1077" s="132">
        <v>727412</v>
      </c>
      <c r="L1077" s="132">
        <v>980986</v>
      </c>
      <c r="M1077" s="132"/>
    </row>
    <row r="1078" spans="2:13">
      <c r="B1078" s="68">
        <v>2022</v>
      </c>
      <c r="C1078" s="120">
        <v>0</v>
      </c>
      <c r="D1078" s="119">
        <v>25310</v>
      </c>
      <c r="E1078" s="132">
        <v>215499</v>
      </c>
      <c r="F1078" s="119">
        <v>240809</v>
      </c>
      <c r="G1078" s="132">
        <v>56139</v>
      </c>
      <c r="H1078" s="132">
        <v>0</v>
      </c>
      <c r="I1078" s="132">
        <v>56139</v>
      </c>
      <c r="J1078" s="132">
        <v>296948</v>
      </c>
      <c r="K1078" s="132">
        <v>748370</v>
      </c>
      <c r="L1078" s="132">
        <v>1045318</v>
      </c>
      <c r="M1078" s="132"/>
    </row>
    <row r="1079" spans="2:13">
      <c r="B1079" s="68">
        <v>2023</v>
      </c>
      <c r="C1079" s="120">
        <v>0</v>
      </c>
      <c r="D1079" s="119">
        <v>22658</v>
      </c>
      <c r="E1079" s="132">
        <v>247135</v>
      </c>
      <c r="F1079" s="119">
        <v>269793</v>
      </c>
      <c r="G1079" s="132">
        <v>52366</v>
      </c>
      <c r="H1079" s="132">
        <v>0</v>
      </c>
      <c r="I1079" s="132">
        <v>52366</v>
      </c>
      <c r="J1079" s="132">
        <v>322159</v>
      </c>
      <c r="K1079" s="132">
        <v>748235</v>
      </c>
      <c r="L1079" s="132">
        <v>1070394</v>
      </c>
      <c r="M1079" s="132"/>
    </row>
    <row r="1080" spans="2:13">
      <c r="B1080" s="67" t="s">
        <v>531</v>
      </c>
      <c r="C1080" s="120"/>
      <c r="D1080" s="119"/>
      <c r="E1080" s="132"/>
      <c r="F1080" s="174"/>
      <c r="G1080" s="132"/>
      <c r="H1080" s="132"/>
      <c r="I1080" s="132"/>
      <c r="J1080" s="132"/>
      <c r="K1080" s="132"/>
      <c r="L1080" s="132"/>
      <c r="M1080" s="132"/>
    </row>
    <row r="1081" spans="2:13">
      <c r="B1081" s="68">
        <v>2012</v>
      </c>
      <c r="C1081" s="120">
        <v>0</v>
      </c>
      <c r="D1081" s="119">
        <v>4</v>
      </c>
      <c r="E1081" s="132">
        <v>0</v>
      </c>
      <c r="F1081" s="119">
        <v>4</v>
      </c>
      <c r="G1081" s="132">
        <v>0</v>
      </c>
      <c r="H1081" s="132">
        <v>0</v>
      </c>
      <c r="I1081" s="132">
        <v>0</v>
      </c>
      <c r="J1081" s="132">
        <v>4</v>
      </c>
      <c r="K1081" s="132"/>
      <c r="L1081" s="132">
        <v>4</v>
      </c>
      <c r="M1081" s="132"/>
    </row>
    <row r="1082" spans="2:13">
      <c r="B1082" s="68">
        <v>2013</v>
      </c>
      <c r="C1082" s="120">
        <v>0</v>
      </c>
      <c r="D1082" s="119">
        <v>2</v>
      </c>
      <c r="E1082" s="132">
        <v>0</v>
      </c>
      <c r="F1082" s="119">
        <v>2</v>
      </c>
      <c r="G1082" s="132">
        <v>0</v>
      </c>
      <c r="H1082" s="132">
        <v>0</v>
      </c>
      <c r="I1082" s="132">
        <v>0</v>
      </c>
      <c r="J1082" s="132">
        <v>2</v>
      </c>
      <c r="K1082" s="132"/>
      <c r="L1082" s="132">
        <v>2</v>
      </c>
      <c r="M1082" s="132"/>
    </row>
    <row r="1083" spans="2:13">
      <c r="B1083" s="67" t="s">
        <v>532</v>
      </c>
      <c r="C1083" s="120"/>
      <c r="D1083" s="119"/>
      <c r="E1083" s="132"/>
      <c r="F1083" s="174"/>
      <c r="G1083" s="132"/>
      <c r="H1083" s="132"/>
      <c r="I1083" s="132"/>
      <c r="J1083" s="132"/>
      <c r="K1083" s="132"/>
      <c r="L1083" s="132"/>
      <c r="M1083" s="132"/>
    </row>
    <row r="1084" spans="2:13">
      <c r="B1084" s="68">
        <v>2012</v>
      </c>
      <c r="C1084" s="120">
        <v>0</v>
      </c>
      <c r="D1084" s="119">
        <v>1085</v>
      </c>
      <c r="E1084" s="132">
        <v>143</v>
      </c>
      <c r="F1084" s="119">
        <v>1228</v>
      </c>
      <c r="G1084" s="132">
        <v>0</v>
      </c>
      <c r="H1084" s="132">
        <v>0</v>
      </c>
      <c r="I1084" s="132">
        <v>0</v>
      </c>
      <c r="J1084" s="132">
        <v>1228</v>
      </c>
      <c r="K1084" s="132"/>
      <c r="L1084" s="132">
        <v>1228</v>
      </c>
      <c r="M1084" s="132"/>
    </row>
    <row r="1085" spans="2:13">
      <c r="B1085" s="68">
        <v>2013</v>
      </c>
      <c r="C1085" s="120">
        <v>0</v>
      </c>
      <c r="D1085" s="119">
        <v>685</v>
      </c>
      <c r="E1085" s="132">
        <v>78</v>
      </c>
      <c r="F1085" s="119">
        <v>763</v>
      </c>
      <c r="G1085" s="132">
        <v>0</v>
      </c>
      <c r="H1085" s="132">
        <v>0</v>
      </c>
      <c r="I1085" s="132">
        <v>0</v>
      </c>
      <c r="J1085" s="132">
        <v>763</v>
      </c>
      <c r="K1085" s="132"/>
      <c r="L1085" s="132">
        <v>763</v>
      </c>
      <c r="M1085" s="132"/>
    </row>
    <row r="1086" spans="2:13">
      <c r="B1086" s="68">
        <v>2014</v>
      </c>
      <c r="C1086" s="120">
        <v>0</v>
      </c>
      <c r="D1086" s="119">
        <v>482</v>
      </c>
      <c r="E1086" s="132">
        <v>0</v>
      </c>
      <c r="F1086" s="119">
        <v>482</v>
      </c>
      <c r="G1086" s="132">
        <v>0</v>
      </c>
      <c r="H1086" s="132">
        <v>0</v>
      </c>
      <c r="I1086" s="132">
        <v>0</v>
      </c>
      <c r="J1086" s="132">
        <v>482</v>
      </c>
      <c r="K1086" s="132"/>
      <c r="L1086" s="132">
        <v>482</v>
      </c>
      <c r="M1086" s="132"/>
    </row>
    <row r="1087" spans="2:13">
      <c r="B1087" s="67" t="s">
        <v>533</v>
      </c>
      <c r="C1087" s="120"/>
      <c r="D1087" s="119"/>
      <c r="E1087" s="132"/>
      <c r="F1087" s="174"/>
      <c r="G1087" s="132"/>
      <c r="H1087" s="132"/>
      <c r="I1087" s="132"/>
      <c r="J1087" s="132"/>
      <c r="K1087" s="132"/>
      <c r="L1087" s="132"/>
      <c r="M1087" s="132"/>
    </row>
    <row r="1088" spans="2:13">
      <c r="B1088" s="68">
        <v>2012</v>
      </c>
      <c r="C1088" s="120">
        <v>0</v>
      </c>
      <c r="D1088" s="119">
        <v>0</v>
      </c>
      <c r="E1088" s="132">
        <v>0</v>
      </c>
      <c r="F1088" s="119">
        <v>0</v>
      </c>
      <c r="G1088" s="132">
        <v>0</v>
      </c>
      <c r="H1088" s="132">
        <v>0</v>
      </c>
      <c r="I1088" s="132">
        <v>0</v>
      </c>
      <c r="J1088" s="132">
        <v>0</v>
      </c>
      <c r="K1088" s="132"/>
      <c r="L1088" s="132">
        <v>0</v>
      </c>
      <c r="M1088" s="132"/>
    </row>
    <row r="1089" spans="2:13">
      <c r="B1089" s="68">
        <v>2013</v>
      </c>
      <c r="C1089" s="120">
        <v>0</v>
      </c>
      <c r="D1089" s="119">
        <v>0</v>
      </c>
      <c r="E1089" s="132">
        <v>0</v>
      </c>
      <c r="F1089" s="119">
        <v>0</v>
      </c>
      <c r="G1089" s="132">
        <v>0</v>
      </c>
      <c r="H1089" s="132">
        <v>0</v>
      </c>
      <c r="I1089" s="132">
        <v>0</v>
      </c>
      <c r="J1089" s="132">
        <v>0</v>
      </c>
      <c r="K1089" s="132"/>
      <c r="L1089" s="132">
        <v>0</v>
      </c>
      <c r="M1089" s="132"/>
    </row>
    <row r="1090" spans="2:13">
      <c r="B1090" s="67" t="s">
        <v>534</v>
      </c>
      <c r="C1090" s="120"/>
      <c r="D1090" s="119"/>
      <c r="E1090" s="132"/>
      <c r="F1090" s="174"/>
      <c r="G1090" s="132"/>
      <c r="H1090" s="132"/>
      <c r="I1090" s="132"/>
      <c r="J1090" s="132"/>
      <c r="K1090" s="132"/>
      <c r="L1090" s="132"/>
      <c r="M1090" s="132"/>
    </row>
    <row r="1091" spans="2:13">
      <c r="B1091" s="68">
        <v>2013</v>
      </c>
      <c r="C1091" s="120">
        <v>24</v>
      </c>
      <c r="D1091" s="119">
        <v>0</v>
      </c>
      <c r="E1091" s="132">
        <v>0</v>
      </c>
      <c r="F1091" s="119">
        <v>24</v>
      </c>
      <c r="G1091" s="132">
        <v>0</v>
      </c>
      <c r="H1091" s="132">
        <v>0</v>
      </c>
      <c r="I1091" s="132">
        <v>0</v>
      </c>
      <c r="J1091" s="132">
        <v>24</v>
      </c>
      <c r="K1091" s="132"/>
      <c r="L1091" s="132">
        <v>24</v>
      </c>
      <c r="M1091" s="132"/>
    </row>
    <row r="1092" spans="2:13">
      <c r="B1092" s="68">
        <v>2014</v>
      </c>
      <c r="C1092" s="120">
        <v>22</v>
      </c>
      <c r="D1092" s="119">
        <v>0</v>
      </c>
      <c r="E1092" s="132">
        <v>0</v>
      </c>
      <c r="F1092" s="119">
        <v>22</v>
      </c>
      <c r="G1092" s="132">
        <v>0</v>
      </c>
      <c r="H1092" s="132">
        <v>0</v>
      </c>
      <c r="I1092" s="132">
        <v>0</v>
      </c>
      <c r="J1092" s="132">
        <v>22</v>
      </c>
      <c r="K1092" s="132"/>
      <c r="L1092" s="132">
        <v>22</v>
      </c>
      <c r="M1092" s="132"/>
    </row>
    <row r="1093" spans="2:13">
      <c r="B1093" s="68">
        <v>2015</v>
      </c>
      <c r="C1093" s="120">
        <v>21</v>
      </c>
      <c r="D1093" s="119">
        <v>0</v>
      </c>
      <c r="E1093" s="132">
        <v>0</v>
      </c>
      <c r="F1093" s="119">
        <v>21</v>
      </c>
      <c r="G1093" s="119">
        <v>0</v>
      </c>
      <c r="H1093" s="132">
        <v>0</v>
      </c>
      <c r="I1093" s="119">
        <v>0</v>
      </c>
      <c r="J1093" s="132">
        <v>21</v>
      </c>
      <c r="K1093" s="132"/>
      <c r="L1093" s="132">
        <v>21</v>
      </c>
      <c r="M1093" s="132"/>
    </row>
    <row r="1094" spans="2:13">
      <c r="B1094" s="68">
        <v>2016</v>
      </c>
      <c r="C1094" s="120">
        <v>20</v>
      </c>
      <c r="D1094" s="119">
        <v>0</v>
      </c>
      <c r="E1094" s="132">
        <v>0</v>
      </c>
      <c r="F1094" s="119">
        <v>20</v>
      </c>
      <c r="G1094" s="132">
        <v>0</v>
      </c>
      <c r="H1094" s="132">
        <v>0</v>
      </c>
      <c r="I1094" s="132">
        <v>0</v>
      </c>
      <c r="J1094" s="132">
        <v>20</v>
      </c>
      <c r="K1094" s="132"/>
      <c r="L1094" s="132">
        <v>20</v>
      </c>
      <c r="M1094" s="132"/>
    </row>
    <row r="1095" spans="2:13">
      <c r="B1095" s="68">
        <v>2017</v>
      </c>
      <c r="C1095" s="120">
        <v>19</v>
      </c>
      <c r="D1095" s="119">
        <v>0</v>
      </c>
      <c r="E1095" s="132">
        <v>0</v>
      </c>
      <c r="F1095" s="119">
        <v>19</v>
      </c>
      <c r="G1095" s="132">
        <v>0</v>
      </c>
      <c r="H1095" s="132">
        <v>0</v>
      </c>
      <c r="I1095" s="132">
        <v>0</v>
      </c>
      <c r="J1095" s="132">
        <v>19</v>
      </c>
      <c r="K1095" s="132"/>
      <c r="L1095" s="132">
        <v>19</v>
      </c>
      <c r="M1095" s="132"/>
    </row>
    <row r="1096" spans="2:13">
      <c r="B1096" s="72">
        <v>2018</v>
      </c>
      <c r="C1096" s="120">
        <v>17</v>
      </c>
      <c r="D1096" s="119">
        <v>0</v>
      </c>
      <c r="E1096" s="132">
        <v>0</v>
      </c>
      <c r="F1096" s="119">
        <v>17</v>
      </c>
      <c r="G1096" s="132">
        <v>0</v>
      </c>
      <c r="H1096" s="132">
        <v>0</v>
      </c>
      <c r="I1096" s="132">
        <v>0</v>
      </c>
      <c r="J1096" s="132">
        <v>17</v>
      </c>
      <c r="K1096" s="132"/>
      <c r="L1096" s="132">
        <v>17</v>
      </c>
      <c r="M1096" s="132"/>
    </row>
    <row r="1097" spans="2:13">
      <c r="B1097" s="67" t="s">
        <v>535</v>
      </c>
      <c r="C1097" s="120"/>
      <c r="D1097" s="119"/>
      <c r="E1097" s="132"/>
      <c r="F1097" s="174"/>
      <c r="G1097" s="132"/>
      <c r="H1097" s="132"/>
      <c r="I1097" s="132"/>
      <c r="J1097" s="132"/>
      <c r="K1097" s="132"/>
      <c r="L1097" s="132"/>
      <c r="M1097" s="132"/>
    </row>
    <row r="1098" spans="2:13">
      <c r="B1098" s="68">
        <v>2012</v>
      </c>
      <c r="C1098" s="120">
        <v>0</v>
      </c>
      <c r="D1098" s="119">
        <v>0</v>
      </c>
      <c r="E1098" s="132">
        <v>0</v>
      </c>
      <c r="F1098" s="119">
        <v>0</v>
      </c>
      <c r="G1098" s="132">
        <v>0</v>
      </c>
      <c r="H1098" s="132">
        <v>0</v>
      </c>
      <c r="I1098" s="132">
        <v>0</v>
      </c>
      <c r="J1098" s="132">
        <v>0</v>
      </c>
      <c r="K1098" s="132"/>
      <c r="L1098" s="132">
        <v>0</v>
      </c>
      <c r="M1098" s="132"/>
    </row>
    <row r="1099" spans="2:13">
      <c r="B1099" s="68">
        <v>2013</v>
      </c>
      <c r="C1099" s="120">
        <v>0</v>
      </c>
      <c r="D1099" s="119">
        <v>0</v>
      </c>
      <c r="E1099" s="132">
        <v>0</v>
      </c>
      <c r="F1099" s="119">
        <v>0</v>
      </c>
      <c r="G1099" s="132">
        <v>0</v>
      </c>
      <c r="H1099" s="132">
        <v>0</v>
      </c>
      <c r="I1099" s="132">
        <v>0</v>
      </c>
      <c r="J1099" s="132">
        <v>0</v>
      </c>
      <c r="K1099" s="132"/>
      <c r="L1099" s="132">
        <v>0</v>
      </c>
      <c r="M1099" s="132"/>
    </row>
    <row r="1100" spans="2:13">
      <c r="B1100" s="67" t="s">
        <v>430</v>
      </c>
      <c r="C1100" s="120"/>
      <c r="D1100" s="119"/>
      <c r="E1100" s="132"/>
      <c r="F1100" s="174"/>
      <c r="G1100" s="132"/>
      <c r="H1100" s="132"/>
      <c r="I1100" s="132"/>
      <c r="J1100" s="132"/>
      <c r="K1100" s="132"/>
      <c r="L1100" s="132"/>
      <c r="M1100" s="132"/>
    </row>
    <row r="1101" spans="2:13">
      <c r="B1101" s="68">
        <v>2012</v>
      </c>
      <c r="C1101" s="120">
        <v>0</v>
      </c>
      <c r="D1101" s="119">
        <v>0</v>
      </c>
      <c r="E1101" s="132">
        <v>0</v>
      </c>
      <c r="F1101" s="119">
        <v>0</v>
      </c>
      <c r="G1101" s="132">
        <v>0</v>
      </c>
      <c r="H1101" s="132">
        <v>0</v>
      </c>
      <c r="I1101" s="132">
        <v>0</v>
      </c>
      <c r="J1101" s="132">
        <v>0</v>
      </c>
      <c r="K1101" s="132"/>
      <c r="L1101" s="132">
        <v>0</v>
      </c>
      <c r="M1101" s="132"/>
    </row>
    <row r="1102" spans="2:13">
      <c r="B1102" s="68">
        <v>2013</v>
      </c>
      <c r="C1102" s="120">
        <v>0</v>
      </c>
      <c r="D1102" s="119">
        <v>0</v>
      </c>
      <c r="E1102" s="132">
        <v>0</v>
      </c>
      <c r="F1102" s="119">
        <v>0</v>
      </c>
      <c r="G1102" s="132">
        <v>0</v>
      </c>
      <c r="H1102" s="132">
        <v>0</v>
      </c>
      <c r="I1102" s="132">
        <v>0</v>
      </c>
      <c r="J1102" s="132">
        <v>0</v>
      </c>
      <c r="K1102" s="132"/>
      <c r="L1102" s="132">
        <v>0</v>
      </c>
      <c r="M1102" s="132"/>
    </row>
    <row r="1103" spans="2:13">
      <c r="B1103" s="68">
        <v>2014</v>
      </c>
      <c r="C1103" s="120">
        <v>0</v>
      </c>
      <c r="D1103" s="119">
        <v>0</v>
      </c>
      <c r="E1103" s="132">
        <v>0</v>
      </c>
      <c r="F1103" s="119">
        <v>0</v>
      </c>
      <c r="G1103" s="132">
        <v>0</v>
      </c>
      <c r="H1103" s="132">
        <v>0</v>
      </c>
      <c r="I1103" s="132">
        <v>0</v>
      </c>
      <c r="J1103" s="132">
        <v>0</v>
      </c>
      <c r="K1103" s="132"/>
      <c r="L1103" s="132">
        <v>0</v>
      </c>
      <c r="M1103" s="132"/>
    </row>
    <row r="1104" spans="2:13">
      <c r="B1104" s="68">
        <v>2015</v>
      </c>
      <c r="C1104" s="120">
        <v>0</v>
      </c>
      <c r="D1104" s="119">
        <v>0</v>
      </c>
      <c r="E1104" s="132">
        <v>0</v>
      </c>
      <c r="F1104" s="119">
        <v>0</v>
      </c>
      <c r="G1104" s="119">
        <v>0</v>
      </c>
      <c r="H1104" s="132">
        <v>0</v>
      </c>
      <c r="I1104" s="119">
        <v>0</v>
      </c>
      <c r="J1104" s="132">
        <v>0</v>
      </c>
      <c r="K1104" s="132"/>
      <c r="L1104" s="132">
        <v>0</v>
      </c>
      <c r="M1104" s="132"/>
    </row>
    <row r="1105" spans="2:13">
      <c r="B1105" s="68">
        <v>2016</v>
      </c>
      <c r="C1105" s="120">
        <v>0</v>
      </c>
      <c r="D1105" s="119">
        <v>0</v>
      </c>
      <c r="E1105" s="132">
        <v>0</v>
      </c>
      <c r="F1105" s="119">
        <v>0</v>
      </c>
      <c r="G1105" s="132">
        <v>0</v>
      </c>
      <c r="H1105" s="132">
        <v>0</v>
      </c>
      <c r="I1105" s="132">
        <v>0</v>
      </c>
      <c r="J1105" s="132">
        <v>0</v>
      </c>
      <c r="K1105" s="132"/>
      <c r="L1105" s="132">
        <v>0</v>
      </c>
      <c r="M1105" s="132"/>
    </row>
    <row r="1106" spans="2:13">
      <c r="B1106" s="68">
        <v>2017</v>
      </c>
      <c r="C1106" s="120">
        <v>0</v>
      </c>
      <c r="D1106" s="119">
        <v>0</v>
      </c>
      <c r="E1106" s="132">
        <v>0</v>
      </c>
      <c r="F1106" s="119">
        <v>0</v>
      </c>
      <c r="G1106" s="132">
        <v>0</v>
      </c>
      <c r="H1106" s="132">
        <v>0</v>
      </c>
      <c r="I1106" s="132">
        <v>0</v>
      </c>
      <c r="J1106" s="132">
        <v>0</v>
      </c>
      <c r="K1106" s="132"/>
      <c r="L1106" s="132">
        <v>0</v>
      </c>
      <c r="M1106" s="132"/>
    </row>
    <row r="1107" spans="2:13">
      <c r="B1107" s="68">
        <v>2018</v>
      </c>
      <c r="C1107" s="120">
        <v>0</v>
      </c>
      <c r="D1107" s="119">
        <v>0</v>
      </c>
      <c r="E1107" s="132">
        <v>0</v>
      </c>
      <c r="F1107" s="119">
        <v>0</v>
      </c>
      <c r="G1107" s="132">
        <v>0</v>
      </c>
      <c r="H1107" s="132">
        <v>0</v>
      </c>
      <c r="I1107" s="132">
        <v>0</v>
      </c>
      <c r="J1107" s="132">
        <v>0</v>
      </c>
      <c r="K1107" s="132"/>
      <c r="L1107" s="132">
        <v>0</v>
      </c>
      <c r="M1107" s="132"/>
    </row>
    <row r="1108" spans="2:13">
      <c r="B1108" s="68">
        <v>2019</v>
      </c>
      <c r="C1108" s="120">
        <v>0</v>
      </c>
      <c r="D1108" s="119">
        <v>0</v>
      </c>
      <c r="E1108" s="132">
        <v>0</v>
      </c>
      <c r="F1108" s="119">
        <v>0</v>
      </c>
      <c r="G1108" s="132">
        <v>0</v>
      </c>
      <c r="H1108" s="132">
        <v>0</v>
      </c>
      <c r="I1108" s="132">
        <v>0</v>
      </c>
      <c r="J1108" s="132">
        <v>0</v>
      </c>
      <c r="K1108" s="132"/>
      <c r="L1108" s="132">
        <v>0</v>
      </c>
      <c r="M1108" s="132"/>
    </row>
    <row r="1109" spans="2:13">
      <c r="B1109" s="68">
        <v>2020</v>
      </c>
      <c r="C1109" s="120">
        <v>0</v>
      </c>
      <c r="D1109" s="119">
        <v>0</v>
      </c>
      <c r="E1109" s="132">
        <v>0</v>
      </c>
      <c r="F1109" s="119">
        <v>0</v>
      </c>
      <c r="G1109" s="132">
        <v>0</v>
      </c>
      <c r="H1109" s="132">
        <v>0</v>
      </c>
      <c r="I1109" s="132">
        <v>0</v>
      </c>
      <c r="J1109" s="132">
        <v>0</v>
      </c>
      <c r="K1109" s="132"/>
      <c r="L1109" s="132">
        <v>0</v>
      </c>
      <c r="M1109" s="132"/>
    </row>
    <row r="1110" spans="2:13">
      <c r="B1110" s="68">
        <v>2021</v>
      </c>
      <c r="C1110" s="120">
        <v>0</v>
      </c>
      <c r="D1110" s="119">
        <v>0</v>
      </c>
      <c r="E1110" s="132">
        <v>0</v>
      </c>
      <c r="F1110" s="119">
        <v>0</v>
      </c>
      <c r="G1110" s="132">
        <v>0</v>
      </c>
      <c r="H1110" s="132">
        <v>0</v>
      </c>
      <c r="I1110" s="132">
        <v>0</v>
      </c>
      <c r="J1110" s="132">
        <v>0</v>
      </c>
      <c r="K1110" s="132"/>
      <c r="L1110" s="132">
        <v>0</v>
      </c>
      <c r="M1110" s="132"/>
    </row>
    <row r="1111" spans="2:13">
      <c r="B1111" s="68">
        <v>2022</v>
      </c>
      <c r="C1111" s="120">
        <v>0</v>
      </c>
      <c r="D1111" s="119">
        <v>0</v>
      </c>
      <c r="E1111" s="132">
        <v>0</v>
      </c>
      <c r="F1111" s="119">
        <v>0</v>
      </c>
      <c r="G1111" s="132">
        <v>0</v>
      </c>
      <c r="H1111" s="132">
        <v>0</v>
      </c>
      <c r="I1111" s="132">
        <v>0</v>
      </c>
      <c r="J1111" s="132">
        <v>0</v>
      </c>
      <c r="K1111" s="132"/>
      <c r="L1111" s="132">
        <v>0</v>
      </c>
      <c r="M1111" s="132"/>
    </row>
    <row r="1112" spans="2:13">
      <c r="B1112" s="68">
        <v>2023</v>
      </c>
      <c r="C1112" s="120">
        <v>0</v>
      </c>
      <c r="D1112" s="119">
        <v>0</v>
      </c>
      <c r="E1112" s="132">
        <v>0</v>
      </c>
      <c r="F1112" s="119">
        <v>0</v>
      </c>
      <c r="G1112" s="132">
        <v>0</v>
      </c>
      <c r="H1112" s="132">
        <v>0</v>
      </c>
      <c r="I1112" s="132">
        <v>0</v>
      </c>
      <c r="J1112" s="132">
        <v>0</v>
      </c>
      <c r="K1112" s="132"/>
      <c r="L1112" s="132">
        <v>0</v>
      </c>
      <c r="M1112" s="132"/>
    </row>
    <row r="1113" spans="2:13">
      <c r="B1113" s="67" t="s">
        <v>386</v>
      </c>
      <c r="C1113" s="120"/>
      <c r="D1113" s="119"/>
      <c r="E1113" s="132"/>
      <c r="F1113" s="174"/>
      <c r="G1113" s="132"/>
      <c r="H1113" s="132"/>
      <c r="I1113" s="132"/>
      <c r="J1113" s="132"/>
      <c r="K1113" s="132"/>
      <c r="L1113" s="132"/>
      <c r="M1113" s="132"/>
    </row>
    <row r="1114" spans="2:13">
      <c r="B1114" s="68">
        <v>2012</v>
      </c>
      <c r="C1114" s="120">
        <v>23</v>
      </c>
      <c r="D1114" s="119">
        <v>0</v>
      </c>
      <c r="E1114" s="132">
        <v>10</v>
      </c>
      <c r="F1114" s="119">
        <v>33</v>
      </c>
      <c r="G1114" s="132">
        <v>0</v>
      </c>
      <c r="H1114" s="132">
        <v>0</v>
      </c>
      <c r="I1114" s="132">
        <v>0</v>
      </c>
      <c r="J1114" s="132">
        <v>33</v>
      </c>
      <c r="K1114" s="132"/>
      <c r="L1114" s="132">
        <v>33</v>
      </c>
      <c r="M1114" s="132"/>
    </row>
    <row r="1115" spans="2:13">
      <c r="B1115" s="68">
        <v>2013</v>
      </c>
      <c r="C1115" s="120">
        <v>19</v>
      </c>
      <c r="D1115" s="119">
        <v>0</v>
      </c>
      <c r="E1115" s="132">
        <v>7</v>
      </c>
      <c r="F1115" s="119">
        <v>26</v>
      </c>
      <c r="G1115" s="132">
        <v>0</v>
      </c>
      <c r="H1115" s="132">
        <v>0</v>
      </c>
      <c r="I1115" s="132">
        <v>0</v>
      </c>
      <c r="J1115" s="132">
        <v>26</v>
      </c>
      <c r="K1115" s="132"/>
      <c r="L1115" s="132">
        <v>26</v>
      </c>
      <c r="M1115" s="132"/>
    </row>
    <row r="1116" spans="2:13">
      <c r="B1116" s="68">
        <v>2014</v>
      </c>
      <c r="C1116" s="120">
        <v>19</v>
      </c>
      <c r="D1116" s="119">
        <v>0</v>
      </c>
      <c r="E1116" s="132">
        <v>7</v>
      </c>
      <c r="F1116" s="119">
        <v>26</v>
      </c>
      <c r="G1116" s="132">
        <v>0</v>
      </c>
      <c r="H1116" s="132">
        <v>0</v>
      </c>
      <c r="I1116" s="132">
        <v>0</v>
      </c>
      <c r="J1116" s="132">
        <v>26</v>
      </c>
      <c r="K1116" s="132"/>
      <c r="L1116" s="132">
        <v>26</v>
      </c>
      <c r="M1116" s="132"/>
    </row>
    <row r="1117" spans="2:13">
      <c r="B1117" s="68">
        <v>2015</v>
      </c>
      <c r="C1117" s="120">
        <v>15</v>
      </c>
      <c r="D1117" s="119">
        <v>0</v>
      </c>
      <c r="E1117" s="132">
        <v>7</v>
      </c>
      <c r="F1117" s="119">
        <v>22</v>
      </c>
      <c r="G1117" s="119">
        <v>0</v>
      </c>
      <c r="H1117" s="132">
        <v>0</v>
      </c>
      <c r="I1117" s="119">
        <v>0</v>
      </c>
      <c r="J1117" s="132">
        <v>22</v>
      </c>
      <c r="K1117" s="132"/>
      <c r="L1117" s="132">
        <v>22</v>
      </c>
      <c r="M1117" s="132"/>
    </row>
    <row r="1118" spans="2:13">
      <c r="B1118" s="68">
        <v>2016</v>
      </c>
      <c r="C1118" s="120">
        <v>12</v>
      </c>
      <c r="D1118" s="119">
        <v>7</v>
      </c>
      <c r="E1118" s="132">
        <v>0</v>
      </c>
      <c r="F1118" s="119">
        <v>19</v>
      </c>
      <c r="G1118" s="132">
        <v>0</v>
      </c>
      <c r="H1118" s="132">
        <v>0</v>
      </c>
      <c r="I1118" s="132">
        <v>0</v>
      </c>
      <c r="J1118" s="132">
        <v>19</v>
      </c>
      <c r="K1118" s="132"/>
      <c r="L1118" s="132">
        <v>19</v>
      </c>
      <c r="M1118" s="132"/>
    </row>
    <row r="1119" spans="2:13">
      <c r="B1119" s="68">
        <v>2017</v>
      </c>
      <c r="C1119" s="120">
        <v>8</v>
      </c>
      <c r="D1119" s="119">
        <v>6</v>
      </c>
      <c r="E1119" s="132">
        <v>0</v>
      </c>
      <c r="F1119" s="119">
        <v>14</v>
      </c>
      <c r="G1119" s="132">
        <v>0</v>
      </c>
      <c r="H1119" s="132">
        <v>0</v>
      </c>
      <c r="I1119" s="132">
        <v>0</v>
      </c>
      <c r="J1119" s="132">
        <v>14</v>
      </c>
      <c r="K1119" s="132"/>
      <c r="L1119" s="132">
        <v>14</v>
      </c>
      <c r="M1119" s="132"/>
    </row>
    <row r="1120" spans="2:13">
      <c r="B1120" s="68">
        <v>2018</v>
      </c>
      <c r="C1120" s="120">
        <v>5</v>
      </c>
      <c r="D1120" s="119">
        <v>6</v>
      </c>
      <c r="E1120" s="132">
        <v>0</v>
      </c>
      <c r="F1120" s="119">
        <v>11</v>
      </c>
      <c r="G1120" s="132">
        <v>0</v>
      </c>
      <c r="H1120" s="132">
        <v>0</v>
      </c>
      <c r="I1120" s="132">
        <v>0</v>
      </c>
      <c r="J1120" s="132">
        <v>11</v>
      </c>
      <c r="K1120" s="132"/>
      <c r="L1120" s="132">
        <v>11</v>
      </c>
      <c r="M1120" s="132"/>
    </row>
    <row r="1121" spans="2:13">
      <c r="B1121" s="68">
        <v>2019</v>
      </c>
      <c r="C1121" s="120">
        <v>4</v>
      </c>
      <c r="D1121" s="119">
        <v>4</v>
      </c>
      <c r="E1121" s="132">
        <v>0</v>
      </c>
      <c r="F1121" s="119">
        <v>8</v>
      </c>
      <c r="G1121" s="132">
        <v>0</v>
      </c>
      <c r="H1121" s="132">
        <v>0</v>
      </c>
      <c r="I1121" s="132">
        <v>0</v>
      </c>
      <c r="J1121" s="132">
        <v>8</v>
      </c>
      <c r="K1121" s="132"/>
      <c r="L1121" s="132">
        <v>8</v>
      </c>
      <c r="M1121" s="132"/>
    </row>
    <row r="1122" spans="2:13">
      <c r="B1122" s="68">
        <v>2020</v>
      </c>
      <c r="C1122" s="120">
        <v>4</v>
      </c>
      <c r="D1122" s="119">
        <v>4</v>
      </c>
      <c r="E1122" s="132">
        <v>0</v>
      </c>
      <c r="F1122" s="119">
        <v>8</v>
      </c>
      <c r="G1122" s="132">
        <v>0</v>
      </c>
      <c r="H1122" s="132">
        <v>0</v>
      </c>
      <c r="I1122" s="132">
        <v>0</v>
      </c>
      <c r="J1122" s="132">
        <v>8</v>
      </c>
      <c r="K1122" s="132"/>
      <c r="L1122" s="132">
        <v>8</v>
      </c>
      <c r="M1122" s="132"/>
    </row>
    <row r="1123" spans="2:13">
      <c r="B1123" s="68">
        <v>2021</v>
      </c>
      <c r="C1123" s="120">
        <v>4</v>
      </c>
      <c r="D1123" s="119">
        <v>2</v>
      </c>
      <c r="E1123" s="132">
        <v>0</v>
      </c>
      <c r="F1123" s="119">
        <v>6</v>
      </c>
      <c r="G1123" s="132">
        <v>0</v>
      </c>
      <c r="H1123" s="132">
        <v>0</v>
      </c>
      <c r="I1123" s="132">
        <v>0</v>
      </c>
      <c r="J1123" s="132">
        <v>6</v>
      </c>
      <c r="K1123" s="132"/>
      <c r="L1123" s="132">
        <v>6</v>
      </c>
      <c r="M1123" s="132"/>
    </row>
    <row r="1124" spans="2:13">
      <c r="B1124" s="68">
        <v>2022</v>
      </c>
      <c r="C1124" s="120">
        <v>4</v>
      </c>
      <c r="D1124" s="119">
        <v>2</v>
      </c>
      <c r="E1124" s="132">
        <v>0</v>
      </c>
      <c r="F1124" s="119">
        <v>6</v>
      </c>
      <c r="G1124" s="132">
        <v>0</v>
      </c>
      <c r="H1124" s="132">
        <v>0</v>
      </c>
      <c r="I1124" s="132">
        <v>0</v>
      </c>
      <c r="J1124" s="132">
        <v>6</v>
      </c>
      <c r="K1124" s="132"/>
      <c r="L1124" s="132">
        <v>6</v>
      </c>
      <c r="M1124" s="132"/>
    </row>
    <row r="1125" spans="2:13">
      <c r="B1125" s="68">
        <v>2023</v>
      </c>
      <c r="C1125" s="120">
        <v>4</v>
      </c>
      <c r="D1125" s="119">
        <v>2</v>
      </c>
      <c r="E1125" s="132">
        <v>0</v>
      </c>
      <c r="F1125" s="119">
        <v>6</v>
      </c>
      <c r="G1125" s="132">
        <v>0</v>
      </c>
      <c r="H1125" s="132">
        <v>0</v>
      </c>
      <c r="I1125" s="132">
        <v>0</v>
      </c>
      <c r="J1125" s="132">
        <v>6</v>
      </c>
      <c r="K1125" s="132"/>
      <c r="L1125" s="132">
        <v>6</v>
      </c>
      <c r="M1125" s="132"/>
    </row>
    <row r="1126" spans="2:13">
      <c r="B1126" s="67" t="s">
        <v>387</v>
      </c>
      <c r="C1126" s="120"/>
      <c r="D1126" s="119"/>
      <c r="E1126" s="132"/>
      <c r="F1126" s="174"/>
      <c r="G1126" s="132"/>
      <c r="H1126" s="132"/>
      <c r="I1126" s="132"/>
      <c r="J1126" s="132"/>
      <c r="K1126" s="132"/>
      <c r="L1126" s="132"/>
      <c r="M1126" s="132"/>
    </row>
    <row r="1127" spans="2:13">
      <c r="B1127" s="68">
        <v>2012</v>
      </c>
      <c r="C1127" s="120">
        <v>29</v>
      </c>
      <c r="D1127" s="119">
        <v>0</v>
      </c>
      <c r="E1127" s="132">
        <v>0</v>
      </c>
      <c r="F1127" s="119">
        <v>29</v>
      </c>
      <c r="G1127" s="132">
        <v>0</v>
      </c>
      <c r="H1127" s="132">
        <v>0</v>
      </c>
      <c r="I1127" s="132">
        <v>0</v>
      </c>
      <c r="J1127" s="132">
        <v>29</v>
      </c>
      <c r="K1127" s="132"/>
      <c r="L1127" s="132">
        <v>29</v>
      </c>
      <c r="M1127" s="132"/>
    </row>
    <row r="1128" spans="2:13">
      <c r="B1128" s="68">
        <v>2013</v>
      </c>
      <c r="C1128" s="120">
        <v>21</v>
      </c>
      <c r="D1128" s="119">
        <v>0</v>
      </c>
      <c r="E1128" s="132">
        <v>0</v>
      </c>
      <c r="F1128" s="119">
        <v>21</v>
      </c>
      <c r="G1128" s="132">
        <v>0</v>
      </c>
      <c r="H1128" s="132">
        <v>0</v>
      </c>
      <c r="I1128" s="132">
        <v>0</v>
      </c>
      <c r="J1128" s="132">
        <v>21</v>
      </c>
      <c r="K1128" s="132"/>
      <c r="L1128" s="132">
        <v>21</v>
      </c>
      <c r="M1128" s="132"/>
    </row>
    <row r="1129" spans="2:13">
      <c r="B1129" s="68">
        <v>2014</v>
      </c>
      <c r="C1129" s="120">
        <v>16</v>
      </c>
      <c r="D1129" s="119">
        <v>0</v>
      </c>
      <c r="E1129" s="132">
        <v>0</v>
      </c>
      <c r="F1129" s="119">
        <v>16</v>
      </c>
      <c r="G1129" s="132">
        <v>0</v>
      </c>
      <c r="H1129" s="132">
        <v>0</v>
      </c>
      <c r="I1129" s="132">
        <v>0</v>
      </c>
      <c r="J1129" s="132">
        <v>16</v>
      </c>
      <c r="K1129" s="132"/>
      <c r="L1129" s="132">
        <v>16</v>
      </c>
      <c r="M1129" s="132"/>
    </row>
    <row r="1130" spans="2:13">
      <c r="B1130" s="68">
        <v>2015</v>
      </c>
      <c r="C1130" s="120">
        <v>16</v>
      </c>
      <c r="D1130" s="119">
        <v>0</v>
      </c>
      <c r="E1130" s="132">
        <v>0</v>
      </c>
      <c r="F1130" s="119">
        <v>16</v>
      </c>
      <c r="G1130" s="119">
        <v>0</v>
      </c>
      <c r="H1130" s="132">
        <v>0</v>
      </c>
      <c r="I1130" s="119">
        <v>0</v>
      </c>
      <c r="J1130" s="132">
        <v>16</v>
      </c>
      <c r="K1130" s="132"/>
      <c r="L1130" s="132">
        <v>16</v>
      </c>
      <c r="M1130" s="132"/>
    </row>
    <row r="1131" spans="2:13">
      <c r="B1131" s="68">
        <v>2016</v>
      </c>
      <c r="C1131" s="120">
        <v>11</v>
      </c>
      <c r="D1131" s="119">
        <v>0</v>
      </c>
      <c r="E1131" s="132">
        <v>0</v>
      </c>
      <c r="F1131" s="119">
        <v>11</v>
      </c>
      <c r="G1131" s="132">
        <v>0</v>
      </c>
      <c r="H1131" s="132">
        <v>0</v>
      </c>
      <c r="I1131" s="132">
        <v>0</v>
      </c>
      <c r="J1131" s="132">
        <v>11</v>
      </c>
      <c r="K1131" s="132"/>
      <c r="L1131" s="132">
        <v>11</v>
      </c>
      <c r="M1131" s="132"/>
    </row>
    <row r="1132" spans="2:13">
      <c r="B1132" s="68">
        <v>2017</v>
      </c>
      <c r="C1132" s="120">
        <v>8</v>
      </c>
      <c r="D1132" s="119">
        <v>0</v>
      </c>
      <c r="E1132" s="132">
        <v>0</v>
      </c>
      <c r="F1132" s="119">
        <v>8</v>
      </c>
      <c r="G1132" s="132">
        <v>0</v>
      </c>
      <c r="H1132" s="132">
        <v>0</v>
      </c>
      <c r="I1132" s="132">
        <v>0</v>
      </c>
      <c r="J1132" s="132">
        <v>8</v>
      </c>
      <c r="K1132" s="132"/>
      <c r="L1132" s="132">
        <v>8</v>
      </c>
      <c r="M1132" s="132"/>
    </row>
    <row r="1133" spans="2:13">
      <c r="B1133" s="68">
        <v>2018</v>
      </c>
      <c r="C1133" s="120">
        <v>8</v>
      </c>
      <c r="D1133" s="119">
        <v>0</v>
      </c>
      <c r="E1133" s="132">
        <v>0</v>
      </c>
      <c r="F1133" s="119">
        <v>8</v>
      </c>
      <c r="G1133" s="132">
        <v>0</v>
      </c>
      <c r="H1133" s="132">
        <v>0</v>
      </c>
      <c r="I1133" s="132">
        <v>0</v>
      </c>
      <c r="J1133" s="132">
        <v>8</v>
      </c>
      <c r="K1133" s="132"/>
      <c r="L1133" s="132">
        <v>8</v>
      </c>
      <c r="M1133" s="132"/>
    </row>
    <row r="1134" spans="2:13">
      <c r="B1134" s="68">
        <v>2019</v>
      </c>
      <c r="C1134" s="120">
        <v>8</v>
      </c>
      <c r="D1134" s="119">
        <v>0</v>
      </c>
      <c r="E1134" s="132">
        <v>0</v>
      </c>
      <c r="F1134" s="119">
        <v>8</v>
      </c>
      <c r="G1134" s="132">
        <v>0</v>
      </c>
      <c r="H1134" s="132">
        <v>0</v>
      </c>
      <c r="I1134" s="132">
        <v>0</v>
      </c>
      <c r="J1134" s="132">
        <v>8</v>
      </c>
      <c r="K1134" s="132"/>
      <c r="L1134" s="132">
        <v>8</v>
      </c>
      <c r="M1134" s="132"/>
    </row>
    <row r="1135" spans="2:13">
      <c r="B1135" s="68">
        <v>2020</v>
      </c>
      <c r="C1135" s="120">
        <v>8</v>
      </c>
      <c r="D1135" s="119">
        <v>0</v>
      </c>
      <c r="E1135" s="132">
        <v>0</v>
      </c>
      <c r="F1135" s="119">
        <v>8</v>
      </c>
      <c r="G1135" s="132">
        <v>0</v>
      </c>
      <c r="H1135" s="132">
        <v>0</v>
      </c>
      <c r="I1135" s="132">
        <v>0</v>
      </c>
      <c r="J1135" s="132">
        <v>8</v>
      </c>
      <c r="K1135" s="132"/>
      <c r="L1135" s="132">
        <v>8</v>
      </c>
      <c r="M1135" s="132"/>
    </row>
    <row r="1136" spans="2:13">
      <c r="B1136" s="68">
        <v>2021</v>
      </c>
      <c r="C1136" s="120">
        <v>5</v>
      </c>
      <c r="D1136" s="119">
        <v>0</v>
      </c>
      <c r="E1136" s="132">
        <v>0</v>
      </c>
      <c r="F1136" s="119">
        <v>5</v>
      </c>
      <c r="G1136" s="132">
        <v>0</v>
      </c>
      <c r="H1136" s="132">
        <v>0</v>
      </c>
      <c r="I1136" s="132">
        <v>0</v>
      </c>
      <c r="J1136" s="132">
        <v>5</v>
      </c>
      <c r="K1136" s="132"/>
      <c r="L1136" s="132">
        <v>5</v>
      </c>
      <c r="M1136" s="132"/>
    </row>
    <row r="1137" spans="2:13">
      <c r="B1137" s="68">
        <v>2022</v>
      </c>
      <c r="C1137" s="120">
        <v>5</v>
      </c>
      <c r="D1137" s="119">
        <v>0</v>
      </c>
      <c r="E1137" s="132">
        <v>0</v>
      </c>
      <c r="F1137" s="119">
        <v>5</v>
      </c>
      <c r="G1137" s="132">
        <v>0</v>
      </c>
      <c r="H1137" s="132">
        <v>0</v>
      </c>
      <c r="I1137" s="132">
        <v>0</v>
      </c>
      <c r="J1137" s="132">
        <v>5</v>
      </c>
      <c r="K1137" s="132"/>
      <c r="L1137" s="132">
        <v>5</v>
      </c>
      <c r="M1137" s="132"/>
    </row>
    <row r="1138" spans="2:13">
      <c r="B1138" s="68">
        <v>2023</v>
      </c>
      <c r="C1138" s="120">
        <v>5</v>
      </c>
      <c r="D1138" s="119">
        <v>0</v>
      </c>
      <c r="E1138" s="132">
        <v>0</v>
      </c>
      <c r="F1138" s="119">
        <v>5</v>
      </c>
      <c r="G1138" s="132">
        <v>0</v>
      </c>
      <c r="H1138" s="132">
        <v>0</v>
      </c>
      <c r="I1138" s="132">
        <v>0</v>
      </c>
      <c r="J1138" s="132">
        <v>5</v>
      </c>
      <c r="K1138" s="132"/>
      <c r="L1138" s="132">
        <v>5</v>
      </c>
      <c r="M1138" s="132"/>
    </row>
    <row r="1139" spans="2:13">
      <c r="B1139" s="67" t="s">
        <v>536</v>
      </c>
      <c r="C1139" s="120"/>
      <c r="D1139" s="119"/>
      <c r="E1139" s="132"/>
      <c r="F1139" s="174"/>
      <c r="G1139" s="132"/>
      <c r="H1139" s="132"/>
      <c r="I1139" s="132"/>
      <c r="J1139" s="132"/>
      <c r="K1139" s="132"/>
      <c r="L1139" s="132"/>
      <c r="M1139" s="132"/>
    </row>
    <row r="1140" spans="2:13">
      <c r="B1140" s="68">
        <v>2012</v>
      </c>
      <c r="C1140" s="120">
        <v>1</v>
      </c>
      <c r="D1140" s="119">
        <v>0</v>
      </c>
      <c r="E1140" s="132">
        <v>0</v>
      </c>
      <c r="F1140" s="119">
        <v>1</v>
      </c>
      <c r="G1140" s="132">
        <v>0</v>
      </c>
      <c r="H1140" s="132">
        <v>0</v>
      </c>
      <c r="I1140" s="132">
        <v>0</v>
      </c>
      <c r="J1140" s="132">
        <v>1</v>
      </c>
      <c r="K1140" s="132"/>
      <c r="L1140" s="132">
        <v>1</v>
      </c>
      <c r="M1140" s="132"/>
    </row>
    <row r="1141" spans="2:13">
      <c r="B1141" s="68">
        <v>2013</v>
      </c>
      <c r="C1141" s="120">
        <v>1</v>
      </c>
      <c r="D1141" s="119">
        <v>0</v>
      </c>
      <c r="E1141" s="132">
        <v>0</v>
      </c>
      <c r="F1141" s="119">
        <v>1</v>
      </c>
      <c r="G1141" s="132">
        <v>0</v>
      </c>
      <c r="H1141" s="132">
        <v>0</v>
      </c>
      <c r="I1141" s="132">
        <v>0</v>
      </c>
      <c r="J1141" s="132">
        <v>1</v>
      </c>
      <c r="K1141" s="132"/>
      <c r="L1141" s="132">
        <v>1</v>
      </c>
      <c r="M1141" s="132"/>
    </row>
    <row r="1142" spans="2:13">
      <c r="B1142" s="68">
        <v>2014</v>
      </c>
      <c r="C1142" s="120">
        <v>1</v>
      </c>
      <c r="D1142" s="119">
        <v>0</v>
      </c>
      <c r="E1142" s="132">
        <v>0</v>
      </c>
      <c r="F1142" s="119">
        <v>1</v>
      </c>
      <c r="G1142" s="132">
        <v>0</v>
      </c>
      <c r="H1142" s="132">
        <v>0</v>
      </c>
      <c r="I1142" s="132">
        <v>0</v>
      </c>
      <c r="J1142" s="132">
        <v>1</v>
      </c>
      <c r="K1142" s="132"/>
      <c r="L1142" s="132">
        <v>1</v>
      </c>
      <c r="M1142" s="132"/>
    </row>
    <row r="1143" spans="2:13">
      <c r="B1143" s="32" t="s">
        <v>537</v>
      </c>
      <c r="C1143" s="120"/>
      <c r="D1143" s="119"/>
      <c r="E1143" s="132"/>
      <c r="F1143" s="174"/>
      <c r="G1143" s="132"/>
      <c r="H1143" s="132"/>
      <c r="I1143" s="132"/>
      <c r="J1143" s="132"/>
      <c r="K1143" s="132"/>
      <c r="L1143" s="132"/>
      <c r="M1143" s="132"/>
    </row>
    <row r="1144" spans="2:13">
      <c r="B1144" s="72">
        <v>2018</v>
      </c>
      <c r="C1144" s="120">
        <v>0</v>
      </c>
      <c r="D1144" s="119">
        <v>0</v>
      </c>
      <c r="E1144" s="132">
        <v>0</v>
      </c>
      <c r="F1144" s="119">
        <v>0</v>
      </c>
      <c r="G1144" s="132">
        <v>0</v>
      </c>
      <c r="H1144" s="132">
        <v>0</v>
      </c>
      <c r="I1144" s="132">
        <v>0</v>
      </c>
      <c r="J1144" s="132">
        <v>0</v>
      </c>
      <c r="K1144" s="132"/>
      <c r="L1144" s="132">
        <v>0</v>
      </c>
      <c r="M1144" s="132"/>
    </row>
    <row r="1145" spans="2:13">
      <c r="B1145" s="72">
        <v>2019</v>
      </c>
      <c r="C1145" s="120">
        <v>0</v>
      </c>
      <c r="D1145" s="119">
        <v>0</v>
      </c>
      <c r="E1145" s="132">
        <v>0</v>
      </c>
      <c r="F1145" s="119">
        <v>0</v>
      </c>
      <c r="G1145" s="132">
        <v>0</v>
      </c>
      <c r="H1145" s="132">
        <v>0</v>
      </c>
      <c r="I1145" s="132">
        <v>0</v>
      </c>
      <c r="J1145" s="132">
        <v>0</v>
      </c>
      <c r="K1145" s="132"/>
      <c r="L1145" s="132">
        <v>0</v>
      </c>
      <c r="M1145" s="132"/>
    </row>
    <row r="1146" spans="2:13">
      <c r="B1146" s="67" t="s">
        <v>538</v>
      </c>
      <c r="C1146" s="120"/>
      <c r="D1146" s="119"/>
      <c r="E1146" s="132"/>
      <c r="F1146" s="174"/>
      <c r="G1146" s="132"/>
      <c r="H1146" s="132"/>
      <c r="I1146" s="132"/>
      <c r="J1146" s="132"/>
      <c r="K1146" s="132"/>
      <c r="L1146" s="132"/>
      <c r="M1146" s="132"/>
    </row>
    <row r="1147" spans="2:13">
      <c r="B1147" s="68">
        <v>2013</v>
      </c>
      <c r="C1147" s="120">
        <v>3</v>
      </c>
      <c r="D1147" s="119">
        <v>0</v>
      </c>
      <c r="E1147" s="132">
        <v>0</v>
      </c>
      <c r="F1147" s="119">
        <v>3</v>
      </c>
      <c r="G1147" s="132">
        <v>0</v>
      </c>
      <c r="H1147" s="132">
        <v>0</v>
      </c>
      <c r="I1147" s="132">
        <v>0</v>
      </c>
      <c r="J1147" s="132">
        <v>3</v>
      </c>
      <c r="K1147" s="132"/>
      <c r="L1147" s="132">
        <v>3</v>
      </c>
      <c r="M1147" s="132"/>
    </row>
    <row r="1148" spans="2:13">
      <c r="B1148" s="67" t="s">
        <v>455</v>
      </c>
      <c r="C1148" s="120"/>
      <c r="D1148" s="119"/>
      <c r="E1148" s="132"/>
      <c r="F1148" s="174"/>
      <c r="G1148" s="132"/>
      <c r="H1148" s="132"/>
      <c r="I1148" s="132"/>
      <c r="J1148" s="132"/>
      <c r="K1148" s="132"/>
      <c r="L1148" s="132"/>
      <c r="M1148" s="132"/>
    </row>
    <row r="1149" spans="2:13">
      <c r="B1149" s="68">
        <v>2012</v>
      </c>
      <c r="C1149" s="120">
        <v>6</v>
      </c>
      <c r="D1149" s="119">
        <v>0</v>
      </c>
      <c r="E1149" s="132">
        <v>0</v>
      </c>
      <c r="F1149" s="119">
        <v>6</v>
      </c>
      <c r="G1149" s="132">
        <v>0</v>
      </c>
      <c r="H1149" s="132">
        <v>0</v>
      </c>
      <c r="I1149" s="132">
        <v>0</v>
      </c>
      <c r="J1149" s="132">
        <v>6</v>
      </c>
      <c r="K1149" s="132"/>
      <c r="L1149" s="132">
        <v>6</v>
      </c>
      <c r="M1149" s="132"/>
    </row>
    <row r="1150" spans="2:13">
      <c r="B1150" s="68">
        <v>2013</v>
      </c>
      <c r="C1150" s="120">
        <v>5</v>
      </c>
      <c r="D1150" s="119">
        <v>0</v>
      </c>
      <c r="E1150" s="132">
        <v>0</v>
      </c>
      <c r="F1150" s="119">
        <v>5</v>
      </c>
      <c r="G1150" s="132">
        <v>0</v>
      </c>
      <c r="H1150" s="132">
        <v>0</v>
      </c>
      <c r="I1150" s="132">
        <v>0</v>
      </c>
      <c r="J1150" s="132">
        <v>5</v>
      </c>
      <c r="K1150" s="132"/>
      <c r="L1150" s="132">
        <v>5</v>
      </c>
      <c r="M1150" s="132"/>
    </row>
    <row r="1151" spans="2:13">
      <c r="B1151" s="68">
        <v>2014</v>
      </c>
      <c r="C1151" s="120">
        <v>4</v>
      </c>
      <c r="D1151" s="119">
        <v>0</v>
      </c>
      <c r="E1151" s="132">
        <v>0</v>
      </c>
      <c r="F1151" s="119">
        <v>4</v>
      </c>
      <c r="G1151" s="132">
        <v>0</v>
      </c>
      <c r="H1151" s="132">
        <v>0</v>
      </c>
      <c r="I1151" s="132">
        <v>0</v>
      </c>
      <c r="J1151" s="132">
        <v>4</v>
      </c>
      <c r="K1151" s="132"/>
      <c r="L1151" s="132">
        <v>4</v>
      </c>
      <c r="M1151" s="132"/>
    </row>
    <row r="1152" spans="2:13">
      <c r="B1152" s="68">
        <v>2015</v>
      </c>
      <c r="C1152" s="120">
        <v>4</v>
      </c>
      <c r="D1152" s="119">
        <v>0</v>
      </c>
      <c r="E1152" s="132">
        <v>0</v>
      </c>
      <c r="F1152" s="119">
        <v>4</v>
      </c>
      <c r="G1152" s="119">
        <v>0</v>
      </c>
      <c r="H1152" s="132">
        <v>0</v>
      </c>
      <c r="I1152" s="119">
        <v>0</v>
      </c>
      <c r="J1152" s="132">
        <v>4</v>
      </c>
      <c r="K1152" s="132"/>
      <c r="L1152" s="132">
        <v>4</v>
      </c>
      <c r="M1152" s="132"/>
    </row>
    <row r="1153" spans="2:13">
      <c r="B1153" s="68">
        <v>2016</v>
      </c>
      <c r="C1153" s="120">
        <v>4</v>
      </c>
      <c r="D1153" s="119">
        <v>0</v>
      </c>
      <c r="E1153" s="132">
        <v>0</v>
      </c>
      <c r="F1153" s="119">
        <v>4</v>
      </c>
      <c r="G1153" s="132">
        <v>0</v>
      </c>
      <c r="H1153" s="132">
        <v>0</v>
      </c>
      <c r="I1153" s="132">
        <v>0</v>
      </c>
      <c r="J1153" s="132">
        <v>4</v>
      </c>
      <c r="K1153" s="132"/>
      <c r="L1153" s="132">
        <v>4</v>
      </c>
      <c r="M1153" s="132"/>
    </row>
    <row r="1154" spans="2:13">
      <c r="B1154" s="68">
        <v>2017</v>
      </c>
      <c r="C1154" s="120">
        <v>2</v>
      </c>
      <c r="D1154" s="119">
        <v>0</v>
      </c>
      <c r="E1154" s="132">
        <v>0</v>
      </c>
      <c r="F1154" s="119">
        <v>2</v>
      </c>
      <c r="G1154" s="132">
        <v>0</v>
      </c>
      <c r="H1154" s="132">
        <v>0</v>
      </c>
      <c r="I1154" s="132">
        <v>0</v>
      </c>
      <c r="J1154" s="132">
        <v>2</v>
      </c>
      <c r="K1154" s="132"/>
      <c r="L1154" s="132">
        <v>2</v>
      </c>
      <c r="M1154" s="132"/>
    </row>
    <row r="1155" spans="2:13">
      <c r="B1155" s="68">
        <v>2018</v>
      </c>
      <c r="C1155" s="120">
        <v>2</v>
      </c>
      <c r="D1155" s="119">
        <v>0</v>
      </c>
      <c r="E1155" s="132">
        <v>0</v>
      </c>
      <c r="F1155" s="119">
        <v>2</v>
      </c>
      <c r="G1155" s="132">
        <v>0</v>
      </c>
      <c r="H1155" s="132">
        <v>0</v>
      </c>
      <c r="I1155" s="132">
        <v>0</v>
      </c>
      <c r="J1155" s="132">
        <v>2</v>
      </c>
      <c r="K1155" s="132"/>
      <c r="L1155" s="132">
        <v>2</v>
      </c>
      <c r="M1155" s="132"/>
    </row>
    <row r="1156" spans="2:13">
      <c r="B1156" s="68">
        <v>2019</v>
      </c>
      <c r="C1156" s="120">
        <v>2</v>
      </c>
      <c r="D1156" s="119">
        <v>0</v>
      </c>
      <c r="E1156" s="132">
        <v>0</v>
      </c>
      <c r="F1156" s="119">
        <v>2</v>
      </c>
      <c r="G1156" s="132">
        <v>0</v>
      </c>
      <c r="H1156" s="132">
        <v>0</v>
      </c>
      <c r="I1156" s="132">
        <v>0</v>
      </c>
      <c r="J1156" s="132">
        <v>2</v>
      </c>
      <c r="K1156" s="132"/>
      <c r="L1156" s="132">
        <v>2</v>
      </c>
      <c r="M1156" s="132"/>
    </row>
    <row r="1157" spans="2:13">
      <c r="B1157" s="68">
        <v>2020</v>
      </c>
      <c r="C1157" s="120">
        <v>3</v>
      </c>
      <c r="D1157" s="119">
        <v>0</v>
      </c>
      <c r="E1157" s="132">
        <v>0</v>
      </c>
      <c r="F1157" s="119">
        <v>3</v>
      </c>
      <c r="G1157" s="132">
        <v>0</v>
      </c>
      <c r="H1157" s="132">
        <v>0</v>
      </c>
      <c r="I1157" s="132">
        <v>0</v>
      </c>
      <c r="J1157" s="132">
        <v>3</v>
      </c>
      <c r="K1157" s="132"/>
      <c r="L1157" s="132">
        <v>3</v>
      </c>
      <c r="M1157" s="132"/>
    </row>
    <row r="1158" spans="2:13">
      <c r="B1158" s="68">
        <v>2021</v>
      </c>
      <c r="C1158" s="120">
        <v>3</v>
      </c>
      <c r="D1158" s="119">
        <v>0</v>
      </c>
      <c r="E1158" s="132">
        <v>0</v>
      </c>
      <c r="F1158" s="119">
        <v>3</v>
      </c>
      <c r="G1158" s="132">
        <v>0</v>
      </c>
      <c r="H1158" s="132">
        <v>0</v>
      </c>
      <c r="I1158" s="132">
        <v>0</v>
      </c>
      <c r="J1158" s="132">
        <v>3</v>
      </c>
      <c r="K1158" s="132"/>
      <c r="L1158" s="132">
        <v>3</v>
      </c>
      <c r="M1158" s="132"/>
    </row>
    <row r="1159" spans="2:13">
      <c r="B1159" s="68">
        <v>2022</v>
      </c>
      <c r="C1159" s="120">
        <v>3</v>
      </c>
      <c r="D1159" s="119">
        <v>0</v>
      </c>
      <c r="E1159" s="132">
        <v>0</v>
      </c>
      <c r="F1159" s="119">
        <v>3</v>
      </c>
      <c r="G1159" s="132">
        <v>0</v>
      </c>
      <c r="H1159" s="132">
        <v>0</v>
      </c>
      <c r="I1159" s="132">
        <v>0</v>
      </c>
      <c r="J1159" s="132">
        <v>3</v>
      </c>
      <c r="K1159" s="132"/>
      <c r="L1159" s="132">
        <v>3</v>
      </c>
      <c r="M1159" s="132"/>
    </row>
    <row r="1160" spans="2:13">
      <c r="B1160" s="68">
        <v>2023</v>
      </c>
      <c r="C1160" s="120">
        <v>3</v>
      </c>
      <c r="D1160" s="119">
        <v>0</v>
      </c>
      <c r="E1160" s="132">
        <v>0</v>
      </c>
      <c r="F1160" s="119">
        <v>3</v>
      </c>
      <c r="G1160" s="132">
        <v>0</v>
      </c>
      <c r="H1160" s="132">
        <v>0</v>
      </c>
      <c r="I1160" s="132">
        <v>0</v>
      </c>
      <c r="J1160" s="132">
        <v>3</v>
      </c>
      <c r="K1160" s="132"/>
      <c r="L1160" s="132">
        <v>3</v>
      </c>
      <c r="M1160" s="132"/>
    </row>
    <row r="1161" spans="2:13">
      <c r="B1161" s="67" t="s">
        <v>419</v>
      </c>
      <c r="C1161" s="120"/>
      <c r="D1161" s="119"/>
      <c r="E1161" s="132"/>
      <c r="F1161" s="174"/>
      <c r="G1161" s="132"/>
      <c r="H1161" s="132"/>
      <c r="I1161" s="132"/>
      <c r="J1161" s="132"/>
      <c r="K1161" s="132"/>
      <c r="L1161" s="132"/>
      <c r="M1161" s="132"/>
    </row>
    <row r="1162" spans="2:13">
      <c r="B1162" s="68">
        <v>2012</v>
      </c>
      <c r="C1162" s="120">
        <v>655511</v>
      </c>
      <c r="D1162" s="119">
        <v>264461</v>
      </c>
      <c r="E1162" s="132">
        <v>101554</v>
      </c>
      <c r="F1162" s="119">
        <v>1021526</v>
      </c>
      <c r="G1162" s="132">
        <v>48027</v>
      </c>
      <c r="H1162" s="132">
        <v>0</v>
      </c>
      <c r="I1162" s="132">
        <v>48027</v>
      </c>
      <c r="J1162" s="132">
        <v>1069553</v>
      </c>
      <c r="K1162" s="132">
        <v>2265932</v>
      </c>
      <c r="L1162" s="132">
        <v>3335485</v>
      </c>
      <c r="M1162" s="132"/>
    </row>
    <row r="1163" spans="2:13">
      <c r="B1163" s="68">
        <v>2013</v>
      </c>
      <c r="C1163" s="120">
        <v>619850</v>
      </c>
      <c r="D1163" s="119">
        <v>183992</v>
      </c>
      <c r="E1163" s="132">
        <v>117773</v>
      </c>
      <c r="F1163" s="119">
        <v>921615</v>
      </c>
      <c r="G1163" s="132">
        <v>39732</v>
      </c>
      <c r="H1163" s="132">
        <v>0</v>
      </c>
      <c r="I1163" s="132">
        <v>39732</v>
      </c>
      <c r="J1163" s="132">
        <v>961347</v>
      </c>
      <c r="K1163" s="132">
        <v>2225726</v>
      </c>
      <c r="L1163" s="132">
        <v>3187073</v>
      </c>
      <c r="M1163" s="132">
        <v>0</v>
      </c>
    </row>
    <row r="1164" spans="2:13">
      <c r="B1164" s="68">
        <v>2014</v>
      </c>
      <c r="C1164" s="120">
        <v>164341</v>
      </c>
      <c r="D1164" s="119">
        <v>116470</v>
      </c>
      <c r="E1164" s="132">
        <v>135419</v>
      </c>
      <c r="F1164" s="119">
        <v>416230</v>
      </c>
      <c r="G1164" s="132">
        <v>33786</v>
      </c>
      <c r="H1164" s="132">
        <v>0</v>
      </c>
      <c r="I1164" s="132">
        <v>33786</v>
      </c>
      <c r="J1164" s="132">
        <v>450016</v>
      </c>
      <c r="K1164" s="132">
        <v>2137565</v>
      </c>
      <c r="L1164" s="132">
        <v>2587581</v>
      </c>
      <c r="M1164" s="132"/>
    </row>
    <row r="1165" spans="2:13">
      <c r="B1165" s="68">
        <v>2015</v>
      </c>
      <c r="C1165" s="120">
        <v>136092</v>
      </c>
      <c r="D1165" s="119">
        <v>174</v>
      </c>
      <c r="E1165" s="132">
        <v>135830</v>
      </c>
      <c r="F1165" s="119">
        <v>272096</v>
      </c>
      <c r="G1165" s="119">
        <v>12169</v>
      </c>
      <c r="H1165" s="132">
        <v>0</v>
      </c>
      <c r="I1165" s="119">
        <v>12169</v>
      </c>
      <c r="J1165" s="132">
        <v>284265</v>
      </c>
      <c r="K1165" s="132">
        <v>2246866</v>
      </c>
      <c r="L1165" s="132">
        <v>2531131</v>
      </c>
      <c r="M1165" s="132"/>
    </row>
    <row r="1166" spans="2:13">
      <c r="B1166" s="68">
        <v>2016</v>
      </c>
      <c r="C1166" s="120">
        <v>115746</v>
      </c>
      <c r="D1166" s="119">
        <v>12</v>
      </c>
      <c r="E1166" s="132">
        <v>56393</v>
      </c>
      <c r="F1166" s="119">
        <v>172151</v>
      </c>
      <c r="G1166" s="132">
        <v>7114</v>
      </c>
      <c r="H1166" s="132">
        <v>0</v>
      </c>
      <c r="I1166" s="132">
        <v>7114</v>
      </c>
      <c r="J1166" s="132">
        <v>179265</v>
      </c>
      <c r="K1166" s="132">
        <v>2346372</v>
      </c>
      <c r="L1166" s="132">
        <v>2525637</v>
      </c>
      <c r="M1166" s="132"/>
    </row>
    <row r="1167" spans="2:13">
      <c r="B1167" s="68">
        <v>2017</v>
      </c>
      <c r="C1167" s="120">
        <v>101785</v>
      </c>
      <c r="D1167" s="119">
        <v>46</v>
      </c>
      <c r="E1167" s="132">
        <v>35033</v>
      </c>
      <c r="F1167" s="119">
        <v>136864</v>
      </c>
      <c r="G1167" s="132">
        <v>8404</v>
      </c>
      <c r="H1167" s="132">
        <v>0</v>
      </c>
      <c r="I1167" s="132">
        <v>8404</v>
      </c>
      <c r="J1167" s="132">
        <v>145268</v>
      </c>
      <c r="K1167" s="132">
        <v>2496154</v>
      </c>
      <c r="L1167" s="132">
        <v>2641422</v>
      </c>
      <c r="M1167" s="132"/>
    </row>
    <row r="1168" spans="2:13">
      <c r="B1168" s="68">
        <v>2018</v>
      </c>
      <c r="C1168" s="120">
        <v>83428</v>
      </c>
      <c r="D1168" s="119">
        <v>0</v>
      </c>
      <c r="E1168" s="132">
        <v>25138</v>
      </c>
      <c r="F1168" s="119">
        <v>108566</v>
      </c>
      <c r="G1168" s="132">
        <v>8280</v>
      </c>
      <c r="H1168" s="132">
        <v>0</v>
      </c>
      <c r="I1168" s="132">
        <v>8280</v>
      </c>
      <c r="J1168" s="132">
        <v>116846</v>
      </c>
      <c r="K1168" s="132">
        <v>2554894</v>
      </c>
      <c r="L1168" s="132">
        <v>2671740</v>
      </c>
      <c r="M1168" s="132"/>
    </row>
    <row r="1169" spans="2:13">
      <c r="B1169" s="68">
        <v>2019</v>
      </c>
      <c r="C1169" s="120">
        <v>69564</v>
      </c>
      <c r="D1169" s="119">
        <v>0</v>
      </c>
      <c r="E1169" s="132">
        <v>25729</v>
      </c>
      <c r="F1169" s="119">
        <v>95293</v>
      </c>
      <c r="G1169" s="132">
        <v>5515</v>
      </c>
      <c r="H1169" s="132">
        <v>0</v>
      </c>
      <c r="I1169" s="132">
        <v>5515</v>
      </c>
      <c r="J1169" s="132">
        <v>100808</v>
      </c>
      <c r="K1169" s="132">
        <v>2642900</v>
      </c>
      <c r="L1169" s="132">
        <v>2743708</v>
      </c>
      <c r="M1169" s="132"/>
    </row>
    <row r="1170" spans="2:13">
      <c r="B1170" s="68">
        <v>2020</v>
      </c>
      <c r="C1170" s="120">
        <v>45189</v>
      </c>
      <c r="D1170" s="119">
        <v>0</v>
      </c>
      <c r="E1170" s="132">
        <v>25701</v>
      </c>
      <c r="F1170" s="119">
        <v>70890</v>
      </c>
      <c r="G1170" s="132">
        <v>7104</v>
      </c>
      <c r="H1170" s="132">
        <v>0</v>
      </c>
      <c r="I1170" s="132">
        <v>7104</v>
      </c>
      <c r="J1170" s="132">
        <v>77994</v>
      </c>
      <c r="K1170" s="132">
        <v>2592983</v>
      </c>
      <c r="L1170" s="132">
        <v>2670977</v>
      </c>
      <c r="M1170" s="132"/>
    </row>
    <row r="1171" spans="2:13">
      <c r="B1171" s="68">
        <v>2021</v>
      </c>
      <c r="C1171" s="120">
        <v>37659</v>
      </c>
      <c r="D1171" s="119">
        <v>0</v>
      </c>
      <c r="E1171" s="132">
        <v>25174</v>
      </c>
      <c r="F1171" s="119">
        <v>62833</v>
      </c>
      <c r="G1171" s="132">
        <v>9854</v>
      </c>
      <c r="H1171" s="132">
        <v>0</v>
      </c>
      <c r="I1171" s="132">
        <v>9854</v>
      </c>
      <c r="J1171" s="132">
        <v>72687</v>
      </c>
      <c r="K1171" s="132">
        <v>2556695</v>
      </c>
      <c r="L1171" s="132">
        <v>2629382</v>
      </c>
      <c r="M1171" s="132"/>
    </row>
    <row r="1172" spans="2:13">
      <c r="B1172" s="68">
        <v>2022</v>
      </c>
      <c r="C1172" s="120">
        <v>31106</v>
      </c>
      <c r="D1172" s="119">
        <v>0</v>
      </c>
      <c r="E1172" s="132">
        <v>20806</v>
      </c>
      <c r="F1172" s="119">
        <v>51912</v>
      </c>
      <c r="G1172" s="132">
        <v>11243</v>
      </c>
      <c r="H1172" s="132">
        <v>0</v>
      </c>
      <c r="I1172" s="132">
        <v>11243</v>
      </c>
      <c r="J1172" s="132">
        <v>63155</v>
      </c>
      <c r="K1172" s="132">
        <v>2678850</v>
      </c>
      <c r="L1172" s="132">
        <v>2742005</v>
      </c>
      <c r="M1172" s="132"/>
    </row>
    <row r="1173" spans="2:13">
      <c r="B1173" s="68">
        <v>2023</v>
      </c>
      <c r="C1173" s="120">
        <v>21741</v>
      </c>
      <c r="D1173" s="119">
        <v>0</v>
      </c>
      <c r="E1173" s="132">
        <v>18938</v>
      </c>
      <c r="F1173" s="119">
        <v>40679</v>
      </c>
      <c r="G1173" s="132">
        <v>22512</v>
      </c>
      <c r="H1173" s="132">
        <v>0</v>
      </c>
      <c r="I1173" s="132">
        <v>22512</v>
      </c>
      <c r="J1173" s="132">
        <v>63191</v>
      </c>
      <c r="K1173" s="132">
        <v>2694536</v>
      </c>
      <c r="L1173" s="132">
        <v>2757727</v>
      </c>
      <c r="M1173" s="132"/>
    </row>
    <row r="1174" spans="2:13">
      <c r="B1174" s="32" t="s">
        <v>423</v>
      </c>
      <c r="C1174" s="120"/>
      <c r="D1174" s="119"/>
      <c r="E1174" s="132"/>
      <c r="F1174" s="174"/>
      <c r="G1174" s="132"/>
      <c r="H1174" s="132"/>
      <c r="I1174" s="132"/>
      <c r="J1174" s="132"/>
      <c r="K1174" s="132"/>
      <c r="L1174" s="132"/>
      <c r="M1174" s="132"/>
    </row>
    <row r="1175" spans="2:13">
      <c r="B1175" s="72">
        <v>2018</v>
      </c>
      <c r="C1175" s="120">
        <v>0</v>
      </c>
      <c r="D1175" s="119">
        <v>0</v>
      </c>
      <c r="E1175" s="132">
        <v>0</v>
      </c>
      <c r="F1175" s="119">
        <v>0</v>
      </c>
      <c r="G1175" s="132">
        <v>15611</v>
      </c>
      <c r="H1175" s="132">
        <v>0</v>
      </c>
      <c r="I1175" s="132">
        <v>15611</v>
      </c>
      <c r="J1175" s="132">
        <v>15611</v>
      </c>
      <c r="K1175" s="132"/>
      <c r="L1175" s="132">
        <v>15611</v>
      </c>
      <c r="M1175" s="132"/>
    </row>
    <row r="1176" spans="2:13">
      <c r="B1176" s="72">
        <v>2019</v>
      </c>
      <c r="C1176" s="120">
        <v>0</v>
      </c>
      <c r="D1176" s="119">
        <v>0</v>
      </c>
      <c r="E1176" s="132">
        <v>0</v>
      </c>
      <c r="F1176" s="119">
        <v>0</v>
      </c>
      <c r="G1176" s="132">
        <v>43558</v>
      </c>
      <c r="H1176" s="132">
        <v>0</v>
      </c>
      <c r="I1176" s="132">
        <v>43558</v>
      </c>
      <c r="J1176" s="132">
        <v>43558</v>
      </c>
      <c r="K1176" s="132"/>
      <c r="L1176" s="132">
        <v>43558</v>
      </c>
      <c r="M1176" s="132"/>
    </row>
    <row r="1177" spans="2:13">
      <c r="B1177" s="72">
        <v>2020</v>
      </c>
      <c r="C1177" s="120">
        <v>0</v>
      </c>
      <c r="D1177" s="119">
        <v>0</v>
      </c>
      <c r="E1177" s="132">
        <v>0</v>
      </c>
      <c r="F1177" s="119">
        <v>0</v>
      </c>
      <c r="G1177" s="132">
        <v>54425</v>
      </c>
      <c r="H1177" s="132">
        <v>0</v>
      </c>
      <c r="I1177" s="132">
        <v>54425</v>
      </c>
      <c r="J1177" s="132">
        <v>54425</v>
      </c>
      <c r="K1177" s="132"/>
      <c r="L1177" s="132">
        <v>54425</v>
      </c>
      <c r="M1177" s="132"/>
    </row>
    <row r="1178" spans="2:13">
      <c r="B1178" s="72">
        <v>2021</v>
      </c>
      <c r="C1178" s="120">
        <v>0</v>
      </c>
      <c r="D1178" s="119">
        <v>0</v>
      </c>
      <c r="E1178" s="132">
        <v>0</v>
      </c>
      <c r="F1178" s="119">
        <v>0</v>
      </c>
      <c r="G1178" s="132">
        <v>52768</v>
      </c>
      <c r="H1178" s="132">
        <v>0</v>
      </c>
      <c r="I1178" s="132">
        <v>52768</v>
      </c>
      <c r="J1178" s="132">
        <v>52768</v>
      </c>
      <c r="K1178" s="132"/>
      <c r="L1178" s="132">
        <v>52768</v>
      </c>
      <c r="M1178" s="132"/>
    </row>
    <row r="1179" spans="2:13">
      <c r="B1179" s="72">
        <v>2022</v>
      </c>
      <c r="C1179" s="120">
        <v>0</v>
      </c>
      <c r="D1179" s="119">
        <v>0</v>
      </c>
      <c r="E1179" s="132">
        <v>0</v>
      </c>
      <c r="F1179" s="119">
        <v>0</v>
      </c>
      <c r="G1179" s="132">
        <v>60173</v>
      </c>
      <c r="H1179" s="132">
        <v>0</v>
      </c>
      <c r="I1179" s="132">
        <v>60173</v>
      </c>
      <c r="J1179" s="132">
        <v>60173</v>
      </c>
      <c r="K1179" s="132"/>
      <c r="L1179" s="132">
        <v>60173</v>
      </c>
      <c r="M1179" s="132"/>
    </row>
    <row r="1180" spans="2:13">
      <c r="B1180" s="72">
        <v>2023</v>
      </c>
      <c r="C1180" s="120">
        <v>0</v>
      </c>
      <c r="D1180" s="119">
        <v>0</v>
      </c>
      <c r="E1180" s="132">
        <v>0</v>
      </c>
      <c r="F1180" s="119">
        <v>0</v>
      </c>
      <c r="G1180" s="132">
        <v>62800</v>
      </c>
      <c r="H1180" s="132">
        <v>0</v>
      </c>
      <c r="I1180" s="132">
        <v>62800</v>
      </c>
      <c r="J1180" s="132">
        <v>62800</v>
      </c>
      <c r="K1180" s="132"/>
      <c r="L1180" s="132">
        <v>62800</v>
      </c>
      <c r="M1180" s="132"/>
    </row>
    <row r="1181" spans="2:13">
      <c r="B1181" s="67" t="s">
        <v>377</v>
      </c>
      <c r="C1181" s="120"/>
      <c r="D1181" s="119"/>
      <c r="E1181" s="132"/>
      <c r="F1181" s="174"/>
      <c r="G1181" s="132"/>
      <c r="H1181" s="132"/>
      <c r="I1181" s="132"/>
      <c r="J1181" s="132"/>
      <c r="K1181" s="132"/>
      <c r="L1181" s="132"/>
      <c r="M1181" s="132"/>
    </row>
    <row r="1182" spans="2:13">
      <c r="B1182" s="68">
        <v>2012</v>
      </c>
      <c r="C1182" s="120">
        <v>0</v>
      </c>
      <c r="D1182" s="119">
        <v>0</v>
      </c>
      <c r="E1182" s="132">
        <v>0</v>
      </c>
      <c r="F1182" s="119">
        <v>0</v>
      </c>
      <c r="G1182" s="132">
        <v>0</v>
      </c>
      <c r="H1182" s="132">
        <v>0</v>
      </c>
      <c r="I1182" s="132">
        <v>0</v>
      </c>
      <c r="J1182" s="132">
        <v>0</v>
      </c>
      <c r="K1182" s="132"/>
      <c r="L1182" s="132">
        <v>0</v>
      </c>
      <c r="M1182" s="132"/>
    </row>
    <row r="1183" spans="2:13">
      <c r="B1183" s="68">
        <v>2013</v>
      </c>
      <c r="C1183" s="120">
        <v>0</v>
      </c>
      <c r="D1183" s="119">
        <v>0</v>
      </c>
      <c r="E1183" s="132">
        <v>0</v>
      </c>
      <c r="F1183" s="119">
        <v>0</v>
      </c>
      <c r="G1183" s="132">
        <v>0</v>
      </c>
      <c r="H1183" s="132">
        <v>0</v>
      </c>
      <c r="I1183" s="132">
        <v>0</v>
      </c>
      <c r="J1183" s="132">
        <v>0</v>
      </c>
      <c r="K1183" s="132"/>
      <c r="L1183" s="132">
        <v>0</v>
      </c>
      <c r="M1183" s="132"/>
    </row>
    <row r="1184" spans="2:13">
      <c r="B1184" s="68">
        <v>2014</v>
      </c>
      <c r="C1184" s="120">
        <v>0</v>
      </c>
      <c r="D1184" s="119">
        <v>0</v>
      </c>
      <c r="E1184" s="132">
        <v>0</v>
      </c>
      <c r="F1184" s="119">
        <v>0</v>
      </c>
      <c r="G1184" s="132">
        <v>0</v>
      </c>
      <c r="H1184" s="132">
        <v>0</v>
      </c>
      <c r="I1184" s="132">
        <v>0</v>
      </c>
      <c r="J1184" s="132">
        <v>0</v>
      </c>
      <c r="K1184" s="132"/>
      <c r="L1184" s="132">
        <v>0</v>
      </c>
      <c r="M1184" s="132"/>
    </row>
    <row r="1185" spans="2:13">
      <c r="B1185" s="68">
        <v>2015</v>
      </c>
      <c r="C1185" s="120">
        <v>0</v>
      </c>
      <c r="D1185" s="119">
        <v>0</v>
      </c>
      <c r="E1185" s="132">
        <v>0</v>
      </c>
      <c r="F1185" s="119">
        <v>0</v>
      </c>
      <c r="G1185" s="119">
        <v>0</v>
      </c>
      <c r="H1185" s="132">
        <v>0</v>
      </c>
      <c r="I1185" s="119">
        <v>0</v>
      </c>
      <c r="J1185" s="132">
        <v>0</v>
      </c>
      <c r="K1185" s="132"/>
      <c r="L1185" s="132">
        <v>0</v>
      </c>
      <c r="M1185" s="132"/>
    </row>
    <row r="1186" spans="2:13">
      <c r="B1186" s="68">
        <v>2016</v>
      </c>
      <c r="C1186" s="120">
        <v>0</v>
      </c>
      <c r="D1186" s="119">
        <v>0</v>
      </c>
      <c r="E1186" s="132">
        <v>0</v>
      </c>
      <c r="F1186" s="119">
        <v>0</v>
      </c>
      <c r="G1186" s="132">
        <v>0</v>
      </c>
      <c r="H1186" s="132">
        <v>0</v>
      </c>
      <c r="I1186" s="132">
        <v>0</v>
      </c>
      <c r="J1186" s="132">
        <v>0</v>
      </c>
      <c r="K1186" s="132"/>
      <c r="L1186" s="132">
        <v>0</v>
      </c>
      <c r="M1186" s="132"/>
    </row>
    <row r="1187" spans="2:13">
      <c r="B1187" s="68">
        <v>2017</v>
      </c>
      <c r="C1187" s="120">
        <v>0</v>
      </c>
      <c r="D1187" s="119">
        <v>0</v>
      </c>
      <c r="E1187" s="132">
        <v>0</v>
      </c>
      <c r="F1187" s="119">
        <v>0</v>
      </c>
      <c r="G1187" s="132">
        <v>0</v>
      </c>
      <c r="H1187" s="132">
        <v>0</v>
      </c>
      <c r="I1187" s="132">
        <v>0</v>
      </c>
      <c r="J1187" s="132">
        <v>0</v>
      </c>
      <c r="K1187" s="132"/>
      <c r="L1187" s="132">
        <v>0</v>
      </c>
      <c r="M1187" s="132"/>
    </row>
    <row r="1188" spans="2:13">
      <c r="B1188" s="68">
        <v>2018</v>
      </c>
      <c r="C1188" s="120">
        <v>0</v>
      </c>
      <c r="D1188" s="119">
        <v>0</v>
      </c>
      <c r="E1188" s="132">
        <v>0</v>
      </c>
      <c r="F1188" s="119">
        <v>0</v>
      </c>
      <c r="G1188" s="132">
        <v>0</v>
      </c>
      <c r="H1188" s="132">
        <v>0</v>
      </c>
      <c r="I1188" s="132">
        <v>0</v>
      </c>
      <c r="J1188" s="132">
        <v>0</v>
      </c>
      <c r="K1188" s="132"/>
      <c r="L1188" s="132">
        <v>0</v>
      </c>
      <c r="M1188" s="132"/>
    </row>
    <row r="1189" spans="2:13">
      <c r="B1189" s="68">
        <v>2019</v>
      </c>
      <c r="C1189" s="120">
        <v>0</v>
      </c>
      <c r="D1189" s="119">
        <v>0</v>
      </c>
      <c r="E1189" s="132">
        <v>0</v>
      </c>
      <c r="F1189" s="119">
        <v>0</v>
      </c>
      <c r="G1189" s="132">
        <v>0</v>
      </c>
      <c r="H1189" s="132">
        <v>0</v>
      </c>
      <c r="I1189" s="132">
        <v>0</v>
      </c>
      <c r="J1189" s="132">
        <v>0</v>
      </c>
      <c r="K1189" s="132"/>
      <c r="L1189" s="132">
        <v>0</v>
      </c>
      <c r="M1189" s="132"/>
    </row>
    <row r="1190" spans="2:13">
      <c r="B1190" s="68">
        <v>2020</v>
      </c>
      <c r="C1190" s="120">
        <v>0</v>
      </c>
      <c r="D1190" s="119">
        <v>0</v>
      </c>
      <c r="E1190" s="132">
        <v>0</v>
      </c>
      <c r="F1190" s="119">
        <v>0</v>
      </c>
      <c r="G1190" s="132">
        <v>0</v>
      </c>
      <c r="H1190" s="132">
        <v>0</v>
      </c>
      <c r="I1190" s="132">
        <v>0</v>
      </c>
      <c r="J1190" s="132">
        <v>0</v>
      </c>
      <c r="K1190" s="132"/>
      <c r="L1190" s="132">
        <v>0</v>
      </c>
      <c r="M1190" s="132"/>
    </row>
    <row r="1191" spans="2:13">
      <c r="B1191" s="68">
        <v>2021</v>
      </c>
      <c r="C1191" s="120">
        <v>0</v>
      </c>
      <c r="D1191" s="119">
        <v>0</v>
      </c>
      <c r="E1191" s="132">
        <v>0</v>
      </c>
      <c r="F1191" s="119">
        <v>0</v>
      </c>
      <c r="G1191" s="132">
        <v>0</v>
      </c>
      <c r="H1191" s="132">
        <v>0</v>
      </c>
      <c r="I1191" s="132">
        <v>0</v>
      </c>
      <c r="J1191" s="132">
        <v>0</v>
      </c>
      <c r="K1191" s="132"/>
      <c r="L1191" s="132">
        <v>0</v>
      </c>
      <c r="M1191" s="132"/>
    </row>
    <row r="1192" spans="2:13">
      <c r="B1192" s="68">
        <v>2022</v>
      </c>
      <c r="C1192" s="120">
        <v>0</v>
      </c>
      <c r="D1192" s="119">
        <v>0</v>
      </c>
      <c r="E1192" s="132">
        <v>0</v>
      </c>
      <c r="F1192" s="119">
        <v>0</v>
      </c>
      <c r="G1192" s="132">
        <v>0</v>
      </c>
      <c r="H1192" s="132">
        <v>0</v>
      </c>
      <c r="I1192" s="132">
        <v>0</v>
      </c>
      <c r="J1192" s="132">
        <v>0</v>
      </c>
      <c r="K1192" s="132"/>
      <c r="L1192" s="132">
        <v>0</v>
      </c>
      <c r="M1192" s="132"/>
    </row>
    <row r="1193" spans="2:13">
      <c r="B1193" s="68">
        <v>2023</v>
      </c>
      <c r="C1193" s="120">
        <v>0</v>
      </c>
      <c r="D1193" s="119">
        <v>0</v>
      </c>
      <c r="E1193" s="132">
        <v>0</v>
      </c>
      <c r="F1193" s="119">
        <v>0</v>
      </c>
      <c r="G1193" s="132">
        <v>0</v>
      </c>
      <c r="H1193" s="132">
        <v>0</v>
      </c>
      <c r="I1193" s="132">
        <v>0</v>
      </c>
      <c r="J1193" s="132">
        <v>0</v>
      </c>
      <c r="K1193" s="132"/>
      <c r="L1193" s="132">
        <v>0</v>
      </c>
      <c r="M1193" s="132"/>
    </row>
    <row r="1194" spans="2:13">
      <c r="B1194" s="67" t="s">
        <v>539</v>
      </c>
      <c r="C1194" s="120"/>
      <c r="D1194" s="119"/>
      <c r="E1194" s="132"/>
      <c r="F1194" s="174"/>
      <c r="G1194" s="132"/>
      <c r="H1194" s="132"/>
      <c r="I1194" s="132"/>
      <c r="J1194" s="132"/>
      <c r="K1194" s="132"/>
      <c r="L1194" s="132"/>
      <c r="M1194" s="132"/>
    </row>
    <row r="1195" spans="2:13">
      <c r="B1195" s="68">
        <v>2012</v>
      </c>
      <c r="C1195" s="120">
        <v>2</v>
      </c>
      <c r="D1195" s="119">
        <v>0</v>
      </c>
      <c r="E1195" s="132">
        <v>0</v>
      </c>
      <c r="F1195" s="119">
        <v>2</v>
      </c>
      <c r="G1195" s="132">
        <v>0</v>
      </c>
      <c r="H1195" s="132">
        <v>0</v>
      </c>
      <c r="I1195" s="132">
        <v>0</v>
      </c>
      <c r="J1195" s="132">
        <v>2</v>
      </c>
      <c r="K1195" s="132"/>
      <c r="L1195" s="132">
        <v>2</v>
      </c>
      <c r="M1195" s="132"/>
    </row>
    <row r="1196" spans="2:13">
      <c r="B1196" s="68">
        <v>2013</v>
      </c>
      <c r="C1196" s="120">
        <v>1</v>
      </c>
      <c r="D1196" s="119">
        <v>0</v>
      </c>
      <c r="E1196" s="132">
        <v>0</v>
      </c>
      <c r="F1196" s="119">
        <v>1</v>
      </c>
      <c r="G1196" s="132">
        <v>0</v>
      </c>
      <c r="H1196" s="132">
        <v>0</v>
      </c>
      <c r="I1196" s="132">
        <v>0</v>
      </c>
      <c r="J1196" s="132">
        <v>1</v>
      </c>
      <c r="K1196" s="132"/>
      <c r="L1196" s="132">
        <v>1</v>
      </c>
      <c r="M1196" s="132"/>
    </row>
    <row r="1197" spans="2:13">
      <c r="B1197" s="68">
        <v>2014</v>
      </c>
      <c r="C1197" s="120">
        <v>1</v>
      </c>
      <c r="D1197" s="119">
        <v>0</v>
      </c>
      <c r="E1197" s="132">
        <v>0</v>
      </c>
      <c r="F1197" s="119">
        <v>1</v>
      </c>
      <c r="G1197" s="132">
        <v>0</v>
      </c>
      <c r="H1197" s="132">
        <v>0</v>
      </c>
      <c r="I1197" s="132">
        <v>0</v>
      </c>
      <c r="J1197" s="132">
        <v>1</v>
      </c>
      <c r="K1197" s="132"/>
      <c r="L1197" s="132">
        <v>1</v>
      </c>
      <c r="M1197" s="132"/>
    </row>
    <row r="1198" spans="2:13">
      <c r="B1198" s="68">
        <v>2015</v>
      </c>
      <c r="C1198" s="120">
        <v>1</v>
      </c>
      <c r="D1198" s="119">
        <v>0</v>
      </c>
      <c r="E1198" s="132">
        <v>0</v>
      </c>
      <c r="F1198" s="119">
        <v>1</v>
      </c>
      <c r="G1198" s="119">
        <v>0</v>
      </c>
      <c r="H1198" s="132">
        <v>0</v>
      </c>
      <c r="I1198" s="119">
        <v>0</v>
      </c>
      <c r="J1198" s="132">
        <v>1</v>
      </c>
      <c r="K1198" s="132"/>
      <c r="L1198" s="132">
        <v>1</v>
      </c>
      <c r="M1198" s="132"/>
    </row>
    <row r="1199" spans="2:13">
      <c r="B1199" s="68">
        <v>2016</v>
      </c>
      <c r="C1199" s="120">
        <v>1</v>
      </c>
      <c r="D1199" s="119">
        <v>0</v>
      </c>
      <c r="E1199" s="132">
        <v>0</v>
      </c>
      <c r="F1199" s="119">
        <v>1</v>
      </c>
      <c r="G1199" s="132">
        <v>0</v>
      </c>
      <c r="H1199" s="132">
        <v>0</v>
      </c>
      <c r="I1199" s="132">
        <v>0</v>
      </c>
      <c r="J1199" s="132">
        <v>1</v>
      </c>
      <c r="K1199" s="132"/>
      <c r="L1199" s="132">
        <v>1</v>
      </c>
      <c r="M1199" s="132"/>
    </row>
    <row r="1200" spans="2:13">
      <c r="B1200" s="68">
        <v>2017</v>
      </c>
      <c r="C1200" s="120">
        <v>0</v>
      </c>
      <c r="D1200" s="119">
        <v>0</v>
      </c>
      <c r="E1200" s="132">
        <v>0</v>
      </c>
      <c r="F1200" s="119">
        <v>0</v>
      </c>
      <c r="G1200" s="132">
        <v>0</v>
      </c>
      <c r="H1200" s="132">
        <v>0</v>
      </c>
      <c r="I1200" s="132">
        <v>0</v>
      </c>
      <c r="J1200" s="132">
        <v>0</v>
      </c>
      <c r="K1200" s="132"/>
      <c r="L1200" s="132">
        <v>0</v>
      </c>
      <c r="M1200" s="132"/>
    </row>
    <row r="1201" spans="2:13">
      <c r="B1201" s="68">
        <v>2018</v>
      </c>
      <c r="C1201" s="120">
        <v>0</v>
      </c>
      <c r="D1201" s="119">
        <v>0</v>
      </c>
      <c r="E1201" s="132">
        <v>0</v>
      </c>
      <c r="F1201" s="119">
        <v>0</v>
      </c>
      <c r="G1201" s="132">
        <v>0</v>
      </c>
      <c r="H1201" s="132">
        <v>0</v>
      </c>
      <c r="I1201" s="132">
        <v>0</v>
      </c>
      <c r="J1201" s="132">
        <v>0</v>
      </c>
      <c r="K1201" s="132"/>
      <c r="L1201" s="132">
        <v>0</v>
      </c>
      <c r="M1201" s="132"/>
    </row>
    <row r="1202" spans="2:13">
      <c r="B1202" s="68">
        <v>2019</v>
      </c>
      <c r="C1202" s="120">
        <v>0</v>
      </c>
      <c r="D1202" s="119">
        <v>0</v>
      </c>
      <c r="E1202" s="132">
        <v>0</v>
      </c>
      <c r="F1202" s="119">
        <v>0</v>
      </c>
      <c r="G1202" s="132">
        <v>0</v>
      </c>
      <c r="H1202" s="132">
        <v>0</v>
      </c>
      <c r="I1202" s="132">
        <v>0</v>
      </c>
      <c r="J1202" s="132">
        <v>0</v>
      </c>
      <c r="K1202" s="132"/>
      <c r="L1202" s="132">
        <v>0</v>
      </c>
      <c r="M1202" s="132"/>
    </row>
    <row r="1203" spans="2:13">
      <c r="B1203" s="68">
        <v>2020</v>
      </c>
      <c r="C1203" s="120">
        <v>0</v>
      </c>
      <c r="D1203" s="119">
        <v>0</v>
      </c>
      <c r="E1203" s="132">
        <v>0</v>
      </c>
      <c r="F1203" s="119">
        <v>0</v>
      </c>
      <c r="G1203" s="132">
        <v>0</v>
      </c>
      <c r="H1203" s="132">
        <v>0</v>
      </c>
      <c r="I1203" s="132">
        <v>0</v>
      </c>
      <c r="J1203" s="132">
        <v>0</v>
      </c>
      <c r="K1203" s="132"/>
      <c r="L1203" s="132">
        <v>0</v>
      </c>
      <c r="M1203" s="132"/>
    </row>
    <row r="1204" spans="2:13">
      <c r="B1204" s="32" t="s">
        <v>540</v>
      </c>
      <c r="C1204" s="120"/>
      <c r="D1204" s="119"/>
      <c r="E1204" s="132"/>
      <c r="F1204" s="174"/>
      <c r="G1204" s="132"/>
      <c r="H1204" s="132"/>
      <c r="I1204" s="132"/>
      <c r="J1204" s="132"/>
      <c r="K1204" s="132"/>
      <c r="L1204" s="132"/>
      <c r="M1204" s="132"/>
    </row>
    <row r="1205" spans="2:13">
      <c r="B1205" s="72">
        <v>2018</v>
      </c>
      <c r="C1205" s="120">
        <v>0</v>
      </c>
      <c r="D1205" s="119">
        <v>0</v>
      </c>
      <c r="E1205" s="132">
        <v>0</v>
      </c>
      <c r="F1205" s="119">
        <v>0</v>
      </c>
      <c r="G1205" s="132">
        <v>0</v>
      </c>
      <c r="H1205" s="132">
        <v>0</v>
      </c>
      <c r="I1205" s="132">
        <v>0</v>
      </c>
      <c r="J1205" s="132">
        <v>0</v>
      </c>
      <c r="K1205" s="132"/>
      <c r="L1205" s="132">
        <v>0</v>
      </c>
      <c r="M1205" s="132"/>
    </row>
    <row r="1206" spans="2:13">
      <c r="B1206" s="72">
        <v>2019</v>
      </c>
      <c r="C1206" s="120">
        <v>0</v>
      </c>
      <c r="D1206" s="119">
        <v>0</v>
      </c>
      <c r="E1206" s="132">
        <v>0</v>
      </c>
      <c r="F1206" s="119">
        <v>0</v>
      </c>
      <c r="G1206" s="132">
        <v>0</v>
      </c>
      <c r="H1206" s="132">
        <v>0</v>
      </c>
      <c r="I1206" s="132">
        <v>0</v>
      </c>
      <c r="J1206" s="132">
        <v>0</v>
      </c>
      <c r="K1206" s="132"/>
      <c r="L1206" s="132">
        <v>0</v>
      </c>
      <c r="M1206" s="132"/>
    </row>
    <row r="1207" spans="2:13">
      <c r="B1207" s="72">
        <v>2020</v>
      </c>
      <c r="C1207" s="120">
        <v>0</v>
      </c>
      <c r="D1207" s="119">
        <v>0</v>
      </c>
      <c r="E1207" s="132">
        <v>0</v>
      </c>
      <c r="F1207" s="119">
        <v>0</v>
      </c>
      <c r="G1207" s="132">
        <v>0</v>
      </c>
      <c r="H1207" s="132">
        <v>0</v>
      </c>
      <c r="I1207" s="132">
        <v>0</v>
      </c>
      <c r="J1207" s="132">
        <v>0</v>
      </c>
      <c r="K1207" s="132"/>
      <c r="L1207" s="132">
        <v>0</v>
      </c>
      <c r="M1207" s="132"/>
    </row>
    <row r="1208" spans="2:13">
      <c r="B1208" s="67" t="s">
        <v>541</v>
      </c>
      <c r="C1208" s="120"/>
      <c r="D1208" s="119"/>
      <c r="E1208" s="132"/>
      <c r="F1208" s="174"/>
      <c r="G1208" s="132"/>
      <c r="H1208" s="132"/>
      <c r="I1208" s="132"/>
      <c r="J1208" s="132"/>
      <c r="K1208" s="132"/>
      <c r="L1208" s="132"/>
      <c r="M1208" s="132"/>
    </row>
    <row r="1209" spans="2:13">
      <c r="B1209" s="68">
        <v>2012</v>
      </c>
      <c r="C1209" s="120">
        <v>289</v>
      </c>
      <c r="D1209" s="119">
        <v>0</v>
      </c>
      <c r="E1209" s="132">
        <v>0</v>
      </c>
      <c r="F1209" s="119">
        <v>289</v>
      </c>
      <c r="G1209" s="132">
        <v>0</v>
      </c>
      <c r="H1209" s="132">
        <v>0</v>
      </c>
      <c r="I1209" s="132">
        <v>0</v>
      </c>
      <c r="J1209" s="132">
        <v>289</v>
      </c>
      <c r="K1209" s="132"/>
      <c r="L1209" s="132">
        <v>289</v>
      </c>
      <c r="M1209" s="132"/>
    </row>
    <row r="1210" spans="2:13">
      <c r="B1210" s="68">
        <v>2013</v>
      </c>
      <c r="C1210" s="120">
        <v>251</v>
      </c>
      <c r="D1210" s="119">
        <v>0</v>
      </c>
      <c r="E1210" s="132">
        <v>0</v>
      </c>
      <c r="F1210" s="119">
        <v>251</v>
      </c>
      <c r="G1210" s="132">
        <v>0</v>
      </c>
      <c r="H1210" s="132">
        <v>0</v>
      </c>
      <c r="I1210" s="132">
        <v>0</v>
      </c>
      <c r="J1210" s="132">
        <v>251</v>
      </c>
      <c r="K1210" s="132"/>
      <c r="L1210" s="132">
        <v>251</v>
      </c>
      <c r="M1210" s="132"/>
    </row>
    <row r="1211" spans="2:13">
      <c r="B1211" s="68">
        <v>2014</v>
      </c>
      <c r="C1211" s="120">
        <v>223</v>
      </c>
      <c r="D1211" s="119">
        <v>0</v>
      </c>
      <c r="E1211" s="132">
        <v>0</v>
      </c>
      <c r="F1211" s="119">
        <v>223</v>
      </c>
      <c r="G1211" s="132">
        <v>0</v>
      </c>
      <c r="H1211" s="132">
        <v>0</v>
      </c>
      <c r="I1211" s="132">
        <v>0</v>
      </c>
      <c r="J1211" s="132">
        <v>223</v>
      </c>
      <c r="K1211" s="132"/>
      <c r="L1211" s="132">
        <v>223</v>
      </c>
      <c r="M1211" s="132"/>
    </row>
    <row r="1212" spans="2:13">
      <c r="B1212" s="68">
        <v>2015</v>
      </c>
      <c r="C1212" s="120">
        <v>208</v>
      </c>
      <c r="D1212" s="119">
        <v>0</v>
      </c>
      <c r="E1212" s="132">
        <v>0</v>
      </c>
      <c r="F1212" s="119">
        <v>208</v>
      </c>
      <c r="G1212" s="119">
        <v>0</v>
      </c>
      <c r="H1212" s="132">
        <v>0</v>
      </c>
      <c r="I1212" s="119">
        <v>0</v>
      </c>
      <c r="J1212" s="132">
        <v>208</v>
      </c>
      <c r="K1212" s="132"/>
      <c r="L1212" s="132">
        <v>208</v>
      </c>
      <c r="M1212" s="132"/>
    </row>
    <row r="1213" spans="2:13">
      <c r="B1213" s="68">
        <v>2016</v>
      </c>
      <c r="C1213" s="120">
        <v>202</v>
      </c>
      <c r="D1213" s="119">
        <v>0</v>
      </c>
      <c r="E1213" s="132">
        <v>0</v>
      </c>
      <c r="F1213" s="119">
        <v>202</v>
      </c>
      <c r="G1213" s="132">
        <v>0</v>
      </c>
      <c r="H1213" s="132">
        <v>0</v>
      </c>
      <c r="I1213" s="132">
        <v>0</v>
      </c>
      <c r="J1213" s="132">
        <v>202</v>
      </c>
      <c r="K1213" s="132"/>
      <c r="L1213" s="132">
        <v>202</v>
      </c>
      <c r="M1213" s="132"/>
    </row>
    <row r="1214" spans="2:13">
      <c r="B1214" s="68">
        <v>2017</v>
      </c>
      <c r="C1214" s="120">
        <v>192</v>
      </c>
      <c r="D1214" s="119">
        <v>0</v>
      </c>
      <c r="E1214" s="132">
        <v>0</v>
      </c>
      <c r="F1214" s="119">
        <v>192</v>
      </c>
      <c r="G1214" s="132">
        <v>0</v>
      </c>
      <c r="H1214" s="132">
        <v>0</v>
      </c>
      <c r="I1214" s="132">
        <v>0</v>
      </c>
      <c r="J1214" s="132">
        <v>192</v>
      </c>
      <c r="K1214" s="132"/>
      <c r="L1214" s="132">
        <v>192</v>
      </c>
      <c r="M1214" s="132"/>
    </row>
    <row r="1215" spans="2:13">
      <c r="B1215" s="68">
        <v>2018</v>
      </c>
      <c r="C1215" s="120">
        <v>176</v>
      </c>
      <c r="D1215" s="119">
        <v>0</v>
      </c>
      <c r="E1215" s="132">
        <v>0</v>
      </c>
      <c r="F1215" s="119">
        <v>176</v>
      </c>
      <c r="G1215" s="132">
        <v>0</v>
      </c>
      <c r="H1215" s="132">
        <v>0</v>
      </c>
      <c r="I1215" s="132">
        <v>0</v>
      </c>
      <c r="J1215" s="132">
        <v>176</v>
      </c>
      <c r="K1215" s="132"/>
      <c r="L1215" s="132">
        <v>176</v>
      </c>
      <c r="M1215" s="132"/>
    </row>
    <row r="1216" spans="2:13">
      <c r="B1216" s="68">
        <v>2019</v>
      </c>
      <c r="C1216" s="120">
        <v>145</v>
      </c>
      <c r="D1216" s="119">
        <v>0</v>
      </c>
      <c r="E1216" s="132">
        <v>0</v>
      </c>
      <c r="F1216" s="119">
        <v>145</v>
      </c>
      <c r="G1216" s="132">
        <v>0</v>
      </c>
      <c r="H1216" s="132">
        <v>0</v>
      </c>
      <c r="I1216" s="132">
        <v>0</v>
      </c>
      <c r="J1216" s="132">
        <v>145</v>
      </c>
      <c r="K1216" s="132"/>
      <c r="L1216" s="132">
        <v>145</v>
      </c>
      <c r="M1216" s="132"/>
    </row>
    <row r="1217" spans="2:13">
      <c r="B1217" s="67" t="s">
        <v>542</v>
      </c>
      <c r="C1217" s="120"/>
      <c r="D1217" s="119"/>
      <c r="E1217" s="132"/>
      <c r="F1217" s="174"/>
      <c r="G1217" s="132"/>
      <c r="H1217" s="132"/>
      <c r="I1217" s="132"/>
      <c r="J1217" s="132"/>
      <c r="K1217" s="132"/>
      <c r="L1217" s="132"/>
      <c r="M1217" s="132"/>
    </row>
    <row r="1218" spans="2:13">
      <c r="B1218" s="68">
        <v>2012</v>
      </c>
      <c r="C1218" s="120">
        <v>3</v>
      </c>
      <c r="D1218" s="119">
        <v>0</v>
      </c>
      <c r="E1218" s="132">
        <v>0</v>
      </c>
      <c r="F1218" s="119">
        <v>3</v>
      </c>
      <c r="G1218" s="132">
        <v>0</v>
      </c>
      <c r="H1218" s="132">
        <v>0</v>
      </c>
      <c r="I1218" s="132">
        <v>0</v>
      </c>
      <c r="J1218" s="132">
        <v>3</v>
      </c>
      <c r="K1218" s="132"/>
      <c r="L1218" s="132">
        <v>3</v>
      </c>
      <c r="M1218" s="132"/>
    </row>
    <row r="1219" spans="2:13">
      <c r="B1219" s="68">
        <v>2013</v>
      </c>
      <c r="C1219" s="120">
        <v>1</v>
      </c>
      <c r="D1219" s="119">
        <v>0</v>
      </c>
      <c r="E1219" s="132">
        <v>0</v>
      </c>
      <c r="F1219" s="119">
        <v>1</v>
      </c>
      <c r="G1219" s="132">
        <v>0</v>
      </c>
      <c r="H1219" s="132">
        <v>0</v>
      </c>
      <c r="I1219" s="132">
        <v>0</v>
      </c>
      <c r="J1219" s="132">
        <v>1</v>
      </c>
      <c r="K1219" s="132"/>
      <c r="L1219" s="132">
        <v>1</v>
      </c>
      <c r="M1219" s="132"/>
    </row>
    <row r="1220" spans="2:13">
      <c r="B1220" s="67" t="s">
        <v>543</v>
      </c>
      <c r="C1220" s="120"/>
      <c r="D1220" s="119"/>
      <c r="E1220" s="132"/>
      <c r="F1220" s="174"/>
      <c r="G1220" s="132"/>
      <c r="H1220" s="132"/>
      <c r="I1220" s="132"/>
      <c r="J1220" s="132"/>
      <c r="K1220" s="132"/>
      <c r="L1220" s="132"/>
      <c r="M1220" s="132"/>
    </row>
    <row r="1221" spans="2:13">
      <c r="B1221" s="68">
        <v>2012</v>
      </c>
      <c r="C1221" s="120">
        <v>0</v>
      </c>
      <c r="D1221" s="119">
        <v>0</v>
      </c>
      <c r="E1221" s="132">
        <v>1050</v>
      </c>
      <c r="F1221" s="119">
        <v>1050</v>
      </c>
      <c r="G1221" s="132">
        <v>0</v>
      </c>
      <c r="H1221" s="132">
        <v>0</v>
      </c>
      <c r="I1221" s="132">
        <v>0</v>
      </c>
      <c r="J1221" s="132">
        <v>1050</v>
      </c>
      <c r="K1221" s="132"/>
      <c r="L1221" s="132">
        <v>1050</v>
      </c>
      <c r="M1221" s="132"/>
    </row>
    <row r="1222" spans="2:13">
      <c r="B1222" s="68">
        <v>2013</v>
      </c>
      <c r="C1222" s="120">
        <v>0</v>
      </c>
      <c r="D1222" s="119">
        <v>0</v>
      </c>
      <c r="E1222" s="132">
        <v>0</v>
      </c>
      <c r="F1222" s="119">
        <v>0</v>
      </c>
      <c r="G1222" s="132">
        <v>0</v>
      </c>
      <c r="H1222" s="132">
        <v>0</v>
      </c>
      <c r="I1222" s="132">
        <v>0</v>
      </c>
      <c r="J1222" s="132">
        <v>0</v>
      </c>
      <c r="K1222" s="132"/>
      <c r="L1222" s="132">
        <v>0</v>
      </c>
      <c r="M1222" s="132"/>
    </row>
    <row r="1223" spans="2:13">
      <c r="B1223" s="68">
        <v>2014</v>
      </c>
      <c r="C1223" s="120">
        <v>0</v>
      </c>
      <c r="D1223" s="119">
        <v>0</v>
      </c>
      <c r="E1223" s="132">
        <v>0</v>
      </c>
      <c r="F1223" s="119">
        <v>0</v>
      </c>
      <c r="G1223" s="132">
        <v>0</v>
      </c>
      <c r="H1223" s="132">
        <v>0</v>
      </c>
      <c r="I1223" s="132">
        <v>0</v>
      </c>
      <c r="J1223" s="132">
        <v>0</v>
      </c>
      <c r="K1223" s="132"/>
      <c r="L1223" s="132">
        <v>0</v>
      </c>
      <c r="M1223" s="132"/>
    </row>
    <row r="1224" spans="2:13">
      <c r="B1224" s="68">
        <v>2015</v>
      </c>
      <c r="C1224" s="120">
        <v>0</v>
      </c>
      <c r="D1224" s="119">
        <v>0</v>
      </c>
      <c r="E1224" s="132">
        <v>0</v>
      </c>
      <c r="F1224" s="119">
        <v>0</v>
      </c>
      <c r="G1224" s="119">
        <v>0</v>
      </c>
      <c r="H1224" s="132">
        <v>0</v>
      </c>
      <c r="I1224" s="119">
        <v>0</v>
      </c>
      <c r="J1224" s="132">
        <v>0</v>
      </c>
      <c r="K1224" s="132"/>
      <c r="L1224" s="132">
        <v>0</v>
      </c>
      <c r="M1224" s="132"/>
    </row>
    <row r="1225" spans="2:13">
      <c r="B1225" s="68">
        <v>2016</v>
      </c>
      <c r="C1225" s="120">
        <v>0</v>
      </c>
      <c r="D1225" s="119">
        <v>0</v>
      </c>
      <c r="E1225" s="132">
        <v>0</v>
      </c>
      <c r="F1225" s="119">
        <v>0</v>
      </c>
      <c r="G1225" s="132">
        <v>0</v>
      </c>
      <c r="H1225" s="132">
        <v>0</v>
      </c>
      <c r="I1225" s="132">
        <v>0</v>
      </c>
      <c r="J1225" s="132">
        <v>0</v>
      </c>
      <c r="K1225" s="132"/>
      <c r="L1225" s="132">
        <v>0</v>
      </c>
      <c r="M1225" s="132"/>
    </row>
    <row r="1226" spans="2:13">
      <c r="B1226" s="68">
        <v>2017</v>
      </c>
      <c r="C1226" s="120">
        <v>0</v>
      </c>
      <c r="D1226" s="119">
        <v>0</v>
      </c>
      <c r="E1226" s="132">
        <v>0</v>
      </c>
      <c r="F1226" s="119">
        <v>0</v>
      </c>
      <c r="G1226" s="132">
        <v>0</v>
      </c>
      <c r="H1226" s="132">
        <v>0</v>
      </c>
      <c r="I1226" s="132">
        <v>0</v>
      </c>
      <c r="J1226" s="132">
        <v>0</v>
      </c>
      <c r="K1226" s="132"/>
      <c r="L1226" s="132">
        <v>0</v>
      </c>
      <c r="M1226" s="132"/>
    </row>
    <row r="1227" spans="2:13">
      <c r="B1227" s="68">
        <v>2018</v>
      </c>
      <c r="C1227" s="120">
        <v>0</v>
      </c>
      <c r="D1227" s="119">
        <v>0</v>
      </c>
      <c r="E1227" s="132">
        <v>0</v>
      </c>
      <c r="F1227" s="119">
        <v>0</v>
      </c>
      <c r="G1227" s="132">
        <v>0</v>
      </c>
      <c r="H1227" s="132">
        <v>0</v>
      </c>
      <c r="I1227" s="132">
        <v>0</v>
      </c>
      <c r="J1227" s="132">
        <v>0</v>
      </c>
      <c r="K1227" s="132"/>
      <c r="L1227" s="132">
        <v>0</v>
      </c>
      <c r="M1227" s="132"/>
    </row>
    <row r="1228" spans="2:13">
      <c r="B1228" s="67" t="s">
        <v>544</v>
      </c>
      <c r="C1228" s="120"/>
      <c r="D1228" s="119"/>
      <c r="E1228" s="132"/>
      <c r="F1228" s="174"/>
      <c r="G1228" s="132"/>
      <c r="H1228" s="132"/>
      <c r="I1228" s="132"/>
      <c r="J1228" s="132"/>
      <c r="K1228" s="132"/>
      <c r="L1228" s="132"/>
      <c r="M1228" s="132"/>
    </row>
    <row r="1229" spans="2:13">
      <c r="B1229" s="68">
        <v>2012</v>
      </c>
      <c r="C1229" s="120">
        <v>0</v>
      </c>
      <c r="D1229" s="119">
        <v>0</v>
      </c>
      <c r="E1229" s="132">
        <v>939</v>
      </c>
      <c r="F1229" s="119">
        <v>939</v>
      </c>
      <c r="G1229" s="132">
        <v>0</v>
      </c>
      <c r="H1229" s="132">
        <v>0</v>
      </c>
      <c r="I1229" s="132">
        <v>0</v>
      </c>
      <c r="J1229" s="132">
        <v>939</v>
      </c>
      <c r="K1229" s="132"/>
      <c r="L1229" s="132">
        <v>939</v>
      </c>
      <c r="M1229" s="132"/>
    </row>
    <row r="1230" spans="2:13">
      <c r="B1230" s="67" t="s">
        <v>545</v>
      </c>
      <c r="C1230" s="120"/>
      <c r="D1230" s="119"/>
      <c r="E1230" s="132"/>
      <c r="F1230" s="174"/>
      <c r="G1230" s="132"/>
      <c r="H1230" s="132"/>
      <c r="I1230" s="132"/>
      <c r="J1230" s="132"/>
      <c r="K1230" s="132"/>
      <c r="L1230" s="132"/>
      <c r="M1230" s="132"/>
    </row>
    <row r="1231" spans="2:13">
      <c r="B1231" s="68">
        <v>2012</v>
      </c>
      <c r="C1231" s="120">
        <v>0</v>
      </c>
      <c r="D1231" s="119">
        <v>13</v>
      </c>
      <c r="E1231" s="132">
        <v>0</v>
      </c>
      <c r="F1231" s="119">
        <v>13</v>
      </c>
      <c r="G1231" s="132">
        <v>0</v>
      </c>
      <c r="H1231" s="132">
        <v>0</v>
      </c>
      <c r="I1231" s="132">
        <v>0</v>
      </c>
      <c r="J1231" s="132">
        <v>13</v>
      </c>
      <c r="K1231" s="132"/>
      <c r="L1231" s="132">
        <v>13</v>
      </c>
      <c r="M1231" s="132"/>
    </row>
    <row r="1232" spans="2:13">
      <c r="B1232" s="67" t="s">
        <v>381</v>
      </c>
      <c r="C1232" s="120"/>
      <c r="D1232" s="119"/>
      <c r="E1232" s="132"/>
      <c r="F1232" s="174"/>
      <c r="G1232" s="132"/>
      <c r="H1232" s="132"/>
      <c r="I1232" s="132"/>
      <c r="J1232" s="132"/>
      <c r="K1232" s="132"/>
      <c r="L1232" s="132"/>
      <c r="M1232" s="132"/>
    </row>
    <row r="1233" spans="2:13">
      <c r="B1233" s="68">
        <v>2012</v>
      </c>
      <c r="C1233" s="120">
        <v>235428</v>
      </c>
      <c r="D1233" s="119">
        <v>363483</v>
      </c>
      <c r="E1233" s="132">
        <v>15906</v>
      </c>
      <c r="F1233" s="119">
        <v>614817</v>
      </c>
      <c r="G1233" s="132">
        <v>0</v>
      </c>
      <c r="H1233" s="132">
        <v>0</v>
      </c>
      <c r="I1233" s="132">
        <v>0</v>
      </c>
      <c r="J1233" s="132">
        <v>614817</v>
      </c>
      <c r="K1233" s="132"/>
      <c r="L1233" s="132">
        <v>614817</v>
      </c>
      <c r="M1233" s="132"/>
    </row>
    <row r="1234" spans="2:13">
      <c r="B1234" s="68">
        <v>2013</v>
      </c>
      <c r="C1234" s="120">
        <v>178141</v>
      </c>
      <c r="D1234" s="119">
        <v>375295</v>
      </c>
      <c r="E1234" s="132">
        <v>17045</v>
      </c>
      <c r="F1234" s="119">
        <v>570481</v>
      </c>
      <c r="G1234" s="132">
        <v>0</v>
      </c>
      <c r="H1234" s="132">
        <v>0</v>
      </c>
      <c r="I1234" s="132">
        <v>0</v>
      </c>
      <c r="J1234" s="132">
        <v>570481</v>
      </c>
      <c r="K1234" s="132"/>
      <c r="L1234" s="132">
        <v>570481</v>
      </c>
      <c r="M1234" s="132"/>
    </row>
    <row r="1235" spans="2:13">
      <c r="B1235" s="68">
        <v>2014</v>
      </c>
      <c r="C1235" s="120">
        <v>55629</v>
      </c>
      <c r="D1235" s="119">
        <v>224813</v>
      </c>
      <c r="E1235" s="132">
        <v>15823</v>
      </c>
      <c r="F1235" s="119">
        <v>296265</v>
      </c>
      <c r="G1235" s="132">
        <v>0</v>
      </c>
      <c r="H1235" s="132">
        <v>0</v>
      </c>
      <c r="I1235" s="132">
        <v>0</v>
      </c>
      <c r="J1235" s="132">
        <v>296265</v>
      </c>
      <c r="K1235" s="132"/>
      <c r="L1235" s="132">
        <v>296265</v>
      </c>
      <c r="M1235" s="132"/>
    </row>
    <row r="1236" spans="2:13">
      <c r="B1236" s="68">
        <v>2015</v>
      </c>
      <c r="C1236" s="120">
        <v>44026</v>
      </c>
      <c r="D1236" s="119">
        <v>0</v>
      </c>
      <c r="E1236" s="132">
        <v>10656</v>
      </c>
      <c r="F1236" s="119">
        <v>54682</v>
      </c>
      <c r="G1236" s="119">
        <v>0</v>
      </c>
      <c r="H1236" s="132">
        <v>0</v>
      </c>
      <c r="I1236" s="119">
        <v>0</v>
      </c>
      <c r="J1236" s="132">
        <v>54682</v>
      </c>
      <c r="K1236" s="132"/>
      <c r="L1236" s="132">
        <v>54682</v>
      </c>
      <c r="M1236" s="132"/>
    </row>
    <row r="1237" spans="2:13">
      <c r="B1237" s="68">
        <v>2016</v>
      </c>
      <c r="C1237" s="120">
        <v>35636</v>
      </c>
      <c r="D1237" s="119">
        <v>0</v>
      </c>
      <c r="E1237" s="132">
        <v>8614</v>
      </c>
      <c r="F1237" s="119">
        <v>44250</v>
      </c>
      <c r="G1237" s="132">
        <v>0</v>
      </c>
      <c r="H1237" s="132">
        <v>0</v>
      </c>
      <c r="I1237" s="132">
        <v>0</v>
      </c>
      <c r="J1237" s="132">
        <v>44250</v>
      </c>
      <c r="K1237" s="132"/>
      <c r="L1237" s="132">
        <v>44250</v>
      </c>
      <c r="M1237" s="132"/>
    </row>
    <row r="1238" spans="2:13">
      <c r="B1238" s="68">
        <v>2017</v>
      </c>
      <c r="C1238" s="120">
        <v>29970</v>
      </c>
      <c r="D1238" s="119">
        <v>0</v>
      </c>
      <c r="E1238" s="132">
        <v>4366</v>
      </c>
      <c r="F1238" s="119">
        <v>34336</v>
      </c>
      <c r="G1238" s="132">
        <v>0</v>
      </c>
      <c r="H1238" s="132">
        <v>0</v>
      </c>
      <c r="I1238" s="132">
        <v>0</v>
      </c>
      <c r="J1238" s="132">
        <v>34336</v>
      </c>
      <c r="K1238" s="132"/>
      <c r="L1238" s="132">
        <v>34336</v>
      </c>
      <c r="M1238" s="132"/>
    </row>
    <row r="1239" spans="2:13">
      <c r="B1239" s="68">
        <v>2018</v>
      </c>
      <c r="C1239" s="120">
        <v>24683</v>
      </c>
      <c r="D1239" s="119">
        <v>0</v>
      </c>
      <c r="E1239" s="132">
        <v>5626</v>
      </c>
      <c r="F1239" s="119">
        <v>30309</v>
      </c>
      <c r="G1239" s="132">
        <v>0</v>
      </c>
      <c r="H1239" s="132">
        <v>0</v>
      </c>
      <c r="I1239" s="132">
        <v>0</v>
      </c>
      <c r="J1239" s="132">
        <v>30309</v>
      </c>
      <c r="K1239" s="132"/>
      <c r="L1239" s="132">
        <v>30309</v>
      </c>
      <c r="M1239" s="132"/>
    </row>
    <row r="1240" spans="2:13">
      <c r="B1240" s="68">
        <v>2019</v>
      </c>
      <c r="C1240" s="120">
        <v>21848</v>
      </c>
      <c r="D1240" s="119">
        <v>0</v>
      </c>
      <c r="E1240" s="132">
        <v>5102</v>
      </c>
      <c r="F1240" s="119">
        <v>26950</v>
      </c>
      <c r="G1240" s="132">
        <v>0</v>
      </c>
      <c r="H1240" s="132">
        <v>0</v>
      </c>
      <c r="I1240" s="132">
        <v>0</v>
      </c>
      <c r="J1240" s="132">
        <v>26950</v>
      </c>
      <c r="K1240" s="132"/>
      <c r="L1240" s="132">
        <v>26950</v>
      </c>
      <c r="M1240" s="132"/>
    </row>
    <row r="1241" spans="2:13">
      <c r="B1241" s="68">
        <v>2020</v>
      </c>
      <c r="C1241" s="120">
        <v>19127</v>
      </c>
      <c r="D1241" s="119">
        <v>0</v>
      </c>
      <c r="E1241" s="132">
        <v>5015</v>
      </c>
      <c r="F1241" s="119">
        <v>24142</v>
      </c>
      <c r="G1241" s="132">
        <v>0</v>
      </c>
      <c r="H1241" s="132">
        <v>0</v>
      </c>
      <c r="I1241" s="132">
        <v>0</v>
      </c>
      <c r="J1241" s="132">
        <v>24142</v>
      </c>
      <c r="K1241" s="132"/>
      <c r="L1241" s="132">
        <v>24142</v>
      </c>
      <c r="M1241" s="132"/>
    </row>
    <row r="1242" spans="2:13">
      <c r="B1242" s="68">
        <v>2021</v>
      </c>
      <c r="C1242" s="120">
        <v>16303</v>
      </c>
      <c r="D1242" s="119">
        <v>0</v>
      </c>
      <c r="E1242" s="132">
        <v>3838</v>
      </c>
      <c r="F1242" s="119">
        <v>20141</v>
      </c>
      <c r="G1242" s="132">
        <v>0</v>
      </c>
      <c r="H1242" s="132">
        <v>0</v>
      </c>
      <c r="I1242" s="132">
        <v>0</v>
      </c>
      <c r="J1242" s="132">
        <v>20141</v>
      </c>
      <c r="K1242" s="132"/>
      <c r="L1242" s="132">
        <v>20141</v>
      </c>
      <c r="M1242" s="132"/>
    </row>
    <row r="1243" spans="2:13">
      <c r="B1243" s="68">
        <v>2022</v>
      </c>
      <c r="C1243" s="120">
        <v>13849</v>
      </c>
      <c r="D1243" s="119">
        <v>0</v>
      </c>
      <c r="E1243" s="132">
        <v>1091</v>
      </c>
      <c r="F1243" s="119">
        <v>14940</v>
      </c>
      <c r="G1243" s="132">
        <v>0</v>
      </c>
      <c r="H1243" s="132">
        <v>0</v>
      </c>
      <c r="I1243" s="132">
        <v>0</v>
      </c>
      <c r="J1243" s="132">
        <v>14940</v>
      </c>
      <c r="K1243" s="132"/>
      <c r="L1243" s="132">
        <v>14940</v>
      </c>
      <c r="M1243" s="132"/>
    </row>
    <row r="1244" spans="2:13">
      <c r="B1244" s="68">
        <v>2023</v>
      </c>
      <c r="C1244" s="120">
        <v>9367</v>
      </c>
      <c r="D1244" s="119">
        <v>0</v>
      </c>
      <c r="E1244" s="132">
        <v>196</v>
      </c>
      <c r="F1244" s="119">
        <v>9563</v>
      </c>
      <c r="G1244" s="132">
        <v>0</v>
      </c>
      <c r="H1244" s="132">
        <v>0</v>
      </c>
      <c r="I1244" s="132">
        <v>0</v>
      </c>
      <c r="J1244" s="132">
        <v>9563</v>
      </c>
      <c r="K1244" s="132"/>
      <c r="L1244" s="132">
        <v>9563</v>
      </c>
      <c r="M1244" s="132"/>
    </row>
    <row r="1245" spans="2:13">
      <c r="B1245" s="67" t="s">
        <v>546</v>
      </c>
      <c r="C1245" s="120"/>
      <c r="D1245" s="119"/>
      <c r="E1245" s="132"/>
      <c r="F1245" s="174"/>
      <c r="G1245" s="132"/>
      <c r="H1245" s="132"/>
      <c r="I1245" s="132"/>
      <c r="J1245" s="132"/>
      <c r="K1245" s="132"/>
      <c r="L1245" s="132"/>
      <c r="M1245" s="132"/>
    </row>
    <row r="1246" spans="2:13">
      <c r="B1246" s="68">
        <v>2012</v>
      </c>
      <c r="C1246" s="120">
        <v>0</v>
      </c>
      <c r="D1246" s="119">
        <v>0</v>
      </c>
      <c r="E1246" s="132">
        <v>0</v>
      </c>
      <c r="F1246" s="119">
        <v>0</v>
      </c>
      <c r="G1246" s="132">
        <v>0</v>
      </c>
      <c r="H1246" s="132">
        <v>0</v>
      </c>
      <c r="I1246" s="132">
        <v>0</v>
      </c>
      <c r="J1246" s="132">
        <v>0</v>
      </c>
      <c r="K1246" s="132"/>
      <c r="L1246" s="132">
        <v>0</v>
      </c>
      <c r="M1246" s="132"/>
    </row>
    <row r="1247" spans="2:13">
      <c r="B1247" s="68">
        <v>2013</v>
      </c>
      <c r="C1247" s="120">
        <v>0</v>
      </c>
      <c r="D1247" s="119">
        <v>0</v>
      </c>
      <c r="E1247" s="132">
        <v>0</v>
      </c>
      <c r="F1247" s="119">
        <v>0</v>
      </c>
      <c r="G1247" s="132">
        <v>0</v>
      </c>
      <c r="H1247" s="132">
        <v>0</v>
      </c>
      <c r="I1247" s="132">
        <v>0</v>
      </c>
      <c r="J1247" s="132">
        <v>0</v>
      </c>
      <c r="K1247" s="132"/>
      <c r="L1247" s="132">
        <v>0</v>
      </c>
      <c r="M1247" s="132"/>
    </row>
    <row r="1248" spans="2:13">
      <c r="B1248" s="68">
        <v>2014</v>
      </c>
      <c r="C1248" s="120">
        <v>0</v>
      </c>
      <c r="D1248" s="119">
        <v>0</v>
      </c>
      <c r="E1248" s="132">
        <v>0</v>
      </c>
      <c r="F1248" s="119">
        <v>0</v>
      </c>
      <c r="G1248" s="132">
        <v>0</v>
      </c>
      <c r="H1248" s="132">
        <v>0</v>
      </c>
      <c r="I1248" s="132">
        <v>0</v>
      </c>
      <c r="J1248" s="132">
        <v>0</v>
      </c>
      <c r="K1248" s="132"/>
      <c r="L1248" s="132">
        <v>0</v>
      </c>
      <c r="M1248" s="132"/>
    </row>
    <row r="1249" spans="2:13">
      <c r="B1249" s="67" t="s">
        <v>547</v>
      </c>
      <c r="C1249" s="120"/>
      <c r="D1249" s="119"/>
      <c r="E1249" s="132"/>
      <c r="F1249" s="174"/>
      <c r="G1249" s="132"/>
      <c r="H1249" s="132"/>
      <c r="I1249" s="132"/>
      <c r="J1249" s="132"/>
      <c r="K1249" s="132"/>
      <c r="L1249" s="132"/>
      <c r="M1249" s="132"/>
    </row>
    <row r="1250" spans="2:13">
      <c r="B1250" s="68">
        <v>2013</v>
      </c>
      <c r="C1250" s="120">
        <v>1</v>
      </c>
      <c r="D1250" s="119">
        <v>0</v>
      </c>
      <c r="E1250" s="132">
        <v>0</v>
      </c>
      <c r="F1250" s="119">
        <v>1</v>
      </c>
      <c r="G1250" s="132">
        <v>0</v>
      </c>
      <c r="H1250" s="132">
        <v>0</v>
      </c>
      <c r="I1250" s="132">
        <v>0</v>
      </c>
      <c r="J1250" s="132">
        <v>1</v>
      </c>
      <c r="K1250" s="132"/>
      <c r="L1250" s="132">
        <v>1</v>
      </c>
      <c r="M1250" s="132"/>
    </row>
    <row r="1251" spans="2:13">
      <c r="B1251" s="68">
        <v>2014</v>
      </c>
      <c r="C1251" s="120">
        <v>1</v>
      </c>
      <c r="D1251" s="119">
        <v>0</v>
      </c>
      <c r="E1251" s="132">
        <v>0</v>
      </c>
      <c r="F1251" s="119">
        <v>1</v>
      </c>
      <c r="G1251" s="132">
        <v>0</v>
      </c>
      <c r="H1251" s="132">
        <v>0</v>
      </c>
      <c r="I1251" s="132">
        <v>0</v>
      </c>
      <c r="J1251" s="132">
        <v>1</v>
      </c>
      <c r="K1251" s="132"/>
      <c r="L1251" s="132">
        <v>1</v>
      </c>
      <c r="M1251" s="132"/>
    </row>
    <row r="1252" spans="2:13">
      <c r="B1252" s="67" t="s">
        <v>548</v>
      </c>
      <c r="C1252" s="120"/>
      <c r="D1252" s="119"/>
      <c r="E1252" s="132"/>
      <c r="F1252" s="174"/>
      <c r="G1252" s="132"/>
      <c r="H1252" s="132"/>
      <c r="I1252" s="132"/>
      <c r="J1252" s="132"/>
      <c r="K1252" s="132"/>
      <c r="L1252" s="132"/>
      <c r="M1252" s="132"/>
    </row>
    <row r="1253" spans="2:13">
      <c r="B1253" s="68">
        <v>2012</v>
      </c>
      <c r="C1253" s="120">
        <v>2</v>
      </c>
      <c r="D1253" s="119">
        <v>0</v>
      </c>
      <c r="E1253" s="132">
        <v>0</v>
      </c>
      <c r="F1253" s="119">
        <v>2</v>
      </c>
      <c r="G1253" s="132">
        <v>0</v>
      </c>
      <c r="H1253" s="132">
        <v>0</v>
      </c>
      <c r="I1253" s="132">
        <v>0</v>
      </c>
      <c r="J1253" s="132">
        <v>2</v>
      </c>
      <c r="K1253" s="132"/>
      <c r="L1253" s="132">
        <v>2</v>
      </c>
      <c r="M1253" s="132"/>
    </row>
    <row r="1254" spans="2:13">
      <c r="B1254" s="67" t="s">
        <v>549</v>
      </c>
      <c r="C1254" s="120"/>
      <c r="D1254" s="119"/>
      <c r="E1254" s="132"/>
      <c r="F1254" s="174"/>
      <c r="G1254" s="132"/>
      <c r="H1254" s="132"/>
      <c r="I1254" s="132"/>
      <c r="J1254" s="132"/>
      <c r="K1254" s="132"/>
      <c r="L1254" s="132"/>
      <c r="M1254" s="132"/>
    </row>
    <row r="1255" spans="2:13">
      <c r="B1255" s="68">
        <v>2012</v>
      </c>
      <c r="C1255" s="120">
        <v>362</v>
      </c>
      <c r="D1255" s="119">
        <v>0</v>
      </c>
      <c r="E1255" s="132">
        <v>0</v>
      </c>
      <c r="F1255" s="119">
        <v>362</v>
      </c>
      <c r="G1255" s="132">
        <v>0</v>
      </c>
      <c r="H1255" s="132">
        <v>0</v>
      </c>
      <c r="I1255" s="132">
        <v>0</v>
      </c>
      <c r="J1255" s="132">
        <v>362</v>
      </c>
      <c r="K1255" s="132"/>
      <c r="L1255" s="132">
        <v>362</v>
      </c>
      <c r="M1255" s="132"/>
    </row>
    <row r="1256" spans="2:13">
      <c r="B1256" s="68">
        <v>2013</v>
      </c>
      <c r="C1256" s="120">
        <v>230</v>
      </c>
      <c r="D1256" s="119">
        <v>0</v>
      </c>
      <c r="E1256" s="132">
        <v>0</v>
      </c>
      <c r="F1256" s="119">
        <v>230</v>
      </c>
      <c r="G1256" s="132">
        <v>0</v>
      </c>
      <c r="H1256" s="132">
        <v>0</v>
      </c>
      <c r="I1256" s="132">
        <v>0</v>
      </c>
      <c r="J1256" s="132">
        <v>230</v>
      </c>
      <c r="K1256" s="132"/>
      <c r="L1256" s="132">
        <v>230</v>
      </c>
      <c r="M1256" s="132"/>
    </row>
    <row r="1257" spans="2:13">
      <c r="B1257" s="67" t="s">
        <v>550</v>
      </c>
      <c r="C1257" s="120"/>
      <c r="D1257" s="119"/>
      <c r="E1257" s="132"/>
      <c r="F1257" s="174"/>
      <c r="G1257" s="132"/>
      <c r="H1257" s="132"/>
      <c r="I1257" s="132"/>
      <c r="J1257" s="132"/>
      <c r="K1257" s="132"/>
      <c r="L1257" s="132"/>
      <c r="M1257" s="132"/>
    </row>
    <row r="1258" spans="2:13">
      <c r="B1258" s="68">
        <v>2012</v>
      </c>
      <c r="C1258" s="120">
        <v>32</v>
      </c>
      <c r="D1258" s="119">
        <v>0</v>
      </c>
      <c r="E1258" s="132">
        <v>0</v>
      </c>
      <c r="F1258" s="119">
        <v>32</v>
      </c>
      <c r="G1258" s="132">
        <v>3</v>
      </c>
      <c r="H1258" s="132">
        <v>0</v>
      </c>
      <c r="I1258" s="132">
        <v>3</v>
      </c>
      <c r="J1258" s="132">
        <v>35</v>
      </c>
      <c r="K1258" s="132"/>
      <c r="L1258" s="132">
        <v>35</v>
      </c>
      <c r="M1258" s="132"/>
    </row>
    <row r="1259" spans="2:13">
      <c r="B1259" s="68">
        <v>2013</v>
      </c>
      <c r="C1259" s="120">
        <v>9</v>
      </c>
      <c r="D1259" s="119">
        <v>0</v>
      </c>
      <c r="E1259" s="132">
        <v>0</v>
      </c>
      <c r="F1259" s="119">
        <v>9</v>
      </c>
      <c r="G1259" s="132">
        <v>8</v>
      </c>
      <c r="H1259" s="132">
        <v>0</v>
      </c>
      <c r="I1259" s="132">
        <v>8</v>
      </c>
      <c r="J1259" s="132">
        <v>17</v>
      </c>
      <c r="K1259" s="132"/>
      <c r="L1259" s="132">
        <v>17</v>
      </c>
      <c r="M1259" s="132">
        <v>0</v>
      </c>
    </row>
    <row r="1260" spans="2:13">
      <c r="B1260" s="68">
        <v>2014</v>
      </c>
      <c r="C1260" s="120">
        <v>6</v>
      </c>
      <c r="D1260" s="119">
        <v>0</v>
      </c>
      <c r="E1260" s="132">
        <v>0</v>
      </c>
      <c r="F1260" s="119">
        <v>6</v>
      </c>
      <c r="G1260" s="132">
        <v>6</v>
      </c>
      <c r="H1260" s="132">
        <v>0</v>
      </c>
      <c r="I1260" s="132">
        <v>6</v>
      </c>
      <c r="J1260" s="132">
        <v>12</v>
      </c>
      <c r="K1260" s="132"/>
      <c r="L1260" s="132">
        <v>12</v>
      </c>
      <c r="M1260" s="132"/>
    </row>
    <row r="1261" spans="2:13">
      <c r="B1261" s="68">
        <v>2015</v>
      </c>
      <c r="C1261" s="120">
        <v>2</v>
      </c>
      <c r="D1261" s="119">
        <v>0</v>
      </c>
      <c r="E1261" s="132">
        <v>0</v>
      </c>
      <c r="F1261" s="119">
        <v>2</v>
      </c>
      <c r="G1261" s="119">
        <v>4</v>
      </c>
      <c r="H1261" s="132">
        <v>0</v>
      </c>
      <c r="I1261" s="119">
        <v>4</v>
      </c>
      <c r="J1261" s="132">
        <v>6</v>
      </c>
      <c r="K1261" s="132"/>
      <c r="L1261" s="132">
        <v>6</v>
      </c>
      <c r="M1261" s="132"/>
    </row>
    <row r="1262" spans="2:13">
      <c r="B1262" s="67" t="s">
        <v>551</v>
      </c>
      <c r="C1262" s="120"/>
      <c r="D1262" s="119"/>
      <c r="E1262" s="132"/>
      <c r="F1262" s="174"/>
      <c r="G1262" s="132"/>
      <c r="H1262" s="132"/>
      <c r="I1262" s="132"/>
      <c r="J1262" s="132"/>
      <c r="K1262" s="132"/>
      <c r="L1262" s="132"/>
      <c r="M1262" s="132"/>
    </row>
    <row r="1263" spans="2:13">
      <c r="B1263" s="68">
        <v>2012</v>
      </c>
      <c r="C1263" s="120">
        <v>7</v>
      </c>
      <c r="D1263" s="119">
        <v>0</v>
      </c>
      <c r="E1263" s="132">
        <v>0</v>
      </c>
      <c r="F1263" s="119">
        <v>7</v>
      </c>
      <c r="G1263" s="132">
        <v>0</v>
      </c>
      <c r="H1263" s="132">
        <v>0</v>
      </c>
      <c r="I1263" s="132">
        <v>0</v>
      </c>
      <c r="J1263" s="132">
        <v>7</v>
      </c>
      <c r="K1263" s="132"/>
      <c r="L1263" s="132">
        <v>7</v>
      </c>
      <c r="M1263" s="132"/>
    </row>
    <row r="1264" spans="2:13">
      <c r="B1264" s="68">
        <v>2013</v>
      </c>
      <c r="C1264" s="120">
        <v>4</v>
      </c>
      <c r="D1264" s="119">
        <v>0</v>
      </c>
      <c r="E1264" s="132">
        <v>0</v>
      </c>
      <c r="F1264" s="119">
        <v>4</v>
      </c>
      <c r="G1264" s="132">
        <v>0</v>
      </c>
      <c r="H1264" s="132">
        <v>0</v>
      </c>
      <c r="I1264" s="132">
        <v>0</v>
      </c>
      <c r="J1264" s="132">
        <v>4</v>
      </c>
      <c r="K1264" s="132"/>
      <c r="L1264" s="132">
        <v>4</v>
      </c>
      <c r="M1264" s="132"/>
    </row>
    <row r="1265" spans="2:13">
      <c r="B1265" s="68">
        <v>2014</v>
      </c>
      <c r="C1265" s="120">
        <v>1</v>
      </c>
      <c r="D1265" s="119">
        <v>0</v>
      </c>
      <c r="E1265" s="132">
        <v>0</v>
      </c>
      <c r="F1265" s="119">
        <v>1</v>
      </c>
      <c r="G1265" s="132">
        <v>0</v>
      </c>
      <c r="H1265" s="132">
        <v>0</v>
      </c>
      <c r="I1265" s="132">
        <v>0</v>
      </c>
      <c r="J1265" s="132">
        <v>1</v>
      </c>
      <c r="K1265" s="132"/>
      <c r="L1265" s="132">
        <v>1</v>
      </c>
      <c r="M1265" s="132"/>
    </row>
    <row r="1266" spans="2:13">
      <c r="B1266" s="67" t="s">
        <v>403</v>
      </c>
      <c r="C1266" s="120"/>
      <c r="D1266" s="119"/>
      <c r="E1266" s="132"/>
      <c r="F1266" s="174"/>
      <c r="G1266" s="132"/>
      <c r="H1266" s="132"/>
      <c r="I1266" s="132"/>
      <c r="J1266" s="132"/>
      <c r="K1266" s="132"/>
      <c r="L1266" s="132"/>
      <c r="M1266" s="132"/>
    </row>
    <row r="1267" spans="2:13">
      <c r="B1267" s="68">
        <v>2012</v>
      </c>
      <c r="C1267" s="120">
        <v>1</v>
      </c>
      <c r="D1267" s="119">
        <v>146</v>
      </c>
      <c r="E1267" s="132">
        <v>25554</v>
      </c>
      <c r="F1267" s="119">
        <v>25701</v>
      </c>
      <c r="G1267" s="132">
        <v>0</v>
      </c>
      <c r="H1267" s="132">
        <v>0</v>
      </c>
      <c r="I1267" s="132">
        <v>0</v>
      </c>
      <c r="J1267" s="132">
        <v>25701</v>
      </c>
      <c r="K1267" s="132">
        <v>463122</v>
      </c>
      <c r="L1267" s="132">
        <v>488823</v>
      </c>
      <c r="M1267" s="132"/>
    </row>
    <row r="1268" spans="2:13">
      <c r="B1268" s="68">
        <v>2013</v>
      </c>
      <c r="C1268" s="120">
        <v>0</v>
      </c>
      <c r="D1268" s="119">
        <v>291</v>
      </c>
      <c r="E1268" s="132">
        <v>173899</v>
      </c>
      <c r="F1268" s="119">
        <v>174190</v>
      </c>
      <c r="G1268" s="132">
        <v>0</v>
      </c>
      <c r="H1268" s="132">
        <v>0</v>
      </c>
      <c r="I1268" s="132">
        <v>0</v>
      </c>
      <c r="J1268" s="132">
        <v>174190</v>
      </c>
      <c r="K1268" s="132">
        <v>1269511</v>
      </c>
      <c r="L1268" s="132">
        <v>1443701</v>
      </c>
      <c r="M1268" s="132"/>
    </row>
    <row r="1269" spans="2:13">
      <c r="B1269" s="68">
        <v>2014</v>
      </c>
      <c r="C1269" s="120">
        <v>17499</v>
      </c>
      <c r="D1269" s="119">
        <v>50</v>
      </c>
      <c r="E1269" s="132">
        <v>242016</v>
      </c>
      <c r="F1269" s="119">
        <v>259565</v>
      </c>
      <c r="G1269" s="132">
        <v>0</v>
      </c>
      <c r="H1269" s="132">
        <v>0</v>
      </c>
      <c r="I1269" s="132">
        <v>0</v>
      </c>
      <c r="J1269" s="132">
        <v>259565</v>
      </c>
      <c r="K1269" s="132">
        <v>1515332</v>
      </c>
      <c r="L1269" s="132">
        <v>1774897</v>
      </c>
      <c r="M1269" s="132"/>
    </row>
    <row r="1270" spans="2:13">
      <c r="B1270" s="68">
        <v>2015</v>
      </c>
      <c r="C1270" s="120">
        <v>43405</v>
      </c>
      <c r="D1270" s="119">
        <v>0</v>
      </c>
      <c r="E1270" s="132">
        <v>258160</v>
      </c>
      <c r="F1270" s="119">
        <v>301565</v>
      </c>
      <c r="G1270" s="119">
        <v>0</v>
      </c>
      <c r="H1270" s="132">
        <v>0</v>
      </c>
      <c r="I1270" s="119">
        <v>0</v>
      </c>
      <c r="J1270" s="132">
        <v>301565</v>
      </c>
      <c r="K1270" s="132">
        <v>1628805</v>
      </c>
      <c r="L1270" s="132">
        <v>1930370</v>
      </c>
      <c r="M1270" s="132"/>
    </row>
    <row r="1271" spans="2:13">
      <c r="B1271" s="68">
        <v>2016</v>
      </c>
      <c r="C1271" s="120">
        <v>15530</v>
      </c>
      <c r="D1271" s="119">
        <v>78</v>
      </c>
      <c r="E1271" s="132">
        <v>121375</v>
      </c>
      <c r="F1271" s="119">
        <v>136983</v>
      </c>
      <c r="G1271" s="132">
        <v>0</v>
      </c>
      <c r="H1271" s="132">
        <v>0</v>
      </c>
      <c r="I1271" s="132">
        <v>0</v>
      </c>
      <c r="J1271" s="132">
        <v>136983</v>
      </c>
      <c r="K1271" s="132">
        <v>588748</v>
      </c>
      <c r="L1271" s="132">
        <v>725731</v>
      </c>
      <c r="M1271" s="132"/>
    </row>
    <row r="1272" spans="2:13">
      <c r="B1272" s="68">
        <v>2017</v>
      </c>
      <c r="C1272" s="120">
        <v>5345</v>
      </c>
      <c r="D1272" s="119">
        <v>0</v>
      </c>
      <c r="E1272" s="132">
        <v>161366</v>
      </c>
      <c r="F1272" s="119">
        <v>166711</v>
      </c>
      <c r="G1272" s="132">
        <v>0</v>
      </c>
      <c r="H1272" s="132">
        <v>0</v>
      </c>
      <c r="I1272" s="132">
        <v>0</v>
      </c>
      <c r="J1272" s="132">
        <v>166711</v>
      </c>
      <c r="K1272" s="132">
        <v>581158</v>
      </c>
      <c r="L1272" s="132">
        <v>747869</v>
      </c>
      <c r="M1272" s="132"/>
    </row>
    <row r="1273" spans="2:13">
      <c r="B1273" s="68">
        <v>2018</v>
      </c>
      <c r="C1273" s="120">
        <v>0</v>
      </c>
      <c r="D1273" s="119">
        <v>0</v>
      </c>
      <c r="E1273" s="132">
        <v>178343</v>
      </c>
      <c r="F1273" s="119">
        <v>178343</v>
      </c>
      <c r="G1273" s="132">
        <v>0</v>
      </c>
      <c r="H1273" s="132">
        <v>0</v>
      </c>
      <c r="I1273" s="132">
        <v>0</v>
      </c>
      <c r="J1273" s="132">
        <v>178343</v>
      </c>
      <c r="K1273" s="132">
        <v>589639</v>
      </c>
      <c r="L1273" s="132">
        <v>767982</v>
      </c>
      <c r="M1273" s="132"/>
    </row>
    <row r="1274" spans="2:13">
      <c r="B1274" s="68">
        <v>2019</v>
      </c>
      <c r="C1274" s="120">
        <v>0</v>
      </c>
      <c r="D1274" s="119">
        <v>0</v>
      </c>
      <c r="E1274" s="132">
        <v>192288</v>
      </c>
      <c r="F1274" s="119">
        <v>192288</v>
      </c>
      <c r="G1274" s="132">
        <v>0</v>
      </c>
      <c r="H1274" s="132">
        <v>0</v>
      </c>
      <c r="I1274" s="132">
        <v>0</v>
      </c>
      <c r="J1274" s="132">
        <v>192288</v>
      </c>
      <c r="K1274" s="132">
        <v>607105</v>
      </c>
      <c r="L1274" s="132">
        <v>799393</v>
      </c>
      <c r="M1274" s="132"/>
    </row>
    <row r="1275" spans="2:13">
      <c r="B1275" s="68">
        <v>2020</v>
      </c>
      <c r="C1275" s="120">
        <v>0</v>
      </c>
      <c r="D1275" s="119">
        <v>0</v>
      </c>
      <c r="E1275" s="132">
        <v>156213</v>
      </c>
      <c r="F1275" s="119">
        <v>156213</v>
      </c>
      <c r="G1275" s="132">
        <v>0</v>
      </c>
      <c r="H1275" s="132">
        <v>0</v>
      </c>
      <c r="I1275" s="132">
        <v>0</v>
      </c>
      <c r="J1275" s="132">
        <v>156213</v>
      </c>
      <c r="K1275" s="132">
        <v>636470</v>
      </c>
      <c r="L1275" s="132">
        <v>792683</v>
      </c>
      <c r="M1275" s="132"/>
    </row>
    <row r="1276" spans="2:13">
      <c r="B1276" s="68">
        <v>2021</v>
      </c>
      <c r="C1276" s="120">
        <v>0</v>
      </c>
      <c r="D1276" s="119">
        <v>1519</v>
      </c>
      <c r="E1276" s="132">
        <v>151946</v>
      </c>
      <c r="F1276" s="119">
        <v>153465</v>
      </c>
      <c r="G1276" s="132">
        <v>0</v>
      </c>
      <c r="H1276" s="132">
        <v>0</v>
      </c>
      <c r="I1276" s="132">
        <v>0</v>
      </c>
      <c r="J1276" s="132">
        <v>153465</v>
      </c>
      <c r="K1276" s="132">
        <v>647033</v>
      </c>
      <c r="L1276" s="132">
        <v>800498</v>
      </c>
      <c r="M1276" s="132"/>
    </row>
    <row r="1277" spans="2:13">
      <c r="B1277" s="68">
        <v>2022</v>
      </c>
      <c r="C1277" s="120">
        <v>0</v>
      </c>
      <c r="D1277" s="119">
        <v>9443</v>
      </c>
      <c r="E1277" s="132">
        <v>150070</v>
      </c>
      <c r="F1277" s="119">
        <v>159513</v>
      </c>
      <c r="G1277" s="132">
        <v>0</v>
      </c>
      <c r="H1277" s="132">
        <v>0</v>
      </c>
      <c r="I1277" s="132">
        <v>0</v>
      </c>
      <c r="J1277" s="132">
        <v>159513</v>
      </c>
      <c r="K1277" s="132">
        <v>800783</v>
      </c>
      <c r="L1277" s="132">
        <v>960296</v>
      </c>
      <c r="M1277" s="132"/>
    </row>
    <row r="1278" spans="2:13">
      <c r="B1278" s="68">
        <v>2023</v>
      </c>
      <c r="C1278" s="120">
        <v>0</v>
      </c>
      <c r="D1278" s="119">
        <v>9982</v>
      </c>
      <c r="E1278" s="132">
        <v>153162</v>
      </c>
      <c r="F1278" s="119">
        <v>163144</v>
      </c>
      <c r="G1278" s="132">
        <v>0</v>
      </c>
      <c r="H1278" s="132">
        <v>0</v>
      </c>
      <c r="I1278" s="132">
        <v>0</v>
      </c>
      <c r="J1278" s="132">
        <v>163144</v>
      </c>
      <c r="K1278" s="132">
        <v>913496</v>
      </c>
      <c r="L1278" s="132">
        <v>1076640</v>
      </c>
      <c r="M1278" s="132"/>
    </row>
    <row r="1279" spans="2:13">
      <c r="B1279" s="67" t="s">
        <v>407</v>
      </c>
      <c r="C1279" s="120"/>
      <c r="D1279" s="119"/>
      <c r="E1279" s="132"/>
      <c r="F1279" s="174"/>
      <c r="G1279" s="132"/>
      <c r="H1279" s="132"/>
      <c r="I1279" s="132"/>
      <c r="J1279" s="132"/>
      <c r="K1279" s="132"/>
      <c r="L1279" s="132"/>
      <c r="M1279" s="132"/>
    </row>
    <row r="1280" spans="2:13">
      <c r="B1280" s="68">
        <v>2012</v>
      </c>
      <c r="C1280" s="120">
        <v>7</v>
      </c>
      <c r="D1280" s="119">
        <v>0</v>
      </c>
      <c r="E1280" s="132">
        <v>0</v>
      </c>
      <c r="F1280" s="119">
        <v>7</v>
      </c>
      <c r="G1280" s="132">
        <v>0</v>
      </c>
      <c r="H1280" s="132">
        <v>0</v>
      </c>
      <c r="I1280" s="132">
        <v>0</v>
      </c>
      <c r="J1280" s="132">
        <v>7</v>
      </c>
      <c r="K1280" s="132"/>
      <c r="L1280" s="132">
        <v>7</v>
      </c>
      <c r="M1280" s="132"/>
    </row>
    <row r="1281" spans="2:13">
      <c r="B1281" s="68">
        <v>2013</v>
      </c>
      <c r="C1281" s="120">
        <v>7</v>
      </c>
      <c r="D1281" s="119">
        <v>0</v>
      </c>
      <c r="E1281" s="132">
        <v>0</v>
      </c>
      <c r="F1281" s="119">
        <v>7</v>
      </c>
      <c r="G1281" s="132">
        <v>0</v>
      </c>
      <c r="H1281" s="132">
        <v>0</v>
      </c>
      <c r="I1281" s="132">
        <v>0</v>
      </c>
      <c r="J1281" s="132">
        <v>7</v>
      </c>
      <c r="K1281" s="132"/>
      <c r="L1281" s="132">
        <v>7</v>
      </c>
      <c r="M1281" s="132"/>
    </row>
    <row r="1282" spans="2:13">
      <c r="B1282" s="68">
        <v>2014</v>
      </c>
      <c r="C1282" s="120">
        <v>4</v>
      </c>
      <c r="D1282" s="119">
        <v>0</v>
      </c>
      <c r="E1282" s="132">
        <v>0</v>
      </c>
      <c r="F1282" s="119">
        <v>4</v>
      </c>
      <c r="G1282" s="132">
        <v>0</v>
      </c>
      <c r="H1282" s="132">
        <v>0</v>
      </c>
      <c r="I1282" s="132">
        <v>0</v>
      </c>
      <c r="J1282" s="132">
        <v>4</v>
      </c>
      <c r="K1282" s="132"/>
      <c r="L1282" s="132">
        <v>4</v>
      </c>
      <c r="M1282" s="132"/>
    </row>
    <row r="1283" spans="2:13">
      <c r="B1283" s="68">
        <v>2015</v>
      </c>
      <c r="C1283" s="120">
        <v>4</v>
      </c>
      <c r="D1283" s="119">
        <v>0</v>
      </c>
      <c r="E1283" s="132">
        <v>0</v>
      </c>
      <c r="F1283" s="119">
        <v>4</v>
      </c>
      <c r="G1283" s="119">
        <v>0</v>
      </c>
      <c r="H1283" s="132">
        <v>0</v>
      </c>
      <c r="I1283" s="119">
        <v>0</v>
      </c>
      <c r="J1283" s="132">
        <v>4</v>
      </c>
      <c r="K1283" s="132"/>
      <c r="L1283" s="132">
        <v>4</v>
      </c>
      <c r="M1283" s="132"/>
    </row>
    <row r="1284" spans="2:13">
      <c r="B1284" s="68">
        <v>2016</v>
      </c>
      <c r="C1284" s="120">
        <v>2</v>
      </c>
      <c r="D1284" s="119">
        <v>0</v>
      </c>
      <c r="E1284" s="132">
        <v>0</v>
      </c>
      <c r="F1284" s="119">
        <v>2</v>
      </c>
      <c r="G1284" s="132">
        <v>0</v>
      </c>
      <c r="H1284" s="132">
        <v>0</v>
      </c>
      <c r="I1284" s="132">
        <v>0</v>
      </c>
      <c r="J1284" s="132">
        <v>2</v>
      </c>
      <c r="K1284" s="132"/>
      <c r="L1284" s="132">
        <v>2</v>
      </c>
      <c r="M1284" s="132"/>
    </row>
    <row r="1285" spans="2:13">
      <c r="B1285" s="68">
        <v>2017</v>
      </c>
      <c r="C1285" s="120">
        <v>2</v>
      </c>
      <c r="D1285" s="119">
        <v>0</v>
      </c>
      <c r="E1285" s="132">
        <v>0</v>
      </c>
      <c r="F1285" s="119">
        <v>2</v>
      </c>
      <c r="G1285" s="132">
        <v>0</v>
      </c>
      <c r="H1285" s="132">
        <v>0</v>
      </c>
      <c r="I1285" s="132">
        <v>0</v>
      </c>
      <c r="J1285" s="132">
        <v>2</v>
      </c>
      <c r="K1285" s="132"/>
      <c r="L1285" s="132">
        <v>2</v>
      </c>
      <c r="M1285" s="132"/>
    </row>
    <row r="1286" spans="2:13">
      <c r="B1286" s="68">
        <v>2018</v>
      </c>
      <c r="C1286" s="120">
        <v>2</v>
      </c>
      <c r="D1286" s="119">
        <v>0</v>
      </c>
      <c r="E1286" s="132">
        <v>0</v>
      </c>
      <c r="F1286" s="119">
        <v>2</v>
      </c>
      <c r="G1286" s="132">
        <v>0</v>
      </c>
      <c r="H1286" s="132">
        <v>0</v>
      </c>
      <c r="I1286" s="132">
        <v>0</v>
      </c>
      <c r="J1286" s="132">
        <v>2</v>
      </c>
      <c r="K1286" s="132"/>
      <c r="L1286" s="132">
        <v>2</v>
      </c>
      <c r="M1286" s="132"/>
    </row>
    <row r="1287" spans="2:13">
      <c r="B1287" s="68">
        <v>2019</v>
      </c>
      <c r="C1287" s="120">
        <v>2</v>
      </c>
      <c r="D1287" s="119">
        <v>0</v>
      </c>
      <c r="E1287" s="132">
        <v>0</v>
      </c>
      <c r="F1287" s="119">
        <v>2</v>
      </c>
      <c r="G1287" s="132">
        <v>0</v>
      </c>
      <c r="H1287" s="132">
        <v>0</v>
      </c>
      <c r="I1287" s="132">
        <v>0</v>
      </c>
      <c r="J1287" s="132">
        <v>2</v>
      </c>
      <c r="K1287" s="132"/>
      <c r="L1287" s="132">
        <v>2</v>
      </c>
      <c r="M1287" s="132"/>
    </row>
    <row r="1288" spans="2:13">
      <c r="B1288" s="68">
        <v>2020</v>
      </c>
      <c r="C1288" s="120">
        <v>2</v>
      </c>
      <c r="D1288" s="119">
        <v>0</v>
      </c>
      <c r="E1288" s="132">
        <v>0</v>
      </c>
      <c r="F1288" s="119">
        <v>2</v>
      </c>
      <c r="G1288" s="132">
        <v>0</v>
      </c>
      <c r="H1288" s="132">
        <v>0</v>
      </c>
      <c r="I1288" s="132">
        <v>0</v>
      </c>
      <c r="J1288" s="132">
        <v>2</v>
      </c>
      <c r="K1288" s="132"/>
      <c r="L1288" s="132">
        <v>2</v>
      </c>
      <c r="M1288" s="132"/>
    </row>
    <row r="1289" spans="2:13">
      <c r="B1289" s="68">
        <v>2021</v>
      </c>
      <c r="C1289" s="120">
        <v>2</v>
      </c>
      <c r="D1289" s="119">
        <v>0</v>
      </c>
      <c r="E1289" s="132">
        <v>0</v>
      </c>
      <c r="F1289" s="119">
        <v>2</v>
      </c>
      <c r="G1289" s="132">
        <v>0</v>
      </c>
      <c r="H1289" s="132">
        <v>0</v>
      </c>
      <c r="I1289" s="132">
        <v>0</v>
      </c>
      <c r="J1289" s="132">
        <v>2</v>
      </c>
      <c r="K1289" s="132"/>
      <c r="L1289" s="132">
        <v>2</v>
      </c>
      <c r="M1289" s="132"/>
    </row>
    <row r="1290" spans="2:13">
      <c r="B1290" s="68">
        <v>2022</v>
      </c>
      <c r="C1290" s="120">
        <v>2</v>
      </c>
      <c r="D1290" s="119">
        <v>0</v>
      </c>
      <c r="E1290" s="132">
        <v>0</v>
      </c>
      <c r="F1290" s="119">
        <v>2</v>
      </c>
      <c r="G1290" s="132">
        <v>0</v>
      </c>
      <c r="H1290" s="132">
        <v>0</v>
      </c>
      <c r="I1290" s="132">
        <v>0</v>
      </c>
      <c r="J1290" s="132">
        <v>2</v>
      </c>
      <c r="K1290" s="132"/>
      <c r="L1290" s="132">
        <v>2</v>
      </c>
      <c r="M1290" s="132"/>
    </row>
    <row r="1291" spans="2:13">
      <c r="B1291" s="68">
        <v>2023</v>
      </c>
      <c r="C1291" s="120">
        <v>1</v>
      </c>
      <c r="D1291" s="119">
        <v>0</v>
      </c>
      <c r="E1291" s="132">
        <v>0</v>
      </c>
      <c r="F1291" s="119">
        <v>1</v>
      </c>
      <c r="G1291" s="132">
        <v>0</v>
      </c>
      <c r="H1291" s="132">
        <v>0</v>
      </c>
      <c r="I1291" s="132">
        <v>0</v>
      </c>
      <c r="J1291" s="132">
        <v>1</v>
      </c>
      <c r="K1291" s="132"/>
      <c r="L1291" s="132">
        <v>1</v>
      </c>
      <c r="M1291" s="132"/>
    </row>
    <row r="1292" spans="2:13">
      <c r="B1292" s="32" t="s">
        <v>408</v>
      </c>
      <c r="C1292" s="120"/>
      <c r="D1292" s="119"/>
      <c r="E1292" s="132"/>
      <c r="F1292" s="174"/>
      <c r="G1292" s="132"/>
      <c r="H1292" s="132"/>
      <c r="I1292" s="132"/>
      <c r="J1292" s="132"/>
      <c r="K1292" s="132"/>
      <c r="L1292" s="132"/>
      <c r="M1292" s="132"/>
    </row>
    <row r="1293" spans="2:13">
      <c r="B1293" s="72">
        <v>2023</v>
      </c>
      <c r="C1293" s="120">
        <v>0</v>
      </c>
      <c r="D1293" s="119">
        <v>0</v>
      </c>
      <c r="E1293" s="132">
        <v>0</v>
      </c>
      <c r="F1293" s="119">
        <v>0</v>
      </c>
      <c r="G1293" s="132">
        <v>0</v>
      </c>
      <c r="H1293" s="132">
        <v>0</v>
      </c>
      <c r="I1293" s="132">
        <v>0</v>
      </c>
      <c r="J1293" s="132">
        <v>0</v>
      </c>
      <c r="K1293" s="132"/>
      <c r="L1293" s="132">
        <v>0</v>
      </c>
      <c r="M1293" s="132"/>
    </row>
    <row r="1294" spans="2:13">
      <c r="B1294" s="67" t="s">
        <v>552</v>
      </c>
      <c r="C1294" s="120"/>
      <c r="D1294" s="119"/>
      <c r="E1294" s="132"/>
      <c r="F1294" s="174"/>
      <c r="G1294" s="132"/>
      <c r="H1294" s="132"/>
      <c r="I1294" s="132"/>
      <c r="J1294" s="132"/>
      <c r="K1294" s="132"/>
      <c r="L1294" s="132"/>
      <c r="M1294" s="132"/>
    </row>
    <row r="1295" spans="2:13">
      <c r="B1295" s="68">
        <v>2012</v>
      </c>
      <c r="C1295" s="120">
        <v>0</v>
      </c>
      <c r="D1295" s="119">
        <v>0</v>
      </c>
      <c r="E1295" s="132">
        <v>3</v>
      </c>
      <c r="F1295" s="119">
        <v>3</v>
      </c>
      <c r="G1295" s="132">
        <v>0</v>
      </c>
      <c r="H1295" s="132">
        <v>0</v>
      </c>
      <c r="I1295" s="132">
        <v>0</v>
      </c>
      <c r="J1295" s="132">
        <v>3</v>
      </c>
      <c r="K1295" s="132"/>
      <c r="L1295" s="132">
        <v>3</v>
      </c>
      <c r="M1295" s="132"/>
    </row>
    <row r="1296" spans="2:13">
      <c r="B1296" s="68">
        <v>2013</v>
      </c>
      <c r="C1296" s="120">
        <v>0</v>
      </c>
      <c r="D1296" s="119">
        <v>0</v>
      </c>
      <c r="E1296" s="132">
        <v>3</v>
      </c>
      <c r="F1296" s="119">
        <v>3</v>
      </c>
      <c r="G1296" s="132">
        <v>0</v>
      </c>
      <c r="H1296" s="132">
        <v>0</v>
      </c>
      <c r="I1296" s="132">
        <v>0</v>
      </c>
      <c r="J1296" s="132">
        <v>3</v>
      </c>
      <c r="K1296" s="132"/>
      <c r="L1296" s="132">
        <v>3</v>
      </c>
      <c r="M1296" s="132">
        <v>0</v>
      </c>
    </row>
    <row r="1297" spans="2:13">
      <c r="B1297" s="68">
        <v>2014</v>
      </c>
      <c r="C1297" s="120">
        <v>0</v>
      </c>
      <c r="D1297" s="119">
        <v>0</v>
      </c>
      <c r="E1297" s="132">
        <v>2</v>
      </c>
      <c r="F1297" s="119">
        <v>2</v>
      </c>
      <c r="G1297" s="132">
        <v>0</v>
      </c>
      <c r="H1297" s="132">
        <v>0</v>
      </c>
      <c r="I1297" s="132">
        <v>0</v>
      </c>
      <c r="J1297" s="132">
        <v>2</v>
      </c>
      <c r="K1297" s="132"/>
      <c r="L1297" s="132">
        <v>2</v>
      </c>
      <c r="M1297" s="132"/>
    </row>
    <row r="1298" spans="2:13">
      <c r="B1298" s="68">
        <v>2015</v>
      </c>
      <c r="C1298" s="120">
        <v>0</v>
      </c>
      <c r="D1298" s="119">
        <v>0</v>
      </c>
      <c r="E1298" s="132">
        <v>2</v>
      </c>
      <c r="F1298" s="119">
        <v>2</v>
      </c>
      <c r="G1298" s="119">
        <v>0</v>
      </c>
      <c r="H1298" s="132">
        <v>0</v>
      </c>
      <c r="I1298" s="119">
        <v>0</v>
      </c>
      <c r="J1298" s="132">
        <v>2</v>
      </c>
      <c r="K1298" s="132"/>
      <c r="L1298" s="132">
        <v>2</v>
      </c>
      <c r="M1298" s="132"/>
    </row>
    <row r="1299" spans="2:13">
      <c r="B1299" s="68">
        <v>2016</v>
      </c>
      <c r="C1299" s="120">
        <v>0</v>
      </c>
      <c r="D1299" s="119">
        <v>0</v>
      </c>
      <c r="E1299" s="132">
        <v>2</v>
      </c>
      <c r="F1299" s="119">
        <v>2</v>
      </c>
      <c r="G1299" s="132">
        <v>0</v>
      </c>
      <c r="H1299" s="132">
        <v>0</v>
      </c>
      <c r="I1299" s="132">
        <v>0</v>
      </c>
      <c r="J1299" s="132">
        <v>2</v>
      </c>
      <c r="K1299" s="132"/>
      <c r="L1299" s="132">
        <v>2</v>
      </c>
      <c r="M1299" s="132"/>
    </row>
    <row r="1300" spans="2:13">
      <c r="B1300" s="68">
        <v>2017</v>
      </c>
      <c r="C1300" s="120">
        <v>0</v>
      </c>
      <c r="D1300" s="119">
        <v>0</v>
      </c>
      <c r="E1300" s="132">
        <v>2</v>
      </c>
      <c r="F1300" s="119">
        <v>2</v>
      </c>
      <c r="G1300" s="132">
        <v>0</v>
      </c>
      <c r="H1300" s="132">
        <v>0</v>
      </c>
      <c r="I1300" s="132">
        <v>0</v>
      </c>
      <c r="J1300" s="132">
        <v>2</v>
      </c>
      <c r="K1300" s="132"/>
      <c r="L1300" s="132">
        <v>2</v>
      </c>
      <c r="M1300" s="132"/>
    </row>
    <row r="1301" spans="2:13">
      <c r="B1301" s="68">
        <v>2018</v>
      </c>
      <c r="C1301" s="120">
        <v>0</v>
      </c>
      <c r="D1301" s="119">
        <v>0</v>
      </c>
      <c r="E1301" s="132">
        <v>2</v>
      </c>
      <c r="F1301" s="119">
        <v>2</v>
      </c>
      <c r="G1301" s="132">
        <v>0</v>
      </c>
      <c r="H1301" s="132">
        <v>0</v>
      </c>
      <c r="I1301" s="132">
        <v>0</v>
      </c>
      <c r="J1301" s="132">
        <v>2</v>
      </c>
      <c r="K1301" s="132"/>
      <c r="L1301" s="132">
        <v>2</v>
      </c>
      <c r="M1301" s="132"/>
    </row>
    <row r="1302" spans="2:13">
      <c r="B1302" s="68">
        <v>2019</v>
      </c>
      <c r="C1302" s="120">
        <v>0</v>
      </c>
      <c r="D1302" s="119">
        <v>0</v>
      </c>
      <c r="E1302" s="132">
        <v>2</v>
      </c>
      <c r="F1302" s="119">
        <v>2</v>
      </c>
      <c r="G1302" s="132">
        <v>0</v>
      </c>
      <c r="H1302" s="132">
        <v>0</v>
      </c>
      <c r="I1302" s="132">
        <v>0</v>
      </c>
      <c r="J1302" s="132">
        <v>2</v>
      </c>
      <c r="K1302" s="132"/>
      <c r="L1302" s="132">
        <v>2</v>
      </c>
      <c r="M1302" s="132"/>
    </row>
    <row r="1303" spans="2:13">
      <c r="B1303" s="67" t="s">
        <v>553</v>
      </c>
      <c r="C1303" s="120"/>
      <c r="D1303" s="119"/>
      <c r="E1303" s="132"/>
      <c r="F1303" s="174"/>
      <c r="G1303" s="132"/>
      <c r="H1303" s="132"/>
      <c r="I1303" s="132"/>
      <c r="J1303" s="132"/>
      <c r="K1303" s="132"/>
      <c r="L1303" s="132"/>
      <c r="M1303" s="132"/>
    </row>
    <row r="1304" spans="2:13">
      <c r="B1304" s="68">
        <v>2012</v>
      </c>
      <c r="C1304" s="120">
        <v>0</v>
      </c>
      <c r="D1304" s="119">
        <v>0</v>
      </c>
      <c r="E1304" s="132">
        <v>0</v>
      </c>
      <c r="F1304" s="119">
        <v>0</v>
      </c>
      <c r="G1304" s="132">
        <v>0</v>
      </c>
      <c r="H1304" s="132">
        <v>0</v>
      </c>
      <c r="I1304" s="132">
        <v>0</v>
      </c>
      <c r="J1304" s="132">
        <v>0</v>
      </c>
      <c r="K1304" s="132"/>
      <c r="L1304" s="132">
        <v>0</v>
      </c>
      <c r="M1304" s="132"/>
    </row>
    <row r="1305" spans="2:13">
      <c r="B1305" s="68">
        <v>2013</v>
      </c>
      <c r="C1305" s="120">
        <v>0</v>
      </c>
      <c r="D1305" s="119">
        <v>0</v>
      </c>
      <c r="E1305" s="132">
        <v>0</v>
      </c>
      <c r="F1305" s="119">
        <v>0</v>
      </c>
      <c r="G1305" s="132">
        <v>0</v>
      </c>
      <c r="H1305" s="132">
        <v>0</v>
      </c>
      <c r="I1305" s="132">
        <v>0</v>
      </c>
      <c r="J1305" s="132">
        <v>0</v>
      </c>
      <c r="K1305" s="132"/>
      <c r="L1305" s="132">
        <v>0</v>
      </c>
      <c r="M1305" s="132"/>
    </row>
    <row r="1306" spans="2:13">
      <c r="B1306" s="68">
        <v>2014</v>
      </c>
      <c r="C1306" s="120">
        <v>0</v>
      </c>
      <c r="D1306" s="119">
        <v>0</v>
      </c>
      <c r="E1306" s="132">
        <v>0</v>
      </c>
      <c r="F1306" s="119">
        <v>0</v>
      </c>
      <c r="G1306" s="132">
        <v>0</v>
      </c>
      <c r="H1306" s="132">
        <v>0</v>
      </c>
      <c r="I1306" s="132">
        <v>0</v>
      </c>
      <c r="J1306" s="132">
        <v>0</v>
      </c>
      <c r="K1306" s="132"/>
      <c r="L1306" s="132">
        <v>0</v>
      </c>
      <c r="M1306" s="132"/>
    </row>
    <row r="1307" spans="2:13">
      <c r="B1307" s="67" t="s">
        <v>405</v>
      </c>
      <c r="C1307" s="120"/>
      <c r="D1307" s="119"/>
      <c r="E1307" s="132"/>
      <c r="F1307" s="174"/>
      <c r="G1307" s="132"/>
      <c r="H1307" s="132"/>
      <c r="I1307" s="132"/>
      <c r="J1307" s="132"/>
      <c r="K1307" s="132"/>
      <c r="L1307" s="132"/>
      <c r="M1307" s="132"/>
    </row>
    <row r="1308" spans="2:13">
      <c r="B1308" s="68">
        <v>2012</v>
      </c>
      <c r="C1308" s="120">
        <v>37122</v>
      </c>
      <c r="D1308" s="119">
        <v>488</v>
      </c>
      <c r="E1308" s="132">
        <v>246582</v>
      </c>
      <c r="F1308" s="119">
        <v>284192</v>
      </c>
      <c r="G1308" s="132">
        <v>0</v>
      </c>
      <c r="H1308" s="132">
        <v>0</v>
      </c>
      <c r="I1308" s="132">
        <v>0</v>
      </c>
      <c r="J1308" s="132">
        <v>284192</v>
      </c>
      <c r="K1308" s="132">
        <v>1029945</v>
      </c>
      <c r="L1308" s="132">
        <v>1314137</v>
      </c>
      <c r="M1308" s="132"/>
    </row>
    <row r="1309" spans="2:13">
      <c r="B1309" s="68">
        <v>2013</v>
      </c>
      <c r="C1309" s="120">
        <v>66650</v>
      </c>
      <c r="D1309" s="119">
        <v>585</v>
      </c>
      <c r="E1309" s="132">
        <v>63574</v>
      </c>
      <c r="F1309" s="119">
        <v>130809</v>
      </c>
      <c r="G1309" s="132">
        <v>0</v>
      </c>
      <c r="H1309" s="132">
        <v>0</v>
      </c>
      <c r="I1309" s="132">
        <v>0</v>
      </c>
      <c r="J1309" s="132">
        <v>130809</v>
      </c>
      <c r="K1309" s="132">
        <v>287619</v>
      </c>
      <c r="L1309" s="132">
        <v>418428</v>
      </c>
      <c r="M1309" s="132">
        <v>0</v>
      </c>
    </row>
    <row r="1310" spans="2:13">
      <c r="B1310" s="68">
        <v>2014</v>
      </c>
      <c r="C1310" s="120">
        <v>46681</v>
      </c>
      <c r="D1310" s="119">
        <v>0</v>
      </c>
      <c r="E1310" s="132">
        <v>2166</v>
      </c>
      <c r="F1310" s="119">
        <v>48847</v>
      </c>
      <c r="G1310" s="132">
        <v>41</v>
      </c>
      <c r="H1310" s="132">
        <v>0</v>
      </c>
      <c r="I1310" s="132">
        <v>41</v>
      </c>
      <c r="J1310" s="132">
        <v>48888</v>
      </c>
      <c r="K1310" s="132">
        <v>42641</v>
      </c>
      <c r="L1310" s="132">
        <v>91529</v>
      </c>
      <c r="M1310" s="132"/>
    </row>
    <row r="1311" spans="2:13">
      <c r="B1311" s="68">
        <v>2015</v>
      </c>
      <c r="C1311" s="120">
        <v>3526</v>
      </c>
      <c r="D1311" s="119">
        <v>0</v>
      </c>
      <c r="E1311" s="132">
        <v>1004</v>
      </c>
      <c r="F1311" s="119">
        <v>4530</v>
      </c>
      <c r="G1311" s="119">
        <v>36</v>
      </c>
      <c r="H1311" s="132">
        <v>0</v>
      </c>
      <c r="I1311" s="119">
        <v>36</v>
      </c>
      <c r="J1311" s="132">
        <v>4566</v>
      </c>
      <c r="K1311" s="132">
        <v>6505</v>
      </c>
      <c r="L1311" s="132">
        <v>11071</v>
      </c>
      <c r="M1311" s="132"/>
    </row>
    <row r="1312" spans="2:13">
      <c r="B1312" s="68">
        <v>2016</v>
      </c>
      <c r="C1312" s="120">
        <v>0</v>
      </c>
      <c r="D1312" s="119">
        <v>0</v>
      </c>
      <c r="E1312" s="132">
        <v>358</v>
      </c>
      <c r="F1312" s="119">
        <v>358</v>
      </c>
      <c r="G1312" s="132">
        <v>0</v>
      </c>
      <c r="H1312" s="132">
        <v>0</v>
      </c>
      <c r="I1312" s="132">
        <v>0</v>
      </c>
      <c r="J1312" s="132">
        <v>358</v>
      </c>
      <c r="K1312" s="132">
        <v>426</v>
      </c>
      <c r="L1312" s="132">
        <v>784</v>
      </c>
      <c r="M1312" s="132"/>
    </row>
    <row r="1313" spans="2:13">
      <c r="B1313" s="68">
        <v>2017</v>
      </c>
      <c r="C1313" s="120">
        <v>21</v>
      </c>
      <c r="D1313" s="119">
        <v>0</v>
      </c>
      <c r="E1313" s="132">
        <v>6</v>
      </c>
      <c r="F1313" s="119">
        <v>27</v>
      </c>
      <c r="G1313" s="132">
        <v>0</v>
      </c>
      <c r="H1313" s="132">
        <v>0</v>
      </c>
      <c r="I1313" s="132">
        <v>0</v>
      </c>
      <c r="J1313" s="132">
        <v>27</v>
      </c>
      <c r="K1313" s="132"/>
      <c r="L1313" s="132">
        <v>27</v>
      </c>
      <c r="M1313" s="132"/>
    </row>
    <row r="1314" spans="2:13">
      <c r="B1314" s="68">
        <v>2018</v>
      </c>
      <c r="C1314" s="120">
        <v>21</v>
      </c>
      <c r="D1314" s="119">
        <v>0</v>
      </c>
      <c r="E1314" s="132">
        <v>5</v>
      </c>
      <c r="F1314" s="119">
        <v>26</v>
      </c>
      <c r="G1314" s="132">
        <v>0</v>
      </c>
      <c r="H1314" s="132">
        <v>0</v>
      </c>
      <c r="I1314" s="132">
        <v>0</v>
      </c>
      <c r="J1314" s="132">
        <v>26</v>
      </c>
      <c r="K1314" s="132"/>
      <c r="L1314" s="132">
        <v>26</v>
      </c>
      <c r="M1314" s="132"/>
    </row>
    <row r="1315" spans="2:13">
      <c r="B1315" s="68">
        <v>2019</v>
      </c>
      <c r="C1315" s="120">
        <v>20</v>
      </c>
      <c r="D1315" s="119">
        <v>0</v>
      </c>
      <c r="E1315" s="132">
        <v>0</v>
      </c>
      <c r="F1315" s="119">
        <v>20</v>
      </c>
      <c r="G1315" s="132">
        <v>0</v>
      </c>
      <c r="H1315" s="132">
        <v>0</v>
      </c>
      <c r="I1315" s="132">
        <v>0</v>
      </c>
      <c r="J1315" s="132">
        <v>20</v>
      </c>
      <c r="K1315" s="132"/>
      <c r="L1315" s="132">
        <v>20</v>
      </c>
      <c r="M1315" s="132"/>
    </row>
    <row r="1316" spans="2:13">
      <c r="B1316" s="68">
        <v>2020</v>
      </c>
      <c r="C1316" s="120">
        <v>18</v>
      </c>
      <c r="D1316" s="119">
        <v>0</v>
      </c>
      <c r="E1316" s="132">
        <v>36993</v>
      </c>
      <c r="F1316" s="119">
        <v>37011</v>
      </c>
      <c r="G1316" s="132">
        <v>0</v>
      </c>
      <c r="H1316" s="132">
        <v>0</v>
      </c>
      <c r="I1316" s="132">
        <v>0</v>
      </c>
      <c r="J1316" s="132">
        <v>37011</v>
      </c>
      <c r="K1316" s="132"/>
      <c r="L1316" s="132">
        <v>37011</v>
      </c>
      <c r="M1316" s="132"/>
    </row>
    <row r="1317" spans="2:13">
      <c r="B1317" s="68">
        <v>2021</v>
      </c>
      <c r="C1317" s="120">
        <v>19</v>
      </c>
      <c r="D1317" s="119">
        <v>0</v>
      </c>
      <c r="E1317" s="132">
        <v>37257</v>
      </c>
      <c r="F1317" s="119">
        <v>37276</v>
      </c>
      <c r="G1317" s="132">
        <v>0</v>
      </c>
      <c r="H1317" s="132">
        <v>0</v>
      </c>
      <c r="I1317" s="132">
        <v>0</v>
      </c>
      <c r="J1317" s="132">
        <v>37276</v>
      </c>
      <c r="K1317" s="132"/>
      <c r="L1317" s="132">
        <v>37276</v>
      </c>
      <c r="M1317" s="132"/>
    </row>
    <row r="1318" spans="2:13">
      <c r="B1318" s="68">
        <v>2022</v>
      </c>
      <c r="C1318" s="120">
        <v>18</v>
      </c>
      <c r="D1318" s="119">
        <v>0</v>
      </c>
      <c r="E1318" s="132">
        <v>37772</v>
      </c>
      <c r="F1318" s="119">
        <v>37790</v>
      </c>
      <c r="G1318" s="132">
        <v>0</v>
      </c>
      <c r="H1318" s="132">
        <v>0</v>
      </c>
      <c r="I1318" s="132">
        <v>0</v>
      </c>
      <c r="J1318" s="132">
        <v>37790</v>
      </c>
      <c r="K1318" s="132"/>
      <c r="L1318" s="132">
        <v>37790</v>
      </c>
      <c r="M1318" s="132"/>
    </row>
    <row r="1319" spans="2:13">
      <c r="B1319" s="68">
        <v>2023</v>
      </c>
      <c r="C1319" s="120">
        <v>18</v>
      </c>
      <c r="D1319" s="119">
        <v>0</v>
      </c>
      <c r="E1319" s="132">
        <v>38633</v>
      </c>
      <c r="F1319" s="119">
        <v>38651</v>
      </c>
      <c r="G1319" s="132">
        <v>0</v>
      </c>
      <c r="H1319" s="132">
        <v>0</v>
      </c>
      <c r="I1319" s="132">
        <v>0</v>
      </c>
      <c r="J1319" s="132">
        <v>38651</v>
      </c>
      <c r="K1319" s="132"/>
      <c r="L1319" s="132">
        <v>38651</v>
      </c>
      <c r="M1319" s="132"/>
    </row>
    <row r="1320" spans="2:13">
      <c r="B1320" s="32" t="s">
        <v>554</v>
      </c>
      <c r="C1320" s="120"/>
      <c r="D1320" s="119"/>
      <c r="E1320" s="132"/>
      <c r="F1320" s="174"/>
      <c r="G1320" s="132"/>
      <c r="H1320" s="132"/>
      <c r="I1320" s="132"/>
      <c r="J1320" s="132"/>
      <c r="K1320" s="132"/>
      <c r="L1320" s="132"/>
      <c r="M1320" s="132"/>
    </row>
    <row r="1321" spans="2:13">
      <c r="B1321" s="72">
        <v>2018</v>
      </c>
      <c r="C1321" s="120">
        <v>361</v>
      </c>
      <c r="D1321" s="119">
        <v>0</v>
      </c>
      <c r="E1321" s="132">
        <v>0</v>
      </c>
      <c r="F1321" s="119">
        <v>361</v>
      </c>
      <c r="G1321" s="132">
        <v>0</v>
      </c>
      <c r="H1321" s="132">
        <v>0</v>
      </c>
      <c r="I1321" s="132">
        <v>0</v>
      </c>
      <c r="J1321" s="132">
        <v>361</v>
      </c>
      <c r="K1321" s="132"/>
      <c r="L1321" s="132">
        <v>361</v>
      </c>
      <c r="M1321" s="132"/>
    </row>
    <row r="1322" spans="2:13">
      <c r="B1322" s="67" t="s">
        <v>555</v>
      </c>
      <c r="C1322" s="120"/>
      <c r="D1322" s="119"/>
      <c r="E1322" s="132"/>
      <c r="F1322" s="174"/>
      <c r="G1322" s="132"/>
      <c r="H1322" s="132"/>
      <c r="I1322" s="132"/>
      <c r="J1322" s="132"/>
      <c r="K1322" s="132"/>
      <c r="L1322" s="132"/>
      <c r="M1322" s="132"/>
    </row>
    <row r="1323" spans="2:13">
      <c r="B1323" s="68">
        <v>2013</v>
      </c>
      <c r="C1323" s="120">
        <v>0</v>
      </c>
      <c r="D1323" s="119">
        <v>2</v>
      </c>
      <c r="E1323" s="132">
        <v>0</v>
      </c>
      <c r="F1323" s="119">
        <v>2</v>
      </c>
      <c r="G1323" s="132">
        <v>0</v>
      </c>
      <c r="H1323" s="132">
        <v>0</v>
      </c>
      <c r="I1323" s="132">
        <v>0</v>
      </c>
      <c r="J1323" s="132">
        <v>2</v>
      </c>
      <c r="K1323" s="132"/>
      <c r="L1323" s="132">
        <v>2</v>
      </c>
      <c r="M1323" s="132"/>
    </row>
    <row r="1324" spans="2:13">
      <c r="B1324" s="67" t="s">
        <v>459</v>
      </c>
      <c r="C1324" s="120"/>
      <c r="D1324" s="119"/>
      <c r="E1324" s="132"/>
      <c r="F1324" s="174"/>
      <c r="G1324" s="132"/>
      <c r="H1324" s="132"/>
      <c r="I1324" s="132"/>
      <c r="J1324" s="132"/>
      <c r="K1324" s="132"/>
      <c r="L1324" s="132"/>
      <c r="M1324" s="132"/>
    </row>
    <row r="1325" spans="2:13">
      <c r="B1325" s="68">
        <v>2015</v>
      </c>
      <c r="C1325" s="120">
        <v>0</v>
      </c>
      <c r="D1325" s="119">
        <v>0</v>
      </c>
      <c r="E1325" s="132">
        <v>37</v>
      </c>
      <c r="F1325" s="119">
        <v>37</v>
      </c>
      <c r="G1325" s="119">
        <v>0</v>
      </c>
      <c r="H1325" s="132">
        <v>0</v>
      </c>
      <c r="I1325" s="119">
        <v>0</v>
      </c>
      <c r="J1325" s="132">
        <v>37</v>
      </c>
      <c r="K1325" s="132"/>
      <c r="L1325" s="132">
        <v>37</v>
      </c>
      <c r="M1325" s="132"/>
    </row>
    <row r="1326" spans="2:13">
      <c r="B1326" s="68">
        <v>2016</v>
      </c>
      <c r="C1326" s="120">
        <v>0</v>
      </c>
      <c r="D1326" s="119">
        <v>0</v>
      </c>
      <c r="E1326" s="132">
        <v>59</v>
      </c>
      <c r="F1326" s="119">
        <v>59</v>
      </c>
      <c r="G1326" s="132">
        <v>0</v>
      </c>
      <c r="H1326" s="132">
        <v>0</v>
      </c>
      <c r="I1326" s="132">
        <v>0</v>
      </c>
      <c r="J1326" s="132">
        <v>59</v>
      </c>
      <c r="K1326" s="132"/>
      <c r="L1326" s="132">
        <v>59</v>
      </c>
      <c r="M1326" s="132"/>
    </row>
    <row r="1327" spans="2:13">
      <c r="B1327" s="68">
        <v>2017</v>
      </c>
      <c r="C1327" s="120">
        <v>0</v>
      </c>
      <c r="D1327" s="119">
        <v>0</v>
      </c>
      <c r="E1327" s="132">
        <v>14</v>
      </c>
      <c r="F1327" s="119">
        <v>14</v>
      </c>
      <c r="G1327" s="132">
        <v>0</v>
      </c>
      <c r="H1327" s="132">
        <v>0</v>
      </c>
      <c r="I1327" s="132">
        <v>0</v>
      </c>
      <c r="J1327" s="132">
        <v>14</v>
      </c>
      <c r="K1327" s="132"/>
      <c r="L1327" s="132">
        <v>14</v>
      </c>
      <c r="M1327" s="132"/>
    </row>
    <row r="1328" spans="2:13">
      <c r="B1328" s="72">
        <v>2018</v>
      </c>
      <c r="C1328" s="120">
        <v>0</v>
      </c>
      <c r="D1328" s="119">
        <v>0</v>
      </c>
      <c r="E1328" s="132">
        <v>53</v>
      </c>
      <c r="F1328" s="119">
        <v>53</v>
      </c>
      <c r="G1328" s="132">
        <v>0</v>
      </c>
      <c r="H1328" s="132">
        <v>0</v>
      </c>
      <c r="I1328" s="132">
        <v>0</v>
      </c>
      <c r="J1328" s="132">
        <v>53</v>
      </c>
      <c r="K1328" s="132"/>
      <c r="L1328" s="132">
        <v>53</v>
      </c>
      <c r="M1328" s="132"/>
    </row>
    <row r="1329" spans="2:13">
      <c r="B1329" s="72">
        <v>2019</v>
      </c>
      <c r="C1329" s="120">
        <v>0</v>
      </c>
      <c r="D1329" s="119">
        <v>0</v>
      </c>
      <c r="E1329" s="132">
        <v>59</v>
      </c>
      <c r="F1329" s="119">
        <v>59</v>
      </c>
      <c r="G1329" s="132">
        <v>0</v>
      </c>
      <c r="H1329" s="132">
        <v>0</v>
      </c>
      <c r="I1329" s="132">
        <v>0</v>
      </c>
      <c r="J1329" s="132">
        <v>59</v>
      </c>
      <c r="K1329" s="132"/>
      <c r="L1329" s="132">
        <v>59</v>
      </c>
      <c r="M1329" s="132"/>
    </row>
    <row r="1330" spans="2:13">
      <c r="B1330" s="72">
        <v>2020</v>
      </c>
      <c r="C1330" s="120">
        <v>0</v>
      </c>
      <c r="D1330" s="119">
        <v>0</v>
      </c>
      <c r="E1330" s="132">
        <v>46</v>
      </c>
      <c r="F1330" s="119">
        <v>46</v>
      </c>
      <c r="G1330" s="132">
        <v>0</v>
      </c>
      <c r="H1330" s="132">
        <v>0</v>
      </c>
      <c r="I1330" s="132">
        <v>0</v>
      </c>
      <c r="J1330" s="132">
        <v>46</v>
      </c>
      <c r="K1330" s="132"/>
      <c r="L1330" s="132">
        <v>46</v>
      </c>
      <c r="M1330" s="132"/>
    </row>
    <row r="1331" spans="2:13">
      <c r="B1331" s="72">
        <v>2021</v>
      </c>
      <c r="C1331" s="120">
        <v>0</v>
      </c>
      <c r="D1331" s="119">
        <v>0</v>
      </c>
      <c r="E1331" s="132">
        <v>82</v>
      </c>
      <c r="F1331" s="119">
        <v>82</v>
      </c>
      <c r="G1331" s="132">
        <v>0</v>
      </c>
      <c r="H1331" s="132">
        <v>0</v>
      </c>
      <c r="I1331" s="132">
        <v>0</v>
      </c>
      <c r="J1331" s="132">
        <v>82</v>
      </c>
      <c r="K1331" s="132"/>
      <c r="L1331" s="132">
        <v>82</v>
      </c>
      <c r="M1331" s="132"/>
    </row>
    <row r="1332" spans="2:13">
      <c r="B1332" s="72">
        <v>2022</v>
      </c>
      <c r="C1332" s="120">
        <v>0</v>
      </c>
      <c r="D1332" s="119">
        <v>0</v>
      </c>
      <c r="E1332" s="132">
        <v>77</v>
      </c>
      <c r="F1332" s="119">
        <v>77</v>
      </c>
      <c r="G1332" s="132">
        <v>0</v>
      </c>
      <c r="H1332" s="132">
        <v>0</v>
      </c>
      <c r="I1332" s="132">
        <v>0</v>
      </c>
      <c r="J1332" s="132">
        <v>77</v>
      </c>
      <c r="K1332" s="132"/>
      <c r="L1332" s="132">
        <v>77</v>
      </c>
      <c r="M1332" s="132"/>
    </row>
    <row r="1333" spans="2:13">
      <c r="B1333" s="72">
        <v>2023</v>
      </c>
      <c r="C1333" s="120">
        <v>0</v>
      </c>
      <c r="D1333" s="119">
        <v>0</v>
      </c>
      <c r="E1333" s="132">
        <v>105</v>
      </c>
      <c r="F1333" s="119">
        <v>105</v>
      </c>
      <c r="G1333" s="132">
        <v>0</v>
      </c>
      <c r="H1333" s="132">
        <v>0</v>
      </c>
      <c r="I1333" s="132">
        <v>0</v>
      </c>
      <c r="J1333" s="132">
        <v>105</v>
      </c>
      <c r="K1333" s="132"/>
      <c r="L1333" s="132">
        <v>105</v>
      </c>
      <c r="M1333" s="132"/>
    </row>
    <row r="1334" spans="2:13">
      <c r="B1334" s="32" t="s">
        <v>425</v>
      </c>
      <c r="C1334" s="120"/>
      <c r="D1334" s="119"/>
      <c r="E1334" s="132"/>
      <c r="F1334" s="174"/>
      <c r="G1334" s="132"/>
      <c r="H1334" s="132"/>
      <c r="I1334" s="132"/>
      <c r="J1334" s="132"/>
      <c r="K1334" s="132"/>
      <c r="L1334" s="132"/>
      <c r="M1334" s="132"/>
    </row>
    <row r="1335" spans="2:13">
      <c r="B1335" s="72">
        <v>2022</v>
      </c>
      <c r="C1335" s="120">
        <v>0</v>
      </c>
      <c r="D1335" s="119">
        <v>0</v>
      </c>
      <c r="E1335" s="132">
        <v>0</v>
      </c>
      <c r="F1335" s="119">
        <v>0</v>
      </c>
      <c r="G1335" s="132">
        <v>0</v>
      </c>
      <c r="H1335" s="132">
        <v>0</v>
      </c>
      <c r="I1335" s="132">
        <v>0</v>
      </c>
      <c r="J1335" s="132">
        <v>0</v>
      </c>
      <c r="K1335" s="132"/>
      <c r="L1335" s="132">
        <v>0</v>
      </c>
      <c r="M1335" s="132"/>
    </row>
    <row r="1336" spans="2:13">
      <c r="B1336" s="72">
        <v>2023</v>
      </c>
      <c r="C1336" s="120">
        <v>0</v>
      </c>
      <c r="D1336" s="119">
        <v>0</v>
      </c>
      <c r="E1336" s="132">
        <v>0</v>
      </c>
      <c r="F1336" s="119">
        <v>0</v>
      </c>
      <c r="G1336" s="132">
        <v>0</v>
      </c>
      <c r="H1336" s="132">
        <v>0</v>
      </c>
      <c r="I1336" s="132">
        <v>0</v>
      </c>
      <c r="J1336" s="132">
        <v>0</v>
      </c>
      <c r="K1336" s="132"/>
      <c r="L1336" s="132">
        <v>0</v>
      </c>
      <c r="M1336" s="132"/>
    </row>
    <row r="1337" spans="2:13">
      <c r="B1337" s="67" t="s">
        <v>556</v>
      </c>
      <c r="C1337" s="120"/>
      <c r="D1337" s="119"/>
      <c r="E1337" s="132"/>
      <c r="F1337" s="174"/>
      <c r="G1337" s="132"/>
      <c r="H1337" s="132"/>
      <c r="I1337" s="132"/>
      <c r="J1337" s="132"/>
      <c r="K1337" s="132"/>
      <c r="L1337" s="132"/>
      <c r="M1337" s="132"/>
    </row>
    <row r="1338" spans="2:13">
      <c r="B1338" s="68">
        <v>2017</v>
      </c>
      <c r="C1338" s="120">
        <v>0</v>
      </c>
      <c r="D1338" s="119">
        <v>0</v>
      </c>
      <c r="E1338" s="132">
        <v>0</v>
      </c>
      <c r="F1338" s="119">
        <v>0</v>
      </c>
      <c r="G1338" s="132">
        <v>0</v>
      </c>
      <c r="H1338" s="132">
        <v>0</v>
      </c>
      <c r="I1338" s="132">
        <v>0</v>
      </c>
      <c r="J1338" s="132">
        <v>0</v>
      </c>
      <c r="K1338" s="132"/>
      <c r="L1338" s="132">
        <v>0</v>
      </c>
      <c r="M1338" s="132"/>
    </row>
    <row r="1339" spans="2:13">
      <c r="B1339" s="72">
        <v>2018</v>
      </c>
      <c r="C1339" s="120">
        <v>0</v>
      </c>
      <c r="D1339" s="119">
        <v>0</v>
      </c>
      <c r="E1339" s="132">
        <v>0</v>
      </c>
      <c r="F1339" s="119">
        <v>0</v>
      </c>
      <c r="G1339" s="132">
        <v>0</v>
      </c>
      <c r="H1339" s="132">
        <v>0</v>
      </c>
      <c r="I1339" s="132">
        <v>0</v>
      </c>
      <c r="J1339" s="132">
        <v>0</v>
      </c>
      <c r="K1339" s="132"/>
      <c r="L1339" s="132">
        <v>0</v>
      </c>
      <c r="M1339" s="132"/>
    </row>
    <row r="1340" spans="2:13">
      <c r="B1340" s="72">
        <v>2019</v>
      </c>
      <c r="C1340" s="120">
        <v>0</v>
      </c>
      <c r="D1340" s="119">
        <v>0</v>
      </c>
      <c r="E1340" s="132">
        <v>0</v>
      </c>
      <c r="F1340" s="119">
        <v>0</v>
      </c>
      <c r="G1340" s="132">
        <v>0</v>
      </c>
      <c r="H1340" s="132">
        <v>0</v>
      </c>
      <c r="I1340" s="132">
        <v>0</v>
      </c>
      <c r="J1340" s="132">
        <v>0</v>
      </c>
      <c r="K1340" s="132"/>
      <c r="L1340" s="132">
        <v>0</v>
      </c>
      <c r="M1340" s="132"/>
    </row>
    <row r="1341" spans="2:13">
      <c r="B1341" s="72">
        <v>2020</v>
      </c>
      <c r="C1341" s="120">
        <v>0</v>
      </c>
      <c r="D1341" s="119">
        <v>0</v>
      </c>
      <c r="E1341" s="132">
        <v>0</v>
      </c>
      <c r="F1341" s="119">
        <v>0</v>
      </c>
      <c r="G1341" s="132">
        <v>0</v>
      </c>
      <c r="H1341" s="132">
        <v>0</v>
      </c>
      <c r="I1341" s="132">
        <v>0</v>
      </c>
      <c r="J1341" s="132">
        <v>0</v>
      </c>
      <c r="K1341" s="132"/>
      <c r="L1341" s="132">
        <v>0</v>
      </c>
      <c r="M1341" s="132"/>
    </row>
    <row r="1342" spans="2:13">
      <c r="B1342" s="72">
        <v>2021</v>
      </c>
      <c r="C1342" s="120">
        <v>0</v>
      </c>
      <c r="D1342" s="119">
        <v>0</v>
      </c>
      <c r="E1342" s="132">
        <v>0</v>
      </c>
      <c r="F1342" s="119">
        <v>0</v>
      </c>
      <c r="G1342" s="132">
        <v>0</v>
      </c>
      <c r="H1342" s="132">
        <v>0</v>
      </c>
      <c r="I1342" s="132">
        <v>0</v>
      </c>
      <c r="J1342" s="132">
        <v>0</v>
      </c>
      <c r="K1342" s="132"/>
      <c r="L1342" s="132">
        <v>0</v>
      </c>
      <c r="M1342" s="132"/>
    </row>
    <row r="1343" spans="2:13">
      <c r="B1343" s="32" t="s">
        <v>427</v>
      </c>
      <c r="C1343" s="120"/>
      <c r="D1343" s="119"/>
      <c r="E1343" s="132"/>
      <c r="F1343" s="174"/>
      <c r="G1343" s="132"/>
      <c r="H1343" s="132"/>
      <c r="I1343" s="132"/>
      <c r="J1343" s="132"/>
      <c r="K1343" s="132"/>
      <c r="L1343" s="132"/>
      <c r="M1343" s="132"/>
    </row>
    <row r="1344" spans="2:13">
      <c r="B1344" s="72">
        <v>2020</v>
      </c>
      <c r="C1344" s="120">
        <v>142</v>
      </c>
      <c r="D1344" s="119">
        <v>0</v>
      </c>
      <c r="E1344" s="132">
        <v>0</v>
      </c>
      <c r="F1344" s="119">
        <v>142</v>
      </c>
      <c r="G1344" s="132">
        <v>0</v>
      </c>
      <c r="H1344" s="132">
        <v>0</v>
      </c>
      <c r="I1344" s="132">
        <v>0</v>
      </c>
      <c r="J1344" s="132">
        <v>142</v>
      </c>
      <c r="K1344" s="132"/>
      <c r="L1344" s="132">
        <v>142</v>
      </c>
      <c r="M1344" s="132"/>
    </row>
    <row r="1345" spans="2:13">
      <c r="B1345" s="72">
        <v>2021</v>
      </c>
      <c r="C1345" s="120">
        <v>130</v>
      </c>
      <c r="D1345" s="119">
        <v>0</v>
      </c>
      <c r="E1345" s="132">
        <v>0</v>
      </c>
      <c r="F1345" s="119">
        <v>130</v>
      </c>
      <c r="G1345" s="132">
        <v>0</v>
      </c>
      <c r="H1345" s="132">
        <v>0</v>
      </c>
      <c r="I1345" s="132">
        <v>0</v>
      </c>
      <c r="J1345" s="132">
        <v>130</v>
      </c>
      <c r="K1345" s="132"/>
      <c r="L1345" s="132">
        <v>130</v>
      </c>
      <c r="M1345" s="132"/>
    </row>
    <row r="1346" spans="2:13">
      <c r="B1346" s="72">
        <v>2022</v>
      </c>
      <c r="C1346" s="120">
        <v>114</v>
      </c>
      <c r="D1346" s="119">
        <v>0</v>
      </c>
      <c r="E1346" s="132">
        <v>0</v>
      </c>
      <c r="F1346" s="119">
        <v>114</v>
      </c>
      <c r="G1346" s="132">
        <v>0</v>
      </c>
      <c r="H1346" s="132">
        <v>0</v>
      </c>
      <c r="I1346" s="132">
        <v>0</v>
      </c>
      <c r="J1346" s="132">
        <v>114</v>
      </c>
      <c r="K1346" s="132"/>
      <c r="L1346" s="132">
        <v>114</v>
      </c>
      <c r="M1346" s="132"/>
    </row>
    <row r="1347" spans="2:13">
      <c r="B1347" s="72">
        <v>2023</v>
      </c>
      <c r="C1347" s="120">
        <v>107</v>
      </c>
      <c r="D1347" s="119">
        <v>0</v>
      </c>
      <c r="E1347" s="132">
        <v>0</v>
      </c>
      <c r="F1347" s="119">
        <v>107</v>
      </c>
      <c r="G1347" s="132">
        <v>0</v>
      </c>
      <c r="H1347" s="132">
        <v>0</v>
      </c>
      <c r="I1347" s="132">
        <v>0</v>
      </c>
      <c r="J1347" s="132">
        <v>107</v>
      </c>
      <c r="K1347" s="132"/>
      <c r="L1347" s="132">
        <v>107</v>
      </c>
      <c r="M1347" s="132"/>
    </row>
    <row r="1348" spans="2:13">
      <c r="B1348" s="67" t="s">
        <v>557</v>
      </c>
      <c r="C1348" s="120"/>
      <c r="D1348" s="119"/>
      <c r="E1348" s="132"/>
      <c r="F1348" s="174"/>
      <c r="G1348" s="132"/>
      <c r="H1348" s="132"/>
      <c r="I1348" s="132"/>
      <c r="J1348" s="132"/>
      <c r="K1348" s="132"/>
      <c r="L1348" s="132"/>
      <c r="M1348" s="132"/>
    </row>
    <row r="1349" spans="2:13">
      <c r="B1349" s="68">
        <v>2012</v>
      </c>
      <c r="C1349" s="120">
        <v>0</v>
      </c>
      <c r="D1349" s="119">
        <v>0</v>
      </c>
      <c r="E1349" s="132">
        <v>0</v>
      </c>
      <c r="F1349" s="119">
        <v>0</v>
      </c>
      <c r="G1349" s="132">
        <v>1932</v>
      </c>
      <c r="H1349" s="132">
        <v>0</v>
      </c>
      <c r="I1349" s="132">
        <v>1932</v>
      </c>
      <c r="J1349" s="132">
        <v>1932</v>
      </c>
      <c r="K1349" s="132"/>
      <c r="L1349" s="132">
        <v>1932</v>
      </c>
      <c r="M1349" s="132"/>
    </row>
    <row r="1350" spans="2:13">
      <c r="B1350" s="68">
        <v>2013</v>
      </c>
      <c r="C1350" s="120">
        <v>0</v>
      </c>
      <c r="D1350" s="119">
        <v>0</v>
      </c>
      <c r="E1350" s="132">
        <v>0</v>
      </c>
      <c r="F1350" s="119">
        <v>0</v>
      </c>
      <c r="G1350" s="132">
        <v>1177</v>
      </c>
      <c r="H1350" s="132">
        <v>0</v>
      </c>
      <c r="I1350" s="132">
        <v>1177</v>
      </c>
      <c r="J1350" s="132">
        <v>1177</v>
      </c>
      <c r="K1350" s="132"/>
      <c r="L1350" s="132">
        <v>1177</v>
      </c>
      <c r="M1350" s="132">
        <v>0</v>
      </c>
    </row>
    <row r="1351" spans="2:13">
      <c r="B1351" s="68">
        <v>2014</v>
      </c>
      <c r="C1351" s="120">
        <v>0</v>
      </c>
      <c r="D1351" s="119">
        <v>0</v>
      </c>
      <c r="E1351" s="132">
        <v>0</v>
      </c>
      <c r="F1351" s="119">
        <v>0</v>
      </c>
      <c r="G1351" s="132">
        <v>710</v>
      </c>
      <c r="H1351" s="132">
        <v>0</v>
      </c>
      <c r="I1351" s="132">
        <v>710</v>
      </c>
      <c r="J1351" s="132">
        <v>710</v>
      </c>
      <c r="K1351" s="132"/>
      <c r="L1351" s="132">
        <v>710</v>
      </c>
      <c r="M1351" s="132"/>
    </row>
    <row r="1352" spans="2:13">
      <c r="B1352" s="68">
        <v>2015</v>
      </c>
      <c r="C1352" s="120">
        <v>0</v>
      </c>
      <c r="D1352" s="119">
        <v>0</v>
      </c>
      <c r="E1352" s="132">
        <v>0</v>
      </c>
      <c r="F1352" s="119">
        <v>0</v>
      </c>
      <c r="G1352" s="119">
        <v>443</v>
      </c>
      <c r="H1352" s="132">
        <v>0</v>
      </c>
      <c r="I1352" s="119">
        <v>443</v>
      </c>
      <c r="J1352" s="132">
        <v>443</v>
      </c>
      <c r="K1352" s="132"/>
      <c r="L1352" s="132">
        <v>443</v>
      </c>
      <c r="M1352" s="132"/>
    </row>
    <row r="1353" spans="2:13">
      <c r="B1353" s="67" t="s">
        <v>414</v>
      </c>
      <c r="C1353" s="120"/>
      <c r="D1353" s="119"/>
      <c r="E1353" s="132"/>
      <c r="F1353" s="174"/>
      <c r="G1353" s="132"/>
      <c r="H1353" s="132"/>
      <c r="I1353" s="132"/>
      <c r="J1353" s="132"/>
      <c r="K1353" s="132"/>
      <c r="L1353" s="132"/>
      <c r="M1353" s="132"/>
    </row>
    <row r="1354" spans="2:13">
      <c r="B1354" s="68">
        <v>2012</v>
      </c>
      <c r="C1354" s="120">
        <v>0</v>
      </c>
      <c r="D1354" s="119">
        <v>0</v>
      </c>
      <c r="E1354" s="132">
        <v>0</v>
      </c>
      <c r="F1354" s="119">
        <v>0</v>
      </c>
      <c r="G1354" s="132">
        <v>0</v>
      </c>
      <c r="H1354" s="132">
        <v>0</v>
      </c>
      <c r="I1354" s="132">
        <v>0</v>
      </c>
      <c r="J1354" s="132">
        <v>0</v>
      </c>
      <c r="K1354" s="132">
        <v>11821</v>
      </c>
      <c r="L1354" s="132">
        <v>11821</v>
      </c>
      <c r="M1354" s="132"/>
    </row>
    <row r="1355" spans="2:13">
      <c r="B1355" s="68">
        <v>2013</v>
      </c>
      <c r="C1355" s="120">
        <v>0</v>
      </c>
      <c r="D1355" s="119">
        <v>0</v>
      </c>
      <c r="E1355" s="132">
        <v>0</v>
      </c>
      <c r="F1355" s="119">
        <v>0</v>
      </c>
      <c r="G1355" s="132">
        <v>0</v>
      </c>
      <c r="H1355" s="132">
        <v>0</v>
      </c>
      <c r="I1355" s="132">
        <v>0</v>
      </c>
      <c r="J1355" s="132">
        <v>0</v>
      </c>
      <c r="K1355" s="132">
        <v>11157</v>
      </c>
      <c r="L1355" s="132">
        <v>11157</v>
      </c>
      <c r="M1355" s="132">
        <v>0</v>
      </c>
    </row>
    <row r="1356" spans="2:13">
      <c r="B1356" s="68">
        <v>2014</v>
      </c>
      <c r="C1356" s="120">
        <v>0</v>
      </c>
      <c r="D1356" s="119">
        <v>0</v>
      </c>
      <c r="E1356" s="132">
        <v>0</v>
      </c>
      <c r="F1356" s="119">
        <v>0</v>
      </c>
      <c r="G1356" s="132">
        <v>0</v>
      </c>
      <c r="H1356" s="132">
        <v>0</v>
      </c>
      <c r="I1356" s="132">
        <v>0</v>
      </c>
      <c r="J1356" s="132">
        <v>0</v>
      </c>
      <c r="K1356" s="132">
        <v>6351</v>
      </c>
      <c r="L1356" s="132">
        <v>6351</v>
      </c>
      <c r="M1356" s="132"/>
    </row>
    <row r="1357" spans="2:13">
      <c r="B1357" s="68">
        <v>2015</v>
      </c>
      <c r="C1357" s="120">
        <v>0</v>
      </c>
      <c r="D1357" s="119">
        <v>0</v>
      </c>
      <c r="E1357" s="132">
        <v>0</v>
      </c>
      <c r="F1357" s="119">
        <v>0</v>
      </c>
      <c r="G1357" s="119">
        <v>0</v>
      </c>
      <c r="H1357" s="132">
        <v>0</v>
      </c>
      <c r="I1357" s="119">
        <v>0</v>
      </c>
      <c r="J1357" s="132">
        <v>0</v>
      </c>
      <c r="K1357" s="132">
        <v>7307</v>
      </c>
      <c r="L1357" s="132">
        <v>7307</v>
      </c>
      <c r="M1357" s="132"/>
    </row>
    <row r="1358" spans="2:13">
      <c r="B1358" s="68">
        <v>2016</v>
      </c>
      <c r="C1358" s="120">
        <v>0</v>
      </c>
      <c r="D1358" s="119">
        <v>0</v>
      </c>
      <c r="E1358" s="132">
        <v>0</v>
      </c>
      <c r="F1358" s="119">
        <v>0</v>
      </c>
      <c r="G1358" s="132">
        <v>0</v>
      </c>
      <c r="H1358" s="132">
        <v>0</v>
      </c>
      <c r="I1358" s="132">
        <v>0</v>
      </c>
      <c r="J1358" s="132">
        <v>0</v>
      </c>
      <c r="K1358" s="132">
        <v>7270</v>
      </c>
      <c r="L1358" s="132">
        <v>7270</v>
      </c>
      <c r="M1358" s="132"/>
    </row>
    <row r="1359" spans="2:13">
      <c r="B1359" s="68">
        <v>2017</v>
      </c>
      <c r="C1359" s="120">
        <v>0</v>
      </c>
      <c r="D1359" s="119">
        <v>0</v>
      </c>
      <c r="E1359" s="132">
        <v>0</v>
      </c>
      <c r="F1359" s="119">
        <v>0</v>
      </c>
      <c r="G1359" s="132">
        <v>0</v>
      </c>
      <c r="H1359" s="132">
        <v>0</v>
      </c>
      <c r="I1359" s="132">
        <v>0</v>
      </c>
      <c r="J1359" s="132">
        <v>0</v>
      </c>
      <c r="K1359" s="132">
        <v>7353</v>
      </c>
      <c r="L1359" s="132">
        <v>7353</v>
      </c>
      <c r="M1359" s="132"/>
    </row>
    <row r="1360" spans="2:13">
      <c r="B1360" s="68">
        <v>2018</v>
      </c>
      <c r="C1360" s="120">
        <v>0</v>
      </c>
      <c r="D1360" s="119">
        <v>0</v>
      </c>
      <c r="E1360" s="132">
        <v>0</v>
      </c>
      <c r="F1360" s="119">
        <v>0</v>
      </c>
      <c r="G1360" s="132">
        <v>0</v>
      </c>
      <c r="H1360" s="132">
        <v>0</v>
      </c>
      <c r="I1360" s="132">
        <v>0</v>
      </c>
      <c r="J1360" s="132">
        <v>0</v>
      </c>
      <c r="K1360" s="132">
        <v>7461</v>
      </c>
      <c r="L1360" s="132">
        <v>7461</v>
      </c>
      <c r="M1360" s="132"/>
    </row>
    <row r="1361" spans="2:13">
      <c r="B1361" s="68">
        <v>2019</v>
      </c>
      <c r="C1361" s="120">
        <v>0</v>
      </c>
      <c r="D1361" s="119">
        <v>0</v>
      </c>
      <c r="E1361" s="132">
        <v>0</v>
      </c>
      <c r="F1361" s="119">
        <v>0</v>
      </c>
      <c r="G1361" s="132">
        <v>0</v>
      </c>
      <c r="H1361" s="132">
        <v>0</v>
      </c>
      <c r="I1361" s="132">
        <v>0</v>
      </c>
      <c r="J1361" s="132">
        <v>0</v>
      </c>
      <c r="K1361" s="132">
        <v>7802</v>
      </c>
      <c r="L1361" s="132">
        <v>7802</v>
      </c>
      <c r="M1361" s="132"/>
    </row>
    <row r="1362" spans="2:13">
      <c r="B1362" s="68">
        <v>2020</v>
      </c>
      <c r="C1362" s="120">
        <v>0</v>
      </c>
      <c r="D1362" s="119">
        <v>0</v>
      </c>
      <c r="E1362" s="132">
        <v>0</v>
      </c>
      <c r="F1362" s="119">
        <v>0</v>
      </c>
      <c r="G1362" s="132">
        <v>5</v>
      </c>
      <c r="H1362" s="132">
        <v>0</v>
      </c>
      <c r="I1362" s="132">
        <v>5</v>
      </c>
      <c r="J1362" s="132">
        <v>5</v>
      </c>
      <c r="K1362" s="132">
        <v>8211</v>
      </c>
      <c r="L1362" s="132">
        <v>8216</v>
      </c>
      <c r="M1362" s="132"/>
    </row>
    <row r="1363" spans="2:13">
      <c r="B1363" s="68">
        <v>2021</v>
      </c>
      <c r="C1363" s="120">
        <v>0</v>
      </c>
      <c r="D1363" s="119">
        <v>0</v>
      </c>
      <c r="E1363" s="132">
        <v>0</v>
      </c>
      <c r="F1363" s="119">
        <v>0</v>
      </c>
      <c r="G1363" s="132">
        <v>8</v>
      </c>
      <c r="H1363" s="132">
        <v>0</v>
      </c>
      <c r="I1363" s="132">
        <v>8</v>
      </c>
      <c r="J1363" s="132">
        <v>8</v>
      </c>
      <c r="K1363" s="132">
        <v>8154</v>
      </c>
      <c r="L1363" s="132">
        <v>8162</v>
      </c>
      <c r="M1363" s="132"/>
    </row>
    <row r="1364" spans="2:13">
      <c r="B1364" s="68">
        <v>2022</v>
      </c>
      <c r="C1364" s="120">
        <v>0</v>
      </c>
      <c r="D1364" s="119">
        <v>0</v>
      </c>
      <c r="E1364" s="132">
        <v>0</v>
      </c>
      <c r="F1364" s="119">
        <v>0</v>
      </c>
      <c r="G1364" s="132">
        <v>20</v>
      </c>
      <c r="H1364" s="132">
        <v>0</v>
      </c>
      <c r="I1364" s="132">
        <v>20</v>
      </c>
      <c r="J1364" s="132">
        <v>20</v>
      </c>
      <c r="K1364" s="132">
        <v>8039</v>
      </c>
      <c r="L1364" s="132">
        <v>8059</v>
      </c>
      <c r="M1364" s="132"/>
    </row>
    <row r="1365" spans="2:13">
      <c r="B1365" s="68">
        <v>2023</v>
      </c>
      <c r="C1365" s="120">
        <v>0</v>
      </c>
      <c r="D1365" s="119">
        <v>0</v>
      </c>
      <c r="E1365" s="132">
        <v>0</v>
      </c>
      <c r="F1365" s="119">
        <v>0</v>
      </c>
      <c r="G1365" s="132">
        <v>0</v>
      </c>
      <c r="H1365" s="132">
        <v>0</v>
      </c>
      <c r="I1365" s="132">
        <v>0</v>
      </c>
      <c r="J1365" s="132">
        <v>0</v>
      </c>
      <c r="K1365" s="132">
        <v>8690</v>
      </c>
      <c r="L1365" s="132">
        <v>8690</v>
      </c>
      <c r="M1365" s="132"/>
    </row>
    <row r="1366" spans="2:13">
      <c r="B1366" s="32" t="s">
        <v>558</v>
      </c>
      <c r="C1366" s="120"/>
      <c r="D1366" s="119"/>
      <c r="E1366" s="132"/>
      <c r="F1366" s="174"/>
      <c r="G1366" s="132"/>
      <c r="H1366" s="132"/>
      <c r="I1366" s="132"/>
      <c r="J1366" s="132"/>
      <c r="K1366" s="132"/>
      <c r="L1366" s="132"/>
      <c r="M1366" s="132"/>
    </row>
    <row r="1367" spans="2:13">
      <c r="B1367" s="72">
        <v>2018</v>
      </c>
      <c r="C1367" s="120">
        <v>0</v>
      </c>
      <c r="D1367" s="119">
        <v>0</v>
      </c>
      <c r="E1367" s="132">
        <v>0</v>
      </c>
      <c r="F1367" s="119">
        <v>0</v>
      </c>
      <c r="G1367" s="132">
        <v>118</v>
      </c>
      <c r="H1367" s="132">
        <v>0</v>
      </c>
      <c r="I1367" s="132">
        <v>118</v>
      </c>
      <c r="J1367" s="132">
        <v>118</v>
      </c>
      <c r="K1367" s="132"/>
      <c r="L1367" s="132">
        <v>118</v>
      </c>
      <c r="M1367" s="132"/>
    </row>
    <row r="1368" spans="2:13">
      <c r="B1368" s="72">
        <v>2019</v>
      </c>
      <c r="C1368" s="120">
        <v>0</v>
      </c>
      <c r="D1368" s="119">
        <v>0</v>
      </c>
      <c r="E1368" s="132">
        <v>0</v>
      </c>
      <c r="F1368" s="119">
        <v>0</v>
      </c>
      <c r="G1368" s="132">
        <v>118</v>
      </c>
      <c r="H1368" s="132">
        <v>0</v>
      </c>
      <c r="I1368" s="132">
        <v>118</v>
      </c>
      <c r="J1368" s="132">
        <v>118</v>
      </c>
      <c r="K1368" s="132"/>
      <c r="L1368" s="132">
        <v>118</v>
      </c>
      <c r="M1368" s="132"/>
    </row>
    <row r="1369" spans="2:13">
      <c r="B1369" s="67" t="s">
        <v>559</v>
      </c>
      <c r="C1369" s="120"/>
      <c r="D1369" s="119"/>
      <c r="E1369" s="132"/>
      <c r="F1369" s="174"/>
      <c r="G1369" s="132"/>
      <c r="H1369" s="132"/>
      <c r="I1369" s="132"/>
      <c r="J1369" s="132"/>
      <c r="K1369" s="132"/>
      <c r="L1369" s="132"/>
      <c r="M1369" s="132"/>
    </row>
    <row r="1370" spans="2:13">
      <c r="B1370" s="68">
        <v>2012</v>
      </c>
      <c r="C1370" s="120">
        <v>32</v>
      </c>
      <c r="D1370" s="119">
        <v>0</v>
      </c>
      <c r="E1370" s="132">
        <v>0</v>
      </c>
      <c r="F1370" s="119">
        <v>32</v>
      </c>
      <c r="G1370" s="132">
        <v>0</v>
      </c>
      <c r="H1370" s="132">
        <v>0</v>
      </c>
      <c r="I1370" s="132">
        <v>0</v>
      </c>
      <c r="J1370" s="132">
        <v>32</v>
      </c>
      <c r="K1370" s="132"/>
      <c r="L1370" s="132">
        <v>32</v>
      </c>
      <c r="M1370" s="132"/>
    </row>
    <row r="1371" spans="2:13">
      <c r="B1371" s="68">
        <v>2013</v>
      </c>
      <c r="C1371" s="120">
        <v>30</v>
      </c>
      <c r="D1371" s="119">
        <v>30</v>
      </c>
      <c r="E1371" s="132">
        <v>0</v>
      </c>
      <c r="F1371" s="119">
        <v>60</v>
      </c>
      <c r="G1371" s="132">
        <v>0</v>
      </c>
      <c r="H1371" s="132">
        <v>0</v>
      </c>
      <c r="I1371" s="132">
        <v>0</v>
      </c>
      <c r="J1371" s="132">
        <v>60</v>
      </c>
      <c r="K1371" s="132"/>
      <c r="L1371" s="132">
        <v>60</v>
      </c>
      <c r="M1371" s="132"/>
    </row>
    <row r="1372" spans="2:13">
      <c r="B1372" s="68">
        <v>2014</v>
      </c>
      <c r="C1372" s="120">
        <v>26</v>
      </c>
      <c r="D1372" s="119">
        <v>0</v>
      </c>
      <c r="E1372" s="132">
        <v>0</v>
      </c>
      <c r="F1372" s="119">
        <v>26</v>
      </c>
      <c r="G1372" s="132">
        <v>0</v>
      </c>
      <c r="H1372" s="132">
        <v>0</v>
      </c>
      <c r="I1372" s="132">
        <v>0</v>
      </c>
      <c r="J1372" s="132">
        <v>26</v>
      </c>
      <c r="K1372" s="132"/>
      <c r="L1372" s="132">
        <v>26</v>
      </c>
      <c r="M1372" s="132"/>
    </row>
    <row r="1373" spans="2:13">
      <c r="B1373" s="68">
        <v>2015</v>
      </c>
      <c r="C1373" s="120">
        <v>18</v>
      </c>
      <c r="D1373" s="119">
        <v>0</v>
      </c>
      <c r="E1373" s="132">
        <v>0</v>
      </c>
      <c r="F1373" s="119">
        <v>18</v>
      </c>
      <c r="G1373" s="119">
        <v>0</v>
      </c>
      <c r="H1373" s="132">
        <v>0</v>
      </c>
      <c r="I1373" s="119">
        <v>0</v>
      </c>
      <c r="J1373" s="132">
        <v>18</v>
      </c>
      <c r="K1373" s="132"/>
      <c r="L1373" s="132">
        <v>18</v>
      </c>
      <c r="M1373" s="132"/>
    </row>
    <row r="1374" spans="2:13">
      <c r="B1374" s="67" t="s">
        <v>560</v>
      </c>
      <c r="C1374" s="120"/>
      <c r="D1374" s="119"/>
      <c r="E1374" s="132"/>
      <c r="F1374" s="174"/>
      <c r="G1374" s="132"/>
      <c r="H1374" s="132"/>
      <c r="I1374" s="132"/>
      <c r="J1374" s="132"/>
      <c r="K1374" s="132"/>
      <c r="L1374" s="132"/>
      <c r="M1374" s="132"/>
    </row>
    <row r="1375" spans="2:13">
      <c r="B1375" s="68">
        <v>2012</v>
      </c>
      <c r="C1375" s="120">
        <v>4</v>
      </c>
      <c r="D1375" s="119">
        <v>0</v>
      </c>
      <c r="E1375" s="132">
        <v>0</v>
      </c>
      <c r="F1375" s="119">
        <v>4</v>
      </c>
      <c r="G1375" s="132">
        <v>0</v>
      </c>
      <c r="H1375" s="132">
        <v>0</v>
      </c>
      <c r="I1375" s="132">
        <v>0</v>
      </c>
      <c r="J1375" s="132">
        <v>4</v>
      </c>
      <c r="K1375" s="132"/>
      <c r="L1375" s="132">
        <v>4</v>
      </c>
      <c r="M1375" s="132"/>
    </row>
    <row r="1376" spans="2:13">
      <c r="B1376" s="68">
        <v>2013</v>
      </c>
      <c r="C1376" s="120">
        <v>2</v>
      </c>
      <c r="D1376" s="119">
        <v>0</v>
      </c>
      <c r="E1376" s="132">
        <v>0</v>
      </c>
      <c r="F1376" s="119">
        <v>2</v>
      </c>
      <c r="G1376" s="132">
        <v>0</v>
      </c>
      <c r="H1376" s="132">
        <v>0</v>
      </c>
      <c r="I1376" s="132">
        <v>0</v>
      </c>
      <c r="J1376" s="132">
        <v>2</v>
      </c>
      <c r="K1376" s="132"/>
      <c r="L1376" s="132">
        <v>2</v>
      </c>
      <c r="M1376" s="132"/>
    </row>
    <row r="1377" spans="2:13">
      <c r="B1377" s="68">
        <v>2014</v>
      </c>
      <c r="C1377" s="120">
        <v>1</v>
      </c>
      <c r="D1377" s="119">
        <v>0</v>
      </c>
      <c r="E1377" s="132">
        <v>0</v>
      </c>
      <c r="F1377" s="119">
        <v>1</v>
      </c>
      <c r="G1377" s="132">
        <v>0</v>
      </c>
      <c r="H1377" s="132">
        <v>0</v>
      </c>
      <c r="I1377" s="132">
        <v>0</v>
      </c>
      <c r="J1377" s="132">
        <v>1</v>
      </c>
      <c r="K1377" s="132"/>
      <c r="L1377" s="132">
        <v>1</v>
      </c>
      <c r="M1377" s="132"/>
    </row>
    <row r="1378" spans="2:13">
      <c r="B1378" s="32" t="s">
        <v>561</v>
      </c>
      <c r="C1378" s="120"/>
      <c r="D1378" s="119"/>
      <c r="E1378" s="132"/>
      <c r="F1378" s="174"/>
      <c r="G1378" s="132"/>
      <c r="H1378" s="132"/>
      <c r="I1378" s="132"/>
      <c r="J1378" s="132"/>
      <c r="K1378" s="132"/>
      <c r="L1378" s="132"/>
      <c r="M1378" s="132"/>
    </row>
    <row r="1379" spans="2:13">
      <c r="B1379" s="72">
        <v>2019</v>
      </c>
      <c r="C1379" s="120">
        <v>2</v>
      </c>
      <c r="D1379" s="119">
        <v>0</v>
      </c>
      <c r="E1379" s="132">
        <v>0</v>
      </c>
      <c r="F1379" s="119">
        <v>2</v>
      </c>
      <c r="G1379" s="132">
        <v>0</v>
      </c>
      <c r="H1379" s="132">
        <v>0</v>
      </c>
      <c r="I1379" s="132">
        <v>0</v>
      </c>
      <c r="J1379" s="132">
        <v>2</v>
      </c>
      <c r="K1379" s="132"/>
      <c r="L1379" s="132">
        <v>2</v>
      </c>
      <c r="M1379" s="132"/>
    </row>
    <row r="1380" spans="2:13">
      <c r="B1380" s="72">
        <v>2020</v>
      </c>
      <c r="C1380" s="120">
        <v>1</v>
      </c>
      <c r="D1380" s="119">
        <v>0</v>
      </c>
      <c r="E1380" s="132">
        <v>0</v>
      </c>
      <c r="F1380" s="119">
        <v>1</v>
      </c>
      <c r="G1380" s="132">
        <v>0</v>
      </c>
      <c r="H1380" s="132">
        <v>0</v>
      </c>
      <c r="I1380" s="132">
        <v>0</v>
      </c>
      <c r="J1380" s="132">
        <v>1</v>
      </c>
      <c r="K1380" s="132"/>
      <c r="L1380" s="132">
        <v>1</v>
      </c>
      <c r="M1380" s="132"/>
    </row>
    <row r="1381" spans="2:13">
      <c r="B1381" s="72">
        <v>2021</v>
      </c>
      <c r="C1381" s="120">
        <v>1</v>
      </c>
      <c r="D1381" s="119">
        <v>0</v>
      </c>
      <c r="E1381" s="132">
        <v>0</v>
      </c>
      <c r="F1381" s="119">
        <v>1</v>
      </c>
      <c r="G1381" s="132">
        <v>0</v>
      </c>
      <c r="H1381" s="132">
        <v>0</v>
      </c>
      <c r="I1381" s="132">
        <v>0</v>
      </c>
      <c r="J1381" s="132">
        <v>1</v>
      </c>
      <c r="K1381" s="132"/>
      <c r="L1381" s="132">
        <v>1</v>
      </c>
      <c r="M1381" s="132"/>
    </row>
    <row r="1382" spans="2:13">
      <c r="B1382" s="67" t="s">
        <v>431</v>
      </c>
      <c r="C1382" s="120"/>
      <c r="D1382" s="119"/>
      <c r="E1382" s="132"/>
      <c r="F1382" s="174"/>
      <c r="G1382" s="132"/>
      <c r="H1382" s="132"/>
      <c r="I1382" s="132"/>
      <c r="J1382" s="132"/>
      <c r="K1382" s="132"/>
      <c r="L1382" s="132"/>
      <c r="M1382" s="132"/>
    </row>
    <row r="1383" spans="2:13">
      <c r="B1383" s="68">
        <v>2012</v>
      </c>
      <c r="C1383" s="120">
        <v>0</v>
      </c>
      <c r="D1383" s="119">
        <v>0</v>
      </c>
      <c r="E1383" s="132">
        <v>0</v>
      </c>
      <c r="F1383" s="119">
        <v>0</v>
      </c>
      <c r="G1383" s="132">
        <v>0</v>
      </c>
      <c r="H1383" s="132">
        <v>0</v>
      </c>
      <c r="I1383" s="132">
        <v>0</v>
      </c>
      <c r="J1383" s="132">
        <v>0</v>
      </c>
      <c r="K1383" s="132"/>
      <c r="L1383" s="132">
        <v>0</v>
      </c>
      <c r="M1383" s="132"/>
    </row>
    <row r="1384" spans="2:13">
      <c r="B1384" s="68">
        <v>2013</v>
      </c>
      <c r="C1384" s="120">
        <v>0</v>
      </c>
      <c r="D1384" s="119">
        <v>0</v>
      </c>
      <c r="E1384" s="132">
        <v>0</v>
      </c>
      <c r="F1384" s="119">
        <v>0</v>
      </c>
      <c r="G1384" s="132">
        <v>0</v>
      </c>
      <c r="H1384" s="132">
        <v>0</v>
      </c>
      <c r="I1384" s="132">
        <v>0</v>
      </c>
      <c r="J1384" s="132">
        <v>0</v>
      </c>
      <c r="K1384" s="132"/>
      <c r="L1384" s="132">
        <v>0</v>
      </c>
      <c r="M1384" s="132"/>
    </row>
    <row r="1385" spans="2:13">
      <c r="B1385" s="68">
        <v>2014</v>
      </c>
      <c r="C1385" s="120">
        <v>0</v>
      </c>
      <c r="D1385" s="119">
        <v>0</v>
      </c>
      <c r="E1385" s="132">
        <v>0</v>
      </c>
      <c r="F1385" s="119">
        <v>0</v>
      </c>
      <c r="G1385" s="132">
        <v>0</v>
      </c>
      <c r="H1385" s="132">
        <v>0</v>
      </c>
      <c r="I1385" s="132">
        <v>0</v>
      </c>
      <c r="J1385" s="132">
        <v>0</v>
      </c>
      <c r="K1385" s="132"/>
      <c r="L1385" s="132">
        <v>0</v>
      </c>
      <c r="M1385" s="132"/>
    </row>
    <row r="1386" spans="2:13">
      <c r="B1386" s="68">
        <v>2015</v>
      </c>
      <c r="C1386" s="120">
        <v>0</v>
      </c>
      <c r="D1386" s="119">
        <v>0</v>
      </c>
      <c r="E1386" s="132">
        <v>0</v>
      </c>
      <c r="F1386" s="119">
        <v>0</v>
      </c>
      <c r="G1386" s="119">
        <v>0</v>
      </c>
      <c r="H1386" s="132">
        <v>0</v>
      </c>
      <c r="I1386" s="119">
        <v>0</v>
      </c>
      <c r="J1386" s="132">
        <v>0</v>
      </c>
      <c r="K1386" s="132"/>
      <c r="L1386" s="132">
        <v>0</v>
      </c>
      <c r="M1386" s="132"/>
    </row>
    <row r="1387" spans="2:13">
      <c r="B1387" s="68">
        <v>2016</v>
      </c>
      <c r="C1387" s="120">
        <v>0</v>
      </c>
      <c r="D1387" s="119">
        <v>0</v>
      </c>
      <c r="E1387" s="132">
        <v>0</v>
      </c>
      <c r="F1387" s="119">
        <v>0</v>
      </c>
      <c r="G1387" s="132">
        <v>0</v>
      </c>
      <c r="H1387" s="132">
        <v>0</v>
      </c>
      <c r="I1387" s="132">
        <v>0</v>
      </c>
      <c r="J1387" s="132">
        <v>0</v>
      </c>
      <c r="K1387" s="132"/>
      <c r="L1387" s="132">
        <v>0</v>
      </c>
      <c r="M1387" s="132"/>
    </row>
    <row r="1388" spans="2:13">
      <c r="B1388" s="68">
        <v>2017</v>
      </c>
      <c r="C1388" s="120">
        <v>0</v>
      </c>
      <c r="D1388" s="119">
        <v>0</v>
      </c>
      <c r="E1388" s="132">
        <v>0</v>
      </c>
      <c r="F1388" s="119">
        <v>0</v>
      </c>
      <c r="G1388" s="132">
        <v>0</v>
      </c>
      <c r="H1388" s="132">
        <v>0</v>
      </c>
      <c r="I1388" s="132">
        <v>0</v>
      </c>
      <c r="J1388" s="132">
        <v>0</v>
      </c>
      <c r="K1388" s="132"/>
      <c r="L1388" s="132">
        <v>0</v>
      </c>
      <c r="M1388" s="132"/>
    </row>
    <row r="1389" spans="2:13">
      <c r="B1389" s="68">
        <v>2018</v>
      </c>
      <c r="C1389" s="120">
        <v>0</v>
      </c>
      <c r="D1389" s="119">
        <v>0</v>
      </c>
      <c r="E1389" s="132">
        <v>0</v>
      </c>
      <c r="F1389" s="119">
        <v>0</v>
      </c>
      <c r="G1389" s="132">
        <v>0</v>
      </c>
      <c r="H1389" s="132">
        <v>0</v>
      </c>
      <c r="I1389" s="132">
        <v>0</v>
      </c>
      <c r="J1389" s="132">
        <v>0</v>
      </c>
      <c r="K1389" s="132"/>
      <c r="L1389" s="132">
        <v>0</v>
      </c>
      <c r="M1389" s="132"/>
    </row>
    <row r="1390" spans="2:13">
      <c r="B1390" s="68">
        <v>2019</v>
      </c>
      <c r="C1390" s="120">
        <v>0</v>
      </c>
      <c r="D1390" s="119">
        <v>0</v>
      </c>
      <c r="E1390" s="132">
        <v>0</v>
      </c>
      <c r="F1390" s="119">
        <v>0</v>
      </c>
      <c r="G1390" s="132">
        <v>0</v>
      </c>
      <c r="H1390" s="132">
        <v>0</v>
      </c>
      <c r="I1390" s="132">
        <v>0</v>
      </c>
      <c r="J1390" s="132">
        <v>0</v>
      </c>
      <c r="K1390" s="132"/>
      <c r="L1390" s="132">
        <v>0</v>
      </c>
      <c r="M1390" s="132"/>
    </row>
    <row r="1391" spans="2:13">
      <c r="B1391" s="68">
        <v>2020</v>
      </c>
      <c r="C1391" s="120">
        <v>0</v>
      </c>
      <c r="D1391" s="119">
        <v>0</v>
      </c>
      <c r="E1391" s="132">
        <v>0</v>
      </c>
      <c r="F1391" s="119">
        <v>0</v>
      </c>
      <c r="G1391" s="132">
        <v>0</v>
      </c>
      <c r="H1391" s="132">
        <v>0</v>
      </c>
      <c r="I1391" s="132">
        <v>0</v>
      </c>
      <c r="J1391" s="132">
        <v>0</v>
      </c>
      <c r="K1391" s="132"/>
      <c r="L1391" s="132">
        <v>0</v>
      </c>
      <c r="M1391" s="132"/>
    </row>
    <row r="1392" spans="2:13">
      <c r="B1392" s="68">
        <v>2021</v>
      </c>
      <c r="C1392" s="120">
        <v>0</v>
      </c>
      <c r="D1392" s="119">
        <v>0</v>
      </c>
      <c r="E1392" s="132">
        <v>0</v>
      </c>
      <c r="F1392" s="119">
        <v>0</v>
      </c>
      <c r="G1392" s="132">
        <v>0</v>
      </c>
      <c r="H1392" s="132">
        <v>0</v>
      </c>
      <c r="I1392" s="132">
        <v>0</v>
      </c>
      <c r="J1392" s="132">
        <v>0</v>
      </c>
      <c r="K1392" s="132"/>
      <c r="L1392" s="132">
        <v>0</v>
      </c>
      <c r="M1392" s="132"/>
    </row>
    <row r="1393" spans="2:13">
      <c r="B1393" s="68">
        <v>2022</v>
      </c>
      <c r="C1393" s="120">
        <v>0</v>
      </c>
      <c r="D1393" s="119">
        <v>0</v>
      </c>
      <c r="E1393" s="132">
        <v>0</v>
      </c>
      <c r="F1393" s="119">
        <v>0</v>
      </c>
      <c r="G1393" s="132">
        <v>0</v>
      </c>
      <c r="H1393" s="132">
        <v>0</v>
      </c>
      <c r="I1393" s="132">
        <v>0</v>
      </c>
      <c r="J1393" s="132">
        <v>0</v>
      </c>
      <c r="K1393" s="132"/>
      <c r="L1393" s="132">
        <v>0</v>
      </c>
      <c r="M1393" s="132"/>
    </row>
    <row r="1394" spans="2:13">
      <c r="B1394" s="68">
        <v>2023</v>
      </c>
      <c r="C1394" s="120">
        <v>0</v>
      </c>
      <c r="D1394" s="119">
        <v>0</v>
      </c>
      <c r="E1394" s="132">
        <v>0</v>
      </c>
      <c r="F1394" s="119">
        <v>0</v>
      </c>
      <c r="G1394" s="132">
        <v>0</v>
      </c>
      <c r="H1394" s="132">
        <v>0</v>
      </c>
      <c r="I1394" s="132">
        <v>0</v>
      </c>
      <c r="J1394" s="132">
        <v>0</v>
      </c>
      <c r="K1394" s="132"/>
      <c r="L1394" s="132">
        <v>0</v>
      </c>
      <c r="M1394" s="132"/>
    </row>
    <row r="1395" spans="2:13">
      <c r="B1395" s="67" t="s">
        <v>562</v>
      </c>
      <c r="C1395" s="120"/>
      <c r="D1395" s="119"/>
      <c r="E1395" s="132"/>
      <c r="F1395" s="174"/>
      <c r="G1395" s="132"/>
      <c r="H1395" s="132"/>
      <c r="I1395" s="132"/>
      <c r="J1395" s="132"/>
      <c r="K1395" s="132"/>
      <c r="L1395" s="132"/>
      <c r="M1395" s="132"/>
    </row>
    <row r="1396" spans="2:13">
      <c r="B1396" s="68">
        <v>2012</v>
      </c>
      <c r="C1396" s="120">
        <v>331</v>
      </c>
      <c r="D1396" s="119">
        <v>0</v>
      </c>
      <c r="E1396" s="132">
        <v>0</v>
      </c>
      <c r="F1396" s="119">
        <v>331</v>
      </c>
      <c r="G1396" s="132">
        <v>0</v>
      </c>
      <c r="H1396" s="132">
        <v>0</v>
      </c>
      <c r="I1396" s="132">
        <v>0</v>
      </c>
      <c r="J1396" s="132">
        <v>331</v>
      </c>
      <c r="K1396" s="132"/>
      <c r="L1396" s="132">
        <v>331</v>
      </c>
      <c r="M1396" s="132"/>
    </row>
    <row r="1397" spans="2:13">
      <c r="B1397" s="68">
        <v>2013</v>
      </c>
      <c r="C1397" s="120">
        <v>336</v>
      </c>
      <c r="D1397" s="119">
        <v>0</v>
      </c>
      <c r="E1397" s="132">
        <v>0</v>
      </c>
      <c r="F1397" s="119">
        <v>336</v>
      </c>
      <c r="G1397" s="132">
        <v>0</v>
      </c>
      <c r="H1397" s="132">
        <v>0</v>
      </c>
      <c r="I1397" s="132">
        <v>0</v>
      </c>
      <c r="J1397" s="132">
        <v>336</v>
      </c>
      <c r="K1397" s="132"/>
      <c r="L1397" s="132">
        <v>336</v>
      </c>
      <c r="M1397" s="132"/>
    </row>
    <row r="1398" spans="2:13">
      <c r="B1398" s="68">
        <v>2014</v>
      </c>
      <c r="C1398" s="120">
        <v>63</v>
      </c>
      <c r="D1398" s="119">
        <v>0</v>
      </c>
      <c r="E1398" s="132">
        <v>0</v>
      </c>
      <c r="F1398" s="119">
        <v>63</v>
      </c>
      <c r="G1398" s="132">
        <v>0</v>
      </c>
      <c r="H1398" s="132">
        <v>0</v>
      </c>
      <c r="I1398" s="132">
        <v>0</v>
      </c>
      <c r="J1398" s="132">
        <v>63</v>
      </c>
      <c r="K1398" s="132"/>
      <c r="L1398" s="132">
        <v>63</v>
      </c>
      <c r="M1398" s="132"/>
    </row>
    <row r="1399" spans="2:13">
      <c r="B1399" s="68">
        <v>2015</v>
      </c>
      <c r="C1399" s="120">
        <v>44</v>
      </c>
      <c r="D1399" s="119">
        <v>0</v>
      </c>
      <c r="E1399" s="132">
        <v>0</v>
      </c>
      <c r="F1399" s="119">
        <v>44</v>
      </c>
      <c r="G1399" s="119">
        <v>0</v>
      </c>
      <c r="H1399" s="132">
        <v>0</v>
      </c>
      <c r="I1399" s="119">
        <v>0</v>
      </c>
      <c r="J1399" s="132">
        <v>44</v>
      </c>
      <c r="K1399" s="132"/>
      <c r="L1399" s="132">
        <v>44</v>
      </c>
      <c r="M1399" s="132"/>
    </row>
    <row r="1400" spans="2:13">
      <c r="B1400" s="68">
        <v>2016</v>
      </c>
      <c r="C1400" s="120">
        <v>22</v>
      </c>
      <c r="D1400" s="119">
        <v>0</v>
      </c>
      <c r="E1400" s="132">
        <v>0</v>
      </c>
      <c r="F1400" s="119">
        <v>22</v>
      </c>
      <c r="G1400" s="132">
        <v>0</v>
      </c>
      <c r="H1400" s="132">
        <v>0</v>
      </c>
      <c r="I1400" s="132">
        <v>0</v>
      </c>
      <c r="J1400" s="132">
        <v>22</v>
      </c>
      <c r="K1400" s="132"/>
      <c r="L1400" s="132">
        <v>22</v>
      </c>
      <c r="M1400" s="132"/>
    </row>
    <row r="1401" spans="2:13">
      <c r="B1401" s="68">
        <v>2017</v>
      </c>
      <c r="C1401" s="120">
        <v>6</v>
      </c>
      <c r="D1401" s="119">
        <v>0</v>
      </c>
      <c r="E1401" s="132">
        <v>0</v>
      </c>
      <c r="F1401" s="119">
        <v>6</v>
      </c>
      <c r="G1401" s="132">
        <v>0</v>
      </c>
      <c r="H1401" s="132">
        <v>0</v>
      </c>
      <c r="I1401" s="132">
        <v>0</v>
      </c>
      <c r="J1401" s="132">
        <v>6</v>
      </c>
      <c r="K1401" s="132"/>
      <c r="L1401" s="132">
        <v>6</v>
      </c>
      <c r="M1401" s="132"/>
    </row>
    <row r="1402" spans="2:13">
      <c r="B1402" s="68">
        <v>2018</v>
      </c>
      <c r="C1402" s="120">
        <v>1</v>
      </c>
      <c r="D1402" s="119">
        <v>0</v>
      </c>
      <c r="E1402" s="132">
        <v>0</v>
      </c>
      <c r="F1402" s="119">
        <v>1</v>
      </c>
      <c r="G1402" s="132">
        <v>0</v>
      </c>
      <c r="H1402" s="132">
        <v>0</v>
      </c>
      <c r="I1402" s="132">
        <v>0</v>
      </c>
      <c r="J1402" s="132">
        <v>1</v>
      </c>
      <c r="K1402" s="132"/>
      <c r="L1402" s="132">
        <v>1</v>
      </c>
      <c r="M1402" s="132"/>
    </row>
    <row r="1403" spans="2:13">
      <c r="B1403" s="68">
        <v>2020</v>
      </c>
      <c r="C1403" s="120">
        <v>7</v>
      </c>
      <c r="D1403" s="119">
        <v>0</v>
      </c>
      <c r="E1403" s="132">
        <v>0</v>
      </c>
      <c r="F1403" s="119">
        <v>7</v>
      </c>
      <c r="G1403" s="132">
        <v>0</v>
      </c>
      <c r="H1403" s="132">
        <v>0</v>
      </c>
      <c r="I1403" s="132">
        <v>0</v>
      </c>
      <c r="J1403" s="132">
        <v>7</v>
      </c>
      <c r="K1403" s="132"/>
      <c r="L1403" s="132">
        <v>7</v>
      </c>
      <c r="M1403" s="132"/>
    </row>
    <row r="1404" spans="2:13">
      <c r="B1404" s="68">
        <v>2021</v>
      </c>
      <c r="C1404" s="120">
        <v>2</v>
      </c>
      <c r="D1404" s="119">
        <v>0</v>
      </c>
      <c r="E1404" s="132">
        <v>0</v>
      </c>
      <c r="F1404" s="119">
        <v>2</v>
      </c>
      <c r="G1404" s="132">
        <v>0</v>
      </c>
      <c r="H1404" s="132">
        <v>0</v>
      </c>
      <c r="I1404" s="132">
        <v>0</v>
      </c>
      <c r="J1404" s="132">
        <v>2</v>
      </c>
      <c r="K1404" s="132"/>
      <c r="L1404" s="132">
        <v>2</v>
      </c>
      <c r="M1404" s="132"/>
    </row>
    <row r="1405" spans="2:13">
      <c r="B1405" s="67" t="s">
        <v>563</v>
      </c>
      <c r="C1405" s="120"/>
      <c r="D1405" s="119"/>
      <c r="E1405" s="132"/>
      <c r="F1405" s="174"/>
      <c r="G1405" s="132"/>
      <c r="H1405" s="132"/>
      <c r="I1405" s="132"/>
      <c r="J1405" s="132"/>
      <c r="K1405" s="132"/>
      <c r="L1405" s="132"/>
      <c r="M1405" s="132"/>
    </row>
    <row r="1406" spans="2:13">
      <c r="B1406" s="68">
        <v>2012</v>
      </c>
      <c r="C1406" s="120">
        <v>0</v>
      </c>
      <c r="D1406" s="119">
        <v>0</v>
      </c>
      <c r="E1406" s="132">
        <v>168</v>
      </c>
      <c r="F1406" s="119">
        <v>168</v>
      </c>
      <c r="G1406" s="132">
        <v>0</v>
      </c>
      <c r="H1406" s="132">
        <v>0</v>
      </c>
      <c r="I1406" s="132">
        <v>0</v>
      </c>
      <c r="J1406" s="132">
        <v>168</v>
      </c>
      <c r="K1406" s="132"/>
      <c r="L1406" s="132">
        <v>168</v>
      </c>
      <c r="M1406" s="132"/>
    </row>
    <row r="1407" spans="2:13">
      <c r="B1407" s="68">
        <v>2013</v>
      </c>
      <c r="C1407" s="120">
        <v>0</v>
      </c>
      <c r="D1407" s="119">
        <v>0</v>
      </c>
      <c r="E1407" s="132">
        <v>225</v>
      </c>
      <c r="F1407" s="119">
        <v>225</v>
      </c>
      <c r="G1407" s="132">
        <v>0</v>
      </c>
      <c r="H1407" s="132">
        <v>0</v>
      </c>
      <c r="I1407" s="132">
        <v>0</v>
      </c>
      <c r="J1407" s="132">
        <v>225</v>
      </c>
      <c r="K1407" s="132"/>
      <c r="L1407" s="132">
        <v>225</v>
      </c>
      <c r="M1407" s="132"/>
    </row>
    <row r="1408" spans="2:13">
      <c r="B1408" s="68">
        <v>2014</v>
      </c>
      <c r="C1408" s="120">
        <v>0</v>
      </c>
      <c r="D1408" s="119">
        <v>52</v>
      </c>
      <c r="E1408" s="132">
        <v>138</v>
      </c>
      <c r="F1408" s="119">
        <v>190</v>
      </c>
      <c r="G1408" s="132">
        <v>0</v>
      </c>
      <c r="H1408" s="132">
        <v>0</v>
      </c>
      <c r="I1408" s="132">
        <v>0</v>
      </c>
      <c r="J1408" s="132">
        <v>190</v>
      </c>
      <c r="K1408" s="132"/>
      <c r="L1408" s="132">
        <v>190</v>
      </c>
      <c r="M1408" s="132"/>
    </row>
    <row r="1409" spans="2:13">
      <c r="B1409" s="32" t="s">
        <v>388</v>
      </c>
      <c r="C1409" s="120"/>
      <c r="D1409" s="119"/>
      <c r="E1409" s="132"/>
      <c r="F1409" s="174"/>
      <c r="G1409" s="132"/>
      <c r="H1409" s="132"/>
      <c r="I1409" s="132"/>
      <c r="J1409" s="132"/>
      <c r="K1409" s="132"/>
      <c r="L1409" s="132"/>
      <c r="M1409" s="132"/>
    </row>
    <row r="1410" spans="2:13">
      <c r="B1410" s="72">
        <v>2012</v>
      </c>
      <c r="C1410" s="120">
        <v>0</v>
      </c>
      <c r="D1410" s="119">
        <v>8649</v>
      </c>
      <c r="E1410" s="132">
        <v>1496</v>
      </c>
      <c r="F1410" s="119">
        <v>10145</v>
      </c>
      <c r="G1410" s="132">
        <v>0</v>
      </c>
      <c r="H1410" s="132">
        <v>0</v>
      </c>
      <c r="I1410" s="132">
        <v>0</v>
      </c>
      <c r="J1410" s="132">
        <v>10145</v>
      </c>
      <c r="K1410" s="132"/>
      <c r="L1410" s="132">
        <v>10145</v>
      </c>
      <c r="M1410" s="132"/>
    </row>
    <row r="1411" spans="2:13">
      <c r="B1411" s="72">
        <v>2013</v>
      </c>
      <c r="C1411" s="120">
        <v>0</v>
      </c>
      <c r="D1411" s="119">
        <v>7768</v>
      </c>
      <c r="E1411" s="132">
        <v>951</v>
      </c>
      <c r="F1411" s="119">
        <v>8719</v>
      </c>
      <c r="G1411" s="132">
        <v>0</v>
      </c>
      <c r="H1411" s="132">
        <v>0</v>
      </c>
      <c r="I1411" s="132">
        <v>0</v>
      </c>
      <c r="J1411" s="132">
        <v>8719</v>
      </c>
      <c r="K1411" s="132"/>
      <c r="L1411" s="132">
        <v>8719</v>
      </c>
      <c r="M1411" s="132"/>
    </row>
    <row r="1412" spans="2:13">
      <c r="B1412" s="72">
        <v>2014</v>
      </c>
      <c r="C1412" s="120">
        <v>0</v>
      </c>
      <c r="D1412" s="119">
        <v>6037</v>
      </c>
      <c r="E1412" s="132">
        <v>1475</v>
      </c>
      <c r="F1412" s="119">
        <v>7512</v>
      </c>
      <c r="G1412" s="132">
        <v>0</v>
      </c>
      <c r="H1412" s="132">
        <v>0</v>
      </c>
      <c r="I1412" s="132">
        <v>0</v>
      </c>
      <c r="J1412" s="132">
        <v>7512</v>
      </c>
      <c r="K1412" s="132"/>
      <c r="L1412" s="132">
        <v>7512</v>
      </c>
      <c r="M1412" s="132"/>
    </row>
    <row r="1413" spans="2:13">
      <c r="B1413" s="72">
        <v>2015</v>
      </c>
      <c r="C1413" s="120">
        <v>0</v>
      </c>
      <c r="D1413" s="119">
        <v>5299</v>
      </c>
      <c r="E1413" s="132">
        <v>1349</v>
      </c>
      <c r="F1413" s="119">
        <v>6648</v>
      </c>
      <c r="G1413" s="119">
        <v>0</v>
      </c>
      <c r="H1413" s="132">
        <v>0</v>
      </c>
      <c r="I1413" s="119">
        <v>0</v>
      </c>
      <c r="J1413" s="132">
        <v>6648</v>
      </c>
      <c r="K1413" s="132"/>
      <c r="L1413" s="132">
        <v>6648</v>
      </c>
      <c r="M1413" s="132"/>
    </row>
    <row r="1414" spans="2:13">
      <c r="B1414" s="72">
        <v>2016</v>
      </c>
      <c r="C1414" s="120">
        <v>0</v>
      </c>
      <c r="D1414" s="119">
        <v>5309</v>
      </c>
      <c r="E1414" s="132">
        <v>812</v>
      </c>
      <c r="F1414" s="119">
        <v>6121</v>
      </c>
      <c r="G1414" s="132">
        <v>0</v>
      </c>
      <c r="H1414" s="132">
        <v>0</v>
      </c>
      <c r="I1414" s="132">
        <v>0</v>
      </c>
      <c r="J1414" s="132">
        <v>6121</v>
      </c>
      <c r="K1414" s="132"/>
      <c r="L1414" s="132">
        <v>6121</v>
      </c>
      <c r="M1414" s="132"/>
    </row>
    <row r="1415" spans="2:13">
      <c r="B1415" s="72">
        <v>2017</v>
      </c>
      <c r="C1415" s="120">
        <v>0</v>
      </c>
      <c r="D1415" s="119">
        <v>5120</v>
      </c>
      <c r="E1415" s="132">
        <v>863</v>
      </c>
      <c r="F1415" s="119">
        <v>5983</v>
      </c>
      <c r="G1415" s="132">
        <v>0</v>
      </c>
      <c r="H1415" s="132">
        <v>0</v>
      </c>
      <c r="I1415" s="132">
        <v>0</v>
      </c>
      <c r="J1415" s="132">
        <v>5983</v>
      </c>
      <c r="K1415" s="132"/>
      <c r="L1415" s="132">
        <v>5983</v>
      </c>
      <c r="M1415" s="132"/>
    </row>
    <row r="1416" spans="2:13">
      <c r="B1416" s="72">
        <v>2018</v>
      </c>
      <c r="C1416" s="120">
        <v>0</v>
      </c>
      <c r="D1416" s="119">
        <v>4832</v>
      </c>
      <c r="E1416" s="132">
        <v>1158</v>
      </c>
      <c r="F1416" s="119">
        <v>5990</v>
      </c>
      <c r="G1416" s="132">
        <v>0</v>
      </c>
      <c r="H1416" s="132">
        <v>0</v>
      </c>
      <c r="I1416" s="132">
        <v>0</v>
      </c>
      <c r="J1416" s="132">
        <v>5990</v>
      </c>
      <c r="K1416" s="132"/>
      <c r="L1416" s="132">
        <v>5990</v>
      </c>
      <c r="M1416" s="132"/>
    </row>
    <row r="1417" spans="2:13">
      <c r="B1417" s="72">
        <v>2019</v>
      </c>
      <c r="C1417" s="120">
        <v>0</v>
      </c>
      <c r="D1417" s="119">
        <v>5224</v>
      </c>
      <c r="E1417" s="132">
        <v>1122</v>
      </c>
      <c r="F1417" s="119">
        <v>6346</v>
      </c>
      <c r="G1417" s="132">
        <v>0</v>
      </c>
      <c r="H1417" s="132">
        <v>0</v>
      </c>
      <c r="I1417" s="132">
        <v>0</v>
      </c>
      <c r="J1417" s="132">
        <v>6346</v>
      </c>
      <c r="K1417" s="132"/>
      <c r="L1417" s="132">
        <v>6346</v>
      </c>
      <c r="M1417" s="132"/>
    </row>
    <row r="1418" spans="2:13">
      <c r="B1418" s="72">
        <v>2020</v>
      </c>
      <c r="C1418" s="120">
        <v>0</v>
      </c>
      <c r="D1418" s="119">
        <v>5406</v>
      </c>
      <c r="E1418" s="132">
        <v>1496</v>
      </c>
      <c r="F1418" s="119">
        <v>6902</v>
      </c>
      <c r="G1418" s="132">
        <v>0</v>
      </c>
      <c r="H1418" s="132">
        <v>0</v>
      </c>
      <c r="I1418" s="132">
        <v>0</v>
      </c>
      <c r="J1418" s="132">
        <v>6902</v>
      </c>
      <c r="K1418" s="132"/>
      <c r="L1418" s="132">
        <v>6902</v>
      </c>
      <c r="M1418" s="132"/>
    </row>
    <row r="1419" spans="2:13">
      <c r="B1419" s="72">
        <v>2021</v>
      </c>
      <c r="C1419" s="120">
        <v>0</v>
      </c>
      <c r="D1419" s="119">
        <v>5197</v>
      </c>
      <c r="E1419" s="132">
        <v>1135</v>
      </c>
      <c r="F1419" s="119">
        <v>6332</v>
      </c>
      <c r="G1419" s="132">
        <v>0</v>
      </c>
      <c r="H1419" s="132">
        <v>0</v>
      </c>
      <c r="I1419" s="132">
        <v>0</v>
      </c>
      <c r="J1419" s="132">
        <v>6332</v>
      </c>
      <c r="K1419" s="132"/>
      <c r="L1419" s="132">
        <v>6332</v>
      </c>
      <c r="M1419" s="132"/>
    </row>
    <row r="1420" spans="2:13">
      <c r="B1420" s="72">
        <v>2022</v>
      </c>
      <c r="C1420" s="120">
        <v>0</v>
      </c>
      <c r="D1420" s="119">
        <v>4425</v>
      </c>
      <c r="E1420" s="132">
        <v>1168</v>
      </c>
      <c r="F1420" s="119">
        <v>5593</v>
      </c>
      <c r="G1420" s="132">
        <v>0</v>
      </c>
      <c r="H1420" s="132">
        <v>0</v>
      </c>
      <c r="I1420" s="132">
        <v>0</v>
      </c>
      <c r="J1420" s="132">
        <v>5593</v>
      </c>
      <c r="K1420" s="132"/>
      <c r="L1420" s="132">
        <v>5593</v>
      </c>
      <c r="M1420" s="132"/>
    </row>
    <row r="1421" spans="2:13">
      <c r="B1421" s="72">
        <v>2023</v>
      </c>
      <c r="C1421" s="120">
        <v>0</v>
      </c>
      <c r="D1421" s="119">
        <v>4397</v>
      </c>
      <c r="E1421" s="132">
        <v>1378</v>
      </c>
      <c r="F1421" s="119">
        <v>5775</v>
      </c>
      <c r="G1421" s="132">
        <v>0</v>
      </c>
      <c r="H1421" s="132">
        <v>0</v>
      </c>
      <c r="I1421" s="132">
        <v>0</v>
      </c>
      <c r="J1421" s="132">
        <v>5775</v>
      </c>
      <c r="K1421" s="132"/>
      <c r="L1421" s="132">
        <v>5775</v>
      </c>
      <c r="M1421" s="132"/>
    </row>
    <row r="1422" spans="2:13">
      <c r="B1422" s="67" t="s">
        <v>564</v>
      </c>
      <c r="C1422" s="120"/>
      <c r="D1422" s="119"/>
      <c r="E1422" s="132"/>
      <c r="F1422" s="174"/>
      <c r="G1422" s="132"/>
      <c r="H1422" s="132"/>
      <c r="I1422" s="132"/>
      <c r="J1422" s="132"/>
      <c r="K1422" s="132"/>
      <c r="L1422" s="132"/>
      <c r="M1422" s="132"/>
    </row>
    <row r="1423" spans="2:13">
      <c r="B1423" s="68">
        <v>2012</v>
      </c>
      <c r="C1423" s="120">
        <v>1</v>
      </c>
      <c r="D1423" s="119">
        <v>0</v>
      </c>
      <c r="E1423" s="132">
        <v>0</v>
      </c>
      <c r="F1423" s="119">
        <v>1</v>
      </c>
      <c r="G1423" s="132">
        <v>0</v>
      </c>
      <c r="H1423" s="132">
        <v>0</v>
      </c>
      <c r="I1423" s="132">
        <v>0</v>
      </c>
      <c r="J1423" s="132">
        <v>1</v>
      </c>
      <c r="K1423" s="132"/>
      <c r="L1423" s="132">
        <v>1</v>
      </c>
      <c r="M1423" s="132"/>
    </row>
    <row r="1424" spans="2:13">
      <c r="B1424" s="67" t="s">
        <v>433</v>
      </c>
      <c r="C1424" s="120"/>
      <c r="D1424" s="119"/>
      <c r="E1424" s="132"/>
      <c r="F1424" s="174"/>
      <c r="G1424" s="132"/>
      <c r="H1424" s="132"/>
      <c r="I1424" s="132"/>
      <c r="J1424" s="132"/>
      <c r="K1424" s="132"/>
      <c r="L1424" s="132"/>
      <c r="M1424" s="132"/>
    </row>
    <row r="1425" spans="2:13">
      <c r="B1425" s="68">
        <v>2012</v>
      </c>
      <c r="C1425" s="120">
        <v>27</v>
      </c>
      <c r="D1425" s="119">
        <v>0</v>
      </c>
      <c r="E1425" s="132">
        <v>0</v>
      </c>
      <c r="F1425" s="119">
        <v>27</v>
      </c>
      <c r="G1425" s="132">
        <v>0</v>
      </c>
      <c r="H1425" s="132">
        <v>0</v>
      </c>
      <c r="I1425" s="132">
        <v>0</v>
      </c>
      <c r="J1425" s="132">
        <v>27</v>
      </c>
      <c r="K1425" s="132"/>
      <c r="L1425" s="132">
        <v>27</v>
      </c>
      <c r="M1425" s="132"/>
    </row>
    <row r="1426" spans="2:13">
      <c r="B1426" s="68">
        <v>2013</v>
      </c>
      <c r="C1426" s="120">
        <v>32</v>
      </c>
      <c r="D1426" s="119">
        <v>0</v>
      </c>
      <c r="E1426" s="132">
        <v>0</v>
      </c>
      <c r="F1426" s="119">
        <v>32</v>
      </c>
      <c r="G1426" s="132">
        <v>0</v>
      </c>
      <c r="H1426" s="132">
        <v>0</v>
      </c>
      <c r="I1426" s="132">
        <v>0</v>
      </c>
      <c r="J1426" s="132">
        <v>32</v>
      </c>
      <c r="K1426" s="132"/>
      <c r="L1426" s="132">
        <v>32</v>
      </c>
      <c r="M1426" s="132"/>
    </row>
    <row r="1427" spans="2:13">
      <c r="B1427" s="68">
        <v>2014</v>
      </c>
      <c r="C1427" s="120">
        <v>29</v>
      </c>
      <c r="D1427" s="119">
        <v>0</v>
      </c>
      <c r="E1427" s="132">
        <v>0</v>
      </c>
      <c r="F1427" s="119">
        <v>29</v>
      </c>
      <c r="G1427" s="132">
        <v>0</v>
      </c>
      <c r="H1427" s="132">
        <v>0</v>
      </c>
      <c r="I1427" s="132">
        <v>0</v>
      </c>
      <c r="J1427" s="132">
        <v>29</v>
      </c>
      <c r="K1427" s="132"/>
      <c r="L1427" s="132">
        <v>29</v>
      </c>
      <c r="M1427" s="132"/>
    </row>
    <row r="1428" spans="2:13">
      <c r="B1428" s="68">
        <v>2015</v>
      </c>
      <c r="C1428" s="120">
        <v>26</v>
      </c>
      <c r="D1428" s="119">
        <v>0</v>
      </c>
      <c r="E1428" s="132">
        <v>0</v>
      </c>
      <c r="F1428" s="119">
        <v>26</v>
      </c>
      <c r="G1428" s="119">
        <v>0</v>
      </c>
      <c r="H1428" s="132">
        <v>0</v>
      </c>
      <c r="I1428" s="119">
        <v>0</v>
      </c>
      <c r="J1428" s="132">
        <v>26</v>
      </c>
      <c r="K1428" s="132"/>
      <c r="L1428" s="132">
        <v>26</v>
      </c>
      <c r="M1428" s="132"/>
    </row>
    <row r="1429" spans="2:13">
      <c r="B1429" s="68">
        <v>2016</v>
      </c>
      <c r="C1429" s="120">
        <v>24</v>
      </c>
      <c r="D1429" s="119">
        <v>0</v>
      </c>
      <c r="E1429" s="132">
        <v>0</v>
      </c>
      <c r="F1429" s="119">
        <v>24</v>
      </c>
      <c r="G1429" s="132">
        <v>0</v>
      </c>
      <c r="H1429" s="132">
        <v>0</v>
      </c>
      <c r="I1429" s="132">
        <v>0</v>
      </c>
      <c r="J1429" s="132">
        <v>24</v>
      </c>
      <c r="K1429" s="132"/>
      <c r="L1429" s="132">
        <v>24</v>
      </c>
      <c r="M1429" s="132"/>
    </row>
    <row r="1430" spans="2:13">
      <c r="B1430" s="68">
        <v>2017</v>
      </c>
      <c r="C1430" s="120">
        <v>22</v>
      </c>
      <c r="D1430" s="119">
        <v>0</v>
      </c>
      <c r="E1430" s="132">
        <v>0</v>
      </c>
      <c r="F1430" s="119">
        <v>22</v>
      </c>
      <c r="G1430" s="132">
        <v>0</v>
      </c>
      <c r="H1430" s="132">
        <v>0</v>
      </c>
      <c r="I1430" s="132">
        <v>0</v>
      </c>
      <c r="J1430" s="132">
        <v>22</v>
      </c>
      <c r="K1430" s="132"/>
      <c r="L1430" s="132">
        <v>22</v>
      </c>
      <c r="M1430" s="132"/>
    </row>
    <row r="1431" spans="2:13">
      <c r="B1431" s="68">
        <v>2018</v>
      </c>
      <c r="C1431" s="120">
        <v>22</v>
      </c>
      <c r="D1431" s="119">
        <v>0</v>
      </c>
      <c r="E1431" s="132">
        <v>0</v>
      </c>
      <c r="F1431" s="119">
        <v>22</v>
      </c>
      <c r="G1431" s="132">
        <v>0</v>
      </c>
      <c r="H1431" s="132">
        <v>0</v>
      </c>
      <c r="I1431" s="132">
        <v>0</v>
      </c>
      <c r="J1431" s="132">
        <v>22</v>
      </c>
      <c r="K1431" s="132"/>
      <c r="L1431" s="132">
        <v>22</v>
      </c>
      <c r="M1431" s="132"/>
    </row>
    <row r="1432" spans="2:13">
      <c r="B1432" s="68">
        <v>2019</v>
      </c>
      <c r="C1432" s="120">
        <v>18</v>
      </c>
      <c r="D1432" s="119">
        <v>0</v>
      </c>
      <c r="E1432" s="132">
        <v>0</v>
      </c>
      <c r="F1432" s="119">
        <v>18</v>
      </c>
      <c r="G1432" s="132">
        <v>0</v>
      </c>
      <c r="H1432" s="132">
        <v>0</v>
      </c>
      <c r="I1432" s="132">
        <v>0</v>
      </c>
      <c r="J1432" s="132">
        <v>18</v>
      </c>
      <c r="K1432" s="132"/>
      <c r="L1432" s="132">
        <v>18</v>
      </c>
      <c r="M1432" s="132"/>
    </row>
    <row r="1433" spans="2:13">
      <c r="B1433" s="68">
        <v>2020</v>
      </c>
      <c r="C1433" s="120">
        <v>17</v>
      </c>
      <c r="D1433" s="119">
        <v>0</v>
      </c>
      <c r="E1433" s="132">
        <v>0</v>
      </c>
      <c r="F1433" s="119">
        <v>17</v>
      </c>
      <c r="G1433" s="132">
        <v>0</v>
      </c>
      <c r="H1433" s="132">
        <v>0</v>
      </c>
      <c r="I1433" s="132">
        <v>0</v>
      </c>
      <c r="J1433" s="132">
        <v>17</v>
      </c>
      <c r="K1433" s="132"/>
      <c r="L1433" s="132">
        <v>17</v>
      </c>
      <c r="M1433" s="132"/>
    </row>
    <row r="1434" spans="2:13">
      <c r="B1434" s="68">
        <v>2021</v>
      </c>
      <c r="C1434" s="120">
        <v>13</v>
      </c>
      <c r="D1434" s="119">
        <v>0</v>
      </c>
      <c r="E1434" s="132">
        <v>0</v>
      </c>
      <c r="F1434" s="119">
        <v>13</v>
      </c>
      <c r="G1434" s="132">
        <v>0</v>
      </c>
      <c r="H1434" s="132">
        <v>0</v>
      </c>
      <c r="I1434" s="132">
        <v>0</v>
      </c>
      <c r="J1434" s="132">
        <v>13</v>
      </c>
      <c r="K1434" s="132"/>
      <c r="L1434" s="132">
        <v>13</v>
      </c>
      <c r="M1434" s="132"/>
    </row>
    <row r="1435" spans="2:13">
      <c r="B1435" s="68">
        <v>2022</v>
      </c>
      <c r="C1435" s="120">
        <v>12</v>
      </c>
      <c r="D1435" s="119">
        <v>0</v>
      </c>
      <c r="E1435" s="132">
        <v>0</v>
      </c>
      <c r="F1435" s="119">
        <v>12</v>
      </c>
      <c r="G1435" s="132">
        <v>0</v>
      </c>
      <c r="H1435" s="132">
        <v>0</v>
      </c>
      <c r="I1435" s="132">
        <v>0</v>
      </c>
      <c r="J1435" s="132">
        <v>12</v>
      </c>
      <c r="K1435" s="132"/>
      <c r="L1435" s="132">
        <v>12</v>
      </c>
      <c r="M1435" s="132"/>
    </row>
    <row r="1436" spans="2:13">
      <c r="B1436" s="68">
        <v>2023</v>
      </c>
      <c r="C1436" s="120">
        <v>16</v>
      </c>
      <c r="D1436" s="119">
        <v>0</v>
      </c>
      <c r="E1436" s="132">
        <v>0</v>
      </c>
      <c r="F1436" s="119">
        <v>16</v>
      </c>
      <c r="G1436" s="132">
        <v>0</v>
      </c>
      <c r="H1436" s="132">
        <v>0</v>
      </c>
      <c r="I1436" s="132">
        <v>0</v>
      </c>
      <c r="J1436" s="132">
        <v>16</v>
      </c>
      <c r="K1436" s="132"/>
      <c r="L1436" s="132">
        <v>16</v>
      </c>
      <c r="M1436" s="132"/>
    </row>
    <row r="1437" spans="2:13">
      <c r="B1437" s="67" t="s">
        <v>435</v>
      </c>
      <c r="C1437" s="120"/>
      <c r="D1437" s="119"/>
      <c r="E1437" s="132"/>
      <c r="F1437" s="174"/>
      <c r="G1437" s="132"/>
      <c r="H1437" s="132"/>
      <c r="I1437" s="132"/>
      <c r="J1437" s="132"/>
      <c r="K1437" s="132"/>
      <c r="L1437" s="132"/>
      <c r="M1437" s="132"/>
    </row>
    <row r="1438" spans="2:13">
      <c r="B1438" s="68">
        <v>2012</v>
      </c>
      <c r="C1438" s="120">
        <v>0</v>
      </c>
      <c r="D1438" s="119">
        <v>0</v>
      </c>
      <c r="E1438" s="132">
        <v>367</v>
      </c>
      <c r="F1438" s="119">
        <v>367</v>
      </c>
      <c r="G1438" s="132">
        <v>0</v>
      </c>
      <c r="H1438" s="132">
        <v>0</v>
      </c>
      <c r="I1438" s="132">
        <v>0</v>
      </c>
      <c r="J1438" s="132">
        <v>367</v>
      </c>
      <c r="K1438" s="132"/>
      <c r="L1438" s="132">
        <v>367</v>
      </c>
      <c r="M1438" s="132"/>
    </row>
    <row r="1439" spans="2:13">
      <c r="B1439" s="68">
        <v>2013</v>
      </c>
      <c r="C1439" s="120">
        <v>0</v>
      </c>
      <c r="D1439" s="119">
        <v>0</v>
      </c>
      <c r="E1439" s="132">
        <v>336</v>
      </c>
      <c r="F1439" s="119">
        <v>336</v>
      </c>
      <c r="G1439" s="132">
        <v>0</v>
      </c>
      <c r="H1439" s="132">
        <v>0</v>
      </c>
      <c r="I1439" s="132">
        <v>0</v>
      </c>
      <c r="J1439" s="132">
        <v>336</v>
      </c>
      <c r="K1439" s="132"/>
      <c r="L1439" s="132">
        <v>336</v>
      </c>
      <c r="M1439" s="132">
        <v>0</v>
      </c>
    </row>
    <row r="1440" spans="2:13">
      <c r="B1440" s="68">
        <v>2014</v>
      </c>
      <c r="C1440" s="120">
        <v>0</v>
      </c>
      <c r="D1440" s="119">
        <v>0</v>
      </c>
      <c r="E1440" s="132">
        <v>309</v>
      </c>
      <c r="F1440" s="119">
        <v>309</v>
      </c>
      <c r="G1440" s="132">
        <v>0</v>
      </c>
      <c r="H1440" s="132">
        <v>0</v>
      </c>
      <c r="I1440" s="132">
        <v>0</v>
      </c>
      <c r="J1440" s="132">
        <v>309</v>
      </c>
      <c r="K1440" s="132"/>
      <c r="L1440" s="132">
        <v>309</v>
      </c>
      <c r="M1440" s="132"/>
    </row>
    <row r="1441" spans="2:13">
      <c r="B1441" s="68">
        <v>2015</v>
      </c>
      <c r="C1441" s="120">
        <v>0</v>
      </c>
      <c r="D1441" s="119">
        <v>0</v>
      </c>
      <c r="E1441" s="132">
        <v>331</v>
      </c>
      <c r="F1441" s="119">
        <v>331</v>
      </c>
      <c r="G1441" s="119">
        <v>0</v>
      </c>
      <c r="H1441" s="132">
        <v>0</v>
      </c>
      <c r="I1441" s="119">
        <v>0</v>
      </c>
      <c r="J1441" s="132">
        <v>331</v>
      </c>
      <c r="K1441" s="132"/>
      <c r="L1441" s="132">
        <v>331</v>
      </c>
      <c r="M1441" s="132"/>
    </row>
    <row r="1442" spans="2:13">
      <c r="B1442" s="68">
        <v>2016</v>
      </c>
      <c r="C1442" s="120">
        <v>0</v>
      </c>
      <c r="D1442" s="119">
        <v>0</v>
      </c>
      <c r="E1442" s="132">
        <v>270</v>
      </c>
      <c r="F1442" s="119">
        <v>270</v>
      </c>
      <c r="G1442" s="132">
        <v>0</v>
      </c>
      <c r="H1442" s="132">
        <v>0</v>
      </c>
      <c r="I1442" s="132">
        <v>0</v>
      </c>
      <c r="J1442" s="132">
        <v>270</v>
      </c>
      <c r="K1442" s="132"/>
      <c r="L1442" s="132">
        <v>270</v>
      </c>
      <c r="M1442" s="132"/>
    </row>
    <row r="1443" spans="2:13">
      <c r="B1443" s="68">
        <v>2017</v>
      </c>
      <c r="C1443" s="120">
        <v>0</v>
      </c>
      <c r="D1443" s="119">
        <v>0</v>
      </c>
      <c r="E1443" s="132">
        <v>263</v>
      </c>
      <c r="F1443" s="119">
        <v>263</v>
      </c>
      <c r="G1443" s="132">
        <v>0</v>
      </c>
      <c r="H1443" s="132">
        <v>0</v>
      </c>
      <c r="I1443" s="132">
        <v>0</v>
      </c>
      <c r="J1443" s="132">
        <v>263</v>
      </c>
      <c r="K1443" s="132"/>
      <c r="L1443" s="132">
        <v>263</v>
      </c>
      <c r="M1443" s="132"/>
    </row>
    <row r="1444" spans="2:13">
      <c r="B1444" s="68">
        <v>2018</v>
      </c>
      <c r="C1444" s="120">
        <v>0</v>
      </c>
      <c r="D1444" s="119">
        <v>0</v>
      </c>
      <c r="E1444" s="132">
        <v>239</v>
      </c>
      <c r="F1444" s="119">
        <v>239</v>
      </c>
      <c r="G1444" s="132">
        <v>0</v>
      </c>
      <c r="H1444" s="132">
        <v>0</v>
      </c>
      <c r="I1444" s="132">
        <v>0</v>
      </c>
      <c r="J1444" s="132">
        <v>239</v>
      </c>
      <c r="K1444" s="132"/>
      <c r="L1444" s="132">
        <v>239</v>
      </c>
      <c r="M1444" s="132"/>
    </row>
    <row r="1445" spans="2:13">
      <c r="B1445" s="68">
        <v>2019</v>
      </c>
      <c r="C1445" s="120">
        <v>0</v>
      </c>
      <c r="D1445" s="119">
        <v>0</v>
      </c>
      <c r="E1445" s="132">
        <v>2248</v>
      </c>
      <c r="F1445" s="119">
        <v>2248</v>
      </c>
      <c r="G1445" s="132">
        <v>0</v>
      </c>
      <c r="H1445" s="132">
        <v>0</v>
      </c>
      <c r="I1445" s="132">
        <v>0</v>
      </c>
      <c r="J1445" s="132">
        <v>2248</v>
      </c>
      <c r="K1445" s="132"/>
      <c r="L1445" s="132">
        <v>2248</v>
      </c>
      <c r="M1445" s="132"/>
    </row>
    <row r="1446" spans="2:13">
      <c r="B1446" s="68">
        <v>2020</v>
      </c>
      <c r="C1446" s="120">
        <v>0</v>
      </c>
      <c r="D1446" s="119">
        <v>0</v>
      </c>
      <c r="E1446" s="132">
        <v>2328</v>
      </c>
      <c r="F1446" s="119">
        <v>2328</v>
      </c>
      <c r="G1446" s="132">
        <v>0</v>
      </c>
      <c r="H1446" s="132">
        <v>0</v>
      </c>
      <c r="I1446" s="132">
        <v>0</v>
      </c>
      <c r="J1446" s="132">
        <v>2328</v>
      </c>
      <c r="K1446" s="132"/>
      <c r="L1446" s="132">
        <v>2328</v>
      </c>
      <c r="M1446" s="132"/>
    </row>
    <row r="1447" spans="2:13">
      <c r="B1447" s="68">
        <v>2021</v>
      </c>
      <c r="C1447" s="120">
        <v>0</v>
      </c>
      <c r="D1447" s="119">
        <v>0</v>
      </c>
      <c r="E1447" s="132">
        <v>1440</v>
      </c>
      <c r="F1447" s="119">
        <v>1440</v>
      </c>
      <c r="G1447" s="132">
        <v>0</v>
      </c>
      <c r="H1447" s="132">
        <v>0</v>
      </c>
      <c r="I1447" s="132">
        <v>0</v>
      </c>
      <c r="J1447" s="132">
        <v>1440</v>
      </c>
      <c r="K1447" s="132"/>
      <c r="L1447" s="132">
        <v>1440</v>
      </c>
      <c r="M1447" s="132"/>
    </row>
    <row r="1448" spans="2:13">
      <c r="B1448" s="68">
        <v>2022</v>
      </c>
      <c r="C1448" s="120">
        <v>0</v>
      </c>
      <c r="D1448" s="119">
        <v>0</v>
      </c>
      <c r="E1448" s="132">
        <v>2216</v>
      </c>
      <c r="F1448" s="119">
        <v>2216</v>
      </c>
      <c r="G1448" s="132">
        <v>0</v>
      </c>
      <c r="H1448" s="132">
        <v>0</v>
      </c>
      <c r="I1448" s="132">
        <v>0</v>
      </c>
      <c r="J1448" s="132">
        <v>2216</v>
      </c>
      <c r="K1448" s="132"/>
      <c r="L1448" s="132">
        <v>2216</v>
      </c>
      <c r="M1448" s="132"/>
    </row>
    <row r="1449" spans="2:13">
      <c r="B1449" s="68">
        <v>2023</v>
      </c>
      <c r="C1449" s="120">
        <v>0</v>
      </c>
      <c r="D1449" s="119">
        <v>0</v>
      </c>
      <c r="E1449" s="132">
        <v>2226</v>
      </c>
      <c r="F1449" s="119">
        <v>2226</v>
      </c>
      <c r="G1449" s="132">
        <v>0</v>
      </c>
      <c r="H1449" s="132">
        <v>0</v>
      </c>
      <c r="I1449" s="132">
        <v>0</v>
      </c>
      <c r="J1449" s="132">
        <v>2226</v>
      </c>
      <c r="K1449" s="132"/>
      <c r="L1449" s="132">
        <v>2226</v>
      </c>
      <c r="M1449" s="132"/>
    </row>
    <row r="1450" spans="2:13">
      <c r="B1450" s="67" t="s">
        <v>565</v>
      </c>
      <c r="C1450" s="120"/>
      <c r="D1450" s="119"/>
      <c r="E1450" s="132"/>
      <c r="F1450" s="174"/>
      <c r="G1450" s="132"/>
      <c r="H1450" s="132"/>
      <c r="I1450" s="132"/>
      <c r="J1450" s="132"/>
      <c r="K1450" s="132"/>
      <c r="L1450" s="132"/>
      <c r="M1450" s="132"/>
    </row>
    <row r="1451" spans="2:13">
      <c r="B1451" s="68">
        <v>2012</v>
      </c>
      <c r="C1451" s="120">
        <v>0</v>
      </c>
      <c r="D1451" s="119">
        <v>0</v>
      </c>
      <c r="E1451" s="132">
        <v>3529</v>
      </c>
      <c r="F1451" s="119">
        <v>3529</v>
      </c>
      <c r="G1451" s="132">
        <v>0</v>
      </c>
      <c r="H1451" s="132">
        <v>0</v>
      </c>
      <c r="I1451" s="132">
        <v>0</v>
      </c>
      <c r="J1451" s="132">
        <v>3529</v>
      </c>
      <c r="K1451" s="132"/>
      <c r="L1451" s="132">
        <v>3529</v>
      </c>
      <c r="M1451" s="132"/>
    </row>
    <row r="1452" spans="2:13">
      <c r="B1452" s="68">
        <v>2013</v>
      </c>
      <c r="C1452" s="120">
        <v>0</v>
      </c>
      <c r="D1452" s="119">
        <v>0</v>
      </c>
      <c r="E1452" s="132">
        <v>2850</v>
      </c>
      <c r="F1452" s="119">
        <v>2850</v>
      </c>
      <c r="G1452" s="132">
        <v>0</v>
      </c>
      <c r="H1452" s="132">
        <v>0</v>
      </c>
      <c r="I1452" s="132">
        <v>0</v>
      </c>
      <c r="J1452" s="132">
        <v>2850</v>
      </c>
      <c r="K1452" s="132"/>
      <c r="L1452" s="132">
        <v>2850</v>
      </c>
      <c r="M1452" s="132">
        <v>0</v>
      </c>
    </row>
    <row r="1453" spans="2:13">
      <c r="B1453" s="68">
        <v>2014</v>
      </c>
      <c r="C1453" s="120">
        <v>0</v>
      </c>
      <c r="D1453" s="119">
        <v>0</v>
      </c>
      <c r="E1453" s="132">
        <v>2235</v>
      </c>
      <c r="F1453" s="119">
        <v>2235</v>
      </c>
      <c r="G1453" s="132">
        <v>0</v>
      </c>
      <c r="H1453" s="132">
        <v>0</v>
      </c>
      <c r="I1453" s="132">
        <v>0</v>
      </c>
      <c r="J1453" s="132">
        <v>2235</v>
      </c>
      <c r="K1453" s="132"/>
      <c r="L1453" s="132">
        <v>2235</v>
      </c>
      <c r="M1453" s="132"/>
    </row>
    <row r="1454" spans="2:13">
      <c r="B1454" s="68">
        <v>2015</v>
      </c>
      <c r="C1454" s="120">
        <v>0</v>
      </c>
      <c r="D1454" s="119">
        <v>0</v>
      </c>
      <c r="E1454" s="132">
        <v>2012</v>
      </c>
      <c r="F1454" s="119">
        <v>2012</v>
      </c>
      <c r="G1454" s="119">
        <v>0</v>
      </c>
      <c r="H1454" s="132">
        <v>0</v>
      </c>
      <c r="I1454" s="119">
        <v>0</v>
      </c>
      <c r="J1454" s="132">
        <v>2012</v>
      </c>
      <c r="K1454" s="132"/>
      <c r="L1454" s="132">
        <v>2012</v>
      </c>
      <c r="M1454" s="132"/>
    </row>
    <row r="1455" spans="2:13">
      <c r="B1455" s="68">
        <v>2016</v>
      </c>
      <c r="C1455" s="120">
        <v>0</v>
      </c>
      <c r="D1455" s="119">
        <v>0</v>
      </c>
      <c r="E1455" s="132">
        <v>1832</v>
      </c>
      <c r="F1455" s="119">
        <v>1832</v>
      </c>
      <c r="G1455" s="132">
        <v>0</v>
      </c>
      <c r="H1455" s="132">
        <v>0</v>
      </c>
      <c r="I1455" s="132">
        <v>0</v>
      </c>
      <c r="J1455" s="132">
        <v>1832</v>
      </c>
      <c r="K1455" s="132"/>
      <c r="L1455" s="132">
        <v>1832</v>
      </c>
      <c r="M1455" s="132"/>
    </row>
    <row r="1456" spans="2:13">
      <c r="B1456" s="68">
        <v>2017</v>
      </c>
      <c r="C1456" s="120">
        <v>0</v>
      </c>
      <c r="D1456" s="119">
        <v>0</v>
      </c>
      <c r="E1456" s="132">
        <v>1439</v>
      </c>
      <c r="F1456" s="119">
        <v>1439</v>
      </c>
      <c r="G1456" s="132">
        <v>0</v>
      </c>
      <c r="H1456" s="132">
        <v>0</v>
      </c>
      <c r="I1456" s="132">
        <v>0</v>
      </c>
      <c r="J1456" s="132">
        <v>1439</v>
      </c>
      <c r="K1456" s="132"/>
      <c r="L1456" s="132">
        <v>1439</v>
      </c>
      <c r="M1456" s="132"/>
    </row>
    <row r="1457" spans="2:13">
      <c r="B1457" s="68">
        <v>2018</v>
      </c>
      <c r="C1457" s="120">
        <v>0</v>
      </c>
      <c r="D1457" s="119">
        <v>0</v>
      </c>
      <c r="E1457" s="132">
        <v>1456</v>
      </c>
      <c r="F1457" s="119">
        <v>1456</v>
      </c>
      <c r="G1457" s="132">
        <v>0</v>
      </c>
      <c r="H1457" s="132">
        <v>0</v>
      </c>
      <c r="I1457" s="132">
        <v>0</v>
      </c>
      <c r="J1457" s="132">
        <v>1456</v>
      </c>
      <c r="K1457" s="132"/>
      <c r="L1457" s="132">
        <v>1456</v>
      </c>
      <c r="M1457" s="132"/>
    </row>
    <row r="1458" spans="2:13">
      <c r="B1458" s="67" t="s">
        <v>566</v>
      </c>
      <c r="C1458" s="120"/>
      <c r="D1458" s="119"/>
      <c r="E1458" s="132"/>
      <c r="F1458" s="174"/>
      <c r="G1458" s="132"/>
      <c r="H1458" s="132"/>
      <c r="I1458" s="132"/>
      <c r="J1458" s="132"/>
      <c r="K1458" s="132"/>
      <c r="L1458" s="132"/>
      <c r="M1458" s="132"/>
    </row>
    <row r="1459" spans="2:13">
      <c r="B1459" s="68">
        <v>2012</v>
      </c>
      <c r="C1459" s="120">
        <v>0</v>
      </c>
      <c r="D1459" s="119">
        <v>0</v>
      </c>
      <c r="E1459" s="132">
        <v>2192</v>
      </c>
      <c r="F1459" s="119">
        <v>2192</v>
      </c>
      <c r="G1459" s="132">
        <v>0</v>
      </c>
      <c r="H1459" s="132">
        <v>0</v>
      </c>
      <c r="I1459" s="132">
        <v>0</v>
      </c>
      <c r="J1459" s="132">
        <v>2192</v>
      </c>
      <c r="K1459" s="132"/>
      <c r="L1459" s="132">
        <v>2192</v>
      </c>
      <c r="M1459" s="132"/>
    </row>
    <row r="1460" spans="2:13">
      <c r="B1460" s="68">
        <v>2013</v>
      </c>
      <c r="C1460" s="120">
        <v>0</v>
      </c>
      <c r="D1460" s="119">
        <v>0</v>
      </c>
      <c r="E1460" s="132">
        <v>5842</v>
      </c>
      <c r="F1460" s="119">
        <v>5842</v>
      </c>
      <c r="G1460" s="132">
        <v>0</v>
      </c>
      <c r="H1460" s="132">
        <v>0</v>
      </c>
      <c r="I1460" s="132">
        <v>0</v>
      </c>
      <c r="J1460" s="132">
        <v>5842</v>
      </c>
      <c r="K1460" s="132"/>
      <c r="L1460" s="132">
        <v>5842</v>
      </c>
      <c r="M1460" s="132"/>
    </row>
    <row r="1461" spans="2:13">
      <c r="B1461" s="68">
        <v>2014</v>
      </c>
      <c r="C1461" s="120">
        <v>0</v>
      </c>
      <c r="D1461" s="119">
        <v>0</v>
      </c>
      <c r="E1461" s="132">
        <v>10662</v>
      </c>
      <c r="F1461" s="119">
        <v>10662</v>
      </c>
      <c r="G1461" s="132">
        <v>0</v>
      </c>
      <c r="H1461" s="132">
        <v>0</v>
      </c>
      <c r="I1461" s="132">
        <v>0</v>
      </c>
      <c r="J1461" s="132">
        <v>10662</v>
      </c>
      <c r="K1461" s="132"/>
      <c r="L1461" s="132">
        <v>10662</v>
      </c>
      <c r="M1461" s="132"/>
    </row>
    <row r="1462" spans="2:13">
      <c r="B1462" s="68">
        <v>2015</v>
      </c>
      <c r="C1462" s="120">
        <v>0</v>
      </c>
      <c r="D1462" s="119">
        <v>0</v>
      </c>
      <c r="E1462" s="132">
        <v>8448</v>
      </c>
      <c r="F1462" s="119">
        <v>8448</v>
      </c>
      <c r="G1462" s="119">
        <v>0</v>
      </c>
      <c r="H1462" s="132">
        <v>0</v>
      </c>
      <c r="I1462" s="119">
        <v>0</v>
      </c>
      <c r="J1462" s="132">
        <v>8448</v>
      </c>
      <c r="K1462" s="132"/>
      <c r="L1462" s="132">
        <v>8448</v>
      </c>
      <c r="M1462" s="132"/>
    </row>
    <row r="1463" spans="2:13">
      <c r="B1463" s="67" t="s">
        <v>396</v>
      </c>
      <c r="C1463" s="120"/>
      <c r="D1463" s="119"/>
      <c r="E1463" s="132"/>
      <c r="F1463" s="174"/>
      <c r="G1463" s="132"/>
      <c r="H1463" s="132"/>
      <c r="I1463" s="132"/>
      <c r="J1463" s="132"/>
      <c r="K1463" s="132"/>
      <c r="L1463" s="132"/>
      <c r="M1463" s="132"/>
    </row>
    <row r="1464" spans="2:13">
      <c r="B1464" s="68">
        <v>2012</v>
      </c>
      <c r="C1464" s="120">
        <v>62079</v>
      </c>
      <c r="D1464" s="119">
        <v>50430</v>
      </c>
      <c r="E1464" s="132">
        <v>38255</v>
      </c>
      <c r="F1464" s="119">
        <v>150764</v>
      </c>
      <c r="G1464" s="132">
        <v>23262</v>
      </c>
      <c r="H1464" s="132">
        <v>0</v>
      </c>
      <c r="I1464" s="132">
        <v>23262</v>
      </c>
      <c r="J1464" s="132">
        <v>174026</v>
      </c>
      <c r="K1464" s="132"/>
      <c r="L1464" s="132">
        <v>174026</v>
      </c>
      <c r="M1464" s="132"/>
    </row>
    <row r="1465" spans="2:13">
      <c r="B1465" s="68">
        <v>2013</v>
      </c>
      <c r="C1465" s="120">
        <v>96718</v>
      </c>
      <c r="D1465" s="119">
        <v>39276</v>
      </c>
      <c r="E1465" s="132">
        <v>31634</v>
      </c>
      <c r="F1465" s="119">
        <v>167628</v>
      </c>
      <c r="G1465" s="132">
        <v>3500</v>
      </c>
      <c r="H1465" s="132">
        <v>0</v>
      </c>
      <c r="I1465" s="132">
        <v>3500</v>
      </c>
      <c r="J1465" s="132">
        <v>171128</v>
      </c>
      <c r="K1465" s="132"/>
      <c r="L1465" s="132">
        <v>171128</v>
      </c>
      <c r="M1465" s="132">
        <v>0</v>
      </c>
    </row>
    <row r="1466" spans="2:13">
      <c r="B1466" s="68">
        <v>2014</v>
      </c>
      <c r="C1466" s="120">
        <v>57683</v>
      </c>
      <c r="D1466" s="119">
        <v>81154</v>
      </c>
      <c r="E1466" s="132">
        <v>24199</v>
      </c>
      <c r="F1466" s="119">
        <v>163036</v>
      </c>
      <c r="G1466" s="132">
        <v>4137</v>
      </c>
      <c r="H1466" s="132">
        <v>0</v>
      </c>
      <c r="I1466" s="132">
        <v>4137</v>
      </c>
      <c r="J1466" s="132">
        <v>167173</v>
      </c>
      <c r="K1466" s="132"/>
      <c r="L1466" s="132">
        <v>167173</v>
      </c>
      <c r="M1466" s="132"/>
    </row>
    <row r="1467" spans="2:13">
      <c r="B1467" s="68">
        <v>2015</v>
      </c>
      <c r="C1467" s="120">
        <v>36330</v>
      </c>
      <c r="D1467" s="119">
        <v>104885</v>
      </c>
      <c r="E1467" s="132">
        <v>20304</v>
      </c>
      <c r="F1467" s="119">
        <v>161519</v>
      </c>
      <c r="G1467" s="119">
        <v>1231</v>
      </c>
      <c r="H1467" s="132">
        <v>0</v>
      </c>
      <c r="I1467" s="119">
        <v>1231</v>
      </c>
      <c r="J1467" s="132">
        <v>162750</v>
      </c>
      <c r="K1467" s="132"/>
      <c r="L1467" s="132">
        <v>162750</v>
      </c>
      <c r="M1467" s="132"/>
    </row>
    <row r="1468" spans="2:13">
      <c r="B1468" s="68">
        <v>2016</v>
      </c>
      <c r="C1468" s="120">
        <v>25200</v>
      </c>
      <c r="D1468" s="119">
        <v>65821</v>
      </c>
      <c r="E1468" s="132">
        <v>18177</v>
      </c>
      <c r="F1468" s="119">
        <v>109198</v>
      </c>
      <c r="G1468" s="132">
        <v>638</v>
      </c>
      <c r="H1468" s="132">
        <v>0</v>
      </c>
      <c r="I1468" s="132">
        <v>638</v>
      </c>
      <c r="J1468" s="132">
        <v>109836</v>
      </c>
      <c r="K1468" s="132"/>
      <c r="L1468" s="132">
        <v>109836</v>
      </c>
      <c r="M1468" s="132"/>
    </row>
    <row r="1469" spans="2:13">
      <c r="B1469" s="68">
        <v>2017</v>
      </c>
      <c r="C1469" s="120">
        <v>21968</v>
      </c>
      <c r="D1469" s="119">
        <v>38464</v>
      </c>
      <c r="E1469" s="132">
        <v>13233</v>
      </c>
      <c r="F1469" s="119">
        <v>73665</v>
      </c>
      <c r="G1469" s="132">
        <v>0</v>
      </c>
      <c r="H1469" s="132">
        <v>0</v>
      </c>
      <c r="I1469" s="132">
        <v>0</v>
      </c>
      <c r="J1469" s="132">
        <v>73665</v>
      </c>
      <c r="K1469" s="132">
        <v>11468</v>
      </c>
      <c r="L1469" s="132">
        <v>85133</v>
      </c>
      <c r="M1469" s="132"/>
    </row>
    <row r="1470" spans="2:13">
      <c r="B1470" s="68">
        <v>2018</v>
      </c>
      <c r="C1470" s="120">
        <v>64422</v>
      </c>
      <c r="D1470" s="119">
        <v>27024</v>
      </c>
      <c r="E1470" s="132">
        <v>21222</v>
      </c>
      <c r="F1470" s="119">
        <v>112668</v>
      </c>
      <c r="G1470" s="132">
        <v>0</v>
      </c>
      <c r="H1470" s="132">
        <v>0</v>
      </c>
      <c r="I1470" s="132">
        <v>0</v>
      </c>
      <c r="J1470" s="132">
        <v>112668</v>
      </c>
      <c r="K1470" s="132"/>
      <c r="L1470" s="132">
        <v>112668</v>
      </c>
      <c r="M1470" s="132"/>
    </row>
    <row r="1471" spans="2:13">
      <c r="B1471" s="68">
        <v>2019</v>
      </c>
      <c r="C1471" s="120">
        <v>62777</v>
      </c>
      <c r="D1471" s="119">
        <v>24693</v>
      </c>
      <c r="E1471" s="132">
        <v>20962</v>
      </c>
      <c r="F1471" s="119">
        <v>108432</v>
      </c>
      <c r="G1471" s="132">
        <v>0</v>
      </c>
      <c r="H1471" s="132">
        <v>0</v>
      </c>
      <c r="I1471" s="132">
        <v>0</v>
      </c>
      <c r="J1471" s="132">
        <v>108432</v>
      </c>
      <c r="K1471" s="132"/>
      <c r="L1471" s="132">
        <v>108432</v>
      </c>
      <c r="M1471" s="132"/>
    </row>
    <row r="1472" spans="2:13">
      <c r="B1472" s="68">
        <v>2020</v>
      </c>
      <c r="C1472" s="120">
        <v>70633</v>
      </c>
      <c r="D1472" s="119">
        <v>23134</v>
      </c>
      <c r="E1472" s="132">
        <v>18815</v>
      </c>
      <c r="F1472" s="119">
        <v>112582</v>
      </c>
      <c r="G1472" s="132">
        <v>0</v>
      </c>
      <c r="H1472" s="132">
        <v>0</v>
      </c>
      <c r="I1472" s="132">
        <v>0</v>
      </c>
      <c r="J1472" s="132">
        <v>112582</v>
      </c>
      <c r="K1472" s="132"/>
      <c r="L1472" s="132">
        <v>112582</v>
      </c>
      <c r="M1472" s="132"/>
    </row>
    <row r="1473" spans="2:13">
      <c r="B1473" s="68">
        <v>2021</v>
      </c>
      <c r="C1473" s="120">
        <v>60382</v>
      </c>
      <c r="D1473" s="119">
        <v>21480</v>
      </c>
      <c r="E1473" s="132">
        <v>8117</v>
      </c>
      <c r="F1473" s="119">
        <v>89979</v>
      </c>
      <c r="G1473" s="132">
        <v>0</v>
      </c>
      <c r="H1473" s="132">
        <v>0</v>
      </c>
      <c r="I1473" s="132">
        <v>0</v>
      </c>
      <c r="J1473" s="132">
        <v>89979</v>
      </c>
      <c r="K1473" s="132"/>
      <c r="L1473" s="132">
        <v>89979</v>
      </c>
      <c r="M1473" s="132"/>
    </row>
    <row r="1474" spans="2:13">
      <c r="B1474" s="68">
        <v>2022</v>
      </c>
      <c r="C1474" s="120">
        <v>53073</v>
      </c>
      <c r="D1474" s="119">
        <v>21096</v>
      </c>
      <c r="E1474" s="132">
        <v>8447</v>
      </c>
      <c r="F1474" s="119">
        <v>82616</v>
      </c>
      <c r="G1474" s="132">
        <v>0</v>
      </c>
      <c r="H1474" s="132">
        <v>0</v>
      </c>
      <c r="I1474" s="132">
        <v>0</v>
      </c>
      <c r="J1474" s="132">
        <v>82616</v>
      </c>
      <c r="K1474" s="132"/>
      <c r="L1474" s="132">
        <v>82616</v>
      </c>
      <c r="M1474" s="132"/>
    </row>
    <row r="1475" spans="2:13">
      <c r="B1475" s="68">
        <v>2023</v>
      </c>
      <c r="C1475" s="120">
        <v>0</v>
      </c>
      <c r="D1475" s="119">
        <v>11502</v>
      </c>
      <c r="E1475" s="132">
        <v>2074</v>
      </c>
      <c r="F1475" s="119">
        <v>13576</v>
      </c>
      <c r="G1475" s="132">
        <v>0</v>
      </c>
      <c r="H1475" s="132">
        <v>0</v>
      </c>
      <c r="I1475" s="132">
        <v>0</v>
      </c>
      <c r="J1475" s="132">
        <v>13576</v>
      </c>
      <c r="K1475" s="132"/>
      <c r="L1475" s="132">
        <v>13576</v>
      </c>
      <c r="M1475" s="132"/>
    </row>
    <row r="1476" spans="2:13">
      <c r="B1476" s="67" t="s">
        <v>567</v>
      </c>
      <c r="C1476" s="120"/>
      <c r="D1476" s="119"/>
      <c r="E1476" s="132"/>
      <c r="F1476" s="174"/>
      <c r="G1476" s="132"/>
      <c r="H1476" s="132"/>
      <c r="I1476" s="132"/>
      <c r="J1476" s="132"/>
      <c r="K1476" s="132"/>
      <c r="L1476" s="132"/>
      <c r="M1476" s="132"/>
    </row>
    <row r="1477" spans="2:13">
      <c r="B1477" s="68">
        <v>2013</v>
      </c>
      <c r="C1477" s="120">
        <v>0</v>
      </c>
      <c r="D1477" s="119">
        <v>0</v>
      </c>
      <c r="E1477" s="132">
        <v>0</v>
      </c>
      <c r="F1477" s="119">
        <v>0</v>
      </c>
      <c r="G1477" s="132">
        <v>0</v>
      </c>
      <c r="H1477" s="132">
        <v>0</v>
      </c>
      <c r="I1477" s="132">
        <v>0</v>
      </c>
      <c r="J1477" s="132">
        <v>0</v>
      </c>
      <c r="K1477" s="132"/>
      <c r="L1477" s="132">
        <v>0</v>
      </c>
      <c r="M1477" s="132">
        <v>0</v>
      </c>
    </row>
    <row r="1478" spans="2:13">
      <c r="B1478" s="68">
        <v>2014</v>
      </c>
      <c r="C1478" s="120">
        <v>0</v>
      </c>
      <c r="D1478" s="119">
        <v>0</v>
      </c>
      <c r="E1478" s="132">
        <v>0</v>
      </c>
      <c r="F1478" s="119">
        <v>0</v>
      </c>
      <c r="G1478" s="132">
        <v>0</v>
      </c>
      <c r="H1478" s="132">
        <v>0</v>
      </c>
      <c r="I1478" s="132">
        <v>0</v>
      </c>
      <c r="J1478" s="132">
        <v>0</v>
      </c>
      <c r="K1478" s="132"/>
      <c r="L1478" s="132">
        <v>0</v>
      </c>
      <c r="M1478" s="132"/>
    </row>
    <row r="1479" spans="2:13">
      <c r="B1479" s="67" t="s">
        <v>444</v>
      </c>
      <c r="C1479" s="120"/>
      <c r="D1479" s="119"/>
      <c r="E1479" s="132"/>
      <c r="F1479" s="174"/>
      <c r="G1479" s="132"/>
      <c r="H1479" s="132"/>
      <c r="I1479" s="132"/>
      <c r="J1479" s="132"/>
      <c r="K1479" s="132"/>
      <c r="L1479" s="132"/>
      <c r="M1479" s="132"/>
    </row>
    <row r="1480" spans="2:13">
      <c r="B1480" s="68">
        <v>2012</v>
      </c>
      <c r="C1480" s="120">
        <v>0</v>
      </c>
      <c r="D1480" s="119">
        <v>276</v>
      </c>
      <c r="E1480" s="132">
        <v>72</v>
      </c>
      <c r="F1480" s="119">
        <v>348</v>
      </c>
      <c r="G1480" s="132">
        <v>109</v>
      </c>
      <c r="H1480" s="132">
        <v>0</v>
      </c>
      <c r="I1480" s="132">
        <v>109</v>
      </c>
      <c r="J1480" s="132">
        <v>457</v>
      </c>
      <c r="K1480" s="132"/>
      <c r="L1480" s="132">
        <v>457</v>
      </c>
      <c r="M1480" s="132"/>
    </row>
    <row r="1481" spans="2:13">
      <c r="B1481" s="68">
        <v>2013</v>
      </c>
      <c r="C1481" s="120">
        <v>0</v>
      </c>
      <c r="D1481" s="119">
        <v>0</v>
      </c>
      <c r="E1481" s="132">
        <v>0</v>
      </c>
      <c r="F1481" s="119">
        <v>0</v>
      </c>
      <c r="G1481" s="132">
        <v>737</v>
      </c>
      <c r="H1481" s="132">
        <v>0</v>
      </c>
      <c r="I1481" s="132">
        <v>737</v>
      </c>
      <c r="J1481" s="132">
        <v>737</v>
      </c>
      <c r="K1481" s="132"/>
      <c r="L1481" s="132">
        <v>737</v>
      </c>
      <c r="M1481" s="132">
        <v>0</v>
      </c>
    </row>
    <row r="1482" spans="2:13">
      <c r="B1482" s="68">
        <v>2014</v>
      </c>
      <c r="C1482" s="120">
        <v>0</v>
      </c>
      <c r="D1482" s="119">
        <v>0</v>
      </c>
      <c r="E1482" s="132">
        <v>0</v>
      </c>
      <c r="F1482" s="119">
        <v>0</v>
      </c>
      <c r="G1482" s="132">
        <v>81</v>
      </c>
      <c r="H1482" s="132">
        <v>0</v>
      </c>
      <c r="I1482" s="132">
        <v>81</v>
      </c>
      <c r="J1482" s="132">
        <v>81</v>
      </c>
      <c r="K1482" s="132"/>
      <c r="L1482" s="132">
        <v>81</v>
      </c>
      <c r="M1482" s="132"/>
    </row>
    <row r="1483" spans="2:13">
      <c r="B1483" s="68">
        <v>2015</v>
      </c>
      <c r="C1483" s="120">
        <v>0</v>
      </c>
      <c r="D1483" s="119">
        <v>0</v>
      </c>
      <c r="E1483" s="132">
        <v>0</v>
      </c>
      <c r="F1483" s="119">
        <v>0</v>
      </c>
      <c r="G1483" s="119">
        <v>87</v>
      </c>
      <c r="H1483" s="132">
        <v>0</v>
      </c>
      <c r="I1483" s="119">
        <v>87</v>
      </c>
      <c r="J1483" s="132">
        <v>87</v>
      </c>
      <c r="K1483" s="132"/>
      <c r="L1483" s="132">
        <v>87</v>
      </c>
      <c r="M1483" s="132"/>
    </row>
    <row r="1484" spans="2:13">
      <c r="B1484" s="68">
        <v>2016</v>
      </c>
      <c r="C1484" s="120">
        <v>0</v>
      </c>
      <c r="D1484" s="119">
        <v>0</v>
      </c>
      <c r="E1484" s="132">
        <v>0</v>
      </c>
      <c r="F1484" s="119">
        <v>0</v>
      </c>
      <c r="G1484" s="132">
        <v>111</v>
      </c>
      <c r="H1484" s="132">
        <v>0</v>
      </c>
      <c r="I1484" s="132">
        <v>111</v>
      </c>
      <c r="J1484" s="132">
        <v>111</v>
      </c>
      <c r="K1484" s="132"/>
      <c r="L1484" s="132">
        <v>111</v>
      </c>
      <c r="M1484" s="132"/>
    </row>
    <row r="1485" spans="2:13">
      <c r="B1485" s="68">
        <v>2017</v>
      </c>
      <c r="C1485" s="120">
        <v>0</v>
      </c>
      <c r="D1485" s="119">
        <v>0</v>
      </c>
      <c r="E1485" s="132">
        <v>0</v>
      </c>
      <c r="F1485" s="119">
        <v>0</v>
      </c>
      <c r="G1485" s="132">
        <v>420</v>
      </c>
      <c r="H1485" s="132">
        <v>0</v>
      </c>
      <c r="I1485" s="132">
        <v>420</v>
      </c>
      <c r="J1485" s="132">
        <v>420</v>
      </c>
      <c r="K1485" s="132"/>
      <c r="L1485" s="132">
        <v>420</v>
      </c>
      <c r="M1485" s="132"/>
    </row>
    <row r="1486" spans="2:13">
      <c r="B1486" s="68">
        <v>2018</v>
      </c>
      <c r="C1486" s="120">
        <v>0</v>
      </c>
      <c r="D1486" s="119">
        <v>0</v>
      </c>
      <c r="E1486" s="132">
        <v>0</v>
      </c>
      <c r="F1486" s="119">
        <v>0</v>
      </c>
      <c r="G1486" s="132">
        <v>150</v>
      </c>
      <c r="H1486" s="132">
        <v>0</v>
      </c>
      <c r="I1486" s="132">
        <v>150</v>
      </c>
      <c r="J1486" s="132">
        <v>150</v>
      </c>
      <c r="K1486" s="132"/>
      <c r="L1486" s="132">
        <v>150</v>
      </c>
      <c r="M1486" s="132"/>
    </row>
    <row r="1487" spans="2:13">
      <c r="B1487" s="68">
        <v>2019</v>
      </c>
      <c r="C1487" s="120">
        <v>0</v>
      </c>
      <c r="D1487" s="119">
        <v>0</v>
      </c>
      <c r="E1487" s="132">
        <v>0</v>
      </c>
      <c r="F1487" s="119">
        <v>0</v>
      </c>
      <c r="G1487" s="132">
        <v>709</v>
      </c>
      <c r="H1487" s="132">
        <v>0</v>
      </c>
      <c r="I1487" s="132">
        <v>709</v>
      </c>
      <c r="J1487" s="132">
        <v>709</v>
      </c>
      <c r="K1487" s="132"/>
      <c r="L1487" s="132">
        <v>709</v>
      </c>
      <c r="M1487" s="132"/>
    </row>
    <row r="1488" spans="2:13">
      <c r="B1488" s="68">
        <v>2020</v>
      </c>
      <c r="C1488" s="120">
        <v>0</v>
      </c>
      <c r="D1488" s="119">
        <v>0</v>
      </c>
      <c r="E1488" s="132">
        <v>0</v>
      </c>
      <c r="F1488" s="119">
        <v>0</v>
      </c>
      <c r="G1488" s="132">
        <v>898</v>
      </c>
      <c r="H1488" s="132">
        <v>0</v>
      </c>
      <c r="I1488" s="132">
        <v>898</v>
      </c>
      <c r="J1488" s="132">
        <v>898</v>
      </c>
      <c r="K1488" s="132"/>
      <c r="L1488" s="132">
        <v>898</v>
      </c>
      <c r="M1488" s="132"/>
    </row>
    <row r="1489" spans="2:13">
      <c r="B1489" s="68">
        <v>2021</v>
      </c>
      <c r="C1489" s="120">
        <v>0</v>
      </c>
      <c r="D1489" s="119">
        <v>0</v>
      </c>
      <c r="E1489" s="132">
        <v>0</v>
      </c>
      <c r="F1489" s="119">
        <v>0</v>
      </c>
      <c r="G1489" s="132">
        <v>945</v>
      </c>
      <c r="H1489" s="132">
        <v>0</v>
      </c>
      <c r="I1489" s="132">
        <v>945</v>
      </c>
      <c r="J1489" s="132">
        <v>945</v>
      </c>
      <c r="K1489" s="132"/>
      <c r="L1489" s="132">
        <v>945</v>
      </c>
      <c r="M1489" s="132"/>
    </row>
    <row r="1490" spans="2:13">
      <c r="B1490" s="68">
        <v>2022</v>
      </c>
      <c r="C1490" s="120">
        <v>0</v>
      </c>
      <c r="D1490" s="119">
        <v>0</v>
      </c>
      <c r="E1490" s="132">
        <v>0</v>
      </c>
      <c r="F1490" s="119">
        <v>0</v>
      </c>
      <c r="G1490" s="132">
        <v>1511</v>
      </c>
      <c r="H1490" s="132">
        <v>0</v>
      </c>
      <c r="I1490" s="132">
        <v>1511</v>
      </c>
      <c r="J1490" s="132">
        <v>1511</v>
      </c>
      <c r="K1490" s="132"/>
      <c r="L1490" s="132">
        <v>1511</v>
      </c>
      <c r="M1490" s="132"/>
    </row>
    <row r="1491" spans="2:13">
      <c r="B1491" s="68">
        <v>2023</v>
      </c>
      <c r="C1491" s="120">
        <v>0</v>
      </c>
      <c r="D1491" s="119">
        <v>0</v>
      </c>
      <c r="E1491" s="132">
        <v>0</v>
      </c>
      <c r="F1491" s="119">
        <v>0</v>
      </c>
      <c r="G1491" s="132">
        <v>6502</v>
      </c>
      <c r="H1491" s="132">
        <v>0</v>
      </c>
      <c r="I1491" s="132">
        <v>6502</v>
      </c>
      <c r="J1491" s="132">
        <v>6502</v>
      </c>
      <c r="K1491" s="132"/>
      <c r="L1491" s="132">
        <v>6502</v>
      </c>
      <c r="M1491" s="132"/>
    </row>
    <row r="1492" spans="2:13">
      <c r="B1492" s="67" t="s">
        <v>445</v>
      </c>
      <c r="C1492" s="120"/>
      <c r="D1492" s="119"/>
      <c r="E1492" s="132"/>
      <c r="F1492" s="174"/>
      <c r="G1492" s="132"/>
      <c r="H1492" s="132"/>
      <c r="I1492" s="132"/>
      <c r="J1492" s="132"/>
      <c r="K1492" s="132"/>
      <c r="L1492" s="132"/>
      <c r="M1492" s="132"/>
    </row>
    <row r="1493" spans="2:13">
      <c r="B1493" s="68">
        <v>2016</v>
      </c>
      <c r="C1493" s="120">
        <v>0</v>
      </c>
      <c r="D1493" s="119">
        <v>0</v>
      </c>
      <c r="E1493" s="132">
        <v>15068</v>
      </c>
      <c r="F1493" s="119">
        <v>15068</v>
      </c>
      <c r="G1493" s="132">
        <v>0</v>
      </c>
      <c r="H1493" s="132">
        <v>0</v>
      </c>
      <c r="I1493" s="132">
        <v>0</v>
      </c>
      <c r="J1493" s="132">
        <v>15068</v>
      </c>
      <c r="K1493" s="132"/>
      <c r="L1493" s="132">
        <v>15068</v>
      </c>
      <c r="M1493" s="132"/>
    </row>
    <row r="1494" spans="2:13">
      <c r="B1494" s="68">
        <v>2017</v>
      </c>
      <c r="C1494" s="120">
        <v>0</v>
      </c>
      <c r="D1494" s="119">
        <v>0</v>
      </c>
      <c r="E1494" s="132">
        <v>14158</v>
      </c>
      <c r="F1494" s="119">
        <v>14158</v>
      </c>
      <c r="G1494" s="132">
        <v>0</v>
      </c>
      <c r="H1494" s="132">
        <v>0</v>
      </c>
      <c r="I1494" s="132">
        <v>0</v>
      </c>
      <c r="J1494" s="132">
        <v>14158</v>
      </c>
      <c r="K1494" s="132"/>
      <c r="L1494" s="132">
        <v>14158</v>
      </c>
      <c r="M1494" s="132"/>
    </row>
    <row r="1495" spans="2:13">
      <c r="B1495" s="72">
        <v>2018</v>
      </c>
      <c r="C1495" s="120">
        <v>0</v>
      </c>
      <c r="D1495" s="119">
        <v>0</v>
      </c>
      <c r="E1495" s="132">
        <v>13810</v>
      </c>
      <c r="F1495" s="119">
        <v>13810</v>
      </c>
      <c r="G1495" s="132">
        <v>0</v>
      </c>
      <c r="H1495" s="132">
        <v>0</v>
      </c>
      <c r="I1495" s="132">
        <v>0</v>
      </c>
      <c r="J1495" s="132">
        <v>13810</v>
      </c>
      <c r="K1495" s="132"/>
      <c r="L1495" s="132">
        <v>13810</v>
      </c>
      <c r="M1495" s="132"/>
    </row>
    <row r="1496" spans="2:13">
      <c r="B1496" s="72">
        <v>2019</v>
      </c>
      <c r="C1496" s="120">
        <v>0</v>
      </c>
      <c r="D1496" s="119">
        <v>0</v>
      </c>
      <c r="E1496" s="132">
        <v>16484</v>
      </c>
      <c r="F1496" s="119">
        <v>16484</v>
      </c>
      <c r="G1496" s="132">
        <v>0</v>
      </c>
      <c r="H1496" s="132">
        <v>0</v>
      </c>
      <c r="I1496" s="132">
        <v>0</v>
      </c>
      <c r="J1496" s="132">
        <v>16484</v>
      </c>
      <c r="K1496" s="132"/>
      <c r="L1496" s="132">
        <v>16484</v>
      </c>
      <c r="M1496" s="132"/>
    </row>
    <row r="1497" spans="2:13">
      <c r="B1497" s="72">
        <v>2020</v>
      </c>
      <c r="C1497" s="120">
        <v>0</v>
      </c>
      <c r="D1497" s="119">
        <v>0</v>
      </c>
      <c r="E1497" s="132">
        <v>17061</v>
      </c>
      <c r="F1497" s="119">
        <v>17061</v>
      </c>
      <c r="G1497" s="132">
        <v>0</v>
      </c>
      <c r="H1497" s="132">
        <v>0</v>
      </c>
      <c r="I1497" s="132">
        <v>0</v>
      </c>
      <c r="J1497" s="132">
        <v>17061</v>
      </c>
      <c r="K1497" s="132"/>
      <c r="L1497" s="132">
        <v>17061</v>
      </c>
      <c r="M1497" s="132"/>
    </row>
    <row r="1498" spans="2:13">
      <c r="B1498" s="72">
        <v>2021</v>
      </c>
      <c r="C1498" s="120">
        <v>0</v>
      </c>
      <c r="D1498" s="119">
        <v>0</v>
      </c>
      <c r="E1498" s="132">
        <v>15851</v>
      </c>
      <c r="F1498" s="119">
        <v>15851</v>
      </c>
      <c r="G1498" s="132">
        <v>0</v>
      </c>
      <c r="H1498" s="132">
        <v>0</v>
      </c>
      <c r="I1498" s="132">
        <v>0</v>
      </c>
      <c r="J1498" s="132">
        <v>15851</v>
      </c>
      <c r="K1498" s="132"/>
      <c r="L1498" s="132">
        <v>15851</v>
      </c>
      <c r="M1498" s="132"/>
    </row>
    <row r="1499" spans="2:13">
      <c r="B1499" s="72">
        <v>2022</v>
      </c>
      <c r="C1499" s="120">
        <v>0</v>
      </c>
      <c r="D1499" s="119">
        <v>0</v>
      </c>
      <c r="E1499" s="132">
        <v>14801</v>
      </c>
      <c r="F1499" s="119">
        <v>14801</v>
      </c>
      <c r="G1499" s="132">
        <v>0</v>
      </c>
      <c r="H1499" s="132">
        <v>0</v>
      </c>
      <c r="I1499" s="132">
        <v>0</v>
      </c>
      <c r="J1499" s="132">
        <v>14801</v>
      </c>
      <c r="K1499" s="132"/>
      <c r="L1499" s="132">
        <v>14801</v>
      </c>
      <c r="M1499" s="132"/>
    </row>
    <row r="1500" spans="2:13">
      <c r="B1500" s="72">
        <v>2023</v>
      </c>
      <c r="C1500" s="120">
        <v>0</v>
      </c>
      <c r="D1500" s="119">
        <v>0</v>
      </c>
      <c r="E1500" s="132">
        <v>14445</v>
      </c>
      <c r="F1500" s="119">
        <v>14445</v>
      </c>
      <c r="G1500" s="132">
        <v>0</v>
      </c>
      <c r="H1500" s="132">
        <v>0</v>
      </c>
      <c r="I1500" s="132">
        <v>0</v>
      </c>
      <c r="J1500" s="132">
        <v>14445</v>
      </c>
      <c r="K1500" s="132"/>
      <c r="L1500" s="132">
        <v>14445</v>
      </c>
      <c r="M1500" s="132"/>
    </row>
    <row r="1501" spans="2:13">
      <c r="B1501" s="67" t="s">
        <v>568</v>
      </c>
      <c r="C1501" s="120"/>
      <c r="D1501" s="119"/>
      <c r="E1501" s="132"/>
      <c r="F1501" s="174"/>
      <c r="G1501" s="132"/>
      <c r="H1501" s="132"/>
      <c r="I1501" s="132"/>
      <c r="J1501" s="132"/>
      <c r="K1501" s="132"/>
      <c r="L1501" s="132"/>
      <c r="M1501" s="132"/>
    </row>
    <row r="1502" spans="2:13">
      <c r="B1502" s="68">
        <v>2012</v>
      </c>
      <c r="C1502" s="120">
        <v>2</v>
      </c>
      <c r="D1502" s="119">
        <v>0</v>
      </c>
      <c r="E1502" s="132">
        <v>0</v>
      </c>
      <c r="F1502" s="119">
        <v>2</v>
      </c>
      <c r="G1502" s="132">
        <v>0</v>
      </c>
      <c r="H1502" s="132">
        <v>0</v>
      </c>
      <c r="I1502" s="132">
        <v>0</v>
      </c>
      <c r="J1502" s="132">
        <v>2</v>
      </c>
      <c r="K1502" s="132"/>
      <c r="L1502" s="132">
        <v>2</v>
      </c>
      <c r="M1502" s="132"/>
    </row>
    <row r="1503" spans="2:13">
      <c r="B1503" s="68">
        <v>2013</v>
      </c>
      <c r="C1503" s="120">
        <v>2</v>
      </c>
      <c r="D1503" s="119">
        <v>0</v>
      </c>
      <c r="E1503" s="132">
        <v>0</v>
      </c>
      <c r="F1503" s="119">
        <v>2</v>
      </c>
      <c r="G1503" s="132">
        <v>0</v>
      </c>
      <c r="H1503" s="132">
        <v>0</v>
      </c>
      <c r="I1503" s="132">
        <v>0</v>
      </c>
      <c r="J1503" s="132">
        <v>2</v>
      </c>
      <c r="K1503" s="132"/>
      <c r="L1503" s="132">
        <v>2</v>
      </c>
      <c r="M1503" s="132"/>
    </row>
    <row r="1504" spans="2:13">
      <c r="B1504" s="68">
        <v>2014</v>
      </c>
      <c r="C1504" s="120">
        <v>1</v>
      </c>
      <c r="D1504" s="119">
        <v>0</v>
      </c>
      <c r="E1504" s="132">
        <v>0</v>
      </c>
      <c r="F1504" s="119">
        <v>1</v>
      </c>
      <c r="G1504" s="132">
        <v>0</v>
      </c>
      <c r="H1504" s="132">
        <v>0</v>
      </c>
      <c r="I1504" s="132">
        <v>0</v>
      </c>
      <c r="J1504" s="132">
        <v>1</v>
      </c>
      <c r="K1504" s="132"/>
      <c r="L1504" s="132">
        <v>1</v>
      </c>
      <c r="M1504" s="132"/>
    </row>
    <row r="1505" spans="2:13">
      <c r="B1505" s="68">
        <v>2015</v>
      </c>
      <c r="C1505" s="120">
        <v>1</v>
      </c>
      <c r="D1505" s="119">
        <v>0</v>
      </c>
      <c r="E1505" s="132">
        <v>0</v>
      </c>
      <c r="F1505" s="119">
        <v>1</v>
      </c>
      <c r="G1505" s="119">
        <v>0</v>
      </c>
      <c r="H1505" s="132">
        <v>0</v>
      </c>
      <c r="I1505" s="119">
        <v>0</v>
      </c>
      <c r="J1505" s="132">
        <v>1</v>
      </c>
      <c r="K1505" s="132"/>
      <c r="L1505" s="132">
        <v>1</v>
      </c>
      <c r="M1505" s="132"/>
    </row>
    <row r="1506" spans="2:13">
      <c r="B1506" s="68">
        <v>2017</v>
      </c>
      <c r="C1506" s="120">
        <v>1</v>
      </c>
      <c r="D1506" s="119">
        <v>0</v>
      </c>
      <c r="E1506" s="132">
        <v>0</v>
      </c>
      <c r="F1506" s="119">
        <v>1</v>
      </c>
      <c r="G1506" s="132">
        <v>0</v>
      </c>
      <c r="H1506" s="132">
        <v>0</v>
      </c>
      <c r="I1506" s="132">
        <v>0</v>
      </c>
      <c r="J1506" s="132">
        <v>1</v>
      </c>
      <c r="K1506" s="132"/>
      <c r="L1506" s="132">
        <v>1</v>
      </c>
      <c r="M1506" s="132"/>
    </row>
    <row r="1507" spans="2:13">
      <c r="B1507" s="72">
        <v>2018</v>
      </c>
      <c r="C1507" s="120">
        <v>1</v>
      </c>
      <c r="D1507" s="119">
        <v>0</v>
      </c>
      <c r="E1507" s="132">
        <v>0</v>
      </c>
      <c r="F1507" s="119">
        <v>1</v>
      </c>
      <c r="G1507" s="132">
        <v>0</v>
      </c>
      <c r="H1507" s="132">
        <v>0</v>
      </c>
      <c r="I1507" s="132">
        <v>0</v>
      </c>
      <c r="J1507" s="132">
        <v>1</v>
      </c>
      <c r="K1507" s="132"/>
      <c r="L1507" s="132">
        <v>1</v>
      </c>
      <c r="M1507" s="132"/>
    </row>
    <row r="1508" spans="2:13">
      <c r="B1508" s="72">
        <v>2019</v>
      </c>
      <c r="C1508" s="120">
        <v>1</v>
      </c>
      <c r="D1508" s="119">
        <v>0</v>
      </c>
      <c r="E1508" s="132">
        <v>0</v>
      </c>
      <c r="F1508" s="119">
        <v>1</v>
      </c>
      <c r="G1508" s="132">
        <v>0</v>
      </c>
      <c r="H1508" s="132">
        <v>0</v>
      </c>
      <c r="I1508" s="132">
        <v>0</v>
      </c>
      <c r="J1508" s="132">
        <v>1</v>
      </c>
      <c r="K1508" s="132"/>
      <c r="L1508" s="132">
        <v>1</v>
      </c>
      <c r="M1508" s="132"/>
    </row>
    <row r="1509" spans="2:13">
      <c r="B1509" s="67" t="s">
        <v>569</v>
      </c>
      <c r="C1509" s="120"/>
      <c r="D1509" s="119"/>
      <c r="E1509" s="132"/>
      <c r="F1509" s="174"/>
      <c r="G1509" s="132"/>
      <c r="H1509" s="132"/>
      <c r="I1509" s="132"/>
      <c r="J1509" s="132"/>
      <c r="K1509" s="132"/>
      <c r="L1509" s="132"/>
      <c r="M1509" s="132"/>
    </row>
    <row r="1510" spans="2:13">
      <c r="B1510" s="68">
        <v>2013</v>
      </c>
      <c r="C1510" s="120">
        <v>0</v>
      </c>
      <c r="D1510" s="119">
        <v>278</v>
      </c>
      <c r="E1510" s="132">
        <v>0</v>
      </c>
      <c r="F1510" s="119">
        <v>278</v>
      </c>
      <c r="G1510" s="132">
        <v>0</v>
      </c>
      <c r="H1510" s="132">
        <v>0</v>
      </c>
      <c r="I1510" s="132">
        <v>0</v>
      </c>
      <c r="J1510" s="132">
        <v>278</v>
      </c>
      <c r="K1510" s="132"/>
      <c r="L1510" s="132">
        <v>278</v>
      </c>
      <c r="M1510" s="132"/>
    </row>
    <row r="1511" spans="2:13">
      <c r="B1511" s="67" t="s">
        <v>570</v>
      </c>
      <c r="C1511" s="120"/>
      <c r="D1511" s="119"/>
      <c r="E1511" s="132"/>
      <c r="F1511" s="174"/>
      <c r="G1511" s="132"/>
      <c r="H1511" s="132"/>
      <c r="I1511" s="132"/>
      <c r="J1511" s="132"/>
      <c r="K1511" s="132"/>
      <c r="L1511" s="132"/>
      <c r="M1511" s="132"/>
    </row>
    <row r="1512" spans="2:13">
      <c r="B1512" s="68">
        <v>2012</v>
      </c>
      <c r="C1512" s="120">
        <v>0</v>
      </c>
      <c r="D1512" s="119">
        <v>0</v>
      </c>
      <c r="E1512" s="132">
        <v>0</v>
      </c>
      <c r="F1512" s="119">
        <v>0</v>
      </c>
      <c r="G1512" s="132">
        <v>0</v>
      </c>
      <c r="H1512" s="132">
        <v>0</v>
      </c>
      <c r="I1512" s="132">
        <v>0</v>
      </c>
      <c r="J1512" s="132">
        <v>0</v>
      </c>
      <c r="K1512" s="132"/>
      <c r="L1512" s="132">
        <v>0</v>
      </c>
      <c r="M1512" s="132"/>
    </row>
    <row r="1513" spans="2:13">
      <c r="B1513" s="67" t="s">
        <v>571</v>
      </c>
      <c r="C1513" s="120"/>
      <c r="D1513" s="119"/>
      <c r="E1513" s="132"/>
      <c r="F1513" s="174"/>
      <c r="G1513" s="132"/>
      <c r="H1513" s="132"/>
      <c r="I1513" s="132"/>
      <c r="J1513" s="132"/>
      <c r="K1513" s="132"/>
      <c r="L1513" s="132"/>
      <c r="M1513" s="132"/>
    </row>
    <row r="1514" spans="2:13">
      <c r="B1514" s="68">
        <v>2012</v>
      </c>
      <c r="C1514" s="120">
        <v>2</v>
      </c>
      <c r="D1514" s="119">
        <v>0</v>
      </c>
      <c r="E1514" s="132">
        <v>0</v>
      </c>
      <c r="F1514" s="119">
        <v>2</v>
      </c>
      <c r="G1514" s="132">
        <v>0</v>
      </c>
      <c r="H1514" s="132">
        <v>0</v>
      </c>
      <c r="I1514" s="132">
        <v>0</v>
      </c>
      <c r="J1514" s="132">
        <v>2</v>
      </c>
      <c r="K1514" s="132"/>
      <c r="L1514" s="132">
        <v>2</v>
      </c>
      <c r="M1514" s="132"/>
    </row>
    <row r="1515" spans="2:13">
      <c r="B1515" s="68">
        <v>2013</v>
      </c>
      <c r="C1515" s="120">
        <v>1</v>
      </c>
      <c r="D1515" s="119">
        <v>0</v>
      </c>
      <c r="E1515" s="132">
        <v>0</v>
      </c>
      <c r="F1515" s="119">
        <v>1</v>
      </c>
      <c r="G1515" s="132">
        <v>0</v>
      </c>
      <c r="H1515" s="132">
        <v>0</v>
      </c>
      <c r="I1515" s="132">
        <v>0</v>
      </c>
      <c r="J1515" s="132">
        <v>1</v>
      </c>
      <c r="K1515" s="132"/>
      <c r="L1515" s="132">
        <v>1</v>
      </c>
      <c r="M1515" s="132"/>
    </row>
    <row r="1516" spans="2:13">
      <c r="B1516" s="68">
        <v>2014</v>
      </c>
      <c r="C1516" s="120">
        <v>1</v>
      </c>
      <c r="D1516" s="119">
        <v>0</v>
      </c>
      <c r="E1516" s="132">
        <v>0</v>
      </c>
      <c r="F1516" s="119">
        <v>1</v>
      </c>
      <c r="G1516" s="132">
        <v>0</v>
      </c>
      <c r="H1516" s="132">
        <v>0</v>
      </c>
      <c r="I1516" s="132">
        <v>0</v>
      </c>
      <c r="J1516" s="132">
        <v>1</v>
      </c>
      <c r="K1516" s="132"/>
      <c r="L1516" s="132">
        <v>1</v>
      </c>
      <c r="M1516" s="132"/>
    </row>
    <row r="1517" spans="2:13">
      <c r="B1517" s="67" t="s">
        <v>572</v>
      </c>
      <c r="C1517" s="120"/>
      <c r="D1517" s="119"/>
      <c r="E1517" s="132"/>
      <c r="F1517" s="174"/>
      <c r="G1517" s="132"/>
      <c r="H1517" s="132"/>
      <c r="I1517" s="132"/>
      <c r="J1517" s="132"/>
      <c r="K1517" s="132"/>
      <c r="L1517" s="132"/>
      <c r="M1517" s="132"/>
    </row>
    <row r="1518" spans="2:13">
      <c r="B1518" s="68">
        <v>2012</v>
      </c>
      <c r="C1518" s="120">
        <v>162</v>
      </c>
      <c r="D1518" s="119">
        <v>258</v>
      </c>
      <c r="E1518" s="132">
        <v>6</v>
      </c>
      <c r="F1518" s="119">
        <v>426</v>
      </c>
      <c r="G1518" s="132">
        <v>0</v>
      </c>
      <c r="H1518" s="132">
        <v>0</v>
      </c>
      <c r="I1518" s="132">
        <v>0</v>
      </c>
      <c r="J1518" s="132">
        <v>426</v>
      </c>
      <c r="K1518" s="132"/>
      <c r="L1518" s="132">
        <v>426</v>
      </c>
      <c r="M1518" s="132"/>
    </row>
    <row r="1519" spans="2:13">
      <c r="B1519" s="68">
        <v>2013</v>
      </c>
      <c r="C1519" s="120">
        <v>103</v>
      </c>
      <c r="D1519" s="119">
        <v>90</v>
      </c>
      <c r="E1519" s="132">
        <v>6</v>
      </c>
      <c r="F1519" s="119">
        <v>199</v>
      </c>
      <c r="G1519" s="132">
        <v>0</v>
      </c>
      <c r="H1519" s="132">
        <v>0</v>
      </c>
      <c r="I1519" s="132">
        <v>0</v>
      </c>
      <c r="J1519" s="132">
        <v>199</v>
      </c>
      <c r="K1519" s="132"/>
      <c r="L1519" s="132">
        <v>199</v>
      </c>
      <c r="M1519" s="132"/>
    </row>
    <row r="1520" spans="2:13">
      <c r="B1520" s="68">
        <v>2014</v>
      </c>
      <c r="C1520" s="120">
        <v>41</v>
      </c>
      <c r="D1520" s="119">
        <v>64</v>
      </c>
      <c r="E1520" s="132">
        <v>6</v>
      </c>
      <c r="F1520" s="119">
        <v>111</v>
      </c>
      <c r="G1520" s="132">
        <v>0</v>
      </c>
      <c r="H1520" s="132">
        <v>0</v>
      </c>
      <c r="I1520" s="132">
        <v>0</v>
      </c>
      <c r="J1520" s="132">
        <v>111</v>
      </c>
      <c r="K1520" s="132"/>
      <c r="L1520" s="132">
        <v>111</v>
      </c>
      <c r="M1520" s="132"/>
    </row>
    <row r="1521" spans="2:13">
      <c r="B1521" s="68">
        <v>2015</v>
      </c>
      <c r="C1521" s="120">
        <v>38</v>
      </c>
      <c r="D1521" s="119">
        <v>44</v>
      </c>
      <c r="E1521" s="132">
        <v>24</v>
      </c>
      <c r="F1521" s="119">
        <v>106</v>
      </c>
      <c r="G1521" s="119">
        <v>0</v>
      </c>
      <c r="H1521" s="132">
        <v>0</v>
      </c>
      <c r="I1521" s="119">
        <v>0</v>
      </c>
      <c r="J1521" s="132">
        <v>106</v>
      </c>
      <c r="K1521" s="132"/>
      <c r="L1521" s="132">
        <v>106</v>
      </c>
      <c r="M1521" s="132"/>
    </row>
    <row r="1522" spans="2:13">
      <c r="B1522" s="67" t="s">
        <v>449</v>
      </c>
      <c r="C1522" s="120"/>
      <c r="D1522" s="119"/>
      <c r="E1522" s="132"/>
      <c r="F1522" s="174"/>
      <c r="G1522" s="132"/>
      <c r="H1522" s="132"/>
      <c r="I1522" s="132"/>
      <c r="J1522" s="132"/>
      <c r="K1522" s="132"/>
      <c r="L1522" s="132"/>
      <c r="M1522" s="132"/>
    </row>
    <row r="1523" spans="2:13">
      <c r="B1523" s="68">
        <v>2012</v>
      </c>
      <c r="C1523" s="120">
        <v>33</v>
      </c>
      <c r="D1523" s="119">
        <v>0</v>
      </c>
      <c r="E1523" s="132">
        <v>0</v>
      </c>
      <c r="F1523" s="119">
        <v>33</v>
      </c>
      <c r="G1523" s="132">
        <v>0</v>
      </c>
      <c r="H1523" s="132">
        <v>0</v>
      </c>
      <c r="I1523" s="132">
        <v>0</v>
      </c>
      <c r="J1523" s="132">
        <v>33</v>
      </c>
      <c r="K1523" s="132"/>
      <c r="L1523" s="132">
        <v>33</v>
      </c>
      <c r="M1523" s="132"/>
    </row>
    <row r="1524" spans="2:13">
      <c r="B1524" s="68">
        <v>2013</v>
      </c>
      <c r="C1524" s="120">
        <v>137</v>
      </c>
      <c r="D1524" s="119">
        <v>0</v>
      </c>
      <c r="E1524" s="132">
        <v>0</v>
      </c>
      <c r="F1524" s="119">
        <v>137</v>
      </c>
      <c r="G1524" s="132">
        <v>0</v>
      </c>
      <c r="H1524" s="132">
        <v>0</v>
      </c>
      <c r="I1524" s="132">
        <v>0</v>
      </c>
      <c r="J1524" s="132">
        <v>137</v>
      </c>
      <c r="K1524" s="132"/>
      <c r="L1524" s="132">
        <v>137</v>
      </c>
      <c r="M1524" s="132"/>
    </row>
    <row r="1525" spans="2:13">
      <c r="B1525" s="68">
        <v>2014</v>
      </c>
      <c r="C1525" s="120">
        <v>91</v>
      </c>
      <c r="D1525" s="119">
        <v>0</v>
      </c>
      <c r="E1525" s="132">
        <v>0</v>
      </c>
      <c r="F1525" s="119">
        <v>91</v>
      </c>
      <c r="G1525" s="132">
        <v>0</v>
      </c>
      <c r="H1525" s="132">
        <v>0</v>
      </c>
      <c r="I1525" s="132">
        <v>0</v>
      </c>
      <c r="J1525" s="132">
        <v>91</v>
      </c>
      <c r="K1525" s="132"/>
      <c r="L1525" s="132">
        <v>91</v>
      </c>
      <c r="M1525" s="132"/>
    </row>
    <row r="1526" spans="2:13">
      <c r="B1526" s="68">
        <v>2015</v>
      </c>
      <c r="C1526" s="120">
        <v>16</v>
      </c>
      <c r="D1526" s="119">
        <v>0</v>
      </c>
      <c r="E1526" s="132">
        <v>0</v>
      </c>
      <c r="F1526" s="119">
        <v>16</v>
      </c>
      <c r="G1526" s="119">
        <v>0</v>
      </c>
      <c r="H1526" s="132">
        <v>0</v>
      </c>
      <c r="I1526" s="119">
        <v>0</v>
      </c>
      <c r="J1526" s="132">
        <v>16</v>
      </c>
      <c r="K1526" s="132"/>
      <c r="L1526" s="132">
        <v>16</v>
      </c>
      <c r="M1526" s="132"/>
    </row>
    <row r="1527" spans="2:13">
      <c r="B1527" s="68">
        <v>2016</v>
      </c>
      <c r="C1527" s="120">
        <v>10</v>
      </c>
      <c r="D1527" s="119">
        <v>0</v>
      </c>
      <c r="E1527" s="132">
        <v>0</v>
      </c>
      <c r="F1527" s="119">
        <v>10</v>
      </c>
      <c r="G1527" s="132">
        <v>0</v>
      </c>
      <c r="H1527" s="132">
        <v>0</v>
      </c>
      <c r="I1527" s="132">
        <v>0</v>
      </c>
      <c r="J1527" s="132">
        <v>10</v>
      </c>
      <c r="K1527" s="132"/>
      <c r="L1527" s="132">
        <v>10</v>
      </c>
      <c r="M1527" s="132"/>
    </row>
    <row r="1528" spans="2:13">
      <c r="B1528" s="68">
        <v>2017</v>
      </c>
      <c r="C1528" s="120">
        <v>9</v>
      </c>
      <c r="D1528" s="119">
        <v>0</v>
      </c>
      <c r="E1528" s="132">
        <v>0</v>
      </c>
      <c r="F1528" s="119">
        <v>9</v>
      </c>
      <c r="G1528" s="132">
        <v>0</v>
      </c>
      <c r="H1528" s="132">
        <v>0</v>
      </c>
      <c r="I1528" s="132">
        <v>0</v>
      </c>
      <c r="J1528" s="132">
        <v>9</v>
      </c>
      <c r="K1528" s="132"/>
      <c r="L1528" s="132">
        <v>9</v>
      </c>
      <c r="M1528" s="132"/>
    </row>
    <row r="1529" spans="2:13">
      <c r="B1529" s="68">
        <v>2018</v>
      </c>
      <c r="C1529" s="120">
        <v>8</v>
      </c>
      <c r="D1529" s="119">
        <v>0</v>
      </c>
      <c r="E1529" s="132">
        <v>0</v>
      </c>
      <c r="F1529" s="119">
        <v>8</v>
      </c>
      <c r="G1529" s="132">
        <v>0</v>
      </c>
      <c r="H1529" s="132">
        <v>0</v>
      </c>
      <c r="I1529" s="132">
        <v>0</v>
      </c>
      <c r="J1529" s="132">
        <v>8</v>
      </c>
      <c r="K1529" s="132"/>
      <c r="L1529" s="132">
        <v>8</v>
      </c>
      <c r="M1529" s="132"/>
    </row>
    <row r="1530" spans="2:13">
      <c r="B1530" s="68">
        <v>2019</v>
      </c>
      <c r="C1530" s="120">
        <v>6</v>
      </c>
      <c r="D1530" s="119">
        <v>0</v>
      </c>
      <c r="E1530" s="132">
        <v>0</v>
      </c>
      <c r="F1530" s="119">
        <v>6</v>
      </c>
      <c r="G1530" s="132">
        <v>0</v>
      </c>
      <c r="H1530" s="132">
        <v>0</v>
      </c>
      <c r="I1530" s="132">
        <v>0</v>
      </c>
      <c r="J1530" s="132">
        <v>6</v>
      </c>
      <c r="K1530" s="132"/>
      <c r="L1530" s="132">
        <v>6</v>
      </c>
      <c r="M1530" s="132"/>
    </row>
    <row r="1531" spans="2:13">
      <c r="B1531" s="68">
        <v>2020</v>
      </c>
      <c r="C1531" s="120">
        <v>6</v>
      </c>
      <c r="D1531" s="119">
        <v>0</v>
      </c>
      <c r="E1531" s="132">
        <v>0</v>
      </c>
      <c r="F1531" s="119">
        <v>6</v>
      </c>
      <c r="G1531" s="132">
        <v>0</v>
      </c>
      <c r="H1531" s="132">
        <v>0</v>
      </c>
      <c r="I1531" s="132">
        <v>0</v>
      </c>
      <c r="J1531" s="132">
        <v>6</v>
      </c>
      <c r="K1531" s="132"/>
      <c r="L1531" s="132">
        <v>6</v>
      </c>
      <c r="M1531" s="132"/>
    </row>
    <row r="1532" spans="2:13">
      <c r="B1532" s="68">
        <v>2021</v>
      </c>
      <c r="C1532" s="120">
        <v>6</v>
      </c>
      <c r="D1532" s="119">
        <v>0</v>
      </c>
      <c r="E1532" s="132">
        <v>0</v>
      </c>
      <c r="F1532" s="119">
        <v>6</v>
      </c>
      <c r="G1532" s="132">
        <v>0</v>
      </c>
      <c r="H1532" s="132">
        <v>0</v>
      </c>
      <c r="I1532" s="132">
        <v>0</v>
      </c>
      <c r="J1532" s="132">
        <v>6</v>
      </c>
      <c r="K1532" s="132"/>
      <c r="L1532" s="132">
        <v>6</v>
      </c>
      <c r="M1532" s="132"/>
    </row>
    <row r="1533" spans="2:13">
      <c r="B1533" s="68">
        <v>2022</v>
      </c>
      <c r="C1533" s="120">
        <v>6</v>
      </c>
      <c r="D1533" s="119">
        <v>0</v>
      </c>
      <c r="E1533" s="132">
        <v>0</v>
      </c>
      <c r="F1533" s="119">
        <v>6</v>
      </c>
      <c r="G1533" s="132">
        <v>0</v>
      </c>
      <c r="H1533" s="132">
        <v>0</v>
      </c>
      <c r="I1533" s="132">
        <v>0</v>
      </c>
      <c r="J1533" s="132">
        <v>6</v>
      </c>
      <c r="K1533" s="132"/>
      <c r="L1533" s="132">
        <v>6</v>
      </c>
      <c r="M1533" s="132"/>
    </row>
    <row r="1534" spans="2:13">
      <c r="B1534" s="68">
        <v>2023</v>
      </c>
      <c r="C1534" s="120">
        <v>5</v>
      </c>
      <c r="D1534" s="119">
        <v>0</v>
      </c>
      <c r="E1534" s="132">
        <v>0</v>
      </c>
      <c r="F1534" s="119">
        <v>5</v>
      </c>
      <c r="G1534" s="132">
        <v>0</v>
      </c>
      <c r="H1534" s="132">
        <v>0</v>
      </c>
      <c r="I1534" s="132">
        <v>0</v>
      </c>
      <c r="J1534" s="132">
        <v>5</v>
      </c>
      <c r="K1534" s="132"/>
      <c r="L1534" s="132">
        <v>5</v>
      </c>
      <c r="M1534" s="132"/>
    </row>
    <row r="1535" spans="2:13">
      <c r="B1535" s="67" t="s">
        <v>451</v>
      </c>
      <c r="C1535" s="120"/>
      <c r="D1535" s="119"/>
      <c r="E1535" s="132"/>
      <c r="F1535" s="174"/>
      <c r="G1535" s="132"/>
      <c r="H1535" s="132"/>
      <c r="I1535" s="132"/>
      <c r="J1535" s="132"/>
      <c r="K1535" s="132"/>
      <c r="L1535" s="132"/>
      <c r="M1535" s="132"/>
    </row>
    <row r="1536" spans="2:13">
      <c r="B1536" s="68">
        <v>2012</v>
      </c>
      <c r="C1536" s="120">
        <v>0</v>
      </c>
      <c r="D1536" s="119">
        <v>1685</v>
      </c>
      <c r="E1536" s="132">
        <v>56086</v>
      </c>
      <c r="F1536" s="119">
        <v>57771</v>
      </c>
      <c r="G1536" s="132">
        <v>0</v>
      </c>
      <c r="H1536" s="132">
        <v>0</v>
      </c>
      <c r="I1536" s="132">
        <v>0</v>
      </c>
      <c r="J1536" s="132">
        <v>57771</v>
      </c>
      <c r="K1536" s="132">
        <v>180890</v>
      </c>
      <c r="L1536" s="132">
        <v>238661</v>
      </c>
      <c r="M1536" s="132"/>
    </row>
    <row r="1537" spans="2:13">
      <c r="B1537" s="68">
        <v>2013</v>
      </c>
      <c r="C1537" s="120">
        <v>0</v>
      </c>
      <c r="D1537" s="119">
        <v>1760</v>
      </c>
      <c r="E1537" s="132">
        <v>60197</v>
      </c>
      <c r="F1537" s="119">
        <v>61957</v>
      </c>
      <c r="G1537" s="132">
        <v>0</v>
      </c>
      <c r="H1537" s="132">
        <v>0</v>
      </c>
      <c r="I1537" s="132">
        <v>0</v>
      </c>
      <c r="J1537" s="132">
        <v>61957</v>
      </c>
      <c r="K1537" s="132">
        <v>160662</v>
      </c>
      <c r="L1537" s="132">
        <v>222619</v>
      </c>
      <c r="M1537" s="132"/>
    </row>
    <row r="1538" spans="2:13">
      <c r="B1538" s="68">
        <v>2014</v>
      </c>
      <c r="C1538" s="120">
        <v>0</v>
      </c>
      <c r="D1538" s="119">
        <v>843</v>
      </c>
      <c r="E1538" s="132">
        <v>3882</v>
      </c>
      <c r="F1538" s="119">
        <v>4725</v>
      </c>
      <c r="G1538" s="132">
        <v>0</v>
      </c>
      <c r="H1538" s="132">
        <v>0</v>
      </c>
      <c r="I1538" s="132">
        <v>0</v>
      </c>
      <c r="J1538" s="132">
        <v>4725</v>
      </c>
      <c r="K1538" s="132">
        <v>141044</v>
      </c>
      <c r="L1538" s="132">
        <v>145769</v>
      </c>
      <c r="M1538" s="132"/>
    </row>
    <row r="1539" spans="2:13">
      <c r="B1539" s="68">
        <v>2015</v>
      </c>
      <c r="C1539" s="120">
        <v>0</v>
      </c>
      <c r="D1539" s="119">
        <v>1113</v>
      </c>
      <c r="E1539" s="132">
        <v>7404</v>
      </c>
      <c r="F1539" s="119">
        <v>8517</v>
      </c>
      <c r="G1539" s="119">
        <v>0</v>
      </c>
      <c r="H1539" s="132">
        <v>0</v>
      </c>
      <c r="I1539" s="119">
        <v>0</v>
      </c>
      <c r="J1539" s="132">
        <v>8517</v>
      </c>
      <c r="K1539" s="132">
        <v>140009</v>
      </c>
      <c r="L1539" s="132">
        <v>148526</v>
      </c>
      <c r="M1539" s="132"/>
    </row>
    <row r="1540" spans="2:13">
      <c r="B1540" s="68">
        <v>2016</v>
      </c>
      <c r="C1540" s="120">
        <v>0</v>
      </c>
      <c r="D1540" s="119">
        <v>1363</v>
      </c>
      <c r="E1540" s="132">
        <v>6608</v>
      </c>
      <c r="F1540" s="119">
        <v>7971</v>
      </c>
      <c r="G1540" s="132">
        <v>0</v>
      </c>
      <c r="H1540" s="132">
        <v>0</v>
      </c>
      <c r="I1540" s="132">
        <v>0</v>
      </c>
      <c r="J1540" s="132">
        <v>7971</v>
      </c>
      <c r="K1540" s="132">
        <v>140653</v>
      </c>
      <c r="L1540" s="132">
        <v>148624</v>
      </c>
      <c r="M1540" s="132"/>
    </row>
    <row r="1541" spans="2:13">
      <c r="B1541" s="68">
        <v>2017</v>
      </c>
      <c r="C1541" s="120">
        <v>0</v>
      </c>
      <c r="D1541" s="119">
        <v>1270</v>
      </c>
      <c r="E1541" s="132">
        <v>6068</v>
      </c>
      <c r="F1541" s="119">
        <v>7338</v>
      </c>
      <c r="G1541" s="132">
        <v>0</v>
      </c>
      <c r="H1541" s="132">
        <v>0</v>
      </c>
      <c r="I1541" s="132">
        <v>0</v>
      </c>
      <c r="J1541" s="132">
        <v>7338</v>
      </c>
      <c r="K1541" s="132">
        <v>141604</v>
      </c>
      <c r="L1541" s="132">
        <v>148942</v>
      </c>
      <c r="M1541" s="132"/>
    </row>
    <row r="1542" spans="2:13">
      <c r="B1542" s="68">
        <v>2018</v>
      </c>
      <c r="C1542" s="120">
        <v>0</v>
      </c>
      <c r="D1542" s="119">
        <v>1163</v>
      </c>
      <c r="E1542" s="132">
        <v>6195</v>
      </c>
      <c r="F1542" s="119">
        <v>7358</v>
      </c>
      <c r="G1542" s="132">
        <v>0</v>
      </c>
      <c r="H1542" s="132">
        <v>0</v>
      </c>
      <c r="I1542" s="132">
        <v>0</v>
      </c>
      <c r="J1542" s="132">
        <v>7358</v>
      </c>
      <c r="K1542" s="132">
        <v>141009</v>
      </c>
      <c r="L1542" s="132">
        <v>148367</v>
      </c>
      <c r="M1542" s="132"/>
    </row>
    <row r="1543" spans="2:13">
      <c r="B1543" s="68">
        <v>2019</v>
      </c>
      <c r="C1543" s="120">
        <v>0</v>
      </c>
      <c r="D1543" s="119">
        <v>1056</v>
      </c>
      <c r="E1543" s="132">
        <v>6353</v>
      </c>
      <c r="F1543" s="119">
        <v>7409</v>
      </c>
      <c r="G1543" s="132">
        <v>0</v>
      </c>
      <c r="H1543" s="132">
        <v>0</v>
      </c>
      <c r="I1543" s="132">
        <v>0</v>
      </c>
      <c r="J1543" s="132">
        <v>7409</v>
      </c>
      <c r="K1543" s="132">
        <v>140211</v>
      </c>
      <c r="L1543" s="132">
        <v>147620</v>
      </c>
      <c r="M1543" s="132"/>
    </row>
    <row r="1544" spans="2:13">
      <c r="B1544" s="68">
        <v>2020</v>
      </c>
      <c r="C1544" s="120">
        <v>0</v>
      </c>
      <c r="D1544" s="119">
        <v>1072</v>
      </c>
      <c r="E1544" s="132">
        <v>4766</v>
      </c>
      <c r="F1544" s="119">
        <v>5838</v>
      </c>
      <c r="G1544" s="132">
        <v>0</v>
      </c>
      <c r="H1544" s="132">
        <v>0</v>
      </c>
      <c r="I1544" s="132">
        <v>0</v>
      </c>
      <c r="J1544" s="132">
        <v>5838</v>
      </c>
      <c r="K1544" s="132">
        <v>146132</v>
      </c>
      <c r="L1544" s="132">
        <v>151970</v>
      </c>
      <c r="M1544" s="132"/>
    </row>
    <row r="1545" spans="2:13">
      <c r="B1545" s="68">
        <v>2021</v>
      </c>
      <c r="C1545" s="120">
        <v>0</v>
      </c>
      <c r="D1545" s="119">
        <v>1039</v>
      </c>
      <c r="E1545" s="132">
        <v>5199</v>
      </c>
      <c r="F1545" s="119">
        <v>6238</v>
      </c>
      <c r="G1545" s="132">
        <v>0</v>
      </c>
      <c r="H1545" s="132">
        <v>0</v>
      </c>
      <c r="I1545" s="132">
        <v>0</v>
      </c>
      <c r="J1545" s="132">
        <v>6238</v>
      </c>
      <c r="K1545" s="132">
        <v>146312</v>
      </c>
      <c r="L1545" s="132">
        <v>152550</v>
      </c>
      <c r="M1545" s="132"/>
    </row>
    <row r="1546" spans="2:13">
      <c r="B1546" s="68">
        <v>2022</v>
      </c>
      <c r="C1546" s="120">
        <v>0</v>
      </c>
      <c r="D1546" s="119">
        <v>1330</v>
      </c>
      <c r="E1546" s="132">
        <v>5165</v>
      </c>
      <c r="F1546" s="119">
        <v>6495</v>
      </c>
      <c r="G1546" s="132">
        <v>0</v>
      </c>
      <c r="H1546" s="132">
        <v>0</v>
      </c>
      <c r="I1546" s="132">
        <v>0</v>
      </c>
      <c r="J1546" s="132">
        <v>6495</v>
      </c>
      <c r="K1546" s="132">
        <v>149514</v>
      </c>
      <c r="L1546" s="132">
        <v>156009</v>
      </c>
      <c r="M1546" s="132"/>
    </row>
    <row r="1547" spans="2:13">
      <c r="B1547" s="68">
        <v>2023</v>
      </c>
      <c r="C1547" s="120">
        <v>0</v>
      </c>
      <c r="D1547" s="119">
        <v>0</v>
      </c>
      <c r="E1547" s="132">
        <v>5382</v>
      </c>
      <c r="F1547" s="119">
        <v>5382</v>
      </c>
      <c r="G1547" s="132">
        <v>0</v>
      </c>
      <c r="H1547" s="132">
        <v>0</v>
      </c>
      <c r="I1547" s="132">
        <v>0</v>
      </c>
      <c r="J1547" s="132">
        <v>5382</v>
      </c>
      <c r="K1547" s="132">
        <v>150049</v>
      </c>
      <c r="L1547" s="132">
        <v>155431</v>
      </c>
      <c r="M1547" s="132"/>
    </row>
    <row r="1548" spans="2:13">
      <c r="B1548" s="67" t="s">
        <v>573</v>
      </c>
      <c r="C1548" s="120"/>
      <c r="D1548" s="119"/>
      <c r="E1548" s="132"/>
      <c r="F1548" s="174"/>
      <c r="G1548" s="132"/>
      <c r="H1548" s="132"/>
      <c r="I1548" s="132"/>
      <c r="J1548" s="132"/>
      <c r="K1548" s="132"/>
      <c r="L1548" s="132"/>
      <c r="M1548" s="132"/>
    </row>
    <row r="1549" spans="2:13">
      <c r="B1549" s="68">
        <v>2012</v>
      </c>
      <c r="C1549" s="120">
        <v>1</v>
      </c>
      <c r="D1549" s="119">
        <v>0</v>
      </c>
      <c r="E1549" s="132">
        <v>0</v>
      </c>
      <c r="F1549" s="119">
        <v>1</v>
      </c>
      <c r="G1549" s="132">
        <v>0</v>
      </c>
      <c r="H1549" s="132">
        <v>0</v>
      </c>
      <c r="I1549" s="132">
        <v>0</v>
      </c>
      <c r="J1549" s="132">
        <v>1</v>
      </c>
      <c r="K1549" s="132"/>
      <c r="L1549" s="132">
        <v>1</v>
      </c>
      <c r="M1549" s="132"/>
    </row>
    <row r="1550" spans="2:13">
      <c r="B1550" s="68">
        <v>2013</v>
      </c>
      <c r="C1550" s="120">
        <v>1</v>
      </c>
      <c r="D1550" s="119">
        <v>0</v>
      </c>
      <c r="E1550" s="132">
        <v>0</v>
      </c>
      <c r="F1550" s="119">
        <v>1</v>
      </c>
      <c r="G1550" s="132">
        <v>0</v>
      </c>
      <c r="H1550" s="132">
        <v>0</v>
      </c>
      <c r="I1550" s="132">
        <v>0</v>
      </c>
      <c r="J1550" s="132">
        <v>1</v>
      </c>
      <c r="K1550" s="132"/>
      <c r="L1550" s="132">
        <v>1</v>
      </c>
      <c r="M1550" s="132"/>
    </row>
    <row r="1551" spans="2:13">
      <c r="B1551" s="68">
        <v>2014</v>
      </c>
      <c r="C1551" s="120">
        <v>2</v>
      </c>
      <c r="D1551" s="119">
        <v>0</v>
      </c>
      <c r="E1551" s="132">
        <v>0</v>
      </c>
      <c r="F1551" s="119">
        <v>2</v>
      </c>
      <c r="G1551" s="132">
        <v>0</v>
      </c>
      <c r="H1551" s="132">
        <v>0</v>
      </c>
      <c r="I1551" s="132">
        <v>0</v>
      </c>
      <c r="J1551" s="132">
        <v>2</v>
      </c>
      <c r="K1551" s="132"/>
      <c r="L1551" s="132">
        <v>2</v>
      </c>
      <c r="M1551" s="132"/>
    </row>
    <row r="1552" spans="2:13">
      <c r="B1552" s="67" t="s">
        <v>574</v>
      </c>
      <c r="C1552" s="120"/>
      <c r="D1552" s="119"/>
      <c r="E1552" s="132"/>
      <c r="F1552" s="174"/>
      <c r="G1552" s="132"/>
      <c r="H1552" s="132"/>
      <c r="I1552" s="132"/>
      <c r="J1552" s="132"/>
      <c r="K1552" s="132"/>
      <c r="L1552" s="132"/>
      <c r="M1552" s="132"/>
    </row>
    <row r="1553" spans="2:13">
      <c r="B1553" s="68">
        <v>2014</v>
      </c>
      <c r="C1553" s="120">
        <v>30</v>
      </c>
      <c r="D1553" s="119">
        <v>0</v>
      </c>
      <c r="E1553" s="132">
        <v>0</v>
      </c>
      <c r="F1553" s="119">
        <v>30</v>
      </c>
      <c r="G1553" s="132">
        <v>0</v>
      </c>
      <c r="H1553" s="132">
        <v>0</v>
      </c>
      <c r="I1553" s="132">
        <v>0</v>
      </c>
      <c r="J1553" s="132">
        <v>30</v>
      </c>
      <c r="K1553" s="132"/>
      <c r="L1553" s="132">
        <v>30</v>
      </c>
      <c r="M1553" s="132"/>
    </row>
    <row r="1554" spans="2:13">
      <c r="B1554" s="67" t="s">
        <v>514</v>
      </c>
      <c r="C1554" s="120"/>
      <c r="D1554" s="119"/>
      <c r="E1554" s="132"/>
      <c r="F1554" s="174"/>
      <c r="G1554" s="132"/>
      <c r="H1554" s="132"/>
      <c r="I1554" s="132"/>
      <c r="J1554" s="132"/>
      <c r="K1554" s="132"/>
      <c r="L1554" s="132"/>
      <c r="M1554" s="132"/>
    </row>
    <row r="1555" spans="2:13">
      <c r="B1555" s="68">
        <v>2012</v>
      </c>
      <c r="C1555" s="120">
        <v>1</v>
      </c>
      <c r="D1555" s="119">
        <v>0</v>
      </c>
      <c r="E1555" s="132">
        <v>0</v>
      </c>
      <c r="F1555" s="119">
        <v>1</v>
      </c>
      <c r="G1555" s="132">
        <v>0</v>
      </c>
      <c r="H1555" s="132">
        <v>0</v>
      </c>
      <c r="I1555" s="132">
        <v>0</v>
      </c>
      <c r="J1555" s="132">
        <v>1</v>
      </c>
      <c r="K1555" s="132"/>
      <c r="L1555" s="132">
        <v>1</v>
      </c>
      <c r="M1555" s="132"/>
    </row>
    <row r="1556" spans="2:13">
      <c r="B1556" s="68">
        <v>2013</v>
      </c>
      <c r="C1556" s="120">
        <v>1</v>
      </c>
      <c r="D1556" s="119">
        <v>0</v>
      </c>
      <c r="E1556" s="132">
        <v>0</v>
      </c>
      <c r="F1556" s="119">
        <v>1</v>
      </c>
      <c r="G1556" s="132">
        <v>0</v>
      </c>
      <c r="H1556" s="132">
        <v>0</v>
      </c>
      <c r="I1556" s="132">
        <v>0</v>
      </c>
      <c r="J1556" s="132">
        <v>1</v>
      </c>
      <c r="K1556" s="132"/>
      <c r="L1556" s="132">
        <v>1</v>
      </c>
      <c r="M1556" s="132"/>
    </row>
    <row r="1557" spans="2:13">
      <c r="B1557" s="68">
        <v>2014</v>
      </c>
      <c r="C1557" s="120">
        <v>1</v>
      </c>
      <c r="D1557" s="119">
        <v>0</v>
      </c>
      <c r="E1557" s="132">
        <v>0</v>
      </c>
      <c r="F1557" s="119">
        <v>1</v>
      </c>
      <c r="G1557" s="132">
        <v>0</v>
      </c>
      <c r="H1557" s="132">
        <v>0</v>
      </c>
      <c r="I1557" s="132">
        <v>0</v>
      </c>
      <c r="J1557" s="132">
        <v>1</v>
      </c>
      <c r="K1557" s="132"/>
      <c r="L1557" s="132">
        <v>1</v>
      </c>
      <c r="M1557" s="132"/>
    </row>
    <row r="1558" spans="2:13">
      <c r="B1558" s="68">
        <v>2015</v>
      </c>
      <c r="C1558" s="120">
        <v>1</v>
      </c>
      <c r="D1558" s="119">
        <v>0</v>
      </c>
      <c r="E1558" s="132">
        <v>0</v>
      </c>
      <c r="F1558" s="119">
        <v>1</v>
      </c>
      <c r="G1558" s="119">
        <v>0</v>
      </c>
      <c r="H1558" s="132">
        <v>0</v>
      </c>
      <c r="I1558" s="119">
        <v>0</v>
      </c>
      <c r="J1558" s="132">
        <v>1</v>
      </c>
      <c r="K1558" s="132"/>
      <c r="L1558" s="132">
        <v>1</v>
      </c>
      <c r="M1558" s="132"/>
    </row>
    <row r="1559" spans="2:13">
      <c r="B1559" s="68">
        <v>2016</v>
      </c>
      <c r="C1559" s="120">
        <v>1</v>
      </c>
      <c r="D1559" s="119">
        <v>0</v>
      </c>
      <c r="E1559" s="132">
        <v>0</v>
      </c>
      <c r="F1559" s="119">
        <v>1</v>
      </c>
      <c r="G1559" s="132">
        <v>0</v>
      </c>
      <c r="H1559" s="132">
        <v>0</v>
      </c>
      <c r="I1559" s="132">
        <v>0</v>
      </c>
      <c r="J1559" s="132">
        <v>1</v>
      </c>
      <c r="K1559" s="132"/>
      <c r="L1559" s="132">
        <v>1</v>
      </c>
      <c r="M1559" s="132"/>
    </row>
    <row r="1560" spans="2:13">
      <c r="B1560" s="68">
        <v>2017</v>
      </c>
      <c r="C1560" s="120">
        <v>1</v>
      </c>
      <c r="D1560" s="119">
        <v>0</v>
      </c>
      <c r="E1560" s="132">
        <v>0</v>
      </c>
      <c r="F1560" s="119">
        <v>1</v>
      </c>
      <c r="G1560" s="132">
        <v>0</v>
      </c>
      <c r="H1560" s="132">
        <v>0</v>
      </c>
      <c r="I1560" s="132">
        <v>0</v>
      </c>
      <c r="J1560" s="132">
        <v>1</v>
      </c>
      <c r="K1560" s="132"/>
      <c r="L1560" s="132">
        <v>1</v>
      </c>
      <c r="M1560" s="132"/>
    </row>
    <row r="1561" spans="2:13">
      <c r="B1561" s="68">
        <v>2018</v>
      </c>
      <c r="C1561" s="120">
        <v>1</v>
      </c>
      <c r="D1561" s="119">
        <v>0</v>
      </c>
      <c r="E1561" s="132">
        <v>0</v>
      </c>
      <c r="F1561" s="119">
        <v>1</v>
      </c>
      <c r="G1561" s="132">
        <v>0</v>
      </c>
      <c r="H1561" s="132">
        <v>0</v>
      </c>
      <c r="I1561" s="132">
        <v>0</v>
      </c>
      <c r="J1561" s="132">
        <v>1</v>
      </c>
      <c r="K1561" s="132"/>
      <c r="L1561" s="132">
        <v>1</v>
      </c>
      <c r="M1561" s="132"/>
    </row>
    <row r="1562" spans="2:13">
      <c r="B1562" s="68">
        <v>2019</v>
      </c>
      <c r="C1562" s="120">
        <v>1</v>
      </c>
      <c r="D1562" s="119">
        <v>0</v>
      </c>
      <c r="E1562" s="132">
        <v>0</v>
      </c>
      <c r="F1562" s="119">
        <v>1</v>
      </c>
      <c r="G1562" s="132">
        <v>0</v>
      </c>
      <c r="H1562" s="132">
        <v>0</v>
      </c>
      <c r="I1562" s="132">
        <v>0</v>
      </c>
      <c r="J1562" s="132">
        <v>1</v>
      </c>
      <c r="K1562" s="132"/>
      <c r="L1562" s="132">
        <v>1</v>
      </c>
      <c r="M1562" s="132"/>
    </row>
    <row r="1563" spans="2:13">
      <c r="B1563" s="68">
        <v>2020</v>
      </c>
      <c r="C1563" s="120">
        <v>1</v>
      </c>
      <c r="D1563" s="119">
        <v>0</v>
      </c>
      <c r="E1563" s="132">
        <v>0</v>
      </c>
      <c r="F1563" s="119">
        <v>1</v>
      </c>
      <c r="G1563" s="132">
        <v>0</v>
      </c>
      <c r="H1563" s="132">
        <v>0</v>
      </c>
      <c r="I1563" s="132">
        <v>0</v>
      </c>
      <c r="J1563" s="132">
        <v>1</v>
      </c>
      <c r="K1563" s="132"/>
      <c r="L1563" s="132">
        <v>1</v>
      </c>
      <c r="M1563" s="132"/>
    </row>
    <row r="1564" spans="2:13">
      <c r="B1564" s="68">
        <v>2021</v>
      </c>
      <c r="C1564" s="120">
        <v>1</v>
      </c>
      <c r="D1564" s="119">
        <v>0</v>
      </c>
      <c r="E1564" s="132">
        <v>0</v>
      </c>
      <c r="F1564" s="119">
        <v>1</v>
      </c>
      <c r="G1564" s="132">
        <v>0</v>
      </c>
      <c r="H1564" s="132">
        <v>0</v>
      </c>
      <c r="I1564" s="132">
        <v>0</v>
      </c>
      <c r="J1564" s="132">
        <v>1</v>
      </c>
      <c r="K1564" s="132"/>
      <c r="L1564" s="132">
        <v>1</v>
      </c>
      <c r="M1564" s="132"/>
    </row>
    <row r="1565" spans="2:13">
      <c r="B1565" s="68">
        <v>2022</v>
      </c>
      <c r="C1565" s="120">
        <v>1</v>
      </c>
      <c r="D1565" s="119">
        <v>0</v>
      </c>
      <c r="E1565" s="132">
        <v>0</v>
      </c>
      <c r="F1565" s="119">
        <v>1</v>
      </c>
      <c r="G1565" s="132">
        <v>0</v>
      </c>
      <c r="H1565" s="132">
        <v>0</v>
      </c>
      <c r="I1565" s="132">
        <v>0</v>
      </c>
      <c r="J1565" s="132">
        <v>1</v>
      </c>
      <c r="K1565" s="132"/>
      <c r="L1565" s="132">
        <v>1</v>
      </c>
      <c r="M1565" s="132"/>
    </row>
    <row r="1566" spans="2:13">
      <c r="B1566" s="67" t="s">
        <v>575</v>
      </c>
      <c r="C1566" s="120"/>
      <c r="D1566" s="119"/>
      <c r="E1566" s="132"/>
      <c r="F1566" s="174"/>
      <c r="G1566" s="132"/>
      <c r="H1566" s="132"/>
      <c r="I1566" s="132"/>
      <c r="J1566" s="132"/>
      <c r="K1566" s="132"/>
      <c r="L1566" s="132"/>
      <c r="M1566" s="132"/>
    </row>
    <row r="1567" spans="2:13">
      <c r="B1567" s="68">
        <v>2013</v>
      </c>
      <c r="C1567" s="120">
        <v>0</v>
      </c>
      <c r="D1567" s="119">
        <v>0</v>
      </c>
      <c r="E1567" s="132">
        <v>0</v>
      </c>
      <c r="F1567" s="119">
        <v>0</v>
      </c>
      <c r="G1567" s="132">
        <v>0</v>
      </c>
      <c r="H1567" s="132">
        <v>0</v>
      </c>
      <c r="I1567" s="132">
        <v>0</v>
      </c>
      <c r="J1567" s="132">
        <v>0</v>
      </c>
      <c r="K1567" s="132"/>
      <c r="L1567" s="132">
        <v>0</v>
      </c>
      <c r="M1567" s="132"/>
    </row>
    <row r="1568" spans="2:13">
      <c r="B1568" s="67" t="s">
        <v>441</v>
      </c>
      <c r="C1568" s="120"/>
      <c r="D1568" s="119"/>
      <c r="E1568" s="132"/>
      <c r="F1568" s="174"/>
      <c r="G1568" s="132"/>
      <c r="H1568" s="132"/>
      <c r="I1568" s="132"/>
      <c r="J1568" s="132"/>
      <c r="K1568" s="132"/>
      <c r="L1568" s="132"/>
      <c r="M1568" s="132"/>
    </row>
    <row r="1569" spans="2:13">
      <c r="B1569" s="68">
        <v>2015</v>
      </c>
      <c r="C1569" s="120">
        <v>0</v>
      </c>
      <c r="D1569" s="119">
        <v>0</v>
      </c>
      <c r="E1569" s="132">
        <v>1</v>
      </c>
      <c r="F1569" s="119">
        <v>1</v>
      </c>
      <c r="G1569" s="119">
        <v>0</v>
      </c>
      <c r="H1569" s="132">
        <v>0</v>
      </c>
      <c r="I1569" s="119">
        <v>0</v>
      </c>
      <c r="J1569" s="132">
        <v>1</v>
      </c>
      <c r="K1569" s="132"/>
      <c r="L1569" s="132">
        <v>1</v>
      </c>
      <c r="M1569" s="132"/>
    </row>
    <row r="1570" spans="2:13">
      <c r="B1570" s="68">
        <v>2017</v>
      </c>
      <c r="C1570" s="120">
        <v>0</v>
      </c>
      <c r="D1570" s="119">
        <v>0</v>
      </c>
      <c r="E1570" s="132">
        <v>0</v>
      </c>
      <c r="F1570" s="119">
        <v>0</v>
      </c>
      <c r="G1570" s="132">
        <v>0</v>
      </c>
      <c r="H1570" s="132">
        <v>0</v>
      </c>
      <c r="I1570" s="132">
        <v>0</v>
      </c>
      <c r="J1570" s="132">
        <v>0</v>
      </c>
      <c r="K1570" s="132"/>
      <c r="L1570" s="132">
        <v>0</v>
      </c>
      <c r="M1570" s="132"/>
    </row>
    <row r="1571" spans="2:13">
      <c r="B1571" s="72">
        <v>2018</v>
      </c>
      <c r="C1571" s="120">
        <v>0</v>
      </c>
      <c r="D1571" s="119">
        <v>0</v>
      </c>
      <c r="E1571" s="132">
        <v>0</v>
      </c>
      <c r="F1571" s="119">
        <v>0</v>
      </c>
      <c r="G1571" s="132">
        <v>0</v>
      </c>
      <c r="H1571" s="132">
        <v>0</v>
      </c>
      <c r="I1571" s="132">
        <v>0</v>
      </c>
      <c r="J1571" s="132">
        <v>0</v>
      </c>
      <c r="K1571" s="132"/>
      <c r="L1571" s="132">
        <v>0</v>
      </c>
      <c r="M1571" s="132"/>
    </row>
    <row r="1572" spans="2:13">
      <c r="B1572" s="72">
        <v>2019</v>
      </c>
      <c r="C1572" s="120">
        <v>0</v>
      </c>
      <c r="D1572" s="119">
        <v>0</v>
      </c>
      <c r="E1572" s="132">
        <v>0</v>
      </c>
      <c r="F1572" s="119">
        <v>0</v>
      </c>
      <c r="G1572" s="132">
        <v>0</v>
      </c>
      <c r="H1572" s="132">
        <v>0</v>
      </c>
      <c r="I1572" s="132">
        <v>0</v>
      </c>
      <c r="J1572" s="132">
        <v>0</v>
      </c>
      <c r="K1572" s="132"/>
      <c r="L1572" s="132">
        <v>0</v>
      </c>
      <c r="M1572" s="132"/>
    </row>
    <row r="1573" spans="2:13">
      <c r="B1573" s="72">
        <v>2020</v>
      </c>
      <c r="C1573" s="120">
        <v>0</v>
      </c>
      <c r="D1573" s="119">
        <v>0</v>
      </c>
      <c r="E1573" s="132">
        <v>0</v>
      </c>
      <c r="F1573" s="119">
        <v>0</v>
      </c>
      <c r="G1573" s="132">
        <v>0</v>
      </c>
      <c r="H1573" s="132">
        <v>0</v>
      </c>
      <c r="I1573" s="132">
        <v>0</v>
      </c>
      <c r="J1573" s="132">
        <v>0</v>
      </c>
      <c r="K1573" s="132"/>
      <c r="L1573" s="132">
        <v>0</v>
      </c>
      <c r="M1573" s="132"/>
    </row>
    <row r="1574" spans="2:13">
      <c r="B1574" s="72">
        <v>2021</v>
      </c>
      <c r="C1574" s="120">
        <v>0</v>
      </c>
      <c r="D1574" s="119">
        <v>0</v>
      </c>
      <c r="E1574" s="132">
        <v>0</v>
      </c>
      <c r="F1574" s="119">
        <v>0</v>
      </c>
      <c r="G1574" s="132">
        <v>0</v>
      </c>
      <c r="H1574" s="132">
        <v>0</v>
      </c>
      <c r="I1574" s="132">
        <v>0</v>
      </c>
      <c r="J1574" s="132">
        <v>0</v>
      </c>
      <c r="K1574" s="132"/>
      <c r="L1574" s="132">
        <v>0</v>
      </c>
      <c r="M1574" s="132"/>
    </row>
    <row r="1575" spans="2:13">
      <c r="B1575" s="72">
        <v>2022</v>
      </c>
      <c r="C1575" s="120">
        <v>0</v>
      </c>
      <c r="D1575" s="119">
        <v>0</v>
      </c>
      <c r="E1575" s="132">
        <v>0</v>
      </c>
      <c r="F1575" s="119">
        <v>0</v>
      </c>
      <c r="G1575" s="132">
        <v>0</v>
      </c>
      <c r="H1575" s="132">
        <v>0</v>
      </c>
      <c r="I1575" s="132">
        <v>0</v>
      </c>
      <c r="J1575" s="132">
        <v>0</v>
      </c>
      <c r="K1575" s="132"/>
      <c r="L1575" s="132">
        <v>0</v>
      </c>
      <c r="M1575" s="132"/>
    </row>
    <row r="1576" spans="2:13">
      <c r="B1576" s="72">
        <v>2023</v>
      </c>
      <c r="C1576" s="120">
        <v>0</v>
      </c>
      <c r="D1576" s="119">
        <v>0</v>
      </c>
      <c r="E1576" s="132">
        <v>0</v>
      </c>
      <c r="F1576" s="119">
        <v>0</v>
      </c>
      <c r="G1576" s="132">
        <v>0</v>
      </c>
      <c r="H1576" s="132">
        <v>0</v>
      </c>
      <c r="I1576" s="132">
        <v>0</v>
      </c>
      <c r="J1576" s="132">
        <v>0</v>
      </c>
      <c r="K1576" s="132"/>
      <c r="L1576" s="132">
        <v>0</v>
      </c>
      <c r="M1576" s="132"/>
    </row>
    <row r="1577" spans="2:13">
      <c r="B1577" s="67" t="s">
        <v>576</v>
      </c>
      <c r="C1577" s="120"/>
      <c r="D1577" s="119"/>
      <c r="E1577" s="132"/>
      <c r="F1577" s="174"/>
      <c r="G1577" s="132"/>
      <c r="H1577" s="132"/>
      <c r="I1577" s="132"/>
      <c r="J1577" s="132"/>
      <c r="K1577" s="132"/>
      <c r="L1577" s="132"/>
      <c r="M1577" s="132"/>
    </row>
    <row r="1578" spans="2:13">
      <c r="B1578" s="68">
        <v>2014</v>
      </c>
      <c r="C1578" s="120">
        <v>0</v>
      </c>
      <c r="D1578" s="119">
        <v>0</v>
      </c>
      <c r="E1578" s="132">
        <v>0</v>
      </c>
      <c r="F1578" s="119">
        <v>0</v>
      </c>
      <c r="G1578" s="132">
        <v>5</v>
      </c>
      <c r="H1578" s="132">
        <v>0</v>
      </c>
      <c r="I1578" s="132">
        <v>5</v>
      </c>
      <c r="J1578" s="132">
        <v>5</v>
      </c>
      <c r="K1578" s="132"/>
      <c r="L1578" s="132">
        <v>5</v>
      </c>
      <c r="M1578" s="132"/>
    </row>
    <row r="1579" spans="2:13">
      <c r="B1579" s="68">
        <v>2015</v>
      </c>
      <c r="C1579" s="120">
        <v>0</v>
      </c>
      <c r="D1579" s="119">
        <v>0</v>
      </c>
      <c r="E1579" s="132">
        <v>0</v>
      </c>
      <c r="F1579" s="119">
        <v>0</v>
      </c>
      <c r="G1579" s="119">
        <v>14</v>
      </c>
      <c r="H1579" s="132">
        <v>0</v>
      </c>
      <c r="I1579" s="119">
        <v>14</v>
      </c>
      <c r="J1579" s="132">
        <v>14</v>
      </c>
      <c r="K1579" s="132"/>
      <c r="L1579" s="132">
        <v>14</v>
      </c>
      <c r="M1579" s="132"/>
    </row>
    <row r="1580" spans="2:13">
      <c r="B1580" s="67" t="s">
        <v>577</v>
      </c>
      <c r="C1580" s="120"/>
      <c r="D1580" s="119"/>
      <c r="E1580" s="132"/>
      <c r="F1580" s="174"/>
      <c r="G1580" s="132"/>
      <c r="H1580" s="132"/>
      <c r="I1580" s="132"/>
      <c r="J1580" s="132"/>
      <c r="K1580" s="132"/>
      <c r="L1580" s="132"/>
      <c r="M1580" s="132"/>
    </row>
    <row r="1581" spans="2:13">
      <c r="B1581" s="68">
        <v>2012</v>
      </c>
      <c r="C1581" s="120">
        <v>0</v>
      </c>
      <c r="D1581" s="119">
        <v>0</v>
      </c>
      <c r="E1581" s="132">
        <v>651</v>
      </c>
      <c r="F1581" s="119">
        <v>651</v>
      </c>
      <c r="G1581" s="132">
        <v>0</v>
      </c>
      <c r="H1581" s="132">
        <v>0</v>
      </c>
      <c r="I1581" s="132">
        <v>0</v>
      </c>
      <c r="J1581" s="132">
        <v>651</v>
      </c>
      <c r="K1581" s="132"/>
      <c r="L1581" s="132">
        <v>651</v>
      </c>
      <c r="M1581" s="132"/>
    </row>
    <row r="1582" spans="2:13">
      <c r="B1582" s="68">
        <v>2013</v>
      </c>
      <c r="C1582" s="120">
        <v>0</v>
      </c>
      <c r="D1582" s="119">
        <v>0</v>
      </c>
      <c r="E1582" s="132">
        <v>306</v>
      </c>
      <c r="F1582" s="119">
        <v>306</v>
      </c>
      <c r="G1582" s="132">
        <v>0</v>
      </c>
      <c r="H1582" s="132">
        <v>0</v>
      </c>
      <c r="I1582" s="132">
        <v>0</v>
      </c>
      <c r="J1582" s="132">
        <v>306</v>
      </c>
      <c r="K1582" s="132"/>
      <c r="L1582" s="132">
        <v>306</v>
      </c>
      <c r="M1582" s="132"/>
    </row>
    <row r="1583" spans="2:13">
      <c r="B1583" s="68">
        <v>2014</v>
      </c>
      <c r="C1583" s="120">
        <v>0</v>
      </c>
      <c r="D1583" s="119">
        <v>0</v>
      </c>
      <c r="E1583" s="132">
        <v>109</v>
      </c>
      <c r="F1583" s="119">
        <v>109</v>
      </c>
      <c r="G1583" s="132">
        <v>0</v>
      </c>
      <c r="H1583" s="132">
        <v>0</v>
      </c>
      <c r="I1583" s="132">
        <v>0</v>
      </c>
      <c r="J1583" s="132">
        <v>109</v>
      </c>
      <c r="K1583" s="132"/>
      <c r="L1583" s="132">
        <v>109</v>
      </c>
      <c r="M1583" s="132"/>
    </row>
    <row r="1584" spans="2:13">
      <c r="B1584" s="67" t="s">
        <v>456</v>
      </c>
      <c r="C1584" s="120"/>
      <c r="D1584" s="119"/>
      <c r="E1584" s="132"/>
      <c r="F1584" s="174"/>
      <c r="G1584" s="132"/>
      <c r="H1584" s="132"/>
      <c r="I1584" s="132"/>
      <c r="J1584" s="132"/>
      <c r="K1584" s="132"/>
      <c r="L1584" s="132"/>
      <c r="M1584" s="132"/>
    </row>
    <row r="1585" spans="2:13">
      <c r="B1585" s="68">
        <v>2012</v>
      </c>
      <c r="C1585" s="120">
        <v>14</v>
      </c>
      <c r="D1585" s="119">
        <v>0</v>
      </c>
      <c r="E1585" s="132">
        <v>0</v>
      </c>
      <c r="F1585" s="119">
        <v>14</v>
      </c>
      <c r="G1585" s="132">
        <v>0</v>
      </c>
      <c r="H1585" s="132">
        <v>0</v>
      </c>
      <c r="I1585" s="132">
        <v>0</v>
      </c>
      <c r="J1585" s="132">
        <v>14</v>
      </c>
      <c r="K1585" s="132"/>
      <c r="L1585" s="132">
        <v>14</v>
      </c>
      <c r="M1585" s="132"/>
    </row>
    <row r="1586" spans="2:13">
      <c r="B1586" s="68">
        <v>2013</v>
      </c>
      <c r="C1586" s="120">
        <v>13</v>
      </c>
      <c r="D1586" s="119">
        <v>0</v>
      </c>
      <c r="E1586" s="132">
        <v>0</v>
      </c>
      <c r="F1586" s="119">
        <v>13</v>
      </c>
      <c r="G1586" s="132">
        <v>0</v>
      </c>
      <c r="H1586" s="132">
        <v>0</v>
      </c>
      <c r="I1586" s="132">
        <v>0</v>
      </c>
      <c r="J1586" s="132">
        <v>13</v>
      </c>
      <c r="K1586" s="132"/>
      <c r="L1586" s="132">
        <v>13</v>
      </c>
      <c r="M1586" s="132"/>
    </row>
    <row r="1587" spans="2:13">
      <c r="B1587" s="68">
        <v>2014</v>
      </c>
      <c r="C1587" s="120">
        <v>12</v>
      </c>
      <c r="D1587" s="119">
        <v>0</v>
      </c>
      <c r="E1587" s="132">
        <v>0</v>
      </c>
      <c r="F1587" s="119">
        <v>12</v>
      </c>
      <c r="G1587" s="132">
        <v>0</v>
      </c>
      <c r="H1587" s="132">
        <v>0</v>
      </c>
      <c r="I1587" s="132">
        <v>0</v>
      </c>
      <c r="J1587" s="132">
        <v>12</v>
      </c>
      <c r="K1587" s="132"/>
      <c r="L1587" s="132">
        <v>12</v>
      </c>
      <c r="M1587" s="132"/>
    </row>
    <row r="1588" spans="2:13">
      <c r="B1588" s="68">
        <v>2015</v>
      </c>
      <c r="C1588" s="120">
        <v>11</v>
      </c>
      <c r="D1588" s="119">
        <v>0</v>
      </c>
      <c r="E1588" s="132">
        <v>0</v>
      </c>
      <c r="F1588" s="119">
        <v>11</v>
      </c>
      <c r="G1588" s="119">
        <v>0</v>
      </c>
      <c r="H1588" s="132">
        <v>0</v>
      </c>
      <c r="I1588" s="119">
        <v>0</v>
      </c>
      <c r="J1588" s="132">
        <v>11</v>
      </c>
      <c r="K1588" s="132"/>
      <c r="L1588" s="132">
        <v>11</v>
      </c>
      <c r="M1588" s="132"/>
    </row>
    <row r="1589" spans="2:13">
      <c r="B1589" s="68">
        <v>2016</v>
      </c>
      <c r="C1589" s="120">
        <v>10</v>
      </c>
      <c r="D1589" s="119">
        <v>0</v>
      </c>
      <c r="E1589" s="132">
        <v>0</v>
      </c>
      <c r="F1589" s="119">
        <v>10</v>
      </c>
      <c r="G1589" s="132">
        <v>0</v>
      </c>
      <c r="H1589" s="132">
        <v>0</v>
      </c>
      <c r="I1589" s="132">
        <v>0</v>
      </c>
      <c r="J1589" s="132">
        <v>10</v>
      </c>
      <c r="K1589" s="132"/>
      <c r="L1589" s="132">
        <v>10</v>
      </c>
      <c r="M1589" s="132"/>
    </row>
    <row r="1590" spans="2:13">
      <c r="B1590" s="68">
        <v>2017</v>
      </c>
      <c r="C1590" s="120">
        <v>9</v>
      </c>
      <c r="D1590" s="119">
        <v>0</v>
      </c>
      <c r="E1590" s="132">
        <v>0</v>
      </c>
      <c r="F1590" s="119">
        <v>9</v>
      </c>
      <c r="G1590" s="132">
        <v>0</v>
      </c>
      <c r="H1590" s="132">
        <v>0</v>
      </c>
      <c r="I1590" s="132">
        <v>0</v>
      </c>
      <c r="J1590" s="132">
        <v>9</v>
      </c>
      <c r="K1590" s="132"/>
      <c r="L1590" s="132">
        <v>9</v>
      </c>
      <c r="M1590" s="132"/>
    </row>
    <row r="1591" spans="2:13">
      <c r="B1591" s="68">
        <v>2018</v>
      </c>
      <c r="C1591" s="120">
        <v>9</v>
      </c>
      <c r="D1591" s="119">
        <v>0</v>
      </c>
      <c r="E1591" s="132">
        <v>0</v>
      </c>
      <c r="F1591" s="119">
        <v>9</v>
      </c>
      <c r="G1591" s="132">
        <v>0</v>
      </c>
      <c r="H1591" s="132">
        <v>0</v>
      </c>
      <c r="I1591" s="132">
        <v>0</v>
      </c>
      <c r="J1591" s="132">
        <v>9</v>
      </c>
      <c r="K1591" s="132"/>
      <c r="L1591" s="132">
        <v>9</v>
      </c>
      <c r="M1591" s="132"/>
    </row>
    <row r="1592" spans="2:13">
      <c r="B1592" s="68">
        <v>2019</v>
      </c>
      <c r="C1592" s="120">
        <v>9</v>
      </c>
      <c r="D1592" s="119">
        <v>0</v>
      </c>
      <c r="E1592" s="132">
        <v>0</v>
      </c>
      <c r="F1592" s="119">
        <v>9</v>
      </c>
      <c r="G1592" s="132">
        <v>0</v>
      </c>
      <c r="H1592" s="132">
        <v>0</v>
      </c>
      <c r="I1592" s="132">
        <v>0</v>
      </c>
      <c r="J1592" s="132">
        <v>9</v>
      </c>
      <c r="K1592" s="132"/>
      <c r="L1592" s="132">
        <v>9</v>
      </c>
      <c r="M1592" s="132"/>
    </row>
    <row r="1593" spans="2:13">
      <c r="B1593" s="68">
        <v>2020</v>
      </c>
      <c r="C1593" s="120">
        <v>9</v>
      </c>
      <c r="D1593" s="119">
        <v>0</v>
      </c>
      <c r="E1593" s="132">
        <v>0</v>
      </c>
      <c r="F1593" s="119">
        <v>9</v>
      </c>
      <c r="G1593" s="132">
        <v>0</v>
      </c>
      <c r="H1593" s="132">
        <v>0</v>
      </c>
      <c r="I1593" s="132">
        <v>0</v>
      </c>
      <c r="J1593" s="132">
        <v>9</v>
      </c>
      <c r="K1593" s="132"/>
      <c r="L1593" s="132">
        <v>9</v>
      </c>
      <c r="M1593" s="132"/>
    </row>
    <row r="1594" spans="2:13">
      <c r="B1594" s="68">
        <v>2021</v>
      </c>
      <c r="C1594" s="120">
        <v>7</v>
      </c>
      <c r="D1594" s="119">
        <v>0</v>
      </c>
      <c r="E1594" s="132">
        <v>0</v>
      </c>
      <c r="F1594" s="119">
        <v>7</v>
      </c>
      <c r="G1594" s="132">
        <v>0</v>
      </c>
      <c r="H1594" s="132">
        <v>0</v>
      </c>
      <c r="I1594" s="132">
        <v>0</v>
      </c>
      <c r="J1594" s="132">
        <v>7</v>
      </c>
      <c r="K1594" s="132"/>
      <c r="L1594" s="132">
        <v>7</v>
      </c>
      <c r="M1594" s="132"/>
    </row>
    <row r="1595" spans="2:13">
      <c r="B1595" s="68">
        <v>2022</v>
      </c>
      <c r="C1595" s="120">
        <v>7</v>
      </c>
      <c r="D1595" s="119">
        <v>0</v>
      </c>
      <c r="E1595" s="132">
        <v>0</v>
      </c>
      <c r="F1595" s="119">
        <v>7</v>
      </c>
      <c r="G1595" s="132">
        <v>0</v>
      </c>
      <c r="H1595" s="132">
        <v>0</v>
      </c>
      <c r="I1595" s="132">
        <v>0</v>
      </c>
      <c r="J1595" s="132">
        <v>7</v>
      </c>
      <c r="K1595" s="132"/>
      <c r="L1595" s="132">
        <v>7</v>
      </c>
      <c r="M1595" s="132"/>
    </row>
    <row r="1596" spans="2:13">
      <c r="B1596" s="68">
        <v>2023</v>
      </c>
      <c r="C1596" s="120">
        <v>6</v>
      </c>
      <c r="D1596" s="119">
        <v>0</v>
      </c>
      <c r="E1596" s="132">
        <v>0</v>
      </c>
      <c r="F1596" s="119">
        <v>6</v>
      </c>
      <c r="G1596" s="132">
        <v>0</v>
      </c>
      <c r="H1596" s="132">
        <v>0</v>
      </c>
      <c r="I1596" s="132">
        <v>0</v>
      </c>
      <c r="J1596" s="132">
        <v>6</v>
      </c>
      <c r="K1596" s="132"/>
      <c r="L1596" s="132">
        <v>6</v>
      </c>
      <c r="M1596" s="132"/>
    </row>
    <row r="1597" spans="2:13">
      <c r="B1597" s="67" t="s">
        <v>406</v>
      </c>
      <c r="C1597" s="120"/>
      <c r="D1597" s="119"/>
      <c r="E1597" s="132"/>
      <c r="F1597" s="174"/>
      <c r="G1597" s="132"/>
      <c r="H1597" s="132"/>
      <c r="I1597" s="132"/>
      <c r="J1597" s="132"/>
      <c r="K1597" s="132"/>
      <c r="L1597" s="132"/>
      <c r="M1597" s="132"/>
    </row>
    <row r="1598" spans="2:13">
      <c r="B1598" s="68">
        <v>2012</v>
      </c>
      <c r="C1598" s="120">
        <v>0</v>
      </c>
      <c r="D1598" s="119">
        <v>0</v>
      </c>
      <c r="E1598" s="132">
        <v>0</v>
      </c>
      <c r="F1598" s="119">
        <v>0</v>
      </c>
      <c r="G1598" s="132">
        <v>0</v>
      </c>
      <c r="H1598" s="132">
        <v>0</v>
      </c>
      <c r="I1598" s="132">
        <v>0</v>
      </c>
      <c r="J1598" s="132">
        <v>0</v>
      </c>
      <c r="K1598" s="132"/>
      <c r="L1598" s="132">
        <v>0</v>
      </c>
      <c r="M1598" s="132"/>
    </row>
    <row r="1599" spans="2:13">
      <c r="B1599" s="68">
        <v>2013</v>
      </c>
      <c r="C1599" s="120">
        <v>0</v>
      </c>
      <c r="D1599" s="119">
        <v>0</v>
      </c>
      <c r="E1599" s="132">
        <v>0</v>
      </c>
      <c r="F1599" s="119">
        <v>0</v>
      </c>
      <c r="G1599" s="132">
        <v>0</v>
      </c>
      <c r="H1599" s="132">
        <v>0</v>
      </c>
      <c r="I1599" s="132">
        <v>0</v>
      </c>
      <c r="J1599" s="132">
        <v>0</v>
      </c>
      <c r="K1599" s="132"/>
      <c r="L1599" s="132">
        <v>0</v>
      </c>
      <c r="M1599" s="132">
        <v>0</v>
      </c>
    </row>
    <row r="1600" spans="2:13">
      <c r="B1600" s="68">
        <v>2014</v>
      </c>
      <c r="C1600" s="120">
        <v>0</v>
      </c>
      <c r="D1600" s="119">
        <v>0</v>
      </c>
      <c r="E1600" s="132">
        <v>0</v>
      </c>
      <c r="F1600" s="119">
        <v>0</v>
      </c>
      <c r="G1600" s="132">
        <v>0</v>
      </c>
      <c r="H1600" s="132">
        <v>0</v>
      </c>
      <c r="I1600" s="132">
        <v>0</v>
      </c>
      <c r="J1600" s="132">
        <v>0</v>
      </c>
      <c r="K1600" s="132"/>
      <c r="L1600" s="132">
        <v>0</v>
      </c>
      <c r="M1600" s="132"/>
    </row>
    <row r="1601" spans="2:13">
      <c r="B1601" s="68">
        <v>2015</v>
      </c>
      <c r="C1601" s="120">
        <v>0</v>
      </c>
      <c r="D1601" s="119">
        <v>0</v>
      </c>
      <c r="E1601" s="132">
        <v>0</v>
      </c>
      <c r="F1601" s="119">
        <v>0</v>
      </c>
      <c r="G1601" s="119">
        <v>0</v>
      </c>
      <c r="H1601" s="132">
        <v>0</v>
      </c>
      <c r="I1601" s="119">
        <v>0</v>
      </c>
      <c r="J1601" s="132">
        <v>0</v>
      </c>
      <c r="K1601" s="132"/>
      <c r="L1601" s="132">
        <v>0</v>
      </c>
      <c r="M1601" s="132"/>
    </row>
    <row r="1602" spans="2:13">
      <c r="B1602" s="68">
        <v>2016</v>
      </c>
      <c r="C1602" s="120">
        <v>0</v>
      </c>
      <c r="D1602" s="119">
        <v>0</v>
      </c>
      <c r="E1602" s="132">
        <v>0</v>
      </c>
      <c r="F1602" s="119">
        <v>0</v>
      </c>
      <c r="G1602" s="132">
        <v>0</v>
      </c>
      <c r="H1602" s="132">
        <v>0</v>
      </c>
      <c r="I1602" s="132">
        <v>0</v>
      </c>
      <c r="J1602" s="132">
        <v>0</v>
      </c>
      <c r="K1602" s="132"/>
      <c r="L1602" s="132">
        <v>0</v>
      </c>
      <c r="M1602" s="132"/>
    </row>
    <row r="1603" spans="2:13">
      <c r="B1603" s="68">
        <v>2017</v>
      </c>
      <c r="C1603" s="120">
        <v>0</v>
      </c>
      <c r="D1603" s="119">
        <v>0</v>
      </c>
      <c r="E1603" s="132">
        <v>0</v>
      </c>
      <c r="F1603" s="119">
        <v>0</v>
      </c>
      <c r="G1603" s="132">
        <v>0</v>
      </c>
      <c r="H1603" s="132">
        <v>0</v>
      </c>
      <c r="I1603" s="132">
        <v>0</v>
      </c>
      <c r="J1603" s="132">
        <v>0</v>
      </c>
      <c r="K1603" s="132"/>
      <c r="L1603" s="132">
        <v>0</v>
      </c>
      <c r="M1603" s="132"/>
    </row>
    <row r="1604" spans="2:13">
      <c r="B1604" s="68">
        <v>2018</v>
      </c>
      <c r="C1604" s="120">
        <v>0</v>
      </c>
      <c r="D1604" s="119">
        <v>0</v>
      </c>
      <c r="E1604" s="132">
        <v>0</v>
      </c>
      <c r="F1604" s="119">
        <v>0</v>
      </c>
      <c r="G1604" s="132">
        <v>0</v>
      </c>
      <c r="H1604" s="132">
        <v>0</v>
      </c>
      <c r="I1604" s="132">
        <v>0</v>
      </c>
      <c r="J1604" s="132">
        <v>0</v>
      </c>
      <c r="K1604" s="132"/>
      <c r="L1604" s="132">
        <v>0</v>
      </c>
      <c r="M1604" s="132"/>
    </row>
    <row r="1605" spans="2:13">
      <c r="B1605" s="68">
        <v>2019</v>
      </c>
      <c r="C1605" s="120">
        <v>0</v>
      </c>
      <c r="D1605" s="119">
        <v>0</v>
      </c>
      <c r="E1605" s="132">
        <v>0</v>
      </c>
      <c r="F1605" s="119">
        <v>0</v>
      </c>
      <c r="G1605" s="132">
        <v>0</v>
      </c>
      <c r="H1605" s="132">
        <v>0</v>
      </c>
      <c r="I1605" s="132">
        <v>0</v>
      </c>
      <c r="J1605" s="132">
        <v>0</v>
      </c>
      <c r="K1605" s="132"/>
      <c r="L1605" s="132">
        <v>0</v>
      </c>
      <c r="M1605" s="132"/>
    </row>
    <row r="1606" spans="2:13">
      <c r="B1606" s="68">
        <v>2020</v>
      </c>
      <c r="C1606" s="120">
        <v>0</v>
      </c>
      <c r="D1606" s="119">
        <v>0</v>
      </c>
      <c r="E1606" s="132">
        <v>0</v>
      </c>
      <c r="F1606" s="119">
        <v>0</v>
      </c>
      <c r="G1606" s="132">
        <v>0</v>
      </c>
      <c r="H1606" s="132">
        <v>0</v>
      </c>
      <c r="I1606" s="132">
        <v>0</v>
      </c>
      <c r="J1606" s="132">
        <v>0</v>
      </c>
      <c r="K1606" s="132"/>
      <c r="L1606" s="132">
        <v>0</v>
      </c>
      <c r="M1606" s="132"/>
    </row>
    <row r="1607" spans="2:13">
      <c r="B1607" s="68">
        <v>2021</v>
      </c>
      <c r="C1607" s="120">
        <v>0</v>
      </c>
      <c r="D1607" s="119">
        <v>0</v>
      </c>
      <c r="E1607" s="132">
        <v>0</v>
      </c>
      <c r="F1607" s="119">
        <v>0</v>
      </c>
      <c r="G1607" s="132">
        <v>0</v>
      </c>
      <c r="H1607" s="132">
        <v>0</v>
      </c>
      <c r="I1607" s="132">
        <v>0</v>
      </c>
      <c r="J1607" s="132">
        <v>0</v>
      </c>
      <c r="K1607" s="132"/>
      <c r="L1607" s="132">
        <v>0</v>
      </c>
      <c r="M1607" s="132"/>
    </row>
    <row r="1608" spans="2:13">
      <c r="B1608" s="68">
        <v>2022</v>
      </c>
      <c r="C1608" s="120">
        <v>0</v>
      </c>
      <c r="D1608" s="119">
        <v>0</v>
      </c>
      <c r="E1608" s="132">
        <v>0</v>
      </c>
      <c r="F1608" s="119">
        <v>0</v>
      </c>
      <c r="G1608" s="132">
        <v>0</v>
      </c>
      <c r="H1608" s="132">
        <v>0</v>
      </c>
      <c r="I1608" s="132">
        <v>0</v>
      </c>
      <c r="J1608" s="132">
        <v>0</v>
      </c>
      <c r="K1608" s="132"/>
      <c r="L1608" s="132">
        <v>0</v>
      </c>
      <c r="M1608" s="132"/>
    </row>
    <row r="1609" spans="2:13">
      <c r="B1609" s="68">
        <v>2023</v>
      </c>
      <c r="C1609" s="120">
        <v>0</v>
      </c>
      <c r="D1609" s="119">
        <v>0</v>
      </c>
      <c r="E1609" s="132">
        <v>0</v>
      </c>
      <c r="F1609" s="119">
        <v>0</v>
      </c>
      <c r="G1609" s="132">
        <v>0</v>
      </c>
      <c r="H1609" s="132">
        <v>0</v>
      </c>
      <c r="I1609" s="132">
        <v>0</v>
      </c>
      <c r="J1609" s="132">
        <v>0</v>
      </c>
      <c r="K1609" s="132"/>
      <c r="L1609" s="132">
        <v>0</v>
      </c>
      <c r="M1609" s="132"/>
    </row>
    <row r="1610" spans="2:13">
      <c r="B1610" s="67" t="s">
        <v>578</v>
      </c>
      <c r="C1610" s="120"/>
      <c r="D1610" s="119"/>
      <c r="E1610" s="132"/>
      <c r="F1610" s="174"/>
      <c r="G1610" s="132"/>
      <c r="H1610" s="132"/>
      <c r="I1610" s="132"/>
      <c r="J1610" s="132"/>
      <c r="K1610" s="132"/>
      <c r="L1610" s="132"/>
      <c r="M1610" s="132"/>
    </row>
    <row r="1611" spans="2:13">
      <c r="B1611" s="68">
        <v>2012</v>
      </c>
      <c r="C1611" s="120">
        <v>7806</v>
      </c>
      <c r="D1611" s="119">
        <v>0</v>
      </c>
      <c r="E1611" s="132">
        <v>0</v>
      </c>
      <c r="F1611" s="119">
        <v>7806</v>
      </c>
      <c r="G1611" s="132">
        <v>0</v>
      </c>
      <c r="H1611" s="132">
        <v>0</v>
      </c>
      <c r="I1611" s="132">
        <v>0</v>
      </c>
      <c r="J1611" s="132">
        <v>7806</v>
      </c>
      <c r="K1611" s="132"/>
      <c r="L1611" s="132">
        <v>7806</v>
      </c>
      <c r="M1611" s="132"/>
    </row>
    <row r="1612" spans="2:13">
      <c r="B1612" s="68">
        <v>2013</v>
      </c>
      <c r="C1612" s="120">
        <v>6184</v>
      </c>
      <c r="D1612" s="119">
        <v>0</v>
      </c>
      <c r="E1612" s="132">
        <v>0</v>
      </c>
      <c r="F1612" s="119">
        <v>6184</v>
      </c>
      <c r="G1612" s="132">
        <v>0</v>
      </c>
      <c r="H1612" s="132">
        <v>0</v>
      </c>
      <c r="I1612" s="132">
        <v>0</v>
      </c>
      <c r="J1612" s="132">
        <v>6184</v>
      </c>
      <c r="K1612" s="132"/>
      <c r="L1612" s="132">
        <v>6184</v>
      </c>
      <c r="M1612" s="132"/>
    </row>
    <row r="1613" spans="2:13">
      <c r="B1613" s="67" t="s">
        <v>515</v>
      </c>
      <c r="C1613" s="120"/>
      <c r="D1613" s="119"/>
      <c r="E1613" s="132"/>
      <c r="F1613" s="174"/>
      <c r="G1613" s="132"/>
      <c r="H1613" s="132"/>
      <c r="I1613" s="132"/>
      <c r="J1613" s="132"/>
      <c r="K1613" s="132"/>
      <c r="L1613" s="132"/>
      <c r="M1613" s="132"/>
    </row>
    <row r="1614" spans="2:13">
      <c r="B1614" s="68">
        <v>2012</v>
      </c>
      <c r="C1614" s="120">
        <v>46</v>
      </c>
      <c r="D1614" s="119">
        <v>0</v>
      </c>
      <c r="E1614" s="132">
        <v>0</v>
      </c>
      <c r="F1614" s="119">
        <v>46</v>
      </c>
      <c r="G1614" s="132">
        <v>0</v>
      </c>
      <c r="H1614" s="132">
        <v>0</v>
      </c>
      <c r="I1614" s="132">
        <v>0</v>
      </c>
      <c r="J1614" s="132">
        <v>46</v>
      </c>
      <c r="K1614" s="132"/>
      <c r="L1614" s="132">
        <v>46</v>
      </c>
      <c r="M1614" s="132"/>
    </row>
    <row r="1615" spans="2:13">
      <c r="B1615" s="68">
        <v>2013</v>
      </c>
      <c r="C1615" s="120">
        <v>39</v>
      </c>
      <c r="D1615" s="119">
        <v>0</v>
      </c>
      <c r="E1615" s="132">
        <v>0</v>
      </c>
      <c r="F1615" s="119">
        <v>39</v>
      </c>
      <c r="G1615" s="132">
        <v>0</v>
      </c>
      <c r="H1615" s="132">
        <v>0</v>
      </c>
      <c r="I1615" s="132">
        <v>0</v>
      </c>
      <c r="J1615" s="132">
        <v>39</v>
      </c>
      <c r="K1615" s="132"/>
      <c r="L1615" s="132">
        <v>39</v>
      </c>
      <c r="M1615" s="132"/>
    </row>
    <row r="1616" spans="2:13">
      <c r="B1616" s="68">
        <v>2014</v>
      </c>
      <c r="C1616" s="120">
        <v>32</v>
      </c>
      <c r="D1616" s="119">
        <v>0</v>
      </c>
      <c r="E1616" s="132">
        <v>0</v>
      </c>
      <c r="F1616" s="119">
        <v>32</v>
      </c>
      <c r="G1616" s="132">
        <v>0</v>
      </c>
      <c r="H1616" s="132">
        <v>0</v>
      </c>
      <c r="I1616" s="132">
        <v>0</v>
      </c>
      <c r="J1616" s="132">
        <v>32</v>
      </c>
      <c r="K1616" s="132"/>
      <c r="L1616" s="132">
        <v>32</v>
      </c>
      <c r="M1616" s="132"/>
    </row>
    <row r="1617" spans="2:13">
      <c r="B1617" s="68">
        <v>2015</v>
      </c>
      <c r="C1617" s="120">
        <v>35</v>
      </c>
      <c r="D1617" s="119">
        <v>0</v>
      </c>
      <c r="E1617" s="132">
        <v>0</v>
      </c>
      <c r="F1617" s="119">
        <v>35</v>
      </c>
      <c r="G1617" s="119">
        <v>0</v>
      </c>
      <c r="H1617" s="132">
        <v>0</v>
      </c>
      <c r="I1617" s="119">
        <v>0</v>
      </c>
      <c r="J1617" s="132">
        <v>35</v>
      </c>
      <c r="K1617" s="132"/>
      <c r="L1617" s="132">
        <v>35</v>
      </c>
      <c r="M1617" s="132"/>
    </row>
    <row r="1618" spans="2:13">
      <c r="B1618" s="68">
        <v>2016</v>
      </c>
      <c r="C1618" s="120">
        <v>26</v>
      </c>
      <c r="D1618" s="119">
        <v>0</v>
      </c>
      <c r="E1618" s="132">
        <v>0</v>
      </c>
      <c r="F1618" s="119">
        <v>26</v>
      </c>
      <c r="G1618" s="132">
        <v>0</v>
      </c>
      <c r="H1618" s="132">
        <v>0</v>
      </c>
      <c r="I1618" s="132">
        <v>0</v>
      </c>
      <c r="J1618" s="132">
        <v>26</v>
      </c>
      <c r="K1618" s="132"/>
      <c r="L1618" s="132">
        <v>26</v>
      </c>
      <c r="M1618" s="132"/>
    </row>
    <row r="1619" spans="2:13">
      <c r="B1619" s="68">
        <v>2017</v>
      </c>
      <c r="C1619" s="120">
        <v>22</v>
      </c>
      <c r="D1619" s="119">
        <v>0</v>
      </c>
      <c r="E1619" s="132">
        <v>0</v>
      </c>
      <c r="F1619" s="119">
        <v>22</v>
      </c>
      <c r="G1619" s="132">
        <v>0</v>
      </c>
      <c r="H1619" s="132">
        <v>0</v>
      </c>
      <c r="I1619" s="132">
        <v>0</v>
      </c>
      <c r="J1619" s="132">
        <v>22</v>
      </c>
      <c r="K1619" s="132"/>
      <c r="L1619" s="132">
        <v>22</v>
      </c>
      <c r="M1619" s="132"/>
    </row>
    <row r="1620" spans="2:13">
      <c r="B1620" s="68">
        <v>2018</v>
      </c>
      <c r="C1620" s="120">
        <v>21</v>
      </c>
      <c r="D1620" s="119">
        <v>0</v>
      </c>
      <c r="E1620" s="132">
        <v>0</v>
      </c>
      <c r="F1620" s="119">
        <v>21</v>
      </c>
      <c r="G1620" s="132">
        <v>0</v>
      </c>
      <c r="H1620" s="132">
        <v>0</v>
      </c>
      <c r="I1620" s="132">
        <v>0</v>
      </c>
      <c r="J1620" s="132">
        <v>21</v>
      </c>
      <c r="K1620" s="132"/>
      <c r="L1620" s="132">
        <v>21</v>
      </c>
      <c r="M1620" s="132"/>
    </row>
    <row r="1621" spans="2:13">
      <c r="B1621" s="68">
        <v>2019</v>
      </c>
      <c r="C1621" s="120">
        <v>16</v>
      </c>
      <c r="D1621" s="119">
        <v>0</v>
      </c>
      <c r="E1621" s="132">
        <v>0</v>
      </c>
      <c r="F1621" s="119">
        <v>16</v>
      </c>
      <c r="G1621" s="132">
        <v>0</v>
      </c>
      <c r="H1621" s="132">
        <v>0</v>
      </c>
      <c r="I1621" s="132">
        <v>0</v>
      </c>
      <c r="J1621" s="132">
        <v>16</v>
      </c>
      <c r="K1621" s="132"/>
      <c r="L1621" s="132">
        <v>16</v>
      </c>
      <c r="M1621" s="132"/>
    </row>
    <row r="1622" spans="2:13">
      <c r="B1622" s="68">
        <v>2020</v>
      </c>
      <c r="C1622" s="120">
        <v>13</v>
      </c>
      <c r="D1622" s="119">
        <v>0</v>
      </c>
      <c r="E1622" s="132">
        <v>0</v>
      </c>
      <c r="F1622" s="119">
        <v>13</v>
      </c>
      <c r="G1622" s="132">
        <v>0</v>
      </c>
      <c r="H1622" s="132">
        <v>0</v>
      </c>
      <c r="I1622" s="132">
        <v>0</v>
      </c>
      <c r="J1622" s="132">
        <v>13</v>
      </c>
      <c r="K1622" s="132"/>
      <c r="L1622" s="132">
        <v>13</v>
      </c>
      <c r="M1622" s="132"/>
    </row>
    <row r="1623" spans="2:13">
      <c r="B1623" s="68">
        <v>2021</v>
      </c>
      <c r="C1623" s="120">
        <v>11</v>
      </c>
      <c r="D1623" s="119">
        <v>0</v>
      </c>
      <c r="E1623" s="132">
        <v>0</v>
      </c>
      <c r="F1623" s="119">
        <v>11</v>
      </c>
      <c r="G1623" s="132">
        <v>0</v>
      </c>
      <c r="H1623" s="132">
        <v>0</v>
      </c>
      <c r="I1623" s="132">
        <v>0</v>
      </c>
      <c r="J1623" s="132">
        <v>11</v>
      </c>
      <c r="K1623" s="132"/>
      <c r="L1623" s="132">
        <v>11</v>
      </c>
      <c r="M1623" s="132"/>
    </row>
    <row r="1624" spans="2:13">
      <c r="B1624" s="68">
        <v>2022</v>
      </c>
      <c r="C1624" s="120">
        <v>11</v>
      </c>
      <c r="D1624" s="119">
        <v>0</v>
      </c>
      <c r="E1624" s="132">
        <v>0</v>
      </c>
      <c r="F1624" s="119">
        <v>11</v>
      </c>
      <c r="G1624" s="132">
        <v>0</v>
      </c>
      <c r="H1624" s="132">
        <v>0</v>
      </c>
      <c r="I1624" s="132">
        <v>0</v>
      </c>
      <c r="J1624" s="132">
        <v>11</v>
      </c>
      <c r="K1624" s="132"/>
      <c r="L1624" s="132">
        <v>11</v>
      </c>
      <c r="M1624" s="132"/>
    </row>
    <row r="1625" spans="2:13">
      <c r="B1625" s="67" t="s">
        <v>579</v>
      </c>
      <c r="C1625" s="120"/>
      <c r="D1625" s="119"/>
      <c r="E1625" s="132"/>
      <c r="F1625" s="174"/>
      <c r="G1625" s="132"/>
      <c r="H1625" s="132"/>
      <c r="I1625" s="132"/>
      <c r="J1625" s="132"/>
      <c r="K1625" s="132"/>
      <c r="L1625" s="132"/>
      <c r="M1625" s="132"/>
    </row>
    <row r="1626" spans="2:13">
      <c r="B1626" s="68">
        <v>2012</v>
      </c>
      <c r="C1626" s="120">
        <v>9102</v>
      </c>
      <c r="D1626" s="119">
        <v>0</v>
      </c>
      <c r="E1626" s="132">
        <v>0</v>
      </c>
      <c r="F1626" s="119">
        <v>9102</v>
      </c>
      <c r="G1626" s="132">
        <v>0</v>
      </c>
      <c r="H1626" s="132">
        <v>0</v>
      </c>
      <c r="I1626" s="132">
        <v>0</v>
      </c>
      <c r="J1626" s="132">
        <v>9102</v>
      </c>
      <c r="K1626" s="132"/>
      <c r="L1626" s="132">
        <v>9102</v>
      </c>
      <c r="M1626" s="132"/>
    </row>
    <row r="1627" spans="2:13">
      <c r="B1627" s="68">
        <v>2013</v>
      </c>
      <c r="C1627" s="120">
        <v>7180</v>
      </c>
      <c r="D1627" s="119">
        <v>0</v>
      </c>
      <c r="E1627" s="132">
        <v>0</v>
      </c>
      <c r="F1627" s="119">
        <v>7180</v>
      </c>
      <c r="G1627" s="132">
        <v>0</v>
      </c>
      <c r="H1627" s="132">
        <v>0</v>
      </c>
      <c r="I1627" s="132">
        <v>0</v>
      </c>
      <c r="J1627" s="132">
        <v>7180</v>
      </c>
      <c r="K1627" s="132"/>
      <c r="L1627" s="132">
        <v>7180</v>
      </c>
      <c r="M1627" s="132"/>
    </row>
    <row r="1628" spans="2:13">
      <c r="B1628" s="68">
        <v>2014</v>
      </c>
      <c r="C1628" s="120">
        <v>8398</v>
      </c>
      <c r="D1628" s="119">
        <v>0</v>
      </c>
      <c r="E1628" s="132">
        <v>0</v>
      </c>
      <c r="F1628" s="119">
        <v>8398</v>
      </c>
      <c r="G1628" s="132">
        <v>0</v>
      </c>
      <c r="H1628" s="132">
        <v>0</v>
      </c>
      <c r="I1628" s="132">
        <v>0</v>
      </c>
      <c r="J1628" s="132">
        <v>8398</v>
      </c>
      <c r="K1628" s="132"/>
      <c r="L1628" s="132">
        <v>8398</v>
      </c>
      <c r="M1628" s="132"/>
    </row>
    <row r="1629" spans="2:13">
      <c r="B1629" s="67" t="s">
        <v>580</v>
      </c>
      <c r="C1629" s="120"/>
      <c r="D1629" s="119"/>
      <c r="E1629" s="132"/>
      <c r="F1629" s="174"/>
      <c r="G1629" s="132"/>
      <c r="H1629" s="132"/>
      <c r="I1629" s="132"/>
      <c r="J1629" s="132"/>
      <c r="K1629" s="132"/>
      <c r="L1629" s="132"/>
      <c r="M1629" s="132"/>
    </row>
    <row r="1630" spans="2:13">
      <c r="B1630" s="68">
        <v>2012</v>
      </c>
      <c r="C1630" s="120">
        <v>0</v>
      </c>
      <c r="D1630" s="119">
        <v>0</v>
      </c>
      <c r="E1630" s="132">
        <v>2024</v>
      </c>
      <c r="F1630" s="119">
        <v>2024</v>
      </c>
      <c r="G1630" s="132">
        <v>0</v>
      </c>
      <c r="H1630" s="132">
        <v>0</v>
      </c>
      <c r="I1630" s="132">
        <v>0</v>
      </c>
      <c r="J1630" s="132">
        <v>2024</v>
      </c>
      <c r="K1630" s="132"/>
      <c r="L1630" s="132">
        <v>2024</v>
      </c>
      <c r="M1630" s="132"/>
    </row>
    <row r="1631" spans="2:13">
      <c r="B1631" s="68">
        <v>2013</v>
      </c>
      <c r="C1631" s="120">
        <v>0</v>
      </c>
      <c r="D1631" s="119">
        <v>0</v>
      </c>
      <c r="E1631" s="132">
        <v>2243</v>
      </c>
      <c r="F1631" s="119">
        <v>2243</v>
      </c>
      <c r="G1631" s="132">
        <v>0</v>
      </c>
      <c r="H1631" s="132">
        <v>0</v>
      </c>
      <c r="I1631" s="132">
        <v>0</v>
      </c>
      <c r="J1631" s="132">
        <v>2243</v>
      </c>
      <c r="K1631" s="132"/>
      <c r="L1631" s="132">
        <v>2243</v>
      </c>
      <c r="M1631" s="132">
        <v>0</v>
      </c>
    </row>
    <row r="1632" spans="2:13">
      <c r="B1632" s="67" t="s">
        <v>417</v>
      </c>
      <c r="C1632" s="120"/>
      <c r="D1632" s="119"/>
      <c r="E1632" s="132"/>
      <c r="F1632" s="174"/>
      <c r="G1632" s="132"/>
      <c r="H1632" s="132"/>
      <c r="I1632" s="132"/>
      <c r="J1632" s="132"/>
      <c r="K1632" s="132"/>
      <c r="L1632" s="132"/>
      <c r="M1632" s="132"/>
    </row>
    <row r="1633" spans="2:13">
      <c r="B1633" s="68">
        <v>2012</v>
      </c>
      <c r="C1633" s="120">
        <v>20</v>
      </c>
      <c r="D1633" s="119">
        <v>0</v>
      </c>
      <c r="E1633" s="132">
        <v>19</v>
      </c>
      <c r="F1633" s="119">
        <v>39</v>
      </c>
      <c r="G1633" s="132">
        <v>0</v>
      </c>
      <c r="H1633" s="132">
        <v>0</v>
      </c>
      <c r="I1633" s="132">
        <v>0</v>
      </c>
      <c r="J1633" s="132">
        <v>39</v>
      </c>
      <c r="K1633" s="132"/>
      <c r="L1633" s="132">
        <v>39</v>
      </c>
      <c r="M1633" s="132"/>
    </row>
    <row r="1634" spans="2:13">
      <c r="B1634" s="68">
        <v>2013</v>
      </c>
      <c r="C1634" s="120">
        <v>20</v>
      </c>
      <c r="D1634" s="119">
        <v>16</v>
      </c>
      <c r="E1634" s="132">
        <v>0</v>
      </c>
      <c r="F1634" s="119">
        <v>36</v>
      </c>
      <c r="G1634" s="132">
        <v>0</v>
      </c>
      <c r="H1634" s="132">
        <v>0</v>
      </c>
      <c r="I1634" s="132">
        <v>0</v>
      </c>
      <c r="J1634" s="132">
        <v>36</v>
      </c>
      <c r="K1634" s="132"/>
      <c r="L1634" s="132">
        <v>36</v>
      </c>
      <c r="M1634" s="132"/>
    </row>
    <row r="1635" spans="2:13">
      <c r="B1635" s="68">
        <v>2014</v>
      </c>
      <c r="C1635" s="120">
        <v>20</v>
      </c>
      <c r="D1635" s="119">
        <v>14</v>
      </c>
      <c r="E1635" s="132">
        <v>0</v>
      </c>
      <c r="F1635" s="119">
        <v>34</v>
      </c>
      <c r="G1635" s="132">
        <v>0</v>
      </c>
      <c r="H1635" s="132">
        <v>0</v>
      </c>
      <c r="I1635" s="132">
        <v>0</v>
      </c>
      <c r="J1635" s="132">
        <v>34</v>
      </c>
      <c r="K1635" s="132"/>
      <c r="L1635" s="132">
        <v>34</v>
      </c>
      <c r="M1635" s="132"/>
    </row>
    <row r="1636" spans="2:13">
      <c r="B1636" s="68">
        <v>2015</v>
      </c>
      <c r="C1636" s="120">
        <v>7</v>
      </c>
      <c r="D1636" s="119">
        <v>14</v>
      </c>
      <c r="E1636" s="132">
        <v>0</v>
      </c>
      <c r="F1636" s="119">
        <v>21</v>
      </c>
      <c r="G1636" s="119">
        <v>0</v>
      </c>
      <c r="H1636" s="132">
        <v>0</v>
      </c>
      <c r="I1636" s="119">
        <v>0</v>
      </c>
      <c r="J1636" s="132">
        <v>21</v>
      </c>
      <c r="K1636" s="132"/>
      <c r="L1636" s="132">
        <v>21</v>
      </c>
      <c r="M1636" s="132"/>
    </row>
    <row r="1637" spans="2:13">
      <c r="B1637" s="68">
        <v>2016</v>
      </c>
      <c r="C1637" s="120">
        <v>5</v>
      </c>
      <c r="D1637" s="119">
        <v>12</v>
      </c>
      <c r="E1637" s="132">
        <v>0</v>
      </c>
      <c r="F1637" s="119">
        <v>17</v>
      </c>
      <c r="G1637" s="132">
        <v>0</v>
      </c>
      <c r="H1637" s="132">
        <v>0</v>
      </c>
      <c r="I1637" s="132">
        <v>0</v>
      </c>
      <c r="J1637" s="132">
        <v>17</v>
      </c>
      <c r="K1637" s="132"/>
      <c r="L1637" s="132">
        <v>17</v>
      </c>
      <c r="M1637" s="132"/>
    </row>
    <row r="1638" spans="2:13">
      <c r="B1638" s="68">
        <v>2017</v>
      </c>
      <c r="C1638" s="120">
        <v>5</v>
      </c>
      <c r="D1638" s="119">
        <v>10</v>
      </c>
      <c r="E1638" s="132">
        <v>0</v>
      </c>
      <c r="F1638" s="119">
        <v>15</v>
      </c>
      <c r="G1638" s="132">
        <v>0</v>
      </c>
      <c r="H1638" s="132">
        <v>0</v>
      </c>
      <c r="I1638" s="132">
        <v>0</v>
      </c>
      <c r="J1638" s="132">
        <v>15</v>
      </c>
      <c r="K1638" s="132"/>
      <c r="L1638" s="132">
        <v>15</v>
      </c>
      <c r="M1638" s="132"/>
    </row>
    <row r="1639" spans="2:13">
      <c r="B1639" s="68">
        <v>2018</v>
      </c>
      <c r="C1639" s="120">
        <v>5</v>
      </c>
      <c r="D1639" s="119">
        <v>9</v>
      </c>
      <c r="E1639" s="132">
        <v>0</v>
      </c>
      <c r="F1639" s="119">
        <v>14</v>
      </c>
      <c r="G1639" s="132">
        <v>0</v>
      </c>
      <c r="H1639" s="132">
        <v>0</v>
      </c>
      <c r="I1639" s="132">
        <v>0</v>
      </c>
      <c r="J1639" s="132">
        <v>14</v>
      </c>
      <c r="K1639" s="132"/>
      <c r="L1639" s="132">
        <v>14</v>
      </c>
      <c r="M1639" s="132"/>
    </row>
    <row r="1640" spans="2:13">
      <c r="B1640" s="68">
        <v>2019</v>
      </c>
      <c r="C1640" s="120">
        <v>5</v>
      </c>
      <c r="D1640" s="119">
        <v>8</v>
      </c>
      <c r="E1640" s="132">
        <v>0</v>
      </c>
      <c r="F1640" s="119">
        <v>13</v>
      </c>
      <c r="G1640" s="132">
        <v>0</v>
      </c>
      <c r="H1640" s="132">
        <v>0</v>
      </c>
      <c r="I1640" s="132">
        <v>0</v>
      </c>
      <c r="J1640" s="132">
        <v>13</v>
      </c>
      <c r="K1640" s="132"/>
      <c r="L1640" s="132">
        <v>13</v>
      </c>
      <c r="M1640" s="132"/>
    </row>
    <row r="1641" spans="2:13">
      <c r="B1641" s="68">
        <v>2020</v>
      </c>
      <c r="C1641" s="120">
        <v>4</v>
      </c>
      <c r="D1641" s="119">
        <v>7</v>
      </c>
      <c r="E1641" s="132">
        <v>0</v>
      </c>
      <c r="F1641" s="119">
        <v>11</v>
      </c>
      <c r="G1641" s="132">
        <v>0</v>
      </c>
      <c r="H1641" s="132">
        <v>0</v>
      </c>
      <c r="I1641" s="132">
        <v>0</v>
      </c>
      <c r="J1641" s="132">
        <v>11</v>
      </c>
      <c r="K1641" s="132"/>
      <c r="L1641" s="132">
        <v>11</v>
      </c>
      <c r="M1641" s="132"/>
    </row>
    <row r="1642" spans="2:13">
      <c r="B1642" s="68">
        <v>2021</v>
      </c>
      <c r="C1642" s="120">
        <v>4</v>
      </c>
      <c r="D1642" s="119">
        <v>6</v>
      </c>
      <c r="E1642" s="132">
        <v>0</v>
      </c>
      <c r="F1642" s="119">
        <v>10</v>
      </c>
      <c r="G1642" s="132">
        <v>0</v>
      </c>
      <c r="H1642" s="132">
        <v>0</v>
      </c>
      <c r="I1642" s="132">
        <v>0</v>
      </c>
      <c r="J1642" s="132">
        <v>10</v>
      </c>
      <c r="K1642" s="132"/>
      <c r="L1642" s="132">
        <v>10</v>
      </c>
      <c r="M1642" s="132"/>
    </row>
    <row r="1643" spans="2:13">
      <c r="B1643" s="68">
        <v>2022</v>
      </c>
      <c r="C1643" s="120">
        <v>4</v>
      </c>
      <c r="D1643" s="119">
        <v>6</v>
      </c>
      <c r="E1643" s="132">
        <v>0</v>
      </c>
      <c r="F1643" s="119">
        <v>10</v>
      </c>
      <c r="G1643" s="132">
        <v>0</v>
      </c>
      <c r="H1643" s="132">
        <v>0</v>
      </c>
      <c r="I1643" s="132">
        <v>0</v>
      </c>
      <c r="J1643" s="132">
        <v>10</v>
      </c>
      <c r="K1643" s="132"/>
      <c r="L1643" s="132">
        <v>10</v>
      </c>
      <c r="M1643" s="132"/>
    </row>
    <row r="1644" spans="2:13">
      <c r="B1644" s="68">
        <v>2023</v>
      </c>
      <c r="C1644" s="120">
        <v>4</v>
      </c>
      <c r="D1644" s="119">
        <v>6</v>
      </c>
      <c r="E1644" s="132">
        <v>0</v>
      </c>
      <c r="F1644" s="119">
        <v>10</v>
      </c>
      <c r="G1644" s="132">
        <v>0</v>
      </c>
      <c r="H1644" s="132">
        <v>0</v>
      </c>
      <c r="I1644" s="132">
        <v>0</v>
      </c>
      <c r="J1644" s="132">
        <v>10</v>
      </c>
      <c r="K1644" s="132"/>
      <c r="L1644" s="132">
        <v>10</v>
      </c>
      <c r="M1644" s="132"/>
    </row>
    <row r="1645" spans="2:13">
      <c r="B1645" s="67" t="s">
        <v>461</v>
      </c>
      <c r="C1645" s="120"/>
      <c r="D1645" s="119"/>
      <c r="E1645" s="132"/>
      <c r="F1645" s="174"/>
      <c r="G1645" s="132"/>
      <c r="H1645" s="132"/>
      <c r="I1645" s="132"/>
      <c r="J1645" s="132"/>
      <c r="K1645" s="132"/>
      <c r="L1645" s="132"/>
      <c r="M1645" s="132"/>
    </row>
    <row r="1646" spans="2:13">
      <c r="B1646" s="68">
        <v>2012</v>
      </c>
      <c r="C1646" s="120">
        <v>11</v>
      </c>
      <c r="D1646" s="119">
        <v>0</v>
      </c>
      <c r="E1646" s="132">
        <v>0</v>
      </c>
      <c r="F1646" s="119">
        <v>11</v>
      </c>
      <c r="G1646" s="132">
        <v>0</v>
      </c>
      <c r="H1646" s="132">
        <v>0</v>
      </c>
      <c r="I1646" s="132">
        <v>0</v>
      </c>
      <c r="J1646" s="132">
        <v>11</v>
      </c>
      <c r="K1646" s="132"/>
      <c r="L1646" s="132">
        <v>11</v>
      </c>
      <c r="M1646" s="132"/>
    </row>
    <row r="1647" spans="2:13">
      <c r="B1647" s="68">
        <v>2013</v>
      </c>
      <c r="C1647" s="120">
        <v>9</v>
      </c>
      <c r="D1647" s="119">
        <v>0</v>
      </c>
      <c r="E1647" s="132">
        <v>0</v>
      </c>
      <c r="F1647" s="119">
        <v>9</v>
      </c>
      <c r="G1647" s="132">
        <v>0</v>
      </c>
      <c r="H1647" s="132">
        <v>0</v>
      </c>
      <c r="I1647" s="132">
        <v>0</v>
      </c>
      <c r="J1647" s="132">
        <v>9</v>
      </c>
      <c r="K1647" s="132"/>
      <c r="L1647" s="132">
        <v>9</v>
      </c>
      <c r="M1647" s="132"/>
    </row>
    <row r="1648" spans="2:13">
      <c r="B1648" s="68">
        <v>2014</v>
      </c>
      <c r="C1648" s="120">
        <v>8</v>
      </c>
      <c r="D1648" s="119">
        <v>0</v>
      </c>
      <c r="E1648" s="132">
        <v>0</v>
      </c>
      <c r="F1648" s="119">
        <v>8</v>
      </c>
      <c r="G1648" s="132">
        <v>0</v>
      </c>
      <c r="H1648" s="132">
        <v>0</v>
      </c>
      <c r="I1648" s="132">
        <v>0</v>
      </c>
      <c r="J1648" s="132">
        <v>8</v>
      </c>
      <c r="K1648" s="132"/>
      <c r="L1648" s="132">
        <v>8</v>
      </c>
      <c r="M1648" s="132"/>
    </row>
    <row r="1649" spans="2:13">
      <c r="B1649" s="68">
        <v>2015</v>
      </c>
      <c r="C1649" s="120">
        <v>7</v>
      </c>
      <c r="D1649" s="119">
        <v>0</v>
      </c>
      <c r="E1649" s="132">
        <v>0</v>
      </c>
      <c r="F1649" s="119">
        <v>7</v>
      </c>
      <c r="G1649" s="119">
        <v>0</v>
      </c>
      <c r="H1649" s="132">
        <v>0</v>
      </c>
      <c r="I1649" s="119">
        <v>0</v>
      </c>
      <c r="J1649" s="132">
        <v>7</v>
      </c>
      <c r="K1649" s="132"/>
      <c r="L1649" s="132">
        <v>7</v>
      </c>
      <c r="M1649" s="132"/>
    </row>
    <row r="1650" spans="2:13">
      <c r="B1650" s="68">
        <v>2016</v>
      </c>
      <c r="C1650" s="120">
        <v>7</v>
      </c>
      <c r="D1650" s="119">
        <v>0</v>
      </c>
      <c r="E1650" s="132">
        <v>0</v>
      </c>
      <c r="F1650" s="119">
        <v>7</v>
      </c>
      <c r="G1650" s="132">
        <v>0</v>
      </c>
      <c r="H1650" s="132">
        <v>0</v>
      </c>
      <c r="I1650" s="132">
        <v>0</v>
      </c>
      <c r="J1650" s="132">
        <v>7</v>
      </c>
      <c r="K1650" s="132"/>
      <c r="L1650" s="132">
        <v>7</v>
      </c>
      <c r="M1650" s="132"/>
    </row>
    <row r="1651" spans="2:13">
      <c r="B1651" s="68">
        <v>2017</v>
      </c>
      <c r="C1651" s="120">
        <v>6</v>
      </c>
      <c r="D1651" s="119">
        <v>0</v>
      </c>
      <c r="E1651" s="132">
        <v>0</v>
      </c>
      <c r="F1651" s="119">
        <v>6</v>
      </c>
      <c r="G1651" s="132">
        <v>0</v>
      </c>
      <c r="H1651" s="132">
        <v>0</v>
      </c>
      <c r="I1651" s="132">
        <v>0</v>
      </c>
      <c r="J1651" s="132">
        <v>6</v>
      </c>
      <c r="K1651" s="132"/>
      <c r="L1651" s="132">
        <v>6</v>
      </c>
      <c r="M1651" s="132"/>
    </row>
    <row r="1652" spans="2:13">
      <c r="B1652" s="68">
        <v>2018</v>
      </c>
      <c r="C1652" s="120">
        <v>5</v>
      </c>
      <c r="D1652" s="119">
        <v>0</v>
      </c>
      <c r="E1652" s="132">
        <v>0</v>
      </c>
      <c r="F1652" s="119">
        <v>5</v>
      </c>
      <c r="G1652" s="132">
        <v>0</v>
      </c>
      <c r="H1652" s="132">
        <v>0</v>
      </c>
      <c r="I1652" s="132">
        <v>0</v>
      </c>
      <c r="J1652" s="132">
        <v>5</v>
      </c>
      <c r="K1652" s="132"/>
      <c r="L1652" s="132">
        <v>5</v>
      </c>
      <c r="M1652" s="132"/>
    </row>
    <row r="1653" spans="2:13">
      <c r="B1653" s="68">
        <v>2019</v>
      </c>
      <c r="C1653" s="120">
        <v>4</v>
      </c>
      <c r="D1653" s="119">
        <v>0</v>
      </c>
      <c r="E1653" s="132">
        <v>0</v>
      </c>
      <c r="F1653" s="119">
        <v>4</v>
      </c>
      <c r="G1653" s="132">
        <v>0</v>
      </c>
      <c r="H1653" s="132">
        <v>0</v>
      </c>
      <c r="I1653" s="132">
        <v>0</v>
      </c>
      <c r="J1653" s="132">
        <v>4</v>
      </c>
      <c r="K1653" s="132"/>
      <c r="L1653" s="132">
        <v>4</v>
      </c>
      <c r="M1653" s="132"/>
    </row>
    <row r="1654" spans="2:13">
      <c r="B1654" s="68">
        <v>2020</v>
      </c>
      <c r="C1654" s="120">
        <v>4</v>
      </c>
      <c r="D1654" s="119">
        <v>0</v>
      </c>
      <c r="E1654" s="132">
        <v>0</v>
      </c>
      <c r="F1654" s="119">
        <v>4</v>
      </c>
      <c r="G1654" s="132">
        <v>0</v>
      </c>
      <c r="H1654" s="132">
        <v>0</v>
      </c>
      <c r="I1654" s="132">
        <v>0</v>
      </c>
      <c r="J1654" s="132">
        <v>4</v>
      </c>
      <c r="K1654" s="132"/>
      <c r="L1654" s="132">
        <v>4</v>
      </c>
      <c r="M1654" s="132"/>
    </row>
    <row r="1655" spans="2:13">
      <c r="B1655" s="68">
        <v>2021</v>
      </c>
      <c r="C1655" s="120">
        <v>3</v>
      </c>
      <c r="D1655" s="119">
        <v>0</v>
      </c>
      <c r="E1655" s="132">
        <v>0</v>
      </c>
      <c r="F1655" s="119">
        <v>3</v>
      </c>
      <c r="G1655" s="132">
        <v>0</v>
      </c>
      <c r="H1655" s="132">
        <v>0</v>
      </c>
      <c r="I1655" s="132">
        <v>0</v>
      </c>
      <c r="J1655" s="132">
        <v>3</v>
      </c>
      <c r="K1655" s="132"/>
      <c r="L1655" s="132">
        <v>3</v>
      </c>
      <c r="M1655" s="132"/>
    </row>
    <row r="1656" spans="2:13">
      <c r="B1656" s="68">
        <v>2022</v>
      </c>
      <c r="C1656" s="120">
        <v>3</v>
      </c>
      <c r="D1656" s="119">
        <v>0</v>
      </c>
      <c r="E1656" s="132">
        <v>0</v>
      </c>
      <c r="F1656" s="119">
        <v>3</v>
      </c>
      <c r="G1656" s="132">
        <v>0</v>
      </c>
      <c r="H1656" s="132">
        <v>0</v>
      </c>
      <c r="I1656" s="132">
        <v>0</v>
      </c>
      <c r="J1656" s="132">
        <v>3</v>
      </c>
      <c r="K1656" s="132"/>
      <c r="L1656" s="132">
        <v>3</v>
      </c>
      <c r="M1656" s="132"/>
    </row>
    <row r="1657" spans="2:13">
      <c r="B1657" s="68">
        <v>2023</v>
      </c>
      <c r="C1657" s="120">
        <v>2</v>
      </c>
      <c r="D1657" s="119">
        <v>0</v>
      </c>
      <c r="E1657" s="132">
        <v>0</v>
      </c>
      <c r="F1657" s="119">
        <v>2</v>
      </c>
      <c r="G1657" s="132">
        <v>0</v>
      </c>
      <c r="H1657" s="132">
        <v>0</v>
      </c>
      <c r="I1657" s="132">
        <v>0</v>
      </c>
      <c r="J1657" s="132">
        <v>2</v>
      </c>
      <c r="K1657" s="132"/>
      <c r="L1657" s="132">
        <v>2</v>
      </c>
      <c r="M1657" s="132"/>
    </row>
    <row r="1658" spans="2:13">
      <c r="B1658" s="67" t="s">
        <v>474</v>
      </c>
      <c r="C1658" s="120"/>
      <c r="D1658" s="119"/>
      <c r="E1658" s="132"/>
      <c r="F1658" s="174"/>
      <c r="G1658" s="132"/>
      <c r="H1658" s="132"/>
      <c r="I1658" s="132"/>
      <c r="J1658" s="132"/>
      <c r="K1658" s="132"/>
      <c r="L1658" s="132"/>
      <c r="M1658" s="132"/>
    </row>
    <row r="1659" spans="2:13">
      <c r="B1659" s="68">
        <v>2012</v>
      </c>
      <c r="C1659" s="120">
        <v>26</v>
      </c>
      <c r="D1659" s="119">
        <v>0</v>
      </c>
      <c r="E1659" s="132">
        <v>0</v>
      </c>
      <c r="F1659" s="119">
        <v>26</v>
      </c>
      <c r="G1659" s="132">
        <v>1</v>
      </c>
      <c r="H1659" s="132">
        <v>0</v>
      </c>
      <c r="I1659" s="132">
        <v>1</v>
      </c>
      <c r="J1659" s="132">
        <v>27</v>
      </c>
      <c r="K1659" s="132"/>
      <c r="L1659" s="132">
        <v>27</v>
      </c>
      <c r="M1659" s="132"/>
    </row>
    <row r="1660" spans="2:13">
      <c r="B1660" s="68">
        <v>2013</v>
      </c>
      <c r="C1660" s="120">
        <v>21</v>
      </c>
      <c r="D1660" s="119">
        <v>0</v>
      </c>
      <c r="E1660" s="132">
        <v>0</v>
      </c>
      <c r="F1660" s="119">
        <v>21</v>
      </c>
      <c r="G1660" s="132">
        <v>2</v>
      </c>
      <c r="H1660" s="132">
        <v>0</v>
      </c>
      <c r="I1660" s="132">
        <v>2</v>
      </c>
      <c r="J1660" s="132">
        <v>23</v>
      </c>
      <c r="K1660" s="132"/>
      <c r="L1660" s="132">
        <v>23</v>
      </c>
      <c r="M1660" s="132">
        <v>0</v>
      </c>
    </row>
    <row r="1661" spans="2:13">
      <c r="B1661" s="68">
        <v>2014</v>
      </c>
      <c r="C1661" s="120">
        <v>18</v>
      </c>
      <c r="D1661" s="119">
        <v>0</v>
      </c>
      <c r="E1661" s="132">
        <v>0</v>
      </c>
      <c r="F1661" s="119">
        <v>18</v>
      </c>
      <c r="G1661" s="132">
        <v>2</v>
      </c>
      <c r="H1661" s="132">
        <v>0</v>
      </c>
      <c r="I1661" s="132">
        <v>2</v>
      </c>
      <c r="J1661" s="132">
        <v>20</v>
      </c>
      <c r="K1661" s="132"/>
      <c r="L1661" s="132">
        <v>20</v>
      </c>
      <c r="M1661" s="132"/>
    </row>
    <row r="1662" spans="2:13">
      <c r="B1662" s="68">
        <v>2015</v>
      </c>
      <c r="C1662" s="120">
        <v>17</v>
      </c>
      <c r="D1662" s="119">
        <v>0</v>
      </c>
      <c r="E1662" s="132">
        <v>0</v>
      </c>
      <c r="F1662" s="119">
        <v>17</v>
      </c>
      <c r="G1662" s="119">
        <v>1</v>
      </c>
      <c r="H1662" s="132">
        <v>0</v>
      </c>
      <c r="I1662" s="119">
        <v>1</v>
      </c>
      <c r="J1662" s="132">
        <v>18</v>
      </c>
      <c r="K1662" s="132"/>
      <c r="L1662" s="132">
        <v>18</v>
      </c>
      <c r="M1662" s="132"/>
    </row>
    <row r="1663" spans="2:13">
      <c r="B1663" s="68">
        <v>2016</v>
      </c>
      <c r="C1663" s="120">
        <v>12</v>
      </c>
      <c r="D1663" s="119">
        <v>0</v>
      </c>
      <c r="E1663" s="132">
        <v>0</v>
      </c>
      <c r="F1663" s="119">
        <v>12</v>
      </c>
      <c r="G1663" s="132">
        <v>0</v>
      </c>
      <c r="H1663" s="132">
        <v>0</v>
      </c>
      <c r="I1663" s="132">
        <v>0</v>
      </c>
      <c r="J1663" s="132">
        <v>12</v>
      </c>
      <c r="K1663" s="132"/>
      <c r="L1663" s="132">
        <v>12</v>
      </c>
      <c r="M1663" s="132"/>
    </row>
    <row r="1664" spans="2:13">
      <c r="B1664" s="68">
        <v>2017</v>
      </c>
      <c r="C1664" s="120">
        <v>11</v>
      </c>
      <c r="D1664" s="119">
        <v>0</v>
      </c>
      <c r="E1664" s="132">
        <v>0</v>
      </c>
      <c r="F1664" s="119">
        <v>11</v>
      </c>
      <c r="G1664" s="132">
        <v>0</v>
      </c>
      <c r="H1664" s="132">
        <v>0</v>
      </c>
      <c r="I1664" s="132">
        <v>0</v>
      </c>
      <c r="J1664" s="132">
        <v>11</v>
      </c>
      <c r="K1664" s="132"/>
      <c r="L1664" s="132">
        <v>11</v>
      </c>
      <c r="M1664" s="132"/>
    </row>
    <row r="1665" spans="2:13">
      <c r="B1665" s="68">
        <v>2018</v>
      </c>
      <c r="C1665" s="120">
        <v>11</v>
      </c>
      <c r="D1665" s="119">
        <v>0</v>
      </c>
      <c r="E1665" s="132">
        <v>0</v>
      </c>
      <c r="F1665" s="119">
        <v>11</v>
      </c>
      <c r="G1665" s="132">
        <v>0</v>
      </c>
      <c r="H1665" s="132">
        <v>0</v>
      </c>
      <c r="I1665" s="132">
        <v>0</v>
      </c>
      <c r="J1665" s="132">
        <v>11</v>
      </c>
      <c r="K1665" s="132"/>
      <c r="L1665" s="132">
        <v>11</v>
      </c>
      <c r="M1665" s="132"/>
    </row>
    <row r="1666" spans="2:13">
      <c r="B1666" s="68">
        <v>2019</v>
      </c>
      <c r="C1666" s="120">
        <v>11</v>
      </c>
      <c r="D1666" s="119">
        <v>0</v>
      </c>
      <c r="E1666" s="132">
        <v>0</v>
      </c>
      <c r="F1666" s="119">
        <v>11</v>
      </c>
      <c r="G1666" s="132">
        <v>0</v>
      </c>
      <c r="H1666" s="132">
        <v>0</v>
      </c>
      <c r="I1666" s="132">
        <v>0</v>
      </c>
      <c r="J1666" s="132">
        <v>11</v>
      </c>
      <c r="K1666" s="132"/>
      <c r="L1666" s="132">
        <v>11</v>
      </c>
      <c r="M1666" s="132"/>
    </row>
    <row r="1667" spans="2:13">
      <c r="B1667" s="68">
        <v>2020</v>
      </c>
      <c r="C1667" s="120">
        <v>9</v>
      </c>
      <c r="D1667" s="119">
        <v>0</v>
      </c>
      <c r="E1667" s="132">
        <v>0</v>
      </c>
      <c r="F1667" s="119">
        <v>9</v>
      </c>
      <c r="G1667" s="132">
        <v>0</v>
      </c>
      <c r="H1667" s="132">
        <v>0</v>
      </c>
      <c r="I1667" s="132">
        <v>0</v>
      </c>
      <c r="J1667" s="132">
        <v>9</v>
      </c>
      <c r="K1667" s="132"/>
      <c r="L1667" s="132">
        <v>9</v>
      </c>
      <c r="M1667" s="132"/>
    </row>
    <row r="1668" spans="2:13">
      <c r="B1668" s="68">
        <v>2021</v>
      </c>
      <c r="C1668" s="120">
        <v>8</v>
      </c>
      <c r="D1668" s="119">
        <v>0</v>
      </c>
      <c r="E1668" s="132">
        <v>0</v>
      </c>
      <c r="F1668" s="119">
        <v>8</v>
      </c>
      <c r="G1668" s="132">
        <v>0</v>
      </c>
      <c r="H1668" s="132">
        <v>0</v>
      </c>
      <c r="I1668" s="132">
        <v>0</v>
      </c>
      <c r="J1668" s="132">
        <v>8</v>
      </c>
      <c r="K1668" s="132"/>
      <c r="L1668" s="132">
        <v>8</v>
      </c>
      <c r="M1668" s="132"/>
    </row>
    <row r="1669" spans="2:13">
      <c r="B1669" s="68">
        <v>2022</v>
      </c>
      <c r="C1669" s="120">
        <v>7</v>
      </c>
      <c r="D1669" s="119">
        <v>0</v>
      </c>
      <c r="E1669" s="132">
        <v>0</v>
      </c>
      <c r="F1669" s="119">
        <v>7</v>
      </c>
      <c r="G1669" s="132">
        <v>0</v>
      </c>
      <c r="H1669" s="132">
        <v>0</v>
      </c>
      <c r="I1669" s="132">
        <v>0</v>
      </c>
      <c r="J1669" s="132">
        <v>7</v>
      </c>
      <c r="K1669" s="132"/>
      <c r="L1669" s="132">
        <v>7</v>
      </c>
      <c r="M1669" s="132"/>
    </row>
    <row r="1670" spans="2:13">
      <c r="B1670" s="68">
        <v>2023</v>
      </c>
      <c r="C1670" s="120">
        <v>5</v>
      </c>
      <c r="D1670" s="119">
        <v>0</v>
      </c>
      <c r="E1670" s="132">
        <v>0</v>
      </c>
      <c r="F1670" s="119">
        <v>5</v>
      </c>
      <c r="G1670" s="132">
        <v>0</v>
      </c>
      <c r="H1670" s="132">
        <v>0</v>
      </c>
      <c r="I1670" s="132">
        <v>0</v>
      </c>
      <c r="J1670" s="132">
        <v>5</v>
      </c>
      <c r="K1670" s="132"/>
      <c r="L1670" s="132">
        <v>5</v>
      </c>
      <c r="M1670" s="132"/>
    </row>
    <row r="1671" spans="2:13">
      <c r="B1671" s="67" t="s">
        <v>495</v>
      </c>
      <c r="C1671" s="120"/>
      <c r="D1671" s="119"/>
      <c r="E1671" s="132"/>
      <c r="F1671" s="174"/>
      <c r="G1671" s="132"/>
      <c r="H1671" s="132"/>
      <c r="I1671" s="132"/>
      <c r="J1671" s="132"/>
      <c r="K1671" s="132"/>
      <c r="L1671" s="132"/>
      <c r="M1671" s="132"/>
    </row>
    <row r="1672" spans="2:13">
      <c r="B1672" s="68">
        <v>2012</v>
      </c>
      <c r="C1672" s="120">
        <v>22</v>
      </c>
      <c r="D1672" s="119">
        <v>1</v>
      </c>
      <c r="E1672" s="132">
        <v>0</v>
      </c>
      <c r="F1672" s="119">
        <v>23</v>
      </c>
      <c r="G1672" s="132">
        <v>0</v>
      </c>
      <c r="H1672" s="132">
        <v>0</v>
      </c>
      <c r="I1672" s="132">
        <v>0</v>
      </c>
      <c r="J1672" s="132">
        <v>23</v>
      </c>
      <c r="K1672" s="132"/>
      <c r="L1672" s="132">
        <v>23</v>
      </c>
      <c r="M1672" s="132"/>
    </row>
    <row r="1673" spans="2:13">
      <c r="B1673" s="68">
        <v>2013</v>
      </c>
      <c r="C1673" s="120">
        <v>16</v>
      </c>
      <c r="D1673" s="119">
        <v>4</v>
      </c>
      <c r="E1673" s="132">
        <v>0</v>
      </c>
      <c r="F1673" s="119">
        <v>20</v>
      </c>
      <c r="G1673" s="132">
        <v>0</v>
      </c>
      <c r="H1673" s="132">
        <v>0</v>
      </c>
      <c r="I1673" s="132">
        <v>0</v>
      </c>
      <c r="J1673" s="132">
        <v>20</v>
      </c>
      <c r="K1673" s="132"/>
      <c r="L1673" s="132">
        <v>20</v>
      </c>
      <c r="M1673" s="132"/>
    </row>
    <row r="1674" spans="2:13">
      <c r="B1674" s="68">
        <v>2014</v>
      </c>
      <c r="C1674" s="120">
        <v>14</v>
      </c>
      <c r="D1674" s="119">
        <v>4</v>
      </c>
      <c r="E1674" s="132">
        <v>0</v>
      </c>
      <c r="F1674" s="119">
        <v>18</v>
      </c>
      <c r="G1674" s="132">
        <v>0</v>
      </c>
      <c r="H1674" s="132">
        <v>0</v>
      </c>
      <c r="I1674" s="132">
        <v>0</v>
      </c>
      <c r="J1674" s="132">
        <v>18</v>
      </c>
      <c r="K1674" s="132"/>
      <c r="L1674" s="132">
        <v>18</v>
      </c>
      <c r="M1674" s="132"/>
    </row>
    <row r="1675" spans="2:13">
      <c r="B1675" s="68">
        <v>2015</v>
      </c>
      <c r="C1675" s="120">
        <v>9</v>
      </c>
      <c r="D1675" s="119">
        <v>0</v>
      </c>
      <c r="E1675" s="132">
        <v>1</v>
      </c>
      <c r="F1675" s="119">
        <v>10</v>
      </c>
      <c r="G1675" s="119">
        <v>0</v>
      </c>
      <c r="H1675" s="132">
        <v>0</v>
      </c>
      <c r="I1675" s="119">
        <v>0</v>
      </c>
      <c r="J1675" s="132">
        <v>10</v>
      </c>
      <c r="K1675" s="132"/>
      <c r="L1675" s="132">
        <v>10</v>
      </c>
      <c r="M1675" s="132"/>
    </row>
    <row r="1676" spans="2:13">
      <c r="B1676" s="68">
        <v>2016</v>
      </c>
      <c r="C1676" s="120">
        <v>9</v>
      </c>
      <c r="D1676" s="119">
        <v>0</v>
      </c>
      <c r="E1676" s="132">
        <v>1</v>
      </c>
      <c r="F1676" s="119">
        <v>10</v>
      </c>
      <c r="G1676" s="132">
        <v>0</v>
      </c>
      <c r="H1676" s="132">
        <v>0</v>
      </c>
      <c r="I1676" s="132">
        <v>0</v>
      </c>
      <c r="J1676" s="132">
        <v>10</v>
      </c>
      <c r="K1676" s="132"/>
      <c r="L1676" s="132">
        <v>10</v>
      </c>
      <c r="M1676" s="132"/>
    </row>
    <row r="1677" spans="2:13">
      <c r="B1677" s="68">
        <v>2017</v>
      </c>
      <c r="C1677" s="120">
        <v>7</v>
      </c>
      <c r="D1677" s="119">
        <v>0</v>
      </c>
      <c r="E1677" s="132">
        <v>1</v>
      </c>
      <c r="F1677" s="119">
        <v>8</v>
      </c>
      <c r="G1677" s="132">
        <v>0</v>
      </c>
      <c r="H1677" s="132">
        <v>0</v>
      </c>
      <c r="I1677" s="132">
        <v>0</v>
      </c>
      <c r="J1677" s="132">
        <v>8</v>
      </c>
      <c r="K1677" s="132"/>
      <c r="L1677" s="132">
        <v>8</v>
      </c>
      <c r="M1677" s="132"/>
    </row>
    <row r="1678" spans="2:13">
      <c r="B1678" s="68">
        <v>2018</v>
      </c>
      <c r="C1678" s="120">
        <v>5</v>
      </c>
      <c r="D1678" s="119">
        <v>0</v>
      </c>
      <c r="E1678" s="132">
        <v>1</v>
      </c>
      <c r="F1678" s="119">
        <v>6</v>
      </c>
      <c r="G1678" s="132">
        <v>0</v>
      </c>
      <c r="H1678" s="132">
        <v>0</v>
      </c>
      <c r="I1678" s="132">
        <v>0</v>
      </c>
      <c r="J1678" s="132">
        <v>6</v>
      </c>
      <c r="K1678" s="132"/>
      <c r="L1678" s="132">
        <v>6</v>
      </c>
      <c r="M1678" s="132"/>
    </row>
    <row r="1679" spans="2:13">
      <c r="B1679" s="68">
        <v>2019</v>
      </c>
      <c r="C1679" s="120">
        <v>5</v>
      </c>
      <c r="D1679" s="119">
        <v>0</v>
      </c>
      <c r="E1679" s="132">
        <v>1</v>
      </c>
      <c r="F1679" s="119">
        <v>6</v>
      </c>
      <c r="G1679" s="132">
        <v>0</v>
      </c>
      <c r="H1679" s="132">
        <v>0</v>
      </c>
      <c r="I1679" s="132">
        <v>0</v>
      </c>
      <c r="J1679" s="132">
        <v>6</v>
      </c>
      <c r="K1679" s="132"/>
      <c r="L1679" s="132">
        <v>6</v>
      </c>
      <c r="M1679" s="132"/>
    </row>
    <row r="1680" spans="2:13">
      <c r="B1680" s="68">
        <v>2020</v>
      </c>
      <c r="C1680" s="120">
        <v>2</v>
      </c>
      <c r="D1680" s="119">
        <v>0</v>
      </c>
      <c r="E1680" s="132">
        <v>1</v>
      </c>
      <c r="F1680" s="119">
        <v>3</v>
      </c>
      <c r="G1680" s="132">
        <v>0</v>
      </c>
      <c r="H1680" s="132">
        <v>0</v>
      </c>
      <c r="I1680" s="132">
        <v>0</v>
      </c>
      <c r="J1680" s="132">
        <v>3</v>
      </c>
      <c r="K1680" s="132"/>
      <c r="L1680" s="132">
        <v>3</v>
      </c>
      <c r="M1680" s="132"/>
    </row>
    <row r="1681" spans="2:13">
      <c r="B1681" s="68">
        <v>2021</v>
      </c>
      <c r="C1681" s="120">
        <v>2</v>
      </c>
      <c r="D1681" s="119">
        <v>0</v>
      </c>
      <c r="E1681" s="132">
        <v>1</v>
      </c>
      <c r="F1681" s="119">
        <v>3</v>
      </c>
      <c r="G1681" s="132">
        <v>0</v>
      </c>
      <c r="H1681" s="132">
        <v>0</v>
      </c>
      <c r="I1681" s="132">
        <v>0</v>
      </c>
      <c r="J1681" s="132">
        <v>3</v>
      </c>
      <c r="K1681" s="132"/>
      <c r="L1681" s="132">
        <v>3</v>
      </c>
      <c r="M1681" s="132"/>
    </row>
    <row r="1682" spans="2:13">
      <c r="B1682" s="68">
        <v>2022</v>
      </c>
      <c r="C1682" s="120">
        <v>2</v>
      </c>
      <c r="D1682" s="119">
        <v>0</v>
      </c>
      <c r="E1682" s="132">
        <v>1</v>
      </c>
      <c r="F1682" s="119">
        <v>3</v>
      </c>
      <c r="G1682" s="132">
        <v>0</v>
      </c>
      <c r="H1682" s="132">
        <v>0</v>
      </c>
      <c r="I1682" s="132">
        <v>0</v>
      </c>
      <c r="J1682" s="132">
        <v>3</v>
      </c>
      <c r="K1682" s="132"/>
      <c r="L1682" s="132">
        <v>3</v>
      </c>
      <c r="M1682" s="132"/>
    </row>
    <row r="1683" spans="2:13">
      <c r="B1683" s="68">
        <v>2023</v>
      </c>
      <c r="C1683" s="120">
        <v>1</v>
      </c>
      <c r="D1683" s="119">
        <v>0</v>
      </c>
      <c r="E1683" s="132">
        <v>1</v>
      </c>
      <c r="F1683" s="119">
        <v>2</v>
      </c>
      <c r="G1683" s="132">
        <v>0</v>
      </c>
      <c r="H1683" s="132">
        <v>0</v>
      </c>
      <c r="I1683" s="132">
        <v>0</v>
      </c>
      <c r="J1683" s="132">
        <v>2</v>
      </c>
      <c r="K1683" s="132"/>
      <c r="L1683" s="132">
        <v>2</v>
      </c>
      <c r="M1683" s="132"/>
    </row>
    <row r="1684" spans="2:13">
      <c r="B1684" s="67" t="s">
        <v>581</v>
      </c>
      <c r="C1684" s="120"/>
      <c r="D1684" s="119"/>
      <c r="E1684" s="132"/>
      <c r="F1684" s="174"/>
      <c r="G1684" s="132"/>
      <c r="H1684" s="132"/>
      <c r="I1684" s="132"/>
      <c r="J1684" s="132"/>
      <c r="K1684" s="132"/>
      <c r="L1684" s="132"/>
      <c r="M1684" s="132"/>
    </row>
    <row r="1685" spans="2:13">
      <c r="B1685" s="68">
        <v>2012</v>
      </c>
      <c r="C1685" s="120">
        <v>0</v>
      </c>
      <c r="D1685" s="119">
        <v>0</v>
      </c>
      <c r="E1685" s="132">
        <v>0</v>
      </c>
      <c r="F1685" s="119">
        <v>0</v>
      </c>
      <c r="G1685" s="132">
        <v>0</v>
      </c>
      <c r="H1685" s="132">
        <v>0</v>
      </c>
      <c r="I1685" s="132">
        <v>0</v>
      </c>
      <c r="J1685" s="132">
        <v>0</v>
      </c>
      <c r="K1685" s="132"/>
      <c r="L1685" s="132">
        <v>0</v>
      </c>
      <c r="M1685" s="132"/>
    </row>
    <row r="1686" spans="2:13">
      <c r="B1686" s="68">
        <v>2013</v>
      </c>
      <c r="C1686" s="120">
        <v>0</v>
      </c>
      <c r="D1686" s="119">
        <v>0</v>
      </c>
      <c r="E1686" s="132">
        <v>0</v>
      </c>
      <c r="F1686" s="119">
        <v>0</v>
      </c>
      <c r="G1686" s="132">
        <v>0</v>
      </c>
      <c r="H1686" s="132">
        <v>0</v>
      </c>
      <c r="I1686" s="132">
        <v>0</v>
      </c>
      <c r="J1686" s="132">
        <v>0</v>
      </c>
      <c r="K1686" s="132"/>
      <c r="L1686" s="132">
        <v>0</v>
      </c>
      <c r="M1686" s="132"/>
    </row>
    <row r="1687" spans="2:13">
      <c r="B1687" s="68">
        <v>2014</v>
      </c>
      <c r="C1687" s="120">
        <v>0</v>
      </c>
      <c r="D1687" s="119">
        <v>0</v>
      </c>
      <c r="E1687" s="132">
        <v>0</v>
      </c>
      <c r="F1687" s="119">
        <v>0</v>
      </c>
      <c r="G1687" s="132">
        <v>0</v>
      </c>
      <c r="H1687" s="132">
        <v>0</v>
      </c>
      <c r="I1687" s="132">
        <v>0</v>
      </c>
      <c r="J1687" s="132">
        <v>0</v>
      </c>
      <c r="K1687" s="132"/>
      <c r="L1687" s="132">
        <v>0</v>
      </c>
      <c r="M1687" s="132"/>
    </row>
    <row r="1688" spans="2:13">
      <c r="B1688" s="68">
        <v>2017</v>
      </c>
      <c r="C1688" s="120">
        <v>0</v>
      </c>
      <c r="D1688" s="119">
        <v>0</v>
      </c>
      <c r="E1688" s="132">
        <v>0</v>
      </c>
      <c r="F1688" s="119">
        <v>0</v>
      </c>
      <c r="G1688" s="132">
        <v>0</v>
      </c>
      <c r="H1688" s="132">
        <v>0</v>
      </c>
      <c r="I1688" s="132">
        <v>0</v>
      </c>
      <c r="J1688" s="132">
        <v>0</v>
      </c>
      <c r="K1688" s="132"/>
      <c r="L1688" s="132">
        <v>0</v>
      </c>
      <c r="M1688" s="132"/>
    </row>
    <row r="1689" spans="2:13">
      <c r="B1689" s="72">
        <v>2018</v>
      </c>
      <c r="C1689" s="120">
        <v>0</v>
      </c>
      <c r="D1689" s="119">
        <v>0</v>
      </c>
      <c r="E1689" s="132">
        <v>0</v>
      </c>
      <c r="F1689" s="119">
        <v>0</v>
      </c>
      <c r="G1689" s="132">
        <v>80</v>
      </c>
      <c r="H1689" s="132">
        <v>0</v>
      </c>
      <c r="I1689" s="132">
        <v>80</v>
      </c>
      <c r="J1689" s="132">
        <v>80</v>
      </c>
      <c r="K1689" s="132"/>
      <c r="L1689" s="132">
        <v>80</v>
      </c>
      <c r="M1689" s="132"/>
    </row>
    <row r="1690" spans="2:13">
      <c r="B1690" s="72">
        <v>2019</v>
      </c>
      <c r="C1690" s="120">
        <v>0</v>
      </c>
      <c r="D1690" s="119">
        <v>0</v>
      </c>
      <c r="E1690" s="132">
        <v>0</v>
      </c>
      <c r="F1690" s="119">
        <v>0</v>
      </c>
      <c r="G1690" s="132">
        <v>2206</v>
      </c>
      <c r="H1690" s="132">
        <v>0</v>
      </c>
      <c r="I1690" s="132">
        <v>2206</v>
      </c>
      <c r="J1690" s="132">
        <v>2206</v>
      </c>
      <c r="K1690" s="132"/>
      <c r="L1690" s="132">
        <v>2206</v>
      </c>
      <c r="M1690" s="132"/>
    </row>
    <row r="1691" spans="2:13">
      <c r="B1691" s="67" t="s">
        <v>582</v>
      </c>
      <c r="C1691" s="120"/>
      <c r="D1691" s="119"/>
      <c r="E1691" s="132"/>
      <c r="F1691" s="174"/>
      <c r="G1691" s="132"/>
      <c r="H1691" s="132"/>
      <c r="I1691" s="132"/>
      <c r="J1691" s="132"/>
      <c r="K1691" s="132"/>
      <c r="L1691" s="132"/>
      <c r="M1691" s="132"/>
    </row>
    <row r="1692" spans="2:13">
      <c r="B1692" s="68">
        <v>2016</v>
      </c>
      <c r="C1692" s="120">
        <v>0</v>
      </c>
      <c r="D1692" s="119">
        <v>608</v>
      </c>
      <c r="E1692" s="132">
        <v>1679</v>
      </c>
      <c r="F1692" s="119">
        <v>2287</v>
      </c>
      <c r="G1692" s="132">
        <v>0</v>
      </c>
      <c r="H1692" s="132">
        <v>0</v>
      </c>
      <c r="I1692" s="132">
        <v>0</v>
      </c>
      <c r="J1692" s="132">
        <v>2287</v>
      </c>
      <c r="K1692" s="132"/>
      <c r="L1692" s="132">
        <v>2287</v>
      </c>
      <c r="M1692" s="132"/>
    </row>
    <row r="1693" spans="2:13">
      <c r="B1693" s="68">
        <v>2017</v>
      </c>
      <c r="C1693" s="120">
        <v>0</v>
      </c>
      <c r="D1693" s="119">
        <v>609</v>
      </c>
      <c r="E1693" s="132">
        <v>1388</v>
      </c>
      <c r="F1693" s="119">
        <v>1997</v>
      </c>
      <c r="G1693" s="132">
        <v>0</v>
      </c>
      <c r="H1693" s="132">
        <v>0</v>
      </c>
      <c r="I1693" s="132">
        <v>0</v>
      </c>
      <c r="J1693" s="132">
        <v>1997</v>
      </c>
      <c r="K1693" s="132"/>
      <c r="L1693" s="132">
        <v>1997</v>
      </c>
      <c r="M1693" s="132"/>
    </row>
    <row r="1694" spans="2:13">
      <c r="B1694" s="72">
        <v>2018</v>
      </c>
      <c r="C1694" s="120">
        <v>0</v>
      </c>
      <c r="D1694" s="119">
        <v>496</v>
      </c>
      <c r="E1694" s="132">
        <v>1086</v>
      </c>
      <c r="F1694" s="119">
        <v>1582</v>
      </c>
      <c r="G1694" s="132">
        <v>0</v>
      </c>
      <c r="H1694" s="132">
        <v>0</v>
      </c>
      <c r="I1694" s="132">
        <v>0</v>
      </c>
      <c r="J1694" s="132">
        <v>1582</v>
      </c>
      <c r="K1694" s="132"/>
      <c r="L1694" s="132">
        <v>1582</v>
      </c>
      <c r="M1694" s="132"/>
    </row>
    <row r="1695" spans="2:13">
      <c r="B1695" s="72">
        <v>2019</v>
      </c>
      <c r="C1695" s="120">
        <v>0</v>
      </c>
      <c r="D1695" s="119">
        <v>467</v>
      </c>
      <c r="E1695" s="132">
        <v>1081</v>
      </c>
      <c r="F1695" s="119">
        <v>1548</v>
      </c>
      <c r="G1695" s="132">
        <v>0</v>
      </c>
      <c r="H1695" s="132">
        <v>0</v>
      </c>
      <c r="I1695" s="132">
        <v>0</v>
      </c>
      <c r="J1695" s="132">
        <v>1548</v>
      </c>
      <c r="K1695" s="132"/>
      <c r="L1695" s="132">
        <v>1548</v>
      </c>
      <c r="M1695" s="132"/>
    </row>
    <row r="1696" spans="2:13">
      <c r="B1696" s="72">
        <v>2020</v>
      </c>
      <c r="C1696" s="120">
        <v>0</v>
      </c>
      <c r="D1696" s="119">
        <v>440</v>
      </c>
      <c r="E1696" s="132">
        <v>1023</v>
      </c>
      <c r="F1696" s="119">
        <v>1463</v>
      </c>
      <c r="G1696" s="132">
        <v>0</v>
      </c>
      <c r="H1696" s="132">
        <v>0</v>
      </c>
      <c r="I1696" s="132">
        <v>0</v>
      </c>
      <c r="J1696" s="132">
        <v>1463</v>
      </c>
      <c r="K1696" s="132"/>
      <c r="L1696" s="132">
        <v>1463</v>
      </c>
      <c r="M1696" s="132"/>
    </row>
    <row r="1697" spans="2:13">
      <c r="B1697" s="72">
        <v>2021</v>
      </c>
      <c r="C1697" s="120">
        <v>0</v>
      </c>
      <c r="D1697" s="119">
        <v>0</v>
      </c>
      <c r="E1697" s="132">
        <v>538</v>
      </c>
      <c r="F1697" s="119">
        <v>538</v>
      </c>
      <c r="G1697" s="132">
        <v>0</v>
      </c>
      <c r="H1697" s="132">
        <v>0</v>
      </c>
      <c r="I1697" s="132">
        <v>0</v>
      </c>
      <c r="J1697" s="132">
        <v>538</v>
      </c>
      <c r="K1697" s="132"/>
      <c r="L1697" s="132">
        <v>538</v>
      </c>
      <c r="M1697" s="132"/>
    </row>
    <row r="1698" spans="2:13">
      <c r="B1698" s="67" t="s">
        <v>583</v>
      </c>
      <c r="C1698" s="120"/>
      <c r="D1698" s="119"/>
      <c r="E1698" s="132"/>
      <c r="F1698" s="174"/>
      <c r="G1698" s="132"/>
      <c r="H1698" s="132"/>
      <c r="I1698" s="132"/>
      <c r="J1698" s="132"/>
      <c r="K1698" s="132"/>
      <c r="L1698" s="132"/>
      <c r="M1698" s="132"/>
    </row>
    <row r="1699" spans="2:13">
      <c r="B1699" s="68">
        <v>2012</v>
      </c>
      <c r="C1699" s="120">
        <v>0</v>
      </c>
      <c r="D1699" s="119">
        <v>0</v>
      </c>
      <c r="E1699" s="132">
        <v>0</v>
      </c>
      <c r="F1699" s="119">
        <v>0</v>
      </c>
      <c r="G1699" s="132">
        <v>0</v>
      </c>
      <c r="H1699" s="132">
        <v>0</v>
      </c>
      <c r="I1699" s="132">
        <v>0</v>
      </c>
      <c r="J1699" s="132">
        <v>0</v>
      </c>
      <c r="K1699" s="132"/>
      <c r="L1699" s="132">
        <v>0</v>
      </c>
      <c r="M1699" s="132"/>
    </row>
    <row r="1700" spans="2:13">
      <c r="B1700" s="68">
        <v>2013</v>
      </c>
      <c r="C1700" s="120">
        <v>0</v>
      </c>
      <c r="D1700" s="119">
        <v>0</v>
      </c>
      <c r="E1700" s="132">
        <v>0</v>
      </c>
      <c r="F1700" s="119">
        <v>0</v>
      </c>
      <c r="G1700" s="132">
        <v>0</v>
      </c>
      <c r="H1700" s="132">
        <v>0</v>
      </c>
      <c r="I1700" s="132">
        <v>0</v>
      </c>
      <c r="J1700" s="132">
        <v>0</v>
      </c>
      <c r="K1700" s="132"/>
      <c r="L1700" s="132">
        <v>0</v>
      </c>
      <c r="M1700" s="132"/>
    </row>
    <row r="1701" spans="2:13">
      <c r="B1701" s="68">
        <v>2014</v>
      </c>
      <c r="C1701" s="120">
        <v>0</v>
      </c>
      <c r="D1701" s="119">
        <v>0</v>
      </c>
      <c r="E1701" s="132">
        <v>0</v>
      </c>
      <c r="F1701" s="119">
        <v>0</v>
      </c>
      <c r="G1701" s="132">
        <v>0</v>
      </c>
      <c r="H1701" s="132">
        <v>0</v>
      </c>
      <c r="I1701" s="132">
        <v>0</v>
      </c>
      <c r="J1701" s="132">
        <v>0</v>
      </c>
      <c r="K1701" s="132"/>
      <c r="L1701" s="132">
        <v>0</v>
      </c>
      <c r="M1701" s="132"/>
    </row>
    <row r="1702" spans="2:13">
      <c r="B1702" s="68">
        <v>2015</v>
      </c>
      <c r="C1702" s="120">
        <v>0</v>
      </c>
      <c r="D1702" s="119">
        <v>0</v>
      </c>
      <c r="E1702" s="132">
        <v>0</v>
      </c>
      <c r="F1702" s="119">
        <v>0</v>
      </c>
      <c r="G1702" s="119">
        <v>0</v>
      </c>
      <c r="H1702" s="132">
        <v>0</v>
      </c>
      <c r="I1702" s="119">
        <v>0</v>
      </c>
      <c r="J1702" s="132">
        <v>0</v>
      </c>
      <c r="K1702" s="132"/>
      <c r="L1702" s="132">
        <v>0</v>
      </c>
      <c r="M1702" s="132"/>
    </row>
    <row r="1703" spans="2:13">
      <c r="B1703" s="68">
        <v>2016</v>
      </c>
      <c r="C1703" s="120">
        <v>0</v>
      </c>
      <c r="D1703" s="119">
        <v>0</v>
      </c>
      <c r="E1703" s="132">
        <v>0</v>
      </c>
      <c r="F1703" s="119">
        <v>0</v>
      </c>
      <c r="G1703" s="132">
        <v>0</v>
      </c>
      <c r="H1703" s="132">
        <v>0</v>
      </c>
      <c r="I1703" s="132">
        <v>0</v>
      </c>
      <c r="J1703" s="132">
        <v>0</v>
      </c>
      <c r="K1703" s="132"/>
      <c r="L1703" s="132">
        <v>0</v>
      </c>
      <c r="M1703" s="132"/>
    </row>
    <row r="1704" spans="2:13">
      <c r="B1704" s="67" t="s">
        <v>584</v>
      </c>
      <c r="C1704" s="120"/>
      <c r="D1704" s="119"/>
      <c r="E1704" s="132"/>
      <c r="F1704" s="174"/>
      <c r="G1704" s="132"/>
      <c r="H1704" s="132"/>
      <c r="I1704" s="132"/>
      <c r="J1704" s="132"/>
      <c r="K1704" s="132"/>
      <c r="L1704" s="132"/>
      <c r="M1704" s="132"/>
    </row>
    <row r="1705" spans="2:13">
      <c r="B1705" s="68">
        <v>2012</v>
      </c>
      <c r="C1705" s="120">
        <v>0</v>
      </c>
      <c r="D1705" s="119">
        <v>0</v>
      </c>
      <c r="E1705" s="132">
        <v>0</v>
      </c>
      <c r="F1705" s="119">
        <v>0</v>
      </c>
      <c r="G1705" s="132">
        <v>0</v>
      </c>
      <c r="H1705" s="132">
        <v>0</v>
      </c>
      <c r="I1705" s="132">
        <v>0</v>
      </c>
      <c r="J1705" s="132">
        <v>0</v>
      </c>
      <c r="K1705" s="132"/>
      <c r="L1705" s="132">
        <v>0</v>
      </c>
      <c r="M1705" s="132"/>
    </row>
    <row r="1706" spans="2:13">
      <c r="B1706" s="68">
        <v>2013</v>
      </c>
      <c r="C1706" s="120">
        <v>0</v>
      </c>
      <c r="D1706" s="119">
        <v>0</v>
      </c>
      <c r="E1706" s="132">
        <v>0</v>
      </c>
      <c r="F1706" s="119">
        <v>0</v>
      </c>
      <c r="G1706" s="132">
        <v>0</v>
      </c>
      <c r="H1706" s="132">
        <v>0</v>
      </c>
      <c r="I1706" s="132">
        <v>0</v>
      </c>
      <c r="J1706" s="132">
        <v>0</v>
      </c>
      <c r="K1706" s="132"/>
      <c r="L1706" s="132">
        <v>0</v>
      </c>
      <c r="M1706" s="132"/>
    </row>
    <row r="1707" spans="2:13">
      <c r="B1707" s="68">
        <v>2014</v>
      </c>
      <c r="C1707" s="120">
        <v>0</v>
      </c>
      <c r="D1707" s="119">
        <v>0</v>
      </c>
      <c r="E1707" s="132">
        <v>0</v>
      </c>
      <c r="F1707" s="119">
        <v>0</v>
      </c>
      <c r="G1707" s="132">
        <v>0</v>
      </c>
      <c r="H1707" s="132">
        <v>0</v>
      </c>
      <c r="I1707" s="132">
        <v>0</v>
      </c>
      <c r="J1707" s="132">
        <v>0</v>
      </c>
      <c r="K1707" s="132"/>
      <c r="L1707" s="132">
        <v>0</v>
      </c>
      <c r="M1707" s="132"/>
    </row>
    <row r="1708" spans="2:13">
      <c r="B1708" s="68">
        <v>2015</v>
      </c>
      <c r="C1708" s="120">
        <v>0</v>
      </c>
      <c r="D1708" s="119">
        <v>0</v>
      </c>
      <c r="E1708" s="132">
        <v>0</v>
      </c>
      <c r="F1708" s="119">
        <v>0</v>
      </c>
      <c r="G1708" s="119">
        <v>0</v>
      </c>
      <c r="H1708" s="132">
        <v>0</v>
      </c>
      <c r="I1708" s="119">
        <v>0</v>
      </c>
      <c r="J1708" s="132">
        <v>0</v>
      </c>
      <c r="K1708" s="132"/>
      <c r="L1708" s="132">
        <v>0</v>
      </c>
      <c r="M1708" s="132"/>
    </row>
    <row r="1709" spans="2:13">
      <c r="B1709" s="68">
        <v>2016</v>
      </c>
      <c r="C1709" s="120">
        <v>0</v>
      </c>
      <c r="D1709" s="119">
        <v>0</v>
      </c>
      <c r="E1709" s="132">
        <v>0</v>
      </c>
      <c r="F1709" s="119">
        <v>0</v>
      </c>
      <c r="G1709" s="132">
        <v>0</v>
      </c>
      <c r="H1709" s="132">
        <v>0</v>
      </c>
      <c r="I1709" s="132">
        <v>0</v>
      </c>
      <c r="J1709" s="132">
        <v>0</v>
      </c>
      <c r="K1709" s="132"/>
      <c r="L1709" s="132">
        <v>0</v>
      </c>
      <c r="M1709" s="132"/>
    </row>
    <row r="1710" spans="2:13">
      <c r="B1710" s="67" t="s">
        <v>464</v>
      </c>
      <c r="C1710" s="120"/>
      <c r="D1710" s="119"/>
      <c r="E1710" s="132"/>
      <c r="F1710" s="174"/>
      <c r="G1710" s="132"/>
      <c r="H1710" s="132"/>
      <c r="I1710" s="132"/>
      <c r="J1710" s="132"/>
      <c r="K1710" s="132"/>
      <c r="L1710" s="132"/>
      <c r="M1710" s="132"/>
    </row>
    <row r="1711" spans="2:13">
      <c r="B1711" s="68">
        <v>2012</v>
      </c>
      <c r="C1711" s="120">
        <v>11</v>
      </c>
      <c r="D1711" s="119">
        <v>0</v>
      </c>
      <c r="E1711" s="132">
        <v>3704</v>
      </c>
      <c r="F1711" s="119">
        <v>3715</v>
      </c>
      <c r="G1711" s="132">
        <v>0</v>
      </c>
      <c r="H1711" s="132">
        <v>0</v>
      </c>
      <c r="I1711" s="132">
        <v>0</v>
      </c>
      <c r="J1711" s="132">
        <v>3715</v>
      </c>
      <c r="K1711" s="132"/>
      <c r="L1711" s="132">
        <v>3715</v>
      </c>
      <c r="M1711" s="132"/>
    </row>
    <row r="1712" spans="2:13">
      <c r="B1712" s="68">
        <v>2013</v>
      </c>
      <c r="C1712" s="120">
        <v>12</v>
      </c>
      <c r="D1712" s="119">
        <v>0</v>
      </c>
      <c r="E1712" s="132">
        <v>3085</v>
      </c>
      <c r="F1712" s="119">
        <v>3097</v>
      </c>
      <c r="G1712" s="132">
        <v>0</v>
      </c>
      <c r="H1712" s="132">
        <v>0</v>
      </c>
      <c r="I1712" s="132">
        <v>0</v>
      </c>
      <c r="J1712" s="132">
        <v>3097</v>
      </c>
      <c r="K1712" s="132"/>
      <c r="L1712" s="132">
        <v>3097</v>
      </c>
      <c r="M1712" s="132"/>
    </row>
    <row r="1713" spans="2:13">
      <c r="B1713" s="68">
        <v>2014</v>
      </c>
      <c r="C1713" s="120">
        <v>0</v>
      </c>
      <c r="D1713" s="119">
        <v>0</v>
      </c>
      <c r="E1713" s="132">
        <v>10</v>
      </c>
      <c r="F1713" s="119">
        <v>10</v>
      </c>
      <c r="G1713" s="132">
        <v>0</v>
      </c>
      <c r="H1713" s="132">
        <v>0</v>
      </c>
      <c r="I1713" s="132">
        <v>0</v>
      </c>
      <c r="J1713" s="132">
        <v>10</v>
      </c>
      <c r="K1713" s="132"/>
      <c r="L1713" s="132">
        <v>10</v>
      </c>
      <c r="M1713" s="132"/>
    </row>
    <row r="1714" spans="2:13">
      <c r="B1714" s="68">
        <v>2015</v>
      </c>
      <c r="C1714" s="120">
        <v>8</v>
      </c>
      <c r="D1714" s="119">
        <v>0</v>
      </c>
      <c r="E1714" s="132">
        <v>0</v>
      </c>
      <c r="F1714" s="119">
        <v>8</v>
      </c>
      <c r="G1714" s="119">
        <v>0</v>
      </c>
      <c r="H1714" s="132">
        <v>0</v>
      </c>
      <c r="I1714" s="119">
        <v>0</v>
      </c>
      <c r="J1714" s="132">
        <v>8</v>
      </c>
      <c r="K1714" s="132"/>
      <c r="L1714" s="132">
        <v>8</v>
      </c>
      <c r="M1714" s="132"/>
    </row>
    <row r="1715" spans="2:13">
      <c r="B1715" s="68">
        <v>2016</v>
      </c>
      <c r="C1715" s="120">
        <v>7</v>
      </c>
      <c r="D1715" s="119">
        <v>0</v>
      </c>
      <c r="E1715" s="132">
        <v>0</v>
      </c>
      <c r="F1715" s="119">
        <v>7</v>
      </c>
      <c r="G1715" s="132">
        <v>0</v>
      </c>
      <c r="H1715" s="132">
        <v>0</v>
      </c>
      <c r="I1715" s="132">
        <v>0</v>
      </c>
      <c r="J1715" s="132">
        <v>7</v>
      </c>
      <c r="K1715" s="132"/>
      <c r="L1715" s="132">
        <v>7</v>
      </c>
      <c r="M1715" s="132"/>
    </row>
    <row r="1716" spans="2:13">
      <c r="B1716" s="68">
        <v>2017</v>
      </c>
      <c r="C1716" s="120">
        <v>5</v>
      </c>
      <c r="D1716" s="119">
        <v>0</v>
      </c>
      <c r="E1716" s="132">
        <v>0</v>
      </c>
      <c r="F1716" s="119">
        <v>5</v>
      </c>
      <c r="G1716" s="132">
        <v>0</v>
      </c>
      <c r="H1716" s="132">
        <v>0</v>
      </c>
      <c r="I1716" s="132">
        <v>0</v>
      </c>
      <c r="J1716" s="132">
        <v>5</v>
      </c>
      <c r="K1716" s="132"/>
      <c r="L1716" s="132">
        <v>5</v>
      </c>
      <c r="M1716" s="132"/>
    </row>
    <row r="1717" spans="2:13">
      <c r="B1717" s="68">
        <v>2018</v>
      </c>
      <c r="C1717" s="120">
        <v>5</v>
      </c>
      <c r="D1717" s="119">
        <v>0</v>
      </c>
      <c r="E1717" s="132">
        <v>0</v>
      </c>
      <c r="F1717" s="119">
        <v>5</v>
      </c>
      <c r="G1717" s="132">
        <v>0</v>
      </c>
      <c r="H1717" s="132">
        <v>0</v>
      </c>
      <c r="I1717" s="132">
        <v>0</v>
      </c>
      <c r="J1717" s="132">
        <v>5</v>
      </c>
      <c r="K1717" s="132"/>
      <c r="L1717" s="132">
        <v>5</v>
      </c>
      <c r="M1717" s="132"/>
    </row>
    <row r="1718" spans="2:13">
      <c r="B1718" s="68">
        <v>2019</v>
      </c>
      <c r="C1718" s="120">
        <v>5</v>
      </c>
      <c r="D1718" s="119">
        <v>0</v>
      </c>
      <c r="E1718" s="132">
        <v>0</v>
      </c>
      <c r="F1718" s="119">
        <v>5</v>
      </c>
      <c r="G1718" s="132">
        <v>0</v>
      </c>
      <c r="H1718" s="132">
        <v>0</v>
      </c>
      <c r="I1718" s="132">
        <v>0</v>
      </c>
      <c r="J1718" s="132">
        <v>5</v>
      </c>
      <c r="K1718" s="132"/>
      <c r="L1718" s="132">
        <v>5</v>
      </c>
      <c r="M1718" s="132"/>
    </row>
    <row r="1719" spans="2:13">
      <c r="B1719" s="68">
        <v>2020</v>
      </c>
      <c r="C1719" s="120">
        <v>5</v>
      </c>
      <c r="D1719" s="119">
        <v>0</v>
      </c>
      <c r="E1719" s="132">
        <v>0</v>
      </c>
      <c r="F1719" s="119">
        <v>5</v>
      </c>
      <c r="G1719" s="132">
        <v>0</v>
      </c>
      <c r="H1719" s="132">
        <v>0</v>
      </c>
      <c r="I1719" s="132">
        <v>0</v>
      </c>
      <c r="J1719" s="132">
        <v>5</v>
      </c>
      <c r="K1719" s="132"/>
      <c r="L1719" s="132">
        <v>5</v>
      </c>
      <c r="M1719" s="132"/>
    </row>
    <row r="1720" spans="2:13">
      <c r="B1720" s="68">
        <v>2021</v>
      </c>
      <c r="C1720" s="120">
        <v>4</v>
      </c>
      <c r="D1720" s="119">
        <v>0</v>
      </c>
      <c r="E1720" s="132">
        <v>0</v>
      </c>
      <c r="F1720" s="119">
        <v>4</v>
      </c>
      <c r="G1720" s="132">
        <v>0</v>
      </c>
      <c r="H1720" s="132">
        <v>0</v>
      </c>
      <c r="I1720" s="132">
        <v>0</v>
      </c>
      <c r="J1720" s="132">
        <v>4</v>
      </c>
      <c r="K1720" s="132"/>
      <c r="L1720" s="132">
        <v>4</v>
      </c>
      <c r="M1720" s="132"/>
    </row>
    <row r="1721" spans="2:13">
      <c r="B1721" s="68">
        <v>2022</v>
      </c>
      <c r="C1721" s="120">
        <v>2</v>
      </c>
      <c r="D1721" s="119">
        <v>0</v>
      </c>
      <c r="E1721" s="132">
        <v>0</v>
      </c>
      <c r="F1721" s="119">
        <v>2</v>
      </c>
      <c r="G1721" s="132">
        <v>0</v>
      </c>
      <c r="H1721" s="132">
        <v>0</v>
      </c>
      <c r="I1721" s="132">
        <v>0</v>
      </c>
      <c r="J1721" s="132">
        <v>2</v>
      </c>
      <c r="K1721" s="132"/>
      <c r="L1721" s="132">
        <v>2</v>
      </c>
      <c r="M1721" s="132"/>
    </row>
    <row r="1722" spans="2:13">
      <c r="B1722" s="68">
        <v>2023</v>
      </c>
      <c r="C1722" s="120">
        <v>2</v>
      </c>
      <c r="D1722" s="119">
        <v>0</v>
      </c>
      <c r="E1722" s="132">
        <v>0</v>
      </c>
      <c r="F1722" s="119">
        <v>2</v>
      </c>
      <c r="G1722" s="132">
        <v>0</v>
      </c>
      <c r="H1722" s="132">
        <v>0</v>
      </c>
      <c r="I1722" s="132">
        <v>0</v>
      </c>
      <c r="J1722" s="132">
        <v>2</v>
      </c>
      <c r="K1722" s="132"/>
      <c r="L1722" s="132">
        <v>2</v>
      </c>
      <c r="M1722" s="132"/>
    </row>
    <row r="1723" spans="2:13">
      <c r="B1723" s="67" t="s">
        <v>465</v>
      </c>
      <c r="C1723" s="120"/>
      <c r="D1723" s="119"/>
      <c r="E1723" s="132"/>
      <c r="F1723" s="174"/>
      <c r="G1723" s="132"/>
      <c r="H1723" s="132"/>
      <c r="I1723" s="132"/>
      <c r="J1723" s="132"/>
      <c r="K1723" s="132"/>
      <c r="L1723" s="132"/>
      <c r="M1723" s="132"/>
    </row>
    <row r="1724" spans="2:13">
      <c r="B1724" s="68">
        <v>2012</v>
      </c>
      <c r="C1724" s="120">
        <v>0</v>
      </c>
      <c r="D1724" s="119">
        <v>3872</v>
      </c>
      <c r="E1724" s="132">
        <v>3766</v>
      </c>
      <c r="F1724" s="119">
        <v>7638</v>
      </c>
      <c r="G1724" s="132">
        <v>0</v>
      </c>
      <c r="H1724" s="132">
        <v>0</v>
      </c>
      <c r="I1724" s="132">
        <v>0</v>
      </c>
      <c r="J1724" s="132">
        <v>7638</v>
      </c>
      <c r="K1724" s="132">
        <v>183</v>
      </c>
      <c r="L1724" s="132">
        <v>7821</v>
      </c>
      <c r="M1724" s="132"/>
    </row>
    <row r="1725" spans="2:13">
      <c r="B1725" s="68">
        <v>2013</v>
      </c>
      <c r="C1725" s="120">
        <v>0</v>
      </c>
      <c r="D1725" s="119">
        <v>4749</v>
      </c>
      <c r="E1725" s="132">
        <v>3889</v>
      </c>
      <c r="F1725" s="119">
        <v>8638</v>
      </c>
      <c r="G1725" s="132">
        <v>0</v>
      </c>
      <c r="H1725" s="132">
        <v>0</v>
      </c>
      <c r="I1725" s="132">
        <v>0</v>
      </c>
      <c r="J1725" s="132">
        <v>8638</v>
      </c>
      <c r="K1725" s="132">
        <v>88</v>
      </c>
      <c r="L1725" s="132">
        <v>8726</v>
      </c>
      <c r="M1725" s="132"/>
    </row>
    <row r="1726" spans="2:13">
      <c r="B1726" s="68">
        <v>2014</v>
      </c>
      <c r="C1726" s="120">
        <v>0</v>
      </c>
      <c r="D1726" s="119">
        <v>4808</v>
      </c>
      <c r="E1726" s="132">
        <v>3974</v>
      </c>
      <c r="F1726" s="119">
        <v>8782</v>
      </c>
      <c r="G1726" s="132">
        <v>0</v>
      </c>
      <c r="H1726" s="132">
        <v>0</v>
      </c>
      <c r="I1726" s="132">
        <v>0</v>
      </c>
      <c r="J1726" s="132">
        <v>8782</v>
      </c>
      <c r="K1726" s="132">
        <v>107</v>
      </c>
      <c r="L1726" s="132">
        <v>8889</v>
      </c>
      <c r="M1726" s="132"/>
    </row>
    <row r="1727" spans="2:13">
      <c r="B1727" s="68">
        <v>2015</v>
      </c>
      <c r="C1727" s="120">
        <v>0</v>
      </c>
      <c r="D1727" s="119">
        <v>6149</v>
      </c>
      <c r="E1727" s="132">
        <v>4510</v>
      </c>
      <c r="F1727" s="119">
        <v>10659</v>
      </c>
      <c r="G1727" s="119">
        <v>0</v>
      </c>
      <c r="H1727" s="132">
        <v>0</v>
      </c>
      <c r="I1727" s="119">
        <v>0</v>
      </c>
      <c r="J1727" s="132">
        <v>10659</v>
      </c>
      <c r="K1727" s="132">
        <v>81</v>
      </c>
      <c r="L1727" s="132">
        <v>10740</v>
      </c>
      <c r="M1727" s="132"/>
    </row>
    <row r="1728" spans="2:13">
      <c r="B1728" s="68">
        <v>2016</v>
      </c>
      <c r="C1728" s="120">
        <v>0</v>
      </c>
      <c r="D1728" s="119">
        <v>7238</v>
      </c>
      <c r="E1728" s="132">
        <v>6125</v>
      </c>
      <c r="F1728" s="119">
        <v>13363</v>
      </c>
      <c r="G1728" s="132">
        <v>0</v>
      </c>
      <c r="H1728" s="132">
        <v>0</v>
      </c>
      <c r="I1728" s="132">
        <v>0</v>
      </c>
      <c r="J1728" s="132">
        <v>13363</v>
      </c>
      <c r="K1728" s="132">
        <v>42</v>
      </c>
      <c r="L1728" s="132">
        <v>13405</v>
      </c>
      <c r="M1728" s="132"/>
    </row>
    <row r="1729" spans="2:13">
      <c r="B1729" s="68">
        <v>2017</v>
      </c>
      <c r="C1729" s="120">
        <v>0</v>
      </c>
      <c r="D1729" s="119">
        <v>7900</v>
      </c>
      <c r="E1729" s="132">
        <v>10546</v>
      </c>
      <c r="F1729" s="119">
        <v>18446</v>
      </c>
      <c r="G1729" s="132">
        <v>0</v>
      </c>
      <c r="H1729" s="132">
        <v>0</v>
      </c>
      <c r="I1729" s="132">
        <v>0</v>
      </c>
      <c r="J1729" s="132">
        <v>18446</v>
      </c>
      <c r="K1729" s="132">
        <v>126</v>
      </c>
      <c r="L1729" s="132">
        <v>18572</v>
      </c>
      <c r="M1729" s="132"/>
    </row>
    <row r="1730" spans="2:13">
      <c r="B1730" s="68">
        <v>2018</v>
      </c>
      <c r="C1730" s="120">
        <v>0</v>
      </c>
      <c r="D1730" s="119">
        <v>8285</v>
      </c>
      <c r="E1730" s="132">
        <v>12513</v>
      </c>
      <c r="F1730" s="119">
        <v>20798</v>
      </c>
      <c r="G1730" s="132">
        <v>0</v>
      </c>
      <c r="H1730" s="132">
        <v>0</v>
      </c>
      <c r="I1730" s="132">
        <v>0</v>
      </c>
      <c r="J1730" s="132">
        <v>20798</v>
      </c>
      <c r="K1730" s="132">
        <v>135</v>
      </c>
      <c r="L1730" s="132">
        <v>20933</v>
      </c>
      <c r="M1730" s="132"/>
    </row>
    <row r="1731" spans="2:13">
      <c r="B1731" s="68">
        <v>2019</v>
      </c>
      <c r="C1731" s="120">
        <v>0</v>
      </c>
      <c r="D1731" s="119">
        <v>11918</v>
      </c>
      <c r="E1731" s="132">
        <v>6995</v>
      </c>
      <c r="F1731" s="119">
        <v>18913</v>
      </c>
      <c r="G1731" s="132">
        <v>0</v>
      </c>
      <c r="H1731" s="132">
        <v>0</v>
      </c>
      <c r="I1731" s="132">
        <v>0</v>
      </c>
      <c r="J1731" s="132">
        <v>18913</v>
      </c>
      <c r="K1731" s="132"/>
      <c r="L1731" s="132">
        <v>18913</v>
      </c>
      <c r="M1731" s="132"/>
    </row>
    <row r="1732" spans="2:13">
      <c r="B1732" s="68">
        <v>2020</v>
      </c>
      <c r="C1732" s="120">
        <v>0</v>
      </c>
      <c r="D1732" s="119">
        <v>9933</v>
      </c>
      <c r="E1732" s="132">
        <v>4198</v>
      </c>
      <c r="F1732" s="119">
        <v>14131</v>
      </c>
      <c r="G1732" s="132">
        <v>0</v>
      </c>
      <c r="H1732" s="132">
        <v>0</v>
      </c>
      <c r="I1732" s="132">
        <v>0</v>
      </c>
      <c r="J1732" s="132">
        <v>14131</v>
      </c>
      <c r="K1732" s="132"/>
      <c r="L1732" s="132">
        <v>14131</v>
      </c>
      <c r="M1732" s="132"/>
    </row>
    <row r="1733" spans="2:13">
      <c r="B1733" s="68">
        <v>2021</v>
      </c>
      <c r="C1733" s="120">
        <v>0</v>
      </c>
      <c r="D1733" s="119">
        <v>8952</v>
      </c>
      <c r="E1733" s="132">
        <v>3110</v>
      </c>
      <c r="F1733" s="119">
        <v>12062</v>
      </c>
      <c r="G1733" s="132">
        <v>0</v>
      </c>
      <c r="H1733" s="132">
        <v>0</v>
      </c>
      <c r="I1733" s="132">
        <v>0</v>
      </c>
      <c r="J1733" s="132">
        <v>12062</v>
      </c>
      <c r="K1733" s="132"/>
      <c r="L1733" s="132">
        <v>12062</v>
      </c>
      <c r="M1733" s="132"/>
    </row>
    <row r="1734" spans="2:13">
      <c r="B1734" s="68">
        <v>2022</v>
      </c>
      <c r="C1734" s="120">
        <v>0</v>
      </c>
      <c r="D1734" s="119">
        <v>8128</v>
      </c>
      <c r="E1734" s="132">
        <v>3488</v>
      </c>
      <c r="F1734" s="119">
        <v>11616</v>
      </c>
      <c r="G1734" s="132">
        <v>0</v>
      </c>
      <c r="H1734" s="132">
        <v>0</v>
      </c>
      <c r="I1734" s="132">
        <v>0</v>
      </c>
      <c r="J1734" s="132">
        <v>11616</v>
      </c>
      <c r="K1734" s="132"/>
      <c r="L1734" s="132">
        <v>11616</v>
      </c>
      <c r="M1734" s="132"/>
    </row>
    <row r="1735" spans="2:13">
      <c r="B1735" s="68">
        <v>2023</v>
      </c>
      <c r="C1735" s="120">
        <v>0</v>
      </c>
      <c r="D1735" s="119">
        <v>8521</v>
      </c>
      <c r="E1735" s="132">
        <v>3174</v>
      </c>
      <c r="F1735" s="119">
        <v>11695</v>
      </c>
      <c r="G1735" s="132">
        <v>0</v>
      </c>
      <c r="H1735" s="132">
        <v>0</v>
      </c>
      <c r="I1735" s="132">
        <v>0</v>
      </c>
      <c r="J1735" s="132">
        <v>11695</v>
      </c>
      <c r="K1735" s="132"/>
      <c r="L1735" s="132">
        <v>11695</v>
      </c>
      <c r="M1735" s="132"/>
    </row>
    <row r="1736" spans="2:13">
      <c r="B1736" s="67" t="s">
        <v>585</v>
      </c>
      <c r="C1736" s="120"/>
      <c r="D1736" s="119"/>
      <c r="E1736" s="132"/>
      <c r="F1736" s="174"/>
      <c r="G1736" s="132"/>
      <c r="H1736" s="132"/>
      <c r="I1736" s="132"/>
      <c r="J1736" s="132"/>
      <c r="K1736" s="132"/>
      <c r="L1736" s="132"/>
      <c r="M1736" s="132"/>
    </row>
    <row r="1737" spans="2:13">
      <c r="B1737" s="68">
        <v>2012</v>
      </c>
      <c r="C1737" s="120">
        <v>0</v>
      </c>
      <c r="D1737" s="119">
        <v>0</v>
      </c>
      <c r="E1737" s="132">
        <v>0</v>
      </c>
      <c r="F1737" s="119">
        <v>0</v>
      </c>
      <c r="G1737" s="132">
        <v>0</v>
      </c>
      <c r="H1737" s="132">
        <v>0</v>
      </c>
      <c r="I1737" s="132">
        <v>0</v>
      </c>
      <c r="J1737" s="132">
        <v>0</v>
      </c>
      <c r="K1737" s="132"/>
      <c r="L1737" s="132">
        <v>0</v>
      </c>
      <c r="M1737" s="132"/>
    </row>
    <row r="1738" spans="2:13">
      <c r="B1738" s="67" t="s">
        <v>586</v>
      </c>
      <c r="C1738" s="120"/>
      <c r="D1738" s="119"/>
      <c r="E1738" s="132"/>
      <c r="F1738" s="174"/>
      <c r="G1738" s="132"/>
      <c r="H1738" s="132"/>
      <c r="I1738" s="132"/>
      <c r="J1738" s="132"/>
      <c r="K1738" s="132"/>
      <c r="L1738" s="132"/>
      <c r="M1738" s="132"/>
    </row>
    <row r="1739" spans="2:13">
      <c r="B1739" s="68">
        <v>2013</v>
      </c>
      <c r="C1739" s="120">
        <v>20</v>
      </c>
      <c r="D1739" s="119">
        <v>0</v>
      </c>
      <c r="E1739" s="132">
        <v>0</v>
      </c>
      <c r="F1739" s="119">
        <v>20</v>
      </c>
      <c r="G1739" s="132">
        <v>0</v>
      </c>
      <c r="H1739" s="132">
        <v>0</v>
      </c>
      <c r="I1739" s="132">
        <v>0</v>
      </c>
      <c r="J1739" s="132">
        <v>20</v>
      </c>
      <c r="K1739" s="132"/>
      <c r="L1739" s="132">
        <v>20</v>
      </c>
      <c r="M1739" s="132"/>
    </row>
    <row r="1740" spans="2:13">
      <c r="B1740" s="68">
        <v>2014</v>
      </c>
      <c r="C1740" s="120">
        <v>18</v>
      </c>
      <c r="D1740" s="119">
        <v>0</v>
      </c>
      <c r="E1740" s="132">
        <v>0</v>
      </c>
      <c r="F1740" s="119">
        <v>18</v>
      </c>
      <c r="G1740" s="132">
        <v>0</v>
      </c>
      <c r="H1740" s="132">
        <v>0</v>
      </c>
      <c r="I1740" s="132">
        <v>0</v>
      </c>
      <c r="J1740" s="132">
        <v>18</v>
      </c>
      <c r="K1740" s="132"/>
      <c r="L1740" s="132">
        <v>18</v>
      </c>
      <c r="M1740" s="132"/>
    </row>
    <row r="1741" spans="2:13">
      <c r="B1741" s="68">
        <v>2015</v>
      </c>
      <c r="C1741" s="120">
        <v>14</v>
      </c>
      <c r="D1741" s="119">
        <v>0</v>
      </c>
      <c r="E1741" s="132">
        <v>0</v>
      </c>
      <c r="F1741" s="119">
        <v>14</v>
      </c>
      <c r="G1741" s="119">
        <v>0</v>
      </c>
      <c r="H1741" s="132">
        <v>0</v>
      </c>
      <c r="I1741" s="119">
        <v>0</v>
      </c>
      <c r="J1741" s="132">
        <v>14</v>
      </c>
      <c r="K1741" s="132"/>
      <c r="L1741" s="132">
        <v>14</v>
      </c>
      <c r="M1741" s="132"/>
    </row>
    <row r="1742" spans="2:13">
      <c r="B1742" s="68">
        <v>2016</v>
      </c>
      <c r="C1742" s="120">
        <v>13</v>
      </c>
      <c r="D1742" s="119">
        <v>0</v>
      </c>
      <c r="E1742" s="132">
        <v>0</v>
      </c>
      <c r="F1742" s="119">
        <v>13</v>
      </c>
      <c r="G1742" s="132">
        <v>0</v>
      </c>
      <c r="H1742" s="132">
        <v>0</v>
      </c>
      <c r="I1742" s="132">
        <v>0</v>
      </c>
      <c r="J1742" s="132">
        <v>13</v>
      </c>
      <c r="K1742" s="132"/>
      <c r="L1742" s="132">
        <v>13</v>
      </c>
      <c r="M1742" s="132"/>
    </row>
    <row r="1743" spans="2:13">
      <c r="B1743" s="68">
        <v>2017</v>
      </c>
      <c r="C1743" s="120">
        <v>10</v>
      </c>
      <c r="D1743" s="119">
        <v>0</v>
      </c>
      <c r="E1743" s="132">
        <v>0</v>
      </c>
      <c r="F1743" s="119">
        <v>10</v>
      </c>
      <c r="G1743" s="132">
        <v>0</v>
      </c>
      <c r="H1743" s="132">
        <v>0</v>
      </c>
      <c r="I1743" s="132">
        <v>0</v>
      </c>
      <c r="J1743" s="132">
        <v>10</v>
      </c>
      <c r="K1743" s="132"/>
      <c r="L1743" s="132">
        <v>10</v>
      </c>
      <c r="M1743" s="132"/>
    </row>
    <row r="1744" spans="2:13">
      <c r="B1744" s="72">
        <v>2018</v>
      </c>
      <c r="C1744" s="120">
        <v>7</v>
      </c>
      <c r="D1744" s="119">
        <v>0</v>
      </c>
      <c r="E1744" s="132">
        <v>0</v>
      </c>
      <c r="F1744" s="119">
        <v>7</v>
      </c>
      <c r="G1744" s="132">
        <v>0</v>
      </c>
      <c r="H1744" s="132">
        <v>0</v>
      </c>
      <c r="I1744" s="132">
        <v>0</v>
      </c>
      <c r="J1744" s="132">
        <v>7</v>
      </c>
      <c r="K1744" s="132"/>
      <c r="L1744" s="132">
        <v>7</v>
      </c>
      <c r="M1744" s="132"/>
    </row>
    <row r="1745" spans="2:13">
      <c r="B1745" s="67" t="s">
        <v>587</v>
      </c>
      <c r="C1745" s="120"/>
      <c r="D1745" s="119"/>
      <c r="E1745" s="132"/>
      <c r="F1745" s="174"/>
      <c r="G1745" s="132"/>
      <c r="H1745" s="132"/>
      <c r="I1745" s="132"/>
      <c r="J1745" s="132"/>
      <c r="K1745" s="132"/>
      <c r="L1745" s="132"/>
      <c r="M1745" s="132"/>
    </row>
    <row r="1746" spans="2:13">
      <c r="B1746" s="68">
        <v>2012</v>
      </c>
      <c r="C1746" s="120">
        <v>2</v>
      </c>
      <c r="D1746" s="119">
        <v>0</v>
      </c>
      <c r="E1746" s="132">
        <v>0</v>
      </c>
      <c r="F1746" s="119">
        <v>2</v>
      </c>
      <c r="G1746" s="132">
        <v>0</v>
      </c>
      <c r="H1746" s="132">
        <v>0</v>
      </c>
      <c r="I1746" s="132">
        <v>0</v>
      </c>
      <c r="J1746" s="132">
        <v>2</v>
      </c>
      <c r="K1746" s="132"/>
      <c r="L1746" s="132">
        <v>2</v>
      </c>
      <c r="M1746" s="132"/>
    </row>
    <row r="1747" spans="2:13">
      <c r="B1747" s="68">
        <v>2013</v>
      </c>
      <c r="C1747" s="120">
        <v>1</v>
      </c>
      <c r="D1747" s="119">
        <v>0</v>
      </c>
      <c r="E1747" s="132">
        <v>0</v>
      </c>
      <c r="F1747" s="119">
        <v>1</v>
      </c>
      <c r="G1747" s="132">
        <v>0</v>
      </c>
      <c r="H1747" s="132">
        <v>0</v>
      </c>
      <c r="I1747" s="132">
        <v>0</v>
      </c>
      <c r="J1747" s="132">
        <v>1</v>
      </c>
      <c r="K1747" s="132"/>
      <c r="L1747" s="132">
        <v>1</v>
      </c>
      <c r="M1747" s="132"/>
    </row>
    <row r="1748" spans="2:13">
      <c r="B1748" s="68">
        <v>2014</v>
      </c>
      <c r="C1748" s="120">
        <v>1</v>
      </c>
      <c r="D1748" s="119">
        <v>0</v>
      </c>
      <c r="E1748" s="132">
        <v>0</v>
      </c>
      <c r="F1748" s="119">
        <v>1</v>
      </c>
      <c r="G1748" s="132">
        <v>0</v>
      </c>
      <c r="H1748" s="132">
        <v>0</v>
      </c>
      <c r="I1748" s="132">
        <v>0</v>
      </c>
      <c r="J1748" s="132">
        <v>1</v>
      </c>
      <c r="K1748" s="132"/>
      <c r="L1748" s="132">
        <v>1</v>
      </c>
      <c r="M1748" s="132"/>
    </row>
    <row r="1749" spans="2:13">
      <c r="B1749" s="68">
        <v>2015</v>
      </c>
      <c r="C1749" s="120">
        <v>1</v>
      </c>
      <c r="D1749" s="119">
        <v>0</v>
      </c>
      <c r="E1749" s="132">
        <v>0</v>
      </c>
      <c r="F1749" s="119">
        <v>1</v>
      </c>
      <c r="G1749" s="119">
        <v>0</v>
      </c>
      <c r="H1749" s="132">
        <v>0</v>
      </c>
      <c r="I1749" s="119">
        <v>0</v>
      </c>
      <c r="J1749" s="132">
        <v>1</v>
      </c>
      <c r="K1749" s="132"/>
      <c r="L1749" s="132">
        <v>1</v>
      </c>
      <c r="M1749" s="132"/>
    </row>
    <row r="1750" spans="2:13">
      <c r="B1750" s="67" t="s">
        <v>588</v>
      </c>
      <c r="C1750" s="120"/>
      <c r="D1750" s="119"/>
      <c r="E1750" s="132"/>
      <c r="F1750" s="174"/>
      <c r="G1750" s="132"/>
      <c r="H1750" s="132"/>
      <c r="I1750" s="132"/>
      <c r="J1750" s="132"/>
      <c r="K1750" s="132"/>
      <c r="L1750" s="132"/>
      <c r="M1750" s="132"/>
    </row>
    <row r="1751" spans="2:13">
      <c r="B1751" s="68">
        <v>2012</v>
      </c>
      <c r="C1751" s="120">
        <v>0</v>
      </c>
      <c r="D1751" s="119">
        <v>0</v>
      </c>
      <c r="E1751" s="132">
        <v>0</v>
      </c>
      <c r="F1751" s="119">
        <v>0</v>
      </c>
      <c r="G1751" s="132">
        <v>0</v>
      </c>
      <c r="H1751" s="132">
        <v>0</v>
      </c>
      <c r="I1751" s="132">
        <v>0</v>
      </c>
      <c r="J1751" s="132">
        <v>0</v>
      </c>
      <c r="K1751" s="132"/>
      <c r="L1751" s="132">
        <v>0</v>
      </c>
      <c r="M1751" s="132"/>
    </row>
    <row r="1752" spans="2:13">
      <c r="B1752" s="68">
        <v>2013</v>
      </c>
      <c r="C1752" s="120">
        <v>0</v>
      </c>
      <c r="D1752" s="119">
        <v>0</v>
      </c>
      <c r="E1752" s="132">
        <v>0</v>
      </c>
      <c r="F1752" s="119">
        <v>0</v>
      </c>
      <c r="G1752" s="132">
        <v>0</v>
      </c>
      <c r="H1752" s="132">
        <v>0</v>
      </c>
      <c r="I1752" s="132">
        <v>0</v>
      </c>
      <c r="J1752" s="132">
        <v>0</v>
      </c>
      <c r="K1752" s="132"/>
      <c r="L1752" s="132">
        <v>0</v>
      </c>
      <c r="M1752" s="132"/>
    </row>
    <row r="1753" spans="2:13">
      <c r="B1753" s="68">
        <v>2014</v>
      </c>
      <c r="C1753" s="120">
        <v>0</v>
      </c>
      <c r="D1753" s="119">
        <v>0</v>
      </c>
      <c r="E1753" s="132">
        <v>0</v>
      </c>
      <c r="F1753" s="119">
        <v>0</v>
      </c>
      <c r="G1753" s="132">
        <v>0</v>
      </c>
      <c r="H1753" s="132">
        <v>0</v>
      </c>
      <c r="I1753" s="132">
        <v>0</v>
      </c>
      <c r="J1753" s="132">
        <v>0</v>
      </c>
      <c r="K1753" s="132"/>
      <c r="L1753" s="132">
        <v>0</v>
      </c>
      <c r="M1753" s="132"/>
    </row>
    <row r="1754" spans="2:13">
      <c r="B1754" s="68">
        <v>2015</v>
      </c>
      <c r="C1754" s="120">
        <v>0</v>
      </c>
      <c r="D1754" s="119">
        <v>0</v>
      </c>
      <c r="E1754" s="132">
        <v>0</v>
      </c>
      <c r="F1754" s="119">
        <v>0</v>
      </c>
      <c r="G1754" s="119">
        <v>0</v>
      </c>
      <c r="H1754" s="132">
        <v>0</v>
      </c>
      <c r="I1754" s="119">
        <v>0</v>
      </c>
      <c r="J1754" s="132">
        <v>0</v>
      </c>
      <c r="K1754" s="132"/>
      <c r="L1754" s="132">
        <v>0</v>
      </c>
      <c r="M1754" s="132"/>
    </row>
    <row r="1755" spans="2:13">
      <c r="B1755" s="68">
        <v>2016</v>
      </c>
      <c r="C1755" s="120">
        <v>0</v>
      </c>
      <c r="D1755" s="119">
        <v>0</v>
      </c>
      <c r="E1755" s="132">
        <v>0</v>
      </c>
      <c r="F1755" s="119">
        <v>0</v>
      </c>
      <c r="G1755" s="132">
        <v>0</v>
      </c>
      <c r="H1755" s="132">
        <v>0</v>
      </c>
      <c r="I1755" s="132">
        <v>0</v>
      </c>
      <c r="J1755" s="132">
        <v>0</v>
      </c>
      <c r="K1755" s="132"/>
      <c r="L1755" s="132">
        <v>0</v>
      </c>
      <c r="M1755" s="132"/>
    </row>
    <row r="1756" spans="2:13">
      <c r="B1756" s="68">
        <v>2017</v>
      </c>
      <c r="C1756" s="120">
        <v>0</v>
      </c>
      <c r="D1756" s="119">
        <v>0</v>
      </c>
      <c r="E1756" s="132">
        <v>0</v>
      </c>
      <c r="F1756" s="119">
        <v>0</v>
      </c>
      <c r="G1756" s="132">
        <v>0</v>
      </c>
      <c r="H1756" s="132">
        <v>0</v>
      </c>
      <c r="I1756" s="132">
        <v>0</v>
      </c>
      <c r="J1756" s="132">
        <v>0</v>
      </c>
      <c r="K1756" s="132"/>
      <c r="L1756" s="132">
        <v>0</v>
      </c>
      <c r="M1756" s="132"/>
    </row>
    <row r="1757" spans="2:13">
      <c r="B1757" s="32" t="s">
        <v>462</v>
      </c>
      <c r="C1757" s="120"/>
      <c r="D1757" s="119"/>
      <c r="E1757" s="132"/>
      <c r="F1757" s="174"/>
      <c r="G1757" s="132"/>
      <c r="H1757" s="132"/>
      <c r="I1757" s="132"/>
      <c r="J1757" s="132"/>
      <c r="K1757" s="132"/>
      <c r="L1757" s="132"/>
      <c r="M1757" s="132"/>
    </row>
    <row r="1758" spans="2:13">
      <c r="B1758" s="72">
        <v>2023</v>
      </c>
      <c r="C1758" s="120">
        <v>0</v>
      </c>
      <c r="D1758" s="119">
        <v>0</v>
      </c>
      <c r="E1758" s="132">
        <v>0</v>
      </c>
      <c r="F1758" s="119">
        <v>0</v>
      </c>
      <c r="G1758" s="132">
        <v>0</v>
      </c>
      <c r="H1758" s="132">
        <v>0</v>
      </c>
      <c r="I1758" s="132">
        <v>0</v>
      </c>
      <c r="J1758" s="132">
        <v>0</v>
      </c>
      <c r="K1758" s="132"/>
      <c r="L1758" s="132">
        <v>0</v>
      </c>
      <c r="M1758" s="132"/>
    </row>
    <row r="1759" spans="2:13">
      <c r="B1759" s="67" t="s">
        <v>589</v>
      </c>
      <c r="C1759" s="120"/>
      <c r="D1759" s="119"/>
      <c r="E1759" s="132"/>
      <c r="F1759" s="174"/>
      <c r="G1759" s="132"/>
      <c r="H1759" s="132"/>
      <c r="I1759" s="132"/>
      <c r="J1759" s="132"/>
      <c r="K1759" s="132"/>
      <c r="L1759" s="132"/>
      <c r="M1759" s="132"/>
    </row>
    <row r="1760" spans="2:13">
      <c r="B1760" s="68">
        <v>2013</v>
      </c>
      <c r="C1760" s="120">
        <v>0</v>
      </c>
      <c r="D1760" s="119">
        <v>0</v>
      </c>
      <c r="E1760" s="132">
        <v>0</v>
      </c>
      <c r="F1760" s="119">
        <v>0</v>
      </c>
      <c r="G1760" s="132">
        <v>0</v>
      </c>
      <c r="H1760" s="132">
        <v>0</v>
      </c>
      <c r="I1760" s="132">
        <v>0</v>
      </c>
      <c r="J1760" s="132">
        <v>0</v>
      </c>
      <c r="K1760" s="132"/>
      <c r="L1760" s="132">
        <v>0</v>
      </c>
      <c r="M1760" s="132"/>
    </row>
    <row r="1761" spans="2:13">
      <c r="B1761" s="68">
        <v>2014</v>
      </c>
      <c r="C1761" s="120">
        <v>0</v>
      </c>
      <c r="D1761" s="119">
        <v>0</v>
      </c>
      <c r="E1761" s="132">
        <v>0</v>
      </c>
      <c r="F1761" s="119">
        <v>0</v>
      </c>
      <c r="G1761" s="132">
        <v>0</v>
      </c>
      <c r="H1761" s="132">
        <v>0</v>
      </c>
      <c r="I1761" s="132">
        <v>0</v>
      </c>
      <c r="J1761" s="132">
        <v>0</v>
      </c>
      <c r="K1761" s="132"/>
      <c r="L1761" s="132">
        <v>0</v>
      </c>
      <c r="M1761" s="132"/>
    </row>
    <row r="1762" spans="2:13">
      <c r="B1762" s="67" t="s">
        <v>590</v>
      </c>
      <c r="C1762" s="120"/>
      <c r="D1762" s="119"/>
      <c r="E1762" s="132"/>
      <c r="F1762" s="174"/>
      <c r="G1762" s="132"/>
      <c r="H1762" s="132"/>
      <c r="I1762" s="132"/>
      <c r="J1762" s="132"/>
      <c r="K1762" s="132"/>
      <c r="L1762" s="132"/>
      <c r="M1762" s="132"/>
    </row>
    <row r="1763" spans="2:13">
      <c r="B1763" s="68">
        <v>2012</v>
      </c>
      <c r="C1763" s="120">
        <v>0</v>
      </c>
      <c r="D1763" s="119">
        <v>0</v>
      </c>
      <c r="E1763" s="132">
        <v>0</v>
      </c>
      <c r="F1763" s="119">
        <v>0</v>
      </c>
      <c r="G1763" s="132">
        <v>0</v>
      </c>
      <c r="H1763" s="132">
        <v>0</v>
      </c>
      <c r="I1763" s="132">
        <v>0</v>
      </c>
      <c r="J1763" s="132">
        <v>0</v>
      </c>
      <c r="K1763" s="132"/>
      <c r="L1763" s="132">
        <v>0</v>
      </c>
      <c r="M1763" s="132"/>
    </row>
    <row r="1764" spans="2:13">
      <c r="B1764" s="67" t="s">
        <v>591</v>
      </c>
      <c r="C1764" s="120"/>
      <c r="D1764" s="119"/>
      <c r="E1764" s="132"/>
      <c r="F1764" s="174"/>
      <c r="G1764" s="132"/>
      <c r="H1764" s="132"/>
      <c r="I1764" s="132"/>
      <c r="J1764" s="132"/>
      <c r="K1764" s="132"/>
      <c r="L1764" s="132"/>
      <c r="M1764" s="132"/>
    </row>
    <row r="1765" spans="2:13">
      <c r="B1765" s="68">
        <v>2012</v>
      </c>
      <c r="C1765" s="120">
        <v>10300</v>
      </c>
      <c r="D1765" s="119">
        <v>0</v>
      </c>
      <c r="E1765" s="132">
        <v>0</v>
      </c>
      <c r="F1765" s="119">
        <v>10300</v>
      </c>
      <c r="G1765" s="132">
        <v>0</v>
      </c>
      <c r="H1765" s="132">
        <v>0</v>
      </c>
      <c r="I1765" s="132">
        <v>0</v>
      </c>
      <c r="J1765" s="132">
        <v>10300</v>
      </c>
      <c r="K1765" s="132"/>
      <c r="L1765" s="132">
        <v>10300</v>
      </c>
      <c r="M1765" s="132"/>
    </row>
    <row r="1766" spans="2:13">
      <c r="B1766" s="68">
        <v>2013</v>
      </c>
      <c r="C1766" s="120">
        <v>6589</v>
      </c>
      <c r="D1766" s="119">
        <v>0</v>
      </c>
      <c r="E1766" s="132">
        <v>0</v>
      </c>
      <c r="F1766" s="119">
        <v>6589</v>
      </c>
      <c r="G1766" s="132">
        <v>0</v>
      </c>
      <c r="H1766" s="132">
        <v>0</v>
      </c>
      <c r="I1766" s="132">
        <v>0</v>
      </c>
      <c r="J1766" s="132">
        <v>6589</v>
      </c>
      <c r="K1766" s="132"/>
      <c r="L1766" s="132">
        <v>6589</v>
      </c>
      <c r="M1766" s="132"/>
    </row>
    <row r="1767" spans="2:13">
      <c r="B1767" s="67" t="s">
        <v>592</v>
      </c>
      <c r="C1767" s="120"/>
      <c r="D1767" s="119"/>
      <c r="E1767" s="132"/>
      <c r="F1767" s="174"/>
      <c r="G1767" s="132"/>
      <c r="H1767" s="132"/>
      <c r="I1767" s="132"/>
      <c r="J1767" s="132"/>
      <c r="K1767" s="132"/>
      <c r="L1767" s="132"/>
      <c r="M1767" s="132"/>
    </row>
    <row r="1768" spans="2:13">
      <c r="B1768" s="68">
        <v>2012</v>
      </c>
      <c r="C1768" s="120">
        <v>0</v>
      </c>
      <c r="D1768" s="119">
        <v>0</v>
      </c>
      <c r="E1768" s="132">
        <v>57</v>
      </c>
      <c r="F1768" s="119">
        <v>57</v>
      </c>
      <c r="G1768" s="132">
        <v>0</v>
      </c>
      <c r="H1768" s="132">
        <v>0</v>
      </c>
      <c r="I1768" s="132">
        <v>0</v>
      </c>
      <c r="J1768" s="132">
        <v>57</v>
      </c>
      <c r="K1768" s="132"/>
      <c r="L1768" s="132">
        <v>57</v>
      </c>
      <c r="M1768" s="132"/>
    </row>
    <row r="1769" spans="2:13">
      <c r="B1769" s="68">
        <v>2013</v>
      </c>
      <c r="C1769" s="120">
        <v>0</v>
      </c>
      <c r="D1769" s="119">
        <v>0</v>
      </c>
      <c r="E1769" s="132">
        <v>1386</v>
      </c>
      <c r="F1769" s="119">
        <v>1386</v>
      </c>
      <c r="G1769" s="132">
        <v>0</v>
      </c>
      <c r="H1769" s="132">
        <v>0</v>
      </c>
      <c r="I1769" s="132">
        <v>0</v>
      </c>
      <c r="J1769" s="132">
        <v>1386</v>
      </c>
      <c r="K1769" s="132"/>
      <c r="L1769" s="132">
        <v>1386</v>
      </c>
      <c r="M1769" s="132"/>
    </row>
    <row r="1770" spans="2:13">
      <c r="B1770" s="68">
        <v>2014</v>
      </c>
      <c r="C1770" s="120">
        <v>0</v>
      </c>
      <c r="D1770" s="119">
        <v>0</v>
      </c>
      <c r="E1770" s="132">
        <v>3</v>
      </c>
      <c r="F1770" s="119">
        <v>3</v>
      </c>
      <c r="G1770" s="132">
        <v>0</v>
      </c>
      <c r="H1770" s="132">
        <v>0</v>
      </c>
      <c r="I1770" s="132">
        <v>0</v>
      </c>
      <c r="J1770" s="132">
        <v>3</v>
      </c>
      <c r="K1770" s="132"/>
      <c r="L1770" s="132">
        <v>3</v>
      </c>
      <c r="M1770" s="132"/>
    </row>
    <row r="1771" spans="2:13">
      <c r="B1771" s="67" t="s">
        <v>593</v>
      </c>
      <c r="C1771" s="120"/>
      <c r="D1771" s="119"/>
      <c r="E1771" s="132"/>
      <c r="F1771" s="174"/>
      <c r="G1771" s="132"/>
      <c r="H1771" s="132"/>
      <c r="I1771" s="132"/>
      <c r="J1771" s="132"/>
      <c r="K1771" s="132"/>
      <c r="L1771" s="132"/>
      <c r="M1771" s="132"/>
    </row>
    <row r="1772" spans="2:13">
      <c r="B1772" s="68">
        <v>2012</v>
      </c>
      <c r="C1772" s="120">
        <v>0</v>
      </c>
      <c r="D1772" s="119">
        <v>0</v>
      </c>
      <c r="E1772" s="132">
        <v>0</v>
      </c>
      <c r="F1772" s="119">
        <v>0</v>
      </c>
      <c r="G1772" s="132">
        <v>0</v>
      </c>
      <c r="H1772" s="132">
        <v>0</v>
      </c>
      <c r="I1772" s="132">
        <v>0</v>
      </c>
      <c r="J1772" s="132">
        <v>0</v>
      </c>
      <c r="K1772" s="132"/>
      <c r="L1772" s="132">
        <v>0</v>
      </c>
      <c r="M1772" s="132"/>
    </row>
    <row r="1773" spans="2:13">
      <c r="B1773" s="67" t="s">
        <v>463</v>
      </c>
      <c r="C1773" s="120"/>
      <c r="D1773" s="119"/>
      <c r="E1773" s="132"/>
      <c r="F1773" s="174"/>
      <c r="G1773" s="132"/>
      <c r="H1773" s="132"/>
      <c r="I1773" s="132"/>
      <c r="J1773" s="132"/>
      <c r="K1773" s="132"/>
      <c r="L1773" s="132"/>
      <c r="M1773" s="132"/>
    </row>
    <row r="1774" spans="2:13">
      <c r="B1774" s="68">
        <v>2017</v>
      </c>
      <c r="C1774" s="120">
        <v>0</v>
      </c>
      <c r="D1774" s="119">
        <v>0</v>
      </c>
      <c r="E1774" s="132">
        <v>0</v>
      </c>
      <c r="F1774" s="119">
        <v>0</v>
      </c>
      <c r="G1774" s="132">
        <v>0</v>
      </c>
      <c r="H1774" s="132">
        <v>0</v>
      </c>
      <c r="I1774" s="132">
        <v>0</v>
      </c>
      <c r="J1774" s="132">
        <v>0</v>
      </c>
      <c r="K1774" s="132"/>
      <c r="L1774" s="132">
        <v>0</v>
      </c>
      <c r="M1774" s="132"/>
    </row>
    <row r="1775" spans="2:13">
      <c r="B1775" s="72">
        <v>2018</v>
      </c>
      <c r="C1775" s="120">
        <v>0</v>
      </c>
      <c r="D1775" s="119">
        <v>0</v>
      </c>
      <c r="E1775" s="132">
        <v>0</v>
      </c>
      <c r="F1775" s="119">
        <v>0</v>
      </c>
      <c r="G1775" s="132">
        <v>0</v>
      </c>
      <c r="H1775" s="132">
        <v>0</v>
      </c>
      <c r="I1775" s="132">
        <v>0</v>
      </c>
      <c r="J1775" s="132">
        <v>0</v>
      </c>
      <c r="K1775" s="132"/>
      <c r="L1775" s="132">
        <v>0</v>
      </c>
      <c r="M1775" s="132"/>
    </row>
    <row r="1776" spans="2:13">
      <c r="B1776" s="72">
        <v>2019</v>
      </c>
      <c r="C1776" s="120">
        <v>0</v>
      </c>
      <c r="D1776" s="119">
        <v>0</v>
      </c>
      <c r="E1776" s="132">
        <v>0</v>
      </c>
      <c r="F1776" s="119">
        <v>0</v>
      </c>
      <c r="G1776" s="132">
        <v>0</v>
      </c>
      <c r="H1776" s="132">
        <v>0</v>
      </c>
      <c r="I1776" s="132">
        <v>0</v>
      </c>
      <c r="J1776" s="132">
        <v>0</v>
      </c>
      <c r="K1776" s="132"/>
      <c r="L1776" s="132">
        <v>0</v>
      </c>
      <c r="M1776" s="132"/>
    </row>
    <row r="1777" spans="2:13">
      <c r="B1777" s="72">
        <v>2020</v>
      </c>
      <c r="C1777" s="120">
        <v>0</v>
      </c>
      <c r="D1777" s="119">
        <v>0</v>
      </c>
      <c r="E1777" s="132">
        <v>0</v>
      </c>
      <c r="F1777" s="119">
        <v>0</v>
      </c>
      <c r="G1777" s="132">
        <v>0</v>
      </c>
      <c r="H1777" s="132">
        <v>0</v>
      </c>
      <c r="I1777" s="132">
        <v>0</v>
      </c>
      <c r="J1777" s="132">
        <v>0</v>
      </c>
      <c r="K1777" s="132"/>
      <c r="L1777" s="132">
        <v>0</v>
      </c>
      <c r="M1777" s="132"/>
    </row>
    <row r="1778" spans="2:13">
      <c r="B1778" s="72">
        <v>2021</v>
      </c>
      <c r="C1778" s="120">
        <v>0</v>
      </c>
      <c r="D1778" s="119">
        <v>0</v>
      </c>
      <c r="E1778" s="132">
        <v>0</v>
      </c>
      <c r="F1778" s="119">
        <v>0</v>
      </c>
      <c r="G1778" s="132">
        <v>0</v>
      </c>
      <c r="H1778" s="132">
        <v>0</v>
      </c>
      <c r="I1778" s="132">
        <v>0</v>
      </c>
      <c r="J1778" s="132">
        <v>0</v>
      </c>
      <c r="K1778" s="132"/>
      <c r="L1778" s="132">
        <v>0</v>
      </c>
      <c r="M1778" s="132"/>
    </row>
    <row r="1779" spans="2:13">
      <c r="B1779" s="72">
        <v>2022</v>
      </c>
      <c r="C1779" s="120">
        <v>0</v>
      </c>
      <c r="D1779" s="119">
        <v>0</v>
      </c>
      <c r="E1779" s="132">
        <v>0</v>
      </c>
      <c r="F1779" s="119">
        <v>0</v>
      </c>
      <c r="G1779" s="132">
        <v>0</v>
      </c>
      <c r="H1779" s="132">
        <v>0</v>
      </c>
      <c r="I1779" s="132">
        <v>0</v>
      </c>
      <c r="J1779" s="132">
        <v>0</v>
      </c>
      <c r="K1779" s="132"/>
      <c r="L1779" s="132">
        <v>0</v>
      </c>
      <c r="M1779" s="132"/>
    </row>
    <row r="1780" spans="2:13">
      <c r="B1780" s="72">
        <v>2023</v>
      </c>
      <c r="C1780" s="120">
        <v>0</v>
      </c>
      <c r="D1780" s="119">
        <v>0</v>
      </c>
      <c r="E1780" s="132">
        <v>0</v>
      </c>
      <c r="F1780" s="119">
        <v>0</v>
      </c>
      <c r="G1780" s="132">
        <v>0</v>
      </c>
      <c r="H1780" s="132">
        <v>0</v>
      </c>
      <c r="I1780" s="132">
        <v>0</v>
      </c>
      <c r="J1780" s="132">
        <v>0</v>
      </c>
      <c r="K1780" s="132"/>
      <c r="L1780" s="132">
        <v>0</v>
      </c>
      <c r="M1780" s="132"/>
    </row>
    <row r="1781" spans="2:13">
      <c r="B1781" s="67" t="s">
        <v>594</v>
      </c>
      <c r="C1781" s="120"/>
      <c r="D1781" s="119"/>
      <c r="E1781" s="132"/>
      <c r="F1781" s="174"/>
      <c r="G1781" s="132"/>
      <c r="H1781" s="132"/>
      <c r="I1781" s="132"/>
      <c r="J1781" s="132"/>
      <c r="K1781" s="132"/>
      <c r="L1781" s="132"/>
      <c r="M1781" s="132"/>
    </row>
    <row r="1782" spans="2:13">
      <c r="B1782" s="68">
        <v>2013</v>
      </c>
      <c r="C1782" s="120">
        <v>0</v>
      </c>
      <c r="D1782" s="119">
        <v>0</v>
      </c>
      <c r="E1782" s="132">
        <v>0</v>
      </c>
      <c r="F1782" s="119">
        <v>0</v>
      </c>
      <c r="G1782" s="132">
        <v>0</v>
      </c>
      <c r="H1782" s="132">
        <v>0</v>
      </c>
      <c r="I1782" s="132">
        <v>0</v>
      </c>
      <c r="J1782" s="132">
        <v>0</v>
      </c>
      <c r="K1782" s="132">
        <v>1</v>
      </c>
      <c r="L1782" s="132">
        <v>1</v>
      </c>
      <c r="M1782" s="132"/>
    </row>
    <row r="1783" spans="2:13">
      <c r="B1783" s="68">
        <v>2014</v>
      </c>
      <c r="C1783" s="120">
        <v>0</v>
      </c>
      <c r="D1783" s="119">
        <v>0</v>
      </c>
      <c r="E1783" s="132">
        <v>0</v>
      </c>
      <c r="F1783" s="119">
        <v>0</v>
      </c>
      <c r="G1783" s="132">
        <v>0</v>
      </c>
      <c r="H1783" s="132">
        <v>0</v>
      </c>
      <c r="I1783" s="132">
        <v>0</v>
      </c>
      <c r="J1783" s="132">
        <v>0</v>
      </c>
      <c r="K1783" s="132">
        <v>1</v>
      </c>
      <c r="L1783" s="132">
        <v>1</v>
      </c>
      <c r="M1783" s="132"/>
    </row>
    <row r="1784" spans="2:13">
      <c r="B1784" s="68">
        <v>2015</v>
      </c>
      <c r="C1784" s="120">
        <v>0</v>
      </c>
      <c r="D1784" s="119">
        <v>0</v>
      </c>
      <c r="E1784" s="132">
        <v>0</v>
      </c>
      <c r="F1784" s="119">
        <v>0</v>
      </c>
      <c r="G1784" s="119">
        <v>0</v>
      </c>
      <c r="H1784" s="132">
        <v>0</v>
      </c>
      <c r="I1784" s="119">
        <v>0</v>
      </c>
      <c r="J1784" s="132">
        <v>0</v>
      </c>
      <c r="K1784" s="132">
        <v>1</v>
      </c>
      <c r="L1784" s="132">
        <v>1</v>
      </c>
      <c r="M1784" s="132"/>
    </row>
    <row r="1785" spans="2:13">
      <c r="B1785" s="68">
        <v>2016</v>
      </c>
      <c r="C1785" s="120">
        <v>0</v>
      </c>
      <c r="D1785" s="119">
        <v>0</v>
      </c>
      <c r="E1785" s="132">
        <v>0</v>
      </c>
      <c r="F1785" s="119">
        <v>0</v>
      </c>
      <c r="G1785" s="132">
        <v>0</v>
      </c>
      <c r="H1785" s="132">
        <v>0</v>
      </c>
      <c r="I1785" s="132">
        <v>0</v>
      </c>
      <c r="J1785" s="132">
        <v>0</v>
      </c>
      <c r="K1785" s="132">
        <v>1</v>
      </c>
      <c r="L1785" s="132">
        <v>1</v>
      </c>
      <c r="M1785" s="132"/>
    </row>
    <row r="1786" spans="2:13">
      <c r="B1786" s="67" t="s">
        <v>470</v>
      </c>
      <c r="C1786" s="120"/>
      <c r="D1786" s="119"/>
      <c r="E1786" s="132"/>
      <c r="F1786" s="174"/>
      <c r="G1786" s="132"/>
      <c r="H1786" s="132"/>
      <c r="I1786" s="132"/>
      <c r="J1786" s="132"/>
      <c r="K1786" s="132"/>
      <c r="L1786" s="132"/>
      <c r="M1786" s="132"/>
    </row>
    <row r="1787" spans="2:13" ht="15.6" customHeight="1">
      <c r="B1787" s="68">
        <v>2012</v>
      </c>
      <c r="C1787" s="120">
        <v>6</v>
      </c>
      <c r="D1787" s="119">
        <v>0</v>
      </c>
      <c r="E1787" s="132">
        <v>0</v>
      </c>
      <c r="F1787" s="119">
        <v>6</v>
      </c>
      <c r="G1787" s="132">
        <v>0</v>
      </c>
      <c r="H1787" s="132">
        <v>0</v>
      </c>
      <c r="I1787" s="132">
        <v>0</v>
      </c>
      <c r="J1787" s="132">
        <v>6</v>
      </c>
      <c r="K1787" s="132"/>
      <c r="L1787" s="132">
        <v>6</v>
      </c>
      <c r="M1787" s="132"/>
    </row>
    <row r="1788" spans="2:13" ht="15.6" customHeight="1">
      <c r="B1788" s="68">
        <v>2013</v>
      </c>
      <c r="C1788" s="120">
        <v>3</v>
      </c>
      <c r="D1788" s="119">
        <v>0</v>
      </c>
      <c r="E1788" s="132">
        <v>0</v>
      </c>
      <c r="F1788" s="119">
        <v>3</v>
      </c>
      <c r="G1788" s="132">
        <v>0</v>
      </c>
      <c r="H1788" s="132">
        <v>0</v>
      </c>
      <c r="I1788" s="132">
        <v>0</v>
      </c>
      <c r="J1788" s="132">
        <v>3</v>
      </c>
      <c r="K1788" s="132"/>
      <c r="L1788" s="132">
        <v>3</v>
      </c>
      <c r="M1788" s="132"/>
    </row>
    <row r="1789" spans="2:13" ht="15.6" customHeight="1">
      <c r="B1789" s="68">
        <v>2014</v>
      </c>
      <c r="C1789" s="120">
        <v>0</v>
      </c>
      <c r="D1789" s="119">
        <v>0</v>
      </c>
      <c r="E1789" s="132">
        <v>0</v>
      </c>
      <c r="F1789" s="119">
        <v>0</v>
      </c>
      <c r="G1789" s="132">
        <v>0</v>
      </c>
      <c r="H1789" s="132">
        <v>0</v>
      </c>
      <c r="I1789" s="132">
        <v>0</v>
      </c>
      <c r="J1789" s="132">
        <v>0</v>
      </c>
      <c r="K1789" s="132"/>
      <c r="L1789" s="132">
        <v>0</v>
      </c>
      <c r="M1789" s="132"/>
    </row>
    <row r="1790" spans="2:13" ht="15.6" customHeight="1">
      <c r="B1790" s="68">
        <v>2015</v>
      </c>
      <c r="C1790" s="120">
        <v>0</v>
      </c>
      <c r="D1790" s="119">
        <v>0</v>
      </c>
      <c r="E1790" s="132">
        <v>0</v>
      </c>
      <c r="F1790" s="119">
        <v>0</v>
      </c>
      <c r="G1790" s="119">
        <v>0</v>
      </c>
      <c r="H1790" s="132">
        <v>0</v>
      </c>
      <c r="I1790" s="119">
        <v>0</v>
      </c>
      <c r="J1790" s="132">
        <v>0</v>
      </c>
      <c r="K1790" s="132"/>
      <c r="L1790" s="132">
        <v>0</v>
      </c>
      <c r="M1790" s="132"/>
    </row>
    <row r="1791" spans="2:13" ht="15.6" customHeight="1">
      <c r="B1791" s="68">
        <v>2016</v>
      </c>
      <c r="C1791" s="120">
        <v>0</v>
      </c>
      <c r="D1791" s="119">
        <v>0</v>
      </c>
      <c r="E1791" s="132">
        <v>0</v>
      </c>
      <c r="F1791" s="119">
        <v>0</v>
      </c>
      <c r="G1791" s="132">
        <v>0</v>
      </c>
      <c r="H1791" s="132">
        <v>0</v>
      </c>
      <c r="I1791" s="132">
        <v>0</v>
      </c>
      <c r="J1791" s="132">
        <v>0</v>
      </c>
      <c r="K1791" s="132"/>
      <c r="L1791" s="132">
        <v>0</v>
      </c>
      <c r="M1791" s="132"/>
    </row>
    <row r="1792" spans="2:13" ht="15.6" customHeight="1">
      <c r="B1792" s="68">
        <v>2017</v>
      </c>
      <c r="C1792" s="120">
        <v>0</v>
      </c>
      <c r="D1792" s="119">
        <v>0</v>
      </c>
      <c r="E1792" s="132">
        <v>0</v>
      </c>
      <c r="F1792" s="119">
        <v>0</v>
      </c>
      <c r="G1792" s="132">
        <v>0</v>
      </c>
      <c r="H1792" s="132">
        <v>0</v>
      </c>
      <c r="I1792" s="132">
        <v>0</v>
      </c>
      <c r="J1792" s="132">
        <v>0</v>
      </c>
      <c r="K1792" s="132"/>
      <c r="L1792" s="132">
        <v>0</v>
      </c>
      <c r="M1792" s="132"/>
    </row>
    <row r="1793" spans="2:13">
      <c r="B1793" s="68">
        <v>2018</v>
      </c>
      <c r="C1793" s="120">
        <v>0</v>
      </c>
      <c r="D1793" s="119">
        <v>0</v>
      </c>
      <c r="E1793" s="132">
        <v>0</v>
      </c>
      <c r="F1793" s="119">
        <v>0</v>
      </c>
      <c r="G1793" s="132">
        <v>0</v>
      </c>
      <c r="H1793" s="132">
        <v>0</v>
      </c>
      <c r="I1793" s="132">
        <v>0</v>
      </c>
      <c r="J1793" s="132">
        <v>0</v>
      </c>
      <c r="K1793" s="132"/>
      <c r="L1793" s="132">
        <v>0</v>
      </c>
      <c r="M1793" s="132"/>
    </row>
    <row r="1794" spans="2:13">
      <c r="B1794" s="68">
        <v>2019</v>
      </c>
      <c r="C1794" s="120">
        <v>0</v>
      </c>
      <c r="D1794" s="119">
        <v>0</v>
      </c>
      <c r="E1794" s="132">
        <v>0</v>
      </c>
      <c r="F1794" s="119">
        <v>0</v>
      </c>
      <c r="G1794" s="132">
        <v>0</v>
      </c>
      <c r="H1794" s="132">
        <v>0</v>
      </c>
      <c r="I1794" s="132">
        <v>0</v>
      </c>
      <c r="J1794" s="132">
        <v>0</v>
      </c>
      <c r="K1794" s="132"/>
      <c r="L1794" s="132">
        <v>0</v>
      </c>
      <c r="M1794" s="132"/>
    </row>
    <row r="1795" spans="2:13">
      <c r="B1795" s="68">
        <v>2020</v>
      </c>
      <c r="C1795" s="120">
        <v>0</v>
      </c>
      <c r="D1795" s="119">
        <v>0</v>
      </c>
      <c r="E1795" s="132">
        <v>0</v>
      </c>
      <c r="F1795" s="119">
        <v>0</v>
      </c>
      <c r="G1795" s="132">
        <v>0</v>
      </c>
      <c r="H1795" s="132">
        <v>0</v>
      </c>
      <c r="I1795" s="132">
        <v>0</v>
      </c>
      <c r="J1795" s="132">
        <v>0</v>
      </c>
      <c r="K1795" s="132"/>
      <c r="L1795" s="132">
        <v>0</v>
      </c>
      <c r="M1795" s="132"/>
    </row>
    <row r="1796" spans="2:13">
      <c r="B1796" s="68">
        <v>2021</v>
      </c>
      <c r="C1796" s="120">
        <v>0</v>
      </c>
      <c r="D1796" s="119">
        <v>0</v>
      </c>
      <c r="E1796" s="132">
        <v>0</v>
      </c>
      <c r="F1796" s="119">
        <v>0</v>
      </c>
      <c r="G1796" s="132">
        <v>0</v>
      </c>
      <c r="H1796" s="132">
        <v>0</v>
      </c>
      <c r="I1796" s="132">
        <v>0</v>
      </c>
      <c r="J1796" s="132">
        <v>0</v>
      </c>
      <c r="K1796" s="132"/>
      <c r="L1796" s="132">
        <v>0</v>
      </c>
      <c r="M1796" s="132"/>
    </row>
    <row r="1797" spans="2:13">
      <c r="B1797" s="68">
        <v>2022</v>
      </c>
      <c r="C1797" s="120">
        <v>0</v>
      </c>
      <c r="D1797" s="119">
        <v>0</v>
      </c>
      <c r="E1797" s="132">
        <v>0</v>
      </c>
      <c r="F1797" s="119">
        <v>0</v>
      </c>
      <c r="G1797" s="132">
        <v>0</v>
      </c>
      <c r="H1797" s="132">
        <v>0</v>
      </c>
      <c r="I1797" s="132">
        <v>0</v>
      </c>
      <c r="J1797" s="132">
        <v>0</v>
      </c>
      <c r="K1797" s="132"/>
      <c r="L1797" s="132">
        <v>0</v>
      </c>
      <c r="M1797" s="132"/>
    </row>
    <row r="1798" spans="2:13">
      <c r="B1798" s="68">
        <v>2023</v>
      </c>
      <c r="C1798" s="120">
        <v>0</v>
      </c>
      <c r="D1798" s="119">
        <v>0</v>
      </c>
      <c r="E1798" s="132">
        <v>0</v>
      </c>
      <c r="F1798" s="119">
        <v>0</v>
      </c>
      <c r="G1798" s="132">
        <v>0</v>
      </c>
      <c r="H1798" s="132">
        <v>0</v>
      </c>
      <c r="I1798" s="132">
        <v>0</v>
      </c>
      <c r="J1798" s="132">
        <v>0</v>
      </c>
      <c r="K1798" s="132"/>
      <c r="L1798" s="132">
        <v>0</v>
      </c>
      <c r="M1798" s="132"/>
    </row>
    <row r="1799" spans="2:13" ht="14.45" customHeight="1">
      <c r="B1799" s="32" t="s">
        <v>595</v>
      </c>
      <c r="C1799" s="120"/>
      <c r="D1799" s="119"/>
      <c r="E1799" s="132"/>
      <c r="F1799" s="174"/>
      <c r="G1799" s="132"/>
      <c r="H1799" s="132"/>
      <c r="I1799" s="132"/>
      <c r="J1799" s="132"/>
      <c r="K1799" s="132"/>
      <c r="L1799" s="132"/>
      <c r="M1799" s="132"/>
    </row>
    <row r="1800" spans="2:13">
      <c r="B1800" s="72">
        <v>2012</v>
      </c>
      <c r="C1800" s="120">
        <v>231</v>
      </c>
      <c r="D1800" s="119">
        <v>0</v>
      </c>
      <c r="E1800" s="132">
        <v>0</v>
      </c>
      <c r="F1800" s="119">
        <v>231</v>
      </c>
      <c r="G1800" s="132">
        <v>0</v>
      </c>
      <c r="H1800" s="132">
        <v>0</v>
      </c>
      <c r="I1800" s="132">
        <v>0</v>
      </c>
      <c r="J1800" s="132">
        <v>231</v>
      </c>
      <c r="K1800" s="132"/>
      <c r="L1800" s="132">
        <v>231</v>
      </c>
      <c r="M1800" s="132"/>
    </row>
    <row r="1801" spans="2:13">
      <c r="B1801" s="67" t="s">
        <v>596</v>
      </c>
      <c r="C1801" s="120"/>
      <c r="D1801" s="119"/>
      <c r="E1801" s="132"/>
      <c r="F1801" s="174"/>
      <c r="G1801" s="132"/>
      <c r="H1801" s="132"/>
      <c r="I1801" s="132"/>
      <c r="J1801" s="132"/>
      <c r="K1801" s="132"/>
      <c r="L1801" s="132"/>
      <c r="M1801" s="132"/>
    </row>
    <row r="1802" spans="2:13">
      <c r="B1802" s="68">
        <v>2012</v>
      </c>
      <c r="C1802" s="120">
        <v>0</v>
      </c>
      <c r="D1802" s="119">
        <v>16</v>
      </c>
      <c r="E1802" s="132">
        <v>0</v>
      </c>
      <c r="F1802" s="119">
        <v>16</v>
      </c>
      <c r="G1802" s="132">
        <v>0</v>
      </c>
      <c r="H1802" s="132">
        <v>0</v>
      </c>
      <c r="I1802" s="132">
        <v>0</v>
      </c>
      <c r="J1802" s="132">
        <v>16</v>
      </c>
      <c r="K1802" s="132"/>
      <c r="L1802" s="132">
        <v>16</v>
      </c>
      <c r="M1802" s="132"/>
    </row>
    <row r="1803" spans="2:13">
      <c r="B1803" s="68">
        <v>2013</v>
      </c>
      <c r="C1803" s="120">
        <v>0</v>
      </c>
      <c r="D1803" s="119">
        <v>8</v>
      </c>
      <c r="E1803" s="132">
        <v>0</v>
      </c>
      <c r="F1803" s="119">
        <v>8</v>
      </c>
      <c r="G1803" s="132">
        <v>0</v>
      </c>
      <c r="H1803" s="132">
        <v>0</v>
      </c>
      <c r="I1803" s="132">
        <v>0</v>
      </c>
      <c r="J1803" s="132">
        <v>8</v>
      </c>
      <c r="K1803" s="132"/>
      <c r="L1803" s="132">
        <v>8</v>
      </c>
      <c r="M1803" s="132"/>
    </row>
    <row r="1804" spans="2:13">
      <c r="B1804" s="32" t="s">
        <v>150</v>
      </c>
      <c r="C1804" s="120"/>
      <c r="D1804" s="119"/>
      <c r="E1804" s="132"/>
      <c r="F1804" s="174"/>
      <c r="G1804" s="132"/>
      <c r="H1804" s="132"/>
      <c r="I1804" s="132"/>
      <c r="J1804" s="132"/>
      <c r="K1804" s="132"/>
      <c r="L1804" s="132"/>
      <c r="M1804" s="132"/>
    </row>
    <row r="1805" spans="2:13">
      <c r="B1805" s="72">
        <v>2020</v>
      </c>
      <c r="C1805" s="120">
        <v>0</v>
      </c>
      <c r="D1805" s="119">
        <v>0</v>
      </c>
      <c r="E1805" s="132">
        <v>0</v>
      </c>
      <c r="F1805" s="119">
        <v>0</v>
      </c>
      <c r="G1805" s="132">
        <v>0</v>
      </c>
      <c r="H1805" s="132">
        <v>0</v>
      </c>
      <c r="I1805" s="132">
        <v>0</v>
      </c>
      <c r="J1805" s="132">
        <v>0</v>
      </c>
      <c r="K1805" s="132">
        <v>1309</v>
      </c>
      <c r="L1805" s="132">
        <v>1309</v>
      </c>
      <c r="M1805" s="132"/>
    </row>
    <row r="1806" spans="2:13">
      <c r="B1806" s="72">
        <v>2021</v>
      </c>
      <c r="C1806" s="120">
        <v>0</v>
      </c>
      <c r="D1806" s="119">
        <v>0</v>
      </c>
      <c r="E1806" s="132">
        <v>893</v>
      </c>
      <c r="F1806" s="119">
        <v>893</v>
      </c>
      <c r="G1806" s="132">
        <v>0</v>
      </c>
      <c r="H1806" s="132">
        <v>0</v>
      </c>
      <c r="I1806" s="132">
        <v>0</v>
      </c>
      <c r="J1806" s="132">
        <v>893</v>
      </c>
      <c r="K1806" s="132">
        <v>893</v>
      </c>
      <c r="L1806" s="132">
        <v>1786</v>
      </c>
      <c r="M1806" s="132"/>
    </row>
    <row r="1807" spans="2:13">
      <c r="B1807" s="72">
        <v>2022</v>
      </c>
      <c r="C1807" s="120">
        <v>0</v>
      </c>
      <c r="D1807" s="119">
        <v>0</v>
      </c>
      <c r="E1807" s="132">
        <v>632</v>
      </c>
      <c r="F1807" s="119">
        <v>632</v>
      </c>
      <c r="G1807" s="132">
        <v>0</v>
      </c>
      <c r="H1807" s="132">
        <v>0</v>
      </c>
      <c r="I1807" s="132">
        <v>0</v>
      </c>
      <c r="J1807" s="132">
        <v>632</v>
      </c>
      <c r="K1807" s="132">
        <v>632</v>
      </c>
      <c r="L1807" s="132">
        <v>1264</v>
      </c>
      <c r="M1807" s="132"/>
    </row>
    <row r="1808" spans="2:13">
      <c r="B1808" s="72">
        <v>2023</v>
      </c>
      <c r="C1808" s="120">
        <v>0</v>
      </c>
      <c r="D1808" s="119">
        <v>0</v>
      </c>
      <c r="E1808" s="132">
        <v>513</v>
      </c>
      <c r="F1808" s="119">
        <v>513</v>
      </c>
      <c r="G1808" s="132">
        <v>0</v>
      </c>
      <c r="H1808" s="132">
        <v>0</v>
      </c>
      <c r="I1808" s="132">
        <v>0</v>
      </c>
      <c r="J1808" s="132">
        <v>513</v>
      </c>
      <c r="K1808" s="132">
        <v>513</v>
      </c>
      <c r="L1808" s="132">
        <v>1026</v>
      </c>
      <c r="M1808" s="132"/>
    </row>
    <row r="1809" spans="2:13">
      <c r="B1809" s="67" t="s">
        <v>477</v>
      </c>
      <c r="C1809" s="120"/>
      <c r="D1809" s="119"/>
      <c r="E1809" s="132"/>
      <c r="F1809" s="174"/>
      <c r="G1809" s="132"/>
      <c r="H1809" s="132"/>
      <c r="I1809" s="132"/>
      <c r="J1809" s="132"/>
      <c r="K1809" s="132"/>
      <c r="L1809" s="132"/>
      <c r="M1809" s="132"/>
    </row>
    <row r="1810" spans="2:13">
      <c r="B1810" s="68">
        <v>2012</v>
      </c>
      <c r="C1810" s="120">
        <v>344</v>
      </c>
      <c r="D1810" s="119">
        <v>0</v>
      </c>
      <c r="E1810" s="132">
        <v>0</v>
      </c>
      <c r="F1810" s="119">
        <v>344</v>
      </c>
      <c r="G1810" s="132">
        <v>0</v>
      </c>
      <c r="H1810" s="132">
        <v>0</v>
      </c>
      <c r="I1810" s="132">
        <v>0</v>
      </c>
      <c r="J1810" s="132">
        <v>344</v>
      </c>
      <c r="K1810" s="132"/>
      <c r="L1810" s="132">
        <v>344</v>
      </c>
      <c r="M1810" s="132"/>
    </row>
    <row r="1811" spans="2:13">
      <c r="B1811" s="68">
        <v>2013</v>
      </c>
      <c r="C1811" s="120">
        <v>294</v>
      </c>
      <c r="D1811" s="119">
        <v>0</v>
      </c>
      <c r="E1811" s="132">
        <v>0</v>
      </c>
      <c r="F1811" s="119">
        <v>294</v>
      </c>
      <c r="G1811" s="132">
        <v>0</v>
      </c>
      <c r="H1811" s="132">
        <v>0</v>
      </c>
      <c r="I1811" s="132">
        <v>0</v>
      </c>
      <c r="J1811" s="132">
        <v>294</v>
      </c>
      <c r="K1811" s="132"/>
      <c r="L1811" s="132">
        <v>294</v>
      </c>
      <c r="M1811" s="132"/>
    </row>
    <row r="1812" spans="2:13">
      <c r="B1812" s="68">
        <v>2014</v>
      </c>
      <c r="C1812" s="120">
        <v>261</v>
      </c>
      <c r="D1812" s="119">
        <v>0</v>
      </c>
      <c r="E1812" s="132">
        <v>0</v>
      </c>
      <c r="F1812" s="119">
        <v>261</v>
      </c>
      <c r="G1812" s="132">
        <v>0</v>
      </c>
      <c r="H1812" s="132">
        <v>0</v>
      </c>
      <c r="I1812" s="132">
        <v>0</v>
      </c>
      <c r="J1812" s="132">
        <v>261</v>
      </c>
      <c r="K1812" s="132"/>
      <c r="L1812" s="132">
        <v>261</v>
      </c>
      <c r="M1812" s="132"/>
    </row>
    <row r="1813" spans="2:13">
      <c r="B1813" s="68">
        <v>2015</v>
      </c>
      <c r="C1813" s="120">
        <v>224</v>
      </c>
      <c r="D1813" s="119">
        <v>0</v>
      </c>
      <c r="E1813" s="132">
        <v>0</v>
      </c>
      <c r="F1813" s="119">
        <v>224</v>
      </c>
      <c r="G1813" s="119">
        <v>0</v>
      </c>
      <c r="H1813" s="132">
        <v>0</v>
      </c>
      <c r="I1813" s="119">
        <v>0</v>
      </c>
      <c r="J1813" s="132">
        <v>224</v>
      </c>
      <c r="K1813" s="132"/>
      <c r="L1813" s="132">
        <v>224</v>
      </c>
      <c r="M1813" s="132"/>
    </row>
    <row r="1814" spans="2:13">
      <c r="B1814" s="68">
        <v>2016</v>
      </c>
      <c r="C1814" s="120">
        <v>200</v>
      </c>
      <c r="D1814" s="119">
        <v>0</v>
      </c>
      <c r="E1814" s="132">
        <v>0</v>
      </c>
      <c r="F1814" s="119">
        <v>200</v>
      </c>
      <c r="G1814" s="132">
        <v>0</v>
      </c>
      <c r="H1814" s="132">
        <v>0</v>
      </c>
      <c r="I1814" s="132">
        <v>0</v>
      </c>
      <c r="J1814" s="132">
        <v>200</v>
      </c>
      <c r="K1814" s="132"/>
      <c r="L1814" s="132">
        <v>200</v>
      </c>
      <c r="M1814" s="132"/>
    </row>
    <row r="1815" spans="2:13">
      <c r="B1815" s="68">
        <v>2017</v>
      </c>
      <c r="C1815" s="120">
        <v>185</v>
      </c>
      <c r="D1815" s="119">
        <v>0</v>
      </c>
      <c r="E1815" s="132">
        <v>0</v>
      </c>
      <c r="F1815" s="119">
        <v>185</v>
      </c>
      <c r="G1815" s="132">
        <v>0</v>
      </c>
      <c r="H1815" s="132">
        <v>0</v>
      </c>
      <c r="I1815" s="132">
        <v>0</v>
      </c>
      <c r="J1815" s="132">
        <v>185</v>
      </c>
      <c r="K1815" s="132"/>
      <c r="L1815" s="132">
        <v>185</v>
      </c>
      <c r="M1815" s="132"/>
    </row>
    <row r="1816" spans="2:13">
      <c r="B1816" s="68">
        <v>2018</v>
      </c>
      <c r="C1816" s="120">
        <v>167</v>
      </c>
      <c r="D1816" s="119">
        <v>0</v>
      </c>
      <c r="E1816" s="132">
        <v>0</v>
      </c>
      <c r="F1816" s="119">
        <v>167</v>
      </c>
      <c r="G1816" s="132">
        <v>0</v>
      </c>
      <c r="H1816" s="132">
        <v>0</v>
      </c>
      <c r="I1816" s="132">
        <v>0</v>
      </c>
      <c r="J1816" s="132">
        <v>167</v>
      </c>
      <c r="K1816" s="132"/>
      <c r="L1816" s="132">
        <v>167</v>
      </c>
      <c r="M1816" s="132"/>
    </row>
    <row r="1817" spans="2:13">
      <c r="B1817" s="68">
        <v>2019</v>
      </c>
      <c r="C1817" s="120">
        <v>157</v>
      </c>
      <c r="D1817" s="119">
        <v>0</v>
      </c>
      <c r="E1817" s="132">
        <v>0</v>
      </c>
      <c r="F1817" s="119">
        <v>157</v>
      </c>
      <c r="G1817" s="132">
        <v>0</v>
      </c>
      <c r="H1817" s="132">
        <v>0</v>
      </c>
      <c r="I1817" s="132">
        <v>0</v>
      </c>
      <c r="J1817" s="132">
        <v>157</v>
      </c>
      <c r="K1817" s="132"/>
      <c r="L1817" s="132">
        <v>157</v>
      </c>
      <c r="M1817" s="132"/>
    </row>
    <row r="1818" spans="2:13">
      <c r="B1818" s="68">
        <v>2020</v>
      </c>
      <c r="C1818" s="120">
        <v>140</v>
      </c>
      <c r="D1818" s="119">
        <v>0</v>
      </c>
      <c r="E1818" s="132">
        <v>0</v>
      </c>
      <c r="F1818" s="119">
        <v>140</v>
      </c>
      <c r="G1818" s="132">
        <v>0</v>
      </c>
      <c r="H1818" s="132">
        <v>0</v>
      </c>
      <c r="I1818" s="132">
        <v>0</v>
      </c>
      <c r="J1818" s="132">
        <v>140</v>
      </c>
      <c r="K1818" s="132"/>
      <c r="L1818" s="132">
        <v>140</v>
      </c>
      <c r="M1818" s="132"/>
    </row>
    <row r="1819" spans="2:13">
      <c r="B1819" s="68">
        <v>2021</v>
      </c>
      <c r="C1819" s="120">
        <v>133</v>
      </c>
      <c r="D1819" s="119">
        <v>0</v>
      </c>
      <c r="E1819" s="132">
        <v>0</v>
      </c>
      <c r="F1819" s="119">
        <v>133</v>
      </c>
      <c r="G1819" s="132">
        <v>0</v>
      </c>
      <c r="H1819" s="132">
        <v>0</v>
      </c>
      <c r="I1819" s="132">
        <v>0</v>
      </c>
      <c r="J1819" s="132">
        <v>133</v>
      </c>
      <c r="K1819" s="132"/>
      <c r="L1819" s="132">
        <v>133</v>
      </c>
      <c r="M1819" s="132"/>
    </row>
    <row r="1820" spans="2:13">
      <c r="B1820" s="68">
        <v>2022</v>
      </c>
      <c r="C1820" s="120">
        <v>105</v>
      </c>
      <c r="D1820" s="119">
        <v>0</v>
      </c>
      <c r="E1820" s="132">
        <v>0</v>
      </c>
      <c r="F1820" s="119">
        <v>105</v>
      </c>
      <c r="G1820" s="132">
        <v>0</v>
      </c>
      <c r="H1820" s="132">
        <v>0</v>
      </c>
      <c r="I1820" s="132">
        <v>0</v>
      </c>
      <c r="J1820" s="132">
        <v>105</v>
      </c>
      <c r="K1820" s="132"/>
      <c r="L1820" s="132">
        <v>105</v>
      </c>
      <c r="M1820" s="132"/>
    </row>
    <row r="1821" spans="2:13">
      <c r="B1821" s="68">
        <v>2023</v>
      </c>
      <c r="C1821" s="120">
        <v>97</v>
      </c>
      <c r="D1821" s="119">
        <v>0</v>
      </c>
      <c r="E1821" s="132">
        <v>0</v>
      </c>
      <c r="F1821" s="119">
        <v>97</v>
      </c>
      <c r="G1821" s="132">
        <v>0</v>
      </c>
      <c r="H1821" s="132">
        <v>0</v>
      </c>
      <c r="I1821" s="132">
        <v>0</v>
      </c>
      <c r="J1821" s="132">
        <v>97</v>
      </c>
      <c r="K1821" s="132"/>
      <c r="L1821" s="132">
        <v>97</v>
      </c>
      <c r="M1821" s="132"/>
    </row>
    <row r="1822" spans="2:13">
      <c r="B1822" s="67" t="s">
        <v>597</v>
      </c>
      <c r="C1822" s="120"/>
      <c r="D1822" s="119"/>
      <c r="E1822" s="132"/>
      <c r="F1822" s="174"/>
      <c r="G1822" s="132"/>
      <c r="H1822" s="132"/>
      <c r="I1822" s="132"/>
      <c r="J1822" s="132"/>
      <c r="K1822" s="132"/>
      <c r="L1822" s="132"/>
      <c r="M1822" s="132"/>
    </row>
    <row r="1823" spans="2:13">
      <c r="B1823" s="68">
        <v>2012</v>
      </c>
      <c r="C1823" s="120">
        <v>0</v>
      </c>
      <c r="D1823" s="119">
        <v>0</v>
      </c>
      <c r="E1823" s="132">
        <v>0</v>
      </c>
      <c r="F1823" s="119">
        <v>0</v>
      </c>
      <c r="G1823" s="132">
        <v>636</v>
      </c>
      <c r="H1823" s="132">
        <v>0</v>
      </c>
      <c r="I1823" s="132">
        <v>636</v>
      </c>
      <c r="J1823" s="132">
        <v>636</v>
      </c>
      <c r="K1823" s="132"/>
      <c r="L1823" s="132">
        <v>636</v>
      </c>
      <c r="M1823" s="132"/>
    </row>
    <row r="1824" spans="2:13">
      <c r="B1824" s="68">
        <v>2013</v>
      </c>
      <c r="C1824" s="120">
        <v>0</v>
      </c>
      <c r="D1824" s="119">
        <v>0</v>
      </c>
      <c r="E1824" s="132">
        <v>0</v>
      </c>
      <c r="F1824" s="119">
        <v>0</v>
      </c>
      <c r="G1824" s="132">
        <v>479</v>
      </c>
      <c r="H1824" s="132">
        <v>0</v>
      </c>
      <c r="I1824" s="132">
        <v>479</v>
      </c>
      <c r="J1824" s="132">
        <v>479</v>
      </c>
      <c r="K1824" s="132"/>
      <c r="L1824" s="132">
        <v>479</v>
      </c>
      <c r="M1824" s="132">
        <v>0</v>
      </c>
    </row>
    <row r="1825" spans="2:13">
      <c r="B1825" s="68">
        <v>2014</v>
      </c>
      <c r="C1825" s="120">
        <v>0</v>
      </c>
      <c r="D1825" s="119">
        <v>0</v>
      </c>
      <c r="E1825" s="132">
        <v>0</v>
      </c>
      <c r="F1825" s="119">
        <v>0</v>
      </c>
      <c r="G1825" s="132">
        <v>22</v>
      </c>
      <c r="H1825" s="132">
        <v>0</v>
      </c>
      <c r="I1825" s="132">
        <v>22</v>
      </c>
      <c r="J1825" s="132">
        <v>22</v>
      </c>
      <c r="K1825" s="132"/>
      <c r="L1825" s="132">
        <v>22</v>
      </c>
      <c r="M1825" s="132"/>
    </row>
    <row r="1826" spans="2:13">
      <c r="B1826" s="67" t="s">
        <v>598</v>
      </c>
      <c r="C1826" s="120"/>
      <c r="D1826" s="119"/>
      <c r="E1826" s="132"/>
      <c r="F1826" s="174"/>
      <c r="G1826" s="132"/>
      <c r="H1826" s="132"/>
      <c r="I1826" s="132"/>
      <c r="J1826" s="132"/>
      <c r="K1826" s="132"/>
      <c r="L1826" s="132"/>
      <c r="M1826" s="132"/>
    </row>
    <row r="1827" spans="2:13">
      <c r="B1827" s="68">
        <v>2012</v>
      </c>
      <c r="C1827" s="120">
        <v>0</v>
      </c>
      <c r="D1827" s="119">
        <v>0</v>
      </c>
      <c r="E1827" s="132">
        <v>0</v>
      </c>
      <c r="F1827" s="119">
        <v>0</v>
      </c>
      <c r="G1827" s="132">
        <v>0</v>
      </c>
      <c r="H1827" s="132">
        <v>0</v>
      </c>
      <c r="I1827" s="132">
        <v>0</v>
      </c>
      <c r="J1827" s="132">
        <v>0</v>
      </c>
      <c r="K1827" s="132"/>
      <c r="L1827" s="132">
        <v>0</v>
      </c>
      <c r="M1827" s="132"/>
    </row>
    <row r="1828" spans="2:13">
      <c r="B1828" s="68">
        <v>2013</v>
      </c>
      <c r="C1828" s="120">
        <v>0</v>
      </c>
      <c r="D1828" s="119">
        <v>0</v>
      </c>
      <c r="E1828" s="132">
        <v>0</v>
      </c>
      <c r="F1828" s="119">
        <v>0</v>
      </c>
      <c r="G1828" s="132">
        <v>0</v>
      </c>
      <c r="H1828" s="132">
        <v>0</v>
      </c>
      <c r="I1828" s="132">
        <v>0</v>
      </c>
      <c r="J1828" s="132">
        <v>0</v>
      </c>
      <c r="K1828" s="132"/>
      <c r="L1828" s="132">
        <v>0</v>
      </c>
      <c r="M1828" s="132"/>
    </row>
    <row r="1829" spans="2:13">
      <c r="B1829" s="68">
        <v>2014</v>
      </c>
      <c r="C1829" s="120">
        <v>0</v>
      </c>
      <c r="D1829" s="119">
        <v>0</v>
      </c>
      <c r="E1829" s="132">
        <v>0</v>
      </c>
      <c r="F1829" s="119">
        <v>0</v>
      </c>
      <c r="G1829" s="132">
        <v>0</v>
      </c>
      <c r="H1829" s="132">
        <v>0</v>
      </c>
      <c r="I1829" s="132">
        <v>0</v>
      </c>
      <c r="J1829" s="132">
        <v>0</v>
      </c>
      <c r="K1829" s="132"/>
      <c r="L1829" s="132">
        <v>0</v>
      </c>
      <c r="M1829" s="132"/>
    </row>
    <row r="1830" spans="2:13">
      <c r="B1830" s="72">
        <v>2018</v>
      </c>
      <c r="C1830" s="120">
        <v>0</v>
      </c>
      <c r="D1830" s="119">
        <v>0</v>
      </c>
      <c r="E1830" s="132">
        <v>0</v>
      </c>
      <c r="F1830" s="119">
        <v>0</v>
      </c>
      <c r="G1830" s="132">
        <v>0</v>
      </c>
      <c r="H1830" s="132">
        <v>0</v>
      </c>
      <c r="I1830" s="132">
        <v>0</v>
      </c>
      <c r="J1830" s="132">
        <v>0</v>
      </c>
      <c r="K1830" s="132"/>
      <c r="L1830" s="132">
        <v>0</v>
      </c>
      <c r="M1830" s="132"/>
    </row>
    <row r="1831" spans="2:13">
      <c r="B1831" s="72">
        <v>2020</v>
      </c>
      <c r="C1831" s="120">
        <v>0</v>
      </c>
      <c r="D1831" s="119">
        <v>0</v>
      </c>
      <c r="E1831" s="132">
        <v>0</v>
      </c>
      <c r="F1831" s="119">
        <v>0</v>
      </c>
      <c r="G1831" s="132">
        <v>0</v>
      </c>
      <c r="H1831" s="132">
        <v>0</v>
      </c>
      <c r="I1831" s="132">
        <v>0</v>
      </c>
      <c r="J1831" s="132">
        <v>0</v>
      </c>
      <c r="K1831" s="132"/>
      <c r="L1831" s="132">
        <v>0</v>
      </c>
      <c r="M1831" s="132"/>
    </row>
    <row r="1832" spans="2:13">
      <c r="B1832" s="67" t="s">
        <v>457</v>
      </c>
      <c r="C1832" s="120"/>
      <c r="D1832" s="119"/>
      <c r="E1832" s="132"/>
      <c r="F1832" s="174"/>
      <c r="G1832" s="132"/>
      <c r="H1832" s="132"/>
      <c r="I1832" s="132"/>
      <c r="J1832" s="132"/>
      <c r="K1832" s="132"/>
      <c r="L1832" s="132"/>
      <c r="M1832" s="132"/>
    </row>
    <row r="1833" spans="2:13">
      <c r="B1833" s="68">
        <v>2016</v>
      </c>
      <c r="C1833" s="120">
        <v>0</v>
      </c>
      <c r="D1833" s="119">
        <v>0</v>
      </c>
      <c r="E1833" s="132">
        <v>0</v>
      </c>
      <c r="F1833" s="119">
        <v>0</v>
      </c>
      <c r="G1833" s="132">
        <v>0</v>
      </c>
      <c r="H1833" s="132">
        <v>0</v>
      </c>
      <c r="I1833" s="132">
        <v>0</v>
      </c>
      <c r="J1833" s="132">
        <v>0</v>
      </c>
      <c r="K1833" s="132"/>
      <c r="L1833" s="132">
        <v>0</v>
      </c>
      <c r="M1833" s="132"/>
    </row>
    <row r="1834" spans="2:13">
      <c r="B1834" s="68">
        <v>2017</v>
      </c>
      <c r="C1834" s="120">
        <v>0</v>
      </c>
      <c r="D1834" s="119">
        <v>0</v>
      </c>
      <c r="E1834" s="132">
        <v>0</v>
      </c>
      <c r="F1834" s="119">
        <v>0</v>
      </c>
      <c r="G1834" s="132">
        <v>0</v>
      </c>
      <c r="H1834" s="132">
        <v>0</v>
      </c>
      <c r="I1834" s="132">
        <v>0</v>
      </c>
      <c r="J1834" s="132">
        <v>0</v>
      </c>
      <c r="K1834" s="132"/>
      <c r="L1834" s="132">
        <v>0</v>
      </c>
      <c r="M1834" s="132"/>
    </row>
    <row r="1835" spans="2:13">
      <c r="B1835" s="72">
        <v>2018</v>
      </c>
      <c r="C1835" s="120">
        <v>0</v>
      </c>
      <c r="D1835" s="119">
        <v>0</v>
      </c>
      <c r="E1835" s="132">
        <v>0</v>
      </c>
      <c r="F1835" s="119">
        <v>0</v>
      </c>
      <c r="G1835" s="132">
        <v>0</v>
      </c>
      <c r="H1835" s="132">
        <v>0</v>
      </c>
      <c r="I1835" s="132">
        <v>0</v>
      </c>
      <c r="J1835" s="132">
        <v>0</v>
      </c>
      <c r="K1835" s="132"/>
      <c r="L1835" s="132">
        <v>0</v>
      </c>
      <c r="M1835" s="132"/>
    </row>
    <row r="1836" spans="2:13">
      <c r="B1836" s="72">
        <v>2019</v>
      </c>
      <c r="C1836" s="120">
        <v>0</v>
      </c>
      <c r="D1836" s="119">
        <v>0</v>
      </c>
      <c r="E1836" s="132">
        <v>0</v>
      </c>
      <c r="F1836" s="119">
        <v>0</v>
      </c>
      <c r="G1836" s="132">
        <v>0</v>
      </c>
      <c r="H1836" s="132">
        <v>0</v>
      </c>
      <c r="I1836" s="132">
        <v>0</v>
      </c>
      <c r="J1836" s="132">
        <v>0</v>
      </c>
      <c r="K1836" s="132"/>
      <c r="L1836" s="132">
        <v>0</v>
      </c>
      <c r="M1836" s="132"/>
    </row>
    <row r="1837" spans="2:13">
      <c r="B1837" s="72">
        <v>2020</v>
      </c>
      <c r="C1837" s="120">
        <v>0</v>
      </c>
      <c r="D1837" s="119">
        <v>0</v>
      </c>
      <c r="E1837" s="132">
        <v>0</v>
      </c>
      <c r="F1837" s="119">
        <v>0</v>
      </c>
      <c r="G1837" s="132">
        <v>0</v>
      </c>
      <c r="H1837" s="132">
        <v>0</v>
      </c>
      <c r="I1837" s="132">
        <v>0</v>
      </c>
      <c r="J1837" s="132">
        <v>0</v>
      </c>
      <c r="K1837" s="132"/>
      <c r="L1837" s="132">
        <v>0</v>
      </c>
      <c r="M1837" s="132"/>
    </row>
    <row r="1838" spans="2:13">
      <c r="B1838" s="72">
        <v>2021</v>
      </c>
      <c r="C1838" s="120">
        <v>0</v>
      </c>
      <c r="D1838" s="119">
        <v>0</v>
      </c>
      <c r="E1838" s="132">
        <v>0</v>
      </c>
      <c r="F1838" s="119">
        <v>0</v>
      </c>
      <c r="G1838" s="132">
        <v>0</v>
      </c>
      <c r="H1838" s="132">
        <v>0</v>
      </c>
      <c r="I1838" s="132">
        <v>0</v>
      </c>
      <c r="J1838" s="132">
        <v>0</v>
      </c>
      <c r="K1838" s="132"/>
      <c r="L1838" s="132">
        <v>0</v>
      </c>
      <c r="M1838" s="132"/>
    </row>
    <row r="1839" spans="2:13">
      <c r="B1839" s="72">
        <v>2022</v>
      </c>
      <c r="C1839" s="120">
        <v>0</v>
      </c>
      <c r="D1839" s="119">
        <v>0</v>
      </c>
      <c r="E1839" s="132">
        <v>0</v>
      </c>
      <c r="F1839" s="119">
        <v>0</v>
      </c>
      <c r="G1839" s="132">
        <v>0</v>
      </c>
      <c r="H1839" s="132">
        <v>0</v>
      </c>
      <c r="I1839" s="132">
        <v>0</v>
      </c>
      <c r="J1839" s="132">
        <v>0</v>
      </c>
      <c r="K1839" s="132"/>
      <c r="L1839" s="132">
        <v>0</v>
      </c>
      <c r="M1839" s="132"/>
    </row>
    <row r="1840" spans="2:13">
      <c r="B1840" s="72">
        <v>2023</v>
      </c>
      <c r="C1840" s="120">
        <v>0</v>
      </c>
      <c r="D1840" s="119">
        <v>0</v>
      </c>
      <c r="E1840" s="132">
        <v>0</v>
      </c>
      <c r="F1840" s="119">
        <v>0</v>
      </c>
      <c r="G1840" s="132">
        <v>0</v>
      </c>
      <c r="H1840" s="132">
        <v>0</v>
      </c>
      <c r="I1840" s="132">
        <v>0</v>
      </c>
      <c r="J1840" s="132">
        <v>0</v>
      </c>
      <c r="K1840" s="132"/>
      <c r="L1840" s="132">
        <v>0</v>
      </c>
      <c r="M1840" s="132"/>
    </row>
    <row r="1841" spans="2:13">
      <c r="B1841" s="67" t="s">
        <v>599</v>
      </c>
      <c r="C1841" s="120"/>
      <c r="D1841" s="119"/>
      <c r="E1841" s="132"/>
      <c r="F1841" s="174"/>
      <c r="G1841" s="132"/>
      <c r="H1841" s="132"/>
      <c r="I1841" s="132"/>
      <c r="J1841" s="132"/>
      <c r="K1841" s="132"/>
      <c r="L1841" s="132"/>
      <c r="M1841" s="132"/>
    </row>
    <row r="1842" spans="2:13">
      <c r="B1842" s="68">
        <v>2012</v>
      </c>
      <c r="C1842" s="120">
        <v>0</v>
      </c>
      <c r="D1842" s="119">
        <v>20600</v>
      </c>
      <c r="E1842" s="132">
        <v>1482</v>
      </c>
      <c r="F1842" s="119">
        <v>22082</v>
      </c>
      <c r="G1842" s="132">
        <v>0</v>
      </c>
      <c r="H1842" s="132">
        <v>0</v>
      </c>
      <c r="I1842" s="132">
        <v>0</v>
      </c>
      <c r="J1842" s="132">
        <v>22082</v>
      </c>
      <c r="K1842" s="132"/>
      <c r="L1842" s="132">
        <v>22082</v>
      </c>
      <c r="M1842" s="132"/>
    </row>
    <row r="1843" spans="2:13">
      <c r="B1843" s="68">
        <v>2013</v>
      </c>
      <c r="C1843" s="120">
        <v>0</v>
      </c>
      <c r="D1843" s="119">
        <v>30277</v>
      </c>
      <c r="E1843" s="132">
        <v>2990</v>
      </c>
      <c r="F1843" s="119">
        <v>33267</v>
      </c>
      <c r="G1843" s="132">
        <v>0</v>
      </c>
      <c r="H1843" s="132">
        <v>0</v>
      </c>
      <c r="I1843" s="132">
        <v>0</v>
      </c>
      <c r="J1843" s="132">
        <v>33267</v>
      </c>
      <c r="K1843" s="132"/>
      <c r="L1843" s="132">
        <v>33267</v>
      </c>
      <c r="M1843" s="132"/>
    </row>
    <row r="1844" spans="2:13">
      <c r="B1844" s="67" t="s">
        <v>497</v>
      </c>
      <c r="C1844" s="120"/>
      <c r="D1844" s="119"/>
      <c r="E1844" s="132"/>
      <c r="F1844" s="174"/>
      <c r="G1844" s="132"/>
      <c r="H1844" s="132"/>
      <c r="I1844" s="132"/>
      <c r="J1844" s="132"/>
      <c r="K1844" s="132"/>
      <c r="L1844" s="132"/>
      <c r="M1844" s="132"/>
    </row>
    <row r="1845" spans="2:13">
      <c r="B1845" s="68">
        <v>2012</v>
      </c>
      <c r="C1845" s="120">
        <v>0</v>
      </c>
      <c r="D1845" s="119">
        <v>0</v>
      </c>
      <c r="E1845" s="132">
        <v>1</v>
      </c>
      <c r="F1845" s="119">
        <v>1</v>
      </c>
      <c r="G1845" s="132">
        <v>0</v>
      </c>
      <c r="H1845" s="132">
        <v>0</v>
      </c>
      <c r="I1845" s="132">
        <v>0</v>
      </c>
      <c r="J1845" s="132">
        <v>1</v>
      </c>
      <c r="K1845" s="132"/>
      <c r="L1845" s="132">
        <v>1</v>
      </c>
      <c r="M1845" s="132"/>
    </row>
    <row r="1846" spans="2:13">
      <c r="B1846" s="68">
        <v>2015</v>
      </c>
      <c r="C1846" s="120">
        <v>50</v>
      </c>
      <c r="D1846" s="119">
        <v>136</v>
      </c>
      <c r="E1846" s="132">
        <v>565</v>
      </c>
      <c r="F1846" s="119">
        <v>751</v>
      </c>
      <c r="G1846" s="119">
        <v>11617</v>
      </c>
      <c r="H1846" s="132">
        <v>0</v>
      </c>
      <c r="I1846" s="119">
        <v>11617</v>
      </c>
      <c r="J1846" s="132">
        <v>12368</v>
      </c>
      <c r="K1846" s="132"/>
      <c r="L1846" s="132">
        <v>12368</v>
      </c>
      <c r="M1846" s="132"/>
    </row>
    <row r="1847" spans="2:13">
      <c r="B1847" s="68">
        <v>2016</v>
      </c>
      <c r="C1847" s="120">
        <v>35</v>
      </c>
      <c r="D1847" s="119">
        <v>272</v>
      </c>
      <c r="E1847" s="132">
        <v>409</v>
      </c>
      <c r="F1847" s="119">
        <v>716</v>
      </c>
      <c r="G1847" s="132">
        <v>54696</v>
      </c>
      <c r="H1847" s="132">
        <v>0</v>
      </c>
      <c r="I1847" s="132">
        <v>54696</v>
      </c>
      <c r="J1847" s="132">
        <v>55412</v>
      </c>
      <c r="K1847" s="132"/>
      <c r="L1847" s="132">
        <v>55412</v>
      </c>
      <c r="M1847" s="132"/>
    </row>
    <row r="1848" spans="2:13">
      <c r="B1848" s="68">
        <v>2017</v>
      </c>
      <c r="C1848" s="120">
        <v>7</v>
      </c>
      <c r="D1848" s="119">
        <v>311</v>
      </c>
      <c r="E1848" s="132">
        <v>447</v>
      </c>
      <c r="F1848" s="119">
        <v>765</v>
      </c>
      <c r="G1848" s="132">
        <v>84678</v>
      </c>
      <c r="H1848" s="132">
        <v>0</v>
      </c>
      <c r="I1848" s="132">
        <v>84678</v>
      </c>
      <c r="J1848" s="132">
        <v>85443</v>
      </c>
      <c r="K1848" s="132"/>
      <c r="L1848" s="132">
        <v>85443</v>
      </c>
      <c r="M1848" s="132"/>
    </row>
    <row r="1849" spans="2:13">
      <c r="B1849" s="72">
        <v>2018</v>
      </c>
      <c r="C1849" s="120">
        <v>2</v>
      </c>
      <c r="D1849" s="119">
        <v>361</v>
      </c>
      <c r="E1849" s="132">
        <v>358</v>
      </c>
      <c r="F1849" s="119">
        <v>721</v>
      </c>
      <c r="G1849" s="132">
        <v>93662</v>
      </c>
      <c r="H1849" s="132">
        <v>0</v>
      </c>
      <c r="I1849" s="132">
        <v>93662</v>
      </c>
      <c r="J1849" s="132">
        <v>94383</v>
      </c>
      <c r="K1849" s="132"/>
      <c r="L1849" s="132">
        <v>94383</v>
      </c>
      <c r="M1849" s="132"/>
    </row>
    <row r="1850" spans="2:13">
      <c r="B1850" s="72">
        <v>2019</v>
      </c>
      <c r="C1850" s="120">
        <v>3</v>
      </c>
      <c r="D1850" s="119">
        <v>309</v>
      </c>
      <c r="E1850" s="132">
        <v>406</v>
      </c>
      <c r="F1850" s="119">
        <v>718</v>
      </c>
      <c r="G1850" s="132">
        <v>96647</v>
      </c>
      <c r="H1850" s="132">
        <v>0</v>
      </c>
      <c r="I1850" s="132">
        <v>96647</v>
      </c>
      <c r="J1850" s="132">
        <v>97365</v>
      </c>
      <c r="K1850" s="132"/>
      <c r="L1850" s="132">
        <v>97365</v>
      </c>
      <c r="M1850" s="132"/>
    </row>
    <row r="1851" spans="2:13">
      <c r="B1851" s="72">
        <v>2020</v>
      </c>
      <c r="C1851" s="120">
        <v>3</v>
      </c>
      <c r="D1851" s="119">
        <v>309</v>
      </c>
      <c r="E1851" s="132">
        <v>391</v>
      </c>
      <c r="F1851" s="119">
        <v>703</v>
      </c>
      <c r="G1851" s="132">
        <v>112782</v>
      </c>
      <c r="H1851" s="132">
        <v>0</v>
      </c>
      <c r="I1851" s="132">
        <v>112782</v>
      </c>
      <c r="J1851" s="132">
        <v>113485</v>
      </c>
      <c r="K1851" s="132"/>
      <c r="L1851" s="132">
        <v>113485</v>
      </c>
      <c r="M1851" s="132"/>
    </row>
    <row r="1852" spans="2:13">
      <c r="B1852" s="72">
        <v>2021</v>
      </c>
      <c r="C1852" s="120">
        <v>10</v>
      </c>
      <c r="D1852" s="119">
        <v>212</v>
      </c>
      <c r="E1852" s="132">
        <v>427</v>
      </c>
      <c r="F1852" s="119">
        <v>649</v>
      </c>
      <c r="G1852" s="132">
        <v>121797</v>
      </c>
      <c r="H1852" s="132">
        <v>0</v>
      </c>
      <c r="I1852" s="132">
        <v>121797</v>
      </c>
      <c r="J1852" s="132">
        <v>122446</v>
      </c>
      <c r="K1852" s="132"/>
      <c r="L1852" s="132">
        <v>122446</v>
      </c>
      <c r="M1852" s="132"/>
    </row>
    <row r="1853" spans="2:13">
      <c r="B1853" s="72">
        <v>2022</v>
      </c>
      <c r="C1853" s="120">
        <v>5</v>
      </c>
      <c r="D1853" s="119">
        <v>280</v>
      </c>
      <c r="E1853" s="132">
        <v>436</v>
      </c>
      <c r="F1853" s="119">
        <v>721</v>
      </c>
      <c r="G1853" s="132">
        <v>127806</v>
      </c>
      <c r="H1853" s="132">
        <v>0</v>
      </c>
      <c r="I1853" s="132">
        <v>127806</v>
      </c>
      <c r="J1853" s="132">
        <v>128527</v>
      </c>
      <c r="K1853" s="132"/>
      <c r="L1853" s="132">
        <v>128527</v>
      </c>
      <c r="M1853" s="132"/>
    </row>
    <row r="1854" spans="2:13">
      <c r="B1854" s="72">
        <v>2023</v>
      </c>
      <c r="C1854" s="120">
        <v>5</v>
      </c>
      <c r="D1854" s="119">
        <v>243</v>
      </c>
      <c r="E1854" s="132">
        <v>498</v>
      </c>
      <c r="F1854" s="119">
        <v>746</v>
      </c>
      <c r="G1854" s="132">
        <v>136108</v>
      </c>
      <c r="H1854" s="132">
        <v>0</v>
      </c>
      <c r="I1854" s="132">
        <v>136108</v>
      </c>
      <c r="J1854" s="132">
        <v>136854</v>
      </c>
      <c r="K1854" s="132"/>
      <c r="L1854" s="132">
        <v>136854</v>
      </c>
      <c r="M1854" s="132"/>
    </row>
    <row r="1855" spans="2:13">
      <c r="B1855" s="67" t="s">
        <v>600</v>
      </c>
      <c r="C1855" s="120"/>
      <c r="D1855" s="119"/>
      <c r="E1855" s="132"/>
      <c r="F1855" s="174"/>
      <c r="G1855" s="132"/>
      <c r="H1855" s="132"/>
      <c r="I1855" s="132"/>
      <c r="J1855" s="132"/>
      <c r="K1855" s="132"/>
      <c r="L1855" s="132"/>
      <c r="M1855" s="132"/>
    </row>
    <row r="1856" spans="2:13">
      <c r="B1856" s="68">
        <v>2012</v>
      </c>
      <c r="C1856" s="120">
        <v>60</v>
      </c>
      <c r="D1856" s="119">
        <v>0</v>
      </c>
      <c r="E1856" s="132">
        <v>0</v>
      </c>
      <c r="F1856" s="119">
        <v>60</v>
      </c>
      <c r="G1856" s="132">
        <v>0</v>
      </c>
      <c r="H1856" s="132">
        <v>0</v>
      </c>
      <c r="I1856" s="132">
        <v>0</v>
      </c>
      <c r="J1856" s="132">
        <v>60</v>
      </c>
      <c r="K1856" s="132"/>
      <c r="L1856" s="132">
        <v>60</v>
      </c>
      <c r="M1856" s="132"/>
    </row>
    <row r="1857" spans="2:13">
      <c r="B1857" s="68">
        <v>2013</v>
      </c>
      <c r="C1857" s="120">
        <v>95</v>
      </c>
      <c r="D1857" s="119">
        <v>0</v>
      </c>
      <c r="E1857" s="132">
        <v>0</v>
      </c>
      <c r="F1857" s="119">
        <v>95</v>
      </c>
      <c r="G1857" s="132">
        <v>0</v>
      </c>
      <c r="H1857" s="132">
        <v>0</v>
      </c>
      <c r="I1857" s="132">
        <v>0</v>
      </c>
      <c r="J1857" s="132">
        <v>95</v>
      </c>
      <c r="K1857" s="132"/>
      <c r="L1857" s="132">
        <v>95</v>
      </c>
      <c r="M1857" s="132"/>
    </row>
    <row r="1858" spans="2:13">
      <c r="B1858" s="68">
        <v>2014</v>
      </c>
      <c r="C1858" s="120">
        <v>85</v>
      </c>
      <c r="D1858" s="119">
        <v>0</v>
      </c>
      <c r="E1858" s="132">
        <v>0</v>
      </c>
      <c r="F1858" s="119">
        <v>85</v>
      </c>
      <c r="G1858" s="132">
        <v>0</v>
      </c>
      <c r="H1858" s="132">
        <v>0</v>
      </c>
      <c r="I1858" s="132">
        <v>0</v>
      </c>
      <c r="J1858" s="132">
        <v>85</v>
      </c>
      <c r="K1858" s="132"/>
      <c r="L1858" s="132">
        <v>85</v>
      </c>
      <c r="M1858" s="132"/>
    </row>
    <row r="1859" spans="2:13">
      <c r="B1859" s="67" t="s">
        <v>601</v>
      </c>
      <c r="C1859" s="120"/>
      <c r="D1859" s="119"/>
      <c r="E1859" s="132"/>
      <c r="F1859" s="174"/>
      <c r="G1859" s="132"/>
      <c r="H1859" s="132"/>
      <c r="I1859" s="132"/>
      <c r="J1859" s="132"/>
      <c r="K1859" s="132"/>
      <c r="L1859" s="132"/>
      <c r="M1859" s="132"/>
    </row>
    <row r="1860" spans="2:13">
      <c r="B1860" s="68">
        <v>2012</v>
      </c>
      <c r="C1860" s="120">
        <v>2</v>
      </c>
      <c r="D1860" s="119">
        <v>0</v>
      </c>
      <c r="E1860" s="132">
        <v>0</v>
      </c>
      <c r="F1860" s="119">
        <v>2</v>
      </c>
      <c r="G1860" s="132">
        <v>0</v>
      </c>
      <c r="H1860" s="132">
        <v>0</v>
      </c>
      <c r="I1860" s="132">
        <v>0</v>
      </c>
      <c r="J1860" s="132">
        <v>2</v>
      </c>
      <c r="K1860" s="132"/>
      <c r="L1860" s="132">
        <v>2</v>
      </c>
      <c r="M1860" s="132"/>
    </row>
    <row r="1861" spans="2:13">
      <c r="B1861" s="68">
        <v>2013</v>
      </c>
      <c r="C1861" s="120">
        <v>2</v>
      </c>
      <c r="D1861" s="119">
        <v>0</v>
      </c>
      <c r="E1861" s="132">
        <v>0</v>
      </c>
      <c r="F1861" s="119">
        <v>2</v>
      </c>
      <c r="G1861" s="132">
        <v>0</v>
      </c>
      <c r="H1861" s="132">
        <v>0</v>
      </c>
      <c r="I1861" s="132">
        <v>0</v>
      </c>
      <c r="J1861" s="132">
        <v>2</v>
      </c>
      <c r="K1861" s="132"/>
      <c r="L1861" s="132">
        <v>2</v>
      </c>
      <c r="M1861" s="132"/>
    </row>
    <row r="1862" spans="2:13">
      <c r="B1862" s="67" t="s">
        <v>602</v>
      </c>
      <c r="C1862" s="120"/>
      <c r="D1862" s="119"/>
      <c r="E1862" s="132"/>
      <c r="F1862" s="174"/>
      <c r="G1862" s="132"/>
      <c r="H1862" s="132"/>
      <c r="I1862" s="132"/>
      <c r="J1862" s="132"/>
      <c r="K1862" s="132"/>
      <c r="L1862" s="132"/>
      <c r="M1862" s="132"/>
    </row>
    <row r="1863" spans="2:13">
      <c r="B1863" s="68">
        <v>2014</v>
      </c>
      <c r="C1863" s="120">
        <v>1</v>
      </c>
      <c r="D1863" s="119">
        <v>0</v>
      </c>
      <c r="E1863" s="132">
        <v>0</v>
      </c>
      <c r="F1863" s="119">
        <v>1</v>
      </c>
      <c r="G1863" s="132">
        <v>0</v>
      </c>
      <c r="H1863" s="132">
        <v>0</v>
      </c>
      <c r="I1863" s="132">
        <v>0</v>
      </c>
      <c r="J1863" s="132">
        <v>1</v>
      </c>
      <c r="K1863" s="132"/>
      <c r="L1863" s="132">
        <v>1</v>
      </c>
      <c r="M1863" s="132"/>
    </row>
    <row r="1864" spans="2:13">
      <c r="B1864" s="67" t="s">
        <v>603</v>
      </c>
      <c r="C1864" s="120"/>
      <c r="D1864" s="119"/>
      <c r="E1864" s="132"/>
      <c r="F1864" s="174"/>
      <c r="G1864" s="132"/>
      <c r="H1864" s="132"/>
      <c r="I1864" s="132"/>
      <c r="J1864" s="132"/>
      <c r="K1864" s="132"/>
      <c r="L1864" s="132"/>
      <c r="M1864" s="132"/>
    </row>
    <row r="1865" spans="2:13">
      <c r="B1865" s="68">
        <v>2012</v>
      </c>
      <c r="C1865" s="120">
        <v>0</v>
      </c>
      <c r="D1865" s="119">
        <v>0</v>
      </c>
      <c r="E1865" s="132">
        <v>395</v>
      </c>
      <c r="F1865" s="119">
        <v>395</v>
      </c>
      <c r="G1865" s="132">
        <v>0</v>
      </c>
      <c r="H1865" s="132">
        <v>0</v>
      </c>
      <c r="I1865" s="132">
        <v>0</v>
      </c>
      <c r="J1865" s="132">
        <v>395</v>
      </c>
      <c r="K1865" s="132"/>
      <c r="L1865" s="132">
        <v>395</v>
      </c>
      <c r="M1865" s="132"/>
    </row>
    <row r="1866" spans="2:13">
      <c r="B1866" s="68">
        <v>2013</v>
      </c>
      <c r="C1866" s="120">
        <v>0</v>
      </c>
      <c r="D1866" s="119">
        <v>0</v>
      </c>
      <c r="E1866" s="132">
        <v>469</v>
      </c>
      <c r="F1866" s="119">
        <v>469</v>
      </c>
      <c r="G1866" s="132">
        <v>0</v>
      </c>
      <c r="H1866" s="132">
        <v>0</v>
      </c>
      <c r="I1866" s="132">
        <v>0</v>
      </c>
      <c r="J1866" s="132">
        <v>469</v>
      </c>
      <c r="K1866" s="132"/>
      <c r="L1866" s="132">
        <v>469</v>
      </c>
      <c r="M1866" s="132"/>
    </row>
    <row r="1867" spans="2:13">
      <c r="B1867" s="68">
        <v>2014</v>
      </c>
      <c r="C1867" s="120">
        <v>0</v>
      </c>
      <c r="D1867" s="119">
        <v>0</v>
      </c>
      <c r="E1867" s="132">
        <v>612</v>
      </c>
      <c r="F1867" s="119">
        <v>612</v>
      </c>
      <c r="G1867" s="132">
        <v>0</v>
      </c>
      <c r="H1867" s="132">
        <v>0</v>
      </c>
      <c r="I1867" s="132">
        <v>0</v>
      </c>
      <c r="J1867" s="132">
        <v>612</v>
      </c>
      <c r="K1867" s="132"/>
      <c r="L1867" s="132">
        <v>612</v>
      </c>
      <c r="M1867" s="132"/>
    </row>
    <row r="1868" spans="2:13">
      <c r="B1868" s="68">
        <v>2015</v>
      </c>
      <c r="C1868" s="120">
        <v>0</v>
      </c>
      <c r="D1868" s="119">
        <v>0</v>
      </c>
      <c r="E1868" s="132">
        <v>976</v>
      </c>
      <c r="F1868" s="119">
        <v>976</v>
      </c>
      <c r="G1868" s="119">
        <v>0</v>
      </c>
      <c r="H1868" s="132">
        <v>0</v>
      </c>
      <c r="I1868" s="119">
        <v>0</v>
      </c>
      <c r="J1868" s="132">
        <v>976</v>
      </c>
      <c r="K1868" s="132"/>
      <c r="L1868" s="132">
        <v>976</v>
      </c>
      <c r="M1868" s="132"/>
    </row>
    <row r="1869" spans="2:13">
      <c r="B1869" s="68">
        <v>2016</v>
      </c>
      <c r="C1869" s="120">
        <v>0</v>
      </c>
      <c r="D1869" s="119">
        <v>0</v>
      </c>
      <c r="E1869" s="132">
        <v>0</v>
      </c>
      <c r="F1869" s="119">
        <v>0</v>
      </c>
      <c r="G1869" s="132">
        <v>0</v>
      </c>
      <c r="H1869" s="132">
        <v>0</v>
      </c>
      <c r="I1869" s="132">
        <v>0</v>
      </c>
      <c r="J1869" s="132">
        <v>0</v>
      </c>
      <c r="K1869" s="132"/>
      <c r="L1869" s="132">
        <v>0</v>
      </c>
      <c r="M1869" s="132"/>
    </row>
    <row r="1870" spans="2:13">
      <c r="B1870" s="68">
        <v>2017</v>
      </c>
      <c r="C1870" s="120">
        <v>0</v>
      </c>
      <c r="D1870" s="119">
        <v>0</v>
      </c>
      <c r="E1870" s="132">
        <v>0</v>
      </c>
      <c r="F1870" s="119">
        <v>0</v>
      </c>
      <c r="G1870" s="132">
        <v>0</v>
      </c>
      <c r="H1870" s="132">
        <v>0</v>
      </c>
      <c r="I1870" s="132">
        <v>0</v>
      </c>
      <c r="J1870" s="132">
        <v>0</v>
      </c>
      <c r="K1870" s="132"/>
      <c r="L1870" s="132">
        <v>0</v>
      </c>
      <c r="M1870" s="132"/>
    </row>
    <row r="1871" spans="2:13">
      <c r="B1871" s="67" t="s">
        <v>486</v>
      </c>
      <c r="C1871" s="120"/>
      <c r="D1871" s="119"/>
      <c r="E1871" s="132"/>
      <c r="F1871" s="174"/>
      <c r="G1871" s="132"/>
      <c r="H1871" s="132"/>
      <c r="I1871" s="132"/>
      <c r="J1871" s="132"/>
      <c r="K1871" s="132"/>
      <c r="L1871" s="132"/>
      <c r="M1871" s="132"/>
    </row>
    <row r="1872" spans="2:13">
      <c r="B1872" s="68">
        <v>2012</v>
      </c>
      <c r="C1872" s="120">
        <v>325</v>
      </c>
      <c r="D1872" s="119">
        <v>0</v>
      </c>
      <c r="E1872" s="132">
        <v>0</v>
      </c>
      <c r="F1872" s="119">
        <v>325</v>
      </c>
      <c r="G1872" s="132">
        <v>0</v>
      </c>
      <c r="H1872" s="132">
        <v>0</v>
      </c>
      <c r="I1872" s="132">
        <v>0</v>
      </c>
      <c r="J1872" s="132">
        <v>325</v>
      </c>
      <c r="K1872" s="132"/>
      <c r="L1872" s="132">
        <v>325</v>
      </c>
      <c r="M1872" s="132"/>
    </row>
    <row r="1873" spans="2:13">
      <c r="B1873" s="68">
        <v>2013</v>
      </c>
      <c r="C1873" s="120">
        <v>269</v>
      </c>
      <c r="D1873" s="119">
        <v>0</v>
      </c>
      <c r="E1873" s="132">
        <v>5327</v>
      </c>
      <c r="F1873" s="119">
        <v>5596</v>
      </c>
      <c r="G1873" s="132">
        <v>0</v>
      </c>
      <c r="H1873" s="132">
        <v>0</v>
      </c>
      <c r="I1873" s="132">
        <v>0</v>
      </c>
      <c r="J1873" s="132">
        <v>5596</v>
      </c>
      <c r="K1873" s="132"/>
      <c r="L1873" s="132">
        <v>5596</v>
      </c>
      <c r="M1873" s="132"/>
    </row>
    <row r="1874" spans="2:13">
      <c r="B1874" s="68">
        <v>2014</v>
      </c>
      <c r="C1874" s="120">
        <v>198</v>
      </c>
      <c r="D1874" s="119">
        <v>0</v>
      </c>
      <c r="E1874" s="132">
        <v>4703</v>
      </c>
      <c r="F1874" s="119">
        <v>4901</v>
      </c>
      <c r="G1874" s="132">
        <v>0</v>
      </c>
      <c r="H1874" s="132">
        <v>0</v>
      </c>
      <c r="I1874" s="132">
        <v>0</v>
      </c>
      <c r="J1874" s="132">
        <v>4901</v>
      </c>
      <c r="K1874" s="132"/>
      <c r="L1874" s="132">
        <v>4901</v>
      </c>
      <c r="M1874" s="132"/>
    </row>
    <row r="1875" spans="2:13">
      <c r="B1875" s="68">
        <v>2015</v>
      </c>
      <c r="C1875" s="120">
        <v>142</v>
      </c>
      <c r="D1875" s="119">
        <v>0</v>
      </c>
      <c r="E1875" s="132">
        <v>4620</v>
      </c>
      <c r="F1875" s="119">
        <v>4762</v>
      </c>
      <c r="G1875" s="119">
        <v>0</v>
      </c>
      <c r="H1875" s="132">
        <v>0</v>
      </c>
      <c r="I1875" s="119">
        <v>0</v>
      </c>
      <c r="J1875" s="132">
        <v>4762</v>
      </c>
      <c r="K1875" s="132"/>
      <c r="L1875" s="132">
        <v>4762</v>
      </c>
      <c r="M1875" s="132"/>
    </row>
    <row r="1876" spans="2:13">
      <c r="B1876" s="68">
        <v>2016</v>
      </c>
      <c r="C1876" s="120">
        <v>7</v>
      </c>
      <c r="D1876" s="119">
        <v>0</v>
      </c>
      <c r="E1876" s="132">
        <v>4545</v>
      </c>
      <c r="F1876" s="119">
        <v>4552</v>
      </c>
      <c r="G1876" s="132">
        <v>0</v>
      </c>
      <c r="H1876" s="132">
        <v>0</v>
      </c>
      <c r="I1876" s="132">
        <v>0</v>
      </c>
      <c r="J1876" s="132">
        <v>4552</v>
      </c>
      <c r="K1876" s="132"/>
      <c r="L1876" s="132">
        <v>4552</v>
      </c>
      <c r="M1876" s="132"/>
    </row>
    <row r="1877" spans="2:13">
      <c r="B1877" s="68">
        <v>2017</v>
      </c>
      <c r="C1877" s="120">
        <v>4</v>
      </c>
      <c r="D1877" s="119">
        <v>0</v>
      </c>
      <c r="E1877" s="132">
        <v>4322</v>
      </c>
      <c r="F1877" s="119">
        <v>4326</v>
      </c>
      <c r="G1877" s="132">
        <v>0</v>
      </c>
      <c r="H1877" s="132">
        <v>0</v>
      </c>
      <c r="I1877" s="132">
        <v>0</v>
      </c>
      <c r="J1877" s="132">
        <v>4326</v>
      </c>
      <c r="K1877" s="132"/>
      <c r="L1877" s="132">
        <v>4326</v>
      </c>
      <c r="M1877" s="132"/>
    </row>
    <row r="1878" spans="2:13">
      <c r="B1878" s="68">
        <v>2018</v>
      </c>
      <c r="C1878" s="120">
        <v>4</v>
      </c>
      <c r="D1878" s="119">
        <v>0</v>
      </c>
      <c r="E1878" s="132">
        <v>4236</v>
      </c>
      <c r="F1878" s="119">
        <v>4240</v>
      </c>
      <c r="G1878" s="132">
        <v>0</v>
      </c>
      <c r="H1878" s="132">
        <v>0</v>
      </c>
      <c r="I1878" s="132">
        <v>0</v>
      </c>
      <c r="J1878" s="132">
        <v>4240</v>
      </c>
      <c r="K1878" s="132"/>
      <c r="L1878" s="132">
        <v>4240</v>
      </c>
      <c r="M1878" s="132"/>
    </row>
    <row r="1879" spans="2:13">
      <c r="B1879" s="68">
        <v>2019</v>
      </c>
      <c r="C1879" s="120">
        <v>4</v>
      </c>
      <c r="D1879" s="119">
        <v>0</v>
      </c>
      <c r="E1879" s="132">
        <v>4119</v>
      </c>
      <c r="F1879" s="119">
        <v>4123</v>
      </c>
      <c r="G1879" s="132">
        <v>0</v>
      </c>
      <c r="H1879" s="132">
        <v>0</v>
      </c>
      <c r="I1879" s="132">
        <v>0</v>
      </c>
      <c r="J1879" s="132">
        <v>4123</v>
      </c>
      <c r="K1879" s="132"/>
      <c r="L1879" s="132">
        <v>4123</v>
      </c>
      <c r="M1879" s="132"/>
    </row>
    <row r="1880" spans="2:13">
      <c r="B1880" s="68">
        <v>2020</v>
      </c>
      <c r="C1880" s="120">
        <v>4</v>
      </c>
      <c r="D1880" s="119">
        <v>0</v>
      </c>
      <c r="E1880" s="132">
        <v>4003</v>
      </c>
      <c r="F1880" s="119">
        <v>4007</v>
      </c>
      <c r="G1880" s="132">
        <v>0</v>
      </c>
      <c r="H1880" s="132">
        <v>0</v>
      </c>
      <c r="I1880" s="132">
        <v>0</v>
      </c>
      <c r="J1880" s="132">
        <v>4007</v>
      </c>
      <c r="K1880" s="132"/>
      <c r="L1880" s="132">
        <v>4007</v>
      </c>
      <c r="M1880" s="132"/>
    </row>
    <row r="1881" spans="2:13">
      <c r="B1881" s="68">
        <v>2021</v>
      </c>
      <c r="C1881" s="120">
        <v>3</v>
      </c>
      <c r="D1881" s="119">
        <v>0</v>
      </c>
      <c r="E1881" s="132">
        <v>3931</v>
      </c>
      <c r="F1881" s="119">
        <v>3934</v>
      </c>
      <c r="G1881" s="132">
        <v>0</v>
      </c>
      <c r="H1881" s="132">
        <v>0</v>
      </c>
      <c r="I1881" s="132">
        <v>0</v>
      </c>
      <c r="J1881" s="132">
        <v>3934</v>
      </c>
      <c r="K1881" s="132"/>
      <c r="L1881" s="132">
        <v>3934</v>
      </c>
      <c r="M1881" s="132"/>
    </row>
    <row r="1882" spans="2:13">
      <c r="B1882" s="68">
        <v>2022</v>
      </c>
      <c r="C1882" s="120">
        <v>3</v>
      </c>
      <c r="D1882" s="119">
        <v>0</v>
      </c>
      <c r="E1882" s="132">
        <v>3860</v>
      </c>
      <c r="F1882" s="119">
        <v>3863</v>
      </c>
      <c r="G1882" s="132">
        <v>0</v>
      </c>
      <c r="H1882" s="132">
        <v>0</v>
      </c>
      <c r="I1882" s="132">
        <v>0</v>
      </c>
      <c r="J1882" s="132">
        <v>3863</v>
      </c>
      <c r="K1882" s="132"/>
      <c r="L1882" s="132">
        <v>3863</v>
      </c>
      <c r="M1882" s="132"/>
    </row>
    <row r="1883" spans="2:13">
      <c r="B1883" s="68">
        <v>2023</v>
      </c>
      <c r="C1883" s="120">
        <v>3</v>
      </c>
      <c r="D1883" s="119">
        <v>0</v>
      </c>
      <c r="E1883" s="132">
        <v>3768</v>
      </c>
      <c r="F1883" s="119">
        <v>3771</v>
      </c>
      <c r="G1883" s="132">
        <v>0</v>
      </c>
      <c r="H1883" s="132">
        <v>0</v>
      </c>
      <c r="I1883" s="132">
        <v>0</v>
      </c>
      <c r="J1883" s="132">
        <v>3771</v>
      </c>
      <c r="K1883" s="132"/>
      <c r="L1883" s="132">
        <v>3771</v>
      </c>
      <c r="M1883" s="132"/>
    </row>
    <row r="1884" spans="2:13">
      <c r="B1884" s="67" t="s">
        <v>604</v>
      </c>
      <c r="C1884" s="120"/>
      <c r="D1884" s="119"/>
      <c r="E1884" s="132"/>
      <c r="F1884" s="174"/>
      <c r="G1884" s="132"/>
      <c r="H1884" s="132"/>
      <c r="I1884" s="132"/>
      <c r="J1884" s="132"/>
      <c r="K1884" s="132"/>
      <c r="L1884" s="132"/>
      <c r="M1884" s="132"/>
    </row>
    <row r="1885" spans="2:13">
      <c r="B1885" s="68">
        <v>2012</v>
      </c>
      <c r="C1885" s="120">
        <v>3</v>
      </c>
      <c r="D1885" s="119">
        <v>0</v>
      </c>
      <c r="E1885" s="132">
        <v>0</v>
      </c>
      <c r="F1885" s="119">
        <v>3</v>
      </c>
      <c r="G1885" s="132">
        <v>0</v>
      </c>
      <c r="H1885" s="132">
        <v>0</v>
      </c>
      <c r="I1885" s="132">
        <v>0</v>
      </c>
      <c r="J1885" s="132">
        <v>3</v>
      </c>
      <c r="K1885" s="132"/>
      <c r="L1885" s="132">
        <v>3</v>
      </c>
      <c r="M1885" s="132"/>
    </row>
    <row r="1886" spans="2:13">
      <c r="B1886" s="68">
        <v>2013</v>
      </c>
      <c r="C1886" s="120">
        <v>2</v>
      </c>
      <c r="D1886" s="119">
        <v>0</v>
      </c>
      <c r="E1886" s="132">
        <v>0</v>
      </c>
      <c r="F1886" s="119">
        <v>2</v>
      </c>
      <c r="G1886" s="132">
        <v>0</v>
      </c>
      <c r="H1886" s="132">
        <v>0</v>
      </c>
      <c r="I1886" s="132">
        <v>0</v>
      </c>
      <c r="J1886" s="132">
        <v>2</v>
      </c>
      <c r="K1886" s="132"/>
      <c r="L1886" s="132">
        <v>2</v>
      </c>
      <c r="M1886" s="132"/>
    </row>
    <row r="1887" spans="2:13">
      <c r="B1887" s="68">
        <v>2014</v>
      </c>
      <c r="C1887" s="120">
        <v>1</v>
      </c>
      <c r="D1887" s="119">
        <v>0</v>
      </c>
      <c r="E1887" s="132">
        <v>0</v>
      </c>
      <c r="F1887" s="119">
        <v>1</v>
      </c>
      <c r="G1887" s="132">
        <v>0</v>
      </c>
      <c r="H1887" s="132">
        <v>0</v>
      </c>
      <c r="I1887" s="132">
        <v>0</v>
      </c>
      <c r="J1887" s="132">
        <v>1</v>
      </c>
      <c r="K1887" s="132"/>
      <c r="L1887" s="132">
        <v>1</v>
      </c>
      <c r="M1887" s="132"/>
    </row>
    <row r="1888" spans="2:13">
      <c r="B1888" s="68">
        <v>2015</v>
      </c>
      <c r="C1888" s="120">
        <v>1</v>
      </c>
      <c r="D1888" s="119">
        <v>0</v>
      </c>
      <c r="E1888" s="132">
        <v>0</v>
      </c>
      <c r="F1888" s="119">
        <v>1</v>
      </c>
      <c r="G1888" s="119">
        <v>0</v>
      </c>
      <c r="H1888" s="132">
        <v>0</v>
      </c>
      <c r="I1888" s="119">
        <v>0</v>
      </c>
      <c r="J1888" s="132">
        <v>1</v>
      </c>
      <c r="K1888" s="132"/>
      <c r="L1888" s="132">
        <v>1</v>
      </c>
      <c r="M1888" s="132"/>
    </row>
    <row r="1889" spans="2:13">
      <c r="B1889" s="68">
        <v>2016</v>
      </c>
      <c r="C1889" s="120">
        <v>1</v>
      </c>
      <c r="D1889" s="119">
        <v>0</v>
      </c>
      <c r="E1889" s="132">
        <v>0</v>
      </c>
      <c r="F1889" s="119">
        <v>1</v>
      </c>
      <c r="G1889" s="132">
        <v>0</v>
      </c>
      <c r="H1889" s="132">
        <v>0</v>
      </c>
      <c r="I1889" s="132">
        <v>0</v>
      </c>
      <c r="J1889" s="132">
        <v>1</v>
      </c>
      <c r="K1889" s="132"/>
      <c r="L1889" s="132">
        <v>1</v>
      </c>
      <c r="M1889" s="132"/>
    </row>
    <row r="1890" spans="2:13">
      <c r="B1890" s="68">
        <v>2017</v>
      </c>
      <c r="C1890" s="120">
        <v>1</v>
      </c>
      <c r="D1890" s="119">
        <v>0</v>
      </c>
      <c r="E1890" s="132">
        <v>0</v>
      </c>
      <c r="F1890" s="119">
        <v>1</v>
      </c>
      <c r="G1890" s="132">
        <v>0</v>
      </c>
      <c r="H1890" s="132">
        <v>0</v>
      </c>
      <c r="I1890" s="132">
        <v>0</v>
      </c>
      <c r="J1890" s="132">
        <v>1</v>
      </c>
      <c r="K1890" s="132"/>
      <c r="L1890" s="132">
        <v>1</v>
      </c>
      <c r="M1890" s="132"/>
    </row>
    <row r="1891" spans="2:13">
      <c r="B1891" s="68">
        <v>2018</v>
      </c>
      <c r="C1891" s="120">
        <v>1</v>
      </c>
      <c r="D1891" s="119">
        <v>0</v>
      </c>
      <c r="E1891" s="132">
        <v>0</v>
      </c>
      <c r="F1891" s="119">
        <v>1</v>
      </c>
      <c r="G1891" s="132">
        <v>0</v>
      </c>
      <c r="H1891" s="132">
        <v>0</v>
      </c>
      <c r="I1891" s="132">
        <v>0</v>
      </c>
      <c r="J1891" s="132">
        <v>1</v>
      </c>
      <c r="K1891" s="132"/>
      <c r="L1891" s="132">
        <v>1</v>
      </c>
      <c r="M1891" s="132"/>
    </row>
    <row r="1892" spans="2:13">
      <c r="B1892" s="67" t="s">
        <v>605</v>
      </c>
      <c r="C1892" s="120"/>
      <c r="D1892" s="119"/>
      <c r="E1892" s="132"/>
      <c r="F1892" s="174"/>
      <c r="G1892" s="132"/>
      <c r="H1892" s="132"/>
      <c r="I1892" s="132"/>
      <c r="J1892" s="132"/>
      <c r="K1892" s="132"/>
      <c r="L1892" s="132"/>
      <c r="M1892" s="132"/>
    </row>
    <row r="1893" spans="2:13">
      <c r="B1893" s="68">
        <v>2012</v>
      </c>
      <c r="C1893" s="120">
        <v>0</v>
      </c>
      <c r="D1893" s="119">
        <v>0</v>
      </c>
      <c r="E1893" s="132">
        <v>1904</v>
      </c>
      <c r="F1893" s="119">
        <v>1904</v>
      </c>
      <c r="G1893" s="132">
        <v>0</v>
      </c>
      <c r="H1893" s="132">
        <v>0</v>
      </c>
      <c r="I1893" s="132">
        <v>0</v>
      </c>
      <c r="J1893" s="132">
        <v>1904</v>
      </c>
      <c r="K1893" s="132"/>
      <c r="L1893" s="132">
        <v>1904</v>
      </c>
      <c r="M1893" s="132"/>
    </row>
    <row r="1894" spans="2:13">
      <c r="B1894" s="68">
        <v>2013</v>
      </c>
      <c r="C1894" s="120">
        <v>0</v>
      </c>
      <c r="D1894" s="119">
        <v>0</v>
      </c>
      <c r="E1894" s="132">
        <v>1562</v>
      </c>
      <c r="F1894" s="119">
        <v>1562</v>
      </c>
      <c r="G1894" s="132">
        <v>0</v>
      </c>
      <c r="H1894" s="132">
        <v>0</v>
      </c>
      <c r="I1894" s="132">
        <v>0</v>
      </c>
      <c r="J1894" s="132">
        <v>1562</v>
      </c>
      <c r="K1894" s="132"/>
      <c r="L1894" s="132">
        <v>1562</v>
      </c>
      <c r="M1894" s="132">
        <v>0</v>
      </c>
    </row>
    <row r="1895" spans="2:13">
      <c r="B1895" s="68">
        <v>2014</v>
      </c>
      <c r="C1895" s="120">
        <v>0</v>
      </c>
      <c r="D1895" s="119">
        <v>114</v>
      </c>
      <c r="E1895" s="132">
        <v>1722</v>
      </c>
      <c r="F1895" s="119">
        <v>1836</v>
      </c>
      <c r="G1895" s="132">
        <v>0</v>
      </c>
      <c r="H1895" s="132">
        <v>0</v>
      </c>
      <c r="I1895" s="132">
        <v>0</v>
      </c>
      <c r="J1895" s="132">
        <v>1836</v>
      </c>
      <c r="K1895" s="132"/>
      <c r="L1895" s="132">
        <v>1836</v>
      </c>
      <c r="M1895" s="132"/>
    </row>
    <row r="1896" spans="2:13">
      <c r="B1896" s="67" t="s">
        <v>606</v>
      </c>
      <c r="C1896" s="120"/>
      <c r="D1896" s="119"/>
      <c r="E1896" s="132"/>
      <c r="F1896" s="174"/>
      <c r="G1896" s="132"/>
      <c r="H1896" s="132"/>
      <c r="I1896" s="132"/>
      <c r="J1896" s="132"/>
      <c r="K1896" s="132"/>
      <c r="L1896" s="132"/>
      <c r="M1896" s="132"/>
    </row>
    <row r="1897" spans="2:13">
      <c r="B1897" s="68">
        <v>2012</v>
      </c>
      <c r="C1897" s="120">
        <v>0</v>
      </c>
      <c r="D1897" s="119">
        <v>0</v>
      </c>
      <c r="E1897" s="132">
        <v>0</v>
      </c>
      <c r="F1897" s="119">
        <v>0</v>
      </c>
      <c r="G1897" s="132">
        <v>0</v>
      </c>
      <c r="H1897" s="132">
        <v>0</v>
      </c>
      <c r="I1897" s="132">
        <v>0</v>
      </c>
      <c r="J1897" s="132">
        <v>0</v>
      </c>
      <c r="K1897" s="132"/>
      <c r="L1897" s="132">
        <v>0</v>
      </c>
      <c r="M1897" s="132"/>
    </row>
    <row r="1898" spans="2:13">
      <c r="B1898" s="68">
        <v>2013</v>
      </c>
      <c r="C1898" s="120">
        <v>0</v>
      </c>
      <c r="D1898" s="119">
        <v>0</v>
      </c>
      <c r="E1898" s="132">
        <v>0</v>
      </c>
      <c r="F1898" s="119">
        <v>0</v>
      </c>
      <c r="G1898" s="132">
        <v>0</v>
      </c>
      <c r="H1898" s="132">
        <v>0</v>
      </c>
      <c r="I1898" s="132">
        <v>0</v>
      </c>
      <c r="J1898" s="132">
        <v>0</v>
      </c>
      <c r="K1898" s="132"/>
      <c r="L1898" s="132">
        <v>0</v>
      </c>
      <c r="M1898" s="132">
        <v>0</v>
      </c>
    </row>
    <row r="1899" spans="2:13">
      <c r="B1899" s="68">
        <v>2014</v>
      </c>
      <c r="C1899" s="120">
        <v>0</v>
      </c>
      <c r="D1899" s="119">
        <v>0</v>
      </c>
      <c r="E1899" s="132">
        <v>0</v>
      </c>
      <c r="F1899" s="119">
        <v>0</v>
      </c>
      <c r="G1899" s="132">
        <v>0</v>
      </c>
      <c r="H1899" s="132">
        <v>0</v>
      </c>
      <c r="I1899" s="132">
        <v>0</v>
      </c>
      <c r="J1899" s="132">
        <v>0</v>
      </c>
      <c r="K1899" s="132"/>
      <c r="L1899" s="132">
        <v>0</v>
      </c>
      <c r="M1899" s="132"/>
    </row>
    <row r="1900" spans="2:13">
      <c r="B1900" s="67" t="s">
        <v>607</v>
      </c>
      <c r="C1900" s="120"/>
      <c r="D1900" s="119"/>
      <c r="E1900" s="132"/>
      <c r="F1900" s="174"/>
      <c r="G1900" s="132"/>
      <c r="H1900" s="132"/>
      <c r="I1900" s="132"/>
      <c r="J1900" s="132"/>
      <c r="K1900" s="132"/>
      <c r="L1900" s="132"/>
      <c r="M1900" s="132"/>
    </row>
    <row r="1901" spans="2:13">
      <c r="B1901" s="68">
        <v>2016</v>
      </c>
      <c r="C1901" s="120">
        <v>0</v>
      </c>
      <c r="D1901" s="119">
        <v>0</v>
      </c>
      <c r="E1901" s="132">
        <v>0</v>
      </c>
      <c r="F1901" s="119">
        <v>0</v>
      </c>
      <c r="G1901" s="132">
        <v>0</v>
      </c>
      <c r="H1901" s="132">
        <v>0</v>
      </c>
      <c r="I1901" s="132">
        <v>0</v>
      </c>
      <c r="J1901" s="132">
        <v>0</v>
      </c>
      <c r="K1901" s="132"/>
      <c r="L1901" s="132">
        <v>0</v>
      </c>
      <c r="M1901" s="132"/>
    </row>
    <row r="1902" spans="2:13">
      <c r="B1902" s="68">
        <v>2017</v>
      </c>
      <c r="C1902" s="120">
        <v>0</v>
      </c>
      <c r="D1902" s="119">
        <v>0</v>
      </c>
      <c r="E1902" s="132">
        <v>0</v>
      </c>
      <c r="F1902" s="119">
        <v>0</v>
      </c>
      <c r="G1902" s="132">
        <v>0</v>
      </c>
      <c r="H1902" s="132">
        <v>0</v>
      </c>
      <c r="I1902" s="132">
        <v>0</v>
      </c>
      <c r="J1902" s="132">
        <v>0</v>
      </c>
      <c r="K1902" s="132"/>
      <c r="L1902" s="132">
        <v>0</v>
      </c>
      <c r="M1902" s="132"/>
    </row>
    <row r="1903" spans="2:13">
      <c r="B1903" s="72">
        <v>2018</v>
      </c>
      <c r="C1903" s="120">
        <v>0</v>
      </c>
      <c r="D1903" s="119">
        <v>0</v>
      </c>
      <c r="E1903" s="132">
        <v>0</v>
      </c>
      <c r="F1903" s="119">
        <v>0</v>
      </c>
      <c r="G1903" s="132">
        <v>0</v>
      </c>
      <c r="H1903" s="132">
        <v>0</v>
      </c>
      <c r="I1903" s="132">
        <v>0</v>
      </c>
      <c r="J1903" s="132">
        <v>0</v>
      </c>
      <c r="K1903" s="132"/>
      <c r="L1903" s="132">
        <v>0</v>
      </c>
      <c r="M1903" s="132"/>
    </row>
    <row r="1904" spans="2:13">
      <c r="B1904" s="32" t="s">
        <v>488</v>
      </c>
      <c r="C1904" s="120"/>
      <c r="D1904" s="119"/>
      <c r="E1904" s="132"/>
      <c r="F1904" s="174"/>
      <c r="G1904" s="132"/>
      <c r="H1904" s="132"/>
      <c r="I1904" s="132"/>
      <c r="J1904" s="132"/>
      <c r="K1904" s="132"/>
      <c r="L1904" s="132"/>
      <c r="M1904" s="132"/>
    </row>
    <row r="1905" spans="2:13">
      <c r="B1905" s="72">
        <v>2019</v>
      </c>
      <c r="C1905" s="120">
        <v>0</v>
      </c>
      <c r="D1905" s="119">
        <v>0</v>
      </c>
      <c r="E1905" s="132">
        <v>1330</v>
      </c>
      <c r="F1905" s="119">
        <v>1330</v>
      </c>
      <c r="G1905" s="132">
        <v>0</v>
      </c>
      <c r="H1905" s="132">
        <v>0</v>
      </c>
      <c r="I1905" s="132">
        <v>0</v>
      </c>
      <c r="J1905" s="132">
        <v>1330</v>
      </c>
      <c r="K1905" s="132"/>
      <c r="L1905" s="132">
        <v>1330</v>
      </c>
      <c r="M1905" s="132"/>
    </row>
    <row r="1906" spans="2:13">
      <c r="B1906" s="72">
        <v>2020</v>
      </c>
      <c r="C1906" s="120">
        <v>0</v>
      </c>
      <c r="D1906" s="119">
        <v>0</v>
      </c>
      <c r="E1906" s="132">
        <v>1364</v>
      </c>
      <c r="F1906" s="119">
        <v>1364</v>
      </c>
      <c r="G1906" s="132">
        <v>0</v>
      </c>
      <c r="H1906" s="132">
        <v>0</v>
      </c>
      <c r="I1906" s="132">
        <v>0</v>
      </c>
      <c r="J1906" s="132">
        <v>1364</v>
      </c>
      <c r="K1906" s="132"/>
      <c r="L1906" s="132">
        <v>1364</v>
      </c>
      <c r="M1906" s="132"/>
    </row>
    <row r="1907" spans="2:13">
      <c r="B1907" s="72">
        <v>2021</v>
      </c>
      <c r="C1907" s="120">
        <v>0</v>
      </c>
      <c r="D1907" s="119">
        <v>0</v>
      </c>
      <c r="E1907" s="132">
        <v>981</v>
      </c>
      <c r="F1907" s="119">
        <v>981</v>
      </c>
      <c r="G1907" s="132">
        <v>0</v>
      </c>
      <c r="H1907" s="132">
        <v>0</v>
      </c>
      <c r="I1907" s="132">
        <v>0</v>
      </c>
      <c r="J1907" s="132">
        <v>981</v>
      </c>
      <c r="K1907" s="132"/>
      <c r="L1907" s="132">
        <v>981</v>
      </c>
      <c r="M1907" s="132"/>
    </row>
    <row r="1908" spans="2:13">
      <c r="B1908" s="72">
        <v>2022</v>
      </c>
      <c r="C1908" s="120">
        <v>0</v>
      </c>
      <c r="D1908" s="119">
        <v>0</v>
      </c>
      <c r="E1908" s="132">
        <v>835</v>
      </c>
      <c r="F1908" s="119">
        <v>835</v>
      </c>
      <c r="G1908" s="132">
        <v>0</v>
      </c>
      <c r="H1908" s="132">
        <v>0</v>
      </c>
      <c r="I1908" s="132">
        <v>0</v>
      </c>
      <c r="J1908" s="132">
        <v>835</v>
      </c>
      <c r="K1908" s="132"/>
      <c r="L1908" s="132">
        <v>835</v>
      </c>
      <c r="M1908" s="132"/>
    </row>
    <row r="1909" spans="2:13">
      <c r="B1909" s="72">
        <v>2023</v>
      </c>
      <c r="C1909" s="120">
        <v>0</v>
      </c>
      <c r="D1909" s="119">
        <v>0</v>
      </c>
      <c r="E1909" s="132">
        <v>729</v>
      </c>
      <c r="F1909" s="119">
        <v>729</v>
      </c>
      <c r="G1909" s="132">
        <v>0</v>
      </c>
      <c r="H1909" s="132">
        <v>0</v>
      </c>
      <c r="I1909" s="132">
        <v>0</v>
      </c>
      <c r="J1909" s="132">
        <v>729</v>
      </c>
      <c r="K1909" s="132"/>
      <c r="L1909" s="132">
        <v>729</v>
      </c>
      <c r="M1909" s="132"/>
    </row>
    <row r="1910" spans="2:13">
      <c r="B1910" s="67" t="s">
        <v>489</v>
      </c>
      <c r="C1910" s="120"/>
      <c r="D1910" s="119"/>
      <c r="E1910" s="132"/>
      <c r="F1910" s="174"/>
      <c r="G1910" s="132"/>
      <c r="H1910" s="132"/>
      <c r="I1910" s="132"/>
      <c r="J1910" s="132"/>
      <c r="K1910" s="132"/>
      <c r="L1910" s="132"/>
      <c r="M1910" s="132"/>
    </row>
    <row r="1911" spans="2:13">
      <c r="B1911" s="68">
        <v>2012</v>
      </c>
      <c r="C1911" s="120">
        <v>1</v>
      </c>
      <c r="D1911" s="119">
        <v>0</v>
      </c>
      <c r="E1911" s="132">
        <v>0</v>
      </c>
      <c r="F1911" s="119">
        <v>1</v>
      </c>
      <c r="G1911" s="132">
        <v>0</v>
      </c>
      <c r="H1911" s="132">
        <v>0</v>
      </c>
      <c r="I1911" s="132">
        <v>0</v>
      </c>
      <c r="J1911" s="132">
        <v>1</v>
      </c>
      <c r="K1911" s="132"/>
      <c r="L1911" s="132">
        <v>1</v>
      </c>
      <c r="M1911" s="132"/>
    </row>
    <row r="1912" spans="2:13">
      <c r="B1912" s="68">
        <v>2013</v>
      </c>
      <c r="C1912" s="120">
        <v>1</v>
      </c>
      <c r="D1912" s="119">
        <v>0</v>
      </c>
      <c r="E1912" s="132">
        <v>0</v>
      </c>
      <c r="F1912" s="119">
        <v>1</v>
      </c>
      <c r="G1912" s="132">
        <v>0</v>
      </c>
      <c r="H1912" s="132">
        <v>0</v>
      </c>
      <c r="I1912" s="132">
        <v>0</v>
      </c>
      <c r="J1912" s="132">
        <v>1</v>
      </c>
      <c r="K1912" s="132"/>
      <c r="L1912" s="132">
        <v>1</v>
      </c>
      <c r="M1912" s="132"/>
    </row>
    <row r="1913" spans="2:13">
      <c r="B1913" s="68">
        <v>2014</v>
      </c>
      <c r="C1913" s="120">
        <v>1</v>
      </c>
      <c r="D1913" s="119">
        <v>0</v>
      </c>
      <c r="E1913" s="132">
        <v>0</v>
      </c>
      <c r="F1913" s="119">
        <v>1</v>
      </c>
      <c r="G1913" s="132">
        <v>0</v>
      </c>
      <c r="H1913" s="132">
        <v>0</v>
      </c>
      <c r="I1913" s="132">
        <v>0</v>
      </c>
      <c r="J1913" s="132">
        <v>1</v>
      </c>
      <c r="K1913" s="132"/>
      <c r="L1913" s="132">
        <v>1</v>
      </c>
      <c r="M1913" s="132"/>
    </row>
    <row r="1914" spans="2:13">
      <c r="B1914" s="68">
        <v>2015</v>
      </c>
      <c r="C1914" s="120">
        <v>1</v>
      </c>
      <c r="D1914" s="119">
        <v>0</v>
      </c>
      <c r="E1914" s="132">
        <v>0</v>
      </c>
      <c r="F1914" s="119">
        <v>1</v>
      </c>
      <c r="G1914" s="119">
        <v>0</v>
      </c>
      <c r="H1914" s="132">
        <v>0</v>
      </c>
      <c r="I1914" s="119">
        <v>0</v>
      </c>
      <c r="J1914" s="132">
        <v>1</v>
      </c>
      <c r="K1914" s="132"/>
      <c r="L1914" s="132">
        <v>1</v>
      </c>
      <c r="M1914" s="132"/>
    </row>
    <row r="1915" spans="2:13">
      <c r="B1915" s="68">
        <v>2016</v>
      </c>
      <c r="C1915" s="120">
        <v>1</v>
      </c>
      <c r="D1915" s="119">
        <v>0</v>
      </c>
      <c r="E1915" s="132">
        <v>0</v>
      </c>
      <c r="F1915" s="119">
        <v>1</v>
      </c>
      <c r="G1915" s="132">
        <v>0</v>
      </c>
      <c r="H1915" s="132">
        <v>0</v>
      </c>
      <c r="I1915" s="132">
        <v>0</v>
      </c>
      <c r="J1915" s="132">
        <v>1</v>
      </c>
      <c r="K1915" s="132"/>
      <c r="L1915" s="132">
        <v>1</v>
      </c>
      <c r="M1915" s="132"/>
    </row>
    <row r="1916" spans="2:13">
      <c r="B1916" s="72">
        <v>2018</v>
      </c>
      <c r="C1916" s="120">
        <v>1</v>
      </c>
      <c r="D1916" s="119">
        <v>0</v>
      </c>
      <c r="E1916" s="132">
        <v>0</v>
      </c>
      <c r="F1916" s="119">
        <v>1</v>
      </c>
      <c r="G1916" s="132">
        <v>0</v>
      </c>
      <c r="H1916" s="132">
        <v>0</v>
      </c>
      <c r="I1916" s="132">
        <v>0</v>
      </c>
      <c r="J1916" s="132">
        <v>1</v>
      </c>
      <c r="K1916" s="132"/>
      <c r="L1916" s="132">
        <v>1</v>
      </c>
      <c r="M1916" s="132"/>
    </row>
    <row r="1917" spans="2:13">
      <c r="B1917" s="72">
        <v>2019</v>
      </c>
      <c r="C1917" s="120">
        <v>1</v>
      </c>
      <c r="D1917" s="119">
        <v>0</v>
      </c>
      <c r="E1917" s="132">
        <v>0</v>
      </c>
      <c r="F1917" s="119">
        <v>1</v>
      </c>
      <c r="G1917" s="132">
        <v>0</v>
      </c>
      <c r="H1917" s="132">
        <v>0</v>
      </c>
      <c r="I1917" s="132">
        <v>0</v>
      </c>
      <c r="J1917" s="132">
        <v>1</v>
      </c>
      <c r="K1917" s="132"/>
      <c r="L1917" s="132">
        <v>1</v>
      </c>
      <c r="M1917" s="132"/>
    </row>
    <row r="1918" spans="2:13">
      <c r="B1918" s="72">
        <v>2020</v>
      </c>
      <c r="C1918" s="120">
        <v>1</v>
      </c>
      <c r="D1918" s="119">
        <v>0</v>
      </c>
      <c r="E1918" s="132">
        <v>0</v>
      </c>
      <c r="F1918" s="119">
        <v>1</v>
      </c>
      <c r="G1918" s="132">
        <v>0</v>
      </c>
      <c r="H1918" s="132">
        <v>0</v>
      </c>
      <c r="I1918" s="132">
        <v>0</v>
      </c>
      <c r="J1918" s="132">
        <v>1</v>
      </c>
      <c r="K1918" s="132"/>
      <c r="L1918" s="132">
        <v>1</v>
      </c>
      <c r="M1918" s="132"/>
    </row>
    <row r="1919" spans="2:13">
      <c r="B1919" s="72">
        <v>2021</v>
      </c>
      <c r="C1919" s="120">
        <v>1</v>
      </c>
      <c r="D1919" s="119">
        <v>0</v>
      </c>
      <c r="E1919" s="132">
        <v>0</v>
      </c>
      <c r="F1919" s="119">
        <v>1</v>
      </c>
      <c r="G1919" s="132">
        <v>0</v>
      </c>
      <c r="H1919" s="132">
        <v>0</v>
      </c>
      <c r="I1919" s="132">
        <v>0</v>
      </c>
      <c r="J1919" s="132">
        <v>1</v>
      </c>
      <c r="K1919" s="132"/>
      <c r="L1919" s="132">
        <v>1</v>
      </c>
      <c r="M1919" s="132"/>
    </row>
    <row r="1920" spans="2:13">
      <c r="B1920" s="72">
        <v>2022</v>
      </c>
      <c r="C1920" s="120">
        <v>1</v>
      </c>
      <c r="D1920" s="119">
        <v>0</v>
      </c>
      <c r="E1920" s="132">
        <v>0</v>
      </c>
      <c r="F1920" s="119">
        <v>1</v>
      </c>
      <c r="G1920" s="132">
        <v>0</v>
      </c>
      <c r="H1920" s="132">
        <v>0</v>
      </c>
      <c r="I1920" s="132">
        <v>0</v>
      </c>
      <c r="J1920" s="132">
        <v>1</v>
      </c>
      <c r="K1920" s="132"/>
      <c r="L1920" s="132">
        <v>1</v>
      </c>
      <c r="M1920" s="132"/>
    </row>
    <row r="1921" spans="2:13">
      <c r="B1921" s="72">
        <v>2023</v>
      </c>
      <c r="C1921" s="120">
        <v>1</v>
      </c>
      <c r="D1921" s="119">
        <v>0</v>
      </c>
      <c r="E1921" s="132">
        <v>0</v>
      </c>
      <c r="F1921" s="119">
        <v>1</v>
      </c>
      <c r="G1921" s="132">
        <v>0</v>
      </c>
      <c r="H1921" s="132">
        <v>0</v>
      </c>
      <c r="I1921" s="132">
        <v>0</v>
      </c>
      <c r="J1921" s="132">
        <v>1</v>
      </c>
      <c r="K1921" s="132"/>
      <c r="L1921" s="132">
        <v>1</v>
      </c>
      <c r="M1921" s="132"/>
    </row>
    <row r="1922" spans="2:13">
      <c r="B1922" s="67" t="s">
        <v>516</v>
      </c>
      <c r="C1922" s="120"/>
      <c r="D1922" s="119"/>
      <c r="E1922" s="132"/>
      <c r="F1922" s="174"/>
      <c r="G1922" s="132"/>
      <c r="H1922" s="132"/>
      <c r="I1922" s="132"/>
      <c r="J1922" s="132"/>
      <c r="K1922" s="132"/>
      <c r="L1922" s="132"/>
      <c r="M1922" s="132"/>
    </row>
    <row r="1923" spans="2:13">
      <c r="B1923" s="68">
        <v>2012</v>
      </c>
      <c r="C1923" s="120">
        <v>3</v>
      </c>
      <c r="D1923" s="119">
        <v>0</v>
      </c>
      <c r="E1923" s="132">
        <v>0</v>
      </c>
      <c r="F1923" s="119">
        <v>3</v>
      </c>
      <c r="G1923" s="132">
        <v>0</v>
      </c>
      <c r="H1923" s="132">
        <v>0</v>
      </c>
      <c r="I1923" s="132">
        <v>0</v>
      </c>
      <c r="J1923" s="132">
        <v>3</v>
      </c>
      <c r="K1923" s="132"/>
      <c r="L1923" s="132">
        <v>3</v>
      </c>
      <c r="M1923" s="132"/>
    </row>
    <row r="1924" spans="2:13">
      <c r="B1924" s="68">
        <v>2013</v>
      </c>
      <c r="C1924" s="120">
        <v>2</v>
      </c>
      <c r="D1924" s="119">
        <v>0</v>
      </c>
      <c r="E1924" s="132">
        <v>0</v>
      </c>
      <c r="F1924" s="119">
        <v>2</v>
      </c>
      <c r="G1924" s="132">
        <v>0</v>
      </c>
      <c r="H1924" s="132">
        <v>0</v>
      </c>
      <c r="I1924" s="132">
        <v>0</v>
      </c>
      <c r="J1924" s="132">
        <v>2</v>
      </c>
      <c r="K1924" s="132"/>
      <c r="L1924" s="132">
        <v>2</v>
      </c>
      <c r="M1924" s="132"/>
    </row>
    <row r="1925" spans="2:13">
      <c r="B1925" s="68">
        <v>2014</v>
      </c>
      <c r="C1925" s="120">
        <v>2</v>
      </c>
      <c r="D1925" s="119">
        <v>0</v>
      </c>
      <c r="E1925" s="132">
        <v>0</v>
      </c>
      <c r="F1925" s="119">
        <v>2</v>
      </c>
      <c r="G1925" s="132">
        <v>0</v>
      </c>
      <c r="H1925" s="132">
        <v>0</v>
      </c>
      <c r="I1925" s="132">
        <v>0</v>
      </c>
      <c r="J1925" s="132">
        <v>2</v>
      </c>
      <c r="K1925" s="132"/>
      <c r="L1925" s="132">
        <v>2</v>
      </c>
      <c r="M1925" s="132"/>
    </row>
    <row r="1926" spans="2:13">
      <c r="B1926" s="68">
        <v>2015</v>
      </c>
      <c r="C1926" s="120">
        <v>2</v>
      </c>
      <c r="D1926" s="119">
        <v>0</v>
      </c>
      <c r="E1926" s="132">
        <v>0</v>
      </c>
      <c r="F1926" s="119">
        <v>2</v>
      </c>
      <c r="G1926" s="119">
        <v>0</v>
      </c>
      <c r="H1926" s="132">
        <v>0</v>
      </c>
      <c r="I1926" s="119">
        <v>0</v>
      </c>
      <c r="J1926" s="132">
        <v>2</v>
      </c>
      <c r="K1926" s="132"/>
      <c r="L1926" s="132">
        <v>2</v>
      </c>
      <c r="M1926" s="132"/>
    </row>
    <row r="1927" spans="2:13">
      <c r="B1927" s="68">
        <v>2016</v>
      </c>
      <c r="C1927" s="120">
        <v>2</v>
      </c>
      <c r="D1927" s="119">
        <v>0</v>
      </c>
      <c r="E1927" s="132">
        <v>0</v>
      </c>
      <c r="F1927" s="119">
        <v>2</v>
      </c>
      <c r="G1927" s="132">
        <v>0</v>
      </c>
      <c r="H1927" s="132">
        <v>0</v>
      </c>
      <c r="I1927" s="132">
        <v>0</v>
      </c>
      <c r="J1927" s="132">
        <v>2</v>
      </c>
      <c r="K1927" s="132"/>
      <c r="L1927" s="132">
        <v>2</v>
      </c>
      <c r="M1927" s="132"/>
    </row>
    <row r="1928" spans="2:13">
      <c r="B1928" s="68">
        <v>2017</v>
      </c>
      <c r="C1928" s="120">
        <v>1</v>
      </c>
      <c r="D1928" s="119">
        <v>0</v>
      </c>
      <c r="E1928" s="132">
        <v>0</v>
      </c>
      <c r="F1928" s="119">
        <v>1</v>
      </c>
      <c r="G1928" s="132">
        <v>0</v>
      </c>
      <c r="H1928" s="132">
        <v>0</v>
      </c>
      <c r="I1928" s="132">
        <v>0</v>
      </c>
      <c r="J1928" s="132">
        <v>1</v>
      </c>
      <c r="K1928" s="132"/>
      <c r="L1928" s="132">
        <v>1</v>
      </c>
      <c r="M1928" s="132"/>
    </row>
    <row r="1929" spans="2:13">
      <c r="B1929" s="68">
        <v>2018</v>
      </c>
      <c r="C1929" s="120">
        <v>1</v>
      </c>
      <c r="D1929" s="119">
        <v>0</v>
      </c>
      <c r="E1929" s="132">
        <v>0</v>
      </c>
      <c r="F1929" s="119">
        <v>1</v>
      </c>
      <c r="G1929" s="132">
        <v>0</v>
      </c>
      <c r="H1929" s="132">
        <v>0</v>
      </c>
      <c r="I1929" s="132">
        <v>0</v>
      </c>
      <c r="J1929" s="132">
        <v>1</v>
      </c>
      <c r="K1929" s="132"/>
      <c r="L1929" s="132">
        <v>1</v>
      </c>
      <c r="M1929" s="132"/>
    </row>
    <row r="1930" spans="2:13">
      <c r="B1930" s="68">
        <v>2019</v>
      </c>
      <c r="C1930" s="120">
        <v>1</v>
      </c>
      <c r="D1930" s="119">
        <v>0</v>
      </c>
      <c r="E1930" s="132">
        <v>0</v>
      </c>
      <c r="F1930" s="119">
        <v>1</v>
      </c>
      <c r="G1930" s="132">
        <v>0</v>
      </c>
      <c r="H1930" s="132">
        <v>0</v>
      </c>
      <c r="I1930" s="132">
        <v>0</v>
      </c>
      <c r="J1930" s="132">
        <v>1</v>
      </c>
      <c r="K1930" s="132"/>
      <c r="L1930" s="132">
        <v>1</v>
      </c>
      <c r="M1930" s="132"/>
    </row>
    <row r="1931" spans="2:13">
      <c r="B1931" s="68">
        <v>2020</v>
      </c>
      <c r="C1931" s="120">
        <v>1</v>
      </c>
      <c r="D1931" s="119">
        <v>0</v>
      </c>
      <c r="E1931" s="132">
        <v>0</v>
      </c>
      <c r="F1931" s="119">
        <v>1</v>
      </c>
      <c r="G1931" s="132">
        <v>0</v>
      </c>
      <c r="H1931" s="132">
        <v>0</v>
      </c>
      <c r="I1931" s="132">
        <v>0</v>
      </c>
      <c r="J1931" s="132">
        <v>1</v>
      </c>
      <c r="K1931" s="132"/>
      <c r="L1931" s="132">
        <v>1</v>
      </c>
      <c r="M1931" s="132"/>
    </row>
    <row r="1932" spans="2:13">
      <c r="B1932" s="68">
        <v>2021</v>
      </c>
      <c r="C1932" s="120">
        <v>1</v>
      </c>
      <c r="D1932" s="119">
        <v>0</v>
      </c>
      <c r="E1932" s="132">
        <v>0</v>
      </c>
      <c r="F1932" s="119">
        <v>1</v>
      </c>
      <c r="G1932" s="132">
        <v>0</v>
      </c>
      <c r="H1932" s="132">
        <v>0</v>
      </c>
      <c r="I1932" s="132">
        <v>0</v>
      </c>
      <c r="J1932" s="132">
        <v>1</v>
      </c>
      <c r="K1932" s="132"/>
      <c r="L1932" s="132">
        <v>1</v>
      </c>
      <c r="M1932" s="132"/>
    </row>
    <row r="1933" spans="2:13">
      <c r="B1933" s="68">
        <v>2022</v>
      </c>
      <c r="C1933" s="120">
        <v>1</v>
      </c>
      <c r="D1933" s="119">
        <v>0</v>
      </c>
      <c r="E1933" s="132">
        <v>0</v>
      </c>
      <c r="F1933" s="119">
        <v>1</v>
      </c>
      <c r="G1933" s="132">
        <v>0</v>
      </c>
      <c r="H1933" s="132">
        <v>0</v>
      </c>
      <c r="I1933" s="132">
        <v>0</v>
      </c>
      <c r="J1933" s="132">
        <v>1</v>
      </c>
      <c r="K1933" s="132"/>
      <c r="L1933" s="132">
        <v>1</v>
      </c>
      <c r="M1933" s="132"/>
    </row>
    <row r="1934" spans="2:13">
      <c r="B1934" s="67" t="s">
        <v>608</v>
      </c>
      <c r="C1934" s="120"/>
      <c r="D1934" s="119"/>
      <c r="E1934" s="132"/>
      <c r="F1934" s="174"/>
      <c r="G1934" s="132"/>
      <c r="H1934" s="132"/>
      <c r="I1934" s="132"/>
      <c r="J1934" s="132"/>
      <c r="K1934" s="132"/>
      <c r="L1934" s="132"/>
      <c r="M1934" s="132"/>
    </row>
    <row r="1935" spans="2:13">
      <c r="B1935" s="68">
        <v>2012</v>
      </c>
      <c r="C1935" s="120">
        <v>5940</v>
      </c>
      <c r="D1935" s="119">
        <v>69</v>
      </c>
      <c r="E1935" s="132">
        <v>1</v>
      </c>
      <c r="F1935" s="119">
        <v>6010</v>
      </c>
      <c r="G1935" s="132">
        <v>0</v>
      </c>
      <c r="H1935" s="132">
        <v>0</v>
      </c>
      <c r="I1935" s="132">
        <v>0</v>
      </c>
      <c r="J1935" s="132">
        <v>6010</v>
      </c>
      <c r="K1935" s="132"/>
      <c r="L1935" s="132">
        <v>6010</v>
      </c>
      <c r="M1935" s="132"/>
    </row>
    <row r="1936" spans="2:13">
      <c r="B1936" s="68">
        <v>2013</v>
      </c>
      <c r="C1936" s="120">
        <v>7751</v>
      </c>
      <c r="D1936" s="119">
        <v>197</v>
      </c>
      <c r="E1936" s="132">
        <v>16</v>
      </c>
      <c r="F1936" s="119">
        <v>7964</v>
      </c>
      <c r="G1936" s="132">
        <v>0</v>
      </c>
      <c r="H1936" s="132">
        <v>0</v>
      </c>
      <c r="I1936" s="132">
        <v>0</v>
      </c>
      <c r="J1936" s="132">
        <v>7964</v>
      </c>
      <c r="K1936" s="132"/>
      <c r="L1936" s="132">
        <v>7964</v>
      </c>
      <c r="M1936" s="132"/>
    </row>
    <row r="1937" spans="2:13">
      <c r="B1937" s="68">
        <v>2014</v>
      </c>
      <c r="C1937" s="120">
        <v>39290</v>
      </c>
      <c r="D1937" s="119">
        <v>250</v>
      </c>
      <c r="E1937" s="132">
        <v>1</v>
      </c>
      <c r="F1937" s="119">
        <v>39541</v>
      </c>
      <c r="G1937" s="132">
        <v>0</v>
      </c>
      <c r="H1937" s="132">
        <v>0</v>
      </c>
      <c r="I1937" s="132">
        <v>0</v>
      </c>
      <c r="J1937" s="132">
        <v>39541</v>
      </c>
      <c r="K1937" s="132"/>
      <c r="L1937" s="132">
        <v>39541</v>
      </c>
      <c r="M1937" s="132"/>
    </row>
    <row r="1938" spans="2:13">
      <c r="B1938" s="68">
        <v>2015</v>
      </c>
      <c r="C1938" s="120">
        <v>55036</v>
      </c>
      <c r="D1938" s="119">
        <v>129</v>
      </c>
      <c r="E1938" s="132">
        <v>2</v>
      </c>
      <c r="F1938" s="119">
        <v>55167</v>
      </c>
      <c r="G1938" s="119">
        <v>0</v>
      </c>
      <c r="H1938" s="132">
        <v>0</v>
      </c>
      <c r="I1938" s="119">
        <v>0</v>
      </c>
      <c r="J1938" s="132">
        <v>55167</v>
      </c>
      <c r="K1938" s="132"/>
      <c r="L1938" s="132">
        <v>55167</v>
      </c>
      <c r="M1938" s="132"/>
    </row>
    <row r="1939" spans="2:13">
      <c r="B1939" s="67" t="s">
        <v>609</v>
      </c>
      <c r="C1939" s="120"/>
      <c r="D1939" s="119"/>
      <c r="E1939" s="132"/>
      <c r="F1939" s="174"/>
      <c r="G1939" s="132"/>
      <c r="H1939" s="132"/>
      <c r="I1939" s="132"/>
      <c r="J1939" s="132"/>
      <c r="K1939" s="132"/>
      <c r="L1939" s="132"/>
      <c r="M1939" s="132"/>
    </row>
    <row r="1940" spans="2:13">
      <c r="B1940" s="68">
        <v>2013</v>
      </c>
      <c r="C1940" s="120">
        <v>0</v>
      </c>
      <c r="D1940" s="119">
        <v>0</v>
      </c>
      <c r="E1940" s="132">
        <v>8</v>
      </c>
      <c r="F1940" s="119">
        <v>8</v>
      </c>
      <c r="G1940" s="132">
        <v>0</v>
      </c>
      <c r="H1940" s="132">
        <v>0</v>
      </c>
      <c r="I1940" s="132">
        <v>0</v>
      </c>
      <c r="J1940" s="132">
        <v>8</v>
      </c>
      <c r="K1940" s="132"/>
      <c r="L1940" s="132">
        <v>8</v>
      </c>
      <c r="M1940" s="132">
        <v>0</v>
      </c>
    </row>
    <row r="1941" spans="2:13">
      <c r="B1941" s="68">
        <v>2014</v>
      </c>
      <c r="C1941" s="120">
        <v>0</v>
      </c>
      <c r="D1941" s="119">
        <v>0</v>
      </c>
      <c r="E1941" s="132">
        <v>3</v>
      </c>
      <c r="F1941" s="119">
        <v>3</v>
      </c>
      <c r="G1941" s="132">
        <v>0</v>
      </c>
      <c r="H1941" s="132">
        <v>0</v>
      </c>
      <c r="I1941" s="132">
        <v>0</v>
      </c>
      <c r="J1941" s="132">
        <v>3</v>
      </c>
      <c r="K1941" s="132"/>
      <c r="L1941" s="132">
        <v>3</v>
      </c>
      <c r="M1941" s="132"/>
    </row>
    <row r="1942" spans="2:13">
      <c r="B1942" s="68">
        <v>2015</v>
      </c>
      <c r="C1942" s="120">
        <v>0</v>
      </c>
      <c r="D1942" s="119">
        <v>0</v>
      </c>
      <c r="E1942" s="132">
        <v>10</v>
      </c>
      <c r="F1942" s="119">
        <v>10</v>
      </c>
      <c r="G1942" s="119">
        <v>0</v>
      </c>
      <c r="H1942" s="132">
        <v>0</v>
      </c>
      <c r="I1942" s="119">
        <v>0</v>
      </c>
      <c r="J1942" s="132">
        <v>10</v>
      </c>
      <c r="K1942" s="132"/>
      <c r="L1942" s="132">
        <v>10</v>
      </c>
      <c r="M1942" s="132"/>
    </row>
    <row r="1943" spans="2:13">
      <c r="B1943" s="68">
        <v>2016</v>
      </c>
      <c r="C1943" s="120">
        <v>0</v>
      </c>
      <c r="D1943" s="119">
        <v>0</v>
      </c>
      <c r="E1943" s="132">
        <v>6</v>
      </c>
      <c r="F1943" s="119">
        <v>6</v>
      </c>
      <c r="G1943" s="132">
        <v>0</v>
      </c>
      <c r="H1943" s="132">
        <v>0</v>
      </c>
      <c r="I1943" s="132">
        <v>0</v>
      </c>
      <c r="J1943" s="132">
        <v>6</v>
      </c>
      <c r="K1943" s="132"/>
      <c r="L1943" s="132">
        <v>6</v>
      </c>
      <c r="M1943" s="132"/>
    </row>
    <row r="1944" spans="2:13">
      <c r="B1944" s="68">
        <v>2017</v>
      </c>
      <c r="C1944" s="120">
        <v>0</v>
      </c>
      <c r="D1944" s="119">
        <v>0</v>
      </c>
      <c r="E1944" s="132">
        <v>1</v>
      </c>
      <c r="F1944" s="119">
        <v>1</v>
      </c>
      <c r="G1944" s="132">
        <v>0</v>
      </c>
      <c r="H1944" s="132">
        <v>0</v>
      </c>
      <c r="I1944" s="132">
        <v>0</v>
      </c>
      <c r="J1944" s="132">
        <v>1</v>
      </c>
      <c r="K1944" s="132"/>
      <c r="L1944" s="132">
        <v>1</v>
      </c>
      <c r="M1944" s="132"/>
    </row>
    <row r="1945" spans="2:13">
      <c r="B1945" s="67" t="s">
        <v>369</v>
      </c>
      <c r="C1945" s="120"/>
      <c r="D1945" s="119"/>
      <c r="E1945" s="132"/>
      <c r="F1945" s="174"/>
      <c r="G1945" s="132"/>
      <c r="H1945" s="132"/>
      <c r="I1945" s="132"/>
      <c r="J1945" s="132"/>
      <c r="K1945" s="132"/>
      <c r="L1945" s="132"/>
      <c r="M1945" s="132"/>
    </row>
    <row r="1946" spans="2:13">
      <c r="B1946" s="68">
        <v>2012</v>
      </c>
      <c r="C1946" s="120">
        <v>150</v>
      </c>
      <c r="D1946" s="119">
        <v>0</v>
      </c>
      <c r="E1946" s="132">
        <v>0</v>
      </c>
      <c r="F1946" s="119">
        <v>150</v>
      </c>
      <c r="G1946" s="132">
        <v>0</v>
      </c>
      <c r="H1946" s="132">
        <v>0</v>
      </c>
      <c r="I1946" s="132">
        <v>0</v>
      </c>
      <c r="J1946" s="132">
        <v>150</v>
      </c>
      <c r="K1946" s="132"/>
      <c r="L1946" s="132">
        <v>150</v>
      </c>
      <c r="M1946" s="132"/>
    </row>
    <row r="1947" spans="2:13">
      <c r="B1947" s="68">
        <v>2013</v>
      </c>
      <c r="C1947" s="120">
        <v>146</v>
      </c>
      <c r="D1947" s="119">
        <v>0</v>
      </c>
      <c r="E1947" s="132">
        <v>0</v>
      </c>
      <c r="F1947" s="119">
        <v>146</v>
      </c>
      <c r="G1947" s="132">
        <v>0</v>
      </c>
      <c r="H1947" s="132">
        <v>0</v>
      </c>
      <c r="I1947" s="132">
        <v>0</v>
      </c>
      <c r="J1947" s="132">
        <v>146</v>
      </c>
      <c r="K1947" s="132"/>
      <c r="L1947" s="132">
        <v>146</v>
      </c>
      <c r="M1947" s="132"/>
    </row>
    <row r="1948" spans="2:13">
      <c r="B1948" s="68">
        <v>2014</v>
      </c>
      <c r="C1948" s="120">
        <v>82</v>
      </c>
      <c r="D1948" s="119">
        <v>0</v>
      </c>
      <c r="E1948" s="132">
        <v>0</v>
      </c>
      <c r="F1948" s="119">
        <v>82</v>
      </c>
      <c r="G1948" s="132">
        <v>0</v>
      </c>
      <c r="H1948" s="132">
        <v>0</v>
      </c>
      <c r="I1948" s="132">
        <v>0</v>
      </c>
      <c r="J1948" s="132">
        <v>82</v>
      </c>
      <c r="K1948" s="132"/>
      <c r="L1948" s="132">
        <v>82</v>
      </c>
      <c r="M1948" s="132"/>
    </row>
    <row r="1949" spans="2:13">
      <c r="B1949" s="68">
        <v>2015</v>
      </c>
      <c r="C1949" s="120">
        <v>91</v>
      </c>
      <c r="D1949" s="119">
        <v>0</v>
      </c>
      <c r="E1949" s="132">
        <v>0</v>
      </c>
      <c r="F1949" s="119">
        <v>91</v>
      </c>
      <c r="G1949" s="119">
        <v>0</v>
      </c>
      <c r="H1949" s="132">
        <v>0</v>
      </c>
      <c r="I1949" s="119">
        <v>0</v>
      </c>
      <c r="J1949" s="132">
        <v>91</v>
      </c>
      <c r="K1949" s="132"/>
      <c r="L1949" s="132">
        <v>91</v>
      </c>
      <c r="M1949" s="132"/>
    </row>
    <row r="1950" spans="2:13">
      <c r="B1950" s="68">
        <v>2016</v>
      </c>
      <c r="C1950" s="120">
        <v>103</v>
      </c>
      <c r="D1950" s="119">
        <v>0</v>
      </c>
      <c r="E1950" s="132">
        <v>0</v>
      </c>
      <c r="F1950" s="119">
        <v>103</v>
      </c>
      <c r="G1950" s="132">
        <v>0</v>
      </c>
      <c r="H1950" s="132">
        <v>0</v>
      </c>
      <c r="I1950" s="132">
        <v>0</v>
      </c>
      <c r="J1950" s="132">
        <v>103</v>
      </c>
      <c r="K1950" s="132"/>
      <c r="L1950" s="132">
        <v>103</v>
      </c>
      <c r="M1950" s="132"/>
    </row>
    <row r="1951" spans="2:13">
      <c r="B1951" s="68">
        <v>2017</v>
      </c>
      <c r="C1951" s="120">
        <v>97</v>
      </c>
      <c r="D1951" s="119">
        <v>0</v>
      </c>
      <c r="E1951" s="132">
        <v>0</v>
      </c>
      <c r="F1951" s="119">
        <v>97</v>
      </c>
      <c r="G1951" s="132">
        <v>0</v>
      </c>
      <c r="H1951" s="132">
        <v>0</v>
      </c>
      <c r="I1951" s="132">
        <v>0</v>
      </c>
      <c r="J1951" s="132">
        <v>97</v>
      </c>
      <c r="K1951" s="132"/>
      <c r="L1951" s="132">
        <v>97</v>
      </c>
      <c r="M1951" s="132"/>
    </row>
    <row r="1952" spans="2:13">
      <c r="B1952" s="68">
        <v>2018</v>
      </c>
      <c r="C1952" s="120">
        <v>90</v>
      </c>
      <c r="D1952" s="119">
        <v>0</v>
      </c>
      <c r="E1952" s="132">
        <v>0</v>
      </c>
      <c r="F1952" s="119">
        <v>90</v>
      </c>
      <c r="G1952" s="132">
        <v>0</v>
      </c>
      <c r="H1952" s="132">
        <v>0</v>
      </c>
      <c r="I1952" s="132">
        <v>0</v>
      </c>
      <c r="J1952" s="132">
        <v>90</v>
      </c>
      <c r="K1952" s="132"/>
      <c r="L1952" s="132">
        <v>90</v>
      </c>
      <c r="M1952" s="132"/>
    </row>
    <row r="1953" spans="2:13">
      <c r="B1953" s="68">
        <v>2019</v>
      </c>
      <c r="C1953" s="120">
        <v>82</v>
      </c>
      <c r="D1953" s="119">
        <v>0</v>
      </c>
      <c r="E1953" s="132">
        <v>0</v>
      </c>
      <c r="F1953" s="119">
        <v>82</v>
      </c>
      <c r="G1953" s="132">
        <v>0</v>
      </c>
      <c r="H1953" s="132">
        <v>0</v>
      </c>
      <c r="I1953" s="132">
        <v>0</v>
      </c>
      <c r="J1953" s="132">
        <v>82</v>
      </c>
      <c r="K1953" s="132"/>
      <c r="L1953" s="132">
        <v>82</v>
      </c>
      <c r="M1953" s="132"/>
    </row>
    <row r="1954" spans="2:13">
      <c r="B1954" s="68">
        <v>2020</v>
      </c>
      <c r="C1954" s="120">
        <v>80</v>
      </c>
      <c r="D1954" s="119">
        <v>0</v>
      </c>
      <c r="E1954" s="132">
        <v>250</v>
      </c>
      <c r="F1954" s="119">
        <v>330</v>
      </c>
      <c r="G1954" s="132">
        <v>0</v>
      </c>
      <c r="H1954" s="132">
        <v>0</v>
      </c>
      <c r="I1954" s="132">
        <v>0</v>
      </c>
      <c r="J1954" s="132">
        <v>330</v>
      </c>
      <c r="K1954" s="132"/>
      <c r="L1954" s="132">
        <v>330</v>
      </c>
      <c r="M1954" s="132"/>
    </row>
    <row r="1955" spans="2:13">
      <c r="B1955" s="68">
        <v>2021</v>
      </c>
      <c r="C1955" s="120">
        <v>74</v>
      </c>
      <c r="D1955" s="119">
        <v>0</v>
      </c>
      <c r="E1955" s="132">
        <v>255</v>
      </c>
      <c r="F1955" s="119">
        <v>329</v>
      </c>
      <c r="G1955" s="132">
        <v>0</v>
      </c>
      <c r="H1955" s="132">
        <v>0</v>
      </c>
      <c r="I1955" s="132">
        <v>0</v>
      </c>
      <c r="J1955" s="132">
        <v>329</v>
      </c>
      <c r="K1955" s="132"/>
      <c r="L1955" s="132">
        <v>329</v>
      </c>
      <c r="M1955" s="132"/>
    </row>
    <row r="1956" spans="2:13">
      <c r="B1956" s="68">
        <v>2022</v>
      </c>
      <c r="C1956" s="120">
        <v>71</v>
      </c>
      <c r="D1956" s="119">
        <v>0</v>
      </c>
      <c r="E1956" s="132">
        <v>0</v>
      </c>
      <c r="F1956" s="119">
        <v>71</v>
      </c>
      <c r="G1956" s="132">
        <v>0</v>
      </c>
      <c r="H1956" s="132">
        <v>0</v>
      </c>
      <c r="I1956" s="132">
        <v>0</v>
      </c>
      <c r="J1956" s="132">
        <v>71</v>
      </c>
      <c r="K1956" s="132"/>
      <c r="L1956" s="132">
        <v>71</v>
      </c>
      <c r="M1956" s="132"/>
    </row>
    <row r="1957" spans="2:13">
      <c r="B1957" s="68">
        <v>2023</v>
      </c>
      <c r="C1957" s="120">
        <v>63</v>
      </c>
      <c r="D1957" s="119">
        <v>0</v>
      </c>
      <c r="E1957" s="132">
        <v>0</v>
      </c>
      <c r="F1957" s="119">
        <v>63</v>
      </c>
      <c r="G1957" s="132">
        <v>0</v>
      </c>
      <c r="H1957" s="132">
        <v>0</v>
      </c>
      <c r="I1957" s="132">
        <v>0</v>
      </c>
      <c r="J1957" s="132">
        <v>63</v>
      </c>
      <c r="K1957" s="132"/>
      <c r="L1957" s="132">
        <v>63</v>
      </c>
      <c r="M1957" s="132"/>
    </row>
    <row r="1958" spans="2:13" ht="99.6" customHeight="1">
      <c r="B1958" s="67" t="s">
        <v>610</v>
      </c>
      <c r="C1958" s="120"/>
      <c r="D1958" s="119"/>
      <c r="E1958" s="132"/>
      <c r="F1958" s="174"/>
      <c r="G1958" s="132"/>
      <c r="H1958" s="132"/>
      <c r="I1958" s="132"/>
      <c r="J1958" s="132"/>
      <c r="K1958" s="132"/>
      <c r="L1958" s="132"/>
      <c r="M1958" s="132"/>
    </row>
    <row r="1959" spans="2:13">
      <c r="B1959" s="68">
        <v>2014</v>
      </c>
      <c r="C1959" s="120">
        <v>0</v>
      </c>
      <c r="D1959" s="119">
        <v>0</v>
      </c>
      <c r="E1959" s="132">
        <v>1710</v>
      </c>
      <c r="F1959" s="119">
        <v>1710</v>
      </c>
      <c r="G1959" s="132">
        <v>0</v>
      </c>
      <c r="H1959" s="132">
        <v>0</v>
      </c>
      <c r="I1959" s="132">
        <v>0</v>
      </c>
      <c r="J1959" s="132">
        <v>1710</v>
      </c>
      <c r="K1959" s="132"/>
      <c r="L1959" s="132">
        <v>1710</v>
      </c>
      <c r="M1959" s="132"/>
    </row>
    <row r="1960" spans="2:13">
      <c r="B1960" s="68">
        <v>2015</v>
      </c>
      <c r="C1960" s="120">
        <v>0</v>
      </c>
      <c r="D1960" s="119">
        <v>0</v>
      </c>
      <c r="E1960" s="132">
        <v>2947</v>
      </c>
      <c r="F1960" s="119">
        <v>2947</v>
      </c>
      <c r="G1960" s="119">
        <v>0</v>
      </c>
      <c r="H1960" s="132">
        <v>0</v>
      </c>
      <c r="I1960" s="119">
        <v>0</v>
      </c>
      <c r="J1960" s="132">
        <v>2947</v>
      </c>
      <c r="K1960" s="132"/>
      <c r="L1960" s="132">
        <v>2947</v>
      </c>
      <c r="M1960" s="132"/>
    </row>
    <row r="1961" spans="2:13">
      <c r="B1961" s="68">
        <v>2016</v>
      </c>
      <c r="C1961" s="120">
        <v>0</v>
      </c>
      <c r="D1961" s="119">
        <v>0</v>
      </c>
      <c r="E1961" s="132">
        <v>3339</v>
      </c>
      <c r="F1961" s="119">
        <v>3339</v>
      </c>
      <c r="G1961" s="132">
        <v>0</v>
      </c>
      <c r="H1961" s="132">
        <v>0</v>
      </c>
      <c r="I1961" s="132">
        <v>0</v>
      </c>
      <c r="J1961" s="132">
        <v>3339</v>
      </c>
      <c r="K1961" s="132"/>
      <c r="L1961" s="132">
        <v>3339</v>
      </c>
      <c r="M1961" s="132"/>
    </row>
    <row r="1962" spans="2:13">
      <c r="B1962" s="68">
        <v>2017</v>
      </c>
      <c r="C1962" s="120">
        <v>0</v>
      </c>
      <c r="D1962" s="119">
        <v>0</v>
      </c>
      <c r="E1962" s="132">
        <v>3038</v>
      </c>
      <c r="F1962" s="119">
        <v>3038</v>
      </c>
      <c r="G1962" s="132">
        <v>0</v>
      </c>
      <c r="H1962" s="132">
        <v>0</v>
      </c>
      <c r="I1962" s="132">
        <v>0</v>
      </c>
      <c r="J1962" s="132">
        <v>3038</v>
      </c>
      <c r="K1962" s="132"/>
      <c r="L1962" s="132">
        <v>3038</v>
      </c>
      <c r="M1962" s="132"/>
    </row>
    <row r="1963" spans="2:13">
      <c r="B1963" s="72">
        <v>2018</v>
      </c>
      <c r="C1963" s="120">
        <v>0</v>
      </c>
      <c r="D1963" s="119">
        <v>0</v>
      </c>
      <c r="E1963" s="132">
        <v>1032</v>
      </c>
      <c r="F1963" s="119">
        <v>1032</v>
      </c>
      <c r="G1963" s="132">
        <v>0</v>
      </c>
      <c r="H1963" s="132">
        <v>0</v>
      </c>
      <c r="I1963" s="132">
        <v>0</v>
      </c>
      <c r="J1963" s="132">
        <v>1032</v>
      </c>
      <c r="K1963" s="132"/>
      <c r="L1963" s="132">
        <v>1032</v>
      </c>
      <c r="M1963" s="132"/>
    </row>
    <row r="1964" spans="2:13">
      <c r="B1964" s="72">
        <v>2019</v>
      </c>
      <c r="C1964" s="120">
        <v>0</v>
      </c>
      <c r="D1964" s="119">
        <v>0</v>
      </c>
      <c r="E1964" s="132">
        <v>39</v>
      </c>
      <c r="F1964" s="119">
        <v>39</v>
      </c>
      <c r="G1964" s="132">
        <v>0</v>
      </c>
      <c r="H1964" s="132">
        <v>0</v>
      </c>
      <c r="I1964" s="132">
        <v>0</v>
      </c>
      <c r="J1964" s="132">
        <v>39</v>
      </c>
      <c r="K1964" s="132"/>
      <c r="L1964" s="132">
        <v>39</v>
      </c>
      <c r="M1964" s="132"/>
    </row>
    <row r="1965" spans="2:13">
      <c r="B1965" s="67" t="s">
        <v>491</v>
      </c>
      <c r="C1965" s="120"/>
      <c r="D1965" s="119"/>
      <c r="E1965" s="132"/>
      <c r="F1965" s="174"/>
      <c r="G1965" s="132"/>
      <c r="H1965" s="132"/>
      <c r="I1965" s="132"/>
      <c r="J1965" s="132"/>
      <c r="K1965" s="132"/>
      <c r="L1965" s="132"/>
      <c r="M1965" s="132"/>
    </row>
    <row r="1966" spans="2:13">
      <c r="B1966" s="68">
        <v>2012</v>
      </c>
      <c r="C1966" s="120">
        <v>8</v>
      </c>
      <c r="D1966" s="119">
        <v>0</v>
      </c>
      <c r="E1966" s="132">
        <v>0</v>
      </c>
      <c r="F1966" s="119">
        <v>8</v>
      </c>
      <c r="G1966" s="132">
        <v>0</v>
      </c>
      <c r="H1966" s="132">
        <v>0</v>
      </c>
      <c r="I1966" s="132">
        <v>0</v>
      </c>
      <c r="J1966" s="132">
        <v>8</v>
      </c>
      <c r="K1966" s="132"/>
      <c r="L1966" s="132">
        <v>8</v>
      </c>
      <c r="M1966" s="132"/>
    </row>
    <row r="1967" spans="2:13">
      <c r="B1967" s="68">
        <v>2013</v>
      </c>
      <c r="C1967" s="120">
        <v>8</v>
      </c>
      <c r="D1967" s="119">
        <v>0</v>
      </c>
      <c r="E1967" s="132">
        <v>0</v>
      </c>
      <c r="F1967" s="119">
        <v>8</v>
      </c>
      <c r="G1967" s="132">
        <v>0</v>
      </c>
      <c r="H1967" s="132">
        <v>0</v>
      </c>
      <c r="I1967" s="132">
        <v>0</v>
      </c>
      <c r="J1967" s="132">
        <v>8</v>
      </c>
      <c r="K1967" s="132"/>
      <c r="L1967" s="132">
        <v>8</v>
      </c>
      <c r="M1967" s="132"/>
    </row>
    <row r="1968" spans="2:13">
      <c r="B1968" s="68">
        <v>2014</v>
      </c>
      <c r="C1968" s="120">
        <v>5</v>
      </c>
      <c r="D1968" s="119">
        <v>0</v>
      </c>
      <c r="E1968" s="132">
        <v>0</v>
      </c>
      <c r="F1968" s="119">
        <v>5</v>
      </c>
      <c r="G1968" s="132">
        <v>0</v>
      </c>
      <c r="H1968" s="132">
        <v>0</v>
      </c>
      <c r="I1968" s="132">
        <v>0</v>
      </c>
      <c r="J1968" s="132">
        <v>5</v>
      </c>
      <c r="K1968" s="132"/>
      <c r="L1968" s="132">
        <v>5</v>
      </c>
      <c r="M1968" s="132"/>
    </row>
    <row r="1969" spans="2:13">
      <c r="B1969" s="68">
        <v>2015</v>
      </c>
      <c r="C1969" s="120">
        <v>4</v>
      </c>
      <c r="D1969" s="119">
        <v>0</v>
      </c>
      <c r="E1969" s="132">
        <v>0</v>
      </c>
      <c r="F1969" s="119">
        <v>4</v>
      </c>
      <c r="G1969" s="119">
        <v>0</v>
      </c>
      <c r="H1969" s="132">
        <v>0</v>
      </c>
      <c r="I1969" s="119">
        <v>0</v>
      </c>
      <c r="J1969" s="132">
        <v>4</v>
      </c>
      <c r="K1969" s="132"/>
      <c r="L1969" s="132">
        <v>4</v>
      </c>
      <c r="M1969" s="132"/>
    </row>
    <row r="1970" spans="2:13">
      <c r="B1970" s="68">
        <v>2017</v>
      </c>
      <c r="C1970" s="120">
        <v>2</v>
      </c>
      <c r="D1970" s="119">
        <v>0</v>
      </c>
      <c r="E1970" s="132">
        <v>0</v>
      </c>
      <c r="F1970" s="119">
        <v>2</v>
      </c>
      <c r="G1970" s="132">
        <v>0</v>
      </c>
      <c r="H1970" s="132">
        <v>0</v>
      </c>
      <c r="I1970" s="132">
        <v>0</v>
      </c>
      <c r="J1970" s="132">
        <v>2</v>
      </c>
      <c r="K1970" s="132"/>
      <c r="L1970" s="132">
        <v>2</v>
      </c>
      <c r="M1970" s="132"/>
    </row>
    <row r="1971" spans="2:13">
      <c r="B1971" s="72">
        <v>2018</v>
      </c>
      <c r="C1971" s="120">
        <v>2</v>
      </c>
      <c r="D1971" s="119">
        <v>0</v>
      </c>
      <c r="E1971" s="132">
        <v>0</v>
      </c>
      <c r="F1971" s="119">
        <v>2</v>
      </c>
      <c r="G1971" s="132">
        <v>0</v>
      </c>
      <c r="H1971" s="132">
        <v>0</v>
      </c>
      <c r="I1971" s="132">
        <v>0</v>
      </c>
      <c r="J1971" s="132">
        <v>2</v>
      </c>
      <c r="K1971" s="132"/>
      <c r="L1971" s="132">
        <v>2</v>
      </c>
      <c r="M1971" s="132"/>
    </row>
    <row r="1972" spans="2:13">
      <c r="B1972" s="72">
        <v>2019</v>
      </c>
      <c r="C1972" s="120">
        <v>2</v>
      </c>
      <c r="D1972" s="119">
        <v>0</v>
      </c>
      <c r="E1972" s="132">
        <v>0</v>
      </c>
      <c r="F1972" s="119">
        <v>2</v>
      </c>
      <c r="G1972" s="132">
        <v>0</v>
      </c>
      <c r="H1972" s="132">
        <v>0</v>
      </c>
      <c r="I1972" s="132">
        <v>0</v>
      </c>
      <c r="J1972" s="132">
        <v>2</v>
      </c>
      <c r="K1972" s="132"/>
      <c r="L1972" s="132">
        <v>2</v>
      </c>
      <c r="M1972" s="132"/>
    </row>
    <row r="1973" spans="2:13">
      <c r="B1973" s="72">
        <v>2020</v>
      </c>
      <c r="C1973" s="120">
        <v>2</v>
      </c>
      <c r="D1973" s="119">
        <v>0</v>
      </c>
      <c r="E1973" s="132">
        <v>0</v>
      </c>
      <c r="F1973" s="119">
        <v>2</v>
      </c>
      <c r="G1973" s="132">
        <v>0</v>
      </c>
      <c r="H1973" s="132">
        <v>0</v>
      </c>
      <c r="I1973" s="132">
        <v>0</v>
      </c>
      <c r="J1973" s="132">
        <v>2</v>
      </c>
      <c r="K1973" s="132"/>
      <c r="L1973" s="132">
        <v>2</v>
      </c>
      <c r="M1973" s="132"/>
    </row>
    <row r="1974" spans="2:13" ht="12.4" customHeight="1">
      <c r="B1974" s="72">
        <v>2021</v>
      </c>
      <c r="C1974" s="120">
        <v>1</v>
      </c>
      <c r="D1974" s="119">
        <v>0</v>
      </c>
      <c r="E1974" s="132">
        <v>0</v>
      </c>
      <c r="F1974" s="119">
        <v>1</v>
      </c>
      <c r="G1974" s="132">
        <v>0</v>
      </c>
      <c r="H1974" s="132">
        <v>0</v>
      </c>
      <c r="I1974" s="132">
        <v>0</v>
      </c>
      <c r="J1974" s="132">
        <v>1</v>
      </c>
      <c r="K1974" s="132"/>
      <c r="L1974" s="132">
        <v>1</v>
      </c>
      <c r="M1974" s="132"/>
    </row>
    <row r="1975" spans="2:13">
      <c r="B1975" s="72">
        <v>2022</v>
      </c>
      <c r="C1975" s="120">
        <v>1</v>
      </c>
      <c r="D1975" s="119">
        <v>0</v>
      </c>
      <c r="E1975" s="132">
        <v>0</v>
      </c>
      <c r="F1975" s="119">
        <v>1</v>
      </c>
      <c r="G1975" s="132">
        <v>0</v>
      </c>
      <c r="H1975" s="132">
        <v>0</v>
      </c>
      <c r="I1975" s="132">
        <v>0</v>
      </c>
      <c r="J1975" s="132">
        <v>1</v>
      </c>
      <c r="K1975" s="132"/>
      <c r="L1975" s="132">
        <v>1</v>
      </c>
      <c r="M1975" s="132"/>
    </row>
    <row r="1976" spans="2:13">
      <c r="B1976" s="72">
        <v>2023</v>
      </c>
      <c r="C1976" s="120">
        <v>1</v>
      </c>
      <c r="D1976" s="119">
        <v>0</v>
      </c>
      <c r="E1976" s="132">
        <v>0</v>
      </c>
      <c r="F1976" s="119">
        <v>1</v>
      </c>
      <c r="G1976" s="132">
        <v>0</v>
      </c>
      <c r="H1976" s="132">
        <v>0</v>
      </c>
      <c r="I1976" s="132">
        <v>0</v>
      </c>
      <c r="J1976" s="132">
        <v>1</v>
      </c>
      <c r="K1976" s="132"/>
      <c r="L1976" s="132">
        <v>1</v>
      </c>
      <c r="M1976" s="132"/>
    </row>
    <row r="1977" spans="2:13">
      <c r="B1977" s="67" t="s">
        <v>492</v>
      </c>
      <c r="C1977" s="120"/>
      <c r="D1977" s="119"/>
      <c r="E1977" s="132"/>
      <c r="F1977" s="174"/>
      <c r="G1977" s="132"/>
      <c r="H1977" s="132"/>
      <c r="I1977" s="132"/>
      <c r="J1977" s="132"/>
      <c r="K1977" s="132"/>
      <c r="L1977" s="132"/>
      <c r="M1977" s="132"/>
    </row>
    <row r="1978" spans="2:13">
      <c r="B1978" s="68">
        <v>2012</v>
      </c>
      <c r="C1978" s="120">
        <v>0</v>
      </c>
      <c r="D1978" s="119">
        <v>307</v>
      </c>
      <c r="E1978" s="132">
        <v>185</v>
      </c>
      <c r="F1978" s="119">
        <v>492</v>
      </c>
      <c r="G1978" s="132">
        <v>0</v>
      </c>
      <c r="H1978" s="132">
        <v>0</v>
      </c>
      <c r="I1978" s="132">
        <v>0</v>
      </c>
      <c r="J1978" s="132">
        <v>492</v>
      </c>
      <c r="K1978" s="132">
        <v>1108</v>
      </c>
      <c r="L1978" s="132">
        <v>1600</v>
      </c>
      <c r="M1978" s="132"/>
    </row>
    <row r="1979" spans="2:13">
      <c r="B1979" s="68">
        <v>2013</v>
      </c>
      <c r="C1979" s="120">
        <v>0</v>
      </c>
      <c r="D1979" s="119">
        <v>57</v>
      </c>
      <c r="E1979" s="132">
        <v>183</v>
      </c>
      <c r="F1979" s="119">
        <v>240</v>
      </c>
      <c r="G1979" s="132">
        <v>0</v>
      </c>
      <c r="H1979" s="132">
        <v>0</v>
      </c>
      <c r="I1979" s="132">
        <v>0</v>
      </c>
      <c r="J1979" s="132">
        <v>240</v>
      </c>
      <c r="K1979" s="132">
        <v>3435</v>
      </c>
      <c r="L1979" s="132">
        <v>3675</v>
      </c>
      <c r="M1979" s="132"/>
    </row>
    <row r="1980" spans="2:13">
      <c r="B1980" s="68">
        <v>2014</v>
      </c>
      <c r="C1980" s="120">
        <v>0</v>
      </c>
      <c r="D1980" s="119">
        <v>0</v>
      </c>
      <c r="E1980" s="132">
        <v>0</v>
      </c>
      <c r="F1980" s="119">
        <v>0</v>
      </c>
      <c r="G1980" s="132">
        <v>0</v>
      </c>
      <c r="H1980" s="132">
        <v>0</v>
      </c>
      <c r="I1980" s="132">
        <v>0</v>
      </c>
      <c r="J1980" s="132">
        <v>0</v>
      </c>
      <c r="K1980" s="132">
        <v>4715</v>
      </c>
      <c r="L1980" s="132">
        <v>4715</v>
      </c>
      <c r="M1980" s="132"/>
    </row>
    <row r="1981" spans="2:13">
      <c r="B1981" s="68">
        <v>2015</v>
      </c>
      <c r="C1981" s="120">
        <v>0</v>
      </c>
      <c r="D1981" s="119">
        <v>0</v>
      </c>
      <c r="E1981" s="132">
        <v>0</v>
      </c>
      <c r="F1981" s="119">
        <v>0</v>
      </c>
      <c r="G1981" s="119">
        <v>0</v>
      </c>
      <c r="H1981" s="132">
        <v>0</v>
      </c>
      <c r="I1981" s="119">
        <v>0</v>
      </c>
      <c r="J1981" s="132">
        <v>0</v>
      </c>
      <c r="K1981" s="132">
        <v>3875</v>
      </c>
      <c r="L1981" s="132">
        <v>3875</v>
      </c>
      <c r="M1981" s="132"/>
    </row>
    <row r="1982" spans="2:13">
      <c r="B1982" s="68">
        <v>2016</v>
      </c>
      <c r="C1982" s="120">
        <v>3</v>
      </c>
      <c r="D1982" s="119">
        <v>0</v>
      </c>
      <c r="E1982" s="132">
        <v>0</v>
      </c>
      <c r="F1982" s="119">
        <v>3</v>
      </c>
      <c r="G1982" s="132">
        <v>0</v>
      </c>
      <c r="H1982" s="132">
        <v>0</v>
      </c>
      <c r="I1982" s="132">
        <v>0</v>
      </c>
      <c r="J1982" s="132">
        <v>3</v>
      </c>
      <c r="K1982" s="132">
        <v>3364</v>
      </c>
      <c r="L1982" s="132">
        <v>3367</v>
      </c>
      <c r="M1982" s="132"/>
    </row>
    <row r="1983" spans="2:13">
      <c r="B1983" s="68">
        <v>2017</v>
      </c>
      <c r="C1983" s="120">
        <v>0</v>
      </c>
      <c r="D1983" s="119">
        <v>0</v>
      </c>
      <c r="E1983" s="132">
        <v>0</v>
      </c>
      <c r="F1983" s="119">
        <v>0</v>
      </c>
      <c r="G1983" s="132">
        <v>0</v>
      </c>
      <c r="H1983" s="132">
        <v>0</v>
      </c>
      <c r="I1983" s="132">
        <v>0</v>
      </c>
      <c r="J1983" s="132">
        <v>0</v>
      </c>
      <c r="K1983" s="132">
        <v>2422</v>
      </c>
      <c r="L1983" s="132">
        <v>2422</v>
      </c>
      <c r="M1983" s="132"/>
    </row>
    <row r="1984" spans="2:13">
      <c r="B1984" s="68">
        <v>2018</v>
      </c>
      <c r="C1984" s="120">
        <v>0</v>
      </c>
      <c r="D1984" s="119">
        <v>0</v>
      </c>
      <c r="E1984" s="132">
        <v>0</v>
      </c>
      <c r="F1984" s="119">
        <v>0</v>
      </c>
      <c r="G1984" s="132">
        <v>0</v>
      </c>
      <c r="H1984" s="132">
        <v>0</v>
      </c>
      <c r="I1984" s="132">
        <v>0</v>
      </c>
      <c r="J1984" s="132">
        <v>0</v>
      </c>
      <c r="K1984" s="132">
        <v>2408</v>
      </c>
      <c r="L1984" s="132">
        <v>2408</v>
      </c>
      <c r="M1984" s="132"/>
    </row>
    <row r="1985" spans="2:13">
      <c r="B1985" s="68">
        <v>2019</v>
      </c>
      <c r="C1985" s="120">
        <v>0</v>
      </c>
      <c r="D1985" s="119">
        <v>0</v>
      </c>
      <c r="E1985" s="132">
        <v>0</v>
      </c>
      <c r="F1985" s="119">
        <v>0</v>
      </c>
      <c r="G1985" s="132">
        <v>0</v>
      </c>
      <c r="H1985" s="132">
        <v>0</v>
      </c>
      <c r="I1985" s="132">
        <v>0</v>
      </c>
      <c r="J1985" s="132">
        <v>0</v>
      </c>
      <c r="K1985" s="132">
        <v>1642</v>
      </c>
      <c r="L1985" s="132">
        <v>1642</v>
      </c>
      <c r="M1985" s="132"/>
    </row>
    <row r="1986" spans="2:13">
      <c r="B1986" s="68">
        <v>2020</v>
      </c>
      <c r="C1986" s="120">
        <v>0</v>
      </c>
      <c r="D1986" s="119">
        <v>0</v>
      </c>
      <c r="E1986" s="132">
        <v>0</v>
      </c>
      <c r="F1986" s="119">
        <v>0</v>
      </c>
      <c r="G1986" s="132">
        <v>0</v>
      </c>
      <c r="H1986" s="132">
        <v>0</v>
      </c>
      <c r="I1986" s="132">
        <v>0</v>
      </c>
      <c r="J1986" s="132">
        <v>0</v>
      </c>
      <c r="K1986" s="132">
        <v>1642</v>
      </c>
      <c r="L1986" s="132">
        <v>1642</v>
      </c>
      <c r="M1986" s="132"/>
    </row>
    <row r="1987" spans="2:13">
      <c r="B1987" s="68">
        <v>2021</v>
      </c>
      <c r="C1987" s="120">
        <v>0</v>
      </c>
      <c r="D1987" s="119">
        <v>0</v>
      </c>
      <c r="E1987" s="132">
        <v>0</v>
      </c>
      <c r="F1987" s="119">
        <v>0</v>
      </c>
      <c r="G1987" s="132">
        <v>0</v>
      </c>
      <c r="H1987" s="132">
        <v>0</v>
      </c>
      <c r="I1987" s="132">
        <v>0</v>
      </c>
      <c r="J1987" s="132">
        <v>0</v>
      </c>
      <c r="K1987" s="132">
        <v>1695</v>
      </c>
      <c r="L1987" s="132">
        <v>1695</v>
      </c>
      <c r="M1987" s="132"/>
    </row>
    <row r="1988" spans="2:13">
      <c r="B1988" s="68">
        <v>2022</v>
      </c>
      <c r="C1988" s="120">
        <v>0</v>
      </c>
      <c r="D1988" s="119">
        <v>0</v>
      </c>
      <c r="E1988" s="132">
        <v>0</v>
      </c>
      <c r="F1988" s="119">
        <v>0</v>
      </c>
      <c r="G1988" s="132">
        <v>0</v>
      </c>
      <c r="H1988" s="132">
        <v>0</v>
      </c>
      <c r="I1988" s="132">
        <v>0</v>
      </c>
      <c r="J1988" s="132">
        <v>0</v>
      </c>
      <c r="K1988" s="132">
        <v>2293</v>
      </c>
      <c r="L1988" s="132">
        <v>2293</v>
      </c>
      <c r="M1988" s="132"/>
    </row>
    <row r="1989" spans="2:13">
      <c r="B1989" s="68">
        <v>2023</v>
      </c>
      <c r="C1989" s="120">
        <v>0</v>
      </c>
      <c r="D1989" s="119">
        <v>0</v>
      </c>
      <c r="E1989" s="132">
        <v>0</v>
      </c>
      <c r="F1989" s="119">
        <v>0</v>
      </c>
      <c r="G1989" s="132">
        <v>0</v>
      </c>
      <c r="H1989" s="132">
        <v>0</v>
      </c>
      <c r="I1989" s="132">
        <v>0</v>
      </c>
      <c r="J1989" s="132">
        <v>0</v>
      </c>
      <c r="K1989" s="132">
        <v>2328</v>
      </c>
      <c r="L1989" s="132">
        <v>2328</v>
      </c>
      <c r="M1989" s="132"/>
    </row>
    <row r="1990" spans="2:13">
      <c r="B1990" s="67" t="s">
        <v>422</v>
      </c>
      <c r="C1990" s="120"/>
      <c r="D1990" s="119"/>
      <c r="E1990" s="132"/>
      <c r="F1990" s="174"/>
      <c r="G1990" s="132"/>
      <c r="H1990" s="132"/>
      <c r="I1990" s="132"/>
      <c r="J1990" s="132"/>
      <c r="K1990" s="132"/>
      <c r="L1990" s="132"/>
      <c r="M1990" s="132"/>
    </row>
    <row r="1991" spans="2:13">
      <c r="B1991" s="68">
        <v>2012</v>
      </c>
      <c r="C1991" s="120">
        <v>0</v>
      </c>
      <c r="D1991" s="119">
        <v>0</v>
      </c>
      <c r="E1991" s="132">
        <v>0</v>
      </c>
      <c r="F1991" s="119">
        <v>0</v>
      </c>
      <c r="G1991" s="132">
        <v>0</v>
      </c>
      <c r="H1991" s="132">
        <v>0</v>
      </c>
      <c r="I1991" s="132">
        <v>0</v>
      </c>
      <c r="J1991" s="132">
        <v>0</v>
      </c>
      <c r="K1991" s="132">
        <v>483</v>
      </c>
      <c r="L1991" s="132">
        <v>483</v>
      </c>
      <c r="M1991" s="132"/>
    </row>
    <row r="1992" spans="2:13">
      <c r="B1992" s="68">
        <v>2013</v>
      </c>
      <c r="C1992" s="120">
        <v>0</v>
      </c>
      <c r="D1992" s="119">
        <v>0</v>
      </c>
      <c r="E1992" s="132">
        <v>0</v>
      </c>
      <c r="F1992" s="119">
        <v>0</v>
      </c>
      <c r="G1992" s="132">
        <v>0</v>
      </c>
      <c r="H1992" s="132">
        <v>0</v>
      </c>
      <c r="I1992" s="132">
        <v>0</v>
      </c>
      <c r="J1992" s="132">
        <v>0</v>
      </c>
      <c r="K1992" s="132">
        <v>508</v>
      </c>
      <c r="L1992" s="132">
        <v>508</v>
      </c>
      <c r="M1992" s="132">
        <v>0</v>
      </c>
    </row>
    <row r="1993" spans="2:13">
      <c r="B1993" s="68">
        <v>2014</v>
      </c>
      <c r="C1993" s="120">
        <v>0</v>
      </c>
      <c r="D1993" s="119">
        <v>0</v>
      </c>
      <c r="E1993" s="132">
        <v>0</v>
      </c>
      <c r="F1993" s="119">
        <v>0</v>
      </c>
      <c r="G1993" s="132">
        <v>0</v>
      </c>
      <c r="H1993" s="132">
        <v>0</v>
      </c>
      <c r="I1993" s="132">
        <v>0</v>
      </c>
      <c r="J1993" s="132">
        <v>0</v>
      </c>
      <c r="K1993" s="132">
        <v>543</v>
      </c>
      <c r="L1993" s="132">
        <v>543</v>
      </c>
      <c r="M1993" s="132"/>
    </row>
    <row r="1994" spans="2:13">
      <c r="B1994" s="68">
        <v>2015</v>
      </c>
      <c r="C1994" s="120">
        <v>0</v>
      </c>
      <c r="D1994" s="119">
        <v>0</v>
      </c>
      <c r="E1994" s="132">
        <v>0</v>
      </c>
      <c r="F1994" s="119">
        <v>0</v>
      </c>
      <c r="G1994" s="119">
        <v>0</v>
      </c>
      <c r="H1994" s="132">
        <v>0</v>
      </c>
      <c r="I1994" s="119">
        <v>0</v>
      </c>
      <c r="J1994" s="132">
        <v>0</v>
      </c>
      <c r="K1994" s="132">
        <v>583</v>
      </c>
      <c r="L1994" s="132">
        <v>583</v>
      </c>
      <c r="M1994" s="132"/>
    </row>
    <row r="1995" spans="2:13">
      <c r="B1995" s="68">
        <v>2016</v>
      </c>
      <c r="C1995" s="120">
        <v>0</v>
      </c>
      <c r="D1995" s="119">
        <v>0</v>
      </c>
      <c r="E1995" s="132">
        <v>0</v>
      </c>
      <c r="F1995" s="119">
        <v>0</v>
      </c>
      <c r="G1995" s="132">
        <v>0</v>
      </c>
      <c r="H1995" s="132">
        <v>0</v>
      </c>
      <c r="I1995" s="132">
        <v>0</v>
      </c>
      <c r="J1995" s="132">
        <v>0</v>
      </c>
      <c r="K1995" s="132">
        <v>558</v>
      </c>
      <c r="L1995" s="132">
        <v>558</v>
      </c>
      <c r="M1995" s="132"/>
    </row>
    <row r="1996" spans="2:13">
      <c r="B1996" s="68">
        <v>2017</v>
      </c>
      <c r="C1996" s="120">
        <v>0</v>
      </c>
      <c r="D1996" s="119">
        <v>0</v>
      </c>
      <c r="E1996" s="132">
        <v>0</v>
      </c>
      <c r="F1996" s="119">
        <v>0</v>
      </c>
      <c r="G1996" s="132">
        <v>0</v>
      </c>
      <c r="H1996" s="132">
        <v>0</v>
      </c>
      <c r="I1996" s="132">
        <v>0</v>
      </c>
      <c r="J1996" s="132">
        <v>0</v>
      </c>
      <c r="K1996" s="132">
        <v>576</v>
      </c>
      <c r="L1996" s="132">
        <v>576</v>
      </c>
      <c r="M1996" s="132"/>
    </row>
    <row r="1997" spans="2:13">
      <c r="B1997" s="68">
        <v>2018</v>
      </c>
      <c r="C1997" s="120">
        <v>0</v>
      </c>
      <c r="D1997" s="119">
        <v>0</v>
      </c>
      <c r="E1997" s="132">
        <v>0</v>
      </c>
      <c r="F1997" s="119">
        <v>0</v>
      </c>
      <c r="G1997" s="132">
        <v>0</v>
      </c>
      <c r="H1997" s="132">
        <v>0</v>
      </c>
      <c r="I1997" s="132">
        <v>0</v>
      </c>
      <c r="J1997" s="132">
        <v>0</v>
      </c>
      <c r="K1997" s="132">
        <v>581</v>
      </c>
      <c r="L1997" s="132">
        <v>581</v>
      </c>
      <c r="M1997" s="132"/>
    </row>
    <row r="1998" spans="2:13">
      <c r="B1998" s="68">
        <v>2019</v>
      </c>
      <c r="C1998" s="120">
        <v>0</v>
      </c>
      <c r="D1998" s="119">
        <v>0</v>
      </c>
      <c r="E1998" s="132">
        <v>0</v>
      </c>
      <c r="F1998" s="119">
        <v>0</v>
      </c>
      <c r="G1998" s="132">
        <v>0</v>
      </c>
      <c r="H1998" s="132">
        <v>0</v>
      </c>
      <c r="I1998" s="132">
        <v>0</v>
      </c>
      <c r="J1998" s="132">
        <v>0</v>
      </c>
      <c r="K1998" s="132">
        <v>587</v>
      </c>
      <c r="L1998" s="132">
        <v>587</v>
      </c>
      <c r="M1998" s="132"/>
    </row>
    <row r="1999" spans="2:13">
      <c r="B1999" s="68">
        <v>2020</v>
      </c>
      <c r="C1999" s="120">
        <v>0</v>
      </c>
      <c r="D1999" s="119">
        <v>0</v>
      </c>
      <c r="E1999" s="132">
        <v>0</v>
      </c>
      <c r="F1999" s="119">
        <v>0</v>
      </c>
      <c r="G1999" s="132">
        <v>0</v>
      </c>
      <c r="H1999" s="132">
        <v>0</v>
      </c>
      <c r="I1999" s="132">
        <v>0</v>
      </c>
      <c r="J1999" s="132">
        <v>0</v>
      </c>
      <c r="K1999" s="132">
        <v>575</v>
      </c>
      <c r="L1999" s="132">
        <v>575</v>
      </c>
      <c r="M1999" s="132"/>
    </row>
    <row r="2000" spans="2:13">
      <c r="B2000" s="68">
        <v>2021</v>
      </c>
      <c r="C2000" s="120">
        <v>0</v>
      </c>
      <c r="D2000" s="119">
        <v>0</v>
      </c>
      <c r="E2000" s="132">
        <v>0</v>
      </c>
      <c r="F2000" s="119">
        <v>0</v>
      </c>
      <c r="G2000" s="132">
        <v>0</v>
      </c>
      <c r="H2000" s="132">
        <v>0</v>
      </c>
      <c r="I2000" s="132">
        <v>0</v>
      </c>
      <c r="J2000" s="132">
        <v>0</v>
      </c>
      <c r="K2000" s="132">
        <v>574</v>
      </c>
      <c r="L2000" s="132">
        <v>574</v>
      </c>
      <c r="M2000" s="132"/>
    </row>
    <row r="2001" spans="2:13">
      <c r="B2001" s="68">
        <v>2022</v>
      </c>
      <c r="C2001" s="120">
        <v>0</v>
      </c>
      <c r="D2001" s="119">
        <v>0</v>
      </c>
      <c r="E2001" s="132">
        <v>0</v>
      </c>
      <c r="F2001" s="119">
        <v>0</v>
      </c>
      <c r="G2001" s="132">
        <v>0</v>
      </c>
      <c r="H2001" s="132">
        <v>0</v>
      </c>
      <c r="I2001" s="132">
        <v>0</v>
      </c>
      <c r="J2001" s="132">
        <v>0</v>
      </c>
      <c r="K2001" s="132">
        <v>554</v>
      </c>
      <c r="L2001" s="132">
        <v>554</v>
      </c>
      <c r="M2001" s="132"/>
    </row>
    <row r="2002" spans="2:13">
      <c r="B2002" s="68">
        <v>2023</v>
      </c>
      <c r="C2002" s="120">
        <v>0</v>
      </c>
      <c r="D2002" s="119">
        <v>0</v>
      </c>
      <c r="E2002" s="132">
        <v>0</v>
      </c>
      <c r="F2002" s="119">
        <v>0</v>
      </c>
      <c r="G2002" s="132">
        <v>0</v>
      </c>
      <c r="H2002" s="132">
        <v>0</v>
      </c>
      <c r="I2002" s="132">
        <v>0</v>
      </c>
      <c r="J2002" s="132">
        <v>0</v>
      </c>
      <c r="K2002" s="132">
        <v>464</v>
      </c>
      <c r="L2002" s="132">
        <v>464</v>
      </c>
      <c r="M2002" s="132"/>
    </row>
    <row r="2003" spans="2:13">
      <c r="B2003" s="67" t="s">
        <v>611</v>
      </c>
      <c r="C2003" s="120"/>
      <c r="D2003" s="119"/>
      <c r="E2003" s="132"/>
      <c r="F2003" s="174"/>
      <c r="G2003" s="132"/>
      <c r="H2003" s="132"/>
      <c r="I2003" s="132"/>
      <c r="J2003" s="132"/>
      <c r="K2003" s="132"/>
      <c r="L2003" s="132"/>
      <c r="M2003" s="132"/>
    </row>
    <row r="2004" spans="2:13">
      <c r="B2004" s="68">
        <v>2013</v>
      </c>
      <c r="C2004" s="120">
        <v>0</v>
      </c>
      <c r="D2004" s="119">
        <v>0</v>
      </c>
      <c r="E2004" s="132">
        <v>11917</v>
      </c>
      <c r="F2004" s="119">
        <v>11917</v>
      </c>
      <c r="G2004" s="132">
        <v>0</v>
      </c>
      <c r="H2004" s="132">
        <v>0</v>
      </c>
      <c r="I2004" s="132">
        <v>0</v>
      </c>
      <c r="J2004" s="132">
        <v>11917</v>
      </c>
      <c r="K2004" s="132"/>
      <c r="L2004" s="132">
        <v>11917</v>
      </c>
      <c r="M2004" s="132">
        <v>0</v>
      </c>
    </row>
    <row r="2005" spans="2:13">
      <c r="B2005" s="67" t="s">
        <v>493</v>
      </c>
      <c r="C2005" s="120"/>
      <c r="D2005" s="119"/>
      <c r="E2005" s="132"/>
      <c r="F2005" s="174"/>
      <c r="G2005" s="132"/>
      <c r="H2005" s="132"/>
      <c r="I2005" s="132"/>
      <c r="J2005" s="132"/>
      <c r="K2005" s="132"/>
      <c r="L2005" s="132"/>
      <c r="M2005" s="132"/>
    </row>
    <row r="2006" spans="2:13">
      <c r="B2006" s="68">
        <v>2012</v>
      </c>
      <c r="C2006" s="120">
        <v>24</v>
      </c>
      <c r="D2006" s="119">
        <v>0</v>
      </c>
      <c r="E2006" s="132">
        <v>0</v>
      </c>
      <c r="F2006" s="119">
        <v>24</v>
      </c>
      <c r="G2006" s="132">
        <v>0</v>
      </c>
      <c r="H2006" s="132">
        <v>0</v>
      </c>
      <c r="I2006" s="132">
        <v>0</v>
      </c>
      <c r="J2006" s="132">
        <v>24</v>
      </c>
      <c r="K2006" s="132">
        <v>12</v>
      </c>
      <c r="L2006" s="132">
        <v>36</v>
      </c>
      <c r="M2006" s="132"/>
    </row>
    <row r="2007" spans="2:13">
      <c r="B2007" s="68">
        <v>2013</v>
      </c>
      <c r="C2007" s="120">
        <v>21</v>
      </c>
      <c r="D2007" s="119">
        <v>0</v>
      </c>
      <c r="E2007" s="132">
        <v>0</v>
      </c>
      <c r="F2007" s="119">
        <v>21</v>
      </c>
      <c r="G2007" s="132">
        <v>0</v>
      </c>
      <c r="H2007" s="132">
        <v>0</v>
      </c>
      <c r="I2007" s="132">
        <v>0</v>
      </c>
      <c r="J2007" s="132">
        <v>21</v>
      </c>
      <c r="K2007" s="132">
        <v>12</v>
      </c>
      <c r="L2007" s="132">
        <v>33</v>
      </c>
      <c r="M2007" s="132"/>
    </row>
    <row r="2008" spans="2:13">
      <c r="B2008" s="68">
        <v>2014</v>
      </c>
      <c r="C2008" s="120">
        <v>1</v>
      </c>
      <c r="D2008" s="119">
        <v>0</v>
      </c>
      <c r="E2008" s="132">
        <v>0</v>
      </c>
      <c r="F2008" s="119">
        <v>1</v>
      </c>
      <c r="G2008" s="132">
        <v>0</v>
      </c>
      <c r="H2008" s="132">
        <v>0</v>
      </c>
      <c r="I2008" s="132">
        <v>0</v>
      </c>
      <c r="J2008" s="132">
        <v>1</v>
      </c>
      <c r="K2008" s="132">
        <v>12</v>
      </c>
      <c r="L2008" s="132">
        <v>13</v>
      </c>
      <c r="M2008" s="132"/>
    </row>
    <row r="2009" spans="2:13">
      <c r="B2009" s="68">
        <v>2015</v>
      </c>
      <c r="C2009" s="120">
        <v>0</v>
      </c>
      <c r="D2009" s="119">
        <v>0</v>
      </c>
      <c r="E2009" s="132">
        <v>0</v>
      </c>
      <c r="F2009" s="119">
        <v>0</v>
      </c>
      <c r="G2009" s="119">
        <v>0</v>
      </c>
      <c r="H2009" s="132">
        <v>0</v>
      </c>
      <c r="I2009" s="119">
        <v>0</v>
      </c>
      <c r="J2009" s="132">
        <v>0</v>
      </c>
      <c r="K2009" s="132">
        <v>12</v>
      </c>
      <c r="L2009" s="132">
        <v>12</v>
      </c>
      <c r="M2009" s="132"/>
    </row>
    <row r="2010" spans="2:13">
      <c r="B2010" s="68">
        <v>2016</v>
      </c>
      <c r="C2010" s="120">
        <v>0</v>
      </c>
      <c r="D2010" s="119">
        <v>0</v>
      </c>
      <c r="E2010" s="132">
        <v>0</v>
      </c>
      <c r="F2010" s="119">
        <v>0</v>
      </c>
      <c r="G2010" s="132">
        <v>0</v>
      </c>
      <c r="H2010" s="132">
        <v>0</v>
      </c>
      <c r="I2010" s="132">
        <v>0</v>
      </c>
      <c r="J2010" s="132">
        <v>0</v>
      </c>
      <c r="K2010" s="132">
        <v>17</v>
      </c>
      <c r="L2010" s="132">
        <v>17</v>
      </c>
      <c r="M2010" s="132"/>
    </row>
    <row r="2011" spans="2:13">
      <c r="B2011" s="68">
        <v>2017</v>
      </c>
      <c r="C2011" s="120">
        <v>0</v>
      </c>
      <c r="D2011" s="119">
        <v>0</v>
      </c>
      <c r="E2011" s="132">
        <v>0</v>
      </c>
      <c r="F2011" s="119">
        <v>0</v>
      </c>
      <c r="G2011" s="132">
        <v>0</v>
      </c>
      <c r="H2011" s="132">
        <v>0</v>
      </c>
      <c r="I2011" s="132">
        <v>0</v>
      </c>
      <c r="J2011" s="132">
        <v>0</v>
      </c>
      <c r="K2011" s="132">
        <v>28</v>
      </c>
      <c r="L2011" s="132">
        <v>28</v>
      </c>
      <c r="M2011" s="132"/>
    </row>
    <row r="2012" spans="2:13">
      <c r="B2012" s="68">
        <v>2018</v>
      </c>
      <c r="C2012" s="120">
        <v>0</v>
      </c>
      <c r="D2012" s="119">
        <v>0</v>
      </c>
      <c r="E2012" s="132">
        <v>0</v>
      </c>
      <c r="F2012" s="119">
        <v>0</v>
      </c>
      <c r="G2012" s="132">
        <v>0</v>
      </c>
      <c r="H2012" s="132">
        <v>0</v>
      </c>
      <c r="I2012" s="132">
        <v>0</v>
      </c>
      <c r="J2012" s="132">
        <v>0</v>
      </c>
      <c r="K2012" s="132">
        <v>21</v>
      </c>
      <c r="L2012" s="132">
        <v>21</v>
      </c>
      <c r="M2012" s="132"/>
    </row>
    <row r="2013" spans="2:13">
      <c r="B2013" s="68">
        <v>2019</v>
      </c>
      <c r="C2013" s="120">
        <v>0</v>
      </c>
      <c r="D2013" s="119">
        <v>0</v>
      </c>
      <c r="E2013" s="132">
        <v>0</v>
      </c>
      <c r="F2013" s="119">
        <v>0</v>
      </c>
      <c r="G2013" s="132">
        <v>0</v>
      </c>
      <c r="H2013" s="132">
        <v>0</v>
      </c>
      <c r="I2013" s="132">
        <v>0</v>
      </c>
      <c r="J2013" s="132">
        <v>0</v>
      </c>
      <c r="K2013" s="132">
        <v>20</v>
      </c>
      <c r="L2013" s="132">
        <v>20</v>
      </c>
      <c r="M2013" s="132"/>
    </row>
    <row r="2014" spans="2:13">
      <c r="B2014" s="68">
        <v>2020</v>
      </c>
      <c r="C2014" s="120">
        <v>0</v>
      </c>
      <c r="D2014" s="119">
        <v>0</v>
      </c>
      <c r="E2014" s="132">
        <v>0</v>
      </c>
      <c r="F2014" s="119">
        <v>0</v>
      </c>
      <c r="G2014" s="132">
        <v>0</v>
      </c>
      <c r="H2014" s="132">
        <v>0</v>
      </c>
      <c r="I2014" s="132">
        <v>0</v>
      </c>
      <c r="J2014" s="132">
        <v>0</v>
      </c>
      <c r="K2014" s="132">
        <v>3</v>
      </c>
      <c r="L2014" s="132">
        <v>3</v>
      </c>
      <c r="M2014" s="132"/>
    </row>
    <row r="2015" spans="2:13">
      <c r="B2015" s="68">
        <v>2021</v>
      </c>
      <c r="C2015" s="120">
        <v>0</v>
      </c>
      <c r="D2015" s="119">
        <v>0</v>
      </c>
      <c r="E2015" s="132">
        <v>0</v>
      </c>
      <c r="F2015" s="119">
        <v>0</v>
      </c>
      <c r="G2015" s="132">
        <v>0</v>
      </c>
      <c r="H2015" s="132">
        <v>0</v>
      </c>
      <c r="I2015" s="132">
        <v>0</v>
      </c>
      <c r="J2015" s="132">
        <v>0</v>
      </c>
      <c r="K2015" s="132">
        <v>2</v>
      </c>
      <c r="L2015" s="132">
        <v>2</v>
      </c>
      <c r="M2015" s="132"/>
    </row>
    <row r="2016" spans="2:13">
      <c r="B2016" s="68">
        <v>2022</v>
      </c>
      <c r="C2016" s="120">
        <v>0</v>
      </c>
      <c r="D2016" s="119">
        <v>0</v>
      </c>
      <c r="E2016" s="132">
        <v>0</v>
      </c>
      <c r="F2016" s="119">
        <v>0</v>
      </c>
      <c r="G2016" s="132">
        <v>0</v>
      </c>
      <c r="H2016" s="132">
        <v>0</v>
      </c>
      <c r="I2016" s="132">
        <v>0</v>
      </c>
      <c r="J2016" s="132">
        <v>0</v>
      </c>
      <c r="K2016" s="132">
        <v>5</v>
      </c>
      <c r="L2016" s="132">
        <v>5</v>
      </c>
      <c r="M2016" s="132"/>
    </row>
    <row r="2017" spans="2:13">
      <c r="B2017" s="68">
        <v>2023</v>
      </c>
      <c r="C2017" s="120">
        <v>0</v>
      </c>
      <c r="D2017" s="119">
        <v>0</v>
      </c>
      <c r="E2017" s="132">
        <v>0</v>
      </c>
      <c r="F2017" s="119">
        <v>0</v>
      </c>
      <c r="G2017" s="132">
        <v>0</v>
      </c>
      <c r="H2017" s="132">
        <v>0</v>
      </c>
      <c r="I2017" s="132">
        <v>0</v>
      </c>
      <c r="J2017" s="132">
        <v>0</v>
      </c>
      <c r="K2017" s="132">
        <v>5</v>
      </c>
      <c r="L2017" s="132">
        <v>5</v>
      </c>
      <c r="M2017" s="132"/>
    </row>
    <row r="2018" spans="2:13">
      <c r="B2018" s="67" t="s">
        <v>490</v>
      </c>
      <c r="C2018" s="120"/>
      <c r="D2018" s="119"/>
      <c r="E2018" s="132"/>
      <c r="F2018" s="174"/>
      <c r="G2018" s="132"/>
      <c r="H2018" s="132"/>
      <c r="I2018" s="132"/>
      <c r="J2018" s="132"/>
      <c r="K2018" s="132"/>
      <c r="L2018" s="132"/>
      <c r="M2018" s="132"/>
    </row>
    <row r="2019" spans="2:13">
      <c r="B2019" s="68">
        <v>2012</v>
      </c>
      <c r="C2019" s="120">
        <v>0</v>
      </c>
      <c r="D2019" s="119">
        <v>8</v>
      </c>
      <c r="E2019" s="132">
        <v>0</v>
      </c>
      <c r="F2019" s="119">
        <v>8</v>
      </c>
      <c r="G2019" s="132">
        <v>0</v>
      </c>
      <c r="H2019" s="132">
        <v>0</v>
      </c>
      <c r="I2019" s="132">
        <v>0</v>
      </c>
      <c r="J2019" s="132">
        <v>8</v>
      </c>
      <c r="K2019" s="132"/>
      <c r="L2019" s="132">
        <v>8</v>
      </c>
      <c r="M2019" s="132"/>
    </row>
    <row r="2020" spans="2:13">
      <c r="B2020" s="68">
        <v>2013</v>
      </c>
      <c r="C2020" s="120">
        <v>0</v>
      </c>
      <c r="D2020" s="119">
        <v>2</v>
      </c>
      <c r="E2020" s="132">
        <v>0</v>
      </c>
      <c r="F2020" s="119">
        <v>2</v>
      </c>
      <c r="G2020" s="132">
        <v>0</v>
      </c>
      <c r="H2020" s="132">
        <v>0</v>
      </c>
      <c r="I2020" s="132">
        <v>0</v>
      </c>
      <c r="J2020" s="132">
        <v>2</v>
      </c>
      <c r="K2020" s="132"/>
      <c r="L2020" s="132">
        <v>2</v>
      </c>
      <c r="M2020" s="132"/>
    </row>
    <row r="2021" spans="2:13">
      <c r="B2021" s="68">
        <v>2014</v>
      </c>
      <c r="C2021" s="120">
        <v>0</v>
      </c>
      <c r="D2021" s="119">
        <v>0</v>
      </c>
      <c r="E2021" s="132">
        <v>0</v>
      </c>
      <c r="F2021" s="119">
        <v>0</v>
      </c>
      <c r="G2021" s="132">
        <v>0</v>
      </c>
      <c r="H2021" s="132">
        <v>0</v>
      </c>
      <c r="I2021" s="132">
        <v>0</v>
      </c>
      <c r="J2021" s="132">
        <v>0</v>
      </c>
      <c r="K2021" s="132"/>
      <c r="L2021" s="132">
        <v>0</v>
      </c>
      <c r="M2021" s="132"/>
    </row>
    <row r="2022" spans="2:13">
      <c r="B2022" s="68">
        <v>2015</v>
      </c>
      <c r="C2022" s="120">
        <v>0</v>
      </c>
      <c r="D2022" s="119">
        <v>0</v>
      </c>
      <c r="E2022" s="132">
        <v>0</v>
      </c>
      <c r="F2022" s="119">
        <v>0</v>
      </c>
      <c r="G2022" s="119">
        <v>0</v>
      </c>
      <c r="H2022" s="132">
        <v>0</v>
      </c>
      <c r="I2022" s="119">
        <v>0</v>
      </c>
      <c r="J2022" s="132">
        <v>0</v>
      </c>
      <c r="K2022" s="132"/>
      <c r="L2022" s="132">
        <v>0</v>
      </c>
      <c r="M2022" s="132"/>
    </row>
    <row r="2023" spans="2:13">
      <c r="B2023" s="68">
        <v>2016</v>
      </c>
      <c r="C2023" s="120">
        <v>0</v>
      </c>
      <c r="D2023" s="119">
        <v>0</v>
      </c>
      <c r="E2023" s="132">
        <v>0</v>
      </c>
      <c r="F2023" s="119">
        <v>0</v>
      </c>
      <c r="G2023" s="132">
        <v>0</v>
      </c>
      <c r="H2023" s="132">
        <v>0</v>
      </c>
      <c r="I2023" s="132">
        <v>0</v>
      </c>
      <c r="J2023" s="132">
        <v>0</v>
      </c>
      <c r="K2023" s="132"/>
      <c r="L2023" s="132">
        <v>0</v>
      </c>
      <c r="M2023" s="132"/>
    </row>
    <row r="2024" spans="2:13">
      <c r="B2024" s="68">
        <v>2017</v>
      </c>
      <c r="C2024" s="120">
        <v>0</v>
      </c>
      <c r="D2024" s="119">
        <v>0</v>
      </c>
      <c r="E2024" s="132">
        <v>0</v>
      </c>
      <c r="F2024" s="119">
        <v>0</v>
      </c>
      <c r="G2024" s="132">
        <v>0</v>
      </c>
      <c r="H2024" s="132">
        <v>0</v>
      </c>
      <c r="I2024" s="132">
        <v>0</v>
      </c>
      <c r="J2024" s="132">
        <v>0</v>
      </c>
      <c r="K2024" s="132"/>
      <c r="L2024" s="132">
        <v>0</v>
      </c>
      <c r="M2024" s="132"/>
    </row>
    <row r="2025" spans="2:13">
      <c r="B2025" s="68">
        <v>2018</v>
      </c>
      <c r="C2025" s="120">
        <v>0</v>
      </c>
      <c r="D2025" s="119">
        <v>0</v>
      </c>
      <c r="E2025" s="132">
        <v>0</v>
      </c>
      <c r="F2025" s="119">
        <v>0</v>
      </c>
      <c r="G2025" s="132">
        <v>0</v>
      </c>
      <c r="H2025" s="132">
        <v>0</v>
      </c>
      <c r="I2025" s="132">
        <v>0</v>
      </c>
      <c r="J2025" s="132">
        <v>0</v>
      </c>
      <c r="K2025" s="132"/>
      <c r="L2025" s="132">
        <v>0</v>
      </c>
      <c r="M2025" s="132"/>
    </row>
    <row r="2026" spans="2:13">
      <c r="B2026" s="68">
        <v>2019</v>
      </c>
      <c r="C2026" s="120">
        <v>0</v>
      </c>
      <c r="D2026" s="119">
        <v>0</v>
      </c>
      <c r="E2026" s="132">
        <v>0</v>
      </c>
      <c r="F2026" s="119">
        <v>0</v>
      </c>
      <c r="G2026" s="132">
        <v>0</v>
      </c>
      <c r="H2026" s="132">
        <v>0</v>
      </c>
      <c r="I2026" s="132">
        <v>0</v>
      </c>
      <c r="J2026" s="132">
        <v>0</v>
      </c>
      <c r="K2026" s="132"/>
      <c r="L2026" s="132">
        <v>0</v>
      </c>
      <c r="M2026" s="132"/>
    </row>
    <row r="2027" spans="2:13">
      <c r="B2027" s="68">
        <v>2020</v>
      </c>
      <c r="C2027" s="120">
        <v>0</v>
      </c>
      <c r="D2027" s="119">
        <v>0</v>
      </c>
      <c r="E2027" s="132">
        <v>0</v>
      </c>
      <c r="F2027" s="119">
        <v>0</v>
      </c>
      <c r="G2027" s="132">
        <v>0</v>
      </c>
      <c r="H2027" s="132">
        <v>0</v>
      </c>
      <c r="I2027" s="132">
        <v>0</v>
      </c>
      <c r="J2027" s="132">
        <v>0</v>
      </c>
      <c r="K2027" s="132"/>
      <c r="L2027" s="132">
        <v>0</v>
      </c>
      <c r="M2027" s="132"/>
    </row>
    <row r="2028" spans="2:13">
      <c r="B2028" s="68">
        <v>2021</v>
      </c>
      <c r="C2028" s="120">
        <v>0</v>
      </c>
      <c r="D2028" s="119">
        <v>0</v>
      </c>
      <c r="E2028" s="132">
        <v>0</v>
      </c>
      <c r="F2028" s="119">
        <v>0</v>
      </c>
      <c r="G2028" s="132">
        <v>0</v>
      </c>
      <c r="H2028" s="132">
        <v>0</v>
      </c>
      <c r="I2028" s="132">
        <v>0</v>
      </c>
      <c r="J2028" s="132">
        <v>0</v>
      </c>
      <c r="K2028" s="132"/>
      <c r="L2028" s="132">
        <v>0</v>
      </c>
      <c r="M2028" s="132"/>
    </row>
    <row r="2029" spans="2:13">
      <c r="B2029" s="68">
        <v>2022</v>
      </c>
      <c r="C2029" s="120">
        <v>0</v>
      </c>
      <c r="D2029" s="119">
        <v>0</v>
      </c>
      <c r="E2029" s="132">
        <v>0</v>
      </c>
      <c r="F2029" s="119">
        <v>0</v>
      </c>
      <c r="G2029" s="132">
        <v>0</v>
      </c>
      <c r="H2029" s="132">
        <v>0</v>
      </c>
      <c r="I2029" s="132">
        <v>0</v>
      </c>
      <c r="J2029" s="132">
        <v>0</v>
      </c>
      <c r="K2029" s="132"/>
      <c r="L2029" s="132">
        <v>0</v>
      </c>
      <c r="M2029" s="132"/>
    </row>
    <row r="2030" spans="2:13">
      <c r="B2030" s="68">
        <v>2023</v>
      </c>
      <c r="C2030" s="120">
        <v>0</v>
      </c>
      <c r="D2030" s="119">
        <v>0</v>
      </c>
      <c r="E2030" s="132">
        <v>0</v>
      </c>
      <c r="F2030" s="119">
        <v>0</v>
      </c>
      <c r="G2030" s="132">
        <v>0</v>
      </c>
      <c r="H2030" s="132">
        <v>0</v>
      </c>
      <c r="I2030" s="132">
        <v>0</v>
      </c>
      <c r="J2030" s="132">
        <v>0</v>
      </c>
      <c r="K2030" s="132"/>
      <c r="L2030" s="132">
        <v>0</v>
      </c>
      <c r="M2030" s="132"/>
    </row>
    <row r="2031" spans="2:13">
      <c r="B2031" s="67" t="s">
        <v>494</v>
      </c>
      <c r="C2031" s="120"/>
      <c r="D2031" s="119"/>
      <c r="E2031" s="132"/>
      <c r="F2031" s="174"/>
      <c r="G2031" s="132"/>
      <c r="H2031" s="132"/>
      <c r="I2031" s="132"/>
      <c r="J2031" s="132"/>
      <c r="K2031" s="132"/>
      <c r="L2031" s="132"/>
      <c r="M2031" s="132"/>
    </row>
    <row r="2032" spans="2:13">
      <c r="B2032" s="68">
        <v>2012</v>
      </c>
      <c r="C2032" s="120">
        <v>0</v>
      </c>
      <c r="D2032" s="119">
        <v>3496</v>
      </c>
      <c r="E2032" s="132">
        <v>16023</v>
      </c>
      <c r="F2032" s="119">
        <v>19519</v>
      </c>
      <c r="G2032" s="132">
        <v>0</v>
      </c>
      <c r="H2032" s="132">
        <v>0</v>
      </c>
      <c r="I2032" s="132">
        <v>0</v>
      </c>
      <c r="J2032" s="132">
        <v>19519</v>
      </c>
      <c r="K2032" s="132">
        <v>6906</v>
      </c>
      <c r="L2032" s="132">
        <v>26425</v>
      </c>
      <c r="M2032" s="132"/>
    </row>
    <row r="2033" spans="2:14">
      <c r="B2033" s="68">
        <v>2013</v>
      </c>
      <c r="C2033" s="120">
        <v>0</v>
      </c>
      <c r="D2033" s="119">
        <v>3337</v>
      </c>
      <c r="E2033" s="132">
        <v>18233</v>
      </c>
      <c r="F2033" s="119">
        <v>21570</v>
      </c>
      <c r="G2033" s="132">
        <v>0</v>
      </c>
      <c r="H2033" s="132">
        <v>0</v>
      </c>
      <c r="I2033" s="132">
        <v>0</v>
      </c>
      <c r="J2033" s="132">
        <v>21570</v>
      </c>
      <c r="K2033" s="132">
        <v>4461</v>
      </c>
      <c r="L2033" s="132">
        <v>26031</v>
      </c>
      <c r="M2033" s="132"/>
    </row>
    <row r="2034" spans="2:14">
      <c r="B2034" s="68">
        <v>2014</v>
      </c>
      <c r="C2034" s="120">
        <v>0</v>
      </c>
      <c r="D2034" s="119">
        <v>5461</v>
      </c>
      <c r="E2034" s="132">
        <v>19866</v>
      </c>
      <c r="F2034" s="119">
        <v>25327</v>
      </c>
      <c r="G2034" s="132">
        <v>0</v>
      </c>
      <c r="H2034" s="132">
        <v>0</v>
      </c>
      <c r="I2034" s="132">
        <v>0</v>
      </c>
      <c r="J2034" s="132">
        <v>25327</v>
      </c>
      <c r="K2034" s="132"/>
      <c r="L2034" s="132">
        <v>25327</v>
      </c>
      <c r="M2034" s="132"/>
    </row>
    <row r="2035" spans="2:14">
      <c r="B2035" s="68">
        <v>2015</v>
      </c>
      <c r="C2035" s="120">
        <v>0</v>
      </c>
      <c r="D2035" s="119">
        <v>6831</v>
      </c>
      <c r="E2035" s="132">
        <v>21898</v>
      </c>
      <c r="F2035" s="119">
        <v>28729</v>
      </c>
      <c r="G2035" s="119">
        <v>0</v>
      </c>
      <c r="H2035" s="132">
        <v>0</v>
      </c>
      <c r="I2035" s="119">
        <v>0</v>
      </c>
      <c r="J2035" s="132">
        <v>28729</v>
      </c>
      <c r="K2035" s="132"/>
      <c r="L2035" s="132">
        <v>28729</v>
      </c>
      <c r="M2035" s="132"/>
    </row>
    <row r="2036" spans="2:14">
      <c r="B2036" s="68">
        <v>2016</v>
      </c>
      <c r="C2036" s="120">
        <v>0</v>
      </c>
      <c r="D2036" s="119">
        <v>10066</v>
      </c>
      <c r="E2036" s="132">
        <v>20992</v>
      </c>
      <c r="F2036" s="119">
        <v>31058</v>
      </c>
      <c r="G2036" s="132">
        <v>0</v>
      </c>
      <c r="H2036" s="132">
        <v>0</v>
      </c>
      <c r="I2036" s="132">
        <v>0</v>
      </c>
      <c r="J2036" s="132">
        <v>31058</v>
      </c>
      <c r="K2036" s="132"/>
      <c r="L2036" s="132">
        <v>31058</v>
      </c>
      <c r="M2036" s="132"/>
    </row>
    <row r="2037" spans="2:14">
      <c r="B2037" s="68">
        <v>2017</v>
      </c>
      <c r="C2037" s="120">
        <v>0</v>
      </c>
      <c r="D2037" s="119">
        <v>13093</v>
      </c>
      <c r="E2037" s="132">
        <v>23456</v>
      </c>
      <c r="F2037" s="119">
        <v>36549</v>
      </c>
      <c r="G2037" s="132">
        <v>0</v>
      </c>
      <c r="H2037" s="132">
        <v>0</v>
      </c>
      <c r="I2037" s="132">
        <v>0</v>
      </c>
      <c r="J2037" s="132">
        <v>36549</v>
      </c>
      <c r="K2037" s="132"/>
      <c r="L2037" s="132">
        <v>36549</v>
      </c>
      <c r="M2037" s="132"/>
    </row>
    <row r="2038" spans="2:14">
      <c r="B2038" s="68">
        <v>2018</v>
      </c>
      <c r="C2038" s="120">
        <v>0</v>
      </c>
      <c r="D2038" s="119">
        <v>15862</v>
      </c>
      <c r="E2038" s="132">
        <v>22073</v>
      </c>
      <c r="F2038" s="119">
        <v>37935</v>
      </c>
      <c r="G2038" s="132">
        <v>0</v>
      </c>
      <c r="H2038" s="132">
        <v>0</v>
      </c>
      <c r="I2038" s="132">
        <v>0</v>
      </c>
      <c r="J2038" s="132">
        <v>37935</v>
      </c>
      <c r="K2038" s="132"/>
      <c r="L2038" s="132">
        <v>37935</v>
      </c>
      <c r="M2038" s="132"/>
      <c r="N2038" s="65"/>
    </row>
    <row r="2039" spans="2:14">
      <c r="B2039" s="68">
        <v>2019</v>
      </c>
      <c r="C2039" s="120">
        <v>0</v>
      </c>
      <c r="D2039" s="119">
        <v>19056</v>
      </c>
      <c r="E2039" s="132">
        <v>22465</v>
      </c>
      <c r="F2039" s="119">
        <v>41521</v>
      </c>
      <c r="G2039" s="132">
        <v>0</v>
      </c>
      <c r="H2039" s="132">
        <v>0</v>
      </c>
      <c r="I2039" s="132">
        <v>0</v>
      </c>
      <c r="J2039" s="132">
        <v>41521</v>
      </c>
      <c r="K2039" s="132"/>
      <c r="L2039" s="132">
        <v>41521</v>
      </c>
      <c r="M2039" s="132"/>
    </row>
    <row r="2040" spans="2:14">
      <c r="B2040" s="68">
        <v>2020</v>
      </c>
      <c r="C2040" s="120">
        <v>0</v>
      </c>
      <c r="D2040" s="119">
        <v>19612</v>
      </c>
      <c r="E2040" s="132">
        <v>21565</v>
      </c>
      <c r="F2040" s="119">
        <v>41177</v>
      </c>
      <c r="G2040" s="132">
        <v>0</v>
      </c>
      <c r="H2040" s="132">
        <v>0</v>
      </c>
      <c r="I2040" s="132">
        <v>0</v>
      </c>
      <c r="J2040" s="132">
        <v>41177</v>
      </c>
      <c r="K2040" s="132"/>
      <c r="L2040" s="132">
        <v>41177</v>
      </c>
      <c r="M2040" s="132"/>
    </row>
    <row r="2041" spans="2:14">
      <c r="B2041" s="68">
        <v>2021</v>
      </c>
      <c r="C2041" s="120">
        <v>0</v>
      </c>
      <c r="D2041" s="119">
        <v>19543</v>
      </c>
      <c r="E2041" s="132">
        <v>19234</v>
      </c>
      <c r="F2041" s="119">
        <v>38777</v>
      </c>
      <c r="G2041" s="132">
        <v>0</v>
      </c>
      <c r="H2041" s="132">
        <v>0</v>
      </c>
      <c r="I2041" s="132">
        <v>0</v>
      </c>
      <c r="J2041" s="132">
        <v>38777</v>
      </c>
      <c r="K2041" s="132"/>
      <c r="L2041" s="132">
        <v>38777</v>
      </c>
      <c r="M2041" s="132"/>
    </row>
    <row r="2042" spans="2:14">
      <c r="B2042" s="68">
        <v>2022</v>
      </c>
      <c r="C2042" s="120">
        <v>0</v>
      </c>
      <c r="D2042" s="119">
        <v>19231</v>
      </c>
      <c r="E2042" s="132">
        <v>18104</v>
      </c>
      <c r="F2042" s="119">
        <v>37335</v>
      </c>
      <c r="G2042" s="132">
        <v>0</v>
      </c>
      <c r="H2042" s="132">
        <v>0</v>
      </c>
      <c r="I2042" s="132">
        <v>0</v>
      </c>
      <c r="J2042" s="132">
        <v>37335</v>
      </c>
      <c r="K2042" s="132"/>
      <c r="L2042" s="132">
        <v>37335</v>
      </c>
      <c r="M2042" s="132"/>
    </row>
    <row r="2043" spans="2:14">
      <c r="B2043" s="68">
        <v>2023</v>
      </c>
      <c r="C2043" s="120">
        <v>0</v>
      </c>
      <c r="D2043" s="119">
        <v>18737</v>
      </c>
      <c r="E2043" s="132">
        <v>17301</v>
      </c>
      <c r="F2043" s="119">
        <v>36038</v>
      </c>
      <c r="G2043" s="132">
        <v>0</v>
      </c>
      <c r="H2043" s="132">
        <v>0</v>
      </c>
      <c r="I2043" s="132">
        <v>0</v>
      </c>
      <c r="J2043" s="132">
        <v>36038</v>
      </c>
      <c r="K2043" s="132"/>
      <c r="L2043" s="132">
        <v>36038</v>
      </c>
      <c r="M2043" s="132"/>
    </row>
    <row r="2044" spans="2:14">
      <c r="B2044" s="67" t="s">
        <v>432</v>
      </c>
      <c r="C2044" s="120"/>
      <c r="D2044" s="119"/>
      <c r="E2044" s="132"/>
      <c r="F2044" s="174"/>
      <c r="G2044" s="132"/>
      <c r="H2044" s="132"/>
      <c r="I2044" s="132"/>
      <c r="J2044" s="132"/>
      <c r="K2044" s="132"/>
      <c r="L2044" s="132"/>
      <c r="M2044" s="132"/>
    </row>
    <row r="2045" spans="2:14">
      <c r="B2045" s="68">
        <v>2012</v>
      </c>
      <c r="C2045" s="120">
        <v>0</v>
      </c>
      <c r="D2045" s="119">
        <v>0</v>
      </c>
      <c r="E2045" s="132">
        <v>0</v>
      </c>
      <c r="F2045" s="119">
        <v>0</v>
      </c>
      <c r="G2045" s="132">
        <v>0</v>
      </c>
      <c r="H2045" s="132">
        <v>0</v>
      </c>
      <c r="I2045" s="132">
        <v>0</v>
      </c>
      <c r="J2045" s="132">
        <v>0</v>
      </c>
      <c r="K2045" s="132"/>
      <c r="L2045" s="132">
        <v>0</v>
      </c>
      <c r="M2045" s="132"/>
    </row>
    <row r="2046" spans="2:14">
      <c r="B2046" s="68">
        <v>2013</v>
      </c>
      <c r="C2046" s="120">
        <v>0</v>
      </c>
      <c r="D2046" s="119">
        <v>0</v>
      </c>
      <c r="E2046" s="132">
        <v>0</v>
      </c>
      <c r="F2046" s="119">
        <v>0</v>
      </c>
      <c r="G2046" s="132">
        <v>0</v>
      </c>
      <c r="H2046" s="132">
        <v>0</v>
      </c>
      <c r="I2046" s="132">
        <v>0</v>
      </c>
      <c r="J2046" s="132">
        <v>0</v>
      </c>
      <c r="K2046" s="132"/>
      <c r="L2046" s="132">
        <v>0</v>
      </c>
      <c r="M2046" s="132">
        <v>0</v>
      </c>
    </row>
    <row r="2047" spans="2:14">
      <c r="B2047" s="68">
        <v>2014</v>
      </c>
      <c r="C2047" s="120">
        <v>0</v>
      </c>
      <c r="D2047" s="119">
        <v>0</v>
      </c>
      <c r="E2047" s="132">
        <v>0</v>
      </c>
      <c r="F2047" s="119">
        <v>0</v>
      </c>
      <c r="G2047" s="132">
        <v>0</v>
      </c>
      <c r="H2047" s="132">
        <v>0</v>
      </c>
      <c r="I2047" s="132">
        <v>0</v>
      </c>
      <c r="J2047" s="132">
        <v>0</v>
      </c>
      <c r="K2047" s="132"/>
      <c r="L2047" s="132">
        <v>0</v>
      </c>
      <c r="M2047" s="132"/>
    </row>
    <row r="2048" spans="2:14">
      <c r="B2048" s="68">
        <v>2015</v>
      </c>
      <c r="C2048" s="120">
        <v>0</v>
      </c>
      <c r="D2048" s="119">
        <v>0</v>
      </c>
      <c r="E2048" s="132">
        <v>0</v>
      </c>
      <c r="F2048" s="119">
        <v>0</v>
      </c>
      <c r="G2048" s="119">
        <v>0</v>
      </c>
      <c r="H2048" s="132">
        <v>0</v>
      </c>
      <c r="I2048" s="119">
        <v>0</v>
      </c>
      <c r="J2048" s="132">
        <v>0</v>
      </c>
      <c r="K2048" s="132"/>
      <c r="L2048" s="132">
        <v>0</v>
      </c>
      <c r="M2048" s="132"/>
    </row>
    <row r="2049" spans="2:13">
      <c r="B2049" s="68">
        <v>2016</v>
      </c>
      <c r="C2049" s="120">
        <v>0</v>
      </c>
      <c r="D2049" s="119">
        <v>0</v>
      </c>
      <c r="E2049" s="132">
        <v>0</v>
      </c>
      <c r="F2049" s="119">
        <v>0</v>
      </c>
      <c r="G2049" s="132">
        <v>0</v>
      </c>
      <c r="H2049" s="132">
        <v>0</v>
      </c>
      <c r="I2049" s="132">
        <v>0</v>
      </c>
      <c r="J2049" s="132">
        <v>0</v>
      </c>
      <c r="K2049" s="132"/>
      <c r="L2049" s="132">
        <v>0</v>
      </c>
      <c r="M2049" s="132"/>
    </row>
    <row r="2050" spans="2:13">
      <c r="B2050" s="68">
        <v>2017</v>
      </c>
      <c r="C2050" s="120">
        <v>0</v>
      </c>
      <c r="D2050" s="119">
        <v>0</v>
      </c>
      <c r="E2050" s="132">
        <v>0</v>
      </c>
      <c r="F2050" s="119">
        <v>0</v>
      </c>
      <c r="G2050" s="132">
        <v>0</v>
      </c>
      <c r="H2050" s="132">
        <v>0</v>
      </c>
      <c r="I2050" s="132">
        <v>0</v>
      </c>
      <c r="J2050" s="132">
        <v>0</v>
      </c>
      <c r="K2050" s="132"/>
      <c r="L2050" s="132">
        <v>0</v>
      </c>
      <c r="M2050" s="132"/>
    </row>
    <row r="2051" spans="2:13">
      <c r="B2051" s="68">
        <v>2018</v>
      </c>
      <c r="C2051" s="120">
        <v>0</v>
      </c>
      <c r="D2051" s="119">
        <v>0</v>
      </c>
      <c r="E2051" s="132">
        <v>0</v>
      </c>
      <c r="F2051" s="119">
        <v>0</v>
      </c>
      <c r="G2051" s="132">
        <v>0</v>
      </c>
      <c r="H2051" s="132">
        <v>0</v>
      </c>
      <c r="I2051" s="132">
        <v>0</v>
      </c>
      <c r="J2051" s="132">
        <v>0</v>
      </c>
      <c r="K2051" s="132"/>
      <c r="L2051" s="132">
        <v>0</v>
      </c>
      <c r="M2051" s="132"/>
    </row>
    <row r="2052" spans="2:13">
      <c r="B2052" s="68">
        <v>2019</v>
      </c>
      <c r="C2052" s="120">
        <v>0</v>
      </c>
      <c r="D2052" s="119">
        <v>0</v>
      </c>
      <c r="E2052" s="132">
        <v>0</v>
      </c>
      <c r="F2052" s="119">
        <v>0</v>
      </c>
      <c r="G2052" s="132">
        <v>0</v>
      </c>
      <c r="H2052" s="132">
        <v>0</v>
      </c>
      <c r="I2052" s="132">
        <v>0</v>
      </c>
      <c r="J2052" s="132">
        <v>0</v>
      </c>
      <c r="K2052" s="132"/>
      <c r="L2052" s="132">
        <v>0</v>
      </c>
      <c r="M2052" s="132"/>
    </row>
    <row r="2053" spans="2:13">
      <c r="B2053" s="68">
        <v>2020</v>
      </c>
      <c r="C2053" s="120">
        <v>0</v>
      </c>
      <c r="D2053" s="119">
        <v>0</v>
      </c>
      <c r="E2053" s="132">
        <v>0</v>
      </c>
      <c r="F2053" s="119">
        <v>0</v>
      </c>
      <c r="G2053" s="132">
        <v>0</v>
      </c>
      <c r="H2053" s="132">
        <v>0</v>
      </c>
      <c r="I2053" s="132">
        <v>0</v>
      </c>
      <c r="J2053" s="132">
        <v>0</v>
      </c>
      <c r="K2053" s="132"/>
      <c r="L2053" s="132">
        <v>0</v>
      </c>
      <c r="M2053" s="132"/>
    </row>
    <row r="2054" spans="2:13">
      <c r="B2054" s="68">
        <v>2021</v>
      </c>
      <c r="C2054" s="120">
        <v>0</v>
      </c>
      <c r="D2054" s="119">
        <v>0</v>
      </c>
      <c r="E2054" s="132">
        <v>0</v>
      </c>
      <c r="F2054" s="119">
        <v>0</v>
      </c>
      <c r="G2054" s="132">
        <v>0</v>
      </c>
      <c r="H2054" s="132">
        <v>0</v>
      </c>
      <c r="I2054" s="132">
        <v>0</v>
      </c>
      <c r="J2054" s="132">
        <v>0</v>
      </c>
      <c r="K2054" s="132"/>
      <c r="L2054" s="132">
        <v>0</v>
      </c>
      <c r="M2054" s="132"/>
    </row>
    <row r="2055" spans="2:13">
      <c r="B2055" s="68">
        <v>2022</v>
      </c>
      <c r="C2055" s="120">
        <v>0</v>
      </c>
      <c r="D2055" s="119">
        <v>0</v>
      </c>
      <c r="E2055" s="132">
        <v>0</v>
      </c>
      <c r="F2055" s="119">
        <v>0</v>
      </c>
      <c r="G2055" s="132">
        <v>0</v>
      </c>
      <c r="H2055" s="132">
        <v>0</v>
      </c>
      <c r="I2055" s="132">
        <v>0</v>
      </c>
      <c r="J2055" s="132">
        <v>0</v>
      </c>
      <c r="K2055" s="132"/>
      <c r="L2055" s="132">
        <v>0</v>
      </c>
      <c r="M2055" s="132"/>
    </row>
    <row r="2056" spans="2:13">
      <c r="B2056" s="68">
        <v>2023</v>
      </c>
      <c r="C2056" s="120">
        <v>0</v>
      </c>
      <c r="D2056" s="119">
        <v>0</v>
      </c>
      <c r="E2056" s="132">
        <v>0</v>
      </c>
      <c r="F2056" s="119">
        <v>0</v>
      </c>
      <c r="G2056" s="132">
        <v>0</v>
      </c>
      <c r="H2056" s="132">
        <v>0</v>
      </c>
      <c r="I2056" s="132">
        <v>0</v>
      </c>
      <c r="J2056" s="132">
        <v>0</v>
      </c>
      <c r="K2056" s="132"/>
      <c r="L2056" s="132">
        <v>0</v>
      </c>
      <c r="M2056" s="132"/>
    </row>
    <row r="2057" spans="2:13">
      <c r="B2057" s="67" t="s">
        <v>612</v>
      </c>
      <c r="C2057" s="120"/>
      <c r="D2057" s="119"/>
      <c r="E2057" s="132"/>
      <c r="F2057" s="174"/>
      <c r="G2057" s="132"/>
      <c r="H2057" s="132"/>
      <c r="I2057" s="132"/>
      <c r="J2057" s="132"/>
      <c r="K2057" s="132"/>
      <c r="L2057" s="132"/>
      <c r="M2057" s="132"/>
    </row>
    <row r="2058" spans="2:13">
      <c r="B2058" s="68">
        <v>2012</v>
      </c>
      <c r="C2058" s="120">
        <v>0</v>
      </c>
      <c r="D2058" s="119">
        <v>0</v>
      </c>
      <c r="E2058" s="132">
        <v>0</v>
      </c>
      <c r="F2058" s="119">
        <v>0</v>
      </c>
      <c r="G2058" s="132">
        <v>0</v>
      </c>
      <c r="H2058" s="132">
        <v>0</v>
      </c>
      <c r="I2058" s="132">
        <v>0</v>
      </c>
      <c r="J2058" s="132">
        <v>0</v>
      </c>
      <c r="K2058" s="132"/>
      <c r="L2058" s="132">
        <v>0</v>
      </c>
      <c r="M2058" s="132"/>
    </row>
    <row r="2059" spans="2:13">
      <c r="B2059" s="68">
        <v>2013</v>
      </c>
      <c r="C2059" s="120">
        <v>0</v>
      </c>
      <c r="D2059" s="119">
        <v>0</v>
      </c>
      <c r="E2059" s="132">
        <v>0</v>
      </c>
      <c r="F2059" s="119">
        <v>0</v>
      </c>
      <c r="G2059" s="132">
        <v>0</v>
      </c>
      <c r="H2059" s="132">
        <v>0</v>
      </c>
      <c r="I2059" s="132">
        <v>0</v>
      </c>
      <c r="J2059" s="132">
        <v>0</v>
      </c>
      <c r="K2059" s="132"/>
      <c r="L2059" s="132">
        <v>0</v>
      </c>
      <c r="M2059" s="132"/>
    </row>
    <row r="2060" spans="2:13">
      <c r="B2060" s="68">
        <v>2014</v>
      </c>
      <c r="C2060" s="120">
        <v>0</v>
      </c>
      <c r="D2060" s="119">
        <v>0</v>
      </c>
      <c r="E2060" s="132">
        <v>0</v>
      </c>
      <c r="F2060" s="119">
        <v>0</v>
      </c>
      <c r="G2060" s="132">
        <v>0</v>
      </c>
      <c r="H2060" s="132">
        <v>0</v>
      </c>
      <c r="I2060" s="132">
        <v>0</v>
      </c>
      <c r="J2060" s="132">
        <v>0</v>
      </c>
      <c r="K2060" s="132"/>
      <c r="L2060" s="132">
        <v>0</v>
      </c>
      <c r="M2060" s="132"/>
    </row>
    <row r="2061" spans="2:13">
      <c r="B2061" s="68">
        <v>2015</v>
      </c>
      <c r="C2061" s="120">
        <v>0</v>
      </c>
      <c r="D2061" s="119">
        <v>0</v>
      </c>
      <c r="E2061" s="132">
        <v>0</v>
      </c>
      <c r="F2061" s="119">
        <v>0</v>
      </c>
      <c r="G2061" s="119">
        <v>0</v>
      </c>
      <c r="H2061" s="132">
        <v>0</v>
      </c>
      <c r="I2061" s="119">
        <v>0</v>
      </c>
      <c r="J2061" s="132">
        <v>0</v>
      </c>
      <c r="K2061" s="132"/>
      <c r="L2061" s="132">
        <v>0</v>
      </c>
      <c r="M2061" s="132"/>
    </row>
    <row r="2062" spans="2:13">
      <c r="B2062" s="67" t="s">
        <v>376</v>
      </c>
      <c r="C2062" s="120"/>
      <c r="D2062" s="119"/>
      <c r="E2062" s="132"/>
      <c r="F2062" s="174"/>
      <c r="G2062" s="132"/>
      <c r="H2062" s="132"/>
      <c r="I2062" s="132"/>
      <c r="J2062" s="132"/>
      <c r="K2062" s="132"/>
      <c r="L2062" s="132"/>
      <c r="M2062" s="132"/>
    </row>
    <row r="2063" spans="2:13">
      <c r="B2063" s="68">
        <v>2012</v>
      </c>
      <c r="C2063" s="120">
        <v>6</v>
      </c>
      <c r="D2063" s="119">
        <v>0</v>
      </c>
      <c r="E2063" s="132">
        <v>8029</v>
      </c>
      <c r="F2063" s="119">
        <v>8035</v>
      </c>
      <c r="G2063" s="132">
        <v>0</v>
      </c>
      <c r="H2063" s="132">
        <v>0</v>
      </c>
      <c r="I2063" s="132">
        <v>0</v>
      </c>
      <c r="J2063" s="132">
        <v>8035</v>
      </c>
      <c r="K2063" s="132"/>
      <c r="L2063" s="132">
        <v>8035</v>
      </c>
      <c r="M2063" s="132"/>
    </row>
    <row r="2064" spans="2:13">
      <c r="B2064" s="68">
        <v>2013</v>
      </c>
      <c r="C2064" s="120">
        <v>6</v>
      </c>
      <c r="D2064" s="119">
        <v>0</v>
      </c>
      <c r="E2064" s="132">
        <v>7823</v>
      </c>
      <c r="F2064" s="119">
        <v>7829</v>
      </c>
      <c r="G2064" s="132">
        <v>0</v>
      </c>
      <c r="H2064" s="132">
        <v>0</v>
      </c>
      <c r="I2064" s="132">
        <v>0</v>
      </c>
      <c r="J2064" s="132">
        <v>7829</v>
      </c>
      <c r="K2064" s="132"/>
      <c r="L2064" s="132">
        <v>7829</v>
      </c>
      <c r="M2064" s="132"/>
    </row>
    <row r="2065" spans="2:13">
      <c r="B2065" s="68">
        <v>2014</v>
      </c>
      <c r="C2065" s="120">
        <v>5</v>
      </c>
      <c r="D2065" s="119">
        <v>0</v>
      </c>
      <c r="E2065" s="132">
        <v>9016</v>
      </c>
      <c r="F2065" s="119">
        <v>9021</v>
      </c>
      <c r="G2065" s="132">
        <v>0</v>
      </c>
      <c r="H2065" s="132">
        <v>0</v>
      </c>
      <c r="I2065" s="132">
        <v>0</v>
      </c>
      <c r="J2065" s="132">
        <v>9021</v>
      </c>
      <c r="K2065" s="132"/>
      <c r="L2065" s="132">
        <v>9021</v>
      </c>
      <c r="M2065" s="132"/>
    </row>
    <row r="2066" spans="2:13">
      <c r="B2066" s="68">
        <v>2015</v>
      </c>
      <c r="C2066" s="120">
        <v>5</v>
      </c>
      <c r="D2066" s="119">
        <v>0</v>
      </c>
      <c r="E2066" s="132">
        <v>6809</v>
      </c>
      <c r="F2066" s="119">
        <v>6814</v>
      </c>
      <c r="G2066" s="119">
        <v>0</v>
      </c>
      <c r="H2066" s="132">
        <v>0</v>
      </c>
      <c r="I2066" s="119">
        <v>0</v>
      </c>
      <c r="J2066" s="132">
        <v>6814</v>
      </c>
      <c r="K2066" s="132"/>
      <c r="L2066" s="132">
        <v>6814</v>
      </c>
      <c r="M2066" s="132"/>
    </row>
    <row r="2067" spans="2:13">
      <c r="B2067" s="68">
        <v>2016</v>
      </c>
      <c r="C2067" s="120">
        <v>5</v>
      </c>
      <c r="D2067" s="119">
        <v>0</v>
      </c>
      <c r="E2067" s="132">
        <v>5180</v>
      </c>
      <c r="F2067" s="119">
        <v>5185</v>
      </c>
      <c r="G2067" s="132">
        <v>0</v>
      </c>
      <c r="H2067" s="132">
        <v>0</v>
      </c>
      <c r="I2067" s="132">
        <v>0</v>
      </c>
      <c r="J2067" s="132">
        <v>5185</v>
      </c>
      <c r="K2067" s="132"/>
      <c r="L2067" s="132">
        <v>5185</v>
      </c>
      <c r="M2067" s="132"/>
    </row>
    <row r="2068" spans="2:13">
      <c r="B2068" s="68">
        <v>2017</v>
      </c>
      <c r="C2068" s="120">
        <v>4</v>
      </c>
      <c r="D2068" s="119">
        <v>0</v>
      </c>
      <c r="E2068" s="132">
        <v>6068</v>
      </c>
      <c r="F2068" s="119">
        <v>6072</v>
      </c>
      <c r="G2068" s="132">
        <v>0</v>
      </c>
      <c r="H2068" s="132">
        <v>0</v>
      </c>
      <c r="I2068" s="132">
        <v>0</v>
      </c>
      <c r="J2068" s="132">
        <v>6072</v>
      </c>
      <c r="K2068" s="132"/>
      <c r="L2068" s="132">
        <v>6072</v>
      </c>
      <c r="M2068" s="132"/>
    </row>
    <row r="2069" spans="2:13">
      <c r="B2069" s="68">
        <v>2018</v>
      </c>
      <c r="C2069" s="120">
        <v>5</v>
      </c>
      <c r="D2069" s="119">
        <v>0</v>
      </c>
      <c r="E2069" s="132">
        <v>5094</v>
      </c>
      <c r="F2069" s="119">
        <v>5099</v>
      </c>
      <c r="G2069" s="132">
        <v>0</v>
      </c>
      <c r="H2069" s="132">
        <v>0</v>
      </c>
      <c r="I2069" s="132">
        <v>0</v>
      </c>
      <c r="J2069" s="132">
        <v>5099</v>
      </c>
      <c r="K2069" s="132"/>
      <c r="L2069" s="132">
        <v>5099</v>
      </c>
      <c r="M2069" s="132"/>
    </row>
    <row r="2070" spans="2:13">
      <c r="B2070" s="68">
        <v>2019</v>
      </c>
      <c r="C2070" s="120">
        <v>0</v>
      </c>
      <c r="D2070" s="119">
        <v>0</v>
      </c>
      <c r="E2070" s="132">
        <v>4340</v>
      </c>
      <c r="F2070" s="119">
        <v>4340</v>
      </c>
      <c r="G2070" s="132">
        <v>0</v>
      </c>
      <c r="H2070" s="132">
        <v>0</v>
      </c>
      <c r="I2070" s="132">
        <v>0</v>
      </c>
      <c r="J2070" s="132">
        <v>4340</v>
      </c>
      <c r="K2070" s="132"/>
      <c r="L2070" s="132">
        <v>4340</v>
      </c>
      <c r="M2070" s="132"/>
    </row>
    <row r="2071" spans="2:13">
      <c r="B2071" s="68">
        <v>2020</v>
      </c>
      <c r="C2071" s="120">
        <v>0</v>
      </c>
      <c r="D2071" s="119">
        <v>0</v>
      </c>
      <c r="E2071" s="132">
        <v>3726</v>
      </c>
      <c r="F2071" s="119">
        <v>3726</v>
      </c>
      <c r="G2071" s="132">
        <v>0</v>
      </c>
      <c r="H2071" s="132">
        <v>0</v>
      </c>
      <c r="I2071" s="132">
        <v>0</v>
      </c>
      <c r="J2071" s="132">
        <v>3726</v>
      </c>
      <c r="K2071" s="132"/>
      <c r="L2071" s="132">
        <v>3726</v>
      </c>
      <c r="M2071" s="132"/>
    </row>
    <row r="2072" spans="2:13">
      <c r="B2072" s="68">
        <v>2021</v>
      </c>
      <c r="C2072" s="120">
        <v>0</v>
      </c>
      <c r="D2072" s="119">
        <v>0</v>
      </c>
      <c r="E2072" s="132">
        <v>3612</v>
      </c>
      <c r="F2072" s="119">
        <v>3612</v>
      </c>
      <c r="G2072" s="132">
        <v>0</v>
      </c>
      <c r="H2072" s="132">
        <v>0</v>
      </c>
      <c r="I2072" s="132">
        <v>0</v>
      </c>
      <c r="J2072" s="132">
        <v>3612</v>
      </c>
      <c r="K2072" s="132"/>
      <c r="L2072" s="132">
        <v>3612</v>
      </c>
      <c r="M2072" s="132"/>
    </row>
    <row r="2073" spans="2:13">
      <c r="B2073" s="68">
        <v>2022</v>
      </c>
      <c r="C2073" s="120">
        <v>0</v>
      </c>
      <c r="D2073" s="119">
        <v>0</v>
      </c>
      <c r="E2073" s="132">
        <v>2563</v>
      </c>
      <c r="F2073" s="119">
        <v>2563</v>
      </c>
      <c r="G2073" s="132">
        <v>0</v>
      </c>
      <c r="H2073" s="132">
        <v>0</v>
      </c>
      <c r="I2073" s="132">
        <v>0</v>
      </c>
      <c r="J2073" s="132">
        <v>2563</v>
      </c>
      <c r="K2073" s="132"/>
      <c r="L2073" s="132">
        <v>2563</v>
      </c>
      <c r="M2073" s="132"/>
    </row>
    <row r="2074" spans="2:13">
      <c r="B2074" s="68">
        <v>2023</v>
      </c>
      <c r="C2074" s="120">
        <v>0</v>
      </c>
      <c r="D2074" s="119">
        <v>0</v>
      </c>
      <c r="E2074" s="132">
        <v>116</v>
      </c>
      <c r="F2074" s="119">
        <v>116</v>
      </c>
      <c r="G2074" s="132">
        <v>0</v>
      </c>
      <c r="H2074" s="132">
        <v>0</v>
      </c>
      <c r="I2074" s="132">
        <v>0</v>
      </c>
      <c r="J2074" s="132">
        <v>116</v>
      </c>
      <c r="K2074" s="132"/>
      <c r="L2074" s="132">
        <v>116</v>
      </c>
      <c r="M2074" s="132"/>
    </row>
    <row r="2075" spans="2:13">
      <c r="B2075" s="67" t="s">
        <v>613</v>
      </c>
      <c r="C2075" s="120"/>
      <c r="D2075" s="119"/>
      <c r="E2075" s="132"/>
      <c r="F2075" s="174"/>
      <c r="G2075" s="132"/>
      <c r="H2075" s="132"/>
      <c r="I2075" s="132"/>
      <c r="J2075" s="132"/>
      <c r="K2075" s="132"/>
      <c r="L2075" s="132"/>
      <c r="M2075" s="132"/>
    </row>
    <row r="2076" spans="2:13">
      <c r="B2076" s="68">
        <v>2012</v>
      </c>
      <c r="C2076" s="120">
        <v>18</v>
      </c>
      <c r="D2076" s="119">
        <v>0</v>
      </c>
      <c r="E2076" s="132">
        <v>0</v>
      </c>
      <c r="F2076" s="119">
        <v>18</v>
      </c>
      <c r="G2076" s="132">
        <v>0</v>
      </c>
      <c r="H2076" s="132">
        <v>0</v>
      </c>
      <c r="I2076" s="132">
        <v>0</v>
      </c>
      <c r="J2076" s="132">
        <v>18</v>
      </c>
      <c r="K2076" s="132"/>
      <c r="L2076" s="132">
        <v>18</v>
      </c>
      <c r="M2076" s="132"/>
    </row>
    <row r="2077" spans="2:13">
      <c r="B2077" s="68">
        <v>2013</v>
      </c>
      <c r="C2077" s="120">
        <v>19</v>
      </c>
      <c r="D2077" s="119">
        <v>0</v>
      </c>
      <c r="E2077" s="132">
        <v>0</v>
      </c>
      <c r="F2077" s="119">
        <v>19</v>
      </c>
      <c r="G2077" s="132">
        <v>0</v>
      </c>
      <c r="H2077" s="132">
        <v>0</v>
      </c>
      <c r="I2077" s="132">
        <v>0</v>
      </c>
      <c r="J2077" s="132">
        <v>19</v>
      </c>
      <c r="K2077" s="132"/>
      <c r="L2077" s="132">
        <v>19</v>
      </c>
      <c r="M2077" s="132"/>
    </row>
    <row r="2078" spans="2:13">
      <c r="B2078" s="68">
        <v>2014</v>
      </c>
      <c r="C2078" s="120">
        <v>18</v>
      </c>
      <c r="D2078" s="119">
        <v>0</v>
      </c>
      <c r="E2078" s="132">
        <v>0</v>
      </c>
      <c r="F2078" s="119">
        <v>18</v>
      </c>
      <c r="G2078" s="132">
        <v>0</v>
      </c>
      <c r="H2078" s="132">
        <v>0</v>
      </c>
      <c r="I2078" s="132">
        <v>0</v>
      </c>
      <c r="J2078" s="132">
        <v>18</v>
      </c>
      <c r="K2078" s="132"/>
      <c r="L2078" s="132">
        <v>18</v>
      </c>
      <c r="M2078" s="132"/>
    </row>
    <row r="2079" spans="2:13">
      <c r="B2079" s="68">
        <v>2015</v>
      </c>
      <c r="C2079" s="120">
        <v>19</v>
      </c>
      <c r="D2079" s="119">
        <v>0</v>
      </c>
      <c r="E2079" s="132">
        <v>0</v>
      </c>
      <c r="F2079" s="119">
        <v>19</v>
      </c>
      <c r="G2079" s="119">
        <v>0</v>
      </c>
      <c r="H2079" s="132">
        <v>0</v>
      </c>
      <c r="I2079" s="119">
        <v>0</v>
      </c>
      <c r="J2079" s="132">
        <v>19</v>
      </c>
      <c r="K2079" s="132"/>
      <c r="L2079" s="132">
        <v>19</v>
      </c>
      <c r="M2079" s="132"/>
    </row>
    <row r="2080" spans="2:13">
      <c r="B2080" s="67" t="s">
        <v>499</v>
      </c>
      <c r="C2080" s="120"/>
      <c r="D2080" s="119"/>
      <c r="E2080" s="132"/>
      <c r="F2080" s="174"/>
      <c r="G2080" s="132"/>
      <c r="H2080" s="132"/>
      <c r="I2080" s="132"/>
      <c r="J2080" s="132"/>
      <c r="K2080" s="132"/>
      <c r="L2080" s="132"/>
      <c r="M2080" s="132"/>
    </row>
    <row r="2081" spans="2:13">
      <c r="B2081" s="68">
        <v>2012</v>
      </c>
      <c r="C2081" s="120">
        <v>0</v>
      </c>
      <c r="D2081" s="119">
        <v>63862</v>
      </c>
      <c r="E2081" s="132">
        <v>150529</v>
      </c>
      <c r="F2081" s="119">
        <v>214391</v>
      </c>
      <c r="G2081" s="132">
        <v>0</v>
      </c>
      <c r="H2081" s="132">
        <v>0</v>
      </c>
      <c r="I2081" s="132">
        <v>0</v>
      </c>
      <c r="J2081" s="132">
        <v>214391</v>
      </c>
      <c r="K2081" s="132"/>
      <c r="L2081" s="132">
        <v>214391</v>
      </c>
      <c r="M2081" s="132"/>
    </row>
    <row r="2082" spans="2:13">
      <c r="B2082" s="68">
        <v>2013</v>
      </c>
      <c r="C2082" s="120">
        <v>0</v>
      </c>
      <c r="D2082" s="119">
        <v>55959</v>
      </c>
      <c r="E2082" s="132">
        <v>147854</v>
      </c>
      <c r="F2082" s="119">
        <v>203813</v>
      </c>
      <c r="G2082" s="132">
        <v>13324</v>
      </c>
      <c r="H2082" s="132">
        <v>0</v>
      </c>
      <c r="I2082" s="132">
        <v>13324</v>
      </c>
      <c r="J2082" s="132">
        <v>217137</v>
      </c>
      <c r="K2082" s="132"/>
      <c r="L2082" s="132">
        <v>217137</v>
      </c>
      <c r="M2082" s="132">
        <v>0</v>
      </c>
    </row>
    <row r="2083" spans="2:13">
      <c r="B2083" s="68">
        <v>2014</v>
      </c>
      <c r="C2083" s="120">
        <v>0</v>
      </c>
      <c r="D2083" s="119">
        <v>45974</v>
      </c>
      <c r="E2083" s="132">
        <v>133576</v>
      </c>
      <c r="F2083" s="119">
        <v>179550</v>
      </c>
      <c r="G2083" s="132">
        <v>16742</v>
      </c>
      <c r="H2083" s="132">
        <v>0</v>
      </c>
      <c r="I2083" s="132">
        <v>16742</v>
      </c>
      <c r="J2083" s="132">
        <v>196292</v>
      </c>
      <c r="K2083" s="132">
        <v>842104</v>
      </c>
      <c r="L2083" s="132">
        <v>1038396</v>
      </c>
      <c r="M2083" s="132"/>
    </row>
    <row r="2084" spans="2:13">
      <c r="B2084" s="68">
        <v>2015</v>
      </c>
      <c r="C2084" s="120">
        <v>0</v>
      </c>
      <c r="D2084" s="119">
        <v>44779</v>
      </c>
      <c r="E2084" s="132">
        <v>164258</v>
      </c>
      <c r="F2084" s="119">
        <v>209037</v>
      </c>
      <c r="G2084" s="119">
        <v>13619</v>
      </c>
      <c r="H2084" s="132">
        <v>0</v>
      </c>
      <c r="I2084" s="119">
        <v>13619</v>
      </c>
      <c r="J2084" s="132">
        <v>222656</v>
      </c>
      <c r="K2084" s="132">
        <v>807334</v>
      </c>
      <c r="L2084" s="132">
        <v>1029990</v>
      </c>
      <c r="M2084" s="132"/>
    </row>
    <row r="2085" spans="2:13">
      <c r="B2085" s="68">
        <v>2016</v>
      </c>
      <c r="C2085" s="120">
        <v>0</v>
      </c>
      <c r="D2085" s="119">
        <v>59130</v>
      </c>
      <c r="E2085" s="132">
        <v>195504</v>
      </c>
      <c r="F2085" s="119">
        <v>254634</v>
      </c>
      <c r="G2085" s="132">
        <v>8708</v>
      </c>
      <c r="H2085" s="132">
        <v>0</v>
      </c>
      <c r="I2085" s="132">
        <v>8708</v>
      </c>
      <c r="J2085" s="132">
        <v>263342</v>
      </c>
      <c r="K2085" s="132">
        <v>812568</v>
      </c>
      <c r="L2085" s="132">
        <v>1075910</v>
      </c>
      <c r="M2085" s="132"/>
    </row>
    <row r="2086" spans="2:13">
      <c r="B2086" s="68">
        <v>2017</v>
      </c>
      <c r="C2086" s="120">
        <v>0</v>
      </c>
      <c r="D2086" s="119">
        <v>84756</v>
      </c>
      <c r="E2086" s="132">
        <v>206463</v>
      </c>
      <c r="F2086" s="119">
        <v>291219</v>
      </c>
      <c r="G2086" s="132">
        <v>7815</v>
      </c>
      <c r="H2086" s="132">
        <v>0</v>
      </c>
      <c r="I2086" s="132">
        <v>7815</v>
      </c>
      <c r="J2086" s="132">
        <v>299034</v>
      </c>
      <c r="K2086" s="132">
        <v>794412</v>
      </c>
      <c r="L2086" s="132">
        <v>1093446</v>
      </c>
      <c r="M2086" s="132"/>
    </row>
    <row r="2087" spans="2:13">
      <c r="B2087" s="68">
        <v>2018</v>
      </c>
      <c r="C2087" s="120">
        <v>0</v>
      </c>
      <c r="D2087" s="119">
        <v>89712</v>
      </c>
      <c r="E2087" s="132">
        <v>204533</v>
      </c>
      <c r="F2087" s="119">
        <v>294245</v>
      </c>
      <c r="G2087" s="132">
        <v>7533</v>
      </c>
      <c r="H2087" s="132">
        <v>0</v>
      </c>
      <c r="I2087" s="132">
        <v>7533</v>
      </c>
      <c r="J2087" s="132">
        <v>301778</v>
      </c>
      <c r="K2087" s="132">
        <v>764390</v>
      </c>
      <c r="L2087" s="132">
        <v>1066168</v>
      </c>
      <c r="M2087" s="132"/>
    </row>
    <row r="2088" spans="2:13">
      <c r="B2088" s="68">
        <v>2019</v>
      </c>
      <c r="C2088" s="120">
        <v>0</v>
      </c>
      <c r="D2088" s="119">
        <v>91406</v>
      </c>
      <c r="E2088" s="132">
        <v>205866</v>
      </c>
      <c r="F2088" s="119">
        <v>297272</v>
      </c>
      <c r="G2088" s="132">
        <v>3645</v>
      </c>
      <c r="H2088" s="132">
        <v>0</v>
      </c>
      <c r="I2088" s="132">
        <v>3645</v>
      </c>
      <c r="J2088" s="132">
        <v>300917</v>
      </c>
      <c r="K2088" s="132">
        <v>718716</v>
      </c>
      <c r="L2088" s="132">
        <v>1019633</v>
      </c>
      <c r="M2088" s="132"/>
    </row>
    <row r="2089" spans="2:13">
      <c r="B2089" s="68">
        <v>2020</v>
      </c>
      <c r="C2089" s="120">
        <v>0</v>
      </c>
      <c r="D2089" s="119">
        <v>12781</v>
      </c>
      <c r="E2089" s="132">
        <v>174234</v>
      </c>
      <c r="F2089" s="119">
        <v>187015</v>
      </c>
      <c r="G2089" s="132">
        <v>2777</v>
      </c>
      <c r="H2089" s="132">
        <v>0</v>
      </c>
      <c r="I2089" s="132">
        <v>2777</v>
      </c>
      <c r="J2089" s="132">
        <v>189792</v>
      </c>
      <c r="K2089" s="132">
        <v>672300</v>
      </c>
      <c r="L2089" s="132">
        <v>862092</v>
      </c>
      <c r="M2089" s="132"/>
    </row>
    <row r="2090" spans="2:13">
      <c r="B2090" s="68">
        <v>2021</v>
      </c>
      <c r="C2090" s="120">
        <v>0</v>
      </c>
      <c r="D2090" s="119">
        <v>12446</v>
      </c>
      <c r="E2090" s="132">
        <v>86471</v>
      </c>
      <c r="F2090" s="119">
        <v>98917</v>
      </c>
      <c r="G2090" s="132">
        <v>2644</v>
      </c>
      <c r="H2090" s="132">
        <v>0</v>
      </c>
      <c r="I2090" s="132">
        <v>2644</v>
      </c>
      <c r="J2090" s="132">
        <v>101561</v>
      </c>
      <c r="K2090" s="132">
        <v>648549</v>
      </c>
      <c r="L2090" s="132">
        <v>750110</v>
      </c>
      <c r="M2090" s="132"/>
    </row>
    <row r="2091" spans="2:13">
      <c r="B2091" s="68">
        <v>2022</v>
      </c>
      <c r="C2091" s="120">
        <v>0</v>
      </c>
      <c r="D2091" s="119">
        <v>13127</v>
      </c>
      <c r="E2091" s="132">
        <v>100892</v>
      </c>
      <c r="F2091" s="119">
        <v>114019</v>
      </c>
      <c r="G2091" s="132">
        <v>2556</v>
      </c>
      <c r="H2091" s="132">
        <v>0</v>
      </c>
      <c r="I2091" s="132">
        <v>2556</v>
      </c>
      <c r="J2091" s="132">
        <v>116575</v>
      </c>
      <c r="K2091" s="132">
        <v>594038</v>
      </c>
      <c r="L2091" s="132">
        <v>710613</v>
      </c>
      <c r="M2091" s="132"/>
    </row>
    <row r="2092" spans="2:13">
      <c r="B2092" s="68">
        <v>2023</v>
      </c>
      <c r="C2092" s="120">
        <v>0</v>
      </c>
      <c r="D2092" s="119">
        <v>12661</v>
      </c>
      <c r="E2092" s="132">
        <v>108993</v>
      </c>
      <c r="F2092" s="119">
        <v>121654</v>
      </c>
      <c r="G2092" s="132">
        <v>0</v>
      </c>
      <c r="H2092" s="132">
        <v>0</v>
      </c>
      <c r="I2092" s="132">
        <v>0</v>
      </c>
      <c r="J2092" s="132">
        <v>121654</v>
      </c>
      <c r="K2092" s="132">
        <v>579599</v>
      </c>
      <c r="L2092" s="132">
        <v>701253</v>
      </c>
      <c r="M2092" s="132"/>
    </row>
    <row r="2093" spans="2:13">
      <c r="B2093" s="67" t="s">
        <v>506</v>
      </c>
      <c r="C2093" s="120"/>
      <c r="D2093" s="119"/>
      <c r="E2093" s="132"/>
      <c r="F2093" s="174"/>
      <c r="G2093" s="132"/>
      <c r="H2093" s="132"/>
      <c r="I2093" s="132"/>
      <c r="J2093" s="132"/>
      <c r="K2093" s="132"/>
      <c r="L2093" s="132"/>
      <c r="M2093" s="132"/>
    </row>
    <row r="2094" spans="2:13">
      <c r="B2094" s="68">
        <v>2012</v>
      </c>
      <c r="C2094" s="120">
        <v>0</v>
      </c>
      <c r="D2094" s="119">
        <v>0</v>
      </c>
      <c r="E2094" s="132">
        <v>6</v>
      </c>
      <c r="F2094" s="119">
        <v>6</v>
      </c>
      <c r="G2094" s="132">
        <v>0</v>
      </c>
      <c r="H2094" s="132">
        <v>0</v>
      </c>
      <c r="I2094" s="132">
        <v>0</v>
      </c>
      <c r="J2094" s="132">
        <v>6</v>
      </c>
      <c r="K2094" s="132"/>
      <c r="L2094" s="132">
        <v>6</v>
      </c>
      <c r="M2094" s="132"/>
    </row>
    <row r="2095" spans="2:13">
      <c r="B2095" s="68">
        <v>2014</v>
      </c>
      <c r="C2095" s="120">
        <v>0</v>
      </c>
      <c r="D2095" s="119">
        <v>0</v>
      </c>
      <c r="E2095" s="132">
        <v>2</v>
      </c>
      <c r="F2095" s="119">
        <v>2</v>
      </c>
      <c r="G2095" s="132">
        <v>0</v>
      </c>
      <c r="H2095" s="132">
        <v>0</v>
      </c>
      <c r="I2095" s="132">
        <v>0</v>
      </c>
      <c r="J2095" s="132">
        <v>2</v>
      </c>
      <c r="K2095" s="132"/>
      <c r="L2095" s="132">
        <v>2</v>
      </c>
      <c r="M2095" s="132"/>
    </row>
    <row r="2096" spans="2:13">
      <c r="B2096" s="68">
        <v>2015</v>
      </c>
      <c r="C2096" s="120">
        <v>0</v>
      </c>
      <c r="D2096" s="119">
        <v>0</v>
      </c>
      <c r="E2096" s="132">
        <v>5</v>
      </c>
      <c r="F2096" s="119">
        <v>5</v>
      </c>
      <c r="G2096" s="119">
        <v>0</v>
      </c>
      <c r="H2096" s="132">
        <v>0</v>
      </c>
      <c r="I2096" s="119">
        <v>0</v>
      </c>
      <c r="J2096" s="132">
        <v>5</v>
      </c>
      <c r="K2096" s="132"/>
      <c r="L2096" s="132">
        <v>5</v>
      </c>
      <c r="M2096" s="132"/>
    </row>
    <row r="2097" spans="2:13">
      <c r="B2097" s="68">
        <v>2016</v>
      </c>
      <c r="C2097" s="120">
        <v>0</v>
      </c>
      <c r="D2097" s="119">
        <v>0</v>
      </c>
      <c r="E2097" s="132">
        <v>3</v>
      </c>
      <c r="F2097" s="119">
        <v>3</v>
      </c>
      <c r="G2097" s="132">
        <v>0</v>
      </c>
      <c r="H2097" s="132">
        <v>0</v>
      </c>
      <c r="I2097" s="132">
        <v>0</v>
      </c>
      <c r="J2097" s="132">
        <v>3</v>
      </c>
      <c r="K2097" s="132"/>
      <c r="L2097" s="132">
        <v>3</v>
      </c>
      <c r="M2097" s="132"/>
    </row>
    <row r="2098" spans="2:13">
      <c r="B2098" s="68">
        <v>2017</v>
      </c>
      <c r="C2098" s="120">
        <v>0</v>
      </c>
      <c r="D2098" s="119">
        <v>0</v>
      </c>
      <c r="E2098" s="132">
        <v>2</v>
      </c>
      <c r="F2098" s="119">
        <v>2</v>
      </c>
      <c r="G2098" s="132">
        <v>0</v>
      </c>
      <c r="H2098" s="132">
        <v>0</v>
      </c>
      <c r="I2098" s="132">
        <v>0</v>
      </c>
      <c r="J2098" s="132">
        <v>2</v>
      </c>
      <c r="K2098" s="132"/>
      <c r="L2098" s="132">
        <v>2</v>
      </c>
      <c r="M2098" s="132"/>
    </row>
    <row r="2099" spans="2:13">
      <c r="B2099" s="72">
        <v>2018</v>
      </c>
      <c r="C2099" s="120">
        <v>0</v>
      </c>
      <c r="D2099" s="119">
        <v>0</v>
      </c>
      <c r="E2099" s="132">
        <v>2</v>
      </c>
      <c r="F2099" s="119">
        <v>2</v>
      </c>
      <c r="G2099" s="132">
        <v>0</v>
      </c>
      <c r="H2099" s="132">
        <v>0</v>
      </c>
      <c r="I2099" s="132">
        <v>0</v>
      </c>
      <c r="J2099" s="132">
        <v>2</v>
      </c>
      <c r="K2099" s="132"/>
      <c r="L2099" s="132">
        <v>2</v>
      </c>
      <c r="M2099" s="132"/>
    </row>
    <row r="2100" spans="2:13">
      <c r="B2100" s="72">
        <v>2019</v>
      </c>
      <c r="C2100" s="120">
        <v>0</v>
      </c>
      <c r="D2100" s="119">
        <v>0</v>
      </c>
      <c r="E2100" s="132">
        <v>2</v>
      </c>
      <c r="F2100" s="119">
        <v>2</v>
      </c>
      <c r="G2100" s="132">
        <v>0</v>
      </c>
      <c r="H2100" s="132">
        <v>0</v>
      </c>
      <c r="I2100" s="132">
        <v>0</v>
      </c>
      <c r="J2100" s="132">
        <v>2</v>
      </c>
      <c r="K2100" s="132"/>
      <c r="L2100" s="132">
        <v>2</v>
      </c>
      <c r="M2100" s="132"/>
    </row>
    <row r="2101" spans="2:13">
      <c r="B2101" s="72">
        <v>2020</v>
      </c>
      <c r="C2101" s="120">
        <v>0</v>
      </c>
      <c r="D2101" s="119">
        <v>0</v>
      </c>
      <c r="E2101" s="132">
        <v>2</v>
      </c>
      <c r="F2101" s="119">
        <v>2</v>
      </c>
      <c r="G2101" s="132">
        <v>0</v>
      </c>
      <c r="H2101" s="132">
        <v>0</v>
      </c>
      <c r="I2101" s="132">
        <v>0</v>
      </c>
      <c r="J2101" s="132">
        <v>2</v>
      </c>
      <c r="K2101" s="132"/>
      <c r="L2101" s="132">
        <v>2</v>
      </c>
      <c r="M2101" s="132"/>
    </row>
    <row r="2102" spans="2:13">
      <c r="B2102" s="72">
        <v>2022</v>
      </c>
      <c r="C2102" s="120">
        <v>0</v>
      </c>
      <c r="D2102" s="119">
        <v>0</v>
      </c>
      <c r="E2102" s="132">
        <v>1</v>
      </c>
      <c r="F2102" s="119">
        <v>1</v>
      </c>
      <c r="G2102" s="132">
        <v>0</v>
      </c>
      <c r="H2102" s="132">
        <v>0</v>
      </c>
      <c r="I2102" s="132">
        <v>0</v>
      </c>
      <c r="J2102" s="132">
        <v>1</v>
      </c>
      <c r="K2102" s="132"/>
      <c r="L2102" s="132">
        <v>1</v>
      </c>
      <c r="M2102" s="132"/>
    </row>
    <row r="2103" spans="2:13">
      <c r="B2103" s="72">
        <v>2023</v>
      </c>
      <c r="C2103" s="120">
        <v>0</v>
      </c>
      <c r="D2103" s="119">
        <v>0</v>
      </c>
      <c r="E2103" s="132">
        <v>1</v>
      </c>
      <c r="F2103" s="119">
        <v>1</v>
      </c>
      <c r="G2103" s="132">
        <v>0</v>
      </c>
      <c r="H2103" s="132">
        <v>0</v>
      </c>
      <c r="I2103" s="132">
        <v>0</v>
      </c>
      <c r="J2103" s="132">
        <v>1</v>
      </c>
      <c r="K2103" s="132"/>
      <c r="L2103" s="132">
        <v>1</v>
      </c>
      <c r="M2103" s="132"/>
    </row>
    <row r="2104" spans="2:13">
      <c r="B2104" s="67" t="s">
        <v>614</v>
      </c>
      <c r="C2104" s="120"/>
      <c r="D2104" s="119"/>
      <c r="E2104" s="132"/>
      <c r="F2104" s="174"/>
      <c r="G2104" s="132"/>
      <c r="H2104" s="132"/>
      <c r="I2104" s="132"/>
      <c r="J2104" s="132"/>
      <c r="K2104" s="132"/>
      <c r="L2104" s="132"/>
      <c r="M2104" s="132"/>
    </row>
    <row r="2105" spans="2:13">
      <c r="B2105" s="68">
        <v>2012</v>
      </c>
      <c r="C2105" s="120">
        <v>5</v>
      </c>
      <c r="D2105" s="119">
        <v>0</v>
      </c>
      <c r="E2105" s="132">
        <v>0</v>
      </c>
      <c r="F2105" s="119">
        <v>5</v>
      </c>
      <c r="G2105" s="132">
        <v>0</v>
      </c>
      <c r="H2105" s="132">
        <v>0</v>
      </c>
      <c r="I2105" s="132">
        <v>0</v>
      </c>
      <c r="J2105" s="132">
        <v>5</v>
      </c>
      <c r="K2105" s="132"/>
      <c r="L2105" s="132">
        <v>5</v>
      </c>
      <c r="M2105" s="132"/>
    </row>
    <row r="2106" spans="2:13">
      <c r="B2106" s="67" t="s">
        <v>507</v>
      </c>
      <c r="C2106" s="120"/>
      <c r="D2106" s="119"/>
      <c r="E2106" s="132"/>
      <c r="F2106" s="174"/>
      <c r="G2106" s="132"/>
      <c r="H2106" s="132"/>
      <c r="I2106" s="132"/>
      <c r="J2106" s="132"/>
      <c r="K2106" s="132"/>
      <c r="L2106" s="132"/>
      <c r="M2106" s="132"/>
    </row>
    <row r="2107" spans="2:13">
      <c r="B2107" s="68">
        <v>2016</v>
      </c>
      <c r="C2107" s="120">
        <v>0</v>
      </c>
      <c r="D2107" s="119">
        <v>34436</v>
      </c>
      <c r="E2107" s="132">
        <v>30669</v>
      </c>
      <c r="F2107" s="119">
        <v>65105</v>
      </c>
      <c r="G2107" s="132">
        <v>0</v>
      </c>
      <c r="H2107" s="132">
        <v>0</v>
      </c>
      <c r="I2107" s="132">
        <v>0</v>
      </c>
      <c r="J2107" s="132">
        <v>65105</v>
      </c>
      <c r="K2107" s="132"/>
      <c r="L2107" s="132">
        <v>65105</v>
      </c>
      <c r="M2107" s="132"/>
    </row>
    <row r="2108" spans="2:13">
      <c r="B2108" s="68">
        <v>2017</v>
      </c>
      <c r="C2108" s="120">
        <v>0</v>
      </c>
      <c r="D2108" s="119">
        <v>23850</v>
      </c>
      <c r="E2108" s="132">
        <v>26361</v>
      </c>
      <c r="F2108" s="119">
        <v>50211</v>
      </c>
      <c r="G2108" s="132">
        <v>0</v>
      </c>
      <c r="H2108" s="132">
        <v>0</v>
      </c>
      <c r="I2108" s="132">
        <v>0</v>
      </c>
      <c r="J2108" s="132">
        <v>50211</v>
      </c>
      <c r="K2108" s="132"/>
      <c r="L2108" s="132">
        <v>50211</v>
      </c>
      <c r="M2108" s="132"/>
    </row>
    <row r="2109" spans="2:13">
      <c r="B2109" s="72">
        <v>2018</v>
      </c>
      <c r="C2109" s="120">
        <v>0</v>
      </c>
      <c r="D2109" s="119">
        <v>22071</v>
      </c>
      <c r="E2109" s="132">
        <v>24393</v>
      </c>
      <c r="F2109" s="119">
        <v>46464</v>
      </c>
      <c r="G2109" s="132">
        <v>0</v>
      </c>
      <c r="H2109" s="132">
        <v>0</v>
      </c>
      <c r="I2109" s="132">
        <v>0</v>
      </c>
      <c r="J2109" s="132">
        <v>46464</v>
      </c>
      <c r="K2109" s="132"/>
      <c r="L2109" s="132">
        <v>46464</v>
      </c>
      <c r="M2109" s="132"/>
    </row>
    <row r="2110" spans="2:13">
      <c r="B2110" s="72">
        <v>2019</v>
      </c>
      <c r="C2110" s="120">
        <v>0</v>
      </c>
      <c r="D2110" s="119">
        <v>18300</v>
      </c>
      <c r="E2110" s="132">
        <v>18806</v>
      </c>
      <c r="F2110" s="119">
        <v>37106</v>
      </c>
      <c r="G2110" s="132">
        <v>0</v>
      </c>
      <c r="H2110" s="132">
        <v>0</v>
      </c>
      <c r="I2110" s="132">
        <v>0</v>
      </c>
      <c r="J2110" s="132">
        <v>37106</v>
      </c>
      <c r="K2110" s="132"/>
      <c r="L2110" s="132">
        <v>37106</v>
      </c>
      <c r="M2110" s="132"/>
    </row>
    <row r="2111" spans="2:13">
      <c r="B2111" s="72">
        <v>2020</v>
      </c>
      <c r="C2111" s="120">
        <v>0</v>
      </c>
      <c r="D2111" s="119">
        <v>14099</v>
      </c>
      <c r="E2111" s="132">
        <v>18440</v>
      </c>
      <c r="F2111" s="119">
        <v>32539</v>
      </c>
      <c r="G2111" s="132">
        <v>0</v>
      </c>
      <c r="H2111" s="132">
        <v>0</v>
      </c>
      <c r="I2111" s="132">
        <v>0</v>
      </c>
      <c r="J2111" s="132">
        <v>32539</v>
      </c>
      <c r="K2111" s="132"/>
      <c r="L2111" s="132">
        <v>32539</v>
      </c>
      <c r="M2111" s="132"/>
    </row>
    <row r="2112" spans="2:13">
      <c r="B2112" s="72">
        <v>2021</v>
      </c>
      <c r="C2112" s="120">
        <v>0</v>
      </c>
      <c r="D2112" s="119">
        <v>12760</v>
      </c>
      <c r="E2112" s="132">
        <v>16881</v>
      </c>
      <c r="F2112" s="119">
        <v>29641</v>
      </c>
      <c r="G2112" s="132">
        <v>0</v>
      </c>
      <c r="H2112" s="132">
        <v>0</v>
      </c>
      <c r="I2112" s="132">
        <v>0</v>
      </c>
      <c r="J2112" s="132">
        <v>29641</v>
      </c>
      <c r="K2112" s="132"/>
      <c r="L2112" s="132">
        <v>29641</v>
      </c>
      <c r="M2112" s="132"/>
    </row>
    <row r="2113" spans="2:13">
      <c r="B2113" s="72">
        <v>2022</v>
      </c>
      <c r="C2113" s="120">
        <v>0</v>
      </c>
      <c r="D2113" s="119">
        <v>10983</v>
      </c>
      <c r="E2113" s="132">
        <v>15805</v>
      </c>
      <c r="F2113" s="119">
        <v>26788</v>
      </c>
      <c r="G2113" s="132">
        <v>0</v>
      </c>
      <c r="H2113" s="132">
        <v>0</v>
      </c>
      <c r="I2113" s="132">
        <v>0</v>
      </c>
      <c r="J2113" s="132">
        <v>26788</v>
      </c>
      <c r="K2113" s="132"/>
      <c r="L2113" s="132">
        <v>26788</v>
      </c>
      <c r="M2113" s="132"/>
    </row>
    <row r="2114" spans="2:13">
      <c r="B2114" s="72">
        <v>2023</v>
      </c>
      <c r="C2114" s="120">
        <v>0</v>
      </c>
      <c r="D2114" s="119">
        <v>10565</v>
      </c>
      <c r="E2114" s="132">
        <v>14323</v>
      </c>
      <c r="F2114" s="228">
        <v>24888</v>
      </c>
      <c r="G2114" s="132">
        <v>0</v>
      </c>
      <c r="H2114" s="132">
        <v>0</v>
      </c>
      <c r="I2114" s="132">
        <v>0</v>
      </c>
      <c r="J2114" s="132">
        <v>24888</v>
      </c>
      <c r="K2114" s="132"/>
      <c r="L2114" s="132">
        <v>24888</v>
      </c>
      <c r="M2114" s="132"/>
    </row>
    <row r="2115" spans="2:13">
      <c r="B2115"/>
    </row>
    <row r="2120" spans="2:13" ht="92.25" customHeight="1">
      <c r="B2120" s="743" t="s">
        <v>996</v>
      </c>
      <c r="C2120" s="743"/>
      <c r="D2120" s="743"/>
      <c r="E2120" s="743"/>
      <c r="F2120" s="743"/>
      <c r="G2120" s="743"/>
      <c r="H2120" s="743"/>
      <c r="I2120" s="743"/>
    </row>
    <row r="2121" spans="2:13">
      <c r="B2121" s="1"/>
      <c r="I2121" s="111"/>
    </row>
    <row r="2122" spans="2:13">
      <c r="B2122" s="207" t="s">
        <v>615</v>
      </c>
      <c r="I2122" s="111"/>
    </row>
    <row r="2123" spans="2:13">
      <c r="B2123" s="12" t="s">
        <v>332</v>
      </c>
      <c r="I2123" s="111"/>
    </row>
    <row r="2124" spans="2:13">
      <c r="B2124" s="12" t="s">
        <v>333</v>
      </c>
      <c r="I2124" s="111"/>
    </row>
  </sheetData>
  <mergeCells count="1">
    <mergeCell ref="B2120:I2120"/>
  </mergeCells>
  <hyperlinks>
    <hyperlink ref="B2123" r:id="rId2" display="Department of Managed Health Care, Enrollment Summary Reports, 2012 - 2014." xr:uid="{B6AF10AE-6C56-4358-AB72-B1B0035A4E86}"/>
    <hyperlink ref="B2124" r:id="rId3" display=" California Department of Insurance (CDI), Covered Lives Report." xr:uid="{A5982FAA-AC54-4C20-9FFC-AA8597DFAE37}"/>
  </hyperlinks>
  <pageMargins left="0.25" right="0.25" top="0.75" bottom="0.75" header="0.3" footer="0.3"/>
  <pageSetup paperSize="5" orientation="landscape" r:id="rId4"/>
  <headerFooter>
    <oddFooter>&amp;L&amp;8California Health Care Foundation&amp;R&amp;8California Health Insurance Enrollment Database, Dec 2019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C7CF9-7D15-4EE7-B1CE-096FD81B8365}">
  <sheetPr>
    <tabColor theme="3" tint="0.59999389629810485"/>
  </sheetPr>
  <dimension ref="A1:S1669"/>
  <sheetViews>
    <sheetView topLeftCell="A1620" zoomScaleNormal="100" workbookViewId="0">
      <selection activeCell="B1639" sqref="B1639"/>
    </sheetView>
  </sheetViews>
  <sheetFormatPr defaultColWidth="8.5703125" defaultRowHeight="15"/>
  <cols>
    <col min="1" max="1" width="1.5703125" customWidth="1"/>
    <col min="2" max="2" width="34.5703125" style="65" bestFit="1" customWidth="1"/>
    <col min="3" max="13" width="9.28515625" customWidth="1"/>
  </cols>
  <sheetData>
    <row r="1" spans="1:19" s="55" customFormat="1" ht="18.75">
      <c r="A1" s="6" t="s">
        <v>334</v>
      </c>
      <c r="M1" s="197"/>
    </row>
    <row r="2" spans="1:19">
      <c r="A2" t="s">
        <v>616</v>
      </c>
      <c r="B2"/>
      <c r="S2" s="175"/>
    </row>
    <row r="3" spans="1:19">
      <c r="B3"/>
      <c r="S3" s="175"/>
    </row>
    <row r="4" spans="1:19">
      <c r="B4"/>
      <c r="S4" s="175"/>
    </row>
    <row r="5" spans="1:19">
      <c r="B5" s="29" t="s">
        <v>258</v>
      </c>
      <c r="C5" s="17" t="s">
        <v>256</v>
      </c>
      <c r="S5" s="175"/>
    </row>
    <row r="6" spans="1:19">
      <c r="B6" s="29" t="s">
        <v>255</v>
      </c>
      <c r="C6" s="17" t="s">
        <v>256</v>
      </c>
      <c r="S6" s="175"/>
    </row>
    <row r="7" spans="1:19">
      <c r="B7"/>
      <c r="S7" s="175"/>
    </row>
    <row r="8" spans="1:19" ht="60.75">
      <c r="B8" s="178" t="s">
        <v>124</v>
      </c>
      <c r="C8" s="40" t="s">
        <v>337</v>
      </c>
      <c r="D8" s="40" t="s">
        <v>338</v>
      </c>
      <c r="E8" s="40" t="s">
        <v>339</v>
      </c>
      <c r="F8" s="198" t="s">
        <v>340</v>
      </c>
      <c r="G8" s="40" t="s">
        <v>341</v>
      </c>
      <c r="H8" s="40" t="s">
        <v>342</v>
      </c>
      <c r="I8" s="172" t="s">
        <v>343</v>
      </c>
      <c r="J8" s="172" t="s">
        <v>344</v>
      </c>
      <c r="K8" s="172" t="s">
        <v>326</v>
      </c>
      <c r="L8" s="172" t="s">
        <v>351</v>
      </c>
      <c r="M8" s="172" t="s">
        <v>348</v>
      </c>
      <c r="S8" s="175"/>
    </row>
    <row r="9" spans="1:19">
      <c r="B9" s="185" t="s">
        <v>235</v>
      </c>
      <c r="C9" s="19"/>
      <c r="D9" s="19"/>
      <c r="E9" s="19"/>
      <c r="F9" s="165"/>
      <c r="G9" s="19"/>
      <c r="H9" s="19"/>
      <c r="I9" s="176"/>
      <c r="J9" s="176"/>
      <c r="K9" s="176"/>
      <c r="L9" s="176"/>
      <c r="M9" s="177"/>
    </row>
    <row r="10" spans="1:19">
      <c r="B10" s="614">
        <v>2014</v>
      </c>
      <c r="C10" s="19">
        <v>0</v>
      </c>
      <c r="D10" s="19">
        <v>0</v>
      </c>
      <c r="E10" s="19">
        <v>0</v>
      </c>
      <c r="F10" s="165">
        <v>0</v>
      </c>
      <c r="G10" s="19">
        <v>0</v>
      </c>
      <c r="H10" s="19">
        <v>0</v>
      </c>
      <c r="I10" s="176">
        <v>0</v>
      </c>
      <c r="J10" s="176">
        <v>0</v>
      </c>
      <c r="K10" s="176">
        <v>0</v>
      </c>
      <c r="L10" s="176">
        <v>0</v>
      </c>
      <c r="M10" s="176">
        <v>0</v>
      </c>
    </row>
    <row r="11" spans="1:19">
      <c r="B11" s="614">
        <v>2015</v>
      </c>
      <c r="C11" s="19">
        <v>0</v>
      </c>
      <c r="D11" s="19">
        <v>0</v>
      </c>
      <c r="E11" s="19">
        <v>0</v>
      </c>
      <c r="F11" s="165">
        <v>0</v>
      </c>
      <c r="G11" s="19">
        <v>0</v>
      </c>
      <c r="H11" s="19">
        <v>0</v>
      </c>
      <c r="I11" s="176">
        <v>0</v>
      </c>
      <c r="J11" s="176">
        <v>0</v>
      </c>
      <c r="K11" s="176">
        <v>0</v>
      </c>
      <c r="L11" s="176">
        <v>0</v>
      </c>
      <c r="M11" s="176">
        <v>1250</v>
      </c>
    </row>
    <row r="12" spans="1:19">
      <c r="B12" s="614">
        <v>2016</v>
      </c>
      <c r="C12" s="19">
        <v>0</v>
      </c>
      <c r="D12" s="19">
        <v>0</v>
      </c>
      <c r="E12" s="19">
        <v>0</v>
      </c>
      <c r="F12" s="165">
        <v>0</v>
      </c>
      <c r="G12" s="19">
        <v>0</v>
      </c>
      <c r="H12" s="19">
        <v>0</v>
      </c>
      <c r="I12" s="176">
        <v>0</v>
      </c>
      <c r="J12" s="176">
        <v>0</v>
      </c>
      <c r="K12" s="176">
        <v>0</v>
      </c>
      <c r="L12" s="176">
        <v>0</v>
      </c>
      <c r="M12" s="176">
        <v>1887</v>
      </c>
    </row>
    <row r="13" spans="1:19">
      <c r="B13" s="614">
        <v>2017</v>
      </c>
      <c r="C13" s="19">
        <v>0</v>
      </c>
      <c r="D13" s="19">
        <v>0</v>
      </c>
      <c r="E13" s="19">
        <v>0</v>
      </c>
      <c r="F13" s="165">
        <v>0</v>
      </c>
      <c r="G13" s="19">
        <v>0</v>
      </c>
      <c r="H13" s="19">
        <v>0</v>
      </c>
      <c r="I13" s="176">
        <v>0</v>
      </c>
      <c r="J13" s="176">
        <v>0</v>
      </c>
      <c r="K13" s="176">
        <v>0</v>
      </c>
      <c r="L13" s="176">
        <v>0</v>
      </c>
      <c r="M13" s="176">
        <v>3002</v>
      </c>
    </row>
    <row r="14" spans="1:19">
      <c r="B14" s="614">
        <v>2018</v>
      </c>
      <c r="C14" s="19">
        <v>0</v>
      </c>
      <c r="D14" s="19">
        <v>0</v>
      </c>
      <c r="E14" s="19">
        <v>0</v>
      </c>
      <c r="F14" s="165">
        <v>0</v>
      </c>
      <c r="G14" s="19">
        <v>0</v>
      </c>
      <c r="H14" s="19">
        <v>0</v>
      </c>
      <c r="I14" s="176">
        <v>0</v>
      </c>
      <c r="J14" s="176">
        <v>0</v>
      </c>
      <c r="K14" s="176">
        <v>0</v>
      </c>
      <c r="L14" s="176">
        <v>0</v>
      </c>
      <c r="M14" s="176">
        <v>3191</v>
      </c>
    </row>
    <row r="15" spans="1:19">
      <c r="B15" s="614">
        <v>2019</v>
      </c>
      <c r="C15" s="19">
        <v>0</v>
      </c>
      <c r="D15" s="19">
        <v>0</v>
      </c>
      <c r="E15" s="19">
        <v>0</v>
      </c>
      <c r="F15" s="165">
        <v>0</v>
      </c>
      <c r="G15" s="19">
        <v>0</v>
      </c>
      <c r="H15" s="19">
        <v>0</v>
      </c>
      <c r="I15" s="176">
        <v>0</v>
      </c>
      <c r="J15" s="176">
        <v>0</v>
      </c>
      <c r="K15" s="176">
        <v>0</v>
      </c>
      <c r="L15" s="176">
        <v>0</v>
      </c>
      <c r="M15" s="176">
        <v>3069</v>
      </c>
    </row>
    <row r="16" spans="1:19">
      <c r="B16" s="614">
        <v>2020</v>
      </c>
      <c r="C16" s="19">
        <v>0</v>
      </c>
      <c r="D16" s="19">
        <v>0</v>
      </c>
      <c r="E16" s="19">
        <v>0</v>
      </c>
      <c r="F16" s="165">
        <v>0</v>
      </c>
      <c r="G16" s="19">
        <v>0</v>
      </c>
      <c r="H16" s="19">
        <v>0</v>
      </c>
      <c r="I16" s="176">
        <v>0</v>
      </c>
      <c r="J16" s="176">
        <v>0</v>
      </c>
      <c r="K16" s="176">
        <v>0</v>
      </c>
      <c r="L16" s="176">
        <v>0</v>
      </c>
      <c r="M16" s="177">
        <v>1827</v>
      </c>
    </row>
    <row r="17" spans="2:13">
      <c r="B17" s="614">
        <v>2021</v>
      </c>
      <c r="C17" s="19">
        <v>0</v>
      </c>
      <c r="D17" s="19">
        <v>0</v>
      </c>
      <c r="E17" s="19">
        <v>0</v>
      </c>
      <c r="F17" s="165">
        <v>0</v>
      </c>
      <c r="G17" s="19">
        <v>0</v>
      </c>
      <c r="H17" s="19">
        <v>0</v>
      </c>
      <c r="I17" s="176">
        <v>0</v>
      </c>
      <c r="J17" s="176">
        <v>0</v>
      </c>
      <c r="K17" s="176">
        <v>0</v>
      </c>
      <c r="L17" s="176">
        <v>0</v>
      </c>
      <c r="M17" s="177">
        <v>1972</v>
      </c>
    </row>
    <row r="18" spans="2:13">
      <c r="B18" s="614">
        <v>2022</v>
      </c>
      <c r="C18" s="19">
        <v>0</v>
      </c>
      <c r="D18" s="19">
        <v>0</v>
      </c>
      <c r="E18" s="19">
        <v>0</v>
      </c>
      <c r="F18" s="165">
        <v>0</v>
      </c>
      <c r="G18" s="19">
        <v>0</v>
      </c>
      <c r="H18" s="19">
        <v>0</v>
      </c>
      <c r="I18" s="176">
        <v>0</v>
      </c>
      <c r="J18" s="176">
        <v>0</v>
      </c>
      <c r="K18" s="176">
        <v>0</v>
      </c>
      <c r="L18" s="176">
        <v>0</v>
      </c>
      <c r="M18" s="177">
        <v>2323</v>
      </c>
    </row>
    <row r="19" spans="2:13">
      <c r="B19" s="614">
        <v>2023</v>
      </c>
      <c r="C19" s="19">
        <v>0</v>
      </c>
      <c r="D19" s="19">
        <v>0</v>
      </c>
      <c r="E19" s="19">
        <v>0</v>
      </c>
      <c r="F19" s="165">
        <v>0</v>
      </c>
      <c r="G19" s="19">
        <v>0</v>
      </c>
      <c r="H19" s="19">
        <v>0</v>
      </c>
      <c r="I19" s="176">
        <v>0</v>
      </c>
      <c r="J19" s="177">
        <v>0</v>
      </c>
      <c r="K19" s="177">
        <v>0</v>
      </c>
      <c r="L19" s="177">
        <v>0</v>
      </c>
      <c r="M19" s="177">
        <v>2468</v>
      </c>
    </row>
    <row r="20" spans="2:13">
      <c r="B20" s="185" t="s">
        <v>197</v>
      </c>
      <c r="C20" s="19"/>
      <c r="D20" s="19"/>
      <c r="E20" s="19"/>
      <c r="F20" s="165"/>
      <c r="G20" s="19"/>
      <c r="H20" s="19"/>
      <c r="I20" s="176"/>
      <c r="J20" s="176"/>
      <c r="K20" s="176"/>
      <c r="L20" s="176"/>
      <c r="M20" s="176"/>
    </row>
    <row r="21" spans="2:13">
      <c r="B21" s="614">
        <v>2013</v>
      </c>
      <c r="C21" s="19">
        <v>0</v>
      </c>
      <c r="D21" s="19">
        <v>0</v>
      </c>
      <c r="E21" s="19">
        <v>0</v>
      </c>
      <c r="F21" s="165">
        <v>0</v>
      </c>
      <c r="G21" s="19">
        <v>0</v>
      </c>
      <c r="H21" s="19">
        <v>0</v>
      </c>
      <c r="I21" s="176">
        <v>0</v>
      </c>
      <c r="J21" s="176">
        <v>0</v>
      </c>
      <c r="K21" s="176"/>
      <c r="L21" s="176">
        <v>0</v>
      </c>
      <c r="M21" s="176"/>
    </row>
    <row r="22" spans="2:13">
      <c r="B22" s="614">
        <v>2014</v>
      </c>
      <c r="C22" s="19">
        <v>0</v>
      </c>
      <c r="D22" s="19">
        <v>0</v>
      </c>
      <c r="E22" s="19">
        <v>0</v>
      </c>
      <c r="F22" s="165">
        <v>0</v>
      </c>
      <c r="G22" s="19">
        <v>0</v>
      </c>
      <c r="H22" s="19">
        <v>0</v>
      </c>
      <c r="I22" s="176">
        <v>0</v>
      </c>
      <c r="J22" s="176">
        <v>0</v>
      </c>
      <c r="K22" s="176">
        <v>0</v>
      </c>
      <c r="L22" s="176">
        <v>0</v>
      </c>
      <c r="M22" s="176">
        <v>0</v>
      </c>
    </row>
    <row r="23" spans="2:13">
      <c r="B23" s="614">
        <v>2016</v>
      </c>
      <c r="C23" s="19">
        <v>0</v>
      </c>
      <c r="D23" s="19">
        <v>0</v>
      </c>
      <c r="E23" s="19">
        <v>0</v>
      </c>
      <c r="F23" s="165">
        <v>0</v>
      </c>
      <c r="G23" s="19">
        <v>0</v>
      </c>
      <c r="H23" s="19">
        <v>0</v>
      </c>
      <c r="I23" s="176">
        <v>0</v>
      </c>
      <c r="J23" s="176">
        <v>0</v>
      </c>
      <c r="K23" s="176">
        <v>0</v>
      </c>
      <c r="L23" s="176">
        <v>0</v>
      </c>
      <c r="M23" s="176">
        <v>15832</v>
      </c>
    </row>
    <row r="24" spans="2:13">
      <c r="B24" s="614">
        <v>2017</v>
      </c>
      <c r="C24" s="19">
        <v>0</v>
      </c>
      <c r="D24" s="19">
        <v>0</v>
      </c>
      <c r="E24" s="19">
        <v>0</v>
      </c>
      <c r="F24" s="165">
        <v>0</v>
      </c>
      <c r="G24" s="19">
        <v>0</v>
      </c>
      <c r="H24" s="19">
        <v>0</v>
      </c>
      <c r="I24" s="176">
        <v>0</v>
      </c>
      <c r="J24" s="176">
        <v>0</v>
      </c>
      <c r="K24" s="176">
        <v>0</v>
      </c>
      <c r="L24" s="176">
        <v>0</v>
      </c>
      <c r="M24" s="176">
        <v>17521</v>
      </c>
    </row>
    <row r="25" spans="2:13">
      <c r="B25" s="614">
        <v>2018</v>
      </c>
      <c r="C25" s="19">
        <v>0</v>
      </c>
      <c r="D25" s="19">
        <v>0</v>
      </c>
      <c r="E25" s="19">
        <v>0</v>
      </c>
      <c r="F25" s="165">
        <v>0</v>
      </c>
      <c r="G25" s="19">
        <v>0</v>
      </c>
      <c r="H25" s="19">
        <v>0</v>
      </c>
      <c r="I25" s="176">
        <v>0</v>
      </c>
      <c r="J25" s="176">
        <v>0</v>
      </c>
      <c r="K25" s="176">
        <v>0</v>
      </c>
      <c r="L25" s="176">
        <v>0</v>
      </c>
      <c r="M25" s="176">
        <v>16947</v>
      </c>
    </row>
    <row r="26" spans="2:13">
      <c r="B26" s="614">
        <v>2019</v>
      </c>
      <c r="C26" s="19">
        <v>0</v>
      </c>
      <c r="D26" s="19">
        <v>0</v>
      </c>
      <c r="E26" s="19">
        <v>0</v>
      </c>
      <c r="F26" s="165">
        <v>0</v>
      </c>
      <c r="G26" s="19">
        <v>0</v>
      </c>
      <c r="H26" s="19">
        <v>0</v>
      </c>
      <c r="I26" s="176">
        <v>0</v>
      </c>
      <c r="J26" s="176">
        <v>0</v>
      </c>
      <c r="K26" s="176">
        <v>0</v>
      </c>
      <c r="L26" s="176">
        <v>0</v>
      </c>
      <c r="M26" s="176">
        <v>16167</v>
      </c>
    </row>
    <row r="27" spans="2:13">
      <c r="B27" s="614">
        <v>2020</v>
      </c>
      <c r="C27" s="19">
        <v>0</v>
      </c>
      <c r="D27" s="19">
        <v>0</v>
      </c>
      <c r="E27" s="19">
        <v>0</v>
      </c>
      <c r="F27" s="165">
        <v>0</v>
      </c>
      <c r="G27" s="19">
        <v>0</v>
      </c>
      <c r="H27" s="19">
        <v>0</v>
      </c>
      <c r="I27" s="176">
        <v>0</v>
      </c>
      <c r="J27" s="176">
        <v>0</v>
      </c>
      <c r="K27" s="176">
        <v>0</v>
      </c>
      <c r="L27" s="176">
        <v>0</v>
      </c>
      <c r="M27" s="177">
        <v>17593</v>
      </c>
    </row>
    <row r="28" spans="2:13">
      <c r="B28" s="614">
        <v>2021</v>
      </c>
      <c r="C28" s="19">
        <v>0</v>
      </c>
      <c r="D28" s="19">
        <v>0</v>
      </c>
      <c r="E28" s="19">
        <v>0</v>
      </c>
      <c r="F28" s="165">
        <v>0</v>
      </c>
      <c r="G28" s="19">
        <v>0</v>
      </c>
      <c r="H28" s="19">
        <v>0</v>
      </c>
      <c r="I28" s="176">
        <v>0</v>
      </c>
      <c r="J28" s="176">
        <v>0</v>
      </c>
      <c r="K28" s="176">
        <v>0</v>
      </c>
      <c r="L28" s="176">
        <v>0</v>
      </c>
      <c r="M28" s="177">
        <v>18706</v>
      </c>
    </row>
    <row r="29" spans="2:13">
      <c r="B29" s="614">
        <v>2022</v>
      </c>
      <c r="C29" s="19">
        <v>0</v>
      </c>
      <c r="D29" s="19">
        <v>0</v>
      </c>
      <c r="E29" s="19">
        <v>0</v>
      </c>
      <c r="F29" s="165">
        <v>0</v>
      </c>
      <c r="G29" s="19">
        <v>0</v>
      </c>
      <c r="H29" s="19">
        <v>0</v>
      </c>
      <c r="I29" s="176">
        <v>0</v>
      </c>
      <c r="J29" s="176">
        <v>0</v>
      </c>
      <c r="K29" s="176">
        <v>0</v>
      </c>
      <c r="L29" s="176">
        <v>0</v>
      </c>
      <c r="M29" s="177">
        <v>20147</v>
      </c>
    </row>
    <row r="30" spans="2:13">
      <c r="B30" s="614">
        <v>2023</v>
      </c>
      <c r="C30" s="19">
        <v>0</v>
      </c>
      <c r="D30" s="19">
        <v>0</v>
      </c>
      <c r="E30" s="19">
        <v>0</v>
      </c>
      <c r="F30" s="165">
        <v>0</v>
      </c>
      <c r="G30" s="19">
        <v>0</v>
      </c>
      <c r="H30" s="19">
        <v>0</v>
      </c>
      <c r="I30" s="176">
        <v>0</v>
      </c>
      <c r="J30" s="177">
        <v>0</v>
      </c>
      <c r="K30" s="177">
        <v>0</v>
      </c>
      <c r="L30" s="177">
        <v>0</v>
      </c>
      <c r="M30" s="177">
        <v>29378</v>
      </c>
    </row>
    <row r="31" spans="2:13">
      <c r="B31" s="185" t="s">
        <v>183</v>
      </c>
      <c r="C31" s="19"/>
      <c r="D31" s="19"/>
      <c r="E31" s="19"/>
      <c r="F31" s="165"/>
      <c r="G31" s="19"/>
      <c r="H31" s="19"/>
      <c r="I31" s="176"/>
      <c r="J31" s="176"/>
      <c r="K31" s="176"/>
      <c r="L31" s="176"/>
      <c r="M31" s="176"/>
    </row>
    <row r="32" spans="2:13">
      <c r="B32" s="614">
        <v>2012</v>
      </c>
      <c r="C32" s="19">
        <v>150</v>
      </c>
      <c r="D32" s="19">
        <v>0</v>
      </c>
      <c r="E32" s="19">
        <v>0</v>
      </c>
      <c r="F32" s="165">
        <v>150</v>
      </c>
      <c r="G32" s="19">
        <v>0</v>
      </c>
      <c r="H32" s="19">
        <v>0</v>
      </c>
      <c r="I32" s="176">
        <v>0</v>
      </c>
      <c r="J32" s="176">
        <v>150</v>
      </c>
      <c r="K32" s="176"/>
      <c r="L32" s="176">
        <v>150</v>
      </c>
      <c r="M32" s="176"/>
    </row>
    <row r="33" spans="2:13">
      <c r="B33" s="614">
        <v>2013</v>
      </c>
      <c r="C33" s="19">
        <v>146</v>
      </c>
      <c r="D33" s="19">
        <v>0</v>
      </c>
      <c r="E33" s="19">
        <v>8</v>
      </c>
      <c r="F33" s="165">
        <v>154</v>
      </c>
      <c r="G33" s="19">
        <v>0</v>
      </c>
      <c r="H33" s="19">
        <v>0</v>
      </c>
      <c r="I33" s="176">
        <v>0</v>
      </c>
      <c r="J33" s="176">
        <v>154</v>
      </c>
      <c r="K33" s="176"/>
      <c r="L33" s="176">
        <v>154</v>
      </c>
      <c r="M33" s="176">
        <v>0</v>
      </c>
    </row>
    <row r="34" spans="2:13">
      <c r="B34" s="614">
        <v>2014</v>
      </c>
      <c r="C34" s="19">
        <v>82</v>
      </c>
      <c r="D34" s="19">
        <v>0</v>
      </c>
      <c r="E34" s="19">
        <v>1713</v>
      </c>
      <c r="F34" s="165">
        <v>1795</v>
      </c>
      <c r="G34" s="19">
        <v>0</v>
      </c>
      <c r="H34" s="19">
        <v>0</v>
      </c>
      <c r="I34" s="176">
        <v>0</v>
      </c>
      <c r="J34" s="176">
        <v>1795</v>
      </c>
      <c r="K34" s="176"/>
      <c r="L34" s="176">
        <v>1795</v>
      </c>
      <c r="M34" s="176"/>
    </row>
    <row r="35" spans="2:13">
      <c r="B35" s="614">
        <v>2015</v>
      </c>
      <c r="C35" s="19">
        <v>91</v>
      </c>
      <c r="D35" s="19">
        <v>0</v>
      </c>
      <c r="E35" s="19">
        <v>2957</v>
      </c>
      <c r="F35" s="165">
        <v>3048</v>
      </c>
      <c r="G35" s="19">
        <v>0</v>
      </c>
      <c r="H35" s="19">
        <v>0</v>
      </c>
      <c r="I35" s="176">
        <v>0</v>
      </c>
      <c r="J35" s="176">
        <v>3048</v>
      </c>
      <c r="K35" s="176"/>
      <c r="L35" s="176">
        <v>3048</v>
      </c>
      <c r="M35" s="176"/>
    </row>
    <row r="36" spans="2:13">
      <c r="B36" s="614">
        <v>2016</v>
      </c>
      <c r="C36" s="19">
        <v>103</v>
      </c>
      <c r="D36" s="19">
        <v>0</v>
      </c>
      <c r="E36" s="19">
        <v>3345</v>
      </c>
      <c r="F36" s="165">
        <v>3448</v>
      </c>
      <c r="G36" s="19">
        <v>0</v>
      </c>
      <c r="H36" s="19">
        <v>0</v>
      </c>
      <c r="I36" s="176">
        <v>0</v>
      </c>
      <c r="J36" s="176">
        <v>3448</v>
      </c>
      <c r="K36" s="176"/>
      <c r="L36" s="176">
        <v>3448</v>
      </c>
      <c r="M36" s="176"/>
    </row>
    <row r="37" spans="2:13">
      <c r="B37" s="614">
        <v>2017</v>
      </c>
      <c r="C37" s="19">
        <v>97</v>
      </c>
      <c r="D37" s="19">
        <v>0</v>
      </c>
      <c r="E37" s="19">
        <v>3039</v>
      </c>
      <c r="F37" s="165">
        <v>3136</v>
      </c>
      <c r="G37" s="19">
        <v>0</v>
      </c>
      <c r="H37" s="19">
        <v>0</v>
      </c>
      <c r="I37" s="176">
        <v>0</v>
      </c>
      <c r="J37" s="176">
        <v>3136</v>
      </c>
      <c r="K37" s="176"/>
      <c r="L37" s="176">
        <v>3136</v>
      </c>
      <c r="M37" s="176"/>
    </row>
    <row r="38" spans="2:13">
      <c r="B38" s="614">
        <v>2018</v>
      </c>
      <c r="C38" s="19">
        <v>90</v>
      </c>
      <c r="D38" s="19">
        <v>0</v>
      </c>
      <c r="E38" s="19">
        <v>1032</v>
      </c>
      <c r="F38" s="165">
        <v>1122</v>
      </c>
      <c r="G38" s="19">
        <v>0</v>
      </c>
      <c r="H38" s="19">
        <v>0</v>
      </c>
      <c r="I38" s="176">
        <v>0</v>
      </c>
      <c r="J38" s="176">
        <v>1122</v>
      </c>
      <c r="K38" s="176"/>
      <c r="L38" s="176">
        <v>1122</v>
      </c>
      <c r="M38" s="176"/>
    </row>
    <row r="39" spans="2:13">
      <c r="B39" s="614">
        <v>2019</v>
      </c>
      <c r="C39" s="19">
        <v>82</v>
      </c>
      <c r="D39" s="19">
        <v>0</v>
      </c>
      <c r="E39" s="19">
        <v>39</v>
      </c>
      <c r="F39" s="165">
        <v>121</v>
      </c>
      <c r="G39" s="19">
        <v>0</v>
      </c>
      <c r="H39" s="19">
        <v>0</v>
      </c>
      <c r="I39" s="176">
        <v>0</v>
      </c>
      <c r="J39" s="176">
        <v>121</v>
      </c>
      <c r="K39" s="176"/>
      <c r="L39" s="176">
        <v>121</v>
      </c>
      <c r="M39" s="176"/>
    </row>
    <row r="40" spans="2:13">
      <c r="B40" s="614">
        <v>2020</v>
      </c>
      <c r="C40" s="19">
        <v>80</v>
      </c>
      <c r="D40" s="19">
        <v>0</v>
      </c>
      <c r="E40" s="19">
        <v>250</v>
      </c>
      <c r="F40" s="165">
        <v>330</v>
      </c>
      <c r="G40" s="19">
        <v>0</v>
      </c>
      <c r="H40" s="19">
        <v>0</v>
      </c>
      <c r="I40" s="176">
        <v>0</v>
      </c>
      <c r="J40" s="176">
        <v>330</v>
      </c>
      <c r="K40" s="176"/>
      <c r="L40" s="176">
        <v>330</v>
      </c>
      <c r="M40" s="176"/>
    </row>
    <row r="41" spans="2:13">
      <c r="B41" s="614">
        <v>2021</v>
      </c>
      <c r="C41" s="19">
        <v>74</v>
      </c>
      <c r="D41" s="19">
        <v>0</v>
      </c>
      <c r="E41" s="19">
        <v>255</v>
      </c>
      <c r="F41" s="165">
        <v>329</v>
      </c>
      <c r="G41" s="19">
        <v>0</v>
      </c>
      <c r="H41" s="19">
        <v>0</v>
      </c>
      <c r="I41" s="176">
        <v>0</v>
      </c>
      <c r="J41" s="176">
        <v>329</v>
      </c>
      <c r="K41" s="176"/>
      <c r="L41" s="176">
        <v>329</v>
      </c>
      <c r="M41" s="176"/>
    </row>
    <row r="42" spans="2:13">
      <c r="B42" s="614">
        <v>2022</v>
      </c>
      <c r="C42" s="19">
        <v>71</v>
      </c>
      <c r="D42" s="19">
        <v>0</v>
      </c>
      <c r="E42" s="19">
        <v>0</v>
      </c>
      <c r="F42" s="165">
        <v>71</v>
      </c>
      <c r="G42" s="19">
        <v>0</v>
      </c>
      <c r="H42" s="19">
        <v>0</v>
      </c>
      <c r="I42" s="176">
        <v>0</v>
      </c>
      <c r="J42" s="176">
        <v>71</v>
      </c>
      <c r="K42" s="176"/>
      <c r="L42" s="176">
        <v>71</v>
      </c>
      <c r="M42" s="176"/>
    </row>
    <row r="43" spans="2:13">
      <c r="B43" s="614">
        <v>2023</v>
      </c>
      <c r="C43" s="19">
        <v>63</v>
      </c>
      <c r="D43" s="19">
        <v>0</v>
      </c>
      <c r="E43" s="19">
        <v>0</v>
      </c>
      <c r="F43" s="165">
        <v>63</v>
      </c>
      <c r="G43" s="19">
        <v>0</v>
      </c>
      <c r="H43" s="19">
        <v>0</v>
      </c>
      <c r="I43" s="176">
        <v>0</v>
      </c>
      <c r="J43" s="176">
        <v>63</v>
      </c>
      <c r="K43" s="176"/>
      <c r="L43" s="176">
        <v>63</v>
      </c>
      <c r="M43" s="176"/>
    </row>
    <row r="44" spans="2:13">
      <c r="B44" s="185" t="s">
        <v>617</v>
      </c>
      <c r="C44" s="19"/>
      <c r="D44" s="19"/>
      <c r="E44" s="19"/>
      <c r="F44" s="165"/>
      <c r="G44" s="19"/>
      <c r="H44" s="19"/>
      <c r="I44" s="176"/>
      <c r="J44" s="176"/>
      <c r="K44" s="176"/>
      <c r="L44" s="176"/>
      <c r="M44" s="176"/>
    </row>
    <row r="45" spans="2:13">
      <c r="B45" s="614">
        <v>2012</v>
      </c>
      <c r="C45" s="19">
        <v>68970</v>
      </c>
      <c r="D45" s="19">
        <v>146339</v>
      </c>
      <c r="E45" s="19">
        <v>481510</v>
      </c>
      <c r="F45" s="165">
        <v>696819</v>
      </c>
      <c r="G45" s="19">
        <v>30222</v>
      </c>
      <c r="H45" s="19">
        <v>0</v>
      </c>
      <c r="I45" s="176">
        <v>30222</v>
      </c>
      <c r="J45" s="176">
        <v>727041</v>
      </c>
      <c r="K45" s="176">
        <v>663668</v>
      </c>
      <c r="L45" s="176">
        <v>1390709</v>
      </c>
      <c r="M45" s="176">
        <v>0</v>
      </c>
    </row>
    <row r="46" spans="2:13">
      <c r="B46" s="614">
        <v>2013</v>
      </c>
      <c r="C46" s="19">
        <v>49265</v>
      </c>
      <c r="D46" s="19">
        <v>178960</v>
      </c>
      <c r="E46" s="19">
        <v>442474</v>
      </c>
      <c r="F46" s="165">
        <v>670699</v>
      </c>
      <c r="G46" s="19">
        <v>31247</v>
      </c>
      <c r="H46" s="19">
        <v>0</v>
      </c>
      <c r="I46" s="176">
        <v>31247</v>
      </c>
      <c r="J46" s="176">
        <v>701946</v>
      </c>
      <c r="K46" s="176">
        <v>663703</v>
      </c>
      <c r="L46" s="176">
        <v>1365649</v>
      </c>
      <c r="M46" s="176">
        <v>0</v>
      </c>
    </row>
    <row r="47" spans="2:13">
      <c r="B47" s="614">
        <v>2014</v>
      </c>
      <c r="C47" s="19">
        <v>3404</v>
      </c>
      <c r="D47" s="19">
        <v>144832</v>
      </c>
      <c r="E47" s="19">
        <v>484830</v>
      </c>
      <c r="F47" s="165">
        <v>633066</v>
      </c>
      <c r="G47" s="19">
        <v>25801</v>
      </c>
      <c r="H47" s="19">
        <v>0</v>
      </c>
      <c r="I47" s="176">
        <v>25801</v>
      </c>
      <c r="J47" s="176">
        <v>658867</v>
      </c>
      <c r="K47" s="176">
        <v>670606</v>
      </c>
      <c r="L47" s="176">
        <v>1329473</v>
      </c>
      <c r="M47" s="176">
        <v>0</v>
      </c>
    </row>
    <row r="48" spans="2:13">
      <c r="B48" s="614">
        <v>2015</v>
      </c>
      <c r="C48" s="19">
        <v>656</v>
      </c>
      <c r="D48" s="19">
        <v>181197</v>
      </c>
      <c r="E48" s="19">
        <v>393828</v>
      </c>
      <c r="F48" s="165">
        <v>575681</v>
      </c>
      <c r="G48" s="19">
        <v>24957</v>
      </c>
      <c r="H48" s="19">
        <v>0</v>
      </c>
      <c r="I48" s="176">
        <v>24957</v>
      </c>
      <c r="J48" s="176">
        <v>600638</v>
      </c>
      <c r="K48" s="176">
        <v>664555</v>
      </c>
      <c r="L48" s="176">
        <v>1265193</v>
      </c>
      <c r="M48" s="176">
        <v>0</v>
      </c>
    </row>
    <row r="49" spans="2:13">
      <c r="B49" s="614">
        <v>2016</v>
      </c>
      <c r="C49" s="19">
        <v>533</v>
      </c>
      <c r="D49" s="19">
        <v>139049</v>
      </c>
      <c r="E49" s="19">
        <v>428443</v>
      </c>
      <c r="F49" s="165">
        <v>568025</v>
      </c>
      <c r="G49" s="19">
        <v>24611</v>
      </c>
      <c r="H49" s="19">
        <v>0</v>
      </c>
      <c r="I49" s="176">
        <v>24611</v>
      </c>
      <c r="J49" s="176">
        <v>592636</v>
      </c>
      <c r="K49" s="176">
        <v>686575</v>
      </c>
      <c r="L49" s="176">
        <v>1279211</v>
      </c>
      <c r="M49" s="176">
        <v>0</v>
      </c>
    </row>
    <row r="50" spans="2:13">
      <c r="B50" s="614">
        <v>2017</v>
      </c>
      <c r="C50" s="19">
        <v>421</v>
      </c>
      <c r="D50" s="19">
        <v>60179</v>
      </c>
      <c r="E50" s="19">
        <v>382658</v>
      </c>
      <c r="F50" s="165">
        <v>443258</v>
      </c>
      <c r="G50" s="19">
        <v>26410</v>
      </c>
      <c r="H50" s="19">
        <v>0</v>
      </c>
      <c r="I50" s="176">
        <v>26410</v>
      </c>
      <c r="J50" s="176">
        <v>469668</v>
      </c>
      <c r="K50" s="176">
        <v>695959</v>
      </c>
      <c r="L50" s="176">
        <v>1165627</v>
      </c>
      <c r="M50" s="176">
        <v>0</v>
      </c>
    </row>
    <row r="51" spans="2:13">
      <c r="B51" s="185" t="s">
        <v>161</v>
      </c>
      <c r="C51" s="19"/>
      <c r="D51" s="19"/>
      <c r="E51" s="19"/>
      <c r="F51" s="165"/>
      <c r="G51" s="19"/>
      <c r="H51" s="19"/>
      <c r="I51" s="176"/>
      <c r="J51" s="176"/>
      <c r="K51" s="176"/>
      <c r="L51" s="176"/>
      <c r="M51" s="176"/>
    </row>
    <row r="52" spans="2:13">
      <c r="B52" s="614">
        <v>2012</v>
      </c>
      <c r="C52" s="19">
        <v>0</v>
      </c>
      <c r="D52" s="19">
        <v>0</v>
      </c>
      <c r="E52" s="19">
        <v>0</v>
      </c>
      <c r="F52" s="165">
        <v>0</v>
      </c>
      <c r="G52" s="19">
        <v>5583</v>
      </c>
      <c r="H52" s="19">
        <v>139690</v>
      </c>
      <c r="I52" s="176">
        <v>145273</v>
      </c>
      <c r="J52" s="176">
        <v>145273</v>
      </c>
      <c r="K52" s="176">
        <v>0</v>
      </c>
      <c r="L52" s="176">
        <v>145273</v>
      </c>
      <c r="M52" s="176">
        <v>0</v>
      </c>
    </row>
    <row r="53" spans="2:13">
      <c r="B53" s="614">
        <v>2013</v>
      </c>
      <c r="C53" s="19">
        <v>0</v>
      </c>
      <c r="D53" s="19">
        <v>0</v>
      </c>
      <c r="E53" s="19">
        <v>0</v>
      </c>
      <c r="F53" s="165">
        <v>0</v>
      </c>
      <c r="G53" s="19">
        <v>6571</v>
      </c>
      <c r="H53" s="19">
        <v>151046</v>
      </c>
      <c r="I53" s="176">
        <v>157617</v>
      </c>
      <c r="J53" s="176">
        <v>157617</v>
      </c>
      <c r="K53" s="176">
        <v>0</v>
      </c>
      <c r="L53" s="176">
        <v>157617</v>
      </c>
      <c r="M53" s="176">
        <v>0</v>
      </c>
    </row>
    <row r="54" spans="2:13">
      <c r="B54" s="614">
        <v>2014</v>
      </c>
      <c r="C54" s="19">
        <v>0</v>
      </c>
      <c r="D54" s="19">
        <v>0</v>
      </c>
      <c r="E54" s="19">
        <v>0</v>
      </c>
      <c r="F54" s="165">
        <v>0</v>
      </c>
      <c r="G54" s="19">
        <v>5765</v>
      </c>
      <c r="H54" s="19">
        <v>228977</v>
      </c>
      <c r="I54" s="176">
        <v>234742</v>
      </c>
      <c r="J54" s="176">
        <v>234742</v>
      </c>
      <c r="K54" s="176">
        <v>0</v>
      </c>
      <c r="L54" s="176">
        <v>234742</v>
      </c>
      <c r="M54" s="176">
        <v>0</v>
      </c>
    </row>
    <row r="55" spans="2:13">
      <c r="B55" s="614">
        <v>2015</v>
      </c>
      <c r="C55" s="19">
        <v>0</v>
      </c>
      <c r="D55" s="19">
        <v>0</v>
      </c>
      <c r="E55" s="19">
        <v>0</v>
      </c>
      <c r="F55" s="165">
        <v>0</v>
      </c>
      <c r="G55" s="19">
        <v>0</v>
      </c>
      <c r="H55" s="19">
        <v>261088</v>
      </c>
      <c r="I55" s="176">
        <v>261088</v>
      </c>
      <c r="J55" s="176">
        <v>261088</v>
      </c>
      <c r="K55" s="176">
        <v>0</v>
      </c>
      <c r="L55" s="176">
        <v>261088</v>
      </c>
      <c r="M55" s="176">
        <v>0</v>
      </c>
    </row>
    <row r="56" spans="2:13">
      <c r="B56" s="614">
        <v>2016</v>
      </c>
      <c r="C56" s="19">
        <v>0</v>
      </c>
      <c r="D56" s="19">
        <v>0</v>
      </c>
      <c r="E56" s="19">
        <v>0</v>
      </c>
      <c r="F56" s="165">
        <v>0</v>
      </c>
      <c r="G56" s="19">
        <v>0</v>
      </c>
      <c r="H56" s="19">
        <v>261424</v>
      </c>
      <c r="I56" s="176">
        <v>261424</v>
      </c>
      <c r="J56" s="176">
        <v>261424</v>
      </c>
      <c r="K56" s="176">
        <v>0</v>
      </c>
      <c r="L56" s="176">
        <v>261424</v>
      </c>
      <c r="M56" s="176">
        <v>0</v>
      </c>
    </row>
    <row r="57" spans="2:13">
      <c r="B57" s="614">
        <v>2017</v>
      </c>
      <c r="C57" s="19">
        <v>0</v>
      </c>
      <c r="D57" s="19">
        <v>0</v>
      </c>
      <c r="E57" s="19">
        <v>0</v>
      </c>
      <c r="F57" s="165">
        <v>0</v>
      </c>
      <c r="G57" s="19">
        <v>0</v>
      </c>
      <c r="H57" s="19">
        <v>264688</v>
      </c>
      <c r="I57" s="176">
        <v>264688</v>
      </c>
      <c r="J57" s="176">
        <v>264688</v>
      </c>
      <c r="K57" s="176">
        <v>0</v>
      </c>
      <c r="L57" s="176">
        <v>264688</v>
      </c>
      <c r="M57" s="176">
        <v>0</v>
      </c>
    </row>
    <row r="58" spans="2:13">
      <c r="B58" s="614">
        <v>2018</v>
      </c>
      <c r="C58" s="19">
        <v>0</v>
      </c>
      <c r="D58" s="19">
        <v>0</v>
      </c>
      <c r="E58" s="19">
        <v>0</v>
      </c>
      <c r="F58" s="165">
        <v>0</v>
      </c>
      <c r="G58" s="19">
        <v>0</v>
      </c>
      <c r="H58" s="19">
        <v>259342</v>
      </c>
      <c r="I58" s="176">
        <v>259342</v>
      </c>
      <c r="J58" s="176">
        <v>259342</v>
      </c>
      <c r="K58" s="176">
        <v>0</v>
      </c>
      <c r="L58" s="176">
        <v>259342</v>
      </c>
      <c r="M58" s="176">
        <v>0</v>
      </c>
    </row>
    <row r="59" spans="2:13">
      <c r="B59" s="614">
        <v>2019</v>
      </c>
      <c r="C59" s="19">
        <v>0</v>
      </c>
      <c r="D59" s="19">
        <v>0</v>
      </c>
      <c r="E59" s="19">
        <v>0</v>
      </c>
      <c r="F59" s="165">
        <v>0</v>
      </c>
      <c r="G59" s="19">
        <v>0</v>
      </c>
      <c r="H59" s="19">
        <v>244095</v>
      </c>
      <c r="I59" s="176">
        <v>244095</v>
      </c>
      <c r="J59" s="176">
        <v>244095</v>
      </c>
      <c r="K59" s="176">
        <v>0</v>
      </c>
      <c r="L59" s="176">
        <v>244095</v>
      </c>
      <c r="M59" s="176">
        <v>0</v>
      </c>
    </row>
    <row r="60" spans="2:13">
      <c r="B60" s="614">
        <v>2020</v>
      </c>
      <c r="C60" s="19">
        <v>0</v>
      </c>
      <c r="D60" s="19">
        <v>0</v>
      </c>
      <c r="E60" s="19">
        <v>0</v>
      </c>
      <c r="F60" s="165">
        <v>0</v>
      </c>
      <c r="G60" s="19">
        <v>0</v>
      </c>
      <c r="H60" s="19">
        <v>269770</v>
      </c>
      <c r="I60" s="176">
        <v>269770</v>
      </c>
      <c r="J60" s="176">
        <v>269770</v>
      </c>
      <c r="K60" s="176">
        <v>0</v>
      </c>
      <c r="L60" s="176">
        <v>269770</v>
      </c>
      <c r="M60" s="176">
        <v>0</v>
      </c>
    </row>
    <row r="61" spans="2:13">
      <c r="B61" s="614">
        <v>2021</v>
      </c>
      <c r="C61" s="19">
        <v>0</v>
      </c>
      <c r="D61" s="19">
        <v>0</v>
      </c>
      <c r="E61" s="19">
        <v>0</v>
      </c>
      <c r="F61" s="165">
        <v>0</v>
      </c>
      <c r="G61" s="19">
        <v>0</v>
      </c>
      <c r="H61" s="19">
        <v>291049</v>
      </c>
      <c r="I61" s="176">
        <v>291049</v>
      </c>
      <c r="J61" s="176">
        <v>291049</v>
      </c>
      <c r="K61" s="176">
        <v>0</v>
      </c>
      <c r="L61" s="176">
        <v>291049</v>
      </c>
      <c r="M61" s="176">
        <v>0</v>
      </c>
    </row>
    <row r="62" spans="2:13">
      <c r="B62" s="614">
        <v>2022</v>
      </c>
      <c r="C62" s="19">
        <v>0</v>
      </c>
      <c r="D62" s="19">
        <v>0</v>
      </c>
      <c r="E62" s="19">
        <v>0</v>
      </c>
      <c r="F62" s="165">
        <v>0</v>
      </c>
      <c r="G62" s="19">
        <v>0</v>
      </c>
      <c r="H62" s="19">
        <v>322153</v>
      </c>
      <c r="I62" s="176">
        <v>322153</v>
      </c>
      <c r="J62" s="176">
        <v>322153</v>
      </c>
      <c r="K62" s="176">
        <v>0</v>
      </c>
      <c r="L62" s="176">
        <v>322153</v>
      </c>
      <c r="M62" s="176">
        <v>0</v>
      </c>
    </row>
    <row r="63" spans="2:13">
      <c r="B63" s="614">
        <v>2023</v>
      </c>
      <c r="C63" s="19">
        <v>0</v>
      </c>
      <c r="D63" s="19">
        <v>0</v>
      </c>
      <c r="E63" s="19">
        <v>0</v>
      </c>
      <c r="F63" s="165">
        <v>0</v>
      </c>
      <c r="G63" s="19">
        <v>0</v>
      </c>
      <c r="H63" s="19">
        <v>347072</v>
      </c>
      <c r="I63" s="176">
        <v>347072</v>
      </c>
      <c r="J63" s="176">
        <v>347072</v>
      </c>
      <c r="K63" s="176">
        <v>0</v>
      </c>
      <c r="L63" s="176">
        <v>347072</v>
      </c>
      <c r="M63" s="176">
        <v>0</v>
      </c>
    </row>
    <row r="64" spans="2:13">
      <c r="B64" s="185" t="s">
        <v>214</v>
      </c>
      <c r="C64" s="19"/>
      <c r="D64" s="19"/>
      <c r="E64" s="19"/>
      <c r="F64" s="165"/>
      <c r="G64" s="19"/>
      <c r="H64" s="19"/>
      <c r="I64" s="176"/>
      <c r="J64" s="177"/>
      <c r="K64" s="177"/>
      <c r="L64" s="177"/>
      <c r="M64" s="177"/>
    </row>
    <row r="65" spans="2:13">
      <c r="B65" s="614">
        <v>2021</v>
      </c>
      <c r="C65" s="19">
        <v>0</v>
      </c>
      <c r="D65" s="19">
        <v>0</v>
      </c>
      <c r="E65" s="19">
        <v>0</v>
      </c>
      <c r="F65" s="165">
        <v>0</v>
      </c>
      <c r="G65" s="19">
        <v>0</v>
      </c>
      <c r="H65" s="19">
        <v>0</v>
      </c>
      <c r="I65" s="176">
        <v>0</v>
      </c>
      <c r="J65" s="177">
        <v>0</v>
      </c>
      <c r="K65" s="177">
        <v>0</v>
      </c>
      <c r="L65" s="177">
        <v>0</v>
      </c>
      <c r="M65" s="177">
        <v>0</v>
      </c>
    </row>
    <row r="66" spans="2:13">
      <c r="B66" s="614">
        <v>2022</v>
      </c>
      <c r="C66" s="19">
        <v>0</v>
      </c>
      <c r="D66" s="19">
        <v>0</v>
      </c>
      <c r="E66" s="19">
        <v>0</v>
      </c>
      <c r="F66" s="165">
        <v>0</v>
      </c>
      <c r="G66" s="19">
        <v>23</v>
      </c>
      <c r="H66" s="19">
        <v>0</v>
      </c>
      <c r="I66" s="176">
        <v>23</v>
      </c>
      <c r="J66" s="177">
        <v>23</v>
      </c>
      <c r="K66" s="177">
        <v>0</v>
      </c>
      <c r="L66" s="177">
        <v>23</v>
      </c>
      <c r="M66" s="177">
        <v>0</v>
      </c>
    </row>
    <row r="67" spans="2:13">
      <c r="B67" s="614">
        <v>2023</v>
      </c>
      <c r="C67" s="19">
        <v>0</v>
      </c>
      <c r="D67" s="19">
        <v>0</v>
      </c>
      <c r="E67" s="19">
        <v>0</v>
      </c>
      <c r="F67" s="165">
        <v>0</v>
      </c>
      <c r="G67" s="19">
        <v>88</v>
      </c>
      <c r="H67" s="19">
        <v>0</v>
      </c>
      <c r="I67" s="176">
        <v>88</v>
      </c>
      <c r="J67" s="177">
        <v>88</v>
      </c>
      <c r="K67" s="177">
        <v>0</v>
      </c>
      <c r="L67" s="177">
        <v>88</v>
      </c>
      <c r="M67" s="177">
        <v>0</v>
      </c>
    </row>
    <row r="68" spans="2:13">
      <c r="B68" s="185" t="s">
        <v>154</v>
      </c>
      <c r="C68" s="19"/>
      <c r="D68" s="19"/>
      <c r="E68" s="19"/>
      <c r="F68" s="165"/>
      <c r="G68" s="19"/>
      <c r="H68" s="19"/>
      <c r="I68" s="176"/>
      <c r="J68" s="176"/>
      <c r="K68" s="176"/>
      <c r="L68" s="176"/>
      <c r="M68" s="176"/>
    </row>
    <row r="69" spans="2:13">
      <c r="B69" s="614">
        <v>2012</v>
      </c>
      <c r="C69" s="19">
        <v>0</v>
      </c>
      <c r="D69" s="19">
        <v>0</v>
      </c>
      <c r="E69" s="19">
        <v>0</v>
      </c>
      <c r="F69" s="165">
        <v>0</v>
      </c>
      <c r="G69" s="19">
        <v>12220</v>
      </c>
      <c r="H69" s="19">
        <v>0</v>
      </c>
      <c r="I69" s="176">
        <v>12220</v>
      </c>
      <c r="J69" s="176">
        <v>12220</v>
      </c>
      <c r="K69" s="176">
        <v>0</v>
      </c>
      <c r="L69" s="176">
        <v>12220</v>
      </c>
      <c r="M69" s="176">
        <v>0</v>
      </c>
    </row>
    <row r="70" spans="2:13">
      <c r="B70" s="614">
        <v>2013</v>
      </c>
      <c r="C70" s="19">
        <v>0</v>
      </c>
      <c r="D70" s="19">
        <v>0</v>
      </c>
      <c r="E70" s="19">
        <v>0</v>
      </c>
      <c r="F70" s="165">
        <v>0</v>
      </c>
      <c r="G70" s="19">
        <v>14777</v>
      </c>
      <c r="H70" s="19">
        <v>0</v>
      </c>
      <c r="I70" s="176">
        <v>14777</v>
      </c>
      <c r="J70" s="176">
        <v>14777</v>
      </c>
      <c r="K70" s="176">
        <v>0</v>
      </c>
      <c r="L70" s="176">
        <v>14777</v>
      </c>
      <c r="M70" s="176">
        <v>0</v>
      </c>
    </row>
    <row r="71" spans="2:13">
      <c r="B71" s="614">
        <v>2014</v>
      </c>
      <c r="C71" s="19">
        <v>0</v>
      </c>
      <c r="D71" s="19">
        <v>0</v>
      </c>
      <c r="E71" s="19">
        <v>0</v>
      </c>
      <c r="F71" s="165">
        <v>0</v>
      </c>
      <c r="G71" s="19">
        <v>12818</v>
      </c>
      <c r="H71" s="19">
        <v>0</v>
      </c>
      <c r="I71" s="176">
        <v>12818</v>
      </c>
      <c r="J71" s="176">
        <v>12818</v>
      </c>
      <c r="K71" s="176">
        <v>0</v>
      </c>
      <c r="L71" s="176">
        <v>12818</v>
      </c>
      <c r="M71" s="176">
        <v>0</v>
      </c>
    </row>
    <row r="72" spans="2:13">
      <c r="B72" s="614">
        <v>2015</v>
      </c>
      <c r="C72" s="19">
        <v>0</v>
      </c>
      <c r="D72" s="19">
        <v>0</v>
      </c>
      <c r="E72" s="19">
        <v>0</v>
      </c>
      <c r="F72" s="165">
        <v>0</v>
      </c>
      <c r="G72" s="19">
        <v>19640</v>
      </c>
      <c r="H72" s="19">
        <v>0</v>
      </c>
      <c r="I72" s="176">
        <v>19640</v>
      </c>
      <c r="J72" s="176">
        <v>19640</v>
      </c>
      <c r="K72" s="176">
        <v>0</v>
      </c>
      <c r="L72" s="176">
        <v>19640</v>
      </c>
      <c r="M72" s="176">
        <v>0</v>
      </c>
    </row>
    <row r="73" spans="2:13">
      <c r="B73" s="614">
        <v>2016</v>
      </c>
      <c r="C73" s="19">
        <v>0</v>
      </c>
      <c r="D73" s="19">
        <v>0</v>
      </c>
      <c r="E73" s="19">
        <v>0</v>
      </c>
      <c r="F73" s="165">
        <v>0</v>
      </c>
      <c r="G73" s="19">
        <v>20731</v>
      </c>
      <c r="H73" s="19">
        <v>0</v>
      </c>
      <c r="I73" s="176">
        <v>20731</v>
      </c>
      <c r="J73" s="176">
        <v>20731</v>
      </c>
      <c r="K73" s="176">
        <v>0</v>
      </c>
      <c r="L73" s="176">
        <v>20731</v>
      </c>
      <c r="M73" s="176">
        <v>0</v>
      </c>
    </row>
    <row r="74" spans="2:13">
      <c r="B74" s="614">
        <v>2017</v>
      </c>
      <c r="C74" s="19">
        <v>0</v>
      </c>
      <c r="D74" s="19">
        <v>0</v>
      </c>
      <c r="E74" s="19">
        <v>0</v>
      </c>
      <c r="F74" s="165">
        <v>0</v>
      </c>
      <c r="G74" s="19">
        <v>35337</v>
      </c>
      <c r="H74" s="19">
        <v>0</v>
      </c>
      <c r="I74" s="176">
        <v>35337</v>
      </c>
      <c r="J74" s="176">
        <v>35337</v>
      </c>
      <c r="K74" s="176">
        <v>0</v>
      </c>
      <c r="L74" s="176">
        <v>35337</v>
      </c>
      <c r="M74" s="176">
        <v>0</v>
      </c>
    </row>
    <row r="75" spans="2:13">
      <c r="B75" s="614">
        <v>2018</v>
      </c>
      <c r="C75" s="19">
        <v>0</v>
      </c>
      <c r="D75" s="19">
        <v>0</v>
      </c>
      <c r="E75" s="19">
        <v>0</v>
      </c>
      <c r="F75" s="165">
        <v>0</v>
      </c>
      <c r="G75" s="19">
        <v>40309</v>
      </c>
      <c r="H75" s="19">
        <v>0</v>
      </c>
      <c r="I75" s="176">
        <v>40309</v>
      </c>
      <c r="J75" s="176">
        <v>40309</v>
      </c>
      <c r="K75" s="176">
        <v>0</v>
      </c>
      <c r="L75" s="176">
        <v>40309</v>
      </c>
      <c r="M75" s="176">
        <v>0</v>
      </c>
    </row>
    <row r="76" spans="2:13">
      <c r="B76" s="614">
        <v>2019</v>
      </c>
      <c r="C76" s="19">
        <v>0</v>
      </c>
      <c r="D76" s="19">
        <v>0</v>
      </c>
      <c r="E76" s="19">
        <v>0</v>
      </c>
      <c r="F76" s="165">
        <v>0</v>
      </c>
      <c r="G76" s="19">
        <v>49313</v>
      </c>
      <c r="H76" s="19">
        <v>0</v>
      </c>
      <c r="I76" s="176">
        <v>49313</v>
      </c>
      <c r="J76" s="176">
        <v>49313</v>
      </c>
      <c r="K76" s="176">
        <v>0</v>
      </c>
      <c r="L76" s="176">
        <v>49313</v>
      </c>
      <c r="M76" s="176">
        <v>0</v>
      </c>
    </row>
    <row r="77" spans="2:13">
      <c r="B77" s="614">
        <v>2020</v>
      </c>
      <c r="C77" s="19">
        <v>0</v>
      </c>
      <c r="D77" s="19">
        <v>0</v>
      </c>
      <c r="E77" s="19">
        <v>0</v>
      </c>
      <c r="F77" s="165">
        <v>0</v>
      </c>
      <c r="G77" s="19">
        <v>68323</v>
      </c>
      <c r="H77" s="19">
        <v>0</v>
      </c>
      <c r="I77" s="176">
        <v>68323</v>
      </c>
      <c r="J77" s="176">
        <v>68323</v>
      </c>
      <c r="K77" s="176">
        <v>0</v>
      </c>
      <c r="L77" s="176">
        <v>68323</v>
      </c>
      <c r="M77" s="176">
        <v>0</v>
      </c>
    </row>
    <row r="78" spans="2:13">
      <c r="B78" s="614">
        <v>2021</v>
      </c>
      <c r="C78" s="19">
        <v>0</v>
      </c>
      <c r="D78" s="19">
        <v>0</v>
      </c>
      <c r="E78" s="19">
        <v>0</v>
      </c>
      <c r="F78" s="165">
        <v>0</v>
      </c>
      <c r="G78" s="19">
        <v>83509</v>
      </c>
      <c r="H78" s="19">
        <v>0</v>
      </c>
      <c r="I78" s="176">
        <v>83509</v>
      </c>
      <c r="J78" s="176">
        <v>83509</v>
      </c>
      <c r="K78" s="176">
        <v>0</v>
      </c>
      <c r="L78" s="176">
        <v>83509</v>
      </c>
      <c r="M78" s="176">
        <v>0</v>
      </c>
    </row>
    <row r="79" spans="2:13">
      <c r="B79" s="614">
        <v>2022</v>
      </c>
      <c r="C79" s="19">
        <v>0</v>
      </c>
      <c r="D79" s="19">
        <v>0</v>
      </c>
      <c r="E79" s="19">
        <v>0</v>
      </c>
      <c r="F79" s="165">
        <v>0</v>
      </c>
      <c r="G79" s="19">
        <v>92994</v>
      </c>
      <c r="H79" s="19">
        <v>0</v>
      </c>
      <c r="I79" s="176">
        <v>92994</v>
      </c>
      <c r="J79" s="176">
        <v>92994</v>
      </c>
      <c r="K79" s="176">
        <v>0</v>
      </c>
      <c r="L79" s="176">
        <v>92994</v>
      </c>
      <c r="M79" s="176">
        <v>0</v>
      </c>
    </row>
    <row r="80" spans="2:13">
      <c r="B80" s="614">
        <v>2023</v>
      </c>
      <c r="C80" s="19">
        <v>0</v>
      </c>
      <c r="D80" s="19">
        <v>0</v>
      </c>
      <c r="E80" s="19">
        <v>0</v>
      </c>
      <c r="F80" s="165">
        <v>0</v>
      </c>
      <c r="G80" s="19">
        <v>110471</v>
      </c>
      <c r="H80" s="19">
        <v>0</v>
      </c>
      <c r="I80" s="176">
        <v>110471</v>
      </c>
      <c r="J80" s="176">
        <v>110471</v>
      </c>
      <c r="K80" s="176">
        <v>0</v>
      </c>
      <c r="L80" s="176">
        <v>110471</v>
      </c>
      <c r="M80" s="176">
        <v>0</v>
      </c>
    </row>
    <row r="81" spans="2:13">
      <c r="B81" s="185" t="s">
        <v>618</v>
      </c>
      <c r="C81" s="19"/>
      <c r="D81" s="19"/>
      <c r="E81" s="19"/>
      <c r="F81" s="165"/>
      <c r="G81" s="19"/>
      <c r="H81" s="19"/>
      <c r="I81" s="176"/>
      <c r="J81" s="176"/>
      <c r="K81" s="176"/>
      <c r="L81" s="176"/>
      <c r="M81" s="176"/>
    </row>
    <row r="82" spans="2:13">
      <c r="B82" s="614">
        <v>2012</v>
      </c>
      <c r="C82" s="19">
        <v>0</v>
      </c>
      <c r="D82" s="19">
        <v>4</v>
      </c>
      <c r="E82" s="19">
        <v>0</v>
      </c>
      <c r="F82" s="165">
        <v>4</v>
      </c>
      <c r="G82" s="19">
        <v>0</v>
      </c>
      <c r="H82" s="19">
        <v>0</v>
      </c>
      <c r="I82" s="176">
        <v>0</v>
      </c>
      <c r="J82" s="176">
        <v>4</v>
      </c>
      <c r="K82" s="176"/>
      <c r="L82" s="176">
        <v>4</v>
      </c>
      <c r="M82" s="176"/>
    </row>
    <row r="83" spans="2:13">
      <c r="B83" s="614">
        <v>2013</v>
      </c>
      <c r="C83" s="19">
        <v>0</v>
      </c>
      <c r="D83" s="19">
        <v>2</v>
      </c>
      <c r="E83" s="19">
        <v>0</v>
      </c>
      <c r="F83" s="165">
        <v>2</v>
      </c>
      <c r="G83" s="19">
        <v>0</v>
      </c>
      <c r="H83" s="19">
        <v>0</v>
      </c>
      <c r="I83" s="176">
        <v>0</v>
      </c>
      <c r="J83" s="176">
        <v>2</v>
      </c>
      <c r="K83" s="176"/>
      <c r="L83" s="176">
        <v>2</v>
      </c>
      <c r="M83" s="176"/>
    </row>
    <row r="84" spans="2:13">
      <c r="B84" s="185" t="s">
        <v>619</v>
      </c>
      <c r="C84" s="19"/>
      <c r="D84" s="19"/>
      <c r="E84" s="19"/>
      <c r="F84" s="165"/>
      <c r="G84" s="19"/>
      <c r="H84" s="19"/>
      <c r="I84" s="176"/>
      <c r="J84" s="176"/>
      <c r="K84" s="176"/>
      <c r="L84" s="176"/>
      <c r="M84" s="176"/>
    </row>
    <row r="85" spans="2:13">
      <c r="B85" s="614">
        <v>2012</v>
      </c>
      <c r="C85" s="19">
        <v>0</v>
      </c>
      <c r="D85" s="19">
        <v>0</v>
      </c>
      <c r="E85" s="19">
        <v>0</v>
      </c>
      <c r="F85" s="165">
        <v>0</v>
      </c>
      <c r="G85" s="19">
        <v>0</v>
      </c>
      <c r="H85" s="19">
        <v>0</v>
      </c>
      <c r="I85" s="176">
        <v>0</v>
      </c>
      <c r="J85" s="176">
        <v>0</v>
      </c>
      <c r="K85" s="176"/>
      <c r="L85" s="176">
        <v>0</v>
      </c>
      <c r="M85" s="176"/>
    </row>
    <row r="86" spans="2:13">
      <c r="B86" s="614">
        <v>2013</v>
      </c>
      <c r="C86" s="19">
        <v>0</v>
      </c>
      <c r="D86" s="19">
        <v>0</v>
      </c>
      <c r="E86" s="19">
        <v>0</v>
      </c>
      <c r="F86" s="165">
        <v>0</v>
      </c>
      <c r="G86" s="19">
        <v>0</v>
      </c>
      <c r="H86" s="19">
        <v>0</v>
      </c>
      <c r="I86" s="176">
        <v>0</v>
      </c>
      <c r="J86" s="176">
        <v>0</v>
      </c>
      <c r="K86" s="176"/>
      <c r="L86" s="176">
        <v>0</v>
      </c>
      <c r="M86" s="176"/>
    </row>
    <row r="87" spans="2:13">
      <c r="B87" s="185" t="s">
        <v>199</v>
      </c>
      <c r="C87" s="19"/>
      <c r="D87" s="19"/>
      <c r="E87" s="19"/>
      <c r="F87" s="165"/>
      <c r="G87" s="19"/>
      <c r="H87" s="19"/>
      <c r="I87" s="176"/>
      <c r="J87" s="177"/>
      <c r="K87" s="177"/>
      <c r="L87" s="177"/>
      <c r="M87" s="177"/>
    </row>
    <row r="88" spans="2:13">
      <c r="B88" s="614">
        <v>2020</v>
      </c>
      <c r="C88" s="19">
        <v>0</v>
      </c>
      <c r="D88" s="19">
        <v>0</v>
      </c>
      <c r="E88" s="19">
        <v>0</v>
      </c>
      <c r="F88" s="165">
        <v>0</v>
      </c>
      <c r="G88" s="19">
        <v>0</v>
      </c>
      <c r="H88" s="19">
        <v>0</v>
      </c>
      <c r="I88" s="176">
        <v>0</v>
      </c>
      <c r="J88" s="177">
        <v>0</v>
      </c>
      <c r="K88" s="177">
        <v>0</v>
      </c>
      <c r="L88" s="177">
        <v>0</v>
      </c>
      <c r="M88" s="177">
        <v>18609</v>
      </c>
    </row>
    <row r="89" spans="2:13">
      <c r="B89" s="614">
        <v>2021</v>
      </c>
      <c r="C89" s="19">
        <v>0</v>
      </c>
      <c r="D89" s="19">
        <v>0</v>
      </c>
      <c r="E89" s="19">
        <v>0</v>
      </c>
      <c r="F89" s="165">
        <v>0</v>
      </c>
      <c r="G89" s="19">
        <v>0</v>
      </c>
      <c r="H89" s="19">
        <v>0</v>
      </c>
      <c r="I89" s="176">
        <v>0</v>
      </c>
      <c r="J89" s="177">
        <v>0</v>
      </c>
      <c r="K89" s="177">
        <v>0</v>
      </c>
      <c r="L89" s="177">
        <v>0</v>
      </c>
      <c r="M89" s="177">
        <v>21631</v>
      </c>
    </row>
    <row r="90" spans="2:13">
      <c r="B90" s="614">
        <v>2022</v>
      </c>
      <c r="C90" s="19">
        <v>0</v>
      </c>
      <c r="D90" s="19">
        <v>0</v>
      </c>
      <c r="E90" s="19">
        <v>0</v>
      </c>
      <c r="F90" s="165">
        <v>0</v>
      </c>
      <c r="G90" s="19">
        <v>0</v>
      </c>
      <c r="H90" s="19">
        <v>0</v>
      </c>
      <c r="I90" s="176">
        <v>0</v>
      </c>
      <c r="J90" s="177">
        <v>0</v>
      </c>
      <c r="K90" s="177">
        <v>0</v>
      </c>
      <c r="L90" s="177">
        <v>0</v>
      </c>
      <c r="M90" s="177">
        <v>25010</v>
      </c>
    </row>
    <row r="91" spans="2:13">
      <c r="B91" s="614">
        <v>2023</v>
      </c>
      <c r="C91" s="19">
        <v>0</v>
      </c>
      <c r="D91" s="19">
        <v>0</v>
      </c>
      <c r="E91" s="19">
        <v>0</v>
      </c>
      <c r="F91" s="165">
        <v>0</v>
      </c>
      <c r="G91" s="19">
        <v>0</v>
      </c>
      <c r="H91" s="19">
        <v>0</v>
      </c>
      <c r="I91" s="176">
        <v>0</v>
      </c>
      <c r="J91" s="177">
        <v>0</v>
      </c>
      <c r="K91" s="177">
        <v>0</v>
      </c>
      <c r="L91" s="177">
        <v>0</v>
      </c>
      <c r="M91" s="177">
        <v>23553</v>
      </c>
    </row>
    <row r="92" spans="2:13">
      <c r="B92" s="185" t="s">
        <v>145</v>
      </c>
      <c r="C92" s="19"/>
      <c r="D92" s="19"/>
      <c r="E92" s="19"/>
      <c r="F92" s="165"/>
      <c r="G92" s="19"/>
      <c r="H92" s="19"/>
      <c r="I92" s="176"/>
      <c r="J92" s="176"/>
      <c r="K92" s="176"/>
      <c r="L92" s="176"/>
      <c r="M92" s="176"/>
    </row>
    <row r="93" spans="2:13">
      <c r="B93" s="614">
        <v>2019</v>
      </c>
      <c r="C93" s="19">
        <v>0</v>
      </c>
      <c r="D93" s="19">
        <v>0</v>
      </c>
      <c r="E93" s="19">
        <v>0</v>
      </c>
      <c r="F93" s="165">
        <v>0</v>
      </c>
      <c r="G93" s="19">
        <v>0</v>
      </c>
      <c r="H93" s="19">
        <v>0</v>
      </c>
      <c r="I93" s="176">
        <v>0</v>
      </c>
      <c r="J93" s="176">
        <v>0</v>
      </c>
      <c r="K93" s="176">
        <v>0</v>
      </c>
      <c r="L93" s="176">
        <v>0</v>
      </c>
      <c r="M93" s="176">
        <v>0</v>
      </c>
    </row>
    <row r="94" spans="2:13">
      <c r="B94" s="614">
        <v>2020</v>
      </c>
      <c r="C94" s="19">
        <v>0</v>
      </c>
      <c r="D94" s="19">
        <v>0</v>
      </c>
      <c r="E94" s="19">
        <v>0</v>
      </c>
      <c r="F94" s="165">
        <v>0</v>
      </c>
      <c r="G94" s="19">
        <v>0</v>
      </c>
      <c r="H94" s="19">
        <v>0</v>
      </c>
      <c r="I94" s="176">
        <v>0</v>
      </c>
      <c r="J94" s="177">
        <v>0</v>
      </c>
      <c r="K94" s="177">
        <v>0</v>
      </c>
      <c r="L94" s="177">
        <v>0</v>
      </c>
      <c r="M94" s="177">
        <v>73799</v>
      </c>
    </row>
    <row r="95" spans="2:13">
      <c r="B95" s="614">
        <v>2021</v>
      </c>
      <c r="C95" s="19">
        <v>0</v>
      </c>
      <c r="D95" s="19">
        <v>0</v>
      </c>
      <c r="E95" s="19">
        <v>0</v>
      </c>
      <c r="F95" s="165">
        <v>0</v>
      </c>
      <c r="G95" s="19">
        <v>0</v>
      </c>
      <c r="H95" s="19">
        <v>0</v>
      </c>
      <c r="I95" s="176">
        <v>0</v>
      </c>
      <c r="J95" s="177">
        <v>0</v>
      </c>
      <c r="K95" s="177">
        <v>0</v>
      </c>
      <c r="L95" s="177">
        <v>0</v>
      </c>
      <c r="M95" s="177">
        <v>83737</v>
      </c>
    </row>
    <row r="96" spans="2:13">
      <c r="B96" s="614">
        <v>2022</v>
      </c>
      <c r="C96" s="19">
        <v>0</v>
      </c>
      <c r="D96" s="19">
        <v>0</v>
      </c>
      <c r="E96" s="19">
        <v>0</v>
      </c>
      <c r="F96" s="165">
        <v>0</v>
      </c>
      <c r="G96" s="19">
        <v>0</v>
      </c>
      <c r="H96" s="19">
        <v>0</v>
      </c>
      <c r="I96" s="176">
        <v>0</v>
      </c>
      <c r="J96" s="177">
        <v>0</v>
      </c>
      <c r="K96" s="177">
        <v>0</v>
      </c>
      <c r="L96" s="177">
        <v>0</v>
      </c>
      <c r="M96" s="177">
        <v>152813</v>
      </c>
    </row>
    <row r="97" spans="2:13">
      <c r="B97" s="614">
        <v>2023</v>
      </c>
      <c r="C97" s="19">
        <v>0</v>
      </c>
      <c r="D97" s="19">
        <v>0</v>
      </c>
      <c r="E97" s="19">
        <v>0</v>
      </c>
      <c r="F97" s="165">
        <v>0</v>
      </c>
      <c r="G97" s="19">
        <v>0</v>
      </c>
      <c r="H97" s="19">
        <v>0</v>
      </c>
      <c r="I97" s="176">
        <v>0</v>
      </c>
      <c r="J97" s="177">
        <v>0</v>
      </c>
      <c r="K97" s="177">
        <v>0</v>
      </c>
      <c r="L97" s="177">
        <v>0</v>
      </c>
      <c r="M97" s="177">
        <v>249418</v>
      </c>
    </row>
    <row r="98" spans="2:13">
      <c r="B98" s="185" t="s">
        <v>620</v>
      </c>
      <c r="C98" s="19"/>
      <c r="D98" s="19"/>
      <c r="E98" s="19"/>
      <c r="F98" s="165"/>
      <c r="G98" s="19"/>
      <c r="H98" s="19"/>
      <c r="I98" s="176"/>
      <c r="J98" s="176"/>
      <c r="K98" s="176"/>
      <c r="L98" s="176"/>
      <c r="M98" s="176"/>
    </row>
    <row r="99" spans="2:13">
      <c r="B99" s="614">
        <v>2012</v>
      </c>
      <c r="C99" s="19">
        <v>0</v>
      </c>
      <c r="D99" s="19">
        <v>1085</v>
      </c>
      <c r="E99" s="19">
        <v>143</v>
      </c>
      <c r="F99" s="165">
        <v>1228</v>
      </c>
      <c r="G99" s="19">
        <v>0</v>
      </c>
      <c r="H99" s="19">
        <v>0</v>
      </c>
      <c r="I99" s="176">
        <v>0</v>
      </c>
      <c r="J99" s="176">
        <v>1228</v>
      </c>
      <c r="K99" s="176"/>
      <c r="L99" s="176">
        <v>1228</v>
      </c>
      <c r="M99" s="176"/>
    </row>
    <row r="100" spans="2:13">
      <c r="B100" s="614">
        <v>2013</v>
      </c>
      <c r="C100" s="19">
        <v>0</v>
      </c>
      <c r="D100" s="19">
        <v>685</v>
      </c>
      <c r="E100" s="19">
        <v>78</v>
      </c>
      <c r="F100" s="165">
        <v>763</v>
      </c>
      <c r="G100" s="19">
        <v>0</v>
      </c>
      <c r="H100" s="19">
        <v>0</v>
      </c>
      <c r="I100" s="176">
        <v>0</v>
      </c>
      <c r="J100" s="176">
        <v>763</v>
      </c>
      <c r="K100" s="176"/>
      <c r="L100" s="176">
        <v>763</v>
      </c>
      <c r="M100" s="176"/>
    </row>
    <row r="101" spans="2:13">
      <c r="B101" s="614">
        <v>2014</v>
      </c>
      <c r="C101" s="19">
        <v>0</v>
      </c>
      <c r="D101" s="19">
        <v>482</v>
      </c>
      <c r="E101" s="19">
        <v>0</v>
      </c>
      <c r="F101" s="165">
        <v>482</v>
      </c>
      <c r="G101" s="19">
        <v>0</v>
      </c>
      <c r="H101" s="19">
        <v>0</v>
      </c>
      <c r="I101" s="176">
        <v>0</v>
      </c>
      <c r="J101" s="176">
        <v>482</v>
      </c>
      <c r="K101" s="176"/>
      <c r="L101" s="176">
        <v>482</v>
      </c>
      <c r="M101" s="176"/>
    </row>
    <row r="102" spans="2:13">
      <c r="B102" s="185" t="s">
        <v>621</v>
      </c>
      <c r="C102" s="19"/>
      <c r="D102" s="19"/>
      <c r="E102" s="19"/>
      <c r="F102" s="165"/>
      <c r="G102" s="19"/>
      <c r="H102" s="19"/>
      <c r="I102" s="176"/>
      <c r="J102" s="176"/>
      <c r="K102" s="176"/>
      <c r="L102" s="176"/>
      <c r="M102" s="176"/>
    </row>
    <row r="103" spans="2:13">
      <c r="B103" s="614">
        <v>2018</v>
      </c>
      <c r="C103" s="19">
        <v>0</v>
      </c>
      <c r="D103" s="19">
        <v>0</v>
      </c>
      <c r="E103" s="19">
        <v>0</v>
      </c>
      <c r="F103" s="165">
        <v>0</v>
      </c>
      <c r="G103" s="19">
        <v>0</v>
      </c>
      <c r="H103" s="19">
        <v>0</v>
      </c>
      <c r="I103" s="176">
        <v>0</v>
      </c>
      <c r="J103" s="176">
        <v>0</v>
      </c>
      <c r="K103" s="176"/>
      <c r="L103" s="176">
        <v>0</v>
      </c>
      <c r="M103" s="176"/>
    </row>
    <row r="104" spans="2:13">
      <c r="B104" s="614">
        <v>2019</v>
      </c>
      <c r="C104" s="19">
        <v>0</v>
      </c>
      <c r="D104" s="19">
        <v>0</v>
      </c>
      <c r="E104" s="19">
        <v>0</v>
      </c>
      <c r="F104" s="165">
        <v>0</v>
      </c>
      <c r="G104" s="19">
        <v>0</v>
      </c>
      <c r="H104" s="19">
        <v>0</v>
      </c>
      <c r="I104" s="176">
        <v>0</v>
      </c>
      <c r="J104" s="176">
        <v>0</v>
      </c>
      <c r="K104" s="176"/>
      <c r="L104" s="176">
        <v>0</v>
      </c>
      <c r="M104" s="176"/>
    </row>
    <row r="105" spans="2:13">
      <c r="B105" s="185" t="s">
        <v>622</v>
      </c>
      <c r="C105" s="19"/>
      <c r="D105" s="19"/>
      <c r="E105" s="19"/>
      <c r="F105" s="165"/>
      <c r="G105" s="19"/>
      <c r="H105" s="19"/>
      <c r="I105" s="176"/>
      <c r="J105" s="176"/>
      <c r="K105" s="176"/>
      <c r="L105" s="176"/>
      <c r="M105" s="176"/>
    </row>
    <row r="106" spans="2:13">
      <c r="B106" s="614">
        <v>2012</v>
      </c>
      <c r="C106" s="19">
        <v>18</v>
      </c>
      <c r="D106" s="19">
        <v>0</v>
      </c>
      <c r="E106" s="19">
        <v>0</v>
      </c>
      <c r="F106" s="165">
        <v>18</v>
      </c>
      <c r="G106" s="19">
        <v>0</v>
      </c>
      <c r="H106" s="19">
        <v>0</v>
      </c>
      <c r="I106" s="176">
        <v>0</v>
      </c>
      <c r="J106" s="176">
        <v>18</v>
      </c>
      <c r="K106" s="176"/>
      <c r="L106" s="176">
        <v>18</v>
      </c>
      <c r="M106" s="176"/>
    </row>
    <row r="107" spans="2:13">
      <c r="B107" s="614">
        <v>2013</v>
      </c>
      <c r="C107" s="19">
        <v>19</v>
      </c>
      <c r="D107" s="19">
        <v>0</v>
      </c>
      <c r="E107" s="19">
        <v>0</v>
      </c>
      <c r="F107" s="165">
        <v>19</v>
      </c>
      <c r="G107" s="19">
        <v>0</v>
      </c>
      <c r="H107" s="19">
        <v>0</v>
      </c>
      <c r="I107" s="176">
        <v>0</v>
      </c>
      <c r="J107" s="176">
        <v>19</v>
      </c>
      <c r="K107" s="176"/>
      <c r="L107" s="176">
        <v>19</v>
      </c>
      <c r="M107" s="176"/>
    </row>
    <row r="108" spans="2:13">
      <c r="B108" s="614">
        <v>2014</v>
      </c>
      <c r="C108" s="19">
        <v>18</v>
      </c>
      <c r="D108" s="19">
        <v>0</v>
      </c>
      <c r="E108" s="19">
        <v>0</v>
      </c>
      <c r="F108" s="165">
        <v>18</v>
      </c>
      <c r="G108" s="19">
        <v>0</v>
      </c>
      <c r="H108" s="19">
        <v>0</v>
      </c>
      <c r="I108" s="176">
        <v>0</v>
      </c>
      <c r="J108" s="176">
        <v>18</v>
      </c>
      <c r="K108" s="176"/>
      <c r="L108" s="176">
        <v>18</v>
      </c>
      <c r="M108" s="176"/>
    </row>
    <row r="109" spans="2:13">
      <c r="B109" s="614">
        <v>2015</v>
      </c>
      <c r="C109" s="19">
        <v>19</v>
      </c>
      <c r="D109" s="19">
        <v>0</v>
      </c>
      <c r="E109" s="19">
        <v>0</v>
      </c>
      <c r="F109" s="165">
        <v>19</v>
      </c>
      <c r="G109" s="19">
        <v>0</v>
      </c>
      <c r="H109" s="19">
        <v>0</v>
      </c>
      <c r="I109" s="176">
        <v>0</v>
      </c>
      <c r="J109" s="176">
        <v>19</v>
      </c>
      <c r="K109" s="176"/>
      <c r="L109" s="176">
        <v>19</v>
      </c>
      <c r="M109" s="176"/>
    </row>
    <row r="110" spans="2:13">
      <c r="B110" s="185" t="s">
        <v>225</v>
      </c>
      <c r="C110" s="19"/>
      <c r="D110" s="19"/>
      <c r="E110" s="19"/>
      <c r="F110" s="165"/>
      <c r="G110" s="19"/>
      <c r="H110" s="19"/>
      <c r="I110" s="176"/>
      <c r="J110" s="176"/>
      <c r="K110" s="176"/>
      <c r="L110" s="176"/>
      <c r="M110" s="176"/>
    </row>
    <row r="111" spans="2:13">
      <c r="B111" s="614">
        <v>2012</v>
      </c>
      <c r="C111" s="19">
        <v>6</v>
      </c>
      <c r="D111" s="19">
        <v>0</v>
      </c>
      <c r="E111" s="19">
        <v>8029</v>
      </c>
      <c r="F111" s="165">
        <v>8035</v>
      </c>
      <c r="G111" s="19">
        <v>0</v>
      </c>
      <c r="H111" s="19">
        <v>0</v>
      </c>
      <c r="I111" s="176">
        <v>0</v>
      </c>
      <c r="J111" s="176">
        <v>8035</v>
      </c>
      <c r="K111" s="176"/>
      <c r="L111" s="176">
        <v>8035</v>
      </c>
      <c r="M111" s="176"/>
    </row>
    <row r="112" spans="2:13">
      <c r="B112" s="614">
        <v>2013</v>
      </c>
      <c r="C112" s="19">
        <v>30</v>
      </c>
      <c r="D112" s="19">
        <v>0</v>
      </c>
      <c r="E112" s="19">
        <v>7823</v>
      </c>
      <c r="F112" s="165">
        <v>7853</v>
      </c>
      <c r="G112" s="19">
        <v>0</v>
      </c>
      <c r="H112" s="19">
        <v>0</v>
      </c>
      <c r="I112" s="176">
        <v>0</v>
      </c>
      <c r="J112" s="176">
        <v>7853</v>
      </c>
      <c r="K112" s="176"/>
      <c r="L112" s="176">
        <v>7853</v>
      </c>
      <c r="M112" s="176"/>
    </row>
    <row r="113" spans="2:13">
      <c r="B113" s="614">
        <v>2014</v>
      </c>
      <c r="C113" s="19">
        <v>27</v>
      </c>
      <c r="D113" s="19">
        <v>0</v>
      </c>
      <c r="E113" s="19">
        <v>9016</v>
      </c>
      <c r="F113" s="165">
        <v>9043</v>
      </c>
      <c r="G113" s="19">
        <v>0</v>
      </c>
      <c r="H113" s="19">
        <v>0</v>
      </c>
      <c r="I113" s="176">
        <v>0</v>
      </c>
      <c r="J113" s="176">
        <v>9043</v>
      </c>
      <c r="K113" s="176"/>
      <c r="L113" s="176">
        <v>9043</v>
      </c>
      <c r="M113" s="176"/>
    </row>
    <row r="114" spans="2:13">
      <c r="B114" s="614">
        <v>2015</v>
      </c>
      <c r="C114" s="19">
        <v>26</v>
      </c>
      <c r="D114" s="19">
        <v>0</v>
      </c>
      <c r="E114" s="19">
        <v>6809</v>
      </c>
      <c r="F114" s="165">
        <v>6835</v>
      </c>
      <c r="G114" s="19">
        <v>0</v>
      </c>
      <c r="H114" s="19">
        <v>0</v>
      </c>
      <c r="I114" s="176">
        <v>0</v>
      </c>
      <c r="J114" s="176">
        <v>6835</v>
      </c>
      <c r="K114" s="176"/>
      <c r="L114" s="176">
        <v>6835</v>
      </c>
      <c r="M114" s="176"/>
    </row>
    <row r="115" spans="2:13">
      <c r="B115" s="614">
        <v>2016</v>
      </c>
      <c r="C115" s="19">
        <v>25</v>
      </c>
      <c r="D115" s="19">
        <v>0</v>
      </c>
      <c r="E115" s="19">
        <v>5180</v>
      </c>
      <c r="F115" s="165">
        <v>5205</v>
      </c>
      <c r="G115" s="19">
        <v>0</v>
      </c>
      <c r="H115" s="19">
        <v>0</v>
      </c>
      <c r="I115" s="176">
        <v>0</v>
      </c>
      <c r="J115" s="176">
        <v>5205</v>
      </c>
      <c r="K115" s="176"/>
      <c r="L115" s="176">
        <v>5205</v>
      </c>
      <c r="M115" s="176"/>
    </row>
    <row r="116" spans="2:13">
      <c r="B116" s="614">
        <v>2017</v>
      </c>
      <c r="C116" s="19">
        <v>23</v>
      </c>
      <c r="D116" s="19">
        <v>0</v>
      </c>
      <c r="E116" s="19">
        <v>6068</v>
      </c>
      <c r="F116" s="165">
        <v>6091</v>
      </c>
      <c r="G116" s="19">
        <v>0</v>
      </c>
      <c r="H116" s="19">
        <v>0</v>
      </c>
      <c r="I116" s="176">
        <v>0</v>
      </c>
      <c r="J116" s="176">
        <v>6091</v>
      </c>
      <c r="K116" s="176"/>
      <c r="L116" s="176">
        <v>6091</v>
      </c>
      <c r="M116" s="176"/>
    </row>
    <row r="117" spans="2:13">
      <c r="B117" s="614">
        <v>2018</v>
      </c>
      <c r="C117" s="19">
        <v>22</v>
      </c>
      <c r="D117" s="19">
        <v>0</v>
      </c>
      <c r="E117" s="19">
        <v>5094</v>
      </c>
      <c r="F117" s="165">
        <v>5116</v>
      </c>
      <c r="G117" s="19">
        <v>0</v>
      </c>
      <c r="H117" s="19">
        <v>0</v>
      </c>
      <c r="I117" s="176">
        <v>0</v>
      </c>
      <c r="J117" s="176">
        <v>5116</v>
      </c>
      <c r="K117" s="176"/>
      <c r="L117" s="176">
        <v>5116</v>
      </c>
      <c r="M117" s="176"/>
    </row>
    <row r="118" spans="2:13">
      <c r="B118" s="614">
        <v>2019</v>
      </c>
      <c r="C118" s="19">
        <v>0</v>
      </c>
      <c r="D118" s="19">
        <v>0</v>
      </c>
      <c r="E118" s="19">
        <v>4340</v>
      </c>
      <c r="F118" s="165">
        <v>4340</v>
      </c>
      <c r="G118" s="19">
        <v>0</v>
      </c>
      <c r="H118" s="19">
        <v>0</v>
      </c>
      <c r="I118" s="176">
        <v>0</v>
      </c>
      <c r="J118" s="176">
        <v>4340</v>
      </c>
      <c r="K118" s="176"/>
      <c r="L118" s="176">
        <v>4340</v>
      </c>
      <c r="M118" s="176"/>
    </row>
    <row r="119" spans="2:13">
      <c r="B119" s="614">
        <v>2020</v>
      </c>
      <c r="C119" s="19">
        <v>0</v>
      </c>
      <c r="D119" s="19">
        <v>0</v>
      </c>
      <c r="E119" s="19">
        <v>3726</v>
      </c>
      <c r="F119" s="165">
        <v>3726</v>
      </c>
      <c r="G119" s="19">
        <v>0</v>
      </c>
      <c r="H119" s="19">
        <v>0</v>
      </c>
      <c r="I119" s="176">
        <v>0</v>
      </c>
      <c r="J119" s="176">
        <v>3726</v>
      </c>
      <c r="K119" s="176"/>
      <c r="L119" s="176">
        <v>3726</v>
      </c>
      <c r="M119" s="176"/>
    </row>
    <row r="120" spans="2:13">
      <c r="B120" s="614">
        <v>2021</v>
      </c>
      <c r="C120" s="19">
        <v>0</v>
      </c>
      <c r="D120" s="19">
        <v>0</v>
      </c>
      <c r="E120" s="19">
        <v>3612</v>
      </c>
      <c r="F120" s="165">
        <v>3612</v>
      </c>
      <c r="G120" s="19">
        <v>0</v>
      </c>
      <c r="H120" s="19">
        <v>0</v>
      </c>
      <c r="I120" s="176">
        <v>0</v>
      </c>
      <c r="J120" s="176">
        <v>3612</v>
      </c>
      <c r="K120" s="176"/>
      <c r="L120" s="176">
        <v>3612</v>
      </c>
      <c r="M120" s="176"/>
    </row>
    <row r="121" spans="2:13">
      <c r="B121" s="614">
        <v>2022</v>
      </c>
      <c r="C121" s="19">
        <v>0</v>
      </c>
      <c r="D121" s="19">
        <v>0</v>
      </c>
      <c r="E121" s="19">
        <v>2563</v>
      </c>
      <c r="F121" s="165">
        <v>2563</v>
      </c>
      <c r="G121" s="19">
        <v>0</v>
      </c>
      <c r="H121" s="19">
        <v>0</v>
      </c>
      <c r="I121" s="176">
        <v>0</v>
      </c>
      <c r="J121" s="176">
        <v>2563</v>
      </c>
      <c r="K121" s="176"/>
      <c r="L121" s="176">
        <v>2563</v>
      </c>
      <c r="M121" s="176"/>
    </row>
    <row r="122" spans="2:13">
      <c r="B122" s="614">
        <v>2023</v>
      </c>
      <c r="C122" s="19">
        <v>0</v>
      </c>
      <c r="D122" s="19">
        <v>0</v>
      </c>
      <c r="E122" s="19">
        <v>116</v>
      </c>
      <c r="F122" s="165">
        <v>116</v>
      </c>
      <c r="G122" s="19">
        <v>0</v>
      </c>
      <c r="H122" s="19">
        <v>0</v>
      </c>
      <c r="I122" s="176">
        <v>0</v>
      </c>
      <c r="J122" s="176">
        <v>116</v>
      </c>
      <c r="K122" s="176"/>
      <c r="L122" s="176">
        <v>116</v>
      </c>
      <c r="M122" s="176"/>
    </row>
    <row r="123" spans="2:13">
      <c r="B123" s="185" t="s">
        <v>249</v>
      </c>
      <c r="C123" s="19"/>
      <c r="D123" s="19"/>
      <c r="E123" s="19"/>
      <c r="F123" s="165"/>
      <c r="G123" s="19"/>
      <c r="H123" s="19"/>
      <c r="I123" s="176"/>
      <c r="J123" s="176"/>
      <c r="K123" s="176"/>
      <c r="L123" s="176"/>
      <c r="M123" s="176"/>
    </row>
    <row r="124" spans="2:13">
      <c r="B124" s="614">
        <v>2012</v>
      </c>
      <c r="C124" s="19">
        <v>52</v>
      </c>
      <c r="D124" s="19">
        <v>0</v>
      </c>
      <c r="E124" s="19">
        <v>10</v>
      </c>
      <c r="F124" s="165">
        <v>62</v>
      </c>
      <c r="G124" s="19">
        <v>0</v>
      </c>
      <c r="H124" s="19">
        <v>0</v>
      </c>
      <c r="I124" s="176">
        <v>0</v>
      </c>
      <c r="J124" s="176">
        <v>62</v>
      </c>
      <c r="K124" s="176"/>
      <c r="L124" s="176">
        <v>62</v>
      </c>
      <c r="M124" s="176"/>
    </row>
    <row r="125" spans="2:13">
      <c r="B125" s="614">
        <v>2013</v>
      </c>
      <c r="C125" s="19">
        <v>40</v>
      </c>
      <c r="D125" s="19">
        <v>0</v>
      </c>
      <c r="E125" s="19">
        <v>7</v>
      </c>
      <c r="F125" s="165">
        <v>47</v>
      </c>
      <c r="G125" s="19">
        <v>0</v>
      </c>
      <c r="H125" s="19">
        <v>0</v>
      </c>
      <c r="I125" s="176">
        <v>0</v>
      </c>
      <c r="J125" s="176">
        <v>47</v>
      </c>
      <c r="K125" s="176"/>
      <c r="L125" s="176">
        <v>47</v>
      </c>
      <c r="M125" s="176"/>
    </row>
    <row r="126" spans="2:13">
      <c r="B126" s="614">
        <v>2014</v>
      </c>
      <c r="C126" s="19">
        <v>36</v>
      </c>
      <c r="D126" s="19">
        <v>0</v>
      </c>
      <c r="E126" s="19">
        <v>7</v>
      </c>
      <c r="F126" s="165">
        <v>43</v>
      </c>
      <c r="G126" s="19">
        <v>0</v>
      </c>
      <c r="H126" s="19">
        <v>0</v>
      </c>
      <c r="I126" s="176">
        <v>0</v>
      </c>
      <c r="J126" s="176">
        <v>43</v>
      </c>
      <c r="K126" s="176"/>
      <c r="L126" s="176">
        <v>43</v>
      </c>
      <c r="M126" s="176"/>
    </row>
    <row r="127" spans="2:13">
      <c r="B127" s="614">
        <v>2015</v>
      </c>
      <c r="C127" s="19">
        <v>31</v>
      </c>
      <c r="D127" s="19">
        <v>0</v>
      </c>
      <c r="E127" s="19">
        <v>7</v>
      </c>
      <c r="F127" s="165">
        <v>38</v>
      </c>
      <c r="G127" s="19">
        <v>0</v>
      </c>
      <c r="H127" s="19">
        <v>0</v>
      </c>
      <c r="I127" s="176">
        <v>0</v>
      </c>
      <c r="J127" s="176">
        <v>38</v>
      </c>
      <c r="K127" s="176"/>
      <c r="L127" s="176">
        <v>38</v>
      </c>
      <c r="M127" s="176"/>
    </row>
    <row r="128" spans="2:13">
      <c r="B128" s="614">
        <v>2016</v>
      </c>
      <c r="C128" s="19">
        <v>23</v>
      </c>
      <c r="D128" s="19">
        <v>7</v>
      </c>
      <c r="E128" s="19">
        <v>0</v>
      </c>
      <c r="F128" s="165">
        <v>30</v>
      </c>
      <c r="G128" s="19">
        <v>0</v>
      </c>
      <c r="H128" s="19">
        <v>0</v>
      </c>
      <c r="I128" s="176">
        <v>0</v>
      </c>
      <c r="J128" s="176">
        <v>30</v>
      </c>
      <c r="K128" s="176"/>
      <c r="L128" s="176">
        <v>30</v>
      </c>
      <c r="M128" s="176"/>
    </row>
    <row r="129" spans="2:13">
      <c r="B129" s="614">
        <v>2017</v>
      </c>
      <c r="C129" s="19">
        <v>16</v>
      </c>
      <c r="D129" s="19">
        <v>6</v>
      </c>
      <c r="E129" s="19">
        <v>0</v>
      </c>
      <c r="F129" s="165">
        <v>22</v>
      </c>
      <c r="G129" s="19">
        <v>0</v>
      </c>
      <c r="H129" s="19">
        <v>0</v>
      </c>
      <c r="I129" s="176">
        <v>0</v>
      </c>
      <c r="J129" s="176">
        <v>22</v>
      </c>
      <c r="K129" s="176"/>
      <c r="L129" s="176">
        <v>22</v>
      </c>
      <c r="M129" s="176"/>
    </row>
    <row r="130" spans="2:13">
      <c r="B130" s="614">
        <v>2018</v>
      </c>
      <c r="C130" s="19">
        <v>13</v>
      </c>
      <c r="D130" s="19">
        <v>6</v>
      </c>
      <c r="E130" s="19">
        <v>0</v>
      </c>
      <c r="F130" s="165">
        <v>19</v>
      </c>
      <c r="G130" s="19">
        <v>0</v>
      </c>
      <c r="H130" s="19">
        <v>0</v>
      </c>
      <c r="I130" s="176">
        <v>0</v>
      </c>
      <c r="J130" s="176">
        <v>19</v>
      </c>
      <c r="K130" s="176"/>
      <c r="L130" s="176">
        <v>19</v>
      </c>
      <c r="M130" s="176"/>
    </row>
    <row r="131" spans="2:13">
      <c r="B131" s="614">
        <v>2019</v>
      </c>
      <c r="C131" s="19">
        <v>12</v>
      </c>
      <c r="D131" s="19">
        <v>4</v>
      </c>
      <c r="E131" s="19">
        <v>0</v>
      </c>
      <c r="F131" s="165">
        <v>16</v>
      </c>
      <c r="G131" s="19">
        <v>0</v>
      </c>
      <c r="H131" s="19">
        <v>0</v>
      </c>
      <c r="I131" s="176">
        <v>0</v>
      </c>
      <c r="J131" s="176">
        <v>16</v>
      </c>
      <c r="K131" s="176"/>
      <c r="L131" s="176">
        <v>16</v>
      </c>
      <c r="M131" s="176"/>
    </row>
    <row r="132" spans="2:13">
      <c r="B132" s="614">
        <v>2020</v>
      </c>
      <c r="C132" s="19">
        <v>12</v>
      </c>
      <c r="D132" s="19">
        <v>4</v>
      </c>
      <c r="E132" s="19">
        <v>0</v>
      </c>
      <c r="F132" s="165">
        <v>16</v>
      </c>
      <c r="G132" s="19">
        <v>0</v>
      </c>
      <c r="H132" s="19">
        <v>0</v>
      </c>
      <c r="I132" s="176">
        <v>0</v>
      </c>
      <c r="J132" s="176">
        <v>16</v>
      </c>
      <c r="K132" s="176"/>
      <c r="L132" s="176">
        <v>16</v>
      </c>
      <c r="M132" s="176"/>
    </row>
    <row r="133" spans="2:13">
      <c r="B133" s="614">
        <v>2021</v>
      </c>
      <c r="C133" s="19">
        <v>9</v>
      </c>
      <c r="D133" s="19">
        <v>2</v>
      </c>
      <c r="E133" s="19">
        <v>0</v>
      </c>
      <c r="F133" s="165">
        <v>11</v>
      </c>
      <c r="G133" s="19">
        <v>0</v>
      </c>
      <c r="H133" s="19">
        <v>0</v>
      </c>
      <c r="I133" s="176">
        <v>0</v>
      </c>
      <c r="J133" s="176">
        <v>11</v>
      </c>
      <c r="K133" s="176"/>
      <c r="L133" s="176">
        <v>11</v>
      </c>
      <c r="M133" s="176"/>
    </row>
    <row r="134" spans="2:13">
      <c r="B134" s="185" t="s">
        <v>623</v>
      </c>
      <c r="C134" s="19"/>
      <c r="D134" s="19"/>
      <c r="E134" s="19"/>
      <c r="F134" s="165"/>
      <c r="G134" s="19"/>
      <c r="H134" s="19"/>
      <c r="I134" s="176"/>
      <c r="J134" s="176"/>
      <c r="K134" s="176"/>
      <c r="L134" s="176"/>
      <c r="M134" s="176"/>
    </row>
    <row r="135" spans="2:13">
      <c r="B135" s="614">
        <v>2012</v>
      </c>
      <c r="C135" s="19">
        <v>1</v>
      </c>
      <c r="D135" s="19">
        <v>0</v>
      </c>
      <c r="E135" s="19">
        <v>0</v>
      </c>
      <c r="F135" s="165">
        <v>1</v>
      </c>
      <c r="G135" s="19">
        <v>0</v>
      </c>
      <c r="H135" s="19">
        <v>0</v>
      </c>
      <c r="I135" s="176">
        <v>0</v>
      </c>
      <c r="J135" s="176">
        <v>1</v>
      </c>
      <c r="K135" s="176"/>
      <c r="L135" s="176">
        <v>1</v>
      </c>
      <c r="M135" s="176"/>
    </row>
    <row r="136" spans="2:13">
      <c r="B136" s="614">
        <v>2013</v>
      </c>
      <c r="C136" s="19">
        <v>1</v>
      </c>
      <c r="D136" s="19">
        <v>0</v>
      </c>
      <c r="E136" s="19">
        <v>0</v>
      </c>
      <c r="F136" s="165">
        <v>1</v>
      </c>
      <c r="G136" s="19">
        <v>0</v>
      </c>
      <c r="H136" s="19">
        <v>0</v>
      </c>
      <c r="I136" s="176">
        <v>0</v>
      </c>
      <c r="J136" s="176">
        <v>1</v>
      </c>
      <c r="K136" s="176"/>
      <c r="L136" s="176">
        <v>1</v>
      </c>
      <c r="M136" s="176"/>
    </row>
    <row r="137" spans="2:13">
      <c r="B137" s="614">
        <v>2014</v>
      </c>
      <c r="C137" s="19">
        <v>1</v>
      </c>
      <c r="D137" s="19">
        <v>0</v>
      </c>
      <c r="E137" s="19">
        <v>0</v>
      </c>
      <c r="F137" s="165">
        <v>1</v>
      </c>
      <c r="G137" s="19">
        <v>0</v>
      </c>
      <c r="H137" s="19">
        <v>0</v>
      </c>
      <c r="I137" s="176">
        <v>0</v>
      </c>
      <c r="J137" s="176">
        <v>1</v>
      </c>
      <c r="K137" s="176"/>
      <c r="L137" s="176">
        <v>1</v>
      </c>
      <c r="M137" s="176"/>
    </row>
    <row r="138" spans="2:13">
      <c r="B138" s="185" t="s">
        <v>624</v>
      </c>
      <c r="C138" s="19"/>
      <c r="D138" s="19"/>
      <c r="E138" s="19"/>
      <c r="F138" s="165"/>
      <c r="G138" s="19"/>
      <c r="H138" s="19"/>
      <c r="I138" s="176"/>
      <c r="J138" s="176"/>
      <c r="K138" s="176"/>
      <c r="L138" s="176"/>
      <c r="M138" s="176"/>
    </row>
    <row r="139" spans="2:13">
      <c r="B139" s="614">
        <v>2013</v>
      </c>
      <c r="C139" s="19">
        <v>3</v>
      </c>
      <c r="D139" s="19">
        <v>0</v>
      </c>
      <c r="E139" s="19">
        <v>0</v>
      </c>
      <c r="F139" s="165">
        <v>3</v>
      </c>
      <c r="G139" s="19">
        <v>0</v>
      </c>
      <c r="H139" s="19">
        <v>0</v>
      </c>
      <c r="I139" s="176">
        <v>0</v>
      </c>
      <c r="J139" s="176">
        <v>3</v>
      </c>
      <c r="K139" s="176"/>
      <c r="L139" s="176">
        <v>3</v>
      </c>
      <c r="M139" s="176"/>
    </row>
    <row r="140" spans="2:13">
      <c r="B140" s="185" t="s">
        <v>240</v>
      </c>
      <c r="C140" s="19"/>
      <c r="D140" s="19"/>
      <c r="E140" s="19"/>
      <c r="F140" s="165"/>
      <c r="G140" s="19"/>
      <c r="H140" s="19"/>
      <c r="I140" s="176"/>
      <c r="J140" s="176"/>
      <c r="K140" s="176"/>
      <c r="L140" s="176"/>
      <c r="M140" s="176"/>
    </row>
    <row r="141" spans="2:13">
      <c r="B141" s="614">
        <v>2013</v>
      </c>
      <c r="C141" s="19">
        <v>0</v>
      </c>
      <c r="D141" s="19">
        <v>0</v>
      </c>
      <c r="E141" s="19">
        <v>0</v>
      </c>
      <c r="F141" s="165">
        <v>0</v>
      </c>
      <c r="G141" s="19">
        <v>0</v>
      </c>
      <c r="H141" s="19">
        <v>0</v>
      </c>
      <c r="I141" s="176">
        <v>0</v>
      </c>
      <c r="J141" s="176">
        <v>0</v>
      </c>
      <c r="K141" s="176">
        <v>0</v>
      </c>
      <c r="L141" s="176">
        <v>0</v>
      </c>
      <c r="M141" s="176">
        <v>0</v>
      </c>
    </row>
    <row r="142" spans="2:13">
      <c r="B142" s="614">
        <v>2014</v>
      </c>
      <c r="C142" s="19">
        <v>0</v>
      </c>
      <c r="D142" s="19">
        <v>0</v>
      </c>
      <c r="E142" s="19">
        <v>0</v>
      </c>
      <c r="F142" s="165">
        <v>0</v>
      </c>
      <c r="G142" s="19">
        <v>0</v>
      </c>
      <c r="H142" s="19">
        <v>0</v>
      </c>
      <c r="I142" s="176">
        <v>0</v>
      </c>
      <c r="J142" s="176">
        <v>0</v>
      </c>
      <c r="K142" s="176">
        <v>0</v>
      </c>
      <c r="L142" s="176">
        <v>0</v>
      </c>
      <c r="M142" s="176">
        <v>0</v>
      </c>
    </row>
    <row r="143" spans="2:13">
      <c r="B143" s="614">
        <v>2016</v>
      </c>
      <c r="C143" s="19">
        <v>0</v>
      </c>
      <c r="D143" s="19">
        <v>0</v>
      </c>
      <c r="E143" s="19">
        <v>0</v>
      </c>
      <c r="F143" s="165">
        <v>0</v>
      </c>
      <c r="G143" s="19">
        <v>0</v>
      </c>
      <c r="H143" s="19">
        <v>0</v>
      </c>
      <c r="I143" s="176">
        <v>0</v>
      </c>
      <c r="J143" s="176">
        <v>0</v>
      </c>
      <c r="K143" s="176">
        <v>0</v>
      </c>
      <c r="L143" s="176">
        <v>0</v>
      </c>
      <c r="M143" s="176">
        <v>436</v>
      </c>
    </row>
    <row r="144" spans="2:13">
      <c r="B144" s="614">
        <v>2017</v>
      </c>
      <c r="C144" s="19">
        <v>0</v>
      </c>
      <c r="D144" s="19">
        <v>0</v>
      </c>
      <c r="E144" s="19">
        <v>0</v>
      </c>
      <c r="F144" s="165">
        <v>0</v>
      </c>
      <c r="G144" s="19">
        <v>0</v>
      </c>
      <c r="H144" s="19">
        <v>0</v>
      </c>
      <c r="I144" s="176">
        <v>0</v>
      </c>
      <c r="J144" s="176">
        <v>0</v>
      </c>
      <c r="K144" s="176">
        <v>0</v>
      </c>
      <c r="L144" s="176">
        <v>0</v>
      </c>
      <c r="M144" s="176">
        <v>976</v>
      </c>
    </row>
    <row r="145" spans="2:13">
      <c r="B145" s="614">
        <v>2018</v>
      </c>
      <c r="C145" s="19">
        <v>0</v>
      </c>
      <c r="D145" s="19">
        <v>0</v>
      </c>
      <c r="E145" s="19">
        <v>0</v>
      </c>
      <c r="F145" s="165">
        <v>0</v>
      </c>
      <c r="G145" s="19">
        <v>0</v>
      </c>
      <c r="H145" s="19">
        <v>0</v>
      </c>
      <c r="I145" s="176">
        <v>0</v>
      </c>
      <c r="J145" s="176">
        <v>0</v>
      </c>
      <c r="K145" s="176">
        <v>0</v>
      </c>
      <c r="L145" s="176">
        <v>0</v>
      </c>
      <c r="M145" s="176">
        <v>1437</v>
      </c>
    </row>
    <row r="146" spans="2:13">
      <c r="B146" s="614">
        <v>2019</v>
      </c>
      <c r="C146" s="19">
        <v>0</v>
      </c>
      <c r="D146" s="19">
        <v>0</v>
      </c>
      <c r="E146" s="19">
        <v>0</v>
      </c>
      <c r="F146" s="165">
        <v>0</v>
      </c>
      <c r="G146" s="19">
        <v>0</v>
      </c>
      <c r="H146" s="19">
        <v>0</v>
      </c>
      <c r="I146" s="176">
        <v>0</v>
      </c>
      <c r="J146" s="176">
        <v>0</v>
      </c>
      <c r="K146" s="176">
        <v>0</v>
      </c>
      <c r="L146" s="176">
        <v>0</v>
      </c>
      <c r="M146" s="176">
        <v>1668</v>
      </c>
    </row>
    <row r="147" spans="2:13">
      <c r="B147" s="614">
        <v>2020</v>
      </c>
      <c r="C147" s="19">
        <v>0</v>
      </c>
      <c r="D147" s="19">
        <v>0</v>
      </c>
      <c r="E147" s="19">
        <v>0</v>
      </c>
      <c r="F147" s="165">
        <v>0</v>
      </c>
      <c r="G147" s="19">
        <v>0</v>
      </c>
      <c r="H147" s="19">
        <v>0</v>
      </c>
      <c r="I147" s="176">
        <v>0</v>
      </c>
      <c r="J147" s="177">
        <v>0</v>
      </c>
      <c r="K147" s="177">
        <v>0</v>
      </c>
      <c r="L147" s="177">
        <v>0</v>
      </c>
      <c r="M147" s="177">
        <v>1860</v>
      </c>
    </row>
    <row r="148" spans="2:13">
      <c r="B148" s="614">
        <v>2021</v>
      </c>
      <c r="C148" s="19">
        <v>0</v>
      </c>
      <c r="D148" s="19">
        <v>0</v>
      </c>
      <c r="E148" s="19">
        <v>0</v>
      </c>
      <c r="F148" s="165">
        <v>0</v>
      </c>
      <c r="G148" s="19">
        <v>0</v>
      </c>
      <c r="H148" s="19">
        <v>0</v>
      </c>
      <c r="I148" s="176">
        <v>0</v>
      </c>
      <c r="J148" s="177">
        <v>0</v>
      </c>
      <c r="K148" s="177">
        <v>0</v>
      </c>
      <c r="L148" s="177">
        <v>0</v>
      </c>
      <c r="M148" s="177">
        <v>5125</v>
      </c>
    </row>
    <row r="149" spans="2:13">
      <c r="B149" s="614">
        <v>2022</v>
      </c>
      <c r="C149" s="19">
        <v>0</v>
      </c>
      <c r="D149" s="19">
        <v>0</v>
      </c>
      <c r="E149" s="19">
        <v>0</v>
      </c>
      <c r="F149" s="165">
        <v>0</v>
      </c>
      <c r="G149" s="19">
        <v>0</v>
      </c>
      <c r="H149" s="19">
        <v>0</v>
      </c>
      <c r="I149" s="176">
        <v>0</v>
      </c>
      <c r="J149" s="177">
        <v>0</v>
      </c>
      <c r="K149" s="177">
        <v>0</v>
      </c>
      <c r="L149" s="177">
        <v>0</v>
      </c>
      <c r="M149" s="177">
        <v>11648</v>
      </c>
    </row>
    <row r="150" spans="2:13">
      <c r="B150" s="185" t="s">
        <v>352</v>
      </c>
      <c r="C150" s="19"/>
      <c r="D150" s="19"/>
      <c r="E150" s="19"/>
      <c r="F150" s="165"/>
      <c r="G150" s="19"/>
      <c r="H150" s="19"/>
      <c r="I150" s="176"/>
      <c r="J150" s="176"/>
      <c r="K150" s="176"/>
      <c r="L150" s="176"/>
      <c r="M150" s="176"/>
    </row>
    <row r="151" spans="2:13">
      <c r="B151" s="614">
        <v>2012</v>
      </c>
      <c r="C151" s="19">
        <v>0</v>
      </c>
      <c r="D151" s="19">
        <v>0</v>
      </c>
      <c r="E151" s="19">
        <v>0</v>
      </c>
      <c r="F151" s="165">
        <v>0</v>
      </c>
      <c r="G151" s="19">
        <v>0</v>
      </c>
      <c r="H151" s="19">
        <v>0</v>
      </c>
      <c r="I151" s="176">
        <v>0</v>
      </c>
      <c r="J151" s="176">
        <v>0</v>
      </c>
      <c r="K151" s="176"/>
      <c r="L151" s="176">
        <v>0</v>
      </c>
      <c r="M151" s="176"/>
    </row>
    <row r="152" spans="2:13">
      <c r="B152" s="614">
        <v>2013</v>
      </c>
      <c r="C152" s="19">
        <v>0</v>
      </c>
      <c r="D152" s="19">
        <v>0</v>
      </c>
      <c r="E152" s="19">
        <v>0</v>
      </c>
      <c r="F152" s="165">
        <v>0</v>
      </c>
      <c r="G152" s="19">
        <v>0</v>
      </c>
      <c r="H152" s="19">
        <v>0</v>
      </c>
      <c r="I152" s="176">
        <v>0</v>
      </c>
      <c r="J152" s="176">
        <v>0</v>
      </c>
      <c r="K152" s="176"/>
      <c r="L152" s="176">
        <v>0</v>
      </c>
      <c r="M152" s="176"/>
    </row>
    <row r="153" spans="2:13">
      <c r="B153" s="614">
        <v>2014</v>
      </c>
      <c r="C153" s="19">
        <v>0</v>
      </c>
      <c r="D153" s="19">
        <v>0</v>
      </c>
      <c r="E153" s="19">
        <v>0</v>
      </c>
      <c r="F153" s="165">
        <v>0</v>
      </c>
      <c r="G153" s="19">
        <v>0</v>
      </c>
      <c r="H153" s="19">
        <v>0</v>
      </c>
      <c r="I153" s="176">
        <v>0</v>
      </c>
      <c r="J153" s="176">
        <v>0</v>
      </c>
      <c r="K153" s="176"/>
      <c r="L153" s="176">
        <v>0</v>
      </c>
      <c r="M153" s="176"/>
    </row>
    <row r="154" spans="2:13">
      <c r="B154" s="614">
        <v>2015</v>
      </c>
      <c r="C154" s="19">
        <v>0</v>
      </c>
      <c r="D154" s="19">
        <v>0</v>
      </c>
      <c r="E154" s="19">
        <v>0</v>
      </c>
      <c r="F154" s="165">
        <v>0</v>
      </c>
      <c r="G154" s="19">
        <v>0</v>
      </c>
      <c r="H154" s="19">
        <v>0</v>
      </c>
      <c r="I154" s="176">
        <v>0</v>
      </c>
      <c r="J154" s="176">
        <v>0</v>
      </c>
      <c r="K154" s="176"/>
      <c r="L154" s="176">
        <v>0</v>
      </c>
      <c r="M154" s="176"/>
    </row>
    <row r="155" spans="2:13">
      <c r="B155" s="614">
        <v>2016</v>
      </c>
      <c r="C155" s="19">
        <v>0</v>
      </c>
      <c r="D155" s="19">
        <v>0</v>
      </c>
      <c r="E155" s="19">
        <v>0</v>
      </c>
      <c r="F155" s="165">
        <v>0</v>
      </c>
      <c r="G155" s="19">
        <v>0</v>
      </c>
      <c r="H155" s="19">
        <v>0</v>
      </c>
      <c r="I155" s="176">
        <v>0</v>
      </c>
      <c r="J155" s="176">
        <v>0</v>
      </c>
      <c r="K155" s="176"/>
      <c r="L155" s="176">
        <v>0</v>
      </c>
      <c r="M155" s="176"/>
    </row>
    <row r="156" spans="2:13">
      <c r="B156" s="614">
        <v>2017</v>
      </c>
      <c r="C156" s="19">
        <v>0</v>
      </c>
      <c r="D156" s="19">
        <v>0</v>
      </c>
      <c r="E156" s="19">
        <v>0</v>
      </c>
      <c r="F156" s="165">
        <v>0</v>
      </c>
      <c r="G156" s="19">
        <v>0</v>
      </c>
      <c r="H156" s="19">
        <v>0</v>
      </c>
      <c r="I156" s="176">
        <v>0</v>
      </c>
      <c r="J156" s="176">
        <v>0</v>
      </c>
      <c r="K156" s="176"/>
      <c r="L156" s="176">
        <v>0</v>
      </c>
      <c r="M156" s="176"/>
    </row>
    <row r="157" spans="2:13">
      <c r="B157" s="614">
        <v>2018</v>
      </c>
      <c r="C157" s="19">
        <v>0</v>
      </c>
      <c r="D157" s="19">
        <v>0</v>
      </c>
      <c r="E157" s="19">
        <v>0</v>
      </c>
      <c r="F157" s="165">
        <v>0</v>
      </c>
      <c r="G157" s="19">
        <v>0</v>
      </c>
      <c r="H157" s="19">
        <v>0</v>
      </c>
      <c r="I157" s="176">
        <v>0</v>
      </c>
      <c r="J157" s="176">
        <v>0</v>
      </c>
      <c r="K157" s="176"/>
      <c r="L157" s="176">
        <v>0</v>
      </c>
      <c r="M157" s="176"/>
    </row>
    <row r="158" spans="2:13">
      <c r="B158" s="614">
        <v>2019</v>
      </c>
      <c r="C158" s="19">
        <v>0</v>
      </c>
      <c r="D158" s="19">
        <v>0</v>
      </c>
      <c r="E158" s="19">
        <v>0</v>
      </c>
      <c r="F158" s="165">
        <v>0</v>
      </c>
      <c r="G158" s="19">
        <v>0</v>
      </c>
      <c r="H158" s="19">
        <v>0</v>
      </c>
      <c r="I158" s="176">
        <v>0</v>
      </c>
      <c r="J158" s="176">
        <v>0</v>
      </c>
      <c r="K158" s="176"/>
      <c r="L158" s="176">
        <v>0</v>
      </c>
      <c r="M158" s="176"/>
    </row>
    <row r="159" spans="2:13">
      <c r="B159" s="614">
        <v>2020</v>
      </c>
      <c r="C159" s="19">
        <v>0</v>
      </c>
      <c r="D159" s="19">
        <v>0</v>
      </c>
      <c r="E159" s="19">
        <v>0</v>
      </c>
      <c r="F159" s="165">
        <v>0</v>
      </c>
      <c r="G159" s="19">
        <v>0</v>
      </c>
      <c r="H159" s="19">
        <v>0</v>
      </c>
      <c r="I159" s="176">
        <v>0</v>
      </c>
      <c r="J159" s="176">
        <v>0</v>
      </c>
      <c r="K159" s="176"/>
      <c r="L159" s="176">
        <v>0</v>
      </c>
      <c r="M159" s="176"/>
    </row>
    <row r="160" spans="2:13">
      <c r="B160" s="614">
        <v>2021</v>
      </c>
      <c r="C160" s="19">
        <v>0</v>
      </c>
      <c r="D160" s="19">
        <v>0</v>
      </c>
      <c r="E160" s="19">
        <v>0</v>
      </c>
      <c r="F160" s="165">
        <v>0</v>
      </c>
      <c r="G160" s="19">
        <v>0</v>
      </c>
      <c r="H160" s="19">
        <v>0</v>
      </c>
      <c r="I160" s="176">
        <v>0</v>
      </c>
      <c r="J160" s="176">
        <v>0</v>
      </c>
      <c r="K160" s="176"/>
      <c r="L160" s="176">
        <v>0</v>
      </c>
      <c r="M160" s="176"/>
    </row>
    <row r="161" spans="2:13">
      <c r="B161" s="614">
        <v>2022</v>
      </c>
      <c r="C161" s="19">
        <v>0</v>
      </c>
      <c r="D161" s="19">
        <v>0</v>
      </c>
      <c r="E161" s="19">
        <v>0</v>
      </c>
      <c r="F161" s="165">
        <v>0</v>
      </c>
      <c r="G161" s="19">
        <v>0</v>
      </c>
      <c r="H161" s="19">
        <v>0</v>
      </c>
      <c r="I161" s="176">
        <v>0</v>
      </c>
      <c r="J161" s="176">
        <v>0</v>
      </c>
      <c r="K161" s="176"/>
      <c r="L161" s="176">
        <v>0</v>
      </c>
      <c r="M161" s="176"/>
    </row>
    <row r="162" spans="2:13">
      <c r="B162" s="614">
        <v>2023</v>
      </c>
      <c r="C162" s="19">
        <v>0</v>
      </c>
      <c r="D162" s="19">
        <v>0</v>
      </c>
      <c r="E162" s="19">
        <v>0</v>
      </c>
      <c r="F162" s="165">
        <v>0</v>
      </c>
      <c r="G162" s="19">
        <v>0</v>
      </c>
      <c r="H162" s="19">
        <v>0</v>
      </c>
      <c r="I162" s="176">
        <v>0</v>
      </c>
      <c r="J162" s="176">
        <v>0</v>
      </c>
      <c r="K162" s="176"/>
      <c r="L162" s="176">
        <v>0</v>
      </c>
      <c r="M162" s="176"/>
    </row>
    <row r="163" spans="2:13">
      <c r="B163" s="185" t="s">
        <v>185</v>
      </c>
      <c r="C163" s="19"/>
      <c r="D163" s="19"/>
      <c r="E163" s="19"/>
      <c r="F163" s="165"/>
      <c r="G163" s="19"/>
      <c r="H163" s="19"/>
      <c r="I163" s="176"/>
      <c r="J163" s="176"/>
      <c r="K163" s="176"/>
      <c r="L163" s="176"/>
      <c r="M163" s="176"/>
    </row>
    <row r="164" spans="2:13">
      <c r="B164" s="614">
        <v>2013</v>
      </c>
      <c r="C164" s="19">
        <v>0</v>
      </c>
      <c r="D164" s="19">
        <v>0</v>
      </c>
      <c r="E164" s="19">
        <v>0</v>
      </c>
      <c r="F164" s="165">
        <v>0</v>
      </c>
      <c r="G164" s="19">
        <v>0</v>
      </c>
      <c r="H164" s="19">
        <v>0</v>
      </c>
      <c r="I164" s="176">
        <v>0</v>
      </c>
      <c r="J164" s="176">
        <v>0</v>
      </c>
      <c r="K164" s="176">
        <v>0</v>
      </c>
      <c r="L164" s="176">
        <v>0</v>
      </c>
      <c r="M164" s="176">
        <v>0</v>
      </c>
    </row>
    <row r="165" spans="2:13">
      <c r="B165" s="614">
        <v>2014</v>
      </c>
      <c r="C165" s="19">
        <v>0</v>
      </c>
      <c r="D165" s="19">
        <v>0</v>
      </c>
      <c r="E165" s="19">
        <v>0</v>
      </c>
      <c r="F165" s="165">
        <v>0</v>
      </c>
      <c r="G165" s="19">
        <v>449</v>
      </c>
      <c r="H165" s="19">
        <v>0</v>
      </c>
      <c r="I165" s="176">
        <v>449</v>
      </c>
      <c r="J165" s="176">
        <v>449</v>
      </c>
      <c r="K165" s="176">
        <v>0</v>
      </c>
      <c r="L165" s="176">
        <v>449</v>
      </c>
      <c r="M165" s="176">
        <v>0</v>
      </c>
    </row>
    <row r="166" spans="2:13">
      <c r="B166" s="614">
        <v>2015</v>
      </c>
      <c r="C166" s="19">
        <v>0</v>
      </c>
      <c r="D166" s="19">
        <v>0</v>
      </c>
      <c r="E166" s="19">
        <v>0</v>
      </c>
      <c r="F166" s="165">
        <v>0</v>
      </c>
      <c r="G166" s="19">
        <v>871</v>
      </c>
      <c r="H166" s="19">
        <v>0</v>
      </c>
      <c r="I166" s="176">
        <v>871</v>
      </c>
      <c r="J166" s="176">
        <v>871</v>
      </c>
      <c r="K166" s="176">
        <v>0</v>
      </c>
      <c r="L166" s="176">
        <v>871</v>
      </c>
      <c r="M166" s="176">
        <v>0</v>
      </c>
    </row>
    <row r="167" spans="2:13">
      <c r="B167" s="614">
        <v>2016</v>
      </c>
      <c r="C167" s="19">
        <v>0</v>
      </c>
      <c r="D167" s="19">
        <v>0</v>
      </c>
      <c r="E167" s="19">
        <v>0</v>
      </c>
      <c r="F167" s="165">
        <v>0</v>
      </c>
      <c r="G167" s="19">
        <v>1568</v>
      </c>
      <c r="H167" s="19">
        <v>0</v>
      </c>
      <c r="I167" s="176">
        <v>1568</v>
      </c>
      <c r="J167" s="176">
        <v>1568</v>
      </c>
      <c r="K167" s="176">
        <v>0</v>
      </c>
      <c r="L167" s="176">
        <v>1568</v>
      </c>
      <c r="M167" s="176">
        <v>0</v>
      </c>
    </row>
    <row r="168" spans="2:13">
      <c r="B168" s="614">
        <v>2017</v>
      </c>
      <c r="C168" s="19">
        <v>0</v>
      </c>
      <c r="D168" s="19">
        <v>0</v>
      </c>
      <c r="E168" s="19">
        <v>0</v>
      </c>
      <c r="F168" s="165">
        <v>0</v>
      </c>
      <c r="G168" s="19">
        <v>2414</v>
      </c>
      <c r="H168" s="19">
        <v>0</v>
      </c>
      <c r="I168" s="176">
        <v>2414</v>
      </c>
      <c r="J168" s="176">
        <v>2414</v>
      </c>
      <c r="K168" s="176">
        <v>0</v>
      </c>
      <c r="L168" s="176">
        <v>2414</v>
      </c>
      <c r="M168" s="176">
        <v>0</v>
      </c>
    </row>
    <row r="169" spans="2:13">
      <c r="B169" s="614">
        <v>2018</v>
      </c>
      <c r="C169" s="19">
        <v>0</v>
      </c>
      <c r="D169" s="19">
        <v>0</v>
      </c>
      <c r="E169" s="19">
        <v>0</v>
      </c>
      <c r="F169" s="165">
        <v>0</v>
      </c>
      <c r="G169" s="19">
        <v>3412</v>
      </c>
      <c r="H169" s="19">
        <v>0</v>
      </c>
      <c r="I169" s="176">
        <v>3412</v>
      </c>
      <c r="J169" s="176">
        <v>3412</v>
      </c>
      <c r="K169" s="176">
        <v>0</v>
      </c>
      <c r="L169" s="176">
        <v>3412</v>
      </c>
      <c r="M169" s="176">
        <v>0</v>
      </c>
    </row>
    <row r="170" spans="2:13">
      <c r="B170" s="614">
        <v>2019</v>
      </c>
      <c r="C170" s="19">
        <v>0</v>
      </c>
      <c r="D170" s="19">
        <v>0</v>
      </c>
      <c r="E170" s="19">
        <v>0</v>
      </c>
      <c r="F170" s="165">
        <v>0</v>
      </c>
      <c r="G170" s="19">
        <v>4583</v>
      </c>
      <c r="H170" s="19">
        <v>0</v>
      </c>
      <c r="I170" s="176">
        <v>4583</v>
      </c>
      <c r="J170" s="176">
        <v>4583</v>
      </c>
      <c r="K170" s="176">
        <v>0</v>
      </c>
      <c r="L170" s="176">
        <v>4583</v>
      </c>
      <c r="M170" s="176">
        <v>0</v>
      </c>
    </row>
    <row r="171" spans="2:13">
      <c r="B171" s="614">
        <v>2020</v>
      </c>
      <c r="C171" s="19">
        <v>0</v>
      </c>
      <c r="D171" s="19">
        <v>0</v>
      </c>
      <c r="E171" s="19">
        <v>0</v>
      </c>
      <c r="F171" s="165">
        <v>0</v>
      </c>
      <c r="G171" s="19">
        <v>5602</v>
      </c>
      <c r="H171" s="19">
        <v>0</v>
      </c>
      <c r="I171" s="176">
        <v>5602</v>
      </c>
      <c r="J171" s="177">
        <v>5602</v>
      </c>
      <c r="K171" s="177">
        <v>0</v>
      </c>
      <c r="L171" s="177">
        <v>5602</v>
      </c>
      <c r="M171" s="177">
        <v>0</v>
      </c>
    </row>
    <row r="172" spans="2:13">
      <c r="B172" s="614">
        <v>2021</v>
      </c>
      <c r="C172" s="19">
        <v>0</v>
      </c>
      <c r="D172" s="19">
        <v>0</v>
      </c>
      <c r="E172" s="19">
        <v>0</v>
      </c>
      <c r="F172" s="165">
        <v>0</v>
      </c>
      <c r="G172" s="19">
        <v>5799</v>
      </c>
      <c r="H172" s="19">
        <v>0</v>
      </c>
      <c r="I172" s="176">
        <v>5799</v>
      </c>
      <c r="J172" s="177">
        <v>5799</v>
      </c>
      <c r="K172" s="177">
        <v>0</v>
      </c>
      <c r="L172" s="177">
        <v>5799</v>
      </c>
      <c r="M172" s="177">
        <v>0</v>
      </c>
    </row>
    <row r="173" spans="2:13">
      <c r="B173" s="614">
        <v>2022</v>
      </c>
      <c r="C173" s="19">
        <v>0</v>
      </c>
      <c r="D173" s="19">
        <v>0</v>
      </c>
      <c r="E173" s="19">
        <v>0</v>
      </c>
      <c r="F173" s="165">
        <v>0</v>
      </c>
      <c r="G173" s="19">
        <v>6167</v>
      </c>
      <c r="H173" s="19">
        <v>0</v>
      </c>
      <c r="I173" s="176">
        <v>6167</v>
      </c>
      <c r="J173" s="177">
        <v>6167</v>
      </c>
      <c r="K173" s="177">
        <v>0</v>
      </c>
      <c r="L173" s="177">
        <v>6167</v>
      </c>
      <c r="M173" s="177">
        <v>6017</v>
      </c>
    </row>
    <row r="174" spans="2:13">
      <c r="B174" s="614">
        <v>2023</v>
      </c>
      <c r="C174" s="19">
        <v>0</v>
      </c>
      <c r="D174" s="19">
        <v>0</v>
      </c>
      <c r="E174" s="19">
        <v>0</v>
      </c>
      <c r="F174" s="165">
        <v>0</v>
      </c>
      <c r="G174" s="19">
        <v>6692</v>
      </c>
      <c r="H174" s="19">
        <v>0</v>
      </c>
      <c r="I174" s="176">
        <v>6692</v>
      </c>
      <c r="J174" s="177">
        <v>6692</v>
      </c>
      <c r="K174" s="177">
        <v>0</v>
      </c>
      <c r="L174" s="177">
        <v>6692</v>
      </c>
      <c r="M174" s="177">
        <v>11846</v>
      </c>
    </row>
    <row r="175" spans="2:13">
      <c r="B175" s="185" t="s">
        <v>625</v>
      </c>
      <c r="C175" s="19"/>
      <c r="D175" s="19"/>
      <c r="E175" s="19"/>
      <c r="F175" s="165"/>
      <c r="G175" s="19"/>
      <c r="H175" s="19"/>
      <c r="I175" s="176"/>
      <c r="J175" s="177"/>
      <c r="K175" s="177"/>
      <c r="L175" s="177"/>
      <c r="M175" s="177"/>
    </row>
    <row r="176" spans="2:13">
      <c r="B176" s="614">
        <v>2012</v>
      </c>
      <c r="C176" s="19">
        <v>0</v>
      </c>
      <c r="D176" s="19">
        <v>8</v>
      </c>
      <c r="E176" s="19">
        <v>0</v>
      </c>
      <c r="F176" s="165">
        <v>8</v>
      </c>
      <c r="G176" s="19">
        <v>0</v>
      </c>
      <c r="H176" s="19">
        <v>0</v>
      </c>
      <c r="I176" s="176">
        <v>0</v>
      </c>
      <c r="J176" s="177">
        <v>8</v>
      </c>
      <c r="K176" s="177"/>
      <c r="L176" s="177">
        <v>8</v>
      </c>
      <c r="M176" s="177"/>
    </row>
    <row r="177" spans="2:13">
      <c r="B177" s="614">
        <v>2013</v>
      </c>
      <c r="C177" s="19">
        <v>0</v>
      </c>
      <c r="D177" s="19">
        <v>2</v>
      </c>
      <c r="E177" s="19">
        <v>0</v>
      </c>
      <c r="F177" s="165">
        <v>2</v>
      </c>
      <c r="G177" s="19">
        <v>0</v>
      </c>
      <c r="H177" s="19">
        <v>0</v>
      </c>
      <c r="I177" s="176">
        <v>0</v>
      </c>
      <c r="J177" s="177">
        <v>2</v>
      </c>
      <c r="K177" s="177"/>
      <c r="L177" s="177">
        <v>2</v>
      </c>
      <c r="M177" s="177"/>
    </row>
    <row r="178" spans="2:13">
      <c r="B178" s="614">
        <v>2014</v>
      </c>
      <c r="C178" s="19">
        <v>0</v>
      </c>
      <c r="D178" s="19">
        <v>0</v>
      </c>
      <c r="E178" s="19">
        <v>0</v>
      </c>
      <c r="F178" s="165">
        <v>0</v>
      </c>
      <c r="G178" s="19">
        <v>0</v>
      </c>
      <c r="H178" s="19">
        <v>0</v>
      </c>
      <c r="I178" s="176">
        <v>0</v>
      </c>
      <c r="J178" s="177">
        <v>0</v>
      </c>
      <c r="K178" s="177"/>
      <c r="L178" s="177">
        <v>0</v>
      </c>
      <c r="M178" s="177"/>
    </row>
    <row r="179" spans="2:13">
      <c r="B179" s="614">
        <v>2015</v>
      </c>
      <c r="C179" s="19">
        <v>0</v>
      </c>
      <c r="D179" s="19">
        <v>0</v>
      </c>
      <c r="E179" s="19">
        <v>0</v>
      </c>
      <c r="F179" s="165">
        <v>0</v>
      </c>
      <c r="G179" s="19">
        <v>0</v>
      </c>
      <c r="H179" s="19">
        <v>0</v>
      </c>
      <c r="I179" s="176">
        <v>0</v>
      </c>
      <c r="J179" s="177">
        <v>0</v>
      </c>
      <c r="K179" s="177"/>
      <c r="L179" s="177">
        <v>0</v>
      </c>
      <c r="M179" s="177"/>
    </row>
    <row r="180" spans="2:13">
      <c r="B180" s="614">
        <v>2016</v>
      </c>
      <c r="C180" s="19">
        <v>0</v>
      </c>
      <c r="D180" s="19">
        <v>0</v>
      </c>
      <c r="E180" s="19">
        <v>0</v>
      </c>
      <c r="F180" s="165">
        <v>0</v>
      </c>
      <c r="G180" s="19">
        <v>0</v>
      </c>
      <c r="H180" s="19">
        <v>0</v>
      </c>
      <c r="I180" s="176">
        <v>0</v>
      </c>
      <c r="J180" s="177">
        <v>0</v>
      </c>
      <c r="K180" s="177"/>
      <c r="L180" s="177">
        <v>0</v>
      </c>
      <c r="M180" s="177"/>
    </row>
    <row r="181" spans="2:13">
      <c r="B181" s="614">
        <v>2017</v>
      </c>
      <c r="C181" s="19">
        <v>0</v>
      </c>
      <c r="D181" s="19">
        <v>0</v>
      </c>
      <c r="E181" s="19">
        <v>0</v>
      </c>
      <c r="F181" s="165">
        <v>0</v>
      </c>
      <c r="G181" s="19">
        <v>0</v>
      </c>
      <c r="H181" s="19">
        <v>0</v>
      </c>
      <c r="I181" s="176">
        <v>0</v>
      </c>
      <c r="J181" s="177">
        <v>0</v>
      </c>
      <c r="K181" s="177"/>
      <c r="L181" s="177">
        <v>0</v>
      </c>
      <c r="M181" s="177"/>
    </row>
    <row r="182" spans="2:13">
      <c r="B182" s="614">
        <v>2018</v>
      </c>
      <c r="C182" s="19">
        <v>0</v>
      </c>
      <c r="D182" s="19">
        <v>0</v>
      </c>
      <c r="E182" s="19">
        <v>0</v>
      </c>
      <c r="F182" s="165">
        <v>0</v>
      </c>
      <c r="G182" s="19">
        <v>0</v>
      </c>
      <c r="H182" s="19">
        <v>0</v>
      </c>
      <c r="I182" s="176">
        <v>0</v>
      </c>
      <c r="J182" s="177">
        <v>0</v>
      </c>
      <c r="K182" s="177"/>
      <c r="L182" s="177">
        <v>0</v>
      </c>
      <c r="M182" s="177"/>
    </row>
    <row r="183" spans="2:13">
      <c r="B183" s="614">
        <v>2019</v>
      </c>
      <c r="C183" s="19">
        <v>0</v>
      </c>
      <c r="D183" s="19">
        <v>0</v>
      </c>
      <c r="E183" s="19">
        <v>0</v>
      </c>
      <c r="F183" s="165">
        <v>0</v>
      </c>
      <c r="G183" s="19">
        <v>0</v>
      </c>
      <c r="H183" s="19">
        <v>0</v>
      </c>
      <c r="I183" s="176">
        <v>0</v>
      </c>
      <c r="J183" s="177">
        <v>0</v>
      </c>
      <c r="K183" s="177"/>
      <c r="L183" s="177">
        <v>0</v>
      </c>
      <c r="M183" s="177"/>
    </row>
    <row r="184" spans="2:13">
      <c r="B184" s="614">
        <v>2020</v>
      </c>
      <c r="C184" s="19">
        <v>0</v>
      </c>
      <c r="D184" s="19">
        <v>0</v>
      </c>
      <c r="E184" s="19">
        <v>0</v>
      </c>
      <c r="F184" s="165">
        <v>0</v>
      </c>
      <c r="G184" s="19">
        <v>0</v>
      </c>
      <c r="H184" s="19">
        <v>0</v>
      </c>
      <c r="I184" s="176">
        <v>0</v>
      </c>
      <c r="J184" s="177">
        <v>0</v>
      </c>
      <c r="K184" s="177"/>
      <c r="L184" s="177">
        <v>0</v>
      </c>
      <c r="M184" s="177"/>
    </row>
    <row r="185" spans="2:13">
      <c r="B185" s="185" t="s">
        <v>626</v>
      </c>
      <c r="C185" s="19"/>
      <c r="D185" s="19"/>
      <c r="E185" s="19"/>
      <c r="F185" s="165"/>
      <c r="G185" s="19"/>
      <c r="H185" s="19"/>
      <c r="I185" s="176"/>
      <c r="J185" s="176"/>
      <c r="K185" s="176"/>
      <c r="L185" s="176"/>
      <c r="M185" s="176"/>
    </row>
    <row r="186" spans="2:13">
      <c r="B186" s="614">
        <v>2012</v>
      </c>
      <c r="C186" s="19">
        <v>6102</v>
      </c>
      <c r="D186" s="19">
        <v>327</v>
      </c>
      <c r="E186" s="19">
        <v>7</v>
      </c>
      <c r="F186" s="165">
        <v>6436</v>
      </c>
      <c r="G186" s="19">
        <v>0</v>
      </c>
      <c r="H186" s="19">
        <v>0</v>
      </c>
      <c r="I186" s="176">
        <v>0</v>
      </c>
      <c r="J186" s="176">
        <v>6436</v>
      </c>
      <c r="K186" s="176"/>
      <c r="L186" s="176">
        <v>6436</v>
      </c>
      <c r="M186" s="176"/>
    </row>
    <row r="187" spans="2:13">
      <c r="B187" s="614">
        <v>2013</v>
      </c>
      <c r="C187" s="19">
        <v>7854</v>
      </c>
      <c r="D187" s="19">
        <v>287</v>
      </c>
      <c r="E187" s="19">
        <v>22</v>
      </c>
      <c r="F187" s="165">
        <v>8163</v>
      </c>
      <c r="G187" s="19">
        <v>0</v>
      </c>
      <c r="H187" s="19">
        <v>0</v>
      </c>
      <c r="I187" s="176">
        <v>0</v>
      </c>
      <c r="J187" s="176">
        <v>8163</v>
      </c>
      <c r="K187" s="176"/>
      <c r="L187" s="176">
        <v>8163</v>
      </c>
      <c r="M187" s="176"/>
    </row>
    <row r="188" spans="2:13">
      <c r="B188" s="614">
        <v>2014</v>
      </c>
      <c r="C188" s="19">
        <v>39331</v>
      </c>
      <c r="D188" s="19">
        <v>314</v>
      </c>
      <c r="E188" s="19">
        <v>7</v>
      </c>
      <c r="F188" s="165">
        <v>39652</v>
      </c>
      <c r="G188" s="19">
        <v>0</v>
      </c>
      <c r="H188" s="19">
        <v>0</v>
      </c>
      <c r="I188" s="176">
        <v>0</v>
      </c>
      <c r="J188" s="176">
        <v>39652</v>
      </c>
      <c r="K188" s="176"/>
      <c r="L188" s="176">
        <v>39652</v>
      </c>
      <c r="M188" s="176"/>
    </row>
    <row r="189" spans="2:13">
      <c r="B189" s="614">
        <v>2015</v>
      </c>
      <c r="C189" s="19">
        <v>55074</v>
      </c>
      <c r="D189" s="19">
        <v>173</v>
      </c>
      <c r="E189" s="19">
        <v>26</v>
      </c>
      <c r="F189" s="165">
        <v>55273</v>
      </c>
      <c r="G189" s="19">
        <v>0</v>
      </c>
      <c r="H189" s="19">
        <v>0</v>
      </c>
      <c r="I189" s="176">
        <v>0</v>
      </c>
      <c r="J189" s="176">
        <v>55273</v>
      </c>
      <c r="K189" s="176"/>
      <c r="L189" s="176">
        <v>55273</v>
      </c>
      <c r="M189" s="176"/>
    </row>
    <row r="190" spans="2:13">
      <c r="B190" s="185" t="s">
        <v>627</v>
      </c>
      <c r="C190" s="19"/>
      <c r="D190" s="19"/>
      <c r="E190" s="19"/>
      <c r="F190" s="165"/>
      <c r="G190" s="19"/>
      <c r="H190" s="19"/>
      <c r="I190" s="176"/>
      <c r="J190" s="176"/>
      <c r="K190" s="176"/>
      <c r="L190" s="176"/>
      <c r="M190" s="176"/>
    </row>
    <row r="191" spans="2:13">
      <c r="B191" s="614">
        <v>2012</v>
      </c>
      <c r="C191" s="19">
        <v>2</v>
      </c>
      <c r="D191" s="19">
        <v>0</v>
      </c>
      <c r="E191" s="19">
        <v>0</v>
      </c>
      <c r="F191" s="165">
        <v>2</v>
      </c>
      <c r="G191" s="19">
        <v>0</v>
      </c>
      <c r="H191" s="19">
        <v>0</v>
      </c>
      <c r="I191" s="176">
        <v>0</v>
      </c>
      <c r="J191" s="176">
        <v>2</v>
      </c>
      <c r="K191" s="176"/>
      <c r="L191" s="176">
        <v>2</v>
      </c>
      <c r="M191" s="176"/>
    </row>
    <row r="192" spans="2:13">
      <c r="B192" s="614">
        <v>2013</v>
      </c>
      <c r="C192" s="19">
        <v>1</v>
      </c>
      <c r="D192" s="19">
        <v>0</v>
      </c>
      <c r="E192" s="19">
        <v>0</v>
      </c>
      <c r="F192" s="165">
        <v>1</v>
      </c>
      <c r="G192" s="19">
        <v>0</v>
      </c>
      <c r="H192" s="19">
        <v>0</v>
      </c>
      <c r="I192" s="176">
        <v>0</v>
      </c>
      <c r="J192" s="176">
        <v>1</v>
      </c>
      <c r="K192" s="176"/>
      <c r="L192" s="176">
        <v>1</v>
      </c>
      <c r="M192" s="176"/>
    </row>
    <row r="193" spans="2:13">
      <c r="B193" s="614">
        <v>2014</v>
      </c>
      <c r="C193" s="19">
        <v>1</v>
      </c>
      <c r="D193" s="19">
        <v>0</v>
      </c>
      <c r="E193" s="19">
        <v>0</v>
      </c>
      <c r="F193" s="165">
        <v>1</v>
      </c>
      <c r="G193" s="19">
        <v>0</v>
      </c>
      <c r="H193" s="19">
        <v>0</v>
      </c>
      <c r="I193" s="176">
        <v>0</v>
      </c>
      <c r="J193" s="176">
        <v>1</v>
      </c>
      <c r="K193" s="176"/>
      <c r="L193" s="176">
        <v>1</v>
      </c>
      <c r="M193" s="176"/>
    </row>
    <row r="194" spans="2:13">
      <c r="B194" s="614">
        <v>2015</v>
      </c>
      <c r="C194" s="19">
        <v>1</v>
      </c>
      <c r="D194" s="19">
        <v>0</v>
      </c>
      <c r="E194" s="19">
        <v>0</v>
      </c>
      <c r="F194" s="165">
        <v>1</v>
      </c>
      <c r="G194" s="19">
        <v>0</v>
      </c>
      <c r="H194" s="19">
        <v>0</v>
      </c>
      <c r="I194" s="176">
        <v>0</v>
      </c>
      <c r="J194" s="176">
        <v>1</v>
      </c>
      <c r="K194" s="176"/>
      <c r="L194" s="176">
        <v>1</v>
      </c>
      <c r="M194" s="176"/>
    </row>
    <row r="195" spans="2:13">
      <c r="B195" s="614">
        <v>2016</v>
      </c>
      <c r="C195" s="19">
        <v>1</v>
      </c>
      <c r="D195" s="19">
        <v>0</v>
      </c>
      <c r="E195" s="19">
        <v>0</v>
      </c>
      <c r="F195" s="165">
        <v>1</v>
      </c>
      <c r="G195" s="19">
        <v>0</v>
      </c>
      <c r="H195" s="19">
        <v>0</v>
      </c>
      <c r="I195" s="176">
        <v>0</v>
      </c>
      <c r="J195" s="176">
        <v>1</v>
      </c>
      <c r="K195" s="176"/>
      <c r="L195" s="176">
        <v>1</v>
      </c>
      <c r="M195" s="176"/>
    </row>
    <row r="196" spans="2:13">
      <c r="B196" s="614">
        <v>2017</v>
      </c>
      <c r="C196" s="19">
        <v>0</v>
      </c>
      <c r="D196" s="19">
        <v>0</v>
      </c>
      <c r="E196" s="19">
        <v>0</v>
      </c>
      <c r="F196" s="165">
        <v>0</v>
      </c>
      <c r="G196" s="19">
        <v>0</v>
      </c>
      <c r="H196" s="19">
        <v>0</v>
      </c>
      <c r="I196" s="176">
        <v>0</v>
      </c>
      <c r="J196" s="176">
        <v>0</v>
      </c>
      <c r="K196" s="176"/>
      <c r="L196" s="176">
        <v>0</v>
      </c>
      <c r="M196" s="176"/>
    </row>
    <row r="197" spans="2:13">
      <c r="B197" s="614">
        <v>2018</v>
      </c>
      <c r="C197" s="19">
        <v>0</v>
      </c>
      <c r="D197" s="19">
        <v>0</v>
      </c>
      <c r="E197" s="19">
        <v>0</v>
      </c>
      <c r="F197" s="165">
        <v>0</v>
      </c>
      <c r="G197" s="19">
        <v>0</v>
      </c>
      <c r="H197" s="19">
        <v>0</v>
      </c>
      <c r="I197" s="176">
        <v>0</v>
      </c>
      <c r="J197" s="176">
        <v>0</v>
      </c>
      <c r="K197" s="176"/>
      <c r="L197" s="176">
        <v>0</v>
      </c>
      <c r="M197" s="176"/>
    </row>
    <row r="198" spans="2:13">
      <c r="B198" s="614">
        <v>2019</v>
      </c>
      <c r="C198" s="19">
        <v>0</v>
      </c>
      <c r="D198" s="19">
        <v>0</v>
      </c>
      <c r="E198" s="19">
        <v>0</v>
      </c>
      <c r="F198" s="165">
        <v>0</v>
      </c>
      <c r="G198" s="19">
        <v>0</v>
      </c>
      <c r="H198" s="19">
        <v>0</v>
      </c>
      <c r="I198" s="176">
        <v>0</v>
      </c>
      <c r="J198" s="176">
        <v>0</v>
      </c>
      <c r="K198" s="176"/>
      <c r="L198" s="176">
        <v>0</v>
      </c>
      <c r="M198" s="176"/>
    </row>
    <row r="199" spans="2:13">
      <c r="B199" s="614">
        <v>2020</v>
      </c>
      <c r="C199" s="19">
        <v>0</v>
      </c>
      <c r="D199" s="19">
        <v>0</v>
      </c>
      <c r="E199" s="19">
        <v>0</v>
      </c>
      <c r="F199" s="165">
        <v>0</v>
      </c>
      <c r="G199" s="19">
        <v>0</v>
      </c>
      <c r="H199" s="19">
        <v>0</v>
      </c>
      <c r="I199" s="176">
        <v>0</v>
      </c>
      <c r="J199" s="176">
        <v>0</v>
      </c>
      <c r="K199" s="176"/>
      <c r="L199" s="176">
        <v>0</v>
      </c>
      <c r="M199" s="176"/>
    </row>
    <row r="200" spans="2:13">
      <c r="B200" s="185" t="s">
        <v>196</v>
      </c>
      <c r="C200" s="19"/>
      <c r="D200" s="19"/>
      <c r="E200" s="19"/>
      <c r="F200" s="165"/>
      <c r="G200" s="19"/>
      <c r="H200" s="19"/>
      <c r="I200" s="176"/>
      <c r="J200" s="177"/>
      <c r="K200" s="177"/>
      <c r="L200" s="177"/>
      <c r="M200" s="177"/>
    </row>
    <row r="201" spans="2:13">
      <c r="B201" s="614">
        <v>2020</v>
      </c>
      <c r="C201" s="19">
        <v>0</v>
      </c>
      <c r="D201" s="19">
        <v>0</v>
      </c>
      <c r="E201" s="19">
        <v>0</v>
      </c>
      <c r="F201" s="165">
        <v>0</v>
      </c>
      <c r="G201" s="19">
        <v>0</v>
      </c>
      <c r="H201" s="19">
        <v>0</v>
      </c>
      <c r="I201" s="176">
        <v>0</v>
      </c>
      <c r="J201" s="177">
        <v>0</v>
      </c>
      <c r="K201" s="177">
        <v>0</v>
      </c>
      <c r="L201" s="177">
        <v>0</v>
      </c>
      <c r="M201" s="177">
        <v>0</v>
      </c>
    </row>
    <row r="202" spans="2:13">
      <c r="B202" s="614">
        <v>2021</v>
      </c>
      <c r="C202" s="19">
        <v>0</v>
      </c>
      <c r="D202" s="19">
        <v>0</v>
      </c>
      <c r="E202" s="19">
        <v>0</v>
      </c>
      <c r="F202" s="165">
        <v>0</v>
      </c>
      <c r="G202" s="19">
        <v>633</v>
      </c>
      <c r="H202" s="19">
        <v>0</v>
      </c>
      <c r="I202" s="176">
        <v>633</v>
      </c>
      <c r="J202" s="177">
        <v>633</v>
      </c>
      <c r="K202" s="177">
        <v>0</v>
      </c>
      <c r="L202" s="177">
        <v>633</v>
      </c>
      <c r="M202" s="177">
        <v>0</v>
      </c>
    </row>
    <row r="203" spans="2:13">
      <c r="B203" s="614">
        <v>2022</v>
      </c>
      <c r="C203" s="19">
        <v>0</v>
      </c>
      <c r="D203" s="19">
        <v>0</v>
      </c>
      <c r="E203" s="19">
        <v>0</v>
      </c>
      <c r="F203" s="165">
        <v>0</v>
      </c>
      <c r="G203" s="19">
        <v>1699</v>
      </c>
      <c r="H203" s="19">
        <v>0</v>
      </c>
      <c r="I203" s="176">
        <v>1699</v>
      </c>
      <c r="J203" s="177">
        <v>1699</v>
      </c>
      <c r="K203" s="177">
        <v>0</v>
      </c>
      <c r="L203" s="177">
        <v>1699</v>
      </c>
      <c r="M203" s="177">
        <v>0</v>
      </c>
    </row>
    <row r="204" spans="2:13">
      <c r="B204" s="614">
        <v>2023</v>
      </c>
      <c r="C204" s="19">
        <v>0</v>
      </c>
      <c r="D204" s="19">
        <v>0</v>
      </c>
      <c r="E204" s="19">
        <v>0</v>
      </c>
      <c r="F204" s="165">
        <v>0</v>
      </c>
      <c r="G204" s="19">
        <v>4876</v>
      </c>
      <c r="H204" s="19">
        <v>0</v>
      </c>
      <c r="I204" s="176">
        <v>4876</v>
      </c>
      <c r="J204" s="177">
        <v>4876</v>
      </c>
      <c r="K204" s="177">
        <v>0</v>
      </c>
      <c r="L204" s="177">
        <v>4876</v>
      </c>
      <c r="M204" s="177">
        <v>0</v>
      </c>
    </row>
    <row r="205" spans="2:13">
      <c r="B205" s="185" t="s">
        <v>224</v>
      </c>
      <c r="C205" s="19"/>
      <c r="D205" s="19"/>
      <c r="E205" s="19"/>
      <c r="F205" s="165"/>
      <c r="G205" s="19"/>
      <c r="H205" s="19"/>
      <c r="I205" s="176"/>
      <c r="J205" s="177"/>
      <c r="K205" s="177"/>
      <c r="L205" s="177"/>
      <c r="M205" s="177"/>
    </row>
    <row r="206" spans="2:13">
      <c r="B206" s="614">
        <v>2023</v>
      </c>
      <c r="C206" s="19">
        <v>0</v>
      </c>
      <c r="D206" s="19">
        <v>0</v>
      </c>
      <c r="E206" s="19">
        <v>0</v>
      </c>
      <c r="F206" s="165">
        <v>0</v>
      </c>
      <c r="G206" s="19">
        <v>0</v>
      </c>
      <c r="H206" s="19">
        <v>0</v>
      </c>
      <c r="I206" s="176">
        <v>0</v>
      </c>
      <c r="J206" s="177">
        <v>0</v>
      </c>
      <c r="K206" s="177">
        <v>0</v>
      </c>
      <c r="L206" s="177">
        <v>0</v>
      </c>
      <c r="M206" s="177">
        <v>6245</v>
      </c>
    </row>
    <row r="207" spans="2:13">
      <c r="B207" s="185" t="s">
        <v>540</v>
      </c>
      <c r="C207" s="19"/>
      <c r="D207" s="19"/>
      <c r="E207" s="19"/>
      <c r="F207" s="165"/>
      <c r="G207" s="19"/>
      <c r="H207" s="19"/>
      <c r="I207" s="176"/>
      <c r="J207" s="176"/>
      <c r="K207" s="176"/>
      <c r="L207" s="176"/>
      <c r="M207" s="176"/>
    </row>
    <row r="208" spans="2:13">
      <c r="B208" s="614">
        <v>2018</v>
      </c>
      <c r="C208" s="19">
        <v>0</v>
      </c>
      <c r="D208" s="19">
        <v>0</v>
      </c>
      <c r="E208" s="19">
        <v>0</v>
      </c>
      <c r="F208" s="165">
        <v>0</v>
      </c>
      <c r="G208" s="19">
        <v>0</v>
      </c>
      <c r="H208" s="19">
        <v>0</v>
      </c>
      <c r="I208" s="176">
        <v>0</v>
      </c>
      <c r="J208" s="176">
        <v>0</v>
      </c>
      <c r="K208" s="176"/>
      <c r="L208" s="176">
        <v>0</v>
      </c>
      <c r="M208" s="176"/>
    </row>
    <row r="209" spans="2:13">
      <c r="B209" s="614">
        <v>2019</v>
      </c>
      <c r="C209" s="19">
        <v>0</v>
      </c>
      <c r="D209" s="19">
        <v>0</v>
      </c>
      <c r="E209" s="19">
        <v>0</v>
      </c>
      <c r="F209" s="165">
        <v>0</v>
      </c>
      <c r="G209" s="19">
        <v>0</v>
      </c>
      <c r="H209" s="19">
        <v>0</v>
      </c>
      <c r="I209" s="176">
        <v>0</v>
      </c>
      <c r="J209" s="176">
        <v>0</v>
      </c>
      <c r="K209" s="176"/>
      <c r="L209" s="176">
        <v>0</v>
      </c>
      <c r="M209" s="176"/>
    </row>
    <row r="210" spans="2:13">
      <c r="B210" s="614">
        <v>2020</v>
      </c>
      <c r="C210" s="19">
        <v>0</v>
      </c>
      <c r="D210" s="19">
        <v>0</v>
      </c>
      <c r="E210" s="19">
        <v>0</v>
      </c>
      <c r="F210" s="165">
        <v>0</v>
      </c>
      <c r="G210" s="19">
        <v>0</v>
      </c>
      <c r="H210" s="19">
        <v>0</v>
      </c>
      <c r="I210" s="176">
        <v>0</v>
      </c>
      <c r="J210" s="177">
        <v>0</v>
      </c>
      <c r="K210" s="177"/>
      <c r="L210" s="177">
        <v>0</v>
      </c>
      <c r="M210" s="177"/>
    </row>
    <row r="211" spans="2:13">
      <c r="B211" s="185" t="s">
        <v>628</v>
      </c>
      <c r="C211" s="19"/>
      <c r="D211" s="19"/>
      <c r="E211" s="19"/>
      <c r="F211" s="165"/>
      <c r="G211" s="19"/>
      <c r="H211" s="19"/>
      <c r="I211" s="176"/>
      <c r="J211" s="176"/>
      <c r="K211" s="176"/>
      <c r="L211" s="176"/>
      <c r="M211" s="176"/>
    </row>
    <row r="212" spans="2:13">
      <c r="B212" s="614">
        <v>2012</v>
      </c>
      <c r="C212" s="19">
        <v>289</v>
      </c>
      <c r="D212" s="19">
        <v>0</v>
      </c>
      <c r="E212" s="19">
        <v>0</v>
      </c>
      <c r="F212" s="165">
        <v>289</v>
      </c>
      <c r="G212" s="19">
        <v>0</v>
      </c>
      <c r="H212" s="19">
        <v>0</v>
      </c>
      <c r="I212" s="176">
        <v>0</v>
      </c>
      <c r="J212" s="176">
        <v>289</v>
      </c>
      <c r="K212" s="176"/>
      <c r="L212" s="176">
        <v>289</v>
      </c>
      <c r="M212" s="176"/>
    </row>
    <row r="213" spans="2:13">
      <c r="B213" s="614">
        <v>2013</v>
      </c>
      <c r="C213" s="19">
        <v>251</v>
      </c>
      <c r="D213" s="19">
        <v>0</v>
      </c>
      <c r="E213" s="19">
        <v>0</v>
      </c>
      <c r="F213" s="165">
        <v>251</v>
      </c>
      <c r="G213" s="19">
        <v>0</v>
      </c>
      <c r="H213" s="19">
        <v>0</v>
      </c>
      <c r="I213" s="176">
        <v>0</v>
      </c>
      <c r="J213" s="176">
        <v>251</v>
      </c>
      <c r="K213" s="176"/>
      <c r="L213" s="176">
        <v>251</v>
      </c>
      <c r="M213" s="176"/>
    </row>
    <row r="214" spans="2:13">
      <c r="B214" s="614">
        <v>2014</v>
      </c>
      <c r="C214" s="19">
        <v>223</v>
      </c>
      <c r="D214" s="19">
        <v>0</v>
      </c>
      <c r="E214" s="19">
        <v>0</v>
      </c>
      <c r="F214" s="165">
        <v>223</v>
      </c>
      <c r="G214" s="19">
        <v>0</v>
      </c>
      <c r="H214" s="19">
        <v>0</v>
      </c>
      <c r="I214" s="176">
        <v>0</v>
      </c>
      <c r="J214" s="176">
        <v>223</v>
      </c>
      <c r="K214" s="176"/>
      <c r="L214" s="176">
        <v>223</v>
      </c>
      <c r="M214" s="176"/>
    </row>
    <row r="215" spans="2:13">
      <c r="B215" s="614">
        <v>2015</v>
      </c>
      <c r="C215" s="19">
        <v>208</v>
      </c>
      <c r="D215" s="19">
        <v>0</v>
      </c>
      <c r="E215" s="19">
        <v>0</v>
      </c>
      <c r="F215" s="165">
        <v>208</v>
      </c>
      <c r="G215" s="19">
        <v>0</v>
      </c>
      <c r="H215" s="19">
        <v>0</v>
      </c>
      <c r="I215" s="176">
        <v>0</v>
      </c>
      <c r="J215" s="176">
        <v>208</v>
      </c>
      <c r="K215" s="176"/>
      <c r="L215" s="176">
        <v>208</v>
      </c>
      <c r="M215" s="176"/>
    </row>
    <row r="216" spans="2:13">
      <c r="B216" s="614">
        <v>2016</v>
      </c>
      <c r="C216" s="19">
        <v>202</v>
      </c>
      <c r="D216" s="19">
        <v>0</v>
      </c>
      <c r="E216" s="19">
        <v>0</v>
      </c>
      <c r="F216" s="165">
        <v>202</v>
      </c>
      <c r="G216" s="19">
        <v>0</v>
      </c>
      <c r="H216" s="19">
        <v>0</v>
      </c>
      <c r="I216" s="176">
        <v>0</v>
      </c>
      <c r="J216" s="176">
        <v>202</v>
      </c>
      <c r="K216" s="176"/>
      <c r="L216" s="176">
        <v>202</v>
      </c>
      <c r="M216" s="176"/>
    </row>
    <row r="217" spans="2:13">
      <c r="B217" s="614">
        <v>2017</v>
      </c>
      <c r="C217" s="19">
        <v>192</v>
      </c>
      <c r="D217" s="19">
        <v>0</v>
      </c>
      <c r="E217" s="19">
        <v>0</v>
      </c>
      <c r="F217" s="165">
        <v>192</v>
      </c>
      <c r="G217" s="19">
        <v>0</v>
      </c>
      <c r="H217" s="19">
        <v>0</v>
      </c>
      <c r="I217" s="176">
        <v>0</v>
      </c>
      <c r="J217" s="176">
        <v>192</v>
      </c>
      <c r="K217" s="176"/>
      <c r="L217" s="176">
        <v>192</v>
      </c>
      <c r="M217" s="176"/>
    </row>
    <row r="218" spans="2:13">
      <c r="B218" s="614">
        <v>2018</v>
      </c>
      <c r="C218" s="19">
        <v>176</v>
      </c>
      <c r="D218" s="19">
        <v>0</v>
      </c>
      <c r="E218" s="19">
        <v>0</v>
      </c>
      <c r="F218" s="165">
        <v>176</v>
      </c>
      <c r="G218" s="19">
        <v>0</v>
      </c>
      <c r="H218" s="19">
        <v>0</v>
      </c>
      <c r="I218" s="176">
        <v>0</v>
      </c>
      <c r="J218" s="176">
        <v>176</v>
      </c>
      <c r="K218" s="176"/>
      <c r="L218" s="176">
        <v>176</v>
      </c>
      <c r="M218" s="176"/>
    </row>
    <row r="219" spans="2:13">
      <c r="B219" s="185" t="s">
        <v>629</v>
      </c>
      <c r="C219" s="19"/>
      <c r="D219" s="19"/>
      <c r="E219" s="19"/>
      <c r="F219" s="165"/>
      <c r="G219" s="19"/>
      <c r="H219" s="19"/>
      <c r="I219" s="176"/>
      <c r="J219" s="176"/>
      <c r="K219" s="176"/>
      <c r="L219" s="176"/>
      <c r="M219" s="176"/>
    </row>
    <row r="220" spans="2:13">
      <c r="B220" s="614">
        <v>2012</v>
      </c>
      <c r="C220" s="19">
        <v>3</v>
      </c>
      <c r="D220" s="19">
        <v>0</v>
      </c>
      <c r="E220" s="19">
        <v>0</v>
      </c>
      <c r="F220" s="165">
        <v>3</v>
      </c>
      <c r="G220" s="19">
        <v>0</v>
      </c>
      <c r="H220" s="19">
        <v>0</v>
      </c>
      <c r="I220" s="176">
        <v>0</v>
      </c>
      <c r="J220" s="176">
        <v>3</v>
      </c>
      <c r="K220" s="176"/>
      <c r="L220" s="176">
        <v>3</v>
      </c>
      <c r="M220" s="176"/>
    </row>
    <row r="221" spans="2:13">
      <c r="B221" s="614">
        <v>2013</v>
      </c>
      <c r="C221" s="19">
        <v>1</v>
      </c>
      <c r="D221" s="19">
        <v>0</v>
      </c>
      <c r="E221" s="19">
        <v>0</v>
      </c>
      <c r="F221" s="165">
        <v>1</v>
      </c>
      <c r="G221" s="19">
        <v>0</v>
      </c>
      <c r="H221" s="19">
        <v>0</v>
      </c>
      <c r="I221" s="176">
        <v>0</v>
      </c>
      <c r="J221" s="176">
        <v>1</v>
      </c>
      <c r="K221" s="176"/>
      <c r="L221" s="176">
        <v>1</v>
      </c>
      <c r="M221" s="176"/>
    </row>
    <row r="222" spans="2:13">
      <c r="B222" s="185" t="s">
        <v>202</v>
      </c>
      <c r="C222" s="19"/>
      <c r="D222" s="19"/>
      <c r="E222" s="19"/>
      <c r="F222" s="165"/>
      <c r="G222" s="19"/>
      <c r="H222" s="19"/>
      <c r="I222" s="176"/>
      <c r="J222" s="176"/>
      <c r="K222" s="176"/>
      <c r="L222" s="176"/>
      <c r="M222" s="176"/>
    </row>
    <row r="223" spans="2:13">
      <c r="B223" s="614">
        <v>2012</v>
      </c>
      <c r="C223" s="19">
        <v>0</v>
      </c>
      <c r="D223" s="19">
        <v>0</v>
      </c>
      <c r="E223" s="19">
        <v>1989</v>
      </c>
      <c r="F223" s="165">
        <v>1989</v>
      </c>
      <c r="G223" s="19">
        <v>0</v>
      </c>
      <c r="H223" s="19">
        <v>0</v>
      </c>
      <c r="I223" s="176">
        <v>0</v>
      </c>
      <c r="J223" s="176">
        <v>1989</v>
      </c>
      <c r="K223" s="176"/>
      <c r="L223" s="176">
        <v>1989</v>
      </c>
      <c r="M223" s="176"/>
    </row>
    <row r="224" spans="2:13">
      <c r="B224" s="614">
        <v>2013</v>
      </c>
      <c r="C224" s="19">
        <v>0</v>
      </c>
      <c r="D224" s="19">
        <v>0</v>
      </c>
      <c r="E224" s="19">
        <v>1430</v>
      </c>
      <c r="F224" s="165">
        <v>1430</v>
      </c>
      <c r="G224" s="19">
        <v>0</v>
      </c>
      <c r="H224" s="19">
        <v>0</v>
      </c>
      <c r="I224" s="176">
        <v>0</v>
      </c>
      <c r="J224" s="176">
        <v>1430</v>
      </c>
      <c r="K224" s="176"/>
      <c r="L224" s="176">
        <v>1430</v>
      </c>
      <c r="M224" s="176"/>
    </row>
    <row r="225" spans="2:13">
      <c r="B225" s="614">
        <v>2014</v>
      </c>
      <c r="C225" s="19">
        <v>0</v>
      </c>
      <c r="D225" s="19">
        <v>0</v>
      </c>
      <c r="E225" s="19">
        <v>2387</v>
      </c>
      <c r="F225" s="165">
        <v>2387</v>
      </c>
      <c r="G225" s="19">
        <v>0</v>
      </c>
      <c r="H225" s="19">
        <v>0</v>
      </c>
      <c r="I225" s="176">
        <v>0</v>
      </c>
      <c r="J225" s="176">
        <v>2387</v>
      </c>
      <c r="K225" s="176"/>
      <c r="L225" s="176">
        <v>2387</v>
      </c>
      <c r="M225" s="176"/>
    </row>
    <row r="226" spans="2:13">
      <c r="B226" s="614">
        <v>2015</v>
      </c>
      <c r="C226" s="19">
        <v>0</v>
      </c>
      <c r="D226" s="19">
        <v>0</v>
      </c>
      <c r="E226" s="19">
        <v>2609</v>
      </c>
      <c r="F226" s="165">
        <v>2609</v>
      </c>
      <c r="G226" s="19">
        <v>0</v>
      </c>
      <c r="H226" s="19">
        <v>0</v>
      </c>
      <c r="I226" s="176">
        <v>0</v>
      </c>
      <c r="J226" s="176">
        <v>2609</v>
      </c>
      <c r="K226" s="176"/>
      <c r="L226" s="176">
        <v>2609</v>
      </c>
      <c r="M226" s="176"/>
    </row>
    <row r="227" spans="2:13">
      <c r="B227" s="614">
        <v>2016</v>
      </c>
      <c r="C227" s="19">
        <v>3713</v>
      </c>
      <c r="D227" s="19">
        <v>51</v>
      </c>
      <c r="E227" s="19">
        <v>3855</v>
      </c>
      <c r="F227" s="165">
        <v>7619</v>
      </c>
      <c r="G227" s="19">
        <v>0</v>
      </c>
      <c r="H227" s="19">
        <v>0</v>
      </c>
      <c r="I227" s="176">
        <v>0</v>
      </c>
      <c r="J227" s="176">
        <v>7619</v>
      </c>
      <c r="K227" s="176"/>
      <c r="L227" s="176">
        <v>7619</v>
      </c>
      <c r="M227" s="176"/>
    </row>
    <row r="228" spans="2:13">
      <c r="B228" s="614">
        <v>2017</v>
      </c>
      <c r="C228" s="19">
        <v>5751</v>
      </c>
      <c r="D228" s="19">
        <v>206</v>
      </c>
      <c r="E228" s="19">
        <v>5142</v>
      </c>
      <c r="F228" s="165">
        <v>11099</v>
      </c>
      <c r="G228" s="19">
        <v>0</v>
      </c>
      <c r="H228" s="19">
        <v>0</v>
      </c>
      <c r="I228" s="176">
        <v>0</v>
      </c>
      <c r="J228" s="176">
        <v>11099</v>
      </c>
      <c r="K228" s="176"/>
      <c r="L228" s="176">
        <v>11099</v>
      </c>
      <c r="M228" s="176"/>
    </row>
    <row r="229" spans="2:13">
      <c r="B229" s="614">
        <v>2018</v>
      </c>
      <c r="C229" s="19">
        <v>2891</v>
      </c>
      <c r="D229" s="19">
        <v>244</v>
      </c>
      <c r="E229" s="19">
        <v>2261</v>
      </c>
      <c r="F229" s="165">
        <v>5396</v>
      </c>
      <c r="G229" s="19">
        <v>0</v>
      </c>
      <c r="H229" s="19">
        <v>0</v>
      </c>
      <c r="I229" s="176">
        <v>0</v>
      </c>
      <c r="J229" s="176">
        <v>5396</v>
      </c>
      <c r="K229" s="176"/>
      <c r="L229" s="176">
        <v>5396</v>
      </c>
      <c r="M229" s="176"/>
    </row>
    <row r="230" spans="2:13">
      <c r="B230" s="614">
        <v>2019</v>
      </c>
      <c r="C230" s="19">
        <v>1857</v>
      </c>
      <c r="D230" s="19">
        <v>192</v>
      </c>
      <c r="E230" s="19">
        <v>3143</v>
      </c>
      <c r="F230" s="165">
        <v>5192</v>
      </c>
      <c r="G230" s="19">
        <v>0</v>
      </c>
      <c r="H230" s="19">
        <v>0</v>
      </c>
      <c r="I230" s="176">
        <v>0</v>
      </c>
      <c r="J230" s="176">
        <v>5192</v>
      </c>
      <c r="K230" s="176"/>
      <c r="L230" s="176">
        <v>5192</v>
      </c>
      <c r="M230" s="176"/>
    </row>
    <row r="231" spans="2:13">
      <c r="B231" s="614">
        <v>2020</v>
      </c>
      <c r="C231" s="19">
        <v>1101</v>
      </c>
      <c r="D231" s="19">
        <v>144</v>
      </c>
      <c r="E231" s="19">
        <v>3081</v>
      </c>
      <c r="F231" s="165">
        <v>4326</v>
      </c>
      <c r="G231" s="19">
        <v>0</v>
      </c>
      <c r="H231" s="19">
        <v>0</v>
      </c>
      <c r="I231" s="176">
        <v>0</v>
      </c>
      <c r="J231" s="176">
        <v>4326</v>
      </c>
      <c r="K231" s="176"/>
      <c r="L231" s="176">
        <v>4326</v>
      </c>
      <c r="M231" s="176"/>
    </row>
    <row r="232" spans="2:13">
      <c r="B232" s="614">
        <v>2021</v>
      </c>
      <c r="C232" s="19">
        <v>2238</v>
      </c>
      <c r="D232" s="19">
        <v>0</v>
      </c>
      <c r="E232" s="19">
        <v>2565</v>
      </c>
      <c r="F232" s="165">
        <v>4803</v>
      </c>
      <c r="G232" s="19">
        <v>0</v>
      </c>
      <c r="H232" s="19">
        <v>0</v>
      </c>
      <c r="I232" s="176">
        <v>0</v>
      </c>
      <c r="J232" s="176">
        <v>4803</v>
      </c>
      <c r="K232" s="176"/>
      <c r="L232" s="176">
        <v>4803</v>
      </c>
      <c r="M232" s="176"/>
    </row>
    <row r="233" spans="2:13">
      <c r="B233" s="614">
        <v>2022</v>
      </c>
      <c r="C233" s="19">
        <v>2826</v>
      </c>
      <c r="D233" s="19">
        <v>0</v>
      </c>
      <c r="E233" s="19">
        <v>3587</v>
      </c>
      <c r="F233" s="165">
        <v>6413</v>
      </c>
      <c r="G233" s="19">
        <v>0</v>
      </c>
      <c r="H233" s="19">
        <v>0</v>
      </c>
      <c r="I233" s="176">
        <v>0</v>
      </c>
      <c r="J233" s="176">
        <v>6413</v>
      </c>
      <c r="K233" s="176"/>
      <c r="L233" s="176">
        <v>6413</v>
      </c>
      <c r="M233" s="176"/>
    </row>
    <row r="234" spans="2:13">
      <c r="B234" s="614">
        <v>2023</v>
      </c>
      <c r="C234" s="19">
        <v>0</v>
      </c>
      <c r="D234" s="19">
        <v>0</v>
      </c>
      <c r="E234" s="19">
        <v>4167</v>
      </c>
      <c r="F234" s="165">
        <v>4167</v>
      </c>
      <c r="G234" s="19">
        <v>0</v>
      </c>
      <c r="H234" s="19">
        <v>0</v>
      </c>
      <c r="I234" s="176">
        <v>0</v>
      </c>
      <c r="J234" s="176">
        <v>4167</v>
      </c>
      <c r="K234" s="176"/>
      <c r="L234" s="176">
        <v>4167</v>
      </c>
      <c r="M234" s="176"/>
    </row>
    <row r="235" spans="2:13">
      <c r="B235" s="185" t="s">
        <v>630</v>
      </c>
      <c r="C235" s="19"/>
      <c r="D235" s="19"/>
      <c r="E235" s="19"/>
      <c r="F235" s="165"/>
      <c r="G235" s="19"/>
      <c r="H235" s="19"/>
      <c r="I235" s="176"/>
      <c r="J235" s="176"/>
      <c r="K235" s="176"/>
      <c r="L235" s="176"/>
      <c r="M235" s="176"/>
    </row>
    <row r="236" spans="2:13">
      <c r="B236" s="614">
        <v>2012</v>
      </c>
      <c r="C236" s="19">
        <v>0</v>
      </c>
      <c r="D236" s="19">
        <v>13</v>
      </c>
      <c r="E236" s="19">
        <v>0</v>
      </c>
      <c r="F236" s="165">
        <v>13</v>
      </c>
      <c r="G236" s="19">
        <v>0</v>
      </c>
      <c r="H236" s="19">
        <v>0</v>
      </c>
      <c r="I236" s="176">
        <v>0</v>
      </c>
      <c r="J236" s="176">
        <v>13</v>
      </c>
      <c r="K236" s="176"/>
      <c r="L236" s="176">
        <v>13</v>
      </c>
      <c r="M236" s="176"/>
    </row>
    <row r="237" spans="2:13">
      <c r="B237" s="185" t="s">
        <v>126</v>
      </c>
      <c r="C237" s="19"/>
      <c r="D237" s="19"/>
      <c r="E237" s="19"/>
      <c r="F237" s="165"/>
      <c r="G237" s="19"/>
      <c r="H237" s="19"/>
      <c r="I237" s="176"/>
      <c r="J237" s="176"/>
      <c r="K237" s="176"/>
      <c r="L237" s="176"/>
      <c r="M237" s="176"/>
    </row>
    <row r="238" spans="2:13">
      <c r="B238" s="614">
        <v>2012</v>
      </c>
      <c r="C238" s="19">
        <v>293663</v>
      </c>
      <c r="D238" s="19">
        <v>454910</v>
      </c>
      <c r="E238" s="19">
        <v>1397228</v>
      </c>
      <c r="F238" s="165">
        <v>2145801</v>
      </c>
      <c r="G238" s="19">
        <v>62179</v>
      </c>
      <c r="H238" s="19">
        <v>0</v>
      </c>
      <c r="I238" s="176">
        <v>62179</v>
      </c>
      <c r="J238" s="176">
        <v>2207980</v>
      </c>
      <c r="K238" s="176">
        <v>634731</v>
      </c>
      <c r="L238" s="176">
        <v>2842711</v>
      </c>
      <c r="M238" s="176">
        <v>0</v>
      </c>
    </row>
    <row r="239" spans="2:13">
      <c r="B239" s="614">
        <v>2013</v>
      </c>
      <c r="C239" s="19">
        <v>250683</v>
      </c>
      <c r="D239" s="19">
        <v>464549</v>
      </c>
      <c r="E239" s="19">
        <v>1407246</v>
      </c>
      <c r="F239" s="165">
        <v>2122478</v>
      </c>
      <c r="G239" s="19">
        <v>69156</v>
      </c>
      <c r="H239" s="19">
        <v>0</v>
      </c>
      <c r="I239" s="176">
        <v>69156</v>
      </c>
      <c r="J239" s="176">
        <v>2191634</v>
      </c>
      <c r="K239" s="176">
        <v>678346</v>
      </c>
      <c r="L239" s="176">
        <v>2869980</v>
      </c>
      <c r="M239" s="176">
        <v>0</v>
      </c>
    </row>
    <row r="240" spans="2:13">
      <c r="B240" s="614">
        <v>2014</v>
      </c>
      <c r="C240" s="19">
        <v>559530</v>
      </c>
      <c r="D240" s="19">
        <v>416104</v>
      </c>
      <c r="E240" s="19">
        <v>1478207</v>
      </c>
      <c r="F240" s="165">
        <v>2453841</v>
      </c>
      <c r="G240" s="19">
        <v>102560</v>
      </c>
      <c r="H240" s="19">
        <v>0</v>
      </c>
      <c r="I240" s="176">
        <v>102560</v>
      </c>
      <c r="J240" s="176">
        <v>2556401</v>
      </c>
      <c r="K240" s="176">
        <v>803160</v>
      </c>
      <c r="L240" s="176">
        <v>3359561</v>
      </c>
      <c r="M240" s="176">
        <v>131</v>
      </c>
    </row>
    <row r="241" spans="2:13">
      <c r="B241" s="614">
        <v>2015</v>
      </c>
      <c r="C241" s="19">
        <v>609531</v>
      </c>
      <c r="D241" s="19">
        <v>419206</v>
      </c>
      <c r="E241" s="19">
        <v>1399298</v>
      </c>
      <c r="F241" s="165">
        <v>2428035</v>
      </c>
      <c r="G241" s="19">
        <v>184091</v>
      </c>
      <c r="H241" s="19">
        <v>71722</v>
      </c>
      <c r="I241" s="176">
        <v>255813</v>
      </c>
      <c r="J241" s="176">
        <v>2683848</v>
      </c>
      <c r="K241" s="176">
        <v>820769</v>
      </c>
      <c r="L241" s="176">
        <v>3504617</v>
      </c>
      <c r="M241" s="176">
        <v>420875</v>
      </c>
    </row>
    <row r="242" spans="2:13">
      <c r="B242" s="614">
        <v>2016</v>
      </c>
      <c r="C242" s="19">
        <v>707821</v>
      </c>
      <c r="D242" s="19">
        <v>478541</v>
      </c>
      <c r="E242" s="19">
        <v>1224599</v>
      </c>
      <c r="F242" s="165">
        <v>2410961</v>
      </c>
      <c r="G242" s="19">
        <v>180598</v>
      </c>
      <c r="H242" s="19">
        <v>82668</v>
      </c>
      <c r="I242" s="176">
        <v>263266</v>
      </c>
      <c r="J242" s="176">
        <v>2674227</v>
      </c>
      <c r="K242" s="176">
        <v>762853</v>
      </c>
      <c r="L242" s="176">
        <v>3437080</v>
      </c>
      <c r="M242" s="176">
        <v>326676</v>
      </c>
    </row>
    <row r="243" spans="2:13">
      <c r="B243" s="614">
        <v>2017</v>
      </c>
      <c r="C243" s="19">
        <v>665549</v>
      </c>
      <c r="D243" s="19">
        <v>526006</v>
      </c>
      <c r="E243" s="19">
        <v>1132547</v>
      </c>
      <c r="F243" s="165">
        <v>2324102</v>
      </c>
      <c r="G243" s="19">
        <v>159164</v>
      </c>
      <c r="H243" s="19">
        <v>90833</v>
      </c>
      <c r="I243" s="176">
        <v>249997</v>
      </c>
      <c r="J243" s="176">
        <v>2574099</v>
      </c>
      <c r="K243" s="176">
        <v>705676</v>
      </c>
      <c r="L243" s="176">
        <v>3279775</v>
      </c>
      <c r="M243" s="176">
        <v>350538</v>
      </c>
    </row>
    <row r="244" spans="2:13">
      <c r="B244" s="614">
        <v>2018</v>
      </c>
      <c r="C244" s="19">
        <v>783811</v>
      </c>
      <c r="D244" s="19">
        <v>564412</v>
      </c>
      <c r="E244" s="19">
        <v>1206290</v>
      </c>
      <c r="F244" s="165">
        <v>2554513</v>
      </c>
      <c r="G244" s="19">
        <v>155849</v>
      </c>
      <c r="H244" s="19">
        <v>88378</v>
      </c>
      <c r="I244" s="176">
        <v>244227</v>
      </c>
      <c r="J244" s="176">
        <v>2798740</v>
      </c>
      <c r="K244" s="176">
        <v>703136</v>
      </c>
      <c r="L244" s="176">
        <v>3501876</v>
      </c>
      <c r="M244" s="176">
        <v>337889</v>
      </c>
    </row>
    <row r="245" spans="2:13">
      <c r="B245" s="614">
        <v>2019</v>
      </c>
      <c r="C245" s="19">
        <v>726407</v>
      </c>
      <c r="D245" s="19">
        <v>559560</v>
      </c>
      <c r="E245" s="19">
        <v>1214339</v>
      </c>
      <c r="F245" s="165">
        <v>2500306</v>
      </c>
      <c r="G245" s="19">
        <v>152044</v>
      </c>
      <c r="H245" s="19">
        <v>84085</v>
      </c>
      <c r="I245" s="176">
        <v>236129</v>
      </c>
      <c r="J245" s="176">
        <v>2736435</v>
      </c>
      <c r="K245" s="176">
        <v>793434</v>
      </c>
      <c r="L245" s="176">
        <v>3529869</v>
      </c>
      <c r="M245" s="176">
        <v>317229</v>
      </c>
    </row>
    <row r="246" spans="2:13">
      <c r="B246" s="614">
        <v>2020</v>
      </c>
      <c r="C246" s="19">
        <v>702923</v>
      </c>
      <c r="D246" s="19">
        <v>546747</v>
      </c>
      <c r="E246" s="19">
        <v>1147700</v>
      </c>
      <c r="F246" s="165">
        <v>2397370</v>
      </c>
      <c r="G246" s="19">
        <v>157449</v>
      </c>
      <c r="H246" s="19">
        <v>103414</v>
      </c>
      <c r="I246" s="176">
        <v>260863</v>
      </c>
      <c r="J246" s="176">
        <v>2658233</v>
      </c>
      <c r="K246" s="176">
        <v>800091</v>
      </c>
      <c r="L246" s="176">
        <v>3458324</v>
      </c>
      <c r="M246" s="176">
        <v>330590</v>
      </c>
    </row>
    <row r="247" spans="2:13">
      <c r="B247" s="614">
        <v>2021</v>
      </c>
      <c r="C247" s="19">
        <v>786110</v>
      </c>
      <c r="D247" s="19">
        <v>565265</v>
      </c>
      <c r="E247" s="19">
        <v>844674</v>
      </c>
      <c r="F247" s="165">
        <v>2196049</v>
      </c>
      <c r="G247" s="19">
        <v>156073</v>
      </c>
      <c r="H247" s="19">
        <v>119190</v>
      </c>
      <c r="I247" s="176">
        <v>275263</v>
      </c>
      <c r="J247" s="176">
        <v>2471312</v>
      </c>
      <c r="K247" s="176">
        <v>747877</v>
      </c>
      <c r="L247" s="176">
        <v>3219189</v>
      </c>
      <c r="M247" s="176">
        <v>339241</v>
      </c>
    </row>
    <row r="248" spans="2:13">
      <c r="B248" s="614">
        <v>2022</v>
      </c>
      <c r="C248" s="19">
        <v>773980</v>
      </c>
      <c r="D248" s="19">
        <v>545755</v>
      </c>
      <c r="E248" s="19">
        <v>861275</v>
      </c>
      <c r="F248" s="165">
        <v>2181010</v>
      </c>
      <c r="G248" s="19">
        <v>148349</v>
      </c>
      <c r="H248" s="19">
        <v>134821</v>
      </c>
      <c r="I248" s="176">
        <v>283170</v>
      </c>
      <c r="J248" s="176">
        <v>2464180</v>
      </c>
      <c r="K248" s="176">
        <v>775081</v>
      </c>
      <c r="L248" s="176">
        <v>3239261</v>
      </c>
      <c r="M248" s="176">
        <v>366409</v>
      </c>
    </row>
    <row r="249" spans="2:13">
      <c r="B249" s="614">
        <v>2023</v>
      </c>
      <c r="C249" s="19">
        <v>751595</v>
      </c>
      <c r="D249" s="19">
        <v>477612</v>
      </c>
      <c r="E249" s="19">
        <v>849385</v>
      </c>
      <c r="F249" s="165">
        <v>2078592</v>
      </c>
      <c r="G249" s="19">
        <v>151025</v>
      </c>
      <c r="H249" s="19">
        <v>151995</v>
      </c>
      <c r="I249" s="176">
        <v>303020</v>
      </c>
      <c r="J249" s="176">
        <v>2381612</v>
      </c>
      <c r="K249" s="176">
        <v>829973</v>
      </c>
      <c r="L249" s="176">
        <v>3211585</v>
      </c>
      <c r="M249" s="176">
        <v>364718</v>
      </c>
    </row>
    <row r="250" spans="2:13">
      <c r="B250" s="185" t="s">
        <v>631</v>
      </c>
      <c r="C250" s="19"/>
      <c r="D250" s="19"/>
      <c r="E250" s="19"/>
      <c r="F250" s="165"/>
      <c r="G250" s="19"/>
      <c r="H250" s="19"/>
      <c r="I250" s="176"/>
      <c r="J250" s="176"/>
      <c r="K250" s="176"/>
      <c r="L250" s="176"/>
      <c r="M250" s="176"/>
    </row>
    <row r="251" spans="2:13">
      <c r="B251" s="614">
        <v>2012</v>
      </c>
      <c r="C251" s="19">
        <v>0</v>
      </c>
      <c r="D251" s="19">
        <v>0</v>
      </c>
      <c r="E251" s="19">
        <v>0</v>
      </c>
      <c r="F251" s="165">
        <v>0</v>
      </c>
      <c r="G251" s="19">
        <v>0</v>
      </c>
      <c r="H251" s="19">
        <v>0</v>
      </c>
      <c r="I251" s="176">
        <v>0</v>
      </c>
      <c r="J251" s="176">
        <v>0</v>
      </c>
      <c r="K251" s="176"/>
      <c r="L251" s="176">
        <v>0</v>
      </c>
      <c r="M251" s="176"/>
    </row>
    <row r="252" spans="2:13">
      <c r="B252" s="614">
        <v>2013</v>
      </c>
      <c r="C252" s="19">
        <v>0</v>
      </c>
      <c r="D252" s="19">
        <v>0</v>
      </c>
      <c r="E252" s="19">
        <v>0</v>
      </c>
      <c r="F252" s="165">
        <v>0</v>
      </c>
      <c r="G252" s="19">
        <v>0</v>
      </c>
      <c r="H252" s="19">
        <v>0</v>
      </c>
      <c r="I252" s="176">
        <v>0</v>
      </c>
      <c r="J252" s="176">
        <v>0</v>
      </c>
      <c r="K252" s="176"/>
      <c r="L252" s="176">
        <v>0</v>
      </c>
      <c r="M252" s="176"/>
    </row>
    <row r="253" spans="2:13">
      <c r="B253" s="614">
        <v>2014</v>
      </c>
      <c r="C253" s="19">
        <v>0</v>
      </c>
      <c r="D253" s="19">
        <v>0</v>
      </c>
      <c r="E253" s="19">
        <v>0</v>
      </c>
      <c r="F253" s="165">
        <v>0</v>
      </c>
      <c r="G253" s="19">
        <v>0</v>
      </c>
      <c r="H253" s="19">
        <v>0</v>
      </c>
      <c r="I253" s="176">
        <v>0</v>
      </c>
      <c r="J253" s="176">
        <v>0</v>
      </c>
      <c r="K253" s="176"/>
      <c r="L253" s="176">
        <v>0</v>
      </c>
      <c r="M253" s="176"/>
    </row>
    <row r="254" spans="2:13">
      <c r="B254" s="185" t="s">
        <v>248</v>
      </c>
      <c r="C254" s="19"/>
      <c r="D254" s="19"/>
      <c r="E254" s="19"/>
      <c r="F254" s="165"/>
      <c r="G254" s="19"/>
      <c r="H254" s="19"/>
      <c r="I254" s="176"/>
      <c r="J254" s="177"/>
      <c r="K254" s="177"/>
      <c r="L254" s="177"/>
      <c r="M254" s="177"/>
    </row>
    <row r="255" spans="2:13">
      <c r="B255" s="614">
        <v>2020</v>
      </c>
      <c r="C255" s="19">
        <v>0</v>
      </c>
      <c r="D255" s="19">
        <v>0</v>
      </c>
      <c r="E255" s="19">
        <v>0</v>
      </c>
      <c r="F255" s="165">
        <v>0</v>
      </c>
      <c r="G255" s="19">
        <v>0</v>
      </c>
      <c r="H255" s="19">
        <v>0</v>
      </c>
      <c r="I255" s="176">
        <v>0</v>
      </c>
      <c r="J255" s="177">
        <v>0</v>
      </c>
      <c r="K255" s="177">
        <v>0</v>
      </c>
      <c r="L255" s="177">
        <v>0</v>
      </c>
      <c r="M255" s="177">
        <v>0</v>
      </c>
    </row>
    <row r="256" spans="2:13">
      <c r="B256" s="614">
        <v>2021</v>
      </c>
      <c r="C256" s="19">
        <v>0</v>
      </c>
      <c r="D256" s="19">
        <v>0</v>
      </c>
      <c r="E256" s="19">
        <v>0</v>
      </c>
      <c r="F256" s="165">
        <v>0</v>
      </c>
      <c r="G256" s="19">
        <v>105</v>
      </c>
      <c r="H256" s="19">
        <v>0</v>
      </c>
      <c r="I256" s="176">
        <v>105</v>
      </c>
      <c r="J256" s="177">
        <v>105</v>
      </c>
      <c r="K256" s="177">
        <v>0</v>
      </c>
      <c r="L256" s="177">
        <v>105</v>
      </c>
      <c r="M256" s="177">
        <v>0</v>
      </c>
    </row>
    <row r="257" spans="2:13">
      <c r="B257" s="614">
        <v>2022</v>
      </c>
      <c r="C257" s="19">
        <v>0</v>
      </c>
      <c r="D257" s="19">
        <v>0</v>
      </c>
      <c r="E257" s="19">
        <v>0</v>
      </c>
      <c r="F257" s="165">
        <v>0</v>
      </c>
      <c r="G257" s="19">
        <v>0</v>
      </c>
      <c r="H257" s="19">
        <v>0</v>
      </c>
      <c r="I257" s="176">
        <v>0</v>
      </c>
      <c r="J257" s="177">
        <v>0</v>
      </c>
      <c r="K257" s="177">
        <v>0</v>
      </c>
      <c r="L257" s="177">
        <v>0</v>
      </c>
      <c r="M257" s="177">
        <v>0</v>
      </c>
    </row>
    <row r="258" spans="2:13">
      <c r="B258" s="614">
        <v>2023</v>
      </c>
      <c r="C258" s="19">
        <v>0</v>
      </c>
      <c r="D258" s="19">
        <v>0</v>
      </c>
      <c r="E258" s="19">
        <v>0</v>
      </c>
      <c r="F258" s="165">
        <v>0</v>
      </c>
      <c r="G258" s="19">
        <v>0</v>
      </c>
      <c r="H258" s="19">
        <v>0</v>
      </c>
      <c r="I258" s="176">
        <v>0</v>
      </c>
      <c r="J258" s="177">
        <v>0</v>
      </c>
      <c r="K258" s="177">
        <v>0</v>
      </c>
      <c r="L258" s="177">
        <v>0</v>
      </c>
      <c r="M258" s="177">
        <v>0</v>
      </c>
    </row>
    <row r="259" spans="2:13">
      <c r="B259" s="185" t="s">
        <v>148</v>
      </c>
      <c r="C259" s="19"/>
      <c r="D259" s="19"/>
      <c r="E259" s="19"/>
      <c r="F259" s="165"/>
      <c r="G259" s="19"/>
      <c r="H259" s="19"/>
      <c r="I259" s="176"/>
      <c r="J259" s="177"/>
      <c r="K259" s="177"/>
      <c r="L259" s="177"/>
      <c r="M259" s="177"/>
    </row>
    <row r="260" spans="2:13">
      <c r="B260" s="614">
        <v>2020</v>
      </c>
      <c r="C260" s="19">
        <v>0</v>
      </c>
      <c r="D260" s="19">
        <v>0</v>
      </c>
      <c r="E260" s="19">
        <v>0</v>
      </c>
      <c r="F260" s="165">
        <v>0</v>
      </c>
      <c r="G260" s="19">
        <v>55064</v>
      </c>
      <c r="H260" s="19">
        <v>0</v>
      </c>
      <c r="I260" s="176">
        <v>55064</v>
      </c>
      <c r="J260" s="177">
        <v>55064</v>
      </c>
      <c r="K260" s="177">
        <v>0</v>
      </c>
      <c r="L260" s="177">
        <v>55064</v>
      </c>
      <c r="M260" s="177">
        <v>616</v>
      </c>
    </row>
    <row r="261" spans="2:13">
      <c r="B261" s="614">
        <v>2021</v>
      </c>
      <c r="C261" s="19">
        <v>0</v>
      </c>
      <c r="D261" s="19">
        <v>0</v>
      </c>
      <c r="E261" s="19">
        <v>0</v>
      </c>
      <c r="F261" s="165">
        <v>0</v>
      </c>
      <c r="G261" s="19">
        <v>109751</v>
      </c>
      <c r="H261" s="19">
        <v>0</v>
      </c>
      <c r="I261" s="176">
        <v>109751</v>
      </c>
      <c r="J261" s="177">
        <v>109751</v>
      </c>
      <c r="K261" s="177">
        <v>0</v>
      </c>
      <c r="L261" s="177">
        <v>109751</v>
      </c>
      <c r="M261" s="177">
        <v>524</v>
      </c>
    </row>
    <row r="262" spans="2:13">
      <c r="B262" s="614">
        <v>2022</v>
      </c>
      <c r="C262" s="19">
        <v>472</v>
      </c>
      <c r="D262" s="19">
        <v>0</v>
      </c>
      <c r="E262" s="19">
        <v>0</v>
      </c>
      <c r="F262" s="165">
        <v>472</v>
      </c>
      <c r="G262" s="19">
        <v>119932</v>
      </c>
      <c r="H262" s="19">
        <v>0</v>
      </c>
      <c r="I262" s="176">
        <v>119932</v>
      </c>
      <c r="J262" s="177">
        <v>120404</v>
      </c>
      <c r="K262" s="177">
        <v>0</v>
      </c>
      <c r="L262" s="177">
        <v>120404</v>
      </c>
      <c r="M262" s="177">
        <v>0</v>
      </c>
    </row>
    <row r="263" spans="2:13">
      <c r="B263" s="614">
        <v>2023</v>
      </c>
      <c r="C263" s="19">
        <v>0</v>
      </c>
      <c r="D263" s="19">
        <v>0</v>
      </c>
      <c r="E263" s="19">
        <v>0</v>
      </c>
      <c r="F263" s="165">
        <v>0</v>
      </c>
      <c r="G263" s="19">
        <v>121685</v>
      </c>
      <c r="H263" s="19">
        <v>0</v>
      </c>
      <c r="I263" s="176">
        <v>121685</v>
      </c>
      <c r="J263" s="177">
        <v>121685</v>
      </c>
      <c r="K263" s="177">
        <v>0</v>
      </c>
      <c r="L263" s="177">
        <v>121685</v>
      </c>
      <c r="M263" s="177">
        <v>0</v>
      </c>
    </row>
    <row r="264" spans="2:13">
      <c r="B264" s="185" t="s">
        <v>195</v>
      </c>
      <c r="C264" s="19"/>
      <c r="D264" s="19"/>
      <c r="E264" s="19"/>
      <c r="F264" s="165"/>
      <c r="G264" s="19"/>
      <c r="H264" s="19"/>
      <c r="I264" s="176"/>
      <c r="J264" s="177"/>
      <c r="K264" s="177"/>
      <c r="L264" s="177"/>
      <c r="M264" s="177"/>
    </row>
    <row r="265" spans="2:13">
      <c r="B265" s="614">
        <v>2022</v>
      </c>
      <c r="C265" s="19">
        <v>9</v>
      </c>
      <c r="D265" s="19">
        <v>2</v>
      </c>
      <c r="E265" s="19">
        <v>0</v>
      </c>
      <c r="F265" s="165">
        <v>11</v>
      </c>
      <c r="G265" s="19">
        <v>0</v>
      </c>
      <c r="H265" s="19">
        <v>0</v>
      </c>
      <c r="I265" s="176">
        <v>0</v>
      </c>
      <c r="J265" s="177">
        <v>11</v>
      </c>
      <c r="K265" s="177"/>
      <c r="L265" s="177">
        <v>11</v>
      </c>
      <c r="M265" s="177"/>
    </row>
    <row r="266" spans="2:13">
      <c r="B266" s="614">
        <v>2023</v>
      </c>
      <c r="C266" s="19">
        <v>9</v>
      </c>
      <c r="D266" s="19">
        <v>2</v>
      </c>
      <c r="E266" s="19">
        <v>0</v>
      </c>
      <c r="F266" s="165">
        <v>11</v>
      </c>
      <c r="G266" s="19">
        <v>0</v>
      </c>
      <c r="H266" s="19">
        <v>0</v>
      </c>
      <c r="I266" s="176">
        <v>0</v>
      </c>
      <c r="J266" s="177">
        <v>11</v>
      </c>
      <c r="K266" s="177"/>
      <c r="L266" s="177">
        <v>11</v>
      </c>
      <c r="M266" s="177"/>
    </row>
    <row r="267" spans="2:13">
      <c r="B267" s="185" t="s">
        <v>632</v>
      </c>
      <c r="C267" s="19"/>
      <c r="D267" s="19"/>
      <c r="E267" s="19"/>
      <c r="F267" s="165"/>
      <c r="G267" s="19"/>
      <c r="H267" s="19"/>
      <c r="I267" s="176"/>
      <c r="J267" s="176"/>
      <c r="K267" s="176"/>
      <c r="L267" s="176"/>
      <c r="M267" s="176"/>
    </row>
    <row r="268" spans="2:13">
      <c r="B268" s="614">
        <v>2013</v>
      </c>
      <c r="C268" s="19">
        <v>0</v>
      </c>
      <c r="D268" s="19">
        <v>0</v>
      </c>
      <c r="E268" s="19">
        <v>0</v>
      </c>
      <c r="F268" s="165">
        <v>0</v>
      </c>
      <c r="G268" s="19">
        <v>543</v>
      </c>
      <c r="H268" s="19">
        <v>0</v>
      </c>
      <c r="I268" s="176">
        <v>543</v>
      </c>
      <c r="J268" s="176">
        <v>543</v>
      </c>
      <c r="K268" s="176">
        <v>0</v>
      </c>
      <c r="L268" s="176">
        <v>543</v>
      </c>
      <c r="M268" s="176">
        <v>0</v>
      </c>
    </row>
    <row r="269" spans="2:13">
      <c r="B269" s="614">
        <v>2014</v>
      </c>
      <c r="C269" s="19">
        <v>0</v>
      </c>
      <c r="D269" s="19">
        <v>0</v>
      </c>
      <c r="E269" s="19">
        <v>0</v>
      </c>
      <c r="F269" s="165">
        <v>0</v>
      </c>
      <c r="G269" s="19">
        <v>10001</v>
      </c>
      <c r="H269" s="19">
        <v>0</v>
      </c>
      <c r="I269" s="176">
        <v>10001</v>
      </c>
      <c r="J269" s="176">
        <v>10001</v>
      </c>
      <c r="K269" s="176">
        <v>0</v>
      </c>
      <c r="L269" s="176">
        <v>10001</v>
      </c>
      <c r="M269" s="176">
        <v>0</v>
      </c>
    </row>
    <row r="270" spans="2:13">
      <c r="B270" s="614">
        <v>2015</v>
      </c>
      <c r="C270" s="19">
        <v>0</v>
      </c>
      <c r="D270" s="19">
        <v>0</v>
      </c>
      <c r="E270" s="19">
        <v>0</v>
      </c>
      <c r="F270" s="165">
        <v>0</v>
      </c>
      <c r="G270" s="19">
        <v>0</v>
      </c>
      <c r="H270" s="19">
        <v>0</v>
      </c>
      <c r="I270" s="176">
        <v>0</v>
      </c>
      <c r="J270" s="176">
        <v>0</v>
      </c>
      <c r="K270" s="176">
        <v>0</v>
      </c>
      <c r="L270" s="176">
        <v>0</v>
      </c>
      <c r="M270" s="176">
        <v>9615</v>
      </c>
    </row>
    <row r="271" spans="2:13">
      <c r="B271" s="614">
        <v>2016</v>
      </c>
      <c r="C271" s="19">
        <v>0</v>
      </c>
      <c r="D271" s="19">
        <v>0</v>
      </c>
      <c r="E271" s="19">
        <v>0</v>
      </c>
      <c r="F271" s="165">
        <v>0</v>
      </c>
      <c r="G271" s="19">
        <v>0</v>
      </c>
      <c r="H271" s="19">
        <v>0</v>
      </c>
      <c r="I271" s="176">
        <v>0</v>
      </c>
      <c r="J271" s="176">
        <v>0</v>
      </c>
      <c r="K271" s="176">
        <v>0</v>
      </c>
      <c r="L271" s="176">
        <v>0</v>
      </c>
      <c r="M271" s="176">
        <v>9332</v>
      </c>
    </row>
    <row r="272" spans="2:13">
      <c r="B272" s="614">
        <v>2017</v>
      </c>
      <c r="C272" s="19">
        <v>0</v>
      </c>
      <c r="D272" s="19">
        <v>0</v>
      </c>
      <c r="E272" s="19">
        <v>0</v>
      </c>
      <c r="F272" s="165">
        <v>0</v>
      </c>
      <c r="G272" s="19">
        <v>0</v>
      </c>
      <c r="H272" s="19">
        <v>0</v>
      </c>
      <c r="I272" s="176">
        <v>0</v>
      </c>
      <c r="J272" s="176">
        <v>0</v>
      </c>
      <c r="K272" s="176">
        <v>0</v>
      </c>
      <c r="L272" s="176">
        <v>0</v>
      </c>
      <c r="M272" s="176">
        <v>9722</v>
      </c>
    </row>
    <row r="273" spans="2:13">
      <c r="B273" s="614">
        <v>2018</v>
      </c>
      <c r="C273" s="19">
        <v>0</v>
      </c>
      <c r="D273" s="19">
        <v>0</v>
      </c>
      <c r="E273" s="19">
        <v>0</v>
      </c>
      <c r="F273" s="165">
        <v>0</v>
      </c>
      <c r="G273" s="19">
        <v>0</v>
      </c>
      <c r="H273" s="19">
        <v>0</v>
      </c>
      <c r="I273" s="176">
        <v>0</v>
      </c>
      <c r="J273" s="176">
        <v>0</v>
      </c>
      <c r="K273" s="176">
        <v>0</v>
      </c>
      <c r="L273" s="176">
        <v>0</v>
      </c>
      <c r="M273" s="176">
        <v>10045</v>
      </c>
    </row>
    <row r="274" spans="2:13">
      <c r="B274" s="614">
        <v>2019</v>
      </c>
      <c r="C274" s="19">
        <v>0</v>
      </c>
      <c r="D274" s="19">
        <v>0</v>
      </c>
      <c r="E274" s="19">
        <v>0</v>
      </c>
      <c r="F274" s="165">
        <v>0</v>
      </c>
      <c r="G274" s="19">
        <v>0</v>
      </c>
      <c r="H274" s="19">
        <v>0</v>
      </c>
      <c r="I274" s="176">
        <v>0</v>
      </c>
      <c r="J274" s="176">
        <v>0</v>
      </c>
      <c r="K274" s="176">
        <v>0</v>
      </c>
      <c r="L274" s="176">
        <v>0</v>
      </c>
      <c r="M274" s="176">
        <v>13287</v>
      </c>
    </row>
    <row r="275" spans="2:13">
      <c r="B275" s="185" t="s">
        <v>184</v>
      </c>
      <c r="C275" s="19"/>
      <c r="D275" s="19"/>
      <c r="E275" s="19"/>
      <c r="F275" s="165"/>
      <c r="G275" s="19"/>
      <c r="H275" s="19"/>
      <c r="I275" s="176"/>
      <c r="J275" s="176"/>
      <c r="K275" s="176"/>
      <c r="L275" s="176"/>
      <c r="M275" s="176"/>
    </row>
    <row r="276" spans="2:13">
      <c r="B276" s="614">
        <v>2012</v>
      </c>
      <c r="C276" s="19">
        <v>0</v>
      </c>
      <c r="D276" s="19">
        <v>8649</v>
      </c>
      <c r="E276" s="19">
        <v>1496</v>
      </c>
      <c r="F276" s="165">
        <v>10145</v>
      </c>
      <c r="G276" s="19">
        <v>0</v>
      </c>
      <c r="H276" s="19">
        <v>0</v>
      </c>
      <c r="I276" s="176">
        <v>0</v>
      </c>
      <c r="J276" s="176">
        <v>10145</v>
      </c>
      <c r="K276" s="176"/>
      <c r="L276" s="176">
        <v>10145</v>
      </c>
      <c r="M276" s="176"/>
    </row>
    <row r="277" spans="2:13">
      <c r="B277" s="614">
        <v>2013</v>
      </c>
      <c r="C277" s="19">
        <v>0</v>
      </c>
      <c r="D277" s="19">
        <v>7768</v>
      </c>
      <c r="E277" s="19">
        <v>951</v>
      </c>
      <c r="F277" s="165">
        <v>8719</v>
      </c>
      <c r="G277" s="19">
        <v>0</v>
      </c>
      <c r="H277" s="19">
        <v>0</v>
      </c>
      <c r="I277" s="176">
        <v>0</v>
      </c>
      <c r="J277" s="176">
        <v>8719</v>
      </c>
      <c r="K277" s="176"/>
      <c r="L277" s="176">
        <v>8719</v>
      </c>
      <c r="M277" s="176"/>
    </row>
    <row r="278" spans="2:13">
      <c r="B278" s="614">
        <v>2014</v>
      </c>
      <c r="C278" s="19">
        <v>0</v>
      </c>
      <c r="D278" s="19">
        <v>6037</v>
      </c>
      <c r="E278" s="19">
        <v>1475</v>
      </c>
      <c r="F278" s="165">
        <v>7512</v>
      </c>
      <c r="G278" s="19">
        <v>0</v>
      </c>
      <c r="H278" s="19">
        <v>0</v>
      </c>
      <c r="I278" s="176">
        <v>0</v>
      </c>
      <c r="J278" s="176">
        <v>7512</v>
      </c>
      <c r="K278" s="176"/>
      <c r="L278" s="176">
        <v>7512</v>
      </c>
      <c r="M278" s="176"/>
    </row>
    <row r="279" spans="2:13">
      <c r="B279" s="614">
        <v>2015</v>
      </c>
      <c r="C279" s="19">
        <v>0</v>
      </c>
      <c r="D279" s="19">
        <v>5299</v>
      </c>
      <c r="E279" s="19">
        <v>1349</v>
      </c>
      <c r="F279" s="165">
        <v>6648</v>
      </c>
      <c r="G279" s="19">
        <v>0</v>
      </c>
      <c r="H279" s="19">
        <v>0</v>
      </c>
      <c r="I279" s="176">
        <v>0</v>
      </c>
      <c r="J279" s="176">
        <v>6648</v>
      </c>
      <c r="K279" s="176"/>
      <c r="L279" s="176">
        <v>6648</v>
      </c>
      <c r="M279" s="176"/>
    </row>
    <row r="280" spans="2:13">
      <c r="B280" s="614">
        <v>2016</v>
      </c>
      <c r="C280" s="19">
        <v>0</v>
      </c>
      <c r="D280" s="19">
        <v>5309</v>
      </c>
      <c r="E280" s="19">
        <v>812</v>
      </c>
      <c r="F280" s="165">
        <v>6121</v>
      </c>
      <c r="G280" s="19">
        <v>0</v>
      </c>
      <c r="H280" s="19">
        <v>0</v>
      </c>
      <c r="I280" s="176">
        <v>0</v>
      </c>
      <c r="J280" s="176">
        <v>6121</v>
      </c>
      <c r="K280" s="176"/>
      <c r="L280" s="176">
        <v>6121</v>
      </c>
      <c r="M280" s="176"/>
    </row>
    <row r="281" spans="2:13">
      <c r="B281" s="614">
        <v>2017</v>
      </c>
      <c r="C281" s="19">
        <v>0</v>
      </c>
      <c r="D281" s="19">
        <v>5120</v>
      </c>
      <c r="E281" s="19">
        <v>863</v>
      </c>
      <c r="F281" s="165">
        <v>5983</v>
      </c>
      <c r="G281" s="19">
        <v>0</v>
      </c>
      <c r="H281" s="19">
        <v>0</v>
      </c>
      <c r="I281" s="176">
        <v>0</v>
      </c>
      <c r="J281" s="176">
        <v>5983</v>
      </c>
      <c r="K281" s="176"/>
      <c r="L281" s="176">
        <v>5983</v>
      </c>
      <c r="M281" s="176"/>
    </row>
    <row r="282" spans="2:13">
      <c r="B282" s="614">
        <v>2018</v>
      </c>
      <c r="C282" s="19">
        <v>0</v>
      </c>
      <c r="D282" s="19">
        <v>4832</v>
      </c>
      <c r="E282" s="19">
        <v>1158</v>
      </c>
      <c r="F282" s="165">
        <v>5990</v>
      </c>
      <c r="G282" s="19">
        <v>0</v>
      </c>
      <c r="H282" s="19">
        <v>0</v>
      </c>
      <c r="I282" s="176">
        <v>0</v>
      </c>
      <c r="J282" s="176">
        <v>5990</v>
      </c>
      <c r="K282" s="176"/>
      <c r="L282" s="176">
        <v>5990</v>
      </c>
      <c r="M282" s="176"/>
    </row>
    <row r="283" spans="2:13">
      <c r="B283" s="614">
        <v>2019</v>
      </c>
      <c r="C283" s="19">
        <v>0</v>
      </c>
      <c r="D283" s="19">
        <v>5224</v>
      </c>
      <c r="E283" s="19">
        <v>1122</v>
      </c>
      <c r="F283" s="165">
        <v>6346</v>
      </c>
      <c r="G283" s="19">
        <v>0</v>
      </c>
      <c r="H283" s="19">
        <v>0</v>
      </c>
      <c r="I283" s="176">
        <v>0</v>
      </c>
      <c r="J283" s="176">
        <v>6346</v>
      </c>
      <c r="K283" s="176"/>
      <c r="L283" s="176">
        <v>6346</v>
      </c>
      <c r="M283" s="176"/>
    </row>
    <row r="284" spans="2:13">
      <c r="B284" s="614">
        <v>2020</v>
      </c>
      <c r="C284" s="19">
        <v>0</v>
      </c>
      <c r="D284" s="19">
        <v>5406</v>
      </c>
      <c r="E284" s="19">
        <v>1496</v>
      </c>
      <c r="F284" s="165">
        <v>6902</v>
      </c>
      <c r="G284" s="19">
        <v>0</v>
      </c>
      <c r="H284" s="19">
        <v>0</v>
      </c>
      <c r="I284" s="176">
        <v>0</v>
      </c>
      <c r="J284" s="176">
        <v>6902</v>
      </c>
      <c r="K284" s="176"/>
      <c r="L284" s="176">
        <v>6902</v>
      </c>
      <c r="M284" s="176"/>
    </row>
    <row r="285" spans="2:13">
      <c r="B285" s="614">
        <v>2021</v>
      </c>
      <c r="C285" s="19">
        <v>0</v>
      </c>
      <c r="D285" s="19">
        <v>5197</v>
      </c>
      <c r="E285" s="19">
        <v>1135</v>
      </c>
      <c r="F285" s="165">
        <v>6332</v>
      </c>
      <c r="G285" s="19">
        <v>0</v>
      </c>
      <c r="H285" s="19">
        <v>0</v>
      </c>
      <c r="I285" s="176">
        <v>0</v>
      </c>
      <c r="J285" s="176">
        <v>6332</v>
      </c>
      <c r="K285" s="176"/>
      <c r="L285" s="176">
        <v>6332</v>
      </c>
      <c r="M285" s="176"/>
    </row>
    <row r="286" spans="2:13">
      <c r="B286" s="614">
        <v>2022</v>
      </c>
      <c r="C286" s="19">
        <v>0</v>
      </c>
      <c r="D286" s="19">
        <v>4425</v>
      </c>
      <c r="E286" s="19">
        <v>1168</v>
      </c>
      <c r="F286" s="165">
        <v>5593</v>
      </c>
      <c r="G286" s="19">
        <v>0</v>
      </c>
      <c r="H286" s="19">
        <v>0</v>
      </c>
      <c r="I286" s="176">
        <v>0</v>
      </c>
      <c r="J286" s="176">
        <v>5593</v>
      </c>
      <c r="K286" s="176"/>
      <c r="L286" s="176">
        <v>5593</v>
      </c>
      <c r="M286" s="176"/>
    </row>
    <row r="287" spans="2:13">
      <c r="B287" s="614">
        <v>2023</v>
      </c>
      <c r="C287" s="19">
        <v>0</v>
      </c>
      <c r="D287" s="19">
        <v>4397</v>
      </c>
      <c r="E287" s="19">
        <v>1378</v>
      </c>
      <c r="F287" s="165">
        <v>5775</v>
      </c>
      <c r="G287" s="19">
        <v>0</v>
      </c>
      <c r="H287" s="19">
        <v>0</v>
      </c>
      <c r="I287" s="176">
        <v>0</v>
      </c>
      <c r="J287" s="176">
        <v>5775</v>
      </c>
      <c r="K287" s="176"/>
      <c r="L287" s="176">
        <v>5775</v>
      </c>
      <c r="M287" s="176"/>
    </row>
    <row r="288" spans="2:13">
      <c r="B288" s="185" t="s">
        <v>139</v>
      </c>
      <c r="C288" s="19"/>
      <c r="D288" s="19"/>
      <c r="E288" s="19"/>
      <c r="F288" s="165"/>
      <c r="G288" s="19"/>
      <c r="H288" s="19"/>
      <c r="I288" s="176"/>
      <c r="J288" s="176"/>
      <c r="K288" s="176"/>
      <c r="L288" s="176"/>
      <c r="M288" s="176"/>
    </row>
    <row r="289" spans="2:13">
      <c r="B289" s="614">
        <v>2012</v>
      </c>
      <c r="C289" s="19">
        <v>0</v>
      </c>
      <c r="D289" s="19">
        <v>0</v>
      </c>
      <c r="E289" s="19">
        <v>0</v>
      </c>
      <c r="F289" s="165">
        <v>0</v>
      </c>
      <c r="G289" s="19">
        <v>14535</v>
      </c>
      <c r="H289" s="19">
        <v>418323</v>
      </c>
      <c r="I289" s="176">
        <v>432858</v>
      </c>
      <c r="J289" s="176">
        <v>432858</v>
      </c>
      <c r="K289" s="176">
        <v>0</v>
      </c>
      <c r="L289" s="176">
        <v>432858</v>
      </c>
      <c r="M289" s="176">
        <v>0</v>
      </c>
    </row>
    <row r="290" spans="2:13">
      <c r="B290" s="614">
        <v>2013</v>
      </c>
      <c r="C290" s="19">
        <v>0</v>
      </c>
      <c r="D290" s="19">
        <v>0</v>
      </c>
      <c r="E290" s="19">
        <v>0</v>
      </c>
      <c r="F290" s="165">
        <v>0</v>
      </c>
      <c r="G290" s="19">
        <v>16171</v>
      </c>
      <c r="H290" s="19">
        <v>475369</v>
      </c>
      <c r="I290" s="176">
        <v>491540</v>
      </c>
      <c r="J290" s="176">
        <v>491540</v>
      </c>
      <c r="K290" s="176">
        <v>0</v>
      </c>
      <c r="L290" s="176">
        <v>491540</v>
      </c>
      <c r="M290" s="176">
        <v>0</v>
      </c>
    </row>
    <row r="291" spans="2:13">
      <c r="B291" s="614">
        <v>2014</v>
      </c>
      <c r="C291" s="19">
        <v>0</v>
      </c>
      <c r="D291" s="19">
        <v>0</v>
      </c>
      <c r="E291" s="19">
        <v>0</v>
      </c>
      <c r="F291" s="165">
        <v>0</v>
      </c>
      <c r="G291" s="19">
        <v>13434</v>
      </c>
      <c r="H291" s="19">
        <v>702202</v>
      </c>
      <c r="I291" s="176">
        <v>715636</v>
      </c>
      <c r="J291" s="176">
        <v>715636</v>
      </c>
      <c r="K291" s="176">
        <v>0</v>
      </c>
      <c r="L291" s="176">
        <v>715636</v>
      </c>
      <c r="M291" s="176">
        <v>0</v>
      </c>
    </row>
    <row r="292" spans="2:13">
      <c r="B292" s="614">
        <v>2015</v>
      </c>
      <c r="C292" s="19">
        <v>0</v>
      </c>
      <c r="D292" s="19">
        <v>0</v>
      </c>
      <c r="E292" s="19">
        <v>0</v>
      </c>
      <c r="F292" s="165">
        <v>0</v>
      </c>
      <c r="G292" s="19">
        <v>16328</v>
      </c>
      <c r="H292" s="19">
        <v>779874</v>
      </c>
      <c r="I292" s="176">
        <v>796202</v>
      </c>
      <c r="J292" s="176">
        <v>796202</v>
      </c>
      <c r="K292" s="176">
        <v>0</v>
      </c>
      <c r="L292" s="176">
        <v>796202</v>
      </c>
      <c r="M292" s="176">
        <v>0</v>
      </c>
    </row>
    <row r="293" spans="2:13">
      <c r="B293" s="614">
        <v>2016</v>
      </c>
      <c r="C293" s="19">
        <v>0</v>
      </c>
      <c r="D293" s="19">
        <v>0</v>
      </c>
      <c r="E293" s="19">
        <v>0</v>
      </c>
      <c r="F293" s="165">
        <v>0</v>
      </c>
      <c r="G293" s="19">
        <v>18085</v>
      </c>
      <c r="H293" s="19">
        <v>781733</v>
      </c>
      <c r="I293" s="176">
        <v>799818</v>
      </c>
      <c r="J293" s="176">
        <v>799818</v>
      </c>
      <c r="K293" s="176">
        <v>0</v>
      </c>
      <c r="L293" s="176">
        <v>799818</v>
      </c>
      <c r="M293" s="176">
        <v>0</v>
      </c>
    </row>
    <row r="294" spans="2:13">
      <c r="B294" s="614">
        <v>2017</v>
      </c>
      <c r="C294" s="19">
        <v>0</v>
      </c>
      <c r="D294" s="19">
        <v>0</v>
      </c>
      <c r="E294" s="19">
        <v>0</v>
      </c>
      <c r="F294" s="165">
        <v>0</v>
      </c>
      <c r="G294" s="19">
        <v>16595</v>
      </c>
      <c r="H294" s="19">
        <v>774646</v>
      </c>
      <c r="I294" s="176">
        <v>791241</v>
      </c>
      <c r="J294" s="176">
        <v>791241</v>
      </c>
      <c r="K294" s="176">
        <v>0</v>
      </c>
      <c r="L294" s="176">
        <v>791241</v>
      </c>
      <c r="M294" s="176">
        <v>0</v>
      </c>
    </row>
    <row r="295" spans="2:13">
      <c r="B295" s="614">
        <v>2018</v>
      </c>
      <c r="C295" s="19">
        <v>0</v>
      </c>
      <c r="D295" s="19">
        <v>0</v>
      </c>
      <c r="E295" s="19">
        <v>0</v>
      </c>
      <c r="F295" s="165">
        <v>0</v>
      </c>
      <c r="G295" s="19">
        <v>15736</v>
      </c>
      <c r="H295" s="19">
        <v>750159</v>
      </c>
      <c r="I295" s="176">
        <v>765895</v>
      </c>
      <c r="J295" s="176">
        <v>765895</v>
      </c>
      <c r="K295" s="176">
        <v>0</v>
      </c>
      <c r="L295" s="176">
        <v>765895</v>
      </c>
      <c r="M295" s="176">
        <v>0</v>
      </c>
    </row>
    <row r="296" spans="2:13">
      <c r="B296" s="614">
        <v>2019</v>
      </c>
      <c r="C296" s="19">
        <v>0</v>
      </c>
      <c r="D296" s="19">
        <v>0</v>
      </c>
      <c r="E296" s="19">
        <v>0</v>
      </c>
      <c r="F296" s="165">
        <v>0</v>
      </c>
      <c r="G296" s="19">
        <v>1465</v>
      </c>
      <c r="H296" s="19">
        <v>736677</v>
      </c>
      <c r="I296" s="176">
        <v>738142</v>
      </c>
      <c r="J296" s="176">
        <v>738142</v>
      </c>
      <c r="K296" s="176">
        <v>0</v>
      </c>
      <c r="L296" s="176">
        <v>738142</v>
      </c>
      <c r="M296" s="176">
        <v>0</v>
      </c>
    </row>
    <row r="297" spans="2:13">
      <c r="B297" s="614">
        <v>2020</v>
      </c>
      <c r="C297" s="19">
        <v>0</v>
      </c>
      <c r="D297" s="19">
        <v>0</v>
      </c>
      <c r="E297" s="19">
        <v>0</v>
      </c>
      <c r="F297" s="165">
        <v>0</v>
      </c>
      <c r="G297" s="19">
        <v>1609</v>
      </c>
      <c r="H297" s="19">
        <v>806287</v>
      </c>
      <c r="I297" s="176">
        <v>807896</v>
      </c>
      <c r="J297" s="176">
        <v>807896</v>
      </c>
      <c r="K297" s="176">
        <v>0</v>
      </c>
      <c r="L297" s="176">
        <v>807896</v>
      </c>
      <c r="M297" s="176">
        <v>0</v>
      </c>
    </row>
    <row r="298" spans="2:13">
      <c r="B298" s="614">
        <v>2021</v>
      </c>
      <c r="C298" s="19">
        <v>0</v>
      </c>
      <c r="D298" s="19">
        <v>0</v>
      </c>
      <c r="E298" s="19">
        <v>0</v>
      </c>
      <c r="F298" s="165">
        <v>0</v>
      </c>
      <c r="G298" s="19">
        <v>2330</v>
      </c>
      <c r="H298" s="19">
        <v>867738</v>
      </c>
      <c r="I298" s="176">
        <v>870068</v>
      </c>
      <c r="J298" s="176">
        <v>870068</v>
      </c>
      <c r="K298" s="176">
        <v>0</v>
      </c>
      <c r="L298" s="176">
        <v>870068</v>
      </c>
      <c r="M298" s="176">
        <v>0</v>
      </c>
    </row>
    <row r="299" spans="2:13">
      <c r="B299" s="614">
        <v>2022</v>
      </c>
      <c r="C299" s="19">
        <v>0</v>
      </c>
      <c r="D299" s="19">
        <v>0</v>
      </c>
      <c r="E299" s="19">
        <v>0</v>
      </c>
      <c r="F299" s="165">
        <v>0</v>
      </c>
      <c r="G299" s="19">
        <v>3067</v>
      </c>
      <c r="H299" s="19">
        <v>941471</v>
      </c>
      <c r="I299" s="176">
        <v>944538</v>
      </c>
      <c r="J299" s="176">
        <v>944538</v>
      </c>
      <c r="K299" s="176">
        <v>0</v>
      </c>
      <c r="L299" s="176">
        <v>944538</v>
      </c>
      <c r="M299" s="176">
        <v>0</v>
      </c>
    </row>
    <row r="300" spans="2:13">
      <c r="B300" s="614">
        <v>2023</v>
      </c>
      <c r="C300" s="19">
        <v>0</v>
      </c>
      <c r="D300" s="19">
        <v>0</v>
      </c>
      <c r="E300" s="19">
        <v>0</v>
      </c>
      <c r="F300" s="165">
        <v>0</v>
      </c>
      <c r="G300" s="19">
        <v>17593</v>
      </c>
      <c r="H300" s="19">
        <v>936174</v>
      </c>
      <c r="I300" s="176">
        <v>953767</v>
      </c>
      <c r="J300" s="176">
        <v>953767</v>
      </c>
      <c r="K300" s="176">
        <v>0</v>
      </c>
      <c r="L300" s="176">
        <v>953767</v>
      </c>
      <c r="M300" s="176">
        <v>0</v>
      </c>
    </row>
    <row r="301" spans="2:13">
      <c r="B301" s="185" t="s">
        <v>155</v>
      </c>
      <c r="C301" s="19"/>
      <c r="D301" s="19"/>
      <c r="E301" s="19"/>
      <c r="F301" s="165"/>
      <c r="G301" s="19"/>
      <c r="H301" s="19"/>
      <c r="I301" s="176"/>
      <c r="J301" s="176"/>
      <c r="K301" s="176"/>
      <c r="L301" s="176"/>
      <c r="M301" s="176"/>
    </row>
    <row r="302" spans="2:13">
      <c r="B302" s="614">
        <v>2012</v>
      </c>
      <c r="C302" s="19">
        <v>0</v>
      </c>
      <c r="D302" s="19">
        <v>0</v>
      </c>
      <c r="E302" s="19">
        <v>0</v>
      </c>
      <c r="F302" s="165">
        <v>0</v>
      </c>
      <c r="G302" s="19">
        <v>0</v>
      </c>
      <c r="H302" s="19">
        <v>190301</v>
      </c>
      <c r="I302" s="176">
        <v>190301</v>
      </c>
      <c r="J302" s="176">
        <v>190301</v>
      </c>
      <c r="K302" s="176">
        <v>0</v>
      </c>
      <c r="L302" s="176">
        <v>190301</v>
      </c>
      <c r="M302" s="176">
        <v>0</v>
      </c>
    </row>
    <row r="303" spans="2:13">
      <c r="B303" s="614">
        <v>2013</v>
      </c>
      <c r="C303" s="19">
        <v>0</v>
      </c>
      <c r="D303" s="19">
        <v>0</v>
      </c>
      <c r="E303" s="19">
        <v>0</v>
      </c>
      <c r="F303" s="165">
        <v>0</v>
      </c>
      <c r="G303" s="19">
        <v>0</v>
      </c>
      <c r="H303" s="19">
        <v>212931</v>
      </c>
      <c r="I303" s="176">
        <v>212931</v>
      </c>
      <c r="J303" s="176">
        <v>212931</v>
      </c>
      <c r="K303" s="176">
        <v>0</v>
      </c>
      <c r="L303" s="176">
        <v>212931</v>
      </c>
      <c r="M303" s="176">
        <v>0</v>
      </c>
    </row>
    <row r="304" spans="2:13">
      <c r="B304" s="614">
        <v>2014</v>
      </c>
      <c r="C304" s="19">
        <v>0</v>
      </c>
      <c r="D304" s="19">
        <v>0</v>
      </c>
      <c r="E304" s="19">
        <v>0</v>
      </c>
      <c r="F304" s="165">
        <v>0</v>
      </c>
      <c r="G304" s="19">
        <v>0</v>
      </c>
      <c r="H304" s="19">
        <v>299412</v>
      </c>
      <c r="I304" s="176">
        <v>299412</v>
      </c>
      <c r="J304" s="176">
        <v>299412</v>
      </c>
      <c r="K304" s="176">
        <v>0</v>
      </c>
      <c r="L304" s="176">
        <v>299412</v>
      </c>
      <c r="M304" s="176">
        <v>0</v>
      </c>
    </row>
    <row r="305" spans="2:13">
      <c r="B305" s="614">
        <v>2015</v>
      </c>
      <c r="C305" s="19">
        <v>0</v>
      </c>
      <c r="D305" s="19">
        <v>0</v>
      </c>
      <c r="E305" s="19">
        <v>0</v>
      </c>
      <c r="F305" s="165">
        <v>0</v>
      </c>
      <c r="G305" s="19">
        <v>0</v>
      </c>
      <c r="H305" s="19">
        <v>340104</v>
      </c>
      <c r="I305" s="176">
        <v>340104</v>
      </c>
      <c r="J305" s="176">
        <v>340104</v>
      </c>
      <c r="K305" s="176">
        <v>0</v>
      </c>
      <c r="L305" s="176">
        <v>340104</v>
      </c>
      <c r="M305" s="176">
        <v>0</v>
      </c>
    </row>
    <row r="306" spans="2:13">
      <c r="B306" s="614">
        <v>2016</v>
      </c>
      <c r="C306" s="19">
        <v>0</v>
      </c>
      <c r="D306" s="19">
        <v>0</v>
      </c>
      <c r="E306" s="19">
        <v>0</v>
      </c>
      <c r="F306" s="165">
        <v>0</v>
      </c>
      <c r="G306" s="19">
        <v>0</v>
      </c>
      <c r="H306" s="19">
        <v>359697</v>
      </c>
      <c r="I306" s="176">
        <v>359697</v>
      </c>
      <c r="J306" s="176">
        <v>359697</v>
      </c>
      <c r="K306" s="176">
        <v>0</v>
      </c>
      <c r="L306" s="176">
        <v>359697</v>
      </c>
      <c r="M306" s="176">
        <v>0</v>
      </c>
    </row>
    <row r="307" spans="2:13">
      <c r="B307" s="614">
        <v>2017</v>
      </c>
      <c r="C307" s="19">
        <v>0</v>
      </c>
      <c r="D307" s="19">
        <v>0</v>
      </c>
      <c r="E307" s="19">
        <v>0</v>
      </c>
      <c r="F307" s="165">
        <v>0</v>
      </c>
      <c r="G307" s="19">
        <v>0</v>
      </c>
      <c r="H307" s="19">
        <v>360546</v>
      </c>
      <c r="I307" s="176">
        <v>360546</v>
      </c>
      <c r="J307" s="176">
        <v>360546</v>
      </c>
      <c r="K307" s="176">
        <v>0</v>
      </c>
      <c r="L307" s="176">
        <v>360546</v>
      </c>
      <c r="M307" s="176">
        <v>0</v>
      </c>
    </row>
    <row r="308" spans="2:13">
      <c r="B308" s="614">
        <v>2018</v>
      </c>
      <c r="C308" s="19">
        <v>0</v>
      </c>
      <c r="D308" s="19">
        <v>0</v>
      </c>
      <c r="E308" s="19">
        <v>0</v>
      </c>
      <c r="F308" s="165">
        <v>0</v>
      </c>
      <c r="G308" s="19">
        <v>0</v>
      </c>
      <c r="H308" s="19">
        <v>355728</v>
      </c>
      <c r="I308" s="176">
        <v>355728</v>
      </c>
      <c r="J308" s="176">
        <v>355728</v>
      </c>
      <c r="K308" s="176">
        <v>0</v>
      </c>
      <c r="L308" s="176">
        <v>355728</v>
      </c>
      <c r="M308" s="176">
        <v>0</v>
      </c>
    </row>
    <row r="309" spans="2:13">
      <c r="B309" s="614">
        <v>2019</v>
      </c>
      <c r="C309" s="19">
        <v>0</v>
      </c>
      <c r="D309" s="19">
        <v>0</v>
      </c>
      <c r="E309" s="19">
        <v>0</v>
      </c>
      <c r="F309" s="165">
        <v>0</v>
      </c>
      <c r="G309" s="19">
        <v>0</v>
      </c>
      <c r="H309" s="19">
        <v>351063</v>
      </c>
      <c r="I309" s="176">
        <v>351063</v>
      </c>
      <c r="J309" s="176">
        <v>351063</v>
      </c>
      <c r="K309" s="176">
        <v>0</v>
      </c>
      <c r="L309" s="176">
        <v>351063</v>
      </c>
      <c r="M309" s="176">
        <v>0</v>
      </c>
    </row>
    <row r="310" spans="2:13">
      <c r="B310" s="614">
        <v>2020</v>
      </c>
      <c r="C310" s="19">
        <v>0</v>
      </c>
      <c r="D310" s="19">
        <v>0</v>
      </c>
      <c r="E310" s="19">
        <v>0</v>
      </c>
      <c r="F310" s="165">
        <v>0</v>
      </c>
      <c r="G310" s="19">
        <v>0</v>
      </c>
      <c r="H310" s="19">
        <v>374982</v>
      </c>
      <c r="I310" s="176">
        <v>374982</v>
      </c>
      <c r="J310" s="176">
        <v>374982</v>
      </c>
      <c r="K310" s="176">
        <v>0</v>
      </c>
      <c r="L310" s="176">
        <v>374982</v>
      </c>
      <c r="M310" s="176">
        <v>0</v>
      </c>
    </row>
    <row r="311" spans="2:13">
      <c r="B311" s="614">
        <v>2021</v>
      </c>
      <c r="C311" s="19">
        <v>0</v>
      </c>
      <c r="D311" s="19">
        <v>0</v>
      </c>
      <c r="E311" s="19">
        <v>0</v>
      </c>
      <c r="F311" s="165">
        <v>0</v>
      </c>
      <c r="G311" s="19">
        <v>0</v>
      </c>
      <c r="H311" s="19">
        <v>393125</v>
      </c>
      <c r="I311" s="176">
        <v>393125</v>
      </c>
      <c r="J311" s="176">
        <v>393125</v>
      </c>
      <c r="K311" s="176">
        <v>0</v>
      </c>
      <c r="L311" s="176">
        <v>393125</v>
      </c>
      <c r="M311" s="176">
        <v>0</v>
      </c>
    </row>
    <row r="312" spans="2:13">
      <c r="B312" s="614">
        <v>2022</v>
      </c>
      <c r="C312" s="19">
        <v>0</v>
      </c>
      <c r="D312" s="19">
        <v>0</v>
      </c>
      <c r="E312" s="19">
        <v>0</v>
      </c>
      <c r="F312" s="165">
        <v>0</v>
      </c>
      <c r="G312" s="19">
        <v>0</v>
      </c>
      <c r="H312" s="19">
        <v>418051</v>
      </c>
      <c r="I312" s="176">
        <v>418051</v>
      </c>
      <c r="J312" s="176">
        <v>418051</v>
      </c>
      <c r="K312" s="176">
        <v>0</v>
      </c>
      <c r="L312" s="176">
        <v>418051</v>
      </c>
      <c r="M312" s="176">
        <v>0</v>
      </c>
    </row>
    <row r="313" spans="2:13">
      <c r="B313" s="614">
        <v>2023</v>
      </c>
      <c r="C313" s="19">
        <v>0</v>
      </c>
      <c r="D313" s="19">
        <v>0</v>
      </c>
      <c r="E313" s="19">
        <v>0</v>
      </c>
      <c r="F313" s="165">
        <v>0</v>
      </c>
      <c r="G313" s="19">
        <v>0</v>
      </c>
      <c r="H313" s="19">
        <v>430517</v>
      </c>
      <c r="I313" s="176">
        <v>430517</v>
      </c>
      <c r="J313" s="176">
        <v>430517</v>
      </c>
      <c r="K313" s="176">
        <v>0</v>
      </c>
      <c r="L313" s="176">
        <v>430517</v>
      </c>
      <c r="M313" s="176">
        <v>0</v>
      </c>
    </row>
    <row r="314" spans="2:13">
      <c r="B314" s="185" t="s">
        <v>188</v>
      </c>
      <c r="C314" s="19"/>
      <c r="D314" s="19"/>
      <c r="E314" s="19"/>
      <c r="F314" s="165"/>
      <c r="G314" s="19"/>
      <c r="H314" s="19"/>
      <c r="I314" s="176"/>
      <c r="J314" s="176"/>
      <c r="K314" s="176"/>
      <c r="L314" s="176"/>
      <c r="M314" s="176"/>
    </row>
    <row r="315" spans="2:13">
      <c r="B315" s="614">
        <v>2016</v>
      </c>
      <c r="C315" s="19">
        <v>0</v>
      </c>
      <c r="D315" s="19">
        <v>0</v>
      </c>
      <c r="E315" s="19">
        <v>0</v>
      </c>
      <c r="F315" s="165">
        <v>0</v>
      </c>
      <c r="G315" s="19">
        <v>0</v>
      </c>
      <c r="H315" s="19">
        <v>0</v>
      </c>
      <c r="I315" s="176">
        <v>0</v>
      </c>
      <c r="J315" s="176">
        <v>0</v>
      </c>
      <c r="K315" s="176">
        <v>0</v>
      </c>
      <c r="L315" s="176">
        <v>0</v>
      </c>
      <c r="M315" s="176">
        <v>14265</v>
      </c>
    </row>
    <row r="316" spans="2:13">
      <c r="B316" s="614">
        <v>2017</v>
      </c>
      <c r="C316" s="19">
        <v>0</v>
      </c>
      <c r="D316" s="19">
        <v>0</v>
      </c>
      <c r="E316" s="19">
        <v>0</v>
      </c>
      <c r="F316" s="165">
        <v>0</v>
      </c>
      <c r="G316" s="19">
        <v>0</v>
      </c>
      <c r="H316" s="19">
        <v>0</v>
      </c>
      <c r="I316" s="176">
        <v>0</v>
      </c>
      <c r="J316" s="176">
        <v>0</v>
      </c>
      <c r="K316" s="176">
        <v>0</v>
      </c>
      <c r="L316" s="176">
        <v>0</v>
      </c>
      <c r="M316" s="176">
        <v>14647</v>
      </c>
    </row>
    <row r="317" spans="2:13">
      <c r="B317" s="614">
        <v>2018</v>
      </c>
      <c r="C317" s="19">
        <v>0</v>
      </c>
      <c r="D317" s="19">
        <v>0</v>
      </c>
      <c r="E317" s="19">
        <v>0</v>
      </c>
      <c r="F317" s="165">
        <v>0</v>
      </c>
      <c r="G317" s="19">
        <v>0</v>
      </c>
      <c r="H317" s="19">
        <v>0</v>
      </c>
      <c r="I317" s="176">
        <v>0</v>
      </c>
      <c r="J317" s="176">
        <v>0</v>
      </c>
      <c r="K317" s="176">
        <v>0</v>
      </c>
      <c r="L317" s="176">
        <v>0</v>
      </c>
      <c r="M317" s="176">
        <v>25246</v>
      </c>
    </row>
    <row r="318" spans="2:13">
      <c r="B318" s="614">
        <v>2019</v>
      </c>
      <c r="C318" s="19">
        <v>0</v>
      </c>
      <c r="D318" s="19">
        <v>0</v>
      </c>
      <c r="E318" s="19">
        <v>0</v>
      </c>
      <c r="F318" s="165">
        <v>0</v>
      </c>
      <c r="G318" s="19">
        <v>0</v>
      </c>
      <c r="H318" s="19">
        <v>0</v>
      </c>
      <c r="I318" s="176">
        <v>0</v>
      </c>
      <c r="J318" s="176">
        <v>0</v>
      </c>
      <c r="K318" s="176">
        <v>0</v>
      </c>
      <c r="L318" s="176">
        <v>0</v>
      </c>
      <c r="M318" s="176">
        <v>45373</v>
      </c>
    </row>
    <row r="319" spans="2:13">
      <c r="B319" s="614">
        <v>2020</v>
      </c>
      <c r="C319" s="19">
        <v>0</v>
      </c>
      <c r="D319" s="19">
        <v>0</v>
      </c>
      <c r="E319" s="19">
        <v>0</v>
      </c>
      <c r="F319" s="165">
        <v>0</v>
      </c>
      <c r="G319" s="19">
        <v>0</v>
      </c>
      <c r="H319" s="19">
        <v>0</v>
      </c>
      <c r="I319" s="176">
        <v>0</v>
      </c>
      <c r="J319" s="177">
        <v>0</v>
      </c>
      <c r="K319" s="177">
        <v>0</v>
      </c>
      <c r="L319" s="177">
        <v>0</v>
      </c>
      <c r="M319" s="177">
        <v>43432</v>
      </c>
    </row>
    <row r="320" spans="2:13">
      <c r="B320" s="614">
        <v>2021</v>
      </c>
      <c r="C320" s="19">
        <v>0</v>
      </c>
      <c r="D320" s="19">
        <v>0</v>
      </c>
      <c r="E320" s="19">
        <v>0</v>
      </c>
      <c r="F320" s="165">
        <v>0</v>
      </c>
      <c r="G320" s="19">
        <v>0</v>
      </c>
      <c r="H320" s="19">
        <v>0</v>
      </c>
      <c r="I320" s="176">
        <v>0</v>
      </c>
      <c r="J320" s="177">
        <v>0</v>
      </c>
      <c r="K320" s="177">
        <v>0</v>
      </c>
      <c r="L320" s="177">
        <v>0</v>
      </c>
      <c r="M320" s="177">
        <v>49062</v>
      </c>
    </row>
    <row r="321" spans="2:13">
      <c r="B321" s="614">
        <v>2022</v>
      </c>
      <c r="C321" s="19">
        <v>0</v>
      </c>
      <c r="D321" s="19">
        <v>0</v>
      </c>
      <c r="E321" s="19">
        <v>0</v>
      </c>
      <c r="F321" s="165">
        <v>0</v>
      </c>
      <c r="G321" s="19">
        <v>0</v>
      </c>
      <c r="H321" s="19">
        <v>0</v>
      </c>
      <c r="I321" s="176">
        <v>0</v>
      </c>
      <c r="J321" s="177">
        <v>0</v>
      </c>
      <c r="K321" s="177">
        <v>0</v>
      </c>
      <c r="L321" s="177">
        <v>0</v>
      </c>
      <c r="M321" s="177">
        <v>48089</v>
      </c>
    </row>
    <row r="322" spans="2:13">
      <c r="B322" s="614">
        <v>2023</v>
      </c>
      <c r="C322" s="19">
        <v>0</v>
      </c>
      <c r="D322" s="19">
        <v>0</v>
      </c>
      <c r="E322" s="19">
        <v>0</v>
      </c>
      <c r="F322" s="165">
        <v>0</v>
      </c>
      <c r="G322" s="19">
        <v>0</v>
      </c>
      <c r="H322" s="19">
        <v>0</v>
      </c>
      <c r="I322" s="176">
        <v>0</v>
      </c>
      <c r="J322" s="177">
        <v>0</v>
      </c>
      <c r="K322" s="177">
        <v>0</v>
      </c>
      <c r="L322" s="177">
        <v>0</v>
      </c>
      <c r="M322" s="177">
        <v>51826</v>
      </c>
    </row>
    <row r="323" spans="2:13">
      <c r="B323" s="185" t="s">
        <v>633</v>
      </c>
      <c r="C323" s="19"/>
      <c r="D323" s="19"/>
      <c r="E323" s="19"/>
      <c r="F323" s="165"/>
      <c r="G323" s="19"/>
      <c r="H323" s="19"/>
      <c r="I323" s="176"/>
      <c r="J323" s="176"/>
      <c r="K323" s="176"/>
      <c r="L323" s="176"/>
      <c r="M323" s="176"/>
    </row>
    <row r="324" spans="2:13">
      <c r="B324" s="614">
        <v>2012</v>
      </c>
      <c r="C324" s="19">
        <v>0</v>
      </c>
      <c r="D324" s="19">
        <v>0</v>
      </c>
      <c r="E324" s="19">
        <v>40</v>
      </c>
      <c r="F324" s="165">
        <v>40</v>
      </c>
      <c r="G324" s="19">
        <v>28318</v>
      </c>
      <c r="H324" s="19">
        <v>276973</v>
      </c>
      <c r="I324" s="176">
        <v>305291</v>
      </c>
      <c r="J324" s="176">
        <v>305331</v>
      </c>
      <c r="K324" s="176">
        <v>0</v>
      </c>
      <c r="L324" s="176">
        <v>305331</v>
      </c>
      <c r="M324" s="176">
        <v>99479</v>
      </c>
    </row>
    <row r="325" spans="2:13">
      <c r="B325" s="614">
        <v>2013</v>
      </c>
      <c r="C325" s="19">
        <v>0</v>
      </c>
      <c r="D325" s="19">
        <v>0</v>
      </c>
      <c r="E325" s="19">
        <v>33</v>
      </c>
      <c r="F325" s="165">
        <v>33</v>
      </c>
      <c r="G325" s="19">
        <v>40124</v>
      </c>
      <c r="H325" s="19">
        <v>4</v>
      </c>
      <c r="I325" s="176">
        <v>40128</v>
      </c>
      <c r="J325" s="176">
        <v>40161</v>
      </c>
      <c r="K325" s="176">
        <v>0</v>
      </c>
      <c r="L325" s="176">
        <v>40161</v>
      </c>
      <c r="M325" s="176">
        <v>102151</v>
      </c>
    </row>
    <row r="326" spans="2:13">
      <c r="B326" s="614">
        <v>2014</v>
      </c>
      <c r="C326" s="19">
        <v>0</v>
      </c>
      <c r="D326" s="19">
        <v>0</v>
      </c>
      <c r="E326" s="19">
        <v>0</v>
      </c>
      <c r="F326" s="165">
        <v>0</v>
      </c>
      <c r="G326" s="19">
        <v>45495</v>
      </c>
      <c r="H326" s="19">
        <v>300053</v>
      </c>
      <c r="I326" s="176">
        <v>345548</v>
      </c>
      <c r="J326" s="176">
        <v>345548</v>
      </c>
      <c r="K326" s="176">
        <v>0</v>
      </c>
      <c r="L326" s="176">
        <v>345548</v>
      </c>
      <c r="M326" s="176">
        <v>178755</v>
      </c>
    </row>
    <row r="327" spans="2:13">
      <c r="B327" s="185" t="s">
        <v>634</v>
      </c>
      <c r="C327" s="19"/>
      <c r="D327" s="19"/>
      <c r="E327" s="19"/>
      <c r="F327" s="165"/>
      <c r="G327" s="19"/>
      <c r="H327" s="19"/>
      <c r="I327" s="176"/>
      <c r="J327" s="176"/>
      <c r="K327" s="176"/>
      <c r="L327" s="176"/>
      <c r="M327" s="176"/>
    </row>
    <row r="328" spans="2:13">
      <c r="B328" s="614">
        <v>2013</v>
      </c>
      <c r="C328" s="19">
        <v>1</v>
      </c>
      <c r="D328" s="19">
        <v>0</v>
      </c>
      <c r="E328" s="19">
        <v>0</v>
      </c>
      <c r="F328" s="165">
        <v>1</v>
      </c>
      <c r="G328" s="19">
        <v>0</v>
      </c>
      <c r="H328" s="19">
        <v>0</v>
      </c>
      <c r="I328" s="176">
        <v>0</v>
      </c>
      <c r="J328" s="176">
        <v>1</v>
      </c>
      <c r="K328" s="176"/>
      <c r="L328" s="176">
        <v>1</v>
      </c>
      <c r="M328" s="176"/>
    </row>
    <row r="329" spans="2:13">
      <c r="B329" s="614">
        <v>2014</v>
      </c>
      <c r="C329" s="19">
        <v>1</v>
      </c>
      <c r="D329" s="19">
        <v>0</v>
      </c>
      <c r="E329" s="19">
        <v>0</v>
      </c>
      <c r="F329" s="165">
        <v>1</v>
      </c>
      <c r="G329" s="19">
        <v>0</v>
      </c>
      <c r="H329" s="19">
        <v>0</v>
      </c>
      <c r="I329" s="176">
        <v>0</v>
      </c>
      <c r="J329" s="176">
        <v>1</v>
      </c>
      <c r="K329" s="176"/>
      <c r="L329" s="176">
        <v>1</v>
      </c>
      <c r="M329" s="176"/>
    </row>
    <row r="330" spans="2:13">
      <c r="B330" s="185" t="s">
        <v>548</v>
      </c>
      <c r="C330" s="19"/>
      <c r="D330" s="19"/>
      <c r="E330" s="19"/>
      <c r="F330" s="165"/>
      <c r="G330" s="19"/>
      <c r="H330" s="19"/>
      <c r="I330" s="176"/>
      <c r="J330" s="176"/>
      <c r="K330" s="176"/>
      <c r="L330" s="176"/>
      <c r="M330" s="176"/>
    </row>
    <row r="331" spans="2:13">
      <c r="B331" s="614">
        <v>2012</v>
      </c>
      <c r="C331" s="19">
        <v>2</v>
      </c>
      <c r="D331" s="19">
        <v>0</v>
      </c>
      <c r="E331" s="19">
        <v>0</v>
      </c>
      <c r="F331" s="165">
        <v>2</v>
      </c>
      <c r="G331" s="19">
        <v>0</v>
      </c>
      <c r="H331" s="19">
        <v>0</v>
      </c>
      <c r="I331" s="176">
        <v>0</v>
      </c>
      <c r="J331" s="176">
        <v>2</v>
      </c>
      <c r="K331" s="176"/>
      <c r="L331" s="176">
        <v>2</v>
      </c>
      <c r="M331" s="176"/>
    </row>
    <row r="332" spans="2:13">
      <c r="B332" s="185" t="s">
        <v>211</v>
      </c>
      <c r="C332" s="19"/>
      <c r="D332" s="19"/>
      <c r="E332" s="19"/>
      <c r="F332" s="165"/>
      <c r="G332" s="19"/>
      <c r="H332" s="19"/>
      <c r="I332" s="176"/>
      <c r="J332" s="177"/>
      <c r="K332" s="177"/>
      <c r="L332" s="177"/>
      <c r="M332" s="177"/>
    </row>
    <row r="333" spans="2:13">
      <c r="B333" s="614">
        <v>2022</v>
      </c>
      <c r="C333" s="19">
        <v>0</v>
      </c>
      <c r="D333" s="19">
        <v>0</v>
      </c>
      <c r="E333" s="19">
        <v>0</v>
      </c>
      <c r="F333" s="165">
        <v>0</v>
      </c>
      <c r="G333" s="19">
        <v>284</v>
      </c>
      <c r="H333" s="19">
        <v>0</v>
      </c>
      <c r="I333" s="176">
        <v>284</v>
      </c>
      <c r="J333" s="177">
        <v>284</v>
      </c>
      <c r="K333" s="177">
        <v>0</v>
      </c>
      <c r="L333" s="177">
        <v>284</v>
      </c>
      <c r="M333" s="177">
        <v>0</v>
      </c>
    </row>
    <row r="334" spans="2:13">
      <c r="B334" s="614">
        <v>2023</v>
      </c>
      <c r="C334" s="19">
        <v>0</v>
      </c>
      <c r="D334" s="19">
        <v>0</v>
      </c>
      <c r="E334" s="19">
        <v>0</v>
      </c>
      <c r="F334" s="165">
        <v>0</v>
      </c>
      <c r="G334" s="19">
        <v>417</v>
      </c>
      <c r="H334" s="19">
        <v>0</v>
      </c>
      <c r="I334" s="176">
        <v>417</v>
      </c>
      <c r="J334" s="177">
        <v>417</v>
      </c>
      <c r="K334" s="177">
        <v>0</v>
      </c>
      <c r="L334" s="177">
        <v>417</v>
      </c>
      <c r="M334" s="177">
        <v>0</v>
      </c>
    </row>
    <row r="335" spans="2:13">
      <c r="B335" s="185" t="s">
        <v>186</v>
      </c>
      <c r="C335" s="19"/>
      <c r="D335" s="19"/>
      <c r="E335" s="19"/>
      <c r="F335" s="165"/>
      <c r="G335" s="19"/>
      <c r="H335" s="19"/>
      <c r="I335" s="176"/>
      <c r="J335" s="176"/>
      <c r="K335" s="176"/>
      <c r="L335" s="176"/>
      <c r="M335" s="176"/>
    </row>
    <row r="336" spans="2:13">
      <c r="B336" s="614">
        <v>2012</v>
      </c>
      <c r="C336" s="19">
        <v>0</v>
      </c>
      <c r="D336" s="19">
        <v>0</v>
      </c>
      <c r="E336" s="19">
        <v>0</v>
      </c>
      <c r="F336" s="165">
        <v>0</v>
      </c>
      <c r="G336" s="19">
        <v>0</v>
      </c>
      <c r="H336" s="19">
        <v>101608</v>
      </c>
      <c r="I336" s="176">
        <v>101608</v>
      </c>
      <c r="J336" s="176">
        <v>101608</v>
      </c>
      <c r="K336" s="176">
        <v>0</v>
      </c>
      <c r="L336" s="176">
        <v>101608</v>
      </c>
      <c r="M336" s="176">
        <v>0</v>
      </c>
    </row>
    <row r="337" spans="2:13">
      <c r="B337" s="614">
        <v>2013</v>
      </c>
      <c r="C337" s="19">
        <v>0</v>
      </c>
      <c r="D337" s="19">
        <v>0</v>
      </c>
      <c r="E337" s="19">
        <v>0</v>
      </c>
      <c r="F337" s="165">
        <v>0</v>
      </c>
      <c r="G337" s="19">
        <v>0</v>
      </c>
      <c r="H337" s="19">
        <v>110299</v>
      </c>
      <c r="I337" s="176">
        <v>110299</v>
      </c>
      <c r="J337" s="176">
        <v>110299</v>
      </c>
      <c r="K337" s="176">
        <v>0</v>
      </c>
      <c r="L337" s="176">
        <v>110299</v>
      </c>
      <c r="M337" s="176">
        <v>0</v>
      </c>
    </row>
    <row r="338" spans="2:13">
      <c r="B338" s="614">
        <v>2014</v>
      </c>
      <c r="C338" s="19">
        <v>0</v>
      </c>
      <c r="D338" s="19">
        <v>0</v>
      </c>
      <c r="E338" s="19">
        <v>0</v>
      </c>
      <c r="F338" s="165">
        <v>0</v>
      </c>
      <c r="G338" s="19">
        <v>0</v>
      </c>
      <c r="H338" s="19">
        <v>151855</v>
      </c>
      <c r="I338" s="176">
        <v>151855</v>
      </c>
      <c r="J338" s="176">
        <v>151855</v>
      </c>
      <c r="K338" s="176">
        <v>0</v>
      </c>
      <c r="L338" s="176">
        <v>151855</v>
      </c>
      <c r="M338" s="176">
        <v>0</v>
      </c>
    </row>
    <row r="339" spans="2:13">
      <c r="B339" s="614">
        <v>2015</v>
      </c>
      <c r="C339" s="19">
        <v>0</v>
      </c>
      <c r="D339" s="19">
        <v>0</v>
      </c>
      <c r="E339" s="19">
        <v>0</v>
      </c>
      <c r="F339" s="165">
        <v>0</v>
      </c>
      <c r="G339" s="19">
        <v>0</v>
      </c>
      <c r="H339" s="19">
        <v>171522</v>
      </c>
      <c r="I339" s="176">
        <v>171522</v>
      </c>
      <c r="J339" s="176">
        <v>171522</v>
      </c>
      <c r="K339" s="176">
        <v>0</v>
      </c>
      <c r="L339" s="176">
        <v>171522</v>
      </c>
      <c r="M339" s="176">
        <v>0</v>
      </c>
    </row>
    <row r="340" spans="2:13">
      <c r="B340" s="614">
        <v>2016</v>
      </c>
      <c r="C340" s="19">
        <v>0</v>
      </c>
      <c r="D340" s="19">
        <v>0</v>
      </c>
      <c r="E340" s="19">
        <v>0</v>
      </c>
      <c r="F340" s="165">
        <v>0</v>
      </c>
      <c r="G340" s="19">
        <v>0</v>
      </c>
      <c r="H340" s="19">
        <v>179155</v>
      </c>
      <c r="I340" s="176">
        <v>179155</v>
      </c>
      <c r="J340" s="176">
        <v>179155</v>
      </c>
      <c r="K340" s="176">
        <v>0</v>
      </c>
      <c r="L340" s="176">
        <v>179155</v>
      </c>
      <c r="M340" s="176">
        <v>0</v>
      </c>
    </row>
    <row r="341" spans="2:13">
      <c r="B341" s="614">
        <v>2017</v>
      </c>
      <c r="C341" s="19">
        <v>0</v>
      </c>
      <c r="D341" s="19">
        <v>0</v>
      </c>
      <c r="E341" s="19">
        <v>0</v>
      </c>
      <c r="F341" s="165">
        <v>0</v>
      </c>
      <c r="G341" s="19">
        <v>0</v>
      </c>
      <c r="H341" s="19">
        <v>180439</v>
      </c>
      <c r="I341" s="176">
        <v>180439</v>
      </c>
      <c r="J341" s="176">
        <v>180439</v>
      </c>
      <c r="K341" s="176">
        <v>0</v>
      </c>
      <c r="L341" s="176">
        <v>180439</v>
      </c>
      <c r="M341" s="176">
        <v>0</v>
      </c>
    </row>
    <row r="342" spans="2:13">
      <c r="B342" s="614">
        <v>2018</v>
      </c>
      <c r="C342" s="19">
        <v>0</v>
      </c>
      <c r="D342" s="19">
        <v>0</v>
      </c>
      <c r="E342" s="19">
        <v>0</v>
      </c>
      <c r="F342" s="165">
        <v>0</v>
      </c>
      <c r="G342" s="19">
        <v>0</v>
      </c>
      <c r="H342" s="19">
        <v>175637</v>
      </c>
      <c r="I342" s="176">
        <v>175637</v>
      </c>
      <c r="J342" s="176">
        <v>175637</v>
      </c>
      <c r="K342" s="176">
        <v>0</v>
      </c>
      <c r="L342" s="176">
        <v>175637</v>
      </c>
      <c r="M342" s="176">
        <v>0</v>
      </c>
    </row>
    <row r="343" spans="2:13">
      <c r="B343" s="614">
        <v>2019</v>
      </c>
      <c r="C343" s="19">
        <v>0</v>
      </c>
      <c r="D343" s="19">
        <v>0</v>
      </c>
      <c r="E343" s="19">
        <v>0</v>
      </c>
      <c r="F343" s="165">
        <v>0</v>
      </c>
      <c r="G343" s="19">
        <v>0</v>
      </c>
      <c r="H343" s="19">
        <v>174918</v>
      </c>
      <c r="I343" s="176">
        <v>174918</v>
      </c>
      <c r="J343" s="176">
        <v>174918</v>
      </c>
      <c r="K343" s="176">
        <v>0</v>
      </c>
      <c r="L343" s="176">
        <v>174918</v>
      </c>
      <c r="M343" s="176">
        <v>0</v>
      </c>
    </row>
    <row r="344" spans="2:13">
      <c r="B344" s="614">
        <v>2020</v>
      </c>
      <c r="C344" s="19">
        <v>0</v>
      </c>
      <c r="D344" s="19">
        <v>0</v>
      </c>
      <c r="E344" s="19">
        <v>0</v>
      </c>
      <c r="F344" s="165">
        <v>0</v>
      </c>
      <c r="G344" s="19">
        <v>0</v>
      </c>
      <c r="H344" s="19">
        <v>193624</v>
      </c>
      <c r="I344" s="176">
        <v>193624</v>
      </c>
      <c r="J344" s="176">
        <v>193624</v>
      </c>
      <c r="K344" s="176">
        <v>0</v>
      </c>
      <c r="L344" s="176">
        <v>193624</v>
      </c>
      <c r="M344" s="176">
        <v>0</v>
      </c>
    </row>
    <row r="345" spans="2:13">
      <c r="B345" s="614">
        <v>2021</v>
      </c>
      <c r="C345" s="19">
        <v>0</v>
      </c>
      <c r="D345" s="19">
        <v>0</v>
      </c>
      <c r="E345" s="19">
        <v>0</v>
      </c>
      <c r="F345" s="165">
        <v>0</v>
      </c>
      <c r="G345" s="19">
        <v>0</v>
      </c>
      <c r="H345" s="19">
        <v>209689</v>
      </c>
      <c r="I345" s="176">
        <v>209689</v>
      </c>
      <c r="J345" s="176">
        <v>209689</v>
      </c>
      <c r="K345" s="176">
        <v>0</v>
      </c>
      <c r="L345" s="176">
        <v>209689</v>
      </c>
      <c r="M345" s="176">
        <v>0</v>
      </c>
    </row>
    <row r="346" spans="2:13">
      <c r="B346" s="614">
        <v>2022</v>
      </c>
      <c r="C346" s="19">
        <v>0</v>
      </c>
      <c r="D346" s="19">
        <v>0</v>
      </c>
      <c r="E346" s="19">
        <v>0</v>
      </c>
      <c r="F346" s="165">
        <v>0</v>
      </c>
      <c r="G346" s="19">
        <v>0</v>
      </c>
      <c r="H346" s="19">
        <v>227427</v>
      </c>
      <c r="I346" s="176">
        <v>227427</v>
      </c>
      <c r="J346" s="176">
        <v>227427</v>
      </c>
      <c r="K346" s="176">
        <v>0</v>
      </c>
      <c r="L346" s="176">
        <v>227427</v>
      </c>
      <c r="M346" s="176">
        <v>0</v>
      </c>
    </row>
    <row r="347" spans="2:13">
      <c r="B347" s="614">
        <v>2023</v>
      </c>
      <c r="C347" s="19">
        <v>0</v>
      </c>
      <c r="D347" s="19">
        <v>0</v>
      </c>
      <c r="E347" s="19">
        <v>0</v>
      </c>
      <c r="F347" s="165">
        <v>0</v>
      </c>
      <c r="G347" s="19">
        <v>0</v>
      </c>
      <c r="H347" s="19">
        <v>227283</v>
      </c>
      <c r="I347" s="176">
        <v>227283</v>
      </c>
      <c r="J347" s="176">
        <v>227283</v>
      </c>
      <c r="K347" s="176">
        <v>0</v>
      </c>
      <c r="L347" s="176">
        <v>227283</v>
      </c>
      <c r="M347" s="176">
        <v>0</v>
      </c>
    </row>
    <row r="348" spans="2:13">
      <c r="B348" s="185" t="s">
        <v>635</v>
      </c>
      <c r="C348" s="19"/>
      <c r="D348" s="19"/>
      <c r="E348" s="19"/>
      <c r="F348" s="165"/>
      <c r="G348" s="19"/>
      <c r="H348" s="19"/>
      <c r="I348" s="176"/>
      <c r="J348" s="176"/>
      <c r="K348" s="176"/>
      <c r="L348" s="176"/>
      <c r="M348" s="176"/>
    </row>
    <row r="349" spans="2:13">
      <c r="B349" s="614">
        <v>2012</v>
      </c>
      <c r="C349" s="19">
        <v>362</v>
      </c>
      <c r="D349" s="19">
        <v>0</v>
      </c>
      <c r="E349" s="19">
        <v>0</v>
      </c>
      <c r="F349" s="165">
        <v>362</v>
      </c>
      <c r="G349" s="19">
        <v>0</v>
      </c>
      <c r="H349" s="19">
        <v>0</v>
      </c>
      <c r="I349" s="176">
        <v>0</v>
      </c>
      <c r="J349" s="176">
        <v>362</v>
      </c>
      <c r="K349" s="176"/>
      <c r="L349" s="176">
        <v>362</v>
      </c>
      <c r="M349" s="176"/>
    </row>
    <row r="350" spans="2:13">
      <c r="B350" s="614">
        <v>2013</v>
      </c>
      <c r="C350" s="19">
        <v>230</v>
      </c>
      <c r="D350" s="19">
        <v>0</v>
      </c>
      <c r="E350" s="19">
        <v>0</v>
      </c>
      <c r="F350" s="165">
        <v>230</v>
      </c>
      <c r="G350" s="19">
        <v>0</v>
      </c>
      <c r="H350" s="19">
        <v>92855</v>
      </c>
      <c r="I350" s="176">
        <v>92855</v>
      </c>
      <c r="J350" s="176">
        <v>93085</v>
      </c>
      <c r="K350" s="176">
        <v>0</v>
      </c>
      <c r="L350" s="176">
        <v>93085</v>
      </c>
      <c r="M350" s="176">
        <v>0</v>
      </c>
    </row>
    <row r="351" spans="2:13">
      <c r="B351" s="614">
        <v>2014</v>
      </c>
      <c r="C351" s="19">
        <v>0</v>
      </c>
      <c r="D351" s="19">
        <v>0</v>
      </c>
      <c r="E351" s="19">
        <v>0</v>
      </c>
      <c r="F351" s="165">
        <v>0</v>
      </c>
      <c r="G351" s="19">
        <v>0</v>
      </c>
      <c r="H351" s="19">
        <v>162783</v>
      </c>
      <c r="I351" s="176">
        <v>162783</v>
      </c>
      <c r="J351" s="176">
        <v>162783</v>
      </c>
      <c r="K351" s="176">
        <v>0</v>
      </c>
      <c r="L351" s="176">
        <v>162783</v>
      </c>
      <c r="M351" s="176">
        <v>0</v>
      </c>
    </row>
    <row r="352" spans="2:13">
      <c r="B352" s="614">
        <v>2015</v>
      </c>
      <c r="C352" s="19">
        <v>0</v>
      </c>
      <c r="D352" s="19">
        <v>0</v>
      </c>
      <c r="E352" s="19">
        <v>0</v>
      </c>
      <c r="F352" s="165">
        <v>0</v>
      </c>
      <c r="G352" s="19">
        <v>0</v>
      </c>
      <c r="H352" s="19">
        <v>185272</v>
      </c>
      <c r="I352" s="176">
        <v>185272</v>
      </c>
      <c r="J352" s="176">
        <v>185272</v>
      </c>
      <c r="K352" s="176">
        <v>0</v>
      </c>
      <c r="L352" s="176">
        <v>185272</v>
      </c>
      <c r="M352" s="176">
        <v>0</v>
      </c>
    </row>
    <row r="353" spans="2:13">
      <c r="B353" s="185" t="s">
        <v>132</v>
      </c>
      <c r="C353" s="19"/>
      <c r="D353" s="19"/>
      <c r="E353" s="19"/>
      <c r="F353" s="165"/>
      <c r="G353" s="19"/>
      <c r="H353" s="19"/>
      <c r="I353" s="176"/>
      <c r="J353" s="176"/>
      <c r="K353" s="176"/>
      <c r="L353" s="176"/>
      <c r="M353" s="176"/>
    </row>
    <row r="354" spans="2:13">
      <c r="B354" s="614">
        <v>2016</v>
      </c>
      <c r="C354" s="19">
        <v>180633</v>
      </c>
      <c r="D354" s="19">
        <v>182852</v>
      </c>
      <c r="E354" s="19">
        <v>368045</v>
      </c>
      <c r="F354" s="165">
        <v>731530</v>
      </c>
      <c r="G354" s="19">
        <v>149732</v>
      </c>
      <c r="H354" s="19">
        <v>1669216</v>
      </c>
      <c r="I354" s="176">
        <v>1818948</v>
      </c>
      <c r="J354" s="176">
        <v>2550478</v>
      </c>
      <c r="K354" s="176">
        <v>0</v>
      </c>
      <c r="L354" s="176">
        <v>2550478</v>
      </c>
      <c r="M354" s="176">
        <v>362585</v>
      </c>
    </row>
    <row r="355" spans="2:13">
      <c r="B355" s="614">
        <v>2017</v>
      </c>
      <c r="C355" s="19">
        <v>164275</v>
      </c>
      <c r="D355" s="19">
        <v>122783</v>
      </c>
      <c r="E355" s="19">
        <v>345869</v>
      </c>
      <c r="F355" s="165">
        <v>632927</v>
      </c>
      <c r="G355" s="19">
        <v>140984</v>
      </c>
      <c r="H355" s="19">
        <v>1686450</v>
      </c>
      <c r="I355" s="176">
        <v>1827434</v>
      </c>
      <c r="J355" s="176">
        <v>2460361</v>
      </c>
      <c r="K355" s="176">
        <v>11468</v>
      </c>
      <c r="L355" s="176">
        <v>2471829</v>
      </c>
      <c r="M355" s="176">
        <v>367556</v>
      </c>
    </row>
    <row r="356" spans="2:13">
      <c r="B356" s="614">
        <v>2018</v>
      </c>
      <c r="C356" s="19">
        <v>223114</v>
      </c>
      <c r="D356" s="19">
        <v>108154</v>
      </c>
      <c r="E356" s="19">
        <v>315430</v>
      </c>
      <c r="F356" s="165">
        <v>646698</v>
      </c>
      <c r="G356" s="19">
        <v>136795</v>
      </c>
      <c r="H356" s="19">
        <v>1606871</v>
      </c>
      <c r="I356" s="176">
        <v>1743666</v>
      </c>
      <c r="J356" s="176">
        <v>2390364</v>
      </c>
      <c r="K356" s="176">
        <v>0</v>
      </c>
      <c r="L356" s="176">
        <v>2390364</v>
      </c>
      <c r="M356" s="176">
        <v>364005</v>
      </c>
    </row>
    <row r="357" spans="2:13">
      <c r="B357" s="614">
        <v>2019</v>
      </c>
      <c r="C357" s="19">
        <v>204852</v>
      </c>
      <c r="D357" s="19">
        <v>109383</v>
      </c>
      <c r="E357" s="19">
        <v>308479</v>
      </c>
      <c r="F357" s="165">
        <v>622714</v>
      </c>
      <c r="G357" s="19">
        <v>129621</v>
      </c>
      <c r="H357" s="19">
        <v>1554901</v>
      </c>
      <c r="I357" s="176">
        <v>1684522</v>
      </c>
      <c r="J357" s="176">
        <v>2307236</v>
      </c>
      <c r="K357" s="176">
        <v>0</v>
      </c>
      <c r="L357" s="176">
        <v>2307236</v>
      </c>
      <c r="M357" s="176">
        <v>354580</v>
      </c>
    </row>
    <row r="358" spans="2:13">
      <c r="B358" s="614">
        <v>2020</v>
      </c>
      <c r="C358" s="19">
        <v>270146</v>
      </c>
      <c r="D358" s="19">
        <v>103937</v>
      </c>
      <c r="E358" s="19">
        <v>305832</v>
      </c>
      <c r="F358" s="165">
        <v>679915</v>
      </c>
      <c r="G358" s="19">
        <v>153781</v>
      </c>
      <c r="H358" s="19">
        <v>1631940</v>
      </c>
      <c r="I358" s="176">
        <v>1785721</v>
      </c>
      <c r="J358" s="177">
        <v>2465636</v>
      </c>
      <c r="K358" s="177">
        <v>0</v>
      </c>
      <c r="L358" s="177">
        <v>2465636</v>
      </c>
      <c r="M358" s="177">
        <v>382685</v>
      </c>
    </row>
    <row r="359" spans="2:13">
      <c r="B359" s="614">
        <v>2021</v>
      </c>
      <c r="C359" s="19">
        <v>212014</v>
      </c>
      <c r="D359" s="19">
        <v>98475</v>
      </c>
      <c r="E359" s="19">
        <v>280387</v>
      </c>
      <c r="F359" s="165">
        <v>590876</v>
      </c>
      <c r="G359" s="19">
        <v>177599</v>
      </c>
      <c r="H359" s="19">
        <v>1718620</v>
      </c>
      <c r="I359" s="176">
        <v>1896219</v>
      </c>
      <c r="J359" s="177">
        <v>2487095</v>
      </c>
      <c r="K359" s="177">
        <v>0</v>
      </c>
      <c r="L359" s="177">
        <v>2487095</v>
      </c>
      <c r="M359" s="177">
        <v>402381</v>
      </c>
    </row>
    <row r="360" spans="2:13">
      <c r="B360" s="614">
        <v>2022</v>
      </c>
      <c r="C360" s="19">
        <v>148395</v>
      </c>
      <c r="D360" s="19">
        <v>97573</v>
      </c>
      <c r="E360" s="19">
        <v>271417</v>
      </c>
      <c r="F360" s="165">
        <v>517385</v>
      </c>
      <c r="G360" s="19">
        <v>188081</v>
      </c>
      <c r="H360" s="19">
        <v>1900310</v>
      </c>
      <c r="I360" s="176">
        <v>2088391</v>
      </c>
      <c r="J360" s="177">
        <v>2605776</v>
      </c>
      <c r="K360" s="177">
        <v>0</v>
      </c>
      <c r="L360" s="177">
        <v>2605776</v>
      </c>
      <c r="M360" s="177">
        <v>427879</v>
      </c>
    </row>
    <row r="361" spans="2:13">
      <c r="B361" s="614">
        <v>2023</v>
      </c>
      <c r="C361" s="19">
        <v>114887</v>
      </c>
      <c r="D361" s="19">
        <v>117556</v>
      </c>
      <c r="E361" s="19">
        <v>270283</v>
      </c>
      <c r="F361" s="165">
        <v>502726</v>
      </c>
      <c r="G361" s="19">
        <v>188027</v>
      </c>
      <c r="H361" s="19">
        <v>1923038</v>
      </c>
      <c r="I361" s="176">
        <v>2111065</v>
      </c>
      <c r="J361" s="177">
        <v>2613791</v>
      </c>
      <c r="K361" s="177">
        <v>0</v>
      </c>
      <c r="L361" s="177">
        <v>2613791</v>
      </c>
      <c r="M361" s="177">
        <v>439580</v>
      </c>
    </row>
    <row r="362" spans="2:13">
      <c r="B362" s="185" t="s">
        <v>159</v>
      </c>
      <c r="C362" s="19"/>
      <c r="D362" s="19"/>
      <c r="E362" s="19"/>
      <c r="F362" s="165"/>
      <c r="G362" s="19"/>
      <c r="H362" s="19"/>
      <c r="I362" s="176"/>
      <c r="J362" s="176"/>
      <c r="K362" s="176"/>
      <c r="L362" s="176"/>
      <c r="M362" s="176"/>
    </row>
    <row r="363" spans="2:13">
      <c r="B363" s="614">
        <v>2012</v>
      </c>
      <c r="C363" s="19">
        <v>0</v>
      </c>
      <c r="D363" s="19">
        <v>0</v>
      </c>
      <c r="E363" s="19">
        <v>0</v>
      </c>
      <c r="F363" s="165">
        <v>0</v>
      </c>
      <c r="G363" s="19">
        <v>0</v>
      </c>
      <c r="H363" s="19">
        <v>204371</v>
      </c>
      <c r="I363" s="176">
        <v>204371</v>
      </c>
      <c r="J363" s="176">
        <v>204371</v>
      </c>
      <c r="K363" s="176">
        <v>0</v>
      </c>
      <c r="L363" s="176">
        <v>204371</v>
      </c>
      <c r="M363" s="176">
        <v>1894</v>
      </c>
    </row>
    <row r="364" spans="2:13">
      <c r="B364" s="614">
        <v>2013</v>
      </c>
      <c r="C364" s="19">
        <v>0</v>
      </c>
      <c r="D364" s="19">
        <v>0</v>
      </c>
      <c r="E364" s="19">
        <v>0</v>
      </c>
      <c r="F364" s="165">
        <v>0</v>
      </c>
      <c r="G364" s="19">
        <v>0</v>
      </c>
      <c r="H364" s="19">
        <v>218531</v>
      </c>
      <c r="I364" s="176">
        <v>218531</v>
      </c>
      <c r="J364" s="176">
        <v>218531</v>
      </c>
      <c r="K364" s="176">
        <v>0</v>
      </c>
      <c r="L364" s="176">
        <v>218531</v>
      </c>
      <c r="M364" s="176">
        <v>0</v>
      </c>
    </row>
    <row r="365" spans="2:13">
      <c r="B365" s="614">
        <v>2014</v>
      </c>
      <c r="C365" s="19">
        <v>0</v>
      </c>
      <c r="D365" s="19">
        <v>0</v>
      </c>
      <c r="E365" s="19">
        <v>0</v>
      </c>
      <c r="F365" s="165">
        <v>0</v>
      </c>
      <c r="G365" s="19">
        <v>0</v>
      </c>
      <c r="H365" s="19">
        <v>304379</v>
      </c>
      <c r="I365" s="176">
        <v>304379</v>
      </c>
      <c r="J365" s="176">
        <v>304379</v>
      </c>
      <c r="K365" s="176">
        <v>0</v>
      </c>
      <c r="L365" s="176">
        <v>304379</v>
      </c>
      <c r="M365" s="176">
        <v>0</v>
      </c>
    </row>
    <row r="366" spans="2:13">
      <c r="B366" s="614">
        <v>2015</v>
      </c>
      <c r="C366" s="19">
        <v>0</v>
      </c>
      <c r="D366" s="19">
        <v>0</v>
      </c>
      <c r="E366" s="19">
        <v>0</v>
      </c>
      <c r="F366" s="165">
        <v>0</v>
      </c>
      <c r="G366" s="19">
        <v>0</v>
      </c>
      <c r="H366" s="19">
        <v>338750</v>
      </c>
      <c r="I366" s="176">
        <v>338750</v>
      </c>
      <c r="J366" s="176">
        <v>338750</v>
      </c>
      <c r="K366" s="176">
        <v>0</v>
      </c>
      <c r="L366" s="176">
        <v>338750</v>
      </c>
      <c r="M366" s="176">
        <v>0</v>
      </c>
    </row>
    <row r="367" spans="2:13">
      <c r="B367" s="614">
        <v>2016</v>
      </c>
      <c r="C367" s="19">
        <v>0</v>
      </c>
      <c r="D367" s="19">
        <v>0</v>
      </c>
      <c r="E367" s="19">
        <v>0</v>
      </c>
      <c r="F367" s="165">
        <v>0</v>
      </c>
      <c r="G367" s="19">
        <v>0</v>
      </c>
      <c r="H367" s="19">
        <v>351561</v>
      </c>
      <c r="I367" s="176">
        <v>351561</v>
      </c>
      <c r="J367" s="176">
        <v>351561</v>
      </c>
      <c r="K367" s="176">
        <v>0</v>
      </c>
      <c r="L367" s="176">
        <v>351561</v>
      </c>
      <c r="M367" s="176">
        <v>0</v>
      </c>
    </row>
    <row r="368" spans="2:13">
      <c r="B368" s="614">
        <v>2017</v>
      </c>
      <c r="C368" s="19">
        <v>0</v>
      </c>
      <c r="D368" s="19">
        <v>0</v>
      </c>
      <c r="E368" s="19">
        <v>0</v>
      </c>
      <c r="F368" s="165">
        <v>0</v>
      </c>
      <c r="G368" s="19">
        <v>0</v>
      </c>
      <c r="H368" s="19">
        <v>351112</v>
      </c>
      <c r="I368" s="176">
        <v>351112</v>
      </c>
      <c r="J368" s="176">
        <v>351112</v>
      </c>
      <c r="K368" s="176">
        <v>0</v>
      </c>
      <c r="L368" s="176">
        <v>351112</v>
      </c>
      <c r="M368" s="176">
        <v>0</v>
      </c>
    </row>
    <row r="369" spans="2:13">
      <c r="B369" s="614">
        <v>2018</v>
      </c>
      <c r="C369" s="19">
        <v>0</v>
      </c>
      <c r="D369" s="19">
        <v>0</v>
      </c>
      <c r="E369" s="19">
        <v>0</v>
      </c>
      <c r="F369" s="165">
        <v>0</v>
      </c>
      <c r="G369" s="19">
        <v>0</v>
      </c>
      <c r="H369" s="19">
        <v>341205</v>
      </c>
      <c r="I369" s="176">
        <v>341205</v>
      </c>
      <c r="J369" s="176">
        <v>341205</v>
      </c>
      <c r="K369" s="176">
        <v>0</v>
      </c>
      <c r="L369" s="176">
        <v>341205</v>
      </c>
      <c r="M369" s="176">
        <v>0</v>
      </c>
    </row>
    <row r="370" spans="2:13">
      <c r="B370" s="614">
        <v>2019</v>
      </c>
      <c r="C370" s="19">
        <v>0</v>
      </c>
      <c r="D370" s="19">
        <v>0</v>
      </c>
      <c r="E370" s="19">
        <v>0</v>
      </c>
      <c r="F370" s="165">
        <v>0</v>
      </c>
      <c r="G370" s="19">
        <v>0</v>
      </c>
      <c r="H370" s="19">
        <v>333306</v>
      </c>
      <c r="I370" s="176">
        <v>333306</v>
      </c>
      <c r="J370" s="176">
        <v>333306</v>
      </c>
      <c r="K370" s="176">
        <v>0</v>
      </c>
      <c r="L370" s="176">
        <v>333306</v>
      </c>
      <c r="M370" s="176">
        <v>0</v>
      </c>
    </row>
    <row r="371" spans="2:13">
      <c r="B371" s="614">
        <v>2020</v>
      </c>
      <c r="C371" s="19">
        <v>0</v>
      </c>
      <c r="D371" s="19">
        <v>0</v>
      </c>
      <c r="E371" s="19">
        <v>0</v>
      </c>
      <c r="F371" s="165">
        <v>0</v>
      </c>
      <c r="G371" s="19">
        <v>0</v>
      </c>
      <c r="H371" s="19">
        <v>364448</v>
      </c>
      <c r="I371" s="176">
        <v>364448</v>
      </c>
      <c r="J371" s="176">
        <v>364448</v>
      </c>
      <c r="K371" s="176">
        <v>0</v>
      </c>
      <c r="L371" s="176">
        <v>364448</v>
      </c>
      <c r="M371" s="176">
        <v>0</v>
      </c>
    </row>
    <row r="372" spans="2:13">
      <c r="B372" s="614">
        <v>2021</v>
      </c>
      <c r="C372" s="19">
        <v>0</v>
      </c>
      <c r="D372" s="19">
        <v>0</v>
      </c>
      <c r="E372" s="19">
        <v>0</v>
      </c>
      <c r="F372" s="165">
        <v>0</v>
      </c>
      <c r="G372" s="19">
        <v>0</v>
      </c>
      <c r="H372" s="19">
        <v>386531</v>
      </c>
      <c r="I372" s="176">
        <v>386531</v>
      </c>
      <c r="J372" s="176">
        <v>386531</v>
      </c>
      <c r="K372" s="176">
        <v>0</v>
      </c>
      <c r="L372" s="176">
        <v>386531</v>
      </c>
      <c r="M372" s="176">
        <v>0</v>
      </c>
    </row>
    <row r="373" spans="2:13">
      <c r="B373" s="614">
        <v>2022</v>
      </c>
      <c r="C373" s="19">
        <v>0</v>
      </c>
      <c r="D373" s="19">
        <v>0</v>
      </c>
      <c r="E373" s="19">
        <v>0</v>
      </c>
      <c r="F373" s="165">
        <v>0</v>
      </c>
      <c r="G373" s="19">
        <v>0</v>
      </c>
      <c r="H373" s="19">
        <v>416118</v>
      </c>
      <c r="I373" s="176">
        <v>416118</v>
      </c>
      <c r="J373" s="176">
        <v>416118</v>
      </c>
      <c r="K373" s="176">
        <v>0</v>
      </c>
      <c r="L373" s="176">
        <v>416118</v>
      </c>
      <c r="M373" s="176">
        <v>0</v>
      </c>
    </row>
    <row r="374" spans="2:13">
      <c r="B374" s="614">
        <v>2023</v>
      </c>
      <c r="C374" s="19">
        <v>0</v>
      </c>
      <c r="D374" s="19">
        <v>0</v>
      </c>
      <c r="E374" s="19">
        <v>0</v>
      </c>
      <c r="F374" s="165">
        <v>0</v>
      </c>
      <c r="G374" s="19">
        <v>0</v>
      </c>
      <c r="H374" s="19">
        <v>405949</v>
      </c>
      <c r="I374" s="176">
        <v>405949</v>
      </c>
      <c r="J374" s="176">
        <v>405949</v>
      </c>
      <c r="K374" s="176">
        <v>0</v>
      </c>
      <c r="L374" s="176">
        <v>405949</v>
      </c>
      <c r="M374" s="176">
        <v>0</v>
      </c>
    </row>
    <row r="375" spans="2:13">
      <c r="B375" s="185" t="s">
        <v>636</v>
      </c>
      <c r="C375" s="19"/>
      <c r="D375" s="19"/>
      <c r="E375" s="19"/>
      <c r="F375" s="165"/>
      <c r="G375" s="19"/>
      <c r="H375" s="19"/>
      <c r="I375" s="176"/>
      <c r="J375" s="176"/>
      <c r="K375" s="176"/>
      <c r="L375" s="176"/>
      <c r="M375" s="176"/>
    </row>
    <row r="376" spans="2:13">
      <c r="B376" s="614">
        <v>2012</v>
      </c>
      <c r="C376" s="19">
        <v>0</v>
      </c>
      <c r="D376" s="19">
        <v>0</v>
      </c>
      <c r="E376" s="19">
        <v>0</v>
      </c>
      <c r="F376" s="165">
        <v>0</v>
      </c>
      <c r="G376" s="19">
        <v>13246</v>
      </c>
      <c r="H376" s="19">
        <v>0</v>
      </c>
      <c r="I376" s="176">
        <v>13246</v>
      </c>
      <c r="J376" s="176">
        <v>13246</v>
      </c>
      <c r="K376" s="176">
        <v>0</v>
      </c>
      <c r="L376" s="176">
        <v>13246</v>
      </c>
      <c r="M376" s="176">
        <v>0</v>
      </c>
    </row>
    <row r="377" spans="2:13">
      <c r="B377" s="614">
        <v>2013</v>
      </c>
      <c r="C377" s="19">
        <v>0</v>
      </c>
      <c r="D377" s="19">
        <v>0</v>
      </c>
      <c r="E377" s="19">
        <v>0</v>
      </c>
      <c r="F377" s="165">
        <v>0</v>
      </c>
      <c r="G377" s="19">
        <v>13534</v>
      </c>
      <c r="H377" s="19">
        <v>0</v>
      </c>
      <c r="I377" s="176">
        <v>13534</v>
      </c>
      <c r="J377" s="176">
        <v>13534</v>
      </c>
      <c r="K377" s="176">
        <v>0</v>
      </c>
      <c r="L377" s="176">
        <v>13534</v>
      </c>
      <c r="M377" s="176">
        <v>0</v>
      </c>
    </row>
    <row r="378" spans="2:13">
      <c r="B378" s="614">
        <v>2014</v>
      </c>
      <c r="C378" s="19">
        <v>0</v>
      </c>
      <c r="D378" s="19">
        <v>0</v>
      </c>
      <c r="E378" s="19">
        <v>0</v>
      </c>
      <c r="F378" s="165">
        <v>0</v>
      </c>
      <c r="G378" s="19">
        <v>21243</v>
      </c>
      <c r="H378" s="19">
        <v>0</v>
      </c>
      <c r="I378" s="176">
        <v>21243</v>
      </c>
      <c r="J378" s="176">
        <v>21243</v>
      </c>
      <c r="K378" s="176">
        <v>0</v>
      </c>
      <c r="L378" s="176">
        <v>21243</v>
      </c>
      <c r="M378" s="176">
        <v>0</v>
      </c>
    </row>
    <row r="379" spans="2:13">
      <c r="B379" s="614">
        <v>2015</v>
      </c>
      <c r="C379" s="19">
        <v>0</v>
      </c>
      <c r="D379" s="19">
        <v>0</v>
      </c>
      <c r="E379" s="19">
        <v>0</v>
      </c>
      <c r="F379" s="165">
        <v>0</v>
      </c>
      <c r="G379" s="19">
        <v>29553</v>
      </c>
      <c r="H379" s="19">
        <v>0</v>
      </c>
      <c r="I379" s="176">
        <v>29553</v>
      </c>
      <c r="J379" s="176">
        <v>29553</v>
      </c>
      <c r="K379" s="176">
        <v>0</v>
      </c>
      <c r="L379" s="176">
        <v>29553</v>
      </c>
      <c r="M379" s="176">
        <v>0</v>
      </c>
    </row>
    <row r="380" spans="2:13">
      <c r="B380" s="614">
        <v>2016</v>
      </c>
      <c r="C380" s="19">
        <v>0</v>
      </c>
      <c r="D380" s="19">
        <v>0</v>
      </c>
      <c r="E380" s="19">
        <v>0</v>
      </c>
      <c r="F380" s="165">
        <v>0</v>
      </c>
      <c r="G380" s="19">
        <v>33979</v>
      </c>
      <c r="H380" s="19">
        <v>0</v>
      </c>
      <c r="I380" s="176">
        <v>33979</v>
      </c>
      <c r="J380" s="176">
        <v>33979</v>
      </c>
      <c r="K380" s="176">
        <v>0</v>
      </c>
      <c r="L380" s="176">
        <v>33979</v>
      </c>
      <c r="M380" s="176">
        <v>0</v>
      </c>
    </row>
    <row r="381" spans="2:13">
      <c r="B381" s="614">
        <v>2017</v>
      </c>
      <c r="C381" s="19">
        <v>0</v>
      </c>
      <c r="D381" s="19">
        <v>0</v>
      </c>
      <c r="E381" s="19">
        <v>0</v>
      </c>
      <c r="F381" s="165">
        <v>0</v>
      </c>
      <c r="G381" s="19">
        <v>36167</v>
      </c>
      <c r="H381" s="19">
        <v>0</v>
      </c>
      <c r="I381" s="176">
        <v>36167</v>
      </c>
      <c r="J381" s="176">
        <v>36167</v>
      </c>
      <c r="K381" s="176">
        <v>0</v>
      </c>
      <c r="L381" s="176">
        <v>36167</v>
      </c>
      <c r="M381" s="176">
        <v>0</v>
      </c>
    </row>
    <row r="382" spans="2:13">
      <c r="B382" s="614">
        <v>2018</v>
      </c>
      <c r="C382" s="19">
        <v>0</v>
      </c>
      <c r="D382" s="19">
        <v>0</v>
      </c>
      <c r="E382" s="19">
        <v>0</v>
      </c>
      <c r="F382" s="165">
        <v>0</v>
      </c>
      <c r="G382" s="19">
        <v>40781</v>
      </c>
      <c r="H382" s="19">
        <v>0</v>
      </c>
      <c r="I382" s="176">
        <v>40781</v>
      </c>
      <c r="J382" s="176">
        <v>40781</v>
      </c>
      <c r="K382" s="176">
        <v>0</v>
      </c>
      <c r="L382" s="176">
        <v>40781</v>
      </c>
      <c r="M382" s="176">
        <v>0</v>
      </c>
    </row>
    <row r="383" spans="2:13">
      <c r="B383" s="614">
        <v>2019</v>
      </c>
      <c r="C383" s="19">
        <v>0</v>
      </c>
      <c r="D383" s="19">
        <v>0</v>
      </c>
      <c r="E383" s="19">
        <v>0</v>
      </c>
      <c r="F383" s="165">
        <v>0</v>
      </c>
      <c r="G383" s="19">
        <v>43281</v>
      </c>
      <c r="H383" s="19">
        <v>0</v>
      </c>
      <c r="I383" s="176">
        <v>43281</v>
      </c>
      <c r="J383" s="176">
        <v>43281</v>
      </c>
      <c r="K383" s="176">
        <v>0</v>
      </c>
      <c r="L383" s="176">
        <v>43281</v>
      </c>
      <c r="M383" s="176">
        <v>0</v>
      </c>
    </row>
    <row r="384" spans="2:13">
      <c r="B384" s="614">
        <v>2020</v>
      </c>
      <c r="C384" s="19">
        <v>0</v>
      </c>
      <c r="D384" s="19">
        <v>0</v>
      </c>
      <c r="E384" s="19">
        <v>0</v>
      </c>
      <c r="F384" s="165">
        <v>0</v>
      </c>
      <c r="G384" s="19">
        <v>43146</v>
      </c>
      <c r="H384" s="19">
        <v>0</v>
      </c>
      <c r="I384" s="176">
        <v>43146</v>
      </c>
      <c r="J384" s="176">
        <v>43146</v>
      </c>
      <c r="K384" s="176">
        <v>0</v>
      </c>
      <c r="L384" s="176">
        <v>43146</v>
      </c>
      <c r="M384" s="176">
        <v>0</v>
      </c>
    </row>
    <row r="385" spans="2:13">
      <c r="B385" s="185" t="s">
        <v>236</v>
      </c>
      <c r="C385" s="19"/>
      <c r="D385" s="19"/>
      <c r="E385" s="19"/>
      <c r="F385" s="165"/>
      <c r="G385" s="19"/>
      <c r="H385" s="19"/>
      <c r="I385" s="176"/>
      <c r="J385" s="177"/>
      <c r="K385" s="177"/>
      <c r="L385" s="177"/>
      <c r="M385" s="177"/>
    </row>
    <row r="386" spans="2:13">
      <c r="B386" s="614">
        <v>2021</v>
      </c>
      <c r="C386" s="19">
        <v>0</v>
      </c>
      <c r="D386" s="19">
        <v>0</v>
      </c>
      <c r="E386" s="19">
        <v>0</v>
      </c>
      <c r="F386" s="165">
        <v>0</v>
      </c>
      <c r="G386" s="19">
        <v>0</v>
      </c>
      <c r="H386" s="19">
        <v>0</v>
      </c>
      <c r="I386" s="176">
        <v>0</v>
      </c>
      <c r="J386" s="177">
        <v>0</v>
      </c>
      <c r="K386" s="177">
        <v>0</v>
      </c>
      <c r="L386" s="177">
        <v>0</v>
      </c>
      <c r="M386" s="177">
        <v>2153</v>
      </c>
    </row>
    <row r="387" spans="2:13">
      <c r="B387" s="614">
        <v>2022</v>
      </c>
      <c r="C387" s="19">
        <v>0</v>
      </c>
      <c r="D387" s="19">
        <v>0</v>
      </c>
      <c r="E387" s="19">
        <v>0</v>
      </c>
      <c r="F387" s="165">
        <v>0</v>
      </c>
      <c r="G387" s="19">
        <v>0</v>
      </c>
      <c r="H387" s="19">
        <v>0</v>
      </c>
      <c r="I387" s="176">
        <v>0</v>
      </c>
      <c r="J387" s="177">
        <v>0</v>
      </c>
      <c r="K387" s="177">
        <v>0</v>
      </c>
      <c r="L387" s="177">
        <v>0</v>
      </c>
      <c r="M387" s="177">
        <v>2138</v>
      </c>
    </row>
    <row r="388" spans="2:13">
      <c r="B388" s="614">
        <v>2023</v>
      </c>
      <c r="C388" s="19">
        <v>0</v>
      </c>
      <c r="D388" s="19">
        <v>0</v>
      </c>
      <c r="E388" s="19">
        <v>0</v>
      </c>
      <c r="F388" s="165">
        <v>0</v>
      </c>
      <c r="G388" s="19">
        <v>0</v>
      </c>
      <c r="H388" s="19">
        <v>0</v>
      </c>
      <c r="I388" s="176">
        <v>0</v>
      </c>
      <c r="J388" s="177">
        <v>0</v>
      </c>
      <c r="K388" s="177">
        <v>0</v>
      </c>
      <c r="L388" s="177">
        <v>0</v>
      </c>
      <c r="M388" s="177">
        <v>2157</v>
      </c>
    </row>
    <row r="389" spans="2:13">
      <c r="B389" s="185" t="s">
        <v>353</v>
      </c>
      <c r="C389" s="19"/>
      <c r="D389" s="19"/>
      <c r="E389" s="19"/>
      <c r="F389" s="165"/>
      <c r="G389" s="19"/>
      <c r="H389" s="19"/>
      <c r="I389" s="176"/>
      <c r="J389" s="177"/>
      <c r="K389" s="177"/>
      <c r="L389" s="177"/>
      <c r="M389" s="177"/>
    </row>
    <row r="390" spans="2:13">
      <c r="B390" s="614">
        <v>2023</v>
      </c>
      <c r="C390" s="19">
        <v>0</v>
      </c>
      <c r="D390" s="19">
        <v>0</v>
      </c>
      <c r="E390" s="19">
        <v>0</v>
      </c>
      <c r="F390" s="165">
        <v>0</v>
      </c>
      <c r="G390" s="19">
        <v>0</v>
      </c>
      <c r="H390" s="19">
        <v>0</v>
      </c>
      <c r="I390" s="176">
        <v>0</v>
      </c>
      <c r="J390" s="177">
        <v>0</v>
      </c>
      <c r="K390" s="177">
        <v>0</v>
      </c>
      <c r="L390" s="177">
        <v>0</v>
      </c>
      <c r="M390" s="177">
        <v>0</v>
      </c>
    </row>
    <row r="391" spans="2:13">
      <c r="B391" s="185" t="s">
        <v>239</v>
      </c>
      <c r="C391" s="19"/>
      <c r="D391" s="19"/>
      <c r="E391" s="19"/>
      <c r="F391" s="165"/>
      <c r="G391" s="19"/>
      <c r="H391" s="19"/>
      <c r="I391" s="176"/>
      <c r="J391" s="176"/>
      <c r="K391" s="176"/>
      <c r="L391" s="176"/>
      <c r="M391" s="176"/>
    </row>
    <row r="392" spans="2:13">
      <c r="B392" s="614">
        <v>2019</v>
      </c>
      <c r="C392" s="19">
        <v>0</v>
      </c>
      <c r="D392" s="19">
        <v>0</v>
      </c>
      <c r="E392" s="19">
        <v>0</v>
      </c>
      <c r="F392" s="165">
        <v>0</v>
      </c>
      <c r="G392" s="19">
        <v>0</v>
      </c>
      <c r="H392" s="19">
        <v>0</v>
      </c>
      <c r="I392" s="176">
        <v>0</v>
      </c>
      <c r="J392" s="176">
        <v>0</v>
      </c>
      <c r="K392" s="176">
        <v>0</v>
      </c>
      <c r="L392" s="176">
        <v>0</v>
      </c>
      <c r="M392" s="176">
        <v>0</v>
      </c>
    </row>
    <row r="393" spans="2:13">
      <c r="B393" s="614">
        <v>2020</v>
      </c>
      <c r="C393" s="19">
        <v>0</v>
      </c>
      <c r="D393" s="19">
        <v>0</v>
      </c>
      <c r="E393" s="19">
        <v>0</v>
      </c>
      <c r="F393" s="165">
        <v>0</v>
      </c>
      <c r="G393" s="19">
        <v>0</v>
      </c>
      <c r="H393" s="19">
        <v>0</v>
      </c>
      <c r="I393" s="176">
        <v>0</v>
      </c>
      <c r="J393" s="177">
        <v>0</v>
      </c>
      <c r="K393" s="177">
        <v>0</v>
      </c>
      <c r="L393" s="177">
        <v>0</v>
      </c>
      <c r="M393" s="177">
        <v>0</v>
      </c>
    </row>
    <row r="394" spans="2:13">
      <c r="B394" s="614">
        <v>2021</v>
      </c>
      <c r="C394" s="19">
        <v>0</v>
      </c>
      <c r="D394" s="19">
        <v>0</v>
      </c>
      <c r="E394" s="19">
        <v>0</v>
      </c>
      <c r="F394" s="165">
        <v>0</v>
      </c>
      <c r="G394" s="19">
        <v>0</v>
      </c>
      <c r="H394" s="19">
        <v>0</v>
      </c>
      <c r="I394" s="176">
        <v>0</v>
      </c>
      <c r="J394" s="177">
        <v>0</v>
      </c>
      <c r="K394" s="177">
        <v>0</v>
      </c>
      <c r="L394" s="177">
        <v>0</v>
      </c>
      <c r="M394" s="177">
        <v>30</v>
      </c>
    </row>
    <row r="395" spans="2:13">
      <c r="B395" s="614">
        <v>2022</v>
      </c>
      <c r="C395" s="19">
        <v>0</v>
      </c>
      <c r="D395" s="19">
        <v>0</v>
      </c>
      <c r="E395" s="19">
        <v>0</v>
      </c>
      <c r="F395" s="165">
        <v>0</v>
      </c>
      <c r="G395" s="19">
        <v>0</v>
      </c>
      <c r="H395" s="19">
        <v>0</v>
      </c>
      <c r="I395" s="176">
        <v>0</v>
      </c>
      <c r="J395" s="177">
        <v>0</v>
      </c>
      <c r="K395" s="177">
        <v>0</v>
      </c>
      <c r="L395" s="177">
        <v>0</v>
      </c>
      <c r="M395" s="177">
        <v>140</v>
      </c>
    </row>
    <row r="396" spans="2:13">
      <c r="B396" s="614">
        <v>2023</v>
      </c>
      <c r="C396" s="19">
        <v>0</v>
      </c>
      <c r="D396" s="19">
        <v>0</v>
      </c>
      <c r="E396" s="19">
        <v>0</v>
      </c>
      <c r="F396" s="165">
        <v>0</v>
      </c>
      <c r="G396" s="19">
        <v>0</v>
      </c>
      <c r="H396" s="19">
        <v>0</v>
      </c>
      <c r="I396" s="176">
        <v>0</v>
      </c>
      <c r="J396" s="177">
        <v>0</v>
      </c>
      <c r="K396" s="177">
        <v>0</v>
      </c>
      <c r="L396" s="177">
        <v>0</v>
      </c>
      <c r="M396" s="177">
        <v>122</v>
      </c>
    </row>
    <row r="397" spans="2:13">
      <c r="B397" s="185" t="s">
        <v>162</v>
      </c>
      <c r="C397" s="19"/>
      <c r="D397" s="19"/>
      <c r="E397" s="19"/>
      <c r="F397" s="165"/>
      <c r="G397" s="19"/>
      <c r="H397" s="19"/>
      <c r="I397" s="176"/>
      <c r="J397" s="176"/>
      <c r="K397" s="176"/>
      <c r="L397" s="176"/>
      <c r="M397" s="176"/>
    </row>
    <row r="398" spans="2:13">
      <c r="B398" s="614">
        <v>2012</v>
      </c>
      <c r="C398" s="19">
        <v>1588</v>
      </c>
      <c r="D398" s="19">
        <v>2038</v>
      </c>
      <c r="E398" s="19">
        <v>2839</v>
      </c>
      <c r="F398" s="165">
        <v>6465</v>
      </c>
      <c r="G398" s="19">
        <v>8532</v>
      </c>
      <c r="H398" s="19">
        <v>0</v>
      </c>
      <c r="I398" s="176">
        <v>8532</v>
      </c>
      <c r="J398" s="176">
        <v>14997</v>
      </c>
      <c r="K398" s="176">
        <v>0</v>
      </c>
      <c r="L398" s="176">
        <v>14997</v>
      </c>
      <c r="M398" s="176">
        <v>0</v>
      </c>
    </row>
    <row r="399" spans="2:13">
      <c r="B399" s="614">
        <v>2013</v>
      </c>
      <c r="C399" s="19">
        <v>1596</v>
      </c>
      <c r="D399" s="19">
        <v>2139</v>
      </c>
      <c r="E399" s="19">
        <v>3034</v>
      </c>
      <c r="F399" s="165">
        <v>6769</v>
      </c>
      <c r="G399" s="19">
        <v>8798</v>
      </c>
      <c r="H399" s="19">
        <v>0</v>
      </c>
      <c r="I399" s="176">
        <v>8798</v>
      </c>
      <c r="J399" s="176">
        <v>15567</v>
      </c>
      <c r="K399" s="176">
        <v>0</v>
      </c>
      <c r="L399" s="176">
        <v>15567</v>
      </c>
      <c r="M399" s="176">
        <v>0</v>
      </c>
    </row>
    <row r="400" spans="2:13">
      <c r="B400" s="614">
        <v>2014</v>
      </c>
      <c r="C400" s="19">
        <v>12795</v>
      </c>
      <c r="D400" s="19">
        <v>1934</v>
      </c>
      <c r="E400" s="19">
        <v>3431</v>
      </c>
      <c r="F400" s="165">
        <v>18160</v>
      </c>
      <c r="G400" s="19">
        <v>8878</v>
      </c>
      <c r="H400" s="19">
        <v>0</v>
      </c>
      <c r="I400" s="176">
        <v>8878</v>
      </c>
      <c r="J400" s="176">
        <v>27038</v>
      </c>
      <c r="K400" s="176">
        <v>0</v>
      </c>
      <c r="L400" s="176">
        <v>27038</v>
      </c>
      <c r="M400" s="176">
        <v>0</v>
      </c>
    </row>
    <row r="401" spans="2:13">
      <c r="B401" s="614">
        <v>2015</v>
      </c>
      <c r="C401" s="19">
        <v>12485</v>
      </c>
      <c r="D401" s="19">
        <v>1980</v>
      </c>
      <c r="E401" s="19">
        <v>3586</v>
      </c>
      <c r="F401" s="165">
        <v>18051</v>
      </c>
      <c r="G401" s="19">
        <v>8512</v>
      </c>
      <c r="H401" s="19">
        <v>0</v>
      </c>
      <c r="I401" s="176">
        <v>8512</v>
      </c>
      <c r="J401" s="176">
        <v>26563</v>
      </c>
      <c r="K401" s="176">
        <v>0</v>
      </c>
      <c r="L401" s="176">
        <v>26563</v>
      </c>
      <c r="M401" s="176">
        <v>0</v>
      </c>
    </row>
    <row r="402" spans="2:13">
      <c r="B402" s="614">
        <v>2016</v>
      </c>
      <c r="C402" s="19">
        <v>12586</v>
      </c>
      <c r="D402" s="19">
        <v>1952</v>
      </c>
      <c r="E402" s="19">
        <v>3259</v>
      </c>
      <c r="F402" s="165">
        <v>17797</v>
      </c>
      <c r="G402" s="19">
        <v>5340</v>
      </c>
      <c r="H402" s="19">
        <v>0</v>
      </c>
      <c r="I402" s="176">
        <v>5340</v>
      </c>
      <c r="J402" s="176">
        <v>23137</v>
      </c>
      <c r="K402" s="176">
        <v>0</v>
      </c>
      <c r="L402" s="176">
        <v>23137</v>
      </c>
      <c r="M402" s="176">
        <v>0</v>
      </c>
    </row>
    <row r="403" spans="2:13">
      <c r="B403" s="614">
        <v>2017</v>
      </c>
      <c r="C403" s="19">
        <v>11632</v>
      </c>
      <c r="D403" s="19">
        <v>1919</v>
      </c>
      <c r="E403" s="19">
        <v>3052</v>
      </c>
      <c r="F403" s="165">
        <v>16603</v>
      </c>
      <c r="G403" s="19">
        <v>5178</v>
      </c>
      <c r="H403" s="19">
        <v>0</v>
      </c>
      <c r="I403" s="176">
        <v>5178</v>
      </c>
      <c r="J403" s="176">
        <v>21781</v>
      </c>
      <c r="K403" s="176">
        <v>0</v>
      </c>
      <c r="L403" s="176">
        <v>21781</v>
      </c>
      <c r="M403" s="176">
        <v>0</v>
      </c>
    </row>
    <row r="404" spans="2:13">
      <c r="B404" s="614">
        <v>2018</v>
      </c>
      <c r="C404" s="19">
        <v>11073</v>
      </c>
      <c r="D404" s="19">
        <v>1789</v>
      </c>
      <c r="E404" s="19">
        <v>2627</v>
      </c>
      <c r="F404" s="165">
        <v>15489</v>
      </c>
      <c r="G404" s="19">
        <v>4955</v>
      </c>
      <c r="H404" s="19">
        <v>0</v>
      </c>
      <c r="I404" s="176">
        <v>4955</v>
      </c>
      <c r="J404" s="176">
        <v>20444</v>
      </c>
      <c r="K404" s="176">
        <v>0</v>
      </c>
      <c r="L404" s="176">
        <v>20444</v>
      </c>
      <c r="M404" s="176">
        <v>0</v>
      </c>
    </row>
    <row r="405" spans="2:13">
      <c r="B405" s="614">
        <v>2019</v>
      </c>
      <c r="C405" s="19">
        <v>9353</v>
      </c>
      <c r="D405" s="19">
        <v>1562</v>
      </c>
      <c r="E405" s="19">
        <v>2738</v>
      </c>
      <c r="F405" s="165">
        <v>13653</v>
      </c>
      <c r="G405" s="19">
        <v>5085</v>
      </c>
      <c r="H405" s="19">
        <v>0</v>
      </c>
      <c r="I405" s="176">
        <v>5085</v>
      </c>
      <c r="J405" s="176">
        <v>18738</v>
      </c>
      <c r="K405" s="176">
        <v>0</v>
      </c>
      <c r="L405" s="176">
        <v>18738</v>
      </c>
      <c r="M405" s="176">
        <v>0</v>
      </c>
    </row>
    <row r="406" spans="2:13">
      <c r="B406" s="614">
        <v>2020</v>
      </c>
      <c r="C406" s="19">
        <v>6266</v>
      </c>
      <c r="D406" s="19">
        <v>897</v>
      </c>
      <c r="E406" s="19">
        <v>1550</v>
      </c>
      <c r="F406" s="165">
        <v>8713</v>
      </c>
      <c r="G406" s="19">
        <v>5102</v>
      </c>
      <c r="H406" s="19">
        <v>0</v>
      </c>
      <c r="I406" s="176">
        <v>5102</v>
      </c>
      <c r="J406" s="176">
        <v>13815</v>
      </c>
      <c r="K406" s="176">
        <v>0</v>
      </c>
      <c r="L406" s="176">
        <v>13815</v>
      </c>
      <c r="M406" s="176">
        <v>0</v>
      </c>
    </row>
    <row r="407" spans="2:13">
      <c r="B407" s="614">
        <v>2021</v>
      </c>
      <c r="C407" s="19">
        <v>4827</v>
      </c>
      <c r="D407" s="19">
        <v>838</v>
      </c>
      <c r="E407" s="19">
        <v>1850</v>
      </c>
      <c r="F407" s="165">
        <v>7515</v>
      </c>
      <c r="G407" s="19">
        <v>5173</v>
      </c>
      <c r="H407" s="19">
        <v>0</v>
      </c>
      <c r="I407" s="176">
        <v>5173</v>
      </c>
      <c r="J407" s="176">
        <v>12688</v>
      </c>
      <c r="K407" s="176">
        <v>0</v>
      </c>
      <c r="L407" s="176">
        <v>12688</v>
      </c>
      <c r="M407" s="176">
        <v>0</v>
      </c>
    </row>
    <row r="408" spans="2:13">
      <c r="B408" s="614">
        <v>2022</v>
      </c>
      <c r="C408" s="19">
        <v>3432</v>
      </c>
      <c r="D408" s="19">
        <v>810</v>
      </c>
      <c r="E408" s="19">
        <v>2089</v>
      </c>
      <c r="F408" s="165">
        <v>6331</v>
      </c>
      <c r="G408" s="19">
        <v>5407</v>
      </c>
      <c r="H408" s="19">
        <v>0</v>
      </c>
      <c r="I408" s="176">
        <v>5407</v>
      </c>
      <c r="J408" s="176">
        <v>11738</v>
      </c>
      <c r="K408" s="176">
        <v>0</v>
      </c>
      <c r="L408" s="176">
        <v>11738</v>
      </c>
      <c r="M408" s="176">
        <v>0</v>
      </c>
    </row>
    <row r="409" spans="2:13">
      <c r="B409" s="614">
        <v>2023</v>
      </c>
      <c r="C409" s="19">
        <v>3126</v>
      </c>
      <c r="D409" s="19">
        <v>690</v>
      </c>
      <c r="E409" s="19">
        <v>2169</v>
      </c>
      <c r="F409" s="165">
        <v>5985</v>
      </c>
      <c r="G409" s="19">
        <v>5509</v>
      </c>
      <c r="H409" s="19">
        <v>0</v>
      </c>
      <c r="I409" s="176">
        <v>5509</v>
      </c>
      <c r="J409" s="176">
        <v>11494</v>
      </c>
      <c r="K409" s="176">
        <v>0</v>
      </c>
      <c r="L409" s="176">
        <v>11494</v>
      </c>
      <c r="M409" s="176">
        <v>0</v>
      </c>
    </row>
    <row r="410" spans="2:13">
      <c r="B410" s="185" t="s">
        <v>212</v>
      </c>
      <c r="C410" s="19"/>
      <c r="D410" s="19"/>
      <c r="E410" s="19"/>
      <c r="F410" s="165"/>
      <c r="G410" s="19"/>
      <c r="H410" s="19"/>
      <c r="I410" s="176"/>
      <c r="J410" s="176"/>
      <c r="K410" s="176"/>
      <c r="L410" s="176"/>
      <c r="M410" s="176"/>
    </row>
    <row r="411" spans="2:13">
      <c r="B411" s="614">
        <v>2012</v>
      </c>
      <c r="C411" s="19">
        <v>0</v>
      </c>
      <c r="D411" s="19">
        <v>0</v>
      </c>
      <c r="E411" s="19">
        <v>0</v>
      </c>
      <c r="F411" s="165">
        <v>0</v>
      </c>
      <c r="G411" s="19">
        <v>0</v>
      </c>
      <c r="H411" s="19">
        <v>0</v>
      </c>
      <c r="I411" s="176">
        <v>0</v>
      </c>
      <c r="J411" s="176">
        <v>0</v>
      </c>
      <c r="K411" s="176">
        <v>0</v>
      </c>
      <c r="L411" s="176">
        <v>0</v>
      </c>
      <c r="M411" s="176">
        <v>4865</v>
      </c>
    </row>
    <row r="412" spans="2:13">
      <c r="B412" s="614">
        <v>2013</v>
      </c>
      <c r="C412" s="19">
        <v>0</v>
      </c>
      <c r="D412" s="19">
        <v>0</v>
      </c>
      <c r="E412" s="19">
        <v>0</v>
      </c>
      <c r="F412" s="165">
        <v>0</v>
      </c>
      <c r="G412" s="19">
        <v>0</v>
      </c>
      <c r="H412" s="19">
        <v>0</v>
      </c>
      <c r="I412" s="176">
        <v>0</v>
      </c>
      <c r="J412" s="176">
        <v>0</v>
      </c>
      <c r="K412" s="176">
        <v>0</v>
      </c>
      <c r="L412" s="176">
        <v>0</v>
      </c>
      <c r="M412" s="176">
        <v>5525</v>
      </c>
    </row>
    <row r="413" spans="2:13">
      <c r="B413" s="614">
        <v>2014</v>
      </c>
      <c r="C413" s="19">
        <v>0</v>
      </c>
      <c r="D413" s="19">
        <v>0</v>
      </c>
      <c r="E413" s="19">
        <v>0</v>
      </c>
      <c r="F413" s="165">
        <v>0</v>
      </c>
      <c r="G413" s="19">
        <v>0</v>
      </c>
      <c r="H413" s="19">
        <v>0</v>
      </c>
      <c r="I413" s="176">
        <v>0</v>
      </c>
      <c r="J413" s="176">
        <v>0</v>
      </c>
      <c r="K413" s="176">
        <v>0</v>
      </c>
      <c r="L413" s="176">
        <v>0</v>
      </c>
      <c r="M413" s="176">
        <v>7289</v>
      </c>
    </row>
    <row r="414" spans="2:13">
      <c r="B414" s="614">
        <v>2015</v>
      </c>
      <c r="C414" s="19">
        <v>0</v>
      </c>
      <c r="D414" s="19">
        <v>0</v>
      </c>
      <c r="E414" s="19">
        <v>0</v>
      </c>
      <c r="F414" s="165">
        <v>0</v>
      </c>
      <c r="G414" s="19">
        <v>0</v>
      </c>
      <c r="H414" s="19">
        <v>0</v>
      </c>
      <c r="I414" s="176">
        <v>0</v>
      </c>
      <c r="J414" s="176">
        <v>0</v>
      </c>
      <c r="K414" s="176">
        <v>0</v>
      </c>
      <c r="L414" s="176">
        <v>0</v>
      </c>
      <c r="M414" s="176">
        <v>9538</v>
      </c>
    </row>
    <row r="415" spans="2:13">
      <c r="B415" s="614">
        <v>2016</v>
      </c>
      <c r="C415" s="19">
        <v>0</v>
      </c>
      <c r="D415" s="19">
        <v>0</v>
      </c>
      <c r="E415" s="19">
        <v>0</v>
      </c>
      <c r="F415" s="165">
        <v>0</v>
      </c>
      <c r="G415" s="19">
        <v>0</v>
      </c>
      <c r="H415" s="19">
        <v>0</v>
      </c>
      <c r="I415" s="176">
        <v>0</v>
      </c>
      <c r="J415" s="176">
        <v>0</v>
      </c>
      <c r="K415" s="176">
        <v>0</v>
      </c>
      <c r="L415" s="176">
        <v>0</v>
      </c>
      <c r="M415" s="176">
        <v>14805</v>
      </c>
    </row>
    <row r="416" spans="2:13">
      <c r="B416" s="614">
        <v>2017</v>
      </c>
      <c r="C416" s="19">
        <v>0</v>
      </c>
      <c r="D416" s="19">
        <v>0</v>
      </c>
      <c r="E416" s="19">
        <v>0</v>
      </c>
      <c r="F416" s="165">
        <v>0</v>
      </c>
      <c r="G416" s="19">
        <v>0</v>
      </c>
      <c r="H416" s="19">
        <v>0</v>
      </c>
      <c r="I416" s="176">
        <v>0</v>
      </c>
      <c r="J416" s="176">
        <v>0</v>
      </c>
      <c r="K416" s="176">
        <v>0</v>
      </c>
      <c r="L416" s="176">
        <v>0</v>
      </c>
      <c r="M416" s="176">
        <v>13147</v>
      </c>
    </row>
    <row r="417" spans="2:13">
      <c r="B417" s="614">
        <v>2018</v>
      </c>
      <c r="C417" s="19">
        <v>0</v>
      </c>
      <c r="D417" s="19">
        <v>0</v>
      </c>
      <c r="E417" s="19">
        <v>0</v>
      </c>
      <c r="F417" s="165">
        <v>0</v>
      </c>
      <c r="G417" s="19">
        <v>0</v>
      </c>
      <c r="H417" s="19">
        <v>0</v>
      </c>
      <c r="I417" s="176">
        <v>0</v>
      </c>
      <c r="J417" s="176">
        <v>0</v>
      </c>
      <c r="K417" s="176">
        <v>0</v>
      </c>
      <c r="L417" s="176">
        <v>0</v>
      </c>
      <c r="M417" s="176">
        <v>15460</v>
      </c>
    </row>
    <row r="418" spans="2:13">
      <c r="B418" s="614">
        <v>2019</v>
      </c>
      <c r="C418" s="19">
        <v>0</v>
      </c>
      <c r="D418" s="19">
        <v>0</v>
      </c>
      <c r="E418" s="19">
        <v>0</v>
      </c>
      <c r="F418" s="165">
        <v>0</v>
      </c>
      <c r="G418" s="19">
        <v>0</v>
      </c>
      <c r="H418" s="19">
        <v>0</v>
      </c>
      <c r="I418" s="176">
        <v>0</v>
      </c>
      <c r="J418" s="176">
        <v>0</v>
      </c>
      <c r="K418" s="176">
        <v>0</v>
      </c>
      <c r="L418" s="176">
        <v>0</v>
      </c>
      <c r="M418" s="176">
        <v>14942</v>
      </c>
    </row>
    <row r="419" spans="2:13">
      <c r="B419" s="614">
        <v>2020</v>
      </c>
      <c r="C419" s="19">
        <v>0</v>
      </c>
      <c r="D419" s="19">
        <v>0</v>
      </c>
      <c r="E419" s="19">
        <v>0</v>
      </c>
      <c r="F419" s="165">
        <v>0</v>
      </c>
      <c r="G419" s="19">
        <v>0</v>
      </c>
      <c r="H419" s="19">
        <v>0</v>
      </c>
      <c r="I419" s="176">
        <v>0</v>
      </c>
      <c r="J419" s="176">
        <v>0</v>
      </c>
      <c r="K419" s="176">
        <v>0</v>
      </c>
      <c r="L419" s="176">
        <v>0</v>
      </c>
      <c r="M419" s="176">
        <v>13942</v>
      </c>
    </row>
    <row r="420" spans="2:13">
      <c r="B420" s="614">
        <v>2021</v>
      </c>
      <c r="C420" s="19">
        <v>0</v>
      </c>
      <c r="D420" s="19">
        <v>0</v>
      </c>
      <c r="E420" s="19">
        <v>0</v>
      </c>
      <c r="F420" s="165">
        <v>0</v>
      </c>
      <c r="G420" s="19">
        <v>0</v>
      </c>
      <c r="H420" s="19">
        <v>0</v>
      </c>
      <c r="I420" s="176">
        <v>0</v>
      </c>
      <c r="J420" s="176">
        <v>0</v>
      </c>
      <c r="K420" s="176">
        <v>0</v>
      </c>
      <c r="L420" s="176">
        <v>0</v>
      </c>
      <c r="M420" s="176">
        <v>10879</v>
      </c>
    </row>
    <row r="421" spans="2:13">
      <c r="B421" s="614">
        <v>2022</v>
      </c>
      <c r="C421" s="19">
        <v>0</v>
      </c>
      <c r="D421" s="19">
        <v>0</v>
      </c>
      <c r="E421" s="19">
        <v>0</v>
      </c>
      <c r="F421" s="165">
        <v>0</v>
      </c>
      <c r="G421" s="19">
        <v>0</v>
      </c>
      <c r="H421" s="19">
        <v>0</v>
      </c>
      <c r="I421" s="176">
        <v>0</v>
      </c>
      <c r="J421" s="176">
        <v>0</v>
      </c>
      <c r="K421" s="176">
        <v>0</v>
      </c>
      <c r="L421" s="176">
        <v>0</v>
      </c>
      <c r="M421" s="176">
        <v>13933</v>
      </c>
    </row>
    <row r="422" spans="2:13">
      <c r="B422" s="614">
        <v>2023</v>
      </c>
      <c r="C422" s="19">
        <v>0</v>
      </c>
      <c r="D422" s="19">
        <v>0</v>
      </c>
      <c r="E422" s="19">
        <v>0</v>
      </c>
      <c r="F422" s="165">
        <v>0</v>
      </c>
      <c r="G422" s="19">
        <v>0</v>
      </c>
      <c r="H422" s="19">
        <v>0</v>
      </c>
      <c r="I422" s="176">
        <v>0</v>
      </c>
      <c r="J422" s="176">
        <v>0</v>
      </c>
      <c r="K422" s="176">
        <v>0</v>
      </c>
      <c r="L422" s="176">
        <v>0</v>
      </c>
      <c r="M422" s="176">
        <v>12230</v>
      </c>
    </row>
    <row r="423" spans="2:13">
      <c r="B423" s="185" t="s">
        <v>133</v>
      </c>
      <c r="C423" s="19"/>
      <c r="D423" s="19"/>
      <c r="E423" s="19"/>
      <c r="F423" s="165"/>
      <c r="G423" s="19"/>
      <c r="H423" s="19"/>
      <c r="I423" s="176"/>
      <c r="J423" s="176"/>
      <c r="K423" s="176"/>
      <c r="L423" s="176"/>
      <c r="M423" s="176"/>
    </row>
    <row r="424" spans="2:13">
      <c r="B424" s="614">
        <v>2012</v>
      </c>
      <c r="C424" s="19">
        <v>37264</v>
      </c>
      <c r="D424" s="19">
        <v>634</v>
      </c>
      <c r="E424" s="19">
        <v>488527</v>
      </c>
      <c r="F424" s="165">
        <v>526425</v>
      </c>
      <c r="G424" s="19">
        <v>0</v>
      </c>
      <c r="H424" s="19">
        <v>0</v>
      </c>
      <c r="I424" s="176">
        <v>0</v>
      </c>
      <c r="J424" s="176">
        <v>526425</v>
      </c>
      <c r="K424" s="176">
        <v>1493067</v>
      </c>
      <c r="L424" s="176">
        <v>2019492</v>
      </c>
      <c r="M424" s="176">
        <v>0</v>
      </c>
    </row>
    <row r="425" spans="2:13">
      <c r="B425" s="614">
        <v>2013</v>
      </c>
      <c r="C425" s="19">
        <v>66794</v>
      </c>
      <c r="D425" s="19">
        <v>876</v>
      </c>
      <c r="E425" s="19">
        <v>437228</v>
      </c>
      <c r="F425" s="165">
        <v>504898</v>
      </c>
      <c r="G425" s="19">
        <v>0</v>
      </c>
      <c r="H425" s="19">
        <v>0</v>
      </c>
      <c r="I425" s="176">
        <v>0</v>
      </c>
      <c r="J425" s="176">
        <v>504898</v>
      </c>
      <c r="K425" s="176">
        <v>1557130</v>
      </c>
      <c r="L425" s="176">
        <v>2062028</v>
      </c>
      <c r="M425" s="176">
        <v>0</v>
      </c>
    </row>
    <row r="426" spans="2:13">
      <c r="B426" s="614">
        <v>2014</v>
      </c>
      <c r="C426" s="19">
        <v>64182</v>
      </c>
      <c r="D426" s="19">
        <v>50</v>
      </c>
      <c r="E426" s="19">
        <v>434075</v>
      </c>
      <c r="F426" s="165">
        <v>498307</v>
      </c>
      <c r="G426" s="19">
        <v>41</v>
      </c>
      <c r="H426" s="19">
        <v>0</v>
      </c>
      <c r="I426" s="176">
        <v>41</v>
      </c>
      <c r="J426" s="176">
        <v>498348</v>
      </c>
      <c r="K426" s="176">
        <v>1557973</v>
      </c>
      <c r="L426" s="176">
        <v>2056321</v>
      </c>
      <c r="M426" s="176">
        <v>0</v>
      </c>
    </row>
    <row r="427" spans="2:13">
      <c r="B427" s="614">
        <v>2015</v>
      </c>
      <c r="C427" s="19">
        <v>46931</v>
      </c>
      <c r="D427" s="19">
        <v>0</v>
      </c>
      <c r="E427" s="19">
        <v>441643</v>
      </c>
      <c r="F427" s="165">
        <v>488574</v>
      </c>
      <c r="G427" s="19">
        <v>36</v>
      </c>
      <c r="H427" s="19">
        <v>0</v>
      </c>
      <c r="I427" s="176">
        <v>36</v>
      </c>
      <c r="J427" s="176">
        <v>488610</v>
      </c>
      <c r="K427" s="176">
        <v>1635310</v>
      </c>
      <c r="L427" s="176">
        <v>2123920</v>
      </c>
      <c r="M427" s="176">
        <v>0</v>
      </c>
    </row>
    <row r="428" spans="2:13">
      <c r="B428" s="614">
        <v>2016</v>
      </c>
      <c r="C428" s="19">
        <v>15530</v>
      </c>
      <c r="D428" s="19">
        <v>78</v>
      </c>
      <c r="E428" s="19">
        <v>295275</v>
      </c>
      <c r="F428" s="165">
        <v>310883</v>
      </c>
      <c r="G428" s="19">
        <v>0</v>
      </c>
      <c r="H428" s="19">
        <v>0</v>
      </c>
      <c r="I428" s="176">
        <v>0</v>
      </c>
      <c r="J428" s="176">
        <v>310883</v>
      </c>
      <c r="K428" s="176">
        <v>589174</v>
      </c>
      <c r="L428" s="176">
        <v>900057</v>
      </c>
      <c r="M428" s="176">
        <v>0</v>
      </c>
    </row>
    <row r="429" spans="2:13">
      <c r="B429" s="614">
        <v>2017</v>
      </c>
      <c r="C429" s="19">
        <v>5366</v>
      </c>
      <c r="D429" s="19">
        <v>0</v>
      </c>
      <c r="E429" s="19">
        <v>337176</v>
      </c>
      <c r="F429" s="165">
        <v>342542</v>
      </c>
      <c r="G429" s="19">
        <v>0</v>
      </c>
      <c r="H429" s="19">
        <v>0</v>
      </c>
      <c r="I429" s="176">
        <v>0</v>
      </c>
      <c r="J429" s="176">
        <v>342542</v>
      </c>
      <c r="K429" s="176">
        <v>581158</v>
      </c>
      <c r="L429" s="176">
        <v>923700</v>
      </c>
      <c r="M429" s="176">
        <v>0</v>
      </c>
    </row>
    <row r="430" spans="2:13">
      <c r="B430" s="614">
        <v>2018</v>
      </c>
      <c r="C430" s="19">
        <v>21</v>
      </c>
      <c r="D430" s="19">
        <v>0</v>
      </c>
      <c r="E430" s="19">
        <v>329544</v>
      </c>
      <c r="F430" s="165">
        <v>329565</v>
      </c>
      <c r="G430" s="19">
        <v>0</v>
      </c>
      <c r="H430" s="19">
        <v>0</v>
      </c>
      <c r="I430" s="176">
        <v>0</v>
      </c>
      <c r="J430" s="176">
        <v>329565</v>
      </c>
      <c r="K430" s="176">
        <v>589639</v>
      </c>
      <c r="L430" s="176">
        <v>919204</v>
      </c>
      <c r="M430" s="176">
        <v>0</v>
      </c>
    </row>
    <row r="431" spans="2:13">
      <c r="B431" s="614">
        <v>2019</v>
      </c>
      <c r="C431" s="19">
        <v>20</v>
      </c>
      <c r="D431" s="19">
        <v>0</v>
      </c>
      <c r="E431" s="19">
        <v>345697</v>
      </c>
      <c r="F431" s="165">
        <v>345717</v>
      </c>
      <c r="G431" s="19">
        <v>0</v>
      </c>
      <c r="H431" s="19">
        <v>0</v>
      </c>
      <c r="I431" s="176">
        <v>0</v>
      </c>
      <c r="J431" s="176">
        <v>345717</v>
      </c>
      <c r="K431" s="176">
        <v>607105</v>
      </c>
      <c r="L431" s="176">
        <v>952822</v>
      </c>
      <c r="M431" s="176">
        <v>0</v>
      </c>
    </row>
    <row r="432" spans="2:13">
      <c r="B432" s="614">
        <v>2020</v>
      </c>
      <c r="C432" s="19">
        <v>18</v>
      </c>
      <c r="D432" s="19">
        <v>0</v>
      </c>
      <c r="E432" s="19">
        <v>343638</v>
      </c>
      <c r="F432" s="165">
        <v>343656</v>
      </c>
      <c r="G432" s="19">
        <v>0</v>
      </c>
      <c r="H432" s="19">
        <v>0</v>
      </c>
      <c r="I432" s="176">
        <v>0</v>
      </c>
      <c r="J432" s="176">
        <v>343656</v>
      </c>
      <c r="K432" s="176">
        <v>636470</v>
      </c>
      <c r="L432" s="176">
        <v>980126</v>
      </c>
      <c r="M432" s="176">
        <v>0</v>
      </c>
    </row>
    <row r="433" spans="2:13">
      <c r="B433" s="614">
        <v>2021</v>
      </c>
      <c r="C433" s="19">
        <v>19</v>
      </c>
      <c r="D433" s="19">
        <v>1519</v>
      </c>
      <c r="E433" s="19">
        <v>328720</v>
      </c>
      <c r="F433" s="165">
        <v>330258</v>
      </c>
      <c r="G433" s="19">
        <v>0</v>
      </c>
      <c r="H433" s="19">
        <v>0</v>
      </c>
      <c r="I433" s="176">
        <v>0</v>
      </c>
      <c r="J433" s="176">
        <v>330258</v>
      </c>
      <c r="K433" s="176">
        <v>647033</v>
      </c>
      <c r="L433" s="176">
        <v>977291</v>
      </c>
      <c r="M433" s="176">
        <v>0</v>
      </c>
    </row>
    <row r="434" spans="2:13">
      <c r="B434" s="614">
        <v>2022</v>
      </c>
      <c r="C434" s="19">
        <v>18</v>
      </c>
      <c r="D434" s="19">
        <v>9443</v>
      </c>
      <c r="E434" s="19">
        <v>298749</v>
      </c>
      <c r="F434" s="165">
        <v>308210</v>
      </c>
      <c r="G434" s="19">
        <v>0</v>
      </c>
      <c r="H434" s="19">
        <v>0</v>
      </c>
      <c r="I434" s="176">
        <v>0</v>
      </c>
      <c r="J434" s="176">
        <v>308210</v>
      </c>
      <c r="K434" s="176">
        <v>800783</v>
      </c>
      <c r="L434" s="176">
        <v>1108993</v>
      </c>
      <c r="M434" s="176">
        <v>0</v>
      </c>
    </row>
    <row r="435" spans="2:13">
      <c r="B435" s="614">
        <v>2023</v>
      </c>
      <c r="C435" s="19">
        <v>18</v>
      </c>
      <c r="D435" s="19">
        <v>9982</v>
      </c>
      <c r="E435" s="19">
        <v>297230</v>
      </c>
      <c r="F435" s="165">
        <v>307230</v>
      </c>
      <c r="G435" s="19">
        <v>0</v>
      </c>
      <c r="H435" s="19">
        <v>0</v>
      </c>
      <c r="I435" s="176">
        <v>0</v>
      </c>
      <c r="J435" s="176">
        <v>307230</v>
      </c>
      <c r="K435" s="176">
        <v>913496</v>
      </c>
      <c r="L435" s="176">
        <v>1220726</v>
      </c>
      <c r="M435" s="176">
        <v>0</v>
      </c>
    </row>
    <row r="436" spans="2:13">
      <c r="B436" s="185" t="s">
        <v>223</v>
      </c>
      <c r="C436" s="19"/>
      <c r="D436" s="19"/>
      <c r="E436" s="19"/>
      <c r="F436" s="165"/>
      <c r="G436" s="19"/>
      <c r="H436" s="19"/>
      <c r="I436" s="176"/>
      <c r="J436" s="176"/>
      <c r="K436" s="176"/>
      <c r="L436" s="176"/>
      <c r="M436" s="176"/>
    </row>
    <row r="437" spans="2:13">
      <c r="B437" s="614">
        <v>2012</v>
      </c>
      <c r="C437" s="19">
        <v>7</v>
      </c>
      <c r="D437" s="19">
        <v>0</v>
      </c>
      <c r="E437" s="19">
        <v>0</v>
      </c>
      <c r="F437" s="165">
        <v>7</v>
      </c>
      <c r="G437" s="19">
        <v>0</v>
      </c>
      <c r="H437" s="19">
        <v>0</v>
      </c>
      <c r="I437" s="176">
        <v>0</v>
      </c>
      <c r="J437" s="176">
        <v>7</v>
      </c>
      <c r="K437" s="176"/>
      <c r="L437" s="176">
        <v>7</v>
      </c>
      <c r="M437" s="176"/>
    </row>
    <row r="438" spans="2:13">
      <c r="B438" s="614">
        <v>2013</v>
      </c>
      <c r="C438" s="19">
        <v>7</v>
      </c>
      <c r="D438" s="19">
        <v>0</v>
      </c>
      <c r="E438" s="19">
        <v>0</v>
      </c>
      <c r="F438" s="165">
        <v>7</v>
      </c>
      <c r="G438" s="19">
        <v>0</v>
      </c>
      <c r="H438" s="19">
        <v>0</v>
      </c>
      <c r="I438" s="176">
        <v>0</v>
      </c>
      <c r="J438" s="176">
        <v>7</v>
      </c>
      <c r="K438" s="176"/>
      <c r="L438" s="176">
        <v>7</v>
      </c>
      <c r="M438" s="176"/>
    </row>
    <row r="439" spans="2:13">
      <c r="B439" s="614">
        <v>2014</v>
      </c>
      <c r="C439" s="19">
        <v>4</v>
      </c>
      <c r="D439" s="19">
        <v>0</v>
      </c>
      <c r="E439" s="19">
        <v>0</v>
      </c>
      <c r="F439" s="165">
        <v>4</v>
      </c>
      <c r="G439" s="19">
        <v>0</v>
      </c>
      <c r="H439" s="19">
        <v>0</v>
      </c>
      <c r="I439" s="176">
        <v>0</v>
      </c>
      <c r="J439" s="176">
        <v>4</v>
      </c>
      <c r="K439" s="176"/>
      <c r="L439" s="176">
        <v>4</v>
      </c>
      <c r="M439" s="176"/>
    </row>
    <row r="440" spans="2:13">
      <c r="B440" s="614">
        <v>2015</v>
      </c>
      <c r="C440" s="19">
        <v>4</v>
      </c>
      <c r="D440" s="19">
        <v>0</v>
      </c>
      <c r="E440" s="19">
        <v>0</v>
      </c>
      <c r="F440" s="165">
        <v>4</v>
      </c>
      <c r="G440" s="19">
        <v>0</v>
      </c>
      <c r="H440" s="19">
        <v>0</v>
      </c>
      <c r="I440" s="176">
        <v>0</v>
      </c>
      <c r="J440" s="176">
        <v>4</v>
      </c>
      <c r="K440" s="176"/>
      <c r="L440" s="176">
        <v>4</v>
      </c>
      <c r="M440" s="176"/>
    </row>
    <row r="441" spans="2:13">
      <c r="B441" s="614">
        <v>2016</v>
      </c>
      <c r="C441" s="19">
        <v>2</v>
      </c>
      <c r="D441" s="19">
        <v>0</v>
      </c>
      <c r="E441" s="19">
        <v>0</v>
      </c>
      <c r="F441" s="165">
        <v>2</v>
      </c>
      <c r="G441" s="19">
        <v>0</v>
      </c>
      <c r="H441" s="19">
        <v>0</v>
      </c>
      <c r="I441" s="176">
        <v>0</v>
      </c>
      <c r="J441" s="176">
        <v>2</v>
      </c>
      <c r="K441" s="176"/>
      <c r="L441" s="176">
        <v>2</v>
      </c>
      <c r="M441" s="176"/>
    </row>
    <row r="442" spans="2:13">
      <c r="B442" s="614">
        <v>2017</v>
      </c>
      <c r="C442" s="19">
        <v>2</v>
      </c>
      <c r="D442" s="19">
        <v>0</v>
      </c>
      <c r="E442" s="19">
        <v>0</v>
      </c>
      <c r="F442" s="165">
        <v>2</v>
      </c>
      <c r="G442" s="19">
        <v>0</v>
      </c>
      <c r="H442" s="19">
        <v>0</v>
      </c>
      <c r="I442" s="176">
        <v>0</v>
      </c>
      <c r="J442" s="176">
        <v>2</v>
      </c>
      <c r="K442" s="176"/>
      <c r="L442" s="176">
        <v>2</v>
      </c>
      <c r="M442" s="176"/>
    </row>
    <row r="443" spans="2:13">
      <c r="B443" s="614">
        <v>2018</v>
      </c>
      <c r="C443" s="19">
        <v>2</v>
      </c>
      <c r="D443" s="19">
        <v>0</v>
      </c>
      <c r="E443" s="19">
        <v>0</v>
      </c>
      <c r="F443" s="165">
        <v>2</v>
      </c>
      <c r="G443" s="19">
        <v>0</v>
      </c>
      <c r="H443" s="19">
        <v>0</v>
      </c>
      <c r="I443" s="176">
        <v>0</v>
      </c>
      <c r="J443" s="176">
        <v>2</v>
      </c>
      <c r="K443" s="176"/>
      <c r="L443" s="176">
        <v>2</v>
      </c>
      <c r="M443" s="176"/>
    </row>
    <row r="444" spans="2:13">
      <c r="B444" s="614">
        <v>2019</v>
      </c>
      <c r="C444" s="19">
        <v>2</v>
      </c>
      <c r="D444" s="19">
        <v>0</v>
      </c>
      <c r="E444" s="19">
        <v>0</v>
      </c>
      <c r="F444" s="165">
        <v>2</v>
      </c>
      <c r="G444" s="19">
        <v>0</v>
      </c>
      <c r="H444" s="19">
        <v>0</v>
      </c>
      <c r="I444" s="176">
        <v>0</v>
      </c>
      <c r="J444" s="176">
        <v>2</v>
      </c>
      <c r="K444" s="176"/>
      <c r="L444" s="176">
        <v>2</v>
      </c>
      <c r="M444" s="176"/>
    </row>
    <row r="445" spans="2:13">
      <c r="B445" s="614">
        <v>2020</v>
      </c>
      <c r="C445" s="19">
        <v>2</v>
      </c>
      <c r="D445" s="19">
        <v>0</v>
      </c>
      <c r="E445" s="19">
        <v>0</v>
      </c>
      <c r="F445" s="165">
        <v>2</v>
      </c>
      <c r="G445" s="19">
        <v>0</v>
      </c>
      <c r="H445" s="19">
        <v>0</v>
      </c>
      <c r="I445" s="176">
        <v>0</v>
      </c>
      <c r="J445" s="176">
        <v>2</v>
      </c>
      <c r="K445" s="176"/>
      <c r="L445" s="176">
        <v>2</v>
      </c>
      <c r="M445" s="176"/>
    </row>
    <row r="446" spans="2:13">
      <c r="B446" s="614">
        <v>2021</v>
      </c>
      <c r="C446" s="19">
        <v>2</v>
      </c>
      <c r="D446" s="19">
        <v>0</v>
      </c>
      <c r="E446" s="19">
        <v>0</v>
      </c>
      <c r="F446" s="165">
        <v>2</v>
      </c>
      <c r="G446" s="19">
        <v>0</v>
      </c>
      <c r="H446" s="19">
        <v>0</v>
      </c>
      <c r="I446" s="176">
        <v>0</v>
      </c>
      <c r="J446" s="176">
        <v>2</v>
      </c>
      <c r="K446" s="176"/>
      <c r="L446" s="176">
        <v>2</v>
      </c>
      <c r="M446" s="176"/>
    </row>
    <row r="447" spans="2:13">
      <c r="B447" s="614">
        <v>2022</v>
      </c>
      <c r="C447" s="19">
        <v>2</v>
      </c>
      <c r="D447" s="19">
        <v>0</v>
      </c>
      <c r="E447" s="19">
        <v>0</v>
      </c>
      <c r="F447" s="165">
        <v>2</v>
      </c>
      <c r="G447" s="19">
        <v>0</v>
      </c>
      <c r="H447" s="19">
        <v>0</v>
      </c>
      <c r="I447" s="176">
        <v>0</v>
      </c>
      <c r="J447" s="176">
        <v>2</v>
      </c>
      <c r="K447" s="176"/>
      <c r="L447" s="176">
        <v>2</v>
      </c>
      <c r="M447" s="176"/>
    </row>
    <row r="448" spans="2:13">
      <c r="B448" s="614">
        <v>2023</v>
      </c>
      <c r="C448" s="19">
        <v>1</v>
      </c>
      <c r="D448" s="19">
        <v>0</v>
      </c>
      <c r="E448" s="19">
        <v>0</v>
      </c>
      <c r="F448" s="165">
        <v>1</v>
      </c>
      <c r="G448" s="19">
        <v>0</v>
      </c>
      <c r="H448" s="19">
        <v>0</v>
      </c>
      <c r="I448" s="176">
        <v>0</v>
      </c>
      <c r="J448" s="176">
        <v>1</v>
      </c>
      <c r="K448" s="176"/>
      <c r="L448" s="176">
        <v>1</v>
      </c>
      <c r="M448" s="176"/>
    </row>
    <row r="449" spans="2:13">
      <c r="B449" s="185" t="s">
        <v>354</v>
      </c>
      <c r="C449" s="19"/>
      <c r="D449" s="19"/>
      <c r="E449" s="19"/>
      <c r="F449" s="165"/>
      <c r="G449" s="19"/>
      <c r="H449" s="19"/>
      <c r="I449" s="176"/>
      <c r="J449" s="177"/>
      <c r="K449" s="177"/>
      <c r="L449" s="177"/>
      <c r="M449" s="177"/>
    </row>
    <row r="450" spans="2:13">
      <c r="B450" s="614">
        <v>2023</v>
      </c>
      <c r="C450" s="19">
        <v>0</v>
      </c>
      <c r="D450" s="19">
        <v>0</v>
      </c>
      <c r="E450" s="19">
        <v>0</v>
      </c>
      <c r="F450" s="165">
        <v>0</v>
      </c>
      <c r="G450" s="19">
        <v>0</v>
      </c>
      <c r="H450" s="19">
        <v>0</v>
      </c>
      <c r="I450" s="176">
        <v>0</v>
      </c>
      <c r="J450" s="177">
        <v>0</v>
      </c>
      <c r="K450" s="177"/>
      <c r="L450" s="177">
        <v>0</v>
      </c>
      <c r="M450" s="177"/>
    </row>
    <row r="451" spans="2:13">
      <c r="B451" s="185" t="s">
        <v>171</v>
      </c>
      <c r="C451" s="19"/>
      <c r="D451" s="19"/>
      <c r="E451" s="19"/>
      <c r="F451" s="165"/>
      <c r="G451" s="19"/>
      <c r="H451" s="19"/>
      <c r="I451" s="176"/>
      <c r="J451" s="177"/>
      <c r="K451" s="177"/>
      <c r="L451" s="177"/>
      <c r="M451" s="177"/>
    </row>
    <row r="452" spans="2:13">
      <c r="B452" s="614">
        <v>2020</v>
      </c>
      <c r="C452" s="19">
        <v>0</v>
      </c>
      <c r="D452" s="19">
        <v>0</v>
      </c>
      <c r="E452" s="19">
        <v>0</v>
      </c>
      <c r="F452" s="165">
        <v>0</v>
      </c>
      <c r="G452" s="19">
        <v>0</v>
      </c>
      <c r="H452" s="19">
        <v>0</v>
      </c>
      <c r="I452" s="176">
        <v>0</v>
      </c>
      <c r="J452" s="177">
        <v>0</v>
      </c>
      <c r="K452" s="177">
        <v>0</v>
      </c>
      <c r="L452" s="177">
        <v>0</v>
      </c>
      <c r="M452" s="177">
        <v>0</v>
      </c>
    </row>
    <row r="453" spans="2:13">
      <c r="B453" s="614">
        <v>2021</v>
      </c>
      <c r="C453" s="19">
        <v>0</v>
      </c>
      <c r="D453" s="19">
        <v>0</v>
      </c>
      <c r="E453" s="19">
        <v>0</v>
      </c>
      <c r="F453" s="165">
        <v>0</v>
      </c>
      <c r="G453" s="19">
        <v>1213</v>
      </c>
      <c r="H453" s="19">
        <v>0</v>
      </c>
      <c r="I453" s="176">
        <v>1213</v>
      </c>
      <c r="J453" s="177">
        <v>1213</v>
      </c>
      <c r="K453" s="177">
        <v>0</v>
      </c>
      <c r="L453" s="177">
        <v>1213</v>
      </c>
      <c r="M453" s="177">
        <v>0</v>
      </c>
    </row>
    <row r="454" spans="2:13">
      <c r="B454" s="614">
        <v>2022</v>
      </c>
      <c r="C454" s="19">
        <v>0</v>
      </c>
      <c r="D454" s="19">
        <v>0</v>
      </c>
      <c r="E454" s="19">
        <v>0</v>
      </c>
      <c r="F454" s="165">
        <v>0</v>
      </c>
      <c r="G454" s="19">
        <v>7798</v>
      </c>
      <c r="H454" s="19">
        <v>0</v>
      </c>
      <c r="I454" s="176">
        <v>7798</v>
      </c>
      <c r="J454" s="177">
        <v>7798</v>
      </c>
      <c r="K454" s="177">
        <v>0</v>
      </c>
      <c r="L454" s="177">
        <v>7798</v>
      </c>
      <c r="M454" s="177">
        <v>0</v>
      </c>
    </row>
    <row r="455" spans="2:13">
      <c r="B455" s="614">
        <v>2023</v>
      </c>
      <c r="C455" s="19">
        <v>0</v>
      </c>
      <c r="D455" s="19">
        <v>0</v>
      </c>
      <c r="E455" s="19">
        <v>0</v>
      </c>
      <c r="F455" s="165">
        <v>0</v>
      </c>
      <c r="G455" s="19">
        <v>14635</v>
      </c>
      <c r="H455" s="19">
        <v>0</v>
      </c>
      <c r="I455" s="176">
        <v>14635</v>
      </c>
      <c r="J455" s="177">
        <v>14635</v>
      </c>
      <c r="K455" s="177">
        <v>0</v>
      </c>
      <c r="L455" s="177">
        <v>14635</v>
      </c>
      <c r="M455" s="177">
        <v>0</v>
      </c>
    </row>
    <row r="456" spans="2:13">
      <c r="B456" s="185" t="s">
        <v>637</v>
      </c>
      <c r="C456" s="19"/>
      <c r="D456" s="19"/>
      <c r="E456" s="19"/>
      <c r="F456" s="165"/>
      <c r="G456" s="19"/>
      <c r="H456" s="19"/>
      <c r="I456" s="176"/>
      <c r="J456" s="176"/>
      <c r="K456" s="176"/>
      <c r="L456" s="176"/>
      <c r="M456" s="176"/>
    </row>
    <row r="457" spans="2:13">
      <c r="B457" s="614">
        <v>2012</v>
      </c>
      <c r="C457" s="19">
        <v>0</v>
      </c>
      <c r="D457" s="19">
        <v>0</v>
      </c>
      <c r="E457" s="19">
        <v>3</v>
      </c>
      <c r="F457" s="165">
        <v>3</v>
      </c>
      <c r="G457" s="19">
        <v>0</v>
      </c>
      <c r="H457" s="19">
        <v>0</v>
      </c>
      <c r="I457" s="176">
        <v>0</v>
      </c>
      <c r="J457" s="176">
        <v>3</v>
      </c>
      <c r="K457" s="176"/>
      <c r="L457" s="176">
        <v>3</v>
      </c>
      <c r="M457" s="176"/>
    </row>
    <row r="458" spans="2:13">
      <c r="B458" s="614">
        <v>2013</v>
      </c>
      <c r="C458" s="19">
        <v>0</v>
      </c>
      <c r="D458" s="19">
        <v>0</v>
      </c>
      <c r="E458" s="19">
        <v>3</v>
      </c>
      <c r="F458" s="165">
        <v>3</v>
      </c>
      <c r="G458" s="19">
        <v>0</v>
      </c>
      <c r="H458" s="19">
        <v>0</v>
      </c>
      <c r="I458" s="176">
        <v>0</v>
      </c>
      <c r="J458" s="176">
        <v>3</v>
      </c>
      <c r="K458" s="176"/>
      <c r="L458" s="176">
        <v>3</v>
      </c>
      <c r="M458" s="176">
        <v>0</v>
      </c>
    </row>
    <row r="459" spans="2:13">
      <c r="B459" s="614">
        <v>2014</v>
      </c>
      <c r="C459" s="19">
        <v>0</v>
      </c>
      <c r="D459" s="19">
        <v>0</v>
      </c>
      <c r="E459" s="19">
        <v>2</v>
      </c>
      <c r="F459" s="165">
        <v>2</v>
      </c>
      <c r="G459" s="19">
        <v>0</v>
      </c>
      <c r="H459" s="19">
        <v>0</v>
      </c>
      <c r="I459" s="176">
        <v>0</v>
      </c>
      <c r="J459" s="176">
        <v>2</v>
      </c>
      <c r="K459" s="176"/>
      <c r="L459" s="176">
        <v>2</v>
      </c>
      <c r="M459" s="176"/>
    </row>
    <row r="460" spans="2:13">
      <c r="B460" s="614">
        <v>2015</v>
      </c>
      <c r="C460" s="19">
        <v>0</v>
      </c>
      <c r="D460" s="19">
        <v>0</v>
      </c>
      <c r="E460" s="19">
        <v>2</v>
      </c>
      <c r="F460" s="165">
        <v>2</v>
      </c>
      <c r="G460" s="19">
        <v>0</v>
      </c>
      <c r="H460" s="19">
        <v>0</v>
      </c>
      <c r="I460" s="176">
        <v>0</v>
      </c>
      <c r="J460" s="176">
        <v>2</v>
      </c>
      <c r="K460" s="176"/>
      <c r="L460" s="176">
        <v>2</v>
      </c>
      <c r="M460" s="176"/>
    </row>
    <row r="461" spans="2:13">
      <c r="B461" s="614">
        <v>2016</v>
      </c>
      <c r="C461" s="19">
        <v>0</v>
      </c>
      <c r="D461" s="19">
        <v>0</v>
      </c>
      <c r="E461" s="19">
        <v>2</v>
      </c>
      <c r="F461" s="165">
        <v>2</v>
      </c>
      <c r="G461" s="19">
        <v>0</v>
      </c>
      <c r="H461" s="19">
        <v>0</v>
      </c>
      <c r="I461" s="176">
        <v>0</v>
      </c>
      <c r="J461" s="176">
        <v>2</v>
      </c>
      <c r="K461" s="176"/>
      <c r="L461" s="176">
        <v>2</v>
      </c>
      <c r="M461" s="176"/>
    </row>
    <row r="462" spans="2:13">
      <c r="B462" s="614">
        <v>2017</v>
      </c>
      <c r="C462" s="19">
        <v>0</v>
      </c>
      <c r="D462" s="19">
        <v>0</v>
      </c>
      <c r="E462" s="19">
        <v>2</v>
      </c>
      <c r="F462" s="165">
        <v>2</v>
      </c>
      <c r="G462" s="19">
        <v>0</v>
      </c>
      <c r="H462" s="19">
        <v>0</v>
      </c>
      <c r="I462" s="176">
        <v>0</v>
      </c>
      <c r="J462" s="176">
        <v>2</v>
      </c>
      <c r="K462" s="176"/>
      <c r="L462" s="176">
        <v>2</v>
      </c>
      <c r="M462" s="176"/>
    </row>
    <row r="463" spans="2:13">
      <c r="B463" s="614">
        <v>2018</v>
      </c>
      <c r="C463" s="19">
        <v>0</v>
      </c>
      <c r="D463" s="19">
        <v>0</v>
      </c>
      <c r="E463" s="19">
        <v>2</v>
      </c>
      <c r="F463" s="165">
        <v>2</v>
      </c>
      <c r="G463" s="19">
        <v>0</v>
      </c>
      <c r="H463" s="19">
        <v>0</v>
      </c>
      <c r="I463" s="176">
        <v>0</v>
      </c>
      <c r="J463" s="176">
        <v>2</v>
      </c>
      <c r="K463" s="176"/>
      <c r="L463" s="176">
        <v>2</v>
      </c>
      <c r="M463" s="176"/>
    </row>
    <row r="464" spans="2:13">
      <c r="B464" s="614">
        <v>2019</v>
      </c>
      <c r="C464" s="19">
        <v>0</v>
      </c>
      <c r="D464" s="19">
        <v>0</v>
      </c>
      <c r="E464" s="19">
        <v>2</v>
      </c>
      <c r="F464" s="165">
        <v>2</v>
      </c>
      <c r="G464" s="19">
        <v>0</v>
      </c>
      <c r="H464" s="19">
        <v>0</v>
      </c>
      <c r="I464" s="176">
        <v>0</v>
      </c>
      <c r="J464" s="176">
        <v>2</v>
      </c>
      <c r="K464" s="176"/>
      <c r="L464" s="176">
        <v>2</v>
      </c>
      <c r="M464" s="176"/>
    </row>
    <row r="465" spans="2:13">
      <c r="B465" s="185" t="s">
        <v>638</v>
      </c>
      <c r="C465" s="19"/>
      <c r="D465" s="19"/>
      <c r="E465" s="19"/>
      <c r="F465" s="165"/>
      <c r="G465" s="19"/>
      <c r="H465" s="19"/>
      <c r="I465" s="176"/>
      <c r="J465" s="176"/>
      <c r="K465" s="176"/>
      <c r="L465" s="176"/>
      <c r="M465" s="176"/>
    </row>
    <row r="466" spans="2:13">
      <c r="B466" s="614">
        <v>2012</v>
      </c>
      <c r="C466" s="19">
        <v>0</v>
      </c>
      <c r="D466" s="19">
        <v>0</v>
      </c>
      <c r="E466" s="19">
        <v>0</v>
      </c>
      <c r="F466" s="165">
        <v>0</v>
      </c>
      <c r="G466" s="19">
        <v>0</v>
      </c>
      <c r="H466" s="19">
        <v>0</v>
      </c>
      <c r="I466" s="176">
        <v>0</v>
      </c>
      <c r="J466" s="176">
        <v>0</v>
      </c>
      <c r="K466" s="176"/>
      <c r="L466" s="176">
        <v>0</v>
      </c>
      <c r="M466" s="176"/>
    </row>
    <row r="467" spans="2:13">
      <c r="B467" s="614">
        <v>2013</v>
      </c>
      <c r="C467" s="19">
        <v>0</v>
      </c>
      <c r="D467" s="19">
        <v>0</v>
      </c>
      <c r="E467" s="19">
        <v>0</v>
      </c>
      <c r="F467" s="165">
        <v>0</v>
      </c>
      <c r="G467" s="19">
        <v>0</v>
      </c>
      <c r="H467" s="19">
        <v>0</v>
      </c>
      <c r="I467" s="176">
        <v>0</v>
      </c>
      <c r="J467" s="176">
        <v>0</v>
      </c>
      <c r="K467" s="176"/>
      <c r="L467" s="176">
        <v>0</v>
      </c>
      <c r="M467" s="176"/>
    </row>
    <row r="468" spans="2:13">
      <c r="B468" s="614">
        <v>2014</v>
      </c>
      <c r="C468" s="19">
        <v>0</v>
      </c>
      <c r="D468" s="19">
        <v>0</v>
      </c>
      <c r="E468" s="19">
        <v>0</v>
      </c>
      <c r="F468" s="165">
        <v>0</v>
      </c>
      <c r="G468" s="19">
        <v>0</v>
      </c>
      <c r="H468" s="19">
        <v>0</v>
      </c>
      <c r="I468" s="176">
        <v>0</v>
      </c>
      <c r="J468" s="176">
        <v>0</v>
      </c>
      <c r="K468" s="176"/>
      <c r="L468" s="176">
        <v>0</v>
      </c>
      <c r="M468" s="176"/>
    </row>
    <row r="469" spans="2:13">
      <c r="B469" s="185" t="s">
        <v>189</v>
      </c>
      <c r="C469" s="19"/>
      <c r="D469" s="19"/>
      <c r="E469" s="19"/>
      <c r="F469" s="165"/>
      <c r="G469" s="19"/>
      <c r="H469" s="19"/>
      <c r="I469" s="176"/>
      <c r="J469" s="176"/>
      <c r="K469" s="176"/>
      <c r="L469" s="176"/>
      <c r="M469" s="176"/>
    </row>
    <row r="470" spans="2:13">
      <c r="B470" s="614">
        <v>2013</v>
      </c>
      <c r="C470" s="19">
        <v>0</v>
      </c>
      <c r="D470" s="19">
        <v>0</v>
      </c>
      <c r="E470" s="19">
        <v>0</v>
      </c>
      <c r="F470" s="165">
        <v>0</v>
      </c>
      <c r="G470" s="19">
        <v>0</v>
      </c>
      <c r="H470" s="19">
        <v>0</v>
      </c>
      <c r="I470" s="176">
        <v>0</v>
      </c>
      <c r="J470" s="176">
        <v>0</v>
      </c>
      <c r="K470" s="176">
        <v>0</v>
      </c>
      <c r="L470" s="176">
        <v>0</v>
      </c>
      <c r="M470" s="176">
        <v>0</v>
      </c>
    </row>
    <row r="471" spans="2:13">
      <c r="B471" s="614">
        <v>2014</v>
      </c>
      <c r="C471" s="19">
        <v>0</v>
      </c>
      <c r="D471" s="19">
        <v>0</v>
      </c>
      <c r="E471" s="19">
        <v>4654</v>
      </c>
      <c r="F471" s="165">
        <v>4654</v>
      </c>
      <c r="G471" s="19">
        <v>0</v>
      </c>
      <c r="H471" s="19">
        <v>0</v>
      </c>
      <c r="I471" s="176">
        <v>0</v>
      </c>
      <c r="J471" s="176">
        <v>4654</v>
      </c>
      <c r="K471" s="176">
        <v>0</v>
      </c>
      <c r="L471" s="176">
        <v>4654</v>
      </c>
      <c r="M471" s="176">
        <v>0</v>
      </c>
    </row>
    <row r="472" spans="2:13">
      <c r="B472" s="614">
        <v>2015</v>
      </c>
      <c r="C472" s="19">
        <v>0</v>
      </c>
      <c r="D472" s="19">
        <v>0</v>
      </c>
      <c r="E472" s="19">
        <v>4940</v>
      </c>
      <c r="F472" s="165">
        <v>4940</v>
      </c>
      <c r="G472" s="19">
        <v>0</v>
      </c>
      <c r="H472" s="19">
        <v>0</v>
      </c>
      <c r="I472" s="176">
        <v>0</v>
      </c>
      <c r="J472" s="176">
        <v>4940</v>
      </c>
      <c r="K472" s="176">
        <v>0</v>
      </c>
      <c r="L472" s="176">
        <v>4940</v>
      </c>
      <c r="M472" s="176">
        <v>0</v>
      </c>
    </row>
    <row r="473" spans="2:13">
      <c r="B473" s="614">
        <v>2016</v>
      </c>
      <c r="C473" s="19">
        <v>0</v>
      </c>
      <c r="D473" s="19">
        <v>0</v>
      </c>
      <c r="E473" s="19">
        <v>4844</v>
      </c>
      <c r="F473" s="165">
        <v>4844</v>
      </c>
      <c r="G473" s="19">
        <v>0</v>
      </c>
      <c r="H473" s="19">
        <v>0</v>
      </c>
      <c r="I473" s="176">
        <v>0</v>
      </c>
      <c r="J473" s="176">
        <v>4844</v>
      </c>
      <c r="K473" s="176">
        <v>0</v>
      </c>
      <c r="L473" s="176">
        <v>4844</v>
      </c>
      <c r="M473" s="176">
        <v>0</v>
      </c>
    </row>
    <row r="474" spans="2:13">
      <c r="B474" s="614">
        <v>2017</v>
      </c>
      <c r="C474" s="19">
        <v>0</v>
      </c>
      <c r="D474" s="19">
        <v>0</v>
      </c>
      <c r="E474" s="19">
        <v>7814</v>
      </c>
      <c r="F474" s="165">
        <v>7814</v>
      </c>
      <c r="G474" s="19">
        <v>0</v>
      </c>
      <c r="H474" s="19">
        <v>0</v>
      </c>
      <c r="I474" s="176">
        <v>0</v>
      </c>
      <c r="J474" s="176">
        <v>7814</v>
      </c>
      <c r="K474" s="176">
        <v>0</v>
      </c>
      <c r="L474" s="176">
        <v>7814</v>
      </c>
      <c r="M474" s="176">
        <v>0</v>
      </c>
    </row>
    <row r="475" spans="2:13">
      <c r="B475" s="614">
        <v>2018</v>
      </c>
      <c r="C475" s="19">
        <v>0</v>
      </c>
      <c r="D475" s="19">
        <v>0</v>
      </c>
      <c r="E475" s="19">
        <v>9842</v>
      </c>
      <c r="F475" s="165">
        <v>9842</v>
      </c>
      <c r="G475" s="19">
        <v>0</v>
      </c>
      <c r="H475" s="19">
        <v>0</v>
      </c>
      <c r="I475" s="176">
        <v>0</v>
      </c>
      <c r="J475" s="176">
        <v>9842</v>
      </c>
      <c r="K475" s="176">
        <v>0</v>
      </c>
      <c r="L475" s="176">
        <v>9842</v>
      </c>
      <c r="M475" s="176">
        <v>0</v>
      </c>
    </row>
    <row r="476" spans="2:13">
      <c r="B476" s="614">
        <v>2019</v>
      </c>
      <c r="C476" s="19">
        <v>0</v>
      </c>
      <c r="D476" s="19">
        <v>0</v>
      </c>
      <c r="E476" s="19">
        <v>11365</v>
      </c>
      <c r="F476" s="165">
        <v>11365</v>
      </c>
      <c r="G476" s="19">
        <v>0</v>
      </c>
      <c r="H476" s="19">
        <v>0</v>
      </c>
      <c r="I476" s="176">
        <v>0</v>
      </c>
      <c r="J476" s="176">
        <v>11365</v>
      </c>
      <c r="K476" s="176">
        <v>0</v>
      </c>
      <c r="L476" s="176">
        <v>11365</v>
      </c>
      <c r="M476" s="176">
        <v>0</v>
      </c>
    </row>
    <row r="477" spans="2:13">
      <c r="B477" s="614">
        <v>2020</v>
      </c>
      <c r="C477" s="19">
        <v>0</v>
      </c>
      <c r="D477" s="19">
        <v>0</v>
      </c>
      <c r="E477" s="19">
        <v>11496</v>
      </c>
      <c r="F477" s="165">
        <v>11496</v>
      </c>
      <c r="G477" s="19">
        <v>0</v>
      </c>
      <c r="H477" s="19">
        <v>0</v>
      </c>
      <c r="I477" s="176">
        <v>0</v>
      </c>
      <c r="J477" s="177">
        <v>11496</v>
      </c>
      <c r="K477" s="177">
        <v>0</v>
      </c>
      <c r="L477" s="177">
        <v>11496</v>
      </c>
      <c r="M477" s="177">
        <v>0</v>
      </c>
    </row>
    <row r="478" spans="2:13">
      <c r="B478" s="614">
        <v>2021</v>
      </c>
      <c r="C478" s="19">
        <v>0</v>
      </c>
      <c r="D478" s="19">
        <v>0</v>
      </c>
      <c r="E478" s="19">
        <v>11653</v>
      </c>
      <c r="F478" s="165">
        <v>11653</v>
      </c>
      <c r="G478" s="19">
        <v>0</v>
      </c>
      <c r="H478" s="19">
        <v>0</v>
      </c>
      <c r="I478" s="176">
        <v>0</v>
      </c>
      <c r="J478" s="177">
        <v>11653</v>
      </c>
      <c r="K478" s="177">
        <v>0</v>
      </c>
      <c r="L478" s="177">
        <v>11653</v>
      </c>
      <c r="M478" s="177">
        <v>0</v>
      </c>
    </row>
    <row r="479" spans="2:13">
      <c r="B479" s="614">
        <v>2022</v>
      </c>
      <c r="C479" s="19">
        <v>0</v>
      </c>
      <c r="D479" s="19">
        <v>295</v>
      </c>
      <c r="E479" s="19">
        <v>10998</v>
      </c>
      <c r="F479" s="165">
        <v>11293</v>
      </c>
      <c r="G479" s="19">
        <v>0</v>
      </c>
      <c r="H479" s="19">
        <v>0</v>
      </c>
      <c r="I479" s="176">
        <v>0</v>
      </c>
      <c r="J479" s="177">
        <v>11293</v>
      </c>
      <c r="K479" s="177">
        <v>0</v>
      </c>
      <c r="L479" s="177">
        <v>11293</v>
      </c>
      <c r="M479" s="177">
        <v>0</v>
      </c>
    </row>
    <row r="480" spans="2:13">
      <c r="B480" s="614">
        <v>2023</v>
      </c>
      <c r="C480" s="19">
        <v>0</v>
      </c>
      <c r="D480" s="19">
        <v>574</v>
      </c>
      <c r="E480" s="19">
        <v>11173</v>
      </c>
      <c r="F480" s="165">
        <v>11747</v>
      </c>
      <c r="G480" s="19">
        <v>0</v>
      </c>
      <c r="H480" s="19">
        <v>0</v>
      </c>
      <c r="I480" s="176">
        <v>0</v>
      </c>
      <c r="J480" s="177">
        <v>11747</v>
      </c>
      <c r="K480" s="177">
        <v>0</v>
      </c>
      <c r="L480" s="177">
        <v>11747</v>
      </c>
      <c r="M480" s="177">
        <v>0</v>
      </c>
    </row>
    <row r="481" spans="2:13">
      <c r="B481" s="185" t="s">
        <v>151</v>
      </c>
      <c r="C481" s="19"/>
      <c r="D481" s="19"/>
      <c r="E481" s="19"/>
      <c r="F481" s="165"/>
      <c r="G481" s="19"/>
      <c r="H481" s="19"/>
      <c r="I481" s="176"/>
      <c r="J481" s="177"/>
      <c r="K481" s="177"/>
      <c r="L481" s="177"/>
      <c r="M481" s="177"/>
    </row>
    <row r="482" spans="2:13">
      <c r="B482" s="614">
        <v>2023</v>
      </c>
      <c r="C482" s="19">
        <v>0</v>
      </c>
      <c r="D482" s="19">
        <v>0</v>
      </c>
      <c r="E482" s="19">
        <v>0</v>
      </c>
      <c r="F482" s="165">
        <v>0</v>
      </c>
      <c r="G482" s="19">
        <v>0</v>
      </c>
      <c r="H482" s="19">
        <v>0</v>
      </c>
      <c r="I482" s="176">
        <v>0</v>
      </c>
      <c r="J482" s="177">
        <v>0</v>
      </c>
      <c r="K482" s="177">
        <v>0</v>
      </c>
      <c r="L482" s="177">
        <v>0</v>
      </c>
      <c r="M482" s="177">
        <v>188035</v>
      </c>
    </row>
    <row r="483" spans="2:13">
      <c r="B483" s="185" t="s">
        <v>165</v>
      </c>
      <c r="C483" s="19"/>
      <c r="D483" s="19"/>
      <c r="E483" s="19"/>
      <c r="F483" s="165"/>
      <c r="G483" s="19"/>
      <c r="H483" s="19"/>
      <c r="I483" s="176"/>
      <c r="J483" s="176"/>
      <c r="K483" s="176"/>
      <c r="L483" s="176"/>
      <c r="M483" s="176"/>
    </row>
    <row r="484" spans="2:13">
      <c r="B484" s="614">
        <v>2012</v>
      </c>
      <c r="C484" s="19">
        <v>0</v>
      </c>
      <c r="D484" s="19">
        <v>0</v>
      </c>
      <c r="E484" s="19">
        <v>0</v>
      </c>
      <c r="F484" s="165">
        <v>0</v>
      </c>
      <c r="G484" s="19">
        <v>1234</v>
      </c>
      <c r="H484" s="19">
        <v>148246</v>
      </c>
      <c r="I484" s="176">
        <v>149480</v>
      </c>
      <c r="J484" s="176">
        <v>149480</v>
      </c>
      <c r="K484" s="176">
        <v>0</v>
      </c>
      <c r="L484" s="176">
        <v>149480</v>
      </c>
      <c r="M484" s="176">
        <v>0</v>
      </c>
    </row>
    <row r="485" spans="2:13">
      <c r="B485" s="614">
        <v>2013</v>
      </c>
      <c r="C485" s="19">
        <v>0</v>
      </c>
      <c r="D485" s="19">
        <v>0</v>
      </c>
      <c r="E485" s="19">
        <v>0</v>
      </c>
      <c r="F485" s="165">
        <v>0</v>
      </c>
      <c r="G485" s="19">
        <v>1260</v>
      </c>
      <c r="H485" s="19">
        <v>149847</v>
      </c>
      <c r="I485" s="176">
        <v>151107</v>
      </c>
      <c r="J485" s="176">
        <v>151107</v>
      </c>
      <c r="K485" s="176">
        <v>0</v>
      </c>
      <c r="L485" s="176">
        <v>151107</v>
      </c>
      <c r="M485" s="176">
        <v>0</v>
      </c>
    </row>
    <row r="486" spans="2:13">
      <c r="B486" s="614">
        <v>2014</v>
      </c>
      <c r="C486" s="19">
        <v>0</v>
      </c>
      <c r="D486" s="19">
        <v>0</v>
      </c>
      <c r="E486" s="19">
        <v>0</v>
      </c>
      <c r="F486" s="165">
        <v>0</v>
      </c>
      <c r="G486" s="19">
        <v>1337</v>
      </c>
      <c r="H486" s="19">
        <v>230888</v>
      </c>
      <c r="I486" s="176">
        <v>232225</v>
      </c>
      <c r="J486" s="176">
        <v>232225</v>
      </c>
      <c r="K486" s="176">
        <v>0</v>
      </c>
      <c r="L486" s="176">
        <v>232225</v>
      </c>
      <c r="M486" s="176">
        <v>0</v>
      </c>
    </row>
    <row r="487" spans="2:13">
      <c r="B487" s="614">
        <v>2015</v>
      </c>
      <c r="C487" s="19">
        <v>0</v>
      </c>
      <c r="D487" s="19">
        <v>0</v>
      </c>
      <c r="E487" s="19">
        <v>0</v>
      </c>
      <c r="F487" s="165">
        <v>0</v>
      </c>
      <c r="G487" s="19">
        <v>0</v>
      </c>
      <c r="H487" s="19">
        <v>271232</v>
      </c>
      <c r="I487" s="176">
        <v>271232</v>
      </c>
      <c r="J487" s="176">
        <v>271232</v>
      </c>
      <c r="K487" s="176">
        <v>0</v>
      </c>
      <c r="L487" s="176">
        <v>271232</v>
      </c>
      <c r="M487" s="176">
        <v>0</v>
      </c>
    </row>
    <row r="488" spans="2:13">
      <c r="B488" s="614">
        <v>2016</v>
      </c>
      <c r="C488" s="19">
        <v>0</v>
      </c>
      <c r="D488" s="19">
        <v>0</v>
      </c>
      <c r="E488" s="19">
        <v>0</v>
      </c>
      <c r="F488" s="165">
        <v>0</v>
      </c>
      <c r="G488" s="19">
        <v>0</v>
      </c>
      <c r="H488" s="19">
        <v>291313</v>
      </c>
      <c r="I488" s="176">
        <v>291313</v>
      </c>
      <c r="J488" s="176">
        <v>291313</v>
      </c>
      <c r="K488" s="176">
        <v>0</v>
      </c>
      <c r="L488" s="176">
        <v>291313</v>
      </c>
      <c r="M488" s="176">
        <v>0</v>
      </c>
    </row>
    <row r="489" spans="2:13">
      <c r="B489" s="614">
        <v>2017</v>
      </c>
      <c r="C489" s="19">
        <v>0</v>
      </c>
      <c r="D489" s="19">
        <v>0</v>
      </c>
      <c r="E489" s="19">
        <v>0</v>
      </c>
      <c r="F489" s="165">
        <v>0</v>
      </c>
      <c r="G489" s="19">
        <v>0</v>
      </c>
      <c r="H489" s="19">
        <v>288151</v>
      </c>
      <c r="I489" s="176">
        <v>288151</v>
      </c>
      <c r="J489" s="176">
        <v>288151</v>
      </c>
      <c r="K489" s="176">
        <v>0</v>
      </c>
      <c r="L489" s="176">
        <v>288151</v>
      </c>
      <c r="M489" s="176">
        <v>0</v>
      </c>
    </row>
    <row r="490" spans="2:13">
      <c r="B490" s="614">
        <v>2018</v>
      </c>
      <c r="C490" s="19">
        <v>0</v>
      </c>
      <c r="D490" s="19">
        <v>0</v>
      </c>
      <c r="E490" s="19">
        <v>0</v>
      </c>
      <c r="F490" s="165">
        <v>0</v>
      </c>
      <c r="G490" s="19">
        <v>0</v>
      </c>
      <c r="H490" s="19">
        <v>271680</v>
      </c>
      <c r="I490" s="176">
        <v>271680</v>
      </c>
      <c r="J490" s="176">
        <v>271680</v>
      </c>
      <c r="K490" s="176">
        <v>0</v>
      </c>
      <c r="L490" s="176">
        <v>271680</v>
      </c>
      <c r="M490" s="176">
        <v>0</v>
      </c>
    </row>
    <row r="491" spans="2:13">
      <c r="B491" s="614">
        <v>2019</v>
      </c>
      <c r="C491" s="19">
        <v>0</v>
      </c>
      <c r="D491" s="19">
        <v>0</v>
      </c>
      <c r="E491" s="19">
        <v>0</v>
      </c>
      <c r="F491" s="165">
        <v>0</v>
      </c>
      <c r="G491" s="19">
        <v>0</v>
      </c>
      <c r="H491" s="19">
        <v>252720</v>
      </c>
      <c r="I491" s="176">
        <v>252720</v>
      </c>
      <c r="J491" s="176">
        <v>252720</v>
      </c>
      <c r="K491" s="176">
        <v>0</v>
      </c>
      <c r="L491" s="176">
        <v>252720</v>
      </c>
      <c r="M491" s="176">
        <v>0</v>
      </c>
    </row>
    <row r="492" spans="2:13">
      <c r="B492" s="614">
        <v>2020</v>
      </c>
      <c r="C492" s="19">
        <v>0</v>
      </c>
      <c r="D492" s="19">
        <v>0</v>
      </c>
      <c r="E492" s="19">
        <v>0</v>
      </c>
      <c r="F492" s="165">
        <v>0</v>
      </c>
      <c r="G492" s="19">
        <v>0</v>
      </c>
      <c r="H492" s="19">
        <v>283651</v>
      </c>
      <c r="I492" s="176">
        <v>283651</v>
      </c>
      <c r="J492" s="176">
        <v>283651</v>
      </c>
      <c r="K492" s="176">
        <v>0</v>
      </c>
      <c r="L492" s="176">
        <v>283651</v>
      </c>
      <c r="M492" s="176">
        <v>0</v>
      </c>
    </row>
    <row r="493" spans="2:13">
      <c r="B493" s="614">
        <v>2021</v>
      </c>
      <c r="C493" s="19">
        <v>0</v>
      </c>
      <c r="D493" s="19">
        <v>0</v>
      </c>
      <c r="E493" s="19">
        <v>0</v>
      </c>
      <c r="F493" s="165">
        <v>0</v>
      </c>
      <c r="G493" s="19">
        <v>0</v>
      </c>
      <c r="H493" s="19">
        <v>310758</v>
      </c>
      <c r="I493" s="176">
        <v>310758</v>
      </c>
      <c r="J493" s="176">
        <v>310758</v>
      </c>
      <c r="K493" s="176">
        <v>0</v>
      </c>
      <c r="L493" s="176">
        <v>310758</v>
      </c>
      <c r="M493" s="176">
        <v>0</v>
      </c>
    </row>
    <row r="494" spans="2:13">
      <c r="B494" s="614">
        <v>2022</v>
      </c>
      <c r="C494" s="19">
        <v>0</v>
      </c>
      <c r="D494" s="19">
        <v>0</v>
      </c>
      <c r="E494" s="19">
        <v>0</v>
      </c>
      <c r="F494" s="165">
        <v>0</v>
      </c>
      <c r="G494" s="19">
        <v>0</v>
      </c>
      <c r="H494" s="19">
        <v>341547</v>
      </c>
      <c r="I494" s="176">
        <v>341547</v>
      </c>
      <c r="J494" s="176">
        <v>341547</v>
      </c>
      <c r="K494" s="176">
        <v>0</v>
      </c>
      <c r="L494" s="176">
        <v>341547</v>
      </c>
      <c r="M494" s="176">
        <v>0</v>
      </c>
    </row>
    <row r="495" spans="2:13">
      <c r="B495" s="614">
        <v>2023</v>
      </c>
      <c r="C495" s="19">
        <v>0</v>
      </c>
      <c r="D495" s="19">
        <v>0</v>
      </c>
      <c r="E495" s="19">
        <v>0</v>
      </c>
      <c r="F495" s="165">
        <v>0</v>
      </c>
      <c r="G495" s="19">
        <v>0</v>
      </c>
      <c r="H495" s="19">
        <v>362078</v>
      </c>
      <c r="I495" s="176">
        <v>362078</v>
      </c>
      <c r="J495" s="176">
        <v>362078</v>
      </c>
      <c r="K495" s="176">
        <v>0</v>
      </c>
      <c r="L495" s="176">
        <v>362078</v>
      </c>
      <c r="M495" s="176">
        <v>0</v>
      </c>
    </row>
    <row r="496" spans="2:13">
      <c r="B496" s="185" t="s">
        <v>639</v>
      </c>
      <c r="C496" s="19"/>
      <c r="D496" s="19"/>
      <c r="E496" s="19"/>
      <c r="F496" s="165"/>
      <c r="G496" s="19"/>
      <c r="H496" s="19"/>
      <c r="I496" s="176"/>
      <c r="J496" s="176"/>
      <c r="K496" s="176"/>
      <c r="L496" s="176"/>
      <c r="M496" s="176"/>
    </row>
    <row r="497" spans="2:13">
      <c r="B497" s="614">
        <v>2012</v>
      </c>
      <c r="C497" s="19">
        <v>0</v>
      </c>
      <c r="D497" s="19">
        <v>0</v>
      </c>
      <c r="E497" s="19">
        <v>0</v>
      </c>
      <c r="F497" s="165">
        <v>0</v>
      </c>
      <c r="G497" s="19">
        <v>0</v>
      </c>
      <c r="H497" s="19">
        <v>10030</v>
      </c>
      <c r="I497" s="176">
        <v>10030</v>
      </c>
      <c r="J497" s="176">
        <v>10030</v>
      </c>
      <c r="K497" s="176">
        <v>0</v>
      </c>
      <c r="L497" s="176">
        <v>10030</v>
      </c>
      <c r="M497" s="176">
        <v>0</v>
      </c>
    </row>
    <row r="498" spans="2:13">
      <c r="B498" s="614">
        <v>2013</v>
      </c>
      <c r="C498" s="19">
        <v>0</v>
      </c>
      <c r="D498" s="19">
        <v>0</v>
      </c>
      <c r="E498" s="19">
        <v>0</v>
      </c>
      <c r="F498" s="165">
        <v>0</v>
      </c>
      <c r="G498" s="19">
        <v>0</v>
      </c>
      <c r="H498" s="19">
        <v>0</v>
      </c>
      <c r="I498" s="176">
        <v>0</v>
      </c>
      <c r="J498" s="176">
        <v>0</v>
      </c>
      <c r="K498" s="176">
        <v>0</v>
      </c>
      <c r="L498" s="176">
        <v>0</v>
      </c>
      <c r="M498" s="176">
        <v>0</v>
      </c>
    </row>
    <row r="499" spans="2:13">
      <c r="B499" s="614">
        <v>2014</v>
      </c>
      <c r="C499" s="19">
        <v>0</v>
      </c>
      <c r="D499" s="19">
        <v>0</v>
      </c>
      <c r="E499" s="19">
        <v>0</v>
      </c>
      <c r="F499" s="165">
        <v>0</v>
      </c>
      <c r="G499" s="19">
        <v>0</v>
      </c>
      <c r="H499" s="19">
        <v>0</v>
      </c>
      <c r="I499" s="176">
        <v>0</v>
      </c>
      <c r="J499" s="176">
        <v>0</v>
      </c>
      <c r="K499" s="176">
        <v>0</v>
      </c>
      <c r="L499" s="176">
        <v>0</v>
      </c>
      <c r="M499" s="176">
        <v>0</v>
      </c>
    </row>
    <row r="500" spans="2:13">
      <c r="B500" s="185" t="s">
        <v>640</v>
      </c>
      <c r="C500" s="19"/>
      <c r="D500" s="19"/>
      <c r="E500" s="19"/>
      <c r="F500" s="165"/>
      <c r="G500" s="19"/>
      <c r="H500" s="19"/>
      <c r="I500" s="176"/>
      <c r="J500" s="176"/>
      <c r="K500" s="176"/>
      <c r="L500" s="176"/>
      <c r="M500" s="176"/>
    </row>
    <row r="501" spans="2:13">
      <c r="B501" s="614">
        <v>2018</v>
      </c>
      <c r="C501" s="19">
        <v>361</v>
      </c>
      <c r="D501" s="19">
        <v>0</v>
      </c>
      <c r="E501" s="19">
        <v>0</v>
      </c>
      <c r="F501" s="165">
        <v>361</v>
      </c>
      <c r="G501" s="19">
        <v>0</v>
      </c>
      <c r="H501" s="19">
        <v>0</v>
      </c>
      <c r="I501" s="176">
        <v>0</v>
      </c>
      <c r="J501" s="176">
        <v>361</v>
      </c>
      <c r="K501" s="176"/>
      <c r="L501" s="176">
        <v>361</v>
      </c>
      <c r="M501" s="176"/>
    </row>
    <row r="502" spans="2:13">
      <c r="B502" s="185" t="s">
        <v>166</v>
      </c>
      <c r="C502" s="19"/>
      <c r="D502" s="19"/>
      <c r="E502" s="19"/>
      <c r="F502" s="165"/>
      <c r="G502" s="19"/>
      <c r="H502" s="19"/>
      <c r="I502" s="176"/>
      <c r="J502" s="176"/>
      <c r="K502" s="176"/>
      <c r="L502" s="176"/>
      <c r="M502" s="176"/>
    </row>
    <row r="503" spans="2:13">
      <c r="B503" s="614">
        <v>2012</v>
      </c>
      <c r="C503" s="19">
        <v>0</v>
      </c>
      <c r="D503" s="19">
        <v>0</v>
      </c>
      <c r="E503" s="19">
        <v>11137</v>
      </c>
      <c r="F503" s="165">
        <v>11137</v>
      </c>
      <c r="G503" s="19">
        <v>0</v>
      </c>
      <c r="H503" s="19">
        <v>83020</v>
      </c>
      <c r="I503" s="176">
        <v>83020</v>
      </c>
      <c r="J503" s="176">
        <v>94157</v>
      </c>
      <c r="K503" s="176">
        <v>0</v>
      </c>
      <c r="L503" s="176">
        <v>94157</v>
      </c>
      <c r="M503" s="176">
        <v>14502</v>
      </c>
    </row>
    <row r="504" spans="2:13">
      <c r="B504" s="614">
        <v>2013</v>
      </c>
      <c r="C504" s="19">
        <v>0</v>
      </c>
      <c r="D504" s="19">
        <v>0</v>
      </c>
      <c r="E504" s="19">
        <v>11450</v>
      </c>
      <c r="F504" s="165">
        <v>11450</v>
      </c>
      <c r="G504" s="19">
        <v>0</v>
      </c>
      <c r="H504" s="19">
        <v>91894</v>
      </c>
      <c r="I504" s="176">
        <v>91894</v>
      </c>
      <c r="J504" s="176">
        <v>103344</v>
      </c>
      <c r="K504" s="176">
        <v>0</v>
      </c>
      <c r="L504" s="176">
        <v>103344</v>
      </c>
      <c r="M504" s="176">
        <v>16178</v>
      </c>
    </row>
    <row r="505" spans="2:13">
      <c r="B505" s="614">
        <v>2014</v>
      </c>
      <c r="C505" s="19">
        <v>0</v>
      </c>
      <c r="D505" s="19">
        <v>0</v>
      </c>
      <c r="E505" s="19">
        <v>12058</v>
      </c>
      <c r="F505" s="165">
        <v>12058</v>
      </c>
      <c r="G505" s="19">
        <v>0</v>
      </c>
      <c r="H505" s="19">
        <v>151201</v>
      </c>
      <c r="I505" s="176">
        <v>151201</v>
      </c>
      <c r="J505" s="176">
        <v>163259</v>
      </c>
      <c r="K505" s="176">
        <v>0</v>
      </c>
      <c r="L505" s="176">
        <v>163259</v>
      </c>
      <c r="M505" s="176">
        <v>510</v>
      </c>
    </row>
    <row r="506" spans="2:13">
      <c r="B506" s="614">
        <v>2015</v>
      </c>
      <c r="C506" s="19">
        <v>0</v>
      </c>
      <c r="D506" s="19">
        <v>0</v>
      </c>
      <c r="E506" s="19">
        <v>10971</v>
      </c>
      <c r="F506" s="165">
        <v>10971</v>
      </c>
      <c r="G506" s="19">
        <v>0</v>
      </c>
      <c r="H506" s="19">
        <v>176097</v>
      </c>
      <c r="I506" s="176">
        <v>176097</v>
      </c>
      <c r="J506" s="176">
        <v>187068</v>
      </c>
      <c r="K506" s="176">
        <v>0</v>
      </c>
      <c r="L506" s="176">
        <v>187068</v>
      </c>
      <c r="M506" s="176">
        <v>425</v>
      </c>
    </row>
    <row r="507" spans="2:13">
      <c r="B507" s="614">
        <v>2016</v>
      </c>
      <c r="C507" s="19">
        <v>0</v>
      </c>
      <c r="D507" s="19">
        <v>0</v>
      </c>
      <c r="E507" s="19">
        <v>10138</v>
      </c>
      <c r="F507" s="165">
        <v>10138</v>
      </c>
      <c r="G507" s="19">
        <v>0</v>
      </c>
      <c r="H507" s="19">
        <v>184751</v>
      </c>
      <c r="I507" s="176">
        <v>184751</v>
      </c>
      <c r="J507" s="176">
        <v>194889</v>
      </c>
      <c r="K507" s="176">
        <v>0</v>
      </c>
      <c r="L507" s="176">
        <v>194889</v>
      </c>
      <c r="M507" s="176">
        <v>2</v>
      </c>
    </row>
    <row r="508" spans="2:13">
      <c r="B508" s="614">
        <v>2017</v>
      </c>
      <c r="C508" s="19">
        <v>0</v>
      </c>
      <c r="D508" s="19">
        <v>0</v>
      </c>
      <c r="E508" s="19">
        <v>8558</v>
      </c>
      <c r="F508" s="165">
        <v>8558</v>
      </c>
      <c r="G508" s="19">
        <v>0</v>
      </c>
      <c r="H508" s="19">
        <v>184277</v>
      </c>
      <c r="I508" s="176">
        <v>184277</v>
      </c>
      <c r="J508" s="176">
        <v>192835</v>
      </c>
      <c r="K508" s="176">
        <v>0</v>
      </c>
      <c r="L508" s="176">
        <v>192835</v>
      </c>
      <c r="M508" s="176">
        <v>2</v>
      </c>
    </row>
    <row r="509" spans="2:13">
      <c r="B509" s="614">
        <v>2018</v>
      </c>
      <c r="C509" s="19">
        <v>0</v>
      </c>
      <c r="D509" s="19">
        <v>0</v>
      </c>
      <c r="E509" s="19">
        <v>8519</v>
      </c>
      <c r="F509" s="165">
        <v>8519</v>
      </c>
      <c r="G509" s="19">
        <v>0</v>
      </c>
      <c r="H509" s="19">
        <v>179185</v>
      </c>
      <c r="I509" s="176">
        <v>179185</v>
      </c>
      <c r="J509" s="176">
        <v>187704</v>
      </c>
      <c r="K509" s="176">
        <v>0</v>
      </c>
      <c r="L509" s="176">
        <v>187704</v>
      </c>
      <c r="M509" s="176">
        <v>2</v>
      </c>
    </row>
    <row r="510" spans="2:13">
      <c r="B510" s="614">
        <v>2019</v>
      </c>
      <c r="C510" s="19">
        <v>0</v>
      </c>
      <c r="D510" s="19">
        <v>0</v>
      </c>
      <c r="E510" s="19">
        <v>8375</v>
      </c>
      <c r="F510" s="165">
        <v>8375</v>
      </c>
      <c r="G510" s="19">
        <v>0</v>
      </c>
      <c r="H510" s="19">
        <v>171805</v>
      </c>
      <c r="I510" s="176">
        <v>171805</v>
      </c>
      <c r="J510" s="176">
        <v>180180</v>
      </c>
      <c r="K510" s="176">
        <v>0</v>
      </c>
      <c r="L510" s="176">
        <v>180180</v>
      </c>
      <c r="M510" s="176">
        <v>1</v>
      </c>
    </row>
    <row r="511" spans="2:13">
      <c r="B511" s="614">
        <v>2020</v>
      </c>
      <c r="C511" s="19">
        <v>0</v>
      </c>
      <c r="D511" s="19">
        <v>0</v>
      </c>
      <c r="E511" s="19">
        <v>7762</v>
      </c>
      <c r="F511" s="165">
        <v>7762</v>
      </c>
      <c r="G511" s="19">
        <v>0</v>
      </c>
      <c r="H511" s="19">
        <v>194255</v>
      </c>
      <c r="I511" s="176">
        <v>194255</v>
      </c>
      <c r="J511" s="176">
        <v>202017</v>
      </c>
      <c r="K511" s="176">
        <v>0</v>
      </c>
      <c r="L511" s="176">
        <v>202017</v>
      </c>
      <c r="M511" s="176">
        <v>3</v>
      </c>
    </row>
    <row r="512" spans="2:13">
      <c r="B512" s="614">
        <v>2021</v>
      </c>
      <c r="C512" s="19">
        <v>0</v>
      </c>
      <c r="D512" s="19">
        <v>0</v>
      </c>
      <c r="E512" s="19">
        <v>7236</v>
      </c>
      <c r="F512" s="165">
        <v>7236</v>
      </c>
      <c r="G512" s="19">
        <v>0</v>
      </c>
      <c r="H512" s="19">
        <v>214041</v>
      </c>
      <c r="I512" s="176">
        <v>214041</v>
      </c>
      <c r="J512" s="176">
        <v>221277</v>
      </c>
      <c r="K512" s="176">
        <v>0</v>
      </c>
      <c r="L512" s="176">
        <v>221277</v>
      </c>
      <c r="M512" s="176">
        <v>0</v>
      </c>
    </row>
    <row r="513" spans="2:13">
      <c r="B513" s="614">
        <v>2022</v>
      </c>
      <c r="C513" s="19">
        <v>0</v>
      </c>
      <c r="D513" s="19">
        <v>0</v>
      </c>
      <c r="E513" s="19">
        <v>5013</v>
      </c>
      <c r="F513" s="165">
        <v>5013</v>
      </c>
      <c r="G513" s="19">
        <v>0</v>
      </c>
      <c r="H513" s="19">
        <v>241976</v>
      </c>
      <c r="I513" s="176">
        <v>241976</v>
      </c>
      <c r="J513" s="176">
        <v>246989</v>
      </c>
      <c r="K513" s="176">
        <v>0</v>
      </c>
      <c r="L513" s="176">
        <v>246989</v>
      </c>
      <c r="M513" s="176">
        <v>0</v>
      </c>
    </row>
    <row r="514" spans="2:13">
      <c r="B514" s="614">
        <v>2023</v>
      </c>
      <c r="C514" s="19">
        <v>0</v>
      </c>
      <c r="D514" s="19">
        <v>0</v>
      </c>
      <c r="E514" s="19">
        <v>4596</v>
      </c>
      <c r="F514" s="165">
        <v>4596</v>
      </c>
      <c r="G514" s="19">
        <v>0</v>
      </c>
      <c r="H514" s="19">
        <v>267429</v>
      </c>
      <c r="I514" s="176">
        <v>267429</v>
      </c>
      <c r="J514" s="176">
        <v>272025</v>
      </c>
      <c r="K514" s="176">
        <v>0</v>
      </c>
      <c r="L514" s="176">
        <v>272025</v>
      </c>
      <c r="M514" s="176">
        <v>0</v>
      </c>
    </row>
    <row r="515" spans="2:13">
      <c r="B515" s="185" t="s">
        <v>641</v>
      </c>
      <c r="C515" s="19"/>
      <c r="D515" s="19"/>
      <c r="E515" s="19"/>
      <c r="F515" s="165"/>
      <c r="G515" s="19"/>
      <c r="H515" s="19"/>
      <c r="I515" s="176"/>
      <c r="J515" s="176"/>
      <c r="K515" s="176"/>
      <c r="L515" s="176"/>
      <c r="M515" s="176"/>
    </row>
    <row r="516" spans="2:13">
      <c r="B516" s="614">
        <v>2013</v>
      </c>
      <c r="C516" s="19">
        <v>0</v>
      </c>
      <c r="D516" s="19">
        <v>2</v>
      </c>
      <c r="E516" s="19">
        <v>0</v>
      </c>
      <c r="F516" s="165">
        <v>2</v>
      </c>
      <c r="G516" s="19">
        <v>0</v>
      </c>
      <c r="H516" s="19">
        <v>0</v>
      </c>
      <c r="I516" s="176">
        <v>0</v>
      </c>
      <c r="J516" s="176">
        <v>2</v>
      </c>
      <c r="K516" s="176"/>
      <c r="L516" s="176">
        <v>2</v>
      </c>
      <c r="M516" s="176"/>
    </row>
    <row r="517" spans="2:13">
      <c r="B517" s="185" t="s">
        <v>642</v>
      </c>
      <c r="C517" s="19"/>
      <c r="D517" s="19"/>
      <c r="E517" s="19"/>
      <c r="F517" s="165"/>
      <c r="G517" s="19"/>
      <c r="H517" s="19"/>
      <c r="I517" s="176"/>
      <c r="J517" s="176"/>
      <c r="K517" s="176"/>
      <c r="L517" s="176"/>
      <c r="M517" s="176"/>
    </row>
    <row r="518" spans="2:13">
      <c r="B518" s="614">
        <v>2012</v>
      </c>
      <c r="C518" s="19">
        <v>0</v>
      </c>
      <c r="D518" s="19">
        <v>0</v>
      </c>
      <c r="E518" s="19">
        <v>0</v>
      </c>
      <c r="F518" s="165">
        <v>0</v>
      </c>
      <c r="G518" s="19">
        <v>0</v>
      </c>
      <c r="H518" s="19">
        <v>0</v>
      </c>
      <c r="I518" s="176">
        <v>0</v>
      </c>
      <c r="J518" s="176">
        <v>0</v>
      </c>
      <c r="K518" s="176">
        <v>11821</v>
      </c>
      <c r="L518" s="176">
        <v>11821</v>
      </c>
      <c r="M518" s="176"/>
    </row>
    <row r="519" spans="2:13">
      <c r="B519" s="185" t="s">
        <v>643</v>
      </c>
      <c r="C519" s="19"/>
      <c r="D519" s="19"/>
      <c r="E519" s="19"/>
      <c r="F519" s="165"/>
      <c r="G519" s="19"/>
      <c r="H519" s="19"/>
      <c r="I519" s="176"/>
      <c r="J519" s="177"/>
      <c r="K519" s="177"/>
      <c r="L519" s="177"/>
      <c r="M519" s="177"/>
    </row>
    <row r="520" spans="2:13">
      <c r="B520" s="614">
        <v>2021</v>
      </c>
      <c r="C520" s="19">
        <v>0</v>
      </c>
      <c r="D520" s="19">
        <v>0</v>
      </c>
      <c r="E520" s="19">
        <v>0</v>
      </c>
      <c r="F520" s="165">
        <v>0</v>
      </c>
      <c r="G520" s="19">
        <v>0</v>
      </c>
      <c r="H520" s="19">
        <v>0</v>
      </c>
      <c r="I520" s="176">
        <v>0</v>
      </c>
      <c r="J520" s="177">
        <v>0</v>
      </c>
      <c r="K520" s="177"/>
      <c r="L520" s="177">
        <v>0</v>
      </c>
      <c r="M520" s="177"/>
    </row>
    <row r="521" spans="2:13">
      <c r="B521" s="185" t="s">
        <v>138</v>
      </c>
      <c r="C521" s="19"/>
      <c r="D521" s="19"/>
      <c r="E521" s="19"/>
      <c r="F521" s="165"/>
      <c r="G521" s="19"/>
      <c r="H521" s="19"/>
      <c r="I521" s="176"/>
      <c r="J521" s="176"/>
      <c r="K521" s="176"/>
      <c r="L521" s="176"/>
      <c r="M521" s="176"/>
    </row>
    <row r="522" spans="2:13">
      <c r="B522" s="614">
        <v>2018</v>
      </c>
      <c r="C522" s="19">
        <v>308</v>
      </c>
      <c r="D522" s="19">
        <v>45680</v>
      </c>
      <c r="E522" s="19">
        <v>349775</v>
      </c>
      <c r="F522" s="165">
        <v>395763</v>
      </c>
      <c r="G522" s="19">
        <v>34841</v>
      </c>
      <c r="H522" s="19">
        <v>11029</v>
      </c>
      <c r="I522" s="176">
        <v>45870</v>
      </c>
      <c r="J522" s="176">
        <v>441633</v>
      </c>
      <c r="K522" s="176">
        <v>741545</v>
      </c>
      <c r="L522" s="176">
        <v>1183178</v>
      </c>
      <c r="M522" s="176">
        <v>0</v>
      </c>
    </row>
    <row r="523" spans="2:13">
      <c r="B523" s="614">
        <v>2019</v>
      </c>
      <c r="C523" s="19">
        <v>0</v>
      </c>
      <c r="D523" s="19">
        <v>41259</v>
      </c>
      <c r="E523" s="19">
        <v>349795</v>
      </c>
      <c r="F523" s="165">
        <v>391054</v>
      </c>
      <c r="G523" s="19">
        <v>35709</v>
      </c>
      <c r="H523" s="19">
        <v>19791</v>
      </c>
      <c r="I523" s="176">
        <v>55500</v>
      </c>
      <c r="J523" s="176">
        <v>446554</v>
      </c>
      <c r="K523" s="176">
        <v>686028</v>
      </c>
      <c r="L523" s="176">
        <v>1132582</v>
      </c>
      <c r="M523" s="176">
        <v>0</v>
      </c>
    </row>
    <row r="524" spans="2:13">
      <c r="B524" s="614">
        <v>2020</v>
      </c>
      <c r="C524" s="19">
        <v>0</v>
      </c>
      <c r="D524" s="19">
        <v>40897</v>
      </c>
      <c r="E524" s="19">
        <v>359707</v>
      </c>
      <c r="F524" s="165">
        <v>400604</v>
      </c>
      <c r="G524" s="19">
        <v>55895</v>
      </c>
      <c r="H524" s="19">
        <v>30071</v>
      </c>
      <c r="I524" s="176">
        <v>85966</v>
      </c>
      <c r="J524" s="177">
        <v>486570</v>
      </c>
      <c r="K524" s="177">
        <v>727904</v>
      </c>
      <c r="L524" s="177">
        <v>1214474</v>
      </c>
      <c r="M524" s="177">
        <v>0</v>
      </c>
    </row>
    <row r="525" spans="2:13">
      <c r="B525" s="614">
        <v>2021</v>
      </c>
      <c r="C525" s="19">
        <v>0</v>
      </c>
      <c r="D525" s="19">
        <v>42275</v>
      </c>
      <c r="E525" s="19">
        <v>364964</v>
      </c>
      <c r="F525" s="165">
        <v>407239</v>
      </c>
      <c r="G525" s="19">
        <v>72988</v>
      </c>
      <c r="H525" s="19">
        <v>41666</v>
      </c>
      <c r="I525" s="176">
        <v>114654</v>
      </c>
      <c r="J525" s="177">
        <v>521893</v>
      </c>
      <c r="K525" s="177">
        <v>735566</v>
      </c>
      <c r="L525" s="177">
        <v>1257459</v>
      </c>
      <c r="M525" s="177">
        <v>0</v>
      </c>
    </row>
    <row r="526" spans="2:13">
      <c r="B526" s="614">
        <v>2022</v>
      </c>
      <c r="C526" s="19">
        <v>0</v>
      </c>
      <c r="D526" s="19">
        <v>49557</v>
      </c>
      <c r="E526" s="19">
        <v>391199</v>
      </c>
      <c r="F526" s="165">
        <v>440756</v>
      </c>
      <c r="G526" s="19">
        <v>88569</v>
      </c>
      <c r="H526" s="19">
        <v>51791</v>
      </c>
      <c r="I526" s="176">
        <v>140360</v>
      </c>
      <c r="J526" s="177">
        <v>581116</v>
      </c>
      <c r="K526" s="177">
        <v>756409</v>
      </c>
      <c r="L526" s="177">
        <v>1337525</v>
      </c>
      <c r="M526" s="177">
        <v>0</v>
      </c>
    </row>
    <row r="527" spans="2:13">
      <c r="B527" s="614">
        <v>2023</v>
      </c>
      <c r="C527" s="19">
        <v>2355</v>
      </c>
      <c r="D527" s="19">
        <v>44015</v>
      </c>
      <c r="E527" s="19">
        <v>439283</v>
      </c>
      <c r="F527" s="165">
        <v>485653</v>
      </c>
      <c r="G527" s="19">
        <v>82086</v>
      </c>
      <c r="H527" s="19">
        <v>58113</v>
      </c>
      <c r="I527" s="176">
        <v>140199</v>
      </c>
      <c r="J527" s="177">
        <v>625852</v>
      </c>
      <c r="K527" s="177">
        <v>756925</v>
      </c>
      <c r="L527" s="177">
        <v>1382777</v>
      </c>
      <c r="M527" s="177">
        <v>0</v>
      </c>
    </row>
    <row r="528" spans="2:13">
      <c r="B528" s="185" t="s">
        <v>198</v>
      </c>
      <c r="C528" s="19"/>
      <c r="D528" s="19"/>
      <c r="E528" s="19"/>
      <c r="F528" s="165"/>
      <c r="G528" s="19"/>
      <c r="H528" s="19"/>
      <c r="I528" s="176"/>
      <c r="J528" s="177"/>
      <c r="K528" s="177"/>
      <c r="L528" s="177"/>
      <c r="M528" s="177"/>
    </row>
    <row r="529" spans="2:13">
      <c r="B529" s="614">
        <v>2015</v>
      </c>
      <c r="C529" s="19">
        <v>7</v>
      </c>
      <c r="D529" s="19">
        <v>14</v>
      </c>
      <c r="E529" s="19">
        <v>0</v>
      </c>
      <c r="F529" s="165">
        <v>21</v>
      </c>
      <c r="G529" s="19">
        <v>0</v>
      </c>
      <c r="H529" s="19">
        <v>0</v>
      </c>
      <c r="I529" s="176">
        <v>0</v>
      </c>
      <c r="J529" s="177">
        <v>21</v>
      </c>
      <c r="K529" s="177"/>
      <c r="L529" s="177">
        <v>21</v>
      </c>
      <c r="M529" s="177"/>
    </row>
    <row r="530" spans="2:13">
      <c r="B530" s="614">
        <v>2016</v>
      </c>
      <c r="C530" s="19">
        <v>5</v>
      </c>
      <c r="D530" s="19">
        <v>12</v>
      </c>
      <c r="E530" s="19">
        <v>0</v>
      </c>
      <c r="F530" s="165">
        <v>17</v>
      </c>
      <c r="G530" s="19">
        <v>0</v>
      </c>
      <c r="H530" s="19">
        <v>0</v>
      </c>
      <c r="I530" s="176">
        <v>0</v>
      </c>
      <c r="J530" s="177">
        <v>17</v>
      </c>
      <c r="K530" s="177"/>
      <c r="L530" s="177">
        <v>17</v>
      </c>
      <c r="M530" s="177"/>
    </row>
    <row r="531" spans="2:13">
      <c r="B531" s="614">
        <v>2017</v>
      </c>
      <c r="C531" s="19">
        <v>5</v>
      </c>
      <c r="D531" s="19">
        <v>10</v>
      </c>
      <c r="E531" s="19">
        <v>0</v>
      </c>
      <c r="F531" s="165">
        <v>15</v>
      </c>
      <c r="G531" s="19">
        <v>0</v>
      </c>
      <c r="H531" s="19">
        <v>0</v>
      </c>
      <c r="I531" s="176">
        <v>0</v>
      </c>
      <c r="J531" s="177">
        <v>15</v>
      </c>
      <c r="K531" s="177"/>
      <c r="L531" s="177">
        <v>15</v>
      </c>
      <c r="M531" s="177"/>
    </row>
    <row r="532" spans="2:13">
      <c r="B532" s="614">
        <v>2018</v>
      </c>
      <c r="C532" s="19">
        <v>5</v>
      </c>
      <c r="D532" s="19">
        <v>9</v>
      </c>
      <c r="E532" s="19">
        <v>0</v>
      </c>
      <c r="F532" s="165">
        <v>14</v>
      </c>
      <c r="G532" s="19">
        <v>0</v>
      </c>
      <c r="H532" s="19">
        <v>0</v>
      </c>
      <c r="I532" s="176">
        <v>0</v>
      </c>
      <c r="J532" s="177">
        <v>14</v>
      </c>
      <c r="K532" s="177"/>
      <c r="L532" s="177">
        <v>14</v>
      </c>
      <c r="M532" s="177"/>
    </row>
    <row r="533" spans="2:13">
      <c r="B533" s="614">
        <v>2019</v>
      </c>
      <c r="C533" s="19">
        <v>5</v>
      </c>
      <c r="D533" s="19">
        <v>8</v>
      </c>
      <c r="E533" s="19">
        <v>0</v>
      </c>
      <c r="F533" s="165">
        <v>13</v>
      </c>
      <c r="G533" s="19">
        <v>0</v>
      </c>
      <c r="H533" s="19">
        <v>0</v>
      </c>
      <c r="I533" s="176">
        <v>0</v>
      </c>
      <c r="J533" s="177">
        <v>13</v>
      </c>
      <c r="K533" s="177"/>
      <c r="L533" s="177">
        <v>13</v>
      </c>
      <c r="M533" s="177"/>
    </row>
    <row r="534" spans="2:13">
      <c r="B534" s="614">
        <v>2020</v>
      </c>
      <c r="C534" s="19">
        <v>4</v>
      </c>
      <c r="D534" s="19">
        <v>7</v>
      </c>
      <c r="E534" s="19">
        <v>0</v>
      </c>
      <c r="F534" s="165">
        <v>11</v>
      </c>
      <c r="G534" s="19">
        <v>0</v>
      </c>
      <c r="H534" s="19">
        <v>0</v>
      </c>
      <c r="I534" s="176">
        <v>0</v>
      </c>
      <c r="J534" s="177">
        <v>11</v>
      </c>
      <c r="K534" s="177"/>
      <c r="L534" s="177">
        <v>11</v>
      </c>
      <c r="M534" s="177"/>
    </row>
    <row r="535" spans="2:13">
      <c r="B535" s="614">
        <v>2021</v>
      </c>
      <c r="C535" s="19">
        <v>4</v>
      </c>
      <c r="D535" s="19">
        <v>6</v>
      </c>
      <c r="E535" s="19">
        <v>0</v>
      </c>
      <c r="F535" s="165">
        <v>10</v>
      </c>
      <c r="G535" s="19">
        <v>0</v>
      </c>
      <c r="H535" s="19">
        <v>0</v>
      </c>
      <c r="I535" s="176">
        <v>0</v>
      </c>
      <c r="J535" s="177">
        <v>10</v>
      </c>
      <c r="K535" s="177"/>
      <c r="L535" s="177">
        <v>10</v>
      </c>
      <c r="M535" s="177"/>
    </row>
    <row r="536" spans="2:13">
      <c r="B536" s="614">
        <v>2022</v>
      </c>
      <c r="C536" s="19">
        <v>4</v>
      </c>
      <c r="D536" s="19">
        <v>6</v>
      </c>
      <c r="E536" s="19">
        <v>0</v>
      </c>
      <c r="F536" s="165">
        <v>10</v>
      </c>
      <c r="G536" s="19">
        <v>0</v>
      </c>
      <c r="H536" s="19">
        <v>0</v>
      </c>
      <c r="I536" s="176">
        <v>0</v>
      </c>
      <c r="J536" s="177">
        <v>10</v>
      </c>
      <c r="K536" s="177"/>
      <c r="L536" s="177">
        <v>10</v>
      </c>
      <c r="M536" s="177"/>
    </row>
    <row r="537" spans="2:13">
      <c r="B537" s="614">
        <v>2023</v>
      </c>
      <c r="C537" s="19">
        <v>4</v>
      </c>
      <c r="D537" s="19">
        <v>6</v>
      </c>
      <c r="E537" s="19">
        <v>0</v>
      </c>
      <c r="F537" s="165">
        <v>10</v>
      </c>
      <c r="G537" s="19">
        <v>0</v>
      </c>
      <c r="H537" s="19">
        <v>0</v>
      </c>
      <c r="I537" s="176">
        <v>0</v>
      </c>
      <c r="J537" s="177">
        <v>10</v>
      </c>
      <c r="K537" s="177"/>
      <c r="L537" s="177">
        <v>10</v>
      </c>
      <c r="M537" s="177"/>
    </row>
    <row r="538" spans="2:13">
      <c r="B538" s="185" t="s">
        <v>644</v>
      </c>
      <c r="C538" s="19"/>
      <c r="D538" s="19"/>
      <c r="E538" s="19"/>
      <c r="F538" s="165"/>
      <c r="G538" s="19"/>
      <c r="H538" s="19"/>
      <c r="I538" s="176"/>
      <c r="J538" s="176"/>
      <c r="K538" s="176"/>
      <c r="L538" s="176"/>
      <c r="M538" s="176"/>
    </row>
    <row r="539" spans="2:13">
      <c r="B539" s="614">
        <v>2013</v>
      </c>
      <c r="C539" s="19">
        <v>0</v>
      </c>
      <c r="D539" s="19">
        <v>0</v>
      </c>
      <c r="E539" s="19">
        <v>0</v>
      </c>
      <c r="F539" s="165">
        <v>0</v>
      </c>
      <c r="G539" s="19">
        <v>0</v>
      </c>
      <c r="H539" s="19">
        <v>0</v>
      </c>
      <c r="I539" s="176">
        <v>0</v>
      </c>
      <c r="J539" s="176">
        <v>0</v>
      </c>
      <c r="K539" s="176"/>
      <c r="L539" s="176">
        <v>0</v>
      </c>
      <c r="M539" s="176"/>
    </row>
    <row r="540" spans="2:13">
      <c r="B540" s="614">
        <v>2014</v>
      </c>
      <c r="C540" s="19">
        <v>0</v>
      </c>
      <c r="D540" s="19">
        <v>0</v>
      </c>
      <c r="E540" s="19">
        <v>0</v>
      </c>
      <c r="F540" s="165">
        <v>0</v>
      </c>
      <c r="G540" s="19">
        <v>0</v>
      </c>
      <c r="H540" s="19">
        <v>0</v>
      </c>
      <c r="I540" s="176">
        <v>0</v>
      </c>
      <c r="J540" s="176">
        <v>0</v>
      </c>
      <c r="K540" s="176">
        <v>0</v>
      </c>
      <c r="L540" s="176">
        <v>0</v>
      </c>
      <c r="M540" s="176">
        <v>532455</v>
      </c>
    </row>
    <row r="541" spans="2:13">
      <c r="B541" s="614">
        <v>2015</v>
      </c>
      <c r="C541" s="19">
        <v>0</v>
      </c>
      <c r="D541" s="19">
        <v>0</v>
      </c>
      <c r="E541" s="19">
        <v>0</v>
      </c>
      <c r="F541" s="165">
        <v>0</v>
      </c>
      <c r="G541" s="19">
        <v>0</v>
      </c>
      <c r="H541" s="19">
        <v>0</v>
      </c>
      <c r="I541" s="176">
        <v>0</v>
      </c>
      <c r="J541" s="176">
        <v>0</v>
      </c>
      <c r="K541" s="176">
        <v>0</v>
      </c>
      <c r="L541" s="176">
        <v>0</v>
      </c>
      <c r="M541" s="176">
        <v>519262</v>
      </c>
    </row>
    <row r="542" spans="2:13">
      <c r="B542" s="614">
        <v>2016</v>
      </c>
      <c r="C542" s="19">
        <v>0</v>
      </c>
      <c r="D542" s="19">
        <v>0</v>
      </c>
      <c r="E542" s="19">
        <v>0</v>
      </c>
      <c r="F542" s="165">
        <v>0</v>
      </c>
      <c r="G542" s="19">
        <v>0</v>
      </c>
      <c r="H542" s="19">
        <v>0</v>
      </c>
      <c r="I542" s="176">
        <v>0</v>
      </c>
      <c r="J542" s="176">
        <v>0</v>
      </c>
      <c r="K542" s="176">
        <v>0</v>
      </c>
      <c r="L542" s="176">
        <v>0</v>
      </c>
      <c r="M542" s="176">
        <v>495189</v>
      </c>
    </row>
    <row r="543" spans="2:13">
      <c r="B543" s="614">
        <v>2017</v>
      </c>
      <c r="C543" s="19">
        <v>0</v>
      </c>
      <c r="D543" s="19">
        <v>0</v>
      </c>
      <c r="E543" s="19">
        <v>0</v>
      </c>
      <c r="F543" s="165">
        <v>0</v>
      </c>
      <c r="G543" s="19">
        <v>0</v>
      </c>
      <c r="H543" s="19">
        <v>0</v>
      </c>
      <c r="I543" s="176">
        <v>0</v>
      </c>
      <c r="J543" s="176">
        <v>0</v>
      </c>
      <c r="K543" s="176">
        <v>0</v>
      </c>
      <c r="L543" s="176">
        <v>0</v>
      </c>
      <c r="M543" s="176">
        <v>481689</v>
      </c>
    </row>
    <row r="544" spans="2:13">
      <c r="B544" s="614">
        <v>2018</v>
      </c>
      <c r="C544" s="19">
        <v>0</v>
      </c>
      <c r="D544" s="19">
        <v>0</v>
      </c>
      <c r="E544" s="19">
        <v>0</v>
      </c>
      <c r="F544" s="165">
        <v>0</v>
      </c>
      <c r="G544" s="19">
        <v>0</v>
      </c>
      <c r="H544" s="19">
        <v>0</v>
      </c>
      <c r="I544" s="176">
        <v>0</v>
      </c>
      <c r="J544" s="176">
        <v>0</v>
      </c>
      <c r="K544" s="176">
        <v>0</v>
      </c>
      <c r="L544" s="176">
        <v>0</v>
      </c>
      <c r="M544" s="176">
        <v>477134</v>
      </c>
    </row>
    <row r="545" spans="2:13">
      <c r="B545" s="185" t="s">
        <v>194</v>
      </c>
      <c r="C545" s="19"/>
      <c r="D545" s="19"/>
      <c r="E545" s="19"/>
      <c r="F545" s="165"/>
      <c r="G545" s="19"/>
      <c r="H545" s="19"/>
      <c r="I545" s="176"/>
      <c r="J545" s="176"/>
      <c r="K545" s="176"/>
      <c r="L545" s="176"/>
      <c r="M545" s="176"/>
    </row>
    <row r="546" spans="2:13">
      <c r="B546" s="614">
        <v>2016</v>
      </c>
      <c r="C546" s="19">
        <v>0</v>
      </c>
      <c r="D546" s="19">
        <v>0</v>
      </c>
      <c r="E546" s="19">
        <v>0</v>
      </c>
      <c r="F546" s="165">
        <v>0</v>
      </c>
      <c r="G546" s="19">
        <v>0</v>
      </c>
      <c r="H546" s="19">
        <v>0</v>
      </c>
      <c r="I546" s="176">
        <v>0</v>
      </c>
      <c r="J546" s="176">
        <v>0</v>
      </c>
      <c r="K546" s="176">
        <v>0</v>
      </c>
      <c r="L546" s="176">
        <v>0</v>
      </c>
      <c r="M546" s="176">
        <v>30136</v>
      </c>
    </row>
    <row r="547" spans="2:13">
      <c r="B547" s="614">
        <v>2017</v>
      </c>
      <c r="C547" s="19">
        <v>0</v>
      </c>
      <c r="D547" s="19">
        <v>0</v>
      </c>
      <c r="E547" s="19">
        <v>0</v>
      </c>
      <c r="F547" s="165">
        <v>0</v>
      </c>
      <c r="G547" s="19">
        <v>0</v>
      </c>
      <c r="H547" s="19">
        <v>0</v>
      </c>
      <c r="I547" s="176">
        <v>0</v>
      </c>
      <c r="J547" s="176">
        <v>0</v>
      </c>
      <c r="K547" s="176">
        <v>0</v>
      </c>
      <c r="L547" s="176">
        <v>0</v>
      </c>
      <c r="M547" s="176">
        <v>30183</v>
      </c>
    </row>
    <row r="548" spans="2:13">
      <c r="B548" s="614">
        <v>2018</v>
      </c>
      <c r="C548" s="19">
        <v>0</v>
      </c>
      <c r="D548" s="19">
        <v>0</v>
      </c>
      <c r="E548" s="19">
        <v>0</v>
      </c>
      <c r="F548" s="165">
        <v>0</v>
      </c>
      <c r="G548" s="19">
        <v>0</v>
      </c>
      <c r="H548" s="19">
        <v>0</v>
      </c>
      <c r="I548" s="176">
        <v>0</v>
      </c>
      <c r="J548" s="176">
        <v>0</v>
      </c>
      <c r="K548" s="176">
        <v>0</v>
      </c>
      <c r="L548" s="176">
        <v>0</v>
      </c>
      <c r="M548" s="176">
        <v>32117</v>
      </c>
    </row>
    <row r="549" spans="2:13">
      <c r="B549" s="614">
        <v>2019</v>
      </c>
      <c r="C549" s="19">
        <v>0</v>
      </c>
      <c r="D549" s="19">
        <v>0</v>
      </c>
      <c r="E549" s="19">
        <v>0</v>
      </c>
      <c r="F549" s="165">
        <v>0</v>
      </c>
      <c r="G549" s="19">
        <v>0</v>
      </c>
      <c r="H549" s="19">
        <v>0</v>
      </c>
      <c r="I549" s="176">
        <v>0</v>
      </c>
      <c r="J549" s="176">
        <v>0</v>
      </c>
      <c r="K549" s="176">
        <v>0</v>
      </c>
      <c r="L549" s="176">
        <v>0</v>
      </c>
      <c r="M549" s="176">
        <v>31259</v>
      </c>
    </row>
    <row r="550" spans="2:13">
      <c r="B550" s="614">
        <v>2020</v>
      </c>
      <c r="C550" s="19">
        <v>0</v>
      </c>
      <c r="D550" s="19">
        <v>0</v>
      </c>
      <c r="E550" s="19">
        <v>0</v>
      </c>
      <c r="F550" s="165">
        <v>0</v>
      </c>
      <c r="G550" s="19">
        <v>0</v>
      </c>
      <c r="H550" s="19">
        <v>0</v>
      </c>
      <c r="I550" s="176">
        <v>0</v>
      </c>
      <c r="J550" s="177">
        <v>0</v>
      </c>
      <c r="K550" s="177">
        <v>0</v>
      </c>
      <c r="L550" s="177">
        <v>0</v>
      </c>
      <c r="M550" s="177">
        <v>31480</v>
      </c>
    </row>
    <row r="551" spans="2:13">
      <c r="B551" s="614">
        <v>2021</v>
      </c>
      <c r="C551" s="19">
        <v>0</v>
      </c>
      <c r="D551" s="19">
        <v>0</v>
      </c>
      <c r="E551" s="19">
        <v>0</v>
      </c>
      <c r="F551" s="165">
        <v>0</v>
      </c>
      <c r="G551" s="19">
        <v>0</v>
      </c>
      <c r="H551" s="19">
        <v>0</v>
      </c>
      <c r="I551" s="176">
        <v>0</v>
      </c>
      <c r="J551" s="177">
        <v>0</v>
      </c>
      <c r="K551" s="177">
        <v>0</v>
      </c>
      <c r="L551" s="177">
        <v>0</v>
      </c>
      <c r="M551" s="177">
        <v>29323</v>
      </c>
    </row>
    <row r="552" spans="2:13">
      <c r="B552" s="614">
        <v>2022</v>
      </c>
      <c r="C552" s="19">
        <v>0</v>
      </c>
      <c r="D552" s="19">
        <v>0</v>
      </c>
      <c r="E552" s="19">
        <v>0</v>
      </c>
      <c r="F552" s="165">
        <v>0</v>
      </c>
      <c r="G552" s="19">
        <v>0</v>
      </c>
      <c r="H552" s="19">
        <v>0</v>
      </c>
      <c r="I552" s="176">
        <v>0</v>
      </c>
      <c r="J552" s="177">
        <v>0</v>
      </c>
      <c r="K552" s="177">
        <v>0</v>
      </c>
      <c r="L552" s="177">
        <v>0</v>
      </c>
      <c r="M552" s="177">
        <v>27871</v>
      </c>
    </row>
    <row r="553" spans="2:13">
      <c r="B553" s="614">
        <v>2023</v>
      </c>
      <c r="C553" s="19">
        <v>0</v>
      </c>
      <c r="D553" s="19">
        <v>0</v>
      </c>
      <c r="E553" s="19">
        <v>0</v>
      </c>
      <c r="F553" s="165">
        <v>0</v>
      </c>
      <c r="G553" s="19">
        <v>0</v>
      </c>
      <c r="H553" s="19">
        <v>0</v>
      </c>
      <c r="I553" s="176">
        <v>0</v>
      </c>
      <c r="J553" s="177">
        <v>0</v>
      </c>
      <c r="K553" s="177">
        <v>0</v>
      </c>
      <c r="L553" s="177">
        <v>0</v>
      </c>
      <c r="M553" s="177">
        <v>31875</v>
      </c>
    </row>
    <row r="554" spans="2:13">
      <c r="B554" s="185" t="s">
        <v>129</v>
      </c>
      <c r="C554" s="19"/>
      <c r="D554" s="19"/>
      <c r="E554" s="19"/>
      <c r="F554" s="165"/>
      <c r="G554" s="19"/>
      <c r="H554" s="19"/>
      <c r="I554" s="176"/>
      <c r="J554" s="177"/>
      <c r="K554" s="177"/>
      <c r="L554" s="177"/>
      <c r="M554" s="177"/>
    </row>
    <row r="555" spans="2:13">
      <c r="B555" s="614">
        <v>2012</v>
      </c>
      <c r="C555" s="19">
        <v>758788</v>
      </c>
      <c r="D555" s="19">
        <v>603611</v>
      </c>
      <c r="E555" s="19">
        <v>1454418</v>
      </c>
      <c r="F555" s="165">
        <v>2816817</v>
      </c>
      <c r="G555" s="19">
        <v>115881</v>
      </c>
      <c r="H555" s="19">
        <v>972334</v>
      </c>
      <c r="I555" s="176">
        <v>1088215</v>
      </c>
      <c r="J555" s="177">
        <v>3905032</v>
      </c>
      <c r="K555" s="177">
        <v>2463376</v>
      </c>
      <c r="L555" s="177">
        <v>6368408</v>
      </c>
      <c r="M555" s="177">
        <v>0</v>
      </c>
    </row>
    <row r="556" spans="2:13">
      <c r="B556" s="614">
        <v>2013</v>
      </c>
      <c r="C556" s="19">
        <v>704628</v>
      </c>
      <c r="D556" s="19">
        <v>581699</v>
      </c>
      <c r="E556" s="19">
        <v>1446437</v>
      </c>
      <c r="F556" s="165">
        <v>2732764</v>
      </c>
      <c r="G556" s="19">
        <v>108557</v>
      </c>
      <c r="H556" s="19">
        <v>837912</v>
      </c>
      <c r="I556" s="176">
        <v>946469</v>
      </c>
      <c r="J556" s="177">
        <v>3679233</v>
      </c>
      <c r="K556" s="177">
        <v>2428767</v>
      </c>
      <c r="L556" s="177">
        <v>6108000</v>
      </c>
      <c r="M556" s="177">
        <v>0</v>
      </c>
    </row>
    <row r="557" spans="2:13">
      <c r="B557" s="614">
        <v>2014</v>
      </c>
      <c r="C557" s="19">
        <v>728538</v>
      </c>
      <c r="D557" s="19">
        <v>497250</v>
      </c>
      <c r="E557" s="19">
        <v>1371385</v>
      </c>
      <c r="F557" s="165">
        <v>2597173</v>
      </c>
      <c r="G557" s="19">
        <v>101917</v>
      </c>
      <c r="H557" s="19">
        <v>1079201</v>
      </c>
      <c r="I557" s="176">
        <v>1181118</v>
      </c>
      <c r="J557" s="177">
        <v>3778291</v>
      </c>
      <c r="K557" s="177">
        <v>2362340</v>
      </c>
      <c r="L557" s="177">
        <v>6140631</v>
      </c>
      <c r="M557" s="177">
        <v>0</v>
      </c>
    </row>
    <row r="558" spans="2:13">
      <c r="B558" s="614">
        <v>2015</v>
      </c>
      <c r="C558" s="19">
        <v>721915</v>
      </c>
      <c r="D558" s="19">
        <v>370990</v>
      </c>
      <c r="E558" s="19">
        <v>1292177</v>
      </c>
      <c r="F558" s="165">
        <v>2385082</v>
      </c>
      <c r="G558" s="19">
        <v>83940</v>
      </c>
      <c r="H558" s="19">
        <v>771241</v>
      </c>
      <c r="I558" s="176">
        <v>855181</v>
      </c>
      <c r="J558" s="177">
        <v>3240263</v>
      </c>
      <c r="K558" s="177">
        <v>2539730</v>
      </c>
      <c r="L558" s="177">
        <v>5779993</v>
      </c>
      <c r="M558" s="177">
        <v>437689</v>
      </c>
    </row>
    <row r="559" spans="2:13">
      <c r="B559" s="614">
        <v>2016</v>
      </c>
      <c r="C559" s="19">
        <v>690118</v>
      </c>
      <c r="D559" s="19">
        <v>344236</v>
      </c>
      <c r="E559" s="19">
        <v>1342626</v>
      </c>
      <c r="F559" s="165">
        <v>2376980</v>
      </c>
      <c r="G559" s="19">
        <v>88178</v>
      </c>
      <c r="H559" s="19">
        <v>798358</v>
      </c>
      <c r="I559" s="176">
        <v>886536</v>
      </c>
      <c r="J559" s="177">
        <v>3263516</v>
      </c>
      <c r="K559" s="177">
        <v>2656162</v>
      </c>
      <c r="L559" s="177">
        <v>5919678</v>
      </c>
      <c r="M559" s="177">
        <v>474214</v>
      </c>
    </row>
    <row r="560" spans="2:13">
      <c r="B560" s="614">
        <v>2017</v>
      </c>
      <c r="C560" s="19">
        <v>509032</v>
      </c>
      <c r="D560" s="19">
        <v>372275</v>
      </c>
      <c r="E560" s="19">
        <v>1310151</v>
      </c>
      <c r="F560" s="165">
        <v>2191458</v>
      </c>
      <c r="G560" s="19">
        <v>101457</v>
      </c>
      <c r="H560" s="19">
        <v>785412</v>
      </c>
      <c r="I560" s="176">
        <v>886869</v>
      </c>
      <c r="J560" s="177">
        <v>3078327</v>
      </c>
      <c r="K560" s="177">
        <v>2784723</v>
      </c>
      <c r="L560" s="177">
        <v>5863050</v>
      </c>
      <c r="M560" s="177">
        <v>464319</v>
      </c>
    </row>
    <row r="561" spans="2:13">
      <c r="B561" s="614">
        <v>2018</v>
      </c>
      <c r="C561" s="19">
        <v>180557</v>
      </c>
      <c r="D561" s="19">
        <v>386254</v>
      </c>
      <c r="E561" s="19">
        <v>1507790</v>
      </c>
      <c r="F561" s="165">
        <v>2074601</v>
      </c>
      <c r="G561" s="19">
        <v>74091</v>
      </c>
      <c r="H561" s="19">
        <v>807377</v>
      </c>
      <c r="I561" s="176">
        <v>881468</v>
      </c>
      <c r="J561" s="177">
        <v>2956069</v>
      </c>
      <c r="K561" s="177">
        <v>2555475</v>
      </c>
      <c r="L561" s="177">
        <v>5511544</v>
      </c>
      <c r="M561" s="177">
        <v>522506</v>
      </c>
    </row>
    <row r="562" spans="2:13">
      <c r="B562" s="614">
        <v>2019</v>
      </c>
      <c r="C562" s="19">
        <v>155984</v>
      </c>
      <c r="D562" s="19">
        <v>391066</v>
      </c>
      <c r="E562" s="19">
        <v>1532981</v>
      </c>
      <c r="F562" s="165">
        <v>2080031</v>
      </c>
      <c r="G562" s="19">
        <v>169922</v>
      </c>
      <c r="H562" s="19">
        <v>722882</v>
      </c>
      <c r="I562" s="176">
        <v>892804</v>
      </c>
      <c r="J562" s="177">
        <v>2972835</v>
      </c>
      <c r="K562" s="177">
        <v>2643487</v>
      </c>
      <c r="L562" s="177">
        <v>5616322</v>
      </c>
      <c r="M562" s="177">
        <v>506649</v>
      </c>
    </row>
    <row r="563" spans="2:13">
      <c r="B563" s="614">
        <v>2020</v>
      </c>
      <c r="C563" s="19">
        <v>164443</v>
      </c>
      <c r="D563" s="19">
        <v>390501</v>
      </c>
      <c r="E563" s="19">
        <v>1482719</v>
      </c>
      <c r="F563" s="165">
        <v>2037663</v>
      </c>
      <c r="G563" s="19">
        <v>201300</v>
      </c>
      <c r="H563" s="19">
        <v>808082</v>
      </c>
      <c r="I563" s="176">
        <v>1009382</v>
      </c>
      <c r="J563" s="177">
        <v>3047045</v>
      </c>
      <c r="K563" s="177">
        <v>2593558</v>
      </c>
      <c r="L563" s="177">
        <v>5640603</v>
      </c>
      <c r="M563" s="177">
        <v>524387</v>
      </c>
    </row>
    <row r="564" spans="2:13">
      <c r="B564" s="614">
        <v>2021</v>
      </c>
      <c r="C564" s="19">
        <v>179742</v>
      </c>
      <c r="D564" s="19">
        <v>433082</v>
      </c>
      <c r="E564" s="19">
        <v>1280395</v>
      </c>
      <c r="F564" s="165">
        <v>1893219</v>
      </c>
      <c r="G564" s="19">
        <v>204454</v>
      </c>
      <c r="H564" s="19">
        <v>872467</v>
      </c>
      <c r="I564" s="176">
        <v>1076921</v>
      </c>
      <c r="J564" s="177">
        <v>2970140</v>
      </c>
      <c r="K564" s="177">
        <v>2557269</v>
      </c>
      <c r="L564" s="177">
        <v>5527409</v>
      </c>
      <c r="M564" s="177">
        <v>542129</v>
      </c>
    </row>
    <row r="565" spans="2:13">
      <c r="B565" s="614">
        <v>2022</v>
      </c>
      <c r="C565" s="19">
        <v>221626</v>
      </c>
      <c r="D565" s="19">
        <v>484033</v>
      </c>
      <c r="E565" s="19">
        <v>1284603</v>
      </c>
      <c r="F565" s="165">
        <v>1990262</v>
      </c>
      <c r="G565" s="19">
        <v>219413</v>
      </c>
      <c r="H565" s="19">
        <v>972738</v>
      </c>
      <c r="I565" s="176">
        <v>1192151</v>
      </c>
      <c r="J565" s="177">
        <v>3182413</v>
      </c>
      <c r="K565" s="177">
        <v>2679404</v>
      </c>
      <c r="L565" s="177">
        <v>5861817</v>
      </c>
      <c r="M565" s="177">
        <v>536357</v>
      </c>
    </row>
    <row r="566" spans="2:13">
      <c r="B566" s="614">
        <v>2023</v>
      </c>
      <c r="C566" s="19">
        <v>272079</v>
      </c>
      <c r="D566" s="19">
        <v>547344</v>
      </c>
      <c r="E566" s="19">
        <v>1150658</v>
      </c>
      <c r="F566" s="165">
        <v>1970081</v>
      </c>
      <c r="G566" s="19">
        <v>250346</v>
      </c>
      <c r="H566" s="19">
        <v>1029008</v>
      </c>
      <c r="I566" s="176">
        <v>1279354</v>
      </c>
      <c r="J566" s="177">
        <v>3249435</v>
      </c>
      <c r="K566" s="177">
        <v>2695000</v>
      </c>
      <c r="L566" s="177">
        <v>5944435</v>
      </c>
      <c r="M566" s="177">
        <v>522883</v>
      </c>
    </row>
    <row r="567" spans="2:13">
      <c r="B567" s="185" t="s">
        <v>355</v>
      </c>
      <c r="C567" s="19"/>
      <c r="D567" s="19"/>
      <c r="E567" s="19"/>
      <c r="F567" s="165"/>
      <c r="G567" s="19"/>
      <c r="H567" s="19"/>
      <c r="I567" s="176"/>
      <c r="J567" s="177"/>
      <c r="K567" s="177"/>
      <c r="L567" s="177"/>
      <c r="M567" s="177"/>
    </row>
    <row r="568" spans="2:13">
      <c r="B568" s="614">
        <v>2022</v>
      </c>
      <c r="C568" s="19">
        <v>0</v>
      </c>
      <c r="D568" s="19">
        <v>0</v>
      </c>
      <c r="E568" s="19">
        <v>0</v>
      </c>
      <c r="F568" s="165">
        <v>0</v>
      </c>
      <c r="G568" s="19">
        <v>0</v>
      </c>
      <c r="H568" s="19">
        <v>0</v>
      </c>
      <c r="I568" s="176">
        <v>0</v>
      </c>
      <c r="J568" s="177">
        <v>0</v>
      </c>
      <c r="K568" s="177"/>
      <c r="L568" s="177">
        <v>0</v>
      </c>
      <c r="M568" s="177"/>
    </row>
    <row r="569" spans="2:13">
      <c r="B569" s="614">
        <v>2023</v>
      </c>
      <c r="C569" s="19">
        <v>0</v>
      </c>
      <c r="D569" s="19">
        <v>0</v>
      </c>
      <c r="E569" s="19">
        <v>0</v>
      </c>
      <c r="F569" s="165">
        <v>0</v>
      </c>
      <c r="G569" s="19">
        <v>0</v>
      </c>
      <c r="H569" s="19">
        <v>0</v>
      </c>
      <c r="I569" s="176">
        <v>0</v>
      </c>
      <c r="J569" s="177">
        <v>0</v>
      </c>
      <c r="K569" s="177"/>
      <c r="L569" s="177">
        <v>0</v>
      </c>
      <c r="M569" s="177"/>
    </row>
    <row r="570" spans="2:13">
      <c r="B570" s="185" t="s">
        <v>645</v>
      </c>
      <c r="C570" s="19"/>
      <c r="D570" s="19"/>
      <c r="E570" s="19"/>
      <c r="F570" s="165"/>
      <c r="G570" s="19"/>
      <c r="H570" s="19"/>
      <c r="I570" s="176"/>
      <c r="J570" s="176"/>
      <c r="K570" s="176"/>
      <c r="L570" s="176"/>
      <c r="M570" s="176"/>
    </row>
    <row r="571" spans="2:13">
      <c r="B571" s="614">
        <v>2017</v>
      </c>
      <c r="C571" s="19">
        <v>0</v>
      </c>
      <c r="D571" s="19">
        <v>0</v>
      </c>
      <c r="E571" s="19">
        <v>0</v>
      </c>
      <c r="F571" s="165">
        <v>0</v>
      </c>
      <c r="G571" s="19">
        <v>0</v>
      </c>
      <c r="H571" s="19">
        <v>0</v>
      </c>
      <c r="I571" s="176">
        <v>0</v>
      </c>
      <c r="J571" s="176">
        <v>0</v>
      </c>
      <c r="K571" s="176"/>
      <c r="L571" s="176">
        <v>0</v>
      </c>
      <c r="M571" s="176"/>
    </row>
    <row r="572" spans="2:13">
      <c r="B572" s="614">
        <v>2018</v>
      </c>
      <c r="C572" s="19">
        <v>0</v>
      </c>
      <c r="D572" s="19">
        <v>0</v>
      </c>
      <c r="E572" s="19">
        <v>0</v>
      </c>
      <c r="F572" s="165">
        <v>0</v>
      </c>
      <c r="G572" s="19">
        <v>0</v>
      </c>
      <c r="H572" s="19">
        <v>0</v>
      </c>
      <c r="I572" s="176">
        <v>0</v>
      </c>
      <c r="J572" s="176">
        <v>0</v>
      </c>
      <c r="K572" s="176"/>
      <c r="L572" s="176">
        <v>0</v>
      </c>
      <c r="M572" s="176"/>
    </row>
    <row r="573" spans="2:13">
      <c r="B573" s="614">
        <v>2019</v>
      </c>
      <c r="C573" s="19">
        <v>0</v>
      </c>
      <c r="D573" s="19">
        <v>0</v>
      </c>
      <c r="E573" s="19">
        <v>0</v>
      </c>
      <c r="F573" s="165">
        <v>0</v>
      </c>
      <c r="G573" s="19">
        <v>0</v>
      </c>
      <c r="H573" s="19">
        <v>0</v>
      </c>
      <c r="I573" s="176">
        <v>0</v>
      </c>
      <c r="J573" s="176">
        <v>0</v>
      </c>
      <c r="K573" s="176"/>
      <c r="L573" s="176">
        <v>0</v>
      </c>
      <c r="M573" s="176"/>
    </row>
    <row r="574" spans="2:13">
      <c r="B574" s="614">
        <v>2020</v>
      </c>
      <c r="C574" s="19">
        <v>0</v>
      </c>
      <c r="D574" s="19">
        <v>0</v>
      </c>
      <c r="E574" s="19">
        <v>0</v>
      </c>
      <c r="F574" s="165">
        <v>0</v>
      </c>
      <c r="G574" s="19">
        <v>0</v>
      </c>
      <c r="H574" s="19">
        <v>0</v>
      </c>
      <c r="I574" s="176">
        <v>0</v>
      </c>
      <c r="J574" s="177">
        <v>0</v>
      </c>
      <c r="K574" s="177"/>
      <c r="L574" s="177">
        <v>0</v>
      </c>
      <c r="M574" s="177"/>
    </row>
    <row r="575" spans="2:13">
      <c r="B575" s="614">
        <v>2021</v>
      </c>
      <c r="C575" s="19">
        <v>0</v>
      </c>
      <c r="D575" s="19">
        <v>0</v>
      </c>
      <c r="E575" s="19">
        <v>0</v>
      </c>
      <c r="F575" s="165">
        <v>0</v>
      </c>
      <c r="G575" s="19">
        <v>0</v>
      </c>
      <c r="H575" s="19">
        <v>0</v>
      </c>
      <c r="I575" s="176">
        <v>0</v>
      </c>
      <c r="J575" s="177">
        <v>0</v>
      </c>
      <c r="K575" s="177"/>
      <c r="L575" s="177">
        <v>0</v>
      </c>
      <c r="M575" s="177"/>
    </row>
    <row r="576" spans="2:13">
      <c r="B576" s="185" t="s">
        <v>178</v>
      </c>
      <c r="C576" s="19"/>
      <c r="D576" s="19"/>
      <c r="E576" s="19"/>
      <c r="F576" s="165"/>
      <c r="G576" s="19"/>
      <c r="H576" s="19"/>
      <c r="I576" s="176"/>
      <c r="J576" s="176"/>
      <c r="K576" s="176"/>
      <c r="L576" s="176"/>
      <c r="M576" s="176"/>
    </row>
    <row r="577" spans="2:13">
      <c r="B577" s="614">
        <v>2012</v>
      </c>
      <c r="C577" s="19">
        <v>0</v>
      </c>
      <c r="D577" s="19">
        <v>0</v>
      </c>
      <c r="E577" s="19">
        <v>0</v>
      </c>
      <c r="F577" s="165">
        <v>0</v>
      </c>
      <c r="G577" s="19">
        <v>2356</v>
      </c>
      <c r="H577" s="19">
        <v>0</v>
      </c>
      <c r="I577" s="176">
        <v>2356</v>
      </c>
      <c r="J577" s="176">
        <v>2356</v>
      </c>
      <c r="K577" s="176">
        <v>0</v>
      </c>
      <c r="L577" s="176">
        <v>2356</v>
      </c>
      <c r="M577" s="176">
        <v>0</v>
      </c>
    </row>
    <row r="578" spans="2:13">
      <c r="B578" s="614">
        <v>2013</v>
      </c>
      <c r="C578" s="19">
        <v>0</v>
      </c>
      <c r="D578" s="19">
        <v>0</v>
      </c>
      <c r="E578" s="19">
        <v>27096</v>
      </c>
      <c r="F578" s="165">
        <v>27096</v>
      </c>
      <c r="G578" s="19">
        <v>334</v>
      </c>
      <c r="H578" s="19">
        <v>0</v>
      </c>
      <c r="I578" s="176">
        <v>334</v>
      </c>
      <c r="J578" s="176">
        <v>27430</v>
      </c>
      <c r="K578" s="176">
        <v>0</v>
      </c>
      <c r="L578" s="176">
        <v>27430</v>
      </c>
      <c r="M578" s="176">
        <v>0</v>
      </c>
    </row>
    <row r="579" spans="2:13">
      <c r="B579" s="614">
        <v>2014</v>
      </c>
      <c r="C579" s="19">
        <v>0</v>
      </c>
      <c r="D579" s="19">
        <v>0</v>
      </c>
      <c r="E579" s="19">
        <v>44348</v>
      </c>
      <c r="F579" s="165">
        <v>44348</v>
      </c>
      <c r="G579" s="19">
        <v>23146</v>
      </c>
      <c r="H579" s="19">
        <v>0</v>
      </c>
      <c r="I579" s="176">
        <v>23146</v>
      </c>
      <c r="J579" s="176">
        <v>67494</v>
      </c>
      <c r="K579" s="176">
        <v>0</v>
      </c>
      <c r="L579" s="176">
        <v>67494</v>
      </c>
      <c r="M579" s="176">
        <v>0</v>
      </c>
    </row>
    <row r="580" spans="2:13">
      <c r="B580" s="614">
        <v>2015</v>
      </c>
      <c r="C580" s="19">
        <v>0</v>
      </c>
      <c r="D580" s="19">
        <v>0</v>
      </c>
      <c r="E580" s="19">
        <v>0</v>
      </c>
      <c r="F580" s="165">
        <v>0</v>
      </c>
      <c r="G580" s="19">
        <v>0</v>
      </c>
      <c r="H580" s="19">
        <v>0</v>
      </c>
      <c r="I580" s="176">
        <v>0</v>
      </c>
      <c r="J580" s="176">
        <v>0</v>
      </c>
      <c r="K580" s="176">
        <v>0</v>
      </c>
      <c r="L580" s="176">
        <v>0</v>
      </c>
      <c r="M580" s="176">
        <v>58140</v>
      </c>
    </row>
    <row r="581" spans="2:13">
      <c r="B581" s="614">
        <v>2016</v>
      </c>
      <c r="C581" s="19">
        <v>0</v>
      </c>
      <c r="D581" s="19">
        <v>0</v>
      </c>
      <c r="E581" s="19">
        <v>0</v>
      </c>
      <c r="F581" s="165">
        <v>0</v>
      </c>
      <c r="G581" s="19">
        <v>0</v>
      </c>
      <c r="H581" s="19">
        <v>0</v>
      </c>
      <c r="I581" s="176">
        <v>0</v>
      </c>
      <c r="J581" s="176">
        <v>0</v>
      </c>
      <c r="K581" s="176">
        <v>0</v>
      </c>
      <c r="L581" s="176">
        <v>0</v>
      </c>
      <c r="M581" s="176">
        <v>58380</v>
      </c>
    </row>
    <row r="582" spans="2:13">
      <c r="B582" s="614">
        <v>2017</v>
      </c>
      <c r="C582" s="19">
        <v>0</v>
      </c>
      <c r="D582" s="19">
        <v>0</v>
      </c>
      <c r="E582" s="19">
        <v>0</v>
      </c>
      <c r="F582" s="165">
        <v>0</v>
      </c>
      <c r="G582" s="19">
        <v>0</v>
      </c>
      <c r="H582" s="19">
        <v>0</v>
      </c>
      <c r="I582" s="176">
        <v>0</v>
      </c>
      <c r="J582" s="176">
        <v>0</v>
      </c>
      <c r="K582" s="176">
        <v>0</v>
      </c>
      <c r="L582" s="176">
        <v>0</v>
      </c>
      <c r="M582" s="176">
        <v>64382</v>
      </c>
    </row>
    <row r="583" spans="2:13">
      <c r="B583" s="614">
        <v>2018</v>
      </c>
      <c r="C583" s="19">
        <v>0</v>
      </c>
      <c r="D583" s="19">
        <v>0</v>
      </c>
      <c r="E583" s="19">
        <v>0</v>
      </c>
      <c r="F583" s="165">
        <v>0</v>
      </c>
      <c r="G583" s="19">
        <v>0</v>
      </c>
      <c r="H583" s="19">
        <v>0</v>
      </c>
      <c r="I583" s="176">
        <v>0</v>
      </c>
      <c r="J583" s="176">
        <v>0</v>
      </c>
      <c r="K583" s="176">
        <v>0</v>
      </c>
      <c r="L583" s="176">
        <v>0</v>
      </c>
      <c r="M583" s="176">
        <v>71951</v>
      </c>
    </row>
    <row r="584" spans="2:13">
      <c r="B584" s="614">
        <v>2019</v>
      </c>
      <c r="C584" s="19">
        <v>0</v>
      </c>
      <c r="D584" s="19">
        <v>0</v>
      </c>
      <c r="E584" s="19">
        <v>0</v>
      </c>
      <c r="F584" s="165">
        <v>0</v>
      </c>
      <c r="G584" s="19">
        <v>0</v>
      </c>
      <c r="H584" s="19">
        <v>0</v>
      </c>
      <c r="I584" s="176">
        <v>0</v>
      </c>
      <c r="J584" s="176">
        <v>0</v>
      </c>
      <c r="K584" s="176">
        <v>0</v>
      </c>
      <c r="L584" s="176">
        <v>0</v>
      </c>
      <c r="M584" s="176">
        <v>71434</v>
      </c>
    </row>
    <row r="585" spans="2:13">
      <c r="B585" s="614">
        <v>2020</v>
      </c>
      <c r="C585" s="19">
        <v>0</v>
      </c>
      <c r="D585" s="19">
        <v>0</v>
      </c>
      <c r="E585" s="19">
        <v>0</v>
      </c>
      <c r="F585" s="165">
        <v>0</v>
      </c>
      <c r="G585" s="19">
        <v>0</v>
      </c>
      <c r="H585" s="19">
        <v>0</v>
      </c>
      <c r="I585" s="176">
        <v>0</v>
      </c>
      <c r="J585" s="176">
        <v>0</v>
      </c>
      <c r="K585" s="176">
        <v>0</v>
      </c>
      <c r="L585" s="176">
        <v>0</v>
      </c>
      <c r="M585" s="176">
        <v>68015</v>
      </c>
    </row>
    <row r="586" spans="2:13">
      <c r="B586" s="614">
        <v>2021</v>
      </c>
      <c r="C586" s="19">
        <v>0</v>
      </c>
      <c r="D586" s="19">
        <v>0</v>
      </c>
      <c r="E586" s="19">
        <v>0</v>
      </c>
      <c r="F586" s="165">
        <v>0</v>
      </c>
      <c r="G586" s="19">
        <v>0</v>
      </c>
      <c r="H586" s="19">
        <v>0</v>
      </c>
      <c r="I586" s="176">
        <v>0</v>
      </c>
      <c r="J586" s="176">
        <v>0</v>
      </c>
      <c r="K586" s="176">
        <v>0</v>
      </c>
      <c r="L586" s="176">
        <v>0</v>
      </c>
      <c r="M586" s="176">
        <v>66589</v>
      </c>
    </row>
    <row r="587" spans="2:13">
      <c r="B587" s="614">
        <v>2022</v>
      </c>
      <c r="C587" s="19">
        <v>0</v>
      </c>
      <c r="D587" s="19">
        <v>0</v>
      </c>
      <c r="E587" s="19">
        <v>0</v>
      </c>
      <c r="F587" s="165">
        <v>0</v>
      </c>
      <c r="G587" s="19">
        <v>0</v>
      </c>
      <c r="H587" s="19">
        <v>0</v>
      </c>
      <c r="I587" s="176">
        <v>0</v>
      </c>
      <c r="J587" s="176">
        <v>0</v>
      </c>
      <c r="K587" s="176">
        <v>0</v>
      </c>
      <c r="L587" s="176">
        <v>0</v>
      </c>
      <c r="M587" s="176">
        <v>66134</v>
      </c>
    </row>
    <row r="588" spans="2:13">
      <c r="B588" s="614">
        <v>2023</v>
      </c>
      <c r="C588" s="19">
        <v>0</v>
      </c>
      <c r="D588" s="19">
        <v>0</v>
      </c>
      <c r="E588" s="19">
        <v>0</v>
      </c>
      <c r="F588" s="165">
        <v>0</v>
      </c>
      <c r="G588" s="19">
        <v>0</v>
      </c>
      <c r="H588" s="19">
        <v>0</v>
      </c>
      <c r="I588" s="176">
        <v>0</v>
      </c>
      <c r="J588" s="176">
        <v>0</v>
      </c>
      <c r="K588" s="176">
        <v>0</v>
      </c>
      <c r="L588" s="176">
        <v>0</v>
      </c>
      <c r="M588" s="176">
        <v>65587</v>
      </c>
    </row>
    <row r="589" spans="2:13">
      <c r="B589" s="185" t="s">
        <v>175</v>
      </c>
      <c r="C589" s="19"/>
      <c r="D589" s="19"/>
      <c r="E589" s="19"/>
      <c r="F589" s="165"/>
      <c r="G589" s="19"/>
      <c r="H589" s="19"/>
      <c r="I589" s="176"/>
      <c r="J589" s="177"/>
      <c r="K589" s="177"/>
      <c r="L589" s="177"/>
      <c r="M589" s="177"/>
    </row>
    <row r="590" spans="2:13">
      <c r="B590" s="614">
        <v>2019</v>
      </c>
      <c r="C590" s="19">
        <v>145</v>
      </c>
      <c r="D590" s="19">
        <v>0</v>
      </c>
      <c r="E590" s="19">
        <v>0</v>
      </c>
      <c r="F590" s="165">
        <v>145</v>
      </c>
      <c r="G590" s="19">
        <v>0</v>
      </c>
      <c r="H590" s="19">
        <v>0</v>
      </c>
      <c r="I590" s="176">
        <v>0</v>
      </c>
      <c r="J590" s="177">
        <v>145</v>
      </c>
      <c r="K590" s="177"/>
      <c r="L590" s="177">
        <v>145</v>
      </c>
      <c r="M590" s="177"/>
    </row>
    <row r="591" spans="2:13">
      <c r="B591" s="614">
        <v>2020</v>
      </c>
      <c r="C591" s="19">
        <v>142</v>
      </c>
      <c r="D591" s="19">
        <v>0</v>
      </c>
      <c r="E591" s="19">
        <v>0</v>
      </c>
      <c r="F591" s="165">
        <v>142</v>
      </c>
      <c r="G591" s="19">
        <v>0</v>
      </c>
      <c r="H591" s="19">
        <v>0</v>
      </c>
      <c r="I591" s="176">
        <v>0</v>
      </c>
      <c r="J591" s="177">
        <v>142</v>
      </c>
      <c r="K591" s="177"/>
      <c r="L591" s="177">
        <v>142</v>
      </c>
      <c r="M591" s="177"/>
    </row>
    <row r="592" spans="2:13">
      <c r="B592" s="614">
        <v>2021</v>
      </c>
      <c r="C592" s="19">
        <v>130</v>
      </c>
      <c r="D592" s="19">
        <v>0</v>
      </c>
      <c r="E592" s="19">
        <v>0</v>
      </c>
      <c r="F592" s="165">
        <v>130</v>
      </c>
      <c r="G592" s="19">
        <v>0</v>
      </c>
      <c r="H592" s="19">
        <v>0</v>
      </c>
      <c r="I592" s="176">
        <v>0</v>
      </c>
      <c r="J592" s="177">
        <v>130</v>
      </c>
      <c r="K592" s="177"/>
      <c r="L592" s="177">
        <v>130</v>
      </c>
      <c r="M592" s="177"/>
    </row>
    <row r="593" spans="2:13">
      <c r="B593" s="614">
        <v>2022</v>
      </c>
      <c r="C593" s="19">
        <v>114</v>
      </c>
      <c r="D593" s="19">
        <v>0</v>
      </c>
      <c r="E593" s="19">
        <v>0</v>
      </c>
      <c r="F593" s="165">
        <v>114</v>
      </c>
      <c r="G593" s="19">
        <v>0</v>
      </c>
      <c r="H593" s="19">
        <v>0</v>
      </c>
      <c r="I593" s="176">
        <v>0</v>
      </c>
      <c r="J593" s="177">
        <v>114</v>
      </c>
      <c r="K593" s="177"/>
      <c r="L593" s="177">
        <v>114</v>
      </c>
      <c r="M593" s="177"/>
    </row>
    <row r="594" spans="2:13">
      <c r="B594" s="614">
        <v>2023</v>
      </c>
      <c r="C594" s="19">
        <v>107</v>
      </c>
      <c r="D594" s="19">
        <v>0</v>
      </c>
      <c r="E594" s="19">
        <v>0</v>
      </c>
      <c r="F594" s="165">
        <v>107</v>
      </c>
      <c r="G594" s="19">
        <v>0</v>
      </c>
      <c r="H594" s="19">
        <v>0</v>
      </c>
      <c r="I594" s="176">
        <v>0</v>
      </c>
      <c r="J594" s="177">
        <v>107</v>
      </c>
      <c r="K594" s="177"/>
      <c r="L594" s="177">
        <v>107</v>
      </c>
      <c r="M594" s="177"/>
    </row>
    <row r="595" spans="2:13">
      <c r="B595" s="185" t="s">
        <v>190</v>
      </c>
      <c r="C595" s="19"/>
      <c r="D595" s="19"/>
      <c r="E595" s="19"/>
      <c r="F595" s="165"/>
      <c r="G595" s="19"/>
      <c r="H595" s="19"/>
      <c r="I595" s="176"/>
      <c r="J595" s="177"/>
      <c r="K595" s="177"/>
      <c r="L595" s="177"/>
      <c r="M595" s="177"/>
    </row>
    <row r="596" spans="2:13">
      <c r="B596" s="614">
        <v>2021</v>
      </c>
      <c r="C596" s="19">
        <v>0</v>
      </c>
      <c r="D596" s="19">
        <v>0</v>
      </c>
      <c r="E596" s="19">
        <v>0</v>
      </c>
      <c r="F596" s="165">
        <v>0</v>
      </c>
      <c r="G596" s="19">
        <v>5160</v>
      </c>
      <c r="H596" s="19">
        <v>0</v>
      </c>
      <c r="I596" s="176">
        <v>5160</v>
      </c>
      <c r="J596" s="177">
        <v>5160</v>
      </c>
      <c r="K596" s="177">
        <v>0</v>
      </c>
      <c r="L596" s="177">
        <v>5160</v>
      </c>
      <c r="M596" s="177">
        <v>0</v>
      </c>
    </row>
    <row r="597" spans="2:13">
      <c r="B597" s="614">
        <v>2022</v>
      </c>
      <c r="C597" s="19">
        <v>0</v>
      </c>
      <c r="D597" s="19">
        <v>0</v>
      </c>
      <c r="E597" s="19">
        <v>0</v>
      </c>
      <c r="F597" s="165">
        <v>0</v>
      </c>
      <c r="G597" s="19">
        <v>5846</v>
      </c>
      <c r="H597" s="19">
        <v>0</v>
      </c>
      <c r="I597" s="176">
        <v>5846</v>
      </c>
      <c r="J597" s="177">
        <v>5846</v>
      </c>
      <c r="K597" s="177">
        <v>0</v>
      </c>
      <c r="L597" s="177">
        <v>5846</v>
      </c>
      <c r="M597" s="177">
        <v>0</v>
      </c>
    </row>
    <row r="598" spans="2:13">
      <c r="B598" s="614">
        <v>2023</v>
      </c>
      <c r="C598" s="19">
        <v>0</v>
      </c>
      <c r="D598" s="19">
        <v>0</v>
      </c>
      <c r="E598" s="19">
        <v>0</v>
      </c>
      <c r="F598" s="165">
        <v>0</v>
      </c>
      <c r="G598" s="19">
        <v>5573</v>
      </c>
      <c r="H598" s="19">
        <v>0</v>
      </c>
      <c r="I598" s="176">
        <v>5573</v>
      </c>
      <c r="J598" s="177">
        <v>5573</v>
      </c>
      <c r="K598" s="177">
        <v>0</v>
      </c>
      <c r="L598" s="177">
        <v>5573</v>
      </c>
      <c r="M598" s="177">
        <v>0</v>
      </c>
    </row>
    <row r="599" spans="2:13">
      <c r="B599" s="185" t="s">
        <v>510</v>
      </c>
      <c r="C599" s="19"/>
      <c r="D599" s="19"/>
      <c r="E599" s="19"/>
      <c r="F599" s="165"/>
      <c r="G599" s="19"/>
      <c r="H599" s="19"/>
      <c r="I599" s="176"/>
      <c r="J599" s="177"/>
      <c r="K599" s="177"/>
      <c r="L599" s="177"/>
      <c r="M599" s="177"/>
    </row>
    <row r="600" spans="2:13">
      <c r="B600" s="614">
        <v>2022</v>
      </c>
      <c r="C600" s="19">
        <v>0</v>
      </c>
      <c r="D600" s="19">
        <v>0</v>
      </c>
      <c r="E600" s="19">
        <v>0</v>
      </c>
      <c r="F600" s="165">
        <v>0</v>
      </c>
      <c r="G600" s="19">
        <v>0</v>
      </c>
      <c r="H600" s="19">
        <v>0</v>
      </c>
      <c r="I600" s="176">
        <v>0</v>
      </c>
      <c r="J600" s="177">
        <v>0</v>
      </c>
      <c r="K600" s="177">
        <v>0</v>
      </c>
      <c r="L600" s="177">
        <v>0</v>
      </c>
      <c r="M600" s="177">
        <v>0</v>
      </c>
    </row>
    <row r="601" spans="2:13">
      <c r="B601" s="185" t="s">
        <v>191</v>
      </c>
      <c r="C601" s="19"/>
      <c r="D601" s="19"/>
      <c r="E601" s="19"/>
      <c r="F601" s="165"/>
      <c r="G601" s="19"/>
      <c r="H601" s="19"/>
      <c r="I601" s="176"/>
      <c r="J601" s="177"/>
      <c r="K601" s="177"/>
      <c r="L601" s="177"/>
      <c r="M601" s="177"/>
    </row>
    <row r="602" spans="2:13">
      <c r="B602" s="614">
        <v>2022</v>
      </c>
      <c r="C602" s="19">
        <v>0</v>
      </c>
      <c r="D602" s="19">
        <v>0</v>
      </c>
      <c r="E602" s="19">
        <v>0</v>
      </c>
      <c r="F602" s="165">
        <v>0</v>
      </c>
      <c r="G602" s="19">
        <v>0</v>
      </c>
      <c r="H602" s="19">
        <v>0</v>
      </c>
      <c r="I602" s="176">
        <v>0</v>
      </c>
      <c r="J602" s="177">
        <v>0</v>
      </c>
      <c r="K602" s="177">
        <v>0</v>
      </c>
      <c r="L602" s="177">
        <v>0</v>
      </c>
      <c r="M602" s="177">
        <v>48849</v>
      </c>
    </row>
    <row r="603" spans="2:13">
      <c r="B603" s="614">
        <v>2023</v>
      </c>
      <c r="C603" s="19">
        <v>0</v>
      </c>
      <c r="D603" s="19">
        <v>0</v>
      </c>
      <c r="E603" s="19">
        <v>0</v>
      </c>
      <c r="F603" s="165">
        <v>0</v>
      </c>
      <c r="G603" s="19">
        <v>0</v>
      </c>
      <c r="H603" s="19">
        <v>0</v>
      </c>
      <c r="I603" s="176">
        <v>0</v>
      </c>
      <c r="J603" s="177">
        <v>0</v>
      </c>
      <c r="K603" s="177">
        <v>0</v>
      </c>
      <c r="L603" s="177">
        <v>0</v>
      </c>
      <c r="M603" s="177">
        <v>46918</v>
      </c>
    </row>
    <row r="604" spans="2:13">
      <c r="B604" s="185" t="s">
        <v>646</v>
      </c>
      <c r="C604" s="19"/>
      <c r="D604" s="19"/>
      <c r="E604" s="19"/>
      <c r="F604" s="165"/>
      <c r="G604" s="19"/>
      <c r="H604" s="19"/>
      <c r="I604" s="176"/>
      <c r="J604" s="176"/>
      <c r="K604" s="176"/>
      <c r="L604" s="176"/>
      <c r="M604" s="176"/>
    </row>
    <row r="605" spans="2:13">
      <c r="B605" s="614">
        <v>2012</v>
      </c>
      <c r="C605" s="19">
        <v>0</v>
      </c>
      <c r="D605" s="19">
        <v>0</v>
      </c>
      <c r="E605" s="19">
        <v>0</v>
      </c>
      <c r="F605" s="165">
        <v>0</v>
      </c>
      <c r="G605" s="19">
        <v>0</v>
      </c>
      <c r="H605" s="19">
        <v>0</v>
      </c>
      <c r="I605" s="176">
        <v>0</v>
      </c>
      <c r="J605" s="176">
        <v>0</v>
      </c>
      <c r="K605" s="176"/>
      <c r="L605" s="176">
        <v>0</v>
      </c>
      <c r="M605" s="176"/>
    </row>
    <row r="606" spans="2:13">
      <c r="B606" s="614">
        <v>2013</v>
      </c>
      <c r="C606" s="19">
        <v>0</v>
      </c>
      <c r="D606" s="19">
        <v>0</v>
      </c>
      <c r="E606" s="19">
        <v>0</v>
      </c>
      <c r="F606" s="165">
        <v>0</v>
      </c>
      <c r="G606" s="19">
        <v>0</v>
      </c>
      <c r="H606" s="19">
        <v>0</v>
      </c>
      <c r="I606" s="176">
        <v>0</v>
      </c>
      <c r="J606" s="176">
        <v>0</v>
      </c>
      <c r="K606" s="176"/>
      <c r="L606" s="176">
        <v>0</v>
      </c>
      <c r="M606" s="176"/>
    </row>
    <row r="607" spans="2:13">
      <c r="B607" s="614">
        <v>2014</v>
      </c>
      <c r="C607" s="19">
        <v>0</v>
      </c>
      <c r="D607" s="19">
        <v>0</v>
      </c>
      <c r="E607" s="19">
        <v>0</v>
      </c>
      <c r="F607" s="165">
        <v>0</v>
      </c>
      <c r="G607" s="19">
        <v>0</v>
      </c>
      <c r="H607" s="19">
        <v>0</v>
      </c>
      <c r="I607" s="176">
        <v>0</v>
      </c>
      <c r="J607" s="176">
        <v>0</v>
      </c>
      <c r="K607" s="176"/>
      <c r="L607" s="176">
        <v>0</v>
      </c>
      <c r="M607" s="176"/>
    </row>
    <row r="608" spans="2:13">
      <c r="B608" s="614">
        <v>2015</v>
      </c>
      <c r="C608" s="19">
        <v>0</v>
      </c>
      <c r="D608" s="19">
        <v>0</v>
      </c>
      <c r="E608" s="19">
        <v>0</v>
      </c>
      <c r="F608" s="165">
        <v>0</v>
      </c>
      <c r="G608" s="19">
        <v>0</v>
      </c>
      <c r="H608" s="19">
        <v>0</v>
      </c>
      <c r="I608" s="176">
        <v>0</v>
      </c>
      <c r="J608" s="176">
        <v>0</v>
      </c>
      <c r="K608" s="176"/>
      <c r="L608" s="176">
        <v>0</v>
      </c>
      <c r="M608" s="176"/>
    </row>
    <row r="609" spans="2:13">
      <c r="B609" s="614">
        <v>2016</v>
      </c>
      <c r="C609" s="19">
        <v>0</v>
      </c>
      <c r="D609" s="19">
        <v>0</v>
      </c>
      <c r="E609" s="19">
        <v>0</v>
      </c>
      <c r="F609" s="165">
        <v>0</v>
      </c>
      <c r="G609" s="19">
        <v>0</v>
      </c>
      <c r="H609" s="19">
        <v>0</v>
      </c>
      <c r="I609" s="176">
        <v>0</v>
      </c>
      <c r="J609" s="176">
        <v>0</v>
      </c>
      <c r="K609" s="176"/>
      <c r="L609" s="176">
        <v>0</v>
      </c>
      <c r="M609" s="176"/>
    </row>
    <row r="610" spans="2:13">
      <c r="B610" s="614">
        <v>2017</v>
      </c>
      <c r="C610" s="19">
        <v>0</v>
      </c>
      <c r="D610" s="19">
        <v>0</v>
      </c>
      <c r="E610" s="19">
        <v>0</v>
      </c>
      <c r="F610" s="165">
        <v>0</v>
      </c>
      <c r="G610" s="19">
        <v>0</v>
      </c>
      <c r="H610" s="19">
        <v>0</v>
      </c>
      <c r="I610" s="176">
        <v>0</v>
      </c>
      <c r="J610" s="176">
        <v>0</v>
      </c>
      <c r="K610" s="176"/>
      <c r="L610" s="176">
        <v>0</v>
      </c>
      <c r="M610" s="176"/>
    </row>
    <row r="611" spans="2:13">
      <c r="B611" s="185" t="s">
        <v>242</v>
      </c>
      <c r="C611" s="19"/>
      <c r="D611" s="19"/>
      <c r="E611" s="19"/>
      <c r="F611" s="165"/>
      <c r="G611" s="19"/>
      <c r="H611" s="19"/>
      <c r="I611" s="176"/>
      <c r="J611" s="177"/>
      <c r="K611" s="177"/>
      <c r="L611" s="177"/>
      <c r="M611" s="177"/>
    </row>
    <row r="612" spans="2:13">
      <c r="B612" s="614">
        <v>2020</v>
      </c>
      <c r="C612" s="19">
        <v>0</v>
      </c>
      <c r="D612" s="19">
        <v>0</v>
      </c>
      <c r="E612" s="19">
        <v>0</v>
      </c>
      <c r="F612" s="165">
        <v>0</v>
      </c>
      <c r="G612" s="19">
        <v>0</v>
      </c>
      <c r="H612" s="19">
        <v>0</v>
      </c>
      <c r="I612" s="176">
        <v>0</v>
      </c>
      <c r="J612" s="177">
        <v>0</v>
      </c>
      <c r="K612" s="177">
        <v>0</v>
      </c>
      <c r="L612" s="177">
        <v>0</v>
      </c>
      <c r="M612" s="177">
        <v>4287</v>
      </c>
    </row>
    <row r="613" spans="2:13">
      <c r="B613" s="614">
        <v>2021</v>
      </c>
      <c r="C613" s="19">
        <v>0</v>
      </c>
      <c r="D613" s="19">
        <v>0</v>
      </c>
      <c r="E613" s="19">
        <v>0</v>
      </c>
      <c r="F613" s="165">
        <v>0</v>
      </c>
      <c r="G613" s="19">
        <v>0</v>
      </c>
      <c r="H613" s="19">
        <v>0</v>
      </c>
      <c r="I613" s="176">
        <v>0</v>
      </c>
      <c r="J613" s="177">
        <v>0</v>
      </c>
      <c r="K613" s="177">
        <v>0</v>
      </c>
      <c r="L613" s="177">
        <v>0</v>
      </c>
      <c r="M613" s="177">
        <v>4395</v>
      </c>
    </row>
    <row r="614" spans="2:13">
      <c r="B614" s="614">
        <v>2022</v>
      </c>
      <c r="C614" s="19">
        <v>0</v>
      </c>
      <c r="D614" s="19">
        <v>0</v>
      </c>
      <c r="E614" s="19">
        <v>0</v>
      </c>
      <c r="F614" s="165">
        <v>0</v>
      </c>
      <c r="G614" s="19">
        <v>0</v>
      </c>
      <c r="H614" s="19">
        <v>0</v>
      </c>
      <c r="I614" s="176">
        <v>0</v>
      </c>
      <c r="J614" s="177">
        <v>0</v>
      </c>
      <c r="K614" s="177">
        <v>0</v>
      </c>
      <c r="L614" s="177">
        <v>0</v>
      </c>
      <c r="M614" s="177">
        <v>4072</v>
      </c>
    </row>
    <row r="615" spans="2:13">
      <c r="B615" s="185" t="s">
        <v>558</v>
      </c>
      <c r="C615" s="19"/>
      <c r="D615" s="19"/>
      <c r="E615" s="19"/>
      <c r="F615" s="165"/>
      <c r="G615" s="19"/>
      <c r="H615" s="19"/>
      <c r="I615" s="176"/>
      <c r="J615" s="176"/>
      <c r="K615" s="176"/>
      <c r="L615" s="176"/>
      <c r="M615" s="176"/>
    </row>
    <row r="616" spans="2:13">
      <c r="B616" s="614">
        <v>2018</v>
      </c>
      <c r="C616" s="19">
        <v>0</v>
      </c>
      <c r="D616" s="19">
        <v>0</v>
      </c>
      <c r="E616" s="19">
        <v>0</v>
      </c>
      <c r="F616" s="165">
        <v>0</v>
      </c>
      <c r="G616" s="19">
        <v>118</v>
      </c>
      <c r="H616" s="19">
        <v>0</v>
      </c>
      <c r="I616" s="176">
        <v>118</v>
      </c>
      <c r="J616" s="176">
        <v>118</v>
      </c>
      <c r="K616" s="176"/>
      <c r="L616" s="176">
        <v>118</v>
      </c>
      <c r="M616" s="176"/>
    </row>
    <row r="617" spans="2:13">
      <c r="B617" s="614">
        <v>2019</v>
      </c>
      <c r="C617" s="19">
        <v>0</v>
      </c>
      <c r="D617" s="19">
        <v>0</v>
      </c>
      <c r="E617" s="19">
        <v>0</v>
      </c>
      <c r="F617" s="165">
        <v>0</v>
      </c>
      <c r="G617" s="19">
        <v>118</v>
      </c>
      <c r="H617" s="19">
        <v>0</v>
      </c>
      <c r="I617" s="176">
        <v>118</v>
      </c>
      <c r="J617" s="176">
        <v>118</v>
      </c>
      <c r="K617" s="176"/>
      <c r="L617" s="176">
        <v>118</v>
      </c>
      <c r="M617" s="176"/>
    </row>
    <row r="618" spans="2:13">
      <c r="B618" s="185" t="s">
        <v>647</v>
      </c>
      <c r="C618" s="19"/>
      <c r="D618" s="19"/>
      <c r="E618" s="19"/>
      <c r="F618" s="165"/>
      <c r="G618" s="19"/>
      <c r="H618" s="19"/>
      <c r="I618" s="176"/>
      <c r="J618" s="176"/>
      <c r="K618" s="176"/>
      <c r="L618" s="176"/>
      <c r="M618" s="176"/>
    </row>
    <row r="619" spans="2:13">
      <c r="B619" s="614">
        <v>2012</v>
      </c>
      <c r="C619" s="19">
        <v>0</v>
      </c>
      <c r="D619" s="19">
        <v>2387</v>
      </c>
      <c r="E619" s="19">
        <v>9040</v>
      </c>
      <c r="F619" s="165">
        <v>11427</v>
      </c>
      <c r="G619" s="19">
        <v>8053</v>
      </c>
      <c r="H619" s="19">
        <v>0</v>
      </c>
      <c r="I619" s="176">
        <v>8053</v>
      </c>
      <c r="J619" s="176">
        <v>19480</v>
      </c>
      <c r="K619" s="176">
        <v>0</v>
      </c>
      <c r="L619" s="176">
        <v>19480</v>
      </c>
      <c r="M619" s="176">
        <v>367</v>
      </c>
    </row>
    <row r="620" spans="2:13">
      <c r="B620" s="614">
        <v>2013</v>
      </c>
      <c r="C620" s="19">
        <v>0</v>
      </c>
      <c r="D620" s="19">
        <v>3451</v>
      </c>
      <c r="E620" s="19">
        <v>9478</v>
      </c>
      <c r="F620" s="165">
        <v>12929</v>
      </c>
      <c r="G620" s="19">
        <v>7982</v>
      </c>
      <c r="H620" s="19">
        <v>0</v>
      </c>
      <c r="I620" s="176">
        <v>7982</v>
      </c>
      <c r="J620" s="176">
        <v>20911</v>
      </c>
      <c r="K620" s="176">
        <v>0</v>
      </c>
      <c r="L620" s="176">
        <v>20911</v>
      </c>
      <c r="M620" s="176">
        <v>531</v>
      </c>
    </row>
    <row r="621" spans="2:13">
      <c r="B621" s="185" t="s">
        <v>648</v>
      </c>
      <c r="C621" s="19"/>
      <c r="D621" s="19"/>
      <c r="E621" s="19"/>
      <c r="F621" s="165"/>
      <c r="G621" s="19"/>
      <c r="H621" s="19"/>
      <c r="I621" s="176"/>
      <c r="J621" s="176"/>
      <c r="K621" s="176"/>
      <c r="L621" s="176"/>
      <c r="M621" s="176"/>
    </row>
    <row r="622" spans="2:13">
      <c r="B622" s="614">
        <v>2012</v>
      </c>
      <c r="C622" s="19">
        <v>0</v>
      </c>
      <c r="D622" s="19">
        <v>0</v>
      </c>
      <c r="E622" s="19">
        <v>395</v>
      </c>
      <c r="F622" s="165">
        <v>395</v>
      </c>
      <c r="G622" s="19">
        <v>0</v>
      </c>
      <c r="H622" s="19">
        <v>0</v>
      </c>
      <c r="I622" s="176">
        <v>0</v>
      </c>
      <c r="J622" s="176">
        <v>395</v>
      </c>
      <c r="K622" s="176"/>
      <c r="L622" s="176">
        <v>395</v>
      </c>
      <c r="M622" s="176"/>
    </row>
    <row r="623" spans="2:13">
      <c r="B623" s="614">
        <v>2013</v>
      </c>
      <c r="C623" s="19">
        <v>0</v>
      </c>
      <c r="D623" s="19">
        <v>0</v>
      </c>
      <c r="E623" s="19">
        <v>469</v>
      </c>
      <c r="F623" s="165">
        <v>469</v>
      </c>
      <c r="G623" s="19">
        <v>0</v>
      </c>
      <c r="H623" s="19">
        <v>0</v>
      </c>
      <c r="I623" s="176">
        <v>0</v>
      </c>
      <c r="J623" s="176">
        <v>469</v>
      </c>
      <c r="K623" s="176"/>
      <c r="L623" s="176">
        <v>469</v>
      </c>
      <c r="M623" s="176"/>
    </row>
    <row r="624" spans="2:13">
      <c r="B624" s="614">
        <v>2014</v>
      </c>
      <c r="C624" s="19">
        <v>0</v>
      </c>
      <c r="D624" s="19">
        <v>0</v>
      </c>
      <c r="E624" s="19">
        <v>612</v>
      </c>
      <c r="F624" s="165">
        <v>612</v>
      </c>
      <c r="G624" s="19">
        <v>0</v>
      </c>
      <c r="H624" s="19">
        <v>0</v>
      </c>
      <c r="I624" s="176">
        <v>0</v>
      </c>
      <c r="J624" s="176">
        <v>612</v>
      </c>
      <c r="K624" s="176"/>
      <c r="L624" s="176">
        <v>612</v>
      </c>
      <c r="M624" s="176"/>
    </row>
    <row r="625" spans="2:13">
      <c r="B625" s="614">
        <v>2015</v>
      </c>
      <c r="C625" s="19">
        <v>0</v>
      </c>
      <c r="D625" s="19">
        <v>0</v>
      </c>
      <c r="E625" s="19">
        <v>977</v>
      </c>
      <c r="F625" s="165">
        <v>977</v>
      </c>
      <c r="G625" s="19">
        <v>0</v>
      </c>
      <c r="H625" s="19">
        <v>0</v>
      </c>
      <c r="I625" s="176">
        <v>0</v>
      </c>
      <c r="J625" s="176">
        <v>977</v>
      </c>
      <c r="K625" s="176"/>
      <c r="L625" s="176">
        <v>977</v>
      </c>
      <c r="M625" s="176"/>
    </row>
    <row r="626" spans="2:13">
      <c r="B626" s="614">
        <v>2016</v>
      </c>
      <c r="C626" s="19">
        <v>0</v>
      </c>
      <c r="D626" s="19">
        <v>0</v>
      </c>
      <c r="E626" s="19">
        <v>0</v>
      </c>
      <c r="F626" s="165">
        <v>0</v>
      </c>
      <c r="G626" s="19">
        <v>0</v>
      </c>
      <c r="H626" s="19">
        <v>0</v>
      </c>
      <c r="I626" s="176">
        <v>0</v>
      </c>
      <c r="J626" s="176">
        <v>0</v>
      </c>
      <c r="K626" s="176"/>
      <c r="L626" s="176">
        <v>0</v>
      </c>
      <c r="M626" s="176"/>
    </row>
    <row r="627" spans="2:13">
      <c r="B627" s="614">
        <v>2017</v>
      </c>
      <c r="C627" s="19">
        <v>0</v>
      </c>
      <c r="D627" s="19">
        <v>0</v>
      </c>
      <c r="E627" s="19">
        <v>0</v>
      </c>
      <c r="F627" s="165">
        <v>0</v>
      </c>
      <c r="G627" s="19">
        <v>0</v>
      </c>
      <c r="H627" s="19">
        <v>0</v>
      </c>
      <c r="I627" s="176">
        <v>0</v>
      </c>
      <c r="J627" s="176">
        <v>0</v>
      </c>
      <c r="K627" s="176"/>
      <c r="L627" s="176">
        <v>0</v>
      </c>
      <c r="M627" s="176"/>
    </row>
    <row r="628" spans="2:13">
      <c r="B628" s="614">
        <v>2018</v>
      </c>
      <c r="C628" s="19">
        <v>0</v>
      </c>
      <c r="D628" s="19">
        <v>0</v>
      </c>
      <c r="E628" s="19">
        <v>0</v>
      </c>
      <c r="F628" s="165">
        <v>0</v>
      </c>
      <c r="G628" s="19">
        <v>0</v>
      </c>
      <c r="H628" s="19">
        <v>0</v>
      </c>
      <c r="I628" s="176">
        <v>0</v>
      </c>
      <c r="J628" s="176">
        <v>0</v>
      </c>
      <c r="K628" s="176"/>
      <c r="L628" s="176">
        <v>0</v>
      </c>
      <c r="M628" s="176"/>
    </row>
    <row r="629" spans="2:13">
      <c r="B629" s="614">
        <v>2019</v>
      </c>
      <c r="C629" s="19">
        <v>0</v>
      </c>
      <c r="D629" s="19">
        <v>0</v>
      </c>
      <c r="E629" s="19">
        <v>0</v>
      </c>
      <c r="F629" s="165">
        <v>0</v>
      </c>
      <c r="G629" s="19">
        <v>0</v>
      </c>
      <c r="H629" s="19">
        <v>0</v>
      </c>
      <c r="I629" s="176">
        <v>0</v>
      </c>
      <c r="J629" s="176">
        <v>0</v>
      </c>
      <c r="K629" s="176"/>
      <c r="L629" s="176">
        <v>0</v>
      </c>
      <c r="M629" s="176"/>
    </row>
    <row r="630" spans="2:13">
      <c r="B630" s="614">
        <v>2020</v>
      </c>
      <c r="C630" s="19">
        <v>0</v>
      </c>
      <c r="D630" s="19">
        <v>0</v>
      </c>
      <c r="E630" s="19">
        <v>0</v>
      </c>
      <c r="F630" s="165">
        <v>0</v>
      </c>
      <c r="G630" s="19">
        <v>0</v>
      </c>
      <c r="H630" s="19">
        <v>0</v>
      </c>
      <c r="I630" s="176">
        <v>0</v>
      </c>
      <c r="J630" s="176">
        <v>0</v>
      </c>
      <c r="K630" s="176"/>
      <c r="L630" s="176">
        <v>0</v>
      </c>
      <c r="M630" s="176"/>
    </row>
    <row r="631" spans="2:13">
      <c r="B631" s="185" t="s">
        <v>250</v>
      </c>
      <c r="C631" s="19"/>
      <c r="D631" s="19"/>
      <c r="E631" s="19"/>
      <c r="F631" s="165"/>
      <c r="G631" s="19"/>
      <c r="H631" s="19"/>
      <c r="I631" s="176"/>
      <c r="J631" s="176"/>
      <c r="K631" s="176"/>
      <c r="L631" s="176"/>
      <c r="M631" s="176"/>
    </row>
    <row r="632" spans="2:13">
      <c r="B632" s="614">
        <v>2012</v>
      </c>
      <c r="C632" s="19">
        <v>4</v>
      </c>
      <c r="D632" s="19">
        <v>0</v>
      </c>
      <c r="E632" s="19">
        <v>0</v>
      </c>
      <c r="F632" s="165">
        <v>4</v>
      </c>
      <c r="G632" s="19">
        <v>0</v>
      </c>
      <c r="H632" s="19">
        <v>0</v>
      </c>
      <c r="I632" s="176">
        <v>0</v>
      </c>
      <c r="J632" s="176">
        <v>4</v>
      </c>
      <c r="K632" s="176"/>
      <c r="L632" s="176">
        <v>4</v>
      </c>
      <c r="M632" s="176"/>
    </row>
    <row r="633" spans="2:13">
      <c r="B633" s="614">
        <v>2013</v>
      </c>
      <c r="C633" s="19">
        <v>2</v>
      </c>
      <c r="D633" s="19">
        <v>0</v>
      </c>
      <c r="E633" s="19">
        <v>0</v>
      </c>
      <c r="F633" s="165">
        <v>2</v>
      </c>
      <c r="G633" s="19">
        <v>0</v>
      </c>
      <c r="H633" s="19">
        <v>0</v>
      </c>
      <c r="I633" s="176">
        <v>0</v>
      </c>
      <c r="J633" s="176">
        <v>2</v>
      </c>
      <c r="K633" s="176"/>
      <c r="L633" s="176">
        <v>2</v>
      </c>
      <c r="M633" s="176"/>
    </row>
    <row r="634" spans="2:13">
      <c r="B634" s="614">
        <v>2014</v>
      </c>
      <c r="C634" s="19">
        <v>1</v>
      </c>
      <c r="D634" s="19">
        <v>0</v>
      </c>
      <c r="E634" s="19">
        <v>0</v>
      </c>
      <c r="F634" s="165">
        <v>1</v>
      </c>
      <c r="G634" s="19">
        <v>0</v>
      </c>
      <c r="H634" s="19">
        <v>0</v>
      </c>
      <c r="I634" s="176">
        <v>0</v>
      </c>
      <c r="J634" s="176">
        <v>1</v>
      </c>
      <c r="K634" s="176"/>
      <c r="L634" s="176">
        <v>1</v>
      </c>
      <c r="M634" s="176"/>
    </row>
    <row r="635" spans="2:13">
      <c r="B635" s="614">
        <v>2019</v>
      </c>
      <c r="C635" s="19">
        <v>2</v>
      </c>
      <c r="D635" s="19">
        <v>0</v>
      </c>
      <c r="E635" s="19">
        <v>0</v>
      </c>
      <c r="F635" s="165">
        <v>2</v>
      </c>
      <c r="G635" s="19">
        <v>0</v>
      </c>
      <c r="H635" s="19">
        <v>0</v>
      </c>
      <c r="I635" s="176">
        <v>0</v>
      </c>
      <c r="J635" s="176">
        <v>2</v>
      </c>
      <c r="K635" s="176"/>
      <c r="L635" s="176">
        <v>2</v>
      </c>
      <c r="M635" s="176"/>
    </row>
    <row r="636" spans="2:13">
      <c r="B636" s="614">
        <v>2020</v>
      </c>
      <c r="C636" s="19">
        <v>1</v>
      </c>
      <c r="D636" s="19">
        <v>0</v>
      </c>
      <c r="E636" s="19">
        <v>0</v>
      </c>
      <c r="F636" s="165">
        <v>1</v>
      </c>
      <c r="G636" s="19">
        <v>0</v>
      </c>
      <c r="H636" s="19">
        <v>0</v>
      </c>
      <c r="I636" s="176">
        <v>0</v>
      </c>
      <c r="J636" s="177">
        <v>1</v>
      </c>
      <c r="K636" s="177"/>
      <c r="L636" s="177">
        <v>1</v>
      </c>
      <c r="M636" s="177"/>
    </row>
    <row r="637" spans="2:13">
      <c r="B637" s="614">
        <v>2021</v>
      </c>
      <c r="C637" s="19">
        <v>1</v>
      </c>
      <c r="D637" s="19">
        <v>0</v>
      </c>
      <c r="E637" s="19">
        <v>0</v>
      </c>
      <c r="F637" s="165">
        <v>1</v>
      </c>
      <c r="G637" s="19">
        <v>0</v>
      </c>
      <c r="H637" s="19">
        <v>0</v>
      </c>
      <c r="I637" s="176">
        <v>0</v>
      </c>
      <c r="J637" s="177">
        <v>1</v>
      </c>
      <c r="K637" s="177"/>
      <c r="L637" s="177">
        <v>1</v>
      </c>
      <c r="M637" s="177"/>
    </row>
    <row r="638" spans="2:13">
      <c r="B638" s="185" t="s">
        <v>649</v>
      </c>
      <c r="C638" s="19"/>
      <c r="D638" s="19"/>
      <c r="E638" s="19"/>
      <c r="F638" s="165"/>
      <c r="G638" s="19"/>
      <c r="H638" s="19"/>
      <c r="I638" s="176"/>
      <c r="J638" s="176"/>
      <c r="K638" s="176"/>
      <c r="L638" s="176"/>
      <c r="M638" s="176"/>
    </row>
    <row r="639" spans="2:13">
      <c r="B639" s="614">
        <v>2016</v>
      </c>
      <c r="C639" s="19">
        <v>0</v>
      </c>
      <c r="D639" s="19">
        <v>0</v>
      </c>
      <c r="E639" s="19">
        <v>0</v>
      </c>
      <c r="F639" s="165">
        <v>0</v>
      </c>
      <c r="G639" s="19">
        <v>0</v>
      </c>
      <c r="H639" s="19">
        <v>0</v>
      </c>
      <c r="I639" s="176">
        <v>0</v>
      </c>
      <c r="J639" s="176">
        <v>0</v>
      </c>
      <c r="K639" s="176">
        <v>1</v>
      </c>
      <c r="L639" s="176">
        <v>1</v>
      </c>
      <c r="M639" s="176"/>
    </row>
    <row r="640" spans="2:13">
      <c r="B640" s="185" t="s">
        <v>356</v>
      </c>
      <c r="C640" s="19"/>
      <c r="D640" s="19"/>
      <c r="E640" s="19"/>
      <c r="F640" s="165"/>
      <c r="G640" s="19"/>
      <c r="H640" s="19"/>
      <c r="I640" s="176"/>
      <c r="J640" s="177"/>
      <c r="K640" s="177"/>
      <c r="L640" s="177"/>
      <c r="M640" s="177"/>
    </row>
    <row r="641" spans="2:13">
      <c r="B641" s="614">
        <v>2012</v>
      </c>
      <c r="C641" s="19">
        <v>0</v>
      </c>
      <c r="D641" s="19">
        <v>0</v>
      </c>
      <c r="E641" s="19">
        <v>0</v>
      </c>
      <c r="F641" s="165">
        <v>0</v>
      </c>
      <c r="G641" s="19">
        <v>0</v>
      </c>
      <c r="H641" s="19">
        <v>0</v>
      </c>
      <c r="I641" s="176">
        <v>0</v>
      </c>
      <c r="J641" s="177">
        <v>0</v>
      </c>
      <c r="K641" s="177"/>
      <c r="L641" s="177">
        <v>0</v>
      </c>
      <c r="M641" s="177"/>
    </row>
    <row r="642" spans="2:13">
      <c r="B642" s="614">
        <v>2013</v>
      </c>
      <c r="C642" s="19">
        <v>0</v>
      </c>
      <c r="D642" s="19">
        <v>0</v>
      </c>
      <c r="E642" s="19">
        <v>0</v>
      </c>
      <c r="F642" s="165">
        <v>0</v>
      </c>
      <c r="G642" s="19">
        <v>0</v>
      </c>
      <c r="H642" s="19">
        <v>0</v>
      </c>
      <c r="I642" s="176">
        <v>0</v>
      </c>
      <c r="J642" s="177">
        <v>0</v>
      </c>
      <c r="K642" s="177"/>
      <c r="L642" s="177">
        <v>0</v>
      </c>
      <c r="M642" s="177">
        <v>0</v>
      </c>
    </row>
    <row r="643" spans="2:13">
      <c r="B643" s="614">
        <v>2014</v>
      </c>
      <c r="C643" s="19">
        <v>0</v>
      </c>
      <c r="D643" s="19">
        <v>0</v>
      </c>
      <c r="E643" s="19">
        <v>0</v>
      </c>
      <c r="F643" s="165">
        <v>0</v>
      </c>
      <c r="G643" s="19">
        <v>0</v>
      </c>
      <c r="H643" s="19">
        <v>0</v>
      </c>
      <c r="I643" s="176">
        <v>0</v>
      </c>
      <c r="J643" s="177">
        <v>0</v>
      </c>
      <c r="K643" s="177"/>
      <c r="L643" s="177">
        <v>0</v>
      </c>
      <c r="M643" s="177"/>
    </row>
    <row r="644" spans="2:13">
      <c r="B644" s="614">
        <v>2015</v>
      </c>
      <c r="C644" s="19">
        <v>0</v>
      </c>
      <c r="D644" s="19">
        <v>0</v>
      </c>
      <c r="E644" s="19">
        <v>0</v>
      </c>
      <c r="F644" s="165">
        <v>0</v>
      </c>
      <c r="G644" s="19">
        <v>0</v>
      </c>
      <c r="H644" s="19">
        <v>0</v>
      </c>
      <c r="I644" s="176">
        <v>0</v>
      </c>
      <c r="J644" s="177">
        <v>0</v>
      </c>
      <c r="K644" s="177"/>
      <c r="L644" s="177">
        <v>0</v>
      </c>
      <c r="M644" s="177"/>
    </row>
    <row r="645" spans="2:13">
      <c r="B645" s="614">
        <v>2016</v>
      </c>
      <c r="C645" s="19">
        <v>0</v>
      </c>
      <c r="D645" s="19">
        <v>0</v>
      </c>
      <c r="E645" s="19">
        <v>0</v>
      </c>
      <c r="F645" s="165">
        <v>0</v>
      </c>
      <c r="G645" s="19">
        <v>0</v>
      </c>
      <c r="H645" s="19">
        <v>0</v>
      </c>
      <c r="I645" s="176">
        <v>0</v>
      </c>
      <c r="J645" s="177">
        <v>0</v>
      </c>
      <c r="K645" s="177"/>
      <c r="L645" s="177">
        <v>0</v>
      </c>
      <c r="M645" s="177"/>
    </row>
    <row r="646" spans="2:13">
      <c r="B646" s="614">
        <v>2017</v>
      </c>
      <c r="C646" s="19">
        <v>0</v>
      </c>
      <c r="D646" s="19">
        <v>0</v>
      </c>
      <c r="E646" s="19">
        <v>0</v>
      </c>
      <c r="F646" s="165">
        <v>0</v>
      </c>
      <c r="G646" s="19">
        <v>0</v>
      </c>
      <c r="H646" s="19">
        <v>0</v>
      </c>
      <c r="I646" s="176">
        <v>0</v>
      </c>
      <c r="J646" s="177">
        <v>0</v>
      </c>
      <c r="K646" s="177"/>
      <c r="L646" s="177">
        <v>0</v>
      </c>
      <c r="M646" s="177"/>
    </row>
    <row r="647" spans="2:13">
      <c r="B647" s="614">
        <v>2018</v>
      </c>
      <c r="C647" s="19">
        <v>0</v>
      </c>
      <c r="D647" s="19">
        <v>0</v>
      </c>
      <c r="E647" s="19">
        <v>0</v>
      </c>
      <c r="F647" s="165">
        <v>0</v>
      </c>
      <c r="G647" s="19">
        <v>0</v>
      </c>
      <c r="H647" s="19">
        <v>0</v>
      </c>
      <c r="I647" s="176">
        <v>0</v>
      </c>
      <c r="J647" s="177">
        <v>0</v>
      </c>
      <c r="K647" s="177"/>
      <c r="L647" s="177">
        <v>0</v>
      </c>
      <c r="M647" s="177"/>
    </row>
    <row r="648" spans="2:13">
      <c r="B648" s="614">
        <v>2019</v>
      </c>
      <c r="C648" s="19">
        <v>0</v>
      </c>
      <c r="D648" s="19">
        <v>0</v>
      </c>
      <c r="E648" s="19">
        <v>0</v>
      </c>
      <c r="F648" s="165">
        <v>0</v>
      </c>
      <c r="G648" s="19">
        <v>0</v>
      </c>
      <c r="H648" s="19">
        <v>0</v>
      </c>
      <c r="I648" s="176">
        <v>0</v>
      </c>
      <c r="J648" s="177">
        <v>0</v>
      </c>
      <c r="K648" s="177"/>
      <c r="L648" s="177">
        <v>0</v>
      </c>
      <c r="M648" s="177"/>
    </row>
    <row r="649" spans="2:13">
      <c r="B649" s="614">
        <v>2020</v>
      </c>
      <c r="C649" s="19">
        <v>0</v>
      </c>
      <c r="D649" s="19">
        <v>0</v>
      </c>
      <c r="E649" s="19">
        <v>0</v>
      </c>
      <c r="F649" s="165">
        <v>0</v>
      </c>
      <c r="G649" s="19">
        <v>0</v>
      </c>
      <c r="H649" s="19">
        <v>0</v>
      </c>
      <c r="I649" s="176">
        <v>0</v>
      </c>
      <c r="J649" s="177">
        <v>0</v>
      </c>
      <c r="K649" s="177"/>
      <c r="L649" s="177">
        <v>0</v>
      </c>
      <c r="M649" s="177"/>
    </row>
    <row r="650" spans="2:13">
      <c r="B650" s="614">
        <v>2021</v>
      </c>
      <c r="C650" s="19">
        <v>0</v>
      </c>
      <c r="D650" s="19">
        <v>0</v>
      </c>
      <c r="E650" s="19">
        <v>0</v>
      </c>
      <c r="F650" s="165">
        <v>0</v>
      </c>
      <c r="G650" s="19">
        <v>0</v>
      </c>
      <c r="H650" s="19">
        <v>0</v>
      </c>
      <c r="I650" s="176">
        <v>0</v>
      </c>
      <c r="J650" s="177">
        <v>0</v>
      </c>
      <c r="K650" s="177"/>
      <c r="L650" s="177">
        <v>0</v>
      </c>
      <c r="M650" s="177"/>
    </row>
    <row r="651" spans="2:13">
      <c r="B651" s="614">
        <v>2022</v>
      </c>
      <c r="C651" s="19">
        <v>0</v>
      </c>
      <c r="D651" s="19">
        <v>0</v>
      </c>
      <c r="E651" s="19">
        <v>0</v>
      </c>
      <c r="F651" s="165">
        <v>0</v>
      </c>
      <c r="G651" s="19">
        <v>0</v>
      </c>
      <c r="H651" s="19">
        <v>0</v>
      </c>
      <c r="I651" s="176">
        <v>0</v>
      </c>
      <c r="J651" s="177">
        <v>0</v>
      </c>
      <c r="K651" s="177"/>
      <c r="L651" s="177">
        <v>0</v>
      </c>
      <c r="M651" s="177"/>
    </row>
    <row r="652" spans="2:13">
      <c r="B652" s="614">
        <v>2023</v>
      </c>
      <c r="C652" s="19">
        <v>0</v>
      </c>
      <c r="D652" s="19">
        <v>0</v>
      </c>
      <c r="E652" s="19">
        <v>0</v>
      </c>
      <c r="F652" s="165">
        <v>0</v>
      </c>
      <c r="G652" s="19">
        <v>0</v>
      </c>
      <c r="H652" s="19">
        <v>0</v>
      </c>
      <c r="I652" s="176">
        <v>0</v>
      </c>
      <c r="J652" s="177">
        <v>0</v>
      </c>
      <c r="K652" s="177"/>
      <c r="L652" s="177">
        <v>0</v>
      </c>
      <c r="M652" s="177"/>
    </row>
    <row r="653" spans="2:13">
      <c r="B653" s="185" t="s">
        <v>232</v>
      </c>
      <c r="C653" s="19"/>
      <c r="D653" s="19"/>
      <c r="E653" s="19"/>
      <c r="F653" s="165"/>
      <c r="G653" s="19"/>
      <c r="H653" s="19"/>
      <c r="I653" s="176"/>
      <c r="J653" s="177"/>
      <c r="K653" s="177"/>
      <c r="L653" s="177"/>
      <c r="M653" s="177"/>
    </row>
    <row r="654" spans="2:13">
      <c r="B654" s="614">
        <v>2022</v>
      </c>
      <c r="C654" s="19">
        <v>0</v>
      </c>
      <c r="D654" s="19">
        <v>0</v>
      </c>
      <c r="E654" s="19">
        <v>0</v>
      </c>
      <c r="F654" s="165">
        <v>0</v>
      </c>
      <c r="G654" s="19">
        <v>0</v>
      </c>
      <c r="H654" s="19">
        <v>0</v>
      </c>
      <c r="I654" s="176">
        <v>0</v>
      </c>
      <c r="J654" s="177">
        <v>0</v>
      </c>
      <c r="K654" s="177">
        <v>0</v>
      </c>
      <c r="L654" s="177">
        <v>0</v>
      </c>
      <c r="M654" s="177">
        <v>1088</v>
      </c>
    </row>
    <row r="655" spans="2:13">
      <c r="B655" s="614">
        <v>2023</v>
      </c>
      <c r="C655" s="19">
        <v>0</v>
      </c>
      <c r="D655" s="19">
        <v>0</v>
      </c>
      <c r="E655" s="19">
        <v>0</v>
      </c>
      <c r="F655" s="165">
        <v>0</v>
      </c>
      <c r="G655" s="19">
        <v>0</v>
      </c>
      <c r="H655" s="19">
        <v>0</v>
      </c>
      <c r="I655" s="176">
        <v>0</v>
      </c>
      <c r="J655" s="177">
        <v>0</v>
      </c>
      <c r="K655" s="177">
        <v>0</v>
      </c>
      <c r="L655" s="177">
        <v>0</v>
      </c>
      <c r="M655" s="177">
        <v>3165</v>
      </c>
    </row>
    <row r="656" spans="2:13">
      <c r="B656" s="185" t="s">
        <v>650</v>
      </c>
      <c r="C656" s="19"/>
      <c r="D656" s="19"/>
      <c r="E656" s="19"/>
      <c r="F656" s="165"/>
      <c r="G656" s="19"/>
      <c r="H656" s="19"/>
      <c r="I656" s="176"/>
      <c r="J656" s="176"/>
      <c r="K656" s="176"/>
      <c r="L656" s="176"/>
      <c r="M656" s="176"/>
    </row>
    <row r="657" spans="2:13">
      <c r="B657" s="614">
        <v>2012</v>
      </c>
      <c r="C657" s="19">
        <v>0</v>
      </c>
      <c r="D657" s="19">
        <v>0</v>
      </c>
      <c r="E657" s="19">
        <v>0</v>
      </c>
      <c r="F657" s="165">
        <v>0</v>
      </c>
      <c r="G657" s="19">
        <v>786</v>
      </c>
      <c r="H657" s="19">
        <v>0</v>
      </c>
      <c r="I657" s="176">
        <v>786</v>
      </c>
      <c r="J657" s="176">
        <v>786</v>
      </c>
      <c r="K657" s="176">
        <v>0</v>
      </c>
      <c r="L657" s="176">
        <v>786</v>
      </c>
      <c r="M657" s="176">
        <v>0</v>
      </c>
    </row>
    <row r="658" spans="2:13">
      <c r="B658" s="614">
        <v>2013</v>
      </c>
      <c r="C658" s="19">
        <v>0</v>
      </c>
      <c r="D658" s="19">
        <v>0</v>
      </c>
      <c r="E658" s="19">
        <v>0</v>
      </c>
      <c r="F658" s="165">
        <v>0</v>
      </c>
      <c r="G658" s="19">
        <v>811</v>
      </c>
      <c r="H658" s="19">
        <v>0</v>
      </c>
      <c r="I658" s="176">
        <v>811</v>
      </c>
      <c r="J658" s="176">
        <v>811</v>
      </c>
      <c r="K658" s="176">
        <v>0</v>
      </c>
      <c r="L658" s="176">
        <v>811</v>
      </c>
      <c r="M658" s="176">
        <v>0</v>
      </c>
    </row>
    <row r="659" spans="2:13">
      <c r="B659" s="614">
        <v>2014</v>
      </c>
      <c r="C659" s="19">
        <v>0</v>
      </c>
      <c r="D659" s="19">
        <v>0</v>
      </c>
      <c r="E659" s="19">
        <v>0</v>
      </c>
      <c r="F659" s="165">
        <v>0</v>
      </c>
      <c r="G659" s="19">
        <v>2005</v>
      </c>
      <c r="H659" s="19">
        <v>0</v>
      </c>
      <c r="I659" s="176">
        <v>2005</v>
      </c>
      <c r="J659" s="176">
        <v>2005</v>
      </c>
      <c r="K659" s="176">
        <v>0</v>
      </c>
      <c r="L659" s="176">
        <v>2005</v>
      </c>
      <c r="M659" s="176">
        <v>0</v>
      </c>
    </row>
    <row r="660" spans="2:13">
      <c r="B660" s="614">
        <v>2015</v>
      </c>
      <c r="C660" s="19">
        <v>0</v>
      </c>
      <c r="D660" s="19">
        <v>0</v>
      </c>
      <c r="E660" s="19">
        <v>0</v>
      </c>
      <c r="F660" s="165">
        <v>0</v>
      </c>
      <c r="G660" s="19">
        <v>3530</v>
      </c>
      <c r="H660" s="19">
        <v>0</v>
      </c>
      <c r="I660" s="176">
        <v>3530</v>
      </c>
      <c r="J660" s="176">
        <v>3530</v>
      </c>
      <c r="K660" s="176">
        <v>0</v>
      </c>
      <c r="L660" s="176">
        <v>3530</v>
      </c>
      <c r="M660" s="176">
        <v>0</v>
      </c>
    </row>
    <row r="661" spans="2:13">
      <c r="B661" s="614">
        <v>2016</v>
      </c>
      <c r="C661" s="19">
        <v>0</v>
      </c>
      <c r="D661" s="19">
        <v>0</v>
      </c>
      <c r="E661" s="19">
        <v>0</v>
      </c>
      <c r="F661" s="165">
        <v>0</v>
      </c>
      <c r="G661" s="19">
        <v>7142</v>
      </c>
      <c r="H661" s="19">
        <v>0</v>
      </c>
      <c r="I661" s="176">
        <v>7142</v>
      </c>
      <c r="J661" s="176">
        <v>7142</v>
      </c>
      <c r="K661" s="176">
        <v>0</v>
      </c>
      <c r="L661" s="176">
        <v>7142</v>
      </c>
      <c r="M661" s="176">
        <v>0</v>
      </c>
    </row>
    <row r="662" spans="2:13">
      <c r="B662" s="614">
        <v>2017</v>
      </c>
      <c r="C662" s="19">
        <v>0</v>
      </c>
      <c r="D662" s="19">
        <v>0</v>
      </c>
      <c r="E662" s="19">
        <v>0</v>
      </c>
      <c r="F662" s="165">
        <v>0</v>
      </c>
      <c r="G662" s="19">
        <v>8291</v>
      </c>
      <c r="H662" s="19">
        <v>0</v>
      </c>
      <c r="I662" s="176">
        <v>8291</v>
      </c>
      <c r="J662" s="176">
        <v>8291</v>
      </c>
      <c r="K662" s="176">
        <v>0</v>
      </c>
      <c r="L662" s="176">
        <v>8291</v>
      </c>
      <c r="M662" s="176">
        <v>0</v>
      </c>
    </row>
    <row r="663" spans="2:13">
      <c r="B663" s="614">
        <v>2018</v>
      </c>
      <c r="C663" s="19">
        <v>0</v>
      </c>
      <c r="D663" s="19">
        <v>0</v>
      </c>
      <c r="E663" s="19">
        <v>0</v>
      </c>
      <c r="F663" s="165">
        <v>0</v>
      </c>
      <c r="G663" s="19">
        <v>9765</v>
      </c>
      <c r="H663" s="19">
        <v>0</v>
      </c>
      <c r="I663" s="176">
        <v>9765</v>
      </c>
      <c r="J663" s="176">
        <v>9765</v>
      </c>
      <c r="K663" s="176">
        <v>0</v>
      </c>
      <c r="L663" s="176">
        <v>9765</v>
      </c>
      <c r="M663" s="176">
        <v>0</v>
      </c>
    </row>
    <row r="664" spans="2:13">
      <c r="B664" s="614">
        <v>2019</v>
      </c>
      <c r="C664" s="19">
        <v>0</v>
      </c>
      <c r="D664" s="19">
        <v>0</v>
      </c>
      <c r="E664" s="19">
        <v>0</v>
      </c>
      <c r="F664" s="165">
        <v>0</v>
      </c>
      <c r="G664" s="19">
        <v>6361</v>
      </c>
      <c r="H664" s="19">
        <v>0</v>
      </c>
      <c r="I664" s="176">
        <v>6361</v>
      </c>
      <c r="J664" s="176">
        <v>6361</v>
      </c>
      <c r="K664" s="176">
        <v>0</v>
      </c>
      <c r="L664" s="176">
        <v>6361</v>
      </c>
      <c r="M664" s="176">
        <v>0</v>
      </c>
    </row>
    <row r="665" spans="2:13">
      <c r="B665" s="614">
        <v>2020</v>
      </c>
      <c r="C665" s="19">
        <v>0</v>
      </c>
      <c r="D665" s="19">
        <v>0</v>
      </c>
      <c r="E665" s="19">
        <v>0</v>
      </c>
      <c r="F665" s="165">
        <v>0</v>
      </c>
      <c r="G665" s="19">
        <v>8345</v>
      </c>
      <c r="H665" s="19">
        <v>0</v>
      </c>
      <c r="I665" s="176">
        <v>8345</v>
      </c>
      <c r="J665" s="176">
        <v>8345</v>
      </c>
      <c r="K665" s="176">
        <v>0</v>
      </c>
      <c r="L665" s="176">
        <v>8345</v>
      </c>
      <c r="M665" s="176">
        <v>0</v>
      </c>
    </row>
    <row r="666" spans="2:13">
      <c r="B666" s="614">
        <v>2021</v>
      </c>
      <c r="C666" s="19">
        <v>0</v>
      </c>
      <c r="D666" s="19">
        <v>0</v>
      </c>
      <c r="E666" s="19">
        <v>0</v>
      </c>
      <c r="F666" s="165">
        <v>0</v>
      </c>
      <c r="G666" s="19">
        <v>4432</v>
      </c>
      <c r="H666" s="19">
        <v>0</v>
      </c>
      <c r="I666" s="176">
        <v>4432</v>
      </c>
      <c r="J666" s="176">
        <v>4432</v>
      </c>
      <c r="K666" s="176">
        <v>0</v>
      </c>
      <c r="L666" s="176">
        <v>4432</v>
      </c>
      <c r="M666" s="176">
        <v>0</v>
      </c>
    </row>
    <row r="667" spans="2:13">
      <c r="B667" s="185" t="s">
        <v>651</v>
      </c>
      <c r="C667" s="19"/>
      <c r="D667" s="19"/>
      <c r="E667" s="19"/>
      <c r="F667" s="165"/>
      <c r="G667" s="19"/>
      <c r="H667" s="19"/>
      <c r="I667" s="176"/>
      <c r="J667" s="176"/>
      <c r="K667" s="176"/>
      <c r="L667" s="176"/>
      <c r="M667" s="176"/>
    </row>
    <row r="668" spans="2:13">
      <c r="B668" s="614">
        <v>2012</v>
      </c>
      <c r="C668" s="19">
        <v>0</v>
      </c>
      <c r="D668" s="19">
        <v>0</v>
      </c>
      <c r="E668" s="19">
        <v>168</v>
      </c>
      <c r="F668" s="165">
        <v>168</v>
      </c>
      <c r="G668" s="19">
        <v>0</v>
      </c>
      <c r="H668" s="19">
        <v>0</v>
      </c>
      <c r="I668" s="176">
        <v>0</v>
      </c>
      <c r="J668" s="176">
        <v>168</v>
      </c>
      <c r="K668" s="176"/>
      <c r="L668" s="176">
        <v>168</v>
      </c>
      <c r="M668" s="176"/>
    </row>
    <row r="669" spans="2:13">
      <c r="B669" s="614">
        <v>2013</v>
      </c>
      <c r="C669" s="19">
        <v>0</v>
      </c>
      <c r="D669" s="19">
        <v>0</v>
      </c>
      <c r="E669" s="19">
        <v>225</v>
      </c>
      <c r="F669" s="165">
        <v>225</v>
      </c>
      <c r="G669" s="19">
        <v>0</v>
      </c>
      <c r="H669" s="19">
        <v>0</v>
      </c>
      <c r="I669" s="176">
        <v>0</v>
      </c>
      <c r="J669" s="176">
        <v>225</v>
      </c>
      <c r="K669" s="176"/>
      <c r="L669" s="176">
        <v>225</v>
      </c>
      <c r="M669" s="176"/>
    </row>
    <row r="670" spans="2:13">
      <c r="B670" s="614">
        <v>2014</v>
      </c>
      <c r="C670" s="19">
        <v>0</v>
      </c>
      <c r="D670" s="19">
        <v>52</v>
      </c>
      <c r="E670" s="19">
        <v>138</v>
      </c>
      <c r="F670" s="165">
        <v>190</v>
      </c>
      <c r="G670" s="19">
        <v>0</v>
      </c>
      <c r="H670" s="19">
        <v>0</v>
      </c>
      <c r="I670" s="176">
        <v>0</v>
      </c>
      <c r="J670" s="176">
        <v>190</v>
      </c>
      <c r="K670" s="176"/>
      <c r="L670" s="176">
        <v>190</v>
      </c>
      <c r="M670" s="176"/>
    </row>
    <row r="671" spans="2:13">
      <c r="B671" s="185" t="s">
        <v>652</v>
      </c>
      <c r="C671" s="19"/>
      <c r="D671" s="19"/>
      <c r="E671" s="19"/>
      <c r="F671" s="165"/>
      <c r="G671" s="19"/>
      <c r="H671" s="19"/>
      <c r="I671" s="176"/>
      <c r="J671" s="176"/>
      <c r="K671" s="176"/>
      <c r="L671" s="176"/>
      <c r="M671" s="176"/>
    </row>
    <row r="672" spans="2:13">
      <c r="B672" s="614">
        <v>2012</v>
      </c>
      <c r="C672" s="19">
        <v>1</v>
      </c>
      <c r="D672" s="19">
        <v>0</v>
      </c>
      <c r="E672" s="19">
        <v>0</v>
      </c>
      <c r="F672" s="165">
        <v>1</v>
      </c>
      <c r="G672" s="19">
        <v>0</v>
      </c>
      <c r="H672" s="19">
        <v>0</v>
      </c>
      <c r="I672" s="176">
        <v>0</v>
      </c>
      <c r="J672" s="176">
        <v>1</v>
      </c>
      <c r="K672" s="176"/>
      <c r="L672" s="176">
        <v>1</v>
      </c>
      <c r="M672" s="176"/>
    </row>
    <row r="673" spans="2:13">
      <c r="B673" s="185" t="s">
        <v>192</v>
      </c>
      <c r="C673" s="19"/>
      <c r="D673" s="19"/>
      <c r="E673" s="19"/>
      <c r="F673" s="165"/>
      <c r="G673" s="19"/>
      <c r="H673" s="19"/>
      <c r="I673" s="176"/>
      <c r="J673" s="176"/>
      <c r="K673" s="176"/>
      <c r="L673" s="176"/>
      <c r="M673" s="176"/>
    </row>
    <row r="674" spans="2:13">
      <c r="B674" s="614">
        <v>2012</v>
      </c>
      <c r="C674" s="19">
        <v>27</v>
      </c>
      <c r="D674" s="19">
        <v>0</v>
      </c>
      <c r="E674" s="19">
        <v>0</v>
      </c>
      <c r="F674" s="165">
        <v>27</v>
      </c>
      <c r="G674" s="19">
        <v>0</v>
      </c>
      <c r="H674" s="19">
        <v>0</v>
      </c>
      <c r="I674" s="176">
        <v>0</v>
      </c>
      <c r="J674" s="176">
        <v>27</v>
      </c>
      <c r="K674" s="176"/>
      <c r="L674" s="176">
        <v>27</v>
      </c>
      <c r="M674" s="176"/>
    </row>
    <row r="675" spans="2:13">
      <c r="B675" s="614">
        <v>2013</v>
      </c>
      <c r="C675" s="19">
        <v>32</v>
      </c>
      <c r="D675" s="19">
        <v>0</v>
      </c>
      <c r="E675" s="19">
        <v>0</v>
      </c>
      <c r="F675" s="165">
        <v>32</v>
      </c>
      <c r="G675" s="19">
        <v>0</v>
      </c>
      <c r="H675" s="19">
        <v>0</v>
      </c>
      <c r="I675" s="176">
        <v>0</v>
      </c>
      <c r="J675" s="176">
        <v>32</v>
      </c>
      <c r="K675" s="176"/>
      <c r="L675" s="176">
        <v>32</v>
      </c>
      <c r="M675" s="176"/>
    </row>
    <row r="676" spans="2:13">
      <c r="B676" s="614">
        <v>2014</v>
      </c>
      <c r="C676" s="19">
        <v>29</v>
      </c>
      <c r="D676" s="19">
        <v>0</v>
      </c>
      <c r="E676" s="19">
        <v>0</v>
      </c>
      <c r="F676" s="165">
        <v>29</v>
      </c>
      <c r="G676" s="19">
        <v>0</v>
      </c>
      <c r="H676" s="19">
        <v>0</v>
      </c>
      <c r="I676" s="176">
        <v>0</v>
      </c>
      <c r="J676" s="176">
        <v>29</v>
      </c>
      <c r="K676" s="176"/>
      <c r="L676" s="176">
        <v>29</v>
      </c>
      <c r="M676" s="176"/>
    </row>
    <row r="677" spans="2:13">
      <c r="B677" s="614">
        <v>2015</v>
      </c>
      <c r="C677" s="19">
        <v>26</v>
      </c>
      <c r="D677" s="19">
        <v>0</v>
      </c>
      <c r="E677" s="19">
        <v>0</v>
      </c>
      <c r="F677" s="165">
        <v>26</v>
      </c>
      <c r="G677" s="19">
        <v>0</v>
      </c>
      <c r="H677" s="19">
        <v>0</v>
      </c>
      <c r="I677" s="176">
        <v>0</v>
      </c>
      <c r="J677" s="176">
        <v>26</v>
      </c>
      <c r="K677" s="176"/>
      <c r="L677" s="176">
        <v>26</v>
      </c>
      <c r="M677" s="176"/>
    </row>
    <row r="678" spans="2:13">
      <c r="B678" s="614">
        <v>2016</v>
      </c>
      <c r="C678" s="19">
        <v>24</v>
      </c>
      <c r="D678" s="19">
        <v>0</v>
      </c>
      <c r="E678" s="19">
        <v>0</v>
      </c>
      <c r="F678" s="165">
        <v>24</v>
      </c>
      <c r="G678" s="19">
        <v>0</v>
      </c>
      <c r="H678" s="19">
        <v>0</v>
      </c>
      <c r="I678" s="176">
        <v>0</v>
      </c>
      <c r="J678" s="176">
        <v>24</v>
      </c>
      <c r="K678" s="176"/>
      <c r="L678" s="176">
        <v>24</v>
      </c>
      <c r="M678" s="176"/>
    </row>
    <row r="679" spans="2:13">
      <c r="B679" s="614">
        <v>2017</v>
      </c>
      <c r="C679" s="19">
        <v>22</v>
      </c>
      <c r="D679" s="19">
        <v>0</v>
      </c>
      <c r="E679" s="19">
        <v>0</v>
      </c>
      <c r="F679" s="165">
        <v>22</v>
      </c>
      <c r="G679" s="19">
        <v>0</v>
      </c>
      <c r="H679" s="19">
        <v>0</v>
      </c>
      <c r="I679" s="176">
        <v>0</v>
      </c>
      <c r="J679" s="176">
        <v>22</v>
      </c>
      <c r="K679" s="176"/>
      <c r="L679" s="176">
        <v>22</v>
      </c>
      <c r="M679" s="176"/>
    </row>
    <row r="680" spans="2:13">
      <c r="B680" s="614">
        <v>2018</v>
      </c>
      <c r="C680" s="19">
        <v>22</v>
      </c>
      <c r="D680" s="19">
        <v>0</v>
      </c>
      <c r="E680" s="19">
        <v>0</v>
      </c>
      <c r="F680" s="165">
        <v>22</v>
      </c>
      <c r="G680" s="19">
        <v>0</v>
      </c>
      <c r="H680" s="19">
        <v>0</v>
      </c>
      <c r="I680" s="176">
        <v>0</v>
      </c>
      <c r="J680" s="176">
        <v>22</v>
      </c>
      <c r="K680" s="176"/>
      <c r="L680" s="176">
        <v>22</v>
      </c>
      <c r="M680" s="176"/>
    </row>
    <row r="681" spans="2:13">
      <c r="B681" s="614">
        <v>2019</v>
      </c>
      <c r="C681" s="19">
        <v>18</v>
      </c>
      <c r="D681" s="19">
        <v>0</v>
      </c>
      <c r="E681" s="19">
        <v>0</v>
      </c>
      <c r="F681" s="165">
        <v>18</v>
      </c>
      <c r="G681" s="19">
        <v>0</v>
      </c>
      <c r="H681" s="19">
        <v>0</v>
      </c>
      <c r="I681" s="176">
        <v>0</v>
      </c>
      <c r="J681" s="176">
        <v>18</v>
      </c>
      <c r="K681" s="176"/>
      <c r="L681" s="176">
        <v>18</v>
      </c>
      <c r="M681" s="176"/>
    </row>
    <row r="682" spans="2:13">
      <c r="B682" s="614">
        <v>2020</v>
      </c>
      <c r="C682" s="19">
        <v>17</v>
      </c>
      <c r="D682" s="19">
        <v>0</v>
      </c>
      <c r="E682" s="19">
        <v>0</v>
      </c>
      <c r="F682" s="165">
        <v>17</v>
      </c>
      <c r="G682" s="19">
        <v>0</v>
      </c>
      <c r="H682" s="19">
        <v>0</v>
      </c>
      <c r="I682" s="176">
        <v>0</v>
      </c>
      <c r="J682" s="176">
        <v>17</v>
      </c>
      <c r="K682" s="176"/>
      <c r="L682" s="176">
        <v>17</v>
      </c>
      <c r="M682" s="176"/>
    </row>
    <row r="683" spans="2:13">
      <c r="B683" s="614">
        <v>2021</v>
      </c>
      <c r="C683" s="19">
        <v>13</v>
      </c>
      <c r="D683" s="19">
        <v>0</v>
      </c>
      <c r="E683" s="19">
        <v>0</v>
      </c>
      <c r="F683" s="165">
        <v>13</v>
      </c>
      <c r="G683" s="19">
        <v>0</v>
      </c>
      <c r="H683" s="19">
        <v>0</v>
      </c>
      <c r="I683" s="176">
        <v>0</v>
      </c>
      <c r="J683" s="176">
        <v>13</v>
      </c>
      <c r="K683" s="176"/>
      <c r="L683" s="176">
        <v>13</v>
      </c>
      <c r="M683" s="176"/>
    </row>
    <row r="684" spans="2:13">
      <c r="B684" s="614">
        <v>2022</v>
      </c>
      <c r="C684" s="19">
        <v>12</v>
      </c>
      <c r="D684" s="19">
        <v>0</v>
      </c>
      <c r="E684" s="19">
        <v>0</v>
      </c>
      <c r="F684" s="165">
        <v>12</v>
      </c>
      <c r="G684" s="19">
        <v>0</v>
      </c>
      <c r="H684" s="19">
        <v>0</v>
      </c>
      <c r="I684" s="176">
        <v>0</v>
      </c>
      <c r="J684" s="176">
        <v>12</v>
      </c>
      <c r="K684" s="176"/>
      <c r="L684" s="176">
        <v>12</v>
      </c>
      <c r="M684" s="176"/>
    </row>
    <row r="685" spans="2:13">
      <c r="B685" s="614">
        <v>2023</v>
      </c>
      <c r="C685" s="19">
        <v>16</v>
      </c>
      <c r="D685" s="19">
        <v>0</v>
      </c>
      <c r="E685" s="19">
        <v>0</v>
      </c>
      <c r="F685" s="165">
        <v>16</v>
      </c>
      <c r="G685" s="19">
        <v>0</v>
      </c>
      <c r="H685" s="19">
        <v>0</v>
      </c>
      <c r="I685" s="176">
        <v>0</v>
      </c>
      <c r="J685" s="176">
        <v>16</v>
      </c>
      <c r="K685" s="176"/>
      <c r="L685" s="176">
        <v>16</v>
      </c>
      <c r="M685" s="176"/>
    </row>
    <row r="686" spans="2:13">
      <c r="B686" s="185" t="s">
        <v>357</v>
      </c>
      <c r="C686" s="19"/>
      <c r="D686" s="19"/>
      <c r="E686" s="19"/>
      <c r="F686" s="165"/>
      <c r="G686" s="19"/>
      <c r="H686" s="19"/>
      <c r="I686" s="176"/>
      <c r="J686" s="177"/>
      <c r="K686" s="177"/>
      <c r="L686" s="177"/>
      <c r="M686" s="177"/>
    </row>
    <row r="687" spans="2:13">
      <c r="B687" s="614">
        <v>2023</v>
      </c>
      <c r="C687" s="19">
        <v>0</v>
      </c>
      <c r="D687" s="19">
        <v>0</v>
      </c>
      <c r="E687" s="19">
        <v>0</v>
      </c>
      <c r="F687" s="165">
        <v>0</v>
      </c>
      <c r="G687" s="19">
        <v>0</v>
      </c>
      <c r="H687" s="19">
        <v>0</v>
      </c>
      <c r="I687" s="176">
        <v>0</v>
      </c>
      <c r="J687" s="177">
        <v>0</v>
      </c>
      <c r="K687" s="177">
        <v>0</v>
      </c>
      <c r="L687" s="177">
        <v>0</v>
      </c>
      <c r="M687" s="177">
        <v>0</v>
      </c>
    </row>
    <row r="688" spans="2:13">
      <c r="B688" s="185" t="s">
        <v>653</v>
      </c>
      <c r="C688" s="19"/>
      <c r="D688" s="19"/>
      <c r="E688" s="19"/>
      <c r="F688" s="165"/>
      <c r="G688" s="19"/>
      <c r="H688" s="19"/>
      <c r="I688" s="176"/>
      <c r="J688" s="176"/>
      <c r="K688" s="176"/>
      <c r="L688" s="176"/>
      <c r="M688" s="176"/>
    </row>
    <row r="689" spans="2:13">
      <c r="B689" s="614">
        <v>2012</v>
      </c>
      <c r="C689" s="19">
        <v>32</v>
      </c>
      <c r="D689" s="19">
        <v>0</v>
      </c>
      <c r="E689" s="19">
        <v>0</v>
      </c>
      <c r="F689" s="165">
        <v>32</v>
      </c>
      <c r="G689" s="19">
        <v>1935</v>
      </c>
      <c r="H689" s="19">
        <v>0</v>
      </c>
      <c r="I689" s="176">
        <v>1935</v>
      </c>
      <c r="J689" s="176">
        <v>1967</v>
      </c>
      <c r="K689" s="176"/>
      <c r="L689" s="176">
        <v>1967</v>
      </c>
      <c r="M689" s="176"/>
    </row>
    <row r="690" spans="2:13">
      <c r="B690" s="614">
        <v>2013</v>
      </c>
      <c r="C690" s="19">
        <v>9</v>
      </c>
      <c r="D690" s="19">
        <v>0</v>
      </c>
      <c r="E690" s="19">
        <v>0</v>
      </c>
      <c r="F690" s="165">
        <v>9</v>
      </c>
      <c r="G690" s="19">
        <v>1185</v>
      </c>
      <c r="H690" s="19">
        <v>0</v>
      </c>
      <c r="I690" s="176">
        <v>1185</v>
      </c>
      <c r="J690" s="176">
        <v>1194</v>
      </c>
      <c r="K690" s="176"/>
      <c r="L690" s="176">
        <v>1194</v>
      </c>
      <c r="M690" s="176">
        <v>0</v>
      </c>
    </row>
    <row r="691" spans="2:13">
      <c r="B691" s="614">
        <v>2014</v>
      </c>
      <c r="C691" s="19">
        <v>6</v>
      </c>
      <c r="D691" s="19">
        <v>0</v>
      </c>
      <c r="E691" s="19">
        <v>0</v>
      </c>
      <c r="F691" s="165">
        <v>6</v>
      </c>
      <c r="G691" s="19">
        <v>721</v>
      </c>
      <c r="H691" s="19">
        <v>0</v>
      </c>
      <c r="I691" s="176">
        <v>721</v>
      </c>
      <c r="J691" s="176">
        <v>727</v>
      </c>
      <c r="K691" s="176"/>
      <c r="L691" s="176">
        <v>727</v>
      </c>
      <c r="M691" s="176"/>
    </row>
    <row r="692" spans="2:13">
      <c r="B692" s="614">
        <v>2015</v>
      </c>
      <c r="C692" s="19">
        <v>2</v>
      </c>
      <c r="D692" s="19">
        <v>0</v>
      </c>
      <c r="E692" s="19">
        <v>0</v>
      </c>
      <c r="F692" s="165">
        <v>2</v>
      </c>
      <c r="G692" s="19">
        <v>461</v>
      </c>
      <c r="H692" s="19">
        <v>0</v>
      </c>
      <c r="I692" s="176">
        <v>461</v>
      </c>
      <c r="J692" s="176">
        <v>463</v>
      </c>
      <c r="K692" s="176"/>
      <c r="L692" s="176">
        <v>463</v>
      </c>
      <c r="M692" s="176"/>
    </row>
    <row r="693" spans="2:13">
      <c r="B693" s="185" t="s">
        <v>210</v>
      </c>
      <c r="C693" s="19"/>
      <c r="D693" s="19"/>
      <c r="E693" s="19"/>
      <c r="F693" s="165"/>
      <c r="G693" s="19"/>
      <c r="H693" s="19"/>
      <c r="I693" s="176"/>
      <c r="J693" s="176"/>
      <c r="K693" s="176"/>
      <c r="L693" s="176"/>
      <c r="M693" s="176"/>
    </row>
    <row r="694" spans="2:13">
      <c r="B694" s="614">
        <v>2012</v>
      </c>
      <c r="C694" s="19">
        <v>0</v>
      </c>
      <c r="D694" s="19">
        <v>0</v>
      </c>
      <c r="E694" s="19">
        <v>3896</v>
      </c>
      <c r="F694" s="165">
        <v>3896</v>
      </c>
      <c r="G694" s="19">
        <v>0</v>
      </c>
      <c r="H694" s="19">
        <v>0</v>
      </c>
      <c r="I694" s="176">
        <v>0</v>
      </c>
      <c r="J694" s="176">
        <v>3896</v>
      </c>
      <c r="K694" s="176"/>
      <c r="L694" s="176">
        <v>3896</v>
      </c>
      <c r="M694" s="176"/>
    </row>
    <row r="695" spans="2:13">
      <c r="B695" s="614">
        <v>2013</v>
      </c>
      <c r="C695" s="19">
        <v>0</v>
      </c>
      <c r="D695" s="19">
        <v>0</v>
      </c>
      <c r="E695" s="19">
        <v>3186</v>
      </c>
      <c r="F695" s="165">
        <v>3186</v>
      </c>
      <c r="G695" s="19">
        <v>0</v>
      </c>
      <c r="H695" s="19">
        <v>0</v>
      </c>
      <c r="I695" s="176">
        <v>0</v>
      </c>
      <c r="J695" s="176">
        <v>3186</v>
      </c>
      <c r="K695" s="176"/>
      <c r="L695" s="176">
        <v>3186</v>
      </c>
      <c r="M695" s="176">
        <v>0</v>
      </c>
    </row>
    <row r="696" spans="2:13">
      <c r="B696" s="614">
        <v>2014</v>
      </c>
      <c r="C696" s="19">
        <v>0</v>
      </c>
      <c r="D696" s="19">
        <v>0</v>
      </c>
      <c r="E696" s="19">
        <v>2544</v>
      </c>
      <c r="F696" s="165">
        <v>2544</v>
      </c>
      <c r="G696" s="19">
        <v>0</v>
      </c>
      <c r="H696" s="19">
        <v>0</v>
      </c>
      <c r="I696" s="176">
        <v>0</v>
      </c>
      <c r="J696" s="176">
        <v>2544</v>
      </c>
      <c r="K696" s="176"/>
      <c r="L696" s="176">
        <v>2544</v>
      </c>
      <c r="M696" s="176"/>
    </row>
    <row r="697" spans="2:13">
      <c r="B697" s="614">
        <v>2015</v>
      </c>
      <c r="C697" s="19">
        <v>0</v>
      </c>
      <c r="D697" s="19">
        <v>0</v>
      </c>
      <c r="E697" s="19">
        <v>2343</v>
      </c>
      <c r="F697" s="165">
        <v>2343</v>
      </c>
      <c r="G697" s="19">
        <v>0</v>
      </c>
      <c r="H697" s="19">
        <v>0</v>
      </c>
      <c r="I697" s="176">
        <v>0</v>
      </c>
      <c r="J697" s="176">
        <v>2343</v>
      </c>
      <c r="K697" s="176"/>
      <c r="L697" s="176">
        <v>2343</v>
      </c>
      <c r="M697" s="176"/>
    </row>
    <row r="698" spans="2:13">
      <c r="B698" s="614">
        <v>2016</v>
      </c>
      <c r="C698" s="19">
        <v>0</v>
      </c>
      <c r="D698" s="19">
        <v>0</v>
      </c>
      <c r="E698" s="19">
        <v>2102</v>
      </c>
      <c r="F698" s="165">
        <v>2102</v>
      </c>
      <c r="G698" s="19">
        <v>0</v>
      </c>
      <c r="H698" s="19">
        <v>0</v>
      </c>
      <c r="I698" s="176">
        <v>0</v>
      </c>
      <c r="J698" s="176">
        <v>2102</v>
      </c>
      <c r="K698" s="176"/>
      <c r="L698" s="176">
        <v>2102</v>
      </c>
      <c r="M698" s="176"/>
    </row>
    <row r="699" spans="2:13">
      <c r="B699" s="614">
        <v>2017</v>
      </c>
      <c r="C699" s="19">
        <v>0</v>
      </c>
      <c r="D699" s="19">
        <v>0</v>
      </c>
      <c r="E699" s="19">
        <v>1702</v>
      </c>
      <c r="F699" s="165">
        <v>1702</v>
      </c>
      <c r="G699" s="19">
        <v>0</v>
      </c>
      <c r="H699" s="19">
        <v>0</v>
      </c>
      <c r="I699" s="176">
        <v>0</v>
      </c>
      <c r="J699" s="176">
        <v>1702</v>
      </c>
      <c r="K699" s="176"/>
      <c r="L699" s="176">
        <v>1702</v>
      </c>
      <c r="M699" s="176"/>
    </row>
    <row r="700" spans="2:13">
      <c r="B700" s="614">
        <v>2018</v>
      </c>
      <c r="C700" s="19">
        <v>0</v>
      </c>
      <c r="D700" s="19">
        <v>0</v>
      </c>
      <c r="E700" s="19">
        <v>1695</v>
      </c>
      <c r="F700" s="165">
        <v>1695</v>
      </c>
      <c r="G700" s="19">
        <v>0</v>
      </c>
      <c r="H700" s="19">
        <v>0</v>
      </c>
      <c r="I700" s="176">
        <v>0</v>
      </c>
      <c r="J700" s="176">
        <v>1695</v>
      </c>
      <c r="K700" s="176"/>
      <c r="L700" s="176">
        <v>1695</v>
      </c>
      <c r="M700" s="176"/>
    </row>
    <row r="701" spans="2:13">
      <c r="B701" s="614">
        <v>2019</v>
      </c>
      <c r="C701" s="19">
        <v>0</v>
      </c>
      <c r="D701" s="19">
        <v>0</v>
      </c>
      <c r="E701" s="19">
        <v>2248</v>
      </c>
      <c r="F701" s="165">
        <v>2248</v>
      </c>
      <c r="G701" s="19">
        <v>0</v>
      </c>
      <c r="H701" s="19">
        <v>0</v>
      </c>
      <c r="I701" s="176">
        <v>0</v>
      </c>
      <c r="J701" s="176">
        <v>2248</v>
      </c>
      <c r="K701" s="176"/>
      <c r="L701" s="176">
        <v>2248</v>
      </c>
      <c r="M701" s="176"/>
    </row>
    <row r="702" spans="2:13">
      <c r="B702" s="614">
        <v>2020</v>
      </c>
      <c r="C702" s="19">
        <v>0</v>
      </c>
      <c r="D702" s="19">
        <v>0</v>
      </c>
      <c r="E702" s="19">
        <v>2328</v>
      </c>
      <c r="F702" s="165">
        <v>2328</v>
      </c>
      <c r="G702" s="19">
        <v>0</v>
      </c>
      <c r="H702" s="19">
        <v>0</v>
      </c>
      <c r="I702" s="176">
        <v>0</v>
      </c>
      <c r="J702" s="176">
        <v>2328</v>
      </c>
      <c r="K702" s="176"/>
      <c r="L702" s="176">
        <v>2328</v>
      </c>
      <c r="M702" s="176"/>
    </row>
    <row r="703" spans="2:13">
      <c r="B703" s="614">
        <v>2021</v>
      </c>
      <c r="C703" s="19">
        <v>0</v>
      </c>
      <c r="D703" s="19">
        <v>0</v>
      </c>
      <c r="E703" s="19">
        <v>1440</v>
      </c>
      <c r="F703" s="165">
        <v>1440</v>
      </c>
      <c r="G703" s="19">
        <v>0</v>
      </c>
      <c r="H703" s="19">
        <v>0</v>
      </c>
      <c r="I703" s="176">
        <v>0</v>
      </c>
      <c r="J703" s="176">
        <v>1440</v>
      </c>
      <c r="K703" s="176"/>
      <c r="L703" s="176">
        <v>1440</v>
      </c>
      <c r="M703" s="176"/>
    </row>
    <row r="704" spans="2:13">
      <c r="B704" s="614">
        <v>2022</v>
      </c>
      <c r="C704" s="19">
        <v>0</v>
      </c>
      <c r="D704" s="19">
        <v>0</v>
      </c>
      <c r="E704" s="19">
        <v>2216</v>
      </c>
      <c r="F704" s="165">
        <v>2216</v>
      </c>
      <c r="G704" s="19">
        <v>0</v>
      </c>
      <c r="H704" s="19">
        <v>0</v>
      </c>
      <c r="I704" s="176">
        <v>0</v>
      </c>
      <c r="J704" s="176">
        <v>2216</v>
      </c>
      <c r="K704" s="176"/>
      <c r="L704" s="176">
        <v>2216</v>
      </c>
      <c r="M704" s="176"/>
    </row>
    <row r="705" spans="2:13">
      <c r="B705" s="614">
        <v>2023</v>
      </c>
      <c r="C705" s="19">
        <v>0</v>
      </c>
      <c r="D705" s="19">
        <v>0</v>
      </c>
      <c r="E705" s="19">
        <v>2226</v>
      </c>
      <c r="F705" s="165">
        <v>2226</v>
      </c>
      <c r="G705" s="19">
        <v>0</v>
      </c>
      <c r="H705" s="19">
        <v>0</v>
      </c>
      <c r="I705" s="176">
        <v>0</v>
      </c>
      <c r="J705" s="176">
        <v>2226</v>
      </c>
      <c r="K705" s="176"/>
      <c r="L705" s="176">
        <v>2226</v>
      </c>
      <c r="M705" s="176"/>
    </row>
    <row r="706" spans="2:13">
      <c r="B706" s="185" t="s">
        <v>654</v>
      </c>
      <c r="C706" s="19"/>
      <c r="D706" s="19"/>
      <c r="E706" s="19"/>
      <c r="F706" s="165"/>
      <c r="G706" s="19"/>
      <c r="H706" s="19"/>
      <c r="I706" s="176"/>
      <c r="J706" s="176"/>
      <c r="K706" s="176"/>
      <c r="L706" s="176"/>
      <c r="M706" s="176"/>
    </row>
    <row r="707" spans="2:13">
      <c r="B707" s="614">
        <v>2012</v>
      </c>
      <c r="C707" s="19">
        <v>0</v>
      </c>
      <c r="D707" s="19">
        <v>0</v>
      </c>
      <c r="E707" s="19">
        <v>2192</v>
      </c>
      <c r="F707" s="165">
        <v>2192</v>
      </c>
      <c r="G707" s="19">
        <v>0</v>
      </c>
      <c r="H707" s="19">
        <v>0</v>
      </c>
      <c r="I707" s="176">
        <v>0</v>
      </c>
      <c r="J707" s="176">
        <v>2192</v>
      </c>
      <c r="K707" s="176"/>
      <c r="L707" s="176">
        <v>2192</v>
      </c>
      <c r="M707" s="176"/>
    </row>
    <row r="708" spans="2:13">
      <c r="B708" s="614">
        <v>2013</v>
      </c>
      <c r="C708" s="19">
        <v>0</v>
      </c>
      <c r="D708" s="19">
        <v>0</v>
      </c>
      <c r="E708" s="19">
        <v>5842</v>
      </c>
      <c r="F708" s="165">
        <v>5842</v>
      </c>
      <c r="G708" s="19">
        <v>0</v>
      </c>
      <c r="H708" s="19">
        <v>0</v>
      </c>
      <c r="I708" s="176">
        <v>0</v>
      </c>
      <c r="J708" s="176">
        <v>5842</v>
      </c>
      <c r="K708" s="176"/>
      <c r="L708" s="176">
        <v>5842</v>
      </c>
      <c r="M708" s="176"/>
    </row>
    <row r="709" spans="2:13">
      <c r="B709" s="614">
        <v>2014</v>
      </c>
      <c r="C709" s="19">
        <v>0</v>
      </c>
      <c r="D709" s="19">
        <v>0</v>
      </c>
      <c r="E709" s="19">
        <v>10662</v>
      </c>
      <c r="F709" s="165">
        <v>10662</v>
      </c>
      <c r="G709" s="19">
        <v>0</v>
      </c>
      <c r="H709" s="19">
        <v>0</v>
      </c>
      <c r="I709" s="176">
        <v>0</v>
      </c>
      <c r="J709" s="176">
        <v>10662</v>
      </c>
      <c r="K709" s="176"/>
      <c r="L709" s="176">
        <v>10662</v>
      </c>
      <c r="M709" s="176"/>
    </row>
    <row r="710" spans="2:13">
      <c r="B710" s="614">
        <v>2015</v>
      </c>
      <c r="C710" s="19">
        <v>0</v>
      </c>
      <c r="D710" s="19">
        <v>0</v>
      </c>
      <c r="E710" s="19">
        <v>8448</v>
      </c>
      <c r="F710" s="165">
        <v>8448</v>
      </c>
      <c r="G710" s="19">
        <v>0</v>
      </c>
      <c r="H710" s="19">
        <v>0</v>
      </c>
      <c r="I710" s="176">
        <v>0</v>
      </c>
      <c r="J710" s="176">
        <v>8448</v>
      </c>
      <c r="K710" s="176"/>
      <c r="L710" s="176">
        <v>8448</v>
      </c>
      <c r="M710" s="176"/>
    </row>
    <row r="711" spans="2:13">
      <c r="B711" s="185" t="s">
        <v>655</v>
      </c>
      <c r="C711" s="19"/>
      <c r="D711" s="19"/>
      <c r="E711" s="19"/>
      <c r="F711" s="165"/>
      <c r="G711" s="19"/>
      <c r="H711" s="19"/>
      <c r="I711" s="176"/>
      <c r="J711" s="176"/>
      <c r="K711" s="176"/>
      <c r="L711" s="176"/>
      <c r="M711" s="176"/>
    </row>
    <row r="712" spans="2:13">
      <c r="B712" s="614">
        <v>2012</v>
      </c>
      <c r="C712" s="19">
        <v>65039</v>
      </c>
      <c r="D712" s="19">
        <v>245617</v>
      </c>
      <c r="E712" s="19">
        <v>662570</v>
      </c>
      <c r="F712" s="165">
        <v>973226</v>
      </c>
      <c r="G712" s="19">
        <v>162668</v>
      </c>
      <c r="H712" s="19">
        <v>962110</v>
      </c>
      <c r="I712" s="176">
        <v>1124778</v>
      </c>
      <c r="J712" s="176">
        <v>2098004</v>
      </c>
      <c r="K712" s="176">
        <v>0</v>
      </c>
      <c r="L712" s="176">
        <v>2098004</v>
      </c>
      <c r="M712" s="176">
        <v>218277</v>
      </c>
    </row>
    <row r="713" spans="2:13">
      <c r="B713" s="614">
        <v>2013</v>
      </c>
      <c r="C713" s="19">
        <v>99513</v>
      </c>
      <c r="D713" s="19">
        <v>242406</v>
      </c>
      <c r="E713" s="19">
        <v>534438</v>
      </c>
      <c r="F713" s="165">
        <v>876357</v>
      </c>
      <c r="G713" s="19">
        <v>153151</v>
      </c>
      <c r="H713" s="19">
        <v>1114664</v>
      </c>
      <c r="I713" s="176">
        <v>1267815</v>
      </c>
      <c r="J713" s="176">
        <v>2144172</v>
      </c>
      <c r="K713" s="176">
        <v>0</v>
      </c>
      <c r="L713" s="176">
        <v>2144172</v>
      </c>
      <c r="M713" s="176">
        <v>247261</v>
      </c>
    </row>
    <row r="714" spans="2:13">
      <c r="B714" s="614">
        <v>2014</v>
      </c>
      <c r="C714" s="19">
        <v>236768</v>
      </c>
      <c r="D714" s="19">
        <v>243053</v>
      </c>
      <c r="E714" s="19">
        <v>443191</v>
      </c>
      <c r="F714" s="165">
        <v>923012</v>
      </c>
      <c r="G714" s="19">
        <v>172554</v>
      </c>
      <c r="H714" s="19">
        <v>1617577</v>
      </c>
      <c r="I714" s="176">
        <v>1790131</v>
      </c>
      <c r="J714" s="176">
        <v>2713143</v>
      </c>
      <c r="K714" s="176">
        <v>0</v>
      </c>
      <c r="L714" s="176">
        <v>2713143</v>
      </c>
      <c r="M714" s="176">
        <v>309258</v>
      </c>
    </row>
    <row r="715" spans="2:13">
      <c r="B715" s="614">
        <v>2015</v>
      </c>
      <c r="C715" s="19">
        <v>249476</v>
      </c>
      <c r="D715" s="19">
        <v>239396</v>
      </c>
      <c r="E715" s="19">
        <v>415905</v>
      </c>
      <c r="F715" s="165">
        <v>904777</v>
      </c>
      <c r="G715" s="19">
        <v>166193</v>
      </c>
      <c r="H715" s="19">
        <v>1831687</v>
      </c>
      <c r="I715" s="176">
        <v>1997880</v>
      </c>
      <c r="J715" s="176">
        <v>2902657</v>
      </c>
      <c r="K715" s="176">
        <v>0</v>
      </c>
      <c r="L715" s="176">
        <v>2902657</v>
      </c>
      <c r="M715" s="176">
        <v>346266</v>
      </c>
    </row>
    <row r="716" spans="2:13">
      <c r="B716" s="185" t="s">
        <v>149</v>
      </c>
      <c r="C716" s="19"/>
      <c r="D716" s="19"/>
      <c r="E716" s="19"/>
      <c r="F716" s="165"/>
      <c r="G716" s="19"/>
      <c r="H716" s="19"/>
      <c r="I716" s="176"/>
      <c r="J716" s="176"/>
      <c r="K716" s="176"/>
      <c r="L716" s="176"/>
      <c r="M716" s="176"/>
    </row>
    <row r="717" spans="2:13">
      <c r="B717" s="614">
        <v>2012</v>
      </c>
      <c r="C717" s="19">
        <v>0</v>
      </c>
      <c r="D717" s="19">
        <v>0</v>
      </c>
      <c r="E717" s="19">
        <v>0</v>
      </c>
      <c r="F717" s="165">
        <v>0</v>
      </c>
      <c r="G717" s="19">
        <v>0</v>
      </c>
      <c r="H717" s="19">
        <v>129308</v>
      </c>
      <c r="I717" s="176">
        <v>129308</v>
      </c>
      <c r="J717" s="176">
        <v>129308</v>
      </c>
      <c r="K717" s="176">
        <v>6717</v>
      </c>
      <c r="L717" s="176">
        <v>136025</v>
      </c>
      <c r="M717" s="176">
        <v>0</v>
      </c>
    </row>
    <row r="718" spans="2:13">
      <c r="B718" s="614">
        <v>2013</v>
      </c>
      <c r="C718" s="19">
        <v>0</v>
      </c>
      <c r="D718" s="19">
        <v>0</v>
      </c>
      <c r="E718" s="19">
        <v>0</v>
      </c>
      <c r="F718" s="165">
        <v>0</v>
      </c>
      <c r="G718" s="19">
        <v>0</v>
      </c>
      <c r="H718" s="19">
        <v>183595</v>
      </c>
      <c r="I718" s="176">
        <v>183595</v>
      </c>
      <c r="J718" s="176">
        <v>183595</v>
      </c>
      <c r="K718" s="176">
        <v>8187</v>
      </c>
      <c r="L718" s="176">
        <v>191782</v>
      </c>
      <c r="M718" s="176">
        <v>0</v>
      </c>
    </row>
    <row r="719" spans="2:13">
      <c r="B719" s="614">
        <v>2014</v>
      </c>
      <c r="C719" s="19">
        <v>0</v>
      </c>
      <c r="D719" s="19">
        <v>0</v>
      </c>
      <c r="E719" s="19">
        <v>0</v>
      </c>
      <c r="F719" s="165">
        <v>0</v>
      </c>
      <c r="G719" s="19">
        <v>0</v>
      </c>
      <c r="H719" s="19">
        <v>267655</v>
      </c>
      <c r="I719" s="176">
        <v>267655</v>
      </c>
      <c r="J719" s="176">
        <v>267655</v>
      </c>
      <c r="K719" s="176">
        <v>4248</v>
      </c>
      <c r="L719" s="176">
        <v>271903</v>
      </c>
      <c r="M719" s="176">
        <v>0</v>
      </c>
    </row>
    <row r="720" spans="2:13">
      <c r="B720" s="614">
        <v>2015</v>
      </c>
      <c r="C720" s="19">
        <v>0</v>
      </c>
      <c r="D720" s="19">
        <v>0</v>
      </c>
      <c r="E720" s="19">
        <v>0</v>
      </c>
      <c r="F720" s="165">
        <v>0</v>
      </c>
      <c r="G720" s="19">
        <v>0</v>
      </c>
      <c r="H720" s="19">
        <v>322812</v>
      </c>
      <c r="I720" s="176">
        <v>322812</v>
      </c>
      <c r="J720" s="176">
        <v>322812</v>
      </c>
      <c r="K720" s="176">
        <v>3988</v>
      </c>
      <c r="L720" s="176">
        <v>326800</v>
      </c>
      <c r="M720" s="176">
        <v>0</v>
      </c>
    </row>
    <row r="721" spans="2:13">
      <c r="B721" s="614">
        <v>2016</v>
      </c>
      <c r="C721" s="19">
        <v>0</v>
      </c>
      <c r="D721" s="19">
        <v>0</v>
      </c>
      <c r="E721" s="19">
        <v>0</v>
      </c>
      <c r="F721" s="165">
        <v>0</v>
      </c>
      <c r="G721" s="19">
        <v>0</v>
      </c>
      <c r="H721" s="19">
        <v>343837</v>
      </c>
      <c r="I721" s="176">
        <v>343837</v>
      </c>
      <c r="J721" s="176">
        <v>343837</v>
      </c>
      <c r="K721" s="176">
        <v>3880</v>
      </c>
      <c r="L721" s="176">
        <v>347717</v>
      </c>
      <c r="M721" s="176">
        <v>0</v>
      </c>
    </row>
    <row r="722" spans="2:13">
      <c r="B722" s="614">
        <v>2017</v>
      </c>
      <c r="C722" s="19">
        <v>0</v>
      </c>
      <c r="D722" s="19">
        <v>0</v>
      </c>
      <c r="E722" s="19">
        <v>0</v>
      </c>
      <c r="F722" s="165">
        <v>0</v>
      </c>
      <c r="G722" s="19">
        <v>0</v>
      </c>
      <c r="H722" s="19">
        <v>349823</v>
      </c>
      <c r="I722" s="176">
        <v>349823</v>
      </c>
      <c r="J722" s="176">
        <v>349823</v>
      </c>
      <c r="K722" s="176">
        <v>0</v>
      </c>
      <c r="L722" s="176">
        <v>349823</v>
      </c>
      <c r="M722" s="176">
        <v>0</v>
      </c>
    </row>
    <row r="723" spans="2:13">
      <c r="B723" s="614">
        <v>2018</v>
      </c>
      <c r="C723" s="19">
        <v>0</v>
      </c>
      <c r="D723" s="19">
        <v>0</v>
      </c>
      <c r="E723" s="19">
        <v>0</v>
      </c>
      <c r="F723" s="165">
        <v>0</v>
      </c>
      <c r="G723" s="19">
        <v>0</v>
      </c>
      <c r="H723" s="19">
        <v>342521</v>
      </c>
      <c r="I723" s="176">
        <v>342521</v>
      </c>
      <c r="J723" s="176">
        <v>342521</v>
      </c>
      <c r="K723" s="176">
        <v>0</v>
      </c>
      <c r="L723" s="176">
        <v>342521</v>
      </c>
      <c r="M723" s="176">
        <v>0</v>
      </c>
    </row>
    <row r="724" spans="2:13">
      <c r="B724" s="614">
        <v>2019</v>
      </c>
      <c r="C724" s="19">
        <v>0</v>
      </c>
      <c r="D724" s="19">
        <v>0</v>
      </c>
      <c r="E724" s="19">
        <v>0</v>
      </c>
      <c r="F724" s="165">
        <v>0</v>
      </c>
      <c r="G724" s="19">
        <v>0</v>
      </c>
      <c r="H724" s="19">
        <v>334929</v>
      </c>
      <c r="I724" s="176">
        <v>334929</v>
      </c>
      <c r="J724" s="176">
        <v>334929</v>
      </c>
      <c r="K724" s="176">
        <v>0</v>
      </c>
      <c r="L724" s="176">
        <v>334929</v>
      </c>
      <c r="M724" s="176">
        <v>0</v>
      </c>
    </row>
    <row r="725" spans="2:13">
      <c r="B725" s="614">
        <v>2020</v>
      </c>
      <c r="C725" s="19">
        <v>0</v>
      </c>
      <c r="D725" s="19">
        <v>0</v>
      </c>
      <c r="E725" s="19">
        <v>0</v>
      </c>
      <c r="F725" s="165">
        <v>0</v>
      </c>
      <c r="G725" s="19">
        <v>0</v>
      </c>
      <c r="H725" s="19">
        <v>364077</v>
      </c>
      <c r="I725" s="176">
        <v>364077</v>
      </c>
      <c r="J725" s="176">
        <v>364077</v>
      </c>
      <c r="K725" s="176">
        <v>0</v>
      </c>
      <c r="L725" s="176">
        <v>364077</v>
      </c>
      <c r="M725" s="176">
        <v>0</v>
      </c>
    </row>
    <row r="726" spans="2:13">
      <c r="B726" s="614">
        <v>2021</v>
      </c>
      <c r="C726" s="19">
        <v>0</v>
      </c>
      <c r="D726" s="19">
        <v>0</v>
      </c>
      <c r="E726" s="19">
        <v>0</v>
      </c>
      <c r="F726" s="165">
        <v>0</v>
      </c>
      <c r="G726" s="19">
        <v>0</v>
      </c>
      <c r="H726" s="19">
        <v>388170</v>
      </c>
      <c r="I726" s="176">
        <v>388170</v>
      </c>
      <c r="J726" s="176">
        <v>388170</v>
      </c>
      <c r="K726" s="176">
        <v>0</v>
      </c>
      <c r="L726" s="176">
        <v>388170</v>
      </c>
      <c r="M726" s="176">
        <v>0</v>
      </c>
    </row>
    <row r="727" spans="2:13">
      <c r="B727" s="614">
        <v>2022</v>
      </c>
      <c r="C727" s="19">
        <v>0</v>
      </c>
      <c r="D727" s="19">
        <v>0</v>
      </c>
      <c r="E727" s="19">
        <v>0</v>
      </c>
      <c r="F727" s="165">
        <v>0</v>
      </c>
      <c r="G727" s="19">
        <v>0</v>
      </c>
      <c r="H727" s="19">
        <v>423068</v>
      </c>
      <c r="I727" s="176">
        <v>423068</v>
      </c>
      <c r="J727" s="176">
        <v>423068</v>
      </c>
      <c r="K727" s="176">
        <v>0</v>
      </c>
      <c r="L727" s="176">
        <v>423068</v>
      </c>
      <c r="M727" s="176">
        <v>0</v>
      </c>
    </row>
    <row r="728" spans="2:13">
      <c r="B728" s="614">
        <v>2023</v>
      </c>
      <c r="C728" s="19">
        <v>0</v>
      </c>
      <c r="D728" s="19">
        <v>0</v>
      </c>
      <c r="E728" s="19">
        <v>0</v>
      </c>
      <c r="F728" s="165">
        <v>0</v>
      </c>
      <c r="G728" s="19">
        <v>0</v>
      </c>
      <c r="H728" s="19">
        <v>438399</v>
      </c>
      <c r="I728" s="176">
        <v>438399</v>
      </c>
      <c r="J728" s="176">
        <v>438399</v>
      </c>
      <c r="K728" s="176">
        <v>0</v>
      </c>
      <c r="L728" s="176">
        <v>438399</v>
      </c>
      <c r="M728" s="176">
        <v>0</v>
      </c>
    </row>
    <row r="729" spans="2:13">
      <c r="B729" s="185" t="s">
        <v>170</v>
      </c>
      <c r="C729" s="19"/>
      <c r="D729" s="19"/>
      <c r="E729" s="19"/>
      <c r="F729" s="165"/>
      <c r="G729" s="19"/>
      <c r="H729" s="19"/>
      <c r="I729" s="176"/>
      <c r="J729" s="176"/>
      <c r="K729" s="176"/>
      <c r="L729" s="176"/>
      <c r="M729" s="176"/>
    </row>
    <row r="730" spans="2:13">
      <c r="B730" s="614">
        <v>2012</v>
      </c>
      <c r="C730" s="19">
        <v>0</v>
      </c>
      <c r="D730" s="19">
        <v>0</v>
      </c>
      <c r="E730" s="19">
        <v>0</v>
      </c>
      <c r="F730" s="165">
        <v>0</v>
      </c>
      <c r="G730" s="19">
        <v>8664</v>
      </c>
      <c r="H730" s="19">
        <v>66258</v>
      </c>
      <c r="I730" s="176">
        <v>74922</v>
      </c>
      <c r="J730" s="176">
        <v>74922</v>
      </c>
      <c r="K730" s="176">
        <v>0</v>
      </c>
      <c r="L730" s="176">
        <v>74922</v>
      </c>
      <c r="M730" s="176">
        <v>0</v>
      </c>
    </row>
    <row r="731" spans="2:13">
      <c r="B731" s="614">
        <v>2013</v>
      </c>
      <c r="C731" s="19">
        <v>0</v>
      </c>
      <c r="D731" s="19">
        <v>0</v>
      </c>
      <c r="E731" s="19">
        <v>0</v>
      </c>
      <c r="F731" s="165">
        <v>0</v>
      </c>
      <c r="G731" s="19">
        <v>8863</v>
      </c>
      <c r="H731" s="19">
        <v>75917</v>
      </c>
      <c r="I731" s="176">
        <v>84780</v>
      </c>
      <c r="J731" s="176">
        <v>84780</v>
      </c>
      <c r="K731" s="176">
        <v>0</v>
      </c>
      <c r="L731" s="176">
        <v>84780</v>
      </c>
      <c r="M731" s="176">
        <v>0</v>
      </c>
    </row>
    <row r="732" spans="2:13">
      <c r="B732" s="614">
        <v>2014</v>
      </c>
      <c r="C732" s="19">
        <v>0</v>
      </c>
      <c r="D732" s="19">
        <v>0</v>
      </c>
      <c r="E732" s="19">
        <v>0</v>
      </c>
      <c r="F732" s="165">
        <v>0</v>
      </c>
      <c r="G732" s="19">
        <v>11106</v>
      </c>
      <c r="H732" s="19">
        <v>113520</v>
      </c>
      <c r="I732" s="176">
        <v>124626</v>
      </c>
      <c r="J732" s="176">
        <v>124626</v>
      </c>
      <c r="K732" s="176">
        <v>0</v>
      </c>
      <c r="L732" s="176">
        <v>124626</v>
      </c>
      <c r="M732" s="176">
        <v>0</v>
      </c>
    </row>
    <row r="733" spans="2:13">
      <c r="B733" s="614">
        <v>2015</v>
      </c>
      <c r="C733" s="19">
        <v>0</v>
      </c>
      <c r="D733" s="19">
        <v>0</v>
      </c>
      <c r="E733" s="19">
        <v>0</v>
      </c>
      <c r="F733" s="165">
        <v>0</v>
      </c>
      <c r="G733" s="19">
        <v>10504</v>
      </c>
      <c r="H733" s="19">
        <v>123188</v>
      </c>
      <c r="I733" s="176">
        <v>133692</v>
      </c>
      <c r="J733" s="176">
        <v>133692</v>
      </c>
      <c r="K733" s="176">
        <v>0</v>
      </c>
      <c r="L733" s="176">
        <v>133692</v>
      </c>
      <c r="M733" s="176">
        <v>0</v>
      </c>
    </row>
    <row r="734" spans="2:13">
      <c r="B734" s="614">
        <v>2016</v>
      </c>
      <c r="C734" s="19">
        <v>0</v>
      </c>
      <c r="D734" s="19">
        <v>0</v>
      </c>
      <c r="E734" s="19">
        <v>0</v>
      </c>
      <c r="F734" s="165">
        <v>0</v>
      </c>
      <c r="G734" s="19">
        <v>0</v>
      </c>
      <c r="H734" s="19">
        <v>124554</v>
      </c>
      <c r="I734" s="176">
        <v>124554</v>
      </c>
      <c r="J734" s="176">
        <v>124554</v>
      </c>
      <c r="K734" s="176">
        <v>0</v>
      </c>
      <c r="L734" s="176">
        <v>124554</v>
      </c>
      <c r="M734" s="176">
        <v>0</v>
      </c>
    </row>
    <row r="735" spans="2:13">
      <c r="B735" s="614">
        <v>2017</v>
      </c>
      <c r="C735" s="19">
        <v>0</v>
      </c>
      <c r="D735" s="19">
        <v>0</v>
      </c>
      <c r="E735" s="19">
        <v>0</v>
      </c>
      <c r="F735" s="165">
        <v>0</v>
      </c>
      <c r="G735" s="19">
        <v>0</v>
      </c>
      <c r="H735" s="19">
        <v>120409</v>
      </c>
      <c r="I735" s="176">
        <v>120409</v>
      </c>
      <c r="J735" s="176">
        <v>120409</v>
      </c>
      <c r="K735" s="176">
        <v>0</v>
      </c>
      <c r="L735" s="176">
        <v>120409</v>
      </c>
      <c r="M735" s="176">
        <v>0</v>
      </c>
    </row>
    <row r="736" spans="2:13">
      <c r="B736" s="614">
        <v>2018</v>
      </c>
      <c r="C736" s="19">
        <v>0</v>
      </c>
      <c r="D736" s="19">
        <v>0</v>
      </c>
      <c r="E736" s="19">
        <v>0</v>
      </c>
      <c r="F736" s="165">
        <v>0</v>
      </c>
      <c r="G736" s="19">
        <v>0</v>
      </c>
      <c r="H736" s="19">
        <v>112506</v>
      </c>
      <c r="I736" s="176">
        <v>112506</v>
      </c>
      <c r="J736" s="176">
        <v>112506</v>
      </c>
      <c r="K736" s="176">
        <v>0</v>
      </c>
      <c r="L736" s="176">
        <v>112506</v>
      </c>
      <c r="M736" s="176">
        <v>0</v>
      </c>
    </row>
    <row r="737" spans="2:13">
      <c r="B737" s="614">
        <v>2019</v>
      </c>
      <c r="C737" s="19">
        <v>0</v>
      </c>
      <c r="D737" s="19">
        <v>0</v>
      </c>
      <c r="E737" s="19">
        <v>0</v>
      </c>
      <c r="F737" s="165">
        <v>0</v>
      </c>
      <c r="G737" s="19">
        <v>0</v>
      </c>
      <c r="H737" s="19">
        <v>107884</v>
      </c>
      <c r="I737" s="176">
        <v>107884</v>
      </c>
      <c r="J737" s="176">
        <v>107884</v>
      </c>
      <c r="K737" s="176">
        <v>0</v>
      </c>
      <c r="L737" s="176">
        <v>107884</v>
      </c>
      <c r="M737" s="176">
        <v>0</v>
      </c>
    </row>
    <row r="738" spans="2:13">
      <c r="B738" s="614">
        <v>2020</v>
      </c>
      <c r="C738" s="19">
        <v>0</v>
      </c>
      <c r="D738" s="19">
        <v>0</v>
      </c>
      <c r="E738" s="19">
        <v>0</v>
      </c>
      <c r="F738" s="165">
        <v>0</v>
      </c>
      <c r="G738" s="19">
        <v>0</v>
      </c>
      <c r="H738" s="19">
        <v>121811</v>
      </c>
      <c r="I738" s="176">
        <v>121811</v>
      </c>
      <c r="J738" s="176">
        <v>121811</v>
      </c>
      <c r="K738" s="176">
        <v>0</v>
      </c>
      <c r="L738" s="176">
        <v>121811</v>
      </c>
      <c r="M738" s="176">
        <v>0</v>
      </c>
    </row>
    <row r="739" spans="2:13">
      <c r="B739" s="614">
        <v>2021</v>
      </c>
      <c r="C739" s="19">
        <v>0</v>
      </c>
      <c r="D739" s="19">
        <v>0</v>
      </c>
      <c r="E739" s="19">
        <v>0</v>
      </c>
      <c r="F739" s="165">
        <v>0</v>
      </c>
      <c r="G739" s="19">
        <v>0</v>
      </c>
      <c r="H739" s="19">
        <v>131560</v>
      </c>
      <c r="I739" s="176">
        <v>131560</v>
      </c>
      <c r="J739" s="176">
        <v>131560</v>
      </c>
      <c r="K739" s="176">
        <v>0</v>
      </c>
      <c r="L739" s="176">
        <v>131560</v>
      </c>
      <c r="M739" s="176">
        <v>0</v>
      </c>
    </row>
    <row r="740" spans="2:13">
      <c r="B740" s="614">
        <v>2022</v>
      </c>
      <c r="C740" s="19">
        <v>0</v>
      </c>
      <c r="D740" s="19">
        <v>0</v>
      </c>
      <c r="E740" s="19">
        <v>0</v>
      </c>
      <c r="F740" s="165">
        <v>0</v>
      </c>
      <c r="G740" s="19">
        <v>0</v>
      </c>
      <c r="H740" s="19">
        <v>147099</v>
      </c>
      <c r="I740" s="176">
        <v>147099</v>
      </c>
      <c r="J740" s="176">
        <v>147099</v>
      </c>
      <c r="K740" s="176">
        <v>0</v>
      </c>
      <c r="L740" s="176">
        <v>147099</v>
      </c>
      <c r="M740" s="176">
        <v>0</v>
      </c>
    </row>
    <row r="741" spans="2:13">
      <c r="B741" s="614">
        <v>2023</v>
      </c>
      <c r="C741" s="19">
        <v>0</v>
      </c>
      <c r="D741" s="19">
        <v>0</v>
      </c>
      <c r="E741" s="19">
        <v>0</v>
      </c>
      <c r="F741" s="165">
        <v>0</v>
      </c>
      <c r="G741" s="19">
        <v>0</v>
      </c>
      <c r="H741" s="19">
        <v>143102</v>
      </c>
      <c r="I741" s="176">
        <v>143102</v>
      </c>
      <c r="J741" s="176">
        <v>143102</v>
      </c>
      <c r="K741" s="176">
        <v>0</v>
      </c>
      <c r="L741" s="176">
        <v>143102</v>
      </c>
      <c r="M741" s="176">
        <v>0</v>
      </c>
    </row>
    <row r="742" spans="2:13">
      <c r="B742" s="185" t="s">
        <v>656</v>
      </c>
      <c r="C742" s="19"/>
      <c r="D742" s="19"/>
      <c r="E742" s="19"/>
      <c r="F742" s="165"/>
      <c r="G742" s="19"/>
      <c r="H742" s="19"/>
      <c r="I742" s="176"/>
      <c r="J742" s="176"/>
      <c r="K742" s="176"/>
      <c r="L742" s="176"/>
      <c r="M742" s="176"/>
    </row>
    <row r="743" spans="2:13">
      <c r="B743" s="614">
        <v>2012</v>
      </c>
      <c r="C743" s="19">
        <v>9109</v>
      </c>
      <c r="D743" s="19">
        <v>0</v>
      </c>
      <c r="E743" s="19">
        <v>0</v>
      </c>
      <c r="F743" s="165">
        <v>9109</v>
      </c>
      <c r="G743" s="19">
        <v>0</v>
      </c>
      <c r="H743" s="19">
        <v>0</v>
      </c>
      <c r="I743" s="176">
        <v>0</v>
      </c>
      <c r="J743" s="176">
        <v>9109</v>
      </c>
      <c r="K743" s="176"/>
      <c r="L743" s="176">
        <v>9109</v>
      </c>
      <c r="M743" s="176"/>
    </row>
    <row r="744" spans="2:13">
      <c r="B744" s="614">
        <v>2013</v>
      </c>
      <c r="C744" s="19">
        <v>7184</v>
      </c>
      <c r="D744" s="19">
        <v>0</v>
      </c>
      <c r="E744" s="19">
        <v>0</v>
      </c>
      <c r="F744" s="165">
        <v>7184</v>
      </c>
      <c r="G744" s="19">
        <v>0</v>
      </c>
      <c r="H744" s="19">
        <v>0</v>
      </c>
      <c r="I744" s="176">
        <v>0</v>
      </c>
      <c r="J744" s="176">
        <v>7184</v>
      </c>
      <c r="K744" s="176"/>
      <c r="L744" s="176">
        <v>7184</v>
      </c>
      <c r="M744" s="176">
        <v>0</v>
      </c>
    </row>
    <row r="745" spans="2:13">
      <c r="B745" s="614">
        <v>2014</v>
      </c>
      <c r="C745" s="19">
        <v>8399</v>
      </c>
      <c r="D745" s="19">
        <v>0</v>
      </c>
      <c r="E745" s="19">
        <v>0</v>
      </c>
      <c r="F745" s="165">
        <v>8399</v>
      </c>
      <c r="G745" s="19">
        <v>0</v>
      </c>
      <c r="H745" s="19">
        <v>0</v>
      </c>
      <c r="I745" s="176">
        <v>0</v>
      </c>
      <c r="J745" s="176">
        <v>8399</v>
      </c>
      <c r="K745" s="176"/>
      <c r="L745" s="176">
        <v>8399</v>
      </c>
      <c r="M745" s="176"/>
    </row>
    <row r="746" spans="2:13">
      <c r="B746" s="185" t="s">
        <v>229</v>
      </c>
      <c r="C746" s="19"/>
      <c r="D746" s="19"/>
      <c r="E746" s="19"/>
      <c r="F746" s="165"/>
      <c r="G746" s="19"/>
      <c r="H746" s="19"/>
      <c r="I746" s="176"/>
      <c r="J746" s="177"/>
      <c r="K746" s="177"/>
      <c r="L746" s="177"/>
      <c r="M746" s="177"/>
    </row>
    <row r="747" spans="2:13">
      <c r="B747" s="614">
        <v>2021</v>
      </c>
      <c r="C747" s="19">
        <v>0</v>
      </c>
      <c r="D747" s="19">
        <v>0</v>
      </c>
      <c r="E747" s="19">
        <v>0</v>
      </c>
      <c r="F747" s="165">
        <v>0</v>
      </c>
      <c r="G747" s="19">
        <v>0</v>
      </c>
      <c r="H747" s="19">
        <v>0</v>
      </c>
      <c r="I747" s="176">
        <v>0</v>
      </c>
      <c r="J747" s="177">
        <v>0</v>
      </c>
      <c r="K747" s="177">
        <v>0</v>
      </c>
      <c r="L747" s="177">
        <v>0</v>
      </c>
      <c r="M747" s="177">
        <v>0</v>
      </c>
    </row>
    <row r="748" spans="2:13">
      <c r="B748" s="614">
        <v>2022</v>
      </c>
      <c r="C748" s="19">
        <v>0</v>
      </c>
      <c r="D748" s="19">
        <v>0</v>
      </c>
      <c r="E748" s="19">
        <v>0</v>
      </c>
      <c r="F748" s="165">
        <v>0</v>
      </c>
      <c r="G748" s="19">
        <v>0</v>
      </c>
      <c r="H748" s="19">
        <v>0</v>
      </c>
      <c r="I748" s="176">
        <v>0</v>
      </c>
      <c r="J748" s="177">
        <v>0</v>
      </c>
      <c r="K748" s="177">
        <v>0</v>
      </c>
      <c r="L748" s="177">
        <v>0</v>
      </c>
      <c r="M748" s="177">
        <v>2640</v>
      </c>
    </row>
    <row r="749" spans="2:13">
      <c r="B749" s="614">
        <v>2023</v>
      </c>
      <c r="C749" s="19">
        <v>0</v>
      </c>
      <c r="D749" s="19">
        <v>0</v>
      </c>
      <c r="E749" s="19">
        <v>0</v>
      </c>
      <c r="F749" s="165">
        <v>0</v>
      </c>
      <c r="G749" s="19">
        <v>0</v>
      </c>
      <c r="H749" s="19">
        <v>0</v>
      </c>
      <c r="I749" s="176">
        <v>0</v>
      </c>
      <c r="J749" s="177">
        <v>0</v>
      </c>
      <c r="K749" s="177">
        <v>0</v>
      </c>
      <c r="L749" s="177">
        <v>0</v>
      </c>
      <c r="M749" s="177">
        <v>3823</v>
      </c>
    </row>
    <row r="750" spans="2:13">
      <c r="B750" s="185" t="s">
        <v>134</v>
      </c>
      <c r="C750" s="19"/>
      <c r="D750" s="19"/>
      <c r="E750" s="19"/>
      <c r="F750" s="165"/>
      <c r="G750" s="19"/>
      <c r="H750" s="19"/>
      <c r="I750" s="176"/>
      <c r="J750" s="176"/>
      <c r="K750" s="176"/>
      <c r="L750" s="176"/>
      <c r="M750" s="176"/>
    </row>
    <row r="751" spans="2:13">
      <c r="B751" s="614">
        <v>2012</v>
      </c>
      <c r="C751" s="19">
        <v>0</v>
      </c>
      <c r="D751" s="19">
        <v>0</v>
      </c>
      <c r="E751" s="19">
        <v>0</v>
      </c>
      <c r="F751" s="165">
        <v>0</v>
      </c>
      <c r="G751" s="19">
        <v>0</v>
      </c>
      <c r="H751" s="19">
        <v>0</v>
      </c>
      <c r="I751" s="176">
        <v>0</v>
      </c>
      <c r="J751" s="176">
        <v>0</v>
      </c>
      <c r="K751" s="176">
        <v>0</v>
      </c>
      <c r="L751" s="176">
        <v>0</v>
      </c>
      <c r="M751" s="176">
        <v>430771</v>
      </c>
    </row>
    <row r="752" spans="2:13">
      <c r="B752" s="614">
        <v>2013</v>
      </c>
      <c r="C752" s="19">
        <v>0</v>
      </c>
      <c r="D752" s="19">
        <v>0</v>
      </c>
      <c r="E752" s="19">
        <v>0</v>
      </c>
      <c r="F752" s="165">
        <v>0</v>
      </c>
      <c r="G752" s="19">
        <v>0</v>
      </c>
      <c r="H752" s="19">
        <v>0</v>
      </c>
      <c r="I752" s="176">
        <v>0</v>
      </c>
      <c r="J752" s="176">
        <v>0</v>
      </c>
      <c r="K752" s="176">
        <v>0</v>
      </c>
      <c r="L752" s="176">
        <v>0</v>
      </c>
      <c r="M752" s="176">
        <v>427042</v>
      </c>
    </row>
    <row r="753" spans="2:13">
      <c r="B753" s="614">
        <v>2014</v>
      </c>
      <c r="C753" s="19">
        <v>0</v>
      </c>
      <c r="D753" s="19">
        <v>0</v>
      </c>
      <c r="E753" s="19">
        <v>0</v>
      </c>
      <c r="F753" s="165">
        <v>0</v>
      </c>
      <c r="G753" s="19">
        <v>0</v>
      </c>
      <c r="H753" s="19">
        <v>0</v>
      </c>
      <c r="I753" s="176">
        <v>0</v>
      </c>
      <c r="J753" s="176">
        <v>0</v>
      </c>
      <c r="K753" s="176">
        <v>0</v>
      </c>
      <c r="L753" s="176">
        <v>0</v>
      </c>
      <c r="M753" s="176">
        <v>501526</v>
      </c>
    </row>
    <row r="754" spans="2:13">
      <c r="B754" s="614">
        <v>2015</v>
      </c>
      <c r="C754" s="19">
        <v>0</v>
      </c>
      <c r="D754" s="19">
        <v>0</v>
      </c>
      <c r="E754" s="19">
        <v>0</v>
      </c>
      <c r="F754" s="165">
        <v>0</v>
      </c>
      <c r="G754" s="19">
        <v>0</v>
      </c>
      <c r="H754" s="19">
        <v>0</v>
      </c>
      <c r="I754" s="176">
        <v>0</v>
      </c>
      <c r="J754" s="176">
        <v>0</v>
      </c>
      <c r="K754" s="176">
        <v>0</v>
      </c>
      <c r="L754" s="176">
        <v>0</v>
      </c>
      <c r="M754" s="176">
        <v>534020</v>
      </c>
    </row>
    <row r="755" spans="2:13">
      <c r="B755" s="614">
        <v>2016</v>
      </c>
      <c r="C755" s="19">
        <v>0</v>
      </c>
      <c r="D755" s="19">
        <v>0</v>
      </c>
      <c r="E755" s="19">
        <v>0</v>
      </c>
      <c r="F755" s="165">
        <v>0</v>
      </c>
      <c r="G755" s="19">
        <v>0</v>
      </c>
      <c r="H755" s="19">
        <v>0</v>
      </c>
      <c r="I755" s="176">
        <v>0</v>
      </c>
      <c r="J755" s="176">
        <v>0</v>
      </c>
      <c r="K755" s="176">
        <v>0</v>
      </c>
      <c r="L755" s="176">
        <v>0</v>
      </c>
      <c r="M755" s="176">
        <v>594664</v>
      </c>
    </row>
    <row r="756" spans="2:13">
      <c r="B756" s="614">
        <v>2017</v>
      </c>
      <c r="C756" s="19">
        <v>0</v>
      </c>
      <c r="D756" s="19">
        <v>0</v>
      </c>
      <c r="E756" s="19">
        <v>0</v>
      </c>
      <c r="F756" s="165">
        <v>0</v>
      </c>
      <c r="G756" s="19">
        <v>0</v>
      </c>
      <c r="H756" s="19">
        <v>0</v>
      </c>
      <c r="I756" s="176">
        <v>0</v>
      </c>
      <c r="J756" s="176">
        <v>0</v>
      </c>
      <c r="K756" s="176">
        <v>0</v>
      </c>
      <c r="L756" s="176">
        <v>0</v>
      </c>
      <c r="M756" s="176">
        <v>658949</v>
      </c>
    </row>
    <row r="757" spans="2:13">
      <c r="B757" s="614">
        <v>2018</v>
      </c>
      <c r="C757" s="19">
        <v>0</v>
      </c>
      <c r="D757" s="19">
        <v>0</v>
      </c>
      <c r="E757" s="19">
        <v>0</v>
      </c>
      <c r="F757" s="165">
        <v>0</v>
      </c>
      <c r="G757" s="19">
        <v>0</v>
      </c>
      <c r="H757" s="19">
        <v>0</v>
      </c>
      <c r="I757" s="176">
        <v>0</v>
      </c>
      <c r="J757" s="176">
        <v>0</v>
      </c>
      <c r="K757" s="176">
        <v>0</v>
      </c>
      <c r="L757" s="176">
        <v>0</v>
      </c>
      <c r="M757" s="176">
        <v>697088</v>
      </c>
    </row>
    <row r="758" spans="2:13">
      <c r="B758" s="614">
        <v>2019</v>
      </c>
      <c r="C758" s="19">
        <v>0</v>
      </c>
      <c r="D758" s="19">
        <v>0</v>
      </c>
      <c r="E758" s="19">
        <v>0</v>
      </c>
      <c r="F758" s="165">
        <v>0</v>
      </c>
      <c r="G758" s="19">
        <v>0</v>
      </c>
      <c r="H758" s="19">
        <v>0</v>
      </c>
      <c r="I758" s="176">
        <v>0</v>
      </c>
      <c r="J758" s="176">
        <v>0</v>
      </c>
      <c r="K758" s="176">
        <v>0</v>
      </c>
      <c r="L758" s="176">
        <v>0</v>
      </c>
      <c r="M758" s="176">
        <v>704744</v>
      </c>
    </row>
    <row r="759" spans="2:13">
      <c r="B759" s="614">
        <v>2020</v>
      </c>
      <c r="C759" s="19">
        <v>0</v>
      </c>
      <c r="D759" s="19">
        <v>0</v>
      </c>
      <c r="E759" s="19">
        <v>0</v>
      </c>
      <c r="F759" s="165">
        <v>0</v>
      </c>
      <c r="G759" s="19">
        <v>0</v>
      </c>
      <c r="H759" s="19">
        <v>0</v>
      </c>
      <c r="I759" s="176">
        <v>0</v>
      </c>
      <c r="J759" s="176">
        <v>0</v>
      </c>
      <c r="K759" s="176">
        <v>0</v>
      </c>
      <c r="L759" s="176">
        <v>0</v>
      </c>
      <c r="M759" s="176">
        <v>672430</v>
      </c>
    </row>
    <row r="760" spans="2:13">
      <c r="B760" s="614">
        <v>2021</v>
      </c>
      <c r="C760" s="19">
        <v>0</v>
      </c>
      <c r="D760" s="19">
        <v>0</v>
      </c>
      <c r="E760" s="19">
        <v>0</v>
      </c>
      <c r="F760" s="165">
        <v>0</v>
      </c>
      <c r="G760" s="19">
        <v>0</v>
      </c>
      <c r="H760" s="19">
        <v>0</v>
      </c>
      <c r="I760" s="176">
        <v>0</v>
      </c>
      <c r="J760" s="176">
        <v>0</v>
      </c>
      <c r="K760" s="176">
        <v>0</v>
      </c>
      <c r="L760" s="176">
        <v>0</v>
      </c>
      <c r="M760" s="176">
        <v>691653</v>
      </c>
    </row>
    <row r="761" spans="2:13">
      <c r="B761" s="614">
        <v>2022</v>
      </c>
      <c r="C761" s="19">
        <v>0</v>
      </c>
      <c r="D761" s="19">
        <v>0</v>
      </c>
      <c r="E761" s="19">
        <v>0</v>
      </c>
      <c r="F761" s="165">
        <v>0</v>
      </c>
      <c r="G761" s="19">
        <v>0</v>
      </c>
      <c r="H761" s="19">
        <v>0</v>
      </c>
      <c r="I761" s="176">
        <v>0</v>
      </c>
      <c r="J761" s="176">
        <v>0</v>
      </c>
      <c r="K761" s="176">
        <v>0</v>
      </c>
      <c r="L761" s="176">
        <v>0</v>
      </c>
      <c r="M761" s="176">
        <v>696561</v>
      </c>
    </row>
    <row r="762" spans="2:13">
      <c r="B762" s="614">
        <v>2023</v>
      </c>
      <c r="C762" s="19">
        <v>0</v>
      </c>
      <c r="D762" s="19">
        <v>0</v>
      </c>
      <c r="E762" s="19">
        <v>0</v>
      </c>
      <c r="F762" s="165">
        <v>0</v>
      </c>
      <c r="G762" s="19">
        <v>0</v>
      </c>
      <c r="H762" s="19">
        <v>0</v>
      </c>
      <c r="I762" s="176">
        <v>0</v>
      </c>
      <c r="J762" s="176">
        <v>0</v>
      </c>
      <c r="K762" s="176">
        <v>0</v>
      </c>
      <c r="L762" s="176">
        <v>0</v>
      </c>
      <c r="M762" s="176">
        <v>682628</v>
      </c>
    </row>
    <row r="763" spans="2:13">
      <c r="B763" s="185" t="s">
        <v>216</v>
      </c>
      <c r="C763" s="19"/>
      <c r="D763" s="19"/>
      <c r="E763" s="19"/>
      <c r="F763" s="165"/>
      <c r="G763" s="19"/>
      <c r="H763" s="19"/>
      <c r="I763" s="176"/>
      <c r="J763" s="177"/>
      <c r="K763" s="177"/>
      <c r="L763" s="177"/>
      <c r="M763" s="177"/>
    </row>
    <row r="764" spans="2:13">
      <c r="B764" s="614">
        <v>2020</v>
      </c>
      <c r="C764" s="19">
        <v>0</v>
      </c>
      <c r="D764" s="19">
        <v>0</v>
      </c>
      <c r="E764" s="19">
        <v>0</v>
      </c>
      <c r="F764" s="165">
        <v>0</v>
      </c>
      <c r="G764" s="19">
        <v>0</v>
      </c>
      <c r="H764" s="19">
        <v>0</v>
      </c>
      <c r="I764" s="176">
        <v>0</v>
      </c>
      <c r="J764" s="177">
        <v>0</v>
      </c>
      <c r="K764" s="177">
        <v>0</v>
      </c>
      <c r="L764" s="177">
        <v>0</v>
      </c>
      <c r="M764" s="177">
        <v>817</v>
      </c>
    </row>
    <row r="765" spans="2:13">
      <c r="B765" s="614">
        <v>2021</v>
      </c>
      <c r="C765" s="19">
        <v>0</v>
      </c>
      <c r="D765" s="19">
        <v>0</v>
      </c>
      <c r="E765" s="19">
        <v>0</v>
      </c>
      <c r="F765" s="165">
        <v>0</v>
      </c>
      <c r="G765" s="19">
        <v>0</v>
      </c>
      <c r="H765" s="19">
        <v>0</v>
      </c>
      <c r="I765" s="176">
        <v>0</v>
      </c>
      <c r="J765" s="177">
        <v>0</v>
      </c>
      <c r="K765" s="177">
        <v>0</v>
      </c>
      <c r="L765" s="177">
        <v>0</v>
      </c>
      <c r="M765" s="177">
        <v>2465</v>
      </c>
    </row>
    <row r="766" spans="2:13">
      <c r="B766" s="614">
        <v>2022</v>
      </c>
      <c r="C766" s="19">
        <v>0</v>
      </c>
      <c r="D766" s="19">
        <v>0</v>
      </c>
      <c r="E766" s="19">
        <v>0</v>
      </c>
      <c r="F766" s="165">
        <v>0</v>
      </c>
      <c r="G766" s="19">
        <v>0</v>
      </c>
      <c r="H766" s="19">
        <v>0</v>
      </c>
      <c r="I766" s="176">
        <v>0</v>
      </c>
      <c r="J766" s="177">
        <v>0</v>
      </c>
      <c r="K766" s="177">
        <v>0</v>
      </c>
      <c r="L766" s="177">
        <v>0</v>
      </c>
      <c r="M766" s="177">
        <v>9614</v>
      </c>
    </row>
    <row r="767" spans="2:13">
      <c r="B767" s="614">
        <v>2023</v>
      </c>
      <c r="C767" s="19">
        <v>0</v>
      </c>
      <c r="D767" s="19">
        <v>0</v>
      </c>
      <c r="E767" s="19">
        <v>0</v>
      </c>
      <c r="F767" s="165">
        <v>0</v>
      </c>
      <c r="G767" s="19">
        <v>0</v>
      </c>
      <c r="H767" s="19">
        <v>0</v>
      </c>
      <c r="I767" s="176">
        <v>0</v>
      </c>
      <c r="J767" s="177">
        <v>0</v>
      </c>
      <c r="K767" s="177">
        <v>0</v>
      </c>
      <c r="L767" s="177">
        <v>0</v>
      </c>
      <c r="M767" s="177">
        <v>11281</v>
      </c>
    </row>
    <row r="768" spans="2:13">
      <c r="B768" s="185" t="s">
        <v>358</v>
      </c>
      <c r="C768" s="19"/>
      <c r="D768" s="19"/>
      <c r="E768" s="19"/>
      <c r="F768" s="165"/>
      <c r="G768" s="19"/>
      <c r="H768" s="19"/>
      <c r="I768" s="176"/>
      <c r="J768" s="177"/>
      <c r="K768" s="177"/>
      <c r="L768" s="177"/>
      <c r="M768" s="177"/>
    </row>
    <row r="769" spans="2:13">
      <c r="B769" s="614">
        <v>2021</v>
      </c>
      <c r="C769" s="19">
        <v>0</v>
      </c>
      <c r="D769" s="19">
        <v>0</v>
      </c>
      <c r="E769" s="19">
        <v>0</v>
      </c>
      <c r="F769" s="165">
        <v>0</v>
      </c>
      <c r="G769" s="19">
        <v>0</v>
      </c>
      <c r="H769" s="19">
        <v>0</v>
      </c>
      <c r="I769" s="176">
        <v>0</v>
      </c>
      <c r="J769" s="177">
        <v>0</v>
      </c>
      <c r="K769" s="177"/>
      <c r="L769" s="177">
        <v>0</v>
      </c>
      <c r="M769" s="177"/>
    </row>
    <row r="770" spans="2:13">
      <c r="B770" s="614">
        <v>2022</v>
      </c>
      <c r="C770" s="19">
        <v>0</v>
      </c>
      <c r="D770" s="19">
        <v>0</v>
      </c>
      <c r="E770" s="19">
        <v>0</v>
      </c>
      <c r="F770" s="165">
        <v>0</v>
      </c>
      <c r="G770" s="19">
        <v>0</v>
      </c>
      <c r="H770" s="19">
        <v>0</v>
      </c>
      <c r="I770" s="176">
        <v>0</v>
      </c>
      <c r="J770" s="177">
        <v>0</v>
      </c>
      <c r="K770" s="177"/>
      <c r="L770" s="177">
        <v>0</v>
      </c>
      <c r="M770" s="177"/>
    </row>
    <row r="771" spans="2:13">
      <c r="B771" s="614">
        <v>2023</v>
      </c>
      <c r="C771" s="19">
        <v>0</v>
      </c>
      <c r="D771" s="19">
        <v>0</v>
      </c>
      <c r="E771" s="19">
        <v>0</v>
      </c>
      <c r="F771" s="165">
        <v>0</v>
      </c>
      <c r="G771" s="19">
        <v>0</v>
      </c>
      <c r="H771" s="19">
        <v>0</v>
      </c>
      <c r="I771" s="176">
        <v>0</v>
      </c>
      <c r="J771" s="177">
        <v>0</v>
      </c>
      <c r="K771" s="177"/>
      <c r="L771" s="177">
        <v>0</v>
      </c>
      <c r="M771" s="177"/>
    </row>
    <row r="772" spans="2:13">
      <c r="B772" s="185" t="s">
        <v>135</v>
      </c>
      <c r="C772" s="19"/>
      <c r="D772" s="19"/>
      <c r="E772" s="19"/>
      <c r="F772" s="165"/>
      <c r="G772" s="19"/>
      <c r="H772" s="19"/>
      <c r="I772" s="176"/>
      <c r="J772" s="176"/>
      <c r="K772" s="176"/>
      <c r="L772" s="176"/>
      <c r="M772" s="176"/>
    </row>
    <row r="773" spans="2:13">
      <c r="B773" s="614">
        <v>2012</v>
      </c>
      <c r="C773" s="19">
        <v>1</v>
      </c>
      <c r="D773" s="19">
        <v>276</v>
      </c>
      <c r="E773" s="19">
        <v>72</v>
      </c>
      <c r="F773" s="165">
        <v>349</v>
      </c>
      <c r="G773" s="19">
        <v>58622</v>
      </c>
      <c r="H773" s="19">
        <v>0</v>
      </c>
      <c r="I773" s="176">
        <v>58622</v>
      </c>
      <c r="J773" s="176">
        <v>58971</v>
      </c>
      <c r="K773" s="176">
        <v>0</v>
      </c>
      <c r="L773" s="176">
        <v>58971</v>
      </c>
      <c r="M773" s="176">
        <v>0</v>
      </c>
    </row>
    <row r="774" spans="2:13">
      <c r="B774" s="614">
        <v>2013</v>
      </c>
      <c r="C774" s="19">
        <v>1</v>
      </c>
      <c r="D774" s="19">
        <v>15</v>
      </c>
      <c r="E774" s="19">
        <v>0</v>
      </c>
      <c r="F774" s="165">
        <v>16</v>
      </c>
      <c r="G774" s="19">
        <v>51961</v>
      </c>
      <c r="H774" s="19">
        <v>0</v>
      </c>
      <c r="I774" s="176">
        <v>51961</v>
      </c>
      <c r="J774" s="176">
        <v>51977</v>
      </c>
      <c r="K774" s="176">
        <v>0</v>
      </c>
      <c r="L774" s="176">
        <v>51977</v>
      </c>
      <c r="M774" s="176">
        <v>0</v>
      </c>
    </row>
    <row r="775" spans="2:13">
      <c r="B775" s="614">
        <v>2014</v>
      </c>
      <c r="C775" s="19">
        <v>2</v>
      </c>
      <c r="D775" s="19">
        <v>0</v>
      </c>
      <c r="E775" s="19">
        <v>0</v>
      </c>
      <c r="F775" s="165">
        <v>2</v>
      </c>
      <c r="G775" s="19">
        <v>48406</v>
      </c>
      <c r="H775" s="19">
        <v>0</v>
      </c>
      <c r="I775" s="176">
        <v>48406</v>
      </c>
      <c r="J775" s="176">
        <v>48408</v>
      </c>
      <c r="K775" s="176">
        <v>0</v>
      </c>
      <c r="L775" s="176">
        <v>48408</v>
      </c>
      <c r="M775" s="176">
        <v>183</v>
      </c>
    </row>
    <row r="776" spans="2:13">
      <c r="B776" s="614">
        <v>2015</v>
      </c>
      <c r="C776" s="19">
        <v>0</v>
      </c>
      <c r="D776" s="19">
        <v>0</v>
      </c>
      <c r="E776" s="19">
        <v>0</v>
      </c>
      <c r="F776" s="165">
        <v>0</v>
      </c>
      <c r="G776" s="19">
        <v>74592</v>
      </c>
      <c r="H776" s="19">
        <v>0</v>
      </c>
      <c r="I776" s="176">
        <v>74592</v>
      </c>
      <c r="J776" s="176">
        <v>74592</v>
      </c>
      <c r="K776" s="176">
        <v>0</v>
      </c>
      <c r="L776" s="176">
        <v>74592</v>
      </c>
      <c r="M776" s="176">
        <v>0</v>
      </c>
    </row>
    <row r="777" spans="2:13">
      <c r="B777" s="614">
        <v>2016</v>
      </c>
      <c r="C777" s="19">
        <v>0</v>
      </c>
      <c r="D777" s="19">
        <v>0</v>
      </c>
      <c r="E777" s="19">
        <v>15068</v>
      </c>
      <c r="F777" s="165">
        <v>15068</v>
      </c>
      <c r="G777" s="19">
        <v>74041</v>
      </c>
      <c r="H777" s="19">
        <v>0</v>
      </c>
      <c r="I777" s="176">
        <v>74041</v>
      </c>
      <c r="J777" s="176">
        <v>89109</v>
      </c>
      <c r="K777" s="176">
        <v>0</v>
      </c>
      <c r="L777" s="176">
        <v>89109</v>
      </c>
      <c r="M777" s="176">
        <v>0</v>
      </c>
    </row>
    <row r="778" spans="2:13">
      <c r="B778" s="614">
        <v>2017</v>
      </c>
      <c r="C778" s="19">
        <v>0</v>
      </c>
      <c r="D778" s="19">
        <v>0</v>
      </c>
      <c r="E778" s="19">
        <v>14158</v>
      </c>
      <c r="F778" s="165">
        <v>14158</v>
      </c>
      <c r="G778" s="19">
        <v>71214</v>
      </c>
      <c r="H778" s="19">
        <v>0</v>
      </c>
      <c r="I778" s="176">
        <v>71214</v>
      </c>
      <c r="J778" s="176">
        <v>85372</v>
      </c>
      <c r="K778" s="176">
        <v>0</v>
      </c>
      <c r="L778" s="176">
        <v>85372</v>
      </c>
      <c r="M778" s="176">
        <v>0</v>
      </c>
    </row>
    <row r="779" spans="2:13">
      <c r="B779" s="614">
        <v>2018</v>
      </c>
      <c r="C779" s="19">
        <v>0</v>
      </c>
      <c r="D779" s="19">
        <v>0</v>
      </c>
      <c r="E779" s="19">
        <v>13810</v>
      </c>
      <c r="F779" s="165">
        <v>13810</v>
      </c>
      <c r="G779" s="19">
        <v>77506</v>
      </c>
      <c r="H779" s="19">
        <v>0</v>
      </c>
      <c r="I779" s="176">
        <v>77506</v>
      </c>
      <c r="J779" s="176">
        <v>91316</v>
      </c>
      <c r="K779" s="176">
        <v>0</v>
      </c>
      <c r="L779" s="176">
        <v>91316</v>
      </c>
      <c r="M779" s="176">
        <v>0</v>
      </c>
    </row>
    <row r="780" spans="2:13">
      <c r="B780" s="614">
        <v>2019</v>
      </c>
      <c r="C780" s="19">
        <v>0</v>
      </c>
      <c r="D780" s="19">
        <v>0</v>
      </c>
      <c r="E780" s="19">
        <v>16484</v>
      </c>
      <c r="F780" s="165">
        <v>16484</v>
      </c>
      <c r="G780" s="19">
        <v>89356</v>
      </c>
      <c r="H780" s="19">
        <v>0</v>
      </c>
      <c r="I780" s="176">
        <v>89356</v>
      </c>
      <c r="J780" s="176">
        <v>105840</v>
      </c>
      <c r="K780" s="176">
        <v>0</v>
      </c>
      <c r="L780" s="176">
        <v>105840</v>
      </c>
      <c r="M780" s="176">
        <v>0</v>
      </c>
    </row>
    <row r="781" spans="2:13">
      <c r="B781" s="614">
        <v>2020</v>
      </c>
      <c r="C781" s="19">
        <v>0</v>
      </c>
      <c r="D781" s="19">
        <v>0</v>
      </c>
      <c r="E781" s="19">
        <v>17061</v>
      </c>
      <c r="F781" s="165">
        <v>17061</v>
      </c>
      <c r="G781" s="19">
        <v>103076</v>
      </c>
      <c r="H781" s="19">
        <v>0</v>
      </c>
      <c r="I781" s="176">
        <v>103076</v>
      </c>
      <c r="J781" s="176">
        <v>120137</v>
      </c>
      <c r="K781" s="176">
        <v>0</v>
      </c>
      <c r="L781" s="176">
        <v>120137</v>
      </c>
      <c r="M781" s="176">
        <v>0</v>
      </c>
    </row>
    <row r="782" spans="2:13">
      <c r="B782" s="614">
        <v>2021</v>
      </c>
      <c r="C782" s="19">
        <v>0</v>
      </c>
      <c r="D782" s="19">
        <v>0</v>
      </c>
      <c r="E782" s="19">
        <v>15851</v>
      </c>
      <c r="F782" s="165">
        <v>15851</v>
      </c>
      <c r="G782" s="19">
        <v>114194</v>
      </c>
      <c r="H782" s="19">
        <v>0</v>
      </c>
      <c r="I782" s="176">
        <v>114194</v>
      </c>
      <c r="J782" s="176">
        <v>130045</v>
      </c>
      <c r="K782" s="176">
        <v>0</v>
      </c>
      <c r="L782" s="176">
        <v>130045</v>
      </c>
      <c r="M782" s="176">
        <v>0</v>
      </c>
    </row>
    <row r="783" spans="2:13">
      <c r="B783" s="614">
        <v>2022</v>
      </c>
      <c r="C783" s="19">
        <v>0</v>
      </c>
      <c r="D783" s="19">
        <v>0</v>
      </c>
      <c r="E783" s="19">
        <v>14801</v>
      </c>
      <c r="F783" s="165">
        <v>14801</v>
      </c>
      <c r="G783" s="19">
        <v>113408</v>
      </c>
      <c r="H783" s="19">
        <v>0</v>
      </c>
      <c r="I783" s="176">
        <v>113408</v>
      </c>
      <c r="J783" s="176">
        <v>128209</v>
      </c>
      <c r="K783" s="176">
        <v>0</v>
      </c>
      <c r="L783" s="176">
        <v>128209</v>
      </c>
      <c r="M783" s="176">
        <v>0</v>
      </c>
    </row>
    <row r="784" spans="2:13">
      <c r="B784" s="614">
        <v>2023</v>
      </c>
      <c r="C784" s="19">
        <v>0</v>
      </c>
      <c r="D784" s="19">
        <v>0</v>
      </c>
      <c r="E784" s="19">
        <v>14445</v>
      </c>
      <c r="F784" s="165">
        <v>14445</v>
      </c>
      <c r="G784" s="19">
        <v>125313</v>
      </c>
      <c r="H784" s="19">
        <v>0</v>
      </c>
      <c r="I784" s="176">
        <v>125313</v>
      </c>
      <c r="J784" s="176">
        <v>139758</v>
      </c>
      <c r="K784" s="176">
        <v>0</v>
      </c>
      <c r="L784" s="176">
        <v>139758</v>
      </c>
      <c r="M784" s="176">
        <v>0</v>
      </c>
    </row>
    <row r="785" spans="2:13">
      <c r="B785" s="185" t="s">
        <v>657</v>
      </c>
      <c r="C785" s="19"/>
      <c r="D785" s="19"/>
      <c r="E785" s="19"/>
      <c r="F785" s="165"/>
      <c r="G785" s="19"/>
      <c r="H785" s="19"/>
      <c r="I785" s="176"/>
      <c r="J785" s="176"/>
      <c r="K785" s="176"/>
      <c r="L785" s="176"/>
      <c r="M785" s="176"/>
    </row>
    <row r="786" spans="2:13">
      <c r="B786" s="614">
        <v>2012</v>
      </c>
      <c r="C786" s="19">
        <v>2</v>
      </c>
      <c r="D786" s="19">
        <v>0</v>
      </c>
      <c r="E786" s="19">
        <v>0</v>
      </c>
      <c r="F786" s="165">
        <v>2</v>
      </c>
      <c r="G786" s="19">
        <v>0</v>
      </c>
      <c r="H786" s="19">
        <v>0</v>
      </c>
      <c r="I786" s="176">
        <v>0</v>
      </c>
      <c r="J786" s="176">
        <v>2</v>
      </c>
      <c r="K786" s="176"/>
      <c r="L786" s="176">
        <v>2</v>
      </c>
      <c r="M786" s="176"/>
    </row>
    <row r="787" spans="2:13">
      <c r="B787" s="614">
        <v>2013</v>
      </c>
      <c r="C787" s="19">
        <v>2</v>
      </c>
      <c r="D787" s="19">
        <v>0</v>
      </c>
      <c r="E787" s="19">
        <v>0</v>
      </c>
      <c r="F787" s="165">
        <v>2</v>
      </c>
      <c r="G787" s="19">
        <v>0</v>
      </c>
      <c r="H787" s="19">
        <v>0</v>
      </c>
      <c r="I787" s="176">
        <v>0</v>
      </c>
      <c r="J787" s="176">
        <v>2</v>
      </c>
      <c r="K787" s="176"/>
      <c r="L787" s="176">
        <v>2</v>
      </c>
      <c r="M787" s="176"/>
    </row>
    <row r="788" spans="2:13">
      <c r="B788" s="614">
        <v>2014</v>
      </c>
      <c r="C788" s="19">
        <v>1</v>
      </c>
      <c r="D788" s="19">
        <v>0</v>
      </c>
      <c r="E788" s="19">
        <v>0</v>
      </c>
      <c r="F788" s="165">
        <v>1</v>
      </c>
      <c r="G788" s="19">
        <v>0</v>
      </c>
      <c r="H788" s="19">
        <v>0</v>
      </c>
      <c r="I788" s="176">
        <v>0</v>
      </c>
      <c r="J788" s="176">
        <v>1</v>
      </c>
      <c r="K788" s="176"/>
      <c r="L788" s="176">
        <v>1</v>
      </c>
      <c r="M788" s="176"/>
    </row>
    <row r="789" spans="2:13">
      <c r="B789" s="614">
        <v>2015</v>
      </c>
      <c r="C789" s="19">
        <v>1</v>
      </c>
      <c r="D789" s="19">
        <v>0</v>
      </c>
      <c r="E789" s="19">
        <v>0</v>
      </c>
      <c r="F789" s="165">
        <v>1</v>
      </c>
      <c r="G789" s="19">
        <v>0</v>
      </c>
      <c r="H789" s="19">
        <v>0</v>
      </c>
      <c r="I789" s="176">
        <v>0</v>
      </c>
      <c r="J789" s="176">
        <v>1</v>
      </c>
      <c r="K789" s="176"/>
      <c r="L789" s="176">
        <v>1</v>
      </c>
      <c r="M789" s="176"/>
    </row>
    <row r="790" spans="2:13">
      <c r="B790" s="614">
        <v>2017</v>
      </c>
      <c r="C790" s="19">
        <v>1</v>
      </c>
      <c r="D790" s="19">
        <v>0</v>
      </c>
      <c r="E790" s="19">
        <v>0</v>
      </c>
      <c r="F790" s="165">
        <v>1</v>
      </c>
      <c r="G790" s="19">
        <v>0</v>
      </c>
      <c r="H790" s="19">
        <v>0</v>
      </c>
      <c r="I790" s="176">
        <v>0</v>
      </c>
      <c r="J790" s="176">
        <v>1</v>
      </c>
      <c r="K790" s="176"/>
      <c r="L790" s="176">
        <v>1</v>
      </c>
      <c r="M790" s="176"/>
    </row>
    <row r="791" spans="2:13">
      <c r="B791" s="614">
        <v>2018</v>
      </c>
      <c r="C791" s="19">
        <v>1</v>
      </c>
      <c r="D791" s="19">
        <v>0</v>
      </c>
      <c r="E791" s="19">
        <v>0</v>
      </c>
      <c r="F791" s="165">
        <v>1</v>
      </c>
      <c r="G791" s="19">
        <v>0</v>
      </c>
      <c r="H791" s="19">
        <v>0</v>
      </c>
      <c r="I791" s="176">
        <v>0</v>
      </c>
      <c r="J791" s="176">
        <v>1</v>
      </c>
      <c r="K791" s="176"/>
      <c r="L791" s="176">
        <v>1</v>
      </c>
      <c r="M791" s="176"/>
    </row>
    <row r="792" spans="2:13">
      <c r="B792" s="614">
        <v>2019</v>
      </c>
      <c r="C792" s="19">
        <v>1</v>
      </c>
      <c r="D792" s="19">
        <v>0</v>
      </c>
      <c r="E792" s="19">
        <v>0</v>
      </c>
      <c r="F792" s="165">
        <v>1</v>
      </c>
      <c r="G792" s="19">
        <v>0</v>
      </c>
      <c r="H792" s="19">
        <v>0</v>
      </c>
      <c r="I792" s="176">
        <v>0</v>
      </c>
      <c r="J792" s="176">
        <v>1</v>
      </c>
      <c r="K792" s="176"/>
      <c r="L792" s="176">
        <v>1</v>
      </c>
      <c r="M792" s="176"/>
    </row>
    <row r="793" spans="2:13">
      <c r="B793" s="185" t="s">
        <v>180</v>
      </c>
      <c r="C793" s="19"/>
      <c r="D793" s="19"/>
      <c r="E793" s="19"/>
      <c r="F793" s="165"/>
      <c r="G793" s="19"/>
      <c r="H793" s="19"/>
      <c r="I793" s="176"/>
      <c r="J793" s="176"/>
      <c r="K793" s="176"/>
      <c r="L793" s="176"/>
      <c r="M793" s="176"/>
    </row>
    <row r="794" spans="2:13">
      <c r="B794" s="614">
        <v>2016</v>
      </c>
      <c r="C794" s="19">
        <v>0</v>
      </c>
      <c r="D794" s="19">
        <v>0</v>
      </c>
      <c r="E794" s="19">
        <v>0</v>
      </c>
      <c r="F794" s="165">
        <v>0</v>
      </c>
      <c r="G794" s="19">
        <v>0</v>
      </c>
      <c r="H794" s="19">
        <v>0</v>
      </c>
      <c r="I794" s="176">
        <v>0</v>
      </c>
      <c r="J794" s="176">
        <v>0</v>
      </c>
      <c r="K794" s="176">
        <v>0</v>
      </c>
      <c r="L794" s="176">
        <v>0</v>
      </c>
      <c r="M794" s="176">
        <v>0</v>
      </c>
    </row>
    <row r="795" spans="2:13">
      <c r="B795" s="614">
        <v>2017</v>
      </c>
      <c r="C795" s="19">
        <v>0</v>
      </c>
      <c r="D795" s="19">
        <v>0</v>
      </c>
      <c r="E795" s="19">
        <v>0</v>
      </c>
      <c r="F795" s="165">
        <v>0</v>
      </c>
      <c r="G795" s="19">
        <v>0</v>
      </c>
      <c r="H795" s="19">
        <v>0</v>
      </c>
      <c r="I795" s="176">
        <v>0</v>
      </c>
      <c r="J795" s="176">
        <v>0</v>
      </c>
      <c r="K795" s="176">
        <v>0</v>
      </c>
      <c r="L795" s="176">
        <v>0</v>
      </c>
      <c r="M795" s="176">
        <v>1532</v>
      </c>
    </row>
    <row r="796" spans="2:13">
      <c r="B796" s="614">
        <v>2018</v>
      </c>
      <c r="C796" s="19">
        <v>0</v>
      </c>
      <c r="D796" s="19">
        <v>0</v>
      </c>
      <c r="E796" s="19">
        <v>0</v>
      </c>
      <c r="F796" s="165">
        <v>0</v>
      </c>
      <c r="G796" s="19">
        <v>335</v>
      </c>
      <c r="H796" s="19">
        <v>0</v>
      </c>
      <c r="I796" s="176">
        <v>335</v>
      </c>
      <c r="J796" s="176">
        <v>335</v>
      </c>
      <c r="K796" s="176">
        <v>0</v>
      </c>
      <c r="L796" s="176">
        <v>335</v>
      </c>
      <c r="M796" s="176">
        <v>3976</v>
      </c>
    </row>
    <row r="797" spans="2:13">
      <c r="B797" s="614">
        <v>2019</v>
      </c>
      <c r="C797" s="19">
        <v>0</v>
      </c>
      <c r="D797" s="19">
        <v>0</v>
      </c>
      <c r="E797" s="19">
        <v>0</v>
      </c>
      <c r="F797" s="165">
        <v>0</v>
      </c>
      <c r="G797" s="19">
        <v>514</v>
      </c>
      <c r="H797" s="19">
        <v>0</v>
      </c>
      <c r="I797" s="176">
        <v>514</v>
      </c>
      <c r="J797" s="176">
        <v>514</v>
      </c>
      <c r="K797" s="176">
        <v>0</v>
      </c>
      <c r="L797" s="176">
        <v>514</v>
      </c>
      <c r="M797" s="176">
        <v>11194</v>
      </c>
    </row>
    <row r="798" spans="2:13">
      <c r="B798" s="614">
        <v>2020</v>
      </c>
      <c r="C798" s="19">
        <v>0</v>
      </c>
      <c r="D798" s="19">
        <v>0</v>
      </c>
      <c r="E798" s="19">
        <v>0</v>
      </c>
      <c r="F798" s="165">
        <v>0</v>
      </c>
      <c r="G798" s="19">
        <v>3922</v>
      </c>
      <c r="H798" s="19">
        <v>0</v>
      </c>
      <c r="I798" s="176">
        <v>3922</v>
      </c>
      <c r="J798" s="177">
        <v>3922</v>
      </c>
      <c r="K798" s="177">
        <v>0</v>
      </c>
      <c r="L798" s="177">
        <v>3922</v>
      </c>
      <c r="M798" s="177">
        <v>12352</v>
      </c>
    </row>
    <row r="799" spans="2:13">
      <c r="B799" s="614">
        <v>2021</v>
      </c>
      <c r="C799" s="19">
        <v>0</v>
      </c>
      <c r="D799" s="19">
        <v>0</v>
      </c>
      <c r="E799" s="19">
        <v>0</v>
      </c>
      <c r="F799" s="165">
        <v>0</v>
      </c>
      <c r="G799" s="19">
        <v>4487</v>
      </c>
      <c r="H799" s="19">
        <v>0</v>
      </c>
      <c r="I799" s="176">
        <v>4487</v>
      </c>
      <c r="J799" s="177">
        <v>4487</v>
      </c>
      <c r="K799" s="177">
        <v>0</v>
      </c>
      <c r="L799" s="177">
        <v>4487</v>
      </c>
      <c r="M799" s="177">
        <v>10889</v>
      </c>
    </row>
    <row r="800" spans="2:13">
      <c r="B800" s="614">
        <v>2022</v>
      </c>
      <c r="C800" s="19">
        <v>0</v>
      </c>
      <c r="D800" s="19">
        <v>0</v>
      </c>
      <c r="E800" s="19">
        <v>0</v>
      </c>
      <c r="F800" s="165">
        <v>0</v>
      </c>
      <c r="G800" s="19">
        <v>4491</v>
      </c>
      <c r="H800" s="19">
        <v>0</v>
      </c>
      <c r="I800" s="176">
        <v>4491</v>
      </c>
      <c r="J800" s="177">
        <v>4491</v>
      </c>
      <c r="K800" s="177">
        <v>0</v>
      </c>
      <c r="L800" s="177">
        <v>4491</v>
      </c>
      <c r="M800" s="177">
        <v>13082</v>
      </c>
    </row>
    <row r="801" spans="2:13">
      <c r="B801" s="614">
        <v>2023</v>
      </c>
      <c r="C801" s="19">
        <v>0</v>
      </c>
      <c r="D801" s="19">
        <v>0</v>
      </c>
      <c r="E801" s="19">
        <v>0</v>
      </c>
      <c r="F801" s="165">
        <v>0</v>
      </c>
      <c r="G801" s="19">
        <v>8152</v>
      </c>
      <c r="H801" s="19">
        <v>0</v>
      </c>
      <c r="I801" s="176">
        <v>8152</v>
      </c>
      <c r="J801" s="177">
        <v>8152</v>
      </c>
      <c r="K801" s="177">
        <v>0</v>
      </c>
      <c r="L801" s="177">
        <v>8152</v>
      </c>
      <c r="M801" s="177">
        <v>17867</v>
      </c>
    </row>
    <row r="802" spans="2:13">
      <c r="B802" s="185" t="s">
        <v>658</v>
      </c>
      <c r="C802" s="19"/>
      <c r="D802" s="19"/>
      <c r="E802" s="19"/>
      <c r="F802" s="165"/>
      <c r="G802" s="19"/>
      <c r="H802" s="19"/>
      <c r="I802" s="176"/>
      <c r="J802" s="176"/>
      <c r="K802" s="176"/>
      <c r="L802" s="176"/>
      <c r="M802" s="176"/>
    </row>
    <row r="803" spans="2:13">
      <c r="B803" s="614">
        <v>2013</v>
      </c>
      <c r="C803" s="19">
        <v>0</v>
      </c>
      <c r="D803" s="19">
        <v>278</v>
      </c>
      <c r="E803" s="19">
        <v>0</v>
      </c>
      <c r="F803" s="165">
        <v>278</v>
      </c>
      <c r="G803" s="19">
        <v>0</v>
      </c>
      <c r="H803" s="19">
        <v>0</v>
      </c>
      <c r="I803" s="176">
        <v>0</v>
      </c>
      <c r="J803" s="176">
        <v>278</v>
      </c>
      <c r="K803" s="176"/>
      <c r="L803" s="176">
        <v>278</v>
      </c>
      <c r="M803" s="176"/>
    </row>
    <row r="804" spans="2:13">
      <c r="B804" s="185" t="s">
        <v>137</v>
      </c>
      <c r="C804" s="19"/>
      <c r="D804" s="19"/>
      <c r="E804" s="19"/>
      <c r="F804" s="165"/>
      <c r="G804" s="19"/>
      <c r="H804" s="19"/>
      <c r="I804" s="176"/>
      <c r="J804" s="176"/>
      <c r="K804" s="176"/>
      <c r="L804" s="176"/>
      <c r="M804" s="176"/>
    </row>
    <row r="805" spans="2:13">
      <c r="B805" s="614">
        <v>2012</v>
      </c>
      <c r="C805" s="19">
        <v>0</v>
      </c>
      <c r="D805" s="19">
        <v>0</v>
      </c>
      <c r="E805" s="19">
        <v>0</v>
      </c>
      <c r="F805" s="165">
        <v>0</v>
      </c>
      <c r="G805" s="19">
        <v>8889</v>
      </c>
      <c r="H805" s="19">
        <v>561557</v>
      </c>
      <c r="I805" s="176">
        <v>570446</v>
      </c>
      <c r="J805" s="176">
        <v>570446</v>
      </c>
      <c r="K805" s="176">
        <v>0</v>
      </c>
      <c r="L805" s="176">
        <v>570446</v>
      </c>
      <c r="M805" s="176">
        <v>0</v>
      </c>
    </row>
    <row r="806" spans="2:13">
      <c r="B806" s="614">
        <v>2013</v>
      </c>
      <c r="C806" s="19">
        <v>0</v>
      </c>
      <c r="D806" s="19">
        <v>0</v>
      </c>
      <c r="E806" s="19">
        <v>0</v>
      </c>
      <c r="F806" s="165">
        <v>0</v>
      </c>
      <c r="G806" s="19">
        <v>11310</v>
      </c>
      <c r="H806" s="19">
        <v>627343</v>
      </c>
      <c r="I806" s="176">
        <v>638653</v>
      </c>
      <c r="J806" s="176">
        <v>638653</v>
      </c>
      <c r="K806" s="176">
        <v>0</v>
      </c>
      <c r="L806" s="176">
        <v>638653</v>
      </c>
      <c r="M806" s="176">
        <v>0</v>
      </c>
    </row>
    <row r="807" spans="2:13">
      <c r="B807" s="614">
        <v>2014</v>
      </c>
      <c r="C807" s="19">
        <v>0</v>
      </c>
      <c r="D807" s="19">
        <v>0</v>
      </c>
      <c r="E807" s="19">
        <v>0</v>
      </c>
      <c r="F807" s="165">
        <v>0</v>
      </c>
      <c r="G807" s="19">
        <v>21840</v>
      </c>
      <c r="H807" s="19">
        <v>968646</v>
      </c>
      <c r="I807" s="176">
        <v>990486</v>
      </c>
      <c r="J807" s="176">
        <v>990486</v>
      </c>
      <c r="K807" s="176">
        <v>0</v>
      </c>
      <c r="L807" s="176">
        <v>990486</v>
      </c>
      <c r="M807" s="176">
        <v>0</v>
      </c>
    </row>
    <row r="808" spans="2:13">
      <c r="B808" s="614">
        <v>2015</v>
      </c>
      <c r="C808" s="19">
        <v>0</v>
      </c>
      <c r="D808" s="19">
        <v>0</v>
      </c>
      <c r="E808" s="19">
        <v>0</v>
      </c>
      <c r="F808" s="165">
        <v>0</v>
      </c>
      <c r="G808" s="19">
        <v>22923</v>
      </c>
      <c r="H808" s="19">
        <v>1103556</v>
      </c>
      <c r="I808" s="176">
        <v>1126479</v>
      </c>
      <c r="J808" s="176">
        <v>1126479</v>
      </c>
      <c r="K808" s="176">
        <v>0</v>
      </c>
      <c r="L808" s="176">
        <v>1126479</v>
      </c>
      <c r="M808" s="176">
        <v>0</v>
      </c>
    </row>
    <row r="809" spans="2:13">
      <c r="B809" s="614">
        <v>2016</v>
      </c>
      <c r="C809" s="19">
        <v>0</v>
      </c>
      <c r="D809" s="19">
        <v>0</v>
      </c>
      <c r="E809" s="19">
        <v>0</v>
      </c>
      <c r="F809" s="165">
        <v>0</v>
      </c>
      <c r="G809" s="19">
        <v>22223</v>
      </c>
      <c r="H809" s="19">
        <v>1235065</v>
      </c>
      <c r="I809" s="176">
        <v>1257288</v>
      </c>
      <c r="J809" s="176">
        <v>1257288</v>
      </c>
      <c r="K809" s="176">
        <v>0</v>
      </c>
      <c r="L809" s="176">
        <v>1257288</v>
      </c>
      <c r="M809" s="176">
        <v>0</v>
      </c>
    </row>
    <row r="810" spans="2:13">
      <c r="B810" s="614">
        <v>2017</v>
      </c>
      <c r="C810" s="19">
        <v>0</v>
      </c>
      <c r="D810" s="19">
        <v>0</v>
      </c>
      <c r="E810" s="19">
        <v>0</v>
      </c>
      <c r="F810" s="165">
        <v>0</v>
      </c>
      <c r="G810" s="19">
        <v>26761</v>
      </c>
      <c r="H810" s="19">
        <v>1391793</v>
      </c>
      <c r="I810" s="176">
        <v>1418554</v>
      </c>
      <c r="J810" s="176">
        <v>1418554</v>
      </c>
      <c r="K810" s="176">
        <v>0</v>
      </c>
      <c r="L810" s="176">
        <v>1418554</v>
      </c>
      <c r="M810" s="176">
        <v>0</v>
      </c>
    </row>
    <row r="811" spans="2:13">
      <c r="B811" s="614">
        <v>2018</v>
      </c>
      <c r="C811" s="19">
        <v>0</v>
      </c>
      <c r="D811" s="19">
        <v>0</v>
      </c>
      <c r="E811" s="19">
        <v>0</v>
      </c>
      <c r="F811" s="165">
        <v>0</v>
      </c>
      <c r="G811" s="19">
        <v>25855</v>
      </c>
      <c r="H811" s="19">
        <v>1219009</v>
      </c>
      <c r="I811" s="176">
        <v>1244864</v>
      </c>
      <c r="J811" s="176">
        <v>1244864</v>
      </c>
      <c r="K811" s="176">
        <v>0</v>
      </c>
      <c r="L811" s="176">
        <v>1244864</v>
      </c>
      <c r="M811" s="176">
        <v>0</v>
      </c>
    </row>
    <row r="812" spans="2:13">
      <c r="B812" s="614">
        <v>2019</v>
      </c>
      <c r="C812" s="19">
        <v>0</v>
      </c>
      <c r="D812" s="19">
        <v>0</v>
      </c>
      <c r="E812" s="19">
        <v>0</v>
      </c>
      <c r="F812" s="165">
        <v>0</v>
      </c>
      <c r="G812" s="19">
        <v>0</v>
      </c>
      <c r="H812" s="19">
        <v>1214113</v>
      </c>
      <c r="I812" s="176">
        <v>1214113</v>
      </c>
      <c r="J812" s="176">
        <v>1214113</v>
      </c>
      <c r="K812" s="176">
        <v>0</v>
      </c>
      <c r="L812" s="176">
        <v>1214113</v>
      </c>
      <c r="M812" s="176">
        <v>0</v>
      </c>
    </row>
    <row r="813" spans="2:13">
      <c r="B813" s="614">
        <v>2020</v>
      </c>
      <c r="C813" s="19">
        <v>0</v>
      </c>
      <c r="D813" s="19">
        <v>0</v>
      </c>
      <c r="E813" s="19">
        <v>0</v>
      </c>
      <c r="F813" s="165">
        <v>0</v>
      </c>
      <c r="G813" s="19">
        <v>0</v>
      </c>
      <c r="H813" s="19">
        <v>1326955</v>
      </c>
      <c r="I813" s="176">
        <v>1326955</v>
      </c>
      <c r="J813" s="176">
        <v>1326955</v>
      </c>
      <c r="K813" s="176">
        <v>0</v>
      </c>
      <c r="L813" s="176">
        <v>1326955</v>
      </c>
      <c r="M813" s="176">
        <v>0</v>
      </c>
    </row>
    <row r="814" spans="2:13">
      <c r="B814" s="614">
        <v>2021</v>
      </c>
      <c r="C814" s="19">
        <v>0</v>
      </c>
      <c r="D814" s="19">
        <v>0</v>
      </c>
      <c r="E814" s="19">
        <v>0</v>
      </c>
      <c r="F814" s="165">
        <v>0</v>
      </c>
      <c r="G814" s="19">
        <v>0</v>
      </c>
      <c r="H814" s="19">
        <v>1418544</v>
      </c>
      <c r="I814" s="176">
        <v>1418544</v>
      </c>
      <c r="J814" s="176">
        <v>1418544</v>
      </c>
      <c r="K814" s="176">
        <v>0</v>
      </c>
      <c r="L814" s="176">
        <v>1418544</v>
      </c>
      <c r="M814" s="176">
        <v>0</v>
      </c>
    </row>
    <row r="815" spans="2:13">
      <c r="B815" s="614">
        <v>2022</v>
      </c>
      <c r="C815" s="19">
        <v>0</v>
      </c>
      <c r="D815" s="19">
        <v>0</v>
      </c>
      <c r="E815" s="19">
        <v>0</v>
      </c>
      <c r="F815" s="165">
        <v>0</v>
      </c>
      <c r="G815" s="19">
        <v>0</v>
      </c>
      <c r="H815" s="19">
        <v>1607107</v>
      </c>
      <c r="I815" s="176">
        <v>1607107</v>
      </c>
      <c r="J815" s="176">
        <v>1607107</v>
      </c>
      <c r="K815" s="176">
        <v>0</v>
      </c>
      <c r="L815" s="176">
        <v>1607107</v>
      </c>
      <c r="M815" s="176">
        <v>0</v>
      </c>
    </row>
    <row r="816" spans="2:13">
      <c r="B816" s="614">
        <v>2023</v>
      </c>
      <c r="C816" s="19">
        <v>0</v>
      </c>
      <c r="D816" s="19">
        <v>0</v>
      </c>
      <c r="E816" s="19">
        <v>0</v>
      </c>
      <c r="F816" s="165">
        <v>0</v>
      </c>
      <c r="G816" s="19">
        <v>0</v>
      </c>
      <c r="H816" s="19">
        <v>1627176</v>
      </c>
      <c r="I816" s="176">
        <v>1627176</v>
      </c>
      <c r="J816" s="176">
        <v>1627176</v>
      </c>
      <c r="K816" s="176">
        <v>0</v>
      </c>
      <c r="L816" s="176">
        <v>1627176</v>
      </c>
      <c r="M816" s="176">
        <v>0</v>
      </c>
    </row>
    <row r="817" spans="2:13">
      <c r="B817" s="185" t="s">
        <v>219</v>
      </c>
      <c r="C817" s="19"/>
      <c r="D817" s="19"/>
      <c r="E817" s="19"/>
      <c r="F817" s="165"/>
      <c r="G817" s="19"/>
      <c r="H817" s="19"/>
      <c r="I817" s="176"/>
      <c r="J817" s="177"/>
      <c r="K817" s="177"/>
      <c r="L817" s="177"/>
      <c r="M817" s="177"/>
    </row>
    <row r="818" spans="2:13">
      <c r="B818" s="614">
        <v>2021</v>
      </c>
      <c r="C818" s="19">
        <v>0</v>
      </c>
      <c r="D818" s="19">
        <v>0</v>
      </c>
      <c r="E818" s="19">
        <v>0</v>
      </c>
      <c r="F818" s="165">
        <v>0</v>
      </c>
      <c r="G818" s="19">
        <v>0</v>
      </c>
      <c r="H818" s="19">
        <v>0</v>
      </c>
      <c r="I818" s="176">
        <v>0</v>
      </c>
      <c r="J818" s="177">
        <v>0</v>
      </c>
      <c r="K818" s="177">
        <v>0</v>
      </c>
      <c r="L818" s="177">
        <v>0</v>
      </c>
      <c r="M818" s="177">
        <v>0</v>
      </c>
    </row>
    <row r="819" spans="2:13">
      <c r="B819" s="614">
        <v>2022</v>
      </c>
      <c r="C819" s="19">
        <v>0</v>
      </c>
      <c r="D819" s="19">
        <v>0</v>
      </c>
      <c r="E819" s="19">
        <v>0</v>
      </c>
      <c r="F819" s="165">
        <v>0</v>
      </c>
      <c r="G819" s="19">
        <v>8</v>
      </c>
      <c r="H819" s="19">
        <v>0</v>
      </c>
      <c r="I819" s="176">
        <v>8</v>
      </c>
      <c r="J819" s="177">
        <v>8</v>
      </c>
      <c r="K819" s="177">
        <v>0</v>
      </c>
      <c r="L819" s="177">
        <v>8</v>
      </c>
      <c r="M819" s="177">
        <v>0</v>
      </c>
    </row>
    <row r="820" spans="2:13">
      <c r="B820" s="185" t="s">
        <v>215</v>
      </c>
      <c r="C820" s="19"/>
      <c r="D820" s="19"/>
      <c r="E820" s="19"/>
      <c r="F820" s="165"/>
      <c r="G820" s="19"/>
      <c r="H820" s="19"/>
      <c r="I820" s="176"/>
      <c r="J820" s="176"/>
      <c r="K820" s="176"/>
      <c r="L820" s="176"/>
      <c r="M820" s="176"/>
    </row>
    <row r="821" spans="2:13">
      <c r="B821" s="614">
        <v>2012</v>
      </c>
      <c r="C821" s="19">
        <v>0</v>
      </c>
      <c r="D821" s="19">
        <v>0</v>
      </c>
      <c r="E821" s="19">
        <v>0</v>
      </c>
      <c r="F821" s="165">
        <v>0</v>
      </c>
      <c r="G821" s="19">
        <v>18723</v>
      </c>
      <c r="H821" s="19">
        <v>0</v>
      </c>
      <c r="I821" s="176">
        <v>18723</v>
      </c>
      <c r="J821" s="176">
        <v>18723</v>
      </c>
      <c r="K821" s="176">
        <v>0</v>
      </c>
      <c r="L821" s="176">
        <v>18723</v>
      </c>
      <c r="M821" s="176">
        <v>0</v>
      </c>
    </row>
    <row r="822" spans="2:13">
      <c r="B822" s="614">
        <v>2013</v>
      </c>
      <c r="C822" s="19">
        <v>0</v>
      </c>
      <c r="D822" s="19">
        <v>0</v>
      </c>
      <c r="E822" s="19">
        <v>0</v>
      </c>
      <c r="F822" s="165">
        <v>0</v>
      </c>
      <c r="G822" s="19">
        <v>20306</v>
      </c>
      <c r="H822" s="19">
        <v>0</v>
      </c>
      <c r="I822" s="176">
        <v>20306</v>
      </c>
      <c r="J822" s="176">
        <v>20306</v>
      </c>
      <c r="K822" s="176">
        <v>0</v>
      </c>
      <c r="L822" s="176">
        <v>20306</v>
      </c>
      <c r="M822" s="176">
        <v>0</v>
      </c>
    </row>
    <row r="823" spans="2:13">
      <c r="B823" s="614">
        <v>2014</v>
      </c>
      <c r="C823" s="19">
        <v>0</v>
      </c>
      <c r="D823" s="19">
        <v>0</v>
      </c>
      <c r="E823" s="19">
        <v>0</v>
      </c>
      <c r="F823" s="165">
        <v>0</v>
      </c>
      <c r="G823" s="19">
        <v>20747</v>
      </c>
      <c r="H823" s="19">
        <v>0</v>
      </c>
      <c r="I823" s="176">
        <v>20747</v>
      </c>
      <c r="J823" s="176">
        <v>20747</v>
      </c>
      <c r="K823" s="176">
        <v>0</v>
      </c>
      <c r="L823" s="176">
        <v>20747</v>
      </c>
      <c r="M823" s="176">
        <v>0</v>
      </c>
    </row>
    <row r="824" spans="2:13">
      <c r="B824" s="614">
        <v>2015</v>
      </c>
      <c r="C824" s="19">
        <v>0</v>
      </c>
      <c r="D824" s="19">
        <v>0</v>
      </c>
      <c r="E824" s="19">
        <v>0</v>
      </c>
      <c r="F824" s="165">
        <v>0</v>
      </c>
      <c r="G824" s="19">
        <v>21886</v>
      </c>
      <c r="H824" s="19">
        <v>0</v>
      </c>
      <c r="I824" s="176">
        <v>21886</v>
      </c>
      <c r="J824" s="176">
        <v>21886</v>
      </c>
      <c r="K824" s="176">
        <v>0</v>
      </c>
      <c r="L824" s="176">
        <v>21886</v>
      </c>
      <c r="M824" s="176">
        <v>0</v>
      </c>
    </row>
    <row r="825" spans="2:13">
      <c r="B825" s="614">
        <v>2016</v>
      </c>
      <c r="C825" s="19">
        <v>0</v>
      </c>
      <c r="D825" s="19">
        <v>0</v>
      </c>
      <c r="E825" s="19">
        <v>0</v>
      </c>
      <c r="F825" s="165">
        <v>0</v>
      </c>
      <c r="G825" s="19">
        <v>22642</v>
      </c>
      <c r="H825" s="19">
        <v>0</v>
      </c>
      <c r="I825" s="176">
        <v>22642</v>
      </c>
      <c r="J825" s="176">
        <v>22642</v>
      </c>
      <c r="K825" s="176">
        <v>0</v>
      </c>
      <c r="L825" s="176">
        <v>22642</v>
      </c>
      <c r="M825" s="176">
        <v>0</v>
      </c>
    </row>
    <row r="826" spans="2:13">
      <c r="B826" s="614">
        <v>2017</v>
      </c>
      <c r="C826" s="19">
        <v>0</v>
      </c>
      <c r="D826" s="19">
        <v>0</v>
      </c>
      <c r="E826" s="19">
        <v>0</v>
      </c>
      <c r="F826" s="165">
        <v>0</v>
      </c>
      <c r="G826" s="19">
        <v>24549</v>
      </c>
      <c r="H826" s="19">
        <v>0</v>
      </c>
      <c r="I826" s="176">
        <v>24549</v>
      </c>
      <c r="J826" s="176">
        <v>24549</v>
      </c>
      <c r="K826" s="176">
        <v>0</v>
      </c>
      <c r="L826" s="176">
        <v>24549</v>
      </c>
      <c r="M826" s="176">
        <v>0</v>
      </c>
    </row>
    <row r="827" spans="2:13">
      <c r="B827" s="614">
        <v>2018</v>
      </c>
      <c r="C827" s="19">
        <v>0</v>
      </c>
      <c r="D827" s="19">
        <v>0</v>
      </c>
      <c r="E827" s="19">
        <v>0</v>
      </c>
      <c r="F827" s="165">
        <v>0</v>
      </c>
      <c r="G827" s="19">
        <v>21836</v>
      </c>
      <c r="H827" s="19">
        <v>0</v>
      </c>
      <c r="I827" s="176">
        <v>21836</v>
      </c>
      <c r="J827" s="176">
        <v>21836</v>
      </c>
      <c r="K827" s="176">
        <v>0</v>
      </c>
      <c r="L827" s="176">
        <v>21836</v>
      </c>
      <c r="M827" s="176">
        <v>0</v>
      </c>
    </row>
    <row r="828" spans="2:13">
      <c r="B828" s="614">
        <v>2019</v>
      </c>
      <c r="C828" s="19">
        <v>0</v>
      </c>
      <c r="D828" s="19">
        <v>0</v>
      </c>
      <c r="E828" s="19">
        <v>0</v>
      </c>
      <c r="F828" s="165">
        <v>0</v>
      </c>
      <c r="G828" s="19">
        <v>19547</v>
      </c>
      <c r="H828" s="19">
        <v>0</v>
      </c>
      <c r="I828" s="176">
        <v>19547</v>
      </c>
      <c r="J828" s="176">
        <v>19547</v>
      </c>
      <c r="K828" s="176">
        <v>0</v>
      </c>
      <c r="L828" s="176">
        <v>19547</v>
      </c>
      <c r="M828" s="176">
        <v>0</v>
      </c>
    </row>
    <row r="829" spans="2:13">
      <c r="B829" s="614">
        <v>2020</v>
      </c>
      <c r="C829" s="19">
        <v>0</v>
      </c>
      <c r="D829" s="19">
        <v>0</v>
      </c>
      <c r="E829" s="19">
        <v>0</v>
      </c>
      <c r="F829" s="165">
        <v>0</v>
      </c>
      <c r="G829" s="19">
        <v>18026</v>
      </c>
      <c r="H829" s="19">
        <v>0</v>
      </c>
      <c r="I829" s="176">
        <v>18026</v>
      </c>
      <c r="J829" s="176">
        <v>18026</v>
      </c>
      <c r="K829" s="176">
        <v>0</v>
      </c>
      <c r="L829" s="176">
        <v>18026</v>
      </c>
      <c r="M829" s="176">
        <v>0</v>
      </c>
    </row>
    <row r="830" spans="2:13">
      <c r="B830" s="614">
        <v>2021</v>
      </c>
      <c r="C830" s="19">
        <v>0</v>
      </c>
      <c r="D830" s="19">
        <v>0</v>
      </c>
      <c r="E830" s="19">
        <v>0</v>
      </c>
      <c r="F830" s="165">
        <v>0</v>
      </c>
      <c r="G830" s="19">
        <v>16715</v>
      </c>
      <c r="H830" s="19">
        <v>0</v>
      </c>
      <c r="I830" s="176">
        <v>16715</v>
      </c>
      <c r="J830" s="176">
        <v>16715</v>
      </c>
      <c r="K830" s="176">
        <v>0</v>
      </c>
      <c r="L830" s="176">
        <v>16715</v>
      </c>
      <c r="M830" s="176">
        <v>0</v>
      </c>
    </row>
    <row r="831" spans="2:13">
      <c r="B831" s="614">
        <v>2022</v>
      </c>
      <c r="C831" s="19">
        <v>0</v>
      </c>
      <c r="D831" s="19">
        <v>0</v>
      </c>
      <c r="E831" s="19">
        <v>0</v>
      </c>
      <c r="F831" s="165">
        <v>0</v>
      </c>
      <c r="G831" s="19">
        <v>14993</v>
      </c>
      <c r="H831" s="19">
        <v>0</v>
      </c>
      <c r="I831" s="176">
        <v>14993</v>
      </c>
      <c r="J831" s="176">
        <v>14993</v>
      </c>
      <c r="K831" s="176">
        <v>0</v>
      </c>
      <c r="L831" s="176">
        <v>14993</v>
      </c>
      <c r="M831" s="176">
        <v>0</v>
      </c>
    </row>
    <row r="832" spans="2:13">
      <c r="B832" s="185" t="s">
        <v>659</v>
      </c>
      <c r="C832" s="19"/>
      <c r="D832" s="19"/>
      <c r="E832" s="19"/>
      <c r="F832" s="165"/>
      <c r="G832" s="19"/>
      <c r="H832" s="19"/>
      <c r="I832" s="176"/>
      <c r="J832" s="176"/>
      <c r="K832" s="176"/>
      <c r="L832" s="176"/>
      <c r="M832" s="176"/>
    </row>
    <row r="833" spans="2:13">
      <c r="B833" s="614">
        <v>2012</v>
      </c>
      <c r="C833" s="19">
        <v>2</v>
      </c>
      <c r="D833" s="19">
        <v>0</v>
      </c>
      <c r="E833" s="19">
        <v>0</v>
      </c>
      <c r="F833" s="165">
        <v>2</v>
      </c>
      <c r="G833" s="19">
        <v>0</v>
      </c>
      <c r="H833" s="19">
        <v>0</v>
      </c>
      <c r="I833" s="176">
        <v>0</v>
      </c>
      <c r="J833" s="176">
        <v>2</v>
      </c>
      <c r="K833" s="176"/>
      <c r="L833" s="176">
        <v>2</v>
      </c>
      <c r="M833" s="176"/>
    </row>
    <row r="834" spans="2:13">
      <c r="B834" s="614">
        <v>2013</v>
      </c>
      <c r="C834" s="19">
        <v>1</v>
      </c>
      <c r="D834" s="19">
        <v>0</v>
      </c>
      <c r="E834" s="19">
        <v>0</v>
      </c>
      <c r="F834" s="165">
        <v>1</v>
      </c>
      <c r="G834" s="19">
        <v>0</v>
      </c>
      <c r="H834" s="19">
        <v>0</v>
      </c>
      <c r="I834" s="176">
        <v>0</v>
      </c>
      <c r="J834" s="176">
        <v>1</v>
      </c>
      <c r="K834" s="176"/>
      <c r="L834" s="176">
        <v>1</v>
      </c>
      <c r="M834" s="176"/>
    </row>
    <row r="835" spans="2:13">
      <c r="B835" s="614">
        <v>2014</v>
      </c>
      <c r="C835" s="19">
        <v>1</v>
      </c>
      <c r="D835" s="19">
        <v>0</v>
      </c>
      <c r="E835" s="19">
        <v>0</v>
      </c>
      <c r="F835" s="165">
        <v>1</v>
      </c>
      <c r="G835" s="19">
        <v>0</v>
      </c>
      <c r="H835" s="19">
        <v>0</v>
      </c>
      <c r="I835" s="176">
        <v>0</v>
      </c>
      <c r="J835" s="176">
        <v>1</v>
      </c>
      <c r="K835" s="176"/>
      <c r="L835" s="176">
        <v>1</v>
      </c>
      <c r="M835" s="176"/>
    </row>
    <row r="836" spans="2:13">
      <c r="B836" s="185" t="s">
        <v>208</v>
      </c>
      <c r="C836" s="19"/>
      <c r="D836" s="19"/>
      <c r="E836" s="19"/>
      <c r="F836" s="165"/>
      <c r="G836" s="19"/>
      <c r="H836" s="19"/>
      <c r="I836" s="176"/>
      <c r="J836" s="176"/>
      <c r="K836" s="176"/>
      <c r="L836" s="176"/>
      <c r="M836" s="176"/>
    </row>
    <row r="837" spans="2:13">
      <c r="B837" s="614">
        <v>2012</v>
      </c>
      <c r="C837" s="19">
        <v>33</v>
      </c>
      <c r="D837" s="19">
        <v>0</v>
      </c>
      <c r="E837" s="19">
        <v>0</v>
      </c>
      <c r="F837" s="165">
        <v>33</v>
      </c>
      <c r="G837" s="19">
        <v>0</v>
      </c>
      <c r="H837" s="19">
        <v>0</v>
      </c>
      <c r="I837" s="176">
        <v>0</v>
      </c>
      <c r="J837" s="176">
        <v>33</v>
      </c>
      <c r="K837" s="176"/>
      <c r="L837" s="176">
        <v>33</v>
      </c>
      <c r="M837" s="176"/>
    </row>
    <row r="838" spans="2:13">
      <c r="B838" s="614">
        <v>2013</v>
      </c>
      <c r="C838" s="19">
        <v>137</v>
      </c>
      <c r="D838" s="19">
        <v>0</v>
      </c>
      <c r="E838" s="19">
        <v>0</v>
      </c>
      <c r="F838" s="165">
        <v>137</v>
      </c>
      <c r="G838" s="19">
        <v>0</v>
      </c>
      <c r="H838" s="19">
        <v>0</v>
      </c>
      <c r="I838" s="176">
        <v>0</v>
      </c>
      <c r="J838" s="176">
        <v>137</v>
      </c>
      <c r="K838" s="176"/>
      <c r="L838" s="176">
        <v>137</v>
      </c>
      <c r="M838" s="176"/>
    </row>
    <row r="839" spans="2:13">
      <c r="B839" s="614">
        <v>2014</v>
      </c>
      <c r="C839" s="19">
        <v>91</v>
      </c>
      <c r="D839" s="19">
        <v>0</v>
      </c>
      <c r="E839" s="19">
        <v>0</v>
      </c>
      <c r="F839" s="165">
        <v>91</v>
      </c>
      <c r="G839" s="19">
        <v>0</v>
      </c>
      <c r="H839" s="19">
        <v>0</v>
      </c>
      <c r="I839" s="176">
        <v>0</v>
      </c>
      <c r="J839" s="176">
        <v>91</v>
      </c>
      <c r="K839" s="176"/>
      <c r="L839" s="176">
        <v>91</v>
      </c>
      <c r="M839" s="176"/>
    </row>
    <row r="840" spans="2:13">
      <c r="B840" s="614">
        <v>2015</v>
      </c>
      <c r="C840" s="19">
        <v>16</v>
      </c>
      <c r="D840" s="19">
        <v>0</v>
      </c>
      <c r="E840" s="19">
        <v>0</v>
      </c>
      <c r="F840" s="165">
        <v>16</v>
      </c>
      <c r="G840" s="19">
        <v>0</v>
      </c>
      <c r="H840" s="19">
        <v>0</v>
      </c>
      <c r="I840" s="176">
        <v>0</v>
      </c>
      <c r="J840" s="176">
        <v>16</v>
      </c>
      <c r="K840" s="176"/>
      <c r="L840" s="176">
        <v>16</v>
      </c>
      <c r="M840" s="176"/>
    </row>
    <row r="841" spans="2:13">
      <c r="B841" s="614">
        <v>2016</v>
      </c>
      <c r="C841" s="19">
        <v>10</v>
      </c>
      <c r="D841" s="19">
        <v>0</v>
      </c>
      <c r="E841" s="19">
        <v>0</v>
      </c>
      <c r="F841" s="165">
        <v>10</v>
      </c>
      <c r="G841" s="19">
        <v>0</v>
      </c>
      <c r="H841" s="19">
        <v>0</v>
      </c>
      <c r="I841" s="176">
        <v>0</v>
      </c>
      <c r="J841" s="176">
        <v>10</v>
      </c>
      <c r="K841" s="176"/>
      <c r="L841" s="176">
        <v>10</v>
      </c>
      <c r="M841" s="176"/>
    </row>
    <row r="842" spans="2:13">
      <c r="B842" s="614">
        <v>2017</v>
      </c>
      <c r="C842" s="19">
        <v>9</v>
      </c>
      <c r="D842" s="19">
        <v>0</v>
      </c>
      <c r="E842" s="19">
        <v>0</v>
      </c>
      <c r="F842" s="165">
        <v>9</v>
      </c>
      <c r="G842" s="19">
        <v>0</v>
      </c>
      <c r="H842" s="19">
        <v>0</v>
      </c>
      <c r="I842" s="176">
        <v>0</v>
      </c>
      <c r="J842" s="176">
        <v>9</v>
      </c>
      <c r="K842" s="176"/>
      <c r="L842" s="176">
        <v>9</v>
      </c>
      <c r="M842" s="176"/>
    </row>
    <row r="843" spans="2:13">
      <c r="B843" s="614">
        <v>2018</v>
      </c>
      <c r="C843" s="19">
        <v>8</v>
      </c>
      <c r="D843" s="19">
        <v>0</v>
      </c>
      <c r="E843" s="19">
        <v>0</v>
      </c>
      <c r="F843" s="165">
        <v>8</v>
      </c>
      <c r="G843" s="19">
        <v>0</v>
      </c>
      <c r="H843" s="19">
        <v>0</v>
      </c>
      <c r="I843" s="176">
        <v>0</v>
      </c>
      <c r="J843" s="176">
        <v>8</v>
      </c>
      <c r="K843" s="176"/>
      <c r="L843" s="176">
        <v>8</v>
      </c>
      <c r="M843" s="176"/>
    </row>
    <row r="844" spans="2:13">
      <c r="B844" s="614">
        <v>2019</v>
      </c>
      <c r="C844" s="19">
        <v>6</v>
      </c>
      <c r="D844" s="19">
        <v>0</v>
      </c>
      <c r="E844" s="19">
        <v>0</v>
      </c>
      <c r="F844" s="165">
        <v>6</v>
      </c>
      <c r="G844" s="19">
        <v>0</v>
      </c>
      <c r="H844" s="19">
        <v>0</v>
      </c>
      <c r="I844" s="176">
        <v>0</v>
      </c>
      <c r="J844" s="176">
        <v>6</v>
      </c>
      <c r="K844" s="176"/>
      <c r="L844" s="176">
        <v>6</v>
      </c>
      <c r="M844" s="176"/>
    </row>
    <row r="845" spans="2:13">
      <c r="B845" s="614">
        <v>2020</v>
      </c>
      <c r="C845" s="19">
        <v>6</v>
      </c>
      <c r="D845" s="19">
        <v>0</v>
      </c>
      <c r="E845" s="19">
        <v>0</v>
      </c>
      <c r="F845" s="165">
        <v>6</v>
      </c>
      <c r="G845" s="19">
        <v>0</v>
      </c>
      <c r="H845" s="19">
        <v>0</v>
      </c>
      <c r="I845" s="176">
        <v>0</v>
      </c>
      <c r="J845" s="176">
        <v>6</v>
      </c>
      <c r="K845" s="176"/>
      <c r="L845" s="176">
        <v>6</v>
      </c>
      <c r="M845" s="176"/>
    </row>
    <row r="846" spans="2:13">
      <c r="B846" s="614">
        <v>2021</v>
      </c>
      <c r="C846" s="19">
        <v>6</v>
      </c>
      <c r="D846" s="19">
        <v>0</v>
      </c>
      <c r="E846" s="19">
        <v>0</v>
      </c>
      <c r="F846" s="165">
        <v>6</v>
      </c>
      <c r="G846" s="19">
        <v>0</v>
      </c>
      <c r="H846" s="19">
        <v>0</v>
      </c>
      <c r="I846" s="176">
        <v>0</v>
      </c>
      <c r="J846" s="176">
        <v>6</v>
      </c>
      <c r="K846" s="176"/>
      <c r="L846" s="176">
        <v>6</v>
      </c>
      <c r="M846" s="176"/>
    </row>
    <row r="847" spans="2:13">
      <c r="B847" s="614">
        <v>2022</v>
      </c>
      <c r="C847" s="19">
        <v>6</v>
      </c>
      <c r="D847" s="19">
        <v>0</v>
      </c>
      <c r="E847" s="19">
        <v>0</v>
      </c>
      <c r="F847" s="165">
        <v>6</v>
      </c>
      <c r="G847" s="19">
        <v>0</v>
      </c>
      <c r="H847" s="19">
        <v>0</v>
      </c>
      <c r="I847" s="176">
        <v>0</v>
      </c>
      <c r="J847" s="176">
        <v>6</v>
      </c>
      <c r="K847" s="176"/>
      <c r="L847" s="176">
        <v>6</v>
      </c>
      <c r="M847" s="176"/>
    </row>
    <row r="848" spans="2:13">
      <c r="B848" s="614">
        <v>2023</v>
      </c>
      <c r="C848" s="19">
        <v>5</v>
      </c>
      <c r="D848" s="19">
        <v>0</v>
      </c>
      <c r="E848" s="19">
        <v>0</v>
      </c>
      <c r="F848" s="165">
        <v>5</v>
      </c>
      <c r="G848" s="19">
        <v>0</v>
      </c>
      <c r="H848" s="19">
        <v>0</v>
      </c>
      <c r="I848" s="176">
        <v>0</v>
      </c>
      <c r="J848" s="176">
        <v>5</v>
      </c>
      <c r="K848" s="176"/>
      <c r="L848" s="176">
        <v>5</v>
      </c>
      <c r="M848" s="176"/>
    </row>
    <row r="849" spans="2:13">
      <c r="B849" s="185" t="s">
        <v>127</v>
      </c>
      <c r="C849" s="19"/>
      <c r="D849" s="19"/>
      <c r="E849" s="19"/>
      <c r="F849" s="165"/>
      <c r="G849" s="19"/>
      <c r="H849" s="19"/>
      <c r="I849" s="176"/>
      <c r="J849" s="176"/>
      <c r="K849" s="176"/>
      <c r="L849" s="176"/>
      <c r="M849" s="176"/>
    </row>
    <row r="850" spans="2:13">
      <c r="B850" s="614">
        <v>2012</v>
      </c>
      <c r="C850" s="19">
        <v>278211</v>
      </c>
      <c r="D850" s="19">
        <v>687859</v>
      </c>
      <c r="E850" s="19">
        <v>4838573</v>
      </c>
      <c r="F850" s="165">
        <v>5804643</v>
      </c>
      <c r="G850" s="19">
        <v>897767</v>
      </c>
      <c r="H850" s="19">
        <v>387347</v>
      </c>
      <c r="I850" s="176">
        <v>1285114</v>
      </c>
      <c r="J850" s="176">
        <v>7089757</v>
      </c>
      <c r="K850" s="176">
        <v>180890</v>
      </c>
      <c r="L850" s="176">
        <v>7270647</v>
      </c>
      <c r="M850" s="176">
        <v>0</v>
      </c>
    </row>
    <row r="851" spans="2:13">
      <c r="B851" s="614">
        <v>2013</v>
      </c>
      <c r="C851" s="19">
        <v>283285</v>
      </c>
      <c r="D851" s="19">
        <v>711717</v>
      </c>
      <c r="E851" s="19">
        <v>4855838</v>
      </c>
      <c r="F851" s="165">
        <v>5850840</v>
      </c>
      <c r="G851" s="19">
        <v>956865</v>
      </c>
      <c r="H851" s="19">
        <v>365986</v>
      </c>
      <c r="I851" s="176">
        <v>1322851</v>
      </c>
      <c r="J851" s="176">
        <v>7173691</v>
      </c>
      <c r="K851" s="176">
        <v>160662</v>
      </c>
      <c r="L851" s="176">
        <v>7334353</v>
      </c>
      <c r="M851" s="176">
        <v>0</v>
      </c>
    </row>
    <row r="852" spans="2:13">
      <c r="B852" s="614">
        <v>2014</v>
      </c>
      <c r="C852" s="19">
        <v>504730</v>
      </c>
      <c r="D852" s="19">
        <v>665919</v>
      </c>
      <c r="E852" s="19">
        <v>4633043</v>
      </c>
      <c r="F852" s="165">
        <v>5803692</v>
      </c>
      <c r="G852" s="19">
        <v>986968</v>
      </c>
      <c r="H852" s="19">
        <v>105432</v>
      </c>
      <c r="I852" s="176">
        <v>1092400</v>
      </c>
      <c r="J852" s="176">
        <v>6896092</v>
      </c>
      <c r="K852" s="176">
        <v>141044</v>
      </c>
      <c r="L852" s="176">
        <v>7037136</v>
      </c>
      <c r="M852" s="176">
        <v>388985</v>
      </c>
    </row>
    <row r="853" spans="2:13">
      <c r="B853" s="614">
        <v>2015</v>
      </c>
      <c r="C853" s="19">
        <v>607775</v>
      </c>
      <c r="D853" s="19">
        <v>712489</v>
      </c>
      <c r="E853" s="19">
        <v>4817012</v>
      </c>
      <c r="F853" s="165">
        <v>6137276</v>
      </c>
      <c r="G853" s="19">
        <v>1042893</v>
      </c>
      <c r="H853" s="19">
        <v>125420</v>
      </c>
      <c r="I853" s="176">
        <v>1168313</v>
      </c>
      <c r="J853" s="176">
        <v>7305589</v>
      </c>
      <c r="K853" s="176">
        <v>140009</v>
      </c>
      <c r="L853" s="176">
        <v>7445598</v>
      </c>
      <c r="M853" s="176">
        <v>476211</v>
      </c>
    </row>
    <row r="854" spans="2:13">
      <c r="B854" s="614">
        <v>2016</v>
      </c>
      <c r="C854" s="19">
        <v>588538</v>
      </c>
      <c r="D854" s="19">
        <v>809479</v>
      </c>
      <c r="E854" s="19">
        <v>4928715</v>
      </c>
      <c r="F854" s="165">
        <v>6326732</v>
      </c>
      <c r="G854" s="19">
        <v>1093616</v>
      </c>
      <c r="H854" s="19">
        <v>135205</v>
      </c>
      <c r="I854" s="176">
        <v>1228821</v>
      </c>
      <c r="J854" s="176">
        <v>7555553</v>
      </c>
      <c r="K854" s="176">
        <v>140653</v>
      </c>
      <c r="L854" s="176">
        <v>7696206</v>
      </c>
      <c r="M854" s="176">
        <v>512668</v>
      </c>
    </row>
    <row r="855" spans="2:13">
      <c r="B855" s="614">
        <v>2017</v>
      </c>
      <c r="C855" s="19">
        <v>627324</v>
      </c>
      <c r="D855" s="19">
        <v>862316</v>
      </c>
      <c r="E855" s="19">
        <v>5094875</v>
      </c>
      <c r="F855" s="165">
        <v>6584515</v>
      </c>
      <c r="G855" s="19">
        <v>1142931</v>
      </c>
      <c r="H855" s="19">
        <v>135766</v>
      </c>
      <c r="I855" s="176">
        <v>1278697</v>
      </c>
      <c r="J855" s="176">
        <v>7863212</v>
      </c>
      <c r="K855" s="176">
        <v>141604</v>
      </c>
      <c r="L855" s="176">
        <v>8004816</v>
      </c>
      <c r="M855" s="176">
        <v>515736</v>
      </c>
    </row>
    <row r="856" spans="2:13">
      <c r="B856" s="614">
        <v>2018</v>
      </c>
      <c r="C856" s="19">
        <v>698078</v>
      </c>
      <c r="D856" s="19">
        <v>887583</v>
      </c>
      <c r="E856" s="19">
        <v>5223303</v>
      </c>
      <c r="F856" s="165">
        <v>6808964</v>
      </c>
      <c r="G856" s="19">
        <v>1182347</v>
      </c>
      <c r="H856" s="19">
        <v>135966</v>
      </c>
      <c r="I856" s="176">
        <v>1318313</v>
      </c>
      <c r="J856" s="176">
        <v>8127277</v>
      </c>
      <c r="K856" s="176">
        <v>141009</v>
      </c>
      <c r="L856" s="176">
        <v>8268286</v>
      </c>
      <c r="M856" s="176">
        <v>514113</v>
      </c>
    </row>
    <row r="857" spans="2:13">
      <c r="B857" s="614">
        <v>2019</v>
      </c>
      <c r="C857" s="19">
        <v>675031</v>
      </c>
      <c r="D857" s="19">
        <v>909825</v>
      </c>
      <c r="E857" s="19">
        <v>5345856</v>
      </c>
      <c r="F857" s="165">
        <v>6930712</v>
      </c>
      <c r="G857" s="19">
        <v>1222865</v>
      </c>
      <c r="H857" s="19">
        <v>134303</v>
      </c>
      <c r="I857" s="176">
        <v>1357168</v>
      </c>
      <c r="J857" s="176">
        <v>8287880</v>
      </c>
      <c r="K857" s="176">
        <v>140211</v>
      </c>
      <c r="L857" s="176">
        <v>8428091</v>
      </c>
      <c r="M857" s="176">
        <v>512585</v>
      </c>
    </row>
    <row r="858" spans="2:13">
      <c r="B858" s="614">
        <v>2020</v>
      </c>
      <c r="C858" s="19">
        <v>764884</v>
      </c>
      <c r="D858" s="19">
        <v>849102</v>
      </c>
      <c r="E858" s="19">
        <v>5338978</v>
      </c>
      <c r="F858" s="165">
        <v>6952964</v>
      </c>
      <c r="G858" s="19">
        <v>1262065</v>
      </c>
      <c r="H858" s="19">
        <v>151870</v>
      </c>
      <c r="I858" s="176">
        <v>1413935</v>
      </c>
      <c r="J858" s="176">
        <v>8366899</v>
      </c>
      <c r="K858" s="176">
        <v>146132</v>
      </c>
      <c r="L858" s="176">
        <v>8513031</v>
      </c>
      <c r="M858" s="176">
        <v>579641</v>
      </c>
    </row>
    <row r="859" spans="2:13">
      <c r="B859" s="614">
        <v>2021</v>
      </c>
      <c r="C859" s="19">
        <v>830329</v>
      </c>
      <c r="D859" s="19">
        <v>834191</v>
      </c>
      <c r="E859" s="19">
        <v>5317360</v>
      </c>
      <c r="F859" s="165">
        <v>6981880</v>
      </c>
      <c r="G859" s="19">
        <v>1234016</v>
      </c>
      <c r="H859" s="19">
        <v>168998</v>
      </c>
      <c r="I859" s="176">
        <v>1403014</v>
      </c>
      <c r="J859" s="176">
        <v>8384894</v>
      </c>
      <c r="K859" s="176">
        <v>146312</v>
      </c>
      <c r="L859" s="176">
        <v>8531206</v>
      </c>
      <c r="M859" s="176">
        <v>649799</v>
      </c>
    </row>
    <row r="860" spans="2:13">
      <c r="B860" s="614">
        <v>2022</v>
      </c>
      <c r="C860" s="19">
        <v>762112</v>
      </c>
      <c r="D860" s="19">
        <v>818233</v>
      </c>
      <c r="E860" s="19">
        <v>5327593</v>
      </c>
      <c r="F860" s="165">
        <v>6907938</v>
      </c>
      <c r="G860" s="19">
        <v>1263719</v>
      </c>
      <c r="H860" s="19">
        <v>187327</v>
      </c>
      <c r="I860" s="176">
        <v>1451046</v>
      </c>
      <c r="J860" s="176">
        <v>8358984</v>
      </c>
      <c r="K860" s="176">
        <v>149514</v>
      </c>
      <c r="L860" s="176">
        <v>8508498</v>
      </c>
      <c r="M860" s="176">
        <v>704442</v>
      </c>
    </row>
    <row r="861" spans="2:13">
      <c r="B861" s="614">
        <v>2023</v>
      </c>
      <c r="C861" s="19">
        <v>731379</v>
      </c>
      <c r="D861" s="19">
        <v>794982</v>
      </c>
      <c r="E861" s="19">
        <v>5284222</v>
      </c>
      <c r="F861" s="165">
        <v>6810583</v>
      </c>
      <c r="G861" s="19">
        <v>1274736</v>
      </c>
      <c r="H861" s="19">
        <v>190598</v>
      </c>
      <c r="I861" s="176">
        <v>1465334</v>
      </c>
      <c r="J861" s="176">
        <v>8275917</v>
      </c>
      <c r="K861" s="176">
        <v>150049</v>
      </c>
      <c r="L861" s="176">
        <v>8425966</v>
      </c>
      <c r="M861" s="176">
        <v>682417</v>
      </c>
    </row>
    <row r="862" spans="2:13">
      <c r="B862" s="185" t="s">
        <v>660</v>
      </c>
      <c r="C862" s="19"/>
      <c r="D862" s="19"/>
      <c r="E862" s="19"/>
      <c r="F862" s="165"/>
      <c r="G862" s="19"/>
      <c r="H862" s="19"/>
      <c r="I862" s="176"/>
      <c r="J862" s="176"/>
      <c r="K862" s="176"/>
      <c r="L862" s="176"/>
      <c r="M862" s="176"/>
    </row>
    <row r="863" spans="2:13">
      <c r="B863" s="614">
        <v>2016</v>
      </c>
      <c r="C863" s="19">
        <v>0</v>
      </c>
      <c r="D863" s="19">
        <v>0</v>
      </c>
      <c r="E863" s="19">
        <v>0</v>
      </c>
      <c r="F863" s="165">
        <v>0</v>
      </c>
      <c r="G863" s="19">
        <v>0</v>
      </c>
      <c r="H863" s="19">
        <v>0</v>
      </c>
      <c r="I863" s="176">
        <v>0</v>
      </c>
      <c r="J863" s="176">
        <v>0</v>
      </c>
      <c r="K863" s="176"/>
      <c r="L863" s="176">
        <v>0</v>
      </c>
      <c r="M863" s="176"/>
    </row>
    <row r="864" spans="2:13">
      <c r="B864" s="614">
        <v>2017</v>
      </c>
      <c r="C864" s="19">
        <v>0</v>
      </c>
      <c r="D864" s="19">
        <v>0</v>
      </c>
      <c r="E864" s="19">
        <v>0</v>
      </c>
      <c r="F864" s="165">
        <v>0</v>
      </c>
      <c r="G864" s="19">
        <v>0</v>
      </c>
      <c r="H864" s="19">
        <v>0</v>
      </c>
      <c r="I864" s="176">
        <v>0</v>
      </c>
      <c r="J864" s="176">
        <v>0</v>
      </c>
      <c r="K864" s="176"/>
      <c r="L864" s="176">
        <v>0</v>
      </c>
      <c r="M864" s="176"/>
    </row>
    <row r="865" spans="2:13">
      <c r="B865" s="614">
        <v>2018</v>
      </c>
      <c r="C865" s="19">
        <v>0</v>
      </c>
      <c r="D865" s="19">
        <v>0</v>
      </c>
      <c r="E865" s="19">
        <v>0</v>
      </c>
      <c r="F865" s="165">
        <v>0</v>
      </c>
      <c r="G865" s="19">
        <v>0</v>
      </c>
      <c r="H865" s="19">
        <v>0</v>
      </c>
      <c r="I865" s="176">
        <v>0</v>
      </c>
      <c r="J865" s="176">
        <v>0</v>
      </c>
      <c r="K865" s="176"/>
      <c r="L865" s="176">
        <v>0</v>
      </c>
      <c r="M865" s="176"/>
    </row>
    <row r="866" spans="2:13">
      <c r="B866" s="614">
        <v>2019</v>
      </c>
      <c r="C866" s="19">
        <v>0</v>
      </c>
      <c r="D866" s="19">
        <v>0</v>
      </c>
      <c r="E866" s="19">
        <v>0</v>
      </c>
      <c r="F866" s="165">
        <v>0</v>
      </c>
      <c r="G866" s="19">
        <v>0</v>
      </c>
      <c r="H866" s="19">
        <v>0</v>
      </c>
      <c r="I866" s="176">
        <v>0</v>
      </c>
      <c r="J866" s="176">
        <v>0</v>
      </c>
      <c r="K866" s="176"/>
      <c r="L866" s="176">
        <v>0</v>
      </c>
      <c r="M866" s="176"/>
    </row>
    <row r="867" spans="2:13">
      <c r="B867" s="614">
        <v>2020</v>
      </c>
      <c r="C867" s="19">
        <v>0</v>
      </c>
      <c r="D867" s="19">
        <v>0</v>
      </c>
      <c r="E867" s="19">
        <v>0</v>
      </c>
      <c r="F867" s="165">
        <v>0</v>
      </c>
      <c r="G867" s="19">
        <v>0</v>
      </c>
      <c r="H867" s="19">
        <v>0</v>
      </c>
      <c r="I867" s="176">
        <v>0</v>
      </c>
      <c r="J867" s="177">
        <v>0</v>
      </c>
      <c r="K867" s="177"/>
      <c r="L867" s="177">
        <v>0</v>
      </c>
      <c r="M867" s="177"/>
    </row>
    <row r="868" spans="2:13">
      <c r="B868" s="614">
        <v>2021</v>
      </c>
      <c r="C868" s="19">
        <v>0</v>
      </c>
      <c r="D868" s="19">
        <v>0</v>
      </c>
      <c r="E868" s="19">
        <v>0</v>
      </c>
      <c r="F868" s="165">
        <v>0</v>
      </c>
      <c r="G868" s="19">
        <v>0</v>
      </c>
      <c r="H868" s="19">
        <v>0</v>
      </c>
      <c r="I868" s="176">
        <v>0</v>
      </c>
      <c r="J868" s="177">
        <v>0</v>
      </c>
      <c r="K868" s="177"/>
      <c r="L868" s="177">
        <v>0</v>
      </c>
      <c r="M868" s="177"/>
    </row>
    <row r="869" spans="2:13">
      <c r="B869" s="185" t="s">
        <v>167</v>
      </c>
      <c r="C869" s="19"/>
      <c r="D869" s="19"/>
      <c r="E869" s="19"/>
      <c r="F869" s="165"/>
      <c r="G869" s="19"/>
      <c r="H869" s="19"/>
      <c r="I869" s="176"/>
      <c r="J869" s="176"/>
      <c r="K869" s="176"/>
      <c r="L869" s="176"/>
      <c r="M869" s="176"/>
    </row>
    <row r="870" spans="2:13">
      <c r="B870" s="614">
        <v>2012</v>
      </c>
      <c r="C870" s="19">
        <v>0</v>
      </c>
      <c r="D870" s="19">
        <v>0</v>
      </c>
      <c r="E870" s="19">
        <v>0</v>
      </c>
      <c r="F870" s="165">
        <v>0</v>
      </c>
      <c r="G870" s="19">
        <v>0</v>
      </c>
      <c r="H870" s="19">
        <v>116171</v>
      </c>
      <c r="I870" s="176">
        <v>116171</v>
      </c>
      <c r="J870" s="176">
        <v>116171</v>
      </c>
      <c r="K870" s="176">
        <v>0</v>
      </c>
      <c r="L870" s="176">
        <v>116171</v>
      </c>
      <c r="M870" s="176">
        <v>0</v>
      </c>
    </row>
    <row r="871" spans="2:13">
      <c r="B871" s="614">
        <v>2013</v>
      </c>
      <c r="C871" s="19">
        <v>0</v>
      </c>
      <c r="D871" s="19">
        <v>0</v>
      </c>
      <c r="E871" s="19">
        <v>0</v>
      </c>
      <c r="F871" s="165">
        <v>0</v>
      </c>
      <c r="G871" s="19">
        <v>0</v>
      </c>
      <c r="H871" s="19">
        <v>126404</v>
      </c>
      <c r="I871" s="176">
        <v>126404</v>
      </c>
      <c r="J871" s="176">
        <v>126404</v>
      </c>
      <c r="K871" s="176">
        <v>0</v>
      </c>
      <c r="L871" s="176">
        <v>126404</v>
      </c>
      <c r="M871" s="176">
        <v>0</v>
      </c>
    </row>
    <row r="872" spans="2:13">
      <c r="B872" s="614">
        <v>2014</v>
      </c>
      <c r="C872" s="19">
        <v>0</v>
      </c>
      <c r="D872" s="19">
        <v>0</v>
      </c>
      <c r="E872" s="19">
        <v>0</v>
      </c>
      <c r="F872" s="165">
        <v>0</v>
      </c>
      <c r="G872" s="19">
        <v>0</v>
      </c>
      <c r="H872" s="19">
        <v>182716</v>
      </c>
      <c r="I872" s="176">
        <v>182716</v>
      </c>
      <c r="J872" s="176">
        <v>182716</v>
      </c>
      <c r="K872" s="176">
        <v>0</v>
      </c>
      <c r="L872" s="176">
        <v>182716</v>
      </c>
      <c r="M872" s="176">
        <v>0</v>
      </c>
    </row>
    <row r="873" spans="2:13">
      <c r="B873" s="614">
        <v>2015</v>
      </c>
      <c r="C873" s="19">
        <v>0</v>
      </c>
      <c r="D873" s="19">
        <v>0</v>
      </c>
      <c r="E873" s="19">
        <v>0</v>
      </c>
      <c r="F873" s="165">
        <v>0</v>
      </c>
      <c r="G873" s="19">
        <v>0</v>
      </c>
      <c r="H873" s="19">
        <v>216581</v>
      </c>
      <c r="I873" s="176">
        <v>216581</v>
      </c>
      <c r="J873" s="176">
        <v>216581</v>
      </c>
      <c r="K873" s="176">
        <v>0</v>
      </c>
      <c r="L873" s="176">
        <v>216581</v>
      </c>
      <c r="M873" s="176">
        <v>0</v>
      </c>
    </row>
    <row r="874" spans="2:13">
      <c r="B874" s="614">
        <v>2016</v>
      </c>
      <c r="C874" s="19">
        <v>0</v>
      </c>
      <c r="D874" s="19">
        <v>0</v>
      </c>
      <c r="E874" s="19">
        <v>0</v>
      </c>
      <c r="F874" s="165">
        <v>0</v>
      </c>
      <c r="G874" s="19">
        <v>0</v>
      </c>
      <c r="H874" s="19">
        <v>234491</v>
      </c>
      <c r="I874" s="176">
        <v>234491</v>
      </c>
      <c r="J874" s="176">
        <v>234491</v>
      </c>
      <c r="K874" s="176">
        <v>0</v>
      </c>
      <c r="L874" s="176">
        <v>234491</v>
      </c>
      <c r="M874" s="176">
        <v>0</v>
      </c>
    </row>
    <row r="875" spans="2:13">
      <c r="B875" s="614">
        <v>2017</v>
      </c>
      <c r="C875" s="19">
        <v>0</v>
      </c>
      <c r="D875" s="19">
        <v>0</v>
      </c>
      <c r="E875" s="19">
        <v>0</v>
      </c>
      <c r="F875" s="165">
        <v>0</v>
      </c>
      <c r="G875" s="19">
        <v>0</v>
      </c>
      <c r="H875" s="19">
        <v>241567</v>
      </c>
      <c r="I875" s="176">
        <v>241567</v>
      </c>
      <c r="J875" s="176">
        <v>241567</v>
      </c>
      <c r="K875" s="176">
        <v>0</v>
      </c>
      <c r="L875" s="176">
        <v>241567</v>
      </c>
      <c r="M875" s="176">
        <v>0</v>
      </c>
    </row>
    <row r="876" spans="2:13">
      <c r="B876" s="614">
        <v>2018</v>
      </c>
      <c r="C876" s="19">
        <v>0</v>
      </c>
      <c r="D876" s="19">
        <v>0</v>
      </c>
      <c r="E876" s="19">
        <v>0</v>
      </c>
      <c r="F876" s="165">
        <v>0</v>
      </c>
      <c r="G876" s="19">
        <v>0</v>
      </c>
      <c r="H876" s="19">
        <v>244683</v>
      </c>
      <c r="I876" s="176">
        <v>244683</v>
      </c>
      <c r="J876" s="176">
        <v>244683</v>
      </c>
      <c r="K876" s="176">
        <v>0</v>
      </c>
      <c r="L876" s="176">
        <v>244683</v>
      </c>
      <c r="M876" s="176">
        <v>0</v>
      </c>
    </row>
    <row r="877" spans="2:13">
      <c r="B877" s="614">
        <v>2019</v>
      </c>
      <c r="C877" s="19">
        <v>0</v>
      </c>
      <c r="D877" s="19">
        <v>0</v>
      </c>
      <c r="E877" s="19">
        <v>0</v>
      </c>
      <c r="F877" s="165">
        <v>0</v>
      </c>
      <c r="G877" s="19">
        <v>0</v>
      </c>
      <c r="H877" s="19">
        <v>250459</v>
      </c>
      <c r="I877" s="176">
        <v>250459</v>
      </c>
      <c r="J877" s="176">
        <v>250459</v>
      </c>
      <c r="K877" s="176">
        <v>0</v>
      </c>
      <c r="L877" s="176">
        <v>250459</v>
      </c>
      <c r="M877" s="176">
        <v>0</v>
      </c>
    </row>
    <row r="878" spans="2:13">
      <c r="B878" s="614">
        <v>2020</v>
      </c>
      <c r="C878" s="19">
        <v>0</v>
      </c>
      <c r="D878" s="19">
        <v>0</v>
      </c>
      <c r="E878" s="19">
        <v>0</v>
      </c>
      <c r="F878" s="165">
        <v>0</v>
      </c>
      <c r="G878" s="19">
        <v>0</v>
      </c>
      <c r="H878" s="19">
        <v>277452</v>
      </c>
      <c r="I878" s="176">
        <v>277452</v>
      </c>
      <c r="J878" s="176">
        <v>277452</v>
      </c>
      <c r="K878" s="176">
        <v>0</v>
      </c>
      <c r="L878" s="176">
        <v>277452</v>
      </c>
      <c r="M878" s="176">
        <v>0</v>
      </c>
    </row>
    <row r="879" spans="2:13">
      <c r="B879" s="614">
        <v>2021</v>
      </c>
      <c r="C879" s="19">
        <v>0</v>
      </c>
      <c r="D879" s="19">
        <v>0</v>
      </c>
      <c r="E879" s="19">
        <v>0</v>
      </c>
      <c r="F879" s="165">
        <v>0</v>
      </c>
      <c r="G879" s="19">
        <v>0</v>
      </c>
      <c r="H879" s="19">
        <v>298205</v>
      </c>
      <c r="I879" s="176">
        <v>298205</v>
      </c>
      <c r="J879" s="176">
        <v>298205</v>
      </c>
      <c r="K879" s="176">
        <v>0</v>
      </c>
      <c r="L879" s="176">
        <v>298205</v>
      </c>
      <c r="M879" s="176">
        <v>0</v>
      </c>
    </row>
    <row r="880" spans="2:13">
      <c r="B880" s="614">
        <v>2022</v>
      </c>
      <c r="C880" s="19">
        <v>0</v>
      </c>
      <c r="D880" s="19">
        <v>0</v>
      </c>
      <c r="E880" s="19">
        <v>0</v>
      </c>
      <c r="F880" s="165">
        <v>0</v>
      </c>
      <c r="G880" s="19">
        <v>0</v>
      </c>
      <c r="H880" s="19">
        <v>336514</v>
      </c>
      <c r="I880" s="176">
        <v>336514</v>
      </c>
      <c r="J880" s="176">
        <v>336514</v>
      </c>
      <c r="K880" s="176">
        <v>0</v>
      </c>
      <c r="L880" s="176">
        <v>336514</v>
      </c>
      <c r="M880" s="176">
        <v>0</v>
      </c>
    </row>
    <row r="881" spans="2:13">
      <c r="B881" s="614">
        <v>2023</v>
      </c>
      <c r="C881" s="19">
        <v>0</v>
      </c>
      <c r="D881" s="19">
        <v>0</v>
      </c>
      <c r="E881" s="19">
        <v>0</v>
      </c>
      <c r="F881" s="165">
        <v>0</v>
      </c>
      <c r="G881" s="19">
        <v>0</v>
      </c>
      <c r="H881" s="19">
        <v>348721</v>
      </c>
      <c r="I881" s="176">
        <v>348721</v>
      </c>
      <c r="J881" s="176">
        <v>348721</v>
      </c>
      <c r="K881" s="176">
        <v>0</v>
      </c>
      <c r="L881" s="176">
        <v>348721</v>
      </c>
      <c r="M881" s="176">
        <v>0</v>
      </c>
    </row>
    <row r="882" spans="2:13">
      <c r="B882" s="185" t="s">
        <v>661</v>
      </c>
      <c r="C882" s="19"/>
      <c r="D882" s="19"/>
      <c r="E882" s="19"/>
      <c r="F882" s="165"/>
      <c r="G882" s="19"/>
      <c r="H882" s="19"/>
      <c r="I882" s="176"/>
      <c r="J882" s="176"/>
      <c r="K882" s="176"/>
      <c r="L882" s="176"/>
      <c r="M882" s="176"/>
    </row>
    <row r="883" spans="2:13">
      <c r="B883" s="614">
        <v>2014</v>
      </c>
      <c r="C883" s="19">
        <v>30</v>
      </c>
      <c r="D883" s="19">
        <v>0</v>
      </c>
      <c r="E883" s="19">
        <v>0</v>
      </c>
      <c r="F883" s="165">
        <v>30</v>
      </c>
      <c r="G883" s="19">
        <v>0</v>
      </c>
      <c r="H883" s="19">
        <v>0</v>
      </c>
      <c r="I883" s="176">
        <v>0</v>
      </c>
      <c r="J883" s="176">
        <v>30</v>
      </c>
      <c r="K883" s="176"/>
      <c r="L883" s="176">
        <v>30</v>
      </c>
      <c r="M883" s="176"/>
    </row>
    <row r="884" spans="2:13">
      <c r="B884" s="185" t="s">
        <v>128</v>
      </c>
      <c r="C884" s="19"/>
      <c r="D884" s="19"/>
      <c r="E884" s="19"/>
      <c r="F884" s="165"/>
      <c r="G884" s="19"/>
      <c r="H884" s="19"/>
      <c r="I884" s="176"/>
      <c r="J884" s="176"/>
      <c r="K884" s="176"/>
      <c r="L884" s="176"/>
      <c r="M884" s="176"/>
    </row>
    <row r="885" spans="2:13">
      <c r="B885" s="614">
        <v>2012</v>
      </c>
      <c r="C885" s="19">
        <v>0</v>
      </c>
      <c r="D885" s="19">
        <v>0</v>
      </c>
      <c r="E885" s="19">
        <v>0</v>
      </c>
      <c r="F885" s="165">
        <v>0</v>
      </c>
      <c r="G885" s="19">
        <v>2347</v>
      </c>
      <c r="H885" s="19">
        <v>1007789</v>
      </c>
      <c r="I885" s="176">
        <v>1010136</v>
      </c>
      <c r="J885" s="176">
        <v>1010136</v>
      </c>
      <c r="K885" s="176">
        <v>0</v>
      </c>
      <c r="L885" s="176">
        <v>1010136</v>
      </c>
      <c r="M885" s="176">
        <v>0</v>
      </c>
    </row>
    <row r="886" spans="2:13">
      <c r="B886" s="614">
        <v>2013</v>
      </c>
      <c r="C886" s="19">
        <v>0</v>
      </c>
      <c r="D886" s="19">
        <v>0</v>
      </c>
      <c r="E886" s="19">
        <v>0</v>
      </c>
      <c r="F886" s="165">
        <v>0</v>
      </c>
      <c r="G886" s="19">
        <v>3513</v>
      </c>
      <c r="H886" s="19">
        <v>1144625</v>
      </c>
      <c r="I886" s="176">
        <v>1148138</v>
      </c>
      <c r="J886" s="176">
        <v>1148138</v>
      </c>
      <c r="K886" s="176">
        <v>0</v>
      </c>
      <c r="L886" s="176">
        <v>1148138</v>
      </c>
      <c r="M886" s="176">
        <v>0</v>
      </c>
    </row>
    <row r="887" spans="2:13">
      <c r="B887" s="614">
        <v>2014</v>
      </c>
      <c r="C887" s="19">
        <v>0</v>
      </c>
      <c r="D887" s="19">
        <v>0</v>
      </c>
      <c r="E887" s="19">
        <v>0</v>
      </c>
      <c r="F887" s="165">
        <v>0</v>
      </c>
      <c r="G887" s="19">
        <v>4273</v>
      </c>
      <c r="H887" s="19">
        <v>1592455</v>
      </c>
      <c r="I887" s="176">
        <v>1596728</v>
      </c>
      <c r="J887" s="176">
        <v>1596728</v>
      </c>
      <c r="K887" s="176">
        <v>0</v>
      </c>
      <c r="L887" s="176">
        <v>1596728</v>
      </c>
      <c r="M887" s="176">
        <v>0</v>
      </c>
    </row>
    <row r="888" spans="2:13">
      <c r="B888" s="614">
        <v>2015</v>
      </c>
      <c r="C888" s="19">
        <v>0</v>
      </c>
      <c r="D888" s="19">
        <v>0</v>
      </c>
      <c r="E888" s="19">
        <v>0</v>
      </c>
      <c r="F888" s="165">
        <v>0</v>
      </c>
      <c r="G888" s="19">
        <v>0</v>
      </c>
      <c r="H888" s="19">
        <v>1823875</v>
      </c>
      <c r="I888" s="176">
        <v>1823875</v>
      </c>
      <c r="J888" s="176">
        <v>1823875</v>
      </c>
      <c r="K888" s="176">
        <v>0</v>
      </c>
      <c r="L888" s="176">
        <v>1823875</v>
      </c>
      <c r="M888" s="176">
        <v>0</v>
      </c>
    </row>
    <row r="889" spans="2:13">
      <c r="B889" s="614">
        <v>2016</v>
      </c>
      <c r="C889" s="19">
        <v>0</v>
      </c>
      <c r="D889" s="19">
        <v>0</v>
      </c>
      <c r="E889" s="19">
        <v>0</v>
      </c>
      <c r="F889" s="165">
        <v>0</v>
      </c>
      <c r="G889" s="19">
        <v>0</v>
      </c>
      <c r="H889" s="19">
        <v>1986581</v>
      </c>
      <c r="I889" s="176">
        <v>1986581</v>
      </c>
      <c r="J889" s="176">
        <v>1986581</v>
      </c>
      <c r="K889" s="176">
        <v>0</v>
      </c>
      <c r="L889" s="176">
        <v>1986581</v>
      </c>
      <c r="M889" s="176">
        <v>0</v>
      </c>
    </row>
    <row r="890" spans="2:13">
      <c r="B890" s="614">
        <v>2017</v>
      </c>
      <c r="C890" s="19">
        <v>24794</v>
      </c>
      <c r="D890" s="19">
        <v>0</v>
      </c>
      <c r="E890" s="19">
        <v>0</v>
      </c>
      <c r="F890" s="165">
        <v>24794</v>
      </c>
      <c r="G890" s="19">
        <v>0</v>
      </c>
      <c r="H890" s="19">
        <v>2061054</v>
      </c>
      <c r="I890" s="176">
        <v>2061054</v>
      </c>
      <c r="J890" s="176">
        <v>2085848</v>
      </c>
      <c r="K890" s="176">
        <v>0</v>
      </c>
      <c r="L890" s="176">
        <v>2085848</v>
      </c>
      <c r="M890" s="176">
        <v>0</v>
      </c>
    </row>
    <row r="891" spans="2:13">
      <c r="B891" s="614">
        <v>2018</v>
      </c>
      <c r="C891" s="19">
        <v>68181</v>
      </c>
      <c r="D891" s="19">
        <v>0</v>
      </c>
      <c r="E891" s="19">
        <v>0</v>
      </c>
      <c r="F891" s="165">
        <v>68181</v>
      </c>
      <c r="G891" s="19">
        <v>0</v>
      </c>
      <c r="H891" s="19">
        <v>2051959</v>
      </c>
      <c r="I891" s="176">
        <v>2051959</v>
      </c>
      <c r="J891" s="176">
        <v>2120140</v>
      </c>
      <c r="K891" s="176">
        <v>0</v>
      </c>
      <c r="L891" s="176">
        <v>2120140</v>
      </c>
      <c r="M891" s="176">
        <v>0</v>
      </c>
    </row>
    <row r="892" spans="2:13">
      <c r="B892" s="614">
        <v>2019</v>
      </c>
      <c r="C892" s="19">
        <v>73646</v>
      </c>
      <c r="D892" s="19">
        <v>0</v>
      </c>
      <c r="E892" s="19">
        <v>0</v>
      </c>
      <c r="F892" s="165">
        <v>73646</v>
      </c>
      <c r="G892" s="19">
        <v>0</v>
      </c>
      <c r="H892" s="19">
        <v>2008825</v>
      </c>
      <c r="I892" s="176">
        <v>2008825</v>
      </c>
      <c r="J892" s="176">
        <v>2082471</v>
      </c>
      <c r="K892" s="176">
        <v>0</v>
      </c>
      <c r="L892" s="176">
        <v>2082471</v>
      </c>
      <c r="M892" s="176">
        <v>0</v>
      </c>
    </row>
    <row r="893" spans="2:13">
      <c r="B893" s="614">
        <v>2020</v>
      </c>
      <c r="C893" s="19">
        <v>75849</v>
      </c>
      <c r="D893" s="19">
        <v>0</v>
      </c>
      <c r="E893" s="19">
        <v>0</v>
      </c>
      <c r="F893" s="165">
        <v>75849</v>
      </c>
      <c r="G893" s="19">
        <v>0</v>
      </c>
      <c r="H893" s="19">
        <v>2189176</v>
      </c>
      <c r="I893" s="176">
        <v>2189176</v>
      </c>
      <c r="J893" s="176">
        <v>2265025</v>
      </c>
      <c r="K893" s="176">
        <v>0</v>
      </c>
      <c r="L893" s="176">
        <v>2265025</v>
      </c>
      <c r="M893" s="176">
        <v>0</v>
      </c>
    </row>
    <row r="894" spans="2:13">
      <c r="B894" s="614">
        <v>2021</v>
      </c>
      <c r="C894" s="19">
        <v>101822</v>
      </c>
      <c r="D894" s="19">
        <v>0</v>
      </c>
      <c r="E894" s="19">
        <v>0</v>
      </c>
      <c r="F894" s="165">
        <v>101822</v>
      </c>
      <c r="G894" s="19">
        <v>0</v>
      </c>
      <c r="H894" s="19">
        <v>2344812</v>
      </c>
      <c r="I894" s="176">
        <v>2344812</v>
      </c>
      <c r="J894" s="176">
        <v>2446634</v>
      </c>
      <c r="K894" s="176">
        <v>0</v>
      </c>
      <c r="L894" s="176">
        <v>2446634</v>
      </c>
      <c r="M894" s="176">
        <v>0</v>
      </c>
    </row>
    <row r="895" spans="2:13">
      <c r="B895" s="614">
        <v>2022</v>
      </c>
      <c r="C895" s="19">
        <v>112720</v>
      </c>
      <c r="D895" s="19">
        <v>0</v>
      </c>
      <c r="E895" s="19">
        <v>0</v>
      </c>
      <c r="F895" s="165">
        <v>112720</v>
      </c>
      <c r="G895" s="19">
        <v>0</v>
      </c>
      <c r="H895" s="19">
        <v>2603252</v>
      </c>
      <c r="I895" s="176">
        <v>2603252</v>
      </c>
      <c r="J895" s="176">
        <v>2715972</v>
      </c>
      <c r="K895" s="176">
        <v>0</v>
      </c>
      <c r="L895" s="176">
        <v>2715972</v>
      </c>
      <c r="M895" s="176">
        <v>0</v>
      </c>
    </row>
    <row r="896" spans="2:13">
      <c r="B896" s="614">
        <v>2023</v>
      </c>
      <c r="C896" s="19">
        <v>138573</v>
      </c>
      <c r="D896" s="19">
        <v>0</v>
      </c>
      <c r="E896" s="19">
        <v>0</v>
      </c>
      <c r="F896" s="165">
        <v>138573</v>
      </c>
      <c r="G896" s="19">
        <v>0</v>
      </c>
      <c r="H896" s="19">
        <v>2543485</v>
      </c>
      <c r="I896" s="176">
        <v>2543485</v>
      </c>
      <c r="J896" s="176">
        <v>2682058</v>
      </c>
      <c r="K896" s="176">
        <v>0</v>
      </c>
      <c r="L896" s="176">
        <v>2682058</v>
      </c>
      <c r="M896" s="176">
        <v>0</v>
      </c>
    </row>
    <row r="897" spans="2:13">
      <c r="B897" s="185" t="s">
        <v>213</v>
      </c>
      <c r="C897" s="19"/>
      <c r="D897" s="19"/>
      <c r="E897" s="19"/>
      <c r="F897" s="165"/>
      <c r="G897" s="19"/>
      <c r="H897" s="19"/>
      <c r="I897" s="176"/>
      <c r="J897" s="176"/>
      <c r="K897" s="176"/>
      <c r="L897" s="176"/>
      <c r="M897" s="176"/>
    </row>
    <row r="898" spans="2:13">
      <c r="B898" s="614">
        <v>2012</v>
      </c>
      <c r="C898" s="19">
        <v>7</v>
      </c>
      <c r="D898" s="19">
        <v>0</v>
      </c>
      <c r="E898" s="19">
        <v>0</v>
      </c>
      <c r="F898" s="165">
        <v>7</v>
      </c>
      <c r="G898" s="19">
        <v>0</v>
      </c>
      <c r="H898" s="19">
        <v>0</v>
      </c>
      <c r="I898" s="176">
        <v>0</v>
      </c>
      <c r="J898" s="176">
        <v>7</v>
      </c>
      <c r="K898" s="176"/>
      <c r="L898" s="176">
        <v>7</v>
      </c>
      <c r="M898" s="176"/>
    </row>
    <row r="899" spans="2:13">
      <c r="B899" s="614">
        <v>2013</v>
      </c>
      <c r="C899" s="19">
        <v>6</v>
      </c>
      <c r="D899" s="19">
        <v>0</v>
      </c>
      <c r="E899" s="19">
        <v>0</v>
      </c>
      <c r="F899" s="165">
        <v>6</v>
      </c>
      <c r="G899" s="19">
        <v>0</v>
      </c>
      <c r="H899" s="19">
        <v>0</v>
      </c>
      <c r="I899" s="176">
        <v>0</v>
      </c>
      <c r="J899" s="176">
        <v>6</v>
      </c>
      <c r="K899" s="176"/>
      <c r="L899" s="176">
        <v>6</v>
      </c>
      <c r="M899" s="176"/>
    </row>
    <row r="900" spans="2:13">
      <c r="B900" s="614">
        <v>2014</v>
      </c>
      <c r="C900" s="19">
        <v>5</v>
      </c>
      <c r="D900" s="19">
        <v>0</v>
      </c>
      <c r="E900" s="19">
        <v>0</v>
      </c>
      <c r="F900" s="165">
        <v>5</v>
      </c>
      <c r="G900" s="19">
        <v>0</v>
      </c>
      <c r="H900" s="19">
        <v>0</v>
      </c>
      <c r="I900" s="176">
        <v>0</v>
      </c>
      <c r="J900" s="176">
        <v>5</v>
      </c>
      <c r="K900" s="176"/>
      <c r="L900" s="176">
        <v>5</v>
      </c>
      <c r="M900" s="176"/>
    </row>
    <row r="901" spans="2:13">
      <c r="B901" s="614">
        <v>2015</v>
      </c>
      <c r="C901" s="19">
        <v>5</v>
      </c>
      <c r="D901" s="19">
        <v>0</v>
      </c>
      <c r="E901" s="19">
        <v>0</v>
      </c>
      <c r="F901" s="165">
        <v>5</v>
      </c>
      <c r="G901" s="19">
        <v>0</v>
      </c>
      <c r="H901" s="19">
        <v>0</v>
      </c>
      <c r="I901" s="176">
        <v>0</v>
      </c>
      <c r="J901" s="176">
        <v>5</v>
      </c>
      <c r="K901" s="176"/>
      <c r="L901" s="176">
        <v>5</v>
      </c>
      <c r="M901" s="176"/>
    </row>
    <row r="902" spans="2:13">
      <c r="B902" s="614">
        <v>2016</v>
      </c>
      <c r="C902" s="19">
        <v>5</v>
      </c>
      <c r="D902" s="19">
        <v>0</v>
      </c>
      <c r="E902" s="19">
        <v>0</v>
      </c>
      <c r="F902" s="165">
        <v>5</v>
      </c>
      <c r="G902" s="19">
        <v>0</v>
      </c>
      <c r="H902" s="19">
        <v>0</v>
      </c>
      <c r="I902" s="176">
        <v>0</v>
      </c>
      <c r="J902" s="176">
        <v>5</v>
      </c>
      <c r="K902" s="176"/>
      <c r="L902" s="176">
        <v>5</v>
      </c>
      <c r="M902" s="176"/>
    </row>
    <row r="903" spans="2:13">
      <c r="B903" s="614">
        <v>2017</v>
      </c>
      <c r="C903" s="19">
        <v>3</v>
      </c>
      <c r="D903" s="19">
        <v>0</v>
      </c>
      <c r="E903" s="19">
        <v>0</v>
      </c>
      <c r="F903" s="165">
        <v>3</v>
      </c>
      <c r="G903" s="19">
        <v>0</v>
      </c>
      <c r="H903" s="19">
        <v>0</v>
      </c>
      <c r="I903" s="176">
        <v>0</v>
      </c>
      <c r="J903" s="176">
        <v>3</v>
      </c>
      <c r="K903" s="176"/>
      <c r="L903" s="176">
        <v>3</v>
      </c>
      <c r="M903" s="176"/>
    </row>
    <row r="904" spans="2:13">
      <c r="B904" s="614">
        <v>2018</v>
      </c>
      <c r="C904" s="19">
        <v>3</v>
      </c>
      <c r="D904" s="19">
        <v>0</v>
      </c>
      <c r="E904" s="19">
        <v>0</v>
      </c>
      <c r="F904" s="165">
        <v>3</v>
      </c>
      <c r="G904" s="19">
        <v>0</v>
      </c>
      <c r="H904" s="19">
        <v>0</v>
      </c>
      <c r="I904" s="176">
        <v>0</v>
      </c>
      <c r="J904" s="176">
        <v>3</v>
      </c>
      <c r="K904" s="176"/>
      <c r="L904" s="176">
        <v>3</v>
      </c>
      <c r="M904" s="176"/>
    </row>
    <row r="905" spans="2:13">
      <c r="B905" s="614">
        <v>2019</v>
      </c>
      <c r="C905" s="19">
        <v>3</v>
      </c>
      <c r="D905" s="19">
        <v>0</v>
      </c>
      <c r="E905" s="19">
        <v>0</v>
      </c>
      <c r="F905" s="165">
        <v>3</v>
      </c>
      <c r="G905" s="19">
        <v>0</v>
      </c>
      <c r="H905" s="19">
        <v>0</v>
      </c>
      <c r="I905" s="176">
        <v>0</v>
      </c>
      <c r="J905" s="176">
        <v>3</v>
      </c>
      <c r="K905" s="176"/>
      <c r="L905" s="176">
        <v>3</v>
      </c>
      <c r="M905" s="176"/>
    </row>
    <row r="906" spans="2:13">
      <c r="B906" s="614">
        <v>2020</v>
      </c>
      <c r="C906" s="19">
        <v>4</v>
      </c>
      <c r="D906" s="19">
        <v>0</v>
      </c>
      <c r="E906" s="19">
        <v>0</v>
      </c>
      <c r="F906" s="165">
        <v>4</v>
      </c>
      <c r="G906" s="19">
        <v>0</v>
      </c>
      <c r="H906" s="19">
        <v>0</v>
      </c>
      <c r="I906" s="176">
        <v>0</v>
      </c>
      <c r="J906" s="176">
        <v>4</v>
      </c>
      <c r="K906" s="176"/>
      <c r="L906" s="176">
        <v>4</v>
      </c>
      <c r="M906" s="176"/>
    </row>
    <row r="907" spans="2:13">
      <c r="B907" s="614">
        <v>2021</v>
      </c>
      <c r="C907" s="19">
        <v>4</v>
      </c>
      <c r="D907" s="19">
        <v>0</v>
      </c>
      <c r="E907" s="19">
        <v>0</v>
      </c>
      <c r="F907" s="165">
        <v>4</v>
      </c>
      <c r="G907" s="19">
        <v>0</v>
      </c>
      <c r="H907" s="19">
        <v>0</v>
      </c>
      <c r="I907" s="176">
        <v>0</v>
      </c>
      <c r="J907" s="176">
        <v>4</v>
      </c>
      <c r="K907" s="176"/>
      <c r="L907" s="176">
        <v>4</v>
      </c>
      <c r="M907" s="176"/>
    </row>
    <row r="908" spans="2:13">
      <c r="B908" s="614">
        <v>2022</v>
      </c>
      <c r="C908" s="19">
        <v>4</v>
      </c>
      <c r="D908" s="19">
        <v>0</v>
      </c>
      <c r="E908" s="19">
        <v>0</v>
      </c>
      <c r="F908" s="165">
        <v>4</v>
      </c>
      <c r="G908" s="19">
        <v>0</v>
      </c>
      <c r="H908" s="19">
        <v>0</v>
      </c>
      <c r="I908" s="176">
        <v>0</v>
      </c>
      <c r="J908" s="176">
        <v>4</v>
      </c>
      <c r="K908" s="176"/>
      <c r="L908" s="176">
        <v>4</v>
      </c>
      <c r="M908" s="176"/>
    </row>
    <row r="909" spans="2:13">
      <c r="B909" s="614">
        <v>2023</v>
      </c>
      <c r="C909" s="19">
        <v>3</v>
      </c>
      <c r="D909" s="19">
        <v>0</v>
      </c>
      <c r="E909" s="19">
        <v>0</v>
      </c>
      <c r="F909" s="165">
        <v>3</v>
      </c>
      <c r="G909" s="19">
        <v>0</v>
      </c>
      <c r="H909" s="19">
        <v>0</v>
      </c>
      <c r="I909" s="176">
        <v>0</v>
      </c>
      <c r="J909" s="176">
        <v>3</v>
      </c>
      <c r="K909" s="176"/>
      <c r="L909" s="176">
        <v>3</v>
      </c>
      <c r="M909" s="176"/>
    </row>
    <row r="910" spans="2:13">
      <c r="B910" s="185" t="s">
        <v>662</v>
      </c>
      <c r="C910" s="19"/>
      <c r="D910" s="19"/>
      <c r="E910" s="19"/>
      <c r="F910" s="165"/>
      <c r="G910" s="19"/>
      <c r="H910" s="19"/>
      <c r="I910" s="176"/>
      <c r="J910" s="176"/>
      <c r="K910" s="176"/>
      <c r="L910" s="176"/>
      <c r="M910" s="176"/>
    </row>
    <row r="911" spans="2:13">
      <c r="B911" s="614">
        <v>2013</v>
      </c>
      <c r="C911" s="19">
        <v>0</v>
      </c>
      <c r="D911" s="19">
        <v>0</v>
      </c>
      <c r="E911" s="19">
        <v>0</v>
      </c>
      <c r="F911" s="165">
        <v>0</v>
      </c>
      <c r="G911" s="19">
        <v>0</v>
      </c>
      <c r="H911" s="19">
        <v>0</v>
      </c>
      <c r="I911" s="176">
        <v>0</v>
      </c>
      <c r="J911" s="176">
        <v>0</v>
      </c>
      <c r="K911" s="176"/>
      <c r="L911" s="176">
        <v>0</v>
      </c>
      <c r="M911" s="176"/>
    </row>
    <row r="912" spans="2:13">
      <c r="B912" s="185" t="s">
        <v>663</v>
      </c>
      <c r="C912" s="19"/>
      <c r="D912" s="19"/>
      <c r="E912" s="19"/>
      <c r="F912" s="165"/>
      <c r="G912" s="19"/>
      <c r="H912" s="19"/>
      <c r="I912" s="176"/>
      <c r="J912" s="176"/>
      <c r="K912" s="176"/>
      <c r="L912" s="176"/>
      <c r="M912" s="176"/>
    </row>
    <row r="913" spans="2:13">
      <c r="B913" s="614">
        <v>2012</v>
      </c>
      <c r="C913" s="19">
        <v>0</v>
      </c>
      <c r="D913" s="19">
        <v>0</v>
      </c>
      <c r="E913" s="19">
        <v>651</v>
      </c>
      <c r="F913" s="165">
        <v>651</v>
      </c>
      <c r="G913" s="19">
        <v>0</v>
      </c>
      <c r="H913" s="19">
        <v>0</v>
      </c>
      <c r="I913" s="176">
        <v>0</v>
      </c>
      <c r="J913" s="176">
        <v>651</v>
      </c>
      <c r="K913" s="176"/>
      <c r="L913" s="176">
        <v>651</v>
      </c>
      <c r="M913" s="176"/>
    </row>
    <row r="914" spans="2:13">
      <c r="B914" s="614">
        <v>2013</v>
      </c>
      <c r="C914" s="19">
        <v>0</v>
      </c>
      <c r="D914" s="19">
        <v>0</v>
      </c>
      <c r="E914" s="19">
        <v>306</v>
      </c>
      <c r="F914" s="165">
        <v>306</v>
      </c>
      <c r="G914" s="19">
        <v>0</v>
      </c>
      <c r="H914" s="19">
        <v>0</v>
      </c>
      <c r="I914" s="176">
        <v>0</v>
      </c>
      <c r="J914" s="176">
        <v>306</v>
      </c>
      <c r="K914" s="176"/>
      <c r="L914" s="176">
        <v>306</v>
      </c>
      <c r="M914" s="176"/>
    </row>
    <row r="915" spans="2:13">
      <c r="B915" s="614">
        <v>2014</v>
      </c>
      <c r="C915" s="19">
        <v>0</v>
      </c>
      <c r="D915" s="19">
        <v>0</v>
      </c>
      <c r="E915" s="19">
        <v>109</v>
      </c>
      <c r="F915" s="165">
        <v>109</v>
      </c>
      <c r="G915" s="19">
        <v>0</v>
      </c>
      <c r="H915" s="19">
        <v>0</v>
      </c>
      <c r="I915" s="176">
        <v>0</v>
      </c>
      <c r="J915" s="176">
        <v>109</v>
      </c>
      <c r="K915" s="176"/>
      <c r="L915" s="176">
        <v>109</v>
      </c>
      <c r="M915" s="176"/>
    </row>
    <row r="916" spans="2:13">
      <c r="B916" s="185" t="s">
        <v>201</v>
      </c>
      <c r="C916" s="19"/>
      <c r="D916" s="19"/>
      <c r="E916" s="19"/>
      <c r="F916" s="165"/>
      <c r="G916" s="19"/>
      <c r="H916" s="19"/>
      <c r="I916" s="176"/>
      <c r="J916" s="176"/>
      <c r="K916" s="176"/>
      <c r="L916" s="176"/>
      <c r="M916" s="176"/>
    </row>
    <row r="917" spans="2:13">
      <c r="B917" s="614">
        <v>2012</v>
      </c>
      <c r="C917" s="19">
        <v>14</v>
      </c>
      <c r="D917" s="19">
        <v>0</v>
      </c>
      <c r="E917" s="19">
        <v>0</v>
      </c>
      <c r="F917" s="165">
        <v>14</v>
      </c>
      <c r="G917" s="19">
        <v>0</v>
      </c>
      <c r="H917" s="19">
        <v>0</v>
      </c>
      <c r="I917" s="176">
        <v>0</v>
      </c>
      <c r="J917" s="176">
        <v>14</v>
      </c>
      <c r="K917" s="176"/>
      <c r="L917" s="176">
        <v>14</v>
      </c>
      <c r="M917" s="176"/>
    </row>
    <row r="918" spans="2:13">
      <c r="B918" s="614">
        <v>2013</v>
      </c>
      <c r="C918" s="19">
        <v>13</v>
      </c>
      <c r="D918" s="19">
        <v>0</v>
      </c>
      <c r="E918" s="19">
        <v>0</v>
      </c>
      <c r="F918" s="165">
        <v>13</v>
      </c>
      <c r="G918" s="19">
        <v>0</v>
      </c>
      <c r="H918" s="19">
        <v>0</v>
      </c>
      <c r="I918" s="176">
        <v>0</v>
      </c>
      <c r="J918" s="176">
        <v>13</v>
      </c>
      <c r="K918" s="176"/>
      <c r="L918" s="176">
        <v>13</v>
      </c>
      <c r="M918" s="176"/>
    </row>
    <row r="919" spans="2:13">
      <c r="B919" s="614">
        <v>2014</v>
      </c>
      <c r="C919" s="19">
        <v>12</v>
      </c>
      <c r="D919" s="19">
        <v>0</v>
      </c>
      <c r="E919" s="19">
        <v>0</v>
      </c>
      <c r="F919" s="165">
        <v>12</v>
      </c>
      <c r="G919" s="19">
        <v>0</v>
      </c>
      <c r="H919" s="19">
        <v>0</v>
      </c>
      <c r="I919" s="176">
        <v>0</v>
      </c>
      <c r="J919" s="176">
        <v>12</v>
      </c>
      <c r="K919" s="176"/>
      <c r="L919" s="176">
        <v>12</v>
      </c>
      <c r="M919" s="176"/>
    </row>
    <row r="920" spans="2:13">
      <c r="B920" s="614">
        <v>2015</v>
      </c>
      <c r="C920" s="19">
        <v>11</v>
      </c>
      <c r="D920" s="19">
        <v>0</v>
      </c>
      <c r="E920" s="19">
        <v>0</v>
      </c>
      <c r="F920" s="165">
        <v>11</v>
      </c>
      <c r="G920" s="19">
        <v>0</v>
      </c>
      <c r="H920" s="19">
        <v>0</v>
      </c>
      <c r="I920" s="176">
        <v>0</v>
      </c>
      <c r="J920" s="176">
        <v>11</v>
      </c>
      <c r="K920" s="176"/>
      <c r="L920" s="176">
        <v>11</v>
      </c>
      <c r="M920" s="176"/>
    </row>
    <row r="921" spans="2:13">
      <c r="B921" s="614">
        <v>2016</v>
      </c>
      <c r="C921" s="19">
        <v>10</v>
      </c>
      <c r="D921" s="19">
        <v>0</v>
      </c>
      <c r="E921" s="19">
        <v>0</v>
      </c>
      <c r="F921" s="165">
        <v>10</v>
      </c>
      <c r="G921" s="19">
        <v>0</v>
      </c>
      <c r="H921" s="19">
        <v>0</v>
      </c>
      <c r="I921" s="176">
        <v>0</v>
      </c>
      <c r="J921" s="176">
        <v>10</v>
      </c>
      <c r="K921" s="176"/>
      <c r="L921" s="176">
        <v>10</v>
      </c>
      <c r="M921" s="176"/>
    </row>
    <row r="922" spans="2:13">
      <c r="B922" s="614">
        <v>2017</v>
      </c>
      <c r="C922" s="19">
        <v>9</v>
      </c>
      <c r="D922" s="19">
        <v>0</v>
      </c>
      <c r="E922" s="19">
        <v>0</v>
      </c>
      <c r="F922" s="165">
        <v>9</v>
      </c>
      <c r="G922" s="19">
        <v>0</v>
      </c>
      <c r="H922" s="19">
        <v>0</v>
      </c>
      <c r="I922" s="176">
        <v>0</v>
      </c>
      <c r="J922" s="176">
        <v>9</v>
      </c>
      <c r="K922" s="176"/>
      <c r="L922" s="176">
        <v>9</v>
      </c>
      <c r="M922" s="176"/>
    </row>
    <row r="923" spans="2:13">
      <c r="B923" s="614">
        <v>2018</v>
      </c>
      <c r="C923" s="19">
        <v>9</v>
      </c>
      <c r="D923" s="19">
        <v>0</v>
      </c>
      <c r="E923" s="19">
        <v>0</v>
      </c>
      <c r="F923" s="165">
        <v>9</v>
      </c>
      <c r="G923" s="19">
        <v>0</v>
      </c>
      <c r="H923" s="19">
        <v>0</v>
      </c>
      <c r="I923" s="176">
        <v>0</v>
      </c>
      <c r="J923" s="176">
        <v>9</v>
      </c>
      <c r="K923" s="176"/>
      <c r="L923" s="176">
        <v>9</v>
      </c>
      <c r="M923" s="176"/>
    </row>
    <row r="924" spans="2:13">
      <c r="B924" s="614">
        <v>2019</v>
      </c>
      <c r="C924" s="19">
        <v>9</v>
      </c>
      <c r="D924" s="19">
        <v>0</v>
      </c>
      <c r="E924" s="19">
        <v>0</v>
      </c>
      <c r="F924" s="165">
        <v>9</v>
      </c>
      <c r="G924" s="19">
        <v>0</v>
      </c>
      <c r="H924" s="19">
        <v>0</v>
      </c>
      <c r="I924" s="176">
        <v>0</v>
      </c>
      <c r="J924" s="176">
        <v>9</v>
      </c>
      <c r="K924" s="176"/>
      <c r="L924" s="176">
        <v>9</v>
      </c>
      <c r="M924" s="176"/>
    </row>
    <row r="925" spans="2:13">
      <c r="B925" s="614">
        <v>2020</v>
      </c>
      <c r="C925" s="19">
        <v>9</v>
      </c>
      <c r="D925" s="19">
        <v>0</v>
      </c>
      <c r="E925" s="19">
        <v>0</v>
      </c>
      <c r="F925" s="165">
        <v>9</v>
      </c>
      <c r="G925" s="19">
        <v>0</v>
      </c>
      <c r="H925" s="19">
        <v>0</v>
      </c>
      <c r="I925" s="176">
        <v>0</v>
      </c>
      <c r="J925" s="176">
        <v>9</v>
      </c>
      <c r="K925" s="176"/>
      <c r="L925" s="176">
        <v>9</v>
      </c>
      <c r="M925" s="176"/>
    </row>
    <row r="926" spans="2:13">
      <c r="B926" s="614">
        <v>2021</v>
      </c>
      <c r="C926" s="19">
        <v>7</v>
      </c>
      <c r="D926" s="19">
        <v>0</v>
      </c>
      <c r="E926" s="19">
        <v>0</v>
      </c>
      <c r="F926" s="165">
        <v>7</v>
      </c>
      <c r="G926" s="19">
        <v>0</v>
      </c>
      <c r="H926" s="19">
        <v>0</v>
      </c>
      <c r="I926" s="176">
        <v>0</v>
      </c>
      <c r="J926" s="176">
        <v>7</v>
      </c>
      <c r="K926" s="176"/>
      <c r="L926" s="176">
        <v>7</v>
      </c>
      <c r="M926" s="176"/>
    </row>
    <row r="927" spans="2:13">
      <c r="B927" s="614">
        <v>2022</v>
      </c>
      <c r="C927" s="19">
        <v>7</v>
      </c>
      <c r="D927" s="19">
        <v>0</v>
      </c>
      <c r="E927" s="19">
        <v>0</v>
      </c>
      <c r="F927" s="165">
        <v>7</v>
      </c>
      <c r="G927" s="19">
        <v>0</v>
      </c>
      <c r="H927" s="19">
        <v>0</v>
      </c>
      <c r="I927" s="176">
        <v>0</v>
      </c>
      <c r="J927" s="176">
        <v>7</v>
      </c>
      <c r="K927" s="176"/>
      <c r="L927" s="176">
        <v>7</v>
      </c>
      <c r="M927" s="176"/>
    </row>
    <row r="928" spans="2:13">
      <c r="B928" s="614">
        <v>2023</v>
      </c>
      <c r="C928" s="19">
        <v>6</v>
      </c>
      <c r="D928" s="19">
        <v>0</v>
      </c>
      <c r="E928" s="19">
        <v>0</v>
      </c>
      <c r="F928" s="165">
        <v>6</v>
      </c>
      <c r="G928" s="19">
        <v>0</v>
      </c>
      <c r="H928" s="19">
        <v>0</v>
      </c>
      <c r="I928" s="176">
        <v>0</v>
      </c>
      <c r="J928" s="176">
        <v>6</v>
      </c>
      <c r="K928" s="176"/>
      <c r="L928" s="176">
        <v>6</v>
      </c>
      <c r="M928" s="176"/>
    </row>
    <row r="929" spans="2:13">
      <c r="B929" s="185" t="s">
        <v>664</v>
      </c>
      <c r="C929" s="19"/>
      <c r="D929" s="19"/>
      <c r="E929" s="19"/>
      <c r="F929" s="165"/>
      <c r="G929" s="19"/>
      <c r="H929" s="19"/>
      <c r="I929" s="176"/>
      <c r="J929" s="176"/>
      <c r="K929" s="176"/>
      <c r="L929" s="176"/>
      <c r="M929" s="176"/>
    </row>
    <row r="930" spans="2:13">
      <c r="B930" s="614">
        <v>2012</v>
      </c>
      <c r="C930" s="19">
        <v>0</v>
      </c>
      <c r="D930" s="19">
        <v>0</v>
      </c>
      <c r="E930" s="19">
        <v>0</v>
      </c>
      <c r="F930" s="165">
        <v>0</v>
      </c>
      <c r="G930" s="19">
        <v>9831</v>
      </c>
      <c r="H930" s="19">
        <v>0</v>
      </c>
      <c r="I930" s="176">
        <v>9831</v>
      </c>
      <c r="J930" s="176">
        <v>9831</v>
      </c>
      <c r="K930" s="176">
        <v>0</v>
      </c>
      <c r="L930" s="176">
        <v>9831</v>
      </c>
      <c r="M930" s="176">
        <v>0</v>
      </c>
    </row>
    <row r="931" spans="2:13">
      <c r="B931" s="614">
        <v>2013</v>
      </c>
      <c r="C931" s="19">
        <v>0</v>
      </c>
      <c r="D931" s="19">
        <v>0</v>
      </c>
      <c r="E931" s="19">
        <v>0</v>
      </c>
      <c r="F931" s="165">
        <v>0</v>
      </c>
      <c r="G931" s="19">
        <v>0</v>
      </c>
      <c r="H931" s="19">
        <v>0</v>
      </c>
      <c r="I931" s="176">
        <v>0</v>
      </c>
      <c r="J931" s="176">
        <v>0</v>
      </c>
      <c r="K931" s="176">
        <v>0</v>
      </c>
      <c r="L931" s="176">
        <v>0</v>
      </c>
      <c r="M931" s="176">
        <v>0</v>
      </c>
    </row>
    <row r="932" spans="2:13">
      <c r="B932" s="185" t="s">
        <v>238</v>
      </c>
      <c r="C932" s="19"/>
      <c r="D932" s="19"/>
      <c r="E932" s="19"/>
      <c r="F932" s="165"/>
      <c r="G932" s="19"/>
      <c r="H932" s="19"/>
      <c r="I932" s="176"/>
      <c r="J932" s="177"/>
      <c r="K932" s="177"/>
      <c r="L932" s="177"/>
      <c r="M932" s="177"/>
    </row>
    <row r="933" spans="2:13">
      <c r="B933" s="614">
        <v>2021</v>
      </c>
      <c r="C933" s="19">
        <v>0</v>
      </c>
      <c r="D933" s="19">
        <v>0</v>
      </c>
      <c r="E933" s="19">
        <v>0</v>
      </c>
      <c r="F933" s="165">
        <v>0</v>
      </c>
      <c r="G933" s="19">
        <v>0</v>
      </c>
      <c r="H933" s="19">
        <v>0</v>
      </c>
      <c r="I933" s="176">
        <v>0</v>
      </c>
      <c r="J933" s="177">
        <v>0</v>
      </c>
      <c r="K933" s="177">
        <v>0</v>
      </c>
      <c r="L933" s="177">
        <v>0</v>
      </c>
      <c r="M933" s="177">
        <v>318</v>
      </c>
    </row>
    <row r="934" spans="2:13">
      <c r="B934" s="614">
        <v>2022</v>
      </c>
      <c r="C934" s="19">
        <v>0</v>
      </c>
      <c r="D934" s="19">
        <v>0</v>
      </c>
      <c r="E934" s="19">
        <v>0</v>
      </c>
      <c r="F934" s="165">
        <v>0</v>
      </c>
      <c r="G934" s="19">
        <v>0</v>
      </c>
      <c r="H934" s="19">
        <v>0</v>
      </c>
      <c r="I934" s="176">
        <v>0</v>
      </c>
      <c r="J934" s="177">
        <v>0</v>
      </c>
      <c r="K934" s="177">
        <v>0</v>
      </c>
      <c r="L934" s="177">
        <v>0</v>
      </c>
      <c r="M934" s="177">
        <v>615</v>
      </c>
    </row>
    <row r="935" spans="2:13">
      <c r="B935" s="614">
        <v>2023</v>
      </c>
      <c r="C935" s="19">
        <v>0</v>
      </c>
      <c r="D935" s="19">
        <v>0</v>
      </c>
      <c r="E935" s="19">
        <v>0</v>
      </c>
      <c r="F935" s="165">
        <v>0</v>
      </c>
      <c r="G935" s="19">
        <v>0</v>
      </c>
      <c r="H935" s="19">
        <v>0</v>
      </c>
      <c r="I935" s="176">
        <v>0</v>
      </c>
      <c r="J935" s="177">
        <v>0</v>
      </c>
      <c r="K935" s="177">
        <v>0</v>
      </c>
      <c r="L935" s="177">
        <v>0</v>
      </c>
      <c r="M935" s="177">
        <v>819</v>
      </c>
    </row>
    <row r="936" spans="2:13">
      <c r="B936" s="185" t="s">
        <v>665</v>
      </c>
      <c r="C936" s="19"/>
      <c r="D936" s="19"/>
      <c r="E936" s="19"/>
      <c r="F936" s="165"/>
      <c r="G936" s="19"/>
      <c r="H936" s="19"/>
      <c r="I936" s="176"/>
      <c r="J936" s="176"/>
      <c r="K936" s="176"/>
      <c r="L936" s="176"/>
      <c r="M936" s="176"/>
    </row>
    <row r="937" spans="2:13">
      <c r="B937" s="614">
        <v>2012</v>
      </c>
      <c r="C937" s="19">
        <v>0</v>
      </c>
      <c r="D937" s="19">
        <v>0</v>
      </c>
      <c r="E937" s="19">
        <v>0</v>
      </c>
      <c r="F937" s="165">
        <v>0</v>
      </c>
      <c r="G937" s="19">
        <v>0</v>
      </c>
      <c r="H937" s="19">
        <v>0</v>
      </c>
      <c r="I937" s="176">
        <v>0</v>
      </c>
      <c r="J937" s="176">
        <v>0</v>
      </c>
      <c r="K937" s="176"/>
      <c r="L937" s="176">
        <v>0</v>
      </c>
      <c r="M937" s="176"/>
    </row>
    <row r="938" spans="2:13">
      <c r="B938" s="614">
        <v>2013</v>
      </c>
      <c r="C938" s="19">
        <v>0</v>
      </c>
      <c r="D938" s="19">
        <v>0</v>
      </c>
      <c r="E938" s="19">
        <v>0</v>
      </c>
      <c r="F938" s="165">
        <v>0</v>
      </c>
      <c r="G938" s="19">
        <v>0</v>
      </c>
      <c r="H938" s="19">
        <v>0</v>
      </c>
      <c r="I938" s="176">
        <v>0</v>
      </c>
      <c r="J938" s="176">
        <v>0</v>
      </c>
      <c r="K938" s="176"/>
      <c r="L938" s="176">
        <v>0</v>
      </c>
      <c r="M938" s="176">
        <v>0</v>
      </c>
    </row>
    <row r="939" spans="2:13">
      <c r="B939" s="614">
        <v>2014</v>
      </c>
      <c r="C939" s="19">
        <v>0</v>
      </c>
      <c r="D939" s="19">
        <v>0</v>
      </c>
      <c r="E939" s="19">
        <v>0</v>
      </c>
      <c r="F939" s="165">
        <v>0</v>
      </c>
      <c r="G939" s="19">
        <v>0</v>
      </c>
      <c r="H939" s="19">
        <v>0</v>
      </c>
      <c r="I939" s="176">
        <v>0</v>
      </c>
      <c r="J939" s="176">
        <v>0</v>
      </c>
      <c r="K939" s="176"/>
      <c r="L939" s="176">
        <v>0</v>
      </c>
      <c r="M939" s="176"/>
    </row>
    <row r="940" spans="2:13">
      <c r="B940" s="614">
        <v>2015</v>
      </c>
      <c r="C940" s="19">
        <v>0</v>
      </c>
      <c r="D940" s="19">
        <v>0</v>
      </c>
      <c r="E940" s="19">
        <v>0</v>
      </c>
      <c r="F940" s="165">
        <v>0</v>
      </c>
      <c r="G940" s="19">
        <v>0</v>
      </c>
      <c r="H940" s="19">
        <v>0</v>
      </c>
      <c r="I940" s="176">
        <v>0</v>
      </c>
      <c r="J940" s="176">
        <v>0</v>
      </c>
      <c r="K940" s="176"/>
      <c r="L940" s="176">
        <v>0</v>
      </c>
      <c r="M940" s="176"/>
    </row>
    <row r="941" spans="2:13">
      <c r="B941" s="614">
        <v>2016</v>
      </c>
      <c r="C941" s="19">
        <v>0</v>
      </c>
      <c r="D941" s="19">
        <v>0</v>
      </c>
      <c r="E941" s="19">
        <v>0</v>
      </c>
      <c r="F941" s="165">
        <v>0</v>
      </c>
      <c r="G941" s="19">
        <v>0</v>
      </c>
      <c r="H941" s="19">
        <v>0</v>
      </c>
      <c r="I941" s="176">
        <v>0</v>
      </c>
      <c r="J941" s="176">
        <v>0</v>
      </c>
      <c r="K941" s="176"/>
      <c r="L941" s="176">
        <v>0</v>
      </c>
      <c r="M941" s="176"/>
    </row>
    <row r="942" spans="2:13">
      <c r="B942" s="614">
        <v>2017</v>
      </c>
      <c r="C942" s="19">
        <v>0</v>
      </c>
      <c r="D942" s="19">
        <v>0</v>
      </c>
      <c r="E942" s="19">
        <v>0</v>
      </c>
      <c r="F942" s="165">
        <v>0</v>
      </c>
      <c r="G942" s="19">
        <v>0</v>
      </c>
      <c r="H942" s="19">
        <v>0</v>
      </c>
      <c r="I942" s="176">
        <v>0</v>
      </c>
      <c r="J942" s="176">
        <v>0</v>
      </c>
      <c r="K942" s="176"/>
      <c r="L942" s="176">
        <v>0</v>
      </c>
      <c r="M942" s="176"/>
    </row>
    <row r="943" spans="2:13">
      <c r="B943" s="185" t="s">
        <v>666</v>
      </c>
      <c r="C943" s="19"/>
      <c r="D943" s="19"/>
      <c r="E943" s="19"/>
      <c r="F943" s="165"/>
      <c r="G943" s="19"/>
      <c r="H943" s="19"/>
      <c r="I943" s="176"/>
      <c r="J943" s="176"/>
      <c r="K943" s="176"/>
      <c r="L943" s="176"/>
      <c r="M943" s="176"/>
    </row>
    <row r="944" spans="2:13">
      <c r="B944" s="614">
        <v>2017</v>
      </c>
      <c r="C944" s="19">
        <v>0</v>
      </c>
      <c r="D944" s="19">
        <v>0</v>
      </c>
      <c r="E944" s="19">
        <v>0</v>
      </c>
      <c r="F944" s="165">
        <v>0</v>
      </c>
      <c r="G944" s="19">
        <v>0</v>
      </c>
      <c r="H944" s="19">
        <v>0</v>
      </c>
      <c r="I944" s="176">
        <v>0</v>
      </c>
      <c r="J944" s="176">
        <v>0</v>
      </c>
      <c r="K944" s="176">
        <v>0</v>
      </c>
      <c r="L944" s="176">
        <v>0</v>
      </c>
      <c r="M944" s="176">
        <v>3032</v>
      </c>
    </row>
    <row r="945" spans="2:13">
      <c r="B945" s="614">
        <v>2018</v>
      </c>
      <c r="C945" s="19">
        <v>0</v>
      </c>
      <c r="D945" s="19">
        <v>0</v>
      </c>
      <c r="E945" s="19">
        <v>0</v>
      </c>
      <c r="F945" s="165">
        <v>0</v>
      </c>
      <c r="G945" s="19">
        <v>0</v>
      </c>
      <c r="H945" s="19">
        <v>0</v>
      </c>
      <c r="I945" s="176">
        <v>0</v>
      </c>
      <c r="J945" s="176">
        <v>0</v>
      </c>
      <c r="K945" s="176">
        <v>0</v>
      </c>
      <c r="L945" s="176">
        <v>0</v>
      </c>
      <c r="M945" s="176">
        <v>3430</v>
      </c>
    </row>
    <row r="946" spans="2:13">
      <c r="B946" s="614">
        <v>2019</v>
      </c>
      <c r="C946" s="19">
        <v>0</v>
      </c>
      <c r="D946" s="19">
        <v>0</v>
      </c>
      <c r="E946" s="19">
        <v>0</v>
      </c>
      <c r="F946" s="165">
        <v>0</v>
      </c>
      <c r="G946" s="19">
        <v>0</v>
      </c>
      <c r="H946" s="19">
        <v>0</v>
      </c>
      <c r="I946" s="176">
        <v>0</v>
      </c>
      <c r="J946" s="176">
        <v>0</v>
      </c>
      <c r="K946" s="176">
        <v>0</v>
      </c>
      <c r="L946" s="176">
        <v>0</v>
      </c>
      <c r="M946" s="176">
        <v>19586</v>
      </c>
    </row>
    <row r="947" spans="2:13">
      <c r="B947" s="614">
        <v>2020</v>
      </c>
      <c r="C947" s="19">
        <v>0</v>
      </c>
      <c r="D947" s="19">
        <v>0</v>
      </c>
      <c r="E947" s="19">
        <v>0</v>
      </c>
      <c r="F947" s="165">
        <v>0</v>
      </c>
      <c r="G947" s="19">
        <v>0</v>
      </c>
      <c r="H947" s="19">
        <v>0</v>
      </c>
      <c r="I947" s="176">
        <v>0</v>
      </c>
      <c r="J947" s="177">
        <v>0</v>
      </c>
      <c r="K947" s="177">
        <v>0</v>
      </c>
      <c r="L947" s="177">
        <v>0</v>
      </c>
      <c r="M947" s="177">
        <v>7209</v>
      </c>
    </row>
    <row r="948" spans="2:13">
      <c r="B948" s="614">
        <v>2021</v>
      </c>
      <c r="C948" s="19">
        <v>0</v>
      </c>
      <c r="D948" s="19">
        <v>0</v>
      </c>
      <c r="E948" s="19">
        <v>0</v>
      </c>
      <c r="F948" s="165">
        <v>0</v>
      </c>
      <c r="G948" s="19">
        <v>0</v>
      </c>
      <c r="H948" s="19">
        <v>0</v>
      </c>
      <c r="I948" s="176">
        <v>0</v>
      </c>
      <c r="J948" s="177">
        <v>0</v>
      </c>
      <c r="K948" s="177">
        <v>0</v>
      </c>
      <c r="L948" s="177">
        <v>0</v>
      </c>
      <c r="M948" s="177">
        <v>10734</v>
      </c>
    </row>
    <row r="949" spans="2:13">
      <c r="B949" s="185" t="s">
        <v>359</v>
      </c>
      <c r="C949" s="19"/>
      <c r="D949" s="19"/>
      <c r="E949" s="19"/>
      <c r="F949" s="165"/>
      <c r="G949" s="19"/>
      <c r="H949" s="19"/>
      <c r="I949" s="176"/>
      <c r="J949" s="177"/>
      <c r="K949" s="177"/>
      <c r="L949" s="177"/>
      <c r="M949" s="177"/>
    </row>
    <row r="950" spans="2:13">
      <c r="B950" s="614">
        <v>2022</v>
      </c>
      <c r="C950" s="19">
        <v>0</v>
      </c>
      <c r="D950" s="19">
        <v>0</v>
      </c>
      <c r="E950" s="19">
        <v>0</v>
      </c>
      <c r="F950" s="165">
        <v>0</v>
      </c>
      <c r="G950" s="19">
        <v>0</v>
      </c>
      <c r="H950" s="19">
        <v>0</v>
      </c>
      <c r="I950" s="176">
        <v>0</v>
      </c>
      <c r="J950" s="177">
        <v>0</v>
      </c>
      <c r="K950" s="177"/>
      <c r="L950" s="177">
        <v>0</v>
      </c>
      <c r="M950" s="177"/>
    </row>
    <row r="951" spans="2:13">
      <c r="B951" s="614">
        <v>2023</v>
      </c>
      <c r="C951" s="19">
        <v>0</v>
      </c>
      <c r="D951" s="19">
        <v>0</v>
      </c>
      <c r="E951" s="19">
        <v>0</v>
      </c>
      <c r="F951" s="165">
        <v>0</v>
      </c>
      <c r="G951" s="19">
        <v>0</v>
      </c>
      <c r="H951" s="19">
        <v>0</v>
      </c>
      <c r="I951" s="176">
        <v>0</v>
      </c>
      <c r="J951" s="177">
        <v>0</v>
      </c>
      <c r="K951" s="177"/>
      <c r="L951" s="177">
        <v>0</v>
      </c>
      <c r="M951" s="177"/>
    </row>
    <row r="952" spans="2:13">
      <c r="B952" s="185" t="s">
        <v>174</v>
      </c>
      <c r="C952" s="19"/>
      <c r="D952" s="19"/>
      <c r="E952" s="19"/>
      <c r="F952" s="165"/>
      <c r="G952" s="19"/>
      <c r="H952" s="19"/>
      <c r="I952" s="176"/>
      <c r="J952" s="177"/>
      <c r="K952" s="177"/>
      <c r="L952" s="177"/>
      <c r="M952" s="177"/>
    </row>
    <row r="953" spans="2:13">
      <c r="B953" s="614">
        <v>2020</v>
      </c>
      <c r="C953" s="19">
        <v>0</v>
      </c>
      <c r="D953" s="19">
        <v>6971</v>
      </c>
      <c r="E953" s="19">
        <v>7091</v>
      </c>
      <c r="F953" s="165">
        <v>14062</v>
      </c>
      <c r="G953" s="19">
        <v>0</v>
      </c>
      <c r="H953" s="19">
        <v>0</v>
      </c>
      <c r="I953" s="176">
        <v>0</v>
      </c>
      <c r="J953" s="177">
        <v>14062</v>
      </c>
      <c r="K953" s="177">
        <v>0</v>
      </c>
      <c r="L953" s="177">
        <v>14062</v>
      </c>
      <c r="M953" s="177">
        <v>0</v>
      </c>
    </row>
    <row r="954" spans="2:13">
      <c r="B954" s="614">
        <v>2021</v>
      </c>
      <c r="C954" s="19">
        <v>0</v>
      </c>
      <c r="D954" s="19">
        <v>7130</v>
      </c>
      <c r="E954" s="19">
        <v>6399</v>
      </c>
      <c r="F954" s="165">
        <v>13529</v>
      </c>
      <c r="G954" s="19">
        <v>0</v>
      </c>
      <c r="H954" s="19">
        <v>0</v>
      </c>
      <c r="I954" s="176">
        <v>0</v>
      </c>
      <c r="J954" s="177">
        <v>13529</v>
      </c>
      <c r="K954" s="177">
        <v>0</v>
      </c>
      <c r="L954" s="177">
        <v>13529</v>
      </c>
      <c r="M954" s="177">
        <v>0</v>
      </c>
    </row>
    <row r="955" spans="2:13">
      <c r="B955" s="614">
        <v>2022</v>
      </c>
      <c r="C955" s="19">
        <v>0</v>
      </c>
      <c r="D955" s="19">
        <v>7391</v>
      </c>
      <c r="E955" s="19">
        <v>6739</v>
      </c>
      <c r="F955" s="165">
        <v>14130</v>
      </c>
      <c r="G955" s="19">
        <v>0</v>
      </c>
      <c r="H955" s="19">
        <v>0</v>
      </c>
      <c r="I955" s="176">
        <v>0</v>
      </c>
      <c r="J955" s="177">
        <v>14130</v>
      </c>
      <c r="K955" s="177">
        <v>0</v>
      </c>
      <c r="L955" s="177">
        <v>14130</v>
      </c>
      <c r="M955" s="177">
        <v>0</v>
      </c>
    </row>
    <row r="956" spans="2:13">
      <c r="B956" s="614">
        <v>2023</v>
      </c>
      <c r="C956" s="19">
        <v>0</v>
      </c>
      <c r="D956" s="19">
        <v>8063</v>
      </c>
      <c r="E956" s="19">
        <v>7179</v>
      </c>
      <c r="F956" s="165">
        <v>15242</v>
      </c>
      <c r="G956" s="19">
        <v>0</v>
      </c>
      <c r="H956" s="19">
        <v>0</v>
      </c>
      <c r="I956" s="176">
        <v>0</v>
      </c>
      <c r="J956" s="177">
        <v>15242</v>
      </c>
      <c r="K956" s="177">
        <v>0</v>
      </c>
      <c r="L956" s="177">
        <v>15242</v>
      </c>
      <c r="M956" s="177">
        <v>0</v>
      </c>
    </row>
    <row r="957" spans="2:13">
      <c r="B957" s="185" t="s">
        <v>667</v>
      </c>
      <c r="C957" s="19"/>
      <c r="D957" s="19"/>
      <c r="E957" s="19"/>
      <c r="F957" s="165"/>
      <c r="G957" s="19"/>
      <c r="H957" s="19"/>
      <c r="I957" s="176"/>
      <c r="J957" s="176"/>
      <c r="K957" s="176"/>
      <c r="L957" s="176"/>
      <c r="M957" s="176"/>
    </row>
    <row r="958" spans="2:13">
      <c r="B958" s="614">
        <v>2012</v>
      </c>
      <c r="C958" s="19">
        <v>0</v>
      </c>
      <c r="D958" s="19">
        <v>7</v>
      </c>
      <c r="E958" s="19">
        <v>22</v>
      </c>
      <c r="F958" s="165">
        <v>29</v>
      </c>
      <c r="G958" s="19">
        <v>0</v>
      </c>
      <c r="H958" s="19">
        <v>0</v>
      </c>
      <c r="I958" s="176">
        <v>0</v>
      </c>
      <c r="J958" s="176">
        <v>29</v>
      </c>
      <c r="K958" s="176">
        <v>0</v>
      </c>
      <c r="L958" s="176">
        <v>29</v>
      </c>
      <c r="M958" s="176">
        <v>0</v>
      </c>
    </row>
    <row r="959" spans="2:13">
      <c r="B959" s="614">
        <v>2013</v>
      </c>
      <c r="C959" s="19">
        <v>0</v>
      </c>
      <c r="D959" s="19">
        <v>287</v>
      </c>
      <c r="E959" s="19">
        <v>395</v>
      </c>
      <c r="F959" s="165">
        <v>682</v>
      </c>
      <c r="G959" s="19">
        <v>0</v>
      </c>
      <c r="H959" s="19">
        <v>0</v>
      </c>
      <c r="I959" s="176">
        <v>0</v>
      </c>
      <c r="J959" s="176">
        <v>682</v>
      </c>
      <c r="K959" s="176">
        <v>0</v>
      </c>
      <c r="L959" s="176">
        <v>682</v>
      </c>
      <c r="M959" s="176">
        <v>0</v>
      </c>
    </row>
    <row r="960" spans="2:13">
      <c r="B960" s="614">
        <v>2014</v>
      </c>
      <c r="C960" s="19">
        <v>0</v>
      </c>
      <c r="D960" s="19">
        <v>479</v>
      </c>
      <c r="E960" s="19">
        <v>1453</v>
      </c>
      <c r="F960" s="165">
        <v>1932</v>
      </c>
      <c r="G960" s="19">
        <v>0</v>
      </c>
      <c r="H960" s="19">
        <v>0</v>
      </c>
      <c r="I960" s="176">
        <v>0</v>
      </c>
      <c r="J960" s="176">
        <v>1932</v>
      </c>
      <c r="K960" s="176">
        <v>0</v>
      </c>
      <c r="L960" s="176">
        <v>1932</v>
      </c>
      <c r="M960" s="176">
        <v>0</v>
      </c>
    </row>
    <row r="961" spans="2:13">
      <c r="B961" s="614">
        <v>2015</v>
      </c>
      <c r="C961" s="19">
        <v>0</v>
      </c>
      <c r="D961" s="19">
        <v>951</v>
      </c>
      <c r="E961" s="19">
        <v>3059</v>
      </c>
      <c r="F961" s="165">
        <v>4010</v>
      </c>
      <c r="G961" s="19">
        <v>0</v>
      </c>
      <c r="H961" s="19">
        <v>0</v>
      </c>
      <c r="I961" s="176">
        <v>0</v>
      </c>
      <c r="J961" s="176">
        <v>4010</v>
      </c>
      <c r="K961" s="176">
        <v>0</v>
      </c>
      <c r="L961" s="176">
        <v>4010</v>
      </c>
      <c r="M961" s="176">
        <v>0</v>
      </c>
    </row>
    <row r="962" spans="2:13">
      <c r="B962" s="614">
        <v>2016</v>
      </c>
      <c r="C962" s="19">
        <v>0</v>
      </c>
      <c r="D962" s="19">
        <v>2667</v>
      </c>
      <c r="E962" s="19">
        <v>4009</v>
      </c>
      <c r="F962" s="165">
        <v>6676</v>
      </c>
      <c r="G962" s="19">
        <v>0</v>
      </c>
      <c r="H962" s="19">
        <v>0</v>
      </c>
      <c r="I962" s="176">
        <v>0</v>
      </c>
      <c r="J962" s="176">
        <v>6676</v>
      </c>
      <c r="K962" s="176">
        <v>0</v>
      </c>
      <c r="L962" s="176">
        <v>6676</v>
      </c>
      <c r="M962" s="176">
        <v>0</v>
      </c>
    </row>
    <row r="963" spans="2:13">
      <c r="B963" s="614">
        <v>2017</v>
      </c>
      <c r="C963" s="19">
        <v>0</v>
      </c>
      <c r="D963" s="19">
        <v>4022</v>
      </c>
      <c r="E963" s="19">
        <v>5081</v>
      </c>
      <c r="F963" s="165">
        <v>9103</v>
      </c>
      <c r="G963" s="19">
        <v>0</v>
      </c>
      <c r="H963" s="19">
        <v>0</v>
      </c>
      <c r="I963" s="176">
        <v>0</v>
      </c>
      <c r="J963" s="176">
        <v>9103</v>
      </c>
      <c r="K963" s="176">
        <v>0</v>
      </c>
      <c r="L963" s="176">
        <v>9103</v>
      </c>
      <c r="M963" s="176">
        <v>0</v>
      </c>
    </row>
    <row r="964" spans="2:13">
      <c r="B964" s="614">
        <v>2018</v>
      </c>
      <c r="C964" s="19">
        <v>0</v>
      </c>
      <c r="D964" s="19">
        <v>5215</v>
      </c>
      <c r="E964" s="19">
        <v>6393</v>
      </c>
      <c r="F964" s="165">
        <v>11608</v>
      </c>
      <c r="G964" s="19">
        <v>0</v>
      </c>
      <c r="H964" s="19">
        <v>0</v>
      </c>
      <c r="I964" s="176">
        <v>0</v>
      </c>
      <c r="J964" s="176">
        <v>11608</v>
      </c>
      <c r="K964" s="176">
        <v>0</v>
      </c>
      <c r="L964" s="176">
        <v>11608</v>
      </c>
      <c r="M964" s="176">
        <v>0</v>
      </c>
    </row>
    <row r="965" spans="2:13">
      <c r="B965" s="614">
        <v>2019</v>
      </c>
      <c r="C965" s="19">
        <v>0</v>
      </c>
      <c r="D965" s="19">
        <v>6515</v>
      </c>
      <c r="E965" s="19">
        <v>7067</v>
      </c>
      <c r="F965" s="165">
        <v>13582</v>
      </c>
      <c r="G965" s="19">
        <v>0</v>
      </c>
      <c r="H965" s="19">
        <v>0</v>
      </c>
      <c r="I965" s="176">
        <v>0</v>
      </c>
      <c r="J965" s="176">
        <v>13582</v>
      </c>
      <c r="K965" s="176">
        <v>0</v>
      </c>
      <c r="L965" s="176">
        <v>13582</v>
      </c>
      <c r="M965" s="176">
        <v>0</v>
      </c>
    </row>
    <row r="966" spans="2:13">
      <c r="B966" s="185" t="s">
        <v>668</v>
      </c>
      <c r="C966" s="19"/>
      <c r="D966" s="19"/>
      <c r="E966" s="19"/>
      <c r="F966" s="165"/>
      <c r="G966" s="19"/>
      <c r="H966" s="19"/>
      <c r="I966" s="176"/>
      <c r="J966" s="176"/>
      <c r="K966" s="176"/>
      <c r="L966" s="176"/>
      <c r="M966" s="176"/>
    </row>
    <row r="967" spans="2:13">
      <c r="B967" s="614">
        <v>2012</v>
      </c>
      <c r="C967" s="19">
        <v>7806</v>
      </c>
      <c r="D967" s="19">
        <v>0</v>
      </c>
      <c r="E967" s="19">
        <v>0</v>
      </c>
      <c r="F967" s="165">
        <v>7806</v>
      </c>
      <c r="G967" s="19">
        <v>0</v>
      </c>
      <c r="H967" s="19">
        <v>0</v>
      </c>
      <c r="I967" s="176">
        <v>0</v>
      </c>
      <c r="J967" s="176">
        <v>7806</v>
      </c>
      <c r="K967" s="176"/>
      <c r="L967" s="176">
        <v>7806</v>
      </c>
      <c r="M967" s="176"/>
    </row>
    <row r="968" spans="2:13">
      <c r="B968" s="614">
        <v>2013</v>
      </c>
      <c r="C968" s="19">
        <v>6184</v>
      </c>
      <c r="D968" s="19">
        <v>0</v>
      </c>
      <c r="E968" s="19">
        <v>0</v>
      </c>
      <c r="F968" s="165">
        <v>6184</v>
      </c>
      <c r="G968" s="19">
        <v>0</v>
      </c>
      <c r="H968" s="19">
        <v>0</v>
      </c>
      <c r="I968" s="176">
        <v>0</v>
      </c>
      <c r="J968" s="176">
        <v>6184</v>
      </c>
      <c r="K968" s="176"/>
      <c r="L968" s="176">
        <v>6184</v>
      </c>
      <c r="M968" s="176"/>
    </row>
    <row r="969" spans="2:13">
      <c r="B969" s="185" t="s">
        <v>173</v>
      </c>
      <c r="C969" s="19"/>
      <c r="D969" s="19"/>
      <c r="E969" s="19"/>
      <c r="F969" s="165"/>
      <c r="G969" s="19"/>
      <c r="H969" s="19"/>
      <c r="I969" s="176"/>
      <c r="J969" s="177"/>
      <c r="K969" s="177"/>
      <c r="L969" s="177"/>
      <c r="M969" s="177"/>
    </row>
    <row r="970" spans="2:13">
      <c r="B970" s="614">
        <v>2013</v>
      </c>
      <c r="C970" s="19">
        <v>0</v>
      </c>
      <c r="D970" s="19">
        <v>0</v>
      </c>
      <c r="E970" s="19">
        <v>0</v>
      </c>
      <c r="F970" s="165">
        <v>0</v>
      </c>
      <c r="G970" s="19">
        <v>0</v>
      </c>
      <c r="H970" s="19">
        <v>0</v>
      </c>
      <c r="I970" s="176">
        <v>0</v>
      </c>
      <c r="J970" s="177">
        <v>0</v>
      </c>
      <c r="K970" s="177">
        <v>0</v>
      </c>
      <c r="L970" s="177">
        <v>0</v>
      </c>
      <c r="M970" s="177">
        <v>14020</v>
      </c>
    </row>
    <row r="971" spans="2:13">
      <c r="B971" s="614">
        <v>2014</v>
      </c>
      <c r="C971" s="19">
        <v>0</v>
      </c>
      <c r="D971" s="19">
        <v>0</v>
      </c>
      <c r="E971" s="19">
        <v>0</v>
      </c>
      <c r="F971" s="165">
        <v>0</v>
      </c>
      <c r="G971" s="19">
        <v>0</v>
      </c>
      <c r="H971" s="19">
        <v>0</v>
      </c>
      <c r="I971" s="176">
        <v>0</v>
      </c>
      <c r="J971" s="177">
        <v>0</v>
      </c>
      <c r="K971" s="177">
        <v>0</v>
      </c>
      <c r="L971" s="177">
        <v>0</v>
      </c>
      <c r="M971" s="177">
        <v>20430</v>
      </c>
    </row>
    <row r="972" spans="2:13">
      <c r="B972" s="614">
        <v>2015</v>
      </c>
      <c r="C972" s="19">
        <v>0</v>
      </c>
      <c r="D972" s="19">
        <v>0</v>
      </c>
      <c r="E972" s="19">
        <v>126</v>
      </c>
      <c r="F972" s="165">
        <v>126</v>
      </c>
      <c r="G972" s="19">
        <v>0</v>
      </c>
      <c r="H972" s="19">
        <v>0</v>
      </c>
      <c r="I972" s="176">
        <v>0</v>
      </c>
      <c r="J972" s="177">
        <v>126</v>
      </c>
      <c r="K972" s="177">
        <v>0</v>
      </c>
      <c r="L972" s="177">
        <v>126</v>
      </c>
      <c r="M972" s="177">
        <v>34521</v>
      </c>
    </row>
    <row r="973" spans="2:13">
      <c r="B973" s="614">
        <v>2016</v>
      </c>
      <c r="C973" s="19">
        <v>0</v>
      </c>
      <c r="D973" s="19">
        <v>0</v>
      </c>
      <c r="E973" s="19">
        <v>137</v>
      </c>
      <c r="F973" s="165">
        <v>137</v>
      </c>
      <c r="G973" s="19">
        <v>0</v>
      </c>
      <c r="H973" s="19">
        <v>0</v>
      </c>
      <c r="I973" s="176">
        <v>0</v>
      </c>
      <c r="J973" s="177">
        <v>137</v>
      </c>
      <c r="K973" s="177">
        <v>0</v>
      </c>
      <c r="L973" s="177">
        <v>137</v>
      </c>
      <c r="M973" s="177">
        <v>38729</v>
      </c>
    </row>
    <row r="974" spans="2:13">
      <c r="B974" s="614">
        <v>2017</v>
      </c>
      <c r="C974" s="19">
        <v>0</v>
      </c>
      <c r="D974" s="19">
        <v>0</v>
      </c>
      <c r="E974" s="19">
        <v>211</v>
      </c>
      <c r="F974" s="165">
        <v>211</v>
      </c>
      <c r="G974" s="19">
        <v>0</v>
      </c>
      <c r="H974" s="19">
        <v>0</v>
      </c>
      <c r="I974" s="176">
        <v>0</v>
      </c>
      <c r="J974" s="177">
        <v>211</v>
      </c>
      <c r="K974" s="177">
        <v>0</v>
      </c>
      <c r="L974" s="177">
        <v>211</v>
      </c>
      <c r="M974" s="177">
        <v>40083</v>
      </c>
    </row>
    <row r="975" spans="2:13">
      <c r="B975" s="614">
        <v>2018</v>
      </c>
      <c r="C975" s="19">
        <v>0</v>
      </c>
      <c r="D975" s="19">
        <v>0</v>
      </c>
      <c r="E975" s="19">
        <v>230</v>
      </c>
      <c r="F975" s="165">
        <v>230</v>
      </c>
      <c r="G975" s="19">
        <v>0</v>
      </c>
      <c r="H975" s="19">
        <v>0</v>
      </c>
      <c r="I975" s="176">
        <v>0</v>
      </c>
      <c r="J975" s="177">
        <v>230</v>
      </c>
      <c r="K975" s="177">
        <v>0</v>
      </c>
      <c r="L975" s="177">
        <v>230</v>
      </c>
      <c r="M975" s="177">
        <v>41542</v>
      </c>
    </row>
    <row r="976" spans="2:13">
      <c r="B976" s="614">
        <v>2019</v>
      </c>
      <c r="C976" s="19">
        <v>0</v>
      </c>
      <c r="D976" s="19">
        <v>0</v>
      </c>
      <c r="E976" s="19">
        <v>227</v>
      </c>
      <c r="F976" s="165">
        <v>227</v>
      </c>
      <c r="G976" s="19">
        <v>0</v>
      </c>
      <c r="H976" s="19">
        <v>0</v>
      </c>
      <c r="I976" s="176">
        <v>0</v>
      </c>
      <c r="J976" s="177">
        <v>227</v>
      </c>
      <c r="K976" s="177">
        <v>0</v>
      </c>
      <c r="L976" s="177">
        <v>227</v>
      </c>
      <c r="M976" s="177">
        <v>46382</v>
      </c>
    </row>
    <row r="977" spans="2:13">
      <c r="B977" s="614">
        <v>2020</v>
      </c>
      <c r="C977" s="19">
        <v>0</v>
      </c>
      <c r="D977" s="19">
        <v>0</v>
      </c>
      <c r="E977" s="19">
        <v>230</v>
      </c>
      <c r="F977" s="165">
        <v>230</v>
      </c>
      <c r="G977" s="19">
        <v>0</v>
      </c>
      <c r="H977" s="19">
        <v>0</v>
      </c>
      <c r="I977" s="176">
        <v>0</v>
      </c>
      <c r="J977" s="177">
        <v>230</v>
      </c>
      <c r="K977" s="177">
        <v>0</v>
      </c>
      <c r="L977" s="177">
        <v>230</v>
      </c>
      <c r="M977" s="177">
        <v>53184</v>
      </c>
    </row>
    <row r="978" spans="2:13">
      <c r="B978" s="614">
        <v>2021</v>
      </c>
      <c r="C978" s="19">
        <v>0</v>
      </c>
      <c r="D978" s="19">
        <v>0</v>
      </c>
      <c r="E978" s="19">
        <v>248</v>
      </c>
      <c r="F978" s="165">
        <v>248</v>
      </c>
      <c r="G978" s="19">
        <v>0</v>
      </c>
      <c r="H978" s="19">
        <v>0</v>
      </c>
      <c r="I978" s="176">
        <v>0</v>
      </c>
      <c r="J978" s="177">
        <v>248</v>
      </c>
      <c r="K978" s="177">
        <v>0</v>
      </c>
      <c r="L978" s="177">
        <v>248</v>
      </c>
      <c r="M978" s="177">
        <v>61034</v>
      </c>
    </row>
    <row r="979" spans="2:13">
      <c r="B979" s="614">
        <v>2022</v>
      </c>
      <c r="C979" s="19">
        <v>0</v>
      </c>
      <c r="D979" s="19">
        <v>0</v>
      </c>
      <c r="E979" s="19">
        <v>281</v>
      </c>
      <c r="F979" s="165">
        <v>281</v>
      </c>
      <c r="G979" s="19">
        <v>0</v>
      </c>
      <c r="H979" s="19">
        <v>0</v>
      </c>
      <c r="I979" s="176">
        <v>0</v>
      </c>
      <c r="J979" s="177">
        <v>281</v>
      </c>
      <c r="K979" s="177">
        <v>0</v>
      </c>
      <c r="L979" s="177">
        <v>281</v>
      </c>
      <c r="M979" s="177">
        <v>70051</v>
      </c>
    </row>
    <row r="980" spans="2:13">
      <c r="B980" s="614">
        <v>2023</v>
      </c>
      <c r="C980" s="19">
        <v>0</v>
      </c>
      <c r="D980" s="19">
        <v>0</v>
      </c>
      <c r="E980" s="19">
        <v>339</v>
      </c>
      <c r="F980" s="165">
        <v>339</v>
      </c>
      <c r="G980" s="19">
        <v>0</v>
      </c>
      <c r="H980" s="19">
        <v>0</v>
      </c>
      <c r="I980" s="176">
        <v>0</v>
      </c>
      <c r="J980" s="177">
        <v>339</v>
      </c>
      <c r="K980" s="177">
        <v>0</v>
      </c>
      <c r="L980" s="177">
        <v>339</v>
      </c>
      <c r="M980" s="177">
        <v>70183</v>
      </c>
    </row>
    <row r="981" spans="2:13">
      <c r="B981" s="185" t="s">
        <v>207</v>
      </c>
      <c r="C981" s="19"/>
      <c r="D981" s="19"/>
      <c r="E981" s="19"/>
      <c r="F981" s="165"/>
      <c r="G981" s="19"/>
      <c r="H981" s="19"/>
      <c r="I981" s="176"/>
      <c r="J981" s="177"/>
      <c r="K981" s="177"/>
      <c r="L981" s="177"/>
      <c r="M981" s="177"/>
    </row>
    <row r="982" spans="2:13">
      <c r="B982" s="614">
        <v>2020</v>
      </c>
      <c r="C982" s="19">
        <v>0</v>
      </c>
      <c r="D982" s="19">
        <v>0</v>
      </c>
      <c r="E982" s="19">
        <v>0</v>
      </c>
      <c r="F982" s="165">
        <v>0</v>
      </c>
      <c r="G982" s="19">
        <v>0</v>
      </c>
      <c r="H982" s="19">
        <v>0</v>
      </c>
      <c r="I982" s="176">
        <v>0</v>
      </c>
      <c r="J982" s="177">
        <v>0</v>
      </c>
      <c r="K982" s="177">
        <v>0</v>
      </c>
      <c r="L982" s="177">
        <v>0</v>
      </c>
      <c r="M982" s="177">
        <v>1381</v>
      </c>
    </row>
    <row r="983" spans="2:13">
      <c r="B983" s="614">
        <v>2021</v>
      </c>
      <c r="C983" s="19">
        <v>0</v>
      </c>
      <c r="D983" s="19">
        <v>0</v>
      </c>
      <c r="E983" s="19">
        <v>0</v>
      </c>
      <c r="F983" s="165">
        <v>0</v>
      </c>
      <c r="G983" s="19">
        <v>0</v>
      </c>
      <c r="H983" s="19">
        <v>0</v>
      </c>
      <c r="I983" s="176">
        <v>0</v>
      </c>
      <c r="J983" s="177">
        <v>0</v>
      </c>
      <c r="K983" s="177">
        <v>0</v>
      </c>
      <c r="L983" s="177">
        <v>0</v>
      </c>
      <c r="M983" s="177">
        <v>4173</v>
      </c>
    </row>
    <row r="984" spans="2:13">
      <c r="B984" s="614">
        <v>2022</v>
      </c>
      <c r="C984" s="19">
        <v>0</v>
      </c>
      <c r="D984" s="19">
        <v>0</v>
      </c>
      <c r="E984" s="19">
        <v>0</v>
      </c>
      <c r="F984" s="165">
        <v>0</v>
      </c>
      <c r="G984" s="19">
        <v>0</v>
      </c>
      <c r="H984" s="19">
        <v>0</v>
      </c>
      <c r="I984" s="176">
        <v>0</v>
      </c>
      <c r="J984" s="177">
        <v>0</v>
      </c>
      <c r="K984" s="177">
        <v>0</v>
      </c>
      <c r="L984" s="177">
        <v>0</v>
      </c>
      <c r="M984" s="177">
        <v>13207</v>
      </c>
    </row>
    <row r="985" spans="2:13">
      <c r="B985" s="614">
        <v>2023</v>
      </c>
      <c r="C985" s="19">
        <v>0</v>
      </c>
      <c r="D985" s="19">
        <v>0</v>
      </c>
      <c r="E985" s="19">
        <v>0</v>
      </c>
      <c r="F985" s="165">
        <v>0</v>
      </c>
      <c r="G985" s="19">
        <v>0</v>
      </c>
      <c r="H985" s="19">
        <v>0</v>
      </c>
      <c r="I985" s="176">
        <v>0</v>
      </c>
      <c r="J985" s="177">
        <v>0</v>
      </c>
      <c r="K985" s="177">
        <v>0</v>
      </c>
      <c r="L985" s="177">
        <v>0</v>
      </c>
      <c r="M985" s="177">
        <v>14339</v>
      </c>
    </row>
    <row r="986" spans="2:13">
      <c r="B986" s="185" t="s">
        <v>227</v>
      </c>
      <c r="C986" s="19"/>
      <c r="D986" s="19"/>
      <c r="E986" s="19"/>
      <c r="F986" s="165"/>
      <c r="G986" s="19"/>
      <c r="H986" s="19"/>
      <c r="I986" s="176"/>
      <c r="J986" s="176"/>
      <c r="K986" s="176"/>
      <c r="L986" s="176"/>
      <c r="M986" s="176"/>
    </row>
    <row r="987" spans="2:13">
      <c r="B987" s="614">
        <v>2012</v>
      </c>
      <c r="C987" s="19">
        <v>78</v>
      </c>
      <c r="D987" s="19">
        <v>0</v>
      </c>
      <c r="E987" s="19">
        <v>0</v>
      </c>
      <c r="F987" s="165">
        <v>78</v>
      </c>
      <c r="G987" s="19">
        <v>0</v>
      </c>
      <c r="H987" s="19">
        <v>0</v>
      </c>
      <c r="I987" s="176">
        <v>0</v>
      </c>
      <c r="J987" s="176">
        <v>78</v>
      </c>
      <c r="K987" s="176"/>
      <c r="L987" s="176">
        <v>78</v>
      </c>
      <c r="M987" s="176"/>
    </row>
    <row r="988" spans="2:13">
      <c r="B988" s="614">
        <v>2013</v>
      </c>
      <c r="C988" s="19">
        <v>69</v>
      </c>
      <c r="D988" s="19">
        <v>30</v>
      </c>
      <c r="E988" s="19">
        <v>0</v>
      </c>
      <c r="F988" s="165">
        <v>99</v>
      </c>
      <c r="G988" s="19">
        <v>0</v>
      </c>
      <c r="H988" s="19">
        <v>0</v>
      </c>
      <c r="I988" s="176">
        <v>0</v>
      </c>
      <c r="J988" s="176">
        <v>99</v>
      </c>
      <c r="K988" s="176"/>
      <c r="L988" s="176">
        <v>99</v>
      </c>
      <c r="M988" s="176"/>
    </row>
    <row r="989" spans="2:13">
      <c r="B989" s="614">
        <v>2014</v>
      </c>
      <c r="C989" s="19">
        <v>58</v>
      </c>
      <c r="D989" s="19">
        <v>0</v>
      </c>
      <c r="E989" s="19">
        <v>0</v>
      </c>
      <c r="F989" s="165">
        <v>58</v>
      </c>
      <c r="G989" s="19">
        <v>0</v>
      </c>
      <c r="H989" s="19">
        <v>0</v>
      </c>
      <c r="I989" s="176">
        <v>0</v>
      </c>
      <c r="J989" s="176">
        <v>58</v>
      </c>
      <c r="K989" s="176"/>
      <c r="L989" s="176">
        <v>58</v>
      </c>
      <c r="M989" s="176"/>
    </row>
    <row r="990" spans="2:13">
      <c r="B990" s="614">
        <v>2015</v>
      </c>
      <c r="C990" s="19">
        <v>53</v>
      </c>
      <c r="D990" s="19">
        <v>0</v>
      </c>
      <c r="E990" s="19">
        <v>37</v>
      </c>
      <c r="F990" s="165">
        <v>90</v>
      </c>
      <c r="G990" s="19">
        <v>0</v>
      </c>
      <c r="H990" s="19">
        <v>0</v>
      </c>
      <c r="I990" s="176">
        <v>0</v>
      </c>
      <c r="J990" s="176">
        <v>90</v>
      </c>
      <c r="K990" s="176"/>
      <c r="L990" s="176">
        <v>90</v>
      </c>
      <c r="M990" s="176"/>
    </row>
    <row r="991" spans="2:13">
      <c r="B991" s="614">
        <v>2016</v>
      </c>
      <c r="C991" s="19">
        <v>26</v>
      </c>
      <c r="D991" s="19">
        <v>0</v>
      </c>
      <c r="E991" s="19">
        <v>59</v>
      </c>
      <c r="F991" s="165">
        <v>85</v>
      </c>
      <c r="G991" s="19">
        <v>0</v>
      </c>
      <c r="H991" s="19">
        <v>0</v>
      </c>
      <c r="I991" s="176">
        <v>0</v>
      </c>
      <c r="J991" s="176">
        <v>85</v>
      </c>
      <c r="K991" s="176"/>
      <c r="L991" s="176">
        <v>85</v>
      </c>
      <c r="M991" s="176"/>
    </row>
    <row r="992" spans="2:13">
      <c r="B992" s="614">
        <v>2017</v>
      </c>
      <c r="C992" s="19">
        <v>22</v>
      </c>
      <c r="D992" s="19">
        <v>0</v>
      </c>
      <c r="E992" s="19">
        <v>14</v>
      </c>
      <c r="F992" s="165">
        <v>36</v>
      </c>
      <c r="G992" s="19">
        <v>0</v>
      </c>
      <c r="H992" s="19">
        <v>0</v>
      </c>
      <c r="I992" s="176">
        <v>0</v>
      </c>
      <c r="J992" s="176">
        <v>36</v>
      </c>
      <c r="K992" s="176"/>
      <c r="L992" s="176">
        <v>36</v>
      </c>
      <c r="M992" s="176"/>
    </row>
    <row r="993" spans="2:13">
      <c r="B993" s="614">
        <v>2018</v>
      </c>
      <c r="C993" s="19">
        <v>21</v>
      </c>
      <c r="D993" s="19">
        <v>0</v>
      </c>
      <c r="E993" s="19">
        <v>53</v>
      </c>
      <c r="F993" s="165">
        <v>74</v>
      </c>
      <c r="G993" s="19">
        <v>0</v>
      </c>
      <c r="H993" s="19">
        <v>0</v>
      </c>
      <c r="I993" s="176">
        <v>0</v>
      </c>
      <c r="J993" s="176">
        <v>74</v>
      </c>
      <c r="K993" s="176"/>
      <c r="L993" s="176">
        <v>74</v>
      </c>
      <c r="M993" s="176"/>
    </row>
    <row r="994" spans="2:13">
      <c r="B994" s="614">
        <v>2019</v>
      </c>
      <c r="C994" s="19">
        <v>16</v>
      </c>
      <c r="D994" s="19">
        <v>0</v>
      </c>
      <c r="E994" s="19">
        <v>59</v>
      </c>
      <c r="F994" s="165">
        <v>75</v>
      </c>
      <c r="G994" s="19">
        <v>0</v>
      </c>
      <c r="H994" s="19">
        <v>0</v>
      </c>
      <c r="I994" s="176">
        <v>0</v>
      </c>
      <c r="J994" s="176">
        <v>75</v>
      </c>
      <c r="K994" s="176"/>
      <c r="L994" s="176">
        <v>75</v>
      </c>
      <c r="M994" s="176"/>
    </row>
    <row r="995" spans="2:13">
      <c r="B995" s="614">
        <v>2020</v>
      </c>
      <c r="C995" s="19">
        <v>13</v>
      </c>
      <c r="D995" s="19">
        <v>0</v>
      </c>
      <c r="E995" s="19">
        <v>46</v>
      </c>
      <c r="F995" s="165">
        <v>59</v>
      </c>
      <c r="G995" s="19">
        <v>0</v>
      </c>
      <c r="H995" s="19">
        <v>0</v>
      </c>
      <c r="I995" s="176">
        <v>0</v>
      </c>
      <c r="J995" s="176">
        <v>59</v>
      </c>
      <c r="K995" s="176"/>
      <c r="L995" s="176">
        <v>59</v>
      </c>
      <c r="M995" s="176"/>
    </row>
    <row r="996" spans="2:13">
      <c r="B996" s="614">
        <v>2021</v>
      </c>
      <c r="C996" s="19">
        <v>11</v>
      </c>
      <c r="D996" s="19">
        <v>0</v>
      </c>
      <c r="E996" s="19">
        <v>82</v>
      </c>
      <c r="F996" s="165">
        <v>93</v>
      </c>
      <c r="G996" s="19">
        <v>0</v>
      </c>
      <c r="H996" s="19">
        <v>0</v>
      </c>
      <c r="I996" s="176">
        <v>0</v>
      </c>
      <c r="J996" s="176">
        <v>93</v>
      </c>
      <c r="K996" s="176"/>
      <c r="L996" s="176">
        <v>93</v>
      </c>
      <c r="M996" s="176"/>
    </row>
    <row r="997" spans="2:13">
      <c r="B997" s="614">
        <v>2022</v>
      </c>
      <c r="C997" s="19">
        <v>11</v>
      </c>
      <c r="D997" s="19">
        <v>0</v>
      </c>
      <c r="E997" s="19">
        <v>77</v>
      </c>
      <c r="F997" s="165">
        <v>88</v>
      </c>
      <c r="G997" s="19">
        <v>0</v>
      </c>
      <c r="H997" s="19">
        <v>0</v>
      </c>
      <c r="I997" s="176">
        <v>0</v>
      </c>
      <c r="J997" s="176">
        <v>88</v>
      </c>
      <c r="K997" s="176"/>
      <c r="L997" s="176">
        <v>88</v>
      </c>
      <c r="M997" s="176"/>
    </row>
    <row r="998" spans="2:13">
      <c r="B998" s="614">
        <v>2023</v>
      </c>
      <c r="C998" s="19">
        <v>0</v>
      </c>
      <c r="D998" s="19">
        <v>0</v>
      </c>
      <c r="E998" s="19">
        <v>105</v>
      </c>
      <c r="F998" s="165">
        <v>105</v>
      </c>
      <c r="G998" s="19">
        <v>0</v>
      </c>
      <c r="H998" s="19">
        <v>0</v>
      </c>
      <c r="I998" s="176">
        <v>0</v>
      </c>
      <c r="J998" s="176">
        <v>105</v>
      </c>
      <c r="K998" s="176"/>
      <c r="L998" s="176">
        <v>105</v>
      </c>
      <c r="M998" s="176"/>
    </row>
    <row r="999" spans="2:13">
      <c r="B999" s="185" t="s">
        <v>140</v>
      </c>
      <c r="C999" s="19"/>
      <c r="D999" s="19"/>
      <c r="E999" s="19"/>
      <c r="F999" s="165"/>
      <c r="G999" s="19"/>
      <c r="H999" s="19"/>
      <c r="I999" s="176"/>
      <c r="J999" s="176"/>
      <c r="K999" s="176"/>
      <c r="L999" s="176"/>
      <c r="M999" s="176"/>
    </row>
    <row r="1000" spans="2:13">
      <c r="B1000" s="614">
        <v>2012</v>
      </c>
      <c r="C1000" s="19">
        <v>0</v>
      </c>
      <c r="D1000" s="19">
        <v>0</v>
      </c>
      <c r="E1000" s="19">
        <v>0</v>
      </c>
      <c r="F1000" s="165">
        <v>0</v>
      </c>
      <c r="G1000" s="19">
        <v>7299</v>
      </c>
      <c r="H1000" s="19">
        <v>231029</v>
      </c>
      <c r="I1000" s="176">
        <v>238328</v>
      </c>
      <c r="J1000" s="176">
        <v>238328</v>
      </c>
      <c r="K1000" s="176">
        <v>0</v>
      </c>
      <c r="L1000" s="176">
        <v>238328</v>
      </c>
      <c r="M1000" s="176">
        <v>107472</v>
      </c>
    </row>
    <row r="1001" spans="2:13">
      <c r="B1001" s="614">
        <v>2013</v>
      </c>
      <c r="C1001" s="19">
        <v>0</v>
      </c>
      <c r="D1001" s="19">
        <v>0</v>
      </c>
      <c r="E1001" s="19">
        <v>0</v>
      </c>
      <c r="F1001" s="165">
        <v>0</v>
      </c>
      <c r="G1001" s="19">
        <v>8774</v>
      </c>
      <c r="H1001" s="19">
        <v>254756</v>
      </c>
      <c r="I1001" s="176">
        <v>263530</v>
      </c>
      <c r="J1001" s="176">
        <v>263530</v>
      </c>
      <c r="K1001" s="176">
        <v>0</v>
      </c>
      <c r="L1001" s="176">
        <v>263530</v>
      </c>
      <c r="M1001" s="176">
        <v>104305</v>
      </c>
    </row>
    <row r="1002" spans="2:13">
      <c r="B1002" s="614">
        <v>2014</v>
      </c>
      <c r="C1002" s="19">
        <v>6728</v>
      </c>
      <c r="D1002" s="19">
        <v>0</v>
      </c>
      <c r="E1002" s="19">
        <v>0</v>
      </c>
      <c r="F1002" s="165">
        <v>6728</v>
      </c>
      <c r="G1002" s="19">
        <v>9428</v>
      </c>
      <c r="H1002" s="19">
        <v>377184</v>
      </c>
      <c r="I1002" s="176">
        <v>386612</v>
      </c>
      <c r="J1002" s="176">
        <v>393340</v>
      </c>
      <c r="K1002" s="176">
        <v>0</v>
      </c>
      <c r="L1002" s="176">
        <v>393340</v>
      </c>
      <c r="M1002" s="176">
        <v>132999</v>
      </c>
    </row>
    <row r="1003" spans="2:13">
      <c r="B1003" s="614">
        <v>2015</v>
      </c>
      <c r="C1003" s="19">
        <v>14779</v>
      </c>
      <c r="D1003" s="19">
        <v>0</v>
      </c>
      <c r="E1003" s="19">
        <v>0</v>
      </c>
      <c r="F1003" s="165">
        <v>14779</v>
      </c>
      <c r="G1003" s="19">
        <v>4189</v>
      </c>
      <c r="H1003" s="19">
        <v>454197</v>
      </c>
      <c r="I1003" s="176">
        <v>458386</v>
      </c>
      <c r="J1003" s="176">
        <v>473165</v>
      </c>
      <c r="K1003" s="176">
        <v>0</v>
      </c>
      <c r="L1003" s="176">
        <v>473165</v>
      </c>
      <c r="M1003" s="176">
        <v>130362</v>
      </c>
    </row>
    <row r="1004" spans="2:13">
      <c r="B1004" s="614">
        <v>2016</v>
      </c>
      <c r="C1004" s="19">
        <v>62735</v>
      </c>
      <c r="D1004" s="19">
        <v>0</v>
      </c>
      <c r="E1004" s="19">
        <v>0</v>
      </c>
      <c r="F1004" s="165">
        <v>62735</v>
      </c>
      <c r="G1004" s="19">
        <v>4135</v>
      </c>
      <c r="H1004" s="19">
        <v>478507</v>
      </c>
      <c r="I1004" s="176">
        <v>482642</v>
      </c>
      <c r="J1004" s="176">
        <v>545377</v>
      </c>
      <c r="K1004" s="176">
        <v>0</v>
      </c>
      <c r="L1004" s="176">
        <v>545377</v>
      </c>
      <c r="M1004" s="176">
        <v>126637</v>
      </c>
    </row>
    <row r="1005" spans="2:13">
      <c r="B1005" s="614">
        <v>2017</v>
      </c>
      <c r="C1005" s="19">
        <v>138721</v>
      </c>
      <c r="D1005" s="19">
        <v>0</v>
      </c>
      <c r="E1005" s="19">
        <v>0</v>
      </c>
      <c r="F1005" s="165">
        <v>138721</v>
      </c>
      <c r="G1005" s="19">
        <v>4008</v>
      </c>
      <c r="H1005" s="19">
        <v>484863</v>
      </c>
      <c r="I1005" s="176">
        <v>488871</v>
      </c>
      <c r="J1005" s="176">
        <v>627592</v>
      </c>
      <c r="K1005" s="176">
        <v>0</v>
      </c>
      <c r="L1005" s="176">
        <v>627592</v>
      </c>
      <c r="M1005" s="176">
        <v>126716</v>
      </c>
    </row>
    <row r="1006" spans="2:13">
      <c r="B1006" s="614">
        <v>2018</v>
      </c>
      <c r="C1006" s="19">
        <v>48201</v>
      </c>
      <c r="D1006" s="19">
        <v>0</v>
      </c>
      <c r="E1006" s="19">
        <v>0</v>
      </c>
      <c r="F1006" s="165">
        <v>48201</v>
      </c>
      <c r="G1006" s="19">
        <v>2007</v>
      </c>
      <c r="H1006" s="19">
        <v>455794</v>
      </c>
      <c r="I1006" s="176">
        <v>457801</v>
      </c>
      <c r="J1006" s="176">
        <v>506002</v>
      </c>
      <c r="K1006" s="176">
        <v>0</v>
      </c>
      <c r="L1006" s="176">
        <v>506002</v>
      </c>
      <c r="M1006" s="176">
        <v>108625</v>
      </c>
    </row>
    <row r="1007" spans="2:13">
      <c r="B1007" s="614">
        <v>2019</v>
      </c>
      <c r="C1007" s="19">
        <v>48434</v>
      </c>
      <c r="D1007" s="19">
        <v>0</v>
      </c>
      <c r="E1007" s="19">
        <v>0</v>
      </c>
      <c r="F1007" s="165">
        <v>48434</v>
      </c>
      <c r="G1007" s="19">
        <v>2033</v>
      </c>
      <c r="H1007" s="19">
        <v>429236</v>
      </c>
      <c r="I1007" s="176">
        <v>431269</v>
      </c>
      <c r="J1007" s="176">
        <v>479703</v>
      </c>
      <c r="K1007" s="176">
        <v>0</v>
      </c>
      <c r="L1007" s="176">
        <v>479703</v>
      </c>
      <c r="M1007" s="176">
        <v>91392</v>
      </c>
    </row>
    <row r="1008" spans="2:13">
      <c r="B1008" s="614">
        <v>2020</v>
      </c>
      <c r="C1008" s="19">
        <v>44207</v>
      </c>
      <c r="D1008" s="19">
        <v>0</v>
      </c>
      <c r="E1008" s="19">
        <v>0</v>
      </c>
      <c r="F1008" s="165">
        <v>44207</v>
      </c>
      <c r="G1008" s="19">
        <v>2224</v>
      </c>
      <c r="H1008" s="19">
        <v>457406</v>
      </c>
      <c r="I1008" s="176">
        <v>459630</v>
      </c>
      <c r="J1008" s="176">
        <v>503837</v>
      </c>
      <c r="K1008" s="176">
        <v>0</v>
      </c>
      <c r="L1008" s="176">
        <v>503837</v>
      </c>
      <c r="M1008" s="176">
        <v>86373</v>
      </c>
    </row>
    <row r="1009" spans="2:13">
      <c r="B1009" s="614">
        <v>2021</v>
      </c>
      <c r="C1009" s="19">
        <v>60913</v>
      </c>
      <c r="D1009" s="19">
        <v>0</v>
      </c>
      <c r="E1009" s="19">
        <v>0</v>
      </c>
      <c r="F1009" s="165">
        <v>60913</v>
      </c>
      <c r="G1009" s="19">
        <v>2685</v>
      </c>
      <c r="H1009" s="19">
        <v>483405</v>
      </c>
      <c r="I1009" s="176">
        <v>486090</v>
      </c>
      <c r="J1009" s="176">
        <v>547003</v>
      </c>
      <c r="K1009" s="176">
        <v>0</v>
      </c>
      <c r="L1009" s="176">
        <v>547003</v>
      </c>
      <c r="M1009" s="176">
        <v>81466</v>
      </c>
    </row>
    <row r="1010" spans="2:13">
      <c r="B1010" s="614">
        <v>2022</v>
      </c>
      <c r="C1010" s="19">
        <v>61940</v>
      </c>
      <c r="D1010" s="19">
        <v>0</v>
      </c>
      <c r="E1010" s="19">
        <v>0</v>
      </c>
      <c r="F1010" s="165">
        <v>61940</v>
      </c>
      <c r="G1010" s="19">
        <v>4161</v>
      </c>
      <c r="H1010" s="19">
        <v>542632</v>
      </c>
      <c r="I1010" s="176">
        <v>546793</v>
      </c>
      <c r="J1010" s="176">
        <v>608733</v>
      </c>
      <c r="K1010" s="176">
        <v>0</v>
      </c>
      <c r="L1010" s="176">
        <v>608733</v>
      </c>
      <c r="M1010" s="176">
        <v>81957</v>
      </c>
    </row>
    <row r="1011" spans="2:13">
      <c r="B1011" s="614">
        <v>2023</v>
      </c>
      <c r="C1011" s="19">
        <v>52645</v>
      </c>
      <c r="D1011" s="19">
        <v>0</v>
      </c>
      <c r="E1011" s="19">
        <v>0</v>
      </c>
      <c r="F1011" s="165">
        <v>52645</v>
      </c>
      <c r="G1011" s="19">
        <v>19513</v>
      </c>
      <c r="H1011" s="19">
        <v>555110</v>
      </c>
      <c r="I1011" s="176">
        <v>574623</v>
      </c>
      <c r="J1011" s="176">
        <v>627268</v>
      </c>
      <c r="K1011" s="176">
        <v>0</v>
      </c>
      <c r="L1011" s="176">
        <v>627268</v>
      </c>
      <c r="M1011" s="176">
        <v>83070</v>
      </c>
    </row>
    <row r="1012" spans="2:13">
      <c r="B1012" s="185" t="s">
        <v>669</v>
      </c>
      <c r="C1012" s="19"/>
      <c r="D1012" s="19"/>
      <c r="E1012" s="19"/>
      <c r="F1012" s="165"/>
      <c r="G1012" s="19"/>
      <c r="H1012" s="19"/>
      <c r="I1012" s="176"/>
      <c r="J1012" s="176"/>
      <c r="K1012" s="176"/>
      <c r="L1012" s="176"/>
      <c r="M1012" s="176"/>
    </row>
    <row r="1013" spans="2:13">
      <c r="B1013" s="614">
        <v>2012</v>
      </c>
      <c r="C1013" s="19">
        <v>0</v>
      </c>
      <c r="D1013" s="19">
        <v>0</v>
      </c>
      <c r="E1013" s="19">
        <v>2024</v>
      </c>
      <c r="F1013" s="165">
        <v>2024</v>
      </c>
      <c r="G1013" s="19">
        <v>0</v>
      </c>
      <c r="H1013" s="19">
        <v>0</v>
      </c>
      <c r="I1013" s="176">
        <v>0</v>
      </c>
      <c r="J1013" s="176">
        <v>2024</v>
      </c>
      <c r="K1013" s="176"/>
      <c r="L1013" s="176">
        <v>2024</v>
      </c>
      <c r="M1013" s="176"/>
    </row>
    <row r="1014" spans="2:13">
      <c r="B1014" s="614">
        <v>2013</v>
      </c>
      <c r="C1014" s="19">
        <v>0</v>
      </c>
      <c r="D1014" s="19">
        <v>0</v>
      </c>
      <c r="E1014" s="19">
        <v>2243</v>
      </c>
      <c r="F1014" s="165">
        <v>2243</v>
      </c>
      <c r="G1014" s="19">
        <v>0</v>
      </c>
      <c r="H1014" s="19">
        <v>0</v>
      </c>
      <c r="I1014" s="176">
        <v>0</v>
      </c>
      <c r="J1014" s="176">
        <v>2243</v>
      </c>
      <c r="K1014" s="176"/>
      <c r="L1014" s="176">
        <v>2243</v>
      </c>
      <c r="M1014" s="176">
        <v>0</v>
      </c>
    </row>
    <row r="1015" spans="2:13">
      <c r="B1015" s="185" t="s">
        <v>217</v>
      </c>
      <c r="C1015" s="19"/>
      <c r="D1015" s="19"/>
      <c r="E1015" s="19"/>
      <c r="F1015" s="165"/>
      <c r="G1015" s="19"/>
      <c r="H1015" s="19"/>
      <c r="I1015" s="176"/>
      <c r="J1015" s="176"/>
      <c r="K1015" s="176"/>
      <c r="L1015" s="176"/>
      <c r="M1015" s="176"/>
    </row>
    <row r="1016" spans="2:13">
      <c r="B1016" s="614">
        <v>2012</v>
      </c>
      <c r="C1016" s="19">
        <v>11</v>
      </c>
      <c r="D1016" s="19">
        <v>0</v>
      </c>
      <c r="E1016" s="19">
        <v>0</v>
      </c>
      <c r="F1016" s="165">
        <v>11</v>
      </c>
      <c r="G1016" s="19">
        <v>0</v>
      </c>
      <c r="H1016" s="19">
        <v>0</v>
      </c>
      <c r="I1016" s="176">
        <v>0</v>
      </c>
      <c r="J1016" s="176">
        <v>11</v>
      </c>
      <c r="K1016" s="176"/>
      <c r="L1016" s="176">
        <v>11</v>
      </c>
      <c r="M1016" s="176"/>
    </row>
    <row r="1017" spans="2:13">
      <c r="B1017" s="614">
        <v>2013</v>
      </c>
      <c r="C1017" s="19">
        <v>9</v>
      </c>
      <c r="D1017" s="19">
        <v>0</v>
      </c>
      <c r="E1017" s="19">
        <v>0</v>
      </c>
      <c r="F1017" s="165">
        <v>9</v>
      </c>
      <c r="G1017" s="19">
        <v>0</v>
      </c>
      <c r="H1017" s="19">
        <v>0</v>
      </c>
      <c r="I1017" s="176">
        <v>0</v>
      </c>
      <c r="J1017" s="176">
        <v>9</v>
      </c>
      <c r="K1017" s="176"/>
      <c r="L1017" s="176">
        <v>9</v>
      </c>
      <c r="M1017" s="176"/>
    </row>
    <row r="1018" spans="2:13">
      <c r="B1018" s="614">
        <v>2014</v>
      </c>
      <c r="C1018" s="19">
        <v>8</v>
      </c>
      <c r="D1018" s="19">
        <v>0</v>
      </c>
      <c r="E1018" s="19">
        <v>0</v>
      </c>
      <c r="F1018" s="165">
        <v>8</v>
      </c>
      <c r="G1018" s="19">
        <v>0</v>
      </c>
      <c r="H1018" s="19">
        <v>0</v>
      </c>
      <c r="I1018" s="176">
        <v>0</v>
      </c>
      <c r="J1018" s="176">
        <v>8</v>
      </c>
      <c r="K1018" s="176"/>
      <c r="L1018" s="176">
        <v>8</v>
      </c>
      <c r="M1018" s="176"/>
    </row>
    <row r="1019" spans="2:13">
      <c r="B1019" s="614">
        <v>2015</v>
      </c>
      <c r="C1019" s="19">
        <v>7</v>
      </c>
      <c r="D1019" s="19">
        <v>0</v>
      </c>
      <c r="E1019" s="19">
        <v>0</v>
      </c>
      <c r="F1019" s="165">
        <v>7</v>
      </c>
      <c r="G1019" s="19">
        <v>0</v>
      </c>
      <c r="H1019" s="19">
        <v>0</v>
      </c>
      <c r="I1019" s="176">
        <v>0</v>
      </c>
      <c r="J1019" s="176">
        <v>7</v>
      </c>
      <c r="K1019" s="176"/>
      <c r="L1019" s="176">
        <v>7</v>
      </c>
      <c r="M1019" s="176"/>
    </row>
    <row r="1020" spans="2:13">
      <c r="B1020" s="614">
        <v>2016</v>
      </c>
      <c r="C1020" s="19">
        <v>7</v>
      </c>
      <c r="D1020" s="19">
        <v>0</v>
      </c>
      <c r="E1020" s="19">
        <v>0</v>
      </c>
      <c r="F1020" s="165">
        <v>7</v>
      </c>
      <c r="G1020" s="19">
        <v>0</v>
      </c>
      <c r="H1020" s="19">
        <v>0</v>
      </c>
      <c r="I1020" s="176">
        <v>0</v>
      </c>
      <c r="J1020" s="176">
        <v>7</v>
      </c>
      <c r="K1020" s="176"/>
      <c r="L1020" s="176">
        <v>7</v>
      </c>
      <c r="M1020" s="176"/>
    </row>
    <row r="1021" spans="2:13">
      <c r="B1021" s="614">
        <v>2017</v>
      </c>
      <c r="C1021" s="19">
        <v>6</v>
      </c>
      <c r="D1021" s="19">
        <v>0</v>
      </c>
      <c r="E1021" s="19">
        <v>0</v>
      </c>
      <c r="F1021" s="165">
        <v>6</v>
      </c>
      <c r="G1021" s="19">
        <v>0</v>
      </c>
      <c r="H1021" s="19">
        <v>0</v>
      </c>
      <c r="I1021" s="176">
        <v>0</v>
      </c>
      <c r="J1021" s="176">
        <v>6</v>
      </c>
      <c r="K1021" s="176"/>
      <c r="L1021" s="176">
        <v>6</v>
      </c>
      <c r="M1021" s="176"/>
    </row>
    <row r="1022" spans="2:13">
      <c r="B1022" s="614">
        <v>2018</v>
      </c>
      <c r="C1022" s="19">
        <v>5</v>
      </c>
      <c r="D1022" s="19">
        <v>0</v>
      </c>
      <c r="E1022" s="19">
        <v>0</v>
      </c>
      <c r="F1022" s="165">
        <v>5</v>
      </c>
      <c r="G1022" s="19">
        <v>0</v>
      </c>
      <c r="H1022" s="19">
        <v>0</v>
      </c>
      <c r="I1022" s="176">
        <v>0</v>
      </c>
      <c r="J1022" s="176">
        <v>5</v>
      </c>
      <c r="K1022" s="176"/>
      <c r="L1022" s="176">
        <v>5</v>
      </c>
      <c r="M1022" s="176"/>
    </row>
    <row r="1023" spans="2:13">
      <c r="B1023" s="614">
        <v>2019</v>
      </c>
      <c r="C1023" s="19">
        <v>4</v>
      </c>
      <c r="D1023" s="19">
        <v>0</v>
      </c>
      <c r="E1023" s="19">
        <v>0</v>
      </c>
      <c r="F1023" s="165">
        <v>4</v>
      </c>
      <c r="G1023" s="19">
        <v>0</v>
      </c>
      <c r="H1023" s="19">
        <v>0</v>
      </c>
      <c r="I1023" s="176">
        <v>0</v>
      </c>
      <c r="J1023" s="176">
        <v>4</v>
      </c>
      <c r="K1023" s="176"/>
      <c r="L1023" s="176">
        <v>4</v>
      </c>
      <c r="M1023" s="176"/>
    </row>
    <row r="1024" spans="2:13">
      <c r="B1024" s="614">
        <v>2020</v>
      </c>
      <c r="C1024" s="19">
        <v>4</v>
      </c>
      <c r="D1024" s="19">
        <v>0</v>
      </c>
      <c r="E1024" s="19">
        <v>0</v>
      </c>
      <c r="F1024" s="165">
        <v>4</v>
      </c>
      <c r="G1024" s="19">
        <v>0</v>
      </c>
      <c r="H1024" s="19">
        <v>0</v>
      </c>
      <c r="I1024" s="176">
        <v>0</v>
      </c>
      <c r="J1024" s="176">
        <v>4</v>
      </c>
      <c r="K1024" s="176"/>
      <c r="L1024" s="176">
        <v>4</v>
      </c>
      <c r="M1024" s="176"/>
    </row>
    <row r="1025" spans="2:13">
      <c r="B1025" s="614">
        <v>2021</v>
      </c>
      <c r="C1025" s="19">
        <v>3</v>
      </c>
      <c r="D1025" s="19">
        <v>0</v>
      </c>
      <c r="E1025" s="19">
        <v>0</v>
      </c>
      <c r="F1025" s="165">
        <v>3</v>
      </c>
      <c r="G1025" s="19">
        <v>0</v>
      </c>
      <c r="H1025" s="19">
        <v>0</v>
      </c>
      <c r="I1025" s="176">
        <v>0</v>
      </c>
      <c r="J1025" s="176">
        <v>3</v>
      </c>
      <c r="K1025" s="176"/>
      <c r="L1025" s="176">
        <v>3</v>
      </c>
      <c r="M1025" s="176"/>
    </row>
    <row r="1026" spans="2:13">
      <c r="B1026" s="614">
        <v>2022</v>
      </c>
      <c r="C1026" s="19">
        <v>3</v>
      </c>
      <c r="D1026" s="19">
        <v>0</v>
      </c>
      <c r="E1026" s="19">
        <v>0</v>
      </c>
      <c r="F1026" s="165">
        <v>3</v>
      </c>
      <c r="G1026" s="19">
        <v>0</v>
      </c>
      <c r="H1026" s="19">
        <v>0</v>
      </c>
      <c r="I1026" s="176">
        <v>0</v>
      </c>
      <c r="J1026" s="176">
        <v>3</v>
      </c>
      <c r="K1026" s="176"/>
      <c r="L1026" s="176">
        <v>3</v>
      </c>
      <c r="M1026" s="176"/>
    </row>
    <row r="1027" spans="2:13">
      <c r="B1027" s="614">
        <v>2023</v>
      </c>
      <c r="C1027" s="19">
        <v>2</v>
      </c>
      <c r="D1027" s="19">
        <v>0</v>
      </c>
      <c r="E1027" s="19">
        <v>0</v>
      </c>
      <c r="F1027" s="165">
        <v>2</v>
      </c>
      <c r="G1027" s="19">
        <v>0</v>
      </c>
      <c r="H1027" s="19">
        <v>0</v>
      </c>
      <c r="I1027" s="176">
        <v>0</v>
      </c>
      <c r="J1027" s="176">
        <v>2</v>
      </c>
      <c r="K1027" s="176"/>
      <c r="L1027" s="176">
        <v>2</v>
      </c>
      <c r="M1027" s="176"/>
    </row>
    <row r="1028" spans="2:13">
      <c r="B1028" s="185" t="s">
        <v>670</v>
      </c>
      <c r="C1028" s="19"/>
      <c r="D1028" s="19"/>
      <c r="E1028" s="19"/>
      <c r="F1028" s="165"/>
      <c r="G1028" s="19"/>
      <c r="H1028" s="19"/>
      <c r="I1028" s="176"/>
      <c r="J1028" s="176"/>
      <c r="K1028" s="176"/>
      <c r="L1028" s="176"/>
      <c r="M1028" s="176"/>
    </row>
    <row r="1029" spans="2:13">
      <c r="B1029" s="614">
        <v>2012</v>
      </c>
      <c r="C1029" s="19">
        <v>22</v>
      </c>
      <c r="D1029" s="19">
        <v>1</v>
      </c>
      <c r="E1029" s="19">
        <v>0</v>
      </c>
      <c r="F1029" s="165">
        <v>23</v>
      </c>
      <c r="G1029" s="19">
        <v>0</v>
      </c>
      <c r="H1029" s="19">
        <v>0</v>
      </c>
      <c r="I1029" s="176">
        <v>0</v>
      </c>
      <c r="J1029" s="176">
        <v>23</v>
      </c>
      <c r="K1029" s="176"/>
      <c r="L1029" s="176">
        <v>23</v>
      </c>
      <c r="M1029" s="176"/>
    </row>
    <row r="1030" spans="2:13">
      <c r="B1030" s="614">
        <v>2013</v>
      </c>
      <c r="C1030" s="19">
        <v>16</v>
      </c>
      <c r="D1030" s="19">
        <v>4</v>
      </c>
      <c r="E1030" s="19">
        <v>0</v>
      </c>
      <c r="F1030" s="165">
        <v>20</v>
      </c>
      <c r="G1030" s="19">
        <v>0</v>
      </c>
      <c r="H1030" s="19">
        <v>0</v>
      </c>
      <c r="I1030" s="176">
        <v>0</v>
      </c>
      <c r="J1030" s="176">
        <v>20</v>
      </c>
      <c r="K1030" s="176"/>
      <c r="L1030" s="176">
        <v>20</v>
      </c>
      <c r="M1030" s="176"/>
    </row>
    <row r="1031" spans="2:13">
      <c r="B1031" s="614">
        <v>2014</v>
      </c>
      <c r="C1031" s="19">
        <v>14</v>
      </c>
      <c r="D1031" s="19">
        <v>4</v>
      </c>
      <c r="E1031" s="19">
        <v>0</v>
      </c>
      <c r="F1031" s="165">
        <v>18</v>
      </c>
      <c r="G1031" s="19">
        <v>0</v>
      </c>
      <c r="H1031" s="19">
        <v>0</v>
      </c>
      <c r="I1031" s="176">
        <v>0</v>
      </c>
      <c r="J1031" s="176">
        <v>18</v>
      </c>
      <c r="K1031" s="176"/>
      <c r="L1031" s="176">
        <v>18</v>
      </c>
      <c r="M1031" s="176"/>
    </row>
    <row r="1032" spans="2:13">
      <c r="B1032" s="614">
        <v>2015</v>
      </c>
      <c r="C1032" s="19">
        <v>9</v>
      </c>
      <c r="D1032" s="19">
        <v>0</v>
      </c>
      <c r="E1032" s="19">
        <v>1</v>
      </c>
      <c r="F1032" s="165">
        <v>10</v>
      </c>
      <c r="G1032" s="19">
        <v>0</v>
      </c>
      <c r="H1032" s="19">
        <v>0</v>
      </c>
      <c r="I1032" s="176">
        <v>0</v>
      </c>
      <c r="J1032" s="176">
        <v>10</v>
      </c>
      <c r="K1032" s="176"/>
      <c r="L1032" s="176">
        <v>10</v>
      </c>
      <c r="M1032" s="176"/>
    </row>
    <row r="1033" spans="2:13">
      <c r="B1033" s="614">
        <v>2016</v>
      </c>
      <c r="C1033" s="19">
        <v>9</v>
      </c>
      <c r="D1033" s="19">
        <v>0</v>
      </c>
      <c r="E1033" s="19">
        <v>1</v>
      </c>
      <c r="F1033" s="165">
        <v>10</v>
      </c>
      <c r="G1033" s="19">
        <v>0</v>
      </c>
      <c r="H1033" s="19">
        <v>0</v>
      </c>
      <c r="I1033" s="176">
        <v>0</v>
      </c>
      <c r="J1033" s="176">
        <v>10</v>
      </c>
      <c r="K1033" s="176"/>
      <c r="L1033" s="176">
        <v>10</v>
      </c>
      <c r="M1033" s="176"/>
    </row>
    <row r="1034" spans="2:13">
      <c r="B1034" s="614">
        <v>2017</v>
      </c>
      <c r="C1034" s="19">
        <v>7</v>
      </c>
      <c r="D1034" s="19">
        <v>0</v>
      </c>
      <c r="E1034" s="19">
        <v>1</v>
      </c>
      <c r="F1034" s="165">
        <v>8</v>
      </c>
      <c r="G1034" s="19">
        <v>0</v>
      </c>
      <c r="H1034" s="19">
        <v>0</v>
      </c>
      <c r="I1034" s="176">
        <v>0</v>
      </c>
      <c r="J1034" s="176">
        <v>8</v>
      </c>
      <c r="K1034" s="176"/>
      <c r="L1034" s="176">
        <v>8</v>
      </c>
      <c r="M1034" s="176"/>
    </row>
    <row r="1035" spans="2:13">
      <c r="B1035" s="614">
        <v>2018</v>
      </c>
      <c r="C1035" s="19">
        <v>5</v>
      </c>
      <c r="D1035" s="19">
        <v>0</v>
      </c>
      <c r="E1035" s="19">
        <v>1</v>
      </c>
      <c r="F1035" s="165">
        <v>6</v>
      </c>
      <c r="G1035" s="19">
        <v>0</v>
      </c>
      <c r="H1035" s="19">
        <v>0</v>
      </c>
      <c r="I1035" s="176">
        <v>0</v>
      </c>
      <c r="J1035" s="176">
        <v>6</v>
      </c>
      <c r="K1035" s="176"/>
      <c r="L1035" s="176">
        <v>6</v>
      </c>
      <c r="M1035" s="176"/>
    </row>
    <row r="1036" spans="2:13">
      <c r="B1036" s="185" t="s">
        <v>671</v>
      </c>
      <c r="C1036" s="19"/>
      <c r="D1036" s="19"/>
      <c r="E1036" s="19"/>
      <c r="F1036" s="165"/>
      <c r="G1036" s="19"/>
      <c r="H1036" s="19"/>
      <c r="I1036" s="176"/>
      <c r="J1036" s="176"/>
      <c r="K1036" s="176"/>
      <c r="L1036" s="176"/>
      <c r="M1036" s="176"/>
    </row>
    <row r="1037" spans="2:13">
      <c r="B1037" s="614">
        <v>2012</v>
      </c>
      <c r="C1037" s="19">
        <v>0</v>
      </c>
      <c r="D1037" s="19">
        <v>0</v>
      </c>
      <c r="E1037" s="19">
        <v>0</v>
      </c>
      <c r="F1037" s="165">
        <v>0</v>
      </c>
      <c r="G1037" s="19">
        <v>0</v>
      </c>
      <c r="H1037" s="19">
        <v>0</v>
      </c>
      <c r="I1037" s="176">
        <v>0</v>
      </c>
      <c r="J1037" s="176">
        <v>0</v>
      </c>
      <c r="K1037" s="176"/>
      <c r="L1037" s="176">
        <v>0</v>
      </c>
      <c r="M1037" s="176"/>
    </row>
    <row r="1038" spans="2:13">
      <c r="B1038" s="614">
        <v>2013</v>
      </c>
      <c r="C1038" s="19">
        <v>0</v>
      </c>
      <c r="D1038" s="19">
        <v>0</v>
      </c>
      <c r="E1038" s="19">
        <v>0</v>
      </c>
      <c r="F1038" s="165">
        <v>0</v>
      </c>
      <c r="G1038" s="19">
        <v>0</v>
      </c>
      <c r="H1038" s="19">
        <v>0</v>
      </c>
      <c r="I1038" s="176">
        <v>0</v>
      </c>
      <c r="J1038" s="176">
        <v>0</v>
      </c>
      <c r="K1038" s="176"/>
      <c r="L1038" s="176">
        <v>0</v>
      </c>
      <c r="M1038" s="176"/>
    </row>
    <row r="1039" spans="2:13">
      <c r="B1039" s="614">
        <v>2014</v>
      </c>
      <c r="C1039" s="19">
        <v>0</v>
      </c>
      <c r="D1039" s="19">
        <v>0</v>
      </c>
      <c r="E1039" s="19">
        <v>0</v>
      </c>
      <c r="F1039" s="165">
        <v>0</v>
      </c>
      <c r="G1039" s="19">
        <v>0</v>
      </c>
      <c r="H1039" s="19">
        <v>0</v>
      </c>
      <c r="I1039" s="176">
        <v>0</v>
      </c>
      <c r="J1039" s="176">
        <v>0</v>
      </c>
      <c r="K1039" s="176"/>
      <c r="L1039" s="176">
        <v>0</v>
      </c>
      <c r="M1039" s="176"/>
    </row>
    <row r="1040" spans="2:13">
      <c r="B1040" s="614">
        <v>2017</v>
      </c>
      <c r="C1040" s="19">
        <v>0</v>
      </c>
      <c r="D1040" s="19">
        <v>0</v>
      </c>
      <c r="E1040" s="19">
        <v>0</v>
      </c>
      <c r="F1040" s="165">
        <v>0</v>
      </c>
      <c r="G1040" s="19">
        <v>0</v>
      </c>
      <c r="H1040" s="19">
        <v>0</v>
      </c>
      <c r="I1040" s="176">
        <v>0</v>
      </c>
      <c r="J1040" s="176">
        <v>0</v>
      </c>
      <c r="K1040" s="176"/>
      <c r="L1040" s="176">
        <v>0</v>
      </c>
      <c r="M1040" s="176"/>
    </row>
    <row r="1041" spans="2:13">
      <c r="B1041" s="614">
        <v>2018</v>
      </c>
      <c r="C1041" s="19">
        <v>0</v>
      </c>
      <c r="D1041" s="19">
        <v>0</v>
      </c>
      <c r="E1041" s="19">
        <v>0</v>
      </c>
      <c r="F1041" s="165">
        <v>0</v>
      </c>
      <c r="G1041" s="19">
        <v>80</v>
      </c>
      <c r="H1041" s="19">
        <v>0</v>
      </c>
      <c r="I1041" s="176">
        <v>80</v>
      </c>
      <c r="J1041" s="176">
        <v>80</v>
      </c>
      <c r="K1041" s="176"/>
      <c r="L1041" s="176">
        <v>80</v>
      </c>
      <c r="M1041" s="176"/>
    </row>
    <row r="1042" spans="2:13">
      <c r="B1042" s="614">
        <v>2019</v>
      </c>
      <c r="C1042" s="19">
        <v>0</v>
      </c>
      <c r="D1042" s="19">
        <v>0</v>
      </c>
      <c r="E1042" s="19">
        <v>0</v>
      </c>
      <c r="F1042" s="165">
        <v>0</v>
      </c>
      <c r="G1042" s="19">
        <v>2206</v>
      </c>
      <c r="H1042" s="19">
        <v>0</v>
      </c>
      <c r="I1042" s="176">
        <v>2206</v>
      </c>
      <c r="J1042" s="176">
        <v>2206</v>
      </c>
      <c r="K1042" s="176"/>
      <c r="L1042" s="176">
        <v>2206</v>
      </c>
      <c r="M1042" s="176"/>
    </row>
    <row r="1043" spans="2:13">
      <c r="B1043" s="185" t="s">
        <v>246</v>
      </c>
      <c r="C1043" s="19"/>
      <c r="D1043" s="19"/>
      <c r="E1043" s="19"/>
      <c r="F1043" s="165"/>
      <c r="G1043" s="19"/>
      <c r="H1043" s="19"/>
      <c r="I1043" s="176"/>
      <c r="J1043" s="176"/>
      <c r="K1043" s="176"/>
      <c r="L1043" s="176"/>
      <c r="M1043" s="176"/>
    </row>
    <row r="1044" spans="2:13">
      <c r="B1044" s="614">
        <v>2016</v>
      </c>
      <c r="C1044" s="19">
        <v>0</v>
      </c>
      <c r="D1044" s="19">
        <v>608</v>
      </c>
      <c r="E1044" s="19">
        <v>1679</v>
      </c>
      <c r="F1044" s="165">
        <v>2287</v>
      </c>
      <c r="G1044" s="19">
        <v>0</v>
      </c>
      <c r="H1044" s="19">
        <v>0</v>
      </c>
      <c r="I1044" s="176">
        <v>0</v>
      </c>
      <c r="J1044" s="176">
        <v>2287</v>
      </c>
      <c r="K1044" s="176"/>
      <c r="L1044" s="176">
        <v>2287</v>
      </c>
      <c r="M1044" s="176"/>
    </row>
    <row r="1045" spans="2:13">
      <c r="B1045" s="614">
        <v>2017</v>
      </c>
      <c r="C1045" s="19">
        <v>0</v>
      </c>
      <c r="D1045" s="19">
        <v>609</v>
      </c>
      <c r="E1045" s="19">
        <v>1388</v>
      </c>
      <c r="F1045" s="165">
        <v>1997</v>
      </c>
      <c r="G1045" s="19">
        <v>0</v>
      </c>
      <c r="H1045" s="19">
        <v>0</v>
      </c>
      <c r="I1045" s="176">
        <v>0</v>
      </c>
      <c r="J1045" s="176">
        <v>1997</v>
      </c>
      <c r="K1045" s="176"/>
      <c r="L1045" s="176">
        <v>1997</v>
      </c>
      <c r="M1045" s="176"/>
    </row>
    <row r="1046" spans="2:13">
      <c r="B1046" s="614">
        <v>2018</v>
      </c>
      <c r="C1046" s="19">
        <v>0</v>
      </c>
      <c r="D1046" s="19">
        <v>496</v>
      </c>
      <c r="E1046" s="19">
        <v>1086</v>
      </c>
      <c r="F1046" s="165">
        <v>1582</v>
      </c>
      <c r="G1046" s="19">
        <v>0</v>
      </c>
      <c r="H1046" s="19">
        <v>0</v>
      </c>
      <c r="I1046" s="176">
        <v>0</v>
      </c>
      <c r="J1046" s="176">
        <v>1582</v>
      </c>
      <c r="K1046" s="176"/>
      <c r="L1046" s="176">
        <v>1582</v>
      </c>
      <c r="M1046" s="176"/>
    </row>
    <row r="1047" spans="2:13">
      <c r="B1047" s="614">
        <v>2019</v>
      </c>
      <c r="C1047" s="19">
        <v>0</v>
      </c>
      <c r="D1047" s="19">
        <v>467</v>
      </c>
      <c r="E1047" s="19">
        <v>1081</v>
      </c>
      <c r="F1047" s="165">
        <v>1548</v>
      </c>
      <c r="G1047" s="19">
        <v>0</v>
      </c>
      <c r="H1047" s="19">
        <v>0</v>
      </c>
      <c r="I1047" s="176">
        <v>0</v>
      </c>
      <c r="J1047" s="176">
        <v>1548</v>
      </c>
      <c r="K1047" s="176"/>
      <c r="L1047" s="176">
        <v>1548</v>
      </c>
      <c r="M1047" s="176"/>
    </row>
    <row r="1048" spans="2:13">
      <c r="B1048" s="614">
        <v>2020</v>
      </c>
      <c r="C1048" s="19">
        <v>0</v>
      </c>
      <c r="D1048" s="19">
        <v>440</v>
      </c>
      <c r="E1048" s="19">
        <v>1023</v>
      </c>
      <c r="F1048" s="165">
        <v>1463</v>
      </c>
      <c r="G1048" s="19">
        <v>0</v>
      </c>
      <c r="H1048" s="19">
        <v>0</v>
      </c>
      <c r="I1048" s="176">
        <v>0</v>
      </c>
      <c r="J1048" s="177">
        <v>1463</v>
      </c>
      <c r="K1048" s="177"/>
      <c r="L1048" s="177">
        <v>1463</v>
      </c>
      <c r="M1048" s="177"/>
    </row>
    <row r="1049" spans="2:13">
      <c r="B1049" s="614">
        <v>2021</v>
      </c>
      <c r="C1049" s="19">
        <v>0</v>
      </c>
      <c r="D1049" s="19">
        <v>0</v>
      </c>
      <c r="E1049" s="19">
        <v>538</v>
      </c>
      <c r="F1049" s="165">
        <v>538</v>
      </c>
      <c r="G1049" s="19">
        <v>0</v>
      </c>
      <c r="H1049" s="19">
        <v>0</v>
      </c>
      <c r="I1049" s="176">
        <v>0</v>
      </c>
      <c r="J1049" s="177">
        <v>538</v>
      </c>
      <c r="K1049" s="177"/>
      <c r="L1049" s="177">
        <v>538</v>
      </c>
      <c r="M1049" s="177"/>
    </row>
    <row r="1050" spans="2:13">
      <c r="B1050" s="185" t="s">
        <v>672</v>
      </c>
      <c r="C1050" s="19"/>
      <c r="D1050" s="19"/>
      <c r="E1050" s="19"/>
      <c r="F1050" s="165"/>
      <c r="G1050" s="19"/>
      <c r="H1050" s="19"/>
      <c r="I1050" s="176"/>
      <c r="J1050" s="176"/>
      <c r="K1050" s="176"/>
      <c r="L1050" s="176"/>
      <c r="M1050" s="176"/>
    </row>
    <row r="1051" spans="2:13">
      <c r="B1051" s="614">
        <v>2012</v>
      </c>
      <c r="C1051" s="19">
        <v>0</v>
      </c>
      <c r="D1051" s="19">
        <v>0</v>
      </c>
      <c r="E1051" s="19">
        <v>0</v>
      </c>
      <c r="F1051" s="165">
        <v>0</v>
      </c>
      <c r="G1051" s="19">
        <v>0</v>
      </c>
      <c r="H1051" s="19">
        <v>0</v>
      </c>
      <c r="I1051" s="176">
        <v>0</v>
      </c>
      <c r="J1051" s="176">
        <v>0</v>
      </c>
      <c r="K1051" s="176"/>
      <c r="L1051" s="176">
        <v>0</v>
      </c>
      <c r="M1051" s="176"/>
    </row>
    <row r="1052" spans="2:13">
      <c r="B1052" s="614">
        <v>2013</v>
      </c>
      <c r="C1052" s="19">
        <v>0</v>
      </c>
      <c r="D1052" s="19">
        <v>0</v>
      </c>
      <c r="E1052" s="19">
        <v>0</v>
      </c>
      <c r="F1052" s="165">
        <v>0</v>
      </c>
      <c r="G1052" s="19">
        <v>0</v>
      </c>
      <c r="H1052" s="19">
        <v>0</v>
      </c>
      <c r="I1052" s="176">
        <v>0</v>
      </c>
      <c r="J1052" s="176">
        <v>0</v>
      </c>
      <c r="K1052" s="176"/>
      <c r="L1052" s="176">
        <v>0</v>
      </c>
      <c r="M1052" s="176"/>
    </row>
    <row r="1053" spans="2:13">
      <c r="B1053" s="614">
        <v>2014</v>
      </c>
      <c r="C1053" s="19">
        <v>0</v>
      </c>
      <c r="D1053" s="19">
        <v>0</v>
      </c>
      <c r="E1053" s="19">
        <v>0</v>
      </c>
      <c r="F1053" s="165">
        <v>0</v>
      </c>
      <c r="G1053" s="19">
        <v>0</v>
      </c>
      <c r="H1053" s="19">
        <v>0</v>
      </c>
      <c r="I1053" s="176">
        <v>0</v>
      </c>
      <c r="J1053" s="176">
        <v>0</v>
      </c>
      <c r="K1053" s="176"/>
      <c r="L1053" s="176">
        <v>0</v>
      </c>
      <c r="M1053" s="176"/>
    </row>
    <row r="1054" spans="2:13">
      <c r="B1054" s="614">
        <v>2015</v>
      </c>
      <c r="C1054" s="19">
        <v>0</v>
      </c>
      <c r="D1054" s="19">
        <v>0</v>
      </c>
      <c r="E1054" s="19">
        <v>0</v>
      </c>
      <c r="F1054" s="165">
        <v>0</v>
      </c>
      <c r="G1054" s="19">
        <v>0</v>
      </c>
      <c r="H1054" s="19">
        <v>0</v>
      </c>
      <c r="I1054" s="176">
        <v>0</v>
      </c>
      <c r="J1054" s="176">
        <v>0</v>
      </c>
      <c r="K1054" s="176"/>
      <c r="L1054" s="176">
        <v>0</v>
      </c>
      <c r="M1054" s="176"/>
    </row>
    <row r="1055" spans="2:13">
      <c r="B1055" s="614">
        <v>2016</v>
      </c>
      <c r="C1055" s="19">
        <v>0</v>
      </c>
      <c r="D1055" s="19">
        <v>0</v>
      </c>
      <c r="E1055" s="19">
        <v>0</v>
      </c>
      <c r="F1055" s="165">
        <v>0</v>
      </c>
      <c r="G1055" s="19">
        <v>0</v>
      </c>
      <c r="H1055" s="19">
        <v>0</v>
      </c>
      <c r="I1055" s="176">
        <v>0</v>
      </c>
      <c r="J1055" s="176">
        <v>0</v>
      </c>
      <c r="K1055" s="176"/>
      <c r="L1055" s="176">
        <v>0</v>
      </c>
      <c r="M1055" s="176"/>
    </row>
    <row r="1056" spans="2:13">
      <c r="B1056" s="185" t="s">
        <v>673</v>
      </c>
      <c r="C1056" s="19"/>
      <c r="D1056" s="19"/>
      <c r="E1056" s="19"/>
      <c r="F1056" s="165"/>
      <c r="G1056" s="19"/>
      <c r="H1056" s="19"/>
      <c r="I1056" s="176"/>
      <c r="J1056" s="176"/>
      <c r="K1056" s="176"/>
      <c r="L1056" s="176"/>
      <c r="M1056" s="176"/>
    </row>
    <row r="1057" spans="2:13">
      <c r="B1057" s="614">
        <v>2012</v>
      </c>
      <c r="C1057" s="19">
        <v>0</v>
      </c>
      <c r="D1057" s="19">
        <v>0</v>
      </c>
      <c r="E1057" s="19">
        <v>0</v>
      </c>
      <c r="F1057" s="165">
        <v>0</v>
      </c>
      <c r="G1057" s="19">
        <v>0</v>
      </c>
      <c r="H1057" s="19">
        <v>0</v>
      </c>
      <c r="I1057" s="176">
        <v>0</v>
      </c>
      <c r="J1057" s="176">
        <v>0</v>
      </c>
      <c r="K1057" s="176"/>
      <c r="L1057" s="176">
        <v>0</v>
      </c>
      <c r="M1057" s="176"/>
    </row>
    <row r="1058" spans="2:13">
      <c r="B1058" s="614">
        <v>2013</v>
      </c>
      <c r="C1058" s="19">
        <v>0</v>
      </c>
      <c r="D1058" s="19">
        <v>0</v>
      </c>
      <c r="E1058" s="19">
        <v>0</v>
      </c>
      <c r="F1058" s="165">
        <v>0</v>
      </c>
      <c r="G1058" s="19">
        <v>0</v>
      </c>
      <c r="H1058" s="19">
        <v>0</v>
      </c>
      <c r="I1058" s="176">
        <v>0</v>
      </c>
      <c r="J1058" s="176">
        <v>0</v>
      </c>
      <c r="K1058" s="176"/>
      <c r="L1058" s="176">
        <v>0</v>
      </c>
      <c r="M1058" s="176"/>
    </row>
    <row r="1059" spans="2:13">
      <c r="B1059" s="614">
        <v>2014</v>
      </c>
      <c r="C1059" s="19">
        <v>0</v>
      </c>
      <c r="D1059" s="19">
        <v>0</v>
      </c>
      <c r="E1059" s="19">
        <v>0</v>
      </c>
      <c r="F1059" s="165">
        <v>0</v>
      </c>
      <c r="G1059" s="19">
        <v>0</v>
      </c>
      <c r="H1059" s="19">
        <v>0</v>
      </c>
      <c r="I1059" s="176">
        <v>0</v>
      </c>
      <c r="J1059" s="176">
        <v>0</v>
      </c>
      <c r="K1059" s="176"/>
      <c r="L1059" s="176">
        <v>0</v>
      </c>
      <c r="M1059" s="176"/>
    </row>
    <row r="1060" spans="2:13">
      <c r="B1060" s="614">
        <v>2015</v>
      </c>
      <c r="C1060" s="19">
        <v>0</v>
      </c>
      <c r="D1060" s="19">
        <v>0</v>
      </c>
      <c r="E1060" s="19">
        <v>0</v>
      </c>
      <c r="F1060" s="165">
        <v>0</v>
      </c>
      <c r="G1060" s="19">
        <v>0</v>
      </c>
      <c r="H1060" s="19">
        <v>0</v>
      </c>
      <c r="I1060" s="176">
        <v>0</v>
      </c>
      <c r="J1060" s="176">
        <v>0</v>
      </c>
      <c r="K1060" s="176"/>
      <c r="L1060" s="176">
        <v>0</v>
      </c>
      <c r="M1060" s="176"/>
    </row>
    <row r="1061" spans="2:13">
      <c r="B1061" s="614">
        <v>2016</v>
      </c>
      <c r="C1061" s="19">
        <v>0</v>
      </c>
      <c r="D1061" s="19">
        <v>0</v>
      </c>
      <c r="E1061" s="19">
        <v>0</v>
      </c>
      <c r="F1061" s="165">
        <v>0</v>
      </c>
      <c r="G1061" s="19">
        <v>0</v>
      </c>
      <c r="H1061" s="19">
        <v>0</v>
      </c>
      <c r="I1061" s="176">
        <v>0</v>
      </c>
      <c r="J1061" s="176">
        <v>0</v>
      </c>
      <c r="K1061" s="176"/>
      <c r="L1061" s="176">
        <v>0</v>
      </c>
      <c r="M1061" s="176"/>
    </row>
    <row r="1062" spans="2:13">
      <c r="B1062" s="185" t="s">
        <v>360</v>
      </c>
      <c r="C1062" s="19"/>
      <c r="D1062" s="19"/>
      <c r="E1062" s="19"/>
      <c r="F1062" s="165"/>
      <c r="G1062" s="19"/>
      <c r="H1062" s="19"/>
      <c r="I1062" s="176"/>
      <c r="J1062" s="176"/>
      <c r="K1062" s="176"/>
      <c r="L1062" s="176"/>
      <c r="M1062" s="176"/>
    </row>
    <row r="1063" spans="2:13">
      <c r="B1063" s="614">
        <v>2017</v>
      </c>
      <c r="C1063" s="19">
        <v>0</v>
      </c>
      <c r="D1063" s="19">
        <v>0</v>
      </c>
      <c r="E1063" s="19">
        <v>0</v>
      </c>
      <c r="F1063" s="165">
        <v>0</v>
      </c>
      <c r="G1063" s="19">
        <v>0</v>
      </c>
      <c r="H1063" s="19">
        <v>0</v>
      </c>
      <c r="I1063" s="176">
        <v>0</v>
      </c>
      <c r="J1063" s="176">
        <v>0</v>
      </c>
      <c r="K1063" s="176"/>
      <c r="L1063" s="176">
        <v>0</v>
      </c>
      <c r="M1063" s="176"/>
    </row>
    <row r="1064" spans="2:13">
      <c r="B1064" s="614">
        <v>2018</v>
      </c>
      <c r="C1064" s="19">
        <v>0</v>
      </c>
      <c r="D1064" s="19">
        <v>0</v>
      </c>
      <c r="E1064" s="19">
        <v>0</v>
      </c>
      <c r="F1064" s="165">
        <v>0</v>
      </c>
      <c r="G1064" s="19">
        <v>0</v>
      </c>
      <c r="H1064" s="19">
        <v>0</v>
      </c>
      <c r="I1064" s="176">
        <v>0</v>
      </c>
      <c r="J1064" s="176">
        <v>0</v>
      </c>
      <c r="K1064" s="176"/>
      <c r="L1064" s="176">
        <v>0</v>
      </c>
      <c r="M1064" s="176"/>
    </row>
    <row r="1065" spans="2:13">
      <c r="B1065" s="614">
        <v>2019</v>
      </c>
      <c r="C1065" s="19">
        <v>0</v>
      </c>
      <c r="D1065" s="19">
        <v>0</v>
      </c>
      <c r="E1065" s="19">
        <v>0</v>
      </c>
      <c r="F1065" s="165">
        <v>0</v>
      </c>
      <c r="G1065" s="19">
        <v>0</v>
      </c>
      <c r="H1065" s="19">
        <v>0</v>
      </c>
      <c r="I1065" s="176">
        <v>0</v>
      </c>
      <c r="J1065" s="176">
        <v>0</v>
      </c>
      <c r="K1065" s="176"/>
      <c r="L1065" s="176">
        <v>0</v>
      </c>
      <c r="M1065" s="176"/>
    </row>
    <row r="1066" spans="2:13">
      <c r="B1066" s="614">
        <v>2020</v>
      </c>
      <c r="C1066" s="19">
        <v>0</v>
      </c>
      <c r="D1066" s="19">
        <v>0</v>
      </c>
      <c r="E1066" s="19">
        <v>0</v>
      </c>
      <c r="F1066" s="165">
        <v>0</v>
      </c>
      <c r="G1066" s="19">
        <v>0</v>
      </c>
      <c r="H1066" s="19">
        <v>0</v>
      </c>
      <c r="I1066" s="176">
        <v>0</v>
      </c>
      <c r="J1066" s="177">
        <v>0</v>
      </c>
      <c r="K1066" s="177"/>
      <c r="L1066" s="177">
        <v>0</v>
      </c>
      <c r="M1066" s="177"/>
    </row>
    <row r="1067" spans="2:13">
      <c r="B1067" s="614">
        <v>2021</v>
      </c>
      <c r="C1067" s="19">
        <v>0</v>
      </c>
      <c r="D1067" s="19">
        <v>0</v>
      </c>
      <c r="E1067" s="19">
        <v>0</v>
      </c>
      <c r="F1067" s="165">
        <v>0</v>
      </c>
      <c r="G1067" s="19">
        <v>0</v>
      </c>
      <c r="H1067" s="19">
        <v>0</v>
      </c>
      <c r="I1067" s="176">
        <v>0</v>
      </c>
      <c r="J1067" s="177">
        <v>0</v>
      </c>
      <c r="K1067" s="177"/>
      <c r="L1067" s="177">
        <v>0</v>
      </c>
      <c r="M1067" s="177"/>
    </row>
    <row r="1068" spans="2:13">
      <c r="B1068" s="614">
        <v>2022</v>
      </c>
      <c r="C1068" s="19">
        <v>0</v>
      </c>
      <c r="D1068" s="19">
        <v>0</v>
      </c>
      <c r="E1068" s="19">
        <v>0</v>
      </c>
      <c r="F1068" s="165">
        <v>0</v>
      </c>
      <c r="G1068" s="19">
        <v>0</v>
      </c>
      <c r="H1068" s="19">
        <v>0</v>
      </c>
      <c r="I1068" s="176">
        <v>0</v>
      </c>
      <c r="J1068" s="177">
        <v>0</v>
      </c>
      <c r="K1068" s="177"/>
      <c r="L1068" s="177">
        <v>0</v>
      </c>
      <c r="M1068" s="177"/>
    </row>
    <row r="1069" spans="2:13">
      <c r="B1069" s="614">
        <v>2023</v>
      </c>
      <c r="C1069" s="19">
        <v>0</v>
      </c>
      <c r="D1069" s="19">
        <v>0</v>
      </c>
      <c r="E1069" s="19">
        <v>0</v>
      </c>
      <c r="F1069" s="165">
        <v>0</v>
      </c>
      <c r="G1069" s="19">
        <v>0</v>
      </c>
      <c r="H1069" s="19">
        <v>0</v>
      </c>
      <c r="I1069" s="176">
        <v>0</v>
      </c>
      <c r="J1069" s="177">
        <v>0</v>
      </c>
      <c r="K1069" s="177"/>
      <c r="L1069" s="177">
        <v>0</v>
      </c>
      <c r="M1069" s="177"/>
    </row>
    <row r="1070" spans="2:13">
      <c r="B1070" s="185" t="s">
        <v>221</v>
      </c>
      <c r="C1070" s="19"/>
      <c r="D1070" s="19"/>
      <c r="E1070" s="19"/>
      <c r="F1070" s="165"/>
      <c r="G1070" s="19"/>
      <c r="H1070" s="19"/>
      <c r="I1070" s="176"/>
      <c r="J1070" s="176"/>
      <c r="K1070" s="176"/>
      <c r="L1070" s="176"/>
      <c r="M1070" s="176"/>
    </row>
    <row r="1071" spans="2:13">
      <c r="B1071" s="614">
        <v>2012</v>
      </c>
      <c r="C1071" s="19">
        <v>11</v>
      </c>
      <c r="D1071" s="19">
        <v>0</v>
      </c>
      <c r="E1071" s="19">
        <v>3704</v>
      </c>
      <c r="F1071" s="165">
        <v>3715</v>
      </c>
      <c r="G1071" s="19">
        <v>0</v>
      </c>
      <c r="H1071" s="19">
        <v>0</v>
      </c>
      <c r="I1071" s="176">
        <v>0</v>
      </c>
      <c r="J1071" s="176">
        <v>3715</v>
      </c>
      <c r="K1071" s="176"/>
      <c r="L1071" s="176">
        <v>3715</v>
      </c>
      <c r="M1071" s="176"/>
    </row>
    <row r="1072" spans="2:13">
      <c r="B1072" s="614">
        <v>2013</v>
      </c>
      <c r="C1072" s="19">
        <v>12</v>
      </c>
      <c r="D1072" s="19">
        <v>0</v>
      </c>
      <c r="E1072" s="19">
        <v>3085</v>
      </c>
      <c r="F1072" s="165">
        <v>3097</v>
      </c>
      <c r="G1072" s="19">
        <v>0</v>
      </c>
      <c r="H1072" s="19">
        <v>0</v>
      </c>
      <c r="I1072" s="176">
        <v>0</v>
      </c>
      <c r="J1072" s="176">
        <v>3097</v>
      </c>
      <c r="K1072" s="176"/>
      <c r="L1072" s="176">
        <v>3097</v>
      </c>
      <c r="M1072" s="176"/>
    </row>
    <row r="1073" spans="2:13">
      <c r="B1073" s="614">
        <v>2014</v>
      </c>
      <c r="C1073" s="19">
        <v>0</v>
      </c>
      <c r="D1073" s="19">
        <v>0</v>
      </c>
      <c r="E1073" s="19">
        <v>10</v>
      </c>
      <c r="F1073" s="165">
        <v>10</v>
      </c>
      <c r="G1073" s="19">
        <v>0</v>
      </c>
      <c r="H1073" s="19">
        <v>0</v>
      </c>
      <c r="I1073" s="176">
        <v>0</v>
      </c>
      <c r="J1073" s="176">
        <v>10</v>
      </c>
      <c r="K1073" s="176"/>
      <c r="L1073" s="176">
        <v>10</v>
      </c>
      <c r="M1073" s="176"/>
    </row>
    <row r="1074" spans="2:13">
      <c r="B1074" s="614">
        <v>2015</v>
      </c>
      <c r="C1074" s="19">
        <v>8</v>
      </c>
      <c r="D1074" s="19">
        <v>0</v>
      </c>
      <c r="E1074" s="19">
        <v>0</v>
      </c>
      <c r="F1074" s="165">
        <v>8</v>
      </c>
      <c r="G1074" s="19">
        <v>0</v>
      </c>
      <c r="H1074" s="19">
        <v>0</v>
      </c>
      <c r="I1074" s="176">
        <v>0</v>
      </c>
      <c r="J1074" s="176">
        <v>8</v>
      </c>
      <c r="K1074" s="176"/>
      <c r="L1074" s="176">
        <v>8</v>
      </c>
      <c r="M1074" s="176"/>
    </row>
    <row r="1075" spans="2:13">
      <c r="B1075" s="614">
        <v>2016</v>
      </c>
      <c r="C1075" s="19">
        <v>7</v>
      </c>
      <c r="D1075" s="19">
        <v>0</v>
      </c>
      <c r="E1075" s="19">
        <v>0</v>
      </c>
      <c r="F1075" s="165">
        <v>7</v>
      </c>
      <c r="G1075" s="19">
        <v>0</v>
      </c>
      <c r="H1075" s="19">
        <v>0</v>
      </c>
      <c r="I1075" s="176">
        <v>0</v>
      </c>
      <c r="J1075" s="176">
        <v>7</v>
      </c>
      <c r="K1075" s="176"/>
      <c r="L1075" s="176">
        <v>7</v>
      </c>
      <c r="M1075" s="176"/>
    </row>
    <row r="1076" spans="2:13">
      <c r="B1076" s="614">
        <v>2017</v>
      </c>
      <c r="C1076" s="19">
        <v>5</v>
      </c>
      <c r="D1076" s="19">
        <v>0</v>
      </c>
      <c r="E1076" s="19">
        <v>0</v>
      </c>
      <c r="F1076" s="165">
        <v>5</v>
      </c>
      <c r="G1076" s="19">
        <v>0</v>
      </c>
      <c r="H1076" s="19">
        <v>0</v>
      </c>
      <c r="I1076" s="176">
        <v>0</v>
      </c>
      <c r="J1076" s="176">
        <v>5</v>
      </c>
      <c r="K1076" s="176"/>
      <c r="L1076" s="176">
        <v>5</v>
      </c>
      <c r="M1076" s="176"/>
    </row>
    <row r="1077" spans="2:13">
      <c r="B1077" s="614">
        <v>2018</v>
      </c>
      <c r="C1077" s="19">
        <v>5</v>
      </c>
      <c r="D1077" s="19">
        <v>0</v>
      </c>
      <c r="E1077" s="19">
        <v>0</v>
      </c>
      <c r="F1077" s="165">
        <v>5</v>
      </c>
      <c r="G1077" s="19">
        <v>0</v>
      </c>
      <c r="H1077" s="19">
        <v>0</v>
      </c>
      <c r="I1077" s="176">
        <v>0</v>
      </c>
      <c r="J1077" s="176">
        <v>5</v>
      </c>
      <c r="K1077" s="176"/>
      <c r="L1077" s="176">
        <v>5</v>
      </c>
      <c r="M1077" s="176"/>
    </row>
    <row r="1078" spans="2:13">
      <c r="B1078" s="614">
        <v>2019</v>
      </c>
      <c r="C1078" s="19">
        <v>5</v>
      </c>
      <c r="D1078" s="19">
        <v>0</v>
      </c>
      <c r="E1078" s="19">
        <v>0</v>
      </c>
      <c r="F1078" s="165">
        <v>5</v>
      </c>
      <c r="G1078" s="19">
        <v>0</v>
      </c>
      <c r="H1078" s="19">
        <v>0</v>
      </c>
      <c r="I1078" s="176">
        <v>0</v>
      </c>
      <c r="J1078" s="176">
        <v>5</v>
      </c>
      <c r="K1078" s="176"/>
      <c r="L1078" s="176">
        <v>5</v>
      </c>
      <c r="M1078" s="176"/>
    </row>
    <row r="1079" spans="2:13">
      <c r="B1079" s="614">
        <v>2020</v>
      </c>
      <c r="C1079" s="19">
        <v>5</v>
      </c>
      <c r="D1079" s="19">
        <v>0</v>
      </c>
      <c r="E1079" s="19">
        <v>0</v>
      </c>
      <c r="F1079" s="165">
        <v>5</v>
      </c>
      <c r="G1079" s="19">
        <v>0</v>
      </c>
      <c r="H1079" s="19">
        <v>0</v>
      </c>
      <c r="I1079" s="176">
        <v>0</v>
      </c>
      <c r="J1079" s="176">
        <v>5</v>
      </c>
      <c r="K1079" s="176"/>
      <c r="L1079" s="176">
        <v>5</v>
      </c>
      <c r="M1079" s="176"/>
    </row>
    <row r="1080" spans="2:13">
      <c r="B1080" s="614">
        <v>2021</v>
      </c>
      <c r="C1080" s="19">
        <v>4</v>
      </c>
      <c r="D1080" s="19">
        <v>0</v>
      </c>
      <c r="E1080" s="19">
        <v>0</v>
      </c>
      <c r="F1080" s="165">
        <v>4</v>
      </c>
      <c r="G1080" s="19">
        <v>0</v>
      </c>
      <c r="H1080" s="19">
        <v>0</v>
      </c>
      <c r="I1080" s="176">
        <v>0</v>
      </c>
      <c r="J1080" s="176">
        <v>4</v>
      </c>
      <c r="K1080" s="176"/>
      <c r="L1080" s="176">
        <v>4</v>
      </c>
      <c r="M1080" s="176"/>
    </row>
    <row r="1081" spans="2:13">
      <c r="B1081" s="614">
        <v>2022</v>
      </c>
      <c r="C1081" s="19">
        <v>2</v>
      </c>
      <c r="D1081" s="19">
        <v>0</v>
      </c>
      <c r="E1081" s="19">
        <v>0</v>
      </c>
      <c r="F1081" s="165">
        <v>2</v>
      </c>
      <c r="G1081" s="19">
        <v>0</v>
      </c>
      <c r="H1081" s="19">
        <v>0</v>
      </c>
      <c r="I1081" s="176">
        <v>0</v>
      </c>
      <c r="J1081" s="176">
        <v>2</v>
      </c>
      <c r="K1081" s="176"/>
      <c r="L1081" s="176">
        <v>2</v>
      </c>
      <c r="M1081" s="176"/>
    </row>
    <row r="1082" spans="2:13">
      <c r="B1082" s="614">
        <v>2023</v>
      </c>
      <c r="C1082" s="19">
        <v>2</v>
      </c>
      <c r="D1082" s="19">
        <v>0</v>
      </c>
      <c r="E1082" s="19">
        <v>0</v>
      </c>
      <c r="F1082" s="165">
        <v>2</v>
      </c>
      <c r="G1082" s="19">
        <v>0</v>
      </c>
      <c r="H1082" s="19">
        <v>0</v>
      </c>
      <c r="I1082" s="176">
        <v>0</v>
      </c>
      <c r="J1082" s="176">
        <v>2</v>
      </c>
      <c r="K1082" s="176"/>
      <c r="L1082" s="176">
        <v>2</v>
      </c>
      <c r="M1082" s="176"/>
    </row>
    <row r="1083" spans="2:13">
      <c r="B1083" s="185" t="s">
        <v>176</v>
      </c>
      <c r="C1083" s="19"/>
      <c r="D1083" s="19"/>
      <c r="E1083" s="19"/>
      <c r="F1083" s="165"/>
      <c r="G1083" s="19"/>
      <c r="H1083" s="19"/>
      <c r="I1083" s="176"/>
      <c r="J1083" s="176"/>
      <c r="K1083" s="176"/>
      <c r="L1083" s="176"/>
      <c r="M1083" s="176"/>
    </row>
    <row r="1084" spans="2:13">
      <c r="B1084" s="614">
        <v>2012</v>
      </c>
      <c r="C1084" s="19">
        <v>0</v>
      </c>
      <c r="D1084" s="19">
        <v>3872</v>
      </c>
      <c r="E1084" s="19">
        <v>3766</v>
      </c>
      <c r="F1084" s="165">
        <v>7638</v>
      </c>
      <c r="G1084" s="19">
        <v>0</v>
      </c>
      <c r="H1084" s="19">
        <v>0</v>
      </c>
      <c r="I1084" s="176">
        <v>0</v>
      </c>
      <c r="J1084" s="176">
        <v>7638</v>
      </c>
      <c r="K1084" s="176">
        <v>183</v>
      </c>
      <c r="L1084" s="176">
        <v>7821</v>
      </c>
      <c r="M1084" s="176"/>
    </row>
    <row r="1085" spans="2:13">
      <c r="B1085" s="614">
        <v>2013</v>
      </c>
      <c r="C1085" s="19">
        <v>0</v>
      </c>
      <c r="D1085" s="19">
        <v>4749</v>
      </c>
      <c r="E1085" s="19">
        <v>3889</v>
      </c>
      <c r="F1085" s="165">
        <v>8638</v>
      </c>
      <c r="G1085" s="19">
        <v>0</v>
      </c>
      <c r="H1085" s="19">
        <v>0</v>
      </c>
      <c r="I1085" s="176">
        <v>0</v>
      </c>
      <c r="J1085" s="176">
        <v>8638</v>
      </c>
      <c r="K1085" s="176">
        <v>88</v>
      </c>
      <c r="L1085" s="176">
        <v>8726</v>
      </c>
      <c r="M1085" s="176"/>
    </row>
    <row r="1086" spans="2:13">
      <c r="B1086" s="614">
        <v>2014</v>
      </c>
      <c r="C1086" s="19">
        <v>0</v>
      </c>
      <c r="D1086" s="19">
        <v>4808</v>
      </c>
      <c r="E1086" s="19">
        <v>3974</v>
      </c>
      <c r="F1086" s="165">
        <v>8782</v>
      </c>
      <c r="G1086" s="19">
        <v>0</v>
      </c>
      <c r="H1086" s="19">
        <v>0</v>
      </c>
      <c r="I1086" s="176">
        <v>0</v>
      </c>
      <c r="J1086" s="176">
        <v>8782</v>
      </c>
      <c r="K1086" s="176">
        <v>107</v>
      </c>
      <c r="L1086" s="176">
        <v>8889</v>
      </c>
      <c r="M1086" s="176"/>
    </row>
    <row r="1087" spans="2:13">
      <c r="B1087" s="614">
        <v>2015</v>
      </c>
      <c r="C1087" s="19">
        <v>0</v>
      </c>
      <c r="D1087" s="19">
        <v>6149</v>
      </c>
      <c r="E1087" s="19">
        <v>4510</v>
      </c>
      <c r="F1087" s="165">
        <v>10659</v>
      </c>
      <c r="G1087" s="19">
        <v>0</v>
      </c>
      <c r="H1087" s="19">
        <v>0</v>
      </c>
      <c r="I1087" s="176">
        <v>0</v>
      </c>
      <c r="J1087" s="176">
        <v>10659</v>
      </c>
      <c r="K1087" s="176">
        <v>81</v>
      </c>
      <c r="L1087" s="176">
        <v>10740</v>
      </c>
      <c r="M1087" s="176"/>
    </row>
    <row r="1088" spans="2:13">
      <c r="B1088" s="614">
        <v>2016</v>
      </c>
      <c r="C1088" s="19">
        <v>0</v>
      </c>
      <c r="D1088" s="19">
        <v>7238</v>
      </c>
      <c r="E1088" s="19">
        <v>6125</v>
      </c>
      <c r="F1088" s="165">
        <v>13363</v>
      </c>
      <c r="G1088" s="19">
        <v>0</v>
      </c>
      <c r="H1088" s="19">
        <v>0</v>
      </c>
      <c r="I1088" s="176">
        <v>0</v>
      </c>
      <c r="J1088" s="176">
        <v>13363</v>
      </c>
      <c r="K1088" s="176">
        <v>42</v>
      </c>
      <c r="L1088" s="176">
        <v>13405</v>
      </c>
      <c r="M1088" s="176"/>
    </row>
    <row r="1089" spans="2:13">
      <c r="B1089" s="614">
        <v>2017</v>
      </c>
      <c r="C1089" s="19">
        <v>0</v>
      </c>
      <c r="D1089" s="19">
        <v>7900</v>
      </c>
      <c r="E1089" s="19">
        <v>10546</v>
      </c>
      <c r="F1089" s="165">
        <v>18446</v>
      </c>
      <c r="G1089" s="19">
        <v>0</v>
      </c>
      <c r="H1089" s="19">
        <v>0</v>
      </c>
      <c r="I1089" s="176">
        <v>0</v>
      </c>
      <c r="J1089" s="176">
        <v>18446</v>
      </c>
      <c r="K1089" s="176">
        <v>126</v>
      </c>
      <c r="L1089" s="176">
        <v>18572</v>
      </c>
      <c r="M1089" s="176"/>
    </row>
    <row r="1090" spans="2:13">
      <c r="B1090" s="614">
        <v>2018</v>
      </c>
      <c r="C1090" s="19">
        <v>0</v>
      </c>
      <c r="D1090" s="19">
        <v>8285</v>
      </c>
      <c r="E1090" s="19">
        <v>12513</v>
      </c>
      <c r="F1090" s="165">
        <v>20798</v>
      </c>
      <c r="G1090" s="19">
        <v>0</v>
      </c>
      <c r="H1090" s="19">
        <v>0</v>
      </c>
      <c r="I1090" s="176">
        <v>0</v>
      </c>
      <c r="J1090" s="176">
        <v>20798</v>
      </c>
      <c r="K1090" s="176">
        <v>135</v>
      </c>
      <c r="L1090" s="176">
        <v>20933</v>
      </c>
      <c r="M1090" s="176"/>
    </row>
    <row r="1091" spans="2:13">
      <c r="B1091" s="614">
        <v>2019</v>
      </c>
      <c r="C1091" s="19">
        <v>0</v>
      </c>
      <c r="D1091" s="19">
        <v>11918</v>
      </c>
      <c r="E1091" s="19">
        <v>6995</v>
      </c>
      <c r="F1091" s="165">
        <v>18913</v>
      </c>
      <c r="G1091" s="19">
        <v>0</v>
      </c>
      <c r="H1091" s="19">
        <v>0</v>
      </c>
      <c r="I1091" s="176">
        <v>0</v>
      </c>
      <c r="J1091" s="176">
        <v>18913</v>
      </c>
      <c r="K1091" s="176"/>
      <c r="L1091" s="176">
        <v>18913</v>
      </c>
      <c r="M1091" s="176"/>
    </row>
    <row r="1092" spans="2:13">
      <c r="B1092" s="614">
        <v>2020</v>
      </c>
      <c r="C1092" s="19">
        <v>0</v>
      </c>
      <c r="D1092" s="19">
        <v>9933</v>
      </c>
      <c r="E1092" s="19">
        <v>4198</v>
      </c>
      <c r="F1092" s="165">
        <v>14131</v>
      </c>
      <c r="G1092" s="19">
        <v>0</v>
      </c>
      <c r="H1092" s="19">
        <v>0</v>
      </c>
      <c r="I1092" s="176">
        <v>0</v>
      </c>
      <c r="J1092" s="176">
        <v>14131</v>
      </c>
      <c r="K1092" s="176"/>
      <c r="L1092" s="176">
        <v>14131</v>
      </c>
      <c r="M1092" s="176"/>
    </row>
    <row r="1093" spans="2:13">
      <c r="B1093" s="614">
        <v>2021</v>
      </c>
      <c r="C1093" s="19">
        <v>0</v>
      </c>
      <c r="D1093" s="19">
        <v>8952</v>
      </c>
      <c r="E1093" s="19">
        <v>3110</v>
      </c>
      <c r="F1093" s="165">
        <v>12062</v>
      </c>
      <c r="G1093" s="19">
        <v>0</v>
      </c>
      <c r="H1093" s="19">
        <v>0</v>
      </c>
      <c r="I1093" s="176">
        <v>0</v>
      </c>
      <c r="J1093" s="176">
        <v>12062</v>
      </c>
      <c r="K1093" s="176"/>
      <c r="L1093" s="176">
        <v>12062</v>
      </c>
      <c r="M1093" s="176"/>
    </row>
    <row r="1094" spans="2:13">
      <c r="B1094" s="614">
        <v>2022</v>
      </c>
      <c r="C1094" s="19">
        <v>0</v>
      </c>
      <c r="D1094" s="19">
        <v>8128</v>
      </c>
      <c r="E1094" s="19">
        <v>3488</v>
      </c>
      <c r="F1094" s="165">
        <v>11616</v>
      </c>
      <c r="G1094" s="19">
        <v>0</v>
      </c>
      <c r="H1094" s="19">
        <v>0</v>
      </c>
      <c r="I1094" s="176">
        <v>0</v>
      </c>
      <c r="J1094" s="176">
        <v>11616</v>
      </c>
      <c r="K1094" s="176"/>
      <c r="L1094" s="176">
        <v>11616</v>
      </c>
      <c r="M1094" s="176"/>
    </row>
    <row r="1095" spans="2:13">
      <c r="B1095" s="614">
        <v>2023</v>
      </c>
      <c r="C1095" s="19">
        <v>0</v>
      </c>
      <c r="D1095" s="19">
        <v>8521</v>
      </c>
      <c r="E1095" s="19">
        <v>3174</v>
      </c>
      <c r="F1095" s="165">
        <v>11695</v>
      </c>
      <c r="G1095" s="19">
        <v>0</v>
      </c>
      <c r="H1095" s="19">
        <v>0</v>
      </c>
      <c r="I1095" s="176">
        <v>0</v>
      </c>
      <c r="J1095" s="176">
        <v>11695</v>
      </c>
      <c r="K1095" s="176"/>
      <c r="L1095" s="176">
        <v>11695</v>
      </c>
      <c r="M1095" s="176"/>
    </row>
    <row r="1096" spans="2:13">
      <c r="B1096" s="185" t="s">
        <v>674</v>
      </c>
      <c r="C1096" s="19"/>
      <c r="D1096" s="19"/>
      <c r="E1096" s="19"/>
      <c r="F1096" s="165"/>
      <c r="G1096" s="19"/>
      <c r="H1096" s="19"/>
      <c r="I1096" s="176"/>
      <c r="J1096" s="176"/>
      <c r="K1096" s="176"/>
      <c r="L1096" s="176"/>
      <c r="M1096" s="176"/>
    </row>
    <row r="1097" spans="2:13">
      <c r="B1097" s="614">
        <v>2012</v>
      </c>
      <c r="C1097" s="19">
        <v>0</v>
      </c>
      <c r="D1097" s="19">
        <v>0</v>
      </c>
      <c r="E1097" s="19">
        <v>0</v>
      </c>
      <c r="F1097" s="165">
        <v>0</v>
      </c>
      <c r="G1097" s="19">
        <v>0</v>
      </c>
      <c r="H1097" s="19">
        <v>0</v>
      </c>
      <c r="I1097" s="176">
        <v>0</v>
      </c>
      <c r="J1097" s="176">
        <v>0</v>
      </c>
      <c r="K1097" s="176"/>
      <c r="L1097" s="176">
        <v>0</v>
      </c>
      <c r="M1097" s="176"/>
    </row>
    <row r="1098" spans="2:13">
      <c r="B1098" s="185" t="s">
        <v>675</v>
      </c>
      <c r="C1098" s="19"/>
      <c r="D1098" s="19"/>
      <c r="E1098" s="19"/>
      <c r="F1098" s="165"/>
      <c r="G1098" s="19"/>
      <c r="H1098" s="19"/>
      <c r="I1098" s="176"/>
      <c r="J1098" s="176"/>
      <c r="K1098" s="176"/>
      <c r="L1098" s="176"/>
      <c r="M1098" s="176"/>
    </row>
    <row r="1099" spans="2:13">
      <c r="B1099" s="614">
        <v>2013</v>
      </c>
      <c r="C1099" s="19">
        <v>20</v>
      </c>
      <c r="D1099" s="19">
        <v>0</v>
      </c>
      <c r="E1099" s="19">
        <v>0</v>
      </c>
      <c r="F1099" s="165">
        <v>20</v>
      </c>
      <c r="G1099" s="19">
        <v>0</v>
      </c>
      <c r="H1099" s="19">
        <v>0</v>
      </c>
      <c r="I1099" s="176">
        <v>0</v>
      </c>
      <c r="J1099" s="176">
        <v>20</v>
      </c>
      <c r="K1099" s="176"/>
      <c r="L1099" s="176">
        <v>20</v>
      </c>
      <c r="M1099" s="176"/>
    </row>
    <row r="1100" spans="2:13">
      <c r="B1100" s="614">
        <v>2014</v>
      </c>
      <c r="C1100" s="19">
        <v>18</v>
      </c>
      <c r="D1100" s="19">
        <v>0</v>
      </c>
      <c r="E1100" s="19">
        <v>0</v>
      </c>
      <c r="F1100" s="165">
        <v>18</v>
      </c>
      <c r="G1100" s="19">
        <v>0</v>
      </c>
      <c r="H1100" s="19">
        <v>0</v>
      </c>
      <c r="I1100" s="176">
        <v>0</v>
      </c>
      <c r="J1100" s="176">
        <v>18</v>
      </c>
      <c r="K1100" s="176"/>
      <c r="L1100" s="176">
        <v>18</v>
      </c>
      <c r="M1100" s="176"/>
    </row>
    <row r="1101" spans="2:13">
      <c r="B1101" s="614">
        <v>2015</v>
      </c>
      <c r="C1101" s="19">
        <v>14</v>
      </c>
      <c r="D1101" s="19">
        <v>0</v>
      </c>
      <c r="E1101" s="19">
        <v>0</v>
      </c>
      <c r="F1101" s="165">
        <v>14</v>
      </c>
      <c r="G1101" s="19">
        <v>0</v>
      </c>
      <c r="H1101" s="19">
        <v>0</v>
      </c>
      <c r="I1101" s="176">
        <v>0</v>
      </c>
      <c r="J1101" s="176">
        <v>14</v>
      </c>
      <c r="K1101" s="176"/>
      <c r="L1101" s="176">
        <v>14</v>
      </c>
      <c r="M1101" s="176"/>
    </row>
    <row r="1102" spans="2:13">
      <c r="B1102" s="614">
        <v>2016</v>
      </c>
      <c r="C1102" s="19">
        <v>13</v>
      </c>
      <c r="D1102" s="19">
        <v>0</v>
      </c>
      <c r="E1102" s="19">
        <v>0</v>
      </c>
      <c r="F1102" s="165">
        <v>13</v>
      </c>
      <c r="G1102" s="19">
        <v>0</v>
      </c>
      <c r="H1102" s="19">
        <v>0</v>
      </c>
      <c r="I1102" s="176">
        <v>0</v>
      </c>
      <c r="J1102" s="176">
        <v>13</v>
      </c>
      <c r="K1102" s="176"/>
      <c r="L1102" s="176">
        <v>13</v>
      </c>
      <c r="M1102" s="176"/>
    </row>
    <row r="1103" spans="2:13">
      <c r="B1103" s="614">
        <v>2017</v>
      </c>
      <c r="C1103" s="19">
        <v>10</v>
      </c>
      <c r="D1103" s="19">
        <v>0</v>
      </c>
      <c r="E1103" s="19">
        <v>0</v>
      </c>
      <c r="F1103" s="165">
        <v>10</v>
      </c>
      <c r="G1103" s="19">
        <v>0</v>
      </c>
      <c r="H1103" s="19">
        <v>0</v>
      </c>
      <c r="I1103" s="176">
        <v>0</v>
      </c>
      <c r="J1103" s="176">
        <v>10</v>
      </c>
      <c r="K1103" s="176"/>
      <c r="L1103" s="176">
        <v>10</v>
      </c>
      <c r="M1103" s="176"/>
    </row>
    <row r="1104" spans="2:13">
      <c r="B1104" s="614">
        <v>2018</v>
      </c>
      <c r="C1104" s="19">
        <v>7</v>
      </c>
      <c r="D1104" s="19">
        <v>0</v>
      </c>
      <c r="E1104" s="19">
        <v>0</v>
      </c>
      <c r="F1104" s="165">
        <v>7</v>
      </c>
      <c r="G1104" s="19">
        <v>0</v>
      </c>
      <c r="H1104" s="19">
        <v>0</v>
      </c>
      <c r="I1104" s="176">
        <v>0</v>
      </c>
      <c r="J1104" s="176">
        <v>7</v>
      </c>
      <c r="K1104" s="176"/>
      <c r="L1104" s="176">
        <v>7</v>
      </c>
      <c r="M1104" s="176"/>
    </row>
    <row r="1105" spans="2:13">
      <c r="B1105" s="185" t="s">
        <v>676</v>
      </c>
      <c r="C1105" s="19"/>
      <c r="D1105" s="19"/>
      <c r="E1105" s="19"/>
      <c r="F1105" s="165"/>
      <c r="G1105" s="19"/>
      <c r="H1105" s="19"/>
      <c r="I1105" s="176"/>
      <c r="J1105" s="176"/>
      <c r="K1105" s="176"/>
      <c r="L1105" s="176"/>
      <c r="M1105" s="176"/>
    </row>
    <row r="1106" spans="2:13">
      <c r="B1106" s="614">
        <v>2012</v>
      </c>
      <c r="C1106" s="19">
        <v>2</v>
      </c>
      <c r="D1106" s="19">
        <v>0</v>
      </c>
      <c r="E1106" s="19">
        <v>0</v>
      </c>
      <c r="F1106" s="165">
        <v>2</v>
      </c>
      <c r="G1106" s="19">
        <v>0</v>
      </c>
      <c r="H1106" s="19">
        <v>0</v>
      </c>
      <c r="I1106" s="176">
        <v>0</v>
      </c>
      <c r="J1106" s="176">
        <v>2</v>
      </c>
      <c r="K1106" s="176"/>
      <c r="L1106" s="176">
        <v>2</v>
      </c>
      <c r="M1106" s="176"/>
    </row>
    <row r="1107" spans="2:13">
      <c r="B1107" s="614">
        <v>2013</v>
      </c>
      <c r="C1107" s="19">
        <v>1</v>
      </c>
      <c r="D1107" s="19">
        <v>0</v>
      </c>
      <c r="E1107" s="19">
        <v>0</v>
      </c>
      <c r="F1107" s="165">
        <v>1</v>
      </c>
      <c r="G1107" s="19">
        <v>0</v>
      </c>
      <c r="H1107" s="19">
        <v>0</v>
      </c>
      <c r="I1107" s="176">
        <v>0</v>
      </c>
      <c r="J1107" s="176">
        <v>1</v>
      </c>
      <c r="K1107" s="176"/>
      <c r="L1107" s="176">
        <v>1</v>
      </c>
      <c r="M1107" s="176"/>
    </row>
    <row r="1108" spans="2:13">
      <c r="B1108" s="614">
        <v>2014</v>
      </c>
      <c r="C1108" s="19">
        <v>1</v>
      </c>
      <c r="D1108" s="19">
        <v>0</v>
      </c>
      <c r="E1108" s="19">
        <v>0</v>
      </c>
      <c r="F1108" s="165">
        <v>1</v>
      </c>
      <c r="G1108" s="19">
        <v>0</v>
      </c>
      <c r="H1108" s="19">
        <v>0</v>
      </c>
      <c r="I1108" s="176">
        <v>0</v>
      </c>
      <c r="J1108" s="176">
        <v>1</v>
      </c>
      <c r="K1108" s="176"/>
      <c r="L1108" s="176">
        <v>1</v>
      </c>
      <c r="M1108" s="176"/>
    </row>
    <row r="1109" spans="2:13">
      <c r="B1109" s="614">
        <v>2015</v>
      </c>
      <c r="C1109" s="19">
        <v>1</v>
      </c>
      <c r="D1109" s="19">
        <v>0</v>
      </c>
      <c r="E1109" s="19">
        <v>0</v>
      </c>
      <c r="F1109" s="165">
        <v>1</v>
      </c>
      <c r="G1109" s="19">
        <v>0</v>
      </c>
      <c r="H1109" s="19">
        <v>0</v>
      </c>
      <c r="I1109" s="176">
        <v>0</v>
      </c>
      <c r="J1109" s="176">
        <v>1</v>
      </c>
      <c r="K1109" s="176"/>
      <c r="L1109" s="176">
        <v>1</v>
      </c>
      <c r="M1109" s="176"/>
    </row>
    <row r="1110" spans="2:13">
      <c r="B1110" s="185" t="s">
        <v>677</v>
      </c>
      <c r="C1110" s="19"/>
      <c r="D1110" s="19"/>
      <c r="E1110" s="19"/>
      <c r="F1110" s="165"/>
      <c r="G1110" s="19"/>
      <c r="H1110" s="19"/>
      <c r="I1110" s="176"/>
      <c r="J1110" s="176"/>
      <c r="K1110" s="176"/>
      <c r="L1110" s="176"/>
      <c r="M1110" s="176"/>
    </row>
    <row r="1111" spans="2:13">
      <c r="B1111" s="614">
        <v>2013</v>
      </c>
      <c r="C1111" s="19">
        <v>0</v>
      </c>
      <c r="D1111" s="19">
        <v>0</v>
      </c>
      <c r="E1111" s="19">
        <v>0</v>
      </c>
      <c r="F1111" s="165">
        <v>0</v>
      </c>
      <c r="G1111" s="19">
        <v>0</v>
      </c>
      <c r="H1111" s="19">
        <v>0</v>
      </c>
      <c r="I1111" s="176">
        <v>0</v>
      </c>
      <c r="J1111" s="176">
        <v>0</v>
      </c>
      <c r="K1111" s="176"/>
      <c r="L1111" s="176">
        <v>0</v>
      </c>
      <c r="M1111" s="176"/>
    </row>
    <row r="1112" spans="2:13">
      <c r="B1112" s="614">
        <v>2014</v>
      </c>
      <c r="C1112" s="19">
        <v>0</v>
      </c>
      <c r="D1112" s="19">
        <v>0</v>
      </c>
      <c r="E1112" s="19">
        <v>0</v>
      </c>
      <c r="F1112" s="165">
        <v>0</v>
      </c>
      <c r="G1112" s="19">
        <v>0</v>
      </c>
      <c r="H1112" s="19">
        <v>0</v>
      </c>
      <c r="I1112" s="176">
        <v>0</v>
      </c>
      <c r="J1112" s="176">
        <v>0</v>
      </c>
      <c r="K1112" s="176"/>
      <c r="L1112" s="176">
        <v>0</v>
      </c>
      <c r="M1112" s="176"/>
    </row>
    <row r="1113" spans="2:13">
      <c r="B1113" s="185" t="s">
        <v>203</v>
      </c>
      <c r="C1113" s="19"/>
      <c r="D1113" s="19"/>
      <c r="E1113" s="19"/>
      <c r="F1113" s="165"/>
      <c r="G1113" s="19"/>
      <c r="H1113" s="19"/>
      <c r="I1113" s="176"/>
      <c r="J1113" s="176"/>
      <c r="K1113" s="176"/>
      <c r="L1113" s="176"/>
      <c r="M1113" s="176"/>
    </row>
    <row r="1114" spans="2:13">
      <c r="B1114" s="614">
        <v>2012</v>
      </c>
      <c r="C1114" s="19">
        <v>0</v>
      </c>
      <c r="D1114" s="19">
        <v>0</v>
      </c>
      <c r="E1114" s="19">
        <v>0</v>
      </c>
      <c r="F1114" s="165">
        <v>0</v>
      </c>
      <c r="G1114" s="19">
        <v>30</v>
      </c>
      <c r="H1114" s="19">
        <v>61</v>
      </c>
      <c r="I1114" s="176">
        <v>91</v>
      </c>
      <c r="J1114" s="176">
        <v>91</v>
      </c>
      <c r="K1114" s="176">
        <v>0</v>
      </c>
      <c r="L1114" s="176">
        <v>91</v>
      </c>
      <c r="M1114" s="176">
        <v>0</v>
      </c>
    </row>
    <row r="1115" spans="2:13">
      <c r="B1115" s="614">
        <v>2013</v>
      </c>
      <c r="C1115" s="19">
        <v>0</v>
      </c>
      <c r="D1115" s="19">
        <v>0</v>
      </c>
      <c r="E1115" s="19">
        <v>0</v>
      </c>
      <c r="F1115" s="165">
        <v>0</v>
      </c>
      <c r="G1115" s="19">
        <v>31</v>
      </c>
      <c r="H1115" s="19">
        <v>85</v>
      </c>
      <c r="I1115" s="176">
        <v>116</v>
      </c>
      <c r="J1115" s="176">
        <v>116</v>
      </c>
      <c r="K1115" s="176">
        <v>0</v>
      </c>
      <c r="L1115" s="176">
        <v>116</v>
      </c>
      <c r="M1115" s="176">
        <v>0</v>
      </c>
    </row>
    <row r="1116" spans="2:13">
      <c r="B1116" s="614">
        <v>2014</v>
      </c>
      <c r="C1116" s="19">
        <v>0</v>
      </c>
      <c r="D1116" s="19">
        <v>0</v>
      </c>
      <c r="E1116" s="19">
        <v>0</v>
      </c>
      <c r="F1116" s="165">
        <v>0</v>
      </c>
      <c r="G1116" s="19">
        <v>25</v>
      </c>
      <c r="H1116" s="19">
        <v>127</v>
      </c>
      <c r="I1116" s="176">
        <v>152</v>
      </c>
      <c r="J1116" s="176">
        <v>152</v>
      </c>
      <c r="K1116" s="176">
        <v>0</v>
      </c>
      <c r="L1116" s="176">
        <v>152</v>
      </c>
      <c r="M1116" s="176">
        <v>0</v>
      </c>
    </row>
    <row r="1117" spans="2:13">
      <c r="B1117" s="614">
        <v>2015</v>
      </c>
      <c r="C1117" s="19">
        <v>0</v>
      </c>
      <c r="D1117" s="19">
        <v>0</v>
      </c>
      <c r="E1117" s="19">
        <v>0</v>
      </c>
      <c r="F1117" s="165">
        <v>0</v>
      </c>
      <c r="G1117" s="19">
        <v>16</v>
      </c>
      <c r="H1117" s="19">
        <v>201</v>
      </c>
      <c r="I1117" s="176">
        <v>217</v>
      </c>
      <c r="J1117" s="176">
        <v>217</v>
      </c>
      <c r="K1117" s="176">
        <v>0</v>
      </c>
      <c r="L1117" s="176">
        <v>217</v>
      </c>
      <c r="M1117" s="176">
        <v>0</v>
      </c>
    </row>
    <row r="1118" spans="2:13">
      <c r="B1118" s="614">
        <v>2016</v>
      </c>
      <c r="C1118" s="19">
        <v>0</v>
      </c>
      <c r="D1118" s="19">
        <v>0</v>
      </c>
      <c r="E1118" s="19">
        <v>0</v>
      </c>
      <c r="F1118" s="165">
        <v>0</v>
      </c>
      <c r="G1118" s="19">
        <v>15</v>
      </c>
      <c r="H1118" s="19">
        <v>243</v>
      </c>
      <c r="I1118" s="176">
        <v>258</v>
      </c>
      <c r="J1118" s="176">
        <v>258</v>
      </c>
      <c r="K1118" s="176">
        <v>0</v>
      </c>
      <c r="L1118" s="176">
        <v>258</v>
      </c>
      <c r="M1118" s="176">
        <v>0</v>
      </c>
    </row>
    <row r="1119" spans="2:13">
      <c r="B1119" s="614">
        <v>2017</v>
      </c>
      <c r="C1119" s="19">
        <v>0</v>
      </c>
      <c r="D1119" s="19">
        <v>0</v>
      </c>
      <c r="E1119" s="19">
        <v>0</v>
      </c>
      <c r="F1119" s="165">
        <v>0</v>
      </c>
      <c r="G1119" s="19">
        <v>16</v>
      </c>
      <c r="H1119" s="19">
        <v>273</v>
      </c>
      <c r="I1119" s="176">
        <v>289</v>
      </c>
      <c r="J1119" s="176">
        <v>289</v>
      </c>
      <c r="K1119" s="176">
        <v>0</v>
      </c>
      <c r="L1119" s="176">
        <v>289</v>
      </c>
      <c r="M1119" s="176">
        <v>1178</v>
      </c>
    </row>
    <row r="1120" spans="2:13">
      <c r="B1120" s="614">
        <v>2018</v>
      </c>
      <c r="C1120" s="19">
        <v>0</v>
      </c>
      <c r="D1120" s="19">
        <v>0</v>
      </c>
      <c r="E1120" s="19">
        <v>0</v>
      </c>
      <c r="F1120" s="165">
        <v>0</v>
      </c>
      <c r="G1120" s="19">
        <v>10</v>
      </c>
      <c r="H1120" s="19">
        <v>323</v>
      </c>
      <c r="I1120" s="176">
        <v>333</v>
      </c>
      <c r="J1120" s="176">
        <v>333</v>
      </c>
      <c r="K1120" s="176">
        <v>0</v>
      </c>
      <c r="L1120" s="176">
        <v>333</v>
      </c>
      <c r="M1120" s="176">
        <v>0</v>
      </c>
    </row>
    <row r="1121" spans="2:13">
      <c r="B1121" s="614">
        <v>2019</v>
      </c>
      <c r="C1121" s="19">
        <v>0</v>
      </c>
      <c r="D1121" s="19">
        <v>0</v>
      </c>
      <c r="E1121" s="19">
        <v>0</v>
      </c>
      <c r="F1121" s="165">
        <v>0</v>
      </c>
      <c r="G1121" s="19">
        <v>9</v>
      </c>
      <c r="H1121" s="19">
        <v>358</v>
      </c>
      <c r="I1121" s="176">
        <v>367</v>
      </c>
      <c r="J1121" s="176">
        <v>367</v>
      </c>
      <c r="K1121" s="176">
        <v>0</v>
      </c>
      <c r="L1121" s="176">
        <v>367</v>
      </c>
      <c r="M1121" s="176">
        <v>0</v>
      </c>
    </row>
    <row r="1122" spans="2:13">
      <c r="B1122" s="614">
        <v>2020</v>
      </c>
      <c r="C1122" s="19">
        <v>0</v>
      </c>
      <c r="D1122" s="19">
        <v>0</v>
      </c>
      <c r="E1122" s="19">
        <v>0</v>
      </c>
      <c r="F1122" s="165">
        <v>0</v>
      </c>
      <c r="G1122" s="19">
        <v>7</v>
      </c>
      <c r="H1122" s="19">
        <v>381</v>
      </c>
      <c r="I1122" s="176">
        <v>388</v>
      </c>
      <c r="J1122" s="176">
        <v>388</v>
      </c>
      <c r="K1122" s="176">
        <v>0</v>
      </c>
      <c r="L1122" s="176">
        <v>388</v>
      </c>
      <c r="M1122" s="176">
        <v>0</v>
      </c>
    </row>
    <row r="1123" spans="2:13">
      <c r="B1123" s="614">
        <v>2021</v>
      </c>
      <c r="C1123" s="19">
        <v>0</v>
      </c>
      <c r="D1123" s="19">
        <v>0</v>
      </c>
      <c r="E1123" s="19">
        <v>0</v>
      </c>
      <c r="F1123" s="165">
        <v>0</v>
      </c>
      <c r="G1123" s="19">
        <v>12</v>
      </c>
      <c r="H1123" s="19">
        <v>410</v>
      </c>
      <c r="I1123" s="176">
        <v>422</v>
      </c>
      <c r="J1123" s="176">
        <v>422</v>
      </c>
      <c r="K1123" s="176">
        <v>0</v>
      </c>
      <c r="L1123" s="176">
        <v>422</v>
      </c>
      <c r="M1123" s="176">
        <v>0</v>
      </c>
    </row>
    <row r="1124" spans="2:13">
      <c r="B1124" s="614">
        <v>2022</v>
      </c>
      <c r="C1124" s="19">
        <v>0</v>
      </c>
      <c r="D1124" s="19">
        <v>0</v>
      </c>
      <c r="E1124" s="19">
        <v>0</v>
      </c>
      <c r="F1124" s="165">
        <v>0</v>
      </c>
      <c r="G1124" s="19">
        <v>1492</v>
      </c>
      <c r="H1124" s="19">
        <v>262</v>
      </c>
      <c r="I1124" s="176">
        <v>1754</v>
      </c>
      <c r="J1124" s="176">
        <v>1754</v>
      </c>
      <c r="K1124" s="176">
        <v>0</v>
      </c>
      <c r="L1124" s="176">
        <v>1754</v>
      </c>
      <c r="M1124" s="176">
        <v>0</v>
      </c>
    </row>
    <row r="1125" spans="2:13">
      <c r="B1125" s="614">
        <v>2023</v>
      </c>
      <c r="C1125" s="19">
        <v>0</v>
      </c>
      <c r="D1125" s="19">
        <v>0</v>
      </c>
      <c r="E1125" s="19">
        <v>0</v>
      </c>
      <c r="F1125" s="165">
        <v>0</v>
      </c>
      <c r="G1125" s="19">
        <v>1568</v>
      </c>
      <c r="H1125" s="19">
        <v>298</v>
      </c>
      <c r="I1125" s="176">
        <v>1866</v>
      </c>
      <c r="J1125" s="176">
        <v>1866</v>
      </c>
      <c r="K1125" s="176">
        <v>0</v>
      </c>
      <c r="L1125" s="176">
        <v>1866</v>
      </c>
      <c r="M1125" s="176">
        <v>0</v>
      </c>
    </row>
    <row r="1126" spans="2:13">
      <c r="B1126" s="185" t="s">
        <v>678</v>
      </c>
      <c r="C1126" s="19"/>
      <c r="D1126" s="19"/>
      <c r="E1126" s="19"/>
      <c r="F1126" s="165"/>
      <c r="G1126" s="19"/>
      <c r="H1126" s="19"/>
      <c r="I1126" s="176"/>
      <c r="J1126" s="176"/>
      <c r="K1126" s="176"/>
      <c r="L1126" s="176"/>
      <c r="M1126" s="176"/>
    </row>
    <row r="1127" spans="2:13">
      <c r="B1127" s="614">
        <v>2012</v>
      </c>
      <c r="C1127" s="19">
        <v>3</v>
      </c>
      <c r="D1127" s="19">
        <v>0</v>
      </c>
      <c r="E1127" s="19">
        <v>0</v>
      </c>
      <c r="F1127" s="165">
        <v>3</v>
      </c>
      <c r="G1127" s="19">
        <v>0</v>
      </c>
      <c r="H1127" s="19">
        <v>0</v>
      </c>
      <c r="I1127" s="176">
        <v>0</v>
      </c>
      <c r="J1127" s="176">
        <v>3</v>
      </c>
      <c r="K1127" s="176"/>
      <c r="L1127" s="176">
        <v>3</v>
      </c>
      <c r="M1127" s="176"/>
    </row>
    <row r="1128" spans="2:13">
      <c r="B1128" s="614">
        <v>2013</v>
      </c>
      <c r="C1128" s="19">
        <v>2</v>
      </c>
      <c r="D1128" s="19">
        <v>0</v>
      </c>
      <c r="E1128" s="19">
        <v>0</v>
      </c>
      <c r="F1128" s="165">
        <v>2</v>
      </c>
      <c r="G1128" s="19">
        <v>0</v>
      </c>
      <c r="H1128" s="19">
        <v>0</v>
      </c>
      <c r="I1128" s="176">
        <v>0</v>
      </c>
      <c r="J1128" s="176">
        <v>2</v>
      </c>
      <c r="K1128" s="176"/>
      <c r="L1128" s="176">
        <v>2</v>
      </c>
      <c r="M1128" s="176"/>
    </row>
    <row r="1129" spans="2:13">
      <c r="B1129" s="614">
        <v>2014</v>
      </c>
      <c r="C1129" s="19">
        <v>1</v>
      </c>
      <c r="D1129" s="19">
        <v>0</v>
      </c>
      <c r="E1129" s="19">
        <v>0</v>
      </c>
      <c r="F1129" s="165">
        <v>1</v>
      </c>
      <c r="G1129" s="19">
        <v>0</v>
      </c>
      <c r="H1129" s="19">
        <v>0</v>
      </c>
      <c r="I1129" s="176">
        <v>0</v>
      </c>
      <c r="J1129" s="176">
        <v>1</v>
      </c>
      <c r="K1129" s="176"/>
      <c r="L1129" s="176">
        <v>1</v>
      </c>
      <c r="M1129" s="176"/>
    </row>
    <row r="1130" spans="2:13">
      <c r="B1130" s="614">
        <v>2015</v>
      </c>
      <c r="C1130" s="19">
        <v>1</v>
      </c>
      <c r="D1130" s="19">
        <v>0</v>
      </c>
      <c r="E1130" s="19">
        <v>0</v>
      </c>
      <c r="F1130" s="165">
        <v>1</v>
      </c>
      <c r="G1130" s="19">
        <v>0</v>
      </c>
      <c r="H1130" s="19">
        <v>0</v>
      </c>
      <c r="I1130" s="176">
        <v>0</v>
      </c>
      <c r="J1130" s="176">
        <v>1</v>
      </c>
      <c r="K1130" s="176"/>
      <c r="L1130" s="176">
        <v>1</v>
      </c>
      <c r="M1130" s="176"/>
    </row>
    <row r="1131" spans="2:13">
      <c r="B1131" s="614">
        <v>2016</v>
      </c>
      <c r="C1131" s="19">
        <v>1</v>
      </c>
      <c r="D1131" s="19">
        <v>0</v>
      </c>
      <c r="E1131" s="19">
        <v>0</v>
      </c>
      <c r="F1131" s="165">
        <v>1</v>
      </c>
      <c r="G1131" s="19">
        <v>0</v>
      </c>
      <c r="H1131" s="19">
        <v>0</v>
      </c>
      <c r="I1131" s="176">
        <v>0</v>
      </c>
      <c r="J1131" s="176">
        <v>1</v>
      </c>
      <c r="K1131" s="176"/>
      <c r="L1131" s="176">
        <v>1</v>
      </c>
      <c r="M1131" s="176"/>
    </row>
    <row r="1132" spans="2:13">
      <c r="B1132" s="614">
        <v>2017</v>
      </c>
      <c r="C1132" s="19">
        <v>1</v>
      </c>
      <c r="D1132" s="19">
        <v>0</v>
      </c>
      <c r="E1132" s="19">
        <v>0</v>
      </c>
      <c r="F1132" s="165">
        <v>1</v>
      </c>
      <c r="G1132" s="19">
        <v>0</v>
      </c>
      <c r="H1132" s="19">
        <v>0</v>
      </c>
      <c r="I1132" s="176">
        <v>0</v>
      </c>
      <c r="J1132" s="176">
        <v>1</v>
      </c>
      <c r="K1132" s="176"/>
      <c r="L1132" s="176">
        <v>1</v>
      </c>
      <c r="M1132" s="176"/>
    </row>
    <row r="1133" spans="2:13">
      <c r="B1133" s="614">
        <v>2018</v>
      </c>
      <c r="C1133" s="19">
        <v>1</v>
      </c>
      <c r="D1133" s="19">
        <v>0</v>
      </c>
      <c r="E1133" s="19">
        <v>0</v>
      </c>
      <c r="F1133" s="165">
        <v>1</v>
      </c>
      <c r="G1133" s="19">
        <v>0</v>
      </c>
      <c r="H1133" s="19">
        <v>0</v>
      </c>
      <c r="I1133" s="176">
        <v>0</v>
      </c>
      <c r="J1133" s="176">
        <v>1</v>
      </c>
      <c r="K1133" s="176"/>
      <c r="L1133" s="176">
        <v>1</v>
      </c>
      <c r="M1133" s="176"/>
    </row>
    <row r="1134" spans="2:13">
      <c r="B1134" s="185" t="s">
        <v>679</v>
      </c>
      <c r="C1134" s="19"/>
      <c r="D1134" s="19"/>
      <c r="E1134" s="19"/>
      <c r="F1134" s="165"/>
      <c r="G1134" s="19"/>
      <c r="H1134" s="19"/>
      <c r="I1134" s="176"/>
      <c r="J1134" s="176"/>
      <c r="K1134" s="176"/>
      <c r="L1134" s="176"/>
      <c r="M1134" s="176"/>
    </row>
    <row r="1135" spans="2:13">
      <c r="B1135" s="614">
        <v>2012</v>
      </c>
      <c r="C1135" s="19">
        <v>0</v>
      </c>
      <c r="D1135" s="19">
        <v>0</v>
      </c>
      <c r="E1135" s="19">
        <v>0</v>
      </c>
      <c r="F1135" s="165">
        <v>0</v>
      </c>
      <c r="G1135" s="19">
        <v>0</v>
      </c>
      <c r="H1135" s="19">
        <v>0</v>
      </c>
      <c r="I1135" s="176">
        <v>0</v>
      </c>
      <c r="J1135" s="176">
        <v>0</v>
      </c>
      <c r="K1135" s="176"/>
      <c r="L1135" s="176">
        <v>0</v>
      </c>
      <c r="M1135" s="176"/>
    </row>
    <row r="1136" spans="2:13">
      <c r="B1136" s="185" t="s">
        <v>142</v>
      </c>
      <c r="C1136" s="19"/>
      <c r="D1136" s="19"/>
      <c r="E1136" s="19"/>
      <c r="F1136" s="165"/>
      <c r="G1136" s="19"/>
      <c r="H1136" s="19"/>
      <c r="I1136" s="176"/>
      <c r="J1136" s="176"/>
      <c r="K1136" s="176"/>
      <c r="L1136" s="176"/>
      <c r="M1136" s="176"/>
    </row>
    <row r="1137" spans="2:13">
      <c r="B1137" s="614">
        <v>2016</v>
      </c>
      <c r="C1137" s="19">
        <v>4101</v>
      </c>
      <c r="D1137" s="19">
        <v>0</v>
      </c>
      <c r="E1137" s="19">
        <v>0</v>
      </c>
      <c r="F1137" s="165">
        <v>4101</v>
      </c>
      <c r="G1137" s="19">
        <v>0</v>
      </c>
      <c r="H1137" s="19">
        <v>0</v>
      </c>
      <c r="I1137" s="176">
        <v>0</v>
      </c>
      <c r="J1137" s="176">
        <v>4101</v>
      </c>
      <c r="K1137" s="176">
        <v>0</v>
      </c>
      <c r="L1137" s="176">
        <v>4101</v>
      </c>
      <c r="M1137" s="176">
        <v>0</v>
      </c>
    </row>
    <row r="1138" spans="2:13">
      <c r="B1138" s="614">
        <v>2017</v>
      </c>
      <c r="C1138" s="19">
        <v>10715</v>
      </c>
      <c r="D1138" s="19">
        <v>0</v>
      </c>
      <c r="E1138" s="19">
        <v>0</v>
      </c>
      <c r="F1138" s="165">
        <v>10715</v>
      </c>
      <c r="G1138" s="19">
        <v>0</v>
      </c>
      <c r="H1138" s="19">
        <v>0</v>
      </c>
      <c r="I1138" s="176">
        <v>0</v>
      </c>
      <c r="J1138" s="176">
        <v>10715</v>
      </c>
      <c r="K1138" s="176">
        <v>0</v>
      </c>
      <c r="L1138" s="176">
        <v>10715</v>
      </c>
      <c r="M1138" s="176">
        <v>0</v>
      </c>
    </row>
    <row r="1139" spans="2:13">
      <c r="B1139" s="614">
        <v>2018</v>
      </c>
      <c r="C1139" s="19">
        <v>38983</v>
      </c>
      <c r="D1139" s="19">
        <v>626</v>
      </c>
      <c r="E1139" s="19">
        <v>0</v>
      </c>
      <c r="F1139" s="165">
        <v>39609</v>
      </c>
      <c r="G1139" s="19">
        <v>0</v>
      </c>
      <c r="H1139" s="19">
        <v>0</v>
      </c>
      <c r="I1139" s="176">
        <v>0</v>
      </c>
      <c r="J1139" s="176">
        <v>39609</v>
      </c>
      <c r="K1139" s="176">
        <v>0</v>
      </c>
      <c r="L1139" s="176">
        <v>39609</v>
      </c>
      <c r="M1139" s="176">
        <v>0</v>
      </c>
    </row>
    <row r="1140" spans="2:13">
      <c r="B1140" s="614">
        <v>2019</v>
      </c>
      <c r="C1140" s="19">
        <v>52893</v>
      </c>
      <c r="D1140" s="19">
        <v>3001</v>
      </c>
      <c r="E1140" s="19">
        <v>0</v>
      </c>
      <c r="F1140" s="165">
        <v>55894</v>
      </c>
      <c r="G1140" s="19">
        <v>0</v>
      </c>
      <c r="H1140" s="19">
        <v>0</v>
      </c>
      <c r="I1140" s="176">
        <v>0</v>
      </c>
      <c r="J1140" s="176">
        <v>55894</v>
      </c>
      <c r="K1140" s="176">
        <v>0</v>
      </c>
      <c r="L1140" s="176">
        <v>55894</v>
      </c>
      <c r="M1140" s="176">
        <v>0</v>
      </c>
    </row>
    <row r="1141" spans="2:13">
      <c r="B1141" s="614">
        <v>2020</v>
      </c>
      <c r="C1141" s="19">
        <v>99997</v>
      </c>
      <c r="D1141" s="19">
        <v>3836</v>
      </c>
      <c r="E1141" s="19">
        <v>0</v>
      </c>
      <c r="F1141" s="165">
        <v>103833</v>
      </c>
      <c r="G1141" s="19">
        <v>0</v>
      </c>
      <c r="H1141" s="19">
        <v>0</v>
      </c>
      <c r="I1141" s="176">
        <v>0</v>
      </c>
      <c r="J1141" s="177">
        <v>103833</v>
      </c>
      <c r="K1141" s="177">
        <v>0</v>
      </c>
      <c r="L1141" s="177">
        <v>103833</v>
      </c>
      <c r="M1141" s="177">
        <v>0</v>
      </c>
    </row>
    <row r="1142" spans="2:13">
      <c r="B1142" s="614">
        <v>2021</v>
      </c>
      <c r="C1142" s="19">
        <v>92865</v>
      </c>
      <c r="D1142" s="19">
        <v>3966</v>
      </c>
      <c r="E1142" s="19">
        <v>0</v>
      </c>
      <c r="F1142" s="165">
        <v>96831</v>
      </c>
      <c r="G1142" s="19">
        <v>0</v>
      </c>
      <c r="H1142" s="19">
        <v>0</v>
      </c>
      <c r="I1142" s="176">
        <v>0</v>
      </c>
      <c r="J1142" s="177">
        <v>96831</v>
      </c>
      <c r="K1142" s="177">
        <v>0</v>
      </c>
      <c r="L1142" s="177">
        <v>96831</v>
      </c>
      <c r="M1142" s="177">
        <v>0</v>
      </c>
    </row>
    <row r="1143" spans="2:13">
      <c r="B1143" s="614">
        <v>2022</v>
      </c>
      <c r="C1143" s="19">
        <v>62455</v>
      </c>
      <c r="D1143" s="19">
        <v>2</v>
      </c>
      <c r="E1143" s="19">
        <v>0</v>
      </c>
      <c r="F1143" s="165">
        <v>62457</v>
      </c>
      <c r="G1143" s="19">
        <v>0</v>
      </c>
      <c r="H1143" s="19">
        <v>0</v>
      </c>
      <c r="I1143" s="176">
        <v>0</v>
      </c>
      <c r="J1143" s="177">
        <v>62457</v>
      </c>
      <c r="K1143" s="177">
        <v>0</v>
      </c>
      <c r="L1143" s="177">
        <v>62457</v>
      </c>
      <c r="M1143" s="177">
        <v>0</v>
      </c>
    </row>
    <row r="1144" spans="2:13">
      <c r="B1144" s="614">
        <v>2023</v>
      </c>
      <c r="C1144" s="19">
        <v>37257</v>
      </c>
      <c r="D1144" s="19">
        <v>0</v>
      </c>
      <c r="E1144" s="19">
        <v>0</v>
      </c>
      <c r="F1144" s="165">
        <v>37257</v>
      </c>
      <c r="G1144" s="19">
        <v>0</v>
      </c>
      <c r="H1144" s="19">
        <v>0</v>
      </c>
      <c r="I1144" s="176">
        <v>0</v>
      </c>
      <c r="J1144" s="177">
        <v>37257</v>
      </c>
      <c r="K1144" s="177">
        <v>0</v>
      </c>
      <c r="L1144" s="177">
        <v>37257</v>
      </c>
      <c r="M1144" s="177">
        <v>0</v>
      </c>
    </row>
    <row r="1145" spans="2:13">
      <c r="B1145" s="185" t="s">
        <v>220</v>
      </c>
      <c r="C1145" s="19"/>
      <c r="D1145" s="19"/>
      <c r="E1145" s="19"/>
      <c r="F1145" s="165"/>
      <c r="G1145" s="19"/>
      <c r="H1145" s="19"/>
      <c r="I1145" s="176"/>
      <c r="J1145" s="177"/>
      <c r="K1145" s="177"/>
      <c r="L1145" s="177"/>
      <c r="M1145" s="177"/>
    </row>
    <row r="1146" spans="2:13">
      <c r="B1146" s="614">
        <v>2022</v>
      </c>
      <c r="C1146" s="19">
        <v>0</v>
      </c>
      <c r="D1146" s="19">
        <v>0</v>
      </c>
      <c r="E1146" s="19">
        <v>0</v>
      </c>
      <c r="F1146" s="165">
        <v>0</v>
      </c>
      <c r="G1146" s="19">
        <v>0</v>
      </c>
      <c r="H1146" s="19">
        <v>0</v>
      </c>
      <c r="I1146" s="176">
        <v>0</v>
      </c>
      <c r="J1146" s="177">
        <v>0</v>
      </c>
      <c r="K1146" s="177">
        <v>0</v>
      </c>
      <c r="L1146" s="177">
        <v>0</v>
      </c>
      <c r="M1146" s="177">
        <v>12574</v>
      </c>
    </row>
    <row r="1147" spans="2:13">
      <c r="B1147" s="614">
        <v>2023</v>
      </c>
      <c r="C1147" s="19">
        <v>0</v>
      </c>
      <c r="D1147" s="19">
        <v>0</v>
      </c>
      <c r="E1147" s="19">
        <v>0</v>
      </c>
      <c r="F1147" s="165">
        <v>0</v>
      </c>
      <c r="G1147" s="19">
        <v>0</v>
      </c>
      <c r="H1147" s="19">
        <v>0</v>
      </c>
      <c r="I1147" s="176">
        <v>0</v>
      </c>
      <c r="J1147" s="177">
        <v>0</v>
      </c>
      <c r="K1147" s="177">
        <v>0</v>
      </c>
      <c r="L1147" s="177">
        <v>0</v>
      </c>
      <c r="M1147" s="177">
        <v>7436</v>
      </c>
    </row>
    <row r="1148" spans="2:13">
      <c r="B1148" s="185" t="s">
        <v>680</v>
      </c>
      <c r="C1148" s="19"/>
      <c r="D1148" s="19"/>
      <c r="E1148" s="19"/>
      <c r="F1148" s="165"/>
      <c r="G1148" s="19"/>
      <c r="H1148" s="19"/>
      <c r="I1148" s="176"/>
      <c r="J1148" s="176"/>
      <c r="K1148" s="176"/>
      <c r="L1148" s="176"/>
      <c r="M1148" s="176"/>
    </row>
    <row r="1149" spans="2:13">
      <c r="B1149" s="614">
        <v>2012</v>
      </c>
      <c r="C1149" s="19">
        <v>0</v>
      </c>
      <c r="D1149" s="19">
        <v>0</v>
      </c>
      <c r="E1149" s="19">
        <v>57</v>
      </c>
      <c r="F1149" s="165">
        <v>57</v>
      </c>
      <c r="G1149" s="19">
        <v>0</v>
      </c>
      <c r="H1149" s="19">
        <v>0</v>
      </c>
      <c r="I1149" s="176">
        <v>0</v>
      </c>
      <c r="J1149" s="176">
        <v>57</v>
      </c>
      <c r="K1149" s="176"/>
      <c r="L1149" s="176">
        <v>57</v>
      </c>
      <c r="M1149" s="176"/>
    </row>
    <row r="1150" spans="2:13">
      <c r="B1150" s="614">
        <v>2013</v>
      </c>
      <c r="C1150" s="19">
        <v>0</v>
      </c>
      <c r="D1150" s="19">
        <v>0</v>
      </c>
      <c r="E1150" s="19">
        <v>1386</v>
      </c>
      <c r="F1150" s="165">
        <v>1386</v>
      </c>
      <c r="G1150" s="19">
        <v>0</v>
      </c>
      <c r="H1150" s="19">
        <v>0</v>
      </c>
      <c r="I1150" s="176">
        <v>0</v>
      </c>
      <c r="J1150" s="176">
        <v>1386</v>
      </c>
      <c r="K1150" s="176"/>
      <c r="L1150" s="176">
        <v>1386</v>
      </c>
      <c r="M1150" s="176"/>
    </row>
    <row r="1151" spans="2:13">
      <c r="B1151" s="614">
        <v>2014</v>
      </c>
      <c r="C1151" s="19">
        <v>0</v>
      </c>
      <c r="D1151" s="19">
        <v>0</v>
      </c>
      <c r="E1151" s="19">
        <v>3</v>
      </c>
      <c r="F1151" s="165">
        <v>3</v>
      </c>
      <c r="G1151" s="19">
        <v>0</v>
      </c>
      <c r="H1151" s="19">
        <v>0</v>
      </c>
      <c r="I1151" s="176">
        <v>0</v>
      </c>
      <c r="J1151" s="176">
        <v>3</v>
      </c>
      <c r="K1151" s="176"/>
      <c r="L1151" s="176">
        <v>3</v>
      </c>
      <c r="M1151" s="176"/>
    </row>
    <row r="1152" spans="2:13">
      <c r="B1152" s="185" t="s">
        <v>141</v>
      </c>
      <c r="C1152" s="19"/>
      <c r="D1152" s="19"/>
      <c r="E1152" s="19"/>
      <c r="F1152" s="165"/>
      <c r="G1152" s="19"/>
      <c r="H1152" s="19"/>
      <c r="I1152" s="176"/>
      <c r="J1152" s="176"/>
      <c r="K1152" s="176"/>
      <c r="L1152" s="176"/>
      <c r="M1152" s="176"/>
    </row>
    <row r="1153" spans="2:13">
      <c r="B1153" s="614">
        <v>2012</v>
      </c>
      <c r="C1153" s="19">
        <v>0</v>
      </c>
      <c r="D1153" s="19">
        <v>0</v>
      </c>
      <c r="E1153" s="19">
        <v>0</v>
      </c>
      <c r="F1153" s="165">
        <v>0</v>
      </c>
      <c r="G1153" s="19">
        <v>7913</v>
      </c>
      <c r="H1153" s="19">
        <v>193474</v>
      </c>
      <c r="I1153" s="176">
        <v>201387</v>
      </c>
      <c r="J1153" s="176">
        <v>201387</v>
      </c>
      <c r="K1153" s="176">
        <v>0</v>
      </c>
      <c r="L1153" s="176">
        <v>201387</v>
      </c>
      <c r="M1153" s="176">
        <v>0</v>
      </c>
    </row>
    <row r="1154" spans="2:13">
      <c r="B1154" s="614">
        <v>2013</v>
      </c>
      <c r="C1154" s="19">
        <v>0</v>
      </c>
      <c r="D1154" s="19">
        <v>0</v>
      </c>
      <c r="E1154" s="19">
        <v>0</v>
      </c>
      <c r="F1154" s="165">
        <v>0</v>
      </c>
      <c r="G1154" s="19">
        <v>8443</v>
      </c>
      <c r="H1154" s="19">
        <v>341152</v>
      </c>
      <c r="I1154" s="176">
        <v>349595</v>
      </c>
      <c r="J1154" s="176">
        <v>349595</v>
      </c>
      <c r="K1154" s="176">
        <v>0</v>
      </c>
      <c r="L1154" s="176">
        <v>349595</v>
      </c>
      <c r="M1154" s="176">
        <v>0</v>
      </c>
    </row>
    <row r="1155" spans="2:13">
      <c r="B1155" s="614">
        <v>2014</v>
      </c>
      <c r="C1155" s="19">
        <v>0</v>
      </c>
      <c r="D1155" s="19">
        <v>0</v>
      </c>
      <c r="E1155" s="19">
        <v>0</v>
      </c>
      <c r="F1155" s="165">
        <v>0</v>
      </c>
      <c r="G1155" s="19">
        <v>7645</v>
      </c>
      <c r="H1155" s="19">
        <v>503441</v>
      </c>
      <c r="I1155" s="176">
        <v>511086</v>
      </c>
      <c r="J1155" s="176">
        <v>511086</v>
      </c>
      <c r="K1155" s="176">
        <v>0</v>
      </c>
      <c r="L1155" s="176">
        <v>511086</v>
      </c>
      <c r="M1155" s="176">
        <v>0</v>
      </c>
    </row>
    <row r="1156" spans="2:13">
      <c r="B1156" s="614">
        <v>2015</v>
      </c>
      <c r="C1156" s="19">
        <v>0</v>
      </c>
      <c r="D1156" s="19">
        <v>0</v>
      </c>
      <c r="E1156" s="19">
        <v>0</v>
      </c>
      <c r="F1156" s="165">
        <v>0</v>
      </c>
      <c r="G1156" s="19">
        <v>0</v>
      </c>
      <c r="H1156" s="19">
        <v>557403</v>
      </c>
      <c r="I1156" s="176">
        <v>557403</v>
      </c>
      <c r="J1156" s="176">
        <v>557403</v>
      </c>
      <c r="K1156" s="176">
        <v>0</v>
      </c>
      <c r="L1156" s="176">
        <v>557403</v>
      </c>
      <c r="M1156" s="176">
        <v>0</v>
      </c>
    </row>
    <row r="1157" spans="2:13">
      <c r="B1157" s="614">
        <v>2016</v>
      </c>
      <c r="C1157" s="19">
        <v>0</v>
      </c>
      <c r="D1157" s="19">
        <v>0</v>
      </c>
      <c r="E1157" s="19">
        <v>0</v>
      </c>
      <c r="F1157" s="165">
        <v>0</v>
      </c>
      <c r="G1157" s="19">
        <v>0</v>
      </c>
      <c r="H1157" s="19">
        <v>571581</v>
      </c>
      <c r="I1157" s="176">
        <v>571581</v>
      </c>
      <c r="J1157" s="176">
        <v>571581</v>
      </c>
      <c r="K1157" s="176">
        <v>0</v>
      </c>
      <c r="L1157" s="176">
        <v>571581</v>
      </c>
      <c r="M1157" s="176">
        <v>0</v>
      </c>
    </row>
    <row r="1158" spans="2:13">
      <c r="B1158" s="614">
        <v>2017</v>
      </c>
      <c r="C1158" s="19">
        <v>0</v>
      </c>
      <c r="D1158" s="19">
        <v>0</v>
      </c>
      <c r="E1158" s="19">
        <v>0</v>
      </c>
      <c r="F1158" s="165">
        <v>0</v>
      </c>
      <c r="G1158" s="19">
        <v>0</v>
      </c>
      <c r="H1158" s="19">
        <v>567337</v>
      </c>
      <c r="I1158" s="176">
        <v>567337</v>
      </c>
      <c r="J1158" s="176">
        <v>567337</v>
      </c>
      <c r="K1158" s="176">
        <v>0</v>
      </c>
      <c r="L1158" s="176">
        <v>567337</v>
      </c>
      <c r="M1158" s="176">
        <v>0</v>
      </c>
    </row>
    <row r="1159" spans="2:13">
      <c r="B1159" s="614">
        <v>2018</v>
      </c>
      <c r="C1159" s="19">
        <v>0</v>
      </c>
      <c r="D1159" s="19">
        <v>0</v>
      </c>
      <c r="E1159" s="19">
        <v>0</v>
      </c>
      <c r="F1159" s="165">
        <v>0</v>
      </c>
      <c r="G1159" s="19">
        <v>0</v>
      </c>
      <c r="H1159" s="19">
        <v>551393</v>
      </c>
      <c r="I1159" s="176">
        <v>551393</v>
      </c>
      <c r="J1159" s="176">
        <v>551393</v>
      </c>
      <c r="K1159" s="176">
        <v>0</v>
      </c>
      <c r="L1159" s="176">
        <v>551393</v>
      </c>
      <c r="M1159" s="176">
        <v>0</v>
      </c>
    </row>
    <row r="1160" spans="2:13">
      <c r="B1160" s="614">
        <v>2019</v>
      </c>
      <c r="C1160" s="19">
        <v>0</v>
      </c>
      <c r="D1160" s="19">
        <v>0</v>
      </c>
      <c r="E1160" s="19">
        <v>0</v>
      </c>
      <c r="F1160" s="165">
        <v>0</v>
      </c>
      <c r="G1160" s="19">
        <v>0</v>
      </c>
      <c r="H1160" s="19">
        <v>533109</v>
      </c>
      <c r="I1160" s="176">
        <v>533109</v>
      </c>
      <c r="J1160" s="176">
        <v>533109</v>
      </c>
      <c r="K1160" s="176">
        <v>0</v>
      </c>
      <c r="L1160" s="176">
        <v>533109</v>
      </c>
      <c r="M1160" s="176">
        <v>0</v>
      </c>
    </row>
    <row r="1161" spans="2:13">
      <c r="B1161" s="614">
        <v>2020</v>
      </c>
      <c r="C1161" s="19">
        <v>0</v>
      </c>
      <c r="D1161" s="19">
        <v>0</v>
      </c>
      <c r="E1161" s="19">
        <v>0</v>
      </c>
      <c r="F1161" s="165">
        <v>0</v>
      </c>
      <c r="G1161" s="19">
        <v>0</v>
      </c>
      <c r="H1161" s="19">
        <v>583912</v>
      </c>
      <c r="I1161" s="176">
        <v>583912</v>
      </c>
      <c r="J1161" s="176">
        <v>583912</v>
      </c>
      <c r="K1161" s="176">
        <v>0</v>
      </c>
      <c r="L1161" s="176">
        <v>583912</v>
      </c>
      <c r="M1161" s="176">
        <v>0</v>
      </c>
    </row>
    <row r="1162" spans="2:13">
      <c r="B1162" s="614">
        <v>2021</v>
      </c>
      <c r="C1162" s="19">
        <v>0</v>
      </c>
      <c r="D1162" s="19">
        <v>0</v>
      </c>
      <c r="E1162" s="19">
        <v>0</v>
      </c>
      <c r="F1162" s="165">
        <v>0</v>
      </c>
      <c r="G1162" s="19">
        <v>0</v>
      </c>
      <c r="H1162" s="19">
        <v>627918</v>
      </c>
      <c r="I1162" s="176">
        <v>627918</v>
      </c>
      <c r="J1162" s="176">
        <v>627918</v>
      </c>
      <c r="K1162" s="176">
        <v>0</v>
      </c>
      <c r="L1162" s="176">
        <v>627918</v>
      </c>
      <c r="M1162" s="176">
        <v>0</v>
      </c>
    </row>
    <row r="1163" spans="2:13">
      <c r="B1163" s="614">
        <v>2022</v>
      </c>
      <c r="C1163" s="19">
        <v>0</v>
      </c>
      <c r="D1163" s="19">
        <v>0</v>
      </c>
      <c r="E1163" s="19">
        <v>0</v>
      </c>
      <c r="F1163" s="165">
        <v>0</v>
      </c>
      <c r="G1163" s="19">
        <v>0</v>
      </c>
      <c r="H1163" s="19">
        <v>676353</v>
      </c>
      <c r="I1163" s="176">
        <v>676353</v>
      </c>
      <c r="J1163" s="176">
        <v>676353</v>
      </c>
      <c r="K1163" s="176">
        <v>0</v>
      </c>
      <c r="L1163" s="176">
        <v>676353</v>
      </c>
      <c r="M1163" s="176">
        <v>0</v>
      </c>
    </row>
    <row r="1164" spans="2:13">
      <c r="B1164" s="614">
        <v>2023</v>
      </c>
      <c r="C1164" s="19">
        <v>0</v>
      </c>
      <c r="D1164" s="19">
        <v>0</v>
      </c>
      <c r="E1164" s="19">
        <v>0</v>
      </c>
      <c r="F1164" s="165">
        <v>0</v>
      </c>
      <c r="G1164" s="19">
        <v>0</v>
      </c>
      <c r="H1164" s="19">
        <v>658623</v>
      </c>
      <c r="I1164" s="176">
        <v>658623</v>
      </c>
      <c r="J1164" s="176">
        <v>658623</v>
      </c>
      <c r="K1164" s="176">
        <v>0</v>
      </c>
      <c r="L1164" s="176">
        <v>658623</v>
      </c>
      <c r="M1164" s="176">
        <v>0</v>
      </c>
    </row>
    <row r="1165" spans="2:13">
      <c r="B1165" s="185" t="s">
        <v>681</v>
      </c>
      <c r="C1165" s="19"/>
      <c r="D1165" s="19"/>
      <c r="E1165" s="19"/>
      <c r="F1165" s="165"/>
      <c r="G1165" s="19"/>
      <c r="H1165" s="19"/>
      <c r="I1165" s="176"/>
      <c r="J1165" s="176"/>
      <c r="K1165" s="176"/>
      <c r="L1165" s="176"/>
      <c r="M1165" s="176"/>
    </row>
    <row r="1166" spans="2:13">
      <c r="B1166" s="614">
        <v>2012</v>
      </c>
      <c r="C1166" s="19">
        <v>0</v>
      </c>
      <c r="D1166" s="19">
        <v>0</v>
      </c>
      <c r="E1166" s="19">
        <v>0</v>
      </c>
      <c r="F1166" s="165">
        <v>0</v>
      </c>
      <c r="G1166" s="19">
        <v>0</v>
      </c>
      <c r="H1166" s="19">
        <v>0</v>
      </c>
      <c r="I1166" s="176">
        <v>0</v>
      </c>
      <c r="J1166" s="176">
        <v>0</v>
      </c>
      <c r="K1166" s="176"/>
      <c r="L1166" s="176">
        <v>0</v>
      </c>
      <c r="M1166" s="176"/>
    </row>
    <row r="1167" spans="2:13">
      <c r="B1167" s="185" t="s">
        <v>682</v>
      </c>
      <c r="C1167" s="19"/>
      <c r="D1167" s="19"/>
      <c r="E1167" s="19"/>
      <c r="F1167" s="165"/>
      <c r="G1167" s="19"/>
      <c r="H1167" s="19"/>
      <c r="I1167" s="176"/>
      <c r="J1167" s="176"/>
      <c r="K1167" s="176"/>
      <c r="L1167" s="176"/>
      <c r="M1167" s="176"/>
    </row>
    <row r="1168" spans="2:13">
      <c r="B1168" s="614">
        <v>2013</v>
      </c>
      <c r="C1168" s="19">
        <v>0</v>
      </c>
      <c r="D1168" s="19">
        <v>0</v>
      </c>
      <c r="E1168" s="19">
        <v>0</v>
      </c>
      <c r="F1168" s="165">
        <v>0</v>
      </c>
      <c r="G1168" s="19">
        <v>0</v>
      </c>
      <c r="H1168" s="19">
        <v>0</v>
      </c>
      <c r="I1168" s="176">
        <v>0</v>
      </c>
      <c r="J1168" s="176">
        <v>0</v>
      </c>
      <c r="K1168" s="176">
        <v>1</v>
      </c>
      <c r="L1168" s="176">
        <v>1</v>
      </c>
      <c r="M1168" s="176"/>
    </row>
    <row r="1169" spans="2:13">
      <c r="B1169" s="614">
        <v>2014</v>
      </c>
      <c r="C1169" s="19">
        <v>0</v>
      </c>
      <c r="D1169" s="19">
        <v>0</v>
      </c>
      <c r="E1169" s="19">
        <v>0</v>
      </c>
      <c r="F1169" s="165">
        <v>0</v>
      </c>
      <c r="G1169" s="19">
        <v>0</v>
      </c>
      <c r="H1169" s="19">
        <v>0</v>
      </c>
      <c r="I1169" s="176">
        <v>0</v>
      </c>
      <c r="J1169" s="176">
        <v>0</v>
      </c>
      <c r="K1169" s="176">
        <v>1</v>
      </c>
      <c r="L1169" s="176">
        <v>1</v>
      </c>
      <c r="M1169" s="176"/>
    </row>
    <row r="1170" spans="2:13">
      <c r="B1170" s="614">
        <v>2015</v>
      </c>
      <c r="C1170" s="19">
        <v>0</v>
      </c>
      <c r="D1170" s="19">
        <v>0</v>
      </c>
      <c r="E1170" s="19">
        <v>0</v>
      </c>
      <c r="F1170" s="165">
        <v>0</v>
      </c>
      <c r="G1170" s="19">
        <v>0</v>
      </c>
      <c r="H1170" s="19">
        <v>0</v>
      </c>
      <c r="I1170" s="176">
        <v>0</v>
      </c>
      <c r="J1170" s="176">
        <v>0</v>
      </c>
      <c r="K1170" s="176">
        <v>1</v>
      </c>
      <c r="L1170" s="176">
        <v>1</v>
      </c>
      <c r="M1170" s="176"/>
    </row>
    <row r="1171" spans="2:13">
      <c r="B1171" s="185" t="s">
        <v>361</v>
      </c>
      <c r="C1171" s="19"/>
      <c r="D1171" s="19"/>
      <c r="E1171" s="19"/>
      <c r="F1171" s="165"/>
      <c r="G1171" s="19"/>
      <c r="H1171" s="19"/>
      <c r="I1171" s="176"/>
      <c r="J1171" s="176"/>
      <c r="K1171" s="176"/>
      <c r="L1171" s="176"/>
      <c r="M1171" s="176"/>
    </row>
    <row r="1172" spans="2:13">
      <c r="B1172" s="614">
        <v>2012</v>
      </c>
      <c r="C1172" s="19">
        <v>6</v>
      </c>
      <c r="D1172" s="19">
        <v>0</v>
      </c>
      <c r="E1172" s="19">
        <v>0</v>
      </c>
      <c r="F1172" s="165">
        <v>6</v>
      </c>
      <c r="G1172" s="19">
        <v>0</v>
      </c>
      <c r="H1172" s="19">
        <v>0</v>
      </c>
      <c r="I1172" s="176">
        <v>0</v>
      </c>
      <c r="J1172" s="176">
        <v>6</v>
      </c>
      <c r="K1172" s="176"/>
      <c r="L1172" s="176">
        <v>6</v>
      </c>
      <c r="M1172" s="176"/>
    </row>
    <row r="1173" spans="2:13">
      <c r="B1173" s="614">
        <v>2013</v>
      </c>
      <c r="C1173" s="19">
        <v>3</v>
      </c>
      <c r="D1173" s="19">
        <v>0</v>
      </c>
      <c r="E1173" s="19">
        <v>0</v>
      </c>
      <c r="F1173" s="165">
        <v>3</v>
      </c>
      <c r="G1173" s="19">
        <v>0</v>
      </c>
      <c r="H1173" s="19">
        <v>0</v>
      </c>
      <c r="I1173" s="176">
        <v>0</v>
      </c>
      <c r="J1173" s="176">
        <v>3</v>
      </c>
      <c r="K1173" s="176"/>
      <c r="L1173" s="176">
        <v>3</v>
      </c>
      <c r="M1173" s="176"/>
    </row>
    <row r="1174" spans="2:13">
      <c r="B1174" s="614">
        <v>2014</v>
      </c>
      <c r="C1174" s="19">
        <v>0</v>
      </c>
      <c r="D1174" s="19">
        <v>0</v>
      </c>
      <c r="E1174" s="19">
        <v>0</v>
      </c>
      <c r="F1174" s="165">
        <v>0</v>
      </c>
      <c r="G1174" s="19">
        <v>0</v>
      </c>
      <c r="H1174" s="19">
        <v>0</v>
      </c>
      <c r="I1174" s="176">
        <v>0</v>
      </c>
      <c r="J1174" s="176">
        <v>0</v>
      </c>
      <c r="K1174" s="176"/>
      <c r="L1174" s="176">
        <v>0</v>
      </c>
      <c r="M1174" s="176"/>
    </row>
    <row r="1175" spans="2:13">
      <c r="B1175" s="614">
        <v>2015</v>
      </c>
      <c r="C1175" s="19">
        <v>0</v>
      </c>
      <c r="D1175" s="19">
        <v>0</v>
      </c>
      <c r="E1175" s="19">
        <v>0</v>
      </c>
      <c r="F1175" s="165">
        <v>0</v>
      </c>
      <c r="G1175" s="19">
        <v>0</v>
      </c>
      <c r="H1175" s="19">
        <v>0</v>
      </c>
      <c r="I1175" s="176">
        <v>0</v>
      </c>
      <c r="J1175" s="176">
        <v>0</v>
      </c>
      <c r="K1175" s="176"/>
      <c r="L1175" s="176">
        <v>0</v>
      </c>
      <c r="M1175" s="176"/>
    </row>
    <row r="1176" spans="2:13">
      <c r="B1176" s="614">
        <v>2016</v>
      </c>
      <c r="C1176" s="19">
        <v>0</v>
      </c>
      <c r="D1176" s="19">
        <v>0</v>
      </c>
      <c r="E1176" s="19">
        <v>0</v>
      </c>
      <c r="F1176" s="165">
        <v>0</v>
      </c>
      <c r="G1176" s="19">
        <v>0</v>
      </c>
      <c r="H1176" s="19">
        <v>0</v>
      </c>
      <c r="I1176" s="176">
        <v>0</v>
      </c>
      <c r="J1176" s="176">
        <v>0</v>
      </c>
      <c r="K1176" s="176"/>
      <c r="L1176" s="176">
        <v>0</v>
      </c>
      <c r="M1176" s="176"/>
    </row>
    <row r="1177" spans="2:13">
      <c r="B1177" s="614">
        <v>2017</v>
      </c>
      <c r="C1177" s="19">
        <v>0</v>
      </c>
      <c r="D1177" s="19">
        <v>0</v>
      </c>
      <c r="E1177" s="19">
        <v>0</v>
      </c>
      <c r="F1177" s="165">
        <v>0</v>
      </c>
      <c r="G1177" s="19">
        <v>0</v>
      </c>
      <c r="H1177" s="19">
        <v>0</v>
      </c>
      <c r="I1177" s="176">
        <v>0</v>
      </c>
      <c r="J1177" s="176">
        <v>0</v>
      </c>
      <c r="K1177" s="176"/>
      <c r="L1177" s="176">
        <v>0</v>
      </c>
      <c r="M1177" s="176"/>
    </row>
    <row r="1178" spans="2:13">
      <c r="B1178" s="614">
        <v>2018</v>
      </c>
      <c r="C1178" s="19">
        <v>0</v>
      </c>
      <c r="D1178" s="19">
        <v>0</v>
      </c>
      <c r="E1178" s="19">
        <v>0</v>
      </c>
      <c r="F1178" s="165">
        <v>0</v>
      </c>
      <c r="G1178" s="19">
        <v>0</v>
      </c>
      <c r="H1178" s="19">
        <v>0</v>
      </c>
      <c r="I1178" s="176">
        <v>0</v>
      </c>
      <c r="J1178" s="176">
        <v>0</v>
      </c>
      <c r="K1178" s="176"/>
      <c r="L1178" s="176">
        <v>0</v>
      </c>
      <c r="M1178" s="176"/>
    </row>
    <row r="1179" spans="2:13">
      <c r="B1179" s="614">
        <v>2019</v>
      </c>
      <c r="C1179" s="19">
        <v>0</v>
      </c>
      <c r="D1179" s="19">
        <v>0</v>
      </c>
      <c r="E1179" s="19">
        <v>0</v>
      </c>
      <c r="F1179" s="165">
        <v>0</v>
      </c>
      <c r="G1179" s="19">
        <v>0</v>
      </c>
      <c r="H1179" s="19">
        <v>0</v>
      </c>
      <c r="I1179" s="176">
        <v>0</v>
      </c>
      <c r="J1179" s="176">
        <v>0</v>
      </c>
      <c r="K1179" s="176"/>
      <c r="L1179" s="176">
        <v>0</v>
      </c>
      <c r="M1179" s="176"/>
    </row>
    <row r="1180" spans="2:13">
      <c r="B1180" s="614">
        <v>2020</v>
      </c>
      <c r="C1180" s="19">
        <v>0</v>
      </c>
      <c r="D1180" s="19">
        <v>0</v>
      </c>
      <c r="E1180" s="19">
        <v>0</v>
      </c>
      <c r="F1180" s="165">
        <v>0</v>
      </c>
      <c r="G1180" s="19">
        <v>0</v>
      </c>
      <c r="H1180" s="19">
        <v>0</v>
      </c>
      <c r="I1180" s="176">
        <v>0</v>
      </c>
      <c r="J1180" s="176">
        <v>0</v>
      </c>
      <c r="K1180" s="176"/>
      <c r="L1180" s="176">
        <v>0</v>
      </c>
      <c r="M1180" s="176"/>
    </row>
    <row r="1181" spans="2:13">
      <c r="B1181" s="614">
        <v>2021</v>
      </c>
      <c r="C1181" s="19">
        <v>0</v>
      </c>
      <c r="D1181" s="19">
        <v>0</v>
      </c>
      <c r="E1181" s="19">
        <v>0</v>
      </c>
      <c r="F1181" s="165">
        <v>0</v>
      </c>
      <c r="G1181" s="19">
        <v>0</v>
      </c>
      <c r="H1181" s="19">
        <v>0</v>
      </c>
      <c r="I1181" s="176">
        <v>0</v>
      </c>
      <c r="J1181" s="176">
        <v>0</v>
      </c>
      <c r="K1181" s="176"/>
      <c r="L1181" s="176">
        <v>0</v>
      </c>
      <c r="M1181" s="176"/>
    </row>
    <row r="1182" spans="2:13">
      <c r="B1182" s="614">
        <v>2022</v>
      </c>
      <c r="C1182" s="19">
        <v>0</v>
      </c>
      <c r="D1182" s="19">
        <v>0</v>
      </c>
      <c r="E1182" s="19">
        <v>0</v>
      </c>
      <c r="F1182" s="165">
        <v>0</v>
      </c>
      <c r="G1182" s="19">
        <v>0</v>
      </c>
      <c r="H1182" s="19">
        <v>0</v>
      </c>
      <c r="I1182" s="176">
        <v>0</v>
      </c>
      <c r="J1182" s="176">
        <v>0</v>
      </c>
      <c r="K1182" s="176"/>
      <c r="L1182" s="176">
        <v>0</v>
      </c>
      <c r="M1182" s="176"/>
    </row>
    <row r="1183" spans="2:13">
      <c r="B1183" s="614">
        <v>2023</v>
      </c>
      <c r="C1183" s="19">
        <v>0</v>
      </c>
      <c r="D1183" s="19">
        <v>0</v>
      </c>
      <c r="E1183" s="19">
        <v>0</v>
      </c>
      <c r="F1183" s="165">
        <v>0</v>
      </c>
      <c r="G1183" s="19">
        <v>0</v>
      </c>
      <c r="H1183" s="19">
        <v>0</v>
      </c>
      <c r="I1183" s="176">
        <v>0</v>
      </c>
      <c r="J1183" s="176">
        <v>0</v>
      </c>
      <c r="K1183" s="176"/>
      <c r="L1183" s="176">
        <v>0</v>
      </c>
      <c r="M1183" s="176"/>
    </row>
    <row r="1184" spans="2:13">
      <c r="B1184" s="185" t="s">
        <v>222</v>
      </c>
      <c r="C1184" s="19"/>
      <c r="D1184" s="19"/>
      <c r="E1184" s="19"/>
      <c r="F1184" s="165"/>
      <c r="G1184" s="19"/>
      <c r="H1184" s="19"/>
      <c r="I1184" s="176"/>
      <c r="J1184" s="176"/>
      <c r="K1184" s="176"/>
      <c r="L1184" s="176"/>
      <c r="M1184" s="176"/>
    </row>
    <row r="1185" spans="2:13">
      <c r="B1185" s="614">
        <v>2014</v>
      </c>
      <c r="C1185" s="19">
        <v>0</v>
      </c>
      <c r="D1185" s="19">
        <v>0</v>
      </c>
      <c r="E1185" s="19">
        <v>0</v>
      </c>
      <c r="F1185" s="165">
        <v>0</v>
      </c>
      <c r="G1185" s="19">
        <v>0</v>
      </c>
      <c r="H1185" s="19">
        <v>0</v>
      </c>
      <c r="I1185" s="176">
        <v>0</v>
      </c>
      <c r="J1185" s="176">
        <v>0</v>
      </c>
      <c r="K1185" s="176">
        <v>0</v>
      </c>
      <c r="L1185" s="176">
        <v>0</v>
      </c>
      <c r="M1185" s="176">
        <v>2339</v>
      </c>
    </row>
    <row r="1186" spans="2:13">
      <c r="B1186" s="614">
        <v>2015</v>
      </c>
      <c r="C1186" s="19">
        <v>0</v>
      </c>
      <c r="D1186" s="19">
        <v>0</v>
      </c>
      <c r="E1186" s="19">
        <v>0</v>
      </c>
      <c r="F1186" s="165">
        <v>0</v>
      </c>
      <c r="G1186" s="19">
        <v>0</v>
      </c>
      <c r="H1186" s="19">
        <v>0</v>
      </c>
      <c r="I1186" s="176">
        <v>0</v>
      </c>
      <c r="J1186" s="176">
        <v>0</v>
      </c>
      <c r="K1186" s="176">
        <v>0</v>
      </c>
      <c r="L1186" s="176">
        <v>0</v>
      </c>
      <c r="M1186" s="176">
        <v>2136</v>
      </c>
    </row>
    <row r="1187" spans="2:13">
      <c r="B1187" s="614">
        <v>2017</v>
      </c>
      <c r="C1187" s="19">
        <v>0</v>
      </c>
      <c r="D1187" s="19">
        <v>0</v>
      </c>
      <c r="E1187" s="19">
        <v>0</v>
      </c>
      <c r="F1187" s="165">
        <v>0</v>
      </c>
      <c r="G1187" s="19">
        <v>0</v>
      </c>
      <c r="H1187" s="19">
        <v>0</v>
      </c>
      <c r="I1187" s="176">
        <v>0</v>
      </c>
      <c r="J1187" s="176">
        <v>0</v>
      </c>
      <c r="K1187" s="176">
        <v>0</v>
      </c>
      <c r="L1187" s="176">
        <v>0</v>
      </c>
      <c r="M1187" s="176">
        <v>0</v>
      </c>
    </row>
    <row r="1188" spans="2:13">
      <c r="B1188" s="614">
        <v>2018</v>
      </c>
      <c r="C1188" s="19">
        <v>0</v>
      </c>
      <c r="D1188" s="19">
        <v>0</v>
      </c>
      <c r="E1188" s="19">
        <v>0</v>
      </c>
      <c r="F1188" s="165">
        <v>0</v>
      </c>
      <c r="G1188" s="19">
        <v>0</v>
      </c>
      <c r="H1188" s="19">
        <v>0</v>
      </c>
      <c r="I1188" s="176">
        <v>0</v>
      </c>
      <c r="J1188" s="176">
        <v>0</v>
      </c>
      <c r="K1188" s="176">
        <v>0</v>
      </c>
      <c r="L1188" s="176">
        <v>0</v>
      </c>
      <c r="M1188" s="176">
        <v>0</v>
      </c>
    </row>
    <row r="1189" spans="2:13">
      <c r="B1189" s="614">
        <v>2019</v>
      </c>
      <c r="C1189" s="19">
        <v>0</v>
      </c>
      <c r="D1189" s="19">
        <v>0</v>
      </c>
      <c r="E1189" s="19">
        <v>0</v>
      </c>
      <c r="F1189" s="165">
        <v>0</v>
      </c>
      <c r="G1189" s="19">
        <v>0</v>
      </c>
      <c r="H1189" s="19">
        <v>0</v>
      </c>
      <c r="I1189" s="176">
        <v>0</v>
      </c>
      <c r="J1189" s="176">
        <v>0</v>
      </c>
      <c r="K1189" s="176">
        <v>0</v>
      </c>
      <c r="L1189" s="176">
        <v>0</v>
      </c>
      <c r="M1189" s="176">
        <v>0</v>
      </c>
    </row>
    <row r="1190" spans="2:13">
      <c r="B1190" s="614">
        <v>2020</v>
      </c>
      <c r="C1190" s="19">
        <v>0</v>
      </c>
      <c r="D1190" s="19">
        <v>0</v>
      </c>
      <c r="E1190" s="19">
        <v>0</v>
      </c>
      <c r="F1190" s="165">
        <v>0</v>
      </c>
      <c r="G1190" s="19">
        <v>0</v>
      </c>
      <c r="H1190" s="19">
        <v>0</v>
      </c>
      <c r="I1190" s="176">
        <v>0</v>
      </c>
      <c r="J1190" s="177">
        <v>0</v>
      </c>
      <c r="K1190" s="177">
        <v>0</v>
      </c>
      <c r="L1190" s="177">
        <v>0</v>
      </c>
      <c r="M1190" s="177">
        <v>0</v>
      </c>
    </row>
    <row r="1191" spans="2:13">
      <c r="B1191" s="614">
        <v>2021</v>
      </c>
      <c r="C1191" s="19">
        <v>0</v>
      </c>
      <c r="D1191" s="19">
        <v>0</v>
      </c>
      <c r="E1191" s="19">
        <v>0</v>
      </c>
      <c r="F1191" s="165">
        <v>0</v>
      </c>
      <c r="G1191" s="19">
        <v>0</v>
      </c>
      <c r="H1191" s="19">
        <v>0</v>
      </c>
      <c r="I1191" s="176">
        <v>0</v>
      </c>
      <c r="J1191" s="177">
        <v>0</v>
      </c>
      <c r="K1191" s="177">
        <v>0</v>
      </c>
      <c r="L1191" s="177">
        <v>0</v>
      </c>
      <c r="M1191" s="177">
        <v>5621</v>
      </c>
    </row>
    <row r="1192" spans="2:13">
      <c r="B1192" s="614">
        <v>2022</v>
      </c>
      <c r="C1192" s="19">
        <v>0</v>
      </c>
      <c r="D1192" s="19">
        <v>0</v>
      </c>
      <c r="E1192" s="19">
        <v>0</v>
      </c>
      <c r="F1192" s="165">
        <v>0</v>
      </c>
      <c r="G1192" s="19">
        <v>0</v>
      </c>
      <c r="H1192" s="19">
        <v>0</v>
      </c>
      <c r="I1192" s="176">
        <v>0</v>
      </c>
      <c r="J1192" s="177">
        <v>0</v>
      </c>
      <c r="K1192" s="177">
        <v>0</v>
      </c>
      <c r="L1192" s="177">
        <v>0</v>
      </c>
      <c r="M1192" s="177">
        <v>6822</v>
      </c>
    </row>
    <row r="1193" spans="2:13">
      <c r="B1193" s="614">
        <v>2023</v>
      </c>
      <c r="C1193" s="19">
        <v>0</v>
      </c>
      <c r="D1193" s="19">
        <v>0</v>
      </c>
      <c r="E1193" s="19">
        <v>0</v>
      </c>
      <c r="F1193" s="165">
        <v>0</v>
      </c>
      <c r="G1193" s="19">
        <v>0</v>
      </c>
      <c r="H1193" s="19">
        <v>0</v>
      </c>
      <c r="I1193" s="176">
        <v>0</v>
      </c>
      <c r="J1193" s="177">
        <v>0</v>
      </c>
      <c r="K1193" s="177">
        <v>0</v>
      </c>
      <c r="L1193" s="177">
        <v>0</v>
      </c>
      <c r="M1193" s="177">
        <v>7238</v>
      </c>
    </row>
    <row r="1194" spans="2:13">
      <c r="B1194" s="185" t="s">
        <v>683</v>
      </c>
      <c r="C1194" s="19"/>
      <c r="D1194" s="19"/>
      <c r="E1194" s="19"/>
      <c r="F1194" s="165"/>
      <c r="G1194" s="19"/>
      <c r="H1194" s="19"/>
      <c r="I1194" s="176"/>
      <c r="J1194" s="176"/>
      <c r="K1194" s="176"/>
      <c r="L1194" s="176"/>
      <c r="M1194" s="176"/>
    </row>
    <row r="1195" spans="2:13">
      <c r="B1195" s="614">
        <v>2012</v>
      </c>
      <c r="C1195" s="19">
        <v>231</v>
      </c>
      <c r="D1195" s="19">
        <v>0</v>
      </c>
      <c r="E1195" s="19">
        <v>0</v>
      </c>
      <c r="F1195" s="165">
        <v>231</v>
      </c>
      <c r="G1195" s="19">
        <v>0</v>
      </c>
      <c r="H1195" s="19">
        <v>0</v>
      </c>
      <c r="I1195" s="176">
        <v>0</v>
      </c>
      <c r="J1195" s="176">
        <v>231</v>
      </c>
      <c r="K1195" s="176"/>
      <c r="L1195" s="176">
        <v>231</v>
      </c>
      <c r="M1195" s="176"/>
    </row>
    <row r="1196" spans="2:13">
      <c r="B1196" s="185" t="s">
        <v>206</v>
      </c>
      <c r="C1196" s="19"/>
      <c r="D1196" s="19"/>
      <c r="E1196" s="19"/>
      <c r="F1196" s="165"/>
      <c r="G1196" s="19"/>
      <c r="H1196" s="19"/>
      <c r="I1196" s="176"/>
      <c r="J1196" s="176"/>
      <c r="K1196" s="176"/>
      <c r="L1196" s="176"/>
      <c r="M1196" s="176"/>
    </row>
    <row r="1197" spans="2:13">
      <c r="B1197" s="614">
        <v>2012</v>
      </c>
      <c r="C1197" s="19">
        <v>0</v>
      </c>
      <c r="D1197" s="19">
        <v>0</v>
      </c>
      <c r="E1197" s="19">
        <v>0</v>
      </c>
      <c r="F1197" s="165">
        <v>0</v>
      </c>
      <c r="G1197" s="19">
        <v>828</v>
      </c>
      <c r="H1197" s="19">
        <v>853</v>
      </c>
      <c r="I1197" s="176">
        <v>1681</v>
      </c>
      <c r="J1197" s="176">
        <v>1681</v>
      </c>
      <c r="K1197" s="176">
        <v>0</v>
      </c>
      <c r="L1197" s="176">
        <v>1681</v>
      </c>
      <c r="M1197" s="176">
        <v>0</v>
      </c>
    </row>
    <row r="1198" spans="2:13">
      <c r="B1198" s="614">
        <v>2013</v>
      </c>
      <c r="C1198" s="19">
        <v>0</v>
      </c>
      <c r="D1198" s="19">
        <v>0</v>
      </c>
      <c r="E1198" s="19">
        <v>0</v>
      </c>
      <c r="F1198" s="165">
        <v>0</v>
      </c>
      <c r="G1198" s="19">
        <v>835</v>
      </c>
      <c r="H1198" s="19">
        <v>872</v>
      </c>
      <c r="I1198" s="176">
        <v>1707</v>
      </c>
      <c r="J1198" s="176">
        <v>1707</v>
      </c>
      <c r="K1198" s="176">
        <v>0</v>
      </c>
      <c r="L1198" s="176">
        <v>1707</v>
      </c>
      <c r="M1198" s="176">
        <v>0</v>
      </c>
    </row>
    <row r="1199" spans="2:13">
      <c r="B1199" s="614">
        <v>2014</v>
      </c>
      <c r="C1199" s="19">
        <v>0</v>
      </c>
      <c r="D1199" s="19">
        <v>0</v>
      </c>
      <c r="E1199" s="19">
        <v>0</v>
      </c>
      <c r="F1199" s="165">
        <v>0</v>
      </c>
      <c r="G1199" s="19">
        <v>821</v>
      </c>
      <c r="H1199" s="19">
        <v>842</v>
      </c>
      <c r="I1199" s="176">
        <v>1663</v>
      </c>
      <c r="J1199" s="176">
        <v>1663</v>
      </c>
      <c r="K1199" s="176">
        <v>0</v>
      </c>
      <c r="L1199" s="176">
        <v>1663</v>
      </c>
      <c r="M1199" s="176">
        <v>0</v>
      </c>
    </row>
    <row r="1200" spans="2:13">
      <c r="B1200" s="614">
        <v>2015</v>
      </c>
      <c r="C1200" s="19">
        <v>0</v>
      </c>
      <c r="D1200" s="19">
        <v>0</v>
      </c>
      <c r="E1200" s="19">
        <v>0</v>
      </c>
      <c r="F1200" s="165">
        <v>0</v>
      </c>
      <c r="G1200" s="19">
        <v>815</v>
      </c>
      <c r="H1200" s="19">
        <v>824</v>
      </c>
      <c r="I1200" s="176">
        <v>1639</v>
      </c>
      <c r="J1200" s="176">
        <v>1639</v>
      </c>
      <c r="K1200" s="176">
        <v>0</v>
      </c>
      <c r="L1200" s="176">
        <v>1639</v>
      </c>
      <c r="M1200" s="176">
        <v>0</v>
      </c>
    </row>
    <row r="1201" spans="2:13">
      <c r="B1201" s="614">
        <v>2016</v>
      </c>
      <c r="C1201" s="19">
        <v>0</v>
      </c>
      <c r="D1201" s="19">
        <v>0</v>
      </c>
      <c r="E1201" s="19">
        <v>0</v>
      </c>
      <c r="F1201" s="165">
        <v>0</v>
      </c>
      <c r="G1201" s="19">
        <v>752</v>
      </c>
      <c r="H1201" s="19">
        <v>718</v>
      </c>
      <c r="I1201" s="176">
        <v>1470</v>
      </c>
      <c r="J1201" s="176">
        <v>1470</v>
      </c>
      <c r="K1201" s="176">
        <v>0</v>
      </c>
      <c r="L1201" s="176">
        <v>1470</v>
      </c>
      <c r="M1201" s="176">
        <v>0</v>
      </c>
    </row>
    <row r="1202" spans="2:13">
      <c r="B1202" s="614">
        <v>2017</v>
      </c>
      <c r="C1202" s="19">
        <v>0</v>
      </c>
      <c r="D1202" s="19">
        <v>0</v>
      </c>
      <c r="E1202" s="19">
        <v>0</v>
      </c>
      <c r="F1202" s="165">
        <v>0</v>
      </c>
      <c r="G1202" s="19">
        <v>741</v>
      </c>
      <c r="H1202" s="19">
        <v>673</v>
      </c>
      <c r="I1202" s="176">
        <v>1414</v>
      </c>
      <c r="J1202" s="176">
        <v>1414</v>
      </c>
      <c r="K1202" s="176">
        <v>0</v>
      </c>
      <c r="L1202" s="176">
        <v>1414</v>
      </c>
      <c r="M1202" s="176">
        <v>0</v>
      </c>
    </row>
    <row r="1203" spans="2:13">
      <c r="B1203" s="614">
        <v>2018</v>
      </c>
      <c r="C1203" s="19">
        <v>0</v>
      </c>
      <c r="D1203" s="19">
        <v>0</v>
      </c>
      <c r="E1203" s="19">
        <v>0</v>
      </c>
      <c r="F1203" s="165">
        <v>0</v>
      </c>
      <c r="G1203" s="19">
        <v>702</v>
      </c>
      <c r="H1203" s="19">
        <v>634</v>
      </c>
      <c r="I1203" s="176">
        <v>1336</v>
      </c>
      <c r="J1203" s="176">
        <v>1336</v>
      </c>
      <c r="K1203" s="176">
        <v>0</v>
      </c>
      <c r="L1203" s="176">
        <v>1336</v>
      </c>
      <c r="M1203" s="176">
        <v>0</v>
      </c>
    </row>
    <row r="1204" spans="2:13">
      <c r="B1204" s="614">
        <v>2019</v>
      </c>
      <c r="C1204" s="19">
        <v>0</v>
      </c>
      <c r="D1204" s="19">
        <v>0</v>
      </c>
      <c r="E1204" s="19">
        <v>0</v>
      </c>
      <c r="F1204" s="165">
        <v>0</v>
      </c>
      <c r="G1204" s="19">
        <v>686</v>
      </c>
      <c r="H1204" s="19">
        <v>616</v>
      </c>
      <c r="I1204" s="176">
        <v>1302</v>
      </c>
      <c r="J1204" s="176">
        <v>1302</v>
      </c>
      <c r="K1204" s="176">
        <v>0</v>
      </c>
      <c r="L1204" s="176">
        <v>1302</v>
      </c>
      <c r="M1204" s="176">
        <v>0</v>
      </c>
    </row>
    <row r="1205" spans="2:13">
      <c r="B1205" s="614">
        <v>2020</v>
      </c>
      <c r="C1205" s="19">
        <v>0</v>
      </c>
      <c r="D1205" s="19">
        <v>0</v>
      </c>
      <c r="E1205" s="19">
        <v>0</v>
      </c>
      <c r="F1205" s="165">
        <v>0</v>
      </c>
      <c r="G1205" s="19">
        <v>670</v>
      </c>
      <c r="H1205" s="19">
        <v>691</v>
      </c>
      <c r="I1205" s="176">
        <v>1361</v>
      </c>
      <c r="J1205" s="176">
        <v>1361</v>
      </c>
      <c r="K1205" s="176">
        <v>0</v>
      </c>
      <c r="L1205" s="176">
        <v>1361</v>
      </c>
      <c r="M1205" s="176">
        <v>0</v>
      </c>
    </row>
    <row r="1206" spans="2:13">
      <c r="B1206" s="614">
        <v>2021</v>
      </c>
      <c r="C1206" s="19">
        <v>0</v>
      </c>
      <c r="D1206" s="19">
        <v>0</v>
      </c>
      <c r="E1206" s="19">
        <v>0</v>
      </c>
      <c r="F1206" s="165">
        <v>0</v>
      </c>
      <c r="G1206" s="19">
        <v>663</v>
      </c>
      <c r="H1206" s="19">
        <v>747</v>
      </c>
      <c r="I1206" s="176">
        <v>1410</v>
      </c>
      <c r="J1206" s="176">
        <v>1410</v>
      </c>
      <c r="K1206" s="176">
        <v>0</v>
      </c>
      <c r="L1206" s="176">
        <v>1410</v>
      </c>
      <c r="M1206" s="176">
        <v>0</v>
      </c>
    </row>
    <row r="1207" spans="2:13">
      <c r="B1207" s="614">
        <v>2022</v>
      </c>
      <c r="C1207" s="19">
        <v>0</v>
      </c>
      <c r="D1207" s="19">
        <v>0</v>
      </c>
      <c r="E1207" s="19">
        <v>0</v>
      </c>
      <c r="F1207" s="165">
        <v>0</v>
      </c>
      <c r="G1207" s="19">
        <v>644</v>
      </c>
      <c r="H1207" s="19">
        <v>829</v>
      </c>
      <c r="I1207" s="176">
        <v>1473</v>
      </c>
      <c r="J1207" s="176">
        <v>1473</v>
      </c>
      <c r="K1207" s="176">
        <v>0</v>
      </c>
      <c r="L1207" s="176">
        <v>1473</v>
      </c>
      <c r="M1207" s="176">
        <v>0</v>
      </c>
    </row>
    <row r="1208" spans="2:13">
      <c r="B1208" s="614">
        <v>2023</v>
      </c>
      <c r="C1208" s="19">
        <v>0</v>
      </c>
      <c r="D1208" s="19">
        <v>0</v>
      </c>
      <c r="E1208" s="19">
        <v>0</v>
      </c>
      <c r="F1208" s="165">
        <v>0</v>
      </c>
      <c r="G1208" s="19">
        <v>615</v>
      </c>
      <c r="H1208" s="19">
        <v>657</v>
      </c>
      <c r="I1208" s="176">
        <v>1272</v>
      </c>
      <c r="J1208" s="176">
        <v>1272</v>
      </c>
      <c r="K1208" s="176">
        <v>0</v>
      </c>
      <c r="L1208" s="176">
        <v>1272</v>
      </c>
      <c r="M1208" s="176">
        <v>0</v>
      </c>
    </row>
    <row r="1209" spans="2:13">
      <c r="B1209" s="185" t="s">
        <v>152</v>
      </c>
      <c r="C1209" s="19"/>
      <c r="D1209" s="19"/>
      <c r="E1209" s="19"/>
      <c r="F1209" s="165"/>
      <c r="G1209" s="19"/>
      <c r="H1209" s="19"/>
      <c r="I1209" s="176"/>
      <c r="J1209" s="176"/>
      <c r="K1209" s="176"/>
      <c r="L1209" s="176"/>
      <c r="M1209" s="176"/>
    </row>
    <row r="1210" spans="2:13">
      <c r="B1210" s="614">
        <v>2012</v>
      </c>
      <c r="C1210" s="19">
        <v>0</v>
      </c>
      <c r="D1210" s="19">
        <v>0</v>
      </c>
      <c r="E1210" s="19">
        <v>0</v>
      </c>
      <c r="F1210" s="165">
        <v>0</v>
      </c>
      <c r="G1210" s="19">
        <v>0</v>
      </c>
      <c r="H1210" s="19">
        <v>0</v>
      </c>
      <c r="I1210" s="176">
        <v>0</v>
      </c>
      <c r="J1210" s="176">
        <v>0</v>
      </c>
      <c r="K1210" s="176">
        <v>0</v>
      </c>
      <c r="L1210" s="176">
        <v>0</v>
      </c>
      <c r="M1210" s="176">
        <v>2007</v>
      </c>
    </row>
    <row r="1211" spans="2:13">
      <c r="B1211" s="614">
        <v>2013</v>
      </c>
      <c r="C1211" s="19">
        <v>0</v>
      </c>
      <c r="D1211" s="19">
        <v>0</v>
      </c>
      <c r="E1211" s="19">
        <v>0</v>
      </c>
      <c r="F1211" s="165">
        <v>0</v>
      </c>
      <c r="G1211" s="19">
        <v>0</v>
      </c>
      <c r="H1211" s="19">
        <v>0</v>
      </c>
      <c r="I1211" s="176">
        <v>0</v>
      </c>
      <c r="J1211" s="176">
        <v>0</v>
      </c>
      <c r="K1211" s="176">
        <v>0</v>
      </c>
      <c r="L1211" s="176">
        <v>0</v>
      </c>
      <c r="M1211" s="176">
        <v>2745</v>
      </c>
    </row>
    <row r="1212" spans="2:13">
      <c r="B1212" s="614">
        <v>2014</v>
      </c>
      <c r="C1212" s="19">
        <v>0</v>
      </c>
      <c r="D1212" s="19">
        <v>0</v>
      </c>
      <c r="E1212" s="19">
        <v>0</v>
      </c>
      <c r="F1212" s="165">
        <v>0</v>
      </c>
      <c r="G1212" s="19">
        <v>0</v>
      </c>
      <c r="H1212" s="19">
        <v>0</v>
      </c>
      <c r="I1212" s="176">
        <v>0</v>
      </c>
      <c r="J1212" s="176">
        <v>0</v>
      </c>
      <c r="K1212" s="176">
        <v>0</v>
      </c>
      <c r="L1212" s="176">
        <v>0</v>
      </c>
      <c r="M1212" s="176">
        <v>2811</v>
      </c>
    </row>
    <row r="1213" spans="2:13">
      <c r="B1213" s="614">
        <v>2015</v>
      </c>
      <c r="C1213" s="19">
        <v>0</v>
      </c>
      <c r="D1213" s="19">
        <v>0</v>
      </c>
      <c r="E1213" s="19">
        <v>0</v>
      </c>
      <c r="F1213" s="165">
        <v>0</v>
      </c>
      <c r="G1213" s="19">
        <v>0</v>
      </c>
      <c r="H1213" s="19">
        <v>0</v>
      </c>
      <c r="I1213" s="176">
        <v>0</v>
      </c>
      <c r="J1213" s="176">
        <v>0</v>
      </c>
      <c r="K1213" s="176">
        <v>0</v>
      </c>
      <c r="L1213" s="176">
        <v>0</v>
      </c>
      <c r="M1213" s="176">
        <v>2130</v>
      </c>
    </row>
    <row r="1214" spans="2:13">
      <c r="B1214" s="614">
        <v>2016</v>
      </c>
      <c r="C1214" s="19">
        <v>0</v>
      </c>
      <c r="D1214" s="19">
        <v>0</v>
      </c>
      <c r="E1214" s="19">
        <v>0</v>
      </c>
      <c r="F1214" s="165">
        <v>0</v>
      </c>
      <c r="G1214" s="19">
        <v>0</v>
      </c>
      <c r="H1214" s="19">
        <v>0</v>
      </c>
      <c r="I1214" s="176">
        <v>0</v>
      </c>
      <c r="J1214" s="176">
        <v>0</v>
      </c>
      <c r="K1214" s="176">
        <v>0</v>
      </c>
      <c r="L1214" s="176">
        <v>0</v>
      </c>
      <c r="M1214" s="176">
        <v>5387</v>
      </c>
    </row>
    <row r="1215" spans="2:13">
      <c r="B1215" s="614">
        <v>2017</v>
      </c>
      <c r="C1215" s="19">
        <v>0</v>
      </c>
      <c r="D1215" s="19">
        <v>0</v>
      </c>
      <c r="E1215" s="19">
        <v>0</v>
      </c>
      <c r="F1215" s="165">
        <v>0</v>
      </c>
      <c r="G1215" s="19">
        <v>0</v>
      </c>
      <c r="H1215" s="19">
        <v>0</v>
      </c>
      <c r="I1215" s="176">
        <v>0</v>
      </c>
      <c r="J1215" s="176">
        <v>0</v>
      </c>
      <c r="K1215" s="176">
        <v>0</v>
      </c>
      <c r="L1215" s="176">
        <v>0</v>
      </c>
      <c r="M1215" s="176">
        <v>5223</v>
      </c>
    </row>
    <row r="1216" spans="2:13">
      <c r="B1216" s="614">
        <v>2018</v>
      </c>
      <c r="C1216" s="19">
        <v>0</v>
      </c>
      <c r="D1216" s="19">
        <v>0</v>
      </c>
      <c r="E1216" s="19">
        <v>0</v>
      </c>
      <c r="F1216" s="165">
        <v>0</v>
      </c>
      <c r="G1216" s="19">
        <v>0</v>
      </c>
      <c r="H1216" s="19">
        <v>0</v>
      </c>
      <c r="I1216" s="176">
        <v>0</v>
      </c>
      <c r="J1216" s="176">
        <v>0</v>
      </c>
      <c r="K1216" s="176">
        <v>0</v>
      </c>
      <c r="L1216" s="176">
        <v>0</v>
      </c>
      <c r="M1216" s="176">
        <v>5324</v>
      </c>
    </row>
    <row r="1217" spans="2:13">
      <c r="B1217" s="614">
        <v>2019</v>
      </c>
      <c r="C1217" s="19">
        <v>0</v>
      </c>
      <c r="D1217" s="19">
        <v>0</v>
      </c>
      <c r="E1217" s="19">
        <v>0</v>
      </c>
      <c r="F1217" s="165">
        <v>0</v>
      </c>
      <c r="G1217" s="19">
        <v>0</v>
      </c>
      <c r="H1217" s="19">
        <v>0</v>
      </c>
      <c r="I1217" s="176">
        <v>0</v>
      </c>
      <c r="J1217" s="176">
        <v>0</v>
      </c>
      <c r="K1217" s="176">
        <v>0</v>
      </c>
      <c r="L1217" s="176">
        <v>0</v>
      </c>
      <c r="M1217" s="176">
        <v>6269</v>
      </c>
    </row>
    <row r="1218" spans="2:13">
      <c r="B1218" s="614">
        <v>2020</v>
      </c>
      <c r="C1218" s="19">
        <v>0</v>
      </c>
      <c r="D1218" s="19">
        <v>0</v>
      </c>
      <c r="E1218" s="19">
        <v>0</v>
      </c>
      <c r="F1218" s="165">
        <v>0</v>
      </c>
      <c r="G1218" s="19">
        <v>0</v>
      </c>
      <c r="H1218" s="19">
        <v>0</v>
      </c>
      <c r="I1218" s="176">
        <v>0</v>
      </c>
      <c r="J1218" s="176">
        <v>0</v>
      </c>
      <c r="K1218" s="176">
        <v>0</v>
      </c>
      <c r="L1218" s="176">
        <v>0</v>
      </c>
      <c r="M1218" s="176">
        <v>5590</v>
      </c>
    </row>
    <row r="1219" spans="2:13">
      <c r="B1219" s="614">
        <v>2021</v>
      </c>
      <c r="C1219" s="19">
        <v>0</v>
      </c>
      <c r="D1219" s="19">
        <v>0</v>
      </c>
      <c r="E1219" s="19">
        <v>0</v>
      </c>
      <c r="F1219" s="165">
        <v>0</v>
      </c>
      <c r="G1219" s="19">
        <v>0</v>
      </c>
      <c r="H1219" s="19">
        <v>0</v>
      </c>
      <c r="I1219" s="176">
        <v>0</v>
      </c>
      <c r="J1219" s="176">
        <v>0</v>
      </c>
      <c r="K1219" s="176">
        <v>0</v>
      </c>
      <c r="L1219" s="176">
        <v>0</v>
      </c>
      <c r="M1219" s="176">
        <v>4880</v>
      </c>
    </row>
    <row r="1220" spans="2:13">
      <c r="B1220" s="614">
        <v>2022</v>
      </c>
      <c r="C1220" s="19">
        <v>0</v>
      </c>
      <c r="D1220" s="19">
        <v>0</v>
      </c>
      <c r="E1220" s="19">
        <v>0</v>
      </c>
      <c r="F1220" s="165">
        <v>0</v>
      </c>
      <c r="G1220" s="19">
        <v>0</v>
      </c>
      <c r="H1220" s="19">
        <v>0</v>
      </c>
      <c r="I1220" s="176">
        <v>0</v>
      </c>
      <c r="J1220" s="176">
        <v>0</v>
      </c>
      <c r="K1220" s="176">
        <v>0</v>
      </c>
      <c r="L1220" s="176">
        <v>0</v>
      </c>
      <c r="M1220" s="176">
        <v>4471</v>
      </c>
    </row>
    <row r="1221" spans="2:13">
      <c r="B1221" s="614">
        <v>2023</v>
      </c>
      <c r="C1221" s="19">
        <v>0</v>
      </c>
      <c r="D1221" s="19">
        <v>0</v>
      </c>
      <c r="E1221" s="19">
        <v>0</v>
      </c>
      <c r="F1221" s="165">
        <v>0</v>
      </c>
      <c r="G1221" s="19">
        <v>0</v>
      </c>
      <c r="H1221" s="19">
        <v>0</v>
      </c>
      <c r="I1221" s="176">
        <v>0</v>
      </c>
      <c r="J1221" s="176">
        <v>0</v>
      </c>
      <c r="K1221" s="176">
        <v>0</v>
      </c>
      <c r="L1221" s="176">
        <v>0</v>
      </c>
      <c r="M1221" s="176">
        <v>4421</v>
      </c>
    </row>
    <row r="1222" spans="2:13">
      <c r="B1222" s="185" t="s">
        <v>204</v>
      </c>
      <c r="C1222" s="19"/>
      <c r="D1222" s="19"/>
      <c r="E1222" s="19"/>
      <c r="F1222" s="165"/>
      <c r="G1222" s="19"/>
      <c r="H1222" s="19"/>
      <c r="I1222" s="176"/>
      <c r="J1222" s="176"/>
      <c r="K1222" s="176"/>
      <c r="L1222" s="176"/>
      <c r="M1222" s="176"/>
    </row>
    <row r="1223" spans="2:13">
      <c r="B1223" s="614">
        <v>2012</v>
      </c>
      <c r="C1223" s="19">
        <v>26</v>
      </c>
      <c r="D1223" s="19">
        <v>0</v>
      </c>
      <c r="E1223" s="19">
        <v>0</v>
      </c>
      <c r="F1223" s="165">
        <v>26</v>
      </c>
      <c r="G1223" s="19">
        <v>1</v>
      </c>
      <c r="H1223" s="19">
        <v>0</v>
      </c>
      <c r="I1223" s="176">
        <v>1</v>
      </c>
      <c r="J1223" s="176">
        <v>27</v>
      </c>
      <c r="K1223" s="176"/>
      <c r="L1223" s="176">
        <v>27</v>
      </c>
      <c r="M1223" s="176"/>
    </row>
    <row r="1224" spans="2:13">
      <c r="B1224" s="614">
        <v>2013</v>
      </c>
      <c r="C1224" s="19">
        <v>21</v>
      </c>
      <c r="D1224" s="19">
        <v>0</v>
      </c>
      <c r="E1224" s="19">
        <v>0</v>
      </c>
      <c r="F1224" s="165">
        <v>21</v>
      </c>
      <c r="G1224" s="19">
        <v>2</v>
      </c>
      <c r="H1224" s="19">
        <v>0</v>
      </c>
      <c r="I1224" s="176">
        <v>2</v>
      </c>
      <c r="J1224" s="176">
        <v>23</v>
      </c>
      <c r="K1224" s="176"/>
      <c r="L1224" s="176">
        <v>23</v>
      </c>
      <c r="M1224" s="176">
        <v>0</v>
      </c>
    </row>
    <row r="1225" spans="2:13">
      <c r="B1225" s="614">
        <v>2014</v>
      </c>
      <c r="C1225" s="19">
        <v>18</v>
      </c>
      <c r="D1225" s="19">
        <v>0</v>
      </c>
      <c r="E1225" s="19">
        <v>0</v>
      </c>
      <c r="F1225" s="165">
        <v>18</v>
      </c>
      <c r="G1225" s="19">
        <v>2</v>
      </c>
      <c r="H1225" s="19">
        <v>0</v>
      </c>
      <c r="I1225" s="176">
        <v>2</v>
      </c>
      <c r="J1225" s="176">
        <v>20</v>
      </c>
      <c r="K1225" s="176"/>
      <c r="L1225" s="176">
        <v>20</v>
      </c>
      <c r="M1225" s="176"/>
    </row>
    <row r="1226" spans="2:13">
      <c r="B1226" s="614">
        <v>2015</v>
      </c>
      <c r="C1226" s="19">
        <v>17</v>
      </c>
      <c r="D1226" s="19">
        <v>0</v>
      </c>
      <c r="E1226" s="19">
        <v>0</v>
      </c>
      <c r="F1226" s="165">
        <v>17</v>
      </c>
      <c r="G1226" s="19">
        <v>1</v>
      </c>
      <c r="H1226" s="19">
        <v>0</v>
      </c>
      <c r="I1226" s="176">
        <v>1</v>
      </c>
      <c r="J1226" s="176">
        <v>18</v>
      </c>
      <c r="K1226" s="176"/>
      <c r="L1226" s="176">
        <v>18</v>
      </c>
      <c r="M1226" s="176"/>
    </row>
    <row r="1227" spans="2:13">
      <c r="B1227" s="614">
        <v>2016</v>
      </c>
      <c r="C1227" s="19">
        <v>12</v>
      </c>
      <c r="D1227" s="19">
        <v>0</v>
      </c>
      <c r="E1227" s="19">
        <v>0</v>
      </c>
      <c r="F1227" s="165">
        <v>12</v>
      </c>
      <c r="G1227" s="19">
        <v>0</v>
      </c>
      <c r="H1227" s="19">
        <v>0</v>
      </c>
      <c r="I1227" s="176">
        <v>0</v>
      </c>
      <c r="J1227" s="176">
        <v>12</v>
      </c>
      <c r="K1227" s="176"/>
      <c r="L1227" s="176">
        <v>12</v>
      </c>
      <c r="M1227" s="176"/>
    </row>
    <row r="1228" spans="2:13">
      <c r="B1228" s="614">
        <v>2017</v>
      </c>
      <c r="C1228" s="19">
        <v>11</v>
      </c>
      <c r="D1228" s="19">
        <v>0</v>
      </c>
      <c r="E1228" s="19">
        <v>0</v>
      </c>
      <c r="F1228" s="165">
        <v>11</v>
      </c>
      <c r="G1228" s="19">
        <v>0</v>
      </c>
      <c r="H1228" s="19">
        <v>0</v>
      </c>
      <c r="I1228" s="176">
        <v>0</v>
      </c>
      <c r="J1228" s="176">
        <v>11</v>
      </c>
      <c r="K1228" s="176"/>
      <c r="L1228" s="176">
        <v>11</v>
      </c>
      <c r="M1228" s="176"/>
    </row>
    <row r="1229" spans="2:13">
      <c r="B1229" s="614">
        <v>2018</v>
      </c>
      <c r="C1229" s="19">
        <v>11</v>
      </c>
      <c r="D1229" s="19">
        <v>0</v>
      </c>
      <c r="E1229" s="19">
        <v>0</v>
      </c>
      <c r="F1229" s="165">
        <v>11</v>
      </c>
      <c r="G1229" s="19">
        <v>0</v>
      </c>
      <c r="H1229" s="19">
        <v>0</v>
      </c>
      <c r="I1229" s="176">
        <v>0</v>
      </c>
      <c r="J1229" s="176">
        <v>11</v>
      </c>
      <c r="K1229" s="176"/>
      <c r="L1229" s="176">
        <v>11</v>
      </c>
      <c r="M1229" s="176"/>
    </row>
    <row r="1230" spans="2:13">
      <c r="B1230" s="614">
        <v>2019</v>
      </c>
      <c r="C1230" s="19">
        <v>11</v>
      </c>
      <c r="D1230" s="19">
        <v>0</v>
      </c>
      <c r="E1230" s="19">
        <v>0</v>
      </c>
      <c r="F1230" s="165">
        <v>11</v>
      </c>
      <c r="G1230" s="19">
        <v>0</v>
      </c>
      <c r="H1230" s="19">
        <v>0</v>
      </c>
      <c r="I1230" s="176">
        <v>0</v>
      </c>
      <c r="J1230" s="176">
        <v>11</v>
      </c>
      <c r="K1230" s="176"/>
      <c r="L1230" s="176">
        <v>11</v>
      </c>
      <c r="M1230" s="176"/>
    </row>
    <row r="1231" spans="2:13">
      <c r="B1231" s="614">
        <v>2020</v>
      </c>
      <c r="C1231" s="19">
        <v>9</v>
      </c>
      <c r="D1231" s="19">
        <v>0</v>
      </c>
      <c r="E1231" s="19">
        <v>0</v>
      </c>
      <c r="F1231" s="165">
        <v>9</v>
      </c>
      <c r="G1231" s="19">
        <v>0</v>
      </c>
      <c r="H1231" s="19">
        <v>0</v>
      </c>
      <c r="I1231" s="176">
        <v>0</v>
      </c>
      <c r="J1231" s="176">
        <v>9</v>
      </c>
      <c r="K1231" s="176"/>
      <c r="L1231" s="176">
        <v>9</v>
      </c>
      <c r="M1231" s="176"/>
    </row>
    <row r="1232" spans="2:13">
      <c r="B1232" s="614">
        <v>2021</v>
      </c>
      <c r="C1232" s="19">
        <v>8</v>
      </c>
      <c r="D1232" s="19">
        <v>0</v>
      </c>
      <c r="E1232" s="19">
        <v>0</v>
      </c>
      <c r="F1232" s="165">
        <v>8</v>
      </c>
      <c r="G1232" s="19">
        <v>0</v>
      </c>
      <c r="H1232" s="19">
        <v>0</v>
      </c>
      <c r="I1232" s="176">
        <v>0</v>
      </c>
      <c r="J1232" s="176">
        <v>8</v>
      </c>
      <c r="K1232" s="176"/>
      <c r="L1232" s="176">
        <v>8</v>
      </c>
      <c r="M1232" s="176"/>
    </row>
    <row r="1233" spans="2:13">
      <c r="B1233" s="614">
        <v>2022</v>
      </c>
      <c r="C1233" s="19">
        <v>7</v>
      </c>
      <c r="D1233" s="19">
        <v>0</v>
      </c>
      <c r="E1233" s="19">
        <v>0</v>
      </c>
      <c r="F1233" s="165">
        <v>7</v>
      </c>
      <c r="G1233" s="19">
        <v>0</v>
      </c>
      <c r="H1233" s="19">
        <v>0</v>
      </c>
      <c r="I1233" s="176">
        <v>0</v>
      </c>
      <c r="J1233" s="176">
        <v>7</v>
      </c>
      <c r="K1233" s="176"/>
      <c r="L1233" s="176">
        <v>7</v>
      </c>
      <c r="M1233" s="176"/>
    </row>
    <row r="1234" spans="2:13">
      <c r="B1234" s="614">
        <v>2023</v>
      </c>
      <c r="C1234" s="19">
        <v>5</v>
      </c>
      <c r="D1234" s="19">
        <v>0</v>
      </c>
      <c r="E1234" s="19">
        <v>0</v>
      </c>
      <c r="F1234" s="165">
        <v>5</v>
      </c>
      <c r="G1234" s="19">
        <v>0</v>
      </c>
      <c r="H1234" s="19">
        <v>0</v>
      </c>
      <c r="I1234" s="176">
        <v>0</v>
      </c>
      <c r="J1234" s="176">
        <v>5</v>
      </c>
      <c r="K1234" s="176"/>
      <c r="L1234" s="176">
        <v>5</v>
      </c>
      <c r="M1234" s="176"/>
    </row>
    <row r="1235" spans="2:13">
      <c r="B1235" s="185" t="s">
        <v>684</v>
      </c>
      <c r="C1235" s="19"/>
      <c r="D1235" s="19"/>
      <c r="E1235" s="19"/>
      <c r="F1235" s="165"/>
      <c r="G1235" s="19"/>
      <c r="H1235" s="19"/>
      <c r="I1235" s="176"/>
      <c r="J1235" s="176"/>
      <c r="K1235" s="176"/>
      <c r="L1235" s="176"/>
      <c r="M1235" s="176"/>
    </row>
    <row r="1236" spans="2:13">
      <c r="B1236" s="614">
        <v>2012</v>
      </c>
      <c r="C1236" s="19">
        <v>0</v>
      </c>
      <c r="D1236" s="19">
        <v>16</v>
      </c>
      <c r="E1236" s="19">
        <v>0</v>
      </c>
      <c r="F1236" s="165">
        <v>16</v>
      </c>
      <c r="G1236" s="19">
        <v>0</v>
      </c>
      <c r="H1236" s="19">
        <v>0</v>
      </c>
      <c r="I1236" s="176">
        <v>0</v>
      </c>
      <c r="J1236" s="176">
        <v>16</v>
      </c>
      <c r="K1236" s="176"/>
      <c r="L1236" s="176">
        <v>16</v>
      </c>
      <c r="M1236" s="176"/>
    </row>
    <row r="1237" spans="2:13">
      <c r="B1237" s="614">
        <v>2013</v>
      </c>
      <c r="C1237" s="19">
        <v>0</v>
      </c>
      <c r="D1237" s="19">
        <v>8</v>
      </c>
      <c r="E1237" s="19">
        <v>0</v>
      </c>
      <c r="F1237" s="165">
        <v>8</v>
      </c>
      <c r="G1237" s="19">
        <v>0</v>
      </c>
      <c r="H1237" s="19">
        <v>0</v>
      </c>
      <c r="I1237" s="176">
        <v>0</v>
      </c>
      <c r="J1237" s="176">
        <v>8</v>
      </c>
      <c r="K1237" s="176"/>
      <c r="L1237" s="176">
        <v>8</v>
      </c>
      <c r="M1237" s="176"/>
    </row>
    <row r="1238" spans="2:13">
      <c r="B1238" s="185" t="s">
        <v>150</v>
      </c>
      <c r="C1238" s="19"/>
      <c r="D1238" s="19"/>
      <c r="E1238" s="19"/>
      <c r="F1238" s="165"/>
      <c r="G1238" s="19"/>
      <c r="H1238" s="19"/>
      <c r="I1238" s="176"/>
      <c r="J1238" s="177"/>
      <c r="K1238" s="177"/>
      <c r="L1238" s="177"/>
      <c r="M1238" s="177"/>
    </row>
    <row r="1239" spans="2:13">
      <c r="B1239" s="614">
        <v>2020</v>
      </c>
      <c r="C1239" s="19">
        <v>0</v>
      </c>
      <c r="D1239" s="19">
        <v>0</v>
      </c>
      <c r="E1239" s="19">
        <v>0</v>
      </c>
      <c r="F1239" s="165">
        <v>0</v>
      </c>
      <c r="G1239" s="19">
        <v>0</v>
      </c>
      <c r="H1239" s="19">
        <v>0</v>
      </c>
      <c r="I1239" s="176">
        <v>0</v>
      </c>
      <c r="J1239" s="177">
        <v>0</v>
      </c>
      <c r="K1239" s="177">
        <v>1309</v>
      </c>
      <c r="L1239" s="177">
        <v>1309</v>
      </c>
      <c r="M1239" s="177"/>
    </row>
    <row r="1240" spans="2:13">
      <c r="B1240" s="614">
        <v>2021</v>
      </c>
      <c r="C1240" s="19">
        <v>0</v>
      </c>
      <c r="D1240" s="19">
        <v>0</v>
      </c>
      <c r="E1240" s="19">
        <v>893</v>
      </c>
      <c r="F1240" s="165">
        <v>893</v>
      </c>
      <c r="G1240" s="19">
        <v>0</v>
      </c>
      <c r="H1240" s="19">
        <v>0</v>
      </c>
      <c r="I1240" s="176">
        <v>0</v>
      </c>
      <c r="J1240" s="177">
        <v>893</v>
      </c>
      <c r="K1240" s="177">
        <v>893</v>
      </c>
      <c r="L1240" s="177">
        <v>1786</v>
      </c>
      <c r="M1240" s="177"/>
    </row>
    <row r="1241" spans="2:13">
      <c r="B1241" s="614">
        <v>2022</v>
      </c>
      <c r="C1241" s="19">
        <v>0</v>
      </c>
      <c r="D1241" s="19">
        <v>0</v>
      </c>
      <c r="E1241" s="19">
        <v>632</v>
      </c>
      <c r="F1241" s="165">
        <v>632</v>
      </c>
      <c r="G1241" s="19">
        <v>0</v>
      </c>
      <c r="H1241" s="19">
        <v>0</v>
      </c>
      <c r="I1241" s="176">
        <v>0</v>
      </c>
      <c r="J1241" s="177">
        <v>632</v>
      </c>
      <c r="K1241" s="177">
        <v>632</v>
      </c>
      <c r="L1241" s="177">
        <v>1264</v>
      </c>
      <c r="M1241" s="177"/>
    </row>
    <row r="1242" spans="2:13">
      <c r="B1242" s="614">
        <v>2023</v>
      </c>
      <c r="C1242" s="19">
        <v>0</v>
      </c>
      <c r="D1242" s="19">
        <v>0</v>
      </c>
      <c r="E1242" s="19">
        <v>513</v>
      </c>
      <c r="F1242" s="165">
        <v>513</v>
      </c>
      <c r="G1242" s="19">
        <v>0</v>
      </c>
      <c r="H1242" s="19">
        <v>0</v>
      </c>
      <c r="I1242" s="176">
        <v>0</v>
      </c>
      <c r="J1242" s="177">
        <v>513</v>
      </c>
      <c r="K1242" s="177">
        <v>513</v>
      </c>
      <c r="L1242" s="177">
        <v>1026</v>
      </c>
      <c r="M1242" s="177"/>
    </row>
    <row r="1243" spans="2:13">
      <c r="B1243" s="185" t="s">
        <v>362</v>
      </c>
      <c r="C1243" s="19"/>
      <c r="D1243" s="19"/>
      <c r="E1243" s="19"/>
      <c r="F1243" s="165"/>
      <c r="G1243" s="19"/>
      <c r="H1243" s="19"/>
      <c r="I1243" s="176"/>
      <c r="J1243" s="177"/>
      <c r="K1243" s="177"/>
      <c r="L1243" s="177"/>
      <c r="M1243" s="177"/>
    </row>
    <row r="1244" spans="2:13">
      <c r="B1244" s="614">
        <v>2019</v>
      </c>
      <c r="C1244" s="19">
        <v>0</v>
      </c>
      <c r="D1244" s="19">
        <v>0</v>
      </c>
      <c r="E1244" s="19">
        <v>0</v>
      </c>
      <c r="F1244" s="165">
        <v>0</v>
      </c>
      <c r="G1244" s="19">
        <v>0</v>
      </c>
      <c r="H1244" s="19">
        <v>0</v>
      </c>
      <c r="I1244" s="176">
        <v>0</v>
      </c>
      <c r="J1244" s="177">
        <v>0</v>
      </c>
      <c r="K1244" s="177">
        <v>0</v>
      </c>
      <c r="L1244" s="177">
        <v>0</v>
      </c>
      <c r="M1244" s="177">
        <v>0</v>
      </c>
    </row>
    <row r="1245" spans="2:13">
      <c r="B1245" s="614">
        <v>2020</v>
      </c>
      <c r="C1245" s="19">
        <v>0</v>
      </c>
      <c r="D1245" s="19">
        <v>0</v>
      </c>
      <c r="E1245" s="19">
        <v>0</v>
      </c>
      <c r="F1245" s="165">
        <v>0</v>
      </c>
      <c r="G1245" s="19">
        <v>0</v>
      </c>
      <c r="H1245" s="19">
        <v>0</v>
      </c>
      <c r="I1245" s="176">
        <v>0</v>
      </c>
      <c r="J1245" s="177">
        <v>0</v>
      </c>
      <c r="K1245" s="177">
        <v>0</v>
      </c>
      <c r="L1245" s="177">
        <v>0</v>
      </c>
      <c r="M1245" s="177">
        <v>0</v>
      </c>
    </row>
    <row r="1246" spans="2:13">
      <c r="B1246" s="614">
        <v>2021</v>
      </c>
      <c r="C1246" s="19">
        <v>0</v>
      </c>
      <c r="D1246" s="19">
        <v>0</v>
      </c>
      <c r="E1246" s="19">
        <v>0</v>
      </c>
      <c r="F1246" s="165">
        <v>0</v>
      </c>
      <c r="G1246" s="19">
        <v>0</v>
      </c>
      <c r="H1246" s="19">
        <v>0</v>
      </c>
      <c r="I1246" s="176">
        <v>0</v>
      </c>
      <c r="J1246" s="177">
        <v>0</v>
      </c>
      <c r="K1246" s="177">
        <v>0</v>
      </c>
      <c r="L1246" s="177">
        <v>0</v>
      </c>
      <c r="M1246" s="177">
        <v>0</v>
      </c>
    </row>
    <row r="1247" spans="2:13">
      <c r="B1247" s="614">
        <v>2022</v>
      </c>
      <c r="C1247" s="19">
        <v>0</v>
      </c>
      <c r="D1247" s="19">
        <v>0</v>
      </c>
      <c r="E1247" s="19">
        <v>0</v>
      </c>
      <c r="F1247" s="165">
        <v>0</v>
      </c>
      <c r="G1247" s="19">
        <v>0</v>
      </c>
      <c r="H1247" s="19">
        <v>0</v>
      </c>
      <c r="I1247" s="176">
        <v>0</v>
      </c>
      <c r="J1247" s="177">
        <v>0</v>
      </c>
      <c r="K1247" s="177">
        <v>0</v>
      </c>
      <c r="L1247" s="177">
        <v>0</v>
      </c>
      <c r="M1247" s="177">
        <v>0</v>
      </c>
    </row>
    <row r="1248" spans="2:13">
      <c r="B1248" s="614">
        <v>2023</v>
      </c>
      <c r="C1248" s="19">
        <v>0</v>
      </c>
      <c r="D1248" s="19">
        <v>0</v>
      </c>
      <c r="E1248" s="19">
        <v>0</v>
      </c>
      <c r="F1248" s="165">
        <v>0</v>
      </c>
      <c r="G1248" s="19">
        <v>0</v>
      </c>
      <c r="H1248" s="19">
        <v>0</v>
      </c>
      <c r="I1248" s="176">
        <v>0</v>
      </c>
      <c r="J1248" s="177">
        <v>0</v>
      </c>
      <c r="K1248" s="177">
        <v>0</v>
      </c>
      <c r="L1248" s="177">
        <v>0</v>
      </c>
      <c r="M1248" s="177">
        <v>0</v>
      </c>
    </row>
    <row r="1249" spans="2:13">
      <c r="B1249" s="185" t="s">
        <v>169</v>
      </c>
      <c r="C1249" s="19"/>
      <c r="D1249" s="19"/>
      <c r="E1249" s="19"/>
      <c r="F1249" s="165"/>
      <c r="G1249" s="19"/>
      <c r="H1249" s="19"/>
      <c r="I1249" s="176"/>
      <c r="J1249" s="176"/>
      <c r="K1249" s="176"/>
      <c r="L1249" s="176"/>
      <c r="M1249" s="176"/>
    </row>
    <row r="1250" spans="2:13">
      <c r="B1250" s="614">
        <v>2014</v>
      </c>
      <c r="C1250" s="19">
        <v>0</v>
      </c>
      <c r="D1250" s="19">
        <v>0</v>
      </c>
      <c r="E1250" s="19">
        <v>0</v>
      </c>
      <c r="F1250" s="165">
        <v>0</v>
      </c>
      <c r="G1250" s="19">
        <v>0</v>
      </c>
      <c r="H1250" s="19">
        <v>0</v>
      </c>
      <c r="I1250" s="176">
        <v>0</v>
      </c>
      <c r="J1250" s="176">
        <v>0</v>
      </c>
      <c r="K1250" s="176">
        <v>0</v>
      </c>
      <c r="L1250" s="176">
        <v>0</v>
      </c>
      <c r="M1250" s="176">
        <v>0</v>
      </c>
    </row>
    <row r="1251" spans="2:13">
      <c r="B1251" s="614">
        <v>2015</v>
      </c>
      <c r="C1251" s="19">
        <v>0</v>
      </c>
      <c r="D1251" s="19">
        <v>0</v>
      </c>
      <c r="E1251" s="19">
        <v>0</v>
      </c>
      <c r="F1251" s="165">
        <v>0</v>
      </c>
      <c r="G1251" s="19">
        <v>0</v>
      </c>
      <c r="H1251" s="19">
        <v>0</v>
      </c>
      <c r="I1251" s="176">
        <v>0</v>
      </c>
      <c r="J1251" s="176">
        <v>0</v>
      </c>
      <c r="K1251" s="176">
        <v>0</v>
      </c>
      <c r="L1251" s="176">
        <v>0</v>
      </c>
      <c r="M1251" s="176">
        <v>4761</v>
      </c>
    </row>
    <row r="1252" spans="2:13">
      <c r="B1252" s="614">
        <v>2016</v>
      </c>
      <c r="C1252" s="19">
        <v>0</v>
      </c>
      <c r="D1252" s="19">
        <v>0</v>
      </c>
      <c r="E1252" s="19">
        <v>0</v>
      </c>
      <c r="F1252" s="165">
        <v>0</v>
      </c>
      <c r="G1252" s="19">
        <v>0</v>
      </c>
      <c r="H1252" s="19">
        <v>0</v>
      </c>
      <c r="I1252" s="176">
        <v>0</v>
      </c>
      <c r="J1252" s="176">
        <v>0</v>
      </c>
      <c r="K1252" s="176">
        <v>0</v>
      </c>
      <c r="L1252" s="176">
        <v>0</v>
      </c>
      <c r="M1252" s="176">
        <v>8188</v>
      </c>
    </row>
    <row r="1253" spans="2:13">
      <c r="B1253" s="614">
        <v>2017</v>
      </c>
      <c r="C1253" s="19">
        <v>0</v>
      </c>
      <c r="D1253" s="19">
        <v>0</v>
      </c>
      <c r="E1253" s="19">
        <v>0</v>
      </c>
      <c r="F1253" s="165">
        <v>0</v>
      </c>
      <c r="G1253" s="19">
        <v>0</v>
      </c>
      <c r="H1253" s="19">
        <v>0</v>
      </c>
      <c r="I1253" s="176">
        <v>0</v>
      </c>
      <c r="J1253" s="176">
        <v>0</v>
      </c>
      <c r="K1253" s="176">
        <v>0</v>
      </c>
      <c r="L1253" s="176">
        <v>0</v>
      </c>
      <c r="M1253" s="176">
        <v>51354</v>
      </c>
    </row>
    <row r="1254" spans="2:13">
      <c r="B1254" s="614">
        <v>2018</v>
      </c>
      <c r="C1254" s="19">
        <v>0</v>
      </c>
      <c r="D1254" s="19">
        <v>0</v>
      </c>
      <c r="E1254" s="19">
        <v>0</v>
      </c>
      <c r="F1254" s="165">
        <v>0</v>
      </c>
      <c r="G1254" s="19">
        <v>0</v>
      </c>
      <c r="H1254" s="19">
        <v>0</v>
      </c>
      <c r="I1254" s="176">
        <v>0</v>
      </c>
      <c r="J1254" s="176">
        <v>0</v>
      </c>
      <c r="K1254" s="176">
        <v>0</v>
      </c>
      <c r="L1254" s="176">
        <v>0</v>
      </c>
      <c r="M1254" s="176">
        <v>51394</v>
      </c>
    </row>
    <row r="1255" spans="2:13">
      <c r="B1255" s="614">
        <v>2019</v>
      </c>
      <c r="C1255" s="19">
        <v>0</v>
      </c>
      <c r="D1255" s="19">
        <v>0</v>
      </c>
      <c r="E1255" s="19">
        <v>0</v>
      </c>
      <c r="F1255" s="165">
        <v>0</v>
      </c>
      <c r="G1255" s="19">
        <v>0</v>
      </c>
      <c r="H1255" s="19">
        <v>0</v>
      </c>
      <c r="I1255" s="176">
        <v>0</v>
      </c>
      <c r="J1255" s="176">
        <v>0</v>
      </c>
      <c r="K1255" s="176">
        <v>0</v>
      </c>
      <c r="L1255" s="176">
        <v>0</v>
      </c>
      <c r="M1255" s="176">
        <v>49803</v>
      </c>
    </row>
    <row r="1256" spans="2:13">
      <c r="B1256" s="614">
        <v>2020</v>
      </c>
      <c r="C1256" s="19">
        <v>0</v>
      </c>
      <c r="D1256" s="19">
        <v>0</v>
      </c>
      <c r="E1256" s="19">
        <v>0</v>
      </c>
      <c r="F1256" s="165">
        <v>0</v>
      </c>
      <c r="G1256" s="19">
        <v>0</v>
      </c>
      <c r="H1256" s="19">
        <v>0</v>
      </c>
      <c r="I1256" s="176">
        <v>0</v>
      </c>
      <c r="J1256" s="177">
        <v>0</v>
      </c>
      <c r="K1256" s="177">
        <v>0</v>
      </c>
      <c r="L1256" s="177">
        <v>0</v>
      </c>
      <c r="M1256" s="177">
        <v>55265</v>
      </c>
    </row>
    <row r="1257" spans="2:13">
      <c r="B1257" s="614">
        <v>2021</v>
      </c>
      <c r="C1257" s="19">
        <v>0</v>
      </c>
      <c r="D1257" s="19">
        <v>0</v>
      </c>
      <c r="E1257" s="19">
        <v>0</v>
      </c>
      <c r="F1257" s="165">
        <v>0</v>
      </c>
      <c r="G1257" s="19">
        <v>0</v>
      </c>
      <c r="H1257" s="19">
        <v>0</v>
      </c>
      <c r="I1257" s="176">
        <v>0</v>
      </c>
      <c r="J1257" s="177">
        <v>0</v>
      </c>
      <c r="K1257" s="177">
        <v>0</v>
      </c>
      <c r="L1257" s="177">
        <v>0</v>
      </c>
      <c r="M1257" s="177">
        <v>62499</v>
      </c>
    </row>
    <row r="1258" spans="2:13">
      <c r="B1258" s="614">
        <v>2022</v>
      </c>
      <c r="C1258" s="19">
        <v>0</v>
      </c>
      <c r="D1258" s="19">
        <v>0</v>
      </c>
      <c r="E1258" s="19">
        <v>0</v>
      </c>
      <c r="F1258" s="165">
        <v>0</v>
      </c>
      <c r="G1258" s="19">
        <v>0</v>
      </c>
      <c r="H1258" s="19">
        <v>0</v>
      </c>
      <c r="I1258" s="176">
        <v>0</v>
      </c>
      <c r="J1258" s="177">
        <v>0</v>
      </c>
      <c r="K1258" s="177">
        <v>0</v>
      </c>
      <c r="L1258" s="177">
        <v>0</v>
      </c>
      <c r="M1258" s="177">
        <v>66693</v>
      </c>
    </row>
    <row r="1259" spans="2:13">
      <c r="B1259" s="614">
        <v>2023</v>
      </c>
      <c r="C1259" s="19">
        <v>0</v>
      </c>
      <c r="D1259" s="19">
        <v>0</v>
      </c>
      <c r="E1259" s="19">
        <v>0</v>
      </c>
      <c r="F1259" s="165">
        <v>0</v>
      </c>
      <c r="G1259" s="19">
        <v>0</v>
      </c>
      <c r="H1259" s="19">
        <v>0</v>
      </c>
      <c r="I1259" s="176">
        <v>0</v>
      </c>
      <c r="J1259" s="177">
        <v>0</v>
      </c>
      <c r="K1259" s="177">
        <v>0</v>
      </c>
      <c r="L1259" s="177">
        <v>0</v>
      </c>
      <c r="M1259" s="177">
        <v>73988</v>
      </c>
    </row>
    <row r="1260" spans="2:13">
      <c r="B1260" s="185" t="s">
        <v>685</v>
      </c>
      <c r="C1260" s="19"/>
      <c r="D1260" s="19"/>
      <c r="E1260" s="19"/>
      <c r="F1260" s="165"/>
      <c r="G1260" s="19"/>
      <c r="H1260" s="19"/>
      <c r="I1260" s="176"/>
      <c r="J1260" s="176"/>
      <c r="K1260" s="176"/>
      <c r="L1260" s="176"/>
      <c r="M1260" s="176"/>
    </row>
    <row r="1261" spans="2:13">
      <c r="B1261" s="614">
        <v>2012</v>
      </c>
      <c r="C1261" s="19">
        <v>25</v>
      </c>
      <c r="D1261" s="19">
        <v>0</v>
      </c>
      <c r="E1261" s="19">
        <v>19</v>
      </c>
      <c r="F1261" s="165">
        <v>44</v>
      </c>
      <c r="G1261" s="19">
        <v>0</v>
      </c>
      <c r="H1261" s="19">
        <v>0</v>
      </c>
      <c r="I1261" s="176">
        <v>0</v>
      </c>
      <c r="J1261" s="176">
        <v>44</v>
      </c>
      <c r="K1261" s="176"/>
      <c r="L1261" s="176">
        <v>44</v>
      </c>
      <c r="M1261" s="176"/>
    </row>
    <row r="1262" spans="2:13">
      <c r="B1262" s="614">
        <v>2013</v>
      </c>
      <c r="C1262" s="19">
        <v>20</v>
      </c>
      <c r="D1262" s="19">
        <v>16</v>
      </c>
      <c r="E1262" s="19">
        <v>0</v>
      </c>
      <c r="F1262" s="165">
        <v>36</v>
      </c>
      <c r="G1262" s="19">
        <v>0</v>
      </c>
      <c r="H1262" s="19">
        <v>0</v>
      </c>
      <c r="I1262" s="176">
        <v>0</v>
      </c>
      <c r="J1262" s="176">
        <v>36</v>
      </c>
      <c r="K1262" s="176"/>
      <c r="L1262" s="176">
        <v>36</v>
      </c>
      <c r="M1262" s="176"/>
    </row>
    <row r="1263" spans="2:13">
      <c r="B1263" s="614">
        <v>2014</v>
      </c>
      <c r="C1263" s="19">
        <v>20</v>
      </c>
      <c r="D1263" s="19">
        <v>14</v>
      </c>
      <c r="E1263" s="19">
        <v>0</v>
      </c>
      <c r="F1263" s="165">
        <v>34</v>
      </c>
      <c r="G1263" s="19">
        <v>0</v>
      </c>
      <c r="H1263" s="19">
        <v>0</v>
      </c>
      <c r="I1263" s="176">
        <v>0</v>
      </c>
      <c r="J1263" s="176">
        <v>34</v>
      </c>
      <c r="K1263" s="176"/>
      <c r="L1263" s="176">
        <v>34</v>
      </c>
      <c r="M1263" s="176"/>
    </row>
    <row r="1264" spans="2:13">
      <c r="B1264" s="185" t="s">
        <v>131</v>
      </c>
      <c r="C1264" s="19"/>
      <c r="D1264" s="19"/>
      <c r="E1264" s="19"/>
      <c r="F1264" s="165"/>
      <c r="G1264" s="19"/>
      <c r="H1264" s="19"/>
      <c r="I1264" s="176"/>
      <c r="J1264" s="176"/>
      <c r="K1264" s="176"/>
      <c r="L1264" s="176"/>
      <c r="M1264" s="176"/>
    </row>
    <row r="1265" spans="2:13">
      <c r="B1265" s="614">
        <v>2018</v>
      </c>
      <c r="C1265" s="19">
        <v>0</v>
      </c>
      <c r="D1265" s="19">
        <v>0</v>
      </c>
      <c r="E1265" s="19">
        <v>0</v>
      </c>
      <c r="F1265" s="165">
        <v>0</v>
      </c>
      <c r="G1265" s="19">
        <v>0</v>
      </c>
      <c r="H1265" s="19">
        <v>0</v>
      </c>
      <c r="I1265" s="176">
        <v>0</v>
      </c>
      <c r="J1265" s="176">
        <v>0</v>
      </c>
      <c r="K1265" s="176">
        <v>0</v>
      </c>
      <c r="L1265" s="176">
        <v>0</v>
      </c>
      <c r="M1265" s="176">
        <v>0</v>
      </c>
    </row>
    <row r="1266" spans="2:13">
      <c r="B1266" s="614">
        <v>2019</v>
      </c>
      <c r="C1266" s="19">
        <v>0</v>
      </c>
      <c r="D1266" s="19">
        <v>0</v>
      </c>
      <c r="E1266" s="19">
        <v>0</v>
      </c>
      <c r="F1266" s="165">
        <v>0</v>
      </c>
      <c r="G1266" s="19">
        <v>0</v>
      </c>
      <c r="H1266" s="19">
        <v>0</v>
      </c>
      <c r="I1266" s="176">
        <v>0</v>
      </c>
      <c r="J1266" s="176">
        <v>0</v>
      </c>
      <c r="K1266" s="176">
        <v>0</v>
      </c>
      <c r="L1266" s="176">
        <v>0</v>
      </c>
      <c r="M1266" s="176">
        <v>0</v>
      </c>
    </row>
    <row r="1267" spans="2:13">
      <c r="B1267" s="614">
        <v>2020</v>
      </c>
      <c r="C1267" s="19">
        <v>0</v>
      </c>
      <c r="D1267" s="19">
        <v>0</v>
      </c>
      <c r="E1267" s="19">
        <v>0</v>
      </c>
      <c r="F1267" s="165">
        <v>0</v>
      </c>
      <c r="G1267" s="19">
        <v>0</v>
      </c>
      <c r="H1267" s="19">
        <v>0</v>
      </c>
      <c r="I1267" s="176">
        <v>0</v>
      </c>
      <c r="J1267" s="177">
        <v>0</v>
      </c>
      <c r="K1267" s="177">
        <v>0</v>
      </c>
      <c r="L1267" s="177">
        <v>0</v>
      </c>
      <c r="M1267" s="177">
        <v>0</v>
      </c>
    </row>
    <row r="1268" spans="2:13">
      <c r="B1268" s="614">
        <v>2021</v>
      </c>
      <c r="C1268" s="19">
        <v>0</v>
      </c>
      <c r="D1268" s="19">
        <v>0</v>
      </c>
      <c r="E1268" s="19">
        <v>0</v>
      </c>
      <c r="F1268" s="165">
        <v>0</v>
      </c>
      <c r="G1268" s="19">
        <v>0</v>
      </c>
      <c r="H1268" s="19">
        <v>0</v>
      </c>
      <c r="I1268" s="176">
        <v>0</v>
      </c>
      <c r="J1268" s="177">
        <v>0</v>
      </c>
      <c r="K1268" s="177">
        <v>0</v>
      </c>
      <c r="L1268" s="177">
        <v>0</v>
      </c>
      <c r="M1268" s="177">
        <v>0</v>
      </c>
    </row>
    <row r="1269" spans="2:13">
      <c r="B1269" s="614">
        <v>2022</v>
      </c>
      <c r="C1269" s="19">
        <v>0</v>
      </c>
      <c r="D1269" s="19">
        <v>0</v>
      </c>
      <c r="E1269" s="19">
        <v>0</v>
      </c>
      <c r="F1269" s="165">
        <v>0</v>
      </c>
      <c r="G1269" s="19">
        <v>0</v>
      </c>
      <c r="H1269" s="19">
        <v>0</v>
      </c>
      <c r="I1269" s="176">
        <v>0</v>
      </c>
      <c r="J1269" s="177">
        <v>0</v>
      </c>
      <c r="K1269" s="177">
        <v>0</v>
      </c>
      <c r="L1269" s="177">
        <v>0</v>
      </c>
      <c r="M1269" s="177">
        <v>0</v>
      </c>
    </row>
    <row r="1270" spans="2:13">
      <c r="B1270" s="614">
        <v>2023</v>
      </c>
      <c r="C1270" s="19">
        <v>0</v>
      </c>
      <c r="D1270" s="19">
        <v>0</v>
      </c>
      <c r="E1270" s="19">
        <v>0</v>
      </c>
      <c r="F1270" s="165">
        <v>0</v>
      </c>
      <c r="G1270" s="19">
        <v>538</v>
      </c>
      <c r="H1270" s="19">
        <v>0</v>
      </c>
      <c r="I1270" s="176">
        <v>538</v>
      </c>
      <c r="J1270" s="177">
        <v>538</v>
      </c>
      <c r="K1270" s="177">
        <v>0</v>
      </c>
      <c r="L1270" s="177">
        <v>538</v>
      </c>
      <c r="M1270" s="177">
        <v>0</v>
      </c>
    </row>
    <row r="1271" spans="2:13">
      <c r="B1271" s="185" t="s">
        <v>182</v>
      </c>
      <c r="C1271" s="19"/>
      <c r="D1271" s="19"/>
      <c r="E1271" s="19"/>
      <c r="F1271" s="165"/>
      <c r="G1271" s="19"/>
      <c r="H1271" s="19"/>
      <c r="I1271" s="176"/>
      <c r="J1271" s="176"/>
      <c r="K1271" s="176"/>
      <c r="L1271" s="176"/>
      <c r="M1271" s="176"/>
    </row>
    <row r="1272" spans="2:13">
      <c r="B1272" s="614">
        <v>2013</v>
      </c>
      <c r="C1272" s="19">
        <v>0</v>
      </c>
      <c r="D1272" s="19">
        <v>0</v>
      </c>
      <c r="E1272" s="19">
        <v>0</v>
      </c>
      <c r="F1272" s="165">
        <v>0</v>
      </c>
      <c r="G1272" s="19">
        <v>0</v>
      </c>
      <c r="H1272" s="19">
        <v>0</v>
      </c>
      <c r="I1272" s="176">
        <v>0</v>
      </c>
      <c r="J1272" s="176">
        <v>0</v>
      </c>
      <c r="K1272" s="176">
        <v>0</v>
      </c>
      <c r="L1272" s="176">
        <v>0</v>
      </c>
      <c r="M1272" s="176">
        <v>0</v>
      </c>
    </row>
    <row r="1273" spans="2:13">
      <c r="B1273" s="614">
        <v>2014</v>
      </c>
      <c r="C1273" s="19">
        <v>0</v>
      </c>
      <c r="D1273" s="19">
        <v>0</v>
      </c>
      <c r="E1273" s="19">
        <v>0</v>
      </c>
      <c r="F1273" s="165">
        <v>0</v>
      </c>
      <c r="G1273" s="19">
        <v>0</v>
      </c>
      <c r="H1273" s="19">
        <v>0</v>
      </c>
      <c r="I1273" s="176">
        <v>0</v>
      </c>
      <c r="J1273" s="176">
        <v>0</v>
      </c>
      <c r="K1273" s="176">
        <v>0</v>
      </c>
      <c r="L1273" s="176">
        <v>0</v>
      </c>
      <c r="M1273" s="176">
        <v>3528</v>
      </c>
    </row>
    <row r="1274" spans="2:13">
      <c r="B1274" s="614">
        <v>2015</v>
      </c>
      <c r="C1274" s="19">
        <v>0</v>
      </c>
      <c r="D1274" s="19">
        <v>0</v>
      </c>
      <c r="E1274" s="19">
        <v>0</v>
      </c>
      <c r="F1274" s="165">
        <v>0</v>
      </c>
      <c r="G1274" s="19">
        <v>0</v>
      </c>
      <c r="H1274" s="19">
        <v>0</v>
      </c>
      <c r="I1274" s="176">
        <v>0</v>
      </c>
      <c r="J1274" s="176">
        <v>0</v>
      </c>
      <c r="K1274" s="176">
        <v>0</v>
      </c>
      <c r="L1274" s="176">
        <v>0</v>
      </c>
      <c r="M1274" s="176">
        <v>4123</v>
      </c>
    </row>
    <row r="1275" spans="2:13">
      <c r="B1275" s="614">
        <v>2016</v>
      </c>
      <c r="C1275" s="19">
        <v>0</v>
      </c>
      <c r="D1275" s="19">
        <v>0</v>
      </c>
      <c r="E1275" s="19">
        <v>0</v>
      </c>
      <c r="F1275" s="165">
        <v>0</v>
      </c>
      <c r="G1275" s="19">
        <v>0</v>
      </c>
      <c r="H1275" s="19">
        <v>0</v>
      </c>
      <c r="I1275" s="176">
        <v>0</v>
      </c>
      <c r="J1275" s="176">
        <v>0</v>
      </c>
      <c r="K1275" s="176">
        <v>0</v>
      </c>
      <c r="L1275" s="176">
        <v>0</v>
      </c>
      <c r="M1275" s="176">
        <v>14763</v>
      </c>
    </row>
    <row r="1276" spans="2:13">
      <c r="B1276" s="614">
        <v>2017</v>
      </c>
      <c r="C1276" s="19">
        <v>0</v>
      </c>
      <c r="D1276" s="19">
        <v>0</v>
      </c>
      <c r="E1276" s="19">
        <v>0</v>
      </c>
      <c r="F1276" s="165">
        <v>0</v>
      </c>
      <c r="G1276" s="19">
        <v>0</v>
      </c>
      <c r="H1276" s="19">
        <v>0</v>
      </c>
      <c r="I1276" s="176">
        <v>0</v>
      </c>
      <c r="J1276" s="176">
        <v>0</v>
      </c>
      <c r="K1276" s="176">
        <v>0</v>
      </c>
      <c r="L1276" s="176">
        <v>0</v>
      </c>
      <c r="M1276" s="176">
        <v>22888</v>
      </c>
    </row>
    <row r="1277" spans="2:13">
      <c r="B1277" s="614">
        <v>2018</v>
      </c>
      <c r="C1277" s="19">
        <v>0</v>
      </c>
      <c r="D1277" s="19">
        <v>0</v>
      </c>
      <c r="E1277" s="19">
        <v>0</v>
      </c>
      <c r="F1277" s="165">
        <v>0</v>
      </c>
      <c r="G1277" s="19">
        <v>0</v>
      </c>
      <c r="H1277" s="19">
        <v>0</v>
      </c>
      <c r="I1277" s="176">
        <v>0</v>
      </c>
      <c r="J1277" s="176">
        <v>0</v>
      </c>
      <c r="K1277" s="176">
        <v>0</v>
      </c>
      <c r="L1277" s="176">
        <v>0</v>
      </c>
      <c r="M1277" s="176">
        <v>54049</v>
      </c>
    </row>
    <row r="1278" spans="2:13">
      <c r="B1278" s="614">
        <v>2019</v>
      </c>
      <c r="C1278" s="19">
        <v>0</v>
      </c>
      <c r="D1278" s="19">
        <v>0</v>
      </c>
      <c r="E1278" s="19">
        <v>0</v>
      </c>
      <c r="F1278" s="165">
        <v>0</v>
      </c>
      <c r="G1278" s="19">
        <v>0</v>
      </c>
      <c r="H1278" s="19">
        <v>0</v>
      </c>
      <c r="I1278" s="176">
        <v>0</v>
      </c>
      <c r="J1278" s="176">
        <v>0</v>
      </c>
      <c r="K1278" s="176">
        <v>0</v>
      </c>
      <c r="L1278" s="176">
        <v>0</v>
      </c>
      <c r="M1278" s="176">
        <v>70266</v>
      </c>
    </row>
    <row r="1279" spans="2:13">
      <c r="B1279" s="614">
        <v>2020</v>
      </c>
      <c r="C1279" s="19">
        <v>0</v>
      </c>
      <c r="D1279" s="19">
        <v>0</v>
      </c>
      <c r="E1279" s="19">
        <v>0</v>
      </c>
      <c r="F1279" s="165">
        <v>0</v>
      </c>
      <c r="G1279" s="19">
        <v>0</v>
      </c>
      <c r="H1279" s="19">
        <v>0</v>
      </c>
      <c r="I1279" s="176">
        <v>0</v>
      </c>
      <c r="J1279" s="177">
        <v>0</v>
      </c>
      <c r="K1279" s="177">
        <v>0</v>
      </c>
      <c r="L1279" s="177">
        <v>0</v>
      </c>
      <c r="M1279" s="177">
        <v>121787</v>
      </c>
    </row>
    <row r="1280" spans="2:13">
      <c r="B1280" s="614">
        <v>2021</v>
      </c>
      <c r="C1280" s="19">
        <v>0</v>
      </c>
      <c r="D1280" s="19">
        <v>0</v>
      </c>
      <c r="E1280" s="19">
        <v>0</v>
      </c>
      <c r="F1280" s="165">
        <v>0</v>
      </c>
      <c r="G1280" s="19">
        <v>0</v>
      </c>
      <c r="H1280" s="19">
        <v>0</v>
      </c>
      <c r="I1280" s="176">
        <v>0</v>
      </c>
      <c r="J1280" s="177">
        <v>0</v>
      </c>
      <c r="K1280" s="177">
        <v>0</v>
      </c>
      <c r="L1280" s="177">
        <v>0</v>
      </c>
      <c r="M1280" s="177">
        <v>116570</v>
      </c>
    </row>
    <row r="1281" spans="2:13">
      <c r="B1281" s="614">
        <v>2022</v>
      </c>
      <c r="C1281" s="19">
        <v>0</v>
      </c>
      <c r="D1281" s="19">
        <v>0</v>
      </c>
      <c r="E1281" s="19">
        <v>0</v>
      </c>
      <c r="F1281" s="165">
        <v>0</v>
      </c>
      <c r="G1281" s="19">
        <v>0</v>
      </c>
      <c r="H1281" s="19">
        <v>0</v>
      </c>
      <c r="I1281" s="176">
        <v>0</v>
      </c>
      <c r="J1281" s="177">
        <v>0</v>
      </c>
      <c r="K1281" s="177">
        <v>0</v>
      </c>
      <c r="L1281" s="177">
        <v>0</v>
      </c>
      <c r="M1281" s="177">
        <v>89997</v>
      </c>
    </row>
    <row r="1282" spans="2:13">
      <c r="B1282" s="614">
        <v>2023</v>
      </c>
      <c r="C1282" s="19">
        <v>0</v>
      </c>
      <c r="D1282" s="19">
        <v>0</v>
      </c>
      <c r="E1282" s="19">
        <v>0</v>
      </c>
      <c r="F1282" s="165">
        <v>0</v>
      </c>
      <c r="G1282" s="19">
        <v>0</v>
      </c>
      <c r="H1282" s="19">
        <v>0</v>
      </c>
      <c r="I1282" s="176">
        <v>0</v>
      </c>
      <c r="J1282" s="177">
        <v>0</v>
      </c>
      <c r="K1282" s="177">
        <v>0</v>
      </c>
      <c r="L1282" s="177">
        <v>0</v>
      </c>
      <c r="M1282" s="177">
        <v>63510</v>
      </c>
    </row>
    <row r="1283" spans="2:13">
      <c r="B1283" s="185" t="s">
        <v>179</v>
      </c>
      <c r="C1283" s="19"/>
      <c r="D1283" s="19"/>
      <c r="E1283" s="19"/>
      <c r="F1283" s="165"/>
      <c r="G1283" s="19"/>
      <c r="H1283" s="19"/>
      <c r="I1283" s="176"/>
      <c r="J1283" s="176"/>
      <c r="K1283" s="176"/>
      <c r="L1283" s="176"/>
      <c r="M1283" s="176"/>
    </row>
    <row r="1284" spans="2:13">
      <c r="B1284" s="614">
        <v>2012</v>
      </c>
      <c r="C1284" s="19">
        <v>344</v>
      </c>
      <c r="D1284" s="19">
        <v>0</v>
      </c>
      <c r="E1284" s="19">
        <v>0</v>
      </c>
      <c r="F1284" s="165">
        <v>344</v>
      </c>
      <c r="G1284" s="19">
        <v>0</v>
      </c>
      <c r="H1284" s="19">
        <v>0</v>
      </c>
      <c r="I1284" s="176">
        <v>0</v>
      </c>
      <c r="J1284" s="176">
        <v>344</v>
      </c>
      <c r="K1284" s="176"/>
      <c r="L1284" s="176">
        <v>344</v>
      </c>
      <c r="M1284" s="176"/>
    </row>
    <row r="1285" spans="2:13">
      <c r="B1285" s="614">
        <v>2013</v>
      </c>
      <c r="C1285" s="19">
        <v>294</v>
      </c>
      <c r="D1285" s="19">
        <v>0</v>
      </c>
      <c r="E1285" s="19">
        <v>0</v>
      </c>
      <c r="F1285" s="165">
        <v>294</v>
      </c>
      <c r="G1285" s="19">
        <v>0</v>
      </c>
      <c r="H1285" s="19">
        <v>0</v>
      </c>
      <c r="I1285" s="176">
        <v>0</v>
      </c>
      <c r="J1285" s="176">
        <v>294</v>
      </c>
      <c r="K1285" s="176"/>
      <c r="L1285" s="176">
        <v>294</v>
      </c>
      <c r="M1285" s="176"/>
    </row>
    <row r="1286" spans="2:13">
      <c r="B1286" s="614">
        <v>2014</v>
      </c>
      <c r="C1286" s="19">
        <v>261</v>
      </c>
      <c r="D1286" s="19">
        <v>0</v>
      </c>
      <c r="E1286" s="19">
        <v>0</v>
      </c>
      <c r="F1286" s="165">
        <v>261</v>
      </c>
      <c r="G1286" s="19">
        <v>0</v>
      </c>
      <c r="H1286" s="19">
        <v>0</v>
      </c>
      <c r="I1286" s="176">
        <v>0</v>
      </c>
      <c r="J1286" s="176">
        <v>261</v>
      </c>
      <c r="K1286" s="176"/>
      <c r="L1286" s="176">
        <v>261</v>
      </c>
      <c r="M1286" s="176"/>
    </row>
    <row r="1287" spans="2:13">
      <c r="B1287" s="614">
        <v>2015</v>
      </c>
      <c r="C1287" s="19">
        <v>224</v>
      </c>
      <c r="D1287" s="19">
        <v>0</v>
      </c>
      <c r="E1287" s="19">
        <v>0</v>
      </c>
      <c r="F1287" s="165">
        <v>224</v>
      </c>
      <c r="G1287" s="19">
        <v>0</v>
      </c>
      <c r="H1287" s="19">
        <v>0</v>
      </c>
      <c r="I1287" s="176">
        <v>0</v>
      </c>
      <c r="J1287" s="176">
        <v>224</v>
      </c>
      <c r="K1287" s="176"/>
      <c r="L1287" s="176">
        <v>224</v>
      </c>
      <c r="M1287" s="176"/>
    </row>
    <row r="1288" spans="2:13">
      <c r="B1288" s="614">
        <v>2016</v>
      </c>
      <c r="C1288" s="19">
        <v>200</v>
      </c>
      <c r="D1288" s="19">
        <v>0</v>
      </c>
      <c r="E1288" s="19">
        <v>0</v>
      </c>
      <c r="F1288" s="165">
        <v>200</v>
      </c>
      <c r="G1288" s="19">
        <v>0</v>
      </c>
      <c r="H1288" s="19">
        <v>0</v>
      </c>
      <c r="I1288" s="176">
        <v>0</v>
      </c>
      <c r="J1288" s="176">
        <v>200</v>
      </c>
      <c r="K1288" s="176"/>
      <c r="L1288" s="176">
        <v>200</v>
      </c>
      <c r="M1288" s="176"/>
    </row>
    <row r="1289" spans="2:13">
      <c r="B1289" s="614">
        <v>2017</v>
      </c>
      <c r="C1289" s="19">
        <v>185</v>
      </c>
      <c r="D1289" s="19">
        <v>0</v>
      </c>
      <c r="E1289" s="19">
        <v>0</v>
      </c>
      <c r="F1289" s="165">
        <v>185</v>
      </c>
      <c r="G1289" s="19">
        <v>0</v>
      </c>
      <c r="H1289" s="19">
        <v>0</v>
      </c>
      <c r="I1289" s="176">
        <v>0</v>
      </c>
      <c r="J1289" s="176">
        <v>185</v>
      </c>
      <c r="K1289" s="176"/>
      <c r="L1289" s="176">
        <v>185</v>
      </c>
      <c r="M1289" s="176"/>
    </row>
    <row r="1290" spans="2:13">
      <c r="B1290" s="614">
        <v>2018</v>
      </c>
      <c r="C1290" s="19">
        <v>167</v>
      </c>
      <c r="D1290" s="19">
        <v>0</v>
      </c>
      <c r="E1290" s="19">
        <v>0</v>
      </c>
      <c r="F1290" s="165">
        <v>167</v>
      </c>
      <c r="G1290" s="19">
        <v>0</v>
      </c>
      <c r="H1290" s="19">
        <v>0</v>
      </c>
      <c r="I1290" s="176">
        <v>0</v>
      </c>
      <c r="J1290" s="176">
        <v>167</v>
      </c>
      <c r="K1290" s="176"/>
      <c r="L1290" s="176">
        <v>167</v>
      </c>
      <c r="M1290" s="176"/>
    </row>
    <row r="1291" spans="2:13">
      <c r="B1291" s="614">
        <v>2019</v>
      </c>
      <c r="C1291" s="19">
        <v>157</v>
      </c>
      <c r="D1291" s="19">
        <v>0</v>
      </c>
      <c r="E1291" s="19">
        <v>0</v>
      </c>
      <c r="F1291" s="165">
        <v>157</v>
      </c>
      <c r="G1291" s="19">
        <v>0</v>
      </c>
      <c r="H1291" s="19">
        <v>0</v>
      </c>
      <c r="I1291" s="176">
        <v>0</v>
      </c>
      <c r="J1291" s="176">
        <v>157</v>
      </c>
      <c r="K1291" s="176"/>
      <c r="L1291" s="176">
        <v>157</v>
      </c>
      <c r="M1291" s="176"/>
    </row>
    <row r="1292" spans="2:13">
      <c r="B1292" s="614">
        <v>2020</v>
      </c>
      <c r="C1292" s="19">
        <v>140</v>
      </c>
      <c r="D1292" s="19">
        <v>0</v>
      </c>
      <c r="E1292" s="19">
        <v>0</v>
      </c>
      <c r="F1292" s="165">
        <v>140</v>
      </c>
      <c r="G1292" s="19">
        <v>0</v>
      </c>
      <c r="H1292" s="19">
        <v>0</v>
      </c>
      <c r="I1292" s="176">
        <v>0</v>
      </c>
      <c r="J1292" s="176">
        <v>140</v>
      </c>
      <c r="K1292" s="176"/>
      <c r="L1292" s="176">
        <v>140</v>
      </c>
      <c r="M1292" s="176"/>
    </row>
    <row r="1293" spans="2:13">
      <c r="B1293" s="614">
        <v>2021</v>
      </c>
      <c r="C1293" s="19">
        <v>133</v>
      </c>
      <c r="D1293" s="19">
        <v>0</v>
      </c>
      <c r="E1293" s="19">
        <v>0</v>
      </c>
      <c r="F1293" s="165">
        <v>133</v>
      </c>
      <c r="G1293" s="19">
        <v>0</v>
      </c>
      <c r="H1293" s="19">
        <v>0</v>
      </c>
      <c r="I1293" s="176">
        <v>0</v>
      </c>
      <c r="J1293" s="176">
        <v>133</v>
      </c>
      <c r="K1293" s="176"/>
      <c r="L1293" s="176">
        <v>133</v>
      </c>
      <c r="M1293" s="176"/>
    </row>
    <row r="1294" spans="2:13">
      <c r="B1294" s="614">
        <v>2022</v>
      </c>
      <c r="C1294" s="19">
        <v>105</v>
      </c>
      <c r="D1294" s="19">
        <v>0</v>
      </c>
      <c r="E1294" s="19">
        <v>0</v>
      </c>
      <c r="F1294" s="165">
        <v>105</v>
      </c>
      <c r="G1294" s="19">
        <v>0</v>
      </c>
      <c r="H1294" s="19">
        <v>0</v>
      </c>
      <c r="I1294" s="176">
        <v>0</v>
      </c>
      <c r="J1294" s="176">
        <v>105</v>
      </c>
      <c r="K1294" s="176"/>
      <c r="L1294" s="176">
        <v>105</v>
      </c>
      <c r="M1294" s="176"/>
    </row>
    <row r="1295" spans="2:13">
      <c r="B1295" s="614">
        <v>2023</v>
      </c>
      <c r="C1295" s="19">
        <v>97</v>
      </c>
      <c r="D1295" s="19">
        <v>0</v>
      </c>
      <c r="E1295" s="19">
        <v>0</v>
      </c>
      <c r="F1295" s="165">
        <v>97</v>
      </c>
      <c r="G1295" s="19">
        <v>0</v>
      </c>
      <c r="H1295" s="19">
        <v>0</v>
      </c>
      <c r="I1295" s="176">
        <v>0</v>
      </c>
      <c r="J1295" s="176">
        <v>97</v>
      </c>
      <c r="K1295" s="176"/>
      <c r="L1295" s="176">
        <v>97</v>
      </c>
      <c r="M1295" s="176"/>
    </row>
    <row r="1296" spans="2:13">
      <c r="B1296" s="185" t="s">
        <v>686</v>
      </c>
      <c r="C1296" s="19"/>
      <c r="D1296" s="19"/>
      <c r="E1296" s="19"/>
      <c r="F1296" s="165"/>
      <c r="G1296" s="19"/>
      <c r="H1296" s="19"/>
      <c r="I1296" s="176"/>
      <c r="J1296" s="176"/>
      <c r="K1296" s="176"/>
      <c r="L1296" s="176"/>
      <c r="M1296" s="176"/>
    </row>
    <row r="1297" spans="2:13">
      <c r="B1297" s="614">
        <v>2012</v>
      </c>
      <c r="C1297" s="19">
        <v>0</v>
      </c>
      <c r="D1297" s="19">
        <v>0</v>
      </c>
      <c r="E1297" s="19">
        <v>1904</v>
      </c>
      <c r="F1297" s="165">
        <v>1904</v>
      </c>
      <c r="G1297" s="19">
        <v>0</v>
      </c>
      <c r="H1297" s="19">
        <v>0</v>
      </c>
      <c r="I1297" s="176">
        <v>0</v>
      </c>
      <c r="J1297" s="176">
        <v>1904</v>
      </c>
      <c r="K1297" s="176"/>
      <c r="L1297" s="176">
        <v>1904</v>
      </c>
      <c r="M1297" s="176"/>
    </row>
    <row r="1298" spans="2:13">
      <c r="B1298" s="614">
        <v>2013</v>
      </c>
      <c r="C1298" s="19">
        <v>0</v>
      </c>
      <c r="D1298" s="19">
        <v>0</v>
      </c>
      <c r="E1298" s="19">
        <v>1562</v>
      </c>
      <c r="F1298" s="165">
        <v>1562</v>
      </c>
      <c r="G1298" s="19">
        <v>0</v>
      </c>
      <c r="H1298" s="19">
        <v>0</v>
      </c>
      <c r="I1298" s="176">
        <v>0</v>
      </c>
      <c r="J1298" s="176">
        <v>1562</v>
      </c>
      <c r="K1298" s="176"/>
      <c r="L1298" s="176">
        <v>1562</v>
      </c>
      <c r="M1298" s="176">
        <v>0</v>
      </c>
    </row>
    <row r="1299" spans="2:13">
      <c r="B1299" s="614">
        <v>2014</v>
      </c>
      <c r="C1299" s="19">
        <v>0</v>
      </c>
      <c r="D1299" s="19">
        <v>114</v>
      </c>
      <c r="E1299" s="19">
        <v>1722</v>
      </c>
      <c r="F1299" s="165">
        <v>1836</v>
      </c>
      <c r="G1299" s="19">
        <v>0</v>
      </c>
      <c r="H1299" s="19">
        <v>0</v>
      </c>
      <c r="I1299" s="176">
        <v>0</v>
      </c>
      <c r="J1299" s="176">
        <v>1836</v>
      </c>
      <c r="K1299" s="176"/>
      <c r="L1299" s="176">
        <v>1836</v>
      </c>
      <c r="M1299" s="176"/>
    </row>
    <row r="1300" spans="2:13">
      <c r="B1300" s="185" t="s">
        <v>157</v>
      </c>
      <c r="C1300" s="19"/>
      <c r="D1300" s="19"/>
      <c r="E1300" s="19"/>
      <c r="F1300" s="165"/>
      <c r="G1300" s="19"/>
      <c r="H1300" s="19"/>
      <c r="I1300" s="176"/>
      <c r="J1300" s="177"/>
      <c r="K1300" s="177"/>
      <c r="L1300" s="177"/>
      <c r="M1300" s="177"/>
    </row>
    <row r="1301" spans="2:13">
      <c r="B1301" s="614">
        <v>2012</v>
      </c>
      <c r="C1301" s="19">
        <v>0</v>
      </c>
      <c r="D1301" s="19">
        <v>0</v>
      </c>
      <c r="E1301" s="19">
        <v>0</v>
      </c>
      <c r="F1301" s="165">
        <v>0</v>
      </c>
      <c r="G1301" s="19">
        <v>0</v>
      </c>
      <c r="H1301" s="19">
        <v>64247</v>
      </c>
      <c r="I1301" s="176">
        <v>64247</v>
      </c>
      <c r="J1301" s="177">
        <v>64247</v>
      </c>
      <c r="K1301" s="177">
        <v>0</v>
      </c>
      <c r="L1301" s="177">
        <v>64247</v>
      </c>
      <c r="M1301" s="177">
        <v>0</v>
      </c>
    </row>
    <row r="1302" spans="2:13">
      <c r="B1302" s="614">
        <v>2013</v>
      </c>
      <c r="C1302" s="19">
        <v>0</v>
      </c>
      <c r="D1302" s="19">
        <v>0</v>
      </c>
      <c r="E1302" s="19">
        <v>0</v>
      </c>
      <c r="F1302" s="165">
        <v>0</v>
      </c>
      <c r="G1302" s="19">
        <v>0</v>
      </c>
      <c r="H1302" s="19">
        <v>67743</v>
      </c>
      <c r="I1302" s="176">
        <v>67743</v>
      </c>
      <c r="J1302" s="177">
        <v>67743</v>
      </c>
      <c r="K1302" s="177">
        <v>0</v>
      </c>
      <c r="L1302" s="177">
        <v>67743</v>
      </c>
      <c r="M1302" s="177">
        <v>0</v>
      </c>
    </row>
    <row r="1303" spans="2:13">
      <c r="B1303" s="614">
        <v>2014</v>
      </c>
      <c r="C1303" s="19">
        <v>0</v>
      </c>
      <c r="D1303" s="19">
        <v>0</v>
      </c>
      <c r="E1303" s="19">
        <v>0</v>
      </c>
      <c r="F1303" s="165">
        <v>0</v>
      </c>
      <c r="G1303" s="19">
        <v>0</v>
      </c>
      <c r="H1303" s="19">
        <v>118897</v>
      </c>
      <c r="I1303" s="176">
        <v>118897</v>
      </c>
      <c r="J1303" s="177">
        <v>118897</v>
      </c>
      <c r="K1303" s="177">
        <v>0</v>
      </c>
      <c r="L1303" s="177">
        <v>118897</v>
      </c>
      <c r="M1303" s="177">
        <v>0</v>
      </c>
    </row>
    <row r="1304" spans="2:13">
      <c r="B1304" s="614">
        <v>2015</v>
      </c>
      <c r="C1304" s="19">
        <v>0</v>
      </c>
      <c r="D1304" s="19">
        <v>0</v>
      </c>
      <c r="E1304" s="19">
        <v>0</v>
      </c>
      <c r="F1304" s="165">
        <v>0</v>
      </c>
      <c r="G1304" s="19">
        <v>0</v>
      </c>
      <c r="H1304" s="19">
        <v>133158</v>
      </c>
      <c r="I1304" s="176">
        <v>133158</v>
      </c>
      <c r="J1304" s="177">
        <v>133158</v>
      </c>
      <c r="K1304" s="177">
        <v>0</v>
      </c>
      <c r="L1304" s="177">
        <v>133158</v>
      </c>
      <c r="M1304" s="177">
        <v>0</v>
      </c>
    </row>
    <row r="1305" spans="2:13">
      <c r="B1305" s="614">
        <v>2016</v>
      </c>
      <c r="C1305" s="19">
        <v>0</v>
      </c>
      <c r="D1305" s="19">
        <v>0</v>
      </c>
      <c r="E1305" s="19">
        <v>0</v>
      </c>
      <c r="F1305" s="165">
        <v>0</v>
      </c>
      <c r="G1305" s="19">
        <v>0</v>
      </c>
      <c r="H1305" s="19">
        <v>136055</v>
      </c>
      <c r="I1305" s="176">
        <v>136055</v>
      </c>
      <c r="J1305" s="177">
        <v>136055</v>
      </c>
      <c r="K1305" s="177">
        <v>0</v>
      </c>
      <c r="L1305" s="177">
        <v>136055</v>
      </c>
      <c r="M1305" s="177">
        <v>0</v>
      </c>
    </row>
    <row r="1306" spans="2:13">
      <c r="B1306" s="614">
        <v>2017</v>
      </c>
      <c r="C1306" s="19">
        <v>0</v>
      </c>
      <c r="D1306" s="19">
        <v>0</v>
      </c>
      <c r="E1306" s="19">
        <v>0</v>
      </c>
      <c r="F1306" s="165">
        <v>0</v>
      </c>
      <c r="G1306" s="19">
        <v>0</v>
      </c>
      <c r="H1306" s="19">
        <v>132825</v>
      </c>
      <c r="I1306" s="176">
        <v>132825</v>
      </c>
      <c r="J1306" s="177">
        <v>132825</v>
      </c>
      <c r="K1306" s="177">
        <v>0</v>
      </c>
      <c r="L1306" s="177">
        <v>132825</v>
      </c>
      <c r="M1306" s="177">
        <v>0</v>
      </c>
    </row>
    <row r="1307" spans="2:13">
      <c r="B1307" s="614">
        <v>2018</v>
      </c>
      <c r="C1307" s="19">
        <v>0</v>
      </c>
      <c r="D1307" s="19">
        <v>0</v>
      </c>
      <c r="E1307" s="19">
        <v>0</v>
      </c>
      <c r="F1307" s="165">
        <v>0</v>
      </c>
      <c r="G1307" s="19">
        <v>0</v>
      </c>
      <c r="H1307" s="19">
        <v>127248</v>
      </c>
      <c r="I1307" s="176">
        <v>127248</v>
      </c>
      <c r="J1307" s="177">
        <v>127248</v>
      </c>
      <c r="K1307" s="177">
        <v>0</v>
      </c>
      <c r="L1307" s="177">
        <v>127248</v>
      </c>
      <c r="M1307" s="177">
        <v>0</v>
      </c>
    </row>
    <row r="1308" spans="2:13">
      <c r="B1308" s="614">
        <v>2019</v>
      </c>
      <c r="C1308" s="19">
        <v>0</v>
      </c>
      <c r="D1308" s="19">
        <v>0</v>
      </c>
      <c r="E1308" s="19">
        <v>0</v>
      </c>
      <c r="F1308" s="165">
        <v>0</v>
      </c>
      <c r="G1308" s="19">
        <v>0</v>
      </c>
      <c r="H1308" s="19">
        <v>123116</v>
      </c>
      <c r="I1308" s="176">
        <v>123116</v>
      </c>
      <c r="J1308" s="177">
        <v>123116</v>
      </c>
      <c r="K1308" s="177">
        <v>0</v>
      </c>
      <c r="L1308" s="177">
        <v>123116</v>
      </c>
      <c r="M1308" s="177">
        <v>0</v>
      </c>
    </row>
    <row r="1309" spans="2:13">
      <c r="B1309" s="614">
        <v>2020</v>
      </c>
      <c r="C1309" s="19">
        <v>0</v>
      </c>
      <c r="D1309" s="19">
        <v>0</v>
      </c>
      <c r="E1309" s="19">
        <v>0</v>
      </c>
      <c r="F1309" s="165">
        <v>0</v>
      </c>
      <c r="G1309" s="19">
        <v>0</v>
      </c>
      <c r="H1309" s="19">
        <v>139004</v>
      </c>
      <c r="I1309" s="176">
        <v>139004</v>
      </c>
      <c r="J1309" s="177">
        <v>139004</v>
      </c>
      <c r="K1309" s="177">
        <v>0</v>
      </c>
      <c r="L1309" s="177">
        <v>139004</v>
      </c>
      <c r="M1309" s="177">
        <v>0</v>
      </c>
    </row>
    <row r="1310" spans="2:13">
      <c r="B1310" s="614">
        <v>2021</v>
      </c>
      <c r="C1310" s="19">
        <v>0</v>
      </c>
      <c r="D1310" s="19">
        <v>0</v>
      </c>
      <c r="E1310" s="19">
        <v>0</v>
      </c>
      <c r="F1310" s="165">
        <v>0</v>
      </c>
      <c r="G1310" s="19">
        <v>0</v>
      </c>
      <c r="H1310" s="19">
        <v>153346</v>
      </c>
      <c r="I1310" s="176">
        <v>153346</v>
      </c>
      <c r="J1310" s="177">
        <v>153346</v>
      </c>
      <c r="K1310" s="177">
        <v>0</v>
      </c>
      <c r="L1310" s="177">
        <v>153346</v>
      </c>
      <c r="M1310" s="177">
        <v>0</v>
      </c>
    </row>
    <row r="1311" spans="2:13">
      <c r="B1311" s="614">
        <v>2022</v>
      </c>
      <c r="C1311" s="19">
        <v>0</v>
      </c>
      <c r="D1311" s="19">
        <v>0</v>
      </c>
      <c r="E1311" s="19">
        <v>0</v>
      </c>
      <c r="F1311" s="165">
        <v>0</v>
      </c>
      <c r="G1311" s="19">
        <v>0</v>
      </c>
      <c r="H1311" s="19">
        <v>170027</v>
      </c>
      <c r="I1311" s="176">
        <v>170027</v>
      </c>
      <c r="J1311" s="177">
        <v>170027</v>
      </c>
      <c r="K1311" s="177">
        <v>0</v>
      </c>
      <c r="L1311" s="177">
        <v>170027</v>
      </c>
      <c r="M1311" s="177">
        <v>0</v>
      </c>
    </row>
    <row r="1312" spans="2:13">
      <c r="B1312" s="614">
        <v>2023</v>
      </c>
      <c r="C1312" s="19">
        <v>0</v>
      </c>
      <c r="D1312" s="19">
        <v>0</v>
      </c>
      <c r="E1312" s="19">
        <v>0</v>
      </c>
      <c r="F1312" s="165">
        <v>0</v>
      </c>
      <c r="G1312" s="19">
        <v>0</v>
      </c>
      <c r="H1312" s="19">
        <v>184694</v>
      </c>
      <c r="I1312" s="176">
        <v>184694</v>
      </c>
      <c r="J1312" s="177">
        <v>184694</v>
      </c>
      <c r="K1312" s="177">
        <v>0</v>
      </c>
      <c r="L1312" s="177">
        <v>184694</v>
      </c>
      <c r="M1312" s="177">
        <v>0</v>
      </c>
    </row>
    <row r="1313" spans="2:13">
      <c r="B1313" s="185" t="s">
        <v>526</v>
      </c>
      <c r="C1313" s="19"/>
      <c r="D1313" s="19"/>
      <c r="E1313" s="19"/>
      <c r="F1313" s="165"/>
      <c r="G1313" s="19"/>
      <c r="H1313" s="19"/>
      <c r="I1313" s="176"/>
      <c r="J1313" s="176"/>
      <c r="K1313" s="176"/>
      <c r="L1313" s="176"/>
      <c r="M1313" s="176"/>
    </row>
    <row r="1314" spans="2:13">
      <c r="B1314" s="614">
        <v>2012</v>
      </c>
      <c r="C1314" s="19">
        <v>0</v>
      </c>
      <c r="D1314" s="19">
        <v>0</v>
      </c>
      <c r="E1314" s="19">
        <v>0</v>
      </c>
      <c r="F1314" s="165">
        <v>0</v>
      </c>
      <c r="G1314" s="19">
        <v>0</v>
      </c>
      <c r="H1314" s="19">
        <v>0</v>
      </c>
      <c r="I1314" s="176">
        <v>0</v>
      </c>
      <c r="J1314" s="176">
        <v>0</v>
      </c>
      <c r="K1314" s="176">
        <v>0</v>
      </c>
      <c r="L1314" s="176">
        <v>0</v>
      </c>
      <c r="M1314" s="176">
        <v>0</v>
      </c>
    </row>
    <row r="1315" spans="2:13">
      <c r="B1315" s="185" t="s">
        <v>177</v>
      </c>
      <c r="C1315" s="19"/>
      <c r="D1315" s="19"/>
      <c r="E1315" s="19"/>
      <c r="F1315" s="165"/>
      <c r="G1315" s="19"/>
      <c r="H1315" s="19"/>
      <c r="I1315" s="176"/>
      <c r="J1315" s="176"/>
      <c r="K1315" s="176"/>
      <c r="L1315" s="176"/>
      <c r="M1315" s="176"/>
    </row>
    <row r="1316" spans="2:13">
      <c r="B1316" s="614">
        <v>2012</v>
      </c>
      <c r="C1316" s="19">
        <v>0</v>
      </c>
      <c r="D1316" s="19">
        <v>0</v>
      </c>
      <c r="E1316" s="19">
        <v>0</v>
      </c>
      <c r="F1316" s="165">
        <v>0</v>
      </c>
      <c r="G1316" s="19">
        <v>0</v>
      </c>
      <c r="H1316" s="19">
        <v>135453</v>
      </c>
      <c r="I1316" s="176">
        <v>135453</v>
      </c>
      <c r="J1316" s="176">
        <v>135453</v>
      </c>
      <c r="K1316" s="176">
        <v>0</v>
      </c>
      <c r="L1316" s="176">
        <v>135453</v>
      </c>
      <c r="M1316" s="176">
        <v>0</v>
      </c>
    </row>
    <row r="1317" spans="2:13">
      <c r="B1317" s="614">
        <v>2013</v>
      </c>
      <c r="C1317" s="19">
        <v>0</v>
      </c>
      <c r="D1317" s="19">
        <v>0</v>
      </c>
      <c r="E1317" s="19">
        <v>0</v>
      </c>
      <c r="F1317" s="165">
        <v>0</v>
      </c>
      <c r="G1317" s="19">
        <v>0</v>
      </c>
      <c r="H1317" s="19">
        <v>147233</v>
      </c>
      <c r="I1317" s="176">
        <v>147233</v>
      </c>
      <c r="J1317" s="176">
        <v>147233</v>
      </c>
      <c r="K1317" s="176">
        <v>0</v>
      </c>
      <c r="L1317" s="176">
        <v>147233</v>
      </c>
      <c r="M1317" s="176">
        <v>0</v>
      </c>
    </row>
    <row r="1318" spans="2:13">
      <c r="B1318" s="614">
        <v>2014</v>
      </c>
      <c r="C1318" s="19">
        <v>0</v>
      </c>
      <c r="D1318" s="19">
        <v>0</v>
      </c>
      <c r="E1318" s="19">
        <v>0</v>
      </c>
      <c r="F1318" s="165">
        <v>0</v>
      </c>
      <c r="G1318" s="19">
        <v>0</v>
      </c>
      <c r="H1318" s="19">
        <v>215924</v>
      </c>
      <c r="I1318" s="176">
        <v>215924</v>
      </c>
      <c r="J1318" s="176">
        <v>215924</v>
      </c>
      <c r="K1318" s="176">
        <v>0</v>
      </c>
      <c r="L1318" s="176">
        <v>215924</v>
      </c>
      <c r="M1318" s="176">
        <v>0</v>
      </c>
    </row>
    <row r="1319" spans="2:13">
      <c r="B1319" s="614">
        <v>2015</v>
      </c>
      <c r="C1319" s="19">
        <v>0</v>
      </c>
      <c r="D1319" s="19">
        <v>0</v>
      </c>
      <c r="E1319" s="19">
        <v>0</v>
      </c>
      <c r="F1319" s="165">
        <v>0</v>
      </c>
      <c r="G1319" s="19">
        <v>9009</v>
      </c>
      <c r="H1319" s="19">
        <v>258592</v>
      </c>
      <c r="I1319" s="176">
        <v>267601</v>
      </c>
      <c r="J1319" s="176">
        <v>267601</v>
      </c>
      <c r="K1319" s="176">
        <v>0</v>
      </c>
      <c r="L1319" s="176">
        <v>267601</v>
      </c>
      <c r="M1319" s="176">
        <v>0</v>
      </c>
    </row>
    <row r="1320" spans="2:13">
      <c r="B1320" s="614">
        <v>2016</v>
      </c>
      <c r="C1320" s="19">
        <v>0</v>
      </c>
      <c r="D1320" s="19">
        <v>0</v>
      </c>
      <c r="E1320" s="19">
        <v>0</v>
      </c>
      <c r="F1320" s="165">
        <v>0</v>
      </c>
      <c r="G1320" s="19">
        <v>7546</v>
      </c>
      <c r="H1320" s="19">
        <v>270000</v>
      </c>
      <c r="I1320" s="176">
        <v>277546</v>
      </c>
      <c r="J1320" s="176">
        <v>277546</v>
      </c>
      <c r="K1320" s="176">
        <v>0</v>
      </c>
      <c r="L1320" s="176">
        <v>277546</v>
      </c>
      <c r="M1320" s="176">
        <v>0</v>
      </c>
    </row>
    <row r="1321" spans="2:13">
      <c r="B1321" s="614">
        <v>2017</v>
      </c>
      <c r="C1321" s="19">
        <v>0</v>
      </c>
      <c r="D1321" s="19">
        <v>0</v>
      </c>
      <c r="E1321" s="19">
        <v>0</v>
      </c>
      <c r="F1321" s="165">
        <v>0</v>
      </c>
      <c r="G1321" s="19">
        <v>7389</v>
      </c>
      <c r="H1321" s="19">
        <v>258106</v>
      </c>
      <c r="I1321" s="176">
        <v>265495</v>
      </c>
      <c r="J1321" s="176">
        <v>265495</v>
      </c>
      <c r="K1321" s="176">
        <v>0</v>
      </c>
      <c r="L1321" s="176">
        <v>265495</v>
      </c>
      <c r="M1321" s="176">
        <v>0</v>
      </c>
    </row>
    <row r="1322" spans="2:13">
      <c r="B1322" s="614">
        <v>2018</v>
      </c>
      <c r="C1322" s="19">
        <v>0</v>
      </c>
      <c r="D1322" s="19">
        <v>0</v>
      </c>
      <c r="E1322" s="19">
        <v>0</v>
      </c>
      <c r="F1322" s="165">
        <v>0</v>
      </c>
      <c r="G1322" s="19">
        <v>7695</v>
      </c>
      <c r="H1322" s="19">
        <v>242695</v>
      </c>
      <c r="I1322" s="176">
        <v>250390</v>
      </c>
      <c r="J1322" s="176">
        <v>250390</v>
      </c>
      <c r="K1322" s="176">
        <v>0</v>
      </c>
      <c r="L1322" s="176">
        <v>250390</v>
      </c>
      <c r="M1322" s="176">
        <v>0</v>
      </c>
    </row>
    <row r="1323" spans="2:13">
      <c r="B1323" s="614">
        <v>2019</v>
      </c>
      <c r="C1323" s="19">
        <v>0</v>
      </c>
      <c r="D1323" s="19">
        <v>0</v>
      </c>
      <c r="E1323" s="19">
        <v>0</v>
      </c>
      <c r="F1323" s="165">
        <v>0</v>
      </c>
      <c r="G1323" s="19">
        <v>0</v>
      </c>
      <c r="H1323" s="19">
        <v>242423</v>
      </c>
      <c r="I1323" s="176">
        <v>242423</v>
      </c>
      <c r="J1323" s="176">
        <v>242423</v>
      </c>
      <c r="K1323" s="176">
        <v>0</v>
      </c>
      <c r="L1323" s="176">
        <v>242423</v>
      </c>
      <c r="M1323" s="176">
        <v>0</v>
      </c>
    </row>
    <row r="1324" spans="2:13">
      <c r="B1324" s="614">
        <v>2020</v>
      </c>
      <c r="C1324" s="19">
        <v>0</v>
      </c>
      <c r="D1324" s="19">
        <v>0</v>
      </c>
      <c r="E1324" s="19">
        <v>0</v>
      </c>
      <c r="F1324" s="165">
        <v>0</v>
      </c>
      <c r="G1324" s="19">
        <v>0</v>
      </c>
      <c r="H1324" s="19">
        <v>271107</v>
      </c>
      <c r="I1324" s="176">
        <v>271107</v>
      </c>
      <c r="J1324" s="176">
        <v>271107</v>
      </c>
      <c r="K1324" s="176">
        <v>0</v>
      </c>
      <c r="L1324" s="176">
        <v>271107</v>
      </c>
      <c r="M1324" s="176">
        <v>0</v>
      </c>
    </row>
    <row r="1325" spans="2:13">
      <c r="B1325" s="614">
        <v>2021</v>
      </c>
      <c r="C1325" s="19">
        <v>0</v>
      </c>
      <c r="D1325" s="19">
        <v>0</v>
      </c>
      <c r="E1325" s="19">
        <v>0</v>
      </c>
      <c r="F1325" s="165">
        <v>0</v>
      </c>
      <c r="G1325" s="19">
        <v>0</v>
      </c>
      <c r="H1325" s="19">
        <v>291097</v>
      </c>
      <c r="I1325" s="176">
        <v>291097</v>
      </c>
      <c r="J1325" s="176">
        <v>291097</v>
      </c>
      <c r="K1325" s="176">
        <v>0</v>
      </c>
      <c r="L1325" s="176">
        <v>291097</v>
      </c>
      <c r="M1325" s="176">
        <v>0</v>
      </c>
    </row>
    <row r="1326" spans="2:13">
      <c r="B1326" s="614">
        <v>2022</v>
      </c>
      <c r="C1326" s="19">
        <v>0</v>
      </c>
      <c r="D1326" s="19">
        <v>0</v>
      </c>
      <c r="E1326" s="19">
        <v>0</v>
      </c>
      <c r="F1326" s="165">
        <v>0</v>
      </c>
      <c r="G1326" s="19">
        <v>0</v>
      </c>
      <c r="H1326" s="19">
        <v>323113</v>
      </c>
      <c r="I1326" s="176">
        <v>323113</v>
      </c>
      <c r="J1326" s="176">
        <v>323113</v>
      </c>
      <c r="K1326" s="176">
        <v>0</v>
      </c>
      <c r="L1326" s="176">
        <v>323113</v>
      </c>
      <c r="M1326" s="176">
        <v>0</v>
      </c>
    </row>
    <row r="1327" spans="2:13">
      <c r="B1327" s="614">
        <v>2023</v>
      </c>
      <c r="C1327" s="19">
        <v>0</v>
      </c>
      <c r="D1327" s="19">
        <v>0</v>
      </c>
      <c r="E1327" s="19">
        <v>0</v>
      </c>
      <c r="F1327" s="165">
        <v>0</v>
      </c>
      <c r="G1327" s="19">
        <v>0</v>
      </c>
      <c r="H1327" s="19">
        <v>318365</v>
      </c>
      <c r="I1327" s="176">
        <v>318365</v>
      </c>
      <c r="J1327" s="176">
        <v>318365</v>
      </c>
      <c r="K1327" s="176">
        <v>0</v>
      </c>
      <c r="L1327" s="176">
        <v>318365</v>
      </c>
      <c r="M1327" s="176">
        <v>0</v>
      </c>
    </row>
    <row r="1328" spans="2:13">
      <c r="B1328" s="185" t="s">
        <v>527</v>
      </c>
      <c r="C1328" s="19"/>
      <c r="D1328" s="19"/>
      <c r="E1328" s="19"/>
      <c r="F1328" s="165"/>
      <c r="G1328" s="19"/>
      <c r="H1328" s="19"/>
      <c r="I1328" s="176"/>
      <c r="J1328" s="176"/>
      <c r="K1328" s="176"/>
      <c r="L1328" s="176"/>
      <c r="M1328" s="176"/>
    </row>
    <row r="1329" spans="2:13">
      <c r="B1329" s="614">
        <v>2013</v>
      </c>
      <c r="C1329" s="19">
        <v>0</v>
      </c>
      <c r="D1329" s="19">
        <v>0</v>
      </c>
      <c r="E1329" s="19">
        <v>0</v>
      </c>
      <c r="F1329" s="165">
        <v>0</v>
      </c>
      <c r="G1329" s="19">
        <v>0</v>
      </c>
      <c r="H1329" s="19">
        <v>0</v>
      </c>
      <c r="I1329" s="176">
        <v>0</v>
      </c>
      <c r="J1329" s="176">
        <v>0</v>
      </c>
      <c r="K1329" s="176">
        <v>0</v>
      </c>
      <c r="L1329" s="176">
        <v>0</v>
      </c>
      <c r="M1329" s="176">
        <v>0</v>
      </c>
    </row>
    <row r="1330" spans="2:13">
      <c r="B1330" s="614">
        <v>2014</v>
      </c>
      <c r="C1330" s="19">
        <v>0</v>
      </c>
      <c r="D1330" s="19">
        <v>0</v>
      </c>
      <c r="E1330" s="19">
        <v>0</v>
      </c>
      <c r="F1330" s="165">
        <v>0</v>
      </c>
      <c r="G1330" s="19">
        <v>101</v>
      </c>
      <c r="H1330" s="19">
        <v>0</v>
      </c>
      <c r="I1330" s="176">
        <v>101</v>
      </c>
      <c r="J1330" s="176">
        <v>101</v>
      </c>
      <c r="K1330" s="176">
        <v>0</v>
      </c>
      <c r="L1330" s="176">
        <v>101</v>
      </c>
      <c r="M1330" s="176">
        <v>0</v>
      </c>
    </row>
    <row r="1331" spans="2:13">
      <c r="B1331" s="185" t="s">
        <v>136</v>
      </c>
      <c r="C1331" s="19"/>
      <c r="D1331" s="19"/>
      <c r="E1331" s="19"/>
      <c r="F1331" s="165"/>
      <c r="G1331" s="19"/>
      <c r="H1331" s="19"/>
      <c r="I1331" s="176"/>
      <c r="J1331" s="176"/>
      <c r="K1331" s="176"/>
      <c r="L1331" s="176"/>
      <c r="M1331" s="176"/>
    </row>
    <row r="1332" spans="2:13">
      <c r="B1332" s="614">
        <v>2012</v>
      </c>
      <c r="C1332" s="19">
        <v>325</v>
      </c>
      <c r="D1332" s="19">
        <v>0</v>
      </c>
      <c r="E1332" s="19">
        <v>0</v>
      </c>
      <c r="F1332" s="165">
        <v>325</v>
      </c>
      <c r="G1332" s="19">
        <v>108112</v>
      </c>
      <c r="H1332" s="19">
        <v>7299</v>
      </c>
      <c r="I1332" s="176">
        <v>115411</v>
      </c>
      <c r="J1332" s="176">
        <v>115736</v>
      </c>
      <c r="K1332" s="176">
        <v>0</v>
      </c>
      <c r="L1332" s="176">
        <v>115736</v>
      </c>
      <c r="M1332" s="176">
        <v>0</v>
      </c>
    </row>
    <row r="1333" spans="2:13">
      <c r="B1333" s="614">
        <v>2013</v>
      </c>
      <c r="C1333" s="19">
        <v>0</v>
      </c>
      <c r="D1333" s="19">
        <v>0</v>
      </c>
      <c r="E1333" s="19">
        <v>0</v>
      </c>
      <c r="F1333" s="165">
        <v>0</v>
      </c>
      <c r="G1333" s="19">
        <v>131353</v>
      </c>
      <c r="H1333" s="19">
        <v>7732</v>
      </c>
      <c r="I1333" s="176">
        <v>139085</v>
      </c>
      <c r="J1333" s="176">
        <v>139085</v>
      </c>
      <c r="K1333" s="176">
        <v>0</v>
      </c>
      <c r="L1333" s="176">
        <v>139085</v>
      </c>
      <c r="M1333" s="176">
        <v>0</v>
      </c>
    </row>
    <row r="1334" spans="2:13">
      <c r="B1334" s="614">
        <v>2014</v>
      </c>
      <c r="C1334" s="19">
        <v>0</v>
      </c>
      <c r="D1334" s="19">
        <v>0</v>
      </c>
      <c r="E1334" s="19">
        <v>0</v>
      </c>
      <c r="F1334" s="165">
        <v>0</v>
      </c>
      <c r="G1334" s="19">
        <v>148015</v>
      </c>
      <c r="H1334" s="19">
        <v>9819</v>
      </c>
      <c r="I1334" s="176">
        <v>157834</v>
      </c>
      <c r="J1334" s="176">
        <v>157834</v>
      </c>
      <c r="K1334" s="176">
        <v>0</v>
      </c>
      <c r="L1334" s="176">
        <v>157834</v>
      </c>
      <c r="M1334" s="176">
        <v>0</v>
      </c>
    </row>
    <row r="1335" spans="2:13">
      <c r="B1335" s="614">
        <v>2015</v>
      </c>
      <c r="C1335" s="19">
        <v>0</v>
      </c>
      <c r="D1335" s="19">
        <v>0</v>
      </c>
      <c r="E1335" s="19">
        <v>0</v>
      </c>
      <c r="F1335" s="165">
        <v>0</v>
      </c>
      <c r="G1335" s="19">
        <v>149817</v>
      </c>
      <c r="H1335" s="19">
        <v>12098</v>
      </c>
      <c r="I1335" s="176">
        <v>161915</v>
      </c>
      <c r="J1335" s="176">
        <v>161915</v>
      </c>
      <c r="K1335" s="176">
        <v>0</v>
      </c>
      <c r="L1335" s="176">
        <v>161915</v>
      </c>
      <c r="M1335" s="176">
        <v>0</v>
      </c>
    </row>
    <row r="1336" spans="2:13">
      <c r="B1336" s="614">
        <v>2016</v>
      </c>
      <c r="C1336" s="19">
        <v>0</v>
      </c>
      <c r="D1336" s="19">
        <v>0</v>
      </c>
      <c r="E1336" s="19">
        <v>0</v>
      </c>
      <c r="F1336" s="165">
        <v>0</v>
      </c>
      <c r="G1336" s="19">
        <v>158317</v>
      </c>
      <c r="H1336" s="19">
        <v>12628</v>
      </c>
      <c r="I1336" s="176">
        <v>170945</v>
      </c>
      <c r="J1336" s="176">
        <v>170945</v>
      </c>
      <c r="K1336" s="176">
        <v>0</v>
      </c>
      <c r="L1336" s="176">
        <v>170945</v>
      </c>
      <c r="M1336" s="176">
        <v>0</v>
      </c>
    </row>
    <row r="1337" spans="2:13">
      <c r="B1337" s="614">
        <v>2017</v>
      </c>
      <c r="C1337" s="19">
        <v>0</v>
      </c>
      <c r="D1337" s="19">
        <v>0</v>
      </c>
      <c r="E1337" s="19">
        <v>0</v>
      </c>
      <c r="F1337" s="165">
        <v>0</v>
      </c>
      <c r="G1337" s="19">
        <v>174470</v>
      </c>
      <c r="H1337" s="19">
        <v>13394</v>
      </c>
      <c r="I1337" s="176">
        <v>187864</v>
      </c>
      <c r="J1337" s="176">
        <v>187864</v>
      </c>
      <c r="K1337" s="176">
        <v>0</v>
      </c>
      <c r="L1337" s="176">
        <v>187864</v>
      </c>
      <c r="M1337" s="176">
        <v>0</v>
      </c>
    </row>
    <row r="1338" spans="2:13">
      <c r="B1338" s="614">
        <v>2018</v>
      </c>
      <c r="C1338" s="19">
        <v>0</v>
      </c>
      <c r="D1338" s="19">
        <v>0</v>
      </c>
      <c r="E1338" s="19">
        <v>0</v>
      </c>
      <c r="F1338" s="165">
        <v>0</v>
      </c>
      <c r="G1338" s="19">
        <v>184468</v>
      </c>
      <c r="H1338" s="19">
        <v>13618</v>
      </c>
      <c r="I1338" s="176">
        <v>198086</v>
      </c>
      <c r="J1338" s="176">
        <v>198086</v>
      </c>
      <c r="K1338" s="176">
        <v>0</v>
      </c>
      <c r="L1338" s="176">
        <v>198086</v>
      </c>
      <c r="M1338" s="176">
        <v>0</v>
      </c>
    </row>
    <row r="1339" spans="2:13">
      <c r="B1339" s="614">
        <v>2019</v>
      </c>
      <c r="C1339" s="19">
        <v>0</v>
      </c>
      <c r="D1339" s="19">
        <v>0</v>
      </c>
      <c r="E1339" s="19">
        <v>0</v>
      </c>
      <c r="F1339" s="165">
        <v>0</v>
      </c>
      <c r="G1339" s="19">
        <v>192143</v>
      </c>
      <c r="H1339" s="19">
        <v>13214</v>
      </c>
      <c r="I1339" s="176">
        <v>205357</v>
      </c>
      <c r="J1339" s="176">
        <v>205357</v>
      </c>
      <c r="K1339" s="176">
        <v>0</v>
      </c>
      <c r="L1339" s="176">
        <v>205357</v>
      </c>
      <c r="M1339" s="176">
        <v>0</v>
      </c>
    </row>
    <row r="1340" spans="2:13">
      <c r="B1340" s="614">
        <v>2020</v>
      </c>
      <c r="C1340" s="19">
        <v>0</v>
      </c>
      <c r="D1340" s="19">
        <v>0</v>
      </c>
      <c r="E1340" s="19">
        <v>0</v>
      </c>
      <c r="F1340" s="165">
        <v>0</v>
      </c>
      <c r="G1340" s="19">
        <v>205819</v>
      </c>
      <c r="H1340" s="19">
        <v>13966</v>
      </c>
      <c r="I1340" s="176">
        <v>219785</v>
      </c>
      <c r="J1340" s="176">
        <v>219785</v>
      </c>
      <c r="K1340" s="176">
        <v>0</v>
      </c>
      <c r="L1340" s="176">
        <v>219785</v>
      </c>
      <c r="M1340" s="176">
        <v>0</v>
      </c>
    </row>
    <row r="1341" spans="2:13">
      <c r="B1341" s="614">
        <v>2021</v>
      </c>
      <c r="C1341" s="19">
        <v>0</v>
      </c>
      <c r="D1341" s="19">
        <v>0</v>
      </c>
      <c r="E1341" s="19">
        <v>0</v>
      </c>
      <c r="F1341" s="165">
        <v>0</v>
      </c>
      <c r="G1341" s="19">
        <v>206870</v>
      </c>
      <c r="H1341" s="19">
        <v>14475</v>
      </c>
      <c r="I1341" s="176">
        <v>221345</v>
      </c>
      <c r="J1341" s="176">
        <v>221345</v>
      </c>
      <c r="K1341" s="176">
        <v>0</v>
      </c>
      <c r="L1341" s="176">
        <v>221345</v>
      </c>
      <c r="M1341" s="176">
        <v>0</v>
      </c>
    </row>
    <row r="1342" spans="2:13">
      <c r="B1342" s="614">
        <v>2022</v>
      </c>
      <c r="C1342" s="19">
        <v>0</v>
      </c>
      <c r="D1342" s="19">
        <v>0</v>
      </c>
      <c r="E1342" s="19">
        <v>0</v>
      </c>
      <c r="F1342" s="165">
        <v>0</v>
      </c>
      <c r="G1342" s="19">
        <v>257630</v>
      </c>
      <c r="H1342" s="19">
        <v>14732</v>
      </c>
      <c r="I1342" s="176">
        <v>272362</v>
      </c>
      <c r="J1342" s="176">
        <v>272362</v>
      </c>
      <c r="K1342" s="176">
        <v>0</v>
      </c>
      <c r="L1342" s="176">
        <v>272362</v>
      </c>
      <c r="M1342" s="176">
        <v>0</v>
      </c>
    </row>
    <row r="1343" spans="2:13">
      <c r="B1343" s="614">
        <v>2023</v>
      </c>
      <c r="C1343" s="19">
        <v>0</v>
      </c>
      <c r="D1343" s="19">
        <v>0</v>
      </c>
      <c r="E1343" s="19">
        <v>0</v>
      </c>
      <c r="F1343" s="165">
        <v>0</v>
      </c>
      <c r="G1343" s="19">
        <v>262862</v>
      </c>
      <c r="H1343" s="19">
        <v>20108</v>
      </c>
      <c r="I1343" s="176">
        <v>282970</v>
      </c>
      <c r="J1343" s="176">
        <v>282970</v>
      </c>
      <c r="K1343" s="176">
        <v>0</v>
      </c>
      <c r="L1343" s="176">
        <v>282970</v>
      </c>
      <c r="M1343" s="176">
        <v>0</v>
      </c>
    </row>
    <row r="1344" spans="2:13">
      <c r="B1344" s="185" t="s">
        <v>160</v>
      </c>
      <c r="C1344" s="19"/>
      <c r="D1344" s="19"/>
      <c r="E1344" s="19"/>
      <c r="F1344" s="165"/>
      <c r="G1344" s="19"/>
      <c r="H1344" s="19"/>
      <c r="I1344" s="176"/>
      <c r="J1344" s="176"/>
      <c r="K1344" s="176"/>
      <c r="L1344" s="176"/>
      <c r="M1344" s="176"/>
    </row>
    <row r="1345" spans="2:13">
      <c r="B1345" s="614">
        <v>2012</v>
      </c>
      <c r="C1345" s="19">
        <v>0</v>
      </c>
      <c r="D1345" s="19">
        <v>0</v>
      </c>
      <c r="E1345" s="19">
        <v>0</v>
      </c>
      <c r="F1345" s="165">
        <v>0</v>
      </c>
      <c r="G1345" s="19">
        <v>0</v>
      </c>
      <c r="H1345" s="19">
        <v>0</v>
      </c>
      <c r="I1345" s="176">
        <v>0</v>
      </c>
      <c r="J1345" s="176">
        <v>0</v>
      </c>
      <c r="K1345" s="176">
        <v>0</v>
      </c>
      <c r="L1345" s="176">
        <v>0</v>
      </c>
      <c r="M1345" s="176">
        <v>27395</v>
      </c>
    </row>
    <row r="1346" spans="2:13">
      <c r="B1346" s="614">
        <v>2013</v>
      </c>
      <c r="C1346" s="19">
        <v>0</v>
      </c>
      <c r="D1346" s="19">
        <v>0</v>
      </c>
      <c r="E1346" s="19">
        <v>0</v>
      </c>
      <c r="F1346" s="165">
        <v>0</v>
      </c>
      <c r="G1346" s="19">
        <v>0</v>
      </c>
      <c r="H1346" s="19">
        <v>0</v>
      </c>
      <c r="I1346" s="176">
        <v>0</v>
      </c>
      <c r="J1346" s="176">
        <v>0</v>
      </c>
      <c r="K1346" s="176">
        <v>0</v>
      </c>
      <c r="L1346" s="176">
        <v>0</v>
      </c>
      <c r="M1346" s="176">
        <v>40450</v>
      </c>
    </row>
    <row r="1347" spans="2:13">
      <c r="B1347" s="614">
        <v>2014</v>
      </c>
      <c r="C1347" s="19">
        <v>0</v>
      </c>
      <c r="D1347" s="19">
        <v>0</v>
      </c>
      <c r="E1347" s="19">
        <v>0</v>
      </c>
      <c r="F1347" s="165">
        <v>0</v>
      </c>
      <c r="G1347" s="19">
        <v>0</v>
      </c>
      <c r="H1347" s="19">
        <v>0</v>
      </c>
      <c r="I1347" s="176">
        <v>0</v>
      </c>
      <c r="J1347" s="176">
        <v>0</v>
      </c>
      <c r="K1347" s="176">
        <v>0</v>
      </c>
      <c r="L1347" s="176">
        <v>0</v>
      </c>
      <c r="M1347" s="176">
        <v>86998</v>
      </c>
    </row>
    <row r="1348" spans="2:13">
      <c r="B1348" s="614">
        <v>2015</v>
      </c>
      <c r="C1348" s="19">
        <v>0</v>
      </c>
      <c r="D1348" s="19">
        <v>0</v>
      </c>
      <c r="E1348" s="19">
        <v>0</v>
      </c>
      <c r="F1348" s="165">
        <v>0</v>
      </c>
      <c r="G1348" s="19">
        <v>0</v>
      </c>
      <c r="H1348" s="19">
        <v>0</v>
      </c>
      <c r="I1348" s="176">
        <v>0</v>
      </c>
      <c r="J1348" s="176">
        <v>0</v>
      </c>
      <c r="K1348" s="176">
        <v>0</v>
      </c>
      <c r="L1348" s="176">
        <v>0</v>
      </c>
      <c r="M1348" s="176">
        <v>97858</v>
      </c>
    </row>
    <row r="1349" spans="2:13">
      <c r="B1349" s="614">
        <v>2016</v>
      </c>
      <c r="C1349" s="19">
        <v>0</v>
      </c>
      <c r="D1349" s="19">
        <v>0</v>
      </c>
      <c r="E1349" s="19">
        <v>2813</v>
      </c>
      <c r="F1349" s="165">
        <v>2813</v>
      </c>
      <c r="G1349" s="19">
        <v>0</v>
      </c>
      <c r="H1349" s="19">
        <v>0</v>
      </c>
      <c r="I1349" s="176">
        <v>0</v>
      </c>
      <c r="J1349" s="176">
        <v>2813</v>
      </c>
      <c r="K1349" s="176">
        <v>0</v>
      </c>
      <c r="L1349" s="176">
        <v>2813</v>
      </c>
      <c r="M1349" s="176">
        <v>100715</v>
      </c>
    </row>
    <row r="1350" spans="2:13">
      <c r="B1350" s="614">
        <v>2017</v>
      </c>
      <c r="C1350" s="19">
        <v>0</v>
      </c>
      <c r="D1350" s="19">
        <v>0</v>
      </c>
      <c r="E1350" s="19">
        <v>11598</v>
      </c>
      <c r="F1350" s="165">
        <v>11598</v>
      </c>
      <c r="G1350" s="19">
        <v>0</v>
      </c>
      <c r="H1350" s="19">
        <v>0</v>
      </c>
      <c r="I1350" s="176">
        <v>0</v>
      </c>
      <c r="J1350" s="176">
        <v>11598</v>
      </c>
      <c r="K1350" s="176">
        <v>0</v>
      </c>
      <c r="L1350" s="176">
        <v>11598</v>
      </c>
      <c r="M1350" s="176">
        <v>106883</v>
      </c>
    </row>
    <row r="1351" spans="2:13">
      <c r="B1351" s="614">
        <v>2018</v>
      </c>
      <c r="C1351" s="19">
        <v>0</v>
      </c>
      <c r="D1351" s="19">
        <v>0</v>
      </c>
      <c r="E1351" s="19">
        <v>13277</v>
      </c>
      <c r="F1351" s="165">
        <v>13277</v>
      </c>
      <c r="G1351" s="19">
        <v>0</v>
      </c>
      <c r="H1351" s="19">
        <v>0</v>
      </c>
      <c r="I1351" s="176">
        <v>0</v>
      </c>
      <c r="J1351" s="176">
        <v>13277</v>
      </c>
      <c r="K1351" s="176">
        <v>0</v>
      </c>
      <c r="L1351" s="176">
        <v>13277</v>
      </c>
      <c r="M1351" s="176">
        <v>130613</v>
      </c>
    </row>
    <row r="1352" spans="2:13">
      <c r="B1352" s="614">
        <v>2019</v>
      </c>
      <c r="C1352" s="19">
        <v>0</v>
      </c>
      <c r="D1352" s="19">
        <v>0</v>
      </c>
      <c r="E1352" s="19">
        <v>14336</v>
      </c>
      <c r="F1352" s="165">
        <v>14336</v>
      </c>
      <c r="G1352" s="19">
        <v>0</v>
      </c>
      <c r="H1352" s="19">
        <v>0</v>
      </c>
      <c r="I1352" s="176">
        <v>0</v>
      </c>
      <c r="J1352" s="176">
        <v>14336</v>
      </c>
      <c r="K1352" s="176">
        <v>0</v>
      </c>
      <c r="L1352" s="176">
        <v>14336</v>
      </c>
      <c r="M1352" s="176">
        <v>136746</v>
      </c>
    </row>
    <row r="1353" spans="2:13">
      <c r="B1353" s="614">
        <v>2020</v>
      </c>
      <c r="C1353" s="19">
        <v>0</v>
      </c>
      <c r="D1353" s="19">
        <v>0</v>
      </c>
      <c r="E1353" s="19">
        <v>15253</v>
      </c>
      <c r="F1353" s="165">
        <v>15253</v>
      </c>
      <c r="G1353" s="19">
        <v>0</v>
      </c>
      <c r="H1353" s="19">
        <v>0</v>
      </c>
      <c r="I1353" s="176">
        <v>0</v>
      </c>
      <c r="J1353" s="176">
        <v>15253</v>
      </c>
      <c r="K1353" s="176">
        <v>0</v>
      </c>
      <c r="L1353" s="176">
        <v>15253</v>
      </c>
      <c r="M1353" s="176">
        <v>135137</v>
      </c>
    </row>
    <row r="1354" spans="2:13">
      <c r="B1354" s="614">
        <v>2021</v>
      </c>
      <c r="C1354" s="19">
        <v>0</v>
      </c>
      <c r="D1354" s="19">
        <v>0</v>
      </c>
      <c r="E1354" s="19">
        <v>15908</v>
      </c>
      <c r="F1354" s="165">
        <v>15908</v>
      </c>
      <c r="G1354" s="19">
        <v>0</v>
      </c>
      <c r="H1354" s="19">
        <v>0</v>
      </c>
      <c r="I1354" s="176">
        <v>0</v>
      </c>
      <c r="J1354" s="176">
        <v>15908</v>
      </c>
      <c r="K1354" s="176">
        <v>0</v>
      </c>
      <c r="L1354" s="176">
        <v>15908</v>
      </c>
      <c r="M1354" s="176">
        <v>137440</v>
      </c>
    </row>
    <row r="1355" spans="2:13">
      <c r="B1355" s="614">
        <v>2022</v>
      </c>
      <c r="C1355" s="19">
        <v>0</v>
      </c>
      <c r="D1355" s="19">
        <v>0</v>
      </c>
      <c r="E1355" s="19">
        <v>16240</v>
      </c>
      <c r="F1355" s="165">
        <v>16240</v>
      </c>
      <c r="G1355" s="19">
        <v>0</v>
      </c>
      <c r="H1355" s="19">
        <v>0</v>
      </c>
      <c r="I1355" s="176">
        <v>0</v>
      </c>
      <c r="J1355" s="176">
        <v>16240</v>
      </c>
      <c r="K1355" s="176">
        <v>0</v>
      </c>
      <c r="L1355" s="176">
        <v>16240</v>
      </c>
      <c r="M1355" s="176">
        <v>133035</v>
      </c>
    </row>
    <row r="1356" spans="2:13">
      <c r="B1356" s="614">
        <v>2023</v>
      </c>
      <c r="C1356" s="19">
        <v>0</v>
      </c>
      <c r="D1356" s="19">
        <v>0</v>
      </c>
      <c r="E1356" s="19">
        <v>17325</v>
      </c>
      <c r="F1356" s="165">
        <v>17325</v>
      </c>
      <c r="G1356" s="19">
        <v>0</v>
      </c>
      <c r="H1356" s="19">
        <v>0</v>
      </c>
      <c r="I1356" s="176">
        <v>0</v>
      </c>
      <c r="J1356" s="176">
        <v>17325</v>
      </c>
      <c r="K1356" s="176">
        <v>0</v>
      </c>
      <c r="L1356" s="176">
        <v>17325</v>
      </c>
      <c r="M1356" s="176">
        <v>136301</v>
      </c>
    </row>
    <row r="1357" spans="2:13">
      <c r="B1357" s="185" t="s">
        <v>687</v>
      </c>
      <c r="C1357" s="19"/>
      <c r="D1357" s="19"/>
      <c r="E1357" s="19"/>
      <c r="F1357" s="165"/>
      <c r="G1357" s="19"/>
      <c r="H1357" s="19"/>
      <c r="I1357" s="176"/>
      <c r="J1357" s="176"/>
      <c r="K1357" s="176"/>
      <c r="L1357" s="176"/>
      <c r="M1357" s="176"/>
    </row>
    <row r="1358" spans="2:13">
      <c r="B1358" s="614">
        <v>2012</v>
      </c>
      <c r="C1358" s="19">
        <v>0</v>
      </c>
      <c r="D1358" s="19">
        <v>20600</v>
      </c>
      <c r="E1358" s="19">
        <v>1482</v>
      </c>
      <c r="F1358" s="165">
        <v>22082</v>
      </c>
      <c r="G1358" s="19">
        <v>0</v>
      </c>
      <c r="H1358" s="19">
        <v>0</v>
      </c>
      <c r="I1358" s="176">
        <v>0</v>
      </c>
      <c r="J1358" s="176">
        <v>22082</v>
      </c>
      <c r="K1358" s="176"/>
      <c r="L1358" s="176">
        <v>22082</v>
      </c>
      <c r="M1358" s="176"/>
    </row>
    <row r="1359" spans="2:13">
      <c r="B1359" s="614">
        <v>2013</v>
      </c>
      <c r="C1359" s="19">
        <v>0</v>
      </c>
      <c r="D1359" s="19">
        <v>30277</v>
      </c>
      <c r="E1359" s="19">
        <v>2990</v>
      </c>
      <c r="F1359" s="165">
        <v>33267</v>
      </c>
      <c r="G1359" s="19">
        <v>0</v>
      </c>
      <c r="H1359" s="19">
        <v>0</v>
      </c>
      <c r="I1359" s="176">
        <v>0</v>
      </c>
      <c r="J1359" s="176">
        <v>33267</v>
      </c>
      <c r="K1359" s="176"/>
      <c r="L1359" s="176">
        <v>33267</v>
      </c>
      <c r="M1359" s="176"/>
    </row>
    <row r="1360" spans="2:13">
      <c r="B1360" s="185" t="s">
        <v>209</v>
      </c>
      <c r="C1360" s="19"/>
      <c r="D1360" s="19"/>
      <c r="E1360" s="19"/>
      <c r="F1360" s="165"/>
      <c r="G1360" s="19"/>
      <c r="H1360" s="19"/>
      <c r="I1360" s="176"/>
      <c r="J1360" s="176"/>
      <c r="K1360" s="176"/>
      <c r="L1360" s="176"/>
      <c r="M1360" s="176"/>
    </row>
    <row r="1361" spans="2:13">
      <c r="B1361" s="614">
        <v>2017</v>
      </c>
      <c r="C1361" s="19">
        <v>0</v>
      </c>
      <c r="D1361" s="19">
        <v>0</v>
      </c>
      <c r="E1361" s="19">
        <v>0</v>
      </c>
      <c r="F1361" s="165">
        <v>0</v>
      </c>
      <c r="G1361" s="19">
        <v>0</v>
      </c>
      <c r="H1361" s="19">
        <v>0</v>
      </c>
      <c r="I1361" s="176">
        <v>0</v>
      </c>
      <c r="J1361" s="176">
        <v>0</v>
      </c>
      <c r="K1361" s="176">
        <v>0</v>
      </c>
      <c r="L1361" s="176">
        <v>0</v>
      </c>
      <c r="M1361" s="176">
        <v>7544</v>
      </c>
    </row>
    <row r="1362" spans="2:13">
      <c r="B1362" s="614">
        <v>2018</v>
      </c>
      <c r="C1362" s="19">
        <v>0</v>
      </c>
      <c r="D1362" s="19">
        <v>0</v>
      </c>
      <c r="E1362" s="19">
        <v>0</v>
      </c>
      <c r="F1362" s="165">
        <v>0</v>
      </c>
      <c r="G1362" s="19">
        <v>1</v>
      </c>
      <c r="H1362" s="19">
        <v>0</v>
      </c>
      <c r="I1362" s="176">
        <v>1</v>
      </c>
      <c r="J1362" s="176">
        <v>1</v>
      </c>
      <c r="K1362" s="176">
        <v>0</v>
      </c>
      <c r="L1362" s="176">
        <v>1</v>
      </c>
      <c r="M1362" s="176">
        <v>8387</v>
      </c>
    </row>
    <row r="1363" spans="2:13">
      <c r="B1363" s="614">
        <v>2019</v>
      </c>
      <c r="C1363" s="19">
        <v>0</v>
      </c>
      <c r="D1363" s="19">
        <v>0</v>
      </c>
      <c r="E1363" s="19">
        <v>0</v>
      </c>
      <c r="F1363" s="165">
        <v>0</v>
      </c>
      <c r="G1363" s="19">
        <v>1</v>
      </c>
      <c r="H1363" s="19">
        <v>0</v>
      </c>
      <c r="I1363" s="176">
        <v>1</v>
      </c>
      <c r="J1363" s="176">
        <v>1</v>
      </c>
      <c r="K1363" s="176">
        <v>0</v>
      </c>
      <c r="L1363" s="176">
        <v>1</v>
      </c>
      <c r="M1363" s="176">
        <v>9422</v>
      </c>
    </row>
    <row r="1364" spans="2:13">
      <c r="B1364" s="614">
        <v>2020</v>
      </c>
      <c r="C1364" s="19">
        <v>0</v>
      </c>
      <c r="D1364" s="19">
        <v>0</v>
      </c>
      <c r="E1364" s="19">
        <v>0</v>
      </c>
      <c r="F1364" s="165">
        <v>0</v>
      </c>
      <c r="G1364" s="19">
        <v>0</v>
      </c>
      <c r="H1364" s="19">
        <v>0</v>
      </c>
      <c r="I1364" s="176">
        <v>0</v>
      </c>
      <c r="J1364" s="177">
        <v>0</v>
      </c>
      <c r="K1364" s="177">
        <v>0</v>
      </c>
      <c r="L1364" s="177">
        <v>0</v>
      </c>
      <c r="M1364" s="177">
        <v>10912</v>
      </c>
    </row>
    <row r="1365" spans="2:13">
      <c r="B1365" s="614">
        <v>2021</v>
      </c>
      <c r="C1365" s="19">
        <v>0</v>
      </c>
      <c r="D1365" s="19">
        <v>0</v>
      </c>
      <c r="E1365" s="19">
        <v>0</v>
      </c>
      <c r="F1365" s="165">
        <v>0</v>
      </c>
      <c r="G1365" s="19">
        <v>0</v>
      </c>
      <c r="H1365" s="19">
        <v>0</v>
      </c>
      <c r="I1365" s="176">
        <v>0</v>
      </c>
      <c r="J1365" s="177">
        <v>0</v>
      </c>
      <c r="K1365" s="177">
        <v>0</v>
      </c>
      <c r="L1365" s="177">
        <v>0</v>
      </c>
      <c r="M1365" s="177">
        <v>12051</v>
      </c>
    </row>
    <row r="1366" spans="2:13">
      <c r="B1366" s="614">
        <v>2022</v>
      </c>
      <c r="C1366" s="19">
        <v>0</v>
      </c>
      <c r="D1366" s="19">
        <v>0</v>
      </c>
      <c r="E1366" s="19">
        <v>0</v>
      </c>
      <c r="F1366" s="165">
        <v>0</v>
      </c>
      <c r="G1366" s="19">
        <v>0</v>
      </c>
      <c r="H1366" s="19">
        <v>0</v>
      </c>
      <c r="I1366" s="176">
        <v>0</v>
      </c>
      <c r="J1366" s="177">
        <v>0</v>
      </c>
      <c r="K1366" s="177">
        <v>0</v>
      </c>
      <c r="L1366" s="177">
        <v>0</v>
      </c>
      <c r="M1366" s="177">
        <v>12956</v>
      </c>
    </row>
    <row r="1367" spans="2:13">
      <c r="B1367" s="614">
        <v>2023</v>
      </c>
      <c r="C1367" s="19">
        <v>0</v>
      </c>
      <c r="D1367" s="19">
        <v>0</v>
      </c>
      <c r="E1367" s="19">
        <v>0</v>
      </c>
      <c r="F1367" s="165">
        <v>0</v>
      </c>
      <c r="G1367" s="19">
        <v>0</v>
      </c>
      <c r="H1367" s="19">
        <v>0</v>
      </c>
      <c r="I1367" s="176">
        <v>0</v>
      </c>
      <c r="J1367" s="177">
        <v>0</v>
      </c>
      <c r="K1367" s="177">
        <v>0</v>
      </c>
      <c r="L1367" s="177">
        <v>0</v>
      </c>
      <c r="M1367" s="177">
        <v>14114</v>
      </c>
    </row>
    <row r="1368" spans="2:13">
      <c r="B1368" s="185" t="s">
        <v>146</v>
      </c>
      <c r="C1368" s="19"/>
      <c r="D1368" s="19"/>
      <c r="E1368" s="19"/>
      <c r="F1368" s="165"/>
      <c r="G1368" s="19"/>
      <c r="H1368" s="19"/>
      <c r="I1368" s="176"/>
      <c r="J1368" s="176"/>
      <c r="K1368" s="176"/>
      <c r="L1368" s="176"/>
      <c r="M1368" s="176"/>
    </row>
    <row r="1369" spans="2:13">
      <c r="B1369" s="614">
        <v>2012</v>
      </c>
      <c r="C1369" s="19">
        <v>107</v>
      </c>
      <c r="D1369" s="19">
        <v>7674</v>
      </c>
      <c r="E1369" s="19">
        <v>59462</v>
      </c>
      <c r="F1369" s="165">
        <v>67243</v>
      </c>
      <c r="G1369" s="19">
        <v>0</v>
      </c>
      <c r="H1369" s="19">
        <v>0</v>
      </c>
      <c r="I1369" s="176">
        <v>0</v>
      </c>
      <c r="J1369" s="176">
        <v>67243</v>
      </c>
      <c r="K1369" s="176">
        <v>0</v>
      </c>
      <c r="L1369" s="176">
        <v>67243</v>
      </c>
      <c r="M1369" s="176">
        <v>0</v>
      </c>
    </row>
    <row r="1370" spans="2:13">
      <c r="B1370" s="614">
        <v>2013</v>
      </c>
      <c r="C1370" s="19">
        <v>116</v>
      </c>
      <c r="D1370" s="19">
        <v>8080</v>
      </c>
      <c r="E1370" s="19">
        <v>63138</v>
      </c>
      <c r="F1370" s="165">
        <v>71334</v>
      </c>
      <c r="G1370" s="19">
        <v>0</v>
      </c>
      <c r="H1370" s="19">
        <v>0</v>
      </c>
      <c r="I1370" s="176">
        <v>0</v>
      </c>
      <c r="J1370" s="176">
        <v>71334</v>
      </c>
      <c r="K1370" s="176">
        <v>0</v>
      </c>
      <c r="L1370" s="176">
        <v>71334</v>
      </c>
      <c r="M1370" s="176">
        <v>0</v>
      </c>
    </row>
    <row r="1371" spans="2:13">
      <c r="B1371" s="614">
        <v>2014</v>
      </c>
      <c r="C1371" s="19">
        <v>11781</v>
      </c>
      <c r="D1371" s="19">
        <v>12254</v>
      </c>
      <c r="E1371" s="19">
        <v>61173</v>
      </c>
      <c r="F1371" s="165">
        <v>85208</v>
      </c>
      <c r="G1371" s="19">
        <v>0</v>
      </c>
      <c r="H1371" s="19">
        <v>0</v>
      </c>
      <c r="I1371" s="176">
        <v>0</v>
      </c>
      <c r="J1371" s="176">
        <v>85208</v>
      </c>
      <c r="K1371" s="176">
        <v>0</v>
      </c>
      <c r="L1371" s="176">
        <v>85208</v>
      </c>
      <c r="M1371" s="176">
        <v>0</v>
      </c>
    </row>
    <row r="1372" spans="2:13">
      <c r="B1372" s="614">
        <v>2015</v>
      </c>
      <c r="C1372" s="19">
        <v>19002</v>
      </c>
      <c r="D1372" s="19">
        <v>14168</v>
      </c>
      <c r="E1372" s="19">
        <v>82144</v>
      </c>
      <c r="F1372" s="165">
        <v>115314</v>
      </c>
      <c r="G1372" s="19">
        <v>194</v>
      </c>
      <c r="H1372" s="19">
        <v>0</v>
      </c>
      <c r="I1372" s="176">
        <v>194</v>
      </c>
      <c r="J1372" s="176">
        <v>115508</v>
      </c>
      <c r="K1372" s="176">
        <v>0</v>
      </c>
      <c r="L1372" s="176">
        <v>115508</v>
      </c>
      <c r="M1372" s="176">
        <v>0</v>
      </c>
    </row>
    <row r="1373" spans="2:13">
      <c r="B1373" s="614">
        <v>2016</v>
      </c>
      <c r="C1373" s="19">
        <v>25740</v>
      </c>
      <c r="D1373" s="19">
        <v>30865</v>
      </c>
      <c r="E1373" s="19">
        <v>73852</v>
      </c>
      <c r="F1373" s="165">
        <v>130457</v>
      </c>
      <c r="G1373" s="19">
        <v>376</v>
      </c>
      <c r="H1373" s="19">
        <v>0</v>
      </c>
      <c r="I1373" s="176">
        <v>376</v>
      </c>
      <c r="J1373" s="176">
        <v>130833</v>
      </c>
      <c r="K1373" s="176">
        <v>0</v>
      </c>
      <c r="L1373" s="176">
        <v>130833</v>
      </c>
      <c r="M1373" s="176">
        <v>0</v>
      </c>
    </row>
    <row r="1374" spans="2:13">
      <c r="B1374" s="614">
        <v>2017</v>
      </c>
      <c r="C1374" s="19">
        <v>31716</v>
      </c>
      <c r="D1374" s="19">
        <v>31416</v>
      </c>
      <c r="E1374" s="19">
        <v>72596</v>
      </c>
      <c r="F1374" s="165">
        <v>135728</v>
      </c>
      <c r="G1374" s="19">
        <v>1348</v>
      </c>
      <c r="H1374" s="19">
        <v>0</v>
      </c>
      <c r="I1374" s="176">
        <v>1348</v>
      </c>
      <c r="J1374" s="176">
        <v>137076</v>
      </c>
      <c r="K1374" s="176">
        <v>0</v>
      </c>
      <c r="L1374" s="176">
        <v>137076</v>
      </c>
      <c r="M1374" s="176">
        <v>0</v>
      </c>
    </row>
    <row r="1375" spans="2:13">
      <c r="B1375" s="614">
        <v>2018</v>
      </c>
      <c r="C1375" s="19">
        <v>34524</v>
      </c>
      <c r="D1375" s="19">
        <v>30293</v>
      </c>
      <c r="E1375" s="19">
        <v>74966</v>
      </c>
      <c r="F1375" s="165">
        <v>139783</v>
      </c>
      <c r="G1375" s="19">
        <v>2866</v>
      </c>
      <c r="H1375" s="19">
        <v>0</v>
      </c>
      <c r="I1375" s="176">
        <v>2866</v>
      </c>
      <c r="J1375" s="176">
        <v>142649</v>
      </c>
      <c r="K1375" s="176">
        <v>0</v>
      </c>
      <c r="L1375" s="176">
        <v>142649</v>
      </c>
      <c r="M1375" s="176">
        <v>0</v>
      </c>
    </row>
    <row r="1376" spans="2:13">
      <c r="B1376" s="614">
        <v>2019</v>
      </c>
      <c r="C1376" s="19">
        <v>23448</v>
      </c>
      <c r="D1376" s="19">
        <v>28389</v>
      </c>
      <c r="E1376" s="19">
        <v>78864</v>
      </c>
      <c r="F1376" s="165">
        <v>130701</v>
      </c>
      <c r="G1376" s="19">
        <v>4052</v>
      </c>
      <c r="H1376" s="19">
        <v>0</v>
      </c>
      <c r="I1376" s="176">
        <v>4052</v>
      </c>
      <c r="J1376" s="176">
        <v>134753</v>
      </c>
      <c r="K1376" s="176">
        <v>0</v>
      </c>
      <c r="L1376" s="176">
        <v>134753</v>
      </c>
      <c r="M1376" s="176">
        <v>0</v>
      </c>
    </row>
    <row r="1377" spans="2:13">
      <c r="B1377" s="614">
        <v>2020</v>
      </c>
      <c r="C1377" s="19">
        <v>31351</v>
      </c>
      <c r="D1377" s="19">
        <v>27605</v>
      </c>
      <c r="E1377" s="19">
        <v>80014</v>
      </c>
      <c r="F1377" s="165">
        <v>138970</v>
      </c>
      <c r="G1377" s="19">
        <v>5633</v>
      </c>
      <c r="H1377" s="19">
        <v>0</v>
      </c>
      <c r="I1377" s="176">
        <v>5633</v>
      </c>
      <c r="J1377" s="176">
        <v>144603</v>
      </c>
      <c r="K1377" s="176">
        <v>0</v>
      </c>
      <c r="L1377" s="176">
        <v>144603</v>
      </c>
      <c r="M1377" s="176">
        <v>0</v>
      </c>
    </row>
    <row r="1378" spans="2:13">
      <c r="B1378" s="614">
        <v>2021</v>
      </c>
      <c r="C1378" s="19">
        <v>36265</v>
      </c>
      <c r="D1378" s="19">
        <v>25412</v>
      </c>
      <c r="E1378" s="19">
        <v>72631</v>
      </c>
      <c r="F1378" s="165">
        <v>134308</v>
      </c>
      <c r="G1378" s="19">
        <v>7343</v>
      </c>
      <c r="H1378" s="19">
        <v>0</v>
      </c>
      <c r="I1378" s="176">
        <v>7343</v>
      </c>
      <c r="J1378" s="176">
        <v>141651</v>
      </c>
      <c r="K1378" s="176">
        <v>0</v>
      </c>
      <c r="L1378" s="176">
        <v>141651</v>
      </c>
      <c r="M1378" s="176">
        <v>0</v>
      </c>
    </row>
    <row r="1379" spans="2:13">
      <c r="B1379" s="614">
        <v>2022</v>
      </c>
      <c r="C1379" s="19">
        <v>40837</v>
      </c>
      <c r="D1379" s="19">
        <v>23946</v>
      </c>
      <c r="E1379" s="19">
        <v>72444</v>
      </c>
      <c r="F1379" s="165">
        <v>137227</v>
      </c>
      <c r="G1379" s="19">
        <v>10926</v>
      </c>
      <c r="H1379" s="19">
        <v>0</v>
      </c>
      <c r="I1379" s="176">
        <v>10926</v>
      </c>
      <c r="J1379" s="176">
        <v>148153</v>
      </c>
      <c r="K1379" s="176">
        <v>0</v>
      </c>
      <c r="L1379" s="176">
        <v>148153</v>
      </c>
      <c r="M1379" s="176">
        <v>0</v>
      </c>
    </row>
    <row r="1380" spans="2:13">
      <c r="B1380" s="614">
        <v>2023</v>
      </c>
      <c r="C1380" s="19">
        <v>36633</v>
      </c>
      <c r="D1380" s="19">
        <v>22771</v>
      </c>
      <c r="E1380" s="19">
        <v>74017</v>
      </c>
      <c r="F1380" s="165">
        <v>133421</v>
      </c>
      <c r="G1380" s="19">
        <v>13227</v>
      </c>
      <c r="H1380" s="19">
        <v>0</v>
      </c>
      <c r="I1380" s="176">
        <v>13227</v>
      </c>
      <c r="J1380" s="176">
        <v>146648</v>
      </c>
      <c r="K1380" s="176">
        <v>0</v>
      </c>
      <c r="L1380" s="176">
        <v>146648</v>
      </c>
      <c r="M1380" s="176">
        <v>0</v>
      </c>
    </row>
    <row r="1381" spans="2:13">
      <c r="B1381" s="185" t="s">
        <v>164</v>
      </c>
      <c r="C1381" s="19"/>
      <c r="D1381" s="19"/>
      <c r="E1381" s="19"/>
      <c r="F1381" s="165"/>
      <c r="G1381" s="19"/>
      <c r="H1381" s="19"/>
      <c r="I1381" s="176"/>
      <c r="J1381" s="176"/>
      <c r="K1381" s="176"/>
      <c r="L1381" s="176"/>
      <c r="M1381" s="176"/>
    </row>
    <row r="1382" spans="2:13">
      <c r="B1382" s="614">
        <v>2012</v>
      </c>
      <c r="C1382" s="19">
        <v>0</v>
      </c>
      <c r="D1382" s="19">
        <v>1674</v>
      </c>
      <c r="E1382" s="19">
        <v>28234</v>
      </c>
      <c r="F1382" s="165">
        <v>29908</v>
      </c>
      <c r="G1382" s="19">
        <v>0</v>
      </c>
      <c r="H1382" s="19">
        <v>0</v>
      </c>
      <c r="I1382" s="176">
        <v>0</v>
      </c>
      <c r="J1382" s="176">
        <v>29908</v>
      </c>
      <c r="K1382" s="176">
        <v>0</v>
      </c>
      <c r="L1382" s="176">
        <v>29908</v>
      </c>
      <c r="M1382" s="176">
        <v>1698</v>
      </c>
    </row>
    <row r="1383" spans="2:13">
      <c r="B1383" s="614">
        <v>2013</v>
      </c>
      <c r="C1383" s="19">
        <v>0</v>
      </c>
      <c r="D1383" s="19">
        <v>2116</v>
      </c>
      <c r="E1383" s="19">
        <v>31287</v>
      </c>
      <c r="F1383" s="165">
        <v>33403</v>
      </c>
      <c r="G1383" s="19">
        <v>0</v>
      </c>
      <c r="H1383" s="19">
        <v>0</v>
      </c>
      <c r="I1383" s="176">
        <v>0</v>
      </c>
      <c r="J1383" s="176">
        <v>33403</v>
      </c>
      <c r="K1383" s="176">
        <v>0</v>
      </c>
      <c r="L1383" s="176">
        <v>33403</v>
      </c>
      <c r="M1383" s="176">
        <v>1879</v>
      </c>
    </row>
    <row r="1384" spans="2:13">
      <c r="B1384" s="614">
        <v>2014</v>
      </c>
      <c r="C1384" s="19">
        <v>0</v>
      </c>
      <c r="D1384" s="19">
        <v>2917</v>
      </c>
      <c r="E1384" s="19">
        <v>34069</v>
      </c>
      <c r="F1384" s="165">
        <v>36986</v>
      </c>
      <c r="G1384" s="19">
        <v>0</v>
      </c>
      <c r="H1384" s="19">
        <v>0</v>
      </c>
      <c r="I1384" s="176">
        <v>0</v>
      </c>
      <c r="J1384" s="176">
        <v>36986</v>
      </c>
      <c r="K1384" s="176">
        <v>0</v>
      </c>
      <c r="L1384" s="176">
        <v>36986</v>
      </c>
      <c r="M1384" s="176">
        <v>2284</v>
      </c>
    </row>
    <row r="1385" spans="2:13">
      <c r="B1385" s="614">
        <v>2015</v>
      </c>
      <c r="C1385" s="19">
        <v>0</v>
      </c>
      <c r="D1385" s="19">
        <v>4281</v>
      </c>
      <c r="E1385" s="19">
        <v>34263</v>
      </c>
      <c r="F1385" s="165">
        <v>38544</v>
      </c>
      <c r="G1385" s="19">
        <v>0</v>
      </c>
      <c r="H1385" s="19">
        <v>0</v>
      </c>
      <c r="I1385" s="176">
        <v>0</v>
      </c>
      <c r="J1385" s="176">
        <v>38544</v>
      </c>
      <c r="K1385" s="176">
        <v>0</v>
      </c>
      <c r="L1385" s="176">
        <v>38544</v>
      </c>
      <c r="M1385" s="176">
        <v>1998</v>
      </c>
    </row>
    <row r="1386" spans="2:13">
      <c r="B1386" s="614">
        <v>2016</v>
      </c>
      <c r="C1386" s="19">
        <v>0</v>
      </c>
      <c r="D1386" s="19">
        <v>5283</v>
      </c>
      <c r="E1386" s="19">
        <v>37574</v>
      </c>
      <c r="F1386" s="165">
        <v>42857</v>
      </c>
      <c r="G1386" s="19">
        <v>0</v>
      </c>
      <c r="H1386" s="19">
        <v>0</v>
      </c>
      <c r="I1386" s="176">
        <v>0</v>
      </c>
      <c r="J1386" s="176">
        <v>42857</v>
      </c>
      <c r="K1386" s="176">
        <v>0</v>
      </c>
      <c r="L1386" s="176">
        <v>42857</v>
      </c>
      <c r="M1386" s="176">
        <v>2112</v>
      </c>
    </row>
    <row r="1387" spans="2:13">
      <c r="B1387" s="614">
        <v>2017</v>
      </c>
      <c r="C1387" s="19">
        <v>0</v>
      </c>
      <c r="D1387" s="19">
        <v>5845</v>
      </c>
      <c r="E1387" s="19">
        <v>38500</v>
      </c>
      <c r="F1387" s="165">
        <v>44345</v>
      </c>
      <c r="G1387" s="19">
        <v>0</v>
      </c>
      <c r="H1387" s="19">
        <v>0</v>
      </c>
      <c r="I1387" s="176">
        <v>0</v>
      </c>
      <c r="J1387" s="176">
        <v>44345</v>
      </c>
      <c r="K1387" s="176">
        <v>0</v>
      </c>
      <c r="L1387" s="176">
        <v>44345</v>
      </c>
      <c r="M1387" s="176">
        <v>1489</v>
      </c>
    </row>
    <row r="1388" spans="2:13">
      <c r="B1388" s="614">
        <v>2018</v>
      </c>
      <c r="C1388" s="19">
        <v>0</v>
      </c>
      <c r="D1388" s="19">
        <v>7477</v>
      </c>
      <c r="E1388" s="19">
        <v>42323</v>
      </c>
      <c r="F1388" s="165">
        <v>49800</v>
      </c>
      <c r="G1388" s="19">
        <v>0</v>
      </c>
      <c r="H1388" s="19">
        <v>0</v>
      </c>
      <c r="I1388" s="176">
        <v>0</v>
      </c>
      <c r="J1388" s="176">
        <v>49800</v>
      </c>
      <c r="K1388" s="176">
        <v>0</v>
      </c>
      <c r="L1388" s="176">
        <v>49800</v>
      </c>
      <c r="M1388" s="176">
        <v>2362</v>
      </c>
    </row>
    <row r="1389" spans="2:13">
      <c r="B1389" s="614">
        <v>2019</v>
      </c>
      <c r="C1389" s="19">
        <v>0</v>
      </c>
      <c r="D1389" s="19">
        <v>7818</v>
      </c>
      <c r="E1389" s="19">
        <v>44731</v>
      </c>
      <c r="F1389" s="165">
        <v>52549</v>
      </c>
      <c r="G1389" s="19">
        <v>0</v>
      </c>
      <c r="H1389" s="19">
        <v>0</v>
      </c>
      <c r="I1389" s="176">
        <v>0</v>
      </c>
      <c r="J1389" s="176">
        <v>52549</v>
      </c>
      <c r="K1389" s="176">
        <v>0</v>
      </c>
      <c r="L1389" s="176">
        <v>52549</v>
      </c>
      <c r="M1389" s="176">
        <v>3082</v>
      </c>
    </row>
    <row r="1390" spans="2:13">
      <c r="B1390" s="614">
        <v>2020</v>
      </c>
      <c r="C1390" s="19">
        <v>0</v>
      </c>
      <c r="D1390" s="19">
        <v>8028</v>
      </c>
      <c r="E1390" s="19">
        <v>40456</v>
      </c>
      <c r="F1390" s="165">
        <v>48484</v>
      </c>
      <c r="G1390" s="19">
        <v>0</v>
      </c>
      <c r="H1390" s="19">
        <v>0</v>
      </c>
      <c r="I1390" s="176">
        <v>0</v>
      </c>
      <c r="J1390" s="176">
        <v>48484</v>
      </c>
      <c r="K1390" s="176">
        <v>0</v>
      </c>
      <c r="L1390" s="176">
        <v>48484</v>
      </c>
      <c r="M1390" s="176"/>
    </row>
    <row r="1391" spans="2:13">
      <c r="B1391" s="614">
        <v>2021</v>
      </c>
      <c r="C1391" s="19">
        <v>0</v>
      </c>
      <c r="D1391" s="19">
        <v>8355</v>
      </c>
      <c r="E1391" s="19">
        <v>40917</v>
      </c>
      <c r="F1391" s="165">
        <v>49272</v>
      </c>
      <c r="G1391" s="19">
        <v>0</v>
      </c>
      <c r="H1391" s="19">
        <v>0</v>
      </c>
      <c r="I1391" s="176">
        <v>0</v>
      </c>
      <c r="J1391" s="176">
        <v>49272</v>
      </c>
      <c r="K1391" s="176">
        <v>0</v>
      </c>
      <c r="L1391" s="176">
        <v>49272</v>
      </c>
      <c r="M1391" s="176">
        <v>0</v>
      </c>
    </row>
    <row r="1392" spans="2:13">
      <c r="B1392" s="614">
        <v>2022</v>
      </c>
      <c r="C1392" s="19">
        <v>0</v>
      </c>
      <c r="D1392" s="19">
        <v>9107</v>
      </c>
      <c r="E1392" s="19">
        <v>42445</v>
      </c>
      <c r="F1392" s="165">
        <v>51552</v>
      </c>
      <c r="G1392" s="19">
        <v>0</v>
      </c>
      <c r="H1392" s="19">
        <v>0</v>
      </c>
      <c r="I1392" s="176">
        <v>0</v>
      </c>
      <c r="J1392" s="176">
        <v>51552</v>
      </c>
      <c r="K1392" s="176">
        <v>0</v>
      </c>
      <c r="L1392" s="176">
        <v>51552</v>
      </c>
      <c r="M1392" s="176">
        <v>0</v>
      </c>
    </row>
    <row r="1393" spans="2:13">
      <c r="B1393" s="614">
        <v>2023</v>
      </c>
      <c r="C1393" s="19">
        <v>0</v>
      </c>
      <c r="D1393" s="19">
        <v>9406</v>
      </c>
      <c r="E1393" s="19">
        <v>47070</v>
      </c>
      <c r="F1393" s="165">
        <v>56476</v>
      </c>
      <c r="G1393" s="19">
        <v>0</v>
      </c>
      <c r="H1393" s="19">
        <v>0</v>
      </c>
      <c r="I1393" s="176">
        <v>0</v>
      </c>
      <c r="J1393" s="176">
        <v>56476</v>
      </c>
      <c r="K1393" s="176">
        <v>0</v>
      </c>
      <c r="L1393" s="176">
        <v>56476</v>
      </c>
      <c r="M1393" s="176">
        <v>2899</v>
      </c>
    </row>
    <row r="1394" spans="2:13">
      <c r="B1394" s="185" t="s">
        <v>688</v>
      </c>
      <c r="C1394" s="19"/>
      <c r="D1394" s="19"/>
      <c r="E1394" s="19"/>
      <c r="F1394" s="165"/>
      <c r="G1394" s="19"/>
      <c r="H1394" s="19"/>
      <c r="I1394" s="176"/>
      <c r="J1394" s="176"/>
      <c r="K1394" s="176"/>
      <c r="L1394" s="176"/>
      <c r="M1394" s="176"/>
    </row>
    <row r="1395" spans="2:13">
      <c r="B1395" s="614">
        <v>2012</v>
      </c>
      <c r="C1395" s="19">
        <v>60</v>
      </c>
      <c r="D1395" s="19">
        <v>0</v>
      </c>
      <c r="E1395" s="19">
        <v>0</v>
      </c>
      <c r="F1395" s="165">
        <v>60</v>
      </c>
      <c r="G1395" s="19">
        <v>0</v>
      </c>
      <c r="H1395" s="19">
        <v>0</v>
      </c>
      <c r="I1395" s="176">
        <v>0</v>
      </c>
      <c r="J1395" s="176">
        <v>60</v>
      </c>
      <c r="K1395" s="176"/>
      <c r="L1395" s="176">
        <v>60</v>
      </c>
      <c r="M1395" s="176"/>
    </row>
    <row r="1396" spans="2:13">
      <c r="B1396" s="614">
        <v>2013</v>
      </c>
      <c r="C1396" s="19">
        <v>95</v>
      </c>
      <c r="D1396" s="19">
        <v>0</v>
      </c>
      <c r="E1396" s="19">
        <v>0</v>
      </c>
      <c r="F1396" s="165">
        <v>95</v>
      </c>
      <c r="G1396" s="19">
        <v>0</v>
      </c>
      <c r="H1396" s="19">
        <v>0</v>
      </c>
      <c r="I1396" s="176">
        <v>0</v>
      </c>
      <c r="J1396" s="176">
        <v>95</v>
      </c>
      <c r="K1396" s="176"/>
      <c r="L1396" s="176">
        <v>95</v>
      </c>
      <c r="M1396" s="176"/>
    </row>
    <row r="1397" spans="2:13">
      <c r="B1397" s="614">
        <v>2014</v>
      </c>
      <c r="C1397" s="19">
        <v>85</v>
      </c>
      <c r="D1397" s="19">
        <v>0</v>
      </c>
      <c r="E1397" s="19">
        <v>0</v>
      </c>
      <c r="F1397" s="165">
        <v>85</v>
      </c>
      <c r="G1397" s="19">
        <v>0</v>
      </c>
      <c r="H1397" s="19">
        <v>0</v>
      </c>
      <c r="I1397" s="176">
        <v>0</v>
      </c>
      <c r="J1397" s="176">
        <v>85</v>
      </c>
      <c r="K1397" s="176"/>
      <c r="L1397" s="176">
        <v>85</v>
      </c>
      <c r="M1397" s="176"/>
    </row>
    <row r="1398" spans="2:13">
      <c r="B1398" s="185" t="s">
        <v>601</v>
      </c>
      <c r="C1398" s="19"/>
      <c r="D1398" s="19"/>
      <c r="E1398" s="19"/>
      <c r="F1398" s="165"/>
      <c r="G1398" s="19"/>
      <c r="H1398" s="19"/>
      <c r="I1398" s="176"/>
      <c r="J1398" s="176"/>
      <c r="K1398" s="176"/>
      <c r="L1398" s="176"/>
      <c r="M1398" s="176"/>
    </row>
    <row r="1399" spans="2:13">
      <c r="B1399" s="614">
        <v>2012</v>
      </c>
      <c r="C1399" s="19">
        <v>2</v>
      </c>
      <c r="D1399" s="19">
        <v>0</v>
      </c>
      <c r="E1399" s="19">
        <v>0</v>
      </c>
      <c r="F1399" s="165">
        <v>2</v>
      </c>
      <c r="G1399" s="19">
        <v>0</v>
      </c>
      <c r="H1399" s="19">
        <v>0</v>
      </c>
      <c r="I1399" s="176">
        <v>0</v>
      </c>
      <c r="J1399" s="176">
        <v>2</v>
      </c>
      <c r="K1399" s="176"/>
      <c r="L1399" s="176">
        <v>2</v>
      </c>
      <c r="M1399" s="176"/>
    </row>
    <row r="1400" spans="2:13">
      <c r="B1400" s="614">
        <v>2013</v>
      </c>
      <c r="C1400" s="19">
        <v>2</v>
      </c>
      <c r="D1400" s="19">
        <v>0</v>
      </c>
      <c r="E1400" s="19">
        <v>0</v>
      </c>
      <c r="F1400" s="165">
        <v>2</v>
      </c>
      <c r="G1400" s="19">
        <v>0</v>
      </c>
      <c r="H1400" s="19">
        <v>0</v>
      </c>
      <c r="I1400" s="176">
        <v>0</v>
      </c>
      <c r="J1400" s="176">
        <v>2</v>
      </c>
      <c r="K1400" s="176"/>
      <c r="L1400" s="176">
        <v>2</v>
      </c>
      <c r="M1400" s="176"/>
    </row>
    <row r="1401" spans="2:13">
      <c r="B1401" s="185" t="s">
        <v>689</v>
      </c>
      <c r="C1401" s="19"/>
      <c r="D1401" s="19"/>
      <c r="E1401" s="19"/>
      <c r="F1401" s="165"/>
      <c r="G1401" s="19"/>
      <c r="H1401" s="19"/>
      <c r="I1401" s="176"/>
      <c r="J1401" s="176"/>
      <c r="K1401" s="176"/>
      <c r="L1401" s="176"/>
      <c r="M1401" s="176"/>
    </row>
    <row r="1402" spans="2:13">
      <c r="B1402" s="614">
        <v>2013</v>
      </c>
      <c r="C1402" s="19">
        <v>0</v>
      </c>
      <c r="D1402" s="19">
        <v>0</v>
      </c>
      <c r="E1402" s="19">
        <v>0</v>
      </c>
      <c r="F1402" s="165">
        <v>0</v>
      </c>
      <c r="G1402" s="19">
        <v>0</v>
      </c>
      <c r="H1402" s="19">
        <v>0</v>
      </c>
      <c r="I1402" s="176">
        <v>0</v>
      </c>
      <c r="J1402" s="176">
        <v>0</v>
      </c>
      <c r="K1402" s="176"/>
      <c r="L1402" s="176">
        <v>0</v>
      </c>
      <c r="M1402" s="176"/>
    </row>
    <row r="1403" spans="2:13">
      <c r="B1403" s="614">
        <v>2014</v>
      </c>
      <c r="C1403" s="19">
        <v>0</v>
      </c>
      <c r="D1403" s="19">
        <v>0</v>
      </c>
      <c r="E1403" s="19">
        <v>0</v>
      </c>
      <c r="F1403" s="165">
        <v>0</v>
      </c>
      <c r="G1403" s="19">
        <v>66</v>
      </c>
      <c r="H1403" s="19">
        <v>0</v>
      </c>
      <c r="I1403" s="176">
        <v>66</v>
      </c>
      <c r="J1403" s="176">
        <v>66</v>
      </c>
      <c r="K1403" s="176">
        <v>0</v>
      </c>
      <c r="L1403" s="176">
        <v>66</v>
      </c>
      <c r="M1403" s="176">
        <v>0</v>
      </c>
    </row>
    <row r="1404" spans="2:13">
      <c r="B1404" s="614">
        <v>2015</v>
      </c>
      <c r="C1404" s="19">
        <v>0</v>
      </c>
      <c r="D1404" s="19">
        <v>0</v>
      </c>
      <c r="E1404" s="19">
        <v>0</v>
      </c>
      <c r="F1404" s="165">
        <v>0</v>
      </c>
      <c r="G1404" s="19">
        <v>83</v>
      </c>
      <c r="H1404" s="19">
        <v>0</v>
      </c>
      <c r="I1404" s="176">
        <v>83</v>
      </c>
      <c r="J1404" s="176">
        <v>83</v>
      </c>
      <c r="K1404" s="176">
        <v>0</v>
      </c>
      <c r="L1404" s="176">
        <v>83</v>
      </c>
      <c r="M1404" s="176">
        <v>0</v>
      </c>
    </row>
    <row r="1405" spans="2:13">
      <c r="B1405" s="614">
        <v>2016</v>
      </c>
      <c r="C1405" s="19">
        <v>0</v>
      </c>
      <c r="D1405" s="19">
        <v>0</v>
      </c>
      <c r="E1405" s="19">
        <v>0</v>
      </c>
      <c r="F1405" s="165">
        <v>0</v>
      </c>
      <c r="G1405" s="19">
        <v>1054</v>
      </c>
      <c r="H1405" s="19">
        <v>0</v>
      </c>
      <c r="I1405" s="176">
        <v>1054</v>
      </c>
      <c r="J1405" s="176">
        <v>1054</v>
      </c>
      <c r="K1405" s="176">
        <v>0</v>
      </c>
      <c r="L1405" s="176">
        <v>1054</v>
      </c>
      <c r="M1405" s="176">
        <v>0</v>
      </c>
    </row>
    <row r="1406" spans="2:13">
      <c r="B1406" s="614">
        <v>2017</v>
      </c>
      <c r="C1406" s="19">
        <v>0</v>
      </c>
      <c r="D1406" s="19">
        <v>0</v>
      </c>
      <c r="E1406" s="19">
        <v>0</v>
      </c>
      <c r="F1406" s="165">
        <v>0</v>
      </c>
      <c r="G1406" s="19">
        <v>1922</v>
      </c>
      <c r="H1406" s="19">
        <v>0</v>
      </c>
      <c r="I1406" s="176">
        <v>1922</v>
      </c>
      <c r="J1406" s="176">
        <v>1922</v>
      </c>
      <c r="K1406" s="176">
        <v>0</v>
      </c>
      <c r="L1406" s="176">
        <v>1922</v>
      </c>
      <c r="M1406" s="176">
        <v>0</v>
      </c>
    </row>
    <row r="1407" spans="2:13">
      <c r="B1407" s="614">
        <v>2018</v>
      </c>
      <c r="C1407" s="19">
        <v>0</v>
      </c>
      <c r="D1407" s="19">
        <v>0</v>
      </c>
      <c r="E1407" s="19">
        <v>0</v>
      </c>
      <c r="F1407" s="165">
        <v>0</v>
      </c>
      <c r="G1407" s="19">
        <v>2922</v>
      </c>
      <c r="H1407" s="19">
        <v>0</v>
      </c>
      <c r="I1407" s="176">
        <v>2922</v>
      </c>
      <c r="J1407" s="176">
        <v>2922</v>
      </c>
      <c r="K1407" s="176">
        <v>0</v>
      </c>
      <c r="L1407" s="176">
        <v>2922</v>
      </c>
      <c r="M1407" s="176">
        <v>0</v>
      </c>
    </row>
    <row r="1408" spans="2:13">
      <c r="B1408" s="614">
        <v>2019</v>
      </c>
      <c r="C1408" s="19">
        <v>0</v>
      </c>
      <c r="D1408" s="19">
        <v>0</v>
      </c>
      <c r="E1408" s="19">
        <v>0</v>
      </c>
      <c r="F1408" s="165">
        <v>0</v>
      </c>
      <c r="G1408" s="19">
        <v>4168</v>
      </c>
      <c r="H1408" s="19">
        <v>0</v>
      </c>
      <c r="I1408" s="176">
        <v>4168</v>
      </c>
      <c r="J1408" s="176">
        <v>4168</v>
      </c>
      <c r="K1408" s="176">
        <v>0</v>
      </c>
      <c r="L1408" s="176">
        <v>4168</v>
      </c>
      <c r="M1408" s="176">
        <v>0</v>
      </c>
    </row>
    <row r="1409" spans="2:13">
      <c r="B1409" s="614">
        <v>2020</v>
      </c>
      <c r="C1409" s="19">
        <v>0</v>
      </c>
      <c r="D1409" s="19">
        <v>0</v>
      </c>
      <c r="E1409" s="19">
        <v>0</v>
      </c>
      <c r="F1409" s="165">
        <v>0</v>
      </c>
      <c r="G1409" s="19">
        <v>4715</v>
      </c>
      <c r="H1409" s="19">
        <v>0</v>
      </c>
      <c r="I1409" s="176">
        <v>4715</v>
      </c>
      <c r="J1409" s="177">
        <v>4715</v>
      </c>
      <c r="K1409" s="177">
        <v>0</v>
      </c>
      <c r="L1409" s="177">
        <v>4715</v>
      </c>
      <c r="M1409" s="177">
        <v>0</v>
      </c>
    </row>
    <row r="1410" spans="2:13">
      <c r="B1410" s="185" t="s">
        <v>233</v>
      </c>
      <c r="C1410" s="19"/>
      <c r="D1410" s="19"/>
      <c r="E1410" s="19"/>
      <c r="F1410" s="165"/>
      <c r="G1410" s="19"/>
      <c r="H1410" s="19"/>
      <c r="I1410" s="176"/>
      <c r="J1410" s="177"/>
      <c r="K1410" s="177"/>
      <c r="L1410" s="177"/>
      <c r="M1410" s="177"/>
    </row>
    <row r="1411" spans="2:13">
      <c r="B1411" s="614">
        <v>2022</v>
      </c>
      <c r="C1411" s="19">
        <v>0</v>
      </c>
      <c r="D1411" s="19">
        <v>0</v>
      </c>
      <c r="E1411" s="19">
        <v>0</v>
      </c>
      <c r="F1411" s="165">
        <v>0</v>
      </c>
      <c r="G1411" s="19">
        <v>0</v>
      </c>
      <c r="H1411" s="19">
        <v>0</v>
      </c>
      <c r="I1411" s="176">
        <v>0</v>
      </c>
      <c r="J1411" s="177">
        <v>0</v>
      </c>
      <c r="K1411" s="177">
        <v>0</v>
      </c>
      <c r="L1411" s="177">
        <v>0</v>
      </c>
      <c r="M1411" s="177">
        <v>0</v>
      </c>
    </row>
    <row r="1412" spans="2:13">
      <c r="B1412" s="614">
        <v>2023</v>
      </c>
      <c r="C1412" s="19">
        <v>0</v>
      </c>
      <c r="D1412" s="19">
        <v>0</v>
      </c>
      <c r="E1412" s="19">
        <v>0</v>
      </c>
      <c r="F1412" s="165">
        <v>0</v>
      </c>
      <c r="G1412" s="19">
        <v>0</v>
      </c>
      <c r="H1412" s="19">
        <v>0</v>
      </c>
      <c r="I1412" s="176">
        <v>0</v>
      </c>
      <c r="J1412" s="177">
        <v>0</v>
      </c>
      <c r="K1412" s="177">
        <v>0</v>
      </c>
      <c r="L1412" s="177">
        <v>0</v>
      </c>
      <c r="M1412" s="177">
        <v>2882</v>
      </c>
    </row>
    <row r="1413" spans="2:13">
      <c r="B1413" s="185" t="s">
        <v>205</v>
      </c>
      <c r="C1413" s="19"/>
      <c r="D1413" s="19"/>
      <c r="E1413" s="19"/>
      <c r="F1413" s="165"/>
      <c r="G1413" s="19"/>
      <c r="H1413" s="19"/>
      <c r="I1413" s="176"/>
      <c r="J1413" s="176"/>
      <c r="K1413" s="176"/>
      <c r="L1413" s="176"/>
      <c r="M1413" s="176"/>
    </row>
    <row r="1414" spans="2:13">
      <c r="B1414" s="614">
        <v>2012</v>
      </c>
      <c r="C1414" s="19">
        <v>325</v>
      </c>
      <c r="D1414" s="19">
        <v>0</v>
      </c>
      <c r="E1414" s="19">
        <v>0</v>
      </c>
      <c r="F1414" s="165">
        <v>325</v>
      </c>
      <c r="G1414" s="19">
        <v>0</v>
      </c>
      <c r="H1414" s="19">
        <v>0</v>
      </c>
      <c r="I1414" s="176">
        <v>0</v>
      </c>
      <c r="J1414" s="176">
        <v>325</v>
      </c>
      <c r="K1414" s="176"/>
      <c r="L1414" s="176">
        <v>325</v>
      </c>
      <c r="M1414" s="176"/>
    </row>
    <row r="1415" spans="2:13">
      <c r="B1415" s="614">
        <v>2013</v>
      </c>
      <c r="C1415" s="19">
        <v>269</v>
      </c>
      <c r="D1415" s="19">
        <v>0</v>
      </c>
      <c r="E1415" s="19">
        <v>5327</v>
      </c>
      <c r="F1415" s="165">
        <v>5596</v>
      </c>
      <c r="G1415" s="19">
        <v>0</v>
      </c>
      <c r="H1415" s="19">
        <v>0</v>
      </c>
      <c r="I1415" s="176">
        <v>0</v>
      </c>
      <c r="J1415" s="176">
        <v>5596</v>
      </c>
      <c r="K1415" s="176"/>
      <c r="L1415" s="176">
        <v>5596</v>
      </c>
      <c r="M1415" s="176"/>
    </row>
    <row r="1416" spans="2:13">
      <c r="B1416" s="614">
        <v>2014</v>
      </c>
      <c r="C1416" s="19">
        <v>198</v>
      </c>
      <c r="D1416" s="19">
        <v>0</v>
      </c>
      <c r="E1416" s="19">
        <v>4703</v>
      </c>
      <c r="F1416" s="165">
        <v>4901</v>
      </c>
      <c r="G1416" s="19">
        <v>0</v>
      </c>
      <c r="H1416" s="19">
        <v>0</v>
      </c>
      <c r="I1416" s="176">
        <v>0</v>
      </c>
      <c r="J1416" s="176">
        <v>4901</v>
      </c>
      <c r="K1416" s="176"/>
      <c r="L1416" s="176">
        <v>4901</v>
      </c>
      <c r="M1416" s="176"/>
    </row>
    <row r="1417" spans="2:13">
      <c r="B1417" s="614">
        <v>2015</v>
      </c>
      <c r="C1417" s="19">
        <v>142</v>
      </c>
      <c r="D1417" s="19">
        <v>0</v>
      </c>
      <c r="E1417" s="19">
        <v>4620</v>
      </c>
      <c r="F1417" s="165">
        <v>4762</v>
      </c>
      <c r="G1417" s="19">
        <v>0</v>
      </c>
      <c r="H1417" s="19">
        <v>0</v>
      </c>
      <c r="I1417" s="176">
        <v>0</v>
      </c>
      <c r="J1417" s="176">
        <v>4762</v>
      </c>
      <c r="K1417" s="176"/>
      <c r="L1417" s="176">
        <v>4762</v>
      </c>
      <c r="M1417" s="176"/>
    </row>
    <row r="1418" spans="2:13">
      <c r="B1418" s="614">
        <v>2016</v>
      </c>
      <c r="C1418" s="19">
        <v>7</v>
      </c>
      <c r="D1418" s="19">
        <v>0</v>
      </c>
      <c r="E1418" s="19">
        <v>4545</v>
      </c>
      <c r="F1418" s="165">
        <v>4552</v>
      </c>
      <c r="G1418" s="19">
        <v>0</v>
      </c>
      <c r="H1418" s="19">
        <v>0</v>
      </c>
      <c r="I1418" s="176">
        <v>0</v>
      </c>
      <c r="J1418" s="176">
        <v>4552</v>
      </c>
      <c r="K1418" s="176"/>
      <c r="L1418" s="176">
        <v>4552</v>
      </c>
      <c r="M1418" s="176"/>
    </row>
    <row r="1419" spans="2:13">
      <c r="B1419" s="614">
        <v>2017</v>
      </c>
      <c r="C1419" s="19">
        <v>4</v>
      </c>
      <c r="D1419" s="19">
        <v>0</v>
      </c>
      <c r="E1419" s="19">
        <v>4322</v>
      </c>
      <c r="F1419" s="165">
        <v>4326</v>
      </c>
      <c r="G1419" s="19">
        <v>0</v>
      </c>
      <c r="H1419" s="19">
        <v>0</v>
      </c>
      <c r="I1419" s="176">
        <v>0</v>
      </c>
      <c r="J1419" s="176">
        <v>4326</v>
      </c>
      <c r="K1419" s="176"/>
      <c r="L1419" s="176">
        <v>4326</v>
      </c>
      <c r="M1419" s="176"/>
    </row>
    <row r="1420" spans="2:13">
      <c r="B1420" s="614">
        <v>2018</v>
      </c>
      <c r="C1420" s="19">
        <v>4</v>
      </c>
      <c r="D1420" s="19">
        <v>0</v>
      </c>
      <c r="E1420" s="19">
        <v>4236</v>
      </c>
      <c r="F1420" s="165">
        <v>4240</v>
      </c>
      <c r="G1420" s="19">
        <v>0</v>
      </c>
      <c r="H1420" s="19">
        <v>0</v>
      </c>
      <c r="I1420" s="176">
        <v>0</v>
      </c>
      <c r="J1420" s="176">
        <v>4240</v>
      </c>
      <c r="K1420" s="176"/>
      <c r="L1420" s="176">
        <v>4240</v>
      </c>
      <c r="M1420" s="176"/>
    </row>
    <row r="1421" spans="2:13">
      <c r="B1421" s="614">
        <v>2019</v>
      </c>
      <c r="C1421" s="19">
        <v>4</v>
      </c>
      <c r="D1421" s="19">
        <v>0</v>
      </c>
      <c r="E1421" s="19">
        <v>4119</v>
      </c>
      <c r="F1421" s="165">
        <v>4123</v>
      </c>
      <c r="G1421" s="19">
        <v>0</v>
      </c>
      <c r="H1421" s="19">
        <v>0</v>
      </c>
      <c r="I1421" s="176">
        <v>0</v>
      </c>
      <c r="J1421" s="176">
        <v>4123</v>
      </c>
      <c r="K1421" s="176"/>
      <c r="L1421" s="176">
        <v>4123</v>
      </c>
      <c r="M1421" s="176"/>
    </row>
    <row r="1422" spans="2:13">
      <c r="B1422" s="614">
        <v>2020</v>
      </c>
      <c r="C1422" s="19">
        <v>4</v>
      </c>
      <c r="D1422" s="19">
        <v>0</v>
      </c>
      <c r="E1422" s="19">
        <v>4003</v>
      </c>
      <c r="F1422" s="165">
        <v>4007</v>
      </c>
      <c r="G1422" s="19">
        <v>0</v>
      </c>
      <c r="H1422" s="19">
        <v>0</v>
      </c>
      <c r="I1422" s="176">
        <v>0</v>
      </c>
      <c r="J1422" s="176">
        <v>4007</v>
      </c>
      <c r="K1422" s="176"/>
      <c r="L1422" s="176">
        <v>4007</v>
      </c>
      <c r="M1422" s="176"/>
    </row>
    <row r="1423" spans="2:13">
      <c r="B1423" s="614">
        <v>2021</v>
      </c>
      <c r="C1423" s="19">
        <v>3</v>
      </c>
      <c r="D1423" s="19">
        <v>0</v>
      </c>
      <c r="E1423" s="19">
        <v>3931</v>
      </c>
      <c r="F1423" s="165">
        <v>3934</v>
      </c>
      <c r="G1423" s="19">
        <v>0</v>
      </c>
      <c r="H1423" s="19">
        <v>0</v>
      </c>
      <c r="I1423" s="176">
        <v>0</v>
      </c>
      <c r="J1423" s="176">
        <v>3934</v>
      </c>
      <c r="K1423" s="176"/>
      <c r="L1423" s="176">
        <v>3934</v>
      </c>
      <c r="M1423" s="176"/>
    </row>
    <row r="1424" spans="2:13">
      <c r="B1424" s="614">
        <v>2022</v>
      </c>
      <c r="C1424" s="19">
        <v>3</v>
      </c>
      <c r="D1424" s="19">
        <v>0</v>
      </c>
      <c r="E1424" s="19">
        <v>3860</v>
      </c>
      <c r="F1424" s="165">
        <v>3863</v>
      </c>
      <c r="G1424" s="19">
        <v>0</v>
      </c>
      <c r="H1424" s="19">
        <v>0</v>
      </c>
      <c r="I1424" s="176">
        <v>0</v>
      </c>
      <c r="J1424" s="176">
        <v>3863</v>
      </c>
      <c r="K1424" s="176"/>
      <c r="L1424" s="176">
        <v>3863</v>
      </c>
      <c r="M1424" s="176"/>
    </row>
    <row r="1425" spans="2:13">
      <c r="B1425" s="614">
        <v>2023</v>
      </c>
      <c r="C1425" s="19">
        <v>3</v>
      </c>
      <c r="D1425" s="19">
        <v>0</v>
      </c>
      <c r="E1425" s="19">
        <v>3768</v>
      </c>
      <c r="F1425" s="165">
        <v>3771</v>
      </c>
      <c r="G1425" s="19">
        <v>0</v>
      </c>
      <c r="H1425" s="19">
        <v>0</v>
      </c>
      <c r="I1425" s="176">
        <v>0</v>
      </c>
      <c r="J1425" s="176">
        <v>3771</v>
      </c>
      <c r="K1425" s="176"/>
      <c r="L1425" s="176">
        <v>3771</v>
      </c>
      <c r="M1425" s="176"/>
    </row>
    <row r="1426" spans="2:13">
      <c r="B1426" s="185" t="s">
        <v>690</v>
      </c>
      <c r="C1426" s="19"/>
      <c r="D1426" s="19"/>
      <c r="E1426" s="19"/>
      <c r="F1426" s="165"/>
      <c r="G1426" s="19"/>
      <c r="H1426" s="19"/>
      <c r="I1426" s="176"/>
      <c r="J1426" s="176"/>
      <c r="K1426" s="176"/>
      <c r="L1426" s="176"/>
      <c r="M1426" s="176"/>
    </row>
    <row r="1427" spans="2:13">
      <c r="B1427" s="614">
        <v>2012</v>
      </c>
      <c r="C1427" s="19">
        <v>0</v>
      </c>
      <c r="D1427" s="19">
        <v>0</v>
      </c>
      <c r="E1427" s="19">
        <v>0</v>
      </c>
      <c r="F1427" s="165">
        <v>0</v>
      </c>
      <c r="G1427" s="19">
        <v>0</v>
      </c>
      <c r="H1427" s="19">
        <v>0</v>
      </c>
      <c r="I1427" s="176">
        <v>0</v>
      </c>
      <c r="J1427" s="176">
        <v>0</v>
      </c>
      <c r="K1427" s="176"/>
      <c r="L1427" s="176">
        <v>0</v>
      </c>
      <c r="M1427" s="176"/>
    </row>
    <row r="1428" spans="2:13">
      <c r="B1428" s="185" t="s">
        <v>143</v>
      </c>
      <c r="C1428" s="19"/>
      <c r="D1428" s="19"/>
      <c r="E1428" s="19"/>
      <c r="F1428" s="165"/>
      <c r="G1428" s="19"/>
      <c r="H1428" s="19"/>
      <c r="I1428" s="176"/>
      <c r="J1428" s="176"/>
      <c r="K1428" s="176"/>
      <c r="L1428" s="176"/>
      <c r="M1428" s="176"/>
    </row>
    <row r="1429" spans="2:13">
      <c r="B1429" s="614">
        <v>2013</v>
      </c>
      <c r="C1429" s="19">
        <v>0</v>
      </c>
      <c r="D1429" s="19">
        <v>0</v>
      </c>
      <c r="E1429" s="19">
        <v>1</v>
      </c>
      <c r="F1429" s="165">
        <v>1</v>
      </c>
      <c r="G1429" s="19">
        <v>0</v>
      </c>
      <c r="H1429" s="19">
        <v>0</v>
      </c>
      <c r="I1429" s="176">
        <v>0</v>
      </c>
      <c r="J1429" s="176">
        <v>1</v>
      </c>
      <c r="K1429" s="176">
        <v>0</v>
      </c>
      <c r="L1429" s="176">
        <v>1</v>
      </c>
      <c r="M1429" s="176">
        <v>0</v>
      </c>
    </row>
    <row r="1430" spans="2:13">
      <c r="B1430" s="614">
        <v>2014</v>
      </c>
      <c r="C1430" s="19">
        <v>24</v>
      </c>
      <c r="D1430" s="19">
        <v>1779</v>
      </c>
      <c r="E1430" s="19">
        <v>6503</v>
      </c>
      <c r="F1430" s="165">
        <v>8306</v>
      </c>
      <c r="G1430" s="19">
        <v>0</v>
      </c>
      <c r="H1430" s="19">
        <v>0</v>
      </c>
      <c r="I1430" s="176">
        <v>0</v>
      </c>
      <c r="J1430" s="176">
        <v>8306</v>
      </c>
      <c r="K1430" s="176">
        <v>0</v>
      </c>
      <c r="L1430" s="176">
        <v>8306</v>
      </c>
      <c r="M1430" s="176">
        <v>0</v>
      </c>
    </row>
    <row r="1431" spans="2:13">
      <c r="B1431" s="614">
        <v>2015</v>
      </c>
      <c r="C1431" s="19">
        <v>132</v>
      </c>
      <c r="D1431" s="19">
        <v>12122</v>
      </c>
      <c r="E1431" s="19">
        <v>14107</v>
      </c>
      <c r="F1431" s="165">
        <v>26361</v>
      </c>
      <c r="G1431" s="19">
        <v>0</v>
      </c>
      <c r="H1431" s="19">
        <v>0</v>
      </c>
      <c r="I1431" s="176">
        <v>0</v>
      </c>
      <c r="J1431" s="176">
        <v>26361</v>
      </c>
      <c r="K1431" s="176">
        <v>0</v>
      </c>
      <c r="L1431" s="176">
        <v>26361</v>
      </c>
      <c r="M1431" s="176">
        <v>0</v>
      </c>
    </row>
    <row r="1432" spans="2:13">
      <c r="B1432" s="614">
        <v>2016</v>
      </c>
      <c r="C1432" s="19">
        <v>1016</v>
      </c>
      <c r="D1432" s="19">
        <v>23741</v>
      </c>
      <c r="E1432" s="19">
        <v>23527</v>
      </c>
      <c r="F1432" s="165">
        <v>48284</v>
      </c>
      <c r="G1432" s="19">
        <v>0</v>
      </c>
      <c r="H1432" s="19">
        <v>0</v>
      </c>
      <c r="I1432" s="176">
        <v>0</v>
      </c>
      <c r="J1432" s="176">
        <v>48284</v>
      </c>
      <c r="K1432" s="176">
        <v>0</v>
      </c>
      <c r="L1432" s="176">
        <v>48284</v>
      </c>
      <c r="M1432" s="176">
        <v>0</v>
      </c>
    </row>
    <row r="1433" spans="2:13">
      <c r="B1433" s="614">
        <v>2017</v>
      </c>
      <c r="C1433" s="19">
        <v>2101</v>
      </c>
      <c r="D1433" s="19">
        <v>31714</v>
      </c>
      <c r="E1433" s="19">
        <v>35155</v>
      </c>
      <c r="F1433" s="165">
        <v>68970</v>
      </c>
      <c r="G1433" s="19">
        <v>0</v>
      </c>
      <c r="H1433" s="19">
        <v>0</v>
      </c>
      <c r="I1433" s="176">
        <v>0</v>
      </c>
      <c r="J1433" s="176">
        <v>68970</v>
      </c>
      <c r="K1433" s="176">
        <v>0</v>
      </c>
      <c r="L1433" s="176">
        <v>68970</v>
      </c>
      <c r="M1433" s="176">
        <v>0</v>
      </c>
    </row>
    <row r="1434" spans="2:13">
      <c r="B1434" s="614">
        <v>2018</v>
      </c>
      <c r="C1434" s="19">
        <v>3273</v>
      </c>
      <c r="D1434" s="19">
        <v>32134</v>
      </c>
      <c r="E1434" s="19">
        <v>48467</v>
      </c>
      <c r="F1434" s="165">
        <v>83874</v>
      </c>
      <c r="G1434" s="19">
        <v>0</v>
      </c>
      <c r="H1434" s="19">
        <v>0</v>
      </c>
      <c r="I1434" s="176">
        <v>0</v>
      </c>
      <c r="J1434" s="176">
        <v>83874</v>
      </c>
      <c r="K1434" s="176">
        <v>0</v>
      </c>
      <c r="L1434" s="176">
        <v>83874</v>
      </c>
      <c r="M1434" s="176">
        <v>0</v>
      </c>
    </row>
    <row r="1435" spans="2:13">
      <c r="B1435" s="614">
        <v>2019</v>
      </c>
      <c r="C1435" s="19">
        <v>3641</v>
      </c>
      <c r="D1435" s="19">
        <v>33278</v>
      </c>
      <c r="E1435" s="19">
        <v>57068</v>
      </c>
      <c r="F1435" s="165">
        <v>93987</v>
      </c>
      <c r="G1435" s="19">
        <v>0</v>
      </c>
      <c r="H1435" s="19">
        <v>0</v>
      </c>
      <c r="I1435" s="176">
        <v>0</v>
      </c>
      <c r="J1435" s="176">
        <v>93987</v>
      </c>
      <c r="K1435" s="176">
        <v>0</v>
      </c>
      <c r="L1435" s="176">
        <v>93987</v>
      </c>
      <c r="M1435" s="176">
        <v>0</v>
      </c>
    </row>
    <row r="1436" spans="2:13">
      <c r="B1436" s="614">
        <v>2020</v>
      </c>
      <c r="C1436" s="19">
        <v>3671</v>
      </c>
      <c r="D1436" s="19">
        <v>34121</v>
      </c>
      <c r="E1436" s="19">
        <v>58900</v>
      </c>
      <c r="F1436" s="165">
        <v>96692</v>
      </c>
      <c r="G1436" s="19">
        <v>0</v>
      </c>
      <c r="H1436" s="19">
        <v>0</v>
      </c>
      <c r="I1436" s="176">
        <v>0</v>
      </c>
      <c r="J1436" s="177">
        <v>96692</v>
      </c>
      <c r="K1436" s="177">
        <v>0</v>
      </c>
      <c r="L1436" s="177">
        <v>96692</v>
      </c>
      <c r="M1436" s="177">
        <v>0</v>
      </c>
    </row>
    <row r="1437" spans="2:13">
      <c r="B1437" s="614">
        <v>2021</v>
      </c>
      <c r="C1437" s="19">
        <v>3082</v>
      </c>
      <c r="D1437" s="19">
        <v>31407</v>
      </c>
      <c r="E1437" s="19">
        <v>65977</v>
      </c>
      <c r="F1437" s="165">
        <v>100466</v>
      </c>
      <c r="G1437" s="19">
        <v>0</v>
      </c>
      <c r="H1437" s="19">
        <v>0</v>
      </c>
      <c r="I1437" s="176">
        <v>0</v>
      </c>
      <c r="J1437" s="177">
        <v>100466</v>
      </c>
      <c r="K1437" s="177">
        <v>0</v>
      </c>
      <c r="L1437" s="177">
        <v>100466</v>
      </c>
      <c r="M1437" s="177">
        <v>0</v>
      </c>
    </row>
    <row r="1438" spans="2:13">
      <c r="B1438" s="614">
        <v>2022</v>
      </c>
      <c r="C1438" s="19">
        <v>2926</v>
      </c>
      <c r="D1438" s="19">
        <v>32921</v>
      </c>
      <c r="E1438" s="19">
        <v>66921</v>
      </c>
      <c r="F1438" s="165">
        <v>102768</v>
      </c>
      <c r="G1438" s="19">
        <v>0</v>
      </c>
      <c r="H1438" s="19">
        <v>0</v>
      </c>
      <c r="I1438" s="176">
        <v>0</v>
      </c>
      <c r="J1438" s="177">
        <v>102768</v>
      </c>
      <c r="K1438" s="177">
        <v>0</v>
      </c>
      <c r="L1438" s="177">
        <v>102768</v>
      </c>
      <c r="M1438" s="177">
        <v>0</v>
      </c>
    </row>
    <row r="1439" spans="2:13">
      <c r="B1439" s="614">
        <v>2023</v>
      </c>
      <c r="C1439" s="19">
        <v>2862</v>
      </c>
      <c r="D1439" s="19">
        <v>32944</v>
      </c>
      <c r="E1439" s="19">
        <v>71867</v>
      </c>
      <c r="F1439" s="165">
        <v>107673</v>
      </c>
      <c r="G1439" s="19">
        <v>0</v>
      </c>
      <c r="H1439" s="19">
        <v>0</v>
      </c>
      <c r="I1439" s="176">
        <v>0</v>
      </c>
      <c r="J1439" s="177">
        <v>107673</v>
      </c>
      <c r="K1439" s="177">
        <v>0</v>
      </c>
      <c r="L1439" s="177">
        <v>107673</v>
      </c>
      <c r="M1439" s="177">
        <v>0</v>
      </c>
    </row>
    <row r="1440" spans="2:13">
      <c r="B1440" s="185" t="s">
        <v>691</v>
      </c>
      <c r="C1440" s="19"/>
      <c r="D1440" s="19"/>
      <c r="E1440" s="19"/>
      <c r="F1440" s="165"/>
      <c r="G1440" s="19"/>
      <c r="H1440" s="19"/>
      <c r="I1440" s="176"/>
      <c r="J1440" s="176"/>
      <c r="K1440" s="176"/>
      <c r="L1440" s="176"/>
      <c r="M1440" s="176"/>
    </row>
    <row r="1441" spans="2:13">
      <c r="B1441" s="614">
        <v>2016</v>
      </c>
      <c r="C1441" s="19">
        <v>0</v>
      </c>
      <c r="D1441" s="19">
        <v>0</v>
      </c>
      <c r="E1441" s="19">
        <v>0</v>
      </c>
      <c r="F1441" s="165">
        <v>0</v>
      </c>
      <c r="G1441" s="19">
        <v>0</v>
      </c>
      <c r="H1441" s="19">
        <v>0</v>
      </c>
      <c r="I1441" s="176">
        <v>0</v>
      </c>
      <c r="J1441" s="176">
        <v>0</v>
      </c>
      <c r="K1441" s="176"/>
      <c r="L1441" s="176">
        <v>0</v>
      </c>
      <c r="M1441" s="176"/>
    </row>
    <row r="1442" spans="2:13">
      <c r="B1442" s="614">
        <v>2017</v>
      </c>
      <c r="C1442" s="19">
        <v>0</v>
      </c>
      <c r="D1442" s="19">
        <v>0</v>
      </c>
      <c r="E1442" s="19">
        <v>0</v>
      </c>
      <c r="F1442" s="165">
        <v>0</v>
      </c>
      <c r="G1442" s="19">
        <v>0</v>
      </c>
      <c r="H1442" s="19">
        <v>0</v>
      </c>
      <c r="I1442" s="176">
        <v>0</v>
      </c>
      <c r="J1442" s="176">
        <v>0</v>
      </c>
      <c r="K1442" s="176"/>
      <c r="L1442" s="176">
        <v>0</v>
      </c>
      <c r="M1442" s="176"/>
    </row>
    <row r="1443" spans="2:13">
      <c r="B1443" s="614">
        <v>2018</v>
      </c>
      <c r="C1443" s="19">
        <v>0</v>
      </c>
      <c r="D1443" s="19">
        <v>0</v>
      </c>
      <c r="E1443" s="19">
        <v>0</v>
      </c>
      <c r="F1443" s="165">
        <v>0</v>
      </c>
      <c r="G1443" s="19">
        <v>0</v>
      </c>
      <c r="H1443" s="19">
        <v>0</v>
      </c>
      <c r="I1443" s="176">
        <v>0</v>
      </c>
      <c r="J1443" s="176">
        <v>0</v>
      </c>
      <c r="K1443" s="176"/>
      <c r="L1443" s="176">
        <v>0</v>
      </c>
      <c r="M1443" s="176"/>
    </row>
    <row r="1444" spans="2:13">
      <c r="B1444" s="185" t="s">
        <v>218</v>
      </c>
      <c r="C1444" s="19"/>
      <c r="D1444" s="19"/>
      <c r="E1444" s="19"/>
      <c r="F1444" s="165"/>
      <c r="G1444" s="19"/>
      <c r="H1444" s="19"/>
      <c r="I1444" s="176"/>
      <c r="J1444" s="176"/>
      <c r="K1444" s="176"/>
      <c r="L1444" s="176"/>
      <c r="M1444" s="176"/>
    </row>
    <row r="1445" spans="2:13">
      <c r="B1445" s="614">
        <v>2019</v>
      </c>
      <c r="C1445" s="19">
        <v>0</v>
      </c>
      <c r="D1445" s="19">
        <v>0</v>
      </c>
      <c r="E1445" s="19">
        <v>1330</v>
      </c>
      <c r="F1445" s="165">
        <v>1330</v>
      </c>
      <c r="G1445" s="19">
        <v>0</v>
      </c>
      <c r="H1445" s="19">
        <v>0</v>
      </c>
      <c r="I1445" s="176">
        <v>0</v>
      </c>
      <c r="J1445" s="176">
        <v>1330</v>
      </c>
      <c r="K1445" s="176"/>
      <c r="L1445" s="176">
        <v>1330</v>
      </c>
      <c r="M1445" s="176"/>
    </row>
    <row r="1446" spans="2:13">
      <c r="B1446" s="614">
        <v>2020</v>
      </c>
      <c r="C1446" s="19">
        <v>0</v>
      </c>
      <c r="D1446" s="19">
        <v>0</v>
      </c>
      <c r="E1446" s="19">
        <v>1364</v>
      </c>
      <c r="F1446" s="165">
        <v>1364</v>
      </c>
      <c r="G1446" s="19">
        <v>0</v>
      </c>
      <c r="H1446" s="19">
        <v>0</v>
      </c>
      <c r="I1446" s="176">
        <v>0</v>
      </c>
      <c r="J1446" s="177">
        <v>1364</v>
      </c>
      <c r="K1446" s="177"/>
      <c r="L1446" s="177">
        <v>1364</v>
      </c>
      <c r="M1446" s="177"/>
    </row>
    <row r="1447" spans="2:13">
      <c r="B1447" s="614">
        <v>2021</v>
      </c>
      <c r="C1447" s="19">
        <v>0</v>
      </c>
      <c r="D1447" s="19">
        <v>0</v>
      </c>
      <c r="E1447" s="19">
        <v>981</v>
      </c>
      <c r="F1447" s="165">
        <v>981</v>
      </c>
      <c r="G1447" s="19">
        <v>0</v>
      </c>
      <c r="H1447" s="19">
        <v>0</v>
      </c>
      <c r="I1447" s="176">
        <v>0</v>
      </c>
      <c r="J1447" s="177">
        <v>981</v>
      </c>
      <c r="K1447" s="177"/>
      <c r="L1447" s="177">
        <v>981</v>
      </c>
      <c r="M1447" s="177"/>
    </row>
    <row r="1448" spans="2:13">
      <c r="B1448" s="614">
        <v>2022</v>
      </c>
      <c r="C1448" s="19">
        <v>0</v>
      </c>
      <c r="D1448" s="19">
        <v>0</v>
      </c>
      <c r="E1448" s="19">
        <v>835</v>
      </c>
      <c r="F1448" s="165">
        <v>835</v>
      </c>
      <c r="G1448" s="19">
        <v>0</v>
      </c>
      <c r="H1448" s="19">
        <v>0</v>
      </c>
      <c r="I1448" s="176">
        <v>0</v>
      </c>
      <c r="J1448" s="177">
        <v>835</v>
      </c>
      <c r="K1448" s="177"/>
      <c r="L1448" s="177">
        <v>835</v>
      </c>
      <c r="M1448" s="177"/>
    </row>
    <row r="1449" spans="2:13">
      <c r="B1449" s="614">
        <v>2023</v>
      </c>
      <c r="C1449" s="19">
        <v>0</v>
      </c>
      <c r="D1449" s="19">
        <v>0</v>
      </c>
      <c r="E1449" s="19">
        <v>729</v>
      </c>
      <c r="F1449" s="165">
        <v>729</v>
      </c>
      <c r="G1449" s="19">
        <v>0</v>
      </c>
      <c r="H1449" s="19">
        <v>0</v>
      </c>
      <c r="I1449" s="176">
        <v>0</v>
      </c>
      <c r="J1449" s="177">
        <v>729</v>
      </c>
      <c r="K1449" s="177"/>
      <c r="L1449" s="177">
        <v>729</v>
      </c>
      <c r="M1449" s="177"/>
    </row>
    <row r="1450" spans="2:13">
      <c r="B1450" s="185" t="s">
        <v>234</v>
      </c>
      <c r="C1450" s="19"/>
      <c r="D1450" s="19"/>
      <c r="E1450" s="19"/>
      <c r="F1450" s="165"/>
      <c r="G1450" s="19"/>
      <c r="H1450" s="19"/>
      <c r="I1450" s="176"/>
      <c r="J1450" s="176"/>
      <c r="K1450" s="176"/>
      <c r="L1450" s="176"/>
      <c r="M1450" s="176"/>
    </row>
    <row r="1451" spans="2:13">
      <c r="B1451" s="614">
        <v>2012</v>
      </c>
      <c r="C1451" s="19">
        <v>3</v>
      </c>
      <c r="D1451" s="19">
        <v>0</v>
      </c>
      <c r="E1451" s="19">
        <v>0</v>
      </c>
      <c r="F1451" s="165">
        <v>3</v>
      </c>
      <c r="G1451" s="19">
        <v>0</v>
      </c>
      <c r="H1451" s="19">
        <v>0</v>
      </c>
      <c r="I1451" s="176">
        <v>0</v>
      </c>
      <c r="J1451" s="176">
        <v>3</v>
      </c>
      <c r="K1451" s="176"/>
      <c r="L1451" s="176">
        <v>3</v>
      </c>
      <c r="M1451" s="176"/>
    </row>
    <row r="1452" spans="2:13">
      <c r="B1452" s="614">
        <v>2013</v>
      </c>
      <c r="C1452" s="19">
        <v>2</v>
      </c>
      <c r="D1452" s="19">
        <v>0</v>
      </c>
      <c r="E1452" s="19">
        <v>0</v>
      </c>
      <c r="F1452" s="165">
        <v>2</v>
      </c>
      <c r="G1452" s="19">
        <v>0</v>
      </c>
      <c r="H1452" s="19">
        <v>0</v>
      </c>
      <c r="I1452" s="176">
        <v>0</v>
      </c>
      <c r="J1452" s="176">
        <v>2</v>
      </c>
      <c r="K1452" s="176"/>
      <c r="L1452" s="176">
        <v>2</v>
      </c>
      <c r="M1452" s="176"/>
    </row>
    <row r="1453" spans="2:13">
      <c r="B1453" s="614">
        <v>2014</v>
      </c>
      <c r="C1453" s="19">
        <v>2</v>
      </c>
      <c r="D1453" s="19">
        <v>0</v>
      </c>
      <c r="E1453" s="19">
        <v>0</v>
      </c>
      <c r="F1453" s="165">
        <v>2</v>
      </c>
      <c r="G1453" s="19">
        <v>0</v>
      </c>
      <c r="H1453" s="19">
        <v>0</v>
      </c>
      <c r="I1453" s="176">
        <v>0</v>
      </c>
      <c r="J1453" s="176">
        <v>2</v>
      </c>
      <c r="K1453" s="176"/>
      <c r="L1453" s="176">
        <v>2</v>
      </c>
      <c r="M1453" s="176"/>
    </row>
    <row r="1454" spans="2:13">
      <c r="B1454" s="614">
        <v>2015</v>
      </c>
      <c r="C1454" s="19">
        <v>2</v>
      </c>
      <c r="D1454" s="19">
        <v>0</v>
      </c>
      <c r="E1454" s="19">
        <v>0</v>
      </c>
      <c r="F1454" s="165">
        <v>2</v>
      </c>
      <c r="G1454" s="19">
        <v>0</v>
      </c>
      <c r="H1454" s="19">
        <v>0</v>
      </c>
      <c r="I1454" s="176">
        <v>0</v>
      </c>
      <c r="J1454" s="176">
        <v>2</v>
      </c>
      <c r="K1454" s="176"/>
      <c r="L1454" s="176">
        <v>2</v>
      </c>
      <c r="M1454" s="176"/>
    </row>
    <row r="1455" spans="2:13">
      <c r="B1455" s="614">
        <v>2016</v>
      </c>
      <c r="C1455" s="19">
        <v>2</v>
      </c>
      <c r="D1455" s="19">
        <v>0</v>
      </c>
      <c r="E1455" s="19">
        <v>0</v>
      </c>
      <c r="F1455" s="165">
        <v>2</v>
      </c>
      <c r="G1455" s="19">
        <v>0</v>
      </c>
      <c r="H1455" s="19">
        <v>0</v>
      </c>
      <c r="I1455" s="176">
        <v>0</v>
      </c>
      <c r="J1455" s="176">
        <v>2</v>
      </c>
      <c r="K1455" s="176"/>
      <c r="L1455" s="176">
        <v>2</v>
      </c>
      <c r="M1455" s="176"/>
    </row>
    <row r="1456" spans="2:13">
      <c r="B1456" s="614">
        <v>2017</v>
      </c>
      <c r="C1456" s="19">
        <v>1</v>
      </c>
      <c r="D1456" s="19">
        <v>0</v>
      </c>
      <c r="E1456" s="19">
        <v>0</v>
      </c>
      <c r="F1456" s="165">
        <v>1</v>
      </c>
      <c r="G1456" s="19">
        <v>0</v>
      </c>
      <c r="H1456" s="19">
        <v>0</v>
      </c>
      <c r="I1456" s="176">
        <v>0</v>
      </c>
      <c r="J1456" s="176">
        <v>1</v>
      </c>
      <c r="K1456" s="176"/>
      <c r="L1456" s="176">
        <v>1</v>
      </c>
      <c r="M1456" s="176"/>
    </row>
    <row r="1457" spans="2:13">
      <c r="B1457" s="614">
        <v>2018</v>
      </c>
      <c r="C1457" s="19">
        <v>1</v>
      </c>
      <c r="D1457" s="19">
        <v>0</v>
      </c>
      <c r="E1457" s="19">
        <v>0</v>
      </c>
      <c r="F1457" s="165">
        <v>1</v>
      </c>
      <c r="G1457" s="19">
        <v>0</v>
      </c>
      <c r="H1457" s="19">
        <v>0</v>
      </c>
      <c r="I1457" s="176">
        <v>0</v>
      </c>
      <c r="J1457" s="176">
        <v>1</v>
      </c>
      <c r="K1457" s="176"/>
      <c r="L1457" s="176">
        <v>1</v>
      </c>
      <c r="M1457" s="176"/>
    </row>
    <row r="1458" spans="2:13">
      <c r="B1458" s="614">
        <v>2019</v>
      </c>
      <c r="C1458" s="19">
        <v>1</v>
      </c>
      <c r="D1458" s="19">
        <v>0</v>
      </c>
      <c r="E1458" s="19">
        <v>0</v>
      </c>
      <c r="F1458" s="165">
        <v>1</v>
      </c>
      <c r="G1458" s="19">
        <v>0</v>
      </c>
      <c r="H1458" s="19">
        <v>0</v>
      </c>
      <c r="I1458" s="176">
        <v>0</v>
      </c>
      <c r="J1458" s="176">
        <v>1</v>
      </c>
      <c r="K1458" s="176"/>
      <c r="L1458" s="176">
        <v>1</v>
      </c>
      <c r="M1458" s="176"/>
    </row>
    <row r="1459" spans="2:13">
      <c r="B1459" s="614">
        <v>2020</v>
      </c>
      <c r="C1459" s="19">
        <v>1</v>
      </c>
      <c r="D1459" s="19">
        <v>0</v>
      </c>
      <c r="E1459" s="19">
        <v>0</v>
      </c>
      <c r="F1459" s="165">
        <v>1</v>
      </c>
      <c r="G1459" s="19">
        <v>0</v>
      </c>
      <c r="H1459" s="19">
        <v>0</v>
      </c>
      <c r="I1459" s="176">
        <v>0</v>
      </c>
      <c r="J1459" s="176">
        <v>1</v>
      </c>
      <c r="K1459" s="176"/>
      <c r="L1459" s="176">
        <v>1</v>
      </c>
      <c r="M1459" s="176"/>
    </row>
    <row r="1460" spans="2:13">
      <c r="B1460" s="614">
        <v>2021</v>
      </c>
      <c r="C1460" s="19">
        <v>1</v>
      </c>
      <c r="D1460" s="19">
        <v>0</v>
      </c>
      <c r="E1460" s="19">
        <v>0</v>
      </c>
      <c r="F1460" s="165">
        <v>1</v>
      </c>
      <c r="G1460" s="19">
        <v>0</v>
      </c>
      <c r="H1460" s="19">
        <v>0</v>
      </c>
      <c r="I1460" s="176">
        <v>0</v>
      </c>
      <c r="J1460" s="176">
        <v>1</v>
      </c>
      <c r="K1460" s="176"/>
      <c r="L1460" s="176">
        <v>1</v>
      </c>
      <c r="M1460" s="176"/>
    </row>
    <row r="1461" spans="2:13">
      <c r="B1461" s="614">
        <v>2022</v>
      </c>
      <c r="C1461" s="19">
        <v>1</v>
      </c>
      <c r="D1461" s="19">
        <v>0</v>
      </c>
      <c r="E1461" s="19">
        <v>0</v>
      </c>
      <c r="F1461" s="165">
        <v>1</v>
      </c>
      <c r="G1461" s="19">
        <v>0</v>
      </c>
      <c r="H1461" s="19">
        <v>0</v>
      </c>
      <c r="I1461" s="176">
        <v>0</v>
      </c>
      <c r="J1461" s="176">
        <v>1</v>
      </c>
      <c r="K1461" s="176"/>
      <c r="L1461" s="176">
        <v>1</v>
      </c>
      <c r="M1461" s="176"/>
    </row>
    <row r="1462" spans="2:13">
      <c r="B1462" s="185" t="s">
        <v>226</v>
      </c>
      <c r="C1462" s="19"/>
      <c r="D1462" s="19"/>
      <c r="E1462" s="19"/>
      <c r="F1462" s="165"/>
      <c r="G1462" s="19"/>
      <c r="H1462" s="19"/>
      <c r="I1462" s="176"/>
      <c r="J1462" s="176"/>
      <c r="K1462" s="176"/>
      <c r="L1462" s="176"/>
      <c r="M1462" s="176"/>
    </row>
    <row r="1463" spans="2:13">
      <c r="B1463" s="614">
        <v>2012</v>
      </c>
      <c r="C1463" s="19">
        <v>1</v>
      </c>
      <c r="D1463" s="19">
        <v>0</v>
      </c>
      <c r="E1463" s="19">
        <v>0</v>
      </c>
      <c r="F1463" s="165">
        <v>1</v>
      </c>
      <c r="G1463" s="19">
        <v>0</v>
      </c>
      <c r="H1463" s="19">
        <v>0</v>
      </c>
      <c r="I1463" s="176">
        <v>0</v>
      </c>
      <c r="J1463" s="176">
        <v>1</v>
      </c>
      <c r="K1463" s="176"/>
      <c r="L1463" s="176">
        <v>1</v>
      </c>
      <c r="M1463" s="176"/>
    </row>
    <row r="1464" spans="2:13">
      <c r="B1464" s="614">
        <v>2013</v>
      </c>
      <c r="C1464" s="19">
        <v>1</v>
      </c>
      <c r="D1464" s="19">
        <v>0</v>
      </c>
      <c r="E1464" s="19">
        <v>0</v>
      </c>
      <c r="F1464" s="165">
        <v>1</v>
      </c>
      <c r="G1464" s="19">
        <v>0</v>
      </c>
      <c r="H1464" s="19">
        <v>0</v>
      </c>
      <c r="I1464" s="176">
        <v>0</v>
      </c>
      <c r="J1464" s="176">
        <v>1</v>
      </c>
      <c r="K1464" s="176"/>
      <c r="L1464" s="176">
        <v>1</v>
      </c>
      <c r="M1464" s="176"/>
    </row>
    <row r="1465" spans="2:13">
      <c r="B1465" s="614">
        <v>2014</v>
      </c>
      <c r="C1465" s="19">
        <v>1</v>
      </c>
      <c r="D1465" s="19">
        <v>0</v>
      </c>
      <c r="E1465" s="19">
        <v>0</v>
      </c>
      <c r="F1465" s="165">
        <v>1</v>
      </c>
      <c r="G1465" s="19">
        <v>0</v>
      </c>
      <c r="H1465" s="19">
        <v>0</v>
      </c>
      <c r="I1465" s="176">
        <v>0</v>
      </c>
      <c r="J1465" s="176">
        <v>1</v>
      </c>
      <c r="K1465" s="176"/>
      <c r="L1465" s="176">
        <v>1</v>
      </c>
      <c r="M1465" s="176"/>
    </row>
    <row r="1466" spans="2:13">
      <c r="B1466" s="614">
        <v>2015</v>
      </c>
      <c r="C1466" s="19">
        <v>1</v>
      </c>
      <c r="D1466" s="19">
        <v>0</v>
      </c>
      <c r="E1466" s="19">
        <v>0</v>
      </c>
      <c r="F1466" s="165">
        <v>1</v>
      </c>
      <c r="G1466" s="19">
        <v>0</v>
      </c>
      <c r="H1466" s="19">
        <v>0</v>
      </c>
      <c r="I1466" s="176">
        <v>0</v>
      </c>
      <c r="J1466" s="176">
        <v>1</v>
      </c>
      <c r="K1466" s="176"/>
      <c r="L1466" s="176">
        <v>1</v>
      </c>
      <c r="M1466" s="176"/>
    </row>
    <row r="1467" spans="2:13">
      <c r="B1467" s="614">
        <v>2016</v>
      </c>
      <c r="C1467" s="19">
        <v>1</v>
      </c>
      <c r="D1467" s="19">
        <v>0</v>
      </c>
      <c r="E1467" s="19">
        <v>0</v>
      </c>
      <c r="F1467" s="165">
        <v>1</v>
      </c>
      <c r="G1467" s="19">
        <v>0</v>
      </c>
      <c r="H1467" s="19">
        <v>0</v>
      </c>
      <c r="I1467" s="176">
        <v>0</v>
      </c>
      <c r="J1467" s="176">
        <v>1</v>
      </c>
      <c r="K1467" s="176"/>
      <c r="L1467" s="176">
        <v>1</v>
      </c>
      <c r="M1467" s="176"/>
    </row>
    <row r="1468" spans="2:13">
      <c r="B1468" s="614">
        <v>2018</v>
      </c>
      <c r="C1468" s="19">
        <v>1</v>
      </c>
      <c r="D1468" s="19">
        <v>0</v>
      </c>
      <c r="E1468" s="19">
        <v>0</v>
      </c>
      <c r="F1468" s="165">
        <v>1</v>
      </c>
      <c r="G1468" s="19">
        <v>0</v>
      </c>
      <c r="H1468" s="19">
        <v>0</v>
      </c>
      <c r="I1468" s="176">
        <v>0</v>
      </c>
      <c r="J1468" s="176">
        <v>1</v>
      </c>
      <c r="K1468" s="176"/>
      <c r="L1468" s="176">
        <v>1</v>
      </c>
      <c r="M1468" s="176"/>
    </row>
    <row r="1469" spans="2:13">
      <c r="B1469" s="614">
        <v>2019</v>
      </c>
      <c r="C1469" s="19">
        <v>1</v>
      </c>
      <c r="D1469" s="19">
        <v>0</v>
      </c>
      <c r="E1469" s="19">
        <v>0</v>
      </c>
      <c r="F1469" s="165">
        <v>1</v>
      </c>
      <c r="G1469" s="19">
        <v>0</v>
      </c>
      <c r="H1469" s="19">
        <v>0</v>
      </c>
      <c r="I1469" s="176">
        <v>0</v>
      </c>
      <c r="J1469" s="176">
        <v>1</v>
      </c>
      <c r="K1469" s="176"/>
      <c r="L1469" s="176">
        <v>1</v>
      </c>
      <c r="M1469" s="176"/>
    </row>
    <row r="1470" spans="2:13">
      <c r="B1470" s="614">
        <v>2020</v>
      </c>
      <c r="C1470" s="19">
        <v>1</v>
      </c>
      <c r="D1470" s="19">
        <v>0</v>
      </c>
      <c r="E1470" s="19">
        <v>0</v>
      </c>
      <c r="F1470" s="165">
        <v>1</v>
      </c>
      <c r="G1470" s="19">
        <v>0</v>
      </c>
      <c r="H1470" s="19">
        <v>0</v>
      </c>
      <c r="I1470" s="176">
        <v>0</v>
      </c>
      <c r="J1470" s="177">
        <v>1</v>
      </c>
      <c r="K1470" s="177"/>
      <c r="L1470" s="177">
        <v>1</v>
      </c>
      <c r="M1470" s="177"/>
    </row>
    <row r="1471" spans="2:13">
      <c r="B1471" s="614">
        <v>2021</v>
      </c>
      <c r="C1471" s="19">
        <v>1</v>
      </c>
      <c r="D1471" s="19">
        <v>0</v>
      </c>
      <c r="E1471" s="19">
        <v>0</v>
      </c>
      <c r="F1471" s="165">
        <v>1</v>
      </c>
      <c r="G1471" s="19">
        <v>0</v>
      </c>
      <c r="H1471" s="19">
        <v>0</v>
      </c>
      <c r="I1471" s="176">
        <v>0</v>
      </c>
      <c r="J1471" s="177">
        <v>1</v>
      </c>
      <c r="K1471" s="177"/>
      <c r="L1471" s="177">
        <v>1</v>
      </c>
      <c r="M1471" s="177"/>
    </row>
    <row r="1472" spans="2:13">
      <c r="B1472" s="614">
        <v>2022</v>
      </c>
      <c r="C1472" s="19">
        <v>1</v>
      </c>
      <c r="D1472" s="19">
        <v>0</v>
      </c>
      <c r="E1472" s="19">
        <v>0</v>
      </c>
      <c r="F1472" s="165">
        <v>1</v>
      </c>
      <c r="G1472" s="19">
        <v>0</v>
      </c>
      <c r="H1472" s="19">
        <v>0</v>
      </c>
      <c r="I1472" s="176">
        <v>0</v>
      </c>
      <c r="J1472" s="177">
        <v>1</v>
      </c>
      <c r="K1472" s="177"/>
      <c r="L1472" s="177">
        <v>1</v>
      </c>
      <c r="M1472" s="177"/>
    </row>
    <row r="1473" spans="2:13">
      <c r="B1473" s="614">
        <v>2023</v>
      </c>
      <c r="C1473" s="19">
        <v>1</v>
      </c>
      <c r="D1473" s="19">
        <v>0</v>
      </c>
      <c r="E1473" s="19">
        <v>0</v>
      </c>
      <c r="F1473" s="165">
        <v>1</v>
      </c>
      <c r="G1473" s="19">
        <v>0</v>
      </c>
      <c r="H1473" s="19">
        <v>0</v>
      </c>
      <c r="I1473" s="176">
        <v>0</v>
      </c>
      <c r="J1473" s="177">
        <v>1</v>
      </c>
      <c r="K1473" s="177"/>
      <c r="L1473" s="177">
        <v>1</v>
      </c>
      <c r="M1473" s="177"/>
    </row>
    <row r="1474" spans="2:13">
      <c r="B1474" s="185" t="s">
        <v>692</v>
      </c>
      <c r="C1474" s="19"/>
      <c r="D1474" s="19"/>
      <c r="E1474" s="19"/>
      <c r="F1474" s="165"/>
      <c r="G1474" s="19"/>
      <c r="H1474" s="19"/>
      <c r="I1474" s="176"/>
      <c r="J1474" s="176"/>
      <c r="K1474" s="176"/>
      <c r="L1474" s="176"/>
      <c r="M1474" s="176"/>
    </row>
    <row r="1475" spans="2:13">
      <c r="B1475" s="614">
        <v>2012</v>
      </c>
      <c r="C1475" s="19">
        <v>0</v>
      </c>
      <c r="D1475" s="19">
        <v>0</v>
      </c>
      <c r="E1475" s="19">
        <v>0</v>
      </c>
      <c r="F1475" s="165">
        <v>0</v>
      </c>
      <c r="G1475" s="19">
        <v>0</v>
      </c>
      <c r="H1475" s="19">
        <v>0</v>
      </c>
      <c r="I1475" s="176">
        <v>0</v>
      </c>
      <c r="J1475" s="176">
        <v>0</v>
      </c>
      <c r="K1475" s="176"/>
      <c r="L1475" s="176">
        <v>0</v>
      </c>
      <c r="M1475" s="176"/>
    </row>
    <row r="1476" spans="2:13">
      <c r="B1476" s="614">
        <v>2013</v>
      </c>
      <c r="C1476" s="19">
        <v>0</v>
      </c>
      <c r="D1476" s="19">
        <v>0</v>
      </c>
      <c r="E1476" s="19">
        <v>0</v>
      </c>
      <c r="F1476" s="165">
        <v>0</v>
      </c>
      <c r="G1476" s="19">
        <v>0</v>
      </c>
      <c r="H1476" s="19">
        <v>0</v>
      </c>
      <c r="I1476" s="176">
        <v>0</v>
      </c>
      <c r="J1476" s="176">
        <v>0</v>
      </c>
      <c r="K1476" s="176"/>
      <c r="L1476" s="176">
        <v>0</v>
      </c>
      <c r="M1476" s="176"/>
    </row>
    <row r="1477" spans="2:13">
      <c r="B1477" s="614">
        <v>2014</v>
      </c>
      <c r="C1477" s="19">
        <v>0</v>
      </c>
      <c r="D1477" s="19">
        <v>0</v>
      </c>
      <c r="E1477" s="19">
        <v>0</v>
      </c>
      <c r="F1477" s="165">
        <v>0</v>
      </c>
      <c r="G1477" s="19">
        <v>0</v>
      </c>
      <c r="H1477" s="19">
        <v>0</v>
      </c>
      <c r="I1477" s="176">
        <v>0</v>
      </c>
      <c r="J1477" s="176">
        <v>0</v>
      </c>
      <c r="K1477" s="176"/>
      <c r="L1477" s="176">
        <v>0</v>
      </c>
      <c r="M1477" s="176"/>
    </row>
    <row r="1478" spans="2:13">
      <c r="B1478" s="614">
        <v>2018</v>
      </c>
      <c r="C1478" s="19">
        <v>0</v>
      </c>
      <c r="D1478" s="19">
        <v>0</v>
      </c>
      <c r="E1478" s="19">
        <v>0</v>
      </c>
      <c r="F1478" s="165">
        <v>0</v>
      </c>
      <c r="G1478" s="19">
        <v>0</v>
      </c>
      <c r="H1478" s="19">
        <v>0</v>
      </c>
      <c r="I1478" s="176">
        <v>0</v>
      </c>
      <c r="J1478" s="176">
        <v>0</v>
      </c>
      <c r="K1478" s="176"/>
      <c r="L1478" s="176">
        <v>0</v>
      </c>
      <c r="M1478" s="176"/>
    </row>
    <row r="1479" spans="2:13">
      <c r="B1479" s="614">
        <v>2020</v>
      </c>
      <c r="C1479" s="19">
        <v>0</v>
      </c>
      <c r="D1479" s="19">
        <v>0</v>
      </c>
      <c r="E1479" s="19">
        <v>0</v>
      </c>
      <c r="F1479" s="165">
        <v>0</v>
      </c>
      <c r="G1479" s="19">
        <v>0</v>
      </c>
      <c r="H1479" s="19">
        <v>0</v>
      </c>
      <c r="I1479" s="176">
        <v>0</v>
      </c>
      <c r="J1479" s="177">
        <v>0</v>
      </c>
      <c r="K1479" s="177"/>
      <c r="L1479" s="177">
        <v>0</v>
      </c>
      <c r="M1479" s="177"/>
    </row>
    <row r="1480" spans="2:13">
      <c r="B1480" s="185" t="s">
        <v>363</v>
      </c>
      <c r="C1480" s="19"/>
      <c r="D1480" s="19"/>
      <c r="E1480" s="19"/>
      <c r="F1480" s="165"/>
      <c r="G1480" s="19"/>
      <c r="H1480" s="19"/>
      <c r="I1480" s="176"/>
      <c r="J1480" s="177"/>
      <c r="K1480" s="177"/>
      <c r="L1480" s="177"/>
      <c r="M1480" s="177"/>
    </row>
    <row r="1481" spans="2:13">
      <c r="B1481" s="614">
        <v>2022</v>
      </c>
      <c r="C1481" s="19">
        <v>0</v>
      </c>
      <c r="D1481" s="19">
        <v>0</v>
      </c>
      <c r="E1481" s="19">
        <v>0</v>
      </c>
      <c r="F1481" s="165">
        <v>0</v>
      </c>
      <c r="G1481" s="19">
        <v>0</v>
      </c>
      <c r="H1481" s="19">
        <v>0</v>
      </c>
      <c r="I1481" s="176">
        <v>0</v>
      </c>
      <c r="J1481" s="177">
        <v>0</v>
      </c>
      <c r="K1481" s="177"/>
      <c r="L1481" s="177">
        <v>0</v>
      </c>
      <c r="M1481" s="177"/>
    </row>
    <row r="1482" spans="2:13">
      <c r="B1482" s="614">
        <v>2023</v>
      </c>
      <c r="C1482" s="19">
        <v>0</v>
      </c>
      <c r="D1482" s="19">
        <v>0</v>
      </c>
      <c r="E1482" s="19">
        <v>0</v>
      </c>
      <c r="F1482" s="165">
        <v>0</v>
      </c>
      <c r="G1482" s="19">
        <v>0</v>
      </c>
      <c r="H1482" s="19">
        <v>0</v>
      </c>
      <c r="I1482" s="176">
        <v>0</v>
      </c>
      <c r="J1482" s="177">
        <v>0</v>
      </c>
      <c r="K1482" s="177"/>
      <c r="L1482" s="177">
        <v>0</v>
      </c>
      <c r="M1482" s="177"/>
    </row>
    <row r="1483" spans="2:13">
      <c r="B1483" s="185" t="s">
        <v>144</v>
      </c>
      <c r="C1483" s="19"/>
      <c r="D1483" s="19"/>
      <c r="E1483" s="19"/>
      <c r="F1483" s="165"/>
      <c r="G1483" s="19"/>
      <c r="H1483" s="19"/>
      <c r="I1483" s="176"/>
      <c r="J1483" s="176"/>
      <c r="K1483" s="176"/>
      <c r="L1483" s="176"/>
      <c r="M1483" s="176"/>
    </row>
    <row r="1484" spans="2:13">
      <c r="B1484" s="614">
        <v>2012</v>
      </c>
      <c r="C1484" s="19">
        <v>8</v>
      </c>
      <c r="D1484" s="19">
        <v>307</v>
      </c>
      <c r="E1484" s="19">
        <v>185</v>
      </c>
      <c r="F1484" s="165">
        <v>500</v>
      </c>
      <c r="G1484" s="19">
        <v>0</v>
      </c>
      <c r="H1484" s="19">
        <v>0</v>
      </c>
      <c r="I1484" s="176">
        <v>0</v>
      </c>
      <c r="J1484" s="176">
        <v>500</v>
      </c>
      <c r="K1484" s="176">
        <v>1108</v>
      </c>
      <c r="L1484" s="176">
        <v>1608</v>
      </c>
      <c r="M1484" s="176"/>
    </row>
    <row r="1485" spans="2:13">
      <c r="B1485" s="614">
        <v>2013</v>
      </c>
      <c r="C1485" s="19">
        <v>8</v>
      </c>
      <c r="D1485" s="19">
        <v>57</v>
      </c>
      <c r="E1485" s="19">
        <v>183</v>
      </c>
      <c r="F1485" s="165">
        <v>248</v>
      </c>
      <c r="G1485" s="19">
        <v>0</v>
      </c>
      <c r="H1485" s="19">
        <v>0</v>
      </c>
      <c r="I1485" s="176">
        <v>0</v>
      </c>
      <c r="J1485" s="176">
        <v>248</v>
      </c>
      <c r="K1485" s="176">
        <v>3435</v>
      </c>
      <c r="L1485" s="176">
        <v>3683</v>
      </c>
      <c r="M1485" s="176"/>
    </row>
    <row r="1486" spans="2:13">
      <c r="B1486" s="614">
        <v>2014</v>
      </c>
      <c r="C1486" s="19">
        <v>5</v>
      </c>
      <c r="D1486" s="19">
        <v>0</v>
      </c>
      <c r="E1486" s="19">
        <v>0</v>
      </c>
      <c r="F1486" s="165">
        <v>5</v>
      </c>
      <c r="G1486" s="19">
        <v>0</v>
      </c>
      <c r="H1486" s="19">
        <v>0</v>
      </c>
      <c r="I1486" s="176">
        <v>0</v>
      </c>
      <c r="J1486" s="176">
        <v>5</v>
      </c>
      <c r="K1486" s="176">
        <v>4715</v>
      </c>
      <c r="L1486" s="176">
        <v>4720</v>
      </c>
      <c r="M1486" s="176"/>
    </row>
    <row r="1487" spans="2:13">
      <c r="B1487" s="614">
        <v>2015</v>
      </c>
      <c r="C1487" s="19">
        <v>4</v>
      </c>
      <c r="D1487" s="19">
        <v>0</v>
      </c>
      <c r="E1487" s="19">
        <v>0</v>
      </c>
      <c r="F1487" s="165">
        <v>4</v>
      </c>
      <c r="G1487" s="19">
        <v>0</v>
      </c>
      <c r="H1487" s="19">
        <v>0</v>
      </c>
      <c r="I1487" s="176">
        <v>0</v>
      </c>
      <c r="J1487" s="176">
        <v>4</v>
      </c>
      <c r="K1487" s="176">
        <v>3875</v>
      </c>
      <c r="L1487" s="176">
        <v>3879</v>
      </c>
      <c r="M1487" s="176"/>
    </row>
    <row r="1488" spans="2:13">
      <c r="B1488" s="614">
        <v>2016</v>
      </c>
      <c r="C1488" s="19">
        <v>3</v>
      </c>
      <c r="D1488" s="19">
        <v>0</v>
      </c>
      <c r="E1488" s="19">
        <v>0</v>
      </c>
      <c r="F1488" s="165">
        <v>3</v>
      </c>
      <c r="G1488" s="19">
        <v>0</v>
      </c>
      <c r="H1488" s="19">
        <v>0</v>
      </c>
      <c r="I1488" s="176">
        <v>0</v>
      </c>
      <c r="J1488" s="176">
        <v>3</v>
      </c>
      <c r="K1488" s="176">
        <v>3364</v>
      </c>
      <c r="L1488" s="176">
        <v>3367</v>
      </c>
      <c r="M1488" s="176"/>
    </row>
    <row r="1489" spans="2:13">
      <c r="B1489" s="614">
        <v>2017</v>
      </c>
      <c r="C1489" s="19">
        <v>2</v>
      </c>
      <c r="D1489" s="19">
        <v>0</v>
      </c>
      <c r="E1489" s="19">
        <v>0</v>
      </c>
      <c r="F1489" s="165">
        <v>2</v>
      </c>
      <c r="G1489" s="19">
        <v>0</v>
      </c>
      <c r="H1489" s="19">
        <v>0</v>
      </c>
      <c r="I1489" s="176">
        <v>0</v>
      </c>
      <c r="J1489" s="176">
        <v>2</v>
      </c>
      <c r="K1489" s="176">
        <v>2422</v>
      </c>
      <c r="L1489" s="176">
        <v>2424</v>
      </c>
      <c r="M1489" s="176"/>
    </row>
    <row r="1490" spans="2:13">
      <c r="B1490" s="614">
        <v>2018</v>
      </c>
      <c r="C1490" s="19">
        <v>2</v>
      </c>
      <c r="D1490" s="19">
        <v>0</v>
      </c>
      <c r="E1490" s="19">
        <v>0</v>
      </c>
      <c r="F1490" s="165">
        <v>2</v>
      </c>
      <c r="G1490" s="19">
        <v>0</v>
      </c>
      <c r="H1490" s="19">
        <v>0</v>
      </c>
      <c r="I1490" s="176">
        <v>0</v>
      </c>
      <c r="J1490" s="176">
        <v>2</v>
      </c>
      <c r="K1490" s="176">
        <v>2408</v>
      </c>
      <c r="L1490" s="176">
        <v>2410</v>
      </c>
      <c r="M1490" s="176"/>
    </row>
    <row r="1491" spans="2:13">
      <c r="B1491" s="614">
        <v>2019</v>
      </c>
      <c r="C1491" s="19">
        <v>2</v>
      </c>
      <c r="D1491" s="19">
        <v>0</v>
      </c>
      <c r="E1491" s="19">
        <v>0</v>
      </c>
      <c r="F1491" s="165">
        <v>2</v>
      </c>
      <c r="G1491" s="19">
        <v>0</v>
      </c>
      <c r="H1491" s="19">
        <v>0</v>
      </c>
      <c r="I1491" s="176">
        <v>0</v>
      </c>
      <c r="J1491" s="176">
        <v>2</v>
      </c>
      <c r="K1491" s="176">
        <v>1642</v>
      </c>
      <c r="L1491" s="176">
        <v>1644</v>
      </c>
      <c r="M1491" s="176"/>
    </row>
    <row r="1492" spans="2:13">
      <c r="B1492" s="614">
        <v>2020</v>
      </c>
      <c r="C1492" s="19">
        <v>2</v>
      </c>
      <c r="D1492" s="19">
        <v>0</v>
      </c>
      <c r="E1492" s="19">
        <v>0</v>
      </c>
      <c r="F1492" s="165">
        <v>2</v>
      </c>
      <c r="G1492" s="19">
        <v>0</v>
      </c>
      <c r="H1492" s="19">
        <v>0</v>
      </c>
      <c r="I1492" s="176">
        <v>0</v>
      </c>
      <c r="J1492" s="176">
        <v>2</v>
      </c>
      <c r="K1492" s="176">
        <v>1642</v>
      </c>
      <c r="L1492" s="176">
        <v>1644</v>
      </c>
      <c r="M1492" s="176"/>
    </row>
    <row r="1493" spans="2:13">
      <c r="B1493" s="614">
        <v>2021</v>
      </c>
      <c r="C1493" s="19">
        <v>1</v>
      </c>
      <c r="D1493" s="19">
        <v>0</v>
      </c>
      <c r="E1493" s="19">
        <v>0</v>
      </c>
      <c r="F1493" s="165">
        <v>1</v>
      </c>
      <c r="G1493" s="19">
        <v>0</v>
      </c>
      <c r="H1493" s="19">
        <v>0</v>
      </c>
      <c r="I1493" s="176">
        <v>0</v>
      </c>
      <c r="J1493" s="176">
        <v>1</v>
      </c>
      <c r="K1493" s="176">
        <v>1695</v>
      </c>
      <c r="L1493" s="176">
        <v>1696</v>
      </c>
      <c r="M1493" s="176"/>
    </row>
    <row r="1494" spans="2:13">
      <c r="B1494" s="614">
        <v>2022</v>
      </c>
      <c r="C1494" s="19">
        <v>1</v>
      </c>
      <c r="D1494" s="19">
        <v>0</v>
      </c>
      <c r="E1494" s="19">
        <v>0</v>
      </c>
      <c r="F1494" s="165">
        <v>1</v>
      </c>
      <c r="G1494" s="19">
        <v>0</v>
      </c>
      <c r="H1494" s="19">
        <v>0</v>
      </c>
      <c r="I1494" s="176">
        <v>0</v>
      </c>
      <c r="J1494" s="176">
        <v>1</v>
      </c>
      <c r="K1494" s="176">
        <v>2293</v>
      </c>
      <c r="L1494" s="176">
        <v>2294</v>
      </c>
      <c r="M1494" s="176"/>
    </row>
    <row r="1495" spans="2:13">
      <c r="B1495" s="614">
        <v>2023</v>
      </c>
      <c r="C1495" s="19">
        <v>1</v>
      </c>
      <c r="D1495" s="19">
        <v>0</v>
      </c>
      <c r="E1495" s="19">
        <v>0</v>
      </c>
      <c r="F1495" s="165">
        <v>1</v>
      </c>
      <c r="G1495" s="19">
        <v>0</v>
      </c>
      <c r="H1495" s="19">
        <v>0</v>
      </c>
      <c r="I1495" s="176">
        <v>0</v>
      </c>
      <c r="J1495" s="176">
        <v>1</v>
      </c>
      <c r="K1495" s="176">
        <v>2328</v>
      </c>
      <c r="L1495" s="176">
        <v>2329</v>
      </c>
      <c r="M1495" s="176"/>
    </row>
    <row r="1496" spans="2:13">
      <c r="B1496" s="185" t="s">
        <v>156</v>
      </c>
      <c r="C1496" s="19"/>
      <c r="D1496" s="19"/>
      <c r="E1496" s="19"/>
      <c r="F1496" s="165"/>
      <c r="G1496" s="19"/>
      <c r="H1496" s="19"/>
      <c r="I1496" s="176"/>
      <c r="J1496" s="176"/>
      <c r="K1496" s="176"/>
      <c r="L1496" s="176"/>
      <c r="M1496" s="176"/>
    </row>
    <row r="1497" spans="2:13">
      <c r="B1497" s="614">
        <v>2012</v>
      </c>
      <c r="C1497" s="19">
        <v>24</v>
      </c>
      <c r="D1497" s="19">
        <v>0</v>
      </c>
      <c r="E1497" s="19">
        <v>0</v>
      </c>
      <c r="F1497" s="165">
        <v>24</v>
      </c>
      <c r="G1497" s="19">
        <v>0</v>
      </c>
      <c r="H1497" s="19">
        <v>0</v>
      </c>
      <c r="I1497" s="176">
        <v>0</v>
      </c>
      <c r="J1497" s="176">
        <v>24</v>
      </c>
      <c r="K1497" s="176">
        <v>12</v>
      </c>
      <c r="L1497" s="176">
        <v>36</v>
      </c>
      <c r="M1497" s="176"/>
    </row>
    <row r="1498" spans="2:13">
      <c r="B1498" s="614">
        <v>2013</v>
      </c>
      <c r="C1498" s="19">
        <v>21</v>
      </c>
      <c r="D1498" s="19">
        <v>0</v>
      </c>
      <c r="E1498" s="19">
        <v>0</v>
      </c>
      <c r="F1498" s="165">
        <v>21</v>
      </c>
      <c r="G1498" s="19">
        <v>0</v>
      </c>
      <c r="H1498" s="19">
        <v>0</v>
      </c>
      <c r="I1498" s="176">
        <v>0</v>
      </c>
      <c r="J1498" s="176">
        <v>21</v>
      </c>
      <c r="K1498" s="176">
        <v>12</v>
      </c>
      <c r="L1498" s="176">
        <v>33</v>
      </c>
      <c r="M1498" s="176"/>
    </row>
    <row r="1499" spans="2:13">
      <c r="B1499" s="614">
        <v>2014</v>
      </c>
      <c r="C1499" s="19">
        <v>1</v>
      </c>
      <c r="D1499" s="19">
        <v>0</v>
      </c>
      <c r="E1499" s="19">
        <v>0</v>
      </c>
      <c r="F1499" s="165">
        <v>1</v>
      </c>
      <c r="G1499" s="19">
        <v>0</v>
      </c>
      <c r="H1499" s="19">
        <v>0</v>
      </c>
      <c r="I1499" s="176">
        <v>0</v>
      </c>
      <c r="J1499" s="176">
        <v>1</v>
      </c>
      <c r="K1499" s="176">
        <v>12</v>
      </c>
      <c r="L1499" s="176">
        <v>13</v>
      </c>
      <c r="M1499" s="176"/>
    </row>
    <row r="1500" spans="2:13">
      <c r="B1500" s="614">
        <v>2015</v>
      </c>
      <c r="C1500" s="19">
        <v>0</v>
      </c>
      <c r="D1500" s="19">
        <v>0</v>
      </c>
      <c r="E1500" s="19">
        <v>0</v>
      </c>
      <c r="F1500" s="165">
        <v>0</v>
      </c>
      <c r="G1500" s="19">
        <v>0</v>
      </c>
      <c r="H1500" s="19">
        <v>0</v>
      </c>
      <c r="I1500" s="176">
        <v>0</v>
      </c>
      <c r="J1500" s="176">
        <v>0</v>
      </c>
      <c r="K1500" s="176">
        <v>12</v>
      </c>
      <c r="L1500" s="176">
        <v>12</v>
      </c>
      <c r="M1500" s="176"/>
    </row>
    <row r="1501" spans="2:13">
      <c r="B1501" s="614">
        <v>2016</v>
      </c>
      <c r="C1501" s="19">
        <v>0</v>
      </c>
      <c r="D1501" s="19">
        <v>0</v>
      </c>
      <c r="E1501" s="19">
        <v>0</v>
      </c>
      <c r="F1501" s="165">
        <v>0</v>
      </c>
      <c r="G1501" s="19">
        <v>0</v>
      </c>
      <c r="H1501" s="19">
        <v>0</v>
      </c>
      <c r="I1501" s="176">
        <v>0</v>
      </c>
      <c r="J1501" s="176">
        <v>0</v>
      </c>
      <c r="K1501" s="176">
        <v>17</v>
      </c>
      <c r="L1501" s="176">
        <v>17</v>
      </c>
      <c r="M1501" s="176"/>
    </row>
    <row r="1502" spans="2:13">
      <c r="B1502" s="614">
        <v>2017</v>
      </c>
      <c r="C1502" s="19">
        <v>0</v>
      </c>
      <c r="D1502" s="19">
        <v>0</v>
      </c>
      <c r="E1502" s="19">
        <v>0</v>
      </c>
      <c r="F1502" s="165">
        <v>0</v>
      </c>
      <c r="G1502" s="19">
        <v>0</v>
      </c>
      <c r="H1502" s="19">
        <v>0</v>
      </c>
      <c r="I1502" s="176">
        <v>0</v>
      </c>
      <c r="J1502" s="176">
        <v>0</v>
      </c>
      <c r="K1502" s="176">
        <v>28</v>
      </c>
      <c r="L1502" s="176">
        <v>28</v>
      </c>
      <c r="M1502" s="176"/>
    </row>
    <row r="1503" spans="2:13">
      <c r="B1503" s="614">
        <v>2018</v>
      </c>
      <c r="C1503" s="19">
        <v>0</v>
      </c>
      <c r="D1503" s="19">
        <v>0</v>
      </c>
      <c r="E1503" s="19">
        <v>0</v>
      </c>
      <c r="F1503" s="165">
        <v>0</v>
      </c>
      <c r="G1503" s="19">
        <v>0</v>
      </c>
      <c r="H1503" s="19">
        <v>0</v>
      </c>
      <c r="I1503" s="176">
        <v>0</v>
      </c>
      <c r="J1503" s="176">
        <v>0</v>
      </c>
      <c r="K1503" s="176">
        <v>21</v>
      </c>
      <c r="L1503" s="176">
        <v>21</v>
      </c>
      <c r="M1503" s="176"/>
    </row>
    <row r="1504" spans="2:13">
      <c r="B1504" s="614">
        <v>2019</v>
      </c>
      <c r="C1504" s="19">
        <v>0</v>
      </c>
      <c r="D1504" s="19">
        <v>0</v>
      </c>
      <c r="E1504" s="19">
        <v>0</v>
      </c>
      <c r="F1504" s="165">
        <v>0</v>
      </c>
      <c r="G1504" s="19">
        <v>0</v>
      </c>
      <c r="H1504" s="19">
        <v>0</v>
      </c>
      <c r="I1504" s="176">
        <v>0</v>
      </c>
      <c r="J1504" s="176">
        <v>0</v>
      </c>
      <c r="K1504" s="176">
        <v>20</v>
      </c>
      <c r="L1504" s="176">
        <v>20</v>
      </c>
      <c r="M1504" s="176"/>
    </row>
    <row r="1505" spans="2:13">
      <c r="B1505" s="614">
        <v>2020</v>
      </c>
      <c r="C1505" s="19">
        <v>0</v>
      </c>
      <c r="D1505" s="19">
        <v>0</v>
      </c>
      <c r="E1505" s="19">
        <v>0</v>
      </c>
      <c r="F1505" s="165">
        <v>0</v>
      </c>
      <c r="G1505" s="19">
        <v>0</v>
      </c>
      <c r="H1505" s="19">
        <v>0</v>
      </c>
      <c r="I1505" s="176">
        <v>0</v>
      </c>
      <c r="J1505" s="176">
        <v>0</v>
      </c>
      <c r="K1505" s="176">
        <v>3</v>
      </c>
      <c r="L1505" s="176">
        <v>3</v>
      </c>
      <c r="M1505" s="176"/>
    </row>
    <row r="1506" spans="2:13">
      <c r="B1506" s="614">
        <v>2021</v>
      </c>
      <c r="C1506" s="19">
        <v>0</v>
      </c>
      <c r="D1506" s="19">
        <v>0</v>
      </c>
      <c r="E1506" s="19">
        <v>0</v>
      </c>
      <c r="F1506" s="165">
        <v>0</v>
      </c>
      <c r="G1506" s="19">
        <v>0</v>
      </c>
      <c r="H1506" s="19">
        <v>0</v>
      </c>
      <c r="I1506" s="176">
        <v>0</v>
      </c>
      <c r="J1506" s="176">
        <v>0</v>
      </c>
      <c r="K1506" s="176">
        <v>2</v>
      </c>
      <c r="L1506" s="176">
        <v>2</v>
      </c>
      <c r="M1506" s="176"/>
    </row>
    <row r="1507" spans="2:13">
      <c r="B1507" s="614">
        <v>2022</v>
      </c>
      <c r="C1507" s="19">
        <v>0</v>
      </c>
      <c r="D1507" s="19">
        <v>0</v>
      </c>
      <c r="E1507" s="19">
        <v>0</v>
      </c>
      <c r="F1507" s="165">
        <v>0</v>
      </c>
      <c r="G1507" s="19">
        <v>0</v>
      </c>
      <c r="H1507" s="19">
        <v>0</v>
      </c>
      <c r="I1507" s="176">
        <v>0</v>
      </c>
      <c r="J1507" s="176">
        <v>0</v>
      </c>
      <c r="K1507" s="176">
        <v>5</v>
      </c>
      <c r="L1507" s="176">
        <v>5</v>
      </c>
      <c r="M1507" s="176"/>
    </row>
    <row r="1508" spans="2:13">
      <c r="B1508" s="614">
        <v>2023</v>
      </c>
      <c r="C1508" s="19">
        <v>0</v>
      </c>
      <c r="D1508" s="19">
        <v>0</v>
      </c>
      <c r="E1508" s="19">
        <v>0</v>
      </c>
      <c r="F1508" s="165">
        <v>0</v>
      </c>
      <c r="G1508" s="19">
        <v>0</v>
      </c>
      <c r="H1508" s="19">
        <v>0</v>
      </c>
      <c r="I1508" s="176">
        <v>0</v>
      </c>
      <c r="J1508" s="176">
        <v>0</v>
      </c>
      <c r="K1508" s="176">
        <v>5</v>
      </c>
      <c r="L1508" s="176">
        <v>5</v>
      </c>
      <c r="M1508" s="176"/>
    </row>
    <row r="1509" spans="2:13">
      <c r="B1509" s="185" t="s">
        <v>158</v>
      </c>
      <c r="C1509" s="19"/>
      <c r="D1509" s="19"/>
      <c r="E1509" s="19"/>
      <c r="F1509" s="165"/>
      <c r="G1509" s="19"/>
      <c r="H1509" s="19"/>
      <c r="I1509" s="176"/>
      <c r="J1509" s="176"/>
      <c r="K1509" s="176"/>
      <c r="L1509" s="176"/>
      <c r="M1509" s="176"/>
    </row>
    <row r="1510" spans="2:13">
      <c r="B1510" s="614">
        <v>2012</v>
      </c>
      <c r="C1510" s="19">
        <v>0</v>
      </c>
      <c r="D1510" s="19">
        <v>3496</v>
      </c>
      <c r="E1510" s="19">
        <v>16023</v>
      </c>
      <c r="F1510" s="165">
        <v>19519</v>
      </c>
      <c r="G1510" s="19">
        <v>0</v>
      </c>
      <c r="H1510" s="19">
        <v>0</v>
      </c>
      <c r="I1510" s="176">
        <v>0</v>
      </c>
      <c r="J1510" s="176">
        <v>19519</v>
      </c>
      <c r="K1510" s="176">
        <v>6906</v>
      </c>
      <c r="L1510" s="176">
        <v>26425</v>
      </c>
      <c r="M1510" s="176"/>
    </row>
    <row r="1511" spans="2:13">
      <c r="B1511" s="614">
        <v>2013</v>
      </c>
      <c r="C1511" s="19">
        <v>0</v>
      </c>
      <c r="D1511" s="19">
        <v>3337</v>
      </c>
      <c r="E1511" s="19">
        <v>18233</v>
      </c>
      <c r="F1511" s="165">
        <v>21570</v>
      </c>
      <c r="G1511" s="19">
        <v>0</v>
      </c>
      <c r="H1511" s="19">
        <v>0</v>
      </c>
      <c r="I1511" s="176">
        <v>0</v>
      </c>
      <c r="J1511" s="176">
        <v>21570</v>
      </c>
      <c r="K1511" s="176">
        <v>4461</v>
      </c>
      <c r="L1511" s="176">
        <v>26031</v>
      </c>
      <c r="M1511" s="176"/>
    </row>
    <row r="1512" spans="2:13">
      <c r="B1512" s="614">
        <v>2014</v>
      </c>
      <c r="C1512" s="19">
        <v>0</v>
      </c>
      <c r="D1512" s="19">
        <v>5461</v>
      </c>
      <c r="E1512" s="19">
        <v>19866</v>
      </c>
      <c r="F1512" s="165">
        <v>25327</v>
      </c>
      <c r="G1512" s="19">
        <v>0</v>
      </c>
      <c r="H1512" s="19">
        <v>0</v>
      </c>
      <c r="I1512" s="176">
        <v>0</v>
      </c>
      <c r="J1512" s="176">
        <v>25327</v>
      </c>
      <c r="K1512" s="176"/>
      <c r="L1512" s="176">
        <v>25327</v>
      </c>
      <c r="M1512" s="176"/>
    </row>
    <row r="1513" spans="2:13">
      <c r="B1513" s="614">
        <v>2015</v>
      </c>
      <c r="C1513" s="19">
        <v>0</v>
      </c>
      <c r="D1513" s="19">
        <v>6831</v>
      </c>
      <c r="E1513" s="19">
        <v>21898</v>
      </c>
      <c r="F1513" s="165">
        <v>28729</v>
      </c>
      <c r="G1513" s="19">
        <v>0</v>
      </c>
      <c r="H1513" s="19">
        <v>0</v>
      </c>
      <c r="I1513" s="176">
        <v>0</v>
      </c>
      <c r="J1513" s="176">
        <v>28729</v>
      </c>
      <c r="K1513" s="176"/>
      <c r="L1513" s="176">
        <v>28729</v>
      </c>
      <c r="M1513" s="176"/>
    </row>
    <row r="1514" spans="2:13">
      <c r="B1514" s="614">
        <v>2016</v>
      </c>
      <c r="C1514" s="19">
        <v>0</v>
      </c>
      <c r="D1514" s="19">
        <v>10066</v>
      </c>
      <c r="E1514" s="19">
        <v>20992</v>
      </c>
      <c r="F1514" s="165">
        <v>31058</v>
      </c>
      <c r="G1514" s="19">
        <v>0</v>
      </c>
      <c r="H1514" s="19">
        <v>0</v>
      </c>
      <c r="I1514" s="176">
        <v>0</v>
      </c>
      <c r="J1514" s="176">
        <v>31058</v>
      </c>
      <c r="K1514" s="176"/>
      <c r="L1514" s="176">
        <v>31058</v>
      </c>
      <c r="M1514" s="176"/>
    </row>
    <row r="1515" spans="2:13">
      <c r="B1515" s="614">
        <v>2017</v>
      </c>
      <c r="C1515" s="19">
        <v>0</v>
      </c>
      <c r="D1515" s="19">
        <v>13093</v>
      </c>
      <c r="E1515" s="19">
        <v>23456</v>
      </c>
      <c r="F1515" s="165">
        <v>36549</v>
      </c>
      <c r="G1515" s="19">
        <v>0</v>
      </c>
      <c r="H1515" s="19">
        <v>0</v>
      </c>
      <c r="I1515" s="176">
        <v>0</v>
      </c>
      <c r="J1515" s="176">
        <v>36549</v>
      </c>
      <c r="K1515" s="176"/>
      <c r="L1515" s="176">
        <v>36549</v>
      </c>
      <c r="M1515" s="176"/>
    </row>
    <row r="1516" spans="2:13">
      <c r="B1516" s="614">
        <v>2018</v>
      </c>
      <c r="C1516" s="19">
        <v>0</v>
      </c>
      <c r="D1516" s="19">
        <v>15862</v>
      </c>
      <c r="E1516" s="19">
        <v>22073</v>
      </c>
      <c r="F1516" s="165">
        <v>37935</v>
      </c>
      <c r="G1516" s="19">
        <v>0</v>
      </c>
      <c r="H1516" s="19">
        <v>0</v>
      </c>
      <c r="I1516" s="176">
        <v>0</v>
      </c>
      <c r="J1516" s="176">
        <v>37935</v>
      </c>
      <c r="K1516" s="176"/>
      <c r="L1516" s="176">
        <v>37935</v>
      </c>
      <c r="M1516" s="176"/>
    </row>
    <row r="1517" spans="2:13">
      <c r="B1517" s="614">
        <v>2019</v>
      </c>
      <c r="C1517" s="19">
        <v>0</v>
      </c>
      <c r="D1517" s="19">
        <v>19056</v>
      </c>
      <c r="E1517" s="19">
        <v>22465</v>
      </c>
      <c r="F1517" s="165">
        <v>41521</v>
      </c>
      <c r="G1517" s="19">
        <v>0</v>
      </c>
      <c r="H1517" s="19">
        <v>0</v>
      </c>
      <c r="I1517" s="176">
        <v>0</v>
      </c>
      <c r="J1517" s="176">
        <v>41521</v>
      </c>
      <c r="K1517" s="176"/>
      <c r="L1517" s="176">
        <v>41521</v>
      </c>
      <c r="M1517" s="176"/>
    </row>
    <row r="1518" spans="2:13">
      <c r="B1518" s="614">
        <v>2020</v>
      </c>
      <c r="C1518" s="19">
        <v>0</v>
      </c>
      <c r="D1518" s="19">
        <v>19612</v>
      </c>
      <c r="E1518" s="19">
        <v>21565</v>
      </c>
      <c r="F1518" s="165">
        <v>41177</v>
      </c>
      <c r="G1518" s="19">
        <v>0</v>
      </c>
      <c r="H1518" s="19">
        <v>0</v>
      </c>
      <c r="I1518" s="176">
        <v>0</v>
      </c>
      <c r="J1518" s="176">
        <v>41177</v>
      </c>
      <c r="K1518" s="176"/>
      <c r="L1518" s="176">
        <v>41177</v>
      </c>
      <c r="M1518" s="176"/>
    </row>
    <row r="1519" spans="2:13">
      <c r="B1519" s="614">
        <v>2021</v>
      </c>
      <c r="C1519" s="19">
        <v>0</v>
      </c>
      <c r="D1519" s="19">
        <v>19543</v>
      </c>
      <c r="E1519" s="19">
        <v>19234</v>
      </c>
      <c r="F1519" s="165">
        <v>38777</v>
      </c>
      <c r="G1519" s="19">
        <v>0</v>
      </c>
      <c r="H1519" s="19">
        <v>0</v>
      </c>
      <c r="I1519" s="176">
        <v>0</v>
      </c>
      <c r="J1519" s="176">
        <v>38777</v>
      </c>
      <c r="K1519" s="176"/>
      <c r="L1519" s="176">
        <v>38777</v>
      </c>
      <c r="M1519" s="176"/>
    </row>
    <row r="1520" spans="2:13">
      <c r="B1520" s="614">
        <v>2022</v>
      </c>
      <c r="C1520" s="19">
        <v>0</v>
      </c>
      <c r="D1520" s="19">
        <v>19231</v>
      </c>
      <c r="E1520" s="19">
        <v>18104</v>
      </c>
      <c r="F1520" s="165">
        <v>37335</v>
      </c>
      <c r="G1520" s="19">
        <v>0</v>
      </c>
      <c r="H1520" s="19">
        <v>0</v>
      </c>
      <c r="I1520" s="176">
        <v>0</v>
      </c>
      <c r="J1520" s="176">
        <v>37335</v>
      </c>
      <c r="K1520" s="176"/>
      <c r="L1520" s="176">
        <v>37335</v>
      </c>
      <c r="M1520" s="176"/>
    </row>
    <row r="1521" spans="2:13">
      <c r="B1521" s="614">
        <v>2023</v>
      </c>
      <c r="C1521" s="19">
        <v>0</v>
      </c>
      <c r="D1521" s="19">
        <v>18737</v>
      </c>
      <c r="E1521" s="19">
        <v>17301</v>
      </c>
      <c r="F1521" s="165">
        <v>36038</v>
      </c>
      <c r="G1521" s="19">
        <v>0</v>
      </c>
      <c r="H1521" s="19">
        <v>0</v>
      </c>
      <c r="I1521" s="176">
        <v>0</v>
      </c>
      <c r="J1521" s="176">
        <v>36038</v>
      </c>
      <c r="K1521" s="176"/>
      <c r="L1521" s="176">
        <v>36038</v>
      </c>
      <c r="M1521" s="176"/>
    </row>
    <row r="1522" spans="2:13">
      <c r="B1522" s="185" t="s">
        <v>693</v>
      </c>
      <c r="C1522" s="19"/>
      <c r="D1522" s="19"/>
      <c r="E1522" s="19"/>
      <c r="F1522" s="165"/>
      <c r="G1522" s="19"/>
      <c r="H1522" s="19"/>
      <c r="I1522" s="176"/>
      <c r="J1522" s="176"/>
      <c r="K1522" s="176"/>
      <c r="L1522" s="176"/>
      <c r="M1522" s="176"/>
    </row>
    <row r="1523" spans="2:13">
      <c r="B1523" s="614">
        <v>2012</v>
      </c>
      <c r="C1523" s="19">
        <v>0</v>
      </c>
      <c r="D1523" s="19">
        <v>0</v>
      </c>
      <c r="E1523" s="19">
        <v>0</v>
      </c>
      <c r="F1523" s="165">
        <v>0</v>
      </c>
      <c r="G1523" s="19">
        <v>0</v>
      </c>
      <c r="H1523" s="19">
        <v>0</v>
      </c>
      <c r="I1523" s="176">
        <v>0</v>
      </c>
      <c r="J1523" s="176">
        <v>0</v>
      </c>
      <c r="K1523" s="176"/>
      <c r="L1523" s="176">
        <v>0</v>
      </c>
      <c r="M1523" s="176"/>
    </row>
    <row r="1524" spans="2:13">
      <c r="B1524" s="614">
        <v>2013</v>
      </c>
      <c r="C1524" s="19">
        <v>0</v>
      </c>
      <c r="D1524" s="19">
        <v>0</v>
      </c>
      <c r="E1524" s="19">
        <v>0</v>
      </c>
      <c r="F1524" s="165">
        <v>0</v>
      </c>
      <c r="G1524" s="19">
        <v>0</v>
      </c>
      <c r="H1524" s="19">
        <v>0</v>
      </c>
      <c r="I1524" s="176">
        <v>0</v>
      </c>
      <c r="J1524" s="176">
        <v>0</v>
      </c>
      <c r="K1524" s="176"/>
      <c r="L1524" s="176">
        <v>0</v>
      </c>
      <c r="M1524" s="176"/>
    </row>
    <row r="1525" spans="2:13">
      <c r="B1525" s="614">
        <v>2014</v>
      </c>
      <c r="C1525" s="19">
        <v>0</v>
      </c>
      <c r="D1525" s="19">
        <v>0</v>
      </c>
      <c r="E1525" s="19">
        <v>0</v>
      </c>
      <c r="F1525" s="165">
        <v>0</v>
      </c>
      <c r="G1525" s="19">
        <v>0</v>
      </c>
      <c r="H1525" s="19">
        <v>0</v>
      </c>
      <c r="I1525" s="176">
        <v>0</v>
      </c>
      <c r="J1525" s="176">
        <v>0</v>
      </c>
      <c r="K1525" s="176"/>
      <c r="L1525" s="176">
        <v>0</v>
      </c>
      <c r="M1525" s="176"/>
    </row>
    <row r="1526" spans="2:13">
      <c r="B1526" s="614">
        <v>2015</v>
      </c>
      <c r="C1526" s="19">
        <v>0</v>
      </c>
      <c r="D1526" s="19">
        <v>0</v>
      </c>
      <c r="E1526" s="19">
        <v>0</v>
      </c>
      <c r="F1526" s="165">
        <v>0</v>
      </c>
      <c r="G1526" s="19">
        <v>0</v>
      </c>
      <c r="H1526" s="19">
        <v>0</v>
      </c>
      <c r="I1526" s="176">
        <v>0</v>
      </c>
      <c r="J1526" s="176">
        <v>0</v>
      </c>
      <c r="K1526" s="176"/>
      <c r="L1526" s="176">
        <v>0</v>
      </c>
      <c r="M1526" s="176"/>
    </row>
    <row r="1527" spans="2:13">
      <c r="B1527" s="185" t="s">
        <v>130</v>
      </c>
      <c r="C1527" s="19"/>
      <c r="D1527" s="19"/>
      <c r="E1527" s="19"/>
      <c r="F1527" s="165"/>
      <c r="G1527" s="19"/>
      <c r="H1527" s="19"/>
      <c r="I1527" s="176"/>
      <c r="J1527" s="176"/>
      <c r="K1527" s="176"/>
      <c r="L1527" s="176"/>
      <c r="M1527" s="176"/>
    </row>
    <row r="1528" spans="2:13">
      <c r="B1528" s="614">
        <v>2012</v>
      </c>
      <c r="C1528" s="19">
        <v>14982</v>
      </c>
      <c r="D1528" s="19">
        <v>101458</v>
      </c>
      <c r="E1528" s="19">
        <v>607531</v>
      </c>
      <c r="F1528" s="165">
        <v>723971</v>
      </c>
      <c r="G1528" s="19">
        <v>326203</v>
      </c>
      <c r="H1528" s="19">
        <v>0</v>
      </c>
      <c r="I1528" s="176">
        <v>326203</v>
      </c>
      <c r="J1528" s="176">
        <v>1050174</v>
      </c>
      <c r="K1528" s="176">
        <v>0</v>
      </c>
      <c r="L1528" s="176">
        <v>1050174</v>
      </c>
      <c r="M1528" s="176">
        <v>217715</v>
      </c>
    </row>
    <row r="1529" spans="2:13">
      <c r="B1529" s="614">
        <v>2013</v>
      </c>
      <c r="C1529" s="19">
        <v>10370</v>
      </c>
      <c r="D1529" s="19">
        <v>95857</v>
      </c>
      <c r="E1529" s="19">
        <v>609290</v>
      </c>
      <c r="F1529" s="165">
        <v>715517</v>
      </c>
      <c r="G1529" s="19">
        <v>343561</v>
      </c>
      <c r="H1529" s="19">
        <v>0</v>
      </c>
      <c r="I1529" s="176">
        <v>343561</v>
      </c>
      <c r="J1529" s="176">
        <v>1059078</v>
      </c>
      <c r="K1529" s="176">
        <v>0</v>
      </c>
      <c r="L1529" s="176">
        <v>1059078</v>
      </c>
      <c r="M1529" s="176">
        <v>213255</v>
      </c>
    </row>
    <row r="1530" spans="2:13">
      <c r="B1530" s="614">
        <v>2014</v>
      </c>
      <c r="C1530" s="19">
        <v>66</v>
      </c>
      <c r="D1530" s="19">
        <v>80557</v>
      </c>
      <c r="E1530" s="19">
        <v>531716</v>
      </c>
      <c r="F1530" s="165">
        <v>612339</v>
      </c>
      <c r="G1530" s="19">
        <v>337614</v>
      </c>
      <c r="H1530" s="19">
        <v>0</v>
      </c>
      <c r="I1530" s="176">
        <v>337614</v>
      </c>
      <c r="J1530" s="176">
        <v>949953</v>
      </c>
      <c r="K1530" s="176">
        <v>842104</v>
      </c>
      <c r="L1530" s="176">
        <v>1792057</v>
      </c>
      <c r="M1530" s="176">
        <v>244060</v>
      </c>
    </row>
    <row r="1531" spans="2:13">
      <c r="B1531" s="614">
        <v>2015</v>
      </c>
      <c r="C1531" s="19">
        <v>96</v>
      </c>
      <c r="D1531" s="19">
        <v>83567</v>
      </c>
      <c r="E1531" s="19">
        <v>589518</v>
      </c>
      <c r="F1531" s="165">
        <v>673181</v>
      </c>
      <c r="G1531" s="19">
        <v>351743</v>
      </c>
      <c r="H1531" s="19">
        <v>0</v>
      </c>
      <c r="I1531" s="176">
        <v>351743</v>
      </c>
      <c r="J1531" s="176">
        <v>1024924</v>
      </c>
      <c r="K1531" s="176">
        <v>807334</v>
      </c>
      <c r="L1531" s="176">
        <v>1832258</v>
      </c>
      <c r="M1531" s="176">
        <v>261763</v>
      </c>
    </row>
    <row r="1532" spans="2:13">
      <c r="B1532" s="614">
        <v>2016</v>
      </c>
      <c r="C1532" s="19">
        <v>1199</v>
      </c>
      <c r="D1532" s="19">
        <v>133459</v>
      </c>
      <c r="E1532" s="19">
        <v>624259</v>
      </c>
      <c r="F1532" s="165">
        <v>758917</v>
      </c>
      <c r="G1532" s="19">
        <v>397121</v>
      </c>
      <c r="H1532" s="19">
        <v>0</v>
      </c>
      <c r="I1532" s="176">
        <v>397121</v>
      </c>
      <c r="J1532" s="176">
        <v>1156038</v>
      </c>
      <c r="K1532" s="176">
        <v>812568</v>
      </c>
      <c r="L1532" s="176">
        <v>1968606</v>
      </c>
      <c r="M1532" s="176">
        <v>253496</v>
      </c>
    </row>
    <row r="1533" spans="2:13">
      <c r="B1533" s="614">
        <v>2017</v>
      </c>
      <c r="C1533" s="19">
        <v>15</v>
      </c>
      <c r="D1533" s="19">
        <v>183579</v>
      </c>
      <c r="E1533" s="19">
        <v>637526</v>
      </c>
      <c r="F1533" s="165">
        <v>821120</v>
      </c>
      <c r="G1533" s="19">
        <v>432858</v>
      </c>
      <c r="H1533" s="19">
        <v>1579</v>
      </c>
      <c r="I1533" s="176">
        <v>434437</v>
      </c>
      <c r="J1533" s="176">
        <v>1255557</v>
      </c>
      <c r="K1533" s="176">
        <v>794412</v>
      </c>
      <c r="L1533" s="176">
        <v>2049969</v>
      </c>
      <c r="M1533" s="176">
        <v>347850</v>
      </c>
    </row>
    <row r="1534" spans="2:13">
      <c r="B1534" s="614">
        <v>2018</v>
      </c>
      <c r="C1534" s="19">
        <v>5</v>
      </c>
      <c r="D1534" s="19">
        <v>168817</v>
      </c>
      <c r="E1534" s="19">
        <v>607083</v>
      </c>
      <c r="F1534" s="165">
        <v>775905</v>
      </c>
      <c r="G1534" s="19">
        <v>449446</v>
      </c>
      <c r="H1534" s="19">
        <v>7944</v>
      </c>
      <c r="I1534" s="176">
        <v>457390</v>
      </c>
      <c r="J1534" s="176">
        <v>1233295</v>
      </c>
      <c r="K1534" s="176">
        <v>764390</v>
      </c>
      <c r="L1534" s="176">
        <v>1997685</v>
      </c>
      <c r="M1534" s="176">
        <v>352785</v>
      </c>
    </row>
    <row r="1535" spans="2:13">
      <c r="B1535" s="614">
        <v>2019</v>
      </c>
      <c r="C1535" s="19">
        <v>10</v>
      </c>
      <c r="D1535" s="19">
        <v>161303</v>
      </c>
      <c r="E1535" s="19">
        <v>548821</v>
      </c>
      <c r="F1535" s="165">
        <v>710134</v>
      </c>
      <c r="G1535" s="19">
        <v>466766</v>
      </c>
      <c r="H1535" s="19">
        <v>12007</v>
      </c>
      <c r="I1535" s="176">
        <v>478773</v>
      </c>
      <c r="J1535" s="176">
        <v>1188907</v>
      </c>
      <c r="K1535" s="176">
        <v>718716</v>
      </c>
      <c r="L1535" s="176">
        <v>1907623</v>
      </c>
      <c r="M1535" s="176">
        <v>831899</v>
      </c>
    </row>
    <row r="1536" spans="2:13">
      <c r="B1536" s="614">
        <v>2020</v>
      </c>
      <c r="C1536" s="19">
        <v>14</v>
      </c>
      <c r="D1536" s="19">
        <v>189633</v>
      </c>
      <c r="E1536" s="19">
        <v>566307</v>
      </c>
      <c r="F1536" s="165">
        <v>755954</v>
      </c>
      <c r="G1536" s="19">
        <v>490013</v>
      </c>
      <c r="H1536" s="19">
        <v>19851</v>
      </c>
      <c r="I1536" s="176">
        <v>509864</v>
      </c>
      <c r="J1536" s="176">
        <v>1265818</v>
      </c>
      <c r="K1536" s="176">
        <v>672300</v>
      </c>
      <c r="L1536" s="176">
        <v>1938118</v>
      </c>
      <c r="M1536" s="176">
        <v>849269</v>
      </c>
    </row>
    <row r="1537" spans="2:13">
      <c r="B1537" s="614">
        <v>2021</v>
      </c>
      <c r="C1537" s="19">
        <v>16</v>
      </c>
      <c r="D1537" s="19">
        <v>181813</v>
      </c>
      <c r="E1537" s="19">
        <v>677353</v>
      </c>
      <c r="F1537" s="165">
        <v>859182</v>
      </c>
      <c r="G1537" s="19">
        <v>496642</v>
      </c>
      <c r="H1537" s="19">
        <v>26406</v>
      </c>
      <c r="I1537" s="176">
        <v>523048</v>
      </c>
      <c r="J1537" s="176">
        <v>1382230</v>
      </c>
      <c r="K1537" s="176">
        <v>648549</v>
      </c>
      <c r="L1537" s="176">
        <v>2030779</v>
      </c>
      <c r="M1537" s="176">
        <v>850887</v>
      </c>
    </row>
    <row r="1538" spans="2:13">
      <c r="B1538" s="614">
        <v>2022</v>
      </c>
      <c r="C1538" s="19">
        <v>9</v>
      </c>
      <c r="D1538" s="19">
        <v>177310</v>
      </c>
      <c r="E1538" s="19">
        <v>689279</v>
      </c>
      <c r="F1538" s="165">
        <v>866598</v>
      </c>
      <c r="G1538" s="19">
        <v>499008</v>
      </c>
      <c r="H1538" s="19">
        <v>27972</v>
      </c>
      <c r="I1538" s="176">
        <v>526980</v>
      </c>
      <c r="J1538" s="176">
        <v>1393578</v>
      </c>
      <c r="K1538" s="176">
        <v>594038</v>
      </c>
      <c r="L1538" s="176">
        <v>1987616</v>
      </c>
      <c r="M1538" s="176">
        <v>874305</v>
      </c>
    </row>
    <row r="1539" spans="2:13">
      <c r="B1539" s="614">
        <v>2023</v>
      </c>
      <c r="C1539" s="19">
        <v>8</v>
      </c>
      <c r="D1539" s="19">
        <v>166753</v>
      </c>
      <c r="E1539" s="19">
        <v>699336</v>
      </c>
      <c r="F1539" s="165">
        <v>866097</v>
      </c>
      <c r="G1539" s="19">
        <v>544013</v>
      </c>
      <c r="H1539" s="19">
        <v>0</v>
      </c>
      <c r="I1539" s="176">
        <v>544013</v>
      </c>
      <c r="J1539" s="176">
        <v>1410110</v>
      </c>
      <c r="K1539" s="176">
        <v>579599</v>
      </c>
      <c r="L1539" s="176">
        <v>1989709</v>
      </c>
      <c r="M1539" s="176">
        <v>828104</v>
      </c>
    </row>
    <row r="1540" spans="2:13">
      <c r="B1540" s="185" t="s">
        <v>694</v>
      </c>
      <c r="C1540" s="19"/>
      <c r="D1540" s="19"/>
      <c r="E1540" s="19"/>
      <c r="F1540" s="165"/>
      <c r="G1540" s="19"/>
      <c r="H1540" s="19"/>
      <c r="I1540" s="176"/>
      <c r="J1540" s="176"/>
      <c r="K1540" s="176"/>
      <c r="L1540" s="176"/>
      <c r="M1540" s="176"/>
    </row>
    <row r="1541" spans="2:13">
      <c r="B1541" s="614">
        <v>2012</v>
      </c>
      <c r="C1541" s="19">
        <v>0</v>
      </c>
      <c r="D1541" s="19">
        <v>0</v>
      </c>
      <c r="E1541" s="19">
        <v>0</v>
      </c>
      <c r="F1541" s="165">
        <v>0</v>
      </c>
      <c r="G1541" s="19">
        <v>636</v>
      </c>
      <c r="H1541" s="19">
        <v>0</v>
      </c>
      <c r="I1541" s="176">
        <v>636</v>
      </c>
      <c r="J1541" s="176">
        <v>636</v>
      </c>
      <c r="K1541" s="176"/>
      <c r="L1541" s="176">
        <v>636</v>
      </c>
      <c r="M1541" s="176"/>
    </row>
    <row r="1542" spans="2:13">
      <c r="B1542" s="614">
        <v>2013</v>
      </c>
      <c r="C1542" s="19">
        <v>0</v>
      </c>
      <c r="D1542" s="19">
        <v>0</v>
      </c>
      <c r="E1542" s="19">
        <v>0</v>
      </c>
      <c r="F1542" s="165">
        <v>0</v>
      </c>
      <c r="G1542" s="19">
        <v>479</v>
      </c>
      <c r="H1542" s="19">
        <v>0</v>
      </c>
      <c r="I1542" s="176">
        <v>479</v>
      </c>
      <c r="J1542" s="176">
        <v>479</v>
      </c>
      <c r="K1542" s="176"/>
      <c r="L1542" s="176">
        <v>479</v>
      </c>
      <c r="M1542" s="176">
        <v>0</v>
      </c>
    </row>
    <row r="1543" spans="2:13">
      <c r="B1543" s="614">
        <v>2014</v>
      </c>
      <c r="C1543" s="19">
        <v>0</v>
      </c>
      <c r="D1543" s="19">
        <v>0</v>
      </c>
      <c r="E1543" s="19">
        <v>0</v>
      </c>
      <c r="F1543" s="165">
        <v>0</v>
      </c>
      <c r="G1543" s="19">
        <v>22</v>
      </c>
      <c r="H1543" s="19">
        <v>0</v>
      </c>
      <c r="I1543" s="176">
        <v>22</v>
      </c>
      <c r="J1543" s="176">
        <v>22</v>
      </c>
      <c r="K1543" s="176"/>
      <c r="L1543" s="176">
        <v>22</v>
      </c>
      <c r="M1543" s="176"/>
    </row>
    <row r="1544" spans="2:13">
      <c r="B1544" s="185" t="s">
        <v>695</v>
      </c>
      <c r="C1544" s="19"/>
      <c r="D1544" s="19"/>
      <c r="E1544" s="19"/>
      <c r="F1544" s="165"/>
      <c r="G1544" s="19"/>
      <c r="H1544" s="19"/>
      <c r="I1544" s="176"/>
      <c r="J1544" s="176"/>
      <c r="K1544" s="176"/>
      <c r="L1544" s="176"/>
      <c r="M1544" s="176"/>
    </row>
    <row r="1545" spans="2:13">
      <c r="B1545" s="614">
        <v>2012</v>
      </c>
      <c r="C1545" s="19">
        <v>0</v>
      </c>
      <c r="D1545" s="19">
        <v>0</v>
      </c>
      <c r="E1545" s="19">
        <v>0</v>
      </c>
      <c r="F1545" s="165">
        <v>0</v>
      </c>
      <c r="G1545" s="19">
        <v>2271</v>
      </c>
      <c r="H1545" s="19">
        <v>1685</v>
      </c>
      <c r="I1545" s="176">
        <v>3956</v>
      </c>
      <c r="J1545" s="176">
        <v>3956</v>
      </c>
      <c r="K1545" s="176">
        <v>0</v>
      </c>
      <c r="L1545" s="176">
        <v>3956</v>
      </c>
      <c r="M1545" s="176">
        <v>13368</v>
      </c>
    </row>
    <row r="1546" spans="2:13">
      <c r="B1546" s="614">
        <v>2013</v>
      </c>
      <c r="C1546" s="19">
        <v>0</v>
      </c>
      <c r="D1546" s="19">
        <v>0</v>
      </c>
      <c r="E1546" s="19">
        <v>0</v>
      </c>
      <c r="F1546" s="165">
        <v>0</v>
      </c>
      <c r="G1546" s="19">
        <v>3579</v>
      </c>
      <c r="H1546" s="19">
        <v>2332</v>
      </c>
      <c r="I1546" s="176">
        <v>5911</v>
      </c>
      <c r="J1546" s="176">
        <v>5911</v>
      </c>
      <c r="K1546" s="176">
        <v>0</v>
      </c>
      <c r="L1546" s="176">
        <v>5911</v>
      </c>
      <c r="M1546" s="176">
        <v>189</v>
      </c>
    </row>
    <row r="1547" spans="2:13">
      <c r="B1547" s="614">
        <v>2014</v>
      </c>
      <c r="C1547" s="19">
        <v>0</v>
      </c>
      <c r="D1547" s="19">
        <v>0</v>
      </c>
      <c r="E1547" s="19">
        <v>0</v>
      </c>
      <c r="F1547" s="165">
        <v>0</v>
      </c>
      <c r="G1547" s="19">
        <v>6021</v>
      </c>
      <c r="H1547" s="19">
        <v>2157</v>
      </c>
      <c r="I1547" s="176">
        <v>8178</v>
      </c>
      <c r="J1547" s="176">
        <v>8178</v>
      </c>
      <c r="K1547" s="176">
        <v>0</v>
      </c>
      <c r="L1547" s="176">
        <v>8178</v>
      </c>
      <c r="M1547" s="176">
        <v>314</v>
      </c>
    </row>
    <row r="1548" spans="2:13">
      <c r="B1548" s="614">
        <v>2015</v>
      </c>
      <c r="C1548" s="19">
        <v>0</v>
      </c>
      <c r="D1548" s="19">
        <v>0</v>
      </c>
      <c r="E1548" s="19">
        <v>0</v>
      </c>
      <c r="F1548" s="165">
        <v>0</v>
      </c>
      <c r="G1548" s="19">
        <v>9120</v>
      </c>
      <c r="H1548" s="19">
        <v>1612</v>
      </c>
      <c r="I1548" s="176">
        <v>10732</v>
      </c>
      <c r="J1548" s="176">
        <v>10732</v>
      </c>
      <c r="K1548" s="176">
        <v>0</v>
      </c>
      <c r="L1548" s="176">
        <v>10732</v>
      </c>
      <c r="M1548" s="176">
        <v>512</v>
      </c>
    </row>
    <row r="1549" spans="2:13">
      <c r="B1549" s="614">
        <v>2016</v>
      </c>
      <c r="C1549" s="19">
        <v>0</v>
      </c>
      <c r="D1549" s="19">
        <v>0</v>
      </c>
      <c r="E1549" s="19">
        <v>0</v>
      </c>
      <c r="F1549" s="165">
        <v>0</v>
      </c>
      <c r="G1549" s="19">
        <v>11756</v>
      </c>
      <c r="H1549" s="19">
        <v>0</v>
      </c>
      <c r="I1549" s="176">
        <v>11756</v>
      </c>
      <c r="J1549" s="176">
        <v>11756</v>
      </c>
      <c r="K1549" s="176">
        <v>0</v>
      </c>
      <c r="L1549" s="176">
        <v>11756</v>
      </c>
      <c r="M1549" s="176">
        <v>2210</v>
      </c>
    </row>
    <row r="1550" spans="2:13">
      <c r="B1550" s="614">
        <v>2017</v>
      </c>
      <c r="C1550" s="19">
        <v>0</v>
      </c>
      <c r="D1550" s="19">
        <v>0</v>
      </c>
      <c r="E1550" s="19">
        <v>0</v>
      </c>
      <c r="F1550" s="165">
        <v>0</v>
      </c>
      <c r="G1550" s="19">
        <v>15423</v>
      </c>
      <c r="H1550" s="19">
        <v>0</v>
      </c>
      <c r="I1550" s="176">
        <v>15423</v>
      </c>
      <c r="J1550" s="176">
        <v>15423</v>
      </c>
      <c r="K1550" s="176">
        <v>0</v>
      </c>
      <c r="L1550" s="176">
        <v>15423</v>
      </c>
      <c r="M1550" s="176">
        <v>3676</v>
      </c>
    </row>
    <row r="1551" spans="2:13">
      <c r="B1551" s="614">
        <v>2018</v>
      </c>
      <c r="C1551" s="19">
        <v>0</v>
      </c>
      <c r="D1551" s="19">
        <v>0</v>
      </c>
      <c r="E1551" s="19">
        <v>0</v>
      </c>
      <c r="F1551" s="165">
        <v>0</v>
      </c>
      <c r="G1551" s="19">
        <v>32844</v>
      </c>
      <c r="H1551" s="19">
        <v>0</v>
      </c>
      <c r="I1551" s="176">
        <v>32844</v>
      </c>
      <c r="J1551" s="176">
        <v>32844</v>
      </c>
      <c r="K1551" s="176">
        <v>0</v>
      </c>
      <c r="L1551" s="176">
        <v>32844</v>
      </c>
      <c r="M1551" s="176">
        <v>3274</v>
      </c>
    </row>
    <row r="1552" spans="2:13">
      <c r="B1552" s="614">
        <v>2019</v>
      </c>
      <c r="C1552" s="19">
        <v>0</v>
      </c>
      <c r="D1552" s="19">
        <v>0</v>
      </c>
      <c r="E1552" s="19">
        <v>0</v>
      </c>
      <c r="F1552" s="165">
        <v>0</v>
      </c>
      <c r="G1552" s="19">
        <v>42866</v>
      </c>
      <c r="H1552" s="19">
        <v>0</v>
      </c>
      <c r="I1552" s="176">
        <v>42866</v>
      </c>
      <c r="J1552" s="176">
        <v>42866</v>
      </c>
      <c r="K1552" s="176">
        <v>0</v>
      </c>
      <c r="L1552" s="176">
        <v>42866</v>
      </c>
      <c r="M1552" s="176">
        <v>453</v>
      </c>
    </row>
    <row r="1553" spans="2:13">
      <c r="B1553" s="185" t="s">
        <v>153</v>
      </c>
      <c r="C1553" s="19"/>
      <c r="D1553" s="19"/>
      <c r="E1553" s="19"/>
      <c r="F1553" s="165"/>
      <c r="G1553" s="19"/>
      <c r="H1553" s="19"/>
      <c r="I1553" s="176"/>
      <c r="J1553" s="176"/>
      <c r="K1553" s="176"/>
      <c r="L1553" s="176"/>
      <c r="M1553" s="176"/>
    </row>
    <row r="1554" spans="2:13">
      <c r="B1554" s="614">
        <v>2012</v>
      </c>
      <c r="C1554" s="19">
        <v>0</v>
      </c>
      <c r="D1554" s="19">
        <v>41</v>
      </c>
      <c r="E1554" s="19">
        <v>16513</v>
      </c>
      <c r="F1554" s="165">
        <v>16554</v>
      </c>
      <c r="G1554" s="19">
        <v>373</v>
      </c>
      <c r="H1554" s="19">
        <v>0</v>
      </c>
      <c r="I1554" s="176">
        <v>373</v>
      </c>
      <c r="J1554" s="176">
        <v>16927</v>
      </c>
      <c r="K1554" s="176">
        <v>0</v>
      </c>
      <c r="L1554" s="176">
        <v>16927</v>
      </c>
      <c r="M1554" s="176">
        <v>71917</v>
      </c>
    </row>
    <row r="1555" spans="2:13">
      <c r="B1555" s="614">
        <v>2013</v>
      </c>
      <c r="C1555" s="19">
        <v>0</v>
      </c>
      <c r="D1555" s="19">
        <v>13</v>
      </c>
      <c r="E1555" s="19">
        <v>17948</v>
      </c>
      <c r="F1555" s="165">
        <v>17961</v>
      </c>
      <c r="G1555" s="19">
        <v>441</v>
      </c>
      <c r="H1555" s="19">
        <v>0</v>
      </c>
      <c r="I1555" s="176">
        <v>441</v>
      </c>
      <c r="J1555" s="176">
        <v>18402</v>
      </c>
      <c r="K1555" s="176">
        <v>0</v>
      </c>
      <c r="L1555" s="176">
        <v>18402</v>
      </c>
      <c r="M1555" s="176">
        <v>74208</v>
      </c>
    </row>
    <row r="1556" spans="2:13">
      <c r="B1556" s="614">
        <v>2014</v>
      </c>
      <c r="C1556" s="19">
        <v>1508</v>
      </c>
      <c r="D1556" s="19">
        <v>12</v>
      </c>
      <c r="E1556" s="19">
        <v>18777</v>
      </c>
      <c r="F1556" s="165">
        <v>20297</v>
      </c>
      <c r="G1556" s="19">
        <v>497</v>
      </c>
      <c r="H1556" s="19">
        <v>0</v>
      </c>
      <c r="I1556" s="176">
        <v>497</v>
      </c>
      <c r="J1556" s="176">
        <v>20794</v>
      </c>
      <c r="K1556" s="176">
        <v>0</v>
      </c>
      <c r="L1556" s="176">
        <v>20794</v>
      </c>
      <c r="M1556" s="176">
        <v>122309</v>
      </c>
    </row>
    <row r="1557" spans="2:13">
      <c r="B1557" s="614">
        <v>2015</v>
      </c>
      <c r="C1557" s="19">
        <v>1886</v>
      </c>
      <c r="D1557" s="19">
        <v>13</v>
      </c>
      <c r="E1557" s="19">
        <v>18562</v>
      </c>
      <c r="F1557" s="165">
        <v>20461</v>
      </c>
      <c r="G1557" s="19">
        <v>529</v>
      </c>
      <c r="H1557" s="19">
        <v>0</v>
      </c>
      <c r="I1557" s="176">
        <v>529</v>
      </c>
      <c r="J1557" s="176">
        <v>20990</v>
      </c>
      <c r="K1557" s="176">
        <v>0</v>
      </c>
      <c r="L1557" s="176">
        <v>20990</v>
      </c>
      <c r="M1557" s="176">
        <v>139561</v>
      </c>
    </row>
    <row r="1558" spans="2:13">
      <c r="B1558" s="614">
        <v>2016</v>
      </c>
      <c r="C1558" s="19">
        <v>3340</v>
      </c>
      <c r="D1558" s="19">
        <v>13</v>
      </c>
      <c r="E1558" s="19">
        <v>18738</v>
      </c>
      <c r="F1558" s="165">
        <v>22091</v>
      </c>
      <c r="G1558" s="19">
        <v>498</v>
      </c>
      <c r="H1558" s="19">
        <v>0</v>
      </c>
      <c r="I1558" s="176">
        <v>498</v>
      </c>
      <c r="J1558" s="176">
        <v>22589</v>
      </c>
      <c r="K1558" s="176">
        <v>0</v>
      </c>
      <c r="L1558" s="176">
        <v>22589</v>
      </c>
      <c r="M1558" s="176">
        <v>144875</v>
      </c>
    </row>
    <row r="1559" spans="2:13">
      <c r="B1559" s="614">
        <v>2017</v>
      </c>
      <c r="C1559" s="19">
        <v>7412</v>
      </c>
      <c r="D1559" s="19">
        <v>30</v>
      </c>
      <c r="E1559" s="19">
        <v>19672</v>
      </c>
      <c r="F1559" s="165">
        <v>27114</v>
      </c>
      <c r="G1559" s="19">
        <v>602</v>
      </c>
      <c r="H1559" s="19">
        <v>0</v>
      </c>
      <c r="I1559" s="176">
        <v>602</v>
      </c>
      <c r="J1559" s="176">
        <v>27716</v>
      </c>
      <c r="K1559" s="176">
        <v>0</v>
      </c>
      <c r="L1559" s="176">
        <v>27716</v>
      </c>
      <c r="M1559" s="176">
        <v>133526</v>
      </c>
    </row>
    <row r="1560" spans="2:13">
      <c r="B1560" s="614">
        <v>2018</v>
      </c>
      <c r="C1560" s="19">
        <v>12899</v>
      </c>
      <c r="D1560" s="19">
        <v>15</v>
      </c>
      <c r="E1560" s="19">
        <v>20551</v>
      </c>
      <c r="F1560" s="165">
        <v>33465</v>
      </c>
      <c r="G1560" s="19">
        <v>577</v>
      </c>
      <c r="H1560" s="19">
        <v>0</v>
      </c>
      <c r="I1560" s="176">
        <v>577</v>
      </c>
      <c r="J1560" s="176">
        <v>34042</v>
      </c>
      <c r="K1560" s="176">
        <v>0</v>
      </c>
      <c r="L1560" s="176">
        <v>34042</v>
      </c>
      <c r="M1560" s="176">
        <v>123354</v>
      </c>
    </row>
    <row r="1561" spans="2:13">
      <c r="B1561" s="614">
        <v>2019</v>
      </c>
      <c r="C1561" s="19">
        <v>16264</v>
      </c>
      <c r="D1561" s="19">
        <v>15</v>
      </c>
      <c r="E1561" s="19">
        <v>22377</v>
      </c>
      <c r="F1561" s="165">
        <v>38656</v>
      </c>
      <c r="G1561" s="19">
        <v>612</v>
      </c>
      <c r="H1561" s="19">
        <v>0</v>
      </c>
      <c r="I1561" s="176">
        <v>612</v>
      </c>
      <c r="J1561" s="176">
        <v>39268</v>
      </c>
      <c r="K1561" s="176">
        <v>0</v>
      </c>
      <c r="L1561" s="176">
        <v>39268</v>
      </c>
      <c r="M1561" s="176">
        <v>116999</v>
      </c>
    </row>
    <row r="1562" spans="2:13">
      <c r="B1562" s="614">
        <v>2020</v>
      </c>
      <c r="C1562" s="19">
        <v>21996</v>
      </c>
      <c r="D1562" s="19">
        <v>18</v>
      </c>
      <c r="E1562" s="19">
        <v>10247</v>
      </c>
      <c r="F1562" s="165">
        <v>32261</v>
      </c>
      <c r="G1562" s="19">
        <v>646</v>
      </c>
      <c r="H1562" s="19">
        <v>0</v>
      </c>
      <c r="I1562" s="176">
        <v>646</v>
      </c>
      <c r="J1562" s="176">
        <v>32907</v>
      </c>
      <c r="K1562" s="176">
        <v>0</v>
      </c>
      <c r="L1562" s="176">
        <v>32907</v>
      </c>
      <c r="M1562" s="176">
        <v>131055</v>
      </c>
    </row>
    <row r="1563" spans="2:13">
      <c r="B1563" s="614">
        <v>2021</v>
      </c>
      <c r="C1563" s="19">
        <v>21769</v>
      </c>
      <c r="D1563" s="19">
        <v>19</v>
      </c>
      <c r="E1563" s="19">
        <v>10635</v>
      </c>
      <c r="F1563" s="165">
        <v>32423</v>
      </c>
      <c r="G1563" s="19">
        <v>696</v>
      </c>
      <c r="H1563" s="19">
        <v>0</v>
      </c>
      <c r="I1563" s="176">
        <v>696</v>
      </c>
      <c r="J1563" s="176">
        <v>33119</v>
      </c>
      <c r="K1563" s="176">
        <v>0</v>
      </c>
      <c r="L1563" s="176">
        <v>33119</v>
      </c>
      <c r="M1563" s="176">
        <v>139498</v>
      </c>
    </row>
    <row r="1564" spans="2:13">
      <c r="B1564" s="614">
        <v>2022</v>
      </c>
      <c r="C1564" s="19">
        <v>20103</v>
      </c>
      <c r="D1564" s="19">
        <v>27</v>
      </c>
      <c r="E1564" s="19">
        <v>24579</v>
      </c>
      <c r="F1564" s="165">
        <v>44709</v>
      </c>
      <c r="G1564" s="19">
        <v>0</v>
      </c>
      <c r="H1564" s="19">
        <v>0</v>
      </c>
      <c r="I1564" s="176">
        <v>0</v>
      </c>
      <c r="J1564" s="176">
        <v>44709</v>
      </c>
      <c r="K1564" s="176">
        <v>0</v>
      </c>
      <c r="L1564" s="176">
        <v>44709</v>
      </c>
      <c r="M1564" s="176">
        <v>157281</v>
      </c>
    </row>
    <row r="1565" spans="2:13">
      <c r="B1565" s="614">
        <v>2023</v>
      </c>
      <c r="C1565" s="19">
        <v>21088</v>
      </c>
      <c r="D1565" s="19">
        <v>33</v>
      </c>
      <c r="E1565" s="19">
        <v>25964</v>
      </c>
      <c r="F1565" s="165">
        <v>47085</v>
      </c>
      <c r="G1565" s="19">
        <v>0</v>
      </c>
      <c r="H1565" s="19">
        <v>0</v>
      </c>
      <c r="I1565" s="176">
        <v>0</v>
      </c>
      <c r="J1565" s="176">
        <v>47085</v>
      </c>
      <c r="K1565" s="176">
        <v>0</v>
      </c>
      <c r="L1565" s="176">
        <v>47085</v>
      </c>
      <c r="M1565" s="176">
        <v>158634</v>
      </c>
    </row>
    <row r="1566" spans="2:13">
      <c r="B1566" s="185" t="s">
        <v>193</v>
      </c>
      <c r="C1566" s="19"/>
      <c r="D1566" s="19"/>
      <c r="E1566" s="19"/>
      <c r="F1566" s="165"/>
      <c r="G1566" s="19"/>
      <c r="H1566" s="19"/>
      <c r="I1566" s="176"/>
      <c r="J1566" s="176"/>
      <c r="K1566" s="176"/>
      <c r="L1566" s="176"/>
      <c r="M1566" s="176"/>
    </row>
    <row r="1567" spans="2:13">
      <c r="B1567" s="614">
        <v>2012</v>
      </c>
      <c r="C1567" s="19">
        <v>175</v>
      </c>
      <c r="D1567" s="19">
        <v>1012</v>
      </c>
      <c r="E1567" s="19">
        <v>12953</v>
      </c>
      <c r="F1567" s="165">
        <v>14140</v>
      </c>
      <c r="G1567" s="19">
        <v>0</v>
      </c>
      <c r="H1567" s="19">
        <v>10699</v>
      </c>
      <c r="I1567" s="176">
        <v>10699</v>
      </c>
      <c r="J1567" s="176">
        <v>24839</v>
      </c>
      <c r="K1567" s="176">
        <v>0</v>
      </c>
      <c r="L1567" s="176">
        <v>24839</v>
      </c>
      <c r="M1567" s="176">
        <v>0</v>
      </c>
    </row>
    <row r="1568" spans="2:13">
      <c r="B1568" s="614">
        <v>2013</v>
      </c>
      <c r="C1568" s="19">
        <v>1</v>
      </c>
      <c r="D1568" s="19">
        <v>286</v>
      </c>
      <c r="E1568" s="19">
        <v>14743</v>
      </c>
      <c r="F1568" s="165">
        <v>15030</v>
      </c>
      <c r="G1568" s="19">
        <v>0</v>
      </c>
      <c r="H1568" s="19">
        <v>24</v>
      </c>
      <c r="I1568" s="176">
        <v>24</v>
      </c>
      <c r="J1568" s="176">
        <v>15054</v>
      </c>
      <c r="K1568" s="176">
        <v>0</v>
      </c>
      <c r="L1568" s="176">
        <v>15054</v>
      </c>
      <c r="M1568" s="176">
        <v>0</v>
      </c>
    </row>
    <row r="1569" spans="2:13">
      <c r="B1569" s="614">
        <v>2014</v>
      </c>
      <c r="C1569" s="19">
        <v>0</v>
      </c>
      <c r="D1569" s="19">
        <v>225</v>
      </c>
      <c r="E1569" s="19">
        <v>15288</v>
      </c>
      <c r="F1569" s="165">
        <v>15513</v>
      </c>
      <c r="G1569" s="19">
        <v>0</v>
      </c>
      <c r="H1569" s="19">
        <v>12</v>
      </c>
      <c r="I1569" s="176">
        <v>12</v>
      </c>
      <c r="J1569" s="176">
        <v>15525</v>
      </c>
      <c r="K1569" s="176">
        <v>0</v>
      </c>
      <c r="L1569" s="176">
        <v>15525</v>
      </c>
      <c r="M1569" s="176">
        <v>0</v>
      </c>
    </row>
    <row r="1570" spans="2:13">
      <c r="B1570" s="614">
        <v>2015</v>
      </c>
      <c r="C1570" s="19">
        <v>0</v>
      </c>
      <c r="D1570" s="19">
        <v>248</v>
      </c>
      <c r="E1570" s="19">
        <v>15688</v>
      </c>
      <c r="F1570" s="165">
        <v>15936</v>
      </c>
      <c r="G1570" s="19">
        <v>0</v>
      </c>
      <c r="H1570" s="19">
        <v>13</v>
      </c>
      <c r="I1570" s="176">
        <v>13</v>
      </c>
      <c r="J1570" s="176">
        <v>15949</v>
      </c>
      <c r="K1570" s="176">
        <v>0</v>
      </c>
      <c r="L1570" s="176">
        <v>15949</v>
      </c>
      <c r="M1570" s="176">
        <v>0</v>
      </c>
    </row>
    <row r="1571" spans="2:13">
      <c r="B1571" s="614">
        <v>2016</v>
      </c>
      <c r="C1571" s="19">
        <v>0</v>
      </c>
      <c r="D1571" s="19">
        <v>574</v>
      </c>
      <c r="E1571" s="19">
        <v>15722</v>
      </c>
      <c r="F1571" s="165">
        <v>16296</v>
      </c>
      <c r="G1571" s="19">
        <v>0</v>
      </c>
      <c r="H1571" s="19">
        <v>7</v>
      </c>
      <c r="I1571" s="176">
        <v>7</v>
      </c>
      <c r="J1571" s="176">
        <v>16303</v>
      </c>
      <c r="K1571" s="176">
        <v>0</v>
      </c>
      <c r="L1571" s="176">
        <v>16303</v>
      </c>
      <c r="M1571" s="176">
        <v>0</v>
      </c>
    </row>
    <row r="1572" spans="2:13">
      <c r="B1572" s="614">
        <v>2017</v>
      </c>
      <c r="C1572" s="19">
        <v>0</v>
      </c>
      <c r="D1572" s="19">
        <v>650</v>
      </c>
      <c r="E1572" s="19">
        <v>14926</v>
      </c>
      <c r="F1572" s="165">
        <v>15576</v>
      </c>
      <c r="G1572" s="19">
        <v>0</v>
      </c>
      <c r="H1572" s="19">
        <v>0</v>
      </c>
      <c r="I1572" s="176">
        <v>0</v>
      </c>
      <c r="J1572" s="176">
        <v>15576</v>
      </c>
      <c r="K1572" s="176">
        <v>0</v>
      </c>
      <c r="L1572" s="176">
        <v>15576</v>
      </c>
      <c r="M1572" s="176">
        <v>0</v>
      </c>
    </row>
    <row r="1573" spans="2:13">
      <c r="B1573" s="614">
        <v>2018</v>
      </c>
      <c r="C1573" s="19">
        <v>0</v>
      </c>
      <c r="D1573" s="19">
        <v>706</v>
      </c>
      <c r="E1573" s="19">
        <v>14241</v>
      </c>
      <c r="F1573" s="165">
        <v>14947</v>
      </c>
      <c r="G1573" s="19">
        <v>0</v>
      </c>
      <c r="H1573" s="19">
        <v>0</v>
      </c>
      <c r="I1573" s="176">
        <v>0</v>
      </c>
      <c r="J1573" s="176">
        <v>14947</v>
      </c>
      <c r="K1573" s="176">
        <v>0</v>
      </c>
      <c r="L1573" s="176">
        <v>14947</v>
      </c>
      <c r="M1573" s="176">
        <v>0</v>
      </c>
    </row>
    <row r="1574" spans="2:13">
      <c r="B1574" s="614">
        <v>2019</v>
      </c>
      <c r="C1574" s="19">
        <v>0</v>
      </c>
      <c r="D1574" s="19">
        <v>505</v>
      </c>
      <c r="E1574" s="19">
        <v>12796</v>
      </c>
      <c r="F1574" s="165">
        <v>13301</v>
      </c>
      <c r="G1574" s="19">
        <v>0</v>
      </c>
      <c r="H1574" s="19">
        <v>0</v>
      </c>
      <c r="I1574" s="176">
        <v>0</v>
      </c>
      <c r="J1574" s="176">
        <v>13301</v>
      </c>
      <c r="K1574" s="176">
        <v>0</v>
      </c>
      <c r="L1574" s="176">
        <v>13301</v>
      </c>
      <c r="M1574" s="176">
        <v>0</v>
      </c>
    </row>
    <row r="1575" spans="2:13">
      <c r="B1575" s="614">
        <v>2020</v>
      </c>
      <c r="C1575" s="19">
        <v>0</v>
      </c>
      <c r="D1575" s="19">
        <v>501</v>
      </c>
      <c r="E1575" s="19">
        <v>11616</v>
      </c>
      <c r="F1575" s="165">
        <v>12117</v>
      </c>
      <c r="G1575" s="19">
        <v>0</v>
      </c>
      <c r="H1575" s="19">
        <v>0</v>
      </c>
      <c r="I1575" s="176">
        <v>0</v>
      </c>
      <c r="J1575" s="176">
        <v>12117</v>
      </c>
      <c r="K1575" s="176">
        <v>0</v>
      </c>
      <c r="L1575" s="176">
        <v>12117</v>
      </c>
      <c r="M1575" s="176">
        <v>0</v>
      </c>
    </row>
    <row r="1576" spans="2:13">
      <c r="B1576" s="614">
        <v>2021</v>
      </c>
      <c r="C1576" s="19">
        <v>0</v>
      </c>
      <c r="D1576" s="19">
        <v>31</v>
      </c>
      <c r="E1576" s="19">
        <v>11981</v>
      </c>
      <c r="F1576" s="165">
        <v>12012</v>
      </c>
      <c r="G1576" s="19">
        <v>0</v>
      </c>
      <c r="H1576" s="19">
        <v>0</v>
      </c>
      <c r="I1576" s="176">
        <v>0</v>
      </c>
      <c r="J1576" s="176">
        <v>12012</v>
      </c>
      <c r="K1576" s="176">
        <v>0</v>
      </c>
      <c r="L1576" s="176">
        <v>12012</v>
      </c>
      <c r="M1576" s="176">
        <v>0</v>
      </c>
    </row>
    <row r="1577" spans="2:13">
      <c r="B1577" s="614">
        <v>2022</v>
      </c>
      <c r="C1577" s="19">
        <v>0</v>
      </c>
      <c r="D1577" s="19">
        <v>22</v>
      </c>
      <c r="E1577" s="19">
        <v>11002</v>
      </c>
      <c r="F1577" s="165">
        <v>11024</v>
      </c>
      <c r="G1577" s="19">
        <v>0</v>
      </c>
      <c r="H1577" s="19">
        <v>0</v>
      </c>
      <c r="I1577" s="176">
        <v>0</v>
      </c>
      <c r="J1577" s="176">
        <v>11024</v>
      </c>
      <c r="K1577" s="176">
        <v>0</v>
      </c>
      <c r="L1577" s="176">
        <v>11024</v>
      </c>
      <c r="M1577" s="176">
        <v>0</v>
      </c>
    </row>
    <row r="1578" spans="2:13">
      <c r="B1578" s="614">
        <v>2023</v>
      </c>
      <c r="C1578" s="19">
        <v>0</v>
      </c>
      <c r="D1578" s="19">
        <v>0</v>
      </c>
      <c r="E1578" s="19">
        <v>10471</v>
      </c>
      <c r="F1578" s="165">
        <v>10471</v>
      </c>
      <c r="G1578" s="19">
        <v>0</v>
      </c>
      <c r="H1578" s="19">
        <v>0</v>
      </c>
      <c r="I1578" s="176">
        <v>0</v>
      </c>
      <c r="J1578" s="176">
        <v>10471</v>
      </c>
      <c r="K1578" s="176">
        <v>0</v>
      </c>
      <c r="L1578" s="176">
        <v>10471</v>
      </c>
      <c r="M1578" s="176">
        <v>0</v>
      </c>
    </row>
    <row r="1579" spans="2:13">
      <c r="B1579" s="185" t="s">
        <v>247</v>
      </c>
      <c r="C1579" s="19"/>
      <c r="D1579" s="19"/>
      <c r="E1579" s="19"/>
      <c r="F1579" s="165"/>
      <c r="G1579" s="19"/>
      <c r="H1579" s="19"/>
      <c r="I1579" s="176"/>
      <c r="J1579" s="176"/>
      <c r="K1579" s="176"/>
      <c r="L1579" s="176"/>
      <c r="M1579" s="176"/>
    </row>
    <row r="1580" spans="2:13">
      <c r="B1580" s="614">
        <v>2018</v>
      </c>
      <c r="C1580" s="19">
        <v>0</v>
      </c>
      <c r="D1580" s="19">
        <v>0</v>
      </c>
      <c r="E1580" s="19">
        <v>0</v>
      </c>
      <c r="F1580" s="165">
        <v>0</v>
      </c>
      <c r="G1580" s="19">
        <v>0</v>
      </c>
      <c r="H1580" s="19">
        <v>0</v>
      </c>
      <c r="I1580" s="176">
        <v>0</v>
      </c>
      <c r="J1580" s="176">
        <v>0</v>
      </c>
      <c r="K1580" s="176">
        <v>0</v>
      </c>
      <c r="L1580" s="176">
        <v>0</v>
      </c>
      <c r="M1580" s="176">
        <v>0</v>
      </c>
    </row>
    <row r="1581" spans="2:13">
      <c r="B1581" s="614">
        <v>2019</v>
      </c>
      <c r="C1581" s="19">
        <v>0</v>
      </c>
      <c r="D1581" s="19">
        <v>0</v>
      </c>
      <c r="E1581" s="19">
        <v>0</v>
      </c>
      <c r="F1581" s="165">
        <v>0</v>
      </c>
      <c r="G1581" s="19">
        <v>9964</v>
      </c>
      <c r="H1581" s="19">
        <v>0</v>
      </c>
      <c r="I1581" s="176">
        <v>9964</v>
      </c>
      <c r="J1581" s="176">
        <v>9964</v>
      </c>
      <c r="K1581" s="176">
        <v>0</v>
      </c>
      <c r="L1581" s="176">
        <v>9964</v>
      </c>
      <c r="M1581" s="176">
        <v>0</v>
      </c>
    </row>
    <row r="1582" spans="2:13">
      <c r="B1582" s="614">
        <v>2020</v>
      </c>
      <c r="C1582" s="19">
        <v>0</v>
      </c>
      <c r="D1582" s="19">
        <v>0</v>
      </c>
      <c r="E1582" s="19">
        <v>0</v>
      </c>
      <c r="F1582" s="165">
        <v>0</v>
      </c>
      <c r="G1582" s="19">
        <v>4046</v>
      </c>
      <c r="H1582" s="19">
        <v>0</v>
      </c>
      <c r="I1582" s="176">
        <v>4046</v>
      </c>
      <c r="J1582" s="177">
        <v>4046</v>
      </c>
      <c r="K1582" s="177">
        <v>0</v>
      </c>
      <c r="L1582" s="177">
        <v>4046</v>
      </c>
      <c r="M1582" s="177">
        <v>0</v>
      </c>
    </row>
    <row r="1583" spans="2:13">
      <c r="B1583" s="614">
        <v>2021</v>
      </c>
      <c r="C1583" s="19">
        <v>0</v>
      </c>
      <c r="D1583" s="19">
        <v>0</v>
      </c>
      <c r="E1583" s="19">
        <v>0</v>
      </c>
      <c r="F1583" s="165">
        <v>0</v>
      </c>
      <c r="G1583" s="19">
        <v>500</v>
      </c>
      <c r="H1583" s="19">
        <v>0</v>
      </c>
      <c r="I1583" s="176">
        <v>500</v>
      </c>
      <c r="J1583" s="177">
        <v>500</v>
      </c>
      <c r="K1583" s="177">
        <v>0</v>
      </c>
      <c r="L1583" s="177">
        <v>500</v>
      </c>
      <c r="M1583" s="177">
        <v>0</v>
      </c>
    </row>
    <row r="1584" spans="2:13">
      <c r="B1584" s="185" t="s">
        <v>230</v>
      </c>
      <c r="C1584" s="19"/>
      <c r="D1584" s="19"/>
      <c r="E1584" s="19"/>
      <c r="F1584" s="165"/>
      <c r="G1584" s="19"/>
      <c r="H1584" s="19"/>
      <c r="I1584" s="176"/>
      <c r="J1584" s="176"/>
      <c r="K1584" s="176"/>
      <c r="L1584" s="176"/>
      <c r="M1584" s="176"/>
    </row>
    <row r="1585" spans="2:13">
      <c r="B1585" s="614">
        <v>2012</v>
      </c>
      <c r="C1585" s="19">
        <v>0</v>
      </c>
      <c r="D1585" s="19">
        <v>0</v>
      </c>
      <c r="E1585" s="19">
        <v>6</v>
      </c>
      <c r="F1585" s="165">
        <v>6</v>
      </c>
      <c r="G1585" s="19">
        <v>0</v>
      </c>
      <c r="H1585" s="19">
        <v>0</v>
      </c>
      <c r="I1585" s="176">
        <v>0</v>
      </c>
      <c r="J1585" s="176">
        <v>6</v>
      </c>
      <c r="K1585" s="176"/>
      <c r="L1585" s="176">
        <v>6</v>
      </c>
      <c r="M1585" s="176"/>
    </row>
    <row r="1586" spans="2:13">
      <c r="B1586" s="614">
        <v>2014</v>
      </c>
      <c r="C1586" s="19">
        <v>0</v>
      </c>
      <c r="D1586" s="19">
        <v>0</v>
      </c>
      <c r="E1586" s="19">
        <v>2</v>
      </c>
      <c r="F1586" s="165">
        <v>2</v>
      </c>
      <c r="G1586" s="19">
        <v>0</v>
      </c>
      <c r="H1586" s="19">
        <v>0</v>
      </c>
      <c r="I1586" s="176">
        <v>0</v>
      </c>
      <c r="J1586" s="176">
        <v>2</v>
      </c>
      <c r="K1586" s="176"/>
      <c r="L1586" s="176">
        <v>2</v>
      </c>
      <c r="M1586" s="176"/>
    </row>
    <row r="1587" spans="2:13">
      <c r="B1587" s="614">
        <v>2015</v>
      </c>
      <c r="C1587" s="19">
        <v>0</v>
      </c>
      <c r="D1587" s="19">
        <v>0</v>
      </c>
      <c r="E1587" s="19">
        <v>5</v>
      </c>
      <c r="F1587" s="165">
        <v>5</v>
      </c>
      <c r="G1587" s="19">
        <v>0</v>
      </c>
      <c r="H1587" s="19">
        <v>0</v>
      </c>
      <c r="I1587" s="176">
        <v>0</v>
      </c>
      <c r="J1587" s="176">
        <v>5</v>
      </c>
      <c r="K1587" s="176"/>
      <c r="L1587" s="176">
        <v>5</v>
      </c>
      <c r="M1587" s="176"/>
    </row>
    <row r="1588" spans="2:13">
      <c r="B1588" s="614">
        <v>2016</v>
      </c>
      <c r="C1588" s="19">
        <v>0</v>
      </c>
      <c r="D1588" s="19">
        <v>0</v>
      </c>
      <c r="E1588" s="19">
        <v>3</v>
      </c>
      <c r="F1588" s="165">
        <v>3</v>
      </c>
      <c r="G1588" s="19">
        <v>0</v>
      </c>
      <c r="H1588" s="19">
        <v>0</v>
      </c>
      <c r="I1588" s="176">
        <v>0</v>
      </c>
      <c r="J1588" s="176">
        <v>3</v>
      </c>
      <c r="K1588" s="176"/>
      <c r="L1588" s="176">
        <v>3</v>
      </c>
      <c r="M1588" s="176"/>
    </row>
    <row r="1589" spans="2:13">
      <c r="B1589" s="614">
        <v>2017</v>
      </c>
      <c r="C1589" s="19">
        <v>0</v>
      </c>
      <c r="D1589" s="19">
        <v>0</v>
      </c>
      <c r="E1589" s="19">
        <v>2</v>
      </c>
      <c r="F1589" s="165">
        <v>2</v>
      </c>
      <c r="G1589" s="19">
        <v>0</v>
      </c>
      <c r="H1589" s="19">
        <v>0</v>
      </c>
      <c r="I1589" s="176">
        <v>0</v>
      </c>
      <c r="J1589" s="176">
        <v>2</v>
      </c>
      <c r="K1589" s="176"/>
      <c r="L1589" s="176">
        <v>2</v>
      </c>
      <c r="M1589" s="176"/>
    </row>
    <row r="1590" spans="2:13">
      <c r="B1590" s="614">
        <v>2018</v>
      </c>
      <c r="C1590" s="19">
        <v>0</v>
      </c>
      <c r="D1590" s="19">
        <v>0</v>
      </c>
      <c r="E1590" s="19">
        <v>2</v>
      </c>
      <c r="F1590" s="165">
        <v>2</v>
      </c>
      <c r="G1590" s="19">
        <v>0</v>
      </c>
      <c r="H1590" s="19">
        <v>0</v>
      </c>
      <c r="I1590" s="176">
        <v>0</v>
      </c>
      <c r="J1590" s="176">
        <v>2</v>
      </c>
      <c r="K1590" s="176"/>
      <c r="L1590" s="176">
        <v>2</v>
      </c>
      <c r="M1590" s="176"/>
    </row>
    <row r="1591" spans="2:13">
      <c r="B1591" s="614">
        <v>2019</v>
      </c>
      <c r="C1591" s="19">
        <v>0</v>
      </c>
      <c r="D1591" s="19">
        <v>0</v>
      </c>
      <c r="E1591" s="19">
        <v>2</v>
      </c>
      <c r="F1591" s="165">
        <v>2</v>
      </c>
      <c r="G1591" s="19">
        <v>0</v>
      </c>
      <c r="H1591" s="19">
        <v>0</v>
      </c>
      <c r="I1591" s="176">
        <v>0</v>
      </c>
      <c r="J1591" s="176">
        <v>2</v>
      </c>
      <c r="K1591" s="176"/>
      <c r="L1591" s="176">
        <v>2</v>
      </c>
      <c r="M1591" s="176"/>
    </row>
    <row r="1592" spans="2:13">
      <c r="B1592" s="614">
        <v>2020</v>
      </c>
      <c r="C1592" s="19">
        <v>0</v>
      </c>
      <c r="D1592" s="19">
        <v>0</v>
      </c>
      <c r="E1592" s="19">
        <v>2</v>
      </c>
      <c r="F1592" s="165">
        <v>2</v>
      </c>
      <c r="G1592" s="19">
        <v>0</v>
      </c>
      <c r="H1592" s="19">
        <v>0</v>
      </c>
      <c r="I1592" s="176">
        <v>0</v>
      </c>
      <c r="J1592" s="177">
        <v>2</v>
      </c>
      <c r="K1592" s="177"/>
      <c r="L1592" s="177">
        <v>2</v>
      </c>
      <c r="M1592" s="177"/>
    </row>
    <row r="1593" spans="2:13">
      <c r="B1593" s="614">
        <v>2022</v>
      </c>
      <c r="C1593" s="19">
        <v>0</v>
      </c>
      <c r="D1593" s="19">
        <v>0</v>
      </c>
      <c r="E1593" s="19">
        <v>1</v>
      </c>
      <c r="F1593" s="165">
        <v>1</v>
      </c>
      <c r="G1593" s="19">
        <v>0</v>
      </c>
      <c r="H1593" s="19">
        <v>0</v>
      </c>
      <c r="I1593" s="176">
        <v>0</v>
      </c>
      <c r="J1593" s="177">
        <v>1</v>
      </c>
      <c r="K1593" s="177"/>
      <c r="L1593" s="177">
        <v>1</v>
      </c>
      <c r="M1593" s="177"/>
    </row>
    <row r="1594" spans="2:13">
      <c r="B1594" s="614">
        <v>2023</v>
      </c>
      <c r="C1594" s="19">
        <v>0</v>
      </c>
      <c r="D1594" s="19">
        <v>0</v>
      </c>
      <c r="E1594" s="19">
        <v>1</v>
      </c>
      <c r="F1594" s="165">
        <v>1</v>
      </c>
      <c r="G1594" s="19">
        <v>0</v>
      </c>
      <c r="H1594" s="19">
        <v>0</v>
      </c>
      <c r="I1594" s="176">
        <v>0</v>
      </c>
      <c r="J1594" s="177">
        <v>1</v>
      </c>
      <c r="K1594" s="177"/>
      <c r="L1594" s="177">
        <v>1</v>
      </c>
      <c r="M1594" s="177"/>
    </row>
    <row r="1595" spans="2:13">
      <c r="B1595" s="185" t="s">
        <v>696</v>
      </c>
      <c r="C1595" s="19"/>
      <c r="D1595" s="19"/>
      <c r="E1595" s="19"/>
      <c r="F1595" s="165"/>
      <c r="G1595" s="19"/>
      <c r="H1595" s="19"/>
      <c r="I1595" s="176"/>
      <c r="J1595" s="176"/>
      <c r="K1595" s="176"/>
      <c r="L1595" s="176"/>
      <c r="M1595" s="176"/>
    </row>
    <row r="1596" spans="2:13">
      <c r="B1596" s="614">
        <v>2012</v>
      </c>
      <c r="C1596" s="19">
        <v>0</v>
      </c>
      <c r="D1596" s="19">
        <v>0</v>
      </c>
      <c r="E1596" s="19">
        <v>0</v>
      </c>
      <c r="F1596" s="165">
        <v>0</v>
      </c>
      <c r="G1596" s="19">
        <v>39514</v>
      </c>
      <c r="H1596" s="19">
        <v>0</v>
      </c>
      <c r="I1596" s="176">
        <v>39514</v>
      </c>
      <c r="J1596" s="176">
        <v>39514</v>
      </c>
      <c r="K1596" s="176">
        <v>0</v>
      </c>
      <c r="L1596" s="176">
        <v>39514</v>
      </c>
      <c r="M1596" s="176">
        <v>0</v>
      </c>
    </row>
    <row r="1597" spans="2:13">
      <c r="B1597" s="614">
        <v>2013</v>
      </c>
      <c r="C1597" s="19">
        <v>0</v>
      </c>
      <c r="D1597" s="19">
        <v>0</v>
      </c>
      <c r="E1597" s="19">
        <v>0</v>
      </c>
      <c r="F1597" s="165">
        <v>0</v>
      </c>
      <c r="G1597" s="19">
        <v>55589</v>
      </c>
      <c r="H1597" s="19">
        <v>0</v>
      </c>
      <c r="I1597" s="176">
        <v>55589</v>
      </c>
      <c r="J1597" s="176">
        <v>55589</v>
      </c>
      <c r="K1597" s="176">
        <v>0</v>
      </c>
      <c r="L1597" s="176">
        <v>55589</v>
      </c>
      <c r="M1597" s="176">
        <v>0</v>
      </c>
    </row>
    <row r="1598" spans="2:13">
      <c r="B1598" s="614">
        <v>2014</v>
      </c>
      <c r="C1598" s="19">
        <v>0</v>
      </c>
      <c r="D1598" s="19">
        <v>0</v>
      </c>
      <c r="E1598" s="19">
        <v>0</v>
      </c>
      <c r="F1598" s="165">
        <v>0</v>
      </c>
      <c r="G1598" s="19">
        <v>61210</v>
      </c>
      <c r="H1598" s="19">
        <v>0</v>
      </c>
      <c r="I1598" s="176">
        <v>61210</v>
      </c>
      <c r="J1598" s="176">
        <v>61210</v>
      </c>
      <c r="K1598" s="176">
        <v>0</v>
      </c>
      <c r="L1598" s="176">
        <v>61210</v>
      </c>
      <c r="M1598" s="176">
        <v>0</v>
      </c>
    </row>
    <row r="1599" spans="2:13">
      <c r="B1599" s="614">
        <v>2015</v>
      </c>
      <c r="C1599" s="19">
        <v>0</v>
      </c>
      <c r="D1599" s="19">
        <v>0</v>
      </c>
      <c r="E1599" s="19">
        <v>0</v>
      </c>
      <c r="F1599" s="165">
        <v>0</v>
      </c>
      <c r="G1599" s="19">
        <v>32186</v>
      </c>
      <c r="H1599" s="19">
        <v>0</v>
      </c>
      <c r="I1599" s="176">
        <v>32186</v>
      </c>
      <c r="J1599" s="176">
        <v>32186</v>
      </c>
      <c r="K1599" s="176">
        <v>0</v>
      </c>
      <c r="L1599" s="176">
        <v>32186</v>
      </c>
      <c r="M1599" s="176">
        <v>0</v>
      </c>
    </row>
    <row r="1600" spans="2:13">
      <c r="B1600" s="614">
        <v>2016</v>
      </c>
      <c r="C1600" s="19">
        <v>0</v>
      </c>
      <c r="D1600" s="19">
        <v>0</v>
      </c>
      <c r="E1600" s="19">
        <v>0</v>
      </c>
      <c r="F1600" s="165">
        <v>0</v>
      </c>
      <c r="G1600" s="19">
        <v>30861</v>
      </c>
      <c r="H1600" s="19">
        <v>0</v>
      </c>
      <c r="I1600" s="176">
        <v>30861</v>
      </c>
      <c r="J1600" s="176">
        <v>30861</v>
      </c>
      <c r="K1600" s="176">
        <v>0</v>
      </c>
      <c r="L1600" s="176">
        <v>30861</v>
      </c>
      <c r="M1600" s="176">
        <v>0</v>
      </c>
    </row>
    <row r="1601" spans="2:13">
      <c r="B1601" s="614">
        <v>2017</v>
      </c>
      <c r="C1601" s="19">
        <v>0</v>
      </c>
      <c r="D1601" s="19">
        <v>0</v>
      </c>
      <c r="E1601" s="19">
        <v>0</v>
      </c>
      <c r="F1601" s="165">
        <v>0</v>
      </c>
      <c r="G1601" s="19">
        <v>27090</v>
      </c>
      <c r="H1601" s="19">
        <v>0</v>
      </c>
      <c r="I1601" s="176">
        <v>27090</v>
      </c>
      <c r="J1601" s="176">
        <v>27090</v>
      </c>
      <c r="K1601" s="176">
        <v>0</v>
      </c>
      <c r="L1601" s="176">
        <v>27090</v>
      </c>
      <c r="M1601" s="176">
        <v>0</v>
      </c>
    </row>
    <row r="1602" spans="2:13">
      <c r="B1602" s="614">
        <v>2018</v>
      </c>
      <c r="C1602" s="19">
        <v>0</v>
      </c>
      <c r="D1602" s="19">
        <v>0</v>
      </c>
      <c r="E1602" s="19">
        <v>0</v>
      </c>
      <c r="F1602" s="165">
        <v>0</v>
      </c>
      <c r="G1602" s="19">
        <v>30501</v>
      </c>
      <c r="H1602" s="19">
        <v>0</v>
      </c>
      <c r="I1602" s="176">
        <v>30501</v>
      </c>
      <c r="J1602" s="176">
        <v>30501</v>
      </c>
      <c r="K1602" s="176">
        <v>0</v>
      </c>
      <c r="L1602" s="176">
        <v>30501</v>
      </c>
      <c r="M1602" s="176">
        <v>0</v>
      </c>
    </row>
    <row r="1603" spans="2:13">
      <c r="B1603" s="614">
        <v>2019</v>
      </c>
      <c r="C1603" s="19">
        <v>0</v>
      </c>
      <c r="D1603" s="19">
        <v>0</v>
      </c>
      <c r="E1603" s="19">
        <v>0</v>
      </c>
      <c r="F1603" s="165">
        <v>0</v>
      </c>
      <c r="G1603" s="19">
        <v>32740</v>
      </c>
      <c r="H1603" s="19">
        <v>0</v>
      </c>
      <c r="I1603" s="176">
        <v>32740</v>
      </c>
      <c r="J1603" s="176">
        <v>32740</v>
      </c>
      <c r="K1603" s="176">
        <v>0</v>
      </c>
      <c r="L1603" s="176">
        <v>32740</v>
      </c>
      <c r="M1603" s="176">
        <v>0</v>
      </c>
    </row>
    <row r="1604" spans="2:13">
      <c r="B1604" s="185" t="s">
        <v>163</v>
      </c>
      <c r="C1604" s="19"/>
      <c r="D1604" s="19"/>
      <c r="E1604" s="19"/>
      <c r="F1604" s="165"/>
      <c r="G1604" s="19"/>
      <c r="H1604" s="19"/>
      <c r="I1604" s="176"/>
      <c r="J1604" s="176"/>
      <c r="K1604" s="176"/>
      <c r="L1604" s="176"/>
      <c r="M1604" s="176"/>
    </row>
    <row r="1605" spans="2:13">
      <c r="B1605" s="614">
        <v>2016</v>
      </c>
      <c r="C1605" s="19">
        <v>0</v>
      </c>
      <c r="D1605" s="19">
        <v>34436</v>
      </c>
      <c r="E1605" s="19">
        <v>30669</v>
      </c>
      <c r="F1605" s="165">
        <v>65105</v>
      </c>
      <c r="G1605" s="19">
        <v>0</v>
      </c>
      <c r="H1605" s="19">
        <v>0</v>
      </c>
      <c r="I1605" s="176">
        <v>0</v>
      </c>
      <c r="J1605" s="176">
        <v>65105</v>
      </c>
      <c r="K1605" s="176"/>
      <c r="L1605" s="176">
        <v>65105</v>
      </c>
      <c r="M1605" s="176"/>
    </row>
    <row r="1606" spans="2:13">
      <c r="B1606" s="614">
        <v>2017</v>
      </c>
      <c r="C1606" s="19">
        <v>0</v>
      </c>
      <c r="D1606" s="19">
        <v>23850</v>
      </c>
      <c r="E1606" s="19">
        <v>26361</v>
      </c>
      <c r="F1606" s="165">
        <v>50211</v>
      </c>
      <c r="G1606" s="19">
        <v>0</v>
      </c>
      <c r="H1606" s="19">
        <v>0</v>
      </c>
      <c r="I1606" s="176">
        <v>0</v>
      </c>
      <c r="J1606" s="176">
        <v>50211</v>
      </c>
      <c r="K1606" s="176"/>
      <c r="L1606" s="176">
        <v>50211</v>
      </c>
      <c r="M1606" s="176"/>
    </row>
    <row r="1607" spans="2:13">
      <c r="B1607" s="614">
        <v>2018</v>
      </c>
      <c r="C1607" s="19">
        <v>0</v>
      </c>
      <c r="D1607" s="19">
        <v>22071</v>
      </c>
      <c r="E1607" s="19">
        <v>24393</v>
      </c>
      <c r="F1607" s="165">
        <v>46464</v>
      </c>
      <c r="G1607" s="19">
        <v>0</v>
      </c>
      <c r="H1607" s="19">
        <v>0</v>
      </c>
      <c r="I1607" s="176">
        <v>0</v>
      </c>
      <c r="J1607" s="176">
        <v>46464</v>
      </c>
      <c r="K1607" s="176"/>
      <c r="L1607" s="176">
        <v>46464</v>
      </c>
      <c r="M1607" s="176"/>
    </row>
    <row r="1608" spans="2:13">
      <c r="B1608" s="614">
        <v>2019</v>
      </c>
      <c r="C1608" s="19">
        <v>0</v>
      </c>
      <c r="D1608" s="19">
        <v>18300</v>
      </c>
      <c r="E1608" s="19">
        <v>18806</v>
      </c>
      <c r="F1608" s="165">
        <v>37106</v>
      </c>
      <c r="G1608" s="19">
        <v>0</v>
      </c>
      <c r="H1608" s="19">
        <v>0</v>
      </c>
      <c r="I1608" s="176">
        <v>0</v>
      </c>
      <c r="J1608" s="176">
        <v>37106</v>
      </c>
      <c r="K1608" s="176"/>
      <c r="L1608" s="176">
        <v>37106</v>
      </c>
      <c r="M1608" s="176"/>
    </row>
    <row r="1609" spans="2:13">
      <c r="B1609" s="614">
        <v>2020</v>
      </c>
      <c r="C1609" s="19">
        <v>0</v>
      </c>
      <c r="D1609" s="19">
        <v>14099</v>
      </c>
      <c r="E1609" s="19">
        <v>18440</v>
      </c>
      <c r="F1609" s="165">
        <v>32539</v>
      </c>
      <c r="G1609" s="19">
        <v>0</v>
      </c>
      <c r="H1609" s="19">
        <v>0</v>
      </c>
      <c r="I1609" s="176">
        <v>0</v>
      </c>
      <c r="J1609" s="177">
        <v>32539</v>
      </c>
      <c r="K1609" s="177"/>
      <c r="L1609" s="177">
        <v>32539</v>
      </c>
      <c r="M1609" s="177"/>
    </row>
    <row r="1610" spans="2:13">
      <c r="B1610" s="614">
        <v>2021</v>
      </c>
      <c r="C1610" s="19">
        <v>0</v>
      </c>
      <c r="D1610" s="19">
        <v>12760</v>
      </c>
      <c r="E1610" s="19">
        <v>16881</v>
      </c>
      <c r="F1610" s="165">
        <v>29641</v>
      </c>
      <c r="G1610" s="19">
        <v>0</v>
      </c>
      <c r="H1610" s="19">
        <v>0</v>
      </c>
      <c r="I1610" s="176">
        <v>0</v>
      </c>
      <c r="J1610" s="177">
        <v>29641</v>
      </c>
      <c r="K1610" s="177"/>
      <c r="L1610" s="177">
        <v>29641</v>
      </c>
      <c r="M1610" s="177"/>
    </row>
    <row r="1611" spans="2:13">
      <c r="B1611" s="614">
        <v>2022</v>
      </c>
      <c r="C1611" s="19">
        <v>0</v>
      </c>
      <c r="D1611" s="19">
        <v>10983</v>
      </c>
      <c r="E1611" s="19">
        <v>15805</v>
      </c>
      <c r="F1611" s="165">
        <v>26788</v>
      </c>
      <c r="G1611" s="19">
        <v>0</v>
      </c>
      <c r="H1611" s="19">
        <v>0</v>
      </c>
      <c r="I1611" s="176">
        <v>0</v>
      </c>
      <c r="J1611" s="177">
        <v>26788</v>
      </c>
      <c r="K1611" s="177"/>
      <c r="L1611" s="177">
        <v>26788</v>
      </c>
      <c r="M1611" s="177"/>
    </row>
    <row r="1612" spans="2:13">
      <c r="B1612" s="614">
        <v>2023</v>
      </c>
      <c r="C1612" s="19">
        <v>0</v>
      </c>
      <c r="D1612" s="19">
        <v>10565</v>
      </c>
      <c r="E1612" s="19">
        <v>14323</v>
      </c>
      <c r="F1612" s="165">
        <v>24888</v>
      </c>
      <c r="G1612" s="19">
        <v>0</v>
      </c>
      <c r="H1612" s="19">
        <v>0</v>
      </c>
      <c r="I1612" s="176">
        <v>0</v>
      </c>
      <c r="J1612" s="177">
        <v>24888</v>
      </c>
      <c r="K1612" s="177"/>
      <c r="L1612" s="177">
        <v>24888</v>
      </c>
      <c r="M1612" s="177"/>
    </row>
    <row r="1613" spans="2:13">
      <c r="B1613" s="185" t="s">
        <v>147</v>
      </c>
      <c r="C1613" s="19"/>
      <c r="D1613" s="19"/>
      <c r="E1613" s="19"/>
      <c r="F1613" s="165"/>
      <c r="G1613" s="19"/>
      <c r="H1613" s="19"/>
      <c r="I1613" s="176"/>
      <c r="J1613" s="176"/>
      <c r="K1613" s="176"/>
      <c r="L1613" s="176"/>
      <c r="M1613" s="176"/>
    </row>
    <row r="1614" spans="2:13">
      <c r="B1614" s="614">
        <v>2012</v>
      </c>
      <c r="C1614" s="19">
        <v>103</v>
      </c>
      <c r="D1614" s="19">
        <v>28661</v>
      </c>
      <c r="E1614" s="19">
        <v>63809</v>
      </c>
      <c r="F1614" s="165">
        <v>92573</v>
      </c>
      <c r="G1614" s="19">
        <v>0</v>
      </c>
      <c r="H1614" s="19">
        <v>0</v>
      </c>
      <c r="I1614" s="176">
        <v>0</v>
      </c>
      <c r="J1614" s="176">
        <v>92573</v>
      </c>
      <c r="K1614" s="176">
        <v>0</v>
      </c>
      <c r="L1614" s="176">
        <v>92573</v>
      </c>
      <c r="M1614" s="176">
        <v>0</v>
      </c>
    </row>
    <row r="1615" spans="2:13">
      <c r="B1615" s="614">
        <v>2013</v>
      </c>
      <c r="C1615" s="19">
        <v>182</v>
      </c>
      <c r="D1615" s="19">
        <v>30406</v>
      </c>
      <c r="E1615" s="19">
        <v>70440</v>
      </c>
      <c r="F1615" s="165">
        <v>101028</v>
      </c>
      <c r="G1615" s="19">
        <v>0</v>
      </c>
      <c r="H1615" s="19">
        <v>0</v>
      </c>
      <c r="I1615" s="176">
        <v>0</v>
      </c>
      <c r="J1615" s="176">
        <v>101028</v>
      </c>
      <c r="K1615" s="176">
        <v>0</v>
      </c>
      <c r="L1615" s="176">
        <v>101028</v>
      </c>
      <c r="M1615" s="176">
        <v>0</v>
      </c>
    </row>
    <row r="1616" spans="2:13">
      <c r="B1616" s="614">
        <v>2014</v>
      </c>
      <c r="C1616" s="19">
        <v>3888</v>
      </c>
      <c r="D1616" s="19">
        <v>28004</v>
      </c>
      <c r="E1616" s="19">
        <v>77159</v>
      </c>
      <c r="F1616" s="165">
        <v>109051</v>
      </c>
      <c r="G1616" s="19">
        <v>0</v>
      </c>
      <c r="H1616" s="19">
        <v>0</v>
      </c>
      <c r="I1616" s="176">
        <v>0</v>
      </c>
      <c r="J1616" s="176">
        <v>109051</v>
      </c>
      <c r="K1616" s="176">
        <v>0</v>
      </c>
      <c r="L1616" s="176">
        <v>109051</v>
      </c>
      <c r="M1616" s="176">
        <v>0</v>
      </c>
    </row>
    <row r="1617" spans="2:19">
      <c r="B1617" s="614">
        <v>2015</v>
      </c>
      <c r="C1617" s="19">
        <v>6847</v>
      </c>
      <c r="D1617" s="19">
        <v>30118</v>
      </c>
      <c r="E1617" s="19">
        <v>83528</v>
      </c>
      <c r="F1617" s="165">
        <v>120493</v>
      </c>
      <c r="G1617" s="19">
        <v>0</v>
      </c>
      <c r="H1617" s="19">
        <v>0</v>
      </c>
      <c r="I1617" s="176">
        <v>0</v>
      </c>
      <c r="J1617" s="176">
        <v>120493</v>
      </c>
      <c r="K1617" s="176">
        <v>0</v>
      </c>
      <c r="L1617" s="176">
        <v>120493</v>
      </c>
      <c r="M1617" s="176">
        <v>0</v>
      </c>
    </row>
    <row r="1618" spans="2:19">
      <c r="B1618" s="614">
        <v>2016</v>
      </c>
      <c r="C1618" s="19">
        <v>9253</v>
      </c>
      <c r="D1618" s="19">
        <v>36388</v>
      </c>
      <c r="E1618" s="19">
        <v>82760</v>
      </c>
      <c r="F1618" s="165">
        <v>128401</v>
      </c>
      <c r="G1618" s="19">
        <v>0</v>
      </c>
      <c r="H1618" s="19">
        <v>0</v>
      </c>
      <c r="I1618" s="176">
        <v>0</v>
      </c>
      <c r="J1618" s="176">
        <v>128401</v>
      </c>
      <c r="K1618" s="176">
        <v>0</v>
      </c>
      <c r="L1618" s="176">
        <v>128401</v>
      </c>
      <c r="M1618" s="176">
        <v>0</v>
      </c>
    </row>
    <row r="1619" spans="2:19">
      <c r="B1619" s="614">
        <v>2017</v>
      </c>
      <c r="C1619" s="19">
        <v>14574</v>
      </c>
      <c r="D1619" s="19">
        <v>34790</v>
      </c>
      <c r="E1619" s="19">
        <v>81845</v>
      </c>
      <c r="F1619" s="165">
        <v>131209</v>
      </c>
      <c r="G1619" s="19">
        <v>0</v>
      </c>
      <c r="H1619" s="19">
        <v>0</v>
      </c>
      <c r="I1619" s="176">
        <v>0</v>
      </c>
      <c r="J1619" s="176">
        <v>131209</v>
      </c>
      <c r="K1619" s="176">
        <v>0</v>
      </c>
      <c r="L1619" s="176">
        <v>131209</v>
      </c>
      <c r="M1619" s="176">
        <v>0</v>
      </c>
    </row>
    <row r="1620" spans="2:19">
      <c r="B1620" s="614">
        <v>2018</v>
      </c>
      <c r="C1620" s="19">
        <v>11897</v>
      </c>
      <c r="D1620" s="19">
        <v>30890</v>
      </c>
      <c r="E1620" s="19">
        <v>83095</v>
      </c>
      <c r="F1620" s="165">
        <v>125882</v>
      </c>
      <c r="G1620" s="19">
        <v>0</v>
      </c>
      <c r="H1620" s="19">
        <v>0</v>
      </c>
      <c r="I1620" s="176">
        <v>0</v>
      </c>
      <c r="J1620" s="176">
        <v>125882</v>
      </c>
      <c r="K1620" s="176">
        <v>0</v>
      </c>
      <c r="L1620" s="176">
        <v>125882</v>
      </c>
      <c r="M1620" s="176">
        <v>0</v>
      </c>
    </row>
    <row r="1621" spans="2:19">
      <c r="B1621" s="614">
        <v>2019</v>
      </c>
      <c r="C1621" s="19">
        <v>11023</v>
      </c>
      <c r="D1621" s="19">
        <v>29259</v>
      </c>
      <c r="E1621" s="19">
        <v>87569</v>
      </c>
      <c r="F1621" s="165">
        <v>127851</v>
      </c>
      <c r="G1621" s="19">
        <v>0</v>
      </c>
      <c r="H1621" s="19">
        <v>0</v>
      </c>
      <c r="I1621" s="176">
        <v>0</v>
      </c>
      <c r="J1621" s="176">
        <v>127851</v>
      </c>
      <c r="K1621" s="176">
        <v>0</v>
      </c>
      <c r="L1621" s="176">
        <v>127851</v>
      </c>
      <c r="M1621" s="176">
        <v>0</v>
      </c>
    </row>
    <row r="1622" spans="2:19">
      <c r="B1622" s="614">
        <v>2020</v>
      </c>
      <c r="C1622" s="19">
        <v>10758</v>
      </c>
      <c r="D1622" s="19">
        <v>26786</v>
      </c>
      <c r="E1622" s="19">
        <v>64247</v>
      </c>
      <c r="F1622" s="165">
        <v>101791</v>
      </c>
      <c r="G1622" s="19">
        <v>0</v>
      </c>
      <c r="H1622" s="19">
        <v>0</v>
      </c>
      <c r="I1622" s="176">
        <v>0</v>
      </c>
      <c r="J1622" s="176">
        <v>101791</v>
      </c>
      <c r="K1622" s="176">
        <v>0</v>
      </c>
      <c r="L1622" s="176">
        <v>101791</v>
      </c>
      <c r="M1622" s="176">
        <v>0</v>
      </c>
    </row>
    <row r="1623" spans="2:19">
      <c r="B1623" s="614">
        <v>2021</v>
      </c>
      <c r="C1623" s="19">
        <v>12267</v>
      </c>
      <c r="D1623" s="19">
        <v>25869</v>
      </c>
      <c r="E1623" s="19">
        <v>63122</v>
      </c>
      <c r="F1623" s="165">
        <v>101258</v>
      </c>
      <c r="G1623" s="19">
        <v>1419</v>
      </c>
      <c r="H1623" s="19">
        <v>0</v>
      </c>
      <c r="I1623" s="176">
        <v>1419</v>
      </c>
      <c r="J1623" s="176">
        <v>102677</v>
      </c>
      <c r="K1623" s="176">
        <v>0</v>
      </c>
      <c r="L1623" s="176">
        <v>102677</v>
      </c>
      <c r="M1623" s="176">
        <v>0</v>
      </c>
    </row>
    <row r="1624" spans="2:19">
      <c r="B1624" s="614">
        <v>2022</v>
      </c>
      <c r="C1624" s="19">
        <v>11080</v>
      </c>
      <c r="D1624" s="19">
        <v>24236</v>
      </c>
      <c r="E1624" s="19">
        <v>65717</v>
      </c>
      <c r="F1624" s="165">
        <v>101033</v>
      </c>
      <c r="G1624" s="19">
        <v>2427</v>
      </c>
      <c r="H1624" s="19">
        <v>0</v>
      </c>
      <c r="I1624" s="176">
        <v>2427</v>
      </c>
      <c r="J1624" s="176">
        <v>103460</v>
      </c>
      <c r="K1624" s="176">
        <v>0</v>
      </c>
      <c r="L1624" s="176">
        <v>103460</v>
      </c>
      <c r="M1624" s="176">
        <v>0</v>
      </c>
    </row>
    <row r="1625" spans="2:19">
      <c r="B1625" s="614">
        <v>2023</v>
      </c>
      <c r="C1625" s="19">
        <v>11553</v>
      </c>
      <c r="D1625" s="19">
        <v>23027</v>
      </c>
      <c r="E1625" s="19">
        <v>70619</v>
      </c>
      <c r="F1625" s="165">
        <v>105199</v>
      </c>
      <c r="G1625" s="19">
        <v>3408</v>
      </c>
      <c r="H1625" s="19">
        <v>0</v>
      </c>
      <c r="I1625" s="176">
        <v>3408</v>
      </c>
      <c r="J1625" s="176">
        <v>108607</v>
      </c>
      <c r="K1625" s="176">
        <v>0</v>
      </c>
      <c r="L1625" s="176">
        <v>108607</v>
      </c>
      <c r="M1625" s="176">
        <v>0</v>
      </c>
    </row>
    <row r="1626" spans="2:19">
      <c r="B1626"/>
    </row>
    <row r="1627" spans="2:19">
      <c r="B1627"/>
    </row>
    <row r="1628" spans="2:19">
      <c r="B1628"/>
    </row>
    <row r="1629" spans="2:19">
      <c r="B1629"/>
    </row>
    <row r="1630" spans="2:19">
      <c r="B1630"/>
    </row>
    <row r="1631" spans="2:19">
      <c r="B1631"/>
    </row>
    <row r="1632" spans="2:19" ht="96" customHeight="1">
      <c r="B1632" s="743" t="s">
        <v>1010</v>
      </c>
      <c r="C1632" s="743"/>
      <c r="D1632" s="743"/>
      <c r="E1632" s="743"/>
      <c r="F1632" s="743"/>
      <c r="G1632" s="743"/>
      <c r="K1632" s="762"/>
      <c r="L1632" s="762"/>
      <c r="M1632" s="762"/>
      <c r="N1632" s="762"/>
      <c r="O1632" s="762"/>
      <c r="P1632" s="762"/>
      <c r="Q1632" s="762"/>
      <c r="R1632" s="762"/>
      <c r="S1632" s="762"/>
    </row>
    <row r="1633" spans="2:7">
      <c r="B1633" s="1"/>
    </row>
    <row r="1634" spans="2:7">
      <c r="B1634" s="207" t="s">
        <v>615</v>
      </c>
    </row>
    <row r="1635" spans="2:7">
      <c r="B1635" s="12" t="s">
        <v>332</v>
      </c>
    </row>
    <row r="1636" spans="2:7">
      <c r="B1636" s="12" t="s">
        <v>333</v>
      </c>
    </row>
    <row r="1637" spans="2:7">
      <c r="B1637" s="32"/>
      <c r="C1637" s="175"/>
      <c r="D1637" s="175"/>
      <c r="E1637" s="175"/>
      <c r="F1637" s="175"/>
      <c r="G1637" s="175"/>
    </row>
    <row r="1639" spans="2:7">
      <c r="B1639"/>
    </row>
    <row r="1640" spans="2:7">
      <c r="B1640"/>
    </row>
    <row r="1641" spans="2:7">
      <c r="B1641"/>
    </row>
    <row r="1642" spans="2:7">
      <c r="B1642"/>
    </row>
    <row r="1643" spans="2:7">
      <c r="B1643"/>
    </row>
    <row r="1644" spans="2:7">
      <c r="B1644"/>
    </row>
    <row r="1645" spans="2:7">
      <c r="B1645"/>
    </row>
    <row r="1646" spans="2:7">
      <c r="B1646"/>
    </row>
    <row r="1647" spans="2:7">
      <c r="B1647"/>
    </row>
    <row r="1648" spans="2:7">
      <c r="B1648"/>
    </row>
    <row r="1649" spans="2:2">
      <c r="B1649"/>
    </row>
    <row r="1650" spans="2:2">
      <c r="B1650"/>
    </row>
    <row r="1651" spans="2:2">
      <c r="B1651"/>
    </row>
    <row r="1652" spans="2:2">
      <c r="B1652"/>
    </row>
    <row r="1653" spans="2:2">
      <c r="B1653"/>
    </row>
    <row r="1654" spans="2:2">
      <c r="B1654"/>
    </row>
    <row r="1655" spans="2:2">
      <c r="B1655"/>
    </row>
    <row r="1656" spans="2:2">
      <c r="B1656"/>
    </row>
    <row r="1657" spans="2:2">
      <c r="B1657"/>
    </row>
    <row r="1658" spans="2:2">
      <c r="B1658"/>
    </row>
    <row r="1659" spans="2:2">
      <c r="B1659"/>
    </row>
    <row r="1660" spans="2:2">
      <c r="B1660"/>
    </row>
    <row r="1661" spans="2:2">
      <c r="B1661"/>
    </row>
    <row r="1662" spans="2:2">
      <c r="B1662"/>
    </row>
    <row r="1663" spans="2:2">
      <c r="B1663"/>
    </row>
    <row r="1664" spans="2:2">
      <c r="B1664"/>
    </row>
    <row r="1665" spans="2:2">
      <c r="B1665"/>
    </row>
    <row r="1666" spans="2:2">
      <c r="B1666"/>
    </row>
    <row r="1667" spans="2:2">
      <c r="B1667"/>
    </row>
    <row r="1668" spans="2:2">
      <c r="B1668"/>
    </row>
    <row r="1669" spans="2:2">
      <c r="B1669"/>
    </row>
  </sheetData>
  <mergeCells count="2">
    <mergeCell ref="B1632:G1632"/>
    <mergeCell ref="K1632:S1632"/>
  </mergeCells>
  <hyperlinks>
    <hyperlink ref="B1635" r:id="rId2" display="Department of Managed Health Care, Enrollment Summary Reports, 2012 - 2014." xr:uid="{35ECCBFC-4DDE-4E25-9559-41209FFD4830}"/>
    <hyperlink ref="B1636" r:id="rId3" display=" California Department of Insurance (CDI), Covered Lives Report." xr:uid="{6A7825BD-B55E-437F-B0E7-DACC3C9D3E9E}"/>
  </hyperlinks>
  <pageMargins left="0.25" right="0.25" top="0.75" bottom="0.75" header="0.3" footer="0.3"/>
  <pageSetup paperSize="5" orientation="landscape" r:id="rId4"/>
  <headerFooter>
    <oddFooter>&amp;L&amp;8California Health Care Foundation&amp;R&amp;8California Health Insurance Enrollment Database, Dec 2023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E6314-D2C1-4E7E-B06E-557F824F7F70}">
  <sheetPr>
    <tabColor theme="3" tint="0.59999389629810485"/>
  </sheetPr>
  <dimension ref="A1:P2384"/>
  <sheetViews>
    <sheetView topLeftCell="A2339" zoomScaleNormal="100" workbookViewId="0">
      <selection activeCell="K2365" sqref="K2365"/>
    </sheetView>
  </sheetViews>
  <sheetFormatPr defaultColWidth="8.5703125" defaultRowHeight="15"/>
  <cols>
    <col min="1" max="1" width="1.5703125" customWidth="1"/>
    <col min="2" max="2" width="35.42578125" style="65" customWidth="1"/>
    <col min="3" max="7" width="11" customWidth="1"/>
    <col min="8" max="8" width="12" bestFit="1" customWidth="1"/>
    <col min="9" max="13" width="11" customWidth="1"/>
    <col min="14" max="15" width="10.5703125" customWidth="1"/>
    <col min="16" max="16" width="9.5703125" customWidth="1"/>
    <col min="17" max="18" width="10.42578125" customWidth="1"/>
    <col min="19" max="20" width="10.5703125" customWidth="1"/>
    <col min="21" max="21" width="13.5703125" customWidth="1"/>
    <col min="22" max="25" width="10.5703125" customWidth="1"/>
    <col min="26" max="26" width="17" customWidth="1"/>
    <col min="27" max="27" width="15.5703125" customWidth="1"/>
    <col min="28" max="28" width="19.5703125" customWidth="1"/>
    <col min="29" max="29" width="15.5703125" customWidth="1"/>
    <col min="30" max="30" width="30.5703125" customWidth="1"/>
    <col min="31" max="31" width="20.5703125" customWidth="1"/>
    <col min="32" max="33" width="22.5703125" customWidth="1"/>
    <col min="34" max="34" width="22.42578125" customWidth="1"/>
    <col min="35" max="35" width="20.42578125" customWidth="1"/>
    <col min="36" max="36" width="28.42578125" customWidth="1"/>
    <col min="37" max="37" width="17.42578125" customWidth="1"/>
    <col min="38" max="38" width="18.5703125" customWidth="1"/>
    <col min="39" max="39" width="17" customWidth="1"/>
    <col min="40" max="40" width="15.5703125" customWidth="1"/>
    <col min="41" max="41" width="19.5703125" customWidth="1"/>
    <col min="42" max="42" width="15.5703125" customWidth="1"/>
    <col min="43" max="43" width="30.5703125" customWidth="1"/>
    <col min="44" max="44" width="20.5703125" customWidth="1"/>
    <col min="45" max="46" width="22.5703125" customWidth="1"/>
    <col min="47" max="47" width="22.42578125" customWidth="1"/>
    <col min="48" max="48" width="20.42578125" customWidth="1"/>
    <col min="49" max="49" width="28.42578125" customWidth="1"/>
    <col min="50" max="50" width="17.42578125" customWidth="1"/>
    <col min="51" max="51" width="18.5703125" customWidth="1"/>
    <col min="52" max="52" width="17" customWidth="1"/>
    <col min="53" max="53" width="15.5703125" customWidth="1"/>
    <col min="54" max="54" width="19.5703125" customWidth="1"/>
    <col min="55" max="55" width="15.5703125" customWidth="1"/>
    <col min="56" max="56" width="30.5703125" customWidth="1"/>
    <col min="57" max="57" width="20.5703125" customWidth="1"/>
    <col min="58" max="59" width="22.5703125" customWidth="1"/>
    <col min="60" max="60" width="22.42578125" customWidth="1"/>
    <col min="61" max="61" width="20.42578125" customWidth="1"/>
    <col min="62" max="62" width="28.42578125" customWidth="1"/>
    <col min="63" max="63" width="17.42578125" customWidth="1"/>
    <col min="64" max="64" width="18.5703125" customWidth="1"/>
    <col min="65" max="65" width="17" customWidth="1"/>
    <col min="66" max="66" width="15.5703125" customWidth="1"/>
    <col min="67" max="67" width="19.5703125" customWidth="1"/>
    <col min="68" max="68" width="15.5703125" customWidth="1"/>
    <col min="69" max="69" width="30.5703125" customWidth="1"/>
    <col min="70" max="70" width="20.5703125" customWidth="1"/>
    <col min="71" max="72" width="22.5703125" customWidth="1"/>
    <col min="73" max="73" width="22.42578125" customWidth="1"/>
    <col min="74" max="74" width="20.42578125" customWidth="1"/>
    <col min="75" max="75" width="28.42578125" customWidth="1"/>
    <col min="76" max="76" width="17.42578125" customWidth="1"/>
    <col min="77" max="77" width="18.5703125" customWidth="1"/>
    <col min="78" max="78" width="17" customWidth="1"/>
    <col min="79" max="79" width="15.5703125" customWidth="1"/>
    <col min="80" max="80" width="19.5703125" customWidth="1"/>
    <col min="81" max="81" width="15.5703125" customWidth="1"/>
    <col min="82" max="82" width="30.5703125" customWidth="1"/>
    <col min="83" max="83" width="20.5703125" customWidth="1"/>
    <col min="84" max="85" width="22.5703125" customWidth="1"/>
    <col min="86" max="86" width="22.42578125" customWidth="1"/>
    <col min="87" max="87" width="20.42578125" customWidth="1"/>
    <col min="88" max="88" width="28.42578125" customWidth="1"/>
    <col min="89" max="89" width="17.42578125" customWidth="1"/>
    <col min="90" max="90" width="18.5703125" customWidth="1"/>
    <col min="91" max="91" width="17" customWidth="1"/>
    <col min="92" max="92" width="15.5703125" customWidth="1"/>
    <col min="93" max="93" width="19.5703125" customWidth="1"/>
    <col min="94" max="94" width="15.5703125" customWidth="1"/>
    <col min="95" max="95" width="30.5703125" customWidth="1"/>
    <col min="96" max="96" width="20.5703125" customWidth="1"/>
    <col min="97" max="98" width="22.5703125" customWidth="1"/>
    <col min="99" max="99" width="22.42578125" customWidth="1"/>
    <col min="100" max="100" width="20.42578125" customWidth="1"/>
    <col min="101" max="101" width="28.42578125" customWidth="1"/>
    <col min="102" max="102" width="17.42578125" customWidth="1"/>
    <col min="103" max="103" width="18.5703125" customWidth="1"/>
    <col min="104" max="104" width="17" customWidth="1"/>
    <col min="105" max="105" width="15.5703125" customWidth="1"/>
    <col min="106" max="106" width="19.5703125" customWidth="1"/>
    <col min="107" max="107" width="15.5703125" customWidth="1"/>
    <col min="108" max="108" width="30.5703125" customWidth="1"/>
    <col min="109" max="109" width="20.5703125" customWidth="1"/>
    <col min="110" max="111" width="22.5703125" customWidth="1"/>
    <col min="112" max="112" width="22.42578125" customWidth="1"/>
    <col min="113" max="113" width="20.42578125" customWidth="1"/>
    <col min="114" max="114" width="28.42578125" customWidth="1"/>
    <col min="115" max="115" width="17.42578125" customWidth="1"/>
    <col min="116" max="116" width="18.5703125" customWidth="1"/>
    <col min="117" max="117" width="17" customWidth="1"/>
    <col min="118" max="118" width="15.5703125" customWidth="1"/>
    <col min="119" max="119" width="19.5703125" customWidth="1"/>
    <col min="120" max="120" width="15.5703125" customWidth="1"/>
    <col min="121" max="121" width="30.5703125" customWidth="1"/>
    <col min="122" max="122" width="20.5703125" customWidth="1"/>
    <col min="123" max="124" width="22.5703125" customWidth="1"/>
    <col min="125" max="125" width="22.42578125" customWidth="1"/>
    <col min="126" max="126" width="20.42578125" customWidth="1"/>
    <col min="127" max="127" width="28.42578125" customWidth="1"/>
    <col min="128" max="128" width="17.42578125" customWidth="1"/>
    <col min="129" max="129" width="18.5703125" customWidth="1"/>
    <col min="130" max="130" width="17" customWidth="1"/>
    <col min="131" max="131" width="15.5703125" customWidth="1"/>
    <col min="132" max="132" width="19.5703125" customWidth="1"/>
    <col min="133" max="133" width="15.5703125" customWidth="1"/>
    <col min="134" max="134" width="30.5703125" customWidth="1"/>
    <col min="135" max="135" width="20.5703125" customWidth="1"/>
    <col min="136" max="137" width="22.5703125" customWidth="1"/>
    <col min="138" max="138" width="22.42578125" customWidth="1"/>
    <col min="139" max="139" width="20.42578125" customWidth="1"/>
    <col min="140" max="140" width="28.42578125" customWidth="1"/>
    <col min="141" max="141" width="17.42578125" customWidth="1"/>
    <col min="142" max="142" width="18.5703125" customWidth="1"/>
    <col min="143" max="143" width="17" customWidth="1"/>
    <col min="144" max="144" width="15.5703125" customWidth="1"/>
    <col min="145" max="145" width="19.5703125" customWidth="1"/>
    <col min="146" max="146" width="15.5703125" customWidth="1"/>
    <col min="147" max="147" width="30.5703125" customWidth="1"/>
    <col min="148" max="148" width="20.5703125" customWidth="1"/>
    <col min="149" max="150" width="22.5703125" customWidth="1"/>
    <col min="151" max="151" width="22.42578125" customWidth="1"/>
    <col min="152" max="152" width="20.42578125" customWidth="1"/>
    <col min="153" max="153" width="28.42578125" customWidth="1"/>
    <col min="154" max="154" width="17.42578125" customWidth="1"/>
    <col min="155" max="155" width="18.5703125" customWidth="1"/>
    <col min="156" max="156" width="17" customWidth="1"/>
    <col min="157" max="157" width="15.5703125" customWidth="1"/>
    <col min="158" max="158" width="19.5703125" customWidth="1"/>
    <col min="159" max="159" width="15.5703125" customWidth="1"/>
    <col min="160" max="160" width="30.5703125" customWidth="1"/>
    <col min="161" max="161" width="20.5703125" customWidth="1"/>
    <col min="162" max="163" width="22.5703125" customWidth="1"/>
    <col min="164" max="164" width="22.42578125" customWidth="1"/>
    <col min="165" max="165" width="20.42578125" customWidth="1"/>
    <col min="166" max="166" width="28.42578125" customWidth="1"/>
    <col min="167" max="167" width="17.42578125" customWidth="1"/>
    <col min="168" max="168" width="18.5703125" customWidth="1"/>
    <col min="169" max="169" width="17" customWidth="1"/>
    <col min="170" max="170" width="15.5703125" customWidth="1"/>
    <col min="171" max="171" width="19.5703125" customWidth="1"/>
    <col min="172" max="172" width="15.5703125" customWidth="1"/>
    <col min="173" max="173" width="30.5703125" customWidth="1"/>
    <col min="174" max="174" width="20.5703125" customWidth="1"/>
    <col min="175" max="176" width="22.5703125" customWidth="1"/>
    <col min="177" max="177" width="22.42578125" customWidth="1"/>
    <col min="178" max="178" width="20.42578125" customWidth="1"/>
    <col min="179" max="179" width="28.42578125" customWidth="1"/>
    <col min="180" max="180" width="17.42578125" customWidth="1"/>
    <col min="181" max="181" width="18.5703125" customWidth="1"/>
    <col min="182" max="182" width="17" customWidth="1"/>
    <col min="183" max="183" width="15.5703125" customWidth="1"/>
    <col min="184" max="184" width="19.5703125" customWidth="1"/>
    <col min="185" max="185" width="15.5703125" customWidth="1"/>
    <col min="186" max="186" width="30.5703125" customWidth="1"/>
    <col min="187" max="187" width="20.5703125" customWidth="1"/>
    <col min="188" max="189" width="22.5703125" customWidth="1"/>
    <col min="190" max="190" width="22.42578125" customWidth="1"/>
    <col min="191" max="191" width="20.42578125" customWidth="1"/>
    <col min="192" max="192" width="28.42578125" customWidth="1"/>
    <col min="193" max="193" width="17.42578125" customWidth="1"/>
    <col min="194" max="194" width="18.5703125" customWidth="1"/>
    <col min="195" max="195" width="17" customWidth="1"/>
    <col min="196" max="196" width="15.5703125" customWidth="1"/>
    <col min="197" max="197" width="19.5703125" customWidth="1"/>
    <col min="198" max="198" width="15.5703125" customWidth="1"/>
    <col min="199" max="199" width="30.5703125" customWidth="1"/>
    <col min="200" max="200" width="20.5703125" customWidth="1"/>
    <col min="201" max="202" width="22.5703125" customWidth="1"/>
    <col min="203" max="203" width="22.42578125" customWidth="1"/>
    <col min="204" max="204" width="20.42578125" customWidth="1"/>
    <col min="205" max="205" width="28.42578125" customWidth="1"/>
    <col min="206" max="206" width="17.42578125" customWidth="1"/>
    <col min="207" max="207" width="18.5703125" customWidth="1"/>
    <col min="208" max="208" width="17" customWidth="1"/>
    <col min="209" max="209" width="15.5703125" customWidth="1"/>
    <col min="210" max="210" width="19.5703125" customWidth="1"/>
    <col min="211" max="211" width="15.5703125" customWidth="1"/>
    <col min="212" max="212" width="30.5703125" customWidth="1"/>
    <col min="213" max="213" width="20.5703125" customWidth="1"/>
    <col min="214" max="215" width="22.5703125" customWidth="1"/>
    <col min="216" max="216" width="22.42578125" customWidth="1"/>
    <col min="217" max="217" width="20.42578125" customWidth="1"/>
    <col min="218" max="218" width="28.42578125" customWidth="1"/>
    <col min="219" max="219" width="17.42578125" customWidth="1"/>
    <col min="220" max="220" width="18.5703125" customWidth="1"/>
    <col min="221" max="221" width="17" customWidth="1"/>
    <col min="222" max="222" width="15.5703125" customWidth="1"/>
    <col min="223" max="223" width="19.5703125" customWidth="1"/>
    <col min="224" max="224" width="15.5703125" customWidth="1"/>
    <col min="225" max="225" width="30.5703125" customWidth="1"/>
    <col min="226" max="226" width="20.5703125" customWidth="1"/>
    <col min="227" max="228" width="22.5703125" customWidth="1"/>
    <col min="229" max="229" width="22.42578125" customWidth="1"/>
    <col min="230" max="230" width="20.42578125" customWidth="1"/>
    <col min="231" max="231" width="28.42578125" customWidth="1"/>
    <col min="232" max="232" width="17.42578125" customWidth="1"/>
    <col min="233" max="233" width="18.5703125" customWidth="1"/>
    <col min="234" max="234" width="17" customWidth="1"/>
    <col min="235" max="235" width="15.5703125" customWidth="1"/>
    <col min="236" max="236" width="19.5703125" customWidth="1"/>
    <col min="237" max="237" width="15.5703125" customWidth="1"/>
    <col min="238" max="238" width="30.5703125" customWidth="1"/>
    <col min="239" max="239" width="20.5703125" customWidth="1"/>
    <col min="240" max="241" width="22.5703125" customWidth="1"/>
    <col min="242" max="242" width="22.42578125" customWidth="1"/>
    <col min="243" max="243" width="20.42578125" customWidth="1"/>
    <col min="244" max="244" width="28.42578125" customWidth="1"/>
    <col min="245" max="245" width="17.42578125" customWidth="1"/>
    <col min="246" max="246" width="18.5703125" customWidth="1"/>
    <col min="247" max="247" width="17" customWidth="1"/>
    <col min="248" max="248" width="15.5703125" customWidth="1"/>
    <col min="249" max="249" width="19.5703125" customWidth="1"/>
    <col min="250" max="250" width="15.5703125" customWidth="1"/>
    <col min="251" max="251" width="30.5703125" customWidth="1"/>
    <col min="252" max="252" width="20.5703125" customWidth="1"/>
    <col min="253" max="254" width="22.5703125" customWidth="1"/>
    <col min="255" max="255" width="22.42578125" customWidth="1"/>
    <col min="256" max="256" width="20.42578125" customWidth="1"/>
    <col min="257" max="257" width="28.42578125" customWidth="1"/>
    <col min="258" max="258" width="17.42578125" customWidth="1"/>
    <col min="259" max="259" width="18.5703125" customWidth="1"/>
    <col min="260" max="260" width="17" customWidth="1"/>
    <col min="261" max="261" width="15.5703125" customWidth="1"/>
    <col min="262" max="262" width="19.5703125" customWidth="1"/>
    <col min="263" max="263" width="15.5703125" customWidth="1"/>
    <col min="264" max="264" width="30.5703125" customWidth="1"/>
    <col min="265" max="265" width="20.5703125" customWidth="1"/>
    <col min="266" max="267" width="22.5703125" customWidth="1"/>
    <col min="268" max="268" width="22.42578125" customWidth="1"/>
    <col min="269" max="269" width="20.42578125" customWidth="1"/>
    <col min="270" max="270" width="28.42578125" customWidth="1"/>
    <col min="271" max="271" width="17.42578125" customWidth="1"/>
    <col min="272" max="272" width="18.5703125" customWidth="1"/>
    <col min="273" max="273" width="17" customWidth="1"/>
    <col min="274" max="274" width="15.5703125" customWidth="1"/>
    <col min="275" max="275" width="19.5703125" customWidth="1"/>
    <col min="276" max="276" width="15.5703125" customWidth="1"/>
    <col min="277" max="277" width="30.5703125" customWidth="1"/>
    <col min="278" max="278" width="20.5703125" customWidth="1"/>
    <col min="279" max="280" width="22.5703125" customWidth="1"/>
    <col min="281" max="281" width="22.42578125" customWidth="1"/>
    <col min="282" max="282" width="20.42578125" customWidth="1"/>
    <col min="283" max="283" width="28.42578125" customWidth="1"/>
    <col min="284" max="284" width="17.42578125" customWidth="1"/>
    <col min="285" max="285" width="18.5703125" customWidth="1"/>
    <col min="286" max="286" width="17" customWidth="1"/>
    <col min="287" max="287" width="15.5703125" customWidth="1"/>
    <col min="288" max="288" width="19.5703125" customWidth="1"/>
    <col min="289" max="289" width="15.5703125" customWidth="1"/>
    <col min="290" max="290" width="30.5703125" customWidth="1"/>
    <col min="291" max="291" width="20.5703125" customWidth="1"/>
    <col min="292" max="293" width="22.5703125" customWidth="1"/>
    <col min="294" max="294" width="22.42578125" customWidth="1"/>
    <col min="295" max="295" width="20.42578125" customWidth="1"/>
    <col min="296" max="296" width="28.42578125" customWidth="1"/>
    <col min="297" max="297" width="17.42578125" customWidth="1"/>
    <col min="298" max="298" width="18.5703125" customWidth="1"/>
    <col min="299" max="299" width="17" customWidth="1"/>
    <col min="300" max="300" width="15.5703125" customWidth="1"/>
    <col min="301" max="301" width="19.5703125" customWidth="1"/>
    <col min="302" max="302" width="15.5703125" customWidth="1"/>
    <col min="303" max="303" width="30.5703125" customWidth="1"/>
    <col min="304" max="304" width="20.5703125" customWidth="1"/>
    <col min="305" max="306" width="22.5703125" customWidth="1"/>
    <col min="307" max="307" width="22.42578125" customWidth="1"/>
    <col min="308" max="308" width="20.42578125" customWidth="1"/>
    <col min="309" max="309" width="28.42578125" customWidth="1"/>
    <col min="310" max="310" width="17.42578125" customWidth="1"/>
    <col min="311" max="311" width="18.5703125" customWidth="1"/>
    <col min="312" max="312" width="17" customWidth="1"/>
    <col min="313" max="313" width="15.5703125" customWidth="1"/>
    <col min="314" max="314" width="19.5703125" customWidth="1"/>
    <col min="315" max="315" width="15.5703125" customWidth="1"/>
    <col min="316" max="316" width="30.5703125" customWidth="1"/>
    <col min="317" max="317" width="20.5703125" customWidth="1"/>
    <col min="318" max="319" width="22.5703125" customWidth="1"/>
    <col min="320" max="320" width="22.42578125" customWidth="1"/>
    <col min="321" max="321" width="20.42578125" customWidth="1"/>
    <col min="322" max="322" width="28.42578125" customWidth="1"/>
    <col min="323" max="323" width="17.42578125" customWidth="1"/>
    <col min="324" max="324" width="18.5703125" customWidth="1"/>
    <col min="325" max="325" width="17" customWidth="1"/>
    <col min="326" max="326" width="15.5703125" customWidth="1"/>
    <col min="327" max="327" width="19.5703125" customWidth="1"/>
    <col min="328" max="328" width="15.5703125" customWidth="1"/>
    <col min="329" max="329" width="30.5703125" customWidth="1"/>
    <col min="330" max="330" width="20.5703125" customWidth="1"/>
    <col min="331" max="332" width="22.5703125" customWidth="1"/>
    <col min="333" max="333" width="22.42578125" customWidth="1"/>
    <col min="334" max="334" width="20.42578125" customWidth="1"/>
    <col min="335" max="335" width="28.42578125" customWidth="1"/>
    <col min="336" max="336" width="17.42578125" customWidth="1"/>
    <col min="337" max="337" width="18.5703125" customWidth="1"/>
    <col min="338" max="338" width="17" customWidth="1"/>
    <col min="339" max="339" width="15.5703125" customWidth="1"/>
    <col min="340" max="340" width="19.5703125" customWidth="1"/>
    <col min="341" max="341" width="15.5703125" customWidth="1"/>
    <col min="342" max="342" width="30.5703125" customWidth="1"/>
    <col min="343" max="343" width="20.5703125" customWidth="1"/>
    <col min="344" max="345" width="22.5703125" customWidth="1"/>
    <col min="346" max="346" width="22.42578125" customWidth="1"/>
    <col min="347" max="347" width="20.42578125" customWidth="1"/>
    <col min="348" max="348" width="28.42578125" customWidth="1"/>
    <col min="349" max="349" width="17.42578125" customWidth="1"/>
    <col min="350" max="350" width="18.5703125" customWidth="1"/>
    <col min="351" max="351" width="17" customWidth="1"/>
    <col min="352" max="352" width="15.5703125" customWidth="1"/>
    <col min="353" max="353" width="19.5703125" customWidth="1"/>
    <col min="354" max="354" width="15.5703125" customWidth="1"/>
    <col min="355" max="355" width="30.5703125" customWidth="1"/>
    <col min="356" max="356" width="20.5703125" customWidth="1"/>
    <col min="357" max="358" width="22.5703125" customWidth="1"/>
    <col min="359" max="359" width="22.42578125" customWidth="1"/>
    <col min="360" max="360" width="20.42578125" customWidth="1"/>
    <col min="361" max="361" width="28.42578125" customWidth="1"/>
    <col min="362" max="362" width="17.42578125" customWidth="1"/>
    <col min="363" max="363" width="18.5703125" customWidth="1"/>
    <col min="364" max="364" width="17" customWidth="1"/>
    <col min="365" max="365" width="15.5703125" customWidth="1"/>
    <col min="366" max="366" width="19.5703125" customWidth="1"/>
    <col min="367" max="367" width="15.5703125" customWidth="1"/>
    <col min="368" max="368" width="30.5703125" customWidth="1"/>
    <col min="369" max="369" width="20.5703125" customWidth="1"/>
    <col min="370" max="371" width="22.5703125" customWidth="1"/>
    <col min="372" max="372" width="22.42578125" customWidth="1"/>
    <col min="373" max="373" width="20.42578125" customWidth="1"/>
    <col min="374" max="374" width="28.42578125" customWidth="1"/>
    <col min="375" max="375" width="17.42578125" customWidth="1"/>
    <col min="376" max="376" width="18.5703125" customWidth="1"/>
    <col min="377" max="377" width="17" customWidth="1"/>
    <col min="378" max="378" width="15.5703125" customWidth="1"/>
    <col min="379" max="379" width="19.5703125" customWidth="1"/>
    <col min="380" max="380" width="15.5703125" customWidth="1"/>
    <col min="381" max="381" width="30.5703125" customWidth="1"/>
    <col min="382" max="382" width="20.5703125" customWidth="1"/>
    <col min="383" max="384" width="22.5703125" customWidth="1"/>
    <col min="385" max="385" width="22.42578125" customWidth="1"/>
    <col min="386" max="386" width="20.42578125" customWidth="1"/>
    <col min="387" max="387" width="28.42578125" customWidth="1"/>
    <col min="388" max="388" width="17.42578125" customWidth="1"/>
    <col min="389" max="389" width="18.5703125" customWidth="1"/>
    <col min="390" max="390" width="17" customWidth="1"/>
    <col min="391" max="391" width="15.5703125" customWidth="1"/>
    <col min="392" max="392" width="19.5703125" customWidth="1"/>
    <col min="393" max="393" width="15.5703125" customWidth="1"/>
    <col min="394" max="394" width="30.5703125" customWidth="1"/>
    <col min="395" max="395" width="20.5703125" customWidth="1"/>
    <col min="396" max="397" width="22.5703125" customWidth="1"/>
    <col min="398" max="398" width="22.42578125" customWidth="1"/>
    <col min="399" max="399" width="20.42578125" customWidth="1"/>
    <col min="400" max="400" width="28.42578125" customWidth="1"/>
    <col min="401" max="401" width="17.42578125" customWidth="1"/>
    <col min="402" max="402" width="18.5703125" customWidth="1"/>
    <col min="403" max="403" width="17" customWidth="1"/>
    <col min="404" max="404" width="15.5703125" customWidth="1"/>
    <col min="405" max="405" width="19.5703125" customWidth="1"/>
    <col min="406" max="406" width="15.5703125" customWidth="1"/>
    <col min="407" max="407" width="30.5703125" customWidth="1"/>
    <col min="408" max="408" width="20.5703125" customWidth="1"/>
    <col min="409" max="410" width="22.5703125" customWidth="1"/>
    <col min="411" max="411" width="22.42578125" customWidth="1"/>
    <col min="412" max="412" width="20.42578125" customWidth="1"/>
    <col min="413" max="413" width="28.42578125" customWidth="1"/>
    <col min="414" max="414" width="17.42578125" customWidth="1"/>
    <col min="415" max="415" width="18.5703125" customWidth="1"/>
    <col min="416" max="416" width="17" customWidth="1"/>
    <col min="417" max="417" width="15.5703125" customWidth="1"/>
    <col min="418" max="418" width="19.5703125" customWidth="1"/>
    <col min="419" max="419" width="15.5703125" customWidth="1"/>
    <col min="420" max="420" width="30.5703125" customWidth="1"/>
    <col min="421" max="421" width="20.5703125" customWidth="1"/>
    <col min="422" max="423" width="22.5703125" customWidth="1"/>
    <col min="424" max="424" width="22.42578125" customWidth="1"/>
    <col min="425" max="425" width="20.42578125" customWidth="1"/>
    <col min="426" max="426" width="28.42578125" customWidth="1"/>
    <col min="427" max="427" width="17.42578125" customWidth="1"/>
    <col min="428" max="428" width="18.5703125" customWidth="1"/>
    <col min="429" max="429" width="17" customWidth="1"/>
    <col min="430" max="430" width="15.5703125" customWidth="1"/>
    <col min="431" max="431" width="19.5703125" customWidth="1"/>
    <col min="432" max="432" width="15.5703125" customWidth="1"/>
    <col min="433" max="433" width="30.5703125" customWidth="1"/>
    <col min="434" max="434" width="20.5703125" customWidth="1"/>
    <col min="435" max="436" width="22.5703125" customWidth="1"/>
    <col min="437" max="437" width="22.42578125" customWidth="1"/>
    <col min="438" max="438" width="20.42578125" customWidth="1"/>
    <col min="439" max="439" width="28.42578125" customWidth="1"/>
    <col min="440" max="440" width="17.42578125" customWidth="1"/>
    <col min="441" max="441" width="18.5703125" customWidth="1"/>
    <col min="442" max="442" width="17" customWidth="1"/>
    <col min="443" max="443" width="15.5703125" customWidth="1"/>
    <col min="444" max="444" width="19.5703125" customWidth="1"/>
    <col min="445" max="445" width="15.5703125" customWidth="1"/>
    <col min="446" max="446" width="30.5703125" customWidth="1"/>
    <col min="447" max="447" width="20.5703125" customWidth="1"/>
    <col min="448" max="449" width="22.5703125" customWidth="1"/>
    <col min="450" max="450" width="22.42578125" customWidth="1"/>
    <col min="451" max="451" width="20.42578125" customWidth="1"/>
    <col min="452" max="452" width="28.42578125" customWidth="1"/>
    <col min="453" max="453" width="17.42578125" customWidth="1"/>
    <col min="454" max="454" width="18.5703125" customWidth="1"/>
    <col min="455" max="455" width="17" customWidth="1"/>
    <col min="456" max="456" width="15.5703125" customWidth="1"/>
    <col min="457" max="457" width="19.5703125" customWidth="1"/>
    <col min="458" max="458" width="15.5703125" customWidth="1"/>
    <col min="459" max="459" width="30.5703125" customWidth="1"/>
    <col min="460" max="460" width="20.5703125" customWidth="1"/>
    <col min="461" max="462" width="22.5703125" customWidth="1"/>
    <col min="463" max="463" width="22.42578125" customWidth="1"/>
    <col min="464" max="464" width="20.42578125" customWidth="1"/>
    <col min="465" max="465" width="28.42578125" customWidth="1"/>
    <col min="466" max="466" width="17.42578125" customWidth="1"/>
    <col min="467" max="467" width="18.5703125" customWidth="1"/>
    <col min="468" max="468" width="17" customWidth="1"/>
    <col min="469" max="469" width="15.5703125" customWidth="1"/>
    <col min="470" max="470" width="19.5703125" customWidth="1"/>
    <col min="471" max="471" width="15.5703125" customWidth="1"/>
    <col min="472" max="472" width="30.5703125" customWidth="1"/>
    <col min="473" max="473" width="20.5703125" customWidth="1"/>
    <col min="474" max="475" width="22.5703125" customWidth="1"/>
    <col min="476" max="476" width="22.42578125" customWidth="1"/>
    <col min="477" max="477" width="20.42578125" customWidth="1"/>
    <col min="478" max="478" width="28.42578125" customWidth="1"/>
    <col min="479" max="479" width="17.42578125" customWidth="1"/>
    <col min="480" max="480" width="18.5703125" customWidth="1"/>
    <col min="481" max="481" width="17" customWidth="1"/>
    <col min="482" max="482" width="15.5703125" customWidth="1"/>
    <col min="483" max="483" width="19.5703125" customWidth="1"/>
    <col min="484" max="484" width="15.5703125" customWidth="1"/>
    <col min="485" max="485" width="30.5703125" customWidth="1"/>
    <col min="486" max="486" width="20.5703125" customWidth="1"/>
    <col min="487" max="488" width="22.5703125" customWidth="1"/>
    <col min="489" max="489" width="22.42578125" customWidth="1"/>
    <col min="490" max="490" width="20.42578125" customWidth="1"/>
    <col min="491" max="491" width="28.42578125" customWidth="1"/>
    <col min="492" max="492" width="17.42578125" customWidth="1"/>
    <col min="493" max="493" width="18.5703125" customWidth="1"/>
    <col min="494" max="494" width="17" customWidth="1"/>
    <col min="495" max="495" width="15.5703125" customWidth="1"/>
    <col min="496" max="496" width="19.5703125" customWidth="1"/>
    <col min="497" max="497" width="15.5703125" customWidth="1"/>
    <col min="498" max="498" width="30.5703125" customWidth="1"/>
    <col min="499" max="499" width="20.5703125" customWidth="1"/>
    <col min="500" max="501" width="22.5703125" customWidth="1"/>
    <col min="502" max="502" width="22.42578125" customWidth="1"/>
    <col min="503" max="503" width="20.42578125" customWidth="1"/>
    <col min="504" max="504" width="28.42578125" customWidth="1"/>
    <col min="505" max="505" width="17.42578125" customWidth="1"/>
    <col min="506" max="506" width="18.5703125" customWidth="1"/>
    <col min="507" max="507" width="17" customWidth="1"/>
    <col min="508" max="508" width="15.5703125" customWidth="1"/>
    <col min="509" max="509" width="19.5703125" customWidth="1"/>
    <col min="510" max="510" width="15.5703125" customWidth="1"/>
    <col min="511" max="511" width="30.5703125" customWidth="1"/>
    <col min="512" max="512" width="20.5703125" customWidth="1"/>
    <col min="513" max="514" width="22.5703125" customWidth="1"/>
    <col min="515" max="515" width="22.42578125" customWidth="1"/>
    <col min="516" max="516" width="20.42578125" customWidth="1"/>
    <col min="517" max="517" width="28.42578125" customWidth="1"/>
    <col min="518" max="518" width="17.42578125" customWidth="1"/>
    <col min="519" max="519" width="18.5703125" customWidth="1"/>
    <col min="520" max="520" width="17" customWidth="1"/>
    <col min="521" max="521" width="15.5703125" customWidth="1"/>
    <col min="522" max="522" width="19.5703125" customWidth="1"/>
    <col min="523" max="523" width="15.5703125" customWidth="1"/>
    <col min="524" max="524" width="30.5703125" customWidth="1"/>
    <col min="525" max="525" width="20.5703125" customWidth="1"/>
    <col min="526" max="527" width="22.5703125" customWidth="1"/>
    <col min="528" max="528" width="22.42578125" customWidth="1"/>
    <col min="529" max="529" width="20.42578125" customWidth="1"/>
    <col min="530" max="530" width="28.42578125" customWidth="1"/>
    <col min="531" max="531" width="17.42578125" customWidth="1"/>
    <col min="532" max="532" width="18.5703125" customWidth="1"/>
    <col min="533" max="533" width="17" customWidth="1"/>
    <col min="534" max="534" width="15.5703125" customWidth="1"/>
    <col min="535" max="535" width="19.5703125" customWidth="1"/>
    <col min="536" max="536" width="15.5703125" customWidth="1"/>
    <col min="537" max="537" width="30.5703125" customWidth="1"/>
    <col min="538" max="538" width="20.5703125" customWidth="1"/>
    <col min="539" max="540" width="22.5703125" customWidth="1"/>
    <col min="541" max="541" width="22.42578125" customWidth="1"/>
    <col min="542" max="542" width="20.42578125" customWidth="1"/>
    <col min="543" max="543" width="28.42578125" customWidth="1"/>
    <col min="544" max="544" width="17.42578125" customWidth="1"/>
    <col min="545" max="545" width="18.5703125" customWidth="1"/>
    <col min="546" max="546" width="17" customWidth="1"/>
    <col min="547" max="547" width="15.5703125" customWidth="1"/>
    <col min="548" max="548" width="19.5703125" customWidth="1"/>
    <col min="549" max="549" width="15.5703125" customWidth="1"/>
    <col min="550" max="550" width="30.5703125" customWidth="1"/>
    <col min="551" max="551" width="20.5703125" customWidth="1"/>
    <col min="552" max="553" width="22.5703125" customWidth="1"/>
    <col min="554" max="554" width="22.42578125" customWidth="1"/>
    <col min="555" max="555" width="20.42578125" customWidth="1"/>
    <col min="556" max="556" width="28.42578125" customWidth="1"/>
    <col min="557" max="557" width="17.42578125" customWidth="1"/>
    <col min="558" max="558" width="18.5703125" customWidth="1"/>
    <col min="559" max="559" width="17" customWidth="1"/>
    <col min="560" max="560" width="15.5703125" customWidth="1"/>
    <col min="561" max="561" width="19.5703125" customWidth="1"/>
    <col min="562" max="562" width="15.5703125" customWidth="1"/>
    <col min="563" max="563" width="30.5703125" customWidth="1"/>
    <col min="564" max="564" width="20.5703125" customWidth="1"/>
    <col min="565" max="566" width="22.5703125" customWidth="1"/>
    <col min="567" max="567" width="22.42578125" customWidth="1"/>
    <col min="568" max="568" width="20.42578125" customWidth="1"/>
    <col min="569" max="569" width="28.42578125" customWidth="1"/>
    <col min="570" max="570" width="17.42578125" customWidth="1"/>
    <col min="571" max="571" width="18.5703125" customWidth="1"/>
    <col min="572" max="572" width="17" customWidth="1"/>
    <col min="573" max="573" width="15.5703125" customWidth="1"/>
    <col min="574" max="574" width="19.5703125" customWidth="1"/>
    <col min="575" max="575" width="15.5703125" customWidth="1"/>
    <col min="576" max="576" width="30.5703125" customWidth="1"/>
    <col min="577" max="577" width="20.5703125" customWidth="1"/>
    <col min="578" max="579" width="22.5703125" customWidth="1"/>
    <col min="580" max="580" width="22.42578125" customWidth="1"/>
    <col min="581" max="581" width="20.42578125" customWidth="1"/>
    <col min="582" max="582" width="28.42578125" customWidth="1"/>
    <col min="583" max="583" width="17.42578125" customWidth="1"/>
    <col min="584" max="584" width="18.5703125" customWidth="1"/>
    <col min="585" max="585" width="17" customWidth="1"/>
    <col min="586" max="586" width="15.5703125" customWidth="1"/>
    <col min="587" max="587" width="19.5703125" customWidth="1"/>
    <col min="588" max="588" width="15.5703125" customWidth="1"/>
    <col min="589" max="589" width="30.5703125" customWidth="1"/>
    <col min="590" max="590" width="20.5703125" customWidth="1"/>
    <col min="591" max="592" width="22.5703125" customWidth="1"/>
    <col min="593" max="593" width="22.42578125" customWidth="1"/>
    <col min="594" max="594" width="20.42578125" customWidth="1"/>
    <col min="595" max="595" width="28.42578125" customWidth="1"/>
    <col min="596" max="596" width="17.42578125" customWidth="1"/>
    <col min="597" max="597" width="18.5703125" customWidth="1"/>
    <col min="598" max="598" width="17" customWidth="1"/>
    <col min="599" max="599" width="15.5703125" customWidth="1"/>
    <col min="600" max="600" width="19.5703125" customWidth="1"/>
    <col min="601" max="601" width="15.5703125" customWidth="1"/>
    <col min="602" max="602" width="30.5703125" customWidth="1"/>
    <col min="603" max="603" width="20.5703125" customWidth="1"/>
    <col min="604" max="605" width="22.5703125" customWidth="1"/>
    <col min="606" max="606" width="22.42578125" customWidth="1"/>
    <col min="607" max="607" width="20.42578125" customWidth="1"/>
    <col min="608" max="608" width="28.42578125" customWidth="1"/>
    <col min="609" max="609" width="17.42578125" customWidth="1"/>
    <col min="610" max="610" width="18.5703125" customWidth="1"/>
    <col min="611" max="611" width="17" customWidth="1"/>
    <col min="612" max="612" width="15.5703125" customWidth="1"/>
    <col min="613" max="613" width="19.5703125" customWidth="1"/>
    <col min="614" max="614" width="15.5703125" customWidth="1"/>
    <col min="615" max="615" width="30.5703125" customWidth="1"/>
    <col min="616" max="616" width="20.5703125" customWidth="1"/>
    <col min="617" max="618" width="22.5703125" customWidth="1"/>
    <col min="619" max="619" width="22.42578125" customWidth="1"/>
    <col min="620" max="620" width="20.42578125" customWidth="1"/>
    <col min="621" max="621" width="28.42578125" customWidth="1"/>
    <col min="622" max="622" width="17.42578125" customWidth="1"/>
    <col min="623" max="623" width="18.5703125" customWidth="1"/>
    <col min="624" max="624" width="17" customWidth="1"/>
    <col min="625" max="625" width="15.5703125" customWidth="1"/>
    <col min="626" max="626" width="19.5703125" customWidth="1"/>
    <col min="627" max="627" width="15.5703125" customWidth="1"/>
    <col min="628" max="628" width="30.5703125" customWidth="1"/>
    <col min="629" max="629" width="20.5703125" customWidth="1"/>
    <col min="630" max="631" width="22.5703125" customWidth="1"/>
    <col min="632" max="632" width="22.42578125" customWidth="1"/>
    <col min="633" max="633" width="20.42578125" customWidth="1"/>
    <col min="634" max="634" width="28.42578125" customWidth="1"/>
    <col min="635" max="635" width="17.42578125" customWidth="1"/>
    <col min="636" max="636" width="18.5703125" customWidth="1"/>
    <col min="637" max="637" width="17" customWidth="1"/>
    <col min="638" max="638" width="15.5703125" customWidth="1"/>
    <col min="639" max="639" width="19.5703125" customWidth="1"/>
    <col min="640" max="640" width="15.5703125" customWidth="1"/>
    <col min="641" max="641" width="30.5703125" customWidth="1"/>
    <col min="642" max="642" width="20.5703125" customWidth="1"/>
    <col min="643" max="644" width="22.5703125" customWidth="1"/>
    <col min="645" max="645" width="22.42578125" customWidth="1"/>
    <col min="646" max="646" width="20.42578125" customWidth="1"/>
    <col min="647" max="647" width="28.42578125" customWidth="1"/>
    <col min="648" max="648" width="17.42578125" customWidth="1"/>
    <col min="649" max="649" width="18.5703125" customWidth="1"/>
    <col min="650" max="650" width="17" customWidth="1"/>
    <col min="651" max="651" width="15.5703125" customWidth="1"/>
    <col min="652" max="652" width="19.5703125" customWidth="1"/>
    <col min="653" max="653" width="15.5703125" customWidth="1"/>
    <col min="654" max="654" width="30.5703125" customWidth="1"/>
    <col min="655" max="655" width="20.5703125" customWidth="1"/>
    <col min="656" max="657" width="22.5703125" customWidth="1"/>
    <col min="658" max="658" width="22.42578125" customWidth="1"/>
    <col min="659" max="659" width="20.42578125" customWidth="1"/>
    <col min="660" max="660" width="28.42578125" customWidth="1"/>
    <col min="661" max="661" width="17.42578125" customWidth="1"/>
    <col min="662" max="662" width="18.5703125" customWidth="1"/>
    <col min="663" max="663" width="17" customWidth="1"/>
    <col min="664" max="664" width="15.5703125" customWidth="1"/>
    <col min="665" max="665" width="19.5703125" customWidth="1"/>
    <col min="666" max="666" width="15.5703125" customWidth="1"/>
    <col min="667" max="667" width="30.5703125" customWidth="1"/>
    <col min="668" max="668" width="20.5703125" customWidth="1"/>
    <col min="669" max="670" width="22.5703125" customWidth="1"/>
    <col min="671" max="671" width="22.42578125" customWidth="1"/>
    <col min="672" max="672" width="20.42578125" customWidth="1"/>
    <col min="673" max="673" width="28.42578125" customWidth="1"/>
    <col min="674" max="674" width="17.42578125" customWidth="1"/>
    <col min="675" max="675" width="18.5703125" customWidth="1"/>
    <col min="676" max="676" width="17" customWidth="1"/>
    <col min="677" max="677" width="15.5703125" customWidth="1"/>
    <col min="678" max="678" width="19.5703125" customWidth="1"/>
    <col min="679" max="679" width="15.5703125" customWidth="1"/>
    <col min="680" max="680" width="30.5703125" customWidth="1"/>
    <col min="681" max="681" width="20.5703125" customWidth="1"/>
    <col min="682" max="683" width="22.5703125" customWidth="1"/>
    <col min="684" max="684" width="22.42578125" customWidth="1"/>
    <col min="685" max="685" width="20.42578125" customWidth="1"/>
    <col min="686" max="686" width="28.42578125" customWidth="1"/>
    <col min="687" max="687" width="17.42578125" customWidth="1"/>
    <col min="688" max="688" width="18.5703125" customWidth="1"/>
    <col min="689" max="689" width="17" customWidth="1"/>
    <col min="690" max="690" width="15.5703125" customWidth="1"/>
    <col min="691" max="691" width="19.5703125" customWidth="1"/>
    <col min="692" max="692" width="15.5703125" customWidth="1"/>
    <col min="693" max="693" width="30.5703125" customWidth="1"/>
    <col min="694" max="694" width="20.5703125" customWidth="1"/>
    <col min="695" max="696" width="22.5703125" customWidth="1"/>
    <col min="697" max="697" width="22.42578125" customWidth="1"/>
    <col min="698" max="698" width="20.42578125" customWidth="1"/>
    <col min="699" max="699" width="28.42578125" customWidth="1"/>
    <col min="700" max="700" width="17.42578125" customWidth="1"/>
    <col min="701" max="701" width="18.5703125" customWidth="1"/>
    <col min="702" max="702" width="17" customWidth="1"/>
    <col min="703" max="703" width="15.5703125" customWidth="1"/>
    <col min="704" max="704" width="19.5703125" customWidth="1"/>
    <col min="705" max="705" width="15.5703125" customWidth="1"/>
    <col min="706" max="706" width="30.5703125" customWidth="1"/>
    <col min="707" max="707" width="20.5703125" customWidth="1"/>
    <col min="708" max="709" width="22.5703125" customWidth="1"/>
    <col min="710" max="710" width="22.42578125" customWidth="1"/>
    <col min="711" max="711" width="20.42578125" customWidth="1"/>
    <col min="712" max="712" width="28.42578125" customWidth="1"/>
    <col min="713" max="713" width="17.42578125" customWidth="1"/>
    <col min="714" max="714" width="18.5703125" customWidth="1"/>
    <col min="715" max="715" width="17" customWidth="1"/>
    <col min="716" max="716" width="15.5703125" customWidth="1"/>
    <col min="717" max="717" width="19.5703125" customWidth="1"/>
    <col min="718" max="718" width="15.5703125" customWidth="1"/>
    <col min="719" max="719" width="30.5703125" customWidth="1"/>
    <col min="720" max="720" width="20.5703125" customWidth="1"/>
    <col min="721" max="722" width="22.5703125" customWidth="1"/>
    <col min="723" max="723" width="22.42578125" customWidth="1"/>
    <col min="724" max="724" width="20.42578125" customWidth="1"/>
    <col min="725" max="725" width="28.42578125" customWidth="1"/>
    <col min="726" max="726" width="17.42578125" customWidth="1"/>
    <col min="727" max="727" width="18.5703125" customWidth="1"/>
    <col min="728" max="728" width="17" customWidth="1"/>
    <col min="729" max="729" width="15.5703125" customWidth="1"/>
    <col min="730" max="730" width="19.5703125" customWidth="1"/>
    <col min="731" max="731" width="15.5703125" customWidth="1"/>
    <col min="732" max="732" width="30.5703125" customWidth="1"/>
    <col min="733" max="733" width="20.5703125" customWidth="1"/>
    <col min="734" max="735" width="22.5703125" customWidth="1"/>
    <col min="736" max="736" width="22.42578125" customWidth="1"/>
    <col min="737" max="737" width="20.42578125" customWidth="1"/>
    <col min="738" max="738" width="28.42578125" customWidth="1"/>
    <col min="739" max="739" width="17.42578125" customWidth="1"/>
    <col min="740" max="740" width="18.5703125" customWidth="1"/>
    <col min="741" max="741" width="17" customWidth="1"/>
    <col min="742" max="742" width="15.5703125" customWidth="1"/>
    <col min="743" max="743" width="19.5703125" customWidth="1"/>
    <col min="744" max="744" width="15.5703125" customWidth="1"/>
    <col min="745" max="745" width="30.5703125" customWidth="1"/>
    <col min="746" max="746" width="20.5703125" customWidth="1"/>
    <col min="747" max="748" width="22.5703125" customWidth="1"/>
    <col min="749" max="749" width="22.42578125" customWidth="1"/>
    <col min="750" max="750" width="20.42578125" customWidth="1"/>
    <col min="751" max="751" width="28.42578125" customWidth="1"/>
    <col min="752" max="752" width="17.42578125" customWidth="1"/>
    <col min="753" max="753" width="18.5703125" customWidth="1"/>
    <col min="754" max="754" width="17" customWidth="1"/>
    <col min="755" max="755" width="15.5703125" customWidth="1"/>
    <col min="756" max="756" width="19.5703125" customWidth="1"/>
    <col min="757" max="757" width="15.5703125" customWidth="1"/>
    <col min="758" max="758" width="30.5703125" customWidth="1"/>
    <col min="759" max="759" width="20.5703125" customWidth="1"/>
    <col min="760" max="761" width="22.5703125" customWidth="1"/>
    <col min="762" max="762" width="22.42578125" customWidth="1"/>
    <col min="763" max="763" width="20.42578125" customWidth="1"/>
    <col min="764" max="764" width="28.42578125" customWidth="1"/>
    <col min="765" max="765" width="17.42578125" customWidth="1"/>
    <col min="766" max="766" width="18.5703125" customWidth="1"/>
    <col min="767" max="767" width="17" customWidth="1"/>
    <col min="768" max="768" width="15.5703125" customWidth="1"/>
    <col min="769" max="769" width="19.5703125" customWidth="1"/>
    <col min="770" max="770" width="15.5703125" customWidth="1"/>
    <col min="771" max="771" width="30.5703125" customWidth="1"/>
    <col min="772" max="772" width="20.5703125" customWidth="1"/>
    <col min="773" max="774" width="22.5703125" customWidth="1"/>
    <col min="775" max="775" width="22.42578125" customWidth="1"/>
    <col min="776" max="776" width="20.42578125" customWidth="1"/>
    <col min="777" max="777" width="28.42578125" customWidth="1"/>
    <col min="778" max="778" width="17.42578125" customWidth="1"/>
    <col min="779" max="779" width="18.5703125" customWidth="1"/>
    <col min="780" max="780" width="17" customWidth="1"/>
    <col min="781" max="781" width="15.5703125" customWidth="1"/>
    <col min="782" max="782" width="19.5703125" customWidth="1"/>
    <col min="783" max="783" width="15.5703125" customWidth="1"/>
    <col min="784" max="784" width="30.5703125" customWidth="1"/>
    <col min="785" max="785" width="20.5703125" customWidth="1"/>
    <col min="786" max="787" width="22.5703125" customWidth="1"/>
    <col min="788" max="788" width="22.42578125" customWidth="1"/>
    <col min="789" max="789" width="20.42578125" customWidth="1"/>
    <col min="790" max="790" width="28.42578125" customWidth="1"/>
    <col min="791" max="791" width="17.42578125" customWidth="1"/>
    <col min="792" max="792" width="18.5703125" customWidth="1"/>
    <col min="793" max="793" width="17" customWidth="1"/>
    <col min="794" max="794" width="15.5703125" customWidth="1"/>
    <col min="795" max="795" width="19.5703125" customWidth="1"/>
    <col min="796" max="796" width="15.5703125" customWidth="1"/>
    <col min="797" max="797" width="30.5703125" customWidth="1"/>
    <col min="798" max="798" width="20.5703125" customWidth="1"/>
    <col min="799" max="800" width="22.5703125" customWidth="1"/>
    <col min="801" max="801" width="22.42578125" customWidth="1"/>
    <col min="802" max="802" width="20.42578125" customWidth="1"/>
    <col min="803" max="803" width="28.42578125" customWidth="1"/>
    <col min="804" max="804" width="17.42578125" customWidth="1"/>
    <col min="805" max="805" width="18.5703125" customWidth="1"/>
    <col min="806" max="806" width="17" customWidth="1"/>
    <col min="807" max="807" width="15.5703125" customWidth="1"/>
    <col min="808" max="808" width="19.5703125" customWidth="1"/>
    <col min="809" max="809" width="15.5703125" customWidth="1"/>
    <col min="810" max="810" width="30.5703125" customWidth="1"/>
    <col min="811" max="811" width="20.5703125" customWidth="1"/>
    <col min="812" max="813" width="22.5703125" customWidth="1"/>
    <col min="814" max="814" width="22.42578125" customWidth="1"/>
    <col min="815" max="815" width="20.42578125" customWidth="1"/>
    <col min="816" max="816" width="28.42578125" customWidth="1"/>
    <col min="817" max="817" width="17.42578125" customWidth="1"/>
    <col min="818" max="818" width="18.5703125" customWidth="1"/>
    <col min="819" max="819" width="17" customWidth="1"/>
    <col min="820" max="820" width="15.5703125" customWidth="1"/>
    <col min="821" max="821" width="19.5703125" customWidth="1"/>
    <col min="822" max="822" width="15.5703125" customWidth="1"/>
    <col min="823" max="823" width="30.5703125" customWidth="1"/>
    <col min="824" max="824" width="20.5703125" customWidth="1"/>
    <col min="825" max="826" width="22.5703125" customWidth="1"/>
    <col min="827" max="827" width="22.42578125" customWidth="1"/>
    <col min="828" max="828" width="20.42578125" customWidth="1"/>
    <col min="829" max="829" width="28.42578125" customWidth="1"/>
    <col min="830" max="830" width="17.42578125" customWidth="1"/>
    <col min="831" max="831" width="18.5703125" customWidth="1"/>
    <col min="832" max="832" width="17" customWidth="1"/>
    <col min="833" max="833" width="15.5703125" customWidth="1"/>
    <col min="834" max="834" width="19.5703125" customWidth="1"/>
    <col min="835" max="835" width="15.5703125" customWidth="1"/>
    <col min="836" max="836" width="30.5703125" customWidth="1"/>
    <col min="837" max="837" width="20.5703125" customWidth="1"/>
    <col min="838" max="839" width="22.5703125" customWidth="1"/>
    <col min="840" max="840" width="22.42578125" customWidth="1"/>
    <col min="841" max="841" width="20.42578125" customWidth="1"/>
    <col min="842" max="842" width="28.42578125" customWidth="1"/>
    <col min="843" max="843" width="17.42578125" customWidth="1"/>
    <col min="844" max="844" width="18.5703125" customWidth="1"/>
    <col min="845" max="845" width="17" customWidth="1"/>
    <col min="846" max="846" width="15.5703125" customWidth="1"/>
    <col min="847" max="847" width="19.5703125" customWidth="1"/>
    <col min="848" max="848" width="15.5703125" customWidth="1"/>
    <col min="849" max="849" width="30.5703125" customWidth="1"/>
    <col min="850" max="850" width="20.5703125" customWidth="1"/>
    <col min="851" max="852" width="22.5703125" customWidth="1"/>
    <col min="853" max="853" width="22.42578125" customWidth="1"/>
    <col min="854" max="854" width="20.42578125" customWidth="1"/>
    <col min="855" max="855" width="28.42578125" customWidth="1"/>
    <col min="856" max="856" width="17.42578125" customWidth="1"/>
    <col min="857" max="857" width="18.5703125" customWidth="1"/>
    <col min="858" max="858" width="17" customWidth="1"/>
    <col min="859" max="859" width="15.5703125" customWidth="1"/>
    <col min="860" max="860" width="19.5703125" customWidth="1"/>
    <col min="861" max="861" width="15.5703125" customWidth="1"/>
    <col min="862" max="862" width="30.5703125" customWidth="1"/>
    <col min="863" max="863" width="20.5703125" customWidth="1"/>
    <col min="864" max="865" width="22.5703125" customWidth="1"/>
    <col min="866" max="866" width="22.42578125" customWidth="1"/>
    <col min="867" max="867" width="20.42578125" customWidth="1"/>
    <col min="868" max="868" width="28.42578125" customWidth="1"/>
    <col min="869" max="869" width="17.42578125" customWidth="1"/>
    <col min="870" max="870" width="18.5703125" customWidth="1"/>
    <col min="871" max="871" width="17" customWidth="1"/>
    <col min="872" max="872" width="15.5703125" customWidth="1"/>
    <col min="873" max="873" width="19.5703125" customWidth="1"/>
    <col min="874" max="874" width="15.5703125" customWidth="1"/>
    <col min="875" max="875" width="30.5703125" customWidth="1"/>
    <col min="876" max="876" width="20.5703125" customWidth="1"/>
    <col min="877" max="878" width="22.5703125" customWidth="1"/>
    <col min="879" max="879" width="22.42578125" customWidth="1"/>
    <col min="880" max="880" width="20.42578125" customWidth="1"/>
    <col min="881" max="881" width="28.42578125" customWidth="1"/>
    <col min="882" max="882" width="17.42578125" customWidth="1"/>
    <col min="883" max="883" width="18.5703125" customWidth="1"/>
    <col min="884" max="884" width="17" customWidth="1"/>
    <col min="885" max="885" width="15.5703125" customWidth="1"/>
    <col min="886" max="886" width="19.5703125" customWidth="1"/>
    <col min="887" max="887" width="15.5703125" customWidth="1"/>
    <col min="888" max="888" width="30.5703125" customWidth="1"/>
    <col min="889" max="889" width="20.5703125" customWidth="1"/>
    <col min="890" max="891" width="22.5703125" customWidth="1"/>
    <col min="892" max="892" width="22.42578125" customWidth="1"/>
    <col min="893" max="893" width="20.42578125" customWidth="1"/>
    <col min="894" max="894" width="28.42578125" customWidth="1"/>
    <col min="895" max="895" width="17.42578125" customWidth="1"/>
    <col min="896" max="896" width="18.5703125" customWidth="1"/>
    <col min="897" max="897" width="17" customWidth="1"/>
    <col min="898" max="898" width="15.5703125" customWidth="1"/>
    <col min="899" max="899" width="19.5703125" customWidth="1"/>
    <col min="900" max="900" width="15.5703125" customWidth="1"/>
    <col min="901" max="901" width="30.5703125" customWidth="1"/>
    <col min="902" max="902" width="20.5703125" customWidth="1"/>
    <col min="903" max="904" width="22.5703125" customWidth="1"/>
    <col min="905" max="905" width="22.42578125" customWidth="1"/>
    <col min="906" max="906" width="20.42578125" customWidth="1"/>
    <col min="907" max="907" width="28.42578125" customWidth="1"/>
    <col min="908" max="908" width="17.42578125" customWidth="1"/>
    <col min="909" max="909" width="18.5703125" customWidth="1"/>
    <col min="910" max="910" width="17" customWidth="1"/>
    <col min="911" max="911" width="15.5703125" customWidth="1"/>
    <col min="912" max="912" width="19.5703125" customWidth="1"/>
    <col min="913" max="913" width="15.5703125" customWidth="1"/>
    <col min="914" max="914" width="30.5703125" customWidth="1"/>
    <col min="915" max="915" width="20.5703125" customWidth="1"/>
    <col min="916" max="917" width="22.5703125" customWidth="1"/>
    <col min="918" max="918" width="22.42578125" customWidth="1"/>
    <col min="919" max="919" width="20.42578125" customWidth="1"/>
    <col min="920" max="920" width="28.42578125" customWidth="1"/>
    <col min="921" max="921" width="17.42578125" customWidth="1"/>
    <col min="922" max="922" width="18.5703125" customWidth="1"/>
    <col min="923" max="923" width="17" customWidth="1"/>
    <col min="924" max="924" width="15.5703125" customWidth="1"/>
    <col min="925" max="925" width="19.5703125" customWidth="1"/>
    <col min="926" max="926" width="15.5703125" customWidth="1"/>
    <col min="927" max="927" width="30.5703125" customWidth="1"/>
    <col min="928" max="928" width="20.5703125" customWidth="1"/>
    <col min="929" max="930" width="22.5703125" customWidth="1"/>
    <col min="931" max="931" width="22.42578125" customWidth="1"/>
    <col min="932" max="932" width="20.42578125" customWidth="1"/>
    <col min="933" max="933" width="28.42578125" customWidth="1"/>
    <col min="934" max="934" width="17.42578125" customWidth="1"/>
    <col min="935" max="935" width="18.5703125" customWidth="1"/>
    <col min="936" max="936" width="17" customWidth="1"/>
    <col min="937" max="937" width="15.5703125" customWidth="1"/>
    <col min="938" max="938" width="19.5703125" customWidth="1"/>
    <col min="939" max="939" width="15.5703125" customWidth="1"/>
    <col min="940" max="940" width="30.5703125" customWidth="1"/>
    <col min="941" max="941" width="20.5703125" customWidth="1"/>
    <col min="942" max="943" width="22.5703125" customWidth="1"/>
    <col min="944" max="944" width="22.42578125" customWidth="1"/>
    <col min="945" max="945" width="20.42578125" customWidth="1"/>
    <col min="946" max="946" width="28.42578125" customWidth="1"/>
    <col min="947" max="947" width="17.42578125" customWidth="1"/>
    <col min="948" max="948" width="18.5703125" customWidth="1"/>
    <col min="949" max="949" width="17" customWidth="1"/>
    <col min="950" max="950" width="15.5703125" customWidth="1"/>
    <col min="951" max="951" width="19.5703125" customWidth="1"/>
    <col min="952" max="952" width="15.5703125" customWidth="1"/>
    <col min="953" max="953" width="30.5703125" customWidth="1"/>
    <col min="954" max="954" width="20.5703125" customWidth="1"/>
    <col min="955" max="956" width="22.5703125" customWidth="1"/>
    <col min="957" max="957" width="22.42578125" customWidth="1"/>
    <col min="958" max="958" width="20.42578125" customWidth="1"/>
    <col min="959" max="959" width="28.42578125" customWidth="1"/>
    <col min="960" max="960" width="17.42578125" customWidth="1"/>
    <col min="961" max="961" width="18.5703125" customWidth="1"/>
    <col min="962" max="962" width="17" customWidth="1"/>
    <col min="963" max="963" width="15.5703125" customWidth="1"/>
    <col min="964" max="964" width="19.5703125" customWidth="1"/>
    <col min="965" max="965" width="15.5703125" customWidth="1"/>
    <col min="966" max="966" width="30.5703125" customWidth="1"/>
    <col min="967" max="967" width="20.5703125" customWidth="1"/>
    <col min="968" max="969" width="22.5703125" customWidth="1"/>
    <col min="970" max="970" width="22.42578125" customWidth="1"/>
    <col min="971" max="971" width="20.42578125" customWidth="1"/>
    <col min="972" max="972" width="28.42578125" customWidth="1"/>
    <col min="973" max="973" width="17.42578125" customWidth="1"/>
    <col min="974" max="974" width="18.5703125" customWidth="1"/>
    <col min="975" max="975" width="17" customWidth="1"/>
    <col min="976" max="976" width="15.5703125" customWidth="1"/>
    <col min="977" max="977" width="19.5703125" customWidth="1"/>
    <col min="978" max="978" width="15.5703125" customWidth="1"/>
    <col min="979" max="979" width="30.5703125" customWidth="1"/>
    <col min="980" max="980" width="20.5703125" customWidth="1"/>
    <col min="981" max="982" width="22.5703125" customWidth="1"/>
    <col min="983" max="983" width="22.42578125" customWidth="1"/>
    <col min="984" max="984" width="20.42578125" customWidth="1"/>
    <col min="985" max="985" width="28.42578125" customWidth="1"/>
    <col min="986" max="986" width="17.42578125" customWidth="1"/>
    <col min="987" max="987" width="18.5703125" customWidth="1"/>
    <col min="988" max="988" width="17" customWidth="1"/>
    <col min="989" max="989" width="15.5703125" customWidth="1"/>
    <col min="990" max="990" width="19.5703125" customWidth="1"/>
    <col min="991" max="991" width="15.5703125" customWidth="1"/>
    <col min="992" max="992" width="30.5703125" customWidth="1"/>
    <col min="993" max="993" width="20.5703125" customWidth="1"/>
    <col min="994" max="995" width="22.5703125" customWidth="1"/>
    <col min="996" max="996" width="22.42578125" customWidth="1"/>
    <col min="997" max="997" width="20.42578125" customWidth="1"/>
    <col min="998" max="998" width="28.42578125" customWidth="1"/>
    <col min="999" max="999" width="17.42578125" customWidth="1"/>
    <col min="1000" max="1000" width="18.5703125" customWidth="1"/>
    <col min="1001" max="1001" width="17" customWidth="1"/>
    <col min="1002" max="1002" width="15.5703125" customWidth="1"/>
    <col min="1003" max="1003" width="19.5703125" customWidth="1"/>
    <col min="1004" max="1004" width="15.5703125" customWidth="1"/>
    <col min="1005" max="1005" width="30.5703125" customWidth="1"/>
    <col min="1006" max="1006" width="20.5703125" customWidth="1"/>
    <col min="1007" max="1008" width="22.5703125" customWidth="1"/>
    <col min="1009" max="1009" width="22.42578125" customWidth="1"/>
    <col min="1010" max="1010" width="20.42578125" customWidth="1"/>
    <col min="1011" max="1011" width="28.42578125" customWidth="1"/>
    <col min="1012" max="1012" width="17.42578125" customWidth="1"/>
    <col min="1013" max="1013" width="18.5703125" customWidth="1"/>
    <col min="1014" max="1014" width="17" customWidth="1"/>
    <col min="1015" max="1015" width="15.5703125" customWidth="1"/>
    <col min="1016" max="1016" width="19.5703125" customWidth="1"/>
    <col min="1017" max="1017" width="15.5703125" customWidth="1"/>
    <col min="1018" max="1018" width="30.5703125" customWidth="1"/>
    <col min="1019" max="1019" width="20.5703125" customWidth="1"/>
    <col min="1020" max="1021" width="22.5703125" customWidth="1"/>
    <col min="1022" max="1022" width="22.42578125" customWidth="1"/>
    <col min="1023" max="1023" width="20.42578125" customWidth="1"/>
    <col min="1024" max="1024" width="28.42578125" customWidth="1"/>
    <col min="1025" max="1025" width="17.42578125" customWidth="1"/>
    <col min="1026" max="1026" width="18.5703125" customWidth="1"/>
    <col min="1027" max="1027" width="17" customWidth="1"/>
    <col min="1028" max="1028" width="15.5703125" customWidth="1"/>
    <col min="1029" max="1029" width="19.5703125" customWidth="1"/>
    <col min="1030" max="1030" width="15.5703125" customWidth="1"/>
    <col min="1031" max="1031" width="30.5703125" customWidth="1"/>
    <col min="1032" max="1032" width="20.5703125" customWidth="1"/>
    <col min="1033" max="1034" width="22.5703125" customWidth="1"/>
    <col min="1035" max="1035" width="22.42578125" customWidth="1"/>
    <col min="1036" max="1036" width="20.42578125" customWidth="1"/>
    <col min="1037" max="1037" width="28.42578125" customWidth="1"/>
    <col min="1038" max="1038" width="17.42578125" customWidth="1"/>
    <col min="1039" max="1039" width="18.5703125" customWidth="1"/>
    <col min="1040" max="1040" width="17" customWidth="1"/>
    <col min="1041" max="1041" width="15.5703125" customWidth="1"/>
    <col min="1042" max="1042" width="19.5703125" customWidth="1"/>
    <col min="1043" max="1043" width="15.5703125" customWidth="1"/>
    <col min="1044" max="1044" width="30.5703125" customWidth="1"/>
    <col min="1045" max="1045" width="20.5703125" customWidth="1"/>
    <col min="1046" max="1047" width="22.5703125" customWidth="1"/>
    <col min="1048" max="1048" width="22.42578125" customWidth="1"/>
    <col min="1049" max="1049" width="20.42578125" customWidth="1"/>
    <col min="1050" max="1050" width="28.42578125" customWidth="1"/>
    <col min="1051" max="1051" width="17.42578125" customWidth="1"/>
    <col min="1052" max="1052" width="18.5703125" customWidth="1"/>
    <col min="1053" max="1053" width="17" customWidth="1"/>
    <col min="1054" max="1054" width="15.5703125" customWidth="1"/>
    <col min="1055" max="1055" width="19.5703125" customWidth="1"/>
    <col min="1056" max="1056" width="15.5703125" customWidth="1"/>
    <col min="1057" max="1057" width="30.5703125" customWidth="1"/>
    <col min="1058" max="1058" width="20.5703125" customWidth="1"/>
    <col min="1059" max="1060" width="22.5703125" customWidth="1"/>
    <col min="1061" max="1061" width="22.42578125" customWidth="1"/>
    <col min="1062" max="1062" width="20.42578125" customWidth="1"/>
    <col min="1063" max="1063" width="28.42578125" customWidth="1"/>
    <col min="1064" max="1064" width="17.42578125" customWidth="1"/>
    <col min="1065" max="1065" width="18.5703125" customWidth="1"/>
    <col min="1066" max="1066" width="17" customWidth="1"/>
    <col min="1067" max="1067" width="15.5703125" customWidth="1"/>
    <col min="1068" max="1068" width="19.5703125" customWidth="1"/>
    <col min="1069" max="1069" width="15.5703125" customWidth="1"/>
    <col min="1070" max="1070" width="30.5703125" customWidth="1"/>
    <col min="1071" max="1071" width="20.5703125" customWidth="1"/>
    <col min="1072" max="1073" width="22.5703125" customWidth="1"/>
    <col min="1074" max="1074" width="22.42578125" customWidth="1"/>
    <col min="1075" max="1075" width="20.42578125" customWidth="1"/>
    <col min="1076" max="1076" width="28.42578125" customWidth="1"/>
    <col min="1077" max="1077" width="17.42578125" customWidth="1"/>
    <col min="1078" max="1078" width="18.5703125" customWidth="1"/>
    <col min="1079" max="1079" width="17" customWidth="1"/>
    <col min="1080" max="1080" width="15.5703125" customWidth="1"/>
    <col min="1081" max="1081" width="19.5703125" customWidth="1"/>
    <col min="1082" max="1082" width="15.5703125" customWidth="1"/>
    <col min="1083" max="1083" width="30.5703125" customWidth="1"/>
    <col min="1084" max="1084" width="20.5703125" customWidth="1"/>
    <col min="1085" max="1086" width="22.5703125" customWidth="1"/>
    <col min="1087" max="1087" width="22.42578125" customWidth="1"/>
    <col min="1088" max="1088" width="20.42578125" customWidth="1"/>
    <col min="1089" max="1089" width="28.42578125" customWidth="1"/>
    <col min="1090" max="1090" width="17.42578125" customWidth="1"/>
    <col min="1091" max="1091" width="18.5703125" customWidth="1"/>
    <col min="1092" max="1092" width="17" customWidth="1"/>
    <col min="1093" max="1093" width="15.5703125" customWidth="1"/>
    <col min="1094" max="1094" width="19.5703125" customWidth="1"/>
    <col min="1095" max="1095" width="15.5703125" customWidth="1"/>
    <col min="1096" max="1096" width="30.5703125" customWidth="1"/>
    <col min="1097" max="1097" width="20.5703125" customWidth="1"/>
    <col min="1098" max="1099" width="22.5703125" customWidth="1"/>
    <col min="1100" max="1100" width="22.42578125" customWidth="1"/>
    <col min="1101" max="1101" width="20.42578125" customWidth="1"/>
    <col min="1102" max="1102" width="28.42578125" customWidth="1"/>
    <col min="1103" max="1103" width="17.42578125" customWidth="1"/>
    <col min="1104" max="1104" width="18.5703125" customWidth="1"/>
    <col min="1105" max="1105" width="17" customWidth="1"/>
    <col min="1106" max="1106" width="15.5703125" customWidth="1"/>
    <col min="1107" max="1107" width="19.5703125" customWidth="1"/>
    <col min="1108" max="1108" width="15.5703125" customWidth="1"/>
    <col min="1109" max="1109" width="30.5703125" customWidth="1"/>
    <col min="1110" max="1110" width="20.5703125" customWidth="1"/>
    <col min="1111" max="1112" width="22.5703125" customWidth="1"/>
    <col min="1113" max="1113" width="22.42578125" customWidth="1"/>
    <col min="1114" max="1114" width="20.42578125" customWidth="1"/>
    <col min="1115" max="1115" width="28.42578125" customWidth="1"/>
    <col min="1116" max="1116" width="17.42578125" customWidth="1"/>
    <col min="1117" max="1117" width="18.5703125" customWidth="1"/>
    <col min="1118" max="1118" width="17" customWidth="1"/>
    <col min="1119" max="1119" width="15.5703125" customWidth="1"/>
    <col min="1120" max="1120" width="19.5703125" customWidth="1"/>
    <col min="1121" max="1121" width="15.5703125" customWidth="1"/>
    <col min="1122" max="1122" width="30.5703125" customWidth="1"/>
    <col min="1123" max="1123" width="20.5703125" customWidth="1"/>
    <col min="1124" max="1125" width="22.5703125" customWidth="1"/>
    <col min="1126" max="1126" width="22.42578125" customWidth="1"/>
    <col min="1127" max="1127" width="20.42578125" customWidth="1"/>
    <col min="1128" max="1128" width="28.42578125" customWidth="1"/>
    <col min="1129" max="1129" width="17.42578125" customWidth="1"/>
    <col min="1130" max="1130" width="18.5703125" customWidth="1"/>
    <col min="1131" max="1131" width="17" customWidth="1"/>
    <col min="1132" max="1132" width="15.5703125" customWidth="1"/>
    <col min="1133" max="1133" width="19.5703125" customWidth="1"/>
    <col min="1134" max="1134" width="15.5703125" customWidth="1"/>
    <col min="1135" max="1135" width="30.5703125" customWidth="1"/>
    <col min="1136" max="1136" width="20.5703125" customWidth="1"/>
    <col min="1137" max="1138" width="22.5703125" customWidth="1"/>
    <col min="1139" max="1139" width="22.42578125" customWidth="1"/>
    <col min="1140" max="1140" width="20.42578125" customWidth="1"/>
    <col min="1141" max="1141" width="28.42578125" customWidth="1"/>
    <col min="1142" max="1142" width="17.42578125" customWidth="1"/>
    <col min="1143" max="1143" width="18.5703125" customWidth="1"/>
    <col min="1144" max="1144" width="17" customWidth="1"/>
    <col min="1145" max="1145" width="15.5703125" customWidth="1"/>
    <col min="1146" max="1146" width="19.5703125" customWidth="1"/>
    <col min="1147" max="1147" width="15.5703125" customWidth="1"/>
    <col min="1148" max="1148" width="30.5703125" customWidth="1"/>
    <col min="1149" max="1149" width="20.5703125" customWidth="1"/>
    <col min="1150" max="1151" width="22.5703125" customWidth="1"/>
    <col min="1152" max="1152" width="22.42578125" customWidth="1"/>
    <col min="1153" max="1153" width="20.42578125" customWidth="1"/>
    <col min="1154" max="1154" width="28.42578125" customWidth="1"/>
    <col min="1155" max="1155" width="17.42578125" customWidth="1"/>
    <col min="1156" max="1156" width="18.5703125" customWidth="1"/>
    <col min="1157" max="1157" width="17" customWidth="1"/>
    <col min="1158" max="1158" width="15.5703125" customWidth="1"/>
    <col min="1159" max="1159" width="19.5703125" customWidth="1"/>
    <col min="1160" max="1160" width="15.5703125" customWidth="1"/>
    <col min="1161" max="1161" width="30.5703125" customWidth="1"/>
    <col min="1162" max="1162" width="20.5703125" customWidth="1"/>
    <col min="1163" max="1164" width="22.5703125" customWidth="1"/>
    <col min="1165" max="1165" width="22.42578125" customWidth="1"/>
    <col min="1166" max="1166" width="20.42578125" customWidth="1"/>
    <col min="1167" max="1167" width="28.42578125" customWidth="1"/>
    <col min="1168" max="1168" width="17.42578125" customWidth="1"/>
    <col min="1169" max="1169" width="18.5703125" customWidth="1"/>
    <col min="1170" max="1170" width="17" customWidth="1"/>
    <col min="1171" max="1171" width="15.5703125" customWidth="1"/>
    <col min="1172" max="1172" width="19.5703125" customWidth="1"/>
    <col min="1173" max="1173" width="15.5703125" customWidth="1"/>
    <col min="1174" max="1174" width="30.5703125" customWidth="1"/>
    <col min="1175" max="1175" width="20.5703125" customWidth="1"/>
    <col min="1176" max="1177" width="22.5703125" customWidth="1"/>
    <col min="1178" max="1178" width="22.42578125" customWidth="1"/>
    <col min="1179" max="1179" width="20.42578125" customWidth="1"/>
    <col min="1180" max="1180" width="28.42578125" customWidth="1"/>
    <col min="1181" max="1181" width="17.42578125" customWidth="1"/>
    <col min="1182" max="1182" width="18.5703125" customWidth="1"/>
    <col min="1183" max="1183" width="17" customWidth="1"/>
    <col min="1184" max="1184" width="15.5703125" customWidth="1"/>
    <col min="1185" max="1185" width="19.5703125" customWidth="1"/>
    <col min="1186" max="1186" width="15.5703125" customWidth="1"/>
    <col min="1187" max="1187" width="30.5703125" customWidth="1"/>
    <col min="1188" max="1188" width="20.5703125" customWidth="1"/>
    <col min="1189" max="1190" width="22.5703125" customWidth="1"/>
    <col min="1191" max="1191" width="22.42578125" customWidth="1"/>
    <col min="1192" max="1192" width="20.42578125" customWidth="1"/>
    <col min="1193" max="1193" width="28.42578125" customWidth="1"/>
    <col min="1194" max="1194" width="17.42578125" customWidth="1"/>
    <col min="1195" max="1195" width="18.5703125" customWidth="1"/>
    <col min="1196" max="1196" width="17" customWidth="1"/>
    <col min="1197" max="1197" width="15.5703125" customWidth="1"/>
    <col min="1198" max="1198" width="19.5703125" customWidth="1"/>
    <col min="1199" max="1199" width="15.5703125" customWidth="1"/>
    <col min="1200" max="1200" width="30.5703125" customWidth="1"/>
    <col min="1201" max="1201" width="20.5703125" customWidth="1"/>
    <col min="1202" max="1203" width="22.5703125" customWidth="1"/>
    <col min="1204" max="1204" width="22.42578125" customWidth="1"/>
    <col min="1205" max="1205" width="20.42578125" customWidth="1"/>
    <col min="1206" max="1206" width="28.42578125" customWidth="1"/>
    <col min="1207" max="1207" width="17.42578125" customWidth="1"/>
    <col min="1208" max="1208" width="18.5703125" customWidth="1"/>
    <col min="1209" max="1209" width="17" customWidth="1"/>
    <col min="1210" max="1210" width="15.5703125" customWidth="1"/>
    <col min="1211" max="1211" width="19.5703125" customWidth="1"/>
    <col min="1212" max="1212" width="15.5703125" customWidth="1"/>
    <col min="1213" max="1213" width="30.5703125" customWidth="1"/>
    <col min="1214" max="1214" width="20.5703125" customWidth="1"/>
    <col min="1215" max="1216" width="22.5703125" customWidth="1"/>
    <col min="1217" max="1217" width="22.42578125" customWidth="1"/>
    <col min="1218" max="1218" width="20.42578125" customWidth="1"/>
    <col min="1219" max="1219" width="28.42578125" customWidth="1"/>
    <col min="1220" max="1220" width="17.42578125" customWidth="1"/>
    <col min="1221" max="1221" width="18.5703125" customWidth="1"/>
    <col min="1222" max="1222" width="17" customWidth="1"/>
    <col min="1223" max="1223" width="15.5703125" customWidth="1"/>
    <col min="1224" max="1224" width="19.5703125" customWidth="1"/>
    <col min="1225" max="1225" width="15.5703125" customWidth="1"/>
    <col min="1226" max="1226" width="30.5703125" customWidth="1"/>
    <col min="1227" max="1227" width="20.5703125" customWidth="1"/>
    <col min="1228" max="1229" width="22.5703125" customWidth="1"/>
    <col min="1230" max="1230" width="22.42578125" customWidth="1"/>
    <col min="1231" max="1231" width="20.42578125" customWidth="1"/>
    <col min="1232" max="1232" width="28.42578125" customWidth="1"/>
    <col min="1233" max="1233" width="17.42578125" customWidth="1"/>
    <col min="1234" max="1234" width="18.5703125" customWidth="1"/>
    <col min="1235" max="1235" width="17" customWidth="1"/>
    <col min="1236" max="1236" width="15.5703125" customWidth="1"/>
    <col min="1237" max="1237" width="19.5703125" customWidth="1"/>
    <col min="1238" max="1238" width="15.5703125" customWidth="1"/>
    <col min="1239" max="1239" width="30.5703125" customWidth="1"/>
    <col min="1240" max="1240" width="20.5703125" customWidth="1"/>
    <col min="1241" max="1242" width="22.5703125" customWidth="1"/>
    <col min="1243" max="1243" width="22.42578125" customWidth="1"/>
    <col min="1244" max="1244" width="20.42578125" customWidth="1"/>
    <col min="1245" max="1245" width="28.42578125" customWidth="1"/>
    <col min="1246" max="1246" width="17.42578125" customWidth="1"/>
    <col min="1247" max="1247" width="18.5703125" customWidth="1"/>
    <col min="1248" max="1248" width="17" customWidth="1"/>
    <col min="1249" max="1249" width="15.5703125" customWidth="1"/>
    <col min="1250" max="1250" width="19.5703125" customWidth="1"/>
    <col min="1251" max="1251" width="15.5703125" customWidth="1"/>
    <col min="1252" max="1252" width="30.5703125" customWidth="1"/>
    <col min="1253" max="1253" width="20.5703125" customWidth="1"/>
    <col min="1254" max="1255" width="22.5703125" customWidth="1"/>
    <col min="1256" max="1256" width="22.42578125" customWidth="1"/>
    <col min="1257" max="1257" width="20.42578125" customWidth="1"/>
    <col min="1258" max="1258" width="28.42578125" customWidth="1"/>
    <col min="1259" max="1259" width="17.42578125" customWidth="1"/>
    <col min="1260" max="1260" width="18.5703125" customWidth="1"/>
    <col min="1261" max="1261" width="17" customWidth="1"/>
    <col min="1262" max="1262" width="15.5703125" customWidth="1"/>
    <col min="1263" max="1263" width="19.5703125" customWidth="1"/>
    <col min="1264" max="1264" width="15.5703125" customWidth="1"/>
    <col min="1265" max="1265" width="30.5703125" customWidth="1"/>
    <col min="1266" max="1266" width="20.5703125" customWidth="1"/>
    <col min="1267" max="1268" width="22.5703125" customWidth="1"/>
    <col min="1269" max="1269" width="22.42578125" customWidth="1"/>
    <col min="1270" max="1270" width="20.42578125" customWidth="1"/>
    <col min="1271" max="1271" width="28.42578125" customWidth="1"/>
    <col min="1272" max="1272" width="17.42578125" customWidth="1"/>
    <col min="1273" max="1273" width="18.5703125" customWidth="1"/>
    <col min="1274" max="1274" width="17" customWidth="1"/>
    <col min="1275" max="1275" width="15.5703125" customWidth="1"/>
    <col min="1276" max="1276" width="19.5703125" customWidth="1"/>
    <col min="1277" max="1277" width="15.5703125" customWidth="1"/>
    <col min="1278" max="1278" width="30.5703125" customWidth="1"/>
    <col min="1279" max="1279" width="20.5703125" customWidth="1"/>
    <col min="1280" max="1281" width="22.5703125" customWidth="1"/>
    <col min="1282" max="1282" width="22.42578125" customWidth="1"/>
    <col min="1283" max="1283" width="20.42578125" customWidth="1"/>
    <col min="1284" max="1284" width="28.42578125" customWidth="1"/>
    <col min="1285" max="1285" width="17.42578125" customWidth="1"/>
    <col min="1286" max="1286" width="18.5703125" customWidth="1"/>
    <col min="1287" max="1287" width="17" customWidth="1"/>
    <col min="1288" max="1288" width="15.5703125" customWidth="1"/>
    <col min="1289" max="1289" width="19.5703125" customWidth="1"/>
    <col min="1290" max="1290" width="15.5703125" customWidth="1"/>
    <col min="1291" max="1291" width="30.5703125" customWidth="1"/>
    <col min="1292" max="1292" width="20.5703125" customWidth="1"/>
    <col min="1293" max="1294" width="22.5703125" customWidth="1"/>
    <col min="1295" max="1295" width="22.42578125" customWidth="1"/>
    <col min="1296" max="1296" width="20.42578125" customWidth="1"/>
    <col min="1297" max="1297" width="28.42578125" customWidth="1"/>
    <col min="1298" max="1298" width="17.42578125" customWidth="1"/>
    <col min="1299" max="1299" width="18.5703125" customWidth="1"/>
    <col min="1300" max="1300" width="17" customWidth="1"/>
    <col min="1301" max="1301" width="15.5703125" customWidth="1"/>
    <col min="1302" max="1302" width="19.5703125" customWidth="1"/>
    <col min="1303" max="1303" width="15.5703125" customWidth="1"/>
    <col min="1304" max="1304" width="30.5703125" customWidth="1"/>
    <col min="1305" max="1305" width="25.5703125" customWidth="1"/>
    <col min="1306" max="1308" width="27.42578125" customWidth="1"/>
    <col min="1309" max="1309" width="25" customWidth="1"/>
    <col min="1310" max="1310" width="32.5703125" customWidth="1"/>
    <col min="1311" max="1311" width="22.42578125" customWidth="1"/>
    <col min="1312" max="1312" width="23.42578125" customWidth="1"/>
    <col min="1313" max="1313" width="21.5703125" customWidth="1"/>
    <col min="1314" max="1314" width="20.42578125" customWidth="1"/>
    <col min="1315" max="1315" width="24.42578125" customWidth="1"/>
    <col min="1316" max="1316" width="20.5703125" customWidth="1"/>
    <col min="1317" max="1317" width="35.5703125" customWidth="1"/>
    <col min="1318" max="1318" width="22" customWidth="1"/>
    <col min="1319" max="1319" width="37" customWidth="1"/>
    <col min="1320" max="1320" width="20.5703125" customWidth="1"/>
    <col min="1321" max="1322" width="22.5703125" customWidth="1"/>
    <col min="1323" max="1323" width="22.42578125" customWidth="1"/>
    <col min="1324" max="1324" width="20.42578125" customWidth="1"/>
    <col min="1325" max="1325" width="28.42578125" customWidth="1"/>
    <col min="1326" max="1326" width="18.5703125" customWidth="1"/>
    <col min="1327" max="1327" width="17" customWidth="1"/>
    <col min="1328" max="1328" width="15.5703125" customWidth="1"/>
    <col min="1329" max="1329" width="19.5703125" customWidth="1"/>
    <col min="1330" max="1330" width="15.5703125" customWidth="1"/>
    <col min="1331" max="1331" width="30.5703125" customWidth="1"/>
    <col min="1332" max="1332" width="26.5703125" customWidth="1"/>
    <col min="1333" max="1335" width="28.5703125" customWidth="1"/>
    <col min="1336" max="1336" width="26.42578125" customWidth="1"/>
    <col min="1337" max="1337" width="34.42578125" customWidth="1"/>
    <col min="1338" max="1338" width="24.5703125" customWidth="1"/>
    <col min="1339" max="1339" width="23.42578125" customWidth="1"/>
    <col min="1340" max="1340" width="21.5703125" customWidth="1"/>
    <col min="1341" max="1341" width="25.5703125" customWidth="1"/>
    <col min="1342" max="1342" width="22" customWidth="1"/>
    <col min="1343" max="1343" width="37" customWidth="1"/>
    <col min="1344" max="1344" width="20.5703125" customWidth="1"/>
    <col min="1345" max="1346" width="22.5703125" customWidth="1"/>
    <col min="1347" max="1347" width="22.42578125" customWidth="1"/>
    <col min="1348" max="1348" width="20.42578125" customWidth="1"/>
    <col min="1349" max="1349" width="28.42578125" customWidth="1"/>
    <col min="1350" max="1350" width="18.5703125" customWidth="1"/>
    <col min="1351" max="1351" width="17" customWidth="1"/>
    <col min="1352" max="1352" width="15.5703125" customWidth="1"/>
    <col min="1353" max="1353" width="19.5703125" customWidth="1"/>
    <col min="1354" max="1354" width="15.5703125" customWidth="1"/>
    <col min="1355" max="1355" width="30.5703125" customWidth="1"/>
    <col min="1356" max="1356" width="26.5703125" customWidth="1"/>
    <col min="1357" max="1359" width="28.5703125" customWidth="1"/>
    <col min="1360" max="1360" width="26.42578125" customWidth="1"/>
    <col min="1361" max="1361" width="34.42578125" customWidth="1"/>
    <col min="1362" max="1362" width="24.5703125" customWidth="1"/>
    <col min="1363" max="1363" width="23.42578125" customWidth="1"/>
    <col min="1364" max="1364" width="21.5703125" customWidth="1"/>
    <col min="1365" max="1365" width="25.5703125" customWidth="1"/>
    <col min="1366" max="1366" width="22" customWidth="1"/>
    <col min="1367" max="1367" width="37" customWidth="1"/>
    <col min="1368" max="1368" width="20.5703125" customWidth="1"/>
    <col min="1369" max="1370" width="22.5703125" customWidth="1"/>
    <col min="1371" max="1371" width="22.42578125" customWidth="1"/>
    <col min="1372" max="1372" width="20.42578125" customWidth="1"/>
    <col min="1373" max="1373" width="28.42578125" customWidth="1"/>
    <col min="1374" max="1374" width="18.5703125" customWidth="1"/>
    <col min="1375" max="1375" width="17" customWidth="1"/>
    <col min="1376" max="1376" width="15.5703125" customWidth="1"/>
    <col min="1377" max="1377" width="19.5703125" customWidth="1"/>
    <col min="1378" max="1378" width="15.5703125" customWidth="1"/>
    <col min="1379" max="1379" width="30.5703125" customWidth="1"/>
    <col min="1380" max="1380" width="27.5703125" customWidth="1"/>
    <col min="1381" max="1383" width="29.5703125" customWidth="1"/>
    <col min="1384" max="1384" width="27.42578125" customWidth="1"/>
    <col min="1385" max="1385" width="35.42578125" customWidth="1"/>
    <col min="1386" max="1386" width="25.5703125" customWidth="1"/>
    <col min="1387" max="1387" width="24.42578125" customWidth="1"/>
    <col min="1388" max="1388" width="22.5703125" customWidth="1"/>
    <col min="1389" max="1389" width="26.5703125" customWidth="1"/>
    <col min="1390" max="1390" width="23" customWidth="1"/>
    <col min="1391" max="1391" width="38.42578125" customWidth="1"/>
    <col min="1392" max="1392" width="20.5703125" customWidth="1"/>
    <col min="1393" max="1394" width="22.5703125" customWidth="1"/>
    <col min="1395" max="1395" width="22.42578125" customWidth="1"/>
    <col min="1396" max="1396" width="20.42578125" customWidth="1"/>
    <col min="1397" max="1397" width="28.42578125" customWidth="1"/>
    <col min="1398" max="1398" width="18.5703125" customWidth="1"/>
    <col min="1399" max="1399" width="17" customWidth="1"/>
    <col min="1400" max="1400" width="15.5703125" customWidth="1"/>
    <col min="1401" max="1401" width="19.5703125" customWidth="1"/>
    <col min="1402" max="1402" width="15.5703125" customWidth="1"/>
    <col min="1403" max="1403" width="30.5703125" customWidth="1"/>
    <col min="1404" max="1404" width="27.5703125" customWidth="1"/>
    <col min="1405" max="1407" width="29.5703125" customWidth="1"/>
    <col min="1408" max="1408" width="27.42578125" customWidth="1"/>
    <col min="1409" max="1409" width="35.42578125" customWidth="1"/>
    <col min="1410" max="1410" width="25.5703125" customWidth="1"/>
    <col min="1411" max="1411" width="24.42578125" customWidth="1"/>
    <col min="1412" max="1412" width="22.5703125" customWidth="1"/>
    <col min="1413" max="1413" width="26.5703125" customWidth="1"/>
    <col min="1414" max="1414" width="23" customWidth="1"/>
    <col min="1415" max="1415" width="38.42578125" customWidth="1"/>
    <col min="1416" max="1416" width="20.5703125" customWidth="1"/>
    <col min="1417" max="1418" width="22.5703125" customWidth="1"/>
    <col min="1419" max="1419" width="22.42578125" customWidth="1"/>
    <col min="1420" max="1420" width="20.42578125" customWidth="1"/>
    <col min="1421" max="1421" width="28.42578125" customWidth="1"/>
    <col min="1422" max="1422" width="18.5703125" customWidth="1"/>
    <col min="1423" max="1423" width="17" customWidth="1"/>
    <col min="1424" max="1424" width="15.5703125" customWidth="1"/>
    <col min="1425" max="1425" width="19.5703125" customWidth="1"/>
    <col min="1426" max="1426" width="15.5703125" customWidth="1"/>
    <col min="1427" max="1427" width="30.5703125" customWidth="1"/>
    <col min="1428" max="1428" width="27.5703125" customWidth="1"/>
    <col min="1429" max="1431" width="29.5703125" customWidth="1"/>
    <col min="1432" max="1432" width="27.42578125" customWidth="1"/>
    <col min="1433" max="1433" width="35.42578125" customWidth="1"/>
    <col min="1434" max="1434" width="25.5703125" customWidth="1"/>
    <col min="1435" max="1435" width="24.42578125" customWidth="1"/>
    <col min="1436" max="1436" width="22.5703125" customWidth="1"/>
    <col min="1437" max="1437" width="26.5703125" customWidth="1"/>
    <col min="1438" max="1438" width="23" customWidth="1"/>
    <col min="1439" max="1439" width="38.42578125" customWidth="1"/>
    <col min="1440" max="1440" width="20.5703125" customWidth="1"/>
    <col min="1441" max="1442" width="22.5703125" customWidth="1"/>
    <col min="1443" max="1443" width="22.42578125" customWidth="1"/>
    <col min="1444" max="1444" width="20.42578125" customWidth="1"/>
    <col min="1445" max="1445" width="28.42578125" customWidth="1"/>
    <col min="1446" max="1446" width="18.5703125" customWidth="1"/>
    <col min="1447" max="1447" width="17" customWidth="1"/>
    <col min="1448" max="1448" width="15.5703125" customWidth="1"/>
    <col min="1449" max="1449" width="19.5703125" customWidth="1"/>
    <col min="1450" max="1450" width="15.5703125" customWidth="1"/>
    <col min="1451" max="1451" width="30.5703125" customWidth="1"/>
    <col min="1452" max="1452" width="27.5703125" customWidth="1"/>
    <col min="1453" max="1455" width="29.5703125" customWidth="1"/>
    <col min="1456" max="1456" width="27.42578125" customWidth="1"/>
    <col min="1457" max="1457" width="35.42578125" customWidth="1"/>
    <col min="1458" max="1458" width="25.5703125" customWidth="1"/>
    <col min="1459" max="1459" width="24.42578125" customWidth="1"/>
    <col min="1460" max="1460" width="22.5703125" customWidth="1"/>
    <col min="1461" max="1461" width="26.5703125" customWidth="1"/>
    <col min="1462" max="1462" width="23" customWidth="1"/>
    <col min="1463" max="1463" width="38.42578125" customWidth="1"/>
    <col min="1464" max="1464" width="20.5703125" customWidth="1"/>
    <col min="1465" max="1466" width="22.5703125" customWidth="1"/>
    <col min="1467" max="1467" width="22.42578125" customWidth="1"/>
    <col min="1468" max="1468" width="20.42578125" customWidth="1"/>
    <col min="1469" max="1469" width="28.42578125" customWidth="1"/>
    <col min="1470" max="1470" width="18.5703125" customWidth="1"/>
    <col min="1471" max="1471" width="17" customWidth="1"/>
    <col min="1472" max="1472" width="15.5703125" customWidth="1"/>
    <col min="1473" max="1473" width="19.5703125" customWidth="1"/>
    <col min="1474" max="1474" width="15.5703125" customWidth="1"/>
    <col min="1475" max="1475" width="30.5703125" customWidth="1"/>
    <col min="1476" max="1476" width="27.5703125" customWidth="1"/>
    <col min="1477" max="1479" width="29.5703125" customWidth="1"/>
    <col min="1480" max="1480" width="27.42578125" customWidth="1"/>
    <col min="1481" max="1481" width="35.42578125" customWidth="1"/>
    <col min="1482" max="1482" width="25.5703125" customWidth="1"/>
    <col min="1483" max="1483" width="24.42578125" customWidth="1"/>
    <col min="1484" max="1484" width="22.5703125" customWidth="1"/>
    <col min="1485" max="1485" width="26.5703125" customWidth="1"/>
    <col min="1486" max="1486" width="23" customWidth="1"/>
    <col min="1487" max="1487" width="38.42578125" customWidth="1"/>
    <col min="1488" max="1488" width="20.5703125" customWidth="1"/>
    <col min="1489" max="1490" width="22.5703125" customWidth="1"/>
    <col min="1491" max="1491" width="22.42578125" customWidth="1"/>
    <col min="1492" max="1492" width="20.42578125" customWidth="1"/>
    <col min="1493" max="1493" width="28.42578125" customWidth="1"/>
    <col min="1494" max="1494" width="18.5703125" customWidth="1"/>
    <col min="1495" max="1495" width="17" customWidth="1"/>
    <col min="1496" max="1496" width="15.5703125" customWidth="1"/>
    <col min="1497" max="1497" width="19.5703125" customWidth="1"/>
    <col min="1498" max="1498" width="15.5703125" customWidth="1"/>
    <col min="1499" max="1499" width="30.5703125" customWidth="1"/>
    <col min="1500" max="1500" width="27.5703125" customWidth="1"/>
    <col min="1501" max="1503" width="29.5703125" customWidth="1"/>
    <col min="1504" max="1504" width="27.42578125" customWidth="1"/>
    <col min="1505" max="1505" width="35.42578125" customWidth="1"/>
    <col min="1506" max="1506" width="25.5703125" customWidth="1"/>
    <col min="1507" max="1507" width="24.42578125" customWidth="1"/>
    <col min="1508" max="1508" width="22.5703125" customWidth="1"/>
    <col min="1509" max="1509" width="26.5703125" customWidth="1"/>
    <col min="1510" max="1510" width="23" customWidth="1"/>
    <col min="1511" max="1511" width="38.42578125" customWidth="1"/>
    <col min="1512" max="1512" width="20.5703125" customWidth="1"/>
    <col min="1513" max="1514" width="22.5703125" customWidth="1"/>
    <col min="1515" max="1515" width="22.42578125" customWidth="1"/>
    <col min="1516" max="1516" width="20.42578125" customWidth="1"/>
    <col min="1517" max="1517" width="28.42578125" customWidth="1"/>
    <col min="1518" max="1518" width="18.5703125" customWidth="1"/>
    <col min="1519" max="1519" width="17" customWidth="1"/>
    <col min="1520" max="1520" width="15.5703125" customWidth="1"/>
    <col min="1521" max="1521" width="19.5703125" customWidth="1"/>
    <col min="1522" max="1522" width="15.5703125" customWidth="1"/>
    <col min="1523" max="1523" width="30.5703125" customWidth="1"/>
    <col min="1524" max="1524" width="27.5703125" customWidth="1"/>
    <col min="1525" max="1527" width="29.5703125" customWidth="1"/>
    <col min="1528" max="1528" width="27.42578125" customWidth="1"/>
    <col min="1529" max="1529" width="35.42578125" customWidth="1"/>
    <col min="1530" max="1530" width="25.5703125" customWidth="1"/>
    <col min="1531" max="1531" width="24.42578125" customWidth="1"/>
    <col min="1532" max="1532" width="22.5703125" customWidth="1"/>
    <col min="1533" max="1533" width="26.5703125" customWidth="1"/>
    <col min="1534" max="1534" width="23" customWidth="1"/>
    <col min="1535" max="1535" width="38.42578125" customWidth="1"/>
    <col min="1536" max="1536" width="20.5703125" customWidth="1"/>
    <col min="1537" max="1538" width="22.5703125" customWidth="1"/>
    <col min="1539" max="1539" width="22.42578125" customWidth="1"/>
    <col min="1540" max="1540" width="20.42578125" customWidth="1"/>
    <col min="1541" max="1541" width="28.42578125" customWidth="1"/>
    <col min="1542" max="1542" width="18.5703125" customWidth="1"/>
    <col min="1543" max="1543" width="17" customWidth="1"/>
    <col min="1544" max="1544" width="15.5703125" customWidth="1"/>
    <col min="1545" max="1545" width="19.5703125" customWidth="1"/>
    <col min="1546" max="1546" width="15.5703125" customWidth="1"/>
    <col min="1547" max="1547" width="30.5703125" customWidth="1"/>
    <col min="1548" max="1548" width="27.5703125" customWidth="1"/>
    <col min="1549" max="1551" width="29.5703125" customWidth="1"/>
    <col min="1552" max="1552" width="27.42578125" customWidth="1"/>
    <col min="1553" max="1553" width="35.42578125" customWidth="1"/>
    <col min="1554" max="1554" width="25.5703125" customWidth="1"/>
    <col min="1555" max="1555" width="24.42578125" customWidth="1"/>
    <col min="1556" max="1556" width="22.5703125" customWidth="1"/>
    <col min="1557" max="1557" width="26.5703125" customWidth="1"/>
    <col min="1558" max="1558" width="23" customWidth="1"/>
    <col min="1559" max="1559" width="38.42578125" customWidth="1"/>
    <col min="1560" max="1560" width="20.5703125" customWidth="1"/>
    <col min="1561" max="1562" width="22.5703125" customWidth="1"/>
    <col min="1563" max="1563" width="22.42578125" customWidth="1"/>
    <col min="1564" max="1564" width="20.42578125" customWidth="1"/>
    <col min="1565" max="1565" width="28.42578125" customWidth="1"/>
    <col min="1566" max="1566" width="18.5703125" customWidth="1"/>
    <col min="1567" max="1567" width="17" customWidth="1"/>
    <col min="1568" max="1568" width="15.5703125" customWidth="1"/>
    <col min="1569" max="1569" width="19.5703125" customWidth="1"/>
    <col min="1570" max="1570" width="15.5703125" customWidth="1"/>
    <col min="1571" max="1571" width="30.5703125" customWidth="1"/>
    <col min="1572" max="1572" width="27.5703125" customWidth="1"/>
    <col min="1573" max="1575" width="29.5703125" customWidth="1"/>
    <col min="1576" max="1576" width="27.42578125" customWidth="1"/>
    <col min="1577" max="1577" width="35.42578125" customWidth="1"/>
    <col min="1578" max="1578" width="25.5703125" customWidth="1"/>
    <col min="1579" max="1579" width="24.42578125" customWidth="1"/>
    <col min="1580" max="1580" width="22.5703125" customWidth="1"/>
    <col min="1581" max="1581" width="26.5703125" customWidth="1"/>
    <col min="1582" max="1582" width="23" customWidth="1"/>
    <col min="1583" max="1583" width="38.42578125" customWidth="1"/>
    <col min="1584" max="1584" width="20.5703125" customWidth="1"/>
    <col min="1585" max="1586" width="22.5703125" customWidth="1"/>
    <col min="1587" max="1587" width="22.42578125" customWidth="1"/>
    <col min="1588" max="1588" width="20.42578125" customWidth="1"/>
    <col min="1589" max="1589" width="28.42578125" customWidth="1"/>
    <col min="1590" max="1590" width="18.5703125" customWidth="1"/>
    <col min="1591" max="1591" width="17" customWidth="1"/>
    <col min="1592" max="1592" width="15.5703125" customWidth="1"/>
    <col min="1593" max="1593" width="19.5703125" customWidth="1"/>
    <col min="1594" max="1594" width="15.5703125" customWidth="1"/>
    <col min="1595" max="1595" width="30.5703125" customWidth="1"/>
    <col min="1596" max="1596" width="27.5703125" customWidth="1"/>
    <col min="1597" max="1599" width="29.5703125" customWidth="1"/>
    <col min="1600" max="1600" width="27.42578125" customWidth="1"/>
    <col min="1601" max="1601" width="35.42578125" customWidth="1"/>
    <col min="1602" max="1602" width="25.5703125" customWidth="1"/>
    <col min="1603" max="1603" width="24.42578125" customWidth="1"/>
    <col min="1604" max="1604" width="22.5703125" customWidth="1"/>
    <col min="1605" max="1605" width="26.5703125" customWidth="1"/>
    <col min="1606" max="1606" width="23" customWidth="1"/>
    <col min="1607" max="1607" width="38.42578125" customWidth="1"/>
    <col min="1608" max="1608" width="20.5703125" customWidth="1"/>
    <col min="1609" max="1610" width="22.5703125" customWidth="1"/>
    <col min="1611" max="1611" width="22.42578125" customWidth="1"/>
    <col min="1612" max="1612" width="20.42578125" customWidth="1"/>
    <col min="1613" max="1613" width="28.42578125" customWidth="1"/>
    <col min="1614" max="1614" width="18.5703125" customWidth="1"/>
    <col min="1615" max="1615" width="17" customWidth="1"/>
    <col min="1616" max="1616" width="15.5703125" customWidth="1"/>
    <col min="1617" max="1617" width="19.5703125" customWidth="1"/>
    <col min="1618" max="1618" width="15.5703125" customWidth="1"/>
    <col min="1619" max="1619" width="30.5703125" customWidth="1"/>
    <col min="1620" max="1620" width="27.5703125" customWidth="1"/>
    <col min="1621" max="1623" width="29.5703125" customWidth="1"/>
    <col min="1624" max="1624" width="27.42578125" customWidth="1"/>
    <col min="1625" max="1625" width="35.42578125" customWidth="1"/>
    <col min="1626" max="1626" width="25.5703125" customWidth="1"/>
    <col min="1627" max="1627" width="24.42578125" customWidth="1"/>
    <col min="1628" max="1628" width="22.5703125" customWidth="1"/>
    <col min="1629" max="1629" width="26.5703125" customWidth="1"/>
    <col min="1630" max="1630" width="23" customWidth="1"/>
    <col min="1631" max="1631" width="38.42578125" customWidth="1"/>
    <col min="1632" max="1632" width="20.5703125" customWidth="1"/>
    <col min="1633" max="1634" width="22.5703125" customWidth="1"/>
    <col min="1635" max="1635" width="22.42578125" customWidth="1"/>
    <col min="1636" max="1636" width="20.42578125" customWidth="1"/>
    <col min="1637" max="1637" width="28.42578125" customWidth="1"/>
    <col min="1638" max="1638" width="18.5703125" customWidth="1"/>
    <col min="1639" max="1639" width="17" customWidth="1"/>
    <col min="1640" max="1640" width="15.5703125" customWidth="1"/>
    <col min="1641" max="1641" width="19.5703125" customWidth="1"/>
    <col min="1642" max="1642" width="15.5703125" customWidth="1"/>
    <col min="1643" max="1643" width="30.5703125" customWidth="1"/>
    <col min="1644" max="1644" width="27.5703125" customWidth="1"/>
    <col min="1645" max="1647" width="29.5703125" customWidth="1"/>
    <col min="1648" max="1648" width="27.42578125" customWidth="1"/>
    <col min="1649" max="1649" width="35.42578125" customWidth="1"/>
    <col min="1650" max="1650" width="25.5703125" customWidth="1"/>
    <col min="1651" max="1651" width="24.42578125" customWidth="1"/>
    <col min="1652" max="1652" width="22.5703125" customWidth="1"/>
    <col min="1653" max="1653" width="26.5703125" customWidth="1"/>
    <col min="1654" max="1654" width="23" customWidth="1"/>
    <col min="1655" max="1655" width="38.42578125" customWidth="1"/>
    <col min="1656" max="1656" width="20.5703125" customWidth="1"/>
    <col min="1657" max="1658" width="22.5703125" customWidth="1"/>
    <col min="1659" max="1659" width="22.42578125" customWidth="1"/>
    <col min="1660" max="1660" width="20.42578125" customWidth="1"/>
    <col min="1661" max="1661" width="28.42578125" customWidth="1"/>
    <col min="1662" max="1662" width="18.5703125" customWidth="1"/>
    <col min="1663" max="1663" width="17" customWidth="1"/>
    <col min="1664" max="1664" width="15.5703125" customWidth="1"/>
    <col min="1665" max="1665" width="19.5703125" customWidth="1"/>
    <col min="1666" max="1666" width="15.5703125" customWidth="1"/>
    <col min="1667" max="1667" width="30.5703125" customWidth="1"/>
    <col min="1668" max="1668" width="27.5703125" customWidth="1"/>
    <col min="1669" max="1671" width="29.5703125" customWidth="1"/>
    <col min="1672" max="1672" width="27.42578125" customWidth="1"/>
    <col min="1673" max="1673" width="35.42578125" customWidth="1"/>
    <col min="1674" max="1674" width="25.5703125" customWidth="1"/>
    <col min="1675" max="1675" width="24.42578125" customWidth="1"/>
    <col min="1676" max="1676" width="22.5703125" customWidth="1"/>
    <col min="1677" max="1677" width="26.5703125" customWidth="1"/>
    <col min="1678" max="1678" width="23" customWidth="1"/>
    <col min="1679" max="1679" width="38.42578125" customWidth="1"/>
    <col min="1680" max="1680" width="20.5703125" customWidth="1"/>
    <col min="1681" max="1682" width="22.5703125" customWidth="1"/>
    <col min="1683" max="1683" width="22.42578125" customWidth="1"/>
    <col min="1684" max="1684" width="20.42578125" customWidth="1"/>
    <col min="1685" max="1685" width="28.42578125" customWidth="1"/>
    <col min="1686" max="1686" width="18.5703125" customWidth="1"/>
    <col min="1687" max="1687" width="17" customWidth="1"/>
    <col min="1688" max="1688" width="15.5703125" customWidth="1"/>
    <col min="1689" max="1689" width="19.5703125" customWidth="1"/>
    <col min="1690" max="1690" width="15.5703125" customWidth="1"/>
    <col min="1691" max="1691" width="30.5703125" customWidth="1"/>
    <col min="1692" max="1692" width="27.5703125" customWidth="1"/>
    <col min="1693" max="1695" width="29.5703125" customWidth="1"/>
    <col min="1696" max="1696" width="27.42578125" customWidth="1"/>
    <col min="1697" max="1697" width="35.42578125" customWidth="1"/>
    <col min="1698" max="1698" width="25.5703125" customWidth="1"/>
    <col min="1699" max="1699" width="24.42578125" customWidth="1"/>
    <col min="1700" max="1700" width="22.5703125" customWidth="1"/>
    <col min="1701" max="1701" width="26.5703125" customWidth="1"/>
    <col min="1702" max="1702" width="23" customWidth="1"/>
    <col min="1703" max="1703" width="38.42578125" customWidth="1"/>
    <col min="1704" max="1704" width="20.5703125" customWidth="1"/>
    <col min="1705" max="1706" width="22.5703125" customWidth="1"/>
    <col min="1707" max="1707" width="22.42578125" customWidth="1"/>
    <col min="1708" max="1708" width="20.42578125" customWidth="1"/>
    <col min="1709" max="1709" width="28.42578125" customWidth="1"/>
    <col min="1710" max="1710" width="18.5703125" customWidth="1"/>
    <col min="1711" max="1711" width="17" customWidth="1"/>
    <col min="1712" max="1712" width="15.5703125" customWidth="1"/>
    <col min="1713" max="1713" width="19.5703125" customWidth="1"/>
    <col min="1714" max="1714" width="15.5703125" customWidth="1"/>
    <col min="1715" max="1715" width="30.5703125" customWidth="1"/>
    <col min="1716" max="1716" width="27.5703125" customWidth="1"/>
    <col min="1717" max="1719" width="29.5703125" customWidth="1"/>
    <col min="1720" max="1720" width="27.42578125" customWidth="1"/>
    <col min="1721" max="1721" width="35.42578125" customWidth="1"/>
    <col min="1722" max="1722" width="25.5703125" customWidth="1"/>
    <col min="1723" max="1723" width="24.42578125" customWidth="1"/>
    <col min="1724" max="1724" width="22.5703125" customWidth="1"/>
    <col min="1725" max="1725" width="26.5703125" customWidth="1"/>
    <col min="1726" max="1726" width="23" customWidth="1"/>
    <col min="1727" max="1727" width="38.42578125" customWidth="1"/>
    <col min="1728" max="1728" width="20.5703125" customWidth="1"/>
    <col min="1729" max="1730" width="22.5703125" customWidth="1"/>
    <col min="1731" max="1731" width="22.42578125" customWidth="1"/>
    <col min="1732" max="1732" width="20.42578125" customWidth="1"/>
    <col min="1733" max="1733" width="28.42578125" customWidth="1"/>
    <col min="1734" max="1734" width="18.5703125" customWidth="1"/>
    <col min="1735" max="1735" width="17" customWidth="1"/>
    <col min="1736" max="1736" width="15.5703125" customWidth="1"/>
    <col min="1737" max="1737" width="19.5703125" customWidth="1"/>
    <col min="1738" max="1738" width="15.5703125" customWidth="1"/>
    <col min="1739" max="1739" width="30.5703125" customWidth="1"/>
    <col min="1740" max="1740" width="27.5703125" customWidth="1"/>
    <col min="1741" max="1743" width="29.5703125" customWidth="1"/>
    <col min="1744" max="1744" width="27.42578125" customWidth="1"/>
    <col min="1745" max="1745" width="35.42578125" customWidth="1"/>
    <col min="1746" max="1746" width="25.5703125" customWidth="1"/>
    <col min="1747" max="1747" width="24.42578125" customWidth="1"/>
    <col min="1748" max="1748" width="22.5703125" customWidth="1"/>
    <col min="1749" max="1749" width="26.5703125" customWidth="1"/>
    <col min="1750" max="1750" width="23" customWidth="1"/>
    <col min="1751" max="1751" width="38.42578125" customWidth="1"/>
    <col min="1752" max="1752" width="20.5703125" customWidth="1"/>
    <col min="1753" max="1754" width="22.5703125" customWidth="1"/>
    <col min="1755" max="1755" width="22.42578125" customWidth="1"/>
    <col min="1756" max="1756" width="20.42578125" customWidth="1"/>
    <col min="1757" max="1757" width="28.42578125" customWidth="1"/>
    <col min="1758" max="1758" width="18.5703125" customWidth="1"/>
    <col min="1759" max="1759" width="17" customWidth="1"/>
    <col min="1760" max="1760" width="15.5703125" customWidth="1"/>
    <col min="1761" max="1761" width="19.5703125" customWidth="1"/>
    <col min="1762" max="1762" width="15.5703125" customWidth="1"/>
    <col min="1763" max="1763" width="30.5703125" customWidth="1"/>
    <col min="1764" max="1764" width="27.5703125" customWidth="1"/>
    <col min="1765" max="1767" width="29.5703125" customWidth="1"/>
    <col min="1768" max="1768" width="27.42578125" customWidth="1"/>
    <col min="1769" max="1769" width="35.42578125" customWidth="1"/>
    <col min="1770" max="1770" width="25.5703125" customWidth="1"/>
    <col min="1771" max="1771" width="24.42578125" customWidth="1"/>
    <col min="1772" max="1772" width="22.5703125" customWidth="1"/>
    <col min="1773" max="1773" width="26.5703125" customWidth="1"/>
    <col min="1774" max="1774" width="23" customWidth="1"/>
    <col min="1775" max="1775" width="38.42578125" customWidth="1"/>
    <col min="1776" max="1776" width="20.5703125" customWidth="1"/>
    <col min="1777" max="1778" width="22.5703125" customWidth="1"/>
    <col min="1779" max="1779" width="22.42578125" customWidth="1"/>
    <col min="1780" max="1780" width="20.42578125" customWidth="1"/>
    <col min="1781" max="1781" width="28.42578125" customWidth="1"/>
    <col min="1782" max="1782" width="18.5703125" customWidth="1"/>
    <col min="1783" max="1783" width="17" customWidth="1"/>
    <col min="1784" max="1784" width="15.5703125" customWidth="1"/>
    <col min="1785" max="1785" width="19.5703125" customWidth="1"/>
    <col min="1786" max="1786" width="15.5703125" customWidth="1"/>
    <col min="1787" max="1787" width="30.5703125" customWidth="1"/>
    <col min="1788" max="1788" width="27.5703125" customWidth="1"/>
    <col min="1789" max="1791" width="29.5703125" customWidth="1"/>
    <col min="1792" max="1792" width="27.42578125" customWidth="1"/>
    <col min="1793" max="1793" width="35.42578125" customWidth="1"/>
    <col min="1794" max="1794" width="25.5703125" customWidth="1"/>
    <col min="1795" max="1795" width="24.42578125" customWidth="1"/>
    <col min="1796" max="1796" width="22.5703125" customWidth="1"/>
    <col min="1797" max="1797" width="26.5703125" customWidth="1"/>
    <col min="1798" max="1798" width="23" customWidth="1"/>
    <col min="1799" max="1799" width="38.42578125" customWidth="1"/>
    <col min="1800" max="1800" width="20.5703125" customWidth="1"/>
    <col min="1801" max="1802" width="22.5703125" customWidth="1"/>
    <col min="1803" max="1803" width="22.42578125" customWidth="1"/>
    <col min="1804" max="1804" width="20.42578125" customWidth="1"/>
    <col min="1805" max="1805" width="28.42578125" customWidth="1"/>
    <col min="1806" max="1806" width="18.5703125" customWidth="1"/>
    <col min="1807" max="1807" width="17" customWidth="1"/>
    <col min="1808" max="1808" width="15.5703125" customWidth="1"/>
    <col min="1809" max="1809" width="19.5703125" customWidth="1"/>
    <col min="1810" max="1810" width="15.5703125" customWidth="1"/>
    <col min="1811" max="1811" width="30.5703125" customWidth="1"/>
    <col min="1812" max="1812" width="27.5703125" customWidth="1"/>
    <col min="1813" max="1815" width="29.5703125" customWidth="1"/>
    <col min="1816" max="1816" width="27.42578125" customWidth="1"/>
    <col min="1817" max="1817" width="35.42578125" customWidth="1"/>
    <col min="1818" max="1818" width="25.5703125" customWidth="1"/>
    <col min="1819" max="1819" width="24.42578125" customWidth="1"/>
    <col min="1820" max="1820" width="22.5703125" customWidth="1"/>
    <col min="1821" max="1821" width="26.5703125" customWidth="1"/>
    <col min="1822" max="1822" width="23" customWidth="1"/>
    <col min="1823" max="1823" width="38.42578125" customWidth="1"/>
    <col min="1824" max="1824" width="20.5703125" customWidth="1"/>
    <col min="1825" max="1826" width="22.5703125" customWidth="1"/>
    <col min="1827" max="1827" width="22.42578125" customWidth="1"/>
    <col min="1828" max="1828" width="20.42578125" customWidth="1"/>
    <col min="1829" max="1829" width="28.42578125" customWidth="1"/>
    <col min="1830" max="1830" width="18.5703125" customWidth="1"/>
    <col min="1831" max="1831" width="17" customWidth="1"/>
    <col min="1832" max="1832" width="15.5703125" customWidth="1"/>
    <col min="1833" max="1833" width="19.5703125" customWidth="1"/>
    <col min="1834" max="1834" width="15.5703125" customWidth="1"/>
    <col min="1835" max="1835" width="30.5703125" customWidth="1"/>
    <col min="1836" max="1836" width="27.5703125" customWidth="1"/>
    <col min="1837" max="1839" width="29.5703125" customWidth="1"/>
    <col min="1840" max="1840" width="27.42578125" customWidth="1"/>
    <col min="1841" max="1841" width="35.42578125" customWidth="1"/>
    <col min="1842" max="1842" width="25.5703125" customWidth="1"/>
    <col min="1843" max="1843" width="24.42578125" customWidth="1"/>
    <col min="1844" max="1844" width="22.5703125" customWidth="1"/>
    <col min="1845" max="1845" width="26.5703125" customWidth="1"/>
    <col min="1846" max="1846" width="23" customWidth="1"/>
    <col min="1847" max="1847" width="38.42578125" customWidth="1"/>
    <col min="1848" max="1848" width="20.5703125" customWidth="1"/>
    <col min="1849" max="1850" width="22.5703125" customWidth="1"/>
    <col min="1851" max="1851" width="22.42578125" customWidth="1"/>
    <col min="1852" max="1852" width="20.42578125" customWidth="1"/>
    <col min="1853" max="1853" width="28.42578125" customWidth="1"/>
    <col min="1854" max="1854" width="18.5703125" customWidth="1"/>
    <col min="1855" max="1855" width="17" customWidth="1"/>
    <col min="1856" max="1856" width="15.5703125" customWidth="1"/>
    <col min="1857" max="1857" width="19.5703125" customWidth="1"/>
    <col min="1858" max="1858" width="15.5703125" customWidth="1"/>
    <col min="1859" max="1859" width="30.5703125" customWidth="1"/>
    <col min="1860" max="1860" width="29.5703125" customWidth="1"/>
    <col min="1861" max="1863" width="31.42578125" customWidth="1"/>
    <col min="1864" max="1864" width="29" customWidth="1"/>
    <col min="1865" max="1865" width="36.5703125" customWidth="1"/>
    <col min="1866" max="1866" width="27.42578125" customWidth="1"/>
    <col min="1867" max="1867" width="25.5703125" customWidth="1"/>
    <col min="1868" max="1868" width="24.42578125" customWidth="1"/>
    <col min="1869" max="1869" width="28.42578125" customWidth="1"/>
    <col min="1870" max="1870" width="24.5703125" customWidth="1"/>
    <col min="1871" max="1871" width="39.5703125" customWidth="1"/>
    <col min="1872" max="1872" width="20.5703125" customWidth="1"/>
    <col min="1873" max="1874" width="22.5703125" customWidth="1"/>
    <col min="1875" max="1875" width="22.42578125" customWidth="1"/>
    <col min="1876" max="1876" width="20.42578125" customWidth="1"/>
    <col min="1877" max="1877" width="28.42578125" customWidth="1"/>
    <col min="1878" max="1878" width="18.5703125" customWidth="1"/>
    <col min="1879" max="1879" width="17" customWidth="1"/>
    <col min="1880" max="1880" width="15.5703125" customWidth="1"/>
    <col min="1881" max="1881" width="19.5703125" customWidth="1"/>
    <col min="1882" max="1882" width="15.5703125" customWidth="1"/>
    <col min="1883" max="1883" width="30.5703125" customWidth="1"/>
    <col min="1884" max="1884" width="29.5703125" customWidth="1"/>
    <col min="1885" max="1887" width="31.42578125" customWidth="1"/>
    <col min="1888" max="1888" width="29" customWidth="1"/>
    <col min="1889" max="1889" width="36.5703125" customWidth="1"/>
    <col min="1890" max="1890" width="27.42578125" customWidth="1"/>
    <col min="1891" max="1891" width="25.5703125" customWidth="1"/>
    <col min="1892" max="1892" width="24.42578125" customWidth="1"/>
    <col min="1893" max="1893" width="28.42578125" customWidth="1"/>
    <col min="1894" max="1894" width="24.5703125" customWidth="1"/>
    <col min="1895" max="1895" width="39.5703125" customWidth="1"/>
    <col min="1896" max="1896" width="20.5703125" customWidth="1"/>
    <col min="1897" max="1898" width="22.5703125" customWidth="1"/>
    <col min="1899" max="1899" width="22.42578125" customWidth="1"/>
    <col min="1900" max="1900" width="20.42578125" customWidth="1"/>
    <col min="1901" max="1901" width="28.42578125" customWidth="1"/>
    <col min="1902" max="1902" width="18.5703125" customWidth="1"/>
    <col min="1903" max="1903" width="17" customWidth="1"/>
    <col min="1904" max="1904" width="15.5703125" customWidth="1"/>
    <col min="1905" max="1905" width="19.5703125" customWidth="1"/>
    <col min="1906" max="1906" width="15.5703125" customWidth="1"/>
    <col min="1907" max="1907" width="30.5703125" customWidth="1"/>
    <col min="1908" max="1908" width="29.5703125" customWidth="1"/>
    <col min="1909" max="1911" width="31.42578125" customWidth="1"/>
    <col min="1912" max="1912" width="29" customWidth="1"/>
    <col min="1913" max="1913" width="36.5703125" customWidth="1"/>
    <col min="1914" max="1914" width="27.42578125" customWidth="1"/>
    <col min="1915" max="1915" width="25.5703125" customWidth="1"/>
    <col min="1916" max="1916" width="24.42578125" customWidth="1"/>
    <col min="1917" max="1917" width="28.42578125" customWidth="1"/>
    <col min="1918" max="1918" width="24.5703125" customWidth="1"/>
    <col min="1919" max="1919" width="39.5703125" customWidth="1"/>
    <col min="1920" max="1920" width="20.5703125" customWidth="1"/>
    <col min="1921" max="1922" width="22.5703125" customWidth="1"/>
    <col min="1923" max="1923" width="22.42578125" customWidth="1"/>
    <col min="1924" max="1924" width="20.42578125" customWidth="1"/>
    <col min="1925" max="1925" width="28.42578125" customWidth="1"/>
    <col min="1926" max="1926" width="18.5703125" customWidth="1"/>
    <col min="1927" max="1927" width="17" customWidth="1"/>
    <col min="1928" max="1928" width="15.5703125" customWidth="1"/>
    <col min="1929" max="1929" width="19.5703125" customWidth="1"/>
    <col min="1930" max="1930" width="15.5703125" customWidth="1"/>
    <col min="1931" max="1931" width="30.5703125" customWidth="1"/>
    <col min="1932" max="1932" width="29.5703125" customWidth="1"/>
    <col min="1933" max="1935" width="31.42578125" customWidth="1"/>
    <col min="1936" max="1936" width="29" customWidth="1"/>
    <col min="1937" max="1937" width="36.5703125" customWidth="1"/>
    <col min="1938" max="1938" width="27.42578125" customWidth="1"/>
    <col min="1939" max="1939" width="25.5703125" customWidth="1"/>
    <col min="1940" max="1940" width="24.42578125" customWidth="1"/>
    <col min="1941" max="1941" width="28.42578125" customWidth="1"/>
    <col min="1942" max="1942" width="24.5703125" customWidth="1"/>
    <col min="1943" max="1943" width="39.5703125" customWidth="1"/>
    <col min="1944" max="1944" width="25.5703125" customWidth="1"/>
    <col min="1945" max="1947" width="27.42578125" customWidth="1"/>
    <col min="1948" max="1948" width="25" customWidth="1"/>
    <col min="1949" max="1949" width="32.5703125" customWidth="1"/>
    <col min="1950" max="1950" width="23.42578125" customWidth="1"/>
    <col min="1951" max="1951" width="21.5703125" customWidth="1"/>
    <col min="1952" max="1952" width="20.42578125" customWidth="1"/>
    <col min="1953" max="1953" width="24.42578125" customWidth="1"/>
    <col min="1954" max="1954" width="20.5703125" customWidth="1"/>
    <col min="1955" max="1955" width="35.5703125" customWidth="1"/>
    <col min="1956" max="1956" width="22.42578125" customWidth="1"/>
    <col min="1957" max="1957" width="20.42578125" customWidth="1"/>
    <col min="1958" max="1958" width="18.5703125" customWidth="1"/>
    <col min="1959" max="1959" width="17" customWidth="1"/>
    <col min="1960" max="1960" width="15.5703125" customWidth="1"/>
    <col min="1961" max="1961" width="19.5703125" customWidth="1"/>
    <col min="1962" max="1962" width="15.5703125" customWidth="1"/>
    <col min="1963" max="1963" width="30.5703125" customWidth="1"/>
    <col min="1964" max="1964" width="27.5703125" customWidth="1"/>
    <col min="1965" max="1967" width="29.5703125" customWidth="1"/>
    <col min="1968" max="1968" width="27.42578125" customWidth="1"/>
    <col min="1969" max="1969" width="25.5703125" customWidth="1"/>
    <col min="1970" max="1970" width="24.42578125" customWidth="1"/>
    <col min="1971" max="1971" width="22.5703125" customWidth="1"/>
    <col min="1972" max="1972" width="26.5703125" customWidth="1"/>
    <col min="1973" max="1973" width="23" customWidth="1"/>
    <col min="1974" max="1974" width="38.42578125" customWidth="1"/>
    <col min="1975" max="1975" width="27.5703125" customWidth="1"/>
    <col min="1976" max="1978" width="29.5703125" customWidth="1"/>
    <col min="1979" max="1979" width="27.42578125" customWidth="1"/>
    <col min="1980" max="1980" width="25.5703125" customWidth="1"/>
    <col min="1981" max="1981" width="24.42578125" customWidth="1"/>
    <col min="1982" max="1982" width="22.5703125" customWidth="1"/>
    <col min="1983" max="1983" width="26.5703125" customWidth="1"/>
    <col min="1984" max="1984" width="23" customWidth="1"/>
    <col min="1985" max="1985" width="38.42578125" customWidth="1"/>
    <col min="1986" max="1986" width="20.5703125" customWidth="1"/>
    <col min="1987" max="1988" width="22.5703125" customWidth="1"/>
    <col min="1989" max="1989" width="22.42578125" customWidth="1"/>
    <col min="1990" max="1990" width="20.42578125" customWidth="1"/>
    <col min="1991" max="1991" width="18.5703125" customWidth="1"/>
    <col min="1992" max="1992" width="17" customWidth="1"/>
    <col min="1993" max="1993" width="15.5703125" customWidth="1"/>
    <col min="1994" max="1994" width="19.5703125" customWidth="1"/>
    <col min="1995" max="1995" width="15.5703125" customWidth="1"/>
    <col min="1996" max="1996" width="30.5703125" customWidth="1"/>
    <col min="1997" max="1997" width="29.5703125" customWidth="1"/>
    <col min="1998" max="2000" width="31.42578125" customWidth="1"/>
    <col min="2001" max="2001" width="29" customWidth="1"/>
    <col min="2002" max="2002" width="27.42578125" customWidth="1"/>
    <col min="2003" max="2003" width="25.5703125" customWidth="1"/>
    <col min="2004" max="2004" width="24.42578125" customWidth="1"/>
    <col min="2005" max="2005" width="28.42578125" customWidth="1"/>
    <col min="2006" max="2006" width="24.5703125" customWidth="1"/>
    <col min="2007" max="2007" width="39.5703125" customWidth="1"/>
    <col min="2008" max="2008" width="29.5703125" customWidth="1"/>
    <col min="2009" max="2011" width="31.42578125" customWidth="1"/>
    <col min="2012" max="2012" width="29" customWidth="1"/>
    <col min="2013" max="2013" width="27.42578125" customWidth="1"/>
    <col min="2014" max="2014" width="25.5703125" customWidth="1"/>
    <col min="2015" max="2015" width="24.42578125" customWidth="1"/>
    <col min="2016" max="2016" width="28.42578125" customWidth="1"/>
    <col min="2017" max="2017" width="24.5703125" customWidth="1"/>
    <col min="2018" max="2018" width="39.5703125" customWidth="1"/>
    <col min="2019" max="2019" width="20.5703125" customWidth="1"/>
    <col min="2020" max="2021" width="22.5703125" customWidth="1"/>
    <col min="2022" max="2022" width="22.42578125" customWidth="1"/>
    <col min="2023" max="2023" width="20.42578125" customWidth="1"/>
    <col min="2024" max="2024" width="18.5703125" customWidth="1"/>
    <col min="2025" max="2025" width="17" customWidth="1"/>
    <col min="2026" max="2026" width="15.5703125" customWidth="1"/>
    <col min="2027" max="2027" width="19.5703125" customWidth="1"/>
    <col min="2028" max="2028" width="15.5703125" customWidth="1"/>
    <col min="2029" max="2029" width="30.5703125" customWidth="1"/>
    <col min="2030" max="2030" width="29.5703125" customWidth="1"/>
    <col min="2031" max="2033" width="31.42578125" customWidth="1"/>
    <col min="2034" max="2034" width="29" customWidth="1"/>
    <col min="2035" max="2035" width="27.42578125" customWidth="1"/>
    <col min="2036" max="2036" width="25.5703125" customWidth="1"/>
    <col min="2037" max="2037" width="24.42578125" customWidth="1"/>
    <col min="2038" max="2038" width="28.42578125" customWidth="1"/>
    <col min="2039" max="2039" width="24.5703125" customWidth="1"/>
    <col min="2040" max="2040" width="39.5703125" customWidth="1"/>
    <col min="2041" max="2041" width="29.5703125" customWidth="1"/>
    <col min="2042" max="2044" width="31.42578125" customWidth="1"/>
    <col min="2045" max="2045" width="29" customWidth="1"/>
    <col min="2046" max="2046" width="27.42578125" customWidth="1"/>
    <col min="2047" max="2047" width="25.5703125" customWidth="1"/>
    <col min="2048" max="2048" width="24.42578125" customWidth="1"/>
    <col min="2049" max="2049" width="28.42578125" customWidth="1"/>
    <col min="2050" max="2050" width="24.5703125" customWidth="1"/>
    <col min="2051" max="2051" width="39.5703125" customWidth="1"/>
    <col min="2052" max="2052" width="20.5703125" customWidth="1"/>
    <col min="2053" max="2054" width="22.5703125" customWidth="1"/>
    <col min="2055" max="2055" width="22.42578125" customWidth="1"/>
    <col min="2056" max="2056" width="20.42578125" customWidth="1"/>
    <col min="2057" max="2057" width="18.5703125" customWidth="1"/>
    <col min="2058" max="2058" width="17" customWidth="1"/>
    <col min="2059" max="2059" width="15.5703125" customWidth="1"/>
    <col min="2060" max="2060" width="19.5703125" customWidth="1"/>
    <col min="2061" max="2061" width="15.5703125" customWidth="1"/>
    <col min="2062" max="2062" width="30.5703125" customWidth="1"/>
    <col min="2063" max="2063" width="29.5703125" customWidth="1"/>
    <col min="2064" max="2066" width="31.42578125" customWidth="1"/>
    <col min="2067" max="2067" width="29" customWidth="1"/>
    <col min="2068" max="2068" width="27.42578125" customWidth="1"/>
    <col min="2069" max="2069" width="25.5703125" customWidth="1"/>
    <col min="2070" max="2070" width="24.42578125" customWidth="1"/>
    <col min="2071" max="2071" width="28.42578125" customWidth="1"/>
    <col min="2072" max="2072" width="24.5703125" customWidth="1"/>
    <col min="2073" max="2073" width="39.5703125" customWidth="1"/>
    <col min="2074" max="2074" width="29.5703125" customWidth="1"/>
    <col min="2075" max="2077" width="31.42578125" customWidth="1"/>
    <col min="2078" max="2078" width="29" customWidth="1"/>
    <col min="2079" max="2079" width="27.42578125" customWidth="1"/>
    <col min="2080" max="2080" width="25.5703125" customWidth="1"/>
    <col min="2081" max="2081" width="24.42578125" customWidth="1"/>
    <col min="2082" max="2082" width="28.42578125" customWidth="1"/>
    <col min="2083" max="2083" width="24.5703125" customWidth="1"/>
    <col min="2084" max="2084" width="39.5703125" customWidth="1"/>
    <col min="2085" max="2085" width="25.5703125" customWidth="1"/>
    <col min="2086" max="2088" width="27.42578125" customWidth="1"/>
    <col min="2089" max="2089" width="25" customWidth="1"/>
    <col min="2090" max="2090" width="23.42578125" customWidth="1"/>
    <col min="2091" max="2091" width="21.5703125" customWidth="1"/>
    <col min="2092" max="2092" width="20.42578125" customWidth="1"/>
    <col min="2093" max="2093" width="24.42578125" customWidth="1"/>
    <col min="2094" max="2094" width="20.5703125" customWidth="1"/>
    <col min="2095" max="2095" width="35.5703125" customWidth="1"/>
    <col min="2096" max="2096" width="21.5703125" customWidth="1"/>
    <col min="2097" max="2097" width="25.5703125" customWidth="1"/>
    <col min="2098" max="2098" width="22" customWidth="1"/>
    <col min="2099" max="2099" width="37" customWidth="1"/>
    <col min="2100" max="2100" width="20.5703125" customWidth="1"/>
    <col min="2101" max="2102" width="22.5703125" customWidth="1"/>
    <col min="2103" max="2103" width="22.42578125" customWidth="1"/>
    <col min="2104" max="2104" width="18.5703125" customWidth="1"/>
    <col min="2105" max="2105" width="17" customWidth="1"/>
    <col min="2106" max="2106" width="15.5703125" customWidth="1"/>
    <col min="2107" max="2107" width="19.5703125" customWidth="1"/>
    <col min="2108" max="2108" width="15.5703125" customWidth="1"/>
    <col min="2109" max="2109" width="30.5703125" customWidth="1"/>
    <col min="2110" max="2110" width="26.5703125" customWidth="1"/>
    <col min="2111" max="2113" width="28.5703125" customWidth="1"/>
    <col min="2114" max="2114" width="24.5703125" customWidth="1"/>
    <col min="2115" max="2115" width="23.42578125" customWidth="1"/>
    <col min="2116" max="2116" width="21.5703125" customWidth="1"/>
    <col min="2117" max="2117" width="25.5703125" customWidth="1"/>
    <col min="2118" max="2118" width="22" customWidth="1"/>
    <col min="2119" max="2119" width="37" customWidth="1"/>
    <col min="2120" max="2120" width="22.42578125" customWidth="1"/>
    <col min="2121" max="2122" width="24.42578125" customWidth="1"/>
    <col min="2123" max="2123" width="23.5703125" customWidth="1"/>
    <col min="2124" max="2124" width="20.42578125" customWidth="1"/>
    <col min="2125" max="2125" width="18.5703125" customWidth="1"/>
    <col min="2126" max="2126" width="17" customWidth="1"/>
    <col min="2127" max="2127" width="21.42578125" customWidth="1"/>
    <col min="2128" max="2128" width="17.42578125" customWidth="1"/>
    <col min="2129" max="2129" width="32.42578125" customWidth="1"/>
    <col min="2130" max="2130" width="26.5703125" customWidth="1"/>
    <col min="2131" max="2133" width="28.5703125" customWidth="1"/>
    <col min="2134" max="2134" width="24.5703125" customWidth="1"/>
    <col min="2135" max="2135" width="23.42578125" customWidth="1"/>
    <col min="2136" max="2136" width="21.5703125" customWidth="1"/>
    <col min="2137" max="2137" width="25.5703125" customWidth="1"/>
    <col min="2138" max="2138" width="22" customWidth="1"/>
    <col min="2139" max="2139" width="37" customWidth="1"/>
    <col min="2140" max="2140" width="20.5703125" customWidth="1"/>
    <col min="2141" max="2142" width="22.5703125" customWidth="1"/>
    <col min="2143" max="2143" width="22.42578125" customWidth="1"/>
    <col min="2144" max="2144" width="18.5703125" customWidth="1"/>
    <col min="2145" max="2145" width="17" customWidth="1"/>
    <col min="2146" max="2146" width="15.5703125" customWidth="1"/>
    <col min="2147" max="2147" width="19.5703125" customWidth="1"/>
    <col min="2148" max="2148" width="15.5703125" customWidth="1"/>
    <col min="2149" max="2149" width="30.5703125" customWidth="1"/>
    <col min="2150" max="2150" width="26.5703125" customWidth="1"/>
    <col min="2151" max="2153" width="28.5703125" customWidth="1"/>
    <col min="2154" max="2154" width="24.5703125" customWidth="1"/>
    <col min="2155" max="2155" width="23.42578125" customWidth="1"/>
    <col min="2156" max="2156" width="21.5703125" customWidth="1"/>
    <col min="2157" max="2157" width="25.5703125" customWidth="1"/>
    <col min="2158" max="2158" width="22" customWidth="1"/>
    <col min="2159" max="2159" width="37" customWidth="1"/>
    <col min="2160" max="2160" width="22.42578125" customWidth="1"/>
    <col min="2161" max="2162" width="24.42578125" customWidth="1"/>
    <col min="2163" max="2163" width="23.5703125" customWidth="1"/>
    <col min="2164" max="2164" width="20.42578125" customWidth="1"/>
    <col min="2165" max="2165" width="18.5703125" customWidth="1"/>
    <col min="2166" max="2166" width="17" customWidth="1"/>
    <col min="2167" max="2167" width="21.42578125" customWidth="1"/>
    <col min="2168" max="2168" width="17.42578125" customWidth="1"/>
    <col min="2169" max="2169" width="32.42578125" customWidth="1"/>
    <col min="2170" max="2170" width="26.5703125" customWidth="1"/>
    <col min="2171" max="2173" width="28.5703125" customWidth="1"/>
    <col min="2174" max="2174" width="24.5703125" customWidth="1"/>
    <col min="2175" max="2175" width="23.42578125" customWidth="1"/>
    <col min="2176" max="2176" width="21.5703125" customWidth="1"/>
    <col min="2177" max="2177" width="25.5703125" customWidth="1"/>
    <col min="2178" max="2178" width="22" customWidth="1"/>
    <col min="2179" max="2179" width="37" customWidth="1"/>
    <col min="2180" max="2180" width="20.5703125" customWidth="1"/>
    <col min="2181" max="2182" width="22.5703125" customWidth="1"/>
    <col min="2183" max="2183" width="22.42578125" customWidth="1"/>
    <col min="2184" max="2184" width="18.5703125" customWidth="1"/>
    <col min="2185" max="2185" width="17" customWidth="1"/>
    <col min="2186" max="2186" width="15.5703125" customWidth="1"/>
    <col min="2187" max="2187" width="19.5703125" customWidth="1"/>
    <col min="2188" max="2188" width="15.5703125" customWidth="1"/>
    <col min="2189" max="2189" width="30.5703125" customWidth="1"/>
    <col min="2190" max="2190" width="27.5703125" customWidth="1"/>
    <col min="2191" max="2193" width="29.5703125" customWidth="1"/>
    <col min="2194" max="2194" width="25.5703125" customWidth="1"/>
    <col min="2195" max="2195" width="24.42578125" customWidth="1"/>
    <col min="2196" max="2196" width="22.5703125" customWidth="1"/>
    <col min="2197" max="2197" width="26.5703125" customWidth="1"/>
    <col min="2198" max="2198" width="23" customWidth="1"/>
    <col min="2199" max="2199" width="38.42578125" customWidth="1"/>
    <col min="2200" max="2200" width="27.5703125" customWidth="1"/>
    <col min="2201" max="2203" width="29.5703125" customWidth="1"/>
    <col min="2204" max="2204" width="25.5703125" customWidth="1"/>
    <col min="2205" max="2205" width="24.42578125" customWidth="1"/>
    <col min="2206" max="2206" width="22.5703125" customWidth="1"/>
    <col min="2207" max="2207" width="26.5703125" customWidth="1"/>
    <col min="2208" max="2208" width="23" customWidth="1"/>
    <col min="2209" max="2209" width="38.42578125" customWidth="1"/>
    <col min="2210" max="2210" width="26.5703125" customWidth="1"/>
    <col min="2211" max="2213" width="28.5703125" customWidth="1"/>
    <col min="2214" max="2214" width="24.5703125" customWidth="1"/>
    <col min="2215" max="2215" width="23.42578125" customWidth="1"/>
    <col min="2216" max="2216" width="21.5703125" customWidth="1"/>
    <col min="2217" max="2217" width="25.5703125" customWidth="1"/>
    <col min="2218" max="2218" width="22" customWidth="1"/>
    <col min="2219" max="2219" width="37" customWidth="1"/>
    <col min="2220" max="2220" width="20.5703125" customWidth="1"/>
    <col min="2221" max="2222" width="22.5703125" customWidth="1"/>
    <col min="2223" max="2223" width="22.42578125" customWidth="1"/>
    <col min="2224" max="2224" width="18.5703125" customWidth="1"/>
    <col min="2225" max="2225" width="17" customWidth="1"/>
    <col min="2226" max="2226" width="15.5703125" customWidth="1"/>
    <col min="2227" max="2227" width="19.5703125" customWidth="1"/>
    <col min="2228" max="2228" width="15.5703125" customWidth="1"/>
    <col min="2229" max="2229" width="30.5703125" customWidth="1"/>
    <col min="2230" max="2230" width="26.5703125" customWidth="1"/>
    <col min="2231" max="2233" width="28.5703125" customWidth="1"/>
    <col min="2234" max="2234" width="24.5703125" customWidth="1"/>
    <col min="2235" max="2235" width="23.42578125" customWidth="1"/>
    <col min="2236" max="2236" width="21.5703125" customWidth="1"/>
    <col min="2237" max="2237" width="25.5703125" customWidth="1"/>
    <col min="2238" max="2238" width="22" customWidth="1"/>
    <col min="2239" max="2239" width="37" customWidth="1"/>
    <col min="2240" max="2240" width="22.42578125" customWidth="1"/>
    <col min="2241" max="2242" width="24.42578125" customWidth="1"/>
    <col min="2243" max="2243" width="23.5703125" customWidth="1"/>
    <col min="2244" max="2244" width="20.42578125" customWidth="1"/>
    <col min="2245" max="2245" width="18.5703125" customWidth="1"/>
    <col min="2246" max="2246" width="17" customWidth="1"/>
    <col min="2247" max="2247" width="21.42578125" customWidth="1"/>
    <col min="2248" max="2248" width="17.42578125" customWidth="1"/>
    <col min="2249" max="2249" width="32.42578125" customWidth="1"/>
    <col min="2250" max="2250" width="26.5703125" customWidth="1"/>
    <col min="2251" max="2253" width="28.5703125" customWidth="1"/>
    <col min="2254" max="2254" width="24.5703125" customWidth="1"/>
    <col min="2255" max="2255" width="23.42578125" customWidth="1"/>
    <col min="2256" max="2256" width="21.5703125" customWidth="1"/>
    <col min="2257" max="2257" width="25.5703125" customWidth="1"/>
    <col min="2258" max="2258" width="22" customWidth="1"/>
    <col min="2259" max="2259" width="37" customWidth="1"/>
    <col min="2260" max="2260" width="20.5703125" customWidth="1"/>
    <col min="2261" max="2262" width="22.5703125" customWidth="1"/>
    <col min="2263" max="2263" width="22.42578125" customWidth="1"/>
    <col min="2264" max="2264" width="18.5703125" customWidth="1"/>
    <col min="2265" max="2265" width="17" customWidth="1"/>
    <col min="2266" max="2266" width="15.5703125" customWidth="1"/>
    <col min="2267" max="2267" width="19.5703125" customWidth="1"/>
    <col min="2268" max="2268" width="15.5703125" customWidth="1"/>
    <col min="2269" max="2269" width="30.5703125" customWidth="1"/>
    <col min="2270" max="2270" width="26.5703125" customWidth="1"/>
    <col min="2271" max="2273" width="28.5703125" customWidth="1"/>
    <col min="2274" max="2274" width="24.5703125" customWidth="1"/>
    <col min="2275" max="2275" width="23.42578125" customWidth="1"/>
    <col min="2276" max="2276" width="21.5703125" customWidth="1"/>
    <col min="2277" max="2277" width="25.5703125" customWidth="1"/>
    <col min="2278" max="2278" width="22" customWidth="1"/>
    <col min="2279" max="2279" width="37" customWidth="1"/>
    <col min="2280" max="2280" width="22.42578125" customWidth="1"/>
    <col min="2281" max="2282" width="24.42578125" customWidth="1"/>
    <col min="2283" max="2283" width="23.5703125" customWidth="1"/>
    <col min="2284" max="2284" width="20.42578125" customWidth="1"/>
    <col min="2285" max="2285" width="18.5703125" customWidth="1"/>
    <col min="2286" max="2286" width="17" customWidth="1"/>
    <col min="2287" max="2287" width="21.42578125" customWidth="1"/>
    <col min="2288" max="2288" width="17.42578125" customWidth="1"/>
    <col min="2289" max="2289" width="32.42578125" customWidth="1"/>
    <col min="2290" max="2290" width="26.5703125" customWidth="1"/>
    <col min="2291" max="2293" width="28.5703125" customWidth="1"/>
    <col min="2294" max="2294" width="24.5703125" customWidth="1"/>
    <col min="2295" max="2295" width="23.42578125" customWidth="1"/>
    <col min="2296" max="2296" width="21.5703125" customWidth="1"/>
    <col min="2297" max="2297" width="25.5703125" customWidth="1"/>
    <col min="2298" max="2298" width="22" customWidth="1"/>
    <col min="2299" max="2299" width="37" customWidth="1"/>
    <col min="2300" max="2300" width="20.5703125" customWidth="1"/>
    <col min="2301" max="2302" width="22.5703125" customWidth="1"/>
    <col min="2303" max="2303" width="22.42578125" customWidth="1"/>
    <col min="2304" max="2304" width="18.5703125" customWidth="1"/>
    <col min="2305" max="2305" width="17" customWidth="1"/>
    <col min="2306" max="2306" width="15.5703125" customWidth="1"/>
    <col min="2307" max="2307" width="19.5703125" customWidth="1"/>
    <col min="2308" max="2308" width="15.5703125" customWidth="1"/>
    <col min="2309" max="2309" width="30.5703125" customWidth="1"/>
    <col min="2310" max="2310" width="26.5703125" customWidth="1"/>
    <col min="2311" max="2313" width="28.5703125" customWidth="1"/>
    <col min="2314" max="2314" width="24.5703125" customWidth="1"/>
    <col min="2315" max="2315" width="23.42578125" customWidth="1"/>
    <col min="2316" max="2316" width="21.5703125" customWidth="1"/>
    <col min="2317" max="2317" width="25.5703125" customWidth="1"/>
    <col min="2318" max="2318" width="22" customWidth="1"/>
    <col min="2319" max="2319" width="37" customWidth="1"/>
    <col min="2320" max="2320" width="22.42578125" customWidth="1"/>
    <col min="2321" max="2322" width="24.42578125" customWidth="1"/>
    <col min="2323" max="2323" width="23.5703125" customWidth="1"/>
    <col min="2324" max="2324" width="20.42578125" customWidth="1"/>
    <col min="2325" max="2325" width="18.5703125" customWidth="1"/>
    <col min="2326" max="2326" width="17" customWidth="1"/>
    <col min="2327" max="2327" width="21.42578125" customWidth="1"/>
    <col min="2328" max="2328" width="17.42578125" customWidth="1"/>
    <col min="2329" max="2329" width="32.42578125" customWidth="1"/>
    <col min="2330" max="2330" width="26.5703125" customWidth="1"/>
    <col min="2331" max="2333" width="28.5703125" customWidth="1"/>
    <col min="2334" max="2334" width="24.5703125" customWidth="1"/>
    <col min="2335" max="2335" width="23.42578125" customWidth="1"/>
    <col min="2336" max="2336" width="21.5703125" customWidth="1"/>
    <col min="2337" max="2337" width="25.5703125" customWidth="1"/>
    <col min="2338" max="2338" width="22" customWidth="1"/>
    <col min="2339" max="2339" width="37" customWidth="1"/>
    <col min="2340" max="2340" width="20.5703125" customWidth="1"/>
    <col min="2341" max="2342" width="22.5703125" customWidth="1"/>
    <col min="2343" max="2343" width="22.42578125" customWidth="1"/>
    <col min="2344" max="2344" width="18.5703125" customWidth="1"/>
    <col min="2345" max="2345" width="17" customWidth="1"/>
    <col min="2346" max="2346" width="15.5703125" customWidth="1"/>
    <col min="2347" max="2347" width="19.5703125" customWidth="1"/>
    <col min="2348" max="2348" width="15.5703125" customWidth="1"/>
    <col min="2349" max="2349" width="30.5703125" customWidth="1"/>
    <col min="2350" max="2350" width="27.5703125" customWidth="1"/>
    <col min="2351" max="2353" width="29.5703125" customWidth="1"/>
    <col min="2354" max="2354" width="25.5703125" customWidth="1"/>
    <col min="2355" max="2355" width="24.42578125" customWidth="1"/>
    <col min="2356" max="2356" width="22.5703125" customWidth="1"/>
    <col min="2357" max="2357" width="26.5703125" customWidth="1"/>
    <col min="2358" max="2358" width="23" customWidth="1"/>
    <col min="2359" max="2359" width="38.42578125" customWidth="1"/>
    <col min="2360" max="2360" width="27.5703125" customWidth="1"/>
    <col min="2361" max="2363" width="29.5703125" customWidth="1"/>
    <col min="2364" max="2364" width="25.5703125" customWidth="1"/>
    <col min="2365" max="2365" width="24.42578125" customWidth="1"/>
    <col min="2366" max="2366" width="22.5703125" customWidth="1"/>
    <col min="2367" max="2367" width="26.5703125" customWidth="1"/>
    <col min="2368" max="2368" width="23" customWidth="1"/>
    <col min="2369" max="2369" width="38.42578125" customWidth="1"/>
    <col min="2370" max="2370" width="26.5703125" customWidth="1"/>
    <col min="2371" max="2373" width="28.5703125" customWidth="1"/>
    <col min="2374" max="2374" width="24.5703125" customWidth="1"/>
    <col min="2375" max="2375" width="23.42578125" customWidth="1"/>
    <col min="2376" max="2376" width="21.5703125" customWidth="1"/>
    <col min="2377" max="2377" width="25.5703125" customWidth="1"/>
    <col min="2378" max="2378" width="22" customWidth="1"/>
    <col min="2379" max="2379" width="37" customWidth="1"/>
    <col min="2380" max="2380" width="20.5703125" customWidth="1"/>
    <col min="2381" max="2382" width="22.5703125" customWidth="1"/>
    <col min="2383" max="2383" width="22.42578125" customWidth="1"/>
    <col min="2384" max="2384" width="18.5703125" customWidth="1"/>
    <col min="2385" max="2385" width="17" customWidth="1"/>
    <col min="2386" max="2386" width="15.5703125" customWidth="1"/>
    <col min="2387" max="2387" width="19.5703125" customWidth="1"/>
    <col min="2388" max="2388" width="15.5703125" customWidth="1"/>
    <col min="2389" max="2389" width="30.5703125" customWidth="1"/>
    <col min="2390" max="2390" width="26.5703125" customWidth="1"/>
    <col min="2391" max="2393" width="28.5703125" customWidth="1"/>
    <col min="2394" max="2394" width="24.5703125" customWidth="1"/>
    <col min="2395" max="2395" width="23.42578125" customWidth="1"/>
    <col min="2396" max="2396" width="21.5703125" customWidth="1"/>
    <col min="2397" max="2397" width="25.5703125" customWidth="1"/>
    <col min="2398" max="2398" width="22" customWidth="1"/>
    <col min="2399" max="2399" width="37" customWidth="1"/>
    <col min="2400" max="2400" width="22.42578125" customWidth="1"/>
    <col min="2401" max="2402" width="24.42578125" customWidth="1"/>
    <col min="2403" max="2403" width="23.5703125" customWidth="1"/>
    <col min="2404" max="2404" width="20.42578125" customWidth="1"/>
    <col min="2405" max="2405" width="18.5703125" customWidth="1"/>
    <col min="2406" max="2406" width="17" customWidth="1"/>
    <col min="2407" max="2407" width="21.42578125" customWidth="1"/>
    <col min="2408" max="2408" width="17.42578125" customWidth="1"/>
    <col min="2409" max="2409" width="32.42578125" customWidth="1"/>
    <col min="2410" max="2410" width="26.5703125" customWidth="1"/>
    <col min="2411" max="2413" width="28.5703125" customWidth="1"/>
    <col min="2414" max="2414" width="24.5703125" customWidth="1"/>
    <col min="2415" max="2415" width="23.42578125" customWidth="1"/>
    <col min="2416" max="2416" width="21.5703125" customWidth="1"/>
    <col min="2417" max="2417" width="25.5703125" customWidth="1"/>
    <col min="2418" max="2418" width="22" customWidth="1"/>
    <col min="2419" max="2419" width="37" customWidth="1"/>
    <col min="2420" max="2420" width="20.5703125" customWidth="1"/>
    <col min="2421" max="2422" width="22.5703125" customWidth="1"/>
    <col min="2423" max="2423" width="22.42578125" customWidth="1"/>
    <col min="2424" max="2424" width="18.5703125" customWidth="1"/>
    <col min="2425" max="2425" width="17" customWidth="1"/>
    <col min="2426" max="2426" width="15.5703125" customWidth="1"/>
    <col min="2427" max="2427" width="19.5703125" customWidth="1"/>
    <col min="2428" max="2428" width="15.5703125" customWidth="1"/>
    <col min="2429" max="2429" width="30.5703125" customWidth="1"/>
    <col min="2430" max="2430" width="26.5703125" customWidth="1"/>
    <col min="2431" max="2433" width="28.5703125" customWidth="1"/>
    <col min="2434" max="2434" width="24.5703125" customWidth="1"/>
    <col min="2435" max="2435" width="23.42578125" customWidth="1"/>
    <col min="2436" max="2436" width="21.5703125" customWidth="1"/>
    <col min="2437" max="2437" width="25.5703125" customWidth="1"/>
    <col min="2438" max="2438" width="22" customWidth="1"/>
    <col min="2439" max="2439" width="37" customWidth="1"/>
    <col min="2440" max="2440" width="22.42578125" customWidth="1"/>
    <col min="2441" max="2442" width="24.42578125" customWidth="1"/>
    <col min="2443" max="2443" width="23.5703125" customWidth="1"/>
    <col min="2444" max="2444" width="20.42578125" customWidth="1"/>
    <col min="2445" max="2445" width="18.5703125" customWidth="1"/>
    <col min="2446" max="2446" width="17" customWidth="1"/>
    <col min="2447" max="2447" width="21.42578125" customWidth="1"/>
    <col min="2448" max="2448" width="17.42578125" customWidth="1"/>
    <col min="2449" max="2449" width="32.42578125" customWidth="1"/>
    <col min="2450" max="2450" width="26.5703125" customWidth="1"/>
    <col min="2451" max="2453" width="28.5703125" customWidth="1"/>
    <col min="2454" max="2454" width="24.5703125" customWidth="1"/>
    <col min="2455" max="2455" width="23.42578125" customWidth="1"/>
    <col min="2456" max="2456" width="21.5703125" customWidth="1"/>
    <col min="2457" max="2457" width="25.5703125" customWidth="1"/>
    <col min="2458" max="2458" width="22" customWidth="1"/>
    <col min="2459" max="2459" width="37" customWidth="1"/>
    <col min="2460" max="2460" width="20.5703125" customWidth="1"/>
    <col min="2461" max="2462" width="22.5703125" customWidth="1"/>
    <col min="2463" max="2463" width="22.42578125" customWidth="1"/>
    <col min="2464" max="2464" width="18.5703125" customWidth="1"/>
    <col min="2465" max="2465" width="17" customWidth="1"/>
    <col min="2466" max="2466" width="15.5703125" customWidth="1"/>
    <col min="2467" max="2467" width="19.5703125" customWidth="1"/>
    <col min="2468" max="2468" width="15.5703125" customWidth="1"/>
    <col min="2469" max="2469" width="30.5703125" customWidth="1"/>
    <col min="2470" max="2470" width="26.5703125" customWidth="1"/>
    <col min="2471" max="2473" width="28.5703125" customWidth="1"/>
    <col min="2474" max="2474" width="24.5703125" customWidth="1"/>
    <col min="2475" max="2475" width="23.42578125" customWidth="1"/>
    <col min="2476" max="2476" width="21.5703125" customWidth="1"/>
    <col min="2477" max="2477" width="25.5703125" customWidth="1"/>
    <col min="2478" max="2478" width="22" customWidth="1"/>
    <col min="2479" max="2479" width="37" customWidth="1"/>
    <col min="2480" max="2480" width="22.42578125" customWidth="1"/>
    <col min="2481" max="2482" width="24.42578125" customWidth="1"/>
    <col min="2483" max="2483" width="23.5703125" customWidth="1"/>
    <col min="2484" max="2484" width="20.42578125" customWidth="1"/>
    <col min="2485" max="2485" width="18.5703125" customWidth="1"/>
    <col min="2486" max="2486" width="17" customWidth="1"/>
    <col min="2487" max="2487" width="21.42578125" customWidth="1"/>
    <col min="2488" max="2488" width="17.42578125" customWidth="1"/>
    <col min="2489" max="2489" width="32.42578125" customWidth="1"/>
    <col min="2490" max="2490" width="26.5703125" customWidth="1"/>
    <col min="2491" max="2493" width="28.5703125" customWidth="1"/>
    <col min="2494" max="2494" width="24.5703125" customWidth="1"/>
    <col min="2495" max="2495" width="23.42578125" customWidth="1"/>
    <col min="2496" max="2496" width="21.5703125" customWidth="1"/>
    <col min="2497" max="2497" width="25.5703125" customWidth="1"/>
    <col min="2498" max="2498" width="22" customWidth="1"/>
    <col min="2499" max="2499" width="37" customWidth="1"/>
    <col min="2500" max="2500" width="20.5703125" customWidth="1"/>
    <col min="2501" max="2502" width="22.5703125" customWidth="1"/>
    <col min="2503" max="2503" width="22.42578125" customWidth="1"/>
    <col min="2504" max="2504" width="18.5703125" customWidth="1"/>
    <col min="2505" max="2505" width="17" customWidth="1"/>
    <col min="2506" max="2506" width="15.5703125" customWidth="1"/>
    <col min="2507" max="2507" width="19.5703125" customWidth="1"/>
    <col min="2508" max="2508" width="15.5703125" customWidth="1"/>
    <col min="2509" max="2509" width="30.5703125" customWidth="1"/>
    <col min="2510" max="2510" width="27.5703125" customWidth="1"/>
    <col min="2511" max="2513" width="29.5703125" customWidth="1"/>
    <col min="2514" max="2514" width="25.5703125" customWidth="1"/>
    <col min="2515" max="2515" width="24.42578125" customWidth="1"/>
    <col min="2516" max="2516" width="22.5703125" customWidth="1"/>
    <col min="2517" max="2517" width="26.5703125" customWidth="1"/>
    <col min="2518" max="2518" width="23" customWidth="1"/>
    <col min="2519" max="2519" width="38.42578125" customWidth="1"/>
    <col min="2520" max="2520" width="25.5703125" customWidth="1"/>
    <col min="2521" max="2523" width="27.5703125" customWidth="1"/>
    <col min="2524" max="2524" width="23.5703125" customWidth="1"/>
    <col min="2525" max="2525" width="22.42578125" customWidth="1"/>
    <col min="2526" max="2526" width="20.5703125" customWidth="1"/>
    <col min="2527" max="2527" width="24.5703125" customWidth="1"/>
    <col min="2528" max="2528" width="20.5703125" customWidth="1"/>
    <col min="2529" max="2529" width="36" customWidth="1"/>
    <col min="2530" max="2530" width="27.5703125" customWidth="1"/>
    <col min="2531" max="2533" width="29.5703125" customWidth="1"/>
    <col min="2534" max="2534" width="25.5703125" customWidth="1"/>
    <col min="2535" max="2535" width="24.42578125" customWidth="1"/>
    <col min="2536" max="2536" width="22.5703125" customWidth="1"/>
    <col min="2537" max="2537" width="26.5703125" customWidth="1"/>
    <col min="2538" max="2538" width="23" customWidth="1"/>
    <col min="2539" max="2539" width="38.42578125" customWidth="1"/>
    <col min="2540" max="2540" width="20.5703125" customWidth="1"/>
    <col min="2541" max="2542" width="22.5703125" customWidth="1"/>
    <col min="2543" max="2543" width="22.42578125" customWidth="1"/>
    <col min="2544" max="2544" width="18.5703125" customWidth="1"/>
    <col min="2545" max="2545" width="17" customWidth="1"/>
    <col min="2546" max="2546" width="15.5703125" customWidth="1"/>
    <col min="2547" max="2547" width="19.5703125" customWidth="1"/>
    <col min="2548" max="2548" width="15.5703125" customWidth="1"/>
    <col min="2549" max="2549" width="30.5703125" customWidth="1"/>
    <col min="2550" max="2550" width="27.5703125" customWidth="1"/>
    <col min="2551" max="2553" width="29.5703125" customWidth="1"/>
    <col min="2554" max="2554" width="25.5703125" customWidth="1"/>
    <col min="2555" max="2555" width="24.42578125" customWidth="1"/>
    <col min="2556" max="2556" width="22.5703125" customWidth="1"/>
    <col min="2557" max="2557" width="26.5703125" customWidth="1"/>
    <col min="2558" max="2558" width="23" customWidth="1"/>
    <col min="2559" max="2559" width="38.42578125" customWidth="1"/>
    <col min="2560" max="2560" width="27.5703125" customWidth="1"/>
    <col min="2561" max="2563" width="29.5703125" customWidth="1"/>
    <col min="2564" max="2564" width="25.5703125" customWidth="1"/>
    <col min="2565" max="2565" width="24.42578125" customWidth="1"/>
    <col min="2566" max="2566" width="22.5703125" customWidth="1"/>
    <col min="2567" max="2567" width="26.5703125" customWidth="1"/>
    <col min="2568" max="2568" width="23" customWidth="1"/>
    <col min="2569" max="2569" width="38.42578125" customWidth="1"/>
    <col min="2570" max="2570" width="27.5703125" customWidth="1"/>
    <col min="2571" max="2573" width="29.5703125" customWidth="1"/>
    <col min="2574" max="2574" width="25.5703125" customWidth="1"/>
    <col min="2575" max="2575" width="24.42578125" customWidth="1"/>
    <col min="2576" max="2576" width="22.5703125" customWidth="1"/>
    <col min="2577" max="2577" width="26.5703125" customWidth="1"/>
    <col min="2578" max="2578" width="23" customWidth="1"/>
    <col min="2579" max="2579" width="38.42578125" customWidth="1"/>
    <col min="2580" max="2580" width="20.5703125" customWidth="1"/>
    <col min="2581" max="2582" width="22.5703125" customWidth="1"/>
    <col min="2583" max="2583" width="22.42578125" customWidth="1"/>
    <col min="2584" max="2584" width="18.5703125" customWidth="1"/>
    <col min="2585" max="2585" width="17" customWidth="1"/>
    <col min="2586" max="2586" width="15.5703125" customWidth="1"/>
    <col min="2587" max="2587" width="19.5703125" customWidth="1"/>
    <col min="2588" max="2588" width="15.5703125" customWidth="1"/>
    <col min="2589" max="2589" width="30.5703125" customWidth="1"/>
    <col min="2590" max="2590" width="27.5703125" customWidth="1"/>
    <col min="2591" max="2593" width="29.5703125" customWidth="1"/>
    <col min="2594" max="2594" width="25.5703125" customWidth="1"/>
    <col min="2595" max="2595" width="24.42578125" customWidth="1"/>
    <col min="2596" max="2596" width="22.5703125" customWidth="1"/>
    <col min="2597" max="2597" width="26.5703125" customWidth="1"/>
    <col min="2598" max="2598" width="23" customWidth="1"/>
    <col min="2599" max="2599" width="38.42578125" customWidth="1"/>
    <col min="2600" max="2600" width="22.42578125" customWidth="1"/>
    <col min="2601" max="2602" width="24.42578125" customWidth="1"/>
    <col min="2603" max="2603" width="23.5703125" customWidth="1"/>
    <col min="2604" max="2604" width="20.42578125" customWidth="1"/>
    <col min="2605" max="2605" width="18.5703125" customWidth="1"/>
    <col min="2606" max="2606" width="17" customWidth="1"/>
    <col min="2607" max="2607" width="21.42578125" customWidth="1"/>
    <col min="2608" max="2608" width="17.42578125" customWidth="1"/>
    <col min="2609" max="2609" width="32.42578125" customWidth="1"/>
    <col min="2610" max="2610" width="27.5703125" customWidth="1"/>
    <col min="2611" max="2613" width="29.5703125" customWidth="1"/>
    <col min="2614" max="2614" width="25.5703125" customWidth="1"/>
    <col min="2615" max="2615" width="24.42578125" customWidth="1"/>
    <col min="2616" max="2616" width="22.5703125" customWidth="1"/>
    <col min="2617" max="2617" width="26.5703125" customWidth="1"/>
    <col min="2618" max="2618" width="23" customWidth="1"/>
    <col min="2619" max="2619" width="38.42578125" customWidth="1"/>
    <col min="2620" max="2620" width="20.5703125" customWidth="1"/>
    <col min="2621" max="2622" width="22.5703125" customWidth="1"/>
    <col min="2623" max="2623" width="22.42578125" customWidth="1"/>
    <col min="2624" max="2624" width="18.5703125" customWidth="1"/>
    <col min="2625" max="2625" width="17" customWidth="1"/>
    <col min="2626" max="2626" width="15.5703125" customWidth="1"/>
    <col min="2627" max="2627" width="19.5703125" customWidth="1"/>
    <col min="2628" max="2628" width="15.5703125" customWidth="1"/>
    <col min="2629" max="2629" width="30.5703125" customWidth="1"/>
    <col min="2630" max="2630" width="29.5703125" customWidth="1"/>
    <col min="2631" max="2633" width="31.42578125" customWidth="1"/>
    <col min="2634" max="2634" width="27.42578125" customWidth="1"/>
    <col min="2635" max="2635" width="25.5703125" customWidth="1"/>
    <col min="2636" max="2636" width="24.42578125" customWidth="1"/>
    <col min="2637" max="2637" width="28.42578125" customWidth="1"/>
    <col min="2638" max="2638" width="24.5703125" customWidth="1"/>
    <col min="2639" max="2639" width="39.5703125" customWidth="1"/>
    <col min="2640" max="2640" width="27.5703125" customWidth="1"/>
    <col min="2641" max="2643" width="29.5703125" customWidth="1"/>
    <col min="2644" max="2644" width="25.5703125" customWidth="1"/>
    <col min="2645" max="2645" width="24.42578125" customWidth="1"/>
    <col min="2646" max="2646" width="22.5703125" customWidth="1"/>
    <col min="2647" max="2647" width="26.5703125" customWidth="1"/>
    <col min="2648" max="2648" width="23" customWidth="1"/>
    <col min="2649" max="2649" width="38.42578125" customWidth="1"/>
    <col min="2650" max="2650" width="27.5703125" customWidth="1"/>
    <col min="2651" max="2653" width="29.5703125" customWidth="1"/>
    <col min="2654" max="2654" width="25.5703125" customWidth="1"/>
    <col min="2655" max="2655" width="24.42578125" customWidth="1"/>
    <col min="2656" max="2656" width="22.5703125" customWidth="1"/>
    <col min="2657" max="2657" width="26.5703125" customWidth="1"/>
    <col min="2658" max="2658" width="23" customWidth="1"/>
    <col min="2659" max="2659" width="38.42578125" customWidth="1"/>
    <col min="2660" max="2660" width="25.5703125" customWidth="1"/>
    <col min="2661" max="2663" width="27.42578125" customWidth="1"/>
    <col min="2664" max="2664" width="23.42578125" customWidth="1"/>
    <col min="2665" max="2665" width="21.5703125" customWidth="1"/>
    <col min="2666" max="2666" width="20.42578125" customWidth="1"/>
    <col min="2667" max="2667" width="24.42578125" customWidth="1"/>
    <col min="2668" max="2668" width="20.5703125" customWidth="1"/>
    <col min="2669" max="2669" width="35.5703125" customWidth="1"/>
    <col min="2670" max="2670" width="18.5703125" customWidth="1"/>
    <col min="2671" max="2671" width="17" customWidth="1"/>
    <col min="2672" max="2672" width="15.5703125" customWidth="1"/>
    <col min="2673" max="2673" width="19.5703125" customWidth="1"/>
    <col min="2674" max="2674" width="15.5703125" customWidth="1"/>
    <col min="2675" max="2675" width="30.5703125" customWidth="1"/>
    <col min="2676" max="2676" width="22.42578125" customWidth="1"/>
    <col min="2677" max="2678" width="24.42578125" customWidth="1"/>
    <col min="2679" max="2679" width="20.42578125" customWidth="1"/>
    <col min="2680" max="2680" width="18.5703125" customWidth="1"/>
    <col min="2681" max="2681" width="17" customWidth="1"/>
    <col min="2682" max="2682" width="21.42578125" customWidth="1"/>
    <col min="2683" max="2683" width="17.42578125" customWidth="1"/>
    <col min="2684" max="2684" width="32.42578125" customWidth="1"/>
    <col min="2685" max="2685" width="22.42578125" customWidth="1"/>
    <col min="2686" max="2687" width="24.42578125" customWidth="1"/>
    <col min="2688" max="2688" width="20.42578125" customWidth="1"/>
    <col min="2689" max="2689" width="18.5703125" customWidth="1"/>
    <col min="2690" max="2690" width="17" customWidth="1"/>
    <col min="2691" max="2691" width="21.42578125" customWidth="1"/>
    <col min="2692" max="2692" width="17.42578125" customWidth="1"/>
    <col min="2693" max="2693" width="32.42578125" customWidth="1"/>
    <col min="2694" max="2694" width="22.42578125" customWidth="1"/>
    <col min="2695" max="2696" width="24.42578125" customWidth="1"/>
    <col min="2697" max="2697" width="20.42578125" customWidth="1"/>
    <col min="2698" max="2698" width="18.5703125" customWidth="1"/>
    <col min="2699" max="2699" width="17" customWidth="1"/>
    <col min="2700" max="2700" width="21.42578125" customWidth="1"/>
    <col min="2701" max="2701" width="17.42578125" customWidth="1"/>
    <col min="2702" max="2702" width="32.42578125" customWidth="1"/>
    <col min="2703" max="2703" width="25.5703125" customWidth="1"/>
    <col min="2704" max="2705" width="27.5703125" customWidth="1"/>
    <col min="2706" max="2706" width="23.5703125" customWidth="1"/>
    <col min="2707" max="2707" width="22.42578125" customWidth="1"/>
    <col min="2708" max="2708" width="20.5703125" customWidth="1"/>
    <col min="2709" max="2709" width="24.5703125" customWidth="1"/>
    <col min="2710" max="2710" width="20.5703125" customWidth="1"/>
    <col min="2711" max="2711" width="36" customWidth="1"/>
    <col min="2712" max="2712" width="20.5703125" customWidth="1"/>
    <col min="2713" max="2714" width="22.5703125" customWidth="1"/>
    <col min="2715" max="2715" width="18.5703125" customWidth="1"/>
    <col min="2716" max="2716" width="17" customWidth="1"/>
    <col min="2717" max="2717" width="15.5703125" customWidth="1"/>
    <col min="2718" max="2718" width="19.5703125" customWidth="1"/>
    <col min="2719" max="2719" width="15.5703125" customWidth="1"/>
    <col min="2720" max="2720" width="30.5703125" customWidth="1"/>
    <col min="2721" max="2721" width="22.42578125" customWidth="1"/>
    <col min="2722" max="2723" width="24.42578125" customWidth="1"/>
    <col min="2724" max="2724" width="20.42578125" customWidth="1"/>
    <col min="2725" max="2725" width="18.5703125" customWidth="1"/>
    <col min="2726" max="2726" width="17" customWidth="1"/>
    <col min="2727" max="2727" width="21.42578125" customWidth="1"/>
    <col min="2728" max="2728" width="17.42578125" customWidth="1"/>
    <col min="2729" max="2729" width="32.42578125" customWidth="1"/>
    <col min="2730" max="2730" width="22.42578125" customWidth="1"/>
    <col min="2731" max="2732" width="24.42578125" customWidth="1"/>
    <col min="2733" max="2733" width="20.42578125" customWidth="1"/>
    <col min="2734" max="2734" width="18.5703125" customWidth="1"/>
    <col min="2735" max="2735" width="17" customWidth="1"/>
    <col min="2736" max="2736" width="21.42578125" customWidth="1"/>
    <col min="2737" max="2737" width="17.42578125" customWidth="1"/>
    <col min="2738" max="2738" width="32.42578125" customWidth="1"/>
    <col min="2739" max="2739" width="22.42578125" customWidth="1"/>
    <col min="2740" max="2741" width="24.42578125" customWidth="1"/>
    <col min="2742" max="2742" width="20.42578125" customWidth="1"/>
    <col min="2743" max="2743" width="18.5703125" customWidth="1"/>
    <col min="2744" max="2744" width="17" customWidth="1"/>
    <col min="2745" max="2745" width="21.42578125" customWidth="1"/>
    <col min="2746" max="2746" width="17.42578125" customWidth="1"/>
    <col min="2747" max="2747" width="32.42578125" customWidth="1"/>
    <col min="2748" max="2748" width="25.5703125" customWidth="1"/>
    <col min="2749" max="2750" width="27.5703125" customWidth="1"/>
    <col min="2751" max="2751" width="23.5703125" customWidth="1"/>
    <col min="2752" max="2752" width="22.42578125" customWidth="1"/>
    <col min="2753" max="2753" width="20.5703125" customWidth="1"/>
    <col min="2754" max="2754" width="24.5703125" customWidth="1"/>
    <col min="2755" max="2755" width="20.5703125" customWidth="1"/>
    <col min="2756" max="2756" width="36" customWidth="1"/>
    <col min="2757" max="2757" width="20.5703125" customWidth="1"/>
    <col min="2758" max="2759" width="22.5703125" customWidth="1"/>
    <col min="2760" max="2760" width="18.5703125" customWidth="1"/>
    <col min="2761" max="2761" width="17" customWidth="1"/>
    <col min="2762" max="2762" width="15.5703125" customWidth="1"/>
    <col min="2763" max="2763" width="19.5703125" customWidth="1"/>
    <col min="2764" max="2764" width="15.5703125" customWidth="1"/>
    <col min="2765" max="2765" width="30.5703125" customWidth="1"/>
    <col min="2766" max="2766" width="22.42578125" customWidth="1"/>
    <col min="2767" max="2768" width="24.42578125" customWidth="1"/>
    <col min="2769" max="2769" width="20.42578125" customWidth="1"/>
    <col min="2770" max="2770" width="18.5703125" customWidth="1"/>
    <col min="2771" max="2771" width="17" customWidth="1"/>
    <col min="2772" max="2772" width="21.42578125" customWidth="1"/>
    <col min="2773" max="2773" width="17.42578125" customWidth="1"/>
    <col min="2774" max="2774" width="32.42578125" customWidth="1"/>
    <col min="2775" max="2775" width="22.42578125" customWidth="1"/>
    <col min="2776" max="2777" width="24.42578125" customWidth="1"/>
    <col min="2778" max="2778" width="20.42578125" customWidth="1"/>
    <col min="2779" max="2779" width="18.5703125" customWidth="1"/>
    <col min="2780" max="2780" width="17" customWidth="1"/>
    <col min="2781" max="2781" width="21.42578125" customWidth="1"/>
    <col min="2782" max="2782" width="17.42578125" customWidth="1"/>
    <col min="2783" max="2783" width="32.42578125" customWidth="1"/>
    <col min="2784" max="2784" width="22.42578125" customWidth="1"/>
    <col min="2785" max="2786" width="24.42578125" customWidth="1"/>
    <col min="2787" max="2787" width="20.42578125" customWidth="1"/>
    <col min="2788" max="2788" width="18.5703125" customWidth="1"/>
    <col min="2789" max="2789" width="17" customWidth="1"/>
    <col min="2790" max="2790" width="21.42578125" customWidth="1"/>
    <col min="2791" max="2791" width="17.42578125" customWidth="1"/>
    <col min="2792" max="2792" width="32.42578125" customWidth="1"/>
    <col min="2793" max="2793" width="25.5703125" customWidth="1"/>
    <col min="2794" max="2795" width="27.5703125" customWidth="1"/>
    <col min="2796" max="2796" width="23.5703125" customWidth="1"/>
    <col min="2797" max="2797" width="22.42578125" customWidth="1"/>
    <col min="2798" max="2798" width="20.5703125" customWidth="1"/>
    <col min="2799" max="2799" width="24.5703125" customWidth="1"/>
    <col min="2800" max="2800" width="20.5703125" customWidth="1"/>
    <col min="2801" max="2801" width="36" customWidth="1"/>
    <col min="2802" max="2802" width="20.5703125" customWidth="1"/>
    <col min="2803" max="2804" width="22.5703125" customWidth="1"/>
    <col min="2805" max="2805" width="18.5703125" customWidth="1"/>
    <col min="2806" max="2806" width="17" customWidth="1"/>
    <col min="2807" max="2807" width="15.5703125" customWidth="1"/>
    <col min="2808" max="2808" width="19.5703125" customWidth="1"/>
    <col min="2809" max="2809" width="15.5703125" customWidth="1"/>
    <col min="2810" max="2810" width="30.5703125" customWidth="1"/>
    <col min="2811" max="2811" width="22.42578125" customWidth="1"/>
    <col min="2812" max="2813" width="24.42578125" customWidth="1"/>
    <col min="2814" max="2814" width="20.42578125" customWidth="1"/>
    <col min="2815" max="2815" width="18.5703125" customWidth="1"/>
    <col min="2816" max="2816" width="17" customWidth="1"/>
    <col min="2817" max="2817" width="21.42578125" customWidth="1"/>
    <col min="2818" max="2818" width="17.42578125" customWidth="1"/>
    <col min="2819" max="2819" width="32.42578125" customWidth="1"/>
    <col min="2820" max="2820" width="22.42578125" customWidth="1"/>
    <col min="2821" max="2821" width="24.42578125" bestFit="1" customWidth="1"/>
    <col min="2822" max="2822" width="24.42578125" customWidth="1"/>
    <col min="2823" max="2823" width="20.42578125" customWidth="1"/>
    <col min="2824" max="2824" width="18.5703125" customWidth="1"/>
    <col min="2825" max="2825" width="17" customWidth="1"/>
    <col min="2826" max="2826" width="21.42578125" customWidth="1"/>
    <col min="2827" max="2827" width="17.42578125" customWidth="1"/>
    <col min="2828" max="2828" width="32.42578125" customWidth="1"/>
    <col min="2829" max="2829" width="22.42578125" customWidth="1"/>
    <col min="2830" max="2831" width="24.42578125" customWidth="1"/>
    <col min="2832" max="2832" width="20.42578125" customWidth="1"/>
    <col min="2833" max="2833" width="18.5703125" customWidth="1"/>
    <col min="2834" max="2834" width="17" customWidth="1"/>
    <col min="2835" max="2835" width="21.42578125" customWidth="1"/>
    <col min="2836" max="2836" width="17.42578125" customWidth="1"/>
    <col min="2837" max="2837" width="32.42578125" customWidth="1"/>
    <col min="2838" max="2838" width="25.5703125" customWidth="1"/>
    <col min="2839" max="2840" width="27.5703125" customWidth="1"/>
    <col min="2841" max="2841" width="23.5703125" customWidth="1"/>
    <col min="2842" max="2842" width="22.42578125" customWidth="1"/>
    <col min="2843" max="2843" width="20.5703125" customWidth="1"/>
    <col min="2844" max="2844" width="24.5703125" customWidth="1"/>
    <col min="2845" max="2845" width="20.5703125" customWidth="1"/>
    <col min="2846" max="2846" width="36" customWidth="1"/>
    <col min="2847" max="2847" width="20.5703125" customWidth="1"/>
    <col min="2848" max="2849" width="22.5703125" customWidth="1"/>
    <col min="2850" max="2850" width="18.5703125" customWidth="1"/>
    <col min="2851" max="2851" width="17" customWidth="1"/>
    <col min="2852" max="2852" width="15.5703125" customWidth="1"/>
    <col min="2853" max="2853" width="19.5703125" customWidth="1"/>
    <col min="2854" max="2854" width="15.5703125" customWidth="1"/>
    <col min="2855" max="2855" width="30.5703125" customWidth="1"/>
    <col min="2856" max="2856" width="22.42578125" customWidth="1"/>
    <col min="2857" max="2858" width="24.42578125" customWidth="1"/>
    <col min="2859" max="2859" width="20.42578125" customWidth="1"/>
    <col min="2860" max="2860" width="18.5703125" customWidth="1"/>
    <col min="2861" max="2861" width="17" customWidth="1"/>
    <col min="2862" max="2862" width="21.42578125" customWidth="1"/>
    <col min="2863" max="2863" width="17.42578125" customWidth="1"/>
    <col min="2864" max="2864" width="32.42578125" customWidth="1"/>
    <col min="2865" max="2865" width="22.42578125" customWidth="1"/>
    <col min="2866" max="2867" width="24.42578125" customWidth="1"/>
    <col min="2868" max="2868" width="20.42578125" customWidth="1"/>
    <col min="2869" max="2869" width="18.5703125" customWidth="1"/>
    <col min="2870" max="2870" width="17" customWidth="1"/>
    <col min="2871" max="2871" width="21.42578125" customWidth="1"/>
    <col min="2872" max="2872" width="17.42578125" customWidth="1"/>
    <col min="2873" max="2873" width="32.42578125" customWidth="1"/>
    <col min="2874" max="2874" width="22.42578125" customWidth="1"/>
    <col min="2875" max="2876" width="24.42578125" customWidth="1"/>
    <col min="2877" max="2877" width="20.42578125" customWidth="1"/>
    <col min="2878" max="2878" width="18.5703125" customWidth="1"/>
    <col min="2879" max="2879" width="17" customWidth="1"/>
    <col min="2880" max="2880" width="21.42578125" customWidth="1"/>
    <col min="2881" max="2881" width="17.42578125" customWidth="1"/>
    <col min="2882" max="2882" width="32.42578125" customWidth="1"/>
    <col min="2883" max="2883" width="25.5703125" customWidth="1"/>
    <col min="2884" max="2885" width="27.5703125" customWidth="1"/>
    <col min="2886" max="2886" width="23.5703125" customWidth="1"/>
    <col min="2887" max="2887" width="22.42578125" customWidth="1"/>
    <col min="2888" max="2888" width="20.5703125" customWidth="1"/>
    <col min="2889" max="2889" width="24.5703125" customWidth="1"/>
    <col min="2890" max="2890" width="20.5703125" customWidth="1"/>
    <col min="2891" max="2891" width="36" customWidth="1"/>
    <col min="2892" max="2892" width="20.5703125" customWidth="1"/>
    <col min="2893" max="2894" width="22.5703125" customWidth="1"/>
    <col min="2895" max="2895" width="18.5703125" customWidth="1"/>
    <col min="2896" max="2896" width="17" customWidth="1"/>
    <col min="2897" max="2897" width="15.5703125" customWidth="1"/>
    <col min="2898" max="2898" width="19.5703125" customWidth="1"/>
    <col min="2899" max="2899" width="15.5703125" customWidth="1"/>
    <col min="2900" max="2900" width="30.5703125" customWidth="1"/>
    <col min="2901" max="2901" width="22.42578125" customWidth="1"/>
    <col min="2902" max="2903" width="24.42578125" customWidth="1"/>
    <col min="2904" max="2904" width="20.42578125" customWidth="1"/>
    <col min="2905" max="2905" width="18.5703125" customWidth="1"/>
    <col min="2906" max="2906" width="17" customWidth="1"/>
    <col min="2907" max="2907" width="21.42578125" customWidth="1"/>
    <col min="2908" max="2908" width="17.42578125" customWidth="1"/>
    <col min="2909" max="2909" width="32.42578125" customWidth="1"/>
    <col min="2910" max="2910" width="22.42578125" customWidth="1"/>
    <col min="2911" max="2912" width="24.42578125" customWidth="1"/>
    <col min="2913" max="2913" width="20.42578125" customWidth="1"/>
    <col min="2914" max="2914" width="18.5703125" customWidth="1"/>
    <col min="2915" max="2915" width="17" customWidth="1"/>
    <col min="2916" max="2916" width="21.42578125" customWidth="1"/>
    <col min="2917" max="2917" width="17.42578125" customWidth="1"/>
    <col min="2918" max="2918" width="32.42578125" customWidth="1"/>
    <col min="2919" max="2919" width="22.42578125" customWidth="1"/>
    <col min="2920" max="2921" width="24.42578125" customWidth="1"/>
    <col min="2922" max="2922" width="20.42578125" customWidth="1"/>
    <col min="2923" max="2923" width="18.5703125" customWidth="1"/>
    <col min="2924" max="2924" width="17" customWidth="1"/>
    <col min="2925" max="2925" width="21.42578125" customWidth="1"/>
    <col min="2926" max="2926" width="17.42578125" customWidth="1"/>
    <col min="2927" max="2927" width="32.42578125" customWidth="1"/>
    <col min="2928" max="2928" width="25.5703125" customWidth="1"/>
    <col min="2929" max="2930" width="27.5703125" customWidth="1"/>
    <col min="2931" max="2931" width="23.5703125" customWidth="1"/>
    <col min="2932" max="2932" width="22.42578125" customWidth="1"/>
    <col min="2933" max="2933" width="20.5703125" customWidth="1"/>
    <col min="2934" max="2934" width="24.5703125" customWidth="1"/>
    <col min="2935" max="2935" width="20.5703125" customWidth="1"/>
    <col min="2936" max="2936" width="36" customWidth="1"/>
    <col min="2937" max="2937" width="20.5703125" customWidth="1"/>
    <col min="2938" max="2939" width="22.5703125" customWidth="1"/>
    <col min="2940" max="2940" width="18.5703125" customWidth="1"/>
    <col min="2941" max="2941" width="17" customWidth="1"/>
    <col min="2942" max="2942" width="15.5703125" customWidth="1"/>
    <col min="2943" max="2943" width="19.5703125" customWidth="1"/>
    <col min="2944" max="2944" width="15.5703125" customWidth="1"/>
    <col min="2945" max="2945" width="30.5703125" customWidth="1"/>
    <col min="2946" max="2946" width="22.42578125" customWidth="1"/>
    <col min="2947" max="2948" width="24.42578125" customWidth="1"/>
    <col min="2949" max="2949" width="20.42578125" customWidth="1"/>
    <col min="2950" max="2950" width="18.5703125" customWidth="1"/>
    <col min="2951" max="2951" width="17" customWidth="1"/>
    <col min="2952" max="2952" width="21.42578125" customWidth="1"/>
    <col min="2953" max="2953" width="17.42578125" customWidth="1"/>
    <col min="2954" max="2954" width="32.42578125" customWidth="1"/>
    <col min="2955" max="2955" width="22.42578125" customWidth="1"/>
    <col min="2956" max="2957" width="24.42578125" customWidth="1"/>
    <col min="2958" max="2958" width="20.42578125" customWidth="1"/>
    <col min="2959" max="2959" width="18.5703125" customWidth="1"/>
    <col min="2960" max="2960" width="17" customWidth="1"/>
    <col min="2961" max="2961" width="21.42578125" customWidth="1"/>
    <col min="2962" max="2962" width="17.42578125" customWidth="1"/>
    <col min="2963" max="2963" width="32.42578125" customWidth="1"/>
    <col min="2964" max="2964" width="22.42578125" customWidth="1"/>
    <col min="2965" max="2966" width="24.42578125" customWidth="1"/>
    <col min="2967" max="2967" width="20.42578125" customWidth="1"/>
    <col min="2968" max="2968" width="18.5703125" customWidth="1"/>
    <col min="2969" max="2969" width="17" customWidth="1"/>
    <col min="2970" max="2970" width="21.42578125" customWidth="1"/>
    <col min="2971" max="2971" width="17.42578125" customWidth="1"/>
    <col min="2972" max="2972" width="32.42578125" customWidth="1"/>
    <col min="2973" max="2973" width="25.5703125" customWidth="1"/>
    <col min="2974" max="2975" width="27.5703125" customWidth="1"/>
    <col min="2976" max="2976" width="23.5703125" customWidth="1"/>
    <col min="2977" max="2977" width="22.42578125" customWidth="1"/>
    <col min="2978" max="2978" width="20.5703125" customWidth="1"/>
    <col min="2979" max="2979" width="24.5703125" customWidth="1"/>
    <col min="2980" max="2980" width="20.5703125" customWidth="1"/>
    <col min="2981" max="2981" width="36" customWidth="1"/>
    <col min="2982" max="2982" width="20.5703125" customWidth="1"/>
    <col min="2983" max="2984" width="22.5703125" customWidth="1"/>
    <col min="2985" max="2985" width="18.5703125" customWidth="1"/>
    <col min="2986" max="2986" width="17" customWidth="1"/>
    <col min="2987" max="2987" width="15.5703125" customWidth="1"/>
    <col min="2988" max="2988" width="19.5703125" customWidth="1"/>
    <col min="2989" max="2989" width="15.5703125" customWidth="1"/>
    <col min="2990" max="2990" width="30.5703125" customWidth="1"/>
    <col min="2991" max="2991" width="27.5703125" customWidth="1"/>
    <col min="2992" max="2993" width="29.5703125" customWidth="1"/>
    <col min="2994" max="2994" width="25.5703125" customWidth="1"/>
    <col min="2995" max="2995" width="24.42578125" customWidth="1"/>
    <col min="2996" max="2996" width="22.5703125" customWidth="1"/>
    <col min="2997" max="2997" width="26.5703125" customWidth="1"/>
    <col min="2998" max="2998" width="23" customWidth="1"/>
    <col min="2999" max="2999" width="38.42578125" customWidth="1"/>
    <col min="3000" max="3000" width="27.5703125" customWidth="1"/>
    <col min="3001" max="3002" width="29.5703125" customWidth="1"/>
    <col min="3003" max="3003" width="25.5703125" customWidth="1"/>
    <col min="3004" max="3004" width="24.42578125" customWidth="1"/>
    <col min="3005" max="3005" width="22.5703125" customWidth="1"/>
    <col min="3006" max="3006" width="26.5703125" customWidth="1"/>
    <col min="3007" max="3007" width="23" customWidth="1"/>
    <col min="3008" max="3008" width="38.42578125" customWidth="1"/>
    <col min="3009" max="3009" width="25.5703125" customWidth="1"/>
    <col min="3010" max="3011" width="27.5703125" customWidth="1"/>
    <col min="3012" max="3012" width="23.5703125" customWidth="1"/>
    <col min="3013" max="3013" width="22.42578125" customWidth="1"/>
    <col min="3014" max="3014" width="20.5703125" customWidth="1"/>
    <col min="3015" max="3015" width="24.5703125" customWidth="1"/>
    <col min="3016" max="3016" width="20.5703125" customWidth="1"/>
    <col min="3017" max="3017" width="36" customWidth="1"/>
    <col min="3018" max="3018" width="25.5703125" customWidth="1"/>
    <col min="3019" max="3020" width="27.5703125" customWidth="1"/>
    <col min="3021" max="3021" width="23.5703125" customWidth="1"/>
    <col min="3022" max="3022" width="22.42578125" customWidth="1"/>
    <col min="3023" max="3023" width="20.5703125" customWidth="1"/>
    <col min="3024" max="3024" width="24.5703125" customWidth="1"/>
    <col min="3025" max="3025" width="20.5703125" customWidth="1"/>
    <col min="3026" max="3026" width="36" customWidth="1"/>
    <col min="3027" max="3027" width="20.5703125" customWidth="1"/>
    <col min="3028" max="3029" width="22.5703125" customWidth="1"/>
    <col min="3030" max="3030" width="18.5703125" customWidth="1"/>
    <col min="3031" max="3031" width="17" customWidth="1"/>
    <col min="3032" max="3032" width="15.5703125" customWidth="1"/>
    <col min="3033" max="3033" width="19.5703125" customWidth="1"/>
    <col min="3034" max="3034" width="15.5703125" customWidth="1"/>
    <col min="3035" max="3035" width="30.5703125" customWidth="1"/>
    <col min="3036" max="3036" width="22.42578125" customWidth="1"/>
    <col min="3037" max="3038" width="24.42578125" customWidth="1"/>
    <col min="3039" max="3039" width="20.42578125" customWidth="1"/>
    <col min="3040" max="3040" width="18.5703125" customWidth="1"/>
    <col min="3041" max="3041" width="17" customWidth="1"/>
    <col min="3042" max="3042" width="21.42578125" customWidth="1"/>
    <col min="3043" max="3043" width="17.42578125" customWidth="1"/>
    <col min="3044" max="3044" width="32.42578125" customWidth="1"/>
    <col min="3045" max="3045" width="22.42578125" customWidth="1"/>
    <col min="3046" max="3047" width="24.42578125" customWidth="1"/>
    <col min="3048" max="3048" width="20.42578125" customWidth="1"/>
    <col min="3049" max="3049" width="18.5703125" customWidth="1"/>
    <col min="3050" max="3050" width="17" customWidth="1"/>
    <col min="3051" max="3051" width="21.42578125" customWidth="1"/>
    <col min="3052" max="3052" width="17.42578125" customWidth="1"/>
    <col min="3053" max="3053" width="32.42578125" customWidth="1"/>
    <col min="3054" max="3054" width="22.42578125" customWidth="1"/>
    <col min="3055" max="3056" width="24.42578125" customWidth="1"/>
    <col min="3057" max="3057" width="20.42578125" customWidth="1"/>
    <col min="3058" max="3058" width="18.5703125" customWidth="1"/>
    <col min="3059" max="3059" width="17" customWidth="1"/>
    <col min="3060" max="3060" width="21.42578125" customWidth="1"/>
    <col min="3061" max="3061" width="17.42578125" customWidth="1"/>
    <col min="3062" max="3062" width="32.42578125" customWidth="1"/>
    <col min="3063" max="3063" width="25.5703125" customWidth="1"/>
    <col min="3064" max="3065" width="27.5703125" customWidth="1"/>
    <col min="3066" max="3066" width="23.5703125" customWidth="1"/>
    <col min="3067" max="3067" width="22.42578125" customWidth="1"/>
    <col min="3068" max="3068" width="20.5703125" customWidth="1"/>
    <col min="3069" max="3069" width="24.5703125" customWidth="1"/>
    <col min="3070" max="3070" width="20.5703125" customWidth="1"/>
    <col min="3071" max="3071" width="36" customWidth="1"/>
    <col min="3072" max="3072" width="20.5703125" customWidth="1"/>
    <col min="3073" max="3074" width="22.5703125" customWidth="1"/>
    <col min="3075" max="3075" width="18.5703125" customWidth="1"/>
    <col min="3076" max="3076" width="17" customWidth="1"/>
    <col min="3077" max="3077" width="15.5703125" customWidth="1"/>
    <col min="3078" max="3078" width="19.5703125" customWidth="1"/>
    <col min="3079" max="3079" width="15.5703125" customWidth="1"/>
    <col min="3080" max="3080" width="30.5703125" customWidth="1"/>
    <col min="3081" max="3081" width="22.42578125" customWidth="1"/>
    <col min="3082" max="3083" width="24.42578125" customWidth="1"/>
    <col min="3084" max="3084" width="20.42578125" customWidth="1"/>
    <col min="3085" max="3085" width="18.5703125" customWidth="1"/>
    <col min="3086" max="3086" width="17" customWidth="1"/>
    <col min="3087" max="3087" width="21.42578125" customWidth="1"/>
    <col min="3088" max="3088" width="17.42578125" customWidth="1"/>
    <col min="3089" max="3089" width="32.42578125" customWidth="1"/>
    <col min="3090" max="3090" width="22.42578125" customWidth="1"/>
    <col min="3091" max="3092" width="24.42578125" customWidth="1"/>
    <col min="3093" max="3093" width="20.42578125" customWidth="1"/>
    <col min="3094" max="3094" width="18.5703125" customWidth="1"/>
    <col min="3095" max="3095" width="17" customWidth="1"/>
    <col min="3096" max="3096" width="21.42578125" customWidth="1"/>
    <col min="3097" max="3097" width="17.42578125" customWidth="1"/>
    <col min="3098" max="3098" width="32.42578125" customWidth="1"/>
    <col min="3099" max="3099" width="22.42578125" customWidth="1"/>
    <col min="3100" max="3101" width="24.42578125" customWidth="1"/>
    <col min="3102" max="3102" width="20.42578125" customWidth="1"/>
    <col min="3103" max="3103" width="18.5703125" customWidth="1"/>
    <col min="3104" max="3104" width="17" customWidth="1"/>
    <col min="3105" max="3105" width="21.42578125" customWidth="1"/>
    <col min="3106" max="3106" width="17.42578125" customWidth="1"/>
    <col min="3107" max="3107" width="32.42578125" customWidth="1"/>
    <col min="3108" max="3108" width="25.5703125" customWidth="1"/>
    <col min="3109" max="3110" width="27.5703125" customWidth="1"/>
    <col min="3111" max="3111" width="23.5703125" customWidth="1"/>
    <col min="3112" max="3112" width="22.42578125" customWidth="1"/>
    <col min="3113" max="3113" width="20.5703125" customWidth="1"/>
    <col min="3114" max="3114" width="24.5703125" customWidth="1"/>
    <col min="3115" max="3115" width="20.5703125" customWidth="1"/>
    <col min="3116" max="3116" width="36" customWidth="1"/>
    <col min="3117" max="3117" width="20.5703125" customWidth="1"/>
    <col min="3118" max="3119" width="22.5703125" customWidth="1"/>
    <col min="3120" max="3120" width="18.5703125" customWidth="1"/>
    <col min="3121" max="3121" width="17" customWidth="1"/>
    <col min="3122" max="3122" width="15.5703125" customWidth="1"/>
    <col min="3123" max="3123" width="19.5703125" customWidth="1"/>
    <col min="3124" max="3124" width="15.5703125" customWidth="1"/>
    <col min="3125" max="3125" width="30.5703125" customWidth="1"/>
    <col min="3126" max="3126" width="22.42578125" customWidth="1"/>
    <col min="3127" max="3128" width="24.42578125" customWidth="1"/>
    <col min="3129" max="3129" width="20.42578125" customWidth="1"/>
    <col min="3130" max="3130" width="18.5703125" customWidth="1"/>
    <col min="3131" max="3131" width="17" customWidth="1"/>
    <col min="3132" max="3132" width="21.42578125" customWidth="1"/>
    <col min="3133" max="3133" width="17.42578125" customWidth="1"/>
    <col min="3134" max="3134" width="32.42578125" customWidth="1"/>
    <col min="3135" max="3135" width="22.42578125" customWidth="1"/>
    <col min="3136" max="3137" width="24.42578125" customWidth="1"/>
    <col min="3138" max="3138" width="20.42578125" customWidth="1"/>
    <col min="3139" max="3139" width="18.5703125" customWidth="1"/>
    <col min="3140" max="3140" width="17" customWidth="1"/>
    <col min="3141" max="3141" width="21.42578125" customWidth="1"/>
    <col min="3142" max="3142" width="17.42578125" customWidth="1"/>
    <col min="3143" max="3143" width="32.42578125" customWidth="1"/>
    <col min="3144" max="3144" width="22.42578125" customWidth="1"/>
    <col min="3145" max="3146" width="24.42578125" customWidth="1"/>
    <col min="3147" max="3147" width="20.42578125" customWidth="1"/>
    <col min="3148" max="3148" width="18.5703125" customWidth="1"/>
    <col min="3149" max="3149" width="17" customWidth="1"/>
    <col min="3150" max="3150" width="21.42578125" customWidth="1"/>
    <col min="3151" max="3151" width="17.42578125" customWidth="1"/>
    <col min="3152" max="3152" width="32.42578125" customWidth="1"/>
    <col min="3153" max="3153" width="25.5703125" customWidth="1"/>
    <col min="3154" max="3155" width="27.5703125" customWidth="1"/>
    <col min="3156" max="3156" width="23.5703125" customWidth="1"/>
    <col min="3157" max="3157" width="22.42578125" customWidth="1"/>
    <col min="3158" max="3158" width="20.5703125" customWidth="1"/>
    <col min="3159" max="3159" width="24.5703125" customWidth="1"/>
    <col min="3160" max="3160" width="20.5703125" customWidth="1"/>
    <col min="3161" max="3161" width="36" customWidth="1"/>
    <col min="3162" max="3162" width="20.5703125" customWidth="1"/>
    <col min="3163" max="3164" width="22.5703125" customWidth="1"/>
    <col min="3165" max="3165" width="18.5703125" customWidth="1"/>
    <col min="3166" max="3166" width="17" customWidth="1"/>
    <col min="3167" max="3167" width="15.5703125" customWidth="1"/>
    <col min="3168" max="3168" width="19.5703125" customWidth="1"/>
    <col min="3169" max="3169" width="15.5703125" customWidth="1"/>
    <col min="3170" max="3170" width="30.5703125" customWidth="1"/>
    <col min="3171" max="3171" width="22.42578125" customWidth="1"/>
    <col min="3172" max="3173" width="24.42578125" customWidth="1"/>
    <col min="3174" max="3174" width="20.42578125" customWidth="1"/>
    <col min="3175" max="3175" width="18.5703125" customWidth="1"/>
    <col min="3176" max="3176" width="17" customWidth="1"/>
    <col min="3177" max="3177" width="21.42578125" customWidth="1"/>
    <col min="3178" max="3178" width="17.42578125" customWidth="1"/>
    <col min="3179" max="3179" width="32.42578125" customWidth="1"/>
    <col min="3180" max="3180" width="22.42578125" customWidth="1"/>
    <col min="3181" max="3182" width="24.42578125" customWidth="1"/>
    <col min="3183" max="3183" width="20.42578125" customWidth="1"/>
    <col min="3184" max="3184" width="18.5703125" customWidth="1"/>
    <col min="3185" max="3185" width="17" customWidth="1"/>
    <col min="3186" max="3186" width="21.42578125" customWidth="1"/>
    <col min="3187" max="3187" width="17.42578125" customWidth="1"/>
    <col min="3188" max="3188" width="32.42578125" customWidth="1"/>
    <col min="3189" max="3189" width="22.42578125" customWidth="1"/>
    <col min="3190" max="3191" width="24.42578125" customWidth="1"/>
    <col min="3192" max="3192" width="20.42578125" customWidth="1"/>
    <col min="3193" max="3193" width="18.5703125" customWidth="1"/>
    <col min="3194" max="3194" width="17" customWidth="1"/>
    <col min="3195" max="3195" width="21.42578125" customWidth="1"/>
    <col min="3196" max="3196" width="17.42578125" customWidth="1"/>
    <col min="3197" max="3197" width="32.42578125" customWidth="1"/>
    <col min="3198" max="3198" width="25.5703125" customWidth="1"/>
    <col min="3199" max="3200" width="27.5703125" customWidth="1"/>
    <col min="3201" max="3201" width="23.5703125" customWidth="1"/>
    <col min="3202" max="3202" width="22.42578125" customWidth="1"/>
    <col min="3203" max="3203" width="20.5703125" customWidth="1"/>
    <col min="3204" max="3204" width="24.5703125" customWidth="1"/>
    <col min="3205" max="3205" width="20.5703125" customWidth="1"/>
    <col min="3206" max="3206" width="36" customWidth="1"/>
    <col min="3207" max="3207" width="20.5703125" customWidth="1"/>
    <col min="3208" max="3209" width="22.5703125" customWidth="1"/>
    <col min="3210" max="3210" width="18.5703125" customWidth="1"/>
    <col min="3211" max="3211" width="17" customWidth="1"/>
    <col min="3212" max="3212" width="15.5703125" customWidth="1"/>
    <col min="3213" max="3213" width="19.5703125" customWidth="1"/>
    <col min="3214" max="3214" width="15.5703125" customWidth="1"/>
    <col min="3215" max="3215" width="30.5703125" customWidth="1"/>
    <col min="3216" max="3216" width="22.42578125" customWidth="1"/>
    <col min="3217" max="3218" width="24.42578125" customWidth="1"/>
    <col min="3219" max="3219" width="20.42578125" customWidth="1"/>
    <col min="3220" max="3220" width="18.5703125" customWidth="1"/>
    <col min="3221" max="3221" width="17" customWidth="1"/>
    <col min="3222" max="3222" width="21.42578125" customWidth="1"/>
    <col min="3223" max="3223" width="17.42578125" customWidth="1"/>
    <col min="3224" max="3224" width="32.42578125" customWidth="1"/>
    <col min="3225" max="3225" width="22.42578125" customWidth="1"/>
    <col min="3226" max="3227" width="24.42578125" customWidth="1"/>
    <col min="3228" max="3228" width="20.42578125" customWidth="1"/>
    <col min="3229" max="3229" width="18.5703125" customWidth="1"/>
    <col min="3230" max="3230" width="17" customWidth="1"/>
    <col min="3231" max="3231" width="21.42578125" customWidth="1"/>
    <col min="3232" max="3232" width="17.42578125" customWidth="1"/>
    <col min="3233" max="3233" width="32.42578125" customWidth="1"/>
    <col min="3234" max="3234" width="22.42578125" customWidth="1"/>
    <col min="3235" max="3236" width="24.42578125" customWidth="1"/>
    <col min="3237" max="3237" width="20.42578125" customWidth="1"/>
    <col min="3238" max="3238" width="18.5703125" customWidth="1"/>
    <col min="3239" max="3239" width="17" customWidth="1"/>
    <col min="3240" max="3240" width="21.42578125" customWidth="1"/>
    <col min="3241" max="3241" width="17.42578125" customWidth="1"/>
    <col min="3242" max="3242" width="32.42578125" customWidth="1"/>
    <col min="3243" max="3243" width="25.5703125" customWidth="1"/>
    <col min="3244" max="3245" width="27.5703125" customWidth="1"/>
    <col min="3246" max="3246" width="23.5703125" customWidth="1"/>
    <col min="3247" max="3247" width="22.42578125" customWidth="1"/>
    <col min="3248" max="3248" width="20.5703125" customWidth="1"/>
    <col min="3249" max="3249" width="24.5703125" customWidth="1"/>
    <col min="3250" max="3250" width="20.5703125" customWidth="1"/>
    <col min="3251" max="3251" width="36" customWidth="1"/>
    <col min="3252" max="3252" width="20.5703125" customWidth="1"/>
    <col min="3253" max="3254" width="22.5703125" customWidth="1"/>
    <col min="3255" max="3255" width="18.5703125" customWidth="1"/>
    <col min="3256" max="3256" width="17" customWidth="1"/>
    <col min="3257" max="3257" width="15.5703125" customWidth="1"/>
    <col min="3258" max="3258" width="19.5703125" customWidth="1"/>
    <col min="3259" max="3259" width="15.5703125" customWidth="1"/>
    <col min="3260" max="3260" width="30.5703125" customWidth="1"/>
    <col min="3261" max="3261" width="22.42578125" customWidth="1"/>
    <col min="3262" max="3263" width="24.42578125" customWidth="1"/>
    <col min="3264" max="3264" width="20.42578125" customWidth="1"/>
    <col min="3265" max="3265" width="18.5703125" customWidth="1"/>
    <col min="3266" max="3266" width="17" customWidth="1"/>
    <col min="3267" max="3267" width="21.42578125" customWidth="1"/>
    <col min="3268" max="3268" width="17.42578125" customWidth="1"/>
    <col min="3269" max="3269" width="32.42578125" customWidth="1"/>
    <col min="3270" max="3270" width="22.42578125" customWidth="1"/>
    <col min="3271" max="3272" width="24.42578125" customWidth="1"/>
    <col min="3273" max="3273" width="20.42578125" customWidth="1"/>
    <col min="3274" max="3274" width="18.5703125" customWidth="1"/>
    <col min="3275" max="3275" width="17" customWidth="1"/>
    <col min="3276" max="3276" width="21.42578125" customWidth="1"/>
    <col min="3277" max="3277" width="17.42578125" customWidth="1"/>
    <col min="3278" max="3278" width="32.42578125" customWidth="1"/>
    <col min="3279" max="3279" width="22.42578125" customWidth="1"/>
    <col min="3280" max="3281" width="24.42578125" customWidth="1"/>
    <col min="3282" max="3282" width="20.42578125" customWidth="1"/>
    <col min="3283" max="3283" width="18.5703125" customWidth="1"/>
    <col min="3284" max="3284" width="17" customWidth="1"/>
    <col min="3285" max="3285" width="21.42578125" customWidth="1"/>
    <col min="3286" max="3286" width="17.42578125" customWidth="1"/>
    <col min="3287" max="3287" width="32.42578125" customWidth="1"/>
    <col min="3288" max="3288" width="26.5703125" customWidth="1"/>
    <col min="3289" max="3290" width="28.5703125" customWidth="1"/>
    <col min="3291" max="3291" width="24.5703125" customWidth="1"/>
    <col min="3292" max="3292" width="23.42578125" customWidth="1"/>
    <col min="3293" max="3293" width="21.5703125" customWidth="1"/>
    <col min="3294" max="3294" width="25.5703125" customWidth="1"/>
    <col min="3295" max="3295" width="22" customWidth="1"/>
    <col min="3296" max="3296" width="37" customWidth="1"/>
    <col min="3297" max="3297" width="20.5703125" customWidth="1"/>
    <col min="3298" max="3299" width="22.5703125" customWidth="1"/>
    <col min="3300" max="3300" width="18.5703125" customWidth="1"/>
    <col min="3301" max="3301" width="17" customWidth="1"/>
    <col min="3302" max="3302" width="15.5703125" customWidth="1"/>
    <col min="3303" max="3303" width="19.5703125" customWidth="1"/>
    <col min="3304" max="3304" width="15.5703125" customWidth="1"/>
    <col min="3305" max="3305" width="30.5703125" customWidth="1"/>
    <col min="3306" max="3306" width="27.5703125" customWidth="1"/>
    <col min="3307" max="3308" width="29.5703125" customWidth="1"/>
    <col min="3309" max="3309" width="25.5703125" customWidth="1"/>
    <col min="3310" max="3310" width="24.42578125" customWidth="1"/>
    <col min="3311" max="3311" width="22.5703125" customWidth="1"/>
    <col min="3312" max="3312" width="26.5703125" customWidth="1"/>
    <col min="3313" max="3313" width="23" customWidth="1"/>
    <col min="3314" max="3314" width="38.42578125" customWidth="1"/>
    <col min="3315" max="3315" width="27.5703125" customWidth="1"/>
    <col min="3316" max="3317" width="29.5703125" customWidth="1"/>
    <col min="3318" max="3318" width="25.5703125" customWidth="1"/>
    <col min="3319" max="3319" width="24.42578125" customWidth="1"/>
    <col min="3320" max="3320" width="22.5703125" customWidth="1"/>
    <col min="3321" max="3321" width="26.5703125" customWidth="1"/>
    <col min="3322" max="3322" width="23" customWidth="1"/>
    <col min="3323" max="3323" width="38.42578125" customWidth="1"/>
    <col min="3324" max="3324" width="22.42578125" customWidth="1"/>
    <col min="3325" max="3326" width="24.42578125" customWidth="1"/>
    <col min="3327" max="3327" width="20.42578125" customWidth="1"/>
    <col min="3328" max="3328" width="18.5703125" customWidth="1"/>
    <col min="3329" max="3329" width="17" customWidth="1"/>
    <col min="3330" max="3330" width="21.42578125" customWidth="1"/>
    <col min="3331" max="3331" width="17.42578125" customWidth="1"/>
    <col min="3332" max="3332" width="32.42578125" customWidth="1"/>
    <col min="3333" max="3333" width="26.5703125" customWidth="1"/>
    <col min="3334" max="3335" width="28.5703125" customWidth="1"/>
    <col min="3336" max="3336" width="24.5703125" customWidth="1"/>
    <col min="3337" max="3337" width="23.42578125" customWidth="1"/>
    <col min="3338" max="3338" width="21.5703125" customWidth="1"/>
    <col min="3339" max="3339" width="25.5703125" customWidth="1"/>
    <col min="3340" max="3340" width="22" customWidth="1"/>
    <col min="3341" max="3341" width="37" customWidth="1"/>
    <col min="3342" max="3342" width="20.5703125" customWidth="1"/>
    <col min="3343" max="3344" width="22.5703125" customWidth="1"/>
    <col min="3345" max="3345" width="18.5703125" customWidth="1"/>
    <col min="3346" max="3346" width="17" customWidth="1"/>
    <col min="3347" max="3347" width="15.5703125" customWidth="1"/>
    <col min="3348" max="3348" width="19.5703125" customWidth="1"/>
    <col min="3349" max="3349" width="15.5703125" customWidth="1"/>
    <col min="3350" max="3350" width="30.5703125" customWidth="1"/>
    <col min="3351" max="3351" width="25.5703125" customWidth="1"/>
    <col min="3352" max="3353" width="27.5703125" customWidth="1"/>
    <col min="3354" max="3354" width="23.5703125" customWidth="1"/>
    <col min="3355" max="3355" width="22.42578125" customWidth="1"/>
    <col min="3356" max="3356" width="20.5703125" customWidth="1"/>
    <col min="3357" max="3357" width="24.5703125" customWidth="1"/>
    <col min="3358" max="3358" width="20.5703125" customWidth="1"/>
    <col min="3359" max="3359" width="36" customWidth="1"/>
    <col min="3360" max="3360" width="22.42578125" customWidth="1"/>
    <col min="3361" max="3362" width="24.42578125" customWidth="1"/>
    <col min="3363" max="3363" width="20.42578125" customWidth="1"/>
    <col min="3364" max="3364" width="18.5703125" customWidth="1"/>
    <col min="3365" max="3365" width="17" customWidth="1"/>
    <col min="3366" max="3366" width="21.42578125" customWidth="1"/>
    <col min="3367" max="3367" width="17.42578125" customWidth="1"/>
    <col min="3368" max="3368" width="32.42578125" customWidth="1"/>
    <col min="3369" max="3369" width="25.5703125" customWidth="1"/>
    <col min="3370" max="3371" width="27.5703125" customWidth="1"/>
    <col min="3372" max="3372" width="23.5703125" customWidth="1"/>
    <col min="3373" max="3373" width="22.42578125" customWidth="1"/>
    <col min="3374" max="3374" width="20.5703125" customWidth="1"/>
    <col min="3375" max="3375" width="24.5703125" customWidth="1"/>
    <col min="3376" max="3376" width="20.5703125" customWidth="1"/>
    <col min="3377" max="3377" width="36" customWidth="1"/>
    <col min="3378" max="3378" width="26.5703125" customWidth="1"/>
    <col min="3379" max="3380" width="28.5703125" customWidth="1"/>
    <col min="3381" max="3381" width="24.5703125" customWidth="1"/>
    <col min="3382" max="3382" width="23.42578125" customWidth="1"/>
    <col min="3383" max="3383" width="21.5703125" customWidth="1"/>
    <col min="3384" max="3384" width="25.5703125" customWidth="1"/>
    <col min="3385" max="3385" width="22" customWidth="1"/>
    <col min="3386" max="3386" width="37" customWidth="1"/>
    <col min="3387" max="3387" width="20.5703125" customWidth="1"/>
    <col min="3388" max="3389" width="22.5703125" customWidth="1"/>
    <col min="3390" max="3390" width="18.5703125" customWidth="1"/>
    <col min="3391" max="3391" width="17" customWidth="1"/>
    <col min="3392" max="3392" width="15.5703125" customWidth="1"/>
    <col min="3393" max="3393" width="19.5703125" customWidth="1"/>
    <col min="3394" max="3394" width="15.5703125" customWidth="1"/>
    <col min="3395" max="3395" width="30.5703125" customWidth="1"/>
    <col min="3396" max="3396" width="23.42578125" customWidth="1"/>
    <col min="3397" max="3398" width="25.42578125" customWidth="1"/>
    <col min="3399" max="3399" width="21.42578125" customWidth="1"/>
    <col min="3400" max="3400" width="19.5703125" customWidth="1"/>
    <col min="3401" max="3401" width="18.42578125" customWidth="1"/>
    <col min="3402" max="3402" width="22.42578125" customWidth="1"/>
    <col min="3403" max="3403" width="18.42578125" customWidth="1"/>
    <col min="3404" max="3404" width="33.42578125" customWidth="1"/>
    <col min="3405" max="3405" width="23.42578125" customWidth="1"/>
    <col min="3406" max="3407" width="25.42578125" customWidth="1"/>
    <col min="3408" max="3408" width="21.42578125" customWidth="1"/>
    <col min="3409" max="3409" width="19.5703125" customWidth="1"/>
    <col min="3410" max="3410" width="18.42578125" customWidth="1"/>
    <col min="3411" max="3411" width="22.42578125" customWidth="1"/>
    <col min="3412" max="3412" width="18.42578125" customWidth="1"/>
    <col min="3413" max="3413" width="33.42578125" customWidth="1"/>
    <col min="3414" max="3414" width="22.42578125" customWidth="1"/>
    <col min="3415" max="3416" width="24.42578125" customWidth="1"/>
    <col min="3417" max="3417" width="20.42578125" customWidth="1"/>
    <col min="3418" max="3418" width="18.5703125" customWidth="1"/>
    <col min="3419" max="3419" width="17" customWidth="1"/>
    <col min="3420" max="3420" width="21.42578125" customWidth="1"/>
    <col min="3421" max="3421" width="17.42578125" customWidth="1"/>
    <col min="3422" max="3422" width="32.42578125" customWidth="1"/>
    <col min="3423" max="3423" width="26.5703125" customWidth="1"/>
    <col min="3424" max="3425" width="28.5703125" customWidth="1"/>
    <col min="3426" max="3426" width="24.5703125" customWidth="1"/>
    <col min="3427" max="3427" width="23.42578125" customWidth="1"/>
    <col min="3428" max="3428" width="21.5703125" customWidth="1"/>
    <col min="3429" max="3429" width="25.5703125" customWidth="1"/>
    <col min="3430" max="3430" width="22" customWidth="1"/>
    <col min="3431" max="3431" width="37" customWidth="1"/>
    <col min="3432" max="3432" width="20.5703125" customWidth="1"/>
    <col min="3433" max="3434" width="22.5703125" customWidth="1"/>
    <col min="3435" max="3435" width="18.5703125" customWidth="1"/>
    <col min="3436" max="3436" width="17" customWidth="1"/>
    <col min="3437" max="3437" width="15.5703125" customWidth="1"/>
    <col min="3438" max="3438" width="19.5703125" customWidth="1"/>
    <col min="3439" max="3439" width="15.5703125" customWidth="1"/>
    <col min="3440" max="3440" width="30.5703125" customWidth="1"/>
    <col min="3441" max="3441" width="25.5703125" customWidth="1"/>
    <col min="3442" max="3443" width="27.5703125" customWidth="1"/>
    <col min="3444" max="3444" width="23.5703125" customWidth="1"/>
    <col min="3445" max="3445" width="22.42578125" customWidth="1"/>
    <col min="3446" max="3446" width="20.5703125" customWidth="1"/>
    <col min="3447" max="3447" width="24.5703125" customWidth="1"/>
    <col min="3448" max="3448" width="20.5703125" customWidth="1"/>
    <col min="3449" max="3449" width="36" customWidth="1"/>
    <col min="3450" max="3450" width="22.42578125" customWidth="1"/>
    <col min="3451" max="3452" width="24.42578125" customWidth="1"/>
    <col min="3453" max="3453" width="20.42578125" customWidth="1"/>
    <col min="3454" max="3454" width="18.5703125" customWidth="1"/>
    <col min="3455" max="3455" width="17" customWidth="1"/>
    <col min="3456" max="3456" width="21.42578125" customWidth="1"/>
    <col min="3457" max="3457" width="17.42578125" customWidth="1"/>
    <col min="3458" max="3458" width="32.42578125" customWidth="1"/>
    <col min="3459" max="3459" width="25.5703125" customWidth="1"/>
    <col min="3460" max="3461" width="27.5703125" customWidth="1"/>
    <col min="3462" max="3462" width="23.5703125" customWidth="1"/>
    <col min="3463" max="3463" width="22.42578125" customWidth="1"/>
    <col min="3464" max="3464" width="20.5703125" customWidth="1"/>
    <col min="3465" max="3465" width="24.5703125" customWidth="1"/>
    <col min="3466" max="3466" width="20.5703125" customWidth="1"/>
    <col min="3467" max="3467" width="36" customWidth="1"/>
    <col min="3468" max="3468" width="26.5703125" customWidth="1"/>
    <col min="3469" max="3470" width="28.5703125" customWidth="1"/>
    <col min="3471" max="3471" width="24.5703125" customWidth="1"/>
    <col min="3472" max="3472" width="23.42578125" customWidth="1"/>
    <col min="3473" max="3473" width="21.5703125" customWidth="1"/>
    <col min="3474" max="3474" width="25.5703125" customWidth="1"/>
    <col min="3475" max="3475" width="22" customWidth="1"/>
    <col min="3476" max="3476" width="37" customWidth="1"/>
    <col min="3477" max="3477" width="20.5703125" customWidth="1"/>
    <col min="3478" max="3479" width="22.5703125" customWidth="1"/>
    <col min="3480" max="3480" width="18.5703125" customWidth="1"/>
    <col min="3481" max="3481" width="17" customWidth="1"/>
    <col min="3482" max="3482" width="15.5703125" customWidth="1"/>
    <col min="3483" max="3483" width="19.5703125" customWidth="1"/>
    <col min="3484" max="3484" width="15.5703125" customWidth="1"/>
    <col min="3485" max="3485" width="30.5703125" customWidth="1"/>
    <col min="3486" max="3486" width="24.42578125" customWidth="1"/>
    <col min="3487" max="3488" width="26.42578125" customWidth="1"/>
    <col min="3489" max="3489" width="22.42578125" customWidth="1"/>
    <col min="3490" max="3490" width="20.5703125" customWidth="1"/>
    <col min="3491" max="3491" width="19.42578125" customWidth="1"/>
    <col min="3492" max="3492" width="23.42578125" customWidth="1"/>
    <col min="3493" max="3493" width="19.42578125" customWidth="1"/>
    <col min="3494" max="3494" width="34.42578125" customWidth="1"/>
    <col min="3495" max="3495" width="22.42578125" customWidth="1"/>
    <col min="3496" max="3497" width="24.42578125" customWidth="1"/>
    <col min="3498" max="3498" width="20.42578125" customWidth="1"/>
    <col min="3499" max="3499" width="18.5703125" customWidth="1"/>
    <col min="3500" max="3500" width="17" customWidth="1"/>
    <col min="3501" max="3501" width="21.42578125" customWidth="1"/>
    <col min="3502" max="3502" width="17.42578125" customWidth="1"/>
    <col min="3503" max="3503" width="32.42578125" customWidth="1"/>
    <col min="3504" max="3504" width="24.42578125" customWidth="1"/>
    <col min="3505" max="3506" width="26.42578125" customWidth="1"/>
    <col min="3507" max="3507" width="22.42578125" customWidth="1"/>
    <col min="3508" max="3508" width="20.5703125" customWidth="1"/>
    <col min="3509" max="3509" width="19.42578125" customWidth="1"/>
    <col min="3510" max="3510" width="23.42578125" customWidth="1"/>
    <col min="3511" max="3511" width="19.42578125" customWidth="1"/>
    <col min="3512" max="3512" width="34.42578125" customWidth="1"/>
    <col min="3513" max="3513" width="26.5703125" customWidth="1"/>
    <col min="3514" max="3515" width="28.5703125" customWidth="1"/>
    <col min="3516" max="3516" width="24.5703125" customWidth="1"/>
    <col min="3517" max="3517" width="23.42578125" customWidth="1"/>
    <col min="3518" max="3518" width="21.5703125" customWidth="1"/>
    <col min="3519" max="3519" width="25.5703125" customWidth="1"/>
    <col min="3520" max="3520" width="22" customWidth="1"/>
    <col min="3521" max="3521" width="37" customWidth="1"/>
    <col min="3522" max="3522" width="20.5703125" customWidth="1"/>
    <col min="3523" max="3524" width="22.5703125" customWidth="1"/>
    <col min="3525" max="3525" width="18.5703125" customWidth="1"/>
    <col min="3526" max="3526" width="17" customWidth="1"/>
    <col min="3527" max="3527" width="15.5703125" customWidth="1"/>
    <col min="3528" max="3528" width="19.5703125" customWidth="1"/>
    <col min="3529" max="3529" width="15.5703125" customWidth="1"/>
    <col min="3530" max="3530" width="30.5703125" customWidth="1"/>
    <col min="3531" max="3531" width="22.42578125" customWidth="1"/>
    <col min="3532" max="3533" width="24.42578125" customWidth="1"/>
    <col min="3534" max="3534" width="20.42578125" customWidth="1"/>
    <col min="3535" max="3535" width="18.5703125" customWidth="1"/>
    <col min="3536" max="3536" width="17" customWidth="1"/>
    <col min="3537" max="3537" width="21.42578125" customWidth="1"/>
    <col min="3538" max="3538" width="17.42578125" customWidth="1"/>
    <col min="3539" max="3539" width="32.42578125" customWidth="1"/>
    <col min="3540" max="3540" width="22.42578125" customWidth="1"/>
    <col min="3541" max="3542" width="24.42578125" customWidth="1"/>
    <col min="3543" max="3543" width="20.42578125" customWidth="1"/>
    <col min="3544" max="3544" width="18.5703125" customWidth="1"/>
    <col min="3545" max="3545" width="17" customWidth="1"/>
    <col min="3546" max="3546" width="21.42578125" customWidth="1"/>
    <col min="3547" max="3547" width="17.42578125" customWidth="1"/>
    <col min="3548" max="3548" width="32.42578125" customWidth="1"/>
    <col min="3549" max="3549" width="22.42578125" customWidth="1"/>
    <col min="3550" max="3551" width="24.42578125" customWidth="1"/>
    <col min="3552" max="3552" width="20.42578125" customWidth="1"/>
    <col min="3553" max="3553" width="18.5703125" customWidth="1"/>
    <col min="3554" max="3554" width="17" customWidth="1"/>
    <col min="3555" max="3555" width="21.42578125" customWidth="1"/>
    <col min="3556" max="3556" width="17.42578125" customWidth="1"/>
    <col min="3557" max="3557" width="32.42578125" customWidth="1"/>
    <col min="3558" max="3558" width="26.5703125" customWidth="1"/>
    <col min="3559" max="3560" width="28.5703125" customWidth="1"/>
    <col min="3561" max="3561" width="24.5703125" customWidth="1"/>
    <col min="3562" max="3562" width="23.42578125" customWidth="1"/>
    <col min="3563" max="3563" width="21.5703125" customWidth="1"/>
    <col min="3564" max="3564" width="25.5703125" customWidth="1"/>
    <col min="3565" max="3565" width="22" customWidth="1"/>
    <col min="3566" max="3566" width="37" customWidth="1"/>
    <col min="3567" max="3567" width="20.5703125" customWidth="1"/>
    <col min="3568" max="3569" width="22.5703125" customWidth="1"/>
    <col min="3570" max="3570" width="18.5703125" customWidth="1"/>
    <col min="3571" max="3571" width="17" customWidth="1"/>
    <col min="3572" max="3572" width="15.5703125" customWidth="1"/>
    <col min="3573" max="3573" width="19.5703125" customWidth="1"/>
    <col min="3574" max="3574" width="15.5703125" customWidth="1"/>
    <col min="3575" max="3575" width="30.5703125" customWidth="1"/>
    <col min="3576" max="3576" width="22.42578125" customWidth="1"/>
    <col min="3577" max="3578" width="24.42578125" customWidth="1"/>
    <col min="3579" max="3579" width="20.42578125" customWidth="1"/>
    <col min="3580" max="3580" width="18.5703125" customWidth="1"/>
    <col min="3581" max="3581" width="17" customWidth="1"/>
    <col min="3582" max="3582" width="21.42578125" customWidth="1"/>
    <col min="3583" max="3583" width="17.42578125" customWidth="1"/>
    <col min="3584" max="3584" width="32.42578125" customWidth="1"/>
    <col min="3585" max="3585" width="22.42578125" customWidth="1"/>
    <col min="3586" max="3587" width="24.42578125" customWidth="1"/>
    <col min="3588" max="3588" width="20.42578125" customWidth="1"/>
    <col min="3589" max="3589" width="18.5703125" customWidth="1"/>
    <col min="3590" max="3590" width="17" customWidth="1"/>
    <col min="3591" max="3591" width="21.42578125" customWidth="1"/>
    <col min="3592" max="3592" width="17.42578125" customWidth="1"/>
    <col min="3593" max="3593" width="32.42578125" customWidth="1"/>
    <col min="3594" max="3594" width="22.42578125" customWidth="1"/>
    <col min="3595" max="3596" width="24.42578125" customWidth="1"/>
    <col min="3597" max="3597" width="20.42578125" customWidth="1"/>
    <col min="3598" max="3598" width="18.5703125" customWidth="1"/>
    <col min="3599" max="3599" width="17" customWidth="1"/>
    <col min="3600" max="3600" width="21.42578125" customWidth="1"/>
    <col min="3601" max="3601" width="17.42578125" customWidth="1"/>
    <col min="3602" max="3602" width="32.42578125" customWidth="1"/>
    <col min="3603" max="3603" width="26.5703125" customWidth="1"/>
    <col min="3604" max="3605" width="28.5703125" customWidth="1"/>
    <col min="3606" max="3606" width="24.5703125" customWidth="1"/>
    <col min="3607" max="3607" width="23.42578125" customWidth="1"/>
    <col min="3608" max="3608" width="21.5703125" customWidth="1"/>
    <col min="3609" max="3609" width="25.5703125" customWidth="1"/>
    <col min="3610" max="3610" width="22" customWidth="1"/>
    <col min="3611" max="3611" width="37" customWidth="1"/>
    <col min="3612" max="3612" width="20.5703125" customWidth="1"/>
    <col min="3613" max="3614" width="22.5703125" customWidth="1"/>
    <col min="3615" max="3615" width="18.5703125" customWidth="1"/>
    <col min="3616" max="3616" width="17" customWidth="1"/>
    <col min="3617" max="3617" width="15.5703125" customWidth="1"/>
    <col min="3618" max="3618" width="19.5703125" customWidth="1"/>
    <col min="3619" max="3619" width="15.5703125" customWidth="1"/>
    <col min="3620" max="3620" width="30.5703125" customWidth="1"/>
    <col min="3621" max="3621" width="22.42578125" customWidth="1"/>
    <col min="3622" max="3623" width="24.42578125" customWidth="1"/>
    <col min="3624" max="3624" width="20.42578125" customWidth="1"/>
    <col min="3625" max="3625" width="18.5703125" customWidth="1"/>
    <col min="3626" max="3626" width="17" customWidth="1"/>
    <col min="3627" max="3627" width="21.42578125" customWidth="1"/>
    <col min="3628" max="3628" width="17.42578125" customWidth="1"/>
    <col min="3629" max="3629" width="32.42578125" customWidth="1"/>
    <col min="3630" max="3630" width="22.42578125" customWidth="1"/>
    <col min="3631" max="3632" width="24.42578125" customWidth="1"/>
    <col min="3633" max="3633" width="20.42578125" customWidth="1"/>
    <col min="3634" max="3634" width="18.5703125" customWidth="1"/>
    <col min="3635" max="3635" width="17" customWidth="1"/>
    <col min="3636" max="3636" width="21.42578125" customWidth="1"/>
    <col min="3637" max="3637" width="17.42578125" customWidth="1"/>
    <col min="3638" max="3638" width="32.42578125" customWidth="1"/>
    <col min="3639" max="3639" width="22.42578125" customWidth="1"/>
    <col min="3640" max="3641" width="24.42578125" customWidth="1"/>
    <col min="3642" max="3642" width="20.42578125" customWidth="1"/>
    <col min="3643" max="3643" width="18.5703125" customWidth="1"/>
    <col min="3644" max="3644" width="17" customWidth="1"/>
    <col min="3645" max="3645" width="21.42578125" customWidth="1"/>
    <col min="3646" max="3646" width="17.42578125" customWidth="1"/>
    <col min="3647" max="3647" width="32.42578125" customWidth="1"/>
    <col min="3648" max="3648" width="26.5703125" customWidth="1"/>
    <col min="3649" max="3650" width="28.5703125" customWidth="1"/>
    <col min="3651" max="3651" width="24.5703125" customWidth="1"/>
    <col min="3652" max="3652" width="23.42578125" customWidth="1"/>
    <col min="3653" max="3653" width="21.5703125" customWidth="1"/>
    <col min="3654" max="3654" width="25.5703125" customWidth="1"/>
    <col min="3655" max="3655" width="22" customWidth="1"/>
    <col min="3656" max="3656" width="37" customWidth="1"/>
    <col min="3657" max="3657" width="20.5703125" customWidth="1"/>
    <col min="3658" max="3659" width="22.5703125" customWidth="1"/>
    <col min="3660" max="3660" width="18.5703125" customWidth="1"/>
    <col min="3661" max="3661" width="17" customWidth="1"/>
    <col min="3662" max="3662" width="15.5703125" customWidth="1"/>
    <col min="3663" max="3663" width="19.5703125" customWidth="1"/>
    <col min="3664" max="3664" width="15.5703125" customWidth="1"/>
    <col min="3665" max="3665" width="30.5703125" customWidth="1"/>
    <col min="3666" max="3666" width="26.5703125" customWidth="1"/>
    <col min="3667" max="3668" width="28.5703125" customWidth="1"/>
    <col min="3669" max="3669" width="24.5703125" customWidth="1"/>
    <col min="3670" max="3670" width="23.42578125" customWidth="1"/>
    <col min="3671" max="3671" width="21.5703125" customWidth="1"/>
    <col min="3672" max="3672" width="25.5703125" customWidth="1"/>
    <col min="3673" max="3673" width="22" customWidth="1"/>
    <col min="3674" max="3674" width="37" customWidth="1"/>
    <col min="3675" max="3675" width="22.42578125" customWidth="1"/>
    <col min="3676" max="3677" width="24.42578125" customWidth="1"/>
    <col min="3678" max="3678" width="20.42578125" customWidth="1"/>
    <col min="3679" max="3679" width="18.5703125" customWidth="1"/>
    <col min="3680" max="3680" width="17" customWidth="1"/>
    <col min="3681" max="3681" width="21.42578125" customWidth="1"/>
    <col min="3682" max="3682" width="17.42578125" customWidth="1"/>
    <col min="3683" max="3683" width="32.42578125" customWidth="1"/>
    <col min="3684" max="3684" width="26.5703125" customWidth="1"/>
    <col min="3685" max="3686" width="28.5703125" customWidth="1"/>
    <col min="3687" max="3687" width="24.5703125" customWidth="1"/>
    <col min="3688" max="3688" width="23.42578125" customWidth="1"/>
    <col min="3689" max="3689" width="21.5703125" customWidth="1"/>
    <col min="3690" max="3690" width="25.5703125" customWidth="1"/>
    <col min="3691" max="3691" width="22" customWidth="1"/>
    <col min="3692" max="3692" width="37" customWidth="1"/>
    <col min="3693" max="3693" width="26.5703125" customWidth="1"/>
    <col min="3694" max="3695" width="28.5703125" customWidth="1"/>
    <col min="3696" max="3696" width="24.5703125" customWidth="1"/>
    <col min="3697" max="3697" width="23.42578125" customWidth="1"/>
    <col min="3698" max="3698" width="21.5703125" customWidth="1"/>
    <col min="3699" max="3699" width="25.5703125" customWidth="1"/>
    <col min="3700" max="3700" width="22" customWidth="1"/>
    <col min="3701" max="3701" width="37" customWidth="1"/>
    <col min="3702" max="3702" width="20.5703125" customWidth="1"/>
    <col min="3703" max="3704" width="22.5703125" customWidth="1"/>
    <col min="3705" max="3705" width="18.5703125" customWidth="1"/>
    <col min="3706" max="3706" width="17" customWidth="1"/>
    <col min="3707" max="3707" width="15.5703125" customWidth="1"/>
    <col min="3708" max="3708" width="19.5703125" customWidth="1"/>
    <col min="3709" max="3709" width="15.5703125" customWidth="1"/>
    <col min="3710" max="3710" width="30.5703125" customWidth="1"/>
    <col min="3711" max="3711" width="23.42578125" bestFit="1" customWidth="1"/>
    <col min="3712" max="3713" width="25.42578125" customWidth="1"/>
    <col min="3714" max="3714" width="21.42578125" customWidth="1"/>
    <col min="3715" max="3715" width="19.5703125" customWidth="1"/>
    <col min="3716" max="3716" width="18.42578125" customWidth="1"/>
    <col min="3717" max="3717" width="22.42578125" customWidth="1"/>
    <col min="3718" max="3718" width="18.42578125" customWidth="1"/>
    <col min="3719" max="3719" width="33.42578125" customWidth="1"/>
    <col min="3720" max="3720" width="22.42578125" customWidth="1"/>
    <col min="3721" max="3722" width="24.42578125" customWidth="1"/>
    <col min="3723" max="3723" width="20.42578125" customWidth="1"/>
    <col min="3724" max="3724" width="18.5703125" customWidth="1"/>
    <col min="3725" max="3725" width="17" customWidth="1"/>
    <col min="3726" max="3726" width="21.42578125" customWidth="1"/>
    <col min="3727" max="3727" width="17.42578125" customWidth="1"/>
    <col min="3728" max="3728" width="32.42578125" customWidth="1"/>
    <col min="3729" max="3729" width="23.42578125" customWidth="1"/>
    <col min="3730" max="3731" width="25.42578125" customWidth="1"/>
    <col min="3732" max="3732" width="21.42578125" customWidth="1"/>
    <col min="3733" max="3733" width="19.5703125" customWidth="1"/>
    <col min="3734" max="3734" width="18.42578125" customWidth="1"/>
    <col min="3735" max="3735" width="22.42578125" customWidth="1"/>
    <col min="3736" max="3736" width="18.42578125" customWidth="1"/>
    <col min="3737" max="3737" width="33.42578125" customWidth="1"/>
    <col min="3738" max="3738" width="26.5703125" customWidth="1"/>
    <col min="3739" max="3740" width="28.5703125" customWidth="1"/>
    <col min="3741" max="3741" width="24.5703125" customWidth="1"/>
    <col min="3742" max="3742" width="23.42578125" customWidth="1"/>
    <col min="3743" max="3743" width="21.5703125" customWidth="1"/>
    <col min="3744" max="3744" width="25.5703125" customWidth="1"/>
    <col min="3745" max="3745" width="22" customWidth="1"/>
    <col min="3746" max="3746" width="37" customWidth="1"/>
    <col min="3747" max="3747" width="20.5703125" customWidth="1"/>
    <col min="3748" max="3749" width="22.5703125" customWidth="1"/>
    <col min="3750" max="3750" width="18.5703125" customWidth="1"/>
    <col min="3751" max="3751" width="17" customWidth="1"/>
    <col min="3752" max="3752" width="15.5703125" customWidth="1"/>
    <col min="3753" max="3753" width="19.5703125" customWidth="1"/>
    <col min="3754" max="3754" width="15.5703125" customWidth="1"/>
    <col min="3755" max="3755" width="30.5703125" customWidth="1"/>
    <col min="3756" max="3756" width="22.42578125" customWidth="1"/>
    <col min="3757" max="3758" width="24.42578125" customWidth="1"/>
    <col min="3759" max="3759" width="20.42578125" customWidth="1"/>
    <col min="3760" max="3760" width="18.5703125" customWidth="1"/>
    <col min="3761" max="3761" width="17" customWidth="1"/>
    <col min="3762" max="3762" width="21.42578125" customWidth="1"/>
    <col min="3763" max="3763" width="17.42578125" customWidth="1"/>
    <col min="3764" max="3764" width="32.42578125" customWidth="1"/>
    <col min="3765" max="3765" width="22.42578125" customWidth="1"/>
    <col min="3766" max="3767" width="24.42578125" customWidth="1"/>
    <col min="3768" max="3768" width="20.42578125" customWidth="1"/>
    <col min="3769" max="3769" width="18.5703125" customWidth="1"/>
    <col min="3770" max="3770" width="17" customWidth="1"/>
    <col min="3771" max="3771" width="21.42578125" customWidth="1"/>
    <col min="3772" max="3772" width="17.42578125" customWidth="1"/>
    <col min="3773" max="3773" width="32.42578125" customWidth="1"/>
    <col min="3774" max="3774" width="22.42578125" customWidth="1"/>
    <col min="3775" max="3776" width="24.42578125" customWidth="1"/>
    <col min="3777" max="3777" width="20.42578125" customWidth="1"/>
    <col min="3778" max="3778" width="18.5703125" customWidth="1"/>
    <col min="3779" max="3779" width="17" customWidth="1"/>
    <col min="3780" max="3780" width="21.42578125" customWidth="1"/>
    <col min="3781" max="3781" width="17.42578125" customWidth="1"/>
    <col min="3782" max="3782" width="32.42578125" customWidth="1"/>
    <col min="3783" max="3783" width="26.5703125" customWidth="1"/>
    <col min="3784" max="3785" width="28.5703125" customWidth="1"/>
    <col min="3786" max="3786" width="24.5703125" customWidth="1"/>
    <col min="3787" max="3787" width="23.42578125" customWidth="1"/>
    <col min="3788" max="3788" width="21.5703125" customWidth="1"/>
    <col min="3789" max="3789" width="25.5703125" customWidth="1"/>
    <col min="3790" max="3790" width="22" customWidth="1"/>
    <col min="3791" max="3791" width="37" customWidth="1"/>
    <col min="3792" max="3792" width="20.5703125" customWidth="1"/>
    <col min="3793" max="3794" width="22.5703125" customWidth="1"/>
    <col min="3795" max="3795" width="18.5703125" customWidth="1"/>
    <col min="3796" max="3796" width="17" customWidth="1"/>
    <col min="3797" max="3797" width="15.5703125" customWidth="1"/>
    <col min="3798" max="3798" width="19.5703125" customWidth="1"/>
    <col min="3799" max="3799" width="15.5703125" customWidth="1"/>
    <col min="3800" max="3800" width="30.5703125" customWidth="1"/>
    <col min="3801" max="3801" width="22.42578125" customWidth="1"/>
    <col min="3802" max="3803" width="24.42578125" customWidth="1"/>
    <col min="3804" max="3804" width="20.42578125" customWidth="1"/>
    <col min="3805" max="3805" width="18.5703125" customWidth="1"/>
    <col min="3806" max="3806" width="17" customWidth="1"/>
    <col min="3807" max="3807" width="21.42578125" customWidth="1"/>
    <col min="3808" max="3808" width="17.42578125" customWidth="1"/>
    <col min="3809" max="3809" width="32.42578125" customWidth="1"/>
    <col min="3810" max="3810" width="22.42578125" customWidth="1"/>
    <col min="3811" max="3812" width="24.42578125" customWidth="1"/>
    <col min="3813" max="3813" width="20.42578125" customWidth="1"/>
    <col min="3814" max="3814" width="18.5703125" customWidth="1"/>
    <col min="3815" max="3815" width="17" customWidth="1"/>
    <col min="3816" max="3816" width="21.42578125" customWidth="1"/>
    <col min="3817" max="3817" width="17.42578125" customWidth="1"/>
    <col min="3818" max="3818" width="32.42578125" customWidth="1"/>
    <col min="3819" max="3819" width="22.42578125" customWidth="1"/>
    <col min="3820" max="3821" width="24.42578125" customWidth="1"/>
    <col min="3822" max="3822" width="20.42578125" customWidth="1"/>
    <col min="3823" max="3823" width="18.5703125" customWidth="1"/>
    <col min="3824" max="3824" width="17" customWidth="1"/>
    <col min="3825" max="3825" width="21.42578125" customWidth="1"/>
    <col min="3826" max="3826" width="17.42578125" customWidth="1"/>
    <col min="3827" max="3827" width="32.42578125" customWidth="1"/>
    <col min="3828" max="3828" width="27.5703125" customWidth="1"/>
    <col min="3829" max="3830" width="29.5703125" customWidth="1"/>
    <col min="3831" max="3831" width="25.5703125" customWidth="1"/>
    <col min="3832" max="3832" width="24.42578125" customWidth="1"/>
    <col min="3833" max="3833" width="22.5703125" customWidth="1"/>
    <col min="3834" max="3834" width="26.5703125" customWidth="1"/>
    <col min="3835" max="3835" width="23" customWidth="1"/>
    <col min="3836" max="3836" width="38.42578125" customWidth="1"/>
    <col min="3837" max="3837" width="20.5703125" customWidth="1"/>
    <col min="3838" max="3839" width="22.5703125" customWidth="1"/>
    <col min="3840" max="3840" width="18.5703125" customWidth="1"/>
    <col min="3841" max="3841" width="17" customWidth="1"/>
    <col min="3842" max="3842" width="15.5703125" customWidth="1"/>
    <col min="3843" max="3843" width="19.5703125" customWidth="1"/>
    <col min="3844" max="3844" width="15.5703125" customWidth="1"/>
    <col min="3845" max="3845" width="30.5703125" customWidth="1"/>
    <col min="3846" max="3846" width="25.5703125" customWidth="1"/>
    <col min="3847" max="3848" width="27.5703125" customWidth="1"/>
    <col min="3849" max="3849" width="23.5703125" customWidth="1"/>
    <col min="3850" max="3850" width="22.42578125" customWidth="1"/>
    <col min="3851" max="3851" width="20.5703125" customWidth="1"/>
    <col min="3852" max="3852" width="24.5703125" customWidth="1"/>
    <col min="3853" max="3853" width="20.5703125" customWidth="1"/>
    <col min="3854" max="3854" width="36" customWidth="1"/>
    <col min="3855" max="3855" width="22.42578125" customWidth="1"/>
    <col min="3856" max="3857" width="24.42578125" customWidth="1"/>
    <col min="3858" max="3858" width="20.42578125" customWidth="1"/>
    <col min="3859" max="3859" width="18.5703125" customWidth="1"/>
    <col min="3860" max="3860" width="17" customWidth="1"/>
    <col min="3861" max="3861" width="21.42578125" customWidth="1"/>
    <col min="3862" max="3862" width="17.42578125" customWidth="1"/>
    <col min="3863" max="3863" width="32.42578125" customWidth="1"/>
    <col min="3864" max="3864" width="25.5703125" customWidth="1"/>
    <col min="3865" max="3866" width="27.5703125" customWidth="1"/>
    <col min="3867" max="3867" width="23.5703125" customWidth="1"/>
    <col min="3868" max="3868" width="22.42578125" customWidth="1"/>
    <col min="3869" max="3869" width="20.5703125" customWidth="1"/>
    <col min="3870" max="3870" width="24.5703125" customWidth="1"/>
    <col min="3871" max="3871" width="20.5703125" customWidth="1"/>
    <col min="3872" max="3872" width="36" customWidth="1"/>
    <col min="3873" max="3873" width="27.5703125" customWidth="1"/>
    <col min="3874" max="3875" width="29.5703125" customWidth="1"/>
    <col min="3876" max="3876" width="25.5703125" customWidth="1"/>
    <col min="3877" max="3877" width="24.42578125" customWidth="1"/>
    <col min="3878" max="3878" width="22.5703125" customWidth="1"/>
    <col min="3879" max="3879" width="26.5703125" customWidth="1"/>
    <col min="3880" max="3880" width="23" customWidth="1"/>
    <col min="3881" max="3881" width="38.42578125" customWidth="1"/>
    <col min="3882" max="3882" width="20.5703125" customWidth="1"/>
    <col min="3883" max="3884" width="22.5703125" customWidth="1"/>
    <col min="3885" max="3885" width="18.5703125" customWidth="1"/>
    <col min="3886" max="3886" width="17" customWidth="1"/>
    <col min="3887" max="3887" width="15.5703125" customWidth="1"/>
    <col min="3888" max="3888" width="19.5703125" customWidth="1"/>
    <col min="3889" max="3889" width="15.5703125" customWidth="1"/>
    <col min="3890" max="3890" width="30.5703125" customWidth="1"/>
    <col min="3891" max="3891" width="26.5703125" customWidth="1"/>
    <col min="3892" max="3893" width="28.5703125" customWidth="1"/>
    <col min="3894" max="3894" width="24.5703125" customWidth="1"/>
    <col min="3895" max="3895" width="23.42578125" customWidth="1"/>
    <col min="3896" max="3896" width="21.5703125" customWidth="1"/>
    <col min="3897" max="3897" width="25.5703125" customWidth="1"/>
    <col min="3898" max="3898" width="22" customWidth="1"/>
    <col min="3899" max="3899" width="37" customWidth="1"/>
    <col min="3900" max="3900" width="22.42578125" customWidth="1"/>
    <col min="3901" max="3902" width="24.42578125" customWidth="1"/>
    <col min="3903" max="3903" width="20.42578125" customWidth="1"/>
    <col min="3904" max="3904" width="18.5703125" customWidth="1"/>
    <col min="3905" max="3905" width="17" customWidth="1"/>
    <col min="3906" max="3906" width="21.42578125" customWidth="1"/>
    <col min="3907" max="3907" width="17.42578125" customWidth="1"/>
    <col min="3908" max="3908" width="32.42578125" customWidth="1"/>
    <col min="3909" max="3909" width="26.5703125" customWidth="1"/>
    <col min="3910" max="3911" width="28.5703125" customWidth="1"/>
    <col min="3912" max="3912" width="24.5703125" customWidth="1"/>
    <col min="3913" max="3913" width="23.42578125" customWidth="1"/>
    <col min="3914" max="3914" width="21.5703125" customWidth="1"/>
    <col min="3915" max="3915" width="25.5703125" customWidth="1"/>
    <col min="3916" max="3916" width="22" customWidth="1"/>
    <col min="3917" max="3917" width="37" customWidth="1"/>
    <col min="3918" max="3918" width="27.5703125" customWidth="1"/>
    <col min="3919" max="3920" width="29.5703125" customWidth="1"/>
    <col min="3921" max="3921" width="25.5703125" customWidth="1"/>
    <col min="3922" max="3922" width="24.42578125" customWidth="1"/>
    <col min="3923" max="3923" width="22.5703125" customWidth="1"/>
    <col min="3924" max="3924" width="26.5703125" customWidth="1"/>
    <col min="3925" max="3925" width="23" customWidth="1"/>
    <col min="3926" max="3926" width="38.42578125" customWidth="1"/>
    <col min="3927" max="3927" width="20.5703125" customWidth="1"/>
    <col min="3928" max="3929" width="22.5703125" customWidth="1"/>
    <col min="3930" max="3930" width="18.5703125" customWidth="1"/>
    <col min="3931" max="3931" width="17" customWidth="1"/>
    <col min="3932" max="3932" width="15.5703125" customWidth="1"/>
    <col min="3933" max="3933" width="19.5703125" customWidth="1"/>
    <col min="3934" max="3934" width="15.5703125" customWidth="1"/>
    <col min="3935" max="3935" width="30.5703125" customWidth="1"/>
    <col min="3936" max="3936" width="22.42578125" customWidth="1"/>
    <col min="3937" max="3938" width="24.42578125" customWidth="1"/>
    <col min="3939" max="3939" width="20.42578125" customWidth="1"/>
    <col min="3940" max="3940" width="18.5703125" customWidth="1"/>
    <col min="3941" max="3941" width="17" customWidth="1"/>
    <col min="3942" max="3942" width="21.42578125" customWidth="1"/>
    <col min="3943" max="3943" width="17.42578125" customWidth="1"/>
    <col min="3944" max="3944" width="32.42578125" customWidth="1"/>
    <col min="3945" max="3945" width="22.42578125" customWidth="1"/>
    <col min="3946" max="3947" width="24.42578125" customWidth="1"/>
    <col min="3948" max="3948" width="20.42578125" customWidth="1"/>
    <col min="3949" max="3949" width="18.5703125" customWidth="1"/>
    <col min="3950" max="3950" width="17" customWidth="1"/>
    <col min="3951" max="3951" width="21.42578125" customWidth="1"/>
    <col min="3952" max="3952" width="17.42578125" customWidth="1"/>
    <col min="3953" max="3953" width="32.42578125" customWidth="1"/>
    <col min="3954" max="3954" width="22.42578125" customWidth="1"/>
    <col min="3955" max="3956" width="24.42578125" customWidth="1"/>
    <col min="3957" max="3957" width="20.42578125" customWidth="1"/>
    <col min="3958" max="3958" width="18.5703125" customWidth="1"/>
    <col min="3959" max="3959" width="17" customWidth="1"/>
    <col min="3960" max="3960" width="21.42578125" customWidth="1"/>
    <col min="3961" max="3961" width="17.42578125" customWidth="1"/>
    <col min="3962" max="3962" width="32.42578125" customWidth="1"/>
    <col min="3963" max="3963" width="27.5703125" customWidth="1"/>
    <col min="3964" max="3965" width="29.5703125" customWidth="1"/>
    <col min="3966" max="3966" width="25.5703125" customWidth="1"/>
    <col min="3967" max="3967" width="24.42578125" customWidth="1"/>
    <col min="3968" max="3968" width="22.5703125" customWidth="1"/>
    <col min="3969" max="3969" width="26.5703125" customWidth="1"/>
    <col min="3970" max="3970" width="23" customWidth="1"/>
    <col min="3971" max="3971" width="38.42578125" customWidth="1"/>
    <col min="3972" max="3972" width="20.5703125" customWidth="1"/>
    <col min="3973" max="3974" width="22.5703125" customWidth="1"/>
    <col min="3975" max="3975" width="18.5703125" customWidth="1"/>
    <col min="3976" max="3976" width="17" customWidth="1"/>
    <col min="3977" max="3977" width="15.5703125" customWidth="1"/>
    <col min="3978" max="3978" width="19.5703125" customWidth="1"/>
    <col min="3979" max="3979" width="15.5703125" customWidth="1"/>
    <col min="3980" max="3980" width="30.5703125" customWidth="1"/>
    <col min="3981" max="3981" width="25.5703125" customWidth="1"/>
    <col min="3982" max="3983" width="27.5703125" customWidth="1"/>
    <col min="3984" max="3984" width="23.5703125" customWidth="1"/>
    <col min="3985" max="3985" width="22.42578125" customWidth="1"/>
    <col min="3986" max="3986" width="20.5703125" customWidth="1"/>
    <col min="3987" max="3987" width="24.5703125" customWidth="1"/>
    <col min="3988" max="3988" width="20.5703125" customWidth="1"/>
    <col min="3989" max="3989" width="36" customWidth="1"/>
    <col min="3990" max="3990" width="22.42578125" customWidth="1"/>
    <col min="3991" max="3992" width="24.42578125" customWidth="1"/>
    <col min="3993" max="3993" width="20.42578125" customWidth="1"/>
    <col min="3994" max="3994" width="18.5703125" customWidth="1"/>
    <col min="3995" max="3995" width="17" customWidth="1"/>
    <col min="3996" max="3996" width="21.42578125" customWidth="1"/>
    <col min="3997" max="3997" width="17.42578125" customWidth="1"/>
    <col min="3998" max="3998" width="32.42578125" customWidth="1"/>
    <col min="3999" max="3999" width="25.5703125" customWidth="1"/>
    <col min="4000" max="4001" width="27.5703125" customWidth="1"/>
    <col min="4002" max="4002" width="23.5703125" customWidth="1"/>
    <col min="4003" max="4003" width="22.42578125" customWidth="1"/>
    <col min="4004" max="4004" width="20.5703125" customWidth="1"/>
    <col min="4005" max="4005" width="24.5703125" customWidth="1"/>
    <col min="4006" max="4006" width="20.5703125" customWidth="1"/>
    <col min="4007" max="4007" width="36" customWidth="1"/>
    <col min="4008" max="4008" width="27.5703125" customWidth="1"/>
    <col min="4009" max="4010" width="29.5703125" customWidth="1"/>
    <col min="4011" max="4011" width="25.5703125" customWidth="1"/>
    <col min="4012" max="4012" width="24.42578125" customWidth="1"/>
    <col min="4013" max="4013" width="22.5703125" customWidth="1"/>
    <col min="4014" max="4014" width="26.5703125" customWidth="1"/>
    <col min="4015" max="4015" width="23" customWidth="1"/>
    <col min="4016" max="4016" width="38.42578125" customWidth="1"/>
    <col min="4017" max="4017" width="20.5703125" customWidth="1"/>
    <col min="4018" max="4019" width="22.5703125" customWidth="1"/>
    <col min="4020" max="4020" width="18.5703125" customWidth="1"/>
    <col min="4021" max="4021" width="17" customWidth="1"/>
    <col min="4022" max="4022" width="15.5703125" customWidth="1"/>
    <col min="4023" max="4023" width="19.5703125" customWidth="1"/>
    <col min="4024" max="4024" width="15.5703125" customWidth="1"/>
    <col min="4025" max="4025" width="30.5703125" customWidth="1"/>
    <col min="4026" max="4026" width="22.42578125" customWidth="1"/>
    <col min="4027" max="4028" width="24.42578125" customWidth="1"/>
    <col min="4029" max="4029" width="20.42578125" customWidth="1"/>
    <col min="4030" max="4030" width="18.5703125" customWidth="1"/>
    <col min="4031" max="4031" width="17" customWidth="1"/>
    <col min="4032" max="4032" width="21.42578125" customWidth="1"/>
    <col min="4033" max="4033" width="17.42578125" customWidth="1"/>
    <col min="4034" max="4034" width="32.42578125" customWidth="1"/>
    <col min="4035" max="4035" width="22.42578125" customWidth="1"/>
    <col min="4036" max="4037" width="24.42578125" customWidth="1"/>
    <col min="4038" max="4038" width="20.42578125" customWidth="1"/>
    <col min="4039" max="4039" width="18.5703125" customWidth="1"/>
    <col min="4040" max="4040" width="17" customWidth="1"/>
    <col min="4041" max="4041" width="21.42578125" customWidth="1"/>
    <col min="4042" max="4042" width="17.42578125" customWidth="1"/>
    <col min="4043" max="4043" width="32.42578125" customWidth="1"/>
    <col min="4044" max="4044" width="22.42578125" customWidth="1"/>
    <col min="4045" max="4046" width="24.42578125" customWidth="1"/>
    <col min="4047" max="4047" width="20.42578125" customWidth="1"/>
    <col min="4048" max="4048" width="18.5703125" customWidth="1"/>
    <col min="4049" max="4049" width="17" customWidth="1"/>
    <col min="4050" max="4050" width="21.42578125" customWidth="1"/>
    <col min="4051" max="4051" width="17.42578125" customWidth="1"/>
    <col min="4052" max="4052" width="32.42578125" customWidth="1"/>
    <col min="4053" max="4053" width="27.5703125" customWidth="1"/>
    <col min="4054" max="4055" width="29.5703125" customWidth="1"/>
    <col min="4056" max="4056" width="25.5703125" customWidth="1"/>
    <col min="4057" max="4057" width="24.42578125" customWidth="1"/>
    <col min="4058" max="4058" width="22.5703125" customWidth="1"/>
    <col min="4059" max="4059" width="26.5703125" customWidth="1"/>
    <col min="4060" max="4060" width="23" customWidth="1"/>
    <col min="4061" max="4061" width="38.42578125" customWidth="1"/>
    <col min="4062" max="4062" width="20.5703125" customWidth="1"/>
    <col min="4063" max="4064" width="22.5703125" customWidth="1"/>
    <col min="4065" max="4065" width="18.5703125" customWidth="1"/>
    <col min="4066" max="4066" width="17" customWidth="1"/>
    <col min="4067" max="4067" width="15.5703125" customWidth="1"/>
    <col min="4068" max="4068" width="19.5703125" customWidth="1"/>
    <col min="4069" max="4069" width="15.5703125" customWidth="1"/>
    <col min="4070" max="4070" width="30.5703125" customWidth="1"/>
    <col min="4071" max="4071" width="22.42578125" customWidth="1"/>
    <col min="4072" max="4073" width="24.42578125" customWidth="1"/>
    <col min="4074" max="4074" width="20.42578125" customWidth="1"/>
    <col min="4075" max="4075" width="18.5703125" customWidth="1"/>
    <col min="4076" max="4076" width="17" customWidth="1"/>
    <col min="4077" max="4077" width="21.42578125" customWidth="1"/>
    <col min="4078" max="4078" width="17.42578125" customWidth="1"/>
    <col min="4079" max="4079" width="32.42578125" customWidth="1"/>
    <col min="4080" max="4080" width="22.42578125" customWidth="1"/>
    <col min="4081" max="4082" width="24.42578125" customWidth="1"/>
    <col min="4083" max="4083" width="20.42578125" customWidth="1"/>
    <col min="4084" max="4084" width="18.5703125" customWidth="1"/>
    <col min="4085" max="4085" width="17" customWidth="1"/>
    <col min="4086" max="4086" width="21.42578125" customWidth="1"/>
    <col min="4087" max="4087" width="17.42578125" customWidth="1"/>
    <col min="4088" max="4088" width="32.42578125" customWidth="1"/>
    <col min="4089" max="4089" width="22.42578125" customWidth="1"/>
    <col min="4090" max="4091" width="24.42578125" customWidth="1"/>
    <col min="4092" max="4092" width="20.42578125" customWidth="1"/>
    <col min="4093" max="4093" width="18.5703125" customWidth="1"/>
    <col min="4094" max="4094" width="17" customWidth="1"/>
    <col min="4095" max="4095" width="21.42578125" customWidth="1"/>
    <col min="4096" max="4096" width="17.42578125" customWidth="1"/>
    <col min="4097" max="4097" width="32.42578125" customWidth="1"/>
    <col min="4098" max="4098" width="27.5703125" customWidth="1"/>
    <col min="4099" max="4100" width="29.5703125" customWidth="1"/>
    <col min="4101" max="4101" width="25.5703125" customWidth="1"/>
    <col min="4102" max="4102" width="24.42578125" customWidth="1"/>
    <col min="4103" max="4103" width="22.5703125" customWidth="1"/>
    <col min="4104" max="4104" width="26.5703125" customWidth="1"/>
    <col min="4105" max="4105" width="23" customWidth="1"/>
    <col min="4106" max="4106" width="38.42578125" customWidth="1"/>
    <col min="4107" max="4107" width="20.5703125" customWidth="1"/>
    <col min="4108" max="4109" width="22.5703125" customWidth="1"/>
    <col min="4110" max="4110" width="18.5703125" customWidth="1"/>
    <col min="4111" max="4111" width="17" customWidth="1"/>
    <col min="4112" max="4112" width="15.5703125" customWidth="1"/>
    <col min="4113" max="4113" width="19.5703125" customWidth="1"/>
    <col min="4114" max="4114" width="15.5703125" customWidth="1"/>
    <col min="4115" max="4115" width="30.5703125" customWidth="1"/>
    <col min="4116" max="4116" width="26.5703125" customWidth="1"/>
    <col min="4117" max="4117" width="28.5703125" bestFit="1" customWidth="1"/>
    <col min="4118" max="4118" width="28.5703125" customWidth="1"/>
    <col min="4119" max="4119" width="24.5703125" customWidth="1"/>
    <col min="4120" max="4120" width="23.42578125" customWidth="1"/>
    <col min="4121" max="4121" width="21.5703125" customWidth="1"/>
    <col min="4122" max="4122" width="25.5703125" customWidth="1"/>
    <col min="4123" max="4123" width="22" customWidth="1"/>
    <col min="4124" max="4124" width="37" bestFit="1" customWidth="1"/>
    <col min="4125" max="4125" width="22.42578125" customWidth="1"/>
    <col min="4126" max="4126" width="24.42578125" customWidth="1"/>
    <col min="4127" max="4127" width="24.42578125" bestFit="1" customWidth="1"/>
    <col min="4128" max="4128" width="20.42578125" customWidth="1"/>
    <col min="4129" max="4129" width="18.5703125" customWidth="1"/>
    <col min="4130" max="4130" width="17" customWidth="1"/>
    <col min="4131" max="4131" width="21.42578125" customWidth="1"/>
    <col min="4132" max="4132" width="17.42578125" customWidth="1"/>
    <col min="4133" max="4133" width="32.42578125" bestFit="1" customWidth="1"/>
    <col min="4134" max="4134" width="26.5703125" bestFit="1" customWidth="1"/>
    <col min="4135" max="4136" width="28.5703125" bestFit="1" customWidth="1"/>
    <col min="4137" max="4137" width="24.5703125" customWidth="1"/>
    <col min="4138" max="4138" width="23.42578125" bestFit="1" customWidth="1"/>
    <col min="4139" max="4139" width="21.5703125" customWidth="1"/>
    <col min="4140" max="4140" width="25.5703125" customWidth="1"/>
    <col min="4141" max="4141" width="22" customWidth="1"/>
    <col min="4142" max="4142" width="37" bestFit="1" customWidth="1"/>
    <col min="4143" max="4143" width="27.5703125" bestFit="1" customWidth="1"/>
    <col min="4144" max="4145" width="29.5703125" bestFit="1" customWidth="1"/>
    <col min="4146" max="4146" width="25.5703125" bestFit="1" customWidth="1"/>
    <col min="4147" max="4147" width="24.42578125" customWidth="1"/>
    <col min="4148" max="4148" width="22.5703125" bestFit="1" customWidth="1"/>
    <col min="4149" max="4149" width="26.5703125" bestFit="1" customWidth="1"/>
    <col min="4150" max="4150" width="23" bestFit="1" customWidth="1"/>
    <col min="4151" max="4151" width="38.42578125" bestFit="1" customWidth="1"/>
    <col min="4152" max="4152" width="20.5703125" bestFit="1" customWidth="1"/>
    <col min="4153" max="4154" width="22.5703125" bestFit="1" customWidth="1"/>
    <col min="4155" max="4155" width="18.5703125" customWidth="1"/>
    <col min="4156" max="4156" width="17" customWidth="1"/>
    <col min="4157" max="4157" width="15.5703125" customWidth="1"/>
    <col min="4158" max="4158" width="19.5703125" customWidth="1"/>
    <col min="4159" max="4159" width="15.5703125" customWidth="1"/>
    <col min="4160" max="4160" width="30.5703125" bestFit="1" customWidth="1"/>
    <col min="4161" max="4161" width="26.5703125" bestFit="1" customWidth="1"/>
    <col min="4162" max="4162" width="28.5703125" bestFit="1" customWidth="1"/>
    <col min="4163" max="4163" width="28.5703125" customWidth="1"/>
    <col min="4164" max="4164" width="24.5703125" bestFit="1" customWidth="1"/>
    <col min="4165" max="4165" width="23.42578125" customWidth="1"/>
    <col min="4166" max="4166" width="21.5703125" bestFit="1" customWidth="1"/>
    <col min="4167" max="4167" width="25.5703125" bestFit="1" customWidth="1"/>
    <col min="4168" max="4168" width="22" bestFit="1" customWidth="1"/>
    <col min="4169" max="4169" width="37" bestFit="1" customWidth="1"/>
    <col min="4170" max="4170" width="22.42578125" bestFit="1" customWidth="1"/>
    <col min="4171" max="4172" width="24.42578125" customWidth="1"/>
    <col min="4173" max="4173" width="20.42578125" customWidth="1"/>
    <col min="4174" max="4174" width="18.5703125" customWidth="1"/>
    <col min="4175" max="4175" width="17" customWidth="1"/>
    <col min="4176" max="4176" width="21.42578125" customWidth="1"/>
    <col min="4177" max="4177" width="17.42578125" customWidth="1"/>
    <col min="4178" max="4178" width="32.42578125" bestFit="1" customWidth="1"/>
    <col min="4179" max="4179" width="26.5703125" customWidth="1"/>
    <col min="4180" max="4180" width="28.5703125" bestFit="1" customWidth="1"/>
    <col min="4181" max="4181" width="28.5703125" customWidth="1"/>
    <col min="4182" max="4182" width="24.5703125" customWidth="1"/>
    <col min="4183" max="4183" width="23.42578125" customWidth="1"/>
    <col min="4184" max="4184" width="21.5703125" customWidth="1"/>
    <col min="4185" max="4185" width="25.5703125" customWidth="1"/>
    <col min="4186" max="4186" width="22" customWidth="1"/>
    <col min="4187" max="4187" width="37" customWidth="1"/>
    <col min="4188" max="4188" width="27.5703125" bestFit="1" customWidth="1"/>
    <col min="4189" max="4190" width="29.5703125" bestFit="1" customWidth="1"/>
    <col min="4191" max="4191" width="25.5703125" bestFit="1" customWidth="1"/>
    <col min="4192" max="4192" width="24.42578125" bestFit="1" customWidth="1"/>
    <col min="4193" max="4193" width="22.5703125" customWidth="1"/>
    <col min="4194" max="4194" width="26.5703125" bestFit="1" customWidth="1"/>
    <col min="4195" max="4195" width="23" customWidth="1"/>
    <col min="4196" max="4196" width="38.42578125" bestFit="1" customWidth="1"/>
    <col min="4197" max="4197" width="20.5703125" customWidth="1"/>
    <col min="4198" max="4199" width="22.5703125" bestFit="1" customWidth="1"/>
    <col min="4200" max="4200" width="18.5703125" bestFit="1" customWidth="1"/>
    <col min="4201" max="4201" width="17" customWidth="1"/>
    <col min="4202" max="4202" width="15.5703125" customWidth="1"/>
    <col min="4203" max="4203" width="19.5703125" customWidth="1"/>
    <col min="4204" max="4204" width="15.5703125" customWidth="1"/>
    <col min="4205" max="4205" width="30.5703125" bestFit="1" customWidth="1"/>
    <col min="4206" max="4206" width="27.5703125" bestFit="1" customWidth="1"/>
    <col min="4207" max="4208" width="29.5703125" bestFit="1" customWidth="1"/>
    <col min="4209" max="4209" width="25.5703125" customWidth="1"/>
    <col min="4210" max="4210" width="24.42578125" bestFit="1" customWidth="1"/>
    <col min="4211" max="4211" width="22.5703125" customWidth="1"/>
    <col min="4212" max="4212" width="26.5703125" customWidth="1"/>
    <col min="4213" max="4213" width="23" customWidth="1"/>
    <col min="4214" max="4214" width="38.42578125" bestFit="1" customWidth="1"/>
    <col min="4215" max="4215" width="22.42578125" customWidth="1"/>
    <col min="4216" max="4216" width="24.42578125" bestFit="1" customWidth="1"/>
    <col min="4217" max="4217" width="24.42578125" customWidth="1"/>
    <col min="4218" max="4218" width="20.42578125" customWidth="1"/>
    <col min="4219" max="4219" width="18.5703125" customWidth="1"/>
    <col min="4220" max="4220" width="17" customWidth="1"/>
    <col min="4221" max="4221" width="21.42578125" customWidth="1"/>
    <col min="4222" max="4222" width="17.42578125" customWidth="1"/>
    <col min="4223" max="4223" width="32.42578125" bestFit="1" customWidth="1"/>
    <col min="4224" max="4224" width="27.5703125" bestFit="1" customWidth="1"/>
    <col min="4225" max="4226" width="29.5703125" bestFit="1" customWidth="1"/>
    <col min="4227" max="4227" width="25.5703125" customWidth="1"/>
    <col min="4228" max="4228" width="24.42578125" customWidth="1"/>
    <col min="4229" max="4229" width="22.5703125" customWidth="1"/>
    <col min="4230" max="4230" width="26.5703125" bestFit="1" customWidth="1"/>
    <col min="4231" max="4231" width="23" customWidth="1"/>
    <col min="4232" max="4232" width="38.42578125" bestFit="1" customWidth="1"/>
    <col min="4233" max="4233" width="27.5703125" bestFit="1" customWidth="1"/>
    <col min="4234" max="4234" width="29.5703125" bestFit="1" customWidth="1"/>
    <col min="4235" max="4235" width="29.5703125" customWidth="1"/>
    <col min="4236" max="4236" width="25.5703125" customWidth="1"/>
    <col min="4237" max="4237" width="24.42578125" customWidth="1"/>
    <col min="4238" max="4238" width="22.5703125" customWidth="1"/>
    <col min="4239" max="4239" width="26.5703125" bestFit="1" customWidth="1"/>
    <col min="4240" max="4240" width="23" bestFit="1" customWidth="1"/>
    <col min="4241" max="4241" width="38.42578125" bestFit="1" customWidth="1"/>
    <col min="4242" max="4242" width="20.5703125" customWidth="1"/>
    <col min="4243" max="4243" width="22.5703125" customWidth="1"/>
    <col min="4244" max="4244" width="22.5703125" bestFit="1" customWidth="1"/>
    <col min="4245" max="4245" width="18.5703125" customWidth="1"/>
    <col min="4246" max="4246" width="17" customWidth="1"/>
    <col min="4247" max="4247" width="15.5703125" customWidth="1"/>
    <col min="4248" max="4248" width="19.5703125" bestFit="1" customWidth="1"/>
    <col min="4249" max="4249" width="15.5703125" customWidth="1"/>
    <col min="4250" max="4250" width="30.5703125" bestFit="1" customWidth="1"/>
    <col min="4251" max="4251" width="27.5703125" customWidth="1"/>
    <col min="4252" max="4252" width="29.5703125" bestFit="1" customWidth="1"/>
    <col min="4253" max="4253" width="29.5703125" customWidth="1"/>
    <col min="4254" max="4254" width="25.5703125" customWidth="1"/>
    <col min="4255" max="4255" width="24.42578125" customWidth="1"/>
    <col min="4256" max="4256" width="22.5703125" customWidth="1"/>
    <col min="4257" max="4257" width="26.5703125" customWidth="1"/>
    <col min="4258" max="4258" width="23" customWidth="1"/>
    <col min="4259" max="4259" width="38.42578125" customWidth="1"/>
    <col min="4260" max="4260" width="27.5703125" customWidth="1"/>
    <col min="4261" max="4261" width="29.5703125" customWidth="1"/>
    <col min="4262" max="4262" width="29.5703125" bestFit="1" customWidth="1"/>
    <col min="4263" max="4263" width="25.5703125" bestFit="1" customWidth="1"/>
    <col min="4264" max="4264" width="24.42578125" customWidth="1"/>
    <col min="4265" max="4265" width="22.5703125" customWidth="1"/>
    <col min="4266" max="4266" width="26.5703125" bestFit="1" customWidth="1"/>
    <col min="4267" max="4267" width="23" customWidth="1"/>
    <col min="4268" max="4268" width="38.42578125" bestFit="1" customWidth="1"/>
    <col min="4269" max="4269" width="27.5703125" customWidth="1"/>
    <col min="4270" max="4271" width="29.5703125" bestFit="1" customWidth="1"/>
    <col min="4272" max="4272" width="25.5703125" bestFit="1" customWidth="1"/>
    <col min="4273" max="4273" width="24.42578125" customWidth="1"/>
    <col min="4274" max="4274" width="22.5703125" bestFit="1" customWidth="1"/>
    <col min="4275" max="4275" width="26.5703125" customWidth="1"/>
    <col min="4276" max="4276" width="23" customWidth="1"/>
    <col min="4277" max="4277" width="38.42578125" bestFit="1" customWidth="1"/>
    <col min="4278" max="4278" width="27.5703125" bestFit="1" customWidth="1"/>
    <col min="4279" max="4280" width="29.5703125" bestFit="1" customWidth="1"/>
    <col min="4281" max="4281" width="25.5703125" customWidth="1"/>
    <col min="4282" max="4282" width="24.42578125" customWidth="1"/>
    <col min="4283" max="4283" width="22.5703125" customWidth="1"/>
    <col min="4284" max="4284" width="26.5703125" customWidth="1"/>
    <col min="4285" max="4285" width="23" customWidth="1"/>
    <col min="4286" max="4286" width="38.42578125" bestFit="1" customWidth="1"/>
    <col min="4287" max="4287" width="20.5703125" customWidth="1"/>
    <col min="4288" max="4289" width="22.5703125" customWidth="1"/>
    <col min="4290" max="4290" width="18.5703125" customWidth="1"/>
    <col min="4291" max="4291" width="17" customWidth="1"/>
    <col min="4292" max="4292" width="15.5703125" customWidth="1"/>
    <col min="4293" max="4293" width="19.5703125" customWidth="1"/>
    <col min="4294" max="4294" width="15.5703125" customWidth="1"/>
    <col min="4295" max="4295" width="30.5703125" bestFit="1" customWidth="1"/>
    <col min="4296" max="4296" width="26.5703125" bestFit="1" customWidth="1"/>
    <col min="4297" max="4298" width="28.5703125" bestFit="1" customWidth="1"/>
    <col min="4299" max="4299" width="24.5703125" customWidth="1"/>
    <col min="4300" max="4300" width="23.42578125" customWidth="1"/>
    <col min="4301" max="4301" width="21.5703125" customWidth="1"/>
    <col min="4302" max="4302" width="25.5703125" bestFit="1" customWidth="1"/>
    <col min="4303" max="4303" width="22" customWidth="1"/>
    <col min="4304" max="4304" width="37" bestFit="1" customWidth="1"/>
    <col min="4305" max="4305" width="22.42578125" customWidth="1"/>
    <col min="4306" max="4306" width="24.42578125" bestFit="1" customWidth="1"/>
    <col min="4307" max="4307" width="24.42578125" customWidth="1"/>
    <col min="4308" max="4308" width="20.42578125" customWidth="1"/>
    <col min="4309" max="4309" width="18.5703125" customWidth="1"/>
    <col min="4310" max="4310" width="17" customWidth="1"/>
    <col min="4311" max="4311" width="21.42578125" bestFit="1" customWidth="1"/>
    <col min="4312" max="4312" width="17.42578125" bestFit="1" customWidth="1"/>
    <col min="4313" max="4313" width="32.42578125" bestFit="1" customWidth="1"/>
    <col min="4314" max="4314" width="26.5703125" bestFit="1" customWidth="1"/>
    <col min="4315" max="4315" width="28.5703125" customWidth="1"/>
    <col min="4316" max="4316" width="28.5703125" bestFit="1" customWidth="1"/>
    <col min="4317" max="4317" width="24.5703125" customWidth="1"/>
    <col min="4318" max="4318" width="23.42578125" customWidth="1"/>
    <col min="4319" max="4319" width="21.5703125" customWidth="1"/>
    <col min="4320" max="4320" width="25.5703125" bestFit="1" customWidth="1"/>
    <col min="4321" max="4321" width="22" customWidth="1"/>
    <col min="4322" max="4322" width="37" bestFit="1" customWidth="1"/>
    <col min="4323" max="4323" width="29.5703125" customWidth="1"/>
    <col min="4324" max="4325" width="31.42578125" bestFit="1" customWidth="1"/>
    <col min="4326" max="4326" width="27.42578125" bestFit="1" customWidth="1"/>
    <col min="4327" max="4327" width="25.5703125" bestFit="1" customWidth="1"/>
    <col min="4328" max="4328" width="24.42578125" bestFit="1" customWidth="1"/>
    <col min="4329" max="4329" width="28.42578125" bestFit="1" customWidth="1"/>
    <col min="4330" max="4330" width="24.5703125" bestFit="1" customWidth="1"/>
    <col min="4331" max="4331" width="39.5703125" bestFit="1" customWidth="1"/>
    <col min="4332" max="4332" width="20.5703125" customWidth="1"/>
    <col min="4333" max="4334" width="22.5703125" customWidth="1"/>
    <col min="4335" max="4335" width="18.5703125" customWidth="1"/>
    <col min="4336" max="4336" width="17" customWidth="1"/>
    <col min="4337" max="4337" width="15.5703125" customWidth="1"/>
    <col min="4338" max="4338" width="19.5703125" customWidth="1"/>
    <col min="4339" max="4339" width="15.5703125" customWidth="1"/>
    <col min="4340" max="4340" width="30.5703125" bestFit="1" customWidth="1"/>
    <col min="4341" max="4341" width="29.5703125" bestFit="1" customWidth="1"/>
    <col min="4342" max="4343" width="31.42578125" bestFit="1" customWidth="1"/>
    <col min="4344" max="4344" width="27.42578125" bestFit="1" customWidth="1"/>
    <col min="4345" max="4345" width="25.5703125" bestFit="1" customWidth="1"/>
    <col min="4346" max="4346" width="24.42578125" bestFit="1" customWidth="1"/>
    <col min="4347" max="4347" width="28.42578125" customWidth="1"/>
    <col min="4348" max="4348" width="24.5703125" customWidth="1"/>
    <col min="4349" max="4349" width="39.5703125" bestFit="1" customWidth="1"/>
    <col min="4350" max="4350" width="29.5703125" bestFit="1" customWidth="1"/>
    <col min="4351" max="4352" width="31.42578125" bestFit="1" customWidth="1"/>
    <col min="4353" max="4353" width="27.42578125" customWidth="1"/>
    <col min="4354" max="4354" width="25.5703125" bestFit="1" customWidth="1"/>
    <col min="4355" max="4355" width="24.42578125" customWidth="1"/>
    <col min="4356" max="4356" width="28.42578125" bestFit="1" customWidth="1"/>
    <col min="4357" max="4357" width="24.5703125" customWidth="1"/>
    <col min="4358" max="4358" width="39.5703125" bestFit="1" customWidth="1"/>
    <col min="4359" max="4359" width="26.5703125" bestFit="1" customWidth="1"/>
    <col min="4360" max="4361" width="28.5703125" bestFit="1" customWidth="1"/>
    <col min="4362" max="4362" width="24.5703125" bestFit="1" customWidth="1"/>
    <col min="4363" max="4363" width="23.42578125" customWidth="1"/>
    <col min="4364" max="4364" width="21.5703125" customWidth="1"/>
    <col min="4365" max="4365" width="25.5703125" customWidth="1"/>
    <col min="4366" max="4366" width="22" customWidth="1"/>
    <col min="4367" max="4367" width="37" bestFit="1" customWidth="1"/>
    <col min="4368" max="4368" width="29.5703125" bestFit="1" customWidth="1"/>
    <col min="4369" max="4370" width="31.42578125" bestFit="1" customWidth="1"/>
    <col min="4371" max="4371" width="27.42578125" customWidth="1"/>
    <col min="4372" max="4372" width="25.5703125" customWidth="1"/>
    <col min="4373" max="4373" width="24.42578125" customWidth="1"/>
    <col min="4374" max="4374" width="28.42578125" bestFit="1" customWidth="1"/>
    <col min="4375" max="4375" width="24.5703125" customWidth="1"/>
    <col min="4376" max="4376" width="39.5703125" bestFit="1" customWidth="1"/>
    <col min="4377" max="4377" width="20.5703125" customWidth="1"/>
    <col min="4378" max="4379" width="22.5703125" customWidth="1"/>
    <col min="4380" max="4380" width="18.5703125" customWidth="1"/>
    <col min="4381" max="4381" width="17" customWidth="1"/>
    <col min="4382" max="4382" width="15.5703125" customWidth="1"/>
    <col min="4383" max="4383" width="19.5703125" customWidth="1"/>
    <col min="4384" max="4384" width="15.5703125" customWidth="1"/>
    <col min="4385" max="4385" width="30.5703125" bestFit="1" customWidth="1"/>
    <col min="4386" max="4386" width="29.5703125" bestFit="1" customWidth="1"/>
    <col min="4387" max="4387" width="31.42578125" customWidth="1"/>
    <col min="4388" max="4388" width="31.42578125" bestFit="1" customWidth="1"/>
    <col min="4389" max="4389" width="27.42578125" bestFit="1" customWidth="1"/>
    <col min="4390" max="4390" width="25.5703125" bestFit="1" customWidth="1"/>
    <col min="4391" max="4391" width="24.42578125" bestFit="1" customWidth="1"/>
    <col min="4392" max="4392" width="28.42578125" bestFit="1" customWidth="1"/>
    <col min="4393" max="4393" width="24.5703125" bestFit="1" customWidth="1"/>
    <col min="4394" max="4394" width="39.5703125" bestFit="1" customWidth="1"/>
    <col min="4395" max="4395" width="27.5703125" customWidth="1"/>
    <col min="4396" max="4397" width="29.5703125" bestFit="1" customWidth="1"/>
    <col min="4398" max="4398" width="25.5703125" bestFit="1" customWidth="1"/>
    <col min="4399" max="4399" width="24.42578125" bestFit="1" customWidth="1"/>
    <col min="4400" max="4400" width="22.5703125" bestFit="1" customWidth="1"/>
    <col min="4401" max="4401" width="26.5703125" bestFit="1" customWidth="1"/>
    <col min="4402" max="4402" width="23" bestFit="1" customWidth="1"/>
    <col min="4403" max="4403" width="38.42578125" bestFit="1" customWidth="1"/>
    <col min="4404" max="4404" width="27.5703125" bestFit="1" customWidth="1"/>
    <col min="4405" max="4406" width="29.5703125" bestFit="1" customWidth="1"/>
    <col min="4407" max="4407" width="25.5703125" bestFit="1" customWidth="1"/>
    <col min="4408" max="4408" width="24.42578125" bestFit="1" customWidth="1"/>
    <col min="4409" max="4409" width="22.5703125" bestFit="1" customWidth="1"/>
    <col min="4410" max="4410" width="26.5703125" bestFit="1" customWidth="1"/>
    <col min="4411" max="4411" width="23" bestFit="1" customWidth="1"/>
    <col min="4412" max="4412" width="38.42578125" bestFit="1" customWidth="1"/>
    <col min="4413" max="4413" width="29.5703125" bestFit="1" customWidth="1"/>
    <col min="4414" max="4415" width="31.42578125" bestFit="1" customWidth="1"/>
    <col min="4416" max="4416" width="27.42578125" bestFit="1" customWidth="1"/>
    <col min="4417" max="4417" width="25.5703125" bestFit="1" customWidth="1"/>
    <col min="4418" max="4418" width="24.42578125" bestFit="1" customWidth="1"/>
    <col min="4419" max="4419" width="28.42578125" bestFit="1" customWidth="1"/>
    <col min="4420" max="4420" width="24.5703125" bestFit="1" customWidth="1"/>
    <col min="4421" max="4421" width="39.5703125" bestFit="1" customWidth="1"/>
    <col min="4422" max="4422" width="25.5703125" bestFit="1" customWidth="1"/>
  </cols>
  <sheetData>
    <row r="1" spans="1:16" s="55" customFormat="1" ht="18.75">
      <c r="A1" s="6" t="s">
        <v>334</v>
      </c>
      <c r="E1"/>
      <c r="F1"/>
      <c r="G1"/>
    </row>
    <row r="2" spans="1:16">
      <c r="A2" t="s">
        <v>697</v>
      </c>
      <c r="B2"/>
      <c r="P2" s="1"/>
    </row>
    <row r="3" spans="1:16">
      <c r="B3"/>
    </row>
    <row r="4" spans="1:16">
      <c r="B4"/>
    </row>
    <row r="5" spans="1:16">
      <c r="B5" s="29" t="s">
        <v>258</v>
      </c>
      <c r="C5" s="17" t="s">
        <v>256</v>
      </c>
      <c r="E5" s="8"/>
    </row>
    <row r="6" spans="1:16">
      <c r="B6"/>
    </row>
    <row r="7" spans="1:16" ht="52.5" customHeight="1">
      <c r="B7" s="178" t="s">
        <v>124</v>
      </c>
      <c r="C7" s="40" t="s">
        <v>337</v>
      </c>
      <c r="D7" s="40" t="s">
        <v>338</v>
      </c>
      <c r="E7" s="40" t="s">
        <v>339</v>
      </c>
      <c r="F7" s="198" t="s">
        <v>340</v>
      </c>
      <c r="G7" s="100" t="s">
        <v>341</v>
      </c>
      <c r="H7" s="100" t="s">
        <v>342</v>
      </c>
      <c r="I7" s="100" t="s">
        <v>343</v>
      </c>
      <c r="J7" s="199" t="s">
        <v>344</v>
      </c>
      <c r="K7" s="199" t="s">
        <v>326</v>
      </c>
      <c r="L7" s="199" t="s">
        <v>351</v>
      </c>
      <c r="M7" s="198" t="s">
        <v>348</v>
      </c>
      <c r="N7" s="100" t="s">
        <v>349</v>
      </c>
    </row>
    <row r="8" spans="1:16">
      <c r="B8" s="185" t="s">
        <v>235</v>
      </c>
      <c r="C8" s="217"/>
      <c r="D8" s="217"/>
      <c r="E8" s="217"/>
      <c r="F8" s="218"/>
      <c r="G8" s="217"/>
      <c r="H8" s="217"/>
      <c r="I8" s="217"/>
      <c r="J8" s="219"/>
      <c r="K8" s="219"/>
      <c r="L8" s="219"/>
      <c r="M8" s="218"/>
      <c r="N8" s="217"/>
    </row>
    <row r="9" spans="1:16">
      <c r="B9" s="615" t="s">
        <v>367</v>
      </c>
      <c r="C9" s="217"/>
      <c r="D9" s="217"/>
      <c r="E9" s="217"/>
      <c r="F9" s="218"/>
      <c r="G9" s="217"/>
      <c r="H9" s="217"/>
      <c r="I9" s="217"/>
      <c r="J9" s="219"/>
      <c r="K9" s="219"/>
      <c r="L9" s="219"/>
      <c r="M9" s="218"/>
      <c r="N9" s="217"/>
    </row>
    <row r="10" spans="1:16" ht="14.45" customHeight="1">
      <c r="B10" s="72">
        <v>2014</v>
      </c>
      <c r="C10" s="217">
        <v>0</v>
      </c>
      <c r="D10" s="217">
        <v>0</v>
      </c>
      <c r="E10" s="217">
        <v>0</v>
      </c>
      <c r="F10" s="218">
        <v>0</v>
      </c>
      <c r="G10" s="217">
        <v>0</v>
      </c>
      <c r="H10" s="217">
        <v>0</v>
      </c>
      <c r="I10" s="217">
        <v>0</v>
      </c>
      <c r="J10" s="219">
        <v>0</v>
      </c>
      <c r="K10" s="219">
        <v>0</v>
      </c>
      <c r="L10" s="219">
        <v>0</v>
      </c>
      <c r="M10" s="218">
        <v>0</v>
      </c>
      <c r="N10" s="217">
        <v>0</v>
      </c>
    </row>
    <row r="11" spans="1:16">
      <c r="B11" s="72">
        <v>2015</v>
      </c>
      <c r="C11" s="217">
        <v>0</v>
      </c>
      <c r="D11" s="217">
        <v>0</v>
      </c>
      <c r="E11" s="217">
        <v>0</v>
      </c>
      <c r="F11" s="218">
        <v>0</v>
      </c>
      <c r="G11" s="217">
        <v>0</v>
      </c>
      <c r="H11" s="217">
        <v>0</v>
      </c>
      <c r="I11" s="217">
        <v>0</v>
      </c>
      <c r="J11" s="219">
        <v>0</v>
      </c>
      <c r="K11" s="219">
        <v>0</v>
      </c>
      <c r="L11" s="219">
        <v>0</v>
      </c>
      <c r="M11" s="218">
        <v>1250</v>
      </c>
      <c r="N11" s="217">
        <v>1250</v>
      </c>
    </row>
    <row r="12" spans="1:16">
      <c r="B12" s="72">
        <v>2016</v>
      </c>
      <c r="C12" s="217">
        <v>0</v>
      </c>
      <c r="D12" s="217">
        <v>0</v>
      </c>
      <c r="E12" s="217">
        <v>0</v>
      </c>
      <c r="F12" s="218">
        <v>0</v>
      </c>
      <c r="G12" s="217">
        <v>0</v>
      </c>
      <c r="H12" s="217">
        <v>0</v>
      </c>
      <c r="I12" s="217">
        <v>0</v>
      </c>
      <c r="J12" s="219">
        <v>0</v>
      </c>
      <c r="K12" s="219">
        <v>0</v>
      </c>
      <c r="L12" s="219">
        <v>0</v>
      </c>
      <c r="M12" s="218">
        <v>1887</v>
      </c>
      <c r="N12" s="217">
        <v>1887</v>
      </c>
    </row>
    <row r="13" spans="1:16">
      <c r="B13" s="72">
        <v>2017</v>
      </c>
      <c r="C13" s="217">
        <v>0</v>
      </c>
      <c r="D13" s="217">
        <v>0</v>
      </c>
      <c r="E13" s="217">
        <v>0</v>
      </c>
      <c r="F13" s="218">
        <v>0</v>
      </c>
      <c r="G13" s="217">
        <v>0</v>
      </c>
      <c r="H13" s="217">
        <v>0</v>
      </c>
      <c r="I13" s="217">
        <v>0</v>
      </c>
      <c r="J13" s="219">
        <v>0</v>
      </c>
      <c r="K13" s="219">
        <v>0</v>
      </c>
      <c r="L13" s="219">
        <v>0</v>
      </c>
      <c r="M13" s="218">
        <v>3002</v>
      </c>
      <c r="N13" s="217">
        <v>3002</v>
      </c>
    </row>
    <row r="14" spans="1:16">
      <c r="B14" s="72">
        <v>2018</v>
      </c>
      <c r="C14" s="217">
        <v>0</v>
      </c>
      <c r="D14" s="217">
        <v>0</v>
      </c>
      <c r="E14" s="217">
        <v>0</v>
      </c>
      <c r="F14" s="218">
        <v>0</v>
      </c>
      <c r="G14" s="217">
        <v>0</v>
      </c>
      <c r="H14" s="217">
        <v>0</v>
      </c>
      <c r="I14" s="217">
        <v>0</v>
      </c>
      <c r="J14" s="219">
        <v>0</v>
      </c>
      <c r="K14" s="219">
        <v>0</v>
      </c>
      <c r="L14" s="219">
        <v>0</v>
      </c>
      <c r="M14" s="218">
        <v>3191</v>
      </c>
      <c r="N14" s="217">
        <v>3191</v>
      </c>
    </row>
    <row r="15" spans="1:16">
      <c r="B15" s="72">
        <v>2019</v>
      </c>
      <c r="C15" s="217">
        <v>0</v>
      </c>
      <c r="D15" s="217">
        <v>0</v>
      </c>
      <c r="E15" s="217">
        <v>0</v>
      </c>
      <c r="F15" s="218">
        <v>0</v>
      </c>
      <c r="G15" s="217">
        <v>0</v>
      </c>
      <c r="H15" s="217">
        <v>0</v>
      </c>
      <c r="I15" s="217">
        <v>0</v>
      </c>
      <c r="J15" s="219">
        <v>0</v>
      </c>
      <c r="K15" s="219">
        <v>0</v>
      </c>
      <c r="L15" s="219">
        <v>0</v>
      </c>
      <c r="M15" s="218">
        <v>3069</v>
      </c>
      <c r="N15" s="217">
        <v>3069</v>
      </c>
    </row>
    <row r="16" spans="1:16">
      <c r="B16" s="72">
        <v>2020</v>
      </c>
      <c r="C16" s="217">
        <v>0</v>
      </c>
      <c r="D16" s="217">
        <v>0</v>
      </c>
      <c r="E16" s="217">
        <v>0</v>
      </c>
      <c r="F16" s="218">
        <v>0</v>
      </c>
      <c r="G16" s="217">
        <v>0</v>
      </c>
      <c r="H16" s="217">
        <v>0</v>
      </c>
      <c r="I16" s="217">
        <v>0</v>
      </c>
      <c r="J16" s="219">
        <v>0</v>
      </c>
      <c r="K16" s="219">
        <v>0</v>
      </c>
      <c r="L16" s="219">
        <v>0</v>
      </c>
      <c r="M16" s="218">
        <v>1827</v>
      </c>
      <c r="N16" s="217">
        <v>1827</v>
      </c>
    </row>
    <row r="17" spans="2:14">
      <c r="B17" s="72">
        <v>2021</v>
      </c>
      <c r="C17" s="217">
        <v>0</v>
      </c>
      <c r="D17" s="217">
        <v>0</v>
      </c>
      <c r="E17" s="217">
        <v>0</v>
      </c>
      <c r="F17" s="218">
        <v>0</v>
      </c>
      <c r="G17" s="217">
        <v>0</v>
      </c>
      <c r="H17" s="217">
        <v>0</v>
      </c>
      <c r="I17" s="217">
        <v>0</v>
      </c>
      <c r="J17" s="219">
        <v>0</v>
      </c>
      <c r="K17" s="219">
        <v>0</v>
      </c>
      <c r="L17" s="219">
        <v>0</v>
      </c>
      <c r="M17" s="218">
        <v>1972</v>
      </c>
      <c r="N17" s="217">
        <v>1972</v>
      </c>
    </row>
    <row r="18" spans="2:14">
      <c r="B18" s="72">
        <v>2022</v>
      </c>
      <c r="C18" s="19">
        <v>0</v>
      </c>
      <c r="D18" s="19">
        <v>0</v>
      </c>
      <c r="E18" s="19">
        <v>0</v>
      </c>
      <c r="F18" s="165">
        <v>0</v>
      </c>
      <c r="G18" s="19">
        <v>0</v>
      </c>
      <c r="H18" s="19">
        <v>0</v>
      </c>
      <c r="I18" s="175">
        <v>0</v>
      </c>
      <c r="J18" s="568">
        <v>0</v>
      </c>
      <c r="K18" s="568">
        <v>0</v>
      </c>
      <c r="L18" s="568">
        <v>0</v>
      </c>
      <c r="M18" s="569">
        <v>2323</v>
      </c>
      <c r="N18" s="19">
        <v>2323</v>
      </c>
    </row>
    <row r="19" spans="2:14">
      <c r="B19" s="72">
        <v>2023</v>
      </c>
      <c r="C19" s="19">
        <v>0</v>
      </c>
      <c r="D19" s="19">
        <v>0</v>
      </c>
      <c r="E19" s="19">
        <v>0</v>
      </c>
      <c r="F19" s="165">
        <v>0</v>
      </c>
      <c r="G19" s="19">
        <v>0</v>
      </c>
      <c r="H19" s="19">
        <v>0</v>
      </c>
      <c r="I19" s="175">
        <v>0</v>
      </c>
      <c r="J19" s="568">
        <v>0</v>
      </c>
      <c r="K19" s="568">
        <v>0</v>
      </c>
      <c r="L19" s="568">
        <v>0</v>
      </c>
      <c r="M19" s="569">
        <v>2468</v>
      </c>
      <c r="N19" s="19">
        <v>2468</v>
      </c>
    </row>
    <row r="20" spans="2:14">
      <c r="B20" s="616" t="s">
        <v>197</v>
      </c>
      <c r="C20" s="217"/>
      <c r="D20" s="217"/>
      <c r="E20" s="217"/>
      <c r="F20" s="218"/>
      <c r="G20" s="217"/>
      <c r="H20" s="217"/>
      <c r="I20" s="217"/>
      <c r="J20" s="219"/>
      <c r="K20" s="219"/>
      <c r="L20" s="219"/>
      <c r="M20" s="218"/>
      <c r="N20" s="217"/>
    </row>
    <row r="21" spans="2:14">
      <c r="B21" s="617" t="s">
        <v>368</v>
      </c>
      <c r="C21" s="217"/>
      <c r="D21" s="217"/>
      <c r="E21" s="217"/>
      <c r="F21" s="218"/>
      <c r="G21" s="217"/>
      <c r="H21" s="217"/>
      <c r="I21" s="217"/>
      <c r="J21" s="219"/>
      <c r="K21" s="219"/>
      <c r="L21" s="219"/>
      <c r="M21" s="218"/>
      <c r="N21" s="217"/>
    </row>
    <row r="22" spans="2:14">
      <c r="B22" s="72">
        <v>2013</v>
      </c>
      <c r="C22" s="217">
        <v>0</v>
      </c>
      <c r="D22" s="217">
        <v>0</v>
      </c>
      <c r="E22" s="217">
        <v>0</v>
      </c>
      <c r="F22" s="218">
        <v>0</v>
      </c>
      <c r="G22" s="217">
        <v>0</v>
      </c>
      <c r="H22" s="217">
        <v>0</v>
      </c>
      <c r="I22" s="217">
        <v>0</v>
      </c>
      <c r="J22" s="219">
        <v>0</v>
      </c>
      <c r="K22" s="219"/>
      <c r="L22" s="219">
        <v>0</v>
      </c>
      <c r="M22" s="218"/>
      <c r="N22" s="217">
        <v>0</v>
      </c>
    </row>
    <row r="23" spans="2:14">
      <c r="B23" s="72">
        <v>2014</v>
      </c>
      <c r="C23" s="217">
        <v>0</v>
      </c>
      <c r="D23" s="217">
        <v>0</v>
      </c>
      <c r="E23" s="217">
        <v>0</v>
      </c>
      <c r="F23" s="218">
        <v>0</v>
      </c>
      <c r="G23" s="217">
        <v>0</v>
      </c>
      <c r="H23" s="217">
        <v>0</v>
      </c>
      <c r="I23" s="217">
        <v>0</v>
      </c>
      <c r="J23" s="219">
        <v>0</v>
      </c>
      <c r="K23" s="219">
        <v>0</v>
      </c>
      <c r="L23" s="219">
        <v>0</v>
      </c>
      <c r="M23" s="218">
        <v>0</v>
      </c>
      <c r="N23" s="217">
        <v>0</v>
      </c>
    </row>
    <row r="24" spans="2:14">
      <c r="B24" s="72">
        <v>2016</v>
      </c>
      <c r="C24" s="217">
        <v>0</v>
      </c>
      <c r="D24" s="217">
        <v>0</v>
      </c>
      <c r="E24" s="217">
        <v>0</v>
      </c>
      <c r="F24" s="218">
        <v>0</v>
      </c>
      <c r="G24" s="217">
        <v>0</v>
      </c>
      <c r="H24" s="217">
        <v>0</v>
      </c>
      <c r="I24" s="217">
        <v>0</v>
      </c>
      <c r="J24" s="219">
        <v>0</v>
      </c>
      <c r="K24" s="219">
        <v>0</v>
      </c>
      <c r="L24" s="219">
        <v>0</v>
      </c>
      <c r="M24" s="218">
        <v>15832</v>
      </c>
      <c r="N24" s="217">
        <v>15832</v>
      </c>
    </row>
    <row r="25" spans="2:14">
      <c r="B25" s="72">
        <v>2017</v>
      </c>
      <c r="C25" s="217">
        <v>0</v>
      </c>
      <c r="D25" s="217">
        <v>0</v>
      </c>
      <c r="E25" s="217">
        <v>0</v>
      </c>
      <c r="F25" s="218">
        <v>0</v>
      </c>
      <c r="G25" s="217">
        <v>0</v>
      </c>
      <c r="H25" s="217">
        <v>0</v>
      </c>
      <c r="I25" s="217">
        <v>0</v>
      </c>
      <c r="J25" s="219">
        <v>0</v>
      </c>
      <c r="K25" s="219">
        <v>0</v>
      </c>
      <c r="L25" s="219">
        <v>0</v>
      </c>
      <c r="M25" s="218">
        <v>17521</v>
      </c>
      <c r="N25" s="217">
        <v>17521</v>
      </c>
    </row>
    <row r="26" spans="2:14">
      <c r="B26" s="72">
        <v>2018</v>
      </c>
      <c r="C26" s="217">
        <v>0</v>
      </c>
      <c r="D26" s="217">
        <v>0</v>
      </c>
      <c r="E26" s="217">
        <v>0</v>
      </c>
      <c r="F26" s="218">
        <v>0</v>
      </c>
      <c r="G26" s="217">
        <v>0</v>
      </c>
      <c r="H26" s="217">
        <v>0</v>
      </c>
      <c r="I26" s="217">
        <v>0</v>
      </c>
      <c r="J26" s="219">
        <v>0</v>
      </c>
      <c r="K26" s="219">
        <v>0</v>
      </c>
      <c r="L26" s="219">
        <v>0</v>
      </c>
      <c r="M26" s="218">
        <v>16947</v>
      </c>
      <c r="N26" s="217">
        <v>16947</v>
      </c>
    </row>
    <row r="27" spans="2:14">
      <c r="B27" s="72">
        <v>2019</v>
      </c>
      <c r="C27" s="217">
        <v>0</v>
      </c>
      <c r="D27" s="217">
        <v>0</v>
      </c>
      <c r="E27" s="217">
        <v>0</v>
      </c>
      <c r="F27" s="218">
        <v>0</v>
      </c>
      <c r="G27" s="217">
        <v>0</v>
      </c>
      <c r="H27" s="217">
        <v>0</v>
      </c>
      <c r="I27" s="217">
        <v>0</v>
      </c>
      <c r="J27" s="219">
        <v>0</v>
      </c>
      <c r="K27" s="219">
        <v>0</v>
      </c>
      <c r="L27" s="219">
        <v>0</v>
      </c>
      <c r="M27" s="218">
        <v>16167</v>
      </c>
      <c r="N27" s="217">
        <v>16167</v>
      </c>
    </row>
    <row r="28" spans="2:14">
      <c r="B28" s="72">
        <v>2020</v>
      </c>
      <c r="C28" s="217">
        <v>0</v>
      </c>
      <c r="D28" s="217">
        <v>0</v>
      </c>
      <c r="E28" s="217">
        <v>0</v>
      </c>
      <c r="F28" s="218">
        <v>0</v>
      </c>
      <c r="G28" s="217">
        <v>0</v>
      </c>
      <c r="H28" s="217">
        <v>0</v>
      </c>
      <c r="I28" s="217">
        <v>0</v>
      </c>
      <c r="J28" s="219">
        <v>0</v>
      </c>
      <c r="K28" s="219">
        <v>0</v>
      </c>
      <c r="L28" s="219">
        <v>0</v>
      </c>
      <c r="M28" s="218">
        <v>17593</v>
      </c>
      <c r="N28" s="217">
        <v>17593</v>
      </c>
    </row>
    <row r="29" spans="2:14">
      <c r="B29" s="72">
        <v>2021</v>
      </c>
      <c r="C29" s="217">
        <v>0</v>
      </c>
      <c r="D29" s="217">
        <v>0</v>
      </c>
      <c r="E29" s="217">
        <v>0</v>
      </c>
      <c r="F29" s="218">
        <v>0</v>
      </c>
      <c r="G29" s="217">
        <v>0</v>
      </c>
      <c r="H29" s="217">
        <v>0</v>
      </c>
      <c r="I29" s="217">
        <v>0</v>
      </c>
      <c r="J29" s="219">
        <v>0</v>
      </c>
      <c r="K29" s="219">
        <v>0</v>
      </c>
      <c r="L29" s="219">
        <v>0</v>
      </c>
      <c r="M29" s="218">
        <v>18706</v>
      </c>
      <c r="N29" s="217">
        <v>18706</v>
      </c>
    </row>
    <row r="30" spans="2:14">
      <c r="B30" s="72">
        <v>2022</v>
      </c>
      <c r="C30" s="19">
        <v>0</v>
      </c>
      <c r="D30" s="19">
        <v>0</v>
      </c>
      <c r="E30" s="19">
        <v>0</v>
      </c>
      <c r="F30" s="165">
        <v>0</v>
      </c>
      <c r="G30" s="19">
        <v>0</v>
      </c>
      <c r="H30" s="19">
        <v>0</v>
      </c>
      <c r="I30" s="175">
        <v>0</v>
      </c>
      <c r="J30" s="568">
        <v>0</v>
      </c>
      <c r="K30" s="568">
        <v>0</v>
      </c>
      <c r="L30" s="568">
        <v>0</v>
      </c>
      <c r="M30" s="569">
        <v>20147</v>
      </c>
      <c r="N30" s="19">
        <v>20147</v>
      </c>
    </row>
    <row r="31" spans="2:14">
      <c r="B31" s="72">
        <v>2023</v>
      </c>
      <c r="C31" s="19">
        <v>0</v>
      </c>
      <c r="D31" s="19">
        <v>0</v>
      </c>
      <c r="E31" s="19">
        <v>0</v>
      </c>
      <c r="F31" s="165">
        <v>0</v>
      </c>
      <c r="G31" s="19">
        <v>0</v>
      </c>
      <c r="H31" s="19">
        <v>0</v>
      </c>
      <c r="I31" s="175">
        <v>0</v>
      </c>
      <c r="J31" s="568">
        <v>0</v>
      </c>
      <c r="K31" s="568">
        <v>0</v>
      </c>
      <c r="L31" s="568">
        <v>0</v>
      </c>
      <c r="M31" s="569">
        <v>29378</v>
      </c>
      <c r="N31" s="19">
        <v>29378</v>
      </c>
    </row>
    <row r="32" spans="2:14">
      <c r="B32" s="616" t="s">
        <v>183</v>
      </c>
      <c r="C32" s="217"/>
      <c r="D32" s="217"/>
      <c r="E32" s="217"/>
      <c r="F32" s="218"/>
      <c r="G32" s="217"/>
      <c r="H32" s="217"/>
      <c r="I32" s="217"/>
      <c r="J32" s="219"/>
      <c r="K32" s="219"/>
      <c r="L32" s="219"/>
      <c r="M32" s="218"/>
      <c r="N32" s="217"/>
    </row>
    <row r="33" spans="2:14">
      <c r="B33" s="617" t="s">
        <v>606</v>
      </c>
      <c r="C33" s="217"/>
      <c r="D33" s="217"/>
      <c r="E33" s="217"/>
      <c r="F33" s="218"/>
      <c r="G33" s="217"/>
      <c r="H33" s="217"/>
      <c r="I33" s="217"/>
      <c r="J33" s="219"/>
      <c r="K33" s="219"/>
      <c r="L33" s="219"/>
      <c r="M33" s="218"/>
      <c r="N33" s="217"/>
    </row>
    <row r="34" spans="2:14">
      <c r="B34" s="72">
        <v>2012</v>
      </c>
      <c r="C34" s="217">
        <v>0</v>
      </c>
      <c r="D34" s="217">
        <v>0</v>
      </c>
      <c r="E34" s="217">
        <v>0</v>
      </c>
      <c r="F34" s="218">
        <v>0</v>
      </c>
      <c r="G34" s="217">
        <v>0</v>
      </c>
      <c r="H34" s="217">
        <v>0</v>
      </c>
      <c r="I34" s="217">
        <v>0</v>
      </c>
      <c r="J34" s="219">
        <v>0</v>
      </c>
      <c r="K34" s="219"/>
      <c r="L34" s="219">
        <v>0</v>
      </c>
      <c r="M34" s="218"/>
      <c r="N34" s="217">
        <v>0</v>
      </c>
    </row>
    <row r="35" spans="2:14">
      <c r="B35" s="72">
        <v>2013</v>
      </c>
      <c r="C35" s="217">
        <v>0</v>
      </c>
      <c r="D35" s="217">
        <v>0</v>
      </c>
      <c r="E35" s="217">
        <v>0</v>
      </c>
      <c r="F35" s="218">
        <v>0</v>
      </c>
      <c r="G35" s="217">
        <v>0</v>
      </c>
      <c r="H35" s="217">
        <v>0</v>
      </c>
      <c r="I35" s="217">
        <v>0</v>
      </c>
      <c r="J35" s="219">
        <v>0</v>
      </c>
      <c r="K35" s="219"/>
      <c r="L35" s="219">
        <v>0</v>
      </c>
      <c r="M35" s="218">
        <v>0</v>
      </c>
      <c r="N35" s="217">
        <v>0</v>
      </c>
    </row>
    <row r="36" spans="2:14">
      <c r="B36" s="72">
        <v>2014</v>
      </c>
      <c r="C36" s="217">
        <v>0</v>
      </c>
      <c r="D36" s="217">
        <v>0</v>
      </c>
      <c r="E36" s="217">
        <v>0</v>
      </c>
      <c r="F36" s="218">
        <v>0</v>
      </c>
      <c r="G36" s="217">
        <v>0</v>
      </c>
      <c r="H36" s="217">
        <v>0</v>
      </c>
      <c r="I36" s="217">
        <v>0</v>
      </c>
      <c r="J36" s="219">
        <v>0</v>
      </c>
      <c r="K36" s="219"/>
      <c r="L36" s="219">
        <v>0</v>
      </c>
      <c r="M36" s="218"/>
      <c r="N36" s="217">
        <v>0</v>
      </c>
    </row>
    <row r="37" spans="2:14">
      <c r="B37" s="617" t="s">
        <v>609</v>
      </c>
      <c r="C37" s="217"/>
      <c r="D37" s="217"/>
      <c r="E37" s="217"/>
      <c r="F37" s="218"/>
      <c r="G37" s="217"/>
      <c r="H37" s="217"/>
      <c r="I37" s="217"/>
      <c r="J37" s="219"/>
      <c r="K37" s="219"/>
      <c r="L37" s="219"/>
      <c r="M37" s="218"/>
      <c r="N37" s="217"/>
    </row>
    <row r="38" spans="2:14">
      <c r="B38" s="72">
        <v>2013</v>
      </c>
      <c r="C38" s="217">
        <v>0</v>
      </c>
      <c r="D38" s="217">
        <v>0</v>
      </c>
      <c r="E38" s="217">
        <v>8</v>
      </c>
      <c r="F38" s="218">
        <v>8</v>
      </c>
      <c r="G38" s="217">
        <v>0</v>
      </c>
      <c r="H38" s="217">
        <v>0</v>
      </c>
      <c r="I38" s="217">
        <v>0</v>
      </c>
      <c r="J38" s="219">
        <v>8</v>
      </c>
      <c r="K38" s="219"/>
      <c r="L38" s="219">
        <v>8</v>
      </c>
      <c r="M38" s="218">
        <v>0</v>
      </c>
      <c r="N38" s="217">
        <v>0</v>
      </c>
    </row>
    <row r="39" spans="2:14">
      <c r="B39" s="72">
        <v>2014</v>
      </c>
      <c r="C39" s="217">
        <v>0</v>
      </c>
      <c r="D39" s="217">
        <v>0</v>
      </c>
      <c r="E39" s="217">
        <v>3</v>
      </c>
      <c r="F39" s="218">
        <v>3</v>
      </c>
      <c r="G39" s="217">
        <v>0</v>
      </c>
      <c r="H39" s="217">
        <v>0</v>
      </c>
      <c r="I39" s="217">
        <v>0</v>
      </c>
      <c r="J39" s="219">
        <v>3</v>
      </c>
      <c r="K39" s="219"/>
      <c r="L39" s="219">
        <v>3</v>
      </c>
      <c r="M39" s="218"/>
      <c r="N39" s="217">
        <v>0</v>
      </c>
    </row>
    <row r="40" spans="2:14">
      <c r="B40" s="72">
        <v>2015</v>
      </c>
      <c r="C40" s="217">
        <v>0</v>
      </c>
      <c r="D40" s="217">
        <v>0</v>
      </c>
      <c r="E40" s="217">
        <v>10</v>
      </c>
      <c r="F40" s="218">
        <v>10</v>
      </c>
      <c r="G40" s="217">
        <v>0</v>
      </c>
      <c r="H40" s="217">
        <v>0</v>
      </c>
      <c r="I40" s="217">
        <v>0</v>
      </c>
      <c r="J40" s="219">
        <v>10</v>
      </c>
      <c r="K40" s="219"/>
      <c r="L40" s="219">
        <v>10</v>
      </c>
      <c r="M40" s="218"/>
      <c r="N40" s="217">
        <v>0</v>
      </c>
    </row>
    <row r="41" spans="2:14">
      <c r="B41" s="72">
        <v>2016</v>
      </c>
      <c r="C41" s="217">
        <v>0</v>
      </c>
      <c r="D41" s="217">
        <v>0</v>
      </c>
      <c r="E41" s="217">
        <v>6</v>
      </c>
      <c r="F41" s="218">
        <v>6</v>
      </c>
      <c r="G41" s="217">
        <v>0</v>
      </c>
      <c r="H41" s="217">
        <v>0</v>
      </c>
      <c r="I41" s="217">
        <v>0</v>
      </c>
      <c r="J41" s="219">
        <v>6</v>
      </c>
      <c r="K41" s="219"/>
      <c r="L41" s="219">
        <v>6</v>
      </c>
      <c r="M41" s="218"/>
      <c r="N41" s="217">
        <v>0</v>
      </c>
    </row>
    <row r="42" spans="2:14">
      <c r="B42" s="72">
        <v>2017</v>
      </c>
      <c r="C42" s="217">
        <v>0</v>
      </c>
      <c r="D42" s="217">
        <v>0</v>
      </c>
      <c r="E42" s="217">
        <v>1</v>
      </c>
      <c r="F42" s="218">
        <v>1</v>
      </c>
      <c r="G42" s="217">
        <v>0</v>
      </c>
      <c r="H42" s="217">
        <v>0</v>
      </c>
      <c r="I42" s="217">
        <v>0</v>
      </c>
      <c r="J42" s="219">
        <v>1</v>
      </c>
      <c r="K42" s="219"/>
      <c r="L42" s="219">
        <v>1</v>
      </c>
      <c r="M42" s="218"/>
      <c r="N42" s="217">
        <v>0</v>
      </c>
    </row>
    <row r="43" spans="2:14">
      <c r="B43" s="617" t="s">
        <v>369</v>
      </c>
      <c r="C43" s="19"/>
      <c r="D43" s="19"/>
      <c r="E43" s="19"/>
      <c r="F43" s="218"/>
      <c r="G43" s="19"/>
      <c r="H43" s="19"/>
      <c r="I43" s="175"/>
      <c r="J43" s="568"/>
      <c r="K43" s="568"/>
      <c r="L43" s="568"/>
      <c r="M43" s="569"/>
      <c r="N43" s="19"/>
    </row>
    <row r="44" spans="2:14">
      <c r="B44" s="72">
        <v>2012</v>
      </c>
      <c r="C44" s="19">
        <v>150</v>
      </c>
      <c r="D44" s="19">
        <v>0</v>
      </c>
      <c r="E44" s="19">
        <v>0</v>
      </c>
      <c r="F44" s="165">
        <v>150</v>
      </c>
      <c r="G44" s="19">
        <v>0</v>
      </c>
      <c r="H44" s="19">
        <v>0</v>
      </c>
      <c r="I44" s="175">
        <v>0</v>
      </c>
      <c r="J44" s="166">
        <v>150</v>
      </c>
      <c r="K44" s="166"/>
      <c r="L44" s="166">
        <v>150</v>
      </c>
      <c r="M44" s="165"/>
      <c r="N44" s="19">
        <v>0</v>
      </c>
    </row>
    <row r="45" spans="2:14">
      <c r="B45" s="72">
        <v>2013</v>
      </c>
      <c r="C45" s="19">
        <v>146</v>
      </c>
      <c r="D45" s="19">
        <v>0</v>
      </c>
      <c r="E45" s="19">
        <v>0</v>
      </c>
      <c r="F45" s="165">
        <v>146</v>
      </c>
      <c r="G45" s="19">
        <v>0</v>
      </c>
      <c r="H45" s="19">
        <v>0</v>
      </c>
      <c r="I45" s="175">
        <v>0</v>
      </c>
      <c r="J45" s="166">
        <v>146</v>
      </c>
      <c r="K45" s="166"/>
      <c r="L45" s="166">
        <v>146</v>
      </c>
      <c r="M45" s="165"/>
      <c r="N45" s="19">
        <v>0</v>
      </c>
    </row>
    <row r="46" spans="2:14">
      <c r="B46" s="72">
        <v>2014</v>
      </c>
      <c r="C46" s="19">
        <v>82</v>
      </c>
      <c r="D46" s="19">
        <v>0</v>
      </c>
      <c r="E46" s="19">
        <v>0</v>
      </c>
      <c r="F46" s="165">
        <v>82</v>
      </c>
      <c r="G46" s="19">
        <v>0</v>
      </c>
      <c r="H46" s="19">
        <v>0</v>
      </c>
      <c r="I46" s="175">
        <v>0</v>
      </c>
      <c r="J46" s="166">
        <v>82</v>
      </c>
      <c r="K46" s="166"/>
      <c r="L46" s="166">
        <v>82</v>
      </c>
      <c r="M46" s="165"/>
      <c r="N46" s="19">
        <v>0</v>
      </c>
    </row>
    <row r="47" spans="2:14">
      <c r="B47" s="72">
        <v>2015</v>
      </c>
      <c r="C47" s="19">
        <v>91</v>
      </c>
      <c r="D47" s="19">
        <v>0</v>
      </c>
      <c r="E47" s="19">
        <v>0</v>
      </c>
      <c r="F47" s="165">
        <v>91</v>
      </c>
      <c r="G47" s="19">
        <v>0</v>
      </c>
      <c r="H47" s="19">
        <v>0</v>
      </c>
      <c r="I47" s="175">
        <v>0</v>
      </c>
      <c r="J47" s="166">
        <v>91</v>
      </c>
      <c r="K47" s="166"/>
      <c r="L47" s="166">
        <v>91</v>
      </c>
      <c r="M47" s="165"/>
      <c r="N47" s="19">
        <v>0</v>
      </c>
    </row>
    <row r="48" spans="2:14">
      <c r="B48" s="72">
        <v>2016</v>
      </c>
      <c r="C48" s="19">
        <v>103</v>
      </c>
      <c r="D48" s="19">
        <v>0</v>
      </c>
      <c r="E48" s="19">
        <v>0</v>
      </c>
      <c r="F48" s="165">
        <v>103</v>
      </c>
      <c r="G48" s="19">
        <v>0</v>
      </c>
      <c r="H48" s="19">
        <v>0</v>
      </c>
      <c r="I48" s="175">
        <v>0</v>
      </c>
      <c r="J48" s="166">
        <v>103</v>
      </c>
      <c r="K48" s="166"/>
      <c r="L48" s="166">
        <v>103</v>
      </c>
      <c r="M48" s="165"/>
      <c r="N48" s="19">
        <v>0</v>
      </c>
    </row>
    <row r="49" spans="2:14">
      <c r="B49" s="72">
        <v>2017</v>
      </c>
      <c r="C49" s="19">
        <v>97</v>
      </c>
      <c r="D49" s="19">
        <v>0</v>
      </c>
      <c r="E49" s="19">
        <v>0</v>
      </c>
      <c r="F49" s="165">
        <v>97</v>
      </c>
      <c r="G49" s="19">
        <v>0</v>
      </c>
      <c r="H49" s="19">
        <v>0</v>
      </c>
      <c r="I49" s="175">
        <v>0</v>
      </c>
      <c r="J49" s="166">
        <v>97</v>
      </c>
      <c r="K49" s="166"/>
      <c r="L49" s="166">
        <v>97</v>
      </c>
      <c r="M49" s="165"/>
      <c r="N49" s="19">
        <v>0</v>
      </c>
    </row>
    <row r="50" spans="2:14">
      <c r="B50" s="72">
        <v>2018</v>
      </c>
      <c r="C50" s="19">
        <v>90</v>
      </c>
      <c r="D50" s="19">
        <v>0</v>
      </c>
      <c r="E50" s="19">
        <v>0</v>
      </c>
      <c r="F50" s="165">
        <v>90</v>
      </c>
      <c r="G50" s="19">
        <v>0</v>
      </c>
      <c r="H50" s="19">
        <v>0</v>
      </c>
      <c r="I50" s="175">
        <v>0</v>
      </c>
      <c r="J50" s="166">
        <v>90</v>
      </c>
      <c r="K50" s="166"/>
      <c r="L50" s="166">
        <v>90</v>
      </c>
      <c r="M50" s="165"/>
      <c r="N50" s="19">
        <v>0</v>
      </c>
    </row>
    <row r="51" spans="2:14">
      <c r="B51" s="72">
        <v>2019</v>
      </c>
      <c r="C51" s="19">
        <v>82</v>
      </c>
      <c r="D51" s="19">
        <v>0</v>
      </c>
      <c r="E51" s="19">
        <v>0</v>
      </c>
      <c r="F51" s="165">
        <v>82</v>
      </c>
      <c r="G51" s="19">
        <v>0</v>
      </c>
      <c r="H51" s="19">
        <v>0</v>
      </c>
      <c r="I51" s="175">
        <v>0</v>
      </c>
      <c r="J51" s="166">
        <v>82</v>
      </c>
      <c r="K51" s="166"/>
      <c r="L51" s="166">
        <v>82</v>
      </c>
      <c r="M51" s="165"/>
      <c r="N51" s="19">
        <v>0</v>
      </c>
    </row>
    <row r="52" spans="2:14">
      <c r="B52" s="72">
        <v>2020</v>
      </c>
      <c r="C52" s="19">
        <v>80</v>
      </c>
      <c r="D52" s="19">
        <v>0</v>
      </c>
      <c r="E52" s="19">
        <v>250</v>
      </c>
      <c r="F52" s="165">
        <v>330</v>
      </c>
      <c r="G52" s="19">
        <v>0</v>
      </c>
      <c r="H52" s="19">
        <v>0</v>
      </c>
      <c r="I52" s="175">
        <v>0</v>
      </c>
      <c r="J52" s="166">
        <v>330</v>
      </c>
      <c r="K52" s="166"/>
      <c r="L52" s="166">
        <v>330</v>
      </c>
      <c r="M52" s="165"/>
      <c r="N52" s="19">
        <v>0</v>
      </c>
    </row>
    <row r="53" spans="2:14">
      <c r="B53" s="72">
        <v>2021</v>
      </c>
      <c r="C53" s="19">
        <v>74</v>
      </c>
      <c r="D53" s="19">
        <v>0</v>
      </c>
      <c r="E53" s="19">
        <v>255</v>
      </c>
      <c r="F53" s="165">
        <v>329</v>
      </c>
      <c r="G53" s="19">
        <v>0</v>
      </c>
      <c r="H53" s="19">
        <v>0</v>
      </c>
      <c r="I53" s="175">
        <v>0</v>
      </c>
      <c r="J53" s="166">
        <v>329</v>
      </c>
      <c r="K53" s="166"/>
      <c r="L53" s="166">
        <v>329</v>
      </c>
      <c r="M53" s="165"/>
      <c r="N53" s="19">
        <v>0</v>
      </c>
    </row>
    <row r="54" spans="2:14">
      <c r="B54" s="72">
        <v>2022</v>
      </c>
      <c r="C54" s="19">
        <v>71</v>
      </c>
      <c r="D54" s="19">
        <v>0</v>
      </c>
      <c r="E54" s="19">
        <v>0</v>
      </c>
      <c r="F54" s="165">
        <v>71</v>
      </c>
      <c r="G54" s="19">
        <v>0</v>
      </c>
      <c r="H54" s="19">
        <v>0</v>
      </c>
      <c r="I54" s="175">
        <v>0</v>
      </c>
      <c r="J54" s="166">
        <v>71</v>
      </c>
      <c r="K54" s="166"/>
      <c r="L54" s="166">
        <v>71</v>
      </c>
      <c r="M54" s="165"/>
      <c r="N54" s="19">
        <v>0</v>
      </c>
    </row>
    <row r="55" spans="2:14">
      <c r="B55" s="72">
        <v>2023</v>
      </c>
      <c r="C55" s="19">
        <v>63</v>
      </c>
      <c r="D55" s="19">
        <v>0</v>
      </c>
      <c r="E55" s="19">
        <v>0</v>
      </c>
      <c r="F55" s="165">
        <v>63</v>
      </c>
      <c r="G55" s="19">
        <v>0</v>
      </c>
      <c r="H55" s="19">
        <v>0</v>
      </c>
      <c r="I55" s="175">
        <v>0</v>
      </c>
      <c r="J55" s="166">
        <v>63</v>
      </c>
      <c r="K55" s="166"/>
      <c r="L55" s="166">
        <v>63</v>
      </c>
      <c r="M55" s="165"/>
      <c r="N55" s="19">
        <v>0</v>
      </c>
    </row>
    <row r="56" spans="2:14">
      <c r="B56" s="617" t="s">
        <v>610</v>
      </c>
      <c r="C56" s="19"/>
      <c r="D56" s="19"/>
      <c r="E56" s="19"/>
      <c r="F56" s="165"/>
      <c r="G56" s="19"/>
      <c r="H56" s="19"/>
      <c r="I56" s="175"/>
      <c r="J56" s="568"/>
      <c r="K56" s="568"/>
      <c r="L56" s="568"/>
      <c r="M56" s="569"/>
      <c r="N56" s="19"/>
    </row>
    <row r="57" spans="2:14">
      <c r="B57" s="72">
        <v>2014</v>
      </c>
      <c r="C57" s="19">
        <v>0</v>
      </c>
      <c r="D57" s="19">
        <v>0</v>
      </c>
      <c r="E57" s="19">
        <v>1710</v>
      </c>
      <c r="F57" s="165">
        <v>1710</v>
      </c>
      <c r="G57" s="19">
        <v>0</v>
      </c>
      <c r="H57" s="19">
        <v>0</v>
      </c>
      <c r="I57" s="175">
        <v>0</v>
      </c>
      <c r="J57" s="166">
        <v>1710</v>
      </c>
      <c r="K57" s="166"/>
      <c r="L57" s="166">
        <v>1710</v>
      </c>
      <c r="M57" s="165"/>
      <c r="N57" s="19">
        <v>0</v>
      </c>
    </row>
    <row r="58" spans="2:14">
      <c r="B58" s="72">
        <v>2015</v>
      </c>
      <c r="C58" s="19">
        <v>0</v>
      </c>
      <c r="D58" s="19">
        <v>0</v>
      </c>
      <c r="E58" s="19">
        <v>2947</v>
      </c>
      <c r="F58" s="165">
        <v>2947</v>
      </c>
      <c r="G58" s="19">
        <v>0</v>
      </c>
      <c r="H58" s="19">
        <v>0</v>
      </c>
      <c r="I58" s="175">
        <v>0</v>
      </c>
      <c r="J58" s="166">
        <v>2947</v>
      </c>
      <c r="K58" s="166"/>
      <c r="L58" s="166">
        <v>2947</v>
      </c>
      <c r="M58" s="165"/>
      <c r="N58" s="19">
        <v>0</v>
      </c>
    </row>
    <row r="59" spans="2:14">
      <c r="B59" s="72">
        <v>2016</v>
      </c>
      <c r="C59" s="19">
        <v>0</v>
      </c>
      <c r="D59" s="19">
        <v>0</v>
      </c>
      <c r="E59" s="19">
        <v>3339</v>
      </c>
      <c r="F59" s="165">
        <v>3339</v>
      </c>
      <c r="G59" s="19">
        <v>0</v>
      </c>
      <c r="H59" s="19">
        <v>0</v>
      </c>
      <c r="I59" s="175">
        <v>0</v>
      </c>
      <c r="J59" s="166">
        <v>3339</v>
      </c>
      <c r="K59" s="166"/>
      <c r="L59" s="166">
        <v>3339</v>
      </c>
      <c r="M59" s="165"/>
      <c r="N59" s="19">
        <v>0</v>
      </c>
    </row>
    <row r="60" spans="2:14">
      <c r="B60" s="72">
        <v>2017</v>
      </c>
      <c r="C60" s="19">
        <v>0</v>
      </c>
      <c r="D60" s="19">
        <v>0</v>
      </c>
      <c r="E60" s="19">
        <v>3038</v>
      </c>
      <c r="F60" s="165">
        <v>3038</v>
      </c>
      <c r="G60" s="19">
        <v>0</v>
      </c>
      <c r="H60" s="19">
        <v>0</v>
      </c>
      <c r="I60" s="175">
        <v>0</v>
      </c>
      <c r="J60" s="166">
        <v>3038</v>
      </c>
      <c r="K60" s="166"/>
      <c r="L60" s="166">
        <v>3038</v>
      </c>
      <c r="M60" s="165"/>
      <c r="N60" s="19">
        <v>0</v>
      </c>
    </row>
    <row r="61" spans="2:14">
      <c r="B61" s="72">
        <v>2018</v>
      </c>
      <c r="C61" s="19">
        <v>0</v>
      </c>
      <c r="D61" s="19">
        <v>0</v>
      </c>
      <c r="E61" s="19">
        <v>1032</v>
      </c>
      <c r="F61" s="165">
        <v>1032</v>
      </c>
      <c r="G61" s="19">
        <v>0</v>
      </c>
      <c r="H61" s="19">
        <v>0</v>
      </c>
      <c r="I61" s="175">
        <v>0</v>
      </c>
      <c r="J61" s="166">
        <v>1032</v>
      </c>
      <c r="K61" s="166"/>
      <c r="L61" s="166">
        <v>1032</v>
      </c>
      <c r="M61" s="165"/>
      <c r="N61" s="19">
        <v>0</v>
      </c>
    </row>
    <row r="62" spans="2:14">
      <c r="B62" s="72">
        <v>2019</v>
      </c>
      <c r="C62" s="19">
        <v>0</v>
      </c>
      <c r="D62" s="19">
        <v>0</v>
      </c>
      <c r="E62" s="19">
        <v>39</v>
      </c>
      <c r="F62" s="165">
        <v>39</v>
      </c>
      <c r="G62" s="19">
        <v>0</v>
      </c>
      <c r="H62" s="19">
        <v>0</v>
      </c>
      <c r="I62" s="175">
        <v>0</v>
      </c>
      <c r="J62" s="166">
        <v>39</v>
      </c>
      <c r="K62" s="166"/>
      <c r="L62" s="166">
        <v>39</v>
      </c>
      <c r="M62" s="165"/>
      <c r="N62" s="19">
        <v>0</v>
      </c>
    </row>
    <row r="63" spans="2:14">
      <c r="B63" s="616" t="s">
        <v>617</v>
      </c>
      <c r="C63" s="19"/>
      <c r="D63" s="19"/>
      <c r="E63" s="19"/>
      <c r="F63" s="165"/>
      <c r="G63" s="19"/>
      <c r="H63" s="19"/>
      <c r="I63" s="175"/>
      <c r="J63" s="166"/>
      <c r="K63" s="166"/>
      <c r="L63" s="166"/>
      <c r="M63" s="165"/>
      <c r="N63" s="19"/>
    </row>
    <row r="64" spans="2:14">
      <c r="B64" s="617" t="s">
        <v>415</v>
      </c>
      <c r="C64" s="19"/>
      <c r="D64" s="19"/>
      <c r="E64" s="19"/>
      <c r="F64" s="165"/>
      <c r="G64" s="19"/>
      <c r="H64" s="19"/>
      <c r="I64" s="175"/>
      <c r="J64" s="568"/>
      <c r="K64" s="568"/>
      <c r="L64" s="568"/>
      <c r="M64" s="569"/>
      <c r="N64" s="19"/>
    </row>
    <row r="65" spans="2:14">
      <c r="B65" s="72">
        <v>2017</v>
      </c>
      <c r="C65" s="19">
        <v>0</v>
      </c>
      <c r="D65" s="19">
        <v>0</v>
      </c>
      <c r="E65" s="19">
        <v>0</v>
      </c>
      <c r="F65" s="165">
        <v>0</v>
      </c>
      <c r="G65" s="19">
        <v>0</v>
      </c>
      <c r="H65" s="19">
        <v>0</v>
      </c>
      <c r="I65" s="175">
        <v>0</v>
      </c>
      <c r="J65" s="166">
        <v>0</v>
      </c>
      <c r="K65" s="166">
        <v>0</v>
      </c>
      <c r="L65" s="166">
        <v>0</v>
      </c>
      <c r="M65" s="165">
        <v>0</v>
      </c>
      <c r="N65" s="19">
        <v>0</v>
      </c>
    </row>
    <row r="66" spans="2:14">
      <c r="B66" s="617" t="s">
        <v>416</v>
      </c>
      <c r="C66" s="19"/>
      <c r="D66" s="19"/>
      <c r="E66" s="19"/>
      <c r="F66" s="165"/>
      <c r="G66" s="19"/>
      <c r="H66" s="19"/>
      <c r="I66" s="175"/>
      <c r="J66" s="568"/>
      <c r="K66" s="568"/>
      <c r="L66" s="568"/>
      <c r="M66" s="569"/>
      <c r="N66" s="19"/>
    </row>
    <row r="67" spans="2:14">
      <c r="B67" s="72">
        <v>2012</v>
      </c>
      <c r="C67" s="217">
        <v>0</v>
      </c>
      <c r="D67" s="217">
        <v>77818</v>
      </c>
      <c r="E67" s="217">
        <v>294371</v>
      </c>
      <c r="F67" s="218">
        <v>372189</v>
      </c>
      <c r="G67" s="217">
        <v>25049</v>
      </c>
      <c r="H67" s="217">
        <v>0</v>
      </c>
      <c r="I67" s="217">
        <v>25049</v>
      </c>
      <c r="J67" s="219">
        <v>397238</v>
      </c>
      <c r="K67" s="219">
        <v>0</v>
      </c>
      <c r="L67" s="219">
        <v>397238</v>
      </c>
      <c r="M67" s="218">
        <v>0</v>
      </c>
      <c r="N67" s="217">
        <v>456545</v>
      </c>
    </row>
    <row r="68" spans="2:14">
      <c r="B68" s="72">
        <v>2013</v>
      </c>
      <c r="C68" s="217">
        <v>0</v>
      </c>
      <c r="D68" s="217">
        <v>98541</v>
      </c>
      <c r="E68" s="217">
        <v>285454</v>
      </c>
      <c r="F68" s="218">
        <v>383995</v>
      </c>
      <c r="G68" s="217">
        <v>25622</v>
      </c>
      <c r="H68" s="217">
        <v>0</v>
      </c>
      <c r="I68" s="217">
        <v>25622</v>
      </c>
      <c r="J68" s="219">
        <v>409617</v>
      </c>
      <c r="K68" s="219">
        <v>0</v>
      </c>
      <c r="L68" s="219">
        <v>409617</v>
      </c>
      <c r="M68" s="218">
        <v>0</v>
      </c>
      <c r="N68" s="217">
        <v>167658</v>
      </c>
    </row>
    <row r="69" spans="2:14">
      <c r="B69" s="72">
        <v>2014</v>
      </c>
      <c r="C69" s="217">
        <v>0</v>
      </c>
      <c r="D69" s="217">
        <v>144721</v>
      </c>
      <c r="E69" s="217">
        <v>259385</v>
      </c>
      <c r="F69" s="218">
        <v>404106</v>
      </c>
      <c r="G69" s="217">
        <v>19693</v>
      </c>
      <c r="H69" s="217">
        <v>0</v>
      </c>
      <c r="I69" s="217">
        <v>19693</v>
      </c>
      <c r="J69" s="219">
        <v>423799</v>
      </c>
      <c r="K69" s="219">
        <v>0</v>
      </c>
      <c r="L69" s="219">
        <v>423799</v>
      </c>
      <c r="M69" s="218">
        <v>0</v>
      </c>
      <c r="N69" s="217">
        <v>76820</v>
      </c>
    </row>
    <row r="70" spans="2:14">
      <c r="B70" s="72">
        <v>2015</v>
      </c>
      <c r="C70" s="217">
        <v>0</v>
      </c>
      <c r="D70" s="217">
        <v>104865</v>
      </c>
      <c r="E70" s="217">
        <v>241612</v>
      </c>
      <c r="F70" s="218">
        <v>346477</v>
      </c>
      <c r="G70" s="217">
        <v>16254</v>
      </c>
      <c r="H70" s="217">
        <v>0</v>
      </c>
      <c r="I70" s="217">
        <v>16254</v>
      </c>
      <c r="J70" s="219">
        <v>362731</v>
      </c>
      <c r="K70" s="219">
        <v>0</v>
      </c>
      <c r="L70" s="219">
        <v>362731</v>
      </c>
      <c r="M70" s="218">
        <v>0</v>
      </c>
      <c r="N70" s="217">
        <v>5645</v>
      </c>
    </row>
    <row r="71" spans="2:14">
      <c r="B71" s="72">
        <v>2016</v>
      </c>
      <c r="C71" s="217">
        <v>0</v>
      </c>
      <c r="D71" s="217">
        <v>81490</v>
      </c>
      <c r="E71" s="217">
        <v>252583</v>
      </c>
      <c r="F71" s="218">
        <v>334073</v>
      </c>
      <c r="G71" s="217">
        <v>15637</v>
      </c>
      <c r="H71" s="217">
        <v>0</v>
      </c>
      <c r="I71" s="217">
        <v>15637</v>
      </c>
      <c r="J71" s="219">
        <v>349710</v>
      </c>
      <c r="K71" s="219">
        <v>0</v>
      </c>
      <c r="L71" s="219">
        <v>349710</v>
      </c>
      <c r="M71" s="218">
        <v>0</v>
      </c>
      <c r="N71" s="217">
        <v>0</v>
      </c>
    </row>
    <row r="72" spans="2:14">
      <c r="B72" s="72">
        <v>2017</v>
      </c>
      <c r="C72" s="217">
        <v>0</v>
      </c>
      <c r="D72" s="217">
        <v>30612</v>
      </c>
      <c r="E72" s="217">
        <v>221676</v>
      </c>
      <c r="F72" s="218">
        <v>252288</v>
      </c>
      <c r="G72" s="217">
        <v>16544</v>
      </c>
      <c r="H72" s="217">
        <v>0</v>
      </c>
      <c r="I72" s="217">
        <v>16544</v>
      </c>
      <c r="J72" s="219">
        <v>268832</v>
      </c>
      <c r="K72" s="219">
        <v>0</v>
      </c>
      <c r="L72" s="219">
        <v>268832</v>
      </c>
      <c r="M72" s="218">
        <v>0</v>
      </c>
      <c r="N72" s="217">
        <v>0</v>
      </c>
    </row>
    <row r="73" spans="2:14">
      <c r="B73" s="617" t="s">
        <v>413</v>
      </c>
      <c r="C73" s="217"/>
      <c r="D73" s="217"/>
      <c r="E73" s="217"/>
      <c r="F73" s="218"/>
      <c r="G73" s="217"/>
      <c r="H73" s="217"/>
      <c r="I73" s="217"/>
      <c r="J73" s="219"/>
      <c r="K73" s="219"/>
      <c r="L73" s="219"/>
      <c r="M73" s="218"/>
      <c r="N73" s="217"/>
    </row>
    <row r="74" spans="2:14">
      <c r="B74" s="72">
        <v>2012</v>
      </c>
      <c r="C74" s="217">
        <v>68970</v>
      </c>
      <c r="D74" s="217">
        <v>68521</v>
      </c>
      <c r="E74" s="217">
        <v>187139</v>
      </c>
      <c r="F74" s="218">
        <v>324630</v>
      </c>
      <c r="G74" s="217">
        <v>5173</v>
      </c>
      <c r="H74" s="217">
        <v>0</v>
      </c>
      <c r="I74" s="217">
        <v>5173</v>
      </c>
      <c r="J74" s="219">
        <v>329803</v>
      </c>
      <c r="K74" s="219">
        <v>663668</v>
      </c>
      <c r="L74" s="219">
        <v>993471</v>
      </c>
      <c r="M74" s="218"/>
      <c r="N74" s="217">
        <v>41369</v>
      </c>
    </row>
    <row r="75" spans="2:14">
      <c r="B75" s="72">
        <v>2013</v>
      </c>
      <c r="C75" s="217">
        <v>49265</v>
      </c>
      <c r="D75" s="217">
        <v>80419</v>
      </c>
      <c r="E75" s="217">
        <v>157020</v>
      </c>
      <c r="F75" s="218">
        <v>286704</v>
      </c>
      <c r="G75" s="217">
        <v>5625</v>
      </c>
      <c r="H75" s="217">
        <v>0</v>
      </c>
      <c r="I75" s="217">
        <v>5625</v>
      </c>
      <c r="J75" s="219">
        <v>292329</v>
      </c>
      <c r="K75" s="219">
        <v>652546</v>
      </c>
      <c r="L75" s="219">
        <v>944875</v>
      </c>
      <c r="M75" s="218">
        <v>0</v>
      </c>
      <c r="N75" s="217">
        <v>105895</v>
      </c>
    </row>
    <row r="76" spans="2:14">
      <c r="B76" s="72">
        <v>2014</v>
      </c>
      <c r="C76" s="217">
        <v>3404</v>
      </c>
      <c r="D76" s="217">
        <v>111</v>
      </c>
      <c r="E76" s="217">
        <v>225445</v>
      </c>
      <c r="F76" s="218">
        <v>228960</v>
      </c>
      <c r="G76" s="217">
        <v>6108</v>
      </c>
      <c r="H76" s="217">
        <v>0</v>
      </c>
      <c r="I76" s="217">
        <v>6108</v>
      </c>
      <c r="J76" s="219">
        <v>235068</v>
      </c>
      <c r="K76" s="219">
        <v>664255</v>
      </c>
      <c r="L76" s="219">
        <v>899323</v>
      </c>
      <c r="M76" s="218"/>
      <c r="N76" s="217">
        <v>121985</v>
      </c>
    </row>
    <row r="77" spans="2:14">
      <c r="B77" s="72">
        <v>2015</v>
      </c>
      <c r="C77" s="217">
        <v>656</v>
      </c>
      <c r="D77" s="217">
        <v>76332</v>
      </c>
      <c r="E77" s="217">
        <v>152216</v>
      </c>
      <c r="F77" s="218">
        <v>229204</v>
      </c>
      <c r="G77" s="217">
        <v>8703</v>
      </c>
      <c r="H77" s="217">
        <v>0</v>
      </c>
      <c r="I77" s="217">
        <v>8703</v>
      </c>
      <c r="J77" s="219">
        <v>237907</v>
      </c>
      <c r="K77" s="219">
        <v>657248</v>
      </c>
      <c r="L77" s="219">
        <v>895155</v>
      </c>
      <c r="M77" s="218"/>
      <c r="N77" s="217">
        <v>86748</v>
      </c>
    </row>
    <row r="78" spans="2:14">
      <c r="B78" s="72">
        <v>2016</v>
      </c>
      <c r="C78" s="217">
        <v>533</v>
      </c>
      <c r="D78" s="217">
        <v>57559</v>
      </c>
      <c r="E78" s="217">
        <v>175860</v>
      </c>
      <c r="F78" s="218">
        <v>233952</v>
      </c>
      <c r="G78" s="217">
        <v>8974</v>
      </c>
      <c r="H78" s="217">
        <v>0</v>
      </c>
      <c r="I78" s="217">
        <v>8974</v>
      </c>
      <c r="J78" s="219">
        <v>242926</v>
      </c>
      <c r="K78" s="219">
        <v>679305</v>
      </c>
      <c r="L78" s="219">
        <v>922231</v>
      </c>
      <c r="M78" s="218"/>
      <c r="N78" s="217">
        <v>62567</v>
      </c>
    </row>
    <row r="79" spans="2:14">
      <c r="B79" s="72">
        <v>2017</v>
      </c>
      <c r="C79" s="217">
        <v>421</v>
      </c>
      <c r="D79" s="217">
        <v>29567</v>
      </c>
      <c r="E79" s="217">
        <v>160982</v>
      </c>
      <c r="F79" s="218">
        <v>190970</v>
      </c>
      <c r="G79" s="217">
        <v>9866</v>
      </c>
      <c r="H79" s="217">
        <v>0</v>
      </c>
      <c r="I79" s="217">
        <v>9866</v>
      </c>
      <c r="J79" s="219">
        <v>200836</v>
      </c>
      <c r="K79" s="219">
        <v>688606</v>
      </c>
      <c r="L79" s="219">
        <v>889442</v>
      </c>
      <c r="M79" s="218"/>
      <c r="N79" s="217">
        <v>66099</v>
      </c>
    </row>
    <row r="80" spans="2:14">
      <c r="B80" s="617" t="s">
        <v>414</v>
      </c>
      <c r="C80" s="217"/>
      <c r="D80" s="217"/>
      <c r="E80" s="217"/>
      <c r="F80" s="218"/>
      <c r="G80" s="217"/>
      <c r="H80" s="217"/>
      <c r="I80" s="217"/>
      <c r="J80" s="219"/>
      <c r="K80" s="219"/>
      <c r="L80" s="219"/>
      <c r="M80" s="218"/>
      <c r="N80" s="217"/>
    </row>
    <row r="81" spans="2:14">
      <c r="B81" s="72">
        <v>2013</v>
      </c>
      <c r="C81" s="217">
        <v>0</v>
      </c>
      <c r="D81" s="217">
        <v>0</v>
      </c>
      <c r="E81" s="217">
        <v>0</v>
      </c>
      <c r="F81" s="218">
        <v>0</v>
      </c>
      <c r="G81" s="217">
        <v>0</v>
      </c>
      <c r="H81" s="217">
        <v>0</v>
      </c>
      <c r="I81" s="217">
        <v>0</v>
      </c>
      <c r="J81" s="219">
        <v>0</v>
      </c>
      <c r="K81" s="219">
        <v>11157</v>
      </c>
      <c r="L81" s="219">
        <v>11157</v>
      </c>
      <c r="M81" s="218">
        <v>0</v>
      </c>
      <c r="N81" s="217">
        <v>0</v>
      </c>
    </row>
    <row r="82" spans="2:14">
      <c r="B82" s="72">
        <v>2014</v>
      </c>
      <c r="C82" s="217">
        <v>0</v>
      </c>
      <c r="D82" s="217">
        <v>0</v>
      </c>
      <c r="E82" s="217">
        <v>0</v>
      </c>
      <c r="F82" s="218">
        <v>0</v>
      </c>
      <c r="G82" s="217">
        <v>0</v>
      </c>
      <c r="H82" s="217">
        <v>0</v>
      </c>
      <c r="I82" s="217">
        <v>0</v>
      </c>
      <c r="J82" s="219">
        <v>0</v>
      </c>
      <c r="K82" s="219">
        <v>6351</v>
      </c>
      <c r="L82" s="219">
        <v>6351</v>
      </c>
      <c r="M82" s="218"/>
      <c r="N82" s="217">
        <v>0</v>
      </c>
    </row>
    <row r="83" spans="2:14">
      <c r="B83" s="72">
        <v>2015</v>
      </c>
      <c r="C83" s="217">
        <v>0</v>
      </c>
      <c r="D83" s="217">
        <v>0</v>
      </c>
      <c r="E83" s="217">
        <v>0</v>
      </c>
      <c r="F83" s="218">
        <v>0</v>
      </c>
      <c r="G83" s="217">
        <v>0</v>
      </c>
      <c r="H83" s="217">
        <v>0</v>
      </c>
      <c r="I83" s="217">
        <v>0</v>
      </c>
      <c r="J83" s="219">
        <v>0</v>
      </c>
      <c r="K83" s="219">
        <v>7307</v>
      </c>
      <c r="L83" s="219">
        <v>7307</v>
      </c>
      <c r="M83" s="218"/>
      <c r="N83" s="217">
        <v>0</v>
      </c>
    </row>
    <row r="84" spans="2:14">
      <c r="B84" s="72">
        <v>2016</v>
      </c>
      <c r="C84" s="217">
        <v>0</v>
      </c>
      <c r="D84" s="217">
        <v>0</v>
      </c>
      <c r="E84" s="217">
        <v>0</v>
      </c>
      <c r="F84" s="218">
        <v>0</v>
      </c>
      <c r="G84" s="217">
        <v>0</v>
      </c>
      <c r="H84" s="217">
        <v>0</v>
      </c>
      <c r="I84" s="217">
        <v>0</v>
      </c>
      <c r="J84" s="219">
        <v>0</v>
      </c>
      <c r="K84" s="219">
        <v>7270</v>
      </c>
      <c r="L84" s="219">
        <v>7270</v>
      </c>
      <c r="M84" s="218"/>
      <c r="N84" s="217">
        <v>0</v>
      </c>
    </row>
    <row r="85" spans="2:14">
      <c r="B85" s="72">
        <v>2017</v>
      </c>
      <c r="C85" s="217">
        <v>0</v>
      </c>
      <c r="D85" s="217">
        <v>0</v>
      </c>
      <c r="E85" s="217">
        <v>0</v>
      </c>
      <c r="F85" s="218">
        <v>0</v>
      </c>
      <c r="G85" s="217">
        <v>0</v>
      </c>
      <c r="H85" s="217">
        <v>0</v>
      </c>
      <c r="I85" s="217">
        <v>0</v>
      </c>
      <c r="J85" s="219">
        <v>0</v>
      </c>
      <c r="K85" s="219">
        <v>7353</v>
      </c>
      <c r="L85" s="219">
        <v>7353</v>
      </c>
      <c r="M85" s="218"/>
      <c r="N85" s="217">
        <v>0</v>
      </c>
    </row>
    <row r="86" spans="2:14">
      <c r="B86" s="616" t="s">
        <v>161</v>
      </c>
      <c r="C86" s="217"/>
      <c r="D86" s="217"/>
      <c r="E86" s="217"/>
      <c r="F86" s="218"/>
      <c r="G86" s="217"/>
      <c r="H86" s="217"/>
      <c r="I86" s="217"/>
      <c r="J86" s="219"/>
      <c r="K86" s="219"/>
      <c r="L86" s="219"/>
      <c r="M86" s="218"/>
      <c r="N86" s="217"/>
    </row>
    <row r="87" spans="2:14">
      <c r="B87" s="617" t="s">
        <v>370</v>
      </c>
      <c r="C87" s="217"/>
      <c r="D87" s="217"/>
      <c r="E87" s="217"/>
      <c r="F87" s="218"/>
      <c r="G87" s="217"/>
      <c r="H87" s="217"/>
      <c r="I87" s="217"/>
      <c r="J87" s="219"/>
      <c r="K87" s="219"/>
      <c r="L87" s="219"/>
      <c r="M87" s="218"/>
      <c r="N87" s="217"/>
    </row>
    <row r="88" spans="2:14">
      <c r="B88" s="72">
        <v>2012</v>
      </c>
      <c r="C88" s="217">
        <v>0</v>
      </c>
      <c r="D88" s="217">
        <v>0</v>
      </c>
      <c r="E88" s="217">
        <v>0</v>
      </c>
      <c r="F88" s="218">
        <v>0</v>
      </c>
      <c r="G88" s="217">
        <v>5583</v>
      </c>
      <c r="H88" s="217">
        <v>139690</v>
      </c>
      <c r="I88" s="217">
        <v>145273</v>
      </c>
      <c r="J88" s="219">
        <v>145273</v>
      </c>
      <c r="K88" s="219">
        <v>0</v>
      </c>
      <c r="L88" s="219">
        <v>145273</v>
      </c>
      <c r="M88" s="218">
        <v>0</v>
      </c>
      <c r="N88" s="217">
        <v>5007</v>
      </c>
    </row>
    <row r="89" spans="2:14">
      <c r="B89" s="72">
        <v>2013</v>
      </c>
      <c r="C89" s="217">
        <v>0</v>
      </c>
      <c r="D89" s="217">
        <v>0</v>
      </c>
      <c r="E89" s="217">
        <v>0</v>
      </c>
      <c r="F89" s="218">
        <v>0</v>
      </c>
      <c r="G89" s="217">
        <v>6571</v>
      </c>
      <c r="H89" s="217">
        <v>151046</v>
      </c>
      <c r="I89" s="217">
        <v>157617</v>
      </c>
      <c r="J89" s="219">
        <v>157617</v>
      </c>
      <c r="K89" s="219">
        <v>0</v>
      </c>
      <c r="L89" s="219">
        <v>157617</v>
      </c>
      <c r="M89" s="218">
        <v>0</v>
      </c>
      <c r="N89" s="217">
        <v>4971</v>
      </c>
    </row>
    <row r="90" spans="2:14">
      <c r="B90" s="72">
        <v>2014</v>
      </c>
      <c r="C90" s="217">
        <v>0</v>
      </c>
      <c r="D90" s="217">
        <v>0</v>
      </c>
      <c r="E90" s="217">
        <v>0</v>
      </c>
      <c r="F90" s="218">
        <v>0</v>
      </c>
      <c r="G90" s="217">
        <v>5765</v>
      </c>
      <c r="H90" s="217">
        <v>228977</v>
      </c>
      <c r="I90" s="217">
        <v>234742</v>
      </c>
      <c r="J90" s="219">
        <v>234742</v>
      </c>
      <c r="K90" s="219">
        <v>0</v>
      </c>
      <c r="L90" s="219">
        <v>234742</v>
      </c>
      <c r="M90" s="218">
        <v>0</v>
      </c>
      <c r="N90" s="217">
        <v>5366</v>
      </c>
    </row>
    <row r="91" spans="2:14">
      <c r="B91" s="72">
        <v>2015</v>
      </c>
      <c r="C91" s="217">
        <v>0</v>
      </c>
      <c r="D91" s="217">
        <v>0</v>
      </c>
      <c r="E91" s="217">
        <v>0</v>
      </c>
      <c r="F91" s="218">
        <v>0</v>
      </c>
      <c r="G91" s="217">
        <v>0</v>
      </c>
      <c r="H91" s="217">
        <v>261088</v>
      </c>
      <c r="I91" s="217">
        <v>261088</v>
      </c>
      <c r="J91" s="219">
        <v>261088</v>
      </c>
      <c r="K91" s="219">
        <v>0</v>
      </c>
      <c r="L91" s="219">
        <v>261088</v>
      </c>
      <c r="M91" s="218">
        <v>0</v>
      </c>
      <c r="N91" s="217">
        <v>5515</v>
      </c>
    </row>
    <row r="92" spans="2:14">
      <c r="B92" s="72">
        <v>2016</v>
      </c>
      <c r="C92" s="217">
        <v>0</v>
      </c>
      <c r="D92" s="217">
        <v>0</v>
      </c>
      <c r="E92" s="217">
        <v>0</v>
      </c>
      <c r="F92" s="218">
        <v>0</v>
      </c>
      <c r="G92" s="217">
        <v>0</v>
      </c>
      <c r="H92" s="217">
        <v>261424</v>
      </c>
      <c r="I92" s="217">
        <v>261424</v>
      </c>
      <c r="J92" s="219">
        <v>261424</v>
      </c>
      <c r="K92" s="219">
        <v>0</v>
      </c>
      <c r="L92" s="219">
        <v>261424</v>
      </c>
      <c r="M92" s="218">
        <v>0</v>
      </c>
      <c r="N92" s="217">
        <v>5616</v>
      </c>
    </row>
    <row r="93" spans="2:14">
      <c r="B93" s="72">
        <v>2017</v>
      </c>
      <c r="C93" s="217">
        <v>0</v>
      </c>
      <c r="D93" s="217">
        <v>0</v>
      </c>
      <c r="E93" s="217">
        <v>0</v>
      </c>
      <c r="F93" s="218">
        <v>0</v>
      </c>
      <c r="G93" s="217">
        <v>0</v>
      </c>
      <c r="H93" s="217">
        <v>264688</v>
      </c>
      <c r="I93" s="217">
        <v>264688</v>
      </c>
      <c r="J93" s="219">
        <v>264688</v>
      </c>
      <c r="K93" s="219">
        <v>0</v>
      </c>
      <c r="L93" s="219">
        <v>264688</v>
      </c>
      <c r="M93" s="218">
        <v>0</v>
      </c>
      <c r="N93" s="217">
        <v>5726</v>
      </c>
    </row>
    <row r="94" spans="2:14">
      <c r="B94" s="72">
        <v>2018</v>
      </c>
      <c r="C94" s="217">
        <v>0</v>
      </c>
      <c r="D94" s="217">
        <v>0</v>
      </c>
      <c r="E94" s="217">
        <v>0</v>
      </c>
      <c r="F94" s="218">
        <v>0</v>
      </c>
      <c r="G94" s="217">
        <v>0</v>
      </c>
      <c r="H94" s="217">
        <v>259342</v>
      </c>
      <c r="I94" s="217">
        <v>259342</v>
      </c>
      <c r="J94" s="219">
        <v>259342</v>
      </c>
      <c r="K94" s="219">
        <v>0</v>
      </c>
      <c r="L94" s="219">
        <v>259342</v>
      </c>
      <c r="M94" s="218">
        <v>0</v>
      </c>
      <c r="N94" s="217">
        <v>5886</v>
      </c>
    </row>
    <row r="95" spans="2:14">
      <c r="B95" s="72">
        <v>2019</v>
      </c>
      <c r="C95" s="217">
        <v>0</v>
      </c>
      <c r="D95" s="217">
        <v>0</v>
      </c>
      <c r="E95" s="217">
        <v>0</v>
      </c>
      <c r="F95" s="218">
        <v>0</v>
      </c>
      <c r="G95" s="217">
        <v>0</v>
      </c>
      <c r="H95" s="217">
        <v>244095</v>
      </c>
      <c r="I95" s="217">
        <v>244095</v>
      </c>
      <c r="J95" s="219">
        <v>244095</v>
      </c>
      <c r="K95" s="219">
        <v>0</v>
      </c>
      <c r="L95" s="219">
        <v>244095</v>
      </c>
      <c r="M95" s="218">
        <v>0</v>
      </c>
      <c r="N95" s="217">
        <v>6096</v>
      </c>
    </row>
    <row r="96" spans="2:14">
      <c r="B96" s="72">
        <v>2020</v>
      </c>
      <c r="C96" s="217">
        <v>0</v>
      </c>
      <c r="D96" s="217">
        <v>0</v>
      </c>
      <c r="E96" s="217">
        <v>0</v>
      </c>
      <c r="F96" s="218">
        <v>0</v>
      </c>
      <c r="G96" s="217">
        <v>0</v>
      </c>
      <c r="H96" s="217">
        <v>269770</v>
      </c>
      <c r="I96" s="217">
        <v>269770</v>
      </c>
      <c r="J96" s="219">
        <v>269770</v>
      </c>
      <c r="K96" s="219">
        <v>0</v>
      </c>
      <c r="L96" s="219">
        <v>269770</v>
      </c>
      <c r="M96" s="218">
        <v>0</v>
      </c>
      <c r="N96" s="217">
        <v>5956</v>
      </c>
    </row>
    <row r="97" spans="2:14">
      <c r="B97" s="72">
        <v>2021</v>
      </c>
      <c r="C97" s="217">
        <v>0</v>
      </c>
      <c r="D97" s="217">
        <v>0</v>
      </c>
      <c r="E97" s="217">
        <v>0</v>
      </c>
      <c r="F97" s="218">
        <v>0</v>
      </c>
      <c r="G97" s="217">
        <v>0</v>
      </c>
      <c r="H97" s="217">
        <v>291049</v>
      </c>
      <c r="I97" s="217">
        <v>291049</v>
      </c>
      <c r="J97" s="219">
        <v>291049</v>
      </c>
      <c r="K97" s="219">
        <v>0</v>
      </c>
      <c r="L97" s="219">
        <v>291049</v>
      </c>
      <c r="M97" s="218">
        <v>0</v>
      </c>
      <c r="N97" s="217">
        <v>5824</v>
      </c>
    </row>
    <row r="98" spans="2:14">
      <c r="B98" s="72">
        <v>2022</v>
      </c>
      <c r="C98" s="217">
        <v>0</v>
      </c>
      <c r="D98" s="217">
        <v>0</v>
      </c>
      <c r="E98" s="217">
        <v>0</v>
      </c>
      <c r="F98" s="218">
        <v>0</v>
      </c>
      <c r="G98" s="217">
        <v>0</v>
      </c>
      <c r="H98" s="217">
        <v>322153</v>
      </c>
      <c r="I98" s="217">
        <v>322153</v>
      </c>
      <c r="J98" s="219">
        <v>322153</v>
      </c>
      <c r="K98" s="219">
        <v>0</v>
      </c>
      <c r="L98" s="219">
        <v>322153</v>
      </c>
      <c r="M98" s="218">
        <v>0</v>
      </c>
      <c r="N98" s="217">
        <v>5776</v>
      </c>
    </row>
    <row r="99" spans="2:14">
      <c r="B99" s="72">
        <v>2023</v>
      </c>
      <c r="C99" s="217">
        <v>0</v>
      </c>
      <c r="D99" s="217">
        <v>0</v>
      </c>
      <c r="E99" s="217">
        <v>0</v>
      </c>
      <c r="F99" s="218">
        <v>0</v>
      </c>
      <c r="G99" s="217">
        <v>0</v>
      </c>
      <c r="H99" s="217">
        <v>347072</v>
      </c>
      <c r="I99" s="217">
        <v>347072</v>
      </c>
      <c r="J99" s="219">
        <v>347072</v>
      </c>
      <c r="K99" s="219">
        <v>0</v>
      </c>
      <c r="L99" s="219">
        <v>347072</v>
      </c>
      <c r="M99" s="218">
        <v>0</v>
      </c>
      <c r="N99" s="217">
        <v>5622</v>
      </c>
    </row>
    <row r="100" spans="2:14">
      <c r="B100" s="616" t="s">
        <v>214</v>
      </c>
      <c r="C100" s="217"/>
      <c r="D100" s="217"/>
      <c r="E100" s="217"/>
      <c r="F100" s="218"/>
      <c r="G100" s="217"/>
      <c r="H100" s="217"/>
      <c r="I100" s="217"/>
      <c r="J100" s="219"/>
      <c r="K100" s="219"/>
      <c r="L100" s="219"/>
      <c r="M100" s="218"/>
      <c r="N100" s="217"/>
    </row>
    <row r="101" spans="2:14">
      <c r="B101" s="617" t="s">
        <v>371</v>
      </c>
      <c r="C101" s="217"/>
      <c r="D101" s="217"/>
      <c r="E101" s="217"/>
      <c r="F101" s="218"/>
      <c r="G101" s="217"/>
      <c r="H101" s="217"/>
      <c r="I101" s="217"/>
      <c r="J101" s="219"/>
      <c r="K101" s="219"/>
      <c r="L101" s="219"/>
      <c r="M101" s="218"/>
      <c r="N101" s="217"/>
    </row>
    <row r="102" spans="2:14">
      <c r="B102" s="72">
        <v>2021</v>
      </c>
      <c r="C102" s="217">
        <v>0</v>
      </c>
      <c r="D102" s="217">
        <v>0</v>
      </c>
      <c r="E102" s="217">
        <v>0</v>
      </c>
      <c r="F102" s="218">
        <v>0</v>
      </c>
      <c r="G102" s="217">
        <v>0</v>
      </c>
      <c r="H102" s="217">
        <v>0</v>
      </c>
      <c r="I102" s="217">
        <v>0</v>
      </c>
      <c r="J102" s="219">
        <v>0</v>
      </c>
      <c r="K102" s="219">
        <v>0</v>
      </c>
      <c r="L102" s="219">
        <v>0</v>
      </c>
      <c r="M102" s="218">
        <v>0</v>
      </c>
      <c r="N102" s="217">
        <v>0</v>
      </c>
    </row>
    <row r="103" spans="2:14">
      <c r="B103" s="72">
        <v>2022</v>
      </c>
      <c r="C103" s="217">
        <v>0</v>
      </c>
      <c r="D103" s="217">
        <v>0</v>
      </c>
      <c r="E103" s="217">
        <v>0</v>
      </c>
      <c r="F103" s="218">
        <v>0</v>
      </c>
      <c r="G103" s="217">
        <v>23</v>
      </c>
      <c r="H103" s="217">
        <v>0</v>
      </c>
      <c r="I103" s="217">
        <v>23</v>
      </c>
      <c r="J103" s="219">
        <v>23</v>
      </c>
      <c r="K103" s="219">
        <v>0</v>
      </c>
      <c r="L103" s="219">
        <v>23</v>
      </c>
      <c r="M103" s="218">
        <v>0</v>
      </c>
      <c r="N103" s="217">
        <v>0</v>
      </c>
    </row>
    <row r="104" spans="2:14">
      <c r="B104" s="72">
        <v>2023</v>
      </c>
      <c r="C104" s="19">
        <v>0</v>
      </c>
      <c r="D104" s="19">
        <v>0</v>
      </c>
      <c r="E104" s="19">
        <v>0</v>
      </c>
      <c r="F104" s="165">
        <v>0</v>
      </c>
      <c r="G104" s="19">
        <v>88</v>
      </c>
      <c r="H104" s="19">
        <v>0</v>
      </c>
      <c r="I104" s="175">
        <v>88</v>
      </c>
      <c r="J104" s="568">
        <v>88</v>
      </c>
      <c r="K104" s="568">
        <v>0</v>
      </c>
      <c r="L104" s="568">
        <v>88</v>
      </c>
      <c r="M104" s="569">
        <v>0</v>
      </c>
      <c r="N104" s="19">
        <v>0</v>
      </c>
    </row>
    <row r="105" spans="2:14">
      <c r="B105" s="616" t="s">
        <v>154</v>
      </c>
      <c r="C105" s="217"/>
      <c r="D105" s="217"/>
      <c r="E105" s="217"/>
      <c r="F105" s="218"/>
      <c r="G105" s="217"/>
      <c r="H105" s="217"/>
      <c r="I105" s="217"/>
      <c r="J105" s="219"/>
      <c r="K105" s="219"/>
      <c r="L105" s="219"/>
      <c r="M105" s="218"/>
      <c r="N105" s="217"/>
    </row>
    <row r="106" spans="2:14">
      <c r="B106" s="617" t="s">
        <v>373</v>
      </c>
      <c r="C106" s="19"/>
      <c r="D106" s="19"/>
      <c r="E106" s="19"/>
      <c r="F106" s="165"/>
      <c r="G106" s="19"/>
      <c r="H106" s="19"/>
      <c r="I106" s="175"/>
      <c r="J106" s="568"/>
      <c r="K106" s="568"/>
      <c r="L106" s="568"/>
      <c r="M106" s="569"/>
      <c r="N106" s="19"/>
    </row>
    <row r="107" spans="2:14">
      <c r="B107" s="72">
        <v>2023</v>
      </c>
      <c r="C107" s="19">
        <v>0</v>
      </c>
      <c r="D107" s="19">
        <v>0</v>
      </c>
      <c r="E107" s="19">
        <v>0</v>
      </c>
      <c r="F107" s="165">
        <v>0</v>
      </c>
      <c r="G107" s="19">
        <v>0</v>
      </c>
      <c r="H107" s="19">
        <v>0</v>
      </c>
      <c r="I107" s="175">
        <v>0</v>
      </c>
      <c r="J107" s="166">
        <v>0</v>
      </c>
      <c r="K107" s="166">
        <v>0</v>
      </c>
      <c r="L107" s="166">
        <v>0</v>
      </c>
      <c r="M107" s="165">
        <v>0</v>
      </c>
      <c r="N107" s="19">
        <v>0</v>
      </c>
    </row>
    <row r="108" spans="2:14">
      <c r="B108" s="617" t="s">
        <v>372</v>
      </c>
      <c r="C108" s="217"/>
      <c r="D108" s="217"/>
      <c r="E108" s="217"/>
      <c r="F108" s="218"/>
      <c r="G108" s="217"/>
      <c r="H108" s="217"/>
      <c r="I108" s="217"/>
      <c r="J108" s="219"/>
      <c r="K108" s="219"/>
      <c r="L108" s="219"/>
      <c r="M108" s="218"/>
      <c r="N108" s="217"/>
    </row>
    <row r="109" spans="2:14">
      <c r="B109" s="72">
        <v>2012</v>
      </c>
      <c r="C109" s="217">
        <v>0</v>
      </c>
      <c r="D109" s="217">
        <v>0</v>
      </c>
      <c r="E109" s="217">
        <v>0</v>
      </c>
      <c r="F109" s="218">
        <v>0</v>
      </c>
      <c r="G109" s="217">
        <v>12220</v>
      </c>
      <c r="H109" s="217">
        <v>0</v>
      </c>
      <c r="I109" s="217">
        <v>12220</v>
      </c>
      <c r="J109" s="219">
        <v>12220</v>
      </c>
      <c r="K109" s="219">
        <v>0</v>
      </c>
      <c r="L109" s="219">
        <v>12220</v>
      </c>
      <c r="M109" s="218">
        <v>0</v>
      </c>
      <c r="N109" s="217">
        <v>0</v>
      </c>
    </row>
    <row r="110" spans="2:14">
      <c r="B110" s="72">
        <v>2013</v>
      </c>
      <c r="C110" s="217">
        <v>0</v>
      </c>
      <c r="D110" s="217">
        <v>0</v>
      </c>
      <c r="E110" s="217">
        <v>0</v>
      </c>
      <c r="F110" s="218">
        <v>0</v>
      </c>
      <c r="G110" s="217">
        <v>14777</v>
      </c>
      <c r="H110" s="217">
        <v>0</v>
      </c>
      <c r="I110" s="217">
        <v>14777</v>
      </c>
      <c r="J110" s="219">
        <v>14777</v>
      </c>
      <c r="K110" s="219">
        <v>0</v>
      </c>
      <c r="L110" s="219">
        <v>14777</v>
      </c>
      <c r="M110" s="218">
        <v>0</v>
      </c>
      <c r="N110" s="217">
        <v>0</v>
      </c>
    </row>
    <row r="111" spans="2:14">
      <c r="B111" s="72">
        <v>2014</v>
      </c>
      <c r="C111" s="217">
        <v>0</v>
      </c>
      <c r="D111" s="217">
        <v>0</v>
      </c>
      <c r="E111" s="217">
        <v>0</v>
      </c>
      <c r="F111" s="218">
        <v>0</v>
      </c>
      <c r="G111" s="217">
        <v>12818</v>
      </c>
      <c r="H111" s="217">
        <v>0</v>
      </c>
      <c r="I111" s="217">
        <v>12818</v>
      </c>
      <c r="J111" s="219">
        <v>12818</v>
      </c>
      <c r="K111" s="219">
        <v>0</v>
      </c>
      <c r="L111" s="219">
        <v>12818</v>
      </c>
      <c r="M111" s="218">
        <v>0</v>
      </c>
      <c r="N111" s="217">
        <v>0</v>
      </c>
    </row>
    <row r="112" spans="2:14">
      <c r="B112" s="72">
        <v>2015</v>
      </c>
      <c r="C112" s="217">
        <v>0</v>
      </c>
      <c r="D112" s="217">
        <v>0</v>
      </c>
      <c r="E112" s="217">
        <v>0</v>
      </c>
      <c r="F112" s="218">
        <v>0</v>
      </c>
      <c r="G112" s="217">
        <v>19640</v>
      </c>
      <c r="H112" s="217">
        <v>0</v>
      </c>
      <c r="I112" s="217">
        <v>19640</v>
      </c>
      <c r="J112" s="219">
        <v>19640</v>
      </c>
      <c r="K112" s="219">
        <v>0</v>
      </c>
      <c r="L112" s="219">
        <v>19640</v>
      </c>
      <c r="M112" s="218">
        <v>0</v>
      </c>
      <c r="N112" s="217">
        <v>0</v>
      </c>
    </row>
    <row r="113" spans="2:14">
      <c r="B113" s="72">
        <v>2016</v>
      </c>
      <c r="C113" s="217">
        <v>0</v>
      </c>
      <c r="D113" s="217">
        <v>0</v>
      </c>
      <c r="E113" s="217">
        <v>0</v>
      </c>
      <c r="F113" s="218">
        <v>0</v>
      </c>
      <c r="G113" s="217">
        <v>20731</v>
      </c>
      <c r="H113" s="217">
        <v>0</v>
      </c>
      <c r="I113" s="217">
        <v>20731</v>
      </c>
      <c r="J113" s="219">
        <v>20731</v>
      </c>
      <c r="K113" s="219">
        <v>0</v>
      </c>
      <c r="L113" s="219">
        <v>20731</v>
      </c>
      <c r="M113" s="218">
        <v>0</v>
      </c>
      <c r="N113" s="217">
        <v>0</v>
      </c>
    </row>
    <row r="114" spans="2:14">
      <c r="B114" s="72">
        <v>2017</v>
      </c>
      <c r="C114" s="217">
        <v>0</v>
      </c>
      <c r="D114" s="217">
        <v>0</v>
      </c>
      <c r="E114" s="217">
        <v>0</v>
      </c>
      <c r="F114" s="218">
        <v>0</v>
      </c>
      <c r="G114" s="217">
        <v>35337</v>
      </c>
      <c r="H114" s="217">
        <v>0</v>
      </c>
      <c r="I114" s="217">
        <v>35337</v>
      </c>
      <c r="J114" s="219">
        <v>35337</v>
      </c>
      <c r="K114" s="219">
        <v>0</v>
      </c>
      <c r="L114" s="219">
        <v>35337</v>
      </c>
      <c r="M114" s="218">
        <v>0</v>
      </c>
      <c r="N114" s="217">
        <v>0</v>
      </c>
    </row>
    <row r="115" spans="2:14">
      <c r="B115" s="72">
        <v>2018</v>
      </c>
      <c r="C115" s="217">
        <v>0</v>
      </c>
      <c r="D115" s="217">
        <v>0</v>
      </c>
      <c r="E115" s="217">
        <v>0</v>
      </c>
      <c r="F115" s="218">
        <v>0</v>
      </c>
      <c r="G115" s="217">
        <v>40309</v>
      </c>
      <c r="H115" s="217">
        <v>0</v>
      </c>
      <c r="I115" s="217">
        <v>40309</v>
      </c>
      <c r="J115" s="219">
        <v>40309</v>
      </c>
      <c r="K115" s="219">
        <v>0</v>
      </c>
      <c r="L115" s="219">
        <v>40309</v>
      </c>
      <c r="M115" s="218">
        <v>0</v>
      </c>
      <c r="N115" s="217">
        <v>0</v>
      </c>
    </row>
    <row r="116" spans="2:14">
      <c r="B116" s="72">
        <v>2019</v>
      </c>
      <c r="C116" s="217">
        <v>0</v>
      </c>
      <c r="D116" s="217">
        <v>0</v>
      </c>
      <c r="E116" s="217">
        <v>0</v>
      </c>
      <c r="F116" s="218">
        <v>0</v>
      </c>
      <c r="G116" s="217">
        <v>49313</v>
      </c>
      <c r="H116" s="217">
        <v>0</v>
      </c>
      <c r="I116" s="217">
        <v>49313</v>
      </c>
      <c r="J116" s="219">
        <v>49313</v>
      </c>
      <c r="K116" s="219">
        <v>0</v>
      </c>
      <c r="L116" s="219">
        <v>49313</v>
      </c>
      <c r="M116" s="218">
        <v>0</v>
      </c>
      <c r="N116" s="217">
        <v>0</v>
      </c>
    </row>
    <row r="117" spans="2:14">
      <c r="B117" s="72">
        <v>2020</v>
      </c>
      <c r="C117" s="217">
        <v>0</v>
      </c>
      <c r="D117" s="217">
        <v>0</v>
      </c>
      <c r="E117" s="217">
        <v>0</v>
      </c>
      <c r="F117" s="218">
        <v>0</v>
      </c>
      <c r="G117" s="217">
        <v>68323</v>
      </c>
      <c r="H117" s="217">
        <v>0</v>
      </c>
      <c r="I117" s="217">
        <v>68323</v>
      </c>
      <c r="J117" s="219">
        <v>68323</v>
      </c>
      <c r="K117" s="219">
        <v>0</v>
      </c>
      <c r="L117" s="219">
        <v>68323</v>
      </c>
      <c r="M117" s="218">
        <v>0</v>
      </c>
      <c r="N117" s="217">
        <v>0</v>
      </c>
    </row>
    <row r="118" spans="2:14">
      <c r="B118" s="72">
        <v>2021</v>
      </c>
      <c r="C118" s="217">
        <v>0</v>
      </c>
      <c r="D118" s="217">
        <v>0</v>
      </c>
      <c r="E118" s="217">
        <v>0</v>
      </c>
      <c r="F118" s="218">
        <v>0</v>
      </c>
      <c r="G118" s="217">
        <v>83509</v>
      </c>
      <c r="H118" s="217">
        <v>0</v>
      </c>
      <c r="I118" s="217">
        <v>83509</v>
      </c>
      <c r="J118" s="219">
        <v>83509</v>
      </c>
      <c r="K118" s="219">
        <v>0</v>
      </c>
      <c r="L118" s="219">
        <v>83509</v>
      </c>
      <c r="M118" s="218">
        <v>0</v>
      </c>
      <c r="N118" s="217">
        <v>0</v>
      </c>
    </row>
    <row r="119" spans="2:14">
      <c r="B119" s="72">
        <v>2022</v>
      </c>
      <c r="C119" s="217">
        <v>0</v>
      </c>
      <c r="D119" s="217">
        <v>0</v>
      </c>
      <c r="E119" s="217">
        <v>0</v>
      </c>
      <c r="F119" s="218">
        <v>0</v>
      </c>
      <c r="G119" s="217">
        <v>92994</v>
      </c>
      <c r="H119" s="217">
        <v>0</v>
      </c>
      <c r="I119" s="217">
        <v>92994</v>
      </c>
      <c r="J119" s="219">
        <v>92994</v>
      </c>
      <c r="K119" s="219">
        <v>0</v>
      </c>
      <c r="L119" s="219">
        <v>92994</v>
      </c>
      <c r="M119" s="218">
        <v>0</v>
      </c>
      <c r="N119" s="217">
        <v>0</v>
      </c>
    </row>
    <row r="120" spans="2:14">
      <c r="B120" s="72">
        <v>2023</v>
      </c>
      <c r="C120" s="217">
        <v>0</v>
      </c>
      <c r="D120" s="217">
        <v>0</v>
      </c>
      <c r="E120" s="217">
        <v>0</v>
      </c>
      <c r="F120" s="218">
        <v>0</v>
      </c>
      <c r="G120" s="217">
        <v>110471</v>
      </c>
      <c r="H120" s="217">
        <v>0</v>
      </c>
      <c r="I120" s="217">
        <v>110471</v>
      </c>
      <c r="J120" s="219">
        <v>110471</v>
      </c>
      <c r="K120" s="219">
        <v>0</v>
      </c>
      <c r="L120" s="219">
        <v>110471</v>
      </c>
      <c r="M120" s="218">
        <v>0</v>
      </c>
      <c r="N120" s="217">
        <v>0</v>
      </c>
    </row>
    <row r="121" spans="2:14">
      <c r="B121" s="616" t="s">
        <v>618</v>
      </c>
      <c r="C121" s="217"/>
      <c r="D121" s="217"/>
      <c r="E121" s="217"/>
      <c r="F121" s="218"/>
      <c r="G121" s="217"/>
      <c r="H121" s="217"/>
      <c r="I121" s="217"/>
      <c r="J121" s="219"/>
      <c r="K121" s="219"/>
      <c r="L121" s="219"/>
      <c r="M121" s="218"/>
      <c r="N121" s="217"/>
    </row>
    <row r="122" spans="2:14">
      <c r="B122" s="617" t="s">
        <v>531</v>
      </c>
      <c r="C122" s="217"/>
      <c r="D122" s="217"/>
      <c r="E122" s="217"/>
      <c r="F122" s="218"/>
      <c r="G122" s="217"/>
      <c r="H122" s="217"/>
      <c r="I122" s="217"/>
      <c r="J122" s="219"/>
      <c r="K122" s="219"/>
      <c r="L122" s="219"/>
      <c r="M122" s="218"/>
      <c r="N122" s="217"/>
    </row>
    <row r="123" spans="2:14">
      <c r="B123" s="72">
        <v>2012</v>
      </c>
      <c r="C123" s="217">
        <v>0</v>
      </c>
      <c r="D123" s="217">
        <v>4</v>
      </c>
      <c r="E123" s="217">
        <v>0</v>
      </c>
      <c r="F123" s="218">
        <v>4</v>
      </c>
      <c r="G123" s="217">
        <v>0</v>
      </c>
      <c r="H123" s="217">
        <v>0</v>
      </c>
      <c r="I123" s="217">
        <v>0</v>
      </c>
      <c r="J123" s="219">
        <v>4</v>
      </c>
      <c r="K123" s="219"/>
      <c r="L123" s="219">
        <v>4</v>
      </c>
      <c r="M123" s="218"/>
      <c r="N123" s="217">
        <v>0</v>
      </c>
    </row>
    <row r="124" spans="2:14">
      <c r="B124" s="72">
        <v>2013</v>
      </c>
      <c r="C124" s="217">
        <v>0</v>
      </c>
      <c r="D124" s="217">
        <v>2</v>
      </c>
      <c r="E124" s="217">
        <v>0</v>
      </c>
      <c r="F124" s="218">
        <v>2</v>
      </c>
      <c r="G124" s="217">
        <v>0</v>
      </c>
      <c r="H124" s="217">
        <v>0</v>
      </c>
      <c r="I124" s="217">
        <v>0</v>
      </c>
      <c r="J124" s="219">
        <v>2</v>
      </c>
      <c r="K124" s="219"/>
      <c r="L124" s="219">
        <v>2</v>
      </c>
      <c r="M124" s="218"/>
      <c r="N124" s="217">
        <v>0</v>
      </c>
    </row>
    <row r="125" spans="2:14">
      <c r="B125" s="616" t="s">
        <v>619</v>
      </c>
      <c r="C125" s="217"/>
      <c r="D125" s="217"/>
      <c r="E125" s="217"/>
      <c r="F125" s="218"/>
      <c r="G125" s="217"/>
      <c r="H125" s="217"/>
      <c r="I125" s="217"/>
      <c r="J125" s="219"/>
      <c r="K125" s="219"/>
      <c r="L125" s="219"/>
      <c r="M125" s="218"/>
      <c r="N125" s="217"/>
    </row>
    <row r="126" spans="2:14">
      <c r="B126" s="617" t="s">
        <v>533</v>
      </c>
      <c r="C126" s="217"/>
      <c r="D126" s="217"/>
      <c r="E126" s="217"/>
      <c r="F126" s="218"/>
      <c r="G126" s="217"/>
      <c r="H126" s="217"/>
      <c r="I126" s="217"/>
      <c r="J126" s="219"/>
      <c r="K126" s="219"/>
      <c r="L126" s="219"/>
      <c r="M126" s="218"/>
      <c r="N126" s="217"/>
    </row>
    <row r="127" spans="2:14">
      <c r="B127" s="72">
        <v>2012</v>
      </c>
      <c r="C127" s="217">
        <v>0</v>
      </c>
      <c r="D127" s="217">
        <v>0</v>
      </c>
      <c r="E127" s="217">
        <v>0</v>
      </c>
      <c r="F127" s="218">
        <v>0</v>
      </c>
      <c r="G127" s="217">
        <v>0</v>
      </c>
      <c r="H127" s="217">
        <v>0</v>
      </c>
      <c r="I127" s="217">
        <v>0</v>
      </c>
      <c r="J127" s="219">
        <v>0</v>
      </c>
      <c r="K127" s="219"/>
      <c r="L127" s="219">
        <v>0</v>
      </c>
      <c r="M127" s="218"/>
      <c r="N127" s="217">
        <v>364</v>
      </c>
    </row>
    <row r="128" spans="2:14">
      <c r="B128" s="72">
        <v>2013</v>
      </c>
      <c r="C128" s="217">
        <v>0</v>
      </c>
      <c r="D128" s="217">
        <v>0</v>
      </c>
      <c r="E128" s="217">
        <v>0</v>
      </c>
      <c r="F128" s="218">
        <v>0</v>
      </c>
      <c r="G128" s="217">
        <v>0</v>
      </c>
      <c r="H128" s="217">
        <v>0</v>
      </c>
      <c r="I128" s="217">
        <v>0</v>
      </c>
      <c r="J128" s="219">
        <v>0</v>
      </c>
      <c r="K128" s="219"/>
      <c r="L128" s="219">
        <v>0</v>
      </c>
      <c r="M128" s="218"/>
      <c r="N128" s="217">
        <v>407</v>
      </c>
    </row>
    <row r="129" spans="2:14">
      <c r="B129" s="617" t="s">
        <v>535</v>
      </c>
      <c r="C129" s="217"/>
      <c r="D129" s="217"/>
      <c r="E129" s="217"/>
      <c r="F129" s="218"/>
      <c r="G129" s="217"/>
      <c r="H129" s="217"/>
      <c r="I129" s="217"/>
      <c r="J129" s="219"/>
      <c r="K129" s="219"/>
      <c r="L129" s="219"/>
      <c r="M129" s="218"/>
      <c r="N129" s="217"/>
    </row>
    <row r="130" spans="2:14">
      <c r="B130" s="72">
        <v>2012</v>
      </c>
      <c r="C130" s="217">
        <v>0</v>
      </c>
      <c r="D130" s="217">
        <v>0</v>
      </c>
      <c r="E130" s="217">
        <v>0</v>
      </c>
      <c r="F130" s="218">
        <v>0</v>
      </c>
      <c r="G130" s="217">
        <v>0</v>
      </c>
      <c r="H130" s="217">
        <v>0</v>
      </c>
      <c r="I130" s="217">
        <v>0</v>
      </c>
      <c r="J130" s="219">
        <v>0</v>
      </c>
      <c r="K130" s="219"/>
      <c r="L130" s="219">
        <v>0</v>
      </c>
      <c r="M130" s="218"/>
      <c r="N130" s="217">
        <v>2852</v>
      </c>
    </row>
    <row r="131" spans="2:14">
      <c r="B131" s="72">
        <v>2013</v>
      </c>
      <c r="C131" s="217">
        <v>0</v>
      </c>
      <c r="D131" s="217">
        <v>0</v>
      </c>
      <c r="E131" s="217">
        <v>0</v>
      </c>
      <c r="F131" s="218">
        <v>0</v>
      </c>
      <c r="G131" s="217">
        <v>0</v>
      </c>
      <c r="H131" s="217">
        <v>0</v>
      </c>
      <c r="I131" s="217">
        <v>0</v>
      </c>
      <c r="J131" s="219">
        <v>0</v>
      </c>
      <c r="K131" s="219"/>
      <c r="L131" s="219">
        <v>0</v>
      </c>
      <c r="M131" s="218"/>
      <c r="N131" s="217">
        <v>2609</v>
      </c>
    </row>
    <row r="132" spans="2:14">
      <c r="B132" s="616" t="s">
        <v>199</v>
      </c>
      <c r="C132" s="217"/>
      <c r="D132" s="217"/>
      <c r="E132" s="217"/>
      <c r="F132" s="218"/>
      <c r="G132" s="217"/>
      <c r="H132" s="217"/>
      <c r="I132" s="217"/>
      <c r="J132" s="219"/>
      <c r="K132" s="219"/>
      <c r="L132" s="219"/>
      <c r="M132" s="218"/>
      <c r="N132" s="217"/>
    </row>
    <row r="133" spans="2:14">
      <c r="B133" s="617" t="s">
        <v>374</v>
      </c>
      <c r="C133" s="217"/>
      <c r="D133" s="217"/>
      <c r="E133" s="217"/>
      <c r="F133" s="218"/>
      <c r="G133" s="217"/>
      <c r="H133" s="217"/>
      <c r="I133" s="217"/>
      <c r="J133" s="219"/>
      <c r="K133" s="219"/>
      <c r="L133" s="219"/>
      <c r="M133" s="218"/>
      <c r="N133" s="217"/>
    </row>
    <row r="134" spans="2:14">
      <c r="B134" s="72">
        <v>2020</v>
      </c>
      <c r="C134" s="217">
        <v>0</v>
      </c>
      <c r="D134" s="217">
        <v>0</v>
      </c>
      <c r="E134" s="217">
        <v>0</v>
      </c>
      <c r="F134" s="218">
        <v>0</v>
      </c>
      <c r="G134" s="217">
        <v>0</v>
      </c>
      <c r="H134" s="217">
        <v>0</v>
      </c>
      <c r="I134" s="217">
        <v>0</v>
      </c>
      <c r="J134" s="219">
        <v>0</v>
      </c>
      <c r="K134" s="219">
        <v>0</v>
      </c>
      <c r="L134" s="219">
        <v>0</v>
      </c>
      <c r="M134" s="218">
        <v>18609</v>
      </c>
      <c r="N134" s="217">
        <v>18609</v>
      </c>
    </row>
    <row r="135" spans="2:14">
      <c r="B135" s="72">
        <v>2021</v>
      </c>
      <c r="C135" s="217">
        <v>0</v>
      </c>
      <c r="D135" s="217">
        <v>0</v>
      </c>
      <c r="E135" s="217">
        <v>0</v>
      </c>
      <c r="F135" s="218">
        <v>0</v>
      </c>
      <c r="G135" s="217">
        <v>0</v>
      </c>
      <c r="H135" s="217">
        <v>0</v>
      </c>
      <c r="I135" s="217">
        <v>0</v>
      </c>
      <c r="J135" s="219">
        <v>0</v>
      </c>
      <c r="K135" s="219">
        <v>0</v>
      </c>
      <c r="L135" s="219">
        <v>0</v>
      </c>
      <c r="M135" s="218">
        <v>21631</v>
      </c>
      <c r="N135" s="217">
        <v>21631</v>
      </c>
    </row>
    <row r="136" spans="2:14">
      <c r="B136" s="72">
        <v>2022</v>
      </c>
      <c r="C136" s="217">
        <v>0</v>
      </c>
      <c r="D136" s="217">
        <v>0</v>
      </c>
      <c r="E136" s="217">
        <v>0</v>
      </c>
      <c r="F136" s="218">
        <v>0</v>
      </c>
      <c r="G136" s="217">
        <v>0</v>
      </c>
      <c r="H136" s="217">
        <v>0</v>
      </c>
      <c r="I136" s="217">
        <v>0</v>
      </c>
      <c r="J136" s="219">
        <v>0</v>
      </c>
      <c r="K136" s="219">
        <v>0</v>
      </c>
      <c r="L136" s="219">
        <v>0</v>
      </c>
      <c r="M136" s="218">
        <v>25010</v>
      </c>
      <c r="N136" s="217">
        <v>25010</v>
      </c>
    </row>
    <row r="137" spans="2:14">
      <c r="B137" s="72">
        <v>2023</v>
      </c>
      <c r="C137" s="19">
        <v>0</v>
      </c>
      <c r="D137" s="19">
        <v>0</v>
      </c>
      <c r="E137" s="19">
        <v>0</v>
      </c>
      <c r="F137" s="165">
        <v>0</v>
      </c>
      <c r="G137" s="19">
        <v>0</v>
      </c>
      <c r="H137" s="19">
        <v>0</v>
      </c>
      <c r="I137" s="175">
        <v>0</v>
      </c>
      <c r="J137" s="568">
        <v>0</v>
      </c>
      <c r="K137" s="568">
        <v>0</v>
      </c>
      <c r="L137" s="568">
        <v>0</v>
      </c>
      <c r="M137" s="569">
        <v>23553</v>
      </c>
      <c r="N137" s="19">
        <v>23553</v>
      </c>
    </row>
    <row r="138" spans="2:14">
      <c r="B138" s="616" t="s">
        <v>145</v>
      </c>
      <c r="C138" s="217"/>
      <c r="D138" s="217"/>
      <c r="E138" s="217"/>
      <c r="F138" s="218"/>
      <c r="G138" s="217"/>
      <c r="H138" s="217"/>
      <c r="I138" s="217"/>
      <c r="J138" s="219"/>
      <c r="K138" s="219"/>
      <c r="L138" s="219"/>
      <c r="M138" s="218"/>
      <c r="N138" s="217"/>
    </row>
    <row r="139" spans="2:14">
      <c r="B139" s="617" t="s">
        <v>375</v>
      </c>
      <c r="C139" s="217"/>
      <c r="D139" s="217"/>
      <c r="E139" s="217"/>
      <c r="F139" s="218"/>
      <c r="G139" s="217"/>
      <c r="H139" s="217"/>
      <c r="I139" s="217"/>
      <c r="J139" s="219"/>
      <c r="K139" s="219"/>
      <c r="L139" s="219"/>
      <c r="M139" s="218"/>
      <c r="N139" s="217"/>
    </row>
    <row r="140" spans="2:14">
      <c r="B140" s="72">
        <v>2019</v>
      </c>
      <c r="C140" s="217">
        <v>0</v>
      </c>
      <c r="D140" s="217">
        <v>0</v>
      </c>
      <c r="E140" s="217">
        <v>0</v>
      </c>
      <c r="F140" s="218">
        <v>0</v>
      </c>
      <c r="G140" s="217">
        <v>0</v>
      </c>
      <c r="H140" s="217">
        <v>0</v>
      </c>
      <c r="I140" s="217">
        <v>0</v>
      </c>
      <c r="J140" s="219">
        <v>0</v>
      </c>
      <c r="K140" s="219">
        <v>0</v>
      </c>
      <c r="L140" s="219">
        <v>0</v>
      </c>
      <c r="M140" s="218">
        <v>0</v>
      </c>
      <c r="N140" s="217">
        <v>0</v>
      </c>
    </row>
    <row r="141" spans="2:14">
      <c r="B141" s="72">
        <v>2020</v>
      </c>
      <c r="C141" s="217">
        <v>0</v>
      </c>
      <c r="D141" s="217">
        <v>0</v>
      </c>
      <c r="E141" s="217">
        <v>0</v>
      </c>
      <c r="F141" s="218">
        <v>0</v>
      </c>
      <c r="G141" s="217">
        <v>0</v>
      </c>
      <c r="H141" s="217">
        <v>0</v>
      </c>
      <c r="I141" s="217">
        <v>0</v>
      </c>
      <c r="J141" s="219">
        <v>0</v>
      </c>
      <c r="K141" s="219">
        <v>0</v>
      </c>
      <c r="L141" s="219">
        <v>0</v>
      </c>
      <c r="M141" s="218">
        <v>73799</v>
      </c>
      <c r="N141" s="217">
        <v>73799</v>
      </c>
    </row>
    <row r="142" spans="2:14">
      <c r="B142" s="72">
        <v>2021</v>
      </c>
      <c r="C142" s="217">
        <v>0</v>
      </c>
      <c r="D142" s="217">
        <v>0</v>
      </c>
      <c r="E142" s="217">
        <v>0</v>
      </c>
      <c r="F142" s="218">
        <v>0</v>
      </c>
      <c r="G142" s="217">
        <v>0</v>
      </c>
      <c r="H142" s="217">
        <v>0</v>
      </c>
      <c r="I142" s="217">
        <v>0</v>
      </c>
      <c r="J142" s="219">
        <v>0</v>
      </c>
      <c r="K142" s="219">
        <v>0</v>
      </c>
      <c r="L142" s="219">
        <v>0</v>
      </c>
      <c r="M142" s="218">
        <v>83737</v>
      </c>
      <c r="N142" s="217">
        <v>83737</v>
      </c>
    </row>
    <row r="143" spans="2:14">
      <c r="B143" s="72">
        <v>2022</v>
      </c>
      <c r="C143" s="217">
        <v>0</v>
      </c>
      <c r="D143" s="217">
        <v>0</v>
      </c>
      <c r="E143" s="217">
        <v>0</v>
      </c>
      <c r="F143" s="218">
        <v>0</v>
      </c>
      <c r="G143" s="217">
        <v>0</v>
      </c>
      <c r="H143" s="217">
        <v>0</v>
      </c>
      <c r="I143" s="217">
        <v>0</v>
      </c>
      <c r="J143" s="219">
        <v>0</v>
      </c>
      <c r="K143" s="219">
        <v>0</v>
      </c>
      <c r="L143" s="219">
        <v>0</v>
      </c>
      <c r="M143" s="218">
        <v>152813</v>
      </c>
      <c r="N143" s="217">
        <v>152813</v>
      </c>
    </row>
    <row r="144" spans="2:14">
      <c r="B144" s="72">
        <v>2023</v>
      </c>
      <c r="C144" s="19">
        <v>0</v>
      </c>
      <c r="D144" s="19">
        <v>0</v>
      </c>
      <c r="E144" s="19">
        <v>0</v>
      </c>
      <c r="F144" s="165">
        <v>0</v>
      </c>
      <c r="G144" s="19">
        <v>0</v>
      </c>
      <c r="H144" s="19">
        <v>0</v>
      </c>
      <c r="I144" s="175">
        <v>0</v>
      </c>
      <c r="J144" s="568">
        <v>0</v>
      </c>
      <c r="K144" s="568">
        <v>0</v>
      </c>
      <c r="L144" s="568">
        <v>0</v>
      </c>
      <c r="M144" s="569">
        <v>249418</v>
      </c>
      <c r="N144" s="19">
        <v>249418</v>
      </c>
    </row>
    <row r="145" spans="2:14">
      <c r="B145" s="616" t="s">
        <v>620</v>
      </c>
      <c r="C145" s="217"/>
      <c r="D145" s="217"/>
      <c r="E145" s="217"/>
      <c r="F145" s="218"/>
      <c r="G145" s="217"/>
      <c r="H145" s="217"/>
      <c r="I145" s="217"/>
      <c r="J145" s="219"/>
      <c r="K145" s="219"/>
      <c r="L145" s="219"/>
      <c r="M145" s="218"/>
      <c r="N145" s="217"/>
    </row>
    <row r="146" spans="2:14">
      <c r="B146" s="617" t="s">
        <v>532</v>
      </c>
      <c r="C146" s="217"/>
      <c r="D146" s="217"/>
      <c r="E146" s="217"/>
      <c r="F146" s="218"/>
      <c r="G146" s="217"/>
      <c r="H146" s="217"/>
      <c r="I146" s="217"/>
      <c r="J146" s="219"/>
      <c r="K146" s="219"/>
      <c r="L146" s="219"/>
      <c r="M146" s="218"/>
      <c r="N146" s="217"/>
    </row>
    <row r="147" spans="2:14">
      <c r="B147" s="72">
        <v>2012</v>
      </c>
      <c r="C147" s="217">
        <v>0</v>
      </c>
      <c r="D147" s="217">
        <v>1085</v>
      </c>
      <c r="E147" s="217">
        <v>143</v>
      </c>
      <c r="F147" s="218">
        <v>1228</v>
      </c>
      <c r="G147" s="217">
        <v>0</v>
      </c>
      <c r="H147" s="217">
        <v>0</v>
      </c>
      <c r="I147" s="217">
        <v>0</v>
      </c>
      <c r="J147" s="219">
        <v>1228</v>
      </c>
      <c r="K147" s="219"/>
      <c r="L147" s="219">
        <v>1228</v>
      </c>
      <c r="M147" s="218"/>
      <c r="N147" s="217">
        <v>0</v>
      </c>
    </row>
    <row r="148" spans="2:14">
      <c r="B148" s="72">
        <v>2013</v>
      </c>
      <c r="C148" s="217">
        <v>0</v>
      </c>
      <c r="D148" s="217">
        <v>685</v>
      </c>
      <c r="E148" s="217">
        <v>78</v>
      </c>
      <c r="F148" s="218">
        <v>763</v>
      </c>
      <c r="G148" s="217">
        <v>0</v>
      </c>
      <c r="H148" s="217">
        <v>0</v>
      </c>
      <c r="I148" s="217">
        <v>0</v>
      </c>
      <c r="J148" s="219">
        <v>763</v>
      </c>
      <c r="K148" s="219"/>
      <c r="L148" s="219">
        <v>763</v>
      </c>
      <c r="M148" s="218"/>
      <c r="N148" s="217">
        <v>0</v>
      </c>
    </row>
    <row r="149" spans="2:14">
      <c r="B149" s="72">
        <v>2014</v>
      </c>
      <c r="C149" s="217">
        <v>0</v>
      </c>
      <c r="D149" s="217">
        <v>482</v>
      </c>
      <c r="E149" s="217">
        <v>0</v>
      </c>
      <c r="F149" s="218">
        <v>482</v>
      </c>
      <c r="G149" s="217">
        <v>0</v>
      </c>
      <c r="H149" s="217">
        <v>0</v>
      </c>
      <c r="I149" s="217">
        <v>0</v>
      </c>
      <c r="J149" s="219">
        <v>482</v>
      </c>
      <c r="K149" s="219"/>
      <c r="L149" s="219">
        <v>482</v>
      </c>
      <c r="M149" s="218"/>
      <c r="N149" s="217">
        <v>0</v>
      </c>
    </row>
    <row r="150" spans="2:14">
      <c r="B150" s="616" t="s">
        <v>621</v>
      </c>
      <c r="C150" s="217"/>
      <c r="D150" s="217"/>
      <c r="E150" s="217"/>
      <c r="F150" s="218"/>
      <c r="G150" s="217"/>
      <c r="H150" s="217"/>
      <c r="I150" s="217"/>
      <c r="J150" s="219"/>
      <c r="K150" s="219"/>
      <c r="L150" s="219"/>
      <c r="M150" s="218"/>
      <c r="N150" s="217"/>
    </row>
    <row r="151" spans="2:14">
      <c r="B151" s="617" t="s">
        <v>537</v>
      </c>
      <c r="C151" s="217"/>
      <c r="D151" s="217"/>
      <c r="E151" s="217"/>
      <c r="F151" s="218"/>
      <c r="G151" s="217"/>
      <c r="H151" s="217"/>
      <c r="I151" s="217"/>
      <c r="J151" s="219"/>
      <c r="K151" s="219"/>
      <c r="L151" s="219"/>
      <c r="M151" s="218"/>
      <c r="N151" s="217"/>
    </row>
    <row r="152" spans="2:14">
      <c r="B152" s="72">
        <v>2018</v>
      </c>
      <c r="C152" s="217">
        <v>0</v>
      </c>
      <c r="D152" s="217">
        <v>0</v>
      </c>
      <c r="E152" s="217">
        <v>0</v>
      </c>
      <c r="F152" s="218">
        <v>0</v>
      </c>
      <c r="G152" s="217">
        <v>0</v>
      </c>
      <c r="H152" s="217">
        <v>0</v>
      </c>
      <c r="I152" s="217">
        <v>0</v>
      </c>
      <c r="J152" s="219">
        <v>0</v>
      </c>
      <c r="K152" s="219"/>
      <c r="L152" s="219">
        <v>0</v>
      </c>
      <c r="M152" s="218"/>
      <c r="N152" s="217">
        <v>8</v>
      </c>
    </row>
    <row r="153" spans="2:14">
      <c r="B153" s="72">
        <v>2019</v>
      </c>
      <c r="C153" s="217">
        <v>0</v>
      </c>
      <c r="D153" s="217">
        <v>0</v>
      </c>
      <c r="E153" s="217">
        <v>0</v>
      </c>
      <c r="F153" s="218">
        <v>0</v>
      </c>
      <c r="G153" s="217">
        <v>0</v>
      </c>
      <c r="H153" s="217">
        <v>0</v>
      </c>
      <c r="I153" s="217">
        <v>0</v>
      </c>
      <c r="J153" s="219">
        <v>0</v>
      </c>
      <c r="K153" s="219"/>
      <c r="L153" s="219">
        <v>0</v>
      </c>
      <c r="M153" s="218"/>
      <c r="N153" s="217">
        <v>10</v>
      </c>
    </row>
    <row r="154" spans="2:14">
      <c r="B154" s="616" t="s">
        <v>622</v>
      </c>
      <c r="C154" s="217"/>
      <c r="D154" s="217"/>
      <c r="E154" s="217"/>
      <c r="F154" s="218"/>
      <c r="G154" s="217"/>
      <c r="H154" s="217"/>
      <c r="I154" s="217"/>
      <c r="J154" s="219"/>
      <c r="K154" s="219"/>
      <c r="L154" s="219"/>
      <c r="M154" s="218"/>
      <c r="N154" s="217"/>
    </row>
    <row r="155" spans="2:14">
      <c r="B155" s="617" t="s">
        <v>613</v>
      </c>
      <c r="C155" s="217"/>
      <c r="D155" s="217"/>
      <c r="E155" s="217"/>
      <c r="F155" s="218"/>
      <c r="G155" s="217"/>
      <c r="H155" s="217"/>
      <c r="I155" s="217"/>
      <c r="J155" s="219"/>
      <c r="K155" s="219"/>
      <c r="L155" s="219"/>
      <c r="M155" s="218"/>
      <c r="N155" s="217"/>
    </row>
    <row r="156" spans="2:14">
      <c r="B156" s="72">
        <v>2012</v>
      </c>
      <c r="C156" s="217">
        <v>18</v>
      </c>
      <c r="D156" s="217">
        <v>0</v>
      </c>
      <c r="E156" s="217">
        <v>0</v>
      </c>
      <c r="F156" s="218">
        <v>18</v>
      </c>
      <c r="G156" s="217">
        <v>0</v>
      </c>
      <c r="H156" s="217">
        <v>0</v>
      </c>
      <c r="I156" s="217">
        <v>0</v>
      </c>
      <c r="J156" s="219">
        <v>18</v>
      </c>
      <c r="K156" s="219"/>
      <c r="L156" s="219">
        <v>18</v>
      </c>
      <c r="M156" s="218"/>
      <c r="N156" s="217">
        <v>0</v>
      </c>
    </row>
    <row r="157" spans="2:14">
      <c r="B157" s="72">
        <v>2013</v>
      </c>
      <c r="C157" s="217">
        <v>19</v>
      </c>
      <c r="D157" s="217">
        <v>0</v>
      </c>
      <c r="E157" s="217">
        <v>0</v>
      </c>
      <c r="F157" s="218">
        <v>19</v>
      </c>
      <c r="G157" s="217">
        <v>0</v>
      </c>
      <c r="H157" s="217">
        <v>0</v>
      </c>
      <c r="I157" s="217">
        <v>0</v>
      </c>
      <c r="J157" s="219">
        <v>19</v>
      </c>
      <c r="K157" s="219"/>
      <c r="L157" s="219">
        <v>19</v>
      </c>
      <c r="M157" s="218"/>
      <c r="N157" s="217">
        <v>0</v>
      </c>
    </row>
    <row r="158" spans="2:14">
      <c r="B158" s="72">
        <v>2014</v>
      </c>
      <c r="C158" s="217">
        <v>18</v>
      </c>
      <c r="D158" s="217">
        <v>0</v>
      </c>
      <c r="E158" s="217">
        <v>0</v>
      </c>
      <c r="F158" s="218">
        <v>18</v>
      </c>
      <c r="G158" s="217">
        <v>0</v>
      </c>
      <c r="H158" s="217">
        <v>0</v>
      </c>
      <c r="I158" s="217">
        <v>0</v>
      </c>
      <c r="J158" s="219">
        <v>18</v>
      </c>
      <c r="K158" s="219"/>
      <c r="L158" s="219">
        <v>18</v>
      </c>
      <c r="M158" s="218"/>
      <c r="N158" s="217">
        <v>0</v>
      </c>
    </row>
    <row r="159" spans="2:14">
      <c r="B159" s="72">
        <v>2015</v>
      </c>
      <c r="C159" s="217">
        <v>19</v>
      </c>
      <c r="D159" s="217">
        <v>0</v>
      </c>
      <c r="E159" s="217">
        <v>0</v>
      </c>
      <c r="F159" s="218">
        <v>19</v>
      </c>
      <c r="G159" s="217">
        <v>0</v>
      </c>
      <c r="H159" s="217">
        <v>0</v>
      </c>
      <c r="I159" s="217">
        <v>0</v>
      </c>
      <c r="J159" s="219">
        <v>19</v>
      </c>
      <c r="K159" s="219"/>
      <c r="L159" s="219">
        <v>19</v>
      </c>
      <c r="M159" s="218"/>
      <c r="N159" s="217">
        <v>0</v>
      </c>
    </row>
    <row r="160" spans="2:14">
      <c r="B160" s="616" t="s">
        <v>225</v>
      </c>
      <c r="C160" s="217"/>
      <c r="D160" s="217"/>
      <c r="E160" s="217"/>
      <c r="F160" s="218"/>
      <c r="G160" s="217"/>
      <c r="H160" s="217"/>
      <c r="I160" s="217"/>
      <c r="J160" s="219"/>
      <c r="K160" s="219"/>
      <c r="L160" s="219"/>
      <c r="M160" s="218"/>
      <c r="N160" s="217"/>
    </row>
    <row r="161" spans="2:14">
      <c r="B161" s="617" t="s">
        <v>534</v>
      </c>
      <c r="C161" s="217"/>
      <c r="D161" s="217"/>
      <c r="E161" s="217"/>
      <c r="F161" s="218"/>
      <c r="G161" s="217"/>
      <c r="H161" s="217"/>
      <c r="I161" s="217"/>
      <c r="J161" s="219"/>
      <c r="K161" s="219"/>
      <c r="L161" s="219"/>
      <c r="M161" s="218"/>
      <c r="N161" s="217"/>
    </row>
    <row r="162" spans="2:14">
      <c r="B162" s="72">
        <v>2013</v>
      </c>
      <c r="C162" s="217">
        <v>24</v>
      </c>
      <c r="D162" s="217">
        <v>0</v>
      </c>
      <c r="E162" s="217">
        <v>0</v>
      </c>
      <c r="F162" s="218">
        <v>24</v>
      </c>
      <c r="G162" s="217">
        <v>0</v>
      </c>
      <c r="H162" s="217">
        <v>0</v>
      </c>
      <c r="I162" s="217">
        <v>0</v>
      </c>
      <c r="J162" s="219">
        <v>24</v>
      </c>
      <c r="K162" s="219"/>
      <c r="L162" s="219">
        <v>24</v>
      </c>
      <c r="M162" s="218"/>
      <c r="N162" s="217">
        <v>0</v>
      </c>
    </row>
    <row r="163" spans="2:14">
      <c r="B163" s="72">
        <v>2014</v>
      </c>
      <c r="C163" s="217">
        <v>22</v>
      </c>
      <c r="D163" s="217">
        <v>0</v>
      </c>
      <c r="E163" s="217">
        <v>0</v>
      </c>
      <c r="F163" s="218">
        <v>22</v>
      </c>
      <c r="G163" s="217">
        <v>0</v>
      </c>
      <c r="H163" s="217">
        <v>0</v>
      </c>
      <c r="I163" s="217">
        <v>0</v>
      </c>
      <c r="J163" s="219">
        <v>22</v>
      </c>
      <c r="K163" s="219"/>
      <c r="L163" s="219">
        <v>22</v>
      </c>
      <c r="M163" s="218"/>
      <c r="N163" s="217">
        <v>0</v>
      </c>
    </row>
    <row r="164" spans="2:14">
      <c r="B164" s="72">
        <v>2015</v>
      </c>
      <c r="C164" s="217">
        <v>21</v>
      </c>
      <c r="D164" s="217">
        <v>0</v>
      </c>
      <c r="E164" s="217">
        <v>0</v>
      </c>
      <c r="F164" s="218">
        <v>21</v>
      </c>
      <c r="G164" s="217">
        <v>0</v>
      </c>
      <c r="H164" s="217">
        <v>0</v>
      </c>
      <c r="I164" s="217">
        <v>0</v>
      </c>
      <c r="J164" s="219">
        <v>21</v>
      </c>
      <c r="K164" s="219"/>
      <c r="L164" s="219">
        <v>21</v>
      </c>
      <c r="M164" s="218"/>
      <c r="N164" s="217">
        <v>0</v>
      </c>
    </row>
    <row r="165" spans="2:14">
      <c r="B165" s="72">
        <v>2016</v>
      </c>
      <c r="C165" s="217">
        <v>20</v>
      </c>
      <c r="D165" s="217">
        <v>0</v>
      </c>
      <c r="E165" s="217">
        <v>0</v>
      </c>
      <c r="F165" s="218">
        <v>20</v>
      </c>
      <c r="G165" s="217">
        <v>0</v>
      </c>
      <c r="H165" s="217">
        <v>0</v>
      </c>
      <c r="I165" s="217">
        <v>0</v>
      </c>
      <c r="J165" s="219">
        <v>20</v>
      </c>
      <c r="K165" s="219"/>
      <c r="L165" s="219">
        <v>20</v>
      </c>
      <c r="M165" s="218"/>
      <c r="N165" s="217">
        <v>0</v>
      </c>
    </row>
    <row r="166" spans="2:14">
      <c r="B166" s="72">
        <v>2017</v>
      </c>
      <c r="C166" s="217">
        <v>19</v>
      </c>
      <c r="D166" s="217">
        <v>0</v>
      </c>
      <c r="E166" s="217">
        <v>0</v>
      </c>
      <c r="F166" s="218">
        <v>19</v>
      </c>
      <c r="G166" s="217">
        <v>0</v>
      </c>
      <c r="H166" s="217">
        <v>0</v>
      </c>
      <c r="I166" s="217">
        <v>0</v>
      </c>
      <c r="J166" s="219">
        <v>19</v>
      </c>
      <c r="K166" s="219"/>
      <c r="L166" s="219">
        <v>19</v>
      </c>
      <c r="M166" s="218"/>
      <c r="N166" s="217">
        <v>0</v>
      </c>
    </row>
    <row r="167" spans="2:14">
      <c r="B167" s="72">
        <v>2018</v>
      </c>
      <c r="C167" s="217">
        <v>17</v>
      </c>
      <c r="D167" s="217">
        <v>0</v>
      </c>
      <c r="E167" s="217">
        <v>0</v>
      </c>
      <c r="F167" s="218">
        <v>17</v>
      </c>
      <c r="G167" s="217">
        <v>0</v>
      </c>
      <c r="H167" s="217">
        <v>0</v>
      </c>
      <c r="I167" s="217">
        <v>0</v>
      </c>
      <c r="J167" s="219">
        <v>17</v>
      </c>
      <c r="K167" s="219"/>
      <c r="L167" s="219">
        <v>17</v>
      </c>
      <c r="M167" s="218"/>
      <c r="N167" s="217">
        <v>0</v>
      </c>
    </row>
    <row r="168" spans="2:14">
      <c r="B168" s="617" t="s">
        <v>376</v>
      </c>
      <c r="C168" s="217"/>
      <c r="D168" s="217"/>
      <c r="E168" s="217"/>
      <c r="F168" s="218"/>
      <c r="G168" s="217"/>
      <c r="H168" s="217"/>
      <c r="I168" s="217"/>
      <c r="J168" s="219"/>
      <c r="K168" s="219"/>
      <c r="L168" s="219"/>
      <c r="M168" s="218"/>
      <c r="N168" s="217"/>
    </row>
    <row r="169" spans="2:14">
      <c r="B169" s="72">
        <v>2012</v>
      </c>
      <c r="C169" s="217">
        <v>6</v>
      </c>
      <c r="D169" s="217">
        <v>0</v>
      </c>
      <c r="E169" s="217">
        <v>8029</v>
      </c>
      <c r="F169" s="218">
        <v>8035</v>
      </c>
      <c r="G169" s="217">
        <v>0</v>
      </c>
      <c r="H169" s="217">
        <v>0</v>
      </c>
      <c r="I169" s="217">
        <v>0</v>
      </c>
      <c r="J169" s="219">
        <v>8035</v>
      </c>
      <c r="K169" s="219"/>
      <c r="L169" s="219">
        <v>8035</v>
      </c>
      <c r="M169" s="218"/>
      <c r="N169" s="217">
        <v>0</v>
      </c>
    </row>
    <row r="170" spans="2:14">
      <c r="B170" s="72">
        <v>2013</v>
      </c>
      <c r="C170" s="217">
        <v>6</v>
      </c>
      <c r="D170" s="217">
        <v>0</v>
      </c>
      <c r="E170" s="217">
        <v>7823</v>
      </c>
      <c r="F170" s="218">
        <v>7829</v>
      </c>
      <c r="G170" s="217">
        <v>0</v>
      </c>
      <c r="H170" s="217">
        <v>0</v>
      </c>
      <c r="I170" s="217">
        <v>0</v>
      </c>
      <c r="J170" s="219">
        <v>7829</v>
      </c>
      <c r="K170" s="219"/>
      <c r="L170" s="219">
        <v>7829</v>
      </c>
      <c r="M170" s="218"/>
      <c r="N170" s="217">
        <v>0</v>
      </c>
    </row>
    <row r="171" spans="2:14">
      <c r="B171" s="72">
        <v>2014</v>
      </c>
      <c r="C171" s="217">
        <v>5</v>
      </c>
      <c r="D171" s="217">
        <v>0</v>
      </c>
      <c r="E171" s="217">
        <v>9016</v>
      </c>
      <c r="F171" s="218">
        <v>9021</v>
      </c>
      <c r="G171" s="217">
        <v>0</v>
      </c>
      <c r="H171" s="217">
        <v>0</v>
      </c>
      <c r="I171" s="217">
        <v>0</v>
      </c>
      <c r="J171" s="219">
        <v>9021</v>
      </c>
      <c r="K171" s="219"/>
      <c r="L171" s="219">
        <v>9021</v>
      </c>
      <c r="M171" s="218"/>
      <c r="N171" s="217">
        <v>0</v>
      </c>
    </row>
    <row r="172" spans="2:14">
      <c r="B172" s="72">
        <v>2015</v>
      </c>
      <c r="C172" s="217">
        <v>5</v>
      </c>
      <c r="D172" s="217">
        <v>0</v>
      </c>
      <c r="E172" s="217">
        <v>6809</v>
      </c>
      <c r="F172" s="218">
        <v>6814</v>
      </c>
      <c r="G172" s="217">
        <v>0</v>
      </c>
      <c r="H172" s="217">
        <v>0</v>
      </c>
      <c r="I172" s="217">
        <v>0</v>
      </c>
      <c r="J172" s="219">
        <v>6814</v>
      </c>
      <c r="K172" s="219"/>
      <c r="L172" s="219">
        <v>6814</v>
      </c>
      <c r="M172" s="218"/>
      <c r="N172" s="217">
        <v>0</v>
      </c>
    </row>
    <row r="173" spans="2:14">
      <c r="B173" s="72">
        <v>2016</v>
      </c>
      <c r="C173" s="217">
        <v>5</v>
      </c>
      <c r="D173" s="217">
        <v>0</v>
      </c>
      <c r="E173" s="217">
        <v>5180</v>
      </c>
      <c r="F173" s="218">
        <v>5185</v>
      </c>
      <c r="G173" s="217">
        <v>0</v>
      </c>
      <c r="H173" s="217">
        <v>0</v>
      </c>
      <c r="I173" s="217">
        <v>0</v>
      </c>
      <c r="J173" s="219">
        <v>5185</v>
      </c>
      <c r="K173" s="219"/>
      <c r="L173" s="219">
        <v>5185</v>
      </c>
      <c r="M173" s="218"/>
      <c r="N173" s="217">
        <v>0</v>
      </c>
    </row>
    <row r="174" spans="2:14">
      <c r="B174" s="72">
        <v>2017</v>
      </c>
      <c r="C174" s="217">
        <v>4</v>
      </c>
      <c r="D174" s="217">
        <v>0</v>
      </c>
      <c r="E174" s="217">
        <v>6068</v>
      </c>
      <c r="F174" s="218">
        <v>6072</v>
      </c>
      <c r="G174" s="217">
        <v>0</v>
      </c>
      <c r="H174" s="217">
        <v>0</v>
      </c>
      <c r="I174" s="217">
        <v>0</v>
      </c>
      <c r="J174" s="219">
        <v>6072</v>
      </c>
      <c r="K174" s="219"/>
      <c r="L174" s="219">
        <v>6072</v>
      </c>
      <c r="M174" s="218"/>
      <c r="N174" s="217">
        <v>0</v>
      </c>
    </row>
    <row r="175" spans="2:14">
      <c r="B175" s="72">
        <v>2018</v>
      </c>
      <c r="C175" s="217">
        <v>5</v>
      </c>
      <c r="D175" s="217">
        <v>0</v>
      </c>
      <c r="E175" s="217">
        <v>5094</v>
      </c>
      <c r="F175" s="218">
        <v>5099</v>
      </c>
      <c r="G175" s="217">
        <v>0</v>
      </c>
      <c r="H175" s="217">
        <v>0</v>
      </c>
      <c r="I175" s="217">
        <v>0</v>
      </c>
      <c r="J175" s="219">
        <v>5099</v>
      </c>
      <c r="K175" s="219"/>
      <c r="L175" s="219">
        <v>5099</v>
      </c>
      <c r="M175" s="218"/>
      <c r="N175" s="217">
        <v>0</v>
      </c>
    </row>
    <row r="176" spans="2:14">
      <c r="B176" s="72">
        <v>2019</v>
      </c>
      <c r="C176" s="217">
        <v>0</v>
      </c>
      <c r="D176" s="217">
        <v>0</v>
      </c>
      <c r="E176" s="217">
        <v>4340</v>
      </c>
      <c r="F176" s="218">
        <v>4340</v>
      </c>
      <c r="G176" s="217">
        <v>0</v>
      </c>
      <c r="H176" s="217">
        <v>0</v>
      </c>
      <c r="I176" s="217">
        <v>0</v>
      </c>
      <c r="J176" s="219">
        <v>4340</v>
      </c>
      <c r="K176" s="219"/>
      <c r="L176" s="219">
        <v>4340</v>
      </c>
      <c r="M176" s="218"/>
      <c r="N176" s="217">
        <v>0</v>
      </c>
    </row>
    <row r="177" spans="2:14">
      <c r="B177" s="72">
        <v>2020</v>
      </c>
      <c r="C177" s="217">
        <v>0</v>
      </c>
      <c r="D177" s="217">
        <v>0</v>
      </c>
      <c r="E177" s="217">
        <v>3726</v>
      </c>
      <c r="F177" s="218">
        <v>3726</v>
      </c>
      <c r="G177" s="217">
        <v>0</v>
      </c>
      <c r="H177" s="217">
        <v>0</v>
      </c>
      <c r="I177" s="217">
        <v>0</v>
      </c>
      <c r="J177" s="219">
        <v>3726</v>
      </c>
      <c r="K177" s="219"/>
      <c r="L177" s="219">
        <v>3726</v>
      </c>
      <c r="M177" s="218"/>
      <c r="N177" s="217">
        <v>0</v>
      </c>
    </row>
    <row r="178" spans="2:14">
      <c r="B178" s="72">
        <v>2021</v>
      </c>
      <c r="C178" s="217">
        <v>0</v>
      </c>
      <c r="D178" s="217">
        <v>0</v>
      </c>
      <c r="E178" s="217">
        <v>3612</v>
      </c>
      <c r="F178" s="218">
        <v>3612</v>
      </c>
      <c r="G178" s="217">
        <v>0</v>
      </c>
      <c r="H178" s="217">
        <v>0</v>
      </c>
      <c r="I178" s="217">
        <v>0</v>
      </c>
      <c r="J178" s="219">
        <v>3612</v>
      </c>
      <c r="K178" s="219"/>
      <c r="L178" s="219">
        <v>3612</v>
      </c>
      <c r="M178" s="218"/>
      <c r="N178" s="217">
        <v>0</v>
      </c>
    </row>
    <row r="179" spans="2:14">
      <c r="B179" s="72">
        <v>2022</v>
      </c>
      <c r="C179" s="217">
        <v>0</v>
      </c>
      <c r="D179" s="217">
        <v>0</v>
      </c>
      <c r="E179" s="217">
        <v>2563</v>
      </c>
      <c r="F179" s="218">
        <v>2563</v>
      </c>
      <c r="G179" s="217">
        <v>0</v>
      </c>
      <c r="H179" s="217">
        <v>0</v>
      </c>
      <c r="I179" s="217">
        <v>0</v>
      </c>
      <c r="J179" s="219">
        <v>2563</v>
      </c>
      <c r="K179" s="219"/>
      <c r="L179" s="219">
        <v>2563</v>
      </c>
      <c r="M179" s="218"/>
      <c r="N179" s="217">
        <v>0</v>
      </c>
    </row>
    <row r="180" spans="2:14">
      <c r="B180" s="72">
        <v>2023</v>
      </c>
      <c r="C180" s="217">
        <v>0</v>
      </c>
      <c r="D180" s="217">
        <v>0</v>
      </c>
      <c r="E180" s="217">
        <v>116</v>
      </c>
      <c r="F180" s="218">
        <v>116</v>
      </c>
      <c r="G180" s="217">
        <v>0</v>
      </c>
      <c r="H180" s="217">
        <v>0</v>
      </c>
      <c r="I180" s="217">
        <v>0</v>
      </c>
      <c r="J180" s="219">
        <v>116</v>
      </c>
      <c r="K180" s="219"/>
      <c r="L180" s="219">
        <v>116</v>
      </c>
      <c r="M180" s="218"/>
      <c r="N180" s="217">
        <v>0</v>
      </c>
    </row>
    <row r="181" spans="2:14">
      <c r="B181" s="616" t="s">
        <v>249</v>
      </c>
      <c r="C181" s="217"/>
      <c r="D181" s="217"/>
      <c r="E181" s="217"/>
      <c r="F181" s="218"/>
      <c r="G181" s="217"/>
      <c r="H181" s="217"/>
      <c r="I181" s="217"/>
      <c r="J181" s="219"/>
      <c r="K181" s="219"/>
      <c r="L181" s="219"/>
      <c r="M181" s="218"/>
      <c r="N181" s="217"/>
    </row>
    <row r="182" spans="2:14">
      <c r="B182" s="617" t="s">
        <v>386</v>
      </c>
      <c r="C182" s="217"/>
      <c r="D182" s="217"/>
      <c r="E182" s="217"/>
      <c r="F182" s="218"/>
      <c r="G182" s="217"/>
      <c r="H182" s="217"/>
      <c r="I182" s="217"/>
      <c r="J182" s="219"/>
      <c r="K182" s="219"/>
      <c r="L182" s="219"/>
      <c r="M182" s="218"/>
      <c r="N182" s="217"/>
    </row>
    <row r="183" spans="2:14">
      <c r="B183" s="72">
        <v>2012</v>
      </c>
      <c r="C183" s="217">
        <v>23</v>
      </c>
      <c r="D183" s="217">
        <v>0</v>
      </c>
      <c r="E183" s="217">
        <v>10</v>
      </c>
      <c r="F183" s="218">
        <v>33</v>
      </c>
      <c r="G183" s="217">
        <v>0</v>
      </c>
      <c r="H183" s="217">
        <v>0</v>
      </c>
      <c r="I183" s="217">
        <v>0</v>
      </c>
      <c r="J183" s="219">
        <v>33</v>
      </c>
      <c r="K183" s="219"/>
      <c r="L183" s="219">
        <v>33</v>
      </c>
      <c r="M183" s="218"/>
      <c r="N183" s="217">
        <v>0</v>
      </c>
    </row>
    <row r="184" spans="2:14">
      <c r="B184" s="72">
        <v>2013</v>
      </c>
      <c r="C184" s="217">
        <v>19</v>
      </c>
      <c r="D184" s="217">
        <v>0</v>
      </c>
      <c r="E184" s="217">
        <v>7</v>
      </c>
      <c r="F184" s="218">
        <v>26</v>
      </c>
      <c r="G184" s="217">
        <v>0</v>
      </c>
      <c r="H184" s="217">
        <v>0</v>
      </c>
      <c r="I184" s="217">
        <v>0</v>
      </c>
      <c r="J184" s="219">
        <v>26</v>
      </c>
      <c r="K184" s="219"/>
      <c r="L184" s="219">
        <v>26</v>
      </c>
      <c r="M184" s="218"/>
      <c r="N184" s="217">
        <v>0</v>
      </c>
    </row>
    <row r="185" spans="2:14">
      <c r="B185" s="72">
        <v>2014</v>
      </c>
      <c r="C185" s="217">
        <v>19</v>
      </c>
      <c r="D185" s="217">
        <v>0</v>
      </c>
      <c r="E185" s="217">
        <v>7</v>
      </c>
      <c r="F185" s="218">
        <v>26</v>
      </c>
      <c r="G185" s="217">
        <v>0</v>
      </c>
      <c r="H185" s="217">
        <v>0</v>
      </c>
      <c r="I185" s="217">
        <v>0</v>
      </c>
      <c r="J185" s="219">
        <v>26</v>
      </c>
      <c r="K185" s="219"/>
      <c r="L185" s="219">
        <v>26</v>
      </c>
      <c r="M185" s="218"/>
      <c r="N185" s="217">
        <v>0</v>
      </c>
    </row>
    <row r="186" spans="2:14">
      <c r="B186" s="72">
        <v>2015</v>
      </c>
      <c r="C186" s="217">
        <v>15</v>
      </c>
      <c r="D186" s="217">
        <v>0</v>
      </c>
      <c r="E186" s="217">
        <v>7</v>
      </c>
      <c r="F186" s="218">
        <v>22</v>
      </c>
      <c r="G186" s="217">
        <v>0</v>
      </c>
      <c r="H186" s="217">
        <v>0</v>
      </c>
      <c r="I186" s="217">
        <v>0</v>
      </c>
      <c r="J186" s="219">
        <v>22</v>
      </c>
      <c r="K186" s="219"/>
      <c r="L186" s="219">
        <v>22</v>
      </c>
      <c r="M186" s="218"/>
      <c r="N186" s="217">
        <v>0</v>
      </c>
    </row>
    <row r="187" spans="2:14">
      <c r="B187" s="72">
        <v>2016</v>
      </c>
      <c r="C187" s="217">
        <v>12</v>
      </c>
      <c r="D187" s="217">
        <v>7</v>
      </c>
      <c r="E187" s="217">
        <v>0</v>
      </c>
      <c r="F187" s="218">
        <v>19</v>
      </c>
      <c r="G187" s="217">
        <v>0</v>
      </c>
      <c r="H187" s="217">
        <v>0</v>
      </c>
      <c r="I187" s="217">
        <v>0</v>
      </c>
      <c r="J187" s="219">
        <v>19</v>
      </c>
      <c r="K187" s="219"/>
      <c r="L187" s="219">
        <v>19</v>
      </c>
      <c r="M187" s="218"/>
      <c r="N187" s="217">
        <v>0</v>
      </c>
    </row>
    <row r="188" spans="2:14">
      <c r="B188" s="72">
        <v>2017</v>
      </c>
      <c r="C188" s="217">
        <v>8</v>
      </c>
      <c r="D188" s="217">
        <v>6</v>
      </c>
      <c r="E188" s="217">
        <v>0</v>
      </c>
      <c r="F188" s="218">
        <v>14</v>
      </c>
      <c r="G188" s="217">
        <v>0</v>
      </c>
      <c r="H188" s="217">
        <v>0</v>
      </c>
      <c r="I188" s="217">
        <v>0</v>
      </c>
      <c r="J188" s="219">
        <v>14</v>
      </c>
      <c r="K188" s="219"/>
      <c r="L188" s="219">
        <v>14</v>
      </c>
      <c r="M188" s="218"/>
      <c r="N188" s="217">
        <v>0</v>
      </c>
    </row>
    <row r="189" spans="2:14">
      <c r="B189" s="72">
        <v>2018</v>
      </c>
      <c r="C189" s="217">
        <v>5</v>
      </c>
      <c r="D189" s="217">
        <v>6</v>
      </c>
      <c r="E189" s="217">
        <v>0</v>
      </c>
      <c r="F189" s="218">
        <v>11</v>
      </c>
      <c r="G189" s="217">
        <v>0</v>
      </c>
      <c r="H189" s="217">
        <v>0</v>
      </c>
      <c r="I189" s="217">
        <v>0</v>
      </c>
      <c r="J189" s="219">
        <v>11</v>
      </c>
      <c r="K189" s="219"/>
      <c r="L189" s="219">
        <v>11</v>
      </c>
      <c r="M189" s="218"/>
      <c r="N189" s="217">
        <v>0</v>
      </c>
    </row>
    <row r="190" spans="2:14">
      <c r="B190" s="72">
        <v>2019</v>
      </c>
      <c r="C190" s="217">
        <v>4</v>
      </c>
      <c r="D190" s="217">
        <v>4</v>
      </c>
      <c r="E190" s="217">
        <v>0</v>
      </c>
      <c r="F190" s="218">
        <v>8</v>
      </c>
      <c r="G190" s="217">
        <v>0</v>
      </c>
      <c r="H190" s="217">
        <v>0</v>
      </c>
      <c r="I190" s="217">
        <v>0</v>
      </c>
      <c r="J190" s="219">
        <v>8</v>
      </c>
      <c r="K190" s="219"/>
      <c r="L190" s="219">
        <v>8</v>
      </c>
      <c r="M190" s="218"/>
      <c r="N190" s="217">
        <v>0</v>
      </c>
    </row>
    <row r="191" spans="2:14">
      <c r="B191" s="72">
        <v>2020</v>
      </c>
      <c r="C191" s="217">
        <v>4</v>
      </c>
      <c r="D191" s="217">
        <v>4</v>
      </c>
      <c r="E191" s="217">
        <v>0</v>
      </c>
      <c r="F191" s="218">
        <v>8</v>
      </c>
      <c r="G191" s="217">
        <v>0</v>
      </c>
      <c r="H191" s="217">
        <v>0</v>
      </c>
      <c r="I191" s="217">
        <v>0</v>
      </c>
      <c r="J191" s="219">
        <v>8</v>
      </c>
      <c r="K191" s="219"/>
      <c r="L191" s="219">
        <v>8</v>
      </c>
      <c r="M191" s="218"/>
      <c r="N191" s="217">
        <v>0</v>
      </c>
    </row>
    <row r="192" spans="2:14">
      <c r="B192" s="72">
        <v>2021</v>
      </c>
      <c r="C192" s="217">
        <v>4</v>
      </c>
      <c r="D192" s="217">
        <v>2</v>
      </c>
      <c r="E192" s="217">
        <v>0</v>
      </c>
      <c r="F192" s="218">
        <v>6</v>
      </c>
      <c r="G192" s="217">
        <v>0</v>
      </c>
      <c r="H192" s="217">
        <v>0</v>
      </c>
      <c r="I192" s="217">
        <v>0</v>
      </c>
      <c r="J192" s="219">
        <v>6</v>
      </c>
      <c r="K192" s="219"/>
      <c r="L192" s="219">
        <v>6</v>
      </c>
      <c r="M192" s="218"/>
      <c r="N192" s="217">
        <v>0</v>
      </c>
    </row>
    <row r="193" spans="2:14">
      <c r="B193" s="617" t="s">
        <v>387</v>
      </c>
      <c r="C193" s="217"/>
      <c r="D193" s="217"/>
      <c r="E193" s="217"/>
      <c r="F193" s="218"/>
      <c r="G193" s="217"/>
      <c r="H193" s="217"/>
      <c r="I193" s="217"/>
      <c r="J193" s="219"/>
      <c r="K193" s="219"/>
      <c r="L193" s="219"/>
      <c r="M193" s="218"/>
      <c r="N193" s="217"/>
    </row>
    <row r="194" spans="2:14">
      <c r="B194" s="72">
        <v>2012</v>
      </c>
      <c r="C194" s="217">
        <v>29</v>
      </c>
      <c r="D194" s="217">
        <v>0</v>
      </c>
      <c r="E194" s="217">
        <v>0</v>
      </c>
      <c r="F194" s="218">
        <v>29</v>
      </c>
      <c r="G194" s="217">
        <v>0</v>
      </c>
      <c r="H194" s="217">
        <v>0</v>
      </c>
      <c r="I194" s="217">
        <v>0</v>
      </c>
      <c r="J194" s="219">
        <v>29</v>
      </c>
      <c r="K194" s="219"/>
      <c r="L194" s="219">
        <v>29</v>
      </c>
      <c r="M194" s="218"/>
      <c r="N194" s="217">
        <v>0</v>
      </c>
    </row>
    <row r="195" spans="2:14">
      <c r="B195" s="72">
        <v>2013</v>
      </c>
      <c r="C195" s="217">
        <v>21</v>
      </c>
      <c r="D195" s="217">
        <v>0</v>
      </c>
      <c r="E195" s="217">
        <v>0</v>
      </c>
      <c r="F195" s="218">
        <v>21</v>
      </c>
      <c r="G195" s="217">
        <v>0</v>
      </c>
      <c r="H195" s="217">
        <v>0</v>
      </c>
      <c r="I195" s="217">
        <v>0</v>
      </c>
      <c r="J195" s="219">
        <v>21</v>
      </c>
      <c r="K195" s="219"/>
      <c r="L195" s="219">
        <v>21</v>
      </c>
      <c r="M195" s="218"/>
      <c r="N195" s="217">
        <v>0</v>
      </c>
    </row>
    <row r="196" spans="2:14">
      <c r="B196" s="72">
        <v>2014</v>
      </c>
      <c r="C196" s="217">
        <v>16</v>
      </c>
      <c r="D196" s="217">
        <v>0</v>
      </c>
      <c r="E196" s="217">
        <v>0</v>
      </c>
      <c r="F196" s="218">
        <v>16</v>
      </c>
      <c r="G196" s="217">
        <v>0</v>
      </c>
      <c r="H196" s="217">
        <v>0</v>
      </c>
      <c r="I196" s="217">
        <v>0</v>
      </c>
      <c r="J196" s="219">
        <v>16</v>
      </c>
      <c r="K196" s="219"/>
      <c r="L196" s="219">
        <v>16</v>
      </c>
      <c r="M196" s="218"/>
      <c r="N196" s="217">
        <v>0</v>
      </c>
    </row>
    <row r="197" spans="2:14">
      <c r="B197" s="72">
        <v>2015</v>
      </c>
      <c r="C197" s="217">
        <v>16</v>
      </c>
      <c r="D197" s="217">
        <v>0</v>
      </c>
      <c r="E197" s="217">
        <v>0</v>
      </c>
      <c r="F197" s="218">
        <v>16</v>
      </c>
      <c r="G197" s="217">
        <v>0</v>
      </c>
      <c r="H197" s="217">
        <v>0</v>
      </c>
      <c r="I197" s="217">
        <v>0</v>
      </c>
      <c r="J197" s="219">
        <v>16</v>
      </c>
      <c r="K197" s="219"/>
      <c r="L197" s="219">
        <v>16</v>
      </c>
      <c r="M197" s="218"/>
      <c r="N197" s="217">
        <v>0</v>
      </c>
    </row>
    <row r="198" spans="2:14">
      <c r="B198" s="72">
        <v>2016</v>
      </c>
      <c r="C198" s="217">
        <v>11</v>
      </c>
      <c r="D198" s="217">
        <v>0</v>
      </c>
      <c r="E198" s="217">
        <v>0</v>
      </c>
      <c r="F198" s="218">
        <v>11</v>
      </c>
      <c r="G198" s="217">
        <v>0</v>
      </c>
      <c r="H198" s="217">
        <v>0</v>
      </c>
      <c r="I198" s="217">
        <v>0</v>
      </c>
      <c r="J198" s="219">
        <v>11</v>
      </c>
      <c r="K198" s="219"/>
      <c r="L198" s="219">
        <v>11</v>
      </c>
      <c r="M198" s="218"/>
      <c r="N198" s="217">
        <v>0</v>
      </c>
    </row>
    <row r="199" spans="2:14">
      <c r="B199" s="72">
        <v>2017</v>
      </c>
      <c r="C199" s="217">
        <v>8</v>
      </c>
      <c r="D199" s="217">
        <v>0</v>
      </c>
      <c r="E199" s="217">
        <v>0</v>
      </c>
      <c r="F199" s="218">
        <v>8</v>
      </c>
      <c r="G199" s="217">
        <v>0</v>
      </c>
      <c r="H199" s="217">
        <v>0</v>
      </c>
      <c r="I199" s="217">
        <v>0</v>
      </c>
      <c r="J199" s="219">
        <v>8</v>
      </c>
      <c r="K199" s="219"/>
      <c r="L199" s="219">
        <v>8</v>
      </c>
      <c r="M199" s="218"/>
      <c r="N199" s="217">
        <v>0</v>
      </c>
    </row>
    <row r="200" spans="2:14">
      <c r="B200" s="72">
        <v>2018</v>
      </c>
      <c r="C200" s="217">
        <v>8</v>
      </c>
      <c r="D200" s="217">
        <v>0</v>
      </c>
      <c r="E200" s="217">
        <v>0</v>
      </c>
      <c r="F200" s="218">
        <v>8</v>
      </c>
      <c r="G200" s="217">
        <v>0</v>
      </c>
      <c r="H200" s="217">
        <v>0</v>
      </c>
      <c r="I200" s="217">
        <v>0</v>
      </c>
      <c r="J200" s="219">
        <v>8</v>
      </c>
      <c r="K200" s="219"/>
      <c r="L200" s="219">
        <v>8</v>
      </c>
      <c r="M200" s="218"/>
      <c r="N200" s="217">
        <v>0</v>
      </c>
    </row>
    <row r="201" spans="2:14">
      <c r="B201" s="72">
        <v>2019</v>
      </c>
      <c r="C201" s="217">
        <v>8</v>
      </c>
      <c r="D201" s="217">
        <v>0</v>
      </c>
      <c r="E201" s="217">
        <v>0</v>
      </c>
      <c r="F201" s="218">
        <v>8</v>
      </c>
      <c r="G201" s="217">
        <v>0</v>
      </c>
      <c r="H201" s="217">
        <v>0</v>
      </c>
      <c r="I201" s="217">
        <v>0</v>
      </c>
      <c r="J201" s="219">
        <v>8</v>
      </c>
      <c r="K201" s="219"/>
      <c r="L201" s="219">
        <v>8</v>
      </c>
      <c r="M201" s="218"/>
      <c r="N201" s="217">
        <v>0</v>
      </c>
    </row>
    <row r="202" spans="2:14">
      <c r="B202" s="72">
        <v>2020</v>
      </c>
      <c r="C202" s="217">
        <v>8</v>
      </c>
      <c r="D202" s="217">
        <v>0</v>
      </c>
      <c r="E202" s="217">
        <v>0</v>
      </c>
      <c r="F202" s="218">
        <v>8</v>
      </c>
      <c r="G202" s="217">
        <v>0</v>
      </c>
      <c r="H202" s="217">
        <v>0</v>
      </c>
      <c r="I202" s="217">
        <v>0</v>
      </c>
      <c r="J202" s="219">
        <v>8</v>
      </c>
      <c r="K202" s="219"/>
      <c r="L202" s="219">
        <v>8</v>
      </c>
      <c r="M202" s="218"/>
      <c r="N202" s="217">
        <v>0</v>
      </c>
    </row>
    <row r="203" spans="2:14">
      <c r="B203" s="72">
        <v>2021</v>
      </c>
      <c r="C203" s="217">
        <v>5</v>
      </c>
      <c r="D203" s="217">
        <v>0</v>
      </c>
      <c r="E203" s="217">
        <v>0</v>
      </c>
      <c r="F203" s="218">
        <v>5</v>
      </c>
      <c r="G203" s="217">
        <v>0</v>
      </c>
      <c r="H203" s="217">
        <v>0</v>
      </c>
      <c r="I203" s="217">
        <v>0</v>
      </c>
      <c r="J203" s="219">
        <v>5</v>
      </c>
      <c r="K203" s="219"/>
      <c r="L203" s="219">
        <v>5</v>
      </c>
      <c r="M203" s="218"/>
      <c r="N203" s="217">
        <v>0</v>
      </c>
    </row>
    <row r="204" spans="2:14">
      <c r="B204" s="617" t="s">
        <v>602</v>
      </c>
      <c r="C204" s="217"/>
      <c r="D204" s="217"/>
      <c r="E204" s="217"/>
      <c r="F204" s="218"/>
      <c r="G204" s="217"/>
      <c r="H204" s="217"/>
      <c r="I204" s="217"/>
      <c r="J204" s="219"/>
      <c r="K204" s="219"/>
      <c r="L204" s="219"/>
      <c r="M204" s="218"/>
      <c r="N204" s="217"/>
    </row>
    <row r="205" spans="2:14">
      <c r="B205" s="72">
        <v>2014</v>
      </c>
      <c r="C205" s="217">
        <v>1</v>
      </c>
      <c r="D205" s="217">
        <v>0</v>
      </c>
      <c r="E205" s="217">
        <v>0</v>
      </c>
      <c r="F205" s="218">
        <v>1</v>
      </c>
      <c r="G205" s="217">
        <v>0</v>
      </c>
      <c r="H205" s="217">
        <v>0</v>
      </c>
      <c r="I205" s="217">
        <v>0</v>
      </c>
      <c r="J205" s="219">
        <v>1</v>
      </c>
      <c r="K205" s="219"/>
      <c r="L205" s="219">
        <v>1</v>
      </c>
      <c r="M205" s="218"/>
      <c r="N205" s="217">
        <v>0</v>
      </c>
    </row>
    <row r="206" spans="2:14">
      <c r="B206" s="616" t="s">
        <v>623</v>
      </c>
      <c r="C206" s="217"/>
      <c r="D206" s="217"/>
      <c r="E206" s="217"/>
      <c r="F206" s="218"/>
      <c r="G206" s="217"/>
      <c r="H206" s="217"/>
      <c r="I206" s="217"/>
      <c r="J206" s="219"/>
      <c r="K206" s="219"/>
      <c r="L206" s="219"/>
      <c r="M206" s="218"/>
      <c r="N206" s="217"/>
    </row>
    <row r="207" spans="2:14">
      <c r="B207" s="617" t="s">
        <v>536</v>
      </c>
      <c r="C207" s="217"/>
      <c r="D207" s="217"/>
      <c r="E207" s="217"/>
      <c r="F207" s="218"/>
      <c r="G207" s="217"/>
      <c r="H207" s="217"/>
      <c r="I207" s="217"/>
      <c r="J207" s="219"/>
      <c r="K207" s="219"/>
      <c r="L207" s="219"/>
      <c r="M207" s="218"/>
      <c r="N207" s="217"/>
    </row>
    <row r="208" spans="2:14">
      <c r="B208" s="72">
        <v>2012</v>
      </c>
      <c r="C208" s="217">
        <v>1</v>
      </c>
      <c r="D208" s="217">
        <v>0</v>
      </c>
      <c r="E208" s="217">
        <v>0</v>
      </c>
      <c r="F208" s="218">
        <v>1</v>
      </c>
      <c r="G208" s="217">
        <v>0</v>
      </c>
      <c r="H208" s="217">
        <v>0</v>
      </c>
      <c r="I208" s="217">
        <v>0</v>
      </c>
      <c r="J208" s="219">
        <v>1</v>
      </c>
      <c r="K208" s="219"/>
      <c r="L208" s="219">
        <v>1</v>
      </c>
      <c r="M208" s="218"/>
      <c r="N208" s="217">
        <v>0</v>
      </c>
    </row>
    <row r="209" spans="2:14">
      <c r="B209" s="72">
        <v>2013</v>
      </c>
      <c r="C209" s="217">
        <v>1</v>
      </c>
      <c r="D209" s="217">
        <v>0</v>
      </c>
      <c r="E209" s="217">
        <v>0</v>
      </c>
      <c r="F209" s="218">
        <v>1</v>
      </c>
      <c r="G209" s="217">
        <v>0</v>
      </c>
      <c r="H209" s="217">
        <v>0</v>
      </c>
      <c r="I209" s="217">
        <v>0</v>
      </c>
      <c r="J209" s="219">
        <v>1</v>
      </c>
      <c r="K209" s="219"/>
      <c r="L209" s="219">
        <v>1</v>
      </c>
      <c r="M209" s="218"/>
      <c r="N209" s="217">
        <v>0</v>
      </c>
    </row>
    <row r="210" spans="2:14">
      <c r="B210" s="72">
        <v>2014</v>
      </c>
      <c r="C210" s="217">
        <v>1</v>
      </c>
      <c r="D210" s="217">
        <v>0</v>
      </c>
      <c r="E210" s="217">
        <v>0</v>
      </c>
      <c r="F210" s="218">
        <v>1</v>
      </c>
      <c r="G210" s="217">
        <v>0</v>
      </c>
      <c r="H210" s="217">
        <v>0</v>
      </c>
      <c r="I210" s="217">
        <v>0</v>
      </c>
      <c r="J210" s="219">
        <v>1</v>
      </c>
      <c r="K210" s="219"/>
      <c r="L210" s="219">
        <v>1</v>
      </c>
      <c r="M210" s="218"/>
      <c r="N210" s="217">
        <v>0</v>
      </c>
    </row>
    <row r="211" spans="2:14">
      <c r="B211" s="616" t="s">
        <v>624</v>
      </c>
      <c r="C211" s="217"/>
      <c r="D211" s="217"/>
      <c r="E211" s="217"/>
      <c r="F211" s="218"/>
      <c r="G211" s="217"/>
      <c r="H211" s="217"/>
      <c r="I211" s="217"/>
      <c r="J211" s="219"/>
      <c r="K211" s="219"/>
      <c r="L211" s="219"/>
      <c r="M211" s="218"/>
      <c r="N211" s="217"/>
    </row>
    <row r="212" spans="2:14">
      <c r="B212" s="617" t="s">
        <v>538</v>
      </c>
      <c r="C212" s="217"/>
      <c r="D212" s="217"/>
      <c r="E212" s="217"/>
      <c r="F212" s="218"/>
      <c r="G212" s="217"/>
      <c r="H212" s="217"/>
      <c r="I212" s="217"/>
      <c r="J212" s="219"/>
      <c r="K212" s="219"/>
      <c r="L212" s="219"/>
      <c r="M212" s="218"/>
      <c r="N212" s="217"/>
    </row>
    <row r="213" spans="2:14">
      <c r="B213" s="72">
        <v>2013</v>
      </c>
      <c r="C213" s="217">
        <v>3</v>
      </c>
      <c r="D213" s="217">
        <v>0</v>
      </c>
      <c r="E213" s="217">
        <v>0</v>
      </c>
      <c r="F213" s="218">
        <v>3</v>
      </c>
      <c r="G213" s="217">
        <v>0</v>
      </c>
      <c r="H213" s="217">
        <v>0</v>
      </c>
      <c r="I213" s="217">
        <v>0</v>
      </c>
      <c r="J213" s="219">
        <v>3</v>
      </c>
      <c r="K213" s="219"/>
      <c r="L213" s="219">
        <v>3</v>
      </c>
      <c r="M213" s="218"/>
      <c r="N213" s="217">
        <v>0</v>
      </c>
    </row>
    <row r="214" spans="2:14">
      <c r="B214" s="616" t="s">
        <v>240</v>
      </c>
      <c r="C214" s="217"/>
      <c r="D214" s="217"/>
      <c r="E214" s="217"/>
      <c r="F214" s="218"/>
      <c r="G214" s="217"/>
      <c r="H214" s="217"/>
      <c r="I214" s="217"/>
      <c r="J214" s="219"/>
      <c r="K214" s="219"/>
      <c r="L214" s="219"/>
      <c r="M214" s="218"/>
      <c r="N214" s="217"/>
    </row>
    <row r="215" spans="2:14">
      <c r="B215" s="617" t="s">
        <v>509</v>
      </c>
      <c r="C215" s="217"/>
      <c r="D215" s="217"/>
      <c r="E215" s="217"/>
      <c r="F215" s="218"/>
      <c r="G215" s="217"/>
      <c r="H215" s="217"/>
      <c r="I215" s="217"/>
      <c r="J215" s="219"/>
      <c r="K215" s="219"/>
      <c r="L215" s="219"/>
      <c r="M215" s="218"/>
      <c r="N215" s="217"/>
    </row>
    <row r="216" spans="2:14">
      <c r="B216" s="72">
        <v>2013</v>
      </c>
      <c r="C216" s="217">
        <v>0</v>
      </c>
      <c r="D216" s="217">
        <v>0</v>
      </c>
      <c r="E216" s="217">
        <v>0</v>
      </c>
      <c r="F216" s="218">
        <v>0</v>
      </c>
      <c r="G216" s="217">
        <v>0</v>
      </c>
      <c r="H216" s="217">
        <v>0</v>
      </c>
      <c r="I216" s="217">
        <v>0</v>
      </c>
      <c r="J216" s="219">
        <v>0</v>
      </c>
      <c r="K216" s="219">
        <v>0</v>
      </c>
      <c r="L216" s="219">
        <v>0</v>
      </c>
      <c r="M216" s="218">
        <v>0</v>
      </c>
      <c r="N216" s="217">
        <v>0</v>
      </c>
    </row>
    <row r="217" spans="2:14">
      <c r="B217" s="72">
        <v>2014</v>
      </c>
      <c r="C217" s="217">
        <v>0</v>
      </c>
      <c r="D217" s="217">
        <v>0</v>
      </c>
      <c r="E217" s="217">
        <v>0</v>
      </c>
      <c r="F217" s="218">
        <v>0</v>
      </c>
      <c r="G217" s="217">
        <v>0</v>
      </c>
      <c r="H217" s="217">
        <v>0</v>
      </c>
      <c r="I217" s="217">
        <v>0</v>
      </c>
      <c r="J217" s="219">
        <v>0</v>
      </c>
      <c r="K217" s="219">
        <v>0</v>
      </c>
      <c r="L217" s="219">
        <v>0</v>
      </c>
      <c r="M217" s="218">
        <v>0</v>
      </c>
      <c r="N217" s="217">
        <v>0</v>
      </c>
    </row>
    <row r="218" spans="2:14">
      <c r="B218" s="72">
        <v>2016</v>
      </c>
      <c r="C218" s="217">
        <v>0</v>
      </c>
      <c r="D218" s="217">
        <v>0</v>
      </c>
      <c r="E218" s="217">
        <v>0</v>
      </c>
      <c r="F218" s="218">
        <v>0</v>
      </c>
      <c r="G218" s="217">
        <v>0</v>
      </c>
      <c r="H218" s="217">
        <v>0</v>
      </c>
      <c r="I218" s="217">
        <v>0</v>
      </c>
      <c r="J218" s="219">
        <v>0</v>
      </c>
      <c r="K218" s="219">
        <v>0</v>
      </c>
      <c r="L218" s="219">
        <v>0</v>
      </c>
      <c r="M218" s="218">
        <v>436</v>
      </c>
      <c r="N218" s="217">
        <v>436</v>
      </c>
    </row>
    <row r="219" spans="2:14">
      <c r="B219" s="72">
        <v>2017</v>
      </c>
      <c r="C219" s="217">
        <v>0</v>
      </c>
      <c r="D219" s="217">
        <v>0</v>
      </c>
      <c r="E219" s="217">
        <v>0</v>
      </c>
      <c r="F219" s="218">
        <v>0</v>
      </c>
      <c r="G219" s="217">
        <v>0</v>
      </c>
      <c r="H219" s="217">
        <v>0</v>
      </c>
      <c r="I219" s="217">
        <v>0</v>
      </c>
      <c r="J219" s="219">
        <v>0</v>
      </c>
      <c r="K219" s="219">
        <v>0</v>
      </c>
      <c r="L219" s="219">
        <v>0</v>
      </c>
      <c r="M219" s="218">
        <v>976</v>
      </c>
      <c r="N219" s="217">
        <v>976</v>
      </c>
    </row>
    <row r="220" spans="2:14">
      <c r="B220" s="72">
        <v>2018</v>
      </c>
      <c r="C220" s="217">
        <v>0</v>
      </c>
      <c r="D220" s="217">
        <v>0</v>
      </c>
      <c r="E220" s="217">
        <v>0</v>
      </c>
      <c r="F220" s="218">
        <v>0</v>
      </c>
      <c r="G220" s="217">
        <v>0</v>
      </c>
      <c r="H220" s="217">
        <v>0</v>
      </c>
      <c r="I220" s="217">
        <v>0</v>
      </c>
      <c r="J220" s="219">
        <v>0</v>
      </c>
      <c r="K220" s="219">
        <v>0</v>
      </c>
      <c r="L220" s="219">
        <v>0</v>
      </c>
      <c r="M220" s="218">
        <v>1437</v>
      </c>
      <c r="N220" s="217">
        <v>1437</v>
      </c>
    </row>
    <row r="221" spans="2:14">
      <c r="B221" s="72">
        <v>2019</v>
      </c>
      <c r="C221" s="217">
        <v>0</v>
      </c>
      <c r="D221" s="217">
        <v>0</v>
      </c>
      <c r="E221" s="217">
        <v>0</v>
      </c>
      <c r="F221" s="218">
        <v>0</v>
      </c>
      <c r="G221" s="217">
        <v>0</v>
      </c>
      <c r="H221" s="217">
        <v>0</v>
      </c>
      <c r="I221" s="217">
        <v>0</v>
      </c>
      <c r="J221" s="219">
        <v>0</v>
      </c>
      <c r="K221" s="219">
        <v>0</v>
      </c>
      <c r="L221" s="219">
        <v>0</v>
      </c>
      <c r="M221" s="218">
        <v>1668</v>
      </c>
      <c r="N221" s="217">
        <v>1668</v>
      </c>
    </row>
    <row r="222" spans="2:14">
      <c r="B222" s="72">
        <v>2020</v>
      </c>
      <c r="C222" s="217">
        <v>0</v>
      </c>
      <c r="D222" s="217">
        <v>0</v>
      </c>
      <c r="E222" s="217">
        <v>0</v>
      </c>
      <c r="F222" s="218">
        <v>0</v>
      </c>
      <c r="G222" s="217">
        <v>0</v>
      </c>
      <c r="H222" s="217">
        <v>0</v>
      </c>
      <c r="I222" s="217">
        <v>0</v>
      </c>
      <c r="J222" s="219">
        <v>0</v>
      </c>
      <c r="K222" s="219">
        <v>0</v>
      </c>
      <c r="L222" s="219">
        <v>0</v>
      </c>
      <c r="M222" s="218">
        <v>1860</v>
      </c>
      <c r="N222" s="217">
        <v>1860</v>
      </c>
    </row>
    <row r="223" spans="2:14">
      <c r="B223" s="72">
        <v>2021</v>
      </c>
      <c r="C223" s="217">
        <v>0</v>
      </c>
      <c r="D223" s="217">
        <v>0</v>
      </c>
      <c r="E223" s="217">
        <v>0</v>
      </c>
      <c r="F223" s="218">
        <v>0</v>
      </c>
      <c r="G223" s="217">
        <v>0</v>
      </c>
      <c r="H223" s="217">
        <v>0</v>
      </c>
      <c r="I223" s="217">
        <v>0</v>
      </c>
      <c r="J223" s="219">
        <v>0</v>
      </c>
      <c r="K223" s="219">
        <v>0</v>
      </c>
      <c r="L223" s="219">
        <v>0</v>
      </c>
      <c r="M223" s="218">
        <v>5125</v>
      </c>
      <c r="N223" s="217">
        <v>5125</v>
      </c>
    </row>
    <row r="224" spans="2:14">
      <c r="B224" s="72">
        <v>2022</v>
      </c>
      <c r="C224" s="217">
        <v>0</v>
      </c>
      <c r="D224" s="217">
        <v>0</v>
      </c>
      <c r="E224" s="217">
        <v>0</v>
      </c>
      <c r="F224" s="218">
        <v>0</v>
      </c>
      <c r="G224" s="217">
        <v>0</v>
      </c>
      <c r="H224" s="217">
        <v>0</v>
      </c>
      <c r="I224" s="217">
        <v>0</v>
      </c>
      <c r="J224" s="219">
        <v>0</v>
      </c>
      <c r="K224" s="219">
        <v>0</v>
      </c>
      <c r="L224" s="219">
        <v>0</v>
      </c>
      <c r="M224" s="218">
        <v>11648</v>
      </c>
      <c r="N224" s="217">
        <v>11648</v>
      </c>
    </row>
    <row r="225" spans="2:14">
      <c r="B225" s="616" t="s">
        <v>352</v>
      </c>
      <c r="C225" s="217"/>
      <c r="D225" s="217"/>
      <c r="E225" s="217"/>
      <c r="F225" s="218"/>
      <c r="G225" s="217"/>
      <c r="H225" s="217"/>
      <c r="I225" s="217"/>
      <c r="J225" s="219"/>
      <c r="K225" s="219"/>
      <c r="L225" s="219"/>
      <c r="M225" s="218"/>
      <c r="N225" s="217"/>
    </row>
    <row r="226" spans="2:14">
      <c r="B226" s="617" t="s">
        <v>377</v>
      </c>
      <c r="C226" s="217"/>
      <c r="D226" s="217"/>
      <c r="E226" s="217"/>
      <c r="F226" s="218"/>
      <c r="G226" s="217"/>
      <c r="H226" s="217"/>
      <c r="I226" s="217"/>
      <c r="J226" s="219"/>
      <c r="K226" s="219"/>
      <c r="L226" s="219"/>
      <c r="M226" s="218"/>
      <c r="N226" s="217"/>
    </row>
    <row r="227" spans="2:14">
      <c r="B227" s="72">
        <v>2012</v>
      </c>
      <c r="C227" s="217">
        <v>0</v>
      </c>
      <c r="D227" s="217">
        <v>0</v>
      </c>
      <c r="E227" s="217">
        <v>0</v>
      </c>
      <c r="F227" s="218">
        <v>0</v>
      </c>
      <c r="G227" s="217">
        <v>0</v>
      </c>
      <c r="H227" s="217">
        <v>0</v>
      </c>
      <c r="I227" s="217">
        <v>0</v>
      </c>
      <c r="J227" s="219">
        <v>0</v>
      </c>
      <c r="K227" s="219"/>
      <c r="L227" s="219">
        <v>0</v>
      </c>
      <c r="M227" s="218"/>
      <c r="N227" s="217">
        <v>30</v>
      </c>
    </row>
    <row r="228" spans="2:14">
      <c r="B228" s="72">
        <v>2013</v>
      </c>
      <c r="C228" s="217">
        <v>0</v>
      </c>
      <c r="D228" s="217">
        <v>0</v>
      </c>
      <c r="E228" s="217">
        <v>0</v>
      </c>
      <c r="F228" s="218">
        <v>0</v>
      </c>
      <c r="G228" s="217">
        <v>0</v>
      </c>
      <c r="H228" s="217">
        <v>0</v>
      </c>
      <c r="I228" s="217">
        <v>0</v>
      </c>
      <c r="J228" s="219">
        <v>0</v>
      </c>
      <c r="K228" s="219"/>
      <c r="L228" s="219">
        <v>0</v>
      </c>
      <c r="M228" s="218"/>
      <c r="N228" s="217">
        <v>285</v>
      </c>
    </row>
    <row r="229" spans="2:14">
      <c r="B229" s="72">
        <v>2014</v>
      </c>
      <c r="C229" s="217">
        <v>0</v>
      </c>
      <c r="D229" s="217">
        <v>0</v>
      </c>
      <c r="E229" s="217">
        <v>0</v>
      </c>
      <c r="F229" s="218">
        <v>0</v>
      </c>
      <c r="G229" s="217">
        <v>0</v>
      </c>
      <c r="H229" s="217">
        <v>0</v>
      </c>
      <c r="I229" s="217">
        <v>0</v>
      </c>
      <c r="J229" s="219">
        <v>0</v>
      </c>
      <c r="K229" s="219"/>
      <c r="L229" s="219">
        <v>0</v>
      </c>
      <c r="M229" s="218"/>
      <c r="N229" s="217">
        <v>255</v>
      </c>
    </row>
    <row r="230" spans="2:14">
      <c r="B230" s="72">
        <v>2015</v>
      </c>
      <c r="C230" s="217">
        <v>0</v>
      </c>
      <c r="D230" s="217">
        <v>0</v>
      </c>
      <c r="E230" s="217">
        <v>0</v>
      </c>
      <c r="F230" s="218">
        <v>0</v>
      </c>
      <c r="G230" s="217">
        <v>0</v>
      </c>
      <c r="H230" s="217">
        <v>0</v>
      </c>
      <c r="I230" s="217">
        <v>0</v>
      </c>
      <c r="J230" s="219">
        <v>0</v>
      </c>
      <c r="K230" s="219"/>
      <c r="L230" s="219">
        <v>0</v>
      </c>
      <c r="M230" s="218"/>
      <c r="N230" s="217">
        <v>285</v>
      </c>
    </row>
    <row r="231" spans="2:14">
      <c r="B231" s="72">
        <v>2016</v>
      </c>
      <c r="C231" s="217">
        <v>0</v>
      </c>
      <c r="D231" s="217">
        <v>0</v>
      </c>
      <c r="E231" s="217">
        <v>0</v>
      </c>
      <c r="F231" s="218">
        <v>0</v>
      </c>
      <c r="G231" s="217">
        <v>0</v>
      </c>
      <c r="H231" s="217">
        <v>0</v>
      </c>
      <c r="I231" s="217">
        <v>0</v>
      </c>
      <c r="J231" s="219">
        <v>0</v>
      </c>
      <c r="K231" s="219"/>
      <c r="L231" s="219">
        <v>0</v>
      </c>
      <c r="M231" s="218"/>
      <c r="N231" s="217">
        <v>152797</v>
      </c>
    </row>
    <row r="232" spans="2:14">
      <c r="B232" s="72">
        <v>2017</v>
      </c>
      <c r="C232" s="217">
        <v>0</v>
      </c>
      <c r="D232" s="217">
        <v>0</v>
      </c>
      <c r="E232" s="217">
        <v>0</v>
      </c>
      <c r="F232" s="218">
        <v>0</v>
      </c>
      <c r="G232" s="217">
        <v>0</v>
      </c>
      <c r="H232" s="217">
        <v>0</v>
      </c>
      <c r="I232" s="217">
        <v>0</v>
      </c>
      <c r="J232" s="219">
        <v>0</v>
      </c>
      <c r="K232" s="219"/>
      <c r="L232" s="219">
        <v>0</v>
      </c>
      <c r="M232" s="218"/>
      <c r="N232" s="217">
        <v>134152</v>
      </c>
    </row>
    <row r="233" spans="2:14">
      <c r="B233" s="72">
        <v>2018</v>
      </c>
      <c r="C233" s="217">
        <v>0</v>
      </c>
      <c r="D233" s="217">
        <v>0</v>
      </c>
      <c r="E233" s="217">
        <v>0</v>
      </c>
      <c r="F233" s="218">
        <v>0</v>
      </c>
      <c r="G233" s="217">
        <v>0</v>
      </c>
      <c r="H233" s="217">
        <v>0</v>
      </c>
      <c r="I233" s="217">
        <v>0</v>
      </c>
      <c r="J233" s="219">
        <v>0</v>
      </c>
      <c r="K233" s="219"/>
      <c r="L233" s="219">
        <v>0</v>
      </c>
      <c r="M233" s="218"/>
      <c r="N233" s="217">
        <v>72071</v>
      </c>
    </row>
    <row r="234" spans="2:14">
      <c r="B234" s="72">
        <v>2019</v>
      </c>
      <c r="C234" s="217">
        <v>0</v>
      </c>
      <c r="D234" s="217">
        <v>0</v>
      </c>
      <c r="E234" s="217">
        <v>0</v>
      </c>
      <c r="F234" s="218">
        <v>0</v>
      </c>
      <c r="G234" s="217">
        <v>0</v>
      </c>
      <c r="H234" s="217">
        <v>0</v>
      </c>
      <c r="I234" s="217">
        <v>0</v>
      </c>
      <c r="J234" s="219">
        <v>0</v>
      </c>
      <c r="K234" s="219"/>
      <c r="L234" s="219">
        <v>0</v>
      </c>
      <c r="M234" s="218"/>
      <c r="N234" s="217">
        <v>64367</v>
      </c>
    </row>
    <row r="235" spans="2:14">
      <c r="B235" s="72">
        <v>2020</v>
      </c>
      <c r="C235" s="217">
        <v>0</v>
      </c>
      <c r="D235" s="217">
        <v>0</v>
      </c>
      <c r="E235" s="217">
        <v>0</v>
      </c>
      <c r="F235" s="218">
        <v>0</v>
      </c>
      <c r="G235" s="217">
        <v>0</v>
      </c>
      <c r="H235" s="217">
        <v>0</v>
      </c>
      <c r="I235" s="217">
        <v>0</v>
      </c>
      <c r="J235" s="219">
        <v>0</v>
      </c>
      <c r="K235" s="219"/>
      <c r="L235" s="219">
        <v>0</v>
      </c>
      <c r="M235" s="218"/>
      <c r="N235" s="217">
        <v>1863</v>
      </c>
    </row>
    <row r="236" spans="2:14">
      <c r="B236" s="72">
        <v>2021</v>
      </c>
      <c r="C236" s="217">
        <v>0</v>
      </c>
      <c r="D236" s="217">
        <v>0</v>
      </c>
      <c r="E236" s="217">
        <v>0</v>
      </c>
      <c r="F236" s="218">
        <v>0</v>
      </c>
      <c r="G236" s="217">
        <v>0</v>
      </c>
      <c r="H236" s="217">
        <v>0</v>
      </c>
      <c r="I236" s="217">
        <v>0</v>
      </c>
      <c r="J236" s="219">
        <v>0</v>
      </c>
      <c r="K236" s="219"/>
      <c r="L236" s="219">
        <v>0</v>
      </c>
      <c r="M236" s="218"/>
      <c r="N236" s="217">
        <v>530</v>
      </c>
    </row>
    <row r="237" spans="2:14">
      <c r="B237" s="72">
        <v>2022</v>
      </c>
      <c r="C237" s="217">
        <v>0</v>
      </c>
      <c r="D237" s="217">
        <v>0</v>
      </c>
      <c r="E237" s="217">
        <v>0</v>
      </c>
      <c r="F237" s="218">
        <v>0</v>
      </c>
      <c r="G237" s="217">
        <v>0</v>
      </c>
      <c r="H237" s="217">
        <v>0</v>
      </c>
      <c r="I237" s="217">
        <v>0</v>
      </c>
      <c r="J237" s="219">
        <v>0</v>
      </c>
      <c r="K237" s="219"/>
      <c r="L237" s="219">
        <v>0</v>
      </c>
      <c r="M237" s="218"/>
      <c r="N237" s="217">
        <v>13241</v>
      </c>
    </row>
    <row r="238" spans="2:14">
      <c r="B238" s="72">
        <v>2023</v>
      </c>
      <c r="C238" s="217">
        <v>0</v>
      </c>
      <c r="D238" s="217">
        <v>0</v>
      </c>
      <c r="E238" s="217">
        <v>0</v>
      </c>
      <c r="F238" s="218">
        <v>0</v>
      </c>
      <c r="G238" s="217">
        <v>0</v>
      </c>
      <c r="H238" s="217">
        <v>0</v>
      </c>
      <c r="I238" s="217">
        <v>0</v>
      </c>
      <c r="J238" s="219">
        <v>0</v>
      </c>
      <c r="K238" s="219"/>
      <c r="L238" s="219">
        <v>0</v>
      </c>
      <c r="M238" s="218"/>
      <c r="N238" s="217">
        <v>1474</v>
      </c>
    </row>
    <row r="239" spans="2:14">
      <c r="B239" s="616" t="s">
        <v>185</v>
      </c>
      <c r="C239" s="217"/>
      <c r="D239" s="217"/>
      <c r="E239" s="217"/>
      <c r="F239" s="218"/>
      <c r="G239" s="217"/>
      <c r="H239" s="217"/>
      <c r="I239" s="217"/>
      <c r="J239" s="219"/>
      <c r="K239" s="219"/>
      <c r="L239" s="219"/>
      <c r="M239" s="218"/>
      <c r="N239" s="217"/>
    </row>
    <row r="240" spans="2:14">
      <c r="B240" s="617" t="s">
        <v>185</v>
      </c>
      <c r="C240" s="217"/>
      <c r="D240" s="217"/>
      <c r="E240" s="217"/>
      <c r="F240" s="218"/>
      <c r="G240" s="217"/>
      <c r="H240" s="217"/>
      <c r="I240" s="217"/>
      <c r="J240" s="219"/>
      <c r="K240" s="219"/>
      <c r="L240" s="219"/>
      <c r="M240" s="218"/>
      <c r="N240" s="217"/>
    </row>
    <row r="241" spans="2:14">
      <c r="B241" s="72">
        <v>2013</v>
      </c>
      <c r="C241" s="217">
        <v>0</v>
      </c>
      <c r="D241" s="217">
        <v>0</v>
      </c>
      <c r="E241" s="217">
        <v>0</v>
      </c>
      <c r="F241" s="218">
        <v>0</v>
      </c>
      <c r="G241" s="217">
        <v>0</v>
      </c>
      <c r="H241" s="217">
        <v>0</v>
      </c>
      <c r="I241" s="217">
        <v>0</v>
      </c>
      <c r="J241" s="219">
        <v>0</v>
      </c>
      <c r="K241" s="219">
        <v>0</v>
      </c>
      <c r="L241" s="219">
        <v>0</v>
      </c>
      <c r="M241" s="218">
        <v>0</v>
      </c>
      <c r="N241" s="217">
        <v>0</v>
      </c>
    </row>
    <row r="242" spans="2:14">
      <c r="B242" s="72">
        <v>2014</v>
      </c>
      <c r="C242" s="217">
        <v>0</v>
      </c>
      <c r="D242" s="217">
        <v>0</v>
      </c>
      <c r="E242" s="217">
        <v>0</v>
      </c>
      <c r="F242" s="218">
        <v>0</v>
      </c>
      <c r="G242" s="217">
        <v>449</v>
      </c>
      <c r="H242" s="217">
        <v>0</v>
      </c>
      <c r="I242" s="217">
        <v>449</v>
      </c>
      <c r="J242" s="219">
        <v>449</v>
      </c>
      <c r="K242" s="219">
        <v>0</v>
      </c>
      <c r="L242" s="219">
        <v>449</v>
      </c>
      <c r="M242" s="218">
        <v>0</v>
      </c>
      <c r="N242" s="217">
        <v>0</v>
      </c>
    </row>
    <row r="243" spans="2:14">
      <c r="B243" s="72">
        <v>2015</v>
      </c>
      <c r="C243" s="217">
        <v>0</v>
      </c>
      <c r="D243" s="217">
        <v>0</v>
      </c>
      <c r="E243" s="217">
        <v>0</v>
      </c>
      <c r="F243" s="218">
        <v>0</v>
      </c>
      <c r="G243" s="217">
        <v>871</v>
      </c>
      <c r="H243" s="217">
        <v>0</v>
      </c>
      <c r="I243" s="217">
        <v>871</v>
      </c>
      <c r="J243" s="219">
        <v>871</v>
      </c>
      <c r="K243" s="219">
        <v>0</v>
      </c>
      <c r="L243" s="219">
        <v>871</v>
      </c>
      <c r="M243" s="218">
        <v>0</v>
      </c>
      <c r="N243" s="217">
        <v>0</v>
      </c>
    </row>
    <row r="244" spans="2:14">
      <c r="B244" s="72">
        <v>2016</v>
      </c>
      <c r="C244" s="217">
        <v>0</v>
      </c>
      <c r="D244" s="217">
        <v>0</v>
      </c>
      <c r="E244" s="217">
        <v>0</v>
      </c>
      <c r="F244" s="218">
        <v>0</v>
      </c>
      <c r="G244" s="217">
        <v>1568</v>
      </c>
      <c r="H244" s="217">
        <v>0</v>
      </c>
      <c r="I244" s="217">
        <v>1568</v>
      </c>
      <c r="J244" s="219">
        <v>1568</v>
      </c>
      <c r="K244" s="219">
        <v>0</v>
      </c>
      <c r="L244" s="219">
        <v>1568</v>
      </c>
      <c r="M244" s="218">
        <v>0</v>
      </c>
      <c r="N244" s="217">
        <v>0</v>
      </c>
    </row>
    <row r="245" spans="2:14">
      <c r="B245" s="72">
        <v>2017</v>
      </c>
      <c r="C245" s="217">
        <v>0</v>
      </c>
      <c r="D245" s="217">
        <v>0</v>
      </c>
      <c r="E245" s="217">
        <v>0</v>
      </c>
      <c r="F245" s="218">
        <v>0</v>
      </c>
      <c r="G245" s="217">
        <v>2414</v>
      </c>
      <c r="H245" s="217">
        <v>0</v>
      </c>
      <c r="I245" s="217">
        <v>2414</v>
      </c>
      <c r="J245" s="219">
        <v>2414</v>
      </c>
      <c r="K245" s="219">
        <v>0</v>
      </c>
      <c r="L245" s="219">
        <v>2414</v>
      </c>
      <c r="M245" s="218">
        <v>0</v>
      </c>
      <c r="N245" s="217">
        <v>0</v>
      </c>
    </row>
    <row r="246" spans="2:14">
      <c r="B246" s="72">
        <v>2018</v>
      </c>
      <c r="C246" s="217">
        <v>0</v>
      </c>
      <c r="D246" s="217">
        <v>0</v>
      </c>
      <c r="E246" s="217">
        <v>0</v>
      </c>
      <c r="F246" s="218">
        <v>0</v>
      </c>
      <c r="G246" s="217">
        <v>3412</v>
      </c>
      <c r="H246" s="217">
        <v>0</v>
      </c>
      <c r="I246" s="217">
        <v>3412</v>
      </c>
      <c r="J246" s="219">
        <v>3412</v>
      </c>
      <c r="K246" s="219">
        <v>0</v>
      </c>
      <c r="L246" s="219">
        <v>3412</v>
      </c>
      <c r="M246" s="218">
        <v>0</v>
      </c>
      <c r="N246" s="217">
        <v>0</v>
      </c>
    </row>
    <row r="247" spans="2:14">
      <c r="B247" s="72">
        <v>2019</v>
      </c>
      <c r="C247" s="217">
        <v>0</v>
      </c>
      <c r="D247" s="217">
        <v>0</v>
      </c>
      <c r="E247" s="217">
        <v>0</v>
      </c>
      <c r="F247" s="218">
        <v>0</v>
      </c>
      <c r="G247" s="217">
        <v>4583</v>
      </c>
      <c r="H247" s="217">
        <v>0</v>
      </c>
      <c r="I247" s="217">
        <v>4583</v>
      </c>
      <c r="J247" s="219">
        <v>4583</v>
      </c>
      <c r="K247" s="219">
        <v>0</v>
      </c>
      <c r="L247" s="219">
        <v>4583</v>
      </c>
      <c r="M247" s="218">
        <v>0</v>
      </c>
      <c r="N247" s="217">
        <v>0</v>
      </c>
    </row>
    <row r="248" spans="2:14">
      <c r="B248" s="72">
        <v>2020</v>
      </c>
      <c r="C248" s="217">
        <v>0</v>
      </c>
      <c r="D248" s="217">
        <v>0</v>
      </c>
      <c r="E248" s="217">
        <v>0</v>
      </c>
      <c r="F248" s="218">
        <v>0</v>
      </c>
      <c r="G248" s="217">
        <v>5602</v>
      </c>
      <c r="H248" s="217">
        <v>0</v>
      </c>
      <c r="I248" s="217">
        <v>5602</v>
      </c>
      <c r="J248" s="219">
        <v>5602</v>
      </c>
      <c r="K248" s="219">
        <v>0</v>
      </c>
      <c r="L248" s="219">
        <v>5602</v>
      </c>
      <c r="M248" s="218">
        <v>0</v>
      </c>
      <c r="N248" s="217">
        <v>0</v>
      </c>
    </row>
    <row r="249" spans="2:14">
      <c r="B249" s="72">
        <v>2021</v>
      </c>
      <c r="C249" s="217">
        <v>0</v>
      </c>
      <c r="D249" s="217">
        <v>0</v>
      </c>
      <c r="E249" s="217">
        <v>0</v>
      </c>
      <c r="F249" s="218">
        <v>0</v>
      </c>
      <c r="G249" s="217">
        <v>5799</v>
      </c>
      <c r="H249" s="217">
        <v>0</v>
      </c>
      <c r="I249" s="217">
        <v>5799</v>
      </c>
      <c r="J249" s="219">
        <v>5799</v>
      </c>
      <c r="K249" s="219">
        <v>0</v>
      </c>
      <c r="L249" s="219">
        <v>5799</v>
      </c>
      <c r="M249" s="218">
        <v>0</v>
      </c>
      <c r="N249" s="217">
        <v>0</v>
      </c>
    </row>
    <row r="250" spans="2:14">
      <c r="B250" s="72">
        <v>2022</v>
      </c>
      <c r="C250" s="217">
        <v>0</v>
      </c>
      <c r="D250" s="217">
        <v>0</v>
      </c>
      <c r="E250" s="217">
        <v>0</v>
      </c>
      <c r="F250" s="218">
        <v>0</v>
      </c>
      <c r="G250" s="217">
        <v>6167</v>
      </c>
      <c r="H250" s="217">
        <v>0</v>
      </c>
      <c r="I250" s="217">
        <v>6167</v>
      </c>
      <c r="J250" s="219">
        <v>6167</v>
      </c>
      <c r="K250" s="219">
        <v>0</v>
      </c>
      <c r="L250" s="219">
        <v>6167</v>
      </c>
      <c r="M250" s="218">
        <v>6017</v>
      </c>
      <c r="N250" s="217">
        <v>6017</v>
      </c>
    </row>
    <row r="251" spans="2:14">
      <c r="B251" s="72">
        <v>2023</v>
      </c>
      <c r="C251" s="19">
        <v>0</v>
      </c>
      <c r="D251" s="19">
        <v>0</v>
      </c>
      <c r="E251" s="19">
        <v>0</v>
      </c>
      <c r="F251" s="165">
        <v>0</v>
      </c>
      <c r="G251" s="19">
        <v>6692</v>
      </c>
      <c r="H251" s="19">
        <v>0</v>
      </c>
      <c r="I251" s="175">
        <v>6692</v>
      </c>
      <c r="J251" s="568">
        <v>6692</v>
      </c>
      <c r="K251" s="568">
        <v>0</v>
      </c>
      <c r="L251" s="568">
        <v>6692</v>
      </c>
      <c r="M251" s="569">
        <v>11846</v>
      </c>
      <c r="N251" s="19">
        <v>11846</v>
      </c>
    </row>
    <row r="252" spans="2:14">
      <c r="B252" s="616" t="s">
        <v>625</v>
      </c>
      <c r="C252" s="217"/>
      <c r="D252" s="217"/>
      <c r="E252" s="217"/>
      <c r="F252" s="218"/>
      <c r="G252" s="217"/>
      <c r="H252" s="217"/>
      <c r="I252" s="217"/>
      <c r="J252" s="219"/>
      <c r="K252" s="219"/>
      <c r="L252" s="219"/>
      <c r="M252" s="218"/>
      <c r="N252" s="217"/>
    </row>
    <row r="253" spans="2:14">
      <c r="B253" s="617" t="s">
        <v>490</v>
      </c>
      <c r="C253" s="217"/>
      <c r="D253" s="217"/>
      <c r="E253" s="217"/>
      <c r="F253" s="218"/>
      <c r="G253" s="217"/>
      <c r="H253" s="217"/>
      <c r="I253" s="217"/>
      <c r="J253" s="219"/>
      <c r="K253" s="219"/>
      <c r="L253" s="219"/>
      <c r="M253" s="218"/>
      <c r="N253" s="217"/>
    </row>
    <row r="254" spans="2:14">
      <c r="B254" s="72">
        <v>2012</v>
      </c>
      <c r="C254" s="217">
        <v>0</v>
      </c>
      <c r="D254" s="217">
        <v>8</v>
      </c>
      <c r="E254" s="217">
        <v>0</v>
      </c>
      <c r="F254" s="218">
        <v>8</v>
      </c>
      <c r="G254" s="217">
        <v>0</v>
      </c>
      <c r="H254" s="217">
        <v>0</v>
      </c>
      <c r="I254" s="217">
        <v>0</v>
      </c>
      <c r="J254" s="219">
        <v>8</v>
      </c>
      <c r="K254" s="219"/>
      <c r="L254" s="219">
        <v>8</v>
      </c>
      <c r="M254" s="218"/>
      <c r="N254" s="217">
        <v>0</v>
      </c>
    </row>
    <row r="255" spans="2:14">
      <c r="B255" s="72">
        <v>2013</v>
      </c>
      <c r="C255" s="217">
        <v>0</v>
      </c>
      <c r="D255" s="217">
        <v>2</v>
      </c>
      <c r="E255" s="217">
        <v>0</v>
      </c>
      <c r="F255" s="218">
        <v>2</v>
      </c>
      <c r="G255" s="217">
        <v>0</v>
      </c>
      <c r="H255" s="217">
        <v>0</v>
      </c>
      <c r="I255" s="217">
        <v>0</v>
      </c>
      <c r="J255" s="219">
        <v>2</v>
      </c>
      <c r="K255" s="219"/>
      <c r="L255" s="219">
        <v>2</v>
      </c>
      <c r="M255" s="218"/>
      <c r="N255" s="217">
        <v>3</v>
      </c>
    </row>
    <row r="256" spans="2:14">
      <c r="B256" s="72">
        <v>2014</v>
      </c>
      <c r="C256" s="217">
        <v>0</v>
      </c>
      <c r="D256" s="217">
        <v>0</v>
      </c>
      <c r="E256" s="217">
        <v>0</v>
      </c>
      <c r="F256" s="218">
        <v>0</v>
      </c>
      <c r="G256" s="217">
        <v>0</v>
      </c>
      <c r="H256" s="217">
        <v>0</v>
      </c>
      <c r="I256" s="217">
        <v>0</v>
      </c>
      <c r="J256" s="219">
        <v>0</v>
      </c>
      <c r="K256" s="219"/>
      <c r="L256" s="219">
        <v>0</v>
      </c>
      <c r="M256" s="218"/>
      <c r="N256" s="217">
        <v>2</v>
      </c>
    </row>
    <row r="257" spans="2:14">
      <c r="B257" s="72">
        <v>2015</v>
      </c>
      <c r="C257" s="217">
        <v>0</v>
      </c>
      <c r="D257" s="217">
        <v>0</v>
      </c>
      <c r="E257" s="217">
        <v>0</v>
      </c>
      <c r="F257" s="218">
        <v>0</v>
      </c>
      <c r="G257" s="217">
        <v>0</v>
      </c>
      <c r="H257" s="217">
        <v>0</v>
      </c>
      <c r="I257" s="217">
        <v>0</v>
      </c>
      <c r="J257" s="219">
        <v>0</v>
      </c>
      <c r="K257" s="219"/>
      <c r="L257" s="219">
        <v>0</v>
      </c>
      <c r="M257" s="218"/>
      <c r="N257" s="217">
        <v>2</v>
      </c>
    </row>
    <row r="258" spans="2:14">
      <c r="B258" s="72">
        <v>2016</v>
      </c>
      <c r="C258" s="217">
        <v>0</v>
      </c>
      <c r="D258" s="217">
        <v>0</v>
      </c>
      <c r="E258" s="217">
        <v>0</v>
      </c>
      <c r="F258" s="218">
        <v>0</v>
      </c>
      <c r="G258" s="217">
        <v>0</v>
      </c>
      <c r="H258" s="217">
        <v>0</v>
      </c>
      <c r="I258" s="217">
        <v>0</v>
      </c>
      <c r="J258" s="219">
        <v>0</v>
      </c>
      <c r="K258" s="219"/>
      <c r="L258" s="219">
        <v>0</v>
      </c>
      <c r="M258" s="218"/>
      <c r="N258" s="217">
        <v>2</v>
      </c>
    </row>
    <row r="259" spans="2:14">
      <c r="B259" s="72">
        <v>2017</v>
      </c>
      <c r="C259" s="217">
        <v>0</v>
      </c>
      <c r="D259" s="217">
        <v>0</v>
      </c>
      <c r="E259" s="217">
        <v>0</v>
      </c>
      <c r="F259" s="218">
        <v>0</v>
      </c>
      <c r="G259" s="217">
        <v>0</v>
      </c>
      <c r="H259" s="217">
        <v>0</v>
      </c>
      <c r="I259" s="217">
        <v>0</v>
      </c>
      <c r="J259" s="219">
        <v>0</v>
      </c>
      <c r="K259" s="219"/>
      <c r="L259" s="219">
        <v>0</v>
      </c>
      <c r="M259" s="218"/>
      <c r="N259" s="217">
        <v>2</v>
      </c>
    </row>
    <row r="260" spans="2:14">
      <c r="B260" s="72">
        <v>2018</v>
      </c>
      <c r="C260" s="217">
        <v>0</v>
      </c>
      <c r="D260" s="217">
        <v>0</v>
      </c>
      <c r="E260" s="217">
        <v>0</v>
      </c>
      <c r="F260" s="218">
        <v>0</v>
      </c>
      <c r="G260" s="217">
        <v>0</v>
      </c>
      <c r="H260" s="217">
        <v>0</v>
      </c>
      <c r="I260" s="217">
        <v>0</v>
      </c>
      <c r="J260" s="219">
        <v>0</v>
      </c>
      <c r="K260" s="219"/>
      <c r="L260" s="219">
        <v>0</v>
      </c>
      <c r="M260" s="218"/>
      <c r="N260" s="217">
        <v>2</v>
      </c>
    </row>
    <row r="261" spans="2:14">
      <c r="B261" s="72">
        <v>2019</v>
      </c>
      <c r="C261" s="217">
        <v>0</v>
      </c>
      <c r="D261" s="217">
        <v>0</v>
      </c>
      <c r="E261" s="217">
        <v>0</v>
      </c>
      <c r="F261" s="218">
        <v>0</v>
      </c>
      <c r="G261" s="217">
        <v>0</v>
      </c>
      <c r="H261" s="217">
        <v>0</v>
      </c>
      <c r="I261" s="217">
        <v>0</v>
      </c>
      <c r="J261" s="219">
        <v>0</v>
      </c>
      <c r="K261" s="219"/>
      <c r="L261" s="219">
        <v>0</v>
      </c>
      <c r="M261" s="218"/>
      <c r="N261" s="217">
        <v>2</v>
      </c>
    </row>
    <row r="262" spans="2:14">
      <c r="B262" s="72">
        <v>2020</v>
      </c>
      <c r="C262" s="217">
        <v>0</v>
      </c>
      <c r="D262" s="217">
        <v>0</v>
      </c>
      <c r="E262" s="217">
        <v>0</v>
      </c>
      <c r="F262" s="218">
        <v>0</v>
      </c>
      <c r="G262" s="217">
        <v>0</v>
      </c>
      <c r="H262" s="217">
        <v>0</v>
      </c>
      <c r="I262" s="217">
        <v>0</v>
      </c>
      <c r="J262" s="219">
        <v>0</v>
      </c>
      <c r="K262" s="219"/>
      <c r="L262" s="219">
        <v>0</v>
      </c>
      <c r="M262" s="218"/>
      <c r="N262" s="217">
        <v>2</v>
      </c>
    </row>
    <row r="263" spans="2:14">
      <c r="B263" s="616" t="s">
        <v>626</v>
      </c>
      <c r="C263" s="217"/>
      <c r="D263" s="217"/>
      <c r="E263" s="217"/>
      <c r="F263" s="218"/>
      <c r="G263" s="217"/>
      <c r="H263" s="217"/>
      <c r="I263" s="217"/>
      <c r="J263" s="219"/>
      <c r="K263" s="219"/>
      <c r="L263" s="219"/>
      <c r="M263" s="218"/>
      <c r="N263" s="217"/>
    </row>
    <row r="264" spans="2:14">
      <c r="B264" s="617" t="s">
        <v>572</v>
      </c>
      <c r="C264" s="217"/>
      <c r="D264" s="217"/>
      <c r="E264" s="217"/>
      <c r="F264" s="218"/>
      <c r="G264" s="217"/>
      <c r="H264" s="217"/>
      <c r="I264" s="217"/>
      <c r="J264" s="219"/>
      <c r="K264" s="219"/>
      <c r="L264" s="219"/>
      <c r="M264" s="218"/>
      <c r="N264" s="217"/>
    </row>
    <row r="265" spans="2:14">
      <c r="B265" s="72">
        <v>2012</v>
      </c>
      <c r="C265" s="217">
        <v>162</v>
      </c>
      <c r="D265" s="217">
        <v>258</v>
      </c>
      <c r="E265" s="217">
        <v>6</v>
      </c>
      <c r="F265" s="218">
        <v>426</v>
      </c>
      <c r="G265" s="217">
        <v>0</v>
      </c>
      <c r="H265" s="217">
        <v>0</v>
      </c>
      <c r="I265" s="217">
        <v>0</v>
      </c>
      <c r="J265" s="219">
        <v>426</v>
      </c>
      <c r="K265" s="219"/>
      <c r="L265" s="219">
        <v>426</v>
      </c>
      <c r="M265" s="218"/>
      <c r="N265" s="217">
        <v>20</v>
      </c>
    </row>
    <row r="266" spans="2:14">
      <c r="B266" s="72">
        <v>2013</v>
      </c>
      <c r="C266" s="217">
        <v>103</v>
      </c>
      <c r="D266" s="217">
        <v>90</v>
      </c>
      <c r="E266" s="217">
        <v>6</v>
      </c>
      <c r="F266" s="218">
        <v>199</v>
      </c>
      <c r="G266" s="217">
        <v>0</v>
      </c>
      <c r="H266" s="217">
        <v>0</v>
      </c>
      <c r="I266" s="217">
        <v>0</v>
      </c>
      <c r="J266" s="219">
        <v>199</v>
      </c>
      <c r="K266" s="219"/>
      <c r="L266" s="219">
        <v>199</v>
      </c>
      <c r="M266" s="218"/>
      <c r="N266" s="217">
        <v>21</v>
      </c>
    </row>
    <row r="267" spans="2:14">
      <c r="B267" s="72">
        <v>2014</v>
      </c>
      <c r="C267" s="217">
        <v>41</v>
      </c>
      <c r="D267" s="217">
        <v>64</v>
      </c>
      <c r="E267" s="217">
        <v>6</v>
      </c>
      <c r="F267" s="218">
        <v>111</v>
      </c>
      <c r="G267" s="217">
        <v>0</v>
      </c>
      <c r="H267" s="217">
        <v>0</v>
      </c>
      <c r="I267" s="217">
        <v>0</v>
      </c>
      <c r="J267" s="219">
        <v>111</v>
      </c>
      <c r="K267" s="219"/>
      <c r="L267" s="219">
        <v>111</v>
      </c>
      <c r="M267" s="218"/>
      <c r="N267" s="217">
        <v>12</v>
      </c>
    </row>
    <row r="268" spans="2:14">
      <c r="B268" s="72">
        <v>2015</v>
      </c>
      <c r="C268" s="217">
        <v>38</v>
      </c>
      <c r="D268" s="217">
        <v>44</v>
      </c>
      <c r="E268" s="217">
        <v>24</v>
      </c>
      <c r="F268" s="218">
        <v>106</v>
      </c>
      <c r="G268" s="217">
        <v>0</v>
      </c>
      <c r="H268" s="217">
        <v>0</v>
      </c>
      <c r="I268" s="217">
        <v>0</v>
      </c>
      <c r="J268" s="219">
        <v>106</v>
      </c>
      <c r="K268" s="219"/>
      <c r="L268" s="219">
        <v>106</v>
      </c>
      <c r="M268" s="218"/>
      <c r="N268" s="217">
        <v>8</v>
      </c>
    </row>
    <row r="269" spans="2:14">
      <c r="B269" s="617" t="s">
        <v>608</v>
      </c>
      <c r="C269" s="217"/>
      <c r="D269" s="217"/>
      <c r="E269" s="217"/>
      <c r="F269" s="218"/>
      <c r="G269" s="217"/>
      <c r="H269" s="217"/>
      <c r="I269" s="217"/>
      <c r="J269" s="219"/>
      <c r="K269" s="219"/>
      <c r="L269" s="219"/>
      <c r="M269" s="218"/>
      <c r="N269" s="217"/>
    </row>
    <row r="270" spans="2:14">
      <c r="B270" s="72">
        <v>2012</v>
      </c>
      <c r="C270" s="217">
        <v>5940</v>
      </c>
      <c r="D270" s="217">
        <v>69</v>
      </c>
      <c r="E270" s="217">
        <v>1</v>
      </c>
      <c r="F270" s="218">
        <v>6010</v>
      </c>
      <c r="G270" s="217">
        <v>0</v>
      </c>
      <c r="H270" s="217">
        <v>0</v>
      </c>
      <c r="I270" s="217">
        <v>0</v>
      </c>
      <c r="J270" s="219">
        <v>6010</v>
      </c>
      <c r="K270" s="219"/>
      <c r="L270" s="219">
        <v>6010</v>
      </c>
      <c r="M270" s="218"/>
      <c r="N270" s="217">
        <v>386</v>
      </c>
    </row>
    <row r="271" spans="2:14">
      <c r="B271" s="72">
        <v>2013</v>
      </c>
      <c r="C271" s="217">
        <v>7751</v>
      </c>
      <c r="D271" s="217">
        <v>197</v>
      </c>
      <c r="E271" s="217">
        <v>16</v>
      </c>
      <c r="F271" s="218">
        <v>7964</v>
      </c>
      <c r="G271" s="217">
        <v>0</v>
      </c>
      <c r="H271" s="217">
        <v>0</v>
      </c>
      <c r="I271" s="217">
        <v>0</v>
      </c>
      <c r="J271" s="219">
        <v>7964</v>
      </c>
      <c r="K271" s="219"/>
      <c r="L271" s="219">
        <v>7964</v>
      </c>
      <c r="M271" s="218"/>
      <c r="N271" s="217">
        <v>289</v>
      </c>
    </row>
    <row r="272" spans="2:14">
      <c r="B272" s="72">
        <v>2014</v>
      </c>
      <c r="C272" s="217">
        <v>39290</v>
      </c>
      <c r="D272" s="217">
        <v>250</v>
      </c>
      <c r="E272" s="217">
        <v>1</v>
      </c>
      <c r="F272" s="218">
        <v>39541</v>
      </c>
      <c r="G272" s="217">
        <v>0</v>
      </c>
      <c r="H272" s="217">
        <v>0</v>
      </c>
      <c r="I272" s="217">
        <v>0</v>
      </c>
      <c r="J272" s="219">
        <v>39541</v>
      </c>
      <c r="K272" s="219"/>
      <c r="L272" s="219">
        <v>39541</v>
      </c>
      <c r="M272" s="218"/>
      <c r="N272" s="217">
        <v>188</v>
      </c>
    </row>
    <row r="273" spans="2:14">
      <c r="B273" s="72">
        <v>2015</v>
      </c>
      <c r="C273" s="217">
        <v>55036</v>
      </c>
      <c r="D273" s="217">
        <v>129</v>
      </c>
      <c r="E273" s="217">
        <v>2</v>
      </c>
      <c r="F273" s="218">
        <v>55167</v>
      </c>
      <c r="G273" s="217">
        <v>0</v>
      </c>
      <c r="H273" s="217">
        <v>0</v>
      </c>
      <c r="I273" s="217">
        <v>0</v>
      </c>
      <c r="J273" s="219">
        <v>55167</v>
      </c>
      <c r="K273" s="219"/>
      <c r="L273" s="219">
        <v>55167</v>
      </c>
      <c r="M273" s="218"/>
      <c r="N273" s="217">
        <v>145</v>
      </c>
    </row>
    <row r="274" spans="2:14">
      <c r="B274" s="616" t="s">
        <v>627</v>
      </c>
      <c r="C274" s="217"/>
      <c r="D274" s="217"/>
      <c r="E274" s="217"/>
      <c r="F274" s="218"/>
      <c r="G274" s="217"/>
      <c r="H274" s="217"/>
      <c r="I274" s="217"/>
      <c r="J274" s="219"/>
      <c r="K274" s="219"/>
      <c r="L274" s="219"/>
      <c r="M274" s="218"/>
      <c r="N274" s="217"/>
    </row>
    <row r="275" spans="2:14">
      <c r="B275" s="617" t="s">
        <v>539</v>
      </c>
      <c r="C275" s="217"/>
      <c r="D275" s="217"/>
      <c r="E275" s="217"/>
      <c r="F275" s="218"/>
      <c r="G275" s="217"/>
      <c r="H275" s="217"/>
      <c r="I275" s="217"/>
      <c r="J275" s="219"/>
      <c r="K275" s="219"/>
      <c r="L275" s="219"/>
      <c r="M275" s="218"/>
      <c r="N275" s="217"/>
    </row>
    <row r="276" spans="2:14">
      <c r="B276" s="72">
        <v>2012</v>
      </c>
      <c r="C276" s="217">
        <v>2</v>
      </c>
      <c r="D276" s="217">
        <v>0</v>
      </c>
      <c r="E276" s="217">
        <v>0</v>
      </c>
      <c r="F276" s="218">
        <v>2</v>
      </c>
      <c r="G276" s="217">
        <v>0</v>
      </c>
      <c r="H276" s="217">
        <v>0</v>
      </c>
      <c r="I276" s="217">
        <v>0</v>
      </c>
      <c r="J276" s="219">
        <v>2</v>
      </c>
      <c r="K276" s="219"/>
      <c r="L276" s="219">
        <v>2</v>
      </c>
      <c r="M276" s="218"/>
      <c r="N276" s="217">
        <v>0</v>
      </c>
    </row>
    <row r="277" spans="2:14">
      <c r="B277" s="72">
        <v>2013</v>
      </c>
      <c r="C277" s="217">
        <v>1</v>
      </c>
      <c r="D277" s="217">
        <v>0</v>
      </c>
      <c r="E277" s="217">
        <v>0</v>
      </c>
      <c r="F277" s="218">
        <v>1</v>
      </c>
      <c r="G277" s="217">
        <v>0</v>
      </c>
      <c r="H277" s="217">
        <v>0</v>
      </c>
      <c r="I277" s="217">
        <v>0</v>
      </c>
      <c r="J277" s="219">
        <v>1</v>
      </c>
      <c r="K277" s="219"/>
      <c r="L277" s="219">
        <v>1</v>
      </c>
      <c r="M277" s="218"/>
      <c r="N277" s="217">
        <v>1</v>
      </c>
    </row>
    <row r="278" spans="2:14">
      <c r="B278" s="72">
        <v>2014</v>
      </c>
      <c r="C278" s="217">
        <v>1</v>
      </c>
      <c r="D278" s="217">
        <v>0</v>
      </c>
      <c r="E278" s="217">
        <v>0</v>
      </c>
      <c r="F278" s="218">
        <v>1</v>
      </c>
      <c r="G278" s="217">
        <v>0</v>
      </c>
      <c r="H278" s="217">
        <v>0</v>
      </c>
      <c r="I278" s="217">
        <v>0</v>
      </c>
      <c r="J278" s="219">
        <v>1</v>
      </c>
      <c r="K278" s="219"/>
      <c r="L278" s="219">
        <v>1</v>
      </c>
      <c r="M278" s="218"/>
      <c r="N278" s="217">
        <v>1</v>
      </c>
    </row>
    <row r="279" spans="2:14">
      <c r="B279" s="72">
        <v>2015</v>
      </c>
      <c r="C279" s="217">
        <v>1</v>
      </c>
      <c r="D279" s="217">
        <v>0</v>
      </c>
      <c r="E279" s="217">
        <v>0</v>
      </c>
      <c r="F279" s="218">
        <v>1</v>
      </c>
      <c r="G279" s="217">
        <v>0</v>
      </c>
      <c r="H279" s="217">
        <v>0</v>
      </c>
      <c r="I279" s="217">
        <v>0</v>
      </c>
      <c r="J279" s="219">
        <v>1</v>
      </c>
      <c r="K279" s="219"/>
      <c r="L279" s="219">
        <v>1</v>
      </c>
      <c r="M279" s="218"/>
      <c r="N279" s="217">
        <v>1</v>
      </c>
    </row>
    <row r="280" spans="2:14">
      <c r="B280" s="72">
        <v>2016</v>
      </c>
      <c r="C280" s="217">
        <v>1</v>
      </c>
      <c r="D280" s="217">
        <v>0</v>
      </c>
      <c r="E280" s="217">
        <v>0</v>
      </c>
      <c r="F280" s="218">
        <v>1</v>
      </c>
      <c r="G280" s="217">
        <v>0</v>
      </c>
      <c r="H280" s="217">
        <v>0</v>
      </c>
      <c r="I280" s="217">
        <v>0</v>
      </c>
      <c r="J280" s="219">
        <v>1</v>
      </c>
      <c r="K280" s="219"/>
      <c r="L280" s="219">
        <v>1</v>
      </c>
      <c r="M280" s="218"/>
      <c r="N280" s="217">
        <v>1</v>
      </c>
    </row>
    <row r="281" spans="2:14">
      <c r="B281" s="72">
        <v>2017</v>
      </c>
      <c r="C281" s="217">
        <v>0</v>
      </c>
      <c r="D281" s="217">
        <v>0</v>
      </c>
      <c r="E281" s="217">
        <v>0</v>
      </c>
      <c r="F281" s="218">
        <v>0</v>
      </c>
      <c r="G281" s="217">
        <v>0</v>
      </c>
      <c r="H281" s="217">
        <v>0</v>
      </c>
      <c r="I281" s="217">
        <v>0</v>
      </c>
      <c r="J281" s="219">
        <v>0</v>
      </c>
      <c r="K281" s="219"/>
      <c r="L281" s="219">
        <v>0</v>
      </c>
      <c r="M281" s="218"/>
      <c r="N281" s="217">
        <v>1</v>
      </c>
    </row>
    <row r="282" spans="2:14">
      <c r="B282" s="72">
        <v>2018</v>
      </c>
      <c r="C282" s="217">
        <v>0</v>
      </c>
      <c r="D282" s="217">
        <v>0</v>
      </c>
      <c r="E282" s="217">
        <v>0</v>
      </c>
      <c r="F282" s="218">
        <v>0</v>
      </c>
      <c r="G282" s="217">
        <v>0</v>
      </c>
      <c r="H282" s="217">
        <v>0</v>
      </c>
      <c r="I282" s="217">
        <v>0</v>
      </c>
      <c r="J282" s="219">
        <v>0</v>
      </c>
      <c r="K282" s="219"/>
      <c r="L282" s="219">
        <v>0</v>
      </c>
      <c r="M282" s="218"/>
      <c r="N282" s="217">
        <v>1</v>
      </c>
    </row>
    <row r="283" spans="2:14">
      <c r="B283" s="72">
        <v>2019</v>
      </c>
      <c r="C283" s="217">
        <v>0</v>
      </c>
      <c r="D283" s="217">
        <v>0</v>
      </c>
      <c r="E283" s="217">
        <v>0</v>
      </c>
      <c r="F283" s="218">
        <v>0</v>
      </c>
      <c r="G283" s="217">
        <v>0</v>
      </c>
      <c r="H283" s="217">
        <v>0</v>
      </c>
      <c r="I283" s="217">
        <v>0</v>
      </c>
      <c r="J283" s="219">
        <v>0</v>
      </c>
      <c r="K283" s="219"/>
      <c r="L283" s="219">
        <v>0</v>
      </c>
      <c r="M283" s="218"/>
      <c r="N283" s="217">
        <v>1</v>
      </c>
    </row>
    <row r="284" spans="2:14">
      <c r="B284" s="72">
        <v>2020</v>
      </c>
      <c r="C284" s="217">
        <v>0</v>
      </c>
      <c r="D284" s="217">
        <v>0</v>
      </c>
      <c r="E284" s="217">
        <v>0</v>
      </c>
      <c r="F284" s="218">
        <v>0</v>
      </c>
      <c r="G284" s="217">
        <v>0</v>
      </c>
      <c r="H284" s="217">
        <v>0</v>
      </c>
      <c r="I284" s="217">
        <v>0</v>
      </c>
      <c r="J284" s="219">
        <v>0</v>
      </c>
      <c r="K284" s="219"/>
      <c r="L284" s="219">
        <v>0</v>
      </c>
      <c r="M284" s="218"/>
      <c r="N284" s="217">
        <v>1</v>
      </c>
    </row>
    <row r="285" spans="2:14">
      <c r="B285" s="616" t="s">
        <v>196</v>
      </c>
      <c r="C285" s="217"/>
      <c r="D285" s="217"/>
      <c r="E285" s="217"/>
      <c r="F285" s="218"/>
      <c r="G285" s="217"/>
      <c r="H285" s="217"/>
      <c r="I285" s="217"/>
      <c r="J285" s="219"/>
      <c r="K285" s="219"/>
      <c r="L285" s="219"/>
      <c r="M285" s="218"/>
      <c r="N285" s="217"/>
    </row>
    <row r="286" spans="2:14">
      <c r="B286" s="617" t="s">
        <v>378</v>
      </c>
      <c r="C286" s="217"/>
      <c r="D286" s="217"/>
      <c r="E286" s="217"/>
      <c r="F286" s="218"/>
      <c r="G286" s="217"/>
      <c r="H286" s="217"/>
      <c r="I286" s="217"/>
      <c r="J286" s="219"/>
      <c r="K286" s="219"/>
      <c r="L286" s="219"/>
      <c r="M286" s="218"/>
      <c r="N286" s="217"/>
    </row>
    <row r="287" spans="2:14">
      <c r="B287" s="72">
        <v>2020</v>
      </c>
      <c r="C287" s="217">
        <v>0</v>
      </c>
      <c r="D287" s="217">
        <v>0</v>
      </c>
      <c r="E287" s="217">
        <v>0</v>
      </c>
      <c r="F287" s="218">
        <v>0</v>
      </c>
      <c r="G287" s="217">
        <v>0</v>
      </c>
      <c r="H287" s="217">
        <v>0</v>
      </c>
      <c r="I287" s="217">
        <v>0</v>
      </c>
      <c r="J287" s="219">
        <v>0</v>
      </c>
      <c r="K287" s="219">
        <v>0</v>
      </c>
      <c r="L287" s="219">
        <v>0</v>
      </c>
      <c r="M287" s="218">
        <v>0</v>
      </c>
      <c r="N287" s="217">
        <v>0</v>
      </c>
    </row>
    <row r="288" spans="2:14">
      <c r="B288" s="72">
        <v>2021</v>
      </c>
      <c r="C288" s="217">
        <v>0</v>
      </c>
      <c r="D288" s="217">
        <v>0</v>
      </c>
      <c r="E288" s="217">
        <v>0</v>
      </c>
      <c r="F288" s="218">
        <v>0</v>
      </c>
      <c r="G288" s="217">
        <v>633</v>
      </c>
      <c r="H288" s="217">
        <v>0</v>
      </c>
      <c r="I288" s="217">
        <v>633</v>
      </c>
      <c r="J288" s="219">
        <v>633</v>
      </c>
      <c r="K288" s="219">
        <v>0</v>
      </c>
      <c r="L288" s="219">
        <v>633</v>
      </c>
      <c r="M288" s="218">
        <v>0</v>
      </c>
      <c r="N288" s="217">
        <v>0</v>
      </c>
    </row>
    <row r="289" spans="2:14">
      <c r="B289" s="72">
        <v>2022</v>
      </c>
      <c r="C289" s="217">
        <v>0</v>
      </c>
      <c r="D289" s="217">
        <v>0</v>
      </c>
      <c r="E289" s="217">
        <v>0</v>
      </c>
      <c r="F289" s="218">
        <v>0</v>
      </c>
      <c r="G289" s="217">
        <v>1699</v>
      </c>
      <c r="H289" s="217">
        <v>0</v>
      </c>
      <c r="I289" s="217">
        <v>1699</v>
      </c>
      <c r="J289" s="219">
        <v>1699</v>
      </c>
      <c r="K289" s="219">
        <v>0</v>
      </c>
      <c r="L289" s="219">
        <v>1699</v>
      </c>
      <c r="M289" s="218">
        <v>0</v>
      </c>
      <c r="N289" s="217">
        <v>0</v>
      </c>
    </row>
    <row r="290" spans="2:14">
      <c r="B290" s="72">
        <v>2023</v>
      </c>
      <c r="C290" s="19">
        <v>0</v>
      </c>
      <c r="D290" s="19">
        <v>0</v>
      </c>
      <c r="E290" s="19">
        <v>0</v>
      </c>
      <c r="F290" s="165">
        <v>0</v>
      </c>
      <c r="G290" s="19">
        <v>4876</v>
      </c>
      <c r="H290" s="19">
        <v>0</v>
      </c>
      <c r="I290" s="175">
        <v>4876</v>
      </c>
      <c r="J290" s="568">
        <v>4876</v>
      </c>
      <c r="K290" s="568">
        <v>0</v>
      </c>
      <c r="L290" s="568">
        <v>4876</v>
      </c>
      <c r="M290" s="569">
        <v>0</v>
      </c>
      <c r="N290" s="19">
        <v>0</v>
      </c>
    </row>
    <row r="291" spans="2:14">
      <c r="B291" s="616" t="s">
        <v>224</v>
      </c>
      <c r="C291" s="19"/>
      <c r="D291" s="19"/>
      <c r="E291" s="19"/>
      <c r="F291" s="165"/>
      <c r="G291" s="19"/>
      <c r="H291" s="19"/>
      <c r="I291" s="175"/>
      <c r="J291" s="568"/>
      <c r="K291" s="568"/>
      <c r="L291" s="568"/>
      <c r="M291" s="569"/>
      <c r="N291" s="19"/>
    </row>
    <row r="292" spans="2:14">
      <c r="B292" s="617" t="s">
        <v>242</v>
      </c>
      <c r="C292" s="19"/>
      <c r="D292" s="19"/>
      <c r="E292" s="19"/>
      <c r="F292" s="165"/>
      <c r="G292" s="19"/>
      <c r="H292" s="19"/>
      <c r="I292" s="175"/>
      <c r="J292" s="568"/>
      <c r="K292" s="568"/>
      <c r="L292" s="568"/>
      <c r="M292" s="569"/>
      <c r="N292" s="19"/>
    </row>
    <row r="293" spans="2:14">
      <c r="B293" s="72">
        <v>2023</v>
      </c>
      <c r="C293" s="19">
        <v>0</v>
      </c>
      <c r="D293" s="19">
        <v>0</v>
      </c>
      <c r="E293" s="19">
        <v>0</v>
      </c>
      <c r="F293" s="165">
        <v>0</v>
      </c>
      <c r="G293" s="19">
        <v>0</v>
      </c>
      <c r="H293" s="19">
        <v>0</v>
      </c>
      <c r="I293" s="175">
        <v>0</v>
      </c>
      <c r="J293" s="568">
        <v>0</v>
      </c>
      <c r="K293" s="568">
        <v>0</v>
      </c>
      <c r="L293" s="568">
        <v>0</v>
      </c>
      <c r="M293" s="569">
        <v>6245</v>
      </c>
      <c r="N293" s="19">
        <v>6245</v>
      </c>
    </row>
    <row r="294" spans="2:14">
      <c r="B294" s="616" t="s">
        <v>540</v>
      </c>
      <c r="C294" s="217"/>
      <c r="D294" s="217"/>
      <c r="E294" s="217"/>
      <c r="F294" s="218"/>
      <c r="G294" s="217"/>
      <c r="H294" s="217"/>
      <c r="I294" s="217"/>
      <c r="J294" s="219"/>
      <c r="K294" s="219"/>
      <c r="L294" s="219"/>
      <c r="M294" s="218"/>
      <c r="N294" s="217"/>
    </row>
    <row r="295" spans="2:14">
      <c r="B295" s="617" t="s">
        <v>540</v>
      </c>
      <c r="C295" s="217"/>
      <c r="D295" s="217"/>
      <c r="E295" s="217"/>
      <c r="F295" s="218"/>
      <c r="G295" s="217"/>
      <c r="H295" s="217"/>
      <c r="I295" s="217"/>
      <c r="J295" s="219"/>
      <c r="K295" s="219"/>
      <c r="L295" s="219"/>
      <c r="M295" s="218"/>
      <c r="N295" s="217"/>
    </row>
    <row r="296" spans="2:14">
      <c r="B296" s="72">
        <v>2018</v>
      </c>
      <c r="C296" s="217">
        <v>0</v>
      </c>
      <c r="D296" s="217">
        <v>0</v>
      </c>
      <c r="E296" s="217">
        <v>0</v>
      </c>
      <c r="F296" s="218">
        <v>0</v>
      </c>
      <c r="G296" s="217">
        <v>0</v>
      </c>
      <c r="H296" s="217">
        <v>0</v>
      </c>
      <c r="I296" s="217">
        <v>0</v>
      </c>
      <c r="J296" s="219">
        <v>0</v>
      </c>
      <c r="K296" s="219"/>
      <c r="L296" s="219">
        <v>0</v>
      </c>
      <c r="M296" s="218"/>
      <c r="N296" s="217">
        <v>64049</v>
      </c>
    </row>
    <row r="297" spans="2:14">
      <c r="B297" s="72">
        <v>2019</v>
      </c>
      <c r="C297" s="217">
        <v>0</v>
      </c>
      <c r="D297" s="217">
        <v>0</v>
      </c>
      <c r="E297" s="217">
        <v>0</v>
      </c>
      <c r="F297" s="218">
        <v>0</v>
      </c>
      <c r="G297" s="217">
        <v>0</v>
      </c>
      <c r="H297" s="217">
        <v>0</v>
      </c>
      <c r="I297" s="217">
        <v>0</v>
      </c>
      <c r="J297" s="219">
        <v>0</v>
      </c>
      <c r="K297" s="219"/>
      <c r="L297" s="219">
        <v>0</v>
      </c>
      <c r="M297" s="218"/>
      <c r="N297" s="217">
        <v>63609</v>
      </c>
    </row>
    <row r="298" spans="2:14">
      <c r="B298" s="72">
        <v>2020</v>
      </c>
      <c r="C298" s="217">
        <v>0</v>
      </c>
      <c r="D298" s="217">
        <v>0</v>
      </c>
      <c r="E298" s="217">
        <v>0</v>
      </c>
      <c r="F298" s="218">
        <v>0</v>
      </c>
      <c r="G298" s="217">
        <v>0</v>
      </c>
      <c r="H298" s="217">
        <v>0</v>
      </c>
      <c r="I298" s="217">
        <v>0</v>
      </c>
      <c r="J298" s="219">
        <v>0</v>
      </c>
      <c r="K298" s="219"/>
      <c r="L298" s="219">
        <v>0</v>
      </c>
      <c r="M298" s="218"/>
      <c r="N298" s="217">
        <v>70279</v>
      </c>
    </row>
    <row r="299" spans="2:14">
      <c r="B299" s="616" t="s">
        <v>628</v>
      </c>
      <c r="C299" s="217"/>
      <c r="D299" s="217"/>
      <c r="E299" s="217"/>
      <c r="F299" s="218"/>
      <c r="G299" s="217"/>
      <c r="H299" s="217"/>
      <c r="I299" s="217"/>
      <c r="J299" s="219"/>
      <c r="K299" s="219"/>
      <c r="L299" s="219"/>
      <c r="M299" s="218"/>
      <c r="N299" s="217"/>
    </row>
    <row r="300" spans="2:14">
      <c r="B300" s="617" t="s">
        <v>541</v>
      </c>
      <c r="C300" s="217"/>
      <c r="D300" s="217"/>
      <c r="E300" s="217"/>
      <c r="F300" s="218"/>
      <c r="G300" s="217"/>
      <c r="H300" s="217"/>
      <c r="I300" s="217"/>
      <c r="J300" s="219"/>
      <c r="K300" s="219"/>
      <c r="L300" s="219"/>
      <c r="M300" s="218"/>
      <c r="N300" s="217"/>
    </row>
    <row r="301" spans="2:14">
      <c r="B301" s="72">
        <v>2012</v>
      </c>
      <c r="C301" s="217">
        <v>289</v>
      </c>
      <c r="D301" s="217">
        <v>0</v>
      </c>
      <c r="E301" s="217">
        <v>0</v>
      </c>
      <c r="F301" s="218">
        <v>289</v>
      </c>
      <c r="G301" s="217">
        <v>0</v>
      </c>
      <c r="H301" s="217">
        <v>0</v>
      </c>
      <c r="I301" s="217">
        <v>0</v>
      </c>
      <c r="J301" s="219">
        <v>289</v>
      </c>
      <c r="K301" s="219"/>
      <c r="L301" s="219">
        <v>289</v>
      </c>
      <c r="M301" s="218"/>
      <c r="N301" s="217">
        <v>0</v>
      </c>
    </row>
    <row r="302" spans="2:14">
      <c r="B302" s="72">
        <v>2013</v>
      </c>
      <c r="C302" s="217">
        <v>251</v>
      </c>
      <c r="D302" s="217">
        <v>0</v>
      </c>
      <c r="E302" s="217">
        <v>0</v>
      </c>
      <c r="F302" s="218">
        <v>251</v>
      </c>
      <c r="G302" s="217">
        <v>0</v>
      </c>
      <c r="H302" s="217">
        <v>0</v>
      </c>
      <c r="I302" s="217">
        <v>0</v>
      </c>
      <c r="J302" s="219">
        <v>251</v>
      </c>
      <c r="K302" s="219"/>
      <c r="L302" s="219">
        <v>251</v>
      </c>
      <c r="M302" s="218"/>
      <c r="N302" s="217">
        <v>0</v>
      </c>
    </row>
    <row r="303" spans="2:14">
      <c r="B303" s="72">
        <v>2014</v>
      </c>
      <c r="C303" s="217">
        <v>223</v>
      </c>
      <c r="D303" s="217">
        <v>0</v>
      </c>
      <c r="E303" s="217">
        <v>0</v>
      </c>
      <c r="F303" s="218">
        <v>223</v>
      </c>
      <c r="G303" s="217">
        <v>0</v>
      </c>
      <c r="H303" s="217">
        <v>0</v>
      </c>
      <c r="I303" s="217">
        <v>0</v>
      </c>
      <c r="J303" s="219">
        <v>223</v>
      </c>
      <c r="K303" s="219"/>
      <c r="L303" s="219">
        <v>223</v>
      </c>
      <c r="M303" s="218"/>
      <c r="N303" s="217">
        <v>0</v>
      </c>
    </row>
    <row r="304" spans="2:14">
      <c r="B304" s="72">
        <v>2015</v>
      </c>
      <c r="C304" s="217">
        <v>208</v>
      </c>
      <c r="D304" s="217">
        <v>0</v>
      </c>
      <c r="E304" s="217">
        <v>0</v>
      </c>
      <c r="F304" s="218">
        <v>208</v>
      </c>
      <c r="G304" s="217">
        <v>0</v>
      </c>
      <c r="H304" s="217">
        <v>0</v>
      </c>
      <c r="I304" s="217">
        <v>0</v>
      </c>
      <c r="J304" s="219">
        <v>208</v>
      </c>
      <c r="K304" s="219"/>
      <c r="L304" s="219">
        <v>208</v>
      </c>
      <c r="M304" s="218"/>
      <c r="N304" s="217">
        <v>0</v>
      </c>
    </row>
    <row r="305" spans="2:14">
      <c r="B305" s="72">
        <v>2016</v>
      </c>
      <c r="C305" s="217">
        <v>202</v>
      </c>
      <c r="D305" s="217">
        <v>0</v>
      </c>
      <c r="E305" s="217">
        <v>0</v>
      </c>
      <c r="F305" s="218">
        <v>202</v>
      </c>
      <c r="G305" s="217">
        <v>0</v>
      </c>
      <c r="H305" s="217">
        <v>0</v>
      </c>
      <c r="I305" s="217">
        <v>0</v>
      </c>
      <c r="J305" s="219">
        <v>202</v>
      </c>
      <c r="K305" s="219"/>
      <c r="L305" s="219">
        <v>202</v>
      </c>
      <c r="M305" s="218"/>
      <c r="N305" s="217">
        <v>0</v>
      </c>
    </row>
    <row r="306" spans="2:14">
      <c r="B306" s="72">
        <v>2017</v>
      </c>
      <c r="C306" s="217">
        <v>192</v>
      </c>
      <c r="D306" s="217">
        <v>0</v>
      </c>
      <c r="E306" s="217">
        <v>0</v>
      </c>
      <c r="F306" s="218">
        <v>192</v>
      </c>
      <c r="G306" s="217">
        <v>0</v>
      </c>
      <c r="H306" s="217">
        <v>0</v>
      </c>
      <c r="I306" s="217">
        <v>0</v>
      </c>
      <c r="J306" s="219">
        <v>192</v>
      </c>
      <c r="K306" s="219"/>
      <c r="L306" s="219">
        <v>192</v>
      </c>
      <c r="M306" s="218"/>
      <c r="N306" s="217">
        <v>0</v>
      </c>
    </row>
    <row r="307" spans="2:14">
      <c r="B307" s="72">
        <v>2018</v>
      </c>
      <c r="C307" s="217">
        <v>176</v>
      </c>
      <c r="D307" s="217">
        <v>0</v>
      </c>
      <c r="E307" s="217">
        <v>0</v>
      </c>
      <c r="F307" s="218">
        <v>176</v>
      </c>
      <c r="G307" s="217">
        <v>0</v>
      </c>
      <c r="H307" s="217">
        <v>0</v>
      </c>
      <c r="I307" s="217">
        <v>0</v>
      </c>
      <c r="J307" s="219">
        <v>176</v>
      </c>
      <c r="K307" s="219"/>
      <c r="L307" s="219">
        <v>176</v>
      </c>
      <c r="M307" s="218"/>
      <c r="N307" s="217">
        <v>0</v>
      </c>
    </row>
    <row r="308" spans="2:14">
      <c r="B308" s="616" t="s">
        <v>629</v>
      </c>
      <c r="C308" s="217"/>
      <c r="D308" s="217"/>
      <c r="E308" s="217"/>
      <c r="F308" s="218"/>
      <c r="G308" s="217"/>
      <c r="H308" s="217"/>
      <c r="I308" s="217"/>
      <c r="J308" s="219"/>
      <c r="K308" s="219"/>
      <c r="L308" s="219"/>
      <c r="M308" s="218"/>
      <c r="N308" s="217"/>
    </row>
    <row r="309" spans="2:14">
      <c r="B309" s="617" t="s">
        <v>542</v>
      </c>
      <c r="C309" s="217"/>
      <c r="D309" s="217"/>
      <c r="E309" s="217"/>
      <c r="F309" s="218"/>
      <c r="G309" s="217"/>
      <c r="H309" s="217"/>
      <c r="I309" s="217"/>
      <c r="J309" s="219"/>
      <c r="K309" s="219"/>
      <c r="L309" s="219"/>
      <c r="M309" s="218"/>
      <c r="N309" s="217"/>
    </row>
    <row r="310" spans="2:14">
      <c r="B310" s="72">
        <v>2012</v>
      </c>
      <c r="C310" s="217">
        <v>3</v>
      </c>
      <c r="D310" s="217">
        <v>0</v>
      </c>
      <c r="E310" s="217">
        <v>0</v>
      </c>
      <c r="F310" s="218">
        <v>3</v>
      </c>
      <c r="G310" s="217">
        <v>0</v>
      </c>
      <c r="H310" s="217">
        <v>0</v>
      </c>
      <c r="I310" s="217">
        <v>0</v>
      </c>
      <c r="J310" s="219">
        <v>3</v>
      </c>
      <c r="K310" s="219"/>
      <c r="L310" s="219">
        <v>3</v>
      </c>
      <c r="M310" s="218"/>
      <c r="N310" s="217">
        <v>0</v>
      </c>
    </row>
    <row r="311" spans="2:14">
      <c r="B311" s="72">
        <v>2013</v>
      </c>
      <c r="C311" s="217">
        <v>1</v>
      </c>
      <c r="D311" s="217">
        <v>0</v>
      </c>
      <c r="E311" s="217">
        <v>0</v>
      </c>
      <c r="F311" s="218">
        <v>1</v>
      </c>
      <c r="G311" s="217">
        <v>0</v>
      </c>
      <c r="H311" s="217">
        <v>0</v>
      </c>
      <c r="I311" s="217">
        <v>0</v>
      </c>
      <c r="J311" s="219">
        <v>1</v>
      </c>
      <c r="K311" s="219"/>
      <c r="L311" s="219">
        <v>1</v>
      </c>
      <c r="M311" s="218"/>
      <c r="N311" s="217">
        <v>0</v>
      </c>
    </row>
    <row r="312" spans="2:14">
      <c r="B312" s="616" t="s">
        <v>202</v>
      </c>
      <c r="C312" s="217"/>
      <c r="D312" s="217"/>
      <c r="E312" s="217"/>
      <c r="F312" s="218"/>
      <c r="G312" s="217"/>
      <c r="H312" s="217"/>
      <c r="I312" s="217"/>
      <c r="J312" s="219"/>
      <c r="K312" s="219"/>
      <c r="L312" s="219"/>
      <c r="M312" s="218"/>
      <c r="N312" s="217"/>
    </row>
    <row r="313" spans="2:14">
      <c r="B313" s="617" t="s">
        <v>379</v>
      </c>
      <c r="C313" s="217"/>
      <c r="D313" s="217"/>
      <c r="E313" s="217"/>
      <c r="F313" s="218"/>
      <c r="G313" s="217"/>
      <c r="H313" s="217"/>
      <c r="I313" s="217"/>
      <c r="J313" s="219"/>
      <c r="K313" s="219"/>
      <c r="L313" s="219"/>
      <c r="M313" s="218"/>
      <c r="N313" s="217"/>
    </row>
    <row r="314" spans="2:14">
      <c r="B314" s="72">
        <v>2013</v>
      </c>
      <c r="C314" s="217">
        <v>0</v>
      </c>
      <c r="D314" s="217">
        <v>0</v>
      </c>
      <c r="E314" s="217">
        <v>1430</v>
      </c>
      <c r="F314" s="218">
        <v>1430</v>
      </c>
      <c r="G314" s="217">
        <v>0</v>
      </c>
      <c r="H314" s="217">
        <v>0</v>
      </c>
      <c r="I314" s="217">
        <v>0</v>
      </c>
      <c r="J314" s="219">
        <v>1430</v>
      </c>
      <c r="K314" s="219"/>
      <c r="L314" s="219">
        <v>1430</v>
      </c>
      <c r="M314" s="218"/>
      <c r="N314" s="217">
        <v>0</v>
      </c>
    </row>
    <row r="315" spans="2:14">
      <c r="B315" s="72">
        <v>2014</v>
      </c>
      <c r="C315" s="217">
        <v>0</v>
      </c>
      <c r="D315" s="217">
        <v>0</v>
      </c>
      <c r="E315" s="217">
        <v>2387</v>
      </c>
      <c r="F315" s="218">
        <v>2387</v>
      </c>
      <c r="G315" s="217">
        <v>0</v>
      </c>
      <c r="H315" s="217">
        <v>0</v>
      </c>
      <c r="I315" s="217">
        <v>0</v>
      </c>
      <c r="J315" s="219">
        <v>2387</v>
      </c>
      <c r="K315" s="219"/>
      <c r="L315" s="219">
        <v>2387</v>
      </c>
      <c r="M315" s="218"/>
      <c r="N315" s="217">
        <v>0</v>
      </c>
    </row>
    <row r="316" spans="2:14">
      <c r="B316" s="72">
        <v>2015</v>
      </c>
      <c r="C316" s="217">
        <v>0</v>
      </c>
      <c r="D316" s="217">
        <v>0</v>
      </c>
      <c r="E316" s="217">
        <v>2609</v>
      </c>
      <c r="F316" s="218">
        <v>2609</v>
      </c>
      <c r="G316" s="217">
        <v>0</v>
      </c>
      <c r="H316" s="217">
        <v>0</v>
      </c>
      <c r="I316" s="217">
        <v>0</v>
      </c>
      <c r="J316" s="219">
        <v>2609</v>
      </c>
      <c r="K316" s="219"/>
      <c r="L316" s="219">
        <v>2609</v>
      </c>
      <c r="M316" s="218"/>
      <c r="N316" s="217">
        <v>0</v>
      </c>
    </row>
    <row r="317" spans="2:14">
      <c r="B317" s="72">
        <v>2016</v>
      </c>
      <c r="C317" s="217">
        <v>3713</v>
      </c>
      <c r="D317" s="217">
        <v>51</v>
      </c>
      <c r="E317" s="217">
        <v>3855</v>
      </c>
      <c r="F317" s="218">
        <v>7619</v>
      </c>
      <c r="G317" s="217">
        <v>0</v>
      </c>
      <c r="H317" s="217">
        <v>0</v>
      </c>
      <c r="I317" s="217">
        <v>0</v>
      </c>
      <c r="J317" s="219">
        <v>7619</v>
      </c>
      <c r="K317" s="219"/>
      <c r="L317" s="219">
        <v>7619</v>
      </c>
      <c r="M317" s="218"/>
      <c r="N317" s="217">
        <v>12691</v>
      </c>
    </row>
    <row r="318" spans="2:14">
      <c r="B318" s="72">
        <v>2017</v>
      </c>
      <c r="C318" s="217">
        <v>5751</v>
      </c>
      <c r="D318" s="217">
        <v>206</v>
      </c>
      <c r="E318" s="217">
        <v>5142</v>
      </c>
      <c r="F318" s="218">
        <v>11099</v>
      </c>
      <c r="G318" s="217">
        <v>0</v>
      </c>
      <c r="H318" s="217">
        <v>0</v>
      </c>
      <c r="I318" s="217">
        <v>0</v>
      </c>
      <c r="J318" s="219">
        <v>11099</v>
      </c>
      <c r="K318" s="219"/>
      <c r="L318" s="219">
        <v>11099</v>
      </c>
      <c r="M318" s="218"/>
      <c r="N318" s="217">
        <v>1431</v>
      </c>
    </row>
    <row r="319" spans="2:14">
      <c r="B319" s="72">
        <v>2018</v>
      </c>
      <c r="C319" s="217">
        <v>2891</v>
      </c>
      <c r="D319" s="217">
        <v>244</v>
      </c>
      <c r="E319" s="217">
        <v>2261</v>
      </c>
      <c r="F319" s="218">
        <v>5396</v>
      </c>
      <c r="G319" s="217">
        <v>0</v>
      </c>
      <c r="H319" s="217">
        <v>0</v>
      </c>
      <c r="I319" s="217">
        <v>0</v>
      </c>
      <c r="J319" s="219">
        <v>5396</v>
      </c>
      <c r="K319" s="219"/>
      <c r="L319" s="219">
        <v>5396</v>
      </c>
      <c r="M319" s="218"/>
      <c r="N319" s="217">
        <v>0</v>
      </c>
    </row>
    <row r="320" spans="2:14">
      <c r="B320" s="72">
        <v>2019</v>
      </c>
      <c r="C320" s="217">
        <v>1857</v>
      </c>
      <c r="D320" s="217">
        <v>192</v>
      </c>
      <c r="E320" s="217">
        <v>3143</v>
      </c>
      <c r="F320" s="218">
        <v>5192</v>
      </c>
      <c r="G320" s="217">
        <v>0</v>
      </c>
      <c r="H320" s="217">
        <v>0</v>
      </c>
      <c r="I320" s="217">
        <v>0</v>
      </c>
      <c r="J320" s="219">
        <v>5192</v>
      </c>
      <c r="K320" s="219"/>
      <c r="L320" s="219">
        <v>5192</v>
      </c>
      <c r="M320" s="218"/>
      <c r="N320" s="217">
        <v>0</v>
      </c>
    </row>
    <row r="321" spans="2:14">
      <c r="B321" s="72">
        <v>2020</v>
      </c>
      <c r="C321" s="217">
        <v>1101</v>
      </c>
      <c r="D321" s="217">
        <v>144</v>
      </c>
      <c r="E321" s="217">
        <v>3081</v>
      </c>
      <c r="F321" s="218">
        <v>4326</v>
      </c>
      <c r="G321" s="217">
        <v>0</v>
      </c>
      <c r="H321" s="217">
        <v>0</v>
      </c>
      <c r="I321" s="217">
        <v>0</v>
      </c>
      <c r="J321" s="219">
        <v>4326</v>
      </c>
      <c r="K321" s="219"/>
      <c r="L321" s="219">
        <v>4326</v>
      </c>
      <c r="M321" s="218"/>
      <c r="N321" s="217">
        <v>0</v>
      </c>
    </row>
    <row r="322" spans="2:14">
      <c r="B322" s="72">
        <v>2021</v>
      </c>
      <c r="C322" s="217">
        <v>2238</v>
      </c>
      <c r="D322" s="217">
        <v>0</v>
      </c>
      <c r="E322" s="217">
        <v>2565</v>
      </c>
      <c r="F322" s="218">
        <v>4803</v>
      </c>
      <c r="G322" s="217">
        <v>0</v>
      </c>
      <c r="H322" s="217">
        <v>0</v>
      </c>
      <c r="I322" s="217">
        <v>0</v>
      </c>
      <c r="J322" s="219">
        <v>4803</v>
      </c>
      <c r="K322" s="219"/>
      <c r="L322" s="219">
        <v>4803</v>
      </c>
      <c r="M322" s="218"/>
      <c r="N322" s="217">
        <v>0</v>
      </c>
    </row>
    <row r="323" spans="2:14">
      <c r="B323" s="72">
        <v>2022</v>
      </c>
      <c r="C323" s="217">
        <v>2826</v>
      </c>
      <c r="D323" s="217">
        <v>0</v>
      </c>
      <c r="E323" s="217">
        <v>3587</v>
      </c>
      <c r="F323" s="218">
        <v>6413</v>
      </c>
      <c r="G323" s="217">
        <v>0</v>
      </c>
      <c r="H323" s="217">
        <v>0</v>
      </c>
      <c r="I323" s="217">
        <v>0</v>
      </c>
      <c r="J323" s="219">
        <v>6413</v>
      </c>
      <c r="K323" s="219"/>
      <c r="L323" s="219">
        <v>6413</v>
      </c>
      <c r="M323" s="218"/>
      <c r="N323" s="217">
        <v>0</v>
      </c>
    </row>
    <row r="324" spans="2:14">
      <c r="B324" s="72">
        <v>2023</v>
      </c>
      <c r="C324" s="19">
        <v>0</v>
      </c>
      <c r="D324" s="19">
        <v>0</v>
      </c>
      <c r="E324" s="19">
        <v>4167</v>
      </c>
      <c r="F324" s="165">
        <v>4167</v>
      </c>
      <c r="G324" s="19">
        <v>0</v>
      </c>
      <c r="H324" s="19">
        <v>0</v>
      </c>
      <c r="I324" s="175">
        <v>0</v>
      </c>
      <c r="J324" s="166">
        <v>4167</v>
      </c>
      <c r="K324" s="166"/>
      <c r="L324" s="166">
        <v>4167</v>
      </c>
      <c r="M324" s="165"/>
      <c r="N324" s="19">
        <v>4641</v>
      </c>
    </row>
    <row r="325" spans="2:14">
      <c r="B325" s="617" t="s">
        <v>543</v>
      </c>
      <c r="C325" s="217"/>
      <c r="D325" s="217"/>
      <c r="E325" s="217"/>
      <c r="F325" s="218"/>
      <c r="G325" s="217"/>
      <c r="H325" s="217"/>
      <c r="I325" s="217"/>
      <c r="J325" s="219"/>
      <c r="K325" s="219"/>
      <c r="L325" s="219"/>
      <c r="M325" s="218"/>
      <c r="N325" s="217"/>
    </row>
    <row r="326" spans="2:14">
      <c r="B326" s="72">
        <v>2012</v>
      </c>
      <c r="C326" s="217">
        <v>0</v>
      </c>
      <c r="D326" s="217">
        <v>0</v>
      </c>
      <c r="E326" s="217">
        <v>1050</v>
      </c>
      <c r="F326" s="218">
        <v>1050</v>
      </c>
      <c r="G326" s="217">
        <v>0</v>
      </c>
      <c r="H326" s="217">
        <v>0</v>
      </c>
      <c r="I326" s="217">
        <v>0</v>
      </c>
      <c r="J326" s="219">
        <v>1050</v>
      </c>
      <c r="K326" s="219"/>
      <c r="L326" s="219">
        <v>1050</v>
      </c>
      <c r="M326" s="218"/>
      <c r="N326" s="217">
        <v>761697</v>
      </c>
    </row>
    <row r="327" spans="2:14">
      <c r="B327" s="72">
        <v>2013</v>
      </c>
      <c r="C327" s="217">
        <v>0</v>
      </c>
      <c r="D327" s="217">
        <v>0</v>
      </c>
      <c r="E327" s="217">
        <v>0</v>
      </c>
      <c r="F327" s="218">
        <v>0</v>
      </c>
      <c r="G327" s="217">
        <v>0</v>
      </c>
      <c r="H327" s="217">
        <v>0</v>
      </c>
      <c r="I327" s="217">
        <v>0</v>
      </c>
      <c r="J327" s="219">
        <v>0</v>
      </c>
      <c r="K327" s="219"/>
      <c r="L327" s="219">
        <v>0</v>
      </c>
      <c r="M327" s="218"/>
      <c r="N327" s="217">
        <v>762635</v>
      </c>
    </row>
    <row r="328" spans="2:14">
      <c r="B328" s="72">
        <v>2014</v>
      </c>
      <c r="C328" s="217">
        <v>0</v>
      </c>
      <c r="D328" s="217">
        <v>0</v>
      </c>
      <c r="E328" s="217">
        <v>0</v>
      </c>
      <c r="F328" s="218">
        <v>0</v>
      </c>
      <c r="G328" s="217">
        <v>0</v>
      </c>
      <c r="H328" s="217">
        <v>0</v>
      </c>
      <c r="I328" s="217">
        <v>0</v>
      </c>
      <c r="J328" s="219">
        <v>0</v>
      </c>
      <c r="K328" s="219"/>
      <c r="L328" s="219">
        <v>0</v>
      </c>
      <c r="M328" s="218"/>
      <c r="N328" s="217">
        <v>696335</v>
      </c>
    </row>
    <row r="329" spans="2:14">
      <c r="B329" s="72">
        <v>2015</v>
      </c>
      <c r="C329" s="217">
        <v>0</v>
      </c>
      <c r="D329" s="217">
        <v>0</v>
      </c>
      <c r="E329" s="217">
        <v>0</v>
      </c>
      <c r="F329" s="218">
        <v>0</v>
      </c>
      <c r="G329" s="217">
        <v>0</v>
      </c>
      <c r="H329" s="217">
        <v>0</v>
      </c>
      <c r="I329" s="217">
        <v>0</v>
      </c>
      <c r="J329" s="219">
        <v>0</v>
      </c>
      <c r="K329" s="219"/>
      <c r="L329" s="219">
        <v>0</v>
      </c>
      <c r="M329" s="218"/>
      <c r="N329" s="217">
        <v>623057</v>
      </c>
    </row>
    <row r="330" spans="2:14">
      <c r="B330" s="72">
        <v>2016</v>
      </c>
      <c r="C330" s="217">
        <v>0</v>
      </c>
      <c r="D330" s="217">
        <v>0</v>
      </c>
      <c r="E330" s="217">
        <v>0</v>
      </c>
      <c r="F330" s="218">
        <v>0</v>
      </c>
      <c r="G330" s="217">
        <v>0</v>
      </c>
      <c r="H330" s="217">
        <v>0</v>
      </c>
      <c r="I330" s="217">
        <v>0</v>
      </c>
      <c r="J330" s="219">
        <v>0</v>
      </c>
      <c r="K330" s="219"/>
      <c r="L330" s="219">
        <v>0</v>
      </c>
      <c r="M330" s="218"/>
      <c r="N330" s="217">
        <v>618823</v>
      </c>
    </row>
    <row r="331" spans="2:14">
      <c r="B331" s="72">
        <v>2017</v>
      </c>
      <c r="C331" s="217">
        <v>0</v>
      </c>
      <c r="D331" s="217">
        <v>0</v>
      </c>
      <c r="E331" s="217">
        <v>0</v>
      </c>
      <c r="F331" s="218">
        <v>0</v>
      </c>
      <c r="G331" s="217">
        <v>0</v>
      </c>
      <c r="H331" s="217">
        <v>0</v>
      </c>
      <c r="I331" s="217">
        <v>0</v>
      </c>
      <c r="J331" s="219">
        <v>0</v>
      </c>
      <c r="K331" s="219"/>
      <c r="L331" s="219">
        <v>0</v>
      </c>
      <c r="M331" s="218"/>
      <c r="N331" s="217">
        <v>619204</v>
      </c>
    </row>
    <row r="332" spans="2:14">
      <c r="B332" s="72">
        <v>2018</v>
      </c>
      <c r="C332" s="217">
        <v>0</v>
      </c>
      <c r="D332" s="217">
        <v>0</v>
      </c>
      <c r="E332" s="217">
        <v>0</v>
      </c>
      <c r="F332" s="218">
        <v>0</v>
      </c>
      <c r="G332" s="217">
        <v>0</v>
      </c>
      <c r="H332" s="217">
        <v>0</v>
      </c>
      <c r="I332" s="217">
        <v>0</v>
      </c>
      <c r="J332" s="219">
        <v>0</v>
      </c>
      <c r="K332" s="219"/>
      <c r="L332" s="219">
        <v>0</v>
      </c>
      <c r="M332" s="218"/>
      <c r="N332" s="217">
        <v>574863</v>
      </c>
    </row>
    <row r="333" spans="2:14">
      <c r="B333" s="617" t="s">
        <v>544</v>
      </c>
      <c r="C333" s="217"/>
      <c r="D333" s="217"/>
      <c r="E333" s="217"/>
      <c r="F333" s="218"/>
      <c r="G333" s="217"/>
      <c r="H333" s="217"/>
      <c r="I333" s="217"/>
      <c r="J333" s="219"/>
      <c r="K333" s="219"/>
      <c r="L333" s="219"/>
      <c r="M333" s="218"/>
      <c r="N333" s="217"/>
    </row>
    <row r="334" spans="2:14">
      <c r="B334" s="72">
        <v>2012</v>
      </c>
      <c r="C334" s="217">
        <v>0</v>
      </c>
      <c r="D334" s="217">
        <v>0</v>
      </c>
      <c r="E334" s="217">
        <v>939</v>
      </c>
      <c r="F334" s="218">
        <v>939</v>
      </c>
      <c r="G334" s="217">
        <v>0</v>
      </c>
      <c r="H334" s="217">
        <v>0</v>
      </c>
      <c r="I334" s="217">
        <v>0</v>
      </c>
      <c r="J334" s="219">
        <v>939</v>
      </c>
      <c r="K334" s="219"/>
      <c r="L334" s="219">
        <v>939</v>
      </c>
      <c r="M334" s="218"/>
      <c r="N334" s="217">
        <v>0</v>
      </c>
    </row>
    <row r="335" spans="2:14">
      <c r="B335" s="616" t="s">
        <v>630</v>
      </c>
      <c r="C335" s="217"/>
      <c r="D335" s="217"/>
      <c r="E335" s="217"/>
      <c r="F335" s="218"/>
      <c r="G335" s="217"/>
      <c r="H335" s="217"/>
      <c r="I335" s="217"/>
      <c r="J335" s="219"/>
      <c r="K335" s="219"/>
      <c r="L335" s="219"/>
      <c r="M335" s="218"/>
      <c r="N335" s="217"/>
    </row>
    <row r="336" spans="2:14">
      <c r="B336" s="617" t="s">
        <v>545</v>
      </c>
      <c r="C336" s="217"/>
      <c r="D336" s="217"/>
      <c r="E336" s="217"/>
      <c r="F336" s="218"/>
      <c r="G336" s="217"/>
      <c r="H336" s="217"/>
      <c r="I336" s="217"/>
      <c r="J336" s="219"/>
      <c r="K336" s="219"/>
      <c r="L336" s="219"/>
      <c r="M336" s="218"/>
      <c r="N336" s="217"/>
    </row>
    <row r="337" spans="2:14">
      <c r="B337" s="72">
        <v>2012</v>
      </c>
      <c r="C337" s="217">
        <v>0</v>
      </c>
      <c r="D337" s="217">
        <v>13</v>
      </c>
      <c r="E337" s="217">
        <v>0</v>
      </c>
      <c r="F337" s="218">
        <v>13</v>
      </c>
      <c r="G337" s="217">
        <v>0</v>
      </c>
      <c r="H337" s="217">
        <v>0</v>
      </c>
      <c r="I337" s="217">
        <v>0</v>
      </c>
      <c r="J337" s="219">
        <v>13</v>
      </c>
      <c r="K337" s="219"/>
      <c r="L337" s="219">
        <v>13</v>
      </c>
      <c r="M337" s="218"/>
      <c r="N337" s="217">
        <v>0</v>
      </c>
    </row>
    <row r="338" spans="2:14">
      <c r="B338" s="616" t="s">
        <v>126</v>
      </c>
      <c r="C338" s="217"/>
      <c r="D338" s="217"/>
      <c r="E338" s="217"/>
      <c r="F338" s="218"/>
      <c r="G338" s="217"/>
      <c r="H338" s="217"/>
      <c r="I338" s="217"/>
      <c r="J338" s="219"/>
      <c r="K338" s="219"/>
      <c r="L338" s="219"/>
      <c r="M338" s="218"/>
      <c r="N338" s="217"/>
    </row>
    <row r="339" spans="2:14">
      <c r="B339" s="617" t="s">
        <v>380</v>
      </c>
      <c r="C339" s="217"/>
      <c r="D339" s="217"/>
      <c r="E339" s="217"/>
      <c r="F339" s="218"/>
      <c r="G339" s="217"/>
      <c r="H339" s="217"/>
      <c r="I339" s="217"/>
      <c r="J339" s="219"/>
      <c r="K339" s="219"/>
      <c r="L339" s="219"/>
      <c r="M339" s="218"/>
      <c r="N339" s="217"/>
    </row>
    <row r="340" spans="2:14">
      <c r="B340" s="72">
        <v>2012</v>
      </c>
      <c r="C340" s="217">
        <v>58235</v>
      </c>
      <c r="D340" s="217">
        <v>91427</v>
      </c>
      <c r="E340" s="217">
        <v>1381322</v>
      </c>
      <c r="F340" s="218">
        <v>1530984</v>
      </c>
      <c r="G340" s="217">
        <v>62179</v>
      </c>
      <c r="H340" s="217">
        <v>0</v>
      </c>
      <c r="I340" s="217">
        <v>62179</v>
      </c>
      <c r="J340" s="219">
        <v>1593163</v>
      </c>
      <c r="K340" s="219">
        <v>634731</v>
      </c>
      <c r="L340" s="219">
        <v>2227894</v>
      </c>
      <c r="M340" s="218">
        <v>0</v>
      </c>
      <c r="N340" s="217">
        <v>0</v>
      </c>
    </row>
    <row r="341" spans="2:14">
      <c r="B341" s="72">
        <v>2013</v>
      </c>
      <c r="C341" s="217">
        <v>72542</v>
      </c>
      <c r="D341" s="217">
        <v>89254</v>
      </c>
      <c r="E341" s="217">
        <v>1390201</v>
      </c>
      <c r="F341" s="218">
        <v>1551997</v>
      </c>
      <c r="G341" s="217">
        <v>69156</v>
      </c>
      <c r="H341" s="217">
        <v>0</v>
      </c>
      <c r="I341" s="217">
        <v>69156</v>
      </c>
      <c r="J341" s="219">
        <v>1621153</v>
      </c>
      <c r="K341" s="219">
        <v>678346</v>
      </c>
      <c r="L341" s="219">
        <v>2299499</v>
      </c>
      <c r="M341" s="218">
        <v>0</v>
      </c>
      <c r="N341" s="217">
        <v>0</v>
      </c>
    </row>
    <row r="342" spans="2:14">
      <c r="B342" s="72">
        <v>2014</v>
      </c>
      <c r="C342" s="217">
        <v>503901</v>
      </c>
      <c r="D342" s="217">
        <v>187851</v>
      </c>
      <c r="E342" s="217">
        <v>1452918</v>
      </c>
      <c r="F342" s="218">
        <v>2144670</v>
      </c>
      <c r="G342" s="217">
        <v>94570</v>
      </c>
      <c r="H342" s="217">
        <v>0</v>
      </c>
      <c r="I342" s="217">
        <v>94570</v>
      </c>
      <c r="J342" s="219">
        <v>2239240</v>
      </c>
      <c r="K342" s="219">
        <v>803160</v>
      </c>
      <c r="L342" s="219">
        <v>3042400</v>
      </c>
      <c r="M342" s="218">
        <v>0</v>
      </c>
      <c r="N342" s="217">
        <v>0</v>
      </c>
    </row>
    <row r="343" spans="2:14">
      <c r="B343" s="72">
        <v>2015</v>
      </c>
      <c r="C343" s="217">
        <v>565505</v>
      </c>
      <c r="D343" s="217">
        <v>419206</v>
      </c>
      <c r="E343" s="217">
        <v>1388642</v>
      </c>
      <c r="F343" s="218">
        <v>2373353</v>
      </c>
      <c r="G343" s="217">
        <v>117876</v>
      </c>
      <c r="H343" s="217">
        <v>0</v>
      </c>
      <c r="I343" s="217">
        <v>117876</v>
      </c>
      <c r="J343" s="219">
        <v>2491229</v>
      </c>
      <c r="K343" s="219">
        <v>820769</v>
      </c>
      <c r="L343" s="219">
        <v>3311998</v>
      </c>
      <c r="M343" s="218">
        <v>0</v>
      </c>
      <c r="N343" s="217">
        <v>0</v>
      </c>
    </row>
    <row r="344" spans="2:14">
      <c r="B344" s="72">
        <v>2016</v>
      </c>
      <c r="C344" s="217">
        <v>672185</v>
      </c>
      <c r="D344" s="217">
        <v>478541</v>
      </c>
      <c r="E344" s="217">
        <v>1215985</v>
      </c>
      <c r="F344" s="218">
        <v>2366711</v>
      </c>
      <c r="G344" s="217">
        <v>117208</v>
      </c>
      <c r="H344" s="217">
        <v>0</v>
      </c>
      <c r="I344" s="217">
        <v>117208</v>
      </c>
      <c r="J344" s="219">
        <v>2483919</v>
      </c>
      <c r="K344" s="219">
        <v>762853</v>
      </c>
      <c r="L344" s="219">
        <v>3246772</v>
      </c>
      <c r="M344" s="218">
        <v>0</v>
      </c>
      <c r="N344" s="217">
        <v>0</v>
      </c>
    </row>
    <row r="345" spans="2:14">
      <c r="B345" s="72">
        <v>2017</v>
      </c>
      <c r="C345" s="217">
        <v>635579</v>
      </c>
      <c r="D345" s="217">
        <v>526006</v>
      </c>
      <c r="E345" s="217">
        <v>1128181</v>
      </c>
      <c r="F345" s="218">
        <v>2289766</v>
      </c>
      <c r="G345" s="217">
        <v>104180</v>
      </c>
      <c r="H345" s="217">
        <v>0</v>
      </c>
      <c r="I345" s="217">
        <v>104180</v>
      </c>
      <c r="J345" s="219">
        <v>2393946</v>
      </c>
      <c r="K345" s="219">
        <v>705676</v>
      </c>
      <c r="L345" s="219">
        <v>3099622</v>
      </c>
      <c r="M345" s="218">
        <v>0</v>
      </c>
      <c r="N345" s="217">
        <v>0</v>
      </c>
    </row>
    <row r="346" spans="2:14">
      <c r="B346" s="72">
        <v>2018</v>
      </c>
      <c r="C346" s="217">
        <v>759128</v>
      </c>
      <c r="D346" s="217">
        <v>564412</v>
      </c>
      <c r="E346" s="217">
        <v>1200664</v>
      </c>
      <c r="F346" s="218">
        <v>2524204</v>
      </c>
      <c r="G346" s="217">
        <v>94096</v>
      </c>
      <c r="H346" s="217">
        <v>0</v>
      </c>
      <c r="I346" s="217">
        <v>94096</v>
      </c>
      <c r="J346" s="219">
        <v>2618300</v>
      </c>
      <c r="K346" s="219">
        <v>703136</v>
      </c>
      <c r="L346" s="219">
        <v>3321436</v>
      </c>
      <c r="M346" s="218">
        <v>0</v>
      </c>
      <c r="N346" s="217">
        <v>0</v>
      </c>
    </row>
    <row r="347" spans="2:14">
      <c r="B347" s="72">
        <v>2019</v>
      </c>
      <c r="C347" s="217">
        <v>704559</v>
      </c>
      <c r="D347" s="217">
        <v>559560</v>
      </c>
      <c r="E347" s="217">
        <v>1209237</v>
      </c>
      <c r="F347" s="218">
        <v>2473356</v>
      </c>
      <c r="G347" s="217">
        <v>94982</v>
      </c>
      <c r="H347" s="217">
        <v>0</v>
      </c>
      <c r="I347" s="217">
        <v>94982</v>
      </c>
      <c r="J347" s="219">
        <v>2568338</v>
      </c>
      <c r="K347" s="219">
        <v>793434</v>
      </c>
      <c r="L347" s="219">
        <v>3361772</v>
      </c>
      <c r="M347" s="218">
        <v>0</v>
      </c>
      <c r="N347" s="217">
        <v>0</v>
      </c>
    </row>
    <row r="348" spans="2:14">
      <c r="B348" s="72">
        <v>2020</v>
      </c>
      <c r="C348" s="217">
        <v>683796</v>
      </c>
      <c r="D348" s="217">
        <v>546747</v>
      </c>
      <c r="E348" s="217">
        <v>1142685</v>
      </c>
      <c r="F348" s="218">
        <v>2373228</v>
      </c>
      <c r="G348" s="217">
        <v>103925</v>
      </c>
      <c r="H348" s="217">
        <v>0</v>
      </c>
      <c r="I348" s="217">
        <v>103925</v>
      </c>
      <c r="J348" s="219">
        <v>2477153</v>
      </c>
      <c r="K348" s="219">
        <v>800091</v>
      </c>
      <c r="L348" s="219">
        <v>3277244</v>
      </c>
      <c r="M348" s="218">
        <v>0</v>
      </c>
      <c r="N348" s="217">
        <v>0</v>
      </c>
    </row>
    <row r="349" spans="2:14">
      <c r="B349" s="72">
        <v>2021</v>
      </c>
      <c r="C349" s="217">
        <v>769807</v>
      </c>
      <c r="D349" s="217">
        <v>565265</v>
      </c>
      <c r="E349" s="217">
        <v>840836</v>
      </c>
      <c r="F349" s="218">
        <v>2175908</v>
      </c>
      <c r="G349" s="217">
        <v>156073</v>
      </c>
      <c r="H349" s="217">
        <v>0</v>
      </c>
      <c r="I349" s="217">
        <v>156073</v>
      </c>
      <c r="J349" s="219">
        <v>2331981</v>
      </c>
      <c r="K349" s="219">
        <v>747877</v>
      </c>
      <c r="L349" s="219">
        <v>3079858</v>
      </c>
      <c r="M349" s="218">
        <v>0</v>
      </c>
      <c r="N349" s="217">
        <v>283406</v>
      </c>
    </row>
    <row r="350" spans="2:14">
      <c r="B350" s="72">
        <v>2022</v>
      </c>
      <c r="C350" s="217">
        <v>760131</v>
      </c>
      <c r="D350" s="217">
        <v>545755</v>
      </c>
      <c r="E350" s="217">
        <v>860184</v>
      </c>
      <c r="F350" s="218">
        <v>2166070</v>
      </c>
      <c r="G350" s="217">
        <v>148349</v>
      </c>
      <c r="H350" s="217">
        <v>0</v>
      </c>
      <c r="I350" s="217">
        <v>148349</v>
      </c>
      <c r="J350" s="219">
        <v>2314419</v>
      </c>
      <c r="K350" s="219">
        <v>775081</v>
      </c>
      <c r="L350" s="219">
        <v>3089500</v>
      </c>
      <c r="M350" s="218">
        <v>0</v>
      </c>
      <c r="N350" s="217">
        <v>279261</v>
      </c>
    </row>
    <row r="351" spans="2:14">
      <c r="B351" s="72">
        <v>2023</v>
      </c>
      <c r="C351" s="217">
        <v>742228</v>
      </c>
      <c r="D351" s="217">
        <v>477612</v>
      </c>
      <c r="E351" s="217">
        <v>849189</v>
      </c>
      <c r="F351" s="218">
        <v>2069029</v>
      </c>
      <c r="G351" s="217">
        <v>151025</v>
      </c>
      <c r="H351" s="217">
        <v>0</v>
      </c>
      <c r="I351" s="217">
        <v>151025</v>
      </c>
      <c r="J351" s="219">
        <v>2220054</v>
      </c>
      <c r="K351" s="219">
        <v>829973</v>
      </c>
      <c r="L351" s="219">
        <v>3050027</v>
      </c>
      <c r="M351" s="218">
        <v>0</v>
      </c>
      <c r="N351" s="217">
        <v>278230</v>
      </c>
    </row>
    <row r="352" spans="2:14">
      <c r="B352" s="617" t="s">
        <v>381</v>
      </c>
      <c r="C352" s="217"/>
      <c r="D352" s="217"/>
      <c r="E352" s="217"/>
      <c r="F352" s="218"/>
      <c r="G352" s="217"/>
      <c r="H352" s="217"/>
      <c r="I352" s="217"/>
      <c r="J352" s="219"/>
      <c r="K352" s="219"/>
      <c r="L352" s="219"/>
      <c r="M352" s="218"/>
      <c r="N352" s="217"/>
    </row>
    <row r="353" spans="2:14">
      <c r="B353" s="72">
        <v>2012</v>
      </c>
      <c r="C353" s="217">
        <v>235428</v>
      </c>
      <c r="D353" s="217">
        <v>363483</v>
      </c>
      <c r="E353" s="217">
        <v>15906</v>
      </c>
      <c r="F353" s="218">
        <v>614817</v>
      </c>
      <c r="G353" s="217">
        <v>0</v>
      </c>
      <c r="H353" s="217">
        <v>0</v>
      </c>
      <c r="I353" s="217">
        <v>0</v>
      </c>
      <c r="J353" s="219">
        <v>614817</v>
      </c>
      <c r="K353" s="219"/>
      <c r="L353" s="219">
        <v>614817</v>
      </c>
      <c r="M353" s="218"/>
      <c r="N353" s="217">
        <v>0</v>
      </c>
    </row>
    <row r="354" spans="2:14">
      <c r="B354" s="72">
        <v>2013</v>
      </c>
      <c r="C354" s="217">
        <v>178141</v>
      </c>
      <c r="D354" s="217">
        <v>375295</v>
      </c>
      <c r="E354" s="217">
        <v>17045</v>
      </c>
      <c r="F354" s="218">
        <v>570481</v>
      </c>
      <c r="G354" s="217">
        <v>0</v>
      </c>
      <c r="H354" s="217">
        <v>0</v>
      </c>
      <c r="I354" s="217">
        <v>0</v>
      </c>
      <c r="J354" s="219">
        <v>570481</v>
      </c>
      <c r="K354" s="219"/>
      <c r="L354" s="219">
        <v>570481</v>
      </c>
      <c r="M354" s="218"/>
      <c r="N354" s="217">
        <v>0</v>
      </c>
    </row>
    <row r="355" spans="2:14">
      <c r="B355" s="72">
        <v>2014</v>
      </c>
      <c r="C355" s="217">
        <v>55629</v>
      </c>
      <c r="D355" s="217">
        <v>224813</v>
      </c>
      <c r="E355" s="217">
        <v>15823</v>
      </c>
      <c r="F355" s="218">
        <v>296265</v>
      </c>
      <c r="G355" s="217">
        <v>0</v>
      </c>
      <c r="H355" s="217">
        <v>0</v>
      </c>
      <c r="I355" s="217">
        <v>0</v>
      </c>
      <c r="J355" s="219">
        <v>296265</v>
      </c>
      <c r="K355" s="219"/>
      <c r="L355" s="219">
        <v>296265</v>
      </c>
      <c r="M355" s="218"/>
      <c r="N355" s="217">
        <v>0</v>
      </c>
    </row>
    <row r="356" spans="2:14">
      <c r="B356" s="72">
        <v>2015</v>
      </c>
      <c r="C356" s="217">
        <v>44026</v>
      </c>
      <c r="D356" s="217">
        <v>0</v>
      </c>
      <c r="E356" s="217">
        <v>10656</v>
      </c>
      <c r="F356" s="218">
        <v>54682</v>
      </c>
      <c r="G356" s="217">
        <v>0</v>
      </c>
      <c r="H356" s="217">
        <v>0</v>
      </c>
      <c r="I356" s="217">
        <v>0</v>
      </c>
      <c r="J356" s="219">
        <v>54682</v>
      </c>
      <c r="K356" s="219"/>
      <c r="L356" s="219">
        <v>54682</v>
      </c>
      <c r="M356" s="218"/>
      <c r="N356" s="217">
        <v>0</v>
      </c>
    </row>
    <row r="357" spans="2:14">
      <c r="B357" s="72">
        <v>2016</v>
      </c>
      <c r="C357" s="217">
        <v>35636</v>
      </c>
      <c r="D357" s="217">
        <v>0</v>
      </c>
      <c r="E357" s="217">
        <v>8614</v>
      </c>
      <c r="F357" s="218">
        <v>44250</v>
      </c>
      <c r="G357" s="217">
        <v>0</v>
      </c>
      <c r="H357" s="217">
        <v>0</v>
      </c>
      <c r="I357" s="217">
        <v>0</v>
      </c>
      <c r="J357" s="219">
        <v>44250</v>
      </c>
      <c r="K357" s="219"/>
      <c r="L357" s="219">
        <v>44250</v>
      </c>
      <c r="M357" s="218"/>
      <c r="N357" s="217">
        <v>0</v>
      </c>
    </row>
    <row r="358" spans="2:14">
      <c r="B358" s="72">
        <v>2017</v>
      </c>
      <c r="C358" s="217">
        <v>29970</v>
      </c>
      <c r="D358" s="217">
        <v>0</v>
      </c>
      <c r="E358" s="217">
        <v>4366</v>
      </c>
      <c r="F358" s="218">
        <v>34336</v>
      </c>
      <c r="G358" s="217">
        <v>0</v>
      </c>
      <c r="H358" s="217">
        <v>0</v>
      </c>
      <c r="I358" s="217">
        <v>0</v>
      </c>
      <c r="J358" s="219">
        <v>34336</v>
      </c>
      <c r="K358" s="219"/>
      <c r="L358" s="219">
        <v>34336</v>
      </c>
      <c r="M358" s="218"/>
      <c r="N358" s="217">
        <v>0</v>
      </c>
    </row>
    <row r="359" spans="2:14">
      <c r="B359" s="72">
        <v>2018</v>
      </c>
      <c r="C359" s="217">
        <v>24683</v>
      </c>
      <c r="D359" s="217">
        <v>0</v>
      </c>
      <c r="E359" s="217">
        <v>5626</v>
      </c>
      <c r="F359" s="218">
        <v>30309</v>
      </c>
      <c r="G359" s="217">
        <v>0</v>
      </c>
      <c r="H359" s="217">
        <v>0</v>
      </c>
      <c r="I359" s="217">
        <v>0</v>
      </c>
      <c r="J359" s="219">
        <v>30309</v>
      </c>
      <c r="K359" s="219"/>
      <c r="L359" s="219">
        <v>30309</v>
      </c>
      <c r="M359" s="218"/>
      <c r="N359" s="217">
        <v>0</v>
      </c>
    </row>
    <row r="360" spans="2:14">
      <c r="B360" s="72">
        <v>2019</v>
      </c>
      <c r="C360" s="217">
        <v>21848</v>
      </c>
      <c r="D360" s="217">
        <v>0</v>
      </c>
      <c r="E360" s="217">
        <v>5102</v>
      </c>
      <c r="F360" s="218">
        <v>26950</v>
      </c>
      <c r="G360" s="217">
        <v>0</v>
      </c>
      <c r="H360" s="217">
        <v>0</v>
      </c>
      <c r="I360" s="217">
        <v>0</v>
      </c>
      <c r="J360" s="219">
        <v>26950</v>
      </c>
      <c r="K360" s="219"/>
      <c r="L360" s="219">
        <v>26950</v>
      </c>
      <c r="M360" s="218"/>
      <c r="N360" s="217">
        <v>0</v>
      </c>
    </row>
    <row r="361" spans="2:14">
      <c r="B361" s="72">
        <v>2020</v>
      </c>
      <c r="C361" s="217">
        <v>19127</v>
      </c>
      <c r="D361" s="217">
        <v>0</v>
      </c>
      <c r="E361" s="217">
        <v>5015</v>
      </c>
      <c r="F361" s="218">
        <v>24142</v>
      </c>
      <c r="G361" s="217">
        <v>0</v>
      </c>
      <c r="H361" s="217">
        <v>0</v>
      </c>
      <c r="I361" s="217">
        <v>0</v>
      </c>
      <c r="J361" s="219">
        <v>24142</v>
      </c>
      <c r="K361" s="219"/>
      <c r="L361" s="219">
        <v>24142</v>
      </c>
      <c r="M361" s="218"/>
      <c r="N361" s="217">
        <v>0</v>
      </c>
    </row>
    <row r="362" spans="2:14">
      <c r="B362" s="72">
        <v>2021</v>
      </c>
      <c r="C362" s="217">
        <v>16303</v>
      </c>
      <c r="D362" s="217">
        <v>0</v>
      </c>
      <c r="E362" s="217">
        <v>3838</v>
      </c>
      <c r="F362" s="218">
        <v>20141</v>
      </c>
      <c r="G362" s="217">
        <v>0</v>
      </c>
      <c r="H362" s="217">
        <v>0</v>
      </c>
      <c r="I362" s="217">
        <v>0</v>
      </c>
      <c r="J362" s="219">
        <v>20141</v>
      </c>
      <c r="K362" s="219"/>
      <c r="L362" s="219">
        <v>20141</v>
      </c>
      <c r="M362" s="218"/>
      <c r="N362" s="217">
        <v>0</v>
      </c>
    </row>
    <row r="363" spans="2:14">
      <c r="B363" s="72">
        <v>2022</v>
      </c>
      <c r="C363" s="217">
        <v>13849</v>
      </c>
      <c r="D363" s="217">
        <v>0</v>
      </c>
      <c r="E363" s="217">
        <v>1091</v>
      </c>
      <c r="F363" s="218">
        <v>14940</v>
      </c>
      <c r="G363" s="217">
        <v>0</v>
      </c>
      <c r="H363" s="217">
        <v>0</v>
      </c>
      <c r="I363" s="217">
        <v>0</v>
      </c>
      <c r="J363" s="219">
        <v>14940</v>
      </c>
      <c r="K363" s="219"/>
      <c r="L363" s="219">
        <v>14940</v>
      </c>
      <c r="M363" s="218"/>
      <c r="N363" s="217">
        <v>0</v>
      </c>
    </row>
    <row r="364" spans="2:14">
      <c r="B364" s="72">
        <v>2023</v>
      </c>
      <c r="C364" s="217">
        <v>9367</v>
      </c>
      <c r="D364" s="217">
        <v>0</v>
      </c>
      <c r="E364" s="217">
        <v>196</v>
      </c>
      <c r="F364" s="218">
        <v>9563</v>
      </c>
      <c r="G364" s="217">
        <v>0</v>
      </c>
      <c r="H364" s="217">
        <v>0</v>
      </c>
      <c r="I364" s="217">
        <v>0</v>
      </c>
      <c r="J364" s="219">
        <v>9563</v>
      </c>
      <c r="K364" s="219"/>
      <c r="L364" s="219">
        <v>9563</v>
      </c>
      <c r="M364" s="218"/>
      <c r="N364" s="217">
        <v>0</v>
      </c>
    </row>
    <row r="365" spans="2:14">
      <c r="B365" s="617" t="s">
        <v>382</v>
      </c>
      <c r="C365" s="217"/>
      <c r="D365" s="217"/>
      <c r="E365" s="217"/>
      <c r="F365" s="218"/>
      <c r="G365" s="217"/>
      <c r="H365" s="217"/>
      <c r="I365" s="217"/>
      <c r="J365" s="219"/>
      <c r="K365" s="219"/>
      <c r="L365" s="219"/>
      <c r="M365" s="218"/>
      <c r="N365" s="217"/>
    </row>
    <row r="366" spans="2:14">
      <c r="B366" s="72">
        <v>2018</v>
      </c>
      <c r="C366" s="217">
        <v>0</v>
      </c>
      <c r="D366" s="217">
        <v>0</v>
      </c>
      <c r="E366" s="217">
        <v>0</v>
      </c>
      <c r="F366" s="218">
        <v>0</v>
      </c>
      <c r="G366" s="217">
        <v>61753</v>
      </c>
      <c r="H366" s="217">
        <v>88378</v>
      </c>
      <c r="I366" s="217">
        <v>150131</v>
      </c>
      <c r="J366" s="219">
        <v>150131</v>
      </c>
      <c r="K366" s="219">
        <v>0</v>
      </c>
      <c r="L366" s="219">
        <v>150131</v>
      </c>
      <c r="M366" s="218">
        <v>337889</v>
      </c>
      <c r="N366" s="217">
        <v>343180</v>
      </c>
    </row>
    <row r="367" spans="2:14">
      <c r="B367" s="72">
        <v>2019</v>
      </c>
      <c r="C367" s="217">
        <v>0</v>
      </c>
      <c r="D367" s="217">
        <v>0</v>
      </c>
      <c r="E367" s="217">
        <v>0</v>
      </c>
      <c r="F367" s="218">
        <v>0</v>
      </c>
      <c r="G367" s="217">
        <v>57062</v>
      </c>
      <c r="H367" s="217">
        <v>84085</v>
      </c>
      <c r="I367" s="217">
        <v>141147</v>
      </c>
      <c r="J367" s="219">
        <v>141147</v>
      </c>
      <c r="K367" s="219">
        <v>0</v>
      </c>
      <c r="L367" s="219">
        <v>141147</v>
      </c>
      <c r="M367" s="218">
        <v>317229</v>
      </c>
      <c r="N367" s="217">
        <v>317229</v>
      </c>
    </row>
    <row r="368" spans="2:14">
      <c r="B368" s="72">
        <v>2020</v>
      </c>
      <c r="C368" s="217">
        <v>0</v>
      </c>
      <c r="D368" s="217">
        <v>0</v>
      </c>
      <c r="E368" s="217">
        <v>0</v>
      </c>
      <c r="F368" s="218">
        <v>0</v>
      </c>
      <c r="G368" s="217">
        <v>53524</v>
      </c>
      <c r="H368" s="217">
        <v>103414</v>
      </c>
      <c r="I368" s="217">
        <v>156938</v>
      </c>
      <c r="J368" s="219">
        <v>156938</v>
      </c>
      <c r="K368" s="219">
        <v>0</v>
      </c>
      <c r="L368" s="219">
        <v>156938</v>
      </c>
      <c r="M368" s="218">
        <v>330590</v>
      </c>
      <c r="N368" s="217">
        <v>330590</v>
      </c>
    </row>
    <row r="369" spans="2:14">
      <c r="B369" s="72">
        <v>2021</v>
      </c>
      <c r="C369" s="217">
        <v>0</v>
      </c>
      <c r="D369" s="217">
        <v>0</v>
      </c>
      <c r="E369" s="217">
        <v>0</v>
      </c>
      <c r="F369" s="218">
        <v>0</v>
      </c>
      <c r="G369" s="217">
        <v>0</v>
      </c>
      <c r="H369" s="217">
        <v>119190</v>
      </c>
      <c r="I369" s="217">
        <v>119190</v>
      </c>
      <c r="J369" s="219">
        <v>119190</v>
      </c>
      <c r="K369" s="219">
        <v>0</v>
      </c>
      <c r="L369" s="219">
        <v>119190</v>
      </c>
      <c r="M369" s="218">
        <v>339241</v>
      </c>
      <c r="N369" s="217">
        <v>339241</v>
      </c>
    </row>
    <row r="370" spans="2:14">
      <c r="B370" s="72">
        <v>2022</v>
      </c>
      <c r="C370" s="217">
        <v>0</v>
      </c>
      <c r="D370" s="217">
        <v>0</v>
      </c>
      <c r="E370" s="217">
        <v>0</v>
      </c>
      <c r="F370" s="218">
        <v>0</v>
      </c>
      <c r="G370" s="217">
        <v>0</v>
      </c>
      <c r="H370" s="217">
        <v>134821</v>
      </c>
      <c r="I370" s="217">
        <v>134821</v>
      </c>
      <c r="J370" s="219">
        <v>134821</v>
      </c>
      <c r="K370" s="219">
        <v>0</v>
      </c>
      <c r="L370" s="219">
        <v>134821</v>
      </c>
      <c r="M370" s="218">
        <v>366409</v>
      </c>
      <c r="N370" s="217">
        <v>366409</v>
      </c>
    </row>
    <row r="371" spans="2:14">
      <c r="B371" s="72">
        <v>2023</v>
      </c>
      <c r="C371" s="19">
        <v>0</v>
      </c>
      <c r="D371" s="19">
        <v>0</v>
      </c>
      <c r="E371" s="19">
        <v>0</v>
      </c>
      <c r="F371" s="165">
        <v>0</v>
      </c>
      <c r="G371" s="19">
        <v>0</v>
      </c>
      <c r="H371" s="19">
        <v>151995</v>
      </c>
      <c r="I371" s="175">
        <v>151995</v>
      </c>
      <c r="J371" s="166">
        <v>151995</v>
      </c>
      <c r="K371" s="166">
        <v>0</v>
      </c>
      <c r="L371" s="166">
        <v>151995</v>
      </c>
      <c r="M371" s="165">
        <v>364718</v>
      </c>
      <c r="N371" s="19">
        <v>364718</v>
      </c>
    </row>
    <row r="372" spans="2:14">
      <c r="B372" s="617" t="s">
        <v>518</v>
      </c>
      <c r="C372" s="217"/>
      <c r="D372" s="217"/>
      <c r="E372" s="217"/>
      <c r="F372" s="218"/>
      <c r="G372" s="217"/>
      <c r="H372" s="217"/>
      <c r="I372" s="217"/>
      <c r="J372" s="219"/>
      <c r="K372" s="219"/>
      <c r="L372" s="219"/>
      <c r="M372" s="218"/>
      <c r="N372" s="217"/>
    </row>
    <row r="373" spans="2:14">
      <c r="B373" s="72">
        <v>2015</v>
      </c>
      <c r="C373" s="217">
        <v>0</v>
      </c>
      <c r="D373" s="217">
        <v>0</v>
      </c>
      <c r="E373" s="217">
        <v>0</v>
      </c>
      <c r="F373" s="218">
        <v>0</v>
      </c>
      <c r="G373" s="217">
        <v>58178</v>
      </c>
      <c r="H373" s="217">
        <v>71722</v>
      </c>
      <c r="I373" s="217">
        <v>129900</v>
      </c>
      <c r="J373" s="219">
        <v>129900</v>
      </c>
      <c r="K373" s="219">
        <v>0</v>
      </c>
      <c r="L373" s="219">
        <v>129900</v>
      </c>
      <c r="M373" s="218">
        <v>420875</v>
      </c>
      <c r="N373" s="217">
        <v>420875</v>
      </c>
    </row>
    <row r="374" spans="2:14">
      <c r="B374" s="72">
        <v>2016</v>
      </c>
      <c r="C374" s="217">
        <v>0</v>
      </c>
      <c r="D374" s="217">
        <v>0</v>
      </c>
      <c r="E374" s="217">
        <v>0</v>
      </c>
      <c r="F374" s="218">
        <v>0</v>
      </c>
      <c r="G374" s="217">
        <v>63390</v>
      </c>
      <c r="H374" s="217">
        <v>82668</v>
      </c>
      <c r="I374" s="217">
        <v>146058</v>
      </c>
      <c r="J374" s="219">
        <v>146058</v>
      </c>
      <c r="K374" s="219">
        <v>0</v>
      </c>
      <c r="L374" s="219">
        <v>146058</v>
      </c>
      <c r="M374" s="218">
        <v>326676</v>
      </c>
      <c r="N374" s="217">
        <v>332839</v>
      </c>
    </row>
    <row r="375" spans="2:14">
      <c r="B375" s="72">
        <v>2017</v>
      </c>
      <c r="C375" s="217">
        <v>0</v>
      </c>
      <c r="D375" s="217">
        <v>0</v>
      </c>
      <c r="E375" s="217">
        <v>0</v>
      </c>
      <c r="F375" s="218">
        <v>0</v>
      </c>
      <c r="G375" s="217">
        <v>54984</v>
      </c>
      <c r="H375" s="217">
        <v>90833</v>
      </c>
      <c r="I375" s="217">
        <v>145817</v>
      </c>
      <c r="J375" s="219">
        <v>145817</v>
      </c>
      <c r="K375" s="219">
        <v>0</v>
      </c>
      <c r="L375" s="219">
        <v>145817</v>
      </c>
      <c r="M375" s="218">
        <v>350538</v>
      </c>
      <c r="N375" s="217">
        <v>356307</v>
      </c>
    </row>
    <row r="376" spans="2:14">
      <c r="B376" s="617" t="s">
        <v>522</v>
      </c>
      <c r="C376" s="217"/>
      <c r="D376" s="217"/>
      <c r="E376" s="217"/>
      <c r="F376" s="218"/>
      <c r="G376" s="217"/>
      <c r="H376" s="217"/>
      <c r="I376" s="217"/>
      <c r="J376" s="219"/>
      <c r="K376" s="219"/>
      <c r="L376" s="219"/>
      <c r="M376" s="218"/>
      <c r="N376" s="217"/>
    </row>
    <row r="377" spans="2:14">
      <c r="B377" s="72">
        <v>2014</v>
      </c>
      <c r="C377" s="217">
        <v>0</v>
      </c>
      <c r="D377" s="217">
        <v>3440</v>
      </c>
      <c r="E377" s="217">
        <v>9466</v>
      </c>
      <c r="F377" s="218">
        <v>12906</v>
      </c>
      <c r="G377" s="217">
        <v>7990</v>
      </c>
      <c r="H377" s="217">
        <v>0</v>
      </c>
      <c r="I377" s="217">
        <v>7990</v>
      </c>
      <c r="J377" s="219">
        <v>20896</v>
      </c>
      <c r="K377" s="219">
        <v>0</v>
      </c>
      <c r="L377" s="219">
        <v>20896</v>
      </c>
      <c r="M377" s="218">
        <v>131</v>
      </c>
      <c r="N377" s="217">
        <v>131</v>
      </c>
    </row>
    <row r="378" spans="2:14">
      <c r="B378" s="72">
        <v>2015</v>
      </c>
      <c r="C378" s="217">
        <v>0</v>
      </c>
      <c r="D378" s="217">
        <v>0</v>
      </c>
      <c r="E378" s="217">
        <v>0</v>
      </c>
      <c r="F378" s="218">
        <v>0</v>
      </c>
      <c r="G378" s="217">
        <v>8037</v>
      </c>
      <c r="H378" s="217">
        <v>0</v>
      </c>
      <c r="I378" s="217">
        <v>8037</v>
      </c>
      <c r="J378" s="219">
        <v>8037</v>
      </c>
      <c r="K378" s="219">
        <v>0</v>
      </c>
      <c r="L378" s="219">
        <v>8037</v>
      </c>
      <c r="M378" s="218">
        <v>0</v>
      </c>
      <c r="N378" s="217">
        <v>0</v>
      </c>
    </row>
    <row r="379" spans="2:14">
      <c r="B379" s="616" t="s">
        <v>631</v>
      </c>
      <c r="C379" s="217"/>
      <c r="D379" s="217"/>
      <c r="E379" s="217"/>
      <c r="F379" s="218"/>
      <c r="G379" s="217"/>
      <c r="H379" s="217"/>
      <c r="I379" s="217"/>
      <c r="J379" s="219"/>
      <c r="K379" s="219"/>
      <c r="L379" s="219"/>
      <c r="M379" s="218"/>
      <c r="N379" s="217"/>
    </row>
    <row r="380" spans="2:14">
      <c r="B380" s="617" t="s">
        <v>546</v>
      </c>
      <c r="C380" s="217"/>
      <c r="D380" s="217"/>
      <c r="E380" s="217"/>
      <c r="F380" s="218"/>
      <c r="G380" s="217"/>
      <c r="H380" s="217"/>
      <c r="I380" s="217"/>
      <c r="J380" s="219"/>
      <c r="K380" s="219"/>
      <c r="L380" s="219"/>
      <c r="M380" s="218"/>
      <c r="N380" s="217"/>
    </row>
    <row r="381" spans="2:14">
      <c r="B381" s="72">
        <v>2012</v>
      </c>
      <c r="C381" s="217">
        <v>0</v>
      </c>
      <c r="D381" s="217">
        <v>0</v>
      </c>
      <c r="E381" s="217">
        <v>0</v>
      </c>
      <c r="F381" s="218">
        <v>0</v>
      </c>
      <c r="G381" s="217">
        <v>0</v>
      </c>
      <c r="H381" s="217">
        <v>0</v>
      </c>
      <c r="I381" s="217">
        <v>0</v>
      </c>
      <c r="J381" s="219">
        <v>0</v>
      </c>
      <c r="K381" s="219"/>
      <c r="L381" s="219">
        <v>0</v>
      </c>
      <c r="M381" s="218"/>
      <c r="N381" s="217">
        <v>318</v>
      </c>
    </row>
    <row r="382" spans="2:14">
      <c r="B382" s="72">
        <v>2013</v>
      </c>
      <c r="C382" s="217">
        <v>0</v>
      </c>
      <c r="D382" s="217">
        <v>0</v>
      </c>
      <c r="E382" s="217">
        <v>0</v>
      </c>
      <c r="F382" s="218">
        <v>0</v>
      </c>
      <c r="G382" s="217">
        <v>0</v>
      </c>
      <c r="H382" s="217">
        <v>0</v>
      </c>
      <c r="I382" s="217">
        <v>0</v>
      </c>
      <c r="J382" s="219">
        <v>0</v>
      </c>
      <c r="K382" s="219"/>
      <c r="L382" s="219">
        <v>0</v>
      </c>
      <c r="M382" s="218"/>
      <c r="N382" s="217">
        <v>227</v>
      </c>
    </row>
    <row r="383" spans="2:14">
      <c r="B383" s="72">
        <v>2014</v>
      </c>
      <c r="C383" s="217">
        <v>0</v>
      </c>
      <c r="D383" s="217">
        <v>0</v>
      </c>
      <c r="E383" s="217">
        <v>0</v>
      </c>
      <c r="F383" s="218">
        <v>0</v>
      </c>
      <c r="G383" s="217">
        <v>0</v>
      </c>
      <c r="H383" s="217">
        <v>0</v>
      </c>
      <c r="I383" s="217">
        <v>0</v>
      </c>
      <c r="J383" s="219">
        <v>0</v>
      </c>
      <c r="K383" s="219"/>
      <c r="L383" s="219">
        <v>0</v>
      </c>
      <c r="M383" s="218"/>
      <c r="N383" s="217">
        <v>225</v>
      </c>
    </row>
    <row r="384" spans="2:14">
      <c r="B384" s="616" t="s">
        <v>248</v>
      </c>
      <c r="C384" s="217"/>
      <c r="D384" s="217"/>
      <c r="E384" s="217"/>
      <c r="F384" s="218"/>
      <c r="G384" s="217"/>
      <c r="H384" s="217"/>
      <c r="I384" s="217"/>
      <c r="J384" s="219"/>
      <c r="K384" s="219"/>
      <c r="L384" s="219"/>
      <c r="M384" s="218"/>
      <c r="N384" s="217"/>
    </row>
    <row r="385" spans="2:14">
      <c r="B385" s="617" t="s">
        <v>383</v>
      </c>
      <c r="C385" s="217"/>
      <c r="D385" s="217"/>
      <c r="E385" s="217"/>
      <c r="F385" s="218"/>
      <c r="G385" s="217"/>
      <c r="H385" s="217"/>
      <c r="I385" s="217"/>
      <c r="J385" s="219"/>
      <c r="K385" s="219"/>
      <c r="L385" s="219"/>
      <c r="M385" s="218"/>
      <c r="N385" s="217"/>
    </row>
    <row r="386" spans="2:14">
      <c r="B386" s="72">
        <v>2020</v>
      </c>
      <c r="C386" s="217">
        <v>0</v>
      </c>
      <c r="D386" s="217">
        <v>0</v>
      </c>
      <c r="E386" s="217">
        <v>0</v>
      </c>
      <c r="F386" s="218">
        <v>0</v>
      </c>
      <c r="G386" s="217">
        <v>0</v>
      </c>
      <c r="H386" s="217">
        <v>0</v>
      </c>
      <c r="I386" s="217">
        <v>0</v>
      </c>
      <c r="J386" s="219">
        <v>0</v>
      </c>
      <c r="K386" s="219">
        <v>0</v>
      </c>
      <c r="L386" s="219">
        <v>0</v>
      </c>
      <c r="M386" s="218">
        <v>0</v>
      </c>
      <c r="N386" s="217">
        <v>0</v>
      </c>
    </row>
    <row r="387" spans="2:14">
      <c r="B387" s="72">
        <v>2021</v>
      </c>
      <c r="C387" s="217">
        <v>0</v>
      </c>
      <c r="D387" s="217">
        <v>0</v>
      </c>
      <c r="E387" s="217">
        <v>0</v>
      </c>
      <c r="F387" s="218">
        <v>0</v>
      </c>
      <c r="G387" s="217">
        <v>105</v>
      </c>
      <c r="H387" s="217">
        <v>0</v>
      </c>
      <c r="I387" s="217">
        <v>105</v>
      </c>
      <c r="J387" s="219">
        <v>105</v>
      </c>
      <c r="K387" s="219">
        <v>0</v>
      </c>
      <c r="L387" s="219">
        <v>105</v>
      </c>
      <c r="M387" s="218">
        <v>0</v>
      </c>
      <c r="N387" s="217">
        <v>0</v>
      </c>
    </row>
    <row r="388" spans="2:14">
      <c r="B388" s="72">
        <v>2022</v>
      </c>
      <c r="C388" s="217">
        <v>0</v>
      </c>
      <c r="D388" s="217">
        <v>0</v>
      </c>
      <c r="E388" s="217">
        <v>0</v>
      </c>
      <c r="F388" s="218">
        <v>0</v>
      </c>
      <c r="G388" s="217">
        <v>0</v>
      </c>
      <c r="H388" s="217">
        <v>0</v>
      </c>
      <c r="I388" s="217">
        <v>0</v>
      </c>
      <c r="J388" s="219">
        <v>0</v>
      </c>
      <c r="K388" s="219">
        <v>0</v>
      </c>
      <c r="L388" s="219">
        <v>0</v>
      </c>
      <c r="M388" s="218">
        <v>0</v>
      </c>
      <c r="N388" s="217">
        <v>0</v>
      </c>
    </row>
    <row r="389" spans="2:14">
      <c r="B389" s="72">
        <v>2023</v>
      </c>
      <c r="C389" s="19">
        <v>0</v>
      </c>
      <c r="D389" s="19">
        <v>0</v>
      </c>
      <c r="E389" s="19">
        <v>0</v>
      </c>
      <c r="F389" s="165">
        <v>0</v>
      </c>
      <c r="G389" s="19">
        <v>0</v>
      </c>
      <c r="H389" s="19">
        <v>0</v>
      </c>
      <c r="I389" s="175">
        <v>0</v>
      </c>
      <c r="J389" s="568">
        <v>0</v>
      </c>
      <c r="K389" s="568">
        <v>0</v>
      </c>
      <c r="L389" s="568">
        <v>0</v>
      </c>
      <c r="M389" s="569">
        <v>0</v>
      </c>
      <c r="N389" s="19">
        <v>0</v>
      </c>
    </row>
    <row r="390" spans="2:14">
      <c r="B390" s="616" t="s">
        <v>148</v>
      </c>
      <c r="C390" s="217"/>
      <c r="D390" s="217"/>
      <c r="E390" s="217"/>
      <c r="F390" s="218"/>
      <c r="G390" s="217"/>
      <c r="H390" s="217"/>
      <c r="I390" s="217"/>
      <c r="J390" s="219"/>
      <c r="K390" s="219"/>
      <c r="L390" s="219"/>
      <c r="M390" s="218"/>
      <c r="N390" s="217"/>
    </row>
    <row r="391" spans="2:14">
      <c r="B391" s="617" t="s">
        <v>384</v>
      </c>
      <c r="C391" s="217"/>
      <c r="D391" s="217"/>
      <c r="E391" s="217"/>
      <c r="F391" s="218"/>
      <c r="G391" s="217"/>
      <c r="H391" s="217"/>
      <c r="I391" s="217"/>
      <c r="J391" s="219"/>
      <c r="K391" s="219"/>
      <c r="L391" s="219"/>
      <c r="M391" s="218"/>
      <c r="N391" s="217"/>
    </row>
    <row r="392" spans="2:14">
      <c r="B392" s="72">
        <v>2021</v>
      </c>
      <c r="C392" s="217">
        <v>0</v>
      </c>
      <c r="D392" s="217">
        <v>0</v>
      </c>
      <c r="E392" s="217">
        <v>0</v>
      </c>
      <c r="F392" s="218">
        <v>0</v>
      </c>
      <c r="G392" s="217">
        <v>40045</v>
      </c>
      <c r="H392" s="217">
        <v>0</v>
      </c>
      <c r="I392" s="217">
        <v>40045</v>
      </c>
      <c r="J392" s="219">
        <v>40045</v>
      </c>
      <c r="K392" s="219">
        <v>0</v>
      </c>
      <c r="L392" s="219">
        <v>40045</v>
      </c>
      <c r="M392" s="218">
        <v>0</v>
      </c>
      <c r="N392" s="217">
        <v>0</v>
      </c>
    </row>
    <row r="393" spans="2:14">
      <c r="B393" s="72">
        <v>2022</v>
      </c>
      <c r="C393" s="217">
        <v>0</v>
      </c>
      <c r="D393" s="217">
        <v>0</v>
      </c>
      <c r="E393" s="217">
        <v>0</v>
      </c>
      <c r="F393" s="218">
        <v>0</v>
      </c>
      <c r="G393" s="217">
        <v>37368</v>
      </c>
      <c r="H393" s="217">
        <v>0</v>
      </c>
      <c r="I393" s="217">
        <v>37368</v>
      </c>
      <c r="J393" s="219">
        <v>37368</v>
      </c>
      <c r="K393" s="219">
        <v>0</v>
      </c>
      <c r="L393" s="219">
        <v>37368</v>
      </c>
      <c r="M393" s="218">
        <v>0</v>
      </c>
      <c r="N393" s="217">
        <v>0</v>
      </c>
    </row>
    <row r="394" spans="2:14">
      <c r="B394" s="72">
        <v>2023</v>
      </c>
      <c r="C394" s="19">
        <v>0</v>
      </c>
      <c r="D394" s="19">
        <v>0</v>
      </c>
      <c r="E394" s="19">
        <v>0</v>
      </c>
      <c r="F394" s="165">
        <v>0</v>
      </c>
      <c r="G394" s="19">
        <v>49841</v>
      </c>
      <c r="H394" s="19">
        <v>0</v>
      </c>
      <c r="I394" s="175">
        <v>49841</v>
      </c>
      <c r="J394" s="568">
        <v>49841</v>
      </c>
      <c r="K394" s="568">
        <v>0</v>
      </c>
      <c r="L394" s="568">
        <v>49841</v>
      </c>
      <c r="M394" s="569">
        <v>0</v>
      </c>
      <c r="N394" s="19">
        <v>0</v>
      </c>
    </row>
    <row r="395" spans="2:14">
      <c r="B395" s="617" t="s">
        <v>385</v>
      </c>
      <c r="C395" s="217"/>
      <c r="D395" s="217"/>
      <c r="E395" s="217"/>
      <c r="F395" s="218"/>
      <c r="G395" s="217"/>
      <c r="H395" s="217"/>
      <c r="I395" s="217"/>
      <c r="J395" s="219"/>
      <c r="K395" s="219"/>
      <c r="L395" s="219"/>
      <c r="M395" s="218"/>
      <c r="N395" s="217"/>
    </row>
    <row r="396" spans="2:14">
      <c r="B396" s="72">
        <v>2020</v>
      </c>
      <c r="C396" s="217">
        <v>0</v>
      </c>
      <c r="D396" s="217">
        <v>0</v>
      </c>
      <c r="E396" s="217">
        <v>0</v>
      </c>
      <c r="F396" s="218">
        <v>0</v>
      </c>
      <c r="G396" s="217">
        <v>55064</v>
      </c>
      <c r="H396" s="217">
        <v>0</v>
      </c>
      <c r="I396" s="217">
        <v>55064</v>
      </c>
      <c r="J396" s="219">
        <v>55064</v>
      </c>
      <c r="K396" s="219">
        <v>0</v>
      </c>
      <c r="L396" s="219">
        <v>55064</v>
      </c>
      <c r="M396" s="218">
        <v>616</v>
      </c>
      <c r="N396" s="217">
        <v>616</v>
      </c>
    </row>
    <row r="397" spans="2:14">
      <c r="B397" s="72">
        <v>2021</v>
      </c>
      <c r="C397" s="217">
        <v>0</v>
      </c>
      <c r="D397" s="217">
        <v>0</v>
      </c>
      <c r="E397" s="217">
        <v>0</v>
      </c>
      <c r="F397" s="218">
        <v>0</v>
      </c>
      <c r="G397" s="217">
        <v>69706</v>
      </c>
      <c r="H397" s="217">
        <v>0</v>
      </c>
      <c r="I397" s="217">
        <v>69706</v>
      </c>
      <c r="J397" s="219">
        <v>69706</v>
      </c>
      <c r="K397" s="219">
        <v>0</v>
      </c>
      <c r="L397" s="219">
        <v>69706</v>
      </c>
      <c r="M397" s="218">
        <v>524</v>
      </c>
      <c r="N397" s="217">
        <v>524</v>
      </c>
    </row>
    <row r="398" spans="2:14">
      <c r="B398" s="72">
        <v>2022</v>
      </c>
      <c r="C398" s="217">
        <v>472</v>
      </c>
      <c r="D398" s="217">
        <v>0</v>
      </c>
      <c r="E398" s="217">
        <v>0</v>
      </c>
      <c r="F398" s="218">
        <v>472</v>
      </c>
      <c r="G398" s="217">
        <v>82564</v>
      </c>
      <c r="H398" s="217">
        <v>0</v>
      </c>
      <c r="I398" s="217">
        <v>82564</v>
      </c>
      <c r="J398" s="219">
        <v>83036</v>
      </c>
      <c r="K398" s="219">
        <v>0</v>
      </c>
      <c r="L398" s="219">
        <v>83036</v>
      </c>
      <c r="M398" s="218">
        <v>0</v>
      </c>
      <c r="N398" s="217">
        <v>0</v>
      </c>
    </row>
    <row r="399" spans="2:14">
      <c r="B399" s="72">
        <v>2023</v>
      </c>
      <c r="C399" s="19">
        <v>0</v>
      </c>
      <c r="D399" s="19">
        <v>0</v>
      </c>
      <c r="E399" s="19">
        <v>0</v>
      </c>
      <c r="F399" s="165">
        <v>0</v>
      </c>
      <c r="G399" s="19">
        <v>71844</v>
      </c>
      <c r="H399" s="19">
        <v>0</v>
      </c>
      <c r="I399" s="175">
        <v>71844</v>
      </c>
      <c r="J399" s="568">
        <v>71844</v>
      </c>
      <c r="K399" s="568">
        <v>0</v>
      </c>
      <c r="L399" s="568">
        <v>71844</v>
      </c>
      <c r="M399" s="569">
        <v>0</v>
      </c>
      <c r="N399" s="19">
        <v>0</v>
      </c>
    </row>
    <row r="400" spans="2:14">
      <c r="B400" s="616" t="s">
        <v>195</v>
      </c>
      <c r="C400" s="217"/>
      <c r="D400" s="217"/>
      <c r="E400" s="217"/>
      <c r="F400" s="218"/>
      <c r="G400" s="217"/>
      <c r="H400" s="217"/>
      <c r="I400" s="217"/>
      <c r="J400" s="219"/>
      <c r="K400" s="219"/>
      <c r="L400" s="219"/>
      <c r="M400" s="218"/>
      <c r="N400" s="217"/>
    </row>
    <row r="401" spans="2:14">
      <c r="B401" s="617" t="s">
        <v>386</v>
      </c>
      <c r="C401" s="217"/>
      <c r="D401" s="217"/>
      <c r="E401" s="217"/>
      <c r="F401" s="218"/>
      <c r="G401" s="217"/>
      <c r="H401" s="217"/>
      <c r="I401" s="217"/>
      <c r="J401" s="219"/>
      <c r="K401" s="219"/>
      <c r="L401" s="219"/>
      <c r="M401" s="218"/>
      <c r="N401" s="217"/>
    </row>
    <row r="402" spans="2:14">
      <c r="B402" s="72">
        <v>2022</v>
      </c>
      <c r="C402" s="217">
        <v>4</v>
      </c>
      <c r="D402" s="217">
        <v>2</v>
      </c>
      <c r="E402" s="217">
        <v>0</v>
      </c>
      <c r="F402" s="218">
        <v>6</v>
      </c>
      <c r="G402" s="217">
        <v>0</v>
      </c>
      <c r="H402" s="217">
        <v>0</v>
      </c>
      <c r="I402" s="217">
        <v>0</v>
      </c>
      <c r="J402" s="219">
        <v>6</v>
      </c>
      <c r="K402" s="219"/>
      <c r="L402" s="219">
        <v>6</v>
      </c>
      <c r="M402" s="218"/>
      <c r="N402" s="217">
        <v>0</v>
      </c>
    </row>
    <row r="403" spans="2:14">
      <c r="B403" s="72">
        <v>2023</v>
      </c>
      <c r="C403" s="19">
        <v>4</v>
      </c>
      <c r="D403" s="19">
        <v>2</v>
      </c>
      <c r="E403" s="19">
        <v>0</v>
      </c>
      <c r="F403" s="165">
        <v>6</v>
      </c>
      <c r="G403" s="19">
        <v>0</v>
      </c>
      <c r="H403" s="19">
        <v>0</v>
      </c>
      <c r="I403" s="175">
        <v>0</v>
      </c>
      <c r="J403" s="568">
        <v>6</v>
      </c>
      <c r="K403" s="568"/>
      <c r="L403" s="568">
        <v>6</v>
      </c>
      <c r="M403" s="569"/>
      <c r="N403" s="19">
        <v>0</v>
      </c>
    </row>
    <row r="404" spans="2:14">
      <c r="B404" s="617" t="s">
        <v>387</v>
      </c>
      <c r="C404" s="217"/>
      <c r="D404" s="217"/>
      <c r="E404" s="217"/>
      <c r="F404" s="218"/>
      <c r="G404" s="217"/>
      <c r="H404" s="217"/>
      <c r="I404" s="217"/>
      <c r="J404" s="219"/>
      <c r="K404" s="219"/>
      <c r="L404" s="219"/>
      <c r="M404" s="218"/>
      <c r="N404" s="217"/>
    </row>
    <row r="405" spans="2:14">
      <c r="B405" s="72">
        <v>2022</v>
      </c>
      <c r="C405" s="217">
        <v>5</v>
      </c>
      <c r="D405" s="217">
        <v>0</v>
      </c>
      <c r="E405" s="217">
        <v>0</v>
      </c>
      <c r="F405" s="218">
        <v>5</v>
      </c>
      <c r="G405" s="217">
        <v>0</v>
      </c>
      <c r="H405" s="217">
        <v>0</v>
      </c>
      <c r="I405" s="217">
        <v>0</v>
      </c>
      <c r="J405" s="219">
        <v>5</v>
      </c>
      <c r="K405" s="219"/>
      <c r="L405" s="219">
        <v>5</v>
      </c>
      <c r="M405" s="218"/>
      <c r="N405" s="217">
        <v>0</v>
      </c>
    </row>
    <row r="406" spans="2:14">
      <c r="B406" s="72">
        <v>2023</v>
      </c>
      <c r="C406" s="19">
        <v>5</v>
      </c>
      <c r="D406" s="19">
        <v>0</v>
      </c>
      <c r="E406" s="19">
        <v>0</v>
      </c>
      <c r="F406" s="165">
        <v>5</v>
      </c>
      <c r="G406" s="19">
        <v>0</v>
      </c>
      <c r="H406" s="19">
        <v>0</v>
      </c>
      <c r="I406" s="175">
        <v>0</v>
      </c>
      <c r="J406" s="568">
        <v>5</v>
      </c>
      <c r="K406" s="568"/>
      <c r="L406" s="568">
        <v>5</v>
      </c>
      <c r="M406" s="569"/>
      <c r="N406" s="19">
        <v>0</v>
      </c>
    </row>
    <row r="407" spans="2:14">
      <c r="B407" s="616" t="s">
        <v>632</v>
      </c>
      <c r="C407" s="217"/>
      <c r="D407" s="217"/>
      <c r="E407" s="217"/>
      <c r="F407" s="218"/>
      <c r="G407" s="217"/>
      <c r="H407" s="217"/>
      <c r="I407" s="217"/>
      <c r="J407" s="219"/>
      <c r="K407" s="219"/>
      <c r="L407" s="219"/>
      <c r="M407" s="218"/>
      <c r="N407" s="217"/>
    </row>
    <row r="408" spans="2:14">
      <c r="B408" s="617" t="s">
        <v>374</v>
      </c>
      <c r="C408" s="217"/>
      <c r="D408" s="217"/>
      <c r="E408" s="217"/>
      <c r="F408" s="218"/>
      <c r="G408" s="217"/>
      <c r="H408" s="217"/>
      <c r="I408" s="217"/>
      <c r="J408" s="219"/>
      <c r="K408" s="219"/>
      <c r="L408" s="219"/>
      <c r="M408" s="218"/>
      <c r="N408" s="217"/>
    </row>
    <row r="409" spans="2:14">
      <c r="B409" s="72">
        <v>2013</v>
      </c>
      <c r="C409" s="217">
        <v>0</v>
      </c>
      <c r="D409" s="217">
        <v>0</v>
      </c>
      <c r="E409" s="217">
        <v>0</v>
      </c>
      <c r="F409" s="218">
        <v>0</v>
      </c>
      <c r="G409" s="217">
        <v>543</v>
      </c>
      <c r="H409" s="217">
        <v>0</v>
      </c>
      <c r="I409" s="217">
        <v>543</v>
      </c>
      <c r="J409" s="219">
        <v>543</v>
      </c>
      <c r="K409" s="219">
        <v>0</v>
      </c>
      <c r="L409" s="219">
        <v>543</v>
      </c>
      <c r="M409" s="218">
        <v>0</v>
      </c>
      <c r="N409" s="217">
        <v>0</v>
      </c>
    </row>
    <row r="410" spans="2:14">
      <c r="B410" s="72">
        <v>2014</v>
      </c>
      <c r="C410" s="217">
        <v>0</v>
      </c>
      <c r="D410" s="217">
        <v>0</v>
      </c>
      <c r="E410" s="217">
        <v>0</v>
      </c>
      <c r="F410" s="218">
        <v>0</v>
      </c>
      <c r="G410" s="217">
        <v>10001</v>
      </c>
      <c r="H410" s="217">
        <v>0</v>
      </c>
      <c r="I410" s="217">
        <v>10001</v>
      </c>
      <c r="J410" s="219">
        <v>10001</v>
      </c>
      <c r="K410" s="219">
        <v>0</v>
      </c>
      <c r="L410" s="219">
        <v>10001</v>
      </c>
      <c r="M410" s="218">
        <v>0</v>
      </c>
      <c r="N410" s="217">
        <v>0</v>
      </c>
    </row>
    <row r="411" spans="2:14">
      <c r="B411" s="72">
        <v>2015</v>
      </c>
      <c r="C411" s="217">
        <v>0</v>
      </c>
      <c r="D411" s="217">
        <v>0</v>
      </c>
      <c r="E411" s="217">
        <v>0</v>
      </c>
      <c r="F411" s="218">
        <v>0</v>
      </c>
      <c r="G411" s="217">
        <v>0</v>
      </c>
      <c r="H411" s="217">
        <v>0</v>
      </c>
      <c r="I411" s="217">
        <v>0</v>
      </c>
      <c r="J411" s="219">
        <v>0</v>
      </c>
      <c r="K411" s="219">
        <v>0</v>
      </c>
      <c r="L411" s="219">
        <v>0</v>
      </c>
      <c r="M411" s="218">
        <v>9615</v>
      </c>
      <c r="N411" s="217">
        <v>9615</v>
      </c>
    </row>
    <row r="412" spans="2:14">
      <c r="B412" s="72">
        <v>2016</v>
      </c>
      <c r="C412" s="217">
        <v>0</v>
      </c>
      <c r="D412" s="217">
        <v>0</v>
      </c>
      <c r="E412" s="217">
        <v>0</v>
      </c>
      <c r="F412" s="218">
        <v>0</v>
      </c>
      <c r="G412" s="217">
        <v>0</v>
      </c>
      <c r="H412" s="217">
        <v>0</v>
      </c>
      <c r="I412" s="217">
        <v>0</v>
      </c>
      <c r="J412" s="219">
        <v>0</v>
      </c>
      <c r="K412" s="219">
        <v>0</v>
      </c>
      <c r="L412" s="219">
        <v>0</v>
      </c>
      <c r="M412" s="218">
        <v>9332</v>
      </c>
      <c r="N412" s="217">
        <v>9332</v>
      </c>
    </row>
    <row r="413" spans="2:14">
      <c r="B413" s="72">
        <v>2017</v>
      </c>
      <c r="C413" s="217">
        <v>0</v>
      </c>
      <c r="D413" s="217">
        <v>0</v>
      </c>
      <c r="E413" s="217">
        <v>0</v>
      </c>
      <c r="F413" s="218">
        <v>0</v>
      </c>
      <c r="G413" s="217">
        <v>0</v>
      </c>
      <c r="H413" s="217">
        <v>0</v>
      </c>
      <c r="I413" s="217">
        <v>0</v>
      </c>
      <c r="J413" s="219">
        <v>0</v>
      </c>
      <c r="K413" s="219">
        <v>0</v>
      </c>
      <c r="L413" s="219">
        <v>0</v>
      </c>
      <c r="M413" s="218">
        <v>9722</v>
      </c>
      <c r="N413" s="217">
        <v>9722</v>
      </c>
    </row>
    <row r="414" spans="2:14">
      <c r="B414" s="72">
        <v>2018</v>
      </c>
      <c r="C414" s="217">
        <v>0</v>
      </c>
      <c r="D414" s="217">
        <v>0</v>
      </c>
      <c r="E414" s="217">
        <v>0</v>
      </c>
      <c r="F414" s="218">
        <v>0</v>
      </c>
      <c r="G414" s="217">
        <v>0</v>
      </c>
      <c r="H414" s="217">
        <v>0</v>
      </c>
      <c r="I414" s="217">
        <v>0</v>
      </c>
      <c r="J414" s="219">
        <v>0</v>
      </c>
      <c r="K414" s="219">
        <v>0</v>
      </c>
      <c r="L414" s="219">
        <v>0</v>
      </c>
      <c r="M414" s="218">
        <v>10045</v>
      </c>
      <c r="N414" s="217">
        <v>10045</v>
      </c>
    </row>
    <row r="415" spans="2:14">
      <c r="B415" s="72">
        <v>2019</v>
      </c>
      <c r="C415" s="217">
        <v>0</v>
      </c>
      <c r="D415" s="217">
        <v>0</v>
      </c>
      <c r="E415" s="217">
        <v>0</v>
      </c>
      <c r="F415" s="218">
        <v>0</v>
      </c>
      <c r="G415" s="217">
        <v>0</v>
      </c>
      <c r="H415" s="217">
        <v>0</v>
      </c>
      <c r="I415" s="217">
        <v>0</v>
      </c>
      <c r="J415" s="219">
        <v>0</v>
      </c>
      <c r="K415" s="219">
        <v>0</v>
      </c>
      <c r="L415" s="219">
        <v>0</v>
      </c>
      <c r="M415" s="218">
        <v>13287</v>
      </c>
      <c r="N415" s="217">
        <v>13287</v>
      </c>
    </row>
    <row r="416" spans="2:14">
      <c r="B416" s="616" t="s">
        <v>184</v>
      </c>
      <c r="C416" s="217"/>
      <c r="D416" s="217"/>
      <c r="E416" s="217"/>
      <c r="F416" s="218"/>
      <c r="G416" s="217"/>
      <c r="H416" s="217"/>
      <c r="I416" s="217"/>
      <c r="J416" s="219"/>
      <c r="K416" s="219"/>
      <c r="L416" s="219"/>
      <c r="M416" s="218"/>
      <c r="N416" s="217"/>
    </row>
    <row r="417" spans="2:14">
      <c r="B417" s="617" t="s">
        <v>388</v>
      </c>
      <c r="C417" s="217"/>
      <c r="D417" s="217"/>
      <c r="E417" s="217"/>
      <c r="F417" s="218"/>
      <c r="G417" s="217"/>
      <c r="H417" s="217"/>
      <c r="I417" s="217"/>
      <c r="J417" s="219"/>
      <c r="K417" s="219"/>
      <c r="L417" s="219"/>
      <c r="M417" s="218"/>
      <c r="N417" s="217"/>
    </row>
    <row r="418" spans="2:14">
      <c r="B418" s="72">
        <v>2012</v>
      </c>
      <c r="C418" s="217">
        <v>0</v>
      </c>
      <c r="D418" s="217">
        <v>8649</v>
      </c>
      <c r="E418" s="217">
        <v>1496</v>
      </c>
      <c r="F418" s="218">
        <v>10145</v>
      </c>
      <c r="G418" s="217">
        <v>0</v>
      </c>
      <c r="H418" s="217">
        <v>0</v>
      </c>
      <c r="I418" s="217">
        <v>0</v>
      </c>
      <c r="J418" s="219">
        <v>10145</v>
      </c>
      <c r="K418" s="219"/>
      <c r="L418" s="219">
        <v>10145</v>
      </c>
      <c r="M418" s="218"/>
      <c r="N418" s="217">
        <v>0</v>
      </c>
    </row>
    <row r="419" spans="2:14">
      <c r="B419" s="72">
        <v>2013</v>
      </c>
      <c r="C419" s="217">
        <v>0</v>
      </c>
      <c r="D419" s="217">
        <v>7768</v>
      </c>
      <c r="E419" s="217">
        <v>951</v>
      </c>
      <c r="F419" s="218">
        <v>8719</v>
      </c>
      <c r="G419" s="217">
        <v>0</v>
      </c>
      <c r="H419" s="217">
        <v>0</v>
      </c>
      <c r="I419" s="217">
        <v>0</v>
      </c>
      <c r="J419" s="219">
        <v>8719</v>
      </c>
      <c r="K419" s="219"/>
      <c r="L419" s="219">
        <v>8719</v>
      </c>
      <c r="M419" s="218"/>
      <c r="N419" s="217">
        <v>0</v>
      </c>
    </row>
    <row r="420" spans="2:14">
      <c r="B420" s="72">
        <v>2014</v>
      </c>
      <c r="C420" s="217">
        <v>0</v>
      </c>
      <c r="D420" s="217">
        <v>6037</v>
      </c>
      <c r="E420" s="217">
        <v>1475</v>
      </c>
      <c r="F420" s="218">
        <v>7512</v>
      </c>
      <c r="G420" s="217">
        <v>0</v>
      </c>
      <c r="H420" s="217">
        <v>0</v>
      </c>
      <c r="I420" s="217">
        <v>0</v>
      </c>
      <c r="J420" s="219">
        <v>7512</v>
      </c>
      <c r="K420" s="219"/>
      <c r="L420" s="219">
        <v>7512</v>
      </c>
      <c r="M420" s="218"/>
      <c r="N420" s="217">
        <v>0</v>
      </c>
    </row>
    <row r="421" spans="2:14">
      <c r="B421" s="72">
        <v>2015</v>
      </c>
      <c r="C421" s="217">
        <v>0</v>
      </c>
      <c r="D421" s="217">
        <v>5299</v>
      </c>
      <c r="E421" s="217">
        <v>1349</v>
      </c>
      <c r="F421" s="218">
        <v>6648</v>
      </c>
      <c r="G421" s="217">
        <v>0</v>
      </c>
      <c r="H421" s="217">
        <v>0</v>
      </c>
      <c r="I421" s="217">
        <v>0</v>
      </c>
      <c r="J421" s="219">
        <v>6648</v>
      </c>
      <c r="K421" s="219"/>
      <c r="L421" s="219">
        <v>6648</v>
      </c>
      <c r="M421" s="218"/>
      <c r="N421" s="217">
        <v>0</v>
      </c>
    </row>
    <row r="422" spans="2:14">
      <c r="B422" s="72">
        <v>2016</v>
      </c>
      <c r="C422" s="217">
        <v>0</v>
      </c>
      <c r="D422" s="217">
        <v>5309</v>
      </c>
      <c r="E422" s="217">
        <v>812</v>
      </c>
      <c r="F422" s="218">
        <v>6121</v>
      </c>
      <c r="G422" s="217">
        <v>0</v>
      </c>
      <c r="H422" s="217">
        <v>0</v>
      </c>
      <c r="I422" s="217">
        <v>0</v>
      </c>
      <c r="J422" s="219">
        <v>6121</v>
      </c>
      <c r="K422" s="219"/>
      <c r="L422" s="219">
        <v>6121</v>
      </c>
      <c r="M422" s="218"/>
      <c r="N422" s="217">
        <v>0</v>
      </c>
    </row>
    <row r="423" spans="2:14">
      <c r="B423" s="72">
        <v>2017</v>
      </c>
      <c r="C423" s="217">
        <v>0</v>
      </c>
      <c r="D423" s="217">
        <v>5120</v>
      </c>
      <c r="E423" s="217">
        <v>863</v>
      </c>
      <c r="F423" s="218">
        <v>5983</v>
      </c>
      <c r="G423" s="217">
        <v>0</v>
      </c>
      <c r="H423" s="217">
        <v>0</v>
      </c>
      <c r="I423" s="217">
        <v>0</v>
      </c>
      <c r="J423" s="219">
        <v>5983</v>
      </c>
      <c r="K423" s="219"/>
      <c r="L423" s="219">
        <v>5983</v>
      </c>
      <c r="M423" s="218"/>
      <c r="N423" s="217">
        <v>0</v>
      </c>
    </row>
    <row r="424" spans="2:14">
      <c r="B424" s="72">
        <v>2018</v>
      </c>
      <c r="C424" s="217">
        <v>0</v>
      </c>
      <c r="D424" s="217">
        <v>4832</v>
      </c>
      <c r="E424" s="217">
        <v>1158</v>
      </c>
      <c r="F424" s="218">
        <v>5990</v>
      </c>
      <c r="G424" s="217">
        <v>0</v>
      </c>
      <c r="H424" s="217">
        <v>0</v>
      </c>
      <c r="I424" s="217">
        <v>0</v>
      </c>
      <c r="J424" s="219">
        <v>5990</v>
      </c>
      <c r="K424" s="219"/>
      <c r="L424" s="219">
        <v>5990</v>
      </c>
      <c r="M424" s="218"/>
      <c r="N424" s="217">
        <v>0</v>
      </c>
    </row>
    <row r="425" spans="2:14">
      <c r="B425" s="72">
        <v>2019</v>
      </c>
      <c r="C425" s="217">
        <v>0</v>
      </c>
      <c r="D425" s="217">
        <v>5224</v>
      </c>
      <c r="E425" s="217">
        <v>1122</v>
      </c>
      <c r="F425" s="218">
        <v>6346</v>
      </c>
      <c r="G425" s="217">
        <v>0</v>
      </c>
      <c r="H425" s="217">
        <v>0</v>
      </c>
      <c r="I425" s="217">
        <v>0</v>
      </c>
      <c r="J425" s="219">
        <v>6346</v>
      </c>
      <c r="K425" s="219"/>
      <c r="L425" s="219">
        <v>6346</v>
      </c>
      <c r="M425" s="218"/>
      <c r="N425" s="217">
        <v>0</v>
      </c>
    </row>
    <row r="426" spans="2:14">
      <c r="B426" s="72">
        <v>2020</v>
      </c>
      <c r="C426" s="217">
        <v>0</v>
      </c>
      <c r="D426" s="217">
        <v>5406</v>
      </c>
      <c r="E426" s="217">
        <v>1496</v>
      </c>
      <c r="F426" s="218">
        <v>6902</v>
      </c>
      <c r="G426" s="217">
        <v>0</v>
      </c>
      <c r="H426" s="217">
        <v>0</v>
      </c>
      <c r="I426" s="217">
        <v>0</v>
      </c>
      <c r="J426" s="219">
        <v>6902</v>
      </c>
      <c r="K426" s="219"/>
      <c r="L426" s="219">
        <v>6902</v>
      </c>
      <c r="M426" s="218"/>
      <c r="N426" s="217">
        <v>0</v>
      </c>
    </row>
    <row r="427" spans="2:14">
      <c r="B427" s="72">
        <v>2021</v>
      </c>
      <c r="C427" s="217">
        <v>0</v>
      </c>
      <c r="D427" s="217">
        <v>5197</v>
      </c>
      <c r="E427" s="217">
        <v>1135</v>
      </c>
      <c r="F427" s="218">
        <v>6332</v>
      </c>
      <c r="G427" s="217">
        <v>0</v>
      </c>
      <c r="H427" s="217">
        <v>0</v>
      </c>
      <c r="I427" s="217">
        <v>0</v>
      </c>
      <c r="J427" s="219">
        <v>6332</v>
      </c>
      <c r="K427" s="219"/>
      <c r="L427" s="219">
        <v>6332</v>
      </c>
      <c r="M427" s="218"/>
      <c r="N427" s="217">
        <v>0</v>
      </c>
    </row>
    <row r="428" spans="2:14">
      <c r="B428" s="72">
        <v>2022</v>
      </c>
      <c r="C428" s="217">
        <v>0</v>
      </c>
      <c r="D428" s="217">
        <v>4425</v>
      </c>
      <c r="E428" s="217">
        <v>1168</v>
      </c>
      <c r="F428" s="218">
        <v>5593</v>
      </c>
      <c r="G428" s="217">
        <v>0</v>
      </c>
      <c r="H428" s="217">
        <v>0</v>
      </c>
      <c r="I428" s="217">
        <v>0</v>
      </c>
      <c r="J428" s="219">
        <v>5593</v>
      </c>
      <c r="K428" s="219"/>
      <c r="L428" s="219">
        <v>5593</v>
      </c>
      <c r="M428" s="218"/>
      <c r="N428" s="217">
        <v>0</v>
      </c>
    </row>
    <row r="429" spans="2:14">
      <c r="B429" s="72">
        <v>2023</v>
      </c>
      <c r="C429" s="217">
        <v>0</v>
      </c>
      <c r="D429" s="217">
        <v>4397</v>
      </c>
      <c r="E429" s="217">
        <v>1378</v>
      </c>
      <c r="F429" s="218">
        <v>5775</v>
      </c>
      <c r="G429" s="217">
        <v>0</v>
      </c>
      <c r="H429" s="217">
        <v>0</v>
      </c>
      <c r="I429" s="217">
        <v>0</v>
      </c>
      <c r="J429" s="219">
        <v>5775</v>
      </c>
      <c r="K429" s="219"/>
      <c r="L429" s="219">
        <v>5775</v>
      </c>
      <c r="M429" s="218"/>
      <c r="N429" s="217">
        <v>0</v>
      </c>
    </row>
    <row r="430" spans="2:14">
      <c r="B430" s="616" t="s">
        <v>139</v>
      </c>
      <c r="C430" s="217"/>
      <c r="D430" s="217"/>
      <c r="E430" s="217"/>
      <c r="F430" s="218"/>
      <c r="G430" s="217"/>
      <c r="H430" s="217"/>
      <c r="I430" s="217"/>
      <c r="J430" s="219"/>
      <c r="K430" s="219"/>
      <c r="L430" s="219"/>
      <c r="M430" s="218"/>
      <c r="N430" s="217"/>
    </row>
    <row r="431" spans="2:14">
      <c r="B431" s="617" t="s">
        <v>389</v>
      </c>
      <c r="C431" s="217"/>
      <c r="D431" s="217"/>
      <c r="E431" s="217"/>
      <c r="F431" s="218"/>
      <c r="G431" s="217"/>
      <c r="H431" s="217"/>
      <c r="I431" s="217"/>
      <c r="J431" s="219"/>
      <c r="K431" s="219"/>
      <c r="L431" s="219"/>
      <c r="M431" s="218"/>
      <c r="N431" s="217"/>
    </row>
    <row r="432" spans="2:14">
      <c r="B432" s="72">
        <v>2012</v>
      </c>
      <c r="C432" s="217">
        <v>0</v>
      </c>
      <c r="D432" s="217">
        <v>0</v>
      </c>
      <c r="E432" s="217">
        <v>0</v>
      </c>
      <c r="F432" s="218">
        <v>0</v>
      </c>
      <c r="G432" s="217">
        <v>14535</v>
      </c>
      <c r="H432" s="217">
        <v>418323</v>
      </c>
      <c r="I432" s="217">
        <v>432858</v>
      </c>
      <c r="J432" s="219">
        <v>432858</v>
      </c>
      <c r="K432" s="219">
        <v>0</v>
      </c>
      <c r="L432" s="219">
        <v>432858</v>
      </c>
      <c r="M432" s="218">
        <v>0</v>
      </c>
      <c r="N432" s="217">
        <v>0</v>
      </c>
    </row>
    <row r="433" spans="2:14">
      <c r="B433" s="72">
        <v>2013</v>
      </c>
      <c r="C433" s="217">
        <v>0</v>
      </c>
      <c r="D433" s="217">
        <v>0</v>
      </c>
      <c r="E433" s="217">
        <v>0</v>
      </c>
      <c r="F433" s="218">
        <v>0</v>
      </c>
      <c r="G433" s="217">
        <v>16171</v>
      </c>
      <c r="H433" s="217">
        <v>475369</v>
      </c>
      <c r="I433" s="217">
        <v>491540</v>
      </c>
      <c r="J433" s="219">
        <v>491540</v>
      </c>
      <c r="K433" s="219">
        <v>0</v>
      </c>
      <c r="L433" s="219">
        <v>491540</v>
      </c>
      <c r="M433" s="218">
        <v>0</v>
      </c>
      <c r="N433" s="217">
        <v>0</v>
      </c>
    </row>
    <row r="434" spans="2:14">
      <c r="B434" s="72">
        <v>2014</v>
      </c>
      <c r="C434" s="217">
        <v>0</v>
      </c>
      <c r="D434" s="217">
        <v>0</v>
      </c>
      <c r="E434" s="217">
        <v>0</v>
      </c>
      <c r="F434" s="218">
        <v>0</v>
      </c>
      <c r="G434" s="217">
        <v>13434</v>
      </c>
      <c r="H434" s="217">
        <v>702202</v>
      </c>
      <c r="I434" s="217">
        <v>715636</v>
      </c>
      <c r="J434" s="219">
        <v>715636</v>
      </c>
      <c r="K434" s="219">
        <v>0</v>
      </c>
      <c r="L434" s="219">
        <v>715636</v>
      </c>
      <c r="M434" s="218">
        <v>0</v>
      </c>
      <c r="N434" s="217">
        <v>70</v>
      </c>
    </row>
    <row r="435" spans="2:14">
      <c r="B435" s="72">
        <v>2015</v>
      </c>
      <c r="C435" s="217">
        <v>0</v>
      </c>
      <c r="D435" s="217">
        <v>0</v>
      </c>
      <c r="E435" s="217">
        <v>0</v>
      </c>
      <c r="F435" s="218">
        <v>0</v>
      </c>
      <c r="G435" s="217">
        <v>16328</v>
      </c>
      <c r="H435" s="217">
        <v>779874</v>
      </c>
      <c r="I435" s="217">
        <v>796202</v>
      </c>
      <c r="J435" s="219">
        <v>796202</v>
      </c>
      <c r="K435" s="219">
        <v>0</v>
      </c>
      <c r="L435" s="219">
        <v>796202</v>
      </c>
      <c r="M435" s="218">
        <v>0</v>
      </c>
      <c r="N435" s="217">
        <v>129</v>
      </c>
    </row>
    <row r="436" spans="2:14">
      <c r="B436" s="72">
        <v>2016</v>
      </c>
      <c r="C436" s="217">
        <v>0</v>
      </c>
      <c r="D436" s="217">
        <v>0</v>
      </c>
      <c r="E436" s="217">
        <v>0</v>
      </c>
      <c r="F436" s="218">
        <v>0</v>
      </c>
      <c r="G436" s="217">
        <v>18085</v>
      </c>
      <c r="H436" s="217">
        <v>781733</v>
      </c>
      <c r="I436" s="217">
        <v>799818</v>
      </c>
      <c r="J436" s="219">
        <v>799818</v>
      </c>
      <c r="K436" s="219">
        <v>0</v>
      </c>
      <c r="L436" s="219">
        <v>799818</v>
      </c>
      <c r="M436" s="218">
        <v>0</v>
      </c>
      <c r="N436" s="217">
        <v>183</v>
      </c>
    </row>
    <row r="437" spans="2:14">
      <c r="B437" s="72">
        <v>2017</v>
      </c>
      <c r="C437" s="217">
        <v>0</v>
      </c>
      <c r="D437" s="217">
        <v>0</v>
      </c>
      <c r="E437" s="217">
        <v>0</v>
      </c>
      <c r="F437" s="218">
        <v>0</v>
      </c>
      <c r="G437" s="217">
        <v>16595</v>
      </c>
      <c r="H437" s="217">
        <v>774646</v>
      </c>
      <c r="I437" s="217">
        <v>791241</v>
      </c>
      <c r="J437" s="219">
        <v>791241</v>
      </c>
      <c r="K437" s="219">
        <v>0</v>
      </c>
      <c r="L437" s="219">
        <v>791241</v>
      </c>
      <c r="M437" s="218">
        <v>0</v>
      </c>
      <c r="N437" s="217">
        <v>235</v>
      </c>
    </row>
    <row r="438" spans="2:14">
      <c r="B438" s="72">
        <v>2018</v>
      </c>
      <c r="C438" s="217">
        <v>0</v>
      </c>
      <c r="D438" s="217">
        <v>0</v>
      </c>
      <c r="E438" s="217">
        <v>0</v>
      </c>
      <c r="F438" s="218">
        <v>0</v>
      </c>
      <c r="G438" s="217">
        <v>15736</v>
      </c>
      <c r="H438" s="217">
        <v>750159</v>
      </c>
      <c r="I438" s="217">
        <v>765895</v>
      </c>
      <c r="J438" s="219">
        <v>765895</v>
      </c>
      <c r="K438" s="219">
        <v>0</v>
      </c>
      <c r="L438" s="219">
        <v>765895</v>
      </c>
      <c r="M438" s="218">
        <v>0</v>
      </c>
      <c r="N438" s="217">
        <v>299</v>
      </c>
    </row>
    <row r="439" spans="2:14">
      <c r="B439" s="72">
        <v>2019</v>
      </c>
      <c r="C439" s="217">
        <v>0</v>
      </c>
      <c r="D439" s="217">
        <v>0</v>
      </c>
      <c r="E439" s="217">
        <v>0</v>
      </c>
      <c r="F439" s="218">
        <v>0</v>
      </c>
      <c r="G439" s="217">
        <v>1465</v>
      </c>
      <c r="H439" s="217">
        <v>736677</v>
      </c>
      <c r="I439" s="217">
        <v>738142</v>
      </c>
      <c r="J439" s="219">
        <v>738142</v>
      </c>
      <c r="K439" s="219">
        <v>0</v>
      </c>
      <c r="L439" s="219">
        <v>738142</v>
      </c>
      <c r="M439" s="218">
        <v>0</v>
      </c>
      <c r="N439" s="217">
        <v>393</v>
      </c>
    </row>
    <row r="440" spans="2:14">
      <c r="B440" s="72">
        <v>2020</v>
      </c>
      <c r="C440" s="217">
        <v>0</v>
      </c>
      <c r="D440" s="217">
        <v>0</v>
      </c>
      <c r="E440" s="217">
        <v>0</v>
      </c>
      <c r="F440" s="218">
        <v>0</v>
      </c>
      <c r="G440" s="217">
        <v>1609</v>
      </c>
      <c r="H440" s="217">
        <v>806287</v>
      </c>
      <c r="I440" s="217">
        <v>807896</v>
      </c>
      <c r="J440" s="219">
        <v>807896</v>
      </c>
      <c r="K440" s="219">
        <v>0</v>
      </c>
      <c r="L440" s="219">
        <v>807896</v>
      </c>
      <c r="M440" s="218">
        <v>0</v>
      </c>
      <c r="N440" s="217">
        <v>394</v>
      </c>
    </row>
    <row r="441" spans="2:14">
      <c r="B441" s="72">
        <v>2021</v>
      </c>
      <c r="C441" s="217">
        <v>0</v>
      </c>
      <c r="D441" s="217">
        <v>0</v>
      </c>
      <c r="E441" s="217">
        <v>0</v>
      </c>
      <c r="F441" s="218">
        <v>0</v>
      </c>
      <c r="G441" s="217">
        <v>2330</v>
      </c>
      <c r="H441" s="217">
        <v>867738</v>
      </c>
      <c r="I441" s="217">
        <v>870068</v>
      </c>
      <c r="J441" s="219">
        <v>870068</v>
      </c>
      <c r="K441" s="219">
        <v>0</v>
      </c>
      <c r="L441" s="219">
        <v>870068</v>
      </c>
      <c r="M441" s="218">
        <v>0</v>
      </c>
      <c r="N441" s="217">
        <v>421</v>
      </c>
    </row>
    <row r="442" spans="2:14">
      <c r="B442" s="72">
        <v>2022</v>
      </c>
      <c r="C442" s="217">
        <v>0</v>
      </c>
      <c r="D442" s="217">
        <v>0</v>
      </c>
      <c r="E442" s="217">
        <v>0</v>
      </c>
      <c r="F442" s="218">
        <v>0</v>
      </c>
      <c r="G442" s="217">
        <v>3067</v>
      </c>
      <c r="H442" s="217">
        <v>941471</v>
      </c>
      <c r="I442" s="217">
        <v>944538</v>
      </c>
      <c r="J442" s="219">
        <v>944538</v>
      </c>
      <c r="K442" s="219">
        <v>0</v>
      </c>
      <c r="L442" s="219">
        <v>944538</v>
      </c>
      <c r="M442" s="218">
        <v>0</v>
      </c>
      <c r="N442" s="217">
        <v>437</v>
      </c>
    </row>
    <row r="443" spans="2:14">
      <c r="B443" s="72">
        <v>2023</v>
      </c>
      <c r="C443" s="217">
        <v>0</v>
      </c>
      <c r="D443" s="217">
        <v>0</v>
      </c>
      <c r="E443" s="217">
        <v>0</v>
      </c>
      <c r="F443" s="218">
        <v>0</v>
      </c>
      <c r="G443" s="217">
        <v>17593</v>
      </c>
      <c r="H443" s="217">
        <v>936174</v>
      </c>
      <c r="I443" s="217">
        <v>953767</v>
      </c>
      <c r="J443" s="219">
        <v>953767</v>
      </c>
      <c r="K443" s="219">
        <v>0</v>
      </c>
      <c r="L443" s="219">
        <v>953767</v>
      </c>
      <c r="M443" s="218">
        <v>0</v>
      </c>
      <c r="N443" s="217">
        <v>447</v>
      </c>
    </row>
    <row r="444" spans="2:14">
      <c r="B444" s="616" t="s">
        <v>155</v>
      </c>
      <c r="C444" s="217"/>
      <c r="D444" s="217"/>
      <c r="E444" s="217"/>
      <c r="F444" s="218"/>
      <c r="G444" s="217"/>
      <c r="H444" s="217"/>
      <c r="I444" s="217"/>
      <c r="J444" s="219"/>
      <c r="K444" s="219"/>
      <c r="L444" s="219"/>
      <c r="M444" s="218"/>
      <c r="N444" s="217"/>
    </row>
    <row r="445" spans="2:14">
      <c r="B445" s="617" t="s">
        <v>390</v>
      </c>
      <c r="C445" s="217"/>
      <c r="D445" s="217"/>
      <c r="E445" s="217"/>
      <c r="F445" s="218"/>
      <c r="G445" s="217"/>
      <c r="H445" s="217"/>
      <c r="I445" s="217"/>
      <c r="J445" s="219"/>
      <c r="K445" s="219"/>
      <c r="L445" s="219"/>
      <c r="M445" s="218"/>
      <c r="N445" s="217"/>
    </row>
    <row r="446" spans="2:14">
      <c r="B446" s="72">
        <v>2012</v>
      </c>
      <c r="C446" s="217">
        <v>0</v>
      </c>
      <c r="D446" s="217">
        <v>0</v>
      </c>
      <c r="E446" s="217">
        <v>0</v>
      </c>
      <c r="F446" s="218">
        <v>0</v>
      </c>
      <c r="G446" s="217">
        <v>0</v>
      </c>
      <c r="H446" s="217">
        <v>190301</v>
      </c>
      <c r="I446" s="217">
        <v>190301</v>
      </c>
      <c r="J446" s="219">
        <v>190301</v>
      </c>
      <c r="K446" s="219">
        <v>0</v>
      </c>
      <c r="L446" s="219">
        <v>190301</v>
      </c>
      <c r="M446" s="218">
        <v>0</v>
      </c>
      <c r="N446" s="217">
        <v>0</v>
      </c>
    </row>
    <row r="447" spans="2:14">
      <c r="B447" s="72">
        <v>2013</v>
      </c>
      <c r="C447" s="217">
        <v>0</v>
      </c>
      <c r="D447" s="217">
        <v>0</v>
      </c>
      <c r="E447" s="217">
        <v>0</v>
      </c>
      <c r="F447" s="218">
        <v>0</v>
      </c>
      <c r="G447" s="217">
        <v>0</v>
      </c>
      <c r="H447" s="217">
        <v>212931</v>
      </c>
      <c r="I447" s="217">
        <v>212931</v>
      </c>
      <c r="J447" s="219">
        <v>212931</v>
      </c>
      <c r="K447" s="219">
        <v>0</v>
      </c>
      <c r="L447" s="219">
        <v>212931</v>
      </c>
      <c r="M447" s="218">
        <v>0</v>
      </c>
      <c r="N447" s="217">
        <v>0</v>
      </c>
    </row>
    <row r="448" spans="2:14">
      <c r="B448" s="72">
        <v>2014</v>
      </c>
      <c r="C448" s="217">
        <v>0</v>
      </c>
      <c r="D448" s="217">
        <v>0</v>
      </c>
      <c r="E448" s="217">
        <v>0</v>
      </c>
      <c r="F448" s="218">
        <v>0</v>
      </c>
      <c r="G448" s="217">
        <v>0</v>
      </c>
      <c r="H448" s="217">
        <v>299412</v>
      </c>
      <c r="I448" s="217">
        <v>299412</v>
      </c>
      <c r="J448" s="219">
        <v>299412</v>
      </c>
      <c r="K448" s="219">
        <v>0</v>
      </c>
      <c r="L448" s="219">
        <v>299412</v>
      </c>
      <c r="M448" s="218">
        <v>0</v>
      </c>
      <c r="N448" s="217">
        <v>0</v>
      </c>
    </row>
    <row r="449" spans="2:14">
      <c r="B449" s="72">
        <v>2015</v>
      </c>
      <c r="C449" s="217">
        <v>0</v>
      </c>
      <c r="D449" s="217">
        <v>0</v>
      </c>
      <c r="E449" s="217">
        <v>0</v>
      </c>
      <c r="F449" s="218">
        <v>0</v>
      </c>
      <c r="G449" s="217">
        <v>0</v>
      </c>
      <c r="H449" s="217">
        <v>340104</v>
      </c>
      <c r="I449" s="217">
        <v>340104</v>
      </c>
      <c r="J449" s="219">
        <v>340104</v>
      </c>
      <c r="K449" s="219">
        <v>0</v>
      </c>
      <c r="L449" s="219">
        <v>340104</v>
      </c>
      <c r="M449" s="218">
        <v>0</v>
      </c>
      <c r="N449" s="217">
        <v>0</v>
      </c>
    </row>
    <row r="450" spans="2:14">
      <c r="B450" s="72">
        <v>2016</v>
      </c>
      <c r="C450" s="217">
        <v>0</v>
      </c>
      <c r="D450" s="217">
        <v>0</v>
      </c>
      <c r="E450" s="217">
        <v>0</v>
      </c>
      <c r="F450" s="218">
        <v>0</v>
      </c>
      <c r="G450" s="217">
        <v>0</v>
      </c>
      <c r="H450" s="217">
        <v>359697</v>
      </c>
      <c r="I450" s="217">
        <v>359697</v>
      </c>
      <c r="J450" s="219">
        <v>359697</v>
      </c>
      <c r="K450" s="219">
        <v>0</v>
      </c>
      <c r="L450" s="219">
        <v>359697</v>
      </c>
      <c r="M450" s="218">
        <v>0</v>
      </c>
      <c r="N450" s="217">
        <v>0</v>
      </c>
    </row>
    <row r="451" spans="2:14">
      <c r="B451" s="72">
        <v>2017</v>
      </c>
      <c r="C451" s="217">
        <v>0</v>
      </c>
      <c r="D451" s="217">
        <v>0</v>
      </c>
      <c r="E451" s="217">
        <v>0</v>
      </c>
      <c r="F451" s="218">
        <v>0</v>
      </c>
      <c r="G451" s="217">
        <v>0</v>
      </c>
      <c r="H451" s="217">
        <v>360546</v>
      </c>
      <c r="I451" s="217">
        <v>360546</v>
      </c>
      <c r="J451" s="219">
        <v>360546</v>
      </c>
      <c r="K451" s="219">
        <v>0</v>
      </c>
      <c r="L451" s="219">
        <v>360546</v>
      </c>
      <c r="M451" s="218">
        <v>0</v>
      </c>
      <c r="N451" s="217">
        <v>0</v>
      </c>
    </row>
    <row r="452" spans="2:14">
      <c r="B452" s="72">
        <v>2018</v>
      </c>
      <c r="C452" s="217">
        <v>0</v>
      </c>
      <c r="D452" s="217">
        <v>0</v>
      </c>
      <c r="E452" s="217">
        <v>0</v>
      </c>
      <c r="F452" s="218">
        <v>0</v>
      </c>
      <c r="G452" s="217">
        <v>0</v>
      </c>
      <c r="H452" s="217">
        <v>355728</v>
      </c>
      <c r="I452" s="217">
        <v>355728</v>
      </c>
      <c r="J452" s="219">
        <v>355728</v>
      </c>
      <c r="K452" s="219">
        <v>0</v>
      </c>
      <c r="L452" s="219">
        <v>355728</v>
      </c>
      <c r="M452" s="218">
        <v>0</v>
      </c>
      <c r="N452" s="217">
        <v>0</v>
      </c>
    </row>
    <row r="453" spans="2:14">
      <c r="B453" s="72">
        <v>2019</v>
      </c>
      <c r="C453" s="217">
        <v>0</v>
      </c>
      <c r="D453" s="217">
        <v>0</v>
      </c>
      <c r="E453" s="217">
        <v>0</v>
      </c>
      <c r="F453" s="218">
        <v>0</v>
      </c>
      <c r="G453" s="217">
        <v>0</v>
      </c>
      <c r="H453" s="217">
        <v>351063</v>
      </c>
      <c r="I453" s="217">
        <v>351063</v>
      </c>
      <c r="J453" s="219">
        <v>351063</v>
      </c>
      <c r="K453" s="219">
        <v>0</v>
      </c>
      <c r="L453" s="219">
        <v>351063</v>
      </c>
      <c r="M453" s="218">
        <v>0</v>
      </c>
      <c r="N453" s="217">
        <v>0</v>
      </c>
    </row>
    <row r="454" spans="2:14">
      <c r="B454" s="72">
        <v>2020</v>
      </c>
      <c r="C454" s="217">
        <v>0</v>
      </c>
      <c r="D454" s="217">
        <v>0</v>
      </c>
      <c r="E454" s="217">
        <v>0</v>
      </c>
      <c r="F454" s="218">
        <v>0</v>
      </c>
      <c r="G454" s="217">
        <v>0</v>
      </c>
      <c r="H454" s="217">
        <v>374982</v>
      </c>
      <c r="I454" s="217">
        <v>374982</v>
      </c>
      <c r="J454" s="219">
        <v>374982</v>
      </c>
      <c r="K454" s="219">
        <v>0</v>
      </c>
      <c r="L454" s="219">
        <v>374982</v>
      </c>
      <c r="M454" s="218">
        <v>0</v>
      </c>
      <c r="N454" s="217">
        <v>0</v>
      </c>
    </row>
    <row r="455" spans="2:14">
      <c r="B455" s="72">
        <v>2021</v>
      </c>
      <c r="C455" s="217">
        <v>0</v>
      </c>
      <c r="D455" s="217">
        <v>0</v>
      </c>
      <c r="E455" s="217">
        <v>0</v>
      </c>
      <c r="F455" s="218">
        <v>0</v>
      </c>
      <c r="G455" s="217">
        <v>0</v>
      </c>
      <c r="H455" s="217">
        <v>393125</v>
      </c>
      <c r="I455" s="217">
        <v>393125</v>
      </c>
      <c r="J455" s="219">
        <v>393125</v>
      </c>
      <c r="K455" s="219">
        <v>0</v>
      </c>
      <c r="L455" s="219">
        <v>393125</v>
      </c>
      <c r="M455" s="218">
        <v>0</v>
      </c>
      <c r="N455" s="217">
        <v>0</v>
      </c>
    </row>
    <row r="456" spans="2:14">
      <c r="B456" s="72">
        <v>2022</v>
      </c>
      <c r="C456" s="217">
        <v>0</v>
      </c>
      <c r="D456" s="217">
        <v>0</v>
      </c>
      <c r="E456" s="217">
        <v>0</v>
      </c>
      <c r="F456" s="218">
        <v>0</v>
      </c>
      <c r="G456" s="217">
        <v>0</v>
      </c>
      <c r="H456" s="217">
        <v>418051</v>
      </c>
      <c r="I456" s="217">
        <v>418051</v>
      </c>
      <c r="J456" s="219">
        <v>418051</v>
      </c>
      <c r="K456" s="219">
        <v>0</v>
      </c>
      <c r="L456" s="219">
        <v>418051</v>
      </c>
      <c r="M456" s="218">
        <v>0</v>
      </c>
      <c r="N456" s="217">
        <v>0</v>
      </c>
    </row>
    <row r="457" spans="2:14">
      <c r="B457" s="72">
        <v>2023</v>
      </c>
      <c r="C457" s="217">
        <v>0</v>
      </c>
      <c r="D457" s="217">
        <v>0</v>
      </c>
      <c r="E457" s="217">
        <v>0</v>
      </c>
      <c r="F457" s="218">
        <v>0</v>
      </c>
      <c r="G457" s="217">
        <v>0</v>
      </c>
      <c r="H457" s="217">
        <v>430517</v>
      </c>
      <c r="I457" s="217">
        <v>430517</v>
      </c>
      <c r="J457" s="219">
        <v>430517</v>
      </c>
      <c r="K457" s="219">
        <v>0</v>
      </c>
      <c r="L457" s="219">
        <v>430517</v>
      </c>
      <c r="M457" s="218">
        <v>0</v>
      </c>
      <c r="N457" s="217">
        <v>0</v>
      </c>
    </row>
    <row r="458" spans="2:14">
      <c r="B458" s="616" t="s">
        <v>188</v>
      </c>
      <c r="C458" s="217"/>
      <c r="D458" s="217"/>
      <c r="E458" s="217"/>
      <c r="F458" s="218"/>
      <c r="G458" s="217"/>
      <c r="H458" s="217"/>
      <c r="I458" s="217"/>
      <c r="J458" s="219"/>
      <c r="K458" s="219"/>
      <c r="L458" s="219"/>
      <c r="M458" s="218"/>
      <c r="N458" s="217"/>
    </row>
    <row r="459" spans="2:14">
      <c r="B459" s="617" t="s">
        <v>391</v>
      </c>
      <c r="C459" s="217"/>
      <c r="D459" s="217"/>
      <c r="E459" s="217"/>
      <c r="F459" s="218"/>
      <c r="G459" s="217"/>
      <c r="H459" s="217"/>
      <c r="I459" s="217"/>
      <c r="J459" s="219"/>
      <c r="K459" s="219"/>
      <c r="L459" s="219"/>
      <c r="M459" s="218"/>
      <c r="N459" s="217"/>
    </row>
    <row r="460" spans="2:14">
      <c r="B460" s="72">
        <v>2016</v>
      </c>
      <c r="C460" s="217">
        <v>0</v>
      </c>
      <c r="D460" s="217">
        <v>0</v>
      </c>
      <c r="E460" s="217">
        <v>0</v>
      </c>
      <c r="F460" s="218">
        <v>0</v>
      </c>
      <c r="G460" s="217">
        <v>0</v>
      </c>
      <c r="H460" s="217">
        <v>0</v>
      </c>
      <c r="I460" s="217">
        <v>0</v>
      </c>
      <c r="J460" s="219">
        <v>0</v>
      </c>
      <c r="K460" s="219">
        <v>0</v>
      </c>
      <c r="L460" s="219">
        <v>0</v>
      </c>
      <c r="M460" s="218">
        <v>14265</v>
      </c>
      <c r="N460" s="217">
        <v>14265</v>
      </c>
    </row>
    <row r="461" spans="2:14">
      <c r="B461" s="72">
        <v>2017</v>
      </c>
      <c r="C461" s="217">
        <v>0</v>
      </c>
      <c r="D461" s="217">
        <v>0</v>
      </c>
      <c r="E461" s="217">
        <v>0</v>
      </c>
      <c r="F461" s="218">
        <v>0</v>
      </c>
      <c r="G461" s="217">
        <v>0</v>
      </c>
      <c r="H461" s="217">
        <v>0</v>
      </c>
      <c r="I461" s="217">
        <v>0</v>
      </c>
      <c r="J461" s="219">
        <v>0</v>
      </c>
      <c r="K461" s="219">
        <v>0</v>
      </c>
      <c r="L461" s="219">
        <v>0</v>
      </c>
      <c r="M461" s="218">
        <v>14647</v>
      </c>
      <c r="N461" s="217">
        <v>14647</v>
      </c>
    </row>
    <row r="462" spans="2:14">
      <c r="B462" s="72">
        <v>2018</v>
      </c>
      <c r="C462" s="217">
        <v>0</v>
      </c>
      <c r="D462" s="217">
        <v>0</v>
      </c>
      <c r="E462" s="217">
        <v>0</v>
      </c>
      <c r="F462" s="218">
        <v>0</v>
      </c>
      <c r="G462" s="217">
        <v>0</v>
      </c>
      <c r="H462" s="217">
        <v>0</v>
      </c>
      <c r="I462" s="217">
        <v>0</v>
      </c>
      <c r="J462" s="219">
        <v>0</v>
      </c>
      <c r="K462" s="219">
        <v>0</v>
      </c>
      <c r="L462" s="219">
        <v>0</v>
      </c>
      <c r="M462" s="218">
        <v>25246</v>
      </c>
      <c r="N462" s="217">
        <v>25246</v>
      </c>
    </row>
    <row r="463" spans="2:14">
      <c r="B463" s="72">
        <v>2019</v>
      </c>
      <c r="C463" s="217">
        <v>0</v>
      </c>
      <c r="D463" s="217">
        <v>0</v>
      </c>
      <c r="E463" s="217">
        <v>0</v>
      </c>
      <c r="F463" s="218">
        <v>0</v>
      </c>
      <c r="G463" s="217">
        <v>0</v>
      </c>
      <c r="H463" s="217">
        <v>0</v>
      </c>
      <c r="I463" s="217">
        <v>0</v>
      </c>
      <c r="J463" s="219">
        <v>0</v>
      </c>
      <c r="K463" s="219">
        <v>0</v>
      </c>
      <c r="L463" s="219">
        <v>0</v>
      </c>
      <c r="M463" s="218">
        <v>45373</v>
      </c>
      <c r="N463" s="217">
        <v>45373</v>
      </c>
    </row>
    <row r="464" spans="2:14">
      <c r="B464" s="72">
        <v>2020</v>
      </c>
      <c r="C464" s="217">
        <v>0</v>
      </c>
      <c r="D464" s="217">
        <v>0</v>
      </c>
      <c r="E464" s="217">
        <v>0</v>
      </c>
      <c r="F464" s="218">
        <v>0</v>
      </c>
      <c r="G464" s="217">
        <v>0</v>
      </c>
      <c r="H464" s="217">
        <v>0</v>
      </c>
      <c r="I464" s="217">
        <v>0</v>
      </c>
      <c r="J464" s="219">
        <v>0</v>
      </c>
      <c r="K464" s="219">
        <v>0</v>
      </c>
      <c r="L464" s="219">
        <v>0</v>
      </c>
      <c r="M464" s="218">
        <v>43432</v>
      </c>
      <c r="N464" s="217">
        <v>43432</v>
      </c>
    </row>
    <row r="465" spans="2:14">
      <c r="B465" s="72">
        <v>2021</v>
      </c>
      <c r="C465" s="217">
        <v>0</v>
      </c>
      <c r="D465" s="217">
        <v>0</v>
      </c>
      <c r="E465" s="217">
        <v>0</v>
      </c>
      <c r="F465" s="218">
        <v>0</v>
      </c>
      <c r="G465" s="217">
        <v>0</v>
      </c>
      <c r="H465" s="217">
        <v>0</v>
      </c>
      <c r="I465" s="217">
        <v>0</v>
      </c>
      <c r="J465" s="219">
        <v>0</v>
      </c>
      <c r="K465" s="219">
        <v>0</v>
      </c>
      <c r="L465" s="219">
        <v>0</v>
      </c>
      <c r="M465" s="218">
        <v>49062</v>
      </c>
      <c r="N465" s="217">
        <v>49062</v>
      </c>
    </row>
    <row r="466" spans="2:14">
      <c r="B466" s="72">
        <v>2022</v>
      </c>
      <c r="C466" s="217">
        <v>0</v>
      </c>
      <c r="D466" s="217">
        <v>0</v>
      </c>
      <c r="E466" s="217">
        <v>0</v>
      </c>
      <c r="F466" s="218">
        <v>0</v>
      </c>
      <c r="G466" s="217">
        <v>0</v>
      </c>
      <c r="H466" s="217">
        <v>0</v>
      </c>
      <c r="I466" s="217">
        <v>0</v>
      </c>
      <c r="J466" s="219">
        <v>0</v>
      </c>
      <c r="K466" s="219">
        <v>0</v>
      </c>
      <c r="L466" s="219">
        <v>0</v>
      </c>
      <c r="M466" s="218">
        <v>48089</v>
      </c>
      <c r="N466" s="217">
        <v>48089</v>
      </c>
    </row>
    <row r="467" spans="2:14">
      <c r="B467" s="72">
        <v>2023</v>
      </c>
      <c r="C467" s="19">
        <v>0</v>
      </c>
      <c r="D467" s="19">
        <v>0</v>
      </c>
      <c r="E467" s="19">
        <v>0</v>
      </c>
      <c r="F467" s="165">
        <v>0</v>
      </c>
      <c r="G467" s="19">
        <v>0</v>
      </c>
      <c r="H467" s="19">
        <v>0</v>
      </c>
      <c r="I467" s="175">
        <v>0</v>
      </c>
      <c r="J467" s="568">
        <v>0</v>
      </c>
      <c r="K467" s="568">
        <v>0</v>
      </c>
      <c r="L467" s="568">
        <v>0</v>
      </c>
      <c r="M467" s="569">
        <v>51826</v>
      </c>
      <c r="N467" s="19">
        <v>51826</v>
      </c>
    </row>
    <row r="468" spans="2:14">
      <c r="B468" s="616" t="s">
        <v>633</v>
      </c>
      <c r="C468" s="217"/>
      <c r="D468" s="217"/>
      <c r="E468" s="217"/>
      <c r="F468" s="218"/>
      <c r="G468" s="217"/>
      <c r="H468" s="217"/>
      <c r="I468" s="217"/>
      <c r="J468" s="219"/>
      <c r="K468" s="219"/>
      <c r="L468" s="219"/>
      <c r="M468" s="218"/>
      <c r="N468" s="217"/>
    </row>
    <row r="469" spans="2:14">
      <c r="B469" s="617" t="s">
        <v>518</v>
      </c>
      <c r="C469" s="217"/>
      <c r="D469" s="217"/>
      <c r="E469" s="217"/>
      <c r="F469" s="218"/>
      <c r="G469" s="217"/>
      <c r="H469" s="217"/>
      <c r="I469" s="217"/>
      <c r="J469" s="219"/>
      <c r="K469" s="219"/>
      <c r="L469" s="219"/>
      <c r="M469" s="218"/>
      <c r="N469" s="217"/>
    </row>
    <row r="470" spans="2:14">
      <c r="B470" s="72">
        <v>2012</v>
      </c>
      <c r="C470" s="217">
        <v>0</v>
      </c>
      <c r="D470" s="217">
        <v>0</v>
      </c>
      <c r="E470" s="217">
        <v>40</v>
      </c>
      <c r="F470" s="218">
        <v>40</v>
      </c>
      <c r="G470" s="217">
        <v>28318</v>
      </c>
      <c r="H470" s="217">
        <v>276973</v>
      </c>
      <c r="I470" s="217">
        <v>305291</v>
      </c>
      <c r="J470" s="219">
        <v>305331</v>
      </c>
      <c r="K470" s="219">
        <v>0</v>
      </c>
      <c r="L470" s="219">
        <v>305331</v>
      </c>
      <c r="M470" s="218">
        <v>99479</v>
      </c>
      <c r="N470" s="217">
        <v>99479</v>
      </c>
    </row>
    <row r="471" spans="2:14">
      <c r="B471" s="72">
        <v>2013</v>
      </c>
      <c r="C471" s="217">
        <v>0</v>
      </c>
      <c r="D471" s="217">
        <v>0</v>
      </c>
      <c r="E471" s="217">
        <v>33</v>
      </c>
      <c r="F471" s="218">
        <v>33</v>
      </c>
      <c r="G471" s="217">
        <v>40124</v>
      </c>
      <c r="H471" s="217">
        <v>4</v>
      </c>
      <c r="I471" s="217">
        <v>40128</v>
      </c>
      <c r="J471" s="219">
        <v>40161</v>
      </c>
      <c r="K471" s="219">
        <v>0</v>
      </c>
      <c r="L471" s="219">
        <v>40161</v>
      </c>
      <c r="M471" s="218">
        <v>102151</v>
      </c>
      <c r="N471" s="217">
        <v>102151</v>
      </c>
    </row>
    <row r="472" spans="2:14">
      <c r="B472" s="72">
        <v>2014</v>
      </c>
      <c r="C472" s="217">
        <v>0</v>
      </c>
      <c r="D472" s="217">
        <v>0</v>
      </c>
      <c r="E472" s="217">
        <v>0</v>
      </c>
      <c r="F472" s="218">
        <v>0</v>
      </c>
      <c r="G472" s="217">
        <v>45495</v>
      </c>
      <c r="H472" s="217">
        <v>300053</v>
      </c>
      <c r="I472" s="217">
        <v>345548</v>
      </c>
      <c r="J472" s="219">
        <v>345548</v>
      </c>
      <c r="K472" s="219">
        <v>0</v>
      </c>
      <c r="L472" s="219">
        <v>345548</v>
      </c>
      <c r="M472" s="218">
        <v>178755</v>
      </c>
      <c r="N472" s="217">
        <v>178755</v>
      </c>
    </row>
    <row r="473" spans="2:14">
      <c r="B473" s="616" t="s">
        <v>634</v>
      </c>
      <c r="C473" s="217"/>
      <c r="D473" s="217"/>
      <c r="E473" s="217"/>
      <c r="F473" s="218"/>
      <c r="G473" s="217"/>
      <c r="H473" s="217"/>
      <c r="I473" s="217"/>
      <c r="J473" s="219"/>
      <c r="K473" s="219"/>
      <c r="L473" s="219"/>
      <c r="M473" s="218"/>
      <c r="N473" s="217"/>
    </row>
    <row r="474" spans="2:14">
      <c r="B474" s="617" t="s">
        <v>547</v>
      </c>
      <c r="C474" s="217"/>
      <c r="D474" s="217"/>
      <c r="E474" s="217"/>
      <c r="F474" s="218"/>
      <c r="G474" s="217"/>
      <c r="H474" s="217"/>
      <c r="I474" s="217"/>
      <c r="J474" s="219"/>
      <c r="K474" s="219"/>
      <c r="L474" s="219"/>
      <c r="M474" s="218"/>
      <c r="N474" s="217"/>
    </row>
    <row r="475" spans="2:14">
      <c r="B475" s="72">
        <v>2013</v>
      </c>
      <c r="C475" s="217">
        <v>1</v>
      </c>
      <c r="D475" s="217">
        <v>0</v>
      </c>
      <c r="E475" s="217">
        <v>0</v>
      </c>
      <c r="F475" s="218">
        <v>1</v>
      </c>
      <c r="G475" s="217">
        <v>0</v>
      </c>
      <c r="H475" s="217">
        <v>0</v>
      </c>
      <c r="I475" s="217">
        <v>0</v>
      </c>
      <c r="J475" s="219">
        <v>1</v>
      </c>
      <c r="K475" s="219"/>
      <c r="L475" s="219">
        <v>1</v>
      </c>
      <c r="M475" s="218"/>
      <c r="N475" s="217">
        <v>0</v>
      </c>
    </row>
    <row r="476" spans="2:14">
      <c r="B476" s="72">
        <v>2014</v>
      </c>
      <c r="C476" s="217">
        <v>1</v>
      </c>
      <c r="D476" s="217">
        <v>0</v>
      </c>
      <c r="E476" s="217">
        <v>0</v>
      </c>
      <c r="F476" s="218">
        <v>1</v>
      </c>
      <c r="G476" s="217">
        <v>0</v>
      </c>
      <c r="H476" s="217">
        <v>0</v>
      </c>
      <c r="I476" s="217">
        <v>0</v>
      </c>
      <c r="J476" s="219">
        <v>1</v>
      </c>
      <c r="K476" s="219"/>
      <c r="L476" s="219">
        <v>1</v>
      </c>
      <c r="M476" s="218"/>
      <c r="N476" s="217">
        <v>0</v>
      </c>
    </row>
    <row r="477" spans="2:14">
      <c r="B477" s="616" t="s">
        <v>548</v>
      </c>
      <c r="C477" s="217"/>
      <c r="D477" s="217"/>
      <c r="E477" s="217"/>
      <c r="F477" s="218"/>
      <c r="G477" s="217"/>
      <c r="H477" s="217"/>
      <c r="I477" s="217"/>
      <c r="J477" s="219"/>
      <c r="K477" s="219"/>
      <c r="L477" s="219"/>
      <c r="M477" s="218"/>
      <c r="N477" s="217"/>
    </row>
    <row r="478" spans="2:14">
      <c r="B478" s="617" t="s">
        <v>548</v>
      </c>
      <c r="C478" s="217"/>
      <c r="D478" s="217"/>
      <c r="E478" s="217"/>
      <c r="F478" s="218"/>
      <c r="G478" s="217"/>
      <c r="H478" s="217"/>
      <c r="I478" s="217"/>
      <c r="J478" s="219"/>
      <c r="K478" s="219"/>
      <c r="L478" s="219"/>
      <c r="M478" s="218"/>
      <c r="N478" s="217"/>
    </row>
    <row r="479" spans="2:14">
      <c r="B479" s="72">
        <v>2012</v>
      </c>
      <c r="C479" s="217">
        <v>2</v>
      </c>
      <c r="D479" s="217">
        <v>0</v>
      </c>
      <c r="E479" s="217">
        <v>0</v>
      </c>
      <c r="F479" s="218">
        <v>2</v>
      </c>
      <c r="G479" s="217">
        <v>0</v>
      </c>
      <c r="H479" s="217">
        <v>0</v>
      </c>
      <c r="I479" s="217">
        <v>0</v>
      </c>
      <c r="J479" s="219">
        <v>2</v>
      </c>
      <c r="K479" s="219"/>
      <c r="L479" s="219">
        <v>2</v>
      </c>
      <c r="M479" s="218"/>
      <c r="N479" s="217">
        <v>0</v>
      </c>
    </row>
    <row r="480" spans="2:14">
      <c r="B480" s="616" t="s">
        <v>211</v>
      </c>
      <c r="C480" s="217"/>
      <c r="D480" s="217"/>
      <c r="E480" s="217"/>
      <c r="F480" s="218"/>
      <c r="G480" s="217"/>
      <c r="H480" s="217"/>
      <c r="I480" s="217"/>
      <c r="J480" s="219"/>
      <c r="K480" s="219"/>
      <c r="L480" s="219"/>
      <c r="M480" s="218"/>
      <c r="N480" s="217"/>
    </row>
    <row r="481" spans="2:14">
      <c r="B481" s="617" t="s">
        <v>392</v>
      </c>
      <c r="C481" s="217"/>
      <c r="D481" s="217"/>
      <c r="E481" s="217"/>
      <c r="F481" s="218"/>
      <c r="G481" s="217"/>
      <c r="H481" s="217"/>
      <c r="I481" s="217"/>
      <c r="J481" s="219"/>
      <c r="K481" s="219"/>
      <c r="L481" s="219"/>
      <c r="M481" s="218"/>
      <c r="N481" s="217"/>
    </row>
    <row r="482" spans="2:14">
      <c r="B482" s="72">
        <v>2022</v>
      </c>
      <c r="C482" s="217">
        <v>0</v>
      </c>
      <c r="D482" s="217">
        <v>0</v>
      </c>
      <c r="E482" s="217">
        <v>0</v>
      </c>
      <c r="F482" s="218">
        <v>0</v>
      </c>
      <c r="G482" s="217">
        <v>284</v>
      </c>
      <c r="H482" s="217">
        <v>0</v>
      </c>
      <c r="I482" s="217">
        <v>284</v>
      </c>
      <c r="J482" s="219">
        <v>284</v>
      </c>
      <c r="K482" s="219">
        <v>0</v>
      </c>
      <c r="L482" s="219">
        <v>284</v>
      </c>
      <c r="M482" s="218">
        <v>0</v>
      </c>
      <c r="N482" s="217">
        <v>0</v>
      </c>
    </row>
    <row r="483" spans="2:14">
      <c r="B483" s="72">
        <v>2023</v>
      </c>
      <c r="C483" s="19">
        <v>0</v>
      </c>
      <c r="D483" s="19">
        <v>0</v>
      </c>
      <c r="E483" s="19">
        <v>0</v>
      </c>
      <c r="F483" s="165">
        <v>0</v>
      </c>
      <c r="G483" s="19">
        <v>417</v>
      </c>
      <c r="H483" s="19">
        <v>0</v>
      </c>
      <c r="I483" s="175">
        <v>417</v>
      </c>
      <c r="J483" s="568">
        <v>417</v>
      </c>
      <c r="K483" s="568">
        <v>0</v>
      </c>
      <c r="L483" s="568">
        <v>417</v>
      </c>
      <c r="M483" s="569">
        <v>0</v>
      </c>
      <c r="N483" s="19">
        <v>0</v>
      </c>
    </row>
    <row r="484" spans="2:14">
      <c r="B484" s="616" t="s">
        <v>186</v>
      </c>
      <c r="C484" s="217"/>
      <c r="D484" s="217"/>
      <c r="E484" s="217"/>
      <c r="F484" s="218"/>
      <c r="G484" s="217"/>
      <c r="H484" s="217"/>
      <c r="I484" s="217"/>
      <c r="J484" s="219"/>
      <c r="K484" s="219"/>
      <c r="L484" s="219"/>
      <c r="M484" s="218"/>
      <c r="N484" s="217"/>
    </row>
    <row r="485" spans="2:14">
      <c r="B485" s="617" t="s">
        <v>393</v>
      </c>
      <c r="C485" s="217"/>
      <c r="D485" s="217"/>
      <c r="E485" s="217"/>
      <c r="F485" s="218"/>
      <c r="G485" s="217"/>
      <c r="H485" s="217"/>
      <c r="I485" s="217"/>
      <c r="J485" s="219"/>
      <c r="K485" s="219"/>
      <c r="L485" s="219"/>
      <c r="M485" s="218"/>
      <c r="N485" s="217"/>
    </row>
    <row r="486" spans="2:14">
      <c r="B486" s="72">
        <v>2012</v>
      </c>
      <c r="C486" s="217">
        <v>0</v>
      </c>
      <c r="D486" s="217">
        <v>0</v>
      </c>
      <c r="E486" s="217">
        <v>0</v>
      </c>
      <c r="F486" s="218">
        <v>0</v>
      </c>
      <c r="G486" s="217">
        <v>0</v>
      </c>
      <c r="H486" s="217">
        <v>101608</v>
      </c>
      <c r="I486" s="217">
        <v>101608</v>
      </c>
      <c r="J486" s="219">
        <v>101608</v>
      </c>
      <c r="K486" s="219">
        <v>0</v>
      </c>
      <c r="L486" s="219">
        <v>101608</v>
      </c>
      <c r="M486" s="218">
        <v>0</v>
      </c>
      <c r="N486" s="217">
        <v>3087</v>
      </c>
    </row>
    <row r="487" spans="2:14">
      <c r="B487" s="72">
        <v>2013</v>
      </c>
      <c r="C487" s="217">
        <v>0</v>
      </c>
      <c r="D487" s="217">
        <v>0</v>
      </c>
      <c r="E487" s="217">
        <v>0</v>
      </c>
      <c r="F487" s="218">
        <v>0</v>
      </c>
      <c r="G487" s="217">
        <v>0</v>
      </c>
      <c r="H487" s="217">
        <v>110299</v>
      </c>
      <c r="I487" s="217">
        <v>110299</v>
      </c>
      <c r="J487" s="219">
        <v>110299</v>
      </c>
      <c r="K487" s="219">
        <v>0</v>
      </c>
      <c r="L487" s="219">
        <v>110299</v>
      </c>
      <c r="M487" s="218">
        <v>0</v>
      </c>
      <c r="N487" s="217">
        <v>1375</v>
      </c>
    </row>
    <row r="488" spans="2:14">
      <c r="B488" s="72">
        <v>2014</v>
      </c>
      <c r="C488" s="217">
        <v>0</v>
      </c>
      <c r="D488" s="217">
        <v>0</v>
      </c>
      <c r="E488" s="217">
        <v>0</v>
      </c>
      <c r="F488" s="218">
        <v>0</v>
      </c>
      <c r="G488" s="217">
        <v>0</v>
      </c>
      <c r="H488" s="217">
        <v>151855</v>
      </c>
      <c r="I488" s="217">
        <v>151855</v>
      </c>
      <c r="J488" s="219">
        <v>151855</v>
      </c>
      <c r="K488" s="219">
        <v>0</v>
      </c>
      <c r="L488" s="219">
        <v>151855</v>
      </c>
      <c r="M488" s="218">
        <v>0</v>
      </c>
      <c r="N488" s="217">
        <v>964</v>
      </c>
    </row>
    <row r="489" spans="2:14">
      <c r="B489" s="72">
        <v>2015</v>
      </c>
      <c r="C489" s="217">
        <v>0</v>
      </c>
      <c r="D489" s="217">
        <v>0</v>
      </c>
      <c r="E489" s="217">
        <v>0</v>
      </c>
      <c r="F489" s="218">
        <v>0</v>
      </c>
      <c r="G489" s="217">
        <v>0</v>
      </c>
      <c r="H489" s="217">
        <v>171522</v>
      </c>
      <c r="I489" s="217">
        <v>171522</v>
      </c>
      <c r="J489" s="219">
        <v>171522</v>
      </c>
      <c r="K489" s="219">
        <v>0</v>
      </c>
      <c r="L489" s="219">
        <v>171522</v>
      </c>
      <c r="M489" s="218">
        <v>0</v>
      </c>
      <c r="N489" s="217">
        <v>956</v>
      </c>
    </row>
    <row r="490" spans="2:14">
      <c r="B490" s="72">
        <v>2016</v>
      </c>
      <c r="C490" s="217">
        <v>0</v>
      </c>
      <c r="D490" s="217">
        <v>0</v>
      </c>
      <c r="E490" s="217">
        <v>0</v>
      </c>
      <c r="F490" s="218">
        <v>0</v>
      </c>
      <c r="G490" s="217">
        <v>0</v>
      </c>
      <c r="H490" s="217">
        <v>179155</v>
      </c>
      <c r="I490" s="217">
        <v>179155</v>
      </c>
      <c r="J490" s="219">
        <v>179155</v>
      </c>
      <c r="K490" s="219">
        <v>0</v>
      </c>
      <c r="L490" s="219">
        <v>179155</v>
      </c>
      <c r="M490" s="218">
        <v>0</v>
      </c>
      <c r="N490" s="217">
        <v>0</v>
      </c>
    </row>
    <row r="491" spans="2:14">
      <c r="B491" s="72">
        <v>2017</v>
      </c>
      <c r="C491" s="217">
        <v>0</v>
      </c>
      <c r="D491" s="217">
        <v>0</v>
      </c>
      <c r="E491" s="217">
        <v>0</v>
      </c>
      <c r="F491" s="218">
        <v>0</v>
      </c>
      <c r="G491" s="217">
        <v>0</v>
      </c>
      <c r="H491" s="217">
        <v>180439</v>
      </c>
      <c r="I491" s="217">
        <v>180439</v>
      </c>
      <c r="J491" s="219">
        <v>180439</v>
      </c>
      <c r="K491" s="219">
        <v>0</v>
      </c>
      <c r="L491" s="219">
        <v>180439</v>
      </c>
      <c r="M491" s="218">
        <v>0</v>
      </c>
      <c r="N491" s="217">
        <v>0</v>
      </c>
    </row>
    <row r="492" spans="2:14">
      <c r="B492" s="72">
        <v>2018</v>
      </c>
      <c r="C492" s="217">
        <v>0</v>
      </c>
      <c r="D492" s="217">
        <v>0</v>
      </c>
      <c r="E492" s="217">
        <v>0</v>
      </c>
      <c r="F492" s="218">
        <v>0</v>
      </c>
      <c r="G492" s="217">
        <v>0</v>
      </c>
      <c r="H492" s="217">
        <v>175637</v>
      </c>
      <c r="I492" s="217">
        <v>175637</v>
      </c>
      <c r="J492" s="219">
        <v>175637</v>
      </c>
      <c r="K492" s="219">
        <v>0</v>
      </c>
      <c r="L492" s="219">
        <v>175637</v>
      </c>
      <c r="M492" s="218">
        <v>0</v>
      </c>
      <c r="N492" s="217">
        <v>0</v>
      </c>
    </row>
    <row r="493" spans="2:14">
      <c r="B493" s="72">
        <v>2019</v>
      </c>
      <c r="C493" s="217">
        <v>0</v>
      </c>
      <c r="D493" s="217">
        <v>0</v>
      </c>
      <c r="E493" s="217">
        <v>0</v>
      </c>
      <c r="F493" s="218">
        <v>0</v>
      </c>
      <c r="G493" s="217">
        <v>0</v>
      </c>
      <c r="H493" s="217">
        <v>174918</v>
      </c>
      <c r="I493" s="217">
        <v>174918</v>
      </c>
      <c r="J493" s="219">
        <v>174918</v>
      </c>
      <c r="K493" s="219">
        <v>0</v>
      </c>
      <c r="L493" s="219">
        <v>174918</v>
      </c>
      <c r="M493" s="218">
        <v>0</v>
      </c>
      <c r="N493" s="217">
        <v>0</v>
      </c>
    </row>
    <row r="494" spans="2:14">
      <c r="B494" s="72">
        <v>2020</v>
      </c>
      <c r="C494" s="217">
        <v>0</v>
      </c>
      <c r="D494" s="217">
        <v>0</v>
      </c>
      <c r="E494" s="217">
        <v>0</v>
      </c>
      <c r="F494" s="218">
        <v>0</v>
      </c>
      <c r="G494" s="217">
        <v>0</v>
      </c>
      <c r="H494" s="217">
        <v>193624</v>
      </c>
      <c r="I494" s="217">
        <v>193624</v>
      </c>
      <c r="J494" s="219">
        <v>193624</v>
      </c>
      <c r="K494" s="219">
        <v>0</v>
      </c>
      <c r="L494" s="219">
        <v>193624</v>
      </c>
      <c r="M494" s="218">
        <v>0</v>
      </c>
      <c r="N494" s="217">
        <v>0</v>
      </c>
    </row>
    <row r="495" spans="2:14">
      <c r="B495" s="72">
        <v>2021</v>
      </c>
      <c r="C495" s="217">
        <v>0</v>
      </c>
      <c r="D495" s="217">
        <v>0</v>
      </c>
      <c r="E495" s="217">
        <v>0</v>
      </c>
      <c r="F495" s="218">
        <v>0</v>
      </c>
      <c r="G495" s="217">
        <v>0</v>
      </c>
      <c r="H495" s="217">
        <v>209689</v>
      </c>
      <c r="I495" s="217">
        <v>209689</v>
      </c>
      <c r="J495" s="219">
        <v>209689</v>
      </c>
      <c r="K495" s="219">
        <v>0</v>
      </c>
      <c r="L495" s="219">
        <v>209689</v>
      </c>
      <c r="M495" s="218">
        <v>0</v>
      </c>
      <c r="N495" s="217">
        <v>0</v>
      </c>
    </row>
    <row r="496" spans="2:14">
      <c r="B496" s="72">
        <v>2022</v>
      </c>
      <c r="C496" s="217">
        <v>0</v>
      </c>
      <c r="D496" s="217">
        <v>0</v>
      </c>
      <c r="E496" s="217">
        <v>0</v>
      </c>
      <c r="F496" s="218">
        <v>0</v>
      </c>
      <c r="G496" s="217">
        <v>0</v>
      </c>
      <c r="H496" s="217">
        <v>227427</v>
      </c>
      <c r="I496" s="217">
        <v>227427</v>
      </c>
      <c r="J496" s="219">
        <v>227427</v>
      </c>
      <c r="K496" s="219">
        <v>0</v>
      </c>
      <c r="L496" s="219">
        <v>227427</v>
      </c>
      <c r="M496" s="218">
        <v>0</v>
      </c>
      <c r="N496" s="217">
        <v>0</v>
      </c>
    </row>
    <row r="497" spans="2:14">
      <c r="B497" s="72">
        <v>2023</v>
      </c>
      <c r="C497" s="217">
        <v>0</v>
      </c>
      <c r="D497" s="217">
        <v>0</v>
      </c>
      <c r="E497" s="217">
        <v>0</v>
      </c>
      <c r="F497" s="218">
        <v>0</v>
      </c>
      <c r="G497" s="217">
        <v>0</v>
      </c>
      <c r="H497" s="217">
        <v>227283</v>
      </c>
      <c r="I497" s="217">
        <v>227283</v>
      </c>
      <c r="J497" s="219">
        <v>227283</v>
      </c>
      <c r="K497" s="219">
        <v>0</v>
      </c>
      <c r="L497" s="219">
        <v>227283</v>
      </c>
      <c r="M497" s="218">
        <v>0</v>
      </c>
      <c r="N497" s="217">
        <v>0</v>
      </c>
    </row>
    <row r="498" spans="2:14">
      <c r="B498" s="616" t="s">
        <v>635</v>
      </c>
      <c r="C498" s="217"/>
      <c r="D498" s="217"/>
      <c r="E498" s="217"/>
      <c r="F498" s="218"/>
      <c r="G498" s="217"/>
      <c r="H498" s="217"/>
      <c r="I498" s="217"/>
      <c r="J498" s="219"/>
      <c r="K498" s="219"/>
      <c r="L498" s="219"/>
      <c r="M498" s="218"/>
      <c r="N498" s="217"/>
    </row>
    <row r="499" spans="2:14">
      <c r="B499" s="617" t="s">
        <v>394</v>
      </c>
      <c r="C499" s="217"/>
      <c r="D499" s="217"/>
      <c r="E499" s="217"/>
      <c r="F499" s="218"/>
      <c r="G499" s="217"/>
      <c r="H499" s="217"/>
      <c r="I499" s="217"/>
      <c r="J499" s="219"/>
      <c r="K499" s="219"/>
      <c r="L499" s="219"/>
      <c r="M499" s="218"/>
      <c r="N499" s="217"/>
    </row>
    <row r="500" spans="2:14">
      <c r="B500" s="72">
        <v>2013</v>
      </c>
      <c r="C500" s="217">
        <v>0</v>
      </c>
      <c r="D500" s="217">
        <v>0</v>
      </c>
      <c r="E500" s="217">
        <v>0</v>
      </c>
      <c r="F500" s="218">
        <v>0</v>
      </c>
      <c r="G500" s="217">
        <v>0</v>
      </c>
      <c r="H500" s="217">
        <v>92855</v>
      </c>
      <c r="I500" s="217">
        <v>92855</v>
      </c>
      <c r="J500" s="219">
        <v>92855</v>
      </c>
      <c r="K500" s="219">
        <v>0</v>
      </c>
      <c r="L500" s="219">
        <v>92855</v>
      </c>
      <c r="M500" s="218">
        <v>0</v>
      </c>
      <c r="N500" s="217">
        <v>0</v>
      </c>
    </row>
    <row r="501" spans="2:14">
      <c r="B501" s="72">
        <v>2014</v>
      </c>
      <c r="C501" s="217">
        <v>0</v>
      </c>
      <c r="D501" s="217">
        <v>0</v>
      </c>
      <c r="E501" s="217">
        <v>0</v>
      </c>
      <c r="F501" s="218">
        <v>0</v>
      </c>
      <c r="G501" s="217">
        <v>0</v>
      </c>
      <c r="H501" s="217">
        <v>162783</v>
      </c>
      <c r="I501" s="217">
        <v>162783</v>
      </c>
      <c r="J501" s="219">
        <v>162783</v>
      </c>
      <c r="K501" s="219">
        <v>0</v>
      </c>
      <c r="L501" s="219">
        <v>162783</v>
      </c>
      <c r="M501" s="218">
        <v>0</v>
      </c>
      <c r="N501" s="217">
        <v>0</v>
      </c>
    </row>
    <row r="502" spans="2:14">
      <c r="B502" s="72">
        <v>2015</v>
      </c>
      <c r="C502" s="217">
        <v>0</v>
      </c>
      <c r="D502" s="217">
        <v>0</v>
      </c>
      <c r="E502" s="217">
        <v>0</v>
      </c>
      <c r="F502" s="218">
        <v>0</v>
      </c>
      <c r="G502" s="217">
        <v>0</v>
      </c>
      <c r="H502" s="217">
        <v>185272</v>
      </c>
      <c r="I502" s="217">
        <v>185272</v>
      </c>
      <c r="J502" s="219">
        <v>185272</v>
      </c>
      <c r="K502" s="219">
        <v>0</v>
      </c>
      <c r="L502" s="219">
        <v>185272</v>
      </c>
      <c r="M502" s="218">
        <v>0</v>
      </c>
      <c r="N502" s="217">
        <v>0</v>
      </c>
    </row>
    <row r="503" spans="2:14">
      <c r="B503" s="617" t="s">
        <v>549</v>
      </c>
      <c r="C503" s="217"/>
      <c r="D503" s="217"/>
      <c r="E503" s="217"/>
      <c r="F503" s="218"/>
      <c r="G503" s="217"/>
      <c r="H503" s="217"/>
      <c r="I503" s="217"/>
      <c r="J503" s="219"/>
      <c r="K503" s="219"/>
      <c r="L503" s="219"/>
      <c r="M503" s="218"/>
      <c r="N503" s="217"/>
    </row>
    <row r="504" spans="2:14">
      <c r="B504" s="72">
        <v>2012</v>
      </c>
      <c r="C504" s="217">
        <v>362</v>
      </c>
      <c r="D504" s="217">
        <v>0</v>
      </c>
      <c r="E504" s="217">
        <v>0</v>
      </c>
      <c r="F504" s="218">
        <v>362</v>
      </c>
      <c r="G504" s="217">
        <v>0</v>
      </c>
      <c r="H504" s="217">
        <v>0</v>
      </c>
      <c r="I504" s="217">
        <v>0</v>
      </c>
      <c r="J504" s="219">
        <v>362</v>
      </c>
      <c r="K504" s="219"/>
      <c r="L504" s="219">
        <v>362</v>
      </c>
      <c r="M504" s="218"/>
      <c r="N504" s="217">
        <v>0</v>
      </c>
    </row>
    <row r="505" spans="2:14">
      <c r="B505" s="72">
        <v>2013</v>
      </c>
      <c r="C505" s="217">
        <v>230</v>
      </c>
      <c r="D505" s="217">
        <v>0</v>
      </c>
      <c r="E505" s="217">
        <v>0</v>
      </c>
      <c r="F505" s="218">
        <v>230</v>
      </c>
      <c r="G505" s="217">
        <v>0</v>
      </c>
      <c r="H505" s="217">
        <v>0</v>
      </c>
      <c r="I505" s="217">
        <v>0</v>
      </c>
      <c r="J505" s="219">
        <v>230</v>
      </c>
      <c r="K505" s="219"/>
      <c r="L505" s="219">
        <v>230</v>
      </c>
      <c r="M505" s="218"/>
      <c r="N505" s="217">
        <v>0</v>
      </c>
    </row>
    <row r="506" spans="2:14">
      <c r="B506" s="616" t="s">
        <v>132</v>
      </c>
      <c r="C506" s="217"/>
      <c r="D506" s="217"/>
      <c r="E506" s="217"/>
      <c r="F506" s="218"/>
      <c r="G506" s="217"/>
      <c r="H506" s="217"/>
      <c r="I506" s="217"/>
      <c r="J506" s="219"/>
      <c r="K506" s="219"/>
      <c r="L506" s="219"/>
      <c r="M506" s="218"/>
      <c r="N506" s="217"/>
    </row>
    <row r="507" spans="2:14">
      <c r="B507" s="617" t="s">
        <v>394</v>
      </c>
      <c r="C507" s="217"/>
      <c r="D507" s="217"/>
      <c r="E507" s="217"/>
      <c r="F507" s="218"/>
      <c r="G507" s="217"/>
      <c r="H507" s="217"/>
      <c r="I507" s="217"/>
      <c r="J507" s="219"/>
      <c r="K507" s="219"/>
      <c r="L507" s="219"/>
      <c r="M507" s="218"/>
      <c r="N507" s="217"/>
    </row>
    <row r="508" spans="2:14">
      <c r="B508" s="72">
        <v>2016</v>
      </c>
      <c r="C508" s="217">
        <v>0</v>
      </c>
      <c r="D508" s="217">
        <v>0</v>
      </c>
      <c r="E508" s="217">
        <v>0</v>
      </c>
      <c r="F508" s="218">
        <v>0</v>
      </c>
      <c r="G508" s="217">
        <v>0</v>
      </c>
      <c r="H508" s="217">
        <v>188366</v>
      </c>
      <c r="I508" s="217">
        <v>188366</v>
      </c>
      <c r="J508" s="219">
        <v>188366</v>
      </c>
      <c r="K508" s="219">
        <v>0</v>
      </c>
      <c r="L508" s="219">
        <v>188366</v>
      </c>
      <c r="M508" s="218">
        <v>0</v>
      </c>
      <c r="N508" s="217">
        <v>0</v>
      </c>
    </row>
    <row r="509" spans="2:14">
      <c r="B509" s="72">
        <v>2017</v>
      </c>
      <c r="C509" s="217">
        <v>0</v>
      </c>
      <c r="D509" s="217">
        <v>0</v>
      </c>
      <c r="E509" s="217">
        <v>0</v>
      </c>
      <c r="F509" s="218">
        <v>0</v>
      </c>
      <c r="G509" s="217">
        <v>0</v>
      </c>
      <c r="H509" s="217">
        <v>192101</v>
      </c>
      <c r="I509" s="217">
        <v>192101</v>
      </c>
      <c r="J509" s="219">
        <v>192101</v>
      </c>
      <c r="K509" s="219">
        <v>0</v>
      </c>
      <c r="L509" s="219">
        <v>192101</v>
      </c>
      <c r="M509" s="218">
        <v>0</v>
      </c>
      <c r="N509" s="217">
        <v>0</v>
      </c>
    </row>
    <row r="510" spans="2:14">
      <c r="B510" s="72">
        <v>2018</v>
      </c>
      <c r="C510" s="217">
        <v>0</v>
      </c>
      <c r="D510" s="217">
        <v>0</v>
      </c>
      <c r="E510" s="217">
        <v>0</v>
      </c>
      <c r="F510" s="218">
        <v>0</v>
      </c>
      <c r="G510" s="217">
        <v>0</v>
      </c>
      <c r="H510" s="217">
        <v>195230</v>
      </c>
      <c r="I510" s="217">
        <v>195230</v>
      </c>
      <c r="J510" s="219">
        <v>195230</v>
      </c>
      <c r="K510" s="219">
        <v>0</v>
      </c>
      <c r="L510" s="219">
        <v>195230</v>
      </c>
      <c r="M510" s="218">
        <v>0</v>
      </c>
      <c r="N510" s="217">
        <v>0</v>
      </c>
    </row>
    <row r="511" spans="2:14">
      <c r="B511" s="72">
        <v>2019</v>
      </c>
      <c r="C511" s="217">
        <v>0</v>
      </c>
      <c r="D511" s="217">
        <v>0</v>
      </c>
      <c r="E511" s="217">
        <v>0</v>
      </c>
      <c r="F511" s="218">
        <v>0</v>
      </c>
      <c r="G511" s="217">
        <v>0</v>
      </c>
      <c r="H511" s="217">
        <v>195176</v>
      </c>
      <c r="I511" s="217">
        <v>195176</v>
      </c>
      <c r="J511" s="219">
        <v>195176</v>
      </c>
      <c r="K511" s="219">
        <v>0</v>
      </c>
      <c r="L511" s="219">
        <v>195176</v>
      </c>
      <c r="M511" s="218">
        <v>0</v>
      </c>
      <c r="N511" s="217">
        <v>0</v>
      </c>
    </row>
    <row r="512" spans="2:14">
      <c r="B512" s="72">
        <v>2020</v>
      </c>
      <c r="C512" s="217">
        <v>0</v>
      </c>
      <c r="D512" s="217">
        <v>0</v>
      </c>
      <c r="E512" s="217">
        <v>0</v>
      </c>
      <c r="F512" s="218">
        <v>0</v>
      </c>
      <c r="G512" s="217">
        <v>0</v>
      </c>
      <c r="H512" s="217">
        <v>206031</v>
      </c>
      <c r="I512" s="217">
        <v>206031</v>
      </c>
      <c r="J512" s="219">
        <v>206031</v>
      </c>
      <c r="K512" s="219">
        <v>0</v>
      </c>
      <c r="L512" s="219">
        <v>206031</v>
      </c>
      <c r="M512" s="218">
        <v>0</v>
      </c>
      <c r="N512" s="217">
        <v>0</v>
      </c>
    </row>
    <row r="513" spans="2:14">
      <c r="B513" s="72">
        <v>2021</v>
      </c>
      <c r="C513" s="217">
        <v>0</v>
      </c>
      <c r="D513" s="217">
        <v>0</v>
      </c>
      <c r="E513" s="217">
        <v>0</v>
      </c>
      <c r="F513" s="218">
        <v>0</v>
      </c>
      <c r="G513" s="217">
        <v>0</v>
      </c>
      <c r="H513" s="217">
        <v>222630</v>
      </c>
      <c r="I513" s="217">
        <v>222630</v>
      </c>
      <c r="J513" s="219">
        <v>222630</v>
      </c>
      <c r="K513" s="219">
        <v>0</v>
      </c>
      <c r="L513" s="219">
        <v>222630</v>
      </c>
      <c r="M513" s="218">
        <v>0</v>
      </c>
      <c r="N513" s="217">
        <v>0</v>
      </c>
    </row>
    <row r="514" spans="2:14">
      <c r="B514" s="72">
        <v>2022</v>
      </c>
      <c r="C514" s="217">
        <v>0</v>
      </c>
      <c r="D514" s="217">
        <v>0</v>
      </c>
      <c r="E514" s="217">
        <v>0</v>
      </c>
      <c r="F514" s="218">
        <v>0</v>
      </c>
      <c r="G514" s="217">
        <v>0</v>
      </c>
      <c r="H514" s="217">
        <v>241134</v>
      </c>
      <c r="I514" s="217">
        <v>241134</v>
      </c>
      <c r="J514" s="219">
        <v>241134</v>
      </c>
      <c r="K514" s="219">
        <v>0</v>
      </c>
      <c r="L514" s="219">
        <v>241134</v>
      </c>
      <c r="M514" s="218">
        <v>0</v>
      </c>
      <c r="N514" s="217">
        <v>0</v>
      </c>
    </row>
    <row r="515" spans="2:14">
      <c r="B515" s="72">
        <v>2023</v>
      </c>
      <c r="C515" s="19">
        <v>0</v>
      </c>
      <c r="D515" s="19">
        <v>0</v>
      </c>
      <c r="E515" s="19">
        <v>0</v>
      </c>
      <c r="F515" s="165">
        <v>0</v>
      </c>
      <c r="G515" s="19">
        <v>0</v>
      </c>
      <c r="H515" s="19">
        <v>256083</v>
      </c>
      <c r="I515" s="175">
        <v>256083</v>
      </c>
      <c r="J515" s="568">
        <v>256083</v>
      </c>
      <c r="K515" s="568">
        <v>0</v>
      </c>
      <c r="L515" s="568">
        <v>256083</v>
      </c>
      <c r="M515" s="569">
        <v>0</v>
      </c>
      <c r="N515" s="19">
        <v>0</v>
      </c>
    </row>
    <row r="516" spans="2:14">
      <c r="B516" s="617" t="s">
        <v>395</v>
      </c>
      <c r="C516" s="217"/>
      <c r="D516" s="217"/>
      <c r="E516" s="217"/>
      <c r="F516" s="218"/>
      <c r="G516" s="217"/>
      <c r="H516" s="217"/>
      <c r="I516" s="217"/>
      <c r="J516" s="219"/>
      <c r="K516" s="219"/>
      <c r="L516" s="219"/>
      <c r="M516" s="218"/>
      <c r="N516" s="217"/>
    </row>
    <row r="517" spans="2:14">
      <c r="B517" s="72">
        <v>2016</v>
      </c>
      <c r="C517" s="217">
        <v>0</v>
      </c>
      <c r="D517" s="217">
        <v>0</v>
      </c>
      <c r="E517" s="217">
        <v>0</v>
      </c>
      <c r="F517" s="218">
        <v>0</v>
      </c>
      <c r="G517" s="217">
        <v>13932</v>
      </c>
      <c r="H517" s="217">
        <v>1480850</v>
      </c>
      <c r="I517" s="217">
        <v>1494782</v>
      </c>
      <c r="J517" s="219">
        <v>1494782</v>
      </c>
      <c r="K517" s="219">
        <v>0</v>
      </c>
      <c r="L517" s="219">
        <v>1494782</v>
      </c>
      <c r="M517" s="218">
        <v>362585</v>
      </c>
      <c r="N517" s="217">
        <v>378675</v>
      </c>
    </row>
    <row r="518" spans="2:14">
      <c r="B518" s="72">
        <v>2017</v>
      </c>
      <c r="C518" s="217">
        <v>0</v>
      </c>
      <c r="D518" s="217">
        <v>0</v>
      </c>
      <c r="E518" s="217">
        <v>0</v>
      </c>
      <c r="F518" s="218">
        <v>0</v>
      </c>
      <c r="G518" s="217">
        <v>17435</v>
      </c>
      <c r="H518" s="217">
        <v>1494349</v>
      </c>
      <c r="I518" s="217">
        <v>1511784</v>
      </c>
      <c r="J518" s="219">
        <v>1511784</v>
      </c>
      <c r="K518" s="219">
        <v>0</v>
      </c>
      <c r="L518" s="219">
        <v>1511784</v>
      </c>
      <c r="M518" s="218">
        <v>367556</v>
      </c>
      <c r="N518" s="217">
        <v>367556</v>
      </c>
    </row>
    <row r="519" spans="2:14">
      <c r="B519" s="72">
        <v>2018</v>
      </c>
      <c r="C519" s="217">
        <v>0</v>
      </c>
      <c r="D519" s="217">
        <v>0</v>
      </c>
      <c r="E519" s="217">
        <v>0</v>
      </c>
      <c r="F519" s="218">
        <v>0</v>
      </c>
      <c r="G519" s="217">
        <v>16818</v>
      </c>
      <c r="H519" s="217">
        <v>1411641</v>
      </c>
      <c r="I519" s="217">
        <v>1428459</v>
      </c>
      <c r="J519" s="219">
        <v>1428459</v>
      </c>
      <c r="K519" s="219">
        <v>0</v>
      </c>
      <c r="L519" s="219">
        <v>1428459</v>
      </c>
      <c r="M519" s="218">
        <v>364005</v>
      </c>
      <c r="N519" s="217">
        <v>364005</v>
      </c>
    </row>
    <row r="520" spans="2:14">
      <c r="B520" s="72">
        <v>2019</v>
      </c>
      <c r="C520" s="217">
        <v>0</v>
      </c>
      <c r="D520" s="217">
        <v>0</v>
      </c>
      <c r="E520" s="217">
        <v>0</v>
      </c>
      <c r="F520" s="218">
        <v>0</v>
      </c>
      <c r="G520" s="217">
        <v>18104</v>
      </c>
      <c r="H520" s="217">
        <v>1359725</v>
      </c>
      <c r="I520" s="217">
        <v>1377829</v>
      </c>
      <c r="J520" s="219">
        <v>1377829</v>
      </c>
      <c r="K520" s="219">
        <v>0</v>
      </c>
      <c r="L520" s="219">
        <v>1377829</v>
      </c>
      <c r="M520" s="218">
        <v>354580</v>
      </c>
      <c r="N520" s="217">
        <v>354580</v>
      </c>
    </row>
    <row r="521" spans="2:14">
      <c r="B521" s="72">
        <v>2020</v>
      </c>
      <c r="C521" s="217">
        <v>0</v>
      </c>
      <c r="D521" s="217">
        <v>0</v>
      </c>
      <c r="E521" s="217">
        <v>0</v>
      </c>
      <c r="F521" s="218">
        <v>0</v>
      </c>
      <c r="G521" s="217">
        <v>18579</v>
      </c>
      <c r="H521" s="217">
        <v>1425909</v>
      </c>
      <c r="I521" s="217">
        <v>1444488</v>
      </c>
      <c r="J521" s="219">
        <v>1444488</v>
      </c>
      <c r="K521" s="219">
        <v>0</v>
      </c>
      <c r="L521" s="219">
        <v>1444488</v>
      </c>
      <c r="M521" s="218">
        <v>382685</v>
      </c>
      <c r="N521" s="217">
        <v>382685</v>
      </c>
    </row>
    <row r="522" spans="2:14">
      <c r="B522" s="72">
        <v>2021</v>
      </c>
      <c r="C522" s="217">
        <v>0</v>
      </c>
      <c r="D522" s="217">
        <v>0</v>
      </c>
      <c r="E522" s="217">
        <v>0</v>
      </c>
      <c r="F522" s="218">
        <v>0</v>
      </c>
      <c r="G522" s="217">
        <v>19898</v>
      </c>
      <c r="H522" s="217">
        <v>1495990</v>
      </c>
      <c r="I522" s="217">
        <v>1515888</v>
      </c>
      <c r="J522" s="219">
        <v>1515888</v>
      </c>
      <c r="K522" s="219">
        <v>0</v>
      </c>
      <c r="L522" s="219">
        <v>1515888</v>
      </c>
      <c r="M522" s="218">
        <v>402381</v>
      </c>
      <c r="N522" s="217">
        <v>402381</v>
      </c>
    </row>
    <row r="523" spans="2:14">
      <c r="B523" s="72">
        <v>2022</v>
      </c>
      <c r="C523" s="217">
        <v>0</v>
      </c>
      <c r="D523" s="217">
        <v>0</v>
      </c>
      <c r="E523" s="217">
        <v>0</v>
      </c>
      <c r="F523" s="218">
        <v>0</v>
      </c>
      <c r="G523" s="217">
        <v>20015</v>
      </c>
      <c r="H523" s="217">
        <v>1659176</v>
      </c>
      <c r="I523" s="217">
        <v>1679191</v>
      </c>
      <c r="J523" s="219">
        <v>1679191</v>
      </c>
      <c r="K523" s="219">
        <v>0</v>
      </c>
      <c r="L523" s="219">
        <v>1679191</v>
      </c>
      <c r="M523" s="218">
        <v>427879</v>
      </c>
      <c r="N523" s="217">
        <v>427879</v>
      </c>
    </row>
    <row r="524" spans="2:14">
      <c r="B524" s="72">
        <v>2023</v>
      </c>
      <c r="C524" s="19">
        <v>0</v>
      </c>
      <c r="D524" s="19">
        <v>0</v>
      </c>
      <c r="E524" s="19">
        <v>0</v>
      </c>
      <c r="F524" s="165">
        <v>0</v>
      </c>
      <c r="G524" s="19">
        <v>7756</v>
      </c>
      <c r="H524" s="19">
        <v>1666955</v>
      </c>
      <c r="I524" s="175">
        <v>1674711</v>
      </c>
      <c r="J524" s="568">
        <v>1674711</v>
      </c>
      <c r="K524" s="568">
        <v>0</v>
      </c>
      <c r="L524" s="568">
        <v>1674711</v>
      </c>
      <c r="M524" s="569">
        <v>439580</v>
      </c>
      <c r="N524" s="19">
        <v>439580</v>
      </c>
    </row>
    <row r="525" spans="2:14">
      <c r="B525" s="617" t="s">
        <v>524</v>
      </c>
      <c r="C525" s="217"/>
      <c r="D525" s="217"/>
      <c r="E525" s="217"/>
      <c r="F525" s="218"/>
      <c r="G525" s="217"/>
      <c r="H525" s="217"/>
      <c r="I525" s="217"/>
      <c r="J525" s="219"/>
      <c r="K525" s="219"/>
      <c r="L525" s="219"/>
      <c r="M525" s="218"/>
      <c r="N525" s="217"/>
    </row>
    <row r="526" spans="2:14">
      <c r="B526" s="72">
        <v>2018</v>
      </c>
      <c r="C526" s="217">
        <v>0</v>
      </c>
      <c r="D526" s="217">
        <v>0</v>
      </c>
      <c r="E526" s="217">
        <v>0</v>
      </c>
      <c r="F526" s="218">
        <v>0</v>
      </c>
      <c r="G526" s="217">
        <v>1</v>
      </c>
      <c r="H526" s="217">
        <v>0</v>
      </c>
      <c r="I526" s="217">
        <v>1</v>
      </c>
      <c r="J526" s="219">
        <v>1</v>
      </c>
      <c r="K526" s="219">
        <v>0</v>
      </c>
      <c r="L526" s="219">
        <v>1</v>
      </c>
      <c r="M526" s="218">
        <v>0</v>
      </c>
      <c r="N526" s="217">
        <v>65805</v>
      </c>
    </row>
    <row r="527" spans="2:14">
      <c r="B527" s="72">
        <v>2019</v>
      </c>
      <c r="C527" s="217">
        <v>0</v>
      </c>
      <c r="D527" s="217">
        <v>0</v>
      </c>
      <c r="E527" s="217">
        <v>0</v>
      </c>
      <c r="F527" s="218">
        <v>0</v>
      </c>
      <c r="G527" s="217">
        <v>1</v>
      </c>
      <c r="H527" s="217">
        <v>0</v>
      </c>
      <c r="I527" s="217">
        <v>1</v>
      </c>
      <c r="J527" s="219">
        <v>1</v>
      </c>
      <c r="K527" s="219">
        <v>0</v>
      </c>
      <c r="L527" s="219">
        <v>1</v>
      </c>
      <c r="M527" s="218">
        <v>0</v>
      </c>
      <c r="N527" s="217">
        <v>37091</v>
      </c>
    </row>
    <row r="528" spans="2:14">
      <c r="B528" s="617" t="s">
        <v>396</v>
      </c>
      <c r="C528" s="217"/>
      <c r="D528" s="217"/>
      <c r="E528" s="217"/>
      <c r="F528" s="218"/>
      <c r="G528" s="217"/>
      <c r="H528" s="217"/>
      <c r="I528" s="217"/>
      <c r="J528" s="219"/>
      <c r="K528" s="219"/>
      <c r="L528" s="219"/>
      <c r="M528" s="218"/>
      <c r="N528" s="217"/>
    </row>
    <row r="529" spans="2:14">
      <c r="B529" s="72">
        <v>2016</v>
      </c>
      <c r="C529" s="217">
        <v>25200</v>
      </c>
      <c r="D529" s="217">
        <v>65821</v>
      </c>
      <c r="E529" s="217">
        <v>18177</v>
      </c>
      <c r="F529" s="218">
        <v>109198</v>
      </c>
      <c r="G529" s="217">
        <v>638</v>
      </c>
      <c r="H529" s="217">
        <v>0</v>
      </c>
      <c r="I529" s="217">
        <v>638</v>
      </c>
      <c r="J529" s="219">
        <v>109836</v>
      </c>
      <c r="K529" s="219"/>
      <c r="L529" s="219">
        <v>109836</v>
      </c>
      <c r="M529" s="218"/>
      <c r="N529" s="217">
        <v>8608</v>
      </c>
    </row>
    <row r="530" spans="2:14">
      <c r="B530" s="72">
        <v>2017</v>
      </c>
      <c r="C530" s="217">
        <v>21968</v>
      </c>
      <c r="D530" s="217">
        <v>38464</v>
      </c>
      <c r="E530" s="217">
        <v>13233</v>
      </c>
      <c r="F530" s="218">
        <v>73665</v>
      </c>
      <c r="G530" s="217">
        <v>0</v>
      </c>
      <c r="H530" s="217">
        <v>0</v>
      </c>
      <c r="I530" s="217">
        <v>0</v>
      </c>
      <c r="J530" s="219">
        <v>73665</v>
      </c>
      <c r="K530" s="219">
        <v>11468</v>
      </c>
      <c r="L530" s="219">
        <v>85133</v>
      </c>
      <c r="M530" s="218"/>
      <c r="N530" s="217">
        <v>8607</v>
      </c>
    </row>
    <row r="531" spans="2:14">
      <c r="B531" s="72">
        <v>2018</v>
      </c>
      <c r="C531" s="217">
        <v>64422</v>
      </c>
      <c r="D531" s="217">
        <v>27024</v>
      </c>
      <c r="E531" s="217">
        <v>21222</v>
      </c>
      <c r="F531" s="218">
        <v>112668</v>
      </c>
      <c r="G531" s="217">
        <v>0</v>
      </c>
      <c r="H531" s="217">
        <v>0</v>
      </c>
      <c r="I531" s="217">
        <v>0</v>
      </c>
      <c r="J531" s="219">
        <v>112668</v>
      </c>
      <c r="K531" s="219"/>
      <c r="L531" s="219">
        <v>112668</v>
      </c>
      <c r="M531" s="218"/>
      <c r="N531" s="217">
        <v>8725</v>
      </c>
    </row>
    <row r="532" spans="2:14">
      <c r="B532" s="72">
        <v>2019</v>
      </c>
      <c r="C532" s="217">
        <v>62777</v>
      </c>
      <c r="D532" s="217">
        <v>24693</v>
      </c>
      <c r="E532" s="217">
        <v>20962</v>
      </c>
      <c r="F532" s="218">
        <v>108432</v>
      </c>
      <c r="G532" s="217">
        <v>0</v>
      </c>
      <c r="H532" s="217">
        <v>0</v>
      </c>
      <c r="I532" s="217">
        <v>0</v>
      </c>
      <c r="J532" s="219">
        <v>108432</v>
      </c>
      <c r="K532" s="219"/>
      <c r="L532" s="219">
        <v>108432</v>
      </c>
      <c r="M532" s="218"/>
      <c r="N532" s="217">
        <v>8772</v>
      </c>
    </row>
    <row r="533" spans="2:14">
      <c r="B533" s="72">
        <v>2020</v>
      </c>
      <c r="C533" s="217">
        <v>70633</v>
      </c>
      <c r="D533" s="217">
        <v>23134</v>
      </c>
      <c r="E533" s="217">
        <v>18815</v>
      </c>
      <c r="F533" s="218">
        <v>112582</v>
      </c>
      <c r="G533" s="217">
        <v>0</v>
      </c>
      <c r="H533" s="217">
        <v>0</v>
      </c>
      <c r="I533" s="217">
        <v>0</v>
      </c>
      <c r="J533" s="219">
        <v>112582</v>
      </c>
      <c r="K533" s="219"/>
      <c r="L533" s="219">
        <v>112582</v>
      </c>
      <c r="M533" s="218"/>
      <c r="N533" s="217">
        <v>8797</v>
      </c>
    </row>
    <row r="534" spans="2:14">
      <c r="B534" s="72">
        <v>2021</v>
      </c>
      <c r="C534" s="217">
        <v>60382</v>
      </c>
      <c r="D534" s="217">
        <v>21480</v>
      </c>
      <c r="E534" s="217">
        <v>8117</v>
      </c>
      <c r="F534" s="218">
        <v>89979</v>
      </c>
      <c r="G534" s="217">
        <v>0</v>
      </c>
      <c r="H534" s="217">
        <v>0</v>
      </c>
      <c r="I534" s="217">
        <v>0</v>
      </c>
      <c r="J534" s="219">
        <v>89979</v>
      </c>
      <c r="K534" s="219"/>
      <c r="L534" s="219">
        <v>89979</v>
      </c>
      <c r="M534" s="218"/>
      <c r="N534" s="217">
        <v>8493</v>
      </c>
    </row>
    <row r="535" spans="2:14">
      <c r="B535" s="72">
        <v>2022</v>
      </c>
      <c r="C535" s="217">
        <v>53073</v>
      </c>
      <c r="D535" s="217">
        <v>21096</v>
      </c>
      <c r="E535" s="217">
        <v>8447</v>
      </c>
      <c r="F535" s="218">
        <v>82616</v>
      </c>
      <c r="G535" s="217">
        <v>0</v>
      </c>
      <c r="H535" s="217">
        <v>0</v>
      </c>
      <c r="I535" s="217">
        <v>0</v>
      </c>
      <c r="J535" s="219">
        <v>82616</v>
      </c>
      <c r="K535" s="219"/>
      <c r="L535" s="219">
        <v>82616</v>
      </c>
      <c r="M535" s="218"/>
      <c r="N535" s="217">
        <v>8897</v>
      </c>
    </row>
    <row r="536" spans="2:14">
      <c r="B536" s="72">
        <v>2023</v>
      </c>
      <c r="C536" s="19">
        <v>0</v>
      </c>
      <c r="D536" s="19">
        <v>11502</v>
      </c>
      <c r="E536" s="19">
        <v>2074</v>
      </c>
      <c r="F536" s="165">
        <v>13576</v>
      </c>
      <c r="G536" s="19">
        <v>0</v>
      </c>
      <c r="H536" s="19">
        <v>0</v>
      </c>
      <c r="I536" s="175">
        <v>0</v>
      </c>
      <c r="J536" s="568">
        <v>13576</v>
      </c>
      <c r="K536" s="568"/>
      <c r="L536" s="568">
        <v>13576</v>
      </c>
      <c r="M536" s="569"/>
      <c r="N536" s="19">
        <v>0</v>
      </c>
    </row>
    <row r="537" spans="2:14">
      <c r="B537" s="617" t="s">
        <v>397</v>
      </c>
      <c r="C537" s="217"/>
      <c r="D537" s="217"/>
      <c r="E537" s="217"/>
      <c r="F537" s="218"/>
      <c r="G537" s="217"/>
      <c r="H537" s="217"/>
      <c r="I537" s="217"/>
      <c r="J537" s="219"/>
      <c r="K537" s="219"/>
      <c r="L537" s="219"/>
      <c r="M537" s="218"/>
      <c r="N537" s="217"/>
    </row>
    <row r="538" spans="2:14">
      <c r="B538" s="72">
        <v>2016</v>
      </c>
      <c r="C538" s="217">
        <v>155433</v>
      </c>
      <c r="D538" s="217">
        <v>117031</v>
      </c>
      <c r="E538" s="217">
        <v>349868</v>
      </c>
      <c r="F538" s="218">
        <v>622332</v>
      </c>
      <c r="G538" s="217">
        <v>135162</v>
      </c>
      <c r="H538" s="217">
        <v>0</v>
      </c>
      <c r="I538" s="217">
        <v>135162</v>
      </c>
      <c r="J538" s="219">
        <v>757494</v>
      </c>
      <c r="K538" s="219">
        <v>0</v>
      </c>
      <c r="L538" s="219">
        <v>757494</v>
      </c>
      <c r="M538" s="218">
        <v>0</v>
      </c>
      <c r="N538" s="217">
        <v>344020</v>
      </c>
    </row>
    <row r="539" spans="2:14">
      <c r="B539" s="72">
        <v>2017</v>
      </c>
      <c r="C539" s="217">
        <v>142307</v>
      </c>
      <c r="D539" s="217">
        <v>84319</v>
      </c>
      <c r="E539" s="217">
        <v>332636</v>
      </c>
      <c r="F539" s="218">
        <v>559262</v>
      </c>
      <c r="G539" s="217">
        <v>123549</v>
      </c>
      <c r="H539" s="217">
        <v>0</v>
      </c>
      <c r="I539" s="217">
        <v>123549</v>
      </c>
      <c r="J539" s="219">
        <v>682811</v>
      </c>
      <c r="K539" s="219">
        <v>0</v>
      </c>
      <c r="L539" s="219">
        <v>682811</v>
      </c>
      <c r="M539" s="218">
        <v>0</v>
      </c>
      <c r="N539" s="217">
        <v>323583</v>
      </c>
    </row>
    <row r="540" spans="2:14">
      <c r="B540" s="72">
        <v>2018</v>
      </c>
      <c r="C540" s="217">
        <v>158692</v>
      </c>
      <c r="D540" s="217">
        <v>81130</v>
      </c>
      <c r="E540" s="217">
        <v>294208</v>
      </c>
      <c r="F540" s="218">
        <v>534030</v>
      </c>
      <c r="G540" s="217">
        <v>119976</v>
      </c>
      <c r="H540" s="217">
        <v>0</v>
      </c>
      <c r="I540" s="217">
        <v>119976</v>
      </c>
      <c r="J540" s="219">
        <v>654006</v>
      </c>
      <c r="K540" s="219">
        <v>0</v>
      </c>
      <c r="L540" s="219">
        <v>654006</v>
      </c>
      <c r="M540" s="218">
        <v>0</v>
      </c>
      <c r="N540" s="217">
        <v>303019</v>
      </c>
    </row>
    <row r="541" spans="2:14">
      <c r="B541" s="72">
        <v>2019</v>
      </c>
      <c r="C541" s="217">
        <v>142075</v>
      </c>
      <c r="D541" s="217">
        <v>84690</v>
      </c>
      <c r="E541" s="217">
        <v>287517</v>
      </c>
      <c r="F541" s="218">
        <v>514282</v>
      </c>
      <c r="G541" s="217">
        <v>111516</v>
      </c>
      <c r="H541" s="217">
        <v>0</v>
      </c>
      <c r="I541" s="217">
        <v>111516</v>
      </c>
      <c r="J541" s="219">
        <v>625798</v>
      </c>
      <c r="K541" s="219">
        <v>0</v>
      </c>
      <c r="L541" s="219">
        <v>625798</v>
      </c>
      <c r="M541" s="218">
        <v>0</v>
      </c>
      <c r="N541" s="217">
        <v>295838</v>
      </c>
    </row>
    <row r="542" spans="2:14">
      <c r="B542" s="72">
        <v>2020</v>
      </c>
      <c r="C542" s="217">
        <v>199513</v>
      </c>
      <c r="D542" s="217">
        <v>80803</v>
      </c>
      <c r="E542" s="217">
        <v>287017</v>
      </c>
      <c r="F542" s="218">
        <v>567333</v>
      </c>
      <c r="G542" s="217">
        <v>91326</v>
      </c>
      <c r="H542" s="217">
        <v>0</v>
      </c>
      <c r="I542" s="217">
        <v>91326</v>
      </c>
      <c r="J542" s="219">
        <v>658659</v>
      </c>
      <c r="K542" s="219">
        <v>0</v>
      </c>
      <c r="L542" s="219">
        <v>658659</v>
      </c>
      <c r="M542" s="218">
        <v>0</v>
      </c>
      <c r="N542" s="217">
        <v>330668</v>
      </c>
    </row>
    <row r="543" spans="2:14">
      <c r="B543" s="72">
        <v>2021</v>
      </c>
      <c r="C543" s="217">
        <v>151632</v>
      </c>
      <c r="D543" s="217">
        <v>76995</v>
      </c>
      <c r="E543" s="217">
        <v>272270</v>
      </c>
      <c r="F543" s="218">
        <v>500897</v>
      </c>
      <c r="G543" s="217">
        <v>85894</v>
      </c>
      <c r="H543" s="217">
        <v>0</v>
      </c>
      <c r="I543" s="217">
        <v>85894</v>
      </c>
      <c r="J543" s="219">
        <v>586791</v>
      </c>
      <c r="K543" s="219">
        <v>0</v>
      </c>
      <c r="L543" s="219">
        <v>586791</v>
      </c>
      <c r="M543" s="218">
        <v>0</v>
      </c>
      <c r="N543" s="217">
        <v>365791</v>
      </c>
    </row>
    <row r="544" spans="2:14">
      <c r="B544" s="72">
        <v>2022</v>
      </c>
      <c r="C544" s="217">
        <v>95322</v>
      </c>
      <c r="D544" s="217">
        <v>76477</v>
      </c>
      <c r="E544" s="217">
        <v>262970</v>
      </c>
      <c r="F544" s="218">
        <v>434769</v>
      </c>
      <c r="G544" s="217">
        <v>79511</v>
      </c>
      <c r="H544" s="217">
        <v>0</v>
      </c>
      <c r="I544" s="217">
        <v>79511</v>
      </c>
      <c r="J544" s="219">
        <v>514280</v>
      </c>
      <c r="K544" s="219">
        <v>0</v>
      </c>
      <c r="L544" s="219">
        <v>514280</v>
      </c>
      <c r="M544" s="218">
        <v>0</v>
      </c>
      <c r="N544" s="217">
        <v>403295</v>
      </c>
    </row>
    <row r="545" spans="2:14">
      <c r="B545" s="72">
        <v>2023</v>
      </c>
      <c r="C545" s="19">
        <v>114887</v>
      </c>
      <c r="D545" s="19">
        <v>106054</v>
      </c>
      <c r="E545" s="19">
        <v>268209</v>
      </c>
      <c r="F545" s="165">
        <v>489150</v>
      </c>
      <c r="G545" s="19">
        <v>112354</v>
      </c>
      <c r="H545" s="19">
        <v>0</v>
      </c>
      <c r="I545" s="175">
        <v>112354</v>
      </c>
      <c r="J545" s="568">
        <v>601504</v>
      </c>
      <c r="K545" s="568">
        <v>0</v>
      </c>
      <c r="L545" s="568">
        <v>601504</v>
      </c>
      <c r="M545" s="569">
        <v>0</v>
      </c>
      <c r="N545" s="19">
        <v>408385</v>
      </c>
    </row>
    <row r="546" spans="2:14">
      <c r="B546" s="617" t="s">
        <v>398</v>
      </c>
      <c r="C546" s="217"/>
      <c r="D546" s="217"/>
      <c r="E546" s="217"/>
      <c r="F546" s="218"/>
      <c r="G546" s="217"/>
      <c r="H546" s="217"/>
      <c r="I546" s="217"/>
      <c r="J546" s="219"/>
      <c r="K546" s="219"/>
      <c r="L546" s="219"/>
      <c r="M546" s="218"/>
      <c r="N546" s="217"/>
    </row>
    <row r="547" spans="2:14">
      <c r="B547" s="72">
        <v>2020</v>
      </c>
      <c r="C547" s="217">
        <v>0</v>
      </c>
      <c r="D547" s="217">
        <v>0</v>
      </c>
      <c r="E547" s="217">
        <v>0</v>
      </c>
      <c r="F547" s="218">
        <v>0</v>
      </c>
      <c r="G547" s="217">
        <v>43876</v>
      </c>
      <c r="H547" s="217">
        <v>0</v>
      </c>
      <c r="I547" s="217">
        <v>43876</v>
      </c>
      <c r="J547" s="219">
        <v>43876</v>
      </c>
      <c r="K547" s="219">
        <v>0</v>
      </c>
      <c r="L547" s="219">
        <v>43876</v>
      </c>
      <c r="M547" s="218">
        <v>0</v>
      </c>
      <c r="N547" s="217">
        <v>0</v>
      </c>
    </row>
    <row r="548" spans="2:14">
      <c r="B548" s="72">
        <v>2021</v>
      </c>
      <c r="C548" s="217">
        <v>0</v>
      </c>
      <c r="D548" s="217">
        <v>0</v>
      </c>
      <c r="E548" s="217">
        <v>0</v>
      </c>
      <c r="F548" s="218">
        <v>0</v>
      </c>
      <c r="G548" s="217">
        <v>71807</v>
      </c>
      <c r="H548" s="217">
        <v>0</v>
      </c>
      <c r="I548" s="217">
        <v>71807</v>
      </c>
      <c r="J548" s="219">
        <v>71807</v>
      </c>
      <c r="K548" s="219">
        <v>0</v>
      </c>
      <c r="L548" s="219">
        <v>71807</v>
      </c>
      <c r="M548" s="218">
        <v>0</v>
      </c>
      <c r="N548" s="217">
        <v>0</v>
      </c>
    </row>
    <row r="549" spans="2:14">
      <c r="B549" s="72">
        <v>2022</v>
      </c>
      <c r="C549" s="217">
        <v>0</v>
      </c>
      <c r="D549" s="217">
        <v>0</v>
      </c>
      <c r="E549" s="217">
        <v>0</v>
      </c>
      <c r="F549" s="218">
        <v>0</v>
      </c>
      <c r="G549" s="217">
        <v>88555</v>
      </c>
      <c r="H549" s="217">
        <v>0</v>
      </c>
      <c r="I549" s="217">
        <v>88555</v>
      </c>
      <c r="J549" s="219">
        <v>88555</v>
      </c>
      <c r="K549" s="219">
        <v>0</v>
      </c>
      <c r="L549" s="219">
        <v>88555</v>
      </c>
      <c r="M549" s="218">
        <v>0</v>
      </c>
      <c r="N549" s="217">
        <v>0</v>
      </c>
    </row>
    <row r="550" spans="2:14">
      <c r="B550" s="72">
        <v>2023</v>
      </c>
      <c r="C550" s="19">
        <v>0</v>
      </c>
      <c r="D550" s="19">
        <v>0</v>
      </c>
      <c r="E550" s="19">
        <v>0</v>
      </c>
      <c r="F550" s="165">
        <v>0</v>
      </c>
      <c r="G550" s="19">
        <v>67917</v>
      </c>
      <c r="H550" s="19">
        <v>0</v>
      </c>
      <c r="I550" s="175">
        <v>67917</v>
      </c>
      <c r="J550" s="568">
        <v>67917</v>
      </c>
      <c r="K550" s="568">
        <v>0</v>
      </c>
      <c r="L550" s="568">
        <v>67917</v>
      </c>
      <c r="M550" s="569">
        <v>0</v>
      </c>
      <c r="N550" s="19">
        <v>0</v>
      </c>
    </row>
    <row r="551" spans="2:14">
      <c r="B551" s="616" t="s">
        <v>159</v>
      </c>
      <c r="C551" s="217"/>
      <c r="D551" s="217"/>
      <c r="E551" s="217"/>
      <c r="F551" s="218"/>
      <c r="G551" s="217"/>
      <c r="H551" s="217"/>
      <c r="I551" s="217"/>
      <c r="J551" s="219"/>
      <c r="K551" s="219"/>
      <c r="L551" s="219"/>
      <c r="M551" s="218"/>
      <c r="N551" s="217"/>
    </row>
    <row r="552" spans="2:14">
      <c r="B552" s="617" t="s">
        <v>399</v>
      </c>
      <c r="C552" s="217"/>
      <c r="D552" s="217"/>
      <c r="E552" s="217"/>
      <c r="F552" s="218"/>
      <c r="G552" s="217"/>
      <c r="H552" s="217"/>
      <c r="I552" s="217"/>
      <c r="J552" s="219"/>
      <c r="K552" s="219"/>
      <c r="L552" s="219"/>
      <c r="M552" s="218"/>
      <c r="N552" s="217"/>
    </row>
    <row r="553" spans="2:14">
      <c r="B553" s="72">
        <v>2012</v>
      </c>
      <c r="C553" s="217">
        <v>0</v>
      </c>
      <c r="D553" s="217">
        <v>0</v>
      </c>
      <c r="E553" s="217">
        <v>0</v>
      </c>
      <c r="F553" s="218">
        <v>0</v>
      </c>
      <c r="G553" s="217">
        <v>0</v>
      </c>
      <c r="H553" s="217">
        <v>204371</v>
      </c>
      <c r="I553" s="217">
        <v>204371</v>
      </c>
      <c r="J553" s="219">
        <v>204371</v>
      </c>
      <c r="K553" s="219">
        <v>0</v>
      </c>
      <c r="L553" s="219">
        <v>204371</v>
      </c>
      <c r="M553" s="218">
        <v>1894</v>
      </c>
      <c r="N553" s="217">
        <v>1894</v>
      </c>
    </row>
    <row r="554" spans="2:14">
      <c r="B554" s="72">
        <v>2013</v>
      </c>
      <c r="C554" s="217">
        <v>0</v>
      </c>
      <c r="D554" s="217">
        <v>0</v>
      </c>
      <c r="E554" s="217">
        <v>0</v>
      </c>
      <c r="F554" s="218">
        <v>0</v>
      </c>
      <c r="G554" s="217">
        <v>0</v>
      </c>
      <c r="H554" s="217">
        <v>218531</v>
      </c>
      <c r="I554" s="217">
        <v>218531</v>
      </c>
      <c r="J554" s="219">
        <v>218531</v>
      </c>
      <c r="K554" s="219">
        <v>0</v>
      </c>
      <c r="L554" s="219">
        <v>218531</v>
      </c>
      <c r="M554" s="218">
        <v>0</v>
      </c>
      <c r="N554" s="217">
        <v>1498</v>
      </c>
    </row>
    <row r="555" spans="2:14">
      <c r="B555" s="72">
        <v>2014</v>
      </c>
      <c r="C555" s="217">
        <v>0</v>
      </c>
      <c r="D555" s="217">
        <v>0</v>
      </c>
      <c r="E555" s="217">
        <v>0</v>
      </c>
      <c r="F555" s="218">
        <v>0</v>
      </c>
      <c r="G555" s="217">
        <v>0</v>
      </c>
      <c r="H555" s="217">
        <v>304379</v>
      </c>
      <c r="I555" s="217">
        <v>304379</v>
      </c>
      <c r="J555" s="219">
        <v>304379</v>
      </c>
      <c r="K555" s="219">
        <v>0</v>
      </c>
      <c r="L555" s="219">
        <v>304379</v>
      </c>
      <c r="M555" s="218">
        <v>0</v>
      </c>
      <c r="N555" s="217">
        <v>1256</v>
      </c>
    </row>
    <row r="556" spans="2:14">
      <c r="B556" s="72">
        <v>2015</v>
      </c>
      <c r="C556" s="217">
        <v>0</v>
      </c>
      <c r="D556" s="217">
        <v>0</v>
      </c>
      <c r="E556" s="217">
        <v>0</v>
      </c>
      <c r="F556" s="218">
        <v>0</v>
      </c>
      <c r="G556" s="217">
        <v>0</v>
      </c>
      <c r="H556" s="217">
        <v>338750</v>
      </c>
      <c r="I556" s="217">
        <v>338750</v>
      </c>
      <c r="J556" s="219">
        <v>338750</v>
      </c>
      <c r="K556" s="219">
        <v>0</v>
      </c>
      <c r="L556" s="219">
        <v>338750</v>
      </c>
      <c r="M556" s="218">
        <v>0</v>
      </c>
      <c r="N556" s="217">
        <v>1278</v>
      </c>
    </row>
    <row r="557" spans="2:14">
      <c r="B557" s="72">
        <v>2016</v>
      </c>
      <c r="C557" s="217">
        <v>0</v>
      </c>
      <c r="D557" s="217">
        <v>0</v>
      </c>
      <c r="E557" s="217">
        <v>0</v>
      </c>
      <c r="F557" s="218">
        <v>0</v>
      </c>
      <c r="G557" s="217">
        <v>0</v>
      </c>
      <c r="H557" s="217">
        <v>351561</v>
      </c>
      <c r="I557" s="217">
        <v>351561</v>
      </c>
      <c r="J557" s="219">
        <v>351561</v>
      </c>
      <c r="K557" s="219">
        <v>0</v>
      </c>
      <c r="L557" s="219">
        <v>351561</v>
      </c>
      <c r="M557" s="218">
        <v>0</v>
      </c>
      <c r="N557" s="217">
        <v>551</v>
      </c>
    </row>
    <row r="558" spans="2:14">
      <c r="B558" s="72">
        <v>2017</v>
      </c>
      <c r="C558" s="217">
        <v>0</v>
      </c>
      <c r="D558" s="217">
        <v>0</v>
      </c>
      <c r="E558" s="217">
        <v>0</v>
      </c>
      <c r="F558" s="218">
        <v>0</v>
      </c>
      <c r="G558" s="217">
        <v>0</v>
      </c>
      <c r="H558" s="217">
        <v>351112</v>
      </c>
      <c r="I558" s="217">
        <v>351112</v>
      </c>
      <c r="J558" s="219">
        <v>351112</v>
      </c>
      <c r="K558" s="219">
        <v>0</v>
      </c>
      <c r="L558" s="219">
        <v>351112</v>
      </c>
      <c r="M558" s="218">
        <v>0</v>
      </c>
      <c r="N558" s="217">
        <v>549</v>
      </c>
    </row>
    <row r="559" spans="2:14">
      <c r="B559" s="72">
        <v>2018</v>
      </c>
      <c r="C559" s="217">
        <v>0</v>
      </c>
      <c r="D559" s="217">
        <v>0</v>
      </c>
      <c r="E559" s="217">
        <v>0</v>
      </c>
      <c r="F559" s="218">
        <v>0</v>
      </c>
      <c r="G559" s="217">
        <v>0</v>
      </c>
      <c r="H559" s="217">
        <v>341205</v>
      </c>
      <c r="I559" s="217">
        <v>341205</v>
      </c>
      <c r="J559" s="219">
        <v>341205</v>
      </c>
      <c r="K559" s="219">
        <v>0</v>
      </c>
      <c r="L559" s="219">
        <v>341205</v>
      </c>
      <c r="M559" s="218">
        <v>0</v>
      </c>
      <c r="N559" s="217">
        <v>635</v>
      </c>
    </row>
    <row r="560" spans="2:14">
      <c r="B560" s="72">
        <v>2019</v>
      </c>
      <c r="C560" s="217">
        <v>0</v>
      </c>
      <c r="D560" s="217">
        <v>0</v>
      </c>
      <c r="E560" s="217">
        <v>0</v>
      </c>
      <c r="F560" s="218">
        <v>0</v>
      </c>
      <c r="G560" s="217">
        <v>0</v>
      </c>
      <c r="H560" s="217">
        <v>333306</v>
      </c>
      <c r="I560" s="217">
        <v>333306</v>
      </c>
      <c r="J560" s="219">
        <v>333306</v>
      </c>
      <c r="K560" s="219">
        <v>0</v>
      </c>
      <c r="L560" s="219">
        <v>333306</v>
      </c>
      <c r="M560" s="218">
        <v>0</v>
      </c>
      <c r="N560" s="217">
        <v>586</v>
      </c>
    </row>
    <row r="561" spans="2:14">
      <c r="B561" s="72">
        <v>2020</v>
      </c>
      <c r="C561" s="217">
        <v>0</v>
      </c>
      <c r="D561" s="217">
        <v>0</v>
      </c>
      <c r="E561" s="217">
        <v>0</v>
      </c>
      <c r="F561" s="218">
        <v>0</v>
      </c>
      <c r="G561" s="217">
        <v>0</v>
      </c>
      <c r="H561" s="217">
        <v>364448</v>
      </c>
      <c r="I561" s="217">
        <v>364448</v>
      </c>
      <c r="J561" s="219">
        <v>364448</v>
      </c>
      <c r="K561" s="219">
        <v>0</v>
      </c>
      <c r="L561" s="219">
        <v>364448</v>
      </c>
      <c r="M561" s="218">
        <v>0</v>
      </c>
      <c r="N561" s="217">
        <v>540</v>
      </c>
    </row>
    <row r="562" spans="2:14">
      <c r="B562" s="72">
        <v>2021</v>
      </c>
      <c r="C562" s="217">
        <v>0</v>
      </c>
      <c r="D562" s="217">
        <v>0</v>
      </c>
      <c r="E562" s="217">
        <v>0</v>
      </c>
      <c r="F562" s="218">
        <v>0</v>
      </c>
      <c r="G562" s="217">
        <v>0</v>
      </c>
      <c r="H562" s="217">
        <v>386531</v>
      </c>
      <c r="I562" s="217">
        <v>386531</v>
      </c>
      <c r="J562" s="219">
        <v>386531</v>
      </c>
      <c r="K562" s="219">
        <v>0</v>
      </c>
      <c r="L562" s="219">
        <v>386531</v>
      </c>
      <c r="M562" s="218">
        <v>0</v>
      </c>
      <c r="N562" s="217">
        <v>517</v>
      </c>
    </row>
    <row r="563" spans="2:14">
      <c r="B563" s="72">
        <v>2022</v>
      </c>
      <c r="C563" s="217">
        <v>0</v>
      </c>
      <c r="D563" s="217">
        <v>0</v>
      </c>
      <c r="E563" s="217">
        <v>0</v>
      </c>
      <c r="F563" s="218">
        <v>0</v>
      </c>
      <c r="G563" s="217">
        <v>0</v>
      </c>
      <c r="H563" s="217">
        <v>416118</v>
      </c>
      <c r="I563" s="217">
        <v>416118</v>
      </c>
      <c r="J563" s="219">
        <v>416118</v>
      </c>
      <c r="K563" s="219">
        <v>0</v>
      </c>
      <c r="L563" s="219">
        <v>416118</v>
      </c>
      <c r="M563" s="218">
        <v>0</v>
      </c>
      <c r="N563" s="217">
        <v>654</v>
      </c>
    </row>
    <row r="564" spans="2:14">
      <c r="B564" s="72">
        <v>2023</v>
      </c>
      <c r="C564" s="217">
        <v>0</v>
      </c>
      <c r="D564" s="217">
        <v>0</v>
      </c>
      <c r="E564" s="217">
        <v>0</v>
      </c>
      <c r="F564" s="218">
        <v>0</v>
      </c>
      <c r="G564" s="217">
        <v>0</v>
      </c>
      <c r="H564" s="217">
        <v>405949</v>
      </c>
      <c r="I564" s="217">
        <v>405949</v>
      </c>
      <c r="J564" s="219">
        <v>405949</v>
      </c>
      <c r="K564" s="219">
        <v>0</v>
      </c>
      <c r="L564" s="219">
        <v>405949</v>
      </c>
      <c r="M564" s="218">
        <v>0</v>
      </c>
      <c r="N564" s="217">
        <v>697</v>
      </c>
    </row>
    <row r="565" spans="2:14">
      <c r="B565" s="616" t="s">
        <v>636</v>
      </c>
      <c r="C565" s="217"/>
      <c r="D565" s="217"/>
      <c r="E565" s="217"/>
      <c r="F565" s="218"/>
      <c r="G565" s="217"/>
      <c r="H565" s="217"/>
      <c r="I565" s="217"/>
      <c r="J565" s="219"/>
      <c r="K565" s="219"/>
      <c r="L565" s="219"/>
      <c r="M565" s="218"/>
      <c r="N565" s="217"/>
    </row>
    <row r="566" spans="2:14">
      <c r="B566" s="617" t="s">
        <v>384</v>
      </c>
      <c r="C566" s="217"/>
      <c r="D566" s="217"/>
      <c r="E566" s="217"/>
      <c r="F566" s="218"/>
      <c r="G566" s="217"/>
      <c r="H566" s="217"/>
      <c r="I566" s="217"/>
      <c r="J566" s="219"/>
      <c r="K566" s="219"/>
      <c r="L566" s="219"/>
      <c r="M566" s="218"/>
      <c r="N566" s="217"/>
    </row>
    <row r="567" spans="2:14">
      <c r="B567" s="72">
        <v>2012</v>
      </c>
      <c r="C567" s="217">
        <v>0</v>
      </c>
      <c r="D567" s="217">
        <v>0</v>
      </c>
      <c r="E567" s="217">
        <v>0</v>
      </c>
      <c r="F567" s="218">
        <v>0</v>
      </c>
      <c r="G567" s="217">
        <v>13246</v>
      </c>
      <c r="H567" s="217">
        <v>0</v>
      </c>
      <c r="I567" s="217">
        <v>13246</v>
      </c>
      <c r="J567" s="219">
        <v>13246</v>
      </c>
      <c r="K567" s="219">
        <v>0</v>
      </c>
      <c r="L567" s="219">
        <v>13246</v>
      </c>
      <c r="M567" s="218">
        <v>0</v>
      </c>
      <c r="N567" s="217">
        <v>0</v>
      </c>
    </row>
    <row r="568" spans="2:14">
      <c r="B568" s="72">
        <v>2013</v>
      </c>
      <c r="C568" s="217">
        <v>0</v>
      </c>
      <c r="D568" s="217">
        <v>0</v>
      </c>
      <c r="E568" s="217">
        <v>0</v>
      </c>
      <c r="F568" s="218">
        <v>0</v>
      </c>
      <c r="G568" s="217">
        <v>13534</v>
      </c>
      <c r="H568" s="217">
        <v>0</v>
      </c>
      <c r="I568" s="217">
        <v>13534</v>
      </c>
      <c r="J568" s="219">
        <v>13534</v>
      </c>
      <c r="K568" s="219">
        <v>0</v>
      </c>
      <c r="L568" s="219">
        <v>13534</v>
      </c>
      <c r="M568" s="218">
        <v>0</v>
      </c>
      <c r="N568" s="217">
        <v>0</v>
      </c>
    </row>
    <row r="569" spans="2:14">
      <c r="B569" s="72">
        <v>2014</v>
      </c>
      <c r="C569" s="217">
        <v>0</v>
      </c>
      <c r="D569" s="217">
        <v>0</v>
      </c>
      <c r="E569" s="217">
        <v>0</v>
      </c>
      <c r="F569" s="218">
        <v>0</v>
      </c>
      <c r="G569" s="217">
        <v>21243</v>
      </c>
      <c r="H569" s="217">
        <v>0</v>
      </c>
      <c r="I569" s="217">
        <v>21243</v>
      </c>
      <c r="J569" s="219">
        <v>21243</v>
      </c>
      <c r="K569" s="219">
        <v>0</v>
      </c>
      <c r="L569" s="219">
        <v>21243</v>
      </c>
      <c r="M569" s="218">
        <v>0</v>
      </c>
      <c r="N569" s="217">
        <v>0</v>
      </c>
    </row>
    <row r="570" spans="2:14">
      <c r="B570" s="72">
        <v>2015</v>
      </c>
      <c r="C570" s="217">
        <v>0</v>
      </c>
      <c r="D570" s="217">
        <v>0</v>
      </c>
      <c r="E570" s="217">
        <v>0</v>
      </c>
      <c r="F570" s="218">
        <v>0</v>
      </c>
      <c r="G570" s="217">
        <v>29553</v>
      </c>
      <c r="H570" s="217">
        <v>0</v>
      </c>
      <c r="I570" s="217">
        <v>29553</v>
      </c>
      <c r="J570" s="219">
        <v>29553</v>
      </c>
      <c r="K570" s="219">
        <v>0</v>
      </c>
      <c r="L570" s="219">
        <v>29553</v>
      </c>
      <c r="M570" s="218">
        <v>0</v>
      </c>
      <c r="N570" s="217">
        <v>0</v>
      </c>
    </row>
    <row r="571" spans="2:14">
      <c r="B571" s="72">
        <v>2016</v>
      </c>
      <c r="C571" s="217">
        <v>0</v>
      </c>
      <c r="D571" s="217">
        <v>0</v>
      </c>
      <c r="E571" s="217">
        <v>0</v>
      </c>
      <c r="F571" s="218">
        <v>0</v>
      </c>
      <c r="G571" s="217">
        <v>33979</v>
      </c>
      <c r="H571" s="217">
        <v>0</v>
      </c>
      <c r="I571" s="217">
        <v>33979</v>
      </c>
      <c r="J571" s="219">
        <v>33979</v>
      </c>
      <c r="K571" s="219">
        <v>0</v>
      </c>
      <c r="L571" s="219">
        <v>33979</v>
      </c>
      <c r="M571" s="218">
        <v>0</v>
      </c>
      <c r="N571" s="217">
        <v>0</v>
      </c>
    </row>
    <row r="572" spans="2:14">
      <c r="B572" s="72">
        <v>2017</v>
      </c>
      <c r="C572" s="217">
        <v>0</v>
      </c>
      <c r="D572" s="217">
        <v>0</v>
      </c>
      <c r="E572" s="217">
        <v>0</v>
      </c>
      <c r="F572" s="218">
        <v>0</v>
      </c>
      <c r="G572" s="217">
        <v>36167</v>
      </c>
      <c r="H572" s="217">
        <v>0</v>
      </c>
      <c r="I572" s="217">
        <v>36167</v>
      </c>
      <c r="J572" s="219">
        <v>36167</v>
      </c>
      <c r="K572" s="219">
        <v>0</v>
      </c>
      <c r="L572" s="219">
        <v>36167</v>
      </c>
      <c r="M572" s="218">
        <v>0</v>
      </c>
      <c r="N572" s="217">
        <v>0</v>
      </c>
    </row>
    <row r="573" spans="2:14">
      <c r="B573" s="72">
        <v>2018</v>
      </c>
      <c r="C573" s="217">
        <v>0</v>
      </c>
      <c r="D573" s="217">
        <v>0</v>
      </c>
      <c r="E573" s="217">
        <v>0</v>
      </c>
      <c r="F573" s="218">
        <v>0</v>
      </c>
      <c r="G573" s="217">
        <v>40781</v>
      </c>
      <c r="H573" s="217">
        <v>0</v>
      </c>
      <c r="I573" s="217">
        <v>40781</v>
      </c>
      <c r="J573" s="219">
        <v>40781</v>
      </c>
      <c r="K573" s="219">
        <v>0</v>
      </c>
      <c r="L573" s="219">
        <v>40781</v>
      </c>
      <c r="M573" s="218">
        <v>0</v>
      </c>
      <c r="N573" s="217">
        <v>0</v>
      </c>
    </row>
    <row r="574" spans="2:14">
      <c r="B574" s="72">
        <v>2019</v>
      </c>
      <c r="C574" s="217">
        <v>0</v>
      </c>
      <c r="D574" s="217">
        <v>0</v>
      </c>
      <c r="E574" s="217">
        <v>0</v>
      </c>
      <c r="F574" s="218">
        <v>0</v>
      </c>
      <c r="G574" s="217">
        <v>43281</v>
      </c>
      <c r="H574" s="217">
        <v>0</v>
      </c>
      <c r="I574" s="217">
        <v>43281</v>
      </c>
      <c r="J574" s="219">
        <v>43281</v>
      </c>
      <c r="K574" s="219">
        <v>0</v>
      </c>
      <c r="L574" s="219">
        <v>43281</v>
      </c>
      <c r="M574" s="218">
        <v>0</v>
      </c>
      <c r="N574" s="217">
        <v>0</v>
      </c>
    </row>
    <row r="575" spans="2:14">
      <c r="B575" s="72">
        <v>2020</v>
      </c>
      <c r="C575" s="217">
        <v>0</v>
      </c>
      <c r="D575" s="217">
        <v>0</v>
      </c>
      <c r="E575" s="217">
        <v>0</v>
      </c>
      <c r="F575" s="218">
        <v>0</v>
      </c>
      <c r="G575" s="217">
        <v>43146</v>
      </c>
      <c r="H575" s="217">
        <v>0</v>
      </c>
      <c r="I575" s="217">
        <v>43146</v>
      </c>
      <c r="J575" s="219">
        <v>43146</v>
      </c>
      <c r="K575" s="219">
        <v>0</v>
      </c>
      <c r="L575" s="219">
        <v>43146</v>
      </c>
      <c r="M575" s="218">
        <v>0</v>
      </c>
      <c r="N575" s="217">
        <v>0</v>
      </c>
    </row>
    <row r="576" spans="2:14">
      <c r="B576" s="616" t="s">
        <v>236</v>
      </c>
      <c r="C576" s="217"/>
      <c r="D576" s="217"/>
      <c r="E576" s="217"/>
      <c r="F576" s="218"/>
      <c r="G576" s="217"/>
      <c r="H576" s="217"/>
      <c r="I576" s="217"/>
      <c r="J576" s="219"/>
      <c r="K576" s="219"/>
      <c r="L576" s="219"/>
      <c r="M576" s="218"/>
      <c r="N576" s="217"/>
    </row>
    <row r="577" spans="2:14">
      <c r="B577" s="617" t="s">
        <v>400</v>
      </c>
      <c r="C577" s="217"/>
      <c r="D577" s="217"/>
      <c r="E577" s="217"/>
      <c r="F577" s="218"/>
      <c r="G577" s="217"/>
      <c r="H577" s="217"/>
      <c r="I577" s="217"/>
      <c r="J577" s="219"/>
      <c r="K577" s="219"/>
      <c r="L577" s="219"/>
      <c r="M577" s="218"/>
      <c r="N577" s="217"/>
    </row>
    <row r="578" spans="2:14">
      <c r="B578" s="72">
        <v>2021</v>
      </c>
      <c r="C578" s="217">
        <v>0</v>
      </c>
      <c r="D578" s="217">
        <v>0</v>
      </c>
      <c r="E578" s="217">
        <v>0</v>
      </c>
      <c r="F578" s="218">
        <v>0</v>
      </c>
      <c r="G578" s="217">
        <v>0</v>
      </c>
      <c r="H578" s="217">
        <v>0</v>
      </c>
      <c r="I578" s="217">
        <v>0</v>
      </c>
      <c r="J578" s="219">
        <v>0</v>
      </c>
      <c r="K578" s="219">
        <v>0</v>
      </c>
      <c r="L578" s="219">
        <v>0</v>
      </c>
      <c r="M578" s="218">
        <v>2153</v>
      </c>
      <c r="N578" s="217">
        <v>2153</v>
      </c>
    </row>
    <row r="579" spans="2:14">
      <c r="B579" s="72">
        <v>2022</v>
      </c>
      <c r="C579" s="217">
        <v>0</v>
      </c>
      <c r="D579" s="217">
        <v>0</v>
      </c>
      <c r="E579" s="217">
        <v>0</v>
      </c>
      <c r="F579" s="218">
        <v>0</v>
      </c>
      <c r="G579" s="217">
        <v>0</v>
      </c>
      <c r="H579" s="217">
        <v>0</v>
      </c>
      <c r="I579" s="217">
        <v>0</v>
      </c>
      <c r="J579" s="219">
        <v>0</v>
      </c>
      <c r="K579" s="219">
        <v>0</v>
      </c>
      <c r="L579" s="219">
        <v>0</v>
      </c>
      <c r="M579" s="218">
        <v>2138</v>
      </c>
      <c r="N579" s="217">
        <v>2138</v>
      </c>
    </row>
    <row r="580" spans="2:14">
      <c r="B580" s="72">
        <v>2023</v>
      </c>
      <c r="C580" s="19">
        <v>0</v>
      </c>
      <c r="D580" s="19">
        <v>0</v>
      </c>
      <c r="E580" s="19">
        <v>0</v>
      </c>
      <c r="F580" s="165">
        <v>0</v>
      </c>
      <c r="G580" s="19">
        <v>0</v>
      </c>
      <c r="H580" s="19">
        <v>0</v>
      </c>
      <c r="I580" s="175">
        <v>0</v>
      </c>
      <c r="J580" s="568">
        <v>0</v>
      </c>
      <c r="K580" s="568">
        <v>0</v>
      </c>
      <c r="L580" s="568">
        <v>0</v>
      </c>
      <c r="M580" s="569">
        <v>2157</v>
      </c>
      <c r="N580" s="19">
        <v>2157</v>
      </c>
    </row>
    <row r="581" spans="2:14">
      <c r="B581" s="616" t="s">
        <v>353</v>
      </c>
      <c r="C581" s="19"/>
      <c r="D581" s="19"/>
      <c r="E581" s="19"/>
      <c r="F581" s="165"/>
      <c r="G581" s="19"/>
      <c r="H581" s="19"/>
      <c r="I581" s="175"/>
      <c r="J581" s="568"/>
      <c r="K581" s="568"/>
      <c r="L581" s="568"/>
      <c r="M581" s="569"/>
      <c r="N581" s="19"/>
    </row>
    <row r="582" spans="2:14">
      <c r="B582" s="617" t="s">
        <v>401</v>
      </c>
      <c r="C582" s="19"/>
      <c r="D582" s="19"/>
      <c r="E582" s="19"/>
      <c r="F582" s="165"/>
      <c r="G582" s="19"/>
      <c r="H582" s="19"/>
      <c r="I582" s="175"/>
      <c r="J582" s="568"/>
      <c r="K582" s="568"/>
      <c r="L582" s="568"/>
      <c r="M582" s="569"/>
      <c r="N582" s="19"/>
    </row>
    <row r="583" spans="2:14">
      <c r="B583" s="72">
        <v>2023</v>
      </c>
      <c r="C583" s="19">
        <v>0</v>
      </c>
      <c r="D583" s="19">
        <v>0</v>
      </c>
      <c r="E583" s="19">
        <v>0</v>
      </c>
      <c r="F583" s="165">
        <v>0</v>
      </c>
      <c r="G583" s="19">
        <v>0</v>
      </c>
      <c r="H583" s="19">
        <v>0</v>
      </c>
      <c r="I583" s="175">
        <v>0</v>
      </c>
      <c r="J583" s="568">
        <v>0</v>
      </c>
      <c r="K583" s="568">
        <v>0</v>
      </c>
      <c r="L583" s="568">
        <v>0</v>
      </c>
      <c r="M583" s="569">
        <v>0</v>
      </c>
      <c r="N583" s="19">
        <v>0</v>
      </c>
    </row>
    <row r="584" spans="2:14">
      <c r="B584" s="616" t="s">
        <v>239</v>
      </c>
      <c r="C584" s="217"/>
      <c r="D584" s="217"/>
      <c r="E584" s="217"/>
      <c r="F584" s="218"/>
      <c r="G584" s="217"/>
      <c r="H584" s="217"/>
      <c r="I584" s="217"/>
      <c r="J584" s="219"/>
      <c r="K584" s="219"/>
      <c r="L584" s="219"/>
      <c r="M584" s="218"/>
      <c r="N584" s="217"/>
    </row>
    <row r="585" spans="2:14">
      <c r="B585" s="617" t="s">
        <v>239</v>
      </c>
      <c r="C585" s="217"/>
      <c r="D585" s="217"/>
      <c r="E585" s="217"/>
      <c r="F585" s="218"/>
      <c r="G585" s="217"/>
      <c r="H585" s="217"/>
      <c r="I585" s="217"/>
      <c r="J585" s="219"/>
      <c r="K585" s="219"/>
      <c r="L585" s="219"/>
      <c r="M585" s="218"/>
      <c r="N585" s="217"/>
    </row>
    <row r="586" spans="2:14">
      <c r="B586" s="72">
        <v>2019</v>
      </c>
      <c r="C586" s="217">
        <v>0</v>
      </c>
      <c r="D586" s="217">
        <v>0</v>
      </c>
      <c r="E586" s="217">
        <v>0</v>
      </c>
      <c r="F586" s="218">
        <v>0</v>
      </c>
      <c r="G586" s="217">
        <v>0</v>
      </c>
      <c r="H586" s="217">
        <v>0</v>
      </c>
      <c r="I586" s="217">
        <v>0</v>
      </c>
      <c r="J586" s="219">
        <v>0</v>
      </c>
      <c r="K586" s="219">
        <v>0</v>
      </c>
      <c r="L586" s="219">
        <v>0</v>
      </c>
      <c r="M586" s="218">
        <v>0</v>
      </c>
      <c r="N586" s="217">
        <v>0</v>
      </c>
    </row>
    <row r="587" spans="2:14">
      <c r="B587" s="72">
        <v>2020</v>
      </c>
      <c r="C587" s="217">
        <v>0</v>
      </c>
      <c r="D587" s="217">
        <v>0</v>
      </c>
      <c r="E587" s="217">
        <v>0</v>
      </c>
      <c r="F587" s="218">
        <v>0</v>
      </c>
      <c r="G587" s="217">
        <v>0</v>
      </c>
      <c r="H587" s="217">
        <v>0</v>
      </c>
      <c r="I587" s="217">
        <v>0</v>
      </c>
      <c r="J587" s="219">
        <v>0</v>
      </c>
      <c r="K587" s="219">
        <v>0</v>
      </c>
      <c r="L587" s="219">
        <v>0</v>
      </c>
      <c r="M587" s="218">
        <v>0</v>
      </c>
      <c r="N587" s="217">
        <v>0</v>
      </c>
    </row>
    <row r="588" spans="2:14">
      <c r="B588" s="72">
        <v>2021</v>
      </c>
      <c r="C588" s="217">
        <v>0</v>
      </c>
      <c r="D588" s="217">
        <v>0</v>
      </c>
      <c r="E588" s="217">
        <v>0</v>
      </c>
      <c r="F588" s="218">
        <v>0</v>
      </c>
      <c r="G588" s="217">
        <v>0</v>
      </c>
      <c r="H588" s="217">
        <v>0</v>
      </c>
      <c r="I588" s="217">
        <v>0</v>
      </c>
      <c r="J588" s="219">
        <v>0</v>
      </c>
      <c r="K588" s="219">
        <v>0</v>
      </c>
      <c r="L588" s="219">
        <v>0</v>
      </c>
      <c r="M588" s="218">
        <v>30</v>
      </c>
      <c r="N588" s="217">
        <v>30</v>
      </c>
    </row>
    <row r="589" spans="2:14">
      <c r="B589" s="72">
        <v>2022</v>
      </c>
      <c r="C589" s="217">
        <v>0</v>
      </c>
      <c r="D589" s="217">
        <v>0</v>
      </c>
      <c r="E589" s="217">
        <v>0</v>
      </c>
      <c r="F589" s="218">
        <v>0</v>
      </c>
      <c r="G589" s="217">
        <v>0</v>
      </c>
      <c r="H589" s="217">
        <v>0</v>
      </c>
      <c r="I589" s="217">
        <v>0</v>
      </c>
      <c r="J589" s="219">
        <v>0</v>
      </c>
      <c r="K589" s="219">
        <v>0</v>
      </c>
      <c r="L589" s="219">
        <v>0</v>
      </c>
      <c r="M589" s="218">
        <v>140</v>
      </c>
      <c r="N589" s="217">
        <v>140</v>
      </c>
    </row>
    <row r="590" spans="2:14">
      <c r="B590" s="72">
        <v>2023</v>
      </c>
      <c r="C590" s="19">
        <v>0</v>
      </c>
      <c r="D590" s="19">
        <v>0</v>
      </c>
      <c r="E590" s="19">
        <v>0</v>
      </c>
      <c r="F590" s="165">
        <v>0</v>
      </c>
      <c r="G590" s="19">
        <v>0</v>
      </c>
      <c r="H590" s="19">
        <v>0</v>
      </c>
      <c r="I590" s="175">
        <v>0</v>
      </c>
      <c r="J590" s="568">
        <v>0</v>
      </c>
      <c r="K590" s="568">
        <v>0</v>
      </c>
      <c r="L590" s="568">
        <v>0</v>
      </c>
      <c r="M590" s="569">
        <v>122</v>
      </c>
      <c r="N590" s="19">
        <v>122</v>
      </c>
    </row>
    <row r="591" spans="2:14">
      <c r="B591" s="616" t="s">
        <v>162</v>
      </c>
      <c r="C591" s="217"/>
      <c r="D591" s="217"/>
      <c r="E591" s="217"/>
      <c r="F591" s="218"/>
      <c r="G591" s="217"/>
      <c r="H591" s="217"/>
      <c r="I591" s="217"/>
      <c r="J591" s="219"/>
      <c r="K591" s="219"/>
      <c r="L591" s="219"/>
      <c r="M591" s="218"/>
      <c r="N591" s="217"/>
    </row>
    <row r="592" spans="2:14">
      <c r="B592" s="617" t="s">
        <v>162</v>
      </c>
      <c r="C592" s="217"/>
      <c r="D592" s="217"/>
      <c r="E592" s="217"/>
      <c r="F592" s="218"/>
      <c r="G592" s="217"/>
      <c r="H592" s="217"/>
      <c r="I592" s="217"/>
      <c r="J592" s="219"/>
      <c r="K592" s="219"/>
      <c r="L592" s="219"/>
      <c r="M592" s="218"/>
      <c r="N592" s="217"/>
    </row>
    <row r="593" spans="2:14">
      <c r="B593" s="72">
        <v>2012</v>
      </c>
      <c r="C593" s="217">
        <v>1588</v>
      </c>
      <c r="D593" s="217">
        <v>2038</v>
      </c>
      <c r="E593" s="217">
        <v>2839</v>
      </c>
      <c r="F593" s="218">
        <v>6465</v>
      </c>
      <c r="G593" s="217">
        <v>8532</v>
      </c>
      <c r="H593" s="217">
        <v>0</v>
      </c>
      <c r="I593" s="217">
        <v>8532</v>
      </c>
      <c r="J593" s="219">
        <v>14997</v>
      </c>
      <c r="K593" s="219">
        <v>0</v>
      </c>
      <c r="L593" s="219">
        <v>14997</v>
      </c>
      <c r="M593" s="218">
        <v>0</v>
      </c>
      <c r="N593" s="217">
        <v>0</v>
      </c>
    </row>
    <row r="594" spans="2:14">
      <c r="B594" s="72">
        <v>2013</v>
      </c>
      <c r="C594" s="217">
        <v>1596</v>
      </c>
      <c r="D594" s="217">
        <v>2139</v>
      </c>
      <c r="E594" s="217">
        <v>3034</v>
      </c>
      <c r="F594" s="218">
        <v>6769</v>
      </c>
      <c r="G594" s="217">
        <v>8798</v>
      </c>
      <c r="H594" s="217">
        <v>0</v>
      </c>
      <c r="I594" s="217">
        <v>8798</v>
      </c>
      <c r="J594" s="219">
        <v>15567</v>
      </c>
      <c r="K594" s="219">
        <v>0</v>
      </c>
      <c r="L594" s="219">
        <v>15567</v>
      </c>
      <c r="M594" s="218">
        <v>0</v>
      </c>
      <c r="N594" s="217">
        <v>0</v>
      </c>
    </row>
    <row r="595" spans="2:14">
      <c r="B595" s="72">
        <v>2014</v>
      </c>
      <c r="C595" s="217">
        <v>12795</v>
      </c>
      <c r="D595" s="217">
        <v>1934</v>
      </c>
      <c r="E595" s="217">
        <v>3431</v>
      </c>
      <c r="F595" s="218">
        <v>18160</v>
      </c>
      <c r="G595" s="217">
        <v>8878</v>
      </c>
      <c r="H595" s="217">
        <v>0</v>
      </c>
      <c r="I595" s="217">
        <v>8878</v>
      </c>
      <c r="J595" s="219">
        <v>27038</v>
      </c>
      <c r="K595" s="219">
        <v>0</v>
      </c>
      <c r="L595" s="219">
        <v>27038</v>
      </c>
      <c r="M595" s="218">
        <v>0</v>
      </c>
      <c r="N595" s="217">
        <v>0</v>
      </c>
    </row>
    <row r="596" spans="2:14">
      <c r="B596" s="72">
        <v>2015</v>
      </c>
      <c r="C596" s="217">
        <v>12485</v>
      </c>
      <c r="D596" s="217">
        <v>1980</v>
      </c>
      <c r="E596" s="217">
        <v>3586</v>
      </c>
      <c r="F596" s="218">
        <v>18051</v>
      </c>
      <c r="G596" s="217">
        <v>8512</v>
      </c>
      <c r="H596" s="217">
        <v>0</v>
      </c>
      <c r="I596" s="217">
        <v>8512</v>
      </c>
      <c r="J596" s="219">
        <v>26563</v>
      </c>
      <c r="K596" s="219">
        <v>0</v>
      </c>
      <c r="L596" s="219">
        <v>26563</v>
      </c>
      <c r="M596" s="218">
        <v>0</v>
      </c>
      <c r="N596" s="217">
        <v>0</v>
      </c>
    </row>
    <row r="597" spans="2:14">
      <c r="B597" s="72">
        <v>2016</v>
      </c>
      <c r="C597" s="217">
        <v>12586</v>
      </c>
      <c r="D597" s="217">
        <v>1952</v>
      </c>
      <c r="E597" s="217">
        <v>3259</v>
      </c>
      <c r="F597" s="218">
        <v>17797</v>
      </c>
      <c r="G597" s="217">
        <v>5340</v>
      </c>
      <c r="H597" s="217">
        <v>0</v>
      </c>
      <c r="I597" s="217">
        <v>5340</v>
      </c>
      <c r="J597" s="219">
        <v>23137</v>
      </c>
      <c r="K597" s="219">
        <v>0</v>
      </c>
      <c r="L597" s="219">
        <v>23137</v>
      </c>
      <c r="M597" s="218">
        <v>0</v>
      </c>
      <c r="N597" s="217">
        <v>0</v>
      </c>
    </row>
    <row r="598" spans="2:14">
      <c r="B598" s="72">
        <v>2017</v>
      </c>
      <c r="C598" s="217">
        <v>11632</v>
      </c>
      <c r="D598" s="217">
        <v>1919</v>
      </c>
      <c r="E598" s="217">
        <v>3052</v>
      </c>
      <c r="F598" s="218">
        <v>16603</v>
      </c>
      <c r="G598" s="217">
        <v>5178</v>
      </c>
      <c r="H598" s="217">
        <v>0</v>
      </c>
      <c r="I598" s="217">
        <v>5178</v>
      </c>
      <c r="J598" s="219">
        <v>21781</v>
      </c>
      <c r="K598" s="219">
        <v>0</v>
      </c>
      <c r="L598" s="219">
        <v>21781</v>
      </c>
      <c r="M598" s="218">
        <v>0</v>
      </c>
      <c r="N598" s="217">
        <v>0</v>
      </c>
    </row>
    <row r="599" spans="2:14">
      <c r="B599" s="72">
        <v>2018</v>
      </c>
      <c r="C599" s="217">
        <v>11073</v>
      </c>
      <c r="D599" s="217">
        <v>1789</v>
      </c>
      <c r="E599" s="217">
        <v>2627</v>
      </c>
      <c r="F599" s="218">
        <v>15489</v>
      </c>
      <c r="G599" s="217">
        <v>4955</v>
      </c>
      <c r="H599" s="217">
        <v>0</v>
      </c>
      <c r="I599" s="217">
        <v>4955</v>
      </c>
      <c r="J599" s="219">
        <v>20444</v>
      </c>
      <c r="K599" s="219">
        <v>0</v>
      </c>
      <c r="L599" s="219">
        <v>20444</v>
      </c>
      <c r="M599" s="218">
        <v>0</v>
      </c>
      <c r="N599" s="217">
        <v>0</v>
      </c>
    </row>
    <row r="600" spans="2:14">
      <c r="B600" s="72">
        <v>2019</v>
      </c>
      <c r="C600" s="217">
        <v>9353</v>
      </c>
      <c r="D600" s="217">
        <v>1562</v>
      </c>
      <c r="E600" s="217">
        <v>2738</v>
      </c>
      <c r="F600" s="218">
        <v>13653</v>
      </c>
      <c r="G600" s="217">
        <v>5085</v>
      </c>
      <c r="H600" s="217">
        <v>0</v>
      </c>
      <c r="I600" s="217">
        <v>5085</v>
      </c>
      <c r="J600" s="219">
        <v>18738</v>
      </c>
      <c r="K600" s="219">
        <v>0</v>
      </c>
      <c r="L600" s="219">
        <v>18738</v>
      </c>
      <c r="M600" s="218">
        <v>0</v>
      </c>
      <c r="N600" s="217">
        <v>0</v>
      </c>
    </row>
    <row r="601" spans="2:14">
      <c r="B601" s="72">
        <v>2020</v>
      </c>
      <c r="C601" s="217">
        <v>6266</v>
      </c>
      <c r="D601" s="217">
        <v>897</v>
      </c>
      <c r="E601" s="217">
        <v>1550</v>
      </c>
      <c r="F601" s="218">
        <v>8713</v>
      </c>
      <c r="G601" s="217">
        <v>5102</v>
      </c>
      <c r="H601" s="217">
        <v>0</v>
      </c>
      <c r="I601" s="217">
        <v>5102</v>
      </c>
      <c r="J601" s="219">
        <v>13815</v>
      </c>
      <c r="K601" s="219">
        <v>0</v>
      </c>
      <c r="L601" s="219">
        <v>13815</v>
      </c>
      <c r="M601" s="218">
        <v>0</v>
      </c>
      <c r="N601" s="217">
        <v>0</v>
      </c>
    </row>
    <row r="602" spans="2:14">
      <c r="B602" s="72">
        <v>2021</v>
      </c>
      <c r="C602" s="217">
        <v>4827</v>
      </c>
      <c r="D602" s="217">
        <v>838</v>
      </c>
      <c r="E602" s="217">
        <v>1850</v>
      </c>
      <c r="F602" s="218">
        <v>7515</v>
      </c>
      <c r="G602" s="217">
        <v>5173</v>
      </c>
      <c r="H602" s="217">
        <v>0</v>
      </c>
      <c r="I602" s="217">
        <v>5173</v>
      </c>
      <c r="J602" s="219">
        <v>12688</v>
      </c>
      <c r="K602" s="219">
        <v>0</v>
      </c>
      <c r="L602" s="219">
        <v>12688</v>
      </c>
      <c r="M602" s="218">
        <v>0</v>
      </c>
      <c r="N602" s="217">
        <v>0</v>
      </c>
    </row>
    <row r="603" spans="2:14">
      <c r="B603" s="72">
        <v>2022</v>
      </c>
      <c r="C603" s="217">
        <v>3432</v>
      </c>
      <c r="D603" s="217">
        <v>810</v>
      </c>
      <c r="E603" s="217">
        <v>2089</v>
      </c>
      <c r="F603" s="218">
        <v>6331</v>
      </c>
      <c r="G603" s="217">
        <v>5407</v>
      </c>
      <c r="H603" s="217">
        <v>0</v>
      </c>
      <c r="I603" s="217">
        <v>5407</v>
      </c>
      <c r="J603" s="219">
        <v>11738</v>
      </c>
      <c r="K603" s="219">
        <v>0</v>
      </c>
      <c r="L603" s="219">
        <v>11738</v>
      </c>
      <c r="M603" s="218">
        <v>0</v>
      </c>
      <c r="N603" s="217">
        <v>0</v>
      </c>
    </row>
    <row r="604" spans="2:14">
      <c r="B604" s="72">
        <v>2023</v>
      </c>
      <c r="C604" s="217">
        <v>3126</v>
      </c>
      <c r="D604" s="217">
        <v>690</v>
      </c>
      <c r="E604" s="217">
        <v>2169</v>
      </c>
      <c r="F604" s="218">
        <v>5985</v>
      </c>
      <c r="G604" s="217">
        <v>5509</v>
      </c>
      <c r="H604" s="217">
        <v>0</v>
      </c>
      <c r="I604" s="217">
        <v>5509</v>
      </c>
      <c r="J604" s="219">
        <v>11494</v>
      </c>
      <c r="K604" s="219">
        <v>0</v>
      </c>
      <c r="L604" s="219">
        <v>11494</v>
      </c>
      <c r="M604" s="218">
        <v>0</v>
      </c>
      <c r="N604" s="217">
        <v>0</v>
      </c>
    </row>
    <row r="605" spans="2:14">
      <c r="B605" s="616" t="s">
        <v>212</v>
      </c>
      <c r="C605" s="217"/>
      <c r="D605" s="217"/>
      <c r="E605" s="217"/>
      <c r="F605" s="218"/>
      <c r="G605" s="217"/>
      <c r="H605" s="217"/>
      <c r="I605" s="217"/>
      <c r="J605" s="219"/>
      <c r="K605" s="219"/>
      <c r="L605" s="219"/>
      <c r="M605" s="218"/>
      <c r="N605" s="217"/>
    </row>
    <row r="606" spans="2:14">
      <c r="B606" s="617" t="s">
        <v>402</v>
      </c>
      <c r="C606" s="217"/>
      <c r="D606" s="217"/>
      <c r="E606" s="217"/>
      <c r="F606" s="218"/>
      <c r="G606" s="217"/>
      <c r="H606" s="217"/>
      <c r="I606" s="217"/>
      <c r="J606" s="219"/>
      <c r="K606" s="219"/>
      <c r="L606" s="219"/>
      <c r="M606" s="218"/>
      <c r="N606" s="217"/>
    </row>
    <row r="607" spans="2:14">
      <c r="B607" s="72">
        <v>2012</v>
      </c>
      <c r="C607" s="217">
        <v>0</v>
      </c>
      <c r="D607" s="217">
        <v>0</v>
      </c>
      <c r="E607" s="217">
        <v>0</v>
      </c>
      <c r="F607" s="218">
        <v>0</v>
      </c>
      <c r="G607" s="217">
        <v>0</v>
      </c>
      <c r="H607" s="217">
        <v>0</v>
      </c>
      <c r="I607" s="217">
        <v>0</v>
      </c>
      <c r="J607" s="219">
        <v>0</v>
      </c>
      <c r="K607" s="219">
        <v>0</v>
      </c>
      <c r="L607" s="219">
        <v>0</v>
      </c>
      <c r="M607" s="218">
        <v>4865</v>
      </c>
      <c r="N607" s="217">
        <v>4865</v>
      </c>
    </row>
    <row r="608" spans="2:14">
      <c r="B608" s="72">
        <v>2013</v>
      </c>
      <c r="C608" s="217">
        <v>0</v>
      </c>
      <c r="D608" s="217">
        <v>0</v>
      </c>
      <c r="E608" s="217">
        <v>0</v>
      </c>
      <c r="F608" s="218">
        <v>0</v>
      </c>
      <c r="G608" s="217">
        <v>0</v>
      </c>
      <c r="H608" s="217">
        <v>0</v>
      </c>
      <c r="I608" s="217">
        <v>0</v>
      </c>
      <c r="J608" s="219">
        <v>0</v>
      </c>
      <c r="K608" s="219">
        <v>0</v>
      </c>
      <c r="L608" s="219">
        <v>0</v>
      </c>
      <c r="M608" s="218">
        <v>5525</v>
      </c>
      <c r="N608" s="217">
        <v>5525</v>
      </c>
    </row>
    <row r="609" spans="2:14">
      <c r="B609" s="72">
        <v>2014</v>
      </c>
      <c r="C609" s="217">
        <v>0</v>
      </c>
      <c r="D609" s="217">
        <v>0</v>
      </c>
      <c r="E609" s="217">
        <v>0</v>
      </c>
      <c r="F609" s="218">
        <v>0</v>
      </c>
      <c r="G609" s="217">
        <v>0</v>
      </c>
      <c r="H609" s="217">
        <v>0</v>
      </c>
      <c r="I609" s="217">
        <v>0</v>
      </c>
      <c r="J609" s="219">
        <v>0</v>
      </c>
      <c r="K609" s="219">
        <v>0</v>
      </c>
      <c r="L609" s="219">
        <v>0</v>
      </c>
      <c r="M609" s="218">
        <v>7289</v>
      </c>
      <c r="N609" s="217">
        <v>7289</v>
      </c>
    </row>
    <row r="610" spans="2:14">
      <c r="B610" s="72">
        <v>2015</v>
      </c>
      <c r="C610" s="217">
        <v>0</v>
      </c>
      <c r="D610" s="217">
        <v>0</v>
      </c>
      <c r="E610" s="217">
        <v>0</v>
      </c>
      <c r="F610" s="218">
        <v>0</v>
      </c>
      <c r="G610" s="217">
        <v>0</v>
      </c>
      <c r="H610" s="217">
        <v>0</v>
      </c>
      <c r="I610" s="217">
        <v>0</v>
      </c>
      <c r="J610" s="219">
        <v>0</v>
      </c>
      <c r="K610" s="219">
        <v>0</v>
      </c>
      <c r="L610" s="219">
        <v>0</v>
      </c>
      <c r="M610" s="218">
        <v>9538</v>
      </c>
      <c r="N610" s="217">
        <v>9538</v>
      </c>
    </row>
    <row r="611" spans="2:14">
      <c r="B611" s="72">
        <v>2016</v>
      </c>
      <c r="C611" s="217">
        <v>0</v>
      </c>
      <c r="D611" s="217">
        <v>0</v>
      </c>
      <c r="E611" s="217">
        <v>0</v>
      </c>
      <c r="F611" s="218">
        <v>0</v>
      </c>
      <c r="G611" s="217">
        <v>0</v>
      </c>
      <c r="H611" s="217">
        <v>0</v>
      </c>
      <c r="I611" s="217">
        <v>0</v>
      </c>
      <c r="J611" s="219">
        <v>0</v>
      </c>
      <c r="K611" s="219">
        <v>0</v>
      </c>
      <c r="L611" s="219">
        <v>0</v>
      </c>
      <c r="M611" s="218">
        <v>14805</v>
      </c>
      <c r="N611" s="217">
        <v>14805</v>
      </c>
    </row>
    <row r="612" spans="2:14">
      <c r="B612" s="72">
        <v>2017</v>
      </c>
      <c r="C612" s="217">
        <v>0</v>
      </c>
      <c r="D612" s="217">
        <v>0</v>
      </c>
      <c r="E612" s="217">
        <v>0</v>
      </c>
      <c r="F612" s="218">
        <v>0</v>
      </c>
      <c r="G612" s="217">
        <v>0</v>
      </c>
      <c r="H612" s="217">
        <v>0</v>
      </c>
      <c r="I612" s="217">
        <v>0</v>
      </c>
      <c r="J612" s="219">
        <v>0</v>
      </c>
      <c r="K612" s="219">
        <v>0</v>
      </c>
      <c r="L612" s="219">
        <v>0</v>
      </c>
      <c r="M612" s="218">
        <v>13147</v>
      </c>
      <c r="N612" s="217">
        <v>13147</v>
      </c>
    </row>
    <row r="613" spans="2:14">
      <c r="B613" s="72">
        <v>2018</v>
      </c>
      <c r="C613" s="217">
        <v>0</v>
      </c>
      <c r="D613" s="217">
        <v>0</v>
      </c>
      <c r="E613" s="217">
        <v>0</v>
      </c>
      <c r="F613" s="218">
        <v>0</v>
      </c>
      <c r="G613" s="217">
        <v>0</v>
      </c>
      <c r="H613" s="217">
        <v>0</v>
      </c>
      <c r="I613" s="217">
        <v>0</v>
      </c>
      <c r="J613" s="219">
        <v>0</v>
      </c>
      <c r="K613" s="219">
        <v>0</v>
      </c>
      <c r="L613" s="219">
        <v>0</v>
      </c>
      <c r="M613" s="218">
        <v>15460</v>
      </c>
      <c r="N613" s="217">
        <v>15460</v>
      </c>
    </row>
    <row r="614" spans="2:14">
      <c r="B614" s="72">
        <v>2019</v>
      </c>
      <c r="C614" s="217">
        <v>0</v>
      </c>
      <c r="D614" s="217">
        <v>0</v>
      </c>
      <c r="E614" s="217">
        <v>0</v>
      </c>
      <c r="F614" s="218">
        <v>0</v>
      </c>
      <c r="G614" s="217">
        <v>0</v>
      </c>
      <c r="H614" s="217">
        <v>0</v>
      </c>
      <c r="I614" s="217">
        <v>0</v>
      </c>
      <c r="J614" s="219">
        <v>0</v>
      </c>
      <c r="K614" s="219">
        <v>0</v>
      </c>
      <c r="L614" s="219">
        <v>0</v>
      </c>
      <c r="M614" s="218">
        <v>14942</v>
      </c>
      <c r="N614" s="217">
        <v>14942</v>
      </c>
    </row>
    <row r="615" spans="2:14">
      <c r="B615" s="72">
        <v>2020</v>
      </c>
      <c r="C615" s="217">
        <v>0</v>
      </c>
      <c r="D615" s="217">
        <v>0</v>
      </c>
      <c r="E615" s="217">
        <v>0</v>
      </c>
      <c r="F615" s="218">
        <v>0</v>
      </c>
      <c r="G615" s="217">
        <v>0</v>
      </c>
      <c r="H615" s="217">
        <v>0</v>
      </c>
      <c r="I615" s="217">
        <v>0</v>
      </c>
      <c r="J615" s="219">
        <v>0</v>
      </c>
      <c r="K615" s="219">
        <v>0</v>
      </c>
      <c r="L615" s="219">
        <v>0</v>
      </c>
      <c r="M615" s="218">
        <v>13942</v>
      </c>
      <c r="N615" s="217">
        <v>13942</v>
      </c>
    </row>
    <row r="616" spans="2:14">
      <c r="B616" s="72">
        <v>2021</v>
      </c>
      <c r="C616" s="217">
        <v>0</v>
      </c>
      <c r="D616" s="217">
        <v>0</v>
      </c>
      <c r="E616" s="217">
        <v>0</v>
      </c>
      <c r="F616" s="218">
        <v>0</v>
      </c>
      <c r="G616" s="217">
        <v>0</v>
      </c>
      <c r="H616" s="217">
        <v>0</v>
      </c>
      <c r="I616" s="217">
        <v>0</v>
      </c>
      <c r="J616" s="219">
        <v>0</v>
      </c>
      <c r="K616" s="219">
        <v>0</v>
      </c>
      <c r="L616" s="219">
        <v>0</v>
      </c>
      <c r="M616" s="218">
        <v>10879</v>
      </c>
      <c r="N616" s="217">
        <v>10879</v>
      </c>
    </row>
    <row r="617" spans="2:14">
      <c r="B617" s="72">
        <v>2022</v>
      </c>
      <c r="C617" s="217">
        <v>0</v>
      </c>
      <c r="D617" s="217">
        <v>0</v>
      </c>
      <c r="E617" s="217">
        <v>0</v>
      </c>
      <c r="F617" s="218">
        <v>0</v>
      </c>
      <c r="G617" s="217">
        <v>0</v>
      </c>
      <c r="H617" s="217">
        <v>0</v>
      </c>
      <c r="I617" s="217">
        <v>0</v>
      </c>
      <c r="J617" s="219">
        <v>0</v>
      </c>
      <c r="K617" s="219">
        <v>0</v>
      </c>
      <c r="L617" s="219">
        <v>0</v>
      </c>
      <c r="M617" s="218">
        <v>13933</v>
      </c>
      <c r="N617" s="217">
        <v>13933</v>
      </c>
    </row>
    <row r="618" spans="2:14">
      <c r="B618" s="72">
        <v>2023</v>
      </c>
      <c r="C618" s="217">
        <v>0</v>
      </c>
      <c r="D618" s="217">
        <v>0</v>
      </c>
      <c r="E618" s="217">
        <v>0</v>
      </c>
      <c r="F618" s="218">
        <v>0</v>
      </c>
      <c r="G618" s="217">
        <v>0</v>
      </c>
      <c r="H618" s="217">
        <v>0</v>
      </c>
      <c r="I618" s="217">
        <v>0</v>
      </c>
      <c r="J618" s="219">
        <v>0</v>
      </c>
      <c r="K618" s="219">
        <v>0</v>
      </c>
      <c r="L618" s="219">
        <v>0</v>
      </c>
      <c r="M618" s="218">
        <v>12230</v>
      </c>
      <c r="N618" s="217">
        <v>12230</v>
      </c>
    </row>
    <row r="619" spans="2:14">
      <c r="B619" s="616" t="s">
        <v>133</v>
      </c>
      <c r="C619" s="217"/>
      <c r="D619" s="217"/>
      <c r="E619" s="217"/>
      <c r="F619" s="218"/>
      <c r="G619" s="217"/>
      <c r="H619" s="217"/>
      <c r="I619" s="217"/>
      <c r="J619" s="219"/>
      <c r="K619" s="219"/>
      <c r="L619" s="219"/>
      <c r="M619" s="218"/>
      <c r="N619" s="217"/>
    </row>
    <row r="620" spans="2:14">
      <c r="B620" s="617" t="s">
        <v>403</v>
      </c>
      <c r="C620" s="217"/>
      <c r="D620" s="217"/>
      <c r="E620" s="217"/>
      <c r="F620" s="218"/>
      <c r="G620" s="217"/>
      <c r="H620" s="217"/>
      <c r="I620" s="217"/>
      <c r="J620" s="219"/>
      <c r="K620" s="219"/>
      <c r="L620" s="219"/>
      <c r="M620" s="218"/>
      <c r="N620" s="217"/>
    </row>
    <row r="621" spans="2:14">
      <c r="B621" s="72">
        <v>2012</v>
      </c>
      <c r="C621" s="217">
        <v>1</v>
      </c>
      <c r="D621" s="217">
        <v>146</v>
      </c>
      <c r="E621" s="217">
        <v>25554</v>
      </c>
      <c r="F621" s="218">
        <v>25701</v>
      </c>
      <c r="G621" s="217">
        <v>0</v>
      </c>
      <c r="H621" s="217">
        <v>0</v>
      </c>
      <c r="I621" s="217">
        <v>0</v>
      </c>
      <c r="J621" s="219">
        <v>25701</v>
      </c>
      <c r="K621" s="219">
        <v>463122</v>
      </c>
      <c r="L621" s="219">
        <v>488823</v>
      </c>
      <c r="M621" s="218"/>
      <c r="N621" s="217">
        <v>0</v>
      </c>
    </row>
    <row r="622" spans="2:14">
      <c r="B622" s="72">
        <v>2013</v>
      </c>
      <c r="C622" s="217">
        <v>0</v>
      </c>
      <c r="D622" s="217">
        <v>291</v>
      </c>
      <c r="E622" s="217">
        <v>173899</v>
      </c>
      <c r="F622" s="218">
        <v>174190</v>
      </c>
      <c r="G622" s="217">
        <v>0</v>
      </c>
      <c r="H622" s="217">
        <v>0</v>
      </c>
      <c r="I622" s="217">
        <v>0</v>
      </c>
      <c r="J622" s="219">
        <v>174190</v>
      </c>
      <c r="K622" s="219">
        <v>1269511</v>
      </c>
      <c r="L622" s="219">
        <v>1443701</v>
      </c>
      <c r="M622" s="218"/>
      <c r="N622" s="217">
        <v>0</v>
      </c>
    </row>
    <row r="623" spans="2:14">
      <c r="B623" s="72">
        <v>2014</v>
      </c>
      <c r="C623" s="217">
        <v>17499</v>
      </c>
      <c r="D623" s="217">
        <v>50</v>
      </c>
      <c r="E623" s="217">
        <v>242016</v>
      </c>
      <c r="F623" s="218">
        <v>259565</v>
      </c>
      <c r="G623" s="217">
        <v>0</v>
      </c>
      <c r="H623" s="217">
        <v>0</v>
      </c>
      <c r="I623" s="217">
        <v>0</v>
      </c>
      <c r="J623" s="219">
        <v>259565</v>
      </c>
      <c r="K623" s="219">
        <v>1515332</v>
      </c>
      <c r="L623" s="219">
        <v>1774897</v>
      </c>
      <c r="M623" s="218"/>
      <c r="N623" s="217">
        <v>0</v>
      </c>
    </row>
    <row r="624" spans="2:14">
      <c r="B624" s="72">
        <v>2015</v>
      </c>
      <c r="C624" s="217">
        <v>43405</v>
      </c>
      <c r="D624" s="217">
        <v>0</v>
      </c>
      <c r="E624" s="217">
        <v>258160</v>
      </c>
      <c r="F624" s="218">
        <v>301565</v>
      </c>
      <c r="G624" s="217">
        <v>0</v>
      </c>
      <c r="H624" s="217">
        <v>0</v>
      </c>
      <c r="I624" s="217">
        <v>0</v>
      </c>
      <c r="J624" s="219">
        <v>301565</v>
      </c>
      <c r="K624" s="219">
        <v>1628805</v>
      </c>
      <c r="L624" s="219">
        <v>1930370</v>
      </c>
      <c r="M624" s="218"/>
      <c r="N624" s="217">
        <v>0</v>
      </c>
    </row>
    <row r="625" spans="2:14">
      <c r="B625" s="72">
        <v>2016</v>
      </c>
      <c r="C625" s="217">
        <v>15530</v>
      </c>
      <c r="D625" s="217">
        <v>78</v>
      </c>
      <c r="E625" s="217">
        <v>121375</v>
      </c>
      <c r="F625" s="218">
        <v>136983</v>
      </c>
      <c r="G625" s="217">
        <v>0</v>
      </c>
      <c r="H625" s="217">
        <v>0</v>
      </c>
      <c r="I625" s="217">
        <v>0</v>
      </c>
      <c r="J625" s="219">
        <v>136983</v>
      </c>
      <c r="K625" s="219">
        <v>588748</v>
      </c>
      <c r="L625" s="219">
        <v>725731</v>
      </c>
      <c r="M625" s="218"/>
      <c r="N625" s="217">
        <v>0</v>
      </c>
    </row>
    <row r="626" spans="2:14">
      <c r="B626" s="72">
        <v>2017</v>
      </c>
      <c r="C626" s="217">
        <v>5345</v>
      </c>
      <c r="D626" s="217">
        <v>0</v>
      </c>
      <c r="E626" s="217">
        <v>161366</v>
      </c>
      <c r="F626" s="218">
        <v>166711</v>
      </c>
      <c r="G626" s="217">
        <v>0</v>
      </c>
      <c r="H626" s="217">
        <v>0</v>
      </c>
      <c r="I626" s="217">
        <v>0</v>
      </c>
      <c r="J626" s="219">
        <v>166711</v>
      </c>
      <c r="K626" s="219">
        <v>581158</v>
      </c>
      <c r="L626" s="219">
        <v>747869</v>
      </c>
      <c r="M626" s="218"/>
      <c r="N626" s="217">
        <v>0</v>
      </c>
    </row>
    <row r="627" spans="2:14">
      <c r="B627" s="72">
        <v>2018</v>
      </c>
      <c r="C627" s="217">
        <v>0</v>
      </c>
      <c r="D627" s="217">
        <v>0</v>
      </c>
      <c r="E627" s="217">
        <v>178343</v>
      </c>
      <c r="F627" s="218">
        <v>178343</v>
      </c>
      <c r="G627" s="217">
        <v>0</v>
      </c>
      <c r="H627" s="217">
        <v>0</v>
      </c>
      <c r="I627" s="217">
        <v>0</v>
      </c>
      <c r="J627" s="219">
        <v>178343</v>
      </c>
      <c r="K627" s="219">
        <v>589639</v>
      </c>
      <c r="L627" s="219">
        <v>767982</v>
      </c>
      <c r="M627" s="218"/>
      <c r="N627" s="217">
        <v>0</v>
      </c>
    </row>
    <row r="628" spans="2:14">
      <c r="B628" s="72">
        <v>2019</v>
      </c>
      <c r="C628" s="217">
        <v>0</v>
      </c>
      <c r="D628" s="217">
        <v>0</v>
      </c>
      <c r="E628" s="217">
        <v>192288</v>
      </c>
      <c r="F628" s="218">
        <v>192288</v>
      </c>
      <c r="G628" s="217">
        <v>0</v>
      </c>
      <c r="H628" s="217">
        <v>0</v>
      </c>
      <c r="I628" s="217">
        <v>0</v>
      </c>
      <c r="J628" s="219">
        <v>192288</v>
      </c>
      <c r="K628" s="219">
        <v>607105</v>
      </c>
      <c r="L628" s="219">
        <v>799393</v>
      </c>
      <c r="M628" s="218"/>
      <c r="N628" s="217">
        <v>0</v>
      </c>
    </row>
    <row r="629" spans="2:14">
      <c r="B629" s="72">
        <v>2020</v>
      </c>
      <c r="C629" s="217">
        <v>0</v>
      </c>
      <c r="D629" s="217">
        <v>0</v>
      </c>
      <c r="E629" s="217">
        <v>156213</v>
      </c>
      <c r="F629" s="218">
        <v>156213</v>
      </c>
      <c r="G629" s="217">
        <v>0</v>
      </c>
      <c r="H629" s="217">
        <v>0</v>
      </c>
      <c r="I629" s="217">
        <v>0</v>
      </c>
      <c r="J629" s="219">
        <v>156213</v>
      </c>
      <c r="K629" s="219">
        <v>636470</v>
      </c>
      <c r="L629" s="219">
        <v>792683</v>
      </c>
      <c r="M629" s="218"/>
      <c r="N629" s="217">
        <v>0</v>
      </c>
    </row>
    <row r="630" spans="2:14">
      <c r="B630" s="72">
        <v>2021</v>
      </c>
      <c r="C630" s="217">
        <v>0</v>
      </c>
      <c r="D630" s="217">
        <v>1519</v>
      </c>
      <c r="E630" s="217">
        <v>151946</v>
      </c>
      <c r="F630" s="218">
        <v>153465</v>
      </c>
      <c r="G630" s="217">
        <v>0</v>
      </c>
      <c r="H630" s="217">
        <v>0</v>
      </c>
      <c r="I630" s="217">
        <v>0</v>
      </c>
      <c r="J630" s="219">
        <v>153465</v>
      </c>
      <c r="K630" s="219">
        <v>647033</v>
      </c>
      <c r="L630" s="219">
        <v>800498</v>
      </c>
      <c r="M630" s="218"/>
      <c r="N630" s="217">
        <v>0</v>
      </c>
    </row>
    <row r="631" spans="2:14">
      <c r="B631" s="72">
        <v>2022</v>
      </c>
      <c r="C631" s="217">
        <v>0</v>
      </c>
      <c r="D631" s="217">
        <v>9443</v>
      </c>
      <c r="E631" s="217">
        <v>150070</v>
      </c>
      <c r="F631" s="218">
        <v>159513</v>
      </c>
      <c r="G631" s="217">
        <v>0</v>
      </c>
      <c r="H631" s="217">
        <v>0</v>
      </c>
      <c r="I631" s="217">
        <v>0</v>
      </c>
      <c r="J631" s="219">
        <v>159513</v>
      </c>
      <c r="K631" s="219">
        <v>800783</v>
      </c>
      <c r="L631" s="219">
        <v>960296</v>
      </c>
      <c r="M631" s="218"/>
      <c r="N631" s="217">
        <v>0</v>
      </c>
    </row>
    <row r="632" spans="2:14">
      <c r="B632" s="72">
        <v>2023</v>
      </c>
      <c r="C632" s="217">
        <v>0</v>
      </c>
      <c r="D632" s="217">
        <v>9982</v>
      </c>
      <c r="E632" s="217">
        <v>153162</v>
      </c>
      <c r="F632" s="218">
        <v>163144</v>
      </c>
      <c r="G632" s="217">
        <v>0</v>
      </c>
      <c r="H632" s="217">
        <v>0</v>
      </c>
      <c r="I632" s="217">
        <v>0</v>
      </c>
      <c r="J632" s="219">
        <v>163144</v>
      </c>
      <c r="K632" s="219">
        <v>913496</v>
      </c>
      <c r="L632" s="219">
        <v>1076640</v>
      </c>
      <c r="M632" s="218"/>
      <c r="N632" s="217">
        <v>0</v>
      </c>
    </row>
    <row r="633" spans="2:14">
      <c r="B633" s="617" t="s">
        <v>404</v>
      </c>
      <c r="C633" s="217"/>
      <c r="D633" s="217"/>
      <c r="E633" s="217"/>
      <c r="F633" s="218"/>
      <c r="G633" s="217"/>
      <c r="H633" s="217"/>
      <c r="I633" s="217"/>
      <c r="J633" s="219"/>
      <c r="K633" s="219"/>
      <c r="L633" s="219"/>
      <c r="M633" s="218"/>
      <c r="N633" s="217"/>
    </row>
    <row r="634" spans="2:14">
      <c r="B634" s="72">
        <v>2012</v>
      </c>
      <c r="C634" s="217">
        <v>141</v>
      </c>
      <c r="D634" s="217">
        <v>0</v>
      </c>
      <c r="E634" s="217">
        <v>216391</v>
      </c>
      <c r="F634" s="218">
        <v>216532</v>
      </c>
      <c r="G634" s="217">
        <v>0</v>
      </c>
      <c r="H634" s="217">
        <v>0</v>
      </c>
      <c r="I634" s="217">
        <v>0</v>
      </c>
      <c r="J634" s="219">
        <v>216532</v>
      </c>
      <c r="K634" s="219">
        <v>0</v>
      </c>
      <c r="L634" s="219">
        <v>216532</v>
      </c>
      <c r="M634" s="218">
        <v>0</v>
      </c>
      <c r="N634" s="217">
        <v>0</v>
      </c>
    </row>
    <row r="635" spans="2:14">
      <c r="B635" s="72">
        <v>2013</v>
      </c>
      <c r="C635" s="217">
        <v>144</v>
      </c>
      <c r="D635" s="217">
        <v>0</v>
      </c>
      <c r="E635" s="217">
        <v>199755</v>
      </c>
      <c r="F635" s="218">
        <v>199899</v>
      </c>
      <c r="G635" s="217">
        <v>0</v>
      </c>
      <c r="H635" s="217">
        <v>0</v>
      </c>
      <c r="I635" s="217">
        <v>0</v>
      </c>
      <c r="J635" s="219">
        <v>199899</v>
      </c>
      <c r="K635" s="219">
        <v>0</v>
      </c>
      <c r="L635" s="219">
        <v>199899</v>
      </c>
      <c r="M635" s="218">
        <v>0</v>
      </c>
      <c r="N635" s="217">
        <v>0</v>
      </c>
    </row>
    <row r="636" spans="2:14">
      <c r="B636" s="72">
        <v>2014</v>
      </c>
      <c r="C636" s="217">
        <v>2</v>
      </c>
      <c r="D636" s="217">
        <v>0</v>
      </c>
      <c r="E636" s="217">
        <v>189893</v>
      </c>
      <c r="F636" s="218">
        <v>189895</v>
      </c>
      <c r="G636" s="217">
        <v>0</v>
      </c>
      <c r="H636" s="217">
        <v>0</v>
      </c>
      <c r="I636" s="217">
        <v>0</v>
      </c>
      <c r="J636" s="219">
        <v>189895</v>
      </c>
      <c r="K636" s="219">
        <v>0</v>
      </c>
      <c r="L636" s="219">
        <v>189895</v>
      </c>
      <c r="M636" s="218">
        <v>0</v>
      </c>
      <c r="N636" s="217">
        <v>0</v>
      </c>
    </row>
    <row r="637" spans="2:14">
      <c r="B637" s="72">
        <v>2015</v>
      </c>
      <c r="C637" s="217">
        <v>0</v>
      </c>
      <c r="D637" s="217">
        <v>0</v>
      </c>
      <c r="E637" s="217">
        <v>182479</v>
      </c>
      <c r="F637" s="218">
        <v>182479</v>
      </c>
      <c r="G637" s="217">
        <v>0</v>
      </c>
      <c r="H637" s="217">
        <v>0</v>
      </c>
      <c r="I637" s="217">
        <v>0</v>
      </c>
      <c r="J637" s="219">
        <v>182479</v>
      </c>
      <c r="K637" s="219">
        <v>0</v>
      </c>
      <c r="L637" s="219">
        <v>182479</v>
      </c>
      <c r="M637" s="218">
        <v>0</v>
      </c>
      <c r="N637" s="217">
        <v>0</v>
      </c>
    </row>
    <row r="638" spans="2:14">
      <c r="B638" s="72">
        <v>2016</v>
      </c>
      <c r="C638" s="217">
        <v>0</v>
      </c>
      <c r="D638" s="217">
        <v>0</v>
      </c>
      <c r="E638" s="217">
        <v>173542</v>
      </c>
      <c r="F638" s="218">
        <v>173542</v>
      </c>
      <c r="G638" s="217">
        <v>0</v>
      </c>
      <c r="H638" s="217">
        <v>0</v>
      </c>
      <c r="I638" s="217">
        <v>0</v>
      </c>
      <c r="J638" s="219">
        <v>173542</v>
      </c>
      <c r="K638" s="219">
        <v>0</v>
      </c>
      <c r="L638" s="219">
        <v>173542</v>
      </c>
      <c r="M638" s="218">
        <v>0</v>
      </c>
      <c r="N638" s="217">
        <v>0</v>
      </c>
    </row>
    <row r="639" spans="2:14">
      <c r="B639" s="72">
        <v>2017</v>
      </c>
      <c r="C639" s="217">
        <v>0</v>
      </c>
      <c r="D639" s="217">
        <v>0</v>
      </c>
      <c r="E639" s="217">
        <v>175804</v>
      </c>
      <c r="F639" s="218">
        <v>175804</v>
      </c>
      <c r="G639" s="217">
        <v>0</v>
      </c>
      <c r="H639" s="217">
        <v>0</v>
      </c>
      <c r="I639" s="217">
        <v>0</v>
      </c>
      <c r="J639" s="219">
        <v>175804</v>
      </c>
      <c r="K639" s="219">
        <v>0</v>
      </c>
      <c r="L639" s="219">
        <v>175804</v>
      </c>
      <c r="M639" s="218">
        <v>0</v>
      </c>
      <c r="N639" s="217">
        <v>0</v>
      </c>
    </row>
    <row r="640" spans="2:14">
      <c r="B640" s="72">
        <v>2018</v>
      </c>
      <c r="C640" s="217">
        <v>0</v>
      </c>
      <c r="D640" s="217">
        <v>0</v>
      </c>
      <c r="E640" s="217">
        <v>151196</v>
      </c>
      <c r="F640" s="218">
        <v>151196</v>
      </c>
      <c r="G640" s="217">
        <v>0</v>
      </c>
      <c r="H640" s="217">
        <v>0</v>
      </c>
      <c r="I640" s="217">
        <v>0</v>
      </c>
      <c r="J640" s="219">
        <v>151196</v>
      </c>
      <c r="K640" s="219">
        <v>0</v>
      </c>
      <c r="L640" s="219">
        <v>151196</v>
      </c>
      <c r="M640" s="218">
        <v>0</v>
      </c>
      <c r="N640" s="217">
        <v>0</v>
      </c>
    </row>
    <row r="641" spans="2:14">
      <c r="B641" s="72">
        <v>2019</v>
      </c>
      <c r="C641" s="217">
        <v>0</v>
      </c>
      <c r="D641" s="217">
        <v>0</v>
      </c>
      <c r="E641" s="217">
        <v>153409</v>
      </c>
      <c r="F641" s="218">
        <v>153409</v>
      </c>
      <c r="G641" s="217">
        <v>0</v>
      </c>
      <c r="H641" s="217">
        <v>0</v>
      </c>
      <c r="I641" s="217">
        <v>0</v>
      </c>
      <c r="J641" s="219">
        <v>153409</v>
      </c>
      <c r="K641" s="219">
        <v>0</v>
      </c>
      <c r="L641" s="219">
        <v>153409</v>
      </c>
      <c r="M641" s="218">
        <v>0</v>
      </c>
      <c r="N641" s="217">
        <v>0</v>
      </c>
    </row>
    <row r="642" spans="2:14">
      <c r="B642" s="72">
        <v>2020</v>
      </c>
      <c r="C642" s="217">
        <v>0</v>
      </c>
      <c r="D642" s="217">
        <v>0</v>
      </c>
      <c r="E642" s="217">
        <v>150432</v>
      </c>
      <c r="F642" s="218">
        <v>150432</v>
      </c>
      <c r="G642" s="217">
        <v>0</v>
      </c>
      <c r="H642" s="217">
        <v>0</v>
      </c>
      <c r="I642" s="217">
        <v>0</v>
      </c>
      <c r="J642" s="219">
        <v>150432</v>
      </c>
      <c r="K642" s="219">
        <v>0</v>
      </c>
      <c r="L642" s="219">
        <v>150432</v>
      </c>
      <c r="M642" s="218">
        <v>0</v>
      </c>
      <c r="N642" s="217">
        <v>0</v>
      </c>
    </row>
    <row r="643" spans="2:14">
      <c r="B643" s="72">
        <v>2021</v>
      </c>
      <c r="C643" s="217">
        <v>0</v>
      </c>
      <c r="D643" s="217">
        <v>0</v>
      </c>
      <c r="E643" s="217">
        <v>139517</v>
      </c>
      <c r="F643" s="218">
        <v>139517</v>
      </c>
      <c r="G643" s="217">
        <v>0</v>
      </c>
      <c r="H643" s="217">
        <v>0</v>
      </c>
      <c r="I643" s="217">
        <v>0</v>
      </c>
      <c r="J643" s="219">
        <v>139517</v>
      </c>
      <c r="K643" s="219">
        <v>0</v>
      </c>
      <c r="L643" s="219">
        <v>139517</v>
      </c>
      <c r="M643" s="218">
        <v>0</v>
      </c>
      <c r="N643" s="217">
        <v>0</v>
      </c>
    </row>
    <row r="644" spans="2:14">
      <c r="B644" s="72">
        <v>2022</v>
      </c>
      <c r="C644" s="217">
        <v>0</v>
      </c>
      <c r="D644" s="217">
        <v>0</v>
      </c>
      <c r="E644" s="217">
        <v>110907</v>
      </c>
      <c r="F644" s="218">
        <v>110907</v>
      </c>
      <c r="G644" s="217">
        <v>0</v>
      </c>
      <c r="H644" s="217">
        <v>0</v>
      </c>
      <c r="I644" s="217">
        <v>0</v>
      </c>
      <c r="J644" s="219">
        <v>110907</v>
      </c>
      <c r="K644" s="219">
        <v>0</v>
      </c>
      <c r="L644" s="219">
        <v>110907</v>
      </c>
      <c r="M644" s="218">
        <v>0</v>
      </c>
      <c r="N644" s="217">
        <v>0</v>
      </c>
    </row>
    <row r="645" spans="2:14">
      <c r="B645" s="72">
        <v>2023</v>
      </c>
      <c r="C645" s="217">
        <v>0</v>
      </c>
      <c r="D645" s="217">
        <v>0</v>
      </c>
      <c r="E645" s="217">
        <v>105435</v>
      </c>
      <c r="F645" s="218">
        <v>105435</v>
      </c>
      <c r="G645" s="217">
        <v>0</v>
      </c>
      <c r="H645" s="217">
        <v>0</v>
      </c>
      <c r="I645" s="217">
        <v>0</v>
      </c>
      <c r="J645" s="219">
        <v>105435</v>
      </c>
      <c r="K645" s="219">
        <v>0</v>
      </c>
      <c r="L645" s="219">
        <v>105435</v>
      </c>
      <c r="M645" s="218">
        <v>0</v>
      </c>
      <c r="N645" s="217">
        <v>0</v>
      </c>
    </row>
    <row r="646" spans="2:14">
      <c r="B646" s="617" t="s">
        <v>405</v>
      </c>
      <c r="C646" s="217"/>
      <c r="D646" s="217"/>
      <c r="E646" s="217"/>
      <c r="F646" s="218"/>
      <c r="G646" s="217"/>
      <c r="H646" s="217"/>
      <c r="I646" s="217"/>
      <c r="J646" s="219"/>
      <c r="K646" s="219"/>
      <c r="L646" s="219"/>
      <c r="M646" s="218"/>
      <c r="N646" s="217"/>
    </row>
    <row r="647" spans="2:14">
      <c r="B647" s="72">
        <v>2012</v>
      </c>
      <c r="C647" s="217">
        <v>37122</v>
      </c>
      <c r="D647" s="217">
        <v>488</v>
      </c>
      <c r="E647" s="217">
        <v>246582</v>
      </c>
      <c r="F647" s="218">
        <v>284192</v>
      </c>
      <c r="G647" s="217">
        <v>0</v>
      </c>
      <c r="H647" s="217">
        <v>0</v>
      </c>
      <c r="I647" s="217">
        <v>0</v>
      </c>
      <c r="J647" s="219">
        <v>284192</v>
      </c>
      <c r="K647" s="219">
        <v>1029945</v>
      </c>
      <c r="L647" s="219">
        <v>1314137</v>
      </c>
      <c r="M647" s="218"/>
      <c r="N647" s="217">
        <v>18680</v>
      </c>
    </row>
    <row r="648" spans="2:14">
      <c r="B648" s="72">
        <v>2013</v>
      </c>
      <c r="C648" s="217">
        <v>66650</v>
      </c>
      <c r="D648" s="217">
        <v>585</v>
      </c>
      <c r="E648" s="217">
        <v>63574</v>
      </c>
      <c r="F648" s="218">
        <v>130809</v>
      </c>
      <c r="G648" s="217">
        <v>0</v>
      </c>
      <c r="H648" s="217">
        <v>0</v>
      </c>
      <c r="I648" s="217">
        <v>0</v>
      </c>
      <c r="J648" s="219">
        <v>130809</v>
      </c>
      <c r="K648" s="219">
        <v>287619</v>
      </c>
      <c r="L648" s="219">
        <v>418428</v>
      </c>
      <c r="M648" s="218">
        <v>0</v>
      </c>
      <c r="N648" s="217">
        <v>14463</v>
      </c>
    </row>
    <row r="649" spans="2:14">
      <c r="B649" s="72">
        <v>2014</v>
      </c>
      <c r="C649" s="217">
        <v>46681</v>
      </c>
      <c r="D649" s="217">
        <v>0</v>
      </c>
      <c r="E649" s="217">
        <v>2166</v>
      </c>
      <c r="F649" s="218">
        <v>48847</v>
      </c>
      <c r="G649" s="217">
        <v>41</v>
      </c>
      <c r="H649" s="217">
        <v>0</v>
      </c>
      <c r="I649" s="217">
        <v>41</v>
      </c>
      <c r="J649" s="219">
        <v>48888</v>
      </c>
      <c r="K649" s="219">
        <v>42641</v>
      </c>
      <c r="L649" s="219">
        <v>91529</v>
      </c>
      <c r="M649" s="218"/>
      <c r="N649" s="217">
        <v>0</v>
      </c>
    </row>
    <row r="650" spans="2:14">
      <c r="B650" s="72">
        <v>2015</v>
      </c>
      <c r="C650" s="217">
        <v>3526</v>
      </c>
      <c r="D650" s="217">
        <v>0</v>
      </c>
      <c r="E650" s="217">
        <v>1004</v>
      </c>
      <c r="F650" s="218">
        <v>4530</v>
      </c>
      <c r="G650" s="217">
        <v>36</v>
      </c>
      <c r="H650" s="217">
        <v>0</v>
      </c>
      <c r="I650" s="217">
        <v>36</v>
      </c>
      <c r="J650" s="219">
        <v>4566</v>
      </c>
      <c r="K650" s="219">
        <v>6505</v>
      </c>
      <c r="L650" s="219">
        <v>11071</v>
      </c>
      <c r="M650" s="218"/>
      <c r="N650" s="217">
        <v>0</v>
      </c>
    </row>
    <row r="651" spans="2:14">
      <c r="B651" s="72">
        <v>2016</v>
      </c>
      <c r="C651" s="217">
        <v>0</v>
      </c>
      <c r="D651" s="217">
        <v>0</v>
      </c>
      <c r="E651" s="217">
        <v>358</v>
      </c>
      <c r="F651" s="218">
        <v>358</v>
      </c>
      <c r="G651" s="217">
        <v>0</v>
      </c>
      <c r="H651" s="217">
        <v>0</v>
      </c>
      <c r="I651" s="217">
        <v>0</v>
      </c>
      <c r="J651" s="219">
        <v>358</v>
      </c>
      <c r="K651" s="219">
        <v>426</v>
      </c>
      <c r="L651" s="219">
        <v>784</v>
      </c>
      <c r="M651" s="218"/>
      <c r="N651" s="217">
        <v>0</v>
      </c>
    </row>
    <row r="652" spans="2:14">
      <c r="B652" s="72">
        <v>2017</v>
      </c>
      <c r="C652" s="217">
        <v>21</v>
      </c>
      <c r="D652" s="217">
        <v>0</v>
      </c>
      <c r="E652" s="217">
        <v>6</v>
      </c>
      <c r="F652" s="218">
        <v>27</v>
      </c>
      <c r="G652" s="217">
        <v>0</v>
      </c>
      <c r="H652" s="217">
        <v>0</v>
      </c>
      <c r="I652" s="217">
        <v>0</v>
      </c>
      <c r="J652" s="219">
        <v>27</v>
      </c>
      <c r="K652" s="219"/>
      <c r="L652" s="219">
        <v>27</v>
      </c>
      <c r="M652" s="218"/>
      <c r="N652" s="217">
        <v>0</v>
      </c>
    </row>
    <row r="653" spans="2:14">
      <c r="B653" s="72">
        <v>2018</v>
      </c>
      <c r="C653" s="217">
        <v>21</v>
      </c>
      <c r="D653" s="217">
        <v>0</v>
      </c>
      <c r="E653" s="217">
        <v>5</v>
      </c>
      <c r="F653" s="218">
        <v>26</v>
      </c>
      <c r="G653" s="217">
        <v>0</v>
      </c>
      <c r="H653" s="217">
        <v>0</v>
      </c>
      <c r="I653" s="217">
        <v>0</v>
      </c>
      <c r="J653" s="219">
        <v>26</v>
      </c>
      <c r="K653" s="219"/>
      <c r="L653" s="219">
        <v>26</v>
      </c>
      <c r="M653" s="218"/>
      <c r="N653" s="217">
        <v>0</v>
      </c>
    </row>
    <row r="654" spans="2:14">
      <c r="B654" s="72">
        <v>2019</v>
      </c>
      <c r="C654" s="217">
        <v>20</v>
      </c>
      <c r="D654" s="217">
        <v>0</v>
      </c>
      <c r="E654" s="217">
        <v>0</v>
      </c>
      <c r="F654" s="218">
        <v>20</v>
      </c>
      <c r="G654" s="217">
        <v>0</v>
      </c>
      <c r="H654" s="217">
        <v>0</v>
      </c>
      <c r="I654" s="217">
        <v>0</v>
      </c>
      <c r="J654" s="219">
        <v>20</v>
      </c>
      <c r="K654" s="219"/>
      <c r="L654" s="219">
        <v>20</v>
      </c>
      <c r="M654" s="218"/>
      <c r="N654" s="217">
        <v>0</v>
      </c>
    </row>
    <row r="655" spans="2:14">
      <c r="B655" s="72">
        <v>2020</v>
      </c>
      <c r="C655" s="217">
        <v>18</v>
      </c>
      <c r="D655" s="217">
        <v>0</v>
      </c>
      <c r="E655" s="217">
        <v>36993</v>
      </c>
      <c r="F655" s="218">
        <v>37011</v>
      </c>
      <c r="G655" s="217">
        <v>0</v>
      </c>
      <c r="H655" s="217">
        <v>0</v>
      </c>
      <c r="I655" s="217">
        <v>0</v>
      </c>
      <c r="J655" s="219">
        <v>37011</v>
      </c>
      <c r="K655" s="219"/>
      <c r="L655" s="219">
        <v>37011</v>
      </c>
      <c r="M655" s="218"/>
      <c r="N655" s="217">
        <v>0</v>
      </c>
    </row>
    <row r="656" spans="2:14">
      <c r="B656" s="72">
        <v>2021</v>
      </c>
      <c r="C656" s="217">
        <v>19</v>
      </c>
      <c r="D656" s="217">
        <v>0</v>
      </c>
      <c r="E656" s="217">
        <v>37257</v>
      </c>
      <c r="F656" s="218">
        <v>37276</v>
      </c>
      <c r="G656" s="217">
        <v>0</v>
      </c>
      <c r="H656" s="217">
        <v>0</v>
      </c>
      <c r="I656" s="217">
        <v>0</v>
      </c>
      <c r="J656" s="219">
        <v>37276</v>
      </c>
      <c r="K656" s="219"/>
      <c r="L656" s="219">
        <v>37276</v>
      </c>
      <c r="M656" s="218"/>
      <c r="N656" s="217">
        <v>0</v>
      </c>
    </row>
    <row r="657" spans="2:14">
      <c r="B657" s="72">
        <v>2022</v>
      </c>
      <c r="C657" s="217">
        <v>18</v>
      </c>
      <c r="D657" s="217">
        <v>0</v>
      </c>
      <c r="E657" s="217">
        <v>37772</v>
      </c>
      <c r="F657" s="218">
        <v>37790</v>
      </c>
      <c r="G657" s="217">
        <v>0</v>
      </c>
      <c r="H657" s="217">
        <v>0</v>
      </c>
      <c r="I657" s="217">
        <v>0</v>
      </c>
      <c r="J657" s="219">
        <v>37790</v>
      </c>
      <c r="K657" s="219"/>
      <c r="L657" s="219">
        <v>37790</v>
      </c>
      <c r="M657" s="218"/>
      <c r="N657" s="217">
        <v>0</v>
      </c>
    </row>
    <row r="658" spans="2:14">
      <c r="B658" s="72">
        <v>2023</v>
      </c>
      <c r="C658" s="217">
        <v>18</v>
      </c>
      <c r="D658" s="217">
        <v>0</v>
      </c>
      <c r="E658" s="217">
        <v>38633</v>
      </c>
      <c r="F658" s="218">
        <v>38651</v>
      </c>
      <c r="G658" s="217">
        <v>0</v>
      </c>
      <c r="H658" s="217">
        <v>0</v>
      </c>
      <c r="I658" s="217">
        <v>0</v>
      </c>
      <c r="J658" s="219">
        <v>38651</v>
      </c>
      <c r="K658" s="219"/>
      <c r="L658" s="219">
        <v>38651</v>
      </c>
      <c r="M658" s="218"/>
      <c r="N658" s="217">
        <v>0</v>
      </c>
    </row>
    <row r="659" spans="2:14">
      <c r="B659" s="617" t="s">
        <v>406</v>
      </c>
      <c r="C659" s="217"/>
      <c r="D659" s="217"/>
      <c r="E659" s="217"/>
      <c r="F659" s="218"/>
      <c r="G659" s="217"/>
      <c r="H659" s="217"/>
      <c r="I659" s="217"/>
      <c r="J659" s="219"/>
      <c r="K659" s="219"/>
      <c r="L659" s="219"/>
      <c r="M659" s="218"/>
      <c r="N659" s="217"/>
    </row>
    <row r="660" spans="2:14">
      <c r="B660" s="72">
        <v>2018</v>
      </c>
      <c r="C660" s="217">
        <v>0</v>
      </c>
      <c r="D660" s="217">
        <v>0</v>
      </c>
      <c r="E660" s="217">
        <v>0</v>
      </c>
      <c r="F660" s="218">
        <v>0</v>
      </c>
      <c r="G660" s="217">
        <v>0</v>
      </c>
      <c r="H660" s="217">
        <v>0</v>
      </c>
      <c r="I660" s="217">
        <v>0</v>
      </c>
      <c r="J660" s="219">
        <v>0</v>
      </c>
      <c r="K660" s="219"/>
      <c r="L660" s="219">
        <v>0</v>
      </c>
      <c r="M660" s="218"/>
      <c r="N660" s="217">
        <v>0</v>
      </c>
    </row>
    <row r="661" spans="2:14">
      <c r="B661" s="72">
        <v>2019</v>
      </c>
      <c r="C661" s="217">
        <v>0</v>
      </c>
      <c r="D661" s="217">
        <v>0</v>
      </c>
      <c r="E661" s="217">
        <v>0</v>
      </c>
      <c r="F661" s="218">
        <v>0</v>
      </c>
      <c r="G661" s="217">
        <v>0</v>
      </c>
      <c r="H661" s="217">
        <v>0</v>
      </c>
      <c r="I661" s="217">
        <v>0</v>
      </c>
      <c r="J661" s="219">
        <v>0</v>
      </c>
      <c r="K661" s="219"/>
      <c r="L661" s="219">
        <v>0</v>
      </c>
      <c r="M661" s="218"/>
      <c r="N661" s="217">
        <v>0</v>
      </c>
    </row>
    <row r="662" spans="2:14">
      <c r="B662" s="72">
        <v>2020</v>
      </c>
      <c r="C662" s="217">
        <v>0</v>
      </c>
      <c r="D662" s="217">
        <v>0</v>
      </c>
      <c r="E662" s="217">
        <v>0</v>
      </c>
      <c r="F662" s="218">
        <v>0</v>
      </c>
      <c r="G662" s="217">
        <v>0</v>
      </c>
      <c r="H662" s="217">
        <v>0</v>
      </c>
      <c r="I662" s="217">
        <v>0</v>
      </c>
      <c r="J662" s="219">
        <v>0</v>
      </c>
      <c r="K662" s="219"/>
      <c r="L662" s="219">
        <v>0</v>
      </c>
      <c r="M662" s="218"/>
      <c r="N662" s="217">
        <v>0</v>
      </c>
    </row>
    <row r="663" spans="2:14">
      <c r="B663" s="72">
        <v>2021</v>
      </c>
      <c r="C663" s="217">
        <v>0</v>
      </c>
      <c r="D663" s="217">
        <v>0</v>
      </c>
      <c r="E663" s="217">
        <v>0</v>
      </c>
      <c r="F663" s="218">
        <v>0</v>
      </c>
      <c r="G663" s="217">
        <v>0</v>
      </c>
      <c r="H663" s="217">
        <v>0</v>
      </c>
      <c r="I663" s="217">
        <v>0</v>
      </c>
      <c r="J663" s="219">
        <v>0</v>
      </c>
      <c r="K663" s="219"/>
      <c r="L663" s="219">
        <v>0</v>
      </c>
      <c r="M663" s="218"/>
      <c r="N663" s="217">
        <v>0</v>
      </c>
    </row>
    <row r="664" spans="2:14">
      <c r="B664" s="72">
        <v>2022</v>
      </c>
      <c r="C664" s="217">
        <v>0</v>
      </c>
      <c r="D664" s="217">
        <v>0</v>
      </c>
      <c r="E664" s="217">
        <v>0</v>
      </c>
      <c r="F664" s="218">
        <v>0</v>
      </c>
      <c r="G664" s="217">
        <v>0</v>
      </c>
      <c r="H664" s="217">
        <v>0</v>
      </c>
      <c r="I664" s="217">
        <v>0</v>
      </c>
      <c r="J664" s="219">
        <v>0</v>
      </c>
      <c r="K664" s="219"/>
      <c r="L664" s="219">
        <v>0</v>
      </c>
      <c r="M664" s="218"/>
      <c r="N664" s="217">
        <v>0</v>
      </c>
    </row>
    <row r="665" spans="2:14">
      <c r="B665" s="72">
        <v>2023</v>
      </c>
      <c r="C665" s="19">
        <v>0</v>
      </c>
      <c r="D665" s="19">
        <v>0</v>
      </c>
      <c r="E665" s="19">
        <v>0</v>
      </c>
      <c r="F665" s="165">
        <v>0</v>
      </c>
      <c r="G665" s="19">
        <v>0</v>
      </c>
      <c r="H665" s="19">
        <v>0</v>
      </c>
      <c r="I665" s="175">
        <v>0</v>
      </c>
      <c r="J665" s="166">
        <v>0</v>
      </c>
      <c r="K665" s="166"/>
      <c r="L665" s="166">
        <v>0</v>
      </c>
      <c r="M665" s="165"/>
      <c r="N665" s="19">
        <v>0</v>
      </c>
    </row>
    <row r="666" spans="2:14">
      <c r="B666" s="616" t="s">
        <v>223</v>
      </c>
      <c r="C666" s="217"/>
      <c r="D666" s="217"/>
      <c r="E666" s="217"/>
      <c r="F666" s="218"/>
      <c r="G666" s="217"/>
      <c r="H666" s="217"/>
      <c r="I666" s="217"/>
      <c r="J666" s="219"/>
      <c r="K666" s="219"/>
      <c r="L666" s="219"/>
      <c r="M666" s="218"/>
      <c r="N666" s="217"/>
    </row>
    <row r="667" spans="2:14">
      <c r="B667" s="617" t="s">
        <v>407</v>
      </c>
      <c r="C667" s="217"/>
      <c r="D667" s="217"/>
      <c r="E667" s="217"/>
      <c r="F667" s="218"/>
      <c r="G667" s="217"/>
      <c r="H667" s="217"/>
      <c r="I667" s="217"/>
      <c r="J667" s="219"/>
      <c r="K667" s="219"/>
      <c r="L667" s="219"/>
      <c r="M667" s="218"/>
      <c r="N667" s="217"/>
    </row>
    <row r="668" spans="2:14">
      <c r="B668" s="72">
        <v>2012</v>
      </c>
      <c r="C668" s="217">
        <v>7</v>
      </c>
      <c r="D668" s="217">
        <v>0</v>
      </c>
      <c r="E668" s="217">
        <v>0</v>
      </c>
      <c r="F668" s="218">
        <v>7</v>
      </c>
      <c r="G668" s="217">
        <v>0</v>
      </c>
      <c r="H668" s="217">
        <v>0</v>
      </c>
      <c r="I668" s="217">
        <v>0</v>
      </c>
      <c r="J668" s="219">
        <v>7</v>
      </c>
      <c r="K668" s="219"/>
      <c r="L668" s="219">
        <v>7</v>
      </c>
      <c r="M668" s="218"/>
      <c r="N668" s="217">
        <v>0</v>
      </c>
    </row>
    <row r="669" spans="2:14">
      <c r="B669" s="72">
        <v>2013</v>
      </c>
      <c r="C669" s="217">
        <v>7</v>
      </c>
      <c r="D669" s="217">
        <v>0</v>
      </c>
      <c r="E669" s="217">
        <v>0</v>
      </c>
      <c r="F669" s="218">
        <v>7</v>
      </c>
      <c r="G669" s="217">
        <v>0</v>
      </c>
      <c r="H669" s="217">
        <v>0</v>
      </c>
      <c r="I669" s="217">
        <v>0</v>
      </c>
      <c r="J669" s="219">
        <v>7</v>
      </c>
      <c r="K669" s="219"/>
      <c r="L669" s="219">
        <v>7</v>
      </c>
      <c r="M669" s="218"/>
      <c r="N669" s="217">
        <v>0</v>
      </c>
    </row>
    <row r="670" spans="2:14">
      <c r="B670" s="72">
        <v>2014</v>
      </c>
      <c r="C670" s="217">
        <v>4</v>
      </c>
      <c r="D670" s="217">
        <v>0</v>
      </c>
      <c r="E670" s="217">
        <v>0</v>
      </c>
      <c r="F670" s="218">
        <v>4</v>
      </c>
      <c r="G670" s="217">
        <v>0</v>
      </c>
      <c r="H670" s="217">
        <v>0</v>
      </c>
      <c r="I670" s="217">
        <v>0</v>
      </c>
      <c r="J670" s="219">
        <v>4</v>
      </c>
      <c r="K670" s="219"/>
      <c r="L670" s="219">
        <v>4</v>
      </c>
      <c r="M670" s="218"/>
      <c r="N670" s="217">
        <v>0</v>
      </c>
    </row>
    <row r="671" spans="2:14">
      <c r="B671" s="72">
        <v>2015</v>
      </c>
      <c r="C671" s="217">
        <v>4</v>
      </c>
      <c r="D671" s="217">
        <v>0</v>
      </c>
      <c r="E671" s="217">
        <v>0</v>
      </c>
      <c r="F671" s="218">
        <v>4</v>
      </c>
      <c r="G671" s="217">
        <v>0</v>
      </c>
      <c r="H671" s="217">
        <v>0</v>
      </c>
      <c r="I671" s="217">
        <v>0</v>
      </c>
      <c r="J671" s="219">
        <v>4</v>
      </c>
      <c r="K671" s="219"/>
      <c r="L671" s="219">
        <v>4</v>
      </c>
      <c r="M671" s="218"/>
      <c r="N671" s="217">
        <v>0</v>
      </c>
    </row>
    <row r="672" spans="2:14">
      <c r="B672" s="72">
        <v>2016</v>
      </c>
      <c r="C672" s="217">
        <v>2</v>
      </c>
      <c r="D672" s="217">
        <v>0</v>
      </c>
      <c r="E672" s="217">
        <v>0</v>
      </c>
      <c r="F672" s="218">
        <v>2</v>
      </c>
      <c r="G672" s="217">
        <v>0</v>
      </c>
      <c r="H672" s="217">
        <v>0</v>
      </c>
      <c r="I672" s="217">
        <v>0</v>
      </c>
      <c r="J672" s="219">
        <v>2</v>
      </c>
      <c r="K672" s="219"/>
      <c r="L672" s="219">
        <v>2</v>
      </c>
      <c r="M672" s="218"/>
      <c r="N672" s="217">
        <v>0</v>
      </c>
    </row>
    <row r="673" spans="2:14">
      <c r="B673" s="72">
        <v>2017</v>
      </c>
      <c r="C673" s="217">
        <v>2</v>
      </c>
      <c r="D673" s="217">
        <v>0</v>
      </c>
      <c r="E673" s="217">
        <v>0</v>
      </c>
      <c r="F673" s="218">
        <v>2</v>
      </c>
      <c r="G673" s="217">
        <v>0</v>
      </c>
      <c r="H673" s="217">
        <v>0</v>
      </c>
      <c r="I673" s="217">
        <v>0</v>
      </c>
      <c r="J673" s="219">
        <v>2</v>
      </c>
      <c r="K673" s="219"/>
      <c r="L673" s="219">
        <v>2</v>
      </c>
      <c r="M673" s="218"/>
      <c r="N673" s="217">
        <v>0</v>
      </c>
    </row>
    <row r="674" spans="2:14">
      <c r="B674" s="72">
        <v>2018</v>
      </c>
      <c r="C674" s="217">
        <v>2</v>
      </c>
      <c r="D674" s="217">
        <v>0</v>
      </c>
      <c r="E674" s="217">
        <v>0</v>
      </c>
      <c r="F674" s="218">
        <v>2</v>
      </c>
      <c r="G674" s="217">
        <v>0</v>
      </c>
      <c r="H674" s="217">
        <v>0</v>
      </c>
      <c r="I674" s="217">
        <v>0</v>
      </c>
      <c r="J674" s="219">
        <v>2</v>
      </c>
      <c r="K674" s="219"/>
      <c r="L674" s="219">
        <v>2</v>
      </c>
      <c r="M674" s="218"/>
      <c r="N674" s="217">
        <v>0</v>
      </c>
    </row>
    <row r="675" spans="2:14">
      <c r="B675" s="72">
        <v>2019</v>
      </c>
      <c r="C675" s="217">
        <v>2</v>
      </c>
      <c r="D675" s="217">
        <v>0</v>
      </c>
      <c r="E675" s="217">
        <v>0</v>
      </c>
      <c r="F675" s="218">
        <v>2</v>
      </c>
      <c r="G675" s="217">
        <v>0</v>
      </c>
      <c r="H675" s="217">
        <v>0</v>
      </c>
      <c r="I675" s="217">
        <v>0</v>
      </c>
      <c r="J675" s="219">
        <v>2</v>
      </c>
      <c r="K675" s="219"/>
      <c r="L675" s="219">
        <v>2</v>
      </c>
      <c r="M675" s="218"/>
      <c r="N675" s="217">
        <v>0</v>
      </c>
    </row>
    <row r="676" spans="2:14">
      <c r="B676" s="72">
        <v>2020</v>
      </c>
      <c r="C676" s="217">
        <v>2</v>
      </c>
      <c r="D676" s="217">
        <v>0</v>
      </c>
      <c r="E676" s="217">
        <v>0</v>
      </c>
      <c r="F676" s="218">
        <v>2</v>
      </c>
      <c r="G676" s="217">
        <v>0</v>
      </c>
      <c r="H676" s="217">
        <v>0</v>
      </c>
      <c r="I676" s="217">
        <v>0</v>
      </c>
      <c r="J676" s="219">
        <v>2</v>
      </c>
      <c r="K676" s="219"/>
      <c r="L676" s="219">
        <v>2</v>
      </c>
      <c r="M676" s="218"/>
      <c r="N676" s="217">
        <v>0</v>
      </c>
    </row>
    <row r="677" spans="2:14">
      <c r="B677" s="72">
        <v>2021</v>
      </c>
      <c r="C677" s="217">
        <v>2</v>
      </c>
      <c r="D677" s="217">
        <v>0</v>
      </c>
      <c r="E677" s="217">
        <v>0</v>
      </c>
      <c r="F677" s="218">
        <v>2</v>
      </c>
      <c r="G677" s="217">
        <v>0</v>
      </c>
      <c r="H677" s="217">
        <v>0</v>
      </c>
      <c r="I677" s="217">
        <v>0</v>
      </c>
      <c r="J677" s="219">
        <v>2</v>
      </c>
      <c r="K677" s="219"/>
      <c r="L677" s="219">
        <v>2</v>
      </c>
      <c r="M677" s="218"/>
      <c r="N677" s="217">
        <v>0</v>
      </c>
    </row>
    <row r="678" spans="2:14">
      <c r="B678" s="72">
        <v>2022</v>
      </c>
      <c r="C678" s="217">
        <v>2</v>
      </c>
      <c r="D678" s="217">
        <v>0</v>
      </c>
      <c r="E678" s="217">
        <v>0</v>
      </c>
      <c r="F678" s="218">
        <v>2</v>
      </c>
      <c r="G678" s="217">
        <v>0</v>
      </c>
      <c r="H678" s="217">
        <v>0</v>
      </c>
      <c r="I678" s="217">
        <v>0</v>
      </c>
      <c r="J678" s="219">
        <v>2</v>
      </c>
      <c r="K678" s="219"/>
      <c r="L678" s="219">
        <v>2</v>
      </c>
      <c r="M678" s="218"/>
      <c r="N678" s="217">
        <v>0</v>
      </c>
    </row>
    <row r="679" spans="2:14">
      <c r="B679" s="72">
        <v>2023</v>
      </c>
      <c r="C679" s="217">
        <v>1</v>
      </c>
      <c r="D679" s="217">
        <v>0</v>
      </c>
      <c r="E679" s="217">
        <v>0</v>
      </c>
      <c r="F679" s="218">
        <v>1</v>
      </c>
      <c r="G679" s="217">
        <v>0</v>
      </c>
      <c r="H679" s="217">
        <v>0</v>
      </c>
      <c r="I679" s="217">
        <v>0</v>
      </c>
      <c r="J679" s="219">
        <v>1</v>
      </c>
      <c r="K679" s="219"/>
      <c r="L679" s="219">
        <v>1</v>
      </c>
      <c r="M679" s="218"/>
      <c r="N679" s="217">
        <v>0</v>
      </c>
    </row>
    <row r="680" spans="2:14">
      <c r="B680" s="616" t="s">
        <v>354</v>
      </c>
      <c r="C680" s="19"/>
      <c r="D680" s="19"/>
      <c r="E680" s="19"/>
      <c r="F680" s="165"/>
      <c r="G680" s="19"/>
      <c r="H680" s="19"/>
      <c r="I680" s="175"/>
      <c r="J680" s="568"/>
      <c r="K680" s="568"/>
      <c r="L680" s="568"/>
      <c r="M680" s="569"/>
      <c r="N680" s="19"/>
    </row>
    <row r="681" spans="2:14">
      <c r="B681" s="617" t="s">
        <v>408</v>
      </c>
      <c r="C681" s="19"/>
      <c r="D681" s="19"/>
      <c r="E681" s="19"/>
      <c r="F681" s="165"/>
      <c r="G681" s="19"/>
      <c r="H681" s="19"/>
      <c r="I681" s="175"/>
      <c r="J681" s="568"/>
      <c r="K681" s="568"/>
      <c r="L681" s="568"/>
      <c r="M681" s="569"/>
      <c r="N681" s="19"/>
    </row>
    <row r="682" spans="2:14">
      <c r="B682" s="72">
        <v>2023</v>
      </c>
      <c r="C682" s="19">
        <v>0</v>
      </c>
      <c r="D682" s="19">
        <v>0</v>
      </c>
      <c r="E682" s="19">
        <v>0</v>
      </c>
      <c r="F682" s="165">
        <v>0</v>
      </c>
      <c r="G682" s="19">
        <v>0</v>
      </c>
      <c r="H682" s="19">
        <v>0</v>
      </c>
      <c r="I682" s="175">
        <v>0</v>
      </c>
      <c r="J682" s="568">
        <v>0</v>
      </c>
      <c r="K682" s="568"/>
      <c r="L682" s="568">
        <v>0</v>
      </c>
      <c r="M682" s="569"/>
      <c r="N682" s="19">
        <v>0</v>
      </c>
    </row>
    <row r="683" spans="2:14">
      <c r="B683" s="616" t="s">
        <v>171</v>
      </c>
      <c r="C683" s="217"/>
      <c r="D683" s="217"/>
      <c r="E683" s="217"/>
      <c r="F683" s="218"/>
      <c r="G683" s="217"/>
      <c r="H683" s="217"/>
      <c r="I683" s="217"/>
      <c r="J683" s="219"/>
      <c r="K683" s="219"/>
      <c r="L683" s="219"/>
      <c r="M683" s="218"/>
      <c r="N683" s="217"/>
    </row>
    <row r="684" spans="2:14">
      <c r="B684" s="617" t="s">
        <v>409</v>
      </c>
      <c r="C684" s="217"/>
      <c r="D684" s="217"/>
      <c r="E684" s="217"/>
      <c r="F684" s="218"/>
      <c r="G684" s="217"/>
      <c r="H684" s="217"/>
      <c r="I684" s="217"/>
      <c r="J684" s="219"/>
      <c r="K684" s="219"/>
      <c r="L684" s="219"/>
      <c r="M684" s="218"/>
      <c r="N684" s="217"/>
    </row>
    <row r="685" spans="2:14">
      <c r="B685" s="72">
        <v>2020</v>
      </c>
      <c r="C685" s="217">
        <v>0</v>
      </c>
      <c r="D685" s="217">
        <v>0</v>
      </c>
      <c r="E685" s="217">
        <v>0</v>
      </c>
      <c r="F685" s="218">
        <v>0</v>
      </c>
      <c r="G685" s="217">
        <v>0</v>
      </c>
      <c r="H685" s="217">
        <v>0</v>
      </c>
      <c r="I685" s="217">
        <v>0</v>
      </c>
      <c r="J685" s="219">
        <v>0</v>
      </c>
      <c r="K685" s="219">
        <v>0</v>
      </c>
      <c r="L685" s="219">
        <v>0</v>
      </c>
      <c r="M685" s="218">
        <v>0</v>
      </c>
      <c r="N685" s="217">
        <v>0</v>
      </c>
    </row>
    <row r="686" spans="2:14">
      <c r="B686" s="72">
        <v>2021</v>
      </c>
      <c r="C686" s="217">
        <v>0</v>
      </c>
      <c r="D686" s="217">
        <v>0</v>
      </c>
      <c r="E686" s="217">
        <v>0</v>
      </c>
      <c r="F686" s="218">
        <v>0</v>
      </c>
      <c r="G686" s="217">
        <v>1213</v>
      </c>
      <c r="H686" s="217">
        <v>0</v>
      </c>
      <c r="I686" s="217">
        <v>1213</v>
      </c>
      <c r="J686" s="219">
        <v>1213</v>
      </c>
      <c r="K686" s="219">
        <v>0</v>
      </c>
      <c r="L686" s="219">
        <v>1213</v>
      </c>
      <c r="M686" s="218">
        <v>0</v>
      </c>
      <c r="N686" s="217">
        <v>0</v>
      </c>
    </row>
    <row r="687" spans="2:14">
      <c r="B687" s="72">
        <v>2022</v>
      </c>
      <c r="C687" s="217">
        <v>0</v>
      </c>
      <c r="D687" s="217">
        <v>0</v>
      </c>
      <c r="E687" s="217">
        <v>0</v>
      </c>
      <c r="F687" s="218">
        <v>0</v>
      </c>
      <c r="G687" s="217">
        <v>7798</v>
      </c>
      <c r="H687" s="217">
        <v>0</v>
      </c>
      <c r="I687" s="217">
        <v>7798</v>
      </c>
      <c r="J687" s="219">
        <v>7798</v>
      </c>
      <c r="K687" s="219">
        <v>0</v>
      </c>
      <c r="L687" s="219">
        <v>7798</v>
      </c>
      <c r="M687" s="218">
        <v>0</v>
      </c>
      <c r="N687" s="217">
        <v>0</v>
      </c>
    </row>
    <row r="688" spans="2:14">
      <c r="B688" s="72">
        <v>2023</v>
      </c>
      <c r="C688" s="19">
        <v>0</v>
      </c>
      <c r="D688" s="19">
        <v>0</v>
      </c>
      <c r="E688" s="19">
        <v>0</v>
      </c>
      <c r="F688" s="165">
        <v>0</v>
      </c>
      <c r="G688" s="19">
        <v>14635</v>
      </c>
      <c r="H688" s="19">
        <v>0</v>
      </c>
      <c r="I688" s="175">
        <v>14635</v>
      </c>
      <c r="J688" s="568">
        <v>14635</v>
      </c>
      <c r="K688" s="568">
        <v>0</v>
      </c>
      <c r="L688" s="568">
        <v>14635</v>
      </c>
      <c r="M688" s="569">
        <v>0</v>
      </c>
      <c r="N688" s="19">
        <v>0</v>
      </c>
    </row>
    <row r="689" spans="2:14">
      <c r="B689" s="616" t="s">
        <v>637</v>
      </c>
      <c r="C689" s="217"/>
      <c r="D689" s="217"/>
      <c r="E689" s="217"/>
      <c r="F689" s="218"/>
      <c r="G689" s="217"/>
      <c r="H689" s="217"/>
      <c r="I689" s="217"/>
      <c r="J689" s="219"/>
      <c r="K689" s="219"/>
      <c r="L689" s="219"/>
      <c r="M689" s="218"/>
      <c r="N689" s="217"/>
    </row>
    <row r="690" spans="2:14">
      <c r="B690" s="617" t="s">
        <v>552</v>
      </c>
      <c r="C690" s="217"/>
      <c r="D690" s="217"/>
      <c r="E690" s="217"/>
      <c r="F690" s="218"/>
      <c r="G690" s="217"/>
      <c r="H690" s="217"/>
      <c r="I690" s="217"/>
      <c r="J690" s="219"/>
      <c r="K690" s="219"/>
      <c r="L690" s="219"/>
      <c r="M690" s="218"/>
      <c r="N690" s="217"/>
    </row>
    <row r="691" spans="2:14">
      <c r="B691" s="72">
        <v>2012</v>
      </c>
      <c r="C691" s="217">
        <v>0</v>
      </c>
      <c r="D691" s="217">
        <v>0</v>
      </c>
      <c r="E691" s="217">
        <v>3</v>
      </c>
      <c r="F691" s="218">
        <v>3</v>
      </c>
      <c r="G691" s="217">
        <v>0</v>
      </c>
      <c r="H691" s="217">
        <v>0</v>
      </c>
      <c r="I691" s="217">
        <v>0</v>
      </c>
      <c r="J691" s="219">
        <v>3</v>
      </c>
      <c r="K691" s="219"/>
      <c r="L691" s="219">
        <v>3</v>
      </c>
      <c r="M691" s="218"/>
      <c r="N691" s="217">
        <v>0</v>
      </c>
    </row>
    <row r="692" spans="2:14">
      <c r="B692" s="72">
        <v>2013</v>
      </c>
      <c r="C692" s="217">
        <v>0</v>
      </c>
      <c r="D692" s="217">
        <v>0</v>
      </c>
      <c r="E692" s="217">
        <v>3</v>
      </c>
      <c r="F692" s="218">
        <v>3</v>
      </c>
      <c r="G692" s="217">
        <v>0</v>
      </c>
      <c r="H692" s="217">
        <v>0</v>
      </c>
      <c r="I692" s="217">
        <v>0</v>
      </c>
      <c r="J692" s="219">
        <v>3</v>
      </c>
      <c r="K692" s="219"/>
      <c r="L692" s="219">
        <v>3</v>
      </c>
      <c r="M692" s="218">
        <v>0</v>
      </c>
      <c r="N692" s="217">
        <v>0</v>
      </c>
    </row>
    <row r="693" spans="2:14">
      <c r="B693" s="72">
        <v>2014</v>
      </c>
      <c r="C693" s="217">
        <v>0</v>
      </c>
      <c r="D693" s="217">
        <v>0</v>
      </c>
      <c r="E693" s="217">
        <v>2</v>
      </c>
      <c r="F693" s="218">
        <v>2</v>
      </c>
      <c r="G693" s="217">
        <v>0</v>
      </c>
      <c r="H693" s="217">
        <v>0</v>
      </c>
      <c r="I693" s="217">
        <v>0</v>
      </c>
      <c r="J693" s="219">
        <v>2</v>
      </c>
      <c r="K693" s="219"/>
      <c r="L693" s="219">
        <v>2</v>
      </c>
      <c r="M693" s="218"/>
      <c r="N693" s="217">
        <v>0</v>
      </c>
    </row>
    <row r="694" spans="2:14">
      <c r="B694" s="72">
        <v>2015</v>
      </c>
      <c r="C694" s="217">
        <v>0</v>
      </c>
      <c r="D694" s="217">
        <v>0</v>
      </c>
      <c r="E694" s="217">
        <v>2</v>
      </c>
      <c r="F694" s="218">
        <v>2</v>
      </c>
      <c r="G694" s="217">
        <v>0</v>
      </c>
      <c r="H694" s="217">
        <v>0</v>
      </c>
      <c r="I694" s="217">
        <v>0</v>
      </c>
      <c r="J694" s="219">
        <v>2</v>
      </c>
      <c r="K694" s="219"/>
      <c r="L694" s="219">
        <v>2</v>
      </c>
      <c r="M694" s="218"/>
      <c r="N694" s="217">
        <v>0</v>
      </c>
    </row>
    <row r="695" spans="2:14">
      <c r="B695" s="72">
        <v>2016</v>
      </c>
      <c r="C695" s="217">
        <v>0</v>
      </c>
      <c r="D695" s="217">
        <v>0</v>
      </c>
      <c r="E695" s="217">
        <v>2</v>
      </c>
      <c r="F695" s="218">
        <v>2</v>
      </c>
      <c r="G695" s="217">
        <v>0</v>
      </c>
      <c r="H695" s="217">
        <v>0</v>
      </c>
      <c r="I695" s="217">
        <v>0</v>
      </c>
      <c r="J695" s="219">
        <v>2</v>
      </c>
      <c r="K695" s="219"/>
      <c r="L695" s="219">
        <v>2</v>
      </c>
      <c r="M695" s="218"/>
      <c r="N695" s="217">
        <v>0</v>
      </c>
    </row>
    <row r="696" spans="2:14">
      <c r="B696" s="72">
        <v>2017</v>
      </c>
      <c r="C696" s="217">
        <v>0</v>
      </c>
      <c r="D696" s="217">
        <v>0</v>
      </c>
      <c r="E696" s="217">
        <v>2</v>
      </c>
      <c r="F696" s="218">
        <v>2</v>
      </c>
      <c r="G696" s="217">
        <v>0</v>
      </c>
      <c r="H696" s="217">
        <v>0</v>
      </c>
      <c r="I696" s="217">
        <v>0</v>
      </c>
      <c r="J696" s="219">
        <v>2</v>
      </c>
      <c r="K696" s="219"/>
      <c r="L696" s="219">
        <v>2</v>
      </c>
      <c r="M696" s="218"/>
      <c r="N696" s="217">
        <v>0</v>
      </c>
    </row>
    <row r="697" spans="2:14">
      <c r="B697" s="72">
        <v>2018</v>
      </c>
      <c r="C697" s="217">
        <v>0</v>
      </c>
      <c r="D697" s="217">
        <v>0</v>
      </c>
      <c r="E697" s="217">
        <v>2</v>
      </c>
      <c r="F697" s="218">
        <v>2</v>
      </c>
      <c r="G697" s="217">
        <v>0</v>
      </c>
      <c r="H697" s="217">
        <v>0</v>
      </c>
      <c r="I697" s="217">
        <v>0</v>
      </c>
      <c r="J697" s="219">
        <v>2</v>
      </c>
      <c r="K697" s="219"/>
      <c r="L697" s="219">
        <v>2</v>
      </c>
      <c r="M697" s="218"/>
      <c r="N697" s="217">
        <v>0</v>
      </c>
    </row>
    <row r="698" spans="2:14">
      <c r="B698" s="72">
        <v>2019</v>
      </c>
      <c r="C698" s="217">
        <v>0</v>
      </c>
      <c r="D698" s="217">
        <v>0</v>
      </c>
      <c r="E698" s="217">
        <v>2</v>
      </c>
      <c r="F698" s="218">
        <v>2</v>
      </c>
      <c r="G698" s="217">
        <v>0</v>
      </c>
      <c r="H698" s="217">
        <v>0</v>
      </c>
      <c r="I698" s="217">
        <v>0</v>
      </c>
      <c r="J698" s="219">
        <v>2</v>
      </c>
      <c r="K698" s="219"/>
      <c r="L698" s="219">
        <v>2</v>
      </c>
      <c r="M698" s="218"/>
      <c r="N698" s="217">
        <v>0</v>
      </c>
    </row>
    <row r="699" spans="2:14">
      <c r="B699" s="616" t="s">
        <v>638</v>
      </c>
      <c r="C699" s="217"/>
      <c r="D699" s="217"/>
      <c r="E699" s="217"/>
      <c r="F699" s="218"/>
      <c r="G699" s="217"/>
      <c r="H699" s="217"/>
      <c r="I699" s="217"/>
      <c r="J699" s="219"/>
      <c r="K699" s="219"/>
      <c r="L699" s="219"/>
      <c r="M699" s="218"/>
      <c r="N699" s="217"/>
    </row>
    <row r="700" spans="2:14">
      <c r="B700" s="617" t="s">
        <v>553</v>
      </c>
      <c r="C700" s="217"/>
      <c r="D700" s="217"/>
      <c r="E700" s="217"/>
      <c r="F700" s="218"/>
      <c r="G700" s="217"/>
      <c r="H700" s="217"/>
      <c r="I700" s="217"/>
      <c r="J700" s="219"/>
      <c r="K700" s="219"/>
      <c r="L700" s="219"/>
      <c r="M700" s="218"/>
      <c r="N700" s="217"/>
    </row>
    <row r="701" spans="2:14">
      <c r="B701" s="72">
        <v>2012</v>
      </c>
      <c r="C701" s="217">
        <v>0</v>
      </c>
      <c r="D701" s="217">
        <v>0</v>
      </c>
      <c r="E701" s="217">
        <v>0</v>
      </c>
      <c r="F701" s="218">
        <v>0</v>
      </c>
      <c r="G701" s="217">
        <v>0</v>
      </c>
      <c r="H701" s="217">
        <v>0</v>
      </c>
      <c r="I701" s="217">
        <v>0</v>
      </c>
      <c r="J701" s="219">
        <v>0</v>
      </c>
      <c r="K701" s="219"/>
      <c r="L701" s="219">
        <v>0</v>
      </c>
      <c r="M701" s="218"/>
      <c r="N701" s="217">
        <v>5292</v>
      </c>
    </row>
    <row r="702" spans="2:14">
      <c r="B702" s="72">
        <v>2013</v>
      </c>
      <c r="C702" s="217">
        <v>0</v>
      </c>
      <c r="D702" s="217">
        <v>0</v>
      </c>
      <c r="E702" s="217">
        <v>0</v>
      </c>
      <c r="F702" s="218">
        <v>0</v>
      </c>
      <c r="G702" s="217">
        <v>0</v>
      </c>
      <c r="H702" s="217">
        <v>0</v>
      </c>
      <c r="I702" s="217">
        <v>0</v>
      </c>
      <c r="J702" s="219">
        <v>0</v>
      </c>
      <c r="K702" s="219"/>
      <c r="L702" s="219">
        <v>0</v>
      </c>
      <c r="M702" s="218"/>
      <c r="N702" s="217">
        <v>1058</v>
      </c>
    </row>
    <row r="703" spans="2:14">
      <c r="B703" s="72">
        <v>2014</v>
      </c>
      <c r="C703" s="217">
        <v>0</v>
      </c>
      <c r="D703" s="217">
        <v>0</v>
      </c>
      <c r="E703" s="217">
        <v>0</v>
      </c>
      <c r="F703" s="218">
        <v>0</v>
      </c>
      <c r="G703" s="217">
        <v>0</v>
      </c>
      <c r="H703" s="217">
        <v>0</v>
      </c>
      <c r="I703" s="217">
        <v>0</v>
      </c>
      <c r="J703" s="219">
        <v>0</v>
      </c>
      <c r="K703" s="219"/>
      <c r="L703" s="219">
        <v>0</v>
      </c>
      <c r="M703" s="218"/>
      <c r="N703" s="217">
        <v>1072</v>
      </c>
    </row>
    <row r="704" spans="2:14">
      <c r="B704" s="616" t="s">
        <v>189</v>
      </c>
      <c r="C704" s="217"/>
      <c r="D704" s="217"/>
      <c r="E704" s="217"/>
      <c r="F704" s="218"/>
      <c r="G704" s="217"/>
      <c r="H704" s="217"/>
      <c r="I704" s="217"/>
      <c r="J704" s="219"/>
      <c r="K704" s="219"/>
      <c r="L704" s="219"/>
      <c r="M704" s="218"/>
      <c r="N704" s="217"/>
    </row>
    <row r="705" spans="2:14">
      <c r="B705" s="617" t="s">
        <v>189</v>
      </c>
      <c r="C705" s="217"/>
      <c r="D705" s="217"/>
      <c r="E705" s="217"/>
      <c r="F705" s="218"/>
      <c r="G705" s="217"/>
      <c r="H705" s="217"/>
      <c r="I705" s="217"/>
      <c r="J705" s="219"/>
      <c r="K705" s="219"/>
      <c r="L705" s="219"/>
      <c r="M705" s="218"/>
      <c r="N705" s="217"/>
    </row>
    <row r="706" spans="2:14">
      <c r="B706" s="72">
        <v>2013</v>
      </c>
      <c r="C706" s="217">
        <v>0</v>
      </c>
      <c r="D706" s="217">
        <v>0</v>
      </c>
      <c r="E706" s="217">
        <v>0</v>
      </c>
      <c r="F706" s="218">
        <v>0</v>
      </c>
      <c r="G706" s="217">
        <v>0</v>
      </c>
      <c r="H706" s="217">
        <v>0</v>
      </c>
      <c r="I706" s="217">
        <v>0</v>
      </c>
      <c r="J706" s="219">
        <v>0</v>
      </c>
      <c r="K706" s="219">
        <v>0</v>
      </c>
      <c r="L706" s="219">
        <v>0</v>
      </c>
      <c r="M706" s="218">
        <v>0</v>
      </c>
      <c r="N706" s="217">
        <v>0</v>
      </c>
    </row>
    <row r="707" spans="2:14">
      <c r="B707" s="72">
        <v>2014</v>
      </c>
      <c r="C707" s="217">
        <v>0</v>
      </c>
      <c r="D707" s="217">
        <v>0</v>
      </c>
      <c r="E707" s="217">
        <v>4654</v>
      </c>
      <c r="F707" s="218">
        <v>4654</v>
      </c>
      <c r="G707" s="217">
        <v>0</v>
      </c>
      <c r="H707" s="217">
        <v>0</v>
      </c>
      <c r="I707" s="217">
        <v>0</v>
      </c>
      <c r="J707" s="219">
        <v>4654</v>
      </c>
      <c r="K707" s="219">
        <v>0</v>
      </c>
      <c r="L707" s="219">
        <v>4654</v>
      </c>
      <c r="M707" s="218">
        <v>0</v>
      </c>
      <c r="N707" s="217">
        <v>0</v>
      </c>
    </row>
    <row r="708" spans="2:14">
      <c r="B708" s="72">
        <v>2015</v>
      </c>
      <c r="C708" s="217">
        <v>0</v>
      </c>
      <c r="D708" s="217">
        <v>0</v>
      </c>
      <c r="E708" s="217">
        <v>4940</v>
      </c>
      <c r="F708" s="218">
        <v>4940</v>
      </c>
      <c r="G708" s="217">
        <v>0</v>
      </c>
      <c r="H708" s="217">
        <v>0</v>
      </c>
      <c r="I708" s="217">
        <v>0</v>
      </c>
      <c r="J708" s="219">
        <v>4940</v>
      </c>
      <c r="K708" s="219">
        <v>0</v>
      </c>
      <c r="L708" s="219">
        <v>4940</v>
      </c>
      <c r="M708" s="218">
        <v>0</v>
      </c>
      <c r="N708" s="217">
        <v>0</v>
      </c>
    </row>
    <row r="709" spans="2:14">
      <c r="B709" s="72">
        <v>2016</v>
      </c>
      <c r="C709" s="217">
        <v>0</v>
      </c>
      <c r="D709" s="217">
        <v>0</v>
      </c>
      <c r="E709" s="217">
        <v>4844</v>
      </c>
      <c r="F709" s="218">
        <v>4844</v>
      </c>
      <c r="G709" s="217">
        <v>0</v>
      </c>
      <c r="H709" s="217">
        <v>0</v>
      </c>
      <c r="I709" s="217">
        <v>0</v>
      </c>
      <c r="J709" s="219">
        <v>4844</v>
      </c>
      <c r="K709" s="219">
        <v>0</v>
      </c>
      <c r="L709" s="219">
        <v>4844</v>
      </c>
      <c r="M709" s="218">
        <v>0</v>
      </c>
      <c r="N709" s="217">
        <v>0</v>
      </c>
    </row>
    <row r="710" spans="2:14">
      <c r="B710" s="72">
        <v>2017</v>
      </c>
      <c r="C710" s="217">
        <v>0</v>
      </c>
      <c r="D710" s="217">
        <v>0</v>
      </c>
      <c r="E710" s="217">
        <v>7814</v>
      </c>
      <c r="F710" s="218">
        <v>7814</v>
      </c>
      <c r="G710" s="217">
        <v>0</v>
      </c>
      <c r="H710" s="217">
        <v>0</v>
      </c>
      <c r="I710" s="217">
        <v>0</v>
      </c>
      <c r="J710" s="219">
        <v>7814</v>
      </c>
      <c r="K710" s="219">
        <v>0</v>
      </c>
      <c r="L710" s="219">
        <v>7814</v>
      </c>
      <c r="M710" s="218">
        <v>0</v>
      </c>
      <c r="N710" s="217">
        <v>0</v>
      </c>
    </row>
    <row r="711" spans="2:14">
      <c r="B711" s="72">
        <v>2018</v>
      </c>
      <c r="C711" s="217">
        <v>0</v>
      </c>
      <c r="D711" s="217">
        <v>0</v>
      </c>
      <c r="E711" s="217">
        <v>9842</v>
      </c>
      <c r="F711" s="218">
        <v>9842</v>
      </c>
      <c r="G711" s="217">
        <v>0</v>
      </c>
      <c r="H711" s="217">
        <v>0</v>
      </c>
      <c r="I711" s="217">
        <v>0</v>
      </c>
      <c r="J711" s="219">
        <v>9842</v>
      </c>
      <c r="K711" s="219">
        <v>0</v>
      </c>
      <c r="L711" s="219">
        <v>9842</v>
      </c>
      <c r="M711" s="218">
        <v>0</v>
      </c>
      <c r="N711" s="217">
        <v>0</v>
      </c>
    </row>
    <row r="712" spans="2:14">
      <c r="B712" s="72">
        <v>2019</v>
      </c>
      <c r="C712" s="217">
        <v>0</v>
      </c>
      <c r="D712" s="217">
        <v>0</v>
      </c>
      <c r="E712" s="217">
        <v>11365</v>
      </c>
      <c r="F712" s="218">
        <v>11365</v>
      </c>
      <c r="G712" s="217">
        <v>0</v>
      </c>
      <c r="H712" s="217">
        <v>0</v>
      </c>
      <c r="I712" s="217">
        <v>0</v>
      </c>
      <c r="J712" s="219">
        <v>11365</v>
      </c>
      <c r="K712" s="219">
        <v>0</v>
      </c>
      <c r="L712" s="219">
        <v>11365</v>
      </c>
      <c r="M712" s="218">
        <v>0</v>
      </c>
      <c r="N712" s="217">
        <v>0</v>
      </c>
    </row>
    <row r="713" spans="2:14">
      <c r="B713" s="72">
        <v>2020</v>
      </c>
      <c r="C713" s="217">
        <v>0</v>
      </c>
      <c r="D713" s="217">
        <v>0</v>
      </c>
      <c r="E713" s="217">
        <v>11496</v>
      </c>
      <c r="F713" s="218">
        <v>11496</v>
      </c>
      <c r="G713" s="217">
        <v>0</v>
      </c>
      <c r="H713" s="217">
        <v>0</v>
      </c>
      <c r="I713" s="217">
        <v>0</v>
      </c>
      <c r="J713" s="219">
        <v>11496</v>
      </c>
      <c r="K713" s="219">
        <v>0</v>
      </c>
      <c r="L713" s="219">
        <v>11496</v>
      </c>
      <c r="M713" s="218">
        <v>0</v>
      </c>
      <c r="N713" s="217">
        <v>0</v>
      </c>
    </row>
    <row r="714" spans="2:14">
      <c r="B714" s="72">
        <v>2021</v>
      </c>
      <c r="C714" s="217">
        <v>0</v>
      </c>
      <c r="D714" s="217">
        <v>0</v>
      </c>
      <c r="E714" s="217">
        <v>11653</v>
      </c>
      <c r="F714" s="218">
        <v>11653</v>
      </c>
      <c r="G714" s="217">
        <v>0</v>
      </c>
      <c r="H714" s="217">
        <v>0</v>
      </c>
      <c r="I714" s="217">
        <v>0</v>
      </c>
      <c r="J714" s="219">
        <v>11653</v>
      </c>
      <c r="K714" s="219">
        <v>0</v>
      </c>
      <c r="L714" s="219">
        <v>11653</v>
      </c>
      <c r="M714" s="218">
        <v>0</v>
      </c>
      <c r="N714" s="217">
        <v>0</v>
      </c>
    </row>
    <row r="715" spans="2:14">
      <c r="B715" s="72">
        <v>2022</v>
      </c>
      <c r="C715" s="217">
        <v>0</v>
      </c>
      <c r="D715" s="217">
        <v>295</v>
      </c>
      <c r="E715" s="217">
        <v>10998</v>
      </c>
      <c r="F715" s="218">
        <v>11293</v>
      </c>
      <c r="G715" s="217">
        <v>0</v>
      </c>
      <c r="H715" s="217">
        <v>0</v>
      </c>
      <c r="I715" s="217">
        <v>0</v>
      </c>
      <c r="J715" s="219">
        <v>11293</v>
      </c>
      <c r="K715" s="219">
        <v>0</v>
      </c>
      <c r="L715" s="219">
        <v>11293</v>
      </c>
      <c r="M715" s="218">
        <v>0</v>
      </c>
      <c r="N715" s="217">
        <v>0</v>
      </c>
    </row>
    <row r="716" spans="2:14">
      <c r="B716" s="72">
        <v>2023</v>
      </c>
      <c r="C716" s="19">
        <v>0</v>
      </c>
      <c r="D716" s="19">
        <v>574</v>
      </c>
      <c r="E716" s="19">
        <v>11173</v>
      </c>
      <c r="F716" s="165">
        <v>11747</v>
      </c>
      <c r="G716" s="19">
        <v>0</v>
      </c>
      <c r="H716" s="19">
        <v>0</v>
      </c>
      <c r="I716" s="175">
        <v>0</v>
      </c>
      <c r="J716" s="568">
        <v>11747</v>
      </c>
      <c r="K716" s="568">
        <v>0</v>
      </c>
      <c r="L716" s="568">
        <v>11747</v>
      </c>
      <c r="M716" s="569">
        <v>0</v>
      </c>
      <c r="N716" s="19">
        <v>0</v>
      </c>
    </row>
    <row r="717" spans="2:14">
      <c r="B717" s="616" t="s">
        <v>151</v>
      </c>
      <c r="C717" s="19"/>
      <c r="D717" s="19"/>
      <c r="E717" s="19"/>
      <c r="F717" s="165"/>
      <c r="G717" s="19"/>
      <c r="H717" s="19"/>
      <c r="I717" s="175"/>
      <c r="J717" s="568"/>
      <c r="K717" s="568"/>
      <c r="L717" s="568"/>
      <c r="M717" s="569"/>
      <c r="N717" s="19"/>
    </row>
    <row r="718" spans="2:14">
      <c r="B718" s="617" t="s">
        <v>410</v>
      </c>
      <c r="C718" s="19"/>
      <c r="D718" s="19"/>
      <c r="E718" s="19"/>
      <c r="F718" s="165"/>
      <c r="G718" s="19"/>
      <c r="H718" s="19"/>
      <c r="I718" s="175"/>
      <c r="J718" s="568"/>
      <c r="K718" s="568"/>
      <c r="L718" s="568"/>
      <c r="M718" s="569"/>
      <c r="N718" s="19"/>
    </row>
    <row r="719" spans="2:14">
      <c r="B719" s="72">
        <v>2023</v>
      </c>
      <c r="C719" s="19">
        <v>0</v>
      </c>
      <c r="D719" s="19">
        <v>0</v>
      </c>
      <c r="E719" s="19">
        <v>0</v>
      </c>
      <c r="F719" s="165">
        <v>0</v>
      </c>
      <c r="G719" s="19">
        <v>0</v>
      </c>
      <c r="H719" s="19">
        <v>0</v>
      </c>
      <c r="I719" s="175">
        <v>0</v>
      </c>
      <c r="J719" s="568">
        <v>0</v>
      </c>
      <c r="K719" s="568">
        <v>0</v>
      </c>
      <c r="L719" s="568">
        <v>0</v>
      </c>
      <c r="M719" s="569">
        <v>188035</v>
      </c>
      <c r="N719" s="19">
        <v>188035</v>
      </c>
    </row>
    <row r="720" spans="2:14">
      <c r="B720" s="616" t="s">
        <v>165</v>
      </c>
      <c r="C720" s="217"/>
      <c r="D720" s="217"/>
      <c r="E720" s="217"/>
      <c r="F720" s="218"/>
      <c r="G720" s="217"/>
      <c r="H720" s="217"/>
      <c r="I720" s="217"/>
      <c r="J720" s="219"/>
      <c r="K720" s="219"/>
      <c r="L720" s="219"/>
      <c r="M720" s="218"/>
      <c r="N720" s="217"/>
    </row>
    <row r="721" spans="2:14">
      <c r="B721" s="617" t="s">
        <v>411</v>
      </c>
      <c r="C721" s="217"/>
      <c r="D721" s="217"/>
      <c r="E721" s="217"/>
      <c r="F721" s="218"/>
      <c r="G721" s="217"/>
      <c r="H721" s="217"/>
      <c r="I721" s="217"/>
      <c r="J721" s="219"/>
      <c r="K721" s="219"/>
      <c r="L721" s="219"/>
      <c r="M721" s="218"/>
      <c r="N721" s="217"/>
    </row>
    <row r="722" spans="2:14">
      <c r="B722" s="72">
        <v>2020</v>
      </c>
      <c r="C722" s="217">
        <v>0</v>
      </c>
      <c r="D722" s="217">
        <v>0</v>
      </c>
      <c r="E722" s="217">
        <v>0</v>
      </c>
      <c r="F722" s="218">
        <v>0</v>
      </c>
      <c r="G722" s="217">
        <v>0</v>
      </c>
      <c r="H722" s="217">
        <v>276672</v>
      </c>
      <c r="I722" s="217">
        <v>276672</v>
      </c>
      <c r="J722" s="219">
        <v>276672</v>
      </c>
      <c r="K722" s="219">
        <v>0</v>
      </c>
      <c r="L722" s="219">
        <v>276672</v>
      </c>
      <c r="M722" s="218">
        <v>0</v>
      </c>
      <c r="N722" s="217">
        <v>0</v>
      </c>
    </row>
    <row r="723" spans="2:14">
      <c r="B723" s="72">
        <v>2021</v>
      </c>
      <c r="C723" s="217">
        <v>0</v>
      </c>
      <c r="D723" s="217">
        <v>0</v>
      </c>
      <c r="E723" s="217">
        <v>0</v>
      </c>
      <c r="F723" s="218">
        <v>0</v>
      </c>
      <c r="G723" s="217">
        <v>0</v>
      </c>
      <c r="H723" s="217">
        <v>303710</v>
      </c>
      <c r="I723" s="217">
        <v>303710</v>
      </c>
      <c r="J723" s="219">
        <v>303710</v>
      </c>
      <c r="K723" s="219">
        <v>0</v>
      </c>
      <c r="L723" s="219">
        <v>303710</v>
      </c>
      <c r="M723" s="218">
        <v>0</v>
      </c>
      <c r="N723" s="217">
        <v>0</v>
      </c>
    </row>
    <row r="724" spans="2:14">
      <c r="B724" s="72">
        <v>2022</v>
      </c>
      <c r="C724" s="217">
        <v>0</v>
      </c>
      <c r="D724" s="217">
        <v>0</v>
      </c>
      <c r="E724" s="217">
        <v>0</v>
      </c>
      <c r="F724" s="218">
        <v>0</v>
      </c>
      <c r="G724" s="217">
        <v>0</v>
      </c>
      <c r="H724" s="217">
        <v>334683</v>
      </c>
      <c r="I724" s="217">
        <v>334683</v>
      </c>
      <c r="J724" s="219">
        <v>334683</v>
      </c>
      <c r="K724" s="219">
        <v>0</v>
      </c>
      <c r="L724" s="219">
        <v>334683</v>
      </c>
      <c r="M724" s="218">
        <v>0</v>
      </c>
      <c r="N724" s="217">
        <v>0</v>
      </c>
    </row>
    <row r="725" spans="2:14">
      <c r="B725" s="72">
        <v>2023</v>
      </c>
      <c r="C725" s="19">
        <v>0</v>
      </c>
      <c r="D725" s="19">
        <v>0</v>
      </c>
      <c r="E725" s="19">
        <v>0</v>
      </c>
      <c r="F725" s="165">
        <v>0</v>
      </c>
      <c r="G725" s="19">
        <v>0</v>
      </c>
      <c r="H725" s="19">
        <v>355340</v>
      </c>
      <c r="I725" s="175">
        <v>355340</v>
      </c>
      <c r="J725" s="166">
        <v>355340</v>
      </c>
      <c r="K725" s="166">
        <v>0</v>
      </c>
      <c r="L725" s="166">
        <v>355340</v>
      </c>
      <c r="M725" s="165">
        <v>0</v>
      </c>
      <c r="N725" s="19">
        <v>0</v>
      </c>
    </row>
    <row r="726" spans="2:14">
      <c r="B726" s="617" t="s">
        <v>165</v>
      </c>
      <c r="C726" s="217"/>
      <c r="D726" s="217"/>
      <c r="E726" s="217"/>
      <c r="F726" s="218"/>
      <c r="G726" s="217"/>
      <c r="H726" s="217"/>
      <c r="I726" s="217"/>
      <c r="J726" s="219"/>
      <c r="K726" s="219"/>
      <c r="L726" s="219"/>
      <c r="M726" s="218"/>
      <c r="N726" s="217"/>
    </row>
    <row r="727" spans="2:14">
      <c r="B727" s="72">
        <v>2012</v>
      </c>
      <c r="C727" s="217">
        <v>0</v>
      </c>
      <c r="D727" s="217">
        <v>0</v>
      </c>
      <c r="E727" s="217">
        <v>0</v>
      </c>
      <c r="F727" s="218">
        <v>0</v>
      </c>
      <c r="G727" s="217">
        <v>1234</v>
      </c>
      <c r="H727" s="217">
        <v>148246</v>
      </c>
      <c r="I727" s="217">
        <v>149480</v>
      </c>
      <c r="J727" s="219">
        <v>149480</v>
      </c>
      <c r="K727" s="219">
        <v>0</v>
      </c>
      <c r="L727" s="219">
        <v>149480</v>
      </c>
      <c r="M727" s="218">
        <v>0</v>
      </c>
      <c r="N727" s="217">
        <v>0</v>
      </c>
    </row>
    <row r="728" spans="2:14">
      <c r="B728" s="72">
        <v>2013</v>
      </c>
      <c r="C728" s="217">
        <v>0</v>
      </c>
      <c r="D728" s="217">
        <v>0</v>
      </c>
      <c r="E728" s="217">
        <v>0</v>
      </c>
      <c r="F728" s="218">
        <v>0</v>
      </c>
      <c r="G728" s="217">
        <v>1260</v>
      </c>
      <c r="H728" s="217">
        <v>149847</v>
      </c>
      <c r="I728" s="217">
        <v>151107</v>
      </c>
      <c r="J728" s="219">
        <v>151107</v>
      </c>
      <c r="K728" s="219">
        <v>0</v>
      </c>
      <c r="L728" s="219">
        <v>151107</v>
      </c>
      <c r="M728" s="218">
        <v>0</v>
      </c>
      <c r="N728" s="217">
        <v>0</v>
      </c>
    </row>
    <row r="729" spans="2:14">
      <c r="B729" s="72">
        <v>2014</v>
      </c>
      <c r="C729" s="217">
        <v>0</v>
      </c>
      <c r="D729" s="217">
        <v>0</v>
      </c>
      <c r="E729" s="217">
        <v>0</v>
      </c>
      <c r="F729" s="218">
        <v>0</v>
      </c>
      <c r="G729" s="217">
        <v>1337</v>
      </c>
      <c r="H729" s="217">
        <v>230888</v>
      </c>
      <c r="I729" s="217">
        <v>232225</v>
      </c>
      <c r="J729" s="219">
        <v>232225</v>
      </c>
      <c r="K729" s="219">
        <v>0</v>
      </c>
      <c r="L729" s="219">
        <v>232225</v>
      </c>
      <c r="M729" s="218">
        <v>0</v>
      </c>
      <c r="N729" s="217">
        <v>3721</v>
      </c>
    </row>
    <row r="730" spans="2:14">
      <c r="B730" s="72">
        <v>2015</v>
      </c>
      <c r="C730" s="217">
        <v>0</v>
      </c>
      <c r="D730" s="217">
        <v>0</v>
      </c>
      <c r="E730" s="217">
        <v>0</v>
      </c>
      <c r="F730" s="218">
        <v>0</v>
      </c>
      <c r="G730" s="217">
        <v>0</v>
      </c>
      <c r="H730" s="217">
        <v>271232</v>
      </c>
      <c r="I730" s="217">
        <v>271232</v>
      </c>
      <c r="J730" s="219">
        <v>271232</v>
      </c>
      <c r="K730" s="219">
        <v>0</v>
      </c>
      <c r="L730" s="219">
        <v>271232</v>
      </c>
      <c r="M730" s="218">
        <v>0</v>
      </c>
      <c r="N730" s="217">
        <v>0</v>
      </c>
    </row>
    <row r="731" spans="2:14">
      <c r="B731" s="72">
        <v>2016</v>
      </c>
      <c r="C731" s="217">
        <v>0</v>
      </c>
      <c r="D731" s="217">
        <v>0</v>
      </c>
      <c r="E731" s="217">
        <v>0</v>
      </c>
      <c r="F731" s="218">
        <v>0</v>
      </c>
      <c r="G731" s="217">
        <v>0</v>
      </c>
      <c r="H731" s="217">
        <v>291313</v>
      </c>
      <c r="I731" s="217">
        <v>291313</v>
      </c>
      <c r="J731" s="219">
        <v>291313</v>
      </c>
      <c r="K731" s="219">
        <v>0</v>
      </c>
      <c r="L731" s="219">
        <v>291313</v>
      </c>
      <c r="M731" s="218">
        <v>0</v>
      </c>
      <c r="N731" s="217">
        <v>0</v>
      </c>
    </row>
    <row r="732" spans="2:14">
      <c r="B732" s="72">
        <v>2017</v>
      </c>
      <c r="C732" s="217">
        <v>0</v>
      </c>
      <c r="D732" s="217">
        <v>0</v>
      </c>
      <c r="E732" s="217">
        <v>0</v>
      </c>
      <c r="F732" s="218">
        <v>0</v>
      </c>
      <c r="G732" s="217">
        <v>0</v>
      </c>
      <c r="H732" s="217">
        <v>288151</v>
      </c>
      <c r="I732" s="217">
        <v>288151</v>
      </c>
      <c r="J732" s="219">
        <v>288151</v>
      </c>
      <c r="K732" s="219">
        <v>0</v>
      </c>
      <c r="L732" s="219">
        <v>288151</v>
      </c>
      <c r="M732" s="218">
        <v>0</v>
      </c>
      <c r="N732" s="217">
        <v>0</v>
      </c>
    </row>
    <row r="733" spans="2:14">
      <c r="B733" s="72">
        <v>2018</v>
      </c>
      <c r="C733" s="217">
        <v>0</v>
      </c>
      <c r="D733" s="217">
        <v>0</v>
      </c>
      <c r="E733" s="217">
        <v>0</v>
      </c>
      <c r="F733" s="218">
        <v>0</v>
      </c>
      <c r="G733" s="217">
        <v>0</v>
      </c>
      <c r="H733" s="217">
        <v>271680</v>
      </c>
      <c r="I733" s="217">
        <v>271680</v>
      </c>
      <c r="J733" s="219">
        <v>271680</v>
      </c>
      <c r="K733" s="219">
        <v>0</v>
      </c>
      <c r="L733" s="219">
        <v>271680</v>
      </c>
      <c r="M733" s="218">
        <v>0</v>
      </c>
      <c r="N733" s="217">
        <v>0</v>
      </c>
    </row>
    <row r="734" spans="2:14">
      <c r="B734" s="72">
        <v>2019</v>
      </c>
      <c r="C734" s="217">
        <v>0</v>
      </c>
      <c r="D734" s="217">
        <v>0</v>
      </c>
      <c r="E734" s="217">
        <v>0</v>
      </c>
      <c r="F734" s="218">
        <v>0</v>
      </c>
      <c r="G734" s="217">
        <v>0</v>
      </c>
      <c r="H734" s="217">
        <v>252720</v>
      </c>
      <c r="I734" s="217">
        <v>252720</v>
      </c>
      <c r="J734" s="219">
        <v>252720</v>
      </c>
      <c r="K734" s="219">
        <v>0</v>
      </c>
      <c r="L734" s="219">
        <v>252720</v>
      </c>
      <c r="M734" s="218">
        <v>0</v>
      </c>
      <c r="N734" s="217">
        <v>0</v>
      </c>
    </row>
    <row r="735" spans="2:14">
      <c r="B735" s="72">
        <v>2020</v>
      </c>
      <c r="C735" s="217">
        <v>0</v>
      </c>
      <c r="D735" s="217">
        <v>0</v>
      </c>
      <c r="E735" s="217">
        <v>0</v>
      </c>
      <c r="F735" s="218">
        <v>0</v>
      </c>
      <c r="G735" s="217">
        <v>0</v>
      </c>
      <c r="H735" s="217">
        <v>6979</v>
      </c>
      <c r="I735" s="217">
        <v>6979</v>
      </c>
      <c r="J735" s="219">
        <v>6979</v>
      </c>
      <c r="K735" s="219">
        <v>0</v>
      </c>
      <c r="L735" s="219">
        <v>6979</v>
      </c>
      <c r="M735" s="218">
        <v>0</v>
      </c>
      <c r="N735" s="217">
        <v>0</v>
      </c>
    </row>
    <row r="736" spans="2:14">
      <c r="B736" s="72">
        <v>2021</v>
      </c>
      <c r="C736" s="217">
        <v>0</v>
      </c>
      <c r="D736" s="217">
        <v>0</v>
      </c>
      <c r="E736" s="217">
        <v>0</v>
      </c>
      <c r="F736" s="218">
        <v>0</v>
      </c>
      <c r="G736" s="217">
        <v>0</v>
      </c>
      <c r="H736" s="217">
        <v>7048</v>
      </c>
      <c r="I736" s="217">
        <v>7048</v>
      </c>
      <c r="J736" s="219">
        <v>7048</v>
      </c>
      <c r="K736" s="219">
        <v>0</v>
      </c>
      <c r="L736" s="219">
        <v>7048</v>
      </c>
      <c r="M736" s="218">
        <v>0</v>
      </c>
      <c r="N736" s="217">
        <v>0</v>
      </c>
    </row>
    <row r="737" spans="2:14">
      <c r="B737" s="72">
        <v>2022</v>
      </c>
      <c r="C737" s="217">
        <v>0</v>
      </c>
      <c r="D737" s="217">
        <v>0</v>
      </c>
      <c r="E737" s="217">
        <v>0</v>
      </c>
      <c r="F737" s="218">
        <v>0</v>
      </c>
      <c r="G737" s="217">
        <v>0</v>
      </c>
      <c r="H737" s="217">
        <v>6864</v>
      </c>
      <c r="I737" s="217">
        <v>6864</v>
      </c>
      <c r="J737" s="219">
        <v>6864</v>
      </c>
      <c r="K737" s="219">
        <v>0</v>
      </c>
      <c r="L737" s="219">
        <v>6864</v>
      </c>
      <c r="M737" s="218">
        <v>0</v>
      </c>
      <c r="N737" s="217">
        <v>0</v>
      </c>
    </row>
    <row r="738" spans="2:14">
      <c r="B738" s="72">
        <v>2023</v>
      </c>
      <c r="C738" s="217">
        <v>0</v>
      </c>
      <c r="D738" s="217">
        <v>0</v>
      </c>
      <c r="E738" s="217">
        <v>0</v>
      </c>
      <c r="F738" s="218">
        <v>0</v>
      </c>
      <c r="G738" s="217">
        <v>0</v>
      </c>
      <c r="H738" s="217">
        <v>6738</v>
      </c>
      <c r="I738" s="217">
        <v>6738</v>
      </c>
      <c r="J738" s="219">
        <v>6738</v>
      </c>
      <c r="K738" s="219">
        <v>0</v>
      </c>
      <c r="L738" s="219">
        <v>6738</v>
      </c>
      <c r="M738" s="218">
        <v>0</v>
      </c>
      <c r="N738" s="217">
        <v>0</v>
      </c>
    </row>
    <row r="739" spans="2:14">
      <c r="B739" s="616" t="s">
        <v>639</v>
      </c>
      <c r="C739" s="217"/>
      <c r="D739" s="217"/>
      <c r="E739" s="217"/>
      <c r="F739" s="218"/>
      <c r="G739" s="217"/>
      <c r="H739" s="217"/>
      <c r="I739" s="217"/>
      <c r="J739" s="219"/>
      <c r="K739" s="219"/>
      <c r="L739" s="219"/>
      <c r="M739" s="218"/>
      <c r="N739" s="217"/>
    </row>
    <row r="740" spans="2:14">
      <c r="B740" s="617" t="s">
        <v>698</v>
      </c>
      <c r="C740" s="217"/>
      <c r="D740" s="217"/>
      <c r="E740" s="217"/>
      <c r="F740" s="218"/>
      <c r="G740" s="217"/>
      <c r="H740" s="217"/>
      <c r="I740" s="217"/>
      <c r="J740" s="219"/>
      <c r="K740" s="219"/>
      <c r="L740" s="219"/>
      <c r="M740" s="218"/>
      <c r="N740" s="217"/>
    </row>
    <row r="741" spans="2:14">
      <c r="B741" s="72">
        <v>2012</v>
      </c>
      <c r="C741" s="217">
        <v>0</v>
      </c>
      <c r="D741" s="217">
        <v>0</v>
      </c>
      <c r="E741" s="217">
        <v>0</v>
      </c>
      <c r="F741" s="218">
        <v>0</v>
      </c>
      <c r="G741" s="217">
        <v>0</v>
      </c>
      <c r="H741" s="217">
        <v>10030</v>
      </c>
      <c r="I741" s="217">
        <v>10030</v>
      </c>
      <c r="J741" s="219">
        <v>10030</v>
      </c>
      <c r="K741" s="219">
        <v>0</v>
      </c>
      <c r="L741" s="219">
        <v>10030</v>
      </c>
      <c r="M741" s="218">
        <v>0</v>
      </c>
      <c r="N741" s="217">
        <v>0</v>
      </c>
    </row>
    <row r="742" spans="2:14">
      <c r="B742" s="72">
        <v>2013</v>
      </c>
      <c r="C742" s="217">
        <v>0</v>
      </c>
      <c r="D742" s="217">
        <v>0</v>
      </c>
      <c r="E742" s="217">
        <v>0</v>
      </c>
      <c r="F742" s="218">
        <v>0</v>
      </c>
      <c r="G742" s="217">
        <v>0</v>
      </c>
      <c r="H742" s="217">
        <v>0</v>
      </c>
      <c r="I742" s="217">
        <v>0</v>
      </c>
      <c r="J742" s="219">
        <v>0</v>
      </c>
      <c r="K742" s="219">
        <v>0</v>
      </c>
      <c r="L742" s="219">
        <v>0</v>
      </c>
      <c r="M742" s="218">
        <v>0</v>
      </c>
      <c r="N742" s="217">
        <v>0</v>
      </c>
    </row>
    <row r="743" spans="2:14">
      <c r="B743" s="72">
        <v>2014</v>
      </c>
      <c r="C743" s="217">
        <v>0</v>
      </c>
      <c r="D743" s="217">
        <v>0</v>
      </c>
      <c r="E743" s="217">
        <v>0</v>
      </c>
      <c r="F743" s="218">
        <v>0</v>
      </c>
      <c r="G743" s="217">
        <v>0</v>
      </c>
      <c r="H743" s="217">
        <v>0</v>
      </c>
      <c r="I743" s="217">
        <v>0</v>
      </c>
      <c r="J743" s="219">
        <v>0</v>
      </c>
      <c r="K743" s="219">
        <v>0</v>
      </c>
      <c r="L743" s="219">
        <v>0</v>
      </c>
      <c r="M743" s="218">
        <v>0</v>
      </c>
      <c r="N743" s="217">
        <v>0</v>
      </c>
    </row>
    <row r="744" spans="2:14">
      <c r="B744" s="616" t="s">
        <v>640</v>
      </c>
      <c r="C744" s="217"/>
      <c r="D744" s="217"/>
      <c r="E744" s="217"/>
      <c r="F744" s="218"/>
      <c r="G744" s="217"/>
      <c r="H744" s="217"/>
      <c r="I744" s="217"/>
      <c r="J744" s="219"/>
      <c r="K744" s="219"/>
      <c r="L744" s="219"/>
      <c r="M744" s="218"/>
      <c r="N744" s="217"/>
    </row>
    <row r="745" spans="2:14">
      <c r="B745" s="617" t="s">
        <v>554</v>
      </c>
      <c r="C745" s="217"/>
      <c r="D745" s="217"/>
      <c r="E745" s="217"/>
      <c r="F745" s="218"/>
      <c r="G745" s="217"/>
      <c r="H745" s="217"/>
      <c r="I745" s="217"/>
      <c r="J745" s="219"/>
      <c r="K745" s="219"/>
      <c r="L745" s="219"/>
      <c r="M745" s="218"/>
      <c r="N745" s="217"/>
    </row>
    <row r="746" spans="2:14">
      <c r="B746" s="72">
        <v>2018</v>
      </c>
      <c r="C746" s="217">
        <v>361</v>
      </c>
      <c r="D746" s="217">
        <v>0</v>
      </c>
      <c r="E746" s="217">
        <v>0</v>
      </c>
      <c r="F746" s="218">
        <v>361</v>
      </c>
      <c r="G746" s="217">
        <v>0</v>
      </c>
      <c r="H746" s="217">
        <v>0</v>
      </c>
      <c r="I746" s="217">
        <v>0</v>
      </c>
      <c r="J746" s="219">
        <v>361</v>
      </c>
      <c r="K746" s="219"/>
      <c r="L746" s="219">
        <v>361</v>
      </c>
      <c r="M746" s="218"/>
      <c r="N746" s="217">
        <v>0</v>
      </c>
    </row>
    <row r="747" spans="2:14">
      <c r="B747" s="616" t="s">
        <v>166</v>
      </c>
      <c r="C747" s="217"/>
      <c r="D747" s="217"/>
      <c r="E747" s="217"/>
      <c r="F747" s="218"/>
      <c r="G747" s="217"/>
      <c r="H747" s="217"/>
      <c r="I747" s="217"/>
      <c r="J747" s="219"/>
      <c r="K747" s="219"/>
      <c r="L747" s="219"/>
      <c r="M747" s="218"/>
      <c r="N747" s="217"/>
    </row>
    <row r="748" spans="2:14">
      <c r="B748" s="617" t="s">
        <v>412</v>
      </c>
      <c r="C748" s="217"/>
      <c r="D748" s="217"/>
      <c r="E748" s="217"/>
      <c r="F748" s="218"/>
      <c r="G748" s="217"/>
      <c r="H748" s="217"/>
      <c r="I748" s="217"/>
      <c r="J748" s="219"/>
      <c r="K748" s="219"/>
      <c r="L748" s="219"/>
      <c r="M748" s="218"/>
      <c r="N748" s="217"/>
    </row>
    <row r="749" spans="2:14">
      <c r="B749" s="72">
        <v>2012</v>
      </c>
      <c r="C749" s="217">
        <v>0</v>
      </c>
      <c r="D749" s="217">
        <v>0</v>
      </c>
      <c r="E749" s="217">
        <v>11137</v>
      </c>
      <c r="F749" s="218">
        <v>11137</v>
      </c>
      <c r="G749" s="217">
        <v>0</v>
      </c>
      <c r="H749" s="217">
        <v>83020</v>
      </c>
      <c r="I749" s="217">
        <v>83020</v>
      </c>
      <c r="J749" s="219">
        <v>94157</v>
      </c>
      <c r="K749" s="219">
        <v>0</v>
      </c>
      <c r="L749" s="219">
        <v>94157</v>
      </c>
      <c r="M749" s="218">
        <v>14502</v>
      </c>
      <c r="N749" s="217">
        <v>14502</v>
      </c>
    </row>
    <row r="750" spans="2:14">
      <c r="B750" s="72">
        <v>2013</v>
      </c>
      <c r="C750" s="217">
        <v>0</v>
      </c>
      <c r="D750" s="217">
        <v>0</v>
      </c>
      <c r="E750" s="217">
        <v>11450</v>
      </c>
      <c r="F750" s="218">
        <v>11450</v>
      </c>
      <c r="G750" s="217">
        <v>0</v>
      </c>
      <c r="H750" s="217">
        <v>91894</v>
      </c>
      <c r="I750" s="217">
        <v>91894</v>
      </c>
      <c r="J750" s="219">
        <v>103344</v>
      </c>
      <c r="K750" s="219">
        <v>0</v>
      </c>
      <c r="L750" s="219">
        <v>103344</v>
      </c>
      <c r="M750" s="218">
        <v>16178</v>
      </c>
      <c r="N750" s="217">
        <v>16178</v>
      </c>
    </row>
    <row r="751" spans="2:14">
      <c r="B751" s="72">
        <v>2014</v>
      </c>
      <c r="C751" s="217">
        <v>0</v>
      </c>
      <c r="D751" s="217">
        <v>0</v>
      </c>
      <c r="E751" s="217">
        <v>12058</v>
      </c>
      <c r="F751" s="218">
        <v>12058</v>
      </c>
      <c r="G751" s="217">
        <v>0</v>
      </c>
      <c r="H751" s="217">
        <v>151201</v>
      </c>
      <c r="I751" s="217">
        <v>151201</v>
      </c>
      <c r="J751" s="219">
        <v>163259</v>
      </c>
      <c r="K751" s="219">
        <v>0</v>
      </c>
      <c r="L751" s="219">
        <v>163259</v>
      </c>
      <c r="M751" s="218">
        <v>510</v>
      </c>
      <c r="N751" s="217">
        <v>510</v>
      </c>
    </row>
    <row r="752" spans="2:14">
      <c r="B752" s="72">
        <v>2015</v>
      </c>
      <c r="C752" s="217">
        <v>0</v>
      </c>
      <c r="D752" s="217">
        <v>0</v>
      </c>
      <c r="E752" s="217">
        <v>10971</v>
      </c>
      <c r="F752" s="218">
        <v>10971</v>
      </c>
      <c r="G752" s="217">
        <v>0</v>
      </c>
      <c r="H752" s="217">
        <v>176097</v>
      </c>
      <c r="I752" s="217">
        <v>176097</v>
      </c>
      <c r="J752" s="219">
        <v>187068</v>
      </c>
      <c r="K752" s="219">
        <v>0</v>
      </c>
      <c r="L752" s="219">
        <v>187068</v>
      </c>
      <c r="M752" s="218">
        <v>425</v>
      </c>
      <c r="N752" s="217">
        <v>425</v>
      </c>
    </row>
    <row r="753" spans="2:14">
      <c r="B753" s="72">
        <v>2016</v>
      </c>
      <c r="C753" s="217">
        <v>0</v>
      </c>
      <c r="D753" s="217">
        <v>0</v>
      </c>
      <c r="E753" s="217">
        <v>10138</v>
      </c>
      <c r="F753" s="218">
        <v>10138</v>
      </c>
      <c r="G753" s="217">
        <v>0</v>
      </c>
      <c r="H753" s="217">
        <v>184751</v>
      </c>
      <c r="I753" s="217">
        <v>184751</v>
      </c>
      <c r="J753" s="219">
        <v>194889</v>
      </c>
      <c r="K753" s="219">
        <v>0</v>
      </c>
      <c r="L753" s="219">
        <v>194889</v>
      </c>
      <c r="M753" s="218">
        <v>2</v>
      </c>
      <c r="N753" s="217">
        <v>2</v>
      </c>
    </row>
    <row r="754" spans="2:14">
      <c r="B754" s="72">
        <v>2017</v>
      </c>
      <c r="C754" s="217">
        <v>0</v>
      </c>
      <c r="D754" s="217">
        <v>0</v>
      </c>
      <c r="E754" s="217">
        <v>8558</v>
      </c>
      <c r="F754" s="218">
        <v>8558</v>
      </c>
      <c r="G754" s="217">
        <v>0</v>
      </c>
      <c r="H754" s="217">
        <v>184277</v>
      </c>
      <c r="I754" s="217">
        <v>184277</v>
      </c>
      <c r="J754" s="219">
        <v>192835</v>
      </c>
      <c r="K754" s="219">
        <v>0</v>
      </c>
      <c r="L754" s="219">
        <v>192835</v>
      </c>
      <c r="M754" s="218">
        <v>2</v>
      </c>
      <c r="N754" s="217">
        <v>2</v>
      </c>
    </row>
    <row r="755" spans="2:14">
      <c r="B755" s="72">
        <v>2018</v>
      </c>
      <c r="C755" s="217">
        <v>0</v>
      </c>
      <c r="D755" s="217">
        <v>0</v>
      </c>
      <c r="E755" s="217">
        <v>8519</v>
      </c>
      <c r="F755" s="218">
        <v>8519</v>
      </c>
      <c r="G755" s="217">
        <v>0</v>
      </c>
      <c r="H755" s="217">
        <v>179185</v>
      </c>
      <c r="I755" s="217">
        <v>179185</v>
      </c>
      <c r="J755" s="219">
        <v>187704</v>
      </c>
      <c r="K755" s="219">
        <v>0</v>
      </c>
      <c r="L755" s="219">
        <v>187704</v>
      </c>
      <c r="M755" s="218">
        <v>2</v>
      </c>
      <c r="N755" s="217">
        <v>2</v>
      </c>
    </row>
    <row r="756" spans="2:14">
      <c r="B756" s="72">
        <v>2019</v>
      </c>
      <c r="C756" s="217">
        <v>0</v>
      </c>
      <c r="D756" s="217">
        <v>0</v>
      </c>
      <c r="E756" s="217">
        <v>8375</v>
      </c>
      <c r="F756" s="218">
        <v>8375</v>
      </c>
      <c r="G756" s="217">
        <v>0</v>
      </c>
      <c r="H756" s="217">
        <v>171805</v>
      </c>
      <c r="I756" s="217">
        <v>171805</v>
      </c>
      <c r="J756" s="219">
        <v>180180</v>
      </c>
      <c r="K756" s="219">
        <v>0</v>
      </c>
      <c r="L756" s="219">
        <v>180180</v>
      </c>
      <c r="M756" s="218">
        <v>1</v>
      </c>
      <c r="N756" s="217">
        <v>1</v>
      </c>
    </row>
    <row r="757" spans="2:14">
      <c r="B757" s="72">
        <v>2020</v>
      </c>
      <c r="C757" s="217">
        <v>0</v>
      </c>
      <c r="D757" s="217">
        <v>0</v>
      </c>
      <c r="E757" s="217">
        <v>7762</v>
      </c>
      <c r="F757" s="218">
        <v>7762</v>
      </c>
      <c r="G757" s="217">
        <v>0</v>
      </c>
      <c r="H757" s="217">
        <v>194255</v>
      </c>
      <c r="I757" s="217">
        <v>194255</v>
      </c>
      <c r="J757" s="219">
        <v>202017</v>
      </c>
      <c r="K757" s="219">
        <v>0</v>
      </c>
      <c r="L757" s="219">
        <v>202017</v>
      </c>
      <c r="M757" s="218">
        <v>3</v>
      </c>
      <c r="N757" s="217">
        <v>3</v>
      </c>
    </row>
    <row r="758" spans="2:14">
      <c r="B758" s="72">
        <v>2021</v>
      </c>
      <c r="C758" s="217">
        <v>0</v>
      </c>
      <c r="D758" s="217">
        <v>0</v>
      </c>
      <c r="E758" s="217">
        <v>7236</v>
      </c>
      <c r="F758" s="218">
        <v>7236</v>
      </c>
      <c r="G758" s="217">
        <v>0</v>
      </c>
      <c r="H758" s="217">
        <v>214041</v>
      </c>
      <c r="I758" s="217">
        <v>214041</v>
      </c>
      <c r="J758" s="219">
        <v>221277</v>
      </c>
      <c r="K758" s="219">
        <v>0</v>
      </c>
      <c r="L758" s="219">
        <v>221277</v>
      </c>
      <c r="M758" s="218">
        <v>0</v>
      </c>
      <c r="N758" s="217">
        <v>0</v>
      </c>
    </row>
    <row r="759" spans="2:14">
      <c r="B759" s="72">
        <v>2022</v>
      </c>
      <c r="C759" s="217">
        <v>0</v>
      </c>
      <c r="D759" s="217">
        <v>0</v>
      </c>
      <c r="E759" s="217">
        <v>5013</v>
      </c>
      <c r="F759" s="218">
        <v>5013</v>
      </c>
      <c r="G759" s="217">
        <v>0</v>
      </c>
      <c r="H759" s="217">
        <v>241976</v>
      </c>
      <c r="I759" s="217">
        <v>241976</v>
      </c>
      <c r="J759" s="219">
        <v>246989</v>
      </c>
      <c r="K759" s="219">
        <v>0</v>
      </c>
      <c r="L759" s="219">
        <v>246989</v>
      </c>
      <c r="M759" s="218">
        <v>0</v>
      </c>
      <c r="N759" s="217">
        <v>1978</v>
      </c>
    </row>
    <row r="760" spans="2:14">
      <c r="B760" s="72">
        <v>2023</v>
      </c>
      <c r="C760" s="217">
        <v>0</v>
      </c>
      <c r="D760" s="217">
        <v>0</v>
      </c>
      <c r="E760" s="217">
        <v>4596</v>
      </c>
      <c r="F760" s="218">
        <v>4596</v>
      </c>
      <c r="G760" s="217">
        <v>0</v>
      </c>
      <c r="H760" s="217">
        <v>267429</v>
      </c>
      <c r="I760" s="217">
        <v>267429</v>
      </c>
      <c r="J760" s="219">
        <v>272025</v>
      </c>
      <c r="K760" s="219">
        <v>0</v>
      </c>
      <c r="L760" s="219">
        <v>272025</v>
      </c>
      <c r="M760" s="218">
        <v>0</v>
      </c>
      <c r="N760" s="217">
        <v>1880</v>
      </c>
    </row>
    <row r="761" spans="2:14">
      <c r="B761" s="616" t="s">
        <v>641</v>
      </c>
      <c r="C761" s="217"/>
      <c r="D761" s="217"/>
      <c r="E761" s="217"/>
      <c r="F761" s="218"/>
      <c r="G761" s="217"/>
      <c r="H761" s="217"/>
      <c r="I761" s="217"/>
      <c r="J761" s="219"/>
      <c r="K761" s="219"/>
      <c r="L761" s="219"/>
      <c r="M761" s="218"/>
      <c r="N761" s="217"/>
    </row>
    <row r="762" spans="2:14">
      <c r="B762" s="617" t="s">
        <v>555</v>
      </c>
      <c r="C762" s="217"/>
      <c r="D762" s="217"/>
      <c r="E762" s="217"/>
      <c r="F762" s="218"/>
      <c r="G762" s="217"/>
      <c r="H762" s="217"/>
      <c r="I762" s="217"/>
      <c r="J762" s="219"/>
      <c r="K762" s="219"/>
      <c r="L762" s="219"/>
      <c r="M762" s="218"/>
      <c r="N762" s="217"/>
    </row>
    <row r="763" spans="2:14">
      <c r="B763" s="72">
        <v>2013</v>
      </c>
      <c r="C763" s="217">
        <v>0</v>
      </c>
      <c r="D763" s="217">
        <v>2</v>
      </c>
      <c r="E763" s="217">
        <v>0</v>
      </c>
      <c r="F763" s="218">
        <v>2</v>
      </c>
      <c r="G763" s="217">
        <v>0</v>
      </c>
      <c r="H763" s="217">
        <v>0</v>
      </c>
      <c r="I763" s="217">
        <v>0</v>
      </c>
      <c r="J763" s="219">
        <v>2</v>
      </c>
      <c r="K763" s="219"/>
      <c r="L763" s="219">
        <v>2</v>
      </c>
      <c r="M763" s="218"/>
      <c r="N763" s="217">
        <v>0</v>
      </c>
    </row>
    <row r="764" spans="2:14">
      <c r="B764" s="616" t="s">
        <v>642</v>
      </c>
      <c r="C764" s="217"/>
      <c r="D764" s="217"/>
      <c r="E764" s="217"/>
      <c r="F764" s="218"/>
      <c r="G764" s="217"/>
      <c r="H764" s="217"/>
      <c r="I764" s="217"/>
      <c r="J764" s="219"/>
      <c r="K764" s="219"/>
      <c r="L764" s="219"/>
      <c r="M764" s="218"/>
      <c r="N764" s="217"/>
    </row>
    <row r="765" spans="2:14">
      <c r="B765" s="617" t="s">
        <v>414</v>
      </c>
      <c r="C765" s="217"/>
      <c r="D765" s="217"/>
      <c r="E765" s="217"/>
      <c r="F765" s="218"/>
      <c r="G765" s="217"/>
      <c r="H765" s="217"/>
      <c r="I765" s="217"/>
      <c r="J765" s="219"/>
      <c r="K765" s="219"/>
      <c r="L765" s="219"/>
      <c r="M765" s="218"/>
      <c r="N765" s="217"/>
    </row>
    <row r="766" spans="2:14">
      <c r="B766" s="72">
        <v>2012</v>
      </c>
      <c r="C766" s="217">
        <v>0</v>
      </c>
      <c r="D766" s="217">
        <v>0</v>
      </c>
      <c r="E766" s="217">
        <v>0</v>
      </c>
      <c r="F766" s="218">
        <v>0</v>
      </c>
      <c r="G766" s="217">
        <v>0</v>
      </c>
      <c r="H766" s="217">
        <v>0</v>
      </c>
      <c r="I766" s="217">
        <v>0</v>
      </c>
      <c r="J766" s="219">
        <v>0</v>
      </c>
      <c r="K766" s="219">
        <v>11821</v>
      </c>
      <c r="L766" s="219">
        <v>11821</v>
      </c>
      <c r="M766" s="218"/>
      <c r="N766" s="217">
        <v>0</v>
      </c>
    </row>
    <row r="767" spans="2:14">
      <c r="B767" s="616" t="s">
        <v>643</v>
      </c>
      <c r="C767" s="217"/>
      <c r="D767" s="217"/>
      <c r="E767" s="217"/>
      <c r="F767" s="218"/>
      <c r="G767" s="217"/>
      <c r="H767" s="217"/>
      <c r="I767" s="217"/>
      <c r="J767" s="219"/>
      <c r="K767" s="219"/>
      <c r="L767" s="219"/>
      <c r="M767" s="218"/>
      <c r="N767" s="217"/>
    </row>
    <row r="768" spans="2:14">
      <c r="B768" s="617" t="s">
        <v>490</v>
      </c>
      <c r="C768" s="217"/>
      <c r="D768" s="217"/>
      <c r="E768" s="217"/>
      <c r="F768" s="218"/>
      <c r="G768" s="217"/>
      <c r="H768" s="217"/>
      <c r="I768" s="217"/>
      <c r="J768" s="219"/>
      <c r="K768" s="219"/>
      <c r="L768" s="219"/>
      <c r="M768" s="218"/>
      <c r="N768" s="217"/>
    </row>
    <row r="769" spans="2:14">
      <c r="B769" s="72">
        <v>2021</v>
      </c>
      <c r="C769" s="217">
        <v>0</v>
      </c>
      <c r="D769" s="217">
        <v>0</v>
      </c>
      <c r="E769" s="217">
        <v>0</v>
      </c>
      <c r="F769" s="218">
        <v>0</v>
      </c>
      <c r="G769" s="217">
        <v>0</v>
      </c>
      <c r="H769" s="217">
        <v>0</v>
      </c>
      <c r="I769" s="217">
        <v>0</v>
      </c>
      <c r="J769" s="219">
        <v>0</v>
      </c>
      <c r="K769" s="219"/>
      <c r="L769" s="219">
        <v>0</v>
      </c>
      <c r="M769" s="218"/>
      <c r="N769" s="217">
        <v>2</v>
      </c>
    </row>
    <row r="770" spans="2:14">
      <c r="B770" s="616" t="s">
        <v>138</v>
      </c>
      <c r="C770" s="217"/>
      <c r="D770" s="217"/>
      <c r="E770" s="217"/>
      <c r="F770" s="218"/>
      <c r="G770" s="217"/>
      <c r="H770" s="217"/>
      <c r="I770" s="217"/>
      <c r="J770" s="219"/>
      <c r="K770" s="219"/>
      <c r="L770" s="219"/>
      <c r="M770" s="218"/>
      <c r="N770" s="217"/>
    </row>
    <row r="771" spans="2:14">
      <c r="B771" s="617" t="s">
        <v>415</v>
      </c>
      <c r="C771" s="217"/>
      <c r="D771" s="217"/>
      <c r="E771" s="217"/>
      <c r="F771" s="218"/>
      <c r="G771" s="217"/>
      <c r="H771" s="217"/>
      <c r="I771" s="217"/>
      <c r="J771" s="219"/>
      <c r="K771" s="219"/>
      <c r="L771" s="219"/>
      <c r="M771" s="218"/>
      <c r="N771" s="217"/>
    </row>
    <row r="772" spans="2:14">
      <c r="B772" s="72">
        <v>2018</v>
      </c>
      <c r="C772" s="217">
        <v>0</v>
      </c>
      <c r="D772" s="217">
        <v>0</v>
      </c>
      <c r="E772" s="217">
        <v>0</v>
      </c>
      <c r="F772" s="218">
        <v>0</v>
      </c>
      <c r="G772" s="217">
        <v>0</v>
      </c>
      <c r="H772" s="217">
        <v>11029</v>
      </c>
      <c r="I772" s="217">
        <v>11029</v>
      </c>
      <c r="J772" s="219">
        <v>11029</v>
      </c>
      <c r="K772" s="219">
        <v>0</v>
      </c>
      <c r="L772" s="219">
        <v>11029</v>
      </c>
      <c r="M772" s="218">
        <v>0</v>
      </c>
      <c r="N772" s="217">
        <v>0</v>
      </c>
    </row>
    <row r="773" spans="2:14">
      <c r="B773" s="72">
        <v>2019</v>
      </c>
      <c r="C773" s="217">
        <v>0</v>
      </c>
      <c r="D773" s="217">
        <v>0</v>
      </c>
      <c r="E773" s="217">
        <v>0</v>
      </c>
      <c r="F773" s="218">
        <v>0</v>
      </c>
      <c r="G773" s="217">
        <v>0</v>
      </c>
      <c r="H773" s="217">
        <v>19791</v>
      </c>
      <c r="I773" s="217">
        <v>19791</v>
      </c>
      <c r="J773" s="219">
        <v>19791</v>
      </c>
      <c r="K773" s="219">
        <v>0</v>
      </c>
      <c r="L773" s="219">
        <v>19791</v>
      </c>
      <c r="M773" s="218">
        <v>0</v>
      </c>
      <c r="N773" s="217">
        <v>0</v>
      </c>
    </row>
    <row r="774" spans="2:14">
      <c r="B774" s="72">
        <v>2020</v>
      </c>
      <c r="C774" s="217">
        <v>0</v>
      </c>
      <c r="D774" s="217">
        <v>0</v>
      </c>
      <c r="E774" s="217">
        <v>0</v>
      </c>
      <c r="F774" s="218">
        <v>0</v>
      </c>
      <c r="G774" s="217">
        <v>11870</v>
      </c>
      <c r="H774" s="217">
        <v>30071</v>
      </c>
      <c r="I774" s="217">
        <v>41941</v>
      </c>
      <c r="J774" s="219">
        <v>41941</v>
      </c>
      <c r="K774" s="219">
        <v>0</v>
      </c>
      <c r="L774" s="219">
        <v>41941</v>
      </c>
      <c r="M774" s="218">
        <v>0</v>
      </c>
      <c r="N774" s="217">
        <v>0</v>
      </c>
    </row>
    <row r="775" spans="2:14">
      <c r="B775" s="72">
        <v>2021</v>
      </c>
      <c r="C775" s="217">
        <v>0</v>
      </c>
      <c r="D775" s="217">
        <v>0</v>
      </c>
      <c r="E775" s="217">
        <v>0</v>
      </c>
      <c r="F775" s="218">
        <v>0</v>
      </c>
      <c r="G775" s="217">
        <v>25528</v>
      </c>
      <c r="H775" s="217">
        <v>41666</v>
      </c>
      <c r="I775" s="217">
        <v>67194</v>
      </c>
      <c r="J775" s="219">
        <v>67194</v>
      </c>
      <c r="K775" s="219">
        <v>0</v>
      </c>
      <c r="L775" s="219">
        <v>67194</v>
      </c>
      <c r="M775" s="218">
        <v>0</v>
      </c>
      <c r="N775" s="217">
        <v>0</v>
      </c>
    </row>
    <row r="776" spans="2:14">
      <c r="B776" s="72">
        <v>2022</v>
      </c>
      <c r="C776" s="217">
        <v>0</v>
      </c>
      <c r="D776" s="217">
        <v>0</v>
      </c>
      <c r="E776" s="217">
        <v>0</v>
      </c>
      <c r="F776" s="218">
        <v>0</v>
      </c>
      <c r="G776" s="217">
        <v>27959</v>
      </c>
      <c r="H776" s="217">
        <v>51791</v>
      </c>
      <c r="I776" s="217">
        <v>79750</v>
      </c>
      <c r="J776" s="219">
        <v>79750</v>
      </c>
      <c r="K776" s="219">
        <v>0</v>
      </c>
      <c r="L776" s="219">
        <v>79750</v>
      </c>
      <c r="M776" s="218">
        <v>0</v>
      </c>
      <c r="N776" s="217">
        <v>0</v>
      </c>
    </row>
    <row r="777" spans="2:14">
      <c r="B777" s="72">
        <v>2023</v>
      </c>
      <c r="C777" s="19">
        <v>0</v>
      </c>
      <c r="D777" s="19">
        <v>0</v>
      </c>
      <c r="E777" s="19">
        <v>0</v>
      </c>
      <c r="F777" s="165">
        <v>0</v>
      </c>
      <c r="G777" s="19">
        <v>21548</v>
      </c>
      <c r="H777" s="19">
        <v>58113</v>
      </c>
      <c r="I777" s="175">
        <v>79661</v>
      </c>
      <c r="J777" s="568">
        <v>79661</v>
      </c>
      <c r="K777" s="568">
        <v>0</v>
      </c>
      <c r="L777" s="568">
        <v>79661</v>
      </c>
      <c r="M777" s="569">
        <v>0</v>
      </c>
      <c r="N777" s="19">
        <v>0</v>
      </c>
    </row>
    <row r="778" spans="2:14">
      <c r="B778" s="617" t="s">
        <v>416</v>
      </c>
      <c r="C778" s="217"/>
      <c r="D778" s="217"/>
      <c r="E778" s="217"/>
      <c r="F778" s="218"/>
      <c r="G778" s="217"/>
      <c r="H778" s="217"/>
      <c r="I778" s="217"/>
      <c r="J778" s="219"/>
      <c r="K778" s="219"/>
      <c r="L778" s="219"/>
      <c r="M778" s="218"/>
      <c r="N778" s="217"/>
    </row>
    <row r="779" spans="2:14">
      <c r="B779" s="72">
        <v>2018</v>
      </c>
      <c r="C779" s="217">
        <v>0</v>
      </c>
      <c r="D779" s="217">
        <v>21807</v>
      </c>
      <c r="E779" s="217">
        <v>188255</v>
      </c>
      <c r="F779" s="218">
        <v>210062</v>
      </c>
      <c r="G779" s="217">
        <v>14154</v>
      </c>
      <c r="H779" s="217">
        <v>0</v>
      </c>
      <c r="I779" s="217">
        <v>14154</v>
      </c>
      <c r="J779" s="219">
        <v>224216</v>
      </c>
      <c r="K779" s="219">
        <v>0</v>
      </c>
      <c r="L779" s="219">
        <v>224216</v>
      </c>
      <c r="M779" s="218">
        <v>0</v>
      </c>
      <c r="N779" s="217">
        <v>0</v>
      </c>
    </row>
    <row r="780" spans="2:14">
      <c r="B780" s="72">
        <v>2019</v>
      </c>
      <c r="C780" s="217">
        <v>0</v>
      </c>
      <c r="D780" s="217">
        <v>19418</v>
      </c>
      <c r="E780" s="217">
        <v>184543</v>
      </c>
      <c r="F780" s="218">
        <v>203961</v>
      </c>
      <c r="G780" s="217">
        <v>13107</v>
      </c>
      <c r="H780" s="217">
        <v>0</v>
      </c>
      <c r="I780" s="217">
        <v>13107</v>
      </c>
      <c r="J780" s="219">
        <v>217068</v>
      </c>
      <c r="K780" s="219">
        <v>0</v>
      </c>
      <c r="L780" s="219">
        <v>217068</v>
      </c>
      <c r="M780" s="218">
        <v>0</v>
      </c>
      <c r="N780" s="217">
        <v>0</v>
      </c>
    </row>
    <row r="781" spans="2:14">
      <c r="B781" s="72">
        <v>2020</v>
      </c>
      <c r="C781" s="217">
        <v>0</v>
      </c>
      <c r="D781" s="217">
        <v>19177</v>
      </c>
      <c r="E781" s="217">
        <v>178237</v>
      </c>
      <c r="F781" s="218">
        <v>197414</v>
      </c>
      <c r="G781" s="217">
        <v>7788</v>
      </c>
      <c r="H781" s="217">
        <v>0</v>
      </c>
      <c r="I781" s="217">
        <v>7788</v>
      </c>
      <c r="J781" s="219">
        <v>205202</v>
      </c>
      <c r="K781" s="219">
        <v>0</v>
      </c>
      <c r="L781" s="219">
        <v>205202</v>
      </c>
      <c r="M781" s="218">
        <v>0</v>
      </c>
      <c r="N781" s="217">
        <v>0</v>
      </c>
    </row>
    <row r="782" spans="2:14">
      <c r="B782" s="72">
        <v>2021</v>
      </c>
      <c r="C782" s="217">
        <v>0</v>
      </c>
      <c r="D782" s="217">
        <v>20366</v>
      </c>
      <c r="E782" s="217">
        <v>175295</v>
      </c>
      <c r="F782" s="218">
        <v>195661</v>
      </c>
      <c r="G782" s="217">
        <v>5456</v>
      </c>
      <c r="H782" s="217">
        <v>0</v>
      </c>
      <c r="I782" s="217">
        <v>5456</v>
      </c>
      <c r="J782" s="219">
        <v>201117</v>
      </c>
      <c r="K782" s="219">
        <v>0</v>
      </c>
      <c r="L782" s="219">
        <v>201117</v>
      </c>
      <c r="M782" s="218">
        <v>0</v>
      </c>
      <c r="N782" s="217">
        <v>0</v>
      </c>
    </row>
    <row r="783" spans="2:14">
      <c r="B783" s="72">
        <v>2022</v>
      </c>
      <c r="C783" s="217">
        <v>0</v>
      </c>
      <c r="D783" s="217">
        <v>24247</v>
      </c>
      <c r="E783" s="217">
        <v>175700</v>
      </c>
      <c r="F783" s="218">
        <v>199947</v>
      </c>
      <c r="G783" s="217">
        <v>4451</v>
      </c>
      <c r="H783" s="217">
        <v>0</v>
      </c>
      <c r="I783" s="217">
        <v>4451</v>
      </c>
      <c r="J783" s="219">
        <v>204398</v>
      </c>
      <c r="K783" s="219">
        <v>0</v>
      </c>
      <c r="L783" s="219">
        <v>204398</v>
      </c>
      <c r="M783" s="218">
        <v>0</v>
      </c>
      <c r="N783" s="217">
        <v>0</v>
      </c>
    </row>
    <row r="784" spans="2:14">
      <c r="B784" s="72">
        <v>2023</v>
      </c>
      <c r="C784" s="19">
        <v>2355</v>
      </c>
      <c r="D784" s="19">
        <v>21357</v>
      </c>
      <c r="E784" s="19">
        <v>192148</v>
      </c>
      <c r="F784" s="165">
        <v>215860</v>
      </c>
      <c r="G784" s="19">
        <v>8172</v>
      </c>
      <c r="H784" s="19">
        <v>0</v>
      </c>
      <c r="I784" s="175">
        <v>8172</v>
      </c>
      <c r="J784" s="568">
        <v>224032</v>
      </c>
      <c r="K784" s="568">
        <v>0</v>
      </c>
      <c r="L784" s="568">
        <v>224032</v>
      </c>
      <c r="M784" s="569">
        <v>0</v>
      </c>
      <c r="N784" s="19">
        <v>0</v>
      </c>
    </row>
    <row r="785" spans="2:14">
      <c r="B785" s="617" t="s">
        <v>413</v>
      </c>
      <c r="C785" s="217"/>
      <c r="D785" s="217"/>
      <c r="E785" s="217"/>
      <c r="F785" s="218"/>
      <c r="G785" s="217"/>
      <c r="H785" s="217"/>
      <c r="I785" s="217"/>
      <c r="J785" s="219"/>
      <c r="K785" s="219"/>
      <c r="L785" s="219"/>
      <c r="M785" s="218"/>
      <c r="N785" s="217"/>
    </row>
    <row r="786" spans="2:14">
      <c r="B786" s="72">
        <v>2018</v>
      </c>
      <c r="C786" s="217">
        <v>308</v>
      </c>
      <c r="D786" s="217">
        <v>23873</v>
      </c>
      <c r="E786" s="217">
        <v>161520</v>
      </c>
      <c r="F786" s="218">
        <v>185701</v>
      </c>
      <c r="G786" s="217">
        <v>20687</v>
      </c>
      <c r="H786" s="217">
        <v>0</v>
      </c>
      <c r="I786" s="217">
        <v>20687</v>
      </c>
      <c r="J786" s="219">
        <v>206388</v>
      </c>
      <c r="K786" s="219">
        <v>734084</v>
      </c>
      <c r="L786" s="219">
        <v>940472</v>
      </c>
      <c r="M786" s="218"/>
      <c r="N786" s="217">
        <v>51958</v>
      </c>
    </row>
    <row r="787" spans="2:14">
      <c r="B787" s="72">
        <v>2019</v>
      </c>
      <c r="C787" s="217">
        <v>0</v>
      </c>
      <c r="D787" s="217">
        <v>21841</v>
      </c>
      <c r="E787" s="217">
        <v>165252</v>
      </c>
      <c r="F787" s="218">
        <v>187093</v>
      </c>
      <c r="G787" s="217">
        <v>22602</v>
      </c>
      <c r="H787" s="217">
        <v>0</v>
      </c>
      <c r="I787" s="217">
        <v>22602</v>
      </c>
      <c r="J787" s="219">
        <v>209695</v>
      </c>
      <c r="K787" s="219">
        <v>678226</v>
      </c>
      <c r="L787" s="219">
        <v>887921</v>
      </c>
      <c r="M787" s="218"/>
      <c r="N787" s="217">
        <v>55914</v>
      </c>
    </row>
    <row r="788" spans="2:14">
      <c r="B788" s="72">
        <v>2020</v>
      </c>
      <c r="C788" s="217">
        <v>0</v>
      </c>
      <c r="D788" s="217">
        <v>21720</v>
      </c>
      <c r="E788" s="217">
        <v>181470</v>
      </c>
      <c r="F788" s="218">
        <v>203190</v>
      </c>
      <c r="G788" s="217">
        <v>36232</v>
      </c>
      <c r="H788" s="217">
        <v>0</v>
      </c>
      <c r="I788" s="217">
        <v>36232</v>
      </c>
      <c r="J788" s="219">
        <v>239422</v>
      </c>
      <c r="K788" s="219">
        <v>719693</v>
      </c>
      <c r="L788" s="219">
        <v>959115</v>
      </c>
      <c r="M788" s="218"/>
      <c r="N788" s="217">
        <v>36565</v>
      </c>
    </row>
    <row r="789" spans="2:14">
      <c r="B789" s="72">
        <v>2021</v>
      </c>
      <c r="C789" s="217">
        <v>0</v>
      </c>
      <c r="D789" s="217">
        <v>21909</v>
      </c>
      <c r="E789" s="217">
        <v>189669</v>
      </c>
      <c r="F789" s="218">
        <v>211578</v>
      </c>
      <c r="G789" s="217">
        <v>41996</v>
      </c>
      <c r="H789" s="217">
        <v>0</v>
      </c>
      <c r="I789" s="217">
        <v>41996</v>
      </c>
      <c r="J789" s="219">
        <v>253574</v>
      </c>
      <c r="K789" s="219">
        <v>727412</v>
      </c>
      <c r="L789" s="219">
        <v>980986</v>
      </c>
      <c r="M789" s="218"/>
      <c r="N789" s="217">
        <v>43652</v>
      </c>
    </row>
    <row r="790" spans="2:14">
      <c r="B790" s="72">
        <v>2022</v>
      </c>
      <c r="C790" s="217">
        <v>0</v>
      </c>
      <c r="D790" s="217">
        <v>25310</v>
      </c>
      <c r="E790" s="217">
        <v>215499</v>
      </c>
      <c r="F790" s="218">
        <v>240809</v>
      </c>
      <c r="G790" s="217">
        <v>56139</v>
      </c>
      <c r="H790" s="217">
        <v>0</v>
      </c>
      <c r="I790" s="217">
        <v>56139</v>
      </c>
      <c r="J790" s="219">
        <v>296948</v>
      </c>
      <c r="K790" s="219">
        <v>748370</v>
      </c>
      <c r="L790" s="219">
        <v>1045318</v>
      </c>
      <c r="M790" s="218"/>
      <c r="N790" s="217">
        <v>51501</v>
      </c>
    </row>
    <row r="791" spans="2:14">
      <c r="B791" s="72">
        <v>2023</v>
      </c>
      <c r="C791" s="19">
        <v>0</v>
      </c>
      <c r="D791" s="19">
        <v>22658</v>
      </c>
      <c r="E791" s="19">
        <v>247135</v>
      </c>
      <c r="F791" s="165">
        <v>269793</v>
      </c>
      <c r="G791" s="19">
        <v>52366</v>
      </c>
      <c r="H791" s="19">
        <v>0</v>
      </c>
      <c r="I791" s="175">
        <v>52366</v>
      </c>
      <c r="J791" s="568">
        <v>322159</v>
      </c>
      <c r="K791" s="568">
        <v>748235</v>
      </c>
      <c r="L791" s="568">
        <v>1070394</v>
      </c>
      <c r="M791" s="569"/>
      <c r="N791" s="19">
        <v>59218</v>
      </c>
    </row>
    <row r="792" spans="2:14">
      <c r="B792" s="617" t="s">
        <v>414</v>
      </c>
      <c r="C792" s="217"/>
      <c r="D792" s="217"/>
      <c r="E792" s="217"/>
      <c r="F792" s="218"/>
      <c r="G792" s="217"/>
      <c r="H792" s="217"/>
      <c r="I792" s="217"/>
      <c r="J792" s="219"/>
      <c r="K792" s="219"/>
      <c r="L792" s="219"/>
      <c r="M792" s="218"/>
      <c r="N792" s="217"/>
    </row>
    <row r="793" spans="2:14">
      <c r="B793" s="72">
        <v>2018</v>
      </c>
      <c r="C793" s="217">
        <v>0</v>
      </c>
      <c r="D793" s="217">
        <v>0</v>
      </c>
      <c r="E793" s="217">
        <v>0</v>
      </c>
      <c r="F793" s="218">
        <v>0</v>
      </c>
      <c r="G793" s="217">
        <v>0</v>
      </c>
      <c r="H793" s="217">
        <v>0</v>
      </c>
      <c r="I793" s="217">
        <v>0</v>
      </c>
      <c r="J793" s="219">
        <v>0</v>
      </c>
      <c r="K793" s="219">
        <v>7461</v>
      </c>
      <c r="L793" s="219">
        <v>7461</v>
      </c>
      <c r="M793" s="218"/>
      <c r="N793" s="217">
        <v>0</v>
      </c>
    </row>
    <row r="794" spans="2:14">
      <c r="B794" s="72">
        <v>2019</v>
      </c>
      <c r="C794" s="217">
        <v>0</v>
      </c>
      <c r="D794" s="217">
        <v>0</v>
      </c>
      <c r="E794" s="217">
        <v>0</v>
      </c>
      <c r="F794" s="218">
        <v>0</v>
      </c>
      <c r="G794" s="217">
        <v>0</v>
      </c>
      <c r="H794" s="217">
        <v>0</v>
      </c>
      <c r="I794" s="217">
        <v>0</v>
      </c>
      <c r="J794" s="219">
        <v>0</v>
      </c>
      <c r="K794" s="219">
        <v>7802</v>
      </c>
      <c r="L794" s="219">
        <v>7802</v>
      </c>
      <c r="M794" s="218"/>
      <c r="N794" s="217">
        <v>0</v>
      </c>
    </row>
    <row r="795" spans="2:14">
      <c r="B795" s="72">
        <v>2020</v>
      </c>
      <c r="C795" s="217">
        <v>0</v>
      </c>
      <c r="D795" s="217">
        <v>0</v>
      </c>
      <c r="E795" s="217">
        <v>0</v>
      </c>
      <c r="F795" s="218">
        <v>0</v>
      </c>
      <c r="G795" s="217">
        <v>5</v>
      </c>
      <c r="H795" s="217">
        <v>0</v>
      </c>
      <c r="I795" s="217">
        <v>5</v>
      </c>
      <c r="J795" s="219">
        <v>5</v>
      </c>
      <c r="K795" s="219">
        <v>8211</v>
      </c>
      <c r="L795" s="219">
        <v>8216</v>
      </c>
      <c r="M795" s="218"/>
      <c r="N795" s="217">
        <v>0</v>
      </c>
    </row>
    <row r="796" spans="2:14">
      <c r="B796" s="72">
        <v>2021</v>
      </c>
      <c r="C796" s="217">
        <v>0</v>
      </c>
      <c r="D796" s="217">
        <v>0</v>
      </c>
      <c r="E796" s="217">
        <v>0</v>
      </c>
      <c r="F796" s="218">
        <v>0</v>
      </c>
      <c r="G796" s="217">
        <v>8</v>
      </c>
      <c r="H796" s="217">
        <v>0</v>
      </c>
      <c r="I796" s="217">
        <v>8</v>
      </c>
      <c r="J796" s="219">
        <v>8</v>
      </c>
      <c r="K796" s="219">
        <v>8154</v>
      </c>
      <c r="L796" s="219">
        <v>8162</v>
      </c>
      <c r="M796" s="218"/>
      <c r="N796" s="217">
        <v>0</v>
      </c>
    </row>
    <row r="797" spans="2:14">
      <c r="B797" s="72">
        <v>2022</v>
      </c>
      <c r="C797" s="217">
        <v>0</v>
      </c>
      <c r="D797" s="217">
        <v>0</v>
      </c>
      <c r="E797" s="217">
        <v>0</v>
      </c>
      <c r="F797" s="218">
        <v>0</v>
      </c>
      <c r="G797" s="217">
        <v>20</v>
      </c>
      <c r="H797" s="217">
        <v>0</v>
      </c>
      <c r="I797" s="217">
        <v>20</v>
      </c>
      <c r="J797" s="219">
        <v>20</v>
      </c>
      <c r="K797" s="219">
        <v>8039</v>
      </c>
      <c r="L797" s="219">
        <v>8059</v>
      </c>
      <c r="M797" s="218"/>
      <c r="N797" s="217">
        <v>0</v>
      </c>
    </row>
    <row r="798" spans="2:14">
      <c r="B798" s="72">
        <v>2023</v>
      </c>
      <c r="C798" s="19">
        <v>0</v>
      </c>
      <c r="D798" s="19">
        <v>0</v>
      </c>
      <c r="E798" s="19">
        <v>0</v>
      </c>
      <c r="F798" s="165">
        <v>0</v>
      </c>
      <c r="G798" s="19">
        <v>0</v>
      </c>
      <c r="H798" s="19">
        <v>0</v>
      </c>
      <c r="I798" s="175">
        <v>0</v>
      </c>
      <c r="J798" s="568">
        <v>0</v>
      </c>
      <c r="K798" s="568">
        <v>8690</v>
      </c>
      <c r="L798" s="568">
        <v>8690</v>
      </c>
      <c r="M798" s="569"/>
      <c r="N798" s="19">
        <v>0</v>
      </c>
    </row>
    <row r="799" spans="2:14">
      <c r="B799" s="616" t="s">
        <v>198</v>
      </c>
      <c r="C799" s="217"/>
      <c r="D799" s="217"/>
      <c r="E799" s="217"/>
      <c r="F799" s="218"/>
      <c r="G799" s="217"/>
      <c r="H799" s="217"/>
      <c r="I799" s="217"/>
      <c r="J799" s="219"/>
      <c r="K799" s="219"/>
      <c r="L799" s="219"/>
      <c r="M799" s="218"/>
      <c r="N799" s="217"/>
    </row>
    <row r="800" spans="2:14">
      <c r="B800" s="617" t="s">
        <v>417</v>
      </c>
      <c r="C800" s="217"/>
      <c r="D800" s="217"/>
      <c r="E800" s="217"/>
      <c r="F800" s="218"/>
      <c r="G800" s="217"/>
      <c r="H800" s="217"/>
      <c r="I800" s="217"/>
      <c r="J800" s="219"/>
      <c r="K800" s="219"/>
      <c r="L800" s="219"/>
      <c r="M800" s="218"/>
      <c r="N800" s="217"/>
    </row>
    <row r="801" spans="2:14">
      <c r="B801" s="72">
        <v>2015</v>
      </c>
      <c r="C801" s="217">
        <v>7</v>
      </c>
      <c r="D801" s="217">
        <v>14</v>
      </c>
      <c r="E801" s="217">
        <v>0</v>
      </c>
      <c r="F801" s="218">
        <v>21</v>
      </c>
      <c r="G801" s="217">
        <v>0</v>
      </c>
      <c r="H801" s="217">
        <v>0</v>
      </c>
      <c r="I801" s="217">
        <v>0</v>
      </c>
      <c r="J801" s="219">
        <v>21</v>
      </c>
      <c r="K801" s="219"/>
      <c r="L801" s="219">
        <v>21</v>
      </c>
      <c r="M801" s="218"/>
      <c r="N801" s="217">
        <v>0</v>
      </c>
    </row>
    <row r="802" spans="2:14">
      <c r="B802" s="72">
        <v>2016</v>
      </c>
      <c r="C802" s="217">
        <v>5</v>
      </c>
      <c r="D802" s="217">
        <v>12</v>
      </c>
      <c r="E802" s="217">
        <v>0</v>
      </c>
      <c r="F802" s="218">
        <v>17</v>
      </c>
      <c r="G802" s="217">
        <v>0</v>
      </c>
      <c r="H802" s="217">
        <v>0</v>
      </c>
      <c r="I802" s="217">
        <v>0</v>
      </c>
      <c r="J802" s="219">
        <v>17</v>
      </c>
      <c r="K802" s="219"/>
      <c r="L802" s="219">
        <v>17</v>
      </c>
      <c r="M802" s="218"/>
      <c r="N802" s="217">
        <v>0</v>
      </c>
    </row>
    <row r="803" spans="2:14">
      <c r="B803" s="72">
        <v>2017</v>
      </c>
      <c r="C803" s="217">
        <v>5</v>
      </c>
      <c r="D803" s="217">
        <v>10</v>
      </c>
      <c r="E803" s="217">
        <v>0</v>
      </c>
      <c r="F803" s="218">
        <v>15</v>
      </c>
      <c r="G803" s="217">
        <v>0</v>
      </c>
      <c r="H803" s="217">
        <v>0</v>
      </c>
      <c r="I803" s="217">
        <v>0</v>
      </c>
      <c r="J803" s="219">
        <v>15</v>
      </c>
      <c r="K803" s="219"/>
      <c r="L803" s="219">
        <v>15</v>
      </c>
      <c r="M803" s="218"/>
      <c r="N803" s="217">
        <v>0</v>
      </c>
    </row>
    <row r="804" spans="2:14">
      <c r="B804" s="72">
        <v>2018</v>
      </c>
      <c r="C804" s="217">
        <v>5</v>
      </c>
      <c r="D804" s="217">
        <v>9</v>
      </c>
      <c r="E804" s="217">
        <v>0</v>
      </c>
      <c r="F804" s="218">
        <v>14</v>
      </c>
      <c r="G804" s="217">
        <v>0</v>
      </c>
      <c r="H804" s="217">
        <v>0</v>
      </c>
      <c r="I804" s="217">
        <v>0</v>
      </c>
      <c r="J804" s="219">
        <v>14</v>
      </c>
      <c r="K804" s="219"/>
      <c r="L804" s="219">
        <v>14</v>
      </c>
      <c r="M804" s="218"/>
      <c r="N804" s="217">
        <v>0</v>
      </c>
    </row>
    <row r="805" spans="2:14">
      <c r="B805" s="72">
        <v>2019</v>
      </c>
      <c r="C805" s="217">
        <v>5</v>
      </c>
      <c r="D805" s="217">
        <v>8</v>
      </c>
      <c r="E805" s="217">
        <v>0</v>
      </c>
      <c r="F805" s="218">
        <v>13</v>
      </c>
      <c r="G805" s="217">
        <v>0</v>
      </c>
      <c r="H805" s="217">
        <v>0</v>
      </c>
      <c r="I805" s="217">
        <v>0</v>
      </c>
      <c r="J805" s="219">
        <v>13</v>
      </c>
      <c r="K805" s="219"/>
      <c r="L805" s="219">
        <v>13</v>
      </c>
      <c r="M805" s="218"/>
      <c r="N805" s="217">
        <v>0</v>
      </c>
    </row>
    <row r="806" spans="2:14">
      <c r="B806" s="72">
        <v>2020</v>
      </c>
      <c r="C806" s="217">
        <v>4</v>
      </c>
      <c r="D806" s="217">
        <v>7</v>
      </c>
      <c r="E806" s="217">
        <v>0</v>
      </c>
      <c r="F806" s="218">
        <v>11</v>
      </c>
      <c r="G806" s="217">
        <v>0</v>
      </c>
      <c r="H806" s="217">
        <v>0</v>
      </c>
      <c r="I806" s="217">
        <v>0</v>
      </c>
      <c r="J806" s="219">
        <v>11</v>
      </c>
      <c r="K806" s="219"/>
      <c r="L806" s="219">
        <v>11</v>
      </c>
      <c r="M806" s="218"/>
      <c r="N806" s="217">
        <v>0</v>
      </c>
    </row>
    <row r="807" spans="2:14">
      <c r="B807" s="72">
        <v>2021</v>
      </c>
      <c r="C807" s="217">
        <v>4</v>
      </c>
      <c r="D807" s="217">
        <v>6</v>
      </c>
      <c r="E807" s="217">
        <v>0</v>
      </c>
      <c r="F807" s="218">
        <v>10</v>
      </c>
      <c r="G807" s="217">
        <v>0</v>
      </c>
      <c r="H807" s="217">
        <v>0</v>
      </c>
      <c r="I807" s="217">
        <v>0</v>
      </c>
      <c r="J807" s="219">
        <v>10</v>
      </c>
      <c r="K807" s="219"/>
      <c r="L807" s="219">
        <v>10</v>
      </c>
      <c r="M807" s="218"/>
      <c r="N807" s="217">
        <v>0</v>
      </c>
    </row>
    <row r="808" spans="2:14">
      <c r="B808" s="72">
        <v>2022</v>
      </c>
      <c r="C808" s="217">
        <v>4</v>
      </c>
      <c r="D808" s="217">
        <v>6</v>
      </c>
      <c r="E808" s="217">
        <v>0</v>
      </c>
      <c r="F808" s="218">
        <v>10</v>
      </c>
      <c r="G808" s="217">
        <v>0</v>
      </c>
      <c r="H808" s="217">
        <v>0</v>
      </c>
      <c r="I808" s="217">
        <v>0</v>
      </c>
      <c r="J808" s="219">
        <v>10</v>
      </c>
      <c r="K808" s="219"/>
      <c r="L808" s="219">
        <v>10</v>
      </c>
      <c r="M808" s="218"/>
      <c r="N808" s="217">
        <v>0</v>
      </c>
    </row>
    <row r="809" spans="2:14">
      <c r="B809" s="72">
        <v>2023</v>
      </c>
      <c r="C809" s="19">
        <v>4</v>
      </c>
      <c r="D809" s="19">
        <v>6</v>
      </c>
      <c r="E809" s="19">
        <v>0</v>
      </c>
      <c r="F809" s="165">
        <v>10</v>
      </c>
      <c r="G809" s="19">
        <v>0</v>
      </c>
      <c r="H809" s="19">
        <v>0</v>
      </c>
      <c r="I809" s="175">
        <v>0</v>
      </c>
      <c r="J809" s="568">
        <v>10</v>
      </c>
      <c r="K809" s="568"/>
      <c r="L809" s="568">
        <v>10</v>
      </c>
      <c r="M809" s="569"/>
      <c r="N809" s="19">
        <v>0</v>
      </c>
    </row>
    <row r="810" spans="2:14">
      <c r="B810" s="616" t="s">
        <v>644</v>
      </c>
      <c r="C810" s="217"/>
      <c r="D810" s="217"/>
      <c r="E810" s="217"/>
      <c r="F810" s="218"/>
      <c r="G810" s="217"/>
      <c r="H810" s="217"/>
      <c r="I810" s="217"/>
      <c r="J810" s="219"/>
      <c r="K810" s="219"/>
      <c r="L810" s="219"/>
      <c r="M810" s="218"/>
      <c r="N810" s="217"/>
    </row>
    <row r="811" spans="2:14">
      <c r="B811" s="617" t="s">
        <v>521</v>
      </c>
      <c r="C811" s="217"/>
      <c r="D811" s="217"/>
      <c r="E811" s="217"/>
      <c r="F811" s="218"/>
      <c r="G811" s="217"/>
      <c r="H811" s="217"/>
      <c r="I811" s="217"/>
      <c r="J811" s="219"/>
      <c r="K811" s="219"/>
      <c r="L811" s="219"/>
      <c r="M811" s="218"/>
      <c r="N811" s="217"/>
    </row>
    <row r="812" spans="2:14">
      <c r="B812" s="72">
        <v>2013</v>
      </c>
      <c r="C812" s="217">
        <v>0</v>
      </c>
      <c r="D812" s="217">
        <v>0</v>
      </c>
      <c r="E812" s="217">
        <v>0</v>
      </c>
      <c r="F812" s="218">
        <v>0</v>
      </c>
      <c r="G812" s="217">
        <v>0</v>
      </c>
      <c r="H812" s="217">
        <v>0</v>
      </c>
      <c r="I812" s="217">
        <v>0</v>
      </c>
      <c r="J812" s="219">
        <v>0</v>
      </c>
      <c r="K812" s="219"/>
      <c r="L812" s="219">
        <v>0</v>
      </c>
      <c r="M812" s="218"/>
      <c r="N812" s="217">
        <v>0</v>
      </c>
    </row>
    <row r="813" spans="2:14">
      <c r="B813" s="72">
        <v>2014</v>
      </c>
      <c r="C813" s="217">
        <v>0</v>
      </c>
      <c r="D813" s="217">
        <v>0</v>
      </c>
      <c r="E813" s="217">
        <v>0</v>
      </c>
      <c r="F813" s="218">
        <v>0</v>
      </c>
      <c r="G813" s="217">
        <v>0</v>
      </c>
      <c r="H813" s="217">
        <v>0</v>
      </c>
      <c r="I813" s="217">
        <v>0</v>
      </c>
      <c r="J813" s="219">
        <v>0</v>
      </c>
      <c r="K813" s="219">
        <v>0</v>
      </c>
      <c r="L813" s="219">
        <v>0</v>
      </c>
      <c r="M813" s="218">
        <v>532455</v>
      </c>
      <c r="N813" s="217">
        <v>532455</v>
      </c>
    </row>
    <row r="814" spans="2:14">
      <c r="B814" s="72">
        <v>2015</v>
      </c>
      <c r="C814" s="217">
        <v>0</v>
      </c>
      <c r="D814" s="217">
        <v>0</v>
      </c>
      <c r="E814" s="217">
        <v>0</v>
      </c>
      <c r="F814" s="218">
        <v>0</v>
      </c>
      <c r="G814" s="217">
        <v>0</v>
      </c>
      <c r="H814" s="217">
        <v>0</v>
      </c>
      <c r="I814" s="217">
        <v>0</v>
      </c>
      <c r="J814" s="219">
        <v>0</v>
      </c>
      <c r="K814" s="219">
        <v>0</v>
      </c>
      <c r="L814" s="219">
        <v>0</v>
      </c>
      <c r="M814" s="218">
        <v>519262</v>
      </c>
      <c r="N814" s="217">
        <v>519262</v>
      </c>
    </row>
    <row r="815" spans="2:14">
      <c r="B815" s="72">
        <v>2016</v>
      </c>
      <c r="C815" s="217">
        <v>0</v>
      </c>
      <c r="D815" s="217">
        <v>0</v>
      </c>
      <c r="E815" s="217">
        <v>0</v>
      </c>
      <c r="F815" s="218">
        <v>0</v>
      </c>
      <c r="G815" s="217">
        <v>0</v>
      </c>
      <c r="H815" s="217">
        <v>0</v>
      </c>
      <c r="I815" s="217">
        <v>0</v>
      </c>
      <c r="J815" s="219">
        <v>0</v>
      </c>
      <c r="K815" s="219">
        <v>0</v>
      </c>
      <c r="L815" s="219">
        <v>0</v>
      </c>
      <c r="M815" s="218">
        <v>495189</v>
      </c>
      <c r="N815" s="217">
        <v>495189</v>
      </c>
    </row>
    <row r="816" spans="2:14">
      <c r="B816" s="72">
        <v>2017</v>
      </c>
      <c r="C816" s="217">
        <v>0</v>
      </c>
      <c r="D816" s="217">
        <v>0</v>
      </c>
      <c r="E816" s="217">
        <v>0</v>
      </c>
      <c r="F816" s="218">
        <v>0</v>
      </c>
      <c r="G816" s="217">
        <v>0</v>
      </c>
      <c r="H816" s="217">
        <v>0</v>
      </c>
      <c r="I816" s="217">
        <v>0</v>
      </c>
      <c r="J816" s="219">
        <v>0</v>
      </c>
      <c r="K816" s="219">
        <v>0</v>
      </c>
      <c r="L816" s="219">
        <v>0</v>
      </c>
      <c r="M816" s="218">
        <v>481689</v>
      </c>
      <c r="N816" s="217">
        <v>481689</v>
      </c>
    </row>
    <row r="817" spans="2:14">
      <c r="B817" s="72">
        <v>2018</v>
      </c>
      <c r="C817" s="217">
        <v>0</v>
      </c>
      <c r="D817" s="217">
        <v>0</v>
      </c>
      <c r="E817" s="217">
        <v>0</v>
      </c>
      <c r="F817" s="218">
        <v>0</v>
      </c>
      <c r="G817" s="217">
        <v>0</v>
      </c>
      <c r="H817" s="217">
        <v>0</v>
      </c>
      <c r="I817" s="217">
        <v>0</v>
      </c>
      <c r="J817" s="219">
        <v>0</v>
      </c>
      <c r="K817" s="219">
        <v>0</v>
      </c>
      <c r="L817" s="219">
        <v>0</v>
      </c>
      <c r="M817" s="218">
        <v>477134</v>
      </c>
      <c r="N817" s="217">
        <v>477134</v>
      </c>
    </row>
    <row r="818" spans="2:14">
      <c r="B818" s="616" t="s">
        <v>194</v>
      </c>
      <c r="C818" s="217"/>
      <c r="D818" s="217"/>
      <c r="E818" s="217"/>
      <c r="F818" s="218"/>
      <c r="G818" s="217"/>
      <c r="H818" s="217"/>
      <c r="I818" s="217"/>
      <c r="J818" s="219"/>
      <c r="K818" s="219"/>
      <c r="L818" s="219"/>
      <c r="M818" s="218"/>
      <c r="N818" s="217"/>
    </row>
    <row r="819" spans="2:14">
      <c r="B819" s="617" t="s">
        <v>418</v>
      </c>
      <c r="C819" s="217"/>
      <c r="D819" s="217"/>
      <c r="E819" s="217"/>
      <c r="F819" s="218"/>
      <c r="G819" s="217"/>
      <c r="H819" s="217"/>
      <c r="I819" s="217"/>
      <c r="J819" s="219"/>
      <c r="K819" s="219"/>
      <c r="L819" s="219"/>
      <c r="M819" s="218"/>
      <c r="N819" s="217"/>
    </row>
    <row r="820" spans="2:14">
      <c r="B820" s="72">
        <v>2016</v>
      </c>
      <c r="C820" s="217">
        <v>0</v>
      </c>
      <c r="D820" s="217">
        <v>0</v>
      </c>
      <c r="E820" s="217">
        <v>0</v>
      </c>
      <c r="F820" s="218">
        <v>0</v>
      </c>
      <c r="G820" s="217">
        <v>0</v>
      </c>
      <c r="H820" s="217">
        <v>0</v>
      </c>
      <c r="I820" s="217">
        <v>0</v>
      </c>
      <c r="J820" s="219">
        <v>0</v>
      </c>
      <c r="K820" s="219">
        <v>0</v>
      </c>
      <c r="L820" s="219">
        <v>0</v>
      </c>
      <c r="M820" s="218">
        <v>30136</v>
      </c>
      <c r="N820" s="217">
        <v>30136</v>
      </c>
    </row>
    <row r="821" spans="2:14">
      <c r="B821" s="72">
        <v>2017</v>
      </c>
      <c r="C821" s="217">
        <v>0</v>
      </c>
      <c r="D821" s="217">
        <v>0</v>
      </c>
      <c r="E821" s="217">
        <v>0</v>
      </c>
      <c r="F821" s="218">
        <v>0</v>
      </c>
      <c r="G821" s="217">
        <v>0</v>
      </c>
      <c r="H821" s="217">
        <v>0</v>
      </c>
      <c r="I821" s="217">
        <v>0</v>
      </c>
      <c r="J821" s="219">
        <v>0</v>
      </c>
      <c r="K821" s="219">
        <v>0</v>
      </c>
      <c r="L821" s="219">
        <v>0</v>
      </c>
      <c r="M821" s="218">
        <v>30183</v>
      </c>
      <c r="N821" s="217">
        <v>30183</v>
      </c>
    </row>
    <row r="822" spans="2:14">
      <c r="B822" s="72">
        <v>2018</v>
      </c>
      <c r="C822" s="217">
        <v>0</v>
      </c>
      <c r="D822" s="217">
        <v>0</v>
      </c>
      <c r="E822" s="217">
        <v>0</v>
      </c>
      <c r="F822" s="218">
        <v>0</v>
      </c>
      <c r="G822" s="217">
        <v>0</v>
      </c>
      <c r="H822" s="217">
        <v>0</v>
      </c>
      <c r="I822" s="217">
        <v>0</v>
      </c>
      <c r="J822" s="219">
        <v>0</v>
      </c>
      <c r="K822" s="219">
        <v>0</v>
      </c>
      <c r="L822" s="219">
        <v>0</v>
      </c>
      <c r="M822" s="218">
        <v>32117</v>
      </c>
      <c r="N822" s="217">
        <v>32117</v>
      </c>
    </row>
    <row r="823" spans="2:14">
      <c r="B823" s="72">
        <v>2019</v>
      </c>
      <c r="C823" s="217">
        <v>0</v>
      </c>
      <c r="D823" s="217">
        <v>0</v>
      </c>
      <c r="E823" s="217">
        <v>0</v>
      </c>
      <c r="F823" s="218">
        <v>0</v>
      </c>
      <c r="G823" s="217">
        <v>0</v>
      </c>
      <c r="H823" s="217">
        <v>0</v>
      </c>
      <c r="I823" s="217">
        <v>0</v>
      </c>
      <c r="J823" s="219">
        <v>0</v>
      </c>
      <c r="K823" s="219">
        <v>0</v>
      </c>
      <c r="L823" s="219">
        <v>0</v>
      </c>
      <c r="M823" s="218">
        <v>31259</v>
      </c>
      <c r="N823" s="217">
        <v>31259</v>
      </c>
    </row>
    <row r="824" spans="2:14">
      <c r="B824" s="72">
        <v>2020</v>
      </c>
      <c r="C824" s="217">
        <v>0</v>
      </c>
      <c r="D824" s="217">
        <v>0</v>
      </c>
      <c r="E824" s="217">
        <v>0</v>
      </c>
      <c r="F824" s="218">
        <v>0</v>
      </c>
      <c r="G824" s="217">
        <v>0</v>
      </c>
      <c r="H824" s="217">
        <v>0</v>
      </c>
      <c r="I824" s="217">
        <v>0</v>
      </c>
      <c r="J824" s="219">
        <v>0</v>
      </c>
      <c r="K824" s="219">
        <v>0</v>
      </c>
      <c r="L824" s="219">
        <v>0</v>
      </c>
      <c r="M824" s="218">
        <v>31480</v>
      </c>
      <c r="N824" s="217">
        <v>31480</v>
      </c>
    </row>
    <row r="825" spans="2:14">
      <c r="B825" s="72">
        <v>2021</v>
      </c>
      <c r="C825" s="217">
        <v>0</v>
      </c>
      <c r="D825" s="217">
        <v>0</v>
      </c>
      <c r="E825" s="217">
        <v>0</v>
      </c>
      <c r="F825" s="218">
        <v>0</v>
      </c>
      <c r="G825" s="217">
        <v>0</v>
      </c>
      <c r="H825" s="217">
        <v>0</v>
      </c>
      <c r="I825" s="217">
        <v>0</v>
      </c>
      <c r="J825" s="219">
        <v>0</v>
      </c>
      <c r="K825" s="219">
        <v>0</v>
      </c>
      <c r="L825" s="219">
        <v>0</v>
      </c>
      <c r="M825" s="218">
        <v>29323</v>
      </c>
      <c r="N825" s="217">
        <v>29323</v>
      </c>
    </row>
    <row r="826" spans="2:14">
      <c r="B826" s="72">
        <v>2022</v>
      </c>
      <c r="C826" s="217">
        <v>0</v>
      </c>
      <c r="D826" s="217">
        <v>0</v>
      </c>
      <c r="E826" s="217">
        <v>0</v>
      </c>
      <c r="F826" s="218">
        <v>0</v>
      </c>
      <c r="G826" s="217">
        <v>0</v>
      </c>
      <c r="H826" s="217">
        <v>0</v>
      </c>
      <c r="I826" s="217">
        <v>0</v>
      </c>
      <c r="J826" s="219">
        <v>0</v>
      </c>
      <c r="K826" s="219">
        <v>0</v>
      </c>
      <c r="L826" s="219">
        <v>0</v>
      </c>
      <c r="M826" s="218">
        <v>27871</v>
      </c>
      <c r="N826" s="217">
        <v>27871</v>
      </c>
    </row>
    <row r="827" spans="2:14">
      <c r="B827" s="72">
        <v>2023</v>
      </c>
      <c r="C827" s="19">
        <v>0</v>
      </c>
      <c r="D827" s="19">
        <v>0</v>
      </c>
      <c r="E827" s="19">
        <v>0</v>
      </c>
      <c r="F827" s="165">
        <v>0</v>
      </c>
      <c r="G827" s="19">
        <v>0</v>
      </c>
      <c r="H827" s="19">
        <v>0</v>
      </c>
      <c r="I827" s="175">
        <v>0</v>
      </c>
      <c r="J827" s="568">
        <v>0</v>
      </c>
      <c r="K827" s="568">
        <v>0</v>
      </c>
      <c r="L827" s="568">
        <v>0</v>
      </c>
      <c r="M827" s="569">
        <v>31875</v>
      </c>
      <c r="N827" s="19">
        <v>31875</v>
      </c>
    </row>
    <row r="828" spans="2:14">
      <c r="B828" s="616" t="s">
        <v>129</v>
      </c>
      <c r="C828" s="217"/>
      <c r="D828" s="217"/>
      <c r="E828" s="217"/>
      <c r="F828" s="218"/>
      <c r="G828" s="217"/>
      <c r="H828" s="217"/>
      <c r="I828" s="217"/>
      <c r="J828" s="219"/>
      <c r="K828" s="219"/>
      <c r="L828" s="219"/>
      <c r="M828" s="218"/>
      <c r="N828" s="217"/>
    </row>
    <row r="829" spans="2:14">
      <c r="B829" s="617" t="s">
        <v>419</v>
      </c>
      <c r="C829" s="217"/>
      <c r="D829" s="217"/>
      <c r="E829" s="217"/>
      <c r="F829" s="218"/>
      <c r="G829" s="217"/>
      <c r="H829" s="217"/>
      <c r="I829" s="217"/>
      <c r="J829" s="219"/>
      <c r="K829" s="219"/>
      <c r="L829" s="219"/>
      <c r="M829" s="218"/>
      <c r="N829" s="217"/>
    </row>
    <row r="830" spans="2:14">
      <c r="B830" s="72">
        <v>2012</v>
      </c>
      <c r="C830" s="217">
        <v>655511</v>
      </c>
      <c r="D830" s="217">
        <v>264461</v>
      </c>
      <c r="E830" s="217">
        <v>101554</v>
      </c>
      <c r="F830" s="218">
        <v>1021526</v>
      </c>
      <c r="G830" s="217">
        <v>48027</v>
      </c>
      <c r="H830" s="217">
        <v>0</v>
      </c>
      <c r="I830" s="217">
        <v>48027</v>
      </c>
      <c r="J830" s="219">
        <v>1069553</v>
      </c>
      <c r="K830" s="219">
        <v>2265932</v>
      </c>
      <c r="L830" s="219">
        <v>3335485</v>
      </c>
      <c r="M830" s="218"/>
      <c r="N830" s="217">
        <v>29830</v>
      </c>
    </row>
    <row r="831" spans="2:14">
      <c r="B831" s="72">
        <v>2013</v>
      </c>
      <c r="C831" s="217">
        <v>619850</v>
      </c>
      <c r="D831" s="217">
        <v>183992</v>
      </c>
      <c r="E831" s="217">
        <v>117773</v>
      </c>
      <c r="F831" s="218">
        <v>921615</v>
      </c>
      <c r="G831" s="217">
        <v>39732</v>
      </c>
      <c r="H831" s="217">
        <v>0</v>
      </c>
      <c r="I831" s="217">
        <v>39732</v>
      </c>
      <c r="J831" s="219">
        <v>961347</v>
      </c>
      <c r="K831" s="219">
        <v>2225726</v>
      </c>
      <c r="L831" s="219">
        <v>3187073</v>
      </c>
      <c r="M831" s="218">
        <v>0</v>
      </c>
      <c r="N831" s="217">
        <v>30043</v>
      </c>
    </row>
    <row r="832" spans="2:14">
      <c r="B832" s="72">
        <v>2014</v>
      </c>
      <c r="C832" s="217">
        <v>164341</v>
      </c>
      <c r="D832" s="217">
        <v>116470</v>
      </c>
      <c r="E832" s="217">
        <v>135419</v>
      </c>
      <c r="F832" s="218">
        <v>416230</v>
      </c>
      <c r="G832" s="217">
        <v>33786</v>
      </c>
      <c r="H832" s="217">
        <v>0</v>
      </c>
      <c r="I832" s="217">
        <v>33786</v>
      </c>
      <c r="J832" s="219">
        <v>450016</v>
      </c>
      <c r="K832" s="219">
        <v>2137565</v>
      </c>
      <c r="L832" s="219">
        <v>2587581</v>
      </c>
      <c r="M832" s="218"/>
      <c r="N832" s="217">
        <v>18087</v>
      </c>
    </row>
    <row r="833" spans="2:14">
      <c r="B833" s="72">
        <v>2015</v>
      </c>
      <c r="C833" s="217">
        <v>136092</v>
      </c>
      <c r="D833" s="217">
        <v>174</v>
      </c>
      <c r="E833" s="217">
        <v>135830</v>
      </c>
      <c r="F833" s="218">
        <v>272096</v>
      </c>
      <c r="G833" s="217">
        <v>12169</v>
      </c>
      <c r="H833" s="217">
        <v>0</v>
      </c>
      <c r="I833" s="217">
        <v>12169</v>
      </c>
      <c r="J833" s="219">
        <v>284265</v>
      </c>
      <c r="K833" s="219">
        <v>2246866</v>
      </c>
      <c r="L833" s="219">
        <v>2531131</v>
      </c>
      <c r="M833" s="218"/>
      <c r="N833" s="217">
        <v>21798</v>
      </c>
    </row>
    <row r="834" spans="2:14">
      <c r="B834" s="72">
        <v>2016</v>
      </c>
      <c r="C834" s="217">
        <v>115746</v>
      </c>
      <c r="D834" s="217">
        <v>12</v>
      </c>
      <c r="E834" s="217">
        <v>56393</v>
      </c>
      <c r="F834" s="218">
        <v>172151</v>
      </c>
      <c r="G834" s="217">
        <v>7114</v>
      </c>
      <c r="H834" s="217">
        <v>0</v>
      </c>
      <c r="I834" s="217">
        <v>7114</v>
      </c>
      <c r="J834" s="219">
        <v>179265</v>
      </c>
      <c r="K834" s="219">
        <v>2346372</v>
      </c>
      <c r="L834" s="219">
        <v>2525637</v>
      </c>
      <c r="M834" s="218"/>
      <c r="N834" s="217">
        <v>46286</v>
      </c>
    </row>
    <row r="835" spans="2:14">
      <c r="B835" s="72">
        <v>2017</v>
      </c>
      <c r="C835" s="217">
        <v>101785</v>
      </c>
      <c r="D835" s="217">
        <v>46</v>
      </c>
      <c r="E835" s="217">
        <v>35033</v>
      </c>
      <c r="F835" s="218">
        <v>136864</v>
      </c>
      <c r="G835" s="217">
        <v>8404</v>
      </c>
      <c r="H835" s="217">
        <v>0</v>
      </c>
      <c r="I835" s="217">
        <v>8404</v>
      </c>
      <c r="J835" s="219">
        <v>145268</v>
      </c>
      <c r="K835" s="219">
        <v>2496154</v>
      </c>
      <c r="L835" s="219">
        <v>2641422</v>
      </c>
      <c r="M835" s="218"/>
      <c r="N835" s="217">
        <v>44563</v>
      </c>
    </row>
    <row r="836" spans="2:14">
      <c r="B836" s="72">
        <v>2018</v>
      </c>
      <c r="C836" s="217">
        <v>83428</v>
      </c>
      <c r="D836" s="217">
        <v>0</v>
      </c>
      <c r="E836" s="217">
        <v>25138</v>
      </c>
      <c r="F836" s="218">
        <v>108566</v>
      </c>
      <c r="G836" s="217">
        <v>8280</v>
      </c>
      <c r="H836" s="217">
        <v>0</v>
      </c>
      <c r="I836" s="217">
        <v>8280</v>
      </c>
      <c r="J836" s="219">
        <v>116846</v>
      </c>
      <c r="K836" s="219">
        <v>2554894</v>
      </c>
      <c r="L836" s="219">
        <v>2671740</v>
      </c>
      <c r="M836" s="218"/>
      <c r="N836" s="217">
        <v>28453</v>
      </c>
    </row>
    <row r="837" spans="2:14">
      <c r="B837" s="72">
        <v>2019</v>
      </c>
      <c r="C837" s="217">
        <v>69564</v>
      </c>
      <c r="D837" s="217">
        <v>0</v>
      </c>
      <c r="E837" s="217">
        <v>25729</v>
      </c>
      <c r="F837" s="218">
        <v>95293</v>
      </c>
      <c r="G837" s="217">
        <v>5515</v>
      </c>
      <c r="H837" s="217">
        <v>0</v>
      </c>
      <c r="I837" s="217">
        <v>5515</v>
      </c>
      <c r="J837" s="219">
        <v>100808</v>
      </c>
      <c r="K837" s="219">
        <v>2642900</v>
      </c>
      <c r="L837" s="219">
        <v>2743708</v>
      </c>
      <c r="M837" s="218"/>
      <c r="N837" s="217">
        <v>11641</v>
      </c>
    </row>
    <row r="838" spans="2:14">
      <c r="B838" s="72">
        <v>2020</v>
      </c>
      <c r="C838" s="217">
        <v>45189</v>
      </c>
      <c r="D838" s="217">
        <v>0</v>
      </c>
      <c r="E838" s="217">
        <v>25701</v>
      </c>
      <c r="F838" s="218">
        <v>70890</v>
      </c>
      <c r="G838" s="217">
        <v>7104</v>
      </c>
      <c r="H838" s="217">
        <v>0</v>
      </c>
      <c r="I838" s="217">
        <v>7104</v>
      </c>
      <c r="J838" s="219">
        <v>77994</v>
      </c>
      <c r="K838" s="219">
        <v>2592983</v>
      </c>
      <c r="L838" s="219">
        <v>2670977</v>
      </c>
      <c r="M838" s="218"/>
      <c r="N838" s="217">
        <v>11724</v>
      </c>
    </row>
    <row r="839" spans="2:14">
      <c r="B839" s="72">
        <v>2021</v>
      </c>
      <c r="C839" s="217">
        <v>37659</v>
      </c>
      <c r="D839" s="217">
        <v>0</v>
      </c>
      <c r="E839" s="217">
        <v>25174</v>
      </c>
      <c r="F839" s="218">
        <v>62833</v>
      </c>
      <c r="G839" s="217">
        <v>9854</v>
      </c>
      <c r="H839" s="217">
        <v>0</v>
      </c>
      <c r="I839" s="217">
        <v>9854</v>
      </c>
      <c r="J839" s="219">
        <v>72687</v>
      </c>
      <c r="K839" s="219">
        <v>2556695</v>
      </c>
      <c r="L839" s="219">
        <v>2629382</v>
      </c>
      <c r="M839" s="218"/>
      <c r="N839" s="217">
        <v>18337</v>
      </c>
    </row>
    <row r="840" spans="2:14">
      <c r="B840" s="72">
        <v>2022</v>
      </c>
      <c r="C840" s="217">
        <v>31106</v>
      </c>
      <c r="D840" s="217">
        <v>0</v>
      </c>
      <c r="E840" s="217">
        <v>20806</v>
      </c>
      <c r="F840" s="218">
        <v>51912</v>
      </c>
      <c r="G840" s="217">
        <v>11243</v>
      </c>
      <c r="H840" s="217">
        <v>0</v>
      </c>
      <c r="I840" s="217">
        <v>11243</v>
      </c>
      <c r="J840" s="219">
        <v>63155</v>
      </c>
      <c r="K840" s="219">
        <v>2678850</v>
      </c>
      <c r="L840" s="219">
        <v>2742005</v>
      </c>
      <c r="M840" s="218"/>
      <c r="N840" s="217">
        <v>19940</v>
      </c>
    </row>
    <row r="841" spans="2:14">
      <c r="B841" s="72">
        <v>2023</v>
      </c>
      <c r="C841" s="217">
        <v>21741</v>
      </c>
      <c r="D841" s="217">
        <v>0</v>
      </c>
      <c r="E841" s="217">
        <v>18938</v>
      </c>
      <c r="F841" s="218">
        <v>40679</v>
      </c>
      <c r="G841" s="217">
        <v>22512</v>
      </c>
      <c r="H841" s="217">
        <v>0</v>
      </c>
      <c r="I841" s="217">
        <v>22512</v>
      </c>
      <c r="J841" s="219">
        <v>63191</v>
      </c>
      <c r="K841" s="219">
        <v>2694536</v>
      </c>
      <c r="L841" s="219">
        <v>2757727</v>
      </c>
      <c r="M841" s="218"/>
      <c r="N841" s="217">
        <v>12876</v>
      </c>
    </row>
    <row r="842" spans="2:14">
      <c r="B842" s="617" t="s">
        <v>423</v>
      </c>
      <c r="C842" s="217"/>
      <c r="D842" s="217"/>
      <c r="E842" s="217"/>
      <c r="F842" s="218"/>
      <c r="G842" s="217"/>
      <c r="H842" s="217"/>
      <c r="I842" s="217"/>
      <c r="J842" s="219"/>
      <c r="K842" s="219"/>
      <c r="L842" s="219"/>
      <c r="M842" s="218"/>
      <c r="N842" s="217"/>
    </row>
    <row r="843" spans="2:14">
      <c r="B843" s="72">
        <v>2018</v>
      </c>
      <c r="C843" s="217">
        <v>0</v>
      </c>
      <c r="D843" s="217">
        <v>0</v>
      </c>
      <c r="E843" s="217">
        <v>0</v>
      </c>
      <c r="F843" s="218">
        <v>0</v>
      </c>
      <c r="G843" s="217">
        <v>15611</v>
      </c>
      <c r="H843" s="217">
        <v>0</v>
      </c>
      <c r="I843" s="217">
        <v>15611</v>
      </c>
      <c r="J843" s="219">
        <v>15611</v>
      </c>
      <c r="K843" s="219"/>
      <c r="L843" s="219">
        <v>15611</v>
      </c>
      <c r="M843" s="218"/>
      <c r="N843" s="217">
        <v>0</v>
      </c>
    </row>
    <row r="844" spans="2:14">
      <c r="B844" s="72">
        <v>2019</v>
      </c>
      <c r="C844" s="217">
        <v>0</v>
      </c>
      <c r="D844" s="217">
        <v>0</v>
      </c>
      <c r="E844" s="217">
        <v>0</v>
      </c>
      <c r="F844" s="218">
        <v>0</v>
      </c>
      <c r="G844" s="217">
        <v>43558</v>
      </c>
      <c r="H844" s="217">
        <v>0</v>
      </c>
      <c r="I844" s="217">
        <v>43558</v>
      </c>
      <c r="J844" s="219">
        <v>43558</v>
      </c>
      <c r="K844" s="219"/>
      <c r="L844" s="219">
        <v>43558</v>
      </c>
      <c r="M844" s="218"/>
      <c r="N844" s="217">
        <v>0</v>
      </c>
    </row>
    <row r="845" spans="2:14">
      <c r="B845" s="72">
        <v>2020</v>
      </c>
      <c r="C845" s="217">
        <v>0</v>
      </c>
      <c r="D845" s="217">
        <v>0</v>
      </c>
      <c r="E845" s="217">
        <v>0</v>
      </c>
      <c r="F845" s="218">
        <v>0</v>
      </c>
      <c r="G845" s="217">
        <v>54425</v>
      </c>
      <c r="H845" s="217">
        <v>0</v>
      </c>
      <c r="I845" s="217">
        <v>54425</v>
      </c>
      <c r="J845" s="219">
        <v>54425</v>
      </c>
      <c r="K845" s="219"/>
      <c r="L845" s="219">
        <v>54425</v>
      </c>
      <c r="M845" s="218"/>
      <c r="N845" s="217">
        <v>0</v>
      </c>
    </row>
    <row r="846" spans="2:14">
      <c r="B846" s="72">
        <v>2021</v>
      </c>
      <c r="C846" s="217">
        <v>0</v>
      </c>
      <c r="D846" s="217">
        <v>0</v>
      </c>
      <c r="E846" s="217">
        <v>0</v>
      </c>
      <c r="F846" s="218">
        <v>0</v>
      </c>
      <c r="G846" s="217">
        <v>52768</v>
      </c>
      <c r="H846" s="217">
        <v>0</v>
      </c>
      <c r="I846" s="217">
        <v>52768</v>
      </c>
      <c r="J846" s="219">
        <v>52768</v>
      </c>
      <c r="K846" s="219"/>
      <c r="L846" s="219">
        <v>52768</v>
      </c>
      <c r="M846" s="218"/>
      <c r="N846" s="217">
        <v>0</v>
      </c>
    </row>
    <row r="847" spans="2:14">
      <c r="B847" s="72">
        <v>2022</v>
      </c>
      <c r="C847" s="217">
        <v>0</v>
      </c>
      <c r="D847" s="217">
        <v>0</v>
      </c>
      <c r="E847" s="217">
        <v>0</v>
      </c>
      <c r="F847" s="218">
        <v>0</v>
      </c>
      <c r="G847" s="217">
        <v>60173</v>
      </c>
      <c r="H847" s="217">
        <v>0</v>
      </c>
      <c r="I847" s="217">
        <v>60173</v>
      </c>
      <c r="J847" s="219">
        <v>60173</v>
      </c>
      <c r="K847" s="219"/>
      <c r="L847" s="219">
        <v>60173</v>
      </c>
      <c r="M847" s="218"/>
      <c r="N847" s="217">
        <v>0</v>
      </c>
    </row>
    <row r="848" spans="2:14">
      <c r="B848" s="72">
        <v>2023</v>
      </c>
      <c r="C848" s="19">
        <v>0</v>
      </c>
      <c r="D848" s="19">
        <v>0</v>
      </c>
      <c r="E848" s="19">
        <v>0</v>
      </c>
      <c r="F848" s="165">
        <v>0</v>
      </c>
      <c r="G848" s="19">
        <v>62800</v>
      </c>
      <c r="H848" s="19">
        <v>0</v>
      </c>
      <c r="I848" s="175">
        <v>62800</v>
      </c>
      <c r="J848" s="568">
        <v>62800</v>
      </c>
      <c r="K848" s="568"/>
      <c r="L848" s="568">
        <v>62800</v>
      </c>
      <c r="M848" s="569"/>
      <c r="N848" s="19">
        <v>0</v>
      </c>
    </row>
    <row r="849" spans="2:14">
      <c r="B849" s="617" t="s">
        <v>420</v>
      </c>
      <c r="C849" s="217"/>
      <c r="D849" s="217"/>
      <c r="E849" s="217"/>
      <c r="F849" s="218"/>
      <c r="G849" s="217"/>
      <c r="H849" s="217"/>
      <c r="I849" s="217"/>
      <c r="J849" s="219"/>
      <c r="K849" s="219"/>
      <c r="L849" s="219"/>
      <c r="M849" s="218"/>
      <c r="N849" s="217"/>
    </row>
    <row r="850" spans="2:14">
      <c r="B850" s="72">
        <v>2012</v>
      </c>
      <c r="C850" s="217">
        <v>103277</v>
      </c>
      <c r="D850" s="217">
        <v>339150</v>
      </c>
      <c r="E850" s="217">
        <v>1352864</v>
      </c>
      <c r="F850" s="218">
        <v>1795291</v>
      </c>
      <c r="G850" s="217">
        <v>16709</v>
      </c>
      <c r="H850" s="217">
        <v>972334</v>
      </c>
      <c r="I850" s="217">
        <v>989043</v>
      </c>
      <c r="J850" s="219">
        <v>2784334</v>
      </c>
      <c r="K850" s="219">
        <v>196961</v>
      </c>
      <c r="L850" s="219">
        <v>2981295</v>
      </c>
      <c r="M850" s="218">
        <v>0</v>
      </c>
      <c r="N850" s="217">
        <v>0</v>
      </c>
    </row>
    <row r="851" spans="2:14">
      <c r="B851" s="72">
        <v>2013</v>
      </c>
      <c r="C851" s="217">
        <v>84778</v>
      </c>
      <c r="D851" s="217">
        <v>397707</v>
      </c>
      <c r="E851" s="217">
        <v>1328664</v>
      </c>
      <c r="F851" s="218">
        <v>1811149</v>
      </c>
      <c r="G851" s="217">
        <v>16053</v>
      </c>
      <c r="H851" s="217">
        <v>837912</v>
      </c>
      <c r="I851" s="217">
        <v>853965</v>
      </c>
      <c r="J851" s="219">
        <v>2665114</v>
      </c>
      <c r="K851" s="219">
        <v>202533</v>
      </c>
      <c r="L851" s="219">
        <v>2867647</v>
      </c>
      <c r="M851" s="218">
        <v>0</v>
      </c>
      <c r="N851" s="217">
        <v>0</v>
      </c>
    </row>
    <row r="852" spans="2:14">
      <c r="B852" s="72">
        <v>2014</v>
      </c>
      <c r="C852" s="217">
        <v>564197</v>
      </c>
      <c r="D852" s="217">
        <v>380780</v>
      </c>
      <c r="E852" s="217">
        <v>1235966</v>
      </c>
      <c r="F852" s="218">
        <v>2180943</v>
      </c>
      <c r="G852" s="217">
        <v>11820</v>
      </c>
      <c r="H852" s="217">
        <v>1079201</v>
      </c>
      <c r="I852" s="217">
        <v>1091021</v>
      </c>
      <c r="J852" s="219">
        <v>3271964</v>
      </c>
      <c r="K852" s="219">
        <v>224232</v>
      </c>
      <c r="L852" s="219">
        <v>3496196</v>
      </c>
      <c r="M852" s="218">
        <v>0</v>
      </c>
      <c r="N852" s="217">
        <v>0</v>
      </c>
    </row>
    <row r="853" spans="2:14">
      <c r="B853" s="72">
        <v>2015</v>
      </c>
      <c r="C853" s="217">
        <v>585823</v>
      </c>
      <c r="D853" s="217">
        <v>370816</v>
      </c>
      <c r="E853" s="217">
        <v>1156347</v>
      </c>
      <c r="F853" s="218">
        <v>2112986</v>
      </c>
      <c r="G853" s="217">
        <v>15960</v>
      </c>
      <c r="H853" s="217">
        <v>771241</v>
      </c>
      <c r="I853" s="217">
        <v>787201</v>
      </c>
      <c r="J853" s="219">
        <v>2900187</v>
      </c>
      <c r="K853" s="219">
        <v>292281</v>
      </c>
      <c r="L853" s="219">
        <v>3192468</v>
      </c>
      <c r="M853" s="218">
        <v>437689</v>
      </c>
      <c r="N853" s="217">
        <v>437689</v>
      </c>
    </row>
    <row r="854" spans="2:14">
      <c r="B854" s="72">
        <v>2016</v>
      </c>
      <c r="C854" s="217">
        <v>574372</v>
      </c>
      <c r="D854" s="217">
        <v>344224</v>
      </c>
      <c r="E854" s="217">
        <v>1286233</v>
      </c>
      <c r="F854" s="218">
        <v>2204829</v>
      </c>
      <c r="G854" s="217">
        <v>28151</v>
      </c>
      <c r="H854" s="217">
        <v>798358</v>
      </c>
      <c r="I854" s="217">
        <v>826509</v>
      </c>
      <c r="J854" s="219">
        <v>3031338</v>
      </c>
      <c r="K854" s="219">
        <v>309232</v>
      </c>
      <c r="L854" s="219">
        <v>3340570</v>
      </c>
      <c r="M854" s="218">
        <v>470505</v>
      </c>
      <c r="N854" s="217">
        <v>470505</v>
      </c>
    </row>
    <row r="855" spans="2:14">
      <c r="B855" s="72">
        <v>2017</v>
      </c>
      <c r="C855" s="217">
        <v>407247</v>
      </c>
      <c r="D855" s="217">
        <v>372229</v>
      </c>
      <c r="E855" s="217">
        <v>1275118</v>
      </c>
      <c r="F855" s="218">
        <v>2054594</v>
      </c>
      <c r="G855" s="217">
        <v>38410</v>
      </c>
      <c r="H855" s="217">
        <v>785412</v>
      </c>
      <c r="I855" s="217">
        <v>823822</v>
      </c>
      <c r="J855" s="219">
        <v>2878416</v>
      </c>
      <c r="K855" s="219">
        <v>287993</v>
      </c>
      <c r="L855" s="219">
        <v>3166409</v>
      </c>
      <c r="M855" s="218">
        <v>460624</v>
      </c>
      <c r="N855" s="217">
        <v>460624</v>
      </c>
    </row>
    <row r="856" spans="2:14">
      <c r="B856" s="72">
        <v>2018</v>
      </c>
      <c r="C856" s="217">
        <v>97129</v>
      </c>
      <c r="D856" s="217">
        <v>386254</v>
      </c>
      <c r="E856" s="217">
        <v>1482652</v>
      </c>
      <c r="F856" s="218">
        <v>1966035</v>
      </c>
      <c r="G856" s="217">
        <v>50200</v>
      </c>
      <c r="H856" s="217">
        <v>807377</v>
      </c>
      <c r="I856" s="217">
        <v>857577</v>
      </c>
      <c r="J856" s="219">
        <v>2823612</v>
      </c>
      <c r="K856" s="219">
        <v>0</v>
      </c>
      <c r="L856" s="219">
        <v>2823612</v>
      </c>
      <c r="M856" s="218">
        <v>463515</v>
      </c>
      <c r="N856" s="217">
        <v>463515</v>
      </c>
    </row>
    <row r="857" spans="2:14">
      <c r="B857" s="72">
        <v>2019</v>
      </c>
      <c r="C857" s="217">
        <v>86420</v>
      </c>
      <c r="D857" s="217">
        <v>391066</v>
      </c>
      <c r="E857" s="217">
        <v>1507252</v>
      </c>
      <c r="F857" s="218">
        <v>1984738</v>
      </c>
      <c r="G857" s="217">
        <v>120849</v>
      </c>
      <c r="H857" s="217">
        <v>722882</v>
      </c>
      <c r="I857" s="217">
        <v>843731</v>
      </c>
      <c r="J857" s="219">
        <v>2828469</v>
      </c>
      <c r="K857" s="219">
        <v>0</v>
      </c>
      <c r="L857" s="219">
        <v>2828469</v>
      </c>
      <c r="M857" s="218">
        <v>445726</v>
      </c>
      <c r="N857" s="217">
        <v>445726</v>
      </c>
    </row>
    <row r="858" spans="2:14">
      <c r="B858" s="72">
        <v>2020</v>
      </c>
      <c r="C858" s="217">
        <v>119254</v>
      </c>
      <c r="D858" s="217">
        <v>390501</v>
      </c>
      <c r="E858" s="217">
        <v>1457018</v>
      </c>
      <c r="F858" s="218">
        <v>1966773</v>
      </c>
      <c r="G858" s="217">
        <v>139771</v>
      </c>
      <c r="H858" s="217">
        <v>0</v>
      </c>
      <c r="I858" s="217">
        <v>139771</v>
      </c>
      <c r="J858" s="219">
        <v>2106544</v>
      </c>
      <c r="K858" s="219">
        <v>0</v>
      </c>
      <c r="L858" s="219">
        <v>2106544</v>
      </c>
      <c r="M858" s="218">
        <v>465705</v>
      </c>
      <c r="N858" s="217">
        <v>465705</v>
      </c>
    </row>
    <row r="859" spans="2:14">
      <c r="B859" s="72">
        <v>2021</v>
      </c>
      <c r="C859" s="217">
        <v>142083</v>
      </c>
      <c r="D859" s="217">
        <v>433082</v>
      </c>
      <c r="E859" s="217">
        <v>1255221</v>
      </c>
      <c r="F859" s="218">
        <v>1830386</v>
      </c>
      <c r="G859" s="217">
        <v>141832</v>
      </c>
      <c r="H859" s="217">
        <v>0</v>
      </c>
      <c r="I859" s="217">
        <v>141832</v>
      </c>
      <c r="J859" s="219">
        <v>1972218</v>
      </c>
      <c r="K859" s="219">
        <v>0</v>
      </c>
      <c r="L859" s="219">
        <v>1972218</v>
      </c>
      <c r="M859" s="218">
        <v>489994</v>
      </c>
      <c r="N859" s="217">
        <v>762182</v>
      </c>
    </row>
    <row r="860" spans="2:14">
      <c r="B860" s="72">
        <v>2022</v>
      </c>
      <c r="C860" s="217">
        <v>190520</v>
      </c>
      <c r="D860" s="217">
        <v>484033</v>
      </c>
      <c r="E860" s="217">
        <v>1263797</v>
      </c>
      <c r="F860" s="218">
        <v>1938350</v>
      </c>
      <c r="G860" s="217">
        <v>147997</v>
      </c>
      <c r="H860" s="217">
        <v>0</v>
      </c>
      <c r="I860" s="217">
        <v>147997</v>
      </c>
      <c r="J860" s="219">
        <v>2086347</v>
      </c>
      <c r="K860" s="219">
        <v>0</v>
      </c>
      <c r="L860" s="219">
        <v>2086347</v>
      </c>
      <c r="M860" s="218">
        <v>487729</v>
      </c>
      <c r="N860" s="217">
        <v>758038</v>
      </c>
    </row>
    <row r="861" spans="2:14">
      <c r="B861" s="72">
        <v>2023</v>
      </c>
      <c r="C861" s="217">
        <v>250338</v>
      </c>
      <c r="D861" s="217">
        <v>547344</v>
      </c>
      <c r="E861" s="217">
        <v>1131720</v>
      </c>
      <c r="F861" s="218">
        <v>1929402</v>
      </c>
      <c r="G861" s="217">
        <v>120061</v>
      </c>
      <c r="H861" s="217">
        <v>0</v>
      </c>
      <c r="I861" s="217">
        <v>120061</v>
      </c>
      <c r="J861" s="219">
        <v>2049463</v>
      </c>
      <c r="K861" s="219">
        <v>0</v>
      </c>
      <c r="L861" s="219">
        <v>2049463</v>
      </c>
      <c r="M861" s="218">
        <v>476660</v>
      </c>
      <c r="N861" s="217">
        <v>749375</v>
      </c>
    </row>
    <row r="862" spans="2:14">
      <c r="B862" s="617" t="s">
        <v>424</v>
      </c>
      <c r="C862" s="217"/>
      <c r="D862" s="217"/>
      <c r="E862" s="217"/>
      <c r="F862" s="218"/>
      <c r="G862" s="217"/>
      <c r="H862" s="217"/>
      <c r="I862" s="217"/>
      <c r="J862" s="219"/>
      <c r="K862" s="219"/>
      <c r="L862" s="219"/>
      <c r="M862" s="218"/>
      <c r="N862" s="217"/>
    </row>
    <row r="863" spans="2:14">
      <c r="B863" s="72">
        <v>2020</v>
      </c>
      <c r="C863" s="217">
        <v>0</v>
      </c>
      <c r="D863" s="217">
        <v>0</v>
      </c>
      <c r="E863" s="217">
        <v>0</v>
      </c>
      <c r="F863" s="218">
        <v>0</v>
      </c>
      <c r="G863" s="217">
        <v>0</v>
      </c>
      <c r="H863" s="217">
        <v>808082</v>
      </c>
      <c r="I863" s="217">
        <v>808082</v>
      </c>
      <c r="J863" s="219">
        <v>808082</v>
      </c>
      <c r="K863" s="219">
        <v>0</v>
      </c>
      <c r="L863" s="219">
        <v>808082</v>
      </c>
      <c r="M863" s="218">
        <v>4381</v>
      </c>
      <c r="N863" s="217">
        <v>4381</v>
      </c>
    </row>
    <row r="864" spans="2:14">
      <c r="B864" s="72">
        <v>2021</v>
      </c>
      <c r="C864" s="217">
        <v>0</v>
      </c>
      <c r="D864" s="217">
        <v>0</v>
      </c>
      <c r="E864" s="217">
        <v>0</v>
      </c>
      <c r="F864" s="218">
        <v>0</v>
      </c>
      <c r="G864" s="217">
        <v>0</v>
      </c>
      <c r="H864" s="217">
        <v>872467</v>
      </c>
      <c r="I864" s="217">
        <v>872467</v>
      </c>
      <c r="J864" s="219">
        <v>872467</v>
      </c>
      <c r="K864" s="219">
        <v>0</v>
      </c>
      <c r="L864" s="219">
        <v>872467</v>
      </c>
      <c r="M864" s="218">
        <v>0</v>
      </c>
      <c r="N864" s="217">
        <v>3854</v>
      </c>
    </row>
    <row r="865" spans="2:14">
      <c r="B865" s="72">
        <v>2022</v>
      </c>
      <c r="C865" s="217">
        <v>0</v>
      </c>
      <c r="D865" s="217">
        <v>0</v>
      </c>
      <c r="E865" s="217">
        <v>0</v>
      </c>
      <c r="F865" s="218">
        <v>0</v>
      </c>
      <c r="G865" s="217">
        <v>0</v>
      </c>
      <c r="H865" s="217">
        <v>972738</v>
      </c>
      <c r="I865" s="217">
        <v>972738</v>
      </c>
      <c r="J865" s="219">
        <v>972738</v>
      </c>
      <c r="K865" s="219">
        <v>0</v>
      </c>
      <c r="L865" s="219">
        <v>972738</v>
      </c>
      <c r="M865" s="218">
        <v>0</v>
      </c>
      <c r="N865" s="217">
        <v>3266</v>
      </c>
    </row>
    <row r="866" spans="2:14">
      <c r="B866" s="72">
        <v>2023</v>
      </c>
      <c r="C866" s="19">
        <v>0</v>
      </c>
      <c r="D866" s="19">
        <v>0</v>
      </c>
      <c r="E866" s="19">
        <v>0</v>
      </c>
      <c r="F866" s="165">
        <v>0</v>
      </c>
      <c r="G866" s="19">
        <v>44973</v>
      </c>
      <c r="H866" s="19">
        <v>1029008</v>
      </c>
      <c r="I866" s="175">
        <v>1073981</v>
      </c>
      <c r="J866" s="568">
        <v>1073981</v>
      </c>
      <c r="K866" s="568">
        <v>0</v>
      </c>
      <c r="L866" s="568">
        <v>1073981</v>
      </c>
      <c r="M866" s="569">
        <v>0</v>
      </c>
      <c r="N866" s="19">
        <v>0</v>
      </c>
    </row>
    <row r="867" spans="2:14">
      <c r="B867" s="617" t="s">
        <v>421</v>
      </c>
      <c r="C867" s="217"/>
      <c r="D867" s="217"/>
      <c r="E867" s="217"/>
      <c r="F867" s="218"/>
      <c r="G867" s="217"/>
      <c r="H867" s="217"/>
      <c r="I867" s="217"/>
      <c r="J867" s="219"/>
      <c r="K867" s="219"/>
      <c r="L867" s="219"/>
      <c r="M867" s="218"/>
      <c r="N867" s="217"/>
    </row>
    <row r="868" spans="2:14">
      <c r="B868" s="72">
        <v>2012</v>
      </c>
      <c r="C868" s="217">
        <v>0</v>
      </c>
      <c r="D868" s="217">
        <v>0</v>
      </c>
      <c r="E868" s="217">
        <v>0</v>
      </c>
      <c r="F868" s="218">
        <v>0</v>
      </c>
      <c r="G868" s="217">
        <v>51145</v>
      </c>
      <c r="H868" s="217">
        <v>0</v>
      </c>
      <c r="I868" s="217">
        <v>51145</v>
      </c>
      <c r="J868" s="219">
        <v>51145</v>
      </c>
      <c r="K868" s="219">
        <v>0</v>
      </c>
      <c r="L868" s="219">
        <v>51145</v>
      </c>
      <c r="M868" s="218">
        <v>0</v>
      </c>
      <c r="N868" s="217">
        <v>0</v>
      </c>
    </row>
    <row r="869" spans="2:14">
      <c r="B869" s="72">
        <v>2013</v>
      </c>
      <c r="C869" s="217">
        <v>0</v>
      </c>
      <c r="D869" s="217">
        <v>0</v>
      </c>
      <c r="E869" s="217">
        <v>0</v>
      </c>
      <c r="F869" s="218">
        <v>0</v>
      </c>
      <c r="G869" s="217">
        <v>52772</v>
      </c>
      <c r="H869" s="217">
        <v>0</v>
      </c>
      <c r="I869" s="217">
        <v>52772</v>
      </c>
      <c r="J869" s="219">
        <v>52772</v>
      </c>
      <c r="K869" s="219">
        <v>0</v>
      </c>
      <c r="L869" s="219">
        <v>52772</v>
      </c>
      <c r="M869" s="218">
        <v>0</v>
      </c>
      <c r="N869" s="217">
        <v>0</v>
      </c>
    </row>
    <row r="870" spans="2:14">
      <c r="B870" s="72">
        <v>2014</v>
      </c>
      <c r="C870" s="217">
        <v>0</v>
      </c>
      <c r="D870" s="217">
        <v>0</v>
      </c>
      <c r="E870" s="217">
        <v>0</v>
      </c>
      <c r="F870" s="218">
        <v>0</v>
      </c>
      <c r="G870" s="217">
        <v>56311</v>
      </c>
      <c r="H870" s="217">
        <v>0</v>
      </c>
      <c r="I870" s="217">
        <v>56311</v>
      </c>
      <c r="J870" s="219">
        <v>56311</v>
      </c>
      <c r="K870" s="219">
        <v>0</v>
      </c>
      <c r="L870" s="219">
        <v>56311</v>
      </c>
      <c r="M870" s="218">
        <v>0</v>
      </c>
      <c r="N870" s="217">
        <v>0</v>
      </c>
    </row>
    <row r="871" spans="2:14">
      <c r="B871" s="72">
        <v>2015</v>
      </c>
      <c r="C871" s="217">
        <v>0</v>
      </c>
      <c r="D871" s="217">
        <v>0</v>
      </c>
      <c r="E871" s="217">
        <v>0</v>
      </c>
      <c r="F871" s="218">
        <v>0</v>
      </c>
      <c r="G871" s="217">
        <v>55811</v>
      </c>
      <c r="H871" s="217">
        <v>0</v>
      </c>
      <c r="I871" s="217">
        <v>55811</v>
      </c>
      <c r="J871" s="219">
        <v>55811</v>
      </c>
      <c r="K871" s="219">
        <v>0</v>
      </c>
      <c r="L871" s="219">
        <v>55811</v>
      </c>
      <c r="M871" s="218">
        <v>0</v>
      </c>
      <c r="N871" s="217">
        <v>0</v>
      </c>
    </row>
    <row r="872" spans="2:14">
      <c r="B872" s="72">
        <v>2016</v>
      </c>
      <c r="C872" s="217">
        <v>0</v>
      </c>
      <c r="D872" s="217">
        <v>0</v>
      </c>
      <c r="E872" s="217">
        <v>0</v>
      </c>
      <c r="F872" s="218">
        <v>0</v>
      </c>
      <c r="G872" s="217">
        <v>52913</v>
      </c>
      <c r="H872" s="217">
        <v>0</v>
      </c>
      <c r="I872" s="217">
        <v>52913</v>
      </c>
      <c r="J872" s="219">
        <v>52913</v>
      </c>
      <c r="K872" s="219">
        <v>0</v>
      </c>
      <c r="L872" s="219">
        <v>52913</v>
      </c>
      <c r="M872" s="218">
        <v>3709</v>
      </c>
      <c r="N872" s="217">
        <v>3709</v>
      </c>
    </row>
    <row r="873" spans="2:14">
      <c r="B873" s="72">
        <v>2017</v>
      </c>
      <c r="C873" s="217">
        <v>0</v>
      </c>
      <c r="D873" s="217">
        <v>0</v>
      </c>
      <c r="E873" s="217">
        <v>0</v>
      </c>
      <c r="F873" s="218">
        <v>0</v>
      </c>
      <c r="G873" s="217">
        <v>54643</v>
      </c>
      <c r="H873" s="217">
        <v>0</v>
      </c>
      <c r="I873" s="217">
        <v>54643</v>
      </c>
      <c r="J873" s="219">
        <v>54643</v>
      </c>
      <c r="K873" s="219">
        <v>0</v>
      </c>
      <c r="L873" s="219">
        <v>54643</v>
      </c>
      <c r="M873" s="218">
        <v>3695</v>
      </c>
      <c r="N873" s="217">
        <v>3695</v>
      </c>
    </row>
    <row r="874" spans="2:14">
      <c r="B874" s="72">
        <v>2018</v>
      </c>
      <c r="C874" s="217">
        <v>0</v>
      </c>
      <c r="D874" s="217">
        <v>0</v>
      </c>
      <c r="E874" s="217">
        <v>0</v>
      </c>
      <c r="F874" s="218">
        <v>0</v>
      </c>
      <c r="G874" s="217">
        <v>0</v>
      </c>
      <c r="H874" s="217">
        <v>0</v>
      </c>
      <c r="I874" s="217">
        <v>0</v>
      </c>
      <c r="J874" s="219">
        <v>0</v>
      </c>
      <c r="K874" s="219">
        <v>0</v>
      </c>
      <c r="L874" s="219">
        <v>0</v>
      </c>
      <c r="M874" s="218">
        <v>58991</v>
      </c>
      <c r="N874" s="217">
        <v>58991</v>
      </c>
    </row>
    <row r="875" spans="2:14">
      <c r="B875" s="72">
        <v>2019</v>
      </c>
      <c r="C875" s="217">
        <v>0</v>
      </c>
      <c r="D875" s="217">
        <v>0</v>
      </c>
      <c r="E875" s="217">
        <v>0</v>
      </c>
      <c r="F875" s="218">
        <v>0</v>
      </c>
      <c r="G875" s="217">
        <v>0</v>
      </c>
      <c r="H875" s="217">
        <v>0</v>
      </c>
      <c r="I875" s="217">
        <v>0</v>
      </c>
      <c r="J875" s="219">
        <v>0</v>
      </c>
      <c r="K875" s="219">
        <v>0</v>
      </c>
      <c r="L875" s="219">
        <v>0</v>
      </c>
      <c r="M875" s="218">
        <v>60923</v>
      </c>
      <c r="N875" s="217">
        <v>60923</v>
      </c>
    </row>
    <row r="876" spans="2:14">
      <c r="B876" s="72">
        <v>2020</v>
      </c>
      <c r="C876" s="217">
        <v>0</v>
      </c>
      <c r="D876" s="217">
        <v>0</v>
      </c>
      <c r="E876" s="217">
        <v>0</v>
      </c>
      <c r="F876" s="218">
        <v>0</v>
      </c>
      <c r="G876" s="217">
        <v>0</v>
      </c>
      <c r="H876" s="217">
        <v>0</v>
      </c>
      <c r="I876" s="217">
        <v>0</v>
      </c>
      <c r="J876" s="219">
        <v>0</v>
      </c>
      <c r="K876" s="219">
        <v>0</v>
      </c>
      <c r="L876" s="219">
        <v>0</v>
      </c>
      <c r="M876" s="218">
        <v>54301</v>
      </c>
      <c r="N876" s="217">
        <v>54301</v>
      </c>
    </row>
    <row r="877" spans="2:14">
      <c r="B877" s="72">
        <v>2021</v>
      </c>
      <c r="C877" s="217">
        <v>0</v>
      </c>
      <c r="D877" s="217">
        <v>0</v>
      </c>
      <c r="E877" s="217">
        <v>0</v>
      </c>
      <c r="F877" s="218">
        <v>0</v>
      </c>
      <c r="G877" s="217">
        <v>0</v>
      </c>
      <c r="H877" s="217">
        <v>0</v>
      </c>
      <c r="I877" s="217">
        <v>0</v>
      </c>
      <c r="J877" s="219">
        <v>0</v>
      </c>
      <c r="K877" s="219">
        <v>0</v>
      </c>
      <c r="L877" s="219">
        <v>0</v>
      </c>
      <c r="M877" s="218">
        <v>52135</v>
      </c>
      <c r="N877" s="217">
        <v>52135</v>
      </c>
    </row>
    <row r="878" spans="2:14">
      <c r="B878" s="72">
        <v>2022</v>
      </c>
      <c r="C878" s="217">
        <v>0</v>
      </c>
      <c r="D878" s="217">
        <v>0</v>
      </c>
      <c r="E878" s="217">
        <v>0</v>
      </c>
      <c r="F878" s="218">
        <v>0</v>
      </c>
      <c r="G878" s="217">
        <v>0</v>
      </c>
      <c r="H878" s="217">
        <v>0</v>
      </c>
      <c r="I878" s="217">
        <v>0</v>
      </c>
      <c r="J878" s="219">
        <v>0</v>
      </c>
      <c r="K878" s="219">
        <v>0</v>
      </c>
      <c r="L878" s="219">
        <v>0</v>
      </c>
      <c r="M878" s="218">
        <v>48628</v>
      </c>
      <c r="N878" s="217">
        <v>48628</v>
      </c>
    </row>
    <row r="879" spans="2:14">
      <c r="B879" s="72">
        <v>2023</v>
      </c>
      <c r="C879" s="217">
        <v>0</v>
      </c>
      <c r="D879" s="217">
        <v>0</v>
      </c>
      <c r="E879" s="217">
        <v>0</v>
      </c>
      <c r="F879" s="218">
        <v>0</v>
      </c>
      <c r="G879" s="217">
        <v>0</v>
      </c>
      <c r="H879" s="217">
        <v>0</v>
      </c>
      <c r="I879" s="217">
        <v>0</v>
      </c>
      <c r="J879" s="219">
        <v>0</v>
      </c>
      <c r="K879" s="219">
        <v>0</v>
      </c>
      <c r="L879" s="219">
        <v>0</v>
      </c>
      <c r="M879" s="218">
        <v>46223</v>
      </c>
      <c r="N879" s="217">
        <v>46223</v>
      </c>
    </row>
    <row r="880" spans="2:14">
      <c r="B880" s="617" t="s">
        <v>422</v>
      </c>
      <c r="C880" s="217"/>
      <c r="D880" s="217"/>
      <c r="E880" s="217"/>
      <c r="F880" s="218"/>
      <c r="G880" s="217"/>
      <c r="H880" s="217"/>
      <c r="I880" s="217"/>
      <c r="J880" s="219"/>
      <c r="K880" s="219"/>
      <c r="L880" s="219"/>
      <c r="M880" s="218"/>
      <c r="N880" s="217"/>
    </row>
    <row r="881" spans="2:14">
      <c r="B881" s="72">
        <v>2012</v>
      </c>
      <c r="C881" s="217">
        <v>0</v>
      </c>
      <c r="D881" s="217">
        <v>0</v>
      </c>
      <c r="E881" s="217">
        <v>0</v>
      </c>
      <c r="F881" s="218">
        <v>0</v>
      </c>
      <c r="G881" s="217">
        <v>0</v>
      </c>
      <c r="H881" s="217">
        <v>0</v>
      </c>
      <c r="I881" s="217">
        <v>0</v>
      </c>
      <c r="J881" s="219">
        <v>0</v>
      </c>
      <c r="K881" s="219">
        <v>483</v>
      </c>
      <c r="L881" s="219">
        <v>483</v>
      </c>
      <c r="M881" s="218"/>
      <c r="N881" s="217">
        <v>0</v>
      </c>
    </row>
    <row r="882" spans="2:14">
      <c r="B882" s="72">
        <v>2013</v>
      </c>
      <c r="C882" s="217">
        <v>0</v>
      </c>
      <c r="D882" s="217">
        <v>0</v>
      </c>
      <c r="E882" s="217">
        <v>0</v>
      </c>
      <c r="F882" s="218">
        <v>0</v>
      </c>
      <c r="G882" s="217">
        <v>0</v>
      </c>
      <c r="H882" s="217">
        <v>0</v>
      </c>
      <c r="I882" s="217">
        <v>0</v>
      </c>
      <c r="J882" s="219">
        <v>0</v>
      </c>
      <c r="K882" s="219">
        <v>508</v>
      </c>
      <c r="L882" s="219">
        <v>508</v>
      </c>
      <c r="M882" s="218">
        <v>0</v>
      </c>
      <c r="N882" s="217">
        <v>0</v>
      </c>
    </row>
    <row r="883" spans="2:14">
      <c r="B883" s="72">
        <v>2014</v>
      </c>
      <c r="C883" s="217">
        <v>0</v>
      </c>
      <c r="D883" s="217">
        <v>0</v>
      </c>
      <c r="E883" s="217">
        <v>0</v>
      </c>
      <c r="F883" s="218">
        <v>0</v>
      </c>
      <c r="G883" s="217">
        <v>0</v>
      </c>
      <c r="H883" s="217">
        <v>0</v>
      </c>
      <c r="I883" s="217">
        <v>0</v>
      </c>
      <c r="J883" s="219">
        <v>0</v>
      </c>
      <c r="K883" s="219">
        <v>543</v>
      </c>
      <c r="L883" s="219">
        <v>543</v>
      </c>
      <c r="M883" s="218"/>
      <c r="N883" s="217">
        <v>0</v>
      </c>
    </row>
    <row r="884" spans="2:14">
      <c r="B884" s="72">
        <v>2015</v>
      </c>
      <c r="C884" s="217">
        <v>0</v>
      </c>
      <c r="D884" s="217">
        <v>0</v>
      </c>
      <c r="E884" s="217">
        <v>0</v>
      </c>
      <c r="F884" s="218">
        <v>0</v>
      </c>
      <c r="G884" s="217">
        <v>0</v>
      </c>
      <c r="H884" s="217">
        <v>0</v>
      </c>
      <c r="I884" s="217">
        <v>0</v>
      </c>
      <c r="J884" s="219">
        <v>0</v>
      </c>
      <c r="K884" s="219">
        <v>583</v>
      </c>
      <c r="L884" s="219">
        <v>583</v>
      </c>
      <c r="M884" s="218"/>
      <c r="N884" s="217">
        <v>0</v>
      </c>
    </row>
    <row r="885" spans="2:14">
      <c r="B885" s="72">
        <v>2016</v>
      </c>
      <c r="C885" s="217">
        <v>0</v>
      </c>
      <c r="D885" s="217">
        <v>0</v>
      </c>
      <c r="E885" s="217">
        <v>0</v>
      </c>
      <c r="F885" s="218">
        <v>0</v>
      </c>
      <c r="G885" s="217">
        <v>0</v>
      </c>
      <c r="H885" s="217">
        <v>0</v>
      </c>
      <c r="I885" s="217">
        <v>0</v>
      </c>
      <c r="J885" s="219">
        <v>0</v>
      </c>
      <c r="K885" s="219">
        <v>558</v>
      </c>
      <c r="L885" s="219">
        <v>558</v>
      </c>
      <c r="M885" s="218"/>
      <c r="N885" s="217">
        <v>0</v>
      </c>
    </row>
    <row r="886" spans="2:14">
      <c r="B886" s="72">
        <v>2017</v>
      </c>
      <c r="C886" s="217">
        <v>0</v>
      </c>
      <c r="D886" s="217">
        <v>0</v>
      </c>
      <c r="E886" s="217">
        <v>0</v>
      </c>
      <c r="F886" s="218">
        <v>0</v>
      </c>
      <c r="G886" s="217">
        <v>0</v>
      </c>
      <c r="H886" s="217">
        <v>0</v>
      </c>
      <c r="I886" s="217">
        <v>0</v>
      </c>
      <c r="J886" s="219">
        <v>0</v>
      </c>
      <c r="K886" s="219">
        <v>576</v>
      </c>
      <c r="L886" s="219">
        <v>576</v>
      </c>
      <c r="M886" s="218"/>
      <c r="N886" s="217">
        <v>0</v>
      </c>
    </row>
    <row r="887" spans="2:14">
      <c r="B887" s="72">
        <v>2018</v>
      </c>
      <c r="C887" s="217">
        <v>0</v>
      </c>
      <c r="D887" s="217">
        <v>0</v>
      </c>
      <c r="E887" s="217">
        <v>0</v>
      </c>
      <c r="F887" s="218">
        <v>0</v>
      </c>
      <c r="G887" s="217">
        <v>0</v>
      </c>
      <c r="H887" s="217">
        <v>0</v>
      </c>
      <c r="I887" s="217">
        <v>0</v>
      </c>
      <c r="J887" s="219">
        <v>0</v>
      </c>
      <c r="K887" s="219">
        <v>581</v>
      </c>
      <c r="L887" s="219">
        <v>581</v>
      </c>
      <c r="M887" s="218"/>
      <c r="N887" s="217">
        <v>0</v>
      </c>
    </row>
    <row r="888" spans="2:14">
      <c r="B888" s="72">
        <v>2019</v>
      </c>
      <c r="C888" s="217">
        <v>0</v>
      </c>
      <c r="D888" s="217">
        <v>0</v>
      </c>
      <c r="E888" s="217">
        <v>0</v>
      </c>
      <c r="F888" s="218">
        <v>0</v>
      </c>
      <c r="G888" s="217">
        <v>0</v>
      </c>
      <c r="H888" s="217">
        <v>0</v>
      </c>
      <c r="I888" s="217">
        <v>0</v>
      </c>
      <c r="J888" s="219">
        <v>0</v>
      </c>
      <c r="K888" s="219">
        <v>587</v>
      </c>
      <c r="L888" s="219">
        <v>587</v>
      </c>
      <c r="M888" s="218"/>
      <c r="N888" s="217">
        <v>0</v>
      </c>
    </row>
    <row r="889" spans="2:14">
      <c r="B889" s="72">
        <v>2020</v>
      </c>
      <c r="C889" s="217">
        <v>0</v>
      </c>
      <c r="D889" s="217">
        <v>0</v>
      </c>
      <c r="E889" s="217">
        <v>0</v>
      </c>
      <c r="F889" s="218">
        <v>0</v>
      </c>
      <c r="G889" s="217">
        <v>0</v>
      </c>
      <c r="H889" s="217">
        <v>0</v>
      </c>
      <c r="I889" s="217">
        <v>0</v>
      </c>
      <c r="J889" s="219">
        <v>0</v>
      </c>
      <c r="K889" s="219">
        <v>575</v>
      </c>
      <c r="L889" s="219">
        <v>575</v>
      </c>
      <c r="M889" s="218"/>
      <c r="N889" s="217">
        <v>0</v>
      </c>
    </row>
    <row r="890" spans="2:14">
      <c r="B890" s="72">
        <v>2021</v>
      </c>
      <c r="C890" s="217">
        <v>0</v>
      </c>
      <c r="D890" s="217">
        <v>0</v>
      </c>
      <c r="E890" s="217">
        <v>0</v>
      </c>
      <c r="F890" s="218">
        <v>0</v>
      </c>
      <c r="G890" s="217">
        <v>0</v>
      </c>
      <c r="H890" s="217">
        <v>0</v>
      </c>
      <c r="I890" s="217">
        <v>0</v>
      </c>
      <c r="J890" s="219">
        <v>0</v>
      </c>
      <c r="K890" s="219">
        <v>574</v>
      </c>
      <c r="L890" s="219">
        <v>574</v>
      </c>
      <c r="M890" s="218"/>
      <c r="N890" s="217">
        <v>0</v>
      </c>
    </row>
    <row r="891" spans="2:14">
      <c r="B891" s="72">
        <v>2022</v>
      </c>
      <c r="C891" s="217">
        <v>0</v>
      </c>
      <c r="D891" s="217">
        <v>0</v>
      </c>
      <c r="E891" s="217">
        <v>0</v>
      </c>
      <c r="F891" s="218">
        <v>0</v>
      </c>
      <c r="G891" s="217">
        <v>0</v>
      </c>
      <c r="H891" s="217">
        <v>0</v>
      </c>
      <c r="I891" s="217">
        <v>0</v>
      </c>
      <c r="J891" s="219">
        <v>0</v>
      </c>
      <c r="K891" s="219">
        <v>554</v>
      </c>
      <c r="L891" s="219">
        <v>554</v>
      </c>
      <c r="M891" s="218"/>
      <c r="N891" s="217">
        <v>0</v>
      </c>
    </row>
    <row r="892" spans="2:14">
      <c r="B892" s="72">
        <v>2023</v>
      </c>
      <c r="C892" s="217">
        <v>0</v>
      </c>
      <c r="D892" s="217">
        <v>0</v>
      </c>
      <c r="E892" s="217">
        <v>0</v>
      </c>
      <c r="F892" s="218">
        <v>0</v>
      </c>
      <c r="G892" s="217">
        <v>0</v>
      </c>
      <c r="H892" s="217">
        <v>0</v>
      </c>
      <c r="I892" s="217">
        <v>0</v>
      </c>
      <c r="J892" s="219">
        <v>0</v>
      </c>
      <c r="K892" s="219">
        <v>464</v>
      </c>
      <c r="L892" s="219">
        <v>464</v>
      </c>
      <c r="M892" s="218"/>
      <c r="N892" s="217">
        <v>0</v>
      </c>
    </row>
    <row r="893" spans="2:14">
      <c r="B893" s="616" t="s">
        <v>355</v>
      </c>
      <c r="C893" s="217"/>
      <c r="D893" s="217"/>
      <c r="E893" s="217"/>
      <c r="F893" s="218"/>
      <c r="G893" s="217"/>
      <c r="H893" s="217"/>
      <c r="I893" s="217"/>
      <c r="J893" s="219"/>
      <c r="K893" s="219"/>
      <c r="L893" s="219"/>
      <c r="M893" s="218"/>
      <c r="N893" s="217"/>
    </row>
    <row r="894" spans="2:14">
      <c r="B894" s="617" t="s">
        <v>425</v>
      </c>
      <c r="C894" s="217"/>
      <c r="D894" s="217"/>
      <c r="E894" s="217"/>
      <c r="F894" s="218"/>
      <c r="G894" s="217"/>
      <c r="H894" s="217"/>
      <c r="I894" s="217"/>
      <c r="J894" s="219"/>
      <c r="K894" s="219"/>
      <c r="L894" s="219"/>
      <c r="M894" s="218"/>
      <c r="N894" s="217"/>
    </row>
    <row r="895" spans="2:14">
      <c r="B895" s="72">
        <v>2022</v>
      </c>
      <c r="C895" s="217">
        <v>0</v>
      </c>
      <c r="D895" s="217">
        <v>0</v>
      </c>
      <c r="E895" s="217">
        <v>0</v>
      </c>
      <c r="F895" s="218">
        <v>0</v>
      </c>
      <c r="G895" s="217">
        <v>0</v>
      </c>
      <c r="H895" s="217">
        <v>0</v>
      </c>
      <c r="I895" s="217">
        <v>0</v>
      </c>
      <c r="J895" s="219">
        <v>0</v>
      </c>
      <c r="K895" s="219"/>
      <c r="L895" s="219">
        <v>0</v>
      </c>
      <c r="M895" s="218"/>
      <c r="N895" s="217">
        <v>0</v>
      </c>
    </row>
    <row r="896" spans="2:14">
      <c r="B896" s="72">
        <v>2023</v>
      </c>
      <c r="C896" s="19">
        <v>0</v>
      </c>
      <c r="D896" s="19">
        <v>0</v>
      </c>
      <c r="E896" s="19">
        <v>0</v>
      </c>
      <c r="F896" s="165">
        <v>0</v>
      </c>
      <c r="G896" s="19">
        <v>0</v>
      </c>
      <c r="H896" s="19">
        <v>0</v>
      </c>
      <c r="I896" s="175">
        <v>0</v>
      </c>
      <c r="J896" s="568">
        <v>0</v>
      </c>
      <c r="K896" s="568"/>
      <c r="L896" s="568">
        <v>0</v>
      </c>
      <c r="M896" s="569"/>
      <c r="N896" s="19">
        <v>0</v>
      </c>
    </row>
    <row r="897" spans="2:14">
      <c r="B897" s="616" t="s">
        <v>645</v>
      </c>
      <c r="C897" s="217"/>
      <c r="D897" s="217"/>
      <c r="E897" s="217"/>
      <c r="F897" s="218"/>
      <c r="G897" s="217"/>
      <c r="H897" s="217"/>
      <c r="I897" s="217"/>
      <c r="J897" s="219"/>
      <c r="K897" s="219"/>
      <c r="L897" s="219"/>
      <c r="M897" s="218"/>
      <c r="N897" s="217"/>
    </row>
    <row r="898" spans="2:14">
      <c r="B898" s="617" t="s">
        <v>556</v>
      </c>
      <c r="C898" s="217"/>
      <c r="D898" s="217"/>
      <c r="E898" s="217"/>
      <c r="F898" s="218"/>
      <c r="G898" s="217"/>
      <c r="H898" s="217"/>
      <c r="I898" s="217"/>
      <c r="J898" s="219"/>
      <c r="K898" s="219"/>
      <c r="L898" s="219"/>
      <c r="M898" s="218"/>
      <c r="N898" s="217"/>
    </row>
    <row r="899" spans="2:14">
      <c r="B899" s="72">
        <v>2017</v>
      </c>
      <c r="C899" s="217">
        <v>0</v>
      </c>
      <c r="D899" s="217">
        <v>0</v>
      </c>
      <c r="E899" s="217">
        <v>0</v>
      </c>
      <c r="F899" s="218">
        <v>0</v>
      </c>
      <c r="G899" s="217">
        <v>0</v>
      </c>
      <c r="H899" s="217">
        <v>0</v>
      </c>
      <c r="I899" s="217">
        <v>0</v>
      </c>
      <c r="J899" s="219">
        <v>0</v>
      </c>
      <c r="K899" s="219"/>
      <c r="L899" s="219">
        <v>0</v>
      </c>
      <c r="M899" s="218"/>
      <c r="N899" s="217">
        <v>0</v>
      </c>
    </row>
    <row r="900" spans="2:14">
      <c r="B900" s="72">
        <v>2018</v>
      </c>
      <c r="C900" s="217">
        <v>0</v>
      </c>
      <c r="D900" s="217">
        <v>0</v>
      </c>
      <c r="E900" s="217">
        <v>0</v>
      </c>
      <c r="F900" s="218">
        <v>0</v>
      </c>
      <c r="G900" s="217">
        <v>0</v>
      </c>
      <c r="H900" s="217">
        <v>0</v>
      </c>
      <c r="I900" s="217">
        <v>0</v>
      </c>
      <c r="J900" s="219">
        <v>0</v>
      </c>
      <c r="K900" s="219"/>
      <c r="L900" s="219">
        <v>0</v>
      </c>
      <c r="M900" s="218"/>
      <c r="N900" s="217">
        <v>0</v>
      </c>
    </row>
    <row r="901" spans="2:14">
      <c r="B901" s="72">
        <v>2019</v>
      </c>
      <c r="C901" s="217">
        <v>0</v>
      </c>
      <c r="D901" s="217">
        <v>0</v>
      </c>
      <c r="E901" s="217">
        <v>0</v>
      </c>
      <c r="F901" s="218">
        <v>0</v>
      </c>
      <c r="G901" s="217">
        <v>0</v>
      </c>
      <c r="H901" s="217">
        <v>0</v>
      </c>
      <c r="I901" s="217">
        <v>0</v>
      </c>
      <c r="J901" s="219">
        <v>0</v>
      </c>
      <c r="K901" s="219"/>
      <c r="L901" s="219">
        <v>0</v>
      </c>
      <c r="M901" s="218"/>
      <c r="N901" s="217">
        <v>0</v>
      </c>
    </row>
    <row r="902" spans="2:14">
      <c r="B902" s="72">
        <v>2020</v>
      </c>
      <c r="C902" s="217">
        <v>0</v>
      </c>
      <c r="D902" s="217">
        <v>0</v>
      </c>
      <c r="E902" s="217">
        <v>0</v>
      </c>
      <c r="F902" s="218">
        <v>0</v>
      </c>
      <c r="G902" s="217">
        <v>0</v>
      </c>
      <c r="H902" s="217">
        <v>0</v>
      </c>
      <c r="I902" s="217">
        <v>0</v>
      </c>
      <c r="J902" s="219">
        <v>0</v>
      </c>
      <c r="K902" s="219"/>
      <c r="L902" s="219">
        <v>0</v>
      </c>
      <c r="M902" s="218"/>
      <c r="N902" s="217">
        <v>0</v>
      </c>
    </row>
    <row r="903" spans="2:14">
      <c r="B903" s="72">
        <v>2021</v>
      </c>
      <c r="C903" s="217">
        <v>0</v>
      </c>
      <c r="D903" s="217">
        <v>0</v>
      </c>
      <c r="E903" s="217">
        <v>0</v>
      </c>
      <c r="F903" s="218">
        <v>0</v>
      </c>
      <c r="G903" s="217">
        <v>0</v>
      </c>
      <c r="H903" s="217">
        <v>0</v>
      </c>
      <c r="I903" s="217">
        <v>0</v>
      </c>
      <c r="J903" s="219">
        <v>0</v>
      </c>
      <c r="K903" s="219"/>
      <c r="L903" s="219">
        <v>0</v>
      </c>
      <c r="M903" s="218"/>
      <c r="N903" s="217">
        <v>0</v>
      </c>
    </row>
    <row r="904" spans="2:14">
      <c r="B904" s="616" t="s">
        <v>178</v>
      </c>
      <c r="C904" s="217"/>
      <c r="D904" s="217"/>
      <c r="E904" s="217"/>
      <c r="F904" s="218"/>
      <c r="G904" s="217"/>
      <c r="H904" s="217"/>
      <c r="I904" s="217"/>
      <c r="J904" s="219"/>
      <c r="K904" s="219"/>
      <c r="L904" s="219"/>
      <c r="M904" s="218"/>
      <c r="N904" s="217"/>
    </row>
    <row r="905" spans="2:14">
      <c r="B905" s="617" t="s">
        <v>426</v>
      </c>
      <c r="C905" s="217"/>
      <c r="D905" s="217"/>
      <c r="E905" s="217"/>
      <c r="F905" s="218"/>
      <c r="G905" s="217"/>
      <c r="H905" s="217"/>
      <c r="I905" s="217"/>
      <c r="J905" s="219"/>
      <c r="K905" s="219"/>
      <c r="L905" s="219"/>
      <c r="M905" s="218"/>
      <c r="N905" s="217"/>
    </row>
    <row r="906" spans="2:14">
      <c r="B906" s="72">
        <v>2012</v>
      </c>
      <c r="C906" s="217">
        <v>0</v>
      </c>
      <c r="D906" s="217">
        <v>0</v>
      </c>
      <c r="E906" s="217">
        <v>0</v>
      </c>
      <c r="F906" s="218">
        <v>0</v>
      </c>
      <c r="G906" s="217">
        <v>2356</v>
      </c>
      <c r="H906" s="217">
        <v>0</v>
      </c>
      <c r="I906" s="217">
        <v>2356</v>
      </c>
      <c r="J906" s="219">
        <v>2356</v>
      </c>
      <c r="K906" s="219">
        <v>0</v>
      </c>
      <c r="L906" s="219">
        <v>2356</v>
      </c>
      <c r="M906" s="218">
        <v>0</v>
      </c>
      <c r="N906" s="217">
        <v>0</v>
      </c>
    </row>
    <row r="907" spans="2:14">
      <c r="B907" s="72">
        <v>2013</v>
      </c>
      <c r="C907" s="217">
        <v>0</v>
      </c>
      <c r="D907" s="217">
        <v>0</v>
      </c>
      <c r="E907" s="217">
        <v>27096</v>
      </c>
      <c r="F907" s="218">
        <v>27096</v>
      </c>
      <c r="G907" s="217">
        <v>334</v>
      </c>
      <c r="H907" s="217">
        <v>0</v>
      </c>
      <c r="I907" s="217">
        <v>334</v>
      </c>
      <c r="J907" s="219">
        <v>27430</v>
      </c>
      <c r="K907" s="219">
        <v>0</v>
      </c>
      <c r="L907" s="219">
        <v>27430</v>
      </c>
      <c r="M907" s="218">
        <v>0</v>
      </c>
      <c r="N907" s="217">
        <v>0</v>
      </c>
    </row>
    <row r="908" spans="2:14">
      <c r="B908" s="72">
        <v>2014</v>
      </c>
      <c r="C908" s="217">
        <v>0</v>
      </c>
      <c r="D908" s="217">
        <v>0</v>
      </c>
      <c r="E908" s="217">
        <v>44348</v>
      </c>
      <c r="F908" s="218">
        <v>44348</v>
      </c>
      <c r="G908" s="217">
        <v>23146</v>
      </c>
      <c r="H908" s="217">
        <v>0</v>
      </c>
      <c r="I908" s="217">
        <v>23146</v>
      </c>
      <c r="J908" s="219">
        <v>67494</v>
      </c>
      <c r="K908" s="219">
        <v>0</v>
      </c>
      <c r="L908" s="219">
        <v>67494</v>
      </c>
      <c r="M908" s="218">
        <v>0</v>
      </c>
      <c r="N908" s="217">
        <v>0</v>
      </c>
    </row>
    <row r="909" spans="2:14">
      <c r="B909" s="72">
        <v>2015</v>
      </c>
      <c r="C909" s="217">
        <v>0</v>
      </c>
      <c r="D909" s="217">
        <v>0</v>
      </c>
      <c r="E909" s="217">
        <v>0</v>
      </c>
      <c r="F909" s="218">
        <v>0</v>
      </c>
      <c r="G909" s="217">
        <v>0</v>
      </c>
      <c r="H909" s="217">
        <v>0</v>
      </c>
      <c r="I909" s="217">
        <v>0</v>
      </c>
      <c r="J909" s="219">
        <v>0</v>
      </c>
      <c r="K909" s="219">
        <v>0</v>
      </c>
      <c r="L909" s="219">
        <v>0</v>
      </c>
      <c r="M909" s="218">
        <v>58140</v>
      </c>
      <c r="N909" s="217">
        <v>58140</v>
      </c>
    </row>
    <row r="910" spans="2:14">
      <c r="B910" s="72">
        <v>2016</v>
      </c>
      <c r="C910" s="217">
        <v>0</v>
      </c>
      <c r="D910" s="217">
        <v>0</v>
      </c>
      <c r="E910" s="217">
        <v>0</v>
      </c>
      <c r="F910" s="218">
        <v>0</v>
      </c>
      <c r="G910" s="217">
        <v>0</v>
      </c>
      <c r="H910" s="217">
        <v>0</v>
      </c>
      <c r="I910" s="217">
        <v>0</v>
      </c>
      <c r="J910" s="219">
        <v>0</v>
      </c>
      <c r="K910" s="219">
        <v>0</v>
      </c>
      <c r="L910" s="219">
        <v>0</v>
      </c>
      <c r="M910" s="218">
        <v>58380</v>
      </c>
      <c r="N910" s="217">
        <v>58380</v>
      </c>
    </row>
    <row r="911" spans="2:14">
      <c r="B911" s="72">
        <v>2017</v>
      </c>
      <c r="C911" s="217">
        <v>0</v>
      </c>
      <c r="D911" s="217">
        <v>0</v>
      </c>
      <c r="E911" s="217">
        <v>0</v>
      </c>
      <c r="F911" s="218">
        <v>0</v>
      </c>
      <c r="G911" s="217">
        <v>0</v>
      </c>
      <c r="H911" s="217">
        <v>0</v>
      </c>
      <c r="I911" s="217">
        <v>0</v>
      </c>
      <c r="J911" s="219">
        <v>0</v>
      </c>
      <c r="K911" s="219">
        <v>0</v>
      </c>
      <c r="L911" s="219">
        <v>0</v>
      </c>
      <c r="M911" s="218">
        <v>64382</v>
      </c>
      <c r="N911" s="217">
        <v>64382</v>
      </c>
    </row>
    <row r="912" spans="2:14">
      <c r="B912" s="72">
        <v>2018</v>
      </c>
      <c r="C912" s="217">
        <v>0</v>
      </c>
      <c r="D912" s="217">
        <v>0</v>
      </c>
      <c r="E912" s="217">
        <v>0</v>
      </c>
      <c r="F912" s="218">
        <v>0</v>
      </c>
      <c r="G912" s="217">
        <v>0</v>
      </c>
      <c r="H912" s="217">
        <v>0</v>
      </c>
      <c r="I912" s="217">
        <v>0</v>
      </c>
      <c r="J912" s="219">
        <v>0</v>
      </c>
      <c r="K912" s="219">
        <v>0</v>
      </c>
      <c r="L912" s="219">
        <v>0</v>
      </c>
      <c r="M912" s="218">
        <v>71951</v>
      </c>
      <c r="N912" s="217">
        <v>71951</v>
      </c>
    </row>
    <row r="913" spans="2:14">
      <c r="B913" s="72">
        <v>2019</v>
      </c>
      <c r="C913" s="217">
        <v>0</v>
      </c>
      <c r="D913" s="217">
        <v>0</v>
      </c>
      <c r="E913" s="217">
        <v>0</v>
      </c>
      <c r="F913" s="218">
        <v>0</v>
      </c>
      <c r="G913" s="217">
        <v>0</v>
      </c>
      <c r="H913" s="217">
        <v>0</v>
      </c>
      <c r="I913" s="217">
        <v>0</v>
      </c>
      <c r="J913" s="219">
        <v>0</v>
      </c>
      <c r="K913" s="219">
        <v>0</v>
      </c>
      <c r="L913" s="219">
        <v>0</v>
      </c>
      <c r="M913" s="218">
        <v>71434</v>
      </c>
      <c r="N913" s="217">
        <v>71434</v>
      </c>
    </row>
    <row r="914" spans="2:14">
      <c r="B914" s="72">
        <v>2020</v>
      </c>
      <c r="C914" s="217">
        <v>0</v>
      </c>
      <c r="D914" s="217">
        <v>0</v>
      </c>
      <c r="E914" s="217">
        <v>0</v>
      </c>
      <c r="F914" s="218">
        <v>0</v>
      </c>
      <c r="G914" s="217">
        <v>0</v>
      </c>
      <c r="H914" s="217">
        <v>0</v>
      </c>
      <c r="I914" s="217">
        <v>0</v>
      </c>
      <c r="J914" s="219">
        <v>0</v>
      </c>
      <c r="K914" s="219">
        <v>0</v>
      </c>
      <c r="L914" s="219">
        <v>0</v>
      </c>
      <c r="M914" s="218">
        <v>68015</v>
      </c>
      <c r="N914" s="217">
        <v>68015</v>
      </c>
    </row>
    <row r="915" spans="2:14">
      <c r="B915" s="72">
        <v>2021</v>
      </c>
      <c r="C915" s="217">
        <v>0</v>
      </c>
      <c r="D915" s="217">
        <v>0</v>
      </c>
      <c r="E915" s="217">
        <v>0</v>
      </c>
      <c r="F915" s="218">
        <v>0</v>
      </c>
      <c r="G915" s="217">
        <v>0</v>
      </c>
      <c r="H915" s="217">
        <v>0</v>
      </c>
      <c r="I915" s="217">
        <v>0</v>
      </c>
      <c r="J915" s="219">
        <v>0</v>
      </c>
      <c r="K915" s="219">
        <v>0</v>
      </c>
      <c r="L915" s="219">
        <v>0</v>
      </c>
      <c r="M915" s="218">
        <v>66589</v>
      </c>
      <c r="N915" s="217">
        <v>66589</v>
      </c>
    </row>
    <row r="916" spans="2:14">
      <c r="B916" s="72">
        <v>2022</v>
      </c>
      <c r="C916" s="217">
        <v>0</v>
      </c>
      <c r="D916" s="217">
        <v>0</v>
      </c>
      <c r="E916" s="217">
        <v>0</v>
      </c>
      <c r="F916" s="218">
        <v>0</v>
      </c>
      <c r="G916" s="217">
        <v>0</v>
      </c>
      <c r="H916" s="217">
        <v>0</v>
      </c>
      <c r="I916" s="217">
        <v>0</v>
      </c>
      <c r="J916" s="219">
        <v>0</v>
      </c>
      <c r="K916" s="219">
        <v>0</v>
      </c>
      <c r="L916" s="219">
        <v>0</v>
      </c>
      <c r="M916" s="218">
        <v>66134</v>
      </c>
      <c r="N916" s="217">
        <v>66134</v>
      </c>
    </row>
    <row r="917" spans="2:14">
      <c r="B917" s="72">
        <v>2023</v>
      </c>
      <c r="C917" s="217">
        <v>0</v>
      </c>
      <c r="D917" s="217">
        <v>0</v>
      </c>
      <c r="E917" s="217">
        <v>0</v>
      </c>
      <c r="F917" s="218">
        <v>0</v>
      </c>
      <c r="G917" s="217">
        <v>0</v>
      </c>
      <c r="H917" s="217">
        <v>0</v>
      </c>
      <c r="I917" s="217">
        <v>0</v>
      </c>
      <c r="J917" s="219">
        <v>0</v>
      </c>
      <c r="K917" s="219">
        <v>0</v>
      </c>
      <c r="L917" s="219">
        <v>0</v>
      </c>
      <c r="M917" s="218">
        <v>65587</v>
      </c>
      <c r="N917" s="217">
        <v>65587</v>
      </c>
    </row>
    <row r="918" spans="2:14">
      <c r="B918" s="616" t="s">
        <v>175</v>
      </c>
      <c r="C918" s="217"/>
      <c r="D918" s="217"/>
      <c r="E918" s="217"/>
      <c r="F918" s="218"/>
      <c r="G918" s="217"/>
      <c r="H918" s="217"/>
      <c r="I918" s="217"/>
      <c r="J918" s="219"/>
      <c r="K918" s="219"/>
      <c r="L918" s="219"/>
      <c r="M918" s="218"/>
      <c r="N918" s="217"/>
    </row>
    <row r="919" spans="2:14">
      <c r="B919" s="617" t="s">
        <v>541</v>
      </c>
      <c r="C919" s="217"/>
      <c r="D919" s="217"/>
      <c r="E919" s="217"/>
      <c r="F919" s="218"/>
      <c r="G919" s="217"/>
      <c r="H919" s="217"/>
      <c r="I919" s="217"/>
      <c r="J919" s="219"/>
      <c r="K919" s="219"/>
      <c r="L919" s="219"/>
      <c r="M919" s="218"/>
      <c r="N919" s="217"/>
    </row>
    <row r="920" spans="2:14">
      <c r="B920" s="72">
        <v>2019</v>
      </c>
      <c r="C920" s="217">
        <v>145</v>
      </c>
      <c r="D920" s="217">
        <v>0</v>
      </c>
      <c r="E920" s="217">
        <v>0</v>
      </c>
      <c r="F920" s="218">
        <v>145</v>
      </c>
      <c r="G920" s="217">
        <v>0</v>
      </c>
      <c r="H920" s="217">
        <v>0</v>
      </c>
      <c r="I920" s="217">
        <v>0</v>
      </c>
      <c r="J920" s="219">
        <v>145</v>
      </c>
      <c r="K920" s="219"/>
      <c r="L920" s="219">
        <v>145</v>
      </c>
      <c r="M920" s="218"/>
      <c r="N920" s="217">
        <v>0</v>
      </c>
    </row>
    <row r="921" spans="2:14">
      <c r="B921" s="617" t="s">
        <v>427</v>
      </c>
      <c r="C921" s="217"/>
      <c r="D921" s="217"/>
      <c r="E921" s="217"/>
      <c r="F921" s="218"/>
      <c r="G921" s="217"/>
      <c r="H921" s="217"/>
      <c r="I921" s="217"/>
      <c r="J921" s="219"/>
      <c r="K921" s="219"/>
      <c r="L921" s="219"/>
      <c r="M921" s="218"/>
      <c r="N921" s="217"/>
    </row>
    <row r="922" spans="2:14">
      <c r="B922" s="72">
        <v>2020</v>
      </c>
      <c r="C922" s="217">
        <v>142</v>
      </c>
      <c r="D922" s="217">
        <v>0</v>
      </c>
      <c r="E922" s="217">
        <v>0</v>
      </c>
      <c r="F922" s="218">
        <v>142</v>
      </c>
      <c r="G922" s="217">
        <v>0</v>
      </c>
      <c r="H922" s="217">
        <v>0</v>
      </c>
      <c r="I922" s="217">
        <v>0</v>
      </c>
      <c r="J922" s="219">
        <v>142</v>
      </c>
      <c r="K922" s="219"/>
      <c r="L922" s="219">
        <v>142</v>
      </c>
      <c r="M922" s="218"/>
      <c r="N922" s="217">
        <v>0</v>
      </c>
    </row>
    <row r="923" spans="2:14">
      <c r="B923" s="72">
        <v>2021</v>
      </c>
      <c r="C923" s="217">
        <v>130</v>
      </c>
      <c r="D923" s="217">
        <v>0</v>
      </c>
      <c r="E923" s="217">
        <v>0</v>
      </c>
      <c r="F923" s="218">
        <v>130</v>
      </c>
      <c r="G923" s="217">
        <v>0</v>
      </c>
      <c r="H923" s="217">
        <v>0</v>
      </c>
      <c r="I923" s="217">
        <v>0</v>
      </c>
      <c r="J923" s="219">
        <v>130</v>
      </c>
      <c r="K923" s="219"/>
      <c r="L923" s="219">
        <v>130</v>
      </c>
      <c r="M923" s="218"/>
      <c r="N923" s="217">
        <v>0</v>
      </c>
    </row>
    <row r="924" spans="2:14">
      <c r="B924" s="72">
        <v>2022</v>
      </c>
      <c r="C924" s="217">
        <v>114</v>
      </c>
      <c r="D924" s="217">
        <v>0</v>
      </c>
      <c r="E924" s="217">
        <v>0</v>
      </c>
      <c r="F924" s="218">
        <v>114</v>
      </c>
      <c r="G924" s="217">
        <v>0</v>
      </c>
      <c r="H924" s="217">
        <v>0</v>
      </c>
      <c r="I924" s="217">
        <v>0</v>
      </c>
      <c r="J924" s="219">
        <v>114</v>
      </c>
      <c r="K924" s="219"/>
      <c r="L924" s="219">
        <v>114</v>
      </c>
      <c r="M924" s="218"/>
      <c r="N924" s="217">
        <v>0</v>
      </c>
    </row>
    <row r="925" spans="2:14">
      <c r="B925" s="72">
        <v>2023</v>
      </c>
      <c r="C925" s="19">
        <v>107</v>
      </c>
      <c r="D925" s="19">
        <v>0</v>
      </c>
      <c r="E925" s="19">
        <v>0</v>
      </c>
      <c r="F925" s="165">
        <v>107</v>
      </c>
      <c r="G925" s="19">
        <v>0</v>
      </c>
      <c r="H925" s="19">
        <v>0</v>
      </c>
      <c r="I925" s="175">
        <v>0</v>
      </c>
      <c r="J925" s="568">
        <v>107</v>
      </c>
      <c r="K925" s="568"/>
      <c r="L925" s="568">
        <v>107</v>
      </c>
      <c r="M925" s="569"/>
      <c r="N925" s="19">
        <v>0</v>
      </c>
    </row>
    <row r="926" spans="2:14">
      <c r="B926" s="616" t="s">
        <v>190</v>
      </c>
      <c r="C926" s="217"/>
      <c r="D926" s="217"/>
      <c r="E926" s="217"/>
      <c r="F926" s="218"/>
      <c r="G926" s="217"/>
      <c r="H926" s="217"/>
      <c r="I926" s="217"/>
      <c r="J926" s="219"/>
      <c r="K926" s="219"/>
      <c r="L926" s="219"/>
      <c r="M926" s="218"/>
      <c r="N926" s="217"/>
    </row>
    <row r="927" spans="2:14">
      <c r="B927" s="617" t="s">
        <v>428</v>
      </c>
      <c r="C927" s="217"/>
      <c r="D927" s="217"/>
      <c r="E927" s="217"/>
      <c r="F927" s="218"/>
      <c r="G927" s="217"/>
      <c r="H927" s="217"/>
      <c r="I927" s="217"/>
      <c r="J927" s="219"/>
      <c r="K927" s="219"/>
      <c r="L927" s="219"/>
      <c r="M927" s="218"/>
      <c r="N927" s="217"/>
    </row>
    <row r="928" spans="2:14">
      <c r="B928" s="72">
        <v>2021</v>
      </c>
      <c r="C928" s="217">
        <v>0</v>
      </c>
      <c r="D928" s="217">
        <v>0</v>
      </c>
      <c r="E928" s="217">
        <v>0</v>
      </c>
      <c r="F928" s="218">
        <v>0</v>
      </c>
      <c r="G928" s="217">
        <v>5160</v>
      </c>
      <c r="H928" s="217">
        <v>0</v>
      </c>
      <c r="I928" s="217">
        <v>5160</v>
      </c>
      <c r="J928" s="219">
        <v>5160</v>
      </c>
      <c r="K928" s="219">
        <v>0</v>
      </c>
      <c r="L928" s="219">
        <v>5160</v>
      </c>
      <c r="M928" s="218">
        <v>0</v>
      </c>
      <c r="N928" s="217">
        <v>0</v>
      </c>
    </row>
    <row r="929" spans="2:14">
      <c r="B929" s="72">
        <v>2022</v>
      </c>
      <c r="C929" s="217">
        <v>0</v>
      </c>
      <c r="D929" s="217">
        <v>0</v>
      </c>
      <c r="E929" s="217">
        <v>0</v>
      </c>
      <c r="F929" s="218">
        <v>0</v>
      </c>
      <c r="G929" s="217">
        <v>5846</v>
      </c>
      <c r="H929" s="217">
        <v>0</v>
      </c>
      <c r="I929" s="217">
        <v>5846</v>
      </c>
      <c r="J929" s="219">
        <v>5846</v>
      </c>
      <c r="K929" s="219">
        <v>0</v>
      </c>
      <c r="L929" s="219">
        <v>5846</v>
      </c>
      <c r="M929" s="218">
        <v>0</v>
      </c>
      <c r="N929" s="217">
        <v>0</v>
      </c>
    </row>
    <row r="930" spans="2:14">
      <c r="B930" s="72">
        <v>2023</v>
      </c>
      <c r="C930" s="19">
        <v>0</v>
      </c>
      <c r="D930" s="19">
        <v>0</v>
      </c>
      <c r="E930" s="19">
        <v>0</v>
      </c>
      <c r="F930" s="165">
        <v>0</v>
      </c>
      <c r="G930" s="19">
        <v>5573</v>
      </c>
      <c r="H930" s="19">
        <v>0</v>
      </c>
      <c r="I930" s="175">
        <v>5573</v>
      </c>
      <c r="J930" s="568">
        <v>5573</v>
      </c>
      <c r="K930" s="568">
        <v>0</v>
      </c>
      <c r="L930" s="568">
        <v>5573</v>
      </c>
      <c r="M930" s="569">
        <v>0</v>
      </c>
      <c r="N930" s="19">
        <v>0</v>
      </c>
    </row>
    <row r="931" spans="2:14">
      <c r="B931" s="616" t="s">
        <v>510</v>
      </c>
      <c r="C931" s="217"/>
      <c r="D931" s="217"/>
      <c r="E931" s="217"/>
      <c r="F931" s="218"/>
      <c r="G931" s="217"/>
      <c r="H931" s="217"/>
      <c r="I931" s="217"/>
      <c r="J931" s="219"/>
      <c r="K931" s="219"/>
      <c r="L931" s="219"/>
      <c r="M931" s="218"/>
      <c r="N931" s="217"/>
    </row>
    <row r="932" spans="2:14">
      <c r="B932" s="617" t="s">
        <v>511</v>
      </c>
      <c r="C932" s="217"/>
      <c r="D932" s="217"/>
      <c r="E932" s="217"/>
      <c r="F932" s="218"/>
      <c r="G932" s="217"/>
      <c r="H932" s="217"/>
      <c r="I932" s="217"/>
      <c r="J932" s="219"/>
      <c r="K932" s="219"/>
      <c r="L932" s="219"/>
      <c r="M932" s="218"/>
      <c r="N932" s="217"/>
    </row>
    <row r="933" spans="2:14">
      <c r="B933" s="72">
        <v>2022</v>
      </c>
      <c r="C933" s="217">
        <v>0</v>
      </c>
      <c r="D933" s="217">
        <v>0</v>
      </c>
      <c r="E933" s="217">
        <v>0</v>
      </c>
      <c r="F933" s="218">
        <v>0</v>
      </c>
      <c r="G933" s="217">
        <v>0</v>
      </c>
      <c r="H933" s="217">
        <v>0</v>
      </c>
      <c r="I933" s="217">
        <v>0</v>
      </c>
      <c r="J933" s="219">
        <v>0</v>
      </c>
      <c r="K933" s="219">
        <v>0</v>
      </c>
      <c r="L933" s="219">
        <v>0</v>
      </c>
      <c r="M933" s="218">
        <v>0</v>
      </c>
      <c r="N933" s="217">
        <v>0</v>
      </c>
    </row>
    <row r="934" spans="2:14">
      <c r="B934" s="616" t="s">
        <v>191</v>
      </c>
      <c r="C934" s="217"/>
      <c r="D934" s="217"/>
      <c r="E934" s="217"/>
      <c r="F934" s="218"/>
      <c r="G934" s="217"/>
      <c r="H934" s="217"/>
      <c r="I934" s="217"/>
      <c r="J934" s="219"/>
      <c r="K934" s="219"/>
      <c r="L934" s="219"/>
      <c r="M934" s="218"/>
      <c r="N934" s="217"/>
    </row>
    <row r="935" spans="2:14">
      <c r="B935" s="617" t="s">
        <v>429</v>
      </c>
      <c r="C935" s="217"/>
      <c r="D935" s="217"/>
      <c r="E935" s="217"/>
      <c r="F935" s="218"/>
      <c r="G935" s="217"/>
      <c r="H935" s="217"/>
      <c r="I935" s="217"/>
      <c r="J935" s="219"/>
      <c r="K935" s="219"/>
      <c r="L935" s="219"/>
      <c r="M935" s="218"/>
      <c r="N935" s="217"/>
    </row>
    <row r="936" spans="2:14">
      <c r="B936" s="72">
        <v>2022</v>
      </c>
      <c r="C936" s="217">
        <v>0</v>
      </c>
      <c r="D936" s="217">
        <v>0</v>
      </c>
      <c r="E936" s="217">
        <v>0</v>
      </c>
      <c r="F936" s="218">
        <v>0</v>
      </c>
      <c r="G936" s="217">
        <v>0</v>
      </c>
      <c r="H936" s="217">
        <v>0</v>
      </c>
      <c r="I936" s="217">
        <v>0</v>
      </c>
      <c r="J936" s="219">
        <v>0</v>
      </c>
      <c r="K936" s="219">
        <v>0</v>
      </c>
      <c r="L936" s="219">
        <v>0</v>
      </c>
      <c r="M936" s="218">
        <v>48849</v>
      </c>
      <c r="N936" s="217">
        <v>48849</v>
      </c>
    </row>
    <row r="937" spans="2:14">
      <c r="B937" s="72">
        <v>2023</v>
      </c>
      <c r="C937" s="19">
        <v>0</v>
      </c>
      <c r="D937" s="19">
        <v>0</v>
      </c>
      <c r="E937" s="19">
        <v>0</v>
      </c>
      <c r="F937" s="165">
        <v>0</v>
      </c>
      <c r="G937" s="19">
        <v>0</v>
      </c>
      <c r="H937" s="19">
        <v>0</v>
      </c>
      <c r="I937" s="175">
        <v>0</v>
      </c>
      <c r="J937" s="568">
        <v>0</v>
      </c>
      <c r="K937" s="568">
        <v>0</v>
      </c>
      <c r="L937" s="568">
        <v>0</v>
      </c>
      <c r="M937" s="569">
        <v>46918</v>
      </c>
      <c r="N937" s="19">
        <v>46918</v>
      </c>
    </row>
    <row r="938" spans="2:14">
      <c r="B938" s="616" t="s">
        <v>646</v>
      </c>
      <c r="C938" s="217"/>
      <c r="D938" s="217"/>
      <c r="E938" s="217"/>
      <c r="F938" s="218"/>
      <c r="G938" s="217"/>
      <c r="H938" s="217"/>
      <c r="I938" s="217"/>
      <c r="J938" s="219"/>
      <c r="K938" s="219"/>
      <c r="L938" s="219"/>
      <c r="M938" s="218"/>
      <c r="N938" s="217"/>
    </row>
    <row r="939" spans="2:14">
      <c r="B939" s="617" t="s">
        <v>588</v>
      </c>
      <c r="C939" s="217"/>
      <c r="D939" s="217"/>
      <c r="E939" s="217"/>
      <c r="F939" s="218"/>
      <c r="G939" s="217"/>
      <c r="H939" s="217"/>
      <c r="I939" s="217"/>
      <c r="J939" s="219"/>
      <c r="K939" s="219"/>
      <c r="L939" s="219"/>
      <c r="M939" s="218"/>
      <c r="N939" s="217"/>
    </row>
    <row r="940" spans="2:14">
      <c r="B940" s="72">
        <v>2012</v>
      </c>
      <c r="C940" s="217">
        <v>0</v>
      </c>
      <c r="D940" s="217">
        <v>0</v>
      </c>
      <c r="E940" s="217">
        <v>0</v>
      </c>
      <c r="F940" s="218">
        <v>0</v>
      </c>
      <c r="G940" s="217">
        <v>0</v>
      </c>
      <c r="H940" s="217">
        <v>0</v>
      </c>
      <c r="I940" s="217">
        <v>0</v>
      </c>
      <c r="J940" s="219">
        <v>0</v>
      </c>
      <c r="K940" s="219"/>
      <c r="L940" s="219">
        <v>0</v>
      </c>
      <c r="M940" s="218"/>
      <c r="N940" s="217">
        <v>14</v>
      </c>
    </row>
    <row r="941" spans="2:14">
      <c r="B941" s="72">
        <v>2013</v>
      </c>
      <c r="C941" s="217">
        <v>0</v>
      </c>
      <c r="D941" s="217">
        <v>0</v>
      </c>
      <c r="E941" s="217">
        <v>0</v>
      </c>
      <c r="F941" s="218">
        <v>0</v>
      </c>
      <c r="G941" s="217">
        <v>0</v>
      </c>
      <c r="H941" s="217">
        <v>0</v>
      </c>
      <c r="I941" s="217">
        <v>0</v>
      </c>
      <c r="J941" s="219">
        <v>0</v>
      </c>
      <c r="K941" s="219"/>
      <c r="L941" s="219">
        <v>0</v>
      </c>
      <c r="M941" s="218"/>
      <c r="N941" s="217">
        <v>3</v>
      </c>
    </row>
    <row r="942" spans="2:14">
      <c r="B942" s="72">
        <v>2014</v>
      </c>
      <c r="C942" s="217">
        <v>0</v>
      </c>
      <c r="D942" s="217">
        <v>0</v>
      </c>
      <c r="E942" s="217">
        <v>0</v>
      </c>
      <c r="F942" s="218">
        <v>0</v>
      </c>
      <c r="G942" s="217">
        <v>0</v>
      </c>
      <c r="H942" s="217">
        <v>0</v>
      </c>
      <c r="I942" s="217">
        <v>0</v>
      </c>
      <c r="J942" s="219">
        <v>0</v>
      </c>
      <c r="K942" s="219"/>
      <c r="L942" s="219">
        <v>0</v>
      </c>
      <c r="M942" s="218"/>
      <c r="N942" s="217">
        <v>2</v>
      </c>
    </row>
    <row r="943" spans="2:14">
      <c r="B943" s="72">
        <v>2015</v>
      </c>
      <c r="C943" s="217">
        <v>0</v>
      </c>
      <c r="D943" s="217">
        <v>0</v>
      </c>
      <c r="E943" s="217">
        <v>0</v>
      </c>
      <c r="F943" s="218">
        <v>0</v>
      </c>
      <c r="G943" s="217">
        <v>0</v>
      </c>
      <c r="H943" s="217">
        <v>0</v>
      </c>
      <c r="I943" s="217">
        <v>0</v>
      </c>
      <c r="J943" s="219">
        <v>0</v>
      </c>
      <c r="K943" s="219"/>
      <c r="L943" s="219">
        <v>0</v>
      </c>
      <c r="M943" s="218"/>
      <c r="N943" s="217">
        <v>1</v>
      </c>
    </row>
    <row r="944" spans="2:14">
      <c r="B944" s="72">
        <v>2016</v>
      </c>
      <c r="C944" s="217">
        <v>0</v>
      </c>
      <c r="D944" s="217">
        <v>0</v>
      </c>
      <c r="E944" s="217">
        <v>0</v>
      </c>
      <c r="F944" s="218">
        <v>0</v>
      </c>
      <c r="G944" s="217">
        <v>0</v>
      </c>
      <c r="H944" s="217">
        <v>0</v>
      </c>
      <c r="I944" s="217">
        <v>0</v>
      </c>
      <c r="J944" s="219">
        <v>0</v>
      </c>
      <c r="K944" s="219"/>
      <c r="L944" s="219">
        <v>0</v>
      </c>
      <c r="M944" s="218"/>
      <c r="N944" s="217">
        <v>1</v>
      </c>
    </row>
    <row r="945" spans="2:14">
      <c r="B945" s="72">
        <v>2017</v>
      </c>
      <c r="C945" s="217">
        <v>0</v>
      </c>
      <c r="D945" s="217">
        <v>0</v>
      </c>
      <c r="E945" s="217">
        <v>0</v>
      </c>
      <c r="F945" s="218">
        <v>0</v>
      </c>
      <c r="G945" s="217">
        <v>0</v>
      </c>
      <c r="H945" s="217">
        <v>0</v>
      </c>
      <c r="I945" s="217">
        <v>0</v>
      </c>
      <c r="J945" s="219">
        <v>0</v>
      </c>
      <c r="K945" s="219"/>
      <c r="L945" s="219">
        <v>0</v>
      </c>
      <c r="M945" s="218"/>
      <c r="N945" s="217">
        <v>1</v>
      </c>
    </row>
    <row r="946" spans="2:14">
      <c r="B946" s="616" t="s">
        <v>242</v>
      </c>
      <c r="C946" s="217"/>
      <c r="D946" s="217"/>
      <c r="E946" s="217"/>
      <c r="F946" s="218"/>
      <c r="G946" s="217"/>
      <c r="H946" s="217"/>
      <c r="I946" s="217"/>
      <c r="J946" s="219"/>
      <c r="K946" s="219"/>
      <c r="L946" s="219"/>
      <c r="M946" s="218"/>
      <c r="N946" s="217"/>
    </row>
    <row r="947" spans="2:14">
      <c r="B947" s="617" t="s">
        <v>242</v>
      </c>
      <c r="C947" s="217"/>
      <c r="D947" s="217"/>
      <c r="E947" s="217"/>
      <c r="F947" s="218"/>
      <c r="G947" s="217"/>
      <c r="H947" s="217"/>
      <c r="I947" s="217"/>
      <c r="J947" s="219"/>
      <c r="K947" s="219"/>
      <c r="L947" s="219"/>
      <c r="M947" s="218"/>
      <c r="N947" s="217"/>
    </row>
    <row r="948" spans="2:14">
      <c r="B948" s="72">
        <v>2020</v>
      </c>
      <c r="C948" s="217">
        <v>0</v>
      </c>
      <c r="D948" s="217">
        <v>0</v>
      </c>
      <c r="E948" s="217">
        <v>0</v>
      </c>
      <c r="F948" s="218">
        <v>0</v>
      </c>
      <c r="G948" s="217">
        <v>0</v>
      </c>
      <c r="H948" s="217">
        <v>0</v>
      </c>
      <c r="I948" s="217">
        <v>0</v>
      </c>
      <c r="J948" s="219">
        <v>0</v>
      </c>
      <c r="K948" s="219">
        <v>0</v>
      </c>
      <c r="L948" s="219">
        <v>0</v>
      </c>
      <c r="M948" s="218">
        <v>4287</v>
      </c>
      <c r="N948" s="217">
        <v>4287</v>
      </c>
    </row>
    <row r="949" spans="2:14">
      <c r="B949" s="72">
        <v>2021</v>
      </c>
      <c r="C949" s="217">
        <v>0</v>
      </c>
      <c r="D949" s="217">
        <v>0</v>
      </c>
      <c r="E949" s="217">
        <v>0</v>
      </c>
      <c r="F949" s="218">
        <v>0</v>
      </c>
      <c r="G949" s="217">
        <v>0</v>
      </c>
      <c r="H949" s="217">
        <v>0</v>
      </c>
      <c r="I949" s="217">
        <v>0</v>
      </c>
      <c r="J949" s="219">
        <v>0</v>
      </c>
      <c r="K949" s="219">
        <v>0</v>
      </c>
      <c r="L949" s="219">
        <v>0</v>
      </c>
      <c r="M949" s="218">
        <v>4395</v>
      </c>
      <c r="N949" s="217">
        <v>4395</v>
      </c>
    </row>
    <row r="950" spans="2:14">
      <c r="B950" s="72">
        <v>2022</v>
      </c>
      <c r="C950" s="217">
        <v>0</v>
      </c>
      <c r="D950" s="217">
        <v>0</v>
      </c>
      <c r="E950" s="217">
        <v>0</v>
      </c>
      <c r="F950" s="218">
        <v>0</v>
      </c>
      <c r="G950" s="217">
        <v>0</v>
      </c>
      <c r="H950" s="217">
        <v>0</v>
      </c>
      <c r="I950" s="217">
        <v>0</v>
      </c>
      <c r="J950" s="219">
        <v>0</v>
      </c>
      <c r="K950" s="219">
        <v>0</v>
      </c>
      <c r="L950" s="219">
        <v>0</v>
      </c>
      <c r="M950" s="218">
        <v>4072</v>
      </c>
      <c r="N950" s="217">
        <v>4072</v>
      </c>
    </row>
    <row r="951" spans="2:14">
      <c r="B951" s="616" t="s">
        <v>558</v>
      </c>
      <c r="C951" s="217"/>
      <c r="D951" s="217"/>
      <c r="E951" s="217"/>
      <c r="F951" s="218"/>
      <c r="G951" s="217"/>
      <c r="H951" s="217"/>
      <c r="I951" s="217"/>
      <c r="J951" s="219"/>
      <c r="K951" s="219"/>
      <c r="L951" s="219"/>
      <c r="M951" s="218"/>
      <c r="N951" s="217"/>
    </row>
    <row r="952" spans="2:14">
      <c r="B952" s="617" t="s">
        <v>558</v>
      </c>
      <c r="C952" s="217"/>
      <c r="D952" s="217"/>
      <c r="E952" s="217"/>
      <c r="F952" s="218"/>
      <c r="G952" s="217"/>
      <c r="H952" s="217"/>
      <c r="I952" s="217"/>
      <c r="J952" s="219"/>
      <c r="K952" s="219"/>
      <c r="L952" s="219"/>
      <c r="M952" s="218"/>
      <c r="N952" s="217"/>
    </row>
    <row r="953" spans="2:14">
      <c r="B953" s="72">
        <v>2018</v>
      </c>
      <c r="C953" s="217">
        <v>0</v>
      </c>
      <c r="D953" s="217">
        <v>0</v>
      </c>
      <c r="E953" s="217">
        <v>0</v>
      </c>
      <c r="F953" s="218">
        <v>0</v>
      </c>
      <c r="G953" s="217">
        <v>118</v>
      </c>
      <c r="H953" s="217">
        <v>0</v>
      </c>
      <c r="I953" s="217">
        <v>118</v>
      </c>
      <c r="J953" s="219">
        <v>118</v>
      </c>
      <c r="K953" s="219"/>
      <c r="L953" s="219">
        <v>118</v>
      </c>
      <c r="M953" s="218"/>
      <c r="N953" s="217">
        <v>0</v>
      </c>
    </row>
    <row r="954" spans="2:14">
      <c r="B954" s="72">
        <v>2019</v>
      </c>
      <c r="C954" s="217">
        <v>0</v>
      </c>
      <c r="D954" s="217">
        <v>0</v>
      </c>
      <c r="E954" s="217">
        <v>0</v>
      </c>
      <c r="F954" s="218">
        <v>0</v>
      </c>
      <c r="G954" s="217">
        <v>118</v>
      </c>
      <c r="H954" s="217">
        <v>0</v>
      </c>
      <c r="I954" s="217">
        <v>118</v>
      </c>
      <c r="J954" s="219">
        <v>118</v>
      </c>
      <c r="K954" s="219"/>
      <c r="L954" s="219">
        <v>118</v>
      </c>
      <c r="M954" s="218"/>
      <c r="N954" s="217">
        <v>0</v>
      </c>
    </row>
    <row r="955" spans="2:14">
      <c r="B955" s="616" t="s">
        <v>647</v>
      </c>
      <c r="C955" s="217"/>
      <c r="D955" s="217"/>
      <c r="E955" s="217"/>
      <c r="F955" s="218"/>
      <c r="G955" s="217"/>
      <c r="H955" s="217"/>
      <c r="I955" s="217"/>
      <c r="J955" s="219"/>
      <c r="K955" s="219"/>
      <c r="L955" s="219"/>
      <c r="M955" s="218"/>
      <c r="N955" s="217"/>
    </row>
    <row r="956" spans="2:14">
      <c r="B956" s="617" t="s">
        <v>522</v>
      </c>
      <c r="C956" s="217"/>
      <c r="D956" s="217"/>
      <c r="E956" s="217"/>
      <c r="F956" s="218"/>
      <c r="G956" s="217"/>
      <c r="H956" s="217"/>
      <c r="I956" s="217"/>
      <c r="J956" s="219"/>
      <c r="K956" s="219"/>
      <c r="L956" s="219"/>
      <c r="M956" s="218"/>
      <c r="N956" s="217"/>
    </row>
    <row r="957" spans="2:14">
      <c r="B957" s="72">
        <v>2012</v>
      </c>
      <c r="C957" s="217">
        <v>0</v>
      </c>
      <c r="D957" s="217">
        <v>2387</v>
      </c>
      <c r="E957" s="217">
        <v>9040</v>
      </c>
      <c r="F957" s="218">
        <v>11427</v>
      </c>
      <c r="G957" s="217">
        <v>8053</v>
      </c>
      <c r="H957" s="217">
        <v>0</v>
      </c>
      <c r="I957" s="217">
        <v>8053</v>
      </c>
      <c r="J957" s="219">
        <v>19480</v>
      </c>
      <c r="K957" s="219">
        <v>0</v>
      </c>
      <c r="L957" s="219">
        <v>19480</v>
      </c>
      <c r="M957" s="218">
        <v>367</v>
      </c>
      <c r="N957" s="217">
        <v>367</v>
      </c>
    </row>
    <row r="958" spans="2:14">
      <c r="B958" s="72">
        <v>2013</v>
      </c>
      <c r="C958" s="217">
        <v>0</v>
      </c>
      <c r="D958" s="217">
        <v>3451</v>
      </c>
      <c r="E958" s="217">
        <v>9478</v>
      </c>
      <c r="F958" s="218">
        <v>12929</v>
      </c>
      <c r="G958" s="217">
        <v>7982</v>
      </c>
      <c r="H958" s="217">
        <v>0</v>
      </c>
      <c r="I958" s="217">
        <v>7982</v>
      </c>
      <c r="J958" s="219">
        <v>20911</v>
      </c>
      <c r="K958" s="219">
        <v>0</v>
      </c>
      <c r="L958" s="219">
        <v>20911</v>
      </c>
      <c r="M958" s="218">
        <v>531</v>
      </c>
      <c r="N958" s="217">
        <v>531</v>
      </c>
    </row>
    <row r="959" spans="2:14">
      <c r="B959" s="616" t="s">
        <v>648</v>
      </c>
      <c r="C959" s="217"/>
      <c r="D959" s="217"/>
      <c r="E959" s="217"/>
      <c r="F959" s="218"/>
      <c r="G959" s="217"/>
      <c r="H959" s="217"/>
      <c r="I959" s="217"/>
      <c r="J959" s="219"/>
      <c r="K959" s="219"/>
      <c r="L959" s="219"/>
      <c r="M959" s="218"/>
      <c r="N959" s="217"/>
    </row>
    <row r="960" spans="2:14">
      <c r="B960" s="617" t="s">
        <v>441</v>
      </c>
      <c r="C960" s="217"/>
      <c r="D960" s="217"/>
      <c r="E960" s="217"/>
      <c r="F960" s="218"/>
      <c r="G960" s="217"/>
      <c r="H960" s="217"/>
      <c r="I960" s="217"/>
      <c r="J960" s="219"/>
      <c r="K960" s="219"/>
      <c r="L960" s="219"/>
      <c r="M960" s="218"/>
      <c r="N960" s="217"/>
    </row>
    <row r="961" spans="2:14">
      <c r="B961" s="72">
        <v>2015</v>
      </c>
      <c r="C961" s="217">
        <v>0</v>
      </c>
      <c r="D961" s="217">
        <v>0</v>
      </c>
      <c r="E961" s="217">
        <v>1</v>
      </c>
      <c r="F961" s="218">
        <v>1</v>
      </c>
      <c r="G961" s="217">
        <v>0</v>
      </c>
      <c r="H961" s="217">
        <v>0</v>
      </c>
      <c r="I961" s="217">
        <v>0</v>
      </c>
      <c r="J961" s="219">
        <v>1</v>
      </c>
      <c r="K961" s="219"/>
      <c r="L961" s="219">
        <v>1</v>
      </c>
      <c r="M961" s="218"/>
      <c r="N961" s="217">
        <v>0</v>
      </c>
    </row>
    <row r="962" spans="2:14">
      <c r="B962" s="72">
        <v>2017</v>
      </c>
      <c r="C962" s="217">
        <v>0</v>
      </c>
      <c r="D962" s="217">
        <v>0</v>
      </c>
      <c r="E962" s="217">
        <v>0</v>
      </c>
      <c r="F962" s="218">
        <v>0</v>
      </c>
      <c r="G962" s="217">
        <v>0</v>
      </c>
      <c r="H962" s="217">
        <v>0</v>
      </c>
      <c r="I962" s="217">
        <v>0</v>
      </c>
      <c r="J962" s="219">
        <v>0</v>
      </c>
      <c r="K962" s="219"/>
      <c r="L962" s="219">
        <v>0</v>
      </c>
      <c r="M962" s="218"/>
      <c r="N962" s="217">
        <v>640</v>
      </c>
    </row>
    <row r="963" spans="2:14">
      <c r="B963" s="72">
        <v>2018</v>
      </c>
      <c r="C963" s="217">
        <v>0</v>
      </c>
      <c r="D963" s="217">
        <v>0</v>
      </c>
      <c r="E963" s="217">
        <v>0</v>
      </c>
      <c r="F963" s="218">
        <v>0</v>
      </c>
      <c r="G963" s="217">
        <v>0</v>
      </c>
      <c r="H963" s="217">
        <v>0</v>
      </c>
      <c r="I963" s="217">
        <v>0</v>
      </c>
      <c r="J963" s="219">
        <v>0</v>
      </c>
      <c r="K963" s="219"/>
      <c r="L963" s="219">
        <v>0</v>
      </c>
      <c r="M963" s="218"/>
      <c r="N963" s="217">
        <v>365</v>
      </c>
    </row>
    <row r="964" spans="2:14">
      <c r="B964" s="72">
        <v>2019</v>
      </c>
      <c r="C964" s="217">
        <v>0</v>
      </c>
      <c r="D964" s="217">
        <v>0</v>
      </c>
      <c r="E964" s="217">
        <v>0</v>
      </c>
      <c r="F964" s="218">
        <v>0</v>
      </c>
      <c r="G964" s="217">
        <v>0</v>
      </c>
      <c r="H964" s="217">
        <v>0</v>
      </c>
      <c r="I964" s="217">
        <v>0</v>
      </c>
      <c r="J964" s="219">
        <v>0</v>
      </c>
      <c r="K964" s="219"/>
      <c r="L964" s="219">
        <v>0</v>
      </c>
      <c r="M964" s="218"/>
      <c r="N964" s="217">
        <v>58</v>
      </c>
    </row>
    <row r="965" spans="2:14">
      <c r="B965" s="72">
        <v>2020</v>
      </c>
      <c r="C965" s="217">
        <v>0</v>
      </c>
      <c r="D965" s="217">
        <v>0</v>
      </c>
      <c r="E965" s="217">
        <v>0</v>
      </c>
      <c r="F965" s="218">
        <v>0</v>
      </c>
      <c r="G965" s="217">
        <v>0</v>
      </c>
      <c r="H965" s="217">
        <v>0</v>
      </c>
      <c r="I965" s="217">
        <v>0</v>
      </c>
      <c r="J965" s="219">
        <v>0</v>
      </c>
      <c r="K965" s="219"/>
      <c r="L965" s="219">
        <v>0</v>
      </c>
      <c r="M965" s="218"/>
      <c r="N965" s="217">
        <v>32</v>
      </c>
    </row>
    <row r="966" spans="2:14">
      <c r="B966" s="617" t="s">
        <v>603</v>
      </c>
      <c r="C966" s="217"/>
      <c r="D966" s="217"/>
      <c r="E966" s="217"/>
      <c r="F966" s="218"/>
      <c r="G966" s="217"/>
      <c r="H966" s="217"/>
      <c r="I966" s="217"/>
      <c r="J966" s="219"/>
      <c r="K966" s="219"/>
      <c r="L966" s="219"/>
      <c r="M966" s="218"/>
      <c r="N966" s="217"/>
    </row>
    <row r="967" spans="2:14">
      <c r="B967" s="72">
        <v>2012</v>
      </c>
      <c r="C967" s="217">
        <v>0</v>
      </c>
      <c r="D967" s="217">
        <v>0</v>
      </c>
      <c r="E967" s="217">
        <v>395</v>
      </c>
      <c r="F967" s="218">
        <v>395</v>
      </c>
      <c r="G967" s="217">
        <v>0</v>
      </c>
      <c r="H967" s="217">
        <v>0</v>
      </c>
      <c r="I967" s="217">
        <v>0</v>
      </c>
      <c r="J967" s="219">
        <v>395</v>
      </c>
      <c r="K967" s="219"/>
      <c r="L967" s="219">
        <v>395</v>
      </c>
      <c r="M967" s="218"/>
      <c r="N967" s="217">
        <v>0</v>
      </c>
    </row>
    <row r="968" spans="2:14">
      <c r="B968" s="72">
        <v>2013</v>
      </c>
      <c r="C968" s="217">
        <v>0</v>
      </c>
      <c r="D968" s="217">
        <v>0</v>
      </c>
      <c r="E968" s="217">
        <v>469</v>
      </c>
      <c r="F968" s="218">
        <v>469</v>
      </c>
      <c r="G968" s="217">
        <v>0</v>
      </c>
      <c r="H968" s="217">
        <v>0</v>
      </c>
      <c r="I968" s="217">
        <v>0</v>
      </c>
      <c r="J968" s="219">
        <v>469</v>
      </c>
      <c r="K968" s="219"/>
      <c r="L968" s="219">
        <v>469</v>
      </c>
      <c r="M968" s="218"/>
      <c r="N968" s="217">
        <v>0</v>
      </c>
    </row>
    <row r="969" spans="2:14">
      <c r="B969" s="72">
        <v>2014</v>
      </c>
      <c r="C969" s="217">
        <v>0</v>
      </c>
      <c r="D969" s="217">
        <v>0</v>
      </c>
      <c r="E969" s="217">
        <v>612</v>
      </c>
      <c r="F969" s="218">
        <v>612</v>
      </c>
      <c r="G969" s="217">
        <v>0</v>
      </c>
      <c r="H969" s="217">
        <v>0</v>
      </c>
      <c r="I969" s="217">
        <v>0</v>
      </c>
      <c r="J969" s="219">
        <v>612</v>
      </c>
      <c r="K969" s="219"/>
      <c r="L969" s="219">
        <v>612</v>
      </c>
      <c r="M969" s="218"/>
      <c r="N969" s="217">
        <v>0</v>
      </c>
    </row>
    <row r="970" spans="2:14">
      <c r="B970" s="72">
        <v>2015</v>
      </c>
      <c r="C970" s="217">
        <v>0</v>
      </c>
      <c r="D970" s="217">
        <v>0</v>
      </c>
      <c r="E970" s="217">
        <v>976</v>
      </c>
      <c r="F970" s="218">
        <v>976</v>
      </c>
      <c r="G970" s="217">
        <v>0</v>
      </c>
      <c r="H970" s="217">
        <v>0</v>
      </c>
      <c r="I970" s="217">
        <v>0</v>
      </c>
      <c r="J970" s="219">
        <v>976</v>
      </c>
      <c r="K970" s="219"/>
      <c r="L970" s="219">
        <v>976</v>
      </c>
      <c r="M970" s="218"/>
      <c r="N970" s="217">
        <v>156</v>
      </c>
    </row>
    <row r="971" spans="2:14">
      <c r="B971" s="72">
        <v>2016</v>
      </c>
      <c r="C971" s="217">
        <v>0</v>
      </c>
      <c r="D971" s="217">
        <v>0</v>
      </c>
      <c r="E971" s="217">
        <v>0</v>
      </c>
      <c r="F971" s="218">
        <v>0</v>
      </c>
      <c r="G971" s="217">
        <v>0</v>
      </c>
      <c r="H971" s="217">
        <v>0</v>
      </c>
      <c r="I971" s="217">
        <v>0</v>
      </c>
      <c r="J971" s="219">
        <v>0</v>
      </c>
      <c r="K971" s="219"/>
      <c r="L971" s="219">
        <v>0</v>
      </c>
      <c r="M971" s="218"/>
      <c r="N971" s="217">
        <v>299</v>
      </c>
    </row>
    <row r="972" spans="2:14">
      <c r="B972" s="72">
        <v>2017</v>
      </c>
      <c r="C972" s="217">
        <v>0</v>
      </c>
      <c r="D972" s="217">
        <v>0</v>
      </c>
      <c r="E972" s="217">
        <v>0</v>
      </c>
      <c r="F972" s="218">
        <v>0</v>
      </c>
      <c r="G972" s="217">
        <v>0</v>
      </c>
      <c r="H972" s="217">
        <v>0</v>
      </c>
      <c r="I972" s="217">
        <v>0</v>
      </c>
      <c r="J972" s="219">
        <v>0</v>
      </c>
      <c r="K972" s="219"/>
      <c r="L972" s="219">
        <v>0</v>
      </c>
      <c r="M972" s="218"/>
      <c r="N972" s="217">
        <v>265</v>
      </c>
    </row>
    <row r="973" spans="2:14">
      <c r="B973" s="616" t="s">
        <v>250</v>
      </c>
      <c r="C973" s="217"/>
      <c r="D973" s="217"/>
      <c r="E973" s="217"/>
      <c r="F973" s="218"/>
      <c r="G973" s="217"/>
      <c r="H973" s="217"/>
      <c r="I973" s="217"/>
      <c r="J973" s="219"/>
      <c r="K973" s="219"/>
      <c r="L973" s="219"/>
      <c r="M973" s="218"/>
      <c r="N973" s="217"/>
    </row>
    <row r="974" spans="2:14">
      <c r="B974" s="617" t="s">
        <v>560</v>
      </c>
      <c r="C974" s="217"/>
      <c r="D974" s="217"/>
      <c r="E974" s="217"/>
      <c r="F974" s="218"/>
      <c r="G974" s="217"/>
      <c r="H974" s="217"/>
      <c r="I974" s="217"/>
      <c r="J974" s="219"/>
      <c r="K974" s="219"/>
      <c r="L974" s="219"/>
      <c r="M974" s="218"/>
      <c r="N974" s="217"/>
    </row>
    <row r="975" spans="2:14">
      <c r="B975" s="72">
        <v>2012</v>
      </c>
      <c r="C975" s="217">
        <v>4</v>
      </c>
      <c r="D975" s="217">
        <v>0</v>
      </c>
      <c r="E975" s="217">
        <v>0</v>
      </c>
      <c r="F975" s="218">
        <v>4</v>
      </c>
      <c r="G975" s="217">
        <v>0</v>
      </c>
      <c r="H975" s="217">
        <v>0</v>
      </c>
      <c r="I975" s="217">
        <v>0</v>
      </c>
      <c r="J975" s="219">
        <v>4</v>
      </c>
      <c r="K975" s="219"/>
      <c r="L975" s="219">
        <v>4</v>
      </c>
      <c r="M975" s="218"/>
      <c r="N975" s="217">
        <v>0</v>
      </c>
    </row>
    <row r="976" spans="2:14">
      <c r="B976" s="72">
        <v>2013</v>
      </c>
      <c r="C976" s="217">
        <v>2</v>
      </c>
      <c r="D976" s="217">
        <v>0</v>
      </c>
      <c r="E976" s="217">
        <v>0</v>
      </c>
      <c r="F976" s="218">
        <v>2</v>
      </c>
      <c r="G976" s="217">
        <v>0</v>
      </c>
      <c r="H976" s="217">
        <v>0</v>
      </c>
      <c r="I976" s="217">
        <v>0</v>
      </c>
      <c r="J976" s="219">
        <v>2</v>
      </c>
      <c r="K976" s="219"/>
      <c r="L976" s="219">
        <v>2</v>
      </c>
      <c r="M976" s="218"/>
      <c r="N976" s="217">
        <v>0</v>
      </c>
    </row>
    <row r="977" spans="2:14">
      <c r="B977" s="72">
        <v>2014</v>
      </c>
      <c r="C977" s="217">
        <v>1</v>
      </c>
      <c r="D977" s="217">
        <v>0</v>
      </c>
      <c r="E977" s="217">
        <v>0</v>
      </c>
      <c r="F977" s="218">
        <v>1</v>
      </c>
      <c r="G977" s="217">
        <v>0</v>
      </c>
      <c r="H977" s="217">
        <v>0</v>
      </c>
      <c r="I977" s="217">
        <v>0</v>
      </c>
      <c r="J977" s="219">
        <v>1</v>
      </c>
      <c r="K977" s="219"/>
      <c r="L977" s="219">
        <v>1</v>
      </c>
      <c r="M977" s="218"/>
      <c r="N977" s="217">
        <v>0</v>
      </c>
    </row>
    <row r="978" spans="2:14">
      <c r="B978" s="617" t="s">
        <v>561</v>
      </c>
      <c r="C978" s="217"/>
      <c r="D978" s="217"/>
      <c r="E978" s="217"/>
      <c r="F978" s="218"/>
      <c r="G978" s="217"/>
      <c r="H978" s="217"/>
      <c r="I978" s="217"/>
      <c r="J978" s="219"/>
      <c r="K978" s="219"/>
      <c r="L978" s="219"/>
      <c r="M978" s="218"/>
      <c r="N978" s="217"/>
    </row>
    <row r="979" spans="2:14">
      <c r="B979" s="72">
        <v>2019</v>
      </c>
      <c r="C979" s="217">
        <v>2</v>
      </c>
      <c r="D979" s="217">
        <v>0</v>
      </c>
      <c r="E979" s="217">
        <v>0</v>
      </c>
      <c r="F979" s="218">
        <v>2</v>
      </c>
      <c r="G979" s="217">
        <v>0</v>
      </c>
      <c r="H979" s="217">
        <v>0</v>
      </c>
      <c r="I979" s="217">
        <v>0</v>
      </c>
      <c r="J979" s="219">
        <v>2</v>
      </c>
      <c r="K979" s="219"/>
      <c r="L979" s="219">
        <v>2</v>
      </c>
      <c r="M979" s="218"/>
      <c r="N979" s="217">
        <v>0</v>
      </c>
    </row>
    <row r="980" spans="2:14">
      <c r="B980" s="72">
        <v>2020</v>
      </c>
      <c r="C980" s="217">
        <v>1</v>
      </c>
      <c r="D980" s="217">
        <v>0</v>
      </c>
      <c r="E980" s="217">
        <v>0</v>
      </c>
      <c r="F980" s="218">
        <v>1</v>
      </c>
      <c r="G980" s="217">
        <v>0</v>
      </c>
      <c r="H980" s="217">
        <v>0</v>
      </c>
      <c r="I980" s="217">
        <v>0</v>
      </c>
      <c r="J980" s="219">
        <v>1</v>
      </c>
      <c r="K980" s="219"/>
      <c r="L980" s="219">
        <v>1</v>
      </c>
      <c r="M980" s="218"/>
      <c r="N980" s="217">
        <v>0</v>
      </c>
    </row>
    <row r="981" spans="2:14">
      <c r="B981" s="72">
        <v>2021</v>
      </c>
      <c r="C981" s="217">
        <v>1</v>
      </c>
      <c r="D981" s="217">
        <v>0</v>
      </c>
      <c r="E981" s="217">
        <v>0</v>
      </c>
      <c r="F981" s="218">
        <v>1</v>
      </c>
      <c r="G981" s="217">
        <v>0</v>
      </c>
      <c r="H981" s="217">
        <v>0</v>
      </c>
      <c r="I981" s="217">
        <v>0</v>
      </c>
      <c r="J981" s="219">
        <v>1</v>
      </c>
      <c r="K981" s="219"/>
      <c r="L981" s="219">
        <v>1</v>
      </c>
      <c r="M981" s="218"/>
      <c r="N981" s="217">
        <v>0</v>
      </c>
    </row>
    <row r="982" spans="2:14">
      <c r="B982" s="616" t="s">
        <v>649</v>
      </c>
      <c r="C982" s="217"/>
      <c r="D982" s="217"/>
      <c r="E982" s="217"/>
      <c r="F982" s="218"/>
      <c r="G982" s="217"/>
      <c r="H982" s="217"/>
      <c r="I982" s="217"/>
      <c r="J982" s="219"/>
      <c r="K982" s="219"/>
      <c r="L982" s="219"/>
      <c r="M982" s="218"/>
      <c r="N982" s="217"/>
    </row>
    <row r="983" spans="2:14">
      <c r="B983" s="617" t="s">
        <v>594</v>
      </c>
      <c r="C983" s="217"/>
      <c r="D983" s="217"/>
      <c r="E983" s="217"/>
      <c r="F983" s="218"/>
      <c r="G983" s="217"/>
      <c r="H983" s="217"/>
      <c r="I983" s="217"/>
      <c r="J983" s="219"/>
      <c r="K983" s="219"/>
      <c r="L983" s="219"/>
      <c r="M983" s="218"/>
      <c r="N983" s="217"/>
    </row>
    <row r="984" spans="2:14">
      <c r="B984" s="72">
        <v>2016</v>
      </c>
      <c r="C984" s="217">
        <v>0</v>
      </c>
      <c r="D984" s="217">
        <v>0</v>
      </c>
      <c r="E984" s="217">
        <v>0</v>
      </c>
      <c r="F984" s="218">
        <v>0</v>
      </c>
      <c r="G984" s="217">
        <v>0</v>
      </c>
      <c r="H984" s="217">
        <v>0</v>
      </c>
      <c r="I984" s="217">
        <v>0</v>
      </c>
      <c r="J984" s="219">
        <v>0</v>
      </c>
      <c r="K984" s="219">
        <v>1</v>
      </c>
      <c r="L984" s="219">
        <v>1</v>
      </c>
      <c r="M984" s="218"/>
      <c r="N984" s="217">
        <v>0</v>
      </c>
    </row>
    <row r="985" spans="2:14">
      <c r="B985" s="616" t="s">
        <v>356</v>
      </c>
      <c r="C985" s="217"/>
      <c r="D985" s="217"/>
      <c r="E985" s="217"/>
      <c r="F985" s="218"/>
      <c r="G985" s="217"/>
      <c r="H985" s="217"/>
      <c r="I985" s="217"/>
      <c r="J985" s="219"/>
      <c r="K985" s="219"/>
      <c r="L985" s="219"/>
      <c r="M985" s="218"/>
      <c r="N985" s="217"/>
    </row>
    <row r="986" spans="2:14">
      <c r="B986" s="617" t="s">
        <v>430</v>
      </c>
      <c r="C986" s="217"/>
      <c r="D986" s="217"/>
      <c r="E986" s="217"/>
      <c r="F986" s="218"/>
      <c r="G986" s="217"/>
      <c r="H986" s="217"/>
      <c r="I986" s="217"/>
      <c r="J986" s="219"/>
      <c r="K986" s="219"/>
      <c r="L986" s="219"/>
      <c r="M986" s="218"/>
      <c r="N986" s="217"/>
    </row>
    <row r="987" spans="2:14">
      <c r="B987" s="72">
        <v>2012</v>
      </c>
      <c r="C987" s="217">
        <v>0</v>
      </c>
      <c r="D987" s="217">
        <v>0</v>
      </c>
      <c r="E987" s="217">
        <v>0</v>
      </c>
      <c r="F987" s="218">
        <v>0</v>
      </c>
      <c r="G987" s="217">
        <v>0</v>
      </c>
      <c r="H987" s="217">
        <v>0</v>
      </c>
      <c r="I987" s="217">
        <v>0</v>
      </c>
      <c r="J987" s="219">
        <v>0</v>
      </c>
      <c r="K987" s="219"/>
      <c r="L987" s="219">
        <v>0</v>
      </c>
      <c r="M987" s="218"/>
      <c r="N987" s="217">
        <v>97</v>
      </c>
    </row>
    <row r="988" spans="2:14">
      <c r="B988" s="72">
        <v>2013</v>
      </c>
      <c r="C988" s="217">
        <v>0</v>
      </c>
      <c r="D988" s="217">
        <v>0</v>
      </c>
      <c r="E988" s="217">
        <v>0</v>
      </c>
      <c r="F988" s="218">
        <v>0</v>
      </c>
      <c r="G988" s="217">
        <v>0</v>
      </c>
      <c r="H988" s="217">
        <v>0</v>
      </c>
      <c r="I988" s="217">
        <v>0</v>
      </c>
      <c r="J988" s="219">
        <v>0</v>
      </c>
      <c r="K988" s="219"/>
      <c r="L988" s="219">
        <v>0</v>
      </c>
      <c r="M988" s="218"/>
      <c r="N988" s="217">
        <v>82</v>
      </c>
    </row>
    <row r="989" spans="2:14">
      <c r="B989" s="72">
        <v>2014</v>
      </c>
      <c r="C989" s="217">
        <v>0</v>
      </c>
      <c r="D989" s="217">
        <v>0</v>
      </c>
      <c r="E989" s="217">
        <v>0</v>
      </c>
      <c r="F989" s="218">
        <v>0</v>
      </c>
      <c r="G989" s="217">
        <v>0</v>
      </c>
      <c r="H989" s="217">
        <v>0</v>
      </c>
      <c r="I989" s="217">
        <v>0</v>
      </c>
      <c r="J989" s="219">
        <v>0</v>
      </c>
      <c r="K989" s="219"/>
      <c r="L989" s="219">
        <v>0</v>
      </c>
      <c r="M989" s="218"/>
      <c r="N989" s="217">
        <v>76</v>
      </c>
    </row>
    <row r="990" spans="2:14">
      <c r="B990" s="72">
        <v>2015</v>
      </c>
      <c r="C990" s="217">
        <v>0</v>
      </c>
      <c r="D990" s="217">
        <v>0</v>
      </c>
      <c r="E990" s="217">
        <v>0</v>
      </c>
      <c r="F990" s="218">
        <v>0</v>
      </c>
      <c r="G990" s="217">
        <v>0</v>
      </c>
      <c r="H990" s="217">
        <v>0</v>
      </c>
      <c r="I990" s="217">
        <v>0</v>
      </c>
      <c r="J990" s="219">
        <v>0</v>
      </c>
      <c r="K990" s="219"/>
      <c r="L990" s="219">
        <v>0</v>
      </c>
      <c r="M990" s="218"/>
      <c r="N990" s="217">
        <v>71</v>
      </c>
    </row>
    <row r="991" spans="2:14">
      <c r="B991" s="72">
        <v>2016</v>
      </c>
      <c r="C991" s="217">
        <v>0</v>
      </c>
      <c r="D991" s="217">
        <v>0</v>
      </c>
      <c r="E991" s="217">
        <v>0</v>
      </c>
      <c r="F991" s="218">
        <v>0</v>
      </c>
      <c r="G991" s="217">
        <v>0</v>
      </c>
      <c r="H991" s="217">
        <v>0</v>
      </c>
      <c r="I991" s="217">
        <v>0</v>
      </c>
      <c r="J991" s="219">
        <v>0</v>
      </c>
      <c r="K991" s="219"/>
      <c r="L991" s="219">
        <v>0</v>
      </c>
      <c r="M991" s="218"/>
      <c r="N991" s="217">
        <v>60</v>
      </c>
    </row>
    <row r="992" spans="2:14">
      <c r="B992" s="72">
        <v>2017</v>
      </c>
      <c r="C992" s="217">
        <v>0</v>
      </c>
      <c r="D992" s="217">
        <v>0</v>
      </c>
      <c r="E992" s="217">
        <v>0</v>
      </c>
      <c r="F992" s="218">
        <v>0</v>
      </c>
      <c r="G992" s="217">
        <v>0</v>
      </c>
      <c r="H992" s="217">
        <v>0</v>
      </c>
      <c r="I992" s="217">
        <v>0</v>
      </c>
      <c r="J992" s="219">
        <v>0</v>
      </c>
      <c r="K992" s="219"/>
      <c r="L992" s="219">
        <v>0</v>
      </c>
      <c r="M992" s="218"/>
      <c r="N992" s="217">
        <v>57</v>
      </c>
    </row>
    <row r="993" spans="2:14">
      <c r="B993" s="72">
        <v>2018</v>
      </c>
      <c r="C993" s="217">
        <v>0</v>
      </c>
      <c r="D993" s="217">
        <v>0</v>
      </c>
      <c r="E993" s="217">
        <v>0</v>
      </c>
      <c r="F993" s="218">
        <v>0</v>
      </c>
      <c r="G993" s="217">
        <v>0</v>
      </c>
      <c r="H993" s="217">
        <v>0</v>
      </c>
      <c r="I993" s="217">
        <v>0</v>
      </c>
      <c r="J993" s="219">
        <v>0</v>
      </c>
      <c r="K993" s="219"/>
      <c r="L993" s="219">
        <v>0</v>
      </c>
      <c r="M993" s="218"/>
      <c r="N993" s="217">
        <v>50</v>
      </c>
    </row>
    <row r="994" spans="2:14">
      <c r="B994" s="72">
        <v>2019</v>
      </c>
      <c r="C994" s="217">
        <v>0</v>
      </c>
      <c r="D994" s="217">
        <v>0</v>
      </c>
      <c r="E994" s="217">
        <v>0</v>
      </c>
      <c r="F994" s="218">
        <v>0</v>
      </c>
      <c r="G994" s="217">
        <v>0</v>
      </c>
      <c r="H994" s="217">
        <v>0</v>
      </c>
      <c r="I994" s="217">
        <v>0</v>
      </c>
      <c r="J994" s="219">
        <v>0</v>
      </c>
      <c r="K994" s="219"/>
      <c r="L994" s="219">
        <v>0</v>
      </c>
      <c r="M994" s="218"/>
      <c r="N994" s="217">
        <v>48</v>
      </c>
    </row>
    <row r="995" spans="2:14">
      <c r="B995" s="72">
        <v>2020</v>
      </c>
      <c r="C995" s="217">
        <v>0</v>
      </c>
      <c r="D995" s="217">
        <v>0</v>
      </c>
      <c r="E995" s="217">
        <v>0</v>
      </c>
      <c r="F995" s="218">
        <v>0</v>
      </c>
      <c r="G995" s="217">
        <v>0</v>
      </c>
      <c r="H995" s="217">
        <v>0</v>
      </c>
      <c r="I995" s="217">
        <v>0</v>
      </c>
      <c r="J995" s="219">
        <v>0</v>
      </c>
      <c r="K995" s="219"/>
      <c r="L995" s="219">
        <v>0</v>
      </c>
      <c r="M995" s="218"/>
      <c r="N995" s="217">
        <v>40</v>
      </c>
    </row>
    <row r="996" spans="2:14">
      <c r="B996" s="72">
        <v>2021</v>
      </c>
      <c r="C996" s="217">
        <v>0</v>
      </c>
      <c r="D996" s="217">
        <v>0</v>
      </c>
      <c r="E996" s="217">
        <v>0</v>
      </c>
      <c r="F996" s="218">
        <v>0</v>
      </c>
      <c r="G996" s="217">
        <v>0</v>
      </c>
      <c r="H996" s="217">
        <v>0</v>
      </c>
      <c r="I996" s="217">
        <v>0</v>
      </c>
      <c r="J996" s="219">
        <v>0</v>
      </c>
      <c r="K996" s="219"/>
      <c r="L996" s="219">
        <v>0</v>
      </c>
      <c r="M996" s="218"/>
      <c r="N996" s="217">
        <v>33</v>
      </c>
    </row>
    <row r="997" spans="2:14">
      <c r="B997" s="72">
        <v>2022</v>
      </c>
      <c r="C997" s="217">
        <v>0</v>
      </c>
      <c r="D997" s="217">
        <v>0</v>
      </c>
      <c r="E997" s="217">
        <v>0</v>
      </c>
      <c r="F997" s="218">
        <v>0</v>
      </c>
      <c r="G997" s="217">
        <v>0</v>
      </c>
      <c r="H997" s="217">
        <v>0</v>
      </c>
      <c r="I997" s="217">
        <v>0</v>
      </c>
      <c r="J997" s="219">
        <v>0</v>
      </c>
      <c r="K997" s="219"/>
      <c r="L997" s="219">
        <v>0</v>
      </c>
      <c r="M997" s="218"/>
      <c r="N997" s="217">
        <v>28</v>
      </c>
    </row>
    <row r="998" spans="2:14">
      <c r="B998" s="72">
        <v>2023</v>
      </c>
      <c r="C998" s="217">
        <v>0</v>
      </c>
      <c r="D998" s="217">
        <v>0</v>
      </c>
      <c r="E998" s="217">
        <v>0</v>
      </c>
      <c r="F998" s="218">
        <v>0</v>
      </c>
      <c r="G998" s="217">
        <v>0</v>
      </c>
      <c r="H998" s="217">
        <v>0</v>
      </c>
      <c r="I998" s="217">
        <v>0</v>
      </c>
      <c r="J998" s="219">
        <v>0</v>
      </c>
      <c r="K998" s="219"/>
      <c r="L998" s="219">
        <v>0</v>
      </c>
      <c r="M998" s="218"/>
      <c r="N998" s="217">
        <v>24</v>
      </c>
    </row>
    <row r="999" spans="2:14">
      <c r="B999" s="617" t="s">
        <v>431</v>
      </c>
      <c r="C999" s="217"/>
      <c r="D999" s="217"/>
      <c r="E999" s="217"/>
      <c r="F999" s="218"/>
      <c r="G999" s="217"/>
      <c r="H999" s="217"/>
      <c r="I999" s="217"/>
      <c r="J999" s="219"/>
      <c r="K999" s="219"/>
      <c r="L999" s="219"/>
      <c r="M999" s="218"/>
      <c r="N999" s="217"/>
    </row>
    <row r="1000" spans="2:14">
      <c r="B1000" s="72">
        <v>2012</v>
      </c>
      <c r="C1000" s="217">
        <v>0</v>
      </c>
      <c r="D1000" s="217">
        <v>0</v>
      </c>
      <c r="E1000" s="217">
        <v>0</v>
      </c>
      <c r="F1000" s="218">
        <v>0</v>
      </c>
      <c r="G1000" s="217">
        <v>0</v>
      </c>
      <c r="H1000" s="217">
        <v>0</v>
      </c>
      <c r="I1000" s="217">
        <v>0</v>
      </c>
      <c r="J1000" s="219">
        <v>0</v>
      </c>
      <c r="K1000" s="219"/>
      <c r="L1000" s="219">
        <v>0</v>
      </c>
      <c r="M1000" s="218"/>
      <c r="N1000" s="217">
        <v>9</v>
      </c>
    </row>
    <row r="1001" spans="2:14">
      <c r="B1001" s="72">
        <v>2013</v>
      </c>
      <c r="C1001" s="217">
        <v>0</v>
      </c>
      <c r="D1001" s="217">
        <v>0</v>
      </c>
      <c r="E1001" s="217">
        <v>0</v>
      </c>
      <c r="F1001" s="218">
        <v>0</v>
      </c>
      <c r="G1001" s="217">
        <v>0</v>
      </c>
      <c r="H1001" s="217">
        <v>0</v>
      </c>
      <c r="I1001" s="217">
        <v>0</v>
      </c>
      <c r="J1001" s="219">
        <v>0</v>
      </c>
      <c r="K1001" s="219"/>
      <c r="L1001" s="219">
        <v>0</v>
      </c>
      <c r="M1001" s="218"/>
      <c r="N1001" s="217">
        <v>12</v>
      </c>
    </row>
    <row r="1002" spans="2:14">
      <c r="B1002" s="72">
        <v>2014</v>
      </c>
      <c r="C1002" s="217">
        <v>0</v>
      </c>
      <c r="D1002" s="217">
        <v>0</v>
      </c>
      <c r="E1002" s="217">
        <v>0</v>
      </c>
      <c r="F1002" s="218">
        <v>0</v>
      </c>
      <c r="G1002" s="217">
        <v>0</v>
      </c>
      <c r="H1002" s="217">
        <v>0</v>
      </c>
      <c r="I1002" s="217">
        <v>0</v>
      </c>
      <c r="J1002" s="219">
        <v>0</v>
      </c>
      <c r="K1002" s="219"/>
      <c r="L1002" s="219">
        <v>0</v>
      </c>
      <c r="M1002" s="218"/>
      <c r="N1002" s="217">
        <v>11</v>
      </c>
    </row>
    <row r="1003" spans="2:14">
      <c r="B1003" s="72">
        <v>2015</v>
      </c>
      <c r="C1003" s="217">
        <v>0</v>
      </c>
      <c r="D1003" s="217">
        <v>0</v>
      </c>
      <c r="E1003" s="217">
        <v>0</v>
      </c>
      <c r="F1003" s="218">
        <v>0</v>
      </c>
      <c r="G1003" s="217">
        <v>0</v>
      </c>
      <c r="H1003" s="217">
        <v>0</v>
      </c>
      <c r="I1003" s="217">
        <v>0</v>
      </c>
      <c r="J1003" s="219">
        <v>0</v>
      </c>
      <c r="K1003" s="219"/>
      <c r="L1003" s="219">
        <v>0</v>
      </c>
      <c r="M1003" s="218"/>
      <c r="N1003" s="217">
        <v>7</v>
      </c>
    </row>
    <row r="1004" spans="2:14">
      <c r="B1004" s="72">
        <v>2016</v>
      </c>
      <c r="C1004" s="217">
        <v>0</v>
      </c>
      <c r="D1004" s="217">
        <v>0</v>
      </c>
      <c r="E1004" s="217">
        <v>0</v>
      </c>
      <c r="F1004" s="218">
        <v>0</v>
      </c>
      <c r="G1004" s="217">
        <v>0</v>
      </c>
      <c r="H1004" s="217">
        <v>0</v>
      </c>
      <c r="I1004" s="217">
        <v>0</v>
      </c>
      <c r="J1004" s="219">
        <v>0</v>
      </c>
      <c r="K1004" s="219"/>
      <c r="L1004" s="219">
        <v>0</v>
      </c>
      <c r="M1004" s="218"/>
      <c r="N1004" s="217">
        <v>7</v>
      </c>
    </row>
    <row r="1005" spans="2:14">
      <c r="B1005" s="72">
        <v>2017</v>
      </c>
      <c r="C1005" s="217">
        <v>0</v>
      </c>
      <c r="D1005" s="217">
        <v>0</v>
      </c>
      <c r="E1005" s="217">
        <v>0</v>
      </c>
      <c r="F1005" s="218">
        <v>0</v>
      </c>
      <c r="G1005" s="217">
        <v>0</v>
      </c>
      <c r="H1005" s="217">
        <v>0</v>
      </c>
      <c r="I1005" s="217">
        <v>0</v>
      </c>
      <c r="J1005" s="219">
        <v>0</v>
      </c>
      <c r="K1005" s="219"/>
      <c r="L1005" s="219">
        <v>0</v>
      </c>
      <c r="M1005" s="218"/>
      <c r="N1005" s="217">
        <v>5</v>
      </c>
    </row>
    <row r="1006" spans="2:14">
      <c r="B1006" s="72">
        <v>2018</v>
      </c>
      <c r="C1006" s="217">
        <v>0</v>
      </c>
      <c r="D1006" s="217">
        <v>0</v>
      </c>
      <c r="E1006" s="217">
        <v>0</v>
      </c>
      <c r="F1006" s="218">
        <v>0</v>
      </c>
      <c r="G1006" s="217">
        <v>0</v>
      </c>
      <c r="H1006" s="217">
        <v>0</v>
      </c>
      <c r="I1006" s="217">
        <v>0</v>
      </c>
      <c r="J1006" s="219">
        <v>0</v>
      </c>
      <c r="K1006" s="219"/>
      <c r="L1006" s="219">
        <v>0</v>
      </c>
      <c r="M1006" s="218"/>
      <c r="N1006" s="217">
        <v>6</v>
      </c>
    </row>
    <row r="1007" spans="2:14">
      <c r="B1007" s="72">
        <v>2019</v>
      </c>
      <c r="C1007" s="217">
        <v>0</v>
      </c>
      <c r="D1007" s="217">
        <v>0</v>
      </c>
      <c r="E1007" s="217">
        <v>0</v>
      </c>
      <c r="F1007" s="218">
        <v>0</v>
      </c>
      <c r="G1007" s="217">
        <v>0</v>
      </c>
      <c r="H1007" s="217">
        <v>0</v>
      </c>
      <c r="I1007" s="217">
        <v>0</v>
      </c>
      <c r="J1007" s="219">
        <v>0</v>
      </c>
      <c r="K1007" s="219"/>
      <c r="L1007" s="219">
        <v>0</v>
      </c>
      <c r="M1007" s="218"/>
      <c r="N1007" s="217">
        <v>5</v>
      </c>
    </row>
    <row r="1008" spans="2:14">
      <c r="B1008" s="72">
        <v>2020</v>
      </c>
      <c r="C1008" s="217">
        <v>0</v>
      </c>
      <c r="D1008" s="217">
        <v>0</v>
      </c>
      <c r="E1008" s="217">
        <v>0</v>
      </c>
      <c r="F1008" s="218">
        <v>0</v>
      </c>
      <c r="G1008" s="217">
        <v>0</v>
      </c>
      <c r="H1008" s="217">
        <v>0</v>
      </c>
      <c r="I1008" s="217">
        <v>0</v>
      </c>
      <c r="J1008" s="219">
        <v>0</v>
      </c>
      <c r="K1008" s="219"/>
      <c r="L1008" s="219">
        <v>0</v>
      </c>
      <c r="M1008" s="218"/>
      <c r="N1008" s="217">
        <v>4</v>
      </c>
    </row>
    <row r="1009" spans="2:14">
      <c r="B1009" s="72">
        <v>2021</v>
      </c>
      <c r="C1009" s="217">
        <v>0</v>
      </c>
      <c r="D1009" s="217">
        <v>0</v>
      </c>
      <c r="E1009" s="217">
        <v>0</v>
      </c>
      <c r="F1009" s="218">
        <v>0</v>
      </c>
      <c r="G1009" s="217">
        <v>0</v>
      </c>
      <c r="H1009" s="217">
        <v>0</v>
      </c>
      <c r="I1009" s="217">
        <v>0</v>
      </c>
      <c r="J1009" s="219">
        <v>0</v>
      </c>
      <c r="K1009" s="219"/>
      <c r="L1009" s="219">
        <v>0</v>
      </c>
      <c r="M1009" s="218"/>
      <c r="N1009" s="217">
        <v>4</v>
      </c>
    </row>
    <row r="1010" spans="2:14">
      <c r="B1010" s="72">
        <v>2022</v>
      </c>
      <c r="C1010" s="217">
        <v>0</v>
      </c>
      <c r="D1010" s="217">
        <v>0</v>
      </c>
      <c r="E1010" s="217">
        <v>0</v>
      </c>
      <c r="F1010" s="218">
        <v>0</v>
      </c>
      <c r="G1010" s="217">
        <v>0</v>
      </c>
      <c r="H1010" s="217">
        <v>0</v>
      </c>
      <c r="I1010" s="217">
        <v>0</v>
      </c>
      <c r="J1010" s="219">
        <v>0</v>
      </c>
      <c r="K1010" s="219"/>
      <c r="L1010" s="219">
        <v>0</v>
      </c>
      <c r="M1010" s="218"/>
      <c r="N1010" s="217">
        <v>3</v>
      </c>
    </row>
    <row r="1011" spans="2:14">
      <c r="B1011" s="72">
        <v>2023</v>
      </c>
      <c r="C1011" s="217">
        <v>0</v>
      </c>
      <c r="D1011" s="217">
        <v>0</v>
      </c>
      <c r="E1011" s="217">
        <v>0</v>
      </c>
      <c r="F1011" s="218">
        <v>0</v>
      </c>
      <c r="G1011" s="217">
        <v>0</v>
      </c>
      <c r="H1011" s="217">
        <v>0</v>
      </c>
      <c r="I1011" s="217">
        <v>0</v>
      </c>
      <c r="J1011" s="219">
        <v>0</v>
      </c>
      <c r="K1011" s="219"/>
      <c r="L1011" s="219">
        <v>0</v>
      </c>
      <c r="M1011" s="218"/>
      <c r="N1011" s="217">
        <v>11</v>
      </c>
    </row>
    <row r="1012" spans="2:14">
      <c r="B1012" s="617" t="s">
        <v>432</v>
      </c>
      <c r="C1012" s="217"/>
      <c r="D1012" s="217"/>
      <c r="E1012" s="217"/>
      <c r="F1012" s="218"/>
      <c r="G1012" s="217"/>
      <c r="H1012" s="217"/>
      <c r="I1012" s="217"/>
      <c r="J1012" s="219"/>
      <c r="K1012" s="219"/>
      <c r="L1012" s="219"/>
      <c r="M1012" s="218"/>
      <c r="N1012" s="217"/>
    </row>
    <row r="1013" spans="2:14">
      <c r="B1013" s="72">
        <v>2012</v>
      </c>
      <c r="C1013" s="217">
        <v>0</v>
      </c>
      <c r="D1013" s="217">
        <v>0</v>
      </c>
      <c r="E1013" s="217">
        <v>0</v>
      </c>
      <c r="F1013" s="218">
        <v>0</v>
      </c>
      <c r="G1013" s="217">
        <v>0</v>
      </c>
      <c r="H1013" s="217">
        <v>0</v>
      </c>
      <c r="I1013" s="217">
        <v>0</v>
      </c>
      <c r="J1013" s="219">
        <v>0</v>
      </c>
      <c r="K1013" s="219"/>
      <c r="L1013" s="219">
        <v>0</v>
      </c>
      <c r="M1013" s="218"/>
      <c r="N1013" s="217">
        <v>741</v>
      </c>
    </row>
    <row r="1014" spans="2:14">
      <c r="B1014" s="72">
        <v>2013</v>
      </c>
      <c r="C1014" s="217">
        <v>0</v>
      </c>
      <c r="D1014" s="217">
        <v>0</v>
      </c>
      <c r="E1014" s="217">
        <v>0</v>
      </c>
      <c r="F1014" s="218">
        <v>0</v>
      </c>
      <c r="G1014" s="217">
        <v>0</v>
      </c>
      <c r="H1014" s="217">
        <v>0</v>
      </c>
      <c r="I1014" s="217">
        <v>0</v>
      </c>
      <c r="J1014" s="219">
        <v>0</v>
      </c>
      <c r="K1014" s="219"/>
      <c r="L1014" s="219">
        <v>0</v>
      </c>
      <c r="M1014" s="218">
        <v>0</v>
      </c>
      <c r="N1014" s="217">
        <v>600</v>
      </c>
    </row>
    <row r="1015" spans="2:14">
      <c r="B1015" s="72">
        <v>2014</v>
      </c>
      <c r="C1015" s="217">
        <v>0</v>
      </c>
      <c r="D1015" s="217">
        <v>0</v>
      </c>
      <c r="E1015" s="217">
        <v>0</v>
      </c>
      <c r="F1015" s="218">
        <v>0</v>
      </c>
      <c r="G1015" s="217">
        <v>0</v>
      </c>
      <c r="H1015" s="217">
        <v>0</v>
      </c>
      <c r="I1015" s="217">
        <v>0</v>
      </c>
      <c r="J1015" s="219">
        <v>0</v>
      </c>
      <c r="K1015" s="219"/>
      <c r="L1015" s="219">
        <v>0</v>
      </c>
      <c r="M1015" s="218"/>
      <c r="N1015" s="217">
        <v>388</v>
      </c>
    </row>
    <row r="1016" spans="2:14">
      <c r="B1016" s="72">
        <v>2015</v>
      </c>
      <c r="C1016" s="217">
        <v>0</v>
      </c>
      <c r="D1016" s="217">
        <v>0</v>
      </c>
      <c r="E1016" s="217">
        <v>0</v>
      </c>
      <c r="F1016" s="218">
        <v>0</v>
      </c>
      <c r="G1016" s="217">
        <v>0</v>
      </c>
      <c r="H1016" s="217">
        <v>0</v>
      </c>
      <c r="I1016" s="217">
        <v>0</v>
      </c>
      <c r="J1016" s="219">
        <v>0</v>
      </c>
      <c r="K1016" s="219"/>
      <c r="L1016" s="219">
        <v>0</v>
      </c>
      <c r="M1016" s="218"/>
      <c r="N1016" s="217">
        <v>303</v>
      </c>
    </row>
    <row r="1017" spans="2:14">
      <c r="B1017" s="72">
        <v>2016</v>
      </c>
      <c r="C1017" s="217">
        <v>0</v>
      </c>
      <c r="D1017" s="217">
        <v>0</v>
      </c>
      <c r="E1017" s="217">
        <v>0</v>
      </c>
      <c r="F1017" s="218">
        <v>0</v>
      </c>
      <c r="G1017" s="217">
        <v>0</v>
      </c>
      <c r="H1017" s="217">
        <v>0</v>
      </c>
      <c r="I1017" s="217">
        <v>0</v>
      </c>
      <c r="J1017" s="219">
        <v>0</v>
      </c>
      <c r="K1017" s="219"/>
      <c r="L1017" s="219">
        <v>0</v>
      </c>
      <c r="M1017" s="218"/>
      <c r="N1017" s="217">
        <v>240</v>
      </c>
    </row>
    <row r="1018" spans="2:14">
      <c r="B1018" s="72">
        <v>2017</v>
      </c>
      <c r="C1018" s="217">
        <v>0</v>
      </c>
      <c r="D1018" s="217">
        <v>0</v>
      </c>
      <c r="E1018" s="217">
        <v>0</v>
      </c>
      <c r="F1018" s="218">
        <v>0</v>
      </c>
      <c r="G1018" s="217">
        <v>0</v>
      </c>
      <c r="H1018" s="217">
        <v>0</v>
      </c>
      <c r="I1018" s="217">
        <v>0</v>
      </c>
      <c r="J1018" s="219">
        <v>0</v>
      </c>
      <c r="K1018" s="219"/>
      <c r="L1018" s="219">
        <v>0</v>
      </c>
      <c r="M1018" s="218"/>
      <c r="N1018" s="217">
        <v>195</v>
      </c>
    </row>
    <row r="1019" spans="2:14">
      <c r="B1019" s="72">
        <v>2018</v>
      </c>
      <c r="C1019" s="217">
        <v>0</v>
      </c>
      <c r="D1019" s="217">
        <v>0</v>
      </c>
      <c r="E1019" s="217">
        <v>0</v>
      </c>
      <c r="F1019" s="218">
        <v>0</v>
      </c>
      <c r="G1019" s="217">
        <v>0</v>
      </c>
      <c r="H1019" s="217">
        <v>0</v>
      </c>
      <c r="I1019" s="217">
        <v>0</v>
      </c>
      <c r="J1019" s="219">
        <v>0</v>
      </c>
      <c r="K1019" s="219"/>
      <c r="L1019" s="219">
        <v>0</v>
      </c>
      <c r="M1019" s="218"/>
      <c r="N1019" s="217">
        <v>159</v>
      </c>
    </row>
    <row r="1020" spans="2:14">
      <c r="B1020" s="72">
        <v>2019</v>
      </c>
      <c r="C1020" s="217">
        <v>0</v>
      </c>
      <c r="D1020" s="217">
        <v>0</v>
      </c>
      <c r="E1020" s="217">
        <v>0</v>
      </c>
      <c r="F1020" s="218">
        <v>0</v>
      </c>
      <c r="G1020" s="217">
        <v>0</v>
      </c>
      <c r="H1020" s="217">
        <v>0</v>
      </c>
      <c r="I1020" s="217">
        <v>0</v>
      </c>
      <c r="J1020" s="219">
        <v>0</v>
      </c>
      <c r="K1020" s="219"/>
      <c r="L1020" s="219">
        <v>0</v>
      </c>
      <c r="M1020" s="218"/>
      <c r="N1020" s="217">
        <v>135</v>
      </c>
    </row>
    <row r="1021" spans="2:14">
      <c r="B1021" s="72">
        <v>2020</v>
      </c>
      <c r="C1021" s="217">
        <v>0</v>
      </c>
      <c r="D1021" s="217">
        <v>0</v>
      </c>
      <c r="E1021" s="217">
        <v>0</v>
      </c>
      <c r="F1021" s="218">
        <v>0</v>
      </c>
      <c r="G1021" s="217">
        <v>0</v>
      </c>
      <c r="H1021" s="217">
        <v>0</v>
      </c>
      <c r="I1021" s="217">
        <v>0</v>
      </c>
      <c r="J1021" s="219">
        <v>0</v>
      </c>
      <c r="K1021" s="219"/>
      <c r="L1021" s="219">
        <v>0</v>
      </c>
      <c r="M1021" s="218"/>
      <c r="N1021" s="217">
        <v>120</v>
      </c>
    </row>
    <row r="1022" spans="2:14">
      <c r="B1022" s="72">
        <v>2021</v>
      </c>
      <c r="C1022" s="217">
        <v>0</v>
      </c>
      <c r="D1022" s="217">
        <v>0</v>
      </c>
      <c r="E1022" s="217">
        <v>0</v>
      </c>
      <c r="F1022" s="218">
        <v>0</v>
      </c>
      <c r="G1022" s="217">
        <v>0</v>
      </c>
      <c r="H1022" s="217">
        <v>0</v>
      </c>
      <c r="I1022" s="217">
        <v>0</v>
      </c>
      <c r="J1022" s="219">
        <v>0</v>
      </c>
      <c r="K1022" s="219"/>
      <c r="L1022" s="219">
        <v>0</v>
      </c>
      <c r="M1022" s="218"/>
      <c r="N1022" s="217">
        <v>104</v>
      </c>
    </row>
    <row r="1023" spans="2:14">
      <c r="B1023" s="72">
        <v>2022</v>
      </c>
      <c r="C1023" s="217">
        <v>0</v>
      </c>
      <c r="D1023" s="217">
        <v>0</v>
      </c>
      <c r="E1023" s="217">
        <v>0</v>
      </c>
      <c r="F1023" s="218">
        <v>0</v>
      </c>
      <c r="G1023" s="217">
        <v>0</v>
      </c>
      <c r="H1023" s="217">
        <v>0</v>
      </c>
      <c r="I1023" s="217">
        <v>0</v>
      </c>
      <c r="J1023" s="219">
        <v>0</v>
      </c>
      <c r="K1023" s="219"/>
      <c r="L1023" s="219">
        <v>0</v>
      </c>
      <c r="M1023" s="218"/>
      <c r="N1023" s="217">
        <v>88</v>
      </c>
    </row>
    <row r="1024" spans="2:14">
      <c r="B1024" s="72">
        <v>2023</v>
      </c>
      <c r="C1024" s="217">
        <v>0</v>
      </c>
      <c r="D1024" s="217">
        <v>0</v>
      </c>
      <c r="E1024" s="217">
        <v>0</v>
      </c>
      <c r="F1024" s="218">
        <v>0</v>
      </c>
      <c r="G1024" s="217">
        <v>0</v>
      </c>
      <c r="H1024" s="217">
        <v>0</v>
      </c>
      <c r="I1024" s="217">
        <v>0</v>
      </c>
      <c r="J1024" s="219">
        <v>0</v>
      </c>
      <c r="K1024" s="219"/>
      <c r="L1024" s="219">
        <v>0</v>
      </c>
      <c r="M1024" s="218"/>
      <c r="N1024" s="217">
        <v>73</v>
      </c>
    </row>
    <row r="1025" spans="2:14">
      <c r="B1025" s="616" t="s">
        <v>232</v>
      </c>
      <c r="C1025" s="217"/>
      <c r="D1025" s="217"/>
      <c r="E1025" s="217"/>
      <c r="F1025" s="218"/>
      <c r="G1025" s="217"/>
      <c r="H1025" s="217"/>
      <c r="I1025" s="217"/>
      <c r="J1025" s="219"/>
      <c r="K1025" s="219"/>
      <c r="L1025" s="219"/>
      <c r="M1025" s="218"/>
      <c r="N1025" s="217"/>
    </row>
    <row r="1026" spans="2:14">
      <c r="B1026" s="617" t="s">
        <v>232</v>
      </c>
      <c r="C1026" s="217"/>
      <c r="D1026" s="217"/>
      <c r="E1026" s="217"/>
      <c r="F1026" s="218"/>
      <c r="G1026" s="217"/>
      <c r="H1026" s="217"/>
      <c r="I1026" s="217"/>
      <c r="J1026" s="219"/>
      <c r="K1026" s="219"/>
      <c r="L1026" s="219"/>
      <c r="M1026" s="218"/>
      <c r="N1026" s="217"/>
    </row>
    <row r="1027" spans="2:14">
      <c r="B1027" s="72">
        <v>2022</v>
      </c>
      <c r="C1027" s="217">
        <v>0</v>
      </c>
      <c r="D1027" s="217">
        <v>0</v>
      </c>
      <c r="E1027" s="217">
        <v>0</v>
      </c>
      <c r="F1027" s="218">
        <v>0</v>
      </c>
      <c r="G1027" s="217">
        <v>0</v>
      </c>
      <c r="H1027" s="217">
        <v>0</v>
      </c>
      <c r="I1027" s="217">
        <v>0</v>
      </c>
      <c r="J1027" s="219">
        <v>0</v>
      </c>
      <c r="K1027" s="219">
        <v>0</v>
      </c>
      <c r="L1027" s="219">
        <v>0</v>
      </c>
      <c r="M1027" s="218">
        <v>1088</v>
      </c>
      <c r="N1027" s="217">
        <v>1088</v>
      </c>
    </row>
    <row r="1028" spans="2:14">
      <c r="B1028" s="72">
        <v>2023</v>
      </c>
      <c r="C1028" s="19">
        <v>0</v>
      </c>
      <c r="D1028" s="19">
        <v>0</v>
      </c>
      <c r="E1028" s="19">
        <v>0</v>
      </c>
      <c r="F1028" s="165">
        <v>0</v>
      </c>
      <c r="G1028" s="19">
        <v>0</v>
      </c>
      <c r="H1028" s="19">
        <v>0</v>
      </c>
      <c r="I1028" s="175">
        <v>0</v>
      </c>
      <c r="J1028" s="568">
        <v>0</v>
      </c>
      <c r="K1028" s="568">
        <v>0</v>
      </c>
      <c r="L1028" s="568">
        <v>0</v>
      </c>
      <c r="M1028" s="569">
        <v>3165</v>
      </c>
      <c r="N1028" s="19">
        <v>3165</v>
      </c>
    </row>
    <row r="1029" spans="2:14">
      <c r="B1029" s="616" t="s">
        <v>650</v>
      </c>
      <c r="C1029" s="217"/>
      <c r="D1029" s="217"/>
      <c r="E1029" s="217"/>
      <c r="F1029" s="218"/>
      <c r="G1029" s="217"/>
      <c r="H1029" s="217"/>
      <c r="I1029" s="217"/>
      <c r="J1029" s="219"/>
      <c r="K1029" s="219"/>
      <c r="L1029" s="219"/>
      <c r="M1029" s="218"/>
      <c r="N1029" s="217"/>
    </row>
    <row r="1030" spans="2:14">
      <c r="B1030" s="617" t="s">
        <v>523</v>
      </c>
      <c r="C1030" s="217"/>
      <c r="D1030" s="217"/>
      <c r="E1030" s="217"/>
      <c r="F1030" s="218"/>
      <c r="G1030" s="217"/>
      <c r="H1030" s="217"/>
      <c r="I1030" s="217"/>
      <c r="J1030" s="219"/>
      <c r="K1030" s="219"/>
      <c r="L1030" s="219"/>
      <c r="M1030" s="218"/>
      <c r="N1030" s="217"/>
    </row>
    <row r="1031" spans="2:14">
      <c r="B1031" s="72">
        <v>2012</v>
      </c>
      <c r="C1031" s="217">
        <v>0</v>
      </c>
      <c r="D1031" s="217">
        <v>0</v>
      </c>
      <c r="E1031" s="217">
        <v>0</v>
      </c>
      <c r="F1031" s="218">
        <v>0</v>
      </c>
      <c r="G1031" s="217">
        <v>786</v>
      </c>
      <c r="H1031" s="217">
        <v>0</v>
      </c>
      <c r="I1031" s="217">
        <v>786</v>
      </c>
      <c r="J1031" s="219">
        <v>786</v>
      </c>
      <c r="K1031" s="219">
        <v>0</v>
      </c>
      <c r="L1031" s="219">
        <v>786</v>
      </c>
      <c r="M1031" s="218">
        <v>0</v>
      </c>
      <c r="N1031" s="217">
        <v>0</v>
      </c>
    </row>
    <row r="1032" spans="2:14">
      <c r="B1032" s="72">
        <v>2013</v>
      </c>
      <c r="C1032" s="217">
        <v>0</v>
      </c>
      <c r="D1032" s="217">
        <v>0</v>
      </c>
      <c r="E1032" s="217">
        <v>0</v>
      </c>
      <c r="F1032" s="218">
        <v>0</v>
      </c>
      <c r="G1032" s="217">
        <v>811</v>
      </c>
      <c r="H1032" s="217">
        <v>0</v>
      </c>
      <c r="I1032" s="217">
        <v>811</v>
      </c>
      <c r="J1032" s="219">
        <v>811</v>
      </c>
      <c r="K1032" s="219">
        <v>0</v>
      </c>
      <c r="L1032" s="219">
        <v>811</v>
      </c>
      <c r="M1032" s="218">
        <v>0</v>
      </c>
      <c r="N1032" s="217">
        <v>0</v>
      </c>
    </row>
    <row r="1033" spans="2:14">
      <c r="B1033" s="72">
        <v>2014</v>
      </c>
      <c r="C1033" s="217">
        <v>0</v>
      </c>
      <c r="D1033" s="217">
        <v>0</v>
      </c>
      <c r="E1033" s="217">
        <v>0</v>
      </c>
      <c r="F1033" s="218">
        <v>0</v>
      </c>
      <c r="G1033" s="217">
        <v>2005</v>
      </c>
      <c r="H1033" s="217">
        <v>0</v>
      </c>
      <c r="I1033" s="217">
        <v>2005</v>
      </c>
      <c r="J1033" s="219">
        <v>2005</v>
      </c>
      <c r="K1033" s="219">
        <v>0</v>
      </c>
      <c r="L1033" s="219">
        <v>2005</v>
      </c>
      <c r="M1033" s="218">
        <v>0</v>
      </c>
      <c r="N1033" s="217">
        <v>0</v>
      </c>
    </row>
    <row r="1034" spans="2:14">
      <c r="B1034" s="72">
        <v>2015</v>
      </c>
      <c r="C1034" s="217">
        <v>0</v>
      </c>
      <c r="D1034" s="217">
        <v>0</v>
      </c>
      <c r="E1034" s="217">
        <v>0</v>
      </c>
      <c r="F1034" s="218">
        <v>0</v>
      </c>
      <c r="G1034" s="217">
        <v>3530</v>
      </c>
      <c r="H1034" s="217">
        <v>0</v>
      </c>
      <c r="I1034" s="217">
        <v>3530</v>
      </c>
      <c r="J1034" s="219">
        <v>3530</v>
      </c>
      <c r="K1034" s="219">
        <v>0</v>
      </c>
      <c r="L1034" s="219">
        <v>3530</v>
      </c>
      <c r="M1034" s="218">
        <v>0</v>
      </c>
      <c r="N1034" s="217">
        <v>0</v>
      </c>
    </row>
    <row r="1035" spans="2:14">
      <c r="B1035" s="72">
        <v>2016</v>
      </c>
      <c r="C1035" s="217">
        <v>0</v>
      </c>
      <c r="D1035" s="217">
        <v>0</v>
      </c>
      <c r="E1035" s="217">
        <v>0</v>
      </c>
      <c r="F1035" s="218">
        <v>0</v>
      </c>
      <c r="G1035" s="217">
        <v>7142</v>
      </c>
      <c r="H1035" s="217">
        <v>0</v>
      </c>
      <c r="I1035" s="217">
        <v>7142</v>
      </c>
      <c r="J1035" s="219">
        <v>7142</v>
      </c>
      <c r="K1035" s="219">
        <v>0</v>
      </c>
      <c r="L1035" s="219">
        <v>7142</v>
      </c>
      <c r="M1035" s="218">
        <v>0</v>
      </c>
      <c r="N1035" s="217">
        <v>0</v>
      </c>
    </row>
    <row r="1036" spans="2:14">
      <c r="B1036" s="72">
        <v>2017</v>
      </c>
      <c r="C1036" s="217">
        <v>0</v>
      </c>
      <c r="D1036" s="217">
        <v>0</v>
      </c>
      <c r="E1036" s="217">
        <v>0</v>
      </c>
      <c r="F1036" s="218">
        <v>0</v>
      </c>
      <c r="G1036" s="217">
        <v>8291</v>
      </c>
      <c r="H1036" s="217">
        <v>0</v>
      </c>
      <c r="I1036" s="217">
        <v>8291</v>
      </c>
      <c r="J1036" s="219">
        <v>8291</v>
      </c>
      <c r="K1036" s="219">
        <v>0</v>
      </c>
      <c r="L1036" s="219">
        <v>8291</v>
      </c>
      <c r="M1036" s="218">
        <v>0</v>
      </c>
      <c r="N1036" s="217">
        <v>0</v>
      </c>
    </row>
    <row r="1037" spans="2:14">
      <c r="B1037" s="72">
        <v>2018</v>
      </c>
      <c r="C1037" s="217">
        <v>0</v>
      </c>
      <c r="D1037" s="217">
        <v>0</v>
      </c>
      <c r="E1037" s="217">
        <v>0</v>
      </c>
      <c r="F1037" s="218">
        <v>0</v>
      </c>
      <c r="G1037" s="217">
        <v>9765</v>
      </c>
      <c r="H1037" s="217">
        <v>0</v>
      </c>
      <c r="I1037" s="217">
        <v>9765</v>
      </c>
      <c r="J1037" s="219">
        <v>9765</v>
      </c>
      <c r="K1037" s="219">
        <v>0</v>
      </c>
      <c r="L1037" s="219">
        <v>9765</v>
      </c>
      <c r="M1037" s="218">
        <v>0</v>
      </c>
      <c r="N1037" s="217">
        <v>0</v>
      </c>
    </row>
    <row r="1038" spans="2:14">
      <c r="B1038" s="72">
        <v>2019</v>
      </c>
      <c r="C1038" s="217">
        <v>0</v>
      </c>
      <c r="D1038" s="217">
        <v>0</v>
      </c>
      <c r="E1038" s="217">
        <v>0</v>
      </c>
      <c r="F1038" s="218">
        <v>0</v>
      </c>
      <c r="G1038" s="217">
        <v>6361</v>
      </c>
      <c r="H1038" s="217">
        <v>0</v>
      </c>
      <c r="I1038" s="217">
        <v>6361</v>
      </c>
      <c r="J1038" s="219">
        <v>6361</v>
      </c>
      <c r="K1038" s="219">
        <v>0</v>
      </c>
      <c r="L1038" s="219">
        <v>6361</v>
      </c>
      <c r="M1038" s="218">
        <v>0</v>
      </c>
      <c r="N1038" s="217">
        <v>0</v>
      </c>
    </row>
    <row r="1039" spans="2:14">
      <c r="B1039" s="72">
        <v>2020</v>
      </c>
      <c r="C1039" s="217">
        <v>0</v>
      </c>
      <c r="D1039" s="217">
        <v>0</v>
      </c>
      <c r="E1039" s="217">
        <v>0</v>
      </c>
      <c r="F1039" s="218">
        <v>0</v>
      </c>
      <c r="G1039" s="217">
        <v>8345</v>
      </c>
      <c r="H1039" s="217">
        <v>0</v>
      </c>
      <c r="I1039" s="217">
        <v>8345</v>
      </c>
      <c r="J1039" s="219">
        <v>8345</v>
      </c>
      <c r="K1039" s="219">
        <v>0</v>
      </c>
      <c r="L1039" s="219">
        <v>8345</v>
      </c>
      <c r="M1039" s="218">
        <v>0</v>
      </c>
      <c r="N1039" s="217">
        <v>0</v>
      </c>
    </row>
    <row r="1040" spans="2:14">
      <c r="B1040" s="72">
        <v>2021</v>
      </c>
      <c r="C1040" s="217">
        <v>0</v>
      </c>
      <c r="D1040" s="217">
        <v>0</v>
      </c>
      <c r="E1040" s="217">
        <v>0</v>
      </c>
      <c r="F1040" s="218">
        <v>0</v>
      </c>
      <c r="G1040" s="217">
        <v>4432</v>
      </c>
      <c r="H1040" s="217">
        <v>0</v>
      </c>
      <c r="I1040" s="217">
        <v>4432</v>
      </c>
      <c r="J1040" s="219">
        <v>4432</v>
      </c>
      <c r="K1040" s="219">
        <v>0</v>
      </c>
      <c r="L1040" s="219">
        <v>4432</v>
      </c>
      <c r="M1040" s="218">
        <v>0</v>
      </c>
      <c r="N1040" s="217">
        <v>0</v>
      </c>
    </row>
    <row r="1041" spans="2:14">
      <c r="B1041" s="616" t="s">
        <v>651</v>
      </c>
      <c r="C1041" s="217"/>
      <c r="D1041" s="217"/>
      <c r="E1041" s="217"/>
      <c r="F1041" s="218"/>
      <c r="G1041" s="217"/>
      <c r="H1041" s="217"/>
      <c r="I1041" s="217"/>
      <c r="J1041" s="219"/>
      <c r="K1041" s="219"/>
      <c r="L1041" s="219"/>
      <c r="M1041" s="218"/>
      <c r="N1041" s="217"/>
    </row>
    <row r="1042" spans="2:14">
      <c r="B1042" s="617" t="s">
        <v>563</v>
      </c>
      <c r="C1042" s="217"/>
      <c r="D1042" s="217"/>
      <c r="E1042" s="217"/>
      <c r="F1042" s="218"/>
      <c r="G1042" s="217"/>
      <c r="H1042" s="217"/>
      <c r="I1042" s="217"/>
      <c r="J1042" s="219"/>
      <c r="K1042" s="219"/>
      <c r="L1042" s="219"/>
      <c r="M1042" s="218"/>
      <c r="N1042" s="217"/>
    </row>
    <row r="1043" spans="2:14">
      <c r="B1043" s="72">
        <v>2012</v>
      </c>
      <c r="C1043" s="217">
        <v>0</v>
      </c>
      <c r="D1043" s="217">
        <v>0</v>
      </c>
      <c r="E1043" s="217">
        <v>168</v>
      </c>
      <c r="F1043" s="218">
        <v>168</v>
      </c>
      <c r="G1043" s="217">
        <v>0</v>
      </c>
      <c r="H1043" s="217">
        <v>0</v>
      </c>
      <c r="I1043" s="217">
        <v>0</v>
      </c>
      <c r="J1043" s="219">
        <v>168</v>
      </c>
      <c r="K1043" s="219"/>
      <c r="L1043" s="219">
        <v>168</v>
      </c>
      <c r="M1043" s="218"/>
      <c r="N1043" s="217">
        <v>0</v>
      </c>
    </row>
    <row r="1044" spans="2:14">
      <c r="B1044" s="72">
        <v>2013</v>
      </c>
      <c r="C1044" s="217">
        <v>0</v>
      </c>
      <c r="D1044" s="217">
        <v>0</v>
      </c>
      <c r="E1044" s="217">
        <v>225</v>
      </c>
      <c r="F1044" s="218">
        <v>225</v>
      </c>
      <c r="G1044" s="217">
        <v>0</v>
      </c>
      <c r="H1044" s="217">
        <v>0</v>
      </c>
      <c r="I1044" s="217">
        <v>0</v>
      </c>
      <c r="J1044" s="219">
        <v>225</v>
      </c>
      <c r="K1044" s="219"/>
      <c r="L1044" s="219">
        <v>225</v>
      </c>
      <c r="M1044" s="218"/>
      <c r="N1044" s="217">
        <v>0</v>
      </c>
    </row>
    <row r="1045" spans="2:14">
      <c r="B1045" s="72">
        <v>2014</v>
      </c>
      <c r="C1045" s="217">
        <v>0</v>
      </c>
      <c r="D1045" s="217">
        <v>52</v>
      </c>
      <c r="E1045" s="217">
        <v>138</v>
      </c>
      <c r="F1045" s="218">
        <v>190</v>
      </c>
      <c r="G1045" s="217">
        <v>0</v>
      </c>
      <c r="H1045" s="217">
        <v>0</v>
      </c>
      <c r="I1045" s="217">
        <v>0</v>
      </c>
      <c r="J1045" s="219">
        <v>190</v>
      </c>
      <c r="K1045" s="219"/>
      <c r="L1045" s="219">
        <v>190</v>
      </c>
      <c r="M1045" s="218"/>
      <c r="N1045" s="217">
        <v>0</v>
      </c>
    </row>
    <row r="1046" spans="2:14">
      <c r="B1046" s="616" t="s">
        <v>652</v>
      </c>
      <c r="C1046" s="217"/>
      <c r="D1046" s="217"/>
      <c r="E1046" s="217"/>
      <c r="F1046" s="218"/>
      <c r="G1046" s="217"/>
      <c r="H1046" s="217"/>
      <c r="I1046" s="217"/>
      <c r="J1046" s="219"/>
      <c r="K1046" s="219"/>
      <c r="L1046" s="219"/>
      <c r="M1046" s="218"/>
      <c r="N1046" s="217"/>
    </row>
    <row r="1047" spans="2:14">
      <c r="B1047" s="617" t="s">
        <v>564</v>
      </c>
      <c r="C1047" s="217"/>
      <c r="D1047" s="217"/>
      <c r="E1047" s="217"/>
      <c r="F1047" s="218"/>
      <c r="G1047" s="217"/>
      <c r="H1047" s="217"/>
      <c r="I1047" s="217"/>
      <c r="J1047" s="219"/>
      <c r="K1047" s="219"/>
      <c r="L1047" s="219"/>
      <c r="M1047" s="218"/>
      <c r="N1047" s="217"/>
    </row>
    <row r="1048" spans="2:14">
      <c r="B1048" s="72">
        <v>2012</v>
      </c>
      <c r="C1048" s="217">
        <v>1</v>
      </c>
      <c r="D1048" s="217">
        <v>0</v>
      </c>
      <c r="E1048" s="217">
        <v>0</v>
      </c>
      <c r="F1048" s="218">
        <v>1</v>
      </c>
      <c r="G1048" s="217">
        <v>0</v>
      </c>
      <c r="H1048" s="217">
        <v>0</v>
      </c>
      <c r="I1048" s="217">
        <v>0</v>
      </c>
      <c r="J1048" s="219">
        <v>1</v>
      </c>
      <c r="K1048" s="219"/>
      <c r="L1048" s="219">
        <v>1</v>
      </c>
      <c r="M1048" s="218"/>
      <c r="N1048" s="217">
        <v>0</v>
      </c>
    </row>
    <row r="1049" spans="2:14">
      <c r="B1049" s="616" t="s">
        <v>192</v>
      </c>
      <c r="C1049" s="217"/>
      <c r="D1049" s="217"/>
      <c r="E1049" s="217"/>
      <c r="F1049" s="218"/>
      <c r="G1049" s="217"/>
      <c r="H1049" s="217"/>
      <c r="I1049" s="217"/>
      <c r="J1049" s="219"/>
      <c r="K1049" s="219"/>
      <c r="L1049" s="219"/>
      <c r="M1049" s="218"/>
      <c r="N1049" s="217"/>
    </row>
    <row r="1050" spans="2:14">
      <c r="B1050" s="617" t="s">
        <v>433</v>
      </c>
      <c r="C1050" s="217"/>
      <c r="D1050" s="217"/>
      <c r="E1050" s="217"/>
      <c r="F1050" s="218"/>
      <c r="G1050" s="217"/>
      <c r="H1050" s="217"/>
      <c r="I1050" s="217"/>
      <c r="J1050" s="219"/>
      <c r="K1050" s="219"/>
      <c r="L1050" s="219"/>
      <c r="M1050" s="218"/>
      <c r="N1050" s="217"/>
    </row>
    <row r="1051" spans="2:14">
      <c r="B1051" s="72">
        <v>2012</v>
      </c>
      <c r="C1051" s="217">
        <v>27</v>
      </c>
      <c r="D1051" s="217">
        <v>0</v>
      </c>
      <c r="E1051" s="217">
        <v>0</v>
      </c>
      <c r="F1051" s="218">
        <v>27</v>
      </c>
      <c r="G1051" s="217">
        <v>0</v>
      </c>
      <c r="H1051" s="217">
        <v>0</v>
      </c>
      <c r="I1051" s="217">
        <v>0</v>
      </c>
      <c r="J1051" s="219">
        <v>27</v>
      </c>
      <c r="K1051" s="219"/>
      <c r="L1051" s="219">
        <v>27</v>
      </c>
      <c r="M1051" s="218"/>
      <c r="N1051" s="217">
        <v>0</v>
      </c>
    </row>
    <row r="1052" spans="2:14">
      <c r="B1052" s="72">
        <v>2013</v>
      </c>
      <c r="C1052" s="217">
        <v>32</v>
      </c>
      <c r="D1052" s="217">
        <v>0</v>
      </c>
      <c r="E1052" s="217">
        <v>0</v>
      </c>
      <c r="F1052" s="218">
        <v>32</v>
      </c>
      <c r="G1052" s="217">
        <v>0</v>
      </c>
      <c r="H1052" s="217">
        <v>0</v>
      </c>
      <c r="I1052" s="217">
        <v>0</v>
      </c>
      <c r="J1052" s="219">
        <v>32</v>
      </c>
      <c r="K1052" s="219"/>
      <c r="L1052" s="219">
        <v>32</v>
      </c>
      <c r="M1052" s="218"/>
      <c r="N1052" s="217">
        <v>0</v>
      </c>
    </row>
    <row r="1053" spans="2:14">
      <c r="B1053" s="72">
        <v>2014</v>
      </c>
      <c r="C1053" s="217">
        <v>29</v>
      </c>
      <c r="D1053" s="217">
        <v>0</v>
      </c>
      <c r="E1053" s="217">
        <v>0</v>
      </c>
      <c r="F1053" s="218">
        <v>29</v>
      </c>
      <c r="G1053" s="217">
        <v>0</v>
      </c>
      <c r="H1053" s="217">
        <v>0</v>
      </c>
      <c r="I1053" s="217">
        <v>0</v>
      </c>
      <c r="J1053" s="219">
        <v>29</v>
      </c>
      <c r="K1053" s="219"/>
      <c r="L1053" s="219">
        <v>29</v>
      </c>
      <c r="M1053" s="218"/>
      <c r="N1053" s="217">
        <v>0</v>
      </c>
    </row>
    <row r="1054" spans="2:14">
      <c r="B1054" s="72">
        <v>2015</v>
      </c>
      <c r="C1054" s="217">
        <v>26</v>
      </c>
      <c r="D1054" s="217">
        <v>0</v>
      </c>
      <c r="E1054" s="217">
        <v>0</v>
      </c>
      <c r="F1054" s="218">
        <v>26</v>
      </c>
      <c r="G1054" s="217">
        <v>0</v>
      </c>
      <c r="H1054" s="217">
        <v>0</v>
      </c>
      <c r="I1054" s="217">
        <v>0</v>
      </c>
      <c r="J1054" s="219">
        <v>26</v>
      </c>
      <c r="K1054" s="219"/>
      <c r="L1054" s="219">
        <v>26</v>
      </c>
      <c r="M1054" s="218"/>
      <c r="N1054" s="217">
        <v>0</v>
      </c>
    </row>
    <row r="1055" spans="2:14">
      <c r="B1055" s="72">
        <v>2016</v>
      </c>
      <c r="C1055" s="217">
        <v>24</v>
      </c>
      <c r="D1055" s="217">
        <v>0</v>
      </c>
      <c r="E1055" s="217">
        <v>0</v>
      </c>
      <c r="F1055" s="218">
        <v>24</v>
      </c>
      <c r="G1055" s="217">
        <v>0</v>
      </c>
      <c r="H1055" s="217">
        <v>0</v>
      </c>
      <c r="I1055" s="217">
        <v>0</v>
      </c>
      <c r="J1055" s="219">
        <v>24</v>
      </c>
      <c r="K1055" s="219"/>
      <c r="L1055" s="219">
        <v>24</v>
      </c>
      <c r="M1055" s="218"/>
      <c r="N1055" s="217">
        <v>0</v>
      </c>
    </row>
    <row r="1056" spans="2:14">
      <c r="B1056" s="72">
        <v>2017</v>
      </c>
      <c r="C1056" s="217">
        <v>22</v>
      </c>
      <c r="D1056" s="217">
        <v>0</v>
      </c>
      <c r="E1056" s="217">
        <v>0</v>
      </c>
      <c r="F1056" s="218">
        <v>22</v>
      </c>
      <c r="G1056" s="217">
        <v>0</v>
      </c>
      <c r="H1056" s="217">
        <v>0</v>
      </c>
      <c r="I1056" s="217">
        <v>0</v>
      </c>
      <c r="J1056" s="219">
        <v>22</v>
      </c>
      <c r="K1056" s="219"/>
      <c r="L1056" s="219">
        <v>22</v>
      </c>
      <c r="M1056" s="218"/>
      <c r="N1056" s="217">
        <v>0</v>
      </c>
    </row>
    <row r="1057" spans="2:14">
      <c r="B1057" s="72">
        <v>2018</v>
      </c>
      <c r="C1057" s="217">
        <v>22</v>
      </c>
      <c r="D1057" s="217">
        <v>0</v>
      </c>
      <c r="E1057" s="217">
        <v>0</v>
      </c>
      <c r="F1057" s="218">
        <v>22</v>
      </c>
      <c r="G1057" s="217">
        <v>0</v>
      </c>
      <c r="H1057" s="217">
        <v>0</v>
      </c>
      <c r="I1057" s="217">
        <v>0</v>
      </c>
      <c r="J1057" s="219">
        <v>22</v>
      </c>
      <c r="K1057" s="219"/>
      <c r="L1057" s="219">
        <v>22</v>
      </c>
      <c r="M1057" s="218"/>
      <c r="N1057" s="217">
        <v>0</v>
      </c>
    </row>
    <row r="1058" spans="2:14">
      <c r="B1058" s="72">
        <v>2019</v>
      </c>
      <c r="C1058" s="217">
        <v>18</v>
      </c>
      <c r="D1058" s="217">
        <v>0</v>
      </c>
      <c r="E1058" s="217">
        <v>0</v>
      </c>
      <c r="F1058" s="218">
        <v>18</v>
      </c>
      <c r="G1058" s="217">
        <v>0</v>
      </c>
      <c r="H1058" s="217">
        <v>0</v>
      </c>
      <c r="I1058" s="217">
        <v>0</v>
      </c>
      <c r="J1058" s="219">
        <v>18</v>
      </c>
      <c r="K1058" s="219"/>
      <c r="L1058" s="219">
        <v>18</v>
      </c>
      <c r="M1058" s="218"/>
      <c r="N1058" s="217">
        <v>0</v>
      </c>
    </row>
    <row r="1059" spans="2:14">
      <c r="B1059" s="72">
        <v>2020</v>
      </c>
      <c r="C1059" s="217">
        <v>17</v>
      </c>
      <c r="D1059" s="217">
        <v>0</v>
      </c>
      <c r="E1059" s="217">
        <v>0</v>
      </c>
      <c r="F1059" s="218">
        <v>17</v>
      </c>
      <c r="G1059" s="217">
        <v>0</v>
      </c>
      <c r="H1059" s="217">
        <v>0</v>
      </c>
      <c r="I1059" s="217">
        <v>0</v>
      </c>
      <c r="J1059" s="219">
        <v>17</v>
      </c>
      <c r="K1059" s="219"/>
      <c r="L1059" s="219">
        <v>17</v>
      </c>
      <c r="M1059" s="218"/>
      <c r="N1059" s="217">
        <v>0</v>
      </c>
    </row>
    <row r="1060" spans="2:14">
      <c r="B1060" s="72">
        <v>2021</v>
      </c>
      <c r="C1060" s="217">
        <v>13</v>
      </c>
      <c r="D1060" s="217">
        <v>0</v>
      </c>
      <c r="E1060" s="217">
        <v>0</v>
      </c>
      <c r="F1060" s="218">
        <v>13</v>
      </c>
      <c r="G1060" s="217">
        <v>0</v>
      </c>
      <c r="H1060" s="217">
        <v>0</v>
      </c>
      <c r="I1060" s="217">
        <v>0</v>
      </c>
      <c r="J1060" s="219">
        <v>13</v>
      </c>
      <c r="K1060" s="219"/>
      <c r="L1060" s="219">
        <v>13</v>
      </c>
      <c r="M1060" s="218"/>
      <c r="N1060" s="217">
        <v>0</v>
      </c>
    </row>
    <row r="1061" spans="2:14">
      <c r="B1061" s="72">
        <v>2022</v>
      </c>
      <c r="C1061" s="217">
        <v>12</v>
      </c>
      <c r="D1061" s="217">
        <v>0</v>
      </c>
      <c r="E1061" s="217">
        <v>0</v>
      </c>
      <c r="F1061" s="218">
        <v>12</v>
      </c>
      <c r="G1061" s="217">
        <v>0</v>
      </c>
      <c r="H1061" s="217">
        <v>0</v>
      </c>
      <c r="I1061" s="217">
        <v>0</v>
      </c>
      <c r="J1061" s="219">
        <v>12</v>
      </c>
      <c r="K1061" s="219"/>
      <c r="L1061" s="219">
        <v>12</v>
      </c>
      <c r="M1061" s="218"/>
      <c r="N1061" s="217">
        <v>0</v>
      </c>
    </row>
    <row r="1062" spans="2:14">
      <c r="B1062" s="72">
        <v>2023</v>
      </c>
      <c r="C1062" s="217">
        <v>16</v>
      </c>
      <c r="D1062" s="217">
        <v>0</v>
      </c>
      <c r="E1062" s="217">
        <v>0</v>
      </c>
      <c r="F1062" s="218">
        <v>16</v>
      </c>
      <c r="G1062" s="217">
        <v>0</v>
      </c>
      <c r="H1062" s="217">
        <v>0</v>
      </c>
      <c r="I1062" s="217">
        <v>0</v>
      </c>
      <c r="J1062" s="219">
        <v>16</v>
      </c>
      <c r="K1062" s="219"/>
      <c r="L1062" s="219">
        <v>16</v>
      </c>
      <c r="M1062" s="218"/>
      <c r="N1062" s="217">
        <v>0</v>
      </c>
    </row>
    <row r="1063" spans="2:14">
      <c r="B1063" s="616" t="s">
        <v>357</v>
      </c>
      <c r="C1063" s="19"/>
      <c r="D1063" s="19"/>
      <c r="E1063" s="19"/>
      <c r="F1063" s="165"/>
      <c r="G1063" s="19"/>
      <c r="H1063" s="19"/>
      <c r="I1063" s="175"/>
      <c r="J1063" s="568"/>
      <c r="K1063" s="568"/>
      <c r="L1063" s="568"/>
      <c r="M1063" s="569"/>
      <c r="N1063" s="19"/>
    </row>
    <row r="1064" spans="2:14">
      <c r="B1064" s="617" t="s">
        <v>434</v>
      </c>
      <c r="C1064" s="19"/>
      <c r="D1064" s="19"/>
      <c r="E1064" s="19"/>
      <c r="F1064" s="165"/>
      <c r="G1064" s="19"/>
      <c r="H1064" s="19"/>
      <c r="I1064" s="175"/>
      <c r="J1064" s="568"/>
      <c r="K1064" s="568"/>
      <c r="L1064" s="568"/>
      <c r="M1064" s="569"/>
      <c r="N1064" s="19"/>
    </row>
    <row r="1065" spans="2:14">
      <c r="B1065" s="72">
        <v>2023</v>
      </c>
      <c r="C1065" s="19">
        <v>0</v>
      </c>
      <c r="D1065" s="19">
        <v>0</v>
      </c>
      <c r="E1065" s="19">
        <v>0</v>
      </c>
      <c r="F1065" s="165">
        <v>0</v>
      </c>
      <c r="G1065" s="19">
        <v>0</v>
      </c>
      <c r="H1065" s="19">
        <v>0</v>
      </c>
      <c r="I1065" s="175">
        <v>0</v>
      </c>
      <c r="J1065" s="568">
        <v>0</v>
      </c>
      <c r="K1065" s="568">
        <v>0</v>
      </c>
      <c r="L1065" s="568">
        <v>0</v>
      </c>
      <c r="M1065" s="569">
        <v>0</v>
      </c>
      <c r="N1065" s="19">
        <v>0</v>
      </c>
    </row>
    <row r="1066" spans="2:14">
      <c r="B1066" s="616" t="s">
        <v>653</v>
      </c>
      <c r="C1066" s="217"/>
      <c r="D1066" s="217"/>
      <c r="E1066" s="217"/>
      <c r="F1066" s="218"/>
      <c r="G1066" s="217"/>
      <c r="H1066" s="217"/>
      <c r="I1066" s="217"/>
      <c r="J1066" s="219"/>
      <c r="K1066" s="219"/>
      <c r="L1066" s="219"/>
      <c r="M1066" s="218"/>
      <c r="N1066" s="217"/>
    </row>
    <row r="1067" spans="2:14">
      <c r="B1067" s="617" t="s">
        <v>550</v>
      </c>
      <c r="C1067" s="217"/>
      <c r="D1067" s="217"/>
      <c r="E1067" s="217"/>
      <c r="F1067" s="218"/>
      <c r="G1067" s="217"/>
      <c r="H1067" s="217"/>
      <c r="I1067" s="217"/>
      <c r="J1067" s="219"/>
      <c r="K1067" s="219"/>
      <c r="L1067" s="219"/>
      <c r="M1067" s="218"/>
      <c r="N1067" s="217"/>
    </row>
    <row r="1068" spans="2:14">
      <c r="B1068" s="72">
        <v>2012</v>
      </c>
      <c r="C1068" s="217">
        <v>32</v>
      </c>
      <c r="D1068" s="217">
        <v>0</v>
      </c>
      <c r="E1068" s="217">
        <v>0</v>
      </c>
      <c r="F1068" s="218">
        <v>32</v>
      </c>
      <c r="G1068" s="217">
        <v>3</v>
      </c>
      <c r="H1068" s="217">
        <v>0</v>
      </c>
      <c r="I1068" s="217">
        <v>3</v>
      </c>
      <c r="J1068" s="219">
        <v>35</v>
      </c>
      <c r="K1068" s="219"/>
      <c r="L1068" s="219">
        <v>35</v>
      </c>
      <c r="M1068" s="218"/>
      <c r="N1068" s="217">
        <v>0</v>
      </c>
    </row>
    <row r="1069" spans="2:14">
      <c r="B1069" s="72">
        <v>2013</v>
      </c>
      <c r="C1069" s="217">
        <v>9</v>
      </c>
      <c r="D1069" s="217">
        <v>0</v>
      </c>
      <c r="E1069" s="217">
        <v>0</v>
      </c>
      <c r="F1069" s="218">
        <v>9</v>
      </c>
      <c r="G1069" s="217">
        <v>8</v>
      </c>
      <c r="H1069" s="217">
        <v>0</v>
      </c>
      <c r="I1069" s="217">
        <v>8</v>
      </c>
      <c r="J1069" s="219">
        <v>17</v>
      </c>
      <c r="K1069" s="219"/>
      <c r="L1069" s="219">
        <v>17</v>
      </c>
      <c r="M1069" s="218">
        <v>0</v>
      </c>
      <c r="N1069" s="217">
        <v>0</v>
      </c>
    </row>
    <row r="1070" spans="2:14">
      <c r="B1070" s="72">
        <v>2014</v>
      </c>
      <c r="C1070" s="217">
        <v>6</v>
      </c>
      <c r="D1070" s="217">
        <v>0</v>
      </c>
      <c r="E1070" s="217">
        <v>0</v>
      </c>
      <c r="F1070" s="218">
        <v>6</v>
      </c>
      <c r="G1070" s="217">
        <v>6</v>
      </c>
      <c r="H1070" s="217">
        <v>0</v>
      </c>
      <c r="I1070" s="217">
        <v>6</v>
      </c>
      <c r="J1070" s="219">
        <v>12</v>
      </c>
      <c r="K1070" s="219"/>
      <c r="L1070" s="219">
        <v>12</v>
      </c>
      <c r="M1070" s="218"/>
      <c r="N1070" s="217">
        <v>0</v>
      </c>
    </row>
    <row r="1071" spans="2:14">
      <c r="B1071" s="72">
        <v>2015</v>
      </c>
      <c r="C1071" s="217">
        <v>2</v>
      </c>
      <c r="D1071" s="217">
        <v>0</v>
      </c>
      <c r="E1071" s="217">
        <v>0</v>
      </c>
      <c r="F1071" s="218">
        <v>2</v>
      </c>
      <c r="G1071" s="217">
        <v>4</v>
      </c>
      <c r="H1071" s="217">
        <v>0</v>
      </c>
      <c r="I1071" s="217">
        <v>4</v>
      </c>
      <c r="J1071" s="219">
        <v>6</v>
      </c>
      <c r="K1071" s="219"/>
      <c r="L1071" s="219">
        <v>6</v>
      </c>
      <c r="M1071" s="218"/>
      <c r="N1071" s="217">
        <v>0</v>
      </c>
    </row>
    <row r="1072" spans="2:14">
      <c r="B1072" s="617" t="s">
        <v>557</v>
      </c>
      <c r="C1072" s="217"/>
      <c r="D1072" s="217"/>
      <c r="E1072" s="217"/>
      <c r="F1072" s="218"/>
      <c r="G1072" s="217"/>
      <c r="H1072" s="217"/>
      <c r="I1072" s="217"/>
      <c r="J1072" s="219"/>
      <c r="K1072" s="219"/>
      <c r="L1072" s="219"/>
      <c r="M1072" s="218"/>
      <c r="N1072" s="217"/>
    </row>
    <row r="1073" spans="2:14">
      <c r="B1073" s="72">
        <v>2012</v>
      </c>
      <c r="C1073" s="217">
        <v>0</v>
      </c>
      <c r="D1073" s="217">
        <v>0</v>
      </c>
      <c r="E1073" s="217">
        <v>0</v>
      </c>
      <c r="F1073" s="218">
        <v>0</v>
      </c>
      <c r="G1073" s="217">
        <v>1932</v>
      </c>
      <c r="H1073" s="217">
        <v>0</v>
      </c>
      <c r="I1073" s="217">
        <v>1932</v>
      </c>
      <c r="J1073" s="219">
        <v>1932</v>
      </c>
      <c r="K1073" s="219"/>
      <c r="L1073" s="219">
        <v>1932</v>
      </c>
      <c r="M1073" s="218"/>
      <c r="N1073" s="217">
        <v>0</v>
      </c>
    </row>
    <row r="1074" spans="2:14">
      <c r="B1074" s="72">
        <v>2013</v>
      </c>
      <c r="C1074" s="217">
        <v>0</v>
      </c>
      <c r="D1074" s="217">
        <v>0</v>
      </c>
      <c r="E1074" s="217">
        <v>0</v>
      </c>
      <c r="F1074" s="218">
        <v>0</v>
      </c>
      <c r="G1074" s="217">
        <v>1177</v>
      </c>
      <c r="H1074" s="217">
        <v>0</v>
      </c>
      <c r="I1074" s="217">
        <v>1177</v>
      </c>
      <c r="J1074" s="219">
        <v>1177</v>
      </c>
      <c r="K1074" s="219"/>
      <c r="L1074" s="219">
        <v>1177</v>
      </c>
      <c r="M1074" s="218">
        <v>0</v>
      </c>
      <c r="N1074" s="217">
        <v>0</v>
      </c>
    </row>
    <row r="1075" spans="2:14">
      <c r="B1075" s="72">
        <v>2014</v>
      </c>
      <c r="C1075" s="217">
        <v>0</v>
      </c>
      <c r="D1075" s="217">
        <v>0</v>
      </c>
      <c r="E1075" s="217">
        <v>0</v>
      </c>
      <c r="F1075" s="218">
        <v>0</v>
      </c>
      <c r="G1075" s="217">
        <v>710</v>
      </c>
      <c r="H1075" s="217">
        <v>0</v>
      </c>
      <c r="I1075" s="217">
        <v>710</v>
      </c>
      <c r="J1075" s="219">
        <v>710</v>
      </c>
      <c r="K1075" s="219"/>
      <c r="L1075" s="219">
        <v>710</v>
      </c>
      <c r="M1075" s="218"/>
      <c r="N1075" s="217">
        <v>0</v>
      </c>
    </row>
    <row r="1076" spans="2:14">
      <c r="B1076" s="72">
        <v>2015</v>
      </c>
      <c r="C1076" s="217">
        <v>0</v>
      </c>
      <c r="D1076" s="217">
        <v>0</v>
      </c>
      <c r="E1076" s="217">
        <v>0</v>
      </c>
      <c r="F1076" s="218">
        <v>0</v>
      </c>
      <c r="G1076" s="217">
        <v>443</v>
      </c>
      <c r="H1076" s="217">
        <v>0</v>
      </c>
      <c r="I1076" s="217">
        <v>443</v>
      </c>
      <c r="J1076" s="219">
        <v>443</v>
      </c>
      <c r="K1076" s="219"/>
      <c r="L1076" s="219">
        <v>443</v>
      </c>
      <c r="M1076" s="218"/>
      <c r="N1076" s="217">
        <v>0</v>
      </c>
    </row>
    <row r="1077" spans="2:14">
      <c r="B1077" s="617" t="s">
        <v>576</v>
      </c>
      <c r="C1077" s="217"/>
      <c r="D1077" s="217"/>
      <c r="E1077" s="217"/>
      <c r="F1077" s="218"/>
      <c r="G1077" s="217"/>
      <c r="H1077" s="217"/>
      <c r="I1077" s="217"/>
      <c r="J1077" s="219"/>
      <c r="K1077" s="219"/>
      <c r="L1077" s="219"/>
      <c r="M1077" s="218"/>
      <c r="N1077" s="217"/>
    </row>
    <row r="1078" spans="2:14">
      <c r="B1078" s="72">
        <v>2014</v>
      </c>
      <c r="C1078" s="217">
        <v>0</v>
      </c>
      <c r="D1078" s="217">
        <v>0</v>
      </c>
      <c r="E1078" s="217">
        <v>0</v>
      </c>
      <c r="F1078" s="218">
        <v>0</v>
      </c>
      <c r="G1078" s="217">
        <v>5</v>
      </c>
      <c r="H1078" s="217">
        <v>0</v>
      </c>
      <c r="I1078" s="217">
        <v>5</v>
      </c>
      <c r="J1078" s="219">
        <v>5</v>
      </c>
      <c r="K1078" s="219"/>
      <c r="L1078" s="219">
        <v>5</v>
      </c>
      <c r="M1078" s="218"/>
      <c r="N1078" s="217">
        <v>0</v>
      </c>
    </row>
    <row r="1079" spans="2:14">
      <c r="B1079" s="72">
        <v>2015</v>
      </c>
      <c r="C1079" s="217">
        <v>0</v>
      </c>
      <c r="D1079" s="217">
        <v>0</v>
      </c>
      <c r="E1079" s="217">
        <v>0</v>
      </c>
      <c r="F1079" s="218">
        <v>0</v>
      </c>
      <c r="G1079" s="217">
        <v>14</v>
      </c>
      <c r="H1079" s="217">
        <v>0</v>
      </c>
      <c r="I1079" s="217">
        <v>14</v>
      </c>
      <c r="J1079" s="219">
        <v>14</v>
      </c>
      <c r="K1079" s="219"/>
      <c r="L1079" s="219">
        <v>14</v>
      </c>
      <c r="M1079" s="218"/>
      <c r="N1079" s="217">
        <v>0</v>
      </c>
    </row>
    <row r="1080" spans="2:14">
      <c r="B1080" s="616" t="s">
        <v>210</v>
      </c>
      <c r="C1080" s="217"/>
      <c r="D1080" s="217"/>
      <c r="E1080" s="217"/>
      <c r="F1080" s="218"/>
      <c r="G1080" s="217"/>
      <c r="H1080" s="217"/>
      <c r="I1080" s="217"/>
      <c r="J1080" s="219"/>
      <c r="K1080" s="219"/>
      <c r="L1080" s="219"/>
      <c r="M1080" s="218"/>
      <c r="N1080" s="217"/>
    </row>
    <row r="1081" spans="2:14">
      <c r="B1081" s="617" t="s">
        <v>435</v>
      </c>
      <c r="C1081" s="217"/>
      <c r="D1081" s="217"/>
      <c r="E1081" s="217"/>
      <c r="F1081" s="218"/>
      <c r="G1081" s="217"/>
      <c r="H1081" s="217"/>
      <c r="I1081" s="217"/>
      <c r="J1081" s="219"/>
      <c r="K1081" s="219"/>
      <c r="L1081" s="219"/>
      <c r="M1081" s="218"/>
      <c r="N1081" s="217"/>
    </row>
    <row r="1082" spans="2:14">
      <c r="B1082" s="72">
        <v>2012</v>
      </c>
      <c r="C1082" s="217">
        <v>0</v>
      </c>
      <c r="D1082" s="217">
        <v>0</v>
      </c>
      <c r="E1082" s="217">
        <v>367</v>
      </c>
      <c r="F1082" s="218">
        <v>367</v>
      </c>
      <c r="G1082" s="217">
        <v>0</v>
      </c>
      <c r="H1082" s="217">
        <v>0</v>
      </c>
      <c r="I1082" s="217">
        <v>0</v>
      </c>
      <c r="J1082" s="219">
        <v>367</v>
      </c>
      <c r="K1082" s="219"/>
      <c r="L1082" s="219">
        <v>367</v>
      </c>
      <c r="M1082" s="218"/>
      <c r="N1082" s="217">
        <v>0</v>
      </c>
    </row>
    <row r="1083" spans="2:14">
      <c r="B1083" s="72">
        <v>2013</v>
      </c>
      <c r="C1083" s="217">
        <v>0</v>
      </c>
      <c r="D1083" s="217">
        <v>0</v>
      </c>
      <c r="E1083" s="217">
        <v>336</v>
      </c>
      <c r="F1083" s="218">
        <v>336</v>
      </c>
      <c r="G1083" s="217">
        <v>0</v>
      </c>
      <c r="H1083" s="217">
        <v>0</v>
      </c>
      <c r="I1083" s="217">
        <v>0</v>
      </c>
      <c r="J1083" s="219">
        <v>336</v>
      </c>
      <c r="K1083" s="219"/>
      <c r="L1083" s="219">
        <v>336</v>
      </c>
      <c r="M1083" s="218">
        <v>0</v>
      </c>
      <c r="N1083" s="217">
        <v>0</v>
      </c>
    </row>
    <row r="1084" spans="2:14">
      <c r="B1084" s="72">
        <v>2014</v>
      </c>
      <c r="C1084" s="217">
        <v>0</v>
      </c>
      <c r="D1084" s="217">
        <v>0</v>
      </c>
      <c r="E1084" s="217">
        <v>309</v>
      </c>
      <c r="F1084" s="218">
        <v>309</v>
      </c>
      <c r="G1084" s="217">
        <v>0</v>
      </c>
      <c r="H1084" s="217">
        <v>0</v>
      </c>
      <c r="I1084" s="217">
        <v>0</v>
      </c>
      <c r="J1084" s="219">
        <v>309</v>
      </c>
      <c r="K1084" s="219"/>
      <c r="L1084" s="219">
        <v>309</v>
      </c>
      <c r="M1084" s="218"/>
      <c r="N1084" s="217">
        <v>0</v>
      </c>
    </row>
    <row r="1085" spans="2:14">
      <c r="B1085" s="72">
        <v>2015</v>
      </c>
      <c r="C1085" s="217">
        <v>0</v>
      </c>
      <c r="D1085" s="217">
        <v>0</v>
      </c>
      <c r="E1085" s="217">
        <v>331</v>
      </c>
      <c r="F1085" s="218">
        <v>331</v>
      </c>
      <c r="G1085" s="217">
        <v>0</v>
      </c>
      <c r="H1085" s="217">
        <v>0</v>
      </c>
      <c r="I1085" s="217">
        <v>0</v>
      </c>
      <c r="J1085" s="219">
        <v>331</v>
      </c>
      <c r="K1085" s="219"/>
      <c r="L1085" s="219">
        <v>331</v>
      </c>
      <c r="M1085" s="218"/>
      <c r="N1085" s="217">
        <v>0</v>
      </c>
    </row>
    <row r="1086" spans="2:14">
      <c r="B1086" s="72">
        <v>2016</v>
      </c>
      <c r="C1086" s="217">
        <v>0</v>
      </c>
      <c r="D1086" s="217">
        <v>0</v>
      </c>
      <c r="E1086" s="217">
        <v>270</v>
      </c>
      <c r="F1086" s="218">
        <v>270</v>
      </c>
      <c r="G1086" s="217">
        <v>0</v>
      </c>
      <c r="H1086" s="217">
        <v>0</v>
      </c>
      <c r="I1086" s="217">
        <v>0</v>
      </c>
      <c r="J1086" s="219">
        <v>270</v>
      </c>
      <c r="K1086" s="219"/>
      <c r="L1086" s="219">
        <v>270</v>
      </c>
      <c r="M1086" s="218"/>
      <c r="N1086" s="217">
        <v>0</v>
      </c>
    </row>
    <row r="1087" spans="2:14">
      <c r="B1087" s="72">
        <v>2017</v>
      </c>
      <c r="C1087" s="217">
        <v>0</v>
      </c>
      <c r="D1087" s="217">
        <v>0</v>
      </c>
      <c r="E1087" s="217">
        <v>263</v>
      </c>
      <c r="F1087" s="218">
        <v>263</v>
      </c>
      <c r="G1087" s="217">
        <v>0</v>
      </c>
      <c r="H1087" s="217">
        <v>0</v>
      </c>
      <c r="I1087" s="217">
        <v>0</v>
      </c>
      <c r="J1087" s="219">
        <v>263</v>
      </c>
      <c r="K1087" s="219"/>
      <c r="L1087" s="219">
        <v>263</v>
      </c>
      <c r="M1087" s="218"/>
      <c r="N1087" s="217">
        <v>0</v>
      </c>
    </row>
    <row r="1088" spans="2:14">
      <c r="B1088" s="72">
        <v>2018</v>
      </c>
      <c r="C1088" s="217">
        <v>0</v>
      </c>
      <c r="D1088" s="217">
        <v>0</v>
      </c>
      <c r="E1088" s="217">
        <v>239</v>
      </c>
      <c r="F1088" s="218">
        <v>239</v>
      </c>
      <c r="G1088" s="217">
        <v>0</v>
      </c>
      <c r="H1088" s="217">
        <v>0</v>
      </c>
      <c r="I1088" s="217">
        <v>0</v>
      </c>
      <c r="J1088" s="219">
        <v>239</v>
      </c>
      <c r="K1088" s="219"/>
      <c r="L1088" s="219">
        <v>239</v>
      </c>
      <c r="M1088" s="218"/>
      <c r="N1088" s="217">
        <v>0</v>
      </c>
    </row>
    <row r="1089" spans="2:14">
      <c r="B1089" s="72">
        <v>2019</v>
      </c>
      <c r="C1089" s="217">
        <v>0</v>
      </c>
      <c r="D1089" s="217">
        <v>0</v>
      </c>
      <c r="E1089" s="217">
        <v>2248</v>
      </c>
      <c r="F1089" s="218">
        <v>2248</v>
      </c>
      <c r="G1089" s="217">
        <v>0</v>
      </c>
      <c r="H1089" s="217">
        <v>0</v>
      </c>
      <c r="I1089" s="217">
        <v>0</v>
      </c>
      <c r="J1089" s="219">
        <v>2248</v>
      </c>
      <c r="K1089" s="219"/>
      <c r="L1089" s="219">
        <v>2248</v>
      </c>
      <c r="M1089" s="218"/>
      <c r="N1089" s="217">
        <v>0</v>
      </c>
    </row>
    <row r="1090" spans="2:14">
      <c r="B1090" s="72">
        <v>2020</v>
      </c>
      <c r="C1090" s="217">
        <v>0</v>
      </c>
      <c r="D1090" s="217">
        <v>0</v>
      </c>
      <c r="E1090" s="217">
        <v>2328</v>
      </c>
      <c r="F1090" s="218">
        <v>2328</v>
      </c>
      <c r="G1090" s="217">
        <v>0</v>
      </c>
      <c r="H1090" s="217">
        <v>0</v>
      </c>
      <c r="I1090" s="217">
        <v>0</v>
      </c>
      <c r="J1090" s="219">
        <v>2328</v>
      </c>
      <c r="K1090" s="219"/>
      <c r="L1090" s="219">
        <v>2328</v>
      </c>
      <c r="M1090" s="218"/>
      <c r="N1090" s="217">
        <v>0</v>
      </c>
    </row>
    <row r="1091" spans="2:14">
      <c r="B1091" s="72">
        <v>2021</v>
      </c>
      <c r="C1091" s="217">
        <v>0</v>
      </c>
      <c r="D1091" s="217">
        <v>0</v>
      </c>
      <c r="E1091" s="217">
        <v>1440</v>
      </c>
      <c r="F1091" s="218">
        <v>1440</v>
      </c>
      <c r="G1091" s="217">
        <v>0</v>
      </c>
      <c r="H1091" s="217">
        <v>0</v>
      </c>
      <c r="I1091" s="217">
        <v>0</v>
      </c>
      <c r="J1091" s="219">
        <v>1440</v>
      </c>
      <c r="K1091" s="219"/>
      <c r="L1091" s="219">
        <v>1440</v>
      </c>
      <c r="M1091" s="218"/>
      <c r="N1091" s="217">
        <v>0</v>
      </c>
    </row>
    <row r="1092" spans="2:14">
      <c r="B1092" s="72">
        <v>2022</v>
      </c>
      <c r="C1092" s="217">
        <v>0</v>
      </c>
      <c r="D1092" s="217">
        <v>0</v>
      </c>
      <c r="E1092" s="217">
        <v>2216</v>
      </c>
      <c r="F1092" s="218">
        <v>2216</v>
      </c>
      <c r="G1092" s="217">
        <v>0</v>
      </c>
      <c r="H1092" s="217">
        <v>0</v>
      </c>
      <c r="I1092" s="217">
        <v>0</v>
      </c>
      <c r="J1092" s="219">
        <v>2216</v>
      </c>
      <c r="K1092" s="219"/>
      <c r="L1092" s="219">
        <v>2216</v>
      </c>
      <c r="M1092" s="218"/>
      <c r="N1092" s="217">
        <v>0</v>
      </c>
    </row>
    <row r="1093" spans="2:14">
      <c r="B1093" s="72">
        <v>2023</v>
      </c>
      <c r="C1093" s="217">
        <v>0</v>
      </c>
      <c r="D1093" s="217">
        <v>0</v>
      </c>
      <c r="E1093" s="217">
        <v>2226</v>
      </c>
      <c r="F1093" s="218">
        <v>2226</v>
      </c>
      <c r="G1093" s="217">
        <v>0</v>
      </c>
      <c r="H1093" s="217">
        <v>0</v>
      </c>
      <c r="I1093" s="217">
        <v>0</v>
      </c>
      <c r="J1093" s="219">
        <v>2226</v>
      </c>
      <c r="K1093" s="219"/>
      <c r="L1093" s="219">
        <v>2226</v>
      </c>
      <c r="M1093" s="218"/>
      <c r="N1093" s="217">
        <v>0</v>
      </c>
    </row>
    <row r="1094" spans="2:14">
      <c r="B1094" s="617" t="s">
        <v>565</v>
      </c>
      <c r="C1094" s="217"/>
      <c r="D1094" s="217"/>
      <c r="E1094" s="217"/>
      <c r="F1094" s="218"/>
      <c r="G1094" s="217"/>
      <c r="H1094" s="217"/>
      <c r="I1094" s="217"/>
      <c r="J1094" s="219"/>
      <c r="K1094" s="219"/>
      <c r="L1094" s="219"/>
      <c r="M1094" s="218"/>
      <c r="N1094" s="217"/>
    </row>
    <row r="1095" spans="2:14">
      <c r="B1095" s="72">
        <v>2012</v>
      </c>
      <c r="C1095" s="217">
        <v>0</v>
      </c>
      <c r="D1095" s="217">
        <v>0</v>
      </c>
      <c r="E1095" s="217">
        <v>3529</v>
      </c>
      <c r="F1095" s="218">
        <v>3529</v>
      </c>
      <c r="G1095" s="217">
        <v>0</v>
      </c>
      <c r="H1095" s="217">
        <v>0</v>
      </c>
      <c r="I1095" s="217">
        <v>0</v>
      </c>
      <c r="J1095" s="219">
        <v>3529</v>
      </c>
      <c r="K1095" s="219"/>
      <c r="L1095" s="219">
        <v>3529</v>
      </c>
      <c r="M1095" s="218"/>
      <c r="N1095" s="217">
        <v>0</v>
      </c>
    </row>
    <row r="1096" spans="2:14">
      <c r="B1096" s="72">
        <v>2013</v>
      </c>
      <c r="C1096" s="217">
        <v>0</v>
      </c>
      <c r="D1096" s="217">
        <v>0</v>
      </c>
      <c r="E1096" s="217">
        <v>2850</v>
      </c>
      <c r="F1096" s="218">
        <v>2850</v>
      </c>
      <c r="G1096" s="217">
        <v>0</v>
      </c>
      <c r="H1096" s="217">
        <v>0</v>
      </c>
      <c r="I1096" s="217">
        <v>0</v>
      </c>
      <c r="J1096" s="219">
        <v>2850</v>
      </c>
      <c r="K1096" s="219"/>
      <c r="L1096" s="219">
        <v>2850</v>
      </c>
      <c r="M1096" s="218">
        <v>0</v>
      </c>
      <c r="N1096" s="217">
        <v>0</v>
      </c>
    </row>
    <row r="1097" spans="2:14">
      <c r="B1097" s="72">
        <v>2014</v>
      </c>
      <c r="C1097" s="217">
        <v>0</v>
      </c>
      <c r="D1097" s="217">
        <v>0</v>
      </c>
      <c r="E1097" s="217">
        <v>2235</v>
      </c>
      <c r="F1097" s="218">
        <v>2235</v>
      </c>
      <c r="G1097" s="217">
        <v>0</v>
      </c>
      <c r="H1097" s="217">
        <v>0</v>
      </c>
      <c r="I1097" s="217">
        <v>0</v>
      </c>
      <c r="J1097" s="219">
        <v>2235</v>
      </c>
      <c r="K1097" s="219"/>
      <c r="L1097" s="219">
        <v>2235</v>
      </c>
      <c r="M1097" s="218"/>
      <c r="N1097" s="217">
        <v>0</v>
      </c>
    </row>
    <row r="1098" spans="2:14">
      <c r="B1098" s="72">
        <v>2015</v>
      </c>
      <c r="C1098" s="217">
        <v>0</v>
      </c>
      <c r="D1098" s="217">
        <v>0</v>
      </c>
      <c r="E1098" s="217">
        <v>2012</v>
      </c>
      <c r="F1098" s="218">
        <v>2012</v>
      </c>
      <c r="G1098" s="217">
        <v>0</v>
      </c>
      <c r="H1098" s="217">
        <v>0</v>
      </c>
      <c r="I1098" s="217">
        <v>0</v>
      </c>
      <c r="J1098" s="219">
        <v>2012</v>
      </c>
      <c r="K1098" s="219"/>
      <c r="L1098" s="219">
        <v>2012</v>
      </c>
      <c r="M1098" s="218"/>
      <c r="N1098" s="217">
        <v>0</v>
      </c>
    </row>
    <row r="1099" spans="2:14">
      <c r="B1099" s="72">
        <v>2016</v>
      </c>
      <c r="C1099" s="217">
        <v>0</v>
      </c>
      <c r="D1099" s="217">
        <v>0</v>
      </c>
      <c r="E1099" s="217">
        <v>1832</v>
      </c>
      <c r="F1099" s="218">
        <v>1832</v>
      </c>
      <c r="G1099" s="217">
        <v>0</v>
      </c>
      <c r="H1099" s="217">
        <v>0</v>
      </c>
      <c r="I1099" s="217">
        <v>0</v>
      </c>
      <c r="J1099" s="219">
        <v>1832</v>
      </c>
      <c r="K1099" s="219"/>
      <c r="L1099" s="219">
        <v>1832</v>
      </c>
      <c r="M1099" s="218"/>
      <c r="N1099" s="217">
        <v>0</v>
      </c>
    </row>
    <row r="1100" spans="2:14">
      <c r="B1100" s="72">
        <v>2017</v>
      </c>
      <c r="C1100" s="217">
        <v>0</v>
      </c>
      <c r="D1100" s="217">
        <v>0</v>
      </c>
      <c r="E1100" s="217">
        <v>1439</v>
      </c>
      <c r="F1100" s="218">
        <v>1439</v>
      </c>
      <c r="G1100" s="217">
        <v>0</v>
      </c>
      <c r="H1100" s="217">
        <v>0</v>
      </c>
      <c r="I1100" s="217">
        <v>0</v>
      </c>
      <c r="J1100" s="219">
        <v>1439</v>
      </c>
      <c r="K1100" s="219"/>
      <c r="L1100" s="219">
        <v>1439</v>
      </c>
      <c r="M1100" s="218"/>
      <c r="N1100" s="217">
        <v>0</v>
      </c>
    </row>
    <row r="1101" spans="2:14">
      <c r="B1101" s="72">
        <v>2018</v>
      </c>
      <c r="C1101" s="217">
        <v>0</v>
      </c>
      <c r="D1101" s="217">
        <v>0</v>
      </c>
      <c r="E1101" s="217">
        <v>1456</v>
      </c>
      <c r="F1101" s="218">
        <v>1456</v>
      </c>
      <c r="G1101" s="217">
        <v>0</v>
      </c>
      <c r="H1101" s="217">
        <v>0</v>
      </c>
      <c r="I1101" s="217">
        <v>0</v>
      </c>
      <c r="J1101" s="219">
        <v>1456</v>
      </c>
      <c r="K1101" s="219"/>
      <c r="L1101" s="219">
        <v>1456</v>
      </c>
      <c r="M1101" s="218"/>
      <c r="N1101" s="217">
        <v>0</v>
      </c>
    </row>
    <row r="1102" spans="2:14">
      <c r="B1102" s="616" t="s">
        <v>654</v>
      </c>
      <c r="C1102" s="217"/>
      <c r="D1102" s="217"/>
      <c r="E1102" s="217"/>
      <c r="F1102" s="218"/>
      <c r="G1102" s="217"/>
      <c r="H1102" s="217"/>
      <c r="I1102" s="217"/>
      <c r="J1102" s="219"/>
      <c r="K1102" s="219"/>
      <c r="L1102" s="219"/>
      <c r="M1102" s="218"/>
      <c r="N1102" s="217"/>
    </row>
    <row r="1103" spans="2:14">
      <c r="B1103" s="617" t="s">
        <v>566</v>
      </c>
      <c r="C1103" s="217"/>
      <c r="D1103" s="217"/>
      <c r="E1103" s="217"/>
      <c r="F1103" s="218"/>
      <c r="G1103" s="217"/>
      <c r="H1103" s="217"/>
      <c r="I1103" s="217"/>
      <c r="J1103" s="219"/>
      <c r="K1103" s="219"/>
      <c r="L1103" s="219"/>
      <c r="M1103" s="218"/>
      <c r="N1103" s="217"/>
    </row>
    <row r="1104" spans="2:14">
      <c r="B1104" s="72">
        <v>2012</v>
      </c>
      <c r="C1104" s="217">
        <v>0</v>
      </c>
      <c r="D1104" s="217">
        <v>0</v>
      </c>
      <c r="E1104" s="217">
        <v>2192</v>
      </c>
      <c r="F1104" s="218">
        <v>2192</v>
      </c>
      <c r="G1104" s="217">
        <v>0</v>
      </c>
      <c r="H1104" s="217">
        <v>0</v>
      </c>
      <c r="I1104" s="217">
        <v>0</v>
      </c>
      <c r="J1104" s="219">
        <v>2192</v>
      </c>
      <c r="K1104" s="219"/>
      <c r="L1104" s="219">
        <v>2192</v>
      </c>
      <c r="M1104" s="218"/>
      <c r="N1104" s="217">
        <v>0</v>
      </c>
    </row>
    <row r="1105" spans="2:14">
      <c r="B1105" s="72">
        <v>2013</v>
      </c>
      <c r="C1105" s="217">
        <v>0</v>
      </c>
      <c r="D1105" s="217">
        <v>0</v>
      </c>
      <c r="E1105" s="217">
        <v>5842</v>
      </c>
      <c r="F1105" s="218">
        <v>5842</v>
      </c>
      <c r="G1105" s="217">
        <v>0</v>
      </c>
      <c r="H1105" s="217">
        <v>0</v>
      </c>
      <c r="I1105" s="217">
        <v>0</v>
      </c>
      <c r="J1105" s="219">
        <v>5842</v>
      </c>
      <c r="K1105" s="219"/>
      <c r="L1105" s="219">
        <v>5842</v>
      </c>
      <c r="M1105" s="218"/>
      <c r="N1105" s="217">
        <v>0</v>
      </c>
    </row>
    <row r="1106" spans="2:14">
      <c r="B1106" s="72">
        <v>2014</v>
      </c>
      <c r="C1106" s="217">
        <v>0</v>
      </c>
      <c r="D1106" s="217">
        <v>0</v>
      </c>
      <c r="E1106" s="217">
        <v>10662</v>
      </c>
      <c r="F1106" s="218">
        <v>10662</v>
      </c>
      <c r="G1106" s="217">
        <v>0</v>
      </c>
      <c r="H1106" s="217">
        <v>0</v>
      </c>
      <c r="I1106" s="217">
        <v>0</v>
      </c>
      <c r="J1106" s="219">
        <v>10662</v>
      </c>
      <c r="K1106" s="219"/>
      <c r="L1106" s="219">
        <v>10662</v>
      </c>
      <c r="M1106" s="218"/>
      <c r="N1106" s="217">
        <v>0</v>
      </c>
    </row>
    <row r="1107" spans="2:14">
      <c r="B1107" s="72">
        <v>2015</v>
      </c>
      <c r="C1107" s="217">
        <v>0</v>
      </c>
      <c r="D1107" s="217">
        <v>0</v>
      </c>
      <c r="E1107" s="217">
        <v>8448</v>
      </c>
      <c r="F1107" s="218">
        <v>8448</v>
      </c>
      <c r="G1107" s="217">
        <v>0</v>
      </c>
      <c r="H1107" s="217">
        <v>0</v>
      </c>
      <c r="I1107" s="217">
        <v>0</v>
      </c>
      <c r="J1107" s="219">
        <v>8448</v>
      </c>
      <c r="K1107" s="219"/>
      <c r="L1107" s="219">
        <v>8448</v>
      </c>
      <c r="M1107" s="218"/>
      <c r="N1107" s="217">
        <v>0</v>
      </c>
    </row>
    <row r="1108" spans="2:14">
      <c r="B1108" s="616" t="s">
        <v>655</v>
      </c>
      <c r="C1108" s="217"/>
      <c r="D1108" s="217"/>
      <c r="E1108" s="217"/>
      <c r="F1108" s="218"/>
      <c r="G1108" s="217"/>
      <c r="H1108" s="217"/>
      <c r="I1108" s="217"/>
      <c r="J1108" s="219"/>
      <c r="K1108" s="219"/>
      <c r="L1108" s="219"/>
      <c r="M1108" s="218"/>
      <c r="N1108" s="217"/>
    </row>
    <row r="1109" spans="2:14">
      <c r="B1109" s="617" t="s">
        <v>395</v>
      </c>
      <c r="C1109" s="217"/>
      <c r="D1109" s="217"/>
      <c r="E1109" s="217"/>
      <c r="F1109" s="218"/>
      <c r="G1109" s="217"/>
      <c r="H1109" s="217"/>
      <c r="I1109" s="217"/>
      <c r="J1109" s="219"/>
      <c r="K1109" s="219"/>
      <c r="L1109" s="219"/>
      <c r="M1109" s="218"/>
      <c r="N1109" s="217"/>
    </row>
    <row r="1110" spans="2:14">
      <c r="B1110" s="72">
        <v>2012</v>
      </c>
      <c r="C1110" s="217">
        <v>0</v>
      </c>
      <c r="D1110" s="217">
        <v>0</v>
      </c>
      <c r="E1110" s="217">
        <v>0</v>
      </c>
      <c r="F1110" s="218">
        <v>0</v>
      </c>
      <c r="G1110" s="217">
        <v>0</v>
      </c>
      <c r="H1110" s="217">
        <v>724669</v>
      </c>
      <c r="I1110" s="217">
        <v>724669</v>
      </c>
      <c r="J1110" s="219">
        <v>724669</v>
      </c>
      <c r="K1110" s="219"/>
      <c r="L1110" s="219">
        <v>724669</v>
      </c>
      <c r="M1110" s="218">
        <v>190301</v>
      </c>
      <c r="N1110" s="217">
        <v>190301</v>
      </c>
    </row>
    <row r="1111" spans="2:14">
      <c r="B1111" s="72">
        <v>2013</v>
      </c>
      <c r="C1111" s="217">
        <v>0</v>
      </c>
      <c r="D1111" s="217">
        <v>0</v>
      </c>
      <c r="E1111" s="217">
        <v>0</v>
      </c>
      <c r="F1111" s="218">
        <v>0</v>
      </c>
      <c r="G1111" s="217">
        <v>0</v>
      </c>
      <c r="H1111" s="217">
        <v>865398</v>
      </c>
      <c r="I1111" s="217">
        <v>865398</v>
      </c>
      <c r="J1111" s="219">
        <v>865398</v>
      </c>
      <c r="K1111" s="219">
        <v>0</v>
      </c>
      <c r="L1111" s="219">
        <v>865398</v>
      </c>
      <c r="M1111" s="218">
        <v>232357</v>
      </c>
      <c r="N1111" s="217">
        <v>232357</v>
      </c>
    </row>
    <row r="1112" spans="2:14">
      <c r="B1112" s="72">
        <v>2014</v>
      </c>
      <c r="C1112" s="217">
        <v>0</v>
      </c>
      <c r="D1112" s="217">
        <v>0</v>
      </c>
      <c r="E1112" s="217">
        <v>0</v>
      </c>
      <c r="F1112" s="218">
        <v>0</v>
      </c>
      <c r="G1112" s="217">
        <v>0</v>
      </c>
      <c r="H1112" s="217">
        <v>1285630</v>
      </c>
      <c r="I1112" s="217">
        <v>1285630</v>
      </c>
      <c r="J1112" s="219">
        <v>1285630</v>
      </c>
      <c r="K1112" s="219">
        <v>0</v>
      </c>
      <c r="L1112" s="219">
        <v>1285630</v>
      </c>
      <c r="M1112" s="218">
        <v>295176</v>
      </c>
      <c r="N1112" s="217">
        <v>311602</v>
      </c>
    </row>
    <row r="1113" spans="2:14">
      <c r="B1113" s="72">
        <v>2015</v>
      </c>
      <c r="C1113" s="217">
        <v>0</v>
      </c>
      <c r="D1113" s="217">
        <v>0</v>
      </c>
      <c r="E1113" s="217">
        <v>0</v>
      </c>
      <c r="F1113" s="218">
        <v>0</v>
      </c>
      <c r="G1113" s="217">
        <v>0</v>
      </c>
      <c r="H1113" s="217">
        <v>1480265</v>
      </c>
      <c r="I1113" s="217">
        <v>1480265</v>
      </c>
      <c r="J1113" s="219">
        <v>1480265</v>
      </c>
      <c r="K1113" s="219">
        <v>0</v>
      </c>
      <c r="L1113" s="219">
        <v>1480265</v>
      </c>
      <c r="M1113" s="218">
        <v>346266</v>
      </c>
      <c r="N1113" s="217">
        <v>368130</v>
      </c>
    </row>
    <row r="1114" spans="2:14">
      <c r="B1114" s="617" t="s">
        <v>396</v>
      </c>
      <c r="C1114" s="217"/>
      <c r="D1114" s="217"/>
      <c r="E1114" s="217"/>
      <c r="F1114" s="218"/>
      <c r="G1114" s="217"/>
      <c r="H1114" s="217"/>
      <c r="I1114" s="217"/>
      <c r="J1114" s="219"/>
      <c r="K1114" s="219"/>
      <c r="L1114" s="219"/>
      <c r="M1114" s="218"/>
      <c r="N1114" s="217"/>
    </row>
    <row r="1115" spans="2:14">
      <c r="B1115" s="72">
        <v>2012</v>
      </c>
      <c r="C1115" s="217">
        <v>62079</v>
      </c>
      <c r="D1115" s="217">
        <v>50430</v>
      </c>
      <c r="E1115" s="217">
        <v>38255</v>
      </c>
      <c r="F1115" s="218">
        <v>150764</v>
      </c>
      <c r="G1115" s="217">
        <v>23262</v>
      </c>
      <c r="H1115" s="217">
        <v>0</v>
      </c>
      <c r="I1115" s="217">
        <v>23262</v>
      </c>
      <c r="J1115" s="219">
        <v>174026</v>
      </c>
      <c r="K1115" s="219"/>
      <c r="L1115" s="219">
        <v>174026</v>
      </c>
      <c r="M1115" s="218"/>
      <c r="N1115" s="217">
        <v>10936</v>
      </c>
    </row>
    <row r="1116" spans="2:14">
      <c r="B1116" s="72">
        <v>2013</v>
      </c>
      <c r="C1116" s="217">
        <v>96718</v>
      </c>
      <c r="D1116" s="217">
        <v>39276</v>
      </c>
      <c r="E1116" s="217">
        <v>31634</v>
      </c>
      <c r="F1116" s="218">
        <v>167628</v>
      </c>
      <c r="G1116" s="217">
        <v>3500</v>
      </c>
      <c r="H1116" s="217">
        <v>0</v>
      </c>
      <c r="I1116" s="217">
        <v>3500</v>
      </c>
      <c r="J1116" s="219">
        <v>171128</v>
      </c>
      <c r="K1116" s="219"/>
      <c r="L1116" s="219">
        <v>171128</v>
      </c>
      <c r="M1116" s="218">
        <v>0</v>
      </c>
      <c r="N1116" s="217">
        <v>9485</v>
      </c>
    </row>
    <row r="1117" spans="2:14">
      <c r="B1117" s="72">
        <v>2014</v>
      </c>
      <c r="C1117" s="217">
        <v>57683</v>
      </c>
      <c r="D1117" s="217">
        <v>81154</v>
      </c>
      <c r="E1117" s="217">
        <v>24199</v>
      </c>
      <c r="F1117" s="218">
        <v>163036</v>
      </c>
      <c r="G1117" s="217">
        <v>4137</v>
      </c>
      <c r="H1117" s="217">
        <v>0</v>
      </c>
      <c r="I1117" s="217">
        <v>4137</v>
      </c>
      <c r="J1117" s="219">
        <v>167173</v>
      </c>
      <c r="K1117" s="219"/>
      <c r="L1117" s="219">
        <v>167173</v>
      </c>
      <c r="M1117" s="218"/>
      <c r="N1117" s="217">
        <v>8941</v>
      </c>
    </row>
    <row r="1118" spans="2:14">
      <c r="B1118" s="72">
        <v>2015</v>
      </c>
      <c r="C1118" s="217">
        <v>36330</v>
      </c>
      <c r="D1118" s="217">
        <v>104885</v>
      </c>
      <c r="E1118" s="217">
        <v>20304</v>
      </c>
      <c r="F1118" s="218">
        <v>161519</v>
      </c>
      <c r="G1118" s="217">
        <v>1231</v>
      </c>
      <c r="H1118" s="217">
        <v>0</v>
      </c>
      <c r="I1118" s="217">
        <v>1231</v>
      </c>
      <c r="J1118" s="219">
        <v>162750</v>
      </c>
      <c r="K1118" s="219"/>
      <c r="L1118" s="219">
        <v>162750</v>
      </c>
      <c r="M1118" s="218"/>
      <c r="N1118" s="217">
        <v>8706</v>
      </c>
    </row>
    <row r="1119" spans="2:14">
      <c r="B1119" s="617" t="s">
        <v>397</v>
      </c>
      <c r="C1119" s="217"/>
      <c r="D1119" s="217"/>
      <c r="E1119" s="217"/>
      <c r="F1119" s="218"/>
      <c r="G1119" s="217"/>
      <c r="H1119" s="217"/>
      <c r="I1119" s="217"/>
      <c r="J1119" s="219"/>
      <c r="K1119" s="219"/>
      <c r="L1119" s="219"/>
      <c r="M1119" s="218"/>
      <c r="N1119" s="217"/>
    </row>
    <row r="1120" spans="2:14">
      <c r="B1120" s="72">
        <v>2012</v>
      </c>
      <c r="C1120" s="217">
        <v>2960</v>
      </c>
      <c r="D1120" s="217">
        <v>195187</v>
      </c>
      <c r="E1120" s="217">
        <v>624315</v>
      </c>
      <c r="F1120" s="218">
        <v>822462</v>
      </c>
      <c r="G1120" s="217">
        <v>139406</v>
      </c>
      <c r="H1120" s="217">
        <v>237441</v>
      </c>
      <c r="I1120" s="217">
        <v>376847</v>
      </c>
      <c r="J1120" s="219">
        <v>1199309</v>
      </c>
      <c r="K1120" s="219">
        <v>0</v>
      </c>
      <c r="L1120" s="219">
        <v>1199309</v>
      </c>
      <c r="M1120" s="218">
        <v>27976</v>
      </c>
      <c r="N1120" s="217">
        <v>181447</v>
      </c>
    </row>
    <row r="1121" spans="2:14">
      <c r="B1121" s="72">
        <v>2013</v>
      </c>
      <c r="C1121" s="217">
        <v>2795</v>
      </c>
      <c r="D1121" s="217">
        <v>203130</v>
      </c>
      <c r="E1121" s="217">
        <v>502804</v>
      </c>
      <c r="F1121" s="218">
        <v>708729</v>
      </c>
      <c r="G1121" s="217">
        <v>149651</v>
      </c>
      <c r="H1121" s="217">
        <v>249266</v>
      </c>
      <c r="I1121" s="217">
        <v>398917</v>
      </c>
      <c r="J1121" s="219">
        <v>1107646</v>
      </c>
      <c r="K1121" s="219">
        <v>0</v>
      </c>
      <c r="L1121" s="219">
        <v>1107646</v>
      </c>
      <c r="M1121" s="218">
        <v>14904</v>
      </c>
      <c r="N1121" s="217">
        <v>15082</v>
      </c>
    </row>
    <row r="1122" spans="2:14">
      <c r="B1122" s="72">
        <v>2014</v>
      </c>
      <c r="C1122" s="217">
        <v>179085</v>
      </c>
      <c r="D1122" s="217">
        <v>161899</v>
      </c>
      <c r="E1122" s="217">
        <v>418992</v>
      </c>
      <c r="F1122" s="218">
        <v>759976</v>
      </c>
      <c r="G1122" s="217">
        <v>168417</v>
      </c>
      <c r="H1122" s="217">
        <v>331947</v>
      </c>
      <c r="I1122" s="217">
        <v>500364</v>
      </c>
      <c r="J1122" s="219">
        <v>1260340</v>
      </c>
      <c r="K1122" s="219">
        <v>0</v>
      </c>
      <c r="L1122" s="219">
        <v>1260340</v>
      </c>
      <c r="M1122" s="218">
        <v>14082</v>
      </c>
      <c r="N1122" s="217">
        <v>14082</v>
      </c>
    </row>
    <row r="1123" spans="2:14">
      <c r="B1123" s="72">
        <v>2015</v>
      </c>
      <c r="C1123" s="217">
        <v>213146</v>
      </c>
      <c r="D1123" s="217">
        <v>134511</v>
      </c>
      <c r="E1123" s="217">
        <v>395601</v>
      </c>
      <c r="F1123" s="218">
        <v>743258</v>
      </c>
      <c r="G1123" s="217">
        <v>164962</v>
      </c>
      <c r="H1123" s="217">
        <v>351422</v>
      </c>
      <c r="I1123" s="217">
        <v>516384</v>
      </c>
      <c r="J1123" s="219">
        <v>1259642</v>
      </c>
      <c r="K1123" s="219">
        <v>0</v>
      </c>
      <c r="L1123" s="219">
        <v>1259642</v>
      </c>
      <c r="M1123" s="218">
        <v>0</v>
      </c>
      <c r="N1123" s="217">
        <v>0</v>
      </c>
    </row>
    <row r="1124" spans="2:14">
      <c r="B1124" s="616" t="s">
        <v>149</v>
      </c>
      <c r="C1124" s="217"/>
      <c r="D1124" s="217"/>
      <c r="E1124" s="217"/>
      <c r="F1124" s="218"/>
      <c r="G1124" s="217"/>
      <c r="H1124" s="217"/>
      <c r="I1124" s="217"/>
      <c r="J1124" s="219"/>
      <c r="K1124" s="219"/>
      <c r="L1124" s="219"/>
      <c r="M1124" s="218"/>
      <c r="N1124" s="217"/>
    </row>
    <row r="1125" spans="2:14">
      <c r="B1125" s="617" t="s">
        <v>436</v>
      </c>
      <c r="C1125" s="217"/>
      <c r="D1125" s="217"/>
      <c r="E1125" s="217"/>
      <c r="F1125" s="218"/>
      <c r="G1125" s="217"/>
      <c r="H1125" s="217"/>
      <c r="I1125" s="217"/>
      <c r="J1125" s="219"/>
      <c r="K1125" s="219"/>
      <c r="L1125" s="219"/>
      <c r="M1125" s="218"/>
      <c r="N1125" s="217"/>
    </row>
    <row r="1126" spans="2:14">
      <c r="B1126" s="72">
        <v>2012</v>
      </c>
      <c r="C1126" s="217">
        <v>0</v>
      </c>
      <c r="D1126" s="217">
        <v>0</v>
      </c>
      <c r="E1126" s="217">
        <v>0</v>
      </c>
      <c r="F1126" s="218">
        <v>0</v>
      </c>
      <c r="G1126" s="217">
        <v>0</v>
      </c>
      <c r="H1126" s="217">
        <v>129308</v>
      </c>
      <c r="I1126" s="217">
        <v>129308</v>
      </c>
      <c r="J1126" s="219">
        <v>129308</v>
      </c>
      <c r="K1126" s="219">
        <v>6717</v>
      </c>
      <c r="L1126" s="219">
        <v>136025</v>
      </c>
      <c r="M1126" s="218">
        <v>0</v>
      </c>
      <c r="N1126" s="217">
        <v>0</v>
      </c>
    </row>
    <row r="1127" spans="2:14">
      <c r="B1127" s="72">
        <v>2013</v>
      </c>
      <c r="C1127" s="217">
        <v>0</v>
      </c>
      <c r="D1127" s="217">
        <v>0</v>
      </c>
      <c r="E1127" s="217">
        <v>0</v>
      </c>
      <c r="F1127" s="218">
        <v>0</v>
      </c>
      <c r="G1127" s="217">
        <v>0</v>
      </c>
      <c r="H1127" s="217">
        <v>183595</v>
      </c>
      <c r="I1127" s="217">
        <v>183595</v>
      </c>
      <c r="J1127" s="219">
        <v>183595</v>
      </c>
      <c r="K1127" s="219">
        <v>8187</v>
      </c>
      <c r="L1127" s="219">
        <v>191782</v>
      </c>
      <c r="M1127" s="218">
        <v>0</v>
      </c>
      <c r="N1127" s="217">
        <v>0</v>
      </c>
    </row>
    <row r="1128" spans="2:14">
      <c r="B1128" s="72">
        <v>2014</v>
      </c>
      <c r="C1128" s="217">
        <v>0</v>
      </c>
      <c r="D1128" s="217">
        <v>0</v>
      </c>
      <c r="E1128" s="217">
        <v>0</v>
      </c>
      <c r="F1128" s="218">
        <v>0</v>
      </c>
      <c r="G1128" s="217">
        <v>0</v>
      </c>
      <c r="H1128" s="217">
        <v>267655</v>
      </c>
      <c r="I1128" s="217">
        <v>267655</v>
      </c>
      <c r="J1128" s="219">
        <v>267655</v>
      </c>
      <c r="K1128" s="219">
        <v>4248</v>
      </c>
      <c r="L1128" s="219">
        <v>271903</v>
      </c>
      <c r="M1128" s="218">
        <v>0</v>
      </c>
      <c r="N1128" s="217">
        <v>0</v>
      </c>
    </row>
    <row r="1129" spans="2:14">
      <c r="B1129" s="72">
        <v>2015</v>
      </c>
      <c r="C1129" s="217">
        <v>0</v>
      </c>
      <c r="D1129" s="217">
        <v>0</v>
      </c>
      <c r="E1129" s="217">
        <v>0</v>
      </c>
      <c r="F1129" s="218">
        <v>0</v>
      </c>
      <c r="G1129" s="217">
        <v>0</v>
      </c>
      <c r="H1129" s="217">
        <v>322812</v>
      </c>
      <c r="I1129" s="217">
        <v>322812</v>
      </c>
      <c r="J1129" s="219">
        <v>322812</v>
      </c>
      <c r="K1129" s="219">
        <v>3988</v>
      </c>
      <c r="L1129" s="219">
        <v>326800</v>
      </c>
      <c r="M1129" s="218">
        <v>0</v>
      </c>
      <c r="N1129" s="217">
        <v>0</v>
      </c>
    </row>
    <row r="1130" spans="2:14">
      <c r="B1130" s="72">
        <v>2016</v>
      </c>
      <c r="C1130" s="217">
        <v>0</v>
      </c>
      <c r="D1130" s="217">
        <v>0</v>
      </c>
      <c r="E1130" s="217">
        <v>0</v>
      </c>
      <c r="F1130" s="218">
        <v>0</v>
      </c>
      <c r="G1130" s="217">
        <v>0</v>
      </c>
      <c r="H1130" s="217">
        <v>343837</v>
      </c>
      <c r="I1130" s="217">
        <v>343837</v>
      </c>
      <c r="J1130" s="219">
        <v>343837</v>
      </c>
      <c r="K1130" s="219">
        <v>3880</v>
      </c>
      <c r="L1130" s="219">
        <v>347717</v>
      </c>
      <c r="M1130" s="218">
        <v>0</v>
      </c>
      <c r="N1130" s="217">
        <v>0</v>
      </c>
    </row>
    <row r="1131" spans="2:14">
      <c r="B1131" s="72">
        <v>2017</v>
      </c>
      <c r="C1131" s="217">
        <v>0</v>
      </c>
      <c r="D1131" s="217">
        <v>0</v>
      </c>
      <c r="E1131" s="217">
        <v>0</v>
      </c>
      <c r="F1131" s="218">
        <v>0</v>
      </c>
      <c r="G1131" s="217">
        <v>0</v>
      </c>
      <c r="H1131" s="217">
        <v>349823</v>
      </c>
      <c r="I1131" s="217">
        <v>349823</v>
      </c>
      <c r="J1131" s="219">
        <v>349823</v>
      </c>
      <c r="K1131" s="219">
        <v>0</v>
      </c>
      <c r="L1131" s="219">
        <v>349823</v>
      </c>
      <c r="M1131" s="218">
        <v>0</v>
      </c>
      <c r="N1131" s="217">
        <v>0</v>
      </c>
    </row>
    <row r="1132" spans="2:14">
      <c r="B1132" s="72">
        <v>2018</v>
      </c>
      <c r="C1132" s="217">
        <v>0</v>
      </c>
      <c r="D1132" s="217">
        <v>0</v>
      </c>
      <c r="E1132" s="217">
        <v>0</v>
      </c>
      <c r="F1132" s="218">
        <v>0</v>
      </c>
      <c r="G1132" s="217">
        <v>0</v>
      </c>
      <c r="H1132" s="217">
        <v>342521</v>
      </c>
      <c r="I1132" s="217">
        <v>342521</v>
      </c>
      <c r="J1132" s="219">
        <v>342521</v>
      </c>
      <c r="K1132" s="219">
        <v>0</v>
      </c>
      <c r="L1132" s="219">
        <v>342521</v>
      </c>
      <c r="M1132" s="218">
        <v>0</v>
      </c>
      <c r="N1132" s="217">
        <v>0</v>
      </c>
    </row>
    <row r="1133" spans="2:14">
      <c r="B1133" s="72">
        <v>2019</v>
      </c>
      <c r="C1133" s="217">
        <v>0</v>
      </c>
      <c r="D1133" s="217">
        <v>0</v>
      </c>
      <c r="E1133" s="217">
        <v>0</v>
      </c>
      <c r="F1133" s="218">
        <v>0</v>
      </c>
      <c r="G1133" s="217">
        <v>0</v>
      </c>
      <c r="H1133" s="217">
        <v>334929</v>
      </c>
      <c r="I1133" s="217">
        <v>334929</v>
      </c>
      <c r="J1133" s="219">
        <v>334929</v>
      </c>
      <c r="K1133" s="219">
        <v>0</v>
      </c>
      <c r="L1133" s="219">
        <v>334929</v>
      </c>
      <c r="M1133" s="218">
        <v>0</v>
      </c>
      <c r="N1133" s="217">
        <v>0</v>
      </c>
    </row>
    <row r="1134" spans="2:14">
      <c r="B1134" s="72">
        <v>2020</v>
      </c>
      <c r="C1134" s="217">
        <v>0</v>
      </c>
      <c r="D1134" s="217">
        <v>0</v>
      </c>
      <c r="E1134" s="217">
        <v>0</v>
      </c>
      <c r="F1134" s="218">
        <v>0</v>
      </c>
      <c r="G1134" s="217">
        <v>0</v>
      </c>
      <c r="H1134" s="217">
        <v>364077</v>
      </c>
      <c r="I1134" s="217">
        <v>364077</v>
      </c>
      <c r="J1134" s="219">
        <v>364077</v>
      </c>
      <c r="K1134" s="219">
        <v>0</v>
      </c>
      <c r="L1134" s="219">
        <v>364077</v>
      </c>
      <c r="M1134" s="218">
        <v>0</v>
      </c>
      <c r="N1134" s="217">
        <v>0</v>
      </c>
    </row>
    <row r="1135" spans="2:14">
      <c r="B1135" s="72">
        <v>2021</v>
      </c>
      <c r="C1135" s="217">
        <v>0</v>
      </c>
      <c r="D1135" s="217">
        <v>0</v>
      </c>
      <c r="E1135" s="217">
        <v>0</v>
      </c>
      <c r="F1135" s="218">
        <v>0</v>
      </c>
      <c r="G1135" s="217">
        <v>0</v>
      </c>
      <c r="H1135" s="217">
        <v>388170</v>
      </c>
      <c r="I1135" s="217">
        <v>388170</v>
      </c>
      <c r="J1135" s="219">
        <v>388170</v>
      </c>
      <c r="K1135" s="219">
        <v>0</v>
      </c>
      <c r="L1135" s="219">
        <v>388170</v>
      </c>
      <c r="M1135" s="218">
        <v>0</v>
      </c>
      <c r="N1135" s="217">
        <v>0</v>
      </c>
    </row>
    <row r="1136" spans="2:14">
      <c r="B1136" s="72">
        <v>2022</v>
      </c>
      <c r="C1136" s="217">
        <v>0</v>
      </c>
      <c r="D1136" s="217">
        <v>0</v>
      </c>
      <c r="E1136" s="217">
        <v>0</v>
      </c>
      <c r="F1136" s="218">
        <v>0</v>
      </c>
      <c r="G1136" s="217">
        <v>0</v>
      </c>
      <c r="H1136" s="217">
        <v>423068</v>
      </c>
      <c r="I1136" s="217">
        <v>423068</v>
      </c>
      <c r="J1136" s="219">
        <v>423068</v>
      </c>
      <c r="K1136" s="219">
        <v>0</v>
      </c>
      <c r="L1136" s="219">
        <v>423068</v>
      </c>
      <c r="M1136" s="218">
        <v>0</v>
      </c>
      <c r="N1136" s="217">
        <v>0</v>
      </c>
    </row>
    <row r="1137" spans="2:14">
      <c r="B1137" s="72">
        <v>2023</v>
      </c>
      <c r="C1137" s="217">
        <v>0</v>
      </c>
      <c r="D1137" s="217">
        <v>0</v>
      </c>
      <c r="E1137" s="217">
        <v>0</v>
      </c>
      <c r="F1137" s="218">
        <v>0</v>
      </c>
      <c r="G1137" s="217">
        <v>0</v>
      </c>
      <c r="H1137" s="217">
        <v>438399</v>
      </c>
      <c r="I1137" s="217">
        <v>438399</v>
      </c>
      <c r="J1137" s="219">
        <v>438399</v>
      </c>
      <c r="K1137" s="219">
        <v>0</v>
      </c>
      <c r="L1137" s="219">
        <v>438399</v>
      </c>
      <c r="M1137" s="218">
        <v>0</v>
      </c>
      <c r="N1137" s="217">
        <v>0</v>
      </c>
    </row>
    <row r="1138" spans="2:14">
      <c r="B1138" s="616" t="s">
        <v>170</v>
      </c>
      <c r="C1138" s="217"/>
      <c r="D1138" s="217"/>
      <c r="E1138" s="217"/>
      <c r="F1138" s="218"/>
      <c r="G1138" s="217"/>
      <c r="H1138" s="217"/>
      <c r="I1138" s="217"/>
      <c r="J1138" s="219"/>
      <c r="K1138" s="219"/>
      <c r="L1138" s="219"/>
      <c r="M1138" s="218"/>
      <c r="N1138" s="217"/>
    </row>
    <row r="1139" spans="2:14">
      <c r="B1139" s="617" t="s">
        <v>437</v>
      </c>
      <c r="C1139" s="217"/>
      <c r="D1139" s="217"/>
      <c r="E1139" s="217"/>
      <c r="F1139" s="218"/>
      <c r="G1139" s="217"/>
      <c r="H1139" s="217"/>
      <c r="I1139" s="217"/>
      <c r="J1139" s="219"/>
      <c r="K1139" s="219"/>
      <c r="L1139" s="219"/>
      <c r="M1139" s="218"/>
      <c r="N1139" s="217"/>
    </row>
    <row r="1140" spans="2:14">
      <c r="B1140" s="72">
        <v>2012</v>
      </c>
      <c r="C1140" s="217">
        <v>0</v>
      </c>
      <c r="D1140" s="217">
        <v>0</v>
      </c>
      <c r="E1140" s="217">
        <v>0</v>
      </c>
      <c r="F1140" s="218">
        <v>0</v>
      </c>
      <c r="G1140" s="217">
        <v>8664</v>
      </c>
      <c r="H1140" s="217">
        <v>66258</v>
      </c>
      <c r="I1140" s="217">
        <v>74922</v>
      </c>
      <c r="J1140" s="219">
        <v>74922</v>
      </c>
      <c r="K1140" s="219">
        <v>0</v>
      </c>
      <c r="L1140" s="219">
        <v>74922</v>
      </c>
      <c r="M1140" s="218">
        <v>0</v>
      </c>
      <c r="N1140" s="217">
        <v>5628</v>
      </c>
    </row>
    <row r="1141" spans="2:14">
      <c r="B1141" s="72">
        <v>2013</v>
      </c>
      <c r="C1141" s="217">
        <v>0</v>
      </c>
      <c r="D1141" s="217">
        <v>0</v>
      </c>
      <c r="E1141" s="217">
        <v>0</v>
      </c>
      <c r="F1141" s="218">
        <v>0</v>
      </c>
      <c r="G1141" s="217">
        <v>8863</v>
      </c>
      <c r="H1141" s="217">
        <v>75917</v>
      </c>
      <c r="I1141" s="217">
        <v>84780</v>
      </c>
      <c r="J1141" s="219">
        <v>84780</v>
      </c>
      <c r="K1141" s="219">
        <v>0</v>
      </c>
      <c r="L1141" s="219">
        <v>84780</v>
      </c>
      <c r="M1141" s="218">
        <v>0</v>
      </c>
      <c r="N1141" s="217">
        <v>5007</v>
      </c>
    </row>
    <row r="1142" spans="2:14">
      <c r="B1142" s="72">
        <v>2014</v>
      </c>
      <c r="C1142" s="217">
        <v>0</v>
      </c>
      <c r="D1142" s="217">
        <v>0</v>
      </c>
      <c r="E1142" s="217">
        <v>0</v>
      </c>
      <c r="F1142" s="218">
        <v>0</v>
      </c>
      <c r="G1142" s="217">
        <v>11106</v>
      </c>
      <c r="H1142" s="217">
        <v>113520</v>
      </c>
      <c r="I1142" s="217">
        <v>124626</v>
      </c>
      <c r="J1142" s="219">
        <v>124626</v>
      </c>
      <c r="K1142" s="219">
        <v>0</v>
      </c>
      <c r="L1142" s="219">
        <v>124626</v>
      </c>
      <c r="M1142" s="218">
        <v>0</v>
      </c>
      <c r="N1142" s="217">
        <v>4511</v>
      </c>
    </row>
    <row r="1143" spans="2:14">
      <c r="B1143" s="72">
        <v>2015</v>
      </c>
      <c r="C1143" s="217">
        <v>0</v>
      </c>
      <c r="D1143" s="217">
        <v>0</v>
      </c>
      <c r="E1143" s="217">
        <v>0</v>
      </c>
      <c r="F1143" s="218">
        <v>0</v>
      </c>
      <c r="G1143" s="217">
        <v>10504</v>
      </c>
      <c r="H1143" s="217">
        <v>123188</v>
      </c>
      <c r="I1143" s="217">
        <v>133692</v>
      </c>
      <c r="J1143" s="219">
        <v>133692</v>
      </c>
      <c r="K1143" s="219">
        <v>0</v>
      </c>
      <c r="L1143" s="219">
        <v>133692</v>
      </c>
      <c r="M1143" s="218">
        <v>0</v>
      </c>
      <c r="N1143" s="217">
        <v>4149</v>
      </c>
    </row>
    <row r="1144" spans="2:14">
      <c r="B1144" s="72">
        <v>2016</v>
      </c>
      <c r="C1144" s="217">
        <v>0</v>
      </c>
      <c r="D1144" s="217">
        <v>0</v>
      </c>
      <c r="E1144" s="217">
        <v>0</v>
      </c>
      <c r="F1144" s="218">
        <v>0</v>
      </c>
      <c r="G1144" s="217">
        <v>0</v>
      </c>
      <c r="H1144" s="217">
        <v>124554</v>
      </c>
      <c r="I1144" s="217">
        <v>124554</v>
      </c>
      <c r="J1144" s="219">
        <v>124554</v>
      </c>
      <c r="K1144" s="219">
        <v>0</v>
      </c>
      <c r="L1144" s="219">
        <v>124554</v>
      </c>
      <c r="M1144" s="218">
        <v>0</v>
      </c>
      <c r="N1144" s="217">
        <v>1886</v>
      </c>
    </row>
    <row r="1145" spans="2:14">
      <c r="B1145" s="72">
        <v>2017</v>
      </c>
      <c r="C1145" s="217">
        <v>0</v>
      </c>
      <c r="D1145" s="217">
        <v>0</v>
      </c>
      <c r="E1145" s="217">
        <v>0</v>
      </c>
      <c r="F1145" s="218">
        <v>0</v>
      </c>
      <c r="G1145" s="217">
        <v>0</v>
      </c>
      <c r="H1145" s="217">
        <v>120409</v>
      </c>
      <c r="I1145" s="217">
        <v>120409</v>
      </c>
      <c r="J1145" s="219">
        <v>120409</v>
      </c>
      <c r="K1145" s="219">
        <v>0</v>
      </c>
      <c r="L1145" s="219">
        <v>120409</v>
      </c>
      <c r="M1145" s="218">
        <v>0</v>
      </c>
      <c r="N1145" s="217">
        <v>2443</v>
      </c>
    </row>
    <row r="1146" spans="2:14">
      <c r="B1146" s="72">
        <v>2018</v>
      </c>
      <c r="C1146" s="217">
        <v>0</v>
      </c>
      <c r="D1146" s="217">
        <v>0</v>
      </c>
      <c r="E1146" s="217">
        <v>0</v>
      </c>
      <c r="F1146" s="218">
        <v>0</v>
      </c>
      <c r="G1146" s="217">
        <v>0</v>
      </c>
      <c r="H1146" s="217">
        <v>112506</v>
      </c>
      <c r="I1146" s="217">
        <v>112506</v>
      </c>
      <c r="J1146" s="219">
        <v>112506</v>
      </c>
      <c r="K1146" s="219">
        <v>0</v>
      </c>
      <c r="L1146" s="219">
        <v>112506</v>
      </c>
      <c r="M1146" s="218">
        <v>0</v>
      </c>
      <c r="N1146" s="217">
        <v>2735</v>
      </c>
    </row>
    <row r="1147" spans="2:14">
      <c r="B1147" s="72">
        <v>2019</v>
      </c>
      <c r="C1147" s="217">
        <v>0</v>
      </c>
      <c r="D1147" s="217">
        <v>0</v>
      </c>
      <c r="E1147" s="217">
        <v>0</v>
      </c>
      <c r="F1147" s="218">
        <v>0</v>
      </c>
      <c r="G1147" s="217">
        <v>0</v>
      </c>
      <c r="H1147" s="217">
        <v>107884</v>
      </c>
      <c r="I1147" s="217">
        <v>107884</v>
      </c>
      <c r="J1147" s="219">
        <v>107884</v>
      </c>
      <c r="K1147" s="219">
        <v>0</v>
      </c>
      <c r="L1147" s="219">
        <v>107884</v>
      </c>
      <c r="M1147" s="218">
        <v>0</v>
      </c>
      <c r="N1147" s="217">
        <v>1155</v>
      </c>
    </row>
    <row r="1148" spans="2:14">
      <c r="B1148" s="72">
        <v>2020</v>
      </c>
      <c r="C1148" s="217">
        <v>0</v>
      </c>
      <c r="D1148" s="217">
        <v>0</v>
      </c>
      <c r="E1148" s="217">
        <v>0</v>
      </c>
      <c r="F1148" s="218">
        <v>0</v>
      </c>
      <c r="G1148" s="217">
        <v>0</v>
      </c>
      <c r="H1148" s="217">
        <v>121811</v>
      </c>
      <c r="I1148" s="217">
        <v>121811</v>
      </c>
      <c r="J1148" s="219">
        <v>121811</v>
      </c>
      <c r="K1148" s="219">
        <v>0</v>
      </c>
      <c r="L1148" s="219">
        <v>121811</v>
      </c>
      <c r="M1148" s="218">
        <v>0</v>
      </c>
      <c r="N1148" s="217">
        <v>1132</v>
      </c>
    </row>
    <row r="1149" spans="2:14">
      <c r="B1149" s="72">
        <v>2021</v>
      </c>
      <c r="C1149" s="217">
        <v>0</v>
      </c>
      <c r="D1149" s="217">
        <v>0</v>
      </c>
      <c r="E1149" s="217">
        <v>0</v>
      </c>
      <c r="F1149" s="218">
        <v>0</v>
      </c>
      <c r="G1149" s="217">
        <v>0</v>
      </c>
      <c r="H1149" s="217">
        <v>131560</v>
      </c>
      <c r="I1149" s="217">
        <v>131560</v>
      </c>
      <c r="J1149" s="219">
        <v>131560</v>
      </c>
      <c r="K1149" s="219">
        <v>0</v>
      </c>
      <c r="L1149" s="219">
        <v>131560</v>
      </c>
      <c r="M1149" s="218">
        <v>0</v>
      </c>
      <c r="N1149" s="217">
        <v>1205</v>
      </c>
    </row>
    <row r="1150" spans="2:14">
      <c r="B1150" s="72">
        <v>2022</v>
      </c>
      <c r="C1150" s="217">
        <v>0</v>
      </c>
      <c r="D1150" s="217">
        <v>0</v>
      </c>
      <c r="E1150" s="217">
        <v>0</v>
      </c>
      <c r="F1150" s="218">
        <v>0</v>
      </c>
      <c r="G1150" s="217">
        <v>0</v>
      </c>
      <c r="H1150" s="217">
        <v>147099</v>
      </c>
      <c r="I1150" s="217">
        <v>147099</v>
      </c>
      <c r="J1150" s="219">
        <v>147099</v>
      </c>
      <c r="K1150" s="219">
        <v>0</v>
      </c>
      <c r="L1150" s="219">
        <v>147099</v>
      </c>
      <c r="M1150" s="218">
        <v>0</v>
      </c>
      <c r="N1150" s="217">
        <v>1216</v>
      </c>
    </row>
    <row r="1151" spans="2:14">
      <c r="B1151" s="72">
        <v>2023</v>
      </c>
      <c r="C1151" s="217">
        <v>0</v>
      </c>
      <c r="D1151" s="217">
        <v>0</v>
      </c>
      <c r="E1151" s="217">
        <v>0</v>
      </c>
      <c r="F1151" s="218">
        <v>0</v>
      </c>
      <c r="G1151" s="217">
        <v>0</v>
      </c>
      <c r="H1151" s="217">
        <v>143102</v>
      </c>
      <c r="I1151" s="217">
        <v>143102</v>
      </c>
      <c r="J1151" s="219">
        <v>143102</v>
      </c>
      <c r="K1151" s="219">
        <v>0</v>
      </c>
      <c r="L1151" s="219">
        <v>143102</v>
      </c>
      <c r="M1151" s="218">
        <v>0</v>
      </c>
      <c r="N1151" s="217">
        <v>1227</v>
      </c>
    </row>
    <row r="1152" spans="2:14">
      <c r="B1152" s="616" t="s">
        <v>656</v>
      </c>
      <c r="C1152" s="217"/>
      <c r="D1152" s="217"/>
      <c r="E1152" s="217"/>
      <c r="F1152" s="218"/>
      <c r="G1152" s="217"/>
      <c r="H1152" s="217"/>
      <c r="I1152" s="217"/>
      <c r="J1152" s="219"/>
      <c r="K1152" s="219"/>
      <c r="L1152" s="219"/>
      <c r="M1152" s="218"/>
      <c r="N1152" s="217"/>
    </row>
    <row r="1153" spans="2:14">
      <c r="B1153" s="617" t="s">
        <v>551</v>
      </c>
      <c r="C1153" s="217"/>
      <c r="D1153" s="217"/>
      <c r="E1153" s="217"/>
      <c r="F1153" s="218"/>
      <c r="G1153" s="217"/>
      <c r="H1153" s="217"/>
      <c r="I1153" s="217"/>
      <c r="J1153" s="219"/>
      <c r="K1153" s="219"/>
      <c r="L1153" s="219"/>
      <c r="M1153" s="218"/>
      <c r="N1153" s="217"/>
    </row>
    <row r="1154" spans="2:14">
      <c r="B1154" s="72">
        <v>2012</v>
      </c>
      <c r="C1154" s="217">
        <v>7</v>
      </c>
      <c r="D1154" s="217">
        <v>0</v>
      </c>
      <c r="E1154" s="217">
        <v>0</v>
      </c>
      <c r="F1154" s="218">
        <v>7</v>
      </c>
      <c r="G1154" s="217">
        <v>0</v>
      </c>
      <c r="H1154" s="217">
        <v>0</v>
      </c>
      <c r="I1154" s="217">
        <v>0</v>
      </c>
      <c r="J1154" s="219">
        <v>7</v>
      </c>
      <c r="K1154" s="219"/>
      <c r="L1154" s="219">
        <v>7</v>
      </c>
      <c r="M1154" s="218"/>
      <c r="N1154" s="217">
        <v>0</v>
      </c>
    </row>
    <row r="1155" spans="2:14">
      <c r="B1155" s="72">
        <v>2013</v>
      </c>
      <c r="C1155" s="217">
        <v>4</v>
      </c>
      <c r="D1155" s="217">
        <v>0</v>
      </c>
      <c r="E1155" s="217">
        <v>0</v>
      </c>
      <c r="F1155" s="218">
        <v>4</v>
      </c>
      <c r="G1155" s="217">
        <v>0</v>
      </c>
      <c r="H1155" s="217">
        <v>0</v>
      </c>
      <c r="I1155" s="217">
        <v>0</v>
      </c>
      <c r="J1155" s="219">
        <v>4</v>
      </c>
      <c r="K1155" s="219"/>
      <c r="L1155" s="219">
        <v>4</v>
      </c>
      <c r="M1155" s="218"/>
      <c r="N1155" s="217">
        <v>0</v>
      </c>
    </row>
    <row r="1156" spans="2:14">
      <c r="B1156" s="72">
        <v>2014</v>
      </c>
      <c r="C1156" s="217">
        <v>1</v>
      </c>
      <c r="D1156" s="217">
        <v>0</v>
      </c>
      <c r="E1156" s="217">
        <v>0</v>
      </c>
      <c r="F1156" s="218">
        <v>1</v>
      </c>
      <c r="G1156" s="217">
        <v>0</v>
      </c>
      <c r="H1156" s="217">
        <v>0</v>
      </c>
      <c r="I1156" s="217">
        <v>0</v>
      </c>
      <c r="J1156" s="219">
        <v>1</v>
      </c>
      <c r="K1156" s="219"/>
      <c r="L1156" s="219">
        <v>1</v>
      </c>
      <c r="M1156" s="218"/>
      <c r="N1156" s="217">
        <v>0</v>
      </c>
    </row>
    <row r="1157" spans="2:14">
      <c r="B1157" s="617" t="s">
        <v>567</v>
      </c>
      <c r="C1157" s="217"/>
      <c r="D1157" s="217"/>
      <c r="E1157" s="217"/>
      <c r="F1157" s="218"/>
      <c r="G1157" s="217"/>
      <c r="H1157" s="217"/>
      <c r="I1157" s="217"/>
      <c r="J1157" s="219"/>
      <c r="K1157" s="219"/>
      <c r="L1157" s="219"/>
      <c r="M1157" s="218"/>
      <c r="N1157" s="217"/>
    </row>
    <row r="1158" spans="2:14">
      <c r="B1158" s="72">
        <v>2013</v>
      </c>
      <c r="C1158" s="217">
        <v>0</v>
      </c>
      <c r="D1158" s="217">
        <v>0</v>
      </c>
      <c r="E1158" s="217">
        <v>0</v>
      </c>
      <c r="F1158" s="218">
        <v>0</v>
      </c>
      <c r="G1158" s="217">
        <v>0</v>
      </c>
      <c r="H1158" s="217">
        <v>0</v>
      </c>
      <c r="I1158" s="217">
        <v>0</v>
      </c>
      <c r="J1158" s="219">
        <v>0</v>
      </c>
      <c r="K1158" s="219"/>
      <c r="L1158" s="219">
        <v>0</v>
      </c>
      <c r="M1158" s="218">
        <v>0</v>
      </c>
      <c r="N1158" s="217">
        <v>0</v>
      </c>
    </row>
    <row r="1159" spans="2:14">
      <c r="B1159" s="72">
        <v>2014</v>
      </c>
      <c r="C1159" s="217">
        <v>0</v>
      </c>
      <c r="D1159" s="217">
        <v>0</v>
      </c>
      <c r="E1159" s="217">
        <v>0</v>
      </c>
      <c r="F1159" s="218">
        <v>0</v>
      </c>
      <c r="G1159" s="217">
        <v>0</v>
      </c>
      <c r="H1159" s="217">
        <v>0</v>
      </c>
      <c r="I1159" s="217">
        <v>0</v>
      </c>
      <c r="J1159" s="219">
        <v>0</v>
      </c>
      <c r="K1159" s="219"/>
      <c r="L1159" s="219">
        <v>0</v>
      </c>
      <c r="M1159" s="218"/>
      <c r="N1159" s="217">
        <v>0</v>
      </c>
    </row>
    <row r="1160" spans="2:14">
      <c r="B1160" s="617" t="s">
        <v>579</v>
      </c>
      <c r="C1160" s="217"/>
      <c r="D1160" s="217"/>
      <c r="E1160" s="217"/>
      <c r="F1160" s="218"/>
      <c r="G1160" s="217"/>
      <c r="H1160" s="217"/>
      <c r="I1160" s="217"/>
      <c r="J1160" s="219"/>
      <c r="K1160" s="219"/>
      <c r="L1160" s="219"/>
      <c r="M1160" s="218"/>
      <c r="N1160" s="217"/>
    </row>
    <row r="1161" spans="2:14">
      <c r="B1161" s="72">
        <v>2012</v>
      </c>
      <c r="C1161" s="217">
        <v>9102</v>
      </c>
      <c r="D1161" s="217">
        <v>0</v>
      </c>
      <c r="E1161" s="217">
        <v>0</v>
      </c>
      <c r="F1161" s="218">
        <v>9102</v>
      </c>
      <c r="G1161" s="217">
        <v>0</v>
      </c>
      <c r="H1161" s="217">
        <v>0</v>
      </c>
      <c r="I1161" s="217">
        <v>0</v>
      </c>
      <c r="J1161" s="219">
        <v>9102</v>
      </c>
      <c r="K1161" s="219"/>
      <c r="L1161" s="219">
        <v>9102</v>
      </c>
      <c r="M1161" s="218"/>
      <c r="N1161" s="217">
        <v>0</v>
      </c>
    </row>
    <row r="1162" spans="2:14">
      <c r="B1162" s="72">
        <v>2013</v>
      </c>
      <c r="C1162" s="217">
        <v>7180</v>
      </c>
      <c r="D1162" s="217">
        <v>0</v>
      </c>
      <c r="E1162" s="217">
        <v>0</v>
      </c>
      <c r="F1162" s="218">
        <v>7180</v>
      </c>
      <c r="G1162" s="217">
        <v>0</v>
      </c>
      <c r="H1162" s="217">
        <v>0</v>
      </c>
      <c r="I1162" s="217">
        <v>0</v>
      </c>
      <c r="J1162" s="219">
        <v>7180</v>
      </c>
      <c r="K1162" s="219"/>
      <c r="L1162" s="219">
        <v>7180</v>
      </c>
      <c r="M1162" s="218"/>
      <c r="N1162" s="217">
        <v>0</v>
      </c>
    </row>
    <row r="1163" spans="2:14">
      <c r="B1163" s="72">
        <v>2014</v>
      </c>
      <c r="C1163" s="217">
        <v>8398</v>
      </c>
      <c r="D1163" s="217">
        <v>0</v>
      </c>
      <c r="E1163" s="217">
        <v>0</v>
      </c>
      <c r="F1163" s="218">
        <v>8398</v>
      </c>
      <c r="G1163" s="217">
        <v>0</v>
      </c>
      <c r="H1163" s="217">
        <v>0</v>
      </c>
      <c r="I1163" s="217">
        <v>0</v>
      </c>
      <c r="J1163" s="219">
        <v>8398</v>
      </c>
      <c r="K1163" s="219"/>
      <c r="L1163" s="219">
        <v>8398</v>
      </c>
      <c r="M1163" s="218"/>
      <c r="N1163" s="217">
        <v>0</v>
      </c>
    </row>
    <row r="1164" spans="2:14">
      <c r="B1164" s="616" t="s">
        <v>229</v>
      </c>
      <c r="C1164" s="217"/>
      <c r="D1164" s="217"/>
      <c r="E1164" s="217"/>
      <c r="F1164" s="218"/>
      <c r="G1164" s="217"/>
      <c r="H1164" s="217"/>
      <c r="I1164" s="217"/>
      <c r="J1164" s="219"/>
      <c r="K1164" s="219"/>
      <c r="L1164" s="219"/>
      <c r="M1164" s="218"/>
      <c r="N1164" s="217"/>
    </row>
    <row r="1165" spans="2:14">
      <c r="B1165" s="617" t="s">
        <v>438</v>
      </c>
      <c r="C1165" s="217"/>
      <c r="D1165" s="217"/>
      <c r="E1165" s="217"/>
      <c r="F1165" s="218"/>
      <c r="G1165" s="217"/>
      <c r="H1165" s="217"/>
      <c r="I1165" s="217"/>
      <c r="J1165" s="219"/>
      <c r="K1165" s="219"/>
      <c r="L1165" s="219"/>
      <c r="M1165" s="218"/>
      <c r="N1165" s="217"/>
    </row>
    <row r="1166" spans="2:14">
      <c r="B1166" s="72">
        <v>2021</v>
      </c>
      <c r="C1166" s="217">
        <v>0</v>
      </c>
      <c r="D1166" s="217">
        <v>0</v>
      </c>
      <c r="E1166" s="217">
        <v>0</v>
      </c>
      <c r="F1166" s="218">
        <v>0</v>
      </c>
      <c r="G1166" s="217">
        <v>0</v>
      </c>
      <c r="H1166" s="217">
        <v>0</v>
      </c>
      <c r="I1166" s="217">
        <v>0</v>
      </c>
      <c r="J1166" s="219">
        <v>0</v>
      </c>
      <c r="K1166" s="219">
        <v>0</v>
      </c>
      <c r="L1166" s="219">
        <v>0</v>
      </c>
      <c r="M1166" s="218">
        <v>0</v>
      </c>
      <c r="N1166" s="217">
        <v>0</v>
      </c>
    </row>
    <row r="1167" spans="2:14">
      <c r="B1167" s="72">
        <v>2022</v>
      </c>
      <c r="C1167" s="217">
        <v>0</v>
      </c>
      <c r="D1167" s="217">
        <v>0</v>
      </c>
      <c r="E1167" s="217">
        <v>0</v>
      </c>
      <c r="F1167" s="218">
        <v>0</v>
      </c>
      <c r="G1167" s="217">
        <v>0</v>
      </c>
      <c r="H1167" s="217">
        <v>0</v>
      </c>
      <c r="I1167" s="217">
        <v>0</v>
      </c>
      <c r="J1167" s="219">
        <v>0</v>
      </c>
      <c r="K1167" s="219">
        <v>0</v>
      </c>
      <c r="L1167" s="219">
        <v>0</v>
      </c>
      <c r="M1167" s="218">
        <v>2640</v>
      </c>
      <c r="N1167" s="217">
        <v>2640</v>
      </c>
    </row>
    <row r="1168" spans="2:14">
      <c r="B1168" s="72">
        <v>2023</v>
      </c>
      <c r="C1168" s="19">
        <v>0</v>
      </c>
      <c r="D1168" s="19">
        <v>0</v>
      </c>
      <c r="E1168" s="19">
        <v>0</v>
      </c>
      <c r="F1168" s="165">
        <v>0</v>
      </c>
      <c r="G1168" s="19">
        <v>0</v>
      </c>
      <c r="H1168" s="19">
        <v>0</v>
      </c>
      <c r="I1168" s="175">
        <v>0</v>
      </c>
      <c r="J1168" s="568">
        <v>0</v>
      </c>
      <c r="K1168" s="568">
        <v>0</v>
      </c>
      <c r="L1168" s="568">
        <v>0</v>
      </c>
      <c r="M1168" s="569">
        <v>3823</v>
      </c>
      <c r="N1168" s="19">
        <v>3823</v>
      </c>
    </row>
    <row r="1169" spans="2:14">
      <c r="B1169" s="616" t="s">
        <v>134</v>
      </c>
      <c r="C1169" s="217"/>
      <c r="D1169" s="217"/>
      <c r="E1169" s="217"/>
      <c r="F1169" s="218"/>
      <c r="G1169" s="217"/>
      <c r="H1169" s="217"/>
      <c r="I1169" s="217"/>
      <c r="J1169" s="219"/>
      <c r="K1169" s="219"/>
      <c r="L1169" s="219"/>
      <c r="M1169" s="218"/>
      <c r="N1169" s="217"/>
    </row>
    <row r="1170" spans="2:14">
      <c r="B1170" s="617" t="s">
        <v>439</v>
      </c>
      <c r="C1170" s="217"/>
      <c r="D1170" s="217"/>
      <c r="E1170" s="217"/>
      <c r="F1170" s="218"/>
      <c r="G1170" s="217"/>
      <c r="H1170" s="217"/>
      <c r="I1170" s="217"/>
      <c r="J1170" s="219"/>
      <c r="K1170" s="219"/>
      <c r="L1170" s="219"/>
      <c r="M1170" s="218"/>
      <c r="N1170" s="217"/>
    </row>
    <row r="1171" spans="2:14">
      <c r="B1171" s="72">
        <v>2012</v>
      </c>
      <c r="C1171" s="217">
        <v>0</v>
      </c>
      <c r="D1171" s="217">
        <v>0</v>
      </c>
      <c r="E1171" s="217">
        <v>0</v>
      </c>
      <c r="F1171" s="218">
        <v>0</v>
      </c>
      <c r="G1171" s="217">
        <v>0</v>
      </c>
      <c r="H1171" s="217">
        <v>0</v>
      </c>
      <c r="I1171" s="217">
        <v>0</v>
      </c>
      <c r="J1171" s="219">
        <v>0</v>
      </c>
      <c r="K1171" s="219">
        <v>0</v>
      </c>
      <c r="L1171" s="219">
        <v>0</v>
      </c>
      <c r="M1171" s="218">
        <v>430771</v>
      </c>
      <c r="N1171" s="217">
        <v>430771</v>
      </c>
    </row>
    <row r="1172" spans="2:14">
      <c r="B1172" s="72">
        <v>2013</v>
      </c>
      <c r="C1172" s="217">
        <v>0</v>
      </c>
      <c r="D1172" s="217">
        <v>0</v>
      </c>
      <c r="E1172" s="217">
        <v>0</v>
      </c>
      <c r="F1172" s="218">
        <v>0</v>
      </c>
      <c r="G1172" s="217">
        <v>0</v>
      </c>
      <c r="H1172" s="217">
        <v>0</v>
      </c>
      <c r="I1172" s="217">
        <v>0</v>
      </c>
      <c r="J1172" s="219">
        <v>0</v>
      </c>
      <c r="K1172" s="219">
        <v>0</v>
      </c>
      <c r="L1172" s="219">
        <v>0</v>
      </c>
      <c r="M1172" s="218">
        <v>427042</v>
      </c>
      <c r="N1172" s="217">
        <v>427042</v>
      </c>
    </row>
    <row r="1173" spans="2:14">
      <c r="B1173" s="72">
        <v>2014</v>
      </c>
      <c r="C1173" s="217">
        <v>0</v>
      </c>
      <c r="D1173" s="217">
        <v>0</v>
      </c>
      <c r="E1173" s="217">
        <v>0</v>
      </c>
      <c r="F1173" s="218">
        <v>0</v>
      </c>
      <c r="G1173" s="217">
        <v>0</v>
      </c>
      <c r="H1173" s="217">
        <v>0</v>
      </c>
      <c r="I1173" s="217">
        <v>0</v>
      </c>
      <c r="J1173" s="219">
        <v>0</v>
      </c>
      <c r="K1173" s="219">
        <v>0</v>
      </c>
      <c r="L1173" s="219">
        <v>0</v>
      </c>
      <c r="M1173" s="218">
        <v>501526</v>
      </c>
      <c r="N1173" s="217">
        <v>501526</v>
      </c>
    </row>
    <row r="1174" spans="2:14">
      <c r="B1174" s="72">
        <v>2015</v>
      </c>
      <c r="C1174" s="217">
        <v>0</v>
      </c>
      <c r="D1174" s="217">
        <v>0</v>
      </c>
      <c r="E1174" s="217">
        <v>0</v>
      </c>
      <c r="F1174" s="218">
        <v>0</v>
      </c>
      <c r="G1174" s="217">
        <v>0</v>
      </c>
      <c r="H1174" s="217">
        <v>0</v>
      </c>
      <c r="I1174" s="217">
        <v>0</v>
      </c>
      <c r="J1174" s="219">
        <v>0</v>
      </c>
      <c r="K1174" s="219">
        <v>0</v>
      </c>
      <c r="L1174" s="219">
        <v>0</v>
      </c>
      <c r="M1174" s="218">
        <v>534020</v>
      </c>
      <c r="N1174" s="217">
        <v>534020</v>
      </c>
    </row>
    <row r="1175" spans="2:14">
      <c r="B1175" s="72">
        <v>2016</v>
      </c>
      <c r="C1175" s="217">
        <v>0</v>
      </c>
      <c r="D1175" s="217">
        <v>0</v>
      </c>
      <c r="E1175" s="217">
        <v>0</v>
      </c>
      <c r="F1175" s="218">
        <v>0</v>
      </c>
      <c r="G1175" s="217">
        <v>0</v>
      </c>
      <c r="H1175" s="217">
        <v>0</v>
      </c>
      <c r="I1175" s="217">
        <v>0</v>
      </c>
      <c r="J1175" s="219">
        <v>0</v>
      </c>
      <c r="K1175" s="219">
        <v>0</v>
      </c>
      <c r="L1175" s="219">
        <v>0</v>
      </c>
      <c r="M1175" s="218">
        <v>594664</v>
      </c>
      <c r="N1175" s="217">
        <v>594664</v>
      </c>
    </row>
    <row r="1176" spans="2:14">
      <c r="B1176" s="72">
        <v>2017</v>
      </c>
      <c r="C1176" s="217">
        <v>0</v>
      </c>
      <c r="D1176" s="217">
        <v>0</v>
      </c>
      <c r="E1176" s="217">
        <v>0</v>
      </c>
      <c r="F1176" s="218">
        <v>0</v>
      </c>
      <c r="G1176" s="217">
        <v>0</v>
      </c>
      <c r="H1176" s="217">
        <v>0</v>
      </c>
      <c r="I1176" s="217">
        <v>0</v>
      </c>
      <c r="J1176" s="219">
        <v>0</v>
      </c>
      <c r="K1176" s="219">
        <v>0</v>
      </c>
      <c r="L1176" s="219">
        <v>0</v>
      </c>
      <c r="M1176" s="218">
        <v>658949</v>
      </c>
      <c r="N1176" s="217">
        <v>658949</v>
      </c>
    </row>
    <row r="1177" spans="2:14">
      <c r="B1177" s="72">
        <v>2018</v>
      </c>
      <c r="C1177" s="217">
        <v>0</v>
      </c>
      <c r="D1177" s="217">
        <v>0</v>
      </c>
      <c r="E1177" s="217">
        <v>0</v>
      </c>
      <c r="F1177" s="218">
        <v>0</v>
      </c>
      <c r="G1177" s="217">
        <v>0</v>
      </c>
      <c r="H1177" s="217">
        <v>0</v>
      </c>
      <c r="I1177" s="217">
        <v>0</v>
      </c>
      <c r="J1177" s="219">
        <v>0</v>
      </c>
      <c r="K1177" s="219">
        <v>0</v>
      </c>
      <c r="L1177" s="219">
        <v>0</v>
      </c>
      <c r="M1177" s="218">
        <v>697088</v>
      </c>
      <c r="N1177" s="217">
        <v>697088</v>
      </c>
    </row>
    <row r="1178" spans="2:14">
      <c r="B1178" s="72">
        <v>2019</v>
      </c>
      <c r="C1178" s="217">
        <v>0</v>
      </c>
      <c r="D1178" s="217">
        <v>0</v>
      </c>
      <c r="E1178" s="217">
        <v>0</v>
      </c>
      <c r="F1178" s="218">
        <v>0</v>
      </c>
      <c r="G1178" s="217">
        <v>0</v>
      </c>
      <c r="H1178" s="217">
        <v>0</v>
      </c>
      <c r="I1178" s="217">
        <v>0</v>
      </c>
      <c r="J1178" s="219">
        <v>0</v>
      </c>
      <c r="K1178" s="219">
        <v>0</v>
      </c>
      <c r="L1178" s="219">
        <v>0</v>
      </c>
      <c r="M1178" s="218">
        <v>704744</v>
      </c>
      <c r="N1178" s="217">
        <v>704744</v>
      </c>
    </row>
    <row r="1179" spans="2:14">
      <c r="B1179" s="72">
        <v>2020</v>
      </c>
      <c r="C1179" s="217">
        <v>0</v>
      </c>
      <c r="D1179" s="217">
        <v>0</v>
      </c>
      <c r="E1179" s="217">
        <v>0</v>
      </c>
      <c r="F1179" s="218">
        <v>0</v>
      </c>
      <c r="G1179" s="217">
        <v>0</v>
      </c>
      <c r="H1179" s="217">
        <v>0</v>
      </c>
      <c r="I1179" s="217">
        <v>0</v>
      </c>
      <c r="J1179" s="219">
        <v>0</v>
      </c>
      <c r="K1179" s="219">
        <v>0</v>
      </c>
      <c r="L1179" s="219">
        <v>0</v>
      </c>
      <c r="M1179" s="218">
        <v>672430</v>
      </c>
      <c r="N1179" s="217">
        <v>672430</v>
      </c>
    </row>
    <row r="1180" spans="2:14">
      <c r="B1180" s="72">
        <v>2021</v>
      </c>
      <c r="C1180" s="217">
        <v>0</v>
      </c>
      <c r="D1180" s="217">
        <v>0</v>
      </c>
      <c r="E1180" s="217">
        <v>0</v>
      </c>
      <c r="F1180" s="218">
        <v>0</v>
      </c>
      <c r="G1180" s="217">
        <v>0</v>
      </c>
      <c r="H1180" s="217">
        <v>0</v>
      </c>
      <c r="I1180" s="217">
        <v>0</v>
      </c>
      <c r="J1180" s="219">
        <v>0</v>
      </c>
      <c r="K1180" s="219">
        <v>0</v>
      </c>
      <c r="L1180" s="219">
        <v>0</v>
      </c>
      <c r="M1180" s="218">
        <v>691653</v>
      </c>
      <c r="N1180" s="217">
        <v>691653</v>
      </c>
    </row>
    <row r="1181" spans="2:14">
      <c r="B1181" s="72">
        <v>2022</v>
      </c>
      <c r="C1181" s="217">
        <v>0</v>
      </c>
      <c r="D1181" s="217">
        <v>0</v>
      </c>
      <c r="E1181" s="217">
        <v>0</v>
      </c>
      <c r="F1181" s="218">
        <v>0</v>
      </c>
      <c r="G1181" s="217">
        <v>0</v>
      </c>
      <c r="H1181" s="217">
        <v>0</v>
      </c>
      <c r="I1181" s="217">
        <v>0</v>
      </c>
      <c r="J1181" s="219">
        <v>0</v>
      </c>
      <c r="K1181" s="219">
        <v>0</v>
      </c>
      <c r="L1181" s="219">
        <v>0</v>
      </c>
      <c r="M1181" s="218">
        <v>696561</v>
      </c>
      <c r="N1181" s="217">
        <v>696561</v>
      </c>
    </row>
    <row r="1182" spans="2:14">
      <c r="B1182" s="72">
        <v>2023</v>
      </c>
      <c r="C1182" s="217">
        <v>0</v>
      </c>
      <c r="D1182" s="217">
        <v>0</v>
      </c>
      <c r="E1182" s="217">
        <v>0</v>
      </c>
      <c r="F1182" s="218">
        <v>0</v>
      </c>
      <c r="G1182" s="217">
        <v>0</v>
      </c>
      <c r="H1182" s="217">
        <v>0</v>
      </c>
      <c r="I1182" s="217">
        <v>0</v>
      </c>
      <c r="J1182" s="219">
        <v>0</v>
      </c>
      <c r="K1182" s="219">
        <v>0</v>
      </c>
      <c r="L1182" s="219">
        <v>0</v>
      </c>
      <c r="M1182" s="218">
        <v>682628</v>
      </c>
      <c r="N1182" s="217">
        <v>682628</v>
      </c>
    </row>
    <row r="1183" spans="2:14">
      <c r="B1183" s="616" t="s">
        <v>216</v>
      </c>
      <c r="C1183" s="217"/>
      <c r="D1183" s="217"/>
      <c r="E1183" s="217"/>
      <c r="F1183" s="218"/>
      <c r="G1183" s="217"/>
      <c r="H1183" s="217"/>
      <c r="I1183" s="217"/>
      <c r="J1183" s="219"/>
      <c r="K1183" s="219"/>
      <c r="L1183" s="219"/>
      <c r="M1183" s="218"/>
      <c r="N1183" s="217"/>
    </row>
    <row r="1184" spans="2:14">
      <c r="B1184" s="617" t="s">
        <v>440</v>
      </c>
      <c r="C1184" s="217"/>
      <c r="D1184" s="217"/>
      <c r="E1184" s="217"/>
      <c r="F1184" s="218"/>
      <c r="G1184" s="217"/>
      <c r="H1184" s="217"/>
      <c r="I1184" s="217"/>
      <c r="J1184" s="219"/>
      <c r="K1184" s="219"/>
      <c r="L1184" s="219"/>
      <c r="M1184" s="218"/>
      <c r="N1184" s="217"/>
    </row>
    <row r="1185" spans="2:14">
      <c r="B1185" s="72">
        <v>2020</v>
      </c>
      <c r="C1185" s="217">
        <v>0</v>
      </c>
      <c r="D1185" s="217">
        <v>0</v>
      </c>
      <c r="E1185" s="217">
        <v>0</v>
      </c>
      <c r="F1185" s="218">
        <v>0</v>
      </c>
      <c r="G1185" s="217">
        <v>0</v>
      </c>
      <c r="H1185" s="217">
        <v>0</v>
      </c>
      <c r="I1185" s="217">
        <v>0</v>
      </c>
      <c r="J1185" s="219">
        <v>0</v>
      </c>
      <c r="K1185" s="219">
        <v>0</v>
      </c>
      <c r="L1185" s="219">
        <v>0</v>
      </c>
      <c r="M1185" s="218">
        <v>817</v>
      </c>
      <c r="N1185" s="217">
        <v>817</v>
      </c>
    </row>
    <row r="1186" spans="2:14">
      <c r="B1186" s="72">
        <v>2021</v>
      </c>
      <c r="C1186" s="217">
        <v>0</v>
      </c>
      <c r="D1186" s="217">
        <v>0</v>
      </c>
      <c r="E1186" s="217">
        <v>0</v>
      </c>
      <c r="F1186" s="218">
        <v>0</v>
      </c>
      <c r="G1186" s="217">
        <v>0</v>
      </c>
      <c r="H1186" s="217">
        <v>0</v>
      </c>
      <c r="I1186" s="217">
        <v>0</v>
      </c>
      <c r="J1186" s="219">
        <v>0</v>
      </c>
      <c r="K1186" s="219">
        <v>0</v>
      </c>
      <c r="L1186" s="219">
        <v>0</v>
      </c>
      <c r="M1186" s="218">
        <v>2465</v>
      </c>
      <c r="N1186" s="217">
        <v>2465</v>
      </c>
    </row>
    <row r="1187" spans="2:14">
      <c r="B1187" s="72">
        <v>2022</v>
      </c>
      <c r="C1187" s="217">
        <v>0</v>
      </c>
      <c r="D1187" s="217">
        <v>0</v>
      </c>
      <c r="E1187" s="217">
        <v>0</v>
      </c>
      <c r="F1187" s="218">
        <v>0</v>
      </c>
      <c r="G1187" s="217">
        <v>0</v>
      </c>
      <c r="H1187" s="217">
        <v>0</v>
      </c>
      <c r="I1187" s="217">
        <v>0</v>
      </c>
      <c r="J1187" s="219">
        <v>0</v>
      </c>
      <c r="K1187" s="219">
        <v>0</v>
      </c>
      <c r="L1187" s="219">
        <v>0</v>
      </c>
      <c r="M1187" s="218">
        <v>9614</v>
      </c>
      <c r="N1187" s="217">
        <v>9614</v>
      </c>
    </row>
    <row r="1188" spans="2:14">
      <c r="B1188" s="72">
        <v>2023</v>
      </c>
      <c r="C1188" s="19">
        <v>0</v>
      </c>
      <c r="D1188" s="19">
        <v>0</v>
      </c>
      <c r="E1188" s="19">
        <v>0</v>
      </c>
      <c r="F1188" s="165">
        <v>0</v>
      </c>
      <c r="G1188" s="19">
        <v>0</v>
      </c>
      <c r="H1188" s="19">
        <v>0</v>
      </c>
      <c r="I1188" s="175">
        <v>0</v>
      </c>
      <c r="J1188" s="568">
        <v>0</v>
      </c>
      <c r="K1188" s="568">
        <v>0</v>
      </c>
      <c r="L1188" s="568">
        <v>0</v>
      </c>
      <c r="M1188" s="569">
        <v>11281</v>
      </c>
      <c r="N1188" s="19">
        <v>11281</v>
      </c>
    </row>
    <row r="1189" spans="2:14">
      <c r="B1189" s="616" t="s">
        <v>358</v>
      </c>
      <c r="C1189" s="217"/>
      <c r="D1189" s="217"/>
      <c r="E1189" s="217"/>
      <c r="F1189" s="218"/>
      <c r="G1189" s="217"/>
      <c r="H1189" s="217"/>
      <c r="I1189" s="217"/>
      <c r="J1189" s="219"/>
      <c r="K1189" s="219"/>
      <c r="L1189" s="219"/>
      <c r="M1189" s="218"/>
      <c r="N1189" s="217"/>
    </row>
    <row r="1190" spans="2:14">
      <c r="B1190" s="617" t="s">
        <v>441</v>
      </c>
      <c r="C1190" s="217"/>
      <c r="D1190" s="217"/>
      <c r="E1190" s="217"/>
      <c r="F1190" s="218"/>
      <c r="G1190" s="217"/>
      <c r="H1190" s="217"/>
      <c r="I1190" s="217"/>
      <c r="J1190" s="219"/>
      <c r="K1190" s="219"/>
      <c r="L1190" s="219"/>
      <c r="M1190" s="218"/>
      <c r="N1190" s="217"/>
    </row>
    <row r="1191" spans="2:14">
      <c r="B1191" s="72">
        <v>2021</v>
      </c>
      <c r="C1191" s="217">
        <v>0</v>
      </c>
      <c r="D1191" s="217">
        <v>0</v>
      </c>
      <c r="E1191" s="217">
        <v>0</v>
      </c>
      <c r="F1191" s="218">
        <v>0</v>
      </c>
      <c r="G1191" s="217">
        <v>0</v>
      </c>
      <c r="H1191" s="217">
        <v>0</v>
      </c>
      <c r="I1191" s="217">
        <v>0</v>
      </c>
      <c r="J1191" s="219">
        <v>0</v>
      </c>
      <c r="K1191" s="219"/>
      <c r="L1191" s="219">
        <v>0</v>
      </c>
      <c r="M1191" s="218"/>
      <c r="N1191" s="217">
        <v>20</v>
      </c>
    </row>
    <row r="1192" spans="2:14">
      <c r="B1192" s="72">
        <v>2022</v>
      </c>
      <c r="C1192" s="217">
        <v>0</v>
      </c>
      <c r="D1192" s="217">
        <v>0</v>
      </c>
      <c r="E1192" s="217">
        <v>0</v>
      </c>
      <c r="F1192" s="218">
        <v>0</v>
      </c>
      <c r="G1192" s="217">
        <v>0</v>
      </c>
      <c r="H1192" s="217">
        <v>0</v>
      </c>
      <c r="I1192" s="217">
        <v>0</v>
      </c>
      <c r="J1192" s="219">
        <v>0</v>
      </c>
      <c r="K1192" s="219"/>
      <c r="L1192" s="219">
        <v>0</v>
      </c>
      <c r="M1192" s="218"/>
      <c r="N1192" s="217">
        <v>1</v>
      </c>
    </row>
    <row r="1193" spans="2:14">
      <c r="B1193" s="72">
        <v>2023</v>
      </c>
      <c r="C1193" s="19">
        <v>0</v>
      </c>
      <c r="D1193" s="19">
        <v>0</v>
      </c>
      <c r="E1193" s="19">
        <v>0</v>
      </c>
      <c r="F1193" s="165">
        <v>0</v>
      </c>
      <c r="G1193" s="19">
        <v>0</v>
      </c>
      <c r="H1193" s="19">
        <v>0</v>
      </c>
      <c r="I1193" s="175">
        <v>0</v>
      </c>
      <c r="J1193" s="568">
        <v>0</v>
      </c>
      <c r="K1193" s="568"/>
      <c r="L1193" s="568">
        <v>0</v>
      </c>
      <c r="M1193" s="569"/>
      <c r="N1193" s="19">
        <v>2</v>
      </c>
    </row>
    <row r="1194" spans="2:14">
      <c r="B1194" s="616" t="s">
        <v>135</v>
      </c>
      <c r="C1194" s="217"/>
      <c r="D1194" s="217"/>
      <c r="E1194" s="217"/>
      <c r="F1194" s="218"/>
      <c r="G1194" s="217"/>
      <c r="H1194" s="217"/>
      <c r="I1194" s="217"/>
      <c r="J1194" s="219"/>
      <c r="K1194" s="219"/>
      <c r="L1194" s="219"/>
      <c r="M1194" s="218"/>
      <c r="N1194" s="217"/>
    </row>
    <row r="1195" spans="2:14">
      <c r="B1195" s="617" t="s">
        <v>442</v>
      </c>
      <c r="C1195" s="217"/>
      <c r="D1195" s="217"/>
      <c r="E1195" s="217"/>
      <c r="F1195" s="218"/>
      <c r="G1195" s="217"/>
      <c r="H1195" s="217"/>
      <c r="I1195" s="217"/>
      <c r="J1195" s="219"/>
      <c r="K1195" s="219"/>
      <c r="L1195" s="219"/>
      <c r="M1195" s="218"/>
      <c r="N1195" s="217"/>
    </row>
    <row r="1196" spans="2:14">
      <c r="B1196" s="72">
        <v>2012</v>
      </c>
      <c r="C1196" s="217">
        <v>0</v>
      </c>
      <c r="D1196" s="217">
        <v>0</v>
      </c>
      <c r="E1196" s="217">
        <v>0</v>
      </c>
      <c r="F1196" s="218">
        <v>0</v>
      </c>
      <c r="G1196" s="217">
        <v>42180</v>
      </c>
      <c r="H1196" s="217">
        <v>0</v>
      </c>
      <c r="I1196" s="217">
        <v>42180</v>
      </c>
      <c r="J1196" s="219">
        <v>42180</v>
      </c>
      <c r="K1196" s="219">
        <v>0</v>
      </c>
      <c r="L1196" s="219">
        <v>42180</v>
      </c>
      <c r="M1196" s="218">
        <v>0</v>
      </c>
      <c r="N1196" s="217">
        <v>0</v>
      </c>
    </row>
    <row r="1197" spans="2:14">
      <c r="B1197" s="72">
        <v>2013</v>
      </c>
      <c r="C1197" s="217">
        <v>0</v>
      </c>
      <c r="D1197" s="217">
        <v>15</v>
      </c>
      <c r="E1197" s="217">
        <v>0</v>
      </c>
      <c r="F1197" s="218">
        <v>15</v>
      </c>
      <c r="G1197" s="217">
        <v>26260</v>
      </c>
      <c r="H1197" s="217">
        <v>0</v>
      </c>
      <c r="I1197" s="217">
        <v>26260</v>
      </c>
      <c r="J1197" s="219">
        <v>26275</v>
      </c>
      <c r="K1197" s="219">
        <v>0</v>
      </c>
      <c r="L1197" s="219">
        <v>26275</v>
      </c>
      <c r="M1197" s="218">
        <v>0</v>
      </c>
      <c r="N1197" s="217">
        <v>0</v>
      </c>
    </row>
    <row r="1198" spans="2:14">
      <c r="B1198" s="72">
        <v>2014</v>
      </c>
      <c r="C1198" s="217">
        <v>0</v>
      </c>
      <c r="D1198" s="217">
        <v>0</v>
      </c>
      <c r="E1198" s="217">
        <v>0</v>
      </c>
      <c r="F1198" s="218">
        <v>0</v>
      </c>
      <c r="G1198" s="217">
        <v>6775</v>
      </c>
      <c r="H1198" s="217">
        <v>0</v>
      </c>
      <c r="I1198" s="217">
        <v>6775</v>
      </c>
      <c r="J1198" s="219">
        <v>6775</v>
      </c>
      <c r="K1198" s="219">
        <v>0</v>
      </c>
      <c r="L1198" s="219">
        <v>6775</v>
      </c>
      <c r="M1198" s="218">
        <v>183</v>
      </c>
      <c r="N1198" s="217">
        <v>183</v>
      </c>
    </row>
    <row r="1199" spans="2:14">
      <c r="B1199" s="72">
        <v>2015</v>
      </c>
      <c r="C1199" s="217">
        <v>0</v>
      </c>
      <c r="D1199" s="217">
        <v>0</v>
      </c>
      <c r="E1199" s="217">
        <v>0</v>
      </c>
      <c r="F1199" s="218">
        <v>0</v>
      </c>
      <c r="G1199" s="217">
        <v>7870</v>
      </c>
      <c r="H1199" s="217">
        <v>0</v>
      </c>
      <c r="I1199" s="217">
        <v>7870</v>
      </c>
      <c r="J1199" s="219">
        <v>7870</v>
      </c>
      <c r="K1199" s="219">
        <v>0</v>
      </c>
      <c r="L1199" s="219">
        <v>7870</v>
      </c>
      <c r="M1199" s="218">
        <v>0</v>
      </c>
      <c r="N1199" s="217">
        <v>0</v>
      </c>
    </row>
    <row r="1200" spans="2:14">
      <c r="B1200" s="72">
        <v>2016</v>
      </c>
      <c r="C1200" s="217">
        <v>0</v>
      </c>
      <c r="D1200" s="217">
        <v>0</v>
      </c>
      <c r="E1200" s="217">
        <v>0</v>
      </c>
      <c r="F1200" s="218">
        <v>0</v>
      </c>
      <c r="G1200" s="217">
        <v>73930</v>
      </c>
      <c r="H1200" s="217">
        <v>0</v>
      </c>
      <c r="I1200" s="217">
        <v>73930</v>
      </c>
      <c r="J1200" s="219">
        <v>73930</v>
      </c>
      <c r="K1200" s="219">
        <v>0</v>
      </c>
      <c r="L1200" s="219">
        <v>73930</v>
      </c>
      <c r="M1200" s="218">
        <v>0</v>
      </c>
      <c r="N1200" s="217">
        <v>8488</v>
      </c>
    </row>
    <row r="1201" spans="2:14">
      <c r="B1201" s="72">
        <v>2017</v>
      </c>
      <c r="C1201" s="217">
        <v>0</v>
      </c>
      <c r="D1201" s="217">
        <v>0</v>
      </c>
      <c r="E1201" s="217">
        <v>0</v>
      </c>
      <c r="F1201" s="218">
        <v>0</v>
      </c>
      <c r="G1201" s="217">
        <v>70794</v>
      </c>
      <c r="H1201" s="217">
        <v>0</v>
      </c>
      <c r="I1201" s="217">
        <v>70794</v>
      </c>
      <c r="J1201" s="219">
        <v>70794</v>
      </c>
      <c r="K1201" s="219">
        <v>0</v>
      </c>
      <c r="L1201" s="219">
        <v>70794</v>
      </c>
      <c r="M1201" s="218">
        <v>0</v>
      </c>
      <c r="N1201" s="217">
        <v>8739</v>
      </c>
    </row>
    <row r="1202" spans="2:14">
      <c r="B1202" s="72">
        <v>2018</v>
      </c>
      <c r="C1202" s="217">
        <v>0</v>
      </c>
      <c r="D1202" s="217">
        <v>0</v>
      </c>
      <c r="E1202" s="217">
        <v>0</v>
      </c>
      <c r="F1202" s="218">
        <v>0</v>
      </c>
      <c r="G1202" s="217">
        <v>77356</v>
      </c>
      <c r="H1202" s="217">
        <v>0</v>
      </c>
      <c r="I1202" s="217">
        <v>77356</v>
      </c>
      <c r="J1202" s="219">
        <v>77356</v>
      </c>
      <c r="K1202" s="219">
        <v>0</v>
      </c>
      <c r="L1202" s="219">
        <v>77356</v>
      </c>
      <c r="M1202" s="218">
        <v>0</v>
      </c>
      <c r="N1202" s="217">
        <v>246025</v>
      </c>
    </row>
    <row r="1203" spans="2:14">
      <c r="B1203" s="72">
        <v>2019</v>
      </c>
      <c r="C1203" s="217">
        <v>0</v>
      </c>
      <c r="D1203" s="217">
        <v>0</v>
      </c>
      <c r="E1203" s="217">
        <v>0</v>
      </c>
      <c r="F1203" s="218">
        <v>0</v>
      </c>
      <c r="G1203" s="217">
        <v>84681</v>
      </c>
      <c r="H1203" s="217">
        <v>0</v>
      </c>
      <c r="I1203" s="217">
        <v>84681</v>
      </c>
      <c r="J1203" s="219">
        <v>84681</v>
      </c>
      <c r="K1203" s="219">
        <v>0</v>
      </c>
      <c r="L1203" s="219">
        <v>84681</v>
      </c>
      <c r="M1203" s="218">
        <v>0</v>
      </c>
      <c r="N1203" s="217">
        <v>299422</v>
      </c>
    </row>
    <row r="1204" spans="2:14">
      <c r="B1204" s="72">
        <v>2020</v>
      </c>
      <c r="C1204" s="217">
        <v>0</v>
      </c>
      <c r="D1204" s="217">
        <v>0</v>
      </c>
      <c r="E1204" s="217">
        <v>0</v>
      </c>
      <c r="F1204" s="218">
        <v>0</v>
      </c>
      <c r="G1204" s="217">
        <v>96523</v>
      </c>
      <c r="H1204" s="217">
        <v>0</v>
      </c>
      <c r="I1204" s="217">
        <v>96523</v>
      </c>
      <c r="J1204" s="219">
        <v>96523</v>
      </c>
      <c r="K1204" s="219">
        <v>0</v>
      </c>
      <c r="L1204" s="219">
        <v>96523</v>
      </c>
      <c r="M1204" s="218">
        <v>0</v>
      </c>
      <c r="N1204" s="217">
        <v>348987</v>
      </c>
    </row>
    <row r="1205" spans="2:14">
      <c r="B1205" s="72">
        <v>2021</v>
      </c>
      <c r="C1205" s="217">
        <v>0</v>
      </c>
      <c r="D1205" s="217">
        <v>0</v>
      </c>
      <c r="E1205" s="217">
        <v>0</v>
      </c>
      <c r="F1205" s="218">
        <v>0</v>
      </c>
      <c r="G1205" s="217">
        <v>105973</v>
      </c>
      <c r="H1205" s="217">
        <v>0</v>
      </c>
      <c r="I1205" s="217">
        <v>105973</v>
      </c>
      <c r="J1205" s="219">
        <v>105973</v>
      </c>
      <c r="K1205" s="219">
        <v>0</v>
      </c>
      <c r="L1205" s="219">
        <v>105973</v>
      </c>
      <c r="M1205" s="218">
        <v>0</v>
      </c>
      <c r="N1205" s="217">
        <v>385732</v>
      </c>
    </row>
    <row r="1206" spans="2:14">
      <c r="B1206" s="72">
        <v>2022</v>
      </c>
      <c r="C1206" s="217">
        <v>0</v>
      </c>
      <c r="D1206" s="217">
        <v>0</v>
      </c>
      <c r="E1206" s="217">
        <v>0</v>
      </c>
      <c r="F1206" s="218">
        <v>0</v>
      </c>
      <c r="G1206" s="217">
        <v>104037</v>
      </c>
      <c r="H1206" s="217">
        <v>0</v>
      </c>
      <c r="I1206" s="217">
        <v>104037</v>
      </c>
      <c r="J1206" s="219">
        <v>104037</v>
      </c>
      <c r="K1206" s="219">
        <v>0</v>
      </c>
      <c r="L1206" s="219">
        <v>104037</v>
      </c>
      <c r="M1206" s="218">
        <v>0</v>
      </c>
      <c r="N1206" s="217">
        <v>367424</v>
      </c>
    </row>
    <row r="1207" spans="2:14">
      <c r="B1207" s="72">
        <v>2023</v>
      </c>
      <c r="C1207" s="217">
        <v>0</v>
      </c>
      <c r="D1207" s="217">
        <v>0</v>
      </c>
      <c r="E1207" s="217">
        <v>0</v>
      </c>
      <c r="F1207" s="218">
        <v>0</v>
      </c>
      <c r="G1207" s="217">
        <v>111820</v>
      </c>
      <c r="H1207" s="217">
        <v>0</v>
      </c>
      <c r="I1207" s="217">
        <v>111820</v>
      </c>
      <c r="J1207" s="219">
        <v>111820</v>
      </c>
      <c r="K1207" s="219">
        <v>0</v>
      </c>
      <c r="L1207" s="219">
        <v>111820</v>
      </c>
      <c r="M1207" s="218">
        <v>0</v>
      </c>
      <c r="N1207" s="217">
        <v>398996</v>
      </c>
    </row>
    <row r="1208" spans="2:14">
      <c r="B1208" s="617" t="s">
        <v>443</v>
      </c>
      <c r="C1208" s="217"/>
      <c r="D1208" s="217"/>
      <c r="E1208" s="217"/>
      <c r="F1208" s="218"/>
      <c r="G1208" s="217"/>
      <c r="H1208" s="217"/>
      <c r="I1208" s="217"/>
      <c r="J1208" s="219"/>
      <c r="K1208" s="219"/>
      <c r="L1208" s="219"/>
      <c r="M1208" s="218"/>
      <c r="N1208" s="217"/>
    </row>
    <row r="1209" spans="2:14">
      <c r="B1209" s="72">
        <v>2012</v>
      </c>
      <c r="C1209" s="217">
        <v>0</v>
      </c>
      <c r="D1209" s="217">
        <v>0</v>
      </c>
      <c r="E1209" s="217">
        <v>0</v>
      </c>
      <c r="F1209" s="218">
        <v>0</v>
      </c>
      <c r="G1209" s="217">
        <v>16333</v>
      </c>
      <c r="H1209" s="217">
        <v>0</v>
      </c>
      <c r="I1209" s="217">
        <v>16333</v>
      </c>
      <c r="J1209" s="219">
        <v>16333</v>
      </c>
      <c r="K1209" s="219">
        <v>0</v>
      </c>
      <c r="L1209" s="219">
        <v>16333</v>
      </c>
      <c r="M1209" s="218">
        <v>0</v>
      </c>
      <c r="N1209" s="217">
        <v>0</v>
      </c>
    </row>
    <row r="1210" spans="2:14">
      <c r="B1210" s="72">
        <v>2013</v>
      </c>
      <c r="C1210" s="217">
        <v>0</v>
      </c>
      <c r="D1210" s="217">
        <v>0</v>
      </c>
      <c r="E1210" s="217">
        <v>0</v>
      </c>
      <c r="F1210" s="218">
        <v>0</v>
      </c>
      <c r="G1210" s="217">
        <v>24964</v>
      </c>
      <c r="H1210" s="217">
        <v>0</v>
      </c>
      <c r="I1210" s="217">
        <v>24964</v>
      </c>
      <c r="J1210" s="219">
        <v>24964</v>
      </c>
      <c r="K1210" s="219">
        <v>0</v>
      </c>
      <c r="L1210" s="219">
        <v>24964</v>
      </c>
      <c r="M1210" s="218">
        <v>0</v>
      </c>
      <c r="N1210" s="217">
        <v>0</v>
      </c>
    </row>
    <row r="1211" spans="2:14">
      <c r="B1211" s="72">
        <v>2014</v>
      </c>
      <c r="C1211" s="217">
        <v>0</v>
      </c>
      <c r="D1211" s="217">
        <v>0</v>
      </c>
      <c r="E1211" s="217">
        <v>0</v>
      </c>
      <c r="F1211" s="218">
        <v>0</v>
      </c>
      <c r="G1211" s="217">
        <v>41550</v>
      </c>
      <c r="H1211" s="217">
        <v>0</v>
      </c>
      <c r="I1211" s="217">
        <v>41550</v>
      </c>
      <c r="J1211" s="219">
        <v>41550</v>
      </c>
      <c r="K1211" s="219">
        <v>0</v>
      </c>
      <c r="L1211" s="219">
        <v>41550</v>
      </c>
      <c r="M1211" s="218">
        <v>0</v>
      </c>
      <c r="N1211" s="217">
        <v>0</v>
      </c>
    </row>
    <row r="1212" spans="2:14">
      <c r="B1212" s="72">
        <v>2015</v>
      </c>
      <c r="C1212" s="217">
        <v>0</v>
      </c>
      <c r="D1212" s="217">
        <v>0</v>
      </c>
      <c r="E1212" s="217">
        <v>0</v>
      </c>
      <c r="F1212" s="218">
        <v>0</v>
      </c>
      <c r="G1212" s="217">
        <v>66635</v>
      </c>
      <c r="H1212" s="217">
        <v>0</v>
      </c>
      <c r="I1212" s="217">
        <v>66635</v>
      </c>
      <c r="J1212" s="219">
        <v>66635</v>
      </c>
      <c r="K1212" s="219">
        <v>0</v>
      </c>
      <c r="L1212" s="219">
        <v>66635</v>
      </c>
      <c r="M1212" s="218">
        <v>0</v>
      </c>
      <c r="N1212" s="217">
        <v>0</v>
      </c>
    </row>
    <row r="1213" spans="2:14">
      <c r="B1213" s="72">
        <v>2017</v>
      </c>
      <c r="C1213" s="217">
        <v>0</v>
      </c>
      <c r="D1213" s="217">
        <v>0</v>
      </c>
      <c r="E1213" s="217">
        <v>0</v>
      </c>
      <c r="F1213" s="218">
        <v>0</v>
      </c>
      <c r="G1213" s="217">
        <v>0</v>
      </c>
      <c r="H1213" s="217">
        <v>0</v>
      </c>
      <c r="I1213" s="217">
        <v>0</v>
      </c>
      <c r="J1213" s="219">
        <v>0</v>
      </c>
      <c r="K1213" s="219">
        <v>0</v>
      </c>
      <c r="L1213" s="219">
        <v>0</v>
      </c>
      <c r="M1213" s="218">
        <v>0</v>
      </c>
      <c r="N1213" s="217">
        <v>0</v>
      </c>
    </row>
    <row r="1214" spans="2:14">
      <c r="B1214" s="72">
        <v>2018</v>
      </c>
      <c r="C1214" s="217">
        <v>0</v>
      </c>
      <c r="D1214" s="217">
        <v>0</v>
      </c>
      <c r="E1214" s="217">
        <v>0</v>
      </c>
      <c r="F1214" s="218">
        <v>0</v>
      </c>
      <c r="G1214" s="217">
        <v>0</v>
      </c>
      <c r="H1214" s="217">
        <v>0</v>
      </c>
      <c r="I1214" s="217">
        <v>0</v>
      </c>
      <c r="J1214" s="219">
        <v>0</v>
      </c>
      <c r="K1214" s="219">
        <v>0</v>
      </c>
      <c r="L1214" s="219">
        <v>0</v>
      </c>
      <c r="M1214" s="218">
        <v>0</v>
      </c>
      <c r="N1214" s="217">
        <v>0</v>
      </c>
    </row>
    <row r="1215" spans="2:14">
      <c r="B1215" s="72">
        <v>2019</v>
      </c>
      <c r="C1215" s="217">
        <v>0</v>
      </c>
      <c r="D1215" s="217">
        <v>0</v>
      </c>
      <c r="E1215" s="217">
        <v>0</v>
      </c>
      <c r="F1215" s="218">
        <v>0</v>
      </c>
      <c r="G1215" s="217">
        <v>3966</v>
      </c>
      <c r="H1215" s="217">
        <v>0</v>
      </c>
      <c r="I1215" s="217">
        <v>3966</v>
      </c>
      <c r="J1215" s="219">
        <v>3966</v>
      </c>
      <c r="K1215" s="219">
        <v>0</v>
      </c>
      <c r="L1215" s="219">
        <v>3966</v>
      </c>
      <c r="M1215" s="218">
        <v>0</v>
      </c>
      <c r="N1215" s="217">
        <v>1669</v>
      </c>
    </row>
    <row r="1216" spans="2:14">
      <c r="B1216" s="72">
        <v>2020</v>
      </c>
      <c r="C1216" s="217">
        <v>0</v>
      </c>
      <c r="D1216" s="217">
        <v>0</v>
      </c>
      <c r="E1216" s="217">
        <v>0</v>
      </c>
      <c r="F1216" s="218">
        <v>0</v>
      </c>
      <c r="G1216" s="217">
        <v>5655</v>
      </c>
      <c r="H1216" s="217">
        <v>0</v>
      </c>
      <c r="I1216" s="217">
        <v>5655</v>
      </c>
      <c r="J1216" s="219">
        <v>5655</v>
      </c>
      <c r="K1216" s="219">
        <v>0</v>
      </c>
      <c r="L1216" s="219">
        <v>5655</v>
      </c>
      <c r="M1216" s="218">
        <v>0</v>
      </c>
      <c r="N1216" s="217">
        <v>2467</v>
      </c>
    </row>
    <row r="1217" spans="2:14">
      <c r="B1217" s="72">
        <v>2021</v>
      </c>
      <c r="C1217" s="217">
        <v>0</v>
      </c>
      <c r="D1217" s="217">
        <v>0</v>
      </c>
      <c r="E1217" s="217">
        <v>0</v>
      </c>
      <c r="F1217" s="218">
        <v>0</v>
      </c>
      <c r="G1217" s="217">
        <v>7276</v>
      </c>
      <c r="H1217" s="217">
        <v>0</v>
      </c>
      <c r="I1217" s="217">
        <v>7276</v>
      </c>
      <c r="J1217" s="219">
        <v>7276</v>
      </c>
      <c r="K1217" s="219">
        <v>0</v>
      </c>
      <c r="L1217" s="219">
        <v>7276</v>
      </c>
      <c r="M1217" s="218">
        <v>0</v>
      </c>
      <c r="N1217" s="217">
        <v>2314</v>
      </c>
    </row>
    <row r="1218" spans="2:14">
      <c r="B1218" s="72">
        <v>2022</v>
      </c>
      <c r="C1218" s="217">
        <v>0</v>
      </c>
      <c r="D1218" s="217">
        <v>0</v>
      </c>
      <c r="E1218" s="217">
        <v>0</v>
      </c>
      <c r="F1218" s="218">
        <v>0</v>
      </c>
      <c r="G1218" s="217">
        <v>7860</v>
      </c>
      <c r="H1218" s="217">
        <v>0</v>
      </c>
      <c r="I1218" s="217">
        <v>7860</v>
      </c>
      <c r="J1218" s="219">
        <v>7860</v>
      </c>
      <c r="K1218" s="219">
        <v>0</v>
      </c>
      <c r="L1218" s="219">
        <v>7860</v>
      </c>
      <c r="M1218" s="218">
        <v>0</v>
      </c>
      <c r="N1218" s="217">
        <v>2477</v>
      </c>
    </row>
    <row r="1219" spans="2:14">
      <c r="B1219" s="72">
        <v>2023</v>
      </c>
      <c r="C1219" s="19">
        <v>0</v>
      </c>
      <c r="D1219" s="19">
        <v>0</v>
      </c>
      <c r="E1219" s="19">
        <v>0</v>
      </c>
      <c r="F1219" s="165">
        <v>0</v>
      </c>
      <c r="G1219" s="19">
        <v>6991</v>
      </c>
      <c r="H1219" s="19">
        <v>0</v>
      </c>
      <c r="I1219" s="175">
        <v>6991</v>
      </c>
      <c r="J1219" s="166">
        <v>6991</v>
      </c>
      <c r="K1219" s="166">
        <v>0</v>
      </c>
      <c r="L1219" s="166">
        <v>6991</v>
      </c>
      <c r="M1219" s="165">
        <v>0</v>
      </c>
      <c r="N1219" s="19">
        <v>1382</v>
      </c>
    </row>
    <row r="1220" spans="2:14">
      <c r="B1220" s="617" t="s">
        <v>446</v>
      </c>
      <c r="C1220" s="217"/>
      <c r="D1220" s="217"/>
      <c r="E1220" s="217"/>
      <c r="F1220" s="218"/>
      <c r="G1220" s="217"/>
      <c r="H1220" s="217"/>
      <c r="I1220" s="217"/>
      <c r="J1220" s="219"/>
      <c r="K1220" s="219"/>
      <c r="L1220" s="219"/>
      <c r="M1220" s="218"/>
      <c r="N1220" s="217"/>
    </row>
    <row r="1221" spans="2:14">
      <c r="B1221" s="72">
        <v>2021</v>
      </c>
      <c r="C1221" s="217">
        <v>0</v>
      </c>
      <c r="D1221" s="217">
        <v>0</v>
      </c>
      <c r="E1221" s="217">
        <v>0</v>
      </c>
      <c r="F1221" s="218">
        <v>0</v>
      </c>
      <c r="G1221" s="217">
        <v>0</v>
      </c>
      <c r="H1221" s="217">
        <v>0</v>
      </c>
      <c r="I1221" s="217">
        <v>0</v>
      </c>
      <c r="J1221" s="219">
        <v>0</v>
      </c>
      <c r="K1221" s="219">
        <v>0</v>
      </c>
      <c r="L1221" s="219">
        <v>0</v>
      </c>
      <c r="M1221" s="218">
        <v>0</v>
      </c>
      <c r="N1221" s="217">
        <v>88392</v>
      </c>
    </row>
    <row r="1222" spans="2:14">
      <c r="B1222" s="72">
        <v>2022</v>
      </c>
      <c r="C1222" s="217">
        <v>0</v>
      </c>
      <c r="D1222" s="217">
        <v>0</v>
      </c>
      <c r="E1222" s="217">
        <v>0</v>
      </c>
      <c r="F1222" s="218">
        <v>0</v>
      </c>
      <c r="G1222" s="217">
        <v>0</v>
      </c>
      <c r="H1222" s="217">
        <v>0</v>
      </c>
      <c r="I1222" s="217">
        <v>0</v>
      </c>
      <c r="J1222" s="219">
        <v>0</v>
      </c>
      <c r="K1222" s="219">
        <v>0</v>
      </c>
      <c r="L1222" s="219">
        <v>0</v>
      </c>
      <c r="M1222" s="218">
        <v>0</v>
      </c>
      <c r="N1222" s="217">
        <v>69124</v>
      </c>
    </row>
    <row r="1223" spans="2:14">
      <c r="B1223" s="72">
        <v>2023</v>
      </c>
      <c r="C1223" s="19">
        <v>0</v>
      </c>
      <c r="D1223" s="19">
        <v>0</v>
      </c>
      <c r="E1223" s="19">
        <v>0</v>
      </c>
      <c r="F1223" s="165">
        <v>0</v>
      </c>
      <c r="G1223" s="19">
        <v>0</v>
      </c>
      <c r="H1223" s="19">
        <v>0</v>
      </c>
      <c r="I1223" s="175">
        <v>0</v>
      </c>
      <c r="J1223" s="166">
        <v>0</v>
      </c>
      <c r="K1223" s="166">
        <v>0</v>
      </c>
      <c r="L1223" s="166">
        <v>0</v>
      </c>
      <c r="M1223" s="165">
        <v>0</v>
      </c>
      <c r="N1223" s="19">
        <v>42359</v>
      </c>
    </row>
    <row r="1224" spans="2:14">
      <c r="B1224" s="617" t="s">
        <v>444</v>
      </c>
      <c r="C1224" s="217"/>
      <c r="D1224" s="217"/>
      <c r="E1224" s="217"/>
      <c r="F1224" s="218"/>
      <c r="G1224" s="217"/>
      <c r="H1224" s="217"/>
      <c r="I1224" s="217"/>
      <c r="J1224" s="219"/>
      <c r="K1224" s="219"/>
      <c r="L1224" s="219"/>
      <c r="M1224" s="218"/>
      <c r="N1224" s="217"/>
    </row>
    <row r="1225" spans="2:14">
      <c r="B1225" s="72">
        <v>2012</v>
      </c>
      <c r="C1225" s="217">
        <v>0</v>
      </c>
      <c r="D1225" s="217">
        <v>276</v>
      </c>
      <c r="E1225" s="217">
        <v>72</v>
      </c>
      <c r="F1225" s="218">
        <v>348</v>
      </c>
      <c r="G1225" s="217">
        <v>109</v>
      </c>
      <c r="H1225" s="217">
        <v>0</v>
      </c>
      <c r="I1225" s="217">
        <v>109</v>
      </c>
      <c r="J1225" s="219">
        <v>457</v>
      </c>
      <c r="K1225" s="219"/>
      <c r="L1225" s="219">
        <v>457</v>
      </c>
      <c r="M1225" s="218"/>
      <c r="N1225" s="217">
        <v>0</v>
      </c>
    </row>
    <row r="1226" spans="2:14">
      <c r="B1226" s="72">
        <v>2013</v>
      </c>
      <c r="C1226" s="217">
        <v>0</v>
      </c>
      <c r="D1226" s="217">
        <v>0</v>
      </c>
      <c r="E1226" s="217">
        <v>0</v>
      </c>
      <c r="F1226" s="218">
        <v>0</v>
      </c>
      <c r="G1226" s="217">
        <v>737</v>
      </c>
      <c r="H1226" s="217">
        <v>0</v>
      </c>
      <c r="I1226" s="217">
        <v>737</v>
      </c>
      <c r="J1226" s="219">
        <v>737</v>
      </c>
      <c r="K1226" s="219"/>
      <c r="L1226" s="219">
        <v>737</v>
      </c>
      <c r="M1226" s="218">
        <v>0</v>
      </c>
      <c r="N1226" s="217">
        <v>0</v>
      </c>
    </row>
    <row r="1227" spans="2:14">
      <c r="B1227" s="72">
        <v>2014</v>
      </c>
      <c r="C1227" s="217">
        <v>0</v>
      </c>
      <c r="D1227" s="217">
        <v>0</v>
      </c>
      <c r="E1227" s="217">
        <v>0</v>
      </c>
      <c r="F1227" s="218">
        <v>0</v>
      </c>
      <c r="G1227" s="217">
        <v>81</v>
      </c>
      <c r="H1227" s="217">
        <v>0</v>
      </c>
      <c r="I1227" s="217">
        <v>81</v>
      </c>
      <c r="J1227" s="219">
        <v>81</v>
      </c>
      <c r="K1227" s="219"/>
      <c r="L1227" s="219">
        <v>81</v>
      </c>
      <c r="M1227" s="218"/>
      <c r="N1227" s="217">
        <v>0</v>
      </c>
    </row>
    <row r="1228" spans="2:14">
      <c r="B1228" s="72">
        <v>2015</v>
      </c>
      <c r="C1228" s="217">
        <v>0</v>
      </c>
      <c r="D1228" s="217">
        <v>0</v>
      </c>
      <c r="E1228" s="217">
        <v>0</v>
      </c>
      <c r="F1228" s="218">
        <v>0</v>
      </c>
      <c r="G1228" s="217">
        <v>87</v>
      </c>
      <c r="H1228" s="217">
        <v>0</v>
      </c>
      <c r="I1228" s="217">
        <v>87</v>
      </c>
      <c r="J1228" s="219">
        <v>87</v>
      </c>
      <c r="K1228" s="219"/>
      <c r="L1228" s="219">
        <v>87</v>
      </c>
      <c r="M1228" s="218"/>
      <c r="N1228" s="217">
        <v>0</v>
      </c>
    </row>
    <row r="1229" spans="2:14">
      <c r="B1229" s="72">
        <v>2016</v>
      </c>
      <c r="C1229" s="217">
        <v>0</v>
      </c>
      <c r="D1229" s="217">
        <v>0</v>
      </c>
      <c r="E1229" s="217">
        <v>0</v>
      </c>
      <c r="F1229" s="218">
        <v>0</v>
      </c>
      <c r="G1229" s="217">
        <v>111</v>
      </c>
      <c r="H1229" s="217">
        <v>0</v>
      </c>
      <c r="I1229" s="217">
        <v>111</v>
      </c>
      <c r="J1229" s="219">
        <v>111</v>
      </c>
      <c r="K1229" s="219"/>
      <c r="L1229" s="219">
        <v>111</v>
      </c>
      <c r="M1229" s="218"/>
      <c r="N1229" s="217">
        <v>0</v>
      </c>
    </row>
    <row r="1230" spans="2:14">
      <c r="B1230" s="72">
        <v>2017</v>
      </c>
      <c r="C1230" s="217">
        <v>0</v>
      </c>
      <c r="D1230" s="217">
        <v>0</v>
      </c>
      <c r="E1230" s="217">
        <v>0</v>
      </c>
      <c r="F1230" s="218">
        <v>0</v>
      </c>
      <c r="G1230" s="217">
        <v>420</v>
      </c>
      <c r="H1230" s="217">
        <v>0</v>
      </c>
      <c r="I1230" s="217">
        <v>420</v>
      </c>
      <c r="J1230" s="219">
        <v>420</v>
      </c>
      <c r="K1230" s="219"/>
      <c r="L1230" s="219">
        <v>420</v>
      </c>
      <c r="M1230" s="218"/>
      <c r="N1230" s="217">
        <v>0</v>
      </c>
    </row>
    <row r="1231" spans="2:14">
      <c r="B1231" s="72">
        <v>2018</v>
      </c>
      <c r="C1231" s="217">
        <v>0</v>
      </c>
      <c r="D1231" s="217">
        <v>0</v>
      </c>
      <c r="E1231" s="217">
        <v>0</v>
      </c>
      <c r="F1231" s="218">
        <v>0</v>
      </c>
      <c r="G1231" s="217">
        <v>150</v>
      </c>
      <c r="H1231" s="217">
        <v>0</v>
      </c>
      <c r="I1231" s="217">
        <v>150</v>
      </c>
      <c r="J1231" s="219">
        <v>150</v>
      </c>
      <c r="K1231" s="219"/>
      <c r="L1231" s="219">
        <v>150</v>
      </c>
      <c r="M1231" s="218"/>
      <c r="N1231" s="217">
        <v>0</v>
      </c>
    </row>
    <row r="1232" spans="2:14">
      <c r="B1232" s="72">
        <v>2019</v>
      </c>
      <c r="C1232" s="217">
        <v>0</v>
      </c>
      <c r="D1232" s="217">
        <v>0</v>
      </c>
      <c r="E1232" s="217">
        <v>0</v>
      </c>
      <c r="F1232" s="218">
        <v>0</v>
      </c>
      <c r="G1232" s="217">
        <v>709</v>
      </c>
      <c r="H1232" s="217">
        <v>0</v>
      </c>
      <c r="I1232" s="217">
        <v>709</v>
      </c>
      <c r="J1232" s="219">
        <v>709</v>
      </c>
      <c r="K1232" s="219"/>
      <c r="L1232" s="219">
        <v>709</v>
      </c>
      <c r="M1232" s="218"/>
      <c r="N1232" s="217">
        <v>0</v>
      </c>
    </row>
    <row r="1233" spans="2:14">
      <c r="B1233" s="72">
        <v>2020</v>
      </c>
      <c r="C1233" s="217">
        <v>0</v>
      </c>
      <c r="D1233" s="217">
        <v>0</v>
      </c>
      <c r="E1233" s="217">
        <v>0</v>
      </c>
      <c r="F1233" s="218">
        <v>0</v>
      </c>
      <c r="G1233" s="217">
        <v>898</v>
      </c>
      <c r="H1233" s="217">
        <v>0</v>
      </c>
      <c r="I1233" s="217">
        <v>898</v>
      </c>
      <c r="J1233" s="219">
        <v>898</v>
      </c>
      <c r="K1233" s="219"/>
      <c r="L1233" s="219">
        <v>898</v>
      </c>
      <c r="M1233" s="218"/>
      <c r="N1233" s="217">
        <v>0</v>
      </c>
    </row>
    <row r="1234" spans="2:14">
      <c r="B1234" s="72">
        <v>2021</v>
      </c>
      <c r="C1234" s="217">
        <v>0</v>
      </c>
      <c r="D1234" s="217">
        <v>0</v>
      </c>
      <c r="E1234" s="217">
        <v>0</v>
      </c>
      <c r="F1234" s="218">
        <v>0</v>
      </c>
      <c r="G1234" s="217">
        <v>945</v>
      </c>
      <c r="H1234" s="217">
        <v>0</v>
      </c>
      <c r="I1234" s="217">
        <v>945</v>
      </c>
      <c r="J1234" s="219">
        <v>945</v>
      </c>
      <c r="K1234" s="219"/>
      <c r="L1234" s="219">
        <v>945</v>
      </c>
      <c r="M1234" s="218"/>
      <c r="N1234" s="217">
        <v>0</v>
      </c>
    </row>
    <row r="1235" spans="2:14">
      <c r="B1235" s="72">
        <v>2022</v>
      </c>
      <c r="C1235" s="217">
        <v>0</v>
      </c>
      <c r="D1235" s="217">
        <v>0</v>
      </c>
      <c r="E1235" s="217">
        <v>0</v>
      </c>
      <c r="F1235" s="218">
        <v>0</v>
      </c>
      <c r="G1235" s="217">
        <v>1511</v>
      </c>
      <c r="H1235" s="217">
        <v>0</v>
      </c>
      <c r="I1235" s="217">
        <v>1511</v>
      </c>
      <c r="J1235" s="219">
        <v>1511</v>
      </c>
      <c r="K1235" s="219"/>
      <c r="L1235" s="219">
        <v>1511</v>
      </c>
      <c r="M1235" s="218"/>
      <c r="N1235" s="217">
        <v>0</v>
      </c>
    </row>
    <row r="1236" spans="2:14">
      <c r="B1236" s="72">
        <v>2023</v>
      </c>
      <c r="C1236" s="217">
        <v>0</v>
      </c>
      <c r="D1236" s="217">
        <v>0</v>
      </c>
      <c r="E1236" s="217">
        <v>0</v>
      </c>
      <c r="F1236" s="218">
        <v>0</v>
      </c>
      <c r="G1236" s="217">
        <v>6502</v>
      </c>
      <c r="H1236" s="217">
        <v>0</v>
      </c>
      <c r="I1236" s="217">
        <v>6502</v>
      </c>
      <c r="J1236" s="219">
        <v>6502</v>
      </c>
      <c r="K1236" s="219"/>
      <c r="L1236" s="219">
        <v>6502</v>
      </c>
      <c r="M1236" s="218"/>
      <c r="N1236" s="217">
        <v>0</v>
      </c>
    </row>
    <row r="1237" spans="2:14">
      <c r="B1237" s="617" t="s">
        <v>445</v>
      </c>
      <c r="C1237" s="217"/>
      <c r="D1237" s="217"/>
      <c r="E1237" s="217"/>
      <c r="F1237" s="218"/>
      <c r="G1237" s="217"/>
      <c r="H1237" s="217"/>
      <c r="I1237" s="217"/>
      <c r="J1237" s="219"/>
      <c r="K1237" s="219"/>
      <c r="L1237" s="219"/>
      <c r="M1237" s="218"/>
      <c r="N1237" s="217"/>
    </row>
    <row r="1238" spans="2:14">
      <c r="B1238" s="72">
        <v>2016</v>
      </c>
      <c r="C1238" s="217">
        <v>0</v>
      </c>
      <c r="D1238" s="217">
        <v>0</v>
      </c>
      <c r="E1238" s="217">
        <v>15068</v>
      </c>
      <c r="F1238" s="218">
        <v>15068</v>
      </c>
      <c r="G1238" s="217">
        <v>0</v>
      </c>
      <c r="H1238" s="217">
        <v>0</v>
      </c>
      <c r="I1238" s="217">
        <v>0</v>
      </c>
      <c r="J1238" s="219">
        <v>15068</v>
      </c>
      <c r="K1238" s="219"/>
      <c r="L1238" s="219">
        <v>15068</v>
      </c>
      <c r="M1238" s="218"/>
      <c r="N1238" s="217">
        <v>0</v>
      </c>
    </row>
    <row r="1239" spans="2:14">
      <c r="B1239" s="72">
        <v>2017</v>
      </c>
      <c r="C1239" s="217">
        <v>0</v>
      </c>
      <c r="D1239" s="217">
        <v>0</v>
      </c>
      <c r="E1239" s="217">
        <v>14158</v>
      </c>
      <c r="F1239" s="218">
        <v>14158</v>
      </c>
      <c r="G1239" s="217">
        <v>0</v>
      </c>
      <c r="H1239" s="217">
        <v>0</v>
      </c>
      <c r="I1239" s="217">
        <v>0</v>
      </c>
      <c r="J1239" s="219">
        <v>14158</v>
      </c>
      <c r="K1239" s="219"/>
      <c r="L1239" s="219">
        <v>14158</v>
      </c>
      <c r="M1239" s="218"/>
      <c r="N1239" s="217">
        <v>0</v>
      </c>
    </row>
    <row r="1240" spans="2:14">
      <c r="B1240" s="72">
        <v>2018</v>
      </c>
      <c r="C1240" s="217">
        <v>0</v>
      </c>
      <c r="D1240" s="217">
        <v>0</v>
      </c>
      <c r="E1240" s="217">
        <v>13810</v>
      </c>
      <c r="F1240" s="218">
        <v>13810</v>
      </c>
      <c r="G1240" s="217">
        <v>0</v>
      </c>
      <c r="H1240" s="217">
        <v>0</v>
      </c>
      <c r="I1240" s="217">
        <v>0</v>
      </c>
      <c r="J1240" s="219">
        <v>13810</v>
      </c>
      <c r="K1240" s="219"/>
      <c r="L1240" s="219">
        <v>13810</v>
      </c>
      <c r="M1240" s="218"/>
      <c r="N1240" s="217">
        <v>0</v>
      </c>
    </row>
    <row r="1241" spans="2:14">
      <c r="B1241" s="72">
        <v>2019</v>
      </c>
      <c r="C1241" s="217">
        <v>0</v>
      </c>
      <c r="D1241" s="217">
        <v>0</v>
      </c>
      <c r="E1241" s="217">
        <v>16484</v>
      </c>
      <c r="F1241" s="218">
        <v>16484</v>
      </c>
      <c r="G1241" s="217">
        <v>0</v>
      </c>
      <c r="H1241" s="217">
        <v>0</v>
      </c>
      <c r="I1241" s="217">
        <v>0</v>
      </c>
      <c r="J1241" s="219">
        <v>16484</v>
      </c>
      <c r="K1241" s="219"/>
      <c r="L1241" s="219">
        <v>16484</v>
      </c>
      <c r="M1241" s="218"/>
      <c r="N1241" s="217">
        <v>0</v>
      </c>
    </row>
    <row r="1242" spans="2:14">
      <c r="B1242" s="72">
        <v>2020</v>
      </c>
      <c r="C1242" s="217">
        <v>0</v>
      </c>
      <c r="D1242" s="217">
        <v>0</v>
      </c>
      <c r="E1242" s="217">
        <v>17061</v>
      </c>
      <c r="F1242" s="218">
        <v>17061</v>
      </c>
      <c r="G1242" s="217">
        <v>0</v>
      </c>
      <c r="H1242" s="217">
        <v>0</v>
      </c>
      <c r="I1242" s="217">
        <v>0</v>
      </c>
      <c r="J1242" s="219">
        <v>17061</v>
      </c>
      <c r="K1242" s="219"/>
      <c r="L1242" s="219">
        <v>17061</v>
      </c>
      <c r="M1242" s="218"/>
      <c r="N1242" s="217">
        <v>0</v>
      </c>
    </row>
    <row r="1243" spans="2:14">
      <c r="B1243" s="72">
        <v>2021</v>
      </c>
      <c r="C1243" s="217">
        <v>0</v>
      </c>
      <c r="D1243" s="217">
        <v>0</v>
      </c>
      <c r="E1243" s="217">
        <v>15851</v>
      </c>
      <c r="F1243" s="218">
        <v>15851</v>
      </c>
      <c r="G1243" s="217">
        <v>0</v>
      </c>
      <c r="H1243" s="217">
        <v>0</v>
      </c>
      <c r="I1243" s="217">
        <v>0</v>
      </c>
      <c r="J1243" s="219">
        <v>15851</v>
      </c>
      <c r="K1243" s="219"/>
      <c r="L1243" s="219">
        <v>15851</v>
      </c>
      <c r="M1243" s="218"/>
      <c r="N1243" s="217">
        <v>0</v>
      </c>
    </row>
    <row r="1244" spans="2:14">
      <c r="B1244" s="72">
        <v>2022</v>
      </c>
      <c r="C1244" s="19">
        <v>0</v>
      </c>
      <c r="D1244" s="19">
        <v>0</v>
      </c>
      <c r="E1244" s="19">
        <v>14801</v>
      </c>
      <c r="F1244" s="165">
        <v>14801</v>
      </c>
      <c r="G1244" s="19">
        <v>0</v>
      </c>
      <c r="H1244" s="19">
        <v>0</v>
      </c>
      <c r="I1244" s="175">
        <v>0</v>
      </c>
      <c r="J1244" s="166">
        <v>14801</v>
      </c>
      <c r="K1244" s="166"/>
      <c r="L1244" s="166">
        <v>14801</v>
      </c>
      <c r="M1244" s="165"/>
      <c r="N1244" s="19">
        <v>0</v>
      </c>
    </row>
    <row r="1245" spans="2:14">
      <c r="B1245" s="72">
        <v>2023</v>
      </c>
      <c r="C1245" s="19">
        <v>0</v>
      </c>
      <c r="D1245" s="19">
        <v>0</v>
      </c>
      <c r="E1245" s="19">
        <v>14445</v>
      </c>
      <c r="F1245" s="165">
        <v>14445</v>
      </c>
      <c r="G1245" s="19">
        <v>0</v>
      </c>
      <c r="H1245" s="19">
        <v>0</v>
      </c>
      <c r="I1245" s="175">
        <v>0</v>
      </c>
      <c r="J1245" s="166">
        <v>14445</v>
      </c>
      <c r="K1245" s="166"/>
      <c r="L1245" s="166">
        <v>14445</v>
      </c>
      <c r="M1245" s="165"/>
      <c r="N1245" s="19">
        <v>0</v>
      </c>
    </row>
    <row r="1246" spans="2:14">
      <c r="B1246" s="617" t="s">
        <v>573</v>
      </c>
      <c r="C1246" s="217"/>
      <c r="D1246" s="217"/>
      <c r="E1246" s="217"/>
      <c r="F1246" s="218"/>
      <c r="G1246" s="217"/>
      <c r="H1246" s="217"/>
      <c r="I1246" s="217"/>
      <c r="J1246" s="219"/>
      <c r="K1246" s="219"/>
      <c r="L1246" s="219"/>
      <c r="M1246" s="218"/>
      <c r="N1246" s="217"/>
    </row>
    <row r="1247" spans="2:14">
      <c r="B1247" s="72">
        <v>2012</v>
      </c>
      <c r="C1247" s="217">
        <v>1</v>
      </c>
      <c r="D1247" s="217">
        <v>0</v>
      </c>
      <c r="E1247" s="217">
        <v>0</v>
      </c>
      <c r="F1247" s="218">
        <v>1</v>
      </c>
      <c r="G1247" s="217">
        <v>0</v>
      </c>
      <c r="H1247" s="217">
        <v>0</v>
      </c>
      <c r="I1247" s="217">
        <v>0</v>
      </c>
      <c r="J1247" s="219">
        <v>1</v>
      </c>
      <c r="K1247" s="219"/>
      <c r="L1247" s="219">
        <v>1</v>
      </c>
      <c r="M1247" s="218"/>
      <c r="N1247" s="217">
        <v>0</v>
      </c>
    </row>
    <row r="1248" spans="2:14">
      <c r="B1248" s="72">
        <v>2013</v>
      </c>
      <c r="C1248" s="217">
        <v>1</v>
      </c>
      <c r="D1248" s="217">
        <v>0</v>
      </c>
      <c r="E1248" s="217">
        <v>0</v>
      </c>
      <c r="F1248" s="218">
        <v>1</v>
      </c>
      <c r="G1248" s="217">
        <v>0</v>
      </c>
      <c r="H1248" s="217">
        <v>0</v>
      </c>
      <c r="I1248" s="217">
        <v>0</v>
      </c>
      <c r="J1248" s="219">
        <v>1</v>
      </c>
      <c r="K1248" s="219"/>
      <c r="L1248" s="219">
        <v>1</v>
      </c>
      <c r="M1248" s="218"/>
      <c r="N1248" s="217">
        <v>0</v>
      </c>
    </row>
    <row r="1249" spans="2:14">
      <c r="B1249" s="72">
        <v>2014</v>
      </c>
      <c r="C1249" s="217">
        <v>2</v>
      </c>
      <c r="D1249" s="217">
        <v>0</v>
      </c>
      <c r="E1249" s="217">
        <v>0</v>
      </c>
      <c r="F1249" s="218">
        <v>2</v>
      </c>
      <c r="G1249" s="217">
        <v>0</v>
      </c>
      <c r="H1249" s="217">
        <v>0</v>
      </c>
      <c r="I1249" s="217">
        <v>0</v>
      </c>
      <c r="J1249" s="219">
        <v>2</v>
      </c>
      <c r="K1249" s="219"/>
      <c r="L1249" s="219">
        <v>2</v>
      </c>
      <c r="M1249" s="218"/>
      <c r="N1249" s="217">
        <v>0</v>
      </c>
    </row>
    <row r="1250" spans="2:14">
      <c r="B1250" s="616" t="s">
        <v>657</v>
      </c>
      <c r="C1250" s="217"/>
      <c r="D1250" s="217"/>
      <c r="E1250" s="217"/>
      <c r="F1250" s="218"/>
      <c r="G1250" s="217"/>
      <c r="H1250" s="217"/>
      <c r="I1250" s="217"/>
      <c r="J1250" s="219"/>
      <c r="K1250" s="219"/>
      <c r="L1250" s="219"/>
      <c r="M1250" s="218"/>
      <c r="N1250" s="217"/>
    </row>
    <row r="1251" spans="2:14">
      <c r="B1251" s="617" t="s">
        <v>568</v>
      </c>
      <c r="C1251" s="217"/>
      <c r="D1251" s="217"/>
      <c r="E1251" s="217"/>
      <c r="F1251" s="218"/>
      <c r="G1251" s="217"/>
      <c r="H1251" s="217"/>
      <c r="I1251" s="217"/>
      <c r="J1251" s="219"/>
      <c r="K1251" s="219"/>
      <c r="L1251" s="219"/>
      <c r="M1251" s="218"/>
      <c r="N1251" s="217"/>
    </row>
    <row r="1252" spans="2:14">
      <c r="B1252" s="72">
        <v>2012</v>
      </c>
      <c r="C1252" s="217">
        <v>2</v>
      </c>
      <c r="D1252" s="217">
        <v>0</v>
      </c>
      <c r="E1252" s="217">
        <v>0</v>
      </c>
      <c r="F1252" s="218">
        <v>2</v>
      </c>
      <c r="G1252" s="217">
        <v>0</v>
      </c>
      <c r="H1252" s="217">
        <v>0</v>
      </c>
      <c r="I1252" s="217">
        <v>0</v>
      </c>
      <c r="J1252" s="219">
        <v>2</v>
      </c>
      <c r="K1252" s="219"/>
      <c r="L1252" s="219">
        <v>2</v>
      </c>
      <c r="M1252" s="218"/>
      <c r="N1252" s="217">
        <v>0</v>
      </c>
    </row>
    <row r="1253" spans="2:14">
      <c r="B1253" s="72">
        <v>2013</v>
      </c>
      <c r="C1253" s="217">
        <v>2</v>
      </c>
      <c r="D1253" s="217">
        <v>0</v>
      </c>
      <c r="E1253" s="217">
        <v>0</v>
      </c>
      <c r="F1253" s="218">
        <v>2</v>
      </c>
      <c r="G1253" s="217">
        <v>0</v>
      </c>
      <c r="H1253" s="217">
        <v>0</v>
      </c>
      <c r="I1253" s="217">
        <v>0</v>
      </c>
      <c r="J1253" s="219">
        <v>2</v>
      </c>
      <c r="K1253" s="219"/>
      <c r="L1253" s="219">
        <v>2</v>
      </c>
      <c r="M1253" s="218"/>
      <c r="N1253" s="217">
        <v>0</v>
      </c>
    </row>
    <row r="1254" spans="2:14">
      <c r="B1254" s="72">
        <v>2014</v>
      </c>
      <c r="C1254" s="217">
        <v>1</v>
      </c>
      <c r="D1254" s="217">
        <v>0</v>
      </c>
      <c r="E1254" s="217">
        <v>0</v>
      </c>
      <c r="F1254" s="218">
        <v>1</v>
      </c>
      <c r="G1254" s="217">
        <v>0</v>
      </c>
      <c r="H1254" s="217">
        <v>0</v>
      </c>
      <c r="I1254" s="217">
        <v>0</v>
      </c>
      <c r="J1254" s="219">
        <v>1</v>
      </c>
      <c r="K1254" s="219"/>
      <c r="L1254" s="219">
        <v>1</v>
      </c>
      <c r="M1254" s="218"/>
      <c r="N1254" s="217">
        <v>0</v>
      </c>
    </row>
    <row r="1255" spans="2:14">
      <c r="B1255" s="72">
        <v>2015</v>
      </c>
      <c r="C1255" s="217">
        <v>1</v>
      </c>
      <c r="D1255" s="217">
        <v>0</v>
      </c>
      <c r="E1255" s="217">
        <v>0</v>
      </c>
      <c r="F1255" s="218">
        <v>1</v>
      </c>
      <c r="G1255" s="217">
        <v>0</v>
      </c>
      <c r="H1255" s="217">
        <v>0</v>
      </c>
      <c r="I1255" s="217">
        <v>0</v>
      </c>
      <c r="J1255" s="219">
        <v>1</v>
      </c>
      <c r="K1255" s="219"/>
      <c r="L1255" s="219">
        <v>1</v>
      </c>
      <c r="M1255" s="218"/>
      <c r="N1255" s="217">
        <v>0</v>
      </c>
    </row>
    <row r="1256" spans="2:14">
      <c r="B1256" s="72">
        <v>2017</v>
      </c>
      <c r="C1256" s="217">
        <v>1</v>
      </c>
      <c r="D1256" s="217">
        <v>0</v>
      </c>
      <c r="E1256" s="217">
        <v>0</v>
      </c>
      <c r="F1256" s="218">
        <v>1</v>
      </c>
      <c r="G1256" s="217">
        <v>0</v>
      </c>
      <c r="H1256" s="217">
        <v>0</v>
      </c>
      <c r="I1256" s="217">
        <v>0</v>
      </c>
      <c r="J1256" s="219">
        <v>1</v>
      </c>
      <c r="K1256" s="219"/>
      <c r="L1256" s="219">
        <v>1</v>
      </c>
      <c r="M1256" s="218"/>
      <c r="N1256" s="217">
        <v>0</v>
      </c>
    </row>
    <row r="1257" spans="2:14">
      <c r="B1257" s="72">
        <v>2018</v>
      </c>
      <c r="C1257" s="217">
        <v>1</v>
      </c>
      <c r="D1257" s="217">
        <v>0</v>
      </c>
      <c r="E1257" s="217">
        <v>0</v>
      </c>
      <c r="F1257" s="218">
        <v>1</v>
      </c>
      <c r="G1257" s="217">
        <v>0</v>
      </c>
      <c r="H1257" s="217">
        <v>0</v>
      </c>
      <c r="I1257" s="217">
        <v>0</v>
      </c>
      <c r="J1257" s="219">
        <v>1</v>
      </c>
      <c r="K1257" s="219"/>
      <c r="L1257" s="219">
        <v>1</v>
      </c>
      <c r="M1257" s="218"/>
      <c r="N1257" s="217">
        <v>0</v>
      </c>
    </row>
    <row r="1258" spans="2:14">
      <c r="B1258" s="72">
        <v>2019</v>
      </c>
      <c r="C1258" s="217">
        <v>1</v>
      </c>
      <c r="D1258" s="217">
        <v>0</v>
      </c>
      <c r="E1258" s="217">
        <v>0</v>
      </c>
      <c r="F1258" s="218">
        <v>1</v>
      </c>
      <c r="G1258" s="217">
        <v>0</v>
      </c>
      <c r="H1258" s="217">
        <v>0</v>
      </c>
      <c r="I1258" s="217">
        <v>0</v>
      </c>
      <c r="J1258" s="219">
        <v>1</v>
      </c>
      <c r="K1258" s="219"/>
      <c r="L1258" s="219">
        <v>1</v>
      </c>
      <c r="M1258" s="218"/>
      <c r="N1258" s="217">
        <v>0</v>
      </c>
    </row>
    <row r="1259" spans="2:14">
      <c r="B1259" s="616" t="s">
        <v>180</v>
      </c>
      <c r="C1259" s="217"/>
      <c r="D1259" s="217"/>
      <c r="E1259" s="217"/>
      <c r="F1259" s="218"/>
      <c r="G1259" s="217"/>
      <c r="H1259" s="217"/>
      <c r="I1259" s="217"/>
      <c r="J1259" s="219"/>
      <c r="K1259" s="219"/>
      <c r="L1259" s="219"/>
      <c r="M1259" s="218"/>
      <c r="N1259" s="217"/>
    </row>
    <row r="1260" spans="2:14">
      <c r="B1260" s="617" t="s">
        <v>447</v>
      </c>
      <c r="C1260" s="217"/>
      <c r="D1260" s="217"/>
      <c r="E1260" s="217"/>
      <c r="F1260" s="218"/>
      <c r="G1260" s="217"/>
      <c r="H1260" s="217"/>
      <c r="I1260" s="217"/>
      <c r="J1260" s="219"/>
      <c r="K1260" s="219"/>
      <c r="L1260" s="219"/>
      <c r="M1260" s="218"/>
      <c r="N1260" s="217"/>
    </row>
    <row r="1261" spans="2:14">
      <c r="B1261" s="72">
        <v>2016</v>
      </c>
      <c r="C1261" s="217">
        <v>0</v>
      </c>
      <c r="D1261" s="217">
        <v>0</v>
      </c>
      <c r="E1261" s="217">
        <v>0</v>
      </c>
      <c r="F1261" s="218">
        <v>0</v>
      </c>
      <c r="G1261" s="217">
        <v>0</v>
      </c>
      <c r="H1261" s="217">
        <v>0</v>
      </c>
      <c r="I1261" s="217">
        <v>0</v>
      </c>
      <c r="J1261" s="219">
        <v>0</v>
      </c>
      <c r="K1261" s="219">
        <v>0</v>
      </c>
      <c r="L1261" s="219">
        <v>0</v>
      </c>
      <c r="M1261" s="218">
        <v>0</v>
      </c>
      <c r="N1261" s="217">
        <v>2574</v>
      </c>
    </row>
    <row r="1262" spans="2:14">
      <c r="B1262" s="72">
        <v>2017</v>
      </c>
      <c r="C1262" s="217">
        <v>0</v>
      </c>
      <c r="D1262" s="217">
        <v>0</v>
      </c>
      <c r="E1262" s="217">
        <v>0</v>
      </c>
      <c r="F1262" s="218">
        <v>0</v>
      </c>
      <c r="G1262" s="217">
        <v>0</v>
      </c>
      <c r="H1262" s="217">
        <v>0</v>
      </c>
      <c r="I1262" s="217">
        <v>0</v>
      </c>
      <c r="J1262" s="219">
        <v>0</v>
      </c>
      <c r="K1262" s="219">
        <v>0</v>
      </c>
      <c r="L1262" s="219">
        <v>0</v>
      </c>
      <c r="M1262" s="218">
        <v>1532</v>
      </c>
      <c r="N1262" s="217">
        <v>1532</v>
      </c>
    </row>
    <row r="1263" spans="2:14">
      <c r="B1263" s="72">
        <v>2018</v>
      </c>
      <c r="C1263" s="217">
        <v>0</v>
      </c>
      <c r="D1263" s="217">
        <v>0</v>
      </c>
      <c r="E1263" s="217">
        <v>0</v>
      </c>
      <c r="F1263" s="218">
        <v>0</v>
      </c>
      <c r="G1263" s="217">
        <v>335</v>
      </c>
      <c r="H1263" s="217">
        <v>0</v>
      </c>
      <c r="I1263" s="217">
        <v>335</v>
      </c>
      <c r="J1263" s="219">
        <v>335</v>
      </c>
      <c r="K1263" s="219">
        <v>0</v>
      </c>
      <c r="L1263" s="219">
        <v>335</v>
      </c>
      <c r="M1263" s="218">
        <v>3976</v>
      </c>
      <c r="N1263" s="217">
        <v>3976</v>
      </c>
    </row>
    <row r="1264" spans="2:14">
      <c r="B1264" s="72">
        <v>2019</v>
      </c>
      <c r="C1264" s="217">
        <v>0</v>
      </c>
      <c r="D1264" s="217">
        <v>0</v>
      </c>
      <c r="E1264" s="217">
        <v>0</v>
      </c>
      <c r="F1264" s="218">
        <v>0</v>
      </c>
      <c r="G1264" s="217">
        <v>514</v>
      </c>
      <c r="H1264" s="217">
        <v>0</v>
      </c>
      <c r="I1264" s="217">
        <v>514</v>
      </c>
      <c r="J1264" s="219">
        <v>514</v>
      </c>
      <c r="K1264" s="219">
        <v>0</v>
      </c>
      <c r="L1264" s="219">
        <v>514</v>
      </c>
      <c r="M1264" s="218">
        <v>11194</v>
      </c>
      <c r="N1264" s="217">
        <v>11194</v>
      </c>
    </row>
    <row r="1265" spans="2:14">
      <c r="B1265" s="72">
        <v>2020</v>
      </c>
      <c r="C1265" s="217">
        <v>0</v>
      </c>
      <c r="D1265" s="217">
        <v>0</v>
      </c>
      <c r="E1265" s="217">
        <v>0</v>
      </c>
      <c r="F1265" s="218">
        <v>0</v>
      </c>
      <c r="G1265" s="217">
        <v>3922</v>
      </c>
      <c r="H1265" s="217">
        <v>0</v>
      </c>
      <c r="I1265" s="217">
        <v>3922</v>
      </c>
      <c r="J1265" s="219">
        <v>3922</v>
      </c>
      <c r="K1265" s="219">
        <v>0</v>
      </c>
      <c r="L1265" s="219">
        <v>3922</v>
      </c>
      <c r="M1265" s="218">
        <v>12352</v>
      </c>
      <c r="N1265" s="217">
        <v>12352</v>
      </c>
    </row>
    <row r="1266" spans="2:14">
      <c r="B1266" s="72">
        <v>2021</v>
      </c>
      <c r="C1266" s="217">
        <v>0</v>
      </c>
      <c r="D1266" s="217">
        <v>0</v>
      </c>
      <c r="E1266" s="217">
        <v>0</v>
      </c>
      <c r="F1266" s="218">
        <v>0</v>
      </c>
      <c r="G1266" s="217">
        <v>4487</v>
      </c>
      <c r="H1266" s="217">
        <v>0</v>
      </c>
      <c r="I1266" s="217">
        <v>4487</v>
      </c>
      <c r="J1266" s="219">
        <v>4487</v>
      </c>
      <c r="K1266" s="219">
        <v>0</v>
      </c>
      <c r="L1266" s="219">
        <v>4487</v>
      </c>
      <c r="M1266" s="218">
        <v>10889</v>
      </c>
      <c r="N1266" s="217">
        <v>10889</v>
      </c>
    </row>
    <row r="1267" spans="2:14">
      <c r="B1267" s="72">
        <v>2022</v>
      </c>
      <c r="C1267" s="217">
        <v>0</v>
      </c>
      <c r="D1267" s="217">
        <v>0</v>
      </c>
      <c r="E1267" s="217">
        <v>0</v>
      </c>
      <c r="F1267" s="218">
        <v>0</v>
      </c>
      <c r="G1267" s="217">
        <v>4491</v>
      </c>
      <c r="H1267" s="217">
        <v>0</v>
      </c>
      <c r="I1267" s="217">
        <v>4491</v>
      </c>
      <c r="J1267" s="219">
        <v>4491</v>
      </c>
      <c r="K1267" s="219">
        <v>0</v>
      </c>
      <c r="L1267" s="219">
        <v>4491</v>
      </c>
      <c r="M1267" s="218">
        <v>13082</v>
      </c>
      <c r="N1267" s="217">
        <v>13082</v>
      </c>
    </row>
    <row r="1268" spans="2:14">
      <c r="B1268" s="72">
        <v>2023</v>
      </c>
      <c r="C1268" s="19">
        <v>0</v>
      </c>
      <c r="D1268" s="19">
        <v>0</v>
      </c>
      <c r="E1268" s="19">
        <v>0</v>
      </c>
      <c r="F1268" s="165">
        <v>0</v>
      </c>
      <c r="G1268" s="19">
        <v>8152</v>
      </c>
      <c r="H1268" s="19">
        <v>0</v>
      </c>
      <c r="I1268" s="175">
        <v>8152</v>
      </c>
      <c r="J1268" s="568">
        <v>8152</v>
      </c>
      <c r="K1268" s="568">
        <v>0</v>
      </c>
      <c r="L1268" s="568">
        <v>8152</v>
      </c>
      <c r="M1268" s="569">
        <v>17867</v>
      </c>
      <c r="N1268" s="19">
        <v>17867</v>
      </c>
    </row>
    <row r="1269" spans="2:14">
      <c r="B1269" s="616" t="s">
        <v>658</v>
      </c>
      <c r="C1269" s="217"/>
      <c r="D1269" s="217"/>
      <c r="E1269" s="217"/>
      <c r="F1269" s="218"/>
      <c r="G1269" s="217"/>
      <c r="H1269" s="217"/>
      <c r="I1269" s="217"/>
      <c r="J1269" s="219"/>
      <c r="K1269" s="219"/>
      <c r="L1269" s="219"/>
      <c r="M1269" s="218"/>
      <c r="N1269" s="217"/>
    </row>
    <row r="1270" spans="2:14">
      <c r="B1270" s="617" t="s">
        <v>569</v>
      </c>
      <c r="C1270" s="217"/>
      <c r="D1270" s="217"/>
      <c r="E1270" s="217"/>
      <c r="F1270" s="218"/>
      <c r="G1270" s="217"/>
      <c r="H1270" s="217"/>
      <c r="I1270" s="217"/>
      <c r="J1270" s="219"/>
      <c r="K1270" s="219"/>
      <c r="L1270" s="219"/>
      <c r="M1270" s="218"/>
      <c r="N1270" s="217"/>
    </row>
    <row r="1271" spans="2:14">
      <c r="B1271" s="72">
        <v>2013</v>
      </c>
      <c r="C1271" s="217">
        <v>0</v>
      </c>
      <c r="D1271" s="217">
        <v>278</v>
      </c>
      <c r="E1271" s="217">
        <v>0</v>
      </c>
      <c r="F1271" s="218">
        <v>278</v>
      </c>
      <c r="G1271" s="217">
        <v>0</v>
      </c>
      <c r="H1271" s="217">
        <v>0</v>
      </c>
      <c r="I1271" s="217">
        <v>0</v>
      </c>
      <c r="J1271" s="219">
        <v>278</v>
      </c>
      <c r="K1271" s="219"/>
      <c r="L1271" s="219">
        <v>278</v>
      </c>
      <c r="M1271" s="218"/>
      <c r="N1271" s="217">
        <v>0</v>
      </c>
    </row>
    <row r="1272" spans="2:14">
      <c r="B1272" s="616" t="s">
        <v>137</v>
      </c>
      <c r="C1272" s="217"/>
      <c r="D1272" s="217"/>
      <c r="E1272" s="217"/>
      <c r="F1272" s="218"/>
      <c r="G1272" s="217"/>
      <c r="H1272" s="217"/>
      <c r="I1272" s="217"/>
      <c r="J1272" s="219"/>
      <c r="K1272" s="219"/>
      <c r="L1272" s="219"/>
      <c r="M1272" s="218"/>
      <c r="N1272" s="217"/>
    </row>
    <row r="1273" spans="2:14">
      <c r="B1273" s="617" t="s">
        <v>448</v>
      </c>
      <c r="C1273" s="217"/>
      <c r="D1273" s="217"/>
      <c r="E1273" s="217"/>
      <c r="F1273" s="218"/>
      <c r="G1273" s="217"/>
      <c r="H1273" s="217"/>
      <c r="I1273" s="217"/>
      <c r="J1273" s="219"/>
      <c r="K1273" s="219"/>
      <c r="L1273" s="219"/>
      <c r="M1273" s="218"/>
      <c r="N1273" s="217"/>
    </row>
    <row r="1274" spans="2:14">
      <c r="B1274" s="72">
        <v>2012</v>
      </c>
      <c r="C1274" s="217">
        <v>0</v>
      </c>
      <c r="D1274" s="217">
        <v>0</v>
      </c>
      <c r="E1274" s="217">
        <v>0</v>
      </c>
      <c r="F1274" s="218">
        <v>0</v>
      </c>
      <c r="G1274" s="217">
        <v>8889</v>
      </c>
      <c r="H1274" s="217">
        <v>561557</v>
      </c>
      <c r="I1274" s="217">
        <v>570446</v>
      </c>
      <c r="J1274" s="219">
        <v>570446</v>
      </c>
      <c r="K1274" s="219">
        <v>0</v>
      </c>
      <c r="L1274" s="219">
        <v>570446</v>
      </c>
      <c r="M1274" s="218">
        <v>0</v>
      </c>
      <c r="N1274" s="217">
        <v>3095</v>
      </c>
    </row>
    <row r="1275" spans="2:14">
      <c r="B1275" s="72">
        <v>2013</v>
      </c>
      <c r="C1275" s="217">
        <v>0</v>
      </c>
      <c r="D1275" s="217">
        <v>0</v>
      </c>
      <c r="E1275" s="217">
        <v>0</v>
      </c>
      <c r="F1275" s="218">
        <v>0</v>
      </c>
      <c r="G1275" s="217">
        <v>11310</v>
      </c>
      <c r="H1275" s="217">
        <v>627343</v>
      </c>
      <c r="I1275" s="217">
        <v>638653</v>
      </c>
      <c r="J1275" s="219">
        <v>638653</v>
      </c>
      <c r="K1275" s="219">
        <v>0</v>
      </c>
      <c r="L1275" s="219">
        <v>638653</v>
      </c>
      <c r="M1275" s="218">
        <v>0</v>
      </c>
      <c r="N1275" s="217">
        <v>1574</v>
      </c>
    </row>
    <row r="1276" spans="2:14">
      <c r="B1276" s="72">
        <v>2014</v>
      </c>
      <c r="C1276" s="217">
        <v>0</v>
      </c>
      <c r="D1276" s="217">
        <v>0</v>
      </c>
      <c r="E1276" s="217">
        <v>0</v>
      </c>
      <c r="F1276" s="218">
        <v>0</v>
      </c>
      <c r="G1276" s="217">
        <v>21840</v>
      </c>
      <c r="H1276" s="217">
        <v>968646</v>
      </c>
      <c r="I1276" s="217">
        <v>990486</v>
      </c>
      <c r="J1276" s="219">
        <v>990486</v>
      </c>
      <c r="K1276" s="219">
        <v>0</v>
      </c>
      <c r="L1276" s="219">
        <v>990486</v>
      </c>
      <c r="M1276" s="218">
        <v>0</v>
      </c>
      <c r="N1276" s="217">
        <v>900</v>
      </c>
    </row>
    <row r="1277" spans="2:14">
      <c r="B1277" s="72">
        <v>2015</v>
      </c>
      <c r="C1277" s="217">
        <v>0</v>
      </c>
      <c r="D1277" s="217">
        <v>0</v>
      </c>
      <c r="E1277" s="217">
        <v>0</v>
      </c>
      <c r="F1277" s="218">
        <v>0</v>
      </c>
      <c r="G1277" s="217">
        <v>22923</v>
      </c>
      <c r="H1277" s="217">
        <v>1103556</v>
      </c>
      <c r="I1277" s="217">
        <v>1126479</v>
      </c>
      <c r="J1277" s="219">
        <v>1126479</v>
      </c>
      <c r="K1277" s="219">
        <v>0</v>
      </c>
      <c r="L1277" s="219">
        <v>1126479</v>
      </c>
      <c r="M1277" s="218">
        <v>0</v>
      </c>
      <c r="N1277" s="217">
        <v>1102</v>
      </c>
    </row>
    <row r="1278" spans="2:14">
      <c r="B1278" s="72">
        <v>2016</v>
      </c>
      <c r="C1278" s="217">
        <v>0</v>
      </c>
      <c r="D1278" s="217">
        <v>0</v>
      </c>
      <c r="E1278" s="217">
        <v>0</v>
      </c>
      <c r="F1278" s="218">
        <v>0</v>
      </c>
      <c r="G1278" s="217">
        <v>22223</v>
      </c>
      <c r="H1278" s="217">
        <v>1235065</v>
      </c>
      <c r="I1278" s="217">
        <v>1257288</v>
      </c>
      <c r="J1278" s="219">
        <v>1257288</v>
      </c>
      <c r="K1278" s="219">
        <v>0</v>
      </c>
      <c r="L1278" s="219">
        <v>1257288</v>
      </c>
      <c r="M1278" s="218">
        <v>0</v>
      </c>
      <c r="N1278" s="217">
        <v>271</v>
      </c>
    </row>
    <row r="1279" spans="2:14">
      <c r="B1279" s="72">
        <v>2017</v>
      </c>
      <c r="C1279" s="217">
        <v>0</v>
      </c>
      <c r="D1279" s="217">
        <v>0</v>
      </c>
      <c r="E1279" s="217">
        <v>0</v>
      </c>
      <c r="F1279" s="218">
        <v>0</v>
      </c>
      <c r="G1279" s="217">
        <v>26761</v>
      </c>
      <c r="H1279" s="217">
        <v>1391793</v>
      </c>
      <c r="I1279" s="217">
        <v>1418554</v>
      </c>
      <c r="J1279" s="219">
        <v>1418554</v>
      </c>
      <c r="K1279" s="219">
        <v>0</v>
      </c>
      <c r="L1279" s="219">
        <v>1418554</v>
      </c>
      <c r="M1279" s="218">
        <v>0</v>
      </c>
      <c r="N1279" s="217">
        <v>0</v>
      </c>
    </row>
    <row r="1280" spans="2:14">
      <c r="B1280" s="72">
        <v>2018</v>
      </c>
      <c r="C1280" s="217">
        <v>0</v>
      </c>
      <c r="D1280" s="217">
        <v>0</v>
      </c>
      <c r="E1280" s="217">
        <v>0</v>
      </c>
      <c r="F1280" s="218">
        <v>0</v>
      </c>
      <c r="G1280" s="217">
        <v>25855</v>
      </c>
      <c r="H1280" s="217">
        <v>1219009</v>
      </c>
      <c r="I1280" s="217">
        <v>1244864</v>
      </c>
      <c r="J1280" s="219">
        <v>1244864</v>
      </c>
      <c r="K1280" s="219">
        <v>0</v>
      </c>
      <c r="L1280" s="219">
        <v>1244864</v>
      </c>
      <c r="M1280" s="218">
        <v>0</v>
      </c>
      <c r="N1280" s="217">
        <v>0</v>
      </c>
    </row>
    <row r="1281" spans="2:14">
      <c r="B1281" s="72">
        <v>2019</v>
      </c>
      <c r="C1281" s="217">
        <v>0</v>
      </c>
      <c r="D1281" s="217">
        <v>0</v>
      </c>
      <c r="E1281" s="217">
        <v>0</v>
      </c>
      <c r="F1281" s="218">
        <v>0</v>
      </c>
      <c r="G1281" s="217">
        <v>0</v>
      </c>
      <c r="H1281" s="217">
        <v>1214113</v>
      </c>
      <c r="I1281" s="217">
        <v>1214113</v>
      </c>
      <c r="J1281" s="219">
        <v>1214113</v>
      </c>
      <c r="K1281" s="219">
        <v>0</v>
      </c>
      <c r="L1281" s="219">
        <v>1214113</v>
      </c>
      <c r="M1281" s="218">
        <v>0</v>
      </c>
      <c r="N1281" s="217">
        <v>0</v>
      </c>
    </row>
    <row r="1282" spans="2:14">
      <c r="B1282" s="72">
        <v>2020</v>
      </c>
      <c r="C1282" s="217">
        <v>0</v>
      </c>
      <c r="D1282" s="217">
        <v>0</v>
      </c>
      <c r="E1282" s="217">
        <v>0</v>
      </c>
      <c r="F1282" s="218">
        <v>0</v>
      </c>
      <c r="G1282" s="217">
        <v>0</v>
      </c>
      <c r="H1282" s="217">
        <v>1326955</v>
      </c>
      <c r="I1282" s="217">
        <v>1326955</v>
      </c>
      <c r="J1282" s="219">
        <v>1326955</v>
      </c>
      <c r="K1282" s="219">
        <v>0</v>
      </c>
      <c r="L1282" s="219">
        <v>1326955</v>
      </c>
      <c r="M1282" s="218">
        <v>0</v>
      </c>
      <c r="N1282" s="217">
        <v>0</v>
      </c>
    </row>
    <row r="1283" spans="2:14">
      <c r="B1283" s="72">
        <v>2021</v>
      </c>
      <c r="C1283" s="217">
        <v>0</v>
      </c>
      <c r="D1283" s="217">
        <v>0</v>
      </c>
      <c r="E1283" s="217">
        <v>0</v>
      </c>
      <c r="F1283" s="218">
        <v>0</v>
      </c>
      <c r="G1283" s="217">
        <v>0</v>
      </c>
      <c r="H1283" s="217">
        <v>1418544</v>
      </c>
      <c r="I1283" s="217">
        <v>1418544</v>
      </c>
      <c r="J1283" s="219">
        <v>1418544</v>
      </c>
      <c r="K1283" s="219">
        <v>0</v>
      </c>
      <c r="L1283" s="219">
        <v>1418544</v>
      </c>
      <c r="M1283" s="218">
        <v>0</v>
      </c>
      <c r="N1283" s="217">
        <v>0</v>
      </c>
    </row>
    <row r="1284" spans="2:14">
      <c r="B1284" s="72">
        <v>2022</v>
      </c>
      <c r="C1284" s="217">
        <v>0</v>
      </c>
      <c r="D1284" s="217">
        <v>0</v>
      </c>
      <c r="E1284" s="217">
        <v>0</v>
      </c>
      <c r="F1284" s="218">
        <v>0</v>
      </c>
      <c r="G1284" s="217">
        <v>0</v>
      </c>
      <c r="H1284" s="217">
        <v>1607107</v>
      </c>
      <c r="I1284" s="217">
        <v>1607107</v>
      </c>
      <c r="J1284" s="219">
        <v>1607107</v>
      </c>
      <c r="K1284" s="219">
        <v>0</v>
      </c>
      <c r="L1284" s="219">
        <v>1607107</v>
      </c>
      <c r="M1284" s="218">
        <v>0</v>
      </c>
      <c r="N1284" s="217">
        <v>0</v>
      </c>
    </row>
    <row r="1285" spans="2:14">
      <c r="B1285" s="72">
        <v>2023</v>
      </c>
      <c r="C1285" s="217">
        <v>0</v>
      </c>
      <c r="D1285" s="217">
        <v>0</v>
      </c>
      <c r="E1285" s="217">
        <v>0</v>
      </c>
      <c r="F1285" s="218">
        <v>0</v>
      </c>
      <c r="G1285" s="217">
        <v>0</v>
      </c>
      <c r="H1285" s="217">
        <v>1627176</v>
      </c>
      <c r="I1285" s="217">
        <v>1627176</v>
      </c>
      <c r="J1285" s="219">
        <v>1627176</v>
      </c>
      <c r="K1285" s="219">
        <v>0</v>
      </c>
      <c r="L1285" s="219">
        <v>1627176</v>
      </c>
      <c r="M1285" s="218">
        <v>0</v>
      </c>
      <c r="N1285" s="217">
        <v>0</v>
      </c>
    </row>
    <row r="1286" spans="2:14">
      <c r="B1286" s="616" t="s">
        <v>219</v>
      </c>
      <c r="C1286" s="217"/>
      <c r="D1286" s="217"/>
      <c r="E1286" s="217"/>
      <c r="F1286" s="218"/>
      <c r="G1286" s="217"/>
      <c r="H1286" s="217"/>
      <c r="I1286" s="217"/>
      <c r="J1286" s="219"/>
      <c r="K1286" s="219"/>
      <c r="L1286" s="219"/>
      <c r="M1286" s="218"/>
      <c r="N1286" s="217"/>
    </row>
    <row r="1287" spans="2:14">
      <c r="B1287" s="617" t="s">
        <v>512</v>
      </c>
      <c r="C1287" s="217"/>
      <c r="D1287" s="217"/>
      <c r="E1287" s="217"/>
      <c r="F1287" s="218"/>
      <c r="G1287" s="217"/>
      <c r="H1287" s="217"/>
      <c r="I1287" s="217"/>
      <c r="J1287" s="219"/>
      <c r="K1287" s="219"/>
      <c r="L1287" s="219"/>
      <c r="M1287" s="218"/>
      <c r="N1287" s="217"/>
    </row>
    <row r="1288" spans="2:14">
      <c r="B1288" s="72">
        <v>2021</v>
      </c>
      <c r="C1288" s="217">
        <v>0</v>
      </c>
      <c r="D1288" s="217">
        <v>0</v>
      </c>
      <c r="E1288" s="217">
        <v>0</v>
      </c>
      <c r="F1288" s="218">
        <v>0</v>
      </c>
      <c r="G1288" s="217">
        <v>0</v>
      </c>
      <c r="H1288" s="217">
        <v>0</v>
      </c>
      <c r="I1288" s="217">
        <v>0</v>
      </c>
      <c r="J1288" s="219">
        <v>0</v>
      </c>
      <c r="K1288" s="219">
        <v>0</v>
      </c>
      <c r="L1288" s="219">
        <v>0</v>
      </c>
      <c r="M1288" s="218">
        <v>0</v>
      </c>
      <c r="N1288" s="217">
        <v>0</v>
      </c>
    </row>
    <row r="1289" spans="2:14">
      <c r="B1289" s="72">
        <v>2022</v>
      </c>
      <c r="C1289" s="217">
        <v>0</v>
      </c>
      <c r="D1289" s="217">
        <v>0</v>
      </c>
      <c r="E1289" s="217">
        <v>0</v>
      </c>
      <c r="F1289" s="218">
        <v>0</v>
      </c>
      <c r="G1289" s="217">
        <v>8</v>
      </c>
      <c r="H1289" s="217">
        <v>0</v>
      </c>
      <c r="I1289" s="217">
        <v>8</v>
      </c>
      <c r="J1289" s="219">
        <v>8</v>
      </c>
      <c r="K1289" s="219">
        <v>0</v>
      </c>
      <c r="L1289" s="219">
        <v>8</v>
      </c>
      <c r="M1289" s="218">
        <v>0</v>
      </c>
      <c r="N1289" s="217">
        <v>0</v>
      </c>
    </row>
    <row r="1290" spans="2:14">
      <c r="B1290" s="616" t="s">
        <v>215</v>
      </c>
      <c r="C1290" s="217"/>
      <c r="D1290" s="217"/>
      <c r="E1290" s="217"/>
      <c r="F1290" s="218"/>
      <c r="G1290" s="217"/>
      <c r="H1290" s="217"/>
      <c r="I1290" s="217"/>
      <c r="J1290" s="219"/>
      <c r="K1290" s="219"/>
      <c r="L1290" s="219"/>
      <c r="M1290" s="218"/>
      <c r="N1290" s="217"/>
    </row>
    <row r="1291" spans="2:14">
      <c r="B1291" s="617" t="s">
        <v>513</v>
      </c>
      <c r="C1291" s="217"/>
      <c r="D1291" s="217"/>
      <c r="E1291" s="217"/>
      <c r="F1291" s="218"/>
      <c r="G1291" s="217"/>
      <c r="H1291" s="217"/>
      <c r="I1291" s="217"/>
      <c r="J1291" s="219"/>
      <c r="K1291" s="219"/>
      <c r="L1291" s="219"/>
      <c r="M1291" s="218"/>
      <c r="N1291" s="217"/>
    </row>
    <row r="1292" spans="2:14">
      <c r="B1292" s="72">
        <v>2012</v>
      </c>
      <c r="C1292" s="217">
        <v>0</v>
      </c>
      <c r="D1292" s="217">
        <v>0</v>
      </c>
      <c r="E1292" s="217">
        <v>0</v>
      </c>
      <c r="F1292" s="218">
        <v>0</v>
      </c>
      <c r="G1292" s="217">
        <v>18723</v>
      </c>
      <c r="H1292" s="217">
        <v>0</v>
      </c>
      <c r="I1292" s="217">
        <v>18723</v>
      </c>
      <c r="J1292" s="219">
        <v>18723</v>
      </c>
      <c r="K1292" s="219">
        <v>0</v>
      </c>
      <c r="L1292" s="219">
        <v>18723</v>
      </c>
      <c r="M1292" s="218">
        <v>0</v>
      </c>
      <c r="N1292" s="217">
        <v>0</v>
      </c>
    </row>
    <row r="1293" spans="2:14">
      <c r="B1293" s="72">
        <v>2013</v>
      </c>
      <c r="C1293" s="217">
        <v>0</v>
      </c>
      <c r="D1293" s="217">
        <v>0</v>
      </c>
      <c r="E1293" s="217">
        <v>0</v>
      </c>
      <c r="F1293" s="218">
        <v>0</v>
      </c>
      <c r="G1293" s="217">
        <v>20306</v>
      </c>
      <c r="H1293" s="217">
        <v>0</v>
      </c>
      <c r="I1293" s="217">
        <v>20306</v>
      </c>
      <c r="J1293" s="219">
        <v>20306</v>
      </c>
      <c r="K1293" s="219">
        <v>0</v>
      </c>
      <c r="L1293" s="219">
        <v>20306</v>
      </c>
      <c r="M1293" s="218">
        <v>0</v>
      </c>
      <c r="N1293" s="217">
        <v>0</v>
      </c>
    </row>
    <row r="1294" spans="2:14">
      <c r="B1294" s="72">
        <v>2014</v>
      </c>
      <c r="C1294" s="217">
        <v>0</v>
      </c>
      <c r="D1294" s="217">
        <v>0</v>
      </c>
      <c r="E1294" s="217">
        <v>0</v>
      </c>
      <c r="F1294" s="218">
        <v>0</v>
      </c>
      <c r="G1294" s="217">
        <v>20747</v>
      </c>
      <c r="H1294" s="217">
        <v>0</v>
      </c>
      <c r="I1294" s="217">
        <v>20747</v>
      </c>
      <c r="J1294" s="219">
        <v>20747</v>
      </c>
      <c r="K1294" s="219">
        <v>0</v>
      </c>
      <c r="L1294" s="219">
        <v>20747</v>
      </c>
      <c r="M1294" s="218">
        <v>0</v>
      </c>
      <c r="N1294" s="217">
        <v>0</v>
      </c>
    </row>
    <row r="1295" spans="2:14">
      <c r="B1295" s="72">
        <v>2015</v>
      </c>
      <c r="C1295" s="217">
        <v>0</v>
      </c>
      <c r="D1295" s="217">
        <v>0</v>
      </c>
      <c r="E1295" s="217">
        <v>0</v>
      </c>
      <c r="F1295" s="218">
        <v>0</v>
      </c>
      <c r="G1295" s="217">
        <v>21886</v>
      </c>
      <c r="H1295" s="217">
        <v>0</v>
      </c>
      <c r="I1295" s="217">
        <v>21886</v>
      </c>
      <c r="J1295" s="219">
        <v>21886</v>
      </c>
      <c r="K1295" s="219">
        <v>0</v>
      </c>
      <c r="L1295" s="219">
        <v>21886</v>
      </c>
      <c r="M1295" s="218">
        <v>0</v>
      </c>
      <c r="N1295" s="217">
        <v>0</v>
      </c>
    </row>
    <row r="1296" spans="2:14">
      <c r="B1296" s="72">
        <v>2016</v>
      </c>
      <c r="C1296" s="217">
        <v>0</v>
      </c>
      <c r="D1296" s="217">
        <v>0</v>
      </c>
      <c r="E1296" s="217">
        <v>0</v>
      </c>
      <c r="F1296" s="218">
        <v>0</v>
      </c>
      <c r="G1296" s="217">
        <v>22642</v>
      </c>
      <c r="H1296" s="217">
        <v>0</v>
      </c>
      <c r="I1296" s="217">
        <v>22642</v>
      </c>
      <c r="J1296" s="219">
        <v>22642</v>
      </c>
      <c r="K1296" s="219">
        <v>0</v>
      </c>
      <c r="L1296" s="219">
        <v>22642</v>
      </c>
      <c r="M1296" s="218">
        <v>0</v>
      </c>
      <c r="N1296" s="217">
        <v>0</v>
      </c>
    </row>
    <row r="1297" spans="2:14">
      <c r="B1297" s="72">
        <v>2017</v>
      </c>
      <c r="C1297" s="217">
        <v>0</v>
      </c>
      <c r="D1297" s="217">
        <v>0</v>
      </c>
      <c r="E1297" s="217">
        <v>0</v>
      </c>
      <c r="F1297" s="218">
        <v>0</v>
      </c>
      <c r="G1297" s="217">
        <v>24549</v>
      </c>
      <c r="H1297" s="217">
        <v>0</v>
      </c>
      <c r="I1297" s="217">
        <v>24549</v>
      </c>
      <c r="J1297" s="219">
        <v>24549</v>
      </c>
      <c r="K1297" s="219">
        <v>0</v>
      </c>
      <c r="L1297" s="219">
        <v>24549</v>
      </c>
      <c r="M1297" s="218">
        <v>0</v>
      </c>
      <c r="N1297" s="217">
        <v>0</v>
      </c>
    </row>
    <row r="1298" spans="2:14">
      <c r="B1298" s="72">
        <v>2018</v>
      </c>
      <c r="C1298" s="217">
        <v>0</v>
      </c>
      <c r="D1298" s="217">
        <v>0</v>
      </c>
      <c r="E1298" s="217">
        <v>0</v>
      </c>
      <c r="F1298" s="218">
        <v>0</v>
      </c>
      <c r="G1298" s="217">
        <v>21836</v>
      </c>
      <c r="H1298" s="217">
        <v>0</v>
      </c>
      <c r="I1298" s="217">
        <v>21836</v>
      </c>
      <c r="J1298" s="219">
        <v>21836</v>
      </c>
      <c r="K1298" s="219">
        <v>0</v>
      </c>
      <c r="L1298" s="219">
        <v>21836</v>
      </c>
      <c r="M1298" s="218">
        <v>0</v>
      </c>
      <c r="N1298" s="217">
        <v>0</v>
      </c>
    </row>
    <row r="1299" spans="2:14">
      <c r="B1299" s="72">
        <v>2019</v>
      </c>
      <c r="C1299" s="217">
        <v>0</v>
      </c>
      <c r="D1299" s="217">
        <v>0</v>
      </c>
      <c r="E1299" s="217">
        <v>0</v>
      </c>
      <c r="F1299" s="218">
        <v>0</v>
      </c>
      <c r="G1299" s="217">
        <v>19547</v>
      </c>
      <c r="H1299" s="217">
        <v>0</v>
      </c>
      <c r="I1299" s="217">
        <v>19547</v>
      </c>
      <c r="J1299" s="219">
        <v>19547</v>
      </c>
      <c r="K1299" s="219">
        <v>0</v>
      </c>
      <c r="L1299" s="219">
        <v>19547</v>
      </c>
      <c r="M1299" s="218">
        <v>0</v>
      </c>
      <c r="N1299" s="217">
        <v>0</v>
      </c>
    </row>
    <row r="1300" spans="2:14">
      <c r="B1300" s="72">
        <v>2020</v>
      </c>
      <c r="C1300" s="217">
        <v>0</v>
      </c>
      <c r="D1300" s="217">
        <v>0</v>
      </c>
      <c r="E1300" s="217">
        <v>0</v>
      </c>
      <c r="F1300" s="218">
        <v>0</v>
      </c>
      <c r="G1300" s="217">
        <v>18026</v>
      </c>
      <c r="H1300" s="217">
        <v>0</v>
      </c>
      <c r="I1300" s="217">
        <v>18026</v>
      </c>
      <c r="J1300" s="219">
        <v>18026</v>
      </c>
      <c r="K1300" s="219">
        <v>0</v>
      </c>
      <c r="L1300" s="219">
        <v>18026</v>
      </c>
      <c r="M1300" s="218">
        <v>0</v>
      </c>
      <c r="N1300" s="217">
        <v>0</v>
      </c>
    </row>
    <row r="1301" spans="2:14">
      <c r="B1301" s="72">
        <v>2021</v>
      </c>
      <c r="C1301" s="217">
        <v>0</v>
      </c>
      <c r="D1301" s="217">
        <v>0</v>
      </c>
      <c r="E1301" s="217">
        <v>0</v>
      </c>
      <c r="F1301" s="218">
        <v>0</v>
      </c>
      <c r="G1301" s="217">
        <v>16715</v>
      </c>
      <c r="H1301" s="217">
        <v>0</v>
      </c>
      <c r="I1301" s="217">
        <v>16715</v>
      </c>
      <c r="J1301" s="219">
        <v>16715</v>
      </c>
      <c r="K1301" s="219">
        <v>0</v>
      </c>
      <c r="L1301" s="219">
        <v>16715</v>
      </c>
      <c r="M1301" s="218">
        <v>0</v>
      </c>
      <c r="N1301" s="217">
        <v>0</v>
      </c>
    </row>
    <row r="1302" spans="2:14">
      <c r="B1302" s="72">
        <v>2022</v>
      </c>
      <c r="C1302" s="217">
        <v>0</v>
      </c>
      <c r="D1302" s="217">
        <v>0</v>
      </c>
      <c r="E1302" s="217">
        <v>0</v>
      </c>
      <c r="F1302" s="218">
        <v>0</v>
      </c>
      <c r="G1302" s="217">
        <v>14993</v>
      </c>
      <c r="H1302" s="217">
        <v>0</v>
      </c>
      <c r="I1302" s="217">
        <v>14993</v>
      </c>
      <c r="J1302" s="219">
        <v>14993</v>
      </c>
      <c r="K1302" s="219">
        <v>0</v>
      </c>
      <c r="L1302" s="219">
        <v>14993</v>
      </c>
      <c r="M1302" s="218">
        <v>0</v>
      </c>
      <c r="N1302" s="217">
        <v>0</v>
      </c>
    </row>
    <row r="1303" spans="2:14">
      <c r="B1303" s="616" t="s">
        <v>659</v>
      </c>
      <c r="C1303" s="217"/>
      <c r="D1303" s="217"/>
      <c r="E1303" s="217"/>
      <c r="F1303" s="218"/>
      <c r="G1303" s="217"/>
      <c r="H1303" s="217"/>
      <c r="I1303" s="217"/>
      <c r="J1303" s="219"/>
      <c r="K1303" s="219"/>
      <c r="L1303" s="219"/>
      <c r="M1303" s="218"/>
      <c r="N1303" s="217"/>
    </row>
    <row r="1304" spans="2:14">
      <c r="B1304" s="617" t="s">
        <v>571</v>
      </c>
      <c r="C1304" s="217"/>
      <c r="D1304" s="217"/>
      <c r="E1304" s="217"/>
      <c r="F1304" s="218"/>
      <c r="G1304" s="217"/>
      <c r="H1304" s="217"/>
      <c r="I1304" s="217"/>
      <c r="J1304" s="219"/>
      <c r="K1304" s="219"/>
      <c r="L1304" s="219"/>
      <c r="M1304" s="218"/>
      <c r="N1304" s="217"/>
    </row>
    <row r="1305" spans="2:14">
      <c r="B1305" s="72">
        <v>2012</v>
      </c>
      <c r="C1305" s="217">
        <v>2</v>
      </c>
      <c r="D1305" s="217">
        <v>0</v>
      </c>
      <c r="E1305" s="217">
        <v>0</v>
      </c>
      <c r="F1305" s="218">
        <v>2</v>
      </c>
      <c r="G1305" s="217">
        <v>0</v>
      </c>
      <c r="H1305" s="217">
        <v>0</v>
      </c>
      <c r="I1305" s="217">
        <v>0</v>
      </c>
      <c r="J1305" s="219">
        <v>2</v>
      </c>
      <c r="K1305" s="219"/>
      <c r="L1305" s="219">
        <v>2</v>
      </c>
      <c r="M1305" s="218"/>
      <c r="N1305" s="217">
        <v>0</v>
      </c>
    </row>
    <row r="1306" spans="2:14">
      <c r="B1306" s="72">
        <v>2013</v>
      </c>
      <c r="C1306" s="217">
        <v>1</v>
      </c>
      <c r="D1306" s="217">
        <v>0</v>
      </c>
      <c r="E1306" s="217">
        <v>0</v>
      </c>
      <c r="F1306" s="218">
        <v>1</v>
      </c>
      <c r="G1306" s="217">
        <v>0</v>
      </c>
      <c r="H1306" s="217">
        <v>0</v>
      </c>
      <c r="I1306" s="217">
        <v>0</v>
      </c>
      <c r="J1306" s="219">
        <v>1</v>
      </c>
      <c r="K1306" s="219"/>
      <c r="L1306" s="219">
        <v>1</v>
      </c>
      <c r="M1306" s="218"/>
      <c r="N1306" s="217">
        <v>0</v>
      </c>
    </row>
    <row r="1307" spans="2:14">
      <c r="B1307" s="72">
        <v>2014</v>
      </c>
      <c r="C1307" s="217">
        <v>1</v>
      </c>
      <c r="D1307" s="217">
        <v>0</v>
      </c>
      <c r="E1307" s="217">
        <v>0</v>
      </c>
      <c r="F1307" s="218">
        <v>1</v>
      </c>
      <c r="G1307" s="217">
        <v>0</v>
      </c>
      <c r="H1307" s="217">
        <v>0</v>
      </c>
      <c r="I1307" s="217">
        <v>0</v>
      </c>
      <c r="J1307" s="219">
        <v>1</v>
      </c>
      <c r="K1307" s="219"/>
      <c r="L1307" s="219">
        <v>1</v>
      </c>
      <c r="M1307" s="218"/>
      <c r="N1307" s="217">
        <v>0</v>
      </c>
    </row>
    <row r="1308" spans="2:14">
      <c r="B1308" s="616" t="s">
        <v>208</v>
      </c>
      <c r="C1308" s="217"/>
      <c r="D1308" s="217"/>
      <c r="E1308" s="217"/>
      <c r="F1308" s="218"/>
      <c r="G1308" s="217"/>
      <c r="H1308" s="217"/>
      <c r="I1308" s="217"/>
      <c r="J1308" s="219"/>
      <c r="K1308" s="219"/>
      <c r="L1308" s="219"/>
      <c r="M1308" s="218"/>
      <c r="N1308" s="217"/>
    </row>
    <row r="1309" spans="2:14">
      <c r="B1309" s="617" t="s">
        <v>449</v>
      </c>
      <c r="C1309" s="217"/>
      <c r="D1309" s="217"/>
      <c r="E1309" s="217"/>
      <c r="F1309" s="218"/>
      <c r="G1309" s="217"/>
      <c r="H1309" s="217"/>
      <c r="I1309" s="217"/>
      <c r="J1309" s="219"/>
      <c r="K1309" s="219"/>
      <c r="L1309" s="219"/>
      <c r="M1309" s="218"/>
      <c r="N1309" s="217"/>
    </row>
    <row r="1310" spans="2:14">
      <c r="B1310" s="72">
        <v>2012</v>
      </c>
      <c r="C1310" s="217">
        <v>33</v>
      </c>
      <c r="D1310" s="217">
        <v>0</v>
      </c>
      <c r="E1310" s="217">
        <v>0</v>
      </c>
      <c r="F1310" s="218">
        <v>33</v>
      </c>
      <c r="G1310" s="217">
        <v>0</v>
      </c>
      <c r="H1310" s="217">
        <v>0</v>
      </c>
      <c r="I1310" s="217">
        <v>0</v>
      </c>
      <c r="J1310" s="219">
        <v>33</v>
      </c>
      <c r="K1310" s="219"/>
      <c r="L1310" s="219">
        <v>33</v>
      </c>
      <c r="M1310" s="218"/>
      <c r="N1310" s="217">
        <v>0</v>
      </c>
    </row>
    <row r="1311" spans="2:14">
      <c r="B1311" s="72">
        <v>2013</v>
      </c>
      <c r="C1311" s="217">
        <v>137</v>
      </c>
      <c r="D1311" s="217">
        <v>0</v>
      </c>
      <c r="E1311" s="217">
        <v>0</v>
      </c>
      <c r="F1311" s="218">
        <v>137</v>
      </c>
      <c r="G1311" s="217">
        <v>0</v>
      </c>
      <c r="H1311" s="217">
        <v>0</v>
      </c>
      <c r="I1311" s="217">
        <v>0</v>
      </c>
      <c r="J1311" s="219">
        <v>137</v>
      </c>
      <c r="K1311" s="219"/>
      <c r="L1311" s="219">
        <v>137</v>
      </c>
      <c r="M1311" s="218"/>
      <c r="N1311" s="217">
        <v>0</v>
      </c>
    </row>
    <row r="1312" spans="2:14">
      <c r="B1312" s="72">
        <v>2014</v>
      </c>
      <c r="C1312" s="217">
        <v>91</v>
      </c>
      <c r="D1312" s="217">
        <v>0</v>
      </c>
      <c r="E1312" s="217">
        <v>0</v>
      </c>
      <c r="F1312" s="218">
        <v>91</v>
      </c>
      <c r="G1312" s="217">
        <v>0</v>
      </c>
      <c r="H1312" s="217">
        <v>0</v>
      </c>
      <c r="I1312" s="217">
        <v>0</v>
      </c>
      <c r="J1312" s="219">
        <v>91</v>
      </c>
      <c r="K1312" s="219"/>
      <c r="L1312" s="219">
        <v>91</v>
      </c>
      <c r="M1312" s="218"/>
      <c r="N1312" s="217">
        <v>0</v>
      </c>
    </row>
    <row r="1313" spans="2:14">
      <c r="B1313" s="72">
        <v>2015</v>
      </c>
      <c r="C1313" s="217">
        <v>16</v>
      </c>
      <c r="D1313" s="217">
        <v>0</v>
      </c>
      <c r="E1313" s="217">
        <v>0</v>
      </c>
      <c r="F1313" s="218">
        <v>16</v>
      </c>
      <c r="G1313" s="217">
        <v>0</v>
      </c>
      <c r="H1313" s="217">
        <v>0</v>
      </c>
      <c r="I1313" s="217">
        <v>0</v>
      </c>
      <c r="J1313" s="219">
        <v>16</v>
      </c>
      <c r="K1313" s="219"/>
      <c r="L1313" s="219">
        <v>16</v>
      </c>
      <c r="M1313" s="218"/>
      <c r="N1313" s="217">
        <v>0</v>
      </c>
    </row>
    <row r="1314" spans="2:14">
      <c r="B1314" s="72">
        <v>2016</v>
      </c>
      <c r="C1314" s="217">
        <v>10</v>
      </c>
      <c r="D1314" s="217">
        <v>0</v>
      </c>
      <c r="E1314" s="217">
        <v>0</v>
      </c>
      <c r="F1314" s="218">
        <v>10</v>
      </c>
      <c r="G1314" s="217">
        <v>0</v>
      </c>
      <c r="H1314" s="217">
        <v>0</v>
      </c>
      <c r="I1314" s="217">
        <v>0</v>
      </c>
      <c r="J1314" s="219">
        <v>10</v>
      </c>
      <c r="K1314" s="219"/>
      <c r="L1314" s="219">
        <v>10</v>
      </c>
      <c r="M1314" s="218"/>
      <c r="N1314" s="217">
        <v>0</v>
      </c>
    </row>
    <row r="1315" spans="2:14">
      <c r="B1315" s="72">
        <v>2017</v>
      </c>
      <c r="C1315" s="217">
        <v>9</v>
      </c>
      <c r="D1315" s="217">
        <v>0</v>
      </c>
      <c r="E1315" s="217">
        <v>0</v>
      </c>
      <c r="F1315" s="218">
        <v>9</v>
      </c>
      <c r="G1315" s="217">
        <v>0</v>
      </c>
      <c r="H1315" s="217">
        <v>0</v>
      </c>
      <c r="I1315" s="217">
        <v>0</v>
      </c>
      <c r="J1315" s="219">
        <v>9</v>
      </c>
      <c r="K1315" s="219"/>
      <c r="L1315" s="219">
        <v>9</v>
      </c>
      <c r="M1315" s="218"/>
      <c r="N1315" s="217">
        <v>0</v>
      </c>
    </row>
    <row r="1316" spans="2:14">
      <c r="B1316" s="72">
        <v>2018</v>
      </c>
      <c r="C1316" s="217">
        <v>8</v>
      </c>
      <c r="D1316" s="217">
        <v>0</v>
      </c>
      <c r="E1316" s="217">
        <v>0</v>
      </c>
      <c r="F1316" s="218">
        <v>8</v>
      </c>
      <c r="G1316" s="217">
        <v>0</v>
      </c>
      <c r="H1316" s="217">
        <v>0</v>
      </c>
      <c r="I1316" s="217">
        <v>0</v>
      </c>
      <c r="J1316" s="219">
        <v>8</v>
      </c>
      <c r="K1316" s="219"/>
      <c r="L1316" s="219">
        <v>8</v>
      </c>
      <c r="M1316" s="218"/>
      <c r="N1316" s="217">
        <v>0</v>
      </c>
    </row>
    <row r="1317" spans="2:14">
      <c r="B1317" s="72">
        <v>2019</v>
      </c>
      <c r="C1317" s="217">
        <v>6</v>
      </c>
      <c r="D1317" s="217">
        <v>0</v>
      </c>
      <c r="E1317" s="217">
        <v>0</v>
      </c>
      <c r="F1317" s="218">
        <v>6</v>
      </c>
      <c r="G1317" s="217">
        <v>0</v>
      </c>
      <c r="H1317" s="217">
        <v>0</v>
      </c>
      <c r="I1317" s="217">
        <v>0</v>
      </c>
      <c r="J1317" s="219">
        <v>6</v>
      </c>
      <c r="K1317" s="219"/>
      <c r="L1317" s="219">
        <v>6</v>
      </c>
      <c r="M1317" s="218"/>
      <c r="N1317" s="217">
        <v>0</v>
      </c>
    </row>
    <row r="1318" spans="2:14">
      <c r="B1318" s="72">
        <v>2020</v>
      </c>
      <c r="C1318" s="217">
        <v>6</v>
      </c>
      <c r="D1318" s="217">
        <v>0</v>
      </c>
      <c r="E1318" s="217">
        <v>0</v>
      </c>
      <c r="F1318" s="218">
        <v>6</v>
      </c>
      <c r="G1318" s="217">
        <v>0</v>
      </c>
      <c r="H1318" s="217">
        <v>0</v>
      </c>
      <c r="I1318" s="217">
        <v>0</v>
      </c>
      <c r="J1318" s="219">
        <v>6</v>
      </c>
      <c r="K1318" s="219"/>
      <c r="L1318" s="219">
        <v>6</v>
      </c>
      <c r="M1318" s="218"/>
      <c r="N1318" s="217">
        <v>0</v>
      </c>
    </row>
    <row r="1319" spans="2:14">
      <c r="B1319" s="72">
        <v>2021</v>
      </c>
      <c r="C1319" s="217">
        <v>6</v>
      </c>
      <c r="D1319" s="217">
        <v>0</v>
      </c>
      <c r="E1319" s="217">
        <v>0</v>
      </c>
      <c r="F1319" s="218">
        <v>6</v>
      </c>
      <c r="G1319" s="217">
        <v>0</v>
      </c>
      <c r="H1319" s="217">
        <v>0</v>
      </c>
      <c r="I1319" s="217">
        <v>0</v>
      </c>
      <c r="J1319" s="219">
        <v>6</v>
      </c>
      <c r="K1319" s="219"/>
      <c r="L1319" s="219">
        <v>6</v>
      </c>
      <c r="M1319" s="218"/>
      <c r="N1319" s="217">
        <v>0</v>
      </c>
    </row>
    <row r="1320" spans="2:14">
      <c r="B1320" s="72">
        <v>2022</v>
      </c>
      <c r="C1320" s="217">
        <v>6</v>
      </c>
      <c r="D1320" s="217">
        <v>0</v>
      </c>
      <c r="E1320" s="217">
        <v>0</v>
      </c>
      <c r="F1320" s="218">
        <v>6</v>
      </c>
      <c r="G1320" s="217">
        <v>0</v>
      </c>
      <c r="H1320" s="217">
        <v>0</v>
      </c>
      <c r="I1320" s="217">
        <v>0</v>
      </c>
      <c r="J1320" s="219">
        <v>6</v>
      </c>
      <c r="K1320" s="219"/>
      <c r="L1320" s="219">
        <v>6</v>
      </c>
      <c r="M1320" s="218"/>
      <c r="N1320" s="217">
        <v>0</v>
      </c>
    </row>
    <row r="1321" spans="2:14">
      <c r="B1321" s="72">
        <v>2023</v>
      </c>
      <c r="C1321" s="217">
        <v>5</v>
      </c>
      <c r="D1321" s="217">
        <v>0</v>
      </c>
      <c r="E1321" s="217">
        <v>0</v>
      </c>
      <c r="F1321" s="218">
        <v>5</v>
      </c>
      <c r="G1321" s="217">
        <v>0</v>
      </c>
      <c r="H1321" s="217">
        <v>0</v>
      </c>
      <c r="I1321" s="217">
        <v>0</v>
      </c>
      <c r="J1321" s="219">
        <v>5</v>
      </c>
      <c r="K1321" s="219"/>
      <c r="L1321" s="219">
        <v>5</v>
      </c>
      <c r="M1321" s="218"/>
      <c r="N1321" s="217">
        <v>0</v>
      </c>
    </row>
    <row r="1322" spans="2:14">
      <c r="B1322" s="616" t="s">
        <v>127</v>
      </c>
      <c r="C1322" s="217"/>
      <c r="D1322" s="217"/>
      <c r="E1322" s="217"/>
      <c r="F1322" s="218"/>
      <c r="G1322" s="217"/>
      <c r="H1322" s="217"/>
      <c r="I1322" s="217"/>
      <c r="J1322" s="219"/>
      <c r="K1322" s="219"/>
      <c r="L1322" s="219"/>
      <c r="M1322" s="218"/>
      <c r="N1322" s="217"/>
    </row>
    <row r="1323" spans="2:14">
      <c r="B1323" s="617" t="s">
        <v>450</v>
      </c>
      <c r="C1323" s="217"/>
      <c r="D1323" s="217"/>
      <c r="E1323" s="217"/>
      <c r="F1323" s="218"/>
      <c r="G1323" s="217"/>
      <c r="H1323" s="217"/>
      <c r="I1323" s="217"/>
      <c r="J1323" s="219"/>
      <c r="K1323" s="219"/>
      <c r="L1323" s="219"/>
      <c r="M1323" s="218"/>
      <c r="N1323" s="217"/>
    </row>
    <row r="1324" spans="2:14">
      <c r="B1324" s="72">
        <v>2012</v>
      </c>
      <c r="C1324" s="217">
        <v>278211</v>
      </c>
      <c r="D1324" s="217">
        <v>686174</v>
      </c>
      <c r="E1324" s="217">
        <v>4782487</v>
      </c>
      <c r="F1324" s="218">
        <v>5746872</v>
      </c>
      <c r="G1324" s="217">
        <v>897767</v>
      </c>
      <c r="H1324" s="217">
        <v>387347</v>
      </c>
      <c r="I1324" s="217">
        <v>1285114</v>
      </c>
      <c r="J1324" s="219">
        <v>7031986</v>
      </c>
      <c r="K1324" s="219">
        <v>0</v>
      </c>
      <c r="L1324" s="219">
        <v>7031986</v>
      </c>
      <c r="M1324" s="218">
        <v>0</v>
      </c>
      <c r="N1324" s="217">
        <v>9672</v>
      </c>
    </row>
    <row r="1325" spans="2:14">
      <c r="B1325" s="72">
        <v>2013</v>
      </c>
      <c r="C1325" s="217">
        <v>283285</v>
      </c>
      <c r="D1325" s="217">
        <v>709957</v>
      </c>
      <c r="E1325" s="217">
        <v>4795641</v>
      </c>
      <c r="F1325" s="218">
        <v>5788883</v>
      </c>
      <c r="G1325" s="217">
        <v>956865</v>
      </c>
      <c r="H1325" s="217">
        <v>365986</v>
      </c>
      <c r="I1325" s="217">
        <v>1322851</v>
      </c>
      <c r="J1325" s="219">
        <v>7111734</v>
      </c>
      <c r="K1325" s="219">
        <v>0</v>
      </c>
      <c r="L1325" s="219">
        <v>7111734</v>
      </c>
      <c r="M1325" s="218">
        <v>0</v>
      </c>
      <c r="N1325" s="217">
        <v>11915</v>
      </c>
    </row>
    <row r="1326" spans="2:14">
      <c r="B1326" s="72">
        <v>2014</v>
      </c>
      <c r="C1326" s="217">
        <v>504730</v>
      </c>
      <c r="D1326" s="217">
        <v>665076</v>
      </c>
      <c r="E1326" s="217">
        <v>4629161</v>
      </c>
      <c r="F1326" s="218">
        <v>5798967</v>
      </c>
      <c r="G1326" s="217">
        <v>986968</v>
      </c>
      <c r="H1326" s="217">
        <v>105432</v>
      </c>
      <c r="I1326" s="217">
        <v>1092400</v>
      </c>
      <c r="J1326" s="219">
        <v>6891367</v>
      </c>
      <c r="K1326" s="219">
        <v>0</v>
      </c>
      <c r="L1326" s="219">
        <v>6891367</v>
      </c>
      <c r="M1326" s="218">
        <v>388985</v>
      </c>
      <c r="N1326" s="217">
        <v>639735</v>
      </c>
    </row>
    <row r="1327" spans="2:14">
      <c r="B1327" s="72">
        <v>2015</v>
      </c>
      <c r="C1327" s="217">
        <v>607775</v>
      </c>
      <c r="D1327" s="217">
        <v>711376</v>
      </c>
      <c r="E1327" s="217">
        <v>4809608</v>
      </c>
      <c r="F1327" s="218">
        <v>6128759</v>
      </c>
      <c r="G1327" s="217">
        <v>1042893</v>
      </c>
      <c r="H1327" s="217">
        <v>125420</v>
      </c>
      <c r="I1327" s="217">
        <v>1168313</v>
      </c>
      <c r="J1327" s="219">
        <v>7297072</v>
      </c>
      <c r="K1327" s="219">
        <v>0</v>
      </c>
      <c r="L1327" s="219">
        <v>7297072</v>
      </c>
      <c r="M1327" s="218">
        <v>476211</v>
      </c>
      <c r="N1327" s="217">
        <v>767439</v>
      </c>
    </row>
    <row r="1328" spans="2:14">
      <c r="B1328" s="72">
        <v>2016</v>
      </c>
      <c r="C1328" s="217">
        <v>588538</v>
      </c>
      <c r="D1328" s="217">
        <v>808116</v>
      </c>
      <c r="E1328" s="217">
        <v>4922107</v>
      </c>
      <c r="F1328" s="218">
        <v>6318761</v>
      </c>
      <c r="G1328" s="217">
        <v>1093616</v>
      </c>
      <c r="H1328" s="217">
        <v>135205</v>
      </c>
      <c r="I1328" s="217">
        <v>1228821</v>
      </c>
      <c r="J1328" s="219">
        <v>7547582</v>
      </c>
      <c r="K1328" s="219">
        <v>0</v>
      </c>
      <c r="L1328" s="219">
        <v>7547582</v>
      </c>
      <c r="M1328" s="218">
        <v>512668</v>
      </c>
      <c r="N1328" s="217">
        <v>815297</v>
      </c>
    </row>
    <row r="1329" spans="2:14">
      <c r="B1329" s="72">
        <v>2017</v>
      </c>
      <c r="C1329" s="217">
        <v>627324</v>
      </c>
      <c r="D1329" s="217">
        <v>861046</v>
      </c>
      <c r="E1329" s="217">
        <v>5088807</v>
      </c>
      <c r="F1329" s="218">
        <v>6577177</v>
      </c>
      <c r="G1329" s="217">
        <v>1142931</v>
      </c>
      <c r="H1329" s="217">
        <v>135766</v>
      </c>
      <c r="I1329" s="217">
        <v>1278697</v>
      </c>
      <c r="J1329" s="219">
        <v>7855874</v>
      </c>
      <c r="K1329" s="219">
        <v>0</v>
      </c>
      <c r="L1329" s="219">
        <v>7855874</v>
      </c>
      <c r="M1329" s="218">
        <v>515736</v>
      </c>
      <c r="N1329" s="217">
        <v>822672</v>
      </c>
    </row>
    <row r="1330" spans="2:14">
      <c r="B1330" s="72">
        <v>2018</v>
      </c>
      <c r="C1330" s="217">
        <v>698078</v>
      </c>
      <c r="D1330" s="217">
        <v>886420</v>
      </c>
      <c r="E1330" s="217">
        <v>5217108</v>
      </c>
      <c r="F1330" s="218">
        <v>6801606</v>
      </c>
      <c r="G1330" s="217">
        <v>1182347</v>
      </c>
      <c r="H1330" s="217">
        <v>135966</v>
      </c>
      <c r="I1330" s="217">
        <v>1318313</v>
      </c>
      <c r="J1330" s="219">
        <v>8119919</v>
      </c>
      <c r="K1330" s="219">
        <v>0</v>
      </c>
      <c r="L1330" s="219">
        <v>8119919</v>
      </c>
      <c r="M1330" s="218">
        <v>514113</v>
      </c>
      <c r="N1330" s="217">
        <v>823934</v>
      </c>
    </row>
    <row r="1331" spans="2:14">
      <c r="B1331" s="72">
        <v>2019</v>
      </c>
      <c r="C1331" s="217">
        <v>675031</v>
      </c>
      <c r="D1331" s="217">
        <v>908769</v>
      </c>
      <c r="E1331" s="217">
        <v>5339503</v>
      </c>
      <c r="F1331" s="218">
        <v>6923303</v>
      </c>
      <c r="G1331" s="217">
        <v>1222865</v>
      </c>
      <c r="H1331" s="217">
        <v>134303</v>
      </c>
      <c r="I1331" s="217">
        <v>1357168</v>
      </c>
      <c r="J1331" s="219">
        <v>8280471</v>
      </c>
      <c r="K1331" s="219">
        <v>0</v>
      </c>
      <c r="L1331" s="219">
        <v>8280471</v>
      </c>
      <c r="M1331" s="218">
        <v>512585</v>
      </c>
      <c r="N1331" s="217">
        <v>826562</v>
      </c>
    </row>
    <row r="1332" spans="2:14">
      <c r="B1332" s="72">
        <v>2020</v>
      </c>
      <c r="C1332" s="217">
        <v>764884</v>
      </c>
      <c r="D1332" s="217">
        <v>848030</v>
      </c>
      <c r="E1332" s="217">
        <v>5334212</v>
      </c>
      <c r="F1332" s="218">
        <v>6947126</v>
      </c>
      <c r="G1332" s="217">
        <v>1262065</v>
      </c>
      <c r="H1332" s="217">
        <v>151870</v>
      </c>
      <c r="I1332" s="217">
        <v>1413935</v>
      </c>
      <c r="J1332" s="219">
        <v>8361061</v>
      </c>
      <c r="K1332" s="219">
        <v>0</v>
      </c>
      <c r="L1332" s="219">
        <v>8361061</v>
      </c>
      <c r="M1332" s="218">
        <v>579641</v>
      </c>
      <c r="N1332" s="217">
        <v>902210</v>
      </c>
    </row>
    <row r="1333" spans="2:14">
      <c r="B1333" s="72">
        <v>2021</v>
      </c>
      <c r="C1333" s="217">
        <v>830329</v>
      </c>
      <c r="D1333" s="217">
        <v>833152</v>
      </c>
      <c r="E1333" s="217">
        <v>5312161</v>
      </c>
      <c r="F1333" s="218">
        <v>6975642</v>
      </c>
      <c r="G1333" s="217">
        <v>1234016</v>
      </c>
      <c r="H1333" s="217">
        <v>168998</v>
      </c>
      <c r="I1333" s="217">
        <v>1403014</v>
      </c>
      <c r="J1333" s="219">
        <v>8378656</v>
      </c>
      <c r="K1333" s="219">
        <v>0</v>
      </c>
      <c r="L1333" s="219">
        <v>8378656</v>
      </c>
      <c r="M1333" s="218">
        <v>649799</v>
      </c>
      <c r="N1333" s="217">
        <v>981816</v>
      </c>
    </row>
    <row r="1334" spans="2:14">
      <c r="B1334" s="72">
        <v>2022</v>
      </c>
      <c r="C1334" s="217">
        <v>762112</v>
      </c>
      <c r="D1334" s="217">
        <v>816903</v>
      </c>
      <c r="E1334" s="217">
        <v>5322428</v>
      </c>
      <c r="F1334" s="218">
        <v>6901443</v>
      </c>
      <c r="G1334" s="217">
        <v>1263719</v>
      </c>
      <c r="H1334" s="217">
        <v>187327</v>
      </c>
      <c r="I1334" s="217">
        <v>1451046</v>
      </c>
      <c r="J1334" s="219">
        <v>8352489</v>
      </c>
      <c r="K1334" s="219">
        <v>0</v>
      </c>
      <c r="L1334" s="219">
        <v>8352489</v>
      </c>
      <c r="M1334" s="218">
        <v>704442</v>
      </c>
      <c r="N1334" s="217">
        <v>1046818</v>
      </c>
    </row>
    <row r="1335" spans="2:14">
      <c r="B1335" s="72">
        <v>2023</v>
      </c>
      <c r="C1335" s="217">
        <v>731379</v>
      </c>
      <c r="D1335" s="217">
        <v>794982</v>
      </c>
      <c r="E1335" s="217">
        <v>5278840</v>
      </c>
      <c r="F1335" s="218">
        <v>6805201</v>
      </c>
      <c r="G1335" s="217">
        <v>1274736</v>
      </c>
      <c r="H1335" s="217">
        <v>190598</v>
      </c>
      <c r="I1335" s="217">
        <v>1465334</v>
      </c>
      <c r="J1335" s="219">
        <v>8270535</v>
      </c>
      <c r="K1335" s="219">
        <v>0</v>
      </c>
      <c r="L1335" s="219">
        <v>8270535</v>
      </c>
      <c r="M1335" s="218">
        <v>682417</v>
      </c>
      <c r="N1335" s="217">
        <v>1065545</v>
      </c>
    </row>
    <row r="1336" spans="2:14">
      <c r="B1336" s="617" t="s">
        <v>451</v>
      </c>
      <c r="C1336" s="217"/>
      <c r="D1336" s="217"/>
      <c r="E1336" s="217"/>
      <c r="F1336" s="218"/>
      <c r="G1336" s="217"/>
      <c r="H1336" s="217"/>
      <c r="I1336" s="217"/>
      <c r="J1336" s="219"/>
      <c r="K1336" s="219"/>
      <c r="L1336" s="219"/>
      <c r="M1336" s="218"/>
      <c r="N1336" s="217"/>
    </row>
    <row r="1337" spans="2:14">
      <c r="B1337" s="72">
        <v>2012</v>
      </c>
      <c r="C1337" s="217">
        <v>0</v>
      </c>
      <c r="D1337" s="217">
        <v>1685</v>
      </c>
      <c r="E1337" s="217">
        <v>56086</v>
      </c>
      <c r="F1337" s="218">
        <v>57771</v>
      </c>
      <c r="G1337" s="217">
        <v>0</v>
      </c>
      <c r="H1337" s="217">
        <v>0</v>
      </c>
      <c r="I1337" s="217">
        <v>0</v>
      </c>
      <c r="J1337" s="219">
        <v>57771</v>
      </c>
      <c r="K1337" s="219">
        <v>180890</v>
      </c>
      <c r="L1337" s="219">
        <v>238661</v>
      </c>
      <c r="M1337" s="218"/>
      <c r="N1337" s="217">
        <v>0</v>
      </c>
    </row>
    <row r="1338" spans="2:14">
      <c r="B1338" s="72">
        <v>2013</v>
      </c>
      <c r="C1338" s="217">
        <v>0</v>
      </c>
      <c r="D1338" s="217">
        <v>1760</v>
      </c>
      <c r="E1338" s="217">
        <v>60197</v>
      </c>
      <c r="F1338" s="218">
        <v>61957</v>
      </c>
      <c r="G1338" s="217">
        <v>0</v>
      </c>
      <c r="H1338" s="217">
        <v>0</v>
      </c>
      <c r="I1338" s="217">
        <v>0</v>
      </c>
      <c r="J1338" s="219">
        <v>61957</v>
      </c>
      <c r="K1338" s="219">
        <v>160662</v>
      </c>
      <c r="L1338" s="219">
        <v>222619</v>
      </c>
      <c r="M1338" s="218"/>
      <c r="N1338" s="217">
        <v>0</v>
      </c>
    </row>
    <row r="1339" spans="2:14">
      <c r="B1339" s="72">
        <v>2014</v>
      </c>
      <c r="C1339" s="217">
        <v>0</v>
      </c>
      <c r="D1339" s="217">
        <v>843</v>
      </c>
      <c r="E1339" s="217">
        <v>3882</v>
      </c>
      <c r="F1339" s="218">
        <v>4725</v>
      </c>
      <c r="G1339" s="217">
        <v>0</v>
      </c>
      <c r="H1339" s="217">
        <v>0</v>
      </c>
      <c r="I1339" s="217">
        <v>0</v>
      </c>
      <c r="J1339" s="219">
        <v>4725</v>
      </c>
      <c r="K1339" s="219">
        <v>141044</v>
      </c>
      <c r="L1339" s="219">
        <v>145769</v>
      </c>
      <c r="M1339" s="218"/>
      <c r="N1339" s="217">
        <v>0</v>
      </c>
    </row>
    <row r="1340" spans="2:14">
      <c r="B1340" s="72">
        <v>2015</v>
      </c>
      <c r="C1340" s="217">
        <v>0</v>
      </c>
      <c r="D1340" s="217">
        <v>1113</v>
      </c>
      <c r="E1340" s="217">
        <v>7404</v>
      </c>
      <c r="F1340" s="218">
        <v>8517</v>
      </c>
      <c r="G1340" s="217">
        <v>0</v>
      </c>
      <c r="H1340" s="217">
        <v>0</v>
      </c>
      <c r="I1340" s="217">
        <v>0</v>
      </c>
      <c r="J1340" s="219">
        <v>8517</v>
      </c>
      <c r="K1340" s="219">
        <v>140009</v>
      </c>
      <c r="L1340" s="219">
        <v>148526</v>
      </c>
      <c r="M1340" s="218"/>
      <c r="N1340" s="217">
        <v>0</v>
      </c>
    </row>
    <row r="1341" spans="2:14">
      <c r="B1341" s="72">
        <v>2016</v>
      </c>
      <c r="C1341" s="217">
        <v>0</v>
      </c>
      <c r="D1341" s="217">
        <v>1363</v>
      </c>
      <c r="E1341" s="217">
        <v>6608</v>
      </c>
      <c r="F1341" s="218">
        <v>7971</v>
      </c>
      <c r="G1341" s="217">
        <v>0</v>
      </c>
      <c r="H1341" s="217">
        <v>0</v>
      </c>
      <c r="I1341" s="217">
        <v>0</v>
      </c>
      <c r="J1341" s="219">
        <v>7971</v>
      </c>
      <c r="K1341" s="219">
        <v>140653</v>
      </c>
      <c r="L1341" s="219">
        <v>148624</v>
      </c>
      <c r="M1341" s="218"/>
      <c r="N1341" s="217">
        <v>0</v>
      </c>
    </row>
    <row r="1342" spans="2:14">
      <c r="B1342" s="72">
        <v>2017</v>
      </c>
      <c r="C1342" s="217">
        <v>0</v>
      </c>
      <c r="D1342" s="217">
        <v>1270</v>
      </c>
      <c r="E1342" s="217">
        <v>6068</v>
      </c>
      <c r="F1342" s="218">
        <v>7338</v>
      </c>
      <c r="G1342" s="217">
        <v>0</v>
      </c>
      <c r="H1342" s="217">
        <v>0</v>
      </c>
      <c r="I1342" s="217">
        <v>0</v>
      </c>
      <c r="J1342" s="219">
        <v>7338</v>
      </c>
      <c r="K1342" s="219">
        <v>141604</v>
      </c>
      <c r="L1342" s="219">
        <v>148942</v>
      </c>
      <c r="M1342" s="218"/>
      <c r="N1342" s="217">
        <v>0</v>
      </c>
    </row>
    <row r="1343" spans="2:14">
      <c r="B1343" s="72">
        <v>2018</v>
      </c>
      <c r="C1343" s="217">
        <v>0</v>
      </c>
      <c r="D1343" s="217">
        <v>1163</v>
      </c>
      <c r="E1343" s="217">
        <v>6195</v>
      </c>
      <c r="F1343" s="218">
        <v>7358</v>
      </c>
      <c r="G1343" s="217">
        <v>0</v>
      </c>
      <c r="H1343" s="217">
        <v>0</v>
      </c>
      <c r="I1343" s="217">
        <v>0</v>
      </c>
      <c r="J1343" s="219">
        <v>7358</v>
      </c>
      <c r="K1343" s="219">
        <v>141009</v>
      </c>
      <c r="L1343" s="219">
        <v>148367</v>
      </c>
      <c r="M1343" s="218"/>
      <c r="N1343" s="217">
        <v>0</v>
      </c>
    </row>
    <row r="1344" spans="2:14">
      <c r="B1344" s="72">
        <v>2019</v>
      </c>
      <c r="C1344" s="217">
        <v>0</v>
      </c>
      <c r="D1344" s="217">
        <v>1056</v>
      </c>
      <c r="E1344" s="217">
        <v>6353</v>
      </c>
      <c r="F1344" s="218">
        <v>7409</v>
      </c>
      <c r="G1344" s="217">
        <v>0</v>
      </c>
      <c r="H1344" s="217">
        <v>0</v>
      </c>
      <c r="I1344" s="217">
        <v>0</v>
      </c>
      <c r="J1344" s="219">
        <v>7409</v>
      </c>
      <c r="K1344" s="219">
        <v>140211</v>
      </c>
      <c r="L1344" s="219">
        <v>147620</v>
      </c>
      <c r="M1344" s="218"/>
      <c r="N1344" s="217">
        <v>0</v>
      </c>
    </row>
    <row r="1345" spans="2:14">
      <c r="B1345" s="72">
        <v>2020</v>
      </c>
      <c r="C1345" s="217">
        <v>0</v>
      </c>
      <c r="D1345" s="217">
        <v>1072</v>
      </c>
      <c r="E1345" s="217">
        <v>4766</v>
      </c>
      <c r="F1345" s="218">
        <v>5838</v>
      </c>
      <c r="G1345" s="217">
        <v>0</v>
      </c>
      <c r="H1345" s="217">
        <v>0</v>
      </c>
      <c r="I1345" s="217">
        <v>0</v>
      </c>
      <c r="J1345" s="219">
        <v>5838</v>
      </c>
      <c r="K1345" s="219">
        <v>146132</v>
      </c>
      <c r="L1345" s="219">
        <v>151970</v>
      </c>
      <c r="M1345" s="218"/>
      <c r="N1345" s="217">
        <v>0</v>
      </c>
    </row>
    <row r="1346" spans="2:14">
      <c r="B1346" s="72">
        <v>2021</v>
      </c>
      <c r="C1346" s="217">
        <v>0</v>
      </c>
      <c r="D1346" s="217">
        <v>1039</v>
      </c>
      <c r="E1346" s="217">
        <v>5199</v>
      </c>
      <c r="F1346" s="218">
        <v>6238</v>
      </c>
      <c r="G1346" s="217">
        <v>0</v>
      </c>
      <c r="H1346" s="217">
        <v>0</v>
      </c>
      <c r="I1346" s="217">
        <v>0</v>
      </c>
      <c r="J1346" s="219">
        <v>6238</v>
      </c>
      <c r="K1346" s="219">
        <v>146312</v>
      </c>
      <c r="L1346" s="219">
        <v>152550</v>
      </c>
      <c r="M1346" s="218"/>
      <c r="N1346" s="217">
        <v>0</v>
      </c>
    </row>
    <row r="1347" spans="2:14">
      <c r="B1347" s="72">
        <v>2022</v>
      </c>
      <c r="C1347" s="217">
        <v>0</v>
      </c>
      <c r="D1347" s="217">
        <v>1330</v>
      </c>
      <c r="E1347" s="217">
        <v>5165</v>
      </c>
      <c r="F1347" s="218">
        <v>6495</v>
      </c>
      <c r="G1347" s="217">
        <v>0</v>
      </c>
      <c r="H1347" s="217">
        <v>0</v>
      </c>
      <c r="I1347" s="217">
        <v>0</v>
      </c>
      <c r="J1347" s="219">
        <v>6495</v>
      </c>
      <c r="K1347" s="219">
        <v>149514</v>
      </c>
      <c r="L1347" s="219">
        <v>156009</v>
      </c>
      <c r="M1347" s="218"/>
      <c r="N1347" s="217">
        <v>0</v>
      </c>
    </row>
    <row r="1348" spans="2:14">
      <c r="B1348" s="72">
        <v>2023</v>
      </c>
      <c r="C1348" s="217">
        <v>0</v>
      </c>
      <c r="D1348" s="217">
        <v>0</v>
      </c>
      <c r="E1348" s="217">
        <v>5382</v>
      </c>
      <c r="F1348" s="218">
        <v>5382</v>
      </c>
      <c r="G1348" s="217">
        <v>0</v>
      </c>
      <c r="H1348" s="217">
        <v>0</v>
      </c>
      <c r="I1348" s="217">
        <v>0</v>
      </c>
      <c r="J1348" s="219">
        <v>5382</v>
      </c>
      <c r="K1348" s="219">
        <v>150049</v>
      </c>
      <c r="L1348" s="219">
        <v>155431</v>
      </c>
      <c r="M1348" s="218"/>
      <c r="N1348" s="217">
        <v>0</v>
      </c>
    </row>
    <row r="1349" spans="2:14">
      <c r="B1349" s="616" t="s">
        <v>660</v>
      </c>
      <c r="C1349" s="217"/>
      <c r="D1349" s="217"/>
      <c r="E1349" s="217"/>
      <c r="F1349" s="218"/>
      <c r="G1349" s="217"/>
      <c r="H1349" s="217"/>
      <c r="I1349" s="217"/>
      <c r="J1349" s="219"/>
      <c r="K1349" s="219"/>
      <c r="L1349" s="219"/>
      <c r="M1349" s="218"/>
      <c r="N1349" s="217"/>
    </row>
    <row r="1350" spans="2:14">
      <c r="B1350" s="617" t="s">
        <v>457</v>
      </c>
      <c r="C1350" s="217"/>
      <c r="D1350" s="217"/>
      <c r="E1350" s="217"/>
      <c r="F1350" s="218"/>
      <c r="G1350" s="217"/>
      <c r="H1350" s="217"/>
      <c r="I1350" s="217"/>
      <c r="J1350" s="219"/>
      <c r="K1350" s="219"/>
      <c r="L1350" s="219"/>
      <c r="M1350" s="218"/>
      <c r="N1350" s="217"/>
    </row>
    <row r="1351" spans="2:14">
      <c r="B1351" s="72">
        <v>2016</v>
      </c>
      <c r="C1351" s="217">
        <v>0</v>
      </c>
      <c r="D1351" s="217">
        <v>0</v>
      </c>
      <c r="E1351" s="217">
        <v>0</v>
      </c>
      <c r="F1351" s="218">
        <v>0</v>
      </c>
      <c r="G1351" s="217">
        <v>0</v>
      </c>
      <c r="H1351" s="217">
        <v>0</v>
      </c>
      <c r="I1351" s="217">
        <v>0</v>
      </c>
      <c r="J1351" s="219">
        <v>0</v>
      </c>
      <c r="K1351" s="219"/>
      <c r="L1351" s="219">
        <v>0</v>
      </c>
      <c r="M1351" s="218"/>
      <c r="N1351" s="217">
        <v>14</v>
      </c>
    </row>
    <row r="1352" spans="2:14">
      <c r="B1352" s="72">
        <v>2017</v>
      </c>
      <c r="C1352" s="217">
        <v>0</v>
      </c>
      <c r="D1352" s="217">
        <v>0</v>
      </c>
      <c r="E1352" s="217">
        <v>0</v>
      </c>
      <c r="F1352" s="218">
        <v>0</v>
      </c>
      <c r="G1352" s="217">
        <v>0</v>
      </c>
      <c r="H1352" s="217">
        <v>0</v>
      </c>
      <c r="I1352" s="217">
        <v>0</v>
      </c>
      <c r="J1352" s="219">
        <v>0</v>
      </c>
      <c r="K1352" s="219"/>
      <c r="L1352" s="219">
        <v>0</v>
      </c>
      <c r="M1352" s="218"/>
      <c r="N1352" s="217">
        <v>7</v>
      </c>
    </row>
    <row r="1353" spans="2:14">
      <c r="B1353" s="72">
        <v>2018</v>
      </c>
      <c r="C1353" s="217">
        <v>0</v>
      </c>
      <c r="D1353" s="217">
        <v>0</v>
      </c>
      <c r="E1353" s="217">
        <v>0</v>
      </c>
      <c r="F1353" s="218">
        <v>0</v>
      </c>
      <c r="G1353" s="217">
        <v>0</v>
      </c>
      <c r="H1353" s="217">
        <v>0</v>
      </c>
      <c r="I1353" s="217">
        <v>0</v>
      </c>
      <c r="J1353" s="219">
        <v>0</v>
      </c>
      <c r="K1353" s="219"/>
      <c r="L1353" s="219">
        <v>0</v>
      </c>
      <c r="M1353" s="218"/>
      <c r="N1353" s="217">
        <v>3</v>
      </c>
    </row>
    <row r="1354" spans="2:14">
      <c r="B1354" s="72">
        <v>2019</v>
      </c>
      <c r="C1354" s="217">
        <v>0</v>
      </c>
      <c r="D1354" s="217">
        <v>0</v>
      </c>
      <c r="E1354" s="217">
        <v>0</v>
      </c>
      <c r="F1354" s="218">
        <v>0</v>
      </c>
      <c r="G1354" s="217">
        <v>0</v>
      </c>
      <c r="H1354" s="217">
        <v>0</v>
      </c>
      <c r="I1354" s="217">
        <v>0</v>
      </c>
      <c r="J1354" s="219">
        <v>0</v>
      </c>
      <c r="K1354" s="219"/>
      <c r="L1354" s="219">
        <v>0</v>
      </c>
      <c r="M1354" s="218"/>
      <c r="N1354" s="217">
        <v>1</v>
      </c>
    </row>
    <row r="1355" spans="2:14">
      <c r="B1355" s="72">
        <v>2020</v>
      </c>
      <c r="C1355" s="217">
        <v>0</v>
      </c>
      <c r="D1355" s="217">
        <v>0</v>
      </c>
      <c r="E1355" s="217">
        <v>0</v>
      </c>
      <c r="F1355" s="218">
        <v>0</v>
      </c>
      <c r="G1355" s="217">
        <v>0</v>
      </c>
      <c r="H1355" s="217">
        <v>0</v>
      </c>
      <c r="I1355" s="217">
        <v>0</v>
      </c>
      <c r="J1355" s="219">
        <v>0</v>
      </c>
      <c r="K1355" s="219"/>
      <c r="L1355" s="219">
        <v>0</v>
      </c>
      <c r="M1355" s="218"/>
      <c r="N1355" s="217">
        <v>1</v>
      </c>
    </row>
    <row r="1356" spans="2:14">
      <c r="B1356" s="72">
        <v>2021</v>
      </c>
      <c r="C1356" s="217">
        <v>0</v>
      </c>
      <c r="D1356" s="217">
        <v>0</v>
      </c>
      <c r="E1356" s="217">
        <v>0</v>
      </c>
      <c r="F1356" s="218">
        <v>0</v>
      </c>
      <c r="G1356" s="217">
        <v>0</v>
      </c>
      <c r="H1356" s="217">
        <v>0</v>
      </c>
      <c r="I1356" s="217">
        <v>0</v>
      </c>
      <c r="J1356" s="219">
        <v>0</v>
      </c>
      <c r="K1356" s="219"/>
      <c r="L1356" s="219">
        <v>0</v>
      </c>
      <c r="M1356" s="218"/>
      <c r="N1356" s="217">
        <v>1</v>
      </c>
    </row>
    <row r="1357" spans="2:14">
      <c r="B1357" s="616" t="s">
        <v>167</v>
      </c>
      <c r="C1357" s="217"/>
      <c r="D1357" s="217"/>
      <c r="E1357" s="217"/>
      <c r="F1357" s="218"/>
      <c r="G1357" s="217"/>
      <c r="H1357" s="217"/>
      <c r="I1357" s="217"/>
      <c r="J1357" s="219"/>
      <c r="K1357" s="219"/>
      <c r="L1357" s="219"/>
      <c r="M1357" s="218"/>
      <c r="N1357" s="217"/>
    </row>
    <row r="1358" spans="2:14">
      <c r="B1358" s="617" t="s">
        <v>452</v>
      </c>
      <c r="C1358" s="217"/>
      <c r="D1358" s="217"/>
      <c r="E1358" s="217"/>
      <c r="F1358" s="218"/>
      <c r="G1358" s="217"/>
      <c r="H1358" s="217"/>
      <c r="I1358" s="217"/>
      <c r="J1358" s="219"/>
      <c r="K1358" s="219"/>
      <c r="L1358" s="219"/>
      <c r="M1358" s="218"/>
      <c r="N1358" s="217"/>
    </row>
    <row r="1359" spans="2:14">
      <c r="B1359" s="72">
        <v>2012</v>
      </c>
      <c r="C1359" s="217">
        <v>0</v>
      </c>
      <c r="D1359" s="217">
        <v>0</v>
      </c>
      <c r="E1359" s="217">
        <v>0</v>
      </c>
      <c r="F1359" s="218">
        <v>0</v>
      </c>
      <c r="G1359" s="217">
        <v>0</v>
      </c>
      <c r="H1359" s="217">
        <v>116171</v>
      </c>
      <c r="I1359" s="217">
        <v>116171</v>
      </c>
      <c r="J1359" s="219">
        <v>116171</v>
      </c>
      <c r="K1359" s="219">
        <v>0</v>
      </c>
      <c r="L1359" s="219">
        <v>116171</v>
      </c>
      <c r="M1359" s="218">
        <v>0</v>
      </c>
      <c r="N1359" s="217">
        <v>0</v>
      </c>
    </row>
    <row r="1360" spans="2:14">
      <c r="B1360" s="72">
        <v>2013</v>
      </c>
      <c r="C1360" s="217">
        <v>0</v>
      </c>
      <c r="D1360" s="217">
        <v>0</v>
      </c>
      <c r="E1360" s="217">
        <v>0</v>
      </c>
      <c r="F1360" s="218">
        <v>0</v>
      </c>
      <c r="G1360" s="217">
        <v>0</v>
      </c>
      <c r="H1360" s="217">
        <v>126404</v>
      </c>
      <c r="I1360" s="217">
        <v>126404</v>
      </c>
      <c r="J1360" s="219">
        <v>126404</v>
      </c>
      <c r="K1360" s="219">
        <v>0</v>
      </c>
      <c r="L1360" s="219">
        <v>126404</v>
      </c>
      <c r="M1360" s="218">
        <v>0</v>
      </c>
      <c r="N1360" s="217">
        <v>0</v>
      </c>
    </row>
    <row r="1361" spans="2:14">
      <c r="B1361" s="72">
        <v>2014</v>
      </c>
      <c r="C1361" s="217">
        <v>0</v>
      </c>
      <c r="D1361" s="217">
        <v>0</v>
      </c>
      <c r="E1361" s="217">
        <v>0</v>
      </c>
      <c r="F1361" s="218">
        <v>0</v>
      </c>
      <c r="G1361" s="217">
        <v>0</v>
      </c>
      <c r="H1361" s="217">
        <v>182716</v>
      </c>
      <c r="I1361" s="217">
        <v>182716</v>
      </c>
      <c r="J1361" s="219">
        <v>182716</v>
      </c>
      <c r="K1361" s="219">
        <v>0</v>
      </c>
      <c r="L1361" s="219">
        <v>182716</v>
      </c>
      <c r="M1361" s="218">
        <v>0</v>
      </c>
      <c r="N1361" s="217">
        <v>0</v>
      </c>
    </row>
    <row r="1362" spans="2:14">
      <c r="B1362" s="72">
        <v>2015</v>
      </c>
      <c r="C1362" s="217">
        <v>0</v>
      </c>
      <c r="D1362" s="217">
        <v>0</v>
      </c>
      <c r="E1362" s="217">
        <v>0</v>
      </c>
      <c r="F1362" s="218">
        <v>0</v>
      </c>
      <c r="G1362" s="217">
        <v>0</v>
      </c>
      <c r="H1362" s="217">
        <v>216581</v>
      </c>
      <c r="I1362" s="217">
        <v>216581</v>
      </c>
      <c r="J1362" s="219">
        <v>216581</v>
      </c>
      <c r="K1362" s="219">
        <v>0</v>
      </c>
      <c r="L1362" s="219">
        <v>216581</v>
      </c>
      <c r="M1362" s="218">
        <v>0</v>
      </c>
      <c r="N1362" s="217">
        <v>0</v>
      </c>
    </row>
    <row r="1363" spans="2:14">
      <c r="B1363" s="72">
        <v>2016</v>
      </c>
      <c r="C1363" s="217">
        <v>0</v>
      </c>
      <c r="D1363" s="217">
        <v>0</v>
      </c>
      <c r="E1363" s="217">
        <v>0</v>
      </c>
      <c r="F1363" s="218">
        <v>0</v>
      </c>
      <c r="G1363" s="217">
        <v>0</v>
      </c>
      <c r="H1363" s="217">
        <v>234491</v>
      </c>
      <c r="I1363" s="217">
        <v>234491</v>
      </c>
      <c r="J1363" s="219">
        <v>234491</v>
      </c>
      <c r="K1363" s="219">
        <v>0</v>
      </c>
      <c r="L1363" s="219">
        <v>234491</v>
      </c>
      <c r="M1363" s="218">
        <v>0</v>
      </c>
      <c r="N1363" s="217">
        <v>0</v>
      </c>
    </row>
    <row r="1364" spans="2:14">
      <c r="B1364" s="72">
        <v>2017</v>
      </c>
      <c r="C1364" s="217">
        <v>0</v>
      </c>
      <c r="D1364" s="217">
        <v>0</v>
      </c>
      <c r="E1364" s="217">
        <v>0</v>
      </c>
      <c r="F1364" s="218">
        <v>0</v>
      </c>
      <c r="G1364" s="217">
        <v>0</v>
      </c>
      <c r="H1364" s="217">
        <v>241567</v>
      </c>
      <c r="I1364" s="217">
        <v>241567</v>
      </c>
      <c r="J1364" s="219">
        <v>241567</v>
      </c>
      <c r="K1364" s="219">
        <v>0</v>
      </c>
      <c r="L1364" s="219">
        <v>241567</v>
      </c>
      <c r="M1364" s="218">
        <v>0</v>
      </c>
      <c r="N1364" s="217">
        <v>0</v>
      </c>
    </row>
    <row r="1365" spans="2:14">
      <c r="B1365" s="72">
        <v>2018</v>
      </c>
      <c r="C1365" s="217">
        <v>0</v>
      </c>
      <c r="D1365" s="217">
        <v>0</v>
      </c>
      <c r="E1365" s="217">
        <v>0</v>
      </c>
      <c r="F1365" s="218">
        <v>0</v>
      </c>
      <c r="G1365" s="217">
        <v>0</v>
      </c>
      <c r="H1365" s="217">
        <v>244683</v>
      </c>
      <c r="I1365" s="217">
        <v>244683</v>
      </c>
      <c r="J1365" s="219">
        <v>244683</v>
      </c>
      <c r="K1365" s="219">
        <v>0</v>
      </c>
      <c r="L1365" s="219">
        <v>244683</v>
      </c>
      <c r="M1365" s="218">
        <v>0</v>
      </c>
      <c r="N1365" s="217">
        <v>0</v>
      </c>
    </row>
    <row r="1366" spans="2:14">
      <c r="B1366" s="72">
        <v>2019</v>
      </c>
      <c r="C1366" s="217">
        <v>0</v>
      </c>
      <c r="D1366" s="217">
        <v>0</v>
      </c>
      <c r="E1366" s="217">
        <v>0</v>
      </c>
      <c r="F1366" s="218">
        <v>0</v>
      </c>
      <c r="G1366" s="217">
        <v>0</v>
      </c>
      <c r="H1366" s="217">
        <v>250459</v>
      </c>
      <c r="I1366" s="217">
        <v>250459</v>
      </c>
      <c r="J1366" s="219">
        <v>250459</v>
      </c>
      <c r="K1366" s="219">
        <v>0</v>
      </c>
      <c r="L1366" s="219">
        <v>250459</v>
      </c>
      <c r="M1366" s="218">
        <v>0</v>
      </c>
      <c r="N1366" s="217">
        <v>0</v>
      </c>
    </row>
    <row r="1367" spans="2:14">
      <c r="B1367" s="72">
        <v>2020</v>
      </c>
      <c r="C1367" s="217">
        <v>0</v>
      </c>
      <c r="D1367" s="217">
        <v>0</v>
      </c>
      <c r="E1367" s="217">
        <v>0</v>
      </c>
      <c r="F1367" s="218">
        <v>0</v>
      </c>
      <c r="G1367" s="217">
        <v>0</v>
      </c>
      <c r="H1367" s="217">
        <v>277452</v>
      </c>
      <c r="I1367" s="217">
        <v>277452</v>
      </c>
      <c r="J1367" s="219">
        <v>277452</v>
      </c>
      <c r="K1367" s="219">
        <v>0</v>
      </c>
      <c r="L1367" s="219">
        <v>277452</v>
      </c>
      <c r="M1367" s="218">
        <v>0</v>
      </c>
      <c r="N1367" s="217">
        <v>0</v>
      </c>
    </row>
    <row r="1368" spans="2:14">
      <c r="B1368" s="72">
        <v>2021</v>
      </c>
      <c r="C1368" s="217">
        <v>0</v>
      </c>
      <c r="D1368" s="217">
        <v>0</v>
      </c>
      <c r="E1368" s="217">
        <v>0</v>
      </c>
      <c r="F1368" s="218">
        <v>0</v>
      </c>
      <c r="G1368" s="217">
        <v>0</v>
      </c>
      <c r="H1368" s="217">
        <v>298205</v>
      </c>
      <c r="I1368" s="217">
        <v>298205</v>
      </c>
      <c r="J1368" s="219">
        <v>298205</v>
      </c>
      <c r="K1368" s="219">
        <v>0</v>
      </c>
      <c r="L1368" s="219">
        <v>298205</v>
      </c>
      <c r="M1368" s="218">
        <v>0</v>
      </c>
      <c r="N1368" s="217">
        <v>0</v>
      </c>
    </row>
    <row r="1369" spans="2:14">
      <c r="B1369" s="72">
        <v>2022</v>
      </c>
      <c r="C1369" s="217">
        <v>0</v>
      </c>
      <c r="D1369" s="217">
        <v>0</v>
      </c>
      <c r="E1369" s="217">
        <v>0</v>
      </c>
      <c r="F1369" s="218">
        <v>0</v>
      </c>
      <c r="G1369" s="217">
        <v>0</v>
      </c>
      <c r="H1369" s="217">
        <v>336514</v>
      </c>
      <c r="I1369" s="217">
        <v>336514</v>
      </c>
      <c r="J1369" s="219">
        <v>336514</v>
      </c>
      <c r="K1369" s="219">
        <v>0</v>
      </c>
      <c r="L1369" s="219">
        <v>336514</v>
      </c>
      <c r="M1369" s="218">
        <v>0</v>
      </c>
      <c r="N1369" s="217">
        <v>0</v>
      </c>
    </row>
    <row r="1370" spans="2:14">
      <c r="B1370" s="72">
        <v>2023</v>
      </c>
      <c r="C1370" s="217">
        <v>0</v>
      </c>
      <c r="D1370" s="217">
        <v>0</v>
      </c>
      <c r="E1370" s="217">
        <v>0</v>
      </c>
      <c r="F1370" s="218">
        <v>0</v>
      </c>
      <c r="G1370" s="217">
        <v>0</v>
      </c>
      <c r="H1370" s="217">
        <v>348721</v>
      </c>
      <c r="I1370" s="217">
        <v>348721</v>
      </c>
      <c r="J1370" s="219">
        <v>348721</v>
      </c>
      <c r="K1370" s="219">
        <v>0</v>
      </c>
      <c r="L1370" s="219">
        <v>348721</v>
      </c>
      <c r="M1370" s="218">
        <v>0</v>
      </c>
      <c r="N1370" s="217">
        <v>0</v>
      </c>
    </row>
    <row r="1371" spans="2:14">
      <c r="B1371" s="616" t="s">
        <v>661</v>
      </c>
      <c r="C1371" s="217"/>
      <c r="D1371" s="217"/>
      <c r="E1371" s="217"/>
      <c r="F1371" s="218"/>
      <c r="G1371" s="217"/>
      <c r="H1371" s="217"/>
      <c r="I1371" s="217"/>
      <c r="J1371" s="219"/>
      <c r="K1371" s="219"/>
      <c r="L1371" s="219"/>
      <c r="M1371" s="218"/>
      <c r="N1371" s="217"/>
    </row>
    <row r="1372" spans="2:14">
      <c r="B1372" s="617" t="s">
        <v>574</v>
      </c>
      <c r="C1372" s="217"/>
      <c r="D1372" s="217"/>
      <c r="E1372" s="217"/>
      <c r="F1372" s="218"/>
      <c r="G1372" s="217"/>
      <c r="H1372" s="217"/>
      <c r="I1372" s="217"/>
      <c r="J1372" s="219"/>
      <c r="K1372" s="219"/>
      <c r="L1372" s="219"/>
      <c r="M1372" s="218"/>
      <c r="N1372" s="217"/>
    </row>
    <row r="1373" spans="2:14">
      <c r="B1373" s="72">
        <v>2014</v>
      </c>
      <c r="C1373" s="217">
        <v>30</v>
      </c>
      <c r="D1373" s="217">
        <v>0</v>
      </c>
      <c r="E1373" s="217">
        <v>0</v>
      </c>
      <c r="F1373" s="218">
        <v>30</v>
      </c>
      <c r="G1373" s="217">
        <v>0</v>
      </c>
      <c r="H1373" s="217">
        <v>0</v>
      </c>
      <c r="I1373" s="217">
        <v>0</v>
      </c>
      <c r="J1373" s="219">
        <v>30</v>
      </c>
      <c r="K1373" s="219"/>
      <c r="L1373" s="219">
        <v>30</v>
      </c>
      <c r="M1373" s="218"/>
      <c r="N1373" s="217">
        <v>0</v>
      </c>
    </row>
    <row r="1374" spans="2:14">
      <c r="B1374" s="616" t="s">
        <v>128</v>
      </c>
      <c r="C1374" s="217"/>
      <c r="D1374" s="217"/>
      <c r="E1374" s="217"/>
      <c r="F1374" s="218"/>
      <c r="G1374" s="217"/>
      <c r="H1374" s="217"/>
      <c r="I1374" s="217"/>
      <c r="J1374" s="219"/>
      <c r="K1374" s="219"/>
      <c r="L1374" s="219"/>
      <c r="M1374" s="218"/>
      <c r="N1374" s="217"/>
    </row>
    <row r="1375" spans="2:14">
      <c r="B1375" s="617" t="s">
        <v>453</v>
      </c>
      <c r="C1375" s="217"/>
      <c r="D1375" s="217"/>
      <c r="E1375" s="217"/>
      <c r="F1375" s="218"/>
      <c r="G1375" s="217"/>
      <c r="H1375" s="217"/>
      <c r="I1375" s="217"/>
      <c r="J1375" s="219"/>
      <c r="K1375" s="219"/>
      <c r="L1375" s="219"/>
      <c r="M1375" s="218"/>
      <c r="N1375" s="217"/>
    </row>
    <row r="1376" spans="2:14">
      <c r="B1376" s="72">
        <v>2014</v>
      </c>
      <c r="C1376" s="217">
        <v>0</v>
      </c>
      <c r="D1376" s="217">
        <v>0</v>
      </c>
      <c r="E1376" s="217">
        <v>0</v>
      </c>
      <c r="F1376" s="218">
        <v>0</v>
      </c>
      <c r="G1376" s="217">
        <v>0</v>
      </c>
      <c r="H1376" s="217">
        <v>0</v>
      </c>
      <c r="I1376" s="217">
        <v>0</v>
      </c>
      <c r="J1376" s="219">
        <v>0</v>
      </c>
      <c r="K1376" s="219">
        <v>0</v>
      </c>
      <c r="L1376" s="219">
        <v>0</v>
      </c>
      <c r="M1376" s="218">
        <v>0</v>
      </c>
      <c r="N1376" s="217">
        <v>45528</v>
      </c>
    </row>
    <row r="1377" spans="2:14">
      <c r="B1377" s="72">
        <v>2021</v>
      </c>
      <c r="C1377" s="217">
        <v>0</v>
      </c>
      <c r="D1377" s="217">
        <v>0</v>
      </c>
      <c r="E1377" s="217">
        <v>0</v>
      </c>
      <c r="F1377" s="218">
        <v>0</v>
      </c>
      <c r="G1377" s="217">
        <v>0</v>
      </c>
      <c r="H1377" s="217">
        <v>0</v>
      </c>
      <c r="I1377" s="217">
        <v>0</v>
      </c>
      <c r="J1377" s="219">
        <v>0</v>
      </c>
      <c r="K1377" s="219">
        <v>0</v>
      </c>
      <c r="L1377" s="219">
        <v>0</v>
      </c>
      <c r="M1377" s="218">
        <v>0</v>
      </c>
      <c r="N1377" s="217">
        <v>50614</v>
      </c>
    </row>
    <row r="1378" spans="2:14">
      <c r="B1378" s="72">
        <v>2022</v>
      </c>
      <c r="C1378" s="217">
        <v>0</v>
      </c>
      <c r="D1378" s="217">
        <v>0</v>
      </c>
      <c r="E1378" s="217">
        <v>0</v>
      </c>
      <c r="F1378" s="218">
        <v>0</v>
      </c>
      <c r="G1378" s="217">
        <v>0</v>
      </c>
      <c r="H1378" s="217">
        <v>0</v>
      </c>
      <c r="I1378" s="217">
        <v>0</v>
      </c>
      <c r="J1378" s="219">
        <v>0</v>
      </c>
      <c r="K1378" s="219">
        <v>0</v>
      </c>
      <c r="L1378" s="219">
        <v>0</v>
      </c>
      <c r="M1378" s="218">
        <v>0</v>
      </c>
      <c r="N1378" s="217">
        <v>49580</v>
      </c>
    </row>
    <row r="1379" spans="2:14">
      <c r="B1379" s="72">
        <v>2023</v>
      </c>
      <c r="C1379" s="19">
        <v>0</v>
      </c>
      <c r="D1379" s="19">
        <v>0</v>
      </c>
      <c r="E1379" s="19">
        <v>0</v>
      </c>
      <c r="F1379" s="165">
        <v>0</v>
      </c>
      <c r="G1379" s="19">
        <v>0</v>
      </c>
      <c r="H1379" s="19">
        <v>0</v>
      </c>
      <c r="I1379" s="175">
        <v>0</v>
      </c>
      <c r="J1379" s="166">
        <v>0</v>
      </c>
      <c r="K1379" s="166">
        <v>0</v>
      </c>
      <c r="L1379" s="166">
        <v>0</v>
      </c>
      <c r="M1379" s="165">
        <v>0</v>
      </c>
      <c r="N1379" s="19">
        <v>48300</v>
      </c>
    </row>
    <row r="1380" spans="2:14">
      <c r="B1380" s="617" t="s">
        <v>454</v>
      </c>
      <c r="C1380" s="217"/>
      <c r="D1380" s="217"/>
      <c r="E1380" s="217"/>
      <c r="F1380" s="218"/>
      <c r="G1380" s="217"/>
      <c r="H1380" s="217"/>
      <c r="I1380" s="217"/>
      <c r="J1380" s="219"/>
      <c r="K1380" s="219"/>
      <c r="L1380" s="219"/>
      <c r="M1380" s="218"/>
      <c r="N1380" s="217"/>
    </row>
    <row r="1381" spans="2:14">
      <c r="B1381" s="72">
        <v>2012</v>
      </c>
      <c r="C1381" s="217">
        <v>0</v>
      </c>
      <c r="D1381" s="217">
        <v>0</v>
      </c>
      <c r="E1381" s="217">
        <v>0</v>
      </c>
      <c r="F1381" s="218">
        <v>0</v>
      </c>
      <c r="G1381" s="217">
        <v>2347</v>
      </c>
      <c r="H1381" s="217">
        <v>1007789</v>
      </c>
      <c r="I1381" s="217">
        <v>1010136</v>
      </c>
      <c r="J1381" s="219">
        <v>1010136</v>
      </c>
      <c r="K1381" s="219">
        <v>0</v>
      </c>
      <c r="L1381" s="219">
        <v>1010136</v>
      </c>
      <c r="M1381" s="218">
        <v>0</v>
      </c>
      <c r="N1381" s="217">
        <v>53822</v>
      </c>
    </row>
    <row r="1382" spans="2:14">
      <c r="B1382" s="72">
        <v>2013</v>
      </c>
      <c r="C1382" s="217">
        <v>0</v>
      </c>
      <c r="D1382" s="217">
        <v>0</v>
      </c>
      <c r="E1382" s="217">
        <v>0</v>
      </c>
      <c r="F1382" s="218">
        <v>0</v>
      </c>
      <c r="G1382" s="217">
        <v>3513</v>
      </c>
      <c r="H1382" s="217">
        <v>1144625</v>
      </c>
      <c r="I1382" s="217">
        <v>1148138</v>
      </c>
      <c r="J1382" s="219">
        <v>1148138</v>
      </c>
      <c r="K1382" s="219">
        <v>0</v>
      </c>
      <c r="L1382" s="219">
        <v>1148138</v>
      </c>
      <c r="M1382" s="218">
        <v>0</v>
      </c>
      <c r="N1382" s="217">
        <v>48461</v>
      </c>
    </row>
    <row r="1383" spans="2:14">
      <c r="B1383" s="72">
        <v>2014</v>
      </c>
      <c r="C1383" s="217">
        <v>0</v>
      </c>
      <c r="D1383" s="217">
        <v>0</v>
      </c>
      <c r="E1383" s="217">
        <v>0</v>
      </c>
      <c r="F1383" s="218">
        <v>0</v>
      </c>
      <c r="G1383" s="217">
        <v>4273</v>
      </c>
      <c r="H1383" s="217">
        <v>1592455</v>
      </c>
      <c r="I1383" s="217">
        <v>1596728</v>
      </c>
      <c r="J1383" s="219">
        <v>1596728</v>
      </c>
      <c r="K1383" s="219">
        <v>0</v>
      </c>
      <c r="L1383" s="219">
        <v>1596728</v>
      </c>
      <c r="M1383" s="218">
        <v>0</v>
      </c>
      <c r="N1383" s="217">
        <v>75822</v>
      </c>
    </row>
    <row r="1384" spans="2:14">
      <c r="B1384" s="72">
        <v>2015</v>
      </c>
      <c r="C1384" s="217">
        <v>0</v>
      </c>
      <c r="D1384" s="217">
        <v>0</v>
      </c>
      <c r="E1384" s="217">
        <v>0</v>
      </c>
      <c r="F1384" s="218">
        <v>0</v>
      </c>
      <c r="G1384" s="217">
        <v>0</v>
      </c>
      <c r="H1384" s="217">
        <v>1823875</v>
      </c>
      <c r="I1384" s="217">
        <v>1823875</v>
      </c>
      <c r="J1384" s="219">
        <v>1823875</v>
      </c>
      <c r="K1384" s="219">
        <v>0</v>
      </c>
      <c r="L1384" s="219">
        <v>1823875</v>
      </c>
      <c r="M1384" s="218">
        <v>0</v>
      </c>
      <c r="N1384" s="217">
        <v>70588</v>
      </c>
    </row>
    <row r="1385" spans="2:14">
      <c r="B1385" s="72">
        <v>2016</v>
      </c>
      <c r="C1385" s="217">
        <v>0</v>
      </c>
      <c r="D1385" s="217">
        <v>0</v>
      </c>
      <c r="E1385" s="217">
        <v>0</v>
      </c>
      <c r="F1385" s="218">
        <v>0</v>
      </c>
      <c r="G1385" s="217">
        <v>0</v>
      </c>
      <c r="H1385" s="217">
        <v>1986581</v>
      </c>
      <c r="I1385" s="217">
        <v>1986581</v>
      </c>
      <c r="J1385" s="219">
        <v>1986581</v>
      </c>
      <c r="K1385" s="219">
        <v>0</v>
      </c>
      <c r="L1385" s="219">
        <v>1986581</v>
      </c>
      <c r="M1385" s="218">
        <v>0</v>
      </c>
      <c r="N1385" s="217">
        <v>70345</v>
      </c>
    </row>
    <row r="1386" spans="2:14">
      <c r="B1386" s="72">
        <v>2017</v>
      </c>
      <c r="C1386" s="217">
        <v>24794</v>
      </c>
      <c r="D1386" s="217">
        <v>0</v>
      </c>
      <c r="E1386" s="217">
        <v>0</v>
      </c>
      <c r="F1386" s="218">
        <v>24794</v>
      </c>
      <c r="G1386" s="217">
        <v>0</v>
      </c>
      <c r="H1386" s="217">
        <v>2061054</v>
      </c>
      <c r="I1386" s="217">
        <v>2061054</v>
      </c>
      <c r="J1386" s="219">
        <v>2085848</v>
      </c>
      <c r="K1386" s="219">
        <v>0</v>
      </c>
      <c r="L1386" s="219">
        <v>2085848</v>
      </c>
      <c r="M1386" s="218">
        <v>0</v>
      </c>
      <c r="N1386" s="217">
        <v>49370</v>
      </c>
    </row>
    <row r="1387" spans="2:14">
      <c r="B1387" s="72">
        <v>2018</v>
      </c>
      <c r="C1387" s="217">
        <v>68181</v>
      </c>
      <c r="D1387" s="217">
        <v>0</v>
      </c>
      <c r="E1387" s="217">
        <v>0</v>
      </c>
      <c r="F1387" s="218">
        <v>68181</v>
      </c>
      <c r="G1387" s="217">
        <v>0</v>
      </c>
      <c r="H1387" s="217">
        <v>2051959</v>
      </c>
      <c r="I1387" s="217">
        <v>2051959</v>
      </c>
      <c r="J1387" s="219">
        <v>2120140</v>
      </c>
      <c r="K1387" s="219">
        <v>0</v>
      </c>
      <c r="L1387" s="219">
        <v>2120140</v>
      </c>
      <c r="M1387" s="218">
        <v>0</v>
      </c>
      <c r="N1387" s="217">
        <v>50203</v>
      </c>
    </row>
    <row r="1388" spans="2:14">
      <c r="B1388" s="72">
        <v>2019</v>
      </c>
      <c r="C1388" s="217">
        <v>73646</v>
      </c>
      <c r="D1388" s="217">
        <v>0</v>
      </c>
      <c r="E1388" s="217">
        <v>0</v>
      </c>
      <c r="F1388" s="218">
        <v>73646</v>
      </c>
      <c r="G1388" s="217">
        <v>0</v>
      </c>
      <c r="H1388" s="217">
        <v>2008825</v>
      </c>
      <c r="I1388" s="217">
        <v>2008825</v>
      </c>
      <c r="J1388" s="219">
        <v>2082471</v>
      </c>
      <c r="K1388" s="219">
        <v>0</v>
      </c>
      <c r="L1388" s="219">
        <v>2082471</v>
      </c>
      <c r="M1388" s="218">
        <v>0</v>
      </c>
      <c r="N1388" s="217">
        <v>51054</v>
      </c>
    </row>
    <row r="1389" spans="2:14">
      <c r="B1389" s="72">
        <v>2020</v>
      </c>
      <c r="C1389" s="217">
        <v>75849</v>
      </c>
      <c r="D1389" s="217">
        <v>0</v>
      </c>
      <c r="E1389" s="217">
        <v>0</v>
      </c>
      <c r="F1389" s="218">
        <v>75849</v>
      </c>
      <c r="G1389" s="217">
        <v>0</v>
      </c>
      <c r="H1389" s="217">
        <v>2189176</v>
      </c>
      <c r="I1389" s="217">
        <v>2189176</v>
      </c>
      <c r="J1389" s="219">
        <v>2265025</v>
      </c>
      <c r="K1389" s="219">
        <v>0</v>
      </c>
      <c r="L1389" s="219">
        <v>2265025</v>
      </c>
      <c r="M1389" s="218">
        <v>0</v>
      </c>
      <c r="N1389" s="217">
        <v>51472</v>
      </c>
    </row>
    <row r="1390" spans="2:14">
      <c r="B1390" s="72">
        <v>2021</v>
      </c>
      <c r="C1390" s="217">
        <v>101822</v>
      </c>
      <c r="D1390" s="217">
        <v>0</v>
      </c>
      <c r="E1390" s="217">
        <v>0</v>
      </c>
      <c r="F1390" s="218">
        <v>101822</v>
      </c>
      <c r="G1390" s="217">
        <v>0</v>
      </c>
      <c r="H1390" s="217">
        <v>2344812</v>
      </c>
      <c r="I1390" s="217">
        <v>2344812</v>
      </c>
      <c r="J1390" s="219">
        <v>2446634</v>
      </c>
      <c r="K1390" s="219">
        <v>0</v>
      </c>
      <c r="L1390" s="219">
        <v>2446634</v>
      </c>
      <c r="M1390" s="218">
        <v>0</v>
      </c>
      <c r="N1390" s="217">
        <v>0</v>
      </c>
    </row>
    <row r="1391" spans="2:14">
      <c r="B1391" s="72">
        <v>2022</v>
      </c>
      <c r="C1391" s="19">
        <v>112720</v>
      </c>
      <c r="D1391" s="19">
        <v>0</v>
      </c>
      <c r="E1391" s="19">
        <v>0</v>
      </c>
      <c r="F1391" s="165">
        <v>112720</v>
      </c>
      <c r="G1391" s="19">
        <v>0</v>
      </c>
      <c r="H1391" s="19">
        <v>2603252</v>
      </c>
      <c r="I1391" s="175">
        <v>2603252</v>
      </c>
      <c r="J1391" s="166">
        <v>2715972</v>
      </c>
      <c r="K1391" s="166">
        <v>0</v>
      </c>
      <c r="L1391" s="166">
        <v>2715972</v>
      </c>
      <c r="M1391" s="165">
        <v>0</v>
      </c>
      <c r="N1391" s="19">
        <v>0</v>
      </c>
    </row>
    <row r="1392" spans="2:14">
      <c r="B1392" s="72">
        <v>2023</v>
      </c>
      <c r="C1392" s="19">
        <v>138573</v>
      </c>
      <c r="D1392" s="19">
        <v>0</v>
      </c>
      <c r="E1392" s="19">
        <v>0</v>
      </c>
      <c r="F1392" s="165">
        <v>138573</v>
      </c>
      <c r="G1392" s="19">
        <v>0</v>
      </c>
      <c r="H1392" s="19">
        <v>2543485</v>
      </c>
      <c r="I1392" s="175">
        <v>2543485</v>
      </c>
      <c r="J1392" s="166">
        <v>2682058</v>
      </c>
      <c r="K1392" s="166">
        <v>0</v>
      </c>
      <c r="L1392" s="166">
        <v>2682058</v>
      </c>
      <c r="M1392" s="165">
        <v>0</v>
      </c>
      <c r="N1392" s="19">
        <v>0</v>
      </c>
    </row>
    <row r="1393" spans="2:14">
      <c r="B1393" s="616" t="s">
        <v>213</v>
      </c>
      <c r="C1393" s="217"/>
      <c r="D1393" s="217"/>
      <c r="E1393" s="217"/>
      <c r="F1393" s="218"/>
      <c r="G1393" s="217"/>
      <c r="H1393" s="217"/>
      <c r="I1393" s="217"/>
      <c r="J1393" s="219"/>
      <c r="K1393" s="219"/>
      <c r="L1393" s="219"/>
      <c r="M1393" s="218"/>
      <c r="N1393" s="217"/>
    </row>
    <row r="1394" spans="2:14">
      <c r="B1394" s="617" t="s">
        <v>455</v>
      </c>
      <c r="C1394" s="217"/>
      <c r="D1394" s="217"/>
      <c r="E1394" s="217"/>
      <c r="F1394" s="218"/>
      <c r="G1394" s="217"/>
      <c r="H1394" s="217"/>
      <c r="I1394" s="217"/>
      <c r="J1394" s="219"/>
      <c r="K1394" s="219"/>
      <c r="L1394" s="219"/>
      <c r="M1394" s="218"/>
      <c r="N1394" s="217"/>
    </row>
    <row r="1395" spans="2:14">
      <c r="B1395" s="72">
        <v>2012</v>
      </c>
      <c r="C1395" s="217">
        <v>6</v>
      </c>
      <c r="D1395" s="217">
        <v>0</v>
      </c>
      <c r="E1395" s="217">
        <v>0</v>
      </c>
      <c r="F1395" s="218">
        <v>6</v>
      </c>
      <c r="G1395" s="217">
        <v>0</v>
      </c>
      <c r="H1395" s="217">
        <v>0</v>
      </c>
      <c r="I1395" s="217">
        <v>0</v>
      </c>
      <c r="J1395" s="219">
        <v>6</v>
      </c>
      <c r="K1395" s="219"/>
      <c r="L1395" s="219">
        <v>6</v>
      </c>
      <c r="M1395" s="218"/>
      <c r="N1395" s="217">
        <v>0</v>
      </c>
    </row>
    <row r="1396" spans="2:14">
      <c r="B1396" s="72">
        <v>2013</v>
      </c>
      <c r="C1396" s="217">
        <v>5</v>
      </c>
      <c r="D1396" s="217">
        <v>0</v>
      </c>
      <c r="E1396" s="217">
        <v>0</v>
      </c>
      <c r="F1396" s="218">
        <v>5</v>
      </c>
      <c r="G1396" s="217">
        <v>0</v>
      </c>
      <c r="H1396" s="217">
        <v>0</v>
      </c>
      <c r="I1396" s="217">
        <v>0</v>
      </c>
      <c r="J1396" s="219">
        <v>5</v>
      </c>
      <c r="K1396" s="219"/>
      <c r="L1396" s="219">
        <v>5</v>
      </c>
      <c r="M1396" s="218"/>
      <c r="N1396" s="217">
        <v>0</v>
      </c>
    </row>
    <row r="1397" spans="2:14">
      <c r="B1397" s="72">
        <v>2014</v>
      </c>
      <c r="C1397" s="217">
        <v>4</v>
      </c>
      <c r="D1397" s="217">
        <v>0</v>
      </c>
      <c r="E1397" s="217">
        <v>0</v>
      </c>
      <c r="F1397" s="218">
        <v>4</v>
      </c>
      <c r="G1397" s="217">
        <v>0</v>
      </c>
      <c r="H1397" s="217">
        <v>0</v>
      </c>
      <c r="I1397" s="217">
        <v>0</v>
      </c>
      <c r="J1397" s="219">
        <v>4</v>
      </c>
      <c r="K1397" s="219"/>
      <c r="L1397" s="219">
        <v>4</v>
      </c>
      <c r="M1397" s="218"/>
      <c r="N1397" s="217">
        <v>0</v>
      </c>
    </row>
    <row r="1398" spans="2:14">
      <c r="B1398" s="72">
        <v>2015</v>
      </c>
      <c r="C1398" s="217">
        <v>4</v>
      </c>
      <c r="D1398" s="217">
        <v>0</v>
      </c>
      <c r="E1398" s="217">
        <v>0</v>
      </c>
      <c r="F1398" s="218">
        <v>4</v>
      </c>
      <c r="G1398" s="217">
        <v>0</v>
      </c>
      <c r="H1398" s="217">
        <v>0</v>
      </c>
      <c r="I1398" s="217">
        <v>0</v>
      </c>
      <c r="J1398" s="219">
        <v>4</v>
      </c>
      <c r="K1398" s="219"/>
      <c r="L1398" s="219">
        <v>4</v>
      </c>
      <c r="M1398" s="218"/>
      <c r="N1398" s="217">
        <v>0</v>
      </c>
    </row>
    <row r="1399" spans="2:14">
      <c r="B1399" s="72">
        <v>2016</v>
      </c>
      <c r="C1399" s="217">
        <v>4</v>
      </c>
      <c r="D1399" s="217">
        <v>0</v>
      </c>
      <c r="E1399" s="217">
        <v>0</v>
      </c>
      <c r="F1399" s="218">
        <v>4</v>
      </c>
      <c r="G1399" s="217">
        <v>0</v>
      </c>
      <c r="H1399" s="217">
        <v>0</v>
      </c>
      <c r="I1399" s="217">
        <v>0</v>
      </c>
      <c r="J1399" s="219">
        <v>4</v>
      </c>
      <c r="K1399" s="219"/>
      <c r="L1399" s="219">
        <v>4</v>
      </c>
      <c r="M1399" s="218"/>
      <c r="N1399" s="217">
        <v>0</v>
      </c>
    </row>
    <row r="1400" spans="2:14">
      <c r="B1400" s="72">
        <v>2017</v>
      </c>
      <c r="C1400" s="217">
        <v>2</v>
      </c>
      <c r="D1400" s="217">
        <v>0</v>
      </c>
      <c r="E1400" s="217">
        <v>0</v>
      </c>
      <c r="F1400" s="218">
        <v>2</v>
      </c>
      <c r="G1400" s="217">
        <v>0</v>
      </c>
      <c r="H1400" s="217">
        <v>0</v>
      </c>
      <c r="I1400" s="217">
        <v>0</v>
      </c>
      <c r="J1400" s="219">
        <v>2</v>
      </c>
      <c r="K1400" s="219"/>
      <c r="L1400" s="219">
        <v>2</v>
      </c>
      <c r="M1400" s="218"/>
      <c r="N1400" s="217">
        <v>0</v>
      </c>
    </row>
    <row r="1401" spans="2:14">
      <c r="B1401" s="72">
        <v>2018</v>
      </c>
      <c r="C1401" s="217">
        <v>2</v>
      </c>
      <c r="D1401" s="217">
        <v>0</v>
      </c>
      <c r="E1401" s="217">
        <v>0</v>
      </c>
      <c r="F1401" s="218">
        <v>2</v>
      </c>
      <c r="G1401" s="217">
        <v>0</v>
      </c>
      <c r="H1401" s="217">
        <v>0</v>
      </c>
      <c r="I1401" s="217">
        <v>0</v>
      </c>
      <c r="J1401" s="219">
        <v>2</v>
      </c>
      <c r="K1401" s="219"/>
      <c r="L1401" s="219">
        <v>2</v>
      </c>
      <c r="M1401" s="218"/>
      <c r="N1401" s="217">
        <v>0</v>
      </c>
    </row>
    <row r="1402" spans="2:14">
      <c r="B1402" s="72">
        <v>2019</v>
      </c>
      <c r="C1402" s="217">
        <v>2</v>
      </c>
      <c r="D1402" s="217">
        <v>0</v>
      </c>
      <c r="E1402" s="217">
        <v>0</v>
      </c>
      <c r="F1402" s="218">
        <v>2</v>
      </c>
      <c r="G1402" s="217">
        <v>0</v>
      </c>
      <c r="H1402" s="217">
        <v>0</v>
      </c>
      <c r="I1402" s="217">
        <v>0</v>
      </c>
      <c r="J1402" s="219">
        <v>2</v>
      </c>
      <c r="K1402" s="219"/>
      <c r="L1402" s="219">
        <v>2</v>
      </c>
      <c r="M1402" s="218"/>
      <c r="N1402" s="217">
        <v>0</v>
      </c>
    </row>
    <row r="1403" spans="2:14">
      <c r="B1403" s="72">
        <v>2020</v>
      </c>
      <c r="C1403" s="217">
        <v>3</v>
      </c>
      <c r="D1403" s="217">
        <v>0</v>
      </c>
      <c r="E1403" s="217">
        <v>0</v>
      </c>
      <c r="F1403" s="218">
        <v>3</v>
      </c>
      <c r="G1403" s="217">
        <v>0</v>
      </c>
      <c r="H1403" s="217">
        <v>0</v>
      </c>
      <c r="I1403" s="217">
        <v>0</v>
      </c>
      <c r="J1403" s="219">
        <v>3</v>
      </c>
      <c r="K1403" s="219"/>
      <c r="L1403" s="219">
        <v>3</v>
      </c>
      <c r="M1403" s="218"/>
      <c r="N1403" s="217">
        <v>0</v>
      </c>
    </row>
    <row r="1404" spans="2:14">
      <c r="B1404" s="72">
        <v>2021</v>
      </c>
      <c r="C1404" s="217">
        <v>3</v>
      </c>
      <c r="D1404" s="217">
        <v>0</v>
      </c>
      <c r="E1404" s="217">
        <v>0</v>
      </c>
      <c r="F1404" s="218">
        <v>3</v>
      </c>
      <c r="G1404" s="217">
        <v>0</v>
      </c>
      <c r="H1404" s="217">
        <v>0</v>
      </c>
      <c r="I1404" s="217">
        <v>0</v>
      </c>
      <c r="J1404" s="219">
        <v>3</v>
      </c>
      <c r="K1404" s="219"/>
      <c r="L1404" s="219">
        <v>3</v>
      </c>
      <c r="M1404" s="218"/>
      <c r="N1404" s="217">
        <v>0</v>
      </c>
    </row>
    <row r="1405" spans="2:14">
      <c r="B1405" s="72">
        <v>2022</v>
      </c>
      <c r="C1405" s="217">
        <v>3</v>
      </c>
      <c r="D1405" s="217">
        <v>0</v>
      </c>
      <c r="E1405" s="217">
        <v>0</v>
      </c>
      <c r="F1405" s="218">
        <v>3</v>
      </c>
      <c r="G1405" s="217">
        <v>0</v>
      </c>
      <c r="H1405" s="217">
        <v>0</v>
      </c>
      <c r="I1405" s="217">
        <v>0</v>
      </c>
      <c r="J1405" s="219">
        <v>3</v>
      </c>
      <c r="K1405" s="219"/>
      <c r="L1405" s="219">
        <v>3</v>
      </c>
      <c r="M1405" s="218"/>
      <c r="N1405" s="217">
        <v>0</v>
      </c>
    </row>
    <row r="1406" spans="2:14">
      <c r="B1406" s="72">
        <v>2023</v>
      </c>
      <c r="C1406" s="217">
        <v>3</v>
      </c>
      <c r="D1406" s="217">
        <v>0</v>
      </c>
      <c r="E1406" s="217">
        <v>0</v>
      </c>
      <c r="F1406" s="218">
        <v>3</v>
      </c>
      <c r="G1406" s="217">
        <v>0</v>
      </c>
      <c r="H1406" s="217">
        <v>0</v>
      </c>
      <c r="I1406" s="217">
        <v>0</v>
      </c>
      <c r="J1406" s="219">
        <v>3</v>
      </c>
      <c r="K1406" s="219"/>
      <c r="L1406" s="219">
        <v>3</v>
      </c>
      <c r="M1406" s="218"/>
      <c r="N1406" s="217">
        <v>0</v>
      </c>
    </row>
    <row r="1407" spans="2:14">
      <c r="B1407" s="617" t="s">
        <v>514</v>
      </c>
      <c r="C1407" s="217"/>
      <c r="D1407" s="217"/>
      <c r="E1407" s="217"/>
      <c r="F1407" s="218"/>
      <c r="G1407" s="217"/>
      <c r="H1407" s="217"/>
      <c r="I1407" s="217"/>
      <c r="J1407" s="219"/>
      <c r="K1407" s="219"/>
      <c r="L1407" s="219"/>
      <c r="M1407" s="218"/>
      <c r="N1407" s="217"/>
    </row>
    <row r="1408" spans="2:14">
      <c r="B1408" s="72">
        <v>2012</v>
      </c>
      <c r="C1408" s="217">
        <v>1</v>
      </c>
      <c r="D1408" s="217">
        <v>0</v>
      </c>
      <c r="E1408" s="217">
        <v>0</v>
      </c>
      <c r="F1408" s="218">
        <v>1</v>
      </c>
      <c r="G1408" s="217">
        <v>0</v>
      </c>
      <c r="H1408" s="217">
        <v>0</v>
      </c>
      <c r="I1408" s="217">
        <v>0</v>
      </c>
      <c r="J1408" s="219">
        <v>1</v>
      </c>
      <c r="K1408" s="219"/>
      <c r="L1408" s="219">
        <v>1</v>
      </c>
      <c r="M1408" s="218"/>
      <c r="N1408" s="217">
        <v>0</v>
      </c>
    </row>
    <row r="1409" spans="2:14">
      <c r="B1409" s="72">
        <v>2013</v>
      </c>
      <c r="C1409" s="217">
        <v>1</v>
      </c>
      <c r="D1409" s="217">
        <v>0</v>
      </c>
      <c r="E1409" s="217">
        <v>0</v>
      </c>
      <c r="F1409" s="218">
        <v>1</v>
      </c>
      <c r="G1409" s="217">
        <v>0</v>
      </c>
      <c r="H1409" s="217">
        <v>0</v>
      </c>
      <c r="I1409" s="217">
        <v>0</v>
      </c>
      <c r="J1409" s="219">
        <v>1</v>
      </c>
      <c r="K1409" s="219"/>
      <c r="L1409" s="219">
        <v>1</v>
      </c>
      <c r="M1409" s="218"/>
      <c r="N1409" s="217">
        <v>0</v>
      </c>
    </row>
    <row r="1410" spans="2:14">
      <c r="B1410" s="72">
        <v>2014</v>
      </c>
      <c r="C1410" s="217">
        <v>1</v>
      </c>
      <c r="D1410" s="217">
        <v>0</v>
      </c>
      <c r="E1410" s="217">
        <v>0</v>
      </c>
      <c r="F1410" s="218">
        <v>1</v>
      </c>
      <c r="G1410" s="217">
        <v>0</v>
      </c>
      <c r="H1410" s="217">
        <v>0</v>
      </c>
      <c r="I1410" s="217">
        <v>0</v>
      </c>
      <c r="J1410" s="219">
        <v>1</v>
      </c>
      <c r="K1410" s="219"/>
      <c r="L1410" s="219">
        <v>1</v>
      </c>
      <c r="M1410" s="218"/>
      <c r="N1410" s="217">
        <v>0</v>
      </c>
    </row>
    <row r="1411" spans="2:14">
      <c r="B1411" s="72">
        <v>2015</v>
      </c>
      <c r="C1411" s="217">
        <v>1</v>
      </c>
      <c r="D1411" s="217">
        <v>0</v>
      </c>
      <c r="E1411" s="217">
        <v>0</v>
      </c>
      <c r="F1411" s="218">
        <v>1</v>
      </c>
      <c r="G1411" s="217">
        <v>0</v>
      </c>
      <c r="H1411" s="217">
        <v>0</v>
      </c>
      <c r="I1411" s="217">
        <v>0</v>
      </c>
      <c r="J1411" s="219">
        <v>1</v>
      </c>
      <c r="K1411" s="219"/>
      <c r="L1411" s="219">
        <v>1</v>
      </c>
      <c r="M1411" s="218"/>
      <c r="N1411" s="217">
        <v>0</v>
      </c>
    </row>
    <row r="1412" spans="2:14">
      <c r="B1412" s="72">
        <v>2016</v>
      </c>
      <c r="C1412" s="217">
        <v>1</v>
      </c>
      <c r="D1412" s="217">
        <v>0</v>
      </c>
      <c r="E1412" s="217">
        <v>0</v>
      </c>
      <c r="F1412" s="218">
        <v>1</v>
      </c>
      <c r="G1412" s="217">
        <v>0</v>
      </c>
      <c r="H1412" s="217">
        <v>0</v>
      </c>
      <c r="I1412" s="217">
        <v>0</v>
      </c>
      <c r="J1412" s="219">
        <v>1</v>
      </c>
      <c r="K1412" s="219"/>
      <c r="L1412" s="219">
        <v>1</v>
      </c>
      <c r="M1412" s="218"/>
      <c r="N1412" s="217">
        <v>0</v>
      </c>
    </row>
    <row r="1413" spans="2:14">
      <c r="B1413" s="72">
        <v>2017</v>
      </c>
      <c r="C1413" s="217">
        <v>1</v>
      </c>
      <c r="D1413" s="217">
        <v>0</v>
      </c>
      <c r="E1413" s="217">
        <v>0</v>
      </c>
      <c r="F1413" s="218">
        <v>1</v>
      </c>
      <c r="G1413" s="217">
        <v>0</v>
      </c>
      <c r="H1413" s="217">
        <v>0</v>
      </c>
      <c r="I1413" s="217">
        <v>0</v>
      </c>
      <c r="J1413" s="219">
        <v>1</v>
      </c>
      <c r="K1413" s="219"/>
      <c r="L1413" s="219">
        <v>1</v>
      </c>
      <c r="M1413" s="218"/>
      <c r="N1413" s="217">
        <v>0</v>
      </c>
    </row>
    <row r="1414" spans="2:14">
      <c r="B1414" s="72">
        <v>2018</v>
      </c>
      <c r="C1414" s="217">
        <v>1</v>
      </c>
      <c r="D1414" s="217">
        <v>0</v>
      </c>
      <c r="E1414" s="217">
        <v>0</v>
      </c>
      <c r="F1414" s="218">
        <v>1</v>
      </c>
      <c r="G1414" s="217">
        <v>0</v>
      </c>
      <c r="H1414" s="217">
        <v>0</v>
      </c>
      <c r="I1414" s="217">
        <v>0</v>
      </c>
      <c r="J1414" s="219">
        <v>1</v>
      </c>
      <c r="K1414" s="219"/>
      <c r="L1414" s="219">
        <v>1</v>
      </c>
      <c r="M1414" s="218"/>
      <c r="N1414" s="217">
        <v>0</v>
      </c>
    </row>
    <row r="1415" spans="2:14">
      <c r="B1415" s="72">
        <v>2019</v>
      </c>
      <c r="C1415" s="217">
        <v>1</v>
      </c>
      <c r="D1415" s="217">
        <v>0</v>
      </c>
      <c r="E1415" s="217">
        <v>0</v>
      </c>
      <c r="F1415" s="218">
        <v>1</v>
      </c>
      <c r="G1415" s="217">
        <v>0</v>
      </c>
      <c r="H1415" s="217">
        <v>0</v>
      </c>
      <c r="I1415" s="217">
        <v>0</v>
      </c>
      <c r="J1415" s="219">
        <v>1</v>
      </c>
      <c r="K1415" s="219"/>
      <c r="L1415" s="219">
        <v>1</v>
      </c>
      <c r="M1415" s="218"/>
      <c r="N1415" s="217">
        <v>0</v>
      </c>
    </row>
    <row r="1416" spans="2:14">
      <c r="B1416" s="72">
        <v>2020</v>
      </c>
      <c r="C1416" s="217">
        <v>1</v>
      </c>
      <c r="D1416" s="217">
        <v>0</v>
      </c>
      <c r="E1416" s="217">
        <v>0</v>
      </c>
      <c r="F1416" s="218">
        <v>1</v>
      </c>
      <c r="G1416" s="217">
        <v>0</v>
      </c>
      <c r="H1416" s="217">
        <v>0</v>
      </c>
      <c r="I1416" s="217">
        <v>0</v>
      </c>
      <c r="J1416" s="219">
        <v>1</v>
      </c>
      <c r="K1416" s="219"/>
      <c r="L1416" s="219">
        <v>1</v>
      </c>
      <c r="M1416" s="218"/>
      <c r="N1416" s="217">
        <v>0</v>
      </c>
    </row>
    <row r="1417" spans="2:14">
      <c r="B1417" s="72">
        <v>2021</v>
      </c>
      <c r="C1417" s="217">
        <v>1</v>
      </c>
      <c r="D1417" s="217">
        <v>0</v>
      </c>
      <c r="E1417" s="217">
        <v>0</v>
      </c>
      <c r="F1417" s="218">
        <v>1</v>
      </c>
      <c r="G1417" s="217">
        <v>0</v>
      </c>
      <c r="H1417" s="217">
        <v>0</v>
      </c>
      <c r="I1417" s="217">
        <v>0</v>
      </c>
      <c r="J1417" s="219">
        <v>1</v>
      </c>
      <c r="K1417" s="219"/>
      <c r="L1417" s="219">
        <v>1</v>
      </c>
      <c r="M1417" s="218"/>
      <c r="N1417" s="217">
        <v>0</v>
      </c>
    </row>
    <row r="1418" spans="2:14">
      <c r="B1418" s="72">
        <v>2022</v>
      </c>
      <c r="C1418" s="217">
        <v>1</v>
      </c>
      <c r="D1418" s="217">
        <v>0</v>
      </c>
      <c r="E1418" s="217">
        <v>0</v>
      </c>
      <c r="F1418" s="218">
        <v>1</v>
      </c>
      <c r="G1418" s="217">
        <v>0</v>
      </c>
      <c r="H1418" s="217">
        <v>0</v>
      </c>
      <c r="I1418" s="217">
        <v>0</v>
      </c>
      <c r="J1418" s="219">
        <v>1</v>
      </c>
      <c r="K1418" s="219"/>
      <c r="L1418" s="219">
        <v>1</v>
      </c>
      <c r="M1418" s="218"/>
      <c r="N1418" s="217">
        <v>0</v>
      </c>
    </row>
    <row r="1419" spans="2:14">
      <c r="B1419" s="616" t="s">
        <v>662</v>
      </c>
      <c r="C1419" s="217"/>
      <c r="D1419" s="217"/>
      <c r="E1419" s="217"/>
      <c r="F1419" s="218"/>
      <c r="G1419" s="217"/>
      <c r="H1419" s="217"/>
      <c r="I1419" s="217"/>
      <c r="J1419" s="219"/>
      <c r="K1419" s="219"/>
      <c r="L1419" s="219"/>
      <c r="M1419" s="218"/>
      <c r="N1419" s="217"/>
    </row>
    <row r="1420" spans="2:14">
      <c r="B1420" s="617" t="s">
        <v>575</v>
      </c>
      <c r="C1420" s="217"/>
      <c r="D1420" s="217"/>
      <c r="E1420" s="217"/>
      <c r="F1420" s="218"/>
      <c r="G1420" s="217"/>
      <c r="H1420" s="217"/>
      <c r="I1420" s="217"/>
      <c r="J1420" s="219"/>
      <c r="K1420" s="219"/>
      <c r="L1420" s="219"/>
      <c r="M1420" s="218"/>
      <c r="N1420" s="217"/>
    </row>
    <row r="1421" spans="2:14">
      <c r="B1421" s="72">
        <v>2013</v>
      </c>
      <c r="C1421" s="217">
        <v>0</v>
      </c>
      <c r="D1421" s="217">
        <v>0</v>
      </c>
      <c r="E1421" s="217">
        <v>0</v>
      </c>
      <c r="F1421" s="218">
        <v>0</v>
      </c>
      <c r="G1421" s="217">
        <v>0</v>
      </c>
      <c r="H1421" s="217">
        <v>0</v>
      </c>
      <c r="I1421" s="217">
        <v>0</v>
      </c>
      <c r="J1421" s="219">
        <v>0</v>
      </c>
      <c r="K1421" s="219"/>
      <c r="L1421" s="219">
        <v>0</v>
      </c>
      <c r="M1421" s="218"/>
      <c r="N1421" s="217">
        <v>1</v>
      </c>
    </row>
    <row r="1422" spans="2:14">
      <c r="B1422" s="616" t="s">
        <v>663</v>
      </c>
      <c r="C1422" s="217"/>
      <c r="D1422" s="217"/>
      <c r="E1422" s="217"/>
      <c r="F1422" s="218"/>
      <c r="G1422" s="217"/>
      <c r="H1422" s="217"/>
      <c r="I1422" s="217"/>
      <c r="J1422" s="219"/>
      <c r="K1422" s="219"/>
      <c r="L1422" s="219"/>
      <c r="M1422" s="218"/>
      <c r="N1422" s="217"/>
    </row>
    <row r="1423" spans="2:14">
      <c r="B1423" s="617" t="s">
        <v>577</v>
      </c>
      <c r="C1423" s="217"/>
      <c r="D1423" s="217"/>
      <c r="E1423" s="217"/>
      <c r="F1423" s="218"/>
      <c r="G1423" s="217"/>
      <c r="H1423" s="217"/>
      <c r="I1423" s="217"/>
      <c r="J1423" s="219"/>
      <c r="K1423" s="219"/>
      <c r="L1423" s="219"/>
      <c r="M1423" s="218"/>
      <c r="N1423" s="217"/>
    </row>
    <row r="1424" spans="2:14">
      <c r="B1424" s="72">
        <v>2012</v>
      </c>
      <c r="C1424" s="217">
        <v>0</v>
      </c>
      <c r="D1424" s="217">
        <v>0</v>
      </c>
      <c r="E1424" s="217">
        <v>651</v>
      </c>
      <c r="F1424" s="218">
        <v>651</v>
      </c>
      <c r="G1424" s="217">
        <v>0</v>
      </c>
      <c r="H1424" s="217">
        <v>0</v>
      </c>
      <c r="I1424" s="217">
        <v>0</v>
      </c>
      <c r="J1424" s="219">
        <v>651</v>
      </c>
      <c r="K1424" s="219"/>
      <c r="L1424" s="219">
        <v>651</v>
      </c>
      <c r="M1424" s="218"/>
      <c r="N1424" s="217">
        <v>449</v>
      </c>
    </row>
    <row r="1425" spans="2:14">
      <c r="B1425" s="72">
        <v>2013</v>
      </c>
      <c r="C1425" s="217">
        <v>0</v>
      </c>
      <c r="D1425" s="217">
        <v>0</v>
      </c>
      <c r="E1425" s="217">
        <v>306</v>
      </c>
      <c r="F1425" s="218">
        <v>306</v>
      </c>
      <c r="G1425" s="217">
        <v>0</v>
      </c>
      <c r="H1425" s="217">
        <v>0</v>
      </c>
      <c r="I1425" s="217">
        <v>0</v>
      </c>
      <c r="J1425" s="219">
        <v>306</v>
      </c>
      <c r="K1425" s="219"/>
      <c r="L1425" s="219">
        <v>306</v>
      </c>
      <c r="M1425" s="218"/>
      <c r="N1425" s="217">
        <v>0</v>
      </c>
    </row>
    <row r="1426" spans="2:14">
      <c r="B1426" s="72">
        <v>2014</v>
      </c>
      <c r="C1426" s="217">
        <v>0</v>
      </c>
      <c r="D1426" s="217">
        <v>0</v>
      </c>
      <c r="E1426" s="217">
        <v>109</v>
      </c>
      <c r="F1426" s="218">
        <v>109</v>
      </c>
      <c r="G1426" s="217">
        <v>0</v>
      </c>
      <c r="H1426" s="217">
        <v>0</v>
      </c>
      <c r="I1426" s="217">
        <v>0</v>
      </c>
      <c r="J1426" s="219">
        <v>109</v>
      </c>
      <c r="K1426" s="219"/>
      <c r="L1426" s="219">
        <v>109</v>
      </c>
      <c r="M1426" s="218"/>
      <c r="N1426" s="217">
        <v>0</v>
      </c>
    </row>
    <row r="1427" spans="2:14">
      <c r="B1427" s="616" t="s">
        <v>201</v>
      </c>
      <c r="C1427" s="217"/>
      <c r="D1427" s="217"/>
      <c r="E1427" s="217"/>
      <c r="F1427" s="218"/>
      <c r="G1427" s="217"/>
      <c r="H1427" s="217"/>
      <c r="I1427" s="217"/>
      <c r="J1427" s="219"/>
      <c r="K1427" s="219"/>
      <c r="L1427" s="219"/>
      <c r="M1427" s="218"/>
      <c r="N1427" s="217"/>
    </row>
    <row r="1428" spans="2:14">
      <c r="B1428" s="617" t="s">
        <v>456</v>
      </c>
      <c r="C1428" s="217"/>
      <c r="D1428" s="217"/>
      <c r="E1428" s="217"/>
      <c r="F1428" s="218"/>
      <c r="G1428" s="217"/>
      <c r="H1428" s="217"/>
      <c r="I1428" s="217"/>
      <c r="J1428" s="219"/>
      <c r="K1428" s="219"/>
      <c r="L1428" s="219"/>
      <c r="M1428" s="218"/>
      <c r="N1428" s="217"/>
    </row>
    <row r="1429" spans="2:14">
      <c r="B1429" s="72">
        <v>2012</v>
      </c>
      <c r="C1429" s="217">
        <v>14</v>
      </c>
      <c r="D1429" s="217">
        <v>0</v>
      </c>
      <c r="E1429" s="217">
        <v>0</v>
      </c>
      <c r="F1429" s="218">
        <v>14</v>
      </c>
      <c r="G1429" s="217">
        <v>0</v>
      </c>
      <c r="H1429" s="217">
        <v>0</v>
      </c>
      <c r="I1429" s="217">
        <v>0</v>
      </c>
      <c r="J1429" s="219">
        <v>14</v>
      </c>
      <c r="K1429" s="219"/>
      <c r="L1429" s="219">
        <v>14</v>
      </c>
      <c r="M1429" s="218"/>
      <c r="N1429" s="217">
        <v>0</v>
      </c>
    </row>
    <row r="1430" spans="2:14">
      <c r="B1430" s="72">
        <v>2013</v>
      </c>
      <c r="C1430" s="217">
        <v>13</v>
      </c>
      <c r="D1430" s="217">
        <v>0</v>
      </c>
      <c r="E1430" s="217">
        <v>0</v>
      </c>
      <c r="F1430" s="218">
        <v>13</v>
      </c>
      <c r="G1430" s="217">
        <v>0</v>
      </c>
      <c r="H1430" s="217">
        <v>0</v>
      </c>
      <c r="I1430" s="217">
        <v>0</v>
      </c>
      <c r="J1430" s="219">
        <v>13</v>
      </c>
      <c r="K1430" s="219"/>
      <c r="L1430" s="219">
        <v>13</v>
      </c>
      <c r="M1430" s="218"/>
      <c r="N1430" s="217">
        <v>0</v>
      </c>
    </row>
    <row r="1431" spans="2:14">
      <c r="B1431" s="72">
        <v>2014</v>
      </c>
      <c r="C1431" s="217">
        <v>12</v>
      </c>
      <c r="D1431" s="217">
        <v>0</v>
      </c>
      <c r="E1431" s="217">
        <v>0</v>
      </c>
      <c r="F1431" s="218">
        <v>12</v>
      </c>
      <c r="G1431" s="217">
        <v>0</v>
      </c>
      <c r="H1431" s="217">
        <v>0</v>
      </c>
      <c r="I1431" s="217">
        <v>0</v>
      </c>
      <c r="J1431" s="219">
        <v>12</v>
      </c>
      <c r="K1431" s="219"/>
      <c r="L1431" s="219">
        <v>12</v>
      </c>
      <c r="M1431" s="218"/>
      <c r="N1431" s="217">
        <v>0</v>
      </c>
    </row>
    <row r="1432" spans="2:14">
      <c r="B1432" s="72">
        <v>2015</v>
      </c>
      <c r="C1432" s="217">
        <v>11</v>
      </c>
      <c r="D1432" s="217">
        <v>0</v>
      </c>
      <c r="E1432" s="217">
        <v>0</v>
      </c>
      <c r="F1432" s="218">
        <v>11</v>
      </c>
      <c r="G1432" s="217">
        <v>0</v>
      </c>
      <c r="H1432" s="217">
        <v>0</v>
      </c>
      <c r="I1432" s="217">
        <v>0</v>
      </c>
      <c r="J1432" s="219">
        <v>11</v>
      </c>
      <c r="K1432" s="219"/>
      <c r="L1432" s="219">
        <v>11</v>
      </c>
      <c r="M1432" s="218"/>
      <c r="N1432" s="217">
        <v>0</v>
      </c>
    </row>
    <row r="1433" spans="2:14">
      <c r="B1433" s="72">
        <v>2016</v>
      </c>
      <c r="C1433" s="217">
        <v>10</v>
      </c>
      <c r="D1433" s="217">
        <v>0</v>
      </c>
      <c r="E1433" s="217">
        <v>0</v>
      </c>
      <c r="F1433" s="218">
        <v>10</v>
      </c>
      <c r="G1433" s="217">
        <v>0</v>
      </c>
      <c r="H1433" s="217">
        <v>0</v>
      </c>
      <c r="I1433" s="217">
        <v>0</v>
      </c>
      <c r="J1433" s="219">
        <v>10</v>
      </c>
      <c r="K1433" s="219"/>
      <c r="L1433" s="219">
        <v>10</v>
      </c>
      <c r="M1433" s="218"/>
      <c r="N1433" s="217">
        <v>0</v>
      </c>
    </row>
    <row r="1434" spans="2:14">
      <c r="B1434" s="72">
        <v>2017</v>
      </c>
      <c r="C1434" s="217">
        <v>9</v>
      </c>
      <c r="D1434" s="217">
        <v>0</v>
      </c>
      <c r="E1434" s="217">
        <v>0</v>
      </c>
      <c r="F1434" s="218">
        <v>9</v>
      </c>
      <c r="G1434" s="217">
        <v>0</v>
      </c>
      <c r="H1434" s="217">
        <v>0</v>
      </c>
      <c r="I1434" s="217">
        <v>0</v>
      </c>
      <c r="J1434" s="219">
        <v>9</v>
      </c>
      <c r="K1434" s="219"/>
      <c r="L1434" s="219">
        <v>9</v>
      </c>
      <c r="M1434" s="218"/>
      <c r="N1434" s="217">
        <v>0</v>
      </c>
    </row>
    <row r="1435" spans="2:14">
      <c r="B1435" s="72">
        <v>2018</v>
      </c>
      <c r="C1435" s="217">
        <v>9</v>
      </c>
      <c r="D1435" s="217">
        <v>0</v>
      </c>
      <c r="E1435" s="217">
        <v>0</v>
      </c>
      <c r="F1435" s="218">
        <v>9</v>
      </c>
      <c r="G1435" s="217">
        <v>0</v>
      </c>
      <c r="H1435" s="217">
        <v>0</v>
      </c>
      <c r="I1435" s="217">
        <v>0</v>
      </c>
      <c r="J1435" s="219">
        <v>9</v>
      </c>
      <c r="K1435" s="219"/>
      <c r="L1435" s="219">
        <v>9</v>
      </c>
      <c r="M1435" s="218"/>
      <c r="N1435" s="217">
        <v>0</v>
      </c>
    </row>
    <row r="1436" spans="2:14">
      <c r="B1436" s="72">
        <v>2019</v>
      </c>
      <c r="C1436" s="217">
        <v>9</v>
      </c>
      <c r="D1436" s="217">
        <v>0</v>
      </c>
      <c r="E1436" s="217">
        <v>0</v>
      </c>
      <c r="F1436" s="218">
        <v>9</v>
      </c>
      <c r="G1436" s="217">
        <v>0</v>
      </c>
      <c r="H1436" s="217">
        <v>0</v>
      </c>
      <c r="I1436" s="217">
        <v>0</v>
      </c>
      <c r="J1436" s="219">
        <v>9</v>
      </c>
      <c r="K1436" s="219"/>
      <c r="L1436" s="219">
        <v>9</v>
      </c>
      <c r="M1436" s="218"/>
      <c r="N1436" s="217">
        <v>0</v>
      </c>
    </row>
    <row r="1437" spans="2:14">
      <c r="B1437" s="72">
        <v>2020</v>
      </c>
      <c r="C1437" s="217">
        <v>9</v>
      </c>
      <c r="D1437" s="217">
        <v>0</v>
      </c>
      <c r="E1437" s="217">
        <v>0</v>
      </c>
      <c r="F1437" s="218">
        <v>9</v>
      </c>
      <c r="G1437" s="217">
        <v>0</v>
      </c>
      <c r="H1437" s="217">
        <v>0</v>
      </c>
      <c r="I1437" s="217">
        <v>0</v>
      </c>
      <c r="J1437" s="219">
        <v>9</v>
      </c>
      <c r="K1437" s="219"/>
      <c r="L1437" s="219">
        <v>9</v>
      </c>
      <c r="M1437" s="218"/>
      <c r="N1437" s="217">
        <v>0</v>
      </c>
    </row>
    <row r="1438" spans="2:14">
      <c r="B1438" s="72">
        <v>2021</v>
      </c>
      <c r="C1438" s="217">
        <v>7</v>
      </c>
      <c r="D1438" s="217">
        <v>0</v>
      </c>
      <c r="E1438" s="217">
        <v>0</v>
      </c>
      <c r="F1438" s="218">
        <v>7</v>
      </c>
      <c r="G1438" s="217">
        <v>0</v>
      </c>
      <c r="H1438" s="217">
        <v>0</v>
      </c>
      <c r="I1438" s="217">
        <v>0</v>
      </c>
      <c r="J1438" s="219">
        <v>7</v>
      </c>
      <c r="K1438" s="219"/>
      <c r="L1438" s="219">
        <v>7</v>
      </c>
      <c r="M1438" s="218"/>
      <c r="N1438" s="217">
        <v>0</v>
      </c>
    </row>
    <row r="1439" spans="2:14">
      <c r="B1439" s="72">
        <v>2022</v>
      </c>
      <c r="C1439" s="217">
        <v>7</v>
      </c>
      <c r="D1439" s="217">
        <v>0</v>
      </c>
      <c r="E1439" s="217">
        <v>0</v>
      </c>
      <c r="F1439" s="218">
        <v>7</v>
      </c>
      <c r="G1439" s="217">
        <v>0</v>
      </c>
      <c r="H1439" s="217">
        <v>0</v>
      </c>
      <c r="I1439" s="217">
        <v>0</v>
      </c>
      <c r="J1439" s="219">
        <v>7</v>
      </c>
      <c r="K1439" s="219"/>
      <c r="L1439" s="219">
        <v>7</v>
      </c>
      <c r="M1439" s="218"/>
      <c r="N1439" s="217">
        <v>0</v>
      </c>
    </row>
    <row r="1440" spans="2:14">
      <c r="B1440" s="72">
        <v>2023</v>
      </c>
      <c r="C1440" s="217">
        <v>6</v>
      </c>
      <c r="D1440" s="217">
        <v>0</v>
      </c>
      <c r="E1440" s="217">
        <v>0</v>
      </c>
      <c r="F1440" s="218">
        <v>6</v>
      </c>
      <c r="G1440" s="217">
        <v>0</v>
      </c>
      <c r="H1440" s="217">
        <v>0</v>
      </c>
      <c r="I1440" s="217">
        <v>0</v>
      </c>
      <c r="J1440" s="219">
        <v>6</v>
      </c>
      <c r="K1440" s="219"/>
      <c r="L1440" s="219">
        <v>6</v>
      </c>
      <c r="M1440" s="218"/>
      <c r="N1440" s="217">
        <v>0</v>
      </c>
    </row>
    <row r="1441" spans="2:14">
      <c r="B1441" s="616" t="s">
        <v>664</v>
      </c>
      <c r="C1441" s="217"/>
      <c r="D1441" s="217"/>
      <c r="E1441" s="217"/>
      <c r="F1441" s="218"/>
      <c r="G1441" s="217"/>
      <c r="H1441" s="217"/>
      <c r="I1441" s="217"/>
      <c r="J1441" s="219"/>
      <c r="K1441" s="219"/>
      <c r="L1441" s="219"/>
      <c r="M1441" s="218"/>
      <c r="N1441" s="217"/>
    </row>
    <row r="1442" spans="2:14">
      <c r="B1442" s="617" t="s">
        <v>525</v>
      </c>
      <c r="C1442" s="217"/>
      <c r="D1442" s="217"/>
      <c r="E1442" s="217"/>
      <c r="F1442" s="218"/>
      <c r="G1442" s="217"/>
      <c r="H1442" s="217"/>
      <c r="I1442" s="217"/>
      <c r="J1442" s="219"/>
      <c r="K1442" s="219"/>
      <c r="L1442" s="219"/>
      <c r="M1442" s="218"/>
      <c r="N1442" s="217"/>
    </row>
    <row r="1443" spans="2:14">
      <c r="B1443" s="72">
        <v>2012</v>
      </c>
      <c r="C1443" s="217">
        <v>0</v>
      </c>
      <c r="D1443" s="217">
        <v>0</v>
      </c>
      <c r="E1443" s="217">
        <v>0</v>
      </c>
      <c r="F1443" s="218">
        <v>0</v>
      </c>
      <c r="G1443" s="217">
        <v>9831</v>
      </c>
      <c r="H1443" s="217">
        <v>0</v>
      </c>
      <c r="I1443" s="217">
        <v>9831</v>
      </c>
      <c r="J1443" s="219">
        <v>9831</v>
      </c>
      <c r="K1443" s="219">
        <v>0</v>
      </c>
      <c r="L1443" s="219">
        <v>9831</v>
      </c>
      <c r="M1443" s="218">
        <v>0</v>
      </c>
      <c r="N1443" s="217">
        <v>0</v>
      </c>
    </row>
    <row r="1444" spans="2:14">
      <c r="B1444" s="72">
        <v>2013</v>
      </c>
      <c r="C1444" s="217">
        <v>0</v>
      </c>
      <c r="D1444" s="217">
        <v>0</v>
      </c>
      <c r="E1444" s="217">
        <v>0</v>
      </c>
      <c r="F1444" s="218">
        <v>0</v>
      </c>
      <c r="G1444" s="217">
        <v>0</v>
      </c>
      <c r="H1444" s="217">
        <v>0</v>
      </c>
      <c r="I1444" s="217">
        <v>0</v>
      </c>
      <c r="J1444" s="219">
        <v>0</v>
      </c>
      <c r="K1444" s="219">
        <v>0</v>
      </c>
      <c r="L1444" s="219">
        <v>0</v>
      </c>
      <c r="M1444" s="218">
        <v>0</v>
      </c>
      <c r="N1444" s="217">
        <v>0</v>
      </c>
    </row>
    <row r="1445" spans="2:14">
      <c r="B1445" s="616" t="s">
        <v>238</v>
      </c>
      <c r="C1445" s="217"/>
      <c r="D1445" s="217"/>
      <c r="E1445" s="217"/>
      <c r="F1445" s="218"/>
      <c r="G1445" s="217"/>
      <c r="H1445" s="217"/>
      <c r="I1445" s="217"/>
      <c r="J1445" s="219"/>
      <c r="K1445" s="219"/>
      <c r="L1445" s="219"/>
      <c r="M1445" s="218"/>
      <c r="N1445" s="217"/>
    </row>
    <row r="1446" spans="2:14">
      <c r="B1446" s="617" t="s">
        <v>238</v>
      </c>
      <c r="C1446" s="217"/>
      <c r="D1446" s="217"/>
      <c r="E1446" s="217"/>
      <c r="F1446" s="218"/>
      <c r="G1446" s="217"/>
      <c r="H1446" s="217"/>
      <c r="I1446" s="217"/>
      <c r="J1446" s="219"/>
      <c r="K1446" s="219"/>
      <c r="L1446" s="219"/>
      <c r="M1446" s="218"/>
      <c r="N1446" s="217"/>
    </row>
    <row r="1447" spans="2:14">
      <c r="B1447" s="72">
        <v>2021</v>
      </c>
      <c r="C1447" s="217">
        <v>0</v>
      </c>
      <c r="D1447" s="217">
        <v>0</v>
      </c>
      <c r="E1447" s="217">
        <v>0</v>
      </c>
      <c r="F1447" s="218">
        <v>0</v>
      </c>
      <c r="G1447" s="217">
        <v>0</v>
      </c>
      <c r="H1447" s="217">
        <v>0</v>
      </c>
      <c r="I1447" s="217">
        <v>0</v>
      </c>
      <c r="J1447" s="219">
        <v>0</v>
      </c>
      <c r="K1447" s="219">
        <v>0</v>
      </c>
      <c r="L1447" s="219">
        <v>0</v>
      </c>
      <c r="M1447" s="218">
        <v>318</v>
      </c>
      <c r="N1447" s="217">
        <v>318</v>
      </c>
    </row>
    <row r="1448" spans="2:14">
      <c r="B1448" s="72">
        <v>2022</v>
      </c>
      <c r="C1448" s="217">
        <v>0</v>
      </c>
      <c r="D1448" s="217">
        <v>0</v>
      </c>
      <c r="E1448" s="217">
        <v>0</v>
      </c>
      <c r="F1448" s="218">
        <v>0</v>
      </c>
      <c r="G1448" s="217">
        <v>0</v>
      </c>
      <c r="H1448" s="217">
        <v>0</v>
      </c>
      <c r="I1448" s="217">
        <v>0</v>
      </c>
      <c r="J1448" s="219">
        <v>0</v>
      </c>
      <c r="K1448" s="219">
        <v>0</v>
      </c>
      <c r="L1448" s="219">
        <v>0</v>
      </c>
      <c r="M1448" s="218">
        <v>615</v>
      </c>
      <c r="N1448" s="217">
        <v>615</v>
      </c>
    </row>
    <row r="1449" spans="2:14">
      <c r="B1449" s="72">
        <v>2023</v>
      </c>
      <c r="C1449" s="19">
        <v>0</v>
      </c>
      <c r="D1449" s="19">
        <v>0</v>
      </c>
      <c r="E1449" s="19">
        <v>0</v>
      </c>
      <c r="F1449" s="165">
        <v>0</v>
      </c>
      <c r="G1449" s="19">
        <v>0</v>
      </c>
      <c r="H1449" s="19">
        <v>0</v>
      </c>
      <c r="I1449" s="175">
        <v>0</v>
      </c>
      <c r="J1449" s="568">
        <v>0</v>
      </c>
      <c r="K1449" s="568">
        <v>0</v>
      </c>
      <c r="L1449" s="568">
        <v>0</v>
      </c>
      <c r="M1449" s="569">
        <v>819</v>
      </c>
      <c r="N1449" s="19">
        <v>819</v>
      </c>
    </row>
    <row r="1450" spans="2:14">
      <c r="B1450" s="616" t="s">
        <v>665</v>
      </c>
      <c r="C1450" s="217"/>
      <c r="D1450" s="217"/>
      <c r="E1450" s="217"/>
      <c r="F1450" s="218"/>
      <c r="G1450" s="217"/>
      <c r="H1450" s="217"/>
      <c r="I1450" s="217"/>
      <c r="J1450" s="219"/>
      <c r="K1450" s="219"/>
      <c r="L1450" s="219"/>
      <c r="M1450" s="218"/>
      <c r="N1450" s="217"/>
    </row>
    <row r="1451" spans="2:14">
      <c r="B1451" s="617" t="s">
        <v>406</v>
      </c>
      <c r="C1451" s="217"/>
      <c r="D1451" s="217"/>
      <c r="E1451" s="217"/>
      <c r="F1451" s="218"/>
      <c r="G1451" s="217"/>
      <c r="H1451" s="217"/>
      <c r="I1451" s="217"/>
      <c r="J1451" s="219"/>
      <c r="K1451" s="219"/>
      <c r="L1451" s="219"/>
      <c r="M1451" s="218"/>
      <c r="N1451" s="217"/>
    </row>
    <row r="1452" spans="2:14">
      <c r="B1452" s="72">
        <v>2012</v>
      </c>
      <c r="C1452" s="217">
        <v>0</v>
      </c>
      <c r="D1452" s="217">
        <v>0</v>
      </c>
      <c r="E1452" s="217">
        <v>0</v>
      </c>
      <c r="F1452" s="218">
        <v>0</v>
      </c>
      <c r="G1452" s="217">
        <v>0</v>
      </c>
      <c r="H1452" s="217">
        <v>0</v>
      </c>
      <c r="I1452" s="217">
        <v>0</v>
      </c>
      <c r="J1452" s="219">
        <v>0</v>
      </c>
      <c r="K1452" s="219"/>
      <c r="L1452" s="219">
        <v>0</v>
      </c>
      <c r="M1452" s="218"/>
      <c r="N1452" s="217">
        <v>0</v>
      </c>
    </row>
    <row r="1453" spans="2:14">
      <c r="B1453" s="72">
        <v>2013</v>
      </c>
      <c r="C1453" s="217">
        <v>0</v>
      </c>
      <c r="D1453" s="217">
        <v>0</v>
      </c>
      <c r="E1453" s="217">
        <v>0</v>
      </c>
      <c r="F1453" s="218">
        <v>0</v>
      </c>
      <c r="G1453" s="217">
        <v>0</v>
      </c>
      <c r="H1453" s="217">
        <v>0</v>
      </c>
      <c r="I1453" s="217">
        <v>0</v>
      </c>
      <c r="J1453" s="219">
        <v>0</v>
      </c>
      <c r="K1453" s="219"/>
      <c r="L1453" s="219">
        <v>0</v>
      </c>
      <c r="M1453" s="218">
        <v>0</v>
      </c>
      <c r="N1453" s="217">
        <v>0</v>
      </c>
    </row>
    <row r="1454" spans="2:14">
      <c r="B1454" s="72">
        <v>2014</v>
      </c>
      <c r="C1454" s="217">
        <v>0</v>
      </c>
      <c r="D1454" s="217">
        <v>0</v>
      </c>
      <c r="E1454" s="217">
        <v>0</v>
      </c>
      <c r="F1454" s="218">
        <v>0</v>
      </c>
      <c r="G1454" s="217">
        <v>0</v>
      </c>
      <c r="H1454" s="217">
        <v>0</v>
      </c>
      <c r="I1454" s="217">
        <v>0</v>
      </c>
      <c r="J1454" s="219">
        <v>0</v>
      </c>
      <c r="K1454" s="219"/>
      <c r="L1454" s="219">
        <v>0</v>
      </c>
      <c r="M1454" s="218"/>
      <c r="N1454" s="217">
        <v>0</v>
      </c>
    </row>
    <row r="1455" spans="2:14">
      <c r="B1455" s="72">
        <v>2015</v>
      </c>
      <c r="C1455" s="217">
        <v>0</v>
      </c>
      <c r="D1455" s="217">
        <v>0</v>
      </c>
      <c r="E1455" s="217">
        <v>0</v>
      </c>
      <c r="F1455" s="218">
        <v>0</v>
      </c>
      <c r="G1455" s="217">
        <v>0</v>
      </c>
      <c r="H1455" s="217">
        <v>0</v>
      </c>
      <c r="I1455" s="217">
        <v>0</v>
      </c>
      <c r="J1455" s="219">
        <v>0</v>
      </c>
      <c r="K1455" s="219"/>
      <c r="L1455" s="219">
        <v>0</v>
      </c>
      <c r="M1455" s="218"/>
      <c r="N1455" s="217">
        <v>0</v>
      </c>
    </row>
    <row r="1456" spans="2:14">
      <c r="B1456" s="72">
        <v>2016</v>
      </c>
      <c r="C1456" s="217">
        <v>0</v>
      </c>
      <c r="D1456" s="217">
        <v>0</v>
      </c>
      <c r="E1456" s="217">
        <v>0</v>
      </c>
      <c r="F1456" s="218">
        <v>0</v>
      </c>
      <c r="G1456" s="217">
        <v>0</v>
      </c>
      <c r="H1456" s="217">
        <v>0</v>
      </c>
      <c r="I1456" s="217">
        <v>0</v>
      </c>
      <c r="J1456" s="219">
        <v>0</v>
      </c>
      <c r="K1456" s="219"/>
      <c r="L1456" s="219">
        <v>0</v>
      </c>
      <c r="M1456" s="218"/>
      <c r="N1456" s="217">
        <v>0</v>
      </c>
    </row>
    <row r="1457" spans="2:14">
      <c r="B1457" s="72">
        <v>2017</v>
      </c>
      <c r="C1457" s="217">
        <v>0</v>
      </c>
      <c r="D1457" s="217">
        <v>0</v>
      </c>
      <c r="E1457" s="217">
        <v>0</v>
      </c>
      <c r="F1457" s="218">
        <v>0</v>
      </c>
      <c r="G1457" s="217">
        <v>0</v>
      </c>
      <c r="H1457" s="217">
        <v>0</v>
      </c>
      <c r="I1457" s="217">
        <v>0</v>
      </c>
      <c r="J1457" s="219">
        <v>0</v>
      </c>
      <c r="K1457" s="219"/>
      <c r="L1457" s="219">
        <v>0</v>
      </c>
      <c r="M1457" s="218"/>
      <c r="N1457" s="217">
        <v>0</v>
      </c>
    </row>
    <row r="1458" spans="2:14">
      <c r="B1458" s="616" t="s">
        <v>666</v>
      </c>
      <c r="C1458" s="217"/>
      <c r="D1458" s="217"/>
      <c r="E1458" s="217"/>
      <c r="F1458" s="218"/>
      <c r="G1458" s="217"/>
      <c r="H1458" s="217"/>
      <c r="I1458" s="217"/>
      <c r="J1458" s="219"/>
      <c r="K1458" s="219"/>
      <c r="L1458" s="219"/>
      <c r="M1458" s="218"/>
      <c r="N1458" s="217"/>
    </row>
    <row r="1459" spans="2:14">
      <c r="B1459" s="617" t="s">
        <v>468</v>
      </c>
      <c r="C1459" s="217"/>
      <c r="D1459" s="217"/>
      <c r="E1459" s="217"/>
      <c r="F1459" s="218"/>
      <c r="G1459" s="217"/>
      <c r="H1459" s="217"/>
      <c r="I1459" s="217"/>
      <c r="J1459" s="219"/>
      <c r="K1459" s="219"/>
      <c r="L1459" s="219"/>
      <c r="M1459" s="218"/>
      <c r="N1459" s="217"/>
    </row>
    <row r="1460" spans="2:14">
      <c r="B1460" s="72">
        <v>2017</v>
      </c>
      <c r="C1460" s="217">
        <v>0</v>
      </c>
      <c r="D1460" s="217">
        <v>0</v>
      </c>
      <c r="E1460" s="217">
        <v>0</v>
      </c>
      <c r="F1460" s="218">
        <v>0</v>
      </c>
      <c r="G1460" s="217">
        <v>0</v>
      </c>
      <c r="H1460" s="217">
        <v>0</v>
      </c>
      <c r="I1460" s="217">
        <v>0</v>
      </c>
      <c r="J1460" s="219">
        <v>0</v>
      </c>
      <c r="K1460" s="219">
        <v>0</v>
      </c>
      <c r="L1460" s="219">
        <v>0</v>
      </c>
      <c r="M1460" s="218">
        <v>3032</v>
      </c>
      <c r="N1460" s="217">
        <v>3032</v>
      </c>
    </row>
    <row r="1461" spans="2:14">
      <c r="B1461" s="72">
        <v>2018</v>
      </c>
      <c r="C1461" s="217">
        <v>0</v>
      </c>
      <c r="D1461" s="217">
        <v>0</v>
      </c>
      <c r="E1461" s="217">
        <v>0</v>
      </c>
      <c r="F1461" s="218">
        <v>0</v>
      </c>
      <c r="G1461" s="217">
        <v>0</v>
      </c>
      <c r="H1461" s="217">
        <v>0</v>
      </c>
      <c r="I1461" s="217">
        <v>0</v>
      </c>
      <c r="J1461" s="219">
        <v>0</v>
      </c>
      <c r="K1461" s="219">
        <v>0</v>
      </c>
      <c r="L1461" s="219">
        <v>0</v>
      </c>
      <c r="M1461" s="218">
        <v>3430</v>
      </c>
      <c r="N1461" s="217">
        <v>3430</v>
      </c>
    </row>
    <row r="1462" spans="2:14">
      <c r="B1462" s="72">
        <v>2019</v>
      </c>
      <c r="C1462" s="217">
        <v>0</v>
      </c>
      <c r="D1462" s="217">
        <v>0</v>
      </c>
      <c r="E1462" s="217">
        <v>0</v>
      </c>
      <c r="F1462" s="218">
        <v>0</v>
      </c>
      <c r="G1462" s="217">
        <v>0</v>
      </c>
      <c r="H1462" s="217">
        <v>0</v>
      </c>
      <c r="I1462" s="217">
        <v>0</v>
      </c>
      <c r="J1462" s="219">
        <v>0</v>
      </c>
      <c r="K1462" s="219">
        <v>0</v>
      </c>
      <c r="L1462" s="219">
        <v>0</v>
      </c>
      <c r="M1462" s="218">
        <v>19586</v>
      </c>
      <c r="N1462" s="217">
        <v>19586</v>
      </c>
    </row>
    <row r="1463" spans="2:14">
      <c r="B1463" s="72">
        <v>2020</v>
      </c>
      <c r="C1463" s="217">
        <v>0</v>
      </c>
      <c r="D1463" s="217">
        <v>0</v>
      </c>
      <c r="E1463" s="217">
        <v>0</v>
      </c>
      <c r="F1463" s="218">
        <v>0</v>
      </c>
      <c r="G1463" s="217">
        <v>0</v>
      </c>
      <c r="H1463" s="217">
        <v>0</v>
      </c>
      <c r="I1463" s="217">
        <v>0</v>
      </c>
      <c r="J1463" s="219">
        <v>0</v>
      </c>
      <c r="K1463" s="219">
        <v>0</v>
      </c>
      <c r="L1463" s="219">
        <v>0</v>
      </c>
      <c r="M1463" s="218">
        <v>7209</v>
      </c>
      <c r="N1463" s="217">
        <v>7209</v>
      </c>
    </row>
    <row r="1464" spans="2:14">
      <c r="B1464" s="72">
        <v>2021</v>
      </c>
      <c r="C1464" s="217">
        <v>0</v>
      </c>
      <c r="D1464" s="217">
        <v>0</v>
      </c>
      <c r="E1464" s="217">
        <v>0</v>
      </c>
      <c r="F1464" s="218">
        <v>0</v>
      </c>
      <c r="G1464" s="217">
        <v>0</v>
      </c>
      <c r="H1464" s="217">
        <v>0</v>
      </c>
      <c r="I1464" s="217">
        <v>0</v>
      </c>
      <c r="J1464" s="219">
        <v>0</v>
      </c>
      <c r="K1464" s="219">
        <v>0</v>
      </c>
      <c r="L1464" s="219">
        <v>0</v>
      </c>
      <c r="M1464" s="218">
        <v>10734</v>
      </c>
      <c r="N1464" s="217">
        <v>10734</v>
      </c>
    </row>
    <row r="1465" spans="2:14">
      <c r="B1465" s="616" t="s">
        <v>359</v>
      </c>
      <c r="C1465" s="217"/>
      <c r="D1465" s="217"/>
      <c r="E1465" s="217"/>
      <c r="F1465" s="218"/>
      <c r="G1465" s="217"/>
      <c r="H1465" s="217"/>
      <c r="I1465" s="217"/>
      <c r="J1465" s="219"/>
      <c r="K1465" s="219"/>
      <c r="L1465" s="219"/>
      <c r="M1465" s="218"/>
      <c r="N1465" s="217"/>
    </row>
    <row r="1466" spans="2:14">
      <c r="B1466" s="617" t="s">
        <v>457</v>
      </c>
      <c r="C1466" s="217"/>
      <c r="D1466" s="217"/>
      <c r="E1466" s="217"/>
      <c r="F1466" s="218"/>
      <c r="G1466" s="217"/>
      <c r="H1466" s="217"/>
      <c r="I1466" s="217"/>
      <c r="J1466" s="219"/>
      <c r="K1466" s="219"/>
      <c r="L1466" s="219"/>
      <c r="M1466" s="218"/>
      <c r="N1466" s="217"/>
    </row>
    <row r="1467" spans="2:14">
      <c r="B1467" s="72">
        <v>2022</v>
      </c>
      <c r="C1467" s="217">
        <v>0</v>
      </c>
      <c r="D1467" s="217">
        <v>0</v>
      </c>
      <c r="E1467" s="217">
        <v>0</v>
      </c>
      <c r="F1467" s="218">
        <v>0</v>
      </c>
      <c r="G1467" s="217">
        <v>0</v>
      </c>
      <c r="H1467" s="217">
        <v>0</v>
      </c>
      <c r="I1467" s="217">
        <v>0</v>
      </c>
      <c r="J1467" s="219">
        <v>0</v>
      </c>
      <c r="K1467" s="219"/>
      <c r="L1467" s="219">
        <v>0</v>
      </c>
      <c r="M1467" s="218"/>
      <c r="N1467" s="217">
        <v>1</v>
      </c>
    </row>
    <row r="1468" spans="2:14">
      <c r="B1468" s="72">
        <v>2023</v>
      </c>
      <c r="C1468" s="19">
        <v>0</v>
      </c>
      <c r="D1468" s="19">
        <v>0</v>
      </c>
      <c r="E1468" s="19">
        <v>0</v>
      </c>
      <c r="F1468" s="165">
        <v>0</v>
      </c>
      <c r="G1468" s="19">
        <v>0</v>
      </c>
      <c r="H1468" s="19">
        <v>0</v>
      </c>
      <c r="I1468" s="175">
        <v>0</v>
      </c>
      <c r="J1468" s="568">
        <v>0</v>
      </c>
      <c r="K1468" s="568"/>
      <c r="L1468" s="568">
        <v>0</v>
      </c>
      <c r="M1468" s="569"/>
      <c r="N1468" s="19">
        <v>1</v>
      </c>
    </row>
    <row r="1469" spans="2:14">
      <c r="B1469" s="616" t="s">
        <v>174</v>
      </c>
      <c r="C1469" s="217"/>
      <c r="D1469" s="217"/>
      <c r="E1469" s="217"/>
      <c r="F1469" s="218"/>
      <c r="G1469" s="217"/>
      <c r="H1469" s="217"/>
      <c r="I1469" s="217"/>
      <c r="J1469" s="219"/>
      <c r="K1469" s="219"/>
      <c r="L1469" s="219"/>
      <c r="M1469" s="218"/>
      <c r="N1469" s="217"/>
    </row>
    <row r="1470" spans="2:14">
      <c r="B1470" s="617" t="s">
        <v>174</v>
      </c>
      <c r="C1470" s="217"/>
      <c r="D1470" s="217"/>
      <c r="E1470" s="217"/>
      <c r="F1470" s="218"/>
      <c r="G1470" s="217"/>
      <c r="H1470" s="217"/>
      <c r="I1470" s="217"/>
      <c r="J1470" s="219"/>
      <c r="K1470" s="219"/>
      <c r="L1470" s="219"/>
      <c r="M1470" s="218"/>
      <c r="N1470" s="217"/>
    </row>
    <row r="1471" spans="2:14">
      <c r="B1471" s="72">
        <v>2020</v>
      </c>
      <c r="C1471" s="217">
        <v>0</v>
      </c>
      <c r="D1471" s="217">
        <v>6971</v>
      </c>
      <c r="E1471" s="217">
        <v>7091</v>
      </c>
      <c r="F1471" s="218">
        <v>14062</v>
      </c>
      <c r="G1471" s="217">
        <v>0</v>
      </c>
      <c r="H1471" s="217">
        <v>0</v>
      </c>
      <c r="I1471" s="217">
        <v>0</v>
      </c>
      <c r="J1471" s="219">
        <v>14062</v>
      </c>
      <c r="K1471" s="219">
        <v>0</v>
      </c>
      <c r="L1471" s="219">
        <v>14062</v>
      </c>
      <c r="M1471" s="218">
        <v>0</v>
      </c>
      <c r="N1471" s="217">
        <v>1365</v>
      </c>
    </row>
    <row r="1472" spans="2:14">
      <c r="B1472" s="72">
        <v>2021</v>
      </c>
      <c r="C1472" s="217">
        <v>0</v>
      </c>
      <c r="D1472" s="217">
        <v>7130</v>
      </c>
      <c r="E1472" s="217">
        <v>6399</v>
      </c>
      <c r="F1472" s="218">
        <v>13529</v>
      </c>
      <c r="G1472" s="217">
        <v>0</v>
      </c>
      <c r="H1472" s="217">
        <v>0</v>
      </c>
      <c r="I1472" s="217">
        <v>0</v>
      </c>
      <c r="J1472" s="219">
        <v>13529</v>
      </c>
      <c r="K1472" s="219">
        <v>0</v>
      </c>
      <c r="L1472" s="219">
        <v>13529</v>
      </c>
      <c r="M1472" s="218">
        <v>0</v>
      </c>
      <c r="N1472" s="217">
        <v>1403</v>
      </c>
    </row>
    <row r="1473" spans="2:14">
      <c r="B1473" s="72">
        <v>2022</v>
      </c>
      <c r="C1473" s="217">
        <v>0</v>
      </c>
      <c r="D1473" s="217">
        <v>7391</v>
      </c>
      <c r="E1473" s="217">
        <v>6739</v>
      </c>
      <c r="F1473" s="218">
        <v>14130</v>
      </c>
      <c r="G1473" s="217">
        <v>0</v>
      </c>
      <c r="H1473" s="217">
        <v>0</v>
      </c>
      <c r="I1473" s="217">
        <v>0</v>
      </c>
      <c r="J1473" s="219">
        <v>14130</v>
      </c>
      <c r="K1473" s="219">
        <v>0</v>
      </c>
      <c r="L1473" s="219">
        <v>14130</v>
      </c>
      <c r="M1473" s="218">
        <v>0</v>
      </c>
      <c r="N1473" s="217">
        <v>1571</v>
      </c>
    </row>
    <row r="1474" spans="2:14">
      <c r="B1474" s="72">
        <v>2023</v>
      </c>
      <c r="C1474" s="19">
        <v>0</v>
      </c>
      <c r="D1474" s="19">
        <v>8063</v>
      </c>
      <c r="E1474" s="19">
        <v>7179</v>
      </c>
      <c r="F1474" s="165">
        <v>15242</v>
      </c>
      <c r="G1474" s="19">
        <v>0</v>
      </c>
      <c r="H1474" s="19">
        <v>0</v>
      </c>
      <c r="I1474" s="175">
        <v>0</v>
      </c>
      <c r="J1474" s="568">
        <v>15242</v>
      </c>
      <c r="K1474" s="568">
        <v>0</v>
      </c>
      <c r="L1474" s="568">
        <v>15242</v>
      </c>
      <c r="M1474" s="569">
        <v>0</v>
      </c>
      <c r="N1474" s="19">
        <v>1043</v>
      </c>
    </row>
    <row r="1475" spans="2:14">
      <c r="B1475" s="616" t="s">
        <v>667</v>
      </c>
      <c r="C1475" s="217"/>
      <c r="D1475" s="217"/>
      <c r="E1475" s="217"/>
      <c r="F1475" s="218"/>
      <c r="G1475" s="217"/>
      <c r="H1475" s="217"/>
      <c r="I1475" s="217"/>
      <c r="J1475" s="219"/>
      <c r="K1475" s="219"/>
      <c r="L1475" s="219"/>
      <c r="M1475" s="218"/>
      <c r="N1475" s="217"/>
    </row>
    <row r="1476" spans="2:14">
      <c r="B1476" s="617" t="s">
        <v>174</v>
      </c>
      <c r="C1476" s="19"/>
      <c r="D1476" s="19"/>
      <c r="E1476" s="19"/>
      <c r="F1476" s="165"/>
      <c r="G1476" s="19"/>
      <c r="H1476" s="19"/>
      <c r="I1476" s="175"/>
      <c r="J1476" s="568"/>
      <c r="K1476" s="568"/>
      <c r="L1476" s="568"/>
      <c r="M1476" s="569"/>
      <c r="N1476" s="19"/>
    </row>
    <row r="1477" spans="2:14">
      <c r="B1477" s="72">
        <v>2012</v>
      </c>
      <c r="C1477" s="19">
        <v>0</v>
      </c>
      <c r="D1477" s="19">
        <v>7</v>
      </c>
      <c r="E1477" s="19">
        <v>22</v>
      </c>
      <c r="F1477" s="165">
        <v>29</v>
      </c>
      <c r="G1477" s="19">
        <v>0</v>
      </c>
      <c r="H1477" s="19">
        <v>0</v>
      </c>
      <c r="I1477" s="175">
        <v>0</v>
      </c>
      <c r="J1477" s="166">
        <v>29</v>
      </c>
      <c r="K1477" s="166">
        <v>0</v>
      </c>
      <c r="L1477" s="166">
        <v>29</v>
      </c>
      <c r="M1477" s="165">
        <v>0</v>
      </c>
      <c r="N1477" s="19">
        <v>0</v>
      </c>
    </row>
    <row r="1478" spans="2:14">
      <c r="B1478" s="72">
        <v>2013</v>
      </c>
      <c r="C1478" s="19">
        <v>0</v>
      </c>
      <c r="D1478" s="19">
        <v>287</v>
      </c>
      <c r="E1478" s="19">
        <v>395</v>
      </c>
      <c r="F1478" s="165">
        <v>682</v>
      </c>
      <c r="G1478" s="19">
        <v>0</v>
      </c>
      <c r="H1478" s="19">
        <v>0</v>
      </c>
      <c r="I1478" s="175">
        <v>0</v>
      </c>
      <c r="J1478" s="166">
        <v>682</v>
      </c>
      <c r="K1478" s="166">
        <v>0</v>
      </c>
      <c r="L1478" s="166">
        <v>682</v>
      </c>
      <c r="M1478" s="165">
        <v>0</v>
      </c>
      <c r="N1478" s="19">
        <v>0</v>
      </c>
    </row>
    <row r="1479" spans="2:14">
      <c r="B1479" s="72">
        <v>2014</v>
      </c>
      <c r="C1479" s="19">
        <v>0</v>
      </c>
      <c r="D1479" s="19">
        <v>479</v>
      </c>
      <c r="E1479" s="19">
        <v>1453</v>
      </c>
      <c r="F1479" s="165">
        <v>1932</v>
      </c>
      <c r="G1479" s="19">
        <v>0</v>
      </c>
      <c r="H1479" s="19">
        <v>0</v>
      </c>
      <c r="I1479" s="175">
        <v>0</v>
      </c>
      <c r="J1479" s="166">
        <v>1932</v>
      </c>
      <c r="K1479" s="166">
        <v>0</v>
      </c>
      <c r="L1479" s="166">
        <v>1932</v>
      </c>
      <c r="M1479" s="165">
        <v>0</v>
      </c>
      <c r="N1479" s="19">
        <v>0</v>
      </c>
    </row>
    <row r="1480" spans="2:14">
      <c r="B1480" s="72">
        <v>2015</v>
      </c>
      <c r="C1480" s="19">
        <v>0</v>
      </c>
      <c r="D1480" s="19">
        <v>951</v>
      </c>
      <c r="E1480" s="19">
        <v>3059</v>
      </c>
      <c r="F1480" s="165">
        <v>4010</v>
      </c>
      <c r="G1480" s="19">
        <v>0</v>
      </c>
      <c r="H1480" s="19">
        <v>0</v>
      </c>
      <c r="I1480" s="175">
        <v>0</v>
      </c>
      <c r="J1480" s="166">
        <v>4010</v>
      </c>
      <c r="K1480" s="166">
        <v>0</v>
      </c>
      <c r="L1480" s="166">
        <v>4010</v>
      </c>
      <c r="M1480" s="165">
        <v>0</v>
      </c>
      <c r="N1480" s="19">
        <v>92</v>
      </c>
    </row>
    <row r="1481" spans="2:14">
      <c r="B1481" s="72">
        <v>2016</v>
      </c>
      <c r="C1481" s="19">
        <v>0</v>
      </c>
      <c r="D1481" s="19">
        <v>2667</v>
      </c>
      <c r="E1481" s="19">
        <v>4009</v>
      </c>
      <c r="F1481" s="165">
        <v>6676</v>
      </c>
      <c r="G1481" s="19">
        <v>0</v>
      </c>
      <c r="H1481" s="19">
        <v>0</v>
      </c>
      <c r="I1481" s="175">
        <v>0</v>
      </c>
      <c r="J1481" s="166">
        <v>6676</v>
      </c>
      <c r="K1481" s="166">
        <v>0</v>
      </c>
      <c r="L1481" s="166">
        <v>6676</v>
      </c>
      <c r="M1481" s="165">
        <v>0</v>
      </c>
      <c r="N1481" s="19">
        <v>197</v>
      </c>
    </row>
    <row r="1482" spans="2:14">
      <c r="B1482" s="72">
        <v>2017</v>
      </c>
      <c r="C1482" s="19">
        <v>0</v>
      </c>
      <c r="D1482" s="19">
        <v>4022</v>
      </c>
      <c r="E1482" s="19">
        <v>5081</v>
      </c>
      <c r="F1482" s="165">
        <v>9103</v>
      </c>
      <c r="G1482" s="19">
        <v>0</v>
      </c>
      <c r="H1482" s="19">
        <v>0</v>
      </c>
      <c r="I1482" s="175">
        <v>0</v>
      </c>
      <c r="J1482" s="166">
        <v>9103</v>
      </c>
      <c r="K1482" s="166">
        <v>0</v>
      </c>
      <c r="L1482" s="166">
        <v>9103</v>
      </c>
      <c r="M1482" s="165">
        <v>0</v>
      </c>
      <c r="N1482" s="19">
        <v>541</v>
      </c>
    </row>
    <row r="1483" spans="2:14">
      <c r="B1483" s="72">
        <v>2018</v>
      </c>
      <c r="C1483" s="19">
        <v>0</v>
      </c>
      <c r="D1483" s="19">
        <v>5215</v>
      </c>
      <c r="E1483" s="19">
        <v>6393</v>
      </c>
      <c r="F1483" s="165">
        <v>11608</v>
      </c>
      <c r="G1483" s="19">
        <v>0</v>
      </c>
      <c r="H1483" s="19">
        <v>0</v>
      </c>
      <c r="I1483" s="175">
        <v>0</v>
      </c>
      <c r="J1483" s="166">
        <v>11608</v>
      </c>
      <c r="K1483" s="166">
        <v>0</v>
      </c>
      <c r="L1483" s="166">
        <v>11608</v>
      </c>
      <c r="M1483" s="165">
        <v>0</v>
      </c>
      <c r="N1483" s="19">
        <v>1431</v>
      </c>
    </row>
    <row r="1484" spans="2:14">
      <c r="B1484" s="72">
        <v>2019</v>
      </c>
      <c r="C1484" s="19">
        <v>0</v>
      </c>
      <c r="D1484" s="19">
        <v>6515</v>
      </c>
      <c r="E1484" s="19">
        <v>7067</v>
      </c>
      <c r="F1484" s="165">
        <v>13582</v>
      </c>
      <c r="G1484" s="19">
        <v>0</v>
      </c>
      <c r="H1484" s="19">
        <v>0</v>
      </c>
      <c r="I1484" s="175">
        <v>0</v>
      </c>
      <c r="J1484" s="166">
        <v>13582</v>
      </c>
      <c r="K1484" s="166">
        <v>0</v>
      </c>
      <c r="L1484" s="166">
        <v>13582</v>
      </c>
      <c r="M1484" s="165">
        <v>0</v>
      </c>
      <c r="N1484" s="19">
        <v>1423</v>
      </c>
    </row>
    <row r="1485" spans="2:14">
      <c r="B1485" s="616" t="s">
        <v>668</v>
      </c>
      <c r="C1485" s="217"/>
      <c r="D1485" s="217"/>
      <c r="E1485" s="217"/>
      <c r="F1485" s="218"/>
      <c r="G1485" s="217"/>
      <c r="H1485" s="217"/>
      <c r="I1485" s="217"/>
      <c r="J1485" s="219"/>
      <c r="K1485" s="219"/>
      <c r="L1485" s="219"/>
      <c r="M1485" s="218"/>
      <c r="N1485" s="217"/>
    </row>
    <row r="1486" spans="2:14">
      <c r="B1486" s="617" t="s">
        <v>578</v>
      </c>
      <c r="C1486" s="217"/>
      <c r="D1486" s="217"/>
      <c r="E1486" s="217"/>
      <c r="F1486" s="218"/>
      <c r="G1486" s="217"/>
      <c r="H1486" s="217"/>
      <c r="I1486" s="217"/>
      <c r="J1486" s="219"/>
      <c r="K1486" s="219"/>
      <c r="L1486" s="219"/>
      <c r="M1486" s="218"/>
      <c r="N1486" s="217"/>
    </row>
    <row r="1487" spans="2:14">
      <c r="B1487" s="72">
        <v>2012</v>
      </c>
      <c r="C1487" s="217">
        <v>7806</v>
      </c>
      <c r="D1487" s="217">
        <v>0</v>
      </c>
      <c r="E1487" s="217">
        <v>0</v>
      </c>
      <c r="F1487" s="218">
        <v>7806</v>
      </c>
      <c r="G1487" s="217">
        <v>0</v>
      </c>
      <c r="H1487" s="217">
        <v>0</v>
      </c>
      <c r="I1487" s="217">
        <v>0</v>
      </c>
      <c r="J1487" s="219">
        <v>7806</v>
      </c>
      <c r="K1487" s="219"/>
      <c r="L1487" s="219">
        <v>7806</v>
      </c>
      <c r="M1487" s="218"/>
      <c r="N1487" s="217">
        <v>0</v>
      </c>
    </row>
    <row r="1488" spans="2:14">
      <c r="B1488" s="72">
        <v>2013</v>
      </c>
      <c r="C1488" s="217">
        <v>6184</v>
      </c>
      <c r="D1488" s="217">
        <v>0</v>
      </c>
      <c r="E1488" s="217">
        <v>0</v>
      </c>
      <c r="F1488" s="218">
        <v>6184</v>
      </c>
      <c r="G1488" s="217">
        <v>0</v>
      </c>
      <c r="H1488" s="217">
        <v>0</v>
      </c>
      <c r="I1488" s="217">
        <v>0</v>
      </c>
      <c r="J1488" s="219">
        <v>6184</v>
      </c>
      <c r="K1488" s="219"/>
      <c r="L1488" s="219">
        <v>6184</v>
      </c>
      <c r="M1488" s="218"/>
      <c r="N1488" s="217">
        <v>0</v>
      </c>
    </row>
    <row r="1489" spans="2:14">
      <c r="B1489" s="616" t="s">
        <v>173</v>
      </c>
      <c r="C1489" s="217"/>
      <c r="D1489" s="217"/>
      <c r="E1489" s="217"/>
      <c r="F1489" s="218"/>
      <c r="G1489" s="217"/>
      <c r="H1489" s="217"/>
      <c r="I1489" s="217"/>
      <c r="J1489" s="219"/>
      <c r="K1489" s="219"/>
      <c r="L1489" s="219"/>
      <c r="M1489" s="218"/>
      <c r="N1489" s="217"/>
    </row>
    <row r="1490" spans="2:14">
      <c r="B1490" s="617" t="s">
        <v>173</v>
      </c>
      <c r="C1490" s="217"/>
      <c r="D1490" s="217"/>
      <c r="E1490" s="217"/>
      <c r="F1490" s="218"/>
      <c r="G1490" s="217"/>
      <c r="H1490" s="217"/>
      <c r="I1490" s="217"/>
      <c r="J1490" s="219"/>
      <c r="K1490" s="219"/>
      <c r="L1490" s="219"/>
      <c r="M1490" s="218"/>
      <c r="N1490" s="217"/>
    </row>
    <row r="1491" spans="2:14">
      <c r="B1491" s="72">
        <v>2013</v>
      </c>
      <c r="C1491" s="217">
        <v>0</v>
      </c>
      <c r="D1491" s="217">
        <v>0</v>
      </c>
      <c r="E1491" s="217">
        <v>0</v>
      </c>
      <c r="F1491" s="218">
        <v>0</v>
      </c>
      <c r="G1491" s="217">
        <v>0</v>
      </c>
      <c r="H1491" s="217">
        <v>0</v>
      </c>
      <c r="I1491" s="217">
        <v>0</v>
      </c>
      <c r="J1491" s="219">
        <v>0</v>
      </c>
      <c r="K1491" s="219">
        <v>0</v>
      </c>
      <c r="L1491" s="219">
        <v>0</v>
      </c>
      <c r="M1491" s="218">
        <v>14020</v>
      </c>
      <c r="N1491" s="217">
        <v>14020</v>
      </c>
    </row>
    <row r="1492" spans="2:14">
      <c r="B1492" s="72">
        <v>2014</v>
      </c>
      <c r="C1492" s="217">
        <v>0</v>
      </c>
      <c r="D1492" s="217">
        <v>0</v>
      </c>
      <c r="E1492" s="217">
        <v>0</v>
      </c>
      <c r="F1492" s="218">
        <v>0</v>
      </c>
      <c r="G1492" s="217">
        <v>0</v>
      </c>
      <c r="H1492" s="217">
        <v>0</v>
      </c>
      <c r="I1492" s="217">
        <v>0</v>
      </c>
      <c r="J1492" s="219">
        <v>0</v>
      </c>
      <c r="K1492" s="219">
        <v>0</v>
      </c>
      <c r="L1492" s="219">
        <v>0</v>
      </c>
      <c r="M1492" s="218">
        <v>20430</v>
      </c>
      <c r="N1492" s="217">
        <v>20430</v>
      </c>
    </row>
    <row r="1493" spans="2:14">
      <c r="B1493" s="72">
        <v>2015</v>
      </c>
      <c r="C1493" s="217">
        <v>0</v>
      </c>
      <c r="D1493" s="217">
        <v>0</v>
      </c>
      <c r="E1493" s="217">
        <v>126</v>
      </c>
      <c r="F1493" s="218">
        <v>126</v>
      </c>
      <c r="G1493" s="217">
        <v>0</v>
      </c>
      <c r="H1493" s="217">
        <v>0</v>
      </c>
      <c r="I1493" s="217">
        <v>0</v>
      </c>
      <c r="J1493" s="219">
        <v>126</v>
      </c>
      <c r="K1493" s="219">
        <v>0</v>
      </c>
      <c r="L1493" s="219">
        <v>126</v>
      </c>
      <c r="M1493" s="218">
        <v>34521</v>
      </c>
      <c r="N1493" s="217">
        <v>34521</v>
      </c>
    </row>
    <row r="1494" spans="2:14">
      <c r="B1494" s="72">
        <v>2016</v>
      </c>
      <c r="C1494" s="217">
        <v>0</v>
      </c>
      <c r="D1494" s="217">
        <v>0</v>
      </c>
      <c r="E1494" s="217">
        <v>137</v>
      </c>
      <c r="F1494" s="218">
        <v>137</v>
      </c>
      <c r="G1494" s="217">
        <v>0</v>
      </c>
      <c r="H1494" s="217">
        <v>0</v>
      </c>
      <c r="I1494" s="217">
        <v>0</v>
      </c>
      <c r="J1494" s="219">
        <v>137</v>
      </c>
      <c r="K1494" s="219">
        <v>0</v>
      </c>
      <c r="L1494" s="219">
        <v>137</v>
      </c>
      <c r="M1494" s="218">
        <v>38729</v>
      </c>
      <c r="N1494" s="217">
        <v>38729</v>
      </c>
    </row>
    <row r="1495" spans="2:14">
      <c r="B1495" s="72">
        <v>2017</v>
      </c>
      <c r="C1495" s="217">
        <v>0</v>
      </c>
      <c r="D1495" s="217">
        <v>0</v>
      </c>
      <c r="E1495" s="217">
        <v>211</v>
      </c>
      <c r="F1495" s="218">
        <v>211</v>
      </c>
      <c r="G1495" s="217">
        <v>0</v>
      </c>
      <c r="H1495" s="217">
        <v>0</v>
      </c>
      <c r="I1495" s="217">
        <v>0</v>
      </c>
      <c r="J1495" s="219">
        <v>211</v>
      </c>
      <c r="K1495" s="219">
        <v>0</v>
      </c>
      <c r="L1495" s="219">
        <v>211</v>
      </c>
      <c r="M1495" s="218">
        <v>40083</v>
      </c>
      <c r="N1495" s="217">
        <v>40083</v>
      </c>
    </row>
    <row r="1496" spans="2:14">
      <c r="B1496" s="72">
        <v>2018</v>
      </c>
      <c r="C1496" s="217">
        <v>0</v>
      </c>
      <c r="D1496" s="217">
        <v>0</v>
      </c>
      <c r="E1496" s="217">
        <v>230</v>
      </c>
      <c r="F1496" s="218">
        <v>230</v>
      </c>
      <c r="G1496" s="217">
        <v>0</v>
      </c>
      <c r="H1496" s="217">
        <v>0</v>
      </c>
      <c r="I1496" s="217">
        <v>0</v>
      </c>
      <c r="J1496" s="219">
        <v>230</v>
      </c>
      <c r="K1496" s="219">
        <v>0</v>
      </c>
      <c r="L1496" s="219">
        <v>230</v>
      </c>
      <c r="M1496" s="218">
        <v>41542</v>
      </c>
      <c r="N1496" s="217">
        <v>41542</v>
      </c>
    </row>
    <row r="1497" spans="2:14">
      <c r="B1497" s="72">
        <v>2019</v>
      </c>
      <c r="C1497" s="217">
        <v>0</v>
      </c>
      <c r="D1497" s="217">
        <v>0</v>
      </c>
      <c r="E1497" s="217">
        <v>227</v>
      </c>
      <c r="F1497" s="218">
        <v>227</v>
      </c>
      <c r="G1497" s="217">
        <v>0</v>
      </c>
      <c r="H1497" s="217">
        <v>0</v>
      </c>
      <c r="I1497" s="217">
        <v>0</v>
      </c>
      <c r="J1497" s="219">
        <v>227</v>
      </c>
      <c r="K1497" s="219">
        <v>0</v>
      </c>
      <c r="L1497" s="219">
        <v>227</v>
      </c>
      <c r="M1497" s="218">
        <v>46382</v>
      </c>
      <c r="N1497" s="217">
        <v>46382</v>
      </c>
    </row>
    <row r="1498" spans="2:14">
      <c r="B1498" s="72">
        <v>2020</v>
      </c>
      <c r="C1498" s="217">
        <v>0</v>
      </c>
      <c r="D1498" s="217">
        <v>0</v>
      </c>
      <c r="E1498" s="217">
        <v>230</v>
      </c>
      <c r="F1498" s="218">
        <v>230</v>
      </c>
      <c r="G1498" s="217">
        <v>0</v>
      </c>
      <c r="H1498" s="217">
        <v>0</v>
      </c>
      <c r="I1498" s="217">
        <v>0</v>
      </c>
      <c r="J1498" s="219">
        <v>230</v>
      </c>
      <c r="K1498" s="219">
        <v>0</v>
      </c>
      <c r="L1498" s="219">
        <v>230</v>
      </c>
      <c r="M1498" s="218">
        <v>53184</v>
      </c>
      <c r="N1498" s="217">
        <v>53184</v>
      </c>
    </row>
    <row r="1499" spans="2:14">
      <c r="B1499" s="72">
        <v>2021</v>
      </c>
      <c r="C1499" s="217">
        <v>0</v>
      </c>
      <c r="D1499" s="217">
        <v>0</v>
      </c>
      <c r="E1499" s="217">
        <v>248</v>
      </c>
      <c r="F1499" s="218">
        <v>248</v>
      </c>
      <c r="G1499" s="217">
        <v>0</v>
      </c>
      <c r="H1499" s="217">
        <v>0</v>
      </c>
      <c r="I1499" s="217">
        <v>0</v>
      </c>
      <c r="J1499" s="219">
        <v>248</v>
      </c>
      <c r="K1499" s="219">
        <v>0</v>
      </c>
      <c r="L1499" s="219">
        <v>248</v>
      </c>
      <c r="M1499" s="218">
        <v>61034</v>
      </c>
      <c r="N1499" s="217">
        <v>61034</v>
      </c>
    </row>
    <row r="1500" spans="2:14">
      <c r="B1500" s="72">
        <v>2022</v>
      </c>
      <c r="C1500" s="217">
        <v>0</v>
      </c>
      <c r="D1500" s="217">
        <v>0</v>
      </c>
      <c r="E1500" s="217">
        <v>281</v>
      </c>
      <c r="F1500" s="218">
        <v>281</v>
      </c>
      <c r="G1500" s="217">
        <v>0</v>
      </c>
      <c r="H1500" s="217">
        <v>0</v>
      </c>
      <c r="I1500" s="217">
        <v>0</v>
      </c>
      <c r="J1500" s="219">
        <v>281</v>
      </c>
      <c r="K1500" s="219">
        <v>0</v>
      </c>
      <c r="L1500" s="219">
        <v>281</v>
      </c>
      <c r="M1500" s="218">
        <v>70051</v>
      </c>
      <c r="N1500" s="217">
        <v>70051</v>
      </c>
    </row>
    <row r="1501" spans="2:14">
      <c r="B1501" s="72">
        <v>2023</v>
      </c>
      <c r="C1501" s="19">
        <v>0</v>
      </c>
      <c r="D1501" s="19">
        <v>0</v>
      </c>
      <c r="E1501" s="19">
        <v>339</v>
      </c>
      <c r="F1501" s="165">
        <v>339</v>
      </c>
      <c r="G1501" s="19">
        <v>0</v>
      </c>
      <c r="H1501" s="19">
        <v>0</v>
      </c>
      <c r="I1501" s="175">
        <v>0</v>
      </c>
      <c r="J1501" s="568">
        <v>339</v>
      </c>
      <c r="K1501" s="568">
        <v>0</v>
      </c>
      <c r="L1501" s="568">
        <v>339</v>
      </c>
      <c r="M1501" s="569">
        <v>70183</v>
      </c>
      <c r="N1501" s="19">
        <v>70183</v>
      </c>
    </row>
    <row r="1502" spans="2:14">
      <c r="B1502" s="616" t="s">
        <v>207</v>
      </c>
      <c r="C1502" s="217"/>
      <c r="D1502" s="217"/>
      <c r="E1502" s="217"/>
      <c r="F1502" s="218"/>
      <c r="G1502" s="217"/>
      <c r="H1502" s="217"/>
      <c r="I1502" s="217"/>
      <c r="J1502" s="219"/>
      <c r="K1502" s="219"/>
      <c r="L1502" s="219"/>
      <c r="M1502" s="218"/>
      <c r="N1502" s="217"/>
    </row>
    <row r="1503" spans="2:14">
      <c r="B1503" s="617" t="s">
        <v>458</v>
      </c>
      <c r="C1503" s="217"/>
      <c r="D1503" s="217"/>
      <c r="E1503" s="217"/>
      <c r="F1503" s="218"/>
      <c r="G1503" s="217"/>
      <c r="H1503" s="217"/>
      <c r="I1503" s="217"/>
      <c r="J1503" s="219"/>
      <c r="K1503" s="219"/>
      <c r="L1503" s="219"/>
      <c r="M1503" s="218"/>
      <c r="N1503" s="217"/>
    </row>
    <row r="1504" spans="2:14">
      <c r="B1504" s="72">
        <v>2020</v>
      </c>
      <c r="C1504" s="217">
        <v>0</v>
      </c>
      <c r="D1504" s="217">
        <v>0</v>
      </c>
      <c r="E1504" s="217">
        <v>0</v>
      </c>
      <c r="F1504" s="218">
        <v>0</v>
      </c>
      <c r="G1504" s="217">
        <v>0</v>
      </c>
      <c r="H1504" s="217">
        <v>0</v>
      </c>
      <c r="I1504" s="217">
        <v>0</v>
      </c>
      <c r="J1504" s="219">
        <v>0</v>
      </c>
      <c r="K1504" s="219">
        <v>0</v>
      </c>
      <c r="L1504" s="219">
        <v>0</v>
      </c>
      <c r="M1504" s="218">
        <v>1381</v>
      </c>
      <c r="N1504" s="217">
        <v>1381</v>
      </c>
    </row>
    <row r="1505" spans="2:14">
      <c r="B1505" s="72">
        <v>2021</v>
      </c>
      <c r="C1505" s="217">
        <v>0</v>
      </c>
      <c r="D1505" s="217">
        <v>0</v>
      </c>
      <c r="E1505" s="217">
        <v>0</v>
      </c>
      <c r="F1505" s="218">
        <v>0</v>
      </c>
      <c r="G1505" s="217">
        <v>0</v>
      </c>
      <c r="H1505" s="217">
        <v>0</v>
      </c>
      <c r="I1505" s="217">
        <v>0</v>
      </c>
      <c r="J1505" s="219">
        <v>0</v>
      </c>
      <c r="K1505" s="219">
        <v>0</v>
      </c>
      <c r="L1505" s="219">
        <v>0</v>
      </c>
      <c r="M1505" s="218">
        <v>4173</v>
      </c>
      <c r="N1505" s="217">
        <v>4173</v>
      </c>
    </row>
    <row r="1506" spans="2:14">
      <c r="B1506" s="72">
        <v>2022</v>
      </c>
      <c r="C1506" s="217">
        <v>0</v>
      </c>
      <c r="D1506" s="217">
        <v>0</v>
      </c>
      <c r="E1506" s="217">
        <v>0</v>
      </c>
      <c r="F1506" s="218">
        <v>0</v>
      </c>
      <c r="G1506" s="217">
        <v>0</v>
      </c>
      <c r="H1506" s="217">
        <v>0</v>
      </c>
      <c r="I1506" s="217">
        <v>0</v>
      </c>
      <c r="J1506" s="219">
        <v>0</v>
      </c>
      <c r="K1506" s="219">
        <v>0</v>
      </c>
      <c r="L1506" s="219">
        <v>0</v>
      </c>
      <c r="M1506" s="218">
        <v>13207</v>
      </c>
      <c r="N1506" s="217">
        <v>13207</v>
      </c>
    </row>
    <row r="1507" spans="2:14">
      <c r="B1507" s="72">
        <v>2023</v>
      </c>
      <c r="C1507" s="19">
        <v>0</v>
      </c>
      <c r="D1507" s="19">
        <v>0</v>
      </c>
      <c r="E1507" s="19">
        <v>0</v>
      </c>
      <c r="F1507" s="165">
        <v>0</v>
      </c>
      <c r="G1507" s="19">
        <v>0</v>
      </c>
      <c r="H1507" s="19">
        <v>0</v>
      </c>
      <c r="I1507" s="175">
        <v>0</v>
      </c>
      <c r="J1507" s="568">
        <v>0</v>
      </c>
      <c r="K1507" s="568">
        <v>0</v>
      </c>
      <c r="L1507" s="568">
        <v>0</v>
      </c>
      <c r="M1507" s="569">
        <v>14339</v>
      </c>
      <c r="N1507" s="19">
        <v>14339</v>
      </c>
    </row>
    <row r="1508" spans="2:14">
      <c r="B1508" s="616" t="s">
        <v>227</v>
      </c>
      <c r="C1508" s="217"/>
      <c r="D1508" s="217"/>
      <c r="E1508" s="217"/>
      <c r="F1508" s="218"/>
      <c r="G1508" s="217"/>
      <c r="H1508" s="217"/>
      <c r="I1508" s="217"/>
      <c r="J1508" s="219"/>
      <c r="K1508" s="219"/>
      <c r="L1508" s="219"/>
      <c r="M1508" s="218"/>
      <c r="N1508" s="217"/>
    </row>
    <row r="1509" spans="2:14">
      <c r="B1509" s="617" t="s">
        <v>459</v>
      </c>
      <c r="C1509" s="217"/>
      <c r="D1509" s="217"/>
      <c r="E1509" s="217"/>
      <c r="F1509" s="218"/>
      <c r="G1509" s="217"/>
      <c r="H1509" s="217"/>
      <c r="I1509" s="217"/>
      <c r="J1509" s="219"/>
      <c r="K1509" s="219"/>
      <c r="L1509" s="219"/>
      <c r="M1509" s="218"/>
      <c r="N1509" s="217"/>
    </row>
    <row r="1510" spans="2:14">
      <c r="B1510" s="72">
        <v>2015</v>
      </c>
      <c r="C1510" s="217">
        <v>0</v>
      </c>
      <c r="D1510" s="217">
        <v>0</v>
      </c>
      <c r="E1510" s="217">
        <v>37</v>
      </c>
      <c r="F1510" s="218">
        <v>37</v>
      </c>
      <c r="G1510" s="217">
        <v>0</v>
      </c>
      <c r="H1510" s="217">
        <v>0</v>
      </c>
      <c r="I1510" s="217">
        <v>0</v>
      </c>
      <c r="J1510" s="219">
        <v>37</v>
      </c>
      <c r="K1510" s="219"/>
      <c r="L1510" s="219">
        <v>37</v>
      </c>
      <c r="M1510" s="218"/>
      <c r="N1510" s="217">
        <v>0</v>
      </c>
    </row>
    <row r="1511" spans="2:14">
      <c r="B1511" s="72">
        <v>2016</v>
      </c>
      <c r="C1511" s="217">
        <v>0</v>
      </c>
      <c r="D1511" s="217">
        <v>0</v>
      </c>
      <c r="E1511" s="217">
        <v>59</v>
      </c>
      <c r="F1511" s="218">
        <v>59</v>
      </c>
      <c r="G1511" s="217">
        <v>0</v>
      </c>
      <c r="H1511" s="217">
        <v>0</v>
      </c>
      <c r="I1511" s="217">
        <v>0</v>
      </c>
      <c r="J1511" s="219">
        <v>59</v>
      </c>
      <c r="K1511" s="219"/>
      <c r="L1511" s="219">
        <v>59</v>
      </c>
      <c r="M1511" s="218"/>
      <c r="N1511" s="217">
        <v>0</v>
      </c>
    </row>
    <row r="1512" spans="2:14">
      <c r="B1512" s="72">
        <v>2017</v>
      </c>
      <c r="C1512" s="217">
        <v>0</v>
      </c>
      <c r="D1512" s="217">
        <v>0</v>
      </c>
      <c r="E1512" s="217">
        <v>14</v>
      </c>
      <c r="F1512" s="218">
        <v>14</v>
      </c>
      <c r="G1512" s="217">
        <v>0</v>
      </c>
      <c r="H1512" s="217">
        <v>0</v>
      </c>
      <c r="I1512" s="217">
        <v>0</v>
      </c>
      <c r="J1512" s="219">
        <v>14</v>
      </c>
      <c r="K1512" s="219"/>
      <c r="L1512" s="219">
        <v>14</v>
      </c>
      <c r="M1512" s="218"/>
      <c r="N1512" s="217">
        <v>0</v>
      </c>
    </row>
    <row r="1513" spans="2:14">
      <c r="B1513" s="72">
        <v>2018</v>
      </c>
      <c r="C1513" s="217">
        <v>0</v>
      </c>
      <c r="D1513" s="217">
        <v>0</v>
      </c>
      <c r="E1513" s="217">
        <v>53</v>
      </c>
      <c r="F1513" s="218">
        <v>53</v>
      </c>
      <c r="G1513" s="217">
        <v>0</v>
      </c>
      <c r="H1513" s="217">
        <v>0</v>
      </c>
      <c r="I1513" s="217">
        <v>0</v>
      </c>
      <c r="J1513" s="219">
        <v>53</v>
      </c>
      <c r="K1513" s="219"/>
      <c r="L1513" s="219">
        <v>53</v>
      </c>
      <c r="M1513" s="218"/>
      <c r="N1513" s="217">
        <v>0</v>
      </c>
    </row>
    <row r="1514" spans="2:14">
      <c r="B1514" s="72">
        <v>2019</v>
      </c>
      <c r="C1514" s="217">
        <v>0</v>
      </c>
      <c r="D1514" s="217">
        <v>0</v>
      </c>
      <c r="E1514" s="217">
        <v>59</v>
      </c>
      <c r="F1514" s="218">
        <v>59</v>
      </c>
      <c r="G1514" s="217">
        <v>0</v>
      </c>
      <c r="H1514" s="217">
        <v>0</v>
      </c>
      <c r="I1514" s="217">
        <v>0</v>
      </c>
      <c r="J1514" s="219">
        <v>59</v>
      </c>
      <c r="K1514" s="219"/>
      <c r="L1514" s="219">
        <v>59</v>
      </c>
      <c r="M1514" s="218"/>
      <c r="N1514" s="217">
        <v>0</v>
      </c>
    </row>
    <row r="1515" spans="2:14">
      <c r="B1515" s="72">
        <v>2020</v>
      </c>
      <c r="C1515" s="217">
        <v>0</v>
      </c>
      <c r="D1515" s="217">
        <v>0</v>
      </c>
      <c r="E1515" s="217">
        <v>46</v>
      </c>
      <c r="F1515" s="218">
        <v>46</v>
      </c>
      <c r="G1515" s="217">
        <v>0</v>
      </c>
      <c r="H1515" s="217">
        <v>0</v>
      </c>
      <c r="I1515" s="217">
        <v>0</v>
      </c>
      <c r="J1515" s="219">
        <v>46</v>
      </c>
      <c r="K1515" s="219"/>
      <c r="L1515" s="219">
        <v>46</v>
      </c>
      <c r="M1515" s="218"/>
      <c r="N1515" s="217">
        <v>0</v>
      </c>
    </row>
    <row r="1516" spans="2:14">
      <c r="B1516" s="72">
        <v>2021</v>
      </c>
      <c r="C1516" s="217">
        <v>0</v>
      </c>
      <c r="D1516" s="217">
        <v>0</v>
      </c>
      <c r="E1516" s="217">
        <v>82</v>
      </c>
      <c r="F1516" s="218">
        <v>82</v>
      </c>
      <c r="G1516" s="217">
        <v>0</v>
      </c>
      <c r="H1516" s="217">
        <v>0</v>
      </c>
      <c r="I1516" s="217">
        <v>0</v>
      </c>
      <c r="J1516" s="219">
        <v>82</v>
      </c>
      <c r="K1516" s="219"/>
      <c r="L1516" s="219">
        <v>82</v>
      </c>
      <c r="M1516" s="218"/>
      <c r="N1516" s="217">
        <v>0</v>
      </c>
    </row>
    <row r="1517" spans="2:14">
      <c r="B1517" s="72">
        <v>2022</v>
      </c>
      <c r="C1517" s="217">
        <v>0</v>
      </c>
      <c r="D1517" s="217">
        <v>0</v>
      </c>
      <c r="E1517" s="217">
        <v>77</v>
      </c>
      <c r="F1517" s="218">
        <v>77</v>
      </c>
      <c r="G1517" s="217">
        <v>0</v>
      </c>
      <c r="H1517" s="217">
        <v>0</v>
      </c>
      <c r="I1517" s="217">
        <v>0</v>
      </c>
      <c r="J1517" s="219">
        <v>77</v>
      </c>
      <c r="K1517" s="219"/>
      <c r="L1517" s="219">
        <v>77</v>
      </c>
      <c r="M1517" s="218"/>
      <c r="N1517" s="217">
        <v>0</v>
      </c>
    </row>
    <row r="1518" spans="2:14">
      <c r="B1518" s="72">
        <v>2023</v>
      </c>
      <c r="C1518" s="19">
        <v>0</v>
      </c>
      <c r="D1518" s="19">
        <v>0</v>
      </c>
      <c r="E1518" s="19">
        <v>105</v>
      </c>
      <c r="F1518" s="165">
        <v>105</v>
      </c>
      <c r="G1518" s="19">
        <v>0</v>
      </c>
      <c r="H1518" s="19">
        <v>0</v>
      </c>
      <c r="I1518" s="175">
        <v>0</v>
      </c>
      <c r="J1518" s="166">
        <v>105</v>
      </c>
      <c r="K1518" s="166"/>
      <c r="L1518" s="166">
        <v>105</v>
      </c>
      <c r="M1518" s="165"/>
      <c r="N1518" s="19">
        <v>0</v>
      </c>
    </row>
    <row r="1519" spans="2:14">
      <c r="B1519" s="617" t="s">
        <v>559</v>
      </c>
      <c r="C1519" s="217"/>
      <c r="D1519" s="217"/>
      <c r="E1519" s="217"/>
      <c r="F1519" s="218"/>
      <c r="G1519" s="217"/>
      <c r="H1519" s="217"/>
      <c r="I1519" s="217"/>
      <c r="J1519" s="219"/>
      <c r="K1519" s="219"/>
      <c r="L1519" s="219"/>
      <c r="M1519" s="218"/>
      <c r="N1519" s="217"/>
    </row>
    <row r="1520" spans="2:14">
      <c r="B1520" s="72">
        <v>2012</v>
      </c>
      <c r="C1520" s="217">
        <v>32</v>
      </c>
      <c r="D1520" s="217">
        <v>0</v>
      </c>
      <c r="E1520" s="217">
        <v>0</v>
      </c>
      <c r="F1520" s="218">
        <v>32</v>
      </c>
      <c r="G1520" s="217">
        <v>0</v>
      </c>
      <c r="H1520" s="217">
        <v>0</v>
      </c>
      <c r="I1520" s="217">
        <v>0</v>
      </c>
      <c r="J1520" s="219">
        <v>32</v>
      </c>
      <c r="K1520" s="219"/>
      <c r="L1520" s="219">
        <v>32</v>
      </c>
      <c r="M1520" s="218"/>
      <c r="N1520" s="217">
        <v>0</v>
      </c>
    </row>
    <row r="1521" spans="2:14">
      <c r="B1521" s="72">
        <v>2013</v>
      </c>
      <c r="C1521" s="217">
        <v>30</v>
      </c>
      <c r="D1521" s="217">
        <v>30</v>
      </c>
      <c r="E1521" s="217">
        <v>0</v>
      </c>
      <c r="F1521" s="218">
        <v>60</v>
      </c>
      <c r="G1521" s="217">
        <v>0</v>
      </c>
      <c r="H1521" s="217">
        <v>0</v>
      </c>
      <c r="I1521" s="217">
        <v>0</v>
      </c>
      <c r="J1521" s="219">
        <v>60</v>
      </c>
      <c r="K1521" s="219"/>
      <c r="L1521" s="219">
        <v>60</v>
      </c>
      <c r="M1521" s="218"/>
      <c r="N1521" s="217">
        <v>0</v>
      </c>
    </row>
    <row r="1522" spans="2:14">
      <c r="B1522" s="72">
        <v>2014</v>
      </c>
      <c r="C1522" s="217">
        <v>26</v>
      </c>
      <c r="D1522" s="217">
        <v>0</v>
      </c>
      <c r="E1522" s="217">
        <v>0</v>
      </c>
      <c r="F1522" s="218">
        <v>26</v>
      </c>
      <c r="G1522" s="217">
        <v>0</v>
      </c>
      <c r="H1522" s="217">
        <v>0</v>
      </c>
      <c r="I1522" s="217">
        <v>0</v>
      </c>
      <c r="J1522" s="219">
        <v>26</v>
      </c>
      <c r="K1522" s="219"/>
      <c r="L1522" s="219">
        <v>26</v>
      </c>
      <c r="M1522" s="218"/>
      <c r="N1522" s="217">
        <v>0</v>
      </c>
    </row>
    <row r="1523" spans="2:14">
      <c r="B1523" s="72">
        <v>2015</v>
      </c>
      <c r="C1523" s="217">
        <v>18</v>
      </c>
      <c r="D1523" s="217">
        <v>0</v>
      </c>
      <c r="E1523" s="217">
        <v>0</v>
      </c>
      <c r="F1523" s="218">
        <v>18</v>
      </c>
      <c r="G1523" s="217">
        <v>0</v>
      </c>
      <c r="H1523" s="217">
        <v>0</v>
      </c>
      <c r="I1523" s="217">
        <v>0</v>
      </c>
      <c r="J1523" s="219">
        <v>18</v>
      </c>
      <c r="K1523" s="219"/>
      <c r="L1523" s="219">
        <v>18</v>
      </c>
      <c r="M1523" s="218"/>
      <c r="N1523" s="217">
        <v>0</v>
      </c>
    </row>
    <row r="1524" spans="2:14">
      <c r="B1524" s="617" t="s">
        <v>515</v>
      </c>
      <c r="C1524" s="217"/>
      <c r="D1524" s="217"/>
      <c r="E1524" s="217"/>
      <c r="F1524" s="218"/>
      <c r="G1524" s="217"/>
      <c r="H1524" s="217"/>
      <c r="I1524" s="217"/>
      <c r="J1524" s="219"/>
      <c r="K1524" s="219"/>
      <c r="L1524" s="219"/>
      <c r="M1524" s="218"/>
      <c r="N1524" s="217"/>
    </row>
    <row r="1525" spans="2:14">
      <c r="B1525" s="72">
        <v>2012</v>
      </c>
      <c r="C1525" s="217">
        <v>46</v>
      </c>
      <c r="D1525" s="217">
        <v>0</v>
      </c>
      <c r="E1525" s="217">
        <v>0</v>
      </c>
      <c r="F1525" s="218">
        <v>46</v>
      </c>
      <c r="G1525" s="217">
        <v>0</v>
      </c>
      <c r="H1525" s="217">
        <v>0</v>
      </c>
      <c r="I1525" s="217">
        <v>0</v>
      </c>
      <c r="J1525" s="219">
        <v>46</v>
      </c>
      <c r="K1525" s="219"/>
      <c r="L1525" s="219">
        <v>46</v>
      </c>
      <c r="M1525" s="218"/>
      <c r="N1525" s="217">
        <v>0</v>
      </c>
    </row>
    <row r="1526" spans="2:14">
      <c r="B1526" s="72">
        <v>2013</v>
      </c>
      <c r="C1526" s="217">
        <v>39</v>
      </c>
      <c r="D1526" s="217">
        <v>0</v>
      </c>
      <c r="E1526" s="217">
        <v>0</v>
      </c>
      <c r="F1526" s="218">
        <v>39</v>
      </c>
      <c r="G1526" s="217">
        <v>0</v>
      </c>
      <c r="H1526" s="217">
        <v>0</v>
      </c>
      <c r="I1526" s="217">
        <v>0</v>
      </c>
      <c r="J1526" s="219">
        <v>39</v>
      </c>
      <c r="K1526" s="219"/>
      <c r="L1526" s="219">
        <v>39</v>
      </c>
      <c r="M1526" s="218"/>
      <c r="N1526" s="217">
        <v>0</v>
      </c>
    </row>
    <row r="1527" spans="2:14">
      <c r="B1527" s="72">
        <v>2014</v>
      </c>
      <c r="C1527" s="217">
        <v>32</v>
      </c>
      <c r="D1527" s="217">
        <v>0</v>
      </c>
      <c r="E1527" s="217">
        <v>0</v>
      </c>
      <c r="F1527" s="218">
        <v>32</v>
      </c>
      <c r="G1527" s="217">
        <v>0</v>
      </c>
      <c r="H1527" s="217">
        <v>0</v>
      </c>
      <c r="I1527" s="217">
        <v>0</v>
      </c>
      <c r="J1527" s="219">
        <v>32</v>
      </c>
      <c r="K1527" s="219"/>
      <c r="L1527" s="219">
        <v>32</v>
      </c>
      <c r="M1527" s="218"/>
      <c r="N1527" s="217">
        <v>0</v>
      </c>
    </row>
    <row r="1528" spans="2:14">
      <c r="B1528" s="72">
        <v>2015</v>
      </c>
      <c r="C1528" s="217">
        <v>35</v>
      </c>
      <c r="D1528" s="217">
        <v>0</v>
      </c>
      <c r="E1528" s="217">
        <v>0</v>
      </c>
      <c r="F1528" s="218">
        <v>35</v>
      </c>
      <c r="G1528" s="217">
        <v>0</v>
      </c>
      <c r="H1528" s="217">
        <v>0</v>
      </c>
      <c r="I1528" s="217">
        <v>0</v>
      </c>
      <c r="J1528" s="219">
        <v>35</v>
      </c>
      <c r="K1528" s="219"/>
      <c r="L1528" s="219">
        <v>35</v>
      </c>
      <c r="M1528" s="218"/>
      <c r="N1528" s="217">
        <v>0</v>
      </c>
    </row>
    <row r="1529" spans="2:14">
      <c r="B1529" s="72">
        <v>2016</v>
      </c>
      <c r="C1529" s="217">
        <v>26</v>
      </c>
      <c r="D1529" s="217">
        <v>0</v>
      </c>
      <c r="E1529" s="217">
        <v>0</v>
      </c>
      <c r="F1529" s="218">
        <v>26</v>
      </c>
      <c r="G1529" s="217">
        <v>0</v>
      </c>
      <c r="H1529" s="217">
        <v>0</v>
      </c>
      <c r="I1529" s="217">
        <v>0</v>
      </c>
      <c r="J1529" s="219">
        <v>26</v>
      </c>
      <c r="K1529" s="219"/>
      <c r="L1529" s="219">
        <v>26</v>
      </c>
      <c r="M1529" s="218"/>
      <c r="N1529" s="217">
        <v>0</v>
      </c>
    </row>
    <row r="1530" spans="2:14">
      <c r="B1530" s="72">
        <v>2017</v>
      </c>
      <c r="C1530" s="217">
        <v>22</v>
      </c>
      <c r="D1530" s="217">
        <v>0</v>
      </c>
      <c r="E1530" s="217">
        <v>0</v>
      </c>
      <c r="F1530" s="218">
        <v>22</v>
      </c>
      <c r="G1530" s="217">
        <v>0</v>
      </c>
      <c r="H1530" s="217">
        <v>0</v>
      </c>
      <c r="I1530" s="217">
        <v>0</v>
      </c>
      <c r="J1530" s="219">
        <v>22</v>
      </c>
      <c r="K1530" s="219"/>
      <c r="L1530" s="219">
        <v>22</v>
      </c>
      <c r="M1530" s="218"/>
      <c r="N1530" s="217">
        <v>0</v>
      </c>
    </row>
    <row r="1531" spans="2:14">
      <c r="B1531" s="72">
        <v>2018</v>
      </c>
      <c r="C1531" s="217">
        <v>21</v>
      </c>
      <c r="D1531" s="217">
        <v>0</v>
      </c>
      <c r="E1531" s="217">
        <v>0</v>
      </c>
      <c r="F1531" s="218">
        <v>21</v>
      </c>
      <c r="G1531" s="217">
        <v>0</v>
      </c>
      <c r="H1531" s="217">
        <v>0</v>
      </c>
      <c r="I1531" s="217">
        <v>0</v>
      </c>
      <c r="J1531" s="219">
        <v>21</v>
      </c>
      <c r="K1531" s="219"/>
      <c r="L1531" s="219">
        <v>21</v>
      </c>
      <c r="M1531" s="218"/>
      <c r="N1531" s="217">
        <v>0</v>
      </c>
    </row>
    <row r="1532" spans="2:14">
      <c r="B1532" s="72">
        <v>2019</v>
      </c>
      <c r="C1532" s="217">
        <v>16</v>
      </c>
      <c r="D1532" s="217">
        <v>0</v>
      </c>
      <c r="E1532" s="217">
        <v>0</v>
      </c>
      <c r="F1532" s="218">
        <v>16</v>
      </c>
      <c r="G1532" s="217">
        <v>0</v>
      </c>
      <c r="H1532" s="217">
        <v>0</v>
      </c>
      <c r="I1532" s="217">
        <v>0</v>
      </c>
      <c r="J1532" s="219">
        <v>16</v>
      </c>
      <c r="K1532" s="219"/>
      <c r="L1532" s="219">
        <v>16</v>
      </c>
      <c r="M1532" s="218"/>
      <c r="N1532" s="217">
        <v>0</v>
      </c>
    </row>
    <row r="1533" spans="2:14">
      <c r="B1533" s="72">
        <v>2020</v>
      </c>
      <c r="C1533" s="217">
        <v>13</v>
      </c>
      <c r="D1533" s="217">
        <v>0</v>
      </c>
      <c r="E1533" s="217">
        <v>0</v>
      </c>
      <c r="F1533" s="218">
        <v>13</v>
      </c>
      <c r="G1533" s="217">
        <v>0</v>
      </c>
      <c r="H1533" s="217">
        <v>0</v>
      </c>
      <c r="I1533" s="217">
        <v>0</v>
      </c>
      <c r="J1533" s="219">
        <v>13</v>
      </c>
      <c r="K1533" s="219"/>
      <c r="L1533" s="219">
        <v>13</v>
      </c>
      <c r="M1533" s="218"/>
      <c r="N1533" s="217">
        <v>0</v>
      </c>
    </row>
    <row r="1534" spans="2:14">
      <c r="B1534" s="72">
        <v>2021</v>
      </c>
      <c r="C1534" s="217">
        <v>11</v>
      </c>
      <c r="D1534" s="217">
        <v>0</v>
      </c>
      <c r="E1534" s="217">
        <v>0</v>
      </c>
      <c r="F1534" s="218">
        <v>11</v>
      </c>
      <c r="G1534" s="217">
        <v>0</v>
      </c>
      <c r="H1534" s="217">
        <v>0</v>
      </c>
      <c r="I1534" s="217">
        <v>0</v>
      </c>
      <c r="J1534" s="219">
        <v>11</v>
      </c>
      <c r="K1534" s="219"/>
      <c r="L1534" s="219">
        <v>11</v>
      </c>
      <c r="M1534" s="218"/>
      <c r="N1534" s="217">
        <v>0</v>
      </c>
    </row>
    <row r="1535" spans="2:14">
      <c r="B1535" s="72">
        <v>2022</v>
      </c>
      <c r="C1535" s="217">
        <v>11</v>
      </c>
      <c r="D1535" s="217">
        <v>0</v>
      </c>
      <c r="E1535" s="217">
        <v>0</v>
      </c>
      <c r="F1535" s="218">
        <v>11</v>
      </c>
      <c r="G1535" s="217">
        <v>0</v>
      </c>
      <c r="H1535" s="217">
        <v>0</v>
      </c>
      <c r="I1535" s="217">
        <v>0</v>
      </c>
      <c r="J1535" s="219">
        <v>11</v>
      </c>
      <c r="K1535" s="219"/>
      <c r="L1535" s="219">
        <v>11</v>
      </c>
      <c r="M1535" s="218"/>
      <c r="N1535" s="217">
        <v>0</v>
      </c>
    </row>
    <row r="1536" spans="2:14">
      <c r="B1536" s="616" t="s">
        <v>140</v>
      </c>
      <c r="C1536" s="217"/>
      <c r="D1536" s="217"/>
      <c r="E1536" s="217"/>
      <c r="F1536" s="218"/>
      <c r="G1536" s="217"/>
      <c r="H1536" s="217"/>
      <c r="I1536" s="217"/>
      <c r="J1536" s="219"/>
      <c r="K1536" s="219"/>
      <c r="L1536" s="219"/>
      <c r="M1536" s="218"/>
      <c r="N1536" s="217"/>
    </row>
    <row r="1537" spans="2:14">
      <c r="B1537" s="617" t="s">
        <v>460</v>
      </c>
      <c r="C1537" s="217"/>
      <c r="D1537" s="217"/>
      <c r="E1537" s="217"/>
      <c r="F1537" s="218"/>
      <c r="G1537" s="217"/>
      <c r="H1537" s="217"/>
      <c r="I1537" s="217"/>
      <c r="J1537" s="219"/>
      <c r="K1537" s="219"/>
      <c r="L1537" s="219"/>
      <c r="M1537" s="218"/>
      <c r="N1537" s="217"/>
    </row>
    <row r="1538" spans="2:14">
      <c r="B1538" s="72">
        <v>2012</v>
      </c>
      <c r="C1538" s="217">
        <v>0</v>
      </c>
      <c r="D1538" s="217">
        <v>0</v>
      </c>
      <c r="E1538" s="217">
        <v>0</v>
      </c>
      <c r="F1538" s="218">
        <v>0</v>
      </c>
      <c r="G1538" s="217">
        <v>7299</v>
      </c>
      <c r="H1538" s="217">
        <v>231029</v>
      </c>
      <c r="I1538" s="217">
        <v>238328</v>
      </c>
      <c r="J1538" s="219">
        <v>238328</v>
      </c>
      <c r="K1538" s="219">
        <v>0</v>
      </c>
      <c r="L1538" s="219">
        <v>238328</v>
      </c>
      <c r="M1538" s="218">
        <v>107472</v>
      </c>
      <c r="N1538" s="217">
        <v>107472</v>
      </c>
    </row>
    <row r="1539" spans="2:14">
      <c r="B1539" s="72">
        <v>2013</v>
      </c>
      <c r="C1539" s="217">
        <v>0</v>
      </c>
      <c r="D1539" s="217">
        <v>0</v>
      </c>
      <c r="E1539" s="217">
        <v>0</v>
      </c>
      <c r="F1539" s="218">
        <v>0</v>
      </c>
      <c r="G1539" s="217">
        <v>8774</v>
      </c>
      <c r="H1539" s="217">
        <v>254756</v>
      </c>
      <c r="I1539" s="217">
        <v>263530</v>
      </c>
      <c r="J1539" s="219">
        <v>263530</v>
      </c>
      <c r="K1539" s="219">
        <v>0</v>
      </c>
      <c r="L1539" s="219">
        <v>263530</v>
      </c>
      <c r="M1539" s="218">
        <v>104305</v>
      </c>
      <c r="N1539" s="217">
        <v>104305</v>
      </c>
    </row>
    <row r="1540" spans="2:14">
      <c r="B1540" s="72">
        <v>2014</v>
      </c>
      <c r="C1540" s="217">
        <v>6728</v>
      </c>
      <c r="D1540" s="217">
        <v>0</v>
      </c>
      <c r="E1540" s="217">
        <v>0</v>
      </c>
      <c r="F1540" s="218">
        <v>6728</v>
      </c>
      <c r="G1540" s="217">
        <v>9428</v>
      </c>
      <c r="H1540" s="217">
        <v>377184</v>
      </c>
      <c r="I1540" s="217">
        <v>386612</v>
      </c>
      <c r="J1540" s="219">
        <v>393340</v>
      </c>
      <c r="K1540" s="219">
        <v>0</v>
      </c>
      <c r="L1540" s="219">
        <v>393340</v>
      </c>
      <c r="M1540" s="218">
        <v>132999</v>
      </c>
      <c r="N1540" s="217">
        <v>142087</v>
      </c>
    </row>
    <row r="1541" spans="2:14">
      <c r="B1541" s="72">
        <v>2015</v>
      </c>
      <c r="C1541" s="217">
        <v>14779</v>
      </c>
      <c r="D1541" s="217">
        <v>0</v>
      </c>
      <c r="E1541" s="217">
        <v>0</v>
      </c>
      <c r="F1541" s="218">
        <v>14779</v>
      </c>
      <c r="G1541" s="217">
        <v>4189</v>
      </c>
      <c r="H1541" s="217">
        <v>454197</v>
      </c>
      <c r="I1541" s="217">
        <v>458386</v>
      </c>
      <c r="J1541" s="219">
        <v>473165</v>
      </c>
      <c r="K1541" s="219">
        <v>0</v>
      </c>
      <c r="L1541" s="219">
        <v>473165</v>
      </c>
      <c r="M1541" s="218">
        <v>130362</v>
      </c>
      <c r="N1541" s="217">
        <v>144494</v>
      </c>
    </row>
    <row r="1542" spans="2:14">
      <c r="B1542" s="72">
        <v>2016</v>
      </c>
      <c r="C1542" s="217">
        <v>62735</v>
      </c>
      <c r="D1542" s="217">
        <v>0</v>
      </c>
      <c r="E1542" s="217">
        <v>0</v>
      </c>
      <c r="F1542" s="218">
        <v>62735</v>
      </c>
      <c r="G1542" s="217">
        <v>4135</v>
      </c>
      <c r="H1542" s="217">
        <v>478507</v>
      </c>
      <c r="I1542" s="217">
        <v>482642</v>
      </c>
      <c r="J1542" s="219">
        <v>545377</v>
      </c>
      <c r="K1542" s="219">
        <v>0</v>
      </c>
      <c r="L1542" s="219">
        <v>545377</v>
      </c>
      <c r="M1542" s="218">
        <v>126637</v>
      </c>
      <c r="N1542" s="217">
        <v>138965</v>
      </c>
    </row>
    <row r="1543" spans="2:14">
      <c r="B1543" s="72">
        <v>2017</v>
      </c>
      <c r="C1543" s="217">
        <v>138721</v>
      </c>
      <c r="D1543" s="217">
        <v>0</v>
      </c>
      <c r="E1543" s="217">
        <v>0</v>
      </c>
      <c r="F1543" s="218">
        <v>138721</v>
      </c>
      <c r="G1543" s="217">
        <v>4008</v>
      </c>
      <c r="H1543" s="217">
        <v>484863</v>
      </c>
      <c r="I1543" s="217">
        <v>488871</v>
      </c>
      <c r="J1543" s="219">
        <v>627592</v>
      </c>
      <c r="K1543" s="219">
        <v>0</v>
      </c>
      <c r="L1543" s="219">
        <v>627592</v>
      </c>
      <c r="M1543" s="218">
        <v>126716</v>
      </c>
      <c r="N1543" s="217">
        <v>126716</v>
      </c>
    </row>
    <row r="1544" spans="2:14">
      <c r="B1544" s="72">
        <v>2018</v>
      </c>
      <c r="C1544" s="217">
        <v>48201</v>
      </c>
      <c r="D1544" s="217">
        <v>0</v>
      </c>
      <c r="E1544" s="217">
        <v>0</v>
      </c>
      <c r="F1544" s="218">
        <v>48201</v>
      </c>
      <c r="G1544" s="217">
        <v>2007</v>
      </c>
      <c r="H1544" s="217">
        <v>455794</v>
      </c>
      <c r="I1544" s="217">
        <v>457801</v>
      </c>
      <c r="J1544" s="219">
        <v>506002</v>
      </c>
      <c r="K1544" s="219">
        <v>0</v>
      </c>
      <c r="L1544" s="219">
        <v>506002</v>
      </c>
      <c r="M1544" s="218">
        <v>108625</v>
      </c>
      <c r="N1544" s="217">
        <v>108625</v>
      </c>
    </row>
    <row r="1545" spans="2:14">
      <c r="B1545" s="72">
        <v>2019</v>
      </c>
      <c r="C1545" s="217">
        <v>48434</v>
      </c>
      <c r="D1545" s="217">
        <v>0</v>
      </c>
      <c r="E1545" s="217">
        <v>0</v>
      </c>
      <c r="F1545" s="218">
        <v>48434</v>
      </c>
      <c r="G1545" s="217">
        <v>2033</v>
      </c>
      <c r="H1545" s="217">
        <v>429236</v>
      </c>
      <c r="I1545" s="217">
        <v>431269</v>
      </c>
      <c r="J1545" s="219">
        <v>479703</v>
      </c>
      <c r="K1545" s="219">
        <v>0</v>
      </c>
      <c r="L1545" s="219">
        <v>479703</v>
      </c>
      <c r="M1545" s="218">
        <v>91392</v>
      </c>
      <c r="N1545" s="217">
        <v>91392</v>
      </c>
    </row>
    <row r="1546" spans="2:14">
      <c r="B1546" s="72">
        <v>2020</v>
      </c>
      <c r="C1546" s="217">
        <v>44207</v>
      </c>
      <c r="D1546" s="217">
        <v>0</v>
      </c>
      <c r="E1546" s="217">
        <v>0</v>
      </c>
      <c r="F1546" s="218">
        <v>44207</v>
      </c>
      <c r="G1546" s="217">
        <v>2224</v>
      </c>
      <c r="H1546" s="217">
        <v>457406</v>
      </c>
      <c r="I1546" s="217">
        <v>459630</v>
      </c>
      <c r="J1546" s="219">
        <v>503837</v>
      </c>
      <c r="K1546" s="219">
        <v>0</v>
      </c>
      <c r="L1546" s="219">
        <v>503837</v>
      </c>
      <c r="M1546" s="218">
        <v>86373</v>
      </c>
      <c r="N1546" s="217">
        <v>86373</v>
      </c>
    </row>
    <row r="1547" spans="2:14">
      <c r="B1547" s="72">
        <v>2021</v>
      </c>
      <c r="C1547" s="217">
        <v>60913</v>
      </c>
      <c r="D1547" s="217">
        <v>0</v>
      </c>
      <c r="E1547" s="217">
        <v>0</v>
      </c>
      <c r="F1547" s="218">
        <v>60913</v>
      </c>
      <c r="G1547" s="217">
        <v>2685</v>
      </c>
      <c r="H1547" s="217">
        <v>483405</v>
      </c>
      <c r="I1547" s="217">
        <v>486090</v>
      </c>
      <c r="J1547" s="219">
        <v>547003</v>
      </c>
      <c r="K1547" s="219">
        <v>0</v>
      </c>
      <c r="L1547" s="219">
        <v>547003</v>
      </c>
      <c r="M1547" s="218">
        <v>81466</v>
      </c>
      <c r="N1547" s="217">
        <v>81466</v>
      </c>
    </row>
    <row r="1548" spans="2:14">
      <c r="B1548" s="72">
        <v>2022</v>
      </c>
      <c r="C1548" s="217">
        <v>61940</v>
      </c>
      <c r="D1548" s="217">
        <v>0</v>
      </c>
      <c r="E1548" s="217">
        <v>0</v>
      </c>
      <c r="F1548" s="218">
        <v>61940</v>
      </c>
      <c r="G1548" s="217">
        <v>4161</v>
      </c>
      <c r="H1548" s="217">
        <v>542632</v>
      </c>
      <c r="I1548" s="217">
        <v>546793</v>
      </c>
      <c r="J1548" s="219">
        <v>608733</v>
      </c>
      <c r="K1548" s="219">
        <v>0</v>
      </c>
      <c r="L1548" s="219">
        <v>608733</v>
      </c>
      <c r="M1548" s="218">
        <v>81957</v>
      </c>
      <c r="N1548" s="217">
        <v>81957</v>
      </c>
    </row>
    <row r="1549" spans="2:14">
      <c r="B1549" s="72">
        <v>2023</v>
      </c>
      <c r="C1549" s="217">
        <v>52645</v>
      </c>
      <c r="D1549" s="217">
        <v>0</v>
      </c>
      <c r="E1549" s="217">
        <v>0</v>
      </c>
      <c r="F1549" s="218">
        <v>52645</v>
      </c>
      <c r="G1549" s="217">
        <v>19513</v>
      </c>
      <c r="H1549" s="217">
        <v>555110</v>
      </c>
      <c r="I1549" s="217">
        <v>574623</v>
      </c>
      <c r="J1549" s="219">
        <v>627268</v>
      </c>
      <c r="K1549" s="219">
        <v>0</v>
      </c>
      <c r="L1549" s="219">
        <v>627268</v>
      </c>
      <c r="M1549" s="218">
        <v>83070</v>
      </c>
      <c r="N1549" s="217">
        <v>83070</v>
      </c>
    </row>
    <row r="1550" spans="2:14">
      <c r="B1550" s="616" t="s">
        <v>669</v>
      </c>
      <c r="C1550" s="217"/>
      <c r="D1550" s="217"/>
      <c r="E1550" s="217"/>
      <c r="F1550" s="218"/>
      <c r="G1550" s="217"/>
      <c r="H1550" s="217"/>
      <c r="I1550" s="217"/>
      <c r="J1550" s="219"/>
      <c r="K1550" s="219"/>
      <c r="L1550" s="219"/>
      <c r="M1550" s="218"/>
      <c r="N1550" s="217"/>
    </row>
    <row r="1551" spans="2:14">
      <c r="B1551" s="617" t="s">
        <v>580</v>
      </c>
      <c r="C1551" s="217"/>
      <c r="D1551" s="217"/>
      <c r="E1551" s="217"/>
      <c r="F1551" s="218"/>
      <c r="G1551" s="217"/>
      <c r="H1551" s="217"/>
      <c r="I1551" s="217"/>
      <c r="J1551" s="219"/>
      <c r="K1551" s="219"/>
      <c r="L1551" s="219"/>
      <c r="M1551" s="218"/>
      <c r="N1551" s="217"/>
    </row>
    <row r="1552" spans="2:14">
      <c r="B1552" s="72">
        <v>2012</v>
      </c>
      <c r="C1552" s="217">
        <v>0</v>
      </c>
      <c r="D1552" s="217">
        <v>0</v>
      </c>
      <c r="E1552" s="217">
        <v>2024</v>
      </c>
      <c r="F1552" s="218">
        <v>2024</v>
      </c>
      <c r="G1552" s="217">
        <v>0</v>
      </c>
      <c r="H1552" s="217">
        <v>0</v>
      </c>
      <c r="I1552" s="217">
        <v>0</v>
      </c>
      <c r="J1552" s="219">
        <v>2024</v>
      </c>
      <c r="K1552" s="219"/>
      <c r="L1552" s="219">
        <v>2024</v>
      </c>
      <c r="M1552" s="218"/>
      <c r="N1552" s="217">
        <v>150</v>
      </c>
    </row>
    <row r="1553" spans="2:14">
      <c r="B1553" s="72">
        <v>2013</v>
      </c>
      <c r="C1553" s="217">
        <v>0</v>
      </c>
      <c r="D1553" s="217">
        <v>0</v>
      </c>
      <c r="E1553" s="217">
        <v>2243</v>
      </c>
      <c r="F1553" s="218">
        <v>2243</v>
      </c>
      <c r="G1553" s="217">
        <v>0</v>
      </c>
      <c r="H1553" s="217">
        <v>0</v>
      </c>
      <c r="I1553" s="217">
        <v>0</v>
      </c>
      <c r="J1553" s="219">
        <v>2243</v>
      </c>
      <c r="K1553" s="219"/>
      <c r="L1553" s="219">
        <v>2243</v>
      </c>
      <c r="M1553" s="218">
        <v>0</v>
      </c>
      <c r="N1553" s="217">
        <v>236</v>
      </c>
    </row>
    <row r="1554" spans="2:14">
      <c r="B1554" s="616" t="s">
        <v>217</v>
      </c>
      <c r="C1554" s="217"/>
      <c r="D1554" s="217"/>
      <c r="E1554" s="217"/>
      <c r="F1554" s="218"/>
      <c r="G1554" s="217"/>
      <c r="H1554" s="217"/>
      <c r="I1554" s="217"/>
      <c r="J1554" s="219"/>
      <c r="K1554" s="219"/>
      <c r="L1554" s="219"/>
      <c r="M1554" s="218"/>
      <c r="N1554" s="217"/>
    </row>
    <row r="1555" spans="2:14">
      <c r="B1555" s="617" t="s">
        <v>461</v>
      </c>
      <c r="C1555" s="217"/>
      <c r="D1555" s="217"/>
      <c r="E1555" s="217"/>
      <c r="F1555" s="218"/>
      <c r="G1555" s="217"/>
      <c r="H1555" s="217"/>
      <c r="I1555" s="217"/>
      <c r="J1555" s="219"/>
      <c r="K1555" s="219"/>
      <c r="L1555" s="219"/>
      <c r="M1555" s="218"/>
      <c r="N1555" s="217"/>
    </row>
    <row r="1556" spans="2:14">
      <c r="B1556" s="72">
        <v>2012</v>
      </c>
      <c r="C1556" s="217">
        <v>11</v>
      </c>
      <c r="D1556" s="217">
        <v>0</v>
      </c>
      <c r="E1556" s="217">
        <v>0</v>
      </c>
      <c r="F1556" s="218">
        <v>11</v>
      </c>
      <c r="G1556" s="217">
        <v>0</v>
      </c>
      <c r="H1556" s="217">
        <v>0</v>
      </c>
      <c r="I1556" s="217">
        <v>0</v>
      </c>
      <c r="J1556" s="219">
        <v>11</v>
      </c>
      <c r="K1556" s="219"/>
      <c r="L1556" s="219">
        <v>11</v>
      </c>
      <c r="M1556" s="218"/>
      <c r="N1556" s="217">
        <v>0</v>
      </c>
    </row>
    <row r="1557" spans="2:14">
      <c r="B1557" s="72">
        <v>2013</v>
      </c>
      <c r="C1557" s="217">
        <v>9</v>
      </c>
      <c r="D1557" s="217">
        <v>0</v>
      </c>
      <c r="E1557" s="217">
        <v>0</v>
      </c>
      <c r="F1557" s="218">
        <v>9</v>
      </c>
      <c r="G1557" s="217">
        <v>0</v>
      </c>
      <c r="H1557" s="217">
        <v>0</v>
      </c>
      <c r="I1557" s="217">
        <v>0</v>
      </c>
      <c r="J1557" s="219">
        <v>9</v>
      </c>
      <c r="K1557" s="219"/>
      <c r="L1557" s="219">
        <v>9</v>
      </c>
      <c r="M1557" s="218"/>
      <c r="N1557" s="217">
        <v>0</v>
      </c>
    </row>
    <row r="1558" spans="2:14">
      <c r="B1558" s="72">
        <v>2014</v>
      </c>
      <c r="C1558" s="217">
        <v>8</v>
      </c>
      <c r="D1558" s="217">
        <v>0</v>
      </c>
      <c r="E1558" s="217">
        <v>0</v>
      </c>
      <c r="F1558" s="218">
        <v>8</v>
      </c>
      <c r="G1558" s="217">
        <v>0</v>
      </c>
      <c r="H1558" s="217">
        <v>0</v>
      </c>
      <c r="I1558" s="217">
        <v>0</v>
      </c>
      <c r="J1558" s="219">
        <v>8</v>
      </c>
      <c r="K1558" s="219"/>
      <c r="L1558" s="219">
        <v>8</v>
      </c>
      <c r="M1558" s="218"/>
      <c r="N1558" s="217">
        <v>0</v>
      </c>
    </row>
    <row r="1559" spans="2:14">
      <c r="B1559" s="72">
        <v>2015</v>
      </c>
      <c r="C1559" s="217">
        <v>7</v>
      </c>
      <c r="D1559" s="217">
        <v>0</v>
      </c>
      <c r="E1559" s="217">
        <v>0</v>
      </c>
      <c r="F1559" s="218">
        <v>7</v>
      </c>
      <c r="G1559" s="217">
        <v>0</v>
      </c>
      <c r="H1559" s="217">
        <v>0</v>
      </c>
      <c r="I1559" s="217">
        <v>0</v>
      </c>
      <c r="J1559" s="219">
        <v>7</v>
      </c>
      <c r="K1559" s="219"/>
      <c r="L1559" s="219">
        <v>7</v>
      </c>
      <c r="M1559" s="218"/>
      <c r="N1559" s="217">
        <v>2053</v>
      </c>
    </row>
    <row r="1560" spans="2:14">
      <c r="B1560" s="72">
        <v>2016</v>
      </c>
      <c r="C1560" s="217">
        <v>7</v>
      </c>
      <c r="D1560" s="217">
        <v>0</v>
      </c>
      <c r="E1560" s="217">
        <v>0</v>
      </c>
      <c r="F1560" s="218">
        <v>7</v>
      </c>
      <c r="G1560" s="217">
        <v>0</v>
      </c>
      <c r="H1560" s="217">
        <v>0</v>
      </c>
      <c r="I1560" s="217">
        <v>0</v>
      </c>
      <c r="J1560" s="219">
        <v>7</v>
      </c>
      <c r="K1560" s="219"/>
      <c r="L1560" s="219">
        <v>7</v>
      </c>
      <c r="M1560" s="218"/>
      <c r="N1560" s="217">
        <v>1983</v>
      </c>
    </row>
    <row r="1561" spans="2:14">
      <c r="B1561" s="72">
        <v>2017</v>
      </c>
      <c r="C1561" s="217">
        <v>6</v>
      </c>
      <c r="D1561" s="217">
        <v>0</v>
      </c>
      <c r="E1561" s="217">
        <v>0</v>
      </c>
      <c r="F1561" s="218">
        <v>6</v>
      </c>
      <c r="G1561" s="217">
        <v>0</v>
      </c>
      <c r="H1561" s="217">
        <v>0</v>
      </c>
      <c r="I1561" s="217">
        <v>0</v>
      </c>
      <c r="J1561" s="219">
        <v>6</v>
      </c>
      <c r="K1561" s="219"/>
      <c r="L1561" s="219">
        <v>6</v>
      </c>
      <c r="M1561" s="218"/>
      <c r="N1561" s="217">
        <v>1723</v>
      </c>
    </row>
    <row r="1562" spans="2:14">
      <c r="B1562" s="72">
        <v>2018</v>
      </c>
      <c r="C1562" s="217">
        <v>5</v>
      </c>
      <c r="D1562" s="217">
        <v>0</v>
      </c>
      <c r="E1562" s="217">
        <v>0</v>
      </c>
      <c r="F1562" s="218">
        <v>5</v>
      </c>
      <c r="G1562" s="217">
        <v>0</v>
      </c>
      <c r="H1562" s="217">
        <v>0</v>
      </c>
      <c r="I1562" s="217">
        <v>0</v>
      </c>
      <c r="J1562" s="219">
        <v>5</v>
      </c>
      <c r="K1562" s="219"/>
      <c r="L1562" s="219">
        <v>5</v>
      </c>
      <c r="M1562" s="218"/>
      <c r="N1562" s="217">
        <v>1634</v>
      </c>
    </row>
    <row r="1563" spans="2:14">
      <c r="B1563" s="72">
        <v>2019</v>
      </c>
      <c r="C1563" s="217">
        <v>4</v>
      </c>
      <c r="D1563" s="217">
        <v>0</v>
      </c>
      <c r="E1563" s="217">
        <v>0</v>
      </c>
      <c r="F1563" s="218">
        <v>4</v>
      </c>
      <c r="G1563" s="217">
        <v>0</v>
      </c>
      <c r="H1563" s="217">
        <v>0</v>
      </c>
      <c r="I1563" s="217">
        <v>0</v>
      </c>
      <c r="J1563" s="219">
        <v>4</v>
      </c>
      <c r="K1563" s="219"/>
      <c r="L1563" s="219">
        <v>4</v>
      </c>
      <c r="M1563" s="218"/>
      <c r="N1563" s="217">
        <v>3861</v>
      </c>
    </row>
    <row r="1564" spans="2:14">
      <c r="B1564" s="72">
        <v>2020</v>
      </c>
      <c r="C1564" s="217">
        <v>4</v>
      </c>
      <c r="D1564" s="217">
        <v>0</v>
      </c>
      <c r="E1564" s="217">
        <v>0</v>
      </c>
      <c r="F1564" s="218">
        <v>4</v>
      </c>
      <c r="G1564" s="217">
        <v>0</v>
      </c>
      <c r="H1564" s="217">
        <v>0</v>
      </c>
      <c r="I1564" s="217">
        <v>0</v>
      </c>
      <c r="J1564" s="219">
        <v>4</v>
      </c>
      <c r="K1564" s="219"/>
      <c r="L1564" s="219">
        <v>4</v>
      </c>
      <c r="M1564" s="218"/>
      <c r="N1564" s="217">
        <v>3750</v>
      </c>
    </row>
    <row r="1565" spans="2:14">
      <c r="B1565" s="72">
        <v>2021</v>
      </c>
      <c r="C1565" s="217">
        <v>3</v>
      </c>
      <c r="D1565" s="217">
        <v>0</v>
      </c>
      <c r="E1565" s="217">
        <v>0</v>
      </c>
      <c r="F1565" s="218">
        <v>3</v>
      </c>
      <c r="G1565" s="217">
        <v>0</v>
      </c>
      <c r="H1565" s="217">
        <v>0</v>
      </c>
      <c r="I1565" s="217">
        <v>0</v>
      </c>
      <c r="J1565" s="219">
        <v>3</v>
      </c>
      <c r="K1565" s="219"/>
      <c r="L1565" s="219">
        <v>3</v>
      </c>
      <c r="M1565" s="218"/>
      <c r="N1565" s="217">
        <v>0</v>
      </c>
    </row>
    <row r="1566" spans="2:14">
      <c r="B1566" s="72">
        <v>2022</v>
      </c>
      <c r="C1566" s="217">
        <v>3</v>
      </c>
      <c r="D1566" s="217">
        <v>0</v>
      </c>
      <c r="E1566" s="217">
        <v>0</v>
      </c>
      <c r="F1566" s="218">
        <v>3</v>
      </c>
      <c r="G1566" s="217">
        <v>0</v>
      </c>
      <c r="H1566" s="217">
        <v>0</v>
      </c>
      <c r="I1566" s="217">
        <v>0</v>
      </c>
      <c r="J1566" s="219">
        <v>3</v>
      </c>
      <c r="K1566" s="219"/>
      <c r="L1566" s="219">
        <v>3</v>
      </c>
      <c r="M1566" s="218"/>
      <c r="N1566" s="217">
        <v>0</v>
      </c>
    </row>
    <row r="1567" spans="2:14">
      <c r="B1567" s="72">
        <v>2023</v>
      </c>
      <c r="C1567" s="217">
        <v>2</v>
      </c>
      <c r="D1567" s="217">
        <v>0</v>
      </c>
      <c r="E1567" s="217">
        <v>0</v>
      </c>
      <c r="F1567" s="218">
        <v>2</v>
      </c>
      <c r="G1567" s="217">
        <v>0</v>
      </c>
      <c r="H1567" s="217">
        <v>0</v>
      </c>
      <c r="I1567" s="217">
        <v>0</v>
      </c>
      <c r="J1567" s="219">
        <v>2</v>
      </c>
      <c r="K1567" s="219"/>
      <c r="L1567" s="219">
        <v>2</v>
      </c>
      <c r="M1567" s="218"/>
      <c r="N1567" s="217">
        <v>0</v>
      </c>
    </row>
    <row r="1568" spans="2:14">
      <c r="B1568" s="617" t="s">
        <v>462</v>
      </c>
      <c r="C1568" s="19"/>
      <c r="D1568" s="19"/>
      <c r="E1568" s="19"/>
      <c r="F1568" s="165"/>
      <c r="G1568" s="19"/>
      <c r="H1568" s="19"/>
      <c r="I1568" s="175"/>
      <c r="J1568" s="568"/>
      <c r="K1568" s="568"/>
      <c r="L1568" s="568"/>
      <c r="M1568" s="569"/>
      <c r="N1568" s="19"/>
    </row>
    <row r="1569" spans="2:14">
      <c r="B1569" s="72">
        <v>2023</v>
      </c>
      <c r="C1569" s="19">
        <v>0</v>
      </c>
      <c r="D1569" s="19">
        <v>0</v>
      </c>
      <c r="E1569" s="19">
        <v>0</v>
      </c>
      <c r="F1569" s="165">
        <v>0</v>
      </c>
      <c r="G1569" s="19">
        <v>0</v>
      </c>
      <c r="H1569" s="19">
        <v>0</v>
      </c>
      <c r="I1569" s="175">
        <v>0</v>
      </c>
      <c r="J1569" s="166">
        <v>0</v>
      </c>
      <c r="K1569" s="166"/>
      <c r="L1569" s="166">
        <v>0</v>
      </c>
      <c r="M1569" s="165"/>
      <c r="N1569" s="19">
        <v>0</v>
      </c>
    </row>
    <row r="1570" spans="2:14">
      <c r="B1570" s="616" t="s">
        <v>670</v>
      </c>
      <c r="C1570" s="217"/>
      <c r="D1570" s="217"/>
      <c r="E1570" s="217"/>
      <c r="F1570" s="218"/>
      <c r="G1570" s="217"/>
      <c r="H1570" s="217"/>
      <c r="I1570" s="217"/>
      <c r="J1570" s="219"/>
      <c r="K1570" s="219"/>
      <c r="L1570" s="219"/>
      <c r="M1570" s="218"/>
      <c r="N1570" s="217"/>
    </row>
    <row r="1571" spans="2:14">
      <c r="B1571" s="617" t="s">
        <v>495</v>
      </c>
      <c r="C1571" s="217"/>
      <c r="D1571" s="217"/>
      <c r="E1571" s="217"/>
      <c r="F1571" s="218"/>
      <c r="G1571" s="217"/>
      <c r="H1571" s="217"/>
      <c r="I1571" s="217"/>
      <c r="J1571" s="219"/>
      <c r="K1571" s="219"/>
      <c r="L1571" s="219"/>
      <c r="M1571" s="218"/>
      <c r="N1571" s="217"/>
    </row>
    <row r="1572" spans="2:14">
      <c r="B1572" s="72">
        <v>2012</v>
      </c>
      <c r="C1572" s="217">
        <v>22</v>
      </c>
      <c r="D1572" s="217">
        <v>1</v>
      </c>
      <c r="E1572" s="217">
        <v>0</v>
      </c>
      <c r="F1572" s="218">
        <v>23</v>
      </c>
      <c r="G1572" s="217">
        <v>0</v>
      </c>
      <c r="H1572" s="217">
        <v>0</v>
      </c>
      <c r="I1572" s="217">
        <v>0</v>
      </c>
      <c r="J1572" s="219">
        <v>23</v>
      </c>
      <c r="K1572" s="219"/>
      <c r="L1572" s="219">
        <v>23</v>
      </c>
      <c r="M1572" s="218"/>
      <c r="N1572" s="217">
        <v>0</v>
      </c>
    </row>
    <row r="1573" spans="2:14">
      <c r="B1573" s="72">
        <v>2013</v>
      </c>
      <c r="C1573" s="217">
        <v>16</v>
      </c>
      <c r="D1573" s="217">
        <v>4</v>
      </c>
      <c r="E1573" s="217">
        <v>0</v>
      </c>
      <c r="F1573" s="218">
        <v>20</v>
      </c>
      <c r="G1573" s="217">
        <v>0</v>
      </c>
      <c r="H1573" s="217">
        <v>0</v>
      </c>
      <c r="I1573" s="217">
        <v>0</v>
      </c>
      <c r="J1573" s="219">
        <v>20</v>
      </c>
      <c r="K1573" s="219"/>
      <c r="L1573" s="219">
        <v>20</v>
      </c>
      <c r="M1573" s="218"/>
      <c r="N1573" s="217">
        <v>0</v>
      </c>
    </row>
    <row r="1574" spans="2:14">
      <c r="B1574" s="72">
        <v>2014</v>
      </c>
      <c r="C1574" s="217">
        <v>14</v>
      </c>
      <c r="D1574" s="217">
        <v>4</v>
      </c>
      <c r="E1574" s="217">
        <v>0</v>
      </c>
      <c r="F1574" s="218">
        <v>18</v>
      </c>
      <c r="G1574" s="217">
        <v>0</v>
      </c>
      <c r="H1574" s="217">
        <v>0</v>
      </c>
      <c r="I1574" s="217">
        <v>0</v>
      </c>
      <c r="J1574" s="219">
        <v>18</v>
      </c>
      <c r="K1574" s="219"/>
      <c r="L1574" s="219">
        <v>18</v>
      </c>
      <c r="M1574" s="218"/>
      <c r="N1574" s="217">
        <v>0</v>
      </c>
    </row>
    <row r="1575" spans="2:14">
      <c r="B1575" s="72">
        <v>2015</v>
      </c>
      <c r="C1575" s="217">
        <v>9</v>
      </c>
      <c r="D1575" s="217">
        <v>0</v>
      </c>
      <c r="E1575" s="217">
        <v>1</v>
      </c>
      <c r="F1575" s="218">
        <v>10</v>
      </c>
      <c r="G1575" s="217">
        <v>0</v>
      </c>
      <c r="H1575" s="217">
        <v>0</v>
      </c>
      <c r="I1575" s="217">
        <v>0</v>
      </c>
      <c r="J1575" s="219">
        <v>10</v>
      </c>
      <c r="K1575" s="219"/>
      <c r="L1575" s="219">
        <v>10</v>
      </c>
      <c r="M1575" s="218"/>
      <c r="N1575" s="217">
        <v>0</v>
      </c>
    </row>
    <row r="1576" spans="2:14">
      <c r="B1576" s="72">
        <v>2016</v>
      </c>
      <c r="C1576" s="217">
        <v>9</v>
      </c>
      <c r="D1576" s="217">
        <v>0</v>
      </c>
      <c r="E1576" s="217">
        <v>1</v>
      </c>
      <c r="F1576" s="218">
        <v>10</v>
      </c>
      <c r="G1576" s="217">
        <v>0</v>
      </c>
      <c r="H1576" s="217">
        <v>0</v>
      </c>
      <c r="I1576" s="217">
        <v>0</v>
      </c>
      <c r="J1576" s="219">
        <v>10</v>
      </c>
      <c r="K1576" s="219"/>
      <c r="L1576" s="219">
        <v>10</v>
      </c>
      <c r="M1576" s="218"/>
      <c r="N1576" s="217">
        <v>0</v>
      </c>
    </row>
    <row r="1577" spans="2:14">
      <c r="B1577" s="72">
        <v>2017</v>
      </c>
      <c r="C1577" s="217">
        <v>7</v>
      </c>
      <c r="D1577" s="217">
        <v>0</v>
      </c>
      <c r="E1577" s="217">
        <v>1</v>
      </c>
      <c r="F1577" s="218">
        <v>8</v>
      </c>
      <c r="G1577" s="217">
        <v>0</v>
      </c>
      <c r="H1577" s="217">
        <v>0</v>
      </c>
      <c r="I1577" s="217">
        <v>0</v>
      </c>
      <c r="J1577" s="219">
        <v>8</v>
      </c>
      <c r="K1577" s="219"/>
      <c r="L1577" s="219">
        <v>8</v>
      </c>
      <c r="M1577" s="218"/>
      <c r="N1577" s="217">
        <v>0</v>
      </c>
    </row>
    <row r="1578" spans="2:14">
      <c r="B1578" s="72">
        <v>2018</v>
      </c>
      <c r="C1578" s="217">
        <v>5</v>
      </c>
      <c r="D1578" s="217">
        <v>0</v>
      </c>
      <c r="E1578" s="217">
        <v>1</v>
      </c>
      <c r="F1578" s="218">
        <v>6</v>
      </c>
      <c r="G1578" s="217">
        <v>0</v>
      </c>
      <c r="H1578" s="217">
        <v>0</v>
      </c>
      <c r="I1578" s="217">
        <v>0</v>
      </c>
      <c r="J1578" s="219">
        <v>6</v>
      </c>
      <c r="K1578" s="219"/>
      <c r="L1578" s="219">
        <v>6</v>
      </c>
      <c r="M1578" s="218"/>
      <c r="N1578" s="217">
        <v>0</v>
      </c>
    </row>
    <row r="1579" spans="2:14">
      <c r="B1579" s="616" t="s">
        <v>671</v>
      </c>
      <c r="C1579" s="217"/>
      <c r="D1579" s="217"/>
      <c r="E1579" s="217"/>
      <c r="F1579" s="218"/>
      <c r="G1579" s="217"/>
      <c r="H1579" s="217"/>
      <c r="I1579" s="217"/>
      <c r="J1579" s="219"/>
      <c r="K1579" s="219"/>
      <c r="L1579" s="219"/>
      <c r="M1579" s="218"/>
      <c r="N1579" s="217"/>
    </row>
    <row r="1580" spans="2:14">
      <c r="B1580" s="617" t="s">
        <v>581</v>
      </c>
      <c r="C1580" s="217"/>
      <c r="D1580" s="217"/>
      <c r="E1580" s="217"/>
      <c r="F1580" s="218"/>
      <c r="G1580" s="217"/>
      <c r="H1580" s="217"/>
      <c r="I1580" s="217"/>
      <c r="J1580" s="219"/>
      <c r="K1580" s="219"/>
      <c r="L1580" s="219"/>
      <c r="M1580" s="218"/>
      <c r="N1580" s="217"/>
    </row>
    <row r="1581" spans="2:14">
      <c r="B1581" s="72">
        <v>2012</v>
      </c>
      <c r="C1581" s="217">
        <v>0</v>
      </c>
      <c r="D1581" s="217">
        <v>0</v>
      </c>
      <c r="E1581" s="217">
        <v>0</v>
      </c>
      <c r="F1581" s="218">
        <v>0</v>
      </c>
      <c r="G1581" s="217">
        <v>0</v>
      </c>
      <c r="H1581" s="217">
        <v>0</v>
      </c>
      <c r="I1581" s="217">
        <v>0</v>
      </c>
      <c r="J1581" s="219">
        <v>0</v>
      </c>
      <c r="K1581" s="219"/>
      <c r="L1581" s="219">
        <v>0</v>
      </c>
      <c r="M1581" s="218"/>
      <c r="N1581" s="217">
        <v>3756</v>
      </c>
    </row>
    <row r="1582" spans="2:14">
      <c r="B1582" s="72">
        <v>2013</v>
      </c>
      <c r="C1582" s="217">
        <v>0</v>
      </c>
      <c r="D1582" s="217">
        <v>0</v>
      </c>
      <c r="E1582" s="217">
        <v>0</v>
      </c>
      <c r="F1582" s="218">
        <v>0</v>
      </c>
      <c r="G1582" s="217">
        <v>0</v>
      </c>
      <c r="H1582" s="217">
        <v>0</v>
      </c>
      <c r="I1582" s="217">
        <v>0</v>
      </c>
      <c r="J1582" s="219">
        <v>0</v>
      </c>
      <c r="K1582" s="219"/>
      <c r="L1582" s="219">
        <v>0</v>
      </c>
      <c r="M1582" s="218"/>
      <c r="N1582" s="217">
        <v>1495</v>
      </c>
    </row>
    <row r="1583" spans="2:14">
      <c r="B1583" s="72">
        <v>2014</v>
      </c>
      <c r="C1583" s="217">
        <v>0</v>
      </c>
      <c r="D1583" s="217">
        <v>0</v>
      </c>
      <c r="E1583" s="217">
        <v>0</v>
      </c>
      <c r="F1583" s="218">
        <v>0</v>
      </c>
      <c r="G1583" s="217">
        <v>0</v>
      </c>
      <c r="H1583" s="217">
        <v>0</v>
      </c>
      <c r="I1583" s="217">
        <v>0</v>
      </c>
      <c r="J1583" s="219">
        <v>0</v>
      </c>
      <c r="K1583" s="219"/>
      <c r="L1583" s="219">
        <v>0</v>
      </c>
      <c r="M1583" s="218"/>
      <c r="N1583" s="217">
        <v>1235</v>
      </c>
    </row>
    <row r="1584" spans="2:14">
      <c r="B1584" s="72">
        <v>2017</v>
      </c>
      <c r="C1584" s="217">
        <v>0</v>
      </c>
      <c r="D1584" s="217">
        <v>0</v>
      </c>
      <c r="E1584" s="217">
        <v>0</v>
      </c>
      <c r="F1584" s="218">
        <v>0</v>
      </c>
      <c r="G1584" s="217">
        <v>0</v>
      </c>
      <c r="H1584" s="217">
        <v>0</v>
      </c>
      <c r="I1584" s="217">
        <v>0</v>
      </c>
      <c r="J1584" s="219">
        <v>0</v>
      </c>
      <c r="K1584" s="219"/>
      <c r="L1584" s="219">
        <v>0</v>
      </c>
      <c r="M1584" s="218"/>
      <c r="N1584" s="217">
        <v>9445</v>
      </c>
    </row>
    <row r="1585" spans="2:14">
      <c r="B1585" s="72">
        <v>2018</v>
      </c>
      <c r="C1585" s="217">
        <v>0</v>
      </c>
      <c r="D1585" s="217">
        <v>0</v>
      </c>
      <c r="E1585" s="217">
        <v>0</v>
      </c>
      <c r="F1585" s="218">
        <v>0</v>
      </c>
      <c r="G1585" s="217">
        <v>80</v>
      </c>
      <c r="H1585" s="217">
        <v>0</v>
      </c>
      <c r="I1585" s="217">
        <v>80</v>
      </c>
      <c r="J1585" s="219">
        <v>80</v>
      </c>
      <c r="K1585" s="219"/>
      <c r="L1585" s="219">
        <v>80</v>
      </c>
      <c r="M1585" s="218"/>
      <c r="N1585" s="217">
        <v>8232</v>
      </c>
    </row>
    <row r="1586" spans="2:14">
      <c r="B1586" s="72">
        <v>2019</v>
      </c>
      <c r="C1586" s="217">
        <v>0</v>
      </c>
      <c r="D1586" s="217">
        <v>0</v>
      </c>
      <c r="E1586" s="217">
        <v>0</v>
      </c>
      <c r="F1586" s="218">
        <v>0</v>
      </c>
      <c r="G1586" s="217">
        <v>2206</v>
      </c>
      <c r="H1586" s="217">
        <v>0</v>
      </c>
      <c r="I1586" s="217">
        <v>2206</v>
      </c>
      <c r="J1586" s="219">
        <v>2206</v>
      </c>
      <c r="K1586" s="219"/>
      <c r="L1586" s="219">
        <v>2206</v>
      </c>
      <c r="M1586" s="218"/>
      <c r="N1586" s="217">
        <v>7809</v>
      </c>
    </row>
    <row r="1587" spans="2:14">
      <c r="B1587" s="616" t="s">
        <v>246</v>
      </c>
      <c r="C1587" s="217"/>
      <c r="D1587" s="217"/>
      <c r="E1587" s="217"/>
      <c r="F1587" s="218"/>
      <c r="G1587" s="217"/>
      <c r="H1587" s="217"/>
      <c r="I1587" s="217"/>
      <c r="J1587" s="219"/>
      <c r="K1587" s="219"/>
      <c r="L1587" s="219"/>
      <c r="M1587" s="218"/>
      <c r="N1587" s="217"/>
    </row>
    <row r="1588" spans="2:14">
      <c r="B1588" s="617" t="s">
        <v>582</v>
      </c>
      <c r="C1588" s="217"/>
      <c r="D1588" s="217"/>
      <c r="E1588" s="217"/>
      <c r="F1588" s="218"/>
      <c r="G1588" s="217"/>
      <c r="H1588" s="217"/>
      <c r="I1588" s="217"/>
      <c r="J1588" s="219"/>
      <c r="K1588" s="219"/>
      <c r="L1588" s="219"/>
      <c r="M1588" s="218"/>
      <c r="N1588" s="217"/>
    </row>
    <row r="1589" spans="2:14">
      <c r="B1589" s="72">
        <v>2016</v>
      </c>
      <c r="C1589" s="217">
        <v>0</v>
      </c>
      <c r="D1589" s="217">
        <v>608</v>
      </c>
      <c r="E1589" s="217">
        <v>1679</v>
      </c>
      <c r="F1589" s="218">
        <v>2287</v>
      </c>
      <c r="G1589" s="217">
        <v>0</v>
      </c>
      <c r="H1589" s="217">
        <v>0</v>
      </c>
      <c r="I1589" s="217">
        <v>0</v>
      </c>
      <c r="J1589" s="219">
        <v>2287</v>
      </c>
      <c r="K1589" s="219"/>
      <c r="L1589" s="219">
        <v>2287</v>
      </c>
      <c r="M1589" s="218"/>
      <c r="N1589" s="217">
        <v>0</v>
      </c>
    </row>
    <row r="1590" spans="2:14">
      <c r="B1590" s="72">
        <v>2017</v>
      </c>
      <c r="C1590" s="217">
        <v>0</v>
      </c>
      <c r="D1590" s="217">
        <v>609</v>
      </c>
      <c r="E1590" s="217">
        <v>1388</v>
      </c>
      <c r="F1590" s="218">
        <v>1997</v>
      </c>
      <c r="G1590" s="217">
        <v>0</v>
      </c>
      <c r="H1590" s="217">
        <v>0</v>
      </c>
      <c r="I1590" s="217">
        <v>0</v>
      </c>
      <c r="J1590" s="219">
        <v>1997</v>
      </c>
      <c r="K1590" s="219"/>
      <c r="L1590" s="219">
        <v>1997</v>
      </c>
      <c r="M1590" s="218"/>
      <c r="N1590" s="217">
        <v>0</v>
      </c>
    </row>
    <row r="1591" spans="2:14">
      <c r="B1591" s="72">
        <v>2018</v>
      </c>
      <c r="C1591" s="217">
        <v>0</v>
      </c>
      <c r="D1591" s="217">
        <v>496</v>
      </c>
      <c r="E1591" s="217">
        <v>1086</v>
      </c>
      <c r="F1591" s="218">
        <v>1582</v>
      </c>
      <c r="G1591" s="217">
        <v>0</v>
      </c>
      <c r="H1591" s="217">
        <v>0</v>
      </c>
      <c r="I1591" s="217">
        <v>0</v>
      </c>
      <c r="J1591" s="219">
        <v>1582</v>
      </c>
      <c r="K1591" s="219"/>
      <c r="L1591" s="219">
        <v>1582</v>
      </c>
      <c r="M1591" s="218"/>
      <c r="N1591" s="217">
        <v>0</v>
      </c>
    </row>
    <row r="1592" spans="2:14">
      <c r="B1592" s="72">
        <v>2019</v>
      </c>
      <c r="C1592" s="217">
        <v>0</v>
      </c>
      <c r="D1592" s="217">
        <v>467</v>
      </c>
      <c r="E1592" s="217">
        <v>1081</v>
      </c>
      <c r="F1592" s="218">
        <v>1548</v>
      </c>
      <c r="G1592" s="217">
        <v>0</v>
      </c>
      <c r="H1592" s="217">
        <v>0</v>
      </c>
      <c r="I1592" s="217">
        <v>0</v>
      </c>
      <c r="J1592" s="219">
        <v>1548</v>
      </c>
      <c r="K1592" s="219"/>
      <c r="L1592" s="219">
        <v>1548</v>
      </c>
      <c r="M1592" s="218"/>
      <c r="N1592" s="217">
        <v>0</v>
      </c>
    </row>
    <row r="1593" spans="2:14">
      <c r="B1593" s="72">
        <v>2020</v>
      </c>
      <c r="C1593" s="217">
        <v>0</v>
      </c>
      <c r="D1593" s="217">
        <v>440</v>
      </c>
      <c r="E1593" s="217">
        <v>1023</v>
      </c>
      <c r="F1593" s="218">
        <v>1463</v>
      </c>
      <c r="G1593" s="217">
        <v>0</v>
      </c>
      <c r="H1593" s="217">
        <v>0</v>
      </c>
      <c r="I1593" s="217">
        <v>0</v>
      </c>
      <c r="J1593" s="219">
        <v>1463</v>
      </c>
      <c r="K1593" s="219"/>
      <c r="L1593" s="219">
        <v>1463</v>
      </c>
      <c r="M1593" s="218"/>
      <c r="N1593" s="217">
        <v>0</v>
      </c>
    </row>
    <row r="1594" spans="2:14">
      <c r="B1594" s="72">
        <v>2021</v>
      </c>
      <c r="C1594" s="217">
        <v>0</v>
      </c>
      <c r="D1594" s="217">
        <v>0</v>
      </c>
      <c r="E1594" s="217">
        <v>538</v>
      </c>
      <c r="F1594" s="218">
        <v>538</v>
      </c>
      <c r="G1594" s="217">
        <v>0</v>
      </c>
      <c r="H1594" s="217">
        <v>0</v>
      </c>
      <c r="I1594" s="217">
        <v>0</v>
      </c>
      <c r="J1594" s="219">
        <v>538</v>
      </c>
      <c r="K1594" s="219"/>
      <c r="L1594" s="219">
        <v>538</v>
      </c>
      <c r="M1594" s="218"/>
      <c r="N1594" s="217">
        <v>0</v>
      </c>
    </row>
    <row r="1595" spans="2:14">
      <c r="B1595" s="616" t="s">
        <v>672</v>
      </c>
      <c r="C1595" s="217"/>
      <c r="D1595" s="217"/>
      <c r="E1595" s="217"/>
      <c r="F1595" s="218"/>
      <c r="G1595" s="217"/>
      <c r="H1595" s="217"/>
      <c r="I1595" s="217"/>
      <c r="J1595" s="219"/>
      <c r="K1595" s="219"/>
      <c r="L1595" s="219"/>
      <c r="M1595" s="218"/>
      <c r="N1595" s="217"/>
    </row>
    <row r="1596" spans="2:14">
      <c r="B1596" s="617" t="s">
        <v>583</v>
      </c>
      <c r="C1596" s="217"/>
      <c r="D1596" s="217"/>
      <c r="E1596" s="217"/>
      <c r="F1596" s="218"/>
      <c r="G1596" s="217"/>
      <c r="H1596" s="217"/>
      <c r="I1596" s="217"/>
      <c r="J1596" s="219"/>
      <c r="K1596" s="219"/>
      <c r="L1596" s="219"/>
      <c r="M1596" s="218"/>
      <c r="N1596" s="217"/>
    </row>
    <row r="1597" spans="2:14">
      <c r="B1597" s="72">
        <v>2012</v>
      </c>
      <c r="C1597" s="217">
        <v>0</v>
      </c>
      <c r="D1597" s="217">
        <v>0</v>
      </c>
      <c r="E1597" s="217">
        <v>0</v>
      </c>
      <c r="F1597" s="218">
        <v>0</v>
      </c>
      <c r="G1597" s="217">
        <v>0</v>
      </c>
      <c r="H1597" s="217">
        <v>0</v>
      </c>
      <c r="I1597" s="217">
        <v>0</v>
      </c>
      <c r="J1597" s="219">
        <v>0</v>
      </c>
      <c r="K1597" s="219"/>
      <c r="L1597" s="219">
        <v>0</v>
      </c>
      <c r="M1597" s="218"/>
      <c r="N1597" s="217">
        <v>8260</v>
      </c>
    </row>
    <row r="1598" spans="2:14">
      <c r="B1598" s="72">
        <v>2013</v>
      </c>
      <c r="C1598" s="217">
        <v>0</v>
      </c>
      <c r="D1598" s="217">
        <v>0</v>
      </c>
      <c r="E1598" s="217">
        <v>0</v>
      </c>
      <c r="F1598" s="218">
        <v>0</v>
      </c>
      <c r="G1598" s="217">
        <v>0</v>
      </c>
      <c r="H1598" s="217">
        <v>0</v>
      </c>
      <c r="I1598" s="217">
        <v>0</v>
      </c>
      <c r="J1598" s="219">
        <v>0</v>
      </c>
      <c r="K1598" s="219"/>
      <c r="L1598" s="219">
        <v>0</v>
      </c>
      <c r="M1598" s="218"/>
      <c r="N1598" s="217">
        <v>6475</v>
      </c>
    </row>
    <row r="1599" spans="2:14">
      <c r="B1599" s="72">
        <v>2014</v>
      </c>
      <c r="C1599" s="217">
        <v>0</v>
      </c>
      <c r="D1599" s="217">
        <v>0</v>
      </c>
      <c r="E1599" s="217">
        <v>0</v>
      </c>
      <c r="F1599" s="218">
        <v>0</v>
      </c>
      <c r="G1599" s="217">
        <v>0</v>
      </c>
      <c r="H1599" s="217">
        <v>0</v>
      </c>
      <c r="I1599" s="217">
        <v>0</v>
      </c>
      <c r="J1599" s="219">
        <v>0</v>
      </c>
      <c r="K1599" s="219"/>
      <c r="L1599" s="219">
        <v>0</v>
      </c>
      <c r="M1599" s="218"/>
      <c r="N1599" s="217">
        <v>4596</v>
      </c>
    </row>
    <row r="1600" spans="2:14">
      <c r="B1600" s="72">
        <v>2015</v>
      </c>
      <c r="C1600" s="217">
        <v>0</v>
      </c>
      <c r="D1600" s="217">
        <v>0</v>
      </c>
      <c r="E1600" s="217">
        <v>0</v>
      </c>
      <c r="F1600" s="218">
        <v>0</v>
      </c>
      <c r="G1600" s="217">
        <v>0</v>
      </c>
      <c r="H1600" s="217">
        <v>0</v>
      </c>
      <c r="I1600" s="217">
        <v>0</v>
      </c>
      <c r="J1600" s="219">
        <v>0</v>
      </c>
      <c r="K1600" s="219"/>
      <c r="L1600" s="219">
        <v>0</v>
      </c>
      <c r="M1600" s="218"/>
      <c r="N1600" s="217">
        <v>16333</v>
      </c>
    </row>
    <row r="1601" spans="2:14">
      <c r="B1601" s="72">
        <v>2016</v>
      </c>
      <c r="C1601" s="217">
        <v>0</v>
      </c>
      <c r="D1601" s="217">
        <v>0</v>
      </c>
      <c r="E1601" s="217">
        <v>0</v>
      </c>
      <c r="F1601" s="218">
        <v>0</v>
      </c>
      <c r="G1601" s="217">
        <v>0</v>
      </c>
      <c r="H1601" s="217">
        <v>0</v>
      </c>
      <c r="I1601" s="217">
        <v>0</v>
      </c>
      <c r="J1601" s="219">
        <v>0</v>
      </c>
      <c r="K1601" s="219"/>
      <c r="L1601" s="219">
        <v>0</v>
      </c>
      <c r="M1601" s="218"/>
      <c r="N1601" s="217">
        <v>9525</v>
      </c>
    </row>
    <row r="1602" spans="2:14">
      <c r="B1602" s="616" t="s">
        <v>673</v>
      </c>
      <c r="C1602" s="217"/>
      <c r="D1602" s="217"/>
      <c r="E1602" s="217"/>
      <c r="F1602" s="218"/>
      <c r="G1602" s="217"/>
      <c r="H1602" s="217"/>
      <c r="I1602" s="217"/>
      <c r="J1602" s="219"/>
      <c r="K1602" s="219"/>
      <c r="L1602" s="219"/>
      <c r="M1602" s="218"/>
      <c r="N1602" s="217"/>
    </row>
    <row r="1603" spans="2:14">
      <c r="B1603" s="617" t="s">
        <v>584</v>
      </c>
      <c r="C1603" s="217"/>
      <c r="D1603" s="217"/>
      <c r="E1603" s="217"/>
      <c r="F1603" s="218"/>
      <c r="G1603" s="217"/>
      <c r="H1603" s="217"/>
      <c r="I1603" s="217"/>
      <c r="J1603" s="219"/>
      <c r="K1603" s="219"/>
      <c r="L1603" s="219"/>
      <c r="M1603" s="218"/>
      <c r="N1603" s="217"/>
    </row>
    <row r="1604" spans="2:14">
      <c r="B1604" s="72">
        <v>2012</v>
      </c>
      <c r="C1604" s="217">
        <v>0</v>
      </c>
      <c r="D1604" s="217">
        <v>0</v>
      </c>
      <c r="E1604" s="217">
        <v>0</v>
      </c>
      <c r="F1604" s="218">
        <v>0</v>
      </c>
      <c r="G1604" s="217">
        <v>0</v>
      </c>
      <c r="H1604" s="217">
        <v>0</v>
      </c>
      <c r="I1604" s="217">
        <v>0</v>
      </c>
      <c r="J1604" s="219">
        <v>0</v>
      </c>
      <c r="K1604" s="219"/>
      <c r="L1604" s="219">
        <v>0</v>
      </c>
      <c r="M1604" s="218"/>
      <c r="N1604" s="217">
        <v>3330</v>
      </c>
    </row>
    <row r="1605" spans="2:14">
      <c r="B1605" s="72">
        <v>2013</v>
      </c>
      <c r="C1605" s="217">
        <v>0</v>
      </c>
      <c r="D1605" s="217">
        <v>0</v>
      </c>
      <c r="E1605" s="217">
        <v>0</v>
      </c>
      <c r="F1605" s="218">
        <v>0</v>
      </c>
      <c r="G1605" s="217">
        <v>0</v>
      </c>
      <c r="H1605" s="217">
        <v>0</v>
      </c>
      <c r="I1605" s="217">
        <v>0</v>
      </c>
      <c r="J1605" s="219">
        <v>0</v>
      </c>
      <c r="K1605" s="219"/>
      <c r="L1605" s="219">
        <v>0</v>
      </c>
      <c r="M1605" s="218"/>
      <c r="N1605" s="217">
        <v>386</v>
      </c>
    </row>
    <row r="1606" spans="2:14">
      <c r="B1606" s="72">
        <v>2014</v>
      </c>
      <c r="C1606" s="217">
        <v>0</v>
      </c>
      <c r="D1606" s="217">
        <v>0</v>
      </c>
      <c r="E1606" s="217">
        <v>0</v>
      </c>
      <c r="F1606" s="218">
        <v>0</v>
      </c>
      <c r="G1606" s="217">
        <v>0</v>
      </c>
      <c r="H1606" s="217">
        <v>0</v>
      </c>
      <c r="I1606" s="217">
        <v>0</v>
      </c>
      <c r="J1606" s="219">
        <v>0</v>
      </c>
      <c r="K1606" s="219"/>
      <c r="L1606" s="219">
        <v>0</v>
      </c>
      <c r="M1606" s="218"/>
      <c r="N1606" s="217">
        <v>33635</v>
      </c>
    </row>
    <row r="1607" spans="2:14">
      <c r="B1607" s="72">
        <v>2015</v>
      </c>
      <c r="C1607" s="217">
        <v>0</v>
      </c>
      <c r="D1607" s="217">
        <v>0</v>
      </c>
      <c r="E1607" s="217">
        <v>0</v>
      </c>
      <c r="F1607" s="218">
        <v>0</v>
      </c>
      <c r="G1607" s="217">
        <v>0</v>
      </c>
      <c r="H1607" s="217">
        <v>0</v>
      </c>
      <c r="I1607" s="217">
        <v>0</v>
      </c>
      <c r="J1607" s="219">
        <v>0</v>
      </c>
      <c r="K1607" s="219"/>
      <c r="L1607" s="219">
        <v>0</v>
      </c>
      <c r="M1607" s="218"/>
      <c r="N1607" s="217">
        <v>23892</v>
      </c>
    </row>
    <row r="1608" spans="2:14">
      <c r="B1608" s="72">
        <v>2016</v>
      </c>
      <c r="C1608" s="217">
        <v>0</v>
      </c>
      <c r="D1608" s="217">
        <v>0</v>
      </c>
      <c r="E1608" s="217">
        <v>0</v>
      </c>
      <c r="F1608" s="218">
        <v>0</v>
      </c>
      <c r="G1608" s="217">
        <v>0</v>
      </c>
      <c r="H1608" s="217">
        <v>0</v>
      </c>
      <c r="I1608" s="217">
        <v>0</v>
      </c>
      <c r="J1608" s="219">
        <v>0</v>
      </c>
      <c r="K1608" s="219"/>
      <c r="L1608" s="219">
        <v>0</v>
      </c>
      <c r="M1608" s="218"/>
      <c r="N1608" s="217">
        <v>24514</v>
      </c>
    </row>
    <row r="1609" spans="2:14">
      <c r="B1609" s="616" t="s">
        <v>360</v>
      </c>
      <c r="C1609" s="217"/>
      <c r="D1609" s="217"/>
      <c r="E1609" s="217"/>
      <c r="F1609" s="218"/>
      <c r="G1609" s="217"/>
      <c r="H1609" s="217"/>
      <c r="I1609" s="217"/>
      <c r="J1609" s="219"/>
      <c r="K1609" s="219"/>
      <c r="L1609" s="219"/>
      <c r="M1609" s="218"/>
      <c r="N1609" s="217"/>
    </row>
    <row r="1610" spans="2:14">
      <c r="B1610" s="617" t="s">
        <v>463</v>
      </c>
      <c r="C1610" s="217"/>
      <c r="D1610" s="217"/>
      <c r="E1610" s="217"/>
      <c r="F1610" s="218"/>
      <c r="G1610" s="217"/>
      <c r="H1610" s="217"/>
      <c r="I1610" s="217"/>
      <c r="J1610" s="219"/>
      <c r="K1610" s="219"/>
      <c r="L1610" s="219"/>
      <c r="M1610" s="218"/>
      <c r="N1610" s="217"/>
    </row>
    <row r="1611" spans="2:14">
      <c r="B1611" s="72">
        <v>2017</v>
      </c>
      <c r="C1611" s="217">
        <v>0</v>
      </c>
      <c r="D1611" s="217">
        <v>0</v>
      </c>
      <c r="E1611" s="217">
        <v>0</v>
      </c>
      <c r="F1611" s="218">
        <v>0</v>
      </c>
      <c r="G1611" s="217">
        <v>0</v>
      </c>
      <c r="H1611" s="217">
        <v>0</v>
      </c>
      <c r="I1611" s="217">
        <v>0</v>
      </c>
      <c r="J1611" s="219">
        <v>0</v>
      </c>
      <c r="K1611" s="219"/>
      <c r="L1611" s="219">
        <v>0</v>
      </c>
      <c r="M1611" s="218"/>
      <c r="N1611" s="217">
        <v>6</v>
      </c>
    </row>
    <row r="1612" spans="2:14">
      <c r="B1612" s="72">
        <v>2018</v>
      </c>
      <c r="C1612" s="217">
        <v>0</v>
      </c>
      <c r="D1612" s="217">
        <v>0</v>
      </c>
      <c r="E1612" s="217">
        <v>0</v>
      </c>
      <c r="F1612" s="218">
        <v>0</v>
      </c>
      <c r="G1612" s="217">
        <v>0</v>
      </c>
      <c r="H1612" s="217">
        <v>0</v>
      </c>
      <c r="I1612" s="217">
        <v>0</v>
      </c>
      <c r="J1612" s="219">
        <v>0</v>
      </c>
      <c r="K1612" s="219"/>
      <c r="L1612" s="219">
        <v>0</v>
      </c>
      <c r="M1612" s="218"/>
      <c r="N1612" s="217">
        <v>9</v>
      </c>
    </row>
    <row r="1613" spans="2:14">
      <c r="B1613" s="72">
        <v>2019</v>
      </c>
      <c r="C1613" s="217">
        <v>0</v>
      </c>
      <c r="D1613" s="217">
        <v>0</v>
      </c>
      <c r="E1613" s="217">
        <v>0</v>
      </c>
      <c r="F1613" s="218">
        <v>0</v>
      </c>
      <c r="G1613" s="217">
        <v>0</v>
      </c>
      <c r="H1613" s="217">
        <v>0</v>
      </c>
      <c r="I1613" s="217">
        <v>0</v>
      </c>
      <c r="J1613" s="219">
        <v>0</v>
      </c>
      <c r="K1613" s="219"/>
      <c r="L1613" s="219">
        <v>0</v>
      </c>
      <c r="M1613" s="218"/>
      <c r="N1613" s="217">
        <v>396</v>
      </c>
    </row>
    <row r="1614" spans="2:14">
      <c r="B1614" s="72">
        <v>2020</v>
      </c>
      <c r="C1614" s="217">
        <v>0</v>
      </c>
      <c r="D1614" s="217">
        <v>0</v>
      </c>
      <c r="E1614" s="217">
        <v>0</v>
      </c>
      <c r="F1614" s="218">
        <v>0</v>
      </c>
      <c r="G1614" s="217">
        <v>0</v>
      </c>
      <c r="H1614" s="217">
        <v>0</v>
      </c>
      <c r="I1614" s="217">
        <v>0</v>
      </c>
      <c r="J1614" s="219">
        <v>0</v>
      </c>
      <c r="K1614" s="219"/>
      <c r="L1614" s="219">
        <v>0</v>
      </c>
      <c r="M1614" s="218"/>
      <c r="N1614" s="217">
        <v>722</v>
      </c>
    </row>
    <row r="1615" spans="2:14">
      <c r="B1615" s="72">
        <v>2021</v>
      </c>
      <c r="C1615" s="217">
        <v>0</v>
      </c>
      <c r="D1615" s="217">
        <v>0</v>
      </c>
      <c r="E1615" s="217">
        <v>0</v>
      </c>
      <c r="F1615" s="218">
        <v>0</v>
      </c>
      <c r="G1615" s="217">
        <v>0</v>
      </c>
      <c r="H1615" s="217">
        <v>0</v>
      </c>
      <c r="I1615" s="217">
        <v>0</v>
      </c>
      <c r="J1615" s="219">
        <v>0</v>
      </c>
      <c r="K1615" s="219"/>
      <c r="L1615" s="219">
        <v>0</v>
      </c>
      <c r="M1615" s="218"/>
      <c r="N1615" s="217">
        <v>780</v>
      </c>
    </row>
    <row r="1616" spans="2:14">
      <c r="B1616" s="72">
        <v>2022</v>
      </c>
      <c r="C1616" s="217">
        <v>0</v>
      </c>
      <c r="D1616" s="217">
        <v>0</v>
      </c>
      <c r="E1616" s="217">
        <v>0</v>
      </c>
      <c r="F1616" s="218">
        <v>0</v>
      </c>
      <c r="G1616" s="217">
        <v>0</v>
      </c>
      <c r="H1616" s="217">
        <v>0</v>
      </c>
      <c r="I1616" s="217">
        <v>0</v>
      </c>
      <c r="J1616" s="219">
        <v>0</v>
      </c>
      <c r="K1616" s="219"/>
      <c r="L1616" s="219">
        <v>0</v>
      </c>
      <c r="M1616" s="218"/>
      <c r="N1616" s="217">
        <v>638</v>
      </c>
    </row>
    <row r="1617" spans="2:14">
      <c r="B1617" s="72">
        <v>2023</v>
      </c>
      <c r="C1617" s="19">
        <v>0</v>
      </c>
      <c r="D1617" s="19">
        <v>0</v>
      </c>
      <c r="E1617" s="19">
        <v>0</v>
      </c>
      <c r="F1617" s="165">
        <v>0</v>
      </c>
      <c r="G1617" s="19">
        <v>0</v>
      </c>
      <c r="H1617" s="19">
        <v>0</v>
      </c>
      <c r="I1617" s="175">
        <v>0</v>
      </c>
      <c r="J1617" s="568">
        <v>0</v>
      </c>
      <c r="K1617" s="568"/>
      <c r="L1617" s="568">
        <v>0</v>
      </c>
      <c r="M1617" s="569"/>
      <c r="N1617" s="19">
        <v>694</v>
      </c>
    </row>
    <row r="1618" spans="2:14">
      <c r="B1618" s="616" t="s">
        <v>221</v>
      </c>
      <c r="C1618" s="217"/>
      <c r="D1618" s="217"/>
      <c r="E1618" s="217"/>
      <c r="F1618" s="218"/>
      <c r="G1618" s="217"/>
      <c r="H1618" s="217"/>
      <c r="I1618" s="217"/>
      <c r="J1618" s="219"/>
      <c r="K1618" s="219"/>
      <c r="L1618" s="219"/>
      <c r="M1618" s="218"/>
      <c r="N1618" s="217"/>
    </row>
    <row r="1619" spans="2:14">
      <c r="B1619" s="617" t="s">
        <v>464</v>
      </c>
      <c r="C1619" s="217"/>
      <c r="D1619" s="217"/>
      <c r="E1619" s="217"/>
      <c r="F1619" s="218"/>
      <c r="G1619" s="217"/>
      <c r="H1619" s="217"/>
      <c r="I1619" s="217"/>
      <c r="J1619" s="219"/>
      <c r="K1619" s="219"/>
      <c r="L1619" s="219"/>
      <c r="M1619" s="218"/>
      <c r="N1619" s="217"/>
    </row>
    <row r="1620" spans="2:14">
      <c r="B1620" s="72">
        <v>2012</v>
      </c>
      <c r="C1620" s="217">
        <v>11</v>
      </c>
      <c r="D1620" s="217">
        <v>0</v>
      </c>
      <c r="E1620" s="217">
        <v>3704</v>
      </c>
      <c r="F1620" s="218">
        <v>3715</v>
      </c>
      <c r="G1620" s="217">
        <v>0</v>
      </c>
      <c r="H1620" s="217">
        <v>0</v>
      </c>
      <c r="I1620" s="217">
        <v>0</v>
      </c>
      <c r="J1620" s="219">
        <v>3715</v>
      </c>
      <c r="K1620" s="219"/>
      <c r="L1620" s="219">
        <v>3715</v>
      </c>
      <c r="M1620" s="218"/>
      <c r="N1620" s="217">
        <v>0</v>
      </c>
    </row>
    <row r="1621" spans="2:14">
      <c r="B1621" s="72">
        <v>2013</v>
      </c>
      <c r="C1621" s="217">
        <v>12</v>
      </c>
      <c r="D1621" s="217">
        <v>0</v>
      </c>
      <c r="E1621" s="217">
        <v>3085</v>
      </c>
      <c r="F1621" s="218">
        <v>3097</v>
      </c>
      <c r="G1621" s="217">
        <v>0</v>
      </c>
      <c r="H1621" s="217">
        <v>0</v>
      </c>
      <c r="I1621" s="217">
        <v>0</v>
      </c>
      <c r="J1621" s="219">
        <v>3097</v>
      </c>
      <c r="K1621" s="219"/>
      <c r="L1621" s="219">
        <v>3097</v>
      </c>
      <c r="M1621" s="218"/>
      <c r="N1621" s="217">
        <v>0</v>
      </c>
    </row>
    <row r="1622" spans="2:14">
      <c r="B1622" s="72">
        <v>2014</v>
      </c>
      <c r="C1622" s="217">
        <v>0</v>
      </c>
      <c r="D1622" s="217">
        <v>0</v>
      </c>
      <c r="E1622" s="217">
        <v>10</v>
      </c>
      <c r="F1622" s="218">
        <v>10</v>
      </c>
      <c r="G1622" s="217">
        <v>0</v>
      </c>
      <c r="H1622" s="217">
        <v>0</v>
      </c>
      <c r="I1622" s="217">
        <v>0</v>
      </c>
      <c r="J1622" s="219">
        <v>10</v>
      </c>
      <c r="K1622" s="219"/>
      <c r="L1622" s="219">
        <v>10</v>
      </c>
      <c r="M1622" s="218"/>
      <c r="N1622" s="217">
        <v>0</v>
      </c>
    </row>
    <row r="1623" spans="2:14">
      <c r="B1623" s="72">
        <v>2015</v>
      </c>
      <c r="C1623" s="217">
        <v>8</v>
      </c>
      <c r="D1623" s="217">
        <v>0</v>
      </c>
      <c r="E1623" s="217">
        <v>0</v>
      </c>
      <c r="F1623" s="218">
        <v>8</v>
      </c>
      <c r="G1623" s="217">
        <v>0</v>
      </c>
      <c r="H1623" s="217">
        <v>0</v>
      </c>
      <c r="I1623" s="217">
        <v>0</v>
      </c>
      <c r="J1623" s="219">
        <v>8</v>
      </c>
      <c r="K1623" s="219"/>
      <c r="L1623" s="219">
        <v>8</v>
      </c>
      <c r="M1623" s="218"/>
      <c r="N1623" s="217">
        <v>0</v>
      </c>
    </row>
    <row r="1624" spans="2:14">
      <c r="B1624" s="72">
        <v>2016</v>
      </c>
      <c r="C1624" s="217">
        <v>7</v>
      </c>
      <c r="D1624" s="217">
        <v>0</v>
      </c>
      <c r="E1624" s="217">
        <v>0</v>
      </c>
      <c r="F1624" s="218">
        <v>7</v>
      </c>
      <c r="G1624" s="217">
        <v>0</v>
      </c>
      <c r="H1624" s="217">
        <v>0</v>
      </c>
      <c r="I1624" s="217">
        <v>0</v>
      </c>
      <c r="J1624" s="219">
        <v>7</v>
      </c>
      <c r="K1624" s="219"/>
      <c r="L1624" s="219">
        <v>7</v>
      </c>
      <c r="M1624" s="218"/>
      <c r="N1624" s="217">
        <v>0</v>
      </c>
    </row>
    <row r="1625" spans="2:14">
      <c r="B1625" s="72">
        <v>2017</v>
      </c>
      <c r="C1625" s="217">
        <v>5</v>
      </c>
      <c r="D1625" s="217">
        <v>0</v>
      </c>
      <c r="E1625" s="217">
        <v>0</v>
      </c>
      <c r="F1625" s="218">
        <v>5</v>
      </c>
      <c r="G1625" s="217">
        <v>0</v>
      </c>
      <c r="H1625" s="217">
        <v>0</v>
      </c>
      <c r="I1625" s="217">
        <v>0</v>
      </c>
      <c r="J1625" s="219">
        <v>5</v>
      </c>
      <c r="K1625" s="219"/>
      <c r="L1625" s="219">
        <v>5</v>
      </c>
      <c r="M1625" s="218"/>
      <c r="N1625" s="217">
        <v>0</v>
      </c>
    </row>
    <row r="1626" spans="2:14">
      <c r="B1626" s="72">
        <v>2018</v>
      </c>
      <c r="C1626" s="217">
        <v>5</v>
      </c>
      <c r="D1626" s="217">
        <v>0</v>
      </c>
      <c r="E1626" s="217">
        <v>0</v>
      </c>
      <c r="F1626" s="218">
        <v>5</v>
      </c>
      <c r="G1626" s="217">
        <v>0</v>
      </c>
      <c r="H1626" s="217">
        <v>0</v>
      </c>
      <c r="I1626" s="217">
        <v>0</v>
      </c>
      <c r="J1626" s="219">
        <v>5</v>
      </c>
      <c r="K1626" s="219"/>
      <c r="L1626" s="219">
        <v>5</v>
      </c>
      <c r="M1626" s="218"/>
      <c r="N1626" s="217">
        <v>0</v>
      </c>
    </row>
    <row r="1627" spans="2:14">
      <c r="B1627" s="72">
        <v>2019</v>
      </c>
      <c r="C1627" s="217">
        <v>5</v>
      </c>
      <c r="D1627" s="217">
        <v>0</v>
      </c>
      <c r="E1627" s="217">
        <v>0</v>
      </c>
      <c r="F1627" s="218">
        <v>5</v>
      </c>
      <c r="G1627" s="217">
        <v>0</v>
      </c>
      <c r="H1627" s="217">
        <v>0</v>
      </c>
      <c r="I1627" s="217">
        <v>0</v>
      </c>
      <c r="J1627" s="219">
        <v>5</v>
      </c>
      <c r="K1627" s="219"/>
      <c r="L1627" s="219">
        <v>5</v>
      </c>
      <c r="M1627" s="218"/>
      <c r="N1627" s="217">
        <v>0</v>
      </c>
    </row>
    <row r="1628" spans="2:14">
      <c r="B1628" s="72">
        <v>2020</v>
      </c>
      <c r="C1628" s="217">
        <v>5</v>
      </c>
      <c r="D1628" s="217">
        <v>0</v>
      </c>
      <c r="E1628" s="217">
        <v>0</v>
      </c>
      <c r="F1628" s="218">
        <v>5</v>
      </c>
      <c r="G1628" s="217">
        <v>0</v>
      </c>
      <c r="H1628" s="217">
        <v>0</v>
      </c>
      <c r="I1628" s="217">
        <v>0</v>
      </c>
      <c r="J1628" s="219">
        <v>5</v>
      </c>
      <c r="K1628" s="219"/>
      <c r="L1628" s="219">
        <v>5</v>
      </c>
      <c r="M1628" s="218"/>
      <c r="N1628" s="217">
        <v>0</v>
      </c>
    </row>
    <row r="1629" spans="2:14">
      <c r="B1629" s="72">
        <v>2021</v>
      </c>
      <c r="C1629" s="217">
        <v>4</v>
      </c>
      <c r="D1629" s="217">
        <v>0</v>
      </c>
      <c r="E1629" s="217">
        <v>0</v>
      </c>
      <c r="F1629" s="218">
        <v>4</v>
      </c>
      <c r="G1629" s="217">
        <v>0</v>
      </c>
      <c r="H1629" s="217">
        <v>0</v>
      </c>
      <c r="I1629" s="217">
        <v>0</v>
      </c>
      <c r="J1629" s="219">
        <v>4</v>
      </c>
      <c r="K1629" s="219"/>
      <c r="L1629" s="219">
        <v>4</v>
      </c>
      <c r="M1629" s="218"/>
      <c r="N1629" s="217">
        <v>0</v>
      </c>
    </row>
    <row r="1630" spans="2:14">
      <c r="B1630" s="72">
        <v>2022</v>
      </c>
      <c r="C1630" s="217">
        <v>2</v>
      </c>
      <c r="D1630" s="217">
        <v>0</v>
      </c>
      <c r="E1630" s="217">
        <v>0</v>
      </c>
      <c r="F1630" s="218">
        <v>2</v>
      </c>
      <c r="G1630" s="217">
        <v>0</v>
      </c>
      <c r="H1630" s="217">
        <v>0</v>
      </c>
      <c r="I1630" s="217">
        <v>0</v>
      </c>
      <c r="J1630" s="219">
        <v>2</v>
      </c>
      <c r="K1630" s="219"/>
      <c r="L1630" s="219">
        <v>2</v>
      </c>
      <c r="M1630" s="218"/>
      <c r="N1630" s="217">
        <v>0</v>
      </c>
    </row>
    <row r="1631" spans="2:14">
      <c r="B1631" s="72">
        <v>2023</v>
      </c>
      <c r="C1631" s="217">
        <v>2</v>
      </c>
      <c r="D1631" s="217">
        <v>0</v>
      </c>
      <c r="E1631" s="217">
        <v>0</v>
      </c>
      <c r="F1631" s="218">
        <v>2</v>
      </c>
      <c r="G1631" s="217">
        <v>0</v>
      </c>
      <c r="H1631" s="217">
        <v>0</v>
      </c>
      <c r="I1631" s="217">
        <v>0</v>
      </c>
      <c r="J1631" s="219">
        <v>2</v>
      </c>
      <c r="K1631" s="219"/>
      <c r="L1631" s="219">
        <v>2</v>
      </c>
      <c r="M1631" s="218"/>
      <c r="N1631" s="217">
        <v>0</v>
      </c>
    </row>
    <row r="1632" spans="2:14">
      <c r="B1632" s="616" t="s">
        <v>176</v>
      </c>
      <c r="C1632" s="217"/>
      <c r="D1632" s="217"/>
      <c r="E1632" s="217"/>
      <c r="F1632" s="218"/>
      <c r="G1632" s="217"/>
      <c r="H1632" s="217"/>
      <c r="I1632" s="217"/>
      <c r="J1632" s="219"/>
      <c r="K1632" s="219"/>
      <c r="L1632" s="219"/>
      <c r="M1632" s="218"/>
      <c r="N1632" s="217"/>
    </row>
    <row r="1633" spans="2:14">
      <c r="B1633" s="617" t="s">
        <v>465</v>
      </c>
      <c r="C1633" s="217"/>
      <c r="D1633" s="217"/>
      <c r="E1633" s="217"/>
      <c r="F1633" s="218"/>
      <c r="G1633" s="217"/>
      <c r="H1633" s="217"/>
      <c r="I1633" s="217"/>
      <c r="J1633" s="219"/>
      <c r="K1633" s="219"/>
      <c r="L1633" s="219"/>
      <c r="M1633" s="218"/>
      <c r="N1633" s="217"/>
    </row>
    <row r="1634" spans="2:14">
      <c r="B1634" s="72">
        <v>2012</v>
      </c>
      <c r="C1634" s="217">
        <v>0</v>
      </c>
      <c r="D1634" s="217">
        <v>3872</v>
      </c>
      <c r="E1634" s="217">
        <v>3766</v>
      </c>
      <c r="F1634" s="218">
        <v>7638</v>
      </c>
      <c r="G1634" s="217">
        <v>0</v>
      </c>
      <c r="H1634" s="217">
        <v>0</v>
      </c>
      <c r="I1634" s="217">
        <v>0</v>
      </c>
      <c r="J1634" s="219">
        <v>7638</v>
      </c>
      <c r="K1634" s="219">
        <v>183</v>
      </c>
      <c r="L1634" s="219">
        <v>7821</v>
      </c>
      <c r="M1634" s="218"/>
      <c r="N1634" s="217">
        <v>0</v>
      </c>
    </row>
    <row r="1635" spans="2:14">
      <c r="B1635" s="72">
        <v>2013</v>
      </c>
      <c r="C1635" s="217">
        <v>0</v>
      </c>
      <c r="D1635" s="217">
        <v>4749</v>
      </c>
      <c r="E1635" s="217">
        <v>3889</v>
      </c>
      <c r="F1635" s="218">
        <v>8638</v>
      </c>
      <c r="G1635" s="217">
        <v>0</v>
      </c>
      <c r="H1635" s="217">
        <v>0</v>
      </c>
      <c r="I1635" s="217">
        <v>0</v>
      </c>
      <c r="J1635" s="219">
        <v>8638</v>
      </c>
      <c r="K1635" s="219">
        <v>88</v>
      </c>
      <c r="L1635" s="219">
        <v>8726</v>
      </c>
      <c r="M1635" s="218"/>
      <c r="N1635" s="217">
        <v>0</v>
      </c>
    </row>
    <row r="1636" spans="2:14">
      <c r="B1636" s="72">
        <v>2014</v>
      </c>
      <c r="C1636" s="217">
        <v>0</v>
      </c>
      <c r="D1636" s="217">
        <v>4808</v>
      </c>
      <c r="E1636" s="217">
        <v>3974</v>
      </c>
      <c r="F1636" s="218">
        <v>8782</v>
      </c>
      <c r="G1636" s="217">
        <v>0</v>
      </c>
      <c r="H1636" s="217">
        <v>0</v>
      </c>
      <c r="I1636" s="217">
        <v>0</v>
      </c>
      <c r="J1636" s="219">
        <v>8782</v>
      </c>
      <c r="K1636" s="219">
        <v>107</v>
      </c>
      <c r="L1636" s="219">
        <v>8889</v>
      </c>
      <c r="M1636" s="218"/>
      <c r="N1636" s="217">
        <v>0</v>
      </c>
    </row>
    <row r="1637" spans="2:14">
      <c r="B1637" s="72">
        <v>2015</v>
      </c>
      <c r="C1637" s="217">
        <v>0</v>
      </c>
      <c r="D1637" s="217">
        <v>6149</v>
      </c>
      <c r="E1637" s="217">
        <v>4510</v>
      </c>
      <c r="F1637" s="218">
        <v>10659</v>
      </c>
      <c r="G1637" s="217">
        <v>0</v>
      </c>
      <c r="H1637" s="217">
        <v>0</v>
      </c>
      <c r="I1637" s="217">
        <v>0</v>
      </c>
      <c r="J1637" s="219">
        <v>10659</v>
      </c>
      <c r="K1637" s="219">
        <v>81</v>
      </c>
      <c r="L1637" s="219">
        <v>10740</v>
      </c>
      <c r="M1637" s="218"/>
      <c r="N1637" s="217">
        <v>0</v>
      </c>
    </row>
    <row r="1638" spans="2:14">
      <c r="B1638" s="72">
        <v>2016</v>
      </c>
      <c r="C1638" s="217">
        <v>0</v>
      </c>
      <c r="D1638" s="217">
        <v>7238</v>
      </c>
      <c r="E1638" s="217">
        <v>6125</v>
      </c>
      <c r="F1638" s="218">
        <v>13363</v>
      </c>
      <c r="G1638" s="217">
        <v>0</v>
      </c>
      <c r="H1638" s="217">
        <v>0</v>
      </c>
      <c r="I1638" s="217">
        <v>0</v>
      </c>
      <c r="J1638" s="219">
        <v>13363</v>
      </c>
      <c r="K1638" s="219">
        <v>42</v>
      </c>
      <c r="L1638" s="219">
        <v>13405</v>
      </c>
      <c r="M1638" s="218"/>
      <c r="N1638" s="217">
        <v>0</v>
      </c>
    </row>
    <row r="1639" spans="2:14">
      <c r="B1639" s="72">
        <v>2017</v>
      </c>
      <c r="C1639" s="217">
        <v>0</v>
      </c>
      <c r="D1639" s="217">
        <v>7900</v>
      </c>
      <c r="E1639" s="217">
        <v>10546</v>
      </c>
      <c r="F1639" s="218">
        <v>18446</v>
      </c>
      <c r="G1639" s="217">
        <v>0</v>
      </c>
      <c r="H1639" s="217">
        <v>0</v>
      </c>
      <c r="I1639" s="217">
        <v>0</v>
      </c>
      <c r="J1639" s="219">
        <v>18446</v>
      </c>
      <c r="K1639" s="219">
        <v>126</v>
      </c>
      <c r="L1639" s="219">
        <v>18572</v>
      </c>
      <c r="M1639" s="218"/>
      <c r="N1639" s="217">
        <v>0</v>
      </c>
    </row>
    <row r="1640" spans="2:14">
      <c r="B1640" s="72">
        <v>2018</v>
      </c>
      <c r="C1640" s="217">
        <v>0</v>
      </c>
      <c r="D1640" s="217">
        <v>8285</v>
      </c>
      <c r="E1640" s="217">
        <v>12513</v>
      </c>
      <c r="F1640" s="218">
        <v>20798</v>
      </c>
      <c r="G1640" s="217">
        <v>0</v>
      </c>
      <c r="H1640" s="217">
        <v>0</v>
      </c>
      <c r="I1640" s="217">
        <v>0</v>
      </c>
      <c r="J1640" s="219">
        <v>20798</v>
      </c>
      <c r="K1640" s="219">
        <v>135</v>
      </c>
      <c r="L1640" s="219">
        <v>20933</v>
      </c>
      <c r="M1640" s="218"/>
      <c r="N1640" s="217">
        <v>0</v>
      </c>
    </row>
    <row r="1641" spans="2:14">
      <c r="B1641" s="72">
        <v>2019</v>
      </c>
      <c r="C1641" s="217">
        <v>0</v>
      </c>
      <c r="D1641" s="217">
        <v>11918</v>
      </c>
      <c r="E1641" s="217">
        <v>6995</v>
      </c>
      <c r="F1641" s="218">
        <v>18913</v>
      </c>
      <c r="G1641" s="217">
        <v>0</v>
      </c>
      <c r="H1641" s="217">
        <v>0</v>
      </c>
      <c r="I1641" s="217">
        <v>0</v>
      </c>
      <c r="J1641" s="219">
        <v>18913</v>
      </c>
      <c r="K1641" s="219"/>
      <c r="L1641" s="219">
        <v>18913</v>
      </c>
      <c r="M1641" s="218"/>
      <c r="N1641" s="217">
        <v>0</v>
      </c>
    </row>
    <row r="1642" spans="2:14">
      <c r="B1642" s="72">
        <v>2020</v>
      </c>
      <c r="C1642" s="217">
        <v>0</v>
      </c>
      <c r="D1642" s="217">
        <v>9933</v>
      </c>
      <c r="E1642" s="217">
        <v>4198</v>
      </c>
      <c r="F1642" s="218">
        <v>14131</v>
      </c>
      <c r="G1642" s="217">
        <v>0</v>
      </c>
      <c r="H1642" s="217">
        <v>0</v>
      </c>
      <c r="I1642" s="217">
        <v>0</v>
      </c>
      <c r="J1642" s="219">
        <v>14131</v>
      </c>
      <c r="K1642" s="219"/>
      <c r="L1642" s="219">
        <v>14131</v>
      </c>
      <c r="M1642" s="218"/>
      <c r="N1642" s="217">
        <v>0</v>
      </c>
    </row>
    <row r="1643" spans="2:14">
      <c r="B1643" s="72">
        <v>2021</v>
      </c>
      <c r="C1643" s="217">
        <v>0</v>
      </c>
      <c r="D1643" s="217">
        <v>8952</v>
      </c>
      <c r="E1643" s="217">
        <v>3110</v>
      </c>
      <c r="F1643" s="218">
        <v>12062</v>
      </c>
      <c r="G1643" s="217">
        <v>0</v>
      </c>
      <c r="H1643" s="217">
        <v>0</v>
      </c>
      <c r="I1643" s="217">
        <v>0</v>
      </c>
      <c r="J1643" s="219">
        <v>12062</v>
      </c>
      <c r="K1643" s="219"/>
      <c r="L1643" s="219">
        <v>12062</v>
      </c>
      <c r="M1643" s="218"/>
      <c r="N1643" s="217">
        <v>0</v>
      </c>
    </row>
    <row r="1644" spans="2:14">
      <c r="B1644" s="72">
        <v>2022</v>
      </c>
      <c r="C1644" s="217">
        <v>0</v>
      </c>
      <c r="D1644" s="217">
        <v>8128</v>
      </c>
      <c r="E1644" s="217">
        <v>3488</v>
      </c>
      <c r="F1644" s="218">
        <v>11616</v>
      </c>
      <c r="G1644" s="217">
        <v>0</v>
      </c>
      <c r="H1644" s="217">
        <v>0</v>
      </c>
      <c r="I1644" s="217">
        <v>0</v>
      </c>
      <c r="J1644" s="219">
        <v>11616</v>
      </c>
      <c r="K1644" s="219"/>
      <c r="L1644" s="219">
        <v>11616</v>
      </c>
      <c r="M1644" s="218"/>
      <c r="N1644" s="217">
        <v>0</v>
      </c>
    </row>
    <row r="1645" spans="2:14">
      <c r="B1645" s="72">
        <v>2023</v>
      </c>
      <c r="C1645" s="217">
        <v>0</v>
      </c>
      <c r="D1645" s="217">
        <v>8521</v>
      </c>
      <c r="E1645" s="217">
        <v>3174</v>
      </c>
      <c r="F1645" s="218">
        <v>11695</v>
      </c>
      <c r="G1645" s="217">
        <v>0</v>
      </c>
      <c r="H1645" s="217">
        <v>0</v>
      </c>
      <c r="I1645" s="217">
        <v>0</v>
      </c>
      <c r="J1645" s="219">
        <v>11695</v>
      </c>
      <c r="K1645" s="219"/>
      <c r="L1645" s="219">
        <v>11695</v>
      </c>
      <c r="M1645" s="218"/>
      <c r="N1645" s="217">
        <v>0</v>
      </c>
    </row>
    <row r="1646" spans="2:14">
      <c r="B1646" s="616" t="s">
        <v>674</v>
      </c>
      <c r="C1646" s="217"/>
      <c r="D1646" s="217"/>
      <c r="E1646" s="217"/>
      <c r="F1646" s="218"/>
      <c r="G1646" s="217"/>
      <c r="H1646" s="217"/>
      <c r="I1646" s="217"/>
      <c r="J1646" s="219"/>
      <c r="K1646" s="219"/>
      <c r="L1646" s="219"/>
      <c r="M1646" s="218"/>
      <c r="N1646" s="217"/>
    </row>
    <row r="1647" spans="2:14">
      <c r="B1647" s="617" t="s">
        <v>585</v>
      </c>
      <c r="C1647" s="217"/>
      <c r="D1647" s="217"/>
      <c r="E1647" s="217"/>
      <c r="F1647" s="218"/>
      <c r="G1647" s="217"/>
      <c r="H1647" s="217"/>
      <c r="I1647" s="217"/>
      <c r="J1647" s="219"/>
      <c r="K1647" s="219"/>
      <c r="L1647" s="219"/>
      <c r="M1647" s="218"/>
      <c r="N1647" s="217"/>
    </row>
    <row r="1648" spans="2:14">
      <c r="B1648" s="72">
        <v>2012</v>
      </c>
      <c r="C1648" s="217">
        <v>0</v>
      </c>
      <c r="D1648" s="217">
        <v>0</v>
      </c>
      <c r="E1648" s="217">
        <v>0</v>
      </c>
      <c r="F1648" s="218">
        <v>0</v>
      </c>
      <c r="G1648" s="217">
        <v>0</v>
      </c>
      <c r="H1648" s="217">
        <v>0</v>
      </c>
      <c r="I1648" s="217">
        <v>0</v>
      </c>
      <c r="J1648" s="219">
        <v>0</v>
      </c>
      <c r="K1648" s="219"/>
      <c r="L1648" s="219">
        <v>0</v>
      </c>
      <c r="M1648" s="218"/>
      <c r="N1648" s="217">
        <v>280</v>
      </c>
    </row>
    <row r="1649" spans="2:14">
      <c r="B1649" s="616" t="s">
        <v>675</v>
      </c>
      <c r="C1649" s="217"/>
      <c r="D1649" s="217"/>
      <c r="E1649" s="217"/>
      <c r="F1649" s="218"/>
      <c r="G1649" s="217"/>
      <c r="H1649" s="217"/>
      <c r="I1649" s="217"/>
      <c r="J1649" s="219"/>
      <c r="K1649" s="219"/>
      <c r="L1649" s="219"/>
      <c r="M1649" s="218"/>
      <c r="N1649" s="217"/>
    </row>
    <row r="1650" spans="2:14">
      <c r="B1650" s="617" t="s">
        <v>586</v>
      </c>
      <c r="C1650" s="217"/>
      <c r="D1650" s="217"/>
      <c r="E1650" s="217"/>
      <c r="F1650" s="218"/>
      <c r="G1650" s="217"/>
      <c r="H1650" s="217"/>
      <c r="I1650" s="217"/>
      <c r="J1650" s="219"/>
      <c r="K1650" s="219"/>
      <c r="L1650" s="219"/>
      <c r="M1650" s="218"/>
      <c r="N1650" s="217"/>
    </row>
    <row r="1651" spans="2:14">
      <c r="B1651" s="72">
        <v>2013</v>
      </c>
      <c r="C1651" s="217">
        <v>20</v>
      </c>
      <c r="D1651" s="217">
        <v>0</v>
      </c>
      <c r="E1651" s="217">
        <v>0</v>
      </c>
      <c r="F1651" s="218">
        <v>20</v>
      </c>
      <c r="G1651" s="217">
        <v>0</v>
      </c>
      <c r="H1651" s="217">
        <v>0</v>
      </c>
      <c r="I1651" s="217">
        <v>0</v>
      </c>
      <c r="J1651" s="219">
        <v>20</v>
      </c>
      <c r="K1651" s="219"/>
      <c r="L1651" s="219">
        <v>20</v>
      </c>
      <c r="M1651" s="218"/>
      <c r="N1651" s="217">
        <v>0</v>
      </c>
    </row>
    <row r="1652" spans="2:14">
      <c r="B1652" s="72">
        <v>2014</v>
      </c>
      <c r="C1652" s="217">
        <v>18</v>
      </c>
      <c r="D1652" s="217">
        <v>0</v>
      </c>
      <c r="E1652" s="217">
        <v>0</v>
      </c>
      <c r="F1652" s="218">
        <v>18</v>
      </c>
      <c r="G1652" s="217">
        <v>0</v>
      </c>
      <c r="H1652" s="217">
        <v>0</v>
      </c>
      <c r="I1652" s="217">
        <v>0</v>
      </c>
      <c r="J1652" s="219">
        <v>18</v>
      </c>
      <c r="K1652" s="219"/>
      <c r="L1652" s="219">
        <v>18</v>
      </c>
      <c r="M1652" s="218"/>
      <c r="N1652" s="217">
        <v>0</v>
      </c>
    </row>
    <row r="1653" spans="2:14">
      <c r="B1653" s="72">
        <v>2015</v>
      </c>
      <c r="C1653" s="217">
        <v>14</v>
      </c>
      <c r="D1653" s="217">
        <v>0</v>
      </c>
      <c r="E1653" s="217">
        <v>0</v>
      </c>
      <c r="F1653" s="218">
        <v>14</v>
      </c>
      <c r="G1653" s="217">
        <v>0</v>
      </c>
      <c r="H1653" s="217">
        <v>0</v>
      </c>
      <c r="I1653" s="217">
        <v>0</v>
      </c>
      <c r="J1653" s="219">
        <v>14</v>
      </c>
      <c r="K1653" s="219"/>
      <c r="L1653" s="219">
        <v>14</v>
      </c>
      <c r="M1653" s="218"/>
      <c r="N1653" s="217">
        <v>0</v>
      </c>
    </row>
    <row r="1654" spans="2:14">
      <c r="B1654" s="72">
        <v>2016</v>
      </c>
      <c r="C1654" s="217">
        <v>13</v>
      </c>
      <c r="D1654" s="217">
        <v>0</v>
      </c>
      <c r="E1654" s="217">
        <v>0</v>
      </c>
      <c r="F1654" s="218">
        <v>13</v>
      </c>
      <c r="G1654" s="217">
        <v>0</v>
      </c>
      <c r="H1654" s="217">
        <v>0</v>
      </c>
      <c r="I1654" s="217">
        <v>0</v>
      </c>
      <c r="J1654" s="219">
        <v>13</v>
      </c>
      <c r="K1654" s="219"/>
      <c r="L1654" s="219">
        <v>13</v>
      </c>
      <c r="M1654" s="218"/>
      <c r="N1654" s="217">
        <v>0</v>
      </c>
    </row>
    <row r="1655" spans="2:14">
      <c r="B1655" s="72">
        <v>2017</v>
      </c>
      <c r="C1655" s="217">
        <v>10</v>
      </c>
      <c r="D1655" s="217">
        <v>0</v>
      </c>
      <c r="E1655" s="217">
        <v>0</v>
      </c>
      <c r="F1655" s="218">
        <v>10</v>
      </c>
      <c r="G1655" s="217">
        <v>0</v>
      </c>
      <c r="H1655" s="217">
        <v>0</v>
      </c>
      <c r="I1655" s="217">
        <v>0</v>
      </c>
      <c r="J1655" s="219">
        <v>10</v>
      </c>
      <c r="K1655" s="219"/>
      <c r="L1655" s="219">
        <v>10</v>
      </c>
      <c r="M1655" s="218"/>
      <c r="N1655" s="217">
        <v>0</v>
      </c>
    </row>
    <row r="1656" spans="2:14">
      <c r="B1656" s="72">
        <v>2018</v>
      </c>
      <c r="C1656" s="217">
        <v>7</v>
      </c>
      <c r="D1656" s="217">
        <v>0</v>
      </c>
      <c r="E1656" s="217">
        <v>0</v>
      </c>
      <c r="F1656" s="218">
        <v>7</v>
      </c>
      <c r="G1656" s="217">
        <v>0</v>
      </c>
      <c r="H1656" s="217">
        <v>0</v>
      </c>
      <c r="I1656" s="217">
        <v>0</v>
      </c>
      <c r="J1656" s="219">
        <v>7</v>
      </c>
      <c r="K1656" s="219"/>
      <c r="L1656" s="219">
        <v>7</v>
      </c>
      <c r="M1656" s="218"/>
      <c r="N1656" s="217">
        <v>0</v>
      </c>
    </row>
    <row r="1657" spans="2:14">
      <c r="B1657" s="616" t="s">
        <v>676</v>
      </c>
      <c r="C1657" s="217"/>
      <c r="D1657" s="217"/>
      <c r="E1657" s="217"/>
      <c r="F1657" s="218"/>
      <c r="G1657" s="217"/>
      <c r="H1657" s="217"/>
      <c r="I1657" s="217"/>
      <c r="J1657" s="219"/>
      <c r="K1657" s="219"/>
      <c r="L1657" s="219"/>
      <c r="M1657" s="218"/>
      <c r="N1657" s="217"/>
    </row>
    <row r="1658" spans="2:14">
      <c r="B1658" s="617" t="s">
        <v>587</v>
      </c>
      <c r="C1658" s="217"/>
      <c r="D1658" s="217"/>
      <c r="E1658" s="217"/>
      <c r="F1658" s="218"/>
      <c r="G1658" s="217"/>
      <c r="H1658" s="217"/>
      <c r="I1658" s="217"/>
      <c r="J1658" s="219"/>
      <c r="K1658" s="219"/>
      <c r="L1658" s="219"/>
      <c r="M1658" s="218"/>
      <c r="N1658" s="217"/>
    </row>
    <row r="1659" spans="2:14">
      <c r="B1659" s="72">
        <v>2012</v>
      </c>
      <c r="C1659" s="217">
        <v>2</v>
      </c>
      <c r="D1659" s="217">
        <v>0</v>
      </c>
      <c r="E1659" s="217">
        <v>0</v>
      </c>
      <c r="F1659" s="218">
        <v>2</v>
      </c>
      <c r="G1659" s="217">
        <v>0</v>
      </c>
      <c r="H1659" s="217">
        <v>0</v>
      </c>
      <c r="I1659" s="217">
        <v>0</v>
      </c>
      <c r="J1659" s="219">
        <v>2</v>
      </c>
      <c r="K1659" s="219"/>
      <c r="L1659" s="219">
        <v>2</v>
      </c>
      <c r="M1659" s="218"/>
      <c r="N1659" s="217">
        <v>0</v>
      </c>
    </row>
    <row r="1660" spans="2:14">
      <c r="B1660" s="72">
        <v>2013</v>
      </c>
      <c r="C1660" s="217">
        <v>1</v>
      </c>
      <c r="D1660" s="217">
        <v>0</v>
      </c>
      <c r="E1660" s="217">
        <v>0</v>
      </c>
      <c r="F1660" s="218">
        <v>1</v>
      </c>
      <c r="G1660" s="217">
        <v>0</v>
      </c>
      <c r="H1660" s="217">
        <v>0</v>
      </c>
      <c r="I1660" s="217">
        <v>0</v>
      </c>
      <c r="J1660" s="219">
        <v>1</v>
      </c>
      <c r="K1660" s="219"/>
      <c r="L1660" s="219">
        <v>1</v>
      </c>
      <c r="M1660" s="218"/>
      <c r="N1660" s="217">
        <v>0</v>
      </c>
    </row>
    <row r="1661" spans="2:14">
      <c r="B1661" s="72">
        <v>2014</v>
      </c>
      <c r="C1661" s="217">
        <v>1</v>
      </c>
      <c r="D1661" s="217">
        <v>0</v>
      </c>
      <c r="E1661" s="217">
        <v>0</v>
      </c>
      <c r="F1661" s="218">
        <v>1</v>
      </c>
      <c r="G1661" s="217">
        <v>0</v>
      </c>
      <c r="H1661" s="217">
        <v>0</v>
      </c>
      <c r="I1661" s="217">
        <v>0</v>
      </c>
      <c r="J1661" s="219">
        <v>1</v>
      </c>
      <c r="K1661" s="219"/>
      <c r="L1661" s="219">
        <v>1</v>
      </c>
      <c r="M1661" s="218"/>
      <c r="N1661" s="217">
        <v>0</v>
      </c>
    </row>
    <row r="1662" spans="2:14">
      <c r="B1662" s="72">
        <v>2015</v>
      </c>
      <c r="C1662" s="217">
        <v>1</v>
      </c>
      <c r="D1662" s="217">
        <v>0</v>
      </c>
      <c r="E1662" s="217">
        <v>0</v>
      </c>
      <c r="F1662" s="218">
        <v>1</v>
      </c>
      <c r="G1662" s="217">
        <v>0</v>
      </c>
      <c r="H1662" s="217">
        <v>0</v>
      </c>
      <c r="I1662" s="217">
        <v>0</v>
      </c>
      <c r="J1662" s="219">
        <v>1</v>
      </c>
      <c r="K1662" s="219"/>
      <c r="L1662" s="219">
        <v>1</v>
      </c>
      <c r="M1662" s="218"/>
      <c r="N1662" s="217">
        <v>0</v>
      </c>
    </row>
    <row r="1663" spans="2:14">
      <c r="B1663" s="616" t="s">
        <v>677</v>
      </c>
      <c r="C1663" s="217"/>
      <c r="D1663" s="217"/>
      <c r="E1663" s="217"/>
      <c r="F1663" s="218"/>
      <c r="G1663" s="217"/>
      <c r="H1663" s="217"/>
      <c r="I1663" s="217"/>
      <c r="J1663" s="219"/>
      <c r="K1663" s="219"/>
      <c r="L1663" s="219"/>
      <c r="M1663" s="218"/>
      <c r="N1663" s="217"/>
    </row>
    <row r="1664" spans="2:14">
      <c r="B1664" s="617" t="s">
        <v>589</v>
      </c>
      <c r="C1664" s="217"/>
      <c r="D1664" s="217"/>
      <c r="E1664" s="217"/>
      <c r="F1664" s="218"/>
      <c r="G1664" s="217"/>
      <c r="H1664" s="217"/>
      <c r="I1664" s="217"/>
      <c r="J1664" s="219"/>
      <c r="K1664" s="219"/>
      <c r="L1664" s="219"/>
      <c r="M1664" s="218"/>
      <c r="N1664" s="217"/>
    </row>
    <row r="1665" spans="2:14">
      <c r="B1665" s="72">
        <v>2013</v>
      </c>
      <c r="C1665" s="217">
        <v>0</v>
      </c>
      <c r="D1665" s="217">
        <v>0</v>
      </c>
      <c r="E1665" s="217">
        <v>0</v>
      </c>
      <c r="F1665" s="218">
        <v>0</v>
      </c>
      <c r="G1665" s="217">
        <v>0</v>
      </c>
      <c r="H1665" s="217">
        <v>0</v>
      </c>
      <c r="I1665" s="217">
        <v>0</v>
      </c>
      <c r="J1665" s="219">
        <v>0</v>
      </c>
      <c r="K1665" s="219"/>
      <c r="L1665" s="219">
        <v>0</v>
      </c>
      <c r="M1665" s="218"/>
      <c r="N1665" s="217">
        <v>48</v>
      </c>
    </row>
    <row r="1666" spans="2:14">
      <c r="B1666" s="72">
        <v>2014</v>
      </c>
      <c r="C1666" s="217">
        <v>0</v>
      </c>
      <c r="D1666" s="217">
        <v>0</v>
      </c>
      <c r="E1666" s="217">
        <v>0</v>
      </c>
      <c r="F1666" s="218">
        <v>0</v>
      </c>
      <c r="G1666" s="217">
        <v>0</v>
      </c>
      <c r="H1666" s="217">
        <v>0</v>
      </c>
      <c r="I1666" s="217">
        <v>0</v>
      </c>
      <c r="J1666" s="219">
        <v>0</v>
      </c>
      <c r="K1666" s="219"/>
      <c r="L1666" s="219">
        <v>0</v>
      </c>
      <c r="M1666" s="218"/>
      <c r="N1666" s="217">
        <v>38</v>
      </c>
    </row>
    <row r="1667" spans="2:14">
      <c r="B1667" s="616" t="s">
        <v>203</v>
      </c>
      <c r="C1667" s="217"/>
      <c r="D1667" s="217"/>
      <c r="E1667" s="217"/>
      <c r="F1667" s="218"/>
      <c r="G1667" s="217"/>
      <c r="H1667" s="217"/>
      <c r="I1667" s="217"/>
      <c r="J1667" s="219"/>
      <c r="K1667" s="219"/>
      <c r="L1667" s="219"/>
      <c r="M1667" s="218"/>
      <c r="N1667" s="217"/>
    </row>
    <row r="1668" spans="2:14">
      <c r="B1668" s="617" t="s">
        <v>466</v>
      </c>
      <c r="C1668" s="217"/>
      <c r="D1668" s="217"/>
      <c r="E1668" s="217"/>
      <c r="F1668" s="218"/>
      <c r="G1668" s="217"/>
      <c r="H1668" s="217"/>
      <c r="I1668" s="217"/>
      <c r="J1668" s="219"/>
      <c r="K1668" s="219"/>
      <c r="L1668" s="219"/>
      <c r="M1668" s="218"/>
      <c r="N1668" s="217"/>
    </row>
    <row r="1669" spans="2:14">
      <c r="B1669" s="72">
        <v>2012</v>
      </c>
      <c r="C1669" s="217">
        <v>0</v>
      </c>
      <c r="D1669" s="217">
        <v>0</v>
      </c>
      <c r="E1669" s="217">
        <v>0</v>
      </c>
      <c r="F1669" s="218">
        <v>0</v>
      </c>
      <c r="G1669" s="217">
        <v>30</v>
      </c>
      <c r="H1669" s="217">
        <v>61</v>
      </c>
      <c r="I1669" s="217">
        <v>91</v>
      </c>
      <c r="J1669" s="219">
        <v>91</v>
      </c>
      <c r="K1669" s="219">
        <v>0</v>
      </c>
      <c r="L1669" s="219">
        <v>91</v>
      </c>
      <c r="M1669" s="218">
        <v>0</v>
      </c>
      <c r="N1669" s="217">
        <v>1127</v>
      </c>
    </row>
    <row r="1670" spans="2:14">
      <c r="B1670" s="72">
        <v>2013</v>
      </c>
      <c r="C1670" s="217">
        <v>0</v>
      </c>
      <c r="D1670" s="217">
        <v>0</v>
      </c>
      <c r="E1670" s="217">
        <v>0</v>
      </c>
      <c r="F1670" s="218">
        <v>0</v>
      </c>
      <c r="G1670" s="217">
        <v>31</v>
      </c>
      <c r="H1670" s="217">
        <v>85</v>
      </c>
      <c r="I1670" s="217">
        <v>116</v>
      </c>
      <c r="J1670" s="219">
        <v>116</v>
      </c>
      <c r="K1670" s="219">
        <v>0</v>
      </c>
      <c r="L1670" s="219">
        <v>116</v>
      </c>
      <c r="M1670" s="218">
        <v>0</v>
      </c>
      <c r="N1670" s="217">
        <v>1158</v>
      </c>
    </row>
    <row r="1671" spans="2:14">
      <c r="B1671" s="72">
        <v>2014</v>
      </c>
      <c r="C1671" s="217">
        <v>0</v>
      </c>
      <c r="D1671" s="217">
        <v>0</v>
      </c>
      <c r="E1671" s="217">
        <v>0</v>
      </c>
      <c r="F1671" s="218">
        <v>0</v>
      </c>
      <c r="G1671" s="217">
        <v>25</v>
      </c>
      <c r="H1671" s="217">
        <v>127</v>
      </c>
      <c r="I1671" s="217">
        <v>152</v>
      </c>
      <c r="J1671" s="219">
        <v>152</v>
      </c>
      <c r="K1671" s="219">
        <v>0</v>
      </c>
      <c r="L1671" s="219">
        <v>152</v>
      </c>
      <c r="M1671" s="218">
        <v>0</v>
      </c>
      <c r="N1671" s="217">
        <v>1204</v>
      </c>
    </row>
    <row r="1672" spans="2:14">
      <c r="B1672" s="72">
        <v>2015</v>
      </c>
      <c r="C1672" s="217">
        <v>0</v>
      </c>
      <c r="D1672" s="217">
        <v>0</v>
      </c>
      <c r="E1672" s="217">
        <v>0</v>
      </c>
      <c r="F1672" s="218">
        <v>0</v>
      </c>
      <c r="G1672" s="217">
        <v>16</v>
      </c>
      <c r="H1672" s="217">
        <v>201</v>
      </c>
      <c r="I1672" s="217">
        <v>217</v>
      </c>
      <c r="J1672" s="219">
        <v>217</v>
      </c>
      <c r="K1672" s="219">
        <v>0</v>
      </c>
      <c r="L1672" s="219">
        <v>217</v>
      </c>
      <c r="M1672" s="218">
        <v>0</v>
      </c>
      <c r="N1672" s="217">
        <v>1219</v>
      </c>
    </row>
    <row r="1673" spans="2:14">
      <c r="B1673" s="72">
        <v>2016</v>
      </c>
      <c r="C1673" s="217">
        <v>0</v>
      </c>
      <c r="D1673" s="217">
        <v>0</v>
      </c>
      <c r="E1673" s="217">
        <v>0</v>
      </c>
      <c r="F1673" s="218">
        <v>0</v>
      </c>
      <c r="G1673" s="217">
        <v>15</v>
      </c>
      <c r="H1673" s="217">
        <v>243</v>
      </c>
      <c r="I1673" s="217">
        <v>258</v>
      </c>
      <c r="J1673" s="219">
        <v>258</v>
      </c>
      <c r="K1673" s="219">
        <v>0</v>
      </c>
      <c r="L1673" s="219">
        <v>258</v>
      </c>
      <c r="M1673" s="218">
        <v>0</v>
      </c>
      <c r="N1673" s="217">
        <v>1185</v>
      </c>
    </row>
    <row r="1674" spans="2:14">
      <c r="B1674" s="72">
        <v>2017</v>
      </c>
      <c r="C1674" s="217">
        <v>0</v>
      </c>
      <c r="D1674" s="217">
        <v>0</v>
      </c>
      <c r="E1674" s="217">
        <v>0</v>
      </c>
      <c r="F1674" s="218">
        <v>0</v>
      </c>
      <c r="G1674" s="217">
        <v>16</v>
      </c>
      <c r="H1674" s="217">
        <v>273</v>
      </c>
      <c r="I1674" s="217">
        <v>289</v>
      </c>
      <c r="J1674" s="219">
        <v>289</v>
      </c>
      <c r="K1674" s="219">
        <v>0</v>
      </c>
      <c r="L1674" s="219">
        <v>289</v>
      </c>
      <c r="M1674" s="218">
        <v>1178</v>
      </c>
      <c r="N1674" s="217">
        <v>1178</v>
      </c>
    </row>
    <row r="1675" spans="2:14">
      <c r="B1675" s="72">
        <v>2018</v>
      </c>
      <c r="C1675" s="217">
        <v>0</v>
      </c>
      <c r="D1675" s="217">
        <v>0</v>
      </c>
      <c r="E1675" s="217">
        <v>0</v>
      </c>
      <c r="F1675" s="218">
        <v>0</v>
      </c>
      <c r="G1675" s="217">
        <v>10</v>
      </c>
      <c r="H1675" s="217">
        <v>323</v>
      </c>
      <c r="I1675" s="217">
        <v>333</v>
      </c>
      <c r="J1675" s="219">
        <v>333</v>
      </c>
      <c r="K1675" s="219">
        <v>0</v>
      </c>
      <c r="L1675" s="219">
        <v>333</v>
      </c>
      <c r="M1675" s="218">
        <v>0</v>
      </c>
      <c r="N1675" s="217">
        <v>1229</v>
      </c>
    </row>
    <row r="1676" spans="2:14">
      <c r="B1676" s="72">
        <v>2019</v>
      </c>
      <c r="C1676" s="217">
        <v>0</v>
      </c>
      <c r="D1676" s="217">
        <v>0</v>
      </c>
      <c r="E1676" s="217">
        <v>0</v>
      </c>
      <c r="F1676" s="218">
        <v>0</v>
      </c>
      <c r="G1676" s="217">
        <v>9</v>
      </c>
      <c r="H1676" s="217">
        <v>358</v>
      </c>
      <c r="I1676" s="217">
        <v>367</v>
      </c>
      <c r="J1676" s="219">
        <v>367</v>
      </c>
      <c r="K1676" s="219">
        <v>0</v>
      </c>
      <c r="L1676" s="219">
        <v>367</v>
      </c>
      <c r="M1676" s="218">
        <v>0</v>
      </c>
      <c r="N1676" s="217">
        <v>1249</v>
      </c>
    </row>
    <row r="1677" spans="2:14">
      <c r="B1677" s="72">
        <v>2020</v>
      </c>
      <c r="C1677" s="217">
        <v>0</v>
      </c>
      <c r="D1677" s="217">
        <v>0</v>
      </c>
      <c r="E1677" s="217">
        <v>0</v>
      </c>
      <c r="F1677" s="218">
        <v>0</v>
      </c>
      <c r="G1677" s="217">
        <v>7</v>
      </c>
      <c r="H1677" s="217">
        <v>381</v>
      </c>
      <c r="I1677" s="217">
        <v>388</v>
      </c>
      <c r="J1677" s="219">
        <v>388</v>
      </c>
      <c r="K1677" s="219">
        <v>0</v>
      </c>
      <c r="L1677" s="219">
        <v>388</v>
      </c>
      <c r="M1677" s="218">
        <v>0</v>
      </c>
      <c r="N1677" s="217">
        <v>1215</v>
      </c>
    </row>
    <row r="1678" spans="2:14">
      <c r="B1678" s="72">
        <v>2021</v>
      </c>
      <c r="C1678" s="217">
        <v>0</v>
      </c>
      <c r="D1678" s="217">
        <v>0</v>
      </c>
      <c r="E1678" s="217">
        <v>0</v>
      </c>
      <c r="F1678" s="218">
        <v>0</v>
      </c>
      <c r="G1678" s="217">
        <v>12</v>
      </c>
      <c r="H1678" s="217">
        <v>410</v>
      </c>
      <c r="I1678" s="217">
        <v>422</v>
      </c>
      <c r="J1678" s="219">
        <v>422</v>
      </c>
      <c r="K1678" s="219">
        <v>0</v>
      </c>
      <c r="L1678" s="219">
        <v>422</v>
      </c>
      <c r="M1678" s="218">
        <v>0</v>
      </c>
      <c r="N1678" s="217">
        <v>1261</v>
      </c>
    </row>
    <row r="1679" spans="2:14">
      <c r="B1679" s="72">
        <v>2022</v>
      </c>
      <c r="C1679" s="217">
        <v>0</v>
      </c>
      <c r="D1679" s="217">
        <v>0</v>
      </c>
      <c r="E1679" s="217">
        <v>0</v>
      </c>
      <c r="F1679" s="218">
        <v>0</v>
      </c>
      <c r="G1679" s="217">
        <v>1492</v>
      </c>
      <c r="H1679" s="217">
        <v>262</v>
      </c>
      <c r="I1679" s="217">
        <v>1754</v>
      </c>
      <c r="J1679" s="219">
        <v>1754</v>
      </c>
      <c r="K1679" s="219">
        <v>0</v>
      </c>
      <c r="L1679" s="219">
        <v>1754</v>
      </c>
      <c r="M1679" s="218">
        <v>0</v>
      </c>
      <c r="N1679" s="217">
        <v>0</v>
      </c>
    </row>
    <row r="1680" spans="2:14">
      <c r="B1680" s="72">
        <v>2023</v>
      </c>
      <c r="C1680" s="217">
        <v>0</v>
      </c>
      <c r="D1680" s="217">
        <v>0</v>
      </c>
      <c r="E1680" s="217">
        <v>0</v>
      </c>
      <c r="F1680" s="218">
        <v>0</v>
      </c>
      <c r="G1680" s="217">
        <v>1568</v>
      </c>
      <c r="H1680" s="217">
        <v>298</v>
      </c>
      <c r="I1680" s="217">
        <v>1866</v>
      </c>
      <c r="J1680" s="219">
        <v>1866</v>
      </c>
      <c r="K1680" s="219">
        <v>0</v>
      </c>
      <c r="L1680" s="219">
        <v>1866</v>
      </c>
      <c r="M1680" s="218">
        <v>0</v>
      </c>
      <c r="N1680" s="217">
        <v>0</v>
      </c>
    </row>
    <row r="1681" spans="2:14">
      <c r="B1681" s="616" t="s">
        <v>678</v>
      </c>
      <c r="C1681" s="217"/>
      <c r="D1681" s="217"/>
      <c r="E1681" s="217"/>
      <c r="F1681" s="218"/>
      <c r="G1681" s="217"/>
      <c r="H1681" s="217"/>
      <c r="I1681" s="217"/>
      <c r="J1681" s="219"/>
      <c r="K1681" s="219"/>
      <c r="L1681" s="219"/>
      <c r="M1681" s="218"/>
      <c r="N1681" s="217"/>
    </row>
    <row r="1682" spans="2:14">
      <c r="B1682" s="617" t="s">
        <v>604</v>
      </c>
      <c r="C1682" s="217"/>
      <c r="D1682" s="217"/>
      <c r="E1682" s="217"/>
      <c r="F1682" s="218"/>
      <c r="G1682" s="217"/>
      <c r="H1682" s="217"/>
      <c r="I1682" s="217"/>
      <c r="J1682" s="219"/>
      <c r="K1682" s="219"/>
      <c r="L1682" s="219"/>
      <c r="M1682" s="218"/>
      <c r="N1682" s="217"/>
    </row>
    <row r="1683" spans="2:14">
      <c r="B1683" s="72">
        <v>2012</v>
      </c>
      <c r="C1683" s="217">
        <v>3</v>
      </c>
      <c r="D1683" s="217">
        <v>0</v>
      </c>
      <c r="E1683" s="217">
        <v>0</v>
      </c>
      <c r="F1683" s="218">
        <v>3</v>
      </c>
      <c r="G1683" s="217">
        <v>0</v>
      </c>
      <c r="H1683" s="217">
        <v>0</v>
      </c>
      <c r="I1683" s="217">
        <v>0</v>
      </c>
      <c r="J1683" s="219">
        <v>3</v>
      </c>
      <c r="K1683" s="219"/>
      <c r="L1683" s="219">
        <v>3</v>
      </c>
      <c r="M1683" s="218"/>
      <c r="N1683" s="217">
        <v>0</v>
      </c>
    </row>
    <row r="1684" spans="2:14">
      <c r="B1684" s="72">
        <v>2013</v>
      </c>
      <c r="C1684" s="217">
        <v>2</v>
      </c>
      <c r="D1684" s="217">
        <v>0</v>
      </c>
      <c r="E1684" s="217">
        <v>0</v>
      </c>
      <c r="F1684" s="218">
        <v>2</v>
      </c>
      <c r="G1684" s="217">
        <v>0</v>
      </c>
      <c r="H1684" s="217">
        <v>0</v>
      </c>
      <c r="I1684" s="217">
        <v>0</v>
      </c>
      <c r="J1684" s="219">
        <v>2</v>
      </c>
      <c r="K1684" s="219"/>
      <c r="L1684" s="219">
        <v>2</v>
      </c>
      <c r="M1684" s="218"/>
      <c r="N1684" s="217">
        <v>0</v>
      </c>
    </row>
    <row r="1685" spans="2:14">
      <c r="B1685" s="72">
        <v>2014</v>
      </c>
      <c r="C1685" s="217">
        <v>1</v>
      </c>
      <c r="D1685" s="217">
        <v>0</v>
      </c>
      <c r="E1685" s="217">
        <v>0</v>
      </c>
      <c r="F1685" s="218">
        <v>1</v>
      </c>
      <c r="G1685" s="217">
        <v>0</v>
      </c>
      <c r="H1685" s="217">
        <v>0</v>
      </c>
      <c r="I1685" s="217">
        <v>0</v>
      </c>
      <c r="J1685" s="219">
        <v>1</v>
      </c>
      <c r="K1685" s="219"/>
      <c r="L1685" s="219">
        <v>1</v>
      </c>
      <c r="M1685" s="218"/>
      <c r="N1685" s="217">
        <v>0</v>
      </c>
    </row>
    <row r="1686" spans="2:14">
      <c r="B1686" s="72">
        <v>2015</v>
      </c>
      <c r="C1686" s="217">
        <v>1</v>
      </c>
      <c r="D1686" s="217">
        <v>0</v>
      </c>
      <c r="E1686" s="217">
        <v>0</v>
      </c>
      <c r="F1686" s="218">
        <v>1</v>
      </c>
      <c r="G1686" s="217">
        <v>0</v>
      </c>
      <c r="H1686" s="217">
        <v>0</v>
      </c>
      <c r="I1686" s="217">
        <v>0</v>
      </c>
      <c r="J1686" s="219">
        <v>1</v>
      </c>
      <c r="K1686" s="219"/>
      <c r="L1686" s="219">
        <v>1</v>
      </c>
      <c r="M1686" s="218"/>
      <c r="N1686" s="217">
        <v>0</v>
      </c>
    </row>
    <row r="1687" spans="2:14">
      <c r="B1687" s="72">
        <v>2016</v>
      </c>
      <c r="C1687" s="217">
        <v>1</v>
      </c>
      <c r="D1687" s="217">
        <v>0</v>
      </c>
      <c r="E1687" s="217">
        <v>0</v>
      </c>
      <c r="F1687" s="218">
        <v>1</v>
      </c>
      <c r="G1687" s="217">
        <v>0</v>
      </c>
      <c r="H1687" s="217">
        <v>0</v>
      </c>
      <c r="I1687" s="217">
        <v>0</v>
      </c>
      <c r="J1687" s="219">
        <v>1</v>
      </c>
      <c r="K1687" s="219"/>
      <c r="L1687" s="219">
        <v>1</v>
      </c>
      <c r="M1687" s="218"/>
      <c r="N1687" s="217">
        <v>0</v>
      </c>
    </row>
    <row r="1688" spans="2:14">
      <c r="B1688" s="72">
        <v>2017</v>
      </c>
      <c r="C1688" s="217">
        <v>1</v>
      </c>
      <c r="D1688" s="217">
        <v>0</v>
      </c>
      <c r="E1688" s="217">
        <v>0</v>
      </c>
      <c r="F1688" s="218">
        <v>1</v>
      </c>
      <c r="G1688" s="217">
        <v>0</v>
      </c>
      <c r="H1688" s="217">
        <v>0</v>
      </c>
      <c r="I1688" s="217">
        <v>0</v>
      </c>
      <c r="J1688" s="219">
        <v>1</v>
      </c>
      <c r="K1688" s="219"/>
      <c r="L1688" s="219">
        <v>1</v>
      </c>
      <c r="M1688" s="218"/>
      <c r="N1688" s="217">
        <v>0</v>
      </c>
    </row>
    <row r="1689" spans="2:14">
      <c r="B1689" s="72">
        <v>2018</v>
      </c>
      <c r="C1689" s="217">
        <v>1</v>
      </c>
      <c r="D1689" s="217">
        <v>0</v>
      </c>
      <c r="E1689" s="217">
        <v>0</v>
      </c>
      <c r="F1689" s="218">
        <v>1</v>
      </c>
      <c r="G1689" s="217">
        <v>0</v>
      </c>
      <c r="H1689" s="217">
        <v>0</v>
      </c>
      <c r="I1689" s="217">
        <v>0</v>
      </c>
      <c r="J1689" s="219">
        <v>1</v>
      </c>
      <c r="K1689" s="219"/>
      <c r="L1689" s="219">
        <v>1</v>
      </c>
      <c r="M1689" s="218"/>
      <c r="N1689" s="217">
        <v>0</v>
      </c>
    </row>
    <row r="1690" spans="2:14">
      <c r="B1690" s="616" t="s">
        <v>679</v>
      </c>
      <c r="C1690" s="217"/>
      <c r="D1690" s="217"/>
      <c r="E1690" s="217"/>
      <c r="F1690" s="218"/>
      <c r="G1690" s="217"/>
      <c r="H1690" s="217"/>
      <c r="I1690" s="217"/>
      <c r="J1690" s="219"/>
      <c r="K1690" s="219"/>
      <c r="L1690" s="219"/>
      <c r="M1690" s="218"/>
      <c r="N1690" s="217"/>
    </row>
    <row r="1691" spans="2:14">
      <c r="B1691" s="617" t="s">
        <v>590</v>
      </c>
      <c r="C1691" s="217"/>
      <c r="D1691" s="217"/>
      <c r="E1691" s="217"/>
      <c r="F1691" s="218"/>
      <c r="G1691" s="217"/>
      <c r="H1691" s="217"/>
      <c r="I1691" s="217"/>
      <c r="J1691" s="219"/>
      <c r="K1691" s="219"/>
      <c r="L1691" s="219"/>
      <c r="M1691" s="218"/>
      <c r="N1691" s="217"/>
    </row>
    <row r="1692" spans="2:14">
      <c r="B1692" s="72">
        <v>2012</v>
      </c>
      <c r="C1692" s="217">
        <v>0</v>
      </c>
      <c r="D1692" s="217">
        <v>0</v>
      </c>
      <c r="E1692" s="217">
        <v>0</v>
      </c>
      <c r="F1692" s="218">
        <v>0</v>
      </c>
      <c r="G1692" s="217">
        <v>0</v>
      </c>
      <c r="H1692" s="217">
        <v>0</v>
      </c>
      <c r="I1692" s="217">
        <v>0</v>
      </c>
      <c r="J1692" s="219">
        <v>0</v>
      </c>
      <c r="K1692" s="219"/>
      <c r="L1692" s="219">
        <v>0</v>
      </c>
      <c r="M1692" s="218"/>
      <c r="N1692" s="217">
        <v>1232</v>
      </c>
    </row>
    <row r="1693" spans="2:14">
      <c r="B1693" s="616" t="s">
        <v>142</v>
      </c>
      <c r="C1693" s="217"/>
      <c r="D1693" s="217"/>
      <c r="E1693" s="217"/>
      <c r="F1693" s="218"/>
      <c r="G1693" s="217"/>
      <c r="H1693" s="217"/>
      <c r="I1693" s="217"/>
      <c r="J1693" s="219"/>
      <c r="K1693" s="219"/>
      <c r="L1693" s="219"/>
      <c r="M1693" s="218"/>
      <c r="N1693" s="217"/>
    </row>
    <row r="1694" spans="2:14">
      <c r="B1694" s="617" t="s">
        <v>467</v>
      </c>
      <c r="C1694" s="217"/>
      <c r="D1694" s="217"/>
      <c r="E1694" s="217"/>
      <c r="F1694" s="218"/>
      <c r="G1694" s="217"/>
      <c r="H1694" s="217"/>
      <c r="I1694" s="217"/>
      <c r="J1694" s="219"/>
      <c r="K1694" s="219"/>
      <c r="L1694" s="219"/>
      <c r="M1694" s="218"/>
      <c r="N1694" s="217"/>
    </row>
    <row r="1695" spans="2:14">
      <c r="B1695" s="72">
        <v>2016</v>
      </c>
      <c r="C1695" s="217">
        <v>4101</v>
      </c>
      <c r="D1695" s="217">
        <v>0</v>
      </c>
      <c r="E1695" s="217">
        <v>0</v>
      </c>
      <c r="F1695" s="218">
        <v>4101</v>
      </c>
      <c r="G1695" s="217">
        <v>0</v>
      </c>
      <c r="H1695" s="217">
        <v>0</v>
      </c>
      <c r="I1695" s="217">
        <v>0</v>
      </c>
      <c r="J1695" s="219">
        <v>4101</v>
      </c>
      <c r="K1695" s="219">
        <v>0</v>
      </c>
      <c r="L1695" s="219">
        <v>4101</v>
      </c>
      <c r="M1695" s="218">
        <v>0</v>
      </c>
      <c r="N1695" s="217">
        <v>0</v>
      </c>
    </row>
    <row r="1696" spans="2:14">
      <c r="B1696" s="72">
        <v>2017</v>
      </c>
      <c r="C1696" s="217">
        <v>10715</v>
      </c>
      <c r="D1696" s="217">
        <v>0</v>
      </c>
      <c r="E1696" s="217">
        <v>0</v>
      </c>
      <c r="F1696" s="218">
        <v>10715</v>
      </c>
      <c r="G1696" s="217">
        <v>0</v>
      </c>
      <c r="H1696" s="217">
        <v>0</v>
      </c>
      <c r="I1696" s="217">
        <v>0</v>
      </c>
      <c r="J1696" s="219">
        <v>10715</v>
      </c>
      <c r="K1696" s="219">
        <v>0</v>
      </c>
      <c r="L1696" s="219">
        <v>10715</v>
      </c>
      <c r="M1696" s="218">
        <v>0</v>
      </c>
      <c r="N1696" s="217">
        <v>0</v>
      </c>
    </row>
    <row r="1697" spans="2:14">
      <c r="B1697" s="72">
        <v>2018</v>
      </c>
      <c r="C1697" s="217">
        <v>38983</v>
      </c>
      <c r="D1697" s="217">
        <v>626</v>
      </c>
      <c r="E1697" s="217">
        <v>0</v>
      </c>
      <c r="F1697" s="218">
        <v>39609</v>
      </c>
      <c r="G1697" s="217">
        <v>0</v>
      </c>
      <c r="H1697" s="217">
        <v>0</v>
      </c>
      <c r="I1697" s="217">
        <v>0</v>
      </c>
      <c r="J1697" s="219">
        <v>39609</v>
      </c>
      <c r="K1697" s="219">
        <v>0</v>
      </c>
      <c r="L1697" s="219">
        <v>39609</v>
      </c>
      <c r="M1697" s="218">
        <v>0</v>
      </c>
      <c r="N1697" s="217">
        <v>0</v>
      </c>
    </row>
    <row r="1698" spans="2:14">
      <c r="B1698" s="72">
        <v>2019</v>
      </c>
      <c r="C1698" s="217">
        <v>52893</v>
      </c>
      <c r="D1698" s="217">
        <v>3001</v>
      </c>
      <c r="E1698" s="217">
        <v>0</v>
      </c>
      <c r="F1698" s="218">
        <v>55894</v>
      </c>
      <c r="G1698" s="217">
        <v>0</v>
      </c>
      <c r="H1698" s="217">
        <v>0</v>
      </c>
      <c r="I1698" s="217">
        <v>0</v>
      </c>
      <c r="J1698" s="219">
        <v>55894</v>
      </c>
      <c r="K1698" s="219">
        <v>0</v>
      </c>
      <c r="L1698" s="219">
        <v>55894</v>
      </c>
      <c r="M1698" s="218">
        <v>0</v>
      </c>
      <c r="N1698" s="217">
        <v>0</v>
      </c>
    </row>
    <row r="1699" spans="2:14">
      <c r="B1699" s="72">
        <v>2020</v>
      </c>
      <c r="C1699" s="217">
        <v>99997</v>
      </c>
      <c r="D1699" s="217">
        <v>3836</v>
      </c>
      <c r="E1699" s="217">
        <v>0</v>
      </c>
      <c r="F1699" s="218">
        <v>103833</v>
      </c>
      <c r="G1699" s="217">
        <v>0</v>
      </c>
      <c r="H1699" s="217">
        <v>0</v>
      </c>
      <c r="I1699" s="217">
        <v>0</v>
      </c>
      <c r="J1699" s="219">
        <v>103833</v>
      </c>
      <c r="K1699" s="219">
        <v>0</v>
      </c>
      <c r="L1699" s="219">
        <v>103833</v>
      </c>
      <c r="M1699" s="218">
        <v>0</v>
      </c>
      <c r="N1699" s="217">
        <v>0</v>
      </c>
    </row>
    <row r="1700" spans="2:14">
      <c r="B1700" s="72">
        <v>2021</v>
      </c>
      <c r="C1700" s="217">
        <v>92865</v>
      </c>
      <c r="D1700" s="217">
        <v>3966</v>
      </c>
      <c r="E1700" s="217">
        <v>0</v>
      </c>
      <c r="F1700" s="218">
        <v>96831</v>
      </c>
      <c r="G1700" s="217">
        <v>0</v>
      </c>
      <c r="H1700" s="217">
        <v>0</v>
      </c>
      <c r="I1700" s="217">
        <v>0</v>
      </c>
      <c r="J1700" s="219">
        <v>96831</v>
      </c>
      <c r="K1700" s="219">
        <v>0</v>
      </c>
      <c r="L1700" s="219">
        <v>96831</v>
      </c>
      <c r="M1700" s="218">
        <v>0</v>
      </c>
      <c r="N1700" s="217">
        <v>0</v>
      </c>
    </row>
    <row r="1701" spans="2:14">
      <c r="B1701" s="72">
        <v>2022</v>
      </c>
      <c r="C1701" s="217">
        <v>62455</v>
      </c>
      <c r="D1701" s="217">
        <v>2</v>
      </c>
      <c r="E1701" s="217">
        <v>0</v>
      </c>
      <c r="F1701" s="218">
        <v>62457</v>
      </c>
      <c r="G1701" s="217">
        <v>0</v>
      </c>
      <c r="H1701" s="217">
        <v>0</v>
      </c>
      <c r="I1701" s="217">
        <v>0</v>
      </c>
      <c r="J1701" s="219">
        <v>62457</v>
      </c>
      <c r="K1701" s="219">
        <v>0</v>
      </c>
      <c r="L1701" s="219">
        <v>62457</v>
      </c>
      <c r="M1701" s="218">
        <v>0</v>
      </c>
      <c r="N1701" s="217">
        <v>0</v>
      </c>
    </row>
    <row r="1702" spans="2:14">
      <c r="B1702" s="72">
        <v>2023</v>
      </c>
      <c r="C1702" s="19">
        <v>37257</v>
      </c>
      <c r="D1702" s="19">
        <v>0</v>
      </c>
      <c r="E1702" s="19">
        <v>0</v>
      </c>
      <c r="F1702" s="165">
        <v>37257</v>
      </c>
      <c r="G1702" s="19">
        <v>0</v>
      </c>
      <c r="H1702" s="19">
        <v>0</v>
      </c>
      <c r="I1702" s="175">
        <v>0</v>
      </c>
      <c r="J1702" s="568">
        <v>37257</v>
      </c>
      <c r="K1702" s="568">
        <v>0</v>
      </c>
      <c r="L1702" s="568">
        <v>37257</v>
      </c>
      <c r="M1702" s="569">
        <v>0</v>
      </c>
      <c r="N1702" s="19">
        <v>0</v>
      </c>
    </row>
    <row r="1703" spans="2:14">
      <c r="B1703" s="616" t="s">
        <v>220</v>
      </c>
      <c r="C1703" s="19"/>
      <c r="D1703" s="19"/>
      <c r="E1703" s="19"/>
      <c r="F1703" s="165"/>
      <c r="G1703" s="19"/>
      <c r="H1703" s="19"/>
      <c r="I1703" s="175"/>
      <c r="J1703" s="568"/>
      <c r="K1703" s="568"/>
      <c r="L1703" s="568"/>
      <c r="M1703" s="569"/>
      <c r="N1703" s="19"/>
    </row>
    <row r="1704" spans="2:14">
      <c r="B1704" s="617" t="s">
        <v>468</v>
      </c>
      <c r="C1704" s="19"/>
      <c r="D1704" s="19"/>
      <c r="E1704" s="19"/>
      <c r="F1704" s="165"/>
      <c r="G1704" s="19"/>
      <c r="H1704" s="19"/>
      <c r="I1704" s="175"/>
      <c r="J1704" s="568"/>
      <c r="K1704" s="568"/>
      <c r="L1704" s="568"/>
      <c r="M1704" s="569"/>
      <c r="N1704" s="19"/>
    </row>
    <row r="1705" spans="2:14">
      <c r="B1705" s="72">
        <v>2022</v>
      </c>
      <c r="C1705" s="19">
        <v>0</v>
      </c>
      <c r="D1705" s="19">
        <v>0</v>
      </c>
      <c r="E1705" s="19">
        <v>0</v>
      </c>
      <c r="F1705" s="165">
        <v>0</v>
      </c>
      <c r="G1705" s="19">
        <v>0</v>
      </c>
      <c r="H1705" s="19">
        <v>0</v>
      </c>
      <c r="I1705" s="175">
        <v>0</v>
      </c>
      <c r="J1705" s="568">
        <v>0</v>
      </c>
      <c r="K1705" s="568">
        <v>0</v>
      </c>
      <c r="L1705" s="568">
        <v>0</v>
      </c>
      <c r="M1705" s="569">
        <v>12574</v>
      </c>
      <c r="N1705" s="19">
        <v>12574</v>
      </c>
    </row>
    <row r="1706" spans="2:14">
      <c r="B1706" s="72">
        <v>2023</v>
      </c>
      <c r="C1706" s="19">
        <v>0</v>
      </c>
      <c r="D1706" s="19">
        <v>0</v>
      </c>
      <c r="E1706" s="19">
        <v>0</v>
      </c>
      <c r="F1706" s="165">
        <v>0</v>
      </c>
      <c r="G1706" s="19">
        <v>0</v>
      </c>
      <c r="H1706" s="19">
        <v>0</v>
      </c>
      <c r="I1706" s="175">
        <v>0</v>
      </c>
      <c r="J1706" s="568">
        <v>0</v>
      </c>
      <c r="K1706" s="568">
        <v>0</v>
      </c>
      <c r="L1706" s="568">
        <v>0</v>
      </c>
      <c r="M1706" s="569">
        <v>7436</v>
      </c>
      <c r="N1706" s="19">
        <v>7436</v>
      </c>
    </row>
    <row r="1707" spans="2:14">
      <c r="B1707" s="616" t="s">
        <v>680</v>
      </c>
      <c r="C1707" s="217"/>
      <c r="D1707" s="217"/>
      <c r="E1707" s="217"/>
      <c r="F1707" s="218"/>
      <c r="G1707" s="217"/>
      <c r="H1707" s="217"/>
      <c r="I1707" s="217"/>
      <c r="J1707" s="219"/>
      <c r="K1707" s="219"/>
      <c r="L1707" s="219"/>
      <c r="M1707" s="218"/>
      <c r="N1707" s="217"/>
    </row>
    <row r="1708" spans="2:14">
      <c r="B1708" s="617" t="s">
        <v>592</v>
      </c>
      <c r="C1708" s="217"/>
      <c r="D1708" s="217"/>
      <c r="E1708" s="217"/>
      <c r="F1708" s="218"/>
      <c r="G1708" s="217"/>
      <c r="H1708" s="217"/>
      <c r="I1708" s="217"/>
      <c r="J1708" s="219"/>
      <c r="K1708" s="219"/>
      <c r="L1708" s="219"/>
      <c r="M1708" s="218"/>
      <c r="N1708" s="217"/>
    </row>
    <row r="1709" spans="2:14">
      <c r="B1709" s="72">
        <v>2012</v>
      </c>
      <c r="C1709" s="217">
        <v>0</v>
      </c>
      <c r="D1709" s="217">
        <v>0</v>
      </c>
      <c r="E1709" s="217">
        <v>57</v>
      </c>
      <c r="F1709" s="218">
        <v>57</v>
      </c>
      <c r="G1709" s="217">
        <v>0</v>
      </c>
      <c r="H1709" s="217">
        <v>0</v>
      </c>
      <c r="I1709" s="217">
        <v>0</v>
      </c>
      <c r="J1709" s="219">
        <v>57</v>
      </c>
      <c r="K1709" s="219"/>
      <c r="L1709" s="219">
        <v>57</v>
      </c>
      <c r="M1709" s="218"/>
      <c r="N1709" s="217">
        <v>0</v>
      </c>
    </row>
    <row r="1710" spans="2:14">
      <c r="B1710" s="72">
        <v>2013</v>
      </c>
      <c r="C1710" s="217">
        <v>0</v>
      </c>
      <c r="D1710" s="217">
        <v>0</v>
      </c>
      <c r="E1710" s="217">
        <v>1386</v>
      </c>
      <c r="F1710" s="218">
        <v>1386</v>
      </c>
      <c r="G1710" s="217">
        <v>0</v>
      </c>
      <c r="H1710" s="217">
        <v>0</v>
      </c>
      <c r="I1710" s="217">
        <v>0</v>
      </c>
      <c r="J1710" s="219">
        <v>1386</v>
      </c>
      <c r="K1710" s="219"/>
      <c r="L1710" s="219">
        <v>1386</v>
      </c>
      <c r="M1710" s="218"/>
      <c r="N1710" s="217">
        <v>0</v>
      </c>
    </row>
    <row r="1711" spans="2:14">
      <c r="B1711" s="72">
        <v>2014</v>
      </c>
      <c r="C1711" s="217">
        <v>0</v>
      </c>
      <c r="D1711" s="217">
        <v>0</v>
      </c>
      <c r="E1711" s="217">
        <v>3</v>
      </c>
      <c r="F1711" s="218">
        <v>3</v>
      </c>
      <c r="G1711" s="217">
        <v>0</v>
      </c>
      <c r="H1711" s="217">
        <v>0</v>
      </c>
      <c r="I1711" s="217">
        <v>0</v>
      </c>
      <c r="J1711" s="219">
        <v>3</v>
      </c>
      <c r="K1711" s="219"/>
      <c r="L1711" s="219">
        <v>3</v>
      </c>
      <c r="M1711" s="218"/>
      <c r="N1711" s="217">
        <v>0</v>
      </c>
    </row>
    <row r="1712" spans="2:14">
      <c r="B1712" s="616" t="s">
        <v>141</v>
      </c>
      <c r="C1712" s="217"/>
      <c r="D1712" s="217"/>
      <c r="E1712" s="217"/>
      <c r="F1712" s="218"/>
      <c r="G1712" s="217"/>
      <c r="H1712" s="217"/>
      <c r="I1712" s="217"/>
      <c r="J1712" s="219"/>
      <c r="K1712" s="219"/>
      <c r="L1712" s="219"/>
      <c r="M1712" s="218"/>
      <c r="N1712" s="217"/>
    </row>
    <row r="1713" spans="2:14">
      <c r="B1713" s="617" t="s">
        <v>469</v>
      </c>
      <c r="C1713" s="217"/>
      <c r="D1713" s="217"/>
      <c r="E1713" s="217"/>
      <c r="F1713" s="218"/>
      <c r="G1713" s="217"/>
      <c r="H1713" s="217"/>
      <c r="I1713" s="217"/>
      <c r="J1713" s="219"/>
      <c r="K1713" s="219"/>
      <c r="L1713" s="219"/>
      <c r="M1713" s="218"/>
      <c r="N1713" s="217"/>
    </row>
    <row r="1714" spans="2:14">
      <c r="B1714" s="72">
        <v>2012</v>
      </c>
      <c r="C1714" s="217">
        <v>0</v>
      </c>
      <c r="D1714" s="217">
        <v>0</v>
      </c>
      <c r="E1714" s="217">
        <v>0</v>
      </c>
      <c r="F1714" s="218">
        <v>0</v>
      </c>
      <c r="G1714" s="217">
        <v>7913</v>
      </c>
      <c r="H1714" s="217">
        <v>193474</v>
      </c>
      <c r="I1714" s="217">
        <v>201387</v>
      </c>
      <c r="J1714" s="219">
        <v>201387</v>
      </c>
      <c r="K1714" s="219">
        <v>0</v>
      </c>
      <c r="L1714" s="219">
        <v>201387</v>
      </c>
      <c r="M1714" s="218">
        <v>0</v>
      </c>
      <c r="N1714" s="217">
        <v>1166</v>
      </c>
    </row>
    <row r="1715" spans="2:14">
      <c r="B1715" s="72">
        <v>2013</v>
      </c>
      <c r="C1715" s="217">
        <v>0</v>
      </c>
      <c r="D1715" s="217">
        <v>0</v>
      </c>
      <c r="E1715" s="217">
        <v>0</v>
      </c>
      <c r="F1715" s="218">
        <v>0</v>
      </c>
      <c r="G1715" s="217">
        <v>8443</v>
      </c>
      <c r="H1715" s="217">
        <v>341152</v>
      </c>
      <c r="I1715" s="217">
        <v>349595</v>
      </c>
      <c r="J1715" s="219">
        <v>349595</v>
      </c>
      <c r="K1715" s="219">
        <v>0</v>
      </c>
      <c r="L1715" s="219">
        <v>349595</v>
      </c>
      <c r="M1715" s="218">
        <v>0</v>
      </c>
      <c r="N1715" s="217">
        <v>1280</v>
      </c>
    </row>
    <row r="1716" spans="2:14">
      <c r="B1716" s="72">
        <v>2014</v>
      </c>
      <c r="C1716" s="217">
        <v>0</v>
      </c>
      <c r="D1716" s="217">
        <v>0</v>
      </c>
      <c r="E1716" s="217">
        <v>0</v>
      </c>
      <c r="F1716" s="218">
        <v>0</v>
      </c>
      <c r="G1716" s="217">
        <v>7645</v>
      </c>
      <c r="H1716" s="217">
        <v>503441</v>
      </c>
      <c r="I1716" s="217">
        <v>511086</v>
      </c>
      <c r="J1716" s="219">
        <v>511086</v>
      </c>
      <c r="K1716" s="219">
        <v>0</v>
      </c>
      <c r="L1716" s="219">
        <v>511086</v>
      </c>
      <c r="M1716" s="218">
        <v>0</v>
      </c>
      <c r="N1716" s="217">
        <v>1153</v>
      </c>
    </row>
    <row r="1717" spans="2:14">
      <c r="B1717" s="72">
        <v>2015</v>
      </c>
      <c r="C1717" s="217">
        <v>0</v>
      </c>
      <c r="D1717" s="217">
        <v>0</v>
      </c>
      <c r="E1717" s="217">
        <v>0</v>
      </c>
      <c r="F1717" s="218">
        <v>0</v>
      </c>
      <c r="G1717" s="217">
        <v>0</v>
      </c>
      <c r="H1717" s="217">
        <v>557403</v>
      </c>
      <c r="I1717" s="217">
        <v>557403</v>
      </c>
      <c r="J1717" s="219">
        <v>557403</v>
      </c>
      <c r="K1717" s="219">
        <v>0</v>
      </c>
      <c r="L1717" s="219">
        <v>557403</v>
      </c>
      <c r="M1717" s="218">
        <v>0</v>
      </c>
      <c r="N1717" s="217">
        <v>466</v>
      </c>
    </row>
    <row r="1718" spans="2:14">
      <c r="B1718" s="72">
        <v>2016</v>
      </c>
      <c r="C1718" s="217">
        <v>0</v>
      </c>
      <c r="D1718" s="217">
        <v>0</v>
      </c>
      <c r="E1718" s="217">
        <v>0</v>
      </c>
      <c r="F1718" s="218">
        <v>0</v>
      </c>
      <c r="G1718" s="217">
        <v>0</v>
      </c>
      <c r="H1718" s="217">
        <v>571581</v>
      </c>
      <c r="I1718" s="217">
        <v>571581</v>
      </c>
      <c r="J1718" s="219">
        <v>571581</v>
      </c>
      <c r="K1718" s="219">
        <v>0</v>
      </c>
      <c r="L1718" s="219">
        <v>571581</v>
      </c>
      <c r="M1718" s="218">
        <v>0</v>
      </c>
      <c r="N1718" s="217">
        <v>0</v>
      </c>
    </row>
    <row r="1719" spans="2:14">
      <c r="B1719" s="72">
        <v>2017</v>
      </c>
      <c r="C1719" s="217">
        <v>0</v>
      </c>
      <c r="D1719" s="217">
        <v>0</v>
      </c>
      <c r="E1719" s="217">
        <v>0</v>
      </c>
      <c r="F1719" s="218">
        <v>0</v>
      </c>
      <c r="G1719" s="217">
        <v>0</v>
      </c>
      <c r="H1719" s="217">
        <v>567337</v>
      </c>
      <c r="I1719" s="217">
        <v>567337</v>
      </c>
      <c r="J1719" s="219">
        <v>567337</v>
      </c>
      <c r="K1719" s="219">
        <v>0</v>
      </c>
      <c r="L1719" s="219">
        <v>567337</v>
      </c>
      <c r="M1719" s="218">
        <v>0</v>
      </c>
      <c r="N1719" s="217">
        <v>0</v>
      </c>
    </row>
    <row r="1720" spans="2:14">
      <c r="B1720" s="72">
        <v>2018</v>
      </c>
      <c r="C1720" s="217">
        <v>0</v>
      </c>
      <c r="D1720" s="217">
        <v>0</v>
      </c>
      <c r="E1720" s="217">
        <v>0</v>
      </c>
      <c r="F1720" s="218">
        <v>0</v>
      </c>
      <c r="G1720" s="217">
        <v>0</v>
      </c>
      <c r="H1720" s="217">
        <v>551393</v>
      </c>
      <c r="I1720" s="217">
        <v>551393</v>
      </c>
      <c r="J1720" s="219">
        <v>551393</v>
      </c>
      <c r="K1720" s="219">
        <v>0</v>
      </c>
      <c r="L1720" s="219">
        <v>551393</v>
      </c>
      <c r="M1720" s="218">
        <v>0</v>
      </c>
      <c r="N1720" s="217">
        <v>0</v>
      </c>
    </row>
    <row r="1721" spans="2:14">
      <c r="B1721" s="72">
        <v>2019</v>
      </c>
      <c r="C1721" s="217">
        <v>0</v>
      </c>
      <c r="D1721" s="217">
        <v>0</v>
      </c>
      <c r="E1721" s="217">
        <v>0</v>
      </c>
      <c r="F1721" s="218">
        <v>0</v>
      </c>
      <c r="G1721" s="217">
        <v>0</v>
      </c>
      <c r="H1721" s="217">
        <v>533109</v>
      </c>
      <c r="I1721" s="217">
        <v>533109</v>
      </c>
      <c r="J1721" s="219">
        <v>533109</v>
      </c>
      <c r="K1721" s="219">
        <v>0</v>
      </c>
      <c r="L1721" s="219">
        <v>533109</v>
      </c>
      <c r="M1721" s="218">
        <v>0</v>
      </c>
      <c r="N1721" s="217">
        <v>0</v>
      </c>
    </row>
    <row r="1722" spans="2:14">
      <c r="B1722" s="72">
        <v>2020</v>
      </c>
      <c r="C1722" s="217">
        <v>0</v>
      </c>
      <c r="D1722" s="217">
        <v>0</v>
      </c>
      <c r="E1722" s="217">
        <v>0</v>
      </c>
      <c r="F1722" s="218">
        <v>0</v>
      </c>
      <c r="G1722" s="217">
        <v>0</v>
      </c>
      <c r="H1722" s="217">
        <v>583912</v>
      </c>
      <c r="I1722" s="217">
        <v>583912</v>
      </c>
      <c r="J1722" s="219">
        <v>583912</v>
      </c>
      <c r="K1722" s="219">
        <v>0</v>
      </c>
      <c r="L1722" s="219">
        <v>583912</v>
      </c>
      <c r="M1722" s="218">
        <v>0</v>
      </c>
      <c r="N1722" s="217">
        <v>0</v>
      </c>
    </row>
    <row r="1723" spans="2:14">
      <c r="B1723" s="72">
        <v>2021</v>
      </c>
      <c r="C1723" s="217">
        <v>0</v>
      </c>
      <c r="D1723" s="217">
        <v>0</v>
      </c>
      <c r="E1723" s="217">
        <v>0</v>
      </c>
      <c r="F1723" s="218">
        <v>0</v>
      </c>
      <c r="G1723" s="217">
        <v>0</v>
      </c>
      <c r="H1723" s="217">
        <v>627918</v>
      </c>
      <c r="I1723" s="217">
        <v>627918</v>
      </c>
      <c r="J1723" s="219">
        <v>627918</v>
      </c>
      <c r="K1723" s="219">
        <v>0</v>
      </c>
      <c r="L1723" s="219">
        <v>627918</v>
      </c>
      <c r="M1723" s="218">
        <v>0</v>
      </c>
      <c r="N1723" s="217">
        <v>0</v>
      </c>
    </row>
    <row r="1724" spans="2:14">
      <c r="B1724" s="72">
        <v>2022</v>
      </c>
      <c r="C1724" s="217">
        <v>0</v>
      </c>
      <c r="D1724" s="217">
        <v>0</v>
      </c>
      <c r="E1724" s="217">
        <v>0</v>
      </c>
      <c r="F1724" s="218">
        <v>0</v>
      </c>
      <c r="G1724" s="217">
        <v>0</v>
      </c>
      <c r="H1724" s="217">
        <v>676353</v>
      </c>
      <c r="I1724" s="217">
        <v>676353</v>
      </c>
      <c r="J1724" s="219">
        <v>676353</v>
      </c>
      <c r="K1724" s="219">
        <v>0</v>
      </c>
      <c r="L1724" s="219">
        <v>676353</v>
      </c>
      <c r="M1724" s="218">
        <v>0</v>
      </c>
      <c r="N1724" s="217">
        <v>0</v>
      </c>
    </row>
    <row r="1725" spans="2:14">
      <c r="B1725" s="72">
        <v>2023</v>
      </c>
      <c r="C1725" s="217">
        <v>0</v>
      </c>
      <c r="D1725" s="217">
        <v>0</v>
      </c>
      <c r="E1725" s="217">
        <v>0</v>
      </c>
      <c r="F1725" s="218">
        <v>0</v>
      </c>
      <c r="G1725" s="217">
        <v>0</v>
      </c>
      <c r="H1725" s="217">
        <v>658623</v>
      </c>
      <c r="I1725" s="217">
        <v>658623</v>
      </c>
      <c r="J1725" s="219">
        <v>658623</v>
      </c>
      <c r="K1725" s="219">
        <v>0</v>
      </c>
      <c r="L1725" s="219">
        <v>658623</v>
      </c>
      <c r="M1725" s="218">
        <v>0</v>
      </c>
      <c r="N1725" s="217">
        <v>0</v>
      </c>
    </row>
    <row r="1726" spans="2:14">
      <c r="B1726" s="616" t="s">
        <v>681</v>
      </c>
      <c r="C1726" s="217"/>
      <c r="D1726" s="217"/>
      <c r="E1726" s="217"/>
      <c r="F1726" s="218"/>
      <c r="G1726" s="217"/>
      <c r="H1726" s="217"/>
      <c r="I1726" s="217"/>
      <c r="J1726" s="219"/>
      <c r="K1726" s="219"/>
      <c r="L1726" s="219"/>
      <c r="M1726" s="218"/>
      <c r="N1726" s="217"/>
    </row>
    <row r="1727" spans="2:14">
      <c r="B1727" s="617" t="s">
        <v>593</v>
      </c>
      <c r="C1727" s="217"/>
      <c r="D1727" s="217"/>
      <c r="E1727" s="217"/>
      <c r="F1727" s="218"/>
      <c r="G1727" s="217"/>
      <c r="H1727" s="217"/>
      <c r="I1727" s="217"/>
      <c r="J1727" s="219"/>
      <c r="K1727" s="219"/>
      <c r="L1727" s="219"/>
      <c r="M1727" s="218"/>
      <c r="N1727" s="217"/>
    </row>
    <row r="1728" spans="2:14">
      <c r="B1728" s="72">
        <v>2012</v>
      </c>
      <c r="C1728" s="217">
        <v>0</v>
      </c>
      <c r="D1728" s="217">
        <v>0</v>
      </c>
      <c r="E1728" s="217">
        <v>0</v>
      </c>
      <c r="F1728" s="218">
        <v>0</v>
      </c>
      <c r="G1728" s="217">
        <v>0</v>
      </c>
      <c r="H1728" s="217">
        <v>0</v>
      </c>
      <c r="I1728" s="217">
        <v>0</v>
      </c>
      <c r="J1728" s="219">
        <v>0</v>
      </c>
      <c r="K1728" s="219"/>
      <c r="L1728" s="219">
        <v>0</v>
      </c>
      <c r="M1728" s="218"/>
      <c r="N1728" s="217">
        <v>0</v>
      </c>
    </row>
    <row r="1729" spans="2:14">
      <c r="B1729" s="616" t="s">
        <v>682</v>
      </c>
      <c r="C1729" s="217"/>
      <c r="D1729" s="217"/>
      <c r="E1729" s="217"/>
      <c r="F1729" s="218"/>
      <c r="G1729" s="217"/>
      <c r="H1729" s="217"/>
      <c r="I1729" s="217"/>
      <c r="J1729" s="219"/>
      <c r="K1729" s="219"/>
      <c r="L1729" s="219"/>
      <c r="M1729" s="218"/>
      <c r="N1729" s="217"/>
    </row>
    <row r="1730" spans="2:14">
      <c r="B1730" s="617" t="s">
        <v>594</v>
      </c>
      <c r="C1730" s="217"/>
      <c r="D1730" s="217"/>
      <c r="E1730" s="217"/>
      <c r="F1730" s="218"/>
      <c r="G1730" s="217"/>
      <c r="H1730" s="217"/>
      <c r="I1730" s="217"/>
      <c r="J1730" s="219"/>
      <c r="K1730" s="219"/>
      <c r="L1730" s="219"/>
      <c r="M1730" s="218"/>
      <c r="N1730" s="217"/>
    </row>
    <row r="1731" spans="2:14">
      <c r="B1731" s="72">
        <v>2013</v>
      </c>
      <c r="C1731" s="217">
        <v>0</v>
      </c>
      <c r="D1731" s="217">
        <v>0</v>
      </c>
      <c r="E1731" s="217">
        <v>0</v>
      </c>
      <c r="F1731" s="218">
        <v>0</v>
      </c>
      <c r="G1731" s="217">
        <v>0</v>
      </c>
      <c r="H1731" s="217">
        <v>0</v>
      </c>
      <c r="I1731" s="217">
        <v>0</v>
      </c>
      <c r="J1731" s="219">
        <v>0</v>
      </c>
      <c r="K1731" s="219">
        <v>1</v>
      </c>
      <c r="L1731" s="219">
        <v>1</v>
      </c>
      <c r="M1731" s="218"/>
      <c r="N1731" s="217">
        <v>0</v>
      </c>
    </row>
    <row r="1732" spans="2:14">
      <c r="B1732" s="72">
        <v>2014</v>
      </c>
      <c r="C1732" s="217">
        <v>0</v>
      </c>
      <c r="D1732" s="217">
        <v>0</v>
      </c>
      <c r="E1732" s="217">
        <v>0</v>
      </c>
      <c r="F1732" s="218">
        <v>0</v>
      </c>
      <c r="G1732" s="217">
        <v>0</v>
      </c>
      <c r="H1732" s="217">
        <v>0</v>
      </c>
      <c r="I1732" s="217">
        <v>0</v>
      </c>
      <c r="J1732" s="219">
        <v>0</v>
      </c>
      <c r="K1732" s="219">
        <v>1</v>
      </c>
      <c r="L1732" s="219">
        <v>1</v>
      </c>
      <c r="M1732" s="218"/>
      <c r="N1732" s="217">
        <v>0</v>
      </c>
    </row>
    <row r="1733" spans="2:14">
      <c r="B1733" s="72">
        <v>2015</v>
      </c>
      <c r="C1733" s="217">
        <v>0</v>
      </c>
      <c r="D1733" s="217">
        <v>0</v>
      </c>
      <c r="E1733" s="217">
        <v>0</v>
      </c>
      <c r="F1733" s="218">
        <v>0</v>
      </c>
      <c r="G1733" s="217">
        <v>0</v>
      </c>
      <c r="H1733" s="217">
        <v>0</v>
      </c>
      <c r="I1733" s="217">
        <v>0</v>
      </c>
      <c r="J1733" s="219">
        <v>0</v>
      </c>
      <c r="K1733" s="219">
        <v>1</v>
      </c>
      <c r="L1733" s="219">
        <v>1</v>
      </c>
      <c r="M1733" s="218"/>
      <c r="N1733" s="217">
        <v>0</v>
      </c>
    </row>
    <row r="1734" spans="2:14">
      <c r="B1734" s="616" t="s">
        <v>361</v>
      </c>
      <c r="C1734" s="217"/>
      <c r="D1734" s="217"/>
      <c r="E1734" s="217"/>
      <c r="F1734" s="218"/>
      <c r="G1734" s="217"/>
      <c r="H1734" s="217"/>
      <c r="I1734" s="217"/>
      <c r="J1734" s="219"/>
      <c r="K1734" s="219"/>
      <c r="L1734" s="219"/>
      <c r="M1734" s="218"/>
      <c r="N1734" s="217"/>
    </row>
    <row r="1735" spans="2:14">
      <c r="B1735" s="617" t="s">
        <v>470</v>
      </c>
      <c r="C1735" s="217"/>
      <c r="D1735" s="217"/>
      <c r="E1735" s="217"/>
      <c r="F1735" s="218"/>
      <c r="G1735" s="217"/>
      <c r="H1735" s="217"/>
      <c r="I1735" s="217"/>
      <c r="J1735" s="219"/>
      <c r="K1735" s="219"/>
      <c r="L1735" s="219"/>
      <c r="M1735" s="218"/>
      <c r="N1735" s="217"/>
    </row>
    <row r="1736" spans="2:14">
      <c r="B1736" s="72">
        <v>2012</v>
      </c>
      <c r="C1736" s="217">
        <v>6</v>
      </c>
      <c r="D1736" s="217">
        <v>0</v>
      </c>
      <c r="E1736" s="217">
        <v>0</v>
      </c>
      <c r="F1736" s="218">
        <v>6</v>
      </c>
      <c r="G1736" s="217">
        <v>0</v>
      </c>
      <c r="H1736" s="217">
        <v>0</v>
      </c>
      <c r="I1736" s="217">
        <v>0</v>
      </c>
      <c r="J1736" s="219">
        <v>6</v>
      </c>
      <c r="K1736" s="219"/>
      <c r="L1736" s="219">
        <v>6</v>
      </c>
      <c r="M1736" s="218"/>
      <c r="N1736" s="217">
        <v>8</v>
      </c>
    </row>
    <row r="1737" spans="2:14">
      <c r="B1737" s="72">
        <v>2013</v>
      </c>
      <c r="C1737" s="217">
        <v>3</v>
      </c>
      <c r="D1737" s="217">
        <v>0</v>
      </c>
      <c r="E1737" s="217">
        <v>0</v>
      </c>
      <c r="F1737" s="218">
        <v>3</v>
      </c>
      <c r="G1737" s="217">
        <v>0</v>
      </c>
      <c r="H1737" s="217">
        <v>0</v>
      </c>
      <c r="I1737" s="217">
        <v>0</v>
      </c>
      <c r="J1737" s="219">
        <v>3</v>
      </c>
      <c r="K1737" s="219"/>
      <c r="L1737" s="219">
        <v>3</v>
      </c>
      <c r="M1737" s="218"/>
      <c r="N1737" s="217">
        <v>6</v>
      </c>
    </row>
    <row r="1738" spans="2:14">
      <c r="B1738" s="72">
        <v>2014</v>
      </c>
      <c r="C1738" s="217">
        <v>0</v>
      </c>
      <c r="D1738" s="217">
        <v>0</v>
      </c>
      <c r="E1738" s="217">
        <v>0</v>
      </c>
      <c r="F1738" s="218">
        <v>0</v>
      </c>
      <c r="G1738" s="217">
        <v>0</v>
      </c>
      <c r="H1738" s="217">
        <v>0</v>
      </c>
      <c r="I1738" s="217">
        <v>0</v>
      </c>
      <c r="J1738" s="219">
        <v>0</v>
      </c>
      <c r="K1738" s="219"/>
      <c r="L1738" s="219">
        <v>0</v>
      </c>
      <c r="M1738" s="218"/>
      <c r="N1738" s="217">
        <v>7</v>
      </c>
    </row>
    <row r="1739" spans="2:14">
      <c r="B1739" s="72">
        <v>2015</v>
      </c>
      <c r="C1739" s="217">
        <v>0</v>
      </c>
      <c r="D1739" s="217">
        <v>0</v>
      </c>
      <c r="E1739" s="217">
        <v>0</v>
      </c>
      <c r="F1739" s="218">
        <v>0</v>
      </c>
      <c r="G1739" s="217">
        <v>0</v>
      </c>
      <c r="H1739" s="217">
        <v>0</v>
      </c>
      <c r="I1739" s="217">
        <v>0</v>
      </c>
      <c r="J1739" s="219">
        <v>0</v>
      </c>
      <c r="K1739" s="219"/>
      <c r="L1739" s="219">
        <v>0</v>
      </c>
      <c r="M1739" s="218"/>
      <c r="N1739" s="217">
        <v>7</v>
      </c>
    </row>
    <row r="1740" spans="2:14">
      <c r="B1740" s="72">
        <v>2016</v>
      </c>
      <c r="C1740" s="217">
        <v>0</v>
      </c>
      <c r="D1740" s="217">
        <v>0</v>
      </c>
      <c r="E1740" s="217">
        <v>0</v>
      </c>
      <c r="F1740" s="218">
        <v>0</v>
      </c>
      <c r="G1740" s="217">
        <v>0</v>
      </c>
      <c r="H1740" s="217">
        <v>0</v>
      </c>
      <c r="I1740" s="217">
        <v>0</v>
      </c>
      <c r="J1740" s="219">
        <v>0</v>
      </c>
      <c r="K1740" s="219"/>
      <c r="L1740" s="219">
        <v>0</v>
      </c>
      <c r="M1740" s="218"/>
      <c r="N1740" s="217">
        <v>9</v>
      </c>
    </row>
    <row r="1741" spans="2:14">
      <c r="B1741" s="72">
        <v>2017</v>
      </c>
      <c r="C1741" s="217">
        <v>0</v>
      </c>
      <c r="D1741" s="217">
        <v>0</v>
      </c>
      <c r="E1741" s="217">
        <v>0</v>
      </c>
      <c r="F1741" s="218">
        <v>0</v>
      </c>
      <c r="G1741" s="217">
        <v>0</v>
      </c>
      <c r="H1741" s="217">
        <v>0</v>
      </c>
      <c r="I1741" s="217">
        <v>0</v>
      </c>
      <c r="J1741" s="219">
        <v>0</v>
      </c>
      <c r="K1741" s="219"/>
      <c r="L1741" s="219">
        <v>0</v>
      </c>
      <c r="M1741" s="218"/>
      <c r="N1741" s="217">
        <v>6</v>
      </c>
    </row>
    <row r="1742" spans="2:14">
      <c r="B1742" s="72">
        <v>2018</v>
      </c>
      <c r="C1742" s="217">
        <v>0</v>
      </c>
      <c r="D1742" s="217">
        <v>0</v>
      </c>
      <c r="E1742" s="217">
        <v>0</v>
      </c>
      <c r="F1742" s="218">
        <v>0</v>
      </c>
      <c r="G1742" s="217">
        <v>0</v>
      </c>
      <c r="H1742" s="217">
        <v>0</v>
      </c>
      <c r="I1742" s="217">
        <v>0</v>
      </c>
      <c r="J1742" s="219">
        <v>0</v>
      </c>
      <c r="K1742" s="219"/>
      <c r="L1742" s="219">
        <v>0</v>
      </c>
      <c r="M1742" s="218"/>
      <c r="N1742" s="217">
        <v>4</v>
      </c>
    </row>
    <row r="1743" spans="2:14">
      <c r="B1743" s="72">
        <v>2019</v>
      </c>
      <c r="C1743" s="217">
        <v>0</v>
      </c>
      <c r="D1743" s="217">
        <v>0</v>
      </c>
      <c r="E1743" s="217">
        <v>0</v>
      </c>
      <c r="F1743" s="218">
        <v>0</v>
      </c>
      <c r="G1743" s="217">
        <v>0</v>
      </c>
      <c r="H1743" s="217">
        <v>0</v>
      </c>
      <c r="I1743" s="217">
        <v>0</v>
      </c>
      <c r="J1743" s="219">
        <v>0</v>
      </c>
      <c r="K1743" s="219"/>
      <c r="L1743" s="219">
        <v>0</v>
      </c>
      <c r="M1743" s="218"/>
      <c r="N1743" s="217">
        <v>3</v>
      </c>
    </row>
    <row r="1744" spans="2:14">
      <c r="B1744" s="72">
        <v>2020</v>
      </c>
      <c r="C1744" s="217">
        <v>0</v>
      </c>
      <c r="D1744" s="217">
        <v>0</v>
      </c>
      <c r="E1744" s="217">
        <v>0</v>
      </c>
      <c r="F1744" s="218">
        <v>0</v>
      </c>
      <c r="G1744" s="217">
        <v>0</v>
      </c>
      <c r="H1744" s="217">
        <v>0</v>
      </c>
      <c r="I1744" s="217">
        <v>0</v>
      </c>
      <c r="J1744" s="219">
        <v>0</v>
      </c>
      <c r="K1744" s="219"/>
      <c r="L1744" s="219">
        <v>0</v>
      </c>
      <c r="M1744" s="218"/>
      <c r="N1744" s="217">
        <v>3</v>
      </c>
    </row>
    <row r="1745" spans="2:14">
      <c r="B1745" s="72">
        <v>2021</v>
      </c>
      <c r="C1745" s="217">
        <v>0</v>
      </c>
      <c r="D1745" s="217">
        <v>0</v>
      </c>
      <c r="E1745" s="217">
        <v>0</v>
      </c>
      <c r="F1745" s="218">
        <v>0</v>
      </c>
      <c r="G1745" s="217">
        <v>0</v>
      </c>
      <c r="H1745" s="217">
        <v>0</v>
      </c>
      <c r="I1745" s="217">
        <v>0</v>
      </c>
      <c r="J1745" s="219">
        <v>0</v>
      </c>
      <c r="K1745" s="219"/>
      <c r="L1745" s="219">
        <v>0</v>
      </c>
      <c r="M1745" s="218"/>
      <c r="N1745" s="217">
        <v>2</v>
      </c>
    </row>
    <row r="1746" spans="2:14">
      <c r="B1746" s="72">
        <v>2022</v>
      </c>
      <c r="C1746" s="217">
        <v>0</v>
      </c>
      <c r="D1746" s="217">
        <v>0</v>
      </c>
      <c r="E1746" s="217">
        <v>0</v>
      </c>
      <c r="F1746" s="218">
        <v>0</v>
      </c>
      <c r="G1746" s="217">
        <v>0</v>
      </c>
      <c r="H1746" s="217">
        <v>0</v>
      </c>
      <c r="I1746" s="217">
        <v>0</v>
      </c>
      <c r="J1746" s="219">
        <v>0</v>
      </c>
      <c r="K1746" s="219"/>
      <c r="L1746" s="219">
        <v>0</v>
      </c>
      <c r="M1746" s="218"/>
      <c r="N1746" s="217">
        <v>2</v>
      </c>
    </row>
    <row r="1747" spans="2:14">
      <c r="B1747" s="72">
        <v>2023</v>
      </c>
      <c r="C1747" s="217">
        <v>0</v>
      </c>
      <c r="D1747" s="217">
        <v>0</v>
      </c>
      <c r="E1747" s="217">
        <v>0</v>
      </c>
      <c r="F1747" s="218">
        <v>0</v>
      </c>
      <c r="G1747" s="217">
        <v>0</v>
      </c>
      <c r="H1747" s="217">
        <v>0</v>
      </c>
      <c r="I1747" s="217">
        <v>0</v>
      </c>
      <c r="J1747" s="219">
        <v>0</v>
      </c>
      <c r="K1747" s="219"/>
      <c r="L1747" s="219">
        <v>0</v>
      </c>
      <c r="M1747" s="218"/>
      <c r="N1747" s="217">
        <v>2</v>
      </c>
    </row>
    <row r="1748" spans="2:14">
      <c r="B1748" s="616" t="s">
        <v>222</v>
      </c>
      <c r="C1748" s="217"/>
      <c r="D1748" s="217"/>
      <c r="E1748" s="217"/>
      <c r="F1748" s="218"/>
      <c r="G1748" s="217"/>
      <c r="H1748" s="217"/>
      <c r="I1748" s="217"/>
      <c r="J1748" s="219"/>
      <c r="K1748" s="219"/>
      <c r="L1748" s="219"/>
      <c r="M1748" s="218"/>
      <c r="N1748" s="217"/>
    </row>
    <row r="1749" spans="2:14">
      <c r="B1749" s="617" t="s">
        <v>471</v>
      </c>
      <c r="C1749" s="217"/>
      <c r="D1749" s="217"/>
      <c r="E1749" s="217"/>
      <c r="F1749" s="218"/>
      <c r="G1749" s="217"/>
      <c r="H1749" s="217"/>
      <c r="I1749" s="217"/>
      <c r="J1749" s="219"/>
      <c r="K1749" s="219"/>
      <c r="L1749" s="219"/>
      <c r="M1749" s="218"/>
      <c r="N1749" s="217"/>
    </row>
    <row r="1750" spans="2:14">
      <c r="B1750" s="72">
        <v>2014</v>
      </c>
      <c r="C1750" s="217">
        <v>0</v>
      </c>
      <c r="D1750" s="217">
        <v>0</v>
      </c>
      <c r="E1750" s="217">
        <v>0</v>
      </c>
      <c r="F1750" s="218">
        <v>0</v>
      </c>
      <c r="G1750" s="217">
        <v>0</v>
      </c>
      <c r="H1750" s="217">
        <v>0</v>
      </c>
      <c r="I1750" s="217">
        <v>0</v>
      </c>
      <c r="J1750" s="219">
        <v>0</v>
      </c>
      <c r="K1750" s="219">
        <v>0</v>
      </c>
      <c r="L1750" s="219">
        <v>0</v>
      </c>
      <c r="M1750" s="218">
        <v>2339</v>
      </c>
      <c r="N1750" s="217">
        <v>2339</v>
      </c>
    </row>
    <row r="1751" spans="2:14">
      <c r="B1751" s="72">
        <v>2015</v>
      </c>
      <c r="C1751" s="217">
        <v>0</v>
      </c>
      <c r="D1751" s="217">
        <v>0</v>
      </c>
      <c r="E1751" s="217">
        <v>0</v>
      </c>
      <c r="F1751" s="218">
        <v>0</v>
      </c>
      <c r="G1751" s="217">
        <v>0</v>
      </c>
      <c r="H1751" s="217">
        <v>0</v>
      </c>
      <c r="I1751" s="217">
        <v>0</v>
      </c>
      <c r="J1751" s="219">
        <v>0</v>
      </c>
      <c r="K1751" s="219">
        <v>0</v>
      </c>
      <c r="L1751" s="219">
        <v>0</v>
      </c>
      <c r="M1751" s="218">
        <v>2136</v>
      </c>
      <c r="N1751" s="217">
        <v>2136</v>
      </c>
    </row>
    <row r="1752" spans="2:14">
      <c r="B1752" s="72">
        <v>2017</v>
      </c>
      <c r="C1752" s="217">
        <v>0</v>
      </c>
      <c r="D1752" s="217">
        <v>0</v>
      </c>
      <c r="E1752" s="217">
        <v>0</v>
      </c>
      <c r="F1752" s="218">
        <v>0</v>
      </c>
      <c r="G1752" s="217">
        <v>0</v>
      </c>
      <c r="H1752" s="217">
        <v>0</v>
      </c>
      <c r="I1752" s="217">
        <v>0</v>
      </c>
      <c r="J1752" s="219">
        <v>0</v>
      </c>
      <c r="K1752" s="219">
        <v>0</v>
      </c>
      <c r="L1752" s="219">
        <v>0</v>
      </c>
      <c r="M1752" s="218">
        <v>0</v>
      </c>
      <c r="N1752" s="217">
        <v>0</v>
      </c>
    </row>
    <row r="1753" spans="2:14">
      <c r="B1753" s="72">
        <v>2018</v>
      </c>
      <c r="C1753" s="217">
        <v>0</v>
      </c>
      <c r="D1753" s="217">
        <v>0</v>
      </c>
      <c r="E1753" s="217">
        <v>0</v>
      </c>
      <c r="F1753" s="218">
        <v>0</v>
      </c>
      <c r="G1753" s="217">
        <v>0</v>
      </c>
      <c r="H1753" s="217">
        <v>0</v>
      </c>
      <c r="I1753" s="217">
        <v>0</v>
      </c>
      <c r="J1753" s="219">
        <v>0</v>
      </c>
      <c r="K1753" s="219">
        <v>0</v>
      </c>
      <c r="L1753" s="219">
        <v>0</v>
      </c>
      <c r="M1753" s="218">
        <v>0</v>
      </c>
      <c r="N1753" s="217">
        <v>0</v>
      </c>
    </row>
    <row r="1754" spans="2:14">
      <c r="B1754" s="72">
        <v>2019</v>
      </c>
      <c r="C1754" s="217">
        <v>0</v>
      </c>
      <c r="D1754" s="217">
        <v>0</v>
      </c>
      <c r="E1754" s="217">
        <v>0</v>
      </c>
      <c r="F1754" s="218">
        <v>0</v>
      </c>
      <c r="G1754" s="217">
        <v>0</v>
      </c>
      <c r="H1754" s="217">
        <v>0</v>
      </c>
      <c r="I1754" s="217">
        <v>0</v>
      </c>
      <c r="J1754" s="219">
        <v>0</v>
      </c>
      <c r="K1754" s="219">
        <v>0</v>
      </c>
      <c r="L1754" s="219">
        <v>0</v>
      </c>
      <c r="M1754" s="218">
        <v>0</v>
      </c>
      <c r="N1754" s="217">
        <v>0</v>
      </c>
    </row>
    <row r="1755" spans="2:14">
      <c r="B1755" s="72">
        <v>2020</v>
      </c>
      <c r="C1755" s="217">
        <v>0</v>
      </c>
      <c r="D1755" s="217">
        <v>0</v>
      </c>
      <c r="E1755" s="217">
        <v>0</v>
      </c>
      <c r="F1755" s="218">
        <v>0</v>
      </c>
      <c r="G1755" s="217">
        <v>0</v>
      </c>
      <c r="H1755" s="217">
        <v>0</v>
      </c>
      <c r="I1755" s="217">
        <v>0</v>
      </c>
      <c r="J1755" s="219">
        <v>0</v>
      </c>
      <c r="K1755" s="219">
        <v>0</v>
      </c>
      <c r="L1755" s="219">
        <v>0</v>
      </c>
      <c r="M1755" s="218">
        <v>0</v>
      </c>
      <c r="N1755" s="217">
        <v>0</v>
      </c>
    </row>
    <row r="1756" spans="2:14">
      <c r="B1756" s="72">
        <v>2021</v>
      </c>
      <c r="C1756" s="217">
        <v>0</v>
      </c>
      <c r="D1756" s="217">
        <v>0</v>
      </c>
      <c r="E1756" s="217">
        <v>0</v>
      </c>
      <c r="F1756" s="218">
        <v>0</v>
      </c>
      <c r="G1756" s="217">
        <v>0</v>
      </c>
      <c r="H1756" s="217">
        <v>0</v>
      </c>
      <c r="I1756" s="217">
        <v>0</v>
      </c>
      <c r="J1756" s="219">
        <v>0</v>
      </c>
      <c r="K1756" s="219">
        <v>0</v>
      </c>
      <c r="L1756" s="219">
        <v>0</v>
      </c>
      <c r="M1756" s="218">
        <v>5621</v>
      </c>
      <c r="N1756" s="217">
        <v>5621</v>
      </c>
    </row>
    <row r="1757" spans="2:14">
      <c r="B1757" s="72">
        <v>2022</v>
      </c>
      <c r="C1757" s="217">
        <v>0</v>
      </c>
      <c r="D1757" s="217">
        <v>0</v>
      </c>
      <c r="E1757" s="217">
        <v>0</v>
      </c>
      <c r="F1757" s="218">
        <v>0</v>
      </c>
      <c r="G1757" s="217">
        <v>0</v>
      </c>
      <c r="H1757" s="217">
        <v>0</v>
      </c>
      <c r="I1757" s="217">
        <v>0</v>
      </c>
      <c r="J1757" s="219">
        <v>0</v>
      </c>
      <c r="K1757" s="219">
        <v>0</v>
      </c>
      <c r="L1757" s="219">
        <v>0</v>
      </c>
      <c r="M1757" s="218">
        <v>6822</v>
      </c>
      <c r="N1757" s="217">
        <v>6822</v>
      </c>
    </row>
    <row r="1758" spans="2:14">
      <c r="B1758" s="72">
        <v>2023</v>
      </c>
      <c r="C1758" s="19">
        <v>0</v>
      </c>
      <c r="D1758" s="19">
        <v>0</v>
      </c>
      <c r="E1758" s="19">
        <v>0</v>
      </c>
      <c r="F1758" s="165">
        <v>0</v>
      </c>
      <c r="G1758" s="19">
        <v>0</v>
      </c>
      <c r="H1758" s="19">
        <v>0</v>
      </c>
      <c r="I1758" s="175">
        <v>0</v>
      </c>
      <c r="J1758" s="568">
        <v>0</v>
      </c>
      <c r="K1758" s="568">
        <v>0</v>
      </c>
      <c r="L1758" s="568">
        <v>0</v>
      </c>
      <c r="M1758" s="569">
        <v>7238</v>
      </c>
      <c r="N1758" s="19">
        <v>7238</v>
      </c>
    </row>
    <row r="1759" spans="2:14">
      <c r="B1759" s="616" t="s">
        <v>683</v>
      </c>
      <c r="C1759" s="217"/>
      <c r="D1759" s="217"/>
      <c r="E1759" s="217"/>
      <c r="F1759" s="218"/>
      <c r="G1759" s="217"/>
      <c r="H1759" s="217"/>
      <c r="I1759" s="217"/>
      <c r="J1759" s="219"/>
      <c r="K1759" s="219"/>
      <c r="L1759" s="219"/>
      <c r="M1759" s="218"/>
      <c r="N1759" s="217"/>
    </row>
    <row r="1760" spans="2:14">
      <c r="B1760" s="617" t="s">
        <v>595</v>
      </c>
      <c r="C1760" s="19"/>
      <c r="D1760" s="19"/>
      <c r="E1760" s="19"/>
      <c r="F1760" s="165"/>
      <c r="G1760" s="19"/>
      <c r="H1760" s="19"/>
      <c r="I1760" s="175"/>
      <c r="J1760" s="568"/>
      <c r="K1760" s="568"/>
      <c r="L1760" s="568"/>
      <c r="M1760" s="569"/>
      <c r="N1760" s="19"/>
    </row>
    <row r="1761" spans="2:14">
      <c r="B1761" s="72">
        <v>2012</v>
      </c>
      <c r="C1761" s="19">
        <v>231</v>
      </c>
      <c r="D1761" s="19">
        <v>0</v>
      </c>
      <c r="E1761" s="19">
        <v>0</v>
      </c>
      <c r="F1761" s="165">
        <v>231</v>
      </c>
      <c r="G1761" s="19">
        <v>0</v>
      </c>
      <c r="H1761" s="19">
        <v>0</v>
      </c>
      <c r="I1761" s="175">
        <v>0</v>
      </c>
      <c r="J1761" s="166">
        <v>231</v>
      </c>
      <c r="K1761" s="166"/>
      <c r="L1761" s="166">
        <v>231</v>
      </c>
      <c r="M1761" s="165"/>
      <c r="N1761" s="19">
        <v>0</v>
      </c>
    </row>
    <row r="1762" spans="2:14">
      <c r="B1762" s="616" t="s">
        <v>206</v>
      </c>
      <c r="C1762" s="217"/>
      <c r="D1762" s="217"/>
      <c r="E1762" s="217"/>
      <c r="F1762" s="218"/>
      <c r="G1762" s="217"/>
      <c r="H1762" s="217"/>
      <c r="I1762" s="217"/>
      <c r="J1762" s="219"/>
      <c r="K1762" s="219"/>
      <c r="L1762" s="219"/>
      <c r="M1762" s="218"/>
      <c r="N1762" s="217"/>
    </row>
    <row r="1763" spans="2:14">
      <c r="B1763" s="617" t="s">
        <v>472</v>
      </c>
      <c r="C1763" s="217"/>
      <c r="D1763" s="217"/>
      <c r="E1763" s="217"/>
      <c r="F1763" s="218"/>
      <c r="G1763" s="217"/>
      <c r="H1763" s="217"/>
      <c r="I1763" s="217"/>
      <c r="J1763" s="219"/>
      <c r="K1763" s="219"/>
      <c r="L1763" s="219"/>
      <c r="M1763" s="218"/>
      <c r="N1763" s="217"/>
    </row>
    <row r="1764" spans="2:14">
      <c r="B1764" s="72">
        <v>2012</v>
      </c>
      <c r="C1764" s="217">
        <v>0</v>
      </c>
      <c r="D1764" s="217">
        <v>0</v>
      </c>
      <c r="E1764" s="217">
        <v>0</v>
      </c>
      <c r="F1764" s="218">
        <v>0</v>
      </c>
      <c r="G1764" s="217">
        <v>828</v>
      </c>
      <c r="H1764" s="217">
        <v>853</v>
      </c>
      <c r="I1764" s="217">
        <v>1681</v>
      </c>
      <c r="J1764" s="219">
        <v>1681</v>
      </c>
      <c r="K1764" s="219">
        <v>0</v>
      </c>
      <c r="L1764" s="219">
        <v>1681</v>
      </c>
      <c r="M1764" s="218">
        <v>0</v>
      </c>
      <c r="N1764" s="217">
        <v>0</v>
      </c>
    </row>
    <row r="1765" spans="2:14">
      <c r="B1765" s="72">
        <v>2013</v>
      </c>
      <c r="C1765" s="217">
        <v>0</v>
      </c>
      <c r="D1765" s="217">
        <v>0</v>
      </c>
      <c r="E1765" s="217">
        <v>0</v>
      </c>
      <c r="F1765" s="218">
        <v>0</v>
      </c>
      <c r="G1765" s="217">
        <v>835</v>
      </c>
      <c r="H1765" s="217">
        <v>872</v>
      </c>
      <c r="I1765" s="217">
        <v>1707</v>
      </c>
      <c r="J1765" s="219">
        <v>1707</v>
      </c>
      <c r="K1765" s="219">
        <v>0</v>
      </c>
      <c r="L1765" s="219">
        <v>1707</v>
      </c>
      <c r="M1765" s="218">
        <v>0</v>
      </c>
      <c r="N1765" s="217">
        <v>366</v>
      </c>
    </row>
    <row r="1766" spans="2:14">
      <c r="B1766" s="72">
        <v>2014</v>
      </c>
      <c r="C1766" s="217">
        <v>0</v>
      </c>
      <c r="D1766" s="217">
        <v>0</v>
      </c>
      <c r="E1766" s="217">
        <v>0</v>
      </c>
      <c r="F1766" s="218">
        <v>0</v>
      </c>
      <c r="G1766" s="217">
        <v>821</v>
      </c>
      <c r="H1766" s="217">
        <v>842</v>
      </c>
      <c r="I1766" s="217">
        <v>1663</v>
      </c>
      <c r="J1766" s="219">
        <v>1663</v>
      </c>
      <c r="K1766" s="219">
        <v>0</v>
      </c>
      <c r="L1766" s="219">
        <v>1663</v>
      </c>
      <c r="M1766" s="218">
        <v>0</v>
      </c>
      <c r="N1766" s="217">
        <v>0</v>
      </c>
    </row>
    <row r="1767" spans="2:14">
      <c r="B1767" s="72">
        <v>2015</v>
      </c>
      <c r="C1767" s="217">
        <v>0</v>
      </c>
      <c r="D1767" s="217">
        <v>0</v>
      </c>
      <c r="E1767" s="217">
        <v>0</v>
      </c>
      <c r="F1767" s="218">
        <v>0</v>
      </c>
      <c r="G1767" s="217">
        <v>815</v>
      </c>
      <c r="H1767" s="217">
        <v>824</v>
      </c>
      <c r="I1767" s="217">
        <v>1639</v>
      </c>
      <c r="J1767" s="219">
        <v>1639</v>
      </c>
      <c r="K1767" s="219">
        <v>0</v>
      </c>
      <c r="L1767" s="219">
        <v>1639</v>
      </c>
      <c r="M1767" s="218">
        <v>0</v>
      </c>
      <c r="N1767" s="217">
        <v>0</v>
      </c>
    </row>
    <row r="1768" spans="2:14">
      <c r="B1768" s="72">
        <v>2016</v>
      </c>
      <c r="C1768" s="217">
        <v>0</v>
      </c>
      <c r="D1768" s="217">
        <v>0</v>
      </c>
      <c r="E1768" s="217">
        <v>0</v>
      </c>
      <c r="F1768" s="218">
        <v>0</v>
      </c>
      <c r="G1768" s="217">
        <v>752</v>
      </c>
      <c r="H1768" s="217">
        <v>718</v>
      </c>
      <c r="I1768" s="217">
        <v>1470</v>
      </c>
      <c r="J1768" s="219">
        <v>1470</v>
      </c>
      <c r="K1768" s="219">
        <v>0</v>
      </c>
      <c r="L1768" s="219">
        <v>1470</v>
      </c>
      <c r="M1768" s="218">
        <v>0</v>
      </c>
      <c r="N1768" s="217">
        <v>0</v>
      </c>
    </row>
    <row r="1769" spans="2:14">
      <c r="B1769" s="72">
        <v>2017</v>
      </c>
      <c r="C1769" s="217">
        <v>0</v>
      </c>
      <c r="D1769" s="217">
        <v>0</v>
      </c>
      <c r="E1769" s="217">
        <v>0</v>
      </c>
      <c r="F1769" s="218">
        <v>0</v>
      </c>
      <c r="G1769" s="217">
        <v>741</v>
      </c>
      <c r="H1769" s="217">
        <v>673</v>
      </c>
      <c r="I1769" s="217">
        <v>1414</v>
      </c>
      <c r="J1769" s="219">
        <v>1414</v>
      </c>
      <c r="K1769" s="219">
        <v>0</v>
      </c>
      <c r="L1769" s="219">
        <v>1414</v>
      </c>
      <c r="M1769" s="218">
        <v>0</v>
      </c>
      <c r="N1769" s="217">
        <v>0</v>
      </c>
    </row>
    <row r="1770" spans="2:14">
      <c r="B1770" s="72">
        <v>2018</v>
      </c>
      <c r="C1770" s="217">
        <v>0</v>
      </c>
      <c r="D1770" s="217">
        <v>0</v>
      </c>
      <c r="E1770" s="217">
        <v>0</v>
      </c>
      <c r="F1770" s="218">
        <v>0</v>
      </c>
      <c r="G1770" s="217">
        <v>702</v>
      </c>
      <c r="H1770" s="217">
        <v>634</v>
      </c>
      <c r="I1770" s="217">
        <v>1336</v>
      </c>
      <c r="J1770" s="219">
        <v>1336</v>
      </c>
      <c r="K1770" s="219">
        <v>0</v>
      </c>
      <c r="L1770" s="219">
        <v>1336</v>
      </c>
      <c r="M1770" s="218">
        <v>0</v>
      </c>
      <c r="N1770" s="217">
        <v>0</v>
      </c>
    </row>
    <row r="1771" spans="2:14">
      <c r="B1771" s="72">
        <v>2019</v>
      </c>
      <c r="C1771" s="217">
        <v>0</v>
      </c>
      <c r="D1771" s="217">
        <v>0</v>
      </c>
      <c r="E1771" s="217">
        <v>0</v>
      </c>
      <c r="F1771" s="218">
        <v>0</v>
      </c>
      <c r="G1771" s="217">
        <v>686</v>
      </c>
      <c r="H1771" s="217">
        <v>616</v>
      </c>
      <c r="I1771" s="217">
        <v>1302</v>
      </c>
      <c r="J1771" s="219">
        <v>1302</v>
      </c>
      <c r="K1771" s="219">
        <v>0</v>
      </c>
      <c r="L1771" s="219">
        <v>1302</v>
      </c>
      <c r="M1771" s="218">
        <v>0</v>
      </c>
      <c r="N1771" s="217">
        <v>0</v>
      </c>
    </row>
    <row r="1772" spans="2:14">
      <c r="B1772" s="72">
        <v>2020</v>
      </c>
      <c r="C1772" s="217">
        <v>0</v>
      </c>
      <c r="D1772" s="217">
        <v>0</v>
      </c>
      <c r="E1772" s="217">
        <v>0</v>
      </c>
      <c r="F1772" s="218">
        <v>0</v>
      </c>
      <c r="G1772" s="217">
        <v>670</v>
      </c>
      <c r="H1772" s="217">
        <v>691</v>
      </c>
      <c r="I1772" s="217">
        <v>1361</v>
      </c>
      <c r="J1772" s="219">
        <v>1361</v>
      </c>
      <c r="K1772" s="219">
        <v>0</v>
      </c>
      <c r="L1772" s="219">
        <v>1361</v>
      </c>
      <c r="M1772" s="218">
        <v>0</v>
      </c>
      <c r="N1772" s="217">
        <v>0</v>
      </c>
    </row>
    <row r="1773" spans="2:14">
      <c r="B1773" s="72">
        <v>2021</v>
      </c>
      <c r="C1773" s="217">
        <v>0</v>
      </c>
      <c r="D1773" s="217">
        <v>0</v>
      </c>
      <c r="E1773" s="217">
        <v>0</v>
      </c>
      <c r="F1773" s="218">
        <v>0</v>
      </c>
      <c r="G1773" s="217">
        <v>663</v>
      </c>
      <c r="H1773" s="217">
        <v>747</v>
      </c>
      <c r="I1773" s="217">
        <v>1410</v>
      </c>
      <c r="J1773" s="219">
        <v>1410</v>
      </c>
      <c r="K1773" s="219">
        <v>0</v>
      </c>
      <c r="L1773" s="219">
        <v>1410</v>
      </c>
      <c r="M1773" s="218">
        <v>0</v>
      </c>
      <c r="N1773" s="217">
        <v>0</v>
      </c>
    </row>
    <row r="1774" spans="2:14">
      <c r="B1774" s="72">
        <v>2022</v>
      </c>
      <c r="C1774" s="217">
        <v>0</v>
      </c>
      <c r="D1774" s="217">
        <v>0</v>
      </c>
      <c r="E1774" s="217">
        <v>0</v>
      </c>
      <c r="F1774" s="218">
        <v>0</v>
      </c>
      <c r="G1774" s="217">
        <v>644</v>
      </c>
      <c r="H1774" s="217">
        <v>829</v>
      </c>
      <c r="I1774" s="217">
        <v>1473</v>
      </c>
      <c r="J1774" s="219">
        <v>1473</v>
      </c>
      <c r="K1774" s="219">
        <v>0</v>
      </c>
      <c r="L1774" s="219">
        <v>1473</v>
      </c>
      <c r="M1774" s="218">
        <v>0</v>
      </c>
      <c r="N1774" s="217">
        <v>0</v>
      </c>
    </row>
    <row r="1775" spans="2:14">
      <c r="B1775" s="72">
        <v>2023</v>
      </c>
      <c r="C1775" s="217">
        <v>0</v>
      </c>
      <c r="D1775" s="217">
        <v>0</v>
      </c>
      <c r="E1775" s="217">
        <v>0</v>
      </c>
      <c r="F1775" s="218">
        <v>0</v>
      </c>
      <c r="G1775" s="217">
        <v>615</v>
      </c>
      <c r="H1775" s="217">
        <v>657</v>
      </c>
      <c r="I1775" s="217">
        <v>1272</v>
      </c>
      <c r="J1775" s="219">
        <v>1272</v>
      </c>
      <c r="K1775" s="219">
        <v>0</v>
      </c>
      <c r="L1775" s="219">
        <v>1272</v>
      </c>
      <c r="M1775" s="218">
        <v>0</v>
      </c>
      <c r="N1775" s="217">
        <v>0</v>
      </c>
    </row>
    <row r="1776" spans="2:14">
      <c r="B1776" s="616" t="s">
        <v>152</v>
      </c>
      <c r="C1776" s="217"/>
      <c r="D1776" s="217"/>
      <c r="E1776" s="217"/>
      <c r="F1776" s="218"/>
      <c r="G1776" s="217"/>
      <c r="H1776" s="217"/>
      <c r="I1776" s="217"/>
      <c r="J1776" s="219"/>
      <c r="K1776" s="219"/>
      <c r="L1776" s="219"/>
      <c r="M1776" s="218"/>
      <c r="N1776" s="217"/>
    </row>
    <row r="1777" spans="2:14">
      <c r="B1777" s="617" t="s">
        <v>473</v>
      </c>
      <c r="C1777" s="217"/>
      <c r="D1777" s="217"/>
      <c r="E1777" s="217"/>
      <c r="F1777" s="218"/>
      <c r="G1777" s="217"/>
      <c r="H1777" s="217"/>
      <c r="I1777" s="217"/>
      <c r="J1777" s="219"/>
      <c r="K1777" s="219"/>
      <c r="L1777" s="219"/>
      <c r="M1777" s="218"/>
      <c r="N1777" s="217"/>
    </row>
    <row r="1778" spans="2:14">
      <c r="B1778" s="72">
        <v>2012</v>
      </c>
      <c r="C1778" s="217">
        <v>0</v>
      </c>
      <c r="D1778" s="217">
        <v>0</v>
      </c>
      <c r="E1778" s="217">
        <v>0</v>
      </c>
      <c r="F1778" s="218">
        <v>0</v>
      </c>
      <c r="G1778" s="217">
        <v>0</v>
      </c>
      <c r="H1778" s="217">
        <v>0</v>
      </c>
      <c r="I1778" s="217">
        <v>0</v>
      </c>
      <c r="J1778" s="219">
        <v>0</v>
      </c>
      <c r="K1778" s="219">
        <v>0</v>
      </c>
      <c r="L1778" s="219">
        <v>0</v>
      </c>
      <c r="M1778" s="218">
        <v>2007</v>
      </c>
      <c r="N1778" s="217">
        <v>2007</v>
      </c>
    </row>
    <row r="1779" spans="2:14">
      <c r="B1779" s="72">
        <v>2013</v>
      </c>
      <c r="C1779" s="217">
        <v>0</v>
      </c>
      <c r="D1779" s="217">
        <v>0</v>
      </c>
      <c r="E1779" s="217">
        <v>0</v>
      </c>
      <c r="F1779" s="218">
        <v>0</v>
      </c>
      <c r="G1779" s="217">
        <v>0</v>
      </c>
      <c r="H1779" s="217">
        <v>0</v>
      </c>
      <c r="I1779" s="217">
        <v>0</v>
      </c>
      <c r="J1779" s="219">
        <v>0</v>
      </c>
      <c r="K1779" s="219">
        <v>0</v>
      </c>
      <c r="L1779" s="219">
        <v>0</v>
      </c>
      <c r="M1779" s="218">
        <v>2745</v>
      </c>
      <c r="N1779" s="217">
        <v>43629</v>
      </c>
    </row>
    <row r="1780" spans="2:14">
      <c r="B1780" s="72">
        <v>2014</v>
      </c>
      <c r="C1780" s="217">
        <v>0</v>
      </c>
      <c r="D1780" s="217">
        <v>0</v>
      </c>
      <c r="E1780" s="217">
        <v>0</v>
      </c>
      <c r="F1780" s="218">
        <v>0</v>
      </c>
      <c r="G1780" s="217">
        <v>0</v>
      </c>
      <c r="H1780" s="217">
        <v>0</v>
      </c>
      <c r="I1780" s="217">
        <v>0</v>
      </c>
      <c r="J1780" s="219">
        <v>0</v>
      </c>
      <c r="K1780" s="219">
        <v>0</v>
      </c>
      <c r="L1780" s="219">
        <v>0</v>
      </c>
      <c r="M1780" s="218">
        <v>2811</v>
      </c>
      <c r="N1780" s="217">
        <v>42359</v>
      </c>
    </row>
    <row r="1781" spans="2:14">
      <c r="B1781" s="72">
        <v>2015</v>
      </c>
      <c r="C1781" s="217">
        <v>0</v>
      </c>
      <c r="D1781" s="217">
        <v>0</v>
      </c>
      <c r="E1781" s="217">
        <v>0</v>
      </c>
      <c r="F1781" s="218">
        <v>0</v>
      </c>
      <c r="G1781" s="217">
        <v>0</v>
      </c>
      <c r="H1781" s="217">
        <v>0</v>
      </c>
      <c r="I1781" s="217">
        <v>0</v>
      </c>
      <c r="J1781" s="219">
        <v>0</v>
      </c>
      <c r="K1781" s="219">
        <v>0</v>
      </c>
      <c r="L1781" s="219">
        <v>0</v>
      </c>
      <c r="M1781" s="218">
        <v>2130</v>
      </c>
      <c r="N1781" s="217">
        <v>41328</v>
      </c>
    </row>
    <row r="1782" spans="2:14">
      <c r="B1782" s="72">
        <v>2016</v>
      </c>
      <c r="C1782" s="217">
        <v>0</v>
      </c>
      <c r="D1782" s="217">
        <v>0</v>
      </c>
      <c r="E1782" s="217">
        <v>0</v>
      </c>
      <c r="F1782" s="218">
        <v>0</v>
      </c>
      <c r="G1782" s="217">
        <v>0</v>
      </c>
      <c r="H1782" s="217">
        <v>0</v>
      </c>
      <c r="I1782" s="217">
        <v>0</v>
      </c>
      <c r="J1782" s="219">
        <v>0</v>
      </c>
      <c r="K1782" s="219">
        <v>0</v>
      </c>
      <c r="L1782" s="219">
        <v>0</v>
      </c>
      <c r="M1782" s="218">
        <v>5387</v>
      </c>
      <c r="N1782" s="217">
        <v>38798</v>
      </c>
    </row>
    <row r="1783" spans="2:14">
      <c r="B1783" s="72">
        <v>2017</v>
      </c>
      <c r="C1783" s="217">
        <v>0</v>
      </c>
      <c r="D1783" s="217">
        <v>0</v>
      </c>
      <c r="E1783" s="217">
        <v>0</v>
      </c>
      <c r="F1783" s="218">
        <v>0</v>
      </c>
      <c r="G1783" s="217">
        <v>0</v>
      </c>
      <c r="H1783" s="217">
        <v>0</v>
      </c>
      <c r="I1783" s="217">
        <v>0</v>
      </c>
      <c r="J1783" s="219">
        <v>0</v>
      </c>
      <c r="K1783" s="219">
        <v>0</v>
      </c>
      <c r="L1783" s="219">
        <v>0</v>
      </c>
      <c r="M1783" s="218">
        <v>5223</v>
      </c>
      <c r="N1783" s="217">
        <v>35848</v>
      </c>
    </row>
    <row r="1784" spans="2:14">
      <c r="B1784" s="72">
        <v>2018</v>
      </c>
      <c r="C1784" s="217">
        <v>0</v>
      </c>
      <c r="D1784" s="217">
        <v>0</v>
      </c>
      <c r="E1784" s="217">
        <v>0</v>
      </c>
      <c r="F1784" s="218">
        <v>0</v>
      </c>
      <c r="G1784" s="217">
        <v>0</v>
      </c>
      <c r="H1784" s="217">
        <v>0</v>
      </c>
      <c r="I1784" s="217">
        <v>0</v>
      </c>
      <c r="J1784" s="219">
        <v>0</v>
      </c>
      <c r="K1784" s="219">
        <v>0</v>
      </c>
      <c r="L1784" s="219">
        <v>0</v>
      </c>
      <c r="M1784" s="218">
        <v>5324</v>
      </c>
      <c r="N1784" s="217">
        <v>36548</v>
      </c>
    </row>
    <row r="1785" spans="2:14">
      <c r="B1785" s="72">
        <v>2019</v>
      </c>
      <c r="C1785" s="217">
        <v>0</v>
      </c>
      <c r="D1785" s="217">
        <v>0</v>
      </c>
      <c r="E1785" s="217">
        <v>0</v>
      </c>
      <c r="F1785" s="218">
        <v>0</v>
      </c>
      <c r="G1785" s="217">
        <v>0</v>
      </c>
      <c r="H1785" s="217">
        <v>0</v>
      </c>
      <c r="I1785" s="217">
        <v>0</v>
      </c>
      <c r="J1785" s="219">
        <v>0</v>
      </c>
      <c r="K1785" s="219">
        <v>0</v>
      </c>
      <c r="L1785" s="219">
        <v>0</v>
      </c>
      <c r="M1785" s="218">
        <v>6269</v>
      </c>
      <c r="N1785" s="217">
        <v>28754</v>
      </c>
    </row>
    <row r="1786" spans="2:14">
      <c r="B1786" s="72">
        <v>2020</v>
      </c>
      <c r="C1786" s="217">
        <v>0</v>
      </c>
      <c r="D1786" s="217">
        <v>0</v>
      </c>
      <c r="E1786" s="217">
        <v>0</v>
      </c>
      <c r="F1786" s="218">
        <v>0</v>
      </c>
      <c r="G1786" s="217">
        <v>0</v>
      </c>
      <c r="H1786" s="217">
        <v>0</v>
      </c>
      <c r="I1786" s="217">
        <v>0</v>
      </c>
      <c r="J1786" s="219">
        <v>0</v>
      </c>
      <c r="K1786" s="219">
        <v>0</v>
      </c>
      <c r="L1786" s="219">
        <v>0</v>
      </c>
      <c r="M1786" s="218">
        <v>5590</v>
      </c>
      <c r="N1786" s="217">
        <v>23546</v>
      </c>
    </row>
    <row r="1787" spans="2:14">
      <c r="B1787" s="72">
        <v>2021</v>
      </c>
      <c r="C1787" s="217">
        <v>0</v>
      </c>
      <c r="D1787" s="217">
        <v>0</v>
      </c>
      <c r="E1787" s="217">
        <v>0</v>
      </c>
      <c r="F1787" s="218">
        <v>0</v>
      </c>
      <c r="G1787" s="217">
        <v>0</v>
      </c>
      <c r="H1787" s="217">
        <v>0</v>
      </c>
      <c r="I1787" s="217">
        <v>0</v>
      </c>
      <c r="J1787" s="219">
        <v>0</v>
      </c>
      <c r="K1787" s="219">
        <v>0</v>
      </c>
      <c r="L1787" s="219">
        <v>0</v>
      </c>
      <c r="M1787" s="218">
        <v>4880</v>
      </c>
      <c r="N1787" s="217">
        <v>21241</v>
      </c>
    </row>
    <row r="1788" spans="2:14">
      <c r="B1788" s="72">
        <v>2022</v>
      </c>
      <c r="C1788" s="217">
        <v>0</v>
      </c>
      <c r="D1788" s="217">
        <v>0</v>
      </c>
      <c r="E1788" s="217">
        <v>0</v>
      </c>
      <c r="F1788" s="218">
        <v>0</v>
      </c>
      <c r="G1788" s="217">
        <v>0</v>
      </c>
      <c r="H1788" s="217">
        <v>0</v>
      </c>
      <c r="I1788" s="217">
        <v>0</v>
      </c>
      <c r="J1788" s="219">
        <v>0</v>
      </c>
      <c r="K1788" s="219">
        <v>0</v>
      </c>
      <c r="L1788" s="219">
        <v>0</v>
      </c>
      <c r="M1788" s="218">
        <v>4471</v>
      </c>
      <c r="N1788" s="217">
        <v>19933</v>
      </c>
    </row>
    <row r="1789" spans="2:14">
      <c r="B1789" s="72">
        <v>2023</v>
      </c>
      <c r="C1789" s="217">
        <v>0</v>
      </c>
      <c r="D1789" s="217">
        <v>0</v>
      </c>
      <c r="E1789" s="217">
        <v>0</v>
      </c>
      <c r="F1789" s="218">
        <v>0</v>
      </c>
      <c r="G1789" s="217">
        <v>0</v>
      </c>
      <c r="H1789" s="217">
        <v>0</v>
      </c>
      <c r="I1789" s="217">
        <v>0</v>
      </c>
      <c r="J1789" s="219">
        <v>0</v>
      </c>
      <c r="K1789" s="219">
        <v>0</v>
      </c>
      <c r="L1789" s="219">
        <v>0</v>
      </c>
      <c r="M1789" s="218">
        <v>4421</v>
      </c>
      <c r="N1789" s="217">
        <v>18539</v>
      </c>
    </row>
    <row r="1790" spans="2:14">
      <c r="B1790" s="616" t="s">
        <v>204</v>
      </c>
      <c r="C1790" s="217"/>
      <c r="D1790" s="217"/>
      <c r="E1790" s="217"/>
      <c r="F1790" s="218"/>
      <c r="G1790" s="217"/>
      <c r="H1790" s="217"/>
      <c r="I1790" s="217"/>
      <c r="J1790" s="219"/>
      <c r="K1790" s="219"/>
      <c r="L1790" s="219"/>
      <c r="M1790" s="218"/>
      <c r="N1790" s="217"/>
    </row>
    <row r="1791" spans="2:14">
      <c r="B1791" s="617" t="s">
        <v>474</v>
      </c>
      <c r="C1791" s="217"/>
      <c r="D1791" s="217"/>
      <c r="E1791" s="217"/>
      <c r="F1791" s="218"/>
      <c r="G1791" s="217"/>
      <c r="H1791" s="217"/>
      <c r="I1791" s="217"/>
      <c r="J1791" s="219"/>
      <c r="K1791" s="219"/>
      <c r="L1791" s="219"/>
      <c r="M1791" s="218"/>
      <c r="N1791" s="217"/>
    </row>
    <row r="1792" spans="2:14">
      <c r="B1792" s="72">
        <v>2012</v>
      </c>
      <c r="C1792" s="217">
        <v>26</v>
      </c>
      <c r="D1792" s="217">
        <v>0</v>
      </c>
      <c r="E1792" s="217">
        <v>0</v>
      </c>
      <c r="F1792" s="218">
        <v>26</v>
      </c>
      <c r="G1792" s="217">
        <v>1</v>
      </c>
      <c r="H1792" s="217">
        <v>0</v>
      </c>
      <c r="I1792" s="217">
        <v>1</v>
      </c>
      <c r="J1792" s="219">
        <v>27</v>
      </c>
      <c r="K1792" s="219"/>
      <c r="L1792" s="219">
        <v>27</v>
      </c>
      <c r="M1792" s="218"/>
      <c r="N1792" s="217">
        <v>0</v>
      </c>
    </row>
    <row r="1793" spans="2:14">
      <c r="B1793" s="72">
        <v>2013</v>
      </c>
      <c r="C1793" s="217">
        <v>21</v>
      </c>
      <c r="D1793" s="217">
        <v>0</v>
      </c>
      <c r="E1793" s="217">
        <v>0</v>
      </c>
      <c r="F1793" s="218">
        <v>21</v>
      </c>
      <c r="G1793" s="217">
        <v>2</v>
      </c>
      <c r="H1793" s="217">
        <v>0</v>
      </c>
      <c r="I1793" s="217">
        <v>2</v>
      </c>
      <c r="J1793" s="219">
        <v>23</v>
      </c>
      <c r="K1793" s="219"/>
      <c r="L1793" s="219">
        <v>23</v>
      </c>
      <c r="M1793" s="218">
        <v>0</v>
      </c>
      <c r="N1793" s="217">
        <v>0</v>
      </c>
    </row>
    <row r="1794" spans="2:14">
      <c r="B1794" s="72">
        <v>2014</v>
      </c>
      <c r="C1794" s="217">
        <v>18</v>
      </c>
      <c r="D1794" s="217">
        <v>0</v>
      </c>
      <c r="E1794" s="217">
        <v>0</v>
      </c>
      <c r="F1794" s="218">
        <v>18</v>
      </c>
      <c r="G1794" s="217">
        <v>2</v>
      </c>
      <c r="H1794" s="217">
        <v>0</v>
      </c>
      <c r="I1794" s="217">
        <v>2</v>
      </c>
      <c r="J1794" s="219">
        <v>20</v>
      </c>
      <c r="K1794" s="219"/>
      <c r="L1794" s="219">
        <v>20</v>
      </c>
      <c r="M1794" s="218"/>
      <c r="N1794" s="217">
        <v>0</v>
      </c>
    </row>
    <row r="1795" spans="2:14">
      <c r="B1795" s="72">
        <v>2015</v>
      </c>
      <c r="C1795" s="217">
        <v>17</v>
      </c>
      <c r="D1795" s="217">
        <v>0</v>
      </c>
      <c r="E1795" s="217">
        <v>0</v>
      </c>
      <c r="F1795" s="218">
        <v>17</v>
      </c>
      <c r="G1795" s="217">
        <v>1</v>
      </c>
      <c r="H1795" s="217">
        <v>0</v>
      </c>
      <c r="I1795" s="217">
        <v>1</v>
      </c>
      <c r="J1795" s="219">
        <v>18</v>
      </c>
      <c r="K1795" s="219"/>
      <c r="L1795" s="219">
        <v>18</v>
      </c>
      <c r="M1795" s="218"/>
      <c r="N1795" s="217">
        <v>0</v>
      </c>
    </row>
    <row r="1796" spans="2:14">
      <c r="B1796" s="72">
        <v>2016</v>
      </c>
      <c r="C1796" s="217">
        <v>12</v>
      </c>
      <c r="D1796" s="217">
        <v>0</v>
      </c>
      <c r="E1796" s="217">
        <v>0</v>
      </c>
      <c r="F1796" s="218">
        <v>12</v>
      </c>
      <c r="G1796" s="217">
        <v>0</v>
      </c>
      <c r="H1796" s="217">
        <v>0</v>
      </c>
      <c r="I1796" s="217">
        <v>0</v>
      </c>
      <c r="J1796" s="219">
        <v>12</v>
      </c>
      <c r="K1796" s="219"/>
      <c r="L1796" s="219">
        <v>12</v>
      </c>
      <c r="M1796" s="218"/>
      <c r="N1796" s="217">
        <v>0</v>
      </c>
    </row>
    <row r="1797" spans="2:14">
      <c r="B1797" s="72">
        <v>2017</v>
      </c>
      <c r="C1797" s="217">
        <v>11</v>
      </c>
      <c r="D1797" s="217">
        <v>0</v>
      </c>
      <c r="E1797" s="217">
        <v>0</v>
      </c>
      <c r="F1797" s="218">
        <v>11</v>
      </c>
      <c r="G1797" s="217">
        <v>0</v>
      </c>
      <c r="H1797" s="217">
        <v>0</v>
      </c>
      <c r="I1797" s="217">
        <v>0</v>
      </c>
      <c r="J1797" s="219">
        <v>11</v>
      </c>
      <c r="K1797" s="219"/>
      <c r="L1797" s="219">
        <v>11</v>
      </c>
      <c r="M1797" s="218"/>
      <c r="N1797" s="217">
        <v>0</v>
      </c>
    </row>
    <row r="1798" spans="2:14">
      <c r="B1798" s="72">
        <v>2018</v>
      </c>
      <c r="C1798" s="217">
        <v>11</v>
      </c>
      <c r="D1798" s="217">
        <v>0</v>
      </c>
      <c r="E1798" s="217">
        <v>0</v>
      </c>
      <c r="F1798" s="218">
        <v>11</v>
      </c>
      <c r="G1798" s="217">
        <v>0</v>
      </c>
      <c r="H1798" s="217">
        <v>0</v>
      </c>
      <c r="I1798" s="217">
        <v>0</v>
      </c>
      <c r="J1798" s="219">
        <v>11</v>
      </c>
      <c r="K1798" s="219"/>
      <c r="L1798" s="219">
        <v>11</v>
      </c>
      <c r="M1798" s="218"/>
      <c r="N1798" s="217">
        <v>0</v>
      </c>
    </row>
    <row r="1799" spans="2:14">
      <c r="B1799" s="72">
        <v>2019</v>
      </c>
      <c r="C1799" s="217">
        <v>11</v>
      </c>
      <c r="D1799" s="217">
        <v>0</v>
      </c>
      <c r="E1799" s="217">
        <v>0</v>
      </c>
      <c r="F1799" s="218">
        <v>11</v>
      </c>
      <c r="G1799" s="217">
        <v>0</v>
      </c>
      <c r="H1799" s="217">
        <v>0</v>
      </c>
      <c r="I1799" s="217">
        <v>0</v>
      </c>
      <c r="J1799" s="219">
        <v>11</v>
      </c>
      <c r="K1799" s="219"/>
      <c r="L1799" s="219">
        <v>11</v>
      </c>
      <c r="M1799" s="218"/>
      <c r="N1799" s="217">
        <v>0</v>
      </c>
    </row>
    <row r="1800" spans="2:14">
      <c r="B1800" s="72">
        <v>2020</v>
      </c>
      <c r="C1800" s="217">
        <v>9</v>
      </c>
      <c r="D1800" s="217">
        <v>0</v>
      </c>
      <c r="E1800" s="217">
        <v>0</v>
      </c>
      <c r="F1800" s="218">
        <v>9</v>
      </c>
      <c r="G1800" s="217">
        <v>0</v>
      </c>
      <c r="H1800" s="217">
        <v>0</v>
      </c>
      <c r="I1800" s="217">
        <v>0</v>
      </c>
      <c r="J1800" s="219">
        <v>9</v>
      </c>
      <c r="K1800" s="219"/>
      <c r="L1800" s="219">
        <v>9</v>
      </c>
      <c r="M1800" s="218"/>
      <c r="N1800" s="217">
        <v>0</v>
      </c>
    </row>
    <row r="1801" spans="2:14">
      <c r="B1801" s="72">
        <v>2021</v>
      </c>
      <c r="C1801" s="217">
        <v>8</v>
      </c>
      <c r="D1801" s="217">
        <v>0</v>
      </c>
      <c r="E1801" s="217">
        <v>0</v>
      </c>
      <c r="F1801" s="218">
        <v>8</v>
      </c>
      <c r="G1801" s="217">
        <v>0</v>
      </c>
      <c r="H1801" s="217">
        <v>0</v>
      </c>
      <c r="I1801" s="217">
        <v>0</v>
      </c>
      <c r="J1801" s="219">
        <v>8</v>
      </c>
      <c r="K1801" s="219"/>
      <c r="L1801" s="219">
        <v>8</v>
      </c>
      <c r="M1801" s="218"/>
      <c r="N1801" s="217">
        <v>0</v>
      </c>
    </row>
    <row r="1802" spans="2:14">
      <c r="B1802" s="72">
        <v>2022</v>
      </c>
      <c r="C1802" s="217">
        <v>7</v>
      </c>
      <c r="D1802" s="217">
        <v>0</v>
      </c>
      <c r="E1802" s="217">
        <v>0</v>
      </c>
      <c r="F1802" s="218">
        <v>7</v>
      </c>
      <c r="G1802" s="217">
        <v>0</v>
      </c>
      <c r="H1802" s="217">
        <v>0</v>
      </c>
      <c r="I1802" s="217">
        <v>0</v>
      </c>
      <c r="J1802" s="219">
        <v>7</v>
      </c>
      <c r="K1802" s="219"/>
      <c r="L1802" s="219">
        <v>7</v>
      </c>
      <c r="M1802" s="218"/>
      <c r="N1802" s="217">
        <v>0</v>
      </c>
    </row>
    <row r="1803" spans="2:14">
      <c r="B1803" s="72">
        <v>2023</v>
      </c>
      <c r="C1803" s="217">
        <v>5</v>
      </c>
      <c r="D1803" s="217">
        <v>0</v>
      </c>
      <c r="E1803" s="217">
        <v>0</v>
      </c>
      <c r="F1803" s="218">
        <v>5</v>
      </c>
      <c r="G1803" s="217">
        <v>0</v>
      </c>
      <c r="H1803" s="217">
        <v>0</v>
      </c>
      <c r="I1803" s="217">
        <v>0</v>
      </c>
      <c r="J1803" s="219">
        <v>5</v>
      </c>
      <c r="K1803" s="219"/>
      <c r="L1803" s="219">
        <v>5</v>
      </c>
      <c r="M1803" s="218"/>
      <c r="N1803" s="217">
        <v>0</v>
      </c>
    </row>
    <row r="1804" spans="2:14">
      <c r="B1804" s="616" t="s">
        <v>684</v>
      </c>
      <c r="C1804" s="217"/>
      <c r="D1804" s="217"/>
      <c r="E1804" s="217"/>
      <c r="F1804" s="218"/>
      <c r="G1804" s="217"/>
      <c r="H1804" s="217"/>
      <c r="I1804" s="217"/>
      <c r="J1804" s="219"/>
      <c r="K1804" s="219"/>
      <c r="L1804" s="219"/>
      <c r="M1804" s="218"/>
      <c r="N1804" s="217"/>
    </row>
    <row r="1805" spans="2:14">
      <c r="B1805" s="617" t="s">
        <v>596</v>
      </c>
      <c r="C1805" s="217"/>
      <c r="D1805" s="217"/>
      <c r="E1805" s="217"/>
      <c r="F1805" s="218"/>
      <c r="G1805" s="217"/>
      <c r="H1805" s="217"/>
      <c r="I1805" s="217"/>
      <c r="J1805" s="219"/>
      <c r="K1805" s="219"/>
      <c r="L1805" s="219"/>
      <c r="M1805" s="218"/>
      <c r="N1805" s="217"/>
    </row>
    <row r="1806" spans="2:14">
      <c r="B1806" s="72">
        <v>2012</v>
      </c>
      <c r="C1806" s="217">
        <v>0</v>
      </c>
      <c r="D1806" s="217">
        <v>16</v>
      </c>
      <c r="E1806" s="217">
        <v>0</v>
      </c>
      <c r="F1806" s="218">
        <v>16</v>
      </c>
      <c r="G1806" s="217">
        <v>0</v>
      </c>
      <c r="H1806" s="217">
        <v>0</v>
      </c>
      <c r="I1806" s="217">
        <v>0</v>
      </c>
      <c r="J1806" s="219">
        <v>16</v>
      </c>
      <c r="K1806" s="219"/>
      <c r="L1806" s="219">
        <v>16</v>
      </c>
      <c r="M1806" s="218"/>
      <c r="N1806" s="217">
        <v>0</v>
      </c>
    </row>
    <row r="1807" spans="2:14">
      <c r="B1807" s="72">
        <v>2013</v>
      </c>
      <c r="C1807" s="217">
        <v>0</v>
      </c>
      <c r="D1807" s="217">
        <v>8</v>
      </c>
      <c r="E1807" s="217">
        <v>0</v>
      </c>
      <c r="F1807" s="218">
        <v>8</v>
      </c>
      <c r="G1807" s="217">
        <v>0</v>
      </c>
      <c r="H1807" s="217">
        <v>0</v>
      </c>
      <c r="I1807" s="217">
        <v>0</v>
      </c>
      <c r="J1807" s="219">
        <v>8</v>
      </c>
      <c r="K1807" s="219"/>
      <c r="L1807" s="219">
        <v>8</v>
      </c>
      <c r="M1807" s="218"/>
      <c r="N1807" s="217">
        <v>0</v>
      </c>
    </row>
    <row r="1808" spans="2:14">
      <c r="B1808" s="616" t="s">
        <v>150</v>
      </c>
      <c r="C1808" s="217"/>
      <c r="D1808" s="217"/>
      <c r="E1808" s="217"/>
      <c r="F1808" s="218"/>
      <c r="G1808" s="217"/>
      <c r="H1808" s="217"/>
      <c r="I1808" s="217"/>
      <c r="J1808" s="219"/>
      <c r="K1808" s="219"/>
      <c r="L1808" s="219"/>
      <c r="M1808" s="218"/>
      <c r="N1808" s="217"/>
    </row>
    <row r="1809" spans="2:14">
      <c r="B1809" s="617" t="s">
        <v>150</v>
      </c>
      <c r="C1809" s="217"/>
      <c r="D1809" s="217"/>
      <c r="E1809" s="217"/>
      <c r="F1809" s="218"/>
      <c r="G1809" s="217"/>
      <c r="H1809" s="217"/>
      <c r="I1809" s="217"/>
      <c r="J1809" s="219"/>
      <c r="K1809" s="219"/>
      <c r="L1809" s="219"/>
      <c r="M1809" s="218"/>
      <c r="N1809" s="217"/>
    </row>
    <row r="1810" spans="2:14">
      <c r="B1810" s="72">
        <v>2020</v>
      </c>
      <c r="C1810" s="217">
        <v>0</v>
      </c>
      <c r="D1810" s="217">
        <v>0</v>
      </c>
      <c r="E1810" s="217">
        <v>0</v>
      </c>
      <c r="F1810" s="218">
        <v>0</v>
      </c>
      <c r="G1810" s="217">
        <v>0</v>
      </c>
      <c r="H1810" s="217">
        <v>0</v>
      </c>
      <c r="I1810" s="217">
        <v>0</v>
      </c>
      <c r="J1810" s="219">
        <v>0</v>
      </c>
      <c r="K1810" s="219">
        <v>1309</v>
      </c>
      <c r="L1810" s="219">
        <v>1309</v>
      </c>
      <c r="M1810" s="218"/>
      <c r="N1810" s="217">
        <v>0</v>
      </c>
    </row>
    <row r="1811" spans="2:14">
      <c r="B1811" s="72">
        <v>2021</v>
      </c>
      <c r="C1811" s="217">
        <v>0</v>
      </c>
      <c r="D1811" s="217">
        <v>0</v>
      </c>
      <c r="E1811" s="217">
        <v>893</v>
      </c>
      <c r="F1811" s="218">
        <v>893</v>
      </c>
      <c r="G1811" s="217">
        <v>0</v>
      </c>
      <c r="H1811" s="217">
        <v>0</v>
      </c>
      <c r="I1811" s="217">
        <v>0</v>
      </c>
      <c r="J1811" s="219">
        <v>893</v>
      </c>
      <c r="K1811" s="219">
        <v>893</v>
      </c>
      <c r="L1811" s="219">
        <v>1786</v>
      </c>
      <c r="M1811" s="218"/>
      <c r="N1811" s="217">
        <v>0</v>
      </c>
    </row>
    <row r="1812" spans="2:14">
      <c r="B1812" s="72">
        <v>2022</v>
      </c>
      <c r="C1812" s="217">
        <v>0</v>
      </c>
      <c r="D1812" s="217">
        <v>0</v>
      </c>
      <c r="E1812" s="217">
        <v>632</v>
      </c>
      <c r="F1812" s="218">
        <v>632</v>
      </c>
      <c r="G1812" s="217">
        <v>0</v>
      </c>
      <c r="H1812" s="217">
        <v>0</v>
      </c>
      <c r="I1812" s="217">
        <v>0</v>
      </c>
      <c r="J1812" s="219">
        <v>632</v>
      </c>
      <c r="K1812" s="219">
        <v>632</v>
      </c>
      <c r="L1812" s="219">
        <v>1264</v>
      </c>
      <c r="M1812" s="218"/>
      <c r="N1812" s="217">
        <v>0</v>
      </c>
    </row>
    <row r="1813" spans="2:14">
      <c r="B1813" s="72">
        <v>2023</v>
      </c>
      <c r="C1813" s="19">
        <v>0</v>
      </c>
      <c r="D1813" s="19">
        <v>0</v>
      </c>
      <c r="E1813" s="19">
        <v>513</v>
      </c>
      <c r="F1813" s="165">
        <v>513</v>
      </c>
      <c r="G1813" s="19">
        <v>0</v>
      </c>
      <c r="H1813" s="19">
        <v>0</v>
      </c>
      <c r="I1813" s="175">
        <v>0</v>
      </c>
      <c r="J1813" s="568">
        <v>513</v>
      </c>
      <c r="K1813" s="568">
        <v>513</v>
      </c>
      <c r="L1813" s="568">
        <v>1026</v>
      </c>
      <c r="M1813" s="569"/>
      <c r="N1813" s="19">
        <v>0</v>
      </c>
    </row>
    <row r="1814" spans="2:14">
      <c r="B1814" s="616" t="s">
        <v>362</v>
      </c>
      <c r="C1814" s="217"/>
      <c r="D1814" s="217"/>
      <c r="E1814" s="217"/>
      <c r="F1814" s="218"/>
      <c r="G1814" s="217"/>
      <c r="H1814" s="217"/>
      <c r="I1814" s="217"/>
      <c r="J1814" s="219"/>
      <c r="K1814" s="219"/>
      <c r="L1814" s="219"/>
      <c r="M1814" s="218"/>
      <c r="N1814" s="217"/>
    </row>
    <row r="1815" spans="2:14">
      <c r="B1815" s="617" t="s">
        <v>475</v>
      </c>
      <c r="C1815" s="217"/>
      <c r="D1815" s="217"/>
      <c r="E1815" s="217"/>
      <c r="F1815" s="218"/>
      <c r="G1815" s="217"/>
      <c r="H1815" s="217"/>
      <c r="I1815" s="217"/>
      <c r="J1815" s="219"/>
      <c r="K1815" s="219"/>
      <c r="L1815" s="219"/>
      <c r="M1815" s="218"/>
      <c r="N1815" s="217"/>
    </row>
    <row r="1816" spans="2:14">
      <c r="B1816" s="72">
        <v>2019</v>
      </c>
      <c r="C1816" s="217">
        <v>0</v>
      </c>
      <c r="D1816" s="217">
        <v>0</v>
      </c>
      <c r="E1816" s="217">
        <v>0</v>
      </c>
      <c r="F1816" s="218">
        <v>0</v>
      </c>
      <c r="G1816" s="217">
        <v>0</v>
      </c>
      <c r="H1816" s="217">
        <v>0</v>
      </c>
      <c r="I1816" s="217">
        <v>0</v>
      </c>
      <c r="J1816" s="219">
        <v>0</v>
      </c>
      <c r="K1816" s="219">
        <v>0</v>
      </c>
      <c r="L1816" s="219">
        <v>0</v>
      </c>
      <c r="M1816" s="218">
        <v>0</v>
      </c>
      <c r="N1816" s="217">
        <v>0</v>
      </c>
    </row>
    <row r="1817" spans="2:14">
      <c r="B1817" s="72">
        <v>2020</v>
      </c>
      <c r="C1817" s="217">
        <v>0</v>
      </c>
      <c r="D1817" s="217">
        <v>0</v>
      </c>
      <c r="E1817" s="217">
        <v>0</v>
      </c>
      <c r="F1817" s="218">
        <v>0</v>
      </c>
      <c r="G1817" s="217">
        <v>0</v>
      </c>
      <c r="H1817" s="217">
        <v>0</v>
      </c>
      <c r="I1817" s="217">
        <v>0</v>
      </c>
      <c r="J1817" s="219">
        <v>0</v>
      </c>
      <c r="K1817" s="219">
        <v>0</v>
      </c>
      <c r="L1817" s="219">
        <v>0</v>
      </c>
      <c r="M1817" s="218">
        <v>0</v>
      </c>
      <c r="N1817" s="217">
        <v>0</v>
      </c>
    </row>
    <row r="1818" spans="2:14">
      <c r="B1818" s="72">
        <v>2021</v>
      </c>
      <c r="C1818" s="217">
        <v>0</v>
      </c>
      <c r="D1818" s="217">
        <v>0</v>
      </c>
      <c r="E1818" s="217">
        <v>0</v>
      </c>
      <c r="F1818" s="218">
        <v>0</v>
      </c>
      <c r="G1818" s="217">
        <v>0</v>
      </c>
      <c r="H1818" s="217">
        <v>0</v>
      </c>
      <c r="I1818" s="217">
        <v>0</v>
      </c>
      <c r="J1818" s="219">
        <v>0</v>
      </c>
      <c r="K1818" s="219">
        <v>0</v>
      </c>
      <c r="L1818" s="219">
        <v>0</v>
      </c>
      <c r="M1818" s="218">
        <v>0</v>
      </c>
      <c r="N1818" s="217">
        <v>0</v>
      </c>
    </row>
    <row r="1819" spans="2:14">
      <c r="B1819" s="72">
        <v>2022</v>
      </c>
      <c r="C1819" s="217">
        <v>0</v>
      </c>
      <c r="D1819" s="217">
        <v>0</v>
      </c>
      <c r="E1819" s="217">
        <v>0</v>
      </c>
      <c r="F1819" s="218">
        <v>0</v>
      </c>
      <c r="G1819" s="217">
        <v>0</v>
      </c>
      <c r="H1819" s="217">
        <v>0</v>
      </c>
      <c r="I1819" s="217">
        <v>0</v>
      </c>
      <c r="J1819" s="219">
        <v>0</v>
      </c>
      <c r="K1819" s="219">
        <v>0</v>
      </c>
      <c r="L1819" s="219">
        <v>0</v>
      </c>
      <c r="M1819" s="218">
        <v>0</v>
      </c>
      <c r="N1819" s="217">
        <v>0</v>
      </c>
    </row>
    <row r="1820" spans="2:14">
      <c r="B1820" s="72">
        <v>2023</v>
      </c>
      <c r="C1820" s="19">
        <v>0</v>
      </c>
      <c r="D1820" s="19">
        <v>0</v>
      </c>
      <c r="E1820" s="19">
        <v>0</v>
      </c>
      <c r="F1820" s="165">
        <v>0</v>
      </c>
      <c r="G1820" s="19">
        <v>0</v>
      </c>
      <c r="H1820" s="19">
        <v>0</v>
      </c>
      <c r="I1820" s="175">
        <v>0</v>
      </c>
      <c r="J1820" s="568">
        <v>0</v>
      </c>
      <c r="K1820" s="568">
        <v>0</v>
      </c>
      <c r="L1820" s="568">
        <v>0</v>
      </c>
      <c r="M1820" s="569">
        <v>0</v>
      </c>
      <c r="N1820" s="19">
        <v>0</v>
      </c>
    </row>
    <row r="1821" spans="2:14">
      <c r="B1821" s="616" t="s">
        <v>169</v>
      </c>
      <c r="C1821" s="217"/>
      <c r="D1821" s="217"/>
      <c r="E1821" s="217"/>
      <c r="F1821" s="218"/>
      <c r="G1821" s="217"/>
      <c r="H1821" s="217"/>
      <c r="I1821" s="217"/>
      <c r="J1821" s="219"/>
      <c r="K1821" s="219"/>
      <c r="L1821" s="219"/>
      <c r="M1821" s="218"/>
      <c r="N1821" s="217"/>
    </row>
    <row r="1822" spans="2:14">
      <c r="B1822" s="617" t="s">
        <v>476</v>
      </c>
      <c r="C1822" s="217"/>
      <c r="D1822" s="217"/>
      <c r="E1822" s="217"/>
      <c r="F1822" s="218"/>
      <c r="G1822" s="217"/>
      <c r="H1822" s="217"/>
      <c r="I1822" s="217"/>
      <c r="J1822" s="219"/>
      <c r="K1822" s="219"/>
      <c r="L1822" s="219"/>
      <c r="M1822" s="218"/>
      <c r="N1822" s="217"/>
    </row>
    <row r="1823" spans="2:14">
      <c r="B1823" s="72">
        <v>2014</v>
      </c>
      <c r="C1823" s="217">
        <v>0</v>
      </c>
      <c r="D1823" s="217">
        <v>0</v>
      </c>
      <c r="E1823" s="217">
        <v>0</v>
      </c>
      <c r="F1823" s="218">
        <v>0</v>
      </c>
      <c r="G1823" s="217">
        <v>0</v>
      </c>
      <c r="H1823" s="217">
        <v>0</v>
      </c>
      <c r="I1823" s="217">
        <v>0</v>
      </c>
      <c r="J1823" s="219">
        <v>0</v>
      </c>
      <c r="K1823" s="219">
        <v>0</v>
      </c>
      <c r="L1823" s="219">
        <v>0</v>
      </c>
      <c r="M1823" s="218">
        <v>0</v>
      </c>
      <c r="N1823" s="217">
        <v>0</v>
      </c>
    </row>
    <row r="1824" spans="2:14">
      <c r="B1824" s="72">
        <v>2015</v>
      </c>
      <c r="C1824" s="217">
        <v>0</v>
      </c>
      <c r="D1824" s="217">
        <v>0</v>
      </c>
      <c r="E1824" s="217">
        <v>0</v>
      </c>
      <c r="F1824" s="218">
        <v>0</v>
      </c>
      <c r="G1824" s="217">
        <v>0</v>
      </c>
      <c r="H1824" s="217">
        <v>0</v>
      </c>
      <c r="I1824" s="217">
        <v>0</v>
      </c>
      <c r="J1824" s="219">
        <v>0</v>
      </c>
      <c r="K1824" s="219">
        <v>0</v>
      </c>
      <c r="L1824" s="219">
        <v>0</v>
      </c>
      <c r="M1824" s="218">
        <v>4761</v>
      </c>
      <c r="N1824" s="217">
        <v>4761</v>
      </c>
    </row>
    <row r="1825" spans="2:14">
      <c r="B1825" s="72">
        <v>2016</v>
      </c>
      <c r="C1825" s="217">
        <v>0</v>
      </c>
      <c r="D1825" s="217">
        <v>0</v>
      </c>
      <c r="E1825" s="217">
        <v>0</v>
      </c>
      <c r="F1825" s="218">
        <v>0</v>
      </c>
      <c r="G1825" s="217">
        <v>0</v>
      </c>
      <c r="H1825" s="217">
        <v>0</v>
      </c>
      <c r="I1825" s="217">
        <v>0</v>
      </c>
      <c r="J1825" s="219">
        <v>0</v>
      </c>
      <c r="K1825" s="219">
        <v>0</v>
      </c>
      <c r="L1825" s="219">
        <v>0</v>
      </c>
      <c r="M1825" s="218">
        <v>8188</v>
      </c>
      <c r="N1825" s="217">
        <v>8188</v>
      </c>
    </row>
    <row r="1826" spans="2:14">
      <c r="B1826" s="72">
        <v>2017</v>
      </c>
      <c r="C1826" s="217">
        <v>0</v>
      </c>
      <c r="D1826" s="217">
        <v>0</v>
      </c>
      <c r="E1826" s="217">
        <v>0</v>
      </c>
      <c r="F1826" s="218">
        <v>0</v>
      </c>
      <c r="G1826" s="217">
        <v>0</v>
      </c>
      <c r="H1826" s="217">
        <v>0</v>
      </c>
      <c r="I1826" s="217">
        <v>0</v>
      </c>
      <c r="J1826" s="219">
        <v>0</v>
      </c>
      <c r="K1826" s="219">
        <v>0</v>
      </c>
      <c r="L1826" s="219">
        <v>0</v>
      </c>
      <c r="M1826" s="218">
        <v>51354</v>
      </c>
      <c r="N1826" s="217">
        <v>51354</v>
      </c>
    </row>
    <row r="1827" spans="2:14">
      <c r="B1827" s="72">
        <v>2018</v>
      </c>
      <c r="C1827" s="217">
        <v>0</v>
      </c>
      <c r="D1827" s="217">
        <v>0</v>
      </c>
      <c r="E1827" s="217">
        <v>0</v>
      </c>
      <c r="F1827" s="218">
        <v>0</v>
      </c>
      <c r="G1827" s="217">
        <v>0</v>
      </c>
      <c r="H1827" s="217">
        <v>0</v>
      </c>
      <c r="I1827" s="217">
        <v>0</v>
      </c>
      <c r="J1827" s="219">
        <v>0</v>
      </c>
      <c r="K1827" s="219">
        <v>0</v>
      </c>
      <c r="L1827" s="219">
        <v>0</v>
      </c>
      <c r="M1827" s="218">
        <v>51394</v>
      </c>
      <c r="N1827" s="217">
        <v>51394</v>
      </c>
    </row>
    <row r="1828" spans="2:14">
      <c r="B1828" s="72">
        <v>2019</v>
      </c>
      <c r="C1828" s="217">
        <v>0</v>
      </c>
      <c r="D1828" s="217">
        <v>0</v>
      </c>
      <c r="E1828" s="217">
        <v>0</v>
      </c>
      <c r="F1828" s="218">
        <v>0</v>
      </c>
      <c r="G1828" s="217">
        <v>0</v>
      </c>
      <c r="H1828" s="217">
        <v>0</v>
      </c>
      <c r="I1828" s="217">
        <v>0</v>
      </c>
      <c r="J1828" s="219">
        <v>0</v>
      </c>
      <c r="K1828" s="219">
        <v>0</v>
      </c>
      <c r="L1828" s="219">
        <v>0</v>
      </c>
      <c r="M1828" s="218">
        <v>49803</v>
      </c>
      <c r="N1828" s="217">
        <v>49803</v>
      </c>
    </row>
    <row r="1829" spans="2:14">
      <c r="B1829" s="72">
        <v>2020</v>
      </c>
      <c r="C1829" s="217">
        <v>0</v>
      </c>
      <c r="D1829" s="217">
        <v>0</v>
      </c>
      <c r="E1829" s="217">
        <v>0</v>
      </c>
      <c r="F1829" s="218">
        <v>0</v>
      </c>
      <c r="G1829" s="217">
        <v>0</v>
      </c>
      <c r="H1829" s="217">
        <v>0</v>
      </c>
      <c r="I1829" s="217">
        <v>0</v>
      </c>
      <c r="J1829" s="219">
        <v>0</v>
      </c>
      <c r="K1829" s="219">
        <v>0</v>
      </c>
      <c r="L1829" s="219">
        <v>0</v>
      </c>
      <c r="M1829" s="218">
        <v>55265</v>
      </c>
      <c r="N1829" s="217">
        <v>55265</v>
      </c>
    </row>
    <row r="1830" spans="2:14">
      <c r="B1830" s="72">
        <v>2021</v>
      </c>
      <c r="C1830" s="217">
        <v>0</v>
      </c>
      <c r="D1830" s="217">
        <v>0</v>
      </c>
      <c r="E1830" s="217">
        <v>0</v>
      </c>
      <c r="F1830" s="218">
        <v>0</v>
      </c>
      <c r="G1830" s="217">
        <v>0</v>
      </c>
      <c r="H1830" s="217">
        <v>0</v>
      </c>
      <c r="I1830" s="217">
        <v>0</v>
      </c>
      <c r="J1830" s="219">
        <v>0</v>
      </c>
      <c r="K1830" s="219">
        <v>0</v>
      </c>
      <c r="L1830" s="219">
        <v>0</v>
      </c>
      <c r="M1830" s="218">
        <v>62499</v>
      </c>
      <c r="N1830" s="217">
        <v>62499</v>
      </c>
    </row>
    <row r="1831" spans="2:14">
      <c r="B1831" s="72">
        <v>2022</v>
      </c>
      <c r="C1831" s="217">
        <v>0</v>
      </c>
      <c r="D1831" s="217">
        <v>0</v>
      </c>
      <c r="E1831" s="217">
        <v>0</v>
      </c>
      <c r="F1831" s="218">
        <v>0</v>
      </c>
      <c r="G1831" s="217">
        <v>0</v>
      </c>
      <c r="H1831" s="217">
        <v>0</v>
      </c>
      <c r="I1831" s="217">
        <v>0</v>
      </c>
      <c r="J1831" s="219">
        <v>0</v>
      </c>
      <c r="K1831" s="219">
        <v>0</v>
      </c>
      <c r="L1831" s="219">
        <v>0</v>
      </c>
      <c r="M1831" s="218">
        <v>66693</v>
      </c>
      <c r="N1831" s="217">
        <v>66693</v>
      </c>
    </row>
    <row r="1832" spans="2:14">
      <c r="B1832" s="72">
        <v>2023</v>
      </c>
      <c r="C1832" s="19">
        <v>0</v>
      </c>
      <c r="D1832" s="19">
        <v>0</v>
      </c>
      <c r="E1832" s="19">
        <v>0</v>
      </c>
      <c r="F1832" s="165">
        <v>0</v>
      </c>
      <c r="G1832" s="19">
        <v>0</v>
      </c>
      <c r="H1832" s="19">
        <v>0</v>
      </c>
      <c r="I1832" s="175">
        <v>0</v>
      </c>
      <c r="J1832" s="568">
        <v>0</v>
      </c>
      <c r="K1832" s="568">
        <v>0</v>
      </c>
      <c r="L1832" s="568">
        <v>0</v>
      </c>
      <c r="M1832" s="569">
        <v>73988</v>
      </c>
      <c r="N1832" s="19">
        <v>73988</v>
      </c>
    </row>
    <row r="1833" spans="2:14">
      <c r="B1833" s="616" t="s">
        <v>685</v>
      </c>
      <c r="C1833" s="217"/>
      <c r="D1833" s="217"/>
      <c r="E1833" s="217"/>
      <c r="F1833" s="218"/>
      <c r="G1833" s="217"/>
      <c r="H1833" s="217"/>
      <c r="I1833" s="217"/>
      <c r="J1833" s="219"/>
      <c r="K1833" s="219"/>
      <c r="L1833" s="219"/>
      <c r="M1833" s="218"/>
      <c r="N1833" s="217"/>
    </row>
    <row r="1834" spans="2:14">
      <c r="B1834" s="617" t="s">
        <v>417</v>
      </c>
      <c r="C1834" s="217"/>
      <c r="D1834" s="217"/>
      <c r="E1834" s="217"/>
      <c r="F1834" s="218"/>
      <c r="G1834" s="217"/>
      <c r="H1834" s="217"/>
      <c r="I1834" s="217"/>
      <c r="J1834" s="219"/>
      <c r="K1834" s="219"/>
      <c r="L1834" s="219"/>
      <c r="M1834" s="218"/>
      <c r="N1834" s="217"/>
    </row>
    <row r="1835" spans="2:14">
      <c r="B1835" s="72">
        <v>2012</v>
      </c>
      <c r="C1835" s="217">
        <v>20</v>
      </c>
      <c r="D1835" s="217">
        <v>0</v>
      </c>
      <c r="E1835" s="217">
        <v>19</v>
      </c>
      <c r="F1835" s="218">
        <v>39</v>
      </c>
      <c r="G1835" s="217">
        <v>0</v>
      </c>
      <c r="H1835" s="217">
        <v>0</v>
      </c>
      <c r="I1835" s="217">
        <v>0</v>
      </c>
      <c r="J1835" s="219">
        <v>39</v>
      </c>
      <c r="K1835" s="219"/>
      <c r="L1835" s="219">
        <v>39</v>
      </c>
      <c r="M1835" s="218"/>
      <c r="N1835" s="217">
        <v>0</v>
      </c>
    </row>
    <row r="1836" spans="2:14">
      <c r="B1836" s="72">
        <v>2013</v>
      </c>
      <c r="C1836" s="217">
        <v>20</v>
      </c>
      <c r="D1836" s="217">
        <v>16</v>
      </c>
      <c r="E1836" s="217">
        <v>0</v>
      </c>
      <c r="F1836" s="218">
        <v>36</v>
      </c>
      <c r="G1836" s="217">
        <v>0</v>
      </c>
      <c r="H1836" s="217">
        <v>0</v>
      </c>
      <c r="I1836" s="217">
        <v>0</v>
      </c>
      <c r="J1836" s="219">
        <v>36</v>
      </c>
      <c r="K1836" s="219"/>
      <c r="L1836" s="219">
        <v>36</v>
      </c>
      <c r="M1836" s="218"/>
      <c r="N1836" s="217">
        <v>0</v>
      </c>
    </row>
    <row r="1837" spans="2:14">
      <c r="B1837" s="72">
        <v>2014</v>
      </c>
      <c r="C1837" s="217">
        <v>20</v>
      </c>
      <c r="D1837" s="217">
        <v>14</v>
      </c>
      <c r="E1837" s="217">
        <v>0</v>
      </c>
      <c r="F1837" s="218">
        <v>34</v>
      </c>
      <c r="G1837" s="217">
        <v>0</v>
      </c>
      <c r="H1837" s="217">
        <v>0</v>
      </c>
      <c r="I1837" s="217">
        <v>0</v>
      </c>
      <c r="J1837" s="219">
        <v>34</v>
      </c>
      <c r="K1837" s="219"/>
      <c r="L1837" s="219">
        <v>34</v>
      </c>
      <c r="M1837" s="218"/>
      <c r="N1837" s="217">
        <v>0</v>
      </c>
    </row>
    <row r="1838" spans="2:14">
      <c r="B1838" s="617" t="s">
        <v>614</v>
      </c>
      <c r="C1838" s="217"/>
      <c r="D1838" s="217"/>
      <c r="E1838" s="217"/>
      <c r="F1838" s="218"/>
      <c r="G1838" s="217"/>
      <c r="H1838" s="217"/>
      <c r="I1838" s="217"/>
      <c r="J1838" s="219"/>
      <c r="K1838" s="219"/>
      <c r="L1838" s="219"/>
      <c r="M1838" s="218"/>
      <c r="N1838" s="217"/>
    </row>
    <row r="1839" spans="2:14">
      <c r="B1839" s="72">
        <v>2012</v>
      </c>
      <c r="C1839" s="217">
        <v>5</v>
      </c>
      <c r="D1839" s="217">
        <v>0</v>
      </c>
      <c r="E1839" s="217">
        <v>0</v>
      </c>
      <c r="F1839" s="218">
        <v>5</v>
      </c>
      <c r="G1839" s="217">
        <v>0</v>
      </c>
      <c r="H1839" s="217">
        <v>0</v>
      </c>
      <c r="I1839" s="217">
        <v>0</v>
      </c>
      <c r="J1839" s="219">
        <v>5</v>
      </c>
      <c r="K1839" s="219"/>
      <c r="L1839" s="219">
        <v>5</v>
      </c>
      <c r="M1839" s="218"/>
      <c r="N1839" s="217">
        <v>0</v>
      </c>
    </row>
    <row r="1840" spans="2:14">
      <c r="B1840" s="616" t="s">
        <v>131</v>
      </c>
      <c r="C1840" s="217"/>
      <c r="D1840" s="217"/>
      <c r="E1840" s="217"/>
      <c r="F1840" s="218"/>
      <c r="G1840" s="217"/>
      <c r="H1840" s="217"/>
      <c r="I1840" s="217"/>
      <c r="J1840" s="219"/>
      <c r="K1840" s="219"/>
      <c r="L1840" s="219"/>
      <c r="M1840" s="218"/>
      <c r="N1840" s="217"/>
    </row>
    <row r="1841" spans="2:14">
      <c r="B1841" s="617" t="s">
        <v>131</v>
      </c>
      <c r="C1841" s="217"/>
      <c r="D1841" s="217"/>
      <c r="E1841" s="217"/>
      <c r="F1841" s="218"/>
      <c r="G1841" s="217"/>
      <c r="H1841" s="217"/>
      <c r="I1841" s="217"/>
      <c r="J1841" s="219"/>
      <c r="K1841" s="219"/>
      <c r="L1841" s="219"/>
      <c r="M1841" s="218"/>
      <c r="N1841" s="217"/>
    </row>
    <row r="1842" spans="2:14">
      <c r="B1842" s="72">
        <v>2018</v>
      </c>
      <c r="C1842" s="217">
        <v>0</v>
      </c>
      <c r="D1842" s="217">
        <v>0</v>
      </c>
      <c r="E1842" s="217">
        <v>0</v>
      </c>
      <c r="F1842" s="218">
        <v>0</v>
      </c>
      <c r="G1842" s="217">
        <v>0</v>
      </c>
      <c r="H1842" s="217">
        <v>0</v>
      </c>
      <c r="I1842" s="217">
        <v>0</v>
      </c>
      <c r="J1842" s="219">
        <v>0</v>
      </c>
      <c r="K1842" s="219">
        <v>0</v>
      </c>
      <c r="L1842" s="219">
        <v>0</v>
      </c>
      <c r="M1842" s="218">
        <v>0</v>
      </c>
      <c r="N1842" s="217">
        <v>112240</v>
      </c>
    </row>
    <row r="1843" spans="2:14">
      <c r="B1843" s="72">
        <v>2019</v>
      </c>
      <c r="C1843" s="217">
        <v>0</v>
      </c>
      <c r="D1843" s="217">
        <v>0</v>
      </c>
      <c r="E1843" s="217">
        <v>0</v>
      </c>
      <c r="F1843" s="218">
        <v>0</v>
      </c>
      <c r="G1843" s="217">
        <v>0</v>
      </c>
      <c r="H1843" s="217">
        <v>0</v>
      </c>
      <c r="I1843" s="217">
        <v>0</v>
      </c>
      <c r="J1843" s="219">
        <v>0</v>
      </c>
      <c r="K1843" s="219">
        <v>0</v>
      </c>
      <c r="L1843" s="219">
        <v>0</v>
      </c>
      <c r="M1843" s="218">
        <v>0</v>
      </c>
      <c r="N1843" s="217">
        <v>114518</v>
      </c>
    </row>
    <row r="1844" spans="2:14">
      <c r="B1844" s="72">
        <v>2020</v>
      </c>
      <c r="C1844" s="217">
        <v>0</v>
      </c>
      <c r="D1844" s="217">
        <v>0</v>
      </c>
      <c r="E1844" s="217">
        <v>0</v>
      </c>
      <c r="F1844" s="218">
        <v>0</v>
      </c>
      <c r="G1844" s="217">
        <v>0</v>
      </c>
      <c r="H1844" s="217">
        <v>0</v>
      </c>
      <c r="I1844" s="217">
        <v>0</v>
      </c>
      <c r="J1844" s="219">
        <v>0</v>
      </c>
      <c r="K1844" s="219">
        <v>0</v>
      </c>
      <c r="L1844" s="219">
        <v>0</v>
      </c>
      <c r="M1844" s="218">
        <v>0</v>
      </c>
      <c r="N1844" s="217">
        <v>114186</v>
      </c>
    </row>
    <row r="1845" spans="2:14">
      <c r="B1845" s="72">
        <v>2021</v>
      </c>
      <c r="C1845" s="217">
        <v>0</v>
      </c>
      <c r="D1845" s="217">
        <v>0</v>
      </c>
      <c r="E1845" s="217">
        <v>0</v>
      </c>
      <c r="F1845" s="218">
        <v>0</v>
      </c>
      <c r="G1845" s="217">
        <v>0</v>
      </c>
      <c r="H1845" s="217">
        <v>0</v>
      </c>
      <c r="I1845" s="217">
        <v>0</v>
      </c>
      <c r="J1845" s="219">
        <v>0</v>
      </c>
      <c r="K1845" s="219">
        <v>0</v>
      </c>
      <c r="L1845" s="219">
        <v>0</v>
      </c>
      <c r="M1845" s="218">
        <v>0</v>
      </c>
      <c r="N1845" s="217">
        <v>119097</v>
      </c>
    </row>
    <row r="1846" spans="2:14">
      <c r="B1846" s="72">
        <v>2022</v>
      </c>
      <c r="C1846" s="217">
        <v>0</v>
      </c>
      <c r="D1846" s="217">
        <v>0</v>
      </c>
      <c r="E1846" s="217">
        <v>0</v>
      </c>
      <c r="F1846" s="218">
        <v>0</v>
      </c>
      <c r="G1846" s="217">
        <v>0</v>
      </c>
      <c r="H1846" s="217">
        <v>0</v>
      </c>
      <c r="I1846" s="217">
        <v>0</v>
      </c>
      <c r="J1846" s="219">
        <v>0</v>
      </c>
      <c r="K1846" s="219">
        <v>0</v>
      </c>
      <c r="L1846" s="219">
        <v>0</v>
      </c>
      <c r="M1846" s="218">
        <v>0</v>
      </c>
      <c r="N1846" s="217">
        <v>456894</v>
      </c>
    </row>
    <row r="1847" spans="2:14">
      <c r="B1847" s="72">
        <v>2023</v>
      </c>
      <c r="C1847" s="19">
        <v>0</v>
      </c>
      <c r="D1847" s="19">
        <v>0</v>
      </c>
      <c r="E1847" s="19">
        <v>0</v>
      </c>
      <c r="F1847" s="165">
        <v>0</v>
      </c>
      <c r="G1847" s="19">
        <v>538</v>
      </c>
      <c r="H1847" s="19">
        <v>0</v>
      </c>
      <c r="I1847" s="175">
        <v>538</v>
      </c>
      <c r="J1847" s="568">
        <v>538</v>
      </c>
      <c r="K1847" s="568">
        <v>0</v>
      </c>
      <c r="L1847" s="568">
        <v>538</v>
      </c>
      <c r="M1847" s="569">
        <v>0</v>
      </c>
      <c r="N1847" s="19">
        <v>599416</v>
      </c>
    </row>
    <row r="1848" spans="2:14">
      <c r="B1848" s="616" t="s">
        <v>182</v>
      </c>
      <c r="C1848" s="217"/>
      <c r="D1848" s="217"/>
      <c r="E1848" s="217"/>
      <c r="F1848" s="218"/>
      <c r="G1848" s="217"/>
      <c r="H1848" s="217"/>
      <c r="I1848" s="217"/>
      <c r="J1848" s="219"/>
      <c r="K1848" s="219"/>
      <c r="L1848" s="219"/>
      <c r="M1848" s="218"/>
      <c r="N1848" s="217"/>
    </row>
    <row r="1849" spans="2:14">
      <c r="B1849" s="617" t="s">
        <v>182</v>
      </c>
      <c r="C1849" s="217"/>
      <c r="D1849" s="217"/>
      <c r="E1849" s="217"/>
      <c r="F1849" s="218"/>
      <c r="G1849" s="217"/>
      <c r="H1849" s="217"/>
      <c r="I1849" s="217"/>
      <c r="J1849" s="219"/>
      <c r="K1849" s="219"/>
      <c r="L1849" s="219"/>
      <c r="M1849" s="218"/>
      <c r="N1849" s="217"/>
    </row>
    <row r="1850" spans="2:14">
      <c r="B1850" s="72">
        <v>2013</v>
      </c>
      <c r="C1850" s="217">
        <v>0</v>
      </c>
      <c r="D1850" s="217">
        <v>0</v>
      </c>
      <c r="E1850" s="217">
        <v>0</v>
      </c>
      <c r="F1850" s="218">
        <v>0</v>
      </c>
      <c r="G1850" s="217">
        <v>0</v>
      </c>
      <c r="H1850" s="217">
        <v>0</v>
      </c>
      <c r="I1850" s="217">
        <v>0</v>
      </c>
      <c r="J1850" s="219">
        <v>0</v>
      </c>
      <c r="K1850" s="219">
        <v>0</v>
      </c>
      <c r="L1850" s="219">
        <v>0</v>
      </c>
      <c r="M1850" s="218">
        <v>0</v>
      </c>
      <c r="N1850" s="217">
        <v>0</v>
      </c>
    </row>
    <row r="1851" spans="2:14">
      <c r="B1851" s="72">
        <v>2014</v>
      </c>
      <c r="C1851" s="217">
        <v>0</v>
      </c>
      <c r="D1851" s="217">
        <v>0</v>
      </c>
      <c r="E1851" s="217">
        <v>0</v>
      </c>
      <c r="F1851" s="218">
        <v>0</v>
      </c>
      <c r="G1851" s="217">
        <v>0</v>
      </c>
      <c r="H1851" s="217">
        <v>0</v>
      </c>
      <c r="I1851" s="217">
        <v>0</v>
      </c>
      <c r="J1851" s="219">
        <v>0</v>
      </c>
      <c r="K1851" s="219">
        <v>0</v>
      </c>
      <c r="L1851" s="219">
        <v>0</v>
      </c>
      <c r="M1851" s="218">
        <v>3528</v>
      </c>
      <c r="N1851" s="217">
        <v>3528</v>
      </c>
    </row>
    <row r="1852" spans="2:14">
      <c r="B1852" s="72">
        <v>2015</v>
      </c>
      <c r="C1852" s="217">
        <v>0</v>
      </c>
      <c r="D1852" s="217">
        <v>0</v>
      </c>
      <c r="E1852" s="217">
        <v>0</v>
      </c>
      <c r="F1852" s="218">
        <v>0</v>
      </c>
      <c r="G1852" s="217">
        <v>0</v>
      </c>
      <c r="H1852" s="217">
        <v>0</v>
      </c>
      <c r="I1852" s="217">
        <v>0</v>
      </c>
      <c r="J1852" s="219">
        <v>0</v>
      </c>
      <c r="K1852" s="219">
        <v>0</v>
      </c>
      <c r="L1852" s="219">
        <v>0</v>
      </c>
      <c r="M1852" s="218">
        <v>4123</v>
      </c>
      <c r="N1852" s="217">
        <v>4123</v>
      </c>
    </row>
    <row r="1853" spans="2:14">
      <c r="B1853" s="72">
        <v>2016</v>
      </c>
      <c r="C1853" s="217">
        <v>0</v>
      </c>
      <c r="D1853" s="217">
        <v>0</v>
      </c>
      <c r="E1853" s="217">
        <v>0</v>
      </c>
      <c r="F1853" s="218">
        <v>0</v>
      </c>
      <c r="G1853" s="217">
        <v>0</v>
      </c>
      <c r="H1853" s="217">
        <v>0</v>
      </c>
      <c r="I1853" s="217">
        <v>0</v>
      </c>
      <c r="J1853" s="219">
        <v>0</v>
      </c>
      <c r="K1853" s="219">
        <v>0</v>
      </c>
      <c r="L1853" s="219">
        <v>0</v>
      </c>
      <c r="M1853" s="218">
        <v>14763</v>
      </c>
      <c r="N1853" s="217">
        <v>14763</v>
      </c>
    </row>
    <row r="1854" spans="2:14">
      <c r="B1854" s="72">
        <v>2017</v>
      </c>
      <c r="C1854" s="217">
        <v>0</v>
      </c>
      <c r="D1854" s="217">
        <v>0</v>
      </c>
      <c r="E1854" s="217">
        <v>0</v>
      </c>
      <c r="F1854" s="218">
        <v>0</v>
      </c>
      <c r="G1854" s="217">
        <v>0</v>
      </c>
      <c r="H1854" s="217">
        <v>0</v>
      </c>
      <c r="I1854" s="217">
        <v>0</v>
      </c>
      <c r="J1854" s="219">
        <v>0</v>
      </c>
      <c r="K1854" s="219">
        <v>0</v>
      </c>
      <c r="L1854" s="219">
        <v>0</v>
      </c>
      <c r="M1854" s="218">
        <v>22888</v>
      </c>
      <c r="N1854" s="217">
        <v>22888</v>
      </c>
    </row>
    <row r="1855" spans="2:14">
      <c r="B1855" s="72">
        <v>2018</v>
      </c>
      <c r="C1855" s="217">
        <v>0</v>
      </c>
      <c r="D1855" s="217">
        <v>0</v>
      </c>
      <c r="E1855" s="217">
        <v>0</v>
      </c>
      <c r="F1855" s="218">
        <v>0</v>
      </c>
      <c r="G1855" s="217">
        <v>0</v>
      </c>
      <c r="H1855" s="217">
        <v>0</v>
      </c>
      <c r="I1855" s="217">
        <v>0</v>
      </c>
      <c r="J1855" s="219">
        <v>0</v>
      </c>
      <c r="K1855" s="219">
        <v>0</v>
      </c>
      <c r="L1855" s="219">
        <v>0</v>
      </c>
      <c r="M1855" s="218">
        <v>54049</v>
      </c>
      <c r="N1855" s="217">
        <v>54049</v>
      </c>
    </row>
    <row r="1856" spans="2:14">
      <c r="B1856" s="72">
        <v>2019</v>
      </c>
      <c r="C1856" s="217">
        <v>0</v>
      </c>
      <c r="D1856" s="217">
        <v>0</v>
      </c>
      <c r="E1856" s="217">
        <v>0</v>
      </c>
      <c r="F1856" s="218">
        <v>0</v>
      </c>
      <c r="G1856" s="217">
        <v>0</v>
      </c>
      <c r="H1856" s="217">
        <v>0</v>
      </c>
      <c r="I1856" s="217">
        <v>0</v>
      </c>
      <c r="J1856" s="219">
        <v>0</v>
      </c>
      <c r="K1856" s="219">
        <v>0</v>
      </c>
      <c r="L1856" s="219">
        <v>0</v>
      </c>
      <c r="M1856" s="218">
        <v>70266</v>
      </c>
      <c r="N1856" s="217">
        <v>70266</v>
      </c>
    </row>
    <row r="1857" spans="2:14">
      <c r="B1857" s="72">
        <v>2020</v>
      </c>
      <c r="C1857" s="217">
        <v>0</v>
      </c>
      <c r="D1857" s="217">
        <v>0</v>
      </c>
      <c r="E1857" s="217">
        <v>0</v>
      </c>
      <c r="F1857" s="218">
        <v>0</v>
      </c>
      <c r="G1857" s="217">
        <v>0</v>
      </c>
      <c r="H1857" s="217">
        <v>0</v>
      </c>
      <c r="I1857" s="217">
        <v>0</v>
      </c>
      <c r="J1857" s="219">
        <v>0</v>
      </c>
      <c r="K1857" s="219">
        <v>0</v>
      </c>
      <c r="L1857" s="219">
        <v>0</v>
      </c>
      <c r="M1857" s="218">
        <v>121787</v>
      </c>
      <c r="N1857" s="217">
        <v>121787</v>
      </c>
    </row>
    <row r="1858" spans="2:14">
      <c r="B1858" s="72">
        <v>2021</v>
      </c>
      <c r="C1858" s="217">
        <v>0</v>
      </c>
      <c r="D1858" s="217">
        <v>0</v>
      </c>
      <c r="E1858" s="217">
        <v>0</v>
      </c>
      <c r="F1858" s="218">
        <v>0</v>
      </c>
      <c r="G1858" s="217">
        <v>0</v>
      </c>
      <c r="H1858" s="217">
        <v>0</v>
      </c>
      <c r="I1858" s="217">
        <v>0</v>
      </c>
      <c r="J1858" s="219">
        <v>0</v>
      </c>
      <c r="K1858" s="219">
        <v>0</v>
      </c>
      <c r="L1858" s="219">
        <v>0</v>
      </c>
      <c r="M1858" s="218">
        <v>116570</v>
      </c>
      <c r="N1858" s="217">
        <v>116570</v>
      </c>
    </row>
    <row r="1859" spans="2:14">
      <c r="B1859" s="72">
        <v>2022</v>
      </c>
      <c r="C1859" s="217">
        <v>0</v>
      </c>
      <c r="D1859" s="217">
        <v>0</v>
      </c>
      <c r="E1859" s="217">
        <v>0</v>
      </c>
      <c r="F1859" s="218">
        <v>0</v>
      </c>
      <c r="G1859" s="217">
        <v>0</v>
      </c>
      <c r="H1859" s="217">
        <v>0</v>
      </c>
      <c r="I1859" s="217">
        <v>0</v>
      </c>
      <c r="J1859" s="219">
        <v>0</v>
      </c>
      <c r="K1859" s="219">
        <v>0</v>
      </c>
      <c r="L1859" s="219">
        <v>0</v>
      </c>
      <c r="M1859" s="218">
        <v>89997</v>
      </c>
      <c r="N1859" s="217">
        <v>89997</v>
      </c>
    </row>
    <row r="1860" spans="2:14">
      <c r="B1860" s="72">
        <v>2023</v>
      </c>
      <c r="C1860" s="19">
        <v>0</v>
      </c>
      <c r="D1860" s="19">
        <v>0</v>
      </c>
      <c r="E1860" s="19">
        <v>0</v>
      </c>
      <c r="F1860" s="165">
        <v>0</v>
      </c>
      <c r="G1860" s="19">
        <v>0</v>
      </c>
      <c r="H1860" s="19">
        <v>0</v>
      </c>
      <c r="I1860" s="175">
        <v>0</v>
      </c>
      <c r="J1860" s="568">
        <v>0</v>
      </c>
      <c r="K1860" s="568">
        <v>0</v>
      </c>
      <c r="L1860" s="568">
        <v>0</v>
      </c>
      <c r="M1860" s="569">
        <v>63510</v>
      </c>
      <c r="N1860" s="19">
        <v>63510</v>
      </c>
    </row>
    <row r="1861" spans="2:14">
      <c r="B1861" s="616" t="s">
        <v>179</v>
      </c>
      <c r="C1861" s="217"/>
      <c r="D1861" s="217"/>
      <c r="E1861" s="217"/>
      <c r="F1861" s="218"/>
      <c r="G1861" s="217"/>
      <c r="H1861" s="217"/>
      <c r="I1861" s="217"/>
      <c r="J1861" s="219"/>
      <c r="K1861" s="219"/>
      <c r="L1861" s="219"/>
      <c r="M1861" s="218"/>
      <c r="N1861" s="217"/>
    </row>
    <row r="1862" spans="2:14">
      <c r="B1862" s="617" t="s">
        <v>477</v>
      </c>
      <c r="C1862" s="217"/>
      <c r="D1862" s="217"/>
      <c r="E1862" s="217"/>
      <c r="F1862" s="218"/>
      <c r="G1862" s="217"/>
      <c r="H1862" s="217"/>
      <c r="I1862" s="217"/>
      <c r="J1862" s="219"/>
      <c r="K1862" s="219"/>
      <c r="L1862" s="219"/>
      <c r="M1862" s="218"/>
      <c r="N1862" s="217"/>
    </row>
    <row r="1863" spans="2:14">
      <c r="B1863" s="72">
        <v>2012</v>
      </c>
      <c r="C1863" s="217">
        <v>344</v>
      </c>
      <c r="D1863" s="217">
        <v>0</v>
      </c>
      <c r="E1863" s="217">
        <v>0</v>
      </c>
      <c r="F1863" s="218">
        <v>344</v>
      </c>
      <c r="G1863" s="217">
        <v>0</v>
      </c>
      <c r="H1863" s="217">
        <v>0</v>
      </c>
      <c r="I1863" s="217">
        <v>0</v>
      </c>
      <c r="J1863" s="219">
        <v>344</v>
      </c>
      <c r="K1863" s="219"/>
      <c r="L1863" s="219">
        <v>344</v>
      </c>
      <c r="M1863" s="218"/>
      <c r="N1863" s="217">
        <v>0</v>
      </c>
    </row>
    <row r="1864" spans="2:14">
      <c r="B1864" s="72">
        <v>2013</v>
      </c>
      <c r="C1864" s="217">
        <v>294</v>
      </c>
      <c r="D1864" s="217">
        <v>0</v>
      </c>
      <c r="E1864" s="217">
        <v>0</v>
      </c>
      <c r="F1864" s="218">
        <v>294</v>
      </c>
      <c r="G1864" s="217">
        <v>0</v>
      </c>
      <c r="H1864" s="217">
        <v>0</v>
      </c>
      <c r="I1864" s="217">
        <v>0</v>
      </c>
      <c r="J1864" s="219">
        <v>294</v>
      </c>
      <c r="K1864" s="219"/>
      <c r="L1864" s="219">
        <v>294</v>
      </c>
      <c r="M1864" s="218"/>
      <c r="N1864" s="217">
        <v>0</v>
      </c>
    </row>
    <row r="1865" spans="2:14">
      <c r="B1865" s="72">
        <v>2014</v>
      </c>
      <c r="C1865" s="217">
        <v>261</v>
      </c>
      <c r="D1865" s="217">
        <v>0</v>
      </c>
      <c r="E1865" s="217">
        <v>0</v>
      </c>
      <c r="F1865" s="218">
        <v>261</v>
      </c>
      <c r="G1865" s="217">
        <v>0</v>
      </c>
      <c r="H1865" s="217">
        <v>0</v>
      </c>
      <c r="I1865" s="217">
        <v>0</v>
      </c>
      <c r="J1865" s="219">
        <v>261</v>
      </c>
      <c r="K1865" s="219"/>
      <c r="L1865" s="219">
        <v>261</v>
      </c>
      <c r="M1865" s="218"/>
      <c r="N1865" s="217">
        <v>0</v>
      </c>
    </row>
    <row r="1866" spans="2:14">
      <c r="B1866" s="72">
        <v>2015</v>
      </c>
      <c r="C1866" s="217">
        <v>224</v>
      </c>
      <c r="D1866" s="217">
        <v>0</v>
      </c>
      <c r="E1866" s="217">
        <v>0</v>
      </c>
      <c r="F1866" s="218">
        <v>224</v>
      </c>
      <c r="G1866" s="217">
        <v>0</v>
      </c>
      <c r="H1866" s="217">
        <v>0</v>
      </c>
      <c r="I1866" s="217">
        <v>0</v>
      </c>
      <c r="J1866" s="219">
        <v>224</v>
      </c>
      <c r="K1866" s="219"/>
      <c r="L1866" s="219">
        <v>224</v>
      </c>
      <c r="M1866" s="218"/>
      <c r="N1866" s="217">
        <v>0</v>
      </c>
    </row>
    <row r="1867" spans="2:14">
      <c r="B1867" s="72">
        <v>2016</v>
      </c>
      <c r="C1867" s="217">
        <v>200</v>
      </c>
      <c r="D1867" s="217">
        <v>0</v>
      </c>
      <c r="E1867" s="217">
        <v>0</v>
      </c>
      <c r="F1867" s="218">
        <v>200</v>
      </c>
      <c r="G1867" s="217">
        <v>0</v>
      </c>
      <c r="H1867" s="217">
        <v>0</v>
      </c>
      <c r="I1867" s="217">
        <v>0</v>
      </c>
      <c r="J1867" s="219">
        <v>200</v>
      </c>
      <c r="K1867" s="219"/>
      <c r="L1867" s="219">
        <v>200</v>
      </c>
      <c r="M1867" s="218"/>
      <c r="N1867" s="217">
        <v>0</v>
      </c>
    </row>
    <row r="1868" spans="2:14">
      <c r="B1868" s="72">
        <v>2017</v>
      </c>
      <c r="C1868" s="217">
        <v>185</v>
      </c>
      <c r="D1868" s="217">
        <v>0</v>
      </c>
      <c r="E1868" s="217">
        <v>0</v>
      </c>
      <c r="F1868" s="218">
        <v>185</v>
      </c>
      <c r="G1868" s="217">
        <v>0</v>
      </c>
      <c r="H1868" s="217">
        <v>0</v>
      </c>
      <c r="I1868" s="217">
        <v>0</v>
      </c>
      <c r="J1868" s="219">
        <v>185</v>
      </c>
      <c r="K1868" s="219"/>
      <c r="L1868" s="219">
        <v>185</v>
      </c>
      <c r="M1868" s="218"/>
      <c r="N1868" s="217">
        <v>0</v>
      </c>
    </row>
    <row r="1869" spans="2:14">
      <c r="B1869" s="72">
        <v>2018</v>
      </c>
      <c r="C1869" s="217">
        <v>167</v>
      </c>
      <c r="D1869" s="217">
        <v>0</v>
      </c>
      <c r="E1869" s="217">
        <v>0</v>
      </c>
      <c r="F1869" s="218">
        <v>167</v>
      </c>
      <c r="G1869" s="217">
        <v>0</v>
      </c>
      <c r="H1869" s="217">
        <v>0</v>
      </c>
      <c r="I1869" s="217">
        <v>0</v>
      </c>
      <c r="J1869" s="219">
        <v>167</v>
      </c>
      <c r="K1869" s="219"/>
      <c r="L1869" s="219">
        <v>167</v>
      </c>
      <c r="M1869" s="218"/>
      <c r="N1869" s="217">
        <v>0</v>
      </c>
    </row>
    <row r="1870" spans="2:14">
      <c r="B1870" s="72">
        <v>2019</v>
      </c>
      <c r="C1870" s="217">
        <v>157</v>
      </c>
      <c r="D1870" s="217">
        <v>0</v>
      </c>
      <c r="E1870" s="217">
        <v>0</v>
      </c>
      <c r="F1870" s="218">
        <v>157</v>
      </c>
      <c r="G1870" s="217">
        <v>0</v>
      </c>
      <c r="H1870" s="217">
        <v>0</v>
      </c>
      <c r="I1870" s="217">
        <v>0</v>
      </c>
      <c r="J1870" s="219">
        <v>157</v>
      </c>
      <c r="K1870" s="219"/>
      <c r="L1870" s="219">
        <v>157</v>
      </c>
      <c r="M1870" s="218"/>
      <c r="N1870" s="217">
        <v>0</v>
      </c>
    </row>
    <row r="1871" spans="2:14">
      <c r="B1871" s="72">
        <v>2020</v>
      </c>
      <c r="C1871" s="217">
        <v>140</v>
      </c>
      <c r="D1871" s="217">
        <v>0</v>
      </c>
      <c r="E1871" s="217">
        <v>0</v>
      </c>
      <c r="F1871" s="218">
        <v>140</v>
      </c>
      <c r="G1871" s="217">
        <v>0</v>
      </c>
      <c r="H1871" s="217">
        <v>0</v>
      </c>
      <c r="I1871" s="217">
        <v>0</v>
      </c>
      <c r="J1871" s="219">
        <v>140</v>
      </c>
      <c r="K1871" s="219"/>
      <c r="L1871" s="219">
        <v>140</v>
      </c>
      <c r="M1871" s="218"/>
      <c r="N1871" s="217">
        <v>0</v>
      </c>
    </row>
    <row r="1872" spans="2:14">
      <c r="B1872" s="72">
        <v>2021</v>
      </c>
      <c r="C1872" s="217">
        <v>133</v>
      </c>
      <c r="D1872" s="217">
        <v>0</v>
      </c>
      <c r="E1872" s="217">
        <v>0</v>
      </c>
      <c r="F1872" s="218">
        <v>133</v>
      </c>
      <c r="G1872" s="217">
        <v>0</v>
      </c>
      <c r="H1872" s="217">
        <v>0</v>
      </c>
      <c r="I1872" s="217">
        <v>0</v>
      </c>
      <c r="J1872" s="219">
        <v>133</v>
      </c>
      <c r="K1872" s="219"/>
      <c r="L1872" s="219">
        <v>133</v>
      </c>
      <c r="M1872" s="218"/>
      <c r="N1872" s="217">
        <v>0</v>
      </c>
    </row>
    <row r="1873" spans="2:14">
      <c r="B1873" s="72">
        <v>2022</v>
      </c>
      <c r="C1873" s="217">
        <v>105</v>
      </c>
      <c r="D1873" s="217">
        <v>0</v>
      </c>
      <c r="E1873" s="217">
        <v>0</v>
      </c>
      <c r="F1873" s="218">
        <v>105</v>
      </c>
      <c r="G1873" s="217">
        <v>0</v>
      </c>
      <c r="H1873" s="217">
        <v>0</v>
      </c>
      <c r="I1873" s="217">
        <v>0</v>
      </c>
      <c r="J1873" s="219">
        <v>105</v>
      </c>
      <c r="K1873" s="219"/>
      <c r="L1873" s="219">
        <v>105</v>
      </c>
      <c r="M1873" s="218"/>
      <c r="N1873" s="217">
        <v>0</v>
      </c>
    </row>
    <row r="1874" spans="2:14">
      <c r="B1874" s="72">
        <v>2023</v>
      </c>
      <c r="C1874" s="217">
        <v>97</v>
      </c>
      <c r="D1874" s="217">
        <v>0</v>
      </c>
      <c r="E1874" s="217">
        <v>0</v>
      </c>
      <c r="F1874" s="218">
        <v>97</v>
      </c>
      <c r="G1874" s="217">
        <v>0</v>
      </c>
      <c r="H1874" s="217">
        <v>0</v>
      </c>
      <c r="I1874" s="217">
        <v>0</v>
      </c>
      <c r="J1874" s="219">
        <v>97</v>
      </c>
      <c r="K1874" s="219"/>
      <c r="L1874" s="219">
        <v>97</v>
      </c>
      <c r="M1874" s="218"/>
      <c r="N1874" s="217">
        <v>0</v>
      </c>
    </row>
    <row r="1875" spans="2:14">
      <c r="B1875" s="616" t="s">
        <v>686</v>
      </c>
      <c r="C1875" s="217"/>
      <c r="D1875" s="217"/>
      <c r="E1875" s="217"/>
      <c r="F1875" s="218"/>
      <c r="G1875" s="217"/>
      <c r="H1875" s="217"/>
      <c r="I1875" s="217"/>
      <c r="J1875" s="219"/>
      <c r="K1875" s="219"/>
      <c r="L1875" s="219"/>
      <c r="M1875" s="218"/>
      <c r="N1875" s="217"/>
    </row>
    <row r="1876" spans="2:14">
      <c r="B1876" s="617" t="s">
        <v>605</v>
      </c>
      <c r="C1876" s="217"/>
      <c r="D1876" s="217"/>
      <c r="E1876" s="217"/>
      <c r="F1876" s="218"/>
      <c r="G1876" s="217"/>
      <c r="H1876" s="217"/>
      <c r="I1876" s="217"/>
      <c r="J1876" s="219"/>
      <c r="K1876" s="219"/>
      <c r="L1876" s="219"/>
      <c r="M1876" s="218"/>
      <c r="N1876" s="217"/>
    </row>
    <row r="1877" spans="2:14">
      <c r="B1877" s="72">
        <v>2012</v>
      </c>
      <c r="C1877" s="217">
        <v>0</v>
      </c>
      <c r="D1877" s="217">
        <v>0</v>
      </c>
      <c r="E1877" s="217">
        <v>1904</v>
      </c>
      <c r="F1877" s="218">
        <v>1904</v>
      </c>
      <c r="G1877" s="217">
        <v>0</v>
      </c>
      <c r="H1877" s="217">
        <v>0</v>
      </c>
      <c r="I1877" s="217">
        <v>0</v>
      </c>
      <c r="J1877" s="219">
        <v>1904</v>
      </c>
      <c r="K1877" s="219"/>
      <c r="L1877" s="219">
        <v>1904</v>
      </c>
      <c r="M1877" s="218"/>
      <c r="N1877" s="217">
        <v>0</v>
      </c>
    </row>
    <row r="1878" spans="2:14">
      <c r="B1878" s="72">
        <v>2013</v>
      </c>
      <c r="C1878" s="217">
        <v>0</v>
      </c>
      <c r="D1878" s="217">
        <v>0</v>
      </c>
      <c r="E1878" s="217">
        <v>1562</v>
      </c>
      <c r="F1878" s="218">
        <v>1562</v>
      </c>
      <c r="G1878" s="217">
        <v>0</v>
      </c>
      <c r="H1878" s="217">
        <v>0</v>
      </c>
      <c r="I1878" s="217">
        <v>0</v>
      </c>
      <c r="J1878" s="219">
        <v>1562</v>
      </c>
      <c r="K1878" s="219"/>
      <c r="L1878" s="219">
        <v>1562</v>
      </c>
      <c r="M1878" s="218">
        <v>0</v>
      </c>
      <c r="N1878" s="217">
        <v>0</v>
      </c>
    </row>
    <row r="1879" spans="2:14">
      <c r="B1879" s="72">
        <v>2014</v>
      </c>
      <c r="C1879" s="217">
        <v>0</v>
      </c>
      <c r="D1879" s="217">
        <v>114</v>
      </c>
      <c r="E1879" s="217">
        <v>1722</v>
      </c>
      <c r="F1879" s="218">
        <v>1836</v>
      </c>
      <c r="G1879" s="217">
        <v>0</v>
      </c>
      <c r="H1879" s="217">
        <v>0</v>
      </c>
      <c r="I1879" s="217">
        <v>0</v>
      </c>
      <c r="J1879" s="219">
        <v>1836</v>
      </c>
      <c r="K1879" s="219"/>
      <c r="L1879" s="219">
        <v>1836</v>
      </c>
      <c r="M1879" s="218"/>
      <c r="N1879" s="217">
        <v>0</v>
      </c>
    </row>
    <row r="1880" spans="2:14">
      <c r="B1880" s="616" t="s">
        <v>157</v>
      </c>
      <c r="C1880" s="217"/>
      <c r="D1880" s="217"/>
      <c r="E1880" s="217"/>
      <c r="F1880" s="218"/>
      <c r="G1880" s="217"/>
      <c r="H1880" s="217"/>
      <c r="I1880" s="217"/>
      <c r="J1880" s="219"/>
      <c r="K1880" s="219"/>
      <c r="L1880" s="219"/>
      <c r="M1880" s="218"/>
      <c r="N1880" s="217"/>
    </row>
    <row r="1881" spans="2:14">
      <c r="B1881" s="617" t="s">
        <v>478</v>
      </c>
      <c r="C1881" s="217"/>
      <c r="D1881" s="217"/>
      <c r="E1881" s="217"/>
      <c r="F1881" s="218"/>
      <c r="G1881" s="217"/>
      <c r="H1881" s="217"/>
      <c r="I1881" s="217"/>
      <c r="J1881" s="219"/>
      <c r="K1881" s="219"/>
      <c r="L1881" s="219"/>
      <c r="M1881" s="218"/>
      <c r="N1881" s="217"/>
    </row>
    <row r="1882" spans="2:14">
      <c r="B1882" s="72">
        <v>2012</v>
      </c>
      <c r="C1882" s="217">
        <v>0</v>
      </c>
      <c r="D1882" s="217">
        <v>0</v>
      </c>
      <c r="E1882" s="217">
        <v>0</v>
      </c>
      <c r="F1882" s="218">
        <v>0</v>
      </c>
      <c r="G1882" s="217">
        <v>0</v>
      </c>
      <c r="H1882" s="217">
        <v>64247</v>
      </c>
      <c r="I1882" s="217">
        <v>64247</v>
      </c>
      <c r="J1882" s="219">
        <v>64247</v>
      </c>
      <c r="K1882" s="219">
        <v>0</v>
      </c>
      <c r="L1882" s="219">
        <v>64247</v>
      </c>
      <c r="M1882" s="218">
        <v>0</v>
      </c>
      <c r="N1882" s="217">
        <v>14036</v>
      </c>
    </row>
    <row r="1883" spans="2:14">
      <c r="B1883" s="72">
        <v>2013</v>
      </c>
      <c r="C1883" s="217">
        <v>0</v>
      </c>
      <c r="D1883" s="217">
        <v>0</v>
      </c>
      <c r="E1883" s="217">
        <v>0</v>
      </c>
      <c r="F1883" s="218">
        <v>0</v>
      </c>
      <c r="G1883" s="217">
        <v>0</v>
      </c>
      <c r="H1883" s="217">
        <v>67743</v>
      </c>
      <c r="I1883" s="217">
        <v>67743</v>
      </c>
      <c r="J1883" s="219">
        <v>67743</v>
      </c>
      <c r="K1883" s="219">
        <v>0</v>
      </c>
      <c r="L1883" s="219">
        <v>67743</v>
      </c>
      <c r="M1883" s="218">
        <v>0</v>
      </c>
      <c r="N1883" s="217">
        <v>13928</v>
      </c>
    </row>
    <row r="1884" spans="2:14">
      <c r="B1884" s="72">
        <v>2014</v>
      </c>
      <c r="C1884" s="217">
        <v>0</v>
      </c>
      <c r="D1884" s="217">
        <v>0</v>
      </c>
      <c r="E1884" s="217">
        <v>0</v>
      </c>
      <c r="F1884" s="218">
        <v>0</v>
      </c>
      <c r="G1884" s="217">
        <v>0</v>
      </c>
      <c r="H1884" s="217">
        <v>118897</v>
      </c>
      <c r="I1884" s="217">
        <v>118897</v>
      </c>
      <c r="J1884" s="219">
        <v>118897</v>
      </c>
      <c r="K1884" s="219">
        <v>0</v>
      </c>
      <c r="L1884" s="219">
        <v>118897</v>
      </c>
      <c r="M1884" s="218">
        <v>0</v>
      </c>
      <c r="N1884" s="217">
        <v>14371</v>
      </c>
    </row>
    <row r="1885" spans="2:14">
      <c r="B1885" s="72">
        <v>2015</v>
      </c>
      <c r="C1885" s="217">
        <v>0</v>
      </c>
      <c r="D1885" s="217">
        <v>0</v>
      </c>
      <c r="E1885" s="217">
        <v>0</v>
      </c>
      <c r="F1885" s="218">
        <v>0</v>
      </c>
      <c r="G1885" s="217">
        <v>0</v>
      </c>
      <c r="H1885" s="217">
        <v>133158</v>
      </c>
      <c r="I1885" s="217">
        <v>133158</v>
      </c>
      <c r="J1885" s="219">
        <v>133158</v>
      </c>
      <c r="K1885" s="219">
        <v>0</v>
      </c>
      <c r="L1885" s="219">
        <v>133158</v>
      </c>
      <c r="M1885" s="218">
        <v>0</v>
      </c>
      <c r="N1885" s="217">
        <v>13626</v>
      </c>
    </row>
    <row r="1886" spans="2:14">
      <c r="B1886" s="72">
        <v>2016</v>
      </c>
      <c r="C1886" s="217">
        <v>0</v>
      </c>
      <c r="D1886" s="217">
        <v>0</v>
      </c>
      <c r="E1886" s="217">
        <v>0</v>
      </c>
      <c r="F1886" s="218">
        <v>0</v>
      </c>
      <c r="G1886" s="217">
        <v>0</v>
      </c>
      <c r="H1886" s="217">
        <v>136055</v>
      </c>
      <c r="I1886" s="217">
        <v>136055</v>
      </c>
      <c r="J1886" s="219">
        <v>136055</v>
      </c>
      <c r="K1886" s="219">
        <v>0</v>
      </c>
      <c r="L1886" s="219">
        <v>136055</v>
      </c>
      <c r="M1886" s="218">
        <v>0</v>
      </c>
      <c r="N1886" s="217">
        <v>12105</v>
      </c>
    </row>
    <row r="1887" spans="2:14">
      <c r="B1887" s="72">
        <v>2017</v>
      </c>
      <c r="C1887" s="217">
        <v>0</v>
      </c>
      <c r="D1887" s="217">
        <v>0</v>
      </c>
      <c r="E1887" s="217">
        <v>0</v>
      </c>
      <c r="F1887" s="218">
        <v>0</v>
      </c>
      <c r="G1887" s="217">
        <v>0</v>
      </c>
      <c r="H1887" s="217">
        <v>132825</v>
      </c>
      <c r="I1887" s="217">
        <v>132825</v>
      </c>
      <c r="J1887" s="219">
        <v>132825</v>
      </c>
      <c r="K1887" s="219">
        <v>0</v>
      </c>
      <c r="L1887" s="219">
        <v>132825</v>
      </c>
      <c r="M1887" s="218">
        <v>0</v>
      </c>
      <c r="N1887" s="217">
        <v>13041</v>
      </c>
    </row>
    <row r="1888" spans="2:14">
      <c r="B1888" s="72">
        <v>2018</v>
      </c>
      <c r="C1888" s="217">
        <v>0</v>
      </c>
      <c r="D1888" s="217">
        <v>0</v>
      </c>
      <c r="E1888" s="217">
        <v>0</v>
      </c>
      <c r="F1888" s="218">
        <v>0</v>
      </c>
      <c r="G1888" s="217">
        <v>0</v>
      </c>
      <c r="H1888" s="217">
        <v>127248</v>
      </c>
      <c r="I1888" s="217">
        <v>127248</v>
      </c>
      <c r="J1888" s="219">
        <v>127248</v>
      </c>
      <c r="K1888" s="219">
        <v>0</v>
      </c>
      <c r="L1888" s="219">
        <v>127248</v>
      </c>
      <c r="M1888" s="218">
        <v>0</v>
      </c>
      <c r="N1888" s="217">
        <v>13712</v>
      </c>
    </row>
    <row r="1889" spans="2:14">
      <c r="B1889" s="72">
        <v>2019</v>
      </c>
      <c r="C1889" s="217">
        <v>0</v>
      </c>
      <c r="D1889" s="217">
        <v>0</v>
      </c>
      <c r="E1889" s="217">
        <v>0</v>
      </c>
      <c r="F1889" s="218">
        <v>0</v>
      </c>
      <c r="G1889" s="217">
        <v>0</v>
      </c>
      <c r="H1889" s="217">
        <v>123116</v>
      </c>
      <c r="I1889" s="217">
        <v>123116</v>
      </c>
      <c r="J1889" s="219">
        <v>123116</v>
      </c>
      <c r="K1889" s="219">
        <v>0</v>
      </c>
      <c r="L1889" s="219">
        <v>123116</v>
      </c>
      <c r="M1889" s="218">
        <v>0</v>
      </c>
      <c r="N1889" s="217">
        <v>11703</v>
      </c>
    </row>
    <row r="1890" spans="2:14">
      <c r="B1890" s="72">
        <v>2020</v>
      </c>
      <c r="C1890" s="217">
        <v>0</v>
      </c>
      <c r="D1890" s="217">
        <v>0</v>
      </c>
      <c r="E1890" s="217">
        <v>0</v>
      </c>
      <c r="F1890" s="218">
        <v>0</v>
      </c>
      <c r="G1890" s="217">
        <v>0</v>
      </c>
      <c r="H1890" s="217">
        <v>139004</v>
      </c>
      <c r="I1890" s="217">
        <v>139004</v>
      </c>
      <c r="J1890" s="219">
        <v>139004</v>
      </c>
      <c r="K1890" s="219">
        <v>0</v>
      </c>
      <c r="L1890" s="219">
        <v>139004</v>
      </c>
      <c r="M1890" s="218">
        <v>0</v>
      </c>
      <c r="N1890" s="217">
        <v>11630</v>
      </c>
    </row>
    <row r="1891" spans="2:14">
      <c r="B1891" s="72">
        <v>2021</v>
      </c>
      <c r="C1891" s="217">
        <v>0</v>
      </c>
      <c r="D1891" s="217">
        <v>0</v>
      </c>
      <c r="E1891" s="217">
        <v>0</v>
      </c>
      <c r="F1891" s="218">
        <v>0</v>
      </c>
      <c r="G1891" s="217">
        <v>0</v>
      </c>
      <c r="H1891" s="217">
        <v>153346</v>
      </c>
      <c r="I1891" s="217">
        <v>153346</v>
      </c>
      <c r="J1891" s="219">
        <v>153346</v>
      </c>
      <c r="K1891" s="219">
        <v>0</v>
      </c>
      <c r="L1891" s="219">
        <v>153346</v>
      </c>
      <c r="M1891" s="218">
        <v>0</v>
      </c>
      <c r="N1891" s="217">
        <v>11792</v>
      </c>
    </row>
    <row r="1892" spans="2:14">
      <c r="B1892" s="72">
        <v>2022</v>
      </c>
      <c r="C1892" s="217">
        <v>0</v>
      </c>
      <c r="D1892" s="217">
        <v>0</v>
      </c>
      <c r="E1892" s="217">
        <v>0</v>
      </c>
      <c r="F1892" s="218">
        <v>0</v>
      </c>
      <c r="G1892" s="217">
        <v>0</v>
      </c>
      <c r="H1892" s="217">
        <v>170027</v>
      </c>
      <c r="I1892" s="217">
        <v>170027</v>
      </c>
      <c r="J1892" s="219">
        <v>170027</v>
      </c>
      <c r="K1892" s="219">
        <v>0</v>
      </c>
      <c r="L1892" s="219">
        <v>170027</v>
      </c>
      <c r="M1892" s="218">
        <v>0</v>
      </c>
      <c r="N1892" s="217">
        <v>11698</v>
      </c>
    </row>
    <row r="1893" spans="2:14">
      <c r="B1893" s="72">
        <v>2023</v>
      </c>
      <c r="C1893" s="217">
        <v>0</v>
      </c>
      <c r="D1893" s="217">
        <v>0</v>
      </c>
      <c r="E1893" s="217">
        <v>0</v>
      </c>
      <c r="F1893" s="218">
        <v>0</v>
      </c>
      <c r="G1893" s="217">
        <v>0</v>
      </c>
      <c r="H1893" s="217">
        <v>184694</v>
      </c>
      <c r="I1893" s="217">
        <v>184694</v>
      </c>
      <c r="J1893" s="219">
        <v>184694</v>
      </c>
      <c r="K1893" s="219">
        <v>0</v>
      </c>
      <c r="L1893" s="219">
        <v>184694</v>
      </c>
      <c r="M1893" s="218">
        <v>0</v>
      </c>
      <c r="N1893" s="217">
        <v>11367</v>
      </c>
    </row>
    <row r="1894" spans="2:14">
      <c r="B1894" s="616" t="s">
        <v>526</v>
      </c>
      <c r="C1894" s="217"/>
      <c r="D1894" s="217"/>
      <c r="E1894" s="217"/>
      <c r="F1894" s="218"/>
      <c r="G1894" s="217"/>
      <c r="H1894" s="217"/>
      <c r="I1894" s="217"/>
      <c r="J1894" s="219"/>
      <c r="K1894" s="219"/>
      <c r="L1894" s="219"/>
      <c r="M1894" s="218"/>
      <c r="N1894" s="217"/>
    </row>
    <row r="1895" spans="2:14">
      <c r="B1895" s="617" t="s">
        <v>526</v>
      </c>
      <c r="C1895" s="217"/>
      <c r="D1895" s="217"/>
      <c r="E1895" s="217"/>
      <c r="F1895" s="218"/>
      <c r="G1895" s="217"/>
      <c r="H1895" s="217"/>
      <c r="I1895" s="217"/>
      <c r="J1895" s="219"/>
      <c r="K1895" s="219"/>
      <c r="L1895" s="219"/>
      <c r="M1895" s="218"/>
      <c r="N1895" s="217"/>
    </row>
    <row r="1896" spans="2:14">
      <c r="B1896" s="72">
        <v>2012</v>
      </c>
      <c r="C1896" s="217">
        <v>0</v>
      </c>
      <c r="D1896" s="217">
        <v>0</v>
      </c>
      <c r="E1896" s="217">
        <v>0</v>
      </c>
      <c r="F1896" s="218">
        <v>0</v>
      </c>
      <c r="G1896" s="217">
        <v>0</v>
      </c>
      <c r="H1896" s="217">
        <v>0</v>
      </c>
      <c r="I1896" s="217">
        <v>0</v>
      </c>
      <c r="J1896" s="219">
        <v>0</v>
      </c>
      <c r="K1896" s="219">
        <v>0</v>
      </c>
      <c r="L1896" s="219">
        <v>0</v>
      </c>
      <c r="M1896" s="218">
        <v>0</v>
      </c>
      <c r="N1896" s="217">
        <v>0</v>
      </c>
    </row>
    <row r="1897" spans="2:14">
      <c r="B1897" s="616" t="s">
        <v>177</v>
      </c>
      <c r="C1897" s="217"/>
      <c r="D1897" s="217"/>
      <c r="E1897" s="217"/>
      <c r="F1897" s="218"/>
      <c r="G1897" s="217"/>
      <c r="H1897" s="217"/>
      <c r="I1897" s="217"/>
      <c r="J1897" s="219"/>
      <c r="K1897" s="219"/>
      <c r="L1897" s="219"/>
      <c r="M1897" s="218"/>
      <c r="N1897" s="217"/>
    </row>
    <row r="1898" spans="2:14">
      <c r="B1898" s="617" t="s">
        <v>479</v>
      </c>
      <c r="C1898" s="217"/>
      <c r="D1898" s="217"/>
      <c r="E1898" s="217"/>
      <c r="F1898" s="218"/>
      <c r="G1898" s="217"/>
      <c r="H1898" s="217"/>
      <c r="I1898" s="217"/>
      <c r="J1898" s="219"/>
      <c r="K1898" s="219"/>
      <c r="L1898" s="219"/>
      <c r="M1898" s="218"/>
      <c r="N1898" s="217"/>
    </row>
    <row r="1899" spans="2:14">
      <c r="B1899" s="72">
        <v>2012</v>
      </c>
      <c r="C1899" s="217">
        <v>0</v>
      </c>
      <c r="D1899" s="217">
        <v>0</v>
      </c>
      <c r="E1899" s="217">
        <v>0</v>
      </c>
      <c r="F1899" s="218">
        <v>0</v>
      </c>
      <c r="G1899" s="217">
        <v>0</v>
      </c>
      <c r="H1899" s="217">
        <v>135453</v>
      </c>
      <c r="I1899" s="217">
        <v>135453</v>
      </c>
      <c r="J1899" s="219">
        <v>135453</v>
      </c>
      <c r="K1899" s="219">
        <v>0</v>
      </c>
      <c r="L1899" s="219">
        <v>135453</v>
      </c>
      <c r="M1899" s="218">
        <v>0</v>
      </c>
      <c r="N1899" s="217">
        <v>6483</v>
      </c>
    </row>
    <row r="1900" spans="2:14">
      <c r="B1900" s="72">
        <v>2013</v>
      </c>
      <c r="C1900" s="217">
        <v>0</v>
      </c>
      <c r="D1900" s="217">
        <v>0</v>
      </c>
      <c r="E1900" s="217">
        <v>0</v>
      </c>
      <c r="F1900" s="218">
        <v>0</v>
      </c>
      <c r="G1900" s="217">
        <v>0</v>
      </c>
      <c r="H1900" s="217">
        <v>147233</v>
      </c>
      <c r="I1900" s="217">
        <v>147233</v>
      </c>
      <c r="J1900" s="219">
        <v>147233</v>
      </c>
      <c r="K1900" s="219">
        <v>0</v>
      </c>
      <c r="L1900" s="219">
        <v>147233</v>
      </c>
      <c r="M1900" s="218">
        <v>0</v>
      </c>
      <c r="N1900" s="217">
        <v>6077</v>
      </c>
    </row>
    <row r="1901" spans="2:14">
      <c r="B1901" s="72">
        <v>2014</v>
      </c>
      <c r="C1901" s="217">
        <v>0</v>
      </c>
      <c r="D1901" s="217">
        <v>0</v>
      </c>
      <c r="E1901" s="217">
        <v>0</v>
      </c>
      <c r="F1901" s="218">
        <v>0</v>
      </c>
      <c r="G1901" s="217">
        <v>0</v>
      </c>
      <c r="H1901" s="217">
        <v>215924</v>
      </c>
      <c r="I1901" s="217">
        <v>215924</v>
      </c>
      <c r="J1901" s="219">
        <v>215924</v>
      </c>
      <c r="K1901" s="219">
        <v>0</v>
      </c>
      <c r="L1901" s="219">
        <v>215924</v>
      </c>
      <c r="M1901" s="218">
        <v>0</v>
      </c>
      <c r="N1901" s="217">
        <v>4933</v>
      </c>
    </row>
    <row r="1902" spans="2:14">
      <c r="B1902" s="72">
        <v>2015</v>
      </c>
      <c r="C1902" s="217">
        <v>0</v>
      </c>
      <c r="D1902" s="217">
        <v>0</v>
      </c>
      <c r="E1902" s="217">
        <v>0</v>
      </c>
      <c r="F1902" s="218">
        <v>0</v>
      </c>
      <c r="G1902" s="217">
        <v>9009</v>
      </c>
      <c r="H1902" s="217">
        <v>258592</v>
      </c>
      <c r="I1902" s="217">
        <v>267601</v>
      </c>
      <c r="J1902" s="219">
        <v>267601</v>
      </c>
      <c r="K1902" s="219">
        <v>0</v>
      </c>
      <c r="L1902" s="219">
        <v>267601</v>
      </c>
      <c r="M1902" s="218">
        <v>0</v>
      </c>
      <c r="N1902" s="217">
        <v>4383</v>
      </c>
    </row>
    <row r="1903" spans="2:14">
      <c r="B1903" s="72">
        <v>2016</v>
      </c>
      <c r="C1903" s="217">
        <v>0</v>
      </c>
      <c r="D1903" s="217">
        <v>0</v>
      </c>
      <c r="E1903" s="217">
        <v>0</v>
      </c>
      <c r="F1903" s="218">
        <v>0</v>
      </c>
      <c r="G1903" s="217">
        <v>7546</v>
      </c>
      <c r="H1903" s="217">
        <v>270000</v>
      </c>
      <c r="I1903" s="217">
        <v>277546</v>
      </c>
      <c r="J1903" s="219">
        <v>277546</v>
      </c>
      <c r="K1903" s="219">
        <v>0</v>
      </c>
      <c r="L1903" s="219">
        <v>277546</v>
      </c>
      <c r="M1903" s="218">
        <v>0</v>
      </c>
      <c r="N1903" s="217">
        <v>2581</v>
      </c>
    </row>
    <row r="1904" spans="2:14">
      <c r="B1904" s="72">
        <v>2017</v>
      </c>
      <c r="C1904" s="217">
        <v>0</v>
      </c>
      <c r="D1904" s="217">
        <v>0</v>
      </c>
      <c r="E1904" s="217">
        <v>0</v>
      </c>
      <c r="F1904" s="218">
        <v>0</v>
      </c>
      <c r="G1904" s="217">
        <v>7389</v>
      </c>
      <c r="H1904" s="217">
        <v>258106</v>
      </c>
      <c r="I1904" s="217">
        <v>265495</v>
      </c>
      <c r="J1904" s="219">
        <v>265495</v>
      </c>
      <c r="K1904" s="219">
        <v>0</v>
      </c>
      <c r="L1904" s="219">
        <v>265495</v>
      </c>
      <c r="M1904" s="218">
        <v>0</v>
      </c>
      <c r="N1904" s="217">
        <v>2447</v>
      </c>
    </row>
    <row r="1905" spans="2:14">
      <c r="B1905" s="72">
        <v>2018</v>
      </c>
      <c r="C1905" s="217">
        <v>0</v>
      </c>
      <c r="D1905" s="217">
        <v>0</v>
      </c>
      <c r="E1905" s="217">
        <v>0</v>
      </c>
      <c r="F1905" s="218">
        <v>0</v>
      </c>
      <c r="G1905" s="217">
        <v>7695</v>
      </c>
      <c r="H1905" s="217">
        <v>242695</v>
      </c>
      <c r="I1905" s="217">
        <v>250390</v>
      </c>
      <c r="J1905" s="219">
        <v>250390</v>
      </c>
      <c r="K1905" s="219">
        <v>0</v>
      </c>
      <c r="L1905" s="219">
        <v>250390</v>
      </c>
      <c r="M1905" s="218">
        <v>0</v>
      </c>
      <c r="N1905" s="217">
        <v>3345</v>
      </c>
    </row>
    <row r="1906" spans="2:14">
      <c r="B1906" s="72">
        <v>2019</v>
      </c>
      <c r="C1906" s="217">
        <v>0</v>
      </c>
      <c r="D1906" s="217">
        <v>0</v>
      </c>
      <c r="E1906" s="217">
        <v>0</v>
      </c>
      <c r="F1906" s="218">
        <v>0</v>
      </c>
      <c r="G1906" s="217">
        <v>0</v>
      </c>
      <c r="H1906" s="217">
        <v>242423</v>
      </c>
      <c r="I1906" s="217">
        <v>242423</v>
      </c>
      <c r="J1906" s="219">
        <v>242423</v>
      </c>
      <c r="K1906" s="219">
        <v>0</v>
      </c>
      <c r="L1906" s="219">
        <v>242423</v>
      </c>
      <c r="M1906" s="218">
        <v>0</v>
      </c>
      <c r="N1906" s="217">
        <v>2</v>
      </c>
    </row>
    <row r="1907" spans="2:14">
      <c r="B1907" s="72">
        <v>2020</v>
      </c>
      <c r="C1907" s="217">
        <v>0</v>
      </c>
      <c r="D1907" s="217">
        <v>0</v>
      </c>
      <c r="E1907" s="217">
        <v>0</v>
      </c>
      <c r="F1907" s="218">
        <v>0</v>
      </c>
      <c r="G1907" s="217">
        <v>0</v>
      </c>
      <c r="H1907" s="217">
        <v>271107</v>
      </c>
      <c r="I1907" s="217">
        <v>271107</v>
      </c>
      <c r="J1907" s="219">
        <v>271107</v>
      </c>
      <c r="K1907" s="219">
        <v>0</v>
      </c>
      <c r="L1907" s="219">
        <v>271107</v>
      </c>
      <c r="M1907" s="218">
        <v>0</v>
      </c>
      <c r="N1907" s="217">
        <v>0</v>
      </c>
    </row>
    <row r="1908" spans="2:14">
      <c r="B1908" s="72">
        <v>2021</v>
      </c>
      <c r="C1908" s="217">
        <v>0</v>
      </c>
      <c r="D1908" s="217">
        <v>0</v>
      </c>
      <c r="E1908" s="217">
        <v>0</v>
      </c>
      <c r="F1908" s="218">
        <v>0</v>
      </c>
      <c r="G1908" s="217">
        <v>0</v>
      </c>
      <c r="H1908" s="217">
        <v>291097</v>
      </c>
      <c r="I1908" s="217">
        <v>291097</v>
      </c>
      <c r="J1908" s="219">
        <v>291097</v>
      </c>
      <c r="K1908" s="219">
        <v>0</v>
      </c>
      <c r="L1908" s="219">
        <v>291097</v>
      </c>
      <c r="M1908" s="218">
        <v>0</v>
      </c>
      <c r="N1908" s="217">
        <v>0</v>
      </c>
    </row>
    <row r="1909" spans="2:14">
      <c r="B1909" s="72">
        <v>2022</v>
      </c>
      <c r="C1909" s="217">
        <v>0</v>
      </c>
      <c r="D1909" s="217">
        <v>0</v>
      </c>
      <c r="E1909" s="217">
        <v>0</v>
      </c>
      <c r="F1909" s="218">
        <v>0</v>
      </c>
      <c r="G1909" s="217">
        <v>0</v>
      </c>
      <c r="H1909" s="217">
        <v>323113</v>
      </c>
      <c r="I1909" s="217">
        <v>323113</v>
      </c>
      <c r="J1909" s="219">
        <v>323113</v>
      </c>
      <c r="K1909" s="219">
        <v>0</v>
      </c>
      <c r="L1909" s="219">
        <v>323113</v>
      </c>
      <c r="M1909" s="218">
        <v>0</v>
      </c>
      <c r="N1909" s="217">
        <v>0</v>
      </c>
    </row>
    <row r="1910" spans="2:14">
      <c r="B1910" s="72">
        <v>2023</v>
      </c>
      <c r="C1910" s="217">
        <v>0</v>
      </c>
      <c r="D1910" s="217">
        <v>0</v>
      </c>
      <c r="E1910" s="217">
        <v>0</v>
      </c>
      <c r="F1910" s="218">
        <v>0</v>
      </c>
      <c r="G1910" s="217">
        <v>0</v>
      </c>
      <c r="H1910" s="217">
        <v>318365</v>
      </c>
      <c r="I1910" s="217">
        <v>318365</v>
      </c>
      <c r="J1910" s="219">
        <v>318365</v>
      </c>
      <c r="K1910" s="219">
        <v>0</v>
      </c>
      <c r="L1910" s="219">
        <v>318365</v>
      </c>
      <c r="M1910" s="218">
        <v>0</v>
      </c>
      <c r="N1910" s="217">
        <v>0</v>
      </c>
    </row>
    <row r="1911" spans="2:14">
      <c r="B1911" s="616" t="s">
        <v>527</v>
      </c>
      <c r="C1911" s="217"/>
      <c r="D1911" s="217"/>
      <c r="E1911" s="217"/>
      <c r="F1911" s="218"/>
      <c r="G1911" s="217"/>
      <c r="H1911" s="217"/>
      <c r="I1911" s="217"/>
      <c r="J1911" s="219"/>
      <c r="K1911" s="219"/>
      <c r="L1911" s="219"/>
      <c r="M1911" s="218"/>
      <c r="N1911" s="217"/>
    </row>
    <row r="1912" spans="2:14">
      <c r="B1912" s="617" t="s">
        <v>527</v>
      </c>
      <c r="C1912" s="217"/>
      <c r="D1912" s="217"/>
      <c r="E1912" s="217"/>
      <c r="F1912" s="218"/>
      <c r="G1912" s="217"/>
      <c r="H1912" s="217"/>
      <c r="I1912" s="217"/>
      <c r="J1912" s="219"/>
      <c r="K1912" s="219"/>
      <c r="L1912" s="219"/>
      <c r="M1912" s="218"/>
      <c r="N1912" s="217"/>
    </row>
    <row r="1913" spans="2:14">
      <c r="B1913" s="72">
        <v>2013</v>
      </c>
      <c r="C1913" s="217">
        <v>0</v>
      </c>
      <c r="D1913" s="217">
        <v>0</v>
      </c>
      <c r="E1913" s="217">
        <v>0</v>
      </c>
      <c r="F1913" s="218">
        <v>0</v>
      </c>
      <c r="G1913" s="217">
        <v>0</v>
      </c>
      <c r="H1913" s="217">
        <v>0</v>
      </c>
      <c r="I1913" s="217">
        <v>0</v>
      </c>
      <c r="J1913" s="219">
        <v>0</v>
      </c>
      <c r="K1913" s="219">
        <v>0</v>
      </c>
      <c r="L1913" s="219">
        <v>0</v>
      </c>
      <c r="M1913" s="218">
        <v>0</v>
      </c>
      <c r="N1913" s="217">
        <v>0</v>
      </c>
    </row>
    <row r="1914" spans="2:14">
      <c r="B1914" s="72">
        <v>2014</v>
      </c>
      <c r="C1914" s="217">
        <v>0</v>
      </c>
      <c r="D1914" s="217">
        <v>0</v>
      </c>
      <c r="E1914" s="217">
        <v>0</v>
      </c>
      <c r="F1914" s="218">
        <v>0</v>
      </c>
      <c r="G1914" s="217">
        <v>101</v>
      </c>
      <c r="H1914" s="217">
        <v>0</v>
      </c>
      <c r="I1914" s="217">
        <v>101</v>
      </c>
      <c r="J1914" s="219">
        <v>101</v>
      </c>
      <c r="K1914" s="219">
        <v>0</v>
      </c>
      <c r="L1914" s="219">
        <v>101</v>
      </c>
      <c r="M1914" s="218">
        <v>0</v>
      </c>
      <c r="N1914" s="217">
        <v>0</v>
      </c>
    </row>
    <row r="1915" spans="2:14">
      <c r="B1915" s="616" t="s">
        <v>136</v>
      </c>
      <c r="C1915" s="217"/>
      <c r="D1915" s="217"/>
      <c r="E1915" s="217"/>
      <c r="F1915" s="218"/>
      <c r="G1915" s="217"/>
      <c r="H1915" s="217"/>
      <c r="I1915" s="217"/>
      <c r="J1915" s="219"/>
      <c r="K1915" s="219"/>
      <c r="L1915" s="219"/>
      <c r="M1915" s="218"/>
      <c r="N1915" s="217"/>
    </row>
    <row r="1916" spans="2:14">
      <c r="B1916" s="617" t="s">
        <v>480</v>
      </c>
      <c r="C1916" s="217"/>
      <c r="D1916" s="217"/>
      <c r="E1916" s="217"/>
      <c r="F1916" s="218"/>
      <c r="G1916" s="217"/>
      <c r="H1916" s="217"/>
      <c r="I1916" s="217"/>
      <c r="J1916" s="219"/>
      <c r="K1916" s="219"/>
      <c r="L1916" s="219"/>
      <c r="M1916" s="218"/>
      <c r="N1916" s="217"/>
    </row>
    <row r="1917" spans="2:14">
      <c r="B1917" s="72">
        <v>2012</v>
      </c>
      <c r="C1917" s="217">
        <v>325</v>
      </c>
      <c r="D1917" s="217">
        <v>0</v>
      </c>
      <c r="E1917" s="217">
        <v>0</v>
      </c>
      <c r="F1917" s="218">
        <v>325</v>
      </c>
      <c r="G1917" s="217">
        <v>108112</v>
      </c>
      <c r="H1917" s="217">
        <v>7299</v>
      </c>
      <c r="I1917" s="217">
        <v>115411</v>
      </c>
      <c r="J1917" s="219">
        <v>115736</v>
      </c>
      <c r="K1917" s="219">
        <v>0</v>
      </c>
      <c r="L1917" s="219">
        <v>115736</v>
      </c>
      <c r="M1917" s="218">
        <v>0</v>
      </c>
      <c r="N1917" s="217">
        <v>0</v>
      </c>
    </row>
    <row r="1918" spans="2:14">
      <c r="B1918" s="72">
        <v>2013</v>
      </c>
      <c r="C1918" s="217">
        <v>0</v>
      </c>
      <c r="D1918" s="217">
        <v>0</v>
      </c>
      <c r="E1918" s="217">
        <v>0</v>
      </c>
      <c r="F1918" s="218">
        <v>0</v>
      </c>
      <c r="G1918" s="217">
        <v>131353</v>
      </c>
      <c r="H1918" s="217">
        <v>7732</v>
      </c>
      <c r="I1918" s="217">
        <v>139085</v>
      </c>
      <c r="J1918" s="219">
        <v>139085</v>
      </c>
      <c r="K1918" s="219">
        <v>0</v>
      </c>
      <c r="L1918" s="219">
        <v>139085</v>
      </c>
      <c r="M1918" s="218">
        <v>0</v>
      </c>
      <c r="N1918" s="217">
        <v>0</v>
      </c>
    </row>
    <row r="1919" spans="2:14">
      <c r="B1919" s="72">
        <v>2014</v>
      </c>
      <c r="C1919" s="217">
        <v>0</v>
      </c>
      <c r="D1919" s="217">
        <v>0</v>
      </c>
      <c r="E1919" s="217">
        <v>0</v>
      </c>
      <c r="F1919" s="218">
        <v>0</v>
      </c>
      <c r="G1919" s="217">
        <v>148015</v>
      </c>
      <c r="H1919" s="217">
        <v>9819</v>
      </c>
      <c r="I1919" s="217">
        <v>157834</v>
      </c>
      <c r="J1919" s="219">
        <v>157834</v>
      </c>
      <c r="K1919" s="219">
        <v>0</v>
      </c>
      <c r="L1919" s="219">
        <v>157834</v>
      </c>
      <c r="M1919" s="218">
        <v>0</v>
      </c>
      <c r="N1919" s="217">
        <v>0</v>
      </c>
    </row>
    <row r="1920" spans="2:14">
      <c r="B1920" s="72">
        <v>2015</v>
      </c>
      <c r="C1920" s="217">
        <v>0</v>
      </c>
      <c r="D1920" s="217">
        <v>0</v>
      </c>
      <c r="E1920" s="217">
        <v>0</v>
      </c>
      <c r="F1920" s="218">
        <v>0</v>
      </c>
      <c r="G1920" s="217">
        <v>149817</v>
      </c>
      <c r="H1920" s="217">
        <v>12098</v>
      </c>
      <c r="I1920" s="217">
        <v>161915</v>
      </c>
      <c r="J1920" s="219">
        <v>161915</v>
      </c>
      <c r="K1920" s="219">
        <v>0</v>
      </c>
      <c r="L1920" s="219">
        <v>161915</v>
      </c>
      <c r="M1920" s="218">
        <v>0</v>
      </c>
      <c r="N1920" s="217">
        <v>0</v>
      </c>
    </row>
    <row r="1921" spans="2:14">
      <c r="B1921" s="72">
        <v>2016</v>
      </c>
      <c r="C1921" s="217">
        <v>0</v>
      </c>
      <c r="D1921" s="217">
        <v>0</v>
      </c>
      <c r="E1921" s="217">
        <v>0</v>
      </c>
      <c r="F1921" s="218">
        <v>0</v>
      </c>
      <c r="G1921" s="217">
        <v>158317</v>
      </c>
      <c r="H1921" s="217">
        <v>12628</v>
      </c>
      <c r="I1921" s="217">
        <v>170945</v>
      </c>
      <c r="J1921" s="219">
        <v>170945</v>
      </c>
      <c r="K1921" s="219">
        <v>0</v>
      </c>
      <c r="L1921" s="219">
        <v>170945</v>
      </c>
      <c r="M1921" s="218">
        <v>0</v>
      </c>
      <c r="N1921" s="217">
        <v>0</v>
      </c>
    </row>
    <row r="1922" spans="2:14">
      <c r="B1922" s="72">
        <v>2017</v>
      </c>
      <c r="C1922" s="217">
        <v>0</v>
      </c>
      <c r="D1922" s="217">
        <v>0</v>
      </c>
      <c r="E1922" s="217">
        <v>0</v>
      </c>
      <c r="F1922" s="218">
        <v>0</v>
      </c>
      <c r="G1922" s="217">
        <v>174470</v>
      </c>
      <c r="H1922" s="217">
        <v>13394</v>
      </c>
      <c r="I1922" s="217">
        <v>187864</v>
      </c>
      <c r="J1922" s="219">
        <v>187864</v>
      </c>
      <c r="K1922" s="219">
        <v>0</v>
      </c>
      <c r="L1922" s="219">
        <v>187864</v>
      </c>
      <c r="M1922" s="218">
        <v>0</v>
      </c>
      <c r="N1922" s="217">
        <v>0</v>
      </c>
    </row>
    <row r="1923" spans="2:14">
      <c r="B1923" s="72">
        <v>2018</v>
      </c>
      <c r="C1923" s="217">
        <v>0</v>
      </c>
      <c r="D1923" s="217">
        <v>0</v>
      </c>
      <c r="E1923" s="217">
        <v>0</v>
      </c>
      <c r="F1923" s="218">
        <v>0</v>
      </c>
      <c r="G1923" s="217">
        <v>184468</v>
      </c>
      <c r="H1923" s="217">
        <v>13618</v>
      </c>
      <c r="I1923" s="217">
        <v>198086</v>
      </c>
      <c r="J1923" s="219">
        <v>198086</v>
      </c>
      <c r="K1923" s="219">
        <v>0</v>
      </c>
      <c r="L1923" s="219">
        <v>198086</v>
      </c>
      <c r="M1923" s="218">
        <v>0</v>
      </c>
      <c r="N1923" s="217">
        <v>0</v>
      </c>
    </row>
    <row r="1924" spans="2:14">
      <c r="B1924" s="72">
        <v>2019</v>
      </c>
      <c r="C1924" s="217">
        <v>0</v>
      </c>
      <c r="D1924" s="217">
        <v>0</v>
      </c>
      <c r="E1924" s="217">
        <v>0</v>
      </c>
      <c r="F1924" s="218">
        <v>0</v>
      </c>
      <c r="G1924" s="217">
        <v>192143</v>
      </c>
      <c r="H1924" s="217">
        <v>13214</v>
      </c>
      <c r="I1924" s="217">
        <v>205357</v>
      </c>
      <c r="J1924" s="219">
        <v>205357</v>
      </c>
      <c r="K1924" s="219">
        <v>0</v>
      </c>
      <c r="L1924" s="219">
        <v>205357</v>
      </c>
      <c r="M1924" s="218">
        <v>0</v>
      </c>
      <c r="N1924" s="217">
        <v>0</v>
      </c>
    </row>
    <row r="1925" spans="2:14">
      <c r="B1925" s="72">
        <v>2020</v>
      </c>
      <c r="C1925" s="217">
        <v>0</v>
      </c>
      <c r="D1925" s="217">
        <v>0</v>
      </c>
      <c r="E1925" s="217">
        <v>0</v>
      </c>
      <c r="F1925" s="218">
        <v>0</v>
      </c>
      <c r="G1925" s="217">
        <v>205819</v>
      </c>
      <c r="H1925" s="217">
        <v>13966</v>
      </c>
      <c r="I1925" s="217">
        <v>219785</v>
      </c>
      <c r="J1925" s="219">
        <v>219785</v>
      </c>
      <c r="K1925" s="219">
        <v>0</v>
      </c>
      <c r="L1925" s="219">
        <v>219785</v>
      </c>
      <c r="M1925" s="218">
        <v>0</v>
      </c>
      <c r="N1925" s="217">
        <v>0</v>
      </c>
    </row>
    <row r="1926" spans="2:14">
      <c r="B1926" s="72">
        <v>2021</v>
      </c>
      <c r="C1926" s="217">
        <v>0</v>
      </c>
      <c r="D1926" s="217">
        <v>0</v>
      </c>
      <c r="E1926" s="217">
        <v>0</v>
      </c>
      <c r="F1926" s="218">
        <v>0</v>
      </c>
      <c r="G1926" s="217">
        <v>206870</v>
      </c>
      <c r="H1926" s="217">
        <v>14475</v>
      </c>
      <c r="I1926" s="217">
        <v>221345</v>
      </c>
      <c r="J1926" s="219">
        <v>221345</v>
      </c>
      <c r="K1926" s="219">
        <v>0</v>
      </c>
      <c r="L1926" s="219">
        <v>221345</v>
      </c>
      <c r="M1926" s="218">
        <v>0</v>
      </c>
      <c r="N1926" s="217">
        <v>0</v>
      </c>
    </row>
    <row r="1927" spans="2:14">
      <c r="B1927" s="72">
        <v>2022</v>
      </c>
      <c r="C1927" s="217">
        <v>0</v>
      </c>
      <c r="D1927" s="217">
        <v>0</v>
      </c>
      <c r="E1927" s="217">
        <v>0</v>
      </c>
      <c r="F1927" s="218">
        <v>0</v>
      </c>
      <c r="G1927" s="217">
        <v>257630</v>
      </c>
      <c r="H1927" s="217">
        <v>14732</v>
      </c>
      <c r="I1927" s="217">
        <v>272362</v>
      </c>
      <c r="J1927" s="219">
        <v>272362</v>
      </c>
      <c r="K1927" s="219">
        <v>0</v>
      </c>
      <c r="L1927" s="219">
        <v>272362</v>
      </c>
      <c r="M1927" s="218">
        <v>0</v>
      </c>
      <c r="N1927" s="217">
        <v>0</v>
      </c>
    </row>
    <row r="1928" spans="2:14">
      <c r="B1928" s="72">
        <v>2023</v>
      </c>
      <c r="C1928" s="217">
        <v>0</v>
      </c>
      <c r="D1928" s="217">
        <v>0</v>
      </c>
      <c r="E1928" s="217">
        <v>0</v>
      </c>
      <c r="F1928" s="218">
        <v>0</v>
      </c>
      <c r="G1928" s="217">
        <v>262862</v>
      </c>
      <c r="H1928" s="217">
        <v>20108</v>
      </c>
      <c r="I1928" s="217">
        <v>282970</v>
      </c>
      <c r="J1928" s="219">
        <v>282970</v>
      </c>
      <c r="K1928" s="219">
        <v>0</v>
      </c>
      <c r="L1928" s="219">
        <v>282970</v>
      </c>
      <c r="M1928" s="218">
        <v>0</v>
      </c>
      <c r="N1928" s="217">
        <v>0</v>
      </c>
    </row>
    <row r="1929" spans="2:14">
      <c r="B1929" s="616" t="s">
        <v>160</v>
      </c>
      <c r="C1929" s="217"/>
      <c r="D1929" s="217"/>
      <c r="E1929" s="217"/>
      <c r="F1929" s="218"/>
      <c r="G1929" s="217"/>
      <c r="H1929" s="217"/>
      <c r="I1929" s="217"/>
      <c r="J1929" s="219"/>
      <c r="K1929" s="219"/>
      <c r="L1929" s="219"/>
      <c r="M1929" s="218"/>
      <c r="N1929" s="217"/>
    </row>
    <row r="1930" spans="2:14">
      <c r="B1930" s="617" t="s">
        <v>481</v>
      </c>
      <c r="C1930" s="217"/>
      <c r="D1930" s="217"/>
      <c r="E1930" s="217"/>
      <c r="F1930" s="218"/>
      <c r="G1930" s="217"/>
      <c r="H1930" s="217"/>
      <c r="I1930" s="217"/>
      <c r="J1930" s="219"/>
      <c r="K1930" s="219"/>
      <c r="L1930" s="219"/>
      <c r="M1930" s="218"/>
      <c r="N1930" s="217"/>
    </row>
    <row r="1931" spans="2:14">
      <c r="B1931" s="72">
        <v>2012</v>
      </c>
      <c r="C1931" s="217">
        <v>0</v>
      </c>
      <c r="D1931" s="217">
        <v>0</v>
      </c>
      <c r="E1931" s="217">
        <v>0</v>
      </c>
      <c r="F1931" s="218">
        <v>0</v>
      </c>
      <c r="G1931" s="217">
        <v>0</v>
      </c>
      <c r="H1931" s="217">
        <v>0</v>
      </c>
      <c r="I1931" s="217">
        <v>0</v>
      </c>
      <c r="J1931" s="219">
        <v>0</v>
      </c>
      <c r="K1931" s="219">
        <v>0</v>
      </c>
      <c r="L1931" s="219">
        <v>0</v>
      </c>
      <c r="M1931" s="218">
        <v>27395</v>
      </c>
      <c r="N1931" s="217">
        <v>27395</v>
      </c>
    </row>
    <row r="1932" spans="2:14">
      <c r="B1932" s="72">
        <v>2013</v>
      </c>
      <c r="C1932" s="217">
        <v>0</v>
      </c>
      <c r="D1932" s="217">
        <v>0</v>
      </c>
      <c r="E1932" s="217">
        <v>0</v>
      </c>
      <c r="F1932" s="218">
        <v>0</v>
      </c>
      <c r="G1932" s="217">
        <v>0</v>
      </c>
      <c r="H1932" s="217">
        <v>0</v>
      </c>
      <c r="I1932" s="217">
        <v>0</v>
      </c>
      <c r="J1932" s="219">
        <v>0</v>
      </c>
      <c r="K1932" s="219">
        <v>0</v>
      </c>
      <c r="L1932" s="219">
        <v>0</v>
      </c>
      <c r="M1932" s="218">
        <v>40450</v>
      </c>
      <c r="N1932" s="217">
        <v>40450</v>
      </c>
    </row>
    <row r="1933" spans="2:14">
      <c r="B1933" s="72">
        <v>2014</v>
      </c>
      <c r="C1933" s="217">
        <v>0</v>
      </c>
      <c r="D1933" s="217">
        <v>0</v>
      </c>
      <c r="E1933" s="217">
        <v>0</v>
      </c>
      <c r="F1933" s="218">
        <v>0</v>
      </c>
      <c r="G1933" s="217">
        <v>0</v>
      </c>
      <c r="H1933" s="217">
        <v>0</v>
      </c>
      <c r="I1933" s="217">
        <v>0</v>
      </c>
      <c r="J1933" s="219">
        <v>0</v>
      </c>
      <c r="K1933" s="219">
        <v>0</v>
      </c>
      <c r="L1933" s="219">
        <v>0</v>
      </c>
      <c r="M1933" s="218">
        <v>86998</v>
      </c>
      <c r="N1933" s="217">
        <v>86998</v>
      </c>
    </row>
    <row r="1934" spans="2:14">
      <c r="B1934" s="72">
        <v>2015</v>
      </c>
      <c r="C1934" s="217">
        <v>0</v>
      </c>
      <c r="D1934" s="217">
        <v>0</v>
      </c>
      <c r="E1934" s="217">
        <v>0</v>
      </c>
      <c r="F1934" s="218">
        <v>0</v>
      </c>
      <c r="G1934" s="217">
        <v>0</v>
      </c>
      <c r="H1934" s="217">
        <v>0</v>
      </c>
      <c r="I1934" s="217">
        <v>0</v>
      </c>
      <c r="J1934" s="219">
        <v>0</v>
      </c>
      <c r="K1934" s="219">
        <v>0</v>
      </c>
      <c r="L1934" s="219">
        <v>0</v>
      </c>
      <c r="M1934" s="218">
        <v>97858</v>
      </c>
      <c r="N1934" s="217">
        <v>97858</v>
      </c>
    </row>
    <row r="1935" spans="2:14">
      <c r="B1935" s="72">
        <v>2016</v>
      </c>
      <c r="C1935" s="217">
        <v>0</v>
      </c>
      <c r="D1935" s="217">
        <v>0</v>
      </c>
      <c r="E1935" s="217">
        <v>2813</v>
      </c>
      <c r="F1935" s="218">
        <v>2813</v>
      </c>
      <c r="G1935" s="217">
        <v>0</v>
      </c>
      <c r="H1935" s="217">
        <v>0</v>
      </c>
      <c r="I1935" s="217">
        <v>0</v>
      </c>
      <c r="J1935" s="219">
        <v>2813</v>
      </c>
      <c r="K1935" s="219">
        <v>0</v>
      </c>
      <c r="L1935" s="219">
        <v>2813</v>
      </c>
      <c r="M1935" s="218">
        <v>100715</v>
      </c>
      <c r="N1935" s="217">
        <v>100715</v>
      </c>
    </row>
    <row r="1936" spans="2:14">
      <c r="B1936" s="72">
        <v>2017</v>
      </c>
      <c r="C1936" s="217">
        <v>0</v>
      </c>
      <c r="D1936" s="217">
        <v>0</v>
      </c>
      <c r="E1936" s="217">
        <v>11598</v>
      </c>
      <c r="F1936" s="218">
        <v>11598</v>
      </c>
      <c r="G1936" s="217">
        <v>0</v>
      </c>
      <c r="H1936" s="217">
        <v>0</v>
      </c>
      <c r="I1936" s="217">
        <v>0</v>
      </c>
      <c r="J1936" s="219">
        <v>11598</v>
      </c>
      <c r="K1936" s="219">
        <v>0</v>
      </c>
      <c r="L1936" s="219">
        <v>11598</v>
      </c>
      <c r="M1936" s="218">
        <v>106883</v>
      </c>
      <c r="N1936" s="217">
        <v>106883</v>
      </c>
    </row>
    <row r="1937" spans="2:14">
      <c r="B1937" s="72">
        <v>2018</v>
      </c>
      <c r="C1937" s="217">
        <v>0</v>
      </c>
      <c r="D1937" s="217">
        <v>0</v>
      </c>
      <c r="E1937" s="217">
        <v>13277</v>
      </c>
      <c r="F1937" s="218">
        <v>13277</v>
      </c>
      <c r="G1937" s="217">
        <v>0</v>
      </c>
      <c r="H1937" s="217">
        <v>0</v>
      </c>
      <c r="I1937" s="217">
        <v>0</v>
      </c>
      <c r="J1937" s="219">
        <v>13277</v>
      </c>
      <c r="K1937" s="219">
        <v>0</v>
      </c>
      <c r="L1937" s="219">
        <v>13277</v>
      </c>
      <c r="M1937" s="218">
        <v>130613</v>
      </c>
      <c r="N1937" s="217">
        <v>130613</v>
      </c>
    </row>
    <row r="1938" spans="2:14">
      <c r="B1938" s="72">
        <v>2019</v>
      </c>
      <c r="C1938" s="217">
        <v>0</v>
      </c>
      <c r="D1938" s="217">
        <v>0</v>
      </c>
      <c r="E1938" s="217">
        <v>14336</v>
      </c>
      <c r="F1938" s="218">
        <v>14336</v>
      </c>
      <c r="G1938" s="217">
        <v>0</v>
      </c>
      <c r="H1938" s="217">
        <v>0</v>
      </c>
      <c r="I1938" s="217">
        <v>0</v>
      </c>
      <c r="J1938" s="219">
        <v>14336</v>
      </c>
      <c r="K1938" s="219">
        <v>0</v>
      </c>
      <c r="L1938" s="219">
        <v>14336</v>
      </c>
      <c r="M1938" s="218">
        <v>136746</v>
      </c>
      <c r="N1938" s="217">
        <v>136746</v>
      </c>
    </row>
    <row r="1939" spans="2:14">
      <c r="B1939" s="72">
        <v>2020</v>
      </c>
      <c r="C1939" s="217">
        <v>0</v>
      </c>
      <c r="D1939" s="217">
        <v>0</v>
      </c>
      <c r="E1939" s="217">
        <v>15253</v>
      </c>
      <c r="F1939" s="218">
        <v>15253</v>
      </c>
      <c r="G1939" s="217">
        <v>0</v>
      </c>
      <c r="H1939" s="217">
        <v>0</v>
      </c>
      <c r="I1939" s="217">
        <v>0</v>
      </c>
      <c r="J1939" s="219">
        <v>15253</v>
      </c>
      <c r="K1939" s="219">
        <v>0</v>
      </c>
      <c r="L1939" s="219">
        <v>15253</v>
      </c>
      <c r="M1939" s="218">
        <v>135137</v>
      </c>
      <c r="N1939" s="217">
        <v>135137</v>
      </c>
    </row>
    <row r="1940" spans="2:14">
      <c r="B1940" s="72">
        <v>2021</v>
      </c>
      <c r="C1940" s="217">
        <v>0</v>
      </c>
      <c r="D1940" s="217">
        <v>0</v>
      </c>
      <c r="E1940" s="217">
        <v>15908</v>
      </c>
      <c r="F1940" s="218">
        <v>15908</v>
      </c>
      <c r="G1940" s="217">
        <v>0</v>
      </c>
      <c r="H1940" s="217">
        <v>0</v>
      </c>
      <c r="I1940" s="217">
        <v>0</v>
      </c>
      <c r="J1940" s="219">
        <v>15908</v>
      </c>
      <c r="K1940" s="219">
        <v>0</v>
      </c>
      <c r="L1940" s="219">
        <v>15908</v>
      </c>
      <c r="M1940" s="218">
        <v>137440</v>
      </c>
      <c r="N1940" s="217">
        <v>137440</v>
      </c>
    </row>
    <row r="1941" spans="2:14">
      <c r="B1941" s="72">
        <v>2022</v>
      </c>
      <c r="C1941" s="217">
        <v>0</v>
      </c>
      <c r="D1941" s="217">
        <v>0</v>
      </c>
      <c r="E1941" s="217">
        <v>16240</v>
      </c>
      <c r="F1941" s="218">
        <v>16240</v>
      </c>
      <c r="G1941" s="217">
        <v>0</v>
      </c>
      <c r="H1941" s="217">
        <v>0</v>
      </c>
      <c r="I1941" s="217">
        <v>0</v>
      </c>
      <c r="J1941" s="219">
        <v>16240</v>
      </c>
      <c r="K1941" s="219">
        <v>0</v>
      </c>
      <c r="L1941" s="219">
        <v>16240</v>
      </c>
      <c r="M1941" s="218">
        <v>133035</v>
      </c>
      <c r="N1941" s="217">
        <v>133035</v>
      </c>
    </row>
    <row r="1942" spans="2:14">
      <c r="B1942" s="72">
        <v>2023</v>
      </c>
      <c r="C1942" s="217">
        <v>0</v>
      </c>
      <c r="D1942" s="217">
        <v>0</v>
      </c>
      <c r="E1942" s="217">
        <v>17325</v>
      </c>
      <c r="F1942" s="218">
        <v>17325</v>
      </c>
      <c r="G1942" s="217">
        <v>0</v>
      </c>
      <c r="H1942" s="217">
        <v>0</v>
      </c>
      <c r="I1942" s="217">
        <v>0</v>
      </c>
      <c r="J1942" s="219">
        <v>17325</v>
      </c>
      <c r="K1942" s="219">
        <v>0</v>
      </c>
      <c r="L1942" s="219">
        <v>17325</v>
      </c>
      <c r="M1942" s="218">
        <v>136301</v>
      </c>
      <c r="N1942" s="217">
        <v>136301</v>
      </c>
    </row>
    <row r="1943" spans="2:14">
      <c r="B1943" s="616" t="s">
        <v>687</v>
      </c>
      <c r="C1943" s="217"/>
      <c r="D1943" s="217"/>
      <c r="E1943" s="217"/>
      <c r="F1943" s="218"/>
      <c r="G1943" s="217"/>
      <c r="H1943" s="217"/>
      <c r="I1943" s="217"/>
      <c r="J1943" s="219"/>
      <c r="K1943" s="219"/>
      <c r="L1943" s="219"/>
      <c r="M1943" s="218"/>
      <c r="N1943" s="217"/>
    </row>
    <row r="1944" spans="2:14">
      <c r="B1944" s="617" t="s">
        <v>599</v>
      </c>
      <c r="C1944" s="217"/>
      <c r="D1944" s="217"/>
      <c r="E1944" s="217"/>
      <c r="F1944" s="218"/>
      <c r="G1944" s="217"/>
      <c r="H1944" s="217"/>
      <c r="I1944" s="217"/>
      <c r="J1944" s="219"/>
      <c r="K1944" s="219"/>
      <c r="L1944" s="219"/>
      <c r="M1944" s="218"/>
      <c r="N1944" s="217"/>
    </row>
    <row r="1945" spans="2:14">
      <c r="B1945" s="72">
        <v>2012</v>
      </c>
      <c r="C1945" s="217">
        <v>0</v>
      </c>
      <c r="D1945" s="217">
        <v>20600</v>
      </c>
      <c r="E1945" s="217">
        <v>1482</v>
      </c>
      <c r="F1945" s="218">
        <v>22082</v>
      </c>
      <c r="G1945" s="217">
        <v>0</v>
      </c>
      <c r="H1945" s="217">
        <v>0</v>
      </c>
      <c r="I1945" s="217">
        <v>0</v>
      </c>
      <c r="J1945" s="219">
        <v>22082</v>
      </c>
      <c r="K1945" s="219"/>
      <c r="L1945" s="219">
        <v>22082</v>
      </c>
      <c r="M1945" s="218"/>
      <c r="N1945" s="217">
        <v>0</v>
      </c>
    </row>
    <row r="1946" spans="2:14">
      <c r="B1946" s="72">
        <v>2013</v>
      </c>
      <c r="C1946" s="217">
        <v>0</v>
      </c>
      <c r="D1946" s="217">
        <v>30277</v>
      </c>
      <c r="E1946" s="217">
        <v>2990</v>
      </c>
      <c r="F1946" s="218">
        <v>33267</v>
      </c>
      <c r="G1946" s="217">
        <v>0</v>
      </c>
      <c r="H1946" s="217">
        <v>0</v>
      </c>
      <c r="I1946" s="217">
        <v>0</v>
      </c>
      <c r="J1946" s="219">
        <v>33267</v>
      </c>
      <c r="K1946" s="219"/>
      <c r="L1946" s="219">
        <v>33267</v>
      </c>
      <c r="M1946" s="218"/>
      <c r="N1946" s="217">
        <v>0</v>
      </c>
    </row>
    <row r="1947" spans="2:14">
      <c r="B1947" s="616" t="s">
        <v>209</v>
      </c>
      <c r="C1947" s="217"/>
      <c r="D1947" s="217"/>
      <c r="E1947" s="217"/>
      <c r="F1947" s="218"/>
      <c r="G1947" s="217"/>
      <c r="H1947" s="217"/>
      <c r="I1947" s="217"/>
      <c r="J1947" s="219"/>
      <c r="K1947" s="219"/>
      <c r="L1947" s="219"/>
      <c r="M1947" s="218"/>
      <c r="N1947" s="217"/>
    </row>
    <row r="1948" spans="2:14">
      <c r="B1948" s="617" t="s">
        <v>482</v>
      </c>
      <c r="C1948" s="217"/>
      <c r="D1948" s="217"/>
      <c r="E1948" s="217"/>
      <c r="F1948" s="218"/>
      <c r="G1948" s="217"/>
      <c r="H1948" s="217"/>
      <c r="I1948" s="217"/>
      <c r="J1948" s="219"/>
      <c r="K1948" s="219"/>
      <c r="L1948" s="219"/>
      <c r="M1948" s="218"/>
      <c r="N1948" s="217"/>
    </row>
    <row r="1949" spans="2:14">
      <c r="B1949" s="72">
        <v>2017</v>
      </c>
      <c r="C1949" s="217">
        <v>0</v>
      </c>
      <c r="D1949" s="217">
        <v>0</v>
      </c>
      <c r="E1949" s="217">
        <v>0</v>
      </c>
      <c r="F1949" s="218">
        <v>0</v>
      </c>
      <c r="G1949" s="217">
        <v>0</v>
      </c>
      <c r="H1949" s="217">
        <v>0</v>
      </c>
      <c r="I1949" s="217">
        <v>0</v>
      </c>
      <c r="J1949" s="219">
        <v>0</v>
      </c>
      <c r="K1949" s="219">
        <v>0</v>
      </c>
      <c r="L1949" s="219">
        <v>0</v>
      </c>
      <c r="M1949" s="218">
        <v>7544</v>
      </c>
      <c r="N1949" s="217">
        <v>7544</v>
      </c>
    </row>
    <row r="1950" spans="2:14">
      <c r="B1950" s="72">
        <v>2018</v>
      </c>
      <c r="C1950" s="217">
        <v>0</v>
      </c>
      <c r="D1950" s="217">
        <v>0</v>
      </c>
      <c r="E1950" s="217">
        <v>0</v>
      </c>
      <c r="F1950" s="218">
        <v>0</v>
      </c>
      <c r="G1950" s="217">
        <v>1</v>
      </c>
      <c r="H1950" s="217">
        <v>0</v>
      </c>
      <c r="I1950" s="217">
        <v>1</v>
      </c>
      <c r="J1950" s="219">
        <v>1</v>
      </c>
      <c r="K1950" s="219">
        <v>0</v>
      </c>
      <c r="L1950" s="219">
        <v>1</v>
      </c>
      <c r="M1950" s="218">
        <v>8387</v>
      </c>
      <c r="N1950" s="217">
        <v>8387</v>
      </c>
    </row>
    <row r="1951" spans="2:14">
      <c r="B1951" s="72">
        <v>2019</v>
      </c>
      <c r="C1951" s="217">
        <v>0</v>
      </c>
      <c r="D1951" s="217">
        <v>0</v>
      </c>
      <c r="E1951" s="217">
        <v>0</v>
      </c>
      <c r="F1951" s="218">
        <v>0</v>
      </c>
      <c r="G1951" s="217">
        <v>1</v>
      </c>
      <c r="H1951" s="217">
        <v>0</v>
      </c>
      <c r="I1951" s="217">
        <v>1</v>
      </c>
      <c r="J1951" s="219">
        <v>1</v>
      </c>
      <c r="K1951" s="219">
        <v>0</v>
      </c>
      <c r="L1951" s="219">
        <v>1</v>
      </c>
      <c r="M1951" s="218">
        <v>9422</v>
      </c>
      <c r="N1951" s="217">
        <v>9422</v>
      </c>
    </row>
    <row r="1952" spans="2:14">
      <c r="B1952" s="72">
        <v>2020</v>
      </c>
      <c r="C1952" s="217">
        <v>0</v>
      </c>
      <c r="D1952" s="217">
        <v>0</v>
      </c>
      <c r="E1952" s="217">
        <v>0</v>
      </c>
      <c r="F1952" s="218">
        <v>0</v>
      </c>
      <c r="G1952" s="217">
        <v>0</v>
      </c>
      <c r="H1952" s="217">
        <v>0</v>
      </c>
      <c r="I1952" s="217">
        <v>0</v>
      </c>
      <c r="J1952" s="219">
        <v>0</v>
      </c>
      <c r="K1952" s="219">
        <v>0</v>
      </c>
      <c r="L1952" s="219">
        <v>0</v>
      </c>
      <c r="M1952" s="218">
        <v>10912</v>
      </c>
      <c r="N1952" s="217">
        <v>10912</v>
      </c>
    </row>
    <row r="1953" spans="2:14">
      <c r="B1953" s="72">
        <v>2021</v>
      </c>
      <c r="C1953" s="217">
        <v>0</v>
      </c>
      <c r="D1953" s="217">
        <v>0</v>
      </c>
      <c r="E1953" s="217">
        <v>0</v>
      </c>
      <c r="F1953" s="218">
        <v>0</v>
      </c>
      <c r="G1953" s="217">
        <v>0</v>
      </c>
      <c r="H1953" s="217">
        <v>0</v>
      </c>
      <c r="I1953" s="217">
        <v>0</v>
      </c>
      <c r="J1953" s="219">
        <v>0</v>
      </c>
      <c r="K1953" s="219">
        <v>0</v>
      </c>
      <c r="L1953" s="219">
        <v>0</v>
      </c>
      <c r="M1953" s="218">
        <v>12051</v>
      </c>
      <c r="N1953" s="217">
        <v>12051</v>
      </c>
    </row>
    <row r="1954" spans="2:14">
      <c r="B1954" s="72">
        <v>2022</v>
      </c>
      <c r="C1954" s="217">
        <v>0</v>
      </c>
      <c r="D1954" s="217">
        <v>0</v>
      </c>
      <c r="E1954" s="217">
        <v>0</v>
      </c>
      <c r="F1954" s="218">
        <v>0</v>
      </c>
      <c r="G1954" s="217">
        <v>0</v>
      </c>
      <c r="H1954" s="217">
        <v>0</v>
      </c>
      <c r="I1954" s="217">
        <v>0</v>
      </c>
      <c r="J1954" s="219">
        <v>0</v>
      </c>
      <c r="K1954" s="219">
        <v>0</v>
      </c>
      <c r="L1954" s="219">
        <v>0</v>
      </c>
      <c r="M1954" s="218">
        <v>12956</v>
      </c>
      <c r="N1954" s="217">
        <v>12956</v>
      </c>
    </row>
    <row r="1955" spans="2:14">
      <c r="B1955" s="72">
        <v>2023</v>
      </c>
      <c r="C1955" s="19">
        <v>0</v>
      </c>
      <c r="D1955" s="19">
        <v>0</v>
      </c>
      <c r="E1955" s="19">
        <v>0</v>
      </c>
      <c r="F1955" s="165">
        <v>0</v>
      </c>
      <c r="G1955" s="19">
        <v>0</v>
      </c>
      <c r="H1955" s="19">
        <v>0</v>
      </c>
      <c r="I1955" s="175">
        <v>0</v>
      </c>
      <c r="J1955" s="568">
        <v>0</v>
      </c>
      <c r="K1955" s="568">
        <v>0</v>
      </c>
      <c r="L1955" s="568">
        <v>0</v>
      </c>
      <c r="M1955" s="569">
        <v>14114</v>
      </c>
      <c r="N1955" s="19">
        <v>14114</v>
      </c>
    </row>
    <row r="1956" spans="2:14">
      <c r="B1956" s="616" t="s">
        <v>146</v>
      </c>
      <c r="C1956" s="217"/>
      <c r="D1956" s="217"/>
      <c r="E1956" s="217"/>
      <c r="F1956" s="218"/>
      <c r="G1956" s="217"/>
      <c r="H1956" s="217"/>
      <c r="I1956" s="217"/>
      <c r="J1956" s="219"/>
      <c r="K1956" s="219"/>
      <c r="L1956" s="219"/>
      <c r="M1956" s="218"/>
      <c r="N1956" s="217"/>
    </row>
    <row r="1957" spans="2:14">
      <c r="B1957" s="617" t="s">
        <v>483</v>
      </c>
      <c r="C1957" s="217"/>
      <c r="D1957" s="217"/>
      <c r="E1957" s="217"/>
      <c r="F1957" s="218"/>
      <c r="G1957" s="217"/>
      <c r="H1957" s="217"/>
      <c r="I1957" s="217"/>
      <c r="J1957" s="219"/>
      <c r="K1957" s="219"/>
      <c r="L1957" s="219"/>
      <c r="M1957" s="218"/>
      <c r="N1957" s="217"/>
    </row>
    <row r="1958" spans="2:14">
      <c r="B1958" s="72">
        <v>2012</v>
      </c>
      <c r="C1958" s="217">
        <v>107</v>
      </c>
      <c r="D1958" s="217">
        <v>7674</v>
      </c>
      <c r="E1958" s="217">
        <v>59462</v>
      </c>
      <c r="F1958" s="218">
        <v>67243</v>
      </c>
      <c r="G1958" s="217">
        <v>0</v>
      </c>
      <c r="H1958" s="217">
        <v>0</v>
      </c>
      <c r="I1958" s="217">
        <v>0</v>
      </c>
      <c r="J1958" s="219">
        <v>67243</v>
      </c>
      <c r="K1958" s="219">
        <v>0</v>
      </c>
      <c r="L1958" s="219">
        <v>67243</v>
      </c>
      <c r="M1958" s="218">
        <v>0</v>
      </c>
      <c r="N1958" s="217">
        <v>0</v>
      </c>
    </row>
    <row r="1959" spans="2:14">
      <c r="B1959" s="72">
        <v>2013</v>
      </c>
      <c r="C1959" s="217">
        <v>116</v>
      </c>
      <c r="D1959" s="217">
        <v>8080</v>
      </c>
      <c r="E1959" s="217">
        <v>63138</v>
      </c>
      <c r="F1959" s="218">
        <v>71334</v>
      </c>
      <c r="G1959" s="217">
        <v>0</v>
      </c>
      <c r="H1959" s="217">
        <v>0</v>
      </c>
      <c r="I1959" s="217">
        <v>0</v>
      </c>
      <c r="J1959" s="219">
        <v>71334</v>
      </c>
      <c r="K1959" s="219">
        <v>0</v>
      </c>
      <c r="L1959" s="219">
        <v>71334</v>
      </c>
      <c r="M1959" s="218">
        <v>0</v>
      </c>
      <c r="N1959" s="217">
        <v>0</v>
      </c>
    </row>
    <row r="1960" spans="2:14">
      <c r="B1960" s="72">
        <v>2014</v>
      </c>
      <c r="C1960" s="217">
        <v>11781</v>
      </c>
      <c r="D1960" s="217">
        <v>12254</v>
      </c>
      <c r="E1960" s="217">
        <v>61173</v>
      </c>
      <c r="F1960" s="218">
        <v>85208</v>
      </c>
      <c r="G1960" s="217">
        <v>0</v>
      </c>
      <c r="H1960" s="217">
        <v>0</v>
      </c>
      <c r="I1960" s="217">
        <v>0</v>
      </c>
      <c r="J1960" s="219">
        <v>85208</v>
      </c>
      <c r="K1960" s="219">
        <v>0</v>
      </c>
      <c r="L1960" s="219">
        <v>85208</v>
      </c>
      <c r="M1960" s="218">
        <v>0</v>
      </c>
      <c r="N1960" s="217">
        <v>0</v>
      </c>
    </row>
    <row r="1961" spans="2:14">
      <c r="B1961" s="72">
        <v>2015</v>
      </c>
      <c r="C1961" s="217">
        <v>19002</v>
      </c>
      <c r="D1961" s="217">
        <v>14168</v>
      </c>
      <c r="E1961" s="217">
        <v>82144</v>
      </c>
      <c r="F1961" s="218">
        <v>115314</v>
      </c>
      <c r="G1961" s="217">
        <v>194</v>
      </c>
      <c r="H1961" s="217">
        <v>0</v>
      </c>
      <c r="I1961" s="217">
        <v>194</v>
      </c>
      <c r="J1961" s="219">
        <v>115508</v>
      </c>
      <c r="K1961" s="219">
        <v>0</v>
      </c>
      <c r="L1961" s="219">
        <v>115508</v>
      </c>
      <c r="M1961" s="218">
        <v>0</v>
      </c>
      <c r="N1961" s="217">
        <v>0</v>
      </c>
    </row>
    <row r="1962" spans="2:14">
      <c r="B1962" s="72">
        <v>2016</v>
      </c>
      <c r="C1962" s="217">
        <v>25740</v>
      </c>
      <c r="D1962" s="217">
        <v>30865</v>
      </c>
      <c r="E1962" s="217">
        <v>73852</v>
      </c>
      <c r="F1962" s="218">
        <v>130457</v>
      </c>
      <c r="G1962" s="217">
        <v>376</v>
      </c>
      <c r="H1962" s="217">
        <v>0</v>
      </c>
      <c r="I1962" s="217">
        <v>376</v>
      </c>
      <c r="J1962" s="219">
        <v>130833</v>
      </c>
      <c r="K1962" s="219">
        <v>0</v>
      </c>
      <c r="L1962" s="219">
        <v>130833</v>
      </c>
      <c r="M1962" s="218">
        <v>0</v>
      </c>
      <c r="N1962" s="217">
        <v>0</v>
      </c>
    </row>
    <row r="1963" spans="2:14">
      <c r="B1963" s="72">
        <v>2017</v>
      </c>
      <c r="C1963" s="217">
        <v>31716</v>
      </c>
      <c r="D1963" s="217">
        <v>31416</v>
      </c>
      <c r="E1963" s="217">
        <v>72596</v>
      </c>
      <c r="F1963" s="218">
        <v>135728</v>
      </c>
      <c r="G1963" s="217">
        <v>1348</v>
      </c>
      <c r="H1963" s="217">
        <v>0</v>
      </c>
      <c r="I1963" s="217">
        <v>1348</v>
      </c>
      <c r="J1963" s="219">
        <v>137076</v>
      </c>
      <c r="K1963" s="219">
        <v>0</v>
      </c>
      <c r="L1963" s="219">
        <v>137076</v>
      </c>
      <c r="M1963" s="218">
        <v>0</v>
      </c>
      <c r="N1963" s="217">
        <v>0</v>
      </c>
    </row>
    <row r="1964" spans="2:14">
      <c r="B1964" s="72">
        <v>2018</v>
      </c>
      <c r="C1964" s="217">
        <v>34524</v>
      </c>
      <c r="D1964" s="217">
        <v>30293</v>
      </c>
      <c r="E1964" s="217">
        <v>74966</v>
      </c>
      <c r="F1964" s="218">
        <v>139783</v>
      </c>
      <c r="G1964" s="217">
        <v>2866</v>
      </c>
      <c r="H1964" s="217">
        <v>0</v>
      </c>
      <c r="I1964" s="217">
        <v>2866</v>
      </c>
      <c r="J1964" s="219">
        <v>142649</v>
      </c>
      <c r="K1964" s="219">
        <v>0</v>
      </c>
      <c r="L1964" s="219">
        <v>142649</v>
      </c>
      <c r="M1964" s="218">
        <v>0</v>
      </c>
      <c r="N1964" s="217">
        <v>0</v>
      </c>
    </row>
    <row r="1965" spans="2:14">
      <c r="B1965" s="72">
        <v>2019</v>
      </c>
      <c r="C1965" s="217">
        <v>23448</v>
      </c>
      <c r="D1965" s="217">
        <v>28389</v>
      </c>
      <c r="E1965" s="217">
        <v>78864</v>
      </c>
      <c r="F1965" s="218">
        <v>130701</v>
      </c>
      <c r="G1965" s="217">
        <v>4052</v>
      </c>
      <c r="H1965" s="217">
        <v>0</v>
      </c>
      <c r="I1965" s="217">
        <v>4052</v>
      </c>
      <c r="J1965" s="219">
        <v>134753</v>
      </c>
      <c r="K1965" s="219">
        <v>0</v>
      </c>
      <c r="L1965" s="219">
        <v>134753</v>
      </c>
      <c r="M1965" s="218">
        <v>0</v>
      </c>
      <c r="N1965" s="217">
        <v>0</v>
      </c>
    </row>
    <row r="1966" spans="2:14">
      <c r="B1966" s="72">
        <v>2020</v>
      </c>
      <c r="C1966" s="217">
        <v>31351</v>
      </c>
      <c r="D1966" s="217">
        <v>27605</v>
      </c>
      <c r="E1966" s="217">
        <v>80014</v>
      </c>
      <c r="F1966" s="218">
        <v>138970</v>
      </c>
      <c r="G1966" s="217">
        <v>5633</v>
      </c>
      <c r="H1966" s="217">
        <v>0</v>
      </c>
      <c r="I1966" s="217">
        <v>5633</v>
      </c>
      <c r="J1966" s="219">
        <v>144603</v>
      </c>
      <c r="K1966" s="219">
        <v>0</v>
      </c>
      <c r="L1966" s="219">
        <v>144603</v>
      </c>
      <c r="M1966" s="218">
        <v>0</v>
      </c>
      <c r="N1966" s="217">
        <v>0</v>
      </c>
    </row>
    <row r="1967" spans="2:14">
      <c r="B1967" s="72">
        <v>2021</v>
      </c>
      <c r="C1967" s="217">
        <v>36265</v>
      </c>
      <c r="D1967" s="217">
        <v>25412</v>
      </c>
      <c r="E1967" s="217">
        <v>72631</v>
      </c>
      <c r="F1967" s="218">
        <v>134308</v>
      </c>
      <c r="G1967" s="217">
        <v>7343</v>
      </c>
      <c r="H1967" s="217">
        <v>0</v>
      </c>
      <c r="I1967" s="217">
        <v>7343</v>
      </c>
      <c r="J1967" s="219">
        <v>141651</v>
      </c>
      <c r="K1967" s="219">
        <v>0</v>
      </c>
      <c r="L1967" s="219">
        <v>141651</v>
      </c>
      <c r="M1967" s="218">
        <v>0</v>
      </c>
      <c r="N1967" s="217">
        <v>0</v>
      </c>
    </row>
    <row r="1968" spans="2:14">
      <c r="B1968" s="72">
        <v>2022</v>
      </c>
      <c r="C1968" s="217">
        <v>40837</v>
      </c>
      <c r="D1968" s="217">
        <v>23946</v>
      </c>
      <c r="E1968" s="217">
        <v>72444</v>
      </c>
      <c r="F1968" s="218">
        <v>137227</v>
      </c>
      <c r="G1968" s="217">
        <v>10926</v>
      </c>
      <c r="H1968" s="217">
        <v>0</v>
      </c>
      <c r="I1968" s="217">
        <v>10926</v>
      </c>
      <c r="J1968" s="219">
        <v>148153</v>
      </c>
      <c r="K1968" s="219">
        <v>0</v>
      </c>
      <c r="L1968" s="219">
        <v>148153</v>
      </c>
      <c r="M1968" s="218">
        <v>0</v>
      </c>
      <c r="N1968" s="217">
        <v>0</v>
      </c>
    </row>
    <row r="1969" spans="2:14">
      <c r="B1969" s="72">
        <v>2023</v>
      </c>
      <c r="C1969" s="217">
        <v>36633</v>
      </c>
      <c r="D1969" s="217">
        <v>22771</v>
      </c>
      <c r="E1969" s="217">
        <v>74017</v>
      </c>
      <c r="F1969" s="218">
        <v>133421</v>
      </c>
      <c r="G1969" s="217">
        <v>13227</v>
      </c>
      <c r="H1969" s="217">
        <v>0</v>
      </c>
      <c r="I1969" s="217">
        <v>13227</v>
      </c>
      <c r="J1969" s="219">
        <v>146648</v>
      </c>
      <c r="K1969" s="219">
        <v>0</v>
      </c>
      <c r="L1969" s="219">
        <v>146648</v>
      </c>
      <c r="M1969" s="218">
        <v>0</v>
      </c>
      <c r="N1969" s="217">
        <v>0</v>
      </c>
    </row>
    <row r="1970" spans="2:14">
      <c r="B1970" s="616" t="s">
        <v>164</v>
      </c>
      <c r="C1970" s="217"/>
      <c r="D1970" s="217"/>
      <c r="E1970" s="217"/>
      <c r="F1970" s="218"/>
      <c r="G1970" s="217"/>
      <c r="H1970" s="217"/>
      <c r="I1970" s="217"/>
      <c r="J1970" s="219"/>
      <c r="K1970" s="219"/>
      <c r="L1970" s="219"/>
      <c r="M1970" s="218"/>
      <c r="N1970" s="217"/>
    </row>
    <row r="1971" spans="2:14">
      <c r="B1971" s="617" t="s">
        <v>484</v>
      </c>
      <c r="C1971" s="217"/>
      <c r="D1971" s="217"/>
      <c r="E1971" s="217"/>
      <c r="F1971" s="218"/>
      <c r="G1971" s="217"/>
      <c r="H1971" s="217"/>
      <c r="I1971" s="217"/>
      <c r="J1971" s="219"/>
      <c r="K1971" s="219"/>
      <c r="L1971" s="219"/>
      <c r="M1971" s="218"/>
      <c r="N1971" s="217"/>
    </row>
    <row r="1972" spans="2:14">
      <c r="B1972" s="72">
        <v>2012</v>
      </c>
      <c r="C1972" s="217">
        <v>0</v>
      </c>
      <c r="D1972" s="217">
        <v>1674</v>
      </c>
      <c r="E1972" s="217">
        <v>28234</v>
      </c>
      <c r="F1972" s="218">
        <v>29908</v>
      </c>
      <c r="G1972" s="217">
        <v>0</v>
      </c>
      <c r="H1972" s="217">
        <v>0</v>
      </c>
      <c r="I1972" s="217">
        <v>0</v>
      </c>
      <c r="J1972" s="219">
        <v>29908</v>
      </c>
      <c r="K1972" s="219">
        <v>0</v>
      </c>
      <c r="L1972" s="219">
        <v>29908</v>
      </c>
      <c r="M1972" s="218">
        <v>1698</v>
      </c>
      <c r="N1972" s="217">
        <v>1698</v>
      </c>
    </row>
    <row r="1973" spans="2:14">
      <c r="B1973" s="72">
        <v>2013</v>
      </c>
      <c r="C1973" s="217">
        <v>0</v>
      </c>
      <c r="D1973" s="217">
        <v>2116</v>
      </c>
      <c r="E1973" s="217">
        <v>31287</v>
      </c>
      <c r="F1973" s="218">
        <v>33403</v>
      </c>
      <c r="G1973" s="217">
        <v>0</v>
      </c>
      <c r="H1973" s="217">
        <v>0</v>
      </c>
      <c r="I1973" s="217">
        <v>0</v>
      </c>
      <c r="J1973" s="219">
        <v>33403</v>
      </c>
      <c r="K1973" s="219">
        <v>0</v>
      </c>
      <c r="L1973" s="219">
        <v>33403</v>
      </c>
      <c r="M1973" s="218">
        <v>1879</v>
      </c>
      <c r="N1973" s="217">
        <v>1879</v>
      </c>
    </row>
    <row r="1974" spans="2:14">
      <c r="B1974" s="72">
        <v>2014</v>
      </c>
      <c r="C1974" s="217">
        <v>0</v>
      </c>
      <c r="D1974" s="217">
        <v>2917</v>
      </c>
      <c r="E1974" s="217">
        <v>34069</v>
      </c>
      <c r="F1974" s="218">
        <v>36986</v>
      </c>
      <c r="G1974" s="217">
        <v>0</v>
      </c>
      <c r="H1974" s="217">
        <v>0</v>
      </c>
      <c r="I1974" s="217">
        <v>0</v>
      </c>
      <c r="J1974" s="219">
        <v>36986</v>
      </c>
      <c r="K1974" s="219">
        <v>0</v>
      </c>
      <c r="L1974" s="219">
        <v>36986</v>
      </c>
      <c r="M1974" s="218">
        <v>2284</v>
      </c>
      <c r="N1974" s="217">
        <v>2284</v>
      </c>
    </row>
    <row r="1975" spans="2:14">
      <c r="B1975" s="72">
        <v>2015</v>
      </c>
      <c r="C1975" s="217">
        <v>0</v>
      </c>
      <c r="D1975" s="217">
        <v>4281</v>
      </c>
      <c r="E1975" s="217">
        <v>34263</v>
      </c>
      <c r="F1975" s="218">
        <v>38544</v>
      </c>
      <c r="G1975" s="217">
        <v>0</v>
      </c>
      <c r="H1975" s="217">
        <v>0</v>
      </c>
      <c r="I1975" s="217">
        <v>0</v>
      </c>
      <c r="J1975" s="219">
        <v>38544</v>
      </c>
      <c r="K1975" s="219">
        <v>0</v>
      </c>
      <c r="L1975" s="219">
        <v>38544</v>
      </c>
      <c r="M1975" s="218">
        <v>1998</v>
      </c>
      <c r="N1975" s="217">
        <v>1998</v>
      </c>
    </row>
    <row r="1976" spans="2:14">
      <c r="B1976" s="72">
        <v>2016</v>
      </c>
      <c r="C1976" s="217">
        <v>0</v>
      </c>
      <c r="D1976" s="217">
        <v>5283</v>
      </c>
      <c r="E1976" s="217">
        <v>37574</v>
      </c>
      <c r="F1976" s="218">
        <v>42857</v>
      </c>
      <c r="G1976" s="217">
        <v>0</v>
      </c>
      <c r="H1976" s="217">
        <v>0</v>
      </c>
      <c r="I1976" s="217">
        <v>0</v>
      </c>
      <c r="J1976" s="219">
        <v>42857</v>
      </c>
      <c r="K1976" s="219">
        <v>0</v>
      </c>
      <c r="L1976" s="219">
        <v>42857</v>
      </c>
      <c r="M1976" s="218">
        <v>2112</v>
      </c>
      <c r="N1976" s="217">
        <v>2112</v>
      </c>
    </row>
    <row r="1977" spans="2:14">
      <c r="B1977" s="72">
        <v>2017</v>
      </c>
      <c r="C1977" s="217">
        <v>0</v>
      </c>
      <c r="D1977" s="217">
        <v>5845</v>
      </c>
      <c r="E1977" s="217">
        <v>38500</v>
      </c>
      <c r="F1977" s="218">
        <v>44345</v>
      </c>
      <c r="G1977" s="217">
        <v>0</v>
      </c>
      <c r="H1977" s="217">
        <v>0</v>
      </c>
      <c r="I1977" s="217">
        <v>0</v>
      </c>
      <c r="J1977" s="219">
        <v>44345</v>
      </c>
      <c r="K1977" s="219">
        <v>0</v>
      </c>
      <c r="L1977" s="219">
        <v>44345</v>
      </c>
      <c r="M1977" s="218">
        <v>1489</v>
      </c>
      <c r="N1977" s="217">
        <v>1489</v>
      </c>
    </row>
    <row r="1978" spans="2:14">
      <c r="B1978" s="72">
        <v>2018</v>
      </c>
      <c r="C1978" s="217">
        <v>0</v>
      </c>
      <c r="D1978" s="217">
        <v>7477</v>
      </c>
      <c r="E1978" s="217">
        <v>42323</v>
      </c>
      <c r="F1978" s="218">
        <v>49800</v>
      </c>
      <c r="G1978" s="217">
        <v>0</v>
      </c>
      <c r="H1978" s="217">
        <v>0</v>
      </c>
      <c r="I1978" s="217">
        <v>0</v>
      </c>
      <c r="J1978" s="219">
        <v>49800</v>
      </c>
      <c r="K1978" s="219">
        <v>0</v>
      </c>
      <c r="L1978" s="219">
        <v>49800</v>
      </c>
      <c r="M1978" s="218">
        <v>2362</v>
      </c>
      <c r="N1978" s="217">
        <v>2362</v>
      </c>
    </row>
    <row r="1979" spans="2:14">
      <c r="B1979" s="72">
        <v>2019</v>
      </c>
      <c r="C1979" s="217">
        <v>0</v>
      </c>
      <c r="D1979" s="217">
        <v>7818</v>
      </c>
      <c r="E1979" s="217">
        <v>44731</v>
      </c>
      <c r="F1979" s="218">
        <v>52549</v>
      </c>
      <c r="G1979" s="217">
        <v>0</v>
      </c>
      <c r="H1979" s="217">
        <v>0</v>
      </c>
      <c r="I1979" s="217">
        <v>0</v>
      </c>
      <c r="J1979" s="219">
        <v>52549</v>
      </c>
      <c r="K1979" s="219">
        <v>0</v>
      </c>
      <c r="L1979" s="219">
        <v>52549</v>
      </c>
      <c r="M1979" s="218">
        <v>3082</v>
      </c>
      <c r="N1979" s="217">
        <v>3082</v>
      </c>
    </row>
    <row r="1980" spans="2:14">
      <c r="B1980" s="72">
        <v>2020</v>
      </c>
      <c r="C1980" s="217">
        <v>0</v>
      </c>
      <c r="D1980" s="217">
        <v>8028</v>
      </c>
      <c r="E1980" s="217">
        <v>40456</v>
      </c>
      <c r="F1980" s="218">
        <v>48484</v>
      </c>
      <c r="G1980" s="217">
        <v>0</v>
      </c>
      <c r="H1980" s="217">
        <v>0</v>
      </c>
      <c r="I1980" s="217">
        <v>0</v>
      </c>
      <c r="J1980" s="219">
        <v>48484</v>
      </c>
      <c r="K1980" s="219">
        <v>0</v>
      </c>
      <c r="L1980" s="219">
        <v>48484</v>
      </c>
      <c r="M1980" s="218"/>
      <c r="N1980" s="217">
        <v>0</v>
      </c>
    </row>
    <row r="1981" spans="2:14">
      <c r="B1981" s="72">
        <v>2021</v>
      </c>
      <c r="C1981" s="217">
        <v>0</v>
      </c>
      <c r="D1981" s="217">
        <v>8355</v>
      </c>
      <c r="E1981" s="217">
        <v>40917</v>
      </c>
      <c r="F1981" s="218">
        <v>49272</v>
      </c>
      <c r="G1981" s="217">
        <v>0</v>
      </c>
      <c r="H1981" s="217">
        <v>0</v>
      </c>
      <c r="I1981" s="217">
        <v>0</v>
      </c>
      <c r="J1981" s="219">
        <v>49272</v>
      </c>
      <c r="K1981" s="219">
        <v>0</v>
      </c>
      <c r="L1981" s="219">
        <v>49272</v>
      </c>
      <c r="M1981" s="218">
        <v>0</v>
      </c>
      <c r="N1981" s="217">
        <v>0</v>
      </c>
    </row>
    <row r="1982" spans="2:14">
      <c r="B1982" s="72">
        <v>2022</v>
      </c>
      <c r="C1982" s="217">
        <v>0</v>
      </c>
      <c r="D1982" s="217">
        <v>9107</v>
      </c>
      <c r="E1982" s="217">
        <v>42445</v>
      </c>
      <c r="F1982" s="218">
        <v>51552</v>
      </c>
      <c r="G1982" s="217">
        <v>0</v>
      </c>
      <c r="H1982" s="217">
        <v>0</v>
      </c>
      <c r="I1982" s="217">
        <v>0</v>
      </c>
      <c r="J1982" s="219">
        <v>51552</v>
      </c>
      <c r="K1982" s="219">
        <v>0</v>
      </c>
      <c r="L1982" s="219">
        <v>51552</v>
      </c>
      <c r="M1982" s="218">
        <v>0</v>
      </c>
      <c r="N1982" s="217">
        <v>0</v>
      </c>
    </row>
    <row r="1983" spans="2:14">
      <c r="B1983" s="72">
        <v>2023</v>
      </c>
      <c r="C1983" s="217">
        <v>0</v>
      </c>
      <c r="D1983" s="217">
        <v>9406</v>
      </c>
      <c r="E1983" s="217">
        <v>47070</v>
      </c>
      <c r="F1983" s="218">
        <v>56476</v>
      </c>
      <c r="G1983" s="217">
        <v>0</v>
      </c>
      <c r="H1983" s="217">
        <v>0</v>
      </c>
      <c r="I1983" s="217">
        <v>0</v>
      </c>
      <c r="J1983" s="219">
        <v>56476</v>
      </c>
      <c r="K1983" s="219">
        <v>0</v>
      </c>
      <c r="L1983" s="219">
        <v>56476</v>
      </c>
      <c r="M1983" s="218">
        <v>2899</v>
      </c>
      <c r="N1983" s="217">
        <v>2899</v>
      </c>
    </row>
    <row r="1984" spans="2:14">
      <c r="B1984" s="616" t="s">
        <v>688</v>
      </c>
      <c r="C1984" s="217"/>
      <c r="D1984" s="217"/>
      <c r="E1984" s="217"/>
      <c r="F1984" s="218"/>
      <c r="G1984" s="217"/>
      <c r="H1984" s="217"/>
      <c r="I1984" s="217"/>
      <c r="J1984" s="219"/>
      <c r="K1984" s="219"/>
      <c r="L1984" s="219"/>
      <c r="M1984" s="218"/>
      <c r="N1984" s="217"/>
    </row>
    <row r="1985" spans="2:14">
      <c r="B1985" s="617" t="s">
        <v>600</v>
      </c>
      <c r="C1985" s="217"/>
      <c r="D1985" s="217"/>
      <c r="E1985" s="217"/>
      <c r="F1985" s="218"/>
      <c r="G1985" s="217"/>
      <c r="H1985" s="217"/>
      <c r="I1985" s="217"/>
      <c r="J1985" s="219"/>
      <c r="K1985" s="219"/>
      <c r="L1985" s="219"/>
      <c r="M1985" s="218"/>
      <c r="N1985" s="217"/>
    </row>
    <row r="1986" spans="2:14">
      <c r="B1986" s="72">
        <v>2012</v>
      </c>
      <c r="C1986" s="217">
        <v>60</v>
      </c>
      <c r="D1986" s="217">
        <v>0</v>
      </c>
      <c r="E1986" s="217">
        <v>0</v>
      </c>
      <c r="F1986" s="218">
        <v>60</v>
      </c>
      <c r="G1986" s="217">
        <v>0</v>
      </c>
      <c r="H1986" s="217">
        <v>0</v>
      </c>
      <c r="I1986" s="217">
        <v>0</v>
      </c>
      <c r="J1986" s="219">
        <v>60</v>
      </c>
      <c r="K1986" s="219"/>
      <c r="L1986" s="219">
        <v>60</v>
      </c>
      <c r="M1986" s="218"/>
      <c r="N1986" s="217">
        <v>0</v>
      </c>
    </row>
    <row r="1987" spans="2:14">
      <c r="B1987" s="72">
        <v>2013</v>
      </c>
      <c r="C1987" s="217">
        <v>95</v>
      </c>
      <c r="D1987" s="217">
        <v>0</v>
      </c>
      <c r="E1987" s="217">
        <v>0</v>
      </c>
      <c r="F1987" s="218">
        <v>95</v>
      </c>
      <c r="G1987" s="217">
        <v>0</v>
      </c>
      <c r="H1987" s="217">
        <v>0</v>
      </c>
      <c r="I1987" s="217">
        <v>0</v>
      </c>
      <c r="J1987" s="219">
        <v>95</v>
      </c>
      <c r="K1987" s="219"/>
      <c r="L1987" s="219">
        <v>95</v>
      </c>
      <c r="M1987" s="218"/>
      <c r="N1987" s="217">
        <v>0</v>
      </c>
    </row>
    <row r="1988" spans="2:14">
      <c r="B1988" s="72">
        <v>2014</v>
      </c>
      <c r="C1988" s="217">
        <v>85</v>
      </c>
      <c r="D1988" s="217">
        <v>0</v>
      </c>
      <c r="E1988" s="217">
        <v>0</v>
      </c>
      <c r="F1988" s="218">
        <v>85</v>
      </c>
      <c r="G1988" s="217">
        <v>0</v>
      </c>
      <c r="H1988" s="217">
        <v>0</v>
      </c>
      <c r="I1988" s="217">
        <v>0</v>
      </c>
      <c r="J1988" s="219">
        <v>85</v>
      </c>
      <c r="K1988" s="219"/>
      <c r="L1988" s="219">
        <v>85</v>
      </c>
      <c r="M1988" s="218"/>
      <c r="N1988" s="217">
        <v>0</v>
      </c>
    </row>
    <row r="1989" spans="2:14">
      <c r="B1989" s="616" t="s">
        <v>601</v>
      </c>
      <c r="C1989" s="217"/>
      <c r="D1989" s="217"/>
      <c r="E1989" s="217"/>
      <c r="F1989" s="218"/>
      <c r="G1989" s="217"/>
      <c r="H1989" s="217"/>
      <c r="I1989" s="217"/>
      <c r="J1989" s="219"/>
      <c r="K1989" s="219"/>
      <c r="L1989" s="219"/>
      <c r="M1989" s="218"/>
      <c r="N1989" s="217"/>
    </row>
    <row r="1990" spans="2:14">
      <c r="B1990" s="617" t="s">
        <v>601</v>
      </c>
      <c r="C1990" s="217"/>
      <c r="D1990" s="217"/>
      <c r="E1990" s="217"/>
      <c r="F1990" s="218"/>
      <c r="G1990" s="217"/>
      <c r="H1990" s="217"/>
      <c r="I1990" s="217"/>
      <c r="J1990" s="219"/>
      <c r="K1990" s="219"/>
      <c r="L1990" s="219"/>
      <c r="M1990" s="218"/>
      <c r="N1990" s="217"/>
    </row>
    <row r="1991" spans="2:14">
      <c r="B1991" s="72">
        <v>2012</v>
      </c>
      <c r="C1991" s="217">
        <v>2</v>
      </c>
      <c r="D1991" s="217">
        <v>0</v>
      </c>
      <c r="E1991" s="217">
        <v>0</v>
      </c>
      <c r="F1991" s="218">
        <v>2</v>
      </c>
      <c r="G1991" s="217">
        <v>0</v>
      </c>
      <c r="H1991" s="217">
        <v>0</v>
      </c>
      <c r="I1991" s="217">
        <v>0</v>
      </c>
      <c r="J1991" s="219">
        <v>2</v>
      </c>
      <c r="K1991" s="219"/>
      <c r="L1991" s="219">
        <v>2</v>
      </c>
      <c r="M1991" s="218"/>
      <c r="N1991" s="217">
        <v>0</v>
      </c>
    </row>
    <row r="1992" spans="2:14">
      <c r="B1992" s="72">
        <v>2013</v>
      </c>
      <c r="C1992" s="217">
        <v>2</v>
      </c>
      <c r="D1992" s="217">
        <v>0</v>
      </c>
      <c r="E1992" s="217">
        <v>0</v>
      </c>
      <c r="F1992" s="218">
        <v>2</v>
      </c>
      <c r="G1992" s="217">
        <v>0</v>
      </c>
      <c r="H1992" s="217">
        <v>0</v>
      </c>
      <c r="I1992" s="217">
        <v>0</v>
      </c>
      <c r="J1992" s="219">
        <v>2</v>
      </c>
      <c r="K1992" s="219"/>
      <c r="L1992" s="219">
        <v>2</v>
      </c>
      <c r="M1992" s="218"/>
      <c r="N1992" s="217">
        <v>0</v>
      </c>
    </row>
    <row r="1993" spans="2:14">
      <c r="B1993" s="616" t="s">
        <v>689</v>
      </c>
      <c r="C1993" s="217"/>
      <c r="D1993" s="217"/>
      <c r="E1993" s="217"/>
      <c r="F1993" s="218"/>
      <c r="G1993" s="217"/>
      <c r="H1993" s="217"/>
      <c r="I1993" s="217"/>
      <c r="J1993" s="219"/>
      <c r="K1993" s="219"/>
      <c r="L1993" s="219"/>
      <c r="M1993" s="218"/>
      <c r="N1993" s="217"/>
    </row>
    <row r="1994" spans="2:14">
      <c r="B1994" s="617" t="s">
        <v>528</v>
      </c>
      <c r="C1994" s="217"/>
      <c r="D1994" s="217"/>
      <c r="E1994" s="217"/>
      <c r="F1994" s="218"/>
      <c r="G1994" s="217"/>
      <c r="H1994" s="217"/>
      <c r="I1994" s="217"/>
      <c r="J1994" s="219"/>
      <c r="K1994" s="219"/>
      <c r="L1994" s="219"/>
      <c r="M1994" s="218"/>
      <c r="N1994" s="217"/>
    </row>
    <row r="1995" spans="2:14">
      <c r="B1995" s="72">
        <v>2015</v>
      </c>
      <c r="C1995" s="217">
        <v>0</v>
      </c>
      <c r="D1995" s="217">
        <v>0</v>
      </c>
      <c r="E1995" s="217">
        <v>0</v>
      </c>
      <c r="F1995" s="218">
        <v>0</v>
      </c>
      <c r="G1995" s="217">
        <v>83</v>
      </c>
      <c r="H1995" s="217">
        <v>0</v>
      </c>
      <c r="I1995" s="217">
        <v>83</v>
      </c>
      <c r="J1995" s="219">
        <v>83</v>
      </c>
      <c r="K1995" s="219">
        <v>0</v>
      </c>
      <c r="L1995" s="219">
        <v>83</v>
      </c>
      <c r="M1995" s="218">
        <v>0</v>
      </c>
      <c r="N1995" s="217">
        <v>0</v>
      </c>
    </row>
    <row r="1996" spans="2:14">
      <c r="B1996" s="72">
        <v>2016</v>
      </c>
      <c r="C1996" s="217">
        <v>0</v>
      </c>
      <c r="D1996" s="217">
        <v>0</v>
      </c>
      <c r="E1996" s="217">
        <v>0</v>
      </c>
      <c r="F1996" s="218">
        <v>0</v>
      </c>
      <c r="G1996" s="217">
        <v>1054</v>
      </c>
      <c r="H1996" s="217">
        <v>0</v>
      </c>
      <c r="I1996" s="217">
        <v>1054</v>
      </c>
      <c r="J1996" s="219">
        <v>1054</v>
      </c>
      <c r="K1996" s="219">
        <v>0</v>
      </c>
      <c r="L1996" s="219">
        <v>1054</v>
      </c>
      <c r="M1996" s="218">
        <v>0</v>
      </c>
      <c r="N1996" s="217">
        <v>0</v>
      </c>
    </row>
    <row r="1997" spans="2:14">
      <c r="B1997" s="72">
        <v>2017</v>
      </c>
      <c r="C1997" s="217">
        <v>0</v>
      </c>
      <c r="D1997" s="217">
        <v>0</v>
      </c>
      <c r="E1997" s="217">
        <v>0</v>
      </c>
      <c r="F1997" s="218">
        <v>0</v>
      </c>
      <c r="G1997" s="217">
        <v>1922</v>
      </c>
      <c r="H1997" s="217">
        <v>0</v>
      </c>
      <c r="I1997" s="217">
        <v>1922</v>
      </c>
      <c r="J1997" s="219">
        <v>1922</v>
      </c>
      <c r="K1997" s="219">
        <v>0</v>
      </c>
      <c r="L1997" s="219">
        <v>1922</v>
      </c>
      <c r="M1997" s="218">
        <v>0</v>
      </c>
      <c r="N1997" s="217">
        <v>0</v>
      </c>
    </row>
    <row r="1998" spans="2:14">
      <c r="B1998" s="72">
        <v>2018</v>
      </c>
      <c r="C1998" s="217">
        <v>0</v>
      </c>
      <c r="D1998" s="217">
        <v>0</v>
      </c>
      <c r="E1998" s="217">
        <v>0</v>
      </c>
      <c r="F1998" s="218">
        <v>0</v>
      </c>
      <c r="G1998" s="217">
        <v>2922</v>
      </c>
      <c r="H1998" s="217">
        <v>0</v>
      </c>
      <c r="I1998" s="217">
        <v>2922</v>
      </c>
      <c r="J1998" s="219">
        <v>2922</v>
      </c>
      <c r="K1998" s="219">
        <v>0</v>
      </c>
      <c r="L1998" s="219">
        <v>2922</v>
      </c>
      <c r="M1998" s="218">
        <v>0</v>
      </c>
      <c r="N1998" s="217">
        <v>0</v>
      </c>
    </row>
    <row r="1999" spans="2:14">
      <c r="B1999" s="72">
        <v>2019</v>
      </c>
      <c r="C1999" s="217">
        <v>0</v>
      </c>
      <c r="D1999" s="217">
        <v>0</v>
      </c>
      <c r="E1999" s="217">
        <v>0</v>
      </c>
      <c r="F1999" s="218">
        <v>0</v>
      </c>
      <c r="G1999" s="217">
        <v>4168</v>
      </c>
      <c r="H1999" s="217">
        <v>0</v>
      </c>
      <c r="I1999" s="217">
        <v>4168</v>
      </c>
      <c r="J1999" s="219">
        <v>4168</v>
      </c>
      <c r="K1999" s="219">
        <v>0</v>
      </c>
      <c r="L1999" s="219">
        <v>4168</v>
      </c>
      <c r="M1999" s="218">
        <v>0</v>
      </c>
      <c r="N1999" s="217">
        <v>0</v>
      </c>
    </row>
    <row r="2000" spans="2:14">
      <c r="B2000" s="72">
        <v>2020</v>
      </c>
      <c r="C2000" s="217">
        <v>0</v>
      </c>
      <c r="D2000" s="217">
        <v>0</v>
      </c>
      <c r="E2000" s="217">
        <v>0</v>
      </c>
      <c r="F2000" s="218">
        <v>0</v>
      </c>
      <c r="G2000" s="217">
        <v>4715</v>
      </c>
      <c r="H2000" s="217">
        <v>0</v>
      </c>
      <c r="I2000" s="217">
        <v>4715</v>
      </c>
      <c r="J2000" s="219">
        <v>4715</v>
      </c>
      <c r="K2000" s="219">
        <v>0</v>
      </c>
      <c r="L2000" s="219">
        <v>4715</v>
      </c>
      <c r="M2000" s="218">
        <v>0</v>
      </c>
      <c r="N2000" s="217">
        <v>0</v>
      </c>
    </row>
    <row r="2001" spans="2:14">
      <c r="B2001" s="617" t="s">
        <v>529</v>
      </c>
      <c r="C2001" s="217"/>
      <c r="D2001" s="217"/>
      <c r="E2001" s="217"/>
      <c r="F2001" s="218"/>
      <c r="G2001" s="217"/>
      <c r="H2001" s="217"/>
      <c r="I2001" s="217"/>
      <c r="J2001" s="219"/>
      <c r="K2001" s="219"/>
      <c r="L2001" s="219"/>
      <c r="M2001" s="218"/>
      <c r="N2001" s="217"/>
    </row>
    <row r="2002" spans="2:14">
      <c r="B2002" s="72">
        <v>2013</v>
      </c>
      <c r="C2002" s="217">
        <v>0</v>
      </c>
      <c r="D2002" s="217">
        <v>0</v>
      </c>
      <c r="E2002" s="217">
        <v>0</v>
      </c>
      <c r="F2002" s="218">
        <v>0</v>
      </c>
      <c r="G2002" s="217">
        <v>0</v>
      </c>
      <c r="H2002" s="217">
        <v>0</v>
      </c>
      <c r="I2002" s="217">
        <v>0</v>
      </c>
      <c r="J2002" s="219">
        <v>0</v>
      </c>
      <c r="K2002" s="219"/>
      <c r="L2002" s="219">
        <v>0</v>
      </c>
      <c r="M2002" s="218"/>
      <c r="N2002" s="217">
        <v>0</v>
      </c>
    </row>
    <row r="2003" spans="2:14">
      <c r="B2003" s="72">
        <v>2014</v>
      </c>
      <c r="C2003" s="217">
        <v>0</v>
      </c>
      <c r="D2003" s="217">
        <v>0</v>
      </c>
      <c r="E2003" s="217">
        <v>0</v>
      </c>
      <c r="F2003" s="218">
        <v>0</v>
      </c>
      <c r="G2003" s="217">
        <v>66</v>
      </c>
      <c r="H2003" s="217">
        <v>0</v>
      </c>
      <c r="I2003" s="217">
        <v>66</v>
      </c>
      <c r="J2003" s="219">
        <v>66</v>
      </c>
      <c r="K2003" s="219">
        <v>0</v>
      </c>
      <c r="L2003" s="219">
        <v>66</v>
      </c>
      <c r="M2003" s="218">
        <v>0</v>
      </c>
      <c r="N2003" s="217">
        <v>0</v>
      </c>
    </row>
    <row r="2004" spans="2:14">
      <c r="B2004" s="616" t="s">
        <v>233</v>
      </c>
      <c r="C2004" s="217"/>
      <c r="D2004" s="217"/>
      <c r="E2004" s="217"/>
      <c r="F2004" s="218"/>
      <c r="G2004" s="217"/>
      <c r="H2004" s="217"/>
      <c r="I2004" s="217"/>
      <c r="J2004" s="219"/>
      <c r="K2004" s="219"/>
      <c r="L2004" s="219"/>
      <c r="M2004" s="218"/>
      <c r="N2004" s="217"/>
    </row>
    <row r="2005" spans="2:14">
      <c r="B2005" s="617" t="s">
        <v>485</v>
      </c>
      <c r="C2005" s="217"/>
      <c r="D2005" s="217"/>
      <c r="E2005" s="217"/>
      <c r="F2005" s="218"/>
      <c r="G2005" s="217"/>
      <c r="H2005" s="217"/>
      <c r="I2005" s="217"/>
      <c r="J2005" s="219"/>
      <c r="K2005" s="219"/>
      <c r="L2005" s="219"/>
      <c r="M2005" s="218"/>
      <c r="N2005" s="217"/>
    </row>
    <row r="2006" spans="2:14">
      <c r="B2006" s="72">
        <v>2022</v>
      </c>
      <c r="C2006" s="217">
        <v>0</v>
      </c>
      <c r="D2006" s="217">
        <v>0</v>
      </c>
      <c r="E2006" s="217">
        <v>0</v>
      </c>
      <c r="F2006" s="218">
        <v>0</v>
      </c>
      <c r="G2006" s="217">
        <v>0</v>
      </c>
      <c r="H2006" s="217">
        <v>0</v>
      </c>
      <c r="I2006" s="217">
        <v>0</v>
      </c>
      <c r="J2006" s="219">
        <v>0</v>
      </c>
      <c r="K2006" s="219">
        <v>0</v>
      </c>
      <c r="L2006" s="219">
        <v>0</v>
      </c>
      <c r="M2006" s="218">
        <v>0</v>
      </c>
      <c r="N2006" s="217">
        <v>0</v>
      </c>
    </row>
    <row r="2007" spans="2:14">
      <c r="B2007" s="72">
        <v>2023</v>
      </c>
      <c r="C2007" s="19">
        <v>0</v>
      </c>
      <c r="D2007" s="19">
        <v>0</v>
      </c>
      <c r="E2007" s="19">
        <v>0</v>
      </c>
      <c r="F2007" s="165">
        <v>0</v>
      </c>
      <c r="G2007" s="19">
        <v>0</v>
      </c>
      <c r="H2007" s="19">
        <v>0</v>
      </c>
      <c r="I2007" s="175">
        <v>0</v>
      </c>
      <c r="J2007" s="568">
        <v>0</v>
      </c>
      <c r="K2007" s="568">
        <v>0</v>
      </c>
      <c r="L2007" s="568">
        <v>0</v>
      </c>
      <c r="M2007" s="569">
        <v>2882</v>
      </c>
      <c r="N2007" s="19">
        <v>2882</v>
      </c>
    </row>
    <row r="2008" spans="2:14">
      <c r="B2008" s="616" t="s">
        <v>205</v>
      </c>
      <c r="C2008" s="217"/>
      <c r="D2008" s="217"/>
      <c r="E2008" s="217"/>
      <c r="F2008" s="218"/>
      <c r="G2008" s="217"/>
      <c r="H2008" s="217"/>
      <c r="I2008" s="217"/>
      <c r="J2008" s="219"/>
      <c r="K2008" s="219"/>
      <c r="L2008" s="219"/>
      <c r="M2008" s="218"/>
      <c r="N2008" s="217"/>
    </row>
    <row r="2009" spans="2:14">
      <c r="B2009" s="617" t="s">
        <v>486</v>
      </c>
      <c r="C2009" s="217"/>
      <c r="D2009" s="217"/>
      <c r="E2009" s="217"/>
      <c r="F2009" s="218"/>
      <c r="G2009" s="217"/>
      <c r="H2009" s="217"/>
      <c r="I2009" s="217"/>
      <c r="J2009" s="219"/>
      <c r="K2009" s="219"/>
      <c r="L2009" s="219"/>
      <c r="M2009" s="218"/>
      <c r="N2009" s="217"/>
    </row>
    <row r="2010" spans="2:14">
      <c r="B2010" s="72">
        <v>2012</v>
      </c>
      <c r="C2010" s="217">
        <v>325</v>
      </c>
      <c r="D2010" s="217">
        <v>0</v>
      </c>
      <c r="E2010" s="217">
        <v>0</v>
      </c>
      <c r="F2010" s="218">
        <v>325</v>
      </c>
      <c r="G2010" s="217">
        <v>0</v>
      </c>
      <c r="H2010" s="217">
        <v>0</v>
      </c>
      <c r="I2010" s="217">
        <v>0</v>
      </c>
      <c r="J2010" s="219">
        <v>325</v>
      </c>
      <c r="K2010" s="219"/>
      <c r="L2010" s="219">
        <v>325</v>
      </c>
      <c r="M2010" s="218"/>
      <c r="N2010" s="217">
        <v>0</v>
      </c>
    </row>
    <row r="2011" spans="2:14">
      <c r="B2011" s="72">
        <v>2013</v>
      </c>
      <c r="C2011" s="217">
        <v>269</v>
      </c>
      <c r="D2011" s="217">
        <v>0</v>
      </c>
      <c r="E2011" s="217">
        <v>5327</v>
      </c>
      <c r="F2011" s="218">
        <v>5596</v>
      </c>
      <c r="G2011" s="217">
        <v>0</v>
      </c>
      <c r="H2011" s="217">
        <v>0</v>
      </c>
      <c r="I2011" s="217">
        <v>0</v>
      </c>
      <c r="J2011" s="219">
        <v>5596</v>
      </c>
      <c r="K2011" s="219"/>
      <c r="L2011" s="219">
        <v>5596</v>
      </c>
      <c r="M2011" s="218"/>
      <c r="N2011" s="217">
        <v>0</v>
      </c>
    </row>
    <row r="2012" spans="2:14">
      <c r="B2012" s="72">
        <v>2014</v>
      </c>
      <c r="C2012" s="217">
        <v>198</v>
      </c>
      <c r="D2012" s="217">
        <v>0</v>
      </c>
      <c r="E2012" s="217">
        <v>4703</v>
      </c>
      <c r="F2012" s="218">
        <v>4901</v>
      </c>
      <c r="G2012" s="217">
        <v>0</v>
      </c>
      <c r="H2012" s="217">
        <v>0</v>
      </c>
      <c r="I2012" s="217">
        <v>0</v>
      </c>
      <c r="J2012" s="219">
        <v>4901</v>
      </c>
      <c r="K2012" s="219"/>
      <c r="L2012" s="219">
        <v>4901</v>
      </c>
      <c r="M2012" s="218"/>
      <c r="N2012" s="217">
        <v>0</v>
      </c>
    </row>
    <row r="2013" spans="2:14">
      <c r="B2013" s="72">
        <v>2015</v>
      </c>
      <c r="C2013" s="217">
        <v>142</v>
      </c>
      <c r="D2013" s="217">
        <v>0</v>
      </c>
      <c r="E2013" s="217">
        <v>4620</v>
      </c>
      <c r="F2013" s="218">
        <v>4762</v>
      </c>
      <c r="G2013" s="217">
        <v>0</v>
      </c>
      <c r="H2013" s="217">
        <v>0</v>
      </c>
      <c r="I2013" s="217">
        <v>0</v>
      </c>
      <c r="J2013" s="219">
        <v>4762</v>
      </c>
      <c r="K2013" s="219"/>
      <c r="L2013" s="219">
        <v>4762</v>
      </c>
      <c r="M2013" s="218"/>
      <c r="N2013" s="217">
        <v>0</v>
      </c>
    </row>
    <row r="2014" spans="2:14">
      <c r="B2014" s="72">
        <v>2016</v>
      </c>
      <c r="C2014" s="217">
        <v>7</v>
      </c>
      <c r="D2014" s="217">
        <v>0</v>
      </c>
      <c r="E2014" s="217">
        <v>4545</v>
      </c>
      <c r="F2014" s="218">
        <v>4552</v>
      </c>
      <c r="G2014" s="217">
        <v>0</v>
      </c>
      <c r="H2014" s="217">
        <v>0</v>
      </c>
      <c r="I2014" s="217">
        <v>0</v>
      </c>
      <c r="J2014" s="219">
        <v>4552</v>
      </c>
      <c r="K2014" s="219"/>
      <c r="L2014" s="219">
        <v>4552</v>
      </c>
      <c r="M2014" s="218"/>
      <c r="N2014" s="217">
        <v>0</v>
      </c>
    </row>
    <row r="2015" spans="2:14">
      <c r="B2015" s="72">
        <v>2017</v>
      </c>
      <c r="C2015" s="217">
        <v>4</v>
      </c>
      <c r="D2015" s="217">
        <v>0</v>
      </c>
      <c r="E2015" s="217">
        <v>4322</v>
      </c>
      <c r="F2015" s="218">
        <v>4326</v>
      </c>
      <c r="G2015" s="217">
        <v>0</v>
      </c>
      <c r="H2015" s="217">
        <v>0</v>
      </c>
      <c r="I2015" s="217">
        <v>0</v>
      </c>
      <c r="J2015" s="219">
        <v>4326</v>
      </c>
      <c r="K2015" s="219"/>
      <c r="L2015" s="219">
        <v>4326</v>
      </c>
      <c r="M2015" s="218"/>
      <c r="N2015" s="217">
        <v>0</v>
      </c>
    </row>
    <row r="2016" spans="2:14">
      <c r="B2016" s="72">
        <v>2018</v>
      </c>
      <c r="C2016" s="217">
        <v>4</v>
      </c>
      <c r="D2016" s="217">
        <v>0</v>
      </c>
      <c r="E2016" s="217">
        <v>4236</v>
      </c>
      <c r="F2016" s="218">
        <v>4240</v>
      </c>
      <c r="G2016" s="217">
        <v>0</v>
      </c>
      <c r="H2016" s="217">
        <v>0</v>
      </c>
      <c r="I2016" s="217">
        <v>0</v>
      </c>
      <c r="J2016" s="219">
        <v>4240</v>
      </c>
      <c r="K2016" s="219"/>
      <c r="L2016" s="219">
        <v>4240</v>
      </c>
      <c r="M2016" s="218"/>
      <c r="N2016" s="217">
        <v>0</v>
      </c>
    </row>
    <row r="2017" spans="2:14" ht="12.6" customHeight="1">
      <c r="B2017" s="72">
        <v>2019</v>
      </c>
      <c r="C2017" s="217">
        <v>4</v>
      </c>
      <c r="D2017" s="217">
        <v>0</v>
      </c>
      <c r="E2017" s="217">
        <v>4119</v>
      </c>
      <c r="F2017" s="218">
        <v>4123</v>
      </c>
      <c r="G2017" s="217">
        <v>0</v>
      </c>
      <c r="H2017" s="217">
        <v>0</v>
      </c>
      <c r="I2017" s="217">
        <v>0</v>
      </c>
      <c r="J2017" s="219">
        <v>4123</v>
      </c>
      <c r="K2017" s="219"/>
      <c r="L2017" s="219">
        <v>4123</v>
      </c>
      <c r="M2017" s="218"/>
      <c r="N2017" s="217">
        <v>0</v>
      </c>
    </row>
    <row r="2018" spans="2:14">
      <c r="B2018" s="72">
        <v>2020</v>
      </c>
      <c r="C2018" s="217">
        <v>4</v>
      </c>
      <c r="D2018" s="217">
        <v>0</v>
      </c>
      <c r="E2018" s="217">
        <v>4003</v>
      </c>
      <c r="F2018" s="218">
        <v>4007</v>
      </c>
      <c r="G2018" s="217">
        <v>0</v>
      </c>
      <c r="H2018" s="217">
        <v>0</v>
      </c>
      <c r="I2018" s="217">
        <v>0</v>
      </c>
      <c r="J2018" s="219">
        <v>4007</v>
      </c>
      <c r="K2018" s="219"/>
      <c r="L2018" s="219">
        <v>4007</v>
      </c>
      <c r="M2018" s="218"/>
      <c r="N2018" s="217">
        <v>0</v>
      </c>
    </row>
    <row r="2019" spans="2:14">
      <c r="B2019" s="72">
        <v>2021</v>
      </c>
      <c r="C2019" s="217">
        <v>3</v>
      </c>
      <c r="D2019" s="217">
        <v>0</v>
      </c>
      <c r="E2019" s="217">
        <v>3931</v>
      </c>
      <c r="F2019" s="218">
        <v>3934</v>
      </c>
      <c r="G2019" s="217">
        <v>0</v>
      </c>
      <c r="H2019" s="217">
        <v>0</v>
      </c>
      <c r="I2019" s="217">
        <v>0</v>
      </c>
      <c r="J2019" s="219">
        <v>3934</v>
      </c>
      <c r="K2019" s="219"/>
      <c r="L2019" s="219">
        <v>3934</v>
      </c>
      <c r="M2019" s="218"/>
      <c r="N2019" s="217">
        <v>0</v>
      </c>
    </row>
    <row r="2020" spans="2:14">
      <c r="B2020" s="72">
        <v>2022</v>
      </c>
      <c r="C2020" s="217">
        <v>3</v>
      </c>
      <c r="D2020" s="217">
        <v>0</v>
      </c>
      <c r="E2020" s="217">
        <v>3860</v>
      </c>
      <c r="F2020" s="218">
        <v>3863</v>
      </c>
      <c r="G2020" s="217">
        <v>0</v>
      </c>
      <c r="H2020" s="217">
        <v>0</v>
      </c>
      <c r="I2020" s="217">
        <v>0</v>
      </c>
      <c r="J2020" s="219">
        <v>3863</v>
      </c>
      <c r="K2020" s="219"/>
      <c r="L2020" s="219">
        <v>3863</v>
      </c>
      <c r="M2020" s="218"/>
      <c r="N2020" s="217">
        <v>0</v>
      </c>
    </row>
    <row r="2021" spans="2:14">
      <c r="B2021" s="72">
        <v>2023</v>
      </c>
      <c r="C2021" s="217">
        <v>3</v>
      </c>
      <c r="D2021" s="217">
        <v>0</v>
      </c>
      <c r="E2021" s="217">
        <v>3768</v>
      </c>
      <c r="F2021" s="218">
        <v>3771</v>
      </c>
      <c r="G2021" s="217">
        <v>0</v>
      </c>
      <c r="H2021" s="217">
        <v>0</v>
      </c>
      <c r="I2021" s="217">
        <v>0</v>
      </c>
      <c r="J2021" s="219">
        <v>3771</v>
      </c>
      <c r="K2021" s="219"/>
      <c r="L2021" s="219">
        <v>3771</v>
      </c>
      <c r="M2021" s="218"/>
      <c r="N2021" s="217">
        <v>0</v>
      </c>
    </row>
    <row r="2022" spans="2:14">
      <c r="B2022" s="616" t="s">
        <v>690</v>
      </c>
      <c r="C2022" s="217"/>
      <c r="D2022" s="217"/>
      <c r="E2022" s="217"/>
      <c r="F2022" s="218"/>
      <c r="G2022" s="217"/>
      <c r="H2022" s="217"/>
      <c r="I2022" s="217"/>
      <c r="J2022" s="219"/>
      <c r="K2022" s="219"/>
      <c r="L2022" s="219"/>
      <c r="M2022" s="218"/>
      <c r="N2022" s="217"/>
    </row>
    <row r="2023" spans="2:14">
      <c r="B2023" s="617" t="s">
        <v>570</v>
      </c>
      <c r="C2023" s="217"/>
      <c r="D2023" s="217"/>
      <c r="E2023" s="217"/>
      <c r="F2023" s="218"/>
      <c r="G2023" s="217"/>
      <c r="H2023" s="217"/>
      <c r="I2023" s="217"/>
      <c r="J2023" s="219"/>
      <c r="K2023" s="219"/>
      <c r="L2023" s="219"/>
      <c r="M2023" s="218"/>
      <c r="N2023" s="217"/>
    </row>
    <row r="2024" spans="2:14">
      <c r="B2024" s="72">
        <v>2012</v>
      </c>
      <c r="C2024" s="217">
        <v>0</v>
      </c>
      <c r="D2024" s="217">
        <v>0</v>
      </c>
      <c r="E2024" s="217">
        <v>0</v>
      </c>
      <c r="F2024" s="218">
        <v>0</v>
      </c>
      <c r="G2024" s="217">
        <v>0</v>
      </c>
      <c r="H2024" s="217">
        <v>0</v>
      </c>
      <c r="I2024" s="217">
        <v>0</v>
      </c>
      <c r="J2024" s="219">
        <v>0</v>
      </c>
      <c r="K2024" s="219"/>
      <c r="L2024" s="219">
        <v>0</v>
      </c>
      <c r="M2024" s="218"/>
      <c r="N2024" s="217">
        <v>357</v>
      </c>
    </row>
    <row r="2025" spans="2:14">
      <c r="B2025" s="616" t="s">
        <v>143</v>
      </c>
      <c r="C2025" s="217"/>
      <c r="D2025" s="217"/>
      <c r="E2025" s="217"/>
      <c r="F2025" s="218"/>
      <c r="G2025" s="217"/>
      <c r="H2025" s="217"/>
      <c r="I2025" s="217"/>
      <c r="J2025" s="219"/>
      <c r="K2025" s="219"/>
      <c r="L2025" s="219"/>
      <c r="M2025" s="218"/>
      <c r="N2025" s="217"/>
    </row>
    <row r="2026" spans="2:14">
      <c r="B2026" s="617" t="s">
        <v>487</v>
      </c>
      <c r="C2026" s="217"/>
      <c r="D2026" s="217"/>
      <c r="E2026" s="217"/>
      <c r="F2026" s="218"/>
      <c r="G2026" s="217"/>
      <c r="H2026" s="217"/>
      <c r="I2026" s="217"/>
      <c r="J2026" s="219"/>
      <c r="K2026" s="219"/>
      <c r="L2026" s="219"/>
      <c r="M2026" s="218"/>
      <c r="N2026" s="217"/>
    </row>
    <row r="2027" spans="2:14">
      <c r="B2027" s="72">
        <v>2013</v>
      </c>
      <c r="C2027" s="217">
        <v>0</v>
      </c>
      <c r="D2027" s="217">
        <v>0</v>
      </c>
      <c r="E2027" s="217">
        <v>1</v>
      </c>
      <c r="F2027" s="218">
        <v>1</v>
      </c>
      <c r="G2027" s="217">
        <v>0</v>
      </c>
      <c r="H2027" s="217">
        <v>0</v>
      </c>
      <c r="I2027" s="217">
        <v>0</v>
      </c>
      <c r="J2027" s="219">
        <v>1</v>
      </c>
      <c r="K2027" s="219">
        <v>0</v>
      </c>
      <c r="L2027" s="219">
        <v>1</v>
      </c>
      <c r="M2027" s="218">
        <v>0</v>
      </c>
      <c r="N2027" s="217">
        <v>0</v>
      </c>
    </row>
    <row r="2028" spans="2:14">
      <c r="B2028" s="72">
        <v>2014</v>
      </c>
      <c r="C2028" s="217">
        <v>24</v>
      </c>
      <c r="D2028" s="217">
        <v>1779</v>
      </c>
      <c r="E2028" s="217">
        <v>6503</v>
      </c>
      <c r="F2028" s="218">
        <v>8306</v>
      </c>
      <c r="G2028" s="217">
        <v>0</v>
      </c>
      <c r="H2028" s="217">
        <v>0</v>
      </c>
      <c r="I2028" s="217">
        <v>0</v>
      </c>
      <c r="J2028" s="219">
        <v>8306</v>
      </c>
      <c r="K2028" s="219">
        <v>0</v>
      </c>
      <c r="L2028" s="219">
        <v>8306</v>
      </c>
      <c r="M2028" s="218">
        <v>0</v>
      </c>
      <c r="N2028" s="217">
        <v>0</v>
      </c>
    </row>
    <row r="2029" spans="2:14">
      <c r="B2029" s="72">
        <v>2015</v>
      </c>
      <c r="C2029" s="217">
        <v>132</v>
      </c>
      <c r="D2029" s="217">
        <v>12122</v>
      </c>
      <c r="E2029" s="217">
        <v>14107</v>
      </c>
      <c r="F2029" s="218">
        <v>26361</v>
      </c>
      <c r="G2029" s="217">
        <v>0</v>
      </c>
      <c r="H2029" s="217">
        <v>0</v>
      </c>
      <c r="I2029" s="217">
        <v>0</v>
      </c>
      <c r="J2029" s="219">
        <v>26361</v>
      </c>
      <c r="K2029" s="219">
        <v>0</v>
      </c>
      <c r="L2029" s="219">
        <v>26361</v>
      </c>
      <c r="M2029" s="218">
        <v>0</v>
      </c>
      <c r="N2029" s="217">
        <v>0</v>
      </c>
    </row>
    <row r="2030" spans="2:14">
      <c r="B2030" s="72">
        <v>2016</v>
      </c>
      <c r="C2030" s="217">
        <v>1016</v>
      </c>
      <c r="D2030" s="217">
        <v>23741</v>
      </c>
      <c r="E2030" s="217">
        <v>23527</v>
      </c>
      <c r="F2030" s="218">
        <v>48284</v>
      </c>
      <c r="G2030" s="217">
        <v>0</v>
      </c>
      <c r="H2030" s="217">
        <v>0</v>
      </c>
      <c r="I2030" s="217">
        <v>0</v>
      </c>
      <c r="J2030" s="219">
        <v>48284</v>
      </c>
      <c r="K2030" s="219">
        <v>0</v>
      </c>
      <c r="L2030" s="219">
        <v>48284</v>
      </c>
      <c r="M2030" s="218">
        <v>0</v>
      </c>
      <c r="N2030" s="217">
        <v>0</v>
      </c>
    </row>
    <row r="2031" spans="2:14">
      <c r="B2031" s="72">
        <v>2017</v>
      </c>
      <c r="C2031" s="217">
        <v>2101</v>
      </c>
      <c r="D2031" s="217">
        <v>31714</v>
      </c>
      <c r="E2031" s="217">
        <v>35155</v>
      </c>
      <c r="F2031" s="218">
        <v>68970</v>
      </c>
      <c r="G2031" s="217">
        <v>0</v>
      </c>
      <c r="H2031" s="217">
        <v>0</v>
      </c>
      <c r="I2031" s="217">
        <v>0</v>
      </c>
      <c r="J2031" s="219">
        <v>68970</v>
      </c>
      <c r="K2031" s="219">
        <v>0</v>
      </c>
      <c r="L2031" s="219">
        <v>68970</v>
      </c>
      <c r="M2031" s="218">
        <v>0</v>
      </c>
      <c r="N2031" s="217">
        <v>0</v>
      </c>
    </row>
    <row r="2032" spans="2:14">
      <c r="B2032" s="72">
        <v>2018</v>
      </c>
      <c r="C2032" s="217">
        <v>3273</v>
      </c>
      <c r="D2032" s="217">
        <v>32134</v>
      </c>
      <c r="E2032" s="217">
        <v>48467</v>
      </c>
      <c r="F2032" s="218">
        <v>83874</v>
      </c>
      <c r="G2032" s="217">
        <v>0</v>
      </c>
      <c r="H2032" s="217">
        <v>0</v>
      </c>
      <c r="I2032" s="217">
        <v>0</v>
      </c>
      <c r="J2032" s="219">
        <v>83874</v>
      </c>
      <c r="K2032" s="219">
        <v>0</v>
      </c>
      <c r="L2032" s="219">
        <v>83874</v>
      </c>
      <c r="M2032" s="218">
        <v>0</v>
      </c>
      <c r="N2032" s="217">
        <v>0</v>
      </c>
    </row>
    <row r="2033" spans="2:14">
      <c r="B2033" s="72">
        <v>2019</v>
      </c>
      <c r="C2033" s="217">
        <v>3641</v>
      </c>
      <c r="D2033" s="217">
        <v>33278</v>
      </c>
      <c r="E2033" s="217">
        <v>57068</v>
      </c>
      <c r="F2033" s="218">
        <v>93987</v>
      </c>
      <c r="G2033" s="217">
        <v>0</v>
      </c>
      <c r="H2033" s="217">
        <v>0</v>
      </c>
      <c r="I2033" s="217">
        <v>0</v>
      </c>
      <c r="J2033" s="219">
        <v>93987</v>
      </c>
      <c r="K2033" s="219">
        <v>0</v>
      </c>
      <c r="L2033" s="219">
        <v>93987</v>
      </c>
      <c r="M2033" s="218">
        <v>0</v>
      </c>
      <c r="N2033" s="217">
        <v>0</v>
      </c>
    </row>
    <row r="2034" spans="2:14">
      <c r="B2034" s="72">
        <v>2020</v>
      </c>
      <c r="C2034" s="217">
        <v>3671</v>
      </c>
      <c r="D2034" s="217">
        <v>34121</v>
      </c>
      <c r="E2034" s="217">
        <v>58900</v>
      </c>
      <c r="F2034" s="218">
        <v>96692</v>
      </c>
      <c r="G2034" s="217">
        <v>0</v>
      </c>
      <c r="H2034" s="217">
        <v>0</v>
      </c>
      <c r="I2034" s="217">
        <v>0</v>
      </c>
      <c r="J2034" s="219">
        <v>96692</v>
      </c>
      <c r="K2034" s="219">
        <v>0</v>
      </c>
      <c r="L2034" s="219">
        <v>96692</v>
      </c>
      <c r="M2034" s="218">
        <v>0</v>
      </c>
      <c r="N2034" s="217">
        <v>0</v>
      </c>
    </row>
    <row r="2035" spans="2:14">
      <c r="B2035" s="72">
        <v>2021</v>
      </c>
      <c r="C2035" s="217">
        <v>3082</v>
      </c>
      <c r="D2035" s="217">
        <v>31407</v>
      </c>
      <c r="E2035" s="217">
        <v>65977</v>
      </c>
      <c r="F2035" s="218">
        <v>100466</v>
      </c>
      <c r="G2035" s="217">
        <v>0</v>
      </c>
      <c r="H2035" s="217">
        <v>0</v>
      </c>
      <c r="I2035" s="217">
        <v>0</v>
      </c>
      <c r="J2035" s="219">
        <v>100466</v>
      </c>
      <c r="K2035" s="219">
        <v>0</v>
      </c>
      <c r="L2035" s="219">
        <v>100466</v>
      </c>
      <c r="M2035" s="218">
        <v>0</v>
      </c>
      <c r="N2035" s="217">
        <v>0</v>
      </c>
    </row>
    <row r="2036" spans="2:14">
      <c r="B2036" s="72">
        <v>2022</v>
      </c>
      <c r="C2036" s="217">
        <v>2926</v>
      </c>
      <c r="D2036" s="217">
        <v>32921</v>
      </c>
      <c r="E2036" s="217">
        <v>66921</v>
      </c>
      <c r="F2036" s="218">
        <v>102768</v>
      </c>
      <c r="G2036" s="217">
        <v>0</v>
      </c>
      <c r="H2036" s="217">
        <v>0</v>
      </c>
      <c r="I2036" s="217">
        <v>0</v>
      </c>
      <c r="J2036" s="219">
        <v>102768</v>
      </c>
      <c r="K2036" s="219">
        <v>0</v>
      </c>
      <c r="L2036" s="219">
        <v>102768</v>
      </c>
      <c r="M2036" s="218">
        <v>0</v>
      </c>
      <c r="N2036" s="217">
        <v>0</v>
      </c>
    </row>
    <row r="2037" spans="2:14">
      <c r="B2037" s="72">
        <v>2023</v>
      </c>
      <c r="C2037" s="19">
        <v>2862</v>
      </c>
      <c r="D2037" s="19">
        <v>32944</v>
      </c>
      <c r="E2037" s="19">
        <v>71867</v>
      </c>
      <c r="F2037" s="165">
        <v>107673</v>
      </c>
      <c r="G2037" s="19">
        <v>0</v>
      </c>
      <c r="H2037" s="19">
        <v>0</v>
      </c>
      <c r="I2037" s="175">
        <v>0</v>
      </c>
      <c r="J2037" s="568">
        <v>107673</v>
      </c>
      <c r="K2037" s="568">
        <v>0</v>
      </c>
      <c r="L2037" s="568">
        <v>107673</v>
      </c>
      <c r="M2037" s="569">
        <v>0</v>
      </c>
      <c r="N2037" s="19">
        <v>0</v>
      </c>
    </row>
    <row r="2038" spans="2:14">
      <c r="B2038" s="616" t="s">
        <v>691</v>
      </c>
      <c r="C2038" s="217"/>
      <c r="D2038" s="217"/>
      <c r="E2038" s="217"/>
      <c r="F2038" s="218"/>
      <c r="G2038" s="217"/>
      <c r="H2038" s="217"/>
      <c r="I2038" s="217"/>
      <c r="J2038" s="219"/>
      <c r="K2038" s="219"/>
      <c r="L2038" s="219"/>
      <c r="M2038" s="218"/>
      <c r="N2038" s="217"/>
    </row>
    <row r="2039" spans="2:14">
      <c r="B2039" s="617" t="s">
        <v>607</v>
      </c>
      <c r="C2039" s="217"/>
      <c r="D2039" s="217"/>
      <c r="E2039" s="217"/>
      <c r="F2039" s="218"/>
      <c r="G2039" s="217"/>
      <c r="H2039" s="217"/>
      <c r="I2039" s="217"/>
      <c r="J2039" s="219"/>
      <c r="K2039" s="219"/>
      <c r="L2039" s="219"/>
      <c r="M2039" s="218"/>
      <c r="N2039" s="217"/>
    </row>
    <row r="2040" spans="2:14">
      <c r="B2040" s="72">
        <v>2016</v>
      </c>
      <c r="C2040" s="217">
        <v>0</v>
      </c>
      <c r="D2040" s="217">
        <v>0</v>
      </c>
      <c r="E2040" s="217">
        <v>0</v>
      </c>
      <c r="F2040" s="218">
        <v>0</v>
      </c>
      <c r="G2040" s="217">
        <v>0</v>
      </c>
      <c r="H2040" s="217">
        <v>0</v>
      </c>
      <c r="I2040" s="217">
        <v>0</v>
      </c>
      <c r="J2040" s="219">
        <v>0</v>
      </c>
      <c r="K2040" s="219"/>
      <c r="L2040" s="219">
        <v>0</v>
      </c>
      <c r="M2040" s="218"/>
      <c r="N2040" s="217">
        <v>0</v>
      </c>
    </row>
    <row r="2041" spans="2:14">
      <c r="B2041" s="72">
        <v>2017</v>
      </c>
      <c r="C2041" s="217">
        <v>0</v>
      </c>
      <c r="D2041" s="217">
        <v>0</v>
      </c>
      <c r="E2041" s="217">
        <v>0</v>
      </c>
      <c r="F2041" s="218">
        <v>0</v>
      </c>
      <c r="G2041" s="217">
        <v>0</v>
      </c>
      <c r="H2041" s="217">
        <v>0</v>
      </c>
      <c r="I2041" s="217">
        <v>0</v>
      </c>
      <c r="J2041" s="219">
        <v>0</v>
      </c>
      <c r="K2041" s="219"/>
      <c r="L2041" s="219">
        <v>0</v>
      </c>
      <c r="M2041" s="218"/>
      <c r="N2041" s="217">
        <v>0</v>
      </c>
    </row>
    <row r="2042" spans="2:14">
      <c r="B2042" s="72">
        <v>2018</v>
      </c>
      <c r="C2042" s="217">
        <v>0</v>
      </c>
      <c r="D2042" s="217">
        <v>0</v>
      </c>
      <c r="E2042" s="217">
        <v>0</v>
      </c>
      <c r="F2042" s="218">
        <v>0</v>
      </c>
      <c r="G2042" s="217">
        <v>0</v>
      </c>
      <c r="H2042" s="217">
        <v>0</v>
      </c>
      <c r="I2042" s="217">
        <v>0</v>
      </c>
      <c r="J2042" s="219">
        <v>0</v>
      </c>
      <c r="K2042" s="219"/>
      <c r="L2042" s="219">
        <v>0</v>
      </c>
      <c r="M2042" s="218"/>
      <c r="N2042" s="217">
        <v>0</v>
      </c>
    </row>
    <row r="2043" spans="2:14">
      <c r="B2043" s="616" t="s">
        <v>218</v>
      </c>
      <c r="C2043" s="217"/>
      <c r="D2043" s="217"/>
      <c r="E2043" s="217"/>
      <c r="F2043" s="218"/>
      <c r="G2043" s="217"/>
      <c r="H2043" s="217"/>
      <c r="I2043" s="217"/>
      <c r="J2043" s="219"/>
      <c r="K2043" s="219"/>
      <c r="L2043" s="219"/>
      <c r="M2043" s="218"/>
      <c r="N2043" s="217"/>
    </row>
    <row r="2044" spans="2:14">
      <c r="B2044" s="617" t="s">
        <v>488</v>
      </c>
      <c r="C2044" s="217"/>
      <c r="D2044" s="217"/>
      <c r="E2044" s="217"/>
      <c r="F2044" s="218"/>
      <c r="G2044" s="217"/>
      <c r="H2044" s="217"/>
      <c r="I2044" s="217"/>
      <c r="J2044" s="219"/>
      <c r="K2044" s="219"/>
      <c r="L2044" s="219"/>
      <c r="M2044" s="218"/>
      <c r="N2044" s="217"/>
    </row>
    <row r="2045" spans="2:14">
      <c r="B2045" s="72">
        <v>2019</v>
      </c>
      <c r="C2045" s="217">
        <v>0</v>
      </c>
      <c r="D2045" s="217">
        <v>0</v>
      </c>
      <c r="E2045" s="217">
        <v>1330</v>
      </c>
      <c r="F2045" s="218">
        <v>1330</v>
      </c>
      <c r="G2045" s="217">
        <v>0</v>
      </c>
      <c r="H2045" s="217">
        <v>0</v>
      </c>
      <c r="I2045" s="217">
        <v>0</v>
      </c>
      <c r="J2045" s="219">
        <v>1330</v>
      </c>
      <c r="K2045" s="219"/>
      <c r="L2045" s="219">
        <v>1330</v>
      </c>
      <c r="M2045" s="218"/>
      <c r="N2045" s="217">
        <v>0</v>
      </c>
    </row>
    <row r="2046" spans="2:14">
      <c r="B2046" s="72">
        <v>2020</v>
      </c>
      <c r="C2046" s="217">
        <v>0</v>
      </c>
      <c r="D2046" s="217">
        <v>0</v>
      </c>
      <c r="E2046" s="217">
        <v>1364</v>
      </c>
      <c r="F2046" s="218">
        <v>1364</v>
      </c>
      <c r="G2046" s="217">
        <v>0</v>
      </c>
      <c r="H2046" s="217">
        <v>0</v>
      </c>
      <c r="I2046" s="217">
        <v>0</v>
      </c>
      <c r="J2046" s="219">
        <v>1364</v>
      </c>
      <c r="K2046" s="219"/>
      <c r="L2046" s="219">
        <v>1364</v>
      </c>
      <c r="M2046" s="218"/>
      <c r="N2046" s="217">
        <v>0</v>
      </c>
    </row>
    <row r="2047" spans="2:14">
      <c r="B2047" s="72">
        <v>2021</v>
      </c>
      <c r="C2047" s="217">
        <v>0</v>
      </c>
      <c r="D2047" s="217">
        <v>0</v>
      </c>
      <c r="E2047" s="217">
        <v>981</v>
      </c>
      <c r="F2047" s="218">
        <v>981</v>
      </c>
      <c r="G2047" s="217">
        <v>0</v>
      </c>
      <c r="H2047" s="217">
        <v>0</v>
      </c>
      <c r="I2047" s="217">
        <v>0</v>
      </c>
      <c r="J2047" s="219">
        <v>981</v>
      </c>
      <c r="K2047" s="219"/>
      <c r="L2047" s="219">
        <v>981</v>
      </c>
      <c r="M2047" s="218"/>
      <c r="N2047" s="217">
        <v>0</v>
      </c>
    </row>
    <row r="2048" spans="2:14">
      <c r="B2048" s="72">
        <v>2022</v>
      </c>
      <c r="C2048" s="217">
        <v>0</v>
      </c>
      <c r="D2048" s="217">
        <v>0</v>
      </c>
      <c r="E2048" s="217">
        <v>835</v>
      </c>
      <c r="F2048" s="218">
        <v>835</v>
      </c>
      <c r="G2048" s="217">
        <v>0</v>
      </c>
      <c r="H2048" s="217">
        <v>0</v>
      </c>
      <c r="I2048" s="217">
        <v>0</v>
      </c>
      <c r="J2048" s="219">
        <v>835</v>
      </c>
      <c r="K2048" s="219"/>
      <c r="L2048" s="219">
        <v>835</v>
      </c>
      <c r="M2048" s="218"/>
      <c r="N2048" s="217">
        <v>0</v>
      </c>
    </row>
    <row r="2049" spans="2:14">
      <c r="B2049" s="72">
        <v>2023</v>
      </c>
      <c r="C2049" s="19">
        <v>0</v>
      </c>
      <c r="D2049" s="19">
        <v>0</v>
      </c>
      <c r="E2049" s="19">
        <v>729</v>
      </c>
      <c r="F2049" s="165">
        <v>729</v>
      </c>
      <c r="G2049" s="19">
        <v>0</v>
      </c>
      <c r="H2049" s="19">
        <v>0</v>
      </c>
      <c r="I2049" s="175">
        <v>0</v>
      </c>
      <c r="J2049" s="568">
        <v>729</v>
      </c>
      <c r="K2049" s="568"/>
      <c r="L2049" s="568">
        <v>729</v>
      </c>
      <c r="M2049" s="569"/>
      <c r="N2049" s="19">
        <v>0</v>
      </c>
    </row>
    <row r="2050" spans="2:14">
      <c r="B2050" s="616" t="s">
        <v>234</v>
      </c>
      <c r="C2050" s="217"/>
      <c r="D2050" s="217"/>
      <c r="E2050" s="217"/>
      <c r="F2050" s="218"/>
      <c r="G2050" s="217"/>
      <c r="H2050" s="217"/>
      <c r="I2050" s="217"/>
      <c r="J2050" s="219"/>
      <c r="K2050" s="219"/>
      <c r="L2050" s="219"/>
      <c r="M2050" s="218"/>
      <c r="N2050" s="217"/>
    </row>
    <row r="2051" spans="2:14">
      <c r="B2051" s="617" t="s">
        <v>516</v>
      </c>
      <c r="C2051" s="217"/>
      <c r="D2051" s="217"/>
      <c r="E2051" s="217"/>
      <c r="F2051" s="218"/>
      <c r="G2051" s="217"/>
      <c r="H2051" s="217"/>
      <c r="I2051" s="217"/>
      <c r="J2051" s="219"/>
      <c r="K2051" s="219"/>
      <c r="L2051" s="219"/>
      <c r="M2051" s="218"/>
      <c r="N2051" s="217"/>
    </row>
    <row r="2052" spans="2:14">
      <c r="B2052" s="72">
        <v>2012</v>
      </c>
      <c r="C2052" s="217">
        <v>3</v>
      </c>
      <c r="D2052" s="217">
        <v>0</v>
      </c>
      <c r="E2052" s="217">
        <v>0</v>
      </c>
      <c r="F2052" s="218">
        <v>3</v>
      </c>
      <c r="G2052" s="217">
        <v>0</v>
      </c>
      <c r="H2052" s="217">
        <v>0</v>
      </c>
      <c r="I2052" s="217">
        <v>0</v>
      </c>
      <c r="J2052" s="219">
        <v>3</v>
      </c>
      <c r="K2052" s="219"/>
      <c r="L2052" s="219">
        <v>3</v>
      </c>
      <c r="M2052" s="218"/>
      <c r="N2052" s="217">
        <v>0</v>
      </c>
    </row>
    <row r="2053" spans="2:14">
      <c r="B2053" s="72">
        <v>2013</v>
      </c>
      <c r="C2053" s="217">
        <v>2</v>
      </c>
      <c r="D2053" s="217">
        <v>0</v>
      </c>
      <c r="E2053" s="217">
        <v>0</v>
      </c>
      <c r="F2053" s="218">
        <v>2</v>
      </c>
      <c r="G2053" s="217">
        <v>0</v>
      </c>
      <c r="H2053" s="217">
        <v>0</v>
      </c>
      <c r="I2053" s="217">
        <v>0</v>
      </c>
      <c r="J2053" s="219">
        <v>2</v>
      </c>
      <c r="K2053" s="219"/>
      <c r="L2053" s="219">
        <v>2</v>
      </c>
      <c r="M2053" s="218"/>
      <c r="N2053" s="217">
        <v>0</v>
      </c>
    </row>
    <row r="2054" spans="2:14">
      <c r="B2054" s="72">
        <v>2014</v>
      </c>
      <c r="C2054" s="217">
        <v>2</v>
      </c>
      <c r="D2054" s="217">
        <v>0</v>
      </c>
      <c r="E2054" s="217">
        <v>0</v>
      </c>
      <c r="F2054" s="218">
        <v>2</v>
      </c>
      <c r="G2054" s="217">
        <v>0</v>
      </c>
      <c r="H2054" s="217">
        <v>0</v>
      </c>
      <c r="I2054" s="217">
        <v>0</v>
      </c>
      <c r="J2054" s="219">
        <v>2</v>
      </c>
      <c r="K2054" s="219"/>
      <c r="L2054" s="219">
        <v>2</v>
      </c>
      <c r="M2054" s="218"/>
      <c r="N2054" s="217">
        <v>0</v>
      </c>
    </row>
    <row r="2055" spans="2:14">
      <c r="B2055" s="72">
        <v>2015</v>
      </c>
      <c r="C2055" s="217">
        <v>2</v>
      </c>
      <c r="D2055" s="217">
        <v>0</v>
      </c>
      <c r="E2055" s="217">
        <v>0</v>
      </c>
      <c r="F2055" s="218">
        <v>2</v>
      </c>
      <c r="G2055" s="217">
        <v>0</v>
      </c>
      <c r="H2055" s="217">
        <v>0</v>
      </c>
      <c r="I2055" s="217">
        <v>0</v>
      </c>
      <c r="J2055" s="219">
        <v>2</v>
      </c>
      <c r="K2055" s="219"/>
      <c r="L2055" s="219">
        <v>2</v>
      </c>
      <c r="M2055" s="218"/>
      <c r="N2055" s="217">
        <v>0</v>
      </c>
    </row>
    <row r="2056" spans="2:14">
      <c r="B2056" s="72">
        <v>2016</v>
      </c>
      <c r="C2056" s="217">
        <v>2</v>
      </c>
      <c r="D2056" s="217">
        <v>0</v>
      </c>
      <c r="E2056" s="217">
        <v>0</v>
      </c>
      <c r="F2056" s="218">
        <v>2</v>
      </c>
      <c r="G2056" s="217">
        <v>0</v>
      </c>
      <c r="H2056" s="217">
        <v>0</v>
      </c>
      <c r="I2056" s="217">
        <v>0</v>
      </c>
      <c r="J2056" s="219">
        <v>2</v>
      </c>
      <c r="K2056" s="219"/>
      <c r="L2056" s="219">
        <v>2</v>
      </c>
      <c r="M2056" s="218"/>
      <c r="N2056" s="217">
        <v>0</v>
      </c>
    </row>
    <row r="2057" spans="2:14">
      <c r="B2057" s="72">
        <v>2017</v>
      </c>
      <c r="C2057" s="217">
        <v>1</v>
      </c>
      <c r="D2057" s="217">
        <v>0</v>
      </c>
      <c r="E2057" s="217">
        <v>0</v>
      </c>
      <c r="F2057" s="218">
        <v>1</v>
      </c>
      <c r="G2057" s="217">
        <v>0</v>
      </c>
      <c r="H2057" s="217">
        <v>0</v>
      </c>
      <c r="I2057" s="217">
        <v>0</v>
      </c>
      <c r="J2057" s="219">
        <v>1</v>
      </c>
      <c r="K2057" s="219"/>
      <c r="L2057" s="219">
        <v>1</v>
      </c>
      <c r="M2057" s="218"/>
      <c r="N2057" s="217">
        <v>0</v>
      </c>
    </row>
    <row r="2058" spans="2:14">
      <c r="B2058" s="72">
        <v>2018</v>
      </c>
      <c r="C2058" s="217">
        <v>1</v>
      </c>
      <c r="D2058" s="217">
        <v>0</v>
      </c>
      <c r="E2058" s="217">
        <v>0</v>
      </c>
      <c r="F2058" s="218">
        <v>1</v>
      </c>
      <c r="G2058" s="217">
        <v>0</v>
      </c>
      <c r="H2058" s="217">
        <v>0</v>
      </c>
      <c r="I2058" s="217">
        <v>0</v>
      </c>
      <c r="J2058" s="219">
        <v>1</v>
      </c>
      <c r="K2058" s="219"/>
      <c r="L2058" s="219">
        <v>1</v>
      </c>
      <c r="M2058" s="218"/>
      <c r="N2058" s="217">
        <v>0</v>
      </c>
    </row>
    <row r="2059" spans="2:14">
      <c r="B2059" s="72">
        <v>2019</v>
      </c>
      <c r="C2059" s="217">
        <v>1</v>
      </c>
      <c r="D2059" s="217">
        <v>0</v>
      </c>
      <c r="E2059" s="217">
        <v>0</v>
      </c>
      <c r="F2059" s="218">
        <v>1</v>
      </c>
      <c r="G2059" s="217">
        <v>0</v>
      </c>
      <c r="H2059" s="217">
        <v>0</v>
      </c>
      <c r="I2059" s="217">
        <v>0</v>
      </c>
      <c r="J2059" s="219">
        <v>1</v>
      </c>
      <c r="K2059" s="219"/>
      <c r="L2059" s="219">
        <v>1</v>
      </c>
      <c r="M2059" s="218"/>
      <c r="N2059" s="217">
        <v>0</v>
      </c>
    </row>
    <row r="2060" spans="2:14">
      <c r="B2060" s="72">
        <v>2020</v>
      </c>
      <c r="C2060" s="217">
        <v>1</v>
      </c>
      <c r="D2060" s="217">
        <v>0</v>
      </c>
      <c r="E2060" s="217">
        <v>0</v>
      </c>
      <c r="F2060" s="218">
        <v>1</v>
      </c>
      <c r="G2060" s="217">
        <v>0</v>
      </c>
      <c r="H2060" s="217">
        <v>0</v>
      </c>
      <c r="I2060" s="217">
        <v>0</v>
      </c>
      <c r="J2060" s="219">
        <v>1</v>
      </c>
      <c r="K2060" s="219"/>
      <c r="L2060" s="219">
        <v>1</v>
      </c>
      <c r="M2060" s="218"/>
      <c r="N2060" s="217">
        <v>0</v>
      </c>
    </row>
    <row r="2061" spans="2:14">
      <c r="B2061" s="72">
        <v>2021</v>
      </c>
      <c r="C2061" s="217">
        <v>1</v>
      </c>
      <c r="D2061" s="217">
        <v>0</v>
      </c>
      <c r="E2061" s="217">
        <v>0</v>
      </c>
      <c r="F2061" s="218">
        <v>1</v>
      </c>
      <c r="G2061" s="217">
        <v>0</v>
      </c>
      <c r="H2061" s="217">
        <v>0</v>
      </c>
      <c r="I2061" s="217">
        <v>0</v>
      </c>
      <c r="J2061" s="219">
        <v>1</v>
      </c>
      <c r="K2061" s="219"/>
      <c r="L2061" s="219">
        <v>1</v>
      </c>
      <c r="M2061" s="218"/>
      <c r="N2061" s="217">
        <v>0</v>
      </c>
    </row>
    <row r="2062" spans="2:14">
      <c r="B2062" s="72">
        <v>2022</v>
      </c>
      <c r="C2062" s="217">
        <v>1</v>
      </c>
      <c r="D2062" s="217">
        <v>0</v>
      </c>
      <c r="E2062" s="217">
        <v>0</v>
      </c>
      <c r="F2062" s="218">
        <v>1</v>
      </c>
      <c r="G2062" s="217">
        <v>0</v>
      </c>
      <c r="H2062" s="217">
        <v>0</v>
      </c>
      <c r="I2062" s="217">
        <v>0</v>
      </c>
      <c r="J2062" s="219">
        <v>1</v>
      </c>
      <c r="K2062" s="219"/>
      <c r="L2062" s="219">
        <v>1</v>
      </c>
      <c r="M2062" s="218"/>
      <c r="N2062" s="217">
        <v>0</v>
      </c>
    </row>
    <row r="2063" spans="2:14">
      <c r="B2063" s="616" t="s">
        <v>226</v>
      </c>
      <c r="C2063" s="217"/>
      <c r="D2063" s="217"/>
      <c r="E2063" s="217"/>
      <c r="F2063" s="218"/>
      <c r="G2063" s="217"/>
      <c r="H2063" s="217"/>
      <c r="I2063" s="217"/>
      <c r="J2063" s="219"/>
      <c r="K2063" s="219"/>
      <c r="L2063" s="219"/>
      <c r="M2063" s="218"/>
      <c r="N2063" s="217"/>
    </row>
    <row r="2064" spans="2:14">
      <c r="B2064" s="617" t="s">
        <v>489</v>
      </c>
      <c r="C2064" s="217"/>
      <c r="D2064" s="217"/>
      <c r="E2064" s="217"/>
      <c r="F2064" s="218"/>
      <c r="G2064" s="217"/>
      <c r="H2064" s="217"/>
      <c r="I2064" s="217"/>
      <c r="J2064" s="219"/>
      <c r="K2064" s="219"/>
      <c r="L2064" s="219"/>
      <c r="M2064" s="218"/>
      <c r="N2064" s="217"/>
    </row>
    <row r="2065" spans="2:14">
      <c r="B2065" s="72">
        <v>2012</v>
      </c>
      <c r="C2065" s="217">
        <v>1</v>
      </c>
      <c r="D2065" s="217">
        <v>0</v>
      </c>
      <c r="E2065" s="217">
        <v>0</v>
      </c>
      <c r="F2065" s="218">
        <v>1</v>
      </c>
      <c r="G2065" s="217">
        <v>0</v>
      </c>
      <c r="H2065" s="217">
        <v>0</v>
      </c>
      <c r="I2065" s="217">
        <v>0</v>
      </c>
      <c r="J2065" s="219">
        <v>1</v>
      </c>
      <c r="K2065" s="219"/>
      <c r="L2065" s="219">
        <v>1</v>
      </c>
      <c r="M2065" s="218"/>
      <c r="N2065" s="217">
        <v>0</v>
      </c>
    </row>
    <row r="2066" spans="2:14">
      <c r="B2066" s="72">
        <v>2013</v>
      </c>
      <c r="C2066" s="217">
        <v>1</v>
      </c>
      <c r="D2066" s="217">
        <v>0</v>
      </c>
      <c r="E2066" s="217">
        <v>0</v>
      </c>
      <c r="F2066" s="218">
        <v>1</v>
      </c>
      <c r="G2066" s="217">
        <v>0</v>
      </c>
      <c r="H2066" s="217">
        <v>0</v>
      </c>
      <c r="I2066" s="217">
        <v>0</v>
      </c>
      <c r="J2066" s="219">
        <v>1</v>
      </c>
      <c r="K2066" s="219"/>
      <c r="L2066" s="219">
        <v>1</v>
      </c>
      <c r="M2066" s="218"/>
      <c r="N2066" s="217">
        <v>0</v>
      </c>
    </row>
    <row r="2067" spans="2:14">
      <c r="B2067" s="72">
        <v>2014</v>
      </c>
      <c r="C2067" s="217">
        <v>1</v>
      </c>
      <c r="D2067" s="217">
        <v>0</v>
      </c>
      <c r="E2067" s="217">
        <v>0</v>
      </c>
      <c r="F2067" s="218">
        <v>1</v>
      </c>
      <c r="G2067" s="217">
        <v>0</v>
      </c>
      <c r="H2067" s="217">
        <v>0</v>
      </c>
      <c r="I2067" s="217">
        <v>0</v>
      </c>
      <c r="J2067" s="219">
        <v>1</v>
      </c>
      <c r="K2067" s="219"/>
      <c r="L2067" s="219">
        <v>1</v>
      </c>
      <c r="M2067" s="218"/>
      <c r="N2067" s="217">
        <v>0</v>
      </c>
    </row>
    <row r="2068" spans="2:14">
      <c r="B2068" s="72">
        <v>2015</v>
      </c>
      <c r="C2068" s="217">
        <v>1</v>
      </c>
      <c r="D2068" s="217">
        <v>0</v>
      </c>
      <c r="E2068" s="217">
        <v>0</v>
      </c>
      <c r="F2068" s="218">
        <v>1</v>
      </c>
      <c r="G2068" s="217">
        <v>0</v>
      </c>
      <c r="H2068" s="217">
        <v>0</v>
      </c>
      <c r="I2068" s="217">
        <v>0</v>
      </c>
      <c r="J2068" s="219">
        <v>1</v>
      </c>
      <c r="K2068" s="219"/>
      <c r="L2068" s="219">
        <v>1</v>
      </c>
      <c r="M2068" s="218"/>
      <c r="N2068" s="217">
        <v>0</v>
      </c>
    </row>
    <row r="2069" spans="2:14">
      <c r="B2069" s="72">
        <v>2016</v>
      </c>
      <c r="C2069" s="217">
        <v>1</v>
      </c>
      <c r="D2069" s="217">
        <v>0</v>
      </c>
      <c r="E2069" s="217">
        <v>0</v>
      </c>
      <c r="F2069" s="218">
        <v>1</v>
      </c>
      <c r="G2069" s="217">
        <v>0</v>
      </c>
      <c r="H2069" s="217">
        <v>0</v>
      </c>
      <c r="I2069" s="217">
        <v>0</v>
      </c>
      <c r="J2069" s="219">
        <v>1</v>
      </c>
      <c r="K2069" s="219"/>
      <c r="L2069" s="219">
        <v>1</v>
      </c>
      <c r="M2069" s="218"/>
      <c r="N2069" s="217">
        <v>0</v>
      </c>
    </row>
    <row r="2070" spans="2:14">
      <c r="B2070" s="72">
        <v>2018</v>
      </c>
      <c r="C2070" s="217">
        <v>1</v>
      </c>
      <c r="D2070" s="217">
        <v>0</v>
      </c>
      <c r="E2070" s="217">
        <v>0</v>
      </c>
      <c r="F2070" s="218">
        <v>1</v>
      </c>
      <c r="G2070" s="217">
        <v>0</v>
      </c>
      <c r="H2070" s="217">
        <v>0</v>
      </c>
      <c r="I2070" s="217">
        <v>0</v>
      </c>
      <c r="J2070" s="219">
        <v>1</v>
      </c>
      <c r="K2070" s="219"/>
      <c r="L2070" s="219">
        <v>1</v>
      </c>
      <c r="M2070" s="218"/>
      <c r="N2070" s="217">
        <v>0</v>
      </c>
    </row>
    <row r="2071" spans="2:14">
      <c r="B2071" s="72">
        <v>2019</v>
      </c>
      <c r="C2071" s="217">
        <v>1</v>
      </c>
      <c r="D2071" s="217">
        <v>0</v>
      </c>
      <c r="E2071" s="217">
        <v>0</v>
      </c>
      <c r="F2071" s="218">
        <v>1</v>
      </c>
      <c r="G2071" s="217">
        <v>0</v>
      </c>
      <c r="H2071" s="217">
        <v>0</v>
      </c>
      <c r="I2071" s="217">
        <v>0</v>
      </c>
      <c r="J2071" s="219">
        <v>1</v>
      </c>
      <c r="K2071" s="219"/>
      <c r="L2071" s="219">
        <v>1</v>
      </c>
      <c r="M2071" s="218"/>
      <c r="N2071" s="217">
        <v>0</v>
      </c>
    </row>
    <row r="2072" spans="2:14">
      <c r="B2072" s="72">
        <v>2020</v>
      </c>
      <c r="C2072" s="217">
        <v>1</v>
      </c>
      <c r="D2072" s="217">
        <v>0</v>
      </c>
      <c r="E2072" s="217">
        <v>0</v>
      </c>
      <c r="F2072" s="218">
        <v>1</v>
      </c>
      <c r="G2072" s="217">
        <v>0</v>
      </c>
      <c r="H2072" s="217">
        <v>0</v>
      </c>
      <c r="I2072" s="217">
        <v>0</v>
      </c>
      <c r="J2072" s="219">
        <v>1</v>
      </c>
      <c r="K2072" s="219"/>
      <c r="L2072" s="219">
        <v>1</v>
      </c>
      <c r="M2072" s="218"/>
      <c r="N2072" s="217">
        <v>0</v>
      </c>
    </row>
    <row r="2073" spans="2:14">
      <c r="B2073" s="72">
        <v>2021</v>
      </c>
      <c r="C2073" s="217">
        <v>1</v>
      </c>
      <c r="D2073" s="217">
        <v>0</v>
      </c>
      <c r="E2073" s="217">
        <v>0</v>
      </c>
      <c r="F2073" s="218">
        <v>1</v>
      </c>
      <c r="G2073" s="217">
        <v>0</v>
      </c>
      <c r="H2073" s="217">
        <v>0</v>
      </c>
      <c r="I2073" s="217">
        <v>0</v>
      </c>
      <c r="J2073" s="219">
        <v>1</v>
      </c>
      <c r="K2073" s="219"/>
      <c r="L2073" s="219">
        <v>1</v>
      </c>
      <c r="M2073" s="218"/>
      <c r="N2073" s="217">
        <v>0</v>
      </c>
    </row>
    <row r="2074" spans="2:14">
      <c r="B2074" s="72">
        <v>2022</v>
      </c>
      <c r="C2074" s="217">
        <v>1</v>
      </c>
      <c r="D2074" s="217">
        <v>0</v>
      </c>
      <c r="E2074" s="217">
        <v>0</v>
      </c>
      <c r="F2074" s="218">
        <v>1</v>
      </c>
      <c r="G2074" s="217">
        <v>0</v>
      </c>
      <c r="H2074" s="217">
        <v>0</v>
      </c>
      <c r="I2074" s="217">
        <v>0</v>
      </c>
      <c r="J2074" s="219">
        <v>1</v>
      </c>
      <c r="K2074" s="219"/>
      <c r="L2074" s="219">
        <v>1</v>
      </c>
      <c r="M2074" s="218"/>
      <c r="N2074" s="217">
        <v>0</v>
      </c>
    </row>
    <row r="2075" spans="2:14">
      <c r="B2075" s="72">
        <v>2023</v>
      </c>
      <c r="C2075" s="19">
        <v>1</v>
      </c>
      <c r="D2075" s="19">
        <v>0</v>
      </c>
      <c r="E2075" s="19">
        <v>0</v>
      </c>
      <c r="F2075" s="165">
        <v>1</v>
      </c>
      <c r="G2075" s="19">
        <v>0</v>
      </c>
      <c r="H2075" s="19">
        <v>0</v>
      </c>
      <c r="I2075" s="175">
        <v>0</v>
      </c>
      <c r="J2075" s="568">
        <v>1</v>
      </c>
      <c r="K2075" s="568"/>
      <c r="L2075" s="568">
        <v>1</v>
      </c>
      <c r="M2075" s="569"/>
      <c r="N2075" s="19">
        <v>0</v>
      </c>
    </row>
    <row r="2076" spans="2:14">
      <c r="B2076" s="616" t="s">
        <v>692</v>
      </c>
      <c r="C2076" s="217"/>
      <c r="D2076" s="217"/>
      <c r="E2076" s="217"/>
      <c r="F2076" s="218"/>
      <c r="G2076" s="217"/>
      <c r="H2076" s="217"/>
      <c r="I2076" s="217"/>
      <c r="J2076" s="219"/>
      <c r="K2076" s="219"/>
      <c r="L2076" s="219"/>
      <c r="M2076" s="218"/>
      <c r="N2076" s="217"/>
    </row>
    <row r="2077" spans="2:14">
      <c r="B2077" s="617" t="s">
        <v>598</v>
      </c>
      <c r="C2077" s="217"/>
      <c r="D2077" s="217"/>
      <c r="E2077" s="217"/>
      <c r="F2077" s="218"/>
      <c r="G2077" s="217"/>
      <c r="H2077" s="217"/>
      <c r="I2077" s="217"/>
      <c r="J2077" s="219"/>
      <c r="K2077" s="219"/>
      <c r="L2077" s="219"/>
      <c r="M2077" s="218"/>
      <c r="N2077" s="217"/>
    </row>
    <row r="2078" spans="2:14">
      <c r="B2078" s="72">
        <v>2012</v>
      </c>
      <c r="C2078" s="217">
        <v>0</v>
      </c>
      <c r="D2078" s="217">
        <v>0</v>
      </c>
      <c r="E2078" s="217">
        <v>0</v>
      </c>
      <c r="F2078" s="218">
        <v>0</v>
      </c>
      <c r="G2078" s="217">
        <v>0</v>
      </c>
      <c r="H2078" s="217">
        <v>0</v>
      </c>
      <c r="I2078" s="217">
        <v>0</v>
      </c>
      <c r="J2078" s="219">
        <v>0</v>
      </c>
      <c r="K2078" s="219"/>
      <c r="L2078" s="219">
        <v>0</v>
      </c>
      <c r="M2078" s="218"/>
      <c r="N2078" s="217">
        <v>8670</v>
      </c>
    </row>
    <row r="2079" spans="2:14">
      <c r="B2079" s="72">
        <v>2013</v>
      </c>
      <c r="C2079" s="217">
        <v>0</v>
      </c>
      <c r="D2079" s="217">
        <v>0</v>
      </c>
      <c r="E2079" s="217">
        <v>0</v>
      </c>
      <c r="F2079" s="218">
        <v>0</v>
      </c>
      <c r="G2079" s="217">
        <v>0</v>
      </c>
      <c r="H2079" s="217">
        <v>0</v>
      </c>
      <c r="I2079" s="217">
        <v>0</v>
      </c>
      <c r="J2079" s="219">
        <v>0</v>
      </c>
      <c r="K2079" s="219"/>
      <c r="L2079" s="219">
        <v>0</v>
      </c>
      <c r="M2079" s="218"/>
      <c r="N2079" s="217">
        <v>6384</v>
      </c>
    </row>
    <row r="2080" spans="2:14">
      <c r="B2080" s="72">
        <v>2014</v>
      </c>
      <c r="C2080" s="217">
        <v>0</v>
      </c>
      <c r="D2080" s="217">
        <v>0</v>
      </c>
      <c r="E2080" s="217">
        <v>0</v>
      </c>
      <c r="F2080" s="218">
        <v>0</v>
      </c>
      <c r="G2080" s="217">
        <v>0</v>
      </c>
      <c r="H2080" s="217">
        <v>0</v>
      </c>
      <c r="I2080" s="217">
        <v>0</v>
      </c>
      <c r="J2080" s="219">
        <v>0</v>
      </c>
      <c r="K2080" s="219"/>
      <c r="L2080" s="219">
        <v>0</v>
      </c>
      <c r="M2080" s="218"/>
      <c r="N2080" s="217">
        <v>99</v>
      </c>
    </row>
    <row r="2081" spans="2:14">
      <c r="B2081" s="72">
        <v>2018</v>
      </c>
      <c r="C2081" s="217">
        <v>0</v>
      </c>
      <c r="D2081" s="217">
        <v>0</v>
      </c>
      <c r="E2081" s="217">
        <v>0</v>
      </c>
      <c r="F2081" s="218">
        <v>0</v>
      </c>
      <c r="G2081" s="217">
        <v>0</v>
      </c>
      <c r="H2081" s="217">
        <v>0</v>
      </c>
      <c r="I2081" s="217">
        <v>0</v>
      </c>
      <c r="J2081" s="219">
        <v>0</v>
      </c>
      <c r="K2081" s="219"/>
      <c r="L2081" s="219">
        <v>0</v>
      </c>
      <c r="M2081" s="218"/>
      <c r="N2081" s="217">
        <v>2287</v>
      </c>
    </row>
    <row r="2082" spans="2:14">
      <c r="B2082" s="72">
        <v>2020</v>
      </c>
      <c r="C2082" s="217">
        <v>0</v>
      </c>
      <c r="D2082" s="217">
        <v>0</v>
      </c>
      <c r="E2082" s="217">
        <v>0</v>
      </c>
      <c r="F2082" s="218">
        <v>0</v>
      </c>
      <c r="G2082" s="217">
        <v>0</v>
      </c>
      <c r="H2082" s="217">
        <v>0</v>
      </c>
      <c r="I2082" s="217">
        <v>0</v>
      </c>
      <c r="J2082" s="219">
        <v>0</v>
      </c>
      <c r="K2082" s="219"/>
      <c r="L2082" s="219">
        <v>0</v>
      </c>
      <c r="M2082" s="218"/>
      <c r="N2082" s="217">
        <v>372</v>
      </c>
    </row>
    <row r="2083" spans="2:14">
      <c r="B2083" s="616" t="s">
        <v>363</v>
      </c>
      <c r="C2083" s="217"/>
      <c r="D2083" s="217"/>
      <c r="E2083" s="217"/>
      <c r="F2083" s="218"/>
      <c r="G2083" s="217"/>
      <c r="H2083" s="217"/>
      <c r="I2083" s="217"/>
      <c r="J2083" s="219"/>
      <c r="K2083" s="219"/>
      <c r="L2083" s="219"/>
      <c r="M2083" s="218"/>
      <c r="N2083" s="217"/>
    </row>
    <row r="2084" spans="2:14">
      <c r="B2084" s="617" t="s">
        <v>490</v>
      </c>
      <c r="C2084" s="217"/>
      <c r="D2084" s="217"/>
      <c r="E2084" s="217"/>
      <c r="F2084" s="218"/>
      <c r="G2084" s="217"/>
      <c r="H2084" s="217"/>
      <c r="I2084" s="217"/>
      <c r="J2084" s="219"/>
      <c r="K2084" s="219"/>
      <c r="L2084" s="219"/>
      <c r="M2084" s="218"/>
      <c r="N2084" s="217"/>
    </row>
    <row r="2085" spans="2:14">
      <c r="B2085" s="72">
        <v>2022</v>
      </c>
      <c r="C2085" s="217">
        <v>0</v>
      </c>
      <c r="D2085" s="217">
        <v>0</v>
      </c>
      <c r="E2085" s="217">
        <v>0</v>
      </c>
      <c r="F2085" s="218">
        <v>0</v>
      </c>
      <c r="G2085" s="217">
        <v>0</v>
      </c>
      <c r="H2085" s="217">
        <v>0</v>
      </c>
      <c r="I2085" s="217">
        <v>0</v>
      </c>
      <c r="J2085" s="219">
        <v>0</v>
      </c>
      <c r="K2085" s="219"/>
      <c r="L2085" s="219">
        <v>0</v>
      </c>
      <c r="M2085" s="218"/>
      <c r="N2085" s="217">
        <v>4</v>
      </c>
    </row>
    <row r="2086" spans="2:14">
      <c r="B2086" s="72">
        <v>2023</v>
      </c>
      <c r="C2086" s="19">
        <v>0</v>
      </c>
      <c r="D2086" s="19">
        <v>0</v>
      </c>
      <c r="E2086" s="19">
        <v>0</v>
      </c>
      <c r="F2086" s="165">
        <v>0</v>
      </c>
      <c r="G2086" s="19">
        <v>0</v>
      </c>
      <c r="H2086" s="19">
        <v>0</v>
      </c>
      <c r="I2086" s="175">
        <v>0</v>
      </c>
      <c r="J2086" s="568">
        <v>0</v>
      </c>
      <c r="K2086" s="568"/>
      <c r="L2086" s="568">
        <v>0</v>
      </c>
      <c r="M2086" s="569"/>
      <c r="N2086" s="19">
        <v>2</v>
      </c>
    </row>
    <row r="2087" spans="2:14">
      <c r="B2087" s="616" t="s">
        <v>144</v>
      </c>
      <c r="C2087" s="217"/>
      <c r="D2087" s="217"/>
      <c r="E2087" s="217"/>
      <c r="F2087" s="218"/>
      <c r="G2087" s="217"/>
      <c r="H2087" s="217"/>
      <c r="I2087" s="217"/>
      <c r="J2087" s="219"/>
      <c r="K2087" s="219"/>
      <c r="L2087" s="219"/>
      <c r="M2087" s="218"/>
      <c r="N2087" s="217"/>
    </row>
    <row r="2088" spans="2:14">
      <c r="B2088" s="617" t="s">
        <v>491</v>
      </c>
      <c r="C2088" s="217"/>
      <c r="D2088" s="217"/>
      <c r="E2088" s="217"/>
      <c r="F2088" s="218"/>
      <c r="G2088" s="217"/>
      <c r="H2088" s="217"/>
      <c r="I2088" s="217"/>
      <c r="J2088" s="219"/>
      <c r="K2088" s="219"/>
      <c r="L2088" s="219"/>
      <c r="M2088" s="218"/>
      <c r="N2088" s="217"/>
    </row>
    <row r="2089" spans="2:14">
      <c r="B2089" s="72">
        <v>2012</v>
      </c>
      <c r="C2089" s="217">
        <v>8</v>
      </c>
      <c r="D2089" s="217">
        <v>0</v>
      </c>
      <c r="E2089" s="217">
        <v>0</v>
      </c>
      <c r="F2089" s="218">
        <v>8</v>
      </c>
      <c r="G2089" s="217">
        <v>0</v>
      </c>
      <c r="H2089" s="217">
        <v>0</v>
      </c>
      <c r="I2089" s="217">
        <v>0</v>
      </c>
      <c r="J2089" s="219">
        <v>8</v>
      </c>
      <c r="K2089" s="219"/>
      <c r="L2089" s="219">
        <v>8</v>
      </c>
      <c r="M2089" s="218"/>
      <c r="N2089" s="217">
        <v>8</v>
      </c>
    </row>
    <row r="2090" spans="2:14">
      <c r="B2090" s="72">
        <v>2013</v>
      </c>
      <c r="C2090" s="217">
        <v>8</v>
      </c>
      <c r="D2090" s="217">
        <v>0</v>
      </c>
      <c r="E2090" s="217">
        <v>0</v>
      </c>
      <c r="F2090" s="218">
        <v>8</v>
      </c>
      <c r="G2090" s="217">
        <v>0</v>
      </c>
      <c r="H2090" s="217">
        <v>0</v>
      </c>
      <c r="I2090" s="217">
        <v>0</v>
      </c>
      <c r="J2090" s="219">
        <v>8</v>
      </c>
      <c r="K2090" s="219"/>
      <c r="L2090" s="219">
        <v>8</v>
      </c>
      <c r="M2090" s="218"/>
      <c r="N2090" s="217">
        <v>7</v>
      </c>
    </row>
    <row r="2091" spans="2:14">
      <c r="B2091" s="72">
        <v>2014</v>
      </c>
      <c r="C2091" s="217">
        <v>5</v>
      </c>
      <c r="D2091" s="217">
        <v>0</v>
      </c>
      <c r="E2091" s="217">
        <v>0</v>
      </c>
      <c r="F2091" s="218">
        <v>5</v>
      </c>
      <c r="G2091" s="217">
        <v>0</v>
      </c>
      <c r="H2091" s="217">
        <v>0</v>
      </c>
      <c r="I2091" s="217">
        <v>0</v>
      </c>
      <c r="J2091" s="219">
        <v>5</v>
      </c>
      <c r="K2091" s="219"/>
      <c r="L2091" s="219">
        <v>5</v>
      </c>
      <c r="M2091" s="218"/>
      <c r="N2091" s="217">
        <v>5</v>
      </c>
    </row>
    <row r="2092" spans="2:14">
      <c r="B2092" s="72">
        <v>2015</v>
      </c>
      <c r="C2092" s="217">
        <v>4</v>
      </c>
      <c r="D2092" s="217">
        <v>0</v>
      </c>
      <c r="E2092" s="217">
        <v>0</v>
      </c>
      <c r="F2092" s="218">
        <v>4</v>
      </c>
      <c r="G2092" s="217">
        <v>0</v>
      </c>
      <c r="H2092" s="217">
        <v>0</v>
      </c>
      <c r="I2092" s="217">
        <v>0</v>
      </c>
      <c r="J2092" s="219">
        <v>4</v>
      </c>
      <c r="K2092" s="219"/>
      <c r="L2092" s="219">
        <v>4</v>
      </c>
      <c r="M2092" s="218"/>
      <c r="N2092" s="217">
        <v>5</v>
      </c>
    </row>
    <row r="2093" spans="2:14">
      <c r="B2093" s="72">
        <v>2017</v>
      </c>
      <c r="C2093" s="217">
        <v>2</v>
      </c>
      <c r="D2093" s="217">
        <v>0</v>
      </c>
      <c r="E2093" s="217">
        <v>0</v>
      </c>
      <c r="F2093" s="218">
        <v>2</v>
      </c>
      <c r="G2093" s="217">
        <v>0</v>
      </c>
      <c r="H2093" s="217">
        <v>0</v>
      </c>
      <c r="I2093" s="217">
        <v>0</v>
      </c>
      <c r="J2093" s="219">
        <v>2</v>
      </c>
      <c r="K2093" s="219"/>
      <c r="L2093" s="219">
        <v>2</v>
      </c>
      <c r="M2093" s="218"/>
      <c r="N2093" s="217">
        <v>5</v>
      </c>
    </row>
    <row r="2094" spans="2:14">
      <c r="B2094" s="72">
        <v>2018</v>
      </c>
      <c r="C2094" s="217">
        <v>2</v>
      </c>
      <c r="D2094" s="217">
        <v>0</v>
      </c>
      <c r="E2094" s="217">
        <v>0</v>
      </c>
      <c r="F2094" s="218">
        <v>2</v>
      </c>
      <c r="G2094" s="217">
        <v>0</v>
      </c>
      <c r="H2094" s="217">
        <v>0</v>
      </c>
      <c r="I2094" s="217">
        <v>0</v>
      </c>
      <c r="J2094" s="219">
        <v>2</v>
      </c>
      <c r="K2094" s="219"/>
      <c r="L2094" s="219">
        <v>2</v>
      </c>
      <c r="M2094" s="218"/>
      <c r="N2094" s="217">
        <v>5</v>
      </c>
    </row>
    <row r="2095" spans="2:14">
      <c r="B2095" s="72">
        <v>2019</v>
      </c>
      <c r="C2095" s="217">
        <v>2</v>
      </c>
      <c r="D2095" s="217">
        <v>0</v>
      </c>
      <c r="E2095" s="217">
        <v>0</v>
      </c>
      <c r="F2095" s="218">
        <v>2</v>
      </c>
      <c r="G2095" s="217">
        <v>0</v>
      </c>
      <c r="H2095" s="217">
        <v>0</v>
      </c>
      <c r="I2095" s="217">
        <v>0</v>
      </c>
      <c r="J2095" s="219">
        <v>2</v>
      </c>
      <c r="K2095" s="219"/>
      <c r="L2095" s="219">
        <v>2</v>
      </c>
      <c r="M2095" s="218"/>
      <c r="N2095" s="217">
        <v>5</v>
      </c>
    </row>
    <row r="2096" spans="2:14">
      <c r="B2096" s="72">
        <v>2020</v>
      </c>
      <c r="C2096" s="217">
        <v>2</v>
      </c>
      <c r="D2096" s="217">
        <v>0</v>
      </c>
      <c r="E2096" s="217">
        <v>0</v>
      </c>
      <c r="F2096" s="218">
        <v>2</v>
      </c>
      <c r="G2096" s="217">
        <v>0</v>
      </c>
      <c r="H2096" s="217">
        <v>0</v>
      </c>
      <c r="I2096" s="217">
        <v>0</v>
      </c>
      <c r="J2096" s="219">
        <v>2</v>
      </c>
      <c r="K2096" s="219"/>
      <c r="L2096" s="219">
        <v>2</v>
      </c>
      <c r="M2096" s="218"/>
      <c r="N2096" s="217">
        <v>5</v>
      </c>
    </row>
    <row r="2097" spans="2:14">
      <c r="B2097" s="72">
        <v>2021</v>
      </c>
      <c r="C2097" s="217">
        <v>1</v>
      </c>
      <c r="D2097" s="217">
        <v>0</v>
      </c>
      <c r="E2097" s="217">
        <v>0</v>
      </c>
      <c r="F2097" s="218">
        <v>1</v>
      </c>
      <c r="G2097" s="217">
        <v>0</v>
      </c>
      <c r="H2097" s="217">
        <v>0</v>
      </c>
      <c r="I2097" s="217">
        <v>0</v>
      </c>
      <c r="J2097" s="219">
        <v>1</v>
      </c>
      <c r="K2097" s="219"/>
      <c r="L2097" s="219">
        <v>1</v>
      </c>
      <c r="M2097" s="218"/>
      <c r="N2097" s="217">
        <v>5</v>
      </c>
    </row>
    <row r="2098" spans="2:14">
      <c r="B2098" s="72">
        <v>2022</v>
      </c>
      <c r="C2098" s="217">
        <v>1</v>
      </c>
      <c r="D2098" s="217">
        <v>0</v>
      </c>
      <c r="E2098" s="217">
        <v>0</v>
      </c>
      <c r="F2098" s="218">
        <v>1</v>
      </c>
      <c r="G2098" s="217">
        <v>0</v>
      </c>
      <c r="H2098" s="217">
        <v>0</v>
      </c>
      <c r="I2098" s="217">
        <v>0</v>
      </c>
      <c r="J2098" s="219">
        <v>1</v>
      </c>
      <c r="K2098" s="219"/>
      <c r="L2098" s="219">
        <v>1</v>
      </c>
      <c r="M2098" s="218"/>
      <c r="N2098" s="217">
        <v>4</v>
      </c>
    </row>
    <row r="2099" spans="2:14">
      <c r="B2099" s="72">
        <v>2023</v>
      </c>
      <c r="C2099" s="19">
        <v>1</v>
      </c>
      <c r="D2099" s="19">
        <v>0</v>
      </c>
      <c r="E2099" s="19">
        <v>0</v>
      </c>
      <c r="F2099" s="165">
        <v>1</v>
      </c>
      <c r="G2099" s="19">
        <v>0</v>
      </c>
      <c r="H2099" s="19">
        <v>0</v>
      </c>
      <c r="I2099" s="175">
        <v>0</v>
      </c>
      <c r="J2099" s="166">
        <v>1</v>
      </c>
      <c r="K2099" s="166"/>
      <c r="L2099" s="166">
        <v>1</v>
      </c>
      <c r="M2099" s="165"/>
      <c r="N2099" s="19">
        <v>4</v>
      </c>
    </row>
    <row r="2100" spans="2:14">
      <c r="B2100" s="617" t="s">
        <v>492</v>
      </c>
      <c r="C2100" s="217"/>
      <c r="D2100" s="217"/>
      <c r="E2100" s="217"/>
      <c r="F2100" s="218"/>
      <c r="G2100" s="217"/>
      <c r="H2100" s="217"/>
      <c r="I2100" s="217"/>
      <c r="J2100" s="219"/>
      <c r="K2100" s="219"/>
      <c r="L2100" s="219"/>
      <c r="M2100" s="218"/>
      <c r="N2100" s="217"/>
    </row>
    <row r="2101" spans="2:14">
      <c r="B2101" s="72">
        <v>2012</v>
      </c>
      <c r="C2101" s="217">
        <v>0</v>
      </c>
      <c r="D2101" s="217">
        <v>307</v>
      </c>
      <c r="E2101" s="217">
        <v>185</v>
      </c>
      <c r="F2101" s="218">
        <v>492</v>
      </c>
      <c r="G2101" s="217">
        <v>0</v>
      </c>
      <c r="H2101" s="217">
        <v>0</v>
      </c>
      <c r="I2101" s="217">
        <v>0</v>
      </c>
      <c r="J2101" s="219">
        <v>492</v>
      </c>
      <c r="K2101" s="219">
        <v>1108</v>
      </c>
      <c r="L2101" s="219">
        <v>1600</v>
      </c>
      <c r="M2101" s="218"/>
      <c r="N2101" s="217">
        <v>213</v>
      </c>
    </row>
    <row r="2102" spans="2:14">
      <c r="B2102" s="72">
        <v>2013</v>
      </c>
      <c r="C2102" s="217">
        <v>0</v>
      </c>
      <c r="D2102" s="217">
        <v>57</v>
      </c>
      <c r="E2102" s="217">
        <v>183</v>
      </c>
      <c r="F2102" s="218">
        <v>240</v>
      </c>
      <c r="G2102" s="217">
        <v>0</v>
      </c>
      <c r="H2102" s="217">
        <v>0</v>
      </c>
      <c r="I2102" s="217">
        <v>0</v>
      </c>
      <c r="J2102" s="219">
        <v>240</v>
      </c>
      <c r="K2102" s="219">
        <v>3435</v>
      </c>
      <c r="L2102" s="219">
        <v>3675</v>
      </c>
      <c r="M2102" s="218"/>
      <c r="N2102" s="217">
        <v>460</v>
      </c>
    </row>
    <row r="2103" spans="2:14">
      <c r="B2103" s="72">
        <v>2014</v>
      </c>
      <c r="C2103" s="217">
        <v>0</v>
      </c>
      <c r="D2103" s="217">
        <v>0</v>
      </c>
      <c r="E2103" s="217">
        <v>0</v>
      </c>
      <c r="F2103" s="218">
        <v>0</v>
      </c>
      <c r="G2103" s="217">
        <v>0</v>
      </c>
      <c r="H2103" s="217">
        <v>0</v>
      </c>
      <c r="I2103" s="217">
        <v>0</v>
      </c>
      <c r="J2103" s="219">
        <v>0</v>
      </c>
      <c r="K2103" s="219">
        <v>4715</v>
      </c>
      <c r="L2103" s="219">
        <v>4715</v>
      </c>
      <c r="M2103" s="218"/>
      <c r="N2103" s="217">
        <v>1964</v>
      </c>
    </row>
    <row r="2104" spans="2:14">
      <c r="B2104" s="72">
        <v>2015</v>
      </c>
      <c r="C2104" s="217">
        <v>0</v>
      </c>
      <c r="D2104" s="217">
        <v>0</v>
      </c>
      <c r="E2104" s="217">
        <v>0</v>
      </c>
      <c r="F2104" s="218">
        <v>0</v>
      </c>
      <c r="G2104" s="217">
        <v>0</v>
      </c>
      <c r="H2104" s="217">
        <v>0</v>
      </c>
      <c r="I2104" s="217">
        <v>0</v>
      </c>
      <c r="J2104" s="219">
        <v>0</v>
      </c>
      <c r="K2104" s="219">
        <v>3875</v>
      </c>
      <c r="L2104" s="219">
        <v>3875</v>
      </c>
      <c r="M2104" s="218"/>
      <c r="N2104" s="217">
        <v>1535</v>
      </c>
    </row>
    <row r="2105" spans="2:14">
      <c r="B2105" s="72">
        <v>2016</v>
      </c>
      <c r="C2105" s="217">
        <v>3</v>
      </c>
      <c r="D2105" s="217">
        <v>0</v>
      </c>
      <c r="E2105" s="217">
        <v>0</v>
      </c>
      <c r="F2105" s="218">
        <v>3</v>
      </c>
      <c r="G2105" s="217">
        <v>0</v>
      </c>
      <c r="H2105" s="217">
        <v>0</v>
      </c>
      <c r="I2105" s="217">
        <v>0</v>
      </c>
      <c r="J2105" s="219">
        <v>3</v>
      </c>
      <c r="K2105" s="219">
        <v>3364</v>
      </c>
      <c r="L2105" s="219">
        <v>3367</v>
      </c>
      <c r="M2105" s="218"/>
      <c r="N2105" s="217">
        <v>5</v>
      </c>
    </row>
    <row r="2106" spans="2:14">
      <c r="B2106" s="72">
        <v>2017</v>
      </c>
      <c r="C2106" s="217">
        <v>0</v>
      </c>
      <c r="D2106" s="217">
        <v>0</v>
      </c>
      <c r="E2106" s="217">
        <v>0</v>
      </c>
      <c r="F2106" s="218">
        <v>0</v>
      </c>
      <c r="G2106" s="217">
        <v>0</v>
      </c>
      <c r="H2106" s="217">
        <v>0</v>
      </c>
      <c r="I2106" s="217">
        <v>0</v>
      </c>
      <c r="J2106" s="219">
        <v>0</v>
      </c>
      <c r="K2106" s="219">
        <v>2422</v>
      </c>
      <c r="L2106" s="219">
        <v>2422</v>
      </c>
      <c r="M2106" s="218"/>
      <c r="N2106" s="217">
        <v>0</v>
      </c>
    </row>
    <row r="2107" spans="2:14">
      <c r="B2107" s="72">
        <v>2018</v>
      </c>
      <c r="C2107" s="217">
        <v>0</v>
      </c>
      <c r="D2107" s="217">
        <v>0</v>
      </c>
      <c r="E2107" s="217">
        <v>0</v>
      </c>
      <c r="F2107" s="218">
        <v>0</v>
      </c>
      <c r="G2107" s="217">
        <v>0</v>
      </c>
      <c r="H2107" s="217">
        <v>0</v>
      </c>
      <c r="I2107" s="217">
        <v>0</v>
      </c>
      <c r="J2107" s="219">
        <v>0</v>
      </c>
      <c r="K2107" s="219">
        <v>2408</v>
      </c>
      <c r="L2107" s="219">
        <v>2408</v>
      </c>
      <c r="M2107" s="218"/>
      <c r="N2107" s="217">
        <v>0</v>
      </c>
    </row>
    <row r="2108" spans="2:14">
      <c r="B2108" s="72">
        <v>2019</v>
      </c>
      <c r="C2108" s="217">
        <v>0</v>
      </c>
      <c r="D2108" s="217">
        <v>0</v>
      </c>
      <c r="E2108" s="217">
        <v>0</v>
      </c>
      <c r="F2108" s="218">
        <v>0</v>
      </c>
      <c r="G2108" s="217">
        <v>0</v>
      </c>
      <c r="H2108" s="217">
        <v>0</v>
      </c>
      <c r="I2108" s="217">
        <v>0</v>
      </c>
      <c r="J2108" s="219">
        <v>0</v>
      </c>
      <c r="K2108" s="219">
        <v>1642</v>
      </c>
      <c r="L2108" s="219">
        <v>1642</v>
      </c>
      <c r="M2108" s="218"/>
      <c r="N2108" s="217">
        <v>0</v>
      </c>
    </row>
    <row r="2109" spans="2:14">
      <c r="B2109" s="72">
        <v>2020</v>
      </c>
      <c r="C2109" s="217">
        <v>0</v>
      </c>
      <c r="D2109" s="217">
        <v>0</v>
      </c>
      <c r="E2109" s="217">
        <v>0</v>
      </c>
      <c r="F2109" s="218">
        <v>0</v>
      </c>
      <c r="G2109" s="217">
        <v>0</v>
      </c>
      <c r="H2109" s="217">
        <v>0</v>
      </c>
      <c r="I2109" s="217">
        <v>0</v>
      </c>
      <c r="J2109" s="219">
        <v>0</v>
      </c>
      <c r="K2109" s="219">
        <v>1642</v>
      </c>
      <c r="L2109" s="219">
        <v>1642</v>
      </c>
      <c r="M2109" s="218"/>
      <c r="N2109" s="217">
        <v>0</v>
      </c>
    </row>
    <row r="2110" spans="2:14">
      <c r="B2110" s="72">
        <v>2021</v>
      </c>
      <c r="C2110" s="217">
        <v>0</v>
      </c>
      <c r="D2110" s="217">
        <v>0</v>
      </c>
      <c r="E2110" s="217">
        <v>0</v>
      </c>
      <c r="F2110" s="218">
        <v>0</v>
      </c>
      <c r="G2110" s="217">
        <v>0</v>
      </c>
      <c r="H2110" s="217">
        <v>0</v>
      </c>
      <c r="I2110" s="217">
        <v>0</v>
      </c>
      <c r="J2110" s="219">
        <v>0</v>
      </c>
      <c r="K2110" s="219">
        <v>1695</v>
      </c>
      <c r="L2110" s="219">
        <v>1695</v>
      </c>
      <c r="M2110" s="218"/>
      <c r="N2110" s="217">
        <v>0</v>
      </c>
    </row>
    <row r="2111" spans="2:14">
      <c r="B2111" s="72">
        <v>2022</v>
      </c>
      <c r="C2111" s="217">
        <v>0</v>
      </c>
      <c r="D2111" s="217">
        <v>0</v>
      </c>
      <c r="E2111" s="217">
        <v>0</v>
      </c>
      <c r="F2111" s="218">
        <v>0</v>
      </c>
      <c r="G2111" s="217">
        <v>0</v>
      </c>
      <c r="H2111" s="217">
        <v>0</v>
      </c>
      <c r="I2111" s="217">
        <v>0</v>
      </c>
      <c r="J2111" s="219">
        <v>0</v>
      </c>
      <c r="K2111" s="219">
        <v>2293</v>
      </c>
      <c r="L2111" s="219">
        <v>2293</v>
      </c>
      <c r="M2111" s="218"/>
      <c r="N2111" s="217">
        <v>0</v>
      </c>
    </row>
    <row r="2112" spans="2:14">
      <c r="B2112" s="72">
        <v>2023</v>
      </c>
      <c r="C2112" s="217">
        <v>0</v>
      </c>
      <c r="D2112" s="217">
        <v>0</v>
      </c>
      <c r="E2112" s="217">
        <v>0</v>
      </c>
      <c r="F2112" s="218">
        <v>0</v>
      </c>
      <c r="G2112" s="217">
        <v>0</v>
      </c>
      <c r="H2112" s="217">
        <v>0</v>
      </c>
      <c r="I2112" s="217">
        <v>0</v>
      </c>
      <c r="J2112" s="219">
        <v>0</v>
      </c>
      <c r="K2112" s="219">
        <v>2328</v>
      </c>
      <c r="L2112" s="219">
        <v>2328</v>
      </c>
      <c r="M2112" s="218"/>
      <c r="N2112" s="217">
        <v>0</v>
      </c>
    </row>
    <row r="2113" spans="2:14">
      <c r="B2113" s="616" t="s">
        <v>156</v>
      </c>
      <c r="C2113" s="217"/>
      <c r="D2113" s="217"/>
      <c r="E2113" s="217"/>
      <c r="F2113" s="218"/>
      <c r="G2113" s="217"/>
      <c r="H2113" s="217"/>
      <c r="I2113" s="217"/>
      <c r="J2113" s="219"/>
      <c r="K2113" s="219"/>
      <c r="L2113" s="219"/>
      <c r="M2113" s="218"/>
      <c r="N2113" s="217"/>
    </row>
    <row r="2114" spans="2:14">
      <c r="B2114" s="617" t="s">
        <v>493</v>
      </c>
      <c r="C2114" s="217"/>
      <c r="D2114" s="217"/>
      <c r="E2114" s="217"/>
      <c r="F2114" s="218"/>
      <c r="G2114" s="217"/>
      <c r="H2114" s="217"/>
      <c r="I2114" s="217"/>
      <c r="J2114" s="219"/>
      <c r="K2114" s="219"/>
      <c r="L2114" s="219"/>
      <c r="M2114" s="218"/>
      <c r="N2114" s="217"/>
    </row>
    <row r="2115" spans="2:14">
      <c r="B2115" s="72">
        <v>2012</v>
      </c>
      <c r="C2115" s="217">
        <v>24</v>
      </c>
      <c r="D2115" s="217">
        <v>0</v>
      </c>
      <c r="E2115" s="217">
        <v>0</v>
      </c>
      <c r="F2115" s="218">
        <v>24</v>
      </c>
      <c r="G2115" s="217">
        <v>0</v>
      </c>
      <c r="H2115" s="217">
        <v>0</v>
      </c>
      <c r="I2115" s="217">
        <v>0</v>
      </c>
      <c r="J2115" s="219">
        <v>24</v>
      </c>
      <c r="K2115" s="219">
        <v>12</v>
      </c>
      <c r="L2115" s="219">
        <v>36</v>
      </c>
      <c r="M2115" s="218"/>
      <c r="N2115" s="217">
        <v>0</v>
      </c>
    </row>
    <row r="2116" spans="2:14">
      <c r="B2116" s="72">
        <v>2013</v>
      </c>
      <c r="C2116" s="217">
        <v>21</v>
      </c>
      <c r="D2116" s="217">
        <v>0</v>
      </c>
      <c r="E2116" s="217">
        <v>0</v>
      </c>
      <c r="F2116" s="218">
        <v>21</v>
      </c>
      <c r="G2116" s="217">
        <v>0</v>
      </c>
      <c r="H2116" s="217">
        <v>0</v>
      </c>
      <c r="I2116" s="217">
        <v>0</v>
      </c>
      <c r="J2116" s="219">
        <v>21</v>
      </c>
      <c r="K2116" s="219">
        <v>12</v>
      </c>
      <c r="L2116" s="219">
        <v>33</v>
      </c>
      <c r="M2116" s="218"/>
      <c r="N2116" s="217">
        <v>0</v>
      </c>
    </row>
    <row r="2117" spans="2:14">
      <c r="B2117" s="72">
        <v>2014</v>
      </c>
      <c r="C2117" s="217">
        <v>1</v>
      </c>
      <c r="D2117" s="217">
        <v>0</v>
      </c>
      <c r="E2117" s="217">
        <v>0</v>
      </c>
      <c r="F2117" s="218">
        <v>1</v>
      </c>
      <c r="G2117" s="217">
        <v>0</v>
      </c>
      <c r="H2117" s="217">
        <v>0</v>
      </c>
      <c r="I2117" s="217">
        <v>0</v>
      </c>
      <c r="J2117" s="219">
        <v>1</v>
      </c>
      <c r="K2117" s="219">
        <v>12</v>
      </c>
      <c r="L2117" s="219">
        <v>13</v>
      </c>
      <c r="M2117" s="218"/>
      <c r="N2117" s="217">
        <v>0</v>
      </c>
    </row>
    <row r="2118" spans="2:14">
      <c r="B2118" s="72">
        <v>2015</v>
      </c>
      <c r="C2118" s="217">
        <v>0</v>
      </c>
      <c r="D2118" s="217">
        <v>0</v>
      </c>
      <c r="E2118" s="217">
        <v>0</v>
      </c>
      <c r="F2118" s="218">
        <v>0</v>
      </c>
      <c r="G2118" s="217">
        <v>0</v>
      </c>
      <c r="H2118" s="217">
        <v>0</v>
      </c>
      <c r="I2118" s="217">
        <v>0</v>
      </c>
      <c r="J2118" s="219">
        <v>0</v>
      </c>
      <c r="K2118" s="219">
        <v>12</v>
      </c>
      <c r="L2118" s="219">
        <v>12</v>
      </c>
      <c r="M2118" s="218"/>
      <c r="N2118" s="217">
        <v>0</v>
      </c>
    </row>
    <row r="2119" spans="2:14">
      <c r="B2119" s="72">
        <v>2016</v>
      </c>
      <c r="C2119" s="217">
        <v>0</v>
      </c>
      <c r="D2119" s="217">
        <v>0</v>
      </c>
      <c r="E2119" s="217">
        <v>0</v>
      </c>
      <c r="F2119" s="218">
        <v>0</v>
      </c>
      <c r="G2119" s="217">
        <v>0</v>
      </c>
      <c r="H2119" s="217">
        <v>0</v>
      </c>
      <c r="I2119" s="217">
        <v>0</v>
      </c>
      <c r="J2119" s="219">
        <v>0</v>
      </c>
      <c r="K2119" s="219">
        <v>17</v>
      </c>
      <c r="L2119" s="219">
        <v>17</v>
      </c>
      <c r="M2119" s="218"/>
      <c r="N2119" s="217">
        <v>0</v>
      </c>
    </row>
    <row r="2120" spans="2:14">
      <c r="B2120" s="72">
        <v>2017</v>
      </c>
      <c r="C2120" s="217">
        <v>0</v>
      </c>
      <c r="D2120" s="217">
        <v>0</v>
      </c>
      <c r="E2120" s="217">
        <v>0</v>
      </c>
      <c r="F2120" s="218">
        <v>0</v>
      </c>
      <c r="G2120" s="217">
        <v>0</v>
      </c>
      <c r="H2120" s="217">
        <v>0</v>
      </c>
      <c r="I2120" s="217">
        <v>0</v>
      </c>
      <c r="J2120" s="219">
        <v>0</v>
      </c>
      <c r="K2120" s="219">
        <v>28</v>
      </c>
      <c r="L2120" s="219">
        <v>28</v>
      </c>
      <c r="M2120" s="218"/>
      <c r="N2120" s="217">
        <v>0</v>
      </c>
    </row>
    <row r="2121" spans="2:14">
      <c r="B2121" s="72">
        <v>2018</v>
      </c>
      <c r="C2121" s="217">
        <v>0</v>
      </c>
      <c r="D2121" s="217">
        <v>0</v>
      </c>
      <c r="E2121" s="217">
        <v>0</v>
      </c>
      <c r="F2121" s="218">
        <v>0</v>
      </c>
      <c r="G2121" s="217">
        <v>0</v>
      </c>
      <c r="H2121" s="217">
        <v>0</v>
      </c>
      <c r="I2121" s="217">
        <v>0</v>
      </c>
      <c r="J2121" s="219">
        <v>0</v>
      </c>
      <c r="K2121" s="219">
        <v>21</v>
      </c>
      <c r="L2121" s="219">
        <v>21</v>
      </c>
      <c r="M2121" s="218"/>
      <c r="N2121" s="217">
        <v>0</v>
      </c>
    </row>
    <row r="2122" spans="2:14">
      <c r="B2122" s="72">
        <v>2019</v>
      </c>
      <c r="C2122" s="217">
        <v>0</v>
      </c>
      <c r="D2122" s="217">
        <v>0</v>
      </c>
      <c r="E2122" s="217">
        <v>0</v>
      </c>
      <c r="F2122" s="218">
        <v>0</v>
      </c>
      <c r="G2122" s="217">
        <v>0</v>
      </c>
      <c r="H2122" s="217">
        <v>0</v>
      </c>
      <c r="I2122" s="217">
        <v>0</v>
      </c>
      <c r="J2122" s="219">
        <v>0</v>
      </c>
      <c r="K2122" s="219">
        <v>20</v>
      </c>
      <c r="L2122" s="219">
        <v>20</v>
      </c>
      <c r="M2122" s="218"/>
      <c r="N2122" s="217">
        <v>0</v>
      </c>
    </row>
    <row r="2123" spans="2:14">
      <c r="B2123" s="72">
        <v>2020</v>
      </c>
      <c r="C2123" s="217">
        <v>0</v>
      </c>
      <c r="D2123" s="217">
        <v>0</v>
      </c>
      <c r="E2123" s="217">
        <v>0</v>
      </c>
      <c r="F2123" s="218">
        <v>0</v>
      </c>
      <c r="G2123" s="217">
        <v>0</v>
      </c>
      <c r="H2123" s="217">
        <v>0</v>
      </c>
      <c r="I2123" s="217">
        <v>0</v>
      </c>
      <c r="J2123" s="219">
        <v>0</v>
      </c>
      <c r="K2123" s="219">
        <v>3</v>
      </c>
      <c r="L2123" s="219">
        <v>3</v>
      </c>
      <c r="M2123" s="218"/>
      <c r="N2123" s="217">
        <v>0</v>
      </c>
    </row>
    <row r="2124" spans="2:14">
      <c r="B2124" s="72">
        <v>2021</v>
      </c>
      <c r="C2124" s="217">
        <v>0</v>
      </c>
      <c r="D2124" s="217">
        <v>0</v>
      </c>
      <c r="E2124" s="217">
        <v>0</v>
      </c>
      <c r="F2124" s="218">
        <v>0</v>
      </c>
      <c r="G2124" s="217">
        <v>0</v>
      </c>
      <c r="H2124" s="217">
        <v>0</v>
      </c>
      <c r="I2124" s="217">
        <v>0</v>
      </c>
      <c r="J2124" s="219">
        <v>0</v>
      </c>
      <c r="K2124" s="219">
        <v>2</v>
      </c>
      <c r="L2124" s="219">
        <v>2</v>
      </c>
      <c r="M2124" s="218"/>
      <c r="N2124" s="217">
        <v>0</v>
      </c>
    </row>
    <row r="2125" spans="2:14">
      <c r="B2125" s="72">
        <v>2022</v>
      </c>
      <c r="C2125" s="217">
        <v>0</v>
      </c>
      <c r="D2125" s="217">
        <v>0</v>
      </c>
      <c r="E2125" s="217">
        <v>0</v>
      </c>
      <c r="F2125" s="218">
        <v>0</v>
      </c>
      <c r="G2125" s="217">
        <v>0</v>
      </c>
      <c r="H2125" s="217">
        <v>0</v>
      </c>
      <c r="I2125" s="217">
        <v>0</v>
      </c>
      <c r="J2125" s="219">
        <v>0</v>
      </c>
      <c r="K2125" s="219">
        <v>5</v>
      </c>
      <c r="L2125" s="219">
        <v>5</v>
      </c>
      <c r="M2125" s="218"/>
      <c r="N2125" s="217">
        <v>0</v>
      </c>
    </row>
    <row r="2126" spans="2:14">
      <c r="B2126" s="72">
        <v>2023</v>
      </c>
      <c r="C2126" s="217">
        <v>0</v>
      </c>
      <c r="D2126" s="217">
        <v>0</v>
      </c>
      <c r="E2126" s="217">
        <v>0</v>
      </c>
      <c r="F2126" s="218">
        <v>0</v>
      </c>
      <c r="G2126" s="217">
        <v>0</v>
      </c>
      <c r="H2126" s="217">
        <v>0</v>
      </c>
      <c r="I2126" s="217">
        <v>0</v>
      </c>
      <c r="J2126" s="219">
        <v>0</v>
      </c>
      <c r="K2126" s="219">
        <v>5</v>
      </c>
      <c r="L2126" s="219">
        <v>5</v>
      </c>
      <c r="M2126" s="218"/>
      <c r="N2126" s="217">
        <v>0</v>
      </c>
    </row>
    <row r="2127" spans="2:14">
      <c r="B2127" s="616" t="s">
        <v>158</v>
      </c>
      <c r="C2127" s="217"/>
      <c r="D2127" s="217"/>
      <c r="E2127" s="217"/>
      <c r="F2127" s="218"/>
      <c r="G2127" s="217"/>
      <c r="H2127" s="217"/>
      <c r="I2127" s="217"/>
      <c r="J2127" s="219"/>
      <c r="K2127" s="219"/>
      <c r="L2127" s="219"/>
      <c r="M2127" s="218"/>
      <c r="N2127" s="217"/>
    </row>
    <row r="2128" spans="2:14">
      <c r="B2128" s="617" t="s">
        <v>494</v>
      </c>
      <c r="C2128" s="217"/>
      <c r="D2128" s="217"/>
      <c r="E2128" s="217"/>
      <c r="F2128" s="218"/>
      <c r="G2128" s="217"/>
      <c r="H2128" s="217"/>
      <c r="I2128" s="217"/>
      <c r="J2128" s="219"/>
      <c r="K2128" s="219"/>
      <c r="L2128" s="219"/>
      <c r="M2128" s="218"/>
      <c r="N2128" s="217"/>
    </row>
    <row r="2129" spans="2:14">
      <c r="B2129" s="72">
        <v>2012</v>
      </c>
      <c r="C2129" s="217">
        <v>0</v>
      </c>
      <c r="D2129" s="217">
        <v>3496</v>
      </c>
      <c r="E2129" s="217">
        <v>16023</v>
      </c>
      <c r="F2129" s="218">
        <v>19519</v>
      </c>
      <c r="G2129" s="217">
        <v>0</v>
      </c>
      <c r="H2129" s="217">
        <v>0</v>
      </c>
      <c r="I2129" s="217">
        <v>0</v>
      </c>
      <c r="J2129" s="219">
        <v>19519</v>
      </c>
      <c r="K2129" s="219">
        <v>6906</v>
      </c>
      <c r="L2129" s="219">
        <v>26425</v>
      </c>
      <c r="M2129" s="218"/>
      <c r="N2129" s="217">
        <v>0</v>
      </c>
    </row>
    <row r="2130" spans="2:14">
      <c r="B2130" s="72">
        <v>2013</v>
      </c>
      <c r="C2130" s="217">
        <v>0</v>
      </c>
      <c r="D2130" s="217">
        <v>3337</v>
      </c>
      <c r="E2130" s="217">
        <v>18233</v>
      </c>
      <c r="F2130" s="218">
        <v>21570</v>
      </c>
      <c r="G2130" s="217">
        <v>0</v>
      </c>
      <c r="H2130" s="217">
        <v>0</v>
      </c>
      <c r="I2130" s="217">
        <v>0</v>
      </c>
      <c r="J2130" s="219">
        <v>21570</v>
      </c>
      <c r="K2130" s="219">
        <v>4461</v>
      </c>
      <c r="L2130" s="219">
        <v>26031</v>
      </c>
      <c r="M2130" s="218"/>
      <c r="N2130" s="217">
        <v>0</v>
      </c>
    </row>
    <row r="2131" spans="2:14">
      <c r="B2131" s="72">
        <v>2014</v>
      </c>
      <c r="C2131" s="217">
        <v>0</v>
      </c>
      <c r="D2131" s="217">
        <v>5461</v>
      </c>
      <c r="E2131" s="217">
        <v>19866</v>
      </c>
      <c r="F2131" s="218">
        <v>25327</v>
      </c>
      <c r="G2131" s="217">
        <v>0</v>
      </c>
      <c r="H2131" s="217">
        <v>0</v>
      </c>
      <c r="I2131" s="217">
        <v>0</v>
      </c>
      <c r="J2131" s="219">
        <v>25327</v>
      </c>
      <c r="K2131" s="219"/>
      <c r="L2131" s="219">
        <v>25327</v>
      </c>
      <c r="M2131" s="218"/>
      <c r="N2131" s="217">
        <v>0</v>
      </c>
    </row>
    <row r="2132" spans="2:14">
      <c r="B2132" s="72">
        <v>2015</v>
      </c>
      <c r="C2132" s="217">
        <v>0</v>
      </c>
      <c r="D2132" s="217">
        <v>6831</v>
      </c>
      <c r="E2132" s="217">
        <v>21898</v>
      </c>
      <c r="F2132" s="218">
        <v>28729</v>
      </c>
      <c r="G2132" s="217">
        <v>0</v>
      </c>
      <c r="H2132" s="217">
        <v>0</v>
      </c>
      <c r="I2132" s="217">
        <v>0</v>
      </c>
      <c r="J2132" s="219">
        <v>28729</v>
      </c>
      <c r="K2132" s="219"/>
      <c r="L2132" s="219">
        <v>28729</v>
      </c>
      <c r="M2132" s="218"/>
      <c r="N2132" s="217">
        <v>0</v>
      </c>
    </row>
    <row r="2133" spans="2:14">
      <c r="B2133" s="72">
        <v>2016</v>
      </c>
      <c r="C2133" s="217">
        <v>0</v>
      </c>
      <c r="D2133" s="217">
        <v>10066</v>
      </c>
      <c r="E2133" s="217">
        <v>20992</v>
      </c>
      <c r="F2133" s="218">
        <v>31058</v>
      </c>
      <c r="G2133" s="217">
        <v>0</v>
      </c>
      <c r="H2133" s="217">
        <v>0</v>
      </c>
      <c r="I2133" s="217">
        <v>0</v>
      </c>
      <c r="J2133" s="219">
        <v>31058</v>
      </c>
      <c r="K2133" s="219"/>
      <c r="L2133" s="219">
        <v>31058</v>
      </c>
      <c r="M2133" s="218"/>
      <c r="N2133" s="217">
        <v>0</v>
      </c>
    </row>
    <row r="2134" spans="2:14">
      <c r="B2134" s="72">
        <v>2017</v>
      </c>
      <c r="C2134" s="217">
        <v>0</v>
      </c>
      <c r="D2134" s="217">
        <v>13093</v>
      </c>
      <c r="E2134" s="217">
        <v>23456</v>
      </c>
      <c r="F2134" s="218">
        <v>36549</v>
      </c>
      <c r="G2134" s="217">
        <v>0</v>
      </c>
      <c r="H2134" s="217">
        <v>0</v>
      </c>
      <c r="I2134" s="217">
        <v>0</v>
      </c>
      <c r="J2134" s="219">
        <v>36549</v>
      </c>
      <c r="K2134" s="219"/>
      <c r="L2134" s="219">
        <v>36549</v>
      </c>
      <c r="M2134" s="218"/>
      <c r="N2134" s="217">
        <v>0</v>
      </c>
    </row>
    <row r="2135" spans="2:14">
      <c r="B2135" s="72">
        <v>2018</v>
      </c>
      <c r="C2135" s="217">
        <v>0</v>
      </c>
      <c r="D2135" s="217">
        <v>15862</v>
      </c>
      <c r="E2135" s="217">
        <v>22073</v>
      </c>
      <c r="F2135" s="218">
        <v>37935</v>
      </c>
      <c r="G2135" s="217">
        <v>0</v>
      </c>
      <c r="H2135" s="217">
        <v>0</v>
      </c>
      <c r="I2135" s="217">
        <v>0</v>
      </c>
      <c r="J2135" s="219">
        <v>37935</v>
      </c>
      <c r="K2135" s="219"/>
      <c r="L2135" s="219">
        <v>37935</v>
      </c>
      <c r="M2135" s="218"/>
      <c r="N2135" s="217">
        <v>0</v>
      </c>
    </row>
    <row r="2136" spans="2:14">
      <c r="B2136" s="72">
        <v>2019</v>
      </c>
      <c r="C2136" s="217">
        <v>0</v>
      </c>
      <c r="D2136" s="217">
        <v>19056</v>
      </c>
      <c r="E2136" s="217">
        <v>22465</v>
      </c>
      <c r="F2136" s="218">
        <v>41521</v>
      </c>
      <c r="G2136" s="217">
        <v>0</v>
      </c>
      <c r="H2136" s="217">
        <v>0</v>
      </c>
      <c r="I2136" s="217">
        <v>0</v>
      </c>
      <c r="J2136" s="219">
        <v>41521</v>
      </c>
      <c r="K2136" s="219"/>
      <c r="L2136" s="219">
        <v>41521</v>
      </c>
      <c r="M2136" s="218"/>
      <c r="N2136" s="217">
        <v>0</v>
      </c>
    </row>
    <row r="2137" spans="2:14">
      <c r="B2137" s="72">
        <v>2020</v>
      </c>
      <c r="C2137" s="217">
        <v>0</v>
      </c>
      <c r="D2137" s="217">
        <v>19612</v>
      </c>
      <c r="E2137" s="217">
        <v>21565</v>
      </c>
      <c r="F2137" s="218">
        <v>41177</v>
      </c>
      <c r="G2137" s="217">
        <v>0</v>
      </c>
      <c r="H2137" s="217">
        <v>0</v>
      </c>
      <c r="I2137" s="217">
        <v>0</v>
      </c>
      <c r="J2137" s="219">
        <v>41177</v>
      </c>
      <c r="K2137" s="219"/>
      <c r="L2137" s="219">
        <v>41177</v>
      </c>
      <c r="M2137" s="218"/>
      <c r="N2137" s="217">
        <v>0</v>
      </c>
    </row>
    <row r="2138" spans="2:14">
      <c r="B2138" s="72">
        <v>2021</v>
      </c>
      <c r="C2138" s="217">
        <v>0</v>
      </c>
      <c r="D2138" s="217">
        <v>19543</v>
      </c>
      <c r="E2138" s="217">
        <v>19234</v>
      </c>
      <c r="F2138" s="218">
        <v>38777</v>
      </c>
      <c r="G2138" s="217">
        <v>0</v>
      </c>
      <c r="H2138" s="217">
        <v>0</v>
      </c>
      <c r="I2138" s="217">
        <v>0</v>
      </c>
      <c r="J2138" s="219">
        <v>38777</v>
      </c>
      <c r="K2138" s="219"/>
      <c r="L2138" s="219">
        <v>38777</v>
      </c>
      <c r="M2138" s="218"/>
      <c r="N2138" s="217">
        <v>0</v>
      </c>
    </row>
    <row r="2139" spans="2:14">
      <c r="B2139" s="72">
        <v>2022</v>
      </c>
      <c r="C2139" s="217">
        <v>0</v>
      </c>
      <c r="D2139" s="217">
        <v>19231</v>
      </c>
      <c r="E2139" s="217">
        <v>18104</v>
      </c>
      <c r="F2139" s="218">
        <v>37335</v>
      </c>
      <c r="G2139" s="217">
        <v>0</v>
      </c>
      <c r="H2139" s="217">
        <v>0</v>
      </c>
      <c r="I2139" s="217">
        <v>0</v>
      </c>
      <c r="J2139" s="219">
        <v>37335</v>
      </c>
      <c r="K2139" s="219"/>
      <c r="L2139" s="219">
        <v>37335</v>
      </c>
      <c r="M2139" s="218"/>
      <c r="N2139" s="217">
        <v>0</v>
      </c>
    </row>
    <row r="2140" spans="2:14">
      <c r="B2140" s="72">
        <v>2023</v>
      </c>
      <c r="C2140" s="217">
        <v>0</v>
      </c>
      <c r="D2140" s="217">
        <v>18737</v>
      </c>
      <c r="E2140" s="217">
        <v>17301</v>
      </c>
      <c r="F2140" s="218">
        <v>36038</v>
      </c>
      <c r="G2140" s="217">
        <v>0</v>
      </c>
      <c r="H2140" s="217">
        <v>0</v>
      </c>
      <c r="I2140" s="217">
        <v>0</v>
      </c>
      <c r="J2140" s="219">
        <v>36038</v>
      </c>
      <c r="K2140" s="219"/>
      <c r="L2140" s="219">
        <v>36038</v>
      </c>
      <c r="M2140" s="218"/>
      <c r="N2140" s="217">
        <v>0</v>
      </c>
    </row>
    <row r="2141" spans="2:14">
      <c r="B2141" s="616" t="s">
        <v>693</v>
      </c>
      <c r="C2141" s="217"/>
      <c r="D2141" s="217"/>
      <c r="E2141" s="217"/>
      <c r="F2141" s="218"/>
      <c r="G2141" s="217"/>
      <c r="H2141" s="217"/>
      <c r="I2141" s="217"/>
      <c r="J2141" s="219"/>
      <c r="K2141" s="219"/>
      <c r="L2141" s="219"/>
      <c r="M2141" s="218"/>
      <c r="N2141" s="217"/>
    </row>
    <row r="2142" spans="2:14">
      <c r="B2142" s="617" t="s">
        <v>612</v>
      </c>
      <c r="C2142" s="217"/>
      <c r="D2142" s="217"/>
      <c r="E2142" s="217"/>
      <c r="F2142" s="218"/>
      <c r="G2142" s="217"/>
      <c r="H2142" s="217"/>
      <c r="I2142" s="217"/>
      <c r="J2142" s="219"/>
      <c r="K2142" s="219"/>
      <c r="L2142" s="219"/>
      <c r="M2142" s="218"/>
      <c r="N2142" s="217"/>
    </row>
    <row r="2143" spans="2:14">
      <c r="B2143" s="72">
        <v>2012</v>
      </c>
      <c r="C2143" s="217">
        <v>0</v>
      </c>
      <c r="D2143" s="217">
        <v>0</v>
      </c>
      <c r="E2143" s="217">
        <v>0</v>
      </c>
      <c r="F2143" s="218">
        <v>0</v>
      </c>
      <c r="G2143" s="217">
        <v>0</v>
      </c>
      <c r="H2143" s="217">
        <v>0</v>
      </c>
      <c r="I2143" s="217">
        <v>0</v>
      </c>
      <c r="J2143" s="219">
        <v>0</v>
      </c>
      <c r="K2143" s="219"/>
      <c r="L2143" s="219">
        <v>0</v>
      </c>
      <c r="M2143" s="218"/>
      <c r="N2143" s="217">
        <v>13694</v>
      </c>
    </row>
    <row r="2144" spans="2:14">
      <c r="B2144" s="72">
        <v>2013</v>
      </c>
      <c r="C2144" s="217">
        <v>0</v>
      </c>
      <c r="D2144" s="217">
        <v>0</v>
      </c>
      <c r="E2144" s="217">
        <v>0</v>
      </c>
      <c r="F2144" s="218">
        <v>0</v>
      </c>
      <c r="G2144" s="217">
        <v>0</v>
      </c>
      <c r="H2144" s="217">
        <v>0</v>
      </c>
      <c r="I2144" s="217">
        <v>0</v>
      </c>
      <c r="J2144" s="219">
        <v>0</v>
      </c>
      <c r="K2144" s="219"/>
      <c r="L2144" s="219">
        <v>0</v>
      </c>
      <c r="M2144" s="218"/>
      <c r="N2144" s="217">
        <v>66055</v>
      </c>
    </row>
    <row r="2145" spans="2:14">
      <c r="B2145" s="72">
        <v>2014</v>
      </c>
      <c r="C2145" s="217">
        <v>0</v>
      </c>
      <c r="D2145" s="217">
        <v>0</v>
      </c>
      <c r="E2145" s="217">
        <v>0</v>
      </c>
      <c r="F2145" s="218">
        <v>0</v>
      </c>
      <c r="G2145" s="217">
        <v>0</v>
      </c>
      <c r="H2145" s="217">
        <v>0</v>
      </c>
      <c r="I2145" s="217">
        <v>0</v>
      </c>
      <c r="J2145" s="219">
        <v>0</v>
      </c>
      <c r="K2145" s="219"/>
      <c r="L2145" s="219">
        <v>0</v>
      </c>
      <c r="M2145" s="218"/>
      <c r="N2145" s="217">
        <v>4244</v>
      </c>
    </row>
    <row r="2146" spans="2:14">
      <c r="B2146" s="72">
        <v>2015</v>
      </c>
      <c r="C2146" s="217">
        <v>0</v>
      </c>
      <c r="D2146" s="217">
        <v>0</v>
      </c>
      <c r="E2146" s="217">
        <v>0</v>
      </c>
      <c r="F2146" s="218">
        <v>0</v>
      </c>
      <c r="G2146" s="217">
        <v>0</v>
      </c>
      <c r="H2146" s="217">
        <v>0</v>
      </c>
      <c r="I2146" s="217">
        <v>0</v>
      </c>
      <c r="J2146" s="219">
        <v>0</v>
      </c>
      <c r="K2146" s="219"/>
      <c r="L2146" s="219">
        <v>0</v>
      </c>
      <c r="M2146" s="218"/>
      <c r="N2146" s="217">
        <v>1708</v>
      </c>
    </row>
    <row r="2147" spans="2:14">
      <c r="B2147" s="616" t="s">
        <v>130</v>
      </c>
      <c r="C2147" s="217"/>
      <c r="D2147" s="217"/>
      <c r="E2147" s="217"/>
      <c r="F2147" s="218"/>
      <c r="G2147" s="217"/>
      <c r="H2147" s="217"/>
      <c r="I2147" s="217"/>
      <c r="J2147" s="219"/>
      <c r="K2147" s="219"/>
      <c r="L2147" s="219"/>
      <c r="M2147" s="218"/>
      <c r="N2147" s="217"/>
    </row>
    <row r="2148" spans="2:14">
      <c r="B2148" s="617" t="s">
        <v>519</v>
      </c>
      <c r="C2148" s="217"/>
      <c r="D2148" s="217"/>
      <c r="E2148" s="217"/>
      <c r="F2148" s="218"/>
      <c r="G2148" s="217"/>
      <c r="H2148" s="217"/>
      <c r="I2148" s="217"/>
      <c r="J2148" s="219"/>
      <c r="K2148" s="219"/>
      <c r="L2148" s="219"/>
      <c r="M2148" s="218"/>
      <c r="N2148" s="217"/>
    </row>
    <row r="2149" spans="2:14">
      <c r="B2149" s="72">
        <v>2019</v>
      </c>
      <c r="C2149" s="217">
        <v>0</v>
      </c>
      <c r="D2149" s="217">
        <v>0</v>
      </c>
      <c r="E2149" s="217">
        <v>0</v>
      </c>
      <c r="F2149" s="218">
        <v>0</v>
      </c>
      <c r="G2149" s="217">
        <v>0</v>
      </c>
      <c r="H2149" s="217">
        <v>0</v>
      </c>
      <c r="I2149" s="217">
        <v>0</v>
      </c>
      <c r="J2149" s="219">
        <v>0</v>
      </c>
      <c r="K2149" s="219">
        <v>0</v>
      </c>
      <c r="L2149" s="219">
        <v>0</v>
      </c>
      <c r="M2149" s="218">
        <v>0</v>
      </c>
      <c r="N2149" s="217">
        <v>128235</v>
      </c>
    </row>
    <row r="2150" spans="2:14">
      <c r="B2150" s="72">
        <v>2020</v>
      </c>
      <c r="C2150" s="217">
        <v>0</v>
      </c>
      <c r="D2150" s="217">
        <v>0</v>
      </c>
      <c r="E2150" s="217">
        <v>0</v>
      </c>
      <c r="F2150" s="218">
        <v>0</v>
      </c>
      <c r="G2150" s="217">
        <v>0</v>
      </c>
      <c r="H2150" s="217">
        <v>0</v>
      </c>
      <c r="I2150" s="217">
        <v>0</v>
      </c>
      <c r="J2150" s="219">
        <v>0</v>
      </c>
      <c r="K2150" s="219">
        <v>0</v>
      </c>
      <c r="L2150" s="219">
        <v>0</v>
      </c>
      <c r="M2150" s="218">
        <v>0</v>
      </c>
      <c r="N2150" s="217">
        <v>109428</v>
      </c>
    </row>
    <row r="2151" spans="2:14">
      <c r="B2151" s="617" t="s">
        <v>562</v>
      </c>
      <c r="C2151" s="217"/>
      <c r="D2151" s="217"/>
      <c r="E2151" s="217"/>
      <c r="F2151" s="218"/>
      <c r="G2151" s="217"/>
      <c r="H2151" s="217"/>
      <c r="I2151" s="217"/>
      <c r="J2151" s="219"/>
      <c r="K2151" s="219"/>
      <c r="L2151" s="219"/>
      <c r="M2151" s="218"/>
      <c r="N2151" s="217"/>
    </row>
    <row r="2152" spans="2:14">
      <c r="B2152" s="72">
        <v>2012</v>
      </c>
      <c r="C2152" s="217">
        <v>331</v>
      </c>
      <c r="D2152" s="217">
        <v>0</v>
      </c>
      <c r="E2152" s="217">
        <v>0</v>
      </c>
      <c r="F2152" s="218">
        <v>331</v>
      </c>
      <c r="G2152" s="217">
        <v>0</v>
      </c>
      <c r="H2152" s="217">
        <v>0</v>
      </c>
      <c r="I2152" s="217">
        <v>0</v>
      </c>
      <c r="J2152" s="219">
        <v>331</v>
      </c>
      <c r="K2152" s="219"/>
      <c r="L2152" s="219">
        <v>331</v>
      </c>
      <c r="M2152" s="218"/>
      <c r="N2152" s="217">
        <v>0</v>
      </c>
    </row>
    <row r="2153" spans="2:14">
      <c r="B2153" s="72">
        <v>2013</v>
      </c>
      <c r="C2153" s="217">
        <v>336</v>
      </c>
      <c r="D2153" s="217">
        <v>0</v>
      </c>
      <c r="E2153" s="217">
        <v>0</v>
      </c>
      <c r="F2153" s="218">
        <v>336</v>
      </c>
      <c r="G2153" s="217">
        <v>0</v>
      </c>
      <c r="H2153" s="217">
        <v>0</v>
      </c>
      <c r="I2153" s="217">
        <v>0</v>
      </c>
      <c r="J2153" s="219">
        <v>336</v>
      </c>
      <c r="K2153" s="219"/>
      <c r="L2153" s="219">
        <v>336</v>
      </c>
      <c r="M2153" s="218"/>
      <c r="N2153" s="217">
        <v>0</v>
      </c>
    </row>
    <row r="2154" spans="2:14">
      <c r="B2154" s="72">
        <v>2014</v>
      </c>
      <c r="C2154" s="217">
        <v>63</v>
      </c>
      <c r="D2154" s="217">
        <v>0</v>
      </c>
      <c r="E2154" s="217">
        <v>0</v>
      </c>
      <c r="F2154" s="218">
        <v>63</v>
      </c>
      <c r="G2154" s="217">
        <v>0</v>
      </c>
      <c r="H2154" s="217">
        <v>0</v>
      </c>
      <c r="I2154" s="217">
        <v>0</v>
      </c>
      <c r="J2154" s="219">
        <v>63</v>
      </c>
      <c r="K2154" s="219"/>
      <c r="L2154" s="219">
        <v>63</v>
      </c>
      <c r="M2154" s="218"/>
      <c r="N2154" s="217">
        <v>0</v>
      </c>
    </row>
    <row r="2155" spans="2:14">
      <c r="B2155" s="72">
        <v>2015</v>
      </c>
      <c r="C2155" s="217">
        <v>44</v>
      </c>
      <c r="D2155" s="217">
        <v>0</v>
      </c>
      <c r="E2155" s="217">
        <v>0</v>
      </c>
      <c r="F2155" s="218">
        <v>44</v>
      </c>
      <c r="G2155" s="217">
        <v>0</v>
      </c>
      <c r="H2155" s="217">
        <v>0</v>
      </c>
      <c r="I2155" s="217">
        <v>0</v>
      </c>
      <c r="J2155" s="219">
        <v>44</v>
      </c>
      <c r="K2155" s="219"/>
      <c r="L2155" s="219">
        <v>44</v>
      </c>
      <c r="M2155" s="218"/>
      <c r="N2155" s="217">
        <v>0</v>
      </c>
    </row>
    <row r="2156" spans="2:14">
      <c r="B2156" s="72">
        <v>2016</v>
      </c>
      <c r="C2156" s="217">
        <v>22</v>
      </c>
      <c r="D2156" s="217">
        <v>0</v>
      </c>
      <c r="E2156" s="217">
        <v>0</v>
      </c>
      <c r="F2156" s="218">
        <v>22</v>
      </c>
      <c r="G2156" s="217">
        <v>0</v>
      </c>
      <c r="H2156" s="217">
        <v>0</v>
      </c>
      <c r="I2156" s="217">
        <v>0</v>
      </c>
      <c r="J2156" s="219">
        <v>22</v>
      </c>
      <c r="K2156" s="219"/>
      <c r="L2156" s="219">
        <v>22</v>
      </c>
      <c r="M2156" s="218"/>
      <c r="N2156" s="217">
        <v>0</v>
      </c>
    </row>
    <row r="2157" spans="2:14">
      <c r="B2157" s="72">
        <v>2017</v>
      </c>
      <c r="C2157" s="217">
        <v>6</v>
      </c>
      <c r="D2157" s="217">
        <v>0</v>
      </c>
      <c r="E2157" s="217">
        <v>0</v>
      </c>
      <c r="F2157" s="218">
        <v>6</v>
      </c>
      <c r="G2157" s="217">
        <v>0</v>
      </c>
      <c r="H2157" s="217">
        <v>0</v>
      </c>
      <c r="I2157" s="217">
        <v>0</v>
      </c>
      <c r="J2157" s="219">
        <v>6</v>
      </c>
      <c r="K2157" s="219"/>
      <c r="L2157" s="219">
        <v>6</v>
      </c>
      <c r="M2157" s="218"/>
      <c r="N2157" s="217">
        <v>0</v>
      </c>
    </row>
    <row r="2158" spans="2:14">
      <c r="B2158" s="72">
        <v>2018</v>
      </c>
      <c r="C2158" s="217">
        <v>1</v>
      </c>
      <c r="D2158" s="217">
        <v>0</v>
      </c>
      <c r="E2158" s="217">
        <v>0</v>
      </c>
      <c r="F2158" s="218">
        <v>1</v>
      </c>
      <c r="G2158" s="217">
        <v>0</v>
      </c>
      <c r="H2158" s="217">
        <v>0</v>
      </c>
      <c r="I2158" s="217">
        <v>0</v>
      </c>
      <c r="J2158" s="219">
        <v>1</v>
      </c>
      <c r="K2158" s="219"/>
      <c r="L2158" s="219">
        <v>1</v>
      </c>
      <c r="M2158" s="218"/>
      <c r="N2158" s="217">
        <v>0</v>
      </c>
    </row>
    <row r="2159" spans="2:14">
      <c r="B2159" s="72">
        <v>2020</v>
      </c>
      <c r="C2159" s="217">
        <v>7</v>
      </c>
      <c r="D2159" s="217">
        <v>0</v>
      </c>
      <c r="E2159" s="217">
        <v>0</v>
      </c>
      <c r="F2159" s="218">
        <v>7</v>
      </c>
      <c r="G2159" s="217">
        <v>0</v>
      </c>
      <c r="H2159" s="217">
        <v>0</v>
      </c>
      <c r="I2159" s="217">
        <v>0</v>
      </c>
      <c r="J2159" s="219">
        <v>7</v>
      </c>
      <c r="K2159" s="219"/>
      <c r="L2159" s="219">
        <v>7</v>
      </c>
      <c r="M2159" s="218"/>
      <c r="N2159" s="217">
        <v>0</v>
      </c>
    </row>
    <row r="2160" spans="2:14">
      <c r="B2160" s="72">
        <v>2021</v>
      </c>
      <c r="C2160" s="217">
        <v>2</v>
      </c>
      <c r="D2160" s="217">
        <v>0</v>
      </c>
      <c r="E2160" s="217">
        <v>0</v>
      </c>
      <c r="F2160" s="218">
        <v>2</v>
      </c>
      <c r="G2160" s="217">
        <v>0</v>
      </c>
      <c r="H2160" s="217">
        <v>0</v>
      </c>
      <c r="I2160" s="217">
        <v>0</v>
      </c>
      <c r="J2160" s="219">
        <v>2</v>
      </c>
      <c r="K2160" s="219"/>
      <c r="L2160" s="219">
        <v>2</v>
      </c>
      <c r="M2160" s="218"/>
      <c r="N2160" s="217">
        <v>0</v>
      </c>
    </row>
    <row r="2161" spans="2:14">
      <c r="B2161" s="617" t="s">
        <v>502</v>
      </c>
      <c r="C2161" s="217"/>
      <c r="D2161" s="217"/>
      <c r="E2161" s="217"/>
      <c r="F2161" s="218"/>
      <c r="G2161" s="217"/>
      <c r="H2161" s="217"/>
      <c r="I2161" s="217"/>
      <c r="J2161" s="219"/>
      <c r="K2161" s="219"/>
      <c r="L2161" s="219"/>
      <c r="M2161" s="218"/>
      <c r="N2161" s="217"/>
    </row>
    <row r="2162" spans="2:14">
      <c r="B2162" s="72">
        <v>2012</v>
      </c>
      <c r="C2162" s="217">
        <v>0</v>
      </c>
      <c r="D2162" s="217">
        <v>0</v>
      </c>
      <c r="E2162" s="217">
        <v>0</v>
      </c>
      <c r="F2162" s="218">
        <v>0</v>
      </c>
      <c r="G2162" s="217">
        <v>0</v>
      </c>
      <c r="H2162" s="217">
        <v>0</v>
      </c>
      <c r="I2162" s="217">
        <v>0</v>
      </c>
      <c r="J2162" s="219">
        <v>0</v>
      </c>
      <c r="K2162" s="219">
        <v>0</v>
      </c>
      <c r="L2162" s="219">
        <v>0</v>
      </c>
      <c r="M2162" s="218">
        <v>13158</v>
      </c>
      <c r="N2162" s="217">
        <v>13158</v>
      </c>
    </row>
    <row r="2163" spans="2:14">
      <c r="B2163" s="72">
        <v>2013</v>
      </c>
      <c r="C2163" s="217">
        <v>0</v>
      </c>
      <c r="D2163" s="217">
        <v>0</v>
      </c>
      <c r="E2163" s="217">
        <v>0</v>
      </c>
      <c r="F2163" s="218">
        <v>0</v>
      </c>
      <c r="G2163" s="217">
        <v>0</v>
      </c>
      <c r="H2163" s="217">
        <v>0</v>
      </c>
      <c r="I2163" s="217">
        <v>0</v>
      </c>
      <c r="J2163" s="219">
        <v>0</v>
      </c>
      <c r="K2163" s="219">
        <v>0</v>
      </c>
      <c r="L2163" s="219">
        <v>0</v>
      </c>
      <c r="M2163" s="218">
        <v>15255</v>
      </c>
      <c r="N2163" s="217">
        <v>15255</v>
      </c>
    </row>
    <row r="2164" spans="2:14">
      <c r="B2164" s="72">
        <v>2014</v>
      </c>
      <c r="C2164" s="217">
        <v>0</v>
      </c>
      <c r="D2164" s="217">
        <v>0</v>
      </c>
      <c r="E2164" s="217">
        <v>0</v>
      </c>
      <c r="F2164" s="218">
        <v>0</v>
      </c>
      <c r="G2164" s="217">
        <v>0</v>
      </c>
      <c r="H2164" s="217">
        <v>0</v>
      </c>
      <c r="I2164" s="217">
        <v>0</v>
      </c>
      <c r="J2164" s="219">
        <v>0</v>
      </c>
      <c r="K2164" s="219">
        <v>0</v>
      </c>
      <c r="L2164" s="219">
        <v>0</v>
      </c>
      <c r="M2164" s="218">
        <v>25605</v>
      </c>
      <c r="N2164" s="217">
        <v>25605</v>
      </c>
    </row>
    <row r="2165" spans="2:14">
      <c r="B2165" s="72">
        <v>2015</v>
      </c>
      <c r="C2165" s="217">
        <v>0</v>
      </c>
      <c r="D2165" s="217">
        <v>0</v>
      </c>
      <c r="E2165" s="217">
        <v>0</v>
      </c>
      <c r="F2165" s="218">
        <v>0</v>
      </c>
      <c r="G2165" s="217">
        <v>0</v>
      </c>
      <c r="H2165" s="217">
        <v>0</v>
      </c>
      <c r="I2165" s="217">
        <v>0</v>
      </c>
      <c r="J2165" s="219">
        <v>0</v>
      </c>
      <c r="K2165" s="219">
        <v>0</v>
      </c>
      <c r="L2165" s="219">
        <v>0</v>
      </c>
      <c r="M2165" s="218">
        <v>55171</v>
      </c>
      <c r="N2165" s="217">
        <v>55171</v>
      </c>
    </row>
    <row r="2166" spans="2:14">
      <c r="B2166" s="72">
        <v>2016</v>
      </c>
      <c r="C2166" s="217">
        <v>0</v>
      </c>
      <c r="D2166" s="217">
        <v>0</v>
      </c>
      <c r="E2166" s="217">
        <v>0</v>
      </c>
      <c r="F2166" s="218">
        <v>0</v>
      </c>
      <c r="G2166" s="217">
        <v>0</v>
      </c>
      <c r="H2166" s="217">
        <v>0</v>
      </c>
      <c r="I2166" s="217">
        <v>0</v>
      </c>
      <c r="J2166" s="219">
        <v>0</v>
      </c>
      <c r="K2166" s="219">
        <v>0</v>
      </c>
      <c r="L2166" s="219">
        <v>0</v>
      </c>
      <c r="M2166" s="218">
        <v>51781</v>
      </c>
      <c r="N2166" s="217">
        <v>51781</v>
      </c>
    </row>
    <row r="2167" spans="2:14">
      <c r="B2167" s="72">
        <v>2017</v>
      </c>
      <c r="C2167" s="217">
        <v>0</v>
      </c>
      <c r="D2167" s="217">
        <v>0</v>
      </c>
      <c r="E2167" s="217">
        <v>0</v>
      </c>
      <c r="F2167" s="218">
        <v>0</v>
      </c>
      <c r="G2167" s="217">
        <v>0</v>
      </c>
      <c r="H2167" s="217">
        <v>0</v>
      </c>
      <c r="I2167" s="217">
        <v>0</v>
      </c>
      <c r="J2167" s="219">
        <v>0</v>
      </c>
      <c r="K2167" s="219">
        <v>0</v>
      </c>
      <c r="L2167" s="219">
        <v>0</v>
      </c>
      <c r="M2167" s="218">
        <v>154349</v>
      </c>
      <c r="N2167" s="217">
        <v>154349</v>
      </c>
    </row>
    <row r="2168" spans="2:14">
      <c r="B2168" s="72">
        <v>2018</v>
      </c>
      <c r="C2168" s="217">
        <v>0</v>
      </c>
      <c r="D2168" s="217">
        <v>0</v>
      </c>
      <c r="E2168" s="217">
        <v>0</v>
      </c>
      <c r="F2168" s="218">
        <v>0</v>
      </c>
      <c r="G2168" s="217">
        <v>0</v>
      </c>
      <c r="H2168" s="217">
        <v>0</v>
      </c>
      <c r="I2168" s="217">
        <v>0</v>
      </c>
      <c r="J2168" s="219">
        <v>0</v>
      </c>
      <c r="K2168" s="219">
        <v>0</v>
      </c>
      <c r="L2168" s="219">
        <v>0</v>
      </c>
      <c r="M2168" s="218">
        <v>143297</v>
      </c>
      <c r="N2168" s="217">
        <v>143297</v>
      </c>
    </row>
    <row r="2169" spans="2:14">
      <c r="B2169" s="72">
        <v>2019</v>
      </c>
      <c r="C2169" s="217">
        <v>0</v>
      </c>
      <c r="D2169" s="217">
        <v>0</v>
      </c>
      <c r="E2169" s="217">
        <v>0</v>
      </c>
      <c r="F2169" s="218">
        <v>0</v>
      </c>
      <c r="G2169" s="217">
        <v>0</v>
      </c>
      <c r="H2169" s="217">
        <v>0</v>
      </c>
      <c r="I2169" s="217">
        <v>0</v>
      </c>
      <c r="J2169" s="219">
        <v>0</v>
      </c>
      <c r="K2169" s="219">
        <v>0</v>
      </c>
      <c r="L2169" s="219">
        <v>0</v>
      </c>
      <c r="M2169" s="218">
        <v>141868</v>
      </c>
      <c r="N2169" s="217">
        <v>141868</v>
      </c>
    </row>
    <row r="2170" spans="2:14">
      <c r="B2170" s="72">
        <v>2020</v>
      </c>
      <c r="C2170" s="217">
        <v>0</v>
      </c>
      <c r="D2170" s="217">
        <v>0</v>
      </c>
      <c r="E2170" s="217">
        <v>0</v>
      </c>
      <c r="F2170" s="218">
        <v>0</v>
      </c>
      <c r="G2170" s="217">
        <v>0</v>
      </c>
      <c r="H2170" s="217">
        <v>0</v>
      </c>
      <c r="I2170" s="217">
        <v>0</v>
      </c>
      <c r="J2170" s="219">
        <v>0</v>
      </c>
      <c r="K2170" s="219">
        <v>0</v>
      </c>
      <c r="L2170" s="219">
        <v>0</v>
      </c>
      <c r="M2170" s="218">
        <v>151446</v>
      </c>
      <c r="N2170" s="217">
        <v>151446</v>
      </c>
    </row>
    <row r="2171" spans="2:14">
      <c r="B2171" s="72">
        <v>2021</v>
      </c>
      <c r="C2171" s="217">
        <v>0</v>
      </c>
      <c r="D2171" s="217">
        <v>0</v>
      </c>
      <c r="E2171" s="217">
        <v>0</v>
      </c>
      <c r="F2171" s="218">
        <v>0</v>
      </c>
      <c r="G2171" s="217">
        <v>0</v>
      </c>
      <c r="H2171" s="217">
        <v>0</v>
      </c>
      <c r="I2171" s="217">
        <v>0</v>
      </c>
      <c r="J2171" s="219">
        <v>0</v>
      </c>
      <c r="K2171" s="219">
        <v>0</v>
      </c>
      <c r="L2171" s="219">
        <v>0</v>
      </c>
      <c r="M2171" s="218">
        <v>174135</v>
      </c>
      <c r="N2171" s="217">
        <v>174135</v>
      </c>
    </row>
    <row r="2172" spans="2:14">
      <c r="B2172" s="72">
        <v>2022</v>
      </c>
      <c r="C2172" s="217">
        <v>0</v>
      </c>
      <c r="D2172" s="217">
        <v>0</v>
      </c>
      <c r="E2172" s="217">
        <v>0</v>
      </c>
      <c r="F2172" s="218">
        <v>0</v>
      </c>
      <c r="G2172" s="217">
        <v>0</v>
      </c>
      <c r="H2172" s="217">
        <v>0</v>
      </c>
      <c r="I2172" s="217">
        <v>0</v>
      </c>
      <c r="J2172" s="219">
        <v>0</v>
      </c>
      <c r="K2172" s="219">
        <v>0</v>
      </c>
      <c r="L2172" s="219">
        <v>0</v>
      </c>
      <c r="M2172" s="218">
        <v>184897</v>
      </c>
      <c r="N2172" s="217">
        <v>184897</v>
      </c>
    </row>
    <row r="2173" spans="2:14">
      <c r="B2173" s="72">
        <v>2023</v>
      </c>
      <c r="C2173" s="217">
        <v>0</v>
      </c>
      <c r="D2173" s="217">
        <v>0</v>
      </c>
      <c r="E2173" s="217">
        <v>0</v>
      </c>
      <c r="F2173" s="218">
        <v>0</v>
      </c>
      <c r="G2173" s="217">
        <v>0</v>
      </c>
      <c r="H2173" s="217">
        <v>0</v>
      </c>
      <c r="I2173" s="217">
        <v>0</v>
      </c>
      <c r="J2173" s="219">
        <v>0</v>
      </c>
      <c r="K2173" s="219">
        <v>0</v>
      </c>
      <c r="L2173" s="219">
        <v>0</v>
      </c>
      <c r="M2173" s="218">
        <v>181334</v>
      </c>
      <c r="N2173" s="217">
        <v>181334</v>
      </c>
    </row>
    <row r="2174" spans="2:14">
      <c r="B2174" s="617" t="s">
        <v>495</v>
      </c>
      <c r="C2174" s="217"/>
      <c r="D2174" s="217"/>
      <c r="E2174" s="217"/>
      <c r="F2174" s="218"/>
      <c r="G2174" s="217"/>
      <c r="H2174" s="217"/>
      <c r="I2174" s="217"/>
      <c r="J2174" s="219"/>
      <c r="K2174" s="219"/>
      <c r="L2174" s="219"/>
      <c r="M2174" s="218"/>
      <c r="N2174" s="217"/>
    </row>
    <row r="2175" spans="2:14">
      <c r="B2175" s="72">
        <v>2019</v>
      </c>
      <c r="C2175" s="217">
        <v>5</v>
      </c>
      <c r="D2175" s="217">
        <v>0</v>
      </c>
      <c r="E2175" s="217">
        <v>1</v>
      </c>
      <c r="F2175" s="218">
        <v>6</v>
      </c>
      <c r="G2175" s="217">
        <v>0</v>
      </c>
      <c r="H2175" s="217">
        <v>0</v>
      </c>
      <c r="I2175" s="217">
        <v>0</v>
      </c>
      <c r="J2175" s="219">
        <v>6</v>
      </c>
      <c r="K2175" s="219"/>
      <c r="L2175" s="219">
        <v>6</v>
      </c>
      <c r="M2175" s="218"/>
      <c r="N2175" s="217">
        <v>0</v>
      </c>
    </row>
    <row r="2176" spans="2:14">
      <c r="B2176" s="72">
        <v>2020</v>
      </c>
      <c r="C2176" s="217">
        <v>2</v>
      </c>
      <c r="D2176" s="217">
        <v>0</v>
      </c>
      <c r="E2176" s="217">
        <v>1</v>
      </c>
      <c r="F2176" s="218">
        <v>3</v>
      </c>
      <c r="G2176" s="217">
        <v>0</v>
      </c>
      <c r="H2176" s="217">
        <v>0</v>
      </c>
      <c r="I2176" s="217">
        <v>0</v>
      </c>
      <c r="J2176" s="219">
        <v>3</v>
      </c>
      <c r="K2176" s="219"/>
      <c r="L2176" s="219">
        <v>3</v>
      </c>
      <c r="M2176" s="218"/>
      <c r="N2176" s="217">
        <v>0</v>
      </c>
    </row>
    <row r="2177" spans="2:14">
      <c r="B2177" s="72">
        <v>2021</v>
      </c>
      <c r="C2177" s="217">
        <v>2</v>
      </c>
      <c r="D2177" s="217">
        <v>0</v>
      </c>
      <c r="E2177" s="217">
        <v>1</v>
      </c>
      <c r="F2177" s="218">
        <v>3</v>
      </c>
      <c r="G2177" s="217">
        <v>0</v>
      </c>
      <c r="H2177" s="217">
        <v>0</v>
      </c>
      <c r="I2177" s="217">
        <v>0</v>
      </c>
      <c r="J2177" s="219">
        <v>3</v>
      </c>
      <c r="K2177" s="219"/>
      <c r="L2177" s="219">
        <v>3</v>
      </c>
      <c r="M2177" s="218"/>
      <c r="N2177" s="217">
        <v>0</v>
      </c>
    </row>
    <row r="2178" spans="2:14">
      <c r="B2178" s="72">
        <v>2022</v>
      </c>
      <c r="C2178" s="217">
        <v>2</v>
      </c>
      <c r="D2178" s="217">
        <v>0</v>
      </c>
      <c r="E2178" s="217">
        <v>1</v>
      </c>
      <c r="F2178" s="218">
        <v>3</v>
      </c>
      <c r="G2178" s="217">
        <v>0</v>
      </c>
      <c r="H2178" s="217">
        <v>0</v>
      </c>
      <c r="I2178" s="217">
        <v>0</v>
      </c>
      <c r="J2178" s="219">
        <v>3</v>
      </c>
      <c r="K2178" s="219"/>
      <c r="L2178" s="219">
        <v>3</v>
      </c>
      <c r="M2178" s="218"/>
      <c r="N2178" s="217">
        <v>0</v>
      </c>
    </row>
    <row r="2179" spans="2:14">
      <c r="B2179" s="72">
        <v>2023</v>
      </c>
      <c r="C2179" s="19">
        <v>1</v>
      </c>
      <c r="D2179" s="19">
        <v>0</v>
      </c>
      <c r="E2179" s="19">
        <v>1</v>
      </c>
      <c r="F2179" s="165">
        <v>2</v>
      </c>
      <c r="G2179" s="19">
        <v>0</v>
      </c>
      <c r="H2179" s="19">
        <v>0</v>
      </c>
      <c r="I2179" s="175">
        <v>0</v>
      </c>
      <c r="J2179" s="166">
        <v>2</v>
      </c>
      <c r="K2179" s="166"/>
      <c r="L2179" s="166">
        <v>2</v>
      </c>
      <c r="M2179" s="165"/>
      <c r="N2179" s="19">
        <v>0</v>
      </c>
    </row>
    <row r="2180" spans="2:14">
      <c r="B2180" s="617" t="s">
        <v>501</v>
      </c>
      <c r="C2180" s="217"/>
      <c r="D2180" s="217"/>
      <c r="E2180" s="217"/>
      <c r="F2180" s="218"/>
      <c r="G2180" s="217"/>
      <c r="H2180" s="217"/>
      <c r="I2180" s="217"/>
      <c r="J2180" s="219"/>
      <c r="K2180" s="219"/>
      <c r="L2180" s="219"/>
      <c r="M2180" s="218"/>
      <c r="N2180" s="217"/>
    </row>
    <row r="2181" spans="2:14">
      <c r="B2181" s="72">
        <v>2019</v>
      </c>
      <c r="C2181" s="217">
        <v>0</v>
      </c>
      <c r="D2181" s="217">
        <v>0</v>
      </c>
      <c r="E2181" s="217">
        <v>0</v>
      </c>
      <c r="F2181" s="218">
        <v>0</v>
      </c>
      <c r="G2181" s="217">
        <v>0</v>
      </c>
      <c r="H2181" s="217">
        <v>0</v>
      </c>
      <c r="I2181" s="217">
        <v>0</v>
      </c>
      <c r="J2181" s="219">
        <v>0</v>
      </c>
      <c r="K2181" s="219">
        <v>0</v>
      </c>
      <c r="L2181" s="219">
        <v>0</v>
      </c>
      <c r="M2181" s="218">
        <v>472647</v>
      </c>
      <c r="N2181" s="217">
        <v>472647</v>
      </c>
    </row>
    <row r="2182" spans="2:14">
      <c r="B2182" s="72">
        <v>2020</v>
      </c>
      <c r="C2182" s="217">
        <v>0</v>
      </c>
      <c r="D2182" s="217">
        <v>0</v>
      </c>
      <c r="E2182" s="217">
        <v>0</v>
      </c>
      <c r="F2182" s="218">
        <v>0</v>
      </c>
      <c r="G2182" s="217">
        <v>0</v>
      </c>
      <c r="H2182" s="217">
        <v>0</v>
      </c>
      <c r="I2182" s="217">
        <v>0</v>
      </c>
      <c r="J2182" s="219">
        <v>0</v>
      </c>
      <c r="K2182" s="219">
        <v>0</v>
      </c>
      <c r="L2182" s="219">
        <v>0</v>
      </c>
      <c r="M2182" s="218">
        <v>469442</v>
      </c>
      <c r="N2182" s="217">
        <v>469442</v>
      </c>
    </row>
    <row r="2183" spans="2:14">
      <c r="B2183" s="72">
        <v>2021</v>
      </c>
      <c r="C2183" s="217">
        <v>0</v>
      </c>
      <c r="D2183" s="217">
        <v>0</v>
      </c>
      <c r="E2183" s="217">
        <v>0</v>
      </c>
      <c r="F2183" s="218">
        <v>0</v>
      </c>
      <c r="G2183" s="217">
        <v>0</v>
      </c>
      <c r="H2183" s="217">
        <v>0</v>
      </c>
      <c r="I2183" s="217">
        <v>0</v>
      </c>
      <c r="J2183" s="219">
        <v>0</v>
      </c>
      <c r="K2183" s="219">
        <v>0</v>
      </c>
      <c r="L2183" s="219">
        <v>0</v>
      </c>
      <c r="M2183" s="218">
        <v>448972</v>
      </c>
      <c r="N2183" s="217">
        <v>448972</v>
      </c>
    </row>
    <row r="2184" spans="2:14">
      <c r="B2184" s="72">
        <v>2022</v>
      </c>
      <c r="C2184" s="217">
        <v>0</v>
      </c>
      <c r="D2184" s="217">
        <v>0</v>
      </c>
      <c r="E2184" s="217">
        <v>0</v>
      </c>
      <c r="F2184" s="218">
        <v>0</v>
      </c>
      <c r="G2184" s="217">
        <v>0</v>
      </c>
      <c r="H2184" s="217">
        <v>0</v>
      </c>
      <c r="I2184" s="217">
        <v>0</v>
      </c>
      <c r="J2184" s="219">
        <v>0</v>
      </c>
      <c r="K2184" s="219">
        <v>0</v>
      </c>
      <c r="L2184" s="219">
        <v>0</v>
      </c>
      <c r="M2184" s="218">
        <v>472901</v>
      </c>
      <c r="N2184" s="217">
        <v>472901</v>
      </c>
    </row>
    <row r="2185" spans="2:14">
      <c r="B2185" s="72">
        <v>2023</v>
      </c>
      <c r="C2185" s="19">
        <v>0</v>
      </c>
      <c r="D2185" s="19">
        <v>0</v>
      </c>
      <c r="E2185" s="19">
        <v>0</v>
      </c>
      <c r="F2185" s="165">
        <v>0</v>
      </c>
      <c r="G2185" s="19">
        <v>0</v>
      </c>
      <c r="H2185" s="19">
        <v>0</v>
      </c>
      <c r="I2185" s="175">
        <v>0</v>
      </c>
      <c r="J2185" s="166">
        <v>0</v>
      </c>
      <c r="K2185" s="166">
        <v>0</v>
      </c>
      <c r="L2185" s="166">
        <v>0</v>
      </c>
      <c r="M2185" s="165">
        <v>453957</v>
      </c>
      <c r="N2185" s="19">
        <v>453957</v>
      </c>
    </row>
    <row r="2186" spans="2:14">
      <c r="B2186" s="617" t="s">
        <v>591</v>
      </c>
      <c r="C2186" s="217"/>
      <c r="D2186" s="217"/>
      <c r="E2186" s="217"/>
      <c r="F2186" s="218"/>
      <c r="G2186" s="217"/>
      <c r="H2186" s="217"/>
      <c r="I2186" s="217"/>
      <c r="J2186" s="219"/>
      <c r="K2186" s="219"/>
      <c r="L2186" s="219"/>
      <c r="M2186" s="218"/>
      <c r="N2186" s="217"/>
    </row>
    <row r="2187" spans="2:14">
      <c r="B2187" s="72">
        <v>2012</v>
      </c>
      <c r="C2187" s="217">
        <v>10300</v>
      </c>
      <c r="D2187" s="217">
        <v>0</v>
      </c>
      <c r="E2187" s="217">
        <v>0</v>
      </c>
      <c r="F2187" s="218">
        <v>10300</v>
      </c>
      <c r="G2187" s="217">
        <v>0</v>
      </c>
      <c r="H2187" s="217">
        <v>0</v>
      </c>
      <c r="I2187" s="217">
        <v>0</v>
      </c>
      <c r="J2187" s="219">
        <v>10300</v>
      </c>
      <c r="K2187" s="219"/>
      <c r="L2187" s="219">
        <v>10300</v>
      </c>
      <c r="M2187" s="218"/>
      <c r="N2187" s="217">
        <v>0</v>
      </c>
    </row>
    <row r="2188" spans="2:14" ht="95.25" customHeight="1">
      <c r="B2188" s="72">
        <v>2013</v>
      </c>
      <c r="C2188" s="217">
        <v>6589</v>
      </c>
      <c r="D2188" s="217">
        <v>0</v>
      </c>
      <c r="E2188" s="217">
        <v>0</v>
      </c>
      <c r="F2188" s="218">
        <v>6589</v>
      </c>
      <c r="G2188" s="217">
        <v>0</v>
      </c>
      <c r="H2188" s="217">
        <v>0</v>
      </c>
      <c r="I2188" s="217">
        <v>0</v>
      </c>
      <c r="J2188" s="219">
        <v>6589</v>
      </c>
      <c r="K2188" s="219"/>
      <c r="L2188" s="219">
        <v>6589</v>
      </c>
      <c r="M2188" s="218"/>
      <c r="N2188" s="217">
        <v>0</v>
      </c>
    </row>
    <row r="2189" spans="2:14">
      <c r="B2189" s="617" t="s">
        <v>496</v>
      </c>
      <c r="C2189" s="217"/>
      <c r="D2189" s="217"/>
      <c r="E2189" s="217"/>
      <c r="F2189" s="218"/>
      <c r="G2189" s="217"/>
      <c r="H2189" s="217"/>
      <c r="I2189" s="217"/>
      <c r="J2189" s="219"/>
      <c r="K2189" s="219"/>
      <c r="L2189" s="219"/>
      <c r="M2189" s="218"/>
      <c r="N2189" s="217"/>
    </row>
    <row r="2190" spans="2:14">
      <c r="B2190" s="72">
        <v>2012</v>
      </c>
      <c r="C2190" s="217">
        <v>0</v>
      </c>
      <c r="D2190" s="217">
        <v>0</v>
      </c>
      <c r="E2190" s="217">
        <v>0</v>
      </c>
      <c r="F2190" s="218">
        <v>0</v>
      </c>
      <c r="G2190" s="217">
        <v>0</v>
      </c>
      <c r="H2190" s="217">
        <v>0</v>
      </c>
      <c r="I2190" s="217">
        <v>0</v>
      </c>
      <c r="J2190" s="219">
        <v>0</v>
      </c>
      <c r="K2190" s="219">
        <v>0</v>
      </c>
      <c r="L2190" s="219">
        <v>0</v>
      </c>
      <c r="M2190" s="218">
        <v>204557</v>
      </c>
      <c r="N2190" s="217">
        <v>204557</v>
      </c>
    </row>
    <row r="2191" spans="2:14">
      <c r="B2191" s="72">
        <v>2013</v>
      </c>
      <c r="C2191" s="217">
        <v>0</v>
      </c>
      <c r="D2191" s="217">
        <v>0</v>
      </c>
      <c r="E2191" s="217">
        <v>0</v>
      </c>
      <c r="F2191" s="218">
        <v>0</v>
      </c>
      <c r="G2191" s="217">
        <v>0</v>
      </c>
      <c r="H2191" s="217">
        <v>0</v>
      </c>
      <c r="I2191" s="217">
        <v>0</v>
      </c>
      <c r="J2191" s="219">
        <v>0</v>
      </c>
      <c r="K2191" s="219">
        <v>0</v>
      </c>
      <c r="L2191" s="219">
        <v>0</v>
      </c>
      <c r="M2191" s="218">
        <v>198000</v>
      </c>
      <c r="N2191" s="217">
        <v>198000</v>
      </c>
    </row>
    <row r="2192" spans="2:14">
      <c r="B2192" s="72">
        <v>2014</v>
      </c>
      <c r="C2192" s="217">
        <v>0</v>
      </c>
      <c r="D2192" s="217">
        <v>0</v>
      </c>
      <c r="E2192" s="217">
        <v>0</v>
      </c>
      <c r="F2192" s="218">
        <v>0</v>
      </c>
      <c r="G2192" s="217">
        <v>0</v>
      </c>
      <c r="H2192" s="217">
        <v>0</v>
      </c>
      <c r="I2192" s="217">
        <v>0</v>
      </c>
      <c r="J2192" s="219">
        <v>0</v>
      </c>
      <c r="K2192" s="219">
        <v>0</v>
      </c>
      <c r="L2192" s="219">
        <v>0</v>
      </c>
      <c r="M2192" s="218">
        <v>218455</v>
      </c>
      <c r="N2192" s="217">
        <v>218455</v>
      </c>
    </row>
    <row r="2193" spans="2:14">
      <c r="B2193" s="72">
        <v>2015</v>
      </c>
      <c r="C2193" s="217">
        <v>0</v>
      </c>
      <c r="D2193" s="217">
        <v>0</v>
      </c>
      <c r="E2193" s="217">
        <v>0</v>
      </c>
      <c r="F2193" s="218">
        <v>0</v>
      </c>
      <c r="G2193" s="217">
        <v>0</v>
      </c>
      <c r="H2193" s="217">
        <v>0</v>
      </c>
      <c r="I2193" s="217">
        <v>0</v>
      </c>
      <c r="J2193" s="219">
        <v>0</v>
      </c>
      <c r="K2193" s="219">
        <v>0</v>
      </c>
      <c r="L2193" s="219">
        <v>0</v>
      </c>
      <c r="M2193" s="218">
        <v>206592</v>
      </c>
      <c r="N2193" s="217">
        <v>206592</v>
      </c>
    </row>
    <row r="2194" spans="2:14">
      <c r="B2194" s="72">
        <v>2016</v>
      </c>
      <c r="C2194" s="217">
        <v>0</v>
      </c>
      <c r="D2194" s="217">
        <v>0</v>
      </c>
      <c r="E2194" s="217">
        <v>0</v>
      </c>
      <c r="F2194" s="218">
        <v>0</v>
      </c>
      <c r="G2194" s="217">
        <v>0</v>
      </c>
      <c r="H2194" s="217">
        <v>0</v>
      </c>
      <c r="I2194" s="217">
        <v>0</v>
      </c>
      <c r="J2194" s="219">
        <v>0</v>
      </c>
      <c r="K2194" s="219">
        <v>0</v>
      </c>
      <c r="L2194" s="219">
        <v>0</v>
      </c>
      <c r="M2194" s="218">
        <v>201715</v>
      </c>
      <c r="N2194" s="217">
        <v>201715</v>
      </c>
    </row>
    <row r="2195" spans="2:14">
      <c r="B2195" s="72">
        <v>2017</v>
      </c>
      <c r="C2195" s="217">
        <v>0</v>
      </c>
      <c r="D2195" s="217">
        <v>0</v>
      </c>
      <c r="E2195" s="217">
        <v>0</v>
      </c>
      <c r="F2195" s="218">
        <v>0</v>
      </c>
      <c r="G2195" s="217">
        <v>0</v>
      </c>
      <c r="H2195" s="217">
        <v>0</v>
      </c>
      <c r="I2195" s="217">
        <v>0</v>
      </c>
      <c r="J2195" s="219">
        <v>0</v>
      </c>
      <c r="K2195" s="219">
        <v>0</v>
      </c>
      <c r="L2195" s="219">
        <v>0</v>
      </c>
      <c r="M2195" s="218">
        <v>193501</v>
      </c>
      <c r="N2195" s="217">
        <v>193501</v>
      </c>
    </row>
    <row r="2196" spans="2:14">
      <c r="B2196" s="72">
        <v>2018</v>
      </c>
      <c r="C2196" s="217">
        <v>0</v>
      </c>
      <c r="D2196" s="217">
        <v>0</v>
      </c>
      <c r="E2196" s="217">
        <v>0</v>
      </c>
      <c r="F2196" s="218">
        <v>0</v>
      </c>
      <c r="G2196" s="217">
        <v>0</v>
      </c>
      <c r="H2196" s="217">
        <v>0</v>
      </c>
      <c r="I2196" s="217">
        <v>0</v>
      </c>
      <c r="J2196" s="219">
        <v>0</v>
      </c>
      <c r="K2196" s="219">
        <v>0</v>
      </c>
      <c r="L2196" s="219">
        <v>0</v>
      </c>
      <c r="M2196" s="218">
        <v>209488</v>
      </c>
      <c r="N2196" s="217">
        <v>209488</v>
      </c>
    </row>
    <row r="2197" spans="2:14">
      <c r="B2197" s="72">
        <v>2019</v>
      </c>
      <c r="C2197" s="217">
        <v>0</v>
      </c>
      <c r="D2197" s="217">
        <v>0</v>
      </c>
      <c r="E2197" s="217">
        <v>0</v>
      </c>
      <c r="F2197" s="218">
        <v>0</v>
      </c>
      <c r="G2197" s="217">
        <v>0</v>
      </c>
      <c r="H2197" s="217">
        <v>0</v>
      </c>
      <c r="I2197" s="217">
        <v>0</v>
      </c>
      <c r="J2197" s="219">
        <v>0</v>
      </c>
      <c r="K2197" s="219">
        <v>0</v>
      </c>
      <c r="L2197" s="219">
        <v>0</v>
      </c>
      <c r="M2197" s="218">
        <v>217384</v>
      </c>
      <c r="N2197" s="217">
        <v>217384</v>
      </c>
    </row>
    <row r="2198" spans="2:14">
      <c r="B2198" s="72">
        <v>2020</v>
      </c>
      <c r="C2198" s="217">
        <v>0</v>
      </c>
      <c r="D2198" s="217">
        <v>0</v>
      </c>
      <c r="E2198" s="217">
        <v>0</v>
      </c>
      <c r="F2198" s="218">
        <v>0</v>
      </c>
      <c r="G2198" s="217">
        <v>0</v>
      </c>
      <c r="H2198" s="217">
        <v>0</v>
      </c>
      <c r="I2198" s="217">
        <v>0</v>
      </c>
      <c r="J2198" s="219">
        <v>0</v>
      </c>
      <c r="K2198" s="219">
        <v>0</v>
      </c>
      <c r="L2198" s="219">
        <v>0</v>
      </c>
      <c r="M2198" s="218">
        <v>228381</v>
      </c>
      <c r="N2198" s="217">
        <v>228381</v>
      </c>
    </row>
    <row r="2199" spans="2:14">
      <c r="B2199" s="72">
        <v>2021</v>
      </c>
      <c r="C2199" s="217">
        <v>0</v>
      </c>
      <c r="D2199" s="217">
        <v>0</v>
      </c>
      <c r="E2199" s="217">
        <v>0</v>
      </c>
      <c r="F2199" s="218">
        <v>0</v>
      </c>
      <c r="G2199" s="217">
        <v>0</v>
      </c>
      <c r="H2199" s="217">
        <v>0</v>
      </c>
      <c r="I2199" s="217">
        <v>0</v>
      </c>
      <c r="J2199" s="219">
        <v>0</v>
      </c>
      <c r="K2199" s="219">
        <v>0</v>
      </c>
      <c r="L2199" s="219">
        <v>0</v>
      </c>
      <c r="M2199" s="218">
        <v>227780</v>
      </c>
      <c r="N2199" s="217">
        <v>227780</v>
      </c>
    </row>
    <row r="2200" spans="2:14">
      <c r="B2200" s="72">
        <v>2022</v>
      </c>
      <c r="C2200" s="217">
        <v>0</v>
      </c>
      <c r="D2200" s="217">
        <v>0</v>
      </c>
      <c r="E2200" s="217">
        <v>0</v>
      </c>
      <c r="F2200" s="218">
        <v>0</v>
      </c>
      <c r="G2200" s="217">
        <v>0</v>
      </c>
      <c r="H2200" s="217">
        <v>0</v>
      </c>
      <c r="I2200" s="217">
        <v>0</v>
      </c>
      <c r="J2200" s="219">
        <v>0</v>
      </c>
      <c r="K2200" s="219">
        <v>0</v>
      </c>
      <c r="L2200" s="219">
        <v>0</v>
      </c>
      <c r="M2200" s="218">
        <v>216507</v>
      </c>
      <c r="N2200" s="217">
        <v>216507</v>
      </c>
    </row>
    <row r="2201" spans="2:14">
      <c r="B2201" s="72">
        <v>2023</v>
      </c>
      <c r="C2201" s="217">
        <v>0</v>
      </c>
      <c r="D2201" s="217">
        <v>0</v>
      </c>
      <c r="E2201" s="217">
        <v>0</v>
      </c>
      <c r="F2201" s="218">
        <v>0</v>
      </c>
      <c r="G2201" s="217">
        <v>0</v>
      </c>
      <c r="H2201" s="217">
        <v>0</v>
      </c>
      <c r="I2201" s="217">
        <v>0</v>
      </c>
      <c r="J2201" s="219">
        <v>0</v>
      </c>
      <c r="K2201" s="219">
        <v>0</v>
      </c>
      <c r="L2201" s="219">
        <v>0</v>
      </c>
      <c r="M2201" s="218">
        <v>192813</v>
      </c>
      <c r="N2201" s="217">
        <v>192813</v>
      </c>
    </row>
    <row r="2202" spans="2:14">
      <c r="B2202" s="617" t="s">
        <v>497</v>
      </c>
      <c r="C2202" s="217"/>
      <c r="D2202" s="217"/>
      <c r="E2202" s="217"/>
      <c r="F2202" s="218"/>
      <c r="G2202" s="217"/>
      <c r="H2202" s="217"/>
      <c r="I2202" s="217"/>
      <c r="J2202" s="219"/>
      <c r="K2202" s="219"/>
      <c r="L2202" s="219"/>
      <c r="M2202" s="218"/>
      <c r="N2202" s="217"/>
    </row>
    <row r="2203" spans="2:14">
      <c r="B2203" s="72">
        <v>2012</v>
      </c>
      <c r="C2203" s="217">
        <v>0</v>
      </c>
      <c r="D2203" s="217">
        <v>0</v>
      </c>
      <c r="E2203" s="217">
        <v>1</v>
      </c>
      <c r="F2203" s="218">
        <v>1</v>
      </c>
      <c r="G2203" s="217">
        <v>0</v>
      </c>
      <c r="H2203" s="217">
        <v>0</v>
      </c>
      <c r="I2203" s="217">
        <v>0</v>
      </c>
      <c r="J2203" s="219">
        <v>1</v>
      </c>
      <c r="K2203" s="219"/>
      <c r="L2203" s="219">
        <v>1</v>
      </c>
      <c r="M2203" s="218"/>
      <c r="N2203" s="217">
        <v>0</v>
      </c>
    </row>
    <row r="2204" spans="2:14">
      <c r="B2204" s="72">
        <v>2015</v>
      </c>
      <c r="C2204" s="217">
        <v>50</v>
      </c>
      <c r="D2204" s="217">
        <v>136</v>
      </c>
      <c r="E2204" s="217">
        <v>565</v>
      </c>
      <c r="F2204" s="218">
        <v>751</v>
      </c>
      <c r="G2204" s="217">
        <v>11617</v>
      </c>
      <c r="H2204" s="217">
        <v>0</v>
      </c>
      <c r="I2204" s="217">
        <v>11617</v>
      </c>
      <c r="J2204" s="219">
        <v>12368</v>
      </c>
      <c r="K2204" s="219"/>
      <c r="L2204" s="219">
        <v>12368</v>
      </c>
      <c r="M2204" s="218"/>
      <c r="N2204" s="217">
        <v>0</v>
      </c>
    </row>
    <row r="2205" spans="2:14">
      <c r="B2205" s="72">
        <v>2016</v>
      </c>
      <c r="C2205" s="217">
        <v>35</v>
      </c>
      <c r="D2205" s="217">
        <v>272</v>
      </c>
      <c r="E2205" s="217">
        <v>409</v>
      </c>
      <c r="F2205" s="218">
        <v>716</v>
      </c>
      <c r="G2205" s="217">
        <v>54696</v>
      </c>
      <c r="H2205" s="217">
        <v>0</v>
      </c>
      <c r="I2205" s="217">
        <v>54696</v>
      </c>
      <c r="J2205" s="219">
        <v>55412</v>
      </c>
      <c r="K2205" s="219"/>
      <c r="L2205" s="219">
        <v>55412</v>
      </c>
      <c r="M2205" s="218"/>
      <c r="N2205" s="217">
        <v>0</v>
      </c>
    </row>
    <row r="2206" spans="2:14">
      <c r="B2206" s="72">
        <v>2017</v>
      </c>
      <c r="C2206" s="217">
        <v>7</v>
      </c>
      <c r="D2206" s="217">
        <v>311</v>
      </c>
      <c r="E2206" s="217">
        <v>447</v>
      </c>
      <c r="F2206" s="218">
        <v>765</v>
      </c>
      <c r="G2206" s="217">
        <v>84678</v>
      </c>
      <c r="H2206" s="217">
        <v>0</v>
      </c>
      <c r="I2206" s="217">
        <v>84678</v>
      </c>
      <c r="J2206" s="219">
        <v>85443</v>
      </c>
      <c r="K2206" s="219"/>
      <c r="L2206" s="219">
        <v>85443</v>
      </c>
      <c r="M2206" s="218"/>
      <c r="N2206" s="217">
        <v>0</v>
      </c>
    </row>
    <row r="2207" spans="2:14">
      <c r="B2207" s="72">
        <v>2018</v>
      </c>
      <c r="C2207" s="217">
        <v>2</v>
      </c>
      <c r="D2207" s="217">
        <v>361</v>
      </c>
      <c r="E2207" s="217">
        <v>358</v>
      </c>
      <c r="F2207" s="218">
        <v>721</v>
      </c>
      <c r="G2207" s="217">
        <v>93662</v>
      </c>
      <c r="H2207" s="217">
        <v>0</v>
      </c>
      <c r="I2207" s="217">
        <v>93662</v>
      </c>
      <c r="J2207" s="219">
        <v>94383</v>
      </c>
      <c r="K2207" s="219"/>
      <c r="L2207" s="219">
        <v>94383</v>
      </c>
      <c r="M2207" s="218"/>
      <c r="N2207" s="217">
        <v>0</v>
      </c>
    </row>
    <row r="2208" spans="2:14">
      <c r="B2208" s="72">
        <v>2019</v>
      </c>
      <c r="C2208" s="217">
        <v>3</v>
      </c>
      <c r="D2208" s="217">
        <v>309</v>
      </c>
      <c r="E2208" s="217">
        <v>406</v>
      </c>
      <c r="F2208" s="218">
        <v>718</v>
      </c>
      <c r="G2208" s="217">
        <v>96647</v>
      </c>
      <c r="H2208" s="217">
        <v>0</v>
      </c>
      <c r="I2208" s="217">
        <v>96647</v>
      </c>
      <c r="J2208" s="219">
        <v>97365</v>
      </c>
      <c r="K2208" s="219"/>
      <c r="L2208" s="219">
        <v>97365</v>
      </c>
      <c r="M2208" s="218"/>
      <c r="N2208" s="217">
        <v>0</v>
      </c>
    </row>
    <row r="2209" spans="2:14">
      <c r="B2209" s="72">
        <v>2020</v>
      </c>
      <c r="C2209" s="217">
        <v>3</v>
      </c>
      <c r="D2209" s="217">
        <v>309</v>
      </c>
      <c r="E2209" s="217">
        <v>391</v>
      </c>
      <c r="F2209" s="218">
        <v>703</v>
      </c>
      <c r="G2209" s="217">
        <v>112782</v>
      </c>
      <c r="H2209" s="217">
        <v>0</v>
      </c>
      <c r="I2209" s="217">
        <v>112782</v>
      </c>
      <c r="J2209" s="219">
        <v>113485</v>
      </c>
      <c r="K2209" s="219"/>
      <c r="L2209" s="219">
        <v>113485</v>
      </c>
      <c r="M2209" s="218"/>
      <c r="N2209" s="217">
        <v>0</v>
      </c>
    </row>
    <row r="2210" spans="2:14">
      <c r="B2210" s="72">
        <v>2021</v>
      </c>
      <c r="C2210" s="217">
        <v>10</v>
      </c>
      <c r="D2210" s="217">
        <v>212</v>
      </c>
      <c r="E2210" s="217">
        <v>427</v>
      </c>
      <c r="F2210" s="218">
        <v>649</v>
      </c>
      <c r="G2210" s="217">
        <v>121797</v>
      </c>
      <c r="H2210" s="217">
        <v>0</v>
      </c>
      <c r="I2210" s="217">
        <v>121797</v>
      </c>
      <c r="J2210" s="219">
        <v>122446</v>
      </c>
      <c r="K2210" s="219"/>
      <c r="L2210" s="219">
        <v>122446</v>
      </c>
      <c r="M2210" s="218"/>
      <c r="N2210" s="217">
        <v>0</v>
      </c>
    </row>
    <row r="2211" spans="2:14">
      <c r="B2211" s="72">
        <v>2022</v>
      </c>
      <c r="C2211" s="217">
        <v>5</v>
      </c>
      <c r="D2211" s="217">
        <v>280</v>
      </c>
      <c r="E2211" s="217">
        <v>436</v>
      </c>
      <c r="F2211" s="218">
        <v>721</v>
      </c>
      <c r="G2211" s="217">
        <v>127806</v>
      </c>
      <c r="H2211" s="217">
        <v>0</v>
      </c>
      <c r="I2211" s="217">
        <v>127806</v>
      </c>
      <c r="J2211" s="219">
        <v>128527</v>
      </c>
      <c r="K2211" s="219"/>
      <c r="L2211" s="219">
        <v>128527</v>
      </c>
      <c r="M2211" s="218"/>
      <c r="N2211" s="217">
        <v>0</v>
      </c>
    </row>
    <row r="2212" spans="2:14">
      <c r="B2212" s="72">
        <v>2023</v>
      </c>
      <c r="C2212" s="19">
        <v>5</v>
      </c>
      <c r="D2212" s="19">
        <v>243</v>
      </c>
      <c r="E2212" s="19">
        <v>498</v>
      </c>
      <c r="F2212" s="165">
        <v>746</v>
      </c>
      <c r="G2212" s="19">
        <v>136108</v>
      </c>
      <c r="H2212" s="19">
        <v>0</v>
      </c>
      <c r="I2212" s="175">
        <v>136108</v>
      </c>
      <c r="J2212" s="166">
        <v>136854</v>
      </c>
      <c r="K2212" s="166"/>
      <c r="L2212" s="166">
        <v>136854</v>
      </c>
      <c r="M2212" s="165"/>
      <c r="N2212" s="19">
        <v>0</v>
      </c>
    </row>
    <row r="2213" spans="2:14">
      <c r="B2213" s="617" t="s">
        <v>498</v>
      </c>
      <c r="C2213" s="217"/>
      <c r="D2213" s="217"/>
      <c r="E2213" s="217"/>
      <c r="F2213" s="218"/>
      <c r="G2213" s="217"/>
      <c r="H2213" s="217"/>
      <c r="I2213" s="217"/>
      <c r="J2213" s="219"/>
      <c r="K2213" s="219"/>
      <c r="L2213" s="219"/>
      <c r="M2213" s="218"/>
      <c r="N2213" s="217"/>
    </row>
    <row r="2214" spans="2:14">
      <c r="B2214" s="72">
        <v>2012</v>
      </c>
      <c r="C2214" s="217">
        <v>4351</v>
      </c>
      <c r="D2214" s="217">
        <v>37596</v>
      </c>
      <c r="E2214" s="217">
        <v>457001</v>
      </c>
      <c r="F2214" s="218">
        <v>498948</v>
      </c>
      <c r="G2214" s="217">
        <v>326203</v>
      </c>
      <c r="H2214" s="217">
        <v>0</v>
      </c>
      <c r="I2214" s="217">
        <v>326203</v>
      </c>
      <c r="J2214" s="219">
        <v>825151</v>
      </c>
      <c r="K2214" s="219">
        <v>0</v>
      </c>
      <c r="L2214" s="219">
        <v>825151</v>
      </c>
      <c r="M2214" s="218">
        <v>0</v>
      </c>
      <c r="N2214" s="217">
        <v>0</v>
      </c>
    </row>
    <row r="2215" spans="2:14">
      <c r="B2215" s="72">
        <v>2013</v>
      </c>
      <c r="C2215" s="217">
        <v>3445</v>
      </c>
      <c r="D2215" s="217">
        <v>39898</v>
      </c>
      <c r="E2215" s="217">
        <v>449519</v>
      </c>
      <c r="F2215" s="218">
        <v>492862</v>
      </c>
      <c r="G2215" s="217">
        <v>330237</v>
      </c>
      <c r="H2215" s="217">
        <v>0</v>
      </c>
      <c r="I2215" s="217">
        <v>330237</v>
      </c>
      <c r="J2215" s="219">
        <v>823099</v>
      </c>
      <c r="K2215" s="219">
        <v>0</v>
      </c>
      <c r="L2215" s="219">
        <v>823099</v>
      </c>
      <c r="M2215" s="218">
        <v>0</v>
      </c>
      <c r="N2215" s="217">
        <v>0</v>
      </c>
    </row>
    <row r="2216" spans="2:14">
      <c r="B2216" s="72">
        <v>2014</v>
      </c>
      <c r="C2216" s="217">
        <v>3</v>
      </c>
      <c r="D2216" s="217">
        <v>34583</v>
      </c>
      <c r="E2216" s="217">
        <v>398140</v>
      </c>
      <c r="F2216" s="218">
        <v>432726</v>
      </c>
      <c r="G2216" s="217">
        <v>320872</v>
      </c>
      <c r="H2216" s="217">
        <v>0</v>
      </c>
      <c r="I2216" s="217">
        <v>320872</v>
      </c>
      <c r="J2216" s="219">
        <v>753598</v>
      </c>
      <c r="K2216" s="219">
        <v>0</v>
      </c>
      <c r="L2216" s="219">
        <v>753598</v>
      </c>
      <c r="M2216" s="218">
        <v>0</v>
      </c>
      <c r="N2216" s="217">
        <v>0</v>
      </c>
    </row>
    <row r="2217" spans="2:14">
      <c r="B2217" s="72">
        <v>2015</v>
      </c>
      <c r="C2217" s="217">
        <v>2</v>
      </c>
      <c r="D2217" s="217">
        <v>38652</v>
      </c>
      <c r="E2217" s="217">
        <v>424695</v>
      </c>
      <c r="F2217" s="218">
        <v>463349</v>
      </c>
      <c r="G2217" s="217">
        <v>326507</v>
      </c>
      <c r="H2217" s="217">
        <v>0</v>
      </c>
      <c r="I2217" s="217">
        <v>326507</v>
      </c>
      <c r="J2217" s="219">
        <v>789856</v>
      </c>
      <c r="K2217" s="219">
        <v>0</v>
      </c>
      <c r="L2217" s="219">
        <v>789856</v>
      </c>
      <c r="M2217" s="218">
        <v>0</v>
      </c>
      <c r="N2217" s="217">
        <v>0</v>
      </c>
    </row>
    <row r="2218" spans="2:14">
      <c r="B2218" s="72">
        <v>2016</v>
      </c>
      <c r="C2218" s="217">
        <v>2</v>
      </c>
      <c r="D2218" s="217">
        <v>74057</v>
      </c>
      <c r="E2218" s="217">
        <v>428346</v>
      </c>
      <c r="F2218" s="218">
        <v>502405</v>
      </c>
      <c r="G2218" s="217">
        <v>333717</v>
      </c>
      <c r="H2218" s="217">
        <v>0</v>
      </c>
      <c r="I2218" s="217">
        <v>333717</v>
      </c>
      <c r="J2218" s="219">
        <v>836122</v>
      </c>
      <c r="K2218" s="219">
        <v>0</v>
      </c>
      <c r="L2218" s="219">
        <v>836122</v>
      </c>
      <c r="M2218" s="218">
        <v>0</v>
      </c>
      <c r="N2218" s="217">
        <v>0</v>
      </c>
    </row>
    <row r="2219" spans="2:14">
      <c r="B2219" s="72">
        <v>2017</v>
      </c>
      <c r="C2219" s="217">
        <v>2</v>
      </c>
      <c r="D2219" s="217">
        <v>98512</v>
      </c>
      <c r="E2219" s="217">
        <v>430616</v>
      </c>
      <c r="F2219" s="218">
        <v>529130</v>
      </c>
      <c r="G2219" s="217">
        <v>340365</v>
      </c>
      <c r="H2219" s="217">
        <v>0</v>
      </c>
      <c r="I2219" s="217">
        <v>340365</v>
      </c>
      <c r="J2219" s="219">
        <v>869495</v>
      </c>
      <c r="K2219" s="219">
        <v>0</v>
      </c>
      <c r="L2219" s="219">
        <v>869495</v>
      </c>
      <c r="M2219" s="218">
        <v>0</v>
      </c>
      <c r="N2219" s="217">
        <v>0</v>
      </c>
    </row>
    <row r="2220" spans="2:14">
      <c r="B2220" s="72">
        <v>2018</v>
      </c>
      <c r="C2220" s="217">
        <v>2</v>
      </c>
      <c r="D2220" s="217">
        <v>78744</v>
      </c>
      <c r="E2220" s="217">
        <v>402192</v>
      </c>
      <c r="F2220" s="218">
        <v>480938</v>
      </c>
      <c r="G2220" s="217">
        <v>348251</v>
      </c>
      <c r="H2220" s="217">
        <v>0</v>
      </c>
      <c r="I2220" s="217">
        <v>348251</v>
      </c>
      <c r="J2220" s="219">
        <v>829189</v>
      </c>
      <c r="K2220" s="219">
        <v>0</v>
      </c>
      <c r="L2220" s="219">
        <v>829189</v>
      </c>
      <c r="M2220" s="218">
        <v>0</v>
      </c>
      <c r="N2220" s="217">
        <v>0</v>
      </c>
    </row>
    <row r="2221" spans="2:14">
      <c r="B2221" s="72">
        <v>2019</v>
      </c>
      <c r="C2221" s="217">
        <v>2</v>
      </c>
      <c r="D2221" s="217">
        <v>69588</v>
      </c>
      <c r="E2221" s="217">
        <v>342548</v>
      </c>
      <c r="F2221" s="218">
        <v>412138</v>
      </c>
      <c r="G2221" s="217">
        <v>366474</v>
      </c>
      <c r="H2221" s="217">
        <v>0</v>
      </c>
      <c r="I2221" s="217">
        <v>366474</v>
      </c>
      <c r="J2221" s="219">
        <v>778612</v>
      </c>
      <c r="K2221" s="219">
        <v>0</v>
      </c>
      <c r="L2221" s="219">
        <v>778612</v>
      </c>
      <c r="M2221" s="218">
        <v>0</v>
      </c>
      <c r="N2221" s="217">
        <v>0</v>
      </c>
    </row>
    <row r="2222" spans="2:14">
      <c r="B2222" s="72">
        <v>2020</v>
      </c>
      <c r="C2222" s="217">
        <v>2</v>
      </c>
      <c r="D2222" s="217">
        <v>62006</v>
      </c>
      <c r="E2222" s="217">
        <v>343389</v>
      </c>
      <c r="F2222" s="218">
        <v>405397</v>
      </c>
      <c r="G2222" s="217">
        <v>373473</v>
      </c>
      <c r="H2222" s="217">
        <v>0</v>
      </c>
      <c r="I2222" s="217">
        <v>373473</v>
      </c>
      <c r="J2222" s="219">
        <v>778870</v>
      </c>
      <c r="K2222" s="219">
        <v>0</v>
      </c>
      <c r="L2222" s="219">
        <v>778870</v>
      </c>
      <c r="M2222" s="218">
        <v>0</v>
      </c>
      <c r="N2222" s="217">
        <v>0</v>
      </c>
    </row>
    <row r="2223" spans="2:14">
      <c r="B2223" s="72">
        <v>2021</v>
      </c>
      <c r="C2223" s="217">
        <v>2</v>
      </c>
      <c r="D2223" s="217">
        <v>51348</v>
      </c>
      <c r="E2223" s="217">
        <v>337880</v>
      </c>
      <c r="F2223" s="218">
        <v>389230</v>
      </c>
      <c r="G2223" s="217">
        <v>370576</v>
      </c>
      <c r="H2223" s="217">
        <v>0</v>
      </c>
      <c r="I2223" s="217">
        <v>370576</v>
      </c>
      <c r="J2223" s="219">
        <v>759806</v>
      </c>
      <c r="K2223" s="219">
        <v>0</v>
      </c>
      <c r="L2223" s="219">
        <v>759806</v>
      </c>
      <c r="M2223" s="218">
        <v>0</v>
      </c>
      <c r="N2223" s="217">
        <v>0</v>
      </c>
    </row>
    <row r="2224" spans="2:14">
      <c r="B2224" s="72">
        <v>2022</v>
      </c>
      <c r="C2224" s="217">
        <v>2</v>
      </c>
      <c r="D2224" s="217">
        <v>45253</v>
      </c>
      <c r="E2224" s="217">
        <v>322962</v>
      </c>
      <c r="F2224" s="218">
        <v>368217</v>
      </c>
      <c r="G2224" s="217">
        <v>363924</v>
      </c>
      <c r="H2224" s="217">
        <v>0</v>
      </c>
      <c r="I2224" s="217">
        <v>363924</v>
      </c>
      <c r="J2224" s="219">
        <v>732141</v>
      </c>
      <c r="K2224" s="219">
        <v>0</v>
      </c>
      <c r="L2224" s="219">
        <v>732141</v>
      </c>
      <c r="M2224" s="218">
        <v>0</v>
      </c>
      <c r="N2224" s="217">
        <v>0</v>
      </c>
    </row>
    <row r="2225" spans="2:14">
      <c r="B2225" s="72">
        <v>2023</v>
      </c>
      <c r="C2225" s="217">
        <v>2</v>
      </c>
      <c r="D2225" s="217">
        <v>38561</v>
      </c>
      <c r="E2225" s="217">
        <v>327841</v>
      </c>
      <c r="F2225" s="218">
        <v>366404</v>
      </c>
      <c r="G2225" s="217">
        <v>404190</v>
      </c>
      <c r="H2225" s="217">
        <v>0</v>
      </c>
      <c r="I2225" s="217">
        <v>404190</v>
      </c>
      <c r="J2225" s="219">
        <v>770594</v>
      </c>
      <c r="K2225" s="219">
        <v>0</v>
      </c>
      <c r="L2225" s="219">
        <v>770594</v>
      </c>
      <c r="M2225" s="218">
        <v>0</v>
      </c>
      <c r="N2225" s="217">
        <v>0</v>
      </c>
    </row>
    <row r="2226" spans="2:14">
      <c r="B2226" s="617" t="s">
        <v>611</v>
      </c>
      <c r="C2226" s="217"/>
      <c r="D2226" s="217"/>
      <c r="E2226" s="217"/>
      <c r="F2226" s="218"/>
      <c r="G2226" s="217"/>
      <c r="H2226" s="217"/>
      <c r="I2226" s="217"/>
      <c r="J2226" s="219"/>
      <c r="K2226" s="219"/>
      <c r="L2226" s="219"/>
      <c r="M2226" s="218"/>
      <c r="N2226" s="217"/>
    </row>
    <row r="2227" spans="2:14">
      <c r="B2227" s="72">
        <v>2013</v>
      </c>
      <c r="C2227" s="217">
        <v>0</v>
      </c>
      <c r="D2227" s="217">
        <v>0</v>
      </c>
      <c r="E2227" s="217">
        <v>11917</v>
      </c>
      <c r="F2227" s="218">
        <v>11917</v>
      </c>
      <c r="G2227" s="217">
        <v>0</v>
      </c>
      <c r="H2227" s="217">
        <v>0</v>
      </c>
      <c r="I2227" s="217">
        <v>0</v>
      </c>
      <c r="J2227" s="219">
        <v>11917</v>
      </c>
      <c r="K2227" s="219"/>
      <c r="L2227" s="219">
        <v>11917</v>
      </c>
      <c r="M2227" s="218">
        <v>0</v>
      </c>
      <c r="N2227" s="217">
        <v>0</v>
      </c>
    </row>
    <row r="2228" spans="2:14">
      <c r="B2228" s="617" t="s">
        <v>500</v>
      </c>
      <c r="C2228" s="217"/>
      <c r="D2228" s="217"/>
      <c r="E2228" s="217"/>
      <c r="F2228" s="218"/>
      <c r="G2228" s="217"/>
      <c r="H2228" s="217"/>
      <c r="I2228" s="217"/>
      <c r="J2228" s="219"/>
      <c r="K2228" s="219"/>
      <c r="L2228" s="219"/>
      <c r="M2228" s="218"/>
      <c r="N2228" s="217"/>
    </row>
    <row r="2229" spans="2:14">
      <c r="B2229" s="72">
        <v>2016</v>
      </c>
      <c r="C2229" s="217">
        <v>1140</v>
      </c>
      <c r="D2229" s="217">
        <v>0</v>
      </c>
      <c r="E2229" s="217">
        <v>0</v>
      </c>
      <c r="F2229" s="218">
        <v>1140</v>
      </c>
      <c r="G2229" s="217">
        <v>0</v>
      </c>
      <c r="H2229" s="217">
        <v>0</v>
      </c>
      <c r="I2229" s="217">
        <v>0</v>
      </c>
      <c r="J2229" s="219">
        <v>1140</v>
      </c>
      <c r="K2229" s="219">
        <v>0</v>
      </c>
      <c r="L2229" s="219">
        <v>1140</v>
      </c>
      <c r="M2229" s="218">
        <v>0</v>
      </c>
      <c r="N2229" s="217">
        <v>0</v>
      </c>
    </row>
    <row r="2230" spans="2:14">
      <c r="B2230" s="72">
        <v>2017</v>
      </c>
      <c r="C2230" s="217">
        <v>0</v>
      </c>
      <c r="D2230" s="217">
        <v>0</v>
      </c>
      <c r="E2230" s="217">
        <v>0</v>
      </c>
      <c r="F2230" s="218">
        <v>0</v>
      </c>
      <c r="G2230" s="217">
        <v>0</v>
      </c>
      <c r="H2230" s="217">
        <v>0</v>
      </c>
      <c r="I2230" s="217">
        <v>0</v>
      </c>
      <c r="J2230" s="219">
        <v>0</v>
      </c>
      <c r="K2230" s="219">
        <v>0</v>
      </c>
      <c r="L2230" s="219">
        <v>0</v>
      </c>
      <c r="M2230" s="218">
        <v>0</v>
      </c>
      <c r="N2230" s="217">
        <v>0</v>
      </c>
    </row>
    <row r="2231" spans="2:14">
      <c r="B2231" s="72">
        <v>2018</v>
      </c>
      <c r="C2231" s="217">
        <v>0</v>
      </c>
      <c r="D2231" s="217">
        <v>0</v>
      </c>
      <c r="E2231" s="217">
        <v>0</v>
      </c>
      <c r="F2231" s="218">
        <v>0</v>
      </c>
      <c r="G2231" s="217">
        <v>0</v>
      </c>
      <c r="H2231" s="217">
        <v>0</v>
      </c>
      <c r="I2231" s="217">
        <v>0</v>
      </c>
      <c r="J2231" s="219">
        <v>0</v>
      </c>
      <c r="K2231" s="219">
        <v>0</v>
      </c>
      <c r="L2231" s="219">
        <v>0</v>
      </c>
      <c r="M2231" s="218">
        <v>0</v>
      </c>
      <c r="N2231" s="217">
        <v>0</v>
      </c>
    </row>
    <row r="2232" spans="2:14">
      <c r="B2232" s="72">
        <v>2019</v>
      </c>
      <c r="C2232" s="217">
        <v>0</v>
      </c>
      <c r="D2232" s="217">
        <v>0</v>
      </c>
      <c r="E2232" s="217">
        <v>0</v>
      </c>
      <c r="F2232" s="218">
        <v>0</v>
      </c>
      <c r="G2232" s="217">
        <v>0</v>
      </c>
      <c r="H2232" s="217">
        <v>0</v>
      </c>
      <c r="I2232" s="217">
        <v>0</v>
      </c>
      <c r="J2232" s="219">
        <v>0</v>
      </c>
      <c r="K2232" s="219">
        <v>0</v>
      </c>
      <c r="L2232" s="219">
        <v>0</v>
      </c>
      <c r="M2232" s="218">
        <v>0</v>
      </c>
      <c r="N2232" s="217">
        <v>0</v>
      </c>
    </row>
    <row r="2233" spans="2:14">
      <c r="B2233" s="72">
        <v>2020</v>
      </c>
      <c r="C2233" s="217">
        <v>0</v>
      </c>
      <c r="D2233" s="217">
        <v>114537</v>
      </c>
      <c r="E2233" s="217">
        <v>48292</v>
      </c>
      <c r="F2233" s="218">
        <v>162829</v>
      </c>
      <c r="G2233" s="217">
        <v>0</v>
      </c>
      <c r="H2233" s="217">
        <v>0</v>
      </c>
      <c r="I2233" s="217">
        <v>0</v>
      </c>
      <c r="J2233" s="219">
        <v>162829</v>
      </c>
      <c r="K2233" s="219">
        <v>0</v>
      </c>
      <c r="L2233" s="219">
        <v>162829</v>
      </c>
      <c r="M2233" s="218">
        <v>0</v>
      </c>
      <c r="N2233" s="217">
        <v>0</v>
      </c>
    </row>
    <row r="2234" spans="2:14">
      <c r="B2234" s="72">
        <v>2021</v>
      </c>
      <c r="C2234" s="217">
        <v>0</v>
      </c>
      <c r="D2234" s="217">
        <v>117807</v>
      </c>
      <c r="E2234" s="217">
        <v>252574</v>
      </c>
      <c r="F2234" s="218">
        <v>370381</v>
      </c>
      <c r="G2234" s="217">
        <v>0</v>
      </c>
      <c r="H2234" s="217">
        <v>0</v>
      </c>
      <c r="I2234" s="217">
        <v>0</v>
      </c>
      <c r="J2234" s="219">
        <v>370381</v>
      </c>
      <c r="K2234" s="219">
        <v>0</v>
      </c>
      <c r="L2234" s="219">
        <v>370381</v>
      </c>
      <c r="M2234" s="218">
        <v>0</v>
      </c>
      <c r="N2234" s="217">
        <v>0</v>
      </c>
    </row>
    <row r="2235" spans="2:14">
      <c r="B2235" s="72">
        <v>2022</v>
      </c>
      <c r="C2235" s="217">
        <v>0</v>
      </c>
      <c r="D2235" s="217">
        <v>118650</v>
      </c>
      <c r="E2235" s="217">
        <v>264988</v>
      </c>
      <c r="F2235" s="218">
        <v>383638</v>
      </c>
      <c r="G2235" s="217">
        <v>0</v>
      </c>
      <c r="H2235" s="217">
        <v>0</v>
      </c>
      <c r="I2235" s="217">
        <v>0</v>
      </c>
      <c r="J2235" s="219">
        <v>383638</v>
      </c>
      <c r="K2235" s="219">
        <v>0</v>
      </c>
      <c r="L2235" s="219">
        <v>383638</v>
      </c>
      <c r="M2235" s="218">
        <v>0</v>
      </c>
      <c r="N2235" s="217">
        <v>0</v>
      </c>
    </row>
    <row r="2236" spans="2:14">
      <c r="B2236" s="72">
        <v>2023</v>
      </c>
      <c r="C2236" s="19">
        <v>0</v>
      </c>
      <c r="D2236" s="19">
        <v>115288</v>
      </c>
      <c r="E2236" s="19">
        <v>262003</v>
      </c>
      <c r="F2236" s="165">
        <v>377291</v>
      </c>
      <c r="G2236" s="19">
        <v>0</v>
      </c>
      <c r="H2236" s="19">
        <v>0</v>
      </c>
      <c r="I2236" s="175">
        <v>0</v>
      </c>
      <c r="J2236" s="166">
        <v>377291</v>
      </c>
      <c r="K2236" s="166">
        <v>0</v>
      </c>
      <c r="L2236" s="166">
        <v>377291</v>
      </c>
      <c r="M2236" s="165">
        <v>0</v>
      </c>
      <c r="N2236" s="19">
        <v>0</v>
      </c>
    </row>
    <row r="2237" spans="2:14">
      <c r="B2237" s="617" t="s">
        <v>503</v>
      </c>
      <c r="C2237" s="217"/>
      <c r="D2237" s="217"/>
      <c r="E2237" s="217"/>
      <c r="F2237" s="218"/>
      <c r="G2237" s="217"/>
      <c r="H2237" s="217"/>
      <c r="I2237" s="217"/>
      <c r="J2237" s="219"/>
      <c r="K2237" s="219"/>
      <c r="L2237" s="219"/>
      <c r="M2237" s="218"/>
      <c r="N2237" s="217"/>
    </row>
    <row r="2238" spans="2:14">
      <c r="B2238" s="72">
        <v>2017</v>
      </c>
      <c r="C2238" s="217">
        <v>0</v>
      </c>
      <c r="D2238" s="217">
        <v>0</v>
      </c>
      <c r="E2238" s="217">
        <v>0</v>
      </c>
      <c r="F2238" s="218">
        <v>0</v>
      </c>
      <c r="G2238" s="217">
        <v>0</v>
      </c>
      <c r="H2238" s="217">
        <v>1579</v>
      </c>
      <c r="I2238" s="217">
        <v>1579</v>
      </c>
      <c r="J2238" s="219">
        <v>1579</v>
      </c>
      <c r="K2238" s="219">
        <v>0</v>
      </c>
      <c r="L2238" s="219">
        <v>1579</v>
      </c>
      <c r="M2238" s="218">
        <v>0</v>
      </c>
      <c r="N2238" s="217">
        <v>0</v>
      </c>
    </row>
    <row r="2239" spans="2:14">
      <c r="B2239" s="72">
        <v>2018</v>
      </c>
      <c r="C2239" s="217">
        <v>0</v>
      </c>
      <c r="D2239" s="217">
        <v>0</v>
      </c>
      <c r="E2239" s="217">
        <v>0</v>
      </c>
      <c r="F2239" s="218">
        <v>0</v>
      </c>
      <c r="G2239" s="217">
        <v>0</v>
      </c>
      <c r="H2239" s="217">
        <v>7944</v>
      </c>
      <c r="I2239" s="217">
        <v>7944</v>
      </c>
      <c r="J2239" s="219">
        <v>7944</v>
      </c>
      <c r="K2239" s="219">
        <v>0</v>
      </c>
      <c r="L2239" s="219">
        <v>7944</v>
      </c>
      <c r="M2239" s="218">
        <v>0</v>
      </c>
      <c r="N2239" s="217">
        <v>0</v>
      </c>
    </row>
    <row r="2240" spans="2:14">
      <c r="B2240" s="72">
        <v>2019</v>
      </c>
      <c r="C2240" s="217">
        <v>0</v>
      </c>
      <c r="D2240" s="217">
        <v>0</v>
      </c>
      <c r="E2240" s="217">
        <v>0</v>
      </c>
      <c r="F2240" s="218">
        <v>0</v>
      </c>
      <c r="G2240" s="217">
        <v>0</v>
      </c>
      <c r="H2240" s="217">
        <v>12007</v>
      </c>
      <c r="I2240" s="217">
        <v>12007</v>
      </c>
      <c r="J2240" s="219">
        <v>12007</v>
      </c>
      <c r="K2240" s="219">
        <v>0</v>
      </c>
      <c r="L2240" s="219">
        <v>12007</v>
      </c>
      <c r="M2240" s="218">
        <v>0</v>
      </c>
      <c r="N2240" s="217">
        <v>0</v>
      </c>
    </row>
    <row r="2241" spans="2:14">
      <c r="B2241" s="72">
        <v>2020</v>
      </c>
      <c r="C2241" s="217">
        <v>0</v>
      </c>
      <c r="D2241" s="217">
        <v>0</v>
      </c>
      <c r="E2241" s="217">
        <v>0</v>
      </c>
      <c r="F2241" s="218">
        <v>0</v>
      </c>
      <c r="G2241" s="217">
        <v>981</v>
      </c>
      <c r="H2241" s="217">
        <v>19851</v>
      </c>
      <c r="I2241" s="217">
        <v>20832</v>
      </c>
      <c r="J2241" s="219">
        <v>20832</v>
      </c>
      <c r="K2241" s="219">
        <v>0</v>
      </c>
      <c r="L2241" s="219">
        <v>20832</v>
      </c>
      <c r="M2241" s="218">
        <v>0</v>
      </c>
      <c r="N2241" s="217">
        <v>0</v>
      </c>
    </row>
    <row r="2242" spans="2:14">
      <c r="B2242" s="72">
        <v>2021</v>
      </c>
      <c r="C2242" s="217">
        <v>0</v>
      </c>
      <c r="D2242" s="217">
        <v>0</v>
      </c>
      <c r="E2242" s="217">
        <v>0</v>
      </c>
      <c r="F2242" s="218">
        <v>0</v>
      </c>
      <c r="G2242" s="217">
        <v>1625</v>
      </c>
      <c r="H2242" s="217">
        <v>26406</v>
      </c>
      <c r="I2242" s="217">
        <v>28031</v>
      </c>
      <c r="J2242" s="219">
        <v>28031</v>
      </c>
      <c r="K2242" s="219">
        <v>0</v>
      </c>
      <c r="L2242" s="219">
        <v>28031</v>
      </c>
      <c r="M2242" s="218">
        <v>0</v>
      </c>
      <c r="N2242" s="217">
        <v>0</v>
      </c>
    </row>
    <row r="2243" spans="2:14">
      <c r="B2243" s="72">
        <v>2022</v>
      </c>
      <c r="C2243" s="217">
        <v>0</v>
      </c>
      <c r="D2243" s="217">
        <v>0</v>
      </c>
      <c r="E2243" s="217">
        <v>0</v>
      </c>
      <c r="F2243" s="218">
        <v>0</v>
      </c>
      <c r="G2243" s="217">
        <v>4722</v>
      </c>
      <c r="H2243" s="217">
        <v>27972</v>
      </c>
      <c r="I2243" s="217">
        <v>32694</v>
      </c>
      <c r="J2243" s="219">
        <v>32694</v>
      </c>
      <c r="K2243" s="219">
        <v>0</v>
      </c>
      <c r="L2243" s="219">
        <v>32694</v>
      </c>
      <c r="M2243" s="218">
        <v>0</v>
      </c>
      <c r="N2243" s="217">
        <v>0</v>
      </c>
    </row>
    <row r="2244" spans="2:14">
      <c r="B2244" s="72">
        <v>2023</v>
      </c>
      <c r="C2244" s="19">
        <v>0</v>
      </c>
      <c r="D2244" s="19">
        <v>0</v>
      </c>
      <c r="E2244" s="19">
        <v>0</v>
      </c>
      <c r="F2244" s="165">
        <v>0</v>
      </c>
      <c r="G2244" s="19">
        <v>3715</v>
      </c>
      <c r="H2244" s="19">
        <v>0</v>
      </c>
      <c r="I2244" s="175">
        <v>3715</v>
      </c>
      <c r="J2244" s="166">
        <v>3715</v>
      </c>
      <c r="K2244" s="166">
        <v>0</v>
      </c>
      <c r="L2244" s="166">
        <v>3715</v>
      </c>
      <c r="M2244" s="165">
        <v>0</v>
      </c>
      <c r="N2244" s="19">
        <v>0</v>
      </c>
    </row>
    <row r="2245" spans="2:14">
      <c r="B2245" s="617" t="s">
        <v>499</v>
      </c>
      <c r="C2245" s="217"/>
      <c r="D2245" s="217"/>
      <c r="E2245" s="217"/>
      <c r="F2245" s="218"/>
      <c r="G2245" s="217"/>
      <c r="H2245" s="217"/>
      <c r="I2245" s="217"/>
      <c r="J2245" s="219"/>
      <c r="K2245" s="219"/>
      <c r="L2245" s="219"/>
      <c r="M2245" s="218"/>
      <c r="N2245" s="217"/>
    </row>
    <row r="2246" spans="2:14">
      <c r="B2246" s="72">
        <v>2012</v>
      </c>
      <c r="C2246" s="217">
        <v>0</v>
      </c>
      <c r="D2246" s="217">
        <v>63862</v>
      </c>
      <c r="E2246" s="217">
        <v>150529</v>
      </c>
      <c r="F2246" s="218">
        <v>214391</v>
      </c>
      <c r="G2246" s="217">
        <v>0</v>
      </c>
      <c r="H2246" s="217">
        <v>0</v>
      </c>
      <c r="I2246" s="217">
        <v>0</v>
      </c>
      <c r="J2246" s="219">
        <v>214391</v>
      </c>
      <c r="K2246" s="219"/>
      <c r="L2246" s="219">
        <v>214391</v>
      </c>
      <c r="M2246" s="218"/>
      <c r="N2246" s="217">
        <v>15405</v>
      </c>
    </row>
    <row r="2247" spans="2:14">
      <c r="B2247" s="72">
        <v>2013</v>
      </c>
      <c r="C2247" s="217">
        <v>0</v>
      </c>
      <c r="D2247" s="217">
        <v>55959</v>
      </c>
      <c r="E2247" s="217">
        <v>147854</v>
      </c>
      <c r="F2247" s="218">
        <v>203813</v>
      </c>
      <c r="G2247" s="217">
        <v>13324</v>
      </c>
      <c r="H2247" s="217">
        <v>0</v>
      </c>
      <c r="I2247" s="217">
        <v>13324</v>
      </c>
      <c r="J2247" s="219">
        <v>217137</v>
      </c>
      <c r="K2247" s="219"/>
      <c r="L2247" s="219">
        <v>217137</v>
      </c>
      <c r="M2247" s="218">
        <v>0</v>
      </c>
      <c r="N2247" s="217">
        <v>17357</v>
      </c>
    </row>
    <row r="2248" spans="2:14">
      <c r="B2248" s="72">
        <v>2014</v>
      </c>
      <c r="C2248" s="217">
        <v>0</v>
      </c>
      <c r="D2248" s="217">
        <v>45974</v>
      </c>
      <c r="E2248" s="217">
        <v>133576</v>
      </c>
      <c r="F2248" s="218">
        <v>179550</v>
      </c>
      <c r="G2248" s="217">
        <v>16742</v>
      </c>
      <c r="H2248" s="217">
        <v>0</v>
      </c>
      <c r="I2248" s="217">
        <v>16742</v>
      </c>
      <c r="J2248" s="219">
        <v>196292</v>
      </c>
      <c r="K2248" s="219">
        <v>842104</v>
      </c>
      <c r="L2248" s="219">
        <v>1038396</v>
      </c>
      <c r="M2248" s="218"/>
      <c r="N2248" s="217">
        <v>9840</v>
      </c>
    </row>
    <row r="2249" spans="2:14">
      <c r="B2249" s="72">
        <v>2015</v>
      </c>
      <c r="C2249" s="217">
        <v>0</v>
      </c>
      <c r="D2249" s="217">
        <v>44779</v>
      </c>
      <c r="E2249" s="217">
        <v>164258</v>
      </c>
      <c r="F2249" s="218">
        <v>209037</v>
      </c>
      <c r="G2249" s="217">
        <v>13619</v>
      </c>
      <c r="H2249" s="217">
        <v>0</v>
      </c>
      <c r="I2249" s="217">
        <v>13619</v>
      </c>
      <c r="J2249" s="219">
        <v>222656</v>
      </c>
      <c r="K2249" s="219">
        <v>807334</v>
      </c>
      <c r="L2249" s="219">
        <v>1029990</v>
      </c>
      <c r="M2249" s="218"/>
      <c r="N2249" s="217">
        <v>10425</v>
      </c>
    </row>
    <row r="2250" spans="2:14">
      <c r="B2250" s="72">
        <v>2016</v>
      </c>
      <c r="C2250" s="217">
        <v>0</v>
      </c>
      <c r="D2250" s="217">
        <v>59130</v>
      </c>
      <c r="E2250" s="217">
        <v>195504</v>
      </c>
      <c r="F2250" s="218">
        <v>254634</v>
      </c>
      <c r="G2250" s="217">
        <v>8708</v>
      </c>
      <c r="H2250" s="217">
        <v>0</v>
      </c>
      <c r="I2250" s="217">
        <v>8708</v>
      </c>
      <c r="J2250" s="219">
        <v>263342</v>
      </c>
      <c r="K2250" s="219">
        <v>812568</v>
      </c>
      <c r="L2250" s="219">
        <v>1075910</v>
      </c>
      <c r="M2250" s="218"/>
      <c r="N2250" s="217">
        <v>13837</v>
      </c>
    </row>
    <row r="2251" spans="2:14">
      <c r="B2251" s="72">
        <v>2017</v>
      </c>
      <c r="C2251" s="217">
        <v>0</v>
      </c>
      <c r="D2251" s="217">
        <v>84756</v>
      </c>
      <c r="E2251" s="217">
        <v>206463</v>
      </c>
      <c r="F2251" s="218">
        <v>291219</v>
      </c>
      <c r="G2251" s="217">
        <v>7815</v>
      </c>
      <c r="H2251" s="217">
        <v>0</v>
      </c>
      <c r="I2251" s="217">
        <v>7815</v>
      </c>
      <c r="J2251" s="219">
        <v>299034</v>
      </c>
      <c r="K2251" s="219">
        <v>794412</v>
      </c>
      <c r="L2251" s="219">
        <v>1093446</v>
      </c>
      <c r="M2251" s="218"/>
      <c r="N2251" s="217">
        <v>11179</v>
      </c>
    </row>
    <row r="2252" spans="2:14">
      <c r="B2252" s="72">
        <v>2018</v>
      </c>
      <c r="C2252" s="217">
        <v>0</v>
      </c>
      <c r="D2252" s="217">
        <v>89712</v>
      </c>
      <c r="E2252" s="217">
        <v>204533</v>
      </c>
      <c r="F2252" s="218">
        <v>294245</v>
      </c>
      <c r="G2252" s="217">
        <v>7533</v>
      </c>
      <c r="H2252" s="217">
        <v>0</v>
      </c>
      <c r="I2252" s="217">
        <v>7533</v>
      </c>
      <c r="J2252" s="219">
        <v>301778</v>
      </c>
      <c r="K2252" s="219">
        <v>764390</v>
      </c>
      <c r="L2252" s="219">
        <v>1066168</v>
      </c>
      <c r="M2252" s="218"/>
      <c r="N2252" s="217">
        <v>11304</v>
      </c>
    </row>
    <row r="2253" spans="2:14">
      <c r="B2253" s="72">
        <v>2019</v>
      </c>
      <c r="C2253" s="217">
        <v>0</v>
      </c>
      <c r="D2253" s="217">
        <v>91406</v>
      </c>
      <c r="E2253" s="217">
        <v>205866</v>
      </c>
      <c r="F2253" s="218">
        <v>297272</v>
      </c>
      <c r="G2253" s="217">
        <v>3645</v>
      </c>
      <c r="H2253" s="217">
        <v>0</v>
      </c>
      <c r="I2253" s="217">
        <v>3645</v>
      </c>
      <c r="J2253" s="219">
        <v>300917</v>
      </c>
      <c r="K2253" s="219">
        <v>718716</v>
      </c>
      <c r="L2253" s="219">
        <v>1019633</v>
      </c>
      <c r="M2253" s="218"/>
      <c r="N2253" s="217">
        <v>10947</v>
      </c>
    </row>
    <row r="2254" spans="2:14">
      <c r="B2254" s="72">
        <v>2020</v>
      </c>
      <c r="C2254" s="217">
        <v>0</v>
      </c>
      <c r="D2254" s="217">
        <v>12781</v>
      </c>
      <c r="E2254" s="217">
        <v>174234</v>
      </c>
      <c r="F2254" s="218">
        <v>187015</v>
      </c>
      <c r="G2254" s="217">
        <v>2777</v>
      </c>
      <c r="H2254" s="217">
        <v>0</v>
      </c>
      <c r="I2254" s="217">
        <v>2777</v>
      </c>
      <c r="J2254" s="219">
        <v>189792</v>
      </c>
      <c r="K2254" s="219">
        <v>672300</v>
      </c>
      <c r="L2254" s="219">
        <v>862092</v>
      </c>
      <c r="M2254" s="218"/>
      <c r="N2254" s="217">
        <v>6414</v>
      </c>
    </row>
    <row r="2255" spans="2:14">
      <c r="B2255" s="72">
        <v>2021</v>
      </c>
      <c r="C2255" s="217">
        <v>0</v>
      </c>
      <c r="D2255" s="217">
        <v>12446</v>
      </c>
      <c r="E2255" s="217">
        <v>86471</v>
      </c>
      <c r="F2255" s="218">
        <v>98917</v>
      </c>
      <c r="G2255" s="217">
        <v>2644</v>
      </c>
      <c r="H2255" s="217">
        <v>0</v>
      </c>
      <c r="I2255" s="217">
        <v>2644</v>
      </c>
      <c r="J2255" s="219">
        <v>101561</v>
      </c>
      <c r="K2255" s="219">
        <v>648549</v>
      </c>
      <c r="L2255" s="219">
        <v>750110</v>
      </c>
      <c r="M2255" s="218"/>
      <c r="N2255" s="217">
        <v>5152</v>
      </c>
    </row>
    <row r="2256" spans="2:14">
      <c r="B2256" s="72">
        <v>2022</v>
      </c>
      <c r="C2256" s="217">
        <v>0</v>
      </c>
      <c r="D2256" s="217">
        <v>13127</v>
      </c>
      <c r="E2256" s="217">
        <v>100892</v>
      </c>
      <c r="F2256" s="218">
        <v>114019</v>
      </c>
      <c r="G2256" s="217">
        <v>2556</v>
      </c>
      <c r="H2256" s="217">
        <v>0</v>
      </c>
      <c r="I2256" s="217">
        <v>2556</v>
      </c>
      <c r="J2256" s="219">
        <v>116575</v>
      </c>
      <c r="K2256" s="219">
        <v>594038</v>
      </c>
      <c r="L2256" s="219">
        <v>710613</v>
      </c>
      <c r="M2256" s="218"/>
      <c r="N2256" s="217">
        <v>5773</v>
      </c>
    </row>
    <row r="2257" spans="2:14">
      <c r="B2257" s="72">
        <v>2023</v>
      </c>
      <c r="C2257" s="217">
        <v>0</v>
      </c>
      <c r="D2257" s="217">
        <v>12661</v>
      </c>
      <c r="E2257" s="217">
        <v>108993</v>
      </c>
      <c r="F2257" s="218">
        <v>121654</v>
      </c>
      <c r="G2257" s="217">
        <v>0</v>
      </c>
      <c r="H2257" s="217">
        <v>0</v>
      </c>
      <c r="I2257" s="217">
        <v>0</v>
      </c>
      <c r="J2257" s="219">
        <v>121654</v>
      </c>
      <c r="K2257" s="219">
        <v>579599</v>
      </c>
      <c r="L2257" s="219">
        <v>701253</v>
      </c>
      <c r="M2257" s="218"/>
      <c r="N2257" s="217">
        <v>5722</v>
      </c>
    </row>
    <row r="2258" spans="2:14">
      <c r="B2258" s="616" t="s">
        <v>694</v>
      </c>
      <c r="C2258" s="217"/>
      <c r="D2258" s="217"/>
      <c r="E2258" s="217"/>
      <c r="F2258" s="218"/>
      <c r="G2258" s="217"/>
      <c r="H2258" s="217"/>
      <c r="I2258" s="217"/>
      <c r="J2258" s="219"/>
      <c r="K2258" s="219"/>
      <c r="L2258" s="219"/>
      <c r="M2258" s="218"/>
      <c r="N2258" s="217"/>
    </row>
    <row r="2259" spans="2:14">
      <c r="B2259" s="617" t="s">
        <v>597</v>
      </c>
      <c r="C2259" s="217"/>
      <c r="D2259" s="217"/>
      <c r="E2259" s="217"/>
      <c r="F2259" s="218"/>
      <c r="G2259" s="217"/>
      <c r="H2259" s="217"/>
      <c r="I2259" s="217"/>
      <c r="J2259" s="219"/>
      <c r="K2259" s="219"/>
      <c r="L2259" s="219"/>
      <c r="M2259" s="218"/>
      <c r="N2259" s="217"/>
    </row>
    <row r="2260" spans="2:14">
      <c r="B2260" s="72">
        <v>2012</v>
      </c>
      <c r="C2260" s="217">
        <v>0</v>
      </c>
      <c r="D2260" s="217">
        <v>0</v>
      </c>
      <c r="E2260" s="217">
        <v>0</v>
      </c>
      <c r="F2260" s="218">
        <v>0</v>
      </c>
      <c r="G2260" s="217">
        <v>636</v>
      </c>
      <c r="H2260" s="217">
        <v>0</v>
      </c>
      <c r="I2260" s="217">
        <v>636</v>
      </c>
      <c r="J2260" s="219">
        <v>636</v>
      </c>
      <c r="K2260" s="219"/>
      <c r="L2260" s="219">
        <v>636</v>
      </c>
      <c r="M2260" s="218"/>
      <c r="N2260" s="217">
        <v>0</v>
      </c>
    </row>
    <row r="2261" spans="2:14">
      <c r="B2261" s="72">
        <v>2013</v>
      </c>
      <c r="C2261" s="217">
        <v>0</v>
      </c>
      <c r="D2261" s="217">
        <v>0</v>
      </c>
      <c r="E2261" s="217">
        <v>0</v>
      </c>
      <c r="F2261" s="218">
        <v>0</v>
      </c>
      <c r="G2261" s="217">
        <v>479</v>
      </c>
      <c r="H2261" s="217">
        <v>0</v>
      </c>
      <c r="I2261" s="217">
        <v>479</v>
      </c>
      <c r="J2261" s="219">
        <v>479</v>
      </c>
      <c r="K2261" s="219"/>
      <c r="L2261" s="219">
        <v>479</v>
      </c>
      <c r="M2261" s="218">
        <v>0</v>
      </c>
      <c r="N2261" s="217">
        <v>0</v>
      </c>
    </row>
    <row r="2262" spans="2:14">
      <c r="B2262" s="72">
        <v>2014</v>
      </c>
      <c r="C2262" s="217">
        <v>0</v>
      </c>
      <c r="D2262" s="217">
        <v>0</v>
      </c>
      <c r="E2262" s="217">
        <v>0</v>
      </c>
      <c r="F2262" s="218">
        <v>0</v>
      </c>
      <c r="G2262" s="217">
        <v>22</v>
      </c>
      <c r="H2262" s="217">
        <v>0</v>
      </c>
      <c r="I2262" s="217">
        <v>22</v>
      </c>
      <c r="J2262" s="219">
        <v>22</v>
      </c>
      <c r="K2262" s="219"/>
      <c r="L2262" s="219">
        <v>22</v>
      </c>
      <c r="M2262" s="218"/>
      <c r="N2262" s="217">
        <v>0</v>
      </c>
    </row>
    <row r="2263" spans="2:14">
      <c r="B2263" s="616" t="s">
        <v>695</v>
      </c>
      <c r="C2263" s="217"/>
      <c r="D2263" s="217"/>
      <c r="E2263" s="217"/>
      <c r="F2263" s="218"/>
      <c r="G2263" s="217"/>
      <c r="H2263" s="217"/>
      <c r="I2263" s="217"/>
      <c r="J2263" s="219"/>
      <c r="K2263" s="219"/>
      <c r="L2263" s="219"/>
      <c r="M2263" s="218"/>
      <c r="N2263" s="217"/>
    </row>
    <row r="2264" spans="2:14">
      <c r="B2264" s="617" t="s">
        <v>385</v>
      </c>
      <c r="C2264" s="217"/>
      <c r="D2264" s="217"/>
      <c r="E2264" s="217"/>
      <c r="F2264" s="218"/>
      <c r="G2264" s="217"/>
      <c r="H2264" s="217"/>
      <c r="I2264" s="217"/>
      <c r="J2264" s="219"/>
      <c r="K2264" s="219"/>
      <c r="L2264" s="219"/>
      <c r="M2264" s="218"/>
      <c r="N2264" s="217"/>
    </row>
    <row r="2265" spans="2:14">
      <c r="B2265" s="72">
        <v>2012</v>
      </c>
      <c r="C2265" s="217">
        <v>0</v>
      </c>
      <c r="D2265" s="217">
        <v>0</v>
      </c>
      <c r="E2265" s="217">
        <v>0</v>
      </c>
      <c r="F2265" s="218">
        <v>0</v>
      </c>
      <c r="G2265" s="217">
        <v>2271</v>
      </c>
      <c r="H2265" s="217">
        <v>1685</v>
      </c>
      <c r="I2265" s="217">
        <v>3956</v>
      </c>
      <c r="J2265" s="219">
        <v>3956</v>
      </c>
      <c r="K2265" s="219">
        <v>0</v>
      </c>
      <c r="L2265" s="219">
        <v>3956</v>
      </c>
      <c r="M2265" s="218">
        <v>13368</v>
      </c>
      <c r="N2265" s="217">
        <v>13368</v>
      </c>
    </row>
    <row r="2266" spans="2:14">
      <c r="B2266" s="72">
        <v>2013</v>
      </c>
      <c r="C2266" s="217">
        <v>0</v>
      </c>
      <c r="D2266" s="217">
        <v>0</v>
      </c>
      <c r="E2266" s="217">
        <v>0</v>
      </c>
      <c r="F2266" s="218">
        <v>0</v>
      </c>
      <c r="G2266" s="217">
        <v>3579</v>
      </c>
      <c r="H2266" s="217">
        <v>2332</v>
      </c>
      <c r="I2266" s="217">
        <v>5911</v>
      </c>
      <c r="J2266" s="219">
        <v>5911</v>
      </c>
      <c r="K2266" s="219">
        <v>0</v>
      </c>
      <c r="L2266" s="219">
        <v>5911</v>
      </c>
      <c r="M2266" s="218">
        <v>189</v>
      </c>
      <c r="N2266" s="217">
        <v>189</v>
      </c>
    </row>
    <row r="2267" spans="2:14">
      <c r="B2267" s="72">
        <v>2014</v>
      </c>
      <c r="C2267" s="217">
        <v>0</v>
      </c>
      <c r="D2267" s="217">
        <v>0</v>
      </c>
      <c r="E2267" s="217">
        <v>0</v>
      </c>
      <c r="F2267" s="218">
        <v>0</v>
      </c>
      <c r="G2267" s="217">
        <v>6021</v>
      </c>
      <c r="H2267" s="217">
        <v>2157</v>
      </c>
      <c r="I2267" s="217">
        <v>8178</v>
      </c>
      <c r="J2267" s="219">
        <v>8178</v>
      </c>
      <c r="K2267" s="219">
        <v>0</v>
      </c>
      <c r="L2267" s="219">
        <v>8178</v>
      </c>
      <c r="M2267" s="218">
        <v>314</v>
      </c>
      <c r="N2267" s="217">
        <v>314</v>
      </c>
    </row>
    <row r="2268" spans="2:14">
      <c r="B2268" s="72">
        <v>2015</v>
      </c>
      <c r="C2268" s="217">
        <v>0</v>
      </c>
      <c r="D2268" s="217">
        <v>0</v>
      </c>
      <c r="E2268" s="217">
        <v>0</v>
      </c>
      <c r="F2268" s="218">
        <v>0</v>
      </c>
      <c r="G2268" s="217">
        <v>9120</v>
      </c>
      <c r="H2268" s="217">
        <v>1612</v>
      </c>
      <c r="I2268" s="217">
        <v>10732</v>
      </c>
      <c r="J2268" s="219">
        <v>10732</v>
      </c>
      <c r="K2268" s="219">
        <v>0</v>
      </c>
      <c r="L2268" s="219">
        <v>10732</v>
      </c>
      <c r="M2268" s="218">
        <v>512</v>
      </c>
      <c r="N2268" s="217">
        <v>512</v>
      </c>
    </row>
    <row r="2269" spans="2:14">
      <c r="B2269" s="72">
        <v>2016</v>
      </c>
      <c r="C2269" s="217">
        <v>0</v>
      </c>
      <c r="D2269" s="217">
        <v>0</v>
      </c>
      <c r="E2269" s="217">
        <v>0</v>
      </c>
      <c r="F2269" s="218">
        <v>0</v>
      </c>
      <c r="G2269" s="217">
        <v>11756</v>
      </c>
      <c r="H2269" s="217">
        <v>0</v>
      </c>
      <c r="I2269" s="217">
        <v>11756</v>
      </c>
      <c r="J2269" s="219">
        <v>11756</v>
      </c>
      <c r="K2269" s="219">
        <v>0</v>
      </c>
      <c r="L2269" s="219">
        <v>11756</v>
      </c>
      <c r="M2269" s="218">
        <v>2210</v>
      </c>
      <c r="N2269" s="217">
        <v>2210</v>
      </c>
    </row>
    <row r="2270" spans="2:14">
      <c r="B2270" s="72">
        <v>2017</v>
      </c>
      <c r="C2270" s="217">
        <v>0</v>
      </c>
      <c r="D2270" s="217">
        <v>0</v>
      </c>
      <c r="E2270" s="217">
        <v>0</v>
      </c>
      <c r="F2270" s="218">
        <v>0</v>
      </c>
      <c r="G2270" s="217">
        <v>15423</v>
      </c>
      <c r="H2270" s="217">
        <v>0</v>
      </c>
      <c r="I2270" s="217">
        <v>15423</v>
      </c>
      <c r="J2270" s="219">
        <v>15423</v>
      </c>
      <c r="K2270" s="219">
        <v>0</v>
      </c>
      <c r="L2270" s="219">
        <v>15423</v>
      </c>
      <c r="M2270" s="218">
        <v>3676</v>
      </c>
      <c r="N2270" s="217">
        <v>3676</v>
      </c>
    </row>
    <row r="2271" spans="2:14">
      <c r="B2271" s="72">
        <v>2018</v>
      </c>
      <c r="C2271" s="217">
        <v>0</v>
      </c>
      <c r="D2271" s="217">
        <v>0</v>
      </c>
      <c r="E2271" s="217">
        <v>0</v>
      </c>
      <c r="F2271" s="218">
        <v>0</v>
      </c>
      <c r="G2271" s="217">
        <v>32844</v>
      </c>
      <c r="H2271" s="217">
        <v>0</v>
      </c>
      <c r="I2271" s="217">
        <v>32844</v>
      </c>
      <c r="J2271" s="219">
        <v>32844</v>
      </c>
      <c r="K2271" s="219">
        <v>0</v>
      </c>
      <c r="L2271" s="219">
        <v>32844</v>
      </c>
      <c r="M2271" s="218">
        <v>3274</v>
      </c>
      <c r="N2271" s="217">
        <v>3274</v>
      </c>
    </row>
    <row r="2272" spans="2:14">
      <c r="B2272" s="72">
        <v>2019</v>
      </c>
      <c r="C2272" s="217">
        <v>0</v>
      </c>
      <c r="D2272" s="217">
        <v>0</v>
      </c>
      <c r="E2272" s="217">
        <v>0</v>
      </c>
      <c r="F2272" s="218">
        <v>0</v>
      </c>
      <c r="G2272" s="217">
        <v>42866</v>
      </c>
      <c r="H2272" s="217">
        <v>0</v>
      </c>
      <c r="I2272" s="217">
        <v>42866</v>
      </c>
      <c r="J2272" s="219">
        <v>42866</v>
      </c>
      <c r="K2272" s="219">
        <v>0</v>
      </c>
      <c r="L2272" s="219">
        <v>42866</v>
      </c>
      <c r="M2272" s="218">
        <v>453</v>
      </c>
      <c r="N2272" s="217">
        <v>453</v>
      </c>
    </row>
    <row r="2273" spans="2:14">
      <c r="B2273" s="616" t="s">
        <v>153</v>
      </c>
      <c r="C2273" s="217"/>
      <c r="D2273" s="217"/>
      <c r="E2273" s="217"/>
      <c r="F2273" s="218"/>
      <c r="G2273" s="217"/>
      <c r="H2273" s="217"/>
      <c r="I2273" s="217"/>
      <c r="J2273" s="219"/>
      <c r="K2273" s="219"/>
      <c r="L2273" s="219"/>
      <c r="M2273" s="218"/>
      <c r="N2273" s="217"/>
    </row>
    <row r="2274" spans="2:14">
      <c r="B2274" s="617" t="s">
        <v>504</v>
      </c>
      <c r="C2274" s="217"/>
      <c r="D2274" s="217"/>
      <c r="E2274" s="217"/>
      <c r="F2274" s="218"/>
      <c r="G2274" s="217"/>
      <c r="H2274" s="217"/>
      <c r="I2274" s="217"/>
      <c r="J2274" s="219"/>
      <c r="K2274" s="219"/>
      <c r="L2274" s="219"/>
      <c r="M2274" s="218"/>
      <c r="N2274" s="217"/>
    </row>
    <row r="2275" spans="2:14">
      <c r="B2275" s="72">
        <v>2012</v>
      </c>
      <c r="C2275" s="217">
        <v>0</v>
      </c>
      <c r="D2275" s="217">
        <v>41</v>
      </c>
      <c r="E2275" s="217">
        <v>16513</v>
      </c>
      <c r="F2275" s="218">
        <v>16554</v>
      </c>
      <c r="G2275" s="217">
        <v>373</v>
      </c>
      <c r="H2275" s="217">
        <v>0</v>
      </c>
      <c r="I2275" s="217">
        <v>373</v>
      </c>
      <c r="J2275" s="219">
        <v>16927</v>
      </c>
      <c r="K2275" s="219">
        <v>0</v>
      </c>
      <c r="L2275" s="219">
        <v>16927</v>
      </c>
      <c r="M2275" s="218">
        <v>71917</v>
      </c>
      <c r="N2275" s="217">
        <v>71917</v>
      </c>
    </row>
    <row r="2276" spans="2:14">
      <c r="B2276" s="72">
        <v>2013</v>
      </c>
      <c r="C2276" s="217">
        <v>0</v>
      </c>
      <c r="D2276" s="217">
        <v>13</v>
      </c>
      <c r="E2276" s="217">
        <v>17948</v>
      </c>
      <c r="F2276" s="218">
        <v>17961</v>
      </c>
      <c r="G2276" s="217">
        <v>441</v>
      </c>
      <c r="H2276" s="217">
        <v>0</v>
      </c>
      <c r="I2276" s="217">
        <v>441</v>
      </c>
      <c r="J2276" s="219">
        <v>18402</v>
      </c>
      <c r="K2276" s="219">
        <v>0</v>
      </c>
      <c r="L2276" s="219">
        <v>18402</v>
      </c>
      <c r="M2276" s="218">
        <v>74208</v>
      </c>
      <c r="N2276" s="217">
        <v>74208</v>
      </c>
    </row>
    <row r="2277" spans="2:14">
      <c r="B2277" s="72">
        <v>2014</v>
      </c>
      <c r="C2277" s="217">
        <v>1508</v>
      </c>
      <c r="D2277" s="217">
        <v>12</v>
      </c>
      <c r="E2277" s="217">
        <v>18777</v>
      </c>
      <c r="F2277" s="218">
        <v>20297</v>
      </c>
      <c r="G2277" s="217">
        <v>497</v>
      </c>
      <c r="H2277" s="217">
        <v>0</v>
      </c>
      <c r="I2277" s="217">
        <v>497</v>
      </c>
      <c r="J2277" s="219">
        <v>20794</v>
      </c>
      <c r="K2277" s="219">
        <v>0</v>
      </c>
      <c r="L2277" s="219">
        <v>20794</v>
      </c>
      <c r="M2277" s="218">
        <v>122309</v>
      </c>
      <c r="N2277" s="217">
        <v>122309</v>
      </c>
    </row>
    <row r="2278" spans="2:14">
      <c r="B2278" s="72">
        <v>2015</v>
      </c>
      <c r="C2278" s="217">
        <v>1886</v>
      </c>
      <c r="D2278" s="217">
        <v>13</v>
      </c>
      <c r="E2278" s="217">
        <v>18562</v>
      </c>
      <c r="F2278" s="218">
        <v>20461</v>
      </c>
      <c r="G2278" s="217">
        <v>529</v>
      </c>
      <c r="H2278" s="217">
        <v>0</v>
      </c>
      <c r="I2278" s="217">
        <v>529</v>
      </c>
      <c r="J2278" s="219">
        <v>20990</v>
      </c>
      <c r="K2278" s="219">
        <v>0</v>
      </c>
      <c r="L2278" s="219">
        <v>20990</v>
      </c>
      <c r="M2278" s="218">
        <v>139561</v>
      </c>
      <c r="N2278" s="217">
        <v>139561</v>
      </c>
    </row>
    <row r="2279" spans="2:14">
      <c r="B2279" s="72">
        <v>2016</v>
      </c>
      <c r="C2279" s="217">
        <v>3340</v>
      </c>
      <c r="D2279" s="217">
        <v>13</v>
      </c>
      <c r="E2279" s="217">
        <v>18738</v>
      </c>
      <c r="F2279" s="218">
        <v>22091</v>
      </c>
      <c r="G2279" s="217">
        <v>498</v>
      </c>
      <c r="H2279" s="217">
        <v>0</v>
      </c>
      <c r="I2279" s="217">
        <v>498</v>
      </c>
      <c r="J2279" s="219">
        <v>22589</v>
      </c>
      <c r="K2279" s="219">
        <v>0</v>
      </c>
      <c r="L2279" s="219">
        <v>22589</v>
      </c>
      <c r="M2279" s="218">
        <v>144875</v>
      </c>
      <c r="N2279" s="217">
        <v>144875</v>
      </c>
    </row>
    <row r="2280" spans="2:14">
      <c r="B2280" s="72">
        <v>2017</v>
      </c>
      <c r="C2280" s="217">
        <v>7412</v>
      </c>
      <c r="D2280" s="217">
        <v>30</v>
      </c>
      <c r="E2280" s="217">
        <v>19672</v>
      </c>
      <c r="F2280" s="218">
        <v>27114</v>
      </c>
      <c r="G2280" s="217">
        <v>602</v>
      </c>
      <c r="H2280" s="217">
        <v>0</v>
      </c>
      <c r="I2280" s="217">
        <v>602</v>
      </c>
      <c r="J2280" s="219">
        <v>27716</v>
      </c>
      <c r="K2280" s="219">
        <v>0</v>
      </c>
      <c r="L2280" s="219">
        <v>27716</v>
      </c>
      <c r="M2280" s="218">
        <v>133526</v>
      </c>
      <c r="N2280" s="217">
        <v>133526</v>
      </c>
    </row>
    <row r="2281" spans="2:14">
      <c r="B2281" s="72">
        <v>2018</v>
      </c>
      <c r="C2281" s="217">
        <v>12899</v>
      </c>
      <c r="D2281" s="217">
        <v>15</v>
      </c>
      <c r="E2281" s="217">
        <v>20551</v>
      </c>
      <c r="F2281" s="218">
        <v>33465</v>
      </c>
      <c r="G2281" s="217">
        <v>577</v>
      </c>
      <c r="H2281" s="217">
        <v>0</v>
      </c>
      <c r="I2281" s="217">
        <v>577</v>
      </c>
      <c r="J2281" s="219">
        <v>34042</v>
      </c>
      <c r="K2281" s="219">
        <v>0</v>
      </c>
      <c r="L2281" s="219">
        <v>34042</v>
      </c>
      <c r="M2281" s="218">
        <v>123354</v>
      </c>
      <c r="N2281" s="217">
        <v>123354</v>
      </c>
    </row>
    <row r="2282" spans="2:14">
      <c r="B2282" s="72">
        <v>2019</v>
      </c>
      <c r="C2282" s="217">
        <v>16264</v>
      </c>
      <c r="D2282" s="217">
        <v>15</v>
      </c>
      <c r="E2282" s="217">
        <v>22377</v>
      </c>
      <c r="F2282" s="218">
        <v>38656</v>
      </c>
      <c r="G2282" s="217">
        <v>612</v>
      </c>
      <c r="H2282" s="217">
        <v>0</v>
      </c>
      <c r="I2282" s="217">
        <v>612</v>
      </c>
      <c r="J2282" s="219">
        <v>39268</v>
      </c>
      <c r="K2282" s="219">
        <v>0</v>
      </c>
      <c r="L2282" s="219">
        <v>39268</v>
      </c>
      <c r="M2282" s="218">
        <v>116999</v>
      </c>
      <c r="N2282" s="217">
        <v>116999</v>
      </c>
    </row>
    <row r="2283" spans="2:14">
      <c r="B2283" s="72">
        <v>2020</v>
      </c>
      <c r="C2283" s="217">
        <v>21996</v>
      </c>
      <c r="D2283" s="217">
        <v>18</v>
      </c>
      <c r="E2283" s="217">
        <v>10247</v>
      </c>
      <c r="F2283" s="218">
        <v>32261</v>
      </c>
      <c r="G2283" s="217">
        <v>646</v>
      </c>
      <c r="H2283" s="217">
        <v>0</v>
      </c>
      <c r="I2283" s="217">
        <v>646</v>
      </c>
      <c r="J2283" s="219">
        <v>32907</v>
      </c>
      <c r="K2283" s="219">
        <v>0</v>
      </c>
      <c r="L2283" s="219">
        <v>32907</v>
      </c>
      <c r="M2283" s="218">
        <v>131055</v>
      </c>
      <c r="N2283" s="217">
        <v>143396</v>
      </c>
    </row>
    <row r="2284" spans="2:14">
      <c r="B2284" s="72">
        <v>2021</v>
      </c>
      <c r="C2284" s="217">
        <v>21769</v>
      </c>
      <c r="D2284" s="217">
        <v>19</v>
      </c>
      <c r="E2284" s="217">
        <v>10635</v>
      </c>
      <c r="F2284" s="218">
        <v>32423</v>
      </c>
      <c r="G2284" s="217">
        <v>696</v>
      </c>
      <c r="H2284" s="217">
        <v>0</v>
      </c>
      <c r="I2284" s="217">
        <v>696</v>
      </c>
      <c r="J2284" s="219">
        <v>33119</v>
      </c>
      <c r="K2284" s="219">
        <v>0</v>
      </c>
      <c r="L2284" s="219">
        <v>33119</v>
      </c>
      <c r="M2284" s="218">
        <v>139498</v>
      </c>
      <c r="N2284" s="217">
        <v>152037</v>
      </c>
    </row>
    <row r="2285" spans="2:14">
      <c r="B2285" s="72">
        <v>2022</v>
      </c>
      <c r="C2285" s="217">
        <v>20103</v>
      </c>
      <c r="D2285" s="217">
        <v>27</v>
      </c>
      <c r="E2285" s="217">
        <v>24579</v>
      </c>
      <c r="F2285" s="218">
        <v>44709</v>
      </c>
      <c r="G2285" s="217">
        <v>0</v>
      </c>
      <c r="H2285" s="217">
        <v>0</v>
      </c>
      <c r="I2285" s="217">
        <v>0</v>
      </c>
      <c r="J2285" s="219">
        <v>44709</v>
      </c>
      <c r="K2285" s="219">
        <v>0</v>
      </c>
      <c r="L2285" s="219">
        <v>44709</v>
      </c>
      <c r="M2285" s="218">
        <v>157281</v>
      </c>
      <c r="N2285" s="217">
        <v>157281</v>
      </c>
    </row>
    <row r="2286" spans="2:14">
      <c r="B2286" s="72">
        <v>2023</v>
      </c>
      <c r="C2286" s="217">
        <v>21088</v>
      </c>
      <c r="D2286" s="217">
        <v>33</v>
      </c>
      <c r="E2286" s="217">
        <v>25964</v>
      </c>
      <c r="F2286" s="218">
        <v>47085</v>
      </c>
      <c r="G2286" s="217">
        <v>0</v>
      </c>
      <c r="H2286" s="217">
        <v>0</v>
      </c>
      <c r="I2286" s="217">
        <v>0</v>
      </c>
      <c r="J2286" s="219">
        <v>47085</v>
      </c>
      <c r="K2286" s="219">
        <v>0</v>
      </c>
      <c r="L2286" s="219">
        <v>47085</v>
      </c>
      <c r="M2286" s="218">
        <v>158634</v>
      </c>
      <c r="N2286" s="217">
        <v>158634</v>
      </c>
    </row>
    <row r="2287" spans="2:14">
      <c r="B2287" s="616" t="s">
        <v>193</v>
      </c>
      <c r="C2287" s="217"/>
      <c r="D2287" s="217"/>
      <c r="E2287" s="217"/>
      <c r="F2287" s="218"/>
      <c r="G2287" s="217"/>
      <c r="H2287" s="217"/>
      <c r="I2287" s="217"/>
      <c r="J2287" s="219"/>
      <c r="K2287" s="219"/>
      <c r="L2287" s="219"/>
      <c r="M2287" s="218"/>
      <c r="N2287" s="217"/>
    </row>
    <row r="2288" spans="2:14">
      <c r="B2288" s="617" t="s">
        <v>505</v>
      </c>
      <c r="C2288" s="217"/>
      <c r="D2288" s="217"/>
      <c r="E2288" s="217"/>
      <c r="F2288" s="218"/>
      <c r="G2288" s="217"/>
      <c r="H2288" s="217"/>
      <c r="I2288" s="217"/>
      <c r="J2288" s="219"/>
      <c r="K2288" s="219"/>
      <c r="L2288" s="219"/>
      <c r="M2288" s="218"/>
      <c r="N2288" s="217"/>
    </row>
    <row r="2289" spans="2:14">
      <c r="B2289" s="72">
        <v>2012</v>
      </c>
      <c r="C2289" s="217">
        <v>175</v>
      </c>
      <c r="D2289" s="217">
        <v>1012</v>
      </c>
      <c r="E2289" s="217">
        <v>12953</v>
      </c>
      <c r="F2289" s="218">
        <v>14140</v>
      </c>
      <c r="G2289" s="217">
        <v>0</v>
      </c>
      <c r="H2289" s="217">
        <v>10699</v>
      </c>
      <c r="I2289" s="217">
        <v>10699</v>
      </c>
      <c r="J2289" s="219">
        <v>24839</v>
      </c>
      <c r="K2289" s="219">
        <v>0</v>
      </c>
      <c r="L2289" s="219">
        <v>24839</v>
      </c>
      <c r="M2289" s="218">
        <v>0</v>
      </c>
      <c r="N2289" s="217">
        <v>0</v>
      </c>
    </row>
    <row r="2290" spans="2:14">
      <c r="B2290" s="72">
        <v>2013</v>
      </c>
      <c r="C2290" s="217">
        <v>1</v>
      </c>
      <c r="D2290" s="217">
        <v>286</v>
      </c>
      <c r="E2290" s="217">
        <v>14743</v>
      </c>
      <c r="F2290" s="218">
        <v>15030</v>
      </c>
      <c r="G2290" s="217">
        <v>0</v>
      </c>
      <c r="H2290" s="217">
        <v>24</v>
      </c>
      <c r="I2290" s="217">
        <v>24</v>
      </c>
      <c r="J2290" s="219">
        <v>15054</v>
      </c>
      <c r="K2290" s="219">
        <v>0</v>
      </c>
      <c r="L2290" s="219">
        <v>15054</v>
      </c>
      <c r="M2290" s="218">
        <v>0</v>
      </c>
      <c r="N2290" s="217">
        <v>0</v>
      </c>
    </row>
    <row r="2291" spans="2:14">
      <c r="B2291" s="72">
        <v>2014</v>
      </c>
      <c r="C2291" s="217">
        <v>0</v>
      </c>
      <c r="D2291" s="217">
        <v>225</v>
      </c>
      <c r="E2291" s="217">
        <v>15288</v>
      </c>
      <c r="F2291" s="218">
        <v>15513</v>
      </c>
      <c r="G2291" s="217">
        <v>0</v>
      </c>
      <c r="H2291" s="217">
        <v>12</v>
      </c>
      <c r="I2291" s="217">
        <v>12</v>
      </c>
      <c r="J2291" s="219">
        <v>15525</v>
      </c>
      <c r="K2291" s="219">
        <v>0</v>
      </c>
      <c r="L2291" s="219">
        <v>15525</v>
      </c>
      <c r="M2291" s="218">
        <v>0</v>
      </c>
      <c r="N2291" s="217">
        <v>0</v>
      </c>
    </row>
    <row r="2292" spans="2:14">
      <c r="B2292" s="72">
        <v>2015</v>
      </c>
      <c r="C2292" s="217">
        <v>0</v>
      </c>
      <c r="D2292" s="217">
        <v>248</v>
      </c>
      <c r="E2292" s="217">
        <v>15688</v>
      </c>
      <c r="F2292" s="218">
        <v>15936</v>
      </c>
      <c r="G2292" s="217">
        <v>0</v>
      </c>
      <c r="H2292" s="217">
        <v>13</v>
      </c>
      <c r="I2292" s="217">
        <v>13</v>
      </c>
      <c r="J2292" s="219">
        <v>15949</v>
      </c>
      <c r="K2292" s="219">
        <v>0</v>
      </c>
      <c r="L2292" s="219">
        <v>15949</v>
      </c>
      <c r="M2292" s="218">
        <v>0</v>
      </c>
      <c r="N2292" s="217">
        <v>0</v>
      </c>
    </row>
    <row r="2293" spans="2:14">
      <c r="B2293" s="72">
        <v>2016</v>
      </c>
      <c r="C2293" s="217">
        <v>0</v>
      </c>
      <c r="D2293" s="217">
        <v>574</v>
      </c>
      <c r="E2293" s="217">
        <v>15722</v>
      </c>
      <c r="F2293" s="218">
        <v>16296</v>
      </c>
      <c r="G2293" s="217">
        <v>0</v>
      </c>
      <c r="H2293" s="217">
        <v>7</v>
      </c>
      <c r="I2293" s="217">
        <v>7</v>
      </c>
      <c r="J2293" s="219">
        <v>16303</v>
      </c>
      <c r="K2293" s="219">
        <v>0</v>
      </c>
      <c r="L2293" s="219">
        <v>16303</v>
      </c>
      <c r="M2293" s="218">
        <v>0</v>
      </c>
      <c r="N2293" s="217">
        <v>0</v>
      </c>
    </row>
    <row r="2294" spans="2:14">
      <c r="B2294" s="72">
        <v>2017</v>
      </c>
      <c r="C2294" s="217">
        <v>0</v>
      </c>
      <c r="D2294" s="217">
        <v>650</v>
      </c>
      <c r="E2294" s="217">
        <v>14926</v>
      </c>
      <c r="F2294" s="218">
        <v>15576</v>
      </c>
      <c r="G2294" s="217">
        <v>0</v>
      </c>
      <c r="H2294" s="217">
        <v>0</v>
      </c>
      <c r="I2294" s="217">
        <v>0</v>
      </c>
      <c r="J2294" s="219">
        <v>15576</v>
      </c>
      <c r="K2294" s="219">
        <v>0</v>
      </c>
      <c r="L2294" s="219">
        <v>15576</v>
      </c>
      <c r="M2294" s="218">
        <v>0</v>
      </c>
      <c r="N2294" s="217">
        <v>0</v>
      </c>
    </row>
    <row r="2295" spans="2:14">
      <c r="B2295" s="72">
        <v>2018</v>
      </c>
      <c r="C2295" s="217">
        <v>0</v>
      </c>
      <c r="D2295" s="217">
        <v>706</v>
      </c>
      <c r="E2295" s="217">
        <v>14241</v>
      </c>
      <c r="F2295" s="218">
        <v>14947</v>
      </c>
      <c r="G2295" s="217">
        <v>0</v>
      </c>
      <c r="H2295" s="217">
        <v>0</v>
      </c>
      <c r="I2295" s="217">
        <v>0</v>
      </c>
      <c r="J2295" s="219">
        <v>14947</v>
      </c>
      <c r="K2295" s="219">
        <v>0</v>
      </c>
      <c r="L2295" s="219">
        <v>14947</v>
      </c>
      <c r="M2295" s="218">
        <v>0</v>
      </c>
      <c r="N2295" s="217">
        <v>0</v>
      </c>
    </row>
    <row r="2296" spans="2:14">
      <c r="B2296" s="72">
        <v>2019</v>
      </c>
      <c r="C2296" s="217">
        <v>0</v>
      </c>
      <c r="D2296" s="217">
        <v>505</v>
      </c>
      <c r="E2296" s="217">
        <v>12796</v>
      </c>
      <c r="F2296" s="218">
        <v>13301</v>
      </c>
      <c r="G2296" s="217">
        <v>0</v>
      </c>
      <c r="H2296" s="217">
        <v>0</v>
      </c>
      <c r="I2296" s="217">
        <v>0</v>
      </c>
      <c r="J2296" s="219">
        <v>13301</v>
      </c>
      <c r="K2296" s="219">
        <v>0</v>
      </c>
      <c r="L2296" s="219">
        <v>13301</v>
      </c>
      <c r="M2296" s="218">
        <v>0</v>
      </c>
      <c r="N2296" s="217">
        <v>0</v>
      </c>
    </row>
    <row r="2297" spans="2:14">
      <c r="B2297" s="72">
        <v>2020</v>
      </c>
      <c r="C2297" s="217">
        <v>0</v>
      </c>
      <c r="D2297" s="217">
        <v>501</v>
      </c>
      <c r="E2297" s="217">
        <v>11616</v>
      </c>
      <c r="F2297" s="218">
        <v>12117</v>
      </c>
      <c r="G2297" s="217">
        <v>0</v>
      </c>
      <c r="H2297" s="217">
        <v>0</v>
      </c>
      <c r="I2297" s="217">
        <v>0</v>
      </c>
      <c r="J2297" s="219">
        <v>12117</v>
      </c>
      <c r="K2297" s="219">
        <v>0</v>
      </c>
      <c r="L2297" s="219">
        <v>12117</v>
      </c>
      <c r="M2297" s="218">
        <v>0</v>
      </c>
      <c r="N2297" s="217">
        <v>0</v>
      </c>
    </row>
    <row r="2298" spans="2:14">
      <c r="B2298" s="72">
        <v>2021</v>
      </c>
      <c r="C2298" s="217">
        <v>0</v>
      </c>
      <c r="D2298" s="217">
        <v>31</v>
      </c>
      <c r="E2298" s="217">
        <v>11981</v>
      </c>
      <c r="F2298" s="218">
        <v>12012</v>
      </c>
      <c r="G2298" s="217">
        <v>0</v>
      </c>
      <c r="H2298" s="217">
        <v>0</v>
      </c>
      <c r="I2298" s="217">
        <v>0</v>
      </c>
      <c r="J2298" s="219">
        <v>12012</v>
      </c>
      <c r="K2298" s="219">
        <v>0</v>
      </c>
      <c r="L2298" s="219">
        <v>12012</v>
      </c>
      <c r="M2298" s="218">
        <v>0</v>
      </c>
      <c r="N2298" s="217">
        <v>0</v>
      </c>
    </row>
    <row r="2299" spans="2:14">
      <c r="B2299" s="72">
        <v>2022</v>
      </c>
      <c r="C2299" s="217">
        <v>0</v>
      </c>
      <c r="D2299" s="217">
        <v>22</v>
      </c>
      <c r="E2299" s="217">
        <v>11002</v>
      </c>
      <c r="F2299" s="218">
        <v>11024</v>
      </c>
      <c r="G2299" s="217">
        <v>0</v>
      </c>
      <c r="H2299" s="217">
        <v>0</v>
      </c>
      <c r="I2299" s="217">
        <v>0</v>
      </c>
      <c r="J2299" s="219">
        <v>11024</v>
      </c>
      <c r="K2299" s="219">
        <v>0</v>
      </c>
      <c r="L2299" s="219">
        <v>11024</v>
      </c>
      <c r="M2299" s="218">
        <v>0</v>
      </c>
      <c r="N2299" s="217">
        <v>0</v>
      </c>
    </row>
    <row r="2300" spans="2:14">
      <c r="B2300" s="72">
        <v>2023</v>
      </c>
      <c r="C2300" s="217">
        <v>0</v>
      </c>
      <c r="D2300" s="217">
        <v>0</v>
      </c>
      <c r="E2300" s="217">
        <v>10471</v>
      </c>
      <c r="F2300" s="218">
        <v>10471</v>
      </c>
      <c r="G2300" s="217">
        <v>0</v>
      </c>
      <c r="H2300" s="217">
        <v>0</v>
      </c>
      <c r="I2300" s="217">
        <v>0</v>
      </c>
      <c r="J2300" s="219">
        <v>10471</v>
      </c>
      <c r="K2300" s="219">
        <v>0</v>
      </c>
      <c r="L2300" s="219">
        <v>10471</v>
      </c>
      <c r="M2300" s="218">
        <v>0</v>
      </c>
      <c r="N2300" s="217">
        <v>0</v>
      </c>
    </row>
    <row r="2301" spans="2:14">
      <c r="B2301" s="616" t="s">
        <v>247</v>
      </c>
      <c r="C2301" s="217"/>
      <c r="D2301" s="217"/>
      <c r="E2301" s="217"/>
      <c r="F2301" s="218"/>
      <c r="G2301" s="217"/>
      <c r="H2301" s="217"/>
      <c r="I2301" s="217"/>
      <c r="J2301" s="219"/>
      <c r="K2301" s="219"/>
      <c r="L2301" s="219"/>
      <c r="M2301" s="218"/>
      <c r="N2301" s="217"/>
    </row>
    <row r="2302" spans="2:14">
      <c r="B2302" s="617" t="s">
        <v>530</v>
      </c>
      <c r="C2302" s="217"/>
      <c r="D2302" s="217"/>
      <c r="E2302" s="217"/>
      <c r="F2302" s="218"/>
      <c r="G2302" s="217"/>
      <c r="H2302" s="217"/>
      <c r="I2302" s="217"/>
      <c r="J2302" s="219"/>
      <c r="K2302" s="219"/>
      <c r="L2302" s="219"/>
      <c r="M2302" s="218"/>
      <c r="N2302" s="217"/>
    </row>
    <row r="2303" spans="2:14">
      <c r="B2303" s="72">
        <v>2018</v>
      </c>
      <c r="C2303" s="217">
        <v>0</v>
      </c>
      <c r="D2303" s="217">
        <v>0</v>
      </c>
      <c r="E2303" s="217">
        <v>0</v>
      </c>
      <c r="F2303" s="218">
        <v>0</v>
      </c>
      <c r="G2303" s="217">
        <v>0</v>
      </c>
      <c r="H2303" s="217">
        <v>0</v>
      </c>
      <c r="I2303" s="217">
        <v>0</v>
      </c>
      <c r="J2303" s="219">
        <v>0</v>
      </c>
      <c r="K2303" s="219">
        <v>0</v>
      </c>
      <c r="L2303" s="219">
        <v>0</v>
      </c>
      <c r="M2303" s="218">
        <v>0</v>
      </c>
      <c r="N2303" s="217">
        <v>0</v>
      </c>
    </row>
    <row r="2304" spans="2:14">
      <c r="B2304" s="72">
        <v>2019</v>
      </c>
      <c r="C2304" s="217">
        <v>0</v>
      </c>
      <c r="D2304" s="217">
        <v>0</v>
      </c>
      <c r="E2304" s="217">
        <v>0</v>
      </c>
      <c r="F2304" s="218">
        <v>0</v>
      </c>
      <c r="G2304" s="217">
        <v>9964</v>
      </c>
      <c r="H2304" s="217">
        <v>0</v>
      </c>
      <c r="I2304" s="217">
        <v>9964</v>
      </c>
      <c r="J2304" s="219">
        <v>9964</v>
      </c>
      <c r="K2304" s="219">
        <v>0</v>
      </c>
      <c r="L2304" s="219">
        <v>9964</v>
      </c>
      <c r="M2304" s="218">
        <v>0</v>
      </c>
      <c r="N2304" s="217">
        <v>0</v>
      </c>
    </row>
    <row r="2305" spans="2:14">
      <c r="B2305" s="72">
        <v>2020</v>
      </c>
      <c r="C2305" s="217">
        <v>0</v>
      </c>
      <c r="D2305" s="217">
        <v>0</v>
      </c>
      <c r="E2305" s="217">
        <v>0</v>
      </c>
      <c r="F2305" s="218">
        <v>0</v>
      </c>
      <c r="G2305" s="217">
        <v>4046</v>
      </c>
      <c r="H2305" s="217">
        <v>0</v>
      </c>
      <c r="I2305" s="217">
        <v>4046</v>
      </c>
      <c r="J2305" s="219">
        <v>4046</v>
      </c>
      <c r="K2305" s="219">
        <v>0</v>
      </c>
      <c r="L2305" s="219">
        <v>4046</v>
      </c>
      <c r="M2305" s="218">
        <v>0</v>
      </c>
      <c r="N2305" s="217">
        <v>0</v>
      </c>
    </row>
    <row r="2306" spans="2:14">
      <c r="B2306" s="72">
        <v>2021</v>
      </c>
      <c r="C2306" s="217">
        <v>0</v>
      </c>
      <c r="D2306" s="217">
        <v>0</v>
      </c>
      <c r="E2306" s="217">
        <v>0</v>
      </c>
      <c r="F2306" s="218">
        <v>0</v>
      </c>
      <c r="G2306" s="217">
        <v>500</v>
      </c>
      <c r="H2306" s="217">
        <v>0</v>
      </c>
      <c r="I2306" s="217">
        <v>500</v>
      </c>
      <c r="J2306" s="219">
        <v>500</v>
      </c>
      <c r="K2306" s="219">
        <v>0</v>
      </c>
      <c r="L2306" s="219">
        <v>500</v>
      </c>
      <c r="M2306" s="218">
        <v>0</v>
      </c>
      <c r="N2306" s="217">
        <v>0</v>
      </c>
    </row>
    <row r="2307" spans="2:14">
      <c r="B2307" s="616" t="s">
        <v>230</v>
      </c>
      <c r="C2307" s="217"/>
      <c r="D2307" s="217"/>
      <c r="E2307" s="217"/>
      <c r="F2307" s="218"/>
      <c r="G2307" s="217"/>
      <c r="H2307" s="217"/>
      <c r="I2307" s="217"/>
      <c r="J2307" s="219"/>
      <c r="K2307" s="219"/>
      <c r="L2307" s="219"/>
      <c r="M2307" s="218"/>
      <c r="N2307" s="217"/>
    </row>
    <row r="2308" spans="2:14">
      <c r="B2308" s="617" t="s">
        <v>506</v>
      </c>
      <c r="C2308" s="217"/>
      <c r="D2308" s="217"/>
      <c r="E2308" s="217"/>
      <c r="F2308" s="218"/>
      <c r="G2308" s="217"/>
      <c r="H2308" s="217"/>
      <c r="I2308" s="217"/>
      <c r="J2308" s="219"/>
      <c r="K2308" s="219"/>
      <c r="L2308" s="219"/>
      <c r="M2308" s="218"/>
      <c r="N2308" s="217"/>
    </row>
    <row r="2309" spans="2:14">
      <c r="B2309" s="72">
        <v>2012</v>
      </c>
      <c r="C2309" s="217">
        <v>0</v>
      </c>
      <c r="D2309" s="217">
        <v>0</v>
      </c>
      <c r="E2309" s="217">
        <v>6</v>
      </c>
      <c r="F2309" s="218">
        <v>6</v>
      </c>
      <c r="G2309" s="217">
        <v>0</v>
      </c>
      <c r="H2309" s="217">
        <v>0</v>
      </c>
      <c r="I2309" s="217">
        <v>0</v>
      </c>
      <c r="J2309" s="219">
        <v>6</v>
      </c>
      <c r="K2309" s="219"/>
      <c r="L2309" s="219">
        <v>6</v>
      </c>
      <c r="M2309" s="218"/>
      <c r="N2309" s="217">
        <v>0</v>
      </c>
    </row>
    <row r="2310" spans="2:14">
      <c r="B2310" s="72">
        <v>2014</v>
      </c>
      <c r="C2310" s="217">
        <v>0</v>
      </c>
      <c r="D2310" s="217">
        <v>0</v>
      </c>
      <c r="E2310" s="217">
        <v>2</v>
      </c>
      <c r="F2310" s="218">
        <v>2</v>
      </c>
      <c r="G2310" s="217">
        <v>0</v>
      </c>
      <c r="H2310" s="217">
        <v>0</v>
      </c>
      <c r="I2310" s="217">
        <v>0</v>
      </c>
      <c r="J2310" s="219">
        <v>2</v>
      </c>
      <c r="K2310" s="219"/>
      <c r="L2310" s="219">
        <v>2</v>
      </c>
      <c r="M2310" s="218"/>
      <c r="N2310" s="217">
        <v>0</v>
      </c>
    </row>
    <row r="2311" spans="2:14">
      <c r="B2311" s="72">
        <v>2015</v>
      </c>
      <c r="C2311" s="217">
        <v>0</v>
      </c>
      <c r="D2311" s="217">
        <v>0</v>
      </c>
      <c r="E2311" s="217">
        <v>5</v>
      </c>
      <c r="F2311" s="218">
        <v>5</v>
      </c>
      <c r="G2311" s="217">
        <v>0</v>
      </c>
      <c r="H2311" s="217">
        <v>0</v>
      </c>
      <c r="I2311" s="217">
        <v>0</v>
      </c>
      <c r="J2311" s="219">
        <v>5</v>
      </c>
      <c r="K2311" s="219"/>
      <c r="L2311" s="219">
        <v>5</v>
      </c>
      <c r="M2311" s="218"/>
      <c r="N2311" s="217">
        <v>0</v>
      </c>
    </row>
    <row r="2312" spans="2:14">
      <c r="B2312" s="72">
        <v>2016</v>
      </c>
      <c r="C2312" s="217">
        <v>0</v>
      </c>
      <c r="D2312" s="217">
        <v>0</v>
      </c>
      <c r="E2312" s="217">
        <v>3</v>
      </c>
      <c r="F2312" s="218">
        <v>3</v>
      </c>
      <c r="G2312" s="217">
        <v>0</v>
      </c>
      <c r="H2312" s="217">
        <v>0</v>
      </c>
      <c r="I2312" s="217">
        <v>0</v>
      </c>
      <c r="J2312" s="219">
        <v>3</v>
      </c>
      <c r="K2312" s="219"/>
      <c r="L2312" s="219">
        <v>3</v>
      </c>
      <c r="M2312" s="218"/>
      <c r="N2312" s="217">
        <v>0</v>
      </c>
    </row>
    <row r="2313" spans="2:14">
      <c r="B2313" s="72">
        <v>2017</v>
      </c>
      <c r="C2313" s="217">
        <v>0</v>
      </c>
      <c r="D2313" s="217">
        <v>0</v>
      </c>
      <c r="E2313" s="217">
        <v>2</v>
      </c>
      <c r="F2313" s="218">
        <v>2</v>
      </c>
      <c r="G2313" s="217">
        <v>0</v>
      </c>
      <c r="H2313" s="217">
        <v>0</v>
      </c>
      <c r="I2313" s="217">
        <v>0</v>
      </c>
      <c r="J2313" s="219">
        <v>2</v>
      </c>
      <c r="K2313" s="219"/>
      <c r="L2313" s="219">
        <v>2</v>
      </c>
      <c r="M2313" s="218"/>
      <c r="N2313" s="217">
        <v>0</v>
      </c>
    </row>
    <row r="2314" spans="2:14">
      <c r="B2314" s="72">
        <v>2018</v>
      </c>
      <c r="C2314" s="217">
        <v>0</v>
      </c>
      <c r="D2314" s="217">
        <v>0</v>
      </c>
      <c r="E2314" s="217">
        <v>2</v>
      </c>
      <c r="F2314" s="218">
        <v>2</v>
      </c>
      <c r="G2314" s="217">
        <v>0</v>
      </c>
      <c r="H2314" s="217">
        <v>0</v>
      </c>
      <c r="I2314" s="217">
        <v>0</v>
      </c>
      <c r="J2314" s="219">
        <v>2</v>
      </c>
      <c r="K2314" s="219"/>
      <c r="L2314" s="219">
        <v>2</v>
      </c>
      <c r="M2314" s="218"/>
      <c r="N2314" s="217">
        <v>0</v>
      </c>
    </row>
    <row r="2315" spans="2:14">
      <c r="B2315" s="72">
        <v>2019</v>
      </c>
      <c r="C2315" s="217">
        <v>0</v>
      </c>
      <c r="D2315" s="217">
        <v>0</v>
      </c>
      <c r="E2315" s="217">
        <v>2</v>
      </c>
      <c r="F2315" s="218">
        <v>2</v>
      </c>
      <c r="G2315" s="217">
        <v>0</v>
      </c>
      <c r="H2315" s="217">
        <v>0</v>
      </c>
      <c r="I2315" s="217">
        <v>0</v>
      </c>
      <c r="J2315" s="219">
        <v>2</v>
      </c>
      <c r="K2315" s="219"/>
      <c r="L2315" s="219">
        <v>2</v>
      </c>
      <c r="M2315" s="218"/>
      <c r="N2315" s="217">
        <v>0</v>
      </c>
    </row>
    <row r="2316" spans="2:14">
      <c r="B2316" s="72">
        <v>2020</v>
      </c>
      <c r="C2316" s="217">
        <v>0</v>
      </c>
      <c r="D2316" s="217">
        <v>0</v>
      </c>
      <c r="E2316" s="217">
        <v>2</v>
      </c>
      <c r="F2316" s="218">
        <v>2</v>
      </c>
      <c r="G2316" s="217">
        <v>0</v>
      </c>
      <c r="H2316" s="217">
        <v>0</v>
      </c>
      <c r="I2316" s="217">
        <v>0</v>
      </c>
      <c r="J2316" s="219">
        <v>2</v>
      </c>
      <c r="K2316" s="219"/>
      <c r="L2316" s="219">
        <v>2</v>
      </c>
      <c r="M2316" s="218"/>
      <c r="N2316" s="217">
        <v>0</v>
      </c>
    </row>
    <row r="2317" spans="2:14">
      <c r="B2317" s="72">
        <v>2022</v>
      </c>
      <c r="C2317" s="217">
        <v>0</v>
      </c>
      <c r="D2317" s="217">
        <v>0</v>
      </c>
      <c r="E2317" s="217">
        <v>1</v>
      </c>
      <c r="F2317" s="218">
        <v>1</v>
      </c>
      <c r="G2317" s="217">
        <v>0</v>
      </c>
      <c r="H2317" s="217">
        <v>0</v>
      </c>
      <c r="I2317" s="217">
        <v>0</v>
      </c>
      <c r="J2317" s="219">
        <v>1</v>
      </c>
      <c r="K2317" s="219"/>
      <c r="L2317" s="219">
        <v>1</v>
      </c>
      <c r="M2317" s="218"/>
      <c r="N2317" s="217">
        <v>0</v>
      </c>
    </row>
    <row r="2318" spans="2:14">
      <c r="B2318" s="72">
        <v>2023</v>
      </c>
      <c r="C2318" s="19">
        <v>0</v>
      </c>
      <c r="D2318" s="19">
        <v>0</v>
      </c>
      <c r="E2318" s="19">
        <v>1</v>
      </c>
      <c r="F2318" s="165">
        <v>1</v>
      </c>
      <c r="G2318" s="19">
        <v>0</v>
      </c>
      <c r="H2318" s="19">
        <v>0</v>
      </c>
      <c r="I2318" s="175">
        <v>0</v>
      </c>
      <c r="J2318" s="568">
        <v>1</v>
      </c>
      <c r="K2318" s="568"/>
      <c r="L2318" s="568">
        <v>1</v>
      </c>
      <c r="M2318" s="569"/>
      <c r="N2318" s="19">
        <v>0</v>
      </c>
    </row>
    <row r="2319" spans="2:14">
      <c r="B2319" s="616" t="s">
        <v>696</v>
      </c>
      <c r="C2319" s="217"/>
      <c r="D2319" s="217"/>
      <c r="E2319" s="217"/>
      <c r="F2319" s="218"/>
      <c r="G2319" s="217"/>
      <c r="H2319" s="217"/>
      <c r="I2319" s="217"/>
      <c r="J2319" s="219"/>
      <c r="K2319" s="219"/>
      <c r="L2319" s="219"/>
      <c r="M2319" s="218"/>
      <c r="N2319" s="217"/>
    </row>
    <row r="2320" spans="2:14">
      <c r="B2320" s="617" t="s">
        <v>398</v>
      </c>
      <c r="C2320" s="217"/>
      <c r="D2320" s="217"/>
      <c r="E2320" s="217"/>
      <c r="F2320" s="218"/>
      <c r="G2320" s="217"/>
      <c r="H2320" s="217"/>
      <c r="I2320" s="217"/>
      <c r="J2320" s="219"/>
      <c r="K2320" s="219"/>
      <c r="L2320" s="219"/>
      <c r="M2320" s="218"/>
      <c r="N2320" s="217"/>
    </row>
    <row r="2321" spans="2:14">
      <c r="B2321" s="72">
        <v>2012</v>
      </c>
      <c r="C2321" s="217">
        <v>0</v>
      </c>
      <c r="D2321" s="217">
        <v>0</v>
      </c>
      <c r="E2321" s="217">
        <v>0</v>
      </c>
      <c r="F2321" s="218">
        <v>0</v>
      </c>
      <c r="G2321" s="217">
        <v>39514</v>
      </c>
      <c r="H2321" s="217">
        <v>0</v>
      </c>
      <c r="I2321" s="217">
        <v>39514</v>
      </c>
      <c r="J2321" s="219">
        <v>39514</v>
      </c>
      <c r="K2321" s="219">
        <v>0</v>
      </c>
      <c r="L2321" s="219">
        <v>39514</v>
      </c>
      <c r="M2321" s="218">
        <v>0</v>
      </c>
      <c r="N2321" s="217">
        <v>0</v>
      </c>
    </row>
    <row r="2322" spans="2:14">
      <c r="B2322" s="72">
        <v>2013</v>
      </c>
      <c r="C2322" s="217">
        <v>0</v>
      </c>
      <c r="D2322" s="217">
        <v>0</v>
      </c>
      <c r="E2322" s="217">
        <v>0</v>
      </c>
      <c r="F2322" s="218">
        <v>0</v>
      </c>
      <c r="G2322" s="217">
        <v>55589</v>
      </c>
      <c r="H2322" s="217">
        <v>0</v>
      </c>
      <c r="I2322" s="217">
        <v>55589</v>
      </c>
      <c r="J2322" s="219">
        <v>55589</v>
      </c>
      <c r="K2322" s="219">
        <v>0</v>
      </c>
      <c r="L2322" s="219">
        <v>55589</v>
      </c>
      <c r="M2322" s="218">
        <v>0</v>
      </c>
      <c r="N2322" s="217">
        <v>0</v>
      </c>
    </row>
    <row r="2323" spans="2:14">
      <c r="B2323" s="72">
        <v>2014</v>
      </c>
      <c r="C2323" s="217">
        <v>0</v>
      </c>
      <c r="D2323" s="217">
        <v>0</v>
      </c>
      <c r="E2323" s="217">
        <v>0</v>
      </c>
      <c r="F2323" s="218">
        <v>0</v>
      </c>
      <c r="G2323" s="217">
        <v>61210</v>
      </c>
      <c r="H2323" s="217">
        <v>0</v>
      </c>
      <c r="I2323" s="217">
        <v>61210</v>
      </c>
      <c r="J2323" s="219">
        <v>61210</v>
      </c>
      <c r="K2323" s="219">
        <v>0</v>
      </c>
      <c r="L2323" s="219">
        <v>61210</v>
      </c>
      <c r="M2323" s="218">
        <v>0</v>
      </c>
      <c r="N2323" s="217">
        <v>0</v>
      </c>
    </row>
    <row r="2324" spans="2:14">
      <c r="B2324" s="72">
        <v>2015</v>
      </c>
      <c r="C2324" s="217">
        <v>0</v>
      </c>
      <c r="D2324" s="217">
        <v>0</v>
      </c>
      <c r="E2324" s="217">
        <v>0</v>
      </c>
      <c r="F2324" s="218">
        <v>0</v>
      </c>
      <c r="G2324" s="217">
        <v>32186</v>
      </c>
      <c r="H2324" s="217">
        <v>0</v>
      </c>
      <c r="I2324" s="217">
        <v>32186</v>
      </c>
      <c r="J2324" s="219">
        <v>32186</v>
      </c>
      <c r="K2324" s="219">
        <v>0</v>
      </c>
      <c r="L2324" s="219">
        <v>32186</v>
      </c>
      <c r="M2324" s="218">
        <v>0</v>
      </c>
      <c r="N2324" s="217">
        <v>0</v>
      </c>
    </row>
    <row r="2325" spans="2:14">
      <c r="B2325" s="72">
        <v>2016</v>
      </c>
      <c r="C2325" s="217">
        <v>0</v>
      </c>
      <c r="D2325" s="217">
        <v>0</v>
      </c>
      <c r="E2325" s="217">
        <v>0</v>
      </c>
      <c r="F2325" s="218">
        <v>0</v>
      </c>
      <c r="G2325" s="217">
        <v>30861</v>
      </c>
      <c r="H2325" s="217">
        <v>0</v>
      </c>
      <c r="I2325" s="217">
        <v>30861</v>
      </c>
      <c r="J2325" s="219">
        <v>30861</v>
      </c>
      <c r="K2325" s="219">
        <v>0</v>
      </c>
      <c r="L2325" s="219">
        <v>30861</v>
      </c>
      <c r="M2325" s="218">
        <v>0</v>
      </c>
      <c r="N2325" s="217">
        <v>0</v>
      </c>
    </row>
    <row r="2326" spans="2:14">
      <c r="B2326" s="72">
        <v>2017</v>
      </c>
      <c r="C2326" s="217">
        <v>0</v>
      </c>
      <c r="D2326" s="217">
        <v>0</v>
      </c>
      <c r="E2326" s="217">
        <v>0</v>
      </c>
      <c r="F2326" s="218">
        <v>0</v>
      </c>
      <c r="G2326" s="217">
        <v>27090</v>
      </c>
      <c r="H2326" s="217">
        <v>0</v>
      </c>
      <c r="I2326" s="217">
        <v>27090</v>
      </c>
      <c r="J2326" s="219">
        <v>27090</v>
      </c>
      <c r="K2326" s="219">
        <v>0</v>
      </c>
      <c r="L2326" s="219">
        <v>27090</v>
      </c>
      <c r="M2326" s="218">
        <v>0</v>
      </c>
      <c r="N2326" s="217">
        <v>0</v>
      </c>
    </row>
    <row r="2327" spans="2:14">
      <c r="B2327" s="72">
        <v>2018</v>
      </c>
      <c r="C2327" s="217">
        <v>0</v>
      </c>
      <c r="D2327" s="217">
        <v>0</v>
      </c>
      <c r="E2327" s="217">
        <v>0</v>
      </c>
      <c r="F2327" s="218">
        <v>0</v>
      </c>
      <c r="G2327" s="217">
        <v>30501</v>
      </c>
      <c r="H2327" s="217">
        <v>0</v>
      </c>
      <c r="I2327" s="217">
        <v>30501</v>
      </c>
      <c r="J2327" s="219">
        <v>30501</v>
      </c>
      <c r="K2327" s="219">
        <v>0</v>
      </c>
      <c r="L2327" s="219">
        <v>30501</v>
      </c>
      <c r="M2327" s="218">
        <v>0</v>
      </c>
      <c r="N2327" s="217">
        <v>0</v>
      </c>
    </row>
    <row r="2328" spans="2:14">
      <c r="B2328" s="72">
        <v>2019</v>
      </c>
      <c r="C2328" s="217">
        <v>0</v>
      </c>
      <c r="D2328" s="217">
        <v>0</v>
      </c>
      <c r="E2328" s="217">
        <v>0</v>
      </c>
      <c r="F2328" s="218">
        <v>0</v>
      </c>
      <c r="G2328" s="217">
        <v>32740</v>
      </c>
      <c r="H2328" s="217">
        <v>0</v>
      </c>
      <c r="I2328" s="217">
        <v>32740</v>
      </c>
      <c r="J2328" s="219">
        <v>32740</v>
      </c>
      <c r="K2328" s="219">
        <v>0</v>
      </c>
      <c r="L2328" s="219">
        <v>32740</v>
      </c>
      <c r="M2328" s="218">
        <v>0</v>
      </c>
      <c r="N2328" s="217">
        <v>0</v>
      </c>
    </row>
    <row r="2329" spans="2:14">
      <c r="B2329" s="616" t="s">
        <v>163</v>
      </c>
      <c r="C2329" s="217"/>
      <c r="D2329" s="217"/>
      <c r="E2329" s="217"/>
      <c r="F2329" s="218"/>
      <c r="G2329" s="217"/>
      <c r="H2329" s="217"/>
      <c r="I2329" s="217"/>
      <c r="J2329" s="219"/>
      <c r="K2329" s="219"/>
      <c r="L2329" s="219"/>
      <c r="M2329" s="218"/>
      <c r="N2329" s="217"/>
    </row>
    <row r="2330" spans="2:14">
      <c r="B2330" s="617" t="s">
        <v>507</v>
      </c>
      <c r="C2330" s="217"/>
      <c r="D2330" s="217"/>
      <c r="E2330" s="217"/>
      <c r="F2330" s="218"/>
      <c r="G2330" s="217"/>
      <c r="H2330" s="217"/>
      <c r="I2330" s="217"/>
      <c r="J2330" s="219"/>
      <c r="K2330" s="219"/>
      <c r="L2330" s="219"/>
      <c r="M2330" s="218"/>
      <c r="N2330" s="217"/>
    </row>
    <row r="2331" spans="2:14">
      <c r="B2331" s="72">
        <v>2016</v>
      </c>
      <c r="C2331" s="217">
        <v>0</v>
      </c>
      <c r="D2331" s="217">
        <v>34436</v>
      </c>
      <c r="E2331" s="217">
        <v>30669</v>
      </c>
      <c r="F2331" s="218">
        <v>65105</v>
      </c>
      <c r="G2331" s="217">
        <v>0</v>
      </c>
      <c r="H2331" s="217">
        <v>0</v>
      </c>
      <c r="I2331" s="217">
        <v>0</v>
      </c>
      <c r="J2331" s="219">
        <v>65105</v>
      </c>
      <c r="K2331" s="219"/>
      <c r="L2331" s="219">
        <v>65105</v>
      </c>
      <c r="M2331" s="218"/>
      <c r="N2331" s="217">
        <v>0</v>
      </c>
    </row>
    <row r="2332" spans="2:14">
      <c r="B2332" s="72">
        <v>2017</v>
      </c>
      <c r="C2332" s="217">
        <v>0</v>
      </c>
      <c r="D2332" s="217">
        <v>23850</v>
      </c>
      <c r="E2332" s="217">
        <v>26361</v>
      </c>
      <c r="F2332" s="218">
        <v>50211</v>
      </c>
      <c r="G2332" s="217">
        <v>0</v>
      </c>
      <c r="H2332" s="217">
        <v>0</v>
      </c>
      <c r="I2332" s="217">
        <v>0</v>
      </c>
      <c r="J2332" s="219">
        <v>50211</v>
      </c>
      <c r="K2332" s="219"/>
      <c r="L2332" s="219">
        <v>50211</v>
      </c>
      <c r="M2332" s="218"/>
      <c r="N2332" s="217">
        <v>0</v>
      </c>
    </row>
    <row r="2333" spans="2:14">
      <c r="B2333" s="72">
        <v>2018</v>
      </c>
      <c r="C2333" s="217">
        <v>0</v>
      </c>
      <c r="D2333" s="217">
        <v>22071</v>
      </c>
      <c r="E2333" s="217">
        <v>24393</v>
      </c>
      <c r="F2333" s="218">
        <v>46464</v>
      </c>
      <c r="G2333" s="217">
        <v>0</v>
      </c>
      <c r="H2333" s="217">
        <v>0</v>
      </c>
      <c r="I2333" s="217">
        <v>0</v>
      </c>
      <c r="J2333" s="219">
        <v>46464</v>
      </c>
      <c r="K2333" s="219"/>
      <c r="L2333" s="219">
        <v>46464</v>
      </c>
      <c r="M2333" s="218"/>
      <c r="N2333" s="217">
        <v>0</v>
      </c>
    </row>
    <row r="2334" spans="2:14">
      <c r="B2334" s="72">
        <v>2019</v>
      </c>
      <c r="C2334" s="217">
        <v>0</v>
      </c>
      <c r="D2334" s="217">
        <v>18300</v>
      </c>
      <c r="E2334" s="217">
        <v>18806</v>
      </c>
      <c r="F2334" s="218">
        <v>37106</v>
      </c>
      <c r="G2334" s="217">
        <v>0</v>
      </c>
      <c r="H2334" s="217">
        <v>0</v>
      </c>
      <c r="I2334" s="217">
        <v>0</v>
      </c>
      <c r="J2334" s="219">
        <v>37106</v>
      </c>
      <c r="K2334" s="219"/>
      <c r="L2334" s="219">
        <v>37106</v>
      </c>
      <c r="M2334" s="218"/>
      <c r="N2334" s="217">
        <v>0</v>
      </c>
    </row>
    <row r="2335" spans="2:14">
      <c r="B2335" s="72">
        <v>2020</v>
      </c>
      <c r="C2335" s="217">
        <v>0</v>
      </c>
      <c r="D2335" s="217">
        <v>14099</v>
      </c>
      <c r="E2335" s="217">
        <v>18440</v>
      </c>
      <c r="F2335" s="218">
        <v>32539</v>
      </c>
      <c r="G2335" s="217">
        <v>0</v>
      </c>
      <c r="H2335" s="217">
        <v>0</v>
      </c>
      <c r="I2335" s="217">
        <v>0</v>
      </c>
      <c r="J2335" s="219">
        <v>32539</v>
      </c>
      <c r="K2335" s="219"/>
      <c r="L2335" s="219">
        <v>32539</v>
      </c>
      <c r="M2335" s="218"/>
      <c r="N2335" s="217">
        <v>0</v>
      </c>
    </row>
    <row r="2336" spans="2:14">
      <c r="B2336" s="72">
        <v>2021</v>
      </c>
      <c r="C2336" s="217">
        <v>0</v>
      </c>
      <c r="D2336" s="217">
        <v>12760</v>
      </c>
      <c r="E2336" s="217">
        <v>16881</v>
      </c>
      <c r="F2336" s="218">
        <v>29641</v>
      </c>
      <c r="G2336" s="217">
        <v>0</v>
      </c>
      <c r="H2336" s="217">
        <v>0</v>
      </c>
      <c r="I2336" s="217">
        <v>0</v>
      </c>
      <c r="J2336" s="219">
        <v>29641</v>
      </c>
      <c r="K2336" s="219"/>
      <c r="L2336" s="219">
        <v>29641</v>
      </c>
      <c r="M2336" s="218"/>
      <c r="N2336" s="217">
        <v>0</v>
      </c>
    </row>
    <row r="2337" spans="2:14">
      <c r="B2337" s="72">
        <v>2022</v>
      </c>
      <c r="C2337" s="217">
        <v>0</v>
      </c>
      <c r="D2337" s="217">
        <v>10983</v>
      </c>
      <c r="E2337" s="217">
        <v>15805</v>
      </c>
      <c r="F2337" s="218">
        <v>26788</v>
      </c>
      <c r="G2337" s="217">
        <v>0</v>
      </c>
      <c r="H2337" s="217">
        <v>0</v>
      </c>
      <c r="I2337" s="217">
        <v>0</v>
      </c>
      <c r="J2337" s="219">
        <v>26788</v>
      </c>
      <c r="K2337" s="219"/>
      <c r="L2337" s="219">
        <v>26788</v>
      </c>
      <c r="M2337" s="218"/>
      <c r="N2337" s="217">
        <v>0</v>
      </c>
    </row>
    <row r="2338" spans="2:14">
      <c r="B2338" s="72">
        <v>2023</v>
      </c>
      <c r="C2338" s="19">
        <v>0</v>
      </c>
      <c r="D2338" s="19">
        <v>10565</v>
      </c>
      <c r="E2338" s="19">
        <v>14323</v>
      </c>
      <c r="F2338" s="165">
        <v>24888</v>
      </c>
      <c r="G2338" s="19">
        <v>0</v>
      </c>
      <c r="H2338" s="19">
        <v>0</v>
      </c>
      <c r="I2338" s="175">
        <v>0</v>
      </c>
      <c r="J2338" s="568">
        <v>24888</v>
      </c>
      <c r="K2338" s="568"/>
      <c r="L2338" s="568">
        <v>24888</v>
      </c>
      <c r="M2338" s="569"/>
      <c r="N2338" s="19">
        <v>0</v>
      </c>
    </row>
    <row r="2339" spans="2:14">
      <c r="B2339" s="616" t="s">
        <v>147</v>
      </c>
      <c r="C2339" s="217"/>
      <c r="D2339" s="217"/>
      <c r="E2339" s="217"/>
      <c r="F2339" s="218"/>
      <c r="G2339" s="217"/>
      <c r="H2339" s="217"/>
      <c r="I2339" s="217"/>
      <c r="J2339" s="219"/>
      <c r="K2339" s="219"/>
      <c r="L2339" s="219"/>
      <c r="M2339" s="218"/>
      <c r="N2339" s="217"/>
    </row>
    <row r="2340" spans="2:14">
      <c r="B2340" s="617" t="s">
        <v>147</v>
      </c>
      <c r="C2340" s="217"/>
      <c r="D2340" s="217"/>
      <c r="E2340" s="217"/>
      <c r="F2340" s="218"/>
      <c r="G2340" s="217"/>
      <c r="H2340" s="217"/>
      <c r="I2340" s="217"/>
      <c r="J2340" s="219"/>
      <c r="K2340" s="219"/>
      <c r="L2340" s="219"/>
      <c r="M2340" s="218"/>
      <c r="N2340" s="217"/>
    </row>
    <row r="2341" spans="2:14">
      <c r="B2341" s="72">
        <v>2012</v>
      </c>
      <c r="C2341" s="217">
        <v>103</v>
      </c>
      <c r="D2341" s="217">
        <v>28661</v>
      </c>
      <c r="E2341" s="217">
        <v>63809</v>
      </c>
      <c r="F2341" s="218">
        <v>92573</v>
      </c>
      <c r="G2341" s="217">
        <v>0</v>
      </c>
      <c r="H2341" s="217">
        <v>0</v>
      </c>
      <c r="I2341" s="217">
        <v>0</v>
      </c>
      <c r="J2341" s="219">
        <v>92573</v>
      </c>
      <c r="K2341" s="219">
        <v>0</v>
      </c>
      <c r="L2341" s="219">
        <v>92573</v>
      </c>
      <c r="M2341" s="218">
        <v>0</v>
      </c>
      <c r="N2341" s="217">
        <v>0</v>
      </c>
    </row>
    <row r="2342" spans="2:14">
      <c r="B2342" s="72">
        <v>2013</v>
      </c>
      <c r="C2342" s="217">
        <v>182</v>
      </c>
      <c r="D2342" s="217">
        <v>30406</v>
      </c>
      <c r="E2342" s="217">
        <v>70440</v>
      </c>
      <c r="F2342" s="218">
        <v>101028</v>
      </c>
      <c r="G2342" s="217">
        <v>0</v>
      </c>
      <c r="H2342" s="217">
        <v>0</v>
      </c>
      <c r="I2342" s="217">
        <v>0</v>
      </c>
      <c r="J2342" s="219">
        <v>101028</v>
      </c>
      <c r="K2342" s="219">
        <v>0</v>
      </c>
      <c r="L2342" s="219">
        <v>101028</v>
      </c>
      <c r="M2342" s="218">
        <v>0</v>
      </c>
      <c r="N2342" s="217">
        <v>0</v>
      </c>
    </row>
    <row r="2343" spans="2:14">
      <c r="B2343" s="72">
        <v>2014</v>
      </c>
      <c r="C2343" s="217">
        <v>3888</v>
      </c>
      <c r="D2343" s="217">
        <v>28004</v>
      </c>
      <c r="E2343" s="217">
        <v>77159</v>
      </c>
      <c r="F2343" s="218">
        <v>109051</v>
      </c>
      <c r="G2343" s="217">
        <v>0</v>
      </c>
      <c r="H2343" s="217">
        <v>0</v>
      </c>
      <c r="I2343" s="217">
        <v>0</v>
      </c>
      <c r="J2343" s="219">
        <v>109051</v>
      </c>
      <c r="K2343" s="219">
        <v>0</v>
      </c>
      <c r="L2343" s="219">
        <v>109051</v>
      </c>
      <c r="M2343" s="218">
        <v>0</v>
      </c>
      <c r="N2343" s="217">
        <v>0</v>
      </c>
    </row>
    <row r="2344" spans="2:14">
      <c r="B2344" s="72">
        <v>2015</v>
      </c>
      <c r="C2344" s="217">
        <v>6847</v>
      </c>
      <c r="D2344" s="217">
        <v>30118</v>
      </c>
      <c r="E2344" s="217">
        <v>83528</v>
      </c>
      <c r="F2344" s="218">
        <v>120493</v>
      </c>
      <c r="G2344" s="217">
        <v>0</v>
      </c>
      <c r="H2344" s="217">
        <v>0</v>
      </c>
      <c r="I2344" s="217">
        <v>0</v>
      </c>
      <c r="J2344" s="219">
        <v>120493</v>
      </c>
      <c r="K2344" s="219">
        <v>0</v>
      </c>
      <c r="L2344" s="219">
        <v>120493</v>
      </c>
      <c r="M2344" s="218">
        <v>0</v>
      </c>
      <c r="N2344" s="217">
        <v>0</v>
      </c>
    </row>
    <row r="2345" spans="2:14">
      <c r="B2345" s="72">
        <v>2016</v>
      </c>
      <c r="C2345" s="217">
        <v>9253</v>
      </c>
      <c r="D2345" s="217">
        <v>36388</v>
      </c>
      <c r="E2345" s="217">
        <v>82760</v>
      </c>
      <c r="F2345" s="218">
        <v>128401</v>
      </c>
      <c r="G2345" s="217">
        <v>0</v>
      </c>
      <c r="H2345" s="217">
        <v>0</v>
      </c>
      <c r="I2345" s="217">
        <v>0</v>
      </c>
      <c r="J2345" s="219">
        <v>128401</v>
      </c>
      <c r="K2345" s="219">
        <v>0</v>
      </c>
      <c r="L2345" s="219">
        <v>128401</v>
      </c>
      <c r="M2345" s="218">
        <v>0</v>
      </c>
      <c r="N2345" s="217">
        <v>0</v>
      </c>
    </row>
    <row r="2346" spans="2:14">
      <c r="B2346" s="72">
        <v>2017</v>
      </c>
      <c r="C2346" s="217">
        <v>14574</v>
      </c>
      <c r="D2346" s="217">
        <v>34790</v>
      </c>
      <c r="E2346" s="217">
        <v>81845</v>
      </c>
      <c r="F2346" s="218">
        <v>131209</v>
      </c>
      <c r="G2346" s="217">
        <v>0</v>
      </c>
      <c r="H2346" s="217">
        <v>0</v>
      </c>
      <c r="I2346" s="217">
        <v>0</v>
      </c>
      <c r="J2346" s="219">
        <v>131209</v>
      </c>
      <c r="K2346" s="219">
        <v>0</v>
      </c>
      <c r="L2346" s="219">
        <v>131209</v>
      </c>
      <c r="M2346" s="218">
        <v>0</v>
      </c>
      <c r="N2346" s="217">
        <v>0</v>
      </c>
    </row>
    <row r="2347" spans="2:14">
      <c r="B2347" s="72">
        <v>2018</v>
      </c>
      <c r="C2347" s="217">
        <v>11897</v>
      </c>
      <c r="D2347" s="217">
        <v>30890</v>
      </c>
      <c r="E2347" s="217">
        <v>83095</v>
      </c>
      <c r="F2347" s="218">
        <v>125882</v>
      </c>
      <c r="G2347" s="217">
        <v>0</v>
      </c>
      <c r="H2347" s="217">
        <v>0</v>
      </c>
      <c r="I2347" s="217">
        <v>0</v>
      </c>
      <c r="J2347" s="219">
        <v>125882</v>
      </c>
      <c r="K2347" s="219">
        <v>0</v>
      </c>
      <c r="L2347" s="219">
        <v>125882</v>
      </c>
      <c r="M2347" s="218">
        <v>0</v>
      </c>
      <c r="N2347" s="217">
        <v>0</v>
      </c>
    </row>
    <row r="2348" spans="2:14">
      <c r="B2348" s="72">
        <v>2019</v>
      </c>
      <c r="C2348" s="217">
        <v>11023</v>
      </c>
      <c r="D2348" s="217">
        <v>29259</v>
      </c>
      <c r="E2348" s="217">
        <v>87569</v>
      </c>
      <c r="F2348" s="218">
        <v>127851</v>
      </c>
      <c r="G2348" s="217">
        <v>0</v>
      </c>
      <c r="H2348" s="217">
        <v>0</v>
      </c>
      <c r="I2348" s="217">
        <v>0</v>
      </c>
      <c r="J2348" s="219">
        <v>127851</v>
      </c>
      <c r="K2348" s="219">
        <v>0</v>
      </c>
      <c r="L2348" s="219">
        <v>127851</v>
      </c>
      <c r="M2348" s="218">
        <v>0</v>
      </c>
      <c r="N2348" s="217">
        <v>0</v>
      </c>
    </row>
    <row r="2349" spans="2:14">
      <c r="B2349" s="72">
        <v>2020</v>
      </c>
      <c r="C2349" s="217">
        <v>10758</v>
      </c>
      <c r="D2349" s="217">
        <v>26786</v>
      </c>
      <c r="E2349" s="217">
        <v>64247</v>
      </c>
      <c r="F2349" s="218">
        <v>101791</v>
      </c>
      <c r="G2349" s="217">
        <v>0</v>
      </c>
      <c r="H2349" s="217">
        <v>0</v>
      </c>
      <c r="I2349" s="217">
        <v>0</v>
      </c>
      <c r="J2349" s="219">
        <v>101791</v>
      </c>
      <c r="K2349" s="219">
        <v>0</v>
      </c>
      <c r="L2349" s="219">
        <v>101791</v>
      </c>
      <c r="M2349" s="218">
        <v>0</v>
      </c>
      <c r="N2349" s="217">
        <v>0</v>
      </c>
    </row>
    <row r="2350" spans="2:14">
      <c r="B2350" s="72">
        <v>2021</v>
      </c>
      <c r="C2350" s="217">
        <v>12267</v>
      </c>
      <c r="D2350" s="217">
        <v>25869</v>
      </c>
      <c r="E2350" s="217">
        <v>63122</v>
      </c>
      <c r="F2350" s="218">
        <v>101258</v>
      </c>
      <c r="G2350" s="217">
        <v>1419</v>
      </c>
      <c r="H2350" s="217">
        <v>0</v>
      </c>
      <c r="I2350" s="217">
        <v>1419</v>
      </c>
      <c r="J2350" s="219">
        <v>102677</v>
      </c>
      <c r="K2350" s="219">
        <v>0</v>
      </c>
      <c r="L2350" s="219">
        <v>102677</v>
      </c>
      <c r="M2350" s="218">
        <v>0</v>
      </c>
      <c r="N2350" s="217">
        <v>0</v>
      </c>
    </row>
    <row r="2351" spans="2:14">
      <c r="B2351" s="72">
        <v>2022</v>
      </c>
      <c r="C2351" s="217">
        <v>11080</v>
      </c>
      <c r="D2351" s="217">
        <v>24236</v>
      </c>
      <c r="E2351" s="217">
        <v>65717</v>
      </c>
      <c r="F2351" s="218">
        <v>101033</v>
      </c>
      <c r="G2351" s="217">
        <v>2427</v>
      </c>
      <c r="H2351" s="217">
        <v>0</v>
      </c>
      <c r="I2351" s="217">
        <v>2427</v>
      </c>
      <c r="J2351" s="219">
        <v>103460</v>
      </c>
      <c r="K2351" s="219">
        <v>0</v>
      </c>
      <c r="L2351" s="219">
        <v>103460</v>
      </c>
      <c r="M2351" s="218">
        <v>0</v>
      </c>
      <c r="N2351" s="217">
        <v>0</v>
      </c>
    </row>
    <row r="2352" spans="2:14">
      <c r="B2352" s="618">
        <v>2023</v>
      </c>
      <c r="C2352" s="217">
        <v>11553</v>
      </c>
      <c r="D2352" s="217">
        <v>23027</v>
      </c>
      <c r="E2352" s="217">
        <v>70619</v>
      </c>
      <c r="F2352" s="218">
        <v>105199</v>
      </c>
      <c r="G2352" s="217">
        <v>3408</v>
      </c>
      <c r="H2352" s="217">
        <v>0</v>
      </c>
      <c r="I2352" s="217">
        <v>3408</v>
      </c>
      <c r="J2352" s="219">
        <v>108607</v>
      </c>
      <c r="K2352" s="219">
        <v>0</v>
      </c>
      <c r="L2352" s="219">
        <v>108607</v>
      </c>
      <c r="M2352" s="218">
        <v>0</v>
      </c>
      <c r="N2352" s="217">
        <v>0</v>
      </c>
    </row>
    <row r="2353" spans="2:9">
      <c r="B2353"/>
    </row>
    <row r="2354" spans="2:9">
      <c r="B2354"/>
    </row>
    <row r="2357" spans="2:9">
      <c r="B2357" s="744" t="s">
        <v>1009</v>
      </c>
      <c r="C2357" s="744"/>
      <c r="D2357" s="744"/>
      <c r="E2357" s="744"/>
      <c r="F2357" s="744"/>
      <c r="G2357" s="744"/>
      <c r="H2357" s="744"/>
      <c r="I2357" s="744"/>
    </row>
    <row r="2358" spans="2:9">
      <c r="B2358" s="744"/>
      <c r="C2358" s="744"/>
      <c r="D2358" s="744"/>
      <c r="E2358" s="744"/>
      <c r="F2358" s="744"/>
      <c r="G2358" s="744"/>
      <c r="H2358" s="744"/>
      <c r="I2358" s="744"/>
    </row>
    <row r="2359" spans="2:9">
      <c r="B2359" s="744"/>
      <c r="C2359" s="744"/>
      <c r="D2359" s="744"/>
      <c r="E2359" s="744"/>
      <c r="F2359" s="744"/>
      <c r="G2359" s="744"/>
      <c r="H2359" s="744"/>
      <c r="I2359" s="744"/>
    </row>
    <row r="2360" spans="2:9">
      <c r="B2360" s="744"/>
      <c r="C2360" s="744"/>
      <c r="D2360" s="744"/>
      <c r="E2360" s="744"/>
      <c r="F2360" s="744"/>
      <c r="G2360" s="744"/>
      <c r="H2360" s="744"/>
      <c r="I2360" s="744"/>
    </row>
    <row r="2361" spans="2:9">
      <c r="B2361" s="744"/>
      <c r="C2361" s="744"/>
      <c r="D2361" s="744"/>
      <c r="E2361" s="744"/>
      <c r="F2361" s="744"/>
      <c r="G2361" s="744"/>
      <c r="H2361" s="744"/>
      <c r="I2361" s="744"/>
    </row>
    <row r="2362" spans="2:9">
      <c r="B2362" s="744"/>
      <c r="C2362" s="744"/>
      <c r="D2362" s="744"/>
      <c r="E2362" s="744"/>
      <c r="F2362" s="744"/>
      <c r="G2362" s="744"/>
      <c r="H2362" s="744"/>
      <c r="I2362" s="744"/>
    </row>
    <row r="2363" spans="2:9">
      <c r="B2363" s="744"/>
      <c r="C2363" s="744"/>
      <c r="D2363" s="744"/>
      <c r="E2363" s="744"/>
      <c r="F2363" s="744"/>
      <c r="G2363" s="744"/>
      <c r="H2363" s="744"/>
      <c r="I2363" s="744"/>
    </row>
    <row r="2364" spans="2:9">
      <c r="B2364" s="744"/>
      <c r="C2364" s="744"/>
      <c r="D2364" s="744"/>
      <c r="E2364" s="744"/>
      <c r="F2364" s="744"/>
      <c r="G2364" s="744"/>
      <c r="H2364" s="744"/>
      <c r="I2364" s="744"/>
    </row>
    <row r="2365" spans="2:9">
      <c r="B2365" s="744"/>
      <c r="C2365" s="744"/>
      <c r="D2365" s="744"/>
      <c r="E2365" s="744"/>
      <c r="F2365" s="744"/>
      <c r="G2365" s="744"/>
      <c r="H2365" s="744"/>
      <c r="I2365" s="744"/>
    </row>
    <row r="2366" spans="2:9">
      <c r="B2366" s="744"/>
      <c r="C2366" s="744"/>
      <c r="D2366" s="744"/>
      <c r="E2366" s="744"/>
      <c r="F2366" s="744"/>
      <c r="G2366" s="744"/>
      <c r="H2366" s="744"/>
      <c r="I2366" s="744"/>
    </row>
    <row r="2367" spans="2:9">
      <c r="B2367"/>
    </row>
    <row r="2368" spans="2:9">
      <c r="B2368" s="10" t="s">
        <v>330</v>
      </c>
    </row>
    <row r="2369" spans="2:2">
      <c r="B2369" s="12" t="s">
        <v>332</v>
      </c>
    </row>
    <row r="2370" spans="2:2">
      <c r="B2370" s="12" t="s">
        <v>333</v>
      </c>
    </row>
    <row r="2371" spans="2:2">
      <c r="B2371"/>
    </row>
    <row r="2372" spans="2:2">
      <c r="B2372"/>
    </row>
    <row r="2373" spans="2:2">
      <c r="B2373"/>
    </row>
    <row r="2374" spans="2:2">
      <c r="B2374"/>
    </row>
    <row r="2375" spans="2:2">
      <c r="B2375"/>
    </row>
    <row r="2376" spans="2:2">
      <c r="B2376"/>
    </row>
    <row r="2377" spans="2:2">
      <c r="B2377"/>
    </row>
    <row r="2378" spans="2:2">
      <c r="B2378"/>
    </row>
    <row r="2379" spans="2:2">
      <c r="B2379"/>
    </row>
    <row r="2380" spans="2:2">
      <c r="B2380"/>
    </row>
    <row r="2381" spans="2:2">
      <c r="B2381"/>
    </row>
    <row r="2382" spans="2:2">
      <c r="B2382"/>
    </row>
    <row r="2383" spans="2:2">
      <c r="B2383"/>
    </row>
    <row r="2384" spans="2:2">
      <c r="B2384"/>
    </row>
  </sheetData>
  <mergeCells count="1">
    <mergeCell ref="B2357:I2366"/>
  </mergeCells>
  <hyperlinks>
    <hyperlink ref="B2369" r:id="rId2" display="Department of Managed Health Care, Enrollment Summary Reports, 2012 - 2014." xr:uid="{1E4C802C-5361-48C7-8657-7DB2D0E52D69}"/>
    <hyperlink ref="B2370" r:id="rId3" display=" California Department of Insurance (CDI), Covered Lives Report." xr:uid="{6288B251-81AB-47CE-A35B-702F724C2563}"/>
  </hyperlinks>
  <pageMargins left="0.25" right="0.25" top="0.75" bottom="0.75" header="0.3" footer="0.3"/>
  <pageSetup paperSize="5" orientation="landscape" r:id="rId4"/>
  <headerFooter>
    <oddFooter>&amp;L&amp;8California Health Care Foundation
&amp;R&amp;8California Health Insurance Enrollment Database, Dec 2023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49C7D-CF6C-42E3-9BDE-BD3FB92A2610}">
  <sheetPr>
    <tabColor theme="4" tint="0.39997558519241921"/>
  </sheetPr>
  <dimension ref="A1:B99"/>
  <sheetViews>
    <sheetView topLeftCell="A81" workbookViewId="0">
      <selection activeCell="D12" sqref="D12"/>
    </sheetView>
  </sheetViews>
  <sheetFormatPr defaultRowHeight="15"/>
  <cols>
    <col min="1" max="1" width="90.5703125" bestFit="1" customWidth="1"/>
    <col min="2" max="2" width="20.140625" bestFit="1" customWidth="1"/>
    <col min="3" max="3" width="11.28515625" bestFit="1" customWidth="1"/>
    <col min="4" max="4" width="10.7109375" bestFit="1" customWidth="1"/>
    <col min="5" max="5" width="15.5703125" bestFit="1" customWidth="1"/>
    <col min="6" max="6" width="43.7109375" customWidth="1"/>
    <col min="7" max="7" width="15.5703125" bestFit="1" customWidth="1"/>
    <col min="8" max="8" width="11.28515625" bestFit="1" customWidth="1"/>
    <col min="9" max="10" width="10.7109375" bestFit="1" customWidth="1"/>
    <col min="11" max="11" width="13.140625" bestFit="1" customWidth="1"/>
    <col min="12" max="12" width="11.28515625" bestFit="1" customWidth="1"/>
    <col min="13" max="13" width="15.85546875" bestFit="1" customWidth="1"/>
    <col min="14" max="14" width="10.7109375" bestFit="1" customWidth="1"/>
  </cols>
  <sheetData>
    <row r="1" spans="1:2" s="55" customFormat="1" ht="18.75">
      <c r="A1" s="6" t="s">
        <v>916</v>
      </c>
    </row>
    <row r="2" spans="1:2">
      <c r="A2" t="s">
        <v>1007</v>
      </c>
    </row>
    <row r="5" spans="1:2">
      <c r="A5" t="s">
        <v>258</v>
      </c>
      <c r="B5" t="s">
        <v>256</v>
      </c>
    </row>
    <row r="6" spans="1:2">
      <c r="A6" t="s">
        <v>917</v>
      </c>
      <c r="B6" t="s">
        <v>256</v>
      </c>
    </row>
    <row r="7" spans="1:2">
      <c r="A7" t="s">
        <v>918</v>
      </c>
      <c r="B7" t="s">
        <v>256</v>
      </c>
    </row>
    <row r="8" spans="1:2">
      <c r="A8" t="s">
        <v>919</v>
      </c>
      <c r="B8" t="s">
        <v>256</v>
      </c>
    </row>
    <row r="10" spans="1:2">
      <c r="A10" t="s">
        <v>124</v>
      </c>
      <c r="B10" t="s">
        <v>920</v>
      </c>
    </row>
    <row r="11" spans="1:2">
      <c r="A11" s="49" t="s">
        <v>921</v>
      </c>
      <c r="B11" s="4">
        <v>6353</v>
      </c>
    </row>
    <row r="12" spans="1:2">
      <c r="A12" s="652" t="s">
        <v>922</v>
      </c>
      <c r="B12" s="4">
        <v>1357</v>
      </c>
    </row>
    <row r="13" spans="1:2">
      <c r="A13" s="652" t="s">
        <v>923</v>
      </c>
      <c r="B13" s="4">
        <v>39</v>
      </c>
    </row>
    <row r="14" spans="1:2">
      <c r="A14" s="652" t="s">
        <v>924</v>
      </c>
      <c r="B14" s="4">
        <v>4957</v>
      </c>
    </row>
    <row r="15" spans="1:2">
      <c r="A15" s="49" t="s">
        <v>925</v>
      </c>
      <c r="B15" s="4">
        <v>12283</v>
      </c>
    </row>
    <row r="16" spans="1:2">
      <c r="A16" s="652" t="s">
        <v>926</v>
      </c>
      <c r="B16" s="4">
        <v>264</v>
      </c>
    </row>
    <row r="17" spans="1:2">
      <c r="A17" s="652" t="s">
        <v>927</v>
      </c>
      <c r="B17" s="4">
        <v>5933</v>
      </c>
    </row>
    <row r="18" spans="1:2">
      <c r="A18" s="652" t="s">
        <v>928</v>
      </c>
      <c r="B18" s="4">
        <v>869</v>
      </c>
    </row>
    <row r="19" spans="1:2">
      <c r="A19" s="652" t="s">
        <v>929</v>
      </c>
      <c r="B19" s="4">
        <v>818</v>
      </c>
    </row>
    <row r="20" spans="1:2">
      <c r="A20" s="652" t="s">
        <v>930</v>
      </c>
      <c r="B20" s="4">
        <v>21</v>
      </c>
    </row>
    <row r="21" spans="1:2">
      <c r="A21" s="652" t="s">
        <v>931</v>
      </c>
      <c r="B21" s="4">
        <v>368</v>
      </c>
    </row>
    <row r="22" spans="1:2">
      <c r="A22" s="652" t="s">
        <v>932</v>
      </c>
      <c r="B22" s="4">
        <v>6</v>
      </c>
    </row>
    <row r="23" spans="1:2">
      <c r="A23" s="652" t="s">
        <v>933</v>
      </c>
      <c r="B23" s="4">
        <v>597</v>
      </c>
    </row>
    <row r="24" spans="1:2">
      <c r="A24" s="652" t="s">
        <v>934</v>
      </c>
      <c r="B24" s="4">
        <v>477</v>
      </c>
    </row>
    <row r="25" spans="1:2">
      <c r="A25" s="652" t="s">
        <v>935</v>
      </c>
      <c r="B25" s="4">
        <v>730</v>
      </c>
    </row>
    <row r="26" spans="1:2">
      <c r="A26" s="652" t="s">
        <v>936</v>
      </c>
      <c r="B26" s="4">
        <v>2200</v>
      </c>
    </row>
    <row r="27" spans="1:2">
      <c r="A27" s="49" t="s">
        <v>937</v>
      </c>
      <c r="B27" s="4">
        <v>176906</v>
      </c>
    </row>
    <row r="28" spans="1:2">
      <c r="A28" s="652" t="s">
        <v>926</v>
      </c>
      <c r="B28" s="4">
        <v>956</v>
      </c>
    </row>
    <row r="29" spans="1:2">
      <c r="A29" s="652" t="s">
        <v>938</v>
      </c>
      <c r="B29" s="4">
        <v>2604</v>
      </c>
    </row>
    <row r="30" spans="1:2">
      <c r="A30" s="652" t="s">
        <v>930</v>
      </c>
      <c r="B30" s="4">
        <v>2094</v>
      </c>
    </row>
    <row r="31" spans="1:2">
      <c r="A31" s="652" t="s">
        <v>931</v>
      </c>
      <c r="B31" s="4">
        <v>937</v>
      </c>
    </row>
    <row r="32" spans="1:2">
      <c r="A32" s="652" t="s">
        <v>932</v>
      </c>
      <c r="B32" s="4">
        <v>470</v>
      </c>
    </row>
    <row r="33" spans="1:2">
      <c r="A33" s="652" t="s">
        <v>939</v>
      </c>
      <c r="B33" s="4">
        <v>371</v>
      </c>
    </row>
    <row r="34" spans="1:2">
      <c r="A34" s="652" t="s">
        <v>940</v>
      </c>
      <c r="B34" s="4">
        <v>0</v>
      </c>
    </row>
    <row r="35" spans="1:2">
      <c r="A35" s="652" t="s">
        <v>941</v>
      </c>
      <c r="B35" s="4">
        <v>0</v>
      </c>
    </row>
    <row r="36" spans="1:2">
      <c r="A36" s="652" t="s">
        <v>942</v>
      </c>
      <c r="B36" s="4">
        <v>0</v>
      </c>
    </row>
    <row r="37" spans="1:2">
      <c r="A37" s="652" t="s">
        <v>943</v>
      </c>
      <c r="B37" s="4">
        <v>0</v>
      </c>
    </row>
    <row r="38" spans="1:2">
      <c r="A38" s="652" t="s">
        <v>944</v>
      </c>
      <c r="B38" s="4">
        <v>0</v>
      </c>
    </row>
    <row r="39" spans="1:2">
      <c r="A39" s="652" t="s">
        <v>945</v>
      </c>
      <c r="B39" s="4">
        <v>0</v>
      </c>
    </row>
    <row r="40" spans="1:2">
      <c r="A40" s="652" t="s">
        <v>946</v>
      </c>
      <c r="B40" s="4">
        <v>0</v>
      </c>
    </row>
    <row r="41" spans="1:2">
      <c r="A41" s="652" t="s">
        <v>947</v>
      </c>
      <c r="B41" s="4">
        <v>0</v>
      </c>
    </row>
    <row r="42" spans="1:2">
      <c r="A42" s="652" t="s">
        <v>933</v>
      </c>
      <c r="B42" s="4">
        <v>828</v>
      </c>
    </row>
    <row r="43" spans="1:2">
      <c r="A43" s="652" t="s">
        <v>934</v>
      </c>
      <c r="B43" s="4">
        <v>2484</v>
      </c>
    </row>
    <row r="44" spans="1:2">
      <c r="A44" s="652" t="s">
        <v>948</v>
      </c>
      <c r="B44" s="4">
        <v>0</v>
      </c>
    </row>
    <row r="45" spans="1:2">
      <c r="A45" s="652" t="s">
        <v>935</v>
      </c>
      <c r="B45" s="4">
        <v>26902</v>
      </c>
    </row>
    <row r="46" spans="1:2">
      <c r="A46" s="652" t="s">
        <v>936</v>
      </c>
      <c r="B46" s="4">
        <v>65398</v>
      </c>
    </row>
    <row r="47" spans="1:2">
      <c r="A47" s="652" t="s">
        <v>949</v>
      </c>
      <c r="B47" s="4">
        <v>0</v>
      </c>
    </row>
    <row r="48" spans="1:2">
      <c r="A48" s="652" t="s">
        <v>950</v>
      </c>
      <c r="B48" s="4">
        <v>30000</v>
      </c>
    </row>
    <row r="49" spans="1:2">
      <c r="A49" s="652" t="s">
        <v>951</v>
      </c>
      <c r="B49" s="4">
        <v>2065</v>
      </c>
    </row>
    <row r="50" spans="1:2">
      <c r="A50" s="652" t="s">
        <v>952</v>
      </c>
      <c r="B50" s="4">
        <v>26925</v>
      </c>
    </row>
    <row r="51" spans="1:2">
      <c r="A51" s="652" t="s">
        <v>953</v>
      </c>
      <c r="B51" s="4">
        <v>9753</v>
      </c>
    </row>
    <row r="52" spans="1:2">
      <c r="A52" s="652" t="s">
        <v>954</v>
      </c>
      <c r="B52" s="4">
        <v>1597</v>
      </c>
    </row>
    <row r="53" spans="1:2">
      <c r="A53" s="652" t="s">
        <v>955</v>
      </c>
      <c r="B53" s="4">
        <v>3522</v>
      </c>
    </row>
    <row r="54" spans="1:2">
      <c r="A54" s="49" t="s">
        <v>956</v>
      </c>
      <c r="B54" s="4">
        <v>4129</v>
      </c>
    </row>
    <row r="55" spans="1:2">
      <c r="A55" s="652" t="s">
        <v>957</v>
      </c>
      <c r="B55" s="4">
        <v>3108</v>
      </c>
    </row>
    <row r="56" spans="1:2">
      <c r="A56" s="652" t="s">
        <v>958</v>
      </c>
      <c r="B56" s="4">
        <v>728</v>
      </c>
    </row>
    <row r="57" spans="1:2">
      <c r="A57" s="652" t="s">
        <v>959</v>
      </c>
      <c r="B57" s="4">
        <v>293</v>
      </c>
    </row>
    <row r="58" spans="1:2">
      <c r="A58" s="49" t="s">
        <v>162</v>
      </c>
      <c r="B58" s="4">
        <v>635</v>
      </c>
    </row>
    <row r="59" spans="1:2">
      <c r="A59" s="652" t="s">
        <v>960</v>
      </c>
      <c r="B59" s="4">
        <v>87</v>
      </c>
    </row>
    <row r="60" spans="1:2">
      <c r="A60" s="652" t="s">
        <v>961</v>
      </c>
      <c r="B60" s="4">
        <v>548</v>
      </c>
    </row>
    <row r="61" spans="1:2">
      <c r="A61" s="49" t="s">
        <v>962</v>
      </c>
      <c r="B61" s="4">
        <v>5775</v>
      </c>
    </row>
    <row r="62" spans="1:2">
      <c r="A62" s="652" t="s">
        <v>962</v>
      </c>
      <c r="B62" s="4">
        <v>5775</v>
      </c>
    </row>
    <row r="63" spans="1:2">
      <c r="A63" s="49" t="s">
        <v>963</v>
      </c>
      <c r="B63" s="4">
        <v>2768</v>
      </c>
    </row>
    <row r="64" spans="1:2">
      <c r="A64" s="652" t="s">
        <v>964</v>
      </c>
      <c r="B64" s="4">
        <v>1323</v>
      </c>
    </row>
    <row r="65" spans="1:2">
      <c r="A65" s="652" t="s">
        <v>965</v>
      </c>
      <c r="B65" s="4">
        <v>991</v>
      </c>
    </row>
    <row r="66" spans="1:2">
      <c r="A66" s="652" t="s">
        <v>966</v>
      </c>
      <c r="B66" s="4">
        <v>22</v>
      </c>
    </row>
    <row r="67" spans="1:2">
      <c r="A67" s="652" t="s">
        <v>967</v>
      </c>
      <c r="B67" s="4">
        <v>432</v>
      </c>
    </row>
    <row r="68" spans="1:2">
      <c r="A68" s="49" t="s">
        <v>397</v>
      </c>
      <c r="B68" s="4">
        <v>2768</v>
      </c>
    </row>
    <row r="69" spans="1:2">
      <c r="A69" s="652" t="s">
        <v>964</v>
      </c>
      <c r="B69" s="4">
        <v>1323</v>
      </c>
    </row>
    <row r="70" spans="1:2">
      <c r="A70" s="652" t="s">
        <v>965</v>
      </c>
      <c r="B70" s="4">
        <v>991</v>
      </c>
    </row>
    <row r="71" spans="1:2">
      <c r="A71" s="652" t="s">
        <v>966</v>
      </c>
      <c r="B71" s="4">
        <v>22</v>
      </c>
    </row>
    <row r="72" spans="1:2">
      <c r="A72" s="652" t="s">
        <v>967</v>
      </c>
      <c r="B72" s="4">
        <v>432</v>
      </c>
    </row>
    <row r="73" spans="1:2">
      <c r="A73" s="49" t="s">
        <v>450</v>
      </c>
      <c r="B73" s="4">
        <v>3183</v>
      </c>
    </row>
    <row r="74" spans="1:2">
      <c r="A74" s="652" t="s">
        <v>150</v>
      </c>
      <c r="B74" s="4">
        <v>1447</v>
      </c>
    </row>
    <row r="75" spans="1:2">
      <c r="A75" s="652" t="s">
        <v>948</v>
      </c>
      <c r="B75" s="4">
        <v>1095</v>
      </c>
    </row>
    <row r="76" spans="1:2">
      <c r="A76" s="652" t="s">
        <v>968</v>
      </c>
      <c r="B76" s="4">
        <v>641</v>
      </c>
    </row>
    <row r="77" spans="1:2">
      <c r="A77" s="49" t="s">
        <v>969</v>
      </c>
      <c r="B77" s="4">
        <v>513</v>
      </c>
    </row>
    <row r="78" spans="1:2">
      <c r="A78" s="652" t="s">
        <v>150</v>
      </c>
      <c r="B78" s="4">
        <v>513</v>
      </c>
    </row>
    <row r="79" spans="1:2">
      <c r="A79" s="49" t="s">
        <v>970</v>
      </c>
      <c r="B79" s="4">
        <v>2181</v>
      </c>
    </row>
    <row r="80" spans="1:2">
      <c r="A80" s="652" t="s">
        <v>971</v>
      </c>
      <c r="B80" s="4">
        <v>2181</v>
      </c>
    </row>
    <row r="81" spans="1:2">
      <c r="A81" s="49" t="s">
        <v>498</v>
      </c>
      <c r="B81" s="4">
        <v>379</v>
      </c>
    </row>
    <row r="82" spans="1:2">
      <c r="A82" s="652" t="s">
        <v>972</v>
      </c>
      <c r="B82" s="4">
        <v>379</v>
      </c>
    </row>
    <row r="83" spans="1:2">
      <c r="A83" s="49" t="s">
        <v>973</v>
      </c>
      <c r="B83" s="4">
        <v>36038</v>
      </c>
    </row>
    <row r="84" spans="1:2">
      <c r="A84" s="652" t="s">
        <v>973</v>
      </c>
      <c r="B84" s="4">
        <v>36038</v>
      </c>
    </row>
    <row r="85" spans="1:2">
      <c r="A85" s="49" t="s">
        <v>974</v>
      </c>
      <c r="B85" s="4">
        <v>157</v>
      </c>
    </row>
    <row r="86" spans="1:2">
      <c r="A86" s="652" t="s">
        <v>975</v>
      </c>
      <c r="B86" s="4">
        <v>157</v>
      </c>
    </row>
    <row r="87" spans="1:2">
      <c r="A87" s="49" t="s">
        <v>976</v>
      </c>
      <c r="B87" s="4">
        <v>24888</v>
      </c>
    </row>
    <row r="88" spans="1:2">
      <c r="A88" s="652" t="s">
        <v>976</v>
      </c>
      <c r="B88" s="4">
        <v>24888</v>
      </c>
    </row>
    <row r="89" spans="1:2">
      <c r="A89" s="49" t="s">
        <v>147</v>
      </c>
      <c r="B89" s="4">
        <v>372</v>
      </c>
    </row>
    <row r="90" spans="1:2">
      <c r="A90" s="652" t="s">
        <v>977</v>
      </c>
      <c r="B90" s="4">
        <v>252</v>
      </c>
    </row>
    <row r="91" spans="1:2">
      <c r="A91" s="652" t="s">
        <v>978</v>
      </c>
      <c r="B91" s="4">
        <v>24</v>
      </c>
    </row>
    <row r="92" spans="1:2">
      <c r="A92" s="652" t="s">
        <v>979</v>
      </c>
      <c r="B92" s="4">
        <v>96</v>
      </c>
    </row>
    <row r="93" spans="1:2">
      <c r="A93" s="49" t="s">
        <v>125</v>
      </c>
      <c r="B93" s="4">
        <v>279328</v>
      </c>
    </row>
    <row r="97" spans="1:1">
      <c r="A97" s="207" t="s">
        <v>993</v>
      </c>
    </row>
    <row r="98" spans="1:1">
      <c r="A98" s="12" t="s">
        <v>995</v>
      </c>
    </row>
    <row r="99" spans="1:1">
      <c r="A99" s="12" t="s">
        <v>994</v>
      </c>
    </row>
  </sheetData>
  <hyperlinks>
    <hyperlink ref="A99" r:id="rId2" display=" California Department of Insurance (CDI), Covered Lives Report." xr:uid="{5CB961B8-E69B-44FB-BFCF-609B9B7F80CC}"/>
    <hyperlink ref="A98" r:id="rId3" display="Department of Managed Health Care, Enrollment Summary Reports, 2012 - 2014." xr:uid="{FC6B8482-F5D7-4821-B703-3FF71F5C4A0D}"/>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0DB51-5DDE-47EB-BA17-140CEE635327}">
  <sheetPr>
    <tabColor rgb="FF92D050"/>
    <pageSetUpPr fitToPage="1"/>
  </sheetPr>
  <dimension ref="A1:CO2472"/>
  <sheetViews>
    <sheetView topLeftCell="A10" zoomScale="80" zoomScaleNormal="80" workbookViewId="0">
      <selection activeCell="C2" sqref="C2"/>
    </sheetView>
  </sheetViews>
  <sheetFormatPr defaultColWidth="31.42578125" defaultRowHeight="15.75"/>
  <cols>
    <col min="1" max="1" width="37.7109375" style="30" customWidth="1"/>
    <col min="2" max="2" width="85.42578125" style="17" customWidth="1"/>
    <col min="3" max="3" width="13.5703125" style="231" customWidth="1"/>
    <col min="4" max="4" width="15.42578125" style="232" customWidth="1"/>
    <col min="5" max="5" width="19.42578125" style="30" customWidth="1"/>
    <col min="6" max="6" width="20.5703125" style="30" customWidth="1"/>
    <col min="7" max="7" width="19.5703125" style="30" customWidth="1"/>
    <col min="8" max="8" width="20" style="30" customWidth="1"/>
    <col min="9" max="9" width="18.5703125" style="30" customWidth="1"/>
    <col min="10" max="10" width="19.42578125" style="30" customWidth="1"/>
    <col min="11" max="11" width="16.5703125" style="30" customWidth="1"/>
    <col min="12" max="12" width="18.42578125" style="30" customWidth="1"/>
    <col min="13" max="13" width="16.42578125" style="30" customWidth="1"/>
    <col min="14" max="14" width="17.42578125" style="30" customWidth="1"/>
    <col min="15" max="15" width="17.5703125" style="30" customWidth="1"/>
    <col min="16" max="16" width="20.42578125" style="30" customWidth="1"/>
    <col min="17" max="17" width="25.5703125" style="30" customWidth="1"/>
    <col min="18" max="18" width="22.5703125" style="30" customWidth="1"/>
    <col min="19" max="19" width="21.5703125" style="30" customWidth="1"/>
    <col min="20" max="20" width="23.42578125" style="30" customWidth="1"/>
    <col min="21" max="21" width="20.5703125" style="30" customWidth="1"/>
    <col min="22" max="22" width="20.42578125" style="30" customWidth="1"/>
    <col min="23" max="23" width="21.42578125" style="30" customWidth="1"/>
    <col min="24" max="24" width="17.5703125" style="30" customWidth="1"/>
    <col min="25" max="25" width="22.42578125" style="30" customWidth="1"/>
    <col min="26" max="26" width="22.5703125" style="30" customWidth="1"/>
    <col min="27" max="27" width="17.5703125" style="30" customWidth="1"/>
    <col min="28" max="28" width="18.5703125" style="30" customWidth="1"/>
    <col min="29" max="29" width="21.5703125" style="30" customWidth="1"/>
    <col min="30" max="30" width="18.5703125" style="30" customWidth="1"/>
    <col min="31" max="31" width="21.42578125" style="30" customWidth="1"/>
    <col min="32" max="32" width="23.42578125" style="30" customWidth="1"/>
    <col min="33" max="33" width="17.42578125" style="30" customWidth="1"/>
    <col min="34" max="34" width="18.5703125" style="30" customWidth="1"/>
    <col min="35" max="35" width="21.42578125" style="30" customWidth="1"/>
    <col min="36" max="36" width="19.42578125" style="30" customWidth="1"/>
    <col min="37" max="37" width="21.42578125" style="30" customWidth="1"/>
    <col min="38" max="38" width="23.42578125" style="30" customWidth="1"/>
    <col min="39" max="39" width="17.5703125" style="30" customWidth="1"/>
    <col min="40" max="40" width="18.5703125" style="30" customWidth="1"/>
    <col min="41" max="41" width="21.42578125" style="30" customWidth="1"/>
    <col min="42" max="42" width="19.42578125" style="30" customWidth="1"/>
    <col min="43" max="43" width="22.42578125" style="30" customWidth="1"/>
    <col min="44" max="44" width="22.5703125" style="30" customWidth="1"/>
    <col min="45" max="45" width="22.42578125" style="30" customWidth="1"/>
    <col min="46" max="46" width="19.5703125" style="30" customWidth="1"/>
    <col min="47" max="47" width="19.42578125" style="30" customWidth="1"/>
    <col min="48" max="48" width="19.5703125" style="30" customWidth="1"/>
    <col min="49" max="50" width="24" style="30" customWidth="1"/>
    <col min="51" max="51" width="20.42578125" style="30" customWidth="1"/>
    <col min="52" max="52" width="18" style="30" customWidth="1"/>
    <col min="53" max="53" width="20.5703125" style="30" customWidth="1"/>
    <col min="54" max="54" width="18.5703125" style="30" customWidth="1"/>
    <col min="55" max="56" width="22" style="30" customWidth="1"/>
    <col min="57" max="57" width="23.5703125" style="30" customWidth="1"/>
    <col min="58" max="58" width="25.140625" style="30" customWidth="1"/>
    <col min="59" max="59" width="24.7109375" style="30" customWidth="1"/>
    <col min="60" max="60" width="23.5703125" style="30" customWidth="1"/>
    <col min="61" max="61" width="20.5703125" style="30" customWidth="1"/>
    <col min="62" max="62" width="19.42578125" style="30" customWidth="1"/>
    <col min="63" max="63" width="24.42578125" style="30" customWidth="1"/>
    <col min="64" max="64" width="22.5703125" style="30" customWidth="1"/>
    <col min="65" max="65" width="23.5703125" style="30" customWidth="1"/>
    <col min="66" max="66" width="22.5703125" style="30" customWidth="1"/>
    <col min="67" max="67" width="24.5703125" style="30" customWidth="1"/>
    <col min="68" max="68" width="22.5703125" style="30" customWidth="1"/>
    <col min="69" max="69" width="21.42578125" style="30" customWidth="1"/>
    <col min="70" max="70" width="20.5703125" style="30" customWidth="1"/>
    <col min="71" max="71" width="24.5703125" style="30" customWidth="1"/>
    <col min="72" max="72" width="24" style="30" customWidth="1"/>
    <col min="73" max="73" width="21.42578125" style="30" customWidth="1"/>
    <col min="74" max="74" width="20.5703125" style="30" customWidth="1"/>
    <col min="75" max="75" width="18.42578125" style="30" customWidth="1"/>
    <col min="76" max="76" width="15.42578125" style="30" customWidth="1"/>
    <col min="77" max="77" width="20.5703125" style="30" customWidth="1"/>
    <col min="78" max="78" width="20.42578125" style="30" customWidth="1"/>
    <col min="79" max="79" width="18.5703125" style="30" customWidth="1"/>
    <col min="80" max="80" width="24" style="30" customWidth="1"/>
    <col min="81" max="81" width="9.5703125" style="30" customWidth="1"/>
    <col min="82" max="82" width="10.7109375" style="30" customWidth="1"/>
    <col min="83" max="85" width="9.5703125" style="30" customWidth="1"/>
    <col min="86" max="86" width="13.42578125" style="30" customWidth="1"/>
    <col min="87" max="87" width="10" style="43" customWidth="1"/>
    <col min="88" max="88" width="10.5703125" style="30" customWidth="1"/>
    <col min="89" max="89" width="11.42578125" style="30" customWidth="1"/>
    <col min="90" max="90" width="4.5703125" style="30" customWidth="1"/>
    <col min="91" max="91" width="31.42578125" style="30"/>
    <col min="92" max="92" width="36.42578125" customWidth="1"/>
    <col min="93" max="16384" width="31.42578125" style="30"/>
  </cols>
  <sheetData>
    <row r="1" spans="1:92" s="55" customFormat="1" ht="18.75">
      <c r="A1" s="188" t="s">
        <v>14</v>
      </c>
      <c r="B1" s="229"/>
      <c r="C1" s="230"/>
      <c r="D1" s="232"/>
      <c r="CI1" s="200"/>
      <c r="CN1"/>
    </row>
    <row r="2" spans="1:92" customFormat="1" ht="15">
      <c r="A2" s="49"/>
      <c r="C2" s="249"/>
      <c r="D2" s="281"/>
      <c r="CI2" s="254"/>
    </row>
    <row r="3" spans="1:92" customFormat="1" thickBot="1">
      <c r="A3" s="282"/>
      <c r="C3" s="249"/>
      <c r="D3" s="281"/>
      <c r="CI3" s="254"/>
    </row>
    <row r="4" spans="1:92" customFormat="1" thickBot="1">
      <c r="A4" s="247" t="s">
        <v>699</v>
      </c>
      <c r="B4" s="248"/>
      <c r="C4" s="249"/>
      <c r="D4" s="241" t="s">
        <v>700</v>
      </c>
      <c r="E4" s="250"/>
      <c r="F4" s="250"/>
      <c r="G4" s="250"/>
      <c r="H4" s="250"/>
      <c r="I4" s="251"/>
      <c r="K4" s="241" t="s">
        <v>701</v>
      </c>
      <c r="L4" s="250"/>
      <c r="M4" s="250"/>
      <c r="N4" s="250"/>
      <c r="O4" s="251"/>
      <c r="Q4" s="241" t="s">
        <v>702</v>
      </c>
      <c r="R4" s="252"/>
      <c r="S4" s="252"/>
      <c r="T4" s="252"/>
      <c r="U4" s="253"/>
      <c r="CI4" s="254"/>
    </row>
    <row r="5" spans="1:92" customFormat="1" ht="30">
      <c r="A5" s="242" t="s">
        <v>261</v>
      </c>
      <c r="B5" s="244" t="s">
        <v>703</v>
      </c>
      <c r="C5" s="249"/>
      <c r="D5" s="242" t="s">
        <v>704</v>
      </c>
      <c r="E5" s="255" t="s">
        <v>705</v>
      </c>
      <c r="F5" s="255"/>
      <c r="I5" s="256"/>
      <c r="K5" s="257" t="s">
        <v>706</v>
      </c>
      <c r="L5" s="258" t="s">
        <v>707</v>
      </c>
      <c r="M5" s="258"/>
      <c r="N5" s="259"/>
      <c r="O5" s="260"/>
      <c r="Q5" s="261" t="s">
        <v>708</v>
      </c>
      <c r="R5" s="262" t="s">
        <v>709</v>
      </c>
      <c r="U5" s="256"/>
      <c r="CI5" s="254"/>
    </row>
    <row r="6" spans="1:92" customFormat="1" ht="30">
      <c r="A6" s="242" t="s">
        <v>710</v>
      </c>
      <c r="B6" s="244" t="s">
        <v>711</v>
      </c>
      <c r="C6" s="249"/>
      <c r="D6" s="242" t="s">
        <v>712</v>
      </c>
      <c r="E6" s="255" t="s">
        <v>713</v>
      </c>
      <c r="F6" s="263"/>
      <c r="I6" s="256"/>
      <c r="K6" s="264" t="s">
        <v>714</v>
      </c>
      <c r="L6" s="255" t="s">
        <v>704</v>
      </c>
      <c r="M6" s="255"/>
      <c r="O6" s="256"/>
      <c r="Q6" s="261" t="s">
        <v>715</v>
      </c>
      <c r="R6" s="262" t="s">
        <v>716</v>
      </c>
      <c r="U6" s="256"/>
      <c r="CI6" s="254"/>
    </row>
    <row r="7" spans="1:92" customFormat="1" ht="30">
      <c r="A7" s="242" t="s">
        <v>263</v>
      </c>
      <c r="B7" s="244" t="s">
        <v>717</v>
      </c>
      <c r="C7" s="249"/>
      <c r="D7" s="242" t="s">
        <v>718</v>
      </c>
      <c r="E7" s="255" t="s">
        <v>719</v>
      </c>
      <c r="F7" s="255"/>
      <c r="I7" s="256"/>
      <c r="K7" s="265" t="s">
        <v>720</v>
      </c>
      <c r="L7" s="255" t="s">
        <v>712</v>
      </c>
      <c r="M7" s="255"/>
      <c r="O7" s="256"/>
      <c r="Q7" s="261" t="s">
        <v>721</v>
      </c>
      <c r="R7" t="s">
        <v>709</v>
      </c>
      <c r="U7" s="256"/>
      <c r="CI7" s="254"/>
    </row>
    <row r="8" spans="1:92" customFormat="1" ht="15">
      <c r="A8" s="242" t="s">
        <v>46</v>
      </c>
      <c r="B8" s="244" t="s">
        <v>722</v>
      </c>
      <c r="C8" s="249"/>
      <c r="D8" s="242" t="s">
        <v>723</v>
      </c>
      <c r="E8" s="255" t="s">
        <v>724</v>
      </c>
      <c r="F8" s="263"/>
      <c r="I8" s="256"/>
      <c r="K8" s="266" t="s">
        <v>725</v>
      </c>
      <c r="L8" s="255" t="s">
        <v>726</v>
      </c>
      <c r="M8" s="255"/>
      <c r="O8" s="256"/>
      <c r="Q8" s="261" t="s">
        <v>727</v>
      </c>
      <c r="R8" s="262" t="s">
        <v>728</v>
      </c>
      <c r="U8" s="256"/>
      <c r="CI8" s="254"/>
    </row>
    <row r="9" spans="1:92" customFormat="1" ht="15">
      <c r="A9" s="242" t="s">
        <v>729</v>
      </c>
      <c r="B9" s="244" t="s">
        <v>730</v>
      </c>
      <c r="C9" s="249"/>
      <c r="D9" s="242" t="s">
        <v>731</v>
      </c>
      <c r="E9" s="255" t="s">
        <v>732</v>
      </c>
      <c r="F9" s="263"/>
      <c r="G9" s="4"/>
      <c r="I9" s="256"/>
      <c r="K9" s="267" t="s">
        <v>733</v>
      </c>
      <c r="L9" s="255" t="s">
        <v>734</v>
      </c>
      <c r="M9" s="255"/>
      <c r="O9" s="256"/>
      <c r="Q9" s="261" t="s">
        <v>735</v>
      </c>
      <c r="R9" s="262" t="s">
        <v>736</v>
      </c>
      <c r="U9" s="256"/>
      <c r="CI9" s="254"/>
    </row>
    <row r="10" spans="1:92" customFormat="1" ht="15">
      <c r="A10" s="242" t="s">
        <v>737</v>
      </c>
      <c r="B10" s="244" t="s">
        <v>738</v>
      </c>
      <c r="C10" s="249"/>
      <c r="D10" s="242" t="s">
        <v>739</v>
      </c>
      <c r="E10" s="255" t="s">
        <v>740</v>
      </c>
      <c r="F10" s="263"/>
      <c r="G10" s="4"/>
      <c r="I10" s="256"/>
      <c r="K10" s="268" t="s">
        <v>741</v>
      </c>
      <c r="L10" s="255" t="s">
        <v>742</v>
      </c>
      <c r="M10" s="255"/>
      <c r="O10" s="256"/>
      <c r="Q10" s="261" t="s">
        <v>743</v>
      </c>
      <c r="R10" s="262" t="s">
        <v>744</v>
      </c>
      <c r="U10" s="256"/>
      <c r="BK10" s="269"/>
      <c r="BL10" s="269"/>
      <c r="BM10" s="269"/>
      <c r="CF10" s="269"/>
      <c r="CG10" s="269"/>
      <c r="CI10" s="254"/>
    </row>
    <row r="11" spans="1:92" customFormat="1" ht="15">
      <c r="A11" s="242" t="s">
        <v>47</v>
      </c>
      <c r="B11" s="244" t="s">
        <v>745</v>
      </c>
      <c r="C11" s="249"/>
      <c r="D11" s="242" t="s">
        <v>746</v>
      </c>
      <c r="E11" s="255" t="s">
        <v>747</v>
      </c>
      <c r="F11" s="255"/>
      <c r="I11" s="256"/>
      <c r="K11" s="270" t="s">
        <v>748</v>
      </c>
      <c r="L11" s="255" t="s">
        <v>749</v>
      </c>
      <c r="M11" s="255"/>
      <c r="O11" s="256"/>
      <c r="Q11" s="261" t="s">
        <v>750</v>
      </c>
      <c r="R11" t="s">
        <v>751</v>
      </c>
      <c r="U11" s="256"/>
      <c r="CI11" s="254"/>
    </row>
    <row r="12" spans="1:92" customFormat="1" ht="15">
      <c r="A12" s="242" t="s">
        <v>752</v>
      </c>
      <c r="B12" s="244" t="s">
        <v>753</v>
      </c>
      <c r="C12" s="249"/>
      <c r="D12" s="242" t="s">
        <v>754</v>
      </c>
      <c r="E12" s="255" t="s">
        <v>755</v>
      </c>
      <c r="F12" s="263"/>
      <c r="G12" s="4"/>
      <c r="I12" s="256"/>
      <c r="K12" s="242" t="s">
        <v>756</v>
      </c>
      <c r="L12" s="255" t="s">
        <v>757</v>
      </c>
      <c r="M12" s="255"/>
      <c r="O12" s="256"/>
      <c r="Q12" s="261" t="s">
        <v>758</v>
      </c>
      <c r="R12" s="262" t="s">
        <v>759</v>
      </c>
      <c r="U12" s="256"/>
      <c r="CI12" s="254"/>
    </row>
    <row r="13" spans="1:92" customFormat="1" ht="15">
      <c r="A13" s="242" t="s">
        <v>760</v>
      </c>
      <c r="B13" s="245" t="s">
        <v>761</v>
      </c>
      <c r="C13" s="249"/>
      <c r="D13" s="242" t="s">
        <v>762</v>
      </c>
      <c r="E13" s="255" t="s">
        <v>763</v>
      </c>
      <c r="F13" s="263"/>
      <c r="G13" s="4"/>
      <c r="I13" s="256"/>
      <c r="K13" s="271" t="s">
        <v>764</v>
      </c>
      <c r="L13" s="255" t="s">
        <v>765</v>
      </c>
      <c r="M13" s="255"/>
      <c r="O13" s="256"/>
      <c r="Q13" s="261" t="s">
        <v>766</v>
      </c>
      <c r="R13" s="262" t="s">
        <v>767</v>
      </c>
      <c r="U13" s="256"/>
      <c r="CI13" s="254"/>
    </row>
    <row r="14" spans="1:92" customFormat="1" ht="15">
      <c r="A14" s="242" t="s">
        <v>768</v>
      </c>
      <c r="B14" s="245" t="s">
        <v>769</v>
      </c>
      <c r="C14" s="249"/>
      <c r="D14" s="242" t="s">
        <v>770</v>
      </c>
      <c r="E14" s="255" t="s">
        <v>771</v>
      </c>
      <c r="F14" s="263"/>
      <c r="G14" s="4"/>
      <c r="I14" s="256"/>
      <c r="K14" s="272" t="s">
        <v>772</v>
      </c>
      <c r="L14" s="255" t="s">
        <v>773</v>
      </c>
      <c r="M14" s="255"/>
      <c r="O14" s="256"/>
      <c r="Q14" s="261" t="s">
        <v>768</v>
      </c>
      <c r="R14" s="262" t="s">
        <v>774</v>
      </c>
      <c r="U14" s="256"/>
      <c r="CI14" s="254"/>
    </row>
    <row r="15" spans="1:92" customFormat="1" ht="30.75" thickBot="1">
      <c r="A15" s="242" t="s">
        <v>775</v>
      </c>
      <c r="B15" s="244" t="s">
        <v>776</v>
      </c>
      <c r="C15" s="249"/>
      <c r="D15" s="242" t="s">
        <v>777</v>
      </c>
      <c r="E15" s="255" t="s">
        <v>778</v>
      </c>
      <c r="F15" s="255"/>
      <c r="G15" s="4"/>
      <c r="I15" s="256"/>
      <c r="K15" s="531" t="s">
        <v>779</v>
      </c>
      <c r="L15" s="255" t="s">
        <v>780</v>
      </c>
      <c r="M15" s="255"/>
      <c r="O15" s="256"/>
      <c r="Q15" s="273" t="s">
        <v>760</v>
      </c>
      <c r="R15" s="274" t="s">
        <v>781</v>
      </c>
      <c r="S15" s="274"/>
      <c r="T15" s="274"/>
      <c r="U15" s="275"/>
      <c r="CI15" s="254"/>
    </row>
    <row r="16" spans="1:92" customFormat="1" ht="15">
      <c r="A16" s="242" t="s">
        <v>53</v>
      </c>
      <c r="B16" s="245" t="s">
        <v>782</v>
      </c>
      <c r="C16" s="249"/>
      <c r="D16" s="242" t="s">
        <v>783</v>
      </c>
      <c r="E16" s="255" t="s">
        <v>784</v>
      </c>
      <c r="F16" s="255"/>
      <c r="I16" s="256"/>
      <c r="K16" s="276" t="s">
        <v>785</v>
      </c>
      <c r="L16" s="255" t="s">
        <v>55</v>
      </c>
      <c r="M16" s="255"/>
      <c r="O16" s="256"/>
      <c r="CI16" s="254"/>
    </row>
    <row r="17" spans="1:93" customFormat="1" ht="15">
      <c r="A17" s="242" t="s">
        <v>54</v>
      </c>
      <c r="B17" s="245" t="s">
        <v>786</v>
      </c>
      <c r="C17" s="249"/>
      <c r="D17" s="242" t="s">
        <v>787</v>
      </c>
      <c r="E17" s="255" t="s">
        <v>788</v>
      </c>
      <c r="F17" s="263"/>
      <c r="I17" s="256"/>
      <c r="K17" s="277" t="s">
        <v>789</v>
      </c>
      <c r="L17" s="255" t="s">
        <v>790</v>
      </c>
      <c r="M17" s="255"/>
      <c r="O17" s="256"/>
      <c r="CI17" s="254"/>
    </row>
    <row r="18" spans="1:93" customFormat="1" thickBot="1">
      <c r="A18" s="242" t="s">
        <v>791</v>
      </c>
      <c r="B18" s="245" t="s">
        <v>792</v>
      </c>
      <c r="C18" s="249"/>
      <c r="D18" s="242" t="s">
        <v>793</v>
      </c>
      <c r="E18" s="255" t="s">
        <v>794</v>
      </c>
      <c r="F18" s="255"/>
      <c r="G18" s="4"/>
      <c r="H18" s="4"/>
      <c r="I18" s="278"/>
      <c r="K18" s="279" t="s">
        <v>795</v>
      </c>
      <c r="L18" s="280" t="s">
        <v>796</v>
      </c>
      <c r="M18" s="280"/>
      <c r="N18" s="274"/>
      <c r="O18" s="275"/>
      <c r="CI18" s="254"/>
    </row>
    <row r="19" spans="1:93" customFormat="1" ht="15">
      <c r="A19" s="242" t="s">
        <v>797</v>
      </c>
      <c r="B19" s="245" t="s">
        <v>798</v>
      </c>
      <c r="C19" s="249"/>
      <c r="D19" s="242" t="s">
        <v>799</v>
      </c>
      <c r="E19" s="255" t="s">
        <v>800</v>
      </c>
      <c r="F19" s="255"/>
      <c r="I19" s="256"/>
      <c r="CI19" s="254"/>
    </row>
    <row r="20" spans="1:93" customFormat="1" thickBot="1">
      <c r="A20" s="243" t="s">
        <v>801</v>
      </c>
      <c r="B20" s="246" t="s">
        <v>802</v>
      </c>
      <c r="C20" s="249"/>
      <c r="D20" s="243" t="s">
        <v>803</v>
      </c>
      <c r="E20" s="280" t="s">
        <v>804</v>
      </c>
      <c r="F20" s="280"/>
      <c r="G20" s="274"/>
      <c r="H20" s="274"/>
      <c r="I20" s="275"/>
      <c r="CI20" s="254"/>
    </row>
    <row r="21" spans="1:93">
      <c r="A21" s="49"/>
      <c r="J21"/>
      <c r="K21"/>
      <c r="BK21" s="44"/>
      <c r="BM21" s="44"/>
      <c r="BO21" s="44"/>
      <c r="BQ21" s="44"/>
      <c r="BS21" s="44"/>
      <c r="BZ21" s="44"/>
      <c r="CB21" s="44"/>
      <c r="CI21" s="45"/>
    </row>
    <row r="22" spans="1:93" ht="61.15" customHeight="1">
      <c r="A22" s="743" t="s">
        <v>805</v>
      </c>
      <c r="B22" s="743"/>
      <c r="D22" s="17"/>
      <c r="E22"/>
      <c r="F22" s="557"/>
      <c r="J22"/>
      <c r="K22"/>
      <c r="BK22" s="44"/>
      <c r="BM22" s="44"/>
      <c r="BO22" s="44"/>
      <c r="BQ22" s="44"/>
      <c r="BS22" s="44"/>
      <c r="BZ22" s="44"/>
      <c r="CB22" s="44"/>
      <c r="CI22" s="45"/>
    </row>
    <row r="23" spans="1:93">
      <c r="A23" s="624"/>
      <c r="B23" s="10"/>
      <c r="D23" s="17"/>
      <c r="F23" s="557"/>
      <c r="J23"/>
      <c r="K23"/>
      <c r="BK23" s="44"/>
      <c r="BM23" s="44"/>
      <c r="BO23" s="44"/>
      <c r="BQ23" s="44"/>
      <c r="BS23" s="44"/>
      <c r="BZ23" s="44"/>
      <c r="CB23" s="44"/>
      <c r="CI23" s="45"/>
    </row>
    <row r="24" spans="1:93">
      <c r="A24" s="10" t="s">
        <v>806</v>
      </c>
      <c r="B24" s="10"/>
      <c r="F24" s="557"/>
      <c r="J24"/>
      <c r="K24"/>
      <c r="BK24" s="44"/>
      <c r="BM24" s="44"/>
      <c r="BO24" s="44"/>
      <c r="BQ24" s="44"/>
      <c r="BS24" s="44"/>
      <c r="BY24" s="10"/>
      <c r="BZ24" s="44"/>
      <c r="CB24" s="44"/>
      <c r="CI24" s="45"/>
    </row>
    <row r="25" spans="1:93">
      <c r="A25" s="12" t="s">
        <v>332</v>
      </c>
      <c r="B25" s="10"/>
      <c r="D25" s="17"/>
      <c r="F25" s="557"/>
      <c r="BK25" s="44"/>
      <c r="BM25" s="44"/>
      <c r="BO25" s="44"/>
      <c r="BQ25" s="44"/>
      <c r="BS25" s="44"/>
      <c r="BZ25" s="44"/>
      <c r="CB25" s="44"/>
      <c r="CI25" s="45"/>
    </row>
    <row r="26" spans="1:93">
      <c r="A26" s="12" t="s">
        <v>333</v>
      </c>
      <c r="B26" s="10"/>
      <c r="CI26" s="30"/>
    </row>
    <row r="27" spans="1:93">
      <c r="A27"/>
      <c r="C27" s="17"/>
      <c r="D27" s="1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row>
    <row r="28" spans="1:93">
      <c r="A28"/>
      <c r="C28" s="17"/>
      <c r="D28" s="17"/>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s="227"/>
    </row>
    <row r="29" spans="1:93">
      <c r="A29"/>
      <c r="B29" s="220"/>
      <c r="C29" s="17"/>
      <c r="D29" s="17"/>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row>
    <row r="30" spans="1:93">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O30" s="42"/>
    </row>
    <row r="31" spans="1:93">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row>
    <row r="32" spans="1:93" ht="13.5" customHeight="1">
      <c r="A32"/>
      <c r="C32" s="17"/>
      <c r="D32" s="17"/>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row>
    <row r="33" spans="1:89" ht="44.1" customHeight="1">
      <c r="A33" s="142" t="s">
        <v>257</v>
      </c>
      <c r="B33" s="233" t="s">
        <v>255</v>
      </c>
      <c r="C33" s="233" t="s">
        <v>258</v>
      </c>
      <c r="D33" s="562" t="s">
        <v>295</v>
      </c>
      <c r="E33" s="144" t="s">
        <v>807</v>
      </c>
      <c r="F33" s="144" t="s">
        <v>710</v>
      </c>
      <c r="G33" s="144" t="s">
        <v>808</v>
      </c>
      <c r="H33" s="144" t="s">
        <v>46</v>
      </c>
      <c r="I33" s="144" t="s">
        <v>729</v>
      </c>
      <c r="J33" s="144" t="s">
        <v>809</v>
      </c>
      <c r="K33" s="144" t="s">
        <v>47</v>
      </c>
      <c r="L33" s="144" t="s">
        <v>48</v>
      </c>
      <c r="M33" s="144" t="s">
        <v>810</v>
      </c>
      <c r="N33" s="144" t="s">
        <v>53</v>
      </c>
      <c r="O33" s="144" t="s">
        <v>54</v>
      </c>
      <c r="P33" s="144" t="s">
        <v>89</v>
      </c>
      <c r="Q33" s="144" t="s">
        <v>811</v>
      </c>
      <c r="R33" s="144" t="s">
        <v>801</v>
      </c>
      <c r="S33" s="145" t="s">
        <v>812</v>
      </c>
      <c r="T33" s="145" t="s">
        <v>813</v>
      </c>
      <c r="U33" s="145" t="s">
        <v>814</v>
      </c>
      <c r="V33" s="145" t="s">
        <v>815</v>
      </c>
      <c r="W33" s="145" t="s">
        <v>816</v>
      </c>
      <c r="X33" s="145" t="s">
        <v>817</v>
      </c>
      <c r="Y33" s="146" t="s">
        <v>818</v>
      </c>
      <c r="Z33" s="146" t="s">
        <v>819</v>
      </c>
      <c r="AA33" s="146" t="s">
        <v>820</v>
      </c>
      <c r="AB33" s="146" t="s">
        <v>821</v>
      </c>
      <c r="AC33" s="146" t="s">
        <v>822</v>
      </c>
      <c r="AD33" s="146" t="s">
        <v>823</v>
      </c>
      <c r="AE33" s="147" t="s">
        <v>824</v>
      </c>
      <c r="AF33" s="147" t="s">
        <v>825</v>
      </c>
      <c r="AG33" s="147" t="s">
        <v>826</v>
      </c>
      <c r="AH33" s="147" t="s">
        <v>827</v>
      </c>
      <c r="AI33" s="147" t="s">
        <v>828</v>
      </c>
      <c r="AJ33" s="147" t="s">
        <v>829</v>
      </c>
      <c r="AK33" s="148" t="s">
        <v>830</v>
      </c>
      <c r="AL33" s="148" t="s">
        <v>831</v>
      </c>
      <c r="AM33" s="148" t="s">
        <v>832</v>
      </c>
      <c r="AN33" s="148" t="s">
        <v>833</v>
      </c>
      <c r="AO33" s="148" t="s">
        <v>834</v>
      </c>
      <c r="AP33" s="148" t="s">
        <v>835</v>
      </c>
      <c r="AQ33" s="149" t="s">
        <v>836</v>
      </c>
      <c r="AR33" s="149" t="s">
        <v>837</v>
      </c>
      <c r="AS33" s="149" t="s">
        <v>838</v>
      </c>
      <c r="AT33" s="149" t="s">
        <v>839</v>
      </c>
      <c r="AU33" s="149" t="s">
        <v>840</v>
      </c>
      <c r="AV33" s="149" t="s">
        <v>841</v>
      </c>
      <c r="AW33" s="150" t="s">
        <v>842</v>
      </c>
      <c r="AX33" s="150" t="s">
        <v>843</v>
      </c>
      <c r="AY33" s="150" t="s">
        <v>844</v>
      </c>
      <c r="AZ33" s="150" t="s">
        <v>845</v>
      </c>
      <c r="BA33" s="150" t="s">
        <v>846</v>
      </c>
      <c r="BB33" s="150" t="s">
        <v>847</v>
      </c>
      <c r="BC33" s="143" t="s">
        <v>848</v>
      </c>
      <c r="BD33" s="143" t="s">
        <v>849</v>
      </c>
      <c r="BE33" s="143" t="s">
        <v>850</v>
      </c>
      <c r="BF33" s="143" t="s">
        <v>851</v>
      </c>
      <c r="BG33" s="143" t="s">
        <v>852</v>
      </c>
      <c r="BH33" s="143" t="s">
        <v>853</v>
      </c>
      <c r="BI33" s="151" t="s">
        <v>854</v>
      </c>
      <c r="BJ33" s="151" t="s">
        <v>855</v>
      </c>
      <c r="BK33" s="152" t="s">
        <v>856</v>
      </c>
      <c r="BL33" s="152" t="s">
        <v>857</v>
      </c>
      <c r="BM33" s="152" t="s">
        <v>858</v>
      </c>
      <c r="BN33" s="152" t="s">
        <v>859</v>
      </c>
      <c r="BO33" s="152" t="s">
        <v>860</v>
      </c>
      <c r="BP33" s="152" t="s">
        <v>861</v>
      </c>
      <c r="BQ33" s="152" t="s">
        <v>862</v>
      </c>
      <c r="BR33" s="152" t="s">
        <v>863</v>
      </c>
      <c r="BS33" s="152" t="s">
        <v>864</v>
      </c>
      <c r="BT33" s="152" t="s">
        <v>865</v>
      </c>
      <c r="BU33" s="153" t="s">
        <v>866</v>
      </c>
      <c r="BV33" s="153" t="s">
        <v>867</v>
      </c>
      <c r="BW33" s="153" t="s">
        <v>868</v>
      </c>
      <c r="BX33" s="153" t="s">
        <v>869</v>
      </c>
      <c r="BY33" s="153" t="s">
        <v>870</v>
      </c>
      <c r="BZ33" s="202" t="s">
        <v>871</v>
      </c>
      <c r="CA33" s="202" t="s">
        <v>872</v>
      </c>
      <c r="CB33" s="203" t="s">
        <v>873</v>
      </c>
      <c r="CC33" s="203" t="s">
        <v>874</v>
      </c>
      <c r="CD33" s="204" t="s">
        <v>875</v>
      </c>
      <c r="CE33" s="204" t="s">
        <v>876</v>
      </c>
      <c r="CF33" s="205" t="s">
        <v>877</v>
      </c>
      <c r="CG33" s="205" t="s">
        <v>878</v>
      </c>
      <c r="CH33" s="154" t="s">
        <v>879</v>
      </c>
      <c r="CI33" s="155" t="s">
        <v>336</v>
      </c>
      <c r="CJ33" s="155" t="s">
        <v>880</v>
      </c>
      <c r="CK33" s="155" t="s">
        <v>881</v>
      </c>
    </row>
    <row r="34" spans="1:89" ht="21.6" customHeight="1">
      <c r="A34" t="s">
        <v>202</v>
      </c>
      <c r="B34" t="s">
        <v>379</v>
      </c>
      <c r="C34" s="558" t="s">
        <v>76</v>
      </c>
      <c r="D34" s="54">
        <v>2023</v>
      </c>
      <c r="E34" s="284">
        <f t="shared" ref="E34:E91" si="0">S34+Y34+AE34+AK34+AQ34+AW34+BC34</f>
        <v>0</v>
      </c>
      <c r="F34" s="284">
        <f t="shared" ref="F34:F91" si="1">U34+AA34+AG34+AM34+AS34+AY34+BE34</f>
        <v>0</v>
      </c>
      <c r="G34" s="284">
        <f t="shared" ref="G34:G91" si="2">W34+AC34+AI34+AO34+AU34+BA34+BG34+BI34+BJ34</f>
        <v>4167</v>
      </c>
      <c r="H34" s="284">
        <f t="shared" ref="H34:H91" si="3">SUM(E34:G34)</f>
        <v>4167</v>
      </c>
      <c r="I34" s="284">
        <f t="shared" ref="I34:I91" si="4">BM34+BK34</f>
        <v>0</v>
      </c>
      <c r="J34" s="284">
        <f t="shared" ref="J34:J91" si="5">BO34+BQ34+BS34</f>
        <v>0</v>
      </c>
      <c r="K34" s="284">
        <f t="shared" ref="K34:K91" si="6">I34+J34</f>
        <v>0</v>
      </c>
      <c r="L34" s="284">
        <f t="shared" ref="L34:L91" si="7">H34+K34</f>
        <v>4167</v>
      </c>
      <c r="M34" s="284">
        <f t="shared" ref="M34:M91" si="8">BW34+BU34+BV34+BX34+BY34+BZ34</f>
        <v>4641</v>
      </c>
      <c r="N34" s="284">
        <f t="shared" ref="N34:N91" si="9">M34+CB34</f>
        <v>4641</v>
      </c>
      <c r="O34" s="284">
        <f t="shared" ref="O34:O91" si="10">N34+L34</f>
        <v>8808</v>
      </c>
      <c r="P34" s="284">
        <f t="shared" ref="P34:P91" si="11">L34+CD34</f>
        <v>4167</v>
      </c>
      <c r="Q34" s="284">
        <f>O34+CD34</f>
        <v>8808</v>
      </c>
      <c r="R34" s="284">
        <f>Q34+CH34+CF34</f>
        <v>8808</v>
      </c>
      <c r="S34" s="49"/>
      <c r="T34" s="49"/>
      <c r="U34" s="49"/>
      <c r="V34" s="49"/>
      <c r="W34" s="49"/>
      <c r="X34" s="49"/>
      <c r="Y34" s="532"/>
      <c r="Z34" s="532"/>
      <c r="AA34" s="532"/>
      <c r="AB34" s="532"/>
      <c r="AC34" s="532">
        <v>4167</v>
      </c>
      <c r="AD34" s="532">
        <v>0</v>
      </c>
      <c r="AE34" s="532"/>
      <c r="AF34" s="532"/>
      <c r="AG34" s="532"/>
      <c r="AH34" s="532"/>
      <c r="AI34" s="532">
        <v>0</v>
      </c>
      <c r="AJ34" s="532">
        <v>0</v>
      </c>
      <c r="AK34" s="532"/>
      <c r="AL34" s="532"/>
      <c r="AM34" s="532"/>
      <c r="AN34" s="532"/>
      <c r="AO34" s="532">
        <v>0</v>
      </c>
      <c r="AP34" s="532">
        <v>0</v>
      </c>
      <c r="AQ34" s="532"/>
      <c r="AR34" s="532"/>
      <c r="AS34" s="532"/>
      <c r="AT34" s="532"/>
      <c r="AU34" s="532">
        <v>0</v>
      </c>
      <c r="AV34" s="532">
        <v>0</v>
      </c>
      <c r="AW34" s="532"/>
      <c r="AX34" s="532"/>
      <c r="AY34" s="532"/>
      <c r="AZ34" s="532"/>
      <c r="BA34" s="532">
        <v>0</v>
      </c>
      <c r="BB34" s="532">
        <v>0</v>
      </c>
      <c r="BC34" s="532"/>
      <c r="BD34" s="532"/>
      <c r="BE34" s="559"/>
      <c r="BF34" s="559"/>
      <c r="BG34" s="532">
        <v>0</v>
      </c>
      <c r="BH34" s="532">
        <v>0</v>
      </c>
      <c r="BI34" s="532"/>
      <c r="BJ34" s="532"/>
      <c r="BK34" s="532"/>
      <c r="BL34"/>
      <c r="BM34"/>
      <c r="BN34"/>
      <c r="BO34"/>
      <c r="BP34"/>
      <c r="BQ34"/>
      <c r="BR34"/>
      <c r="BS34"/>
      <c r="BT34"/>
      <c r="BU34" s="532">
        <v>0</v>
      </c>
      <c r="BV34" s="532">
        <v>0</v>
      </c>
      <c r="BW34"/>
      <c r="BX34"/>
      <c r="BY34" s="532">
        <v>4641</v>
      </c>
      <c r="BZ34"/>
      <c r="CA34"/>
      <c r="CB34"/>
      <c r="CC34"/>
      <c r="CD34" s="532"/>
      <c r="CE34"/>
      <c r="CF34"/>
      <c r="CG34"/>
      <c r="CH34" s="532"/>
      <c r="CI34" s="286" t="str">
        <f t="shared" ref="CI34:CI91" si="12">IF(Q34&gt;100000, "Large", "Small")</f>
        <v>Small</v>
      </c>
      <c r="CJ34"/>
      <c r="CK34"/>
    </row>
    <row r="35" spans="1:89" ht="21.6" customHeight="1">
      <c r="A35" t="s">
        <v>138</v>
      </c>
      <c r="B35" t="s">
        <v>413</v>
      </c>
      <c r="C35" s="558" t="s">
        <v>76</v>
      </c>
      <c r="D35" s="54">
        <v>2023</v>
      </c>
      <c r="E35" s="284">
        <f t="shared" si="0"/>
        <v>0</v>
      </c>
      <c r="F35" s="284">
        <f t="shared" si="1"/>
        <v>22658</v>
      </c>
      <c r="G35" s="284">
        <f t="shared" si="2"/>
        <v>247135</v>
      </c>
      <c r="H35" s="284">
        <f t="shared" si="3"/>
        <v>269793</v>
      </c>
      <c r="I35" s="284">
        <f t="shared" si="4"/>
        <v>52366</v>
      </c>
      <c r="J35" s="284">
        <f t="shared" si="5"/>
        <v>0</v>
      </c>
      <c r="K35" s="284">
        <f t="shared" si="6"/>
        <v>52366</v>
      </c>
      <c r="L35" s="284">
        <f t="shared" si="7"/>
        <v>322159</v>
      </c>
      <c r="M35" s="284">
        <f t="shared" si="8"/>
        <v>59218</v>
      </c>
      <c r="N35" s="284">
        <f t="shared" si="9"/>
        <v>59218</v>
      </c>
      <c r="O35" s="284">
        <f t="shared" si="10"/>
        <v>381377</v>
      </c>
      <c r="P35" s="284">
        <f t="shared" si="11"/>
        <v>1070394</v>
      </c>
      <c r="Q35" s="284">
        <f t="shared" ref="Q35:Q91" si="13">O35+CD35</f>
        <v>1129612</v>
      </c>
      <c r="R35" s="284">
        <f t="shared" ref="R35:R91" si="14">Q35+CH35+CF35</f>
        <v>1129612</v>
      </c>
      <c r="S35" s="49"/>
      <c r="T35" s="49"/>
      <c r="U35" s="49"/>
      <c r="V35" s="49"/>
      <c r="W35" s="49"/>
      <c r="X35" s="49"/>
      <c r="Y35" s="532"/>
      <c r="Z35" s="532"/>
      <c r="AA35" s="532">
        <v>385</v>
      </c>
      <c r="AB35" s="532">
        <v>0</v>
      </c>
      <c r="AC35" s="532">
        <v>17716</v>
      </c>
      <c r="AD35" s="532">
        <v>589</v>
      </c>
      <c r="AE35" s="532"/>
      <c r="AF35" s="532"/>
      <c r="AG35" s="532">
        <v>21381</v>
      </c>
      <c r="AH35" s="532">
        <v>0</v>
      </c>
      <c r="AI35" s="532">
        <v>149142</v>
      </c>
      <c r="AJ35" s="532">
        <v>0</v>
      </c>
      <c r="AK35" s="532"/>
      <c r="AL35" s="532"/>
      <c r="AM35" s="532">
        <v>198</v>
      </c>
      <c r="AN35" s="532">
        <v>0</v>
      </c>
      <c r="AO35" s="532">
        <v>7445</v>
      </c>
      <c r="AP35" s="532">
        <v>0</v>
      </c>
      <c r="AQ35" s="532"/>
      <c r="AR35" s="532"/>
      <c r="AS35" s="532">
        <v>0</v>
      </c>
      <c r="AT35" s="532">
        <v>0</v>
      </c>
      <c r="AU35" s="532">
        <v>971</v>
      </c>
      <c r="AV35" s="532">
        <v>83</v>
      </c>
      <c r="AW35" s="532"/>
      <c r="AX35" s="532"/>
      <c r="AY35" s="532">
        <v>694</v>
      </c>
      <c r="AZ35" s="532">
        <v>0</v>
      </c>
      <c r="BA35" s="532">
        <v>64863</v>
      </c>
      <c r="BB35" s="532">
        <v>4</v>
      </c>
      <c r="BC35" s="532"/>
      <c r="BD35" s="532"/>
      <c r="BE35" s="559">
        <v>0</v>
      </c>
      <c r="BF35" s="559">
        <v>0</v>
      </c>
      <c r="BG35" s="532">
        <v>0</v>
      </c>
      <c r="BH35" s="532">
        <v>0</v>
      </c>
      <c r="BI35" s="532">
        <v>6998</v>
      </c>
      <c r="BJ35" s="532">
        <v>0</v>
      </c>
      <c r="BK35" s="532">
        <v>52366</v>
      </c>
      <c r="BL35"/>
      <c r="BM35"/>
      <c r="BN35"/>
      <c r="BO35"/>
      <c r="BP35"/>
      <c r="BQ35"/>
      <c r="BR35"/>
      <c r="BS35"/>
      <c r="BT35"/>
      <c r="BU35" s="532">
        <v>0</v>
      </c>
      <c r="BV35" s="532">
        <v>0</v>
      </c>
      <c r="BW35"/>
      <c r="BX35"/>
      <c r="BY35" s="532">
        <v>59218</v>
      </c>
      <c r="BZ35"/>
      <c r="CA35"/>
      <c r="CB35"/>
      <c r="CC35"/>
      <c r="CD35" s="532">
        <v>748235</v>
      </c>
      <c r="CE35"/>
      <c r="CF35"/>
      <c r="CG35"/>
      <c r="CH35" s="532">
        <v>0</v>
      </c>
      <c r="CI35" s="286" t="str">
        <f t="shared" si="12"/>
        <v>Large</v>
      </c>
      <c r="CJ35"/>
      <c r="CK35"/>
    </row>
    <row r="36" spans="1:89" ht="21.6" customHeight="1">
      <c r="A36" t="s">
        <v>356</v>
      </c>
      <c r="B36" t="s">
        <v>430</v>
      </c>
      <c r="C36" s="558" t="s">
        <v>76</v>
      </c>
      <c r="D36" s="54">
        <v>2023</v>
      </c>
      <c r="E36" s="284">
        <f t="shared" si="0"/>
        <v>0</v>
      </c>
      <c r="F36" s="284">
        <f t="shared" si="1"/>
        <v>0</v>
      </c>
      <c r="G36" s="284">
        <f t="shared" si="2"/>
        <v>0</v>
      </c>
      <c r="H36" s="284">
        <f t="shared" si="3"/>
        <v>0</v>
      </c>
      <c r="I36" s="284">
        <f t="shared" si="4"/>
        <v>0</v>
      </c>
      <c r="J36" s="284">
        <f t="shared" si="5"/>
        <v>0</v>
      </c>
      <c r="K36" s="284">
        <f t="shared" si="6"/>
        <v>0</v>
      </c>
      <c r="L36" s="284">
        <f t="shared" si="7"/>
        <v>0</v>
      </c>
      <c r="M36" s="284">
        <f t="shared" si="8"/>
        <v>24</v>
      </c>
      <c r="N36" s="284">
        <f t="shared" si="9"/>
        <v>24</v>
      </c>
      <c r="O36" s="284">
        <f t="shared" si="10"/>
        <v>24</v>
      </c>
      <c r="P36" s="284">
        <f t="shared" si="11"/>
        <v>0</v>
      </c>
      <c r="Q36" s="284">
        <f t="shared" si="13"/>
        <v>24</v>
      </c>
      <c r="R36" s="284">
        <f t="shared" si="14"/>
        <v>24</v>
      </c>
      <c r="S36" s="49"/>
      <c r="T36" s="49"/>
      <c r="U36" s="49"/>
      <c r="V36" s="49"/>
      <c r="W36" s="49"/>
      <c r="X36" s="49"/>
      <c r="Y36" s="532"/>
      <c r="Z36" s="532"/>
      <c r="AA36" s="532"/>
      <c r="AB36" s="532"/>
      <c r="AC36" s="532"/>
      <c r="AD36" s="532"/>
      <c r="AE36" s="532"/>
      <c r="AF36" s="532"/>
      <c r="AG36" s="532"/>
      <c r="AH36" s="532"/>
      <c r="AI36" s="532"/>
      <c r="AJ36" s="532"/>
      <c r="AK36" s="532"/>
      <c r="AL36" s="532"/>
      <c r="AM36" s="532"/>
      <c r="AN36" s="532"/>
      <c r="AO36" s="532"/>
      <c r="AP36" s="532"/>
      <c r="AQ36" s="532"/>
      <c r="AR36" s="532"/>
      <c r="AS36" s="532"/>
      <c r="AT36" s="532"/>
      <c r="AU36" s="532"/>
      <c r="AV36" s="532"/>
      <c r="AW36" s="532"/>
      <c r="AX36" s="532"/>
      <c r="AY36" s="532"/>
      <c r="AZ36" s="532"/>
      <c r="BA36" s="532"/>
      <c r="BB36" s="532"/>
      <c r="BC36" s="532"/>
      <c r="BD36" s="532"/>
      <c r="BE36" s="559"/>
      <c r="BF36" s="559"/>
      <c r="BG36" s="532"/>
      <c r="BH36" s="532"/>
      <c r="BI36" s="532"/>
      <c r="BJ36" s="532"/>
      <c r="BK36" s="532"/>
      <c r="BL36"/>
      <c r="BM36"/>
      <c r="BN36"/>
      <c r="BO36"/>
      <c r="BP36"/>
      <c r="BQ36"/>
      <c r="BR36"/>
      <c r="BS36"/>
      <c r="BT36"/>
      <c r="BU36" s="532">
        <v>24</v>
      </c>
      <c r="BV36" s="532">
        <v>0</v>
      </c>
      <c r="BW36"/>
      <c r="BX36"/>
      <c r="BY36" s="532">
        <v>0</v>
      </c>
      <c r="BZ36"/>
      <c r="CA36"/>
      <c r="CB36"/>
      <c r="CC36"/>
      <c r="CD36" s="532"/>
      <c r="CE36"/>
      <c r="CF36"/>
      <c r="CG36"/>
      <c r="CH36" s="532"/>
      <c r="CI36" s="286" t="str">
        <f t="shared" si="12"/>
        <v>Small</v>
      </c>
      <c r="CJ36"/>
      <c r="CK36"/>
    </row>
    <row r="37" spans="1:89" ht="21.6" customHeight="1">
      <c r="A37" t="s">
        <v>195</v>
      </c>
      <c r="B37" t="s">
        <v>386</v>
      </c>
      <c r="C37" s="558" t="s">
        <v>76</v>
      </c>
      <c r="D37" s="54">
        <v>2023</v>
      </c>
      <c r="E37" s="284">
        <f t="shared" si="0"/>
        <v>4</v>
      </c>
      <c r="F37" s="284">
        <f t="shared" si="1"/>
        <v>2</v>
      </c>
      <c r="G37" s="284">
        <f t="shared" si="2"/>
        <v>0</v>
      </c>
      <c r="H37" s="284">
        <f t="shared" si="3"/>
        <v>6</v>
      </c>
      <c r="I37" s="284">
        <f t="shared" si="4"/>
        <v>0</v>
      </c>
      <c r="J37" s="284">
        <f t="shared" si="5"/>
        <v>0</v>
      </c>
      <c r="K37" s="284">
        <f t="shared" si="6"/>
        <v>0</v>
      </c>
      <c r="L37" s="284">
        <f t="shared" si="7"/>
        <v>6</v>
      </c>
      <c r="M37" s="284">
        <f t="shared" si="8"/>
        <v>0</v>
      </c>
      <c r="N37" s="284">
        <f t="shared" si="9"/>
        <v>0</v>
      </c>
      <c r="O37" s="284">
        <f t="shared" si="10"/>
        <v>6</v>
      </c>
      <c r="P37" s="284">
        <f t="shared" si="11"/>
        <v>6</v>
      </c>
      <c r="Q37" s="284">
        <f t="shared" si="13"/>
        <v>6</v>
      </c>
      <c r="R37" s="284">
        <f t="shared" si="14"/>
        <v>6</v>
      </c>
      <c r="S37" s="49"/>
      <c r="T37" s="49"/>
      <c r="U37" s="49"/>
      <c r="V37" s="49"/>
      <c r="W37" s="49"/>
      <c r="X37" s="49"/>
      <c r="Y37" s="532">
        <v>0</v>
      </c>
      <c r="Z37" s="532">
        <v>0</v>
      </c>
      <c r="AA37" s="532">
        <v>0</v>
      </c>
      <c r="AB37" s="532">
        <v>0</v>
      </c>
      <c r="AC37" s="532"/>
      <c r="AD37" s="532"/>
      <c r="AE37" s="532">
        <v>0</v>
      </c>
      <c r="AF37" s="532">
        <v>0</v>
      </c>
      <c r="AG37" s="532">
        <v>0</v>
      </c>
      <c r="AH37" s="532">
        <v>0</v>
      </c>
      <c r="AI37" s="532"/>
      <c r="AJ37" s="532"/>
      <c r="AK37" s="532">
        <v>0</v>
      </c>
      <c r="AL37" s="532">
        <v>0</v>
      </c>
      <c r="AM37" s="532">
        <v>0</v>
      </c>
      <c r="AN37" s="532">
        <v>0</v>
      </c>
      <c r="AO37" s="532"/>
      <c r="AP37" s="532"/>
      <c r="AQ37" s="532">
        <v>4</v>
      </c>
      <c r="AR37" s="532">
        <v>4</v>
      </c>
      <c r="AS37" s="532">
        <v>2</v>
      </c>
      <c r="AT37" s="532">
        <v>2</v>
      </c>
      <c r="AU37" s="532"/>
      <c r="AV37" s="532"/>
      <c r="AW37" s="532">
        <v>0</v>
      </c>
      <c r="AX37" s="532">
        <v>0</v>
      </c>
      <c r="AY37" s="532">
        <v>0</v>
      </c>
      <c r="AZ37" s="532">
        <v>0</v>
      </c>
      <c r="BA37" s="532"/>
      <c r="BB37" s="532"/>
      <c r="BC37" s="532">
        <v>0</v>
      </c>
      <c r="BD37" s="532">
        <v>0</v>
      </c>
      <c r="BE37" s="559">
        <v>0</v>
      </c>
      <c r="BF37" s="559">
        <v>0</v>
      </c>
      <c r="BG37" s="532"/>
      <c r="BH37" s="532"/>
      <c r="BI37" s="532"/>
      <c r="BJ37" s="532"/>
      <c r="BK37" s="532"/>
      <c r="BL37"/>
      <c r="BM37"/>
      <c r="BN37"/>
      <c r="BO37"/>
      <c r="BP37"/>
      <c r="BQ37"/>
      <c r="BR37"/>
      <c r="BS37"/>
      <c r="BT37"/>
      <c r="BU37" s="532"/>
      <c r="BV37" s="532"/>
      <c r="BW37"/>
      <c r="BX37"/>
      <c r="BY37" s="532"/>
      <c r="BZ37"/>
      <c r="CA37"/>
      <c r="CB37"/>
      <c r="CC37"/>
      <c r="CD37" s="532"/>
      <c r="CE37"/>
      <c r="CF37"/>
      <c r="CG37"/>
      <c r="CH37" s="532"/>
      <c r="CI37" s="286" t="str">
        <f t="shared" si="12"/>
        <v>Small</v>
      </c>
      <c r="CJ37"/>
      <c r="CK37"/>
    </row>
    <row r="38" spans="1:89" ht="21.6" customHeight="1">
      <c r="A38" t="s">
        <v>195</v>
      </c>
      <c r="B38" t="s">
        <v>387</v>
      </c>
      <c r="C38" s="558" t="s">
        <v>76</v>
      </c>
      <c r="D38" s="54">
        <v>2023</v>
      </c>
      <c r="E38" s="284">
        <f t="shared" si="0"/>
        <v>5</v>
      </c>
      <c r="F38" s="284">
        <f t="shared" si="1"/>
        <v>0</v>
      </c>
      <c r="G38" s="284">
        <f t="shared" si="2"/>
        <v>0</v>
      </c>
      <c r="H38" s="284">
        <f t="shared" si="3"/>
        <v>5</v>
      </c>
      <c r="I38" s="284">
        <f t="shared" si="4"/>
        <v>0</v>
      </c>
      <c r="J38" s="284">
        <f t="shared" si="5"/>
        <v>0</v>
      </c>
      <c r="K38" s="284">
        <f t="shared" si="6"/>
        <v>0</v>
      </c>
      <c r="L38" s="284">
        <f t="shared" si="7"/>
        <v>5</v>
      </c>
      <c r="M38" s="284">
        <f t="shared" si="8"/>
        <v>0</v>
      </c>
      <c r="N38" s="284">
        <f t="shared" si="9"/>
        <v>0</v>
      </c>
      <c r="O38" s="284">
        <f t="shared" si="10"/>
        <v>5</v>
      </c>
      <c r="P38" s="284">
        <f t="shared" si="11"/>
        <v>5</v>
      </c>
      <c r="Q38" s="284">
        <f t="shared" si="13"/>
        <v>5</v>
      </c>
      <c r="R38" s="284">
        <f t="shared" si="14"/>
        <v>5</v>
      </c>
      <c r="S38" s="49"/>
      <c r="T38" s="49"/>
      <c r="U38" s="49"/>
      <c r="V38" s="49"/>
      <c r="W38" s="49"/>
      <c r="X38" s="49"/>
      <c r="Y38" s="532">
        <v>1</v>
      </c>
      <c r="Z38" s="532">
        <v>1</v>
      </c>
      <c r="AA38" s="532"/>
      <c r="AB38" s="532"/>
      <c r="AC38" s="532"/>
      <c r="AD38" s="532"/>
      <c r="AE38" s="532">
        <v>0</v>
      </c>
      <c r="AF38" s="532">
        <v>0</v>
      </c>
      <c r="AG38" s="532"/>
      <c r="AH38" s="532"/>
      <c r="AI38" s="532"/>
      <c r="AJ38" s="532"/>
      <c r="AK38" s="532">
        <v>0</v>
      </c>
      <c r="AL38" s="532">
        <v>0</v>
      </c>
      <c r="AM38" s="532"/>
      <c r="AN38" s="532"/>
      <c r="AO38" s="532"/>
      <c r="AP38" s="532"/>
      <c r="AQ38" s="532">
        <v>4</v>
      </c>
      <c r="AR38" s="532">
        <v>4</v>
      </c>
      <c r="AS38" s="532"/>
      <c r="AT38" s="532"/>
      <c r="AU38" s="532"/>
      <c r="AV38" s="532"/>
      <c r="AW38" s="532">
        <v>0</v>
      </c>
      <c r="AX38" s="532">
        <v>0</v>
      </c>
      <c r="AY38" s="532"/>
      <c r="AZ38" s="532"/>
      <c r="BA38" s="532"/>
      <c r="BB38" s="532"/>
      <c r="BC38" s="532">
        <v>0</v>
      </c>
      <c r="BD38" s="532">
        <v>0</v>
      </c>
      <c r="BE38" s="559"/>
      <c r="BF38" s="559"/>
      <c r="BG38" s="532"/>
      <c r="BH38" s="532"/>
      <c r="BI38" s="532"/>
      <c r="BJ38" s="532"/>
      <c r="BK38" s="532"/>
      <c r="BL38"/>
      <c r="BM38"/>
      <c r="BN38"/>
      <c r="BO38"/>
      <c r="BP38"/>
      <c r="BQ38"/>
      <c r="BR38"/>
      <c r="BS38"/>
      <c r="BT38"/>
      <c r="BU38" s="532"/>
      <c r="BV38" s="532"/>
      <c r="BW38"/>
      <c r="BX38"/>
      <c r="BY38" s="532"/>
      <c r="BZ38"/>
      <c r="CA38"/>
      <c r="CB38"/>
      <c r="CC38"/>
      <c r="CD38" s="532"/>
      <c r="CE38"/>
      <c r="CF38"/>
      <c r="CG38"/>
      <c r="CH38" s="532"/>
      <c r="CI38" s="286" t="str">
        <f t="shared" si="12"/>
        <v>Small</v>
      </c>
      <c r="CJ38"/>
      <c r="CK38"/>
    </row>
    <row r="39" spans="1:89" ht="21.6" customHeight="1">
      <c r="A39" t="s">
        <v>213</v>
      </c>
      <c r="B39" t="s">
        <v>455</v>
      </c>
      <c r="C39" s="558" t="s">
        <v>76</v>
      </c>
      <c r="D39" s="54">
        <v>2023</v>
      </c>
      <c r="E39" s="284">
        <f t="shared" si="0"/>
        <v>3</v>
      </c>
      <c r="F39" s="284">
        <f t="shared" si="1"/>
        <v>0</v>
      </c>
      <c r="G39" s="284">
        <f t="shared" si="2"/>
        <v>0</v>
      </c>
      <c r="H39" s="284">
        <f t="shared" si="3"/>
        <v>3</v>
      </c>
      <c r="I39" s="284">
        <f t="shared" si="4"/>
        <v>0</v>
      </c>
      <c r="J39" s="284">
        <f t="shared" si="5"/>
        <v>0</v>
      </c>
      <c r="K39" s="284">
        <f t="shared" si="6"/>
        <v>0</v>
      </c>
      <c r="L39" s="284">
        <f t="shared" si="7"/>
        <v>3</v>
      </c>
      <c r="M39" s="284">
        <f t="shared" si="8"/>
        <v>0</v>
      </c>
      <c r="N39" s="284">
        <f t="shared" si="9"/>
        <v>0</v>
      </c>
      <c r="O39" s="284">
        <f t="shared" si="10"/>
        <v>3</v>
      </c>
      <c r="P39" s="284">
        <f t="shared" si="11"/>
        <v>3</v>
      </c>
      <c r="Q39" s="284">
        <f t="shared" si="13"/>
        <v>3</v>
      </c>
      <c r="R39" s="284">
        <f t="shared" si="14"/>
        <v>3</v>
      </c>
      <c r="S39" s="49"/>
      <c r="T39" s="49"/>
      <c r="U39" s="49"/>
      <c r="V39" s="49"/>
      <c r="W39" s="49"/>
      <c r="X39" s="49"/>
      <c r="Y39" s="532">
        <v>0</v>
      </c>
      <c r="Z39" s="532">
        <v>0</v>
      </c>
      <c r="AA39" s="532"/>
      <c r="AB39" s="532"/>
      <c r="AC39" s="532"/>
      <c r="AD39" s="532"/>
      <c r="AE39" s="532">
        <v>0</v>
      </c>
      <c r="AF39" s="532">
        <v>0</v>
      </c>
      <c r="AG39" s="532"/>
      <c r="AH39" s="532"/>
      <c r="AI39" s="532"/>
      <c r="AJ39" s="532"/>
      <c r="AK39" s="532">
        <v>0</v>
      </c>
      <c r="AL39" s="532">
        <v>0</v>
      </c>
      <c r="AM39" s="532"/>
      <c r="AN39" s="532"/>
      <c r="AO39" s="532"/>
      <c r="AP39" s="532"/>
      <c r="AQ39" s="532">
        <v>0</v>
      </c>
      <c r="AR39" s="532">
        <v>0</v>
      </c>
      <c r="AS39" s="532"/>
      <c r="AT39" s="532"/>
      <c r="AU39" s="532"/>
      <c r="AV39" s="532"/>
      <c r="AW39" s="532">
        <v>0</v>
      </c>
      <c r="AX39" s="532">
        <v>0</v>
      </c>
      <c r="AY39" s="532"/>
      <c r="AZ39" s="532"/>
      <c r="BA39" s="532"/>
      <c r="BB39" s="532"/>
      <c r="BC39" s="532">
        <v>3</v>
      </c>
      <c r="BD39" s="532">
        <v>3</v>
      </c>
      <c r="BE39" s="559"/>
      <c r="BF39" s="559"/>
      <c r="BG39" s="532"/>
      <c r="BH39" s="532"/>
      <c r="BI39" s="532"/>
      <c r="BJ39" s="532"/>
      <c r="BK39" s="532"/>
      <c r="BL39"/>
      <c r="BM39"/>
      <c r="BN39"/>
      <c r="BO39"/>
      <c r="BP39"/>
      <c r="BQ39"/>
      <c r="BR39"/>
      <c r="BS39"/>
      <c r="BT39"/>
      <c r="BU39" s="532"/>
      <c r="BV39" s="532"/>
      <c r="BW39"/>
      <c r="BX39"/>
      <c r="BY39" s="532"/>
      <c r="BZ39"/>
      <c r="CA39"/>
      <c r="CB39"/>
      <c r="CC39"/>
      <c r="CD39" s="532"/>
      <c r="CE39"/>
      <c r="CF39"/>
      <c r="CG39"/>
      <c r="CH39" s="532"/>
      <c r="CI39" s="286" t="str">
        <f t="shared" si="12"/>
        <v>Small</v>
      </c>
      <c r="CJ39"/>
      <c r="CK39"/>
    </row>
    <row r="40" spans="1:89" ht="21.6" customHeight="1">
      <c r="A40" t="s">
        <v>129</v>
      </c>
      <c r="B40" t="s">
        <v>419</v>
      </c>
      <c r="C40" s="558" t="s">
        <v>76</v>
      </c>
      <c r="D40" s="54">
        <v>2023</v>
      </c>
      <c r="E40" s="284">
        <f t="shared" si="0"/>
        <v>21741</v>
      </c>
      <c r="F40" s="284">
        <f t="shared" si="1"/>
        <v>0</v>
      </c>
      <c r="G40" s="284">
        <f t="shared" si="2"/>
        <v>18938</v>
      </c>
      <c r="H40" s="284">
        <f t="shared" si="3"/>
        <v>40679</v>
      </c>
      <c r="I40" s="284">
        <f t="shared" si="4"/>
        <v>22512</v>
      </c>
      <c r="J40" s="284">
        <f t="shared" si="5"/>
        <v>0</v>
      </c>
      <c r="K40" s="284">
        <f t="shared" si="6"/>
        <v>22512</v>
      </c>
      <c r="L40" s="284">
        <f t="shared" si="7"/>
        <v>63191</v>
      </c>
      <c r="M40" s="284">
        <f t="shared" si="8"/>
        <v>12876</v>
      </c>
      <c r="N40" s="284">
        <f t="shared" si="9"/>
        <v>12876</v>
      </c>
      <c r="O40" s="284">
        <f t="shared" si="10"/>
        <v>76067</v>
      </c>
      <c r="P40" s="284">
        <f t="shared" si="11"/>
        <v>2757727</v>
      </c>
      <c r="Q40" s="284">
        <f t="shared" si="13"/>
        <v>2770603</v>
      </c>
      <c r="R40" s="284">
        <f t="shared" si="14"/>
        <v>2849467</v>
      </c>
      <c r="S40" s="49"/>
      <c r="T40" s="49"/>
      <c r="U40" s="49"/>
      <c r="V40" s="49"/>
      <c r="W40" s="49"/>
      <c r="X40" s="49"/>
      <c r="Y40" s="532">
        <v>19030</v>
      </c>
      <c r="Z40" s="532">
        <v>19030</v>
      </c>
      <c r="AA40" s="532"/>
      <c r="AB40" s="532"/>
      <c r="AC40" s="532">
        <v>18355</v>
      </c>
      <c r="AD40" s="532">
        <v>22</v>
      </c>
      <c r="AE40" s="532">
        <v>0</v>
      </c>
      <c r="AF40" s="532">
        <v>0</v>
      </c>
      <c r="AG40" s="532"/>
      <c r="AH40" s="532"/>
      <c r="AI40" s="532">
        <v>0</v>
      </c>
      <c r="AJ40" s="532">
        <v>0</v>
      </c>
      <c r="AK40" s="532">
        <v>0</v>
      </c>
      <c r="AL40" s="532">
        <v>0</v>
      </c>
      <c r="AM40" s="532"/>
      <c r="AN40" s="532"/>
      <c r="AO40" s="532">
        <v>0</v>
      </c>
      <c r="AP40" s="532">
        <v>0</v>
      </c>
      <c r="AQ40" s="532">
        <v>0</v>
      </c>
      <c r="AR40" s="532">
        <v>0</v>
      </c>
      <c r="AS40" s="532"/>
      <c r="AT40" s="532"/>
      <c r="AU40" s="532">
        <v>583</v>
      </c>
      <c r="AV40" s="532">
        <v>111</v>
      </c>
      <c r="AW40" s="532">
        <v>2711</v>
      </c>
      <c r="AX40" s="532">
        <v>2711</v>
      </c>
      <c r="AY40" s="532"/>
      <c r="AZ40" s="532"/>
      <c r="BA40" s="532">
        <v>0</v>
      </c>
      <c r="BB40" s="532">
        <v>0</v>
      </c>
      <c r="BC40" s="532">
        <v>0</v>
      </c>
      <c r="BD40" s="532">
        <v>0</v>
      </c>
      <c r="BE40" s="559"/>
      <c r="BF40" s="559"/>
      <c r="BG40" s="532">
        <v>0</v>
      </c>
      <c r="BH40" s="532">
        <v>0</v>
      </c>
      <c r="BI40" s="532">
        <v>0</v>
      </c>
      <c r="BJ40" s="532">
        <v>0</v>
      </c>
      <c r="BK40" s="532">
        <v>22512</v>
      </c>
      <c r="BL40"/>
      <c r="BM40"/>
      <c r="BN40"/>
      <c r="BO40"/>
      <c r="BP40"/>
      <c r="BQ40"/>
      <c r="BR40"/>
      <c r="BS40"/>
      <c r="BT40"/>
      <c r="BU40" s="532">
        <v>0</v>
      </c>
      <c r="BV40" s="532">
        <v>0</v>
      </c>
      <c r="BW40"/>
      <c r="BX40"/>
      <c r="BY40" s="532">
        <v>12876</v>
      </c>
      <c r="BZ40"/>
      <c r="CA40"/>
      <c r="CB40"/>
      <c r="CC40"/>
      <c r="CD40" s="532">
        <v>2694536</v>
      </c>
      <c r="CE40"/>
      <c r="CF40"/>
      <c r="CG40"/>
      <c r="CH40" s="532">
        <v>78864</v>
      </c>
      <c r="CI40" s="286" t="str">
        <f t="shared" si="12"/>
        <v>Large</v>
      </c>
      <c r="CJ40"/>
      <c r="CK40"/>
    </row>
    <row r="41" spans="1:89" ht="21.6" customHeight="1">
      <c r="A41" t="s">
        <v>129</v>
      </c>
      <c r="B41" t="s">
        <v>423</v>
      </c>
      <c r="C41" s="558" t="s">
        <v>76</v>
      </c>
      <c r="D41" s="54">
        <v>2023</v>
      </c>
      <c r="E41" s="284">
        <f t="shared" si="0"/>
        <v>0</v>
      </c>
      <c r="F41" s="284">
        <f t="shared" si="1"/>
        <v>0</v>
      </c>
      <c r="G41" s="284">
        <f t="shared" si="2"/>
        <v>0</v>
      </c>
      <c r="H41" s="284">
        <f t="shared" si="3"/>
        <v>0</v>
      </c>
      <c r="I41" s="284">
        <f t="shared" si="4"/>
        <v>62800</v>
      </c>
      <c r="J41" s="284">
        <f t="shared" si="5"/>
        <v>0</v>
      </c>
      <c r="K41" s="284">
        <f t="shared" si="6"/>
        <v>62800</v>
      </c>
      <c r="L41" s="284">
        <f t="shared" si="7"/>
        <v>62800</v>
      </c>
      <c r="M41" s="284">
        <f t="shared" si="8"/>
        <v>0</v>
      </c>
      <c r="N41" s="284">
        <f t="shared" si="9"/>
        <v>0</v>
      </c>
      <c r="O41" s="284">
        <f t="shared" si="10"/>
        <v>62800</v>
      </c>
      <c r="P41" s="284">
        <f t="shared" si="11"/>
        <v>62800</v>
      </c>
      <c r="Q41" s="284">
        <f t="shared" si="13"/>
        <v>62800</v>
      </c>
      <c r="R41" s="284">
        <f t="shared" si="14"/>
        <v>62800</v>
      </c>
      <c r="S41" s="49"/>
      <c r="T41" s="49"/>
      <c r="U41" s="49"/>
      <c r="V41" s="49"/>
      <c r="W41" s="49"/>
      <c r="X41" s="49"/>
      <c r="Y41" s="532"/>
      <c r="Z41" s="532"/>
      <c r="AA41" s="532"/>
      <c r="AB41" s="532"/>
      <c r="AC41" s="532"/>
      <c r="AD41" s="532"/>
      <c r="AE41" s="532"/>
      <c r="AF41" s="532"/>
      <c r="AG41" s="532"/>
      <c r="AH41" s="532"/>
      <c r="AI41" s="532"/>
      <c r="AJ41" s="532"/>
      <c r="AK41" s="532"/>
      <c r="AL41" s="532"/>
      <c r="AM41" s="532"/>
      <c r="AN41" s="532"/>
      <c r="AO41" s="532"/>
      <c r="AP41" s="532"/>
      <c r="AQ41" s="532"/>
      <c r="AR41" s="532"/>
      <c r="AS41" s="532"/>
      <c r="AT41" s="532"/>
      <c r="AU41" s="532"/>
      <c r="AV41" s="532"/>
      <c r="AW41" s="532"/>
      <c r="AX41" s="532"/>
      <c r="AY41" s="532"/>
      <c r="AZ41" s="532"/>
      <c r="BA41" s="532"/>
      <c r="BB41" s="532"/>
      <c r="BC41" s="532"/>
      <c r="BD41" s="532"/>
      <c r="BE41" s="559"/>
      <c r="BF41" s="559"/>
      <c r="BG41" s="532"/>
      <c r="BH41" s="532"/>
      <c r="BI41" s="532">
        <v>0</v>
      </c>
      <c r="BJ41" s="532">
        <v>0</v>
      </c>
      <c r="BK41" s="532">
        <v>62800</v>
      </c>
      <c r="BL41"/>
      <c r="BM41"/>
      <c r="BN41"/>
      <c r="BO41"/>
      <c r="BP41"/>
      <c r="BQ41"/>
      <c r="BR41"/>
      <c r="BS41"/>
      <c r="BT41"/>
      <c r="BU41" s="532"/>
      <c r="BV41" s="532"/>
      <c r="BW41"/>
      <c r="BX41"/>
      <c r="BY41" s="532"/>
      <c r="BZ41"/>
      <c r="CA41"/>
      <c r="CB41"/>
      <c r="CC41"/>
      <c r="CD41" s="532"/>
      <c r="CE41"/>
      <c r="CF41"/>
      <c r="CG41"/>
      <c r="CH41" s="532">
        <v>0</v>
      </c>
      <c r="CI41" s="286" t="str">
        <f t="shared" si="12"/>
        <v>Small</v>
      </c>
      <c r="CJ41"/>
      <c r="CK41"/>
    </row>
    <row r="42" spans="1:89" ht="21.6" customHeight="1">
      <c r="A42" t="s">
        <v>352</v>
      </c>
      <c r="B42" t="s">
        <v>377</v>
      </c>
      <c r="C42" s="558" t="s">
        <v>76</v>
      </c>
      <c r="D42" s="54">
        <v>2023</v>
      </c>
      <c r="E42" s="284">
        <f t="shared" si="0"/>
        <v>0</v>
      </c>
      <c r="F42" s="284">
        <f t="shared" si="1"/>
        <v>0</v>
      </c>
      <c r="G42" s="284">
        <f t="shared" si="2"/>
        <v>0</v>
      </c>
      <c r="H42" s="284">
        <f t="shared" si="3"/>
        <v>0</v>
      </c>
      <c r="I42" s="284">
        <f t="shared" si="4"/>
        <v>0</v>
      </c>
      <c r="J42" s="284">
        <f t="shared" si="5"/>
        <v>0</v>
      </c>
      <c r="K42" s="284">
        <f t="shared" si="6"/>
        <v>0</v>
      </c>
      <c r="L42" s="284">
        <f t="shared" si="7"/>
        <v>0</v>
      </c>
      <c r="M42" s="284">
        <f t="shared" si="8"/>
        <v>1474</v>
      </c>
      <c r="N42" s="284">
        <f t="shared" si="9"/>
        <v>1474</v>
      </c>
      <c r="O42" s="284">
        <f t="shared" si="10"/>
        <v>1474</v>
      </c>
      <c r="P42" s="284">
        <f t="shared" si="11"/>
        <v>0</v>
      </c>
      <c r="Q42" s="284">
        <f t="shared" si="13"/>
        <v>1474</v>
      </c>
      <c r="R42" s="284">
        <f t="shared" si="14"/>
        <v>1474</v>
      </c>
      <c r="S42" s="49"/>
      <c r="T42" s="49"/>
      <c r="U42" s="49"/>
      <c r="V42" s="49"/>
      <c r="W42" s="49"/>
      <c r="X42" s="49"/>
      <c r="Y42" s="532"/>
      <c r="Z42" s="532"/>
      <c r="AA42" s="532"/>
      <c r="AB42" s="532"/>
      <c r="AC42" s="532"/>
      <c r="AD42" s="532"/>
      <c r="AE42" s="532"/>
      <c r="AF42" s="532"/>
      <c r="AG42" s="532"/>
      <c r="AH42" s="532"/>
      <c r="AI42" s="532"/>
      <c r="AJ42" s="532"/>
      <c r="AK42" s="532"/>
      <c r="AL42" s="532"/>
      <c r="AM42" s="532"/>
      <c r="AN42" s="532"/>
      <c r="AO42" s="532"/>
      <c r="AP42" s="532"/>
      <c r="AQ42" s="532"/>
      <c r="AR42" s="532"/>
      <c r="AS42" s="532"/>
      <c r="AT42" s="532"/>
      <c r="AU42" s="532"/>
      <c r="AV42" s="532"/>
      <c r="AW42" s="532"/>
      <c r="AX42" s="532"/>
      <c r="AY42" s="532"/>
      <c r="AZ42" s="532"/>
      <c r="BA42" s="532"/>
      <c r="BB42" s="532"/>
      <c r="BC42" s="532"/>
      <c r="BD42" s="532"/>
      <c r="BE42" s="559"/>
      <c r="BF42" s="559"/>
      <c r="BG42" s="532"/>
      <c r="BH42" s="532"/>
      <c r="BI42" s="532"/>
      <c r="BJ42" s="532"/>
      <c r="BK42" s="532"/>
      <c r="BL42"/>
      <c r="BM42"/>
      <c r="BN42"/>
      <c r="BO42"/>
      <c r="BP42"/>
      <c r="BQ42"/>
      <c r="BR42"/>
      <c r="BS42"/>
      <c r="BT42"/>
      <c r="BU42" s="532">
        <v>0</v>
      </c>
      <c r="BV42" s="532">
        <v>0</v>
      </c>
      <c r="BW42"/>
      <c r="BX42"/>
      <c r="BY42" s="532">
        <v>1474</v>
      </c>
      <c r="BZ42"/>
      <c r="CA42"/>
      <c r="CB42"/>
      <c r="CC42"/>
      <c r="CD42" s="532"/>
      <c r="CE42"/>
      <c r="CF42"/>
      <c r="CG42"/>
      <c r="CH42" s="532"/>
      <c r="CI42" s="286" t="str">
        <f t="shared" si="12"/>
        <v>Small</v>
      </c>
      <c r="CJ42"/>
      <c r="CK42"/>
    </row>
    <row r="43" spans="1:89" ht="21.6" customHeight="1">
      <c r="A43" t="s">
        <v>126</v>
      </c>
      <c r="B43" t="s">
        <v>381</v>
      </c>
      <c r="C43" s="558" t="s">
        <v>76</v>
      </c>
      <c r="D43" s="54">
        <v>2023</v>
      </c>
      <c r="E43" s="284">
        <f t="shared" si="0"/>
        <v>9367</v>
      </c>
      <c r="F43" s="284">
        <f t="shared" si="1"/>
        <v>0</v>
      </c>
      <c r="G43" s="284">
        <f t="shared" si="2"/>
        <v>196</v>
      </c>
      <c r="H43" s="284">
        <f t="shared" si="3"/>
        <v>9563</v>
      </c>
      <c r="I43" s="284">
        <f t="shared" si="4"/>
        <v>0</v>
      </c>
      <c r="J43" s="284">
        <f t="shared" si="5"/>
        <v>0</v>
      </c>
      <c r="K43" s="284">
        <f t="shared" si="6"/>
        <v>0</v>
      </c>
      <c r="L43" s="284">
        <f t="shared" si="7"/>
        <v>9563</v>
      </c>
      <c r="M43" s="284">
        <f t="shared" si="8"/>
        <v>0</v>
      </c>
      <c r="N43" s="284">
        <f t="shared" si="9"/>
        <v>0</v>
      </c>
      <c r="O43" s="284">
        <f t="shared" si="10"/>
        <v>9563</v>
      </c>
      <c r="P43" s="284">
        <f t="shared" si="11"/>
        <v>9563</v>
      </c>
      <c r="Q43" s="284">
        <f t="shared" si="13"/>
        <v>9563</v>
      </c>
      <c r="R43" s="284">
        <f t="shared" si="14"/>
        <v>9563</v>
      </c>
      <c r="S43" s="49"/>
      <c r="T43" s="49"/>
      <c r="U43" s="49"/>
      <c r="V43" s="49"/>
      <c r="W43" s="49"/>
      <c r="X43" s="49"/>
      <c r="Y43" s="532">
        <v>6954</v>
      </c>
      <c r="Z43" s="532">
        <v>6954</v>
      </c>
      <c r="AA43" s="532"/>
      <c r="AB43" s="532"/>
      <c r="AC43" s="532">
        <v>196</v>
      </c>
      <c r="AD43" s="532">
        <v>0</v>
      </c>
      <c r="AE43" s="532">
        <v>0</v>
      </c>
      <c r="AF43" s="532">
        <v>0</v>
      </c>
      <c r="AG43" s="532"/>
      <c r="AH43" s="532"/>
      <c r="AI43" s="532">
        <v>0</v>
      </c>
      <c r="AJ43" s="532">
        <v>0</v>
      </c>
      <c r="AK43" s="532">
        <v>0</v>
      </c>
      <c r="AL43" s="532">
        <v>0</v>
      </c>
      <c r="AM43" s="532"/>
      <c r="AN43" s="532"/>
      <c r="AO43" s="532">
        <v>0</v>
      </c>
      <c r="AP43" s="532">
        <v>0</v>
      </c>
      <c r="AQ43" s="532">
        <v>0</v>
      </c>
      <c r="AR43" s="532">
        <v>0</v>
      </c>
      <c r="AS43" s="532"/>
      <c r="AT43" s="532"/>
      <c r="AU43" s="532">
        <v>0</v>
      </c>
      <c r="AV43" s="532">
        <v>0</v>
      </c>
      <c r="AW43" s="532">
        <v>2413</v>
      </c>
      <c r="AX43" s="532">
        <v>2413</v>
      </c>
      <c r="AY43" s="532"/>
      <c r="AZ43" s="532"/>
      <c r="BA43" s="532">
        <v>0</v>
      </c>
      <c r="BB43" s="532">
        <v>0</v>
      </c>
      <c r="BC43" s="532">
        <v>0</v>
      </c>
      <c r="BD43" s="532">
        <v>0</v>
      </c>
      <c r="BE43" s="559"/>
      <c r="BF43" s="559"/>
      <c r="BG43" s="532">
        <v>0</v>
      </c>
      <c r="BH43" s="532">
        <v>0</v>
      </c>
      <c r="BI43" s="532"/>
      <c r="BJ43" s="532"/>
      <c r="BK43" s="532"/>
      <c r="BL43"/>
      <c r="BM43"/>
      <c r="BN43"/>
      <c r="BO43"/>
      <c r="BP43"/>
      <c r="BQ43"/>
      <c r="BR43"/>
      <c r="BS43"/>
      <c r="BT43"/>
      <c r="BU43" s="532"/>
      <c r="BV43" s="532"/>
      <c r="BW43"/>
      <c r="BX43"/>
      <c r="BY43" s="532"/>
      <c r="BZ43"/>
      <c r="CA43"/>
      <c r="CB43"/>
      <c r="CC43"/>
      <c r="CD43" s="532"/>
      <c r="CE43"/>
      <c r="CF43"/>
      <c r="CG43"/>
      <c r="CH43" s="532"/>
      <c r="CI43" s="286" t="str">
        <f t="shared" si="12"/>
        <v>Small</v>
      </c>
      <c r="CJ43"/>
      <c r="CK43"/>
    </row>
    <row r="44" spans="1:89" ht="21.6" customHeight="1">
      <c r="A44" t="s">
        <v>133</v>
      </c>
      <c r="B44" t="s">
        <v>403</v>
      </c>
      <c r="C44" s="558" t="s">
        <v>76</v>
      </c>
      <c r="D44" s="54">
        <v>2023</v>
      </c>
      <c r="E44" s="284">
        <f t="shared" si="0"/>
        <v>0</v>
      </c>
      <c r="F44" s="284">
        <f t="shared" si="1"/>
        <v>9982</v>
      </c>
      <c r="G44" s="284">
        <f t="shared" si="2"/>
        <v>153162</v>
      </c>
      <c r="H44" s="284">
        <f t="shared" si="3"/>
        <v>163144</v>
      </c>
      <c r="I44" s="284">
        <f t="shared" si="4"/>
        <v>0</v>
      </c>
      <c r="J44" s="284">
        <f t="shared" si="5"/>
        <v>0</v>
      </c>
      <c r="K44" s="284">
        <f t="shared" si="6"/>
        <v>0</v>
      </c>
      <c r="L44" s="284">
        <f t="shared" si="7"/>
        <v>163144</v>
      </c>
      <c r="M44" s="284">
        <f t="shared" si="8"/>
        <v>0</v>
      </c>
      <c r="N44" s="284">
        <f t="shared" si="9"/>
        <v>0</v>
      </c>
      <c r="O44" s="284">
        <f t="shared" si="10"/>
        <v>163144</v>
      </c>
      <c r="P44" s="284">
        <f t="shared" si="11"/>
        <v>1076640</v>
      </c>
      <c r="Q44" s="284">
        <f t="shared" si="13"/>
        <v>1076640</v>
      </c>
      <c r="R44" s="284">
        <f t="shared" si="14"/>
        <v>1212531</v>
      </c>
      <c r="S44" s="49"/>
      <c r="T44" s="49"/>
      <c r="U44" s="49"/>
      <c r="V44" s="49"/>
      <c r="W44" s="49"/>
      <c r="X44" s="49"/>
      <c r="Y44" s="532"/>
      <c r="Z44" s="532"/>
      <c r="AA44" s="532">
        <v>9982</v>
      </c>
      <c r="AB44" s="532">
        <v>0</v>
      </c>
      <c r="AC44" s="532">
        <v>152735</v>
      </c>
      <c r="AD44" s="532">
        <v>1739</v>
      </c>
      <c r="AE44" s="532"/>
      <c r="AF44" s="532"/>
      <c r="AG44" s="532">
        <v>0</v>
      </c>
      <c r="AH44" s="532">
        <v>0</v>
      </c>
      <c r="AI44" s="532">
        <v>106</v>
      </c>
      <c r="AJ44" s="532">
        <v>28</v>
      </c>
      <c r="AK44" s="532"/>
      <c r="AL44" s="532"/>
      <c r="AM44" s="532">
        <v>0</v>
      </c>
      <c r="AN44" s="532">
        <v>0</v>
      </c>
      <c r="AO44" s="532">
        <v>0</v>
      </c>
      <c r="AP44" s="532">
        <v>0</v>
      </c>
      <c r="AQ44" s="532"/>
      <c r="AR44" s="532"/>
      <c r="AS44" s="532">
        <v>0</v>
      </c>
      <c r="AT44" s="532">
        <v>0</v>
      </c>
      <c r="AU44" s="532">
        <v>321</v>
      </c>
      <c r="AV44" s="532">
        <v>0</v>
      </c>
      <c r="AW44" s="532"/>
      <c r="AX44" s="532"/>
      <c r="AY44" s="532">
        <v>0</v>
      </c>
      <c r="AZ44" s="532">
        <v>0</v>
      </c>
      <c r="BA44" s="532">
        <v>0</v>
      </c>
      <c r="BB44" s="532">
        <v>0</v>
      </c>
      <c r="BC44" s="532"/>
      <c r="BD44" s="532"/>
      <c r="BE44" s="559">
        <v>0</v>
      </c>
      <c r="BF44" s="559">
        <v>0</v>
      </c>
      <c r="BG44" s="532">
        <v>0</v>
      </c>
      <c r="BH44" s="532">
        <v>0</v>
      </c>
      <c r="BI44" s="532">
        <v>0</v>
      </c>
      <c r="BJ44" s="532">
        <v>0</v>
      </c>
      <c r="BK44" s="532">
        <v>0</v>
      </c>
      <c r="BL44"/>
      <c r="BM44"/>
      <c r="BN44"/>
      <c r="BO44"/>
      <c r="BP44"/>
      <c r="BQ44"/>
      <c r="BR44"/>
      <c r="BS44"/>
      <c r="BT44"/>
      <c r="BU44" s="532"/>
      <c r="BV44" s="532"/>
      <c r="BW44"/>
      <c r="BX44"/>
      <c r="BY44" s="532"/>
      <c r="BZ44"/>
      <c r="CA44"/>
      <c r="CB44"/>
      <c r="CC44"/>
      <c r="CD44" s="532">
        <v>913496</v>
      </c>
      <c r="CE44"/>
      <c r="CF44"/>
      <c r="CG44"/>
      <c r="CH44" s="532">
        <v>135891</v>
      </c>
      <c r="CI44" s="286" t="str">
        <f t="shared" si="12"/>
        <v>Large</v>
      </c>
      <c r="CJ44"/>
      <c r="CK44"/>
    </row>
    <row r="45" spans="1:89" ht="21.6" customHeight="1">
      <c r="A45" t="s">
        <v>223</v>
      </c>
      <c r="B45" t="s">
        <v>407</v>
      </c>
      <c r="C45" s="558" t="s">
        <v>76</v>
      </c>
      <c r="D45" s="54">
        <v>2023</v>
      </c>
      <c r="E45" s="284">
        <f t="shared" si="0"/>
        <v>1</v>
      </c>
      <c r="F45" s="284">
        <f t="shared" si="1"/>
        <v>0</v>
      </c>
      <c r="G45" s="284">
        <f t="shared" si="2"/>
        <v>0</v>
      </c>
      <c r="H45" s="284">
        <f t="shared" si="3"/>
        <v>1</v>
      </c>
      <c r="I45" s="284">
        <f t="shared" si="4"/>
        <v>0</v>
      </c>
      <c r="J45" s="284">
        <f t="shared" si="5"/>
        <v>0</v>
      </c>
      <c r="K45" s="284">
        <f t="shared" si="6"/>
        <v>0</v>
      </c>
      <c r="L45" s="284">
        <f t="shared" si="7"/>
        <v>1</v>
      </c>
      <c r="M45" s="284">
        <f t="shared" si="8"/>
        <v>0</v>
      </c>
      <c r="N45" s="284">
        <f t="shared" si="9"/>
        <v>0</v>
      </c>
      <c r="O45" s="284">
        <f t="shared" si="10"/>
        <v>1</v>
      </c>
      <c r="P45" s="284">
        <f t="shared" si="11"/>
        <v>1</v>
      </c>
      <c r="Q45" s="284">
        <f t="shared" si="13"/>
        <v>1</v>
      </c>
      <c r="R45" s="284">
        <f t="shared" si="14"/>
        <v>1</v>
      </c>
      <c r="S45" s="49"/>
      <c r="T45" s="49"/>
      <c r="U45" s="49"/>
      <c r="V45" s="49"/>
      <c r="W45" s="49"/>
      <c r="X45" s="49"/>
      <c r="Y45" s="532">
        <v>0</v>
      </c>
      <c r="Z45" s="532">
        <v>0</v>
      </c>
      <c r="AA45" s="532"/>
      <c r="AB45" s="532"/>
      <c r="AC45" s="532"/>
      <c r="AD45" s="532"/>
      <c r="AE45" s="532">
        <v>0</v>
      </c>
      <c r="AF45" s="532">
        <v>0</v>
      </c>
      <c r="AG45" s="532"/>
      <c r="AH45" s="532"/>
      <c r="AI45" s="532"/>
      <c r="AJ45" s="532"/>
      <c r="AK45" s="532">
        <v>0</v>
      </c>
      <c r="AL45" s="532">
        <v>0</v>
      </c>
      <c r="AM45" s="532"/>
      <c r="AN45" s="532"/>
      <c r="AO45" s="532"/>
      <c r="AP45" s="532"/>
      <c r="AQ45" s="532">
        <v>0</v>
      </c>
      <c r="AR45" s="532">
        <v>0</v>
      </c>
      <c r="AS45" s="532"/>
      <c r="AT45" s="532"/>
      <c r="AU45" s="532"/>
      <c r="AV45" s="532"/>
      <c r="AW45" s="532">
        <v>0</v>
      </c>
      <c r="AX45" s="532">
        <v>0</v>
      </c>
      <c r="AY45" s="532"/>
      <c r="AZ45" s="532"/>
      <c r="BA45" s="532"/>
      <c r="BB45" s="532"/>
      <c r="BC45" s="532">
        <v>1</v>
      </c>
      <c r="BD45" s="532">
        <v>1</v>
      </c>
      <c r="BE45" s="559"/>
      <c r="BF45" s="559"/>
      <c r="BG45" s="532"/>
      <c r="BH45" s="532"/>
      <c r="BI45" s="532"/>
      <c r="BJ45" s="532"/>
      <c r="BK45" s="532"/>
      <c r="BL45"/>
      <c r="BM45"/>
      <c r="BN45"/>
      <c r="BO45"/>
      <c r="BP45"/>
      <c r="BQ45"/>
      <c r="BR45"/>
      <c r="BS45"/>
      <c r="BT45"/>
      <c r="BU45" s="532"/>
      <c r="BV45" s="532"/>
      <c r="BW45"/>
      <c r="BX45"/>
      <c r="BY45" s="532"/>
      <c r="BZ45"/>
      <c r="CA45"/>
      <c r="CB45"/>
      <c r="CC45"/>
      <c r="CD45" s="532"/>
      <c r="CE45"/>
      <c r="CF45"/>
      <c r="CG45"/>
      <c r="CH45" s="532"/>
      <c r="CI45" s="286" t="str">
        <f t="shared" si="12"/>
        <v>Small</v>
      </c>
      <c r="CJ45"/>
      <c r="CK45"/>
    </row>
    <row r="46" spans="1:89" ht="21.6" customHeight="1">
      <c r="A46" t="s">
        <v>354</v>
      </c>
      <c r="B46" t="s">
        <v>408</v>
      </c>
      <c r="C46" s="558" t="s">
        <v>76</v>
      </c>
      <c r="D46" s="54">
        <v>2023</v>
      </c>
      <c r="E46" s="284">
        <f t="shared" si="0"/>
        <v>0</v>
      </c>
      <c r="F46" s="284">
        <f t="shared" si="1"/>
        <v>0</v>
      </c>
      <c r="G46" s="284">
        <f t="shared" si="2"/>
        <v>0</v>
      </c>
      <c r="H46" s="284">
        <f t="shared" si="3"/>
        <v>0</v>
      </c>
      <c r="I46" s="284">
        <f t="shared" si="4"/>
        <v>0</v>
      </c>
      <c r="J46" s="284">
        <f t="shared" si="5"/>
        <v>0</v>
      </c>
      <c r="K46" s="284">
        <f t="shared" si="6"/>
        <v>0</v>
      </c>
      <c r="L46" s="284">
        <f t="shared" si="7"/>
        <v>0</v>
      </c>
      <c r="M46" s="284">
        <f t="shared" si="8"/>
        <v>0</v>
      </c>
      <c r="N46" s="284">
        <f t="shared" si="9"/>
        <v>0</v>
      </c>
      <c r="O46" s="284">
        <f t="shared" si="10"/>
        <v>0</v>
      </c>
      <c r="P46" s="284">
        <f t="shared" si="11"/>
        <v>0</v>
      </c>
      <c r="Q46" s="284">
        <f t="shared" si="13"/>
        <v>0</v>
      </c>
      <c r="R46" s="284">
        <f t="shared" si="14"/>
        <v>150375</v>
      </c>
      <c r="S46" s="49"/>
      <c r="T46" s="49"/>
      <c r="U46" s="49"/>
      <c r="V46" s="49"/>
      <c r="W46" s="49"/>
      <c r="X46" s="49"/>
      <c r="Y46" s="532"/>
      <c r="Z46" s="532"/>
      <c r="AA46" s="532"/>
      <c r="AB46" s="532"/>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2"/>
      <c r="AY46" s="532"/>
      <c r="AZ46" s="532"/>
      <c r="BA46" s="532"/>
      <c r="BB46" s="532"/>
      <c r="BC46" s="532"/>
      <c r="BD46" s="532"/>
      <c r="BE46" s="559"/>
      <c r="BF46" s="559"/>
      <c r="BG46" s="532"/>
      <c r="BH46" s="532"/>
      <c r="BI46" s="532">
        <v>0</v>
      </c>
      <c r="BJ46" s="532">
        <v>0</v>
      </c>
      <c r="BK46" s="532">
        <v>0</v>
      </c>
      <c r="BL46"/>
      <c r="BM46"/>
      <c r="BN46"/>
      <c r="BO46"/>
      <c r="BP46"/>
      <c r="BQ46"/>
      <c r="BR46"/>
      <c r="BS46"/>
      <c r="BT46"/>
      <c r="BU46" s="532"/>
      <c r="BV46" s="532"/>
      <c r="BW46"/>
      <c r="BX46"/>
      <c r="BY46" s="532"/>
      <c r="BZ46"/>
      <c r="CA46"/>
      <c r="CB46"/>
      <c r="CC46"/>
      <c r="CD46" s="532"/>
      <c r="CE46"/>
      <c r="CF46"/>
      <c r="CG46"/>
      <c r="CH46" s="532">
        <v>150375</v>
      </c>
      <c r="CI46" s="286" t="str">
        <f t="shared" si="12"/>
        <v>Small</v>
      </c>
      <c r="CJ46"/>
      <c r="CK46"/>
    </row>
    <row r="47" spans="1:89" ht="21.6" customHeight="1">
      <c r="A47" t="s">
        <v>133</v>
      </c>
      <c r="B47" t="s">
        <v>405</v>
      </c>
      <c r="C47" s="558" t="s">
        <v>76</v>
      </c>
      <c r="D47" s="54">
        <v>2023</v>
      </c>
      <c r="E47" s="284">
        <f t="shared" si="0"/>
        <v>18</v>
      </c>
      <c r="F47" s="284">
        <f t="shared" si="1"/>
        <v>0</v>
      </c>
      <c r="G47" s="284">
        <f t="shared" si="2"/>
        <v>38633</v>
      </c>
      <c r="H47" s="284">
        <f t="shared" si="3"/>
        <v>38651</v>
      </c>
      <c r="I47" s="284">
        <f t="shared" si="4"/>
        <v>0</v>
      </c>
      <c r="J47" s="284">
        <f t="shared" si="5"/>
        <v>0</v>
      </c>
      <c r="K47" s="284">
        <f t="shared" si="6"/>
        <v>0</v>
      </c>
      <c r="L47" s="284">
        <f t="shared" si="7"/>
        <v>38651</v>
      </c>
      <c r="M47" s="284">
        <f t="shared" si="8"/>
        <v>0</v>
      </c>
      <c r="N47" s="284">
        <f t="shared" si="9"/>
        <v>0</v>
      </c>
      <c r="O47" s="284">
        <f t="shared" si="10"/>
        <v>38651</v>
      </c>
      <c r="P47" s="284">
        <f t="shared" si="11"/>
        <v>38651</v>
      </c>
      <c r="Q47" s="284">
        <f t="shared" si="13"/>
        <v>38651</v>
      </c>
      <c r="R47" s="284">
        <f t="shared" si="14"/>
        <v>38651</v>
      </c>
      <c r="S47" s="49"/>
      <c r="T47" s="49"/>
      <c r="U47" s="49"/>
      <c r="V47" s="49"/>
      <c r="W47" s="49"/>
      <c r="X47" s="49"/>
      <c r="Y47" s="532">
        <v>0</v>
      </c>
      <c r="Z47" s="532">
        <v>0</v>
      </c>
      <c r="AA47" s="532"/>
      <c r="AB47" s="532"/>
      <c r="AC47" s="532">
        <v>0</v>
      </c>
      <c r="AD47" s="532">
        <v>0</v>
      </c>
      <c r="AE47" s="532">
        <v>0</v>
      </c>
      <c r="AF47" s="532">
        <v>0</v>
      </c>
      <c r="AG47" s="532"/>
      <c r="AH47" s="532"/>
      <c r="AI47" s="532">
        <v>0</v>
      </c>
      <c r="AJ47" s="532">
        <v>0</v>
      </c>
      <c r="AK47" s="532">
        <v>0</v>
      </c>
      <c r="AL47" s="532">
        <v>0</v>
      </c>
      <c r="AM47" s="532"/>
      <c r="AN47" s="532"/>
      <c r="AO47" s="532">
        <v>0</v>
      </c>
      <c r="AP47" s="532">
        <v>0</v>
      </c>
      <c r="AQ47" s="532">
        <v>18</v>
      </c>
      <c r="AR47" s="532">
        <v>0</v>
      </c>
      <c r="AS47" s="532"/>
      <c r="AT47" s="532"/>
      <c r="AU47" s="532">
        <v>38633</v>
      </c>
      <c r="AV47" s="532">
        <v>0</v>
      </c>
      <c r="AW47" s="532">
        <v>0</v>
      </c>
      <c r="AX47" s="532">
        <v>0</v>
      </c>
      <c r="AY47" s="532"/>
      <c r="AZ47" s="532"/>
      <c r="BA47" s="532">
        <v>0</v>
      </c>
      <c r="BB47" s="532">
        <v>0</v>
      </c>
      <c r="BC47" s="532">
        <v>0</v>
      </c>
      <c r="BD47" s="532">
        <v>0</v>
      </c>
      <c r="BE47" s="559"/>
      <c r="BF47" s="559"/>
      <c r="BG47" s="532">
        <v>0</v>
      </c>
      <c r="BH47" s="532">
        <v>0</v>
      </c>
      <c r="BI47" s="532"/>
      <c r="BJ47" s="532"/>
      <c r="BK47" s="532"/>
      <c r="BL47"/>
      <c r="BM47"/>
      <c r="BN47"/>
      <c r="BO47"/>
      <c r="BP47"/>
      <c r="BQ47"/>
      <c r="BR47"/>
      <c r="BS47"/>
      <c r="BT47"/>
      <c r="BU47" s="532"/>
      <c r="BV47" s="532"/>
      <c r="BW47"/>
      <c r="BX47"/>
      <c r="BY47" s="532"/>
      <c r="BZ47"/>
      <c r="CA47"/>
      <c r="CB47"/>
      <c r="CC47"/>
      <c r="CD47" s="532"/>
      <c r="CE47"/>
      <c r="CF47"/>
      <c r="CG47"/>
      <c r="CH47" s="532"/>
      <c r="CI47" s="286" t="str">
        <f t="shared" si="12"/>
        <v>Small</v>
      </c>
      <c r="CJ47"/>
      <c r="CK47"/>
    </row>
    <row r="48" spans="1:89" ht="21.6" customHeight="1">
      <c r="A48" t="s">
        <v>227</v>
      </c>
      <c r="B48" t="s">
        <v>459</v>
      </c>
      <c r="C48" s="558" t="s">
        <v>76</v>
      </c>
      <c r="D48" s="54">
        <v>2023</v>
      </c>
      <c r="E48" s="284">
        <f t="shared" si="0"/>
        <v>0</v>
      </c>
      <c r="F48" s="284">
        <f t="shared" si="1"/>
        <v>0</v>
      </c>
      <c r="G48" s="284">
        <f t="shared" si="2"/>
        <v>105</v>
      </c>
      <c r="H48" s="284">
        <f t="shared" si="3"/>
        <v>105</v>
      </c>
      <c r="I48" s="284">
        <f t="shared" si="4"/>
        <v>0</v>
      </c>
      <c r="J48" s="284">
        <f t="shared" si="5"/>
        <v>0</v>
      </c>
      <c r="K48" s="284">
        <f t="shared" si="6"/>
        <v>0</v>
      </c>
      <c r="L48" s="284">
        <f t="shared" si="7"/>
        <v>105</v>
      </c>
      <c r="M48" s="284">
        <f t="shared" si="8"/>
        <v>0</v>
      </c>
      <c r="N48" s="284">
        <f t="shared" si="9"/>
        <v>0</v>
      </c>
      <c r="O48" s="284">
        <f t="shared" si="10"/>
        <v>105</v>
      </c>
      <c r="P48" s="284">
        <f t="shared" si="11"/>
        <v>105</v>
      </c>
      <c r="Q48" s="284">
        <f t="shared" si="13"/>
        <v>105</v>
      </c>
      <c r="R48" s="284">
        <f t="shared" si="14"/>
        <v>105</v>
      </c>
      <c r="S48" s="49"/>
      <c r="T48" s="49"/>
      <c r="U48" s="49"/>
      <c r="V48" s="49"/>
      <c r="W48" s="49"/>
      <c r="X48" s="49"/>
      <c r="Y48" s="532"/>
      <c r="Z48" s="532"/>
      <c r="AA48" s="532"/>
      <c r="AB48" s="532"/>
      <c r="AC48" s="532">
        <v>105</v>
      </c>
      <c r="AD48" s="532">
        <v>0</v>
      </c>
      <c r="AE48" s="532"/>
      <c r="AF48" s="532"/>
      <c r="AG48" s="532"/>
      <c r="AH48" s="532"/>
      <c r="AI48" s="532">
        <v>0</v>
      </c>
      <c r="AJ48" s="532">
        <v>0</v>
      </c>
      <c r="AK48" s="532"/>
      <c r="AL48" s="532"/>
      <c r="AM48" s="532"/>
      <c r="AN48" s="532"/>
      <c r="AO48" s="532">
        <v>0</v>
      </c>
      <c r="AP48" s="532">
        <v>0</v>
      </c>
      <c r="AQ48" s="532"/>
      <c r="AR48" s="532"/>
      <c r="AS48" s="532"/>
      <c r="AT48" s="532"/>
      <c r="AU48" s="532">
        <v>0</v>
      </c>
      <c r="AV48" s="532">
        <v>0</v>
      </c>
      <c r="AW48" s="532"/>
      <c r="AX48" s="532"/>
      <c r="AY48" s="532"/>
      <c r="AZ48" s="532"/>
      <c r="BA48" s="532">
        <v>0</v>
      </c>
      <c r="BB48" s="532">
        <v>0</v>
      </c>
      <c r="BC48" s="532"/>
      <c r="BD48" s="532"/>
      <c r="BE48" s="559"/>
      <c r="BF48" s="559"/>
      <c r="BG48" s="532">
        <v>0</v>
      </c>
      <c r="BH48" s="532">
        <v>0</v>
      </c>
      <c r="BI48" s="532"/>
      <c r="BJ48" s="532"/>
      <c r="BK48" s="532"/>
      <c r="BL48"/>
      <c r="BM48"/>
      <c r="BN48"/>
      <c r="BO48"/>
      <c r="BP48"/>
      <c r="BQ48"/>
      <c r="BR48"/>
      <c r="BS48"/>
      <c r="BT48"/>
      <c r="BU48" s="532"/>
      <c r="BV48" s="532"/>
      <c r="BW48"/>
      <c r="BX48"/>
      <c r="BY48" s="532"/>
      <c r="BZ48"/>
      <c r="CA48"/>
      <c r="CB48"/>
      <c r="CC48"/>
      <c r="CD48" s="532"/>
      <c r="CE48"/>
      <c r="CF48"/>
      <c r="CG48"/>
      <c r="CH48" s="532"/>
      <c r="CI48" s="286" t="str">
        <f t="shared" si="12"/>
        <v>Small</v>
      </c>
      <c r="CJ48"/>
      <c r="CK48"/>
    </row>
    <row r="49" spans="1:89" ht="21.6" customHeight="1">
      <c r="A49" t="s">
        <v>355</v>
      </c>
      <c r="B49" t="s">
        <v>425</v>
      </c>
      <c r="C49" s="558" t="s">
        <v>76</v>
      </c>
      <c r="D49" s="54">
        <v>2023</v>
      </c>
      <c r="E49" s="284">
        <f t="shared" si="0"/>
        <v>0</v>
      </c>
      <c r="F49" s="284">
        <f t="shared" si="1"/>
        <v>0</v>
      </c>
      <c r="G49" s="284">
        <f t="shared" si="2"/>
        <v>0</v>
      </c>
      <c r="H49" s="284">
        <f t="shared" si="3"/>
        <v>0</v>
      </c>
      <c r="I49" s="284">
        <f t="shared" si="4"/>
        <v>0</v>
      </c>
      <c r="J49" s="284">
        <f t="shared" si="5"/>
        <v>0</v>
      </c>
      <c r="K49" s="284">
        <f t="shared" si="6"/>
        <v>0</v>
      </c>
      <c r="L49" s="284">
        <f t="shared" si="7"/>
        <v>0</v>
      </c>
      <c r="M49" s="284">
        <f t="shared" si="8"/>
        <v>0</v>
      </c>
      <c r="N49" s="284">
        <f t="shared" si="9"/>
        <v>0</v>
      </c>
      <c r="O49" s="284">
        <f t="shared" si="10"/>
        <v>0</v>
      </c>
      <c r="P49" s="284">
        <f t="shared" si="11"/>
        <v>0</v>
      </c>
      <c r="Q49" s="284">
        <f t="shared" si="13"/>
        <v>0</v>
      </c>
      <c r="R49" s="284">
        <f t="shared" si="14"/>
        <v>14415</v>
      </c>
      <c r="S49" s="49"/>
      <c r="T49" s="49"/>
      <c r="U49" s="49"/>
      <c r="V49" s="49"/>
      <c r="W49" s="49"/>
      <c r="X49" s="49"/>
      <c r="Y49" s="532"/>
      <c r="Z49" s="532"/>
      <c r="AA49" s="532"/>
      <c r="AB49" s="532"/>
      <c r="AC49" s="532"/>
      <c r="AD49" s="532"/>
      <c r="AE49" s="532"/>
      <c r="AF49" s="532"/>
      <c r="AG49" s="532"/>
      <c r="AH49" s="532"/>
      <c r="AI49" s="532"/>
      <c r="AJ49" s="532"/>
      <c r="AK49" s="532"/>
      <c r="AL49" s="532"/>
      <c r="AM49" s="532"/>
      <c r="AN49" s="532"/>
      <c r="AO49" s="532"/>
      <c r="AP49" s="532"/>
      <c r="AQ49" s="532"/>
      <c r="AR49" s="532"/>
      <c r="AS49" s="532"/>
      <c r="AT49" s="532"/>
      <c r="AU49" s="532"/>
      <c r="AV49" s="532"/>
      <c r="AW49" s="532"/>
      <c r="AX49" s="532"/>
      <c r="AY49" s="532"/>
      <c r="AZ49" s="532"/>
      <c r="BA49" s="532"/>
      <c r="BB49" s="532"/>
      <c r="BC49" s="532"/>
      <c r="BD49" s="532"/>
      <c r="BE49" s="559"/>
      <c r="BF49" s="559"/>
      <c r="BG49" s="532"/>
      <c r="BH49" s="532"/>
      <c r="BI49" s="532">
        <v>0</v>
      </c>
      <c r="BJ49" s="532">
        <v>0</v>
      </c>
      <c r="BK49" s="532">
        <v>0</v>
      </c>
      <c r="BL49"/>
      <c r="BM49"/>
      <c r="BN49"/>
      <c r="BO49"/>
      <c r="BP49"/>
      <c r="BQ49"/>
      <c r="BR49"/>
      <c r="BS49"/>
      <c r="BT49"/>
      <c r="BU49" s="532"/>
      <c r="BV49" s="532"/>
      <c r="BW49"/>
      <c r="BX49"/>
      <c r="BY49" s="532"/>
      <c r="BZ49"/>
      <c r="CA49"/>
      <c r="CB49"/>
      <c r="CC49"/>
      <c r="CD49" s="532"/>
      <c r="CE49"/>
      <c r="CF49"/>
      <c r="CG49"/>
      <c r="CH49" s="532">
        <v>14415</v>
      </c>
      <c r="CI49" s="286" t="str">
        <f t="shared" si="12"/>
        <v>Small</v>
      </c>
      <c r="CJ49"/>
      <c r="CK49"/>
    </row>
    <row r="50" spans="1:89" ht="21.6" customHeight="1">
      <c r="A50" t="s">
        <v>175</v>
      </c>
      <c r="B50" t="s">
        <v>427</v>
      </c>
      <c r="C50" s="558" t="s">
        <v>76</v>
      </c>
      <c r="D50" s="54">
        <v>2023</v>
      </c>
      <c r="E50" s="284">
        <f t="shared" si="0"/>
        <v>107</v>
      </c>
      <c r="F50" s="284">
        <f t="shared" si="1"/>
        <v>0</v>
      </c>
      <c r="G50" s="284">
        <f t="shared" si="2"/>
        <v>0</v>
      </c>
      <c r="H50" s="284">
        <f t="shared" si="3"/>
        <v>107</v>
      </c>
      <c r="I50" s="284">
        <f t="shared" si="4"/>
        <v>0</v>
      </c>
      <c r="J50" s="284">
        <f t="shared" si="5"/>
        <v>0</v>
      </c>
      <c r="K50" s="284">
        <f t="shared" si="6"/>
        <v>0</v>
      </c>
      <c r="L50" s="284">
        <f t="shared" si="7"/>
        <v>107</v>
      </c>
      <c r="M50" s="284">
        <f t="shared" si="8"/>
        <v>0</v>
      </c>
      <c r="N50" s="284">
        <f t="shared" si="9"/>
        <v>0</v>
      </c>
      <c r="O50" s="284">
        <f t="shared" si="10"/>
        <v>107</v>
      </c>
      <c r="P50" s="284">
        <f t="shared" si="11"/>
        <v>107</v>
      </c>
      <c r="Q50" s="284">
        <f t="shared" si="13"/>
        <v>107</v>
      </c>
      <c r="R50" s="284">
        <f t="shared" si="14"/>
        <v>107</v>
      </c>
      <c r="S50" s="49"/>
      <c r="T50" s="49"/>
      <c r="U50" s="49"/>
      <c r="V50" s="49"/>
      <c r="W50" s="49"/>
      <c r="X50" s="49"/>
      <c r="Y50" s="532">
        <v>0</v>
      </c>
      <c r="Z50" s="532">
        <v>0</v>
      </c>
      <c r="AA50" s="532"/>
      <c r="AB50" s="532"/>
      <c r="AC50" s="532"/>
      <c r="AD50" s="532"/>
      <c r="AE50" s="532">
        <v>0</v>
      </c>
      <c r="AF50" s="532">
        <v>0</v>
      </c>
      <c r="AG50" s="532"/>
      <c r="AH50" s="532"/>
      <c r="AI50" s="532"/>
      <c r="AJ50" s="532"/>
      <c r="AK50" s="532">
        <v>0</v>
      </c>
      <c r="AL50" s="532">
        <v>0</v>
      </c>
      <c r="AM50" s="532"/>
      <c r="AN50" s="532"/>
      <c r="AO50" s="532"/>
      <c r="AP50" s="532"/>
      <c r="AQ50" s="532">
        <v>0</v>
      </c>
      <c r="AR50" s="532">
        <v>0</v>
      </c>
      <c r="AS50" s="532"/>
      <c r="AT50" s="532"/>
      <c r="AU50" s="532"/>
      <c r="AV50" s="532"/>
      <c r="AW50" s="532">
        <v>0</v>
      </c>
      <c r="AX50" s="532">
        <v>0</v>
      </c>
      <c r="AY50" s="532"/>
      <c r="AZ50" s="532"/>
      <c r="BA50" s="532"/>
      <c r="BB50" s="532"/>
      <c r="BC50" s="532">
        <v>107</v>
      </c>
      <c r="BD50" s="532">
        <v>107</v>
      </c>
      <c r="BE50" s="559"/>
      <c r="BF50" s="559"/>
      <c r="BG50" s="532"/>
      <c r="BH50" s="532"/>
      <c r="BI50" s="532"/>
      <c r="BJ50" s="532"/>
      <c r="BK50" s="532"/>
      <c r="BL50"/>
      <c r="BM50"/>
      <c r="BN50"/>
      <c r="BO50"/>
      <c r="BP50"/>
      <c r="BQ50"/>
      <c r="BR50"/>
      <c r="BS50"/>
      <c r="BT50"/>
      <c r="BU50" s="532"/>
      <c r="BV50" s="532"/>
      <c r="BW50"/>
      <c r="BX50"/>
      <c r="BY50" s="532"/>
      <c r="BZ50"/>
      <c r="CA50"/>
      <c r="CB50"/>
      <c r="CC50"/>
      <c r="CD50" s="532"/>
      <c r="CE50"/>
      <c r="CF50"/>
      <c r="CG50"/>
      <c r="CH50" s="532"/>
      <c r="CI50" s="286" t="str">
        <f t="shared" si="12"/>
        <v>Small</v>
      </c>
      <c r="CJ50"/>
      <c r="CK50"/>
    </row>
    <row r="51" spans="1:89" ht="21.6" customHeight="1">
      <c r="A51" t="s">
        <v>138</v>
      </c>
      <c r="B51" t="s">
        <v>414</v>
      </c>
      <c r="C51" s="558" t="s">
        <v>76</v>
      </c>
      <c r="D51" s="54">
        <v>2023</v>
      </c>
      <c r="E51" s="284">
        <f t="shared" si="0"/>
        <v>0</v>
      </c>
      <c r="F51" s="284">
        <f t="shared" si="1"/>
        <v>0</v>
      </c>
      <c r="G51" s="284">
        <f t="shared" si="2"/>
        <v>0</v>
      </c>
      <c r="H51" s="284">
        <f t="shared" si="3"/>
        <v>0</v>
      </c>
      <c r="I51" s="284">
        <f t="shared" si="4"/>
        <v>0</v>
      </c>
      <c r="J51" s="284">
        <f t="shared" si="5"/>
        <v>0</v>
      </c>
      <c r="K51" s="284">
        <f t="shared" si="6"/>
        <v>0</v>
      </c>
      <c r="L51" s="284">
        <f t="shared" si="7"/>
        <v>0</v>
      </c>
      <c r="M51" s="284">
        <f t="shared" si="8"/>
        <v>0</v>
      </c>
      <c r="N51" s="284">
        <f t="shared" si="9"/>
        <v>0</v>
      </c>
      <c r="O51" s="284">
        <f t="shared" si="10"/>
        <v>0</v>
      </c>
      <c r="P51" s="284">
        <f t="shared" si="11"/>
        <v>8690</v>
      </c>
      <c r="Q51" s="284">
        <f t="shared" si="13"/>
        <v>8690</v>
      </c>
      <c r="R51" s="284">
        <f t="shared" si="14"/>
        <v>8690</v>
      </c>
      <c r="S51" s="49"/>
      <c r="T51" s="49"/>
      <c r="U51" s="49"/>
      <c r="V51" s="49"/>
      <c r="W51" s="49"/>
      <c r="X51" s="49"/>
      <c r="Y51" s="532"/>
      <c r="Z51" s="532"/>
      <c r="AA51" s="532"/>
      <c r="AB51" s="532"/>
      <c r="AC51" s="532"/>
      <c r="AD51" s="532"/>
      <c r="AE51" s="532"/>
      <c r="AF51" s="532"/>
      <c r="AG51" s="532"/>
      <c r="AH51" s="532"/>
      <c r="AI51" s="532"/>
      <c r="AJ51" s="532"/>
      <c r="AK51" s="532"/>
      <c r="AL51" s="532"/>
      <c r="AM51" s="532"/>
      <c r="AN51" s="532"/>
      <c r="AO51" s="532"/>
      <c r="AP51" s="532"/>
      <c r="AQ51" s="532"/>
      <c r="AR51" s="532"/>
      <c r="AS51" s="532"/>
      <c r="AT51" s="532"/>
      <c r="AU51" s="532"/>
      <c r="AV51" s="532"/>
      <c r="AW51" s="532"/>
      <c r="AX51" s="532"/>
      <c r="AY51" s="532"/>
      <c r="AZ51" s="532"/>
      <c r="BA51" s="532"/>
      <c r="BB51" s="532"/>
      <c r="BC51" s="532"/>
      <c r="BD51" s="532"/>
      <c r="BE51" s="559"/>
      <c r="BF51" s="559"/>
      <c r="BG51" s="532"/>
      <c r="BH51" s="532"/>
      <c r="BI51" s="532"/>
      <c r="BJ51" s="532"/>
      <c r="BK51" s="532"/>
      <c r="BL51"/>
      <c r="BM51"/>
      <c r="BN51"/>
      <c r="BO51"/>
      <c r="BP51"/>
      <c r="BQ51"/>
      <c r="BR51"/>
      <c r="BS51"/>
      <c r="BT51"/>
      <c r="BU51" s="532"/>
      <c r="BV51" s="532"/>
      <c r="BW51"/>
      <c r="BX51"/>
      <c r="BY51" s="532"/>
      <c r="BZ51"/>
      <c r="CA51"/>
      <c r="CB51"/>
      <c r="CC51"/>
      <c r="CD51" s="532">
        <v>8690</v>
      </c>
      <c r="CE51"/>
      <c r="CF51"/>
      <c r="CG51"/>
      <c r="CH51" s="532"/>
      <c r="CI51" s="286" t="str">
        <f t="shared" si="12"/>
        <v>Small</v>
      </c>
      <c r="CJ51"/>
      <c r="CK51"/>
    </row>
    <row r="52" spans="1:89" ht="21.6" customHeight="1">
      <c r="A52" t="s">
        <v>356</v>
      </c>
      <c r="B52" t="s">
        <v>431</v>
      </c>
      <c r="C52" s="558" t="s">
        <v>76</v>
      </c>
      <c r="D52" s="54">
        <v>2023</v>
      </c>
      <c r="E52" s="284">
        <f t="shared" si="0"/>
        <v>0</v>
      </c>
      <c r="F52" s="284">
        <f t="shared" si="1"/>
        <v>0</v>
      </c>
      <c r="G52" s="284">
        <f t="shared" si="2"/>
        <v>0</v>
      </c>
      <c r="H52" s="284">
        <f t="shared" si="3"/>
        <v>0</v>
      </c>
      <c r="I52" s="284">
        <f t="shared" si="4"/>
        <v>0</v>
      </c>
      <c r="J52" s="284">
        <f t="shared" si="5"/>
        <v>0</v>
      </c>
      <c r="K52" s="284">
        <f t="shared" si="6"/>
        <v>0</v>
      </c>
      <c r="L52" s="284">
        <f t="shared" si="7"/>
        <v>0</v>
      </c>
      <c r="M52" s="284">
        <f t="shared" si="8"/>
        <v>11</v>
      </c>
      <c r="N52" s="284">
        <f t="shared" si="9"/>
        <v>11</v>
      </c>
      <c r="O52" s="284">
        <f t="shared" si="10"/>
        <v>11</v>
      </c>
      <c r="P52" s="284">
        <f t="shared" si="11"/>
        <v>0</v>
      </c>
      <c r="Q52" s="284">
        <f t="shared" si="13"/>
        <v>11</v>
      </c>
      <c r="R52" s="284">
        <f t="shared" si="14"/>
        <v>11</v>
      </c>
      <c r="S52" s="49"/>
      <c r="T52" s="49"/>
      <c r="U52" s="49"/>
      <c r="V52" s="49"/>
      <c r="W52" s="49"/>
      <c r="X52" s="49"/>
      <c r="Y52" s="532"/>
      <c r="Z52" s="532"/>
      <c r="AA52" s="532"/>
      <c r="AB52" s="532"/>
      <c r="AC52" s="532"/>
      <c r="AD52" s="532"/>
      <c r="AE52" s="532"/>
      <c r="AF52" s="532"/>
      <c r="AG52" s="532"/>
      <c r="AH52" s="532"/>
      <c r="AI52" s="532"/>
      <c r="AJ52" s="532"/>
      <c r="AK52" s="532"/>
      <c r="AL52" s="532"/>
      <c r="AM52" s="532"/>
      <c r="AN52" s="532"/>
      <c r="AO52" s="532"/>
      <c r="AP52" s="532"/>
      <c r="AQ52" s="532"/>
      <c r="AR52" s="532"/>
      <c r="AS52" s="532"/>
      <c r="AT52" s="532"/>
      <c r="AU52" s="532"/>
      <c r="AV52" s="532"/>
      <c r="AW52" s="532"/>
      <c r="AX52" s="532"/>
      <c r="AY52" s="532"/>
      <c r="AZ52" s="532"/>
      <c r="BA52" s="532"/>
      <c r="BB52" s="532"/>
      <c r="BC52" s="532"/>
      <c r="BD52" s="532"/>
      <c r="BE52" s="559"/>
      <c r="BF52" s="559"/>
      <c r="BG52" s="532"/>
      <c r="BH52" s="532"/>
      <c r="BI52" s="532"/>
      <c r="BJ52" s="532"/>
      <c r="BK52" s="532"/>
      <c r="BL52"/>
      <c r="BM52"/>
      <c r="BN52"/>
      <c r="BO52"/>
      <c r="BP52"/>
      <c r="BQ52"/>
      <c r="BR52"/>
      <c r="BS52"/>
      <c r="BT52"/>
      <c r="BU52" s="532">
        <v>11</v>
      </c>
      <c r="BV52" s="532">
        <v>0</v>
      </c>
      <c r="BW52"/>
      <c r="BX52"/>
      <c r="BY52" s="532">
        <v>0</v>
      </c>
      <c r="BZ52"/>
      <c r="CA52"/>
      <c r="CB52"/>
      <c r="CC52"/>
      <c r="CD52" s="532"/>
      <c r="CE52"/>
      <c r="CF52"/>
      <c r="CG52"/>
      <c r="CH52" s="532"/>
      <c r="CI52" s="286" t="str">
        <f t="shared" si="12"/>
        <v>Small</v>
      </c>
      <c r="CJ52"/>
      <c r="CK52"/>
    </row>
    <row r="53" spans="1:89" ht="21.6" customHeight="1">
      <c r="A53" t="s">
        <v>184</v>
      </c>
      <c r="B53" t="s">
        <v>388</v>
      </c>
      <c r="C53" s="558" t="s">
        <v>76</v>
      </c>
      <c r="D53" s="54">
        <v>2023</v>
      </c>
      <c r="E53" s="284">
        <f t="shared" si="0"/>
        <v>0</v>
      </c>
      <c r="F53" s="284">
        <f t="shared" si="1"/>
        <v>4397</v>
      </c>
      <c r="G53" s="284">
        <f t="shared" si="2"/>
        <v>1378</v>
      </c>
      <c r="H53" s="284">
        <f t="shared" si="3"/>
        <v>5775</v>
      </c>
      <c r="I53" s="284">
        <f t="shared" si="4"/>
        <v>0</v>
      </c>
      <c r="J53" s="284">
        <f t="shared" si="5"/>
        <v>0</v>
      </c>
      <c r="K53" s="284">
        <f t="shared" si="6"/>
        <v>0</v>
      </c>
      <c r="L53" s="284">
        <f t="shared" si="7"/>
        <v>5775</v>
      </c>
      <c r="M53" s="284">
        <f t="shared" si="8"/>
        <v>0</v>
      </c>
      <c r="N53" s="284">
        <f t="shared" si="9"/>
        <v>0</v>
      </c>
      <c r="O53" s="284">
        <f t="shared" si="10"/>
        <v>5775</v>
      </c>
      <c r="P53" s="284">
        <f t="shared" si="11"/>
        <v>5775</v>
      </c>
      <c r="Q53" s="284">
        <f t="shared" si="13"/>
        <v>5775</v>
      </c>
      <c r="R53" s="284">
        <f t="shared" si="14"/>
        <v>5775</v>
      </c>
      <c r="S53" s="49"/>
      <c r="T53" s="49"/>
      <c r="U53" s="49"/>
      <c r="V53" s="49"/>
      <c r="W53" s="49"/>
      <c r="X53" s="49"/>
      <c r="Y53" s="532"/>
      <c r="Z53" s="532"/>
      <c r="AA53" s="532">
        <v>2328</v>
      </c>
      <c r="AB53" s="532">
        <v>0</v>
      </c>
      <c r="AC53" s="532">
        <v>687</v>
      </c>
      <c r="AD53" s="532">
        <v>103</v>
      </c>
      <c r="AE53" s="532"/>
      <c r="AF53" s="532"/>
      <c r="AG53" s="532">
        <v>0</v>
      </c>
      <c r="AH53" s="532">
        <v>0</v>
      </c>
      <c r="AI53" s="532">
        <v>0</v>
      </c>
      <c r="AJ53" s="532">
        <v>0</v>
      </c>
      <c r="AK53" s="532"/>
      <c r="AL53" s="532"/>
      <c r="AM53" s="532">
        <v>14</v>
      </c>
      <c r="AN53" s="532">
        <v>0</v>
      </c>
      <c r="AO53" s="532">
        <v>0</v>
      </c>
      <c r="AP53" s="532">
        <v>0</v>
      </c>
      <c r="AQ53" s="532"/>
      <c r="AR53" s="532"/>
      <c r="AS53" s="532">
        <v>0</v>
      </c>
      <c r="AT53" s="532">
        <v>0</v>
      </c>
      <c r="AU53" s="532">
        <v>0</v>
      </c>
      <c r="AV53" s="532">
        <v>0</v>
      </c>
      <c r="AW53" s="532"/>
      <c r="AX53" s="532"/>
      <c r="AY53" s="532">
        <v>2055</v>
      </c>
      <c r="AZ53" s="532">
        <v>0</v>
      </c>
      <c r="BA53" s="532">
        <v>691</v>
      </c>
      <c r="BB53" s="532">
        <v>0</v>
      </c>
      <c r="BC53" s="532"/>
      <c r="BD53" s="532"/>
      <c r="BE53" s="559">
        <v>0</v>
      </c>
      <c r="BF53" s="559">
        <v>0</v>
      </c>
      <c r="BG53" s="532">
        <v>0</v>
      </c>
      <c r="BH53" s="532">
        <v>0</v>
      </c>
      <c r="BI53" s="532"/>
      <c r="BJ53" s="532"/>
      <c r="BK53" s="532"/>
      <c r="BL53"/>
      <c r="BM53"/>
      <c r="BN53"/>
      <c r="BO53"/>
      <c r="BP53"/>
      <c r="BQ53"/>
      <c r="BR53"/>
      <c r="BS53"/>
      <c r="BT53"/>
      <c r="BU53" s="532"/>
      <c r="BV53" s="532"/>
      <c r="BW53"/>
      <c r="BX53"/>
      <c r="BY53" s="532"/>
      <c r="BZ53"/>
      <c r="CA53"/>
      <c r="CB53"/>
      <c r="CC53"/>
      <c r="CD53" s="532"/>
      <c r="CE53"/>
      <c r="CF53"/>
      <c r="CG53"/>
      <c r="CH53" s="532"/>
      <c r="CI53" s="286" t="str">
        <f t="shared" si="12"/>
        <v>Small</v>
      </c>
      <c r="CJ53"/>
      <c r="CK53"/>
    </row>
    <row r="54" spans="1:89" ht="21.6" customHeight="1">
      <c r="A54" t="s">
        <v>192</v>
      </c>
      <c r="B54" t="s">
        <v>433</v>
      </c>
      <c r="C54" s="558" t="s">
        <v>76</v>
      </c>
      <c r="D54" s="54">
        <v>2023</v>
      </c>
      <c r="E54" s="284">
        <f t="shared" si="0"/>
        <v>16</v>
      </c>
      <c r="F54" s="284">
        <f t="shared" si="1"/>
        <v>0</v>
      </c>
      <c r="G54" s="284">
        <f t="shared" si="2"/>
        <v>0</v>
      </c>
      <c r="H54" s="284">
        <f t="shared" si="3"/>
        <v>16</v>
      </c>
      <c r="I54" s="284">
        <f t="shared" si="4"/>
        <v>0</v>
      </c>
      <c r="J54" s="284">
        <f t="shared" si="5"/>
        <v>0</v>
      </c>
      <c r="K54" s="284">
        <f t="shared" si="6"/>
        <v>0</v>
      </c>
      <c r="L54" s="284">
        <f t="shared" si="7"/>
        <v>16</v>
      </c>
      <c r="M54" s="284">
        <f t="shared" si="8"/>
        <v>0</v>
      </c>
      <c r="N54" s="284">
        <f t="shared" si="9"/>
        <v>0</v>
      </c>
      <c r="O54" s="284">
        <f t="shared" si="10"/>
        <v>16</v>
      </c>
      <c r="P54" s="284">
        <f t="shared" si="11"/>
        <v>16</v>
      </c>
      <c r="Q54" s="284">
        <f t="shared" si="13"/>
        <v>16</v>
      </c>
      <c r="R54" s="284">
        <f t="shared" si="14"/>
        <v>16</v>
      </c>
      <c r="S54" s="49"/>
      <c r="T54" s="49"/>
      <c r="U54" s="49"/>
      <c r="V54" s="49"/>
      <c r="W54" s="49"/>
      <c r="X54" s="49"/>
      <c r="Y54" s="532">
        <v>0</v>
      </c>
      <c r="Z54" s="532">
        <v>0</v>
      </c>
      <c r="AA54" s="532"/>
      <c r="AB54" s="532"/>
      <c r="AC54" s="532"/>
      <c r="AD54" s="532"/>
      <c r="AE54" s="532">
        <v>0</v>
      </c>
      <c r="AF54" s="532">
        <v>0</v>
      </c>
      <c r="AG54" s="532"/>
      <c r="AH54" s="532"/>
      <c r="AI54" s="532"/>
      <c r="AJ54" s="532"/>
      <c r="AK54" s="532">
        <v>0</v>
      </c>
      <c r="AL54" s="532">
        <v>0</v>
      </c>
      <c r="AM54" s="532"/>
      <c r="AN54" s="532"/>
      <c r="AO54" s="532"/>
      <c r="AP54" s="532"/>
      <c r="AQ54" s="532">
        <v>16</v>
      </c>
      <c r="AR54" s="532">
        <v>16</v>
      </c>
      <c r="AS54" s="532"/>
      <c r="AT54" s="532"/>
      <c r="AU54" s="532"/>
      <c r="AV54" s="532"/>
      <c r="AW54" s="532">
        <v>0</v>
      </c>
      <c r="AX54" s="532">
        <v>0</v>
      </c>
      <c r="AY54" s="532"/>
      <c r="AZ54" s="532"/>
      <c r="BA54" s="532"/>
      <c r="BB54" s="532"/>
      <c r="BC54" s="532">
        <v>0</v>
      </c>
      <c r="BD54" s="532">
        <v>0</v>
      </c>
      <c r="BE54" s="559"/>
      <c r="BF54" s="559"/>
      <c r="BG54" s="532"/>
      <c r="BH54" s="532"/>
      <c r="BI54" s="532"/>
      <c r="BJ54" s="532"/>
      <c r="BK54" s="532"/>
      <c r="BL54"/>
      <c r="BM54"/>
      <c r="BN54"/>
      <c r="BO54"/>
      <c r="BP54"/>
      <c r="BQ54"/>
      <c r="BR54"/>
      <c r="BS54"/>
      <c r="BT54"/>
      <c r="BU54" s="532"/>
      <c r="BV54" s="532"/>
      <c r="BW54"/>
      <c r="BX54"/>
      <c r="BY54" s="532"/>
      <c r="BZ54"/>
      <c r="CA54"/>
      <c r="CB54"/>
      <c r="CC54"/>
      <c r="CD54" s="532"/>
      <c r="CE54"/>
      <c r="CF54"/>
      <c r="CG54"/>
      <c r="CH54" s="532"/>
      <c r="CI54" s="286" t="str">
        <f t="shared" si="12"/>
        <v>Small</v>
      </c>
      <c r="CJ54"/>
      <c r="CK54"/>
    </row>
    <row r="55" spans="1:89" ht="21.6" customHeight="1">
      <c r="A55" t="s">
        <v>210</v>
      </c>
      <c r="B55" t="s">
        <v>435</v>
      </c>
      <c r="C55" s="558" t="s">
        <v>76</v>
      </c>
      <c r="D55" s="54">
        <v>2023</v>
      </c>
      <c r="E55" s="284">
        <f t="shared" si="0"/>
        <v>0</v>
      </c>
      <c r="F55" s="284">
        <f t="shared" si="1"/>
        <v>0</v>
      </c>
      <c r="G55" s="284">
        <f t="shared" si="2"/>
        <v>2226</v>
      </c>
      <c r="H55" s="284">
        <f t="shared" si="3"/>
        <v>2226</v>
      </c>
      <c r="I55" s="284">
        <f t="shared" si="4"/>
        <v>0</v>
      </c>
      <c r="J55" s="284">
        <f t="shared" si="5"/>
        <v>0</v>
      </c>
      <c r="K55" s="284">
        <f t="shared" si="6"/>
        <v>0</v>
      </c>
      <c r="L55" s="284">
        <f t="shared" si="7"/>
        <v>2226</v>
      </c>
      <c r="M55" s="284">
        <f t="shared" si="8"/>
        <v>0</v>
      </c>
      <c r="N55" s="284">
        <f t="shared" si="9"/>
        <v>0</v>
      </c>
      <c r="O55" s="284">
        <f t="shared" si="10"/>
        <v>2226</v>
      </c>
      <c r="P55" s="284">
        <f t="shared" si="11"/>
        <v>2226</v>
      </c>
      <c r="Q55" s="284">
        <f t="shared" si="13"/>
        <v>2226</v>
      </c>
      <c r="R55" s="284">
        <f t="shared" si="14"/>
        <v>2226</v>
      </c>
      <c r="S55" s="49"/>
      <c r="T55" s="49"/>
      <c r="U55" s="49"/>
      <c r="V55" s="49"/>
      <c r="W55" s="49"/>
      <c r="X55" s="49"/>
      <c r="Y55" s="532"/>
      <c r="Z55" s="532"/>
      <c r="AA55" s="532"/>
      <c r="AB55" s="532"/>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532"/>
      <c r="AY55" s="532"/>
      <c r="AZ55" s="532"/>
      <c r="BA55" s="532"/>
      <c r="BB55" s="532"/>
      <c r="BC55" s="532"/>
      <c r="BD55" s="532"/>
      <c r="BE55" s="559"/>
      <c r="BF55" s="559"/>
      <c r="BG55" s="532"/>
      <c r="BH55" s="532"/>
      <c r="BI55" s="532">
        <v>0</v>
      </c>
      <c r="BJ55" s="532">
        <v>2226</v>
      </c>
      <c r="BK55" s="532">
        <v>0</v>
      </c>
      <c r="BL55"/>
      <c r="BM55"/>
      <c r="BN55"/>
      <c r="BO55"/>
      <c r="BP55"/>
      <c r="BQ55"/>
      <c r="BR55"/>
      <c r="BS55"/>
      <c r="BT55"/>
      <c r="BU55" s="532"/>
      <c r="BV55" s="532"/>
      <c r="BW55"/>
      <c r="BX55"/>
      <c r="BY55" s="532"/>
      <c r="BZ55"/>
      <c r="CA55"/>
      <c r="CB55"/>
      <c r="CC55"/>
      <c r="CD55" s="532"/>
      <c r="CE55"/>
      <c r="CF55"/>
      <c r="CG55"/>
      <c r="CH55" s="532">
        <v>0</v>
      </c>
      <c r="CI55" s="286" t="str">
        <f t="shared" si="12"/>
        <v>Small</v>
      </c>
      <c r="CJ55"/>
      <c r="CK55"/>
    </row>
    <row r="56" spans="1:89" ht="21.6" customHeight="1">
      <c r="A56" t="s">
        <v>132</v>
      </c>
      <c r="B56" t="s">
        <v>396</v>
      </c>
      <c r="C56" s="558" t="s">
        <v>76</v>
      </c>
      <c r="D56" s="54">
        <v>2023</v>
      </c>
      <c r="E56" s="284">
        <f t="shared" si="0"/>
        <v>0</v>
      </c>
      <c r="F56" s="284">
        <f t="shared" si="1"/>
        <v>11502</v>
      </c>
      <c r="G56" s="284">
        <f t="shared" si="2"/>
        <v>2074</v>
      </c>
      <c r="H56" s="284">
        <f t="shared" si="3"/>
        <v>13576</v>
      </c>
      <c r="I56" s="284">
        <f t="shared" si="4"/>
        <v>0</v>
      </c>
      <c r="J56" s="284">
        <f t="shared" si="5"/>
        <v>0</v>
      </c>
      <c r="K56" s="284">
        <f t="shared" si="6"/>
        <v>0</v>
      </c>
      <c r="L56" s="284">
        <f t="shared" si="7"/>
        <v>13576</v>
      </c>
      <c r="M56" s="284">
        <f t="shared" si="8"/>
        <v>0</v>
      </c>
      <c r="N56" s="284">
        <f t="shared" si="9"/>
        <v>0</v>
      </c>
      <c r="O56" s="284">
        <f t="shared" si="10"/>
        <v>13576</v>
      </c>
      <c r="P56" s="284">
        <f t="shared" si="11"/>
        <v>13576</v>
      </c>
      <c r="Q56" s="284">
        <f t="shared" si="13"/>
        <v>13576</v>
      </c>
      <c r="R56" s="284">
        <f t="shared" si="14"/>
        <v>13576</v>
      </c>
      <c r="S56" s="49"/>
      <c r="T56" s="49"/>
      <c r="U56" s="49"/>
      <c r="V56" s="49"/>
      <c r="W56" s="49"/>
      <c r="X56" s="49"/>
      <c r="Y56" s="532"/>
      <c r="Z56" s="532"/>
      <c r="AA56" s="532">
        <v>10881</v>
      </c>
      <c r="AB56" s="532">
        <v>119</v>
      </c>
      <c r="AC56" s="532">
        <v>1487</v>
      </c>
      <c r="AD56" s="532">
        <v>53</v>
      </c>
      <c r="AE56" s="532"/>
      <c r="AF56" s="532"/>
      <c r="AG56" s="532">
        <v>0</v>
      </c>
      <c r="AH56" s="532">
        <v>0</v>
      </c>
      <c r="AI56" s="532">
        <v>0</v>
      </c>
      <c r="AJ56" s="532">
        <v>0</v>
      </c>
      <c r="AK56" s="532"/>
      <c r="AL56" s="532"/>
      <c r="AM56" s="532">
        <v>0</v>
      </c>
      <c r="AN56" s="532">
        <v>0</v>
      </c>
      <c r="AO56" s="532">
        <v>48</v>
      </c>
      <c r="AP56" s="532">
        <v>0</v>
      </c>
      <c r="AQ56" s="532"/>
      <c r="AR56" s="532"/>
      <c r="AS56" s="532">
        <v>0</v>
      </c>
      <c r="AT56" s="532">
        <v>0</v>
      </c>
      <c r="AU56" s="532">
        <v>197</v>
      </c>
      <c r="AV56" s="532">
        <v>0</v>
      </c>
      <c r="AW56" s="532"/>
      <c r="AX56" s="532"/>
      <c r="AY56" s="532">
        <v>621</v>
      </c>
      <c r="AZ56" s="532">
        <v>65</v>
      </c>
      <c r="BA56" s="532">
        <v>342</v>
      </c>
      <c r="BB56" s="532">
        <v>0</v>
      </c>
      <c r="BC56" s="532"/>
      <c r="BD56" s="532"/>
      <c r="BE56" s="559">
        <v>0</v>
      </c>
      <c r="BF56" s="559">
        <v>0</v>
      </c>
      <c r="BG56" s="532">
        <v>0</v>
      </c>
      <c r="BH56" s="532">
        <v>0</v>
      </c>
      <c r="BI56" s="532"/>
      <c r="BJ56" s="532"/>
      <c r="BK56" s="532"/>
      <c r="BL56"/>
      <c r="BM56"/>
      <c r="BN56"/>
      <c r="BO56"/>
      <c r="BP56"/>
      <c r="BQ56"/>
      <c r="BR56"/>
      <c r="BS56"/>
      <c r="BT56"/>
      <c r="BU56" s="532"/>
      <c r="BV56" s="532"/>
      <c r="BW56"/>
      <c r="BX56"/>
      <c r="BY56" s="532"/>
      <c r="BZ56"/>
      <c r="CA56"/>
      <c r="CB56"/>
      <c r="CC56"/>
      <c r="CD56" s="532"/>
      <c r="CE56"/>
      <c r="CF56"/>
      <c r="CG56"/>
      <c r="CH56" s="532"/>
      <c r="CI56" s="286" t="str">
        <f t="shared" si="12"/>
        <v>Small</v>
      </c>
      <c r="CJ56"/>
      <c r="CK56"/>
    </row>
    <row r="57" spans="1:89" ht="21.6" customHeight="1">
      <c r="A57" t="s">
        <v>135</v>
      </c>
      <c r="B57" t="s">
        <v>444</v>
      </c>
      <c r="C57" s="558" t="s">
        <v>76</v>
      </c>
      <c r="D57" s="54">
        <v>2023</v>
      </c>
      <c r="E57" s="284">
        <f t="shared" si="0"/>
        <v>0</v>
      </c>
      <c r="F57" s="284">
        <f t="shared" si="1"/>
        <v>0</v>
      </c>
      <c r="G57" s="284">
        <f t="shared" si="2"/>
        <v>0</v>
      </c>
      <c r="H57" s="284">
        <f t="shared" si="3"/>
        <v>0</v>
      </c>
      <c r="I57" s="284">
        <f t="shared" si="4"/>
        <v>6502</v>
      </c>
      <c r="J57" s="284">
        <f t="shared" si="5"/>
        <v>0</v>
      </c>
      <c r="K57" s="284">
        <f t="shared" si="6"/>
        <v>6502</v>
      </c>
      <c r="L57" s="284">
        <f t="shared" si="7"/>
        <v>6502</v>
      </c>
      <c r="M57" s="284">
        <f t="shared" si="8"/>
        <v>0</v>
      </c>
      <c r="N57" s="284">
        <f t="shared" si="9"/>
        <v>0</v>
      </c>
      <c r="O57" s="284">
        <f t="shared" si="10"/>
        <v>6502</v>
      </c>
      <c r="P57" s="284">
        <f t="shared" si="11"/>
        <v>6502</v>
      </c>
      <c r="Q57" s="284">
        <f t="shared" si="13"/>
        <v>6502</v>
      </c>
      <c r="R57" s="284">
        <f t="shared" si="14"/>
        <v>165645</v>
      </c>
      <c r="S57" s="49"/>
      <c r="T57" s="49"/>
      <c r="U57" s="49"/>
      <c r="V57" s="49"/>
      <c r="W57" s="49"/>
      <c r="X57" s="49"/>
      <c r="Y57" s="532"/>
      <c r="Z57" s="532"/>
      <c r="AA57" s="532"/>
      <c r="AB57" s="532"/>
      <c r="AC57" s="532"/>
      <c r="AD57" s="532"/>
      <c r="AE57" s="532"/>
      <c r="AF57" s="532"/>
      <c r="AG57" s="532"/>
      <c r="AH57" s="532"/>
      <c r="AI57" s="532"/>
      <c r="AJ57" s="532"/>
      <c r="AK57" s="532"/>
      <c r="AL57" s="532"/>
      <c r="AM57" s="532"/>
      <c r="AN57" s="532"/>
      <c r="AO57" s="532"/>
      <c r="AP57" s="532"/>
      <c r="AQ57" s="532"/>
      <c r="AR57" s="532"/>
      <c r="AS57" s="532"/>
      <c r="AT57" s="532"/>
      <c r="AU57" s="532"/>
      <c r="AV57" s="532"/>
      <c r="AW57" s="532"/>
      <c r="AX57" s="532"/>
      <c r="AY57" s="532"/>
      <c r="AZ57" s="532"/>
      <c r="BA57" s="532"/>
      <c r="BB57" s="532"/>
      <c r="BC57" s="532"/>
      <c r="BD57" s="532"/>
      <c r="BE57" s="559"/>
      <c r="BF57" s="559"/>
      <c r="BG57" s="532"/>
      <c r="BH57" s="532"/>
      <c r="BI57" s="532">
        <v>0</v>
      </c>
      <c r="BJ57" s="532">
        <v>0</v>
      </c>
      <c r="BK57" s="532">
        <v>6502</v>
      </c>
      <c r="BL57"/>
      <c r="BM57"/>
      <c r="BN57"/>
      <c r="BO57"/>
      <c r="BP57"/>
      <c r="BQ57"/>
      <c r="BR57"/>
      <c r="BS57"/>
      <c r="BT57"/>
      <c r="BU57" s="532"/>
      <c r="BV57" s="532"/>
      <c r="BW57"/>
      <c r="BX57"/>
      <c r="BY57" s="532"/>
      <c r="BZ57"/>
      <c r="CA57"/>
      <c r="CB57"/>
      <c r="CC57"/>
      <c r="CD57" s="532"/>
      <c r="CE57"/>
      <c r="CF57"/>
      <c r="CG57"/>
      <c r="CH57" s="532">
        <v>159143</v>
      </c>
      <c r="CI57" s="286" t="str">
        <f t="shared" si="12"/>
        <v>Small</v>
      </c>
      <c r="CJ57"/>
      <c r="CK57"/>
    </row>
    <row r="58" spans="1:89" ht="21.6" customHeight="1">
      <c r="A58" t="s">
        <v>135</v>
      </c>
      <c r="B58" t="s">
        <v>445</v>
      </c>
      <c r="C58" s="558" t="s">
        <v>76</v>
      </c>
      <c r="D58" s="54">
        <v>2023</v>
      </c>
      <c r="E58" s="284">
        <f t="shared" si="0"/>
        <v>0</v>
      </c>
      <c r="F58" s="284">
        <f t="shared" si="1"/>
        <v>0</v>
      </c>
      <c r="G58" s="284">
        <f t="shared" si="2"/>
        <v>14445</v>
      </c>
      <c r="H58" s="284">
        <f t="shared" si="3"/>
        <v>14445</v>
      </c>
      <c r="I58" s="284">
        <f t="shared" si="4"/>
        <v>0</v>
      </c>
      <c r="J58" s="284">
        <f t="shared" si="5"/>
        <v>0</v>
      </c>
      <c r="K58" s="284">
        <f t="shared" si="6"/>
        <v>0</v>
      </c>
      <c r="L58" s="284">
        <f t="shared" si="7"/>
        <v>14445</v>
      </c>
      <c r="M58" s="284">
        <f t="shared" si="8"/>
        <v>0</v>
      </c>
      <c r="N58" s="284">
        <f t="shared" si="9"/>
        <v>0</v>
      </c>
      <c r="O58" s="284">
        <f t="shared" si="10"/>
        <v>14445</v>
      </c>
      <c r="P58" s="284">
        <f t="shared" si="11"/>
        <v>14445</v>
      </c>
      <c r="Q58" s="284">
        <f t="shared" si="13"/>
        <v>14445</v>
      </c>
      <c r="R58" s="284">
        <f t="shared" si="14"/>
        <v>14445</v>
      </c>
      <c r="S58" s="49"/>
      <c r="T58" s="49"/>
      <c r="U58" s="49"/>
      <c r="V58" s="49"/>
      <c r="W58" s="49"/>
      <c r="X58" s="49"/>
      <c r="Y58" s="532"/>
      <c r="Z58" s="532"/>
      <c r="AA58" s="532"/>
      <c r="AB58" s="532"/>
      <c r="AC58" s="532"/>
      <c r="AD58" s="532"/>
      <c r="AE58" s="532"/>
      <c r="AF58" s="532"/>
      <c r="AG58" s="532"/>
      <c r="AH58" s="532"/>
      <c r="AI58" s="532"/>
      <c r="AJ58" s="532"/>
      <c r="AK58" s="532"/>
      <c r="AL58" s="532"/>
      <c r="AM58" s="532"/>
      <c r="AN58" s="532"/>
      <c r="AO58" s="532"/>
      <c r="AP58" s="532"/>
      <c r="AQ58" s="532"/>
      <c r="AR58" s="532"/>
      <c r="AS58" s="532"/>
      <c r="AT58" s="532"/>
      <c r="AU58" s="532"/>
      <c r="AV58" s="532"/>
      <c r="AW58" s="532"/>
      <c r="AX58" s="532"/>
      <c r="AY58" s="532"/>
      <c r="AZ58" s="532"/>
      <c r="BA58" s="532"/>
      <c r="BB58" s="532"/>
      <c r="BC58" s="532"/>
      <c r="BD58" s="532"/>
      <c r="BE58" s="559"/>
      <c r="BF58" s="559"/>
      <c r="BG58" s="532"/>
      <c r="BH58" s="532"/>
      <c r="BI58" s="532">
        <v>14445</v>
      </c>
      <c r="BJ58" s="532">
        <v>0</v>
      </c>
      <c r="BK58" s="532">
        <v>0</v>
      </c>
      <c r="BL58"/>
      <c r="BM58"/>
      <c r="BN58"/>
      <c r="BO58"/>
      <c r="BP58"/>
      <c r="BQ58"/>
      <c r="BR58"/>
      <c r="BS58"/>
      <c r="BT58"/>
      <c r="BU58" s="532"/>
      <c r="BV58" s="532"/>
      <c r="BW58"/>
      <c r="BX58"/>
      <c r="BY58" s="532"/>
      <c r="BZ58"/>
      <c r="CA58"/>
      <c r="CB58"/>
      <c r="CC58"/>
      <c r="CD58" s="532"/>
      <c r="CE58"/>
      <c r="CF58"/>
      <c r="CG58"/>
      <c r="CH58" s="532">
        <v>0</v>
      </c>
      <c r="CI58" s="286" t="str">
        <f t="shared" si="12"/>
        <v>Small</v>
      </c>
      <c r="CJ58"/>
      <c r="CK58"/>
    </row>
    <row r="59" spans="1:89" ht="21.6" customHeight="1">
      <c r="A59" t="s">
        <v>208</v>
      </c>
      <c r="B59" t="s">
        <v>449</v>
      </c>
      <c r="C59" s="558" t="s">
        <v>76</v>
      </c>
      <c r="D59" s="54">
        <v>2023</v>
      </c>
      <c r="E59" s="284">
        <f t="shared" si="0"/>
        <v>5</v>
      </c>
      <c r="F59" s="284">
        <f t="shared" si="1"/>
        <v>0</v>
      </c>
      <c r="G59" s="284">
        <f t="shared" si="2"/>
        <v>0</v>
      </c>
      <c r="H59" s="284">
        <f t="shared" si="3"/>
        <v>5</v>
      </c>
      <c r="I59" s="284">
        <f t="shared" si="4"/>
        <v>0</v>
      </c>
      <c r="J59" s="284">
        <f t="shared" si="5"/>
        <v>0</v>
      </c>
      <c r="K59" s="284">
        <f t="shared" si="6"/>
        <v>0</v>
      </c>
      <c r="L59" s="284">
        <f t="shared" si="7"/>
        <v>5</v>
      </c>
      <c r="M59" s="284">
        <f t="shared" si="8"/>
        <v>0</v>
      </c>
      <c r="N59" s="284">
        <f t="shared" si="9"/>
        <v>0</v>
      </c>
      <c r="O59" s="284">
        <f t="shared" si="10"/>
        <v>5</v>
      </c>
      <c r="P59" s="284">
        <f t="shared" si="11"/>
        <v>5</v>
      </c>
      <c r="Q59" s="284">
        <f t="shared" si="13"/>
        <v>5</v>
      </c>
      <c r="R59" s="284">
        <f t="shared" si="14"/>
        <v>5</v>
      </c>
      <c r="S59" s="49"/>
      <c r="T59" s="49"/>
      <c r="U59" s="49"/>
      <c r="V59" s="49"/>
      <c r="W59" s="49"/>
      <c r="X59" s="49"/>
      <c r="Y59" s="532">
        <v>0</v>
      </c>
      <c r="Z59" s="532">
        <v>0</v>
      </c>
      <c r="AA59" s="532"/>
      <c r="AB59" s="532"/>
      <c r="AC59" s="532"/>
      <c r="AD59" s="532"/>
      <c r="AE59" s="532">
        <v>0</v>
      </c>
      <c r="AF59" s="532">
        <v>0</v>
      </c>
      <c r="AG59" s="532"/>
      <c r="AH59" s="532"/>
      <c r="AI59" s="532"/>
      <c r="AJ59" s="532"/>
      <c r="AK59" s="532">
        <v>0</v>
      </c>
      <c r="AL59" s="532">
        <v>0</v>
      </c>
      <c r="AM59" s="532"/>
      <c r="AN59" s="532"/>
      <c r="AO59" s="532"/>
      <c r="AP59" s="532"/>
      <c r="AQ59" s="532">
        <v>0</v>
      </c>
      <c r="AR59" s="532">
        <v>0</v>
      </c>
      <c r="AS59" s="532"/>
      <c r="AT59" s="532"/>
      <c r="AU59" s="532"/>
      <c r="AV59" s="532"/>
      <c r="AW59" s="532">
        <v>0</v>
      </c>
      <c r="AX59" s="532">
        <v>0</v>
      </c>
      <c r="AY59" s="532"/>
      <c r="AZ59" s="532"/>
      <c r="BA59" s="532"/>
      <c r="BB59" s="532"/>
      <c r="BC59" s="532">
        <v>5</v>
      </c>
      <c r="BD59" s="532">
        <v>5</v>
      </c>
      <c r="BE59" s="559"/>
      <c r="BF59" s="559"/>
      <c r="BG59" s="532"/>
      <c r="BH59" s="532"/>
      <c r="BI59" s="532"/>
      <c r="BJ59" s="532"/>
      <c r="BK59" s="532"/>
      <c r="BL59"/>
      <c r="BM59"/>
      <c r="BN59"/>
      <c r="BO59"/>
      <c r="BP59"/>
      <c r="BQ59"/>
      <c r="BR59"/>
      <c r="BS59"/>
      <c r="BT59"/>
      <c r="BU59" s="532"/>
      <c r="BV59" s="532"/>
      <c r="BW59"/>
      <c r="BX59"/>
      <c r="BY59" s="532"/>
      <c r="BZ59"/>
      <c r="CA59"/>
      <c r="CB59"/>
      <c r="CC59"/>
      <c r="CD59" s="532"/>
      <c r="CE59"/>
      <c r="CF59"/>
      <c r="CG59"/>
      <c r="CH59" s="532"/>
      <c r="CI59" s="286" t="str">
        <f t="shared" si="12"/>
        <v>Small</v>
      </c>
      <c r="CJ59"/>
      <c r="CK59"/>
    </row>
    <row r="60" spans="1:89" ht="21.6" customHeight="1">
      <c r="A60" t="s">
        <v>127</v>
      </c>
      <c r="B60" t="s">
        <v>451</v>
      </c>
      <c r="C60" s="558" t="s">
        <v>76</v>
      </c>
      <c r="D60" s="54">
        <v>2023</v>
      </c>
      <c r="E60" s="284">
        <f t="shared" si="0"/>
        <v>0</v>
      </c>
      <c r="F60" s="284">
        <f t="shared" si="1"/>
        <v>0</v>
      </c>
      <c r="G60" s="284">
        <f t="shared" si="2"/>
        <v>5382</v>
      </c>
      <c r="H60" s="284">
        <f t="shared" si="3"/>
        <v>5382</v>
      </c>
      <c r="I60" s="284">
        <f t="shared" si="4"/>
        <v>0</v>
      </c>
      <c r="J60" s="284">
        <f t="shared" si="5"/>
        <v>0</v>
      </c>
      <c r="K60" s="284">
        <f t="shared" si="6"/>
        <v>0</v>
      </c>
      <c r="L60" s="284">
        <f t="shared" si="7"/>
        <v>5382</v>
      </c>
      <c r="M60" s="284">
        <f t="shared" si="8"/>
        <v>0</v>
      </c>
      <c r="N60" s="284">
        <f t="shared" si="9"/>
        <v>0</v>
      </c>
      <c r="O60" s="284">
        <f t="shared" si="10"/>
        <v>5382</v>
      </c>
      <c r="P60" s="284">
        <f t="shared" si="11"/>
        <v>155431</v>
      </c>
      <c r="Q60" s="284">
        <f t="shared" si="13"/>
        <v>155431</v>
      </c>
      <c r="R60" s="284">
        <f t="shared" si="14"/>
        <v>155431</v>
      </c>
      <c r="S60" s="49"/>
      <c r="T60" s="49"/>
      <c r="U60" s="49"/>
      <c r="V60" s="49"/>
      <c r="W60" s="49"/>
      <c r="X60" s="49"/>
      <c r="Y60" s="532"/>
      <c r="Z60" s="532"/>
      <c r="AA60" s="532"/>
      <c r="AB60" s="532"/>
      <c r="AC60" s="532">
        <v>2370</v>
      </c>
      <c r="AD60" s="532">
        <v>71</v>
      </c>
      <c r="AE60" s="532"/>
      <c r="AF60" s="532"/>
      <c r="AG60" s="532"/>
      <c r="AH60" s="532"/>
      <c r="AI60" s="532">
        <v>730</v>
      </c>
      <c r="AJ60" s="532">
        <v>49</v>
      </c>
      <c r="AK60" s="532"/>
      <c r="AL60" s="532"/>
      <c r="AM60" s="532"/>
      <c r="AN60" s="532"/>
      <c r="AO60" s="532">
        <v>2175</v>
      </c>
      <c r="AP60" s="532">
        <v>0</v>
      </c>
      <c r="AQ60" s="532"/>
      <c r="AR60" s="532"/>
      <c r="AS60" s="532"/>
      <c r="AT60" s="532"/>
      <c r="AU60" s="532">
        <v>0</v>
      </c>
      <c r="AV60" s="532">
        <v>0</v>
      </c>
      <c r="AW60" s="532"/>
      <c r="AX60" s="532"/>
      <c r="AY60" s="532"/>
      <c r="AZ60" s="532"/>
      <c r="BA60" s="532">
        <v>107</v>
      </c>
      <c r="BB60" s="532">
        <v>0</v>
      </c>
      <c r="BC60" s="532"/>
      <c r="BD60" s="532"/>
      <c r="BE60" s="559"/>
      <c r="BF60" s="559"/>
      <c r="BG60" s="532">
        <v>0</v>
      </c>
      <c r="BH60" s="532">
        <v>0</v>
      </c>
      <c r="BI60" s="532"/>
      <c r="BJ60" s="532"/>
      <c r="BK60" s="532"/>
      <c r="BL60"/>
      <c r="BM60"/>
      <c r="BN60"/>
      <c r="BO60"/>
      <c r="BP60"/>
      <c r="BQ60"/>
      <c r="BR60"/>
      <c r="BS60"/>
      <c r="BT60"/>
      <c r="BU60" s="532"/>
      <c r="BV60" s="532"/>
      <c r="BW60"/>
      <c r="BX60"/>
      <c r="BY60" s="532"/>
      <c r="BZ60"/>
      <c r="CA60"/>
      <c r="CB60"/>
      <c r="CC60"/>
      <c r="CD60" s="532">
        <v>150049</v>
      </c>
      <c r="CE60"/>
      <c r="CF60"/>
      <c r="CG60"/>
      <c r="CH60" s="532"/>
      <c r="CI60" s="286" t="str">
        <f t="shared" si="12"/>
        <v>Large</v>
      </c>
      <c r="CJ60"/>
      <c r="CK60"/>
    </row>
    <row r="61" spans="1:89" ht="21.6" customHeight="1">
      <c r="A61" t="s">
        <v>358</v>
      </c>
      <c r="B61" t="s">
        <v>441</v>
      </c>
      <c r="C61" s="558" t="s">
        <v>76</v>
      </c>
      <c r="D61" s="54">
        <v>2023</v>
      </c>
      <c r="E61" s="284">
        <f t="shared" si="0"/>
        <v>0</v>
      </c>
      <c r="F61" s="284">
        <f t="shared" si="1"/>
        <v>0</v>
      </c>
      <c r="G61" s="284">
        <f t="shared" si="2"/>
        <v>0</v>
      </c>
      <c r="H61" s="284">
        <f t="shared" si="3"/>
        <v>0</v>
      </c>
      <c r="I61" s="284">
        <f t="shared" si="4"/>
        <v>0</v>
      </c>
      <c r="J61" s="284">
        <f t="shared" si="5"/>
        <v>0</v>
      </c>
      <c r="K61" s="284">
        <f t="shared" si="6"/>
        <v>0</v>
      </c>
      <c r="L61" s="284">
        <f t="shared" si="7"/>
        <v>0</v>
      </c>
      <c r="M61" s="284">
        <f t="shared" si="8"/>
        <v>2</v>
      </c>
      <c r="N61" s="284">
        <f t="shared" si="9"/>
        <v>2</v>
      </c>
      <c r="O61" s="284">
        <f t="shared" si="10"/>
        <v>2</v>
      </c>
      <c r="P61" s="284">
        <f t="shared" si="11"/>
        <v>0</v>
      </c>
      <c r="Q61" s="284">
        <f t="shared" si="13"/>
        <v>2</v>
      </c>
      <c r="R61" s="284">
        <f t="shared" si="14"/>
        <v>2</v>
      </c>
      <c r="S61" s="49"/>
      <c r="T61" s="49"/>
      <c r="U61" s="49"/>
      <c r="V61" s="49"/>
      <c r="W61" s="49"/>
      <c r="X61" s="49"/>
      <c r="Y61" s="532"/>
      <c r="Z61" s="532"/>
      <c r="AA61" s="532"/>
      <c r="AB61" s="532"/>
      <c r="AC61" s="532"/>
      <c r="AD61" s="532"/>
      <c r="AE61" s="532"/>
      <c r="AF61" s="532"/>
      <c r="AG61" s="532"/>
      <c r="AH61" s="532"/>
      <c r="AI61" s="532"/>
      <c r="AJ61" s="532"/>
      <c r="AK61" s="532"/>
      <c r="AL61" s="532"/>
      <c r="AM61" s="532"/>
      <c r="AN61" s="532"/>
      <c r="AO61" s="532"/>
      <c r="AP61" s="532"/>
      <c r="AQ61" s="532"/>
      <c r="AR61" s="532"/>
      <c r="AS61" s="532"/>
      <c r="AT61" s="532"/>
      <c r="AU61" s="532"/>
      <c r="AV61" s="532"/>
      <c r="AW61" s="532"/>
      <c r="AX61" s="532"/>
      <c r="AY61" s="532"/>
      <c r="AZ61" s="532"/>
      <c r="BA61" s="532"/>
      <c r="BB61" s="532"/>
      <c r="BC61" s="532"/>
      <c r="BD61" s="532"/>
      <c r="BE61" s="559"/>
      <c r="BF61" s="559"/>
      <c r="BG61" s="532"/>
      <c r="BH61" s="532"/>
      <c r="BI61" s="532"/>
      <c r="BJ61" s="532"/>
      <c r="BK61" s="532"/>
      <c r="BL61"/>
      <c r="BM61"/>
      <c r="BN61"/>
      <c r="BO61"/>
      <c r="BP61"/>
      <c r="BQ61"/>
      <c r="BR61"/>
      <c r="BS61"/>
      <c r="BT61"/>
      <c r="BU61" s="532">
        <v>0</v>
      </c>
      <c r="BV61" s="532">
        <v>2</v>
      </c>
      <c r="BW61"/>
      <c r="BX61"/>
      <c r="BY61" s="532">
        <v>0</v>
      </c>
      <c r="BZ61"/>
      <c r="CA61"/>
      <c r="CB61"/>
      <c r="CC61"/>
      <c r="CD61" s="532"/>
      <c r="CE61"/>
      <c r="CF61"/>
      <c r="CG61"/>
      <c r="CH61" s="532"/>
      <c r="CI61" s="286" t="str">
        <f t="shared" si="12"/>
        <v>Small</v>
      </c>
      <c r="CJ61"/>
      <c r="CK61"/>
    </row>
    <row r="62" spans="1:89" ht="21.6" customHeight="1">
      <c r="A62" t="s">
        <v>201</v>
      </c>
      <c r="B62" t="s">
        <v>456</v>
      </c>
      <c r="C62" s="558" t="s">
        <v>76</v>
      </c>
      <c r="D62" s="54">
        <v>2023</v>
      </c>
      <c r="E62" s="284">
        <f t="shared" si="0"/>
        <v>6</v>
      </c>
      <c r="F62" s="284">
        <f t="shared" si="1"/>
        <v>0</v>
      </c>
      <c r="G62" s="284">
        <f t="shared" si="2"/>
        <v>0</v>
      </c>
      <c r="H62" s="284">
        <f t="shared" si="3"/>
        <v>6</v>
      </c>
      <c r="I62" s="284">
        <f t="shared" si="4"/>
        <v>0</v>
      </c>
      <c r="J62" s="284">
        <f t="shared" si="5"/>
        <v>0</v>
      </c>
      <c r="K62" s="284">
        <f t="shared" si="6"/>
        <v>0</v>
      </c>
      <c r="L62" s="284">
        <f t="shared" si="7"/>
        <v>6</v>
      </c>
      <c r="M62" s="284">
        <f t="shared" si="8"/>
        <v>0</v>
      </c>
      <c r="N62" s="284">
        <f t="shared" si="9"/>
        <v>0</v>
      </c>
      <c r="O62" s="284">
        <f t="shared" si="10"/>
        <v>6</v>
      </c>
      <c r="P62" s="284">
        <f t="shared" si="11"/>
        <v>6</v>
      </c>
      <c r="Q62" s="284">
        <f t="shared" si="13"/>
        <v>6</v>
      </c>
      <c r="R62" s="284">
        <f t="shared" si="14"/>
        <v>6</v>
      </c>
      <c r="S62" s="49"/>
      <c r="T62" s="49"/>
      <c r="U62" s="49"/>
      <c r="V62" s="49"/>
      <c r="W62" s="49"/>
      <c r="X62" s="49"/>
      <c r="Y62" s="532">
        <v>0</v>
      </c>
      <c r="Z62" s="532">
        <v>0</v>
      </c>
      <c r="AA62" s="532"/>
      <c r="AB62" s="532"/>
      <c r="AC62" s="532"/>
      <c r="AD62" s="532"/>
      <c r="AE62" s="532">
        <v>0</v>
      </c>
      <c r="AF62" s="532">
        <v>0</v>
      </c>
      <c r="AG62" s="532"/>
      <c r="AH62" s="532"/>
      <c r="AI62" s="532"/>
      <c r="AJ62" s="532"/>
      <c r="AK62" s="532">
        <v>0</v>
      </c>
      <c r="AL62" s="532">
        <v>0</v>
      </c>
      <c r="AM62" s="532"/>
      <c r="AN62" s="532"/>
      <c r="AO62" s="532"/>
      <c r="AP62" s="532"/>
      <c r="AQ62" s="532">
        <v>0</v>
      </c>
      <c r="AR62" s="532">
        <v>0</v>
      </c>
      <c r="AS62" s="532"/>
      <c r="AT62" s="532"/>
      <c r="AU62" s="532"/>
      <c r="AV62" s="532"/>
      <c r="AW62" s="532">
        <v>0</v>
      </c>
      <c r="AX62" s="532">
        <v>0</v>
      </c>
      <c r="AY62" s="532"/>
      <c r="AZ62" s="532"/>
      <c r="BA62" s="532"/>
      <c r="BB62" s="532"/>
      <c r="BC62" s="532">
        <v>6</v>
      </c>
      <c r="BD62" s="532">
        <v>6</v>
      </c>
      <c r="BE62" s="559"/>
      <c r="BF62" s="559"/>
      <c r="BG62" s="532"/>
      <c r="BH62" s="532"/>
      <c r="BI62" s="532"/>
      <c r="BJ62" s="532"/>
      <c r="BK62" s="532"/>
      <c r="BL62"/>
      <c r="BM62"/>
      <c r="BN62"/>
      <c r="BO62"/>
      <c r="BP62"/>
      <c r="BQ62"/>
      <c r="BR62"/>
      <c r="BS62"/>
      <c r="BT62"/>
      <c r="BU62" s="532"/>
      <c r="BV62" s="532"/>
      <c r="BW62"/>
      <c r="BX62"/>
      <c r="BY62" s="532"/>
      <c r="BZ62"/>
      <c r="CA62"/>
      <c r="CB62"/>
      <c r="CC62"/>
      <c r="CD62" s="532"/>
      <c r="CE62"/>
      <c r="CF62"/>
      <c r="CG62"/>
      <c r="CH62" s="532"/>
      <c r="CI62" s="286" t="str">
        <f t="shared" si="12"/>
        <v>Small</v>
      </c>
      <c r="CJ62"/>
      <c r="CK62"/>
    </row>
    <row r="63" spans="1:89" ht="21.6" customHeight="1">
      <c r="A63" t="s">
        <v>133</v>
      </c>
      <c r="B63" t="s">
        <v>406</v>
      </c>
      <c r="C63" s="558" t="s">
        <v>76</v>
      </c>
      <c r="D63" s="54">
        <v>2023</v>
      </c>
      <c r="E63" s="284">
        <f t="shared" si="0"/>
        <v>0</v>
      </c>
      <c r="F63" s="284">
        <f t="shared" si="1"/>
        <v>0</v>
      </c>
      <c r="G63" s="284">
        <f t="shared" si="2"/>
        <v>0</v>
      </c>
      <c r="H63" s="284">
        <f t="shared" si="3"/>
        <v>0</v>
      </c>
      <c r="I63" s="284">
        <f t="shared" si="4"/>
        <v>0</v>
      </c>
      <c r="J63" s="284">
        <f t="shared" si="5"/>
        <v>0</v>
      </c>
      <c r="K63" s="284">
        <f t="shared" si="6"/>
        <v>0</v>
      </c>
      <c r="L63" s="284">
        <f t="shared" si="7"/>
        <v>0</v>
      </c>
      <c r="M63" s="284">
        <f t="shared" si="8"/>
        <v>0</v>
      </c>
      <c r="N63" s="284">
        <f t="shared" si="9"/>
        <v>0</v>
      </c>
      <c r="O63" s="284">
        <f t="shared" si="10"/>
        <v>0</v>
      </c>
      <c r="P63" s="284">
        <f t="shared" si="11"/>
        <v>0</v>
      </c>
      <c r="Q63" s="284">
        <f t="shared" si="13"/>
        <v>0</v>
      </c>
      <c r="R63" s="284">
        <f t="shared" si="14"/>
        <v>4651</v>
      </c>
      <c r="S63" s="49"/>
      <c r="T63" s="49"/>
      <c r="U63" s="49"/>
      <c r="V63" s="49"/>
      <c r="W63" s="49"/>
      <c r="X63" s="49"/>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532"/>
      <c r="AY63" s="532"/>
      <c r="AZ63" s="532"/>
      <c r="BA63" s="532"/>
      <c r="BB63" s="532"/>
      <c r="BC63" s="532"/>
      <c r="BD63" s="532"/>
      <c r="BE63" s="559"/>
      <c r="BF63" s="559"/>
      <c r="BG63" s="532"/>
      <c r="BH63" s="532"/>
      <c r="BI63" s="532">
        <v>0</v>
      </c>
      <c r="BJ63" s="532">
        <v>0</v>
      </c>
      <c r="BK63" s="532">
        <v>0</v>
      </c>
      <c r="BL63"/>
      <c r="BM63"/>
      <c r="BN63"/>
      <c r="BO63"/>
      <c r="BP63"/>
      <c r="BQ63"/>
      <c r="BR63"/>
      <c r="BS63"/>
      <c r="BT63"/>
      <c r="BU63" s="532"/>
      <c r="BV63" s="532"/>
      <c r="BW63"/>
      <c r="BX63"/>
      <c r="BY63" s="532"/>
      <c r="BZ63"/>
      <c r="CA63"/>
      <c r="CB63"/>
      <c r="CC63"/>
      <c r="CD63" s="532"/>
      <c r="CE63"/>
      <c r="CF63"/>
      <c r="CG63"/>
      <c r="CH63" s="532">
        <v>4651</v>
      </c>
      <c r="CI63" s="286" t="str">
        <f t="shared" si="12"/>
        <v>Small</v>
      </c>
      <c r="CJ63"/>
      <c r="CK63"/>
    </row>
    <row r="64" spans="1:89" ht="21.6" customHeight="1">
      <c r="A64" t="s">
        <v>198</v>
      </c>
      <c r="B64" t="s">
        <v>417</v>
      </c>
      <c r="C64" s="558" t="s">
        <v>76</v>
      </c>
      <c r="D64" s="54">
        <v>2023</v>
      </c>
      <c r="E64" s="284">
        <f t="shared" si="0"/>
        <v>4</v>
      </c>
      <c r="F64" s="284">
        <f t="shared" si="1"/>
        <v>6</v>
      </c>
      <c r="G64" s="284">
        <f t="shared" si="2"/>
        <v>0</v>
      </c>
      <c r="H64" s="284">
        <f t="shared" si="3"/>
        <v>10</v>
      </c>
      <c r="I64" s="284">
        <f t="shared" si="4"/>
        <v>0</v>
      </c>
      <c r="J64" s="284">
        <f t="shared" si="5"/>
        <v>0</v>
      </c>
      <c r="K64" s="284">
        <f t="shared" si="6"/>
        <v>0</v>
      </c>
      <c r="L64" s="284">
        <f t="shared" si="7"/>
        <v>10</v>
      </c>
      <c r="M64" s="284">
        <f t="shared" si="8"/>
        <v>0</v>
      </c>
      <c r="N64" s="284">
        <f t="shared" si="9"/>
        <v>0</v>
      </c>
      <c r="O64" s="284">
        <f t="shared" si="10"/>
        <v>10</v>
      </c>
      <c r="P64" s="284">
        <f t="shared" si="11"/>
        <v>10</v>
      </c>
      <c r="Q64" s="284">
        <f t="shared" si="13"/>
        <v>10</v>
      </c>
      <c r="R64" s="284">
        <f t="shared" si="14"/>
        <v>10</v>
      </c>
      <c r="S64" s="49"/>
      <c r="T64" s="49"/>
      <c r="U64" s="49"/>
      <c r="V64" s="49"/>
      <c r="W64" s="49"/>
      <c r="X64" s="49"/>
      <c r="Y64" s="532">
        <v>0</v>
      </c>
      <c r="Z64" s="532">
        <v>0</v>
      </c>
      <c r="AA64" s="532">
        <v>0</v>
      </c>
      <c r="AB64" s="532">
        <v>0</v>
      </c>
      <c r="AC64" s="532"/>
      <c r="AD64" s="532"/>
      <c r="AE64" s="532">
        <v>0</v>
      </c>
      <c r="AF64" s="532">
        <v>0</v>
      </c>
      <c r="AG64" s="532">
        <v>0</v>
      </c>
      <c r="AH64" s="532">
        <v>0</v>
      </c>
      <c r="AI64" s="532"/>
      <c r="AJ64" s="532"/>
      <c r="AK64" s="532">
        <v>0</v>
      </c>
      <c r="AL64" s="532">
        <v>0</v>
      </c>
      <c r="AM64" s="532">
        <v>0</v>
      </c>
      <c r="AN64" s="532">
        <v>0</v>
      </c>
      <c r="AO64" s="532"/>
      <c r="AP64" s="532"/>
      <c r="AQ64" s="532">
        <v>0</v>
      </c>
      <c r="AR64" s="532">
        <v>0</v>
      </c>
      <c r="AS64" s="532">
        <v>0</v>
      </c>
      <c r="AT64" s="532">
        <v>0</v>
      </c>
      <c r="AU64" s="532"/>
      <c r="AV64" s="532"/>
      <c r="AW64" s="532">
        <v>0</v>
      </c>
      <c r="AX64" s="532">
        <v>0</v>
      </c>
      <c r="AY64" s="532">
        <v>0</v>
      </c>
      <c r="AZ64" s="532">
        <v>0</v>
      </c>
      <c r="BA64" s="532"/>
      <c r="BB64" s="532"/>
      <c r="BC64" s="532">
        <v>4</v>
      </c>
      <c r="BD64" s="532">
        <v>4</v>
      </c>
      <c r="BE64" s="559">
        <v>6</v>
      </c>
      <c r="BF64" s="559">
        <v>6</v>
      </c>
      <c r="BG64" s="532"/>
      <c r="BH64" s="532"/>
      <c r="BI64" s="532"/>
      <c r="BJ64" s="532"/>
      <c r="BK64" s="532"/>
      <c r="BL64"/>
      <c r="BM64"/>
      <c r="BN64"/>
      <c r="BO64"/>
      <c r="BP64"/>
      <c r="BQ64"/>
      <c r="BR64"/>
      <c r="BS64"/>
      <c r="BT64"/>
      <c r="BU64" s="532"/>
      <c r="BV64" s="532"/>
      <c r="BW64"/>
      <c r="BX64"/>
      <c r="BY64" s="532"/>
      <c r="BZ64"/>
      <c r="CA64"/>
      <c r="CB64"/>
      <c r="CC64"/>
      <c r="CD64" s="532"/>
      <c r="CE64"/>
      <c r="CF64"/>
      <c r="CG64"/>
      <c r="CH64" s="532"/>
      <c r="CI64" s="286" t="str">
        <f t="shared" si="12"/>
        <v>Small</v>
      </c>
      <c r="CJ64"/>
      <c r="CK64"/>
    </row>
    <row r="65" spans="1:89" ht="21.6" customHeight="1">
      <c r="A65" t="s">
        <v>217</v>
      </c>
      <c r="B65" t="s">
        <v>461</v>
      </c>
      <c r="C65" s="558" t="s">
        <v>76</v>
      </c>
      <c r="D65" s="54">
        <v>2023</v>
      </c>
      <c r="E65" s="284">
        <f t="shared" si="0"/>
        <v>2</v>
      </c>
      <c r="F65" s="284">
        <f t="shared" si="1"/>
        <v>0</v>
      </c>
      <c r="G65" s="284">
        <f t="shared" si="2"/>
        <v>0</v>
      </c>
      <c r="H65" s="284">
        <f t="shared" si="3"/>
        <v>2</v>
      </c>
      <c r="I65" s="284">
        <f t="shared" si="4"/>
        <v>0</v>
      </c>
      <c r="J65" s="284">
        <f t="shared" si="5"/>
        <v>0</v>
      </c>
      <c r="K65" s="284">
        <f t="shared" si="6"/>
        <v>0</v>
      </c>
      <c r="L65" s="284">
        <f t="shared" si="7"/>
        <v>2</v>
      </c>
      <c r="M65" s="284">
        <f t="shared" si="8"/>
        <v>0</v>
      </c>
      <c r="N65" s="284">
        <f t="shared" si="9"/>
        <v>0</v>
      </c>
      <c r="O65" s="284">
        <f t="shared" si="10"/>
        <v>2</v>
      </c>
      <c r="P65" s="284">
        <f t="shared" si="11"/>
        <v>2</v>
      </c>
      <c r="Q65" s="284">
        <f t="shared" si="13"/>
        <v>2</v>
      </c>
      <c r="R65" s="284">
        <f t="shared" si="14"/>
        <v>2</v>
      </c>
      <c r="S65" s="49"/>
      <c r="T65" s="49"/>
      <c r="U65" s="49"/>
      <c r="V65" s="49"/>
      <c r="W65" s="49"/>
      <c r="X65" s="49"/>
      <c r="Y65" s="532">
        <v>0</v>
      </c>
      <c r="Z65" s="532">
        <v>0</v>
      </c>
      <c r="AA65" s="532"/>
      <c r="AB65" s="532"/>
      <c r="AC65" s="532"/>
      <c r="AD65" s="532"/>
      <c r="AE65" s="532">
        <v>0</v>
      </c>
      <c r="AF65" s="532">
        <v>0</v>
      </c>
      <c r="AG65" s="532"/>
      <c r="AH65" s="532"/>
      <c r="AI65" s="532"/>
      <c r="AJ65" s="532"/>
      <c r="AK65" s="532">
        <v>0</v>
      </c>
      <c r="AL65" s="532">
        <v>0</v>
      </c>
      <c r="AM65" s="532"/>
      <c r="AN65" s="532"/>
      <c r="AO65" s="532"/>
      <c r="AP65" s="532"/>
      <c r="AQ65" s="532">
        <v>2</v>
      </c>
      <c r="AR65" s="532">
        <v>2</v>
      </c>
      <c r="AS65" s="532"/>
      <c r="AT65" s="532"/>
      <c r="AU65" s="532"/>
      <c r="AV65" s="532"/>
      <c r="AW65" s="532">
        <v>0</v>
      </c>
      <c r="AX65" s="532">
        <v>0</v>
      </c>
      <c r="AY65" s="532"/>
      <c r="AZ65" s="532"/>
      <c r="BA65" s="532"/>
      <c r="BB65" s="532"/>
      <c r="BC65" s="532">
        <v>0</v>
      </c>
      <c r="BD65" s="532">
        <v>0</v>
      </c>
      <c r="BE65" s="559"/>
      <c r="BF65" s="559"/>
      <c r="BG65" s="532"/>
      <c r="BH65" s="532"/>
      <c r="BI65" s="532"/>
      <c r="BJ65" s="532"/>
      <c r="BK65" s="532"/>
      <c r="BL65"/>
      <c r="BM65"/>
      <c r="BN65"/>
      <c r="BO65"/>
      <c r="BP65"/>
      <c r="BQ65"/>
      <c r="BR65"/>
      <c r="BS65"/>
      <c r="BT65"/>
      <c r="BU65" s="532"/>
      <c r="BV65" s="532"/>
      <c r="BW65"/>
      <c r="BX65"/>
      <c r="BY65" s="532"/>
      <c r="BZ65"/>
      <c r="CA65"/>
      <c r="CB65"/>
      <c r="CC65"/>
      <c r="CD65" s="532"/>
      <c r="CE65"/>
      <c r="CF65"/>
      <c r="CG65"/>
      <c r="CH65" s="532"/>
      <c r="CI65" s="286" t="str">
        <f t="shared" si="12"/>
        <v>Small</v>
      </c>
      <c r="CJ65"/>
      <c r="CK65"/>
    </row>
    <row r="66" spans="1:89" ht="21.6" customHeight="1">
      <c r="A66" t="s">
        <v>204</v>
      </c>
      <c r="B66" t="s">
        <v>474</v>
      </c>
      <c r="C66" s="558" t="s">
        <v>76</v>
      </c>
      <c r="D66" s="54">
        <v>2023</v>
      </c>
      <c r="E66" s="284">
        <f t="shared" si="0"/>
        <v>5</v>
      </c>
      <c r="F66" s="284">
        <f t="shared" si="1"/>
        <v>0</v>
      </c>
      <c r="G66" s="284">
        <f t="shared" si="2"/>
        <v>0</v>
      </c>
      <c r="H66" s="284">
        <f t="shared" si="3"/>
        <v>5</v>
      </c>
      <c r="I66" s="284">
        <f t="shared" si="4"/>
        <v>0</v>
      </c>
      <c r="J66" s="284">
        <f t="shared" si="5"/>
        <v>0</v>
      </c>
      <c r="K66" s="284">
        <f t="shared" si="6"/>
        <v>0</v>
      </c>
      <c r="L66" s="284">
        <f t="shared" si="7"/>
        <v>5</v>
      </c>
      <c r="M66" s="284">
        <f t="shared" si="8"/>
        <v>0</v>
      </c>
      <c r="N66" s="284">
        <f t="shared" si="9"/>
        <v>0</v>
      </c>
      <c r="O66" s="284">
        <f t="shared" si="10"/>
        <v>5</v>
      </c>
      <c r="P66" s="284">
        <f t="shared" si="11"/>
        <v>5</v>
      </c>
      <c r="Q66" s="284">
        <f t="shared" si="13"/>
        <v>5</v>
      </c>
      <c r="R66" s="284">
        <f t="shared" si="14"/>
        <v>5</v>
      </c>
      <c r="S66" s="49"/>
      <c r="T66" s="49"/>
      <c r="U66" s="49"/>
      <c r="V66" s="49"/>
      <c r="W66" s="49"/>
      <c r="X66" s="49"/>
      <c r="Y66" s="532">
        <v>0</v>
      </c>
      <c r="Z66" s="532">
        <v>0</v>
      </c>
      <c r="AA66" s="532"/>
      <c r="AB66" s="532"/>
      <c r="AC66" s="532"/>
      <c r="AD66" s="532"/>
      <c r="AE66" s="532">
        <v>0</v>
      </c>
      <c r="AF66" s="532">
        <v>0</v>
      </c>
      <c r="AG66" s="532"/>
      <c r="AH66" s="532"/>
      <c r="AI66" s="532"/>
      <c r="AJ66" s="532"/>
      <c r="AK66" s="532">
        <v>0</v>
      </c>
      <c r="AL66" s="532">
        <v>0</v>
      </c>
      <c r="AM66" s="532"/>
      <c r="AN66" s="532"/>
      <c r="AO66" s="532"/>
      <c r="AP66" s="532"/>
      <c r="AQ66" s="532">
        <v>0</v>
      </c>
      <c r="AR66" s="532">
        <v>0</v>
      </c>
      <c r="AS66" s="532"/>
      <c r="AT66" s="532"/>
      <c r="AU66" s="532"/>
      <c r="AV66" s="532"/>
      <c r="AW66" s="532">
        <v>0</v>
      </c>
      <c r="AX66" s="532">
        <v>0</v>
      </c>
      <c r="AY66" s="532"/>
      <c r="AZ66" s="532"/>
      <c r="BA66" s="532"/>
      <c r="BB66" s="532"/>
      <c r="BC66" s="532">
        <v>5</v>
      </c>
      <c r="BD66" s="532">
        <v>5</v>
      </c>
      <c r="BE66" s="559"/>
      <c r="BF66" s="559"/>
      <c r="BG66" s="532"/>
      <c r="BH66" s="532"/>
      <c r="BI66" s="532"/>
      <c r="BJ66" s="532"/>
      <c r="BK66" s="532"/>
      <c r="BL66"/>
      <c r="BM66"/>
      <c r="BN66"/>
      <c r="BO66"/>
      <c r="BP66"/>
      <c r="BQ66"/>
      <c r="BR66"/>
      <c r="BS66"/>
      <c r="BT66"/>
      <c r="BU66" s="532"/>
      <c r="BV66" s="532"/>
      <c r="BW66"/>
      <c r="BX66"/>
      <c r="BY66" s="532"/>
      <c r="BZ66"/>
      <c r="CA66"/>
      <c r="CB66"/>
      <c r="CC66"/>
      <c r="CD66" s="532"/>
      <c r="CE66"/>
      <c r="CF66"/>
      <c r="CG66"/>
      <c r="CH66" s="532"/>
      <c r="CI66" s="286" t="str">
        <f t="shared" si="12"/>
        <v>Small</v>
      </c>
      <c r="CJ66"/>
      <c r="CK66"/>
    </row>
    <row r="67" spans="1:89" ht="21.6" customHeight="1">
      <c r="A67" t="s">
        <v>130</v>
      </c>
      <c r="B67" t="s">
        <v>495</v>
      </c>
      <c r="C67" s="558" t="s">
        <v>76</v>
      </c>
      <c r="D67" s="54">
        <v>2023</v>
      </c>
      <c r="E67" s="284">
        <f t="shared" si="0"/>
        <v>1</v>
      </c>
      <c r="F67" s="284">
        <f t="shared" si="1"/>
        <v>0</v>
      </c>
      <c r="G67" s="284">
        <f t="shared" si="2"/>
        <v>1</v>
      </c>
      <c r="H67" s="284">
        <f t="shared" si="3"/>
        <v>2</v>
      </c>
      <c r="I67" s="284">
        <f t="shared" si="4"/>
        <v>0</v>
      </c>
      <c r="J67" s="284">
        <f t="shared" si="5"/>
        <v>0</v>
      </c>
      <c r="K67" s="284">
        <f t="shared" si="6"/>
        <v>0</v>
      </c>
      <c r="L67" s="284">
        <f t="shared" si="7"/>
        <v>2</v>
      </c>
      <c r="M67" s="284">
        <f t="shared" si="8"/>
        <v>0</v>
      </c>
      <c r="N67" s="284">
        <f t="shared" si="9"/>
        <v>0</v>
      </c>
      <c r="O67" s="284">
        <f t="shared" si="10"/>
        <v>2</v>
      </c>
      <c r="P67" s="284">
        <f t="shared" si="11"/>
        <v>2</v>
      </c>
      <c r="Q67" s="284">
        <f t="shared" si="13"/>
        <v>2</v>
      </c>
      <c r="R67" s="284">
        <f t="shared" si="14"/>
        <v>2</v>
      </c>
      <c r="S67" s="49"/>
      <c r="T67" s="49"/>
      <c r="U67" s="49"/>
      <c r="V67" s="49"/>
      <c r="W67" s="49"/>
      <c r="X67" s="49"/>
      <c r="Y67" s="532">
        <v>1</v>
      </c>
      <c r="Z67" s="532">
        <v>1</v>
      </c>
      <c r="AA67" s="532"/>
      <c r="AB67" s="532"/>
      <c r="AC67" s="532">
        <v>1</v>
      </c>
      <c r="AD67" s="532">
        <v>1</v>
      </c>
      <c r="AE67" s="532">
        <v>0</v>
      </c>
      <c r="AF67" s="532">
        <v>0</v>
      </c>
      <c r="AG67" s="532"/>
      <c r="AH67" s="532"/>
      <c r="AI67" s="532">
        <v>0</v>
      </c>
      <c r="AJ67" s="532">
        <v>0</v>
      </c>
      <c r="AK67" s="532">
        <v>0</v>
      </c>
      <c r="AL67" s="532">
        <v>0</v>
      </c>
      <c r="AM67" s="532"/>
      <c r="AN67" s="532"/>
      <c r="AO67" s="532">
        <v>0</v>
      </c>
      <c r="AP67" s="532">
        <v>0</v>
      </c>
      <c r="AQ67" s="532">
        <v>0</v>
      </c>
      <c r="AR67" s="532">
        <v>0</v>
      </c>
      <c r="AS67" s="532"/>
      <c r="AT67" s="532"/>
      <c r="AU67" s="532">
        <v>0</v>
      </c>
      <c r="AV67" s="532">
        <v>0</v>
      </c>
      <c r="AW67" s="532">
        <v>0</v>
      </c>
      <c r="AX67" s="532">
        <v>0</v>
      </c>
      <c r="AY67" s="532"/>
      <c r="AZ67" s="532"/>
      <c r="BA67" s="532">
        <v>0</v>
      </c>
      <c r="BB67" s="532">
        <v>0</v>
      </c>
      <c r="BC67" s="532">
        <v>0</v>
      </c>
      <c r="BD67" s="532">
        <v>0</v>
      </c>
      <c r="BE67" s="559"/>
      <c r="BF67" s="559"/>
      <c r="BG67" s="532">
        <v>0</v>
      </c>
      <c r="BH67" s="532">
        <v>0</v>
      </c>
      <c r="BI67" s="532"/>
      <c r="BJ67" s="532"/>
      <c r="BK67" s="532"/>
      <c r="BL67"/>
      <c r="BM67"/>
      <c r="BN67"/>
      <c r="BO67"/>
      <c r="BP67"/>
      <c r="BQ67"/>
      <c r="BR67"/>
      <c r="BS67"/>
      <c r="BT67"/>
      <c r="BU67" s="532"/>
      <c r="BV67" s="532"/>
      <c r="BW67"/>
      <c r="BX67"/>
      <c r="BY67" s="532"/>
      <c r="BZ67"/>
      <c r="CA67"/>
      <c r="CB67"/>
      <c r="CC67"/>
      <c r="CD67" s="532"/>
      <c r="CE67"/>
      <c r="CF67"/>
      <c r="CG67"/>
      <c r="CH67" s="532"/>
      <c r="CI67" s="286" t="str">
        <f t="shared" si="12"/>
        <v>Small</v>
      </c>
      <c r="CJ67"/>
      <c r="CK67"/>
    </row>
    <row r="68" spans="1:89" ht="21.6" customHeight="1">
      <c r="A68" t="s">
        <v>221</v>
      </c>
      <c r="B68" t="s">
        <v>464</v>
      </c>
      <c r="C68" s="558" t="s">
        <v>76</v>
      </c>
      <c r="D68" s="54">
        <v>2023</v>
      </c>
      <c r="E68" s="284">
        <f t="shared" si="0"/>
        <v>2</v>
      </c>
      <c r="F68" s="284">
        <f t="shared" si="1"/>
        <v>0</v>
      </c>
      <c r="G68" s="284">
        <f t="shared" si="2"/>
        <v>0</v>
      </c>
      <c r="H68" s="284">
        <f t="shared" si="3"/>
        <v>2</v>
      </c>
      <c r="I68" s="284">
        <f t="shared" si="4"/>
        <v>0</v>
      </c>
      <c r="J68" s="284">
        <f t="shared" si="5"/>
        <v>0</v>
      </c>
      <c r="K68" s="284">
        <f t="shared" si="6"/>
        <v>0</v>
      </c>
      <c r="L68" s="284">
        <f t="shared" si="7"/>
        <v>2</v>
      </c>
      <c r="M68" s="284">
        <f t="shared" si="8"/>
        <v>0</v>
      </c>
      <c r="N68" s="284">
        <f t="shared" si="9"/>
        <v>0</v>
      </c>
      <c r="O68" s="284">
        <f t="shared" si="10"/>
        <v>2</v>
      </c>
      <c r="P68" s="284">
        <f t="shared" si="11"/>
        <v>2</v>
      </c>
      <c r="Q68" s="284">
        <f t="shared" si="13"/>
        <v>2</v>
      </c>
      <c r="R68" s="284">
        <f t="shared" si="14"/>
        <v>2</v>
      </c>
      <c r="S68" s="49"/>
      <c r="T68" s="49"/>
      <c r="U68" s="49"/>
      <c r="V68" s="49"/>
      <c r="W68" s="49"/>
      <c r="X68" s="49"/>
      <c r="Y68" s="532">
        <v>0</v>
      </c>
      <c r="Z68" s="532">
        <v>0</v>
      </c>
      <c r="AA68" s="532"/>
      <c r="AB68" s="532"/>
      <c r="AC68" s="532"/>
      <c r="AD68" s="532"/>
      <c r="AE68" s="532">
        <v>0</v>
      </c>
      <c r="AF68" s="532">
        <v>0</v>
      </c>
      <c r="AG68" s="532"/>
      <c r="AH68" s="532"/>
      <c r="AI68" s="532"/>
      <c r="AJ68" s="532"/>
      <c r="AK68" s="532">
        <v>0</v>
      </c>
      <c r="AL68" s="532">
        <v>0</v>
      </c>
      <c r="AM68" s="532"/>
      <c r="AN68" s="532"/>
      <c r="AO68" s="532"/>
      <c r="AP68" s="532"/>
      <c r="AQ68" s="532">
        <v>2</v>
      </c>
      <c r="AR68" s="532">
        <v>2</v>
      </c>
      <c r="AS68" s="532"/>
      <c r="AT68" s="532"/>
      <c r="AU68" s="532"/>
      <c r="AV68" s="532"/>
      <c r="AW68" s="532">
        <v>0</v>
      </c>
      <c r="AX68" s="532">
        <v>0</v>
      </c>
      <c r="AY68" s="532"/>
      <c r="AZ68" s="532"/>
      <c r="BA68" s="532"/>
      <c r="BB68" s="532"/>
      <c r="BC68" s="532">
        <v>0</v>
      </c>
      <c r="BD68" s="532">
        <v>0</v>
      </c>
      <c r="BE68" s="559"/>
      <c r="BF68" s="559"/>
      <c r="BG68" s="532"/>
      <c r="BH68" s="532"/>
      <c r="BI68" s="532"/>
      <c r="BJ68" s="532"/>
      <c r="BK68" s="532"/>
      <c r="BL68"/>
      <c r="BM68"/>
      <c r="BN68"/>
      <c r="BO68"/>
      <c r="BP68"/>
      <c r="BQ68"/>
      <c r="BR68"/>
      <c r="BS68"/>
      <c r="BT68"/>
      <c r="BU68" s="532"/>
      <c r="BV68" s="532"/>
      <c r="BW68"/>
      <c r="BX68"/>
      <c r="BY68" s="532"/>
      <c r="BZ68"/>
      <c r="CA68"/>
      <c r="CB68"/>
      <c r="CC68"/>
      <c r="CD68" s="532"/>
      <c r="CE68"/>
      <c r="CF68"/>
      <c r="CG68"/>
      <c r="CH68" s="532"/>
      <c r="CI68" s="286" t="str">
        <f t="shared" si="12"/>
        <v>Small</v>
      </c>
      <c r="CJ68"/>
      <c r="CK68"/>
    </row>
    <row r="69" spans="1:89" ht="21.6" customHeight="1">
      <c r="A69" t="s">
        <v>176</v>
      </c>
      <c r="B69" t="s">
        <v>465</v>
      </c>
      <c r="C69" s="558" t="s">
        <v>76</v>
      </c>
      <c r="D69" s="54">
        <v>2023</v>
      </c>
      <c r="E69" s="284">
        <f t="shared" si="0"/>
        <v>0</v>
      </c>
      <c r="F69" s="284">
        <f t="shared" si="1"/>
        <v>8521</v>
      </c>
      <c r="G69" s="284">
        <f t="shared" si="2"/>
        <v>3174</v>
      </c>
      <c r="H69" s="284">
        <f t="shared" si="3"/>
        <v>11695</v>
      </c>
      <c r="I69" s="284">
        <f t="shared" si="4"/>
        <v>0</v>
      </c>
      <c r="J69" s="284">
        <f t="shared" si="5"/>
        <v>0</v>
      </c>
      <c r="K69" s="284">
        <f t="shared" si="6"/>
        <v>0</v>
      </c>
      <c r="L69" s="284">
        <f t="shared" si="7"/>
        <v>11695</v>
      </c>
      <c r="M69" s="284">
        <f t="shared" si="8"/>
        <v>0</v>
      </c>
      <c r="N69" s="284">
        <f t="shared" si="9"/>
        <v>0</v>
      </c>
      <c r="O69" s="284">
        <f t="shared" si="10"/>
        <v>11695</v>
      </c>
      <c r="P69" s="284">
        <f t="shared" si="11"/>
        <v>11695</v>
      </c>
      <c r="Q69" s="284">
        <f t="shared" si="13"/>
        <v>11695</v>
      </c>
      <c r="R69" s="284">
        <f t="shared" si="14"/>
        <v>11695</v>
      </c>
      <c r="S69" s="49"/>
      <c r="T69" s="49"/>
      <c r="U69" s="49"/>
      <c r="V69" s="49"/>
      <c r="W69" s="49"/>
      <c r="X69" s="49"/>
      <c r="Y69" s="532"/>
      <c r="Z69" s="532"/>
      <c r="AA69" s="532">
        <v>7955</v>
      </c>
      <c r="AB69" s="532">
        <v>0</v>
      </c>
      <c r="AC69" s="532">
        <v>3028</v>
      </c>
      <c r="AD69" s="532">
        <v>0</v>
      </c>
      <c r="AE69" s="532"/>
      <c r="AF69" s="532"/>
      <c r="AG69" s="532">
        <v>0</v>
      </c>
      <c r="AH69" s="532">
        <v>0</v>
      </c>
      <c r="AI69" s="532">
        <v>0</v>
      </c>
      <c r="AJ69" s="532">
        <v>0</v>
      </c>
      <c r="AK69" s="532"/>
      <c r="AL69" s="532"/>
      <c r="AM69" s="532">
        <v>0</v>
      </c>
      <c r="AN69" s="532">
        <v>0</v>
      </c>
      <c r="AO69" s="532">
        <v>0</v>
      </c>
      <c r="AP69" s="532">
        <v>0</v>
      </c>
      <c r="AQ69" s="532"/>
      <c r="AR69" s="532"/>
      <c r="AS69" s="532">
        <v>0</v>
      </c>
      <c r="AT69" s="532">
        <v>0</v>
      </c>
      <c r="AU69" s="532">
        <v>0</v>
      </c>
      <c r="AV69" s="532">
        <v>0</v>
      </c>
      <c r="AW69" s="532"/>
      <c r="AX69" s="532"/>
      <c r="AY69" s="532">
        <v>566</v>
      </c>
      <c r="AZ69" s="532">
        <v>0</v>
      </c>
      <c r="BA69" s="532">
        <v>146</v>
      </c>
      <c r="BB69" s="532">
        <v>0</v>
      </c>
      <c r="BC69" s="532"/>
      <c r="BD69" s="532"/>
      <c r="BE69" s="559">
        <v>0</v>
      </c>
      <c r="BF69" s="559">
        <v>0</v>
      </c>
      <c r="BG69" s="532">
        <v>0</v>
      </c>
      <c r="BH69" s="532">
        <v>0</v>
      </c>
      <c r="BI69" s="532"/>
      <c r="BJ69" s="532"/>
      <c r="BK69" s="532"/>
      <c r="BL69"/>
      <c r="BM69"/>
      <c r="BN69"/>
      <c r="BO69"/>
      <c r="BP69"/>
      <c r="BQ69"/>
      <c r="BR69"/>
      <c r="BS69"/>
      <c r="BT69"/>
      <c r="BU69" s="532"/>
      <c r="BV69" s="532"/>
      <c r="BW69"/>
      <c r="BX69"/>
      <c r="BY69" s="532"/>
      <c r="BZ69"/>
      <c r="CA69"/>
      <c r="CB69"/>
      <c r="CC69"/>
      <c r="CD69" s="532"/>
      <c r="CE69"/>
      <c r="CF69"/>
      <c r="CG69"/>
      <c r="CH69" s="532"/>
      <c r="CI69" s="286" t="str">
        <f t="shared" si="12"/>
        <v>Small</v>
      </c>
      <c r="CJ69"/>
      <c r="CK69"/>
    </row>
    <row r="70" spans="1:89" ht="21.6" customHeight="1">
      <c r="A70" t="s">
        <v>217</v>
      </c>
      <c r="B70" t="s">
        <v>462</v>
      </c>
      <c r="C70" s="558" t="s">
        <v>76</v>
      </c>
      <c r="D70" s="54">
        <v>2023</v>
      </c>
      <c r="E70" s="284">
        <f t="shared" si="0"/>
        <v>0</v>
      </c>
      <c r="F70" s="284">
        <f t="shared" si="1"/>
        <v>0</v>
      </c>
      <c r="G70" s="284">
        <f t="shared" si="2"/>
        <v>0</v>
      </c>
      <c r="H70" s="284">
        <f t="shared" si="3"/>
        <v>0</v>
      </c>
      <c r="I70" s="284">
        <f t="shared" si="4"/>
        <v>0</v>
      </c>
      <c r="J70" s="284">
        <f t="shared" si="5"/>
        <v>0</v>
      </c>
      <c r="K70" s="284">
        <f t="shared" si="6"/>
        <v>0</v>
      </c>
      <c r="L70" s="284">
        <f t="shared" si="7"/>
        <v>0</v>
      </c>
      <c r="M70" s="284">
        <f t="shared" si="8"/>
        <v>0</v>
      </c>
      <c r="N70" s="284">
        <f t="shared" si="9"/>
        <v>0</v>
      </c>
      <c r="O70" s="284">
        <f t="shared" si="10"/>
        <v>0</v>
      </c>
      <c r="P70" s="284">
        <f t="shared" si="11"/>
        <v>0</v>
      </c>
      <c r="Q70" s="284">
        <f t="shared" si="13"/>
        <v>0</v>
      </c>
      <c r="R70" s="284">
        <f t="shared" si="14"/>
        <v>5276</v>
      </c>
      <c r="S70" s="49"/>
      <c r="T70" s="49"/>
      <c r="U70" s="49"/>
      <c r="V70" s="49"/>
      <c r="W70" s="49"/>
      <c r="X70" s="49"/>
      <c r="Y70" s="532"/>
      <c r="Z70" s="532"/>
      <c r="AA70" s="532"/>
      <c r="AB70" s="532"/>
      <c r="AC70" s="532"/>
      <c r="AD70" s="532"/>
      <c r="AE70" s="532"/>
      <c r="AF70" s="532"/>
      <c r="AG70" s="532"/>
      <c r="AH70" s="532"/>
      <c r="AI70" s="532"/>
      <c r="AJ70" s="532"/>
      <c r="AK70" s="532"/>
      <c r="AL70" s="532"/>
      <c r="AM70" s="532"/>
      <c r="AN70" s="532"/>
      <c r="AO70" s="532"/>
      <c r="AP70" s="532"/>
      <c r="AQ70" s="532"/>
      <c r="AR70" s="532"/>
      <c r="AS70" s="532"/>
      <c r="AT70" s="532"/>
      <c r="AU70" s="532"/>
      <c r="AV70" s="532"/>
      <c r="AW70" s="532"/>
      <c r="AX70" s="532"/>
      <c r="AY70" s="532"/>
      <c r="AZ70" s="532"/>
      <c r="BA70" s="532"/>
      <c r="BB70" s="532"/>
      <c r="BC70" s="532"/>
      <c r="BD70" s="532"/>
      <c r="BE70" s="559"/>
      <c r="BF70" s="559"/>
      <c r="BG70" s="532"/>
      <c r="BH70" s="532"/>
      <c r="BI70" s="532">
        <v>0</v>
      </c>
      <c r="BJ70" s="532">
        <v>0</v>
      </c>
      <c r="BK70" s="532">
        <v>0</v>
      </c>
      <c r="BL70"/>
      <c r="BM70"/>
      <c r="BN70"/>
      <c r="BO70"/>
      <c r="BP70"/>
      <c r="BQ70"/>
      <c r="BR70"/>
      <c r="BS70"/>
      <c r="BT70"/>
      <c r="BU70" s="532"/>
      <c r="BV70" s="532"/>
      <c r="BW70"/>
      <c r="BX70"/>
      <c r="BY70" s="532"/>
      <c r="BZ70"/>
      <c r="CA70"/>
      <c r="CB70"/>
      <c r="CC70"/>
      <c r="CD70" s="532"/>
      <c r="CE70"/>
      <c r="CF70"/>
      <c r="CG70"/>
      <c r="CH70" s="532">
        <v>5276</v>
      </c>
      <c r="CI70" s="286" t="str">
        <f t="shared" si="12"/>
        <v>Small</v>
      </c>
      <c r="CJ70"/>
      <c r="CK70"/>
    </row>
    <row r="71" spans="1:89" ht="21.6" customHeight="1">
      <c r="A71" t="s">
        <v>360</v>
      </c>
      <c r="B71" t="s">
        <v>463</v>
      </c>
      <c r="C71" s="558" t="s">
        <v>76</v>
      </c>
      <c r="D71" s="54">
        <v>2023</v>
      </c>
      <c r="E71" s="284">
        <f t="shared" si="0"/>
        <v>0</v>
      </c>
      <c r="F71" s="284">
        <f t="shared" si="1"/>
        <v>0</v>
      </c>
      <c r="G71" s="284">
        <f t="shared" si="2"/>
        <v>0</v>
      </c>
      <c r="H71" s="284">
        <f t="shared" si="3"/>
        <v>0</v>
      </c>
      <c r="I71" s="284">
        <f t="shared" si="4"/>
        <v>0</v>
      </c>
      <c r="J71" s="284">
        <f t="shared" si="5"/>
        <v>0</v>
      </c>
      <c r="K71" s="284">
        <f t="shared" si="6"/>
        <v>0</v>
      </c>
      <c r="L71" s="284">
        <f t="shared" si="7"/>
        <v>0</v>
      </c>
      <c r="M71" s="284">
        <f t="shared" si="8"/>
        <v>694</v>
      </c>
      <c r="N71" s="284">
        <f t="shared" si="9"/>
        <v>694</v>
      </c>
      <c r="O71" s="284">
        <f t="shared" si="10"/>
        <v>694</v>
      </c>
      <c r="P71" s="284">
        <f t="shared" si="11"/>
        <v>0</v>
      </c>
      <c r="Q71" s="284">
        <f t="shared" si="13"/>
        <v>694</v>
      </c>
      <c r="R71" s="284">
        <f t="shared" si="14"/>
        <v>694</v>
      </c>
      <c r="S71" s="49"/>
      <c r="T71" s="49"/>
      <c r="U71" s="49"/>
      <c r="V71" s="49"/>
      <c r="W71" s="49"/>
      <c r="X71" s="49"/>
      <c r="Y71" s="532"/>
      <c r="Z71" s="532"/>
      <c r="AA71" s="532"/>
      <c r="AB71" s="532"/>
      <c r="AC71" s="532"/>
      <c r="AD71" s="532"/>
      <c r="AE71" s="532"/>
      <c r="AF71" s="532"/>
      <c r="AG71" s="532"/>
      <c r="AH71" s="532"/>
      <c r="AI71" s="532"/>
      <c r="AJ71" s="532"/>
      <c r="AK71" s="532"/>
      <c r="AL71" s="532"/>
      <c r="AM71" s="532"/>
      <c r="AN71" s="532"/>
      <c r="AO71" s="532"/>
      <c r="AP71" s="532"/>
      <c r="AQ71" s="532"/>
      <c r="AR71" s="532"/>
      <c r="AS71" s="532"/>
      <c r="AT71" s="532"/>
      <c r="AU71" s="532"/>
      <c r="AV71" s="532"/>
      <c r="AW71" s="532"/>
      <c r="AX71" s="532"/>
      <c r="AY71" s="532"/>
      <c r="AZ71" s="532"/>
      <c r="BA71" s="532"/>
      <c r="BB71" s="532"/>
      <c r="BC71" s="532"/>
      <c r="BD71" s="532"/>
      <c r="BE71" s="559"/>
      <c r="BF71" s="559"/>
      <c r="BG71" s="532"/>
      <c r="BH71" s="532"/>
      <c r="BI71" s="532"/>
      <c r="BJ71" s="532"/>
      <c r="BK71" s="532"/>
      <c r="BL71"/>
      <c r="BM71"/>
      <c r="BN71"/>
      <c r="BO71"/>
      <c r="BP71"/>
      <c r="BQ71"/>
      <c r="BR71"/>
      <c r="BS71"/>
      <c r="BT71"/>
      <c r="BU71" s="532">
        <v>694</v>
      </c>
      <c r="BV71" s="532">
        <v>0</v>
      </c>
      <c r="BW71"/>
      <c r="BX71"/>
      <c r="BY71" s="532">
        <v>0</v>
      </c>
      <c r="BZ71"/>
      <c r="CA71"/>
      <c r="CB71"/>
      <c r="CC71"/>
      <c r="CD71" s="532"/>
      <c r="CE71"/>
      <c r="CF71"/>
      <c r="CG71"/>
      <c r="CH71" s="532"/>
      <c r="CI71" s="286" t="str">
        <f t="shared" si="12"/>
        <v>Small</v>
      </c>
      <c r="CJ71"/>
      <c r="CK71"/>
    </row>
    <row r="72" spans="1:89" ht="21.6" customHeight="1">
      <c r="A72" t="s">
        <v>361</v>
      </c>
      <c r="B72" t="s">
        <v>470</v>
      </c>
      <c r="C72" s="558" t="s">
        <v>76</v>
      </c>
      <c r="D72" s="54">
        <v>2023</v>
      </c>
      <c r="E72" s="284">
        <f t="shared" si="0"/>
        <v>0</v>
      </c>
      <c r="F72" s="284">
        <f t="shared" si="1"/>
        <v>0</v>
      </c>
      <c r="G72" s="284">
        <f t="shared" si="2"/>
        <v>0</v>
      </c>
      <c r="H72" s="284">
        <f t="shared" si="3"/>
        <v>0</v>
      </c>
      <c r="I72" s="284">
        <f t="shared" si="4"/>
        <v>0</v>
      </c>
      <c r="J72" s="284">
        <f t="shared" si="5"/>
        <v>0</v>
      </c>
      <c r="K72" s="284">
        <f t="shared" si="6"/>
        <v>0</v>
      </c>
      <c r="L72" s="284">
        <f t="shared" si="7"/>
        <v>0</v>
      </c>
      <c r="M72" s="284">
        <f t="shared" si="8"/>
        <v>2</v>
      </c>
      <c r="N72" s="284">
        <f t="shared" si="9"/>
        <v>2</v>
      </c>
      <c r="O72" s="284">
        <f t="shared" si="10"/>
        <v>2</v>
      </c>
      <c r="P72" s="284">
        <f t="shared" si="11"/>
        <v>0</v>
      </c>
      <c r="Q72" s="284">
        <f t="shared" si="13"/>
        <v>2</v>
      </c>
      <c r="R72" s="284">
        <f t="shared" si="14"/>
        <v>2</v>
      </c>
      <c r="S72" s="49"/>
      <c r="T72" s="49"/>
      <c r="U72" s="49"/>
      <c r="V72" s="49"/>
      <c r="W72" s="49"/>
      <c r="X72" s="49"/>
      <c r="Y72" s="532"/>
      <c r="Z72" s="532"/>
      <c r="AA72" s="532"/>
      <c r="AB72" s="532"/>
      <c r="AC72" s="532"/>
      <c r="AD72" s="532"/>
      <c r="AE72" s="532"/>
      <c r="AF72" s="532"/>
      <c r="AG72" s="532"/>
      <c r="AH72" s="532"/>
      <c r="AI72" s="532"/>
      <c r="AJ72" s="532"/>
      <c r="AK72" s="532"/>
      <c r="AL72" s="532"/>
      <c r="AM72" s="532"/>
      <c r="AN72" s="532"/>
      <c r="AO72" s="532"/>
      <c r="AP72" s="532"/>
      <c r="AQ72" s="532"/>
      <c r="AR72" s="532"/>
      <c r="AS72" s="532"/>
      <c r="AT72" s="532"/>
      <c r="AU72" s="532"/>
      <c r="AV72" s="532"/>
      <c r="AW72" s="532"/>
      <c r="AX72" s="532"/>
      <c r="AY72" s="532"/>
      <c r="AZ72" s="532"/>
      <c r="BA72" s="532"/>
      <c r="BB72" s="532"/>
      <c r="BC72" s="532"/>
      <c r="BD72" s="532"/>
      <c r="BE72" s="559"/>
      <c r="BF72" s="559"/>
      <c r="BG72" s="532"/>
      <c r="BH72" s="532"/>
      <c r="BI72" s="532"/>
      <c r="BJ72" s="532"/>
      <c r="BK72" s="532"/>
      <c r="BL72"/>
      <c r="BM72"/>
      <c r="BN72"/>
      <c r="BO72"/>
      <c r="BP72"/>
      <c r="BQ72"/>
      <c r="BR72"/>
      <c r="BS72"/>
      <c r="BT72"/>
      <c r="BU72" s="532">
        <v>2</v>
      </c>
      <c r="BV72" s="532">
        <v>0</v>
      </c>
      <c r="BW72"/>
      <c r="BX72"/>
      <c r="BY72" s="532">
        <v>0</v>
      </c>
      <c r="BZ72"/>
      <c r="CA72"/>
      <c r="CB72"/>
      <c r="CC72"/>
      <c r="CD72" s="532"/>
      <c r="CE72"/>
      <c r="CF72"/>
      <c r="CG72"/>
      <c r="CH72" s="532"/>
      <c r="CI72" s="286" t="str">
        <f t="shared" si="12"/>
        <v>Small</v>
      </c>
      <c r="CJ72"/>
      <c r="CK72"/>
    </row>
    <row r="73" spans="1:89" ht="21.6" customHeight="1">
      <c r="A73" t="s">
        <v>150</v>
      </c>
      <c r="B73" t="s">
        <v>150</v>
      </c>
      <c r="C73" s="558" t="s">
        <v>76</v>
      </c>
      <c r="D73" s="54">
        <v>2023</v>
      </c>
      <c r="E73" s="284">
        <f t="shared" si="0"/>
        <v>0</v>
      </c>
      <c r="F73" s="284">
        <f t="shared" si="1"/>
        <v>0</v>
      </c>
      <c r="G73" s="284">
        <f t="shared" si="2"/>
        <v>513</v>
      </c>
      <c r="H73" s="284">
        <f t="shared" si="3"/>
        <v>513</v>
      </c>
      <c r="I73" s="284">
        <f t="shared" si="4"/>
        <v>0</v>
      </c>
      <c r="J73" s="284">
        <f t="shared" si="5"/>
        <v>0</v>
      </c>
      <c r="K73" s="284">
        <f t="shared" si="6"/>
        <v>0</v>
      </c>
      <c r="L73" s="284">
        <f t="shared" si="7"/>
        <v>513</v>
      </c>
      <c r="M73" s="284">
        <f t="shared" si="8"/>
        <v>0</v>
      </c>
      <c r="N73" s="284">
        <f t="shared" si="9"/>
        <v>0</v>
      </c>
      <c r="O73" s="284">
        <f t="shared" si="10"/>
        <v>513</v>
      </c>
      <c r="P73" s="284">
        <f t="shared" si="11"/>
        <v>1026</v>
      </c>
      <c r="Q73" s="284">
        <f t="shared" si="13"/>
        <v>1026</v>
      </c>
      <c r="R73" s="284">
        <f t="shared" si="14"/>
        <v>1026</v>
      </c>
      <c r="S73" s="49"/>
      <c r="T73" s="49"/>
      <c r="U73" s="49"/>
      <c r="V73" s="49"/>
      <c r="W73" s="49"/>
      <c r="X73" s="49"/>
      <c r="Y73" s="532"/>
      <c r="Z73" s="532"/>
      <c r="AA73" s="532"/>
      <c r="AB73" s="532"/>
      <c r="AC73" s="532">
        <v>513</v>
      </c>
      <c r="AD73" s="532">
        <v>0</v>
      </c>
      <c r="AE73" s="532"/>
      <c r="AF73" s="532"/>
      <c r="AG73" s="532"/>
      <c r="AH73" s="532"/>
      <c r="AI73" s="532">
        <v>0</v>
      </c>
      <c r="AJ73" s="532">
        <v>0</v>
      </c>
      <c r="AK73" s="532"/>
      <c r="AL73" s="532"/>
      <c r="AM73" s="532"/>
      <c r="AN73" s="532"/>
      <c r="AO73" s="532">
        <v>0</v>
      </c>
      <c r="AP73" s="532">
        <v>0</v>
      </c>
      <c r="AQ73" s="532"/>
      <c r="AR73" s="532"/>
      <c r="AS73" s="532"/>
      <c r="AT73" s="532"/>
      <c r="AU73" s="532">
        <v>0</v>
      </c>
      <c r="AV73" s="532">
        <v>0</v>
      </c>
      <c r="AW73" s="532"/>
      <c r="AX73" s="532"/>
      <c r="AY73" s="532"/>
      <c r="AZ73" s="532"/>
      <c r="BA73" s="532">
        <v>0</v>
      </c>
      <c r="BB73" s="532">
        <v>0</v>
      </c>
      <c r="BC73" s="532"/>
      <c r="BD73" s="532"/>
      <c r="BE73" s="559"/>
      <c r="BF73" s="559"/>
      <c r="BG73" s="532">
        <v>0</v>
      </c>
      <c r="BH73" s="532">
        <v>0</v>
      </c>
      <c r="BI73" s="532"/>
      <c r="BJ73" s="532"/>
      <c r="BK73" s="532"/>
      <c r="BL73"/>
      <c r="BM73"/>
      <c r="BN73"/>
      <c r="BO73"/>
      <c r="BP73"/>
      <c r="BQ73"/>
      <c r="BR73"/>
      <c r="BS73"/>
      <c r="BT73"/>
      <c r="BU73" s="532"/>
      <c r="BV73" s="532"/>
      <c r="BW73"/>
      <c r="BX73"/>
      <c r="BY73" s="532"/>
      <c r="BZ73"/>
      <c r="CA73"/>
      <c r="CB73"/>
      <c r="CC73"/>
      <c r="CD73" s="532">
        <v>513</v>
      </c>
      <c r="CE73"/>
      <c r="CF73"/>
      <c r="CG73"/>
      <c r="CH73" s="532"/>
      <c r="CI73" s="286" t="str">
        <f t="shared" si="12"/>
        <v>Small</v>
      </c>
      <c r="CJ73"/>
      <c r="CK73"/>
    </row>
    <row r="74" spans="1:89" ht="21.6" customHeight="1">
      <c r="A74" t="s">
        <v>179</v>
      </c>
      <c r="B74" t="s">
        <v>477</v>
      </c>
      <c r="C74" s="558" t="s">
        <v>76</v>
      </c>
      <c r="D74" s="54">
        <v>2023</v>
      </c>
      <c r="E74" s="284">
        <f t="shared" si="0"/>
        <v>97</v>
      </c>
      <c r="F74" s="284">
        <f t="shared" si="1"/>
        <v>0</v>
      </c>
      <c r="G74" s="284">
        <f t="shared" si="2"/>
        <v>0</v>
      </c>
      <c r="H74" s="284">
        <f t="shared" si="3"/>
        <v>97</v>
      </c>
      <c r="I74" s="284">
        <f t="shared" si="4"/>
        <v>0</v>
      </c>
      <c r="J74" s="284">
        <f t="shared" si="5"/>
        <v>0</v>
      </c>
      <c r="K74" s="284">
        <f t="shared" si="6"/>
        <v>0</v>
      </c>
      <c r="L74" s="284">
        <f t="shared" si="7"/>
        <v>97</v>
      </c>
      <c r="M74" s="284">
        <f t="shared" si="8"/>
        <v>0</v>
      </c>
      <c r="N74" s="284">
        <f t="shared" si="9"/>
        <v>0</v>
      </c>
      <c r="O74" s="284">
        <f t="shared" si="10"/>
        <v>97</v>
      </c>
      <c r="P74" s="284">
        <f t="shared" si="11"/>
        <v>97</v>
      </c>
      <c r="Q74" s="284">
        <f t="shared" si="13"/>
        <v>97</v>
      </c>
      <c r="R74" s="284">
        <f t="shared" si="14"/>
        <v>97</v>
      </c>
      <c r="S74" s="49"/>
      <c r="T74" s="49"/>
      <c r="U74" s="49"/>
      <c r="V74" s="49"/>
      <c r="W74" s="49"/>
      <c r="X74" s="49"/>
      <c r="Y74" s="532">
        <v>0</v>
      </c>
      <c r="Z74" s="532">
        <v>0</v>
      </c>
      <c r="AA74" s="532"/>
      <c r="AB74" s="532"/>
      <c r="AC74" s="532"/>
      <c r="AD74" s="532"/>
      <c r="AE74" s="532">
        <v>0</v>
      </c>
      <c r="AF74" s="532">
        <v>0</v>
      </c>
      <c r="AG74" s="532"/>
      <c r="AH74" s="532"/>
      <c r="AI74" s="532"/>
      <c r="AJ74" s="532"/>
      <c r="AK74" s="532">
        <v>0</v>
      </c>
      <c r="AL74" s="532">
        <v>0</v>
      </c>
      <c r="AM74" s="532"/>
      <c r="AN74" s="532"/>
      <c r="AO74" s="532"/>
      <c r="AP74" s="532"/>
      <c r="AQ74" s="532">
        <v>0</v>
      </c>
      <c r="AR74" s="532">
        <v>0</v>
      </c>
      <c r="AS74" s="532"/>
      <c r="AT74" s="532"/>
      <c r="AU74" s="532"/>
      <c r="AV74" s="532"/>
      <c r="AW74" s="532">
        <v>0</v>
      </c>
      <c r="AX74" s="532">
        <v>0</v>
      </c>
      <c r="AY74" s="532"/>
      <c r="AZ74" s="532"/>
      <c r="BA74" s="532"/>
      <c r="BB74" s="532"/>
      <c r="BC74" s="532">
        <v>97</v>
      </c>
      <c r="BD74" s="532">
        <v>97</v>
      </c>
      <c r="BE74" s="559"/>
      <c r="BF74" s="559"/>
      <c r="BG74" s="532"/>
      <c r="BH74" s="532"/>
      <c r="BI74" s="532"/>
      <c r="BJ74" s="532"/>
      <c r="BK74" s="532"/>
      <c r="BL74"/>
      <c r="BM74"/>
      <c r="BN74"/>
      <c r="BO74"/>
      <c r="BP74"/>
      <c r="BQ74"/>
      <c r="BR74"/>
      <c r="BS74"/>
      <c r="BT74"/>
      <c r="BU74" s="532"/>
      <c r="BV74" s="532"/>
      <c r="BW74"/>
      <c r="BX74"/>
      <c r="BY74" s="532"/>
      <c r="BZ74"/>
      <c r="CA74"/>
      <c r="CB74"/>
      <c r="CC74"/>
      <c r="CD74" s="532"/>
      <c r="CE74"/>
      <c r="CF74"/>
      <c r="CG74"/>
      <c r="CH74" s="532"/>
      <c r="CI74" s="286" t="str">
        <f t="shared" si="12"/>
        <v>Small</v>
      </c>
      <c r="CJ74"/>
      <c r="CK74"/>
    </row>
    <row r="75" spans="1:89" ht="21.6" customHeight="1">
      <c r="A75" t="s">
        <v>359</v>
      </c>
      <c r="B75" t="s">
        <v>457</v>
      </c>
      <c r="C75" s="558" t="s">
        <v>76</v>
      </c>
      <c r="D75" s="54">
        <v>2023</v>
      </c>
      <c r="E75" s="284">
        <f t="shared" si="0"/>
        <v>0</v>
      </c>
      <c r="F75" s="284">
        <f t="shared" si="1"/>
        <v>0</v>
      </c>
      <c r="G75" s="284">
        <f t="shared" si="2"/>
        <v>0</v>
      </c>
      <c r="H75" s="284">
        <f t="shared" si="3"/>
        <v>0</v>
      </c>
      <c r="I75" s="284">
        <f t="shared" si="4"/>
        <v>0</v>
      </c>
      <c r="J75" s="284">
        <f t="shared" si="5"/>
        <v>0</v>
      </c>
      <c r="K75" s="284">
        <f t="shared" si="6"/>
        <v>0</v>
      </c>
      <c r="L75" s="284">
        <f t="shared" si="7"/>
        <v>0</v>
      </c>
      <c r="M75" s="284">
        <f t="shared" si="8"/>
        <v>1</v>
      </c>
      <c r="N75" s="284">
        <f t="shared" si="9"/>
        <v>1</v>
      </c>
      <c r="O75" s="284">
        <f t="shared" si="10"/>
        <v>1</v>
      </c>
      <c r="P75" s="284">
        <f t="shared" si="11"/>
        <v>0</v>
      </c>
      <c r="Q75" s="284">
        <f t="shared" si="13"/>
        <v>1</v>
      </c>
      <c r="R75" s="284">
        <f t="shared" si="14"/>
        <v>1</v>
      </c>
      <c r="S75" s="49"/>
      <c r="T75" s="49"/>
      <c r="U75" s="49"/>
      <c r="V75" s="49"/>
      <c r="W75" s="49"/>
      <c r="X75" s="49"/>
      <c r="Y75" s="532"/>
      <c r="Z75" s="532"/>
      <c r="AA75" s="532"/>
      <c r="AB75" s="532"/>
      <c r="AC75" s="532"/>
      <c r="AD75" s="532"/>
      <c r="AE75" s="532"/>
      <c r="AF75" s="532"/>
      <c r="AG75" s="532"/>
      <c r="AH75" s="532"/>
      <c r="AI75" s="532"/>
      <c r="AJ75" s="532"/>
      <c r="AK75" s="532"/>
      <c r="AL75" s="532"/>
      <c r="AM75" s="532"/>
      <c r="AN75" s="532"/>
      <c r="AO75" s="532"/>
      <c r="AP75" s="532"/>
      <c r="AQ75" s="532"/>
      <c r="AR75" s="532"/>
      <c r="AS75" s="532"/>
      <c r="AT75" s="532"/>
      <c r="AU75" s="532"/>
      <c r="AV75" s="532"/>
      <c r="AW75" s="532"/>
      <c r="AX75" s="532"/>
      <c r="AY75" s="532"/>
      <c r="AZ75" s="532"/>
      <c r="BA75" s="532"/>
      <c r="BB75" s="532"/>
      <c r="BC75" s="532"/>
      <c r="BD75" s="532"/>
      <c r="BE75" s="559"/>
      <c r="BF75" s="559"/>
      <c r="BG75" s="532"/>
      <c r="BH75" s="532"/>
      <c r="BI75" s="532"/>
      <c r="BJ75" s="532"/>
      <c r="BK75" s="532"/>
      <c r="BL75"/>
      <c r="BM75"/>
      <c r="BN75"/>
      <c r="BO75"/>
      <c r="BP75"/>
      <c r="BQ75"/>
      <c r="BR75"/>
      <c r="BS75"/>
      <c r="BT75"/>
      <c r="BU75" s="532">
        <v>1</v>
      </c>
      <c r="BV75" s="532">
        <v>0</v>
      </c>
      <c r="BW75"/>
      <c r="BX75"/>
      <c r="BY75" s="532">
        <v>0</v>
      </c>
      <c r="BZ75"/>
      <c r="CA75"/>
      <c r="CB75"/>
      <c r="CC75"/>
      <c r="CD75" s="532"/>
      <c r="CE75"/>
      <c r="CF75"/>
      <c r="CG75"/>
      <c r="CH75" s="532"/>
      <c r="CI75" s="286" t="str">
        <f t="shared" si="12"/>
        <v>Small</v>
      </c>
      <c r="CJ75"/>
      <c r="CK75"/>
    </row>
    <row r="76" spans="1:89" ht="21.6" customHeight="1">
      <c r="A76" t="s">
        <v>130</v>
      </c>
      <c r="B76" t="s">
        <v>497</v>
      </c>
      <c r="C76" s="558" t="s">
        <v>76</v>
      </c>
      <c r="D76" s="54">
        <v>2023</v>
      </c>
      <c r="E76" s="284">
        <f t="shared" si="0"/>
        <v>5</v>
      </c>
      <c r="F76" s="284">
        <f t="shared" si="1"/>
        <v>243</v>
      </c>
      <c r="G76" s="284">
        <f t="shared" si="2"/>
        <v>498</v>
      </c>
      <c r="H76" s="284">
        <f t="shared" si="3"/>
        <v>746</v>
      </c>
      <c r="I76" s="284">
        <f t="shared" si="4"/>
        <v>136108</v>
      </c>
      <c r="J76" s="284">
        <f t="shared" si="5"/>
        <v>0</v>
      </c>
      <c r="K76" s="284">
        <f t="shared" si="6"/>
        <v>136108</v>
      </c>
      <c r="L76" s="284">
        <f t="shared" si="7"/>
        <v>136854</v>
      </c>
      <c r="M76" s="284">
        <f t="shared" si="8"/>
        <v>0</v>
      </c>
      <c r="N76" s="284">
        <f t="shared" si="9"/>
        <v>0</v>
      </c>
      <c r="O76" s="284">
        <f t="shared" si="10"/>
        <v>136854</v>
      </c>
      <c r="P76" s="284">
        <f t="shared" si="11"/>
        <v>136854</v>
      </c>
      <c r="Q76" s="284">
        <f t="shared" si="13"/>
        <v>136854</v>
      </c>
      <c r="R76" s="284">
        <f t="shared" si="14"/>
        <v>136854</v>
      </c>
      <c r="S76" s="49"/>
      <c r="T76" s="49"/>
      <c r="U76" s="49"/>
      <c r="V76" s="49"/>
      <c r="W76" s="49"/>
      <c r="X76" s="49"/>
      <c r="Y76" s="532">
        <v>0</v>
      </c>
      <c r="Z76" s="532">
        <v>0</v>
      </c>
      <c r="AA76" s="532">
        <v>213</v>
      </c>
      <c r="AB76" s="532">
        <v>0</v>
      </c>
      <c r="AC76" s="532">
        <v>436</v>
      </c>
      <c r="AD76" s="532">
        <v>0</v>
      </c>
      <c r="AE76" s="532">
        <v>0</v>
      </c>
      <c r="AF76" s="532">
        <v>0</v>
      </c>
      <c r="AG76" s="532">
        <v>0</v>
      </c>
      <c r="AH76" s="532">
        <v>0</v>
      </c>
      <c r="AI76" s="532">
        <v>0</v>
      </c>
      <c r="AJ76" s="532">
        <v>0</v>
      </c>
      <c r="AK76" s="532">
        <v>5</v>
      </c>
      <c r="AL76" s="532">
        <v>0</v>
      </c>
      <c r="AM76" s="532">
        <v>0</v>
      </c>
      <c r="AN76" s="532">
        <v>0</v>
      </c>
      <c r="AO76" s="532">
        <v>28</v>
      </c>
      <c r="AP76" s="532">
        <v>0</v>
      </c>
      <c r="AQ76" s="532">
        <v>0</v>
      </c>
      <c r="AR76" s="532">
        <v>0</v>
      </c>
      <c r="AS76" s="532">
        <v>0</v>
      </c>
      <c r="AT76" s="532">
        <v>0</v>
      </c>
      <c r="AU76" s="532">
        <v>0</v>
      </c>
      <c r="AV76" s="532">
        <v>0</v>
      </c>
      <c r="AW76" s="532">
        <v>0</v>
      </c>
      <c r="AX76" s="532">
        <v>0</v>
      </c>
      <c r="AY76" s="532">
        <v>30</v>
      </c>
      <c r="AZ76" s="532">
        <v>0</v>
      </c>
      <c r="BA76" s="532">
        <v>34</v>
      </c>
      <c r="BB76" s="532">
        <v>0</v>
      </c>
      <c r="BC76" s="532">
        <v>0</v>
      </c>
      <c r="BD76" s="532">
        <v>0</v>
      </c>
      <c r="BE76" s="559">
        <v>0</v>
      </c>
      <c r="BF76" s="559">
        <v>0</v>
      </c>
      <c r="BG76" s="532">
        <v>0</v>
      </c>
      <c r="BH76" s="532">
        <v>0</v>
      </c>
      <c r="BI76" s="532">
        <v>0</v>
      </c>
      <c r="BJ76" s="532">
        <v>0</v>
      </c>
      <c r="BK76" s="532">
        <v>136108</v>
      </c>
      <c r="BL76"/>
      <c r="BM76"/>
      <c r="BN76"/>
      <c r="BO76"/>
      <c r="BP76"/>
      <c r="BQ76"/>
      <c r="BR76"/>
      <c r="BS76"/>
      <c r="BT76"/>
      <c r="BU76" s="532"/>
      <c r="BV76" s="532"/>
      <c r="BW76"/>
      <c r="BX76"/>
      <c r="BY76" s="532"/>
      <c r="BZ76"/>
      <c r="CA76"/>
      <c r="CB76"/>
      <c r="CC76"/>
      <c r="CD76" s="532"/>
      <c r="CE76"/>
      <c r="CF76"/>
      <c r="CG76"/>
      <c r="CH76" s="532">
        <v>0</v>
      </c>
      <c r="CI76" s="286" t="str">
        <f t="shared" si="12"/>
        <v>Large</v>
      </c>
      <c r="CJ76"/>
      <c r="CK76"/>
    </row>
    <row r="77" spans="1:89" ht="21.6" customHeight="1">
      <c r="A77" t="s">
        <v>205</v>
      </c>
      <c r="B77" t="s">
        <v>486</v>
      </c>
      <c r="C77" s="558" t="s">
        <v>76</v>
      </c>
      <c r="D77" s="54">
        <v>2023</v>
      </c>
      <c r="E77" s="284">
        <f t="shared" si="0"/>
        <v>3</v>
      </c>
      <c r="F77" s="284">
        <f t="shared" si="1"/>
        <v>0</v>
      </c>
      <c r="G77" s="284">
        <f t="shared" si="2"/>
        <v>3768</v>
      </c>
      <c r="H77" s="284">
        <f t="shared" si="3"/>
        <v>3771</v>
      </c>
      <c r="I77" s="284">
        <f t="shared" si="4"/>
        <v>0</v>
      </c>
      <c r="J77" s="284">
        <f t="shared" si="5"/>
        <v>0</v>
      </c>
      <c r="K77" s="284">
        <f t="shared" si="6"/>
        <v>0</v>
      </c>
      <c r="L77" s="284">
        <f t="shared" si="7"/>
        <v>3771</v>
      </c>
      <c r="M77" s="284">
        <f t="shared" si="8"/>
        <v>0</v>
      </c>
      <c r="N77" s="284">
        <f t="shared" si="9"/>
        <v>0</v>
      </c>
      <c r="O77" s="284">
        <f t="shared" si="10"/>
        <v>3771</v>
      </c>
      <c r="P77" s="284">
        <f t="shared" si="11"/>
        <v>3771</v>
      </c>
      <c r="Q77" s="284">
        <f t="shared" si="13"/>
        <v>3771</v>
      </c>
      <c r="R77" s="284">
        <f t="shared" si="14"/>
        <v>3771</v>
      </c>
      <c r="S77" s="49"/>
      <c r="T77" s="49"/>
      <c r="U77" s="49"/>
      <c r="V77" s="49"/>
      <c r="W77" s="49"/>
      <c r="X77" s="49"/>
      <c r="Y77" s="532">
        <v>0</v>
      </c>
      <c r="Z77" s="532">
        <v>0</v>
      </c>
      <c r="AA77" s="532"/>
      <c r="AB77" s="532"/>
      <c r="AC77" s="532">
        <v>3768</v>
      </c>
      <c r="AD77" s="532">
        <v>3768</v>
      </c>
      <c r="AE77" s="532">
        <v>0</v>
      </c>
      <c r="AF77" s="532">
        <v>0</v>
      </c>
      <c r="AG77" s="532"/>
      <c r="AH77" s="532"/>
      <c r="AI77" s="532">
        <v>0</v>
      </c>
      <c r="AJ77" s="532">
        <v>0</v>
      </c>
      <c r="AK77" s="532">
        <v>0</v>
      </c>
      <c r="AL77" s="532">
        <v>0</v>
      </c>
      <c r="AM77" s="532"/>
      <c r="AN77" s="532"/>
      <c r="AO77" s="532">
        <v>0</v>
      </c>
      <c r="AP77" s="532">
        <v>0</v>
      </c>
      <c r="AQ77" s="532">
        <v>3</v>
      </c>
      <c r="AR77" s="532">
        <v>3</v>
      </c>
      <c r="AS77" s="532"/>
      <c r="AT77" s="532"/>
      <c r="AU77" s="532">
        <v>0</v>
      </c>
      <c r="AV77" s="532">
        <v>0</v>
      </c>
      <c r="AW77" s="532">
        <v>0</v>
      </c>
      <c r="AX77" s="532">
        <v>0</v>
      </c>
      <c r="AY77" s="532"/>
      <c r="AZ77" s="532"/>
      <c r="BA77" s="532">
        <v>0</v>
      </c>
      <c r="BB77" s="532">
        <v>0</v>
      </c>
      <c r="BC77" s="532">
        <v>0</v>
      </c>
      <c r="BD77" s="532">
        <v>0</v>
      </c>
      <c r="BE77" s="559"/>
      <c r="BF77" s="559"/>
      <c r="BG77" s="532">
        <v>0</v>
      </c>
      <c r="BH77" s="532">
        <v>0</v>
      </c>
      <c r="BI77" s="532"/>
      <c r="BJ77" s="532"/>
      <c r="BK77" s="532"/>
      <c r="BL77"/>
      <c r="BM77"/>
      <c r="BN77"/>
      <c r="BO77"/>
      <c r="BP77"/>
      <c r="BQ77"/>
      <c r="BR77"/>
      <c r="BS77"/>
      <c r="BT77"/>
      <c r="BU77" s="532"/>
      <c r="BV77" s="532"/>
      <c r="BW77"/>
      <c r="BX77"/>
      <c r="BY77" s="532"/>
      <c r="BZ77"/>
      <c r="CA77"/>
      <c r="CB77"/>
      <c r="CC77"/>
      <c r="CD77" s="532"/>
      <c r="CE77"/>
      <c r="CF77"/>
      <c r="CG77"/>
      <c r="CH77" s="532"/>
      <c r="CI77" s="286" t="str">
        <f t="shared" si="12"/>
        <v>Small</v>
      </c>
      <c r="CJ77"/>
      <c r="CK77"/>
    </row>
    <row r="78" spans="1:89" ht="21.6" customHeight="1">
      <c r="A78" t="s">
        <v>218</v>
      </c>
      <c r="B78" t="s">
        <v>488</v>
      </c>
      <c r="C78" s="558" t="s">
        <v>76</v>
      </c>
      <c r="D78" s="54">
        <v>2023</v>
      </c>
      <c r="E78" s="284">
        <f t="shared" si="0"/>
        <v>0</v>
      </c>
      <c r="F78" s="284">
        <f t="shared" si="1"/>
        <v>0</v>
      </c>
      <c r="G78" s="284">
        <f t="shared" si="2"/>
        <v>729</v>
      </c>
      <c r="H78" s="284">
        <f t="shared" si="3"/>
        <v>729</v>
      </c>
      <c r="I78" s="284">
        <f t="shared" si="4"/>
        <v>0</v>
      </c>
      <c r="J78" s="284">
        <f t="shared" si="5"/>
        <v>0</v>
      </c>
      <c r="K78" s="284">
        <f t="shared" si="6"/>
        <v>0</v>
      </c>
      <c r="L78" s="284">
        <f t="shared" si="7"/>
        <v>729</v>
      </c>
      <c r="M78" s="284">
        <f t="shared" si="8"/>
        <v>0</v>
      </c>
      <c r="N78" s="284">
        <f t="shared" si="9"/>
        <v>0</v>
      </c>
      <c r="O78" s="284">
        <f t="shared" si="10"/>
        <v>729</v>
      </c>
      <c r="P78" s="284">
        <f t="shared" si="11"/>
        <v>729</v>
      </c>
      <c r="Q78" s="284">
        <f t="shared" si="13"/>
        <v>729</v>
      </c>
      <c r="R78" s="284">
        <f t="shared" si="14"/>
        <v>729</v>
      </c>
      <c r="S78" s="49"/>
      <c r="T78" s="49"/>
      <c r="U78" s="49"/>
      <c r="V78" s="49"/>
      <c r="W78" s="49"/>
      <c r="X78" s="49"/>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2"/>
      <c r="AY78" s="532"/>
      <c r="AZ78" s="532"/>
      <c r="BA78" s="532"/>
      <c r="BB78" s="532"/>
      <c r="BC78" s="532"/>
      <c r="BD78" s="532"/>
      <c r="BE78" s="559"/>
      <c r="BF78" s="559"/>
      <c r="BG78" s="532"/>
      <c r="BH78" s="532"/>
      <c r="BI78" s="532">
        <v>0</v>
      </c>
      <c r="BJ78" s="532">
        <v>729</v>
      </c>
      <c r="BK78" s="532">
        <v>0</v>
      </c>
      <c r="BL78"/>
      <c r="BM78"/>
      <c r="BN78"/>
      <c r="BO78"/>
      <c r="BP78"/>
      <c r="BQ78"/>
      <c r="BR78"/>
      <c r="BS78"/>
      <c r="BT78"/>
      <c r="BU78" s="532"/>
      <c r="BV78" s="532"/>
      <c r="BW78"/>
      <c r="BX78"/>
      <c r="BY78" s="532"/>
      <c r="BZ78"/>
      <c r="CA78"/>
      <c r="CB78"/>
      <c r="CC78"/>
      <c r="CD78" s="532"/>
      <c r="CE78"/>
      <c r="CF78"/>
      <c r="CG78"/>
      <c r="CH78" s="532">
        <v>0</v>
      </c>
      <c r="CI78" s="286" t="str">
        <f t="shared" si="12"/>
        <v>Small</v>
      </c>
      <c r="CJ78"/>
      <c r="CK78"/>
    </row>
    <row r="79" spans="1:89" ht="21.6" customHeight="1">
      <c r="A79" t="s">
        <v>226</v>
      </c>
      <c r="B79" t="s">
        <v>489</v>
      </c>
      <c r="C79" s="558" t="s">
        <v>76</v>
      </c>
      <c r="D79" s="54">
        <v>2023</v>
      </c>
      <c r="E79" s="284">
        <f t="shared" si="0"/>
        <v>1</v>
      </c>
      <c r="F79" s="284">
        <f t="shared" si="1"/>
        <v>0</v>
      </c>
      <c r="G79" s="284">
        <f t="shared" si="2"/>
        <v>0</v>
      </c>
      <c r="H79" s="284">
        <f t="shared" si="3"/>
        <v>1</v>
      </c>
      <c r="I79" s="284">
        <f t="shared" si="4"/>
        <v>0</v>
      </c>
      <c r="J79" s="284">
        <f t="shared" si="5"/>
        <v>0</v>
      </c>
      <c r="K79" s="284">
        <f t="shared" si="6"/>
        <v>0</v>
      </c>
      <c r="L79" s="284">
        <f t="shared" si="7"/>
        <v>1</v>
      </c>
      <c r="M79" s="284">
        <f t="shared" si="8"/>
        <v>0</v>
      </c>
      <c r="N79" s="284">
        <f t="shared" si="9"/>
        <v>0</v>
      </c>
      <c r="O79" s="284">
        <f t="shared" si="10"/>
        <v>1</v>
      </c>
      <c r="P79" s="284">
        <f t="shared" si="11"/>
        <v>1</v>
      </c>
      <c r="Q79" s="284">
        <f t="shared" si="13"/>
        <v>1</v>
      </c>
      <c r="R79" s="284">
        <f t="shared" si="14"/>
        <v>1</v>
      </c>
      <c r="S79" s="49"/>
      <c r="T79" s="49"/>
      <c r="U79" s="49"/>
      <c r="V79" s="49"/>
      <c r="W79" s="49"/>
      <c r="X79" s="49"/>
      <c r="Y79" s="532">
        <v>0</v>
      </c>
      <c r="Z79" s="532">
        <v>0</v>
      </c>
      <c r="AA79" s="532"/>
      <c r="AB79" s="532"/>
      <c r="AC79" s="532"/>
      <c r="AD79" s="532"/>
      <c r="AE79" s="532">
        <v>0</v>
      </c>
      <c r="AF79" s="532">
        <v>0</v>
      </c>
      <c r="AG79" s="532"/>
      <c r="AH79" s="532"/>
      <c r="AI79" s="532"/>
      <c r="AJ79" s="532"/>
      <c r="AK79" s="532">
        <v>0</v>
      </c>
      <c r="AL79" s="532">
        <v>0</v>
      </c>
      <c r="AM79" s="532"/>
      <c r="AN79" s="532"/>
      <c r="AO79" s="532"/>
      <c r="AP79" s="532"/>
      <c r="AQ79" s="532">
        <v>0</v>
      </c>
      <c r="AR79" s="532">
        <v>0</v>
      </c>
      <c r="AS79" s="532"/>
      <c r="AT79" s="532"/>
      <c r="AU79" s="532"/>
      <c r="AV79" s="532"/>
      <c r="AW79" s="532">
        <v>0</v>
      </c>
      <c r="AX79" s="532">
        <v>0</v>
      </c>
      <c r="AY79" s="532"/>
      <c r="AZ79" s="532"/>
      <c r="BA79" s="532"/>
      <c r="BB79" s="532"/>
      <c r="BC79" s="532">
        <v>1</v>
      </c>
      <c r="BD79" s="532">
        <v>1</v>
      </c>
      <c r="BE79" s="559"/>
      <c r="BF79" s="559"/>
      <c r="BG79" s="532"/>
      <c r="BH79" s="532"/>
      <c r="BI79" s="532"/>
      <c r="BJ79" s="532"/>
      <c r="BK79" s="532"/>
      <c r="BL79"/>
      <c r="BM79"/>
      <c r="BN79"/>
      <c r="BO79"/>
      <c r="BP79"/>
      <c r="BQ79"/>
      <c r="BR79"/>
      <c r="BS79"/>
      <c r="BT79"/>
      <c r="BU79" s="532"/>
      <c r="BV79" s="532"/>
      <c r="BW79"/>
      <c r="BX79"/>
      <c r="BY79" s="532"/>
      <c r="BZ79"/>
      <c r="CA79"/>
      <c r="CB79"/>
      <c r="CC79"/>
      <c r="CD79" s="532"/>
      <c r="CE79"/>
      <c r="CF79"/>
      <c r="CG79"/>
      <c r="CH79" s="532"/>
      <c r="CI79" s="286" t="str">
        <f t="shared" si="12"/>
        <v>Small</v>
      </c>
      <c r="CJ79"/>
      <c r="CK79"/>
    </row>
    <row r="80" spans="1:89" ht="21.6" customHeight="1">
      <c r="A80" t="s">
        <v>183</v>
      </c>
      <c r="B80" t="s">
        <v>369</v>
      </c>
      <c r="C80" s="558" t="s">
        <v>76</v>
      </c>
      <c r="D80" s="54">
        <v>2023</v>
      </c>
      <c r="E80" s="284">
        <f t="shared" si="0"/>
        <v>63</v>
      </c>
      <c r="F80" s="284">
        <f t="shared" si="1"/>
        <v>0</v>
      </c>
      <c r="G80" s="284">
        <f t="shared" si="2"/>
        <v>0</v>
      </c>
      <c r="H80" s="284">
        <f t="shared" si="3"/>
        <v>63</v>
      </c>
      <c r="I80" s="284">
        <f t="shared" si="4"/>
        <v>0</v>
      </c>
      <c r="J80" s="284">
        <f t="shared" si="5"/>
        <v>0</v>
      </c>
      <c r="K80" s="284">
        <f t="shared" si="6"/>
        <v>0</v>
      </c>
      <c r="L80" s="284">
        <f t="shared" si="7"/>
        <v>63</v>
      </c>
      <c r="M80" s="284">
        <f t="shared" si="8"/>
        <v>0</v>
      </c>
      <c r="N80" s="284">
        <f t="shared" si="9"/>
        <v>0</v>
      </c>
      <c r="O80" s="284">
        <f t="shared" si="10"/>
        <v>63</v>
      </c>
      <c r="P80" s="284">
        <f t="shared" si="11"/>
        <v>63</v>
      </c>
      <c r="Q80" s="284">
        <f t="shared" si="13"/>
        <v>63</v>
      </c>
      <c r="R80" s="284">
        <f t="shared" si="14"/>
        <v>63</v>
      </c>
      <c r="S80" s="49"/>
      <c r="T80" s="49"/>
      <c r="U80" s="49"/>
      <c r="V80" s="49"/>
      <c r="W80" s="49"/>
      <c r="X80" s="49"/>
      <c r="Y80" s="532">
        <v>0</v>
      </c>
      <c r="Z80" s="532">
        <v>0</v>
      </c>
      <c r="AA80" s="532"/>
      <c r="AB80" s="532"/>
      <c r="AC80" s="532"/>
      <c r="AD80" s="532"/>
      <c r="AE80" s="532">
        <v>0</v>
      </c>
      <c r="AF80" s="532">
        <v>0</v>
      </c>
      <c r="AG80" s="532"/>
      <c r="AH80" s="532"/>
      <c r="AI80" s="532"/>
      <c r="AJ80" s="532"/>
      <c r="AK80" s="532">
        <v>0</v>
      </c>
      <c r="AL80" s="532">
        <v>0</v>
      </c>
      <c r="AM80" s="532"/>
      <c r="AN80" s="532"/>
      <c r="AO80" s="532"/>
      <c r="AP80" s="532"/>
      <c r="AQ80" s="532">
        <v>0</v>
      </c>
      <c r="AR80" s="532">
        <v>0</v>
      </c>
      <c r="AS80" s="532"/>
      <c r="AT80" s="532"/>
      <c r="AU80" s="532"/>
      <c r="AV80" s="532"/>
      <c r="AW80" s="532">
        <v>0</v>
      </c>
      <c r="AX80" s="532">
        <v>0</v>
      </c>
      <c r="AY80" s="532"/>
      <c r="AZ80" s="532"/>
      <c r="BA80" s="532"/>
      <c r="BB80" s="532"/>
      <c r="BC80" s="532">
        <v>63</v>
      </c>
      <c r="BD80" s="532">
        <v>63</v>
      </c>
      <c r="BE80" s="559"/>
      <c r="BF80" s="559"/>
      <c r="BG80" s="532"/>
      <c r="BH80" s="532"/>
      <c r="BI80" s="532"/>
      <c r="BJ80" s="532"/>
      <c r="BK80" s="532"/>
      <c r="BL80"/>
      <c r="BM80"/>
      <c r="BN80"/>
      <c r="BO80"/>
      <c r="BP80"/>
      <c r="BQ80"/>
      <c r="BR80"/>
      <c r="BS80"/>
      <c r="BT80"/>
      <c r="BU80" s="532"/>
      <c r="BV80" s="532"/>
      <c r="BW80"/>
      <c r="BX80"/>
      <c r="BY80" s="532"/>
      <c r="BZ80"/>
      <c r="CA80"/>
      <c r="CB80"/>
      <c r="CC80"/>
      <c r="CD80" s="532"/>
      <c r="CE80"/>
      <c r="CF80"/>
      <c r="CG80"/>
      <c r="CH80" s="532"/>
      <c r="CI80" s="286" t="str">
        <f t="shared" si="12"/>
        <v>Small</v>
      </c>
      <c r="CJ80"/>
      <c r="CK80"/>
    </row>
    <row r="81" spans="1:89" ht="21.6" customHeight="1">
      <c r="A81" t="s">
        <v>144</v>
      </c>
      <c r="B81" t="s">
        <v>491</v>
      </c>
      <c r="C81" s="558" t="s">
        <v>76</v>
      </c>
      <c r="D81" s="54">
        <v>2023</v>
      </c>
      <c r="E81" s="284">
        <f t="shared" si="0"/>
        <v>1</v>
      </c>
      <c r="F81" s="284">
        <f t="shared" si="1"/>
        <v>0</v>
      </c>
      <c r="G81" s="284">
        <f t="shared" si="2"/>
        <v>0</v>
      </c>
      <c r="H81" s="284">
        <f t="shared" si="3"/>
        <v>1</v>
      </c>
      <c r="I81" s="284">
        <f t="shared" si="4"/>
        <v>0</v>
      </c>
      <c r="J81" s="284">
        <f t="shared" si="5"/>
        <v>0</v>
      </c>
      <c r="K81" s="284">
        <f t="shared" si="6"/>
        <v>0</v>
      </c>
      <c r="L81" s="284">
        <f t="shared" si="7"/>
        <v>1</v>
      </c>
      <c r="M81" s="284">
        <f t="shared" si="8"/>
        <v>4</v>
      </c>
      <c r="N81" s="284">
        <f t="shared" si="9"/>
        <v>4</v>
      </c>
      <c r="O81" s="284">
        <f t="shared" si="10"/>
        <v>5</v>
      </c>
      <c r="P81" s="284">
        <f t="shared" si="11"/>
        <v>1</v>
      </c>
      <c r="Q81" s="284">
        <f t="shared" si="13"/>
        <v>5</v>
      </c>
      <c r="R81" s="284">
        <f t="shared" si="14"/>
        <v>5</v>
      </c>
      <c r="S81" s="49"/>
      <c r="T81" s="49"/>
      <c r="U81" s="49"/>
      <c r="V81" s="49"/>
      <c r="W81" s="49"/>
      <c r="X81" s="49"/>
      <c r="Y81" s="532">
        <v>0</v>
      </c>
      <c r="Z81" s="532">
        <v>0</v>
      </c>
      <c r="AA81" s="532"/>
      <c r="AB81" s="532"/>
      <c r="AC81" s="532"/>
      <c r="AD81" s="532"/>
      <c r="AE81" s="532">
        <v>0</v>
      </c>
      <c r="AF81" s="532">
        <v>0</v>
      </c>
      <c r="AG81" s="532"/>
      <c r="AH81" s="532"/>
      <c r="AI81" s="532"/>
      <c r="AJ81" s="532"/>
      <c r="AK81" s="532">
        <v>0</v>
      </c>
      <c r="AL81" s="532">
        <v>0</v>
      </c>
      <c r="AM81" s="532"/>
      <c r="AN81" s="532"/>
      <c r="AO81" s="532"/>
      <c r="AP81" s="532"/>
      <c r="AQ81" s="532">
        <v>1</v>
      </c>
      <c r="AR81" s="532">
        <v>1</v>
      </c>
      <c r="AS81" s="532"/>
      <c r="AT81" s="532"/>
      <c r="AU81" s="532"/>
      <c r="AV81" s="532"/>
      <c r="AW81" s="532">
        <v>0</v>
      </c>
      <c r="AX81" s="532">
        <v>0</v>
      </c>
      <c r="AY81" s="532"/>
      <c r="AZ81" s="532"/>
      <c r="BA81" s="532"/>
      <c r="BB81" s="532"/>
      <c r="BC81" s="532">
        <v>0</v>
      </c>
      <c r="BD81" s="532">
        <v>0</v>
      </c>
      <c r="BE81" s="559"/>
      <c r="BF81" s="559"/>
      <c r="BG81" s="532"/>
      <c r="BH81" s="532"/>
      <c r="BI81" s="532"/>
      <c r="BJ81" s="532"/>
      <c r="BK81" s="532"/>
      <c r="BL81"/>
      <c r="BM81"/>
      <c r="BN81"/>
      <c r="BO81"/>
      <c r="BP81"/>
      <c r="BQ81"/>
      <c r="BR81"/>
      <c r="BS81"/>
      <c r="BT81"/>
      <c r="BU81" s="532">
        <v>4</v>
      </c>
      <c r="BV81" s="532">
        <v>0</v>
      </c>
      <c r="BW81"/>
      <c r="BX81"/>
      <c r="BY81" s="532">
        <v>0</v>
      </c>
      <c r="BZ81"/>
      <c r="CA81"/>
      <c r="CB81"/>
      <c r="CC81"/>
      <c r="CD81" s="532"/>
      <c r="CE81"/>
      <c r="CF81"/>
      <c r="CG81"/>
      <c r="CH81" s="532"/>
      <c r="CI81" s="286" t="str">
        <f t="shared" si="12"/>
        <v>Small</v>
      </c>
      <c r="CJ81"/>
      <c r="CK81"/>
    </row>
    <row r="82" spans="1:89" ht="21.6" customHeight="1">
      <c r="A82" t="s">
        <v>144</v>
      </c>
      <c r="B82" t="s">
        <v>492</v>
      </c>
      <c r="C82" s="558" t="s">
        <v>76</v>
      </c>
      <c r="D82" s="54">
        <v>2023</v>
      </c>
      <c r="E82" s="284">
        <f t="shared" si="0"/>
        <v>0</v>
      </c>
      <c r="F82" s="284">
        <f t="shared" si="1"/>
        <v>0</v>
      </c>
      <c r="G82" s="284">
        <f t="shared" si="2"/>
        <v>0</v>
      </c>
      <c r="H82" s="284">
        <f t="shared" si="3"/>
        <v>0</v>
      </c>
      <c r="I82" s="284">
        <f t="shared" si="4"/>
        <v>0</v>
      </c>
      <c r="J82" s="284">
        <f t="shared" si="5"/>
        <v>0</v>
      </c>
      <c r="K82" s="284">
        <f t="shared" si="6"/>
        <v>0</v>
      </c>
      <c r="L82" s="284">
        <f t="shared" si="7"/>
        <v>0</v>
      </c>
      <c r="M82" s="284">
        <f t="shared" si="8"/>
        <v>0</v>
      </c>
      <c r="N82" s="284">
        <f t="shared" si="9"/>
        <v>0</v>
      </c>
      <c r="O82" s="284">
        <f t="shared" si="10"/>
        <v>0</v>
      </c>
      <c r="P82" s="284">
        <f t="shared" si="11"/>
        <v>2328</v>
      </c>
      <c r="Q82" s="284">
        <f t="shared" si="13"/>
        <v>2328</v>
      </c>
      <c r="R82" s="284">
        <f t="shared" si="14"/>
        <v>2328</v>
      </c>
      <c r="S82" s="49"/>
      <c r="T82" s="49"/>
      <c r="U82" s="49"/>
      <c r="V82" s="49"/>
      <c r="W82" s="49"/>
      <c r="X82" s="49"/>
      <c r="Y82" s="532"/>
      <c r="Z82" s="532"/>
      <c r="AA82" s="532"/>
      <c r="AB82" s="532"/>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2"/>
      <c r="AY82" s="532"/>
      <c r="AZ82" s="532"/>
      <c r="BA82" s="532"/>
      <c r="BB82" s="532"/>
      <c r="BC82" s="532"/>
      <c r="BD82" s="532"/>
      <c r="BE82" s="559"/>
      <c r="BF82" s="559"/>
      <c r="BG82" s="532"/>
      <c r="BH82" s="532"/>
      <c r="BI82" s="532"/>
      <c r="BJ82" s="532"/>
      <c r="BK82" s="532"/>
      <c r="BL82"/>
      <c r="BM82"/>
      <c r="BN82"/>
      <c r="BO82"/>
      <c r="BP82"/>
      <c r="BQ82"/>
      <c r="BR82"/>
      <c r="BS82"/>
      <c r="BT82"/>
      <c r="BU82" s="532"/>
      <c r="BV82" s="532"/>
      <c r="BW82"/>
      <c r="BX82"/>
      <c r="BY82" s="532"/>
      <c r="BZ82"/>
      <c r="CA82"/>
      <c r="CB82"/>
      <c r="CC82"/>
      <c r="CD82" s="532">
        <v>2328</v>
      </c>
      <c r="CE82"/>
      <c r="CF82"/>
      <c r="CG82"/>
      <c r="CH82" s="532"/>
      <c r="CI82" s="286" t="str">
        <f t="shared" si="12"/>
        <v>Small</v>
      </c>
      <c r="CJ82"/>
      <c r="CK82"/>
    </row>
    <row r="83" spans="1:89" ht="21.6" customHeight="1">
      <c r="A83" t="s">
        <v>129</v>
      </c>
      <c r="B83" t="s">
        <v>422</v>
      </c>
      <c r="C83" s="558" t="s">
        <v>76</v>
      </c>
      <c r="D83" s="54">
        <v>2023</v>
      </c>
      <c r="E83" s="284">
        <f t="shared" si="0"/>
        <v>0</v>
      </c>
      <c r="F83" s="284">
        <f t="shared" si="1"/>
        <v>0</v>
      </c>
      <c r="G83" s="284">
        <f t="shared" si="2"/>
        <v>0</v>
      </c>
      <c r="H83" s="284">
        <f t="shared" si="3"/>
        <v>0</v>
      </c>
      <c r="I83" s="284">
        <f t="shared" si="4"/>
        <v>0</v>
      </c>
      <c r="J83" s="284">
        <f t="shared" si="5"/>
        <v>0</v>
      </c>
      <c r="K83" s="284">
        <f t="shared" si="6"/>
        <v>0</v>
      </c>
      <c r="L83" s="284">
        <f t="shared" si="7"/>
        <v>0</v>
      </c>
      <c r="M83" s="284">
        <f t="shared" si="8"/>
        <v>0</v>
      </c>
      <c r="N83" s="284">
        <f t="shared" si="9"/>
        <v>0</v>
      </c>
      <c r="O83" s="284">
        <f t="shared" si="10"/>
        <v>0</v>
      </c>
      <c r="P83" s="284">
        <f t="shared" si="11"/>
        <v>464</v>
      </c>
      <c r="Q83" s="284">
        <f t="shared" si="13"/>
        <v>464</v>
      </c>
      <c r="R83" s="284">
        <f t="shared" si="14"/>
        <v>500</v>
      </c>
      <c r="S83" s="49"/>
      <c r="T83" s="49"/>
      <c r="U83" s="49"/>
      <c r="V83" s="49"/>
      <c r="W83" s="49"/>
      <c r="X83" s="49"/>
      <c r="Y83" s="532"/>
      <c r="Z83" s="532"/>
      <c r="AA83" s="532"/>
      <c r="AB83" s="532"/>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2"/>
      <c r="AY83" s="532"/>
      <c r="AZ83" s="532"/>
      <c r="BA83" s="532"/>
      <c r="BB83" s="532"/>
      <c r="BC83" s="532"/>
      <c r="BD83" s="532"/>
      <c r="BE83" s="559"/>
      <c r="BF83" s="559"/>
      <c r="BG83" s="532"/>
      <c r="BH83" s="532"/>
      <c r="BI83" s="532">
        <v>0</v>
      </c>
      <c r="BJ83" s="532">
        <v>0</v>
      </c>
      <c r="BK83" s="532">
        <v>0</v>
      </c>
      <c r="BL83"/>
      <c r="BM83"/>
      <c r="BN83"/>
      <c r="BO83"/>
      <c r="BP83"/>
      <c r="BQ83"/>
      <c r="BR83"/>
      <c r="BS83"/>
      <c r="BT83"/>
      <c r="BU83" s="532"/>
      <c r="BV83" s="532"/>
      <c r="BW83"/>
      <c r="BX83"/>
      <c r="BY83" s="532"/>
      <c r="BZ83"/>
      <c r="CA83"/>
      <c r="CB83"/>
      <c r="CC83"/>
      <c r="CD83" s="532">
        <v>464</v>
      </c>
      <c r="CE83"/>
      <c r="CF83"/>
      <c r="CG83"/>
      <c r="CH83" s="532">
        <v>36</v>
      </c>
      <c r="CI83" s="286" t="str">
        <f t="shared" si="12"/>
        <v>Small</v>
      </c>
      <c r="CJ83"/>
      <c r="CK83"/>
    </row>
    <row r="84" spans="1:89" ht="21.6" customHeight="1">
      <c r="A84" t="s">
        <v>156</v>
      </c>
      <c r="B84" t="s">
        <v>493</v>
      </c>
      <c r="C84" s="558" t="s">
        <v>76</v>
      </c>
      <c r="D84" s="54">
        <v>2023</v>
      </c>
      <c r="E84" s="284">
        <f t="shared" si="0"/>
        <v>0</v>
      </c>
      <c r="F84" s="284">
        <f t="shared" si="1"/>
        <v>0</v>
      </c>
      <c r="G84" s="284">
        <f t="shared" si="2"/>
        <v>0</v>
      </c>
      <c r="H84" s="284">
        <f t="shared" si="3"/>
        <v>0</v>
      </c>
      <c r="I84" s="284">
        <f t="shared" si="4"/>
        <v>0</v>
      </c>
      <c r="J84" s="284">
        <f t="shared" si="5"/>
        <v>0</v>
      </c>
      <c r="K84" s="284">
        <f t="shared" si="6"/>
        <v>0</v>
      </c>
      <c r="L84" s="284">
        <f t="shared" si="7"/>
        <v>0</v>
      </c>
      <c r="M84" s="284">
        <f t="shared" si="8"/>
        <v>0</v>
      </c>
      <c r="N84" s="284">
        <f t="shared" si="9"/>
        <v>0</v>
      </c>
      <c r="O84" s="284">
        <f t="shared" si="10"/>
        <v>0</v>
      </c>
      <c r="P84" s="284">
        <f t="shared" si="11"/>
        <v>5</v>
      </c>
      <c r="Q84" s="284">
        <f t="shared" si="13"/>
        <v>5</v>
      </c>
      <c r="R84" s="284">
        <f t="shared" si="14"/>
        <v>5</v>
      </c>
      <c r="S84" s="49"/>
      <c r="T84" s="49"/>
      <c r="U84" s="49"/>
      <c r="V84" s="49"/>
      <c r="W84" s="49"/>
      <c r="X84" s="49"/>
      <c r="Y84" s="532"/>
      <c r="Z84" s="532"/>
      <c r="AA84" s="532"/>
      <c r="AB84" s="532"/>
      <c r="AC84" s="532"/>
      <c r="AD84" s="532"/>
      <c r="AE84" s="532"/>
      <c r="AF84" s="532"/>
      <c r="AG84" s="532"/>
      <c r="AH84" s="532"/>
      <c r="AI84" s="532"/>
      <c r="AJ84" s="532"/>
      <c r="AK84" s="532"/>
      <c r="AL84" s="532"/>
      <c r="AM84" s="532"/>
      <c r="AN84" s="532"/>
      <c r="AO84" s="532"/>
      <c r="AP84" s="532"/>
      <c r="AQ84" s="532"/>
      <c r="AR84" s="532"/>
      <c r="AS84" s="532"/>
      <c r="AT84" s="532"/>
      <c r="AU84" s="532"/>
      <c r="AV84" s="532"/>
      <c r="AW84" s="532"/>
      <c r="AX84" s="532"/>
      <c r="AY84" s="532"/>
      <c r="AZ84" s="532"/>
      <c r="BA84" s="532"/>
      <c r="BB84" s="532"/>
      <c r="BC84" s="532"/>
      <c r="BD84" s="532"/>
      <c r="BE84" s="559"/>
      <c r="BF84" s="559"/>
      <c r="BG84" s="532"/>
      <c r="BH84" s="532"/>
      <c r="BI84" s="532"/>
      <c r="BJ84" s="532"/>
      <c r="BK84" s="532"/>
      <c r="BL84"/>
      <c r="BM84"/>
      <c r="BN84"/>
      <c r="BO84"/>
      <c r="BP84"/>
      <c r="BQ84"/>
      <c r="BR84"/>
      <c r="BS84"/>
      <c r="BT84"/>
      <c r="BU84" s="532"/>
      <c r="BV84" s="532"/>
      <c r="BW84"/>
      <c r="BX84"/>
      <c r="BY84" s="532"/>
      <c r="BZ84"/>
      <c r="CA84"/>
      <c r="CB84"/>
      <c r="CC84"/>
      <c r="CD84" s="532">
        <v>5</v>
      </c>
      <c r="CE84"/>
      <c r="CF84"/>
      <c r="CG84"/>
      <c r="CH84" s="532"/>
      <c r="CI84" s="286" t="str">
        <f t="shared" si="12"/>
        <v>Small</v>
      </c>
      <c r="CJ84"/>
      <c r="CK84"/>
    </row>
    <row r="85" spans="1:89" ht="21.6" customHeight="1">
      <c r="A85" t="s">
        <v>363</v>
      </c>
      <c r="B85" t="s">
        <v>490</v>
      </c>
      <c r="C85" s="558" t="s">
        <v>76</v>
      </c>
      <c r="D85" s="54">
        <v>2023</v>
      </c>
      <c r="E85" s="284">
        <f t="shared" si="0"/>
        <v>0</v>
      </c>
      <c r="F85" s="284">
        <f t="shared" si="1"/>
        <v>0</v>
      </c>
      <c r="G85" s="284">
        <f t="shared" si="2"/>
        <v>0</v>
      </c>
      <c r="H85" s="284">
        <f t="shared" si="3"/>
        <v>0</v>
      </c>
      <c r="I85" s="284">
        <f t="shared" si="4"/>
        <v>0</v>
      </c>
      <c r="J85" s="284">
        <f t="shared" si="5"/>
        <v>0</v>
      </c>
      <c r="K85" s="284">
        <f t="shared" si="6"/>
        <v>0</v>
      </c>
      <c r="L85" s="284">
        <f t="shared" si="7"/>
        <v>0</v>
      </c>
      <c r="M85" s="284">
        <f t="shared" si="8"/>
        <v>2</v>
      </c>
      <c r="N85" s="284">
        <f t="shared" si="9"/>
        <v>2</v>
      </c>
      <c r="O85" s="284">
        <f t="shared" si="10"/>
        <v>2</v>
      </c>
      <c r="P85" s="284">
        <f t="shared" si="11"/>
        <v>0</v>
      </c>
      <c r="Q85" s="284">
        <f t="shared" si="13"/>
        <v>2</v>
      </c>
      <c r="R85" s="284">
        <f t="shared" si="14"/>
        <v>2</v>
      </c>
      <c r="S85" s="49"/>
      <c r="T85" s="49"/>
      <c r="U85" s="49"/>
      <c r="V85" s="49"/>
      <c r="W85" s="49"/>
      <c r="X85" s="49"/>
      <c r="Y85" s="532"/>
      <c r="Z85" s="532"/>
      <c r="AA85" s="532"/>
      <c r="AB85" s="532"/>
      <c r="AC85" s="532"/>
      <c r="AD85" s="532"/>
      <c r="AE85" s="532"/>
      <c r="AF85" s="532"/>
      <c r="AG85" s="532"/>
      <c r="AH85" s="532"/>
      <c r="AI85" s="532"/>
      <c r="AJ85" s="532"/>
      <c r="AK85" s="532"/>
      <c r="AL85" s="532"/>
      <c r="AM85" s="532"/>
      <c r="AN85" s="532"/>
      <c r="AO85" s="532"/>
      <c r="AP85" s="532"/>
      <c r="AQ85" s="532"/>
      <c r="AR85" s="532"/>
      <c r="AS85" s="532"/>
      <c r="AT85" s="532"/>
      <c r="AU85" s="532"/>
      <c r="AV85" s="532"/>
      <c r="AW85" s="532"/>
      <c r="AX85" s="532"/>
      <c r="AY85" s="532"/>
      <c r="AZ85" s="532"/>
      <c r="BA85" s="532"/>
      <c r="BB85" s="532"/>
      <c r="BC85" s="532"/>
      <c r="BD85" s="532"/>
      <c r="BE85" s="559"/>
      <c r="BF85" s="559"/>
      <c r="BG85" s="532"/>
      <c r="BH85" s="532"/>
      <c r="BI85" s="532"/>
      <c r="BJ85" s="532"/>
      <c r="BK85" s="532"/>
      <c r="BL85"/>
      <c r="BM85"/>
      <c r="BN85"/>
      <c r="BO85"/>
      <c r="BP85"/>
      <c r="BQ85"/>
      <c r="BR85"/>
      <c r="BS85"/>
      <c r="BT85"/>
      <c r="BU85" s="532">
        <v>2</v>
      </c>
      <c r="BV85" s="532">
        <v>0</v>
      </c>
      <c r="BW85"/>
      <c r="BX85"/>
      <c r="BY85" s="532">
        <v>0</v>
      </c>
      <c r="BZ85"/>
      <c r="CA85"/>
      <c r="CB85"/>
      <c r="CC85"/>
      <c r="CD85" s="532"/>
      <c r="CE85"/>
      <c r="CF85"/>
      <c r="CG85"/>
      <c r="CH85" s="532"/>
      <c r="CI85" s="286" t="str">
        <f t="shared" si="12"/>
        <v>Small</v>
      </c>
      <c r="CJ85"/>
      <c r="CK85"/>
    </row>
    <row r="86" spans="1:89" ht="21.6" customHeight="1">
      <c r="A86" t="s">
        <v>158</v>
      </c>
      <c r="B86" t="s">
        <v>494</v>
      </c>
      <c r="C86" s="558" t="s">
        <v>76</v>
      </c>
      <c r="D86" s="54">
        <v>2023</v>
      </c>
      <c r="E86" s="284">
        <f t="shared" si="0"/>
        <v>0</v>
      </c>
      <c r="F86" s="284">
        <f t="shared" si="1"/>
        <v>18737</v>
      </c>
      <c r="G86" s="284">
        <f t="shared" si="2"/>
        <v>17301</v>
      </c>
      <c r="H86" s="284">
        <f t="shared" si="3"/>
        <v>36038</v>
      </c>
      <c r="I86" s="284">
        <f t="shared" si="4"/>
        <v>0</v>
      </c>
      <c r="J86" s="284">
        <f t="shared" si="5"/>
        <v>0</v>
      </c>
      <c r="K86" s="284">
        <f t="shared" si="6"/>
        <v>0</v>
      </c>
      <c r="L86" s="284">
        <f t="shared" si="7"/>
        <v>36038</v>
      </c>
      <c r="M86" s="284">
        <f t="shared" si="8"/>
        <v>0</v>
      </c>
      <c r="N86" s="284">
        <f t="shared" si="9"/>
        <v>0</v>
      </c>
      <c r="O86" s="284">
        <f t="shared" si="10"/>
        <v>36038</v>
      </c>
      <c r="P86" s="284">
        <f t="shared" si="11"/>
        <v>36038</v>
      </c>
      <c r="Q86" s="284">
        <f t="shared" si="13"/>
        <v>36038</v>
      </c>
      <c r="R86" s="284">
        <f t="shared" si="14"/>
        <v>36038</v>
      </c>
      <c r="S86" s="49"/>
      <c r="T86" s="49"/>
      <c r="U86" s="49"/>
      <c r="V86" s="49"/>
      <c r="W86" s="49"/>
      <c r="X86" s="49"/>
      <c r="Y86" s="532"/>
      <c r="Z86" s="532"/>
      <c r="AA86" s="532">
        <v>16270</v>
      </c>
      <c r="AB86" s="532">
        <v>133</v>
      </c>
      <c r="AC86" s="532">
        <v>16553</v>
      </c>
      <c r="AD86" s="532">
        <v>194</v>
      </c>
      <c r="AE86" s="532"/>
      <c r="AF86" s="532"/>
      <c r="AG86" s="532">
        <v>0</v>
      </c>
      <c r="AH86" s="532">
        <v>0</v>
      </c>
      <c r="AI86" s="532">
        <v>0</v>
      </c>
      <c r="AJ86" s="532">
        <v>0</v>
      </c>
      <c r="AK86" s="532"/>
      <c r="AL86" s="532"/>
      <c r="AM86" s="532">
        <v>0</v>
      </c>
      <c r="AN86" s="532">
        <v>0</v>
      </c>
      <c r="AO86" s="532">
        <v>0</v>
      </c>
      <c r="AP86" s="532">
        <v>0</v>
      </c>
      <c r="AQ86" s="532"/>
      <c r="AR86" s="532"/>
      <c r="AS86" s="532">
        <v>0</v>
      </c>
      <c r="AT86" s="532">
        <v>0</v>
      </c>
      <c r="AU86" s="532">
        <v>0</v>
      </c>
      <c r="AV86" s="532">
        <v>0</v>
      </c>
      <c r="AW86" s="532"/>
      <c r="AX86" s="532"/>
      <c r="AY86" s="532">
        <v>2467</v>
      </c>
      <c r="AZ86" s="532">
        <v>0</v>
      </c>
      <c r="BA86" s="532">
        <v>748</v>
      </c>
      <c r="BB86" s="532">
        <v>241</v>
      </c>
      <c r="BC86" s="532"/>
      <c r="BD86" s="532"/>
      <c r="BE86" s="559">
        <v>0</v>
      </c>
      <c r="BF86" s="559">
        <v>0</v>
      </c>
      <c r="BG86" s="532">
        <v>0</v>
      </c>
      <c r="BH86" s="532">
        <v>0</v>
      </c>
      <c r="BI86" s="532"/>
      <c r="BJ86" s="532"/>
      <c r="BK86" s="532"/>
      <c r="BL86"/>
      <c r="BM86"/>
      <c r="BN86"/>
      <c r="BO86"/>
      <c r="BP86"/>
      <c r="BQ86"/>
      <c r="BR86"/>
      <c r="BS86"/>
      <c r="BT86"/>
      <c r="BU86" s="532"/>
      <c r="BV86" s="532"/>
      <c r="BW86"/>
      <c r="BX86"/>
      <c r="BY86" s="532"/>
      <c r="BZ86"/>
      <c r="CA86"/>
      <c r="CB86"/>
      <c r="CC86"/>
      <c r="CD86" s="532"/>
      <c r="CE86"/>
      <c r="CF86"/>
      <c r="CG86"/>
      <c r="CH86" s="532"/>
      <c r="CI86" s="286" t="str">
        <f t="shared" si="12"/>
        <v>Small</v>
      </c>
      <c r="CJ86"/>
      <c r="CK86"/>
    </row>
    <row r="87" spans="1:89" ht="21.6" customHeight="1">
      <c r="A87" t="s">
        <v>356</v>
      </c>
      <c r="B87" t="s">
        <v>432</v>
      </c>
      <c r="C87" s="558" t="s">
        <v>76</v>
      </c>
      <c r="D87" s="54">
        <v>2023</v>
      </c>
      <c r="E87" s="284">
        <f t="shared" si="0"/>
        <v>0</v>
      </c>
      <c r="F87" s="284">
        <f t="shared" si="1"/>
        <v>0</v>
      </c>
      <c r="G87" s="284">
        <f t="shared" si="2"/>
        <v>0</v>
      </c>
      <c r="H87" s="284">
        <f t="shared" si="3"/>
        <v>0</v>
      </c>
      <c r="I87" s="284">
        <f t="shared" si="4"/>
        <v>0</v>
      </c>
      <c r="J87" s="284">
        <f t="shared" si="5"/>
        <v>0</v>
      </c>
      <c r="K87" s="284">
        <f t="shared" si="6"/>
        <v>0</v>
      </c>
      <c r="L87" s="284">
        <f t="shared" si="7"/>
        <v>0</v>
      </c>
      <c r="M87" s="284">
        <f t="shared" si="8"/>
        <v>73</v>
      </c>
      <c r="N87" s="284">
        <f t="shared" si="9"/>
        <v>73</v>
      </c>
      <c r="O87" s="284">
        <f t="shared" si="10"/>
        <v>73</v>
      </c>
      <c r="P87" s="284">
        <f t="shared" si="11"/>
        <v>0</v>
      </c>
      <c r="Q87" s="284">
        <f t="shared" si="13"/>
        <v>73</v>
      </c>
      <c r="R87" s="284">
        <f t="shared" si="14"/>
        <v>73</v>
      </c>
      <c r="S87" s="49"/>
      <c r="T87" s="49"/>
      <c r="U87" s="49"/>
      <c r="V87" s="49"/>
      <c r="W87" s="49"/>
      <c r="X87" s="49"/>
      <c r="Y87" s="532"/>
      <c r="Z87" s="532"/>
      <c r="AA87" s="532"/>
      <c r="AB87" s="532"/>
      <c r="AC87" s="532"/>
      <c r="AD87" s="532"/>
      <c r="AE87" s="532"/>
      <c r="AF87" s="532"/>
      <c r="AG87" s="532"/>
      <c r="AH87" s="532"/>
      <c r="AI87" s="532"/>
      <c r="AJ87" s="532"/>
      <c r="AK87" s="532"/>
      <c r="AL87" s="532"/>
      <c r="AM87" s="532"/>
      <c r="AN87" s="532"/>
      <c r="AO87" s="532"/>
      <c r="AP87" s="532"/>
      <c r="AQ87" s="532"/>
      <c r="AR87" s="532"/>
      <c r="AS87" s="532"/>
      <c r="AT87" s="532"/>
      <c r="AU87" s="532"/>
      <c r="AV87" s="532"/>
      <c r="AW87" s="532"/>
      <c r="AX87" s="532"/>
      <c r="AY87" s="532"/>
      <c r="AZ87" s="532"/>
      <c r="BA87" s="532"/>
      <c r="BB87" s="532"/>
      <c r="BC87" s="532"/>
      <c r="BD87" s="532"/>
      <c r="BE87" s="559"/>
      <c r="BF87" s="559"/>
      <c r="BG87" s="532"/>
      <c r="BH87" s="532"/>
      <c r="BI87" s="532"/>
      <c r="BJ87" s="532"/>
      <c r="BK87" s="532"/>
      <c r="BL87"/>
      <c r="BM87"/>
      <c r="BN87"/>
      <c r="BO87"/>
      <c r="BP87"/>
      <c r="BQ87"/>
      <c r="BR87"/>
      <c r="BS87"/>
      <c r="BT87"/>
      <c r="BU87" s="532">
        <v>72</v>
      </c>
      <c r="BV87" s="532">
        <v>1</v>
      </c>
      <c r="BW87"/>
      <c r="BX87"/>
      <c r="BY87" s="532">
        <v>0</v>
      </c>
      <c r="BZ87"/>
      <c r="CA87"/>
      <c r="CB87"/>
      <c r="CC87"/>
      <c r="CD87" s="532"/>
      <c r="CE87"/>
      <c r="CF87"/>
      <c r="CG87"/>
      <c r="CH87" s="532"/>
      <c r="CI87" s="286" t="str">
        <f t="shared" si="12"/>
        <v>Small</v>
      </c>
      <c r="CJ87"/>
      <c r="CK87"/>
    </row>
    <row r="88" spans="1:89" ht="21.6" customHeight="1">
      <c r="A88" t="s">
        <v>225</v>
      </c>
      <c r="B88" t="s">
        <v>376</v>
      </c>
      <c r="C88" s="558" t="s">
        <v>76</v>
      </c>
      <c r="D88" s="54">
        <v>2023</v>
      </c>
      <c r="E88" s="284">
        <f t="shared" si="0"/>
        <v>0</v>
      </c>
      <c r="F88" s="284">
        <f t="shared" si="1"/>
        <v>0</v>
      </c>
      <c r="G88" s="284">
        <f t="shared" si="2"/>
        <v>116</v>
      </c>
      <c r="H88" s="284">
        <f t="shared" si="3"/>
        <v>116</v>
      </c>
      <c r="I88" s="284">
        <f t="shared" si="4"/>
        <v>0</v>
      </c>
      <c r="J88" s="284">
        <f t="shared" si="5"/>
        <v>0</v>
      </c>
      <c r="K88" s="284">
        <f t="shared" si="6"/>
        <v>0</v>
      </c>
      <c r="L88" s="284">
        <f t="shared" si="7"/>
        <v>116</v>
      </c>
      <c r="M88" s="284">
        <f t="shared" si="8"/>
        <v>0</v>
      </c>
      <c r="N88" s="284">
        <f t="shared" si="9"/>
        <v>0</v>
      </c>
      <c r="O88" s="284">
        <f t="shared" si="10"/>
        <v>116</v>
      </c>
      <c r="P88" s="284">
        <f t="shared" si="11"/>
        <v>116</v>
      </c>
      <c r="Q88" s="284">
        <f t="shared" si="13"/>
        <v>116</v>
      </c>
      <c r="R88" s="284">
        <f t="shared" si="14"/>
        <v>116</v>
      </c>
      <c r="S88" s="49"/>
      <c r="T88" s="49"/>
      <c r="U88" s="49"/>
      <c r="V88" s="49"/>
      <c r="W88" s="49"/>
      <c r="X88" s="49"/>
      <c r="Y88" s="532"/>
      <c r="Z88" s="532"/>
      <c r="AA88" s="532"/>
      <c r="AB88" s="532"/>
      <c r="AC88" s="532">
        <v>0</v>
      </c>
      <c r="AD88" s="532">
        <v>0</v>
      </c>
      <c r="AE88" s="532"/>
      <c r="AF88" s="532"/>
      <c r="AG88" s="532"/>
      <c r="AH88" s="532"/>
      <c r="AI88" s="532">
        <v>0</v>
      </c>
      <c r="AJ88" s="532">
        <v>0</v>
      </c>
      <c r="AK88" s="532"/>
      <c r="AL88" s="532"/>
      <c r="AM88" s="532"/>
      <c r="AN88" s="532"/>
      <c r="AO88" s="532">
        <v>0</v>
      </c>
      <c r="AP88" s="532">
        <v>0</v>
      </c>
      <c r="AQ88" s="532"/>
      <c r="AR88" s="532"/>
      <c r="AS88" s="532"/>
      <c r="AT88" s="532"/>
      <c r="AU88" s="532">
        <v>0</v>
      </c>
      <c r="AV88" s="532">
        <v>0</v>
      </c>
      <c r="AW88" s="532"/>
      <c r="AX88" s="532"/>
      <c r="AY88" s="532"/>
      <c r="AZ88" s="532"/>
      <c r="BA88" s="532">
        <v>0</v>
      </c>
      <c r="BB88" s="532">
        <v>0</v>
      </c>
      <c r="BC88" s="532"/>
      <c r="BD88" s="532"/>
      <c r="BE88" s="559"/>
      <c r="BF88" s="559"/>
      <c r="BG88" s="532">
        <v>116</v>
      </c>
      <c r="BH88" s="532">
        <v>116</v>
      </c>
      <c r="BI88" s="532"/>
      <c r="BJ88" s="532"/>
      <c r="BK88" s="532"/>
      <c r="BL88"/>
      <c r="BM88"/>
      <c r="BN88"/>
      <c r="BO88"/>
      <c r="BP88"/>
      <c r="BQ88"/>
      <c r="BR88"/>
      <c r="BS88"/>
      <c r="BT88"/>
      <c r="BU88" s="532"/>
      <c r="BV88" s="532"/>
      <c r="BW88"/>
      <c r="BX88"/>
      <c r="BY88" s="532"/>
      <c r="BZ88"/>
      <c r="CA88"/>
      <c r="CB88"/>
      <c r="CC88"/>
      <c r="CD88" s="532"/>
      <c r="CE88"/>
      <c r="CF88"/>
      <c r="CG88"/>
      <c r="CH88" s="532"/>
      <c r="CI88" s="286" t="str">
        <f t="shared" si="12"/>
        <v>Small</v>
      </c>
      <c r="CJ88"/>
      <c r="CK88"/>
    </row>
    <row r="89" spans="1:89" ht="21.6" customHeight="1">
      <c r="A89" t="s">
        <v>130</v>
      </c>
      <c r="B89" t="s">
        <v>499</v>
      </c>
      <c r="C89" s="558" t="s">
        <v>76</v>
      </c>
      <c r="D89" s="54">
        <v>2023</v>
      </c>
      <c r="E89" s="284">
        <f t="shared" si="0"/>
        <v>0</v>
      </c>
      <c r="F89" s="284">
        <f t="shared" si="1"/>
        <v>12661</v>
      </c>
      <c r="G89" s="284">
        <f t="shared" si="2"/>
        <v>108993</v>
      </c>
      <c r="H89" s="284">
        <f t="shared" si="3"/>
        <v>121654</v>
      </c>
      <c r="I89" s="284">
        <f t="shared" si="4"/>
        <v>0</v>
      </c>
      <c r="J89" s="284">
        <f t="shared" si="5"/>
        <v>0</v>
      </c>
      <c r="K89" s="284">
        <f t="shared" si="6"/>
        <v>0</v>
      </c>
      <c r="L89" s="284">
        <f t="shared" si="7"/>
        <v>121654</v>
      </c>
      <c r="M89" s="284">
        <f t="shared" si="8"/>
        <v>5722</v>
      </c>
      <c r="N89" s="284">
        <f t="shared" si="9"/>
        <v>5722</v>
      </c>
      <c r="O89" s="284">
        <f t="shared" si="10"/>
        <v>127376</v>
      </c>
      <c r="P89" s="284">
        <f t="shared" si="11"/>
        <v>701253</v>
      </c>
      <c r="Q89" s="284">
        <f t="shared" si="13"/>
        <v>706975</v>
      </c>
      <c r="R89" s="284">
        <f t="shared" si="14"/>
        <v>971445</v>
      </c>
      <c r="S89" s="49"/>
      <c r="T89" s="49"/>
      <c r="U89" s="49"/>
      <c r="V89" s="49"/>
      <c r="W89" s="49"/>
      <c r="X89" s="49"/>
      <c r="Y89" s="532"/>
      <c r="Z89" s="532"/>
      <c r="AA89" s="532">
        <v>25</v>
      </c>
      <c r="AB89" s="532">
        <v>0</v>
      </c>
      <c r="AC89" s="532">
        <v>2371</v>
      </c>
      <c r="AD89" s="532">
        <v>0</v>
      </c>
      <c r="AE89" s="532"/>
      <c r="AF89" s="532"/>
      <c r="AG89" s="532">
        <v>10349</v>
      </c>
      <c r="AH89" s="532">
        <v>0</v>
      </c>
      <c r="AI89" s="532">
        <v>70706</v>
      </c>
      <c r="AJ89" s="532">
        <v>0</v>
      </c>
      <c r="AK89" s="532"/>
      <c r="AL89" s="532"/>
      <c r="AM89" s="532">
        <v>499</v>
      </c>
      <c r="AN89" s="532">
        <v>0</v>
      </c>
      <c r="AO89" s="532">
        <v>3467</v>
      </c>
      <c r="AP89" s="532">
        <v>0</v>
      </c>
      <c r="AQ89" s="532"/>
      <c r="AR89" s="532"/>
      <c r="AS89" s="532">
        <v>0</v>
      </c>
      <c r="AT89" s="532">
        <v>0</v>
      </c>
      <c r="AU89" s="532">
        <v>0</v>
      </c>
      <c r="AV89" s="532">
        <v>0</v>
      </c>
      <c r="AW89" s="532"/>
      <c r="AX89" s="532"/>
      <c r="AY89" s="532">
        <v>1788</v>
      </c>
      <c r="AZ89" s="532">
        <v>0</v>
      </c>
      <c r="BA89" s="532">
        <v>32384</v>
      </c>
      <c r="BB89" s="532">
        <v>0</v>
      </c>
      <c r="BC89" s="532"/>
      <c r="BD89" s="532"/>
      <c r="BE89" s="559">
        <v>0</v>
      </c>
      <c r="BF89" s="559">
        <v>0</v>
      </c>
      <c r="BG89" s="532">
        <v>0</v>
      </c>
      <c r="BH89" s="532">
        <v>0</v>
      </c>
      <c r="BI89" s="532">
        <v>65</v>
      </c>
      <c r="BJ89" s="532">
        <v>0</v>
      </c>
      <c r="BK89" s="532">
        <v>0</v>
      </c>
      <c r="BL89"/>
      <c r="BM89"/>
      <c r="BN89"/>
      <c r="BO89"/>
      <c r="BP89"/>
      <c r="BQ89"/>
      <c r="BR89"/>
      <c r="BS89"/>
      <c r="BT89"/>
      <c r="BU89" s="532">
        <v>0</v>
      </c>
      <c r="BV89" s="532">
        <v>0</v>
      </c>
      <c r="BW89"/>
      <c r="BX89"/>
      <c r="BY89" s="532">
        <v>5722</v>
      </c>
      <c r="BZ89"/>
      <c r="CA89"/>
      <c r="CB89"/>
      <c r="CC89"/>
      <c r="CD89" s="532">
        <v>579599</v>
      </c>
      <c r="CE89"/>
      <c r="CF89"/>
      <c r="CG89"/>
      <c r="CH89" s="532">
        <v>264470</v>
      </c>
      <c r="CI89" s="286" t="str">
        <f t="shared" si="12"/>
        <v>Large</v>
      </c>
      <c r="CJ89"/>
      <c r="CK89"/>
    </row>
    <row r="90" spans="1:89" ht="21.6" customHeight="1">
      <c r="A90" t="s">
        <v>230</v>
      </c>
      <c r="B90" t="s">
        <v>506</v>
      </c>
      <c r="C90" s="558" t="s">
        <v>76</v>
      </c>
      <c r="D90" s="54">
        <v>2023</v>
      </c>
      <c r="E90" s="284">
        <f t="shared" si="0"/>
        <v>0</v>
      </c>
      <c r="F90" s="284">
        <f t="shared" si="1"/>
        <v>0</v>
      </c>
      <c r="G90" s="284">
        <f t="shared" si="2"/>
        <v>1</v>
      </c>
      <c r="H90" s="284">
        <f t="shared" si="3"/>
        <v>1</v>
      </c>
      <c r="I90" s="284">
        <f t="shared" si="4"/>
        <v>0</v>
      </c>
      <c r="J90" s="284">
        <f t="shared" si="5"/>
        <v>0</v>
      </c>
      <c r="K90" s="284">
        <f t="shared" si="6"/>
        <v>0</v>
      </c>
      <c r="L90" s="284">
        <f t="shared" si="7"/>
        <v>1</v>
      </c>
      <c r="M90" s="284">
        <f t="shared" si="8"/>
        <v>0</v>
      </c>
      <c r="N90" s="284">
        <f t="shared" si="9"/>
        <v>0</v>
      </c>
      <c r="O90" s="284">
        <f t="shared" si="10"/>
        <v>1</v>
      </c>
      <c r="P90" s="284">
        <f t="shared" si="11"/>
        <v>1</v>
      </c>
      <c r="Q90" s="284">
        <f t="shared" si="13"/>
        <v>1</v>
      </c>
      <c r="R90" s="284">
        <f t="shared" si="14"/>
        <v>1</v>
      </c>
      <c r="S90" s="49"/>
      <c r="T90" s="49"/>
      <c r="U90" s="49"/>
      <c r="V90" s="49"/>
      <c r="W90" s="49"/>
      <c r="X90" s="49"/>
      <c r="Y90" s="532"/>
      <c r="Z90" s="532"/>
      <c r="AA90" s="532"/>
      <c r="AB90" s="532"/>
      <c r="AC90" s="532"/>
      <c r="AD90" s="532"/>
      <c r="AE90" s="532"/>
      <c r="AF90" s="532"/>
      <c r="AG90" s="532"/>
      <c r="AH90" s="532"/>
      <c r="AI90" s="532"/>
      <c r="AJ90" s="532"/>
      <c r="AK90" s="532"/>
      <c r="AL90" s="532"/>
      <c r="AM90" s="532"/>
      <c r="AN90" s="532"/>
      <c r="AO90" s="532"/>
      <c r="AP90" s="532"/>
      <c r="AQ90" s="532"/>
      <c r="AR90" s="532"/>
      <c r="AS90" s="532"/>
      <c r="AT90" s="532"/>
      <c r="AU90" s="532"/>
      <c r="AV90" s="532"/>
      <c r="AW90" s="532"/>
      <c r="AX90" s="532"/>
      <c r="AY90" s="532"/>
      <c r="AZ90" s="532"/>
      <c r="BA90" s="532"/>
      <c r="BB90" s="532"/>
      <c r="BC90" s="532"/>
      <c r="BD90" s="532"/>
      <c r="BE90" s="559"/>
      <c r="BF90" s="559"/>
      <c r="BG90" s="532"/>
      <c r="BH90" s="532"/>
      <c r="BI90" s="532">
        <v>0</v>
      </c>
      <c r="BJ90" s="532">
        <v>1</v>
      </c>
      <c r="BK90" s="532">
        <v>0</v>
      </c>
      <c r="BL90"/>
      <c r="BM90"/>
      <c r="BN90"/>
      <c r="BO90"/>
      <c r="BP90"/>
      <c r="BQ90"/>
      <c r="BR90"/>
      <c r="BS90"/>
      <c r="BT90"/>
      <c r="BU90" s="532"/>
      <c r="BV90" s="532"/>
      <c r="BW90"/>
      <c r="BX90"/>
      <c r="BY90" s="532"/>
      <c r="BZ90"/>
      <c r="CA90"/>
      <c r="CB90"/>
      <c r="CC90"/>
      <c r="CD90" s="532"/>
      <c r="CE90"/>
      <c r="CF90"/>
      <c r="CG90"/>
      <c r="CH90" s="532">
        <v>0</v>
      </c>
      <c r="CI90" s="286" t="str">
        <f t="shared" si="12"/>
        <v>Small</v>
      </c>
      <c r="CJ90"/>
      <c r="CK90"/>
    </row>
    <row r="91" spans="1:89" ht="21.6" customHeight="1">
      <c r="A91" t="s">
        <v>163</v>
      </c>
      <c r="B91" t="s">
        <v>507</v>
      </c>
      <c r="C91" s="558" t="s">
        <v>76</v>
      </c>
      <c r="D91" s="54">
        <v>2023</v>
      </c>
      <c r="E91" s="284">
        <f t="shared" si="0"/>
        <v>0</v>
      </c>
      <c r="F91" s="284">
        <f t="shared" si="1"/>
        <v>10565</v>
      </c>
      <c r="G91" s="284">
        <f t="shared" si="2"/>
        <v>14323</v>
      </c>
      <c r="H91" s="284">
        <f t="shared" si="3"/>
        <v>24888</v>
      </c>
      <c r="I91" s="284">
        <f t="shared" si="4"/>
        <v>0</v>
      </c>
      <c r="J91" s="284">
        <f t="shared" si="5"/>
        <v>0</v>
      </c>
      <c r="K91" s="284">
        <f t="shared" si="6"/>
        <v>0</v>
      </c>
      <c r="L91" s="284">
        <f t="shared" si="7"/>
        <v>24888</v>
      </c>
      <c r="M91" s="284">
        <f t="shared" si="8"/>
        <v>0</v>
      </c>
      <c r="N91" s="284">
        <f t="shared" si="9"/>
        <v>0</v>
      </c>
      <c r="O91" s="284">
        <f t="shared" si="10"/>
        <v>24888</v>
      </c>
      <c r="P91" s="284">
        <f t="shared" si="11"/>
        <v>24888</v>
      </c>
      <c r="Q91" s="284">
        <f t="shared" si="13"/>
        <v>24888</v>
      </c>
      <c r="R91" s="284">
        <f t="shared" si="14"/>
        <v>24888</v>
      </c>
      <c r="S91" s="49"/>
      <c r="T91" s="49"/>
      <c r="U91" s="49"/>
      <c r="V91" s="49"/>
      <c r="W91" s="49"/>
      <c r="X91" s="49"/>
      <c r="Y91" s="532"/>
      <c r="Z91" s="532"/>
      <c r="AA91" s="532">
        <v>10146</v>
      </c>
      <c r="AB91" s="532">
        <v>205</v>
      </c>
      <c r="AC91" s="532">
        <v>13754</v>
      </c>
      <c r="AD91" s="532">
        <v>278</v>
      </c>
      <c r="AE91" s="532"/>
      <c r="AF91" s="532"/>
      <c r="AG91" s="532">
        <v>0</v>
      </c>
      <c r="AH91" s="532">
        <v>0</v>
      </c>
      <c r="AI91" s="532">
        <v>0</v>
      </c>
      <c r="AJ91" s="532">
        <v>0</v>
      </c>
      <c r="AK91" s="532"/>
      <c r="AL91" s="532"/>
      <c r="AM91" s="532">
        <v>0</v>
      </c>
      <c r="AN91" s="532">
        <v>0</v>
      </c>
      <c r="AO91" s="532">
        <v>0</v>
      </c>
      <c r="AP91" s="532">
        <v>0</v>
      </c>
      <c r="AQ91" s="532"/>
      <c r="AR91" s="532"/>
      <c r="AS91" s="532">
        <v>0</v>
      </c>
      <c r="AT91" s="532">
        <v>0</v>
      </c>
      <c r="AU91" s="532">
        <v>0</v>
      </c>
      <c r="AV91" s="532">
        <v>0</v>
      </c>
      <c r="AW91" s="532"/>
      <c r="AX91" s="532"/>
      <c r="AY91" s="532">
        <v>419</v>
      </c>
      <c r="AZ91" s="532">
        <v>0</v>
      </c>
      <c r="BA91" s="532">
        <v>569</v>
      </c>
      <c r="BB91" s="532">
        <v>0</v>
      </c>
      <c r="BC91" s="532"/>
      <c r="BD91" s="532"/>
      <c r="BE91" s="559">
        <v>0</v>
      </c>
      <c r="BF91" s="559">
        <v>0</v>
      </c>
      <c r="BG91" s="532">
        <v>0</v>
      </c>
      <c r="BH91" s="532">
        <v>0</v>
      </c>
      <c r="BI91" s="532"/>
      <c r="BJ91" s="532"/>
      <c r="BK91" s="532"/>
      <c r="BL91"/>
      <c r="BM91"/>
      <c r="BN91"/>
      <c r="BO91"/>
      <c r="BP91"/>
      <c r="BQ91"/>
      <c r="BR91"/>
      <c r="BS91"/>
      <c r="BT91"/>
      <c r="BU91" s="532"/>
      <c r="BV91" s="532"/>
      <c r="BW91"/>
      <c r="BX91"/>
      <c r="BY91" s="532"/>
      <c r="BZ91"/>
      <c r="CA91"/>
      <c r="CB91"/>
      <c r="CC91"/>
      <c r="CD91" s="532"/>
      <c r="CE91"/>
      <c r="CF91"/>
      <c r="CG91"/>
      <c r="CH91" s="532"/>
      <c r="CI91" s="286" t="str">
        <f t="shared" si="12"/>
        <v>Small</v>
      </c>
      <c r="CJ91"/>
      <c r="CK91"/>
    </row>
    <row r="92" spans="1:89" ht="21.6" customHeight="1">
      <c r="A92" t="s">
        <v>235</v>
      </c>
      <c r="B92" s="560" t="s">
        <v>367</v>
      </c>
      <c r="C92" s="560" t="s">
        <v>77</v>
      </c>
      <c r="D92" s="563">
        <v>2023</v>
      </c>
      <c r="E92" s="284">
        <f t="shared" ref="E92:E155" si="15">S92+Y92+AE92+AK92+AQ92+AW92+BC92</f>
        <v>0</v>
      </c>
      <c r="F92" s="284">
        <f t="shared" ref="F92:F155" si="16">U92+AA92+AG92+AM92+AS92+AY92+BE92</f>
        <v>0</v>
      </c>
      <c r="G92" s="284">
        <f t="shared" ref="G92:G155" si="17">W92+AC92+AI92+AO92+AU92+BA92+BG92+BI92+BJ92</f>
        <v>0</v>
      </c>
      <c r="H92" s="284">
        <f t="shared" ref="H92:H155" si="18">SUM(E92:G92)</f>
        <v>0</v>
      </c>
      <c r="I92" s="284">
        <f t="shared" ref="I92:I155" si="19">BM92+BK92</f>
        <v>0</v>
      </c>
      <c r="J92" s="284">
        <f t="shared" ref="J92:J155" si="20">BO92+BQ92+BS92</f>
        <v>0</v>
      </c>
      <c r="K92" s="284">
        <f t="shared" ref="K92:K155" si="21">I92+J92</f>
        <v>0</v>
      </c>
      <c r="L92" s="284">
        <f t="shared" ref="L92:L155" si="22">H92+K92</f>
        <v>0</v>
      </c>
      <c r="M92" s="284">
        <f t="shared" ref="M92:M155" si="23">BW92+BU92+BV92+BX92+BY92+BZ92</f>
        <v>0</v>
      </c>
      <c r="N92" s="284">
        <f t="shared" ref="N92:N155" si="24">M92+CB92</f>
        <v>2468</v>
      </c>
      <c r="O92" s="284">
        <f t="shared" ref="O92:O155" si="25">N92+L92</f>
        <v>2468</v>
      </c>
      <c r="P92" s="284">
        <f t="shared" ref="P92:P155" si="26">L92+CD92</f>
        <v>0</v>
      </c>
      <c r="Q92" s="284">
        <f t="shared" ref="Q92:Q155" si="27">O92+CD92</f>
        <v>2468</v>
      </c>
      <c r="R92" s="284">
        <f t="shared" ref="R92:R155" si="28">Q92+CH92+CF92</f>
        <v>2468</v>
      </c>
      <c r="S92" s="561">
        <v>0</v>
      </c>
      <c r="T92" s="561">
        <v>0</v>
      </c>
      <c r="U92" s="561">
        <v>0</v>
      </c>
      <c r="V92" s="561">
        <v>0</v>
      </c>
      <c r="W92" s="561">
        <v>0</v>
      </c>
      <c r="X92" s="561">
        <v>0</v>
      </c>
      <c r="Y92" s="561">
        <v>0</v>
      </c>
      <c r="Z92" s="561">
        <v>0</v>
      </c>
      <c r="AA92" s="561">
        <v>0</v>
      </c>
      <c r="AB92" s="561">
        <v>0</v>
      </c>
      <c r="AC92" s="561">
        <v>0</v>
      </c>
      <c r="AD92" s="561">
        <v>0</v>
      </c>
      <c r="AE92" s="561">
        <v>0</v>
      </c>
      <c r="AF92" s="561">
        <v>0</v>
      </c>
      <c r="AG92" s="561">
        <v>0</v>
      </c>
      <c r="AH92" s="561">
        <v>0</v>
      </c>
      <c r="AI92" s="561">
        <v>0</v>
      </c>
      <c r="AJ92" s="561">
        <v>0</v>
      </c>
      <c r="AK92" s="561"/>
      <c r="AL92" s="561"/>
      <c r="AM92" s="561"/>
      <c r="AN92" s="561"/>
      <c r="AO92" s="561"/>
      <c r="AP92" s="561"/>
      <c r="AQ92" s="561"/>
      <c r="AR92" s="561"/>
      <c r="AS92" s="561"/>
      <c r="AT92" s="561"/>
      <c r="AU92" s="561"/>
      <c r="AV92" s="561"/>
      <c r="AW92" s="561"/>
      <c r="AX92" s="561"/>
      <c r="AY92" s="561"/>
      <c r="AZ92" s="561"/>
      <c r="BA92" s="561"/>
      <c r="BB92" s="561"/>
      <c r="BC92" s="561"/>
      <c r="BD92" s="561"/>
      <c r="BE92" s="561"/>
      <c r="BF92" s="561"/>
      <c r="BG92" s="561"/>
      <c r="BH92" s="561"/>
      <c r="BI92" s="561"/>
      <c r="BJ92" s="561"/>
      <c r="BK92" s="561">
        <v>0</v>
      </c>
      <c r="BL92" s="561">
        <v>0</v>
      </c>
      <c r="BM92" s="561">
        <v>0</v>
      </c>
      <c r="BN92" s="561">
        <v>0</v>
      </c>
      <c r="BO92" s="561">
        <v>0</v>
      </c>
      <c r="BP92" s="561">
        <v>0</v>
      </c>
      <c r="BQ92" s="561">
        <v>0</v>
      </c>
      <c r="BR92" s="561">
        <v>0</v>
      </c>
      <c r="BS92" s="561">
        <v>0</v>
      </c>
      <c r="BT92" s="561">
        <v>0</v>
      </c>
      <c r="BU92" s="561"/>
      <c r="BV92" s="561"/>
      <c r="BW92" s="561"/>
      <c r="BX92" s="561"/>
      <c r="BY92" s="561"/>
      <c r="BZ92" s="561">
        <v>0</v>
      </c>
      <c r="CA92" s="561">
        <v>0</v>
      </c>
      <c r="CB92" s="561">
        <v>2468</v>
      </c>
      <c r="CC92" s="561">
        <v>0</v>
      </c>
      <c r="CD92" s="561">
        <v>0</v>
      </c>
      <c r="CE92" s="561">
        <v>0</v>
      </c>
      <c r="CF92" s="561">
        <v>0</v>
      </c>
      <c r="CG92" s="561">
        <v>0</v>
      </c>
      <c r="CH92"/>
      <c r="CI92" s="286" t="str">
        <f t="shared" ref="CI92:CI155" si="29">IF(Q92&gt;100000, "Large", "Small")</f>
        <v>Small</v>
      </c>
      <c r="CJ92"/>
      <c r="CK92"/>
    </row>
    <row r="93" spans="1:89" ht="21.6" customHeight="1">
      <c r="A93" t="s">
        <v>197</v>
      </c>
      <c r="B93" s="560" t="s">
        <v>368</v>
      </c>
      <c r="C93" s="560" t="s">
        <v>77</v>
      </c>
      <c r="D93" s="563">
        <v>2023</v>
      </c>
      <c r="E93" s="284">
        <f t="shared" si="15"/>
        <v>0</v>
      </c>
      <c r="F93" s="284">
        <f t="shared" si="16"/>
        <v>0</v>
      </c>
      <c r="G93" s="284">
        <f t="shared" si="17"/>
        <v>0</v>
      </c>
      <c r="H93" s="284">
        <f t="shared" si="18"/>
        <v>0</v>
      </c>
      <c r="I93" s="284">
        <f t="shared" si="19"/>
        <v>0</v>
      </c>
      <c r="J93" s="284">
        <f t="shared" si="20"/>
        <v>0</v>
      </c>
      <c r="K93" s="284">
        <f t="shared" si="21"/>
        <v>0</v>
      </c>
      <c r="L93" s="284">
        <f t="shared" si="22"/>
        <v>0</v>
      </c>
      <c r="M93" s="284">
        <f t="shared" si="23"/>
        <v>0</v>
      </c>
      <c r="N93" s="284">
        <f t="shared" si="24"/>
        <v>29378</v>
      </c>
      <c r="O93" s="284">
        <f t="shared" si="25"/>
        <v>29378</v>
      </c>
      <c r="P93" s="284">
        <f t="shared" si="26"/>
        <v>0</v>
      </c>
      <c r="Q93" s="284">
        <f t="shared" si="27"/>
        <v>29378</v>
      </c>
      <c r="R93" s="284">
        <f t="shared" si="28"/>
        <v>29378</v>
      </c>
      <c r="S93" s="561">
        <v>0</v>
      </c>
      <c r="T93" s="561">
        <v>0</v>
      </c>
      <c r="U93" s="561">
        <v>0</v>
      </c>
      <c r="V93" s="561">
        <v>0</v>
      </c>
      <c r="W93" s="561">
        <v>0</v>
      </c>
      <c r="X93" s="561">
        <v>0</v>
      </c>
      <c r="Y93" s="561">
        <v>0</v>
      </c>
      <c r="Z93" s="561">
        <v>0</v>
      </c>
      <c r="AA93" s="561">
        <v>0</v>
      </c>
      <c r="AB93" s="561">
        <v>0</v>
      </c>
      <c r="AC93" s="561">
        <v>0</v>
      </c>
      <c r="AD93" s="561">
        <v>0</v>
      </c>
      <c r="AE93" s="561">
        <v>0</v>
      </c>
      <c r="AF93" s="561">
        <v>0</v>
      </c>
      <c r="AG93" s="561">
        <v>0</v>
      </c>
      <c r="AH93" s="561">
        <v>0</v>
      </c>
      <c r="AI93" s="561">
        <v>0</v>
      </c>
      <c r="AJ93" s="561">
        <v>0</v>
      </c>
      <c r="AK93" s="561"/>
      <c r="AL93" s="561"/>
      <c r="AM93" s="561"/>
      <c r="AN93" s="561"/>
      <c r="AO93" s="561"/>
      <c r="AP93" s="561"/>
      <c r="AQ93" s="561"/>
      <c r="AR93" s="561"/>
      <c r="AS93" s="561"/>
      <c r="AT93" s="561"/>
      <c r="AU93" s="561"/>
      <c r="AV93" s="561"/>
      <c r="AW93" s="561"/>
      <c r="AX93" s="561"/>
      <c r="AY93" s="561"/>
      <c r="AZ93" s="561"/>
      <c r="BA93" s="561"/>
      <c r="BB93" s="561"/>
      <c r="BC93" s="561"/>
      <c r="BD93" s="561"/>
      <c r="BE93" s="561"/>
      <c r="BF93" s="561"/>
      <c r="BG93" s="561"/>
      <c r="BH93" s="561"/>
      <c r="BI93" s="561"/>
      <c r="BJ93" s="561"/>
      <c r="BK93" s="561">
        <v>0</v>
      </c>
      <c r="BL93" s="561">
        <v>0</v>
      </c>
      <c r="BM93" s="561">
        <v>0</v>
      </c>
      <c r="BN93" s="561">
        <v>0</v>
      </c>
      <c r="BO93" s="561">
        <v>0</v>
      </c>
      <c r="BP93" s="561">
        <v>0</v>
      </c>
      <c r="BQ93" s="561">
        <v>0</v>
      </c>
      <c r="BR93" s="561">
        <v>0</v>
      </c>
      <c r="BS93" s="561">
        <v>0</v>
      </c>
      <c r="BT93" s="561">
        <v>0</v>
      </c>
      <c r="BU93" s="561"/>
      <c r="BV93" s="561"/>
      <c r="BW93" s="561"/>
      <c r="BX93" s="561"/>
      <c r="BY93" s="561"/>
      <c r="BZ93" s="561">
        <v>0</v>
      </c>
      <c r="CA93" s="561">
        <v>0</v>
      </c>
      <c r="CB93" s="561">
        <v>29378</v>
      </c>
      <c r="CC93" s="561">
        <v>0</v>
      </c>
      <c r="CD93" s="561">
        <v>0</v>
      </c>
      <c r="CE93" s="561">
        <v>0</v>
      </c>
      <c r="CF93" s="561">
        <v>0</v>
      </c>
      <c r="CG93" s="561">
        <v>0</v>
      </c>
      <c r="CH93"/>
      <c r="CI93" s="286" t="str">
        <f t="shared" si="29"/>
        <v>Small</v>
      </c>
      <c r="CJ93"/>
      <c r="CK93"/>
    </row>
    <row r="94" spans="1:89" ht="21.6" customHeight="1">
      <c r="A94" t="s">
        <v>138</v>
      </c>
      <c r="B94" s="560" t="s">
        <v>415</v>
      </c>
      <c r="C94" s="560" t="s">
        <v>77</v>
      </c>
      <c r="D94" s="563">
        <v>2023</v>
      </c>
      <c r="E94" s="284">
        <f t="shared" si="15"/>
        <v>0</v>
      </c>
      <c r="F94" s="284">
        <f t="shared" si="16"/>
        <v>0</v>
      </c>
      <c r="G94" s="284">
        <f t="shared" si="17"/>
        <v>0</v>
      </c>
      <c r="H94" s="284">
        <f t="shared" si="18"/>
        <v>0</v>
      </c>
      <c r="I94" s="284">
        <f t="shared" si="19"/>
        <v>21548</v>
      </c>
      <c r="J94" s="284">
        <f t="shared" si="20"/>
        <v>58113</v>
      </c>
      <c r="K94" s="284">
        <f t="shared" si="21"/>
        <v>79661</v>
      </c>
      <c r="L94" s="284">
        <f t="shared" si="22"/>
        <v>79661</v>
      </c>
      <c r="M94" s="284">
        <f t="shared" si="23"/>
        <v>0</v>
      </c>
      <c r="N94" s="284">
        <f t="shared" si="24"/>
        <v>0</v>
      </c>
      <c r="O94" s="284">
        <f t="shared" si="25"/>
        <v>79661</v>
      </c>
      <c r="P94" s="284">
        <f t="shared" si="26"/>
        <v>79661</v>
      </c>
      <c r="Q94" s="284">
        <f t="shared" si="27"/>
        <v>79661</v>
      </c>
      <c r="R94" s="284">
        <f t="shared" si="28"/>
        <v>79661</v>
      </c>
      <c r="S94" s="561">
        <v>0</v>
      </c>
      <c r="T94" s="561">
        <v>0</v>
      </c>
      <c r="U94" s="561">
        <v>0</v>
      </c>
      <c r="V94" s="561">
        <v>0</v>
      </c>
      <c r="W94" s="561">
        <v>0</v>
      </c>
      <c r="X94" s="561">
        <v>0</v>
      </c>
      <c r="Y94" s="561">
        <v>0</v>
      </c>
      <c r="Z94" s="561">
        <v>0</v>
      </c>
      <c r="AA94" s="561">
        <v>0</v>
      </c>
      <c r="AB94" s="561">
        <v>0</v>
      </c>
      <c r="AC94" s="561">
        <v>0</v>
      </c>
      <c r="AD94" s="561">
        <v>0</v>
      </c>
      <c r="AE94" s="561">
        <v>0</v>
      </c>
      <c r="AF94" s="561">
        <v>0</v>
      </c>
      <c r="AG94" s="561">
        <v>0</v>
      </c>
      <c r="AH94" s="561">
        <v>0</v>
      </c>
      <c r="AI94" s="561">
        <v>0</v>
      </c>
      <c r="AJ94" s="561">
        <v>0</v>
      </c>
      <c r="AK94" s="561"/>
      <c r="AL94" s="561"/>
      <c r="AM94" s="561"/>
      <c r="AN94" s="561"/>
      <c r="AO94" s="561"/>
      <c r="AP94" s="561"/>
      <c r="AQ94" s="561"/>
      <c r="AR94" s="561"/>
      <c r="AS94" s="561"/>
      <c r="AT94" s="561"/>
      <c r="AU94" s="561"/>
      <c r="AV94" s="561"/>
      <c r="AW94" s="561"/>
      <c r="AX94" s="561"/>
      <c r="AY94" s="561"/>
      <c r="AZ94" s="561"/>
      <c r="BA94" s="561"/>
      <c r="BB94" s="561"/>
      <c r="BC94" s="561"/>
      <c r="BD94" s="561"/>
      <c r="BE94" s="561"/>
      <c r="BF94" s="561"/>
      <c r="BG94" s="561"/>
      <c r="BH94" s="561"/>
      <c r="BI94" s="561"/>
      <c r="BJ94" s="561"/>
      <c r="BK94" s="561">
        <v>21548</v>
      </c>
      <c r="BL94" s="561">
        <v>0</v>
      </c>
      <c r="BM94" s="561">
        <v>0</v>
      </c>
      <c r="BN94" s="561">
        <v>0</v>
      </c>
      <c r="BO94" s="561">
        <v>58113</v>
      </c>
      <c r="BP94" s="561">
        <v>0</v>
      </c>
      <c r="BQ94" s="561">
        <v>0</v>
      </c>
      <c r="BR94" s="561">
        <v>0</v>
      </c>
      <c r="BS94" s="561">
        <v>0</v>
      </c>
      <c r="BT94" s="561">
        <v>0</v>
      </c>
      <c r="BU94" s="561"/>
      <c r="BV94" s="561"/>
      <c r="BW94" s="561"/>
      <c r="BX94" s="561"/>
      <c r="BY94" s="561"/>
      <c r="BZ94" s="561">
        <v>0</v>
      </c>
      <c r="CA94" s="561">
        <v>0</v>
      </c>
      <c r="CB94" s="561">
        <v>0</v>
      </c>
      <c r="CC94" s="561">
        <v>0</v>
      </c>
      <c r="CD94" s="561">
        <v>0</v>
      </c>
      <c r="CE94" s="561">
        <v>0</v>
      </c>
      <c r="CF94" s="561">
        <v>0</v>
      </c>
      <c r="CG94" s="561">
        <v>0</v>
      </c>
      <c r="CH94"/>
      <c r="CI94" s="286" t="str">
        <f t="shared" si="29"/>
        <v>Small</v>
      </c>
      <c r="CJ94"/>
      <c r="CK94"/>
    </row>
    <row r="95" spans="1:89" ht="21.6" customHeight="1">
      <c r="A95" t="s">
        <v>138</v>
      </c>
      <c r="B95" s="560" t="s">
        <v>416</v>
      </c>
      <c r="C95" s="560" t="s">
        <v>77</v>
      </c>
      <c r="D95" s="563">
        <v>2023</v>
      </c>
      <c r="E95" s="284">
        <f t="shared" si="15"/>
        <v>2355</v>
      </c>
      <c r="F95" s="284">
        <f t="shared" si="16"/>
        <v>21357</v>
      </c>
      <c r="G95" s="284">
        <f t="shared" si="17"/>
        <v>192148</v>
      </c>
      <c r="H95" s="284">
        <f t="shared" si="18"/>
        <v>215860</v>
      </c>
      <c r="I95" s="284">
        <f t="shared" si="19"/>
        <v>8172</v>
      </c>
      <c r="J95" s="284">
        <f t="shared" si="20"/>
        <v>0</v>
      </c>
      <c r="K95" s="284">
        <f t="shared" si="21"/>
        <v>8172</v>
      </c>
      <c r="L95" s="284">
        <f t="shared" si="22"/>
        <v>224032</v>
      </c>
      <c r="M95" s="284">
        <f t="shared" si="23"/>
        <v>0</v>
      </c>
      <c r="N95" s="284">
        <f t="shared" si="24"/>
        <v>0</v>
      </c>
      <c r="O95" s="284">
        <f t="shared" si="25"/>
        <v>224032</v>
      </c>
      <c r="P95" s="284">
        <f t="shared" si="26"/>
        <v>224032</v>
      </c>
      <c r="Q95" s="284">
        <f t="shared" si="27"/>
        <v>224032</v>
      </c>
      <c r="R95" s="284">
        <f t="shared" si="28"/>
        <v>224032</v>
      </c>
      <c r="S95" s="561">
        <v>2355</v>
      </c>
      <c r="T95" s="561">
        <v>0</v>
      </c>
      <c r="U95" s="561">
        <v>21357</v>
      </c>
      <c r="V95" s="561">
        <v>0</v>
      </c>
      <c r="W95" s="561">
        <v>192147</v>
      </c>
      <c r="X95" s="561">
        <v>195</v>
      </c>
      <c r="Y95" s="561">
        <v>0</v>
      </c>
      <c r="Z95" s="561">
        <v>0</v>
      </c>
      <c r="AA95" s="561">
        <v>0</v>
      </c>
      <c r="AB95" s="561">
        <v>0</v>
      </c>
      <c r="AC95" s="561">
        <v>0</v>
      </c>
      <c r="AD95" s="561">
        <v>0</v>
      </c>
      <c r="AE95" s="561">
        <v>0</v>
      </c>
      <c r="AF95" s="561">
        <v>0</v>
      </c>
      <c r="AG95" s="561">
        <v>0</v>
      </c>
      <c r="AH95" s="561">
        <v>0</v>
      </c>
      <c r="AI95" s="561">
        <v>1</v>
      </c>
      <c r="AJ95" s="561">
        <v>0</v>
      </c>
      <c r="AK95" s="561"/>
      <c r="AL95" s="561"/>
      <c r="AM95" s="561"/>
      <c r="AN95" s="561"/>
      <c r="AO95" s="561"/>
      <c r="AP95" s="561"/>
      <c r="AQ95" s="561"/>
      <c r="AR95" s="561"/>
      <c r="AS95" s="561"/>
      <c r="AT95" s="561"/>
      <c r="AU95" s="561"/>
      <c r="AV95" s="561"/>
      <c r="AW95" s="561"/>
      <c r="AX95" s="561"/>
      <c r="AY95" s="561"/>
      <c r="AZ95" s="561"/>
      <c r="BA95" s="561"/>
      <c r="BB95" s="561"/>
      <c r="BC95" s="561"/>
      <c r="BD95" s="561"/>
      <c r="BE95" s="561"/>
      <c r="BF95" s="561"/>
      <c r="BG95" s="561"/>
      <c r="BH95" s="561"/>
      <c r="BI95" s="561"/>
      <c r="BJ95" s="561"/>
      <c r="BK95" s="561">
        <v>8172</v>
      </c>
      <c r="BL95" s="561">
        <v>0</v>
      </c>
      <c r="BM95" s="561">
        <v>0</v>
      </c>
      <c r="BN95" s="561">
        <v>0</v>
      </c>
      <c r="BO95" s="561">
        <v>0</v>
      </c>
      <c r="BP95" s="561">
        <v>0</v>
      </c>
      <c r="BQ95" s="561">
        <v>0</v>
      </c>
      <c r="BR95" s="561">
        <v>0</v>
      </c>
      <c r="BS95" s="561">
        <v>0</v>
      </c>
      <c r="BT95" s="561">
        <v>0</v>
      </c>
      <c r="BU95" s="561"/>
      <c r="BV95" s="561"/>
      <c r="BW95" s="561"/>
      <c r="BX95" s="561"/>
      <c r="BY95" s="561"/>
      <c r="BZ95" s="561">
        <v>0</v>
      </c>
      <c r="CA95" s="561">
        <v>0</v>
      </c>
      <c r="CB95" s="561">
        <v>0</v>
      </c>
      <c r="CC95" s="561">
        <v>0</v>
      </c>
      <c r="CD95" s="561">
        <v>0</v>
      </c>
      <c r="CE95" s="561">
        <v>0</v>
      </c>
      <c r="CF95" s="561">
        <v>0</v>
      </c>
      <c r="CG95" s="561">
        <v>0</v>
      </c>
      <c r="CH95"/>
      <c r="CI95" s="286" t="str">
        <f t="shared" si="29"/>
        <v>Large</v>
      </c>
      <c r="CJ95"/>
      <c r="CK95"/>
    </row>
    <row r="96" spans="1:89" ht="21.6" customHeight="1">
      <c r="A96" t="s">
        <v>206</v>
      </c>
      <c r="B96" s="560" t="s">
        <v>472</v>
      </c>
      <c r="C96" s="560" t="s">
        <v>77</v>
      </c>
      <c r="D96" s="563">
        <v>2023</v>
      </c>
      <c r="E96" s="284">
        <f t="shared" si="15"/>
        <v>0</v>
      </c>
      <c r="F96" s="284">
        <f t="shared" si="16"/>
        <v>0</v>
      </c>
      <c r="G96" s="284">
        <f t="shared" si="17"/>
        <v>0</v>
      </c>
      <c r="H96" s="284">
        <f t="shared" si="18"/>
        <v>0</v>
      </c>
      <c r="I96" s="284">
        <f t="shared" si="19"/>
        <v>615</v>
      </c>
      <c r="J96" s="284">
        <f t="shared" si="20"/>
        <v>657</v>
      </c>
      <c r="K96" s="284">
        <f t="shared" si="21"/>
        <v>1272</v>
      </c>
      <c r="L96" s="284">
        <f t="shared" si="22"/>
        <v>1272</v>
      </c>
      <c r="M96" s="284">
        <f t="shared" si="23"/>
        <v>0</v>
      </c>
      <c r="N96" s="284">
        <f t="shared" si="24"/>
        <v>0</v>
      </c>
      <c r="O96" s="284">
        <f t="shared" si="25"/>
        <v>1272</v>
      </c>
      <c r="P96" s="284">
        <f t="shared" si="26"/>
        <v>1272</v>
      </c>
      <c r="Q96" s="284">
        <f t="shared" si="27"/>
        <v>1272</v>
      </c>
      <c r="R96" s="284">
        <f t="shared" si="28"/>
        <v>1272</v>
      </c>
      <c r="S96" s="561">
        <v>0</v>
      </c>
      <c r="T96" s="561">
        <v>0</v>
      </c>
      <c r="U96" s="561">
        <v>0</v>
      </c>
      <c r="V96" s="561">
        <v>0</v>
      </c>
      <c r="W96" s="561">
        <v>0</v>
      </c>
      <c r="X96" s="561">
        <v>0</v>
      </c>
      <c r="Y96" s="561">
        <v>0</v>
      </c>
      <c r="Z96" s="561">
        <v>0</v>
      </c>
      <c r="AA96" s="561">
        <v>0</v>
      </c>
      <c r="AB96" s="561">
        <v>0</v>
      </c>
      <c r="AC96" s="561">
        <v>0</v>
      </c>
      <c r="AD96" s="561">
        <v>0</v>
      </c>
      <c r="AE96" s="561">
        <v>0</v>
      </c>
      <c r="AF96" s="561">
        <v>0</v>
      </c>
      <c r="AG96" s="561">
        <v>0</v>
      </c>
      <c r="AH96" s="561">
        <v>0</v>
      </c>
      <c r="AI96" s="561">
        <v>0</v>
      </c>
      <c r="AJ96" s="561">
        <v>0</v>
      </c>
      <c r="AK96" s="561"/>
      <c r="AL96" s="561"/>
      <c r="AM96" s="561"/>
      <c r="AN96" s="561"/>
      <c r="AO96" s="561"/>
      <c r="AP96" s="561"/>
      <c r="AQ96" s="561"/>
      <c r="AR96" s="561"/>
      <c r="AS96" s="561"/>
      <c r="AT96" s="561"/>
      <c r="AU96" s="561"/>
      <c r="AV96" s="561"/>
      <c r="AW96" s="561"/>
      <c r="AX96" s="561"/>
      <c r="AY96" s="561"/>
      <c r="AZ96" s="561"/>
      <c r="BA96" s="561"/>
      <c r="BB96" s="561"/>
      <c r="BC96" s="561"/>
      <c r="BD96" s="561"/>
      <c r="BE96" s="561"/>
      <c r="BF96" s="561"/>
      <c r="BG96" s="561"/>
      <c r="BH96" s="561"/>
      <c r="BI96" s="561"/>
      <c r="BJ96" s="561"/>
      <c r="BK96" s="561">
        <v>615</v>
      </c>
      <c r="BL96" s="561">
        <v>0</v>
      </c>
      <c r="BM96" s="561">
        <v>0</v>
      </c>
      <c r="BN96" s="561">
        <v>0</v>
      </c>
      <c r="BO96" s="561">
        <v>657</v>
      </c>
      <c r="BP96" s="561">
        <v>0</v>
      </c>
      <c r="BQ96" s="561">
        <v>0</v>
      </c>
      <c r="BR96" s="561">
        <v>0</v>
      </c>
      <c r="BS96" s="561">
        <v>0</v>
      </c>
      <c r="BT96" s="561">
        <v>0</v>
      </c>
      <c r="BU96" s="561"/>
      <c r="BV96" s="561"/>
      <c r="BW96" s="561"/>
      <c r="BX96" s="561"/>
      <c r="BY96" s="561"/>
      <c r="BZ96" s="561">
        <v>0</v>
      </c>
      <c r="CA96" s="561">
        <v>0</v>
      </c>
      <c r="CB96" s="561">
        <v>0</v>
      </c>
      <c r="CC96" s="561">
        <v>0</v>
      </c>
      <c r="CD96" s="561">
        <v>0</v>
      </c>
      <c r="CE96" s="561">
        <v>0</v>
      </c>
      <c r="CF96" s="561">
        <v>0</v>
      </c>
      <c r="CG96" s="561">
        <v>0</v>
      </c>
      <c r="CH96"/>
      <c r="CI96" s="286" t="str">
        <f t="shared" si="29"/>
        <v>Small</v>
      </c>
      <c r="CJ96"/>
      <c r="CK96"/>
    </row>
    <row r="97" spans="1:89" ht="21.6" customHeight="1">
      <c r="A97" t="s">
        <v>161</v>
      </c>
      <c r="B97" s="560" t="s">
        <v>370</v>
      </c>
      <c r="C97" s="560" t="s">
        <v>77</v>
      </c>
      <c r="D97" s="563">
        <v>2023</v>
      </c>
      <c r="E97" s="284">
        <f t="shared" si="15"/>
        <v>0</v>
      </c>
      <c r="F97" s="284">
        <f t="shared" si="16"/>
        <v>0</v>
      </c>
      <c r="G97" s="284">
        <f t="shared" si="17"/>
        <v>0</v>
      </c>
      <c r="H97" s="284">
        <f t="shared" si="18"/>
        <v>0</v>
      </c>
      <c r="I97" s="284">
        <f t="shared" si="19"/>
        <v>0</v>
      </c>
      <c r="J97" s="284">
        <f t="shared" si="20"/>
        <v>347072</v>
      </c>
      <c r="K97" s="284">
        <f t="shared" si="21"/>
        <v>347072</v>
      </c>
      <c r="L97" s="284">
        <f t="shared" si="22"/>
        <v>347072</v>
      </c>
      <c r="M97" s="284">
        <f t="shared" si="23"/>
        <v>5622</v>
      </c>
      <c r="N97" s="284">
        <f t="shared" si="24"/>
        <v>5622</v>
      </c>
      <c r="O97" s="284">
        <f t="shared" si="25"/>
        <v>352694</v>
      </c>
      <c r="P97" s="284">
        <f t="shared" si="26"/>
        <v>347072</v>
      </c>
      <c r="Q97" s="284">
        <f t="shared" si="27"/>
        <v>352694</v>
      </c>
      <c r="R97" s="284">
        <f t="shared" si="28"/>
        <v>352694</v>
      </c>
      <c r="S97" s="561">
        <v>0</v>
      </c>
      <c r="T97" s="561">
        <v>0</v>
      </c>
      <c r="U97" s="561">
        <v>0</v>
      </c>
      <c r="V97" s="561">
        <v>0</v>
      </c>
      <c r="W97" s="561">
        <v>0</v>
      </c>
      <c r="X97" s="561">
        <v>0</v>
      </c>
      <c r="Y97" s="561">
        <v>0</v>
      </c>
      <c r="Z97" s="561">
        <v>0</v>
      </c>
      <c r="AA97" s="561">
        <v>0</v>
      </c>
      <c r="AB97" s="561">
        <v>0</v>
      </c>
      <c r="AC97" s="561">
        <v>0</v>
      </c>
      <c r="AD97" s="561">
        <v>0</v>
      </c>
      <c r="AE97" s="561">
        <v>0</v>
      </c>
      <c r="AF97" s="561">
        <v>0</v>
      </c>
      <c r="AG97" s="561">
        <v>0</v>
      </c>
      <c r="AH97" s="561">
        <v>0</v>
      </c>
      <c r="AI97" s="561">
        <v>0</v>
      </c>
      <c r="AJ97" s="561">
        <v>0</v>
      </c>
      <c r="AK97" s="561"/>
      <c r="AL97" s="561"/>
      <c r="AM97" s="561"/>
      <c r="AN97" s="561"/>
      <c r="AO97" s="561"/>
      <c r="AP97" s="561"/>
      <c r="AQ97" s="561"/>
      <c r="AR97" s="561"/>
      <c r="AS97" s="561"/>
      <c r="AT97" s="561"/>
      <c r="AU97" s="561"/>
      <c r="AV97" s="561"/>
      <c r="AW97" s="561"/>
      <c r="AX97" s="561"/>
      <c r="AY97" s="561"/>
      <c r="AZ97" s="561"/>
      <c r="BA97" s="561"/>
      <c r="BB97" s="561"/>
      <c r="BC97" s="561"/>
      <c r="BD97" s="561"/>
      <c r="BE97" s="561"/>
      <c r="BF97" s="561"/>
      <c r="BG97" s="561"/>
      <c r="BH97" s="561"/>
      <c r="BI97" s="561"/>
      <c r="BJ97" s="561"/>
      <c r="BK97" s="561">
        <v>0</v>
      </c>
      <c r="BL97" s="561">
        <v>0</v>
      </c>
      <c r="BM97" s="561">
        <v>0</v>
      </c>
      <c r="BN97" s="561">
        <v>0</v>
      </c>
      <c r="BO97" s="561">
        <v>347072</v>
      </c>
      <c r="BP97" s="561">
        <v>0</v>
      </c>
      <c r="BQ97" s="561">
        <v>0</v>
      </c>
      <c r="BR97" s="561">
        <v>0</v>
      </c>
      <c r="BS97" s="561">
        <v>0</v>
      </c>
      <c r="BT97" s="561">
        <v>0</v>
      </c>
      <c r="BU97" s="561"/>
      <c r="BV97" s="561"/>
      <c r="BW97" s="561"/>
      <c r="BX97" s="561"/>
      <c r="BY97" s="561"/>
      <c r="BZ97" s="561">
        <v>5622</v>
      </c>
      <c r="CA97" s="561">
        <v>0</v>
      </c>
      <c r="CB97" s="561">
        <v>0</v>
      </c>
      <c r="CC97" s="561">
        <v>0</v>
      </c>
      <c r="CD97" s="561">
        <v>0</v>
      </c>
      <c r="CE97" s="561">
        <v>0</v>
      </c>
      <c r="CF97" s="561">
        <v>0</v>
      </c>
      <c r="CG97" s="561">
        <v>0</v>
      </c>
      <c r="CH97"/>
      <c r="CI97" s="286" t="str">
        <f t="shared" si="29"/>
        <v>Large</v>
      </c>
      <c r="CJ97"/>
      <c r="CK97"/>
    </row>
    <row r="98" spans="1:89" ht="21.6" customHeight="1">
      <c r="A98" t="s">
        <v>214</v>
      </c>
      <c r="B98" s="560" t="s">
        <v>371</v>
      </c>
      <c r="C98" s="560" t="s">
        <v>77</v>
      </c>
      <c r="D98" s="563">
        <v>2023</v>
      </c>
      <c r="E98" s="284">
        <f t="shared" si="15"/>
        <v>0</v>
      </c>
      <c r="F98" s="284">
        <f t="shared" si="16"/>
        <v>0</v>
      </c>
      <c r="G98" s="284">
        <f t="shared" si="17"/>
        <v>0</v>
      </c>
      <c r="H98" s="284">
        <f t="shared" si="18"/>
        <v>0</v>
      </c>
      <c r="I98" s="284">
        <f t="shared" si="19"/>
        <v>88</v>
      </c>
      <c r="J98" s="284">
        <f t="shared" si="20"/>
        <v>0</v>
      </c>
      <c r="K98" s="284">
        <f t="shared" si="21"/>
        <v>88</v>
      </c>
      <c r="L98" s="284">
        <f t="shared" si="22"/>
        <v>88</v>
      </c>
      <c r="M98" s="284">
        <f t="shared" si="23"/>
        <v>0</v>
      </c>
      <c r="N98" s="284">
        <f t="shared" si="24"/>
        <v>0</v>
      </c>
      <c r="O98" s="284">
        <f t="shared" si="25"/>
        <v>88</v>
      </c>
      <c r="P98" s="284">
        <f t="shared" si="26"/>
        <v>88</v>
      </c>
      <c r="Q98" s="284">
        <f t="shared" si="27"/>
        <v>88</v>
      </c>
      <c r="R98" s="284">
        <f t="shared" si="28"/>
        <v>88</v>
      </c>
      <c r="S98" s="561">
        <v>0</v>
      </c>
      <c r="T98" s="561">
        <v>0</v>
      </c>
      <c r="U98" s="561">
        <v>0</v>
      </c>
      <c r="V98" s="561">
        <v>0</v>
      </c>
      <c r="W98" s="561">
        <v>0</v>
      </c>
      <c r="X98" s="561">
        <v>0</v>
      </c>
      <c r="Y98" s="561">
        <v>0</v>
      </c>
      <c r="Z98" s="561">
        <v>0</v>
      </c>
      <c r="AA98" s="561">
        <v>0</v>
      </c>
      <c r="AB98" s="561">
        <v>0</v>
      </c>
      <c r="AC98" s="561">
        <v>0</v>
      </c>
      <c r="AD98" s="561">
        <v>0</v>
      </c>
      <c r="AE98" s="561">
        <v>0</v>
      </c>
      <c r="AF98" s="561">
        <v>0</v>
      </c>
      <c r="AG98" s="561">
        <v>0</v>
      </c>
      <c r="AH98" s="561">
        <v>0</v>
      </c>
      <c r="AI98" s="561">
        <v>0</v>
      </c>
      <c r="AJ98" s="561">
        <v>0</v>
      </c>
      <c r="AK98" s="561"/>
      <c r="AL98" s="561"/>
      <c r="AM98" s="561"/>
      <c r="AN98" s="561"/>
      <c r="AO98" s="561"/>
      <c r="AP98" s="561"/>
      <c r="AQ98" s="561"/>
      <c r="AR98" s="561"/>
      <c r="AS98" s="561"/>
      <c r="AT98" s="561"/>
      <c r="AU98" s="561"/>
      <c r="AV98" s="561"/>
      <c r="AW98" s="561"/>
      <c r="AX98" s="561"/>
      <c r="AY98" s="561"/>
      <c r="AZ98" s="561"/>
      <c r="BA98" s="561"/>
      <c r="BB98" s="561"/>
      <c r="BC98" s="561"/>
      <c r="BD98" s="561"/>
      <c r="BE98" s="561"/>
      <c r="BF98" s="561"/>
      <c r="BG98" s="561"/>
      <c r="BH98" s="561"/>
      <c r="BI98" s="561"/>
      <c r="BJ98" s="561"/>
      <c r="BK98" s="561">
        <v>88</v>
      </c>
      <c r="BL98" s="561">
        <v>0</v>
      </c>
      <c r="BM98" s="561">
        <v>0</v>
      </c>
      <c r="BN98" s="561">
        <v>0</v>
      </c>
      <c r="BO98" s="561">
        <v>0</v>
      </c>
      <c r="BP98" s="561">
        <v>0</v>
      </c>
      <c r="BQ98" s="561">
        <v>0</v>
      </c>
      <c r="BR98" s="561">
        <v>0</v>
      </c>
      <c r="BS98" s="561">
        <v>0</v>
      </c>
      <c r="BT98" s="561">
        <v>0</v>
      </c>
      <c r="BU98" s="561"/>
      <c r="BV98" s="561"/>
      <c r="BW98" s="561"/>
      <c r="BX98" s="561"/>
      <c r="BY98" s="561"/>
      <c r="BZ98" s="561">
        <v>0</v>
      </c>
      <c r="CA98" s="561">
        <v>0</v>
      </c>
      <c r="CB98" s="561">
        <v>0</v>
      </c>
      <c r="CC98" s="561">
        <v>0</v>
      </c>
      <c r="CD98" s="561">
        <v>0</v>
      </c>
      <c r="CE98" s="561">
        <v>0</v>
      </c>
      <c r="CF98" s="561">
        <v>0</v>
      </c>
      <c r="CG98" s="561">
        <v>0</v>
      </c>
      <c r="CH98"/>
      <c r="CI98" s="286" t="str">
        <f t="shared" si="29"/>
        <v>Small</v>
      </c>
      <c r="CJ98"/>
      <c r="CK98"/>
    </row>
    <row r="99" spans="1:89" ht="21.6" customHeight="1">
      <c r="A99" t="s">
        <v>154</v>
      </c>
      <c r="B99" s="560" t="s">
        <v>373</v>
      </c>
      <c r="C99" s="560" t="s">
        <v>77</v>
      </c>
      <c r="D99" s="563">
        <v>2023</v>
      </c>
      <c r="E99" s="284">
        <f t="shared" si="15"/>
        <v>0</v>
      </c>
      <c r="F99" s="284">
        <f t="shared" si="16"/>
        <v>0</v>
      </c>
      <c r="G99" s="284">
        <f t="shared" si="17"/>
        <v>0</v>
      </c>
      <c r="H99" s="284">
        <f t="shared" si="18"/>
        <v>0</v>
      </c>
      <c r="I99" s="284">
        <f t="shared" si="19"/>
        <v>0</v>
      </c>
      <c r="J99" s="284">
        <f t="shared" si="20"/>
        <v>0</v>
      </c>
      <c r="K99" s="284">
        <f t="shared" si="21"/>
        <v>0</v>
      </c>
      <c r="L99" s="284">
        <f t="shared" si="22"/>
        <v>0</v>
      </c>
      <c r="M99" s="284">
        <f t="shared" si="23"/>
        <v>0</v>
      </c>
      <c r="N99" s="284">
        <f t="shared" si="24"/>
        <v>0</v>
      </c>
      <c r="O99" s="284">
        <f t="shared" si="25"/>
        <v>0</v>
      </c>
      <c r="P99" s="284">
        <f t="shared" si="26"/>
        <v>0</v>
      </c>
      <c r="Q99" s="284">
        <f t="shared" si="27"/>
        <v>0</v>
      </c>
      <c r="R99" s="284">
        <f t="shared" si="28"/>
        <v>0</v>
      </c>
      <c r="S99" s="561">
        <v>0</v>
      </c>
      <c r="T99" s="561">
        <v>0</v>
      </c>
      <c r="U99" s="561">
        <v>0</v>
      </c>
      <c r="V99" s="561">
        <v>0</v>
      </c>
      <c r="W99" s="561">
        <v>0</v>
      </c>
      <c r="X99" s="561">
        <v>0</v>
      </c>
      <c r="Y99" s="561">
        <v>0</v>
      </c>
      <c r="Z99" s="561">
        <v>0</v>
      </c>
      <c r="AA99" s="561">
        <v>0</v>
      </c>
      <c r="AB99" s="561">
        <v>0</v>
      </c>
      <c r="AC99" s="561">
        <v>0</v>
      </c>
      <c r="AD99" s="561">
        <v>0</v>
      </c>
      <c r="AE99" s="561">
        <v>0</v>
      </c>
      <c r="AF99" s="561">
        <v>0</v>
      </c>
      <c r="AG99" s="561">
        <v>0</v>
      </c>
      <c r="AH99" s="561">
        <v>0</v>
      </c>
      <c r="AI99" s="561">
        <v>0</v>
      </c>
      <c r="AJ99" s="561">
        <v>0</v>
      </c>
      <c r="AK99" s="561"/>
      <c r="AL99" s="561"/>
      <c r="AM99" s="561"/>
      <c r="AN99" s="561"/>
      <c r="AO99" s="561"/>
      <c r="AP99" s="561"/>
      <c r="AQ99" s="561"/>
      <c r="AR99" s="561"/>
      <c r="AS99" s="561"/>
      <c r="AT99" s="561"/>
      <c r="AU99" s="561"/>
      <c r="AV99" s="561"/>
      <c r="AW99" s="561"/>
      <c r="AX99" s="561"/>
      <c r="AY99" s="561"/>
      <c r="AZ99" s="561"/>
      <c r="BA99" s="561"/>
      <c r="BB99" s="561"/>
      <c r="BC99" s="561"/>
      <c r="BD99" s="561"/>
      <c r="BE99" s="561"/>
      <c r="BF99" s="561"/>
      <c r="BG99" s="561"/>
      <c r="BH99" s="561"/>
      <c r="BI99" s="561"/>
      <c r="BJ99" s="561"/>
      <c r="BK99" s="561">
        <v>0</v>
      </c>
      <c r="BL99" s="561">
        <v>0</v>
      </c>
      <c r="BM99" s="561">
        <v>0</v>
      </c>
      <c r="BN99" s="561">
        <v>0</v>
      </c>
      <c r="BO99" s="561">
        <v>0</v>
      </c>
      <c r="BP99" s="561">
        <v>0</v>
      </c>
      <c r="BQ99" s="561">
        <v>0</v>
      </c>
      <c r="BR99" s="561">
        <v>0</v>
      </c>
      <c r="BS99" s="561">
        <v>0</v>
      </c>
      <c r="BT99" s="561">
        <v>0</v>
      </c>
      <c r="BU99" s="561"/>
      <c r="BV99" s="561"/>
      <c r="BW99" s="561"/>
      <c r="BX99" s="561"/>
      <c r="BY99" s="561"/>
      <c r="BZ99" s="561">
        <v>0</v>
      </c>
      <c r="CA99" s="561">
        <v>0</v>
      </c>
      <c r="CB99" s="561">
        <v>0</v>
      </c>
      <c r="CC99" s="561">
        <v>0</v>
      </c>
      <c r="CD99" s="561">
        <v>0</v>
      </c>
      <c r="CE99" s="561">
        <v>0</v>
      </c>
      <c r="CF99" s="561">
        <v>0</v>
      </c>
      <c r="CG99" s="561">
        <v>0</v>
      </c>
      <c r="CH99"/>
      <c r="CI99" s="286" t="str">
        <f t="shared" si="29"/>
        <v>Small</v>
      </c>
      <c r="CJ99"/>
      <c r="CK99"/>
    </row>
    <row r="100" spans="1:89" ht="21.6" customHeight="1">
      <c r="A100" t="s">
        <v>154</v>
      </c>
      <c r="B100" s="560" t="s">
        <v>372</v>
      </c>
      <c r="C100" s="560" t="s">
        <v>77</v>
      </c>
      <c r="D100" s="563">
        <v>2023</v>
      </c>
      <c r="E100" s="284">
        <f t="shared" si="15"/>
        <v>0</v>
      </c>
      <c r="F100" s="284">
        <f t="shared" si="16"/>
        <v>0</v>
      </c>
      <c r="G100" s="284">
        <f t="shared" si="17"/>
        <v>0</v>
      </c>
      <c r="H100" s="284">
        <f t="shared" si="18"/>
        <v>0</v>
      </c>
      <c r="I100" s="284">
        <f t="shared" si="19"/>
        <v>110471</v>
      </c>
      <c r="J100" s="284">
        <f t="shared" si="20"/>
        <v>0</v>
      </c>
      <c r="K100" s="284">
        <f t="shared" si="21"/>
        <v>110471</v>
      </c>
      <c r="L100" s="284">
        <f t="shared" si="22"/>
        <v>110471</v>
      </c>
      <c r="M100" s="284">
        <f t="shared" si="23"/>
        <v>0</v>
      </c>
      <c r="N100" s="284">
        <f t="shared" si="24"/>
        <v>0</v>
      </c>
      <c r="O100" s="284">
        <f t="shared" si="25"/>
        <v>110471</v>
      </c>
      <c r="P100" s="284">
        <f t="shared" si="26"/>
        <v>110471</v>
      </c>
      <c r="Q100" s="284">
        <f t="shared" si="27"/>
        <v>110471</v>
      </c>
      <c r="R100" s="284">
        <f t="shared" si="28"/>
        <v>110471</v>
      </c>
      <c r="S100" s="561">
        <v>0</v>
      </c>
      <c r="T100" s="561">
        <v>0</v>
      </c>
      <c r="U100" s="561">
        <v>0</v>
      </c>
      <c r="V100" s="561">
        <v>0</v>
      </c>
      <c r="W100" s="561">
        <v>0</v>
      </c>
      <c r="X100" s="561">
        <v>0</v>
      </c>
      <c r="Y100" s="561">
        <v>0</v>
      </c>
      <c r="Z100" s="561">
        <v>0</v>
      </c>
      <c r="AA100" s="561">
        <v>0</v>
      </c>
      <c r="AB100" s="561">
        <v>0</v>
      </c>
      <c r="AC100" s="561">
        <v>0</v>
      </c>
      <c r="AD100" s="561">
        <v>0</v>
      </c>
      <c r="AE100" s="561">
        <v>0</v>
      </c>
      <c r="AF100" s="561">
        <v>0</v>
      </c>
      <c r="AG100" s="561">
        <v>0</v>
      </c>
      <c r="AH100" s="561">
        <v>0</v>
      </c>
      <c r="AI100" s="561">
        <v>0</v>
      </c>
      <c r="AJ100" s="561">
        <v>0</v>
      </c>
      <c r="AK100" s="561"/>
      <c r="AL100" s="561"/>
      <c r="AM100" s="561"/>
      <c r="AN100" s="561"/>
      <c r="AO100" s="561"/>
      <c r="AP100" s="561"/>
      <c r="AQ100" s="561"/>
      <c r="AR100" s="561"/>
      <c r="AS100" s="561"/>
      <c r="AT100" s="561"/>
      <c r="AU100" s="561"/>
      <c r="AV100" s="561"/>
      <c r="AW100" s="561"/>
      <c r="AX100" s="561"/>
      <c r="AY100" s="561"/>
      <c r="AZ100" s="561"/>
      <c r="BA100" s="561"/>
      <c r="BB100" s="561"/>
      <c r="BC100" s="561"/>
      <c r="BD100" s="561"/>
      <c r="BE100" s="561"/>
      <c r="BF100" s="561"/>
      <c r="BG100" s="561"/>
      <c r="BH100" s="561"/>
      <c r="BI100" s="561"/>
      <c r="BJ100" s="561"/>
      <c r="BK100" s="561">
        <v>110471</v>
      </c>
      <c r="BL100" s="561">
        <v>0</v>
      </c>
      <c r="BM100" s="561">
        <v>0</v>
      </c>
      <c r="BN100" s="561">
        <v>0</v>
      </c>
      <c r="BO100" s="561">
        <v>0</v>
      </c>
      <c r="BP100" s="561">
        <v>0</v>
      </c>
      <c r="BQ100" s="561">
        <v>0</v>
      </c>
      <c r="BR100" s="561">
        <v>0</v>
      </c>
      <c r="BS100" s="561">
        <v>0</v>
      </c>
      <c r="BT100" s="561">
        <v>0</v>
      </c>
      <c r="BU100" s="561"/>
      <c r="BV100" s="561"/>
      <c r="BW100" s="561"/>
      <c r="BX100" s="561"/>
      <c r="BY100" s="561"/>
      <c r="BZ100" s="561">
        <v>0</v>
      </c>
      <c r="CA100" s="561">
        <v>0</v>
      </c>
      <c r="CB100" s="561">
        <v>0</v>
      </c>
      <c r="CC100" s="561">
        <v>0</v>
      </c>
      <c r="CD100" s="561">
        <v>0</v>
      </c>
      <c r="CE100" s="561">
        <v>0</v>
      </c>
      <c r="CF100" s="561">
        <v>0</v>
      </c>
      <c r="CG100" s="561">
        <v>0</v>
      </c>
      <c r="CH100"/>
      <c r="CI100" s="286" t="str">
        <f t="shared" si="29"/>
        <v>Large</v>
      </c>
      <c r="CJ100"/>
      <c r="CK100"/>
    </row>
    <row r="101" spans="1:89" ht="21.6" customHeight="1">
      <c r="A101" t="s">
        <v>145</v>
      </c>
      <c r="B101" s="560" t="s">
        <v>375</v>
      </c>
      <c r="C101" s="560" t="s">
        <v>77</v>
      </c>
      <c r="D101" s="563">
        <v>2023</v>
      </c>
      <c r="E101" s="284">
        <f t="shared" si="15"/>
        <v>0</v>
      </c>
      <c r="F101" s="284">
        <f t="shared" si="16"/>
        <v>0</v>
      </c>
      <c r="G101" s="284">
        <f t="shared" si="17"/>
        <v>0</v>
      </c>
      <c r="H101" s="284">
        <f t="shared" si="18"/>
        <v>0</v>
      </c>
      <c r="I101" s="284">
        <f t="shared" si="19"/>
        <v>0</v>
      </c>
      <c r="J101" s="284">
        <f t="shared" si="20"/>
        <v>0</v>
      </c>
      <c r="K101" s="284">
        <f t="shared" si="21"/>
        <v>0</v>
      </c>
      <c r="L101" s="284">
        <f t="shared" si="22"/>
        <v>0</v>
      </c>
      <c r="M101" s="284">
        <f t="shared" si="23"/>
        <v>0</v>
      </c>
      <c r="N101" s="284">
        <f t="shared" si="24"/>
        <v>249418</v>
      </c>
      <c r="O101" s="284">
        <f t="shared" si="25"/>
        <v>249418</v>
      </c>
      <c r="P101" s="284">
        <f t="shared" si="26"/>
        <v>0</v>
      </c>
      <c r="Q101" s="284">
        <f t="shared" si="27"/>
        <v>249418</v>
      </c>
      <c r="R101" s="284">
        <f t="shared" si="28"/>
        <v>249418</v>
      </c>
      <c r="S101" s="561">
        <v>0</v>
      </c>
      <c r="T101" s="561">
        <v>0</v>
      </c>
      <c r="U101" s="561">
        <v>0</v>
      </c>
      <c r="V101" s="561">
        <v>0</v>
      </c>
      <c r="W101" s="561">
        <v>0</v>
      </c>
      <c r="X101" s="561">
        <v>0</v>
      </c>
      <c r="Y101" s="561">
        <v>0</v>
      </c>
      <c r="Z101" s="561">
        <v>0</v>
      </c>
      <c r="AA101" s="561">
        <v>0</v>
      </c>
      <c r="AB101" s="561">
        <v>0</v>
      </c>
      <c r="AC101" s="561">
        <v>0</v>
      </c>
      <c r="AD101" s="561">
        <v>0</v>
      </c>
      <c r="AE101" s="561">
        <v>0</v>
      </c>
      <c r="AF101" s="561">
        <v>0</v>
      </c>
      <c r="AG101" s="561">
        <v>0</v>
      </c>
      <c r="AH101" s="561">
        <v>0</v>
      </c>
      <c r="AI101" s="561">
        <v>0</v>
      </c>
      <c r="AJ101" s="561">
        <v>0</v>
      </c>
      <c r="AK101" s="561"/>
      <c r="AL101" s="561"/>
      <c r="AM101" s="561"/>
      <c r="AN101" s="561"/>
      <c r="AO101" s="561"/>
      <c r="AP101" s="561"/>
      <c r="AQ101" s="561"/>
      <c r="AR101" s="561"/>
      <c r="AS101" s="561"/>
      <c r="AT101" s="561"/>
      <c r="AU101" s="561"/>
      <c r="AV101" s="561"/>
      <c r="AW101" s="561"/>
      <c r="AX101" s="561"/>
      <c r="AY101" s="561"/>
      <c r="AZ101" s="561"/>
      <c r="BA101" s="561"/>
      <c r="BB101" s="561"/>
      <c r="BC101" s="561"/>
      <c r="BD101" s="561"/>
      <c r="BE101" s="561"/>
      <c r="BF101" s="561"/>
      <c r="BG101" s="561"/>
      <c r="BH101" s="561"/>
      <c r="BI101" s="561"/>
      <c r="BJ101" s="561"/>
      <c r="BK101" s="561">
        <v>0</v>
      </c>
      <c r="BL101" s="561">
        <v>0</v>
      </c>
      <c r="BM101" s="561">
        <v>0</v>
      </c>
      <c r="BN101" s="561">
        <v>0</v>
      </c>
      <c r="BO101" s="561">
        <v>0</v>
      </c>
      <c r="BP101" s="561">
        <v>0</v>
      </c>
      <c r="BQ101" s="561">
        <v>0</v>
      </c>
      <c r="BR101" s="561">
        <v>0</v>
      </c>
      <c r="BS101" s="561">
        <v>0</v>
      </c>
      <c r="BT101" s="561">
        <v>0</v>
      </c>
      <c r="BU101" s="561"/>
      <c r="BV101" s="561"/>
      <c r="BW101" s="561"/>
      <c r="BX101" s="561"/>
      <c r="BY101" s="561"/>
      <c r="BZ101" s="561">
        <v>0</v>
      </c>
      <c r="CA101" s="561">
        <v>0</v>
      </c>
      <c r="CB101" s="561">
        <v>249418</v>
      </c>
      <c r="CC101" s="561">
        <v>0</v>
      </c>
      <c r="CD101" s="561">
        <v>0</v>
      </c>
      <c r="CE101" s="561">
        <v>0</v>
      </c>
      <c r="CF101" s="561">
        <v>0</v>
      </c>
      <c r="CG101" s="561">
        <v>0</v>
      </c>
      <c r="CH101"/>
      <c r="CI101" s="286" t="str">
        <f t="shared" si="29"/>
        <v>Large</v>
      </c>
      <c r="CJ101"/>
      <c r="CK101"/>
    </row>
    <row r="102" spans="1:89" ht="21.6" customHeight="1">
      <c r="A102" t="s">
        <v>135</v>
      </c>
      <c r="B102" s="560" t="s">
        <v>442</v>
      </c>
      <c r="C102" s="560" t="s">
        <v>77</v>
      </c>
      <c r="D102" s="563">
        <v>2023</v>
      </c>
      <c r="E102" s="284">
        <f t="shared" si="15"/>
        <v>0</v>
      </c>
      <c r="F102" s="284">
        <f t="shared" si="16"/>
        <v>0</v>
      </c>
      <c r="G102" s="284">
        <f t="shared" si="17"/>
        <v>0</v>
      </c>
      <c r="H102" s="284">
        <f t="shared" si="18"/>
        <v>0</v>
      </c>
      <c r="I102" s="284">
        <f t="shared" si="19"/>
        <v>111820</v>
      </c>
      <c r="J102" s="284">
        <f t="shared" si="20"/>
        <v>0</v>
      </c>
      <c r="K102" s="284">
        <f t="shared" si="21"/>
        <v>111820</v>
      </c>
      <c r="L102" s="284">
        <f t="shared" si="22"/>
        <v>111820</v>
      </c>
      <c r="M102" s="284">
        <f t="shared" si="23"/>
        <v>398996</v>
      </c>
      <c r="N102" s="284">
        <f t="shared" si="24"/>
        <v>398996</v>
      </c>
      <c r="O102" s="284">
        <f t="shared" si="25"/>
        <v>510816</v>
      </c>
      <c r="P102" s="284">
        <f t="shared" si="26"/>
        <v>111820</v>
      </c>
      <c r="Q102" s="284">
        <f t="shared" si="27"/>
        <v>510816</v>
      </c>
      <c r="R102" s="284">
        <f t="shared" si="28"/>
        <v>510816</v>
      </c>
      <c r="S102" s="561">
        <v>0</v>
      </c>
      <c r="T102" s="561">
        <v>0</v>
      </c>
      <c r="U102" s="561">
        <v>0</v>
      </c>
      <c r="V102" s="561">
        <v>0</v>
      </c>
      <c r="W102" s="561">
        <v>0</v>
      </c>
      <c r="X102" s="561">
        <v>0</v>
      </c>
      <c r="Y102" s="561">
        <v>0</v>
      </c>
      <c r="Z102" s="561">
        <v>0</v>
      </c>
      <c r="AA102" s="561">
        <v>0</v>
      </c>
      <c r="AB102" s="561">
        <v>0</v>
      </c>
      <c r="AC102" s="561">
        <v>0</v>
      </c>
      <c r="AD102" s="561">
        <v>0</v>
      </c>
      <c r="AE102" s="561">
        <v>0</v>
      </c>
      <c r="AF102" s="561">
        <v>0</v>
      </c>
      <c r="AG102" s="561">
        <v>0</v>
      </c>
      <c r="AH102" s="561">
        <v>0</v>
      </c>
      <c r="AI102" s="561">
        <v>0</v>
      </c>
      <c r="AJ102" s="561">
        <v>0</v>
      </c>
      <c r="AK102" s="561"/>
      <c r="AL102" s="561"/>
      <c r="AM102" s="561"/>
      <c r="AN102" s="561"/>
      <c r="AO102" s="561"/>
      <c r="AP102" s="561"/>
      <c r="AQ102" s="561"/>
      <c r="AR102" s="561"/>
      <c r="AS102" s="561"/>
      <c r="AT102" s="561"/>
      <c r="AU102" s="561"/>
      <c r="AV102" s="561"/>
      <c r="AW102" s="561"/>
      <c r="AX102" s="561"/>
      <c r="AY102" s="561"/>
      <c r="AZ102" s="561"/>
      <c r="BA102" s="561"/>
      <c r="BB102" s="561"/>
      <c r="BC102" s="561"/>
      <c r="BD102" s="561"/>
      <c r="BE102" s="561"/>
      <c r="BF102" s="561"/>
      <c r="BG102" s="561"/>
      <c r="BH102" s="561"/>
      <c r="BI102" s="561"/>
      <c r="BJ102" s="561"/>
      <c r="BK102" s="561">
        <v>111820</v>
      </c>
      <c r="BL102" s="561">
        <v>0</v>
      </c>
      <c r="BM102" s="561">
        <v>0</v>
      </c>
      <c r="BN102" s="561">
        <v>0</v>
      </c>
      <c r="BO102" s="561">
        <v>0</v>
      </c>
      <c r="BP102" s="561">
        <v>0</v>
      </c>
      <c r="BQ102" s="561">
        <v>0</v>
      </c>
      <c r="BR102" s="561">
        <v>0</v>
      </c>
      <c r="BS102" s="561">
        <v>0</v>
      </c>
      <c r="BT102" s="561">
        <v>0</v>
      </c>
      <c r="BU102" s="561"/>
      <c r="BV102" s="561"/>
      <c r="BW102" s="561"/>
      <c r="BX102" s="561"/>
      <c r="BY102" s="561"/>
      <c r="BZ102" s="561">
        <v>398996</v>
      </c>
      <c r="CA102" s="561">
        <v>0</v>
      </c>
      <c r="CB102" s="561">
        <v>0</v>
      </c>
      <c r="CC102" s="561">
        <v>0</v>
      </c>
      <c r="CD102" s="561">
        <v>0</v>
      </c>
      <c r="CE102" s="561">
        <v>0</v>
      </c>
      <c r="CF102" s="561">
        <v>0</v>
      </c>
      <c r="CG102" s="561">
        <v>0</v>
      </c>
      <c r="CH102"/>
      <c r="CI102" s="286" t="str">
        <f t="shared" si="29"/>
        <v>Large</v>
      </c>
      <c r="CJ102"/>
      <c r="CK102"/>
    </row>
    <row r="103" spans="1:89" ht="21.6" customHeight="1">
      <c r="A103" t="s">
        <v>185</v>
      </c>
      <c r="B103" s="560" t="s">
        <v>185</v>
      </c>
      <c r="C103" s="560" t="s">
        <v>77</v>
      </c>
      <c r="D103" s="563">
        <v>2023</v>
      </c>
      <c r="E103" s="284">
        <f t="shared" si="15"/>
        <v>0</v>
      </c>
      <c r="F103" s="284">
        <f t="shared" si="16"/>
        <v>0</v>
      </c>
      <c r="G103" s="284">
        <f t="shared" si="17"/>
        <v>0</v>
      </c>
      <c r="H103" s="284">
        <f t="shared" si="18"/>
        <v>0</v>
      </c>
      <c r="I103" s="284">
        <f t="shared" si="19"/>
        <v>6692</v>
      </c>
      <c r="J103" s="284">
        <f t="shared" si="20"/>
        <v>0</v>
      </c>
      <c r="K103" s="284">
        <f t="shared" si="21"/>
        <v>6692</v>
      </c>
      <c r="L103" s="284">
        <f t="shared" si="22"/>
        <v>6692</v>
      </c>
      <c r="M103" s="284">
        <f t="shared" si="23"/>
        <v>0</v>
      </c>
      <c r="N103" s="284">
        <f t="shared" si="24"/>
        <v>11846</v>
      </c>
      <c r="O103" s="284">
        <f t="shared" si="25"/>
        <v>18538</v>
      </c>
      <c r="P103" s="284">
        <f t="shared" si="26"/>
        <v>6692</v>
      </c>
      <c r="Q103" s="284">
        <f t="shared" si="27"/>
        <v>18538</v>
      </c>
      <c r="R103" s="284">
        <f t="shared" si="28"/>
        <v>18538</v>
      </c>
      <c r="S103" s="561">
        <v>0</v>
      </c>
      <c r="T103" s="561">
        <v>0</v>
      </c>
      <c r="U103" s="561">
        <v>0</v>
      </c>
      <c r="V103" s="561">
        <v>0</v>
      </c>
      <c r="W103" s="561">
        <v>0</v>
      </c>
      <c r="X103" s="561">
        <v>0</v>
      </c>
      <c r="Y103" s="561">
        <v>0</v>
      </c>
      <c r="Z103" s="561">
        <v>0</v>
      </c>
      <c r="AA103" s="561">
        <v>0</v>
      </c>
      <c r="AB103" s="561">
        <v>0</v>
      </c>
      <c r="AC103" s="561">
        <v>0</v>
      </c>
      <c r="AD103" s="561">
        <v>0</v>
      </c>
      <c r="AE103" s="561">
        <v>0</v>
      </c>
      <c r="AF103" s="561">
        <v>0</v>
      </c>
      <c r="AG103" s="561">
        <v>0</v>
      </c>
      <c r="AH103" s="561">
        <v>0</v>
      </c>
      <c r="AI103" s="561">
        <v>0</v>
      </c>
      <c r="AJ103" s="561">
        <v>0</v>
      </c>
      <c r="AK103" s="561"/>
      <c r="AL103" s="561"/>
      <c r="AM103" s="561"/>
      <c r="AN103" s="561"/>
      <c r="AO103" s="561"/>
      <c r="AP103" s="561"/>
      <c r="AQ103" s="561"/>
      <c r="AR103" s="561"/>
      <c r="AS103" s="561"/>
      <c r="AT103" s="561"/>
      <c r="AU103" s="561"/>
      <c r="AV103" s="561"/>
      <c r="AW103" s="561"/>
      <c r="AX103" s="561"/>
      <c r="AY103" s="561"/>
      <c r="AZ103" s="561"/>
      <c r="BA103" s="561"/>
      <c r="BB103" s="561"/>
      <c r="BC103" s="561"/>
      <c r="BD103" s="561"/>
      <c r="BE103" s="561"/>
      <c r="BF103" s="561"/>
      <c r="BG103" s="561"/>
      <c r="BH103" s="561"/>
      <c r="BI103" s="561"/>
      <c r="BJ103" s="561"/>
      <c r="BK103" s="561">
        <v>6692</v>
      </c>
      <c r="BL103" s="561">
        <v>0</v>
      </c>
      <c r="BM103" s="561">
        <v>0</v>
      </c>
      <c r="BN103" s="561">
        <v>0</v>
      </c>
      <c r="BO103" s="561">
        <v>0</v>
      </c>
      <c r="BP103" s="561">
        <v>0</v>
      </c>
      <c r="BQ103" s="561">
        <v>0</v>
      </c>
      <c r="BR103" s="561">
        <v>0</v>
      </c>
      <c r="BS103" s="561">
        <v>0</v>
      </c>
      <c r="BT103" s="561">
        <v>0</v>
      </c>
      <c r="BU103" s="561"/>
      <c r="BV103" s="561"/>
      <c r="BW103" s="561"/>
      <c r="BX103" s="561"/>
      <c r="BY103" s="561"/>
      <c r="BZ103" s="561">
        <v>0</v>
      </c>
      <c r="CA103" s="561">
        <v>0</v>
      </c>
      <c r="CB103" s="561">
        <v>11846</v>
      </c>
      <c r="CC103" s="561">
        <v>0</v>
      </c>
      <c r="CD103" s="561">
        <v>0</v>
      </c>
      <c r="CE103" s="561">
        <v>0</v>
      </c>
      <c r="CF103" s="561">
        <v>0</v>
      </c>
      <c r="CG103" s="561">
        <v>0</v>
      </c>
      <c r="CH103"/>
      <c r="CI103" s="286" t="str">
        <f t="shared" si="29"/>
        <v>Small</v>
      </c>
      <c r="CJ103"/>
      <c r="CK103"/>
    </row>
    <row r="104" spans="1:89" ht="21.6" customHeight="1">
      <c r="A104" t="s">
        <v>196</v>
      </c>
      <c r="B104" s="560" t="s">
        <v>378</v>
      </c>
      <c r="C104" s="560" t="s">
        <v>77</v>
      </c>
      <c r="D104" s="563">
        <v>2023</v>
      </c>
      <c r="E104" s="284">
        <f t="shared" si="15"/>
        <v>0</v>
      </c>
      <c r="F104" s="284">
        <f t="shared" si="16"/>
        <v>0</v>
      </c>
      <c r="G104" s="284">
        <f t="shared" si="17"/>
        <v>0</v>
      </c>
      <c r="H104" s="284">
        <f t="shared" si="18"/>
        <v>0</v>
      </c>
      <c r="I104" s="284">
        <f t="shared" si="19"/>
        <v>4876</v>
      </c>
      <c r="J104" s="284">
        <f t="shared" si="20"/>
        <v>0</v>
      </c>
      <c r="K104" s="284">
        <f t="shared" si="21"/>
        <v>4876</v>
      </c>
      <c r="L104" s="284">
        <f t="shared" si="22"/>
        <v>4876</v>
      </c>
      <c r="M104" s="284">
        <f t="shared" si="23"/>
        <v>0</v>
      </c>
      <c r="N104" s="284">
        <f t="shared" si="24"/>
        <v>0</v>
      </c>
      <c r="O104" s="284">
        <f t="shared" si="25"/>
        <v>4876</v>
      </c>
      <c r="P104" s="284">
        <f t="shared" si="26"/>
        <v>4876</v>
      </c>
      <c r="Q104" s="284">
        <f t="shared" si="27"/>
        <v>4876</v>
      </c>
      <c r="R104" s="284">
        <f t="shared" si="28"/>
        <v>4876</v>
      </c>
      <c r="S104" s="561">
        <v>0</v>
      </c>
      <c r="T104" s="561">
        <v>0</v>
      </c>
      <c r="U104" s="561">
        <v>0</v>
      </c>
      <c r="V104" s="561">
        <v>0</v>
      </c>
      <c r="W104" s="561">
        <v>0</v>
      </c>
      <c r="X104" s="561">
        <v>0</v>
      </c>
      <c r="Y104" s="561">
        <v>0</v>
      </c>
      <c r="Z104" s="561">
        <v>0</v>
      </c>
      <c r="AA104" s="561">
        <v>0</v>
      </c>
      <c r="AB104" s="561">
        <v>0</v>
      </c>
      <c r="AC104" s="561">
        <v>0</v>
      </c>
      <c r="AD104" s="561">
        <v>0</v>
      </c>
      <c r="AE104" s="561">
        <v>0</v>
      </c>
      <c r="AF104" s="561">
        <v>0</v>
      </c>
      <c r="AG104" s="561">
        <v>0</v>
      </c>
      <c r="AH104" s="561">
        <v>0</v>
      </c>
      <c r="AI104" s="561">
        <v>0</v>
      </c>
      <c r="AJ104" s="561">
        <v>0</v>
      </c>
      <c r="AK104" s="561"/>
      <c r="AL104" s="561"/>
      <c r="AM104" s="561"/>
      <c r="AN104" s="561"/>
      <c r="AO104" s="561"/>
      <c r="AP104" s="561"/>
      <c r="AQ104" s="561"/>
      <c r="AR104" s="561"/>
      <c r="AS104" s="561"/>
      <c r="AT104" s="561"/>
      <c r="AU104" s="561"/>
      <c r="AV104" s="561"/>
      <c r="AW104" s="561"/>
      <c r="AX104" s="561"/>
      <c r="AY104" s="561"/>
      <c r="AZ104" s="561"/>
      <c r="BA104" s="561"/>
      <c r="BB104" s="561"/>
      <c r="BC104" s="561"/>
      <c r="BD104" s="561"/>
      <c r="BE104" s="561"/>
      <c r="BF104" s="561"/>
      <c r="BG104" s="561"/>
      <c r="BH104" s="561"/>
      <c r="BI104" s="561"/>
      <c r="BJ104" s="561"/>
      <c r="BK104" s="561">
        <v>4876</v>
      </c>
      <c r="BL104" s="561">
        <v>0</v>
      </c>
      <c r="BM104" s="561">
        <v>0</v>
      </c>
      <c r="BN104" s="561">
        <v>0</v>
      </c>
      <c r="BO104" s="561">
        <v>0</v>
      </c>
      <c r="BP104" s="561">
        <v>0</v>
      </c>
      <c r="BQ104" s="561">
        <v>0</v>
      </c>
      <c r="BR104" s="561">
        <v>0</v>
      </c>
      <c r="BS104" s="561">
        <v>0</v>
      </c>
      <c r="BT104" s="561">
        <v>0</v>
      </c>
      <c r="BU104" s="561"/>
      <c r="BV104" s="561"/>
      <c r="BW104" s="561"/>
      <c r="BX104" s="561"/>
      <c r="BY104" s="561"/>
      <c r="BZ104" s="561">
        <v>0</v>
      </c>
      <c r="CA104" s="561">
        <v>0</v>
      </c>
      <c r="CB104" s="561">
        <v>0</v>
      </c>
      <c r="CC104" s="561">
        <v>0</v>
      </c>
      <c r="CD104" s="561">
        <v>0</v>
      </c>
      <c r="CE104" s="561">
        <v>0</v>
      </c>
      <c r="CF104" s="561">
        <v>0</v>
      </c>
      <c r="CG104" s="561">
        <v>0</v>
      </c>
      <c r="CH104"/>
      <c r="CI104" s="286" t="str">
        <f t="shared" si="29"/>
        <v>Small</v>
      </c>
      <c r="CJ104"/>
      <c r="CK104"/>
    </row>
    <row r="105" spans="1:89" ht="21.6" customHeight="1">
      <c r="A105" t="s">
        <v>188</v>
      </c>
      <c r="B105" s="560" t="s">
        <v>391</v>
      </c>
      <c r="C105" s="560" t="s">
        <v>77</v>
      </c>
      <c r="D105" s="563">
        <v>2023</v>
      </c>
      <c r="E105" s="284">
        <f t="shared" si="15"/>
        <v>0</v>
      </c>
      <c r="F105" s="284">
        <f t="shared" si="16"/>
        <v>0</v>
      </c>
      <c r="G105" s="284">
        <f t="shared" si="17"/>
        <v>0</v>
      </c>
      <c r="H105" s="284">
        <f t="shared" si="18"/>
        <v>0</v>
      </c>
      <c r="I105" s="284">
        <f t="shared" si="19"/>
        <v>0</v>
      </c>
      <c r="J105" s="284">
        <f t="shared" si="20"/>
        <v>0</v>
      </c>
      <c r="K105" s="284">
        <f t="shared" si="21"/>
        <v>0</v>
      </c>
      <c r="L105" s="284">
        <f t="shared" si="22"/>
        <v>0</v>
      </c>
      <c r="M105" s="284">
        <f t="shared" si="23"/>
        <v>0</v>
      </c>
      <c r="N105" s="284">
        <f t="shared" si="24"/>
        <v>51826</v>
      </c>
      <c r="O105" s="284">
        <f t="shared" si="25"/>
        <v>51826</v>
      </c>
      <c r="P105" s="284">
        <f t="shared" si="26"/>
        <v>0</v>
      </c>
      <c r="Q105" s="284">
        <f t="shared" si="27"/>
        <v>51826</v>
      </c>
      <c r="R105" s="284">
        <f t="shared" si="28"/>
        <v>51826</v>
      </c>
      <c r="S105" s="561">
        <v>0</v>
      </c>
      <c r="T105" s="561">
        <v>0</v>
      </c>
      <c r="U105" s="561">
        <v>0</v>
      </c>
      <c r="V105" s="561">
        <v>0</v>
      </c>
      <c r="W105" s="561">
        <v>0</v>
      </c>
      <c r="X105" s="561">
        <v>0</v>
      </c>
      <c r="Y105" s="561">
        <v>0</v>
      </c>
      <c r="Z105" s="561">
        <v>0</v>
      </c>
      <c r="AA105" s="561">
        <v>0</v>
      </c>
      <c r="AB105" s="561">
        <v>0</v>
      </c>
      <c r="AC105" s="561">
        <v>0</v>
      </c>
      <c r="AD105" s="561">
        <v>0</v>
      </c>
      <c r="AE105" s="561">
        <v>0</v>
      </c>
      <c r="AF105" s="561">
        <v>0</v>
      </c>
      <c r="AG105" s="561">
        <v>0</v>
      </c>
      <c r="AH105" s="561">
        <v>0</v>
      </c>
      <c r="AI105" s="561">
        <v>0</v>
      </c>
      <c r="AJ105" s="561">
        <v>0</v>
      </c>
      <c r="AK105" s="561"/>
      <c r="AL105" s="561"/>
      <c r="AM105" s="561"/>
      <c r="AN105" s="561"/>
      <c r="AO105" s="561"/>
      <c r="AP105" s="561"/>
      <c r="AQ105" s="561"/>
      <c r="AR105" s="561"/>
      <c r="AS105" s="561"/>
      <c r="AT105" s="561"/>
      <c r="AU105" s="561"/>
      <c r="AV105" s="561"/>
      <c r="AW105" s="561"/>
      <c r="AX105" s="561"/>
      <c r="AY105" s="561"/>
      <c r="AZ105" s="561"/>
      <c r="BA105" s="561"/>
      <c r="BB105" s="561"/>
      <c r="BC105" s="561"/>
      <c r="BD105" s="561"/>
      <c r="BE105" s="561"/>
      <c r="BF105" s="561"/>
      <c r="BG105" s="561"/>
      <c r="BH105" s="561"/>
      <c r="BI105" s="561"/>
      <c r="BJ105" s="561"/>
      <c r="BK105" s="561">
        <v>0</v>
      </c>
      <c r="BL105" s="561">
        <v>0</v>
      </c>
      <c r="BM105" s="561">
        <v>0</v>
      </c>
      <c r="BN105" s="561">
        <v>0</v>
      </c>
      <c r="BO105" s="561">
        <v>0</v>
      </c>
      <c r="BP105" s="561">
        <v>0</v>
      </c>
      <c r="BQ105" s="561">
        <v>0</v>
      </c>
      <c r="BR105" s="561">
        <v>0</v>
      </c>
      <c r="BS105" s="561">
        <v>0</v>
      </c>
      <c r="BT105" s="561">
        <v>0</v>
      </c>
      <c r="BU105" s="561"/>
      <c r="BV105" s="561"/>
      <c r="BW105" s="561"/>
      <c r="BX105" s="561"/>
      <c r="BY105" s="561"/>
      <c r="BZ105" s="561">
        <v>0</v>
      </c>
      <c r="CA105" s="561">
        <v>0</v>
      </c>
      <c r="CB105" s="561">
        <v>51826</v>
      </c>
      <c r="CC105" s="561">
        <v>0</v>
      </c>
      <c r="CD105" s="561">
        <v>0</v>
      </c>
      <c r="CE105" s="561">
        <v>0</v>
      </c>
      <c r="CF105" s="561">
        <v>0</v>
      </c>
      <c r="CG105" s="561">
        <v>0</v>
      </c>
      <c r="CH105"/>
      <c r="CI105" s="286" t="str">
        <f t="shared" si="29"/>
        <v>Small</v>
      </c>
      <c r="CJ105"/>
      <c r="CK105"/>
    </row>
    <row r="106" spans="1:89" ht="21.6" customHeight="1">
      <c r="A106" t="s">
        <v>129</v>
      </c>
      <c r="B106" s="560" t="s">
        <v>420</v>
      </c>
      <c r="C106" s="560" t="s">
        <v>77</v>
      </c>
      <c r="D106" s="563">
        <v>2023</v>
      </c>
      <c r="E106" s="284">
        <f t="shared" si="15"/>
        <v>250338</v>
      </c>
      <c r="F106" s="284">
        <f t="shared" si="16"/>
        <v>547344</v>
      </c>
      <c r="G106" s="284">
        <f t="shared" si="17"/>
        <v>1131720</v>
      </c>
      <c r="H106" s="284">
        <f t="shared" si="18"/>
        <v>1929402</v>
      </c>
      <c r="I106" s="284">
        <f t="shared" si="19"/>
        <v>120061</v>
      </c>
      <c r="J106" s="284">
        <f t="shared" si="20"/>
        <v>0</v>
      </c>
      <c r="K106" s="284">
        <f t="shared" si="21"/>
        <v>120061</v>
      </c>
      <c r="L106" s="284">
        <f t="shared" si="22"/>
        <v>2049463</v>
      </c>
      <c r="M106" s="284">
        <f t="shared" si="23"/>
        <v>272715</v>
      </c>
      <c r="N106" s="284">
        <f t="shared" si="24"/>
        <v>749375</v>
      </c>
      <c r="O106" s="284">
        <f t="shared" si="25"/>
        <v>2798838</v>
      </c>
      <c r="P106" s="284">
        <f t="shared" si="26"/>
        <v>2049463</v>
      </c>
      <c r="Q106" s="284">
        <f t="shared" si="27"/>
        <v>2798838</v>
      </c>
      <c r="R106" s="284">
        <f t="shared" si="28"/>
        <v>3053499</v>
      </c>
      <c r="S106" s="561">
        <v>147822</v>
      </c>
      <c r="T106" s="561">
        <v>186</v>
      </c>
      <c r="U106" s="561">
        <v>96779</v>
      </c>
      <c r="V106" s="561">
        <v>0</v>
      </c>
      <c r="W106" s="561">
        <v>558947</v>
      </c>
      <c r="X106" s="561">
        <v>43072</v>
      </c>
      <c r="Y106" s="561">
        <v>102516</v>
      </c>
      <c r="Z106" s="561">
        <v>9662</v>
      </c>
      <c r="AA106" s="561">
        <v>450565</v>
      </c>
      <c r="AB106" s="561">
        <v>0</v>
      </c>
      <c r="AC106" s="561">
        <v>569274</v>
      </c>
      <c r="AD106" s="561">
        <v>24826</v>
      </c>
      <c r="AE106" s="561">
        <v>0</v>
      </c>
      <c r="AF106" s="561">
        <v>0</v>
      </c>
      <c r="AG106" s="561">
        <v>0</v>
      </c>
      <c r="AH106" s="561">
        <v>0</v>
      </c>
      <c r="AI106" s="561">
        <v>3499</v>
      </c>
      <c r="AJ106" s="561">
        <v>0</v>
      </c>
      <c r="AK106" s="561"/>
      <c r="AL106" s="561"/>
      <c r="AM106" s="561"/>
      <c r="AN106" s="561"/>
      <c r="AO106" s="561"/>
      <c r="AP106" s="561"/>
      <c r="AQ106" s="561"/>
      <c r="AR106" s="561"/>
      <c r="AS106" s="561"/>
      <c r="AT106" s="561"/>
      <c r="AU106" s="561"/>
      <c r="AV106" s="561"/>
      <c r="AW106" s="561"/>
      <c r="AX106" s="561"/>
      <c r="AY106" s="561"/>
      <c r="AZ106" s="561"/>
      <c r="BA106" s="561"/>
      <c r="BB106" s="561"/>
      <c r="BC106" s="561"/>
      <c r="BD106" s="561"/>
      <c r="BE106" s="561"/>
      <c r="BF106" s="561"/>
      <c r="BG106" s="561"/>
      <c r="BH106" s="561"/>
      <c r="BI106" s="561"/>
      <c r="BJ106" s="561"/>
      <c r="BK106" s="561">
        <v>119657</v>
      </c>
      <c r="BL106" s="561">
        <v>0</v>
      </c>
      <c r="BM106" s="561">
        <v>404</v>
      </c>
      <c r="BN106" s="561">
        <v>0</v>
      </c>
      <c r="BO106" s="561">
        <v>0</v>
      </c>
      <c r="BP106" s="561">
        <v>0</v>
      </c>
      <c r="BQ106" s="561">
        <v>0</v>
      </c>
      <c r="BR106" s="561">
        <v>0</v>
      </c>
      <c r="BS106" s="561">
        <v>0</v>
      </c>
      <c r="BT106" s="561">
        <v>0</v>
      </c>
      <c r="BU106" s="561"/>
      <c r="BV106" s="561"/>
      <c r="BW106" s="561"/>
      <c r="BX106" s="561"/>
      <c r="BY106" s="561"/>
      <c r="BZ106" s="561">
        <v>272715</v>
      </c>
      <c r="CA106" s="561">
        <v>0</v>
      </c>
      <c r="CB106" s="561">
        <v>476660</v>
      </c>
      <c r="CC106" s="561">
        <v>0</v>
      </c>
      <c r="CD106" s="561">
        <v>0</v>
      </c>
      <c r="CE106" s="561">
        <v>0</v>
      </c>
      <c r="CF106" s="561">
        <v>254661</v>
      </c>
      <c r="CG106" s="561">
        <v>0</v>
      </c>
      <c r="CH106"/>
      <c r="CI106" s="286" t="str">
        <f t="shared" si="29"/>
        <v>Large</v>
      </c>
      <c r="CJ106"/>
      <c r="CK106"/>
    </row>
    <row r="107" spans="1:89" ht="21.6" customHeight="1">
      <c r="A107" t="s">
        <v>129</v>
      </c>
      <c r="B107" s="560" t="s">
        <v>424</v>
      </c>
      <c r="C107" s="560" t="s">
        <v>77</v>
      </c>
      <c r="D107" s="563">
        <v>2023</v>
      </c>
      <c r="E107" s="284">
        <f t="shared" si="15"/>
        <v>0</v>
      </c>
      <c r="F107" s="284">
        <f t="shared" si="16"/>
        <v>0</v>
      </c>
      <c r="G107" s="284">
        <f t="shared" si="17"/>
        <v>0</v>
      </c>
      <c r="H107" s="284">
        <f t="shared" si="18"/>
        <v>0</v>
      </c>
      <c r="I107" s="284">
        <f t="shared" si="19"/>
        <v>44973</v>
      </c>
      <c r="J107" s="284">
        <f t="shared" si="20"/>
        <v>1029008</v>
      </c>
      <c r="K107" s="284">
        <f t="shared" si="21"/>
        <v>1073981</v>
      </c>
      <c r="L107" s="284">
        <f t="shared" si="22"/>
        <v>1073981</v>
      </c>
      <c r="M107" s="284">
        <f t="shared" si="23"/>
        <v>0</v>
      </c>
      <c r="N107" s="284">
        <f t="shared" si="24"/>
        <v>0</v>
      </c>
      <c r="O107" s="284">
        <f t="shared" si="25"/>
        <v>1073981</v>
      </c>
      <c r="P107" s="284">
        <f t="shared" si="26"/>
        <v>1073981</v>
      </c>
      <c r="Q107" s="284">
        <f t="shared" si="27"/>
        <v>1073981</v>
      </c>
      <c r="R107" s="284">
        <f t="shared" si="28"/>
        <v>1073981</v>
      </c>
      <c r="S107" s="561">
        <v>0</v>
      </c>
      <c r="T107" s="561">
        <v>0</v>
      </c>
      <c r="U107" s="561">
        <v>0</v>
      </c>
      <c r="V107" s="561">
        <v>0</v>
      </c>
      <c r="W107" s="561">
        <v>0</v>
      </c>
      <c r="X107" s="561">
        <v>0</v>
      </c>
      <c r="Y107" s="561">
        <v>0</v>
      </c>
      <c r="Z107" s="561">
        <v>0</v>
      </c>
      <c r="AA107" s="561">
        <v>0</v>
      </c>
      <c r="AB107" s="561">
        <v>0</v>
      </c>
      <c r="AC107" s="561">
        <v>0</v>
      </c>
      <c r="AD107" s="561">
        <v>0</v>
      </c>
      <c r="AE107" s="561">
        <v>0</v>
      </c>
      <c r="AF107" s="561">
        <v>0</v>
      </c>
      <c r="AG107" s="561">
        <v>0</v>
      </c>
      <c r="AH107" s="561">
        <v>0</v>
      </c>
      <c r="AI107" s="561">
        <v>0</v>
      </c>
      <c r="AJ107" s="561">
        <v>0</v>
      </c>
      <c r="AK107" s="561"/>
      <c r="AL107" s="561"/>
      <c r="AM107" s="561"/>
      <c r="AN107" s="561"/>
      <c r="AO107" s="561"/>
      <c r="AP107" s="561"/>
      <c r="AQ107" s="561"/>
      <c r="AR107" s="561"/>
      <c r="AS107" s="561"/>
      <c r="AT107" s="561"/>
      <c r="AU107" s="561"/>
      <c r="AV107" s="561"/>
      <c r="AW107" s="561"/>
      <c r="AX107" s="561"/>
      <c r="AY107" s="561"/>
      <c r="AZ107" s="561"/>
      <c r="BA107" s="561"/>
      <c r="BB107" s="561"/>
      <c r="BC107" s="561"/>
      <c r="BD107" s="561"/>
      <c r="BE107" s="561"/>
      <c r="BF107" s="561"/>
      <c r="BG107" s="561"/>
      <c r="BH107" s="561"/>
      <c r="BI107" s="561"/>
      <c r="BJ107" s="561"/>
      <c r="BK107" s="561">
        <v>44973</v>
      </c>
      <c r="BL107" s="561">
        <v>0</v>
      </c>
      <c r="BM107" s="561">
        <v>0</v>
      </c>
      <c r="BN107" s="561">
        <v>0</v>
      </c>
      <c r="BO107" s="561">
        <v>1029008</v>
      </c>
      <c r="BP107" s="561">
        <v>0</v>
      </c>
      <c r="BQ107" s="561">
        <v>0</v>
      </c>
      <c r="BR107" s="561">
        <v>0</v>
      </c>
      <c r="BS107" s="561">
        <v>0</v>
      </c>
      <c r="BT107" s="561">
        <v>0</v>
      </c>
      <c r="BU107" s="561"/>
      <c r="BV107" s="561"/>
      <c r="BW107" s="561"/>
      <c r="BX107" s="561"/>
      <c r="BY107" s="561"/>
      <c r="BZ107" s="561">
        <v>0</v>
      </c>
      <c r="CA107" s="561">
        <v>0</v>
      </c>
      <c r="CB107" s="561">
        <v>0</v>
      </c>
      <c r="CC107" s="561">
        <v>0</v>
      </c>
      <c r="CD107" s="561">
        <v>0</v>
      </c>
      <c r="CE107" s="561">
        <v>0</v>
      </c>
      <c r="CF107" s="561">
        <v>0</v>
      </c>
      <c r="CG107" s="561">
        <v>0</v>
      </c>
      <c r="CH107"/>
      <c r="CI107" s="286" t="str">
        <f t="shared" si="29"/>
        <v>Large</v>
      </c>
      <c r="CJ107"/>
      <c r="CK107"/>
    </row>
    <row r="108" spans="1:89" ht="21.6" customHeight="1">
      <c r="A108" t="s">
        <v>126</v>
      </c>
      <c r="B108" s="560" t="s">
        <v>382</v>
      </c>
      <c r="C108" s="560" t="s">
        <v>77</v>
      </c>
      <c r="D108" s="563">
        <v>2023</v>
      </c>
      <c r="E108" s="284">
        <f t="shared" si="15"/>
        <v>0</v>
      </c>
      <c r="F108" s="284">
        <f t="shared" si="16"/>
        <v>0</v>
      </c>
      <c r="G108" s="284">
        <f t="shared" si="17"/>
        <v>0</v>
      </c>
      <c r="H108" s="284">
        <f t="shared" si="18"/>
        <v>0</v>
      </c>
      <c r="I108" s="284">
        <f t="shared" si="19"/>
        <v>0</v>
      </c>
      <c r="J108" s="284">
        <f t="shared" si="20"/>
        <v>151995</v>
      </c>
      <c r="K108" s="284">
        <f t="shared" si="21"/>
        <v>151995</v>
      </c>
      <c r="L108" s="284">
        <f t="shared" si="22"/>
        <v>151995</v>
      </c>
      <c r="M108" s="284">
        <f t="shared" si="23"/>
        <v>0</v>
      </c>
      <c r="N108" s="284">
        <f t="shared" si="24"/>
        <v>364718</v>
      </c>
      <c r="O108" s="284">
        <f t="shared" si="25"/>
        <v>516713</v>
      </c>
      <c r="P108" s="284">
        <f t="shared" si="26"/>
        <v>151995</v>
      </c>
      <c r="Q108" s="284">
        <f t="shared" si="27"/>
        <v>516713</v>
      </c>
      <c r="R108" s="284">
        <f t="shared" si="28"/>
        <v>516713</v>
      </c>
      <c r="S108" s="561">
        <v>0</v>
      </c>
      <c r="T108" s="561">
        <v>0</v>
      </c>
      <c r="U108" s="561">
        <v>0</v>
      </c>
      <c r="V108" s="561">
        <v>0</v>
      </c>
      <c r="W108" s="561">
        <v>0</v>
      </c>
      <c r="X108" s="561">
        <v>0</v>
      </c>
      <c r="Y108" s="561">
        <v>0</v>
      </c>
      <c r="Z108" s="561">
        <v>0</v>
      </c>
      <c r="AA108" s="561">
        <v>0</v>
      </c>
      <c r="AB108" s="561">
        <v>0</v>
      </c>
      <c r="AC108" s="561">
        <v>0</v>
      </c>
      <c r="AD108" s="561">
        <v>0</v>
      </c>
      <c r="AE108" s="561">
        <v>0</v>
      </c>
      <c r="AF108" s="561">
        <v>0</v>
      </c>
      <c r="AG108" s="561">
        <v>0</v>
      </c>
      <c r="AH108" s="561">
        <v>0</v>
      </c>
      <c r="AI108" s="561">
        <v>0</v>
      </c>
      <c r="AJ108" s="561">
        <v>0</v>
      </c>
      <c r="AK108" s="561"/>
      <c r="AL108" s="561"/>
      <c r="AM108" s="561"/>
      <c r="AN108" s="561"/>
      <c r="AO108" s="561"/>
      <c r="AP108" s="561"/>
      <c r="AQ108" s="561"/>
      <c r="AR108" s="561"/>
      <c r="AS108" s="561"/>
      <c r="AT108" s="561"/>
      <c r="AU108" s="561"/>
      <c r="AV108" s="561"/>
      <c r="AW108" s="561"/>
      <c r="AX108" s="561"/>
      <c r="AY108" s="561"/>
      <c r="AZ108" s="561"/>
      <c r="BA108" s="561"/>
      <c r="BB108" s="561"/>
      <c r="BC108" s="561"/>
      <c r="BD108" s="561"/>
      <c r="BE108" s="561"/>
      <c r="BF108" s="561"/>
      <c r="BG108" s="561"/>
      <c r="BH108" s="561"/>
      <c r="BI108" s="561"/>
      <c r="BJ108" s="561"/>
      <c r="BK108" s="561">
        <v>0</v>
      </c>
      <c r="BL108" s="561">
        <v>0</v>
      </c>
      <c r="BM108" s="561">
        <v>0</v>
      </c>
      <c r="BN108" s="561">
        <v>0</v>
      </c>
      <c r="BO108" s="561">
        <v>151995</v>
      </c>
      <c r="BP108" s="561">
        <v>0</v>
      </c>
      <c r="BQ108" s="561">
        <v>0</v>
      </c>
      <c r="BR108" s="561">
        <v>0</v>
      </c>
      <c r="BS108" s="561">
        <v>0</v>
      </c>
      <c r="BT108" s="561">
        <v>0</v>
      </c>
      <c r="BU108" s="561"/>
      <c r="BV108" s="561"/>
      <c r="BW108" s="561"/>
      <c r="BX108" s="561"/>
      <c r="BY108" s="561"/>
      <c r="BZ108" s="561">
        <v>0</v>
      </c>
      <c r="CA108" s="561">
        <v>0</v>
      </c>
      <c r="CB108" s="561">
        <v>364718</v>
      </c>
      <c r="CC108" s="561">
        <v>0</v>
      </c>
      <c r="CD108" s="561">
        <v>0</v>
      </c>
      <c r="CE108" s="561">
        <v>0</v>
      </c>
      <c r="CF108" s="561">
        <v>0</v>
      </c>
      <c r="CG108" s="561">
        <v>0</v>
      </c>
      <c r="CH108"/>
      <c r="CI108" s="286" t="str">
        <f t="shared" si="29"/>
        <v>Large</v>
      </c>
      <c r="CJ108"/>
      <c r="CK108"/>
    </row>
    <row r="109" spans="1:89" ht="21.6" customHeight="1">
      <c r="A109" t="s">
        <v>248</v>
      </c>
      <c r="B109" s="560" t="s">
        <v>383</v>
      </c>
      <c r="C109" s="560" t="s">
        <v>77</v>
      </c>
      <c r="D109" s="563">
        <v>2023</v>
      </c>
      <c r="E109" s="284">
        <f t="shared" si="15"/>
        <v>0</v>
      </c>
      <c r="F109" s="284">
        <f t="shared" si="16"/>
        <v>0</v>
      </c>
      <c r="G109" s="284">
        <f t="shared" si="17"/>
        <v>0</v>
      </c>
      <c r="H109" s="284">
        <f t="shared" si="18"/>
        <v>0</v>
      </c>
      <c r="I109" s="284">
        <f t="shared" si="19"/>
        <v>0</v>
      </c>
      <c r="J109" s="284">
        <f t="shared" si="20"/>
        <v>0</v>
      </c>
      <c r="K109" s="284">
        <f t="shared" si="21"/>
        <v>0</v>
      </c>
      <c r="L109" s="284">
        <f t="shared" si="22"/>
        <v>0</v>
      </c>
      <c r="M109" s="284">
        <f t="shared" si="23"/>
        <v>0</v>
      </c>
      <c r="N109" s="284">
        <f t="shared" si="24"/>
        <v>0</v>
      </c>
      <c r="O109" s="284">
        <f t="shared" si="25"/>
        <v>0</v>
      </c>
      <c r="P109" s="284">
        <f t="shared" si="26"/>
        <v>0</v>
      </c>
      <c r="Q109" s="284">
        <f t="shared" si="27"/>
        <v>0</v>
      </c>
      <c r="R109" s="284">
        <f t="shared" si="28"/>
        <v>0</v>
      </c>
      <c r="S109" s="561">
        <v>0</v>
      </c>
      <c r="T109" s="561">
        <v>0</v>
      </c>
      <c r="U109" s="561">
        <v>0</v>
      </c>
      <c r="V109" s="561">
        <v>0</v>
      </c>
      <c r="W109" s="561">
        <v>0</v>
      </c>
      <c r="X109" s="561">
        <v>0</v>
      </c>
      <c r="Y109" s="561">
        <v>0</v>
      </c>
      <c r="Z109" s="561">
        <v>0</v>
      </c>
      <c r="AA109" s="561">
        <v>0</v>
      </c>
      <c r="AB109" s="561">
        <v>0</v>
      </c>
      <c r="AC109" s="561">
        <v>0</v>
      </c>
      <c r="AD109" s="561">
        <v>0</v>
      </c>
      <c r="AE109" s="561">
        <v>0</v>
      </c>
      <c r="AF109" s="561">
        <v>0</v>
      </c>
      <c r="AG109" s="561">
        <v>0</v>
      </c>
      <c r="AH109" s="561">
        <v>0</v>
      </c>
      <c r="AI109" s="561">
        <v>0</v>
      </c>
      <c r="AJ109" s="561">
        <v>0</v>
      </c>
      <c r="AK109" s="561"/>
      <c r="AL109" s="561"/>
      <c r="AM109" s="561"/>
      <c r="AN109" s="561"/>
      <c r="AO109" s="561"/>
      <c r="AP109" s="561"/>
      <c r="AQ109" s="561"/>
      <c r="AR109" s="561"/>
      <c r="AS109" s="561"/>
      <c r="AT109" s="561"/>
      <c r="AU109" s="561"/>
      <c r="AV109" s="561"/>
      <c r="AW109" s="561"/>
      <c r="AX109" s="561"/>
      <c r="AY109" s="561"/>
      <c r="AZ109" s="561"/>
      <c r="BA109" s="561"/>
      <c r="BB109" s="561"/>
      <c r="BC109" s="561"/>
      <c r="BD109" s="561"/>
      <c r="BE109" s="561"/>
      <c r="BF109" s="561"/>
      <c r="BG109" s="561"/>
      <c r="BH109" s="561"/>
      <c r="BI109" s="561"/>
      <c r="BJ109" s="561"/>
      <c r="BK109" s="561">
        <v>0</v>
      </c>
      <c r="BL109" s="561">
        <v>0</v>
      </c>
      <c r="BM109" s="561">
        <v>0</v>
      </c>
      <c r="BN109" s="561">
        <v>0</v>
      </c>
      <c r="BO109" s="561">
        <v>0</v>
      </c>
      <c r="BP109" s="561">
        <v>0</v>
      </c>
      <c r="BQ109" s="561">
        <v>0</v>
      </c>
      <c r="BR109" s="561">
        <v>0</v>
      </c>
      <c r="BS109" s="561">
        <v>0</v>
      </c>
      <c r="BT109" s="561">
        <v>0</v>
      </c>
      <c r="BU109" s="561"/>
      <c r="BV109" s="561"/>
      <c r="BW109" s="561"/>
      <c r="BX109" s="561"/>
      <c r="BY109" s="561"/>
      <c r="BZ109" s="561">
        <v>0</v>
      </c>
      <c r="CA109" s="561">
        <v>0</v>
      </c>
      <c r="CB109" s="561">
        <v>0</v>
      </c>
      <c r="CC109" s="561">
        <v>0</v>
      </c>
      <c r="CD109" s="561">
        <v>0</v>
      </c>
      <c r="CE109" s="561">
        <v>0</v>
      </c>
      <c r="CF109" s="561">
        <v>0</v>
      </c>
      <c r="CG109" s="561">
        <v>0</v>
      </c>
      <c r="CH109"/>
      <c r="CI109" s="286" t="str">
        <f t="shared" si="29"/>
        <v>Small</v>
      </c>
      <c r="CJ109"/>
      <c r="CK109"/>
    </row>
    <row r="110" spans="1:89" ht="21.6" customHeight="1">
      <c r="A110" t="s">
        <v>199</v>
      </c>
      <c r="B110" s="560" t="s">
        <v>374</v>
      </c>
      <c r="C110" s="560" t="s">
        <v>77</v>
      </c>
      <c r="D110" s="563">
        <v>2023</v>
      </c>
      <c r="E110" s="284">
        <f t="shared" si="15"/>
        <v>0</v>
      </c>
      <c r="F110" s="284">
        <f t="shared" si="16"/>
        <v>0</v>
      </c>
      <c r="G110" s="284">
        <f t="shared" si="17"/>
        <v>0</v>
      </c>
      <c r="H110" s="284">
        <f t="shared" si="18"/>
        <v>0</v>
      </c>
      <c r="I110" s="284">
        <f t="shared" si="19"/>
        <v>0</v>
      </c>
      <c r="J110" s="284">
        <f t="shared" si="20"/>
        <v>0</v>
      </c>
      <c r="K110" s="284">
        <f t="shared" si="21"/>
        <v>0</v>
      </c>
      <c r="L110" s="284">
        <f t="shared" si="22"/>
        <v>0</v>
      </c>
      <c r="M110" s="284">
        <f t="shared" si="23"/>
        <v>0</v>
      </c>
      <c r="N110" s="284">
        <f t="shared" si="24"/>
        <v>23553</v>
      </c>
      <c r="O110" s="284">
        <f t="shared" si="25"/>
        <v>23553</v>
      </c>
      <c r="P110" s="284">
        <f t="shared" si="26"/>
        <v>0</v>
      </c>
      <c r="Q110" s="284">
        <f t="shared" si="27"/>
        <v>23553</v>
      </c>
      <c r="R110" s="284">
        <f t="shared" si="28"/>
        <v>23553</v>
      </c>
      <c r="S110" s="561">
        <v>0</v>
      </c>
      <c r="T110" s="561">
        <v>0</v>
      </c>
      <c r="U110" s="561">
        <v>0</v>
      </c>
      <c r="V110" s="561">
        <v>0</v>
      </c>
      <c r="W110" s="561">
        <v>0</v>
      </c>
      <c r="X110" s="561">
        <v>0</v>
      </c>
      <c r="Y110" s="561">
        <v>0</v>
      </c>
      <c r="Z110" s="561">
        <v>0</v>
      </c>
      <c r="AA110" s="561">
        <v>0</v>
      </c>
      <c r="AB110" s="561">
        <v>0</v>
      </c>
      <c r="AC110" s="561">
        <v>0</v>
      </c>
      <c r="AD110" s="561">
        <v>0</v>
      </c>
      <c r="AE110" s="561">
        <v>0</v>
      </c>
      <c r="AF110" s="561">
        <v>0</v>
      </c>
      <c r="AG110" s="561">
        <v>0</v>
      </c>
      <c r="AH110" s="561">
        <v>0</v>
      </c>
      <c r="AI110" s="561">
        <v>0</v>
      </c>
      <c r="AJ110" s="561">
        <v>0</v>
      </c>
      <c r="AK110" s="561"/>
      <c r="AL110" s="561"/>
      <c r="AM110" s="561"/>
      <c r="AN110" s="561"/>
      <c r="AO110" s="561"/>
      <c r="AP110" s="561"/>
      <c r="AQ110" s="561"/>
      <c r="AR110" s="561"/>
      <c r="AS110" s="561"/>
      <c r="AT110" s="561"/>
      <c r="AU110" s="561"/>
      <c r="AV110" s="561"/>
      <c r="AW110" s="561"/>
      <c r="AX110" s="561"/>
      <c r="AY110" s="561"/>
      <c r="AZ110" s="561"/>
      <c r="BA110" s="561"/>
      <c r="BB110" s="561"/>
      <c r="BC110" s="561"/>
      <c r="BD110" s="561"/>
      <c r="BE110" s="561"/>
      <c r="BF110" s="561"/>
      <c r="BG110" s="561"/>
      <c r="BH110" s="561"/>
      <c r="BI110" s="561"/>
      <c r="BJ110" s="561"/>
      <c r="BK110" s="561">
        <v>0</v>
      </c>
      <c r="BL110" s="561">
        <v>0</v>
      </c>
      <c r="BM110" s="561">
        <v>0</v>
      </c>
      <c r="BN110" s="561">
        <v>0</v>
      </c>
      <c r="BO110" s="561">
        <v>0</v>
      </c>
      <c r="BP110" s="561">
        <v>0</v>
      </c>
      <c r="BQ110" s="561">
        <v>0</v>
      </c>
      <c r="BR110" s="561">
        <v>0</v>
      </c>
      <c r="BS110" s="561">
        <v>0</v>
      </c>
      <c r="BT110" s="561">
        <v>0</v>
      </c>
      <c r="BU110" s="561"/>
      <c r="BV110" s="561"/>
      <c r="BW110" s="561"/>
      <c r="BX110" s="561"/>
      <c r="BY110" s="561"/>
      <c r="BZ110" s="561">
        <v>0</v>
      </c>
      <c r="CA110" s="561">
        <v>0</v>
      </c>
      <c r="CB110" s="561">
        <v>23553</v>
      </c>
      <c r="CC110" s="561">
        <v>0</v>
      </c>
      <c r="CD110" s="561">
        <v>0</v>
      </c>
      <c r="CE110" s="561">
        <v>0</v>
      </c>
      <c r="CF110" s="561">
        <v>0</v>
      </c>
      <c r="CG110" s="561">
        <v>0</v>
      </c>
      <c r="CH110"/>
      <c r="CI110" s="286" t="str">
        <f t="shared" si="29"/>
        <v>Small</v>
      </c>
      <c r="CJ110"/>
      <c r="CK110"/>
    </row>
    <row r="111" spans="1:89" ht="21.6" customHeight="1">
      <c r="A111" t="s">
        <v>132</v>
      </c>
      <c r="B111" s="560" t="s">
        <v>394</v>
      </c>
      <c r="C111" s="560" t="s">
        <v>77</v>
      </c>
      <c r="D111" s="563">
        <v>2023</v>
      </c>
      <c r="E111" s="284">
        <f t="shared" si="15"/>
        <v>0</v>
      </c>
      <c r="F111" s="284">
        <f t="shared" si="16"/>
        <v>0</v>
      </c>
      <c r="G111" s="284">
        <f t="shared" si="17"/>
        <v>0</v>
      </c>
      <c r="H111" s="284">
        <f t="shared" si="18"/>
        <v>0</v>
      </c>
      <c r="I111" s="284">
        <f t="shared" si="19"/>
        <v>0</v>
      </c>
      <c r="J111" s="284">
        <f t="shared" si="20"/>
        <v>256083</v>
      </c>
      <c r="K111" s="284">
        <f t="shared" si="21"/>
        <v>256083</v>
      </c>
      <c r="L111" s="284">
        <f t="shared" si="22"/>
        <v>256083</v>
      </c>
      <c r="M111" s="284">
        <f t="shared" si="23"/>
        <v>0</v>
      </c>
      <c r="N111" s="284">
        <f t="shared" si="24"/>
        <v>0</v>
      </c>
      <c r="O111" s="284">
        <f t="shared" si="25"/>
        <v>256083</v>
      </c>
      <c r="P111" s="284">
        <f t="shared" si="26"/>
        <v>256083</v>
      </c>
      <c r="Q111" s="284">
        <f t="shared" si="27"/>
        <v>256083</v>
      </c>
      <c r="R111" s="284">
        <f t="shared" si="28"/>
        <v>256083</v>
      </c>
      <c r="S111" s="561">
        <v>0</v>
      </c>
      <c r="T111" s="561">
        <v>0</v>
      </c>
      <c r="U111" s="561">
        <v>0</v>
      </c>
      <c r="V111" s="561">
        <v>0</v>
      </c>
      <c r="W111" s="561">
        <v>0</v>
      </c>
      <c r="X111" s="561">
        <v>0</v>
      </c>
      <c r="Y111" s="561">
        <v>0</v>
      </c>
      <c r="Z111" s="561">
        <v>0</v>
      </c>
      <c r="AA111" s="561">
        <v>0</v>
      </c>
      <c r="AB111" s="561">
        <v>0</v>
      </c>
      <c r="AC111" s="561">
        <v>0</v>
      </c>
      <c r="AD111" s="561">
        <v>0</v>
      </c>
      <c r="AE111" s="561">
        <v>0</v>
      </c>
      <c r="AF111" s="561">
        <v>0</v>
      </c>
      <c r="AG111" s="561">
        <v>0</v>
      </c>
      <c r="AH111" s="561">
        <v>0</v>
      </c>
      <c r="AI111" s="561">
        <v>0</v>
      </c>
      <c r="AJ111" s="561">
        <v>0</v>
      </c>
      <c r="AK111" s="561"/>
      <c r="AL111" s="561"/>
      <c r="AM111" s="561"/>
      <c r="AN111" s="561"/>
      <c r="AO111" s="561"/>
      <c r="AP111" s="561"/>
      <c r="AQ111" s="561"/>
      <c r="AR111" s="561"/>
      <c r="AS111" s="561"/>
      <c r="AT111" s="561"/>
      <c r="AU111" s="561"/>
      <c r="AV111" s="561"/>
      <c r="AW111" s="561"/>
      <c r="AX111" s="561"/>
      <c r="AY111" s="561"/>
      <c r="AZ111" s="561"/>
      <c r="BA111" s="561"/>
      <c r="BB111" s="561"/>
      <c r="BC111" s="561"/>
      <c r="BD111" s="561"/>
      <c r="BE111" s="561"/>
      <c r="BF111" s="561"/>
      <c r="BG111" s="561"/>
      <c r="BH111" s="561"/>
      <c r="BI111" s="561"/>
      <c r="BJ111" s="561"/>
      <c r="BK111" s="561">
        <v>0</v>
      </c>
      <c r="BL111" s="561">
        <v>0</v>
      </c>
      <c r="BM111" s="561">
        <v>0</v>
      </c>
      <c r="BN111" s="561">
        <v>0</v>
      </c>
      <c r="BO111" s="561">
        <v>256083</v>
      </c>
      <c r="BP111" s="561">
        <v>0</v>
      </c>
      <c r="BQ111" s="561">
        <v>0</v>
      </c>
      <c r="BR111" s="561">
        <v>0</v>
      </c>
      <c r="BS111" s="561">
        <v>0</v>
      </c>
      <c r="BT111" s="561">
        <v>0</v>
      </c>
      <c r="BU111" s="561"/>
      <c r="BV111" s="561"/>
      <c r="BW111" s="561"/>
      <c r="BX111" s="561"/>
      <c r="BY111" s="561"/>
      <c r="BZ111" s="561">
        <v>0</v>
      </c>
      <c r="CA111" s="561">
        <v>0</v>
      </c>
      <c r="CB111" s="561">
        <v>0</v>
      </c>
      <c r="CC111" s="561">
        <v>0</v>
      </c>
      <c r="CD111" s="561">
        <v>0</v>
      </c>
      <c r="CE111" s="561">
        <v>0</v>
      </c>
      <c r="CF111" s="561">
        <v>0</v>
      </c>
      <c r="CG111" s="561">
        <v>0</v>
      </c>
      <c r="CH111"/>
      <c r="CI111" s="286" t="str">
        <f t="shared" si="29"/>
        <v>Large</v>
      </c>
      <c r="CJ111"/>
      <c r="CK111"/>
    </row>
    <row r="112" spans="1:89" ht="21.6" customHeight="1">
      <c r="A112" t="s">
        <v>126</v>
      </c>
      <c r="B112" s="560" t="s">
        <v>380</v>
      </c>
      <c r="C112" s="560" t="s">
        <v>77</v>
      </c>
      <c r="D112" s="563">
        <v>2023</v>
      </c>
      <c r="E112" s="284">
        <f t="shared" si="15"/>
        <v>742228</v>
      </c>
      <c r="F112" s="284">
        <f t="shared" si="16"/>
        <v>477612</v>
      </c>
      <c r="G112" s="284">
        <f t="shared" si="17"/>
        <v>849189</v>
      </c>
      <c r="H112" s="284">
        <f t="shared" si="18"/>
        <v>2069029</v>
      </c>
      <c r="I112" s="284">
        <f t="shared" si="19"/>
        <v>151025</v>
      </c>
      <c r="J112" s="284">
        <f t="shared" si="20"/>
        <v>0</v>
      </c>
      <c r="K112" s="284">
        <f t="shared" si="21"/>
        <v>151025</v>
      </c>
      <c r="L112" s="284">
        <f t="shared" si="22"/>
        <v>2220054</v>
      </c>
      <c r="M112" s="284">
        <f t="shared" si="23"/>
        <v>278230</v>
      </c>
      <c r="N112" s="284">
        <f t="shared" si="24"/>
        <v>278230</v>
      </c>
      <c r="O112" s="284">
        <f t="shared" si="25"/>
        <v>2498284</v>
      </c>
      <c r="P112" s="284">
        <f t="shared" si="26"/>
        <v>3050027</v>
      </c>
      <c r="Q112" s="284">
        <f t="shared" si="27"/>
        <v>3328257</v>
      </c>
      <c r="R112" s="284">
        <f t="shared" si="28"/>
        <v>3607658</v>
      </c>
      <c r="S112" s="561">
        <v>177817</v>
      </c>
      <c r="T112" s="561">
        <v>0</v>
      </c>
      <c r="U112" s="561">
        <v>113753</v>
      </c>
      <c r="V112" s="561">
        <v>0</v>
      </c>
      <c r="W112" s="561">
        <v>475304</v>
      </c>
      <c r="X112" s="561">
        <v>0</v>
      </c>
      <c r="Y112" s="561">
        <v>564411</v>
      </c>
      <c r="Z112" s="561">
        <v>0</v>
      </c>
      <c r="AA112" s="561">
        <v>363859</v>
      </c>
      <c r="AB112" s="561">
        <v>0</v>
      </c>
      <c r="AC112" s="561">
        <v>339451</v>
      </c>
      <c r="AD112" s="561">
        <v>0</v>
      </c>
      <c r="AE112" s="561">
        <v>0</v>
      </c>
      <c r="AF112" s="561">
        <v>0</v>
      </c>
      <c r="AG112" s="561">
        <v>0</v>
      </c>
      <c r="AH112" s="561">
        <v>0</v>
      </c>
      <c r="AI112" s="561">
        <v>34434</v>
      </c>
      <c r="AJ112" s="561">
        <v>0</v>
      </c>
      <c r="AK112" s="561"/>
      <c r="AL112" s="561"/>
      <c r="AM112" s="561"/>
      <c r="AN112" s="561"/>
      <c r="AO112" s="561"/>
      <c r="AP112" s="561"/>
      <c r="AQ112" s="561"/>
      <c r="AR112" s="561"/>
      <c r="AS112" s="561"/>
      <c r="AT112" s="561"/>
      <c r="AU112" s="561"/>
      <c r="AV112" s="561"/>
      <c r="AW112" s="561"/>
      <c r="AX112" s="561"/>
      <c r="AY112" s="561"/>
      <c r="AZ112" s="561"/>
      <c r="BA112" s="561"/>
      <c r="BB112" s="561"/>
      <c r="BC112" s="561"/>
      <c r="BD112" s="561"/>
      <c r="BE112" s="561"/>
      <c r="BF112" s="561"/>
      <c r="BG112" s="561"/>
      <c r="BH112" s="561"/>
      <c r="BI112" s="561"/>
      <c r="BJ112" s="561"/>
      <c r="BK112" s="561">
        <v>151025</v>
      </c>
      <c r="BL112" s="561">
        <v>0</v>
      </c>
      <c r="BM112" s="561">
        <v>0</v>
      </c>
      <c r="BN112" s="561">
        <v>0</v>
      </c>
      <c r="BO112" s="561">
        <v>0</v>
      </c>
      <c r="BP112" s="561">
        <v>0</v>
      </c>
      <c r="BQ112" s="561">
        <v>0</v>
      </c>
      <c r="BR112" s="561">
        <v>0</v>
      </c>
      <c r="BS112" s="561">
        <v>0</v>
      </c>
      <c r="BT112" s="561">
        <v>0</v>
      </c>
      <c r="BU112" s="561"/>
      <c r="BV112" s="561"/>
      <c r="BW112" s="561"/>
      <c r="BX112" s="561"/>
      <c r="BY112" s="561"/>
      <c r="BZ112" s="561">
        <v>278230</v>
      </c>
      <c r="CA112" s="561">
        <v>0</v>
      </c>
      <c r="CB112" s="561">
        <v>0</v>
      </c>
      <c r="CC112" s="561">
        <v>0</v>
      </c>
      <c r="CD112" s="561">
        <v>829973</v>
      </c>
      <c r="CE112" s="561">
        <v>0</v>
      </c>
      <c r="CF112" s="561">
        <v>279401</v>
      </c>
      <c r="CG112" s="561">
        <v>0</v>
      </c>
      <c r="CH112"/>
      <c r="CI112" s="286" t="str">
        <f t="shared" si="29"/>
        <v>Large</v>
      </c>
      <c r="CJ112"/>
      <c r="CK112"/>
    </row>
    <row r="113" spans="1:89" ht="21.6" customHeight="1">
      <c r="A113" t="s">
        <v>129</v>
      </c>
      <c r="B113" s="560" t="s">
        <v>421</v>
      </c>
      <c r="C113" s="560" t="s">
        <v>77</v>
      </c>
      <c r="D113" s="563">
        <v>2023</v>
      </c>
      <c r="E113" s="284">
        <f t="shared" si="15"/>
        <v>0</v>
      </c>
      <c r="F113" s="284">
        <f t="shared" si="16"/>
        <v>0</v>
      </c>
      <c r="G113" s="284">
        <f t="shared" si="17"/>
        <v>0</v>
      </c>
      <c r="H113" s="284">
        <f t="shared" si="18"/>
        <v>0</v>
      </c>
      <c r="I113" s="284">
        <f t="shared" si="19"/>
        <v>0</v>
      </c>
      <c r="J113" s="284">
        <f t="shared" si="20"/>
        <v>0</v>
      </c>
      <c r="K113" s="284">
        <f t="shared" si="21"/>
        <v>0</v>
      </c>
      <c r="L113" s="284">
        <f t="shared" si="22"/>
        <v>0</v>
      </c>
      <c r="M113" s="284">
        <f t="shared" si="23"/>
        <v>0</v>
      </c>
      <c r="N113" s="284">
        <f t="shared" si="24"/>
        <v>46223</v>
      </c>
      <c r="O113" s="284">
        <f t="shared" si="25"/>
        <v>46223</v>
      </c>
      <c r="P113" s="284">
        <f t="shared" si="26"/>
        <v>0</v>
      </c>
      <c r="Q113" s="284">
        <f t="shared" si="27"/>
        <v>46223</v>
      </c>
      <c r="R113" s="284">
        <f t="shared" si="28"/>
        <v>46223</v>
      </c>
      <c r="S113" s="561">
        <v>0</v>
      </c>
      <c r="T113" s="561">
        <v>0</v>
      </c>
      <c r="U113" s="561">
        <v>0</v>
      </c>
      <c r="V113" s="561">
        <v>0</v>
      </c>
      <c r="W113" s="561">
        <v>0</v>
      </c>
      <c r="X113" s="561">
        <v>0</v>
      </c>
      <c r="Y113" s="561">
        <v>0</v>
      </c>
      <c r="Z113" s="561">
        <v>0</v>
      </c>
      <c r="AA113" s="561">
        <v>0</v>
      </c>
      <c r="AB113" s="561">
        <v>0</v>
      </c>
      <c r="AC113" s="561">
        <v>0</v>
      </c>
      <c r="AD113" s="561">
        <v>0</v>
      </c>
      <c r="AE113" s="561">
        <v>0</v>
      </c>
      <c r="AF113" s="561">
        <v>0</v>
      </c>
      <c r="AG113" s="561">
        <v>0</v>
      </c>
      <c r="AH113" s="561">
        <v>0</v>
      </c>
      <c r="AI113" s="561">
        <v>0</v>
      </c>
      <c r="AJ113" s="561">
        <v>0</v>
      </c>
      <c r="AK113" s="561"/>
      <c r="AL113" s="561"/>
      <c r="AM113" s="561"/>
      <c r="AN113" s="561"/>
      <c r="AO113" s="561"/>
      <c r="AP113" s="561"/>
      <c r="AQ113" s="561"/>
      <c r="AR113" s="561"/>
      <c r="AS113" s="561"/>
      <c r="AT113" s="561"/>
      <c r="AU113" s="561"/>
      <c r="AV113" s="561"/>
      <c r="AW113" s="561"/>
      <c r="AX113" s="561"/>
      <c r="AY113" s="561"/>
      <c r="AZ113" s="561"/>
      <c r="BA113" s="561"/>
      <c r="BB113" s="561"/>
      <c r="BC113" s="561"/>
      <c r="BD113" s="561"/>
      <c r="BE113" s="561"/>
      <c r="BF113" s="561"/>
      <c r="BG113" s="561"/>
      <c r="BH113" s="561"/>
      <c r="BI113" s="561"/>
      <c r="BJ113" s="561"/>
      <c r="BK113" s="561">
        <v>0</v>
      </c>
      <c r="BL113" s="561">
        <v>0</v>
      </c>
      <c r="BM113" s="561">
        <v>0</v>
      </c>
      <c r="BN113" s="561">
        <v>0</v>
      </c>
      <c r="BO113" s="561">
        <v>0</v>
      </c>
      <c r="BP113" s="561">
        <v>0</v>
      </c>
      <c r="BQ113" s="561">
        <v>0</v>
      </c>
      <c r="BR113" s="561">
        <v>0</v>
      </c>
      <c r="BS113" s="561">
        <v>0</v>
      </c>
      <c r="BT113" s="561">
        <v>0</v>
      </c>
      <c r="BU113" s="561"/>
      <c r="BV113" s="561"/>
      <c r="BW113" s="561"/>
      <c r="BX113" s="561"/>
      <c r="BY113" s="561"/>
      <c r="BZ113" s="561">
        <v>0</v>
      </c>
      <c r="CA113" s="561">
        <v>0</v>
      </c>
      <c r="CB113" s="561">
        <v>46223</v>
      </c>
      <c r="CC113" s="561">
        <v>0</v>
      </c>
      <c r="CD113" s="561">
        <v>0</v>
      </c>
      <c r="CE113" s="561">
        <v>0</v>
      </c>
      <c r="CF113" s="561">
        <v>0</v>
      </c>
      <c r="CG113" s="561">
        <v>0</v>
      </c>
      <c r="CH113"/>
      <c r="CI113" s="286" t="str">
        <f t="shared" si="29"/>
        <v>Small</v>
      </c>
      <c r="CJ113"/>
      <c r="CK113"/>
    </row>
    <row r="114" spans="1:89" ht="21.6" customHeight="1">
      <c r="A114" t="s">
        <v>211</v>
      </c>
      <c r="B114" s="560" t="s">
        <v>392</v>
      </c>
      <c r="C114" s="560" t="s">
        <v>77</v>
      </c>
      <c r="D114" s="563">
        <v>2023</v>
      </c>
      <c r="E114" s="284">
        <f t="shared" si="15"/>
        <v>0</v>
      </c>
      <c r="F114" s="284">
        <f t="shared" si="16"/>
        <v>0</v>
      </c>
      <c r="G114" s="284">
        <f t="shared" si="17"/>
        <v>0</v>
      </c>
      <c r="H114" s="284">
        <f t="shared" si="18"/>
        <v>0</v>
      </c>
      <c r="I114" s="284">
        <f t="shared" si="19"/>
        <v>417</v>
      </c>
      <c r="J114" s="284">
        <f t="shared" si="20"/>
        <v>0</v>
      </c>
      <c r="K114" s="284">
        <f t="shared" si="21"/>
        <v>417</v>
      </c>
      <c r="L114" s="284">
        <f t="shared" si="22"/>
        <v>417</v>
      </c>
      <c r="M114" s="284">
        <f t="shared" si="23"/>
        <v>0</v>
      </c>
      <c r="N114" s="284">
        <f t="shared" si="24"/>
        <v>0</v>
      </c>
      <c r="O114" s="284">
        <f t="shared" si="25"/>
        <v>417</v>
      </c>
      <c r="P114" s="284">
        <f t="shared" si="26"/>
        <v>417</v>
      </c>
      <c r="Q114" s="284">
        <f t="shared" si="27"/>
        <v>417</v>
      </c>
      <c r="R114" s="284">
        <f t="shared" si="28"/>
        <v>417</v>
      </c>
      <c r="S114" s="561">
        <v>0</v>
      </c>
      <c r="T114" s="561">
        <v>0</v>
      </c>
      <c r="U114" s="561">
        <v>0</v>
      </c>
      <c r="V114" s="561">
        <v>0</v>
      </c>
      <c r="W114" s="561">
        <v>0</v>
      </c>
      <c r="X114" s="561">
        <v>0</v>
      </c>
      <c r="Y114" s="561">
        <v>0</v>
      </c>
      <c r="Z114" s="561">
        <v>0</v>
      </c>
      <c r="AA114" s="561">
        <v>0</v>
      </c>
      <c r="AB114" s="561">
        <v>0</v>
      </c>
      <c r="AC114" s="561">
        <v>0</v>
      </c>
      <c r="AD114" s="561">
        <v>0</v>
      </c>
      <c r="AE114" s="561">
        <v>0</v>
      </c>
      <c r="AF114" s="561">
        <v>0</v>
      </c>
      <c r="AG114" s="561">
        <v>0</v>
      </c>
      <c r="AH114" s="561">
        <v>0</v>
      </c>
      <c r="AI114" s="561">
        <v>0</v>
      </c>
      <c r="AJ114" s="561">
        <v>0</v>
      </c>
      <c r="AK114" s="561"/>
      <c r="AL114" s="561"/>
      <c r="AM114" s="561"/>
      <c r="AN114" s="561"/>
      <c r="AO114" s="561"/>
      <c r="AP114" s="561"/>
      <c r="AQ114" s="561"/>
      <c r="AR114" s="561"/>
      <c r="AS114" s="561"/>
      <c r="AT114" s="561"/>
      <c r="AU114" s="561"/>
      <c r="AV114" s="561"/>
      <c r="AW114" s="561"/>
      <c r="AX114" s="561"/>
      <c r="AY114" s="561"/>
      <c r="AZ114" s="561"/>
      <c r="BA114" s="561"/>
      <c r="BB114" s="561"/>
      <c r="BC114" s="561"/>
      <c r="BD114" s="561"/>
      <c r="BE114" s="561"/>
      <c r="BF114" s="561"/>
      <c r="BG114" s="561"/>
      <c r="BH114" s="561"/>
      <c r="BI114" s="561"/>
      <c r="BJ114" s="561"/>
      <c r="BK114" s="561">
        <v>417</v>
      </c>
      <c r="BL114" s="561">
        <v>0</v>
      </c>
      <c r="BM114" s="561">
        <v>0</v>
      </c>
      <c r="BN114" s="561">
        <v>0</v>
      </c>
      <c r="BO114" s="561">
        <v>0</v>
      </c>
      <c r="BP114" s="561">
        <v>0</v>
      </c>
      <c r="BQ114" s="561">
        <v>0</v>
      </c>
      <c r="BR114" s="561">
        <v>0</v>
      </c>
      <c r="BS114" s="561">
        <v>0</v>
      </c>
      <c r="BT114" s="561">
        <v>0</v>
      </c>
      <c r="BU114" s="561"/>
      <c r="BV114" s="561"/>
      <c r="BW114" s="561"/>
      <c r="BX114" s="561"/>
      <c r="BY114" s="561"/>
      <c r="BZ114" s="561">
        <v>0</v>
      </c>
      <c r="CA114" s="561">
        <v>0</v>
      </c>
      <c r="CB114" s="561">
        <v>0</v>
      </c>
      <c r="CC114" s="561">
        <v>0</v>
      </c>
      <c r="CD114" s="561">
        <v>0</v>
      </c>
      <c r="CE114" s="561">
        <v>0</v>
      </c>
      <c r="CF114" s="561">
        <v>0</v>
      </c>
      <c r="CG114" s="561">
        <v>0</v>
      </c>
      <c r="CH114"/>
      <c r="CI114" s="286" t="str">
        <f t="shared" si="29"/>
        <v>Small</v>
      </c>
      <c r="CJ114"/>
      <c r="CK114"/>
    </row>
    <row r="115" spans="1:89" ht="21.6" customHeight="1">
      <c r="A115" t="s">
        <v>148</v>
      </c>
      <c r="B115" s="560" t="s">
        <v>384</v>
      </c>
      <c r="C115" s="560" t="s">
        <v>77</v>
      </c>
      <c r="D115" s="563">
        <v>2023</v>
      </c>
      <c r="E115" s="284">
        <f t="shared" si="15"/>
        <v>0</v>
      </c>
      <c r="F115" s="284">
        <f t="shared" si="16"/>
        <v>0</v>
      </c>
      <c r="G115" s="284">
        <f t="shared" si="17"/>
        <v>0</v>
      </c>
      <c r="H115" s="284">
        <f t="shared" si="18"/>
        <v>0</v>
      </c>
      <c r="I115" s="284">
        <f t="shared" si="19"/>
        <v>49841</v>
      </c>
      <c r="J115" s="284">
        <f t="shared" si="20"/>
        <v>0</v>
      </c>
      <c r="K115" s="284">
        <f t="shared" si="21"/>
        <v>49841</v>
      </c>
      <c r="L115" s="284">
        <f t="shared" si="22"/>
        <v>49841</v>
      </c>
      <c r="M115" s="284">
        <f t="shared" si="23"/>
        <v>0</v>
      </c>
      <c r="N115" s="284">
        <f t="shared" si="24"/>
        <v>0</v>
      </c>
      <c r="O115" s="284">
        <f t="shared" si="25"/>
        <v>49841</v>
      </c>
      <c r="P115" s="284">
        <f t="shared" si="26"/>
        <v>49841</v>
      </c>
      <c r="Q115" s="284">
        <f t="shared" si="27"/>
        <v>49841</v>
      </c>
      <c r="R115" s="284">
        <f t="shared" si="28"/>
        <v>49841</v>
      </c>
      <c r="S115" s="561">
        <v>0</v>
      </c>
      <c r="T115" s="561">
        <v>0</v>
      </c>
      <c r="U115" s="561">
        <v>0</v>
      </c>
      <c r="V115" s="561">
        <v>0</v>
      </c>
      <c r="W115" s="561">
        <v>0</v>
      </c>
      <c r="X115" s="561">
        <v>0</v>
      </c>
      <c r="Y115" s="561">
        <v>0</v>
      </c>
      <c r="Z115" s="561">
        <v>0</v>
      </c>
      <c r="AA115" s="561">
        <v>0</v>
      </c>
      <c r="AB115" s="561">
        <v>0</v>
      </c>
      <c r="AC115" s="561">
        <v>0</v>
      </c>
      <c r="AD115" s="561">
        <v>0</v>
      </c>
      <c r="AE115" s="561">
        <v>0</v>
      </c>
      <c r="AF115" s="561">
        <v>0</v>
      </c>
      <c r="AG115" s="561">
        <v>0</v>
      </c>
      <c r="AH115" s="561">
        <v>0</v>
      </c>
      <c r="AI115" s="561">
        <v>0</v>
      </c>
      <c r="AJ115" s="561">
        <v>0</v>
      </c>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v>49841</v>
      </c>
      <c r="BL115" s="561">
        <v>0</v>
      </c>
      <c r="BM115" s="561">
        <v>0</v>
      </c>
      <c r="BN115" s="561">
        <v>0</v>
      </c>
      <c r="BO115" s="561">
        <v>0</v>
      </c>
      <c r="BP115" s="561">
        <v>0</v>
      </c>
      <c r="BQ115" s="561">
        <v>0</v>
      </c>
      <c r="BR115" s="561">
        <v>0</v>
      </c>
      <c r="BS115" s="561">
        <v>0</v>
      </c>
      <c r="BT115" s="561">
        <v>0</v>
      </c>
      <c r="BU115" s="561"/>
      <c r="BV115" s="561"/>
      <c r="BW115" s="561"/>
      <c r="BX115" s="561"/>
      <c r="BY115" s="561"/>
      <c r="BZ115" s="561">
        <v>0</v>
      </c>
      <c r="CA115" s="561">
        <v>0</v>
      </c>
      <c r="CB115" s="561">
        <v>0</v>
      </c>
      <c r="CC115" s="561">
        <v>0</v>
      </c>
      <c r="CD115" s="561">
        <v>0</v>
      </c>
      <c r="CE115" s="561">
        <v>0</v>
      </c>
      <c r="CF115" s="561">
        <v>0</v>
      </c>
      <c r="CG115" s="561">
        <v>0</v>
      </c>
      <c r="CH115"/>
      <c r="CI115" s="286" t="str">
        <f t="shared" si="29"/>
        <v>Small</v>
      </c>
      <c r="CJ115"/>
      <c r="CK115"/>
    </row>
    <row r="116" spans="1:89" ht="21.6" customHeight="1">
      <c r="A116" t="s">
        <v>236</v>
      </c>
      <c r="B116" s="560" t="s">
        <v>400</v>
      </c>
      <c r="C116" s="560" t="s">
        <v>77</v>
      </c>
      <c r="D116" s="563">
        <v>2023</v>
      </c>
      <c r="E116" s="284">
        <f t="shared" si="15"/>
        <v>0</v>
      </c>
      <c r="F116" s="284">
        <f t="shared" si="16"/>
        <v>0</v>
      </c>
      <c r="G116" s="284">
        <f t="shared" si="17"/>
        <v>0</v>
      </c>
      <c r="H116" s="284">
        <f t="shared" si="18"/>
        <v>0</v>
      </c>
      <c r="I116" s="284">
        <f t="shared" si="19"/>
        <v>0</v>
      </c>
      <c r="J116" s="284">
        <f t="shared" si="20"/>
        <v>0</v>
      </c>
      <c r="K116" s="284">
        <f t="shared" si="21"/>
        <v>0</v>
      </c>
      <c r="L116" s="284">
        <f t="shared" si="22"/>
        <v>0</v>
      </c>
      <c r="M116" s="284">
        <f t="shared" si="23"/>
        <v>0</v>
      </c>
      <c r="N116" s="284">
        <f t="shared" si="24"/>
        <v>2157</v>
      </c>
      <c r="O116" s="284">
        <f t="shared" si="25"/>
        <v>2157</v>
      </c>
      <c r="P116" s="284">
        <f t="shared" si="26"/>
        <v>0</v>
      </c>
      <c r="Q116" s="284">
        <f t="shared" si="27"/>
        <v>2157</v>
      </c>
      <c r="R116" s="284">
        <f t="shared" si="28"/>
        <v>2157</v>
      </c>
      <c r="S116" s="561">
        <v>0</v>
      </c>
      <c r="T116" s="561">
        <v>0</v>
      </c>
      <c r="U116" s="561">
        <v>0</v>
      </c>
      <c r="V116" s="561">
        <v>0</v>
      </c>
      <c r="W116" s="561">
        <v>0</v>
      </c>
      <c r="X116" s="561">
        <v>0</v>
      </c>
      <c r="Y116" s="561">
        <v>0</v>
      </c>
      <c r="Z116" s="561">
        <v>0</v>
      </c>
      <c r="AA116" s="561">
        <v>0</v>
      </c>
      <c r="AB116" s="561">
        <v>0</v>
      </c>
      <c r="AC116" s="561">
        <v>0</v>
      </c>
      <c r="AD116" s="561">
        <v>0</v>
      </c>
      <c r="AE116" s="561">
        <v>0</v>
      </c>
      <c r="AF116" s="561">
        <v>0</v>
      </c>
      <c r="AG116" s="561">
        <v>0</v>
      </c>
      <c r="AH116" s="561">
        <v>0</v>
      </c>
      <c r="AI116" s="561">
        <v>0</v>
      </c>
      <c r="AJ116" s="561">
        <v>0</v>
      </c>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v>0</v>
      </c>
      <c r="BL116" s="561">
        <v>0</v>
      </c>
      <c r="BM116" s="561">
        <v>0</v>
      </c>
      <c r="BN116" s="561">
        <v>0</v>
      </c>
      <c r="BO116" s="561">
        <v>0</v>
      </c>
      <c r="BP116" s="561">
        <v>0</v>
      </c>
      <c r="BQ116" s="561">
        <v>0</v>
      </c>
      <c r="BR116" s="561">
        <v>0</v>
      </c>
      <c r="BS116" s="561">
        <v>0</v>
      </c>
      <c r="BT116" s="561">
        <v>0</v>
      </c>
      <c r="BU116" s="561"/>
      <c r="BV116" s="561"/>
      <c r="BW116" s="561"/>
      <c r="BX116" s="561"/>
      <c r="BY116" s="561"/>
      <c r="BZ116" s="561">
        <v>0</v>
      </c>
      <c r="CA116" s="561">
        <v>0</v>
      </c>
      <c r="CB116" s="561">
        <v>2157</v>
      </c>
      <c r="CC116" s="561">
        <v>0</v>
      </c>
      <c r="CD116" s="561">
        <v>0</v>
      </c>
      <c r="CE116" s="561">
        <v>0</v>
      </c>
      <c r="CF116" s="561">
        <v>0</v>
      </c>
      <c r="CG116" s="561">
        <v>0</v>
      </c>
      <c r="CH116"/>
      <c r="CI116" s="286" t="str">
        <f t="shared" si="29"/>
        <v>Small</v>
      </c>
      <c r="CJ116"/>
      <c r="CK116"/>
    </row>
    <row r="117" spans="1:89" ht="21.6" customHeight="1">
      <c r="A117" t="s">
        <v>353</v>
      </c>
      <c r="B117" s="560" t="s">
        <v>401</v>
      </c>
      <c r="C117" s="560" t="s">
        <v>77</v>
      </c>
      <c r="D117" s="563">
        <v>2023</v>
      </c>
      <c r="E117" s="284">
        <f t="shared" si="15"/>
        <v>0</v>
      </c>
      <c r="F117" s="284">
        <f t="shared" si="16"/>
        <v>0</v>
      </c>
      <c r="G117" s="284">
        <f t="shared" si="17"/>
        <v>0</v>
      </c>
      <c r="H117" s="284">
        <f t="shared" si="18"/>
        <v>0</v>
      </c>
      <c r="I117" s="284">
        <f t="shared" si="19"/>
        <v>0</v>
      </c>
      <c r="J117" s="284">
        <f t="shared" si="20"/>
        <v>0</v>
      </c>
      <c r="K117" s="284">
        <f t="shared" si="21"/>
        <v>0</v>
      </c>
      <c r="L117" s="284">
        <f t="shared" si="22"/>
        <v>0</v>
      </c>
      <c r="M117" s="284">
        <f t="shared" si="23"/>
        <v>0</v>
      </c>
      <c r="N117" s="284">
        <f t="shared" si="24"/>
        <v>0</v>
      </c>
      <c r="O117" s="284">
        <f t="shared" si="25"/>
        <v>0</v>
      </c>
      <c r="P117" s="284">
        <f t="shared" si="26"/>
        <v>0</v>
      </c>
      <c r="Q117" s="284">
        <f t="shared" si="27"/>
        <v>0</v>
      </c>
      <c r="R117" s="284">
        <f t="shared" si="28"/>
        <v>0</v>
      </c>
      <c r="S117" s="561">
        <v>0</v>
      </c>
      <c r="T117" s="561">
        <v>0</v>
      </c>
      <c r="U117" s="561">
        <v>0</v>
      </c>
      <c r="V117" s="561">
        <v>0</v>
      </c>
      <c r="W117" s="561">
        <v>0</v>
      </c>
      <c r="X117" s="561">
        <v>0</v>
      </c>
      <c r="Y117" s="561">
        <v>0</v>
      </c>
      <c r="Z117" s="561">
        <v>0</v>
      </c>
      <c r="AA117" s="561">
        <v>0</v>
      </c>
      <c r="AB117" s="561">
        <v>0</v>
      </c>
      <c r="AC117" s="561">
        <v>0</v>
      </c>
      <c r="AD117" s="561">
        <v>0</v>
      </c>
      <c r="AE117" s="561">
        <v>0</v>
      </c>
      <c r="AF117" s="561">
        <v>0</v>
      </c>
      <c r="AG117" s="561">
        <v>0</v>
      </c>
      <c r="AH117" s="561">
        <v>0</v>
      </c>
      <c r="AI117" s="561">
        <v>0</v>
      </c>
      <c r="AJ117" s="561">
        <v>0</v>
      </c>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v>0</v>
      </c>
      <c r="BL117" s="561">
        <v>0</v>
      </c>
      <c r="BM117" s="561">
        <v>0</v>
      </c>
      <c r="BN117" s="561">
        <v>0</v>
      </c>
      <c r="BO117" s="561">
        <v>0</v>
      </c>
      <c r="BP117" s="561">
        <v>0</v>
      </c>
      <c r="BQ117" s="561">
        <v>0</v>
      </c>
      <c r="BR117" s="561">
        <v>0</v>
      </c>
      <c r="BS117" s="561">
        <v>0</v>
      </c>
      <c r="BT117" s="561">
        <v>0</v>
      </c>
      <c r="BU117" s="561"/>
      <c r="BV117" s="561"/>
      <c r="BW117" s="561"/>
      <c r="BX117" s="561"/>
      <c r="BY117" s="561"/>
      <c r="BZ117" s="561">
        <v>0</v>
      </c>
      <c r="CA117" s="561">
        <v>0</v>
      </c>
      <c r="CB117" s="561">
        <v>0</v>
      </c>
      <c r="CC117" s="561">
        <v>0</v>
      </c>
      <c r="CD117" s="561">
        <v>0</v>
      </c>
      <c r="CE117" s="561">
        <v>0</v>
      </c>
      <c r="CF117" s="561">
        <v>0</v>
      </c>
      <c r="CG117" s="561">
        <v>0</v>
      </c>
      <c r="CH117"/>
      <c r="CI117" s="286" t="str">
        <f t="shared" si="29"/>
        <v>Small</v>
      </c>
      <c r="CJ117"/>
      <c r="CK117"/>
    </row>
    <row r="118" spans="1:89" ht="21.6" customHeight="1">
      <c r="A118" t="s">
        <v>165</v>
      </c>
      <c r="B118" s="560" t="s">
        <v>411</v>
      </c>
      <c r="C118" s="560" t="s">
        <v>77</v>
      </c>
      <c r="D118" s="563">
        <v>2023</v>
      </c>
      <c r="E118" s="284">
        <f t="shared" si="15"/>
        <v>0</v>
      </c>
      <c r="F118" s="284">
        <f t="shared" si="16"/>
        <v>0</v>
      </c>
      <c r="G118" s="284">
        <f t="shared" si="17"/>
        <v>0</v>
      </c>
      <c r="H118" s="284">
        <f t="shared" si="18"/>
        <v>0</v>
      </c>
      <c r="I118" s="284">
        <f t="shared" si="19"/>
        <v>0</v>
      </c>
      <c r="J118" s="284">
        <f t="shared" si="20"/>
        <v>355340</v>
      </c>
      <c r="K118" s="284">
        <f t="shared" si="21"/>
        <v>355340</v>
      </c>
      <c r="L118" s="284">
        <f t="shared" si="22"/>
        <v>355340</v>
      </c>
      <c r="M118" s="284">
        <f t="shared" si="23"/>
        <v>0</v>
      </c>
      <c r="N118" s="284">
        <f t="shared" si="24"/>
        <v>0</v>
      </c>
      <c r="O118" s="284">
        <f t="shared" si="25"/>
        <v>355340</v>
      </c>
      <c r="P118" s="284">
        <f t="shared" si="26"/>
        <v>355340</v>
      </c>
      <c r="Q118" s="284">
        <f t="shared" si="27"/>
        <v>355340</v>
      </c>
      <c r="R118" s="284">
        <f t="shared" si="28"/>
        <v>355340</v>
      </c>
      <c r="S118" s="561">
        <v>0</v>
      </c>
      <c r="T118" s="561">
        <v>0</v>
      </c>
      <c r="U118" s="561">
        <v>0</v>
      </c>
      <c r="V118" s="561">
        <v>0</v>
      </c>
      <c r="W118" s="561">
        <v>0</v>
      </c>
      <c r="X118" s="561">
        <v>0</v>
      </c>
      <c r="Y118" s="561">
        <v>0</v>
      </c>
      <c r="Z118" s="561">
        <v>0</v>
      </c>
      <c r="AA118" s="561">
        <v>0</v>
      </c>
      <c r="AB118" s="561">
        <v>0</v>
      </c>
      <c r="AC118" s="561">
        <v>0</v>
      </c>
      <c r="AD118" s="561">
        <v>0</v>
      </c>
      <c r="AE118" s="561">
        <v>0</v>
      </c>
      <c r="AF118" s="561">
        <v>0</v>
      </c>
      <c r="AG118" s="561">
        <v>0</v>
      </c>
      <c r="AH118" s="561">
        <v>0</v>
      </c>
      <c r="AI118" s="561">
        <v>0</v>
      </c>
      <c r="AJ118" s="561">
        <v>0</v>
      </c>
      <c r="AK118" s="561"/>
      <c r="AL118" s="561"/>
      <c r="AM118" s="561"/>
      <c r="AN118" s="561"/>
      <c r="AO118" s="561"/>
      <c r="AP118" s="561"/>
      <c r="AQ118" s="561"/>
      <c r="AR118" s="561"/>
      <c r="AS118" s="561"/>
      <c r="AT118" s="561"/>
      <c r="AU118" s="561"/>
      <c r="AV118" s="561"/>
      <c r="AW118" s="561"/>
      <c r="AX118" s="561"/>
      <c r="AY118" s="561"/>
      <c r="AZ118" s="561"/>
      <c r="BA118" s="561"/>
      <c r="BB118" s="561"/>
      <c r="BC118" s="561"/>
      <c r="BD118" s="561"/>
      <c r="BE118" s="561"/>
      <c r="BF118" s="561"/>
      <c r="BG118" s="561"/>
      <c r="BH118" s="561"/>
      <c r="BI118" s="561"/>
      <c r="BJ118" s="561"/>
      <c r="BK118" s="561">
        <v>0</v>
      </c>
      <c r="BL118" s="561">
        <v>0</v>
      </c>
      <c r="BM118" s="561">
        <v>0</v>
      </c>
      <c r="BN118" s="561">
        <v>0</v>
      </c>
      <c r="BO118" s="561">
        <v>355340</v>
      </c>
      <c r="BP118" s="561">
        <v>0</v>
      </c>
      <c r="BQ118" s="561">
        <v>0</v>
      </c>
      <c r="BR118" s="561">
        <v>0</v>
      </c>
      <c r="BS118" s="561">
        <v>0</v>
      </c>
      <c r="BT118" s="561">
        <v>0</v>
      </c>
      <c r="BU118" s="561"/>
      <c r="BV118" s="561"/>
      <c r="BW118" s="561"/>
      <c r="BX118" s="561"/>
      <c r="BY118" s="561"/>
      <c r="BZ118" s="561">
        <v>0</v>
      </c>
      <c r="CA118" s="561">
        <v>0</v>
      </c>
      <c r="CB118" s="561">
        <v>0</v>
      </c>
      <c r="CC118" s="561">
        <v>0</v>
      </c>
      <c r="CD118" s="561">
        <v>0</v>
      </c>
      <c r="CE118" s="561">
        <v>0</v>
      </c>
      <c r="CF118" s="561">
        <v>0</v>
      </c>
      <c r="CG118" s="561">
        <v>0</v>
      </c>
      <c r="CH118"/>
      <c r="CI118" s="286" t="str">
        <f t="shared" si="29"/>
        <v>Large</v>
      </c>
      <c r="CJ118"/>
      <c r="CK118"/>
    </row>
    <row r="119" spans="1:89" ht="21.6" customHeight="1">
      <c r="A119" t="s">
        <v>239</v>
      </c>
      <c r="B119" s="560" t="s">
        <v>239</v>
      </c>
      <c r="C119" s="560" t="s">
        <v>77</v>
      </c>
      <c r="D119" s="563">
        <v>2023</v>
      </c>
      <c r="E119" s="284">
        <f t="shared" si="15"/>
        <v>0</v>
      </c>
      <c r="F119" s="284">
        <f t="shared" si="16"/>
        <v>0</v>
      </c>
      <c r="G119" s="284">
        <f t="shared" si="17"/>
        <v>0</v>
      </c>
      <c r="H119" s="284">
        <f t="shared" si="18"/>
        <v>0</v>
      </c>
      <c r="I119" s="284">
        <f t="shared" si="19"/>
        <v>0</v>
      </c>
      <c r="J119" s="284">
        <f t="shared" si="20"/>
        <v>0</v>
      </c>
      <c r="K119" s="284">
        <f t="shared" si="21"/>
        <v>0</v>
      </c>
      <c r="L119" s="284">
        <f t="shared" si="22"/>
        <v>0</v>
      </c>
      <c r="M119" s="284">
        <f t="shared" si="23"/>
        <v>0</v>
      </c>
      <c r="N119" s="284">
        <f t="shared" si="24"/>
        <v>122</v>
      </c>
      <c r="O119" s="284">
        <f t="shared" si="25"/>
        <v>122</v>
      </c>
      <c r="P119" s="284">
        <f t="shared" si="26"/>
        <v>0</v>
      </c>
      <c r="Q119" s="284">
        <f t="shared" si="27"/>
        <v>122</v>
      </c>
      <c r="R119" s="284">
        <f t="shared" si="28"/>
        <v>122</v>
      </c>
      <c r="S119" s="561">
        <v>0</v>
      </c>
      <c r="T119" s="561">
        <v>0</v>
      </c>
      <c r="U119" s="561">
        <v>0</v>
      </c>
      <c r="V119" s="561">
        <v>0</v>
      </c>
      <c r="W119" s="561">
        <v>0</v>
      </c>
      <c r="X119" s="561">
        <v>0</v>
      </c>
      <c r="Y119" s="561">
        <v>0</v>
      </c>
      <c r="Z119" s="561">
        <v>0</v>
      </c>
      <c r="AA119" s="561">
        <v>0</v>
      </c>
      <c r="AB119" s="561">
        <v>0</v>
      </c>
      <c r="AC119" s="561">
        <v>0</v>
      </c>
      <c r="AD119" s="561">
        <v>0</v>
      </c>
      <c r="AE119" s="561">
        <v>0</v>
      </c>
      <c r="AF119" s="561">
        <v>0</v>
      </c>
      <c r="AG119" s="561">
        <v>0</v>
      </c>
      <c r="AH119" s="561">
        <v>0</v>
      </c>
      <c r="AI119" s="561">
        <v>0</v>
      </c>
      <c r="AJ119" s="561">
        <v>0</v>
      </c>
      <c r="AK119" s="561"/>
      <c r="AL119" s="561"/>
      <c r="AM119" s="561"/>
      <c r="AN119" s="561"/>
      <c r="AO119" s="561"/>
      <c r="AP119" s="561"/>
      <c r="AQ119" s="561"/>
      <c r="AR119" s="561"/>
      <c r="AS119" s="561"/>
      <c r="AT119" s="561"/>
      <c r="AU119" s="561"/>
      <c r="AV119" s="561"/>
      <c r="AW119" s="561"/>
      <c r="AX119" s="561"/>
      <c r="AY119" s="561"/>
      <c r="AZ119" s="561"/>
      <c r="BA119" s="561"/>
      <c r="BB119" s="561"/>
      <c r="BC119" s="561"/>
      <c r="BD119" s="561"/>
      <c r="BE119" s="561"/>
      <c r="BF119" s="561"/>
      <c r="BG119" s="561"/>
      <c r="BH119" s="561"/>
      <c r="BI119" s="561"/>
      <c r="BJ119" s="561"/>
      <c r="BK119" s="561">
        <v>0</v>
      </c>
      <c r="BL119" s="561">
        <v>0</v>
      </c>
      <c r="BM119" s="561">
        <v>0</v>
      </c>
      <c r="BN119" s="561">
        <v>0</v>
      </c>
      <c r="BO119" s="561">
        <v>0</v>
      </c>
      <c r="BP119" s="561">
        <v>0</v>
      </c>
      <c r="BQ119" s="561">
        <v>0</v>
      </c>
      <c r="BR119" s="561">
        <v>0</v>
      </c>
      <c r="BS119" s="561">
        <v>0</v>
      </c>
      <c r="BT119" s="561">
        <v>0</v>
      </c>
      <c r="BU119" s="561"/>
      <c r="BV119" s="561"/>
      <c r="BW119" s="561"/>
      <c r="BX119" s="561"/>
      <c r="BY119" s="561"/>
      <c r="BZ119" s="561">
        <v>0</v>
      </c>
      <c r="CA119" s="561">
        <v>0</v>
      </c>
      <c r="CB119" s="561">
        <v>122</v>
      </c>
      <c r="CC119" s="561">
        <v>0</v>
      </c>
      <c r="CD119" s="561">
        <v>0</v>
      </c>
      <c r="CE119" s="561">
        <v>0</v>
      </c>
      <c r="CF119" s="561">
        <v>0</v>
      </c>
      <c r="CG119" s="561">
        <v>0</v>
      </c>
      <c r="CH119"/>
      <c r="CI119" s="286" t="str">
        <f t="shared" si="29"/>
        <v>Small</v>
      </c>
      <c r="CJ119"/>
      <c r="CK119"/>
    </row>
    <row r="120" spans="1:89" ht="21.6" customHeight="1">
      <c r="A120" t="s">
        <v>162</v>
      </c>
      <c r="B120" s="560" t="s">
        <v>162</v>
      </c>
      <c r="C120" s="560" t="s">
        <v>77</v>
      </c>
      <c r="D120" s="563">
        <v>2023</v>
      </c>
      <c r="E120" s="284">
        <f t="shared" si="15"/>
        <v>3126</v>
      </c>
      <c r="F120" s="284">
        <f t="shared" si="16"/>
        <v>690</v>
      </c>
      <c r="G120" s="284">
        <f t="shared" si="17"/>
        <v>2169</v>
      </c>
      <c r="H120" s="284">
        <f t="shared" si="18"/>
        <v>5985</v>
      </c>
      <c r="I120" s="284">
        <f t="shared" si="19"/>
        <v>5509</v>
      </c>
      <c r="J120" s="284">
        <f t="shared" si="20"/>
        <v>0</v>
      </c>
      <c r="K120" s="284">
        <f t="shared" si="21"/>
        <v>5509</v>
      </c>
      <c r="L120" s="284">
        <f t="shared" si="22"/>
        <v>11494</v>
      </c>
      <c r="M120" s="284">
        <f t="shared" si="23"/>
        <v>0</v>
      </c>
      <c r="N120" s="284">
        <f t="shared" si="24"/>
        <v>0</v>
      </c>
      <c r="O120" s="284">
        <f t="shared" si="25"/>
        <v>11494</v>
      </c>
      <c r="P120" s="284">
        <f t="shared" si="26"/>
        <v>11494</v>
      </c>
      <c r="Q120" s="284">
        <f t="shared" si="27"/>
        <v>11494</v>
      </c>
      <c r="R120" s="284">
        <f t="shared" si="28"/>
        <v>11494</v>
      </c>
      <c r="S120" s="561">
        <v>3113</v>
      </c>
      <c r="T120" s="561">
        <v>0</v>
      </c>
      <c r="U120" s="561">
        <v>690</v>
      </c>
      <c r="V120" s="561">
        <v>0</v>
      </c>
      <c r="W120" s="561">
        <v>2169</v>
      </c>
      <c r="X120" s="561">
        <v>0</v>
      </c>
      <c r="Y120" s="561">
        <v>13</v>
      </c>
      <c r="Z120" s="561">
        <v>0</v>
      </c>
      <c r="AA120" s="561">
        <v>0</v>
      </c>
      <c r="AB120" s="561">
        <v>0</v>
      </c>
      <c r="AC120" s="561">
        <v>0</v>
      </c>
      <c r="AD120" s="561">
        <v>0</v>
      </c>
      <c r="AE120" s="561">
        <v>0</v>
      </c>
      <c r="AF120" s="561">
        <v>0</v>
      </c>
      <c r="AG120" s="561">
        <v>0</v>
      </c>
      <c r="AH120" s="561">
        <v>0</v>
      </c>
      <c r="AI120" s="561">
        <v>0</v>
      </c>
      <c r="AJ120" s="561">
        <v>0</v>
      </c>
      <c r="AK120" s="561"/>
      <c r="AL120" s="561"/>
      <c r="AM120" s="561"/>
      <c r="AN120" s="561"/>
      <c r="AO120" s="561"/>
      <c r="AP120" s="561"/>
      <c r="AQ120" s="561"/>
      <c r="AR120" s="561"/>
      <c r="AS120" s="561"/>
      <c r="AT120" s="561"/>
      <c r="AU120" s="561"/>
      <c r="AV120" s="561"/>
      <c r="AW120" s="561"/>
      <c r="AX120" s="561"/>
      <c r="AY120" s="561"/>
      <c r="AZ120" s="561"/>
      <c r="BA120" s="561"/>
      <c r="BB120" s="561"/>
      <c r="BC120" s="561"/>
      <c r="BD120" s="561"/>
      <c r="BE120" s="561"/>
      <c r="BF120" s="561"/>
      <c r="BG120" s="561"/>
      <c r="BH120" s="561"/>
      <c r="BI120" s="561"/>
      <c r="BJ120" s="561"/>
      <c r="BK120" s="561">
        <v>5509</v>
      </c>
      <c r="BL120" s="561">
        <v>0</v>
      </c>
      <c r="BM120" s="561">
        <v>0</v>
      </c>
      <c r="BN120" s="561">
        <v>0</v>
      </c>
      <c r="BO120" s="561">
        <v>0</v>
      </c>
      <c r="BP120" s="561">
        <v>0</v>
      </c>
      <c r="BQ120" s="561">
        <v>0</v>
      </c>
      <c r="BR120" s="561">
        <v>0</v>
      </c>
      <c r="BS120" s="561">
        <v>0</v>
      </c>
      <c r="BT120" s="561">
        <v>0</v>
      </c>
      <c r="BU120" s="561"/>
      <c r="BV120" s="561"/>
      <c r="BW120" s="561"/>
      <c r="BX120" s="561"/>
      <c r="BY120" s="561"/>
      <c r="BZ120" s="561">
        <v>0</v>
      </c>
      <c r="CA120" s="561">
        <v>0</v>
      </c>
      <c r="CB120" s="561">
        <v>0</v>
      </c>
      <c r="CC120" s="561">
        <v>0</v>
      </c>
      <c r="CD120" s="561">
        <v>0</v>
      </c>
      <c r="CE120" s="561">
        <v>0</v>
      </c>
      <c r="CF120" s="561">
        <v>0</v>
      </c>
      <c r="CG120" s="561">
        <v>0</v>
      </c>
      <c r="CH120"/>
      <c r="CI120" s="286" t="str">
        <f t="shared" si="29"/>
        <v>Small</v>
      </c>
      <c r="CJ120"/>
      <c r="CK120"/>
    </row>
    <row r="121" spans="1:89" ht="21.6" customHeight="1">
      <c r="A121" t="s">
        <v>212</v>
      </c>
      <c r="B121" s="560" t="s">
        <v>402</v>
      </c>
      <c r="C121" s="560" t="s">
        <v>77</v>
      </c>
      <c r="D121" s="563">
        <v>2023</v>
      </c>
      <c r="E121" s="284">
        <f t="shared" si="15"/>
        <v>0</v>
      </c>
      <c r="F121" s="284">
        <f t="shared" si="16"/>
        <v>0</v>
      </c>
      <c r="G121" s="284">
        <f t="shared" si="17"/>
        <v>0</v>
      </c>
      <c r="H121" s="284">
        <f t="shared" si="18"/>
        <v>0</v>
      </c>
      <c r="I121" s="284">
        <f t="shared" si="19"/>
        <v>0</v>
      </c>
      <c r="J121" s="284">
        <f t="shared" si="20"/>
        <v>0</v>
      </c>
      <c r="K121" s="284">
        <f t="shared" si="21"/>
        <v>0</v>
      </c>
      <c r="L121" s="284">
        <f t="shared" si="22"/>
        <v>0</v>
      </c>
      <c r="M121" s="284">
        <f t="shared" si="23"/>
        <v>0</v>
      </c>
      <c r="N121" s="284">
        <f t="shared" si="24"/>
        <v>12230</v>
      </c>
      <c r="O121" s="284">
        <f t="shared" si="25"/>
        <v>12230</v>
      </c>
      <c r="P121" s="284">
        <f t="shared" si="26"/>
        <v>0</v>
      </c>
      <c r="Q121" s="284">
        <f t="shared" si="27"/>
        <v>12230</v>
      </c>
      <c r="R121" s="284">
        <f t="shared" si="28"/>
        <v>12230</v>
      </c>
      <c r="S121" s="561">
        <v>0</v>
      </c>
      <c r="T121" s="561">
        <v>0</v>
      </c>
      <c r="U121" s="561">
        <v>0</v>
      </c>
      <c r="V121" s="561">
        <v>0</v>
      </c>
      <c r="W121" s="561">
        <v>0</v>
      </c>
      <c r="X121" s="561">
        <v>0</v>
      </c>
      <c r="Y121" s="561">
        <v>0</v>
      </c>
      <c r="Z121" s="561">
        <v>0</v>
      </c>
      <c r="AA121" s="561">
        <v>0</v>
      </c>
      <c r="AB121" s="561">
        <v>0</v>
      </c>
      <c r="AC121" s="561">
        <v>0</v>
      </c>
      <c r="AD121" s="561">
        <v>0</v>
      </c>
      <c r="AE121" s="561">
        <v>0</v>
      </c>
      <c r="AF121" s="561">
        <v>0</v>
      </c>
      <c r="AG121" s="561">
        <v>0</v>
      </c>
      <c r="AH121" s="561">
        <v>0</v>
      </c>
      <c r="AI121" s="561">
        <v>0</v>
      </c>
      <c r="AJ121" s="561">
        <v>0</v>
      </c>
      <c r="AK121" s="561"/>
      <c r="AL121" s="561"/>
      <c r="AM121" s="561"/>
      <c r="AN121" s="561"/>
      <c r="AO121" s="561"/>
      <c r="AP121" s="561"/>
      <c r="AQ121" s="561"/>
      <c r="AR121" s="561"/>
      <c r="AS121" s="561"/>
      <c r="AT121" s="561"/>
      <c r="AU121" s="561"/>
      <c r="AV121" s="561"/>
      <c r="AW121" s="561"/>
      <c r="AX121" s="561"/>
      <c r="AY121" s="561"/>
      <c r="AZ121" s="561"/>
      <c r="BA121" s="561"/>
      <c r="BB121" s="561"/>
      <c r="BC121" s="561"/>
      <c r="BD121" s="561"/>
      <c r="BE121" s="561"/>
      <c r="BF121" s="561"/>
      <c r="BG121" s="561"/>
      <c r="BH121" s="561"/>
      <c r="BI121" s="561"/>
      <c r="BJ121" s="561"/>
      <c r="BK121" s="561">
        <v>0</v>
      </c>
      <c r="BL121" s="561">
        <v>0</v>
      </c>
      <c r="BM121" s="561">
        <v>0</v>
      </c>
      <c r="BN121" s="561">
        <v>0</v>
      </c>
      <c r="BO121" s="561">
        <v>0</v>
      </c>
      <c r="BP121" s="561">
        <v>0</v>
      </c>
      <c r="BQ121" s="561">
        <v>0</v>
      </c>
      <c r="BR121" s="561">
        <v>0</v>
      </c>
      <c r="BS121" s="561">
        <v>0</v>
      </c>
      <c r="BT121" s="561">
        <v>0</v>
      </c>
      <c r="BU121" s="561"/>
      <c r="BV121" s="561"/>
      <c r="BW121" s="561"/>
      <c r="BX121" s="561"/>
      <c r="BY121" s="561"/>
      <c r="BZ121" s="561">
        <v>0</v>
      </c>
      <c r="CA121" s="561">
        <v>0</v>
      </c>
      <c r="CB121" s="561">
        <v>12230</v>
      </c>
      <c r="CC121" s="561">
        <v>0</v>
      </c>
      <c r="CD121" s="561">
        <v>0</v>
      </c>
      <c r="CE121" s="561">
        <v>0</v>
      </c>
      <c r="CF121" s="561">
        <v>0</v>
      </c>
      <c r="CG121" s="561">
        <v>0</v>
      </c>
      <c r="CH121"/>
      <c r="CI121" s="286" t="str">
        <f t="shared" si="29"/>
        <v>Small</v>
      </c>
      <c r="CJ121"/>
      <c r="CK121"/>
    </row>
    <row r="122" spans="1:89" ht="21.6" customHeight="1">
      <c r="A122" t="s">
        <v>133</v>
      </c>
      <c r="B122" s="560" t="s">
        <v>404</v>
      </c>
      <c r="C122" s="560" t="s">
        <v>77</v>
      </c>
      <c r="D122" s="563">
        <v>2023</v>
      </c>
      <c r="E122" s="284">
        <f t="shared" si="15"/>
        <v>0</v>
      </c>
      <c r="F122" s="284">
        <f t="shared" si="16"/>
        <v>0</v>
      </c>
      <c r="G122" s="284">
        <f t="shared" si="17"/>
        <v>105435</v>
      </c>
      <c r="H122" s="284">
        <f t="shared" si="18"/>
        <v>105435</v>
      </c>
      <c r="I122" s="284">
        <f t="shared" si="19"/>
        <v>0</v>
      </c>
      <c r="J122" s="284">
        <f t="shared" si="20"/>
        <v>0</v>
      </c>
      <c r="K122" s="284">
        <f t="shared" si="21"/>
        <v>0</v>
      </c>
      <c r="L122" s="284">
        <f t="shared" si="22"/>
        <v>105435</v>
      </c>
      <c r="M122" s="284">
        <f t="shared" si="23"/>
        <v>0</v>
      </c>
      <c r="N122" s="284">
        <f t="shared" si="24"/>
        <v>0</v>
      </c>
      <c r="O122" s="284">
        <f t="shared" si="25"/>
        <v>105435</v>
      </c>
      <c r="P122" s="284">
        <f t="shared" si="26"/>
        <v>105435</v>
      </c>
      <c r="Q122" s="284">
        <f t="shared" si="27"/>
        <v>105435</v>
      </c>
      <c r="R122" s="284">
        <f t="shared" si="28"/>
        <v>105435</v>
      </c>
      <c r="S122" s="561">
        <v>0</v>
      </c>
      <c r="T122" s="561">
        <v>0</v>
      </c>
      <c r="U122" s="561">
        <v>0</v>
      </c>
      <c r="V122" s="561">
        <v>0</v>
      </c>
      <c r="W122" s="561">
        <v>105435</v>
      </c>
      <c r="X122" s="561">
        <v>27845</v>
      </c>
      <c r="Y122" s="561">
        <v>0</v>
      </c>
      <c r="Z122" s="561">
        <v>0</v>
      </c>
      <c r="AA122" s="561">
        <v>0</v>
      </c>
      <c r="AB122" s="561">
        <v>0</v>
      </c>
      <c r="AC122" s="561">
        <v>0</v>
      </c>
      <c r="AD122" s="561">
        <v>0</v>
      </c>
      <c r="AE122" s="561">
        <v>0</v>
      </c>
      <c r="AF122" s="561">
        <v>0</v>
      </c>
      <c r="AG122" s="561">
        <v>0</v>
      </c>
      <c r="AH122" s="561">
        <v>0</v>
      </c>
      <c r="AI122" s="561">
        <v>0</v>
      </c>
      <c r="AJ122" s="561">
        <v>0</v>
      </c>
      <c r="AK122" s="561"/>
      <c r="AL122" s="561"/>
      <c r="AM122" s="561"/>
      <c r="AN122" s="561"/>
      <c r="AO122" s="561"/>
      <c r="AP122" s="561"/>
      <c r="AQ122" s="561"/>
      <c r="AR122" s="561"/>
      <c r="AS122" s="561"/>
      <c r="AT122" s="561"/>
      <c r="AU122" s="561"/>
      <c r="AV122" s="561"/>
      <c r="AW122" s="561"/>
      <c r="AX122" s="561"/>
      <c r="AY122" s="561"/>
      <c r="AZ122" s="561"/>
      <c r="BA122" s="561"/>
      <c r="BB122" s="561"/>
      <c r="BC122" s="561"/>
      <c r="BD122" s="561"/>
      <c r="BE122" s="561"/>
      <c r="BF122" s="561"/>
      <c r="BG122" s="561"/>
      <c r="BH122" s="561"/>
      <c r="BI122" s="561"/>
      <c r="BJ122" s="561"/>
      <c r="BK122" s="561">
        <v>0</v>
      </c>
      <c r="BL122" s="561">
        <v>0</v>
      </c>
      <c r="BM122" s="561">
        <v>0</v>
      </c>
      <c r="BN122" s="561">
        <v>0</v>
      </c>
      <c r="BO122" s="561">
        <v>0</v>
      </c>
      <c r="BP122" s="561">
        <v>0</v>
      </c>
      <c r="BQ122" s="561">
        <v>0</v>
      </c>
      <c r="BR122" s="561">
        <v>0</v>
      </c>
      <c r="BS122" s="561">
        <v>0</v>
      </c>
      <c r="BT122" s="561">
        <v>0</v>
      </c>
      <c r="BU122" s="561"/>
      <c r="BV122" s="561"/>
      <c r="BW122" s="561"/>
      <c r="BX122" s="561"/>
      <c r="BY122" s="561"/>
      <c r="BZ122" s="561">
        <v>0</v>
      </c>
      <c r="CA122" s="561">
        <v>0</v>
      </c>
      <c r="CB122" s="561">
        <v>0</v>
      </c>
      <c r="CC122" s="561">
        <v>0</v>
      </c>
      <c r="CD122" s="561">
        <v>0</v>
      </c>
      <c r="CE122" s="561">
        <v>0</v>
      </c>
      <c r="CF122" s="561">
        <v>0</v>
      </c>
      <c r="CG122" s="561">
        <v>0</v>
      </c>
      <c r="CH122"/>
      <c r="CI122" s="286" t="str">
        <f t="shared" si="29"/>
        <v>Large</v>
      </c>
      <c r="CJ122"/>
      <c r="CK122"/>
    </row>
    <row r="123" spans="1:89" ht="21.6" customHeight="1">
      <c r="A123" t="s">
        <v>171</v>
      </c>
      <c r="B123" s="560" t="s">
        <v>409</v>
      </c>
      <c r="C123" s="560" t="s">
        <v>77</v>
      </c>
      <c r="D123" s="563">
        <v>2023</v>
      </c>
      <c r="E123" s="284">
        <f t="shared" si="15"/>
        <v>0</v>
      </c>
      <c r="F123" s="284">
        <f t="shared" si="16"/>
        <v>0</v>
      </c>
      <c r="G123" s="284">
        <f t="shared" si="17"/>
        <v>0</v>
      </c>
      <c r="H123" s="284">
        <f t="shared" si="18"/>
        <v>0</v>
      </c>
      <c r="I123" s="284">
        <f t="shared" si="19"/>
        <v>14635</v>
      </c>
      <c r="J123" s="284">
        <f t="shared" si="20"/>
        <v>0</v>
      </c>
      <c r="K123" s="284">
        <f t="shared" si="21"/>
        <v>14635</v>
      </c>
      <c r="L123" s="284">
        <f t="shared" si="22"/>
        <v>14635</v>
      </c>
      <c r="M123" s="284">
        <f t="shared" si="23"/>
        <v>0</v>
      </c>
      <c r="N123" s="284">
        <f t="shared" si="24"/>
        <v>0</v>
      </c>
      <c r="O123" s="284">
        <f t="shared" si="25"/>
        <v>14635</v>
      </c>
      <c r="P123" s="284">
        <f t="shared" si="26"/>
        <v>14635</v>
      </c>
      <c r="Q123" s="284">
        <f t="shared" si="27"/>
        <v>14635</v>
      </c>
      <c r="R123" s="284">
        <f t="shared" si="28"/>
        <v>14635</v>
      </c>
      <c r="S123" s="561">
        <v>0</v>
      </c>
      <c r="T123" s="561">
        <v>0</v>
      </c>
      <c r="U123" s="561">
        <v>0</v>
      </c>
      <c r="V123" s="561">
        <v>0</v>
      </c>
      <c r="W123" s="561">
        <v>0</v>
      </c>
      <c r="X123" s="561">
        <v>0</v>
      </c>
      <c r="Y123" s="561">
        <v>0</v>
      </c>
      <c r="Z123" s="561">
        <v>0</v>
      </c>
      <c r="AA123" s="561">
        <v>0</v>
      </c>
      <c r="AB123" s="561">
        <v>0</v>
      </c>
      <c r="AC123" s="561">
        <v>0</v>
      </c>
      <c r="AD123" s="561">
        <v>0</v>
      </c>
      <c r="AE123" s="561">
        <v>0</v>
      </c>
      <c r="AF123" s="561">
        <v>0</v>
      </c>
      <c r="AG123" s="561">
        <v>0</v>
      </c>
      <c r="AH123" s="561">
        <v>0</v>
      </c>
      <c r="AI123" s="561">
        <v>0</v>
      </c>
      <c r="AJ123" s="561">
        <v>0</v>
      </c>
      <c r="AK123" s="561"/>
      <c r="AL123" s="561"/>
      <c r="AM123" s="561"/>
      <c r="AN123" s="561"/>
      <c r="AO123" s="561"/>
      <c r="AP123" s="561"/>
      <c r="AQ123" s="561"/>
      <c r="AR123" s="561"/>
      <c r="AS123" s="561"/>
      <c r="AT123" s="561"/>
      <c r="AU123" s="561"/>
      <c r="AV123" s="561"/>
      <c r="AW123" s="561"/>
      <c r="AX123" s="561"/>
      <c r="AY123" s="561"/>
      <c r="AZ123" s="561"/>
      <c r="BA123" s="561"/>
      <c r="BB123" s="561"/>
      <c r="BC123" s="561"/>
      <c r="BD123" s="561"/>
      <c r="BE123" s="561"/>
      <c r="BF123" s="561"/>
      <c r="BG123" s="561"/>
      <c r="BH123" s="561"/>
      <c r="BI123" s="561"/>
      <c r="BJ123" s="561"/>
      <c r="BK123" s="561">
        <v>14635</v>
      </c>
      <c r="BL123" s="561">
        <v>0</v>
      </c>
      <c r="BM123" s="561">
        <v>0</v>
      </c>
      <c r="BN123" s="561">
        <v>0</v>
      </c>
      <c r="BO123" s="561">
        <v>0</v>
      </c>
      <c r="BP123" s="561">
        <v>0</v>
      </c>
      <c r="BQ123" s="561">
        <v>0</v>
      </c>
      <c r="BR123" s="561">
        <v>0</v>
      </c>
      <c r="BS123" s="561">
        <v>0</v>
      </c>
      <c r="BT123" s="561">
        <v>0</v>
      </c>
      <c r="BU123" s="561"/>
      <c r="BV123" s="561"/>
      <c r="BW123" s="561"/>
      <c r="BX123" s="561"/>
      <c r="BY123" s="561"/>
      <c r="BZ123" s="561">
        <v>0</v>
      </c>
      <c r="CA123" s="561">
        <v>0</v>
      </c>
      <c r="CB123" s="561">
        <v>0</v>
      </c>
      <c r="CC123" s="561">
        <v>0</v>
      </c>
      <c r="CD123" s="561">
        <v>0</v>
      </c>
      <c r="CE123" s="561">
        <v>0</v>
      </c>
      <c r="CF123" s="561">
        <v>0</v>
      </c>
      <c r="CG123" s="561">
        <v>0</v>
      </c>
      <c r="CH123"/>
      <c r="CI123" s="286" t="str">
        <f t="shared" si="29"/>
        <v>Small</v>
      </c>
      <c r="CJ123"/>
      <c r="CK123"/>
    </row>
    <row r="124" spans="1:89" ht="21.6" customHeight="1">
      <c r="A124" t="s">
        <v>189</v>
      </c>
      <c r="B124" s="560" t="s">
        <v>189</v>
      </c>
      <c r="C124" s="560" t="s">
        <v>77</v>
      </c>
      <c r="D124" s="563">
        <v>2023</v>
      </c>
      <c r="E124" s="284">
        <f t="shared" si="15"/>
        <v>0</v>
      </c>
      <c r="F124" s="284">
        <f t="shared" si="16"/>
        <v>574</v>
      </c>
      <c r="G124" s="284">
        <f t="shared" si="17"/>
        <v>11173</v>
      </c>
      <c r="H124" s="284">
        <f t="shared" si="18"/>
        <v>11747</v>
      </c>
      <c r="I124" s="284">
        <f t="shared" si="19"/>
        <v>0</v>
      </c>
      <c r="J124" s="284">
        <f t="shared" si="20"/>
        <v>0</v>
      </c>
      <c r="K124" s="284">
        <f t="shared" si="21"/>
        <v>0</v>
      </c>
      <c r="L124" s="284">
        <f t="shared" si="22"/>
        <v>11747</v>
      </c>
      <c r="M124" s="284">
        <f t="shared" si="23"/>
        <v>0</v>
      </c>
      <c r="N124" s="284">
        <f t="shared" si="24"/>
        <v>0</v>
      </c>
      <c r="O124" s="284">
        <f t="shared" si="25"/>
        <v>11747</v>
      </c>
      <c r="P124" s="284">
        <f t="shared" si="26"/>
        <v>11747</v>
      </c>
      <c r="Q124" s="284">
        <f t="shared" si="27"/>
        <v>11747</v>
      </c>
      <c r="R124" s="284">
        <f t="shared" si="28"/>
        <v>11747</v>
      </c>
      <c r="S124" s="561">
        <v>0</v>
      </c>
      <c r="T124" s="561">
        <v>0</v>
      </c>
      <c r="U124" s="561">
        <v>574</v>
      </c>
      <c r="V124" s="561">
        <v>0</v>
      </c>
      <c r="W124" s="561">
        <v>11173</v>
      </c>
      <c r="X124" s="561">
        <v>0</v>
      </c>
      <c r="Y124" s="561">
        <v>0</v>
      </c>
      <c r="Z124" s="561">
        <v>0</v>
      </c>
      <c r="AA124" s="561">
        <v>0</v>
      </c>
      <c r="AB124" s="561">
        <v>0</v>
      </c>
      <c r="AC124" s="561">
        <v>0</v>
      </c>
      <c r="AD124" s="561">
        <v>0</v>
      </c>
      <c r="AE124" s="561">
        <v>0</v>
      </c>
      <c r="AF124" s="561">
        <v>0</v>
      </c>
      <c r="AG124" s="561">
        <v>0</v>
      </c>
      <c r="AH124" s="561">
        <v>0</v>
      </c>
      <c r="AI124" s="561">
        <v>0</v>
      </c>
      <c r="AJ124" s="561">
        <v>0</v>
      </c>
      <c r="AK124" s="561"/>
      <c r="AL124" s="561"/>
      <c r="AM124" s="561"/>
      <c r="AN124" s="561"/>
      <c r="AO124" s="561"/>
      <c r="AP124" s="561"/>
      <c r="AQ124" s="561"/>
      <c r="AR124" s="561"/>
      <c r="AS124" s="561"/>
      <c r="AT124" s="561"/>
      <c r="AU124" s="561"/>
      <c r="AV124" s="561"/>
      <c r="AW124" s="561"/>
      <c r="AX124" s="561"/>
      <c r="AY124" s="561"/>
      <c r="AZ124" s="561"/>
      <c r="BA124" s="561"/>
      <c r="BB124" s="561"/>
      <c r="BC124" s="561"/>
      <c r="BD124" s="561"/>
      <c r="BE124" s="561"/>
      <c r="BF124" s="561"/>
      <c r="BG124" s="561"/>
      <c r="BH124" s="561"/>
      <c r="BI124" s="561"/>
      <c r="BJ124" s="561"/>
      <c r="BK124" s="561">
        <v>0</v>
      </c>
      <c r="BL124" s="561">
        <v>0</v>
      </c>
      <c r="BM124" s="561">
        <v>0</v>
      </c>
      <c r="BN124" s="561">
        <v>0</v>
      </c>
      <c r="BO124" s="561">
        <v>0</v>
      </c>
      <c r="BP124" s="561">
        <v>0</v>
      </c>
      <c r="BQ124" s="561">
        <v>0</v>
      </c>
      <c r="BR124" s="561">
        <v>0</v>
      </c>
      <c r="BS124" s="561">
        <v>0</v>
      </c>
      <c r="BT124" s="561">
        <v>0</v>
      </c>
      <c r="BU124" s="561"/>
      <c r="BV124" s="561"/>
      <c r="BW124" s="561"/>
      <c r="BX124" s="561"/>
      <c r="BY124" s="561"/>
      <c r="BZ124" s="561">
        <v>0</v>
      </c>
      <c r="CA124" s="561">
        <v>0</v>
      </c>
      <c r="CB124" s="561">
        <v>0</v>
      </c>
      <c r="CC124" s="561">
        <v>0</v>
      </c>
      <c r="CD124" s="561">
        <v>0</v>
      </c>
      <c r="CE124" s="561">
        <v>0</v>
      </c>
      <c r="CF124" s="561">
        <v>0</v>
      </c>
      <c r="CG124" s="561">
        <v>0</v>
      </c>
      <c r="CH124"/>
      <c r="CI124" s="286" t="str">
        <f t="shared" si="29"/>
        <v>Small</v>
      </c>
      <c r="CJ124"/>
      <c r="CK124"/>
    </row>
    <row r="125" spans="1:89" ht="21.6" customHeight="1">
      <c r="A125" t="s">
        <v>151</v>
      </c>
      <c r="B125" s="560" t="s">
        <v>410</v>
      </c>
      <c r="C125" s="560" t="s">
        <v>77</v>
      </c>
      <c r="D125" s="563">
        <v>2023</v>
      </c>
      <c r="E125" s="284">
        <f t="shared" si="15"/>
        <v>0</v>
      </c>
      <c r="F125" s="284">
        <f t="shared" si="16"/>
        <v>0</v>
      </c>
      <c r="G125" s="284">
        <f t="shared" si="17"/>
        <v>0</v>
      </c>
      <c r="H125" s="284">
        <f t="shared" si="18"/>
        <v>0</v>
      </c>
      <c r="I125" s="284">
        <f t="shared" si="19"/>
        <v>0</v>
      </c>
      <c r="J125" s="284">
        <f t="shared" si="20"/>
        <v>0</v>
      </c>
      <c r="K125" s="284">
        <f t="shared" si="21"/>
        <v>0</v>
      </c>
      <c r="L125" s="284">
        <f t="shared" si="22"/>
        <v>0</v>
      </c>
      <c r="M125" s="284">
        <f t="shared" si="23"/>
        <v>0</v>
      </c>
      <c r="N125" s="284">
        <f t="shared" si="24"/>
        <v>188035</v>
      </c>
      <c r="O125" s="284">
        <f t="shared" si="25"/>
        <v>188035</v>
      </c>
      <c r="P125" s="284">
        <f t="shared" si="26"/>
        <v>0</v>
      </c>
      <c r="Q125" s="284">
        <f t="shared" si="27"/>
        <v>188035</v>
      </c>
      <c r="R125" s="284">
        <f t="shared" si="28"/>
        <v>188035</v>
      </c>
      <c r="S125" s="561">
        <v>0</v>
      </c>
      <c r="T125" s="561">
        <v>0</v>
      </c>
      <c r="U125" s="561">
        <v>0</v>
      </c>
      <c r="V125" s="561">
        <v>0</v>
      </c>
      <c r="W125" s="561">
        <v>0</v>
      </c>
      <c r="X125" s="561">
        <v>0</v>
      </c>
      <c r="Y125" s="561">
        <v>0</v>
      </c>
      <c r="Z125" s="561">
        <v>0</v>
      </c>
      <c r="AA125" s="561">
        <v>0</v>
      </c>
      <c r="AB125" s="561">
        <v>0</v>
      </c>
      <c r="AC125" s="561">
        <v>0</v>
      </c>
      <c r="AD125" s="561">
        <v>0</v>
      </c>
      <c r="AE125" s="561">
        <v>0</v>
      </c>
      <c r="AF125" s="561">
        <v>0</v>
      </c>
      <c r="AG125" s="561">
        <v>0</v>
      </c>
      <c r="AH125" s="561">
        <v>0</v>
      </c>
      <c r="AI125" s="561">
        <v>0</v>
      </c>
      <c r="AJ125" s="561">
        <v>0</v>
      </c>
      <c r="AK125" s="561"/>
      <c r="AL125" s="561"/>
      <c r="AM125" s="561"/>
      <c r="AN125" s="561"/>
      <c r="AO125" s="561"/>
      <c r="AP125" s="561"/>
      <c r="AQ125" s="561"/>
      <c r="AR125" s="561"/>
      <c r="AS125" s="561"/>
      <c r="AT125" s="561"/>
      <c r="AU125" s="561"/>
      <c r="AV125" s="561"/>
      <c r="AW125" s="561"/>
      <c r="AX125" s="561"/>
      <c r="AY125" s="561"/>
      <c r="AZ125" s="561"/>
      <c r="BA125" s="561"/>
      <c r="BB125" s="561"/>
      <c r="BC125" s="561"/>
      <c r="BD125" s="561"/>
      <c r="BE125" s="561"/>
      <c r="BF125" s="561"/>
      <c r="BG125" s="561"/>
      <c r="BH125" s="561"/>
      <c r="BI125" s="561"/>
      <c r="BJ125" s="561"/>
      <c r="BK125" s="561">
        <v>0</v>
      </c>
      <c r="BL125" s="561">
        <v>0</v>
      </c>
      <c r="BM125" s="561">
        <v>0</v>
      </c>
      <c r="BN125" s="561">
        <v>0</v>
      </c>
      <c r="BO125" s="561">
        <v>0</v>
      </c>
      <c r="BP125" s="561">
        <v>0</v>
      </c>
      <c r="BQ125" s="561">
        <v>0</v>
      </c>
      <c r="BR125" s="561">
        <v>0</v>
      </c>
      <c r="BS125" s="561">
        <v>0</v>
      </c>
      <c r="BT125" s="561">
        <v>0</v>
      </c>
      <c r="BU125" s="561"/>
      <c r="BV125" s="561"/>
      <c r="BW125" s="561"/>
      <c r="BX125" s="561"/>
      <c r="BY125" s="561"/>
      <c r="BZ125" s="561">
        <v>0</v>
      </c>
      <c r="CA125" s="561">
        <v>0</v>
      </c>
      <c r="CB125" s="561">
        <v>188035</v>
      </c>
      <c r="CC125" s="561">
        <v>0</v>
      </c>
      <c r="CD125" s="561">
        <v>0</v>
      </c>
      <c r="CE125" s="561">
        <v>0</v>
      </c>
      <c r="CF125" s="561">
        <v>0</v>
      </c>
      <c r="CG125" s="561">
        <v>0</v>
      </c>
      <c r="CH125"/>
      <c r="CI125" s="286" t="str">
        <f t="shared" si="29"/>
        <v>Large</v>
      </c>
      <c r="CJ125"/>
      <c r="CK125"/>
    </row>
    <row r="126" spans="1:89" ht="21.6" customHeight="1">
      <c r="A126" t="s">
        <v>165</v>
      </c>
      <c r="B126" s="560" t="s">
        <v>165</v>
      </c>
      <c r="C126" s="560" t="s">
        <v>77</v>
      </c>
      <c r="D126" s="563">
        <v>2023</v>
      </c>
      <c r="E126" s="284">
        <f t="shared" si="15"/>
        <v>0</v>
      </c>
      <c r="F126" s="284">
        <f t="shared" si="16"/>
        <v>0</v>
      </c>
      <c r="G126" s="284">
        <f t="shared" si="17"/>
        <v>0</v>
      </c>
      <c r="H126" s="284">
        <f t="shared" si="18"/>
        <v>0</v>
      </c>
      <c r="I126" s="284">
        <f t="shared" si="19"/>
        <v>0</v>
      </c>
      <c r="J126" s="284">
        <f t="shared" si="20"/>
        <v>6738</v>
      </c>
      <c r="K126" s="284">
        <f t="shared" si="21"/>
        <v>6738</v>
      </c>
      <c r="L126" s="284">
        <f t="shared" si="22"/>
        <v>6738</v>
      </c>
      <c r="M126" s="284">
        <f t="shared" si="23"/>
        <v>0</v>
      </c>
      <c r="N126" s="284">
        <f t="shared" si="24"/>
        <v>0</v>
      </c>
      <c r="O126" s="284">
        <f t="shared" si="25"/>
        <v>6738</v>
      </c>
      <c r="P126" s="284">
        <f t="shared" si="26"/>
        <v>6738</v>
      </c>
      <c r="Q126" s="284">
        <f t="shared" si="27"/>
        <v>6738</v>
      </c>
      <c r="R126" s="284">
        <f t="shared" si="28"/>
        <v>6738</v>
      </c>
      <c r="S126" s="561">
        <v>0</v>
      </c>
      <c r="T126" s="561">
        <v>0</v>
      </c>
      <c r="U126" s="561">
        <v>0</v>
      </c>
      <c r="V126" s="561">
        <v>0</v>
      </c>
      <c r="W126" s="561">
        <v>0</v>
      </c>
      <c r="X126" s="561">
        <v>0</v>
      </c>
      <c r="Y126" s="561">
        <v>0</v>
      </c>
      <c r="Z126" s="561">
        <v>0</v>
      </c>
      <c r="AA126" s="561">
        <v>0</v>
      </c>
      <c r="AB126" s="561">
        <v>0</v>
      </c>
      <c r="AC126" s="561">
        <v>0</v>
      </c>
      <c r="AD126" s="561">
        <v>0</v>
      </c>
      <c r="AE126" s="561">
        <v>0</v>
      </c>
      <c r="AF126" s="561">
        <v>0</v>
      </c>
      <c r="AG126" s="561">
        <v>0</v>
      </c>
      <c r="AH126" s="561">
        <v>0</v>
      </c>
      <c r="AI126" s="561">
        <v>0</v>
      </c>
      <c r="AJ126" s="561">
        <v>0</v>
      </c>
      <c r="AK126" s="561"/>
      <c r="AL126" s="561"/>
      <c r="AM126" s="561"/>
      <c r="AN126" s="561"/>
      <c r="AO126" s="561"/>
      <c r="AP126" s="561"/>
      <c r="AQ126" s="561"/>
      <c r="AR126" s="561"/>
      <c r="AS126" s="561"/>
      <c r="AT126" s="561"/>
      <c r="AU126" s="561"/>
      <c r="AV126" s="561"/>
      <c r="AW126" s="561"/>
      <c r="AX126" s="561"/>
      <c r="AY126" s="561"/>
      <c r="AZ126" s="561"/>
      <c r="BA126" s="561"/>
      <c r="BB126" s="561"/>
      <c r="BC126" s="561"/>
      <c r="BD126" s="561"/>
      <c r="BE126" s="561"/>
      <c r="BF126" s="561"/>
      <c r="BG126" s="561"/>
      <c r="BH126" s="561"/>
      <c r="BI126" s="561"/>
      <c r="BJ126" s="561"/>
      <c r="BK126" s="561">
        <v>0</v>
      </c>
      <c r="BL126" s="561">
        <v>0</v>
      </c>
      <c r="BM126" s="561">
        <v>0</v>
      </c>
      <c r="BN126" s="561">
        <v>0</v>
      </c>
      <c r="BO126" s="561">
        <v>6738</v>
      </c>
      <c r="BP126" s="561">
        <v>0</v>
      </c>
      <c r="BQ126" s="561">
        <v>0</v>
      </c>
      <c r="BR126" s="561">
        <v>0</v>
      </c>
      <c r="BS126" s="561">
        <v>0</v>
      </c>
      <c r="BT126" s="561">
        <v>0</v>
      </c>
      <c r="BU126" s="561"/>
      <c r="BV126" s="561"/>
      <c r="BW126" s="561"/>
      <c r="BX126" s="561"/>
      <c r="BY126" s="561"/>
      <c r="BZ126" s="561">
        <v>0</v>
      </c>
      <c r="CA126" s="561">
        <v>0</v>
      </c>
      <c r="CB126" s="561">
        <v>0</v>
      </c>
      <c r="CC126" s="561">
        <v>0</v>
      </c>
      <c r="CD126" s="561">
        <v>0</v>
      </c>
      <c r="CE126" s="561">
        <v>0</v>
      </c>
      <c r="CF126" s="561">
        <v>0</v>
      </c>
      <c r="CG126" s="561">
        <v>0</v>
      </c>
      <c r="CH126"/>
      <c r="CI126" s="286" t="str">
        <f t="shared" si="29"/>
        <v>Small</v>
      </c>
      <c r="CJ126"/>
      <c r="CK126"/>
    </row>
    <row r="127" spans="1:89" ht="21.6" customHeight="1">
      <c r="A127" t="s">
        <v>166</v>
      </c>
      <c r="B127" s="560" t="s">
        <v>412</v>
      </c>
      <c r="C127" s="560" t="s">
        <v>77</v>
      </c>
      <c r="D127" s="563">
        <v>2023</v>
      </c>
      <c r="E127" s="284">
        <f t="shared" si="15"/>
        <v>0</v>
      </c>
      <c r="F127" s="284">
        <f t="shared" si="16"/>
        <v>0</v>
      </c>
      <c r="G127" s="284">
        <f t="shared" si="17"/>
        <v>4596</v>
      </c>
      <c r="H127" s="284">
        <f t="shared" si="18"/>
        <v>4596</v>
      </c>
      <c r="I127" s="284">
        <f t="shared" si="19"/>
        <v>0</v>
      </c>
      <c r="J127" s="284">
        <f t="shared" si="20"/>
        <v>267429</v>
      </c>
      <c r="K127" s="284">
        <f t="shared" si="21"/>
        <v>267429</v>
      </c>
      <c r="L127" s="284">
        <f t="shared" si="22"/>
        <v>272025</v>
      </c>
      <c r="M127" s="284">
        <f t="shared" si="23"/>
        <v>1880</v>
      </c>
      <c r="N127" s="284">
        <f t="shared" si="24"/>
        <v>1880</v>
      </c>
      <c r="O127" s="284">
        <f t="shared" si="25"/>
        <v>273905</v>
      </c>
      <c r="P127" s="284">
        <f t="shared" si="26"/>
        <v>272025</v>
      </c>
      <c r="Q127" s="284">
        <f t="shared" si="27"/>
        <v>273905</v>
      </c>
      <c r="R127" s="284">
        <f t="shared" si="28"/>
        <v>273905</v>
      </c>
      <c r="S127" s="561">
        <v>0</v>
      </c>
      <c r="T127" s="561">
        <v>0</v>
      </c>
      <c r="U127" s="561">
        <v>0</v>
      </c>
      <c r="V127" s="561">
        <v>0</v>
      </c>
      <c r="W127" s="561">
        <v>4596</v>
      </c>
      <c r="X127" s="561">
        <v>0</v>
      </c>
      <c r="Y127" s="561">
        <v>0</v>
      </c>
      <c r="Z127" s="561">
        <v>0</v>
      </c>
      <c r="AA127" s="561">
        <v>0</v>
      </c>
      <c r="AB127" s="561">
        <v>0</v>
      </c>
      <c r="AC127" s="561">
        <v>0</v>
      </c>
      <c r="AD127" s="561">
        <v>0</v>
      </c>
      <c r="AE127" s="561">
        <v>0</v>
      </c>
      <c r="AF127" s="561">
        <v>0</v>
      </c>
      <c r="AG127" s="561">
        <v>0</v>
      </c>
      <c r="AH127" s="561">
        <v>0</v>
      </c>
      <c r="AI127" s="561">
        <v>0</v>
      </c>
      <c r="AJ127" s="561">
        <v>0</v>
      </c>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v>0</v>
      </c>
      <c r="BL127" s="561">
        <v>0</v>
      </c>
      <c r="BM127" s="561">
        <v>0</v>
      </c>
      <c r="BN127" s="561">
        <v>0</v>
      </c>
      <c r="BO127" s="561">
        <v>267429</v>
      </c>
      <c r="BP127" s="561">
        <v>0</v>
      </c>
      <c r="BQ127" s="561">
        <v>0</v>
      </c>
      <c r="BR127" s="561">
        <v>0</v>
      </c>
      <c r="BS127" s="561">
        <v>0</v>
      </c>
      <c r="BT127" s="561">
        <v>0</v>
      </c>
      <c r="BU127" s="561"/>
      <c r="BV127" s="561"/>
      <c r="BW127" s="561"/>
      <c r="BX127" s="561"/>
      <c r="BY127" s="561"/>
      <c r="BZ127" s="561">
        <v>1880</v>
      </c>
      <c r="CA127" s="561">
        <v>0</v>
      </c>
      <c r="CB127" s="561">
        <v>0</v>
      </c>
      <c r="CC127" s="561">
        <v>0</v>
      </c>
      <c r="CD127" s="561">
        <v>0</v>
      </c>
      <c r="CE127" s="561">
        <v>0</v>
      </c>
      <c r="CF127" s="561">
        <v>0</v>
      </c>
      <c r="CG127" s="561">
        <v>0</v>
      </c>
      <c r="CH127"/>
      <c r="CI127" s="286" t="str">
        <f t="shared" si="29"/>
        <v>Large</v>
      </c>
      <c r="CJ127"/>
      <c r="CK127"/>
    </row>
    <row r="128" spans="1:89" ht="21.6" customHeight="1">
      <c r="A128" t="s">
        <v>193</v>
      </c>
      <c r="B128" s="560" t="s">
        <v>505</v>
      </c>
      <c r="C128" s="560" t="s">
        <v>77</v>
      </c>
      <c r="D128" s="563">
        <v>2023</v>
      </c>
      <c r="E128" s="284">
        <f t="shared" si="15"/>
        <v>0</v>
      </c>
      <c r="F128" s="284">
        <f t="shared" si="16"/>
        <v>0</v>
      </c>
      <c r="G128" s="284">
        <f t="shared" si="17"/>
        <v>10471</v>
      </c>
      <c r="H128" s="284">
        <f t="shared" si="18"/>
        <v>10471</v>
      </c>
      <c r="I128" s="284">
        <f t="shared" si="19"/>
        <v>0</v>
      </c>
      <c r="J128" s="284">
        <f t="shared" si="20"/>
        <v>0</v>
      </c>
      <c r="K128" s="284">
        <f t="shared" si="21"/>
        <v>0</v>
      </c>
      <c r="L128" s="284">
        <f t="shared" si="22"/>
        <v>10471</v>
      </c>
      <c r="M128" s="284">
        <f t="shared" si="23"/>
        <v>0</v>
      </c>
      <c r="N128" s="284">
        <f t="shared" si="24"/>
        <v>0</v>
      </c>
      <c r="O128" s="284">
        <f t="shared" si="25"/>
        <v>10471</v>
      </c>
      <c r="P128" s="284">
        <f t="shared" si="26"/>
        <v>10471</v>
      </c>
      <c r="Q128" s="284">
        <f t="shared" si="27"/>
        <v>10471</v>
      </c>
      <c r="R128" s="284">
        <f t="shared" si="28"/>
        <v>10471</v>
      </c>
      <c r="S128" s="561">
        <v>0</v>
      </c>
      <c r="T128" s="561">
        <v>0</v>
      </c>
      <c r="U128" s="561">
        <v>0</v>
      </c>
      <c r="V128" s="561">
        <v>0</v>
      </c>
      <c r="W128" s="561">
        <v>10471</v>
      </c>
      <c r="X128" s="561">
        <v>0</v>
      </c>
      <c r="Y128" s="561">
        <v>0</v>
      </c>
      <c r="Z128" s="561">
        <v>0</v>
      </c>
      <c r="AA128" s="561">
        <v>0</v>
      </c>
      <c r="AB128" s="561">
        <v>0</v>
      </c>
      <c r="AC128" s="561">
        <v>0</v>
      </c>
      <c r="AD128" s="561">
        <v>0</v>
      </c>
      <c r="AE128" s="561">
        <v>0</v>
      </c>
      <c r="AF128" s="561">
        <v>0</v>
      </c>
      <c r="AG128" s="561">
        <v>0</v>
      </c>
      <c r="AH128" s="561">
        <v>0</v>
      </c>
      <c r="AI128" s="561">
        <v>0</v>
      </c>
      <c r="AJ128" s="561">
        <v>0</v>
      </c>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v>0</v>
      </c>
      <c r="BL128" s="561">
        <v>0</v>
      </c>
      <c r="BM128" s="561">
        <v>0</v>
      </c>
      <c r="BN128" s="561">
        <v>0</v>
      </c>
      <c r="BO128" s="561">
        <v>0</v>
      </c>
      <c r="BP128" s="561">
        <v>0</v>
      </c>
      <c r="BQ128" s="561">
        <v>0</v>
      </c>
      <c r="BR128" s="561">
        <v>0</v>
      </c>
      <c r="BS128" s="561">
        <v>0</v>
      </c>
      <c r="BT128" s="561">
        <v>0</v>
      </c>
      <c r="BU128" s="561"/>
      <c r="BV128" s="561"/>
      <c r="BW128" s="561"/>
      <c r="BX128" s="561"/>
      <c r="BY128" s="561"/>
      <c r="BZ128" s="561">
        <v>0</v>
      </c>
      <c r="CA128" s="561">
        <v>0</v>
      </c>
      <c r="CB128" s="561">
        <v>0</v>
      </c>
      <c r="CC128" s="561">
        <v>0</v>
      </c>
      <c r="CD128" s="561">
        <v>0</v>
      </c>
      <c r="CE128" s="561">
        <v>0</v>
      </c>
      <c r="CF128" s="561">
        <v>0</v>
      </c>
      <c r="CG128" s="561">
        <v>0</v>
      </c>
      <c r="CH128"/>
      <c r="CI128" s="286" t="str">
        <f t="shared" si="29"/>
        <v>Small</v>
      </c>
      <c r="CJ128"/>
      <c r="CK128"/>
    </row>
    <row r="129" spans="1:89" ht="21.6" customHeight="1">
      <c r="A129" t="s">
        <v>194</v>
      </c>
      <c r="B129" s="560" t="s">
        <v>418</v>
      </c>
      <c r="C129" s="560" t="s">
        <v>77</v>
      </c>
      <c r="D129" s="563">
        <v>2023</v>
      </c>
      <c r="E129" s="284">
        <f t="shared" si="15"/>
        <v>0</v>
      </c>
      <c r="F129" s="284">
        <f t="shared" si="16"/>
        <v>0</v>
      </c>
      <c r="G129" s="284">
        <f t="shared" si="17"/>
        <v>0</v>
      </c>
      <c r="H129" s="284">
        <f t="shared" si="18"/>
        <v>0</v>
      </c>
      <c r="I129" s="284">
        <f t="shared" si="19"/>
        <v>0</v>
      </c>
      <c r="J129" s="284">
        <f t="shared" si="20"/>
        <v>0</v>
      </c>
      <c r="K129" s="284">
        <f t="shared" si="21"/>
        <v>0</v>
      </c>
      <c r="L129" s="284">
        <f t="shared" si="22"/>
        <v>0</v>
      </c>
      <c r="M129" s="284">
        <f t="shared" si="23"/>
        <v>0</v>
      </c>
      <c r="N129" s="284">
        <f t="shared" si="24"/>
        <v>31875</v>
      </c>
      <c r="O129" s="284">
        <f t="shared" si="25"/>
        <v>31875</v>
      </c>
      <c r="P129" s="284">
        <f t="shared" si="26"/>
        <v>0</v>
      </c>
      <c r="Q129" s="284">
        <f t="shared" si="27"/>
        <v>31875</v>
      </c>
      <c r="R129" s="284">
        <f t="shared" si="28"/>
        <v>31875</v>
      </c>
      <c r="S129" s="561">
        <v>0</v>
      </c>
      <c r="T129" s="561">
        <v>0</v>
      </c>
      <c r="U129" s="561">
        <v>0</v>
      </c>
      <c r="V129" s="561">
        <v>0</v>
      </c>
      <c r="W129" s="561">
        <v>0</v>
      </c>
      <c r="X129" s="561">
        <v>0</v>
      </c>
      <c r="Y129" s="561">
        <v>0</v>
      </c>
      <c r="Z129" s="561">
        <v>0</v>
      </c>
      <c r="AA129" s="561">
        <v>0</v>
      </c>
      <c r="AB129" s="561">
        <v>0</v>
      </c>
      <c r="AC129" s="561">
        <v>0</v>
      </c>
      <c r="AD129" s="561">
        <v>0</v>
      </c>
      <c r="AE129" s="561">
        <v>0</v>
      </c>
      <c r="AF129" s="561">
        <v>0</v>
      </c>
      <c r="AG129" s="561">
        <v>0</v>
      </c>
      <c r="AH129" s="561">
        <v>0</v>
      </c>
      <c r="AI129" s="561">
        <v>0</v>
      </c>
      <c r="AJ129" s="561">
        <v>0</v>
      </c>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v>0</v>
      </c>
      <c r="BL129" s="561">
        <v>0</v>
      </c>
      <c r="BM129" s="561">
        <v>0</v>
      </c>
      <c r="BN129" s="561">
        <v>0</v>
      </c>
      <c r="BO129" s="561">
        <v>0</v>
      </c>
      <c r="BP129" s="561">
        <v>0</v>
      </c>
      <c r="BQ129" s="561">
        <v>0</v>
      </c>
      <c r="BR129" s="561">
        <v>0</v>
      </c>
      <c r="BS129" s="561">
        <v>0</v>
      </c>
      <c r="BT129" s="561">
        <v>0</v>
      </c>
      <c r="BU129" s="561"/>
      <c r="BV129" s="561"/>
      <c r="BW129" s="561"/>
      <c r="BX129" s="561"/>
      <c r="BY129" s="561"/>
      <c r="BZ129" s="561">
        <v>0</v>
      </c>
      <c r="CA129" s="561">
        <v>0</v>
      </c>
      <c r="CB129" s="561">
        <v>31875</v>
      </c>
      <c r="CC129" s="561">
        <v>0</v>
      </c>
      <c r="CD129" s="561">
        <v>0</v>
      </c>
      <c r="CE129" s="561">
        <v>0</v>
      </c>
      <c r="CF129" s="561">
        <v>0</v>
      </c>
      <c r="CG129" s="561">
        <v>0</v>
      </c>
      <c r="CH129"/>
      <c r="CI129" s="286" t="str">
        <f t="shared" si="29"/>
        <v>Small</v>
      </c>
      <c r="CJ129"/>
      <c r="CK129"/>
    </row>
    <row r="130" spans="1:89" ht="21.6" customHeight="1">
      <c r="A130" t="s">
        <v>178</v>
      </c>
      <c r="B130" s="560" t="s">
        <v>426</v>
      </c>
      <c r="C130" s="560" t="s">
        <v>77</v>
      </c>
      <c r="D130" s="563">
        <v>2023</v>
      </c>
      <c r="E130" s="284">
        <f t="shared" si="15"/>
        <v>0</v>
      </c>
      <c r="F130" s="284">
        <f t="shared" si="16"/>
        <v>0</v>
      </c>
      <c r="G130" s="284">
        <f t="shared" si="17"/>
        <v>0</v>
      </c>
      <c r="H130" s="284">
        <f t="shared" si="18"/>
        <v>0</v>
      </c>
      <c r="I130" s="284">
        <f t="shared" si="19"/>
        <v>0</v>
      </c>
      <c r="J130" s="284">
        <f t="shared" si="20"/>
        <v>0</v>
      </c>
      <c r="K130" s="284">
        <f t="shared" si="21"/>
        <v>0</v>
      </c>
      <c r="L130" s="284">
        <f t="shared" si="22"/>
        <v>0</v>
      </c>
      <c r="M130" s="284">
        <f t="shared" si="23"/>
        <v>0</v>
      </c>
      <c r="N130" s="284">
        <f t="shared" si="24"/>
        <v>65587</v>
      </c>
      <c r="O130" s="284">
        <f t="shared" si="25"/>
        <v>65587</v>
      </c>
      <c r="P130" s="284">
        <f t="shared" si="26"/>
        <v>0</v>
      </c>
      <c r="Q130" s="284">
        <f t="shared" si="27"/>
        <v>65587</v>
      </c>
      <c r="R130" s="284">
        <f t="shared" si="28"/>
        <v>65587</v>
      </c>
      <c r="S130" s="561">
        <v>0</v>
      </c>
      <c r="T130" s="561">
        <v>0</v>
      </c>
      <c r="U130" s="561">
        <v>0</v>
      </c>
      <c r="V130" s="561">
        <v>0</v>
      </c>
      <c r="W130" s="561">
        <v>0</v>
      </c>
      <c r="X130" s="561">
        <v>0</v>
      </c>
      <c r="Y130" s="561">
        <v>0</v>
      </c>
      <c r="Z130" s="561">
        <v>0</v>
      </c>
      <c r="AA130" s="561">
        <v>0</v>
      </c>
      <c r="AB130" s="561">
        <v>0</v>
      </c>
      <c r="AC130" s="561">
        <v>0</v>
      </c>
      <c r="AD130" s="561">
        <v>0</v>
      </c>
      <c r="AE130" s="561">
        <v>0</v>
      </c>
      <c r="AF130" s="561">
        <v>0</v>
      </c>
      <c r="AG130" s="561">
        <v>0</v>
      </c>
      <c r="AH130" s="561">
        <v>0</v>
      </c>
      <c r="AI130" s="561">
        <v>0</v>
      </c>
      <c r="AJ130" s="561">
        <v>0</v>
      </c>
      <c r="AK130" s="561"/>
      <c r="AL130" s="561"/>
      <c r="AM130" s="561"/>
      <c r="AN130" s="561"/>
      <c r="AO130" s="561"/>
      <c r="AP130" s="561"/>
      <c r="AQ130" s="561"/>
      <c r="AR130" s="561"/>
      <c r="AS130" s="561"/>
      <c r="AT130" s="561"/>
      <c r="AU130" s="561"/>
      <c r="AV130" s="561"/>
      <c r="AW130" s="561"/>
      <c r="AX130" s="561"/>
      <c r="AY130" s="561"/>
      <c r="AZ130" s="561"/>
      <c r="BA130" s="561"/>
      <c r="BB130" s="561"/>
      <c r="BC130" s="561"/>
      <c r="BD130" s="561"/>
      <c r="BE130" s="561"/>
      <c r="BF130" s="561"/>
      <c r="BG130" s="561"/>
      <c r="BH130" s="561"/>
      <c r="BI130" s="561"/>
      <c r="BJ130" s="561"/>
      <c r="BK130" s="561">
        <v>0</v>
      </c>
      <c r="BL130" s="561">
        <v>0</v>
      </c>
      <c r="BM130" s="561">
        <v>0</v>
      </c>
      <c r="BN130" s="561">
        <v>0</v>
      </c>
      <c r="BO130" s="561">
        <v>0</v>
      </c>
      <c r="BP130" s="561">
        <v>0</v>
      </c>
      <c r="BQ130" s="561">
        <v>0</v>
      </c>
      <c r="BR130" s="561">
        <v>0</v>
      </c>
      <c r="BS130" s="561">
        <v>0</v>
      </c>
      <c r="BT130" s="561">
        <v>0</v>
      </c>
      <c r="BU130" s="561"/>
      <c r="BV130" s="561"/>
      <c r="BW130" s="561"/>
      <c r="BX130" s="561"/>
      <c r="BY130" s="561"/>
      <c r="BZ130" s="561">
        <v>0</v>
      </c>
      <c r="CA130" s="561">
        <v>0</v>
      </c>
      <c r="CB130" s="561">
        <v>65587</v>
      </c>
      <c r="CC130" s="561">
        <v>0</v>
      </c>
      <c r="CD130" s="561">
        <v>0</v>
      </c>
      <c r="CE130" s="561">
        <v>0</v>
      </c>
      <c r="CF130" s="561">
        <v>0</v>
      </c>
      <c r="CG130" s="561">
        <v>0</v>
      </c>
      <c r="CH130"/>
      <c r="CI130" s="286" t="str">
        <f t="shared" si="29"/>
        <v>Small</v>
      </c>
      <c r="CJ130"/>
      <c r="CK130"/>
    </row>
    <row r="131" spans="1:89" ht="21.6" customHeight="1">
      <c r="A131" t="s">
        <v>190</v>
      </c>
      <c r="B131" s="560" t="s">
        <v>428</v>
      </c>
      <c r="C131" s="560" t="s">
        <v>77</v>
      </c>
      <c r="D131" s="563">
        <v>2023</v>
      </c>
      <c r="E131" s="284">
        <f t="shared" si="15"/>
        <v>0</v>
      </c>
      <c r="F131" s="284">
        <f t="shared" si="16"/>
        <v>0</v>
      </c>
      <c r="G131" s="284">
        <f t="shared" si="17"/>
        <v>0</v>
      </c>
      <c r="H131" s="284">
        <f t="shared" si="18"/>
        <v>0</v>
      </c>
      <c r="I131" s="284">
        <f t="shared" si="19"/>
        <v>5573</v>
      </c>
      <c r="J131" s="284">
        <f t="shared" si="20"/>
        <v>0</v>
      </c>
      <c r="K131" s="284">
        <f t="shared" si="21"/>
        <v>5573</v>
      </c>
      <c r="L131" s="284">
        <f t="shared" si="22"/>
        <v>5573</v>
      </c>
      <c r="M131" s="284">
        <f t="shared" si="23"/>
        <v>0</v>
      </c>
      <c r="N131" s="284">
        <f t="shared" si="24"/>
        <v>0</v>
      </c>
      <c r="O131" s="284">
        <f t="shared" si="25"/>
        <v>5573</v>
      </c>
      <c r="P131" s="284">
        <f t="shared" si="26"/>
        <v>5573</v>
      </c>
      <c r="Q131" s="284">
        <f t="shared" si="27"/>
        <v>5573</v>
      </c>
      <c r="R131" s="284">
        <f t="shared" si="28"/>
        <v>5573</v>
      </c>
      <c r="S131" s="561">
        <v>0</v>
      </c>
      <c r="T131" s="561">
        <v>0</v>
      </c>
      <c r="U131" s="561">
        <v>0</v>
      </c>
      <c r="V131" s="561">
        <v>0</v>
      </c>
      <c r="W131" s="561">
        <v>0</v>
      </c>
      <c r="X131" s="561">
        <v>0</v>
      </c>
      <c r="Y131" s="561">
        <v>0</v>
      </c>
      <c r="Z131" s="561">
        <v>0</v>
      </c>
      <c r="AA131" s="561">
        <v>0</v>
      </c>
      <c r="AB131" s="561">
        <v>0</v>
      </c>
      <c r="AC131" s="561">
        <v>0</v>
      </c>
      <c r="AD131" s="561">
        <v>0</v>
      </c>
      <c r="AE131" s="561">
        <v>0</v>
      </c>
      <c r="AF131" s="561">
        <v>0</v>
      </c>
      <c r="AG131" s="561">
        <v>0</v>
      </c>
      <c r="AH131" s="561">
        <v>0</v>
      </c>
      <c r="AI131" s="561">
        <v>0</v>
      </c>
      <c r="AJ131" s="561">
        <v>0</v>
      </c>
      <c r="AK131" s="561"/>
      <c r="AL131" s="561"/>
      <c r="AM131" s="561"/>
      <c r="AN131" s="561"/>
      <c r="AO131" s="561"/>
      <c r="AP131" s="561"/>
      <c r="AQ131" s="561"/>
      <c r="AR131" s="561"/>
      <c r="AS131" s="561"/>
      <c r="AT131" s="561"/>
      <c r="AU131" s="561"/>
      <c r="AV131" s="561"/>
      <c r="AW131" s="561"/>
      <c r="AX131" s="561"/>
      <c r="AY131" s="561"/>
      <c r="AZ131" s="561"/>
      <c r="BA131" s="561"/>
      <c r="BB131" s="561"/>
      <c r="BC131" s="561"/>
      <c r="BD131" s="561"/>
      <c r="BE131" s="561"/>
      <c r="BF131" s="561"/>
      <c r="BG131" s="561"/>
      <c r="BH131" s="561"/>
      <c r="BI131" s="561"/>
      <c r="BJ131" s="561"/>
      <c r="BK131" s="561">
        <v>5573</v>
      </c>
      <c r="BL131" s="561">
        <v>0</v>
      </c>
      <c r="BM131" s="561">
        <v>0</v>
      </c>
      <c r="BN131" s="561">
        <v>0</v>
      </c>
      <c r="BO131" s="561">
        <v>0</v>
      </c>
      <c r="BP131" s="561">
        <v>0</v>
      </c>
      <c r="BQ131" s="561">
        <v>0</v>
      </c>
      <c r="BR131" s="561">
        <v>0</v>
      </c>
      <c r="BS131" s="561">
        <v>0</v>
      </c>
      <c r="BT131" s="561">
        <v>0</v>
      </c>
      <c r="BU131" s="561"/>
      <c r="BV131" s="561"/>
      <c r="BW131" s="561"/>
      <c r="BX131" s="561"/>
      <c r="BY131" s="561"/>
      <c r="BZ131" s="561">
        <v>0</v>
      </c>
      <c r="CA131" s="561">
        <v>0</v>
      </c>
      <c r="CB131" s="561">
        <v>0</v>
      </c>
      <c r="CC131" s="561">
        <v>0</v>
      </c>
      <c r="CD131" s="561">
        <v>0</v>
      </c>
      <c r="CE131" s="561">
        <v>0</v>
      </c>
      <c r="CF131" s="561">
        <v>0</v>
      </c>
      <c r="CG131" s="561">
        <v>0</v>
      </c>
      <c r="CH131"/>
      <c r="CI131" s="286" t="str">
        <f t="shared" si="29"/>
        <v>Small</v>
      </c>
      <c r="CJ131"/>
      <c r="CK131"/>
    </row>
    <row r="132" spans="1:89" ht="21.6" customHeight="1">
      <c r="A132" t="s">
        <v>191</v>
      </c>
      <c r="B132" s="560" t="s">
        <v>429</v>
      </c>
      <c r="C132" s="560" t="s">
        <v>77</v>
      </c>
      <c r="D132" s="563">
        <v>2023</v>
      </c>
      <c r="E132" s="284">
        <f t="shared" si="15"/>
        <v>0</v>
      </c>
      <c r="F132" s="284">
        <f t="shared" si="16"/>
        <v>0</v>
      </c>
      <c r="G132" s="284">
        <f t="shared" si="17"/>
        <v>0</v>
      </c>
      <c r="H132" s="284">
        <f t="shared" si="18"/>
        <v>0</v>
      </c>
      <c r="I132" s="284">
        <f t="shared" si="19"/>
        <v>0</v>
      </c>
      <c r="J132" s="284">
        <f t="shared" si="20"/>
        <v>0</v>
      </c>
      <c r="K132" s="284">
        <f t="shared" si="21"/>
        <v>0</v>
      </c>
      <c r="L132" s="284">
        <f t="shared" si="22"/>
        <v>0</v>
      </c>
      <c r="M132" s="284">
        <f t="shared" si="23"/>
        <v>0</v>
      </c>
      <c r="N132" s="284">
        <f t="shared" si="24"/>
        <v>46918</v>
      </c>
      <c r="O132" s="284">
        <f t="shared" si="25"/>
        <v>46918</v>
      </c>
      <c r="P132" s="284">
        <f t="shared" si="26"/>
        <v>0</v>
      </c>
      <c r="Q132" s="284">
        <f t="shared" si="27"/>
        <v>46918</v>
      </c>
      <c r="R132" s="284">
        <f t="shared" si="28"/>
        <v>46918</v>
      </c>
      <c r="S132" s="561">
        <v>0</v>
      </c>
      <c r="T132" s="561">
        <v>0</v>
      </c>
      <c r="U132" s="561">
        <v>0</v>
      </c>
      <c r="V132" s="561">
        <v>0</v>
      </c>
      <c r="W132" s="561">
        <v>0</v>
      </c>
      <c r="X132" s="561">
        <v>0</v>
      </c>
      <c r="Y132" s="561">
        <v>0</v>
      </c>
      <c r="Z132" s="561">
        <v>0</v>
      </c>
      <c r="AA132" s="561">
        <v>0</v>
      </c>
      <c r="AB132" s="561">
        <v>0</v>
      </c>
      <c r="AC132" s="561">
        <v>0</v>
      </c>
      <c r="AD132" s="561">
        <v>0</v>
      </c>
      <c r="AE132" s="561">
        <v>0</v>
      </c>
      <c r="AF132" s="561">
        <v>0</v>
      </c>
      <c r="AG132" s="561">
        <v>0</v>
      </c>
      <c r="AH132" s="561">
        <v>0</v>
      </c>
      <c r="AI132" s="561">
        <v>0</v>
      </c>
      <c r="AJ132" s="561">
        <v>0</v>
      </c>
      <c r="AK132" s="561"/>
      <c r="AL132" s="561"/>
      <c r="AM132" s="561"/>
      <c r="AN132" s="561"/>
      <c r="AO132" s="561"/>
      <c r="AP132" s="561"/>
      <c r="AQ132" s="561"/>
      <c r="AR132" s="561"/>
      <c r="AS132" s="561"/>
      <c r="AT132" s="561"/>
      <c r="AU132" s="561"/>
      <c r="AV132" s="561"/>
      <c r="AW132" s="561"/>
      <c r="AX132" s="561"/>
      <c r="AY132" s="561"/>
      <c r="AZ132" s="561"/>
      <c r="BA132" s="561"/>
      <c r="BB132" s="561"/>
      <c r="BC132" s="561"/>
      <c r="BD132" s="561"/>
      <c r="BE132" s="561"/>
      <c r="BF132" s="561"/>
      <c r="BG132" s="561"/>
      <c r="BH132" s="561"/>
      <c r="BI132" s="561"/>
      <c r="BJ132" s="561"/>
      <c r="BK132" s="561">
        <v>0</v>
      </c>
      <c r="BL132" s="561">
        <v>0</v>
      </c>
      <c r="BM132" s="561">
        <v>0</v>
      </c>
      <c r="BN132" s="561">
        <v>0</v>
      </c>
      <c r="BO132" s="561">
        <v>0</v>
      </c>
      <c r="BP132" s="561">
        <v>0</v>
      </c>
      <c r="BQ132" s="561">
        <v>0</v>
      </c>
      <c r="BR132" s="561">
        <v>0</v>
      </c>
      <c r="BS132" s="561">
        <v>0</v>
      </c>
      <c r="BT132" s="561">
        <v>0</v>
      </c>
      <c r="BU132" s="561"/>
      <c r="BV132" s="561"/>
      <c r="BW132" s="561"/>
      <c r="BX132" s="561"/>
      <c r="BY132" s="561"/>
      <c r="BZ132" s="561">
        <v>0</v>
      </c>
      <c r="CA132" s="561">
        <v>0</v>
      </c>
      <c r="CB132" s="561">
        <v>46918</v>
      </c>
      <c r="CC132" s="561">
        <v>0</v>
      </c>
      <c r="CD132" s="561">
        <v>0</v>
      </c>
      <c r="CE132" s="561">
        <v>0</v>
      </c>
      <c r="CF132" s="561">
        <v>0</v>
      </c>
      <c r="CG132" s="561">
        <v>0</v>
      </c>
      <c r="CH132"/>
      <c r="CI132" s="286" t="str">
        <f t="shared" si="29"/>
        <v>Small</v>
      </c>
      <c r="CJ132"/>
      <c r="CK132"/>
    </row>
    <row r="133" spans="1:89" ht="21.6" customHeight="1">
      <c r="A133" t="s">
        <v>224</v>
      </c>
      <c r="B133" s="560" t="s">
        <v>242</v>
      </c>
      <c r="C133" s="560" t="s">
        <v>77</v>
      </c>
      <c r="D133" s="563">
        <v>2023</v>
      </c>
      <c r="E133" s="284">
        <f t="shared" si="15"/>
        <v>0</v>
      </c>
      <c r="F133" s="284">
        <f t="shared" si="16"/>
        <v>0</v>
      </c>
      <c r="G133" s="284">
        <f t="shared" si="17"/>
        <v>0</v>
      </c>
      <c r="H133" s="284">
        <f t="shared" si="18"/>
        <v>0</v>
      </c>
      <c r="I133" s="284">
        <f t="shared" si="19"/>
        <v>0</v>
      </c>
      <c r="J133" s="284">
        <f t="shared" si="20"/>
        <v>0</v>
      </c>
      <c r="K133" s="284">
        <f t="shared" si="21"/>
        <v>0</v>
      </c>
      <c r="L133" s="284">
        <f t="shared" si="22"/>
        <v>0</v>
      </c>
      <c r="M133" s="284">
        <f t="shared" si="23"/>
        <v>0</v>
      </c>
      <c r="N133" s="284">
        <f t="shared" si="24"/>
        <v>6245</v>
      </c>
      <c r="O133" s="284">
        <f t="shared" si="25"/>
        <v>6245</v>
      </c>
      <c r="P133" s="284">
        <f t="shared" si="26"/>
        <v>0</v>
      </c>
      <c r="Q133" s="284">
        <f t="shared" si="27"/>
        <v>6245</v>
      </c>
      <c r="R133" s="284">
        <f t="shared" si="28"/>
        <v>6245</v>
      </c>
      <c r="S133" s="561">
        <v>0</v>
      </c>
      <c r="T133" s="561">
        <v>0</v>
      </c>
      <c r="U133" s="561">
        <v>0</v>
      </c>
      <c r="V133" s="561">
        <v>0</v>
      </c>
      <c r="W133" s="561">
        <v>0</v>
      </c>
      <c r="X133" s="561">
        <v>0</v>
      </c>
      <c r="Y133" s="561">
        <v>0</v>
      </c>
      <c r="Z133" s="561">
        <v>0</v>
      </c>
      <c r="AA133" s="561">
        <v>0</v>
      </c>
      <c r="AB133" s="561">
        <v>0</v>
      </c>
      <c r="AC133" s="561">
        <v>0</v>
      </c>
      <c r="AD133" s="561">
        <v>0</v>
      </c>
      <c r="AE133" s="561">
        <v>0</v>
      </c>
      <c r="AF133" s="561">
        <v>0</v>
      </c>
      <c r="AG133" s="561">
        <v>0</v>
      </c>
      <c r="AH133" s="561">
        <v>0</v>
      </c>
      <c r="AI133" s="561">
        <v>0</v>
      </c>
      <c r="AJ133" s="561">
        <v>0</v>
      </c>
      <c r="AK133" s="561"/>
      <c r="AL133" s="561"/>
      <c r="AM133" s="561"/>
      <c r="AN133" s="561"/>
      <c r="AO133" s="561"/>
      <c r="AP133" s="561"/>
      <c r="AQ133" s="561"/>
      <c r="AR133" s="561"/>
      <c r="AS133" s="561"/>
      <c r="AT133" s="561"/>
      <c r="AU133" s="561"/>
      <c r="AV133" s="561"/>
      <c r="AW133" s="561"/>
      <c r="AX133" s="561"/>
      <c r="AY133" s="561"/>
      <c r="AZ133" s="561"/>
      <c r="BA133" s="561"/>
      <c r="BB133" s="561"/>
      <c r="BC133" s="561"/>
      <c r="BD133" s="561"/>
      <c r="BE133" s="561"/>
      <c r="BF133" s="561"/>
      <c r="BG133" s="561"/>
      <c r="BH133" s="561"/>
      <c r="BI133" s="561"/>
      <c r="BJ133" s="561"/>
      <c r="BK133" s="561">
        <v>0</v>
      </c>
      <c r="BL133" s="561">
        <v>0</v>
      </c>
      <c r="BM133" s="561">
        <v>0</v>
      </c>
      <c r="BN133" s="561">
        <v>0</v>
      </c>
      <c r="BO133" s="561">
        <v>0</v>
      </c>
      <c r="BP133" s="561">
        <v>0</v>
      </c>
      <c r="BQ133" s="561">
        <v>0</v>
      </c>
      <c r="BR133" s="561">
        <v>0</v>
      </c>
      <c r="BS133" s="561">
        <v>0</v>
      </c>
      <c r="BT133" s="561">
        <v>0</v>
      </c>
      <c r="BU133" s="561"/>
      <c r="BV133" s="561"/>
      <c r="BW133" s="561"/>
      <c r="BX133" s="561"/>
      <c r="BY133" s="561"/>
      <c r="BZ133" s="561">
        <v>0</v>
      </c>
      <c r="CA133" s="561">
        <v>0</v>
      </c>
      <c r="CB133" s="561">
        <v>6245</v>
      </c>
      <c r="CC133" s="561">
        <v>0</v>
      </c>
      <c r="CD133" s="561">
        <v>0</v>
      </c>
      <c r="CE133" s="561">
        <v>0</v>
      </c>
      <c r="CF133" s="561">
        <v>0</v>
      </c>
      <c r="CG133" s="561">
        <v>0</v>
      </c>
      <c r="CH133"/>
      <c r="CI133" s="286" t="str">
        <f t="shared" si="29"/>
        <v>Small</v>
      </c>
      <c r="CJ133"/>
      <c r="CK133"/>
    </row>
    <row r="134" spans="1:89" ht="21.6" customHeight="1">
      <c r="A134" t="s">
        <v>155</v>
      </c>
      <c r="B134" s="560" t="s">
        <v>390</v>
      </c>
      <c r="C134" s="560" t="s">
        <v>77</v>
      </c>
      <c r="D134" s="563">
        <v>2023</v>
      </c>
      <c r="E134" s="284">
        <f t="shared" si="15"/>
        <v>0</v>
      </c>
      <c r="F134" s="284">
        <f t="shared" si="16"/>
        <v>0</v>
      </c>
      <c r="G134" s="284">
        <f t="shared" si="17"/>
        <v>0</v>
      </c>
      <c r="H134" s="284">
        <f t="shared" si="18"/>
        <v>0</v>
      </c>
      <c r="I134" s="284">
        <f t="shared" si="19"/>
        <v>0</v>
      </c>
      <c r="J134" s="284">
        <f t="shared" si="20"/>
        <v>430517</v>
      </c>
      <c r="K134" s="284">
        <f t="shared" si="21"/>
        <v>430517</v>
      </c>
      <c r="L134" s="284">
        <f t="shared" si="22"/>
        <v>430517</v>
      </c>
      <c r="M134" s="284">
        <f t="shared" si="23"/>
        <v>0</v>
      </c>
      <c r="N134" s="284">
        <f t="shared" si="24"/>
        <v>0</v>
      </c>
      <c r="O134" s="284">
        <f t="shared" si="25"/>
        <v>430517</v>
      </c>
      <c r="P134" s="284">
        <f t="shared" si="26"/>
        <v>430517</v>
      </c>
      <c r="Q134" s="284">
        <f t="shared" si="27"/>
        <v>430517</v>
      </c>
      <c r="R134" s="284">
        <f t="shared" si="28"/>
        <v>430517</v>
      </c>
      <c r="S134" s="561">
        <v>0</v>
      </c>
      <c r="T134" s="561">
        <v>0</v>
      </c>
      <c r="U134" s="561">
        <v>0</v>
      </c>
      <c r="V134" s="561">
        <v>0</v>
      </c>
      <c r="W134" s="561">
        <v>0</v>
      </c>
      <c r="X134" s="561">
        <v>0</v>
      </c>
      <c r="Y134" s="561">
        <v>0</v>
      </c>
      <c r="Z134" s="561">
        <v>0</v>
      </c>
      <c r="AA134" s="561">
        <v>0</v>
      </c>
      <c r="AB134" s="561">
        <v>0</v>
      </c>
      <c r="AC134" s="561">
        <v>0</v>
      </c>
      <c r="AD134" s="561">
        <v>0</v>
      </c>
      <c r="AE134" s="561">
        <v>0</v>
      </c>
      <c r="AF134" s="561">
        <v>0</v>
      </c>
      <c r="AG134" s="561">
        <v>0</v>
      </c>
      <c r="AH134" s="561">
        <v>0</v>
      </c>
      <c r="AI134" s="561">
        <v>0</v>
      </c>
      <c r="AJ134" s="561">
        <v>0</v>
      </c>
      <c r="AK134" s="561"/>
      <c r="AL134" s="561"/>
      <c r="AM134" s="561"/>
      <c r="AN134" s="561"/>
      <c r="AO134" s="561"/>
      <c r="AP134" s="561"/>
      <c r="AQ134" s="561"/>
      <c r="AR134" s="561"/>
      <c r="AS134" s="561"/>
      <c r="AT134" s="561"/>
      <c r="AU134" s="561"/>
      <c r="AV134" s="561"/>
      <c r="AW134" s="561"/>
      <c r="AX134" s="561"/>
      <c r="AY134" s="561"/>
      <c r="AZ134" s="561"/>
      <c r="BA134" s="561"/>
      <c r="BB134" s="561"/>
      <c r="BC134" s="561"/>
      <c r="BD134" s="561"/>
      <c r="BE134" s="561"/>
      <c r="BF134" s="561"/>
      <c r="BG134" s="561"/>
      <c r="BH134" s="561"/>
      <c r="BI134" s="561"/>
      <c r="BJ134" s="561"/>
      <c r="BK134" s="561">
        <v>0</v>
      </c>
      <c r="BL134" s="561">
        <v>0</v>
      </c>
      <c r="BM134" s="561">
        <v>0</v>
      </c>
      <c r="BN134" s="561">
        <v>0</v>
      </c>
      <c r="BO134" s="561">
        <v>430517</v>
      </c>
      <c r="BP134" s="561">
        <v>0</v>
      </c>
      <c r="BQ134" s="561">
        <v>0</v>
      </c>
      <c r="BR134" s="561">
        <v>0</v>
      </c>
      <c r="BS134" s="561">
        <v>0</v>
      </c>
      <c r="BT134" s="561">
        <v>0</v>
      </c>
      <c r="BU134" s="561"/>
      <c r="BV134" s="561"/>
      <c r="BW134" s="561"/>
      <c r="BX134" s="561"/>
      <c r="BY134" s="561"/>
      <c r="BZ134" s="561">
        <v>0</v>
      </c>
      <c r="CA134" s="561">
        <v>0</v>
      </c>
      <c r="CB134" s="561">
        <v>0</v>
      </c>
      <c r="CC134" s="561">
        <v>0</v>
      </c>
      <c r="CD134" s="561">
        <v>0</v>
      </c>
      <c r="CE134" s="561">
        <v>0</v>
      </c>
      <c r="CF134" s="561">
        <v>0</v>
      </c>
      <c r="CG134" s="561">
        <v>0</v>
      </c>
      <c r="CH134"/>
      <c r="CI134" s="286" t="str">
        <f t="shared" si="29"/>
        <v>Large</v>
      </c>
      <c r="CJ134"/>
      <c r="CK134"/>
    </row>
    <row r="135" spans="1:89" ht="21.6" customHeight="1">
      <c r="A135" t="s">
        <v>232</v>
      </c>
      <c r="B135" s="560" t="s">
        <v>232</v>
      </c>
      <c r="C135" s="560" t="s">
        <v>77</v>
      </c>
      <c r="D135" s="563">
        <v>2023</v>
      </c>
      <c r="E135" s="284">
        <f t="shared" si="15"/>
        <v>0</v>
      </c>
      <c r="F135" s="284">
        <f t="shared" si="16"/>
        <v>0</v>
      </c>
      <c r="G135" s="284">
        <f t="shared" si="17"/>
        <v>0</v>
      </c>
      <c r="H135" s="284">
        <f t="shared" si="18"/>
        <v>0</v>
      </c>
      <c r="I135" s="284">
        <f t="shared" si="19"/>
        <v>0</v>
      </c>
      <c r="J135" s="284">
        <f t="shared" si="20"/>
        <v>0</v>
      </c>
      <c r="K135" s="284">
        <f t="shared" si="21"/>
        <v>0</v>
      </c>
      <c r="L135" s="284">
        <f t="shared" si="22"/>
        <v>0</v>
      </c>
      <c r="M135" s="284">
        <f t="shared" si="23"/>
        <v>0</v>
      </c>
      <c r="N135" s="284">
        <f t="shared" si="24"/>
        <v>3165</v>
      </c>
      <c r="O135" s="284">
        <f t="shared" si="25"/>
        <v>3165</v>
      </c>
      <c r="P135" s="284">
        <f t="shared" si="26"/>
        <v>0</v>
      </c>
      <c r="Q135" s="284">
        <f t="shared" si="27"/>
        <v>3165</v>
      </c>
      <c r="R135" s="284">
        <f t="shared" si="28"/>
        <v>3165</v>
      </c>
      <c r="S135" s="561">
        <v>0</v>
      </c>
      <c r="T135" s="561">
        <v>0</v>
      </c>
      <c r="U135" s="561">
        <v>0</v>
      </c>
      <c r="V135" s="561">
        <v>0</v>
      </c>
      <c r="W135" s="561">
        <v>0</v>
      </c>
      <c r="X135" s="561">
        <v>0</v>
      </c>
      <c r="Y135" s="561">
        <v>0</v>
      </c>
      <c r="Z135" s="561">
        <v>0</v>
      </c>
      <c r="AA135" s="561">
        <v>0</v>
      </c>
      <c r="AB135" s="561">
        <v>0</v>
      </c>
      <c r="AC135" s="561">
        <v>0</v>
      </c>
      <c r="AD135" s="561">
        <v>0</v>
      </c>
      <c r="AE135" s="561">
        <v>0</v>
      </c>
      <c r="AF135" s="561">
        <v>0</v>
      </c>
      <c r="AG135" s="561">
        <v>0</v>
      </c>
      <c r="AH135" s="561">
        <v>0</v>
      </c>
      <c r="AI135" s="561">
        <v>0</v>
      </c>
      <c r="AJ135" s="561">
        <v>0</v>
      </c>
      <c r="AK135" s="561"/>
      <c r="AL135" s="561"/>
      <c r="AM135" s="561"/>
      <c r="AN135" s="561"/>
      <c r="AO135" s="561"/>
      <c r="AP135" s="561"/>
      <c r="AQ135" s="561"/>
      <c r="AR135" s="561"/>
      <c r="AS135" s="561"/>
      <c r="AT135" s="561"/>
      <c r="AU135" s="561"/>
      <c r="AV135" s="561"/>
      <c r="AW135" s="561"/>
      <c r="AX135" s="561"/>
      <c r="AY135" s="561"/>
      <c r="AZ135" s="561"/>
      <c r="BA135" s="561"/>
      <c r="BB135" s="561"/>
      <c r="BC135" s="561"/>
      <c r="BD135" s="561"/>
      <c r="BE135" s="561"/>
      <c r="BF135" s="561"/>
      <c r="BG135" s="561"/>
      <c r="BH135" s="561"/>
      <c r="BI135" s="561"/>
      <c r="BJ135" s="561"/>
      <c r="BK135" s="561">
        <v>0</v>
      </c>
      <c r="BL135" s="561">
        <v>0</v>
      </c>
      <c r="BM135" s="561">
        <v>0</v>
      </c>
      <c r="BN135" s="561">
        <v>0</v>
      </c>
      <c r="BO135" s="561">
        <v>0</v>
      </c>
      <c r="BP135" s="561">
        <v>0</v>
      </c>
      <c r="BQ135" s="561">
        <v>0</v>
      </c>
      <c r="BR135" s="561">
        <v>0</v>
      </c>
      <c r="BS135" s="561">
        <v>0</v>
      </c>
      <c r="BT135" s="561">
        <v>0</v>
      </c>
      <c r="BU135" s="561"/>
      <c r="BV135" s="561"/>
      <c r="BW135" s="561"/>
      <c r="BX135" s="561"/>
      <c r="BY135" s="561"/>
      <c r="BZ135" s="561">
        <v>0</v>
      </c>
      <c r="CA135" s="561">
        <v>0</v>
      </c>
      <c r="CB135" s="561">
        <v>3165</v>
      </c>
      <c r="CC135" s="561">
        <v>0</v>
      </c>
      <c r="CD135" s="561">
        <v>0</v>
      </c>
      <c r="CE135" s="561">
        <v>0</v>
      </c>
      <c r="CF135" s="561">
        <v>0</v>
      </c>
      <c r="CG135" s="561">
        <v>0</v>
      </c>
      <c r="CH135"/>
      <c r="CI135" s="286" t="str">
        <f t="shared" si="29"/>
        <v>Small</v>
      </c>
      <c r="CJ135"/>
      <c r="CK135"/>
    </row>
    <row r="136" spans="1:89" ht="21.6" customHeight="1">
      <c r="A136" t="s">
        <v>357</v>
      </c>
      <c r="B136" s="560" t="s">
        <v>434</v>
      </c>
      <c r="C136" s="560" t="s">
        <v>77</v>
      </c>
      <c r="D136" s="563">
        <v>2023</v>
      </c>
      <c r="E136" s="284">
        <f t="shared" si="15"/>
        <v>0</v>
      </c>
      <c r="F136" s="284">
        <f t="shared" si="16"/>
        <v>0</v>
      </c>
      <c r="G136" s="284">
        <f t="shared" si="17"/>
        <v>0</v>
      </c>
      <c r="H136" s="284">
        <f t="shared" si="18"/>
        <v>0</v>
      </c>
      <c r="I136" s="284">
        <f t="shared" si="19"/>
        <v>0</v>
      </c>
      <c r="J136" s="284">
        <f t="shared" si="20"/>
        <v>0</v>
      </c>
      <c r="K136" s="284">
        <f t="shared" si="21"/>
        <v>0</v>
      </c>
      <c r="L136" s="284">
        <f t="shared" si="22"/>
        <v>0</v>
      </c>
      <c r="M136" s="284">
        <f t="shared" si="23"/>
        <v>0</v>
      </c>
      <c r="N136" s="284">
        <f t="shared" si="24"/>
        <v>0</v>
      </c>
      <c r="O136" s="284">
        <f t="shared" si="25"/>
        <v>0</v>
      </c>
      <c r="P136" s="284">
        <f t="shared" si="26"/>
        <v>0</v>
      </c>
      <c r="Q136" s="284">
        <f t="shared" si="27"/>
        <v>0</v>
      </c>
      <c r="R136" s="284">
        <f t="shared" si="28"/>
        <v>0</v>
      </c>
      <c r="S136" s="561">
        <v>0</v>
      </c>
      <c r="T136" s="561">
        <v>0</v>
      </c>
      <c r="U136" s="561">
        <v>0</v>
      </c>
      <c r="V136" s="561">
        <v>0</v>
      </c>
      <c r="W136" s="561">
        <v>0</v>
      </c>
      <c r="X136" s="561">
        <v>0</v>
      </c>
      <c r="Y136" s="561">
        <v>0</v>
      </c>
      <c r="Z136" s="561">
        <v>0</v>
      </c>
      <c r="AA136" s="561">
        <v>0</v>
      </c>
      <c r="AB136" s="561">
        <v>0</v>
      </c>
      <c r="AC136" s="561">
        <v>0</v>
      </c>
      <c r="AD136" s="561">
        <v>0</v>
      </c>
      <c r="AE136" s="561">
        <v>0</v>
      </c>
      <c r="AF136" s="561">
        <v>0</v>
      </c>
      <c r="AG136" s="561">
        <v>0</v>
      </c>
      <c r="AH136" s="561">
        <v>0</v>
      </c>
      <c r="AI136" s="561">
        <v>0</v>
      </c>
      <c r="AJ136" s="561">
        <v>0</v>
      </c>
      <c r="AK136" s="561"/>
      <c r="AL136" s="561"/>
      <c r="AM136" s="561"/>
      <c r="AN136" s="561"/>
      <c r="AO136" s="561"/>
      <c r="AP136" s="561"/>
      <c r="AQ136" s="561"/>
      <c r="AR136" s="561"/>
      <c r="AS136" s="561"/>
      <c r="AT136" s="561"/>
      <c r="AU136" s="561"/>
      <c r="AV136" s="561"/>
      <c r="AW136" s="561"/>
      <c r="AX136" s="561"/>
      <c r="AY136" s="561"/>
      <c r="AZ136" s="561"/>
      <c r="BA136" s="561"/>
      <c r="BB136" s="561"/>
      <c r="BC136" s="561"/>
      <c r="BD136" s="561"/>
      <c r="BE136" s="561"/>
      <c r="BF136" s="561"/>
      <c r="BG136" s="561"/>
      <c r="BH136" s="561"/>
      <c r="BI136" s="561"/>
      <c r="BJ136" s="561"/>
      <c r="BK136" s="561">
        <v>0</v>
      </c>
      <c r="BL136" s="561">
        <v>0</v>
      </c>
      <c r="BM136" s="561">
        <v>0</v>
      </c>
      <c r="BN136" s="561">
        <v>0</v>
      </c>
      <c r="BO136" s="561">
        <v>0</v>
      </c>
      <c r="BP136" s="561">
        <v>0</v>
      </c>
      <c r="BQ136" s="561">
        <v>0</v>
      </c>
      <c r="BR136" s="561">
        <v>0</v>
      </c>
      <c r="BS136" s="561">
        <v>0</v>
      </c>
      <c r="BT136" s="561">
        <v>0</v>
      </c>
      <c r="BU136" s="561"/>
      <c r="BV136" s="561"/>
      <c r="BW136" s="561"/>
      <c r="BX136" s="561"/>
      <c r="BY136" s="561"/>
      <c r="BZ136" s="561">
        <v>0</v>
      </c>
      <c r="CA136" s="561">
        <v>0</v>
      </c>
      <c r="CB136" s="561">
        <v>0</v>
      </c>
      <c r="CC136" s="561">
        <v>0</v>
      </c>
      <c r="CD136" s="561">
        <v>0</v>
      </c>
      <c r="CE136" s="561">
        <v>0</v>
      </c>
      <c r="CF136" s="561">
        <v>0</v>
      </c>
      <c r="CG136" s="561">
        <v>0</v>
      </c>
      <c r="CH136"/>
      <c r="CI136" s="286" t="str">
        <f t="shared" si="29"/>
        <v>Small</v>
      </c>
      <c r="CJ136"/>
      <c r="CK136"/>
    </row>
    <row r="137" spans="1:89" ht="21.6" customHeight="1">
      <c r="A137" t="s">
        <v>132</v>
      </c>
      <c r="B137" s="560" t="s">
        <v>395</v>
      </c>
      <c r="C137" s="560" t="s">
        <v>77</v>
      </c>
      <c r="D137" s="563">
        <v>2023</v>
      </c>
      <c r="E137" s="284">
        <f t="shared" si="15"/>
        <v>0</v>
      </c>
      <c r="F137" s="284">
        <f t="shared" si="16"/>
        <v>0</v>
      </c>
      <c r="G137" s="284">
        <f t="shared" si="17"/>
        <v>0</v>
      </c>
      <c r="H137" s="284">
        <f t="shared" si="18"/>
        <v>0</v>
      </c>
      <c r="I137" s="284">
        <f t="shared" si="19"/>
        <v>7756</v>
      </c>
      <c r="J137" s="284">
        <f t="shared" si="20"/>
        <v>1666955</v>
      </c>
      <c r="K137" s="284">
        <f t="shared" si="21"/>
        <v>1674711</v>
      </c>
      <c r="L137" s="284">
        <f t="shared" si="22"/>
        <v>1674711</v>
      </c>
      <c r="M137" s="284">
        <f t="shared" si="23"/>
        <v>0</v>
      </c>
      <c r="N137" s="284">
        <f t="shared" si="24"/>
        <v>439580</v>
      </c>
      <c r="O137" s="284">
        <f t="shared" si="25"/>
        <v>2114291</v>
      </c>
      <c r="P137" s="284">
        <f t="shared" si="26"/>
        <v>1674711</v>
      </c>
      <c r="Q137" s="284">
        <f t="shared" si="27"/>
        <v>2114291</v>
      </c>
      <c r="R137" s="284">
        <f t="shared" si="28"/>
        <v>2114291</v>
      </c>
      <c r="S137" s="561">
        <v>0</v>
      </c>
      <c r="T137" s="561">
        <v>0</v>
      </c>
      <c r="U137" s="561">
        <v>0</v>
      </c>
      <c r="V137" s="561">
        <v>0</v>
      </c>
      <c r="W137" s="561">
        <v>0</v>
      </c>
      <c r="X137" s="561">
        <v>0</v>
      </c>
      <c r="Y137" s="561">
        <v>0</v>
      </c>
      <c r="Z137" s="561">
        <v>0</v>
      </c>
      <c r="AA137" s="561">
        <v>0</v>
      </c>
      <c r="AB137" s="561">
        <v>0</v>
      </c>
      <c r="AC137" s="561">
        <v>0</v>
      </c>
      <c r="AD137" s="561">
        <v>0</v>
      </c>
      <c r="AE137" s="561">
        <v>0</v>
      </c>
      <c r="AF137" s="561">
        <v>0</v>
      </c>
      <c r="AG137" s="561">
        <v>0</v>
      </c>
      <c r="AH137" s="561">
        <v>0</v>
      </c>
      <c r="AI137" s="561">
        <v>0</v>
      </c>
      <c r="AJ137" s="561">
        <v>0</v>
      </c>
      <c r="AK137" s="561"/>
      <c r="AL137" s="561"/>
      <c r="AM137" s="561"/>
      <c r="AN137" s="561"/>
      <c r="AO137" s="561"/>
      <c r="AP137" s="561"/>
      <c r="AQ137" s="561"/>
      <c r="AR137" s="561"/>
      <c r="AS137" s="561"/>
      <c r="AT137" s="561"/>
      <c r="AU137" s="561"/>
      <c r="AV137" s="561"/>
      <c r="AW137" s="561"/>
      <c r="AX137" s="561"/>
      <c r="AY137" s="561"/>
      <c r="AZ137" s="561"/>
      <c r="BA137" s="561"/>
      <c r="BB137" s="561"/>
      <c r="BC137" s="561"/>
      <c r="BD137" s="561"/>
      <c r="BE137" s="561"/>
      <c r="BF137" s="561"/>
      <c r="BG137" s="561"/>
      <c r="BH137" s="561"/>
      <c r="BI137" s="561"/>
      <c r="BJ137" s="561"/>
      <c r="BK137" s="561">
        <v>7756</v>
      </c>
      <c r="BL137" s="561">
        <v>0</v>
      </c>
      <c r="BM137" s="561">
        <v>0</v>
      </c>
      <c r="BN137" s="561">
        <v>0</v>
      </c>
      <c r="BO137" s="561">
        <v>1666955</v>
      </c>
      <c r="BP137" s="561">
        <v>0</v>
      </c>
      <c r="BQ137" s="561">
        <v>0</v>
      </c>
      <c r="BR137" s="561">
        <v>0</v>
      </c>
      <c r="BS137" s="561">
        <v>0</v>
      </c>
      <c r="BT137" s="561">
        <v>0</v>
      </c>
      <c r="BU137" s="561"/>
      <c r="BV137" s="561"/>
      <c r="BW137" s="561"/>
      <c r="BX137" s="561"/>
      <c r="BY137" s="561"/>
      <c r="BZ137" s="561">
        <v>0</v>
      </c>
      <c r="CA137" s="561">
        <v>0</v>
      </c>
      <c r="CB137" s="561">
        <v>439580</v>
      </c>
      <c r="CC137" s="561">
        <v>0</v>
      </c>
      <c r="CD137" s="561">
        <v>0</v>
      </c>
      <c r="CE137" s="561">
        <v>0</v>
      </c>
      <c r="CF137" s="561">
        <v>0</v>
      </c>
      <c r="CG137" s="561">
        <v>0</v>
      </c>
      <c r="CH137"/>
      <c r="CI137" s="286" t="str">
        <f t="shared" si="29"/>
        <v>Large</v>
      </c>
      <c r="CJ137"/>
      <c r="CK137"/>
    </row>
    <row r="138" spans="1:89" ht="21.6" customHeight="1">
      <c r="A138" t="s">
        <v>132</v>
      </c>
      <c r="B138" s="560" t="s">
        <v>397</v>
      </c>
      <c r="C138" s="560" t="s">
        <v>77</v>
      </c>
      <c r="D138" s="563">
        <v>2023</v>
      </c>
      <c r="E138" s="284">
        <f t="shared" si="15"/>
        <v>114887</v>
      </c>
      <c r="F138" s="284">
        <f t="shared" si="16"/>
        <v>106054</v>
      </c>
      <c r="G138" s="284">
        <f t="shared" si="17"/>
        <v>268209</v>
      </c>
      <c r="H138" s="284">
        <f t="shared" si="18"/>
        <v>489150</v>
      </c>
      <c r="I138" s="284">
        <f t="shared" si="19"/>
        <v>112354</v>
      </c>
      <c r="J138" s="284">
        <f t="shared" si="20"/>
        <v>0</v>
      </c>
      <c r="K138" s="284">
        <f t="shared" si="21"/>
        <v>112354</v>
      </c>
      <c r="L138" s="284">
        <f t="shared" si="22"/>
        <v>601504</v>
      </c>
      <c r="M138" s="284">
        <f t="shared" si="23"/>
        <v>408385</v>
      </c>
      <c r="N138" s="284">
        <f t="shared" si="24"/>
        <v>408385</v>
      </c>
      <c r="O138" s="284">
        <f t="shared" si="25"/>
        <v>1009889</v>
      </c>
      <c r="P138" s="284">
        <f t="shared" si="26"/>
        <v>601504</v>
      </c>
      <c r="Q138" s="284">
        <f t="shared" si="27"/>
        <v>1009889</v>
      </c>
      <c r="R138" s="284">
        <f t="shared" si="28"/>
        <v>1012486</v>
      </c>
      <c r="S138" s="561">
        <v>64889</v>
      </c>
      <c r="T138" s="561">
        <v>0</v>
      </c>
      <c r="U138" s="561">
        <v>86437</v>
      </c>
      <c r="V138" s="561">
        <v>10104</v>
      </c>
      <c r="W138" s="561">
        <v>246298</v>
      </c>
      <c r="X138" s="561">
        <v>5484</v>
      </c>
      <c r="Y138" s="561">
        <v>49998</v>
      </c>
      <c r="Z138" s="561">
        <v>0</v>
      </c>
      <c r="AA138" s="561">
        <v>19500</v>
      </c>
      <c r="AB138" s="561">
        <v>0</v>
      </c>
      <c r="AC138" s="561">
        <v>10007</v>
      </c>
      <c r="AD138" s="561">
        <v>0</v>
      </c>
      <c r="AE138" s="561">
        <v>0</v>
      </c>
      <c r="AF138" s="561">
        <v>0</v>
      </c>
      <c r="AG138" s="561">
        <v>117</v>
      </c>
      <c r="AH138" s="561">
        <v>0</v>
      </c>
      <c r="AI138" s="561">
        <v>11904</v>
      </c>
      <c r="AJ138" s="561">
        <v>0</v>
      </c>
      <c r="AK138" s="561"/>
      <c r="AL138" s="561"/>
      <c r="AM138" s="561"/>
      <c r="AN138" s="561"/>
      <c r="AO138" s="561"/>
      <c r="AP138" s="561"/>
      <c r="AQ138" s="561"/>
      <c r="AR138" s="561"/>
      <c r="AS138" s="561"/>
      <c r="AT138" s="561"/>
      <c r="AU138" s="561"/>
      <c r="AV138" s="561"/>
      <c r="AW138" s="561"/>
      <c r="AX138" s="561"/>
      <c r="AY138" s="561"/>
      <c r="AZ138" s="561"/>
      <c r="BA138" s="561"/>
      <c r="BB138" s="561"/>
      <c r="BC138" s="561"/>
      <c r="BD138" s="561"/>
      <c r="BE138" s="561"/>
      <c r="BF138" s="561"/>
      <c r="BG138" s="561"/>
      <c r="BH138" s="561"/>
      <c r="BI138" s="561"/>
      <c r="BJ138" s="561"/>
      <c r="BK138" s="561">
        <v>112354</v>
      </c>
      <c r="BL138" s="561">
        <v>0</v>
      </c>
      <c r="BM138" s="561">
        <v>0</v>
      </c>
      <c r="BN138" s="561">
        <v>0</v>
      </c>
      <c r="BO138" s="561">
        <v>0</v>
      </c>
      <c r="BP138" s="561">
        <v>0</v>
      </c>
      <c r="BQ138" s="561">
        <v>0</v>
      </c>
      <c r="BR138" s="561">
        <v>0</v>
      </c>
      <c r="BS138" s="561">
        <v>0</v>
      </c>
      <c r="BT138" s="561">
        <v>0</v>
      </c>
      <c r="BU138" s="561"/>
      <c r="BV138" s="561"/>
      <c r="BW138" s="561"/>
      <c r="BX138" s="561"/>
      <c r="BY138" s="561"/>
      <c r="BZ138" s="561">
        <v>408385</v>
      </c>
      <c r="CA138" s="561">
        <v>0</v>
      </c>
      <c r="CB138" s="561">
        <v>0</v>
      </c>
      <c r="CC138" s="561">
        <v>0</v>
      </c>
      <c r="CD138" s="561">
        <v>0</v>
      </c>
      <c r="CE138" s="561">
        <v>0</v>
      </c>
      <c r="CF138" s="561">
        <v>2597</v>
      </c>
      <c r="CG138" s="561">
        <v>0</v>
      </c>
      <c r="CH138"/>
      <c r="CI138" s="286" t="str">
        <f t="shared" si="29"/>
        <v>Large</v>
      </c>
      <c r="CJ138"/>
      <c r="CK138"/>
    </row>
    <row r="139" spans="1:89" ht="21.6" customHeight="1">
      <c r="A139" t="s">
        <v>229</v>
      </c>
      <c r="B139" s="560" t="s">
        <v>438</v>
      </c>
      <c r="C139" s="560" t="s">
        <v>77</v>
      </c>
      <c r="D139" s="563">
        <v>2023</v>
      </c>
      <c r="E139" s="284">
        <f t="shared" si="15"/>
        <v>0</v>
      </c>
      <c r="F139" s="284">
        <f t="shared" si="16"/>
        <v>0</v>
      </c>
      <c r="G139" s="284">
        <f t="shared" si="17"/>
        <v>0</v>
      </c>
      <c r="H139" s="284">
        <f t="shared" si="18"/>
        <v>0</v>
      </c>
      <c r="I139" s="284">
        <f t="shared" si="19"/>
        <v>0</v>
      </c>
      <c r="J139" s="284">
        <f t="shared" si="20"/>
        <v>0</v>
      </c>
      <c r="K139" s="284">
        <f t="shared" si="21"/>
        <v>0</v>
      </c>
      <c r="L139" s="284">
        <f t="shared" si="22"/>
        <v>0</v>
      </c>
      <c r="M139" s="284">
        <f t="shared" si="23"/>
        <v>0</v>
      </c>
      <c r="N139" s="284">
        <f t="shared" si="24"/>
        <v>3823</v>
      </c>
      <c r="O139" s="284">
        <f t="shared" si="25"/>
        <v>3823</v>
      </c>
      <c r="P139" s="284">
        <f t="shared" si="26"/>
        <v>0</v>
      </c>
      <c r="Q139" s="284">
        <f t="shared" si="27"/>
        <v>3823</v>
      </c>
      <c r="R139" s="284">
        <f t="shared" si="28"/>
        <v>3823</v>
      </c>
      <c r="S139" s="561">
        <v>0</v>
      </c>
      <c r="T139" s="561">
        <v>0</v>
      </c>
      <c r="U139" s="561">
        <v>0</v>
      </c>
      <c r="V139" s="561">
        <v>0</v>
      </c>
      <c r="W139" s="561">
        <v>0</v>
      </c>
      <c r="X139" s="561">
        <v>0</v>
      </c>
      <c r="Y139" s="561">
        <v>0</v>
      </c>
      <c r="Z139" s="561">
        <v>0</v>
      </c>
      <c r="AA139" s="561">
        <v>0</v>
      </c>
      <c r="AB139" s="561">
        <v>0</v>
      </c>
      <c r="AC139" s="561">
        <v>0</v>
      </c>
      <c r="AD139" s="561">
        <v>0</v>
      </c>
      <c r="AE139" s="561">
        <v>0</v>
      </c>
      <c r="AF139" s="561">
        <v>0</v>
      </c>
      <c r="AG139" s="561">
        <v>0</v>
      </c>
      <c r="AH139" s="561">
        <v>0</v>
      </c>
      <c r="AI139" s="561">
        <v>0</v>
      </c>
      <c r="AJ139" s="561">
        <v>0</v>
      </c>
      <c r="AK139" s="561"/>
      <c r="AL139" s="561"/>
      <c r="AM139" s="561"/>
      <c r="AN139" s="561"/>
      <c r="AO139" s="561"/>
      <c r="AP139" s="561"/>
      <c r="AQ139" s="561"/>
      <c r="AR139" s="561"/>
      <c r="AS139" s="561"/>
      <c r="AT139" s="561"/>
      <c r="AU139" s="561"/>
      <c r="AV139" s="561"/>
      <c r="AW139" s="561"/>
      <c r="AX139" s="561"/>
      <c r="AY139" s="561"/>
      <c r="AZ139" s="561"/>
      <c r="BA139" s="561"/>
      <c r="BB139" s="561"/>
      <c r="BC139" s="561"/>
      <c r="BD139" s="561"/>
      <c r="BE139" s="561"/>
      <c r="BF139" s="561"/>
      <c r="BG139" s="561"/>
      <c r="BH139" s="561"/>
      <c r="BI139" s="561"/>
      <c r="BJ139" s="561"/>
      <c r="BK139" s="561">
        <v>0</v>
      </c>
      <c r="BL139" s="561">
        <v>0</v>
      </c>
      <c r="BM139" s="561">
        <v>0</v>
      </c>
      <c r="BN139" s="561">
        <v>0</v>
      </c>
      <c r="BO139" s="561">
        <v>0</v>
      </c>
      <c r="BP139" s="561">
        <v>0</v>
      </c>
      <c r="BQ139" s="561">
        <v>0</v>
      </c>
      <c r="BR139" s="561">
        <v>0</v>
      </c>
      <c r="BS139" s="561">
        <v>0</v>
      </c>
      <c r="BT139" s="561">
        <v>0</v>
      </c>
      <c r="BU139" s="561"/>
      <c r="BV139" s="561"/>
      <c r="BW139" s="561"/>
      <c r="BX139" s="561"/>
      <c r="BY139" s="561"/>
      <c r="BZ139" s="561">
        <v>0</v>
      </c>
      <c r="CA139" s="561">
        <v>0</v>
      </c>
      <c r="CB139" s="561">
        <v>3823</v>
      </c>
      <c r="CC139" s="561">
        <v>0</v>
      </c>
      <c r="CD139" s="561">
        <v>0</v>
      </c>
      <c r="CE139" s="561">
        <v>0</v>
      </c>
      <c r="CF139" s="561">
        <v>0</v>
      </c>
      <c r="CG139" s="561">
        <v>0</v>
      </c>
      <c r="CH139"/>
      <c r="CI139" s="286" t="str">
        <f t="shared" si="29"/>
        <v>Small</v>
      </c>
      <c r="CJ139"/>
      <c r="CK139"/>
    </row>
    <row r="140" spans="1:89" ht="21.6" customHeight="1">
      <c r="A140" t="s">
        <v>134</v>
      </c>
      <c r="B140" s="560" t="s">
        <v>439</v>
      </c>
      <c r="C140" s="560" t="s">
        <v>77</v>
      </c>
      <c r="D140" s="563">
        <v>2023</v>
      </c>
      <c r="E140" s="284">
        <f t="shared" si="15"/>
        <v>0</v>
      </c>
      <c r="F140" s="284">
        <f t="shared" si="16"/>
        <v>0</v>
      </c>
      <c r="G140" s="284">
        <f t="shared" si="17"/>
        <v>0</v>
      </c>
      <c r="H140" s="284">
        <f t="shared" si="18"/>
        <v>0</v>
      </c>
      <c r="I140" s="284">
        <f t="shared" si="19"/>
        <v>0</v>
      </c>
      <c r="J140" s="284">
        <f t="shared" si="20"/>
        <v>0</v>
      </c>
      <c r="K140" s="284">
        <f t="shared" si="21"/>
        <v>0</v>
      </c>
      <c r="L140" s="284">
        <f t="shared" si="22"/>
        <v>0</v>
      </c>
      <c r="M140" s="284">
        <f t="shared" si="23"/>
        <v>0</v>
      </c>
      <c r="N140" s="284">
        <f t="shared" si="24"/>
        <v>682628</v>
      </c>
      <c r="O140" s="284">
        <f t="shared" si="25"/>
        <v>682628</v>
      </c>
      <c r="P140" s="284">
        <f t="shared" si="26"/>
        <v>0</v>
      </c>
      <c r="Q140" s="284">
        <f t="shared" si="27"/>
        <v>682628</v>
      </c>
      <c r="R140" s="284">
        <f t="shared" si="28"/>
        <v>682628</v>
      </c>
      <c r="S140" s="561">
        <v>0</v>
      </c>
      <c r="T140" s="561">
        <v>0</v>
      </c>
      <c r="U140" s="561">
        <v>0</v>
      </c>
      <c r="V140" s="561">
        <v>0</v>
      </c>
      <c r="W140" s="561">
        <v>0</v>
      </c>
      <c r="X140" s="561">
        <v>0</v>
      </c>
      <c r="Y140" s="561">
        <v>0</v>
      </c>
      <c r="Z140" s="561">
        <v>0</v>
      </c>
      <c r="AA140" s="561">
        <v>0</v>
      </c>
      <c r="AB140" s="561">
        <v>0</v>
      </c>
      <c r="AC140" s="561">
        <v>0</v>
      </c>
      <c r="AD140" s="561">
        <v>0</v>
      </c>
      <c r="AE140" s="561">
        <v>0</v>
      </c>
      <c r="AF140" s="561">
        <v>0</v>
      </c>
      <c r="AG140" s="561">
        <v>0</v>
      </c>
      <c r="AH140" s="561">
        <v>0</v>
      </c>
      <c r="AI140" s="561">
        <v>0</v>
      </c>
      <c r="AJ140" s="561">
        <v>0</v>
      </c>
      <c r="AK140" s="561"/>
      <c r="AL140" s="561"/>
      <c r="AM140" s="561"/>
      <c r="AN140" s="561"/>
      <c r="AO140" s="561"/>
      <c r="AP140" s="561"/>
      <c r="AQ140" s="561"/>
      <c r="AR140" s="561"/>
      <c r="AS140" s="561"/>
      <c r="AT140" s="561"/>
      <c r="AU140" s="561"/>
      <c r="AV140" s="561"/>
      <c r="AW140" s="561"/>
      <c r="AX140" s="561"/>
      <c r="AY140" s="561"/>
      <c r="AZ140" s="561"/>
      <c r="BA140" s="561"/>
      <c r="BB140" s="561"/>
      <c r="BC140" s="561"/>
      <c r="BD140" s="561"/>
      <c r="BE140" s="561"/>
      <c r="BF140" s="561"/>
      <c r="BG140" s="561"/>
      <c r="BH140" s="561"/>
      <c r="BI140" s="561"/>
      <c r="BJ140" s="561"/>
      <c r="BK140" s="561">
        <v>0</v>
      </c>
      <c r="BL140" s="561">
        <v>0</v>
      </c>
      <c r="BM140" s="561">
        <v>0</v>
      </c>
      <c r="BN140" s="561">
        <v>0</v>
      </c>
      <c r="BO140" s="561">
        <v>0</v>
      </c>
      <c r="BP140" s="561">
        <v>0</v>
      </c>
      <c r="BQ140" s="561">
        <v>0</v>
      </c>
      <c r="BR140" s="561">
        <v>0</v>
      </c>
      <c r="BS140" s="561">
        <v>0</v>
      </c>
      <c r="BT140" s="561">
        <v>0</v>
      </c>
      <c r="BU140" s="561"/>
      <c r="BV140" s="561"/>
      <c r="BW140" s="561"/>
      <c r="BX140" s="561"/>
      <c r="BY140" s="561"/>
      <c r="BZ140" s="561">
        <v>0</v>
      </c>
      <c r="CA140" s="561">
        <v>0</v>
      </c>
      <c r="CB140" s="561">
        <v>682628</v>
      </c>
      <c r="CC140" s="561">
        <v>0</v>
      </c>
      <c r="CD140" s="561">
        <v>0</v>
      </c>
      <c r="CE140" s="561">
        <v>0</v>
      </c>
      <c r="CF140" s="561">
        <v>0</v>
      </c>
      <c r="CG140" s="561">
        <v>0</v>
      </c>
      <c r="CH140"/>
      <c r="CI140" s="286" t="str">
        <f t="shared" si="29"/>
        <v>Large</v>
      </c>
      <c r="CJ140"/>
      <c r="CK140"/>
    </row>
    <row r="141" spans="1:89" ht="21.6" customHeight="1">
      <c r="A141" t="s">
        <v>216</v>
      </c>
      <c r="B141" s="560" t="s">
        <v>440</v>
      </c>
      <c r="C141" s="560" t="s">
        <v>77</v>
      </c>
      <c r="D141" s="563">
        <v>2023</v>
      </c>
      <c r="E141" s="284">
        <f t="shared" si="15"/>
        <v>0</v>
      </c>
      <c r="F141" s="284">
        <f t="shared" si="16"/>
        <v>0</v>
      </c>
      <c r="G141" s="284">
        <f t="shared" si="17"/>
        <v>0</v>
      </c>
      <c r="H141" s="284">
        <f t="shared" si="18"/>
        <v>0</v>
      </c>
      <c r="I141" s="284">
        <f t="shared" si="19"/>
        <v>0</v>
      </c>
      <c r="J141" s="284">
        <f t="shared" si="20"/>
        <v>0</v>
      </c>
      <c r="K141" s="284">
        <f t="shared" si="21"/>
        <v>0</v>
      </c>
      <c r="L141" s="284">
        <f t="shared" si="22"/>
        <v>0</v>
      </c>
      <c r="M141" s="284">
        <f t="shared" si="23"/>
        <v>0</v>
      </c>
      <c r="N141" s="284">
        <f t="shared" si="24"/>
        <v>11281</v>
      </c>
      <c r="O141" s="284">
        <f t="shared" si="25"/>
        <v>11281</v>
      </c>
      <c r="P141" s="284">
        <f t="shared" si="26"/>
        <v>0</v>
      </c>
      <c r="Q141" s="284">
        <f t="shared" si="27"/>
        <v>11281</v>
      </c>
      <c r="R141" s="284">
        <f t="shared" si="28"/>
        <v>11281</v>
      </c>
      <c r="S141" s="561">
        <v>0</v>
      </c>
      <c r="T141" s="561">
        <v>0</v>
      </c>
      <c r="U141" s="561">
        <v>0</v>
      </c>
      <c r="V141" s="561">
        <v>0</v>
      </c>
      <c r="W141" s="561">
        <v>0</v>
      </c>
      <c r="X141" s="561">
        <v>0</v>
      </c>
      <c r="Y141" s="561">
        <v>0</v>
      </c>
      <c r="Z141" s="561">
        <v>0</v>
      </c>
      <c r="AA141" s="561">
        <v>0</v>
      </c>
      <c r="AB141" s="561">
        <v>0</v>
      </c>
      <c r="AC141" s="561">
        <v>0</v>
      </c>
      <c r="AD141" s="561">
        <v>0</v>
      </c>
      <c r="AE141" s="561">
        <v>0</v>
      </c>
      <c r="AF141" s="561">
        <v>0</v>
      </c>
      <c r="AG141" s="561">
        <v>0</v>
      </c>
      <c r="AH141" s="561">
        <v>0</v>
      </c>
      <c r="AI141" s="561">
        <v>0</v>
      </c>
      <c r="AJ141" s="561">
        <v>0</v>
      </c>
      <c r="AK141" s="561"/>
      <c r="AL141" s="561"/>
      <c r="AM141" s="561"/>
      <c r="AN141" s="561"/>
      <c r="AO141" s="561"/>
      <c r="AP141" s="561"/>
      <c r="AQ141" s="561"/>
      <c r="AR141" s="561"/>
      <c r="AS141" s="561"/>
      <c r="AT141" s="561"/>
      <c r="AU141" s="561"/>
      <c r="AV141" s="561"/>
      <c r="AW141" s="561"/>
      <c r="AX141" s="561"/>
      <c r="AY141" s="561"/>
      <c r="AZ141" s="561"/>
      <c r="BA141" s="561"/>
      <c r="BB141" s="561"/>
      <c r="BC141" s="561"/>
      <c r="BD141" s="561"/>
      <c r="BE141" s="561"/>
      <c r="BF141" s="561"/>
      <c r="BG141" s="561"/>
      <c r="BH141" s="561"/>
      <c r="BI141" s="561"/>
      <c r="BJ141" s="561"/>
      <c r="BK141" s="561">
        <v>0</v>
      </c>
      <c r="BL141" s="561">
        <v>0</v>
      </c>
      <c r="BM141" s="561">
        <v>0</v>
      </c>
      <c r="BN141" s="561">
        <v>0</v>
      </c>
      <c r="BO141" s="561">
        <v>0</v>
      </c>
      <c r="BP141" s="561">
        <v>0</v>
      </c>
      <c r="BQ141" s="561">
        <v>0</v>
      </c>
      <c r="BR141" s="561">
        <v>0</v>
      </c>
      <c r="BS141" s="561">
        <v>0</v>
      </c>
      <c r="BT141" s="561">
        <v>0</v>
      </c>
      <c r="BU141" s="561"/>
      <c r="BV141" s="561"/>
      <c r="BW141" s="561"/>
      <c r="BX141" s="561"/>
      <c r="BY141" s="561"/>
      <c r="BZ141" s="561">
        <v>0</v>
      </c>
      <c r="CA141" s="561">
        <v>0</v>
      </c>
      <c r="CB141" s="561">
        <v>11281</v>
      </c>
      <c r="CC141" s="561">
        <v>0</v>
      </c>
      <c r="CD141" s="561">
        <v>0</v>
      </c>
      <c r="CE141" s="561">
        <v>0</v>
      </c>
      <c r="CF141" s="561">
        <v>0</v>
      </c>
      <c r="CG141" s="561">
        <v>0</v>
      </c>
      <c r="CH141"/>
      <c r="CI141" s="286" t="str">
        <f t="shared" si="29"/>
        <v>Small</v>
      </c>
      <c r="CJ141"/>
      <c r="CK141"/>
    </row>
    <row r="142" spans="1:89" ht="21.6" customHeight="1">
      <c r="A142" t="s">
        <v>135</v>
      </c>
      <c r="B142" s="560" t="s">
        <v>443</v>
      </c>
      <c r="C142" s="560" t="s">
        <v>77</v>
      </c>
      <c r="D142" s="563">
        <v>2023</v>
      </c>
      <c r="E142" s="284">
        <f t="shared" si="15"/>
        <v>0</v>
      </c>
      <c r="F142" s="284">
        <f t="shared" si="16"/>
        <v>0</v>
      </c>
      <c r="G142" s="284">
        <f t="shared" si="17"/>
        <v>0</v>
      </c>
      <c r="H142" s="284">
        <f t="shared" si="18"/>
        <v>0</v>
      </c>
      <c r="I142" s="284">
        <f t="shared" si="19"/>
        <v>6991</v>
      </c>
      <c r="J142" s="284">
        <f t="shared" si="20"/>
        <v>0</v>
      </c>
      <c r="K142" s="284">
        <f t="shared" si="21"/>
        <v>6991</v>
      </c>
      <c r="L142" s="284">
        <f t="shared" si="22"/>
        <v>6991</v>
      </c>
      <c r="M142" s="284">
        <f t="shared" si="23"/>
        <v>1382</v>
      </c>
      <c r="N142" s="284">
        <f t="shared" si="24"/>
        <v>1382</v>
      </c>
      <c r="O142" s="284">
        <f t="shared" si="25"/>
        <v>8373</v>
      </c>
      <c r="P142" s="284">
        <f t="shared" si="26"/>
        <v>6991</v>
      </c>
      <c r="Q142" s="284">
        <f t="shared" si="27"/>
        <v>8373</v>
      </c>
      <c r="R142" s="284">
        <f t="shared" si="28"/>
        <v>8373</v>
      </c>
      <c r="S142" s="561">
        <v>0</v>
      </c>
      <c r="T142" s="561">
        <v>0</v>
      </c>
      <c r="U142" s="561">
        <v>0</v>
      </c>
      <c r="V142" s="561">
        <v>0</v>
      </c>
      <c r="W142" s="561">
        <v>0</v>
      </c>
      <c r="X142" s="561">
        <v>0</v>
      </c>
      <c r="Y142" s="561">
        <v>0</v>
      </c>
      <c r="Z142" s="561">
        <v>0</v>
      </c>
      <c r="AA142" s="561">
        <v>0</v>
      </c>
      <c r="AB142" s="561">
        <v>0</v>
      </c>
      <c r="AC142" s="561">
        <v>0</v>
      </c>
      <c r="AD142" s="561">
        <v>0</v>
      </c>
      <c r="AE142" s="561">
        <v>0</v>
      </c>
      <c r="AF142" s="561">
        <v>0</v>
      </c>
      <c r="AG142" s="561">
        <v>0</v>
      </c>
      <c r="AH142" s="561">
        <v>0</v>
      </c>
      <c r="AI142" s="561">
        <v>0</v>
      </c>
      <c r="AJ142" s="561">
        <v>0</v>
      </c>
      <c r="AK142" s="561"/>
      <c r="AL142" s="561"/>
      <c r="AM142" s="561"/>
      <c r="AN142" s="561"/>
      <c r="AO142" s="561"/>
      <c r="AP142" s="561"/>
      <c r="AQ142" s="561"/>
      <c r="AR142" s="561"/>
      <c r="AS142" s="561"/>
      <c r="AT142" s="561"/>
      <c r="AU142" s="561"/>
      <c r="AV142" s="561"/>
      <c r="AW142" s="561"/>
      <c r="AX142" s="561"/>
      <c r="AY142" s="561"/>
      <c r="AZ142" s="561"/>
      <c r="BA142" s="561"/>
      <c r="BB142" s="561"/>
      <c r="BC142" s="561"/>
      <c r="BD142" s="561"/>
      <c r="BE142" s="561"/>
      <c r="BF142" s="561"/>
      <c r="BG142" s="561"/>
      <c r="BH142" s="561"/>
      <c r="BI142" s="561"/>
      <c r="BJ142" s="561"/>
      <c r="BK142" s="561">
        <v>6991</v>
      </c>
      <c r="BL142" s="561">
        <v>0</v>
      </c>
      <c r="BM142" s="561">
        <v>0</v>
      </c>
      <c r="BN142" s="561">
        <v>0</v>
      </c>
      <c r="BO142" s="561">
        <v>0</v>
      </c>
      <c r="BP142" s="561">
        <v>0</v>
      </c>
      <c r="BQ142" s="561">
        <v>0</v>
      </c>
      <c r="BR142" s="561">
        <v>0</v>
      </c>
      <c r="BS142" s="561">
        <v>0</v>
      </c>
      <c r="BT142" s="561">
        <v>0</v>
      </c>
      <c r="BU142" s="561"/>
      <c r="BV142" s="561"/>
      <c r="BW142" s="561"/>
      <c r="BX142" s="561"/>
      <c r="BY142" s="561"/>
      <c r="BZ142" s="561">
        <v>1382</v>
      </c>
      <c r="CA142" s="561">
        <v>0</v>
      </c>
      <c r="CB142" s="561">
        <v>0</v>
      </c>
      <c r="CC142" s="561">
        <v>0</v>
      </c>
      <c r="CD142" s="561">
        <v>0</v>
      </c>
      <c r="CE142" s="561">
        <v>0</v>
      </c>
      <c r="CF142" s="561">
        <v>0</v>
      </c>
      <c r="CG142" s="561">
        <v>0</v>
      </c>
      <c r="CH142"/>
      <c r="CI142" s="286" t="str">
        <f t="shared" si="29"/>
        <v>Small</v>
      </c>
      <c r="CJ142"/>
      <c r="CK142"/>
    </row>
    <row r="143" spans="1:89" ht="21.6" customHeight="1">
      <c r="A143" t="s">
        <v>135</v>
      </c>
      <c r="B143" s="560" t="s">
        <v>446</v>
      </c>
      <c r="C143" s="560" t="s">
        <v>77</v>
      </c>
      <c r="D143" s="563">
        <v>2023</v>
      </c>
      <c r="E143" s="284">
        <f t="shared" si="15"/>
        <v>0</v>
      </c>
      <c r="F143" s="284">
        <f t="shared" si="16"/>
        <v>0</v>
      </c>
      <c r="G143" s="284">
        <f t="shared" si="17"/>
        <v>0</v>
      </c>
      <c r="H143" s="284">
        <f t="shared" si="18"/>
        <v>0</v>
      </c>
      <c r="I143" s="284">
        <f t="shared" si="19"/>
        <v>0</v>
      </c>
      <c r="J143" s="284">
        <f t="shared" si="20"/>
        <v>0</v>
      </c>
      <c r="K143" s="284">
        <f t="shared" si="21"/>
        <v>0</v>
      </c>
      <c r="L143" s="284">
        <f t="shared" si="22"/>
        <v>0</v>
      </c>
      <c r="M143" s="284">
        <f t="shared" si="23"/>
        <v>42359</v>
      </c>
      <c r="N143" s="284">
        <f t="shared" si="24"/>
        <v>42359</v>
      </c>
      <c r="O143" s="284">
        <f t="shared" si="25"/>
        <v>42359</v>
      </c>
      <c r="P143" s="284">
        <f t="shared" si="26"/>
        <v>0</v>
      </c>
      <c r="Q143" s="284">
        <f t="shared" si="27"/>
        <v>42359</v>
      </c>
      <c r="R143" s="284">
        <f t="shared" si="28"/>
        <v>42359</v>
      </c>
      <c r="S143" s="561">
        <v>0</v>
      </c>
      <c r="T143" s="561">
        <v>0</v>
      </c>
      <c r="U143" s="561">
        <v>0</v>
      </c>
      <c r="V143" s="561">
        <v>0</v>
      </c>
      <c r="W143" s="561">
        <v>0</v>
      </c>
      <c r="X143" s="561">
        <v>0</v>
      </c>
      <c r="Y143" s="561">
        <v>0</v>
      </c>
      <c r="Z143" s="561">
        <v>0</v>
      </c>
      <c r="AA143" s="561">
        <v>0</v>
      </c>
      <c r="AB143" s="561">
        <v>0</v>
      </c>
      <c r="AC143" s="561">
        <v>0</v>
      </c>
      <c r="AD143" s="561">
        <v>0</v>
      </c>
      <c r="AE143" s="561">
        <v>0</v>
      </c>
      <c r="AF143" s="561">
        <v>0</v>
      </c>
      <c r="AG143" s="561">
        <v>0</v>
      </c>
      <c r="AH143" s="561">
        <v>0</v>
      </c>
      <c r="AI143" s="561">
        <v>0</v>
      </c>
      <c r="AJ143" s="561">
        <v>0</v>
      </c>
      <c r="AK143" s="561"/>
      <c r="AL143" s="561"/>
      <c r="AM143" s="561"/>
      <c r="AN143" s="561"/>
      <c r="AO143" s="561"/>
      <c r="AP143" s="561"/>
      <c r="AQ143" s="561"/>
      <c r="AR143" s="561"/>
      <c r="AS143" s="561"/>
      <c r="AT143" s="561"/>
      <c r="AU143" s="561"/>
      <c r="AV143" s="561"/>
      <c r="AW143" s="561"/>
      <c r="AX143" s="561"/>
      <c r="AY143" s="561"/>
      <c r="AZ143" s="561"/>
      <c r="BA143" s="561"/>
      <c r="BB143" s="561"/>
      <c r="BC143" s="561"/>
      <c r="BD143" s="561"/>
      <c r="BE143" s="561"/>
      <c r="BF143" s="561"/>
      <c r="BG143" s="561"/>
      <c r="BH143" s="561"/>
      <c r="BI143" s="561"/>
      <c r="BJ143" s="561"/>
      <c r="BK143" s="561">
        <v>0</v>
      </c>
      <c r="BL143" s="561">
        <v>0</v>
      </c>
      <c r="BM143" s="561">
        <v>0</v>
      </c>
      <c r="BN143" s="561">
        <v>0</v>
      </c>
      <c r="BO143" s="561">
        <v>0</v>
      </c>
      <c r="BP143" s="561">
        <v>0</v>
      </c>
      <c r="BQ143" s="561">
        <v>0</v>
      </c>
      <c r="BR143" s="561">
        <v>0</v>
      </c>
      <c r="BS143" s="561">
        <v>0</v>
      </c>
      <c r="BT143" s="561">
        <v>0</v>
      </c>
      <c r="BU143" s="561"/>
      <c r="BV143" s="561"/>
      <c r="BW143" s="561"/>
      <c r="BX143" s="561"/>
      <c r="BY143" s="561"/>
      <c r="BZ143" s="561">
        <v>42359</v>
      </c>
      <c r="CA143" s="561">
        <v>0</v>
      </c>
      <c r="CB143" s="561">
        <v>0</v>
      </c>
      <c r="CC143" s="561">
        <v>0</v>
      </c>
      <c r="CD143" s="561">
        <v>0</v>
      </c>
      <c r="CE143" s="561">
        <v>0</v>
      </c>
      <c r="CF143" s="561">
        <v>0</v>
      </c>
      <c r="CG143" s="561">
        <v>0</v>
      </c>
      <c r="CH143"/>
      <c r="CI143" s="286" t="str">
        <f t="shared" si="29"/>
        <v>Small</v>
      </c>
      <c r="CJ143"/>
      <c r="CK143"/>
    </row>
    <row r="144" spans="1:89" ht="21.6" customHeight="1">
      <c r="A144" t="s">
        <v>180</v>
      </c>
      <c r="B144" s="560" t="s">
        <v>447</v>
      </c>
      <c r="C144" s="560" t="s">
        <v>77</v>
      </c>
      <c r="D144" s="563">
        <v>2023</v>
      </c>
      <c r="E144" s="284">
        <f t="shared" si="15"/>
        <v>0</v>
      </c>
      <c r="F144" s="284">
        <f t="shared" si="16"/>
        <v>0</v>
      </c>
      <c r="G144" s="284">
        <f t="shared" si="17"/>
        <v>0</v>
      </c>
      <c r="H144" s="284">
        <f t="shared" si="18"/>
        <v>0</v>
      </c>
      <c r="I144" s="284">
        <f t="shared" si="19"/>
        <v>8152</v>
      </c>
      <c r="J144" s="284">
        <f t="shared" si="20"/>
        <v>0</v>
      </c>
      <c r="K144" s="284">
        <f t="shared" si="21"/>
        <v>8152</v>
      </c>
      <c r="L144" s="284">
        <f t="shared" si="22"/>
        <v>8152</v>
      </c>
      <c r="M144" s="284">
        <f t="shared" si="23"/>
        <v>0</v>
      </c>
      <c r="N144" s="284">
        <f t="shared" si="24"/>
        <v>17867</v>
      </c>
      <c r="O144" s="284">
        <f t="shared" si="25"/>
        <v>26019</v>
      </c>
      <c r="P144" s="284">
        <f t="shared" si="26"/>
        <v>8152</v>
      </c>
      <c r="Q144" s="284">
        <f t="shared" si="27"/>
        <v>26019</v>
      </c>
      <c r="R144" s="284">
        <f t="shared" si="28"/>
        <v>26019</v>
      </c>
      <c r="S144" s="561">
        <v>0</v>
      </c>
      <c r="T144" s="561">
        <v>0</v>
      </c>
      <c r="U144" s="561">
        <v>0</v>
      </c>
      <c r="V144" s="561">
        <v>0</v>
      </c>
      <c r="W144" s="561">
        <v>0</v>
      </c>
      <c r="X144" s="561">
        <v>0</v>
      </c>
      <c r="Y144" s="561">
        <v>0</v>
      </c>
      <c r="Z144" s="561">
        <v>0</v>
      </c>
      <c r="AA144" s="561">
        <v>0</v>
      </c>
      <c r="AB144" s="561">
        <v>0</v>
      </c>
      <c r="AC144" s="561">
        <v>0</v>
      </c>
      <c r="AD144" s="561">
        <v>0</v>
      </c>
      <c r="AE144" s="561">
        <v>0</v>
      </c>
      <c r="AF144" s="561">
        <v>0</v>
      </c>
      <c r="AG144" s="561">
        <v>0</v>
      </c>
      <c r="AH144" s="561">
        <v>0</v>
      </c>
      <c r="AI144" s="561">
        <v>0</v>
      </c>
      <c r="AJ144" s="561">
        <v>0</v>
      </c>
      <c r="AK144" s="561"/>
      <c r="AL144" s="561"/>
      <c r="AM144" s="561"/>
      <c r="AN144" s="561"/>
      <c r="AO144" s="561"/>
      <c r="AP144" s="561"/>
      <c r="AQ144" s="561"/>
      <c r="AR144" s="561"/>
      <c r="AS144" s="561"/>
      <c r="AT144" s="561"/>
      <c r="AU144" s="561"/>
      <c r="AV144" s="561"/>
      <c r="AW144" s="561"/>
      <c r="AX144" s="561"/>
      <c r="AY144" s="561"/>
      <c r="AZ144" s="561"/>
      <c r="BA144" s="561"/>
      <c r="BB144" s="561"/>
      <c r="BC144" s="561"/>
      <c r="BD144" s="561"/>
      <c r="BE144" s="561"/>
      <c r="BF144" s="561"/>
      <c r="BG144" s="561"/>
      <c r="BH144" s="561"/>
      <c r="BI144" s="561"/>
      <c r="BJ144" s="561"/>
      <c r="BK144" s="561">
        <v>8152</v>
      </c>
      <c r="BL144" s="561">
        <v>0</v>
      </c>
      <c r="BM144" s="561">
        <v>0</v>
      </c>
      <c r="BN144" s="561">
        <v>0</v>
      </c>
      <c r="BO144" s="561">
        <v>0</v>
      </c>
      <c r="BP144" s="561">
        <v>0</v>
      </c>
      <c r="BQ144" s="561">
        <v>0</v>
      </c>
      <c r="BR144" s="561">
        <v>0</v>
      </c>
      <c r="BS144" s="561">
        <v>0</v>
      </c>
      <c r="BT144" s="561">
        <v>0</v>
      </c>
      <c r="BU144" s="561"/>
      <c r="BV144" s="561"/>
      <c r="BW144" s="561"/>
      <c r="BX144" s="561"/>
      <c r="BY144" s="561"/>
      <c r="BZ144" s="561">
        <v>0</v>
      </c>
      <c r="CA144" s="561">
        <v>0</v>
      </c>
      <c r="CB144" s="561">
        <v>17867</v>
      </c>
      <c r="CC144" s="561">
        <v>0</v>
      </c>
      <c r="CD144" s="561">
        <v>0</v>
      </c>
      <c r="CE144" s="561">
        <v>0</v>
      </c>
      <c r="CF144" s="561">
        <v>0</v>
      </c>
      <c r="CG144" s="561">
        <v>0</v>
      </c>
      <c r="CH144"/>
      <c r="CI144" s="286" t="str">
        <f t="shared" si="29"/>
        <v>Small</v>
      </c>
      <c r="CJ144"/>
      <c r="CK144"/>
    </row>
    <row r="145" spans="1:89" ht="21.6" customHeight="1">
      <c r="A145" t="s">
        <v>137</v>
      </c>
      <c r="B145" s="560" t="s">
        <v>448</v>
      </c>
      <c r="C145" s="560" t="s">
        <v>77</v>
      </c>
      <c r="D145" s="563">
        <v>2023</v>
      </c>
      <c r="E145" s="284">
        <f t="shared" si="15"/>
        <v>0</v>
      </c>
      <c r="F145" s="284">
        <f t="shared" si="16"/>
        <v>0</v>
      </c>
      <c r="G145" s="284">
        <f t="shared" si="17"/>
        <v>0</v>
      </c>
      <c r="H145" s="284">
        <f t="shared" si="18"/>
        <v>0</v>
      </c>
      <c r="I145" s="284">
        <f t="shared" si="19"/>
        <v>0</v>
      </c>
      <c r="J145" s="284">
        <f t="shared" si="20"/>
        <v>1627176</v>
      </c>
      <c r="K145" s="284">
        <f t="shared" si="21"/>
        <v>1627176</v>
      </c>
      <c r="L145" s="284">
        <f t="shared" si="22"/>
        <v>1627176</v>
      </c>
      <c r="M145" s="284">
        <f t="shared" si="23"/>
        <v>0</v>
      </c>
      <c r="N145" s="284">
        <f t="shared" si="24"/>
        <v>0</v>
      </c>
      <c r="O145" s="284">
        <f t="shared" si="25"/>
        <v>1627176</v>
      </c>
      <c r="P145" s="284">
        <f t="shared" si="26"/>
        <v>1627176</v>
      </c>
      <c r="Q145" s="284">
        <f t="shared" si="27"/>
        <v>1627176</v>
      </c>
      <c r="R145" s="284">
        <f t="shared" si="28"/>
        <v>1627176</v>
      </c>
      <c r="S145" s="561">
        <v>0</v>
      </c>
      <c r="T145" s="561">
        <v>0</v>
      </c>
      <c r="U145" s="561">
        <v>0</v>
      </c>
      <c r="V145" s="561">
        <v>0</v>
      </c>
      <c r="W145" s="561">
        <v>0</v>
      </c>
      <c r="X145" s="561">
        <v>0</v>
      </c>
      <c r="Y145" s="561">
        <v>0</v>
      </c>
      <c r="Z145" s="561">
        <v>0</v>
      </c>
      <c r="AA145" s="561">
        <v>0</v>
      </c>
      <c r="AB145" s="561">
        <v>0</v>
      </c>
      <c r="AC145" s="561">
        <v>0</v>
      </c>
      <c r="AD145" s="561">
        <v>0</v>
      </c>
      <c r="AE145" s="561">
        <v>0</v>
      </c>
      <c r="AF145" s="561">
        <v>0</v>
      </c>
      <c r="AG145" s="561">
        <v>0</v>
      </c>
      <c r="AH145" s="561">
        <v>0</v>
      </c>
      <c r="AI145" s="561">
        <v>0</v>
      </c>
      <c r="AJ145" s="561">
        <v>0</v>
      </c>
      <c r="AK145" s="561"/>
      <c r="AL145" s="561"/>
      <c r="AM145" s="561"/>
      <c r="AN145" s="561"/>
      <c r="AO145" s="561"/>
      <c r="AP145" s="561"/>
      <c r="AQ145" s="561"/>
      <c r="AR145" s="561"/>
      <c r="AS145" s="561"/>
      <c r="AT145" s="561"/>
      <c r="AU145" s="561"/>
      <c r="AV145" s="561"/>
      <c r="AW145" s="561"/>
      <c r="AX145" s="561"/>
      <c r="AY145" s="561"/>
      <c r="AZ145" s="561"/>
      <c r="BA145" s="561"/>
      <c r="BB145" s="561"/>
      <c r="BC145" s="561"/>
      <c r="BD145" s="561"/>
      <c r="BE145" s="561"/>
      <c r="BF145" s="561"/>
      <c r="BG145" s="561"/>
      <c r="BH145" s="561"/>
      <c r="BI145" s="561"/>
      <c r="BJ145" s="561"/>
      <c r="BK145" s="561">
        <v>0</v>
      </c>
      <c r="BL145" s="561">
        <v>0</v>
      </c>
      <c r="BM145" s="561">
        <v>0</v>
      </c>
      <c r="BN145" s="561">
        <v>0</v>
      </c>
      <c r="BO145" s="561">
        <v>1627176</v>
      </c>
      <c r="BP145" s="561">
        <v>0</v>
      </c>
      <c r="BQ145" s="561">
        <v>0</v>
      </c>
      <c r="BR145" s="561">
        <v>0</v>
      </c>
      <c r="BS145" s="561">
        <v>0</v>
      </c>
      <c r="BT145" s="561">
        <v>0</v>
      </c>
      <c r="BU145" s="561"/>
      <c r="BV145" s="561"/>
      <c r="BW145" s="561"/>
      <c r="BX145" s="561"/>
      <c r="BY145" s="561"/>
      <c r="BZ145" s="561">
        <v>0</v>
      </c>
      <c r="CA145" s="561">
        <v>0</v>
      </c>
      <c r="CB145" s="561">
        <v>0</v>
      </c>
      <c r="CC145" s="561">
        <v>0</v>
      </c>
      <c r="CD145" s="561">
        <v>0</v>
      </c>
      <c r="CE145" s="561">
        <v>0</v>
      </c>
      <c r="CF145" s="561">
        <v>0</v>
      </c>
      <c r="CG145" s="561">
        <v>0</v>
      </c>
      <c r="CH145"/>
      <c r="CI145" s="286" t="str">
        <f t="shared" si="29"/>
        <v>Large</v>
      </c>
      <c r="CJ145"/>
      <c r="CK145"/>
    </row>
    <row r="146" spans="1:89" ht="21.6" customHeight="1">
      <c r="A146" t="s">
        <v>127</v>
      </c>
      <c r="B146" s="560" t="s">
        <v>450</v>
      </c>
      <c r="C146" s="560" t="s">
        <v>77</v>
      </c>
      <c r="D146" s="563">
        <v>2023</v>
      </c>
      <c r="E146" s="284">
        <f t="shared" si="15"/>
        <v>731379</v>
      </c>
      <c r="F146" s="284">
        <f t="shared" si="16"/>
        <v>794982</v>
      </c>
      <c r="G146" s="284">
        <f t="shared" si="17"/>
        <v>5278840</v>
      </c>
      <c r="H146" s="284">
        <f t="shared" si="18"/>
        <v>6805201</v>
      </c>
      <c r="I146" s="284">
        <f t="shared" si="19"/>
        <v>1274736</v>
      </c>
      <c r="J146" s="284">
        <f t="shared" si="20"/>
        <v>190598</v>
      </c>
      <c r="K146" s="284">
        <f t="shared" si="21"/>
        <v>1465334</v>
      </c>
      <c r="L146" s="284">
        <f t="shared" si="22"/>
        <v>8270535</v>
      </c>
      <c r="M146" s="284">
        <f t="shared" si="23"/>
        <v>383128</v>
      </c>
      <c r="N146" s="284">
        <f t="shared" si="24"/>
        <v>1065545</v>
      </c>
      <c r="O146" s="284">
        <f t="shared" si="25"/>
        <v>9336080</v>
      </c>
      <c r="P146" s="284">
        <f t="shared" si="26"/>
        <v>8270535</v>
      </c>
      <c r="Q146" s="284">
        <f t="shared" si="27"/>
        <v>9336080</v>
      </c>
      <c r="R146" s="284">
        <f t="shared" si="28"/>
        <v>9336080</v>
      </c>
      <c r="S146" s="561">
        <v>731379</v>
      </c>
      <c r="T146" s="561">
        <v>28433</v>
      </c>
      <c r="U146" s="561">
        <v>794982</v>
      </c>
      <c r="V146" s="561">
        <v>126772</v>
      </c>
      <c r="W146" s="561">
        <v>5278840</v>
      </c>
      <c r="X146" s="561">
        <v>556628</v>
      </c>
      <c r="Y146" s="561">
        <v>0</v>
      </c>
      <c r="Z146" s="561">
        <v>0</v>
      </c>
      <c r="AA146" s="561">
        <v>0</v>
      </c>
      <c r="AB146" s="561">
        <v>0</v>
      </c>
      <c r="AC146" s="561">
        <v>0</v>
      </c>
      <c r="AD146" s="561">
        <v>0</v>
      </c>
      <c r="AE146" s="561">
        <v>0</v>
      </c>
      <c r="AF146" s="561">
        <v>0</v>
      </c>
      <c r="AG146" s="561">
        <v>0</v>
      </c>
      <c r="AH146" s="561">
        <v>0</v>
      </c>
      <c r="AI146" s="561">
        <v>0</v>
      </c>
      <c r="AJ146" s="561">
        <v>0</v>
      </c>
      <c r="AK146" s="561"/>
      <c r="AL146" s="561"/>
      <c r="AM146" s="561"/>
      <c r="AN146" s="561"/>
      <c r="AO146" s="561"/>
      <c r="AP146" s="561"/>
      <c r="AQ146" s="561"/>
      <c r="AR146" s="561"/>
      <c r="AS146" s="561"/>
      <c r="AT146" s="561"/>
      <c r="AU146" s="561"/>
      <c r="AV146" s="561"/>
      <c r="AW146" s="561"/>
      <c r="AX146" s="561"/>
      <c r="AY146" s="561"/>
      <c r="AZ146" s="561"/>
      <c r="BA146" s="561"/>
      <c r="BB146" s="561"/>
      <c r="BC146" s="561"/>
      <c r="BD146" s="561"/>
      <c r="BE146" s="561"/>
      <c r="BF146" s="561"/>
      <c r="BG146" s="561"/>
      <c r="BH146" s="561"/>
      <c r="BI146" s="561"/>
      <c r="BJ146" s="561"/>
      <c r="BK146" s="561">
        <v>1274736</v>
      </c>
      <c r="BL146" s="561">
        <v>0</v>
      </c>
      <c r="BM146" s="561">
        <v>0</v>
      </c>
      <c r="BN146" s="561">
        <v>0</v>
      </c>
      <c r="BO146" s="561">
        <v>190598</v>
      </c>
      <c r="BP146" s="561">
        <v>0</v>
      </c>
      <c r="BQ146" s="561">
        <v>0</v>
      </c>
      <c r="BR146" s="561">
        <v>0</v>
      </c>
      <c r="BS146" s="561">
        <v>0</v>
      </c>
      <c r="BT146" s="561">
        <v>0</v>
      </c>
      <c r="BU146" s="561"/>
      <c r="BV146" s="561"/>
      <c r="BW146" s="561"/>
      <c r="BX146" s="561"/>
      <c r="BY146" s="561"/>
      <c r="BZ146" s="561">
        <v>383128</v>
      </c>
      <c r="CA146" s="561">
        <v>12827</v>
      </c>
      <c r="CB146" s="561">
        <v>682417</v>
      </c>
      <c r="CC146" s="561">
        <v>0</v>
      </c>
      <c r="CD146" s="561">
        <v>0</v>
      </c>
      <c r="CE146" s="561">
        <v>0</v>
      </c>
      <c r="CF146" s="561">
        <v>0</v>
      </c>
      <c r="CG146" s="561">
        <v>0</v>
      </c>
      <c r="CH146"/>
      <c r="CI146" s="286" t="str">
        <f t="shared" si="29"/>
        <v>Large</v>
      </c>
      <c r="CJ146"/>
      <c r="CK146"/>
    </row>
    <row r="147" spans="1:89" ht="21.6" customHeight="1">
      <c r="A147" t="s">
        <v>167</v>
      </c>
      <c r="B147" s="560" t="s">
        <v>452</v>
      </c>
      <c r="C147" s="560" t="s">
        <v>77</v>
      </c>
      <c r="D147" s="563">
        <v>2023</v>
      </c>
      <c r="E147" s="284">
        <f t="shared" si="15"/>
        <v>0</v>
      </c>
      <c r="F147" s="284">
        <f t="shared" si="16"/>
        <v>0</v>
      </c>
      <c r="G147" s="284">
        <f t="shared" si="17"/>
        <v>0</v>
      </c>
      <c r="H147" s="284">
        <f t="shared" si="18"/>
        <v>0</v>
      </c>
      <c r="I147" s="284">
        <f t="shared" si="19"/>
        <v>0</v>
      </c>
      <c r="J147" s="284">
        <f t="shared" si="20"/>
        <v>348721</v>
      </c>
      <c r="K147" s="284">
        <f t="shared" si="21"/>
        <v>348721</v>
      </c>
      <c r="L147" s="284">
        <f t="shared" si="22"/>
        <v>348721</v>
      </c>
      <c r="M147" s="284">
        <f t="shared" si="23"/>
        <v>0</v>
      </c>
      <c r="N147" s="284">
        <f t="shared" si="24"/>
        <v>0</v>
      </c>
      <c r="O147" s="284">
        <f t="shared" si="25"/>
        <v>348721</v>
      </c>
      <c r="P147" s="284">
        <f t="shared" si="26"/>
        <v>348721</v>
      </c>
      <c r="Q147" s="284">
        <f t="shared" si="27"/>
        <v>348721</v>
      </c>
      <c r="R147" s="284">
        <f t="shared" si="28"/>
        <v>348721</v>
      </c>
      <c r="S147" s="561">
        <v>0</v>
      </c>
      <c r="T147" s="561">
        <v>0</v>
      </c>
      <c r="U147" s="561">
        <v>0</v>
      </c>
      <c r="V147" s="561">
        <v>0</v>
      </c>
      <c r="W147" s="561">
        <v>0</v>
      </c>
      <c r="X147" s="561">
        <v>0</v>
      </c>
      <c r="Y147" s="561">
        <v>0</v>
      </c>
      <c r="Z147" s="561">
        <v>0</v>
      </c>
      <c r="AA147" s="561">
        <v>0</v>
      </c>
      <c r="AB147" s="561">
        <v>0</v>
      </c>
      <c r="AC147" s="561">
        <v>0</v>
      </c>
      <c r="AD147" s="561">
        <v>0</v>
      </c>
      <c r="AE147" s="561">
        <v>0</v>
      </c>
      <c r="AF147" s="561">
        <v>0</v>
      </c>
      <c r="AG147" s="561">
        <v>0</v>
      </c>
      <c r="AH147" s="561">
        <v>0</v>
      </c>
      <c r="AI147" s="561">
        <v>0</v>
      </c>
      <c r="AJ147" s="561">
        <v>0</v>
      </c>
      <c r="AK147" s="561"/>
      <c r="AL147" s="561"/>
      <c r="AM147" s="561"/>
      <c r="AN147" s="561"/>
      <c r="AO147" s="561"/>
      <c r="AP147" s="561"/>
      <c r="AQ147" s="561"/>
      <c r="AR147" s="561"/>
      <c r="AS147" s="561"/>
      <c r="AT147" s="561"/>
      <c r="AU147" s="561"/>
      <c r="AV147" s="561"/>
      <c r="AW147" s="561"/>
      <c r="AX147" s="561"/>
      <c r="AY147" s="561"/>
      <c r="AZ147" s="561"/>
      <c r="BA147" s="561"/>
      <c r="BB147" s="561"/>
      <c r="BC147" s="561"/>
      <c r="BD147" s="561"/>
      <c r="BE147" s="561"/>
      <c r="BF147" s="561"/>
      <c r="BG147" s="561"/>
      <c r="BH147" s="561"/>
      <c r="BI147" s="561"/>
      <c r="BJ147" s="561"/>
      <c r="BK147" s="561">
        <v>0</v>
      </c>
      <c r="BL147" s="561">
        <v>0</v>
      </c>
      <c r="BM147" s="561">
        <v>0</v>
      </c>
      <c r="BN147" s="561">
        <v>0</v>
      </c>
      <c r="BO147" s="561">
        <v>348721</v>
      </c>
      <c r="BP147" s="561">
        <v>0</v>
      </c>
      <c r="BQ147" s="561">
        <v>0</v>
      </c>
      <c r="BR147" s="561">
        <v>0</v>
      </c>
      <c r="BS147" s="561">
        <v>0</v>
      </c>
      <c r="BT147" s="561">
        <v>0</v>
      </c>
      <c r="BU147" s="561"/>
      <c r="BV147" s="561"/>
      <c r="BW147" s="561"/>
      <c r="BX147" s="561"/>
      <c r="BY147" s="561"/>
      <c r="BZ147" s="561">
        <v>0</v>
      </c>
      <c r="CA147" s="561">
        <v>0</v>
      </c>
      <c r="CB147" s="561">
        <v>0</v>
      </c>
      <c r="CC147" s="561">
        <v>0</v>
      </c>
      <c r="CD147" s="561">
        <v>0</v>
      </c>
      <c r="CE147" s="561">
        <v>0</v>
      </c>
      <c r="CF147" s="561">
        <v>0</v>
      </c>
      <c r="CG147" s="561">
        <v>0</v>
      </c>
      <c r="CH147"/>
      <c r="CI147" s="286" t="str">
        <f t="shared" si="29"/>
        <v>Large</v>
      </c>
      <c r="CJ147"/>
      <c r="CK147"/>
    </row>
    <row r="148" spans="1:89" ht="21.6" customHeight="1">
      <c r="A148" t="s">
        <v>128</v>
      </c>
      <c r="B148" s="560" t="s">
        <v>453</v>
      </c>
      <c r="C148" s="560" t="s">
        <v>77</v>
      </c>
      <c r="D148" s="563">
        <v>2023</v>
      </c>
      <c r="E148" s="284">
        <f t="shared" si="15"/>
        <v>0</v>
      </c>
      <c r="F148" s="284">
        <f t="shared" si="16"/>
        <v>0</v>
      </c>
      <c r="G148" s="284">
        <f t="shared" si="17"/>
        <v>0</v>
      </c>
      <c r="H148" s="284">
        <f t="shared" si="18"/>
        <v>0</v>
      </c>
      <c r="I148" s="284">
        <f t="shared" si="19"/>
        <v>0</v>
      </c>
      <c r="J148" s="284">
        <f t="shared" si="20"/>
        <v>0</v>
      </c>
      <c r="K148" s="284">
        <f t="shared" si="21"/>
        <v>0</v>
      </c>
      <c r="L148" s="284">
        <f t="shared" si="22"/>
        <v>0</v>
      </c>
      <c r="M148" s="284">
        <f t="shared" si="23"/>
        <v>48300</v>
      </c>
      <c r="N148" s="284">
        <f t="shared" si="24"/>
        <v>48300</v>
      </c>
      <c r="O148" s="284">
        <f t="shared" si="25"/>
        <v>48300</v>
      </c>
      <c r="P148" s="284">
        <f t="shared" si="26"/>
        <v>0</v>
      </c>
      <c r="Q148" s="284">
        <f t="shared" si="27"/>
        <v>48300</v>
      </c>
      <c r="R148" s="284">
        <f t="shared" si="28"/>
        <v>48300</v>
      </c>
      <c r="S148" s="561">
        <v>0</v>
      </c>
      <c r="T148" s="561">
        <v>0</v>
      </c>
      <c r="U148" s="561">
        <v>0</v>
      </c>
      <c r="V148" s="561">
        <v>0</v>
      </c>
      <c r="W148" s="561">
        <v>0</v>
      </c>
      <c r="X148" s="561">
        <v>0</v>
      </c>
      <c r="Y148" s="561">
        <v>0</v>
      </c>
      <c r="Z148" s="561">
        <v>0</v>
      </c>
      <c r="AA148" s="561">
        <v>0</v>
      </c>
      <c r="AB148" s="561">
        <v>0</v>
      </c>
      <c r="AC148" s="561">
        <v>0</v>
      </c>
      <c r="AD148" s="561">
        <v>0</v>
      </c>
      <c r="AE148" s="561">
        <v>0</v>
      </c>
      <c r="AF148" s="561">
        <v>0</v>
      </c>
      <c r="AG148" s="561">
        <v>0</v>
      </c>
      <c r="AH148" s="561">
        <v>0</v>
      </c>
      <c r="AI148" s="561">
        <v>0</v>
      </c>
      <c r="AJ148" s="561">
        <v>0</v>
      </c>
      <c r="AK148" s="561"/>
      <c r="AL148" s="561"/>
      <c r="AM148" s="561"/>
      <c r="AN148" s="561"/>
      <c r="AO148" s="561"/>
      <c r="AP148" s="561"/>
      <c r="AQ148" s="561"/>
      <c r="AR148" s="561"/>
      <c r="AS148" s="561"/>
      <c r="AT148" s="561"/>
      <c r="AU148" s="561"/>
      <c r="AV148" s="561"/>
      <c r="AW148" s="561"/>
      <c r="AX148" s="561"/>
      <c r="AY148" s="561"/>
      <c r="AZ148" s="561"/>
      <c r="BA148" s="561"/>
      <c r="BB148" s="561"/>
      <c r="BC148" s="561"/>
      <c r="BD148" s="561"/>
      <c r="BE148" s="561"/>
      <c r="BF148" s="561"/>
      <c r="BG148" s="561"/>
      <c r="BH148" s="561"/>
      <c r="BI148" s="561"/>
      <c r="BJ148" s="561"/>
      <c r="BK148" s="561">
        <v>0</v>
      </c>
      <c r="BL148" s="561">
        <v>0</v>
      </c>
      <c r="BM148" s="561">
        <v>0</v>
      </c>
      <c r="BN148" s="561">
        <v>0</v>
      </c>
      <c r="BO148" s="561">
        <v>0</v>
      </c>
      <c r="BP148" s="561">
        <v>0</v>
      </c>
      <c r="BQ148" s="561">
        <v>0</v>
      </c>
      <c r="BR148" s="561">
        <v>0</v>
      </c>
      <c r="BS148" s="561">
        <v>0</v>
      </c>
      <c r="BT148" s="561">
        <v>0</v>
      </c>
      <c r="BU148" s="561"/>
      <c r="BV148" s="561"/>
      <c r="BW148" s="561"/>
      <c r="BX148" s="561"/>
      <c r="BY148" s="561"/>
      <c r="BZ148" s="561">
        <v>48300</v>
      </c>
      <c r="CA148" s="561">
        <v>0</v>
      </c>
      <c r="CB148" s="561">
        <v>0</v>
      </c>
      <c r="CC148" s="561">
        <v>0</v>
      </c>
      <c r="CD148" s="561">
        <v>0</v>
      </c>
      <c r="CE148" s="561">
        <v>0</v>
      </c>
      <c r="CF148" s="561">
        <v>0</v>
      </c>
      <c r="CG148" s="561">
        <v>0</v>
      </c>
      <c r="CH148"/>
      <c r="CI148" s="286" t="str">
        <f t="shared" si="29"/>
        <v>Small</v>
      </c>
      <c r="CJ148"/>
      <c r="CK148"/>
    </row>
    <row r="149" spans="1:89" ht="21.6" customHeight="1">
      <c r="A149" t="s">
        <v>128</v>
      </c>
      <c r="B149" s="560" t="s">
        <v>454</v>
      </c>
      <c r="C149" s="560" t="s">
        <v>77</v>
      </c>
      <c r="D149" s="563">
        <v>2023</v>
      </c>
      <c r="E149" s="284">
        <f t="shared" si="15"/>
        <v>138573</v>
      </c>
      <c r="F149" s="284">
        <f t="shared" si="16"/>
        <v>0</v>
      </c>
      <c r="G149" s="284">
        <f t="shared" si="17"/>
        <v>0</v>
      </c>
      <c r="H149" s="284">
        <f t="shared" si="18"/>
        <v>138573</v>
      </c>
      <c r="I149" s="284">
        <f t="shared" si="19"/>
        <v>0</v>
      </c>
      <c r="J149" s="284">
        <f t="shared" si="20"/>
        <v>2543485</v>
      </c>
      <c r="K149" s="284">
        <f t="shared" si="21"/>
        <v>2543485</v>
      </c>
      <c r="L149" s="284">
        <f t="shared" si="22"/>
        <v>2682058</v>
      </c>
      <c r="M149" s="284">
        <f t="shared" si="23"/>
        <v>0</v>
      </c>
      <c r="N149" s="284">
        <f t="shared" si="24"/>
        <v>0</v>
      </c>
      <c r="O149" s="284">
        <f t="shared" si="25"/>
        <v>2682058</v>
      </c>
      <c r="P149" s="284">
        <f t="shared" si="26"/>
        <v>2682058</v>
      </c>
      <c r="Q149" s="284">
        <f t="shared" si="27"/>
        <v>2682058</v>
      </c>
      <c r="R149" s="284">
        <f t="shared" si="28"/>
        <v>2682058</v>
      </c>
      <c r="S149" s="561">
        <v>138573</v>
      </c>
      <c r="T149" s="561">
        <v>0</v>
      </c>
      <c r="U149" s="561">
        <v>0</v>
      </c>
      <c r="V149" s="561">
        <v>0</v>
      </c>
      <c r="W149" s="561">
        <v>0</v>
      </c>
      <c r="X149" s="561">
        <v>0</v>
      </c>
      <c r="Y149" s="561">
        <v>0</v>
      </c>
      <c r="Z149" s="561">
        <v>0</v>
      </c>
      <c r="AA149" s="561">
        <v>0</v>
      </c>
      <c r="AB149" s="561">
        <v>0</v>
      </c>
      <c r="AC149" s="561">
        <v>0</v>
      </c>
      <c r="AD149" s="561">
        <v>0</v>
      </c>
      <c r="AE149" s="561">
        <v>0</v>
      </c>
      <c r="AF149" s="561">
        <v>0</v>
      </c>
      <c r="AG149" s="561">
        <v>0</v>
      </c>
      <c r="AH149" s="561">
        <v>0</v>
      </c>
      <c r="AI149" s="561">
        <v>0</v>
      </c>
      <c r="AJ149" s="561">
        <v>0</v>
      </c>
      <c r="AK149" s="561"/>
      <c r="AL149" s="561"/>
      <c r="AM149" s="561"/>
      <c r="AN149" s="561"/>
      <c r="AO149" s="561"/>
      <c r="AP149" s="561"/>
      <c r="AQ149" s="561"/>
      <c r="AR149" s="561"/>
      <c r="AS149" s="561"/>
      <c r="AT149" s="561"/>
      <c r="AU149" s="561"/>
      <c r="AV149" s="561"/>
      <c r="AW149" s="561"/>
      <c r="AX149" s="561"/>
      <c r="AY149" s="561"/>
      <c r="AZ149" s="561"/>
      <c r="BA149" s="561"/>
      <c r="BB149" s="561"/>
      <c r="BC149" s="561"/>
      <c r="BD149" s="561"/>
      <c r="BE149" s="561"/>
      <c r="BF149" s="561"/>
      <c r="BG149" s="561"/>
      <c r="BH149" s="561"/>
      <c r="BI149" s="561"/>
      <c r="BJ149" s="561"/>
      <c r="BK149" s="561">
        <v>0</v>
      </c>
      <c r="BL149" s="561">
        <v>0</v>
      </c>
      <c r="BM149" s="561">
        <v>0</v>
      </c>
      <c r="BN149" s="561">
        <v>0</v>
      </c>
      <c r="BO149" s="561">
        <v>2543485</v>
      </c>
      <c r="BP149" s="561">
        <v>0</v>
      </c>
      <c r="BQ149" s="561">
        <v>0</v>
      </c>
      <c r="BR149" s="561">
        <v>0</v>
      </c>
      <c r="BS149" s="561">
        <v>0</v>
      </c>
      <c r="BT149" s="561">
        <v>0</v>
      </c>
      <c r="BU149" s="561"/>
      <c r="BV149" s="561"/>
      <c r="BW149" s="561"/>
      <c r="BX149" s="561"/>
      <c r="BY149" s="561"/>
      <c r="BZ149" s="561">
        <v>0</v>
      </c>
      <c r="CA149" s="561">
        <v>0</v>
      </c>
      <c r="CB149" s="561">
        <v>0</v>
      </c>
      <c r="CC149" s="561">
        <v>0</v>
      </c>
      <c r="CD149" s="561">
        <v>0</v>
      </c>
      <c r="CE149" s="561">
        <v>0</v>
      </c>
      <c r="CF149" s="561">
        <v>0</v>
      </c>
      <c r="CG149" s="561">
        <v>0</v>
      </c>
      <c r="CH149"/>
      <c r="CI149" s="286" t="str">
        <f t="shared" si="29"/>
        <v>Large</v>
      </c>
      <c r="CJ149"/>
      <c r="CK149"/>
    </row>
    <row r="150" spans="1:89" ht="21.6" customHeight="1">
      <c r="A150" t="s">
        <v>238</v>
      </c>
      <c r="B150" s="560" t="s">
        <v>238</v>
      </c>
      <c r="C150" s="560" t="s">
        <v>77</v>
      </c>
      <c r="D150" s="563">
        <v>2023</v>
      </c>
      <c r="E150" s="284">
        <f t="shared" si="15"/>
        <v>0</v>
      </c>
      <c r="F150" s="284">
        <f t="shared" si="16"/>
        <v>0</v>
      </c>
      <c r="G150" s="284">
        <f t="shared" si="17"/>
        <v>0</v>
      </c>
      <c r="H150" s="284">
        <f t="shared" si="18"/>
        <v>0</v>
      </c>
      <c r="I150" s="284">
        <f t="shared" si="19"/>
        <v>0</v>
      </c>
      <c r="J150" s="284">
        <f t="shared" si="20"/>
        <v>0</v>
      </c>
      <c r="K150" s="284">
        <f t="shared" si="21"/>
        <v>0</v>
      </c>
      <c r="L150" s="284">
        <f t="shared" si="22"/>
        <v>0</v>
      </c>
      <c r="M150" s="284">
        <f t="shared" si="23"/>
        <v>0</v>
      </c>
      <c r="N150" s="284">
        <f t="shared" si="24"/>
        <v>819</v>
      </c>
      <c r="O150" s="284">
        <f t="shared" si="25"/>
        <v>819</v>
      </c>
      <c r="P150" s="284">
        <f t="shared" si="26"/>
        <v>0</v>
      </c>
      <c r="Q150" s="284">
        <f t="shared" si="27"/>
        <v>819</v>
      </c>
      <c r="R150" s="284">
        <f t="shared" si="28"/>
        <v>819</v>
      </c>
      <c r="S150" s="561">
        <v>0</v>
      </c>
      <c r="T150" s="561">
        <v>0</v>
      </c>
      <c r="U150" s="561">
        <v>0</v>
      </c>
      <c r="V150" s="561">
        <v>0</v>
      </c>
      <c r="W150" s="561">
        <v>0</v>
      </c>
      <c r="X150" s="561">
        <v>0</v>
      </c>
      <c r="Y150" s="561">
        <v>0</v>
      </c>
      <c r="Z150" s="561">
        <v>0</v>
      </c>
      <c r="AA150" s="561">
        <v>0</v>
      </c>
      <c r="AB150" s="561">
        <v>0</v>
      </c>
      <c r="AC150" s="561">
        <v>0</v>
      </c>
      <c r="AD150" s="561">
        <v>0</v>
      </c>
      <c r="AE150" s="561">
        <v>0</v>
      </c>
      <c r="AF150" s="561">
        <v>0</v>
      </c>
      <c r="AG150" s="561">
        <v>0</v>
      </c>
      <c r="AH150" s="561">
        <v>0</v>
      </c>
      <c r="AI150" s="561">
        <v>0</v>
      </c>
      <c r="AJ150" s="561">
        <v>0</v>
      </c>
      <c r="AK150" s="561"/>
      <c r="AL150" s="561"/>
      <c r="AM150" s="561"/>
      <c r="AN150" s="561"/>
      <c r="AO150" s="561"/>
      <c r="AP150" s="561"/>
      <c r="AQ150" s="561"/>
      <c r="AR150" s="561"/>
      <c r="AS150" s="561"/>
      <c r="AT150" s="561"/>
      <c r="AU150" s="561"/>
      <c r="AV150" s="561"/>
      <c r="AW150" s="561"/>
      <c r="AX150" s="561"/>
      <c r="AY150" s="561"/>
      <c r="AZ150" s="561"/>
      <c r="BA150" s="561"/>
      <c r="BB150" s="561"/>
      <c r="BC150" s="561"/>
      <c r="BD150" s="561"/>
      <c r="BE150" s="561"/>
      <c r="BF150" s="561"/>
      <c r="BG150" s="561"/>
      <c r="BH150" s="561"/>
      <c r="BI150" s="561"/>
      <c r="BJ150" s="561"/>
      <c r="BK150" s="561">
        <v>0</v>
      </c>
      <c r="BL150" s="561">
        <v>0</v>
      </c>
      <c r="BM150" s="561">
        <v>0</v>
      </c>
      <c r="BN150" s="561">
        <v>0</v>
      </c>
      <c r="BO150" s="561">
        <v>0</v>
      </c>
      <c r="BP150" s="561">
        <v>0</v>
      </c>
      <c r="BQ150" s="561">
        <v>0</v>
      </c>
      <c r="BR150" s="561">
        <v>0</v>
      </c>
      <c r="BS150" s="561">
        <v>0</v>
      </c>
      <c r="BT150" s="561">
        <v>0</v>
      </c>
      <c r="BU150" s="561"/>
      <c r="BV150" s="561"/>
      <c r="BW150" s="561"/>
      <c r="BX150" s="561"/>
      <c r="BY150" s="561"/>
      <c r="BZ150" s="561">
        <v>0</v>
      </c>
      <c r="CA150" s="561">
        <v>0</v>
      </c>
      <c r="CB150" s="561">
        <v>819</v>
      </c>
      <c r="CC150" s="561">
        <v>0</v>
      </c>
      <c r="CD150" s="561">
        <v>0</v>
      </c>
      <c r="CE150" s="561">
        <v>0</v>
      </c>
      <c r="CF150" s="561">
        <v>0</v>
      </c>
      <c r="CG150" s="561">
        <v>0</v>
      </c>
      <c r="CH150"/>
      <c r="CI150" s="286" t="str">
        <f t="shared" si="29"/>
        <v>Small</v>
      </c>
      <c r="CJ150"/>
      <c r="CK150"/>
    </row>
    <row r="151" spans="1:89" ht="21.6" customHeight="1">
      <c r="A151" t="s">
        <v>220</v>
      </c>
      <c r="B151" s="560" t="s">
        <v>468</v>
      </c>
      <c r="C151" s="560" t="s">
        <v>77</v>
      </c>
      <c r="D151" s="563">
        <v>2023</v>
      </c>
      <c r="E151" s="284">
        <f t="shared" si="15"/>
        <v>0</v>
      </c>
      <c r="F151" s="284">
        <f t="shared" si="16"/>
        <v>0</v>
      </c>
      <c r="G151" s="284">
        <f t="shared" si="17"/>
        <v>0</v>
      </c>
      <c r="H151" s="284">
        <f t="shared" si="18"/>
        <v>0</v>
      </c>
      <c r="I151" s="284">
        <f t="shared" si="19"/>
        <v>0</v>
      </c>
      <c r="J151" s="284">
        <f t="shared" si="20"/>
        <v>0</v>
      </c>
      <c r="K151" s="284">
        <f t="shared" si="21"/>
        <v>0</v>
      </c>
      <c r="L151" s="284">
        <f t="shared" si="22"/>
        <v>0</v>
      </c>
      <c r="M151" s="284">
        <f t="shared" si="23"/>
        <v>0</v>
      </c>
      <c r="N151" s="284">
        <f t="shared" si="24"/>
        <v>7436</v>
      </c>
      <c r="O151" s="284">
        <f t="shared" si="25"/>
        <v>7436</v>
      </c>
      <c r="P151" s="284">
        <f t="shared" si="26"/>
        <v>0</v>
      </c>
      <c r="Q151" s="284">
        <f t="shared" si="27"/>
        <v>7436</v>
      </c>
      <c r="R151" s="284">
        <f t="shared" si="28"/>
        <v>7436</v>
      </c>
      <c r="S151" s="561">
        <v>0</v>
      </c>
      <c r="T151" s="561">
        <v>0</v>
      </c>
      <c r="U151" s="561">
        <v>0</v>
      </c>
      <c r="V151" s="561">
        <v>0</v>
      </c>
      <c r="W151" s="561">
        <v>0</v>
      </c>
      <c r="X151" s="561">
        <v>0</v>
      </c>
      <c r="Y151" s="561">
        <v>0</v>
      </c>
      <c r="Z151" s="561">
        <v>0</v>
      </c>
      <c r="AA151" s="561">
        <v>0</v>
      </c>
      <c r="AB151" s="561">
        <v>0</v>
      </c>
      <c r="AC151" s="561">
        <v>0</v>
      </c>
      <c r="AD151" s="561">
        <v>0</v>
      </c>
      <c r="AE151" s="561">
        <v>0</v>
      </c>
      <c r="AF151" s="561">
        <v>0</v>
      </c>
      <c r="AG151" s="561">
        <v>0</v>
      </c>
      <c r="AH151" s="561">
        <v>0</v>
      </c>
      <c r="AI151" s="561">
        <v>0</v>
      </c>
      <c r="AJ151" s="561">
        <v>0</v>
      </c>
      <c r="AK151" s="561"/>
      <c r="AL151" s="561"/>
      <c r="AM151" s="561"/>
      <c r="AN151" s="561"/>
      <c r="AO151" s="561"/>
      <c r="AP151" s="561"/>
      <c r="AQ151" s="561"/>
      <c r="AR151" s="561"/>
      <c r="AS151" s="561"/>
      <c r="AT151" s="561"/>
      <c r="AU151" s="561"/>
      <c r="AV151" s="561"/>
      <c r="AW151" s="561"/>
      <c r="AX151" s="561"/>
      <c r="AY151" s="561"/>
      <c r="AZ151" s="561"/>
      <c r="BA151" s="561"/>
      <c r="BB151" s="561"/>
      <c r="BC151" s="561"/>
      <c r="BD151" s="561"/>
      <c r="BE151" s="561"/>
      <c r="BF151" s="561"/>
      <c r="BG151" s="561"/>
      <c r="BH151" s="561"/>
      <c r="BI151" s="561"/>
      <c r="BJ151" s="561"/>
      <c r="BK151" s="561">
        <v>0</v>
      </c>
      <c r="BL151" s="561">
        <v>0</v>
      </c>
      <c r="BM151" s="561">
        <v>0</v>
      </c>
      <c r="BN151" s="561">
        <v>0</v>
      </c>
      <c r="BO151" s="561">
        <v>0</v>
      </c>
      <c r="BP151" s="561">
        <v>0</v>
      </c>
      <c r="BQ151" s="561">
        <v>0</v>
      </c>
      <c r="BR151" s="561">
        <v>0</v>
      </c>
      <c r="BS151" s="561">
        <v>0</v>
      </c>
      <c r="BT151" s="561">
        <v>0</v>
      </c>
      <c r="BU151" s="561"/>
      <c r="BV151" s="561"/>
      <c r="BW151" s="561"/>
      <c r="BX151" s="561"/>
      <c r="BY151" s="561"/>
      <c r="BZ151" s="561">
        <v>0</v>
      </c>
      <c r="CA151" s="561">
        <v>0</v>
      </c>
      <c r="CB151" s="561">
        <v>7436</v>
      </c>
      <c r="CC151" s="561">
        <v>0</v>
      </c>
      <c r="CD151" s="561">
        <v>0</v>
      </c>
      <c r="CE151" s="561">
        <v>0</v>
      </c>
      <c r="CF151" s="561">
        <v>0</v>
      </c>
      <c r="CG151" s="561">
        <v>0</v>
      </c>
      <c r="CH151"/>
      <c r="CI151" s="286" t="str">
        <f t="shared" si="29"/>
        <v>Small</v>
      </c>
      <c r="CJ151"/>
      <c r="CK151"/>
    </row>
    <row r="152" spans="1:89" ht="21.6" customHeight="1">
      <c r="A152" t="s">
        <v>174</v>
      </c>
      <c r="B152" s="560" t="s">
        <v>174</v>
      </c>
      <c r="C152" s="560" t="s">
        <v>77</v>
      </c>
      <c r="D152" s="563">
        <v>2023</v>
      </c>
      <c r="E152" s="284">
        <f t="shared" si="15"/>
        <v>0</v>
      </c>
      <c r="F152" s="284">
        <f t="shared" si="16"/>
        <v>8063</v>
      </c>
      <c r="G152" s="284">
        <f t="shared" si="17"/>
        <v>7179</v>
      </c>
      <c r="H152" s="284">
        <f t="shared" si="18"/>
        <v>15242</v>
      </c>
      <c r="I152" s="284">
        <f t="shared" si="19"/>
        <v>0</v>
      </c>
      <c r="J152" s="284">
        <f t="shared" si="20"/>
        <v>0</v>
      </c>
      <c r="K152" s="284">
        <f t="shared" si="21"/>
        <v>0</v>
      </c>
      <c r="L152" s="284">
        <f t="shared" si="22"/>
        <v>15242</v>
      </c>
      <c r="M152" s="284">
        <f t="shared" si="23"/>
        <v>1043</v>
      </c>
      <c r="N152" s="284">
        <f t="shared" si="24"/>
        <v>1043</v>
      </c>
      <c r="O152" s="284">
        <f t="shared" si="25"/>
        <v>16285</v>
      </c>
      <c r="P152" s="284">
        <f t="shared" si="26"/>
        <v>15242</v>
      </c>
      <c r="Q152" s="284">
        <f t="shared" si="27"/>
        <v>16285</v>
      </c>
      <c r="R152" s="284">
        <f t="shared" si="28"/>
        <v>16285</v>
      </c>
      <c r="S152" s="561">
        <v>0</v>
      </c>
      <c r="T152" s="561">
        <v>0</v>
      </c>
      <c r="U152" s="561">
        <v>8063</v>
      </c>
      <c r="V152" s="561">
        <v>0</v>
      </c>
      <c r="W152" s="561">
        <v>7179</v>
      </c>
      <c r="X152" s="561">
        <v>0</v>
      </c>
      <c r="Y152" s="561">
        <v>0</v>
      </c>
      <c r="Z152" s="561">
        <v>0</v>
      </c>
      <c r="AA152" s="561">
        <v>0</v>
      </c>
      <c r="AB152" s="561">
        <v>0</v>
      </c>
      <c r="AC152" s="561">
        <v>0</v>
      </c>
      <c r="AD152" s="561">
        <v>0</v>
      </c>
      <c r="AE152" s="561">
        <v>0</v>
      </c>
      <c r="AF152" s="561">
        <v>0</v>
      </c>
      <c r="AG152" s="561">
        <v>0</v>
      </c>
      <c r="AH152" s="561">
        <v>0</v>
      </c>
      <c r="AI152" s="561">
        <v>0</v>
      </c>
      <c r="AJ152" s="561">
        <v>0</v>
      </c>
      <c r="AK152" s="561"/>
      <c r="AL152" s="561"/>
      <c r="AM152" s="561"/>
      <c r="AN152" s="561"/>
      <c r="AO152" s="561"/>
      <c r="AP152" s="561"/>
      <c r="AQ152" s="561"/>
      <c r="AR152" s="561"/>
      <c r="AS152" s="561"/>
      <c r="AT152" s="561"/>
      <c r="AU152" s="561"/>
      <c r="AV152" s="561"/>
      <c r="AW152" s="561"/>
      <c r="AX152" s="561"/>
      <c r="AY152" s="561"/>
      <c r="AZ152" s="561"/>
      <c r="BA152" s="561"/>
      <c r="BB152" s="561"/>
      <c r="BC152" s="561"/>
      <c r="BD152" s="561"/>
      <c r="BE152" s="561"/>
      <c r="BF152" s="561"/>
      <c r="BG152" s="561"/>
      <c r="BH152" s="561"/>
      <c r="BI152" s="561"/>
      <c r="BJ152" s="561"/>
      <c r="BK152" s="561">
        <v>0</v>
      </c>
      <c r="BL152" s="561">
        <v>0</v>
      </c>
      <c r="BM152" s="561">
        <v>0</v>
      </c>
      <c r="BN152" s="561">
        <v>0</v>
      </c>
      <c r="BO152" s="561">
        <v>0</v>
      </c>
      <c r="BP152" s="561">
        <v>0</v>
      </c>
      <c r="BQ152" s="561">
        <v>0</v>
      </c>
      <c r="BR152" s="561">
        <v>0</v>
      </c>
      <c r="BS152" s="561">
        <v>0</v>
      </c>
      <c r="BT152" s="561">
        <v>0</v>
      </c>
      <c r="BU152" s="561"/>
      <c r="BV152" s="561"/>
      <c r="BW152" s="561"/>
      <c r="BX152" s="561"/>
      <c r="BY152" s="561"/>
      <c r="BZ152" s="561">
        <v>1043</v>
      </c>
      <c r="CA152" s="561">
        <v>0</v>
      </c>
      <c r="CB152" s="561">
        <v>0</v>
      </c>
      <c r="CC152" s="561">
        <v>0</v>
      </c>
      <c r="CD152" s="561">
        <v>0</v>
      </c>
      <c r="CE152" s="561">
        <v>0</v>
      </c>
      <c r="CF152" s="561">
        <v>0</v>
      </c>
      <c r="CG152" s="561">
        <v>0</v>
      </c>
      <c r="CH152"/>
      <c r="CI152" s="286" t="str">
        <f t="shared" si="29"/>
        <v>Small</v>
      </c>
      <c r="CJ152"/>
      <c r="CK152"/>
    </row>
    <row r="153" spans="1:89" ht="21.6" customHeight="1">
      <c r="A153" t="s">
        <v>173</v>
      </c>
      <c r="B153" s="560" t="s">
        <v>173</v>
      </c>
      <c r="C153" s="560" t="s">
        <v>77</v>
      </c>
      <c r="D153" s="563">
        <v>2023</v>
      </c>
      <c r="E153" s="284">
        <f t="shared" si="15"/>
        <v>0</v>
      </c>
      <c r="F153" s="284">
        <f t="shared" si="16"/>
        <v>0</v>
      </c>
      <c r="G153" s="284">
        <f t="shared" si="17"/>
        <v>339</v>
      </c>
      <c r="H153" s="284">
        <f t="shared" si="18"/>
        <v>339</v>
      </c>
      <c r="I153" s="284">
        <f t="shared" si="19"/>
        <v>0</v>
      </c>
      <c r="J153" s="284">
        <f t="shared" si="20"/>
        <v>0</v>
      </c>
      <c r="K153" s="284">
        <f t="shared" si="21"/>
        <v>0</v>
      </c>
      <c r="L153" s="284">
        <f t="shared" si="22"/>
        <v>339</v>
      </c>
      <c r="M153" s="284">
        <f t="shared" si="23"/>
        <v>0</v>
      </c>
      <c r="N153" s="284">
        <f t="shared" si="24"/>
        <v>70183</v>
      </c>
      <c r="O153" s="284">
        <f t="shared" si="25"/>
        <v>70522</v>
      </c>
      <c r="P153" s="284">
        <f t="shared" si="26"/>
        <v>339</v>
      </c>
      <c r="Q153" s="284">
        <f t="shared" si="27"/>
        <v>70522</v>
      </c>
      <c r="R153" s="284">
        <f t="shared" si="28"/>
        <v>70522</v>
      </c>
      <c r="S153" s="561">
        <v>0</v>
      </c>
      <c r="T153" s="561">
        <v>0</v>
      </c>
      <c r="U153" s="561">
        <v>0</v>
      </c>
      <c r="V153" s="561">
        <v>0</v>
      </c>
      <c r="W153" s="561">
        <v>339</v>
      </c>
      <c r="X153" s="561">
        <v>0</v>
      </c>
      <c r="Y153" s="561">
        <v>0</v>
      </c>
      <c r="Z153" s="561">
        <v>0</v>
      </c>
      <c r="AA153" s="561">
        <v>0</v>
      </c>
      <c r="AB153" s="561">
        <v>0</v>
      </c>
      <c r="AC153" s="561">
        <v>0</v>
      </c>
      <c r="AD153" s="561">
        <v>0</v>
      </c>
      <c r="AE153" s="561">
        <v>0</v>
      </c>
      <c r="AF153" s="561">
        <v>0</v>
      </c>
      <c r="AG153" s="561">
        <v>0</v>
      </c>
      <c r="AH153" s="561">
        <v>0</v>
      </c>
      <c r="AI153" s="561">
        <v>0</v>
      </c>
      <c r="AJ153" s="561">
        <v>0</v>
      </c>
      <c r="AK153" s="561"/>
      <c r="AL153" s="561"/>
      <c r="AM153" s="561"/>
      <c r="AN153" s="561"/>
      <c r="AO153" s="561"/>
      <c r="AP153" s="561"/>
      <c r="AQ153" s="561"/>
      <c r="AR153" s="561"/>
      <c r="AS153" s="561"/>
      <c r="AT153" s="561"/>
      <c r="AU153" s="561"/>
      <c r="AV153" s="561"/>
      <c r="AW153" s="561"/>
      <c r="AX153" s="561"/>
      <c r="AY153" s="561"/>
      <c r="AZ153" s="561"/>
      <c r="BA153" s="561"/>
      <c r="BB153" s="561"/>
      <c r="BC153" s="561"/>
      <c r="BD153" s="561"/>
      <c r="BE153" s="561"/>
      <c r="BF153" s="561"/>
      <c r="BG153" s="561"/>
      <c r="BH153" s="561"/>
      <c r="BI153" s="561"/>
      <c r="BJ153" s="561"/>
      <c r="BK153" s="561">
        <v>0</v>
      </c>
      <c r="BL153" s="561">
        <v>0</v>
      </c>
      <c r="BM153" s="561">
        <v>0</v>
      </c>
      <c r="BN153" s="561">
        <v>0</v>
      </c>
      <c r="BO153" s="561">
        <v>0</v>
      </c>
      <c r="BP153" s="561">
        <v>0</v>
      </c>
      <c r="BQ153" s="561"/>
      <c r="BR153" s="561">
        <v>0</v>
      </c>
      <c r="BS153" s="561">
        <v>0</v>
      </c>
      <c r="BT153" s="561">
        <v>0</v>
      </c>
      <c r="BU153" s="561"/>
      <c r="BV153" s="561"/>
      <c r="BW153" s="561"/>
      <c r="BX153" s="561"/>
      <c r="BY153" s="561"/>
      <c r="BZ153" s="561">
        <v>0</v>
      </c>
      <c r="CA153" s="561">
        <v>0</v>
      </c>
      <c r="CB153" s="561">
        <v>70183</v>
      </c>
      <c r="CC153" s="561">
        <v>0</v>
      </c>
      <c r="CD153" s="561">
        <v>0</v>
      </c>
      <c r="CE153" s="561">
        <v>0</v>
      </c>
      <c r="CF153" s="561">
        <v>0</v>
      </c>
      <c r="CG153" s="561">
        <v>0</v>
      </c>
      <c r="CH153"/>
      <c r="CI153" s="286" t="str">
        <f t="shared" si="29"/>
        <v>Small</v>
      </c>
      <c r="CJ153"/>
      <c r="CK153"/>
    </row>
    <row r="154" spans="1:89" ht="21.6" customHeight="1">
      <c r="A154" t="s">
        <v>207</v>
      </c>
      <c r="B154" s="560" t="s">
        <v>458</v>
      </c>
      <c r="C154" s="560" t="s">
        <v>77</v>
      </c>
      <c r="D154" s="563">
        <v>2023</v>
      </c>
      <c r="E154" s="284">
        <f t="shared" si="15"/>
        <v>0</v>
      </c>
      <c r="F154" s="284">
        <f t="shared" si="16"/>
        <v>0</v>
      </c>
      <c r="G154" s="284">
        <f t="shared" si="17"/>
        <v>0</v>
      </c>
      <c r="H154" s="284">
        <f t="shared" si="18"/>
        <v>0</v>
      </c>
      <c r="I154" s="284">
        <f t="shared" si="19"/>
        <v>0</v>
      </c>
      <c r="J154" s="284">
        <f t="shared" si="20"/>
        <v>0</v>
      </c>
      <c r="K154" s="284">
        <f t="shared" si="21"/>
        <v>0</v>
      </c>
      <c r="L154" s="284">
        <f t="shared" si="22"/>
        <v>0</v>
      </c>
      <c r="M154" s="284">
        <f t="shared" si="23"/>
        <v>0</v>
      </c>
      <c r="N154" s="284">
        <f t="shared" si="24"/>
        <v>14339</v>
      </c>
      <c r="O154" s="284">
        <f t="shared" si="25"/>
        <v>14339</v>
      </c>
      <c r="P154" s="284">
        <f t="shared" si="26"/>
        <v>0</v>
      </c>
      <c r="Q154" s="284">
        <f t="shared" si="27"/>
        <v>14339</v>
      </c>
      <c r="R154" s="284">
        <f t="shared" si="28"/>
        <v>14339</v>
      </c>
      <c r="S154" s="561">
        <v>0</v>
      </c>
      <c r="T154" s="561">
        <v>0</v>
      </c>
      <c r="U154" s="561">
        <v>0</v>
      </c>
      <c r="V154" s="561">
        <v>0</v>
      </c>
      <c r="W154" s="561">
        <v>0</v>
      </c>
      <c r="X154" s="561">
        <v>0</v>
      </c>
      <c r="Y154" s="561">
        <v>0</v>
      </c>
      <c r="Z154" s="561">
        <v>0</v>
      </c>
      <c r="AA154" s="561">
        <v>0</v>
      </c>
      <c r="AB154" s="561">
        <v>0</v>
      </c>
      <c r="AC154" s="561">
        <v>0</v>
      </c>
      <c r="AD154" s="561">
        <v>0</v>
      </c>
      <c r="AE154" s="561">
        <v>0</v>
      </c>
      <c r="AF154" s="561">
        <v>0</v>
      </c>
      <c r="AG154" s="561">
        <v>0</v>
      </c>
      <c r="AH154" s="561">
        <v>0</v>
      </c>
      <c r="AI154" s="561">
        <v>0</v>
      </c>
      <c r="AJ154" s="561">
        <v>0</v>
      </c>
      <c r="AK154" s="561"/>
      <c r="AL154" s="561"/>
      <c r="AM154" s="561"/>
      <c r="AN154" s="561"/>
      <c r="AO154" s="561"/>
      <c r="AP154" s="561"/>
      <c r="AQ154" s="561"/>
      <c r="AR154" s="561"/>
      <c r="AS154" s="561"/>
      <c r="AT154" s="561"/>
      <c r="AU154" s="561"/>
      <c r="AV154" s="561"/>
      <c r="AW154" s="561"/>
      <c r="AX154" s="561"/>
      <c r="AY154" s="561"/>
      <c r="AZ154" s="561"/>
      <c r="BA154" s="561"/>
      <c r="BB154" s="561"/>
      <c r="BC154" s="561"/>
      <c r="BD154" s="561"/>
      <c r="BE154" s="561"/>
      <c r="BF154" s="561"/>
      <c r="BG154" s="561"/>
      <c r="BH154" s="561"/>
      <c r="BI154" s="561"/>
      <c r="BJ154" s="561"/>
      <c r="BK154" s="561">
        <v>0</v>
      </c>
      <c r="BL154" s="561">
        <v>0</v>
      </c>
      <c r="BM154" s="561">
        <v>0</v>
      </c>
      <c r="BN154" s="561">
        <v>0</v>
      </c>
      <c r="BO154" s="561">
        <v>0</v>
      </c>
      <c r="BP154" s="561">
        <v>0</v>
      </c>
      <c r="BQ154" s="561">
        <v>0</v>
      </c>
      <c r="BR154" s="561">
        <v>0</v>
      </c>
      <c r="BS154" s="561">
        <v>0</v>
      </c>
      <c r="BT154" s="561">
        <v>0</v>
      </c>
      <c r="BU154" s="561"/>
      <c r="BV154" s="561"/>
      <c r="BW154" s="561"/>
      <c r="BX154" s="561"/>
      <c r="BY154" s="561"/>
      <c r="BZ154" s="561">
        <v>0</v>
      </c>
      <c r="CA154" s="561">
        <v>0</v>
      </c>
      <c r="CB154" s="561">
        <v>14339</v>
      </c>
      <c r="CC154" s="561">
        <v>0</v>
      </c>
      <c r="CD154" s="561">
        <v>0</v>
      </c>
      <c r="CE154" s="561">
        <v>0</v>
      </c>
      <c r="CF154" s="561">
        <v>0</v>
      </c>
      <c r="CG154" s="561">
        <v>0</v>
      </c>
      <c r="CH154"/>
      <c r="CI154" s="286" t="str">
        <f t="shared" si="29"/>
        <v>Small</v>
      </c>
      <c r="CJ154"/>
      <c r="CK154"/>
    </row>
    <row r="155" spans="1:89" ht="21.6" customHeight="1">
      <c r="A155" t="s">
        <v>140</v>
      </c>
      <c r="B155" s="560" t="s">
        <v>460</v>
      </c>
      <c r="C155" s="560" t="s">
        <v>77</v>
      </c>
      <c r="D155" s="563">
        <v>2023</v>
      </c>
      <c r="E155" s="284">
        <f t="shared" si="15"/>
        <v>52645</v>
      </c>
      <c r="F155" s="284">
        <f t="shared" si="16"/>
        <v>0</v>
      </c>
      <c r="G155" s="284">
        <f t="shared" si="17"/>
        <v>0</v>
      </c>
      <c r="H155" s="284">
        <f t="shared" si="18"/>
        <v>52645</v>
      </c>
      <c r="I155" s="284">
        <f t="shared" si="19"/>
        <v>19513</v>
      </c>
      <c r="J155" s="284">
        <f t="shared" si="20"/>
        <v>555110</v>
      </c>
      <c r="K155" s="284">
        <f t="shared" si="21"/>
        <v>574623</v>
      </c>
      <c r="L155" s="284">
        <f t="shared" si="22"/>
        <v>627268</v>
      </c>
      <c r="M155" s="284">
        <f t="shared" si="23"/>
        <v>0</v>
      </c>
      <c r="N155" s="284">
        <f t="shared" si="24"/>
        <v>83070</v>
      </c>
      <c r="O155" s="284">
        <f t="shared" si="25"/>
        <v>710338</v>
      </c>
      <c r="P155" s="284">
        <f t="shared" si="26"/>
        <v>627268</v>
      </c>
      <c r="Q155" s="284">
        <f t="shared" si="27"/>
        <v>710338</v>
      </c>
      <c r="R155" s="284">
        <f t="shared" si="28"/>
        <v>710338</v>
      </c>
      <c r="S155" s="561">
        <v>52645</v>
      </c>
      <c r="T155" s="561">
        <v>0</v>
      </c>
      <c r="U155" s="561">
        <v>0</v>
      </c>
      <c r="V155" s="561">
        <v>0</v>
      </c>
      <c r="W155" s="561">
        <v>0</v>
      </c>
      <c r="X155" s="561">
        <v>0</v>
      </c>
      <c r="Y155" s="561">
        <v>0</v>
      </c>
      <c r="Z155" s="561">
        <v>0</v>
      </c>
      <c r="AA155" s="561">
        <v>0</v>
      </c>
      <c r="AB155" s="561">
        <v>0</v>
      </c>
      <c r="AC155" s="561">
        <v>0</v>
      </c>
      <c r="AD155" s="561">
        <v>0</v>
      </c>
      <c r="AE155" s="561">
        <v>0</v>
      </c>
      <c r="AF155" s="561">
        <v>0</v>
      </c>
      <c r="AG155" s="561">
        <v>0</v>
      </c>
      <c r="AH155" s="561">
        <v>0</v>
      </c>
      <c r="AI155" s="561">
        <v>0</v>
      </c>
      <c r="AJ155" s="561">
        <v>0</v>
      </c>
      <c r="AK155" s="561"/>
      <c r="AL155" s="561"/>
      <c r="AM155" s="561"/>
      <c r="AN155" s="561"/>
      <c r="AO155" s="561"/>
      <c r="AP155" s="561"/>
      <c r="AQ155" s="561"/>
      <c r="AR155" s="561"/>
      <c r="AS155" s="561"/>
      <c r="AT155" s="561"/>
      <c r="AU155" s="561"/>
      <c r="AV155" s="561"/>
      <c r="AW155" s="561"/>
      <c r="AX155" s="561"/>
      <c r="AY155" s="561"/>
      <c r="AZ155" s="561"/>
      <c r="BA155" s="561"/>
      <c r="BB155" s="561"/>
      <c r="BC155" s="561"/>
      <c r="BD155" s="561"/>
      <c r="BE155" s="561"/>
      <c r="BF155" s="561"/>
      <c r="BG155" s="561"/>
      <c r="BH155" s="561"/>
      <c r="BI155" s="561"/>
      <c r="BJ155" s="561"/>
      <c r="BK155" s="561">
        <v>19513</v>
      </c>
      <c r="BL155" s="561">
        <v>0</v>
      </c>
      <c r="BM155" s="561">
        <v>0</v>
      </c>
      <c r="BN155" s="561">
        <v>0</v>
      </c>
      <c r="BO155" s="561">
        <v>555110</v>
      </c>
      <c r="BP155" s="561">
        <v>0</v>
      </c>
      <c r="BQ155" s="561">
        <v>0</v>
      </c>
      <c r="BR155" s="561">
        <v>0</v>
      </c>
      <c r="BS155" s="561">
        <v>0</v>
      </c>
      <c r="BT155" s="561">
        <v>0</v>
      </c>
      <c r="BU155" s="561"/>
      <c r="BV155" s="561"/>
      <c r="BW155" s="561"/>
      <c r="BX155" s="561"/>
      <c r="BY155" s="561"/>
      <c r="BZ155" s="561">
        <v>0</v>
      </c>
      <c r="CA155" s="561">
        <v>0</v>
      </c>
      <c r="CB155" s="561">
        <v>83070</v>
      </c>
      <c r="CC155" s="561">
        <v>0</v>
      </c>
      <c r="CD155" s="561">
        <v>0</v>
      </c>
      <c r="CE155" s="561">
        <v>0</v>
      </c>
      <c r="CF155" s="561">
        <v>0</v>
      </c>
      <c r="CG155" s="561">
        <v>0</v>
      </c>
      <c r="CH155"/>
      <c r="CI155" s="286" t="str">
        <f t="shared" si="29"/>
        <v>Large</v>
      </c>
      <c r="CJ155"/>
      <c r="CK155"/>
    </row>
    <row r="156" spans="1:89" ht="21.6" customHeight="1">
      <c r="A156" t="s">
        <v>130</v>
      </c>
      <c r="B156" s="560" t="s">
        <v>502</v>
      </c>
      <c r="C156" s="560" t="s">
        <v>77</v>
      </c>
      <c r="D156" s="563">
        <v>2023</v>
      </c>
      <c r="E156" s="284">
        <f t="shared" ref="E156:E188" si="30">S156+Y156+AE156+AK156+AQ156+AW156+BC156</f>
        <v>0</v>
      </c>
      <c r="F156" s="284">
        <f t="shared" ref="F156:F188" si="31">U156+AA156+AG156+AM156+AS156+AY156+BE156</f>
        <v>0</v>
      </c>
      <c r="G156" s="284">
        <f t="shared" ref="G156:G188" si="32">W156+AC156+AI156+AO156+AU156+BA156+BG156+BI156+BJ156</f>
        <v>0</v>
      </c>
      <c r="H156" s="284">
        <f t="shared" ref="H156:H188" si="33">SUM(E156:G156)</f>
        <v>0</v>
      </c>
      <c r="I156" s="284">
        <f t="shared" ref="I156:I188" si="34">BM156+BK156</f>
        <v>0</v>
      </c>
      <c r="J156" s="284">
        <f t="shared" ref="J156:J188" si="35">BO156+BQ156+BS156</f>
        <v>0</v>
      </c>
      <c r="K156" s="284">
        <f t="shared" ref="K156:K188" si="36">I156+J156</f>
        <v>0</v>
      </c>
      <c r="L156" s="284">
        <f t="shared" ref="L156:L188" si="37">H156+K156</f>
        <v>0</v>
      </c>
      <c r="M156" s="284">
        <f t="shared" ref="M156:M188" si="38">BW156+BU156+BV156+BX156+BY156+BZ156</f>
        <v>0</v>
      </c>
      <c r="N156" s="284">
        <f t="shared" ref="N156:N188" si="39">M156+CB156</f>
        <v>181334</v>
      </c>
      <c r="O156" s="284">
        <f t="shared" ref="O156:O188" si="40">N156+L156</f>
        <v>181334</v>
      </c>
      <c r="P156" s="284">
        <f t="shared" ref="P156:P188" si="41">L156+CD156</f>
        <v>0</v>
      </c>
      <c r="Q156" s="284">
        <f t="shared" ref="Q156:Q188" si="42">O156+CD156</f>
        <v>181334</v>
      </c>
      <c r="R156" s="284">
        <f t="shared" ref="R156:R188" si="43">Q156+CH156+CF156</f>
        <v>181334</v>
      </c>
      <c r="S156" s="561">
        <v>0</v>
      </c>
      <c r="T156" s="561">
        <v>0</v>
      </c>
      <c r="U156" s="561">
        <v>0</v>
      </c>
      <c r="V156" s="561">
        <v>0</v>
      </c>
      <c r="W156" s="561">
        <v>0</v>
      </c>
      <c r="X156" s="561">
        <v>0</v>
      </c>
      <c r="Y156" s="561">
        <v>0</v>
      </c>
      <c r="Z156" s="561">
        <v>0</v>
      </c>
      <c r="AA156" s="561">
        <v>0</v>
      </c>
      <c r="AB156" s="561">
        <v>0</v>
      </c>
      <c r="AC156" s="561">
        <v>0</v>
      </c>
      <c r="AD156" s="561">
        <v>0</v>
      </c>
      <c r="AE156" s="561">
        <v>0</v>
      </c>
      <c r="AF156" s="561">
        <v>0</v>
      </c>
      <c r="AG156" s="561">
        <v>0</v>
      </c>
      <c r="AH156" s="561">
        <v>0</v>
      </c>
      <c r="AI156" s="561">
        <v>0</v>
      </c>
      <c r="AJ156" s="561">
        <v>0</v>
      </c>
      <c r="AK156" s="561"/>
      <c r="AL156" s="561"/>
      <c r="AM156" s="561"/>
      <c r="AN156" s="561"/>
      <c r="AO156" s="561"/>
      <c r="AP156" s="561"/>
      <c r="AQ156" s="561"/>
      <c r="AR156" s="561"/>
      <c r="AS156" s="561"/>
      <c r="AT156" s="561"/>
      <c r="AU156" s="561"/>
      <c r="AV156" s="561"/>
      <c r="AW156" s="561"/>
      <c r="AX156" s="561"/>
      <c r="AY156" s="561"/>
      <c r="AZ156" s="561"/>
      <c r="BA156" s="561"/>
      <c r="BB156" s="561"/>
      <c r="BC156" s="561"/>
      <c r="BD156" s="561"/>
      <c r="BE156" s="561"/>
      <c r="BF156" s="561"/>
      <c r="BG156" s="561"/>
      <c r="BH156" s="561"/>
      <c r="BI156" s="561"/>
      <c r="BJ156" s="561"/>
      <c r="BK156" s="561">
        <v>0</v>
      </c>
      <c r="BL156" s="561">
        <v>0</v>
      </c>
      <c r="BM156" s="561">
        <v>0</v>
      </c>
      <c r="BN156" s="561">
        <v>0</v>
      </c>
      <c r="BO156" s="561">
        <v>0</v>
      </c>
      <c r="BP156" s="561">
        <v>0</v>
      </c>
      <c r="BQ156" s="561">
        <v>0</v>
      </c>
      <c r="BR156" s="561">
        <v>0</v>
      </c>
      <c r="BS156" s="561">
        <v>0</v>
      </c>
      <c r="BT156" s="561">
        <v>0</v>
      </c>
      <c r="BU156" s="561"/>
      <c r="BV156" s="561"/>
      <c r="BW156" s="561"/>
      <c r="BX156" s="561"/>
      <c r="BY156" s="561"/>
      <c r="BZ156" s="561">
        <v>0</v>
      </c>
      <c r="CA156" s="561">
        <v>0</v>
      </c>
      <c r="CB156" s="561">
        <v>181334</v>
      </c>
      <c r="CC156" s="561">
        <v>0</v>
      </c>
      <c r="CD156" s="561">
        <v>0</v>
      </c>
      <c r="CE156" s="561">
        <v>0</v>
      </c>
      <c r="CF156" s="561">
        <v>0</v>
      </c>
      <c r="CG156" s="561">
        <v>0</v>
      </c>
      <c r="CH156"/>
      <c r="CI156" s="286" t="str">
        <f t="shared" ref="CI156:CI188" si="44">IF(Q156&gt;100000, "Large", "Small")</f>
        <v>Large</v>
      </c>
      <c r="CJ156"/>
      <c r="CK156"/>
    </row>
    <row r="157" spans="1:89" ht="21.6" customHeight="1">
      <c r="A157" t="s">
        <v>203</v>
      </c>
      <c r="B157" s="560" t="s">
        <v>466</v>
      </c>
      <c r="C157" s="560" t="s">
        <v>77</v>
      </c>
      <c r="D157" s="563">
        <v>2023</v>
      </c>
      <c r="E157" s="284">
        <f t="shared" si="30"/>
        <v>0</v>
      </c>
      <c r="F157" s="284">
        <f t="shared" si="31"/>
        <v>0</v>
      </c>
      <c r="G157" s="284">
        <f t="shared" si="32"/>
        <v>0</v>
      </c>
      <c r="H157" s="284">
        <f t="shared" si="33"/>
        <v>0</v>
      </c>
      <c r="I157" s="284">
        <f t="shared" si="34"/>
        <v>1568</v>
      </c>
      <c r="J157" s="284">
        <f t="shared" si="35"/>
        <v>298</v>
      </c>
      <c r="K157" s="284">
        <f t="shared" si="36"/>
        <v>1866</v>
      </c>
      <c r="L157" s="284">
        <f t="shared" si="37"/>
        <v>1866</v>
      </c>
      <c r="M157" s="284">
        <f t="shared" si="38"/>
        <v>0</v>
      </c>
      <c r="N157" s="284">
        <f t="shared" si="39"/>
        <v>0</v>
      </c>
      <c r="O157" s="284">
        <f t="shared" si="40"/>
        <v>1866</v>
      </c>
      <c r="P157" s="284">
        <f t="shared" si="41"/>
        <v>1866</v>
      </c>
      <c r="Q157" s="284">
        <f t="shared" si="42"/>
        <v>1866</v>
      </c>
      <c r="R157" s="284">
        <f t="shared" si="43"/>
        <v>1866</v>
      </c>
      <c r="S157" s="561">
        <v>0</v>
      </c>
      <c r="T157" s="561">
        <v>0</v>
      </c>
      <c r="U157" s="561">
        <v>0</v>
      </c>
      <c r="V157" s="561">
        <v>0</v>
      </c>
      <c r="W157" s="561">
        <v>0</v>
      </c>
      <c r="X157" s="561">
        <v>0</v>
      </c>
      <c r="Y157" s="561">
        <v>0</v>
      </c>
      <c r="Z157" s="561">
        <v>0</v>
      </c>
      <c r="AA157" s="561">
        <v>0</v>
      </c>
      <c r="AB157" s="561">
        <v>0</v>
      </c>
      <c r="AC157" s="561">
        <v>0</v>
      </c>
      <c r="AD157" s="561">
        <v>0</v>
      </c>
      <c r="AE157" s="561">
        <v>0</v>
      </c>
      <c r="AF157" s="561">
        <v>0</v>
      </c>
      <c r="AG157" s="561">
        <v>0</v>
      </c>
      <c r="AH157" s="561">
        <v>0</v>
      </c>
      <c r="AI157" s="561">
        <v>0</v>
      </c>
      <c r="AJ157" s="561">
        <v>0</v>
      </c>
      <c r="AK157" s="561"/>
      <c r="AL157" s="561"/>
      <c r="AM157" s="561"/>
      <c r="AN157" s="561"/>
      <c r="AO157" s="561"/>
      <c r="AP157" s="561"/>
      <c r="AQ157" s="561"/>
      <c r="AR157" s="561"/>
      <c r="AS157" s="561"/>
      <c r="AT157" s="561"/>
      <c r="AU157" s="561"/>
      <c r="AV157" s="561"/>
      <c r="AW157" s="561"/>
      <c r="AX157" s="561"/>
      <c r="AY157" s="561"/>
      <c r="AZ157" s="561"/>
      <c r="BA157" s="561"/>
      <c r="BB157" s="561"/>
      <c r="BC157" s="561"/>
      <c r="BD157" s="561"/>
      <c r="BE157" s="561"/>
      <c r="BF157" s="561"/>
      <c r="BG157" s="561"/>
      <c r="BH157" s="561"/>
      <c r="BI157" s="561"/>
      <c r="BJ157" s="561"/>
      <c r="BK157" s="561">
        <v>1568</v>
      </c>
      <c r="BL157" s="561">
        <v>0</v>
      </c>
      <c r="BM157" s="561">
        <v>0</v>
      </c>
      <c r="BN157" s="561">
        <v>0</v>
      </c>
      <c r="BO157" s="561">
        <v>298</v>
      </c>
      <c r="BP157" s="561">
        <v>0</v>
      </c>
      <c r="BQ157" s="561">
        <v>0</v>
      </c>
      <c r="BR157" s="561">
        <v>0</v>
      </c>
      <c r="BS157" s="561">
        <v>0</v>
      </c>
      <c r="BT157" s="561">
        <v>0</v>
      </c>
      <c r="BU157" s="561"/>
      <c r="BV157" s="561"/>
      <c r="BW157" s="561"/>
      <c r="BX157" s="561"/>
      <c r="BY157" s="561"/>
      <c r="BZ157" s="561">
        <v>0</v>
      </c>
      <c r="CA157" s="561">
        <v>0</v>
      </c>
      <c r="CB157" s="561">
        <v>0</v>
      </c>
      <c r="CC157" s="561">
        <v>0</v>
      </c>
      <c r="CD157" s="561">
        <v>0</v>
      </c>
      <c r="CE157" s="561">
        <v>0</v>
      </c>
      <c r="CF157" s="561">
        <v>0</v>
      </c>
      <c r="CG157" s="561">
        <v>0</v>
      </c>
      <c r="CH157"/>
      <c r="CI157" s="286" t="str">
        <f t="shared" si="44"/>
        <v>Small</v>
      </c>
      <c r="CJ157"/>
      <c r="CK157"/>
    </row>
    <row r="158" spans="1:89" ht="21.6" customHeight="1">
      <c r="A158" t="s">
        <v>130</v>
      </c>
      <c r="B158" s="560" t="s">
        <v>501</v>
      </c>
      <c r="C158" s="560" t="s">
        <v>77</v>
      </c>
      <c r="D158" s="563">
        <v>2023</v>
      </c>
      <c r="E158" s="284">
        <f t="shared" si="30"/>
        <v>0</v>
      </c>
      <c r="F158" s="284">
        <f t="shared" si="31"/>
        <v>0</v>
      </c>
      <c r="G158" s="284">
        <f t="shared" si="32"/>
        <v>0</v>
      </c>
      <c r="H158" s="284">
        <f t="shared" si="33"/>
        <v>0</v>
      </c>
      <c r="I158" s="284">
        <f t="shared" si="34"/>
        <v>0</v>
      </c>
      <c r="J158" s="284">
        <f t="shared" si="35"/>
        <v>0</v>
      </c>
      <c r="K158" s="284">
        <f t="shared" si="36"/>
        <v>0</v>
      </c>
      <c r="L158" s="284">
        <f t="shared" si="37"/>
        <v>0</v>
      </c>
      <c r="M158" s="284">
        <f t="shared" si="38"/>
        <v>0</v>
      </c>
      <c r="N158" s="284">
        <f t="shared" si="39"/>
        <v>453957</v>
      </c>
      <c r="O158" s="284">
        <f t="shared" si="40"/>
        <v>453957</v>
      </c>
      <c r="P158" s="284">
        <f t="shared" si="41"/>
        <v>0</v>
      </c>
      <c r="Q158" s="284">
        <f t="shared" si="42"/>
        <v>453957</v>
      </c>
      <c r="R158" s="284">
        <f t="shared" si="43"/>
        <v>453957</v>
      </c>
      <c r="S158" s="561">
        <v>0</v>
      </c>
      <c r="T158" s="561">
        <v>0</v>
      </c>
      <c r="U158" s="561">
        <v>0</v>
      </c>
      <c r="V158" s="561">
        <v>0</v>
      </c>
      <c r="W158" s="561">
        <v>0</v>
      </c>
      <c r="X158" s="561">
        <v>0</v>
      </c>
      <c r="Y158" s="561">
        <v>0</v>
      </c>
      <c r="Z158" s="561">
        <v>0</v>
      </c>
      <c r="AA158" s="561">
        <v>0</v>
      </c>
      <c r="AB158" s="561">
        <v>0</v>
      </c>
      <c r="AC158" s="561">
        <v>0</v>
      </c>
      <c r="AD158" s="561">
        <v>0</v>
      </c>
      <c r="AE158" s="561">
        <v>0</v>
      </c>
      <c r="AF158" s="561">
        <v>0</v>
      </c>
      <c r="AG158" s="561">
        <v>0</v>
      </c>
      <c r="AH158" s="561">
        <v>0</v>
      </c>
      <c r="AI158" s="561">
        <v>0</v>
      </c>
      <c r="AJ158" s="561">
        <v>0</v>
      </c>
      <c r="AK158" s="561"/>
      <c r="AL158" s="561"/>
      <c r="AM158" s="561"/>
      <c r="AN158" s="561"/>
      <c r="AO158" s="561"/>
      <c r="AP158" s="561"/>
      <c r="AQ158" s="561"/>
      <c r="AR158" s="561"/>
      <c r="AS158" s="561"/>
      <c r="AT158" s="561"/>
      <c r="AU158" s="561"/>
      <c r="AV158" s="561"/>
      <c r="AW158" s="561"/>
      <c r="AX158" s="561"/>
      <c r="AY158" s="561"/>
      <c r="AZ158" s="561"/>
      <c r="BA158" s="561"/>
      <c r="BB158" s="561"/>
      <c r="BC158" s="561"/>
      <c r="BD158" s="561"/>
      <c r="BE158" s="561"/>
      <c r="BF158" s="561"/>
      <c r="BG158" s="561"/>
      <c r="BH158" s="561"/>
      <c r="BI158" s="561"/>
      <c r="BJ158" s="561"/>
      <c r="BK158" s="561">
        <v>0</v>
      </c>
      <c r="BL158" s="561">
        <v>0</v>
      </c>
      <c r="BM158" s="561">
        <v>0</v>
      </c>
      <c r="BN158" s="561">
        <v>0</v>
      </c>
      <c r="BO158" s="561">
        <v>0</v>
      </c>
      <c r="BP158" s="561">
        <v>0</v>
      </c>
      <c r="BQ158" s="561">
        <v>0</v>
      </c>
      <c r="BR158" s="561">
        <v>0</v>
      </c>
      <c r="BS158" s="561">
        <v>0</v>
      </c>
      <c r="BT158" s="561">
        <v>0</v>
      </c>
      <c r="BU158" s="561"/>
      <c r="BV158" s="561"/>
      <c r="BW158" s="561"/>
      <c r="BX158" s="561"/>
      <c r="BY158" s="561"/>
      <c r="BZ158" s="561">
        <v>0</v>
      </c>
      <c r="CA158" s="561">
        <v>0</v>
      </c>
      <c r="CB158" s="561">
        <v>453957</v>
      </c>
      <c r="CC158" s="561">
        <v>0</v>
      </c>
      <c r="CD158" s="561">
        <v>0</v>
      </c>
      <c r="CE158" s="561">
        <v>0</v>
      </c>
      <c r="CF158" s="561">
        <v>0</v>
      </c>
      <c r="CG158" s="561">
        <v>0</v>
      </c>
      <c r="CH158"/>
      <c r="CI158" s="286" t="str">
        <f t="shared" si="44"/>
        <v>Large</v>
      </c>
      <c r="CJ158"/>
      <c r="CK158"/>
    </row>
    <row r="159" spans="1:89" ht="21.6" customHeight="1">
      <c r="A159" t="s">
        <v>139</v>
      </c>
      <c r="B159" s="560" t="s">
        <v>389</v>
      </c>
      <c r="C159" s="560" t="s">
        <v>77</v>
      </c>
      <c r="D159" s="563">
        <v>2023</v>
      </c>
      <c r="E159" s="284">
        <f t="shared" si="30"/>
        <v>0</v>
      </c>
      <c r="F159" s="284">
        <f t="shared" si="31"/>
        <v>0</v>
      </c>
      <c r="G159" s="284">
        <f t="shared" si="32"/>
        <v>0</v>
      </c>
      <c r="H159" s="284">
        <f t="shared" si="33"/>
        <v>0</v>
      </c>
      <c r="I159" s="284">
        <f t="shared" si="34"/>
        <v>17593</v>
      </c>
      <c r="J159" s="284">
        <f t="shared" si="35"/>
        <v>936174</v>
      </c>
      <c r="K159" s="284">
        <f t="shared" si="36"/>
        <v>953767</v>
      </c>
      <c r="L159" s="284">
        <f t="shared" si="37"/>
        <v>953767</v>
      </c>
      <c r="M159" s="284">
        <f t="shared" si="38"/>
        <v>447</v>
      </c>
      <c r="N159" s="284">
        <f t="shared" si="39"/>
        <v>447</v>
      </c>
      <c r="O159" s="284">
        <f t="shared" si="40"/>
        <v>954214</v>
      </c>
      <c r="P159" s="284">
        <f t="shared" si="41"/>
        <v>953767</v>
      </c>
      <c r="Q159" s="284">
        <f t="shared" si="42"/>
        <v>954214</v>
      </c>
      <c r="R159" s="284">
        <f t="shared" si="43"/>
        <v>954214</v>
      </c>
      <c r="S159" s="561">
        <v>0</v>
      </c>
      <c r="T159" s="561">
        <v>0</v>
      </c>
      <c r="U159" s="561">
        <v>0</v>
      </c>
      <c r="V159" s="561">
        <v>0</v>
      </c>
      <c r="W159" s="561">
        <v>0</v>
      </c>
      <c r="X159" s="561">
        <v>0</v>
      </c>
      <c r="Y159" s="561">
        <v>0</v>
      </c>
      <c r="Z159" s="561">
        <v>0</v>
      </c>
      <c r="AA159" s="561">
        <v>0</v>
      </c>
      <c r="AB159" s="561">
        <v>0</v>
      </c>
      <c r="AC159" s="561">
        <v>0</v>
      </c>
      <c r="AD159" s="561">
        <v>0</v>
      </c>
      <c r="AE159" s="561">
        <v>0</v>
      </c>
      <c r="AF159" s="561">
        <v>0</v>
      </c>
      <c r="AG159" s="561">
        <v>0</v>
      </c>
      <c r="AH159" s="561">
        <v>0</v>
      </c>
      <c r="AI159" s="561">
        <v>0</v>
      </c>
      <c r="AJ159" s="561">
        <v>0</v>
      </c>
      <c r="AK159" s="561"/>
      <c r="AL159" s="561"/>
      <c r="AM159" s="561"/>
      <c r="AN159" s="561"/>
      <c r="AO159" s="561"/>
      <c r="AP159" s="561"/>
      <c r="AQ159" s="561"/>
      <c r="AR159" s="561"/>
      <c r="AS159" s="561"/>
      <c r="AT159" s="561"/>
      <c r="AU159" s="561"/>
      <c r="AV159" s="561"/>
      <c r="AW159" s="561"/>
      <c r="AX159" s="561"/>
      <c r="AY159" s="561"/>
      <c r="AZ159" s="561"/>
      <c r="BA159" s="561"/>
      <c r="BB159" s="561"/>
      <c r="BC159" s="561"/>
      <c r="BD159" s="561"/>
      <c r="BE159" s="561"/>
      <c r="BF159" s="561"/>
      <c r="BG159" s="561"/>
      <c r="BH159" s="561"/>
      <c r="BI159" s="561"/>
      <c r="BJ159" s="561"/>
      <c r="BK159" s="561">
        <v>17593</v>
      </c>
      <c r="BL159" s="561">
        <v>0</v>
      </c>
      <c r="BM159" s="561">
        <v>0</v>
      </c>
      <c r="BN159" s="561">
        <v>0</v>
      </c>
      <c r="BO159" s="561">
        <v>936174</v>
      </c>
      <c r="BP159" s="561">
        <v>0</v>
      </c>
      <c r="BQ159" s="561">
        <v>0</v>
      </c>
      <c r="BR159" s="561">
        <v>0</v>
      </c>
      <c r="BS159" s="561">
        <v>0</v>
      </c>
      <c r="BT159" s="561">
        <v>0</v>
      </c>
      <c r="BU159" s="561"/>
      <c r="BV159" s="561"/>
      <c r="BW159" s="561"/>
      <c r="BX159" s="561"/>
      <c r="BY159" s="561"/>
      <c r="BZ159" s="561">
        <v>447</v>
      </c>
      <c r="CA159" s="561">
        <v>0</v>
      </c>
      <c r="CB159" s="561">
        <v>0</v>
      </c>
      <c r="CC159" s="561">
        <v>0</v>
      </c>
      <c r="CD159" s="561">
        <v>0</v>
      </c>
      <c r="CE159" s="561">
        <v>0</v>
      </c>
      <c r="CF159" s="561">
        <v>0</v>
      </c>
      <c r="CG159" s="561">
        <v>0</v>
      </c>
      <c r="CH159"/>
      <c r="CI159" s="286" t="str">
        <f t="shared" si="44"/>
        <v>Large</v>
      </c>
      <c r="CJ159"/>
      <c r="CK159"/>
    </row>
    <row r="160" spans="1:89" ht="21.6" customHeight="1">
      <c r="A160" t="s">
        <v>142</v>
      </c>
      <c r="B160" s="560" t="s">
        <v>467</v>
      </c>
      <c r="C160" s="560" t="s">
        <v>77</v>
      </c>
      <c r="D160" s="563">
        <v>2023</v>
      </c>
      <c r="E160" s="284">
        <f t="shared" si="30"/>
        <v>37257</v>
      </c>
      <c r="F160" s="284">
        <f t="shared" si="31"/>
        <v>0</v>
      </c>
      <c r="G160" s="284">
        <f t="shared" si="32"/>
        <v>0</v>
      </c>
      <c r="H160" s="284">
        <f t="shared" si="33"/>
        <v>37257</v>
      </c>
      <c r="I160" s="284">
        <f t="shared" si="34"/>
        <v>0</v>
      </c>
      <c r="J160" s="284">
        <f t="shared" si="35"/>
        <v>0</v>
      </c>
      <c r="K160" s="284">
        <f t="shared" si="36"/>
        <v>0</v>
      </c>
      <c r="L160" s="284">
        <f t="shared" si="37"/>
        <v>37257</v>
      </c>
      <c r="M160" s="284">
        <f t="shared" si="38"/>
        <v>0</v>
      </c>
      <c r="N160" s="284">
        <f t="shared" si="39"/>
        <v>0</v>
      </c>
      <c r="O160" s="284">
        <f t="shared" si="40"/>
        <v>37257</v>
      </c>
      <c r="P160" s="284">
        <f t="shared" si="41"/>
        <v>37257</v>
      </c>
      <c r="Q160" s="284">
        <f t="shared" si="42"/>
        <v>37257</v>
      </c>
      <c r="R160" s="284">
        <f t="shared" si="43"/>
        <v>37257</v>
      </c>
      <c r="S160" s="561">
        <v>37257</v>
      </c>
      <c r="T160" s="561">
        <v>0</v>
      </c>
      <c r="U160" s="561">
        <v>0</v>
      </c>
      <c r="V160" s="561">
        <v>0</v>
      </c>
      <c r="W160" s="561">
        <v>0</v>
      </c>
      <c r="X160" s="561">
        <v>0</v>
      </c>
      <c r="Y160" s="561">
        <v>0</v>
      </c>
      <c r="Z160" s="561">
        <v>0</v>
      </c>
      <c r="AA160" s="561">
        <v>0</v>
      </c>
      <c r="AB160" s="561">
        <v>0</v>
      </c>
      <c r="AC160" s="561">
        <v>0</v>
      </c>
      <c r="AD160" s="561">
        <v>0</v>
      </c>
      <c r="AE160" s="561">
        <v>0</v>
      </c>
      <c r="AF160" s="561">
        <v>0</v>
      </c>
      <c r="AG160" s="561">
        <v>0</v>
      </c>
      <c r="AH160" s="561">
        <v>0</v>
      </c>
      <c r="AI160" s="561">
        <v>0</v>
      </c>
      <c r="AJ160" s="561">
        <v>0</v>
      </c>
      <c r="AK160" s="561"/>
      <c r="AL160" s="561"/>
      <c r="AM160" s="561"/>
      <c r="AN160" s="561"/>
      <c r="AO160" s="561"/>
      <c r="AP160" s="561"/>
      <c r="AQ160" s="561"/>
      <c r="AR160" s="561"/>
      <c r="AS160" s="561"/>
      <c r="AT160" s="561"/>
      <c r="AU160" s="561"/>
      <c r="AV160" s="561"/>
      <c r="AW160" s="561"/>
      <c r="AX160" s="561"/>
      <c r="AY160" s="561"/>
      <c r="AZ160" s="561"/>
      <c r="BA160" s="561"/>
      <c r="BB160" s="561"/>
      <c r="BC160" s="561"/>
      <c r="BD160" s="561"/>
      <c r="BE160" s="561"/>
      <c r="BF160" s="561"/>
      <c r="BG160" s="561"/>
      <c r="BH160" s="561"/>
      <c r="BI160" s="561"/>
      <c r="BJ160" s="561"/>
      <c r="BK160" s="561">
        <v>0</v>
      </c>
      <c r="BL160" s="561">
        <v>0</v>
      </c>
      <c r="BM160" s="561">
        <v>0</v>
      </c>
      <c r="BN160" s="561">
        <v>0</v>
      </c>
      <c r="BO160" s="561">
        <v>0</v>
      </c>
      <c r="BP160" s="561">
        <v>0</v>
      </c>
      <c r="BQ160" s="561">
        <v>0</v>
      </c>
      <c r="BR160" s="561">
        <v>0</v>
      </c>
      <c r="BS160" s="561">
        <v>0</v>
      </c>
      <c r="BT160" s="561">
        <v>0</v>
      </c>
      <c r="BU160" s="561"/>
      <c r="BV160" s="561"/>
      <c r="BW160" s="561"/>
      <c r="BX160" s="561"/>
      <c r="BY160" s="561"/>
      <c r="BZ160" s="561">
        <v>0</v>
      </c>
      <c r="CA160" s="561">
        <v>0</v>
      </c>
      <c r="CB160" s="561">
        <v>0</v>
      </c>
      <c r="CC160" s="561">
        <v>0</v>
      </c>
      <c r="CD160" s="561">
        <v>0</v>
      </c>
      <c r="CE160" s="561">
        <v>0</v>
      </c>
      <c r="CF160" s="561">
        <v>0</v>
      </c>
      <c r="CG160" s="561">
        <v>0</v>
      </c>
      <c r="CH160"/>
      <c r="CI160" s="286" t="str">
        <f t="shared" si="44"/>
        <v>Small</v>
      </c>
      <c r="CJ160"/>
      <c r="CK160"/>
    </row>
    <row r="161" spans="1:89" ht="21.6" customHeight="1">
      <c r="A161" t="s">
        <v>141</v>
      </c>
      <c r="B161" s="560" t="s">
        <v>469</v>
      </c>
      <c r="C161" s="560" t="s">
        <v>77</v>
      </c>
      <c r="D161" s="563">
        <v>2023</v>
      </c>
      <c r="E161" s="284">
        <f t="shared" si="30"/>
        <v>0</v>
      </c>
      <c r="F161" s="284">
        <f t="shared" si="31"/>
        <v>0</v>
      </c>
      <c r="G161" s="284">
        <f t="shared" si="32"/>
        <v>0</v>
      </c>
      <c r="H161" s="284">
        <f t="shared" si="33"/>
        <v>0</v>
      </c>
      <c r="I161" s="284">
        <f t="shared" si="34"/>
        <v>0</v>
      </c>
      <c r="J161" s="284">
        <f t="shared" si="35"/>
        <v>658623</v>
      </c>
      <c r="K161" s="284">
        <f t="shared" si="36"/>
        <v>658623</v>
      </c>
      <c r="L161" s="284">
        <f t="shared" si="37"/>
        <v>658623</v>
      </c>
      <c r="M161" s="284">
        <f t="shared" si="38"/>
        <v>0</v>
      </c>
      <c r="N161" s="284">
        <f t="shared" si="39"/>
        <v>0</v>
      </c>
      <c r="O161" s="284">
        <f t="shared" si="40"/>
        <v>658623</v>
      </c>
      <c r="P161" s="284">
        <f t="shared" si="41"/>
        <v>658623</v>
      </c>
      <c r="Q161" s="284">
        <f t="shared" si="42"/>
        <v>658623</v>
      </c>
      <c r="R161" s="284">
        <f t="shared" si="43"/>
        <v>658623</v>
      </c>
      <c r="S161" s="561">
        <v>0</v>
      </c>
      <c r="T161" s="561">
        <v>0</v>
      </c>
      <c r="U161" s="561">
        <v>0</v>
      </c>
      <c r="V161" s="561">
        <v>0</v>
      </c>
      <c r="W161" s="561">
        <v>0</v>
      </c>
      <c r="X161" s="561">
        <v>0</v>
      </c>
      <c r="Y161" s="561">
        <v>0</v>
      </c>
      <c r="Z161" s="561">
        <v>0</v>
      </c>
      <c r="AA161" s="561">
        <v>0</v>
      </c>
      <c r="AB161" s="561">
        <v>0</v>
      </c>
      <c r="AC161" s="561">
        <v>0</v>
      </c>
      <c r="AD161" s="561">
        <v>0</v>
      </c>
      <c r="AE161" s="561">
        <v>0</v>
      </c>
      <c r="AF161" s="561">
        <v>0</v>
      </c>
      <c r="AG161" s="561">
        <v>0</v>
      </c>
      <c r="AH161" s="561">
        <v>0</v>
      </c>
      <c r="AI161" s="561">
        <v>0</v>
      </c>
      <c r="AJ161" s="561">
        <v>0</v>
      </c>
      <c r="AK161" s="561"/>
      <c r="AL161" s="561"/>
      <c r="AM161" s="561"/>
      <c r="AN161" s="561"/>
      <c r="AO161" s="561"/>
      <c r="AP161" s="561"/>
      <c r="AQ161" s="561"/>
      <c r="AR161" s="561"/>
      <c r="AS161" s="561"/>
      <c r="AT161" s="561"/>
      <c r="AU161" s="561"/>
      <c r="AV161" s="561"/>
      <c r="AW161" s="561"/>
      <c r="AX161" s="561"/>
      <c r="AY161" s="561"/>
      <c r="AZ161" s="561"/>
      <c r="BA161" s="561"/>
      <c r="BB161" s="561"/>
      <c r="BC161" s="561"/>
      <c r="BD161" s="561"/>
      <c r="BE161" s="561"/>
      <c r="BF161" s="561"/>
      <c r="BG161" s="561"/>
      <c r="BH161" s="561"/>
      <c r="BI161" s="561"/>
      <c r="BJ161" s="561"/>
      <c r="BK161" s="561">
        <v>0</v>
      </c>
      <c r="BL161" s="561">
        <v>0</v>
      </c>
      <c r="BM161" s="561">
        <v>0</v>
      </c>
      <c r="BN161" s="561">
        <v>0</v>
      </c>
      <c r="BO161" s="561">
        <v>658623</v>
      </c>
      <c r="BP161" s="561">
        <v>0</v>
      </c>
      <c r="BQ161" s="561">
        <v>0</v>
      </c>
      <c r="BR161" s="561">
        <v>0</v>
      </c>
      <c r="BS161" s="561">
        <v>0</v>
      </c>
      <c r="BT161" s="561">
        <v>0</v>
      </c>
      <c r="BU161" s="561"/>
      <c r="BV161" s="561"/>
      <c r="BW161" s="561"/>
      <c r="BX161" s="561"/>
      <c r="BY161" s="561"/>
      <c r="BZ161" s="561">
        <v>0</v>
      </c>
      <c r="CA161" s="561">
        <v>0</v>
      </c>
      <c r="CB161" s="561">
        <v>0</v>
      </c>
      <c r="CC161" s="561">
        <v>0</v>
      </c>
      <c r="CD161" s="561">
        <v>0</v>
      </c>
      <c r="CE161" s="561">
        <v>0</v>
      </c>
      <c r="CF161" s="561">
        <v>0</v>
      </c>
      <c r="CG161" s="561">
        <v>0</v>
      </c>
      <c r="CH161"/>
      <c r="CI161" s="286" t="str">
        <f t="shared" si="44"/>
        <v>Large</v>
      </c>
      <c r="CJ161"/>
      <c r="CK161"/>
    </row>
    <row r="162" spans="1:89" ht="21.6" customHeight="1">
      <c r="A162" t="s">
        <v>222</v>
      </c>
      <c r="B162" s="560" t="s">
        <v>471</v>
      </c>
      <c r="C162" s="560" t="s">
        <v>77</v>
      </c>
      <c r="D162" s="563">
        <v>2023</v>
      </c>
      <c r="E162" s="284">
        <f t="shared" si="30"/>
        <v>0</v>
      </c>
      <c r="F162" s="284">
        <f t="shared" si="31"/>
        <v>0</v>
      </c>
      <c r="G162" s="284">
        <f t="shared" si="32"/>
        <v>0</v>
      </c>
      <c r="H162" s="284">
        <f t="shared" si="33"/>
        <v>0</v>
      </c>
      <c r="I162" s="284">
        <f t="shared" si="34"/>
        <v>0</v>
      </c>
      <c r="J162" s="284">
        <f t="shared" si="35"/>
        <v>0</v>
      </c>
      <c r="K162" s="284">
        <f t="shared" si="36"/>
        <v>0</v>
      </c>
      <c r="L162" s="284">
        <f t="shared" si="37"/>
        <v>0</v>
      </c>
      <c r="M162" s="284">
        <f t="shared" si="38"/>
        <v>0</v>
      </c>
      <c r="N162" s="284">
        <f t="shared" si="39"/>
        <v>7238</v>
      </c>
      <c r="O162" s="284">
        <f t="shared" si="40"/>
        <v>7238</v>
      </c>
      <c r="P162" s="284">
        <f t="shared" si="41"/>
        <v>0</v>
      </c>
      <c r="Q162" s="284">
        <f t="shared" si="42"/>
        <v>7238</v>
      </c>
      <c r="R162" s="284">
        <f t="shared" si="43"/>
        <v>7238</v>
      </c>
      <c r="S162" s="561">
        <v>0</v>
      </c>
      <c r="T162" s="561">
        <v>0</v>
      </c>
      <c r="U162" s="561">
        <v>0</v>
      </c>
      <c r="V162" s="561">
        <v>0</v>
      </c>
      <c r="W162" s="561">
        <v>0</v>
      </c>
      <c r="X162" s="561">
        <v>0</v>
      </c>
      <c r="Y162" s="561">
        <v>0</v>
      </c>
      <c r="Z162" s="561">
        <v>0</v>
      </c>
      <c r="AA162" s="561">
        <v>0</v>
      </c>
      <c r="AB162" s="561">
        <v>0</v>
      </c>
      <c r="AC162" s="561">
        <v>0</v>
      </c>
      <c r="AD162" s="561">
        <v>0</v>
      </c>
      <c r="AE162" s="561">
        <v>0</v>
      </c>
      <c r="AF162" s="561">
        <v>0</v>
      </c>
      <c r="AG162" s="561">
        <v>0</v>
      </c>
      <c r="AH162" s="561">
        <v>0</v>
      </c>
      <c r="AI162" s="561">
        <v>0</v>
      </c>
      <c r="AJ162" s="561">
        <v>0</v>
      </c>
      <c r="AK162" s="561"/>
      <c r="AL162" s="561"/>
      <c r="AM162" s="561"/>
      <c r="AN162" s="561"/>
      <c r="AO162" s="561"/>
      <c r="AP162" s="561"/>
      <c r="AQ162" s="561"/>
      <c r="AR162" s="561"/>
      <c r="AS162" s="561"/>
      <c r="AT162" s="561"/>
      <c r="AU162" s="561"/>
      <c r="AV162" s="561"/>
      <c r="AW162" s="561"/>
      <c r="AX162" s="561"/>
      <c r="AY162" s="561"/>
      <c r="AZ162" s="561"/>
      <c r="BA162" s="561"/>
      <c r="BB162" s="561"/>
      <c r="BC162" s="561"/>
      <c r="BD162" s="561"/>
      <c r="BE162" s="561"/>
      <c r="BF162" s="561"/>
      <c r="BG162" s="561"/>
      <c r="BH162" s="561"/>
      <c r="BI162" s="561"/>
      <c r="BJ162" s="561"/>
      <c r="BK162" s="561">
        <v>0</v>
      </c>
      <c r="BL162" s="561">
        <v>0</v>
      </c>
      <c r="BM162" s="561">
        <v>0</v>
      </c>
      <c r="BN162" s="561">
        <v>0</v>
      </c>
      <c r="BO162" s="561">
        <v>0</v>
      </c>
      <c r="BP162" s="561">
        <v>0</v>
      </c>
      <c r="BQ162" s="561">
        <v>0</v>
      </c>
      <c r="BR162" s="561">
        <v>0</v>
      </c>
      <c r="BS162" s="561">
        <v>0</v>
      </c>
      <c r="BT162" s="561">
        <v>0</v>
      </c>
      <c r="BU162" s="561"/>
      <c r="BV162" s="561"/>
      <c r="BW162" s="561"/>
      <c r="BX162" s="561"/>
      <c r="BY162" s="561"/>
      <c r="BZ162" s="561">
        <v>0</v>
      </c>
      <c r="CA162" s="561">
        <v>0</v>
      </c>
      <c r="CB162" s="561">
        <v>7238</v>
      </c>
      <c r="CC162" s="561">
        <v>0</v>
      </c>
      <c r="CD162" s="561">
        <v>0</v>
      </c>
      <c r="CE162" s="561">
        <v>0</v>
      </c>
      <c r="CF162" s="561">
        <v>0</v>
      </c>
      <c r="CG162" s="561">
        <v>0</v>
      </c>
      <c r="CH162"/>
      <c r="CI162" s="286" t="str">
        <f t="shared" si="44"/>
        <v>Small</v>
      </c>
      <c r="CJ162"/>
      <c r="CK162"/>
    </row>
    <row r="163" spans="1:89" ht="21.6" customHeight="1">
      <c r="A163" t="s">
        <v>152</v>
      </c>
      <c r="B163" s="560" t="s">
        <v>473</v>
      </c>
      <c r="C163" s="560" t="s">
        <v>77</v>
      </c>
      <c r="D163" s="563">
        <v>2023</v>
      </c>
      <c r="E163" s="284">
        <f t="shared" si="30"/>
        <v>0</v>
      </c>
      <c r="F163" s="284">
        <f t="shared" si="31"/>
        <v>0</v>
      </c>
      <c r="G163" s="284">
        <f t="shared" si="32"/>
        <v>0</v>
      </c>
      <c r="H163" s="284">
        <f t="shared" si="33"/>
        <v>0</v>
      </c>
      <c r="I163" s="284">
        <f t="shared" si="34"/>
        <v>0</v>
      </c>
      <c r="J163" s="284">
        <f t="shared" si="35"/>
        <v>0</v>
      </c>
      <c r="K163" s="284">
        <f t="shared" si="36"/>
        <v>0</v>
      </c>
      <c r="L163" s="284">
        <f t="shared" si="37"/>
        <v>0</v>
      </c>
      <c r="M163" s="284">
        <f t="shared" si="38"/>
        <v>14118</v>
      </c>
      <c r="N163" s="284">
        <f t="shared" si="39"/>
        <v>18539</v>
      </c>
      <c r="O163" s="284">
        <f t="shared" si="40"/>
        <v>18539</v>
      </c>
      <c r="P163" s="284">
        <f t="shared" si="41"/>
        <v>0</v>
      </c>
      <c r="Q163" s="284">
        <f t="shared" si="42"/>
        <v>18539</v>
      </c>
      <c r="R163" s="284">
        <f t="shared" si="43"/>
        <v>18539</v>
      </c>
      <c r="S163" s="561">
        <v>0</v>
      </c>
      <c r="T163" s="561">
        <v>0</v>
      </c>
      <c r="U163" s="561">
        <v>0</v>
      </c>
      <c r="V163" s="561">
        <v>0</v>
      </c>
      <c r="W163" s="561">
        <v>0</v>
      </c>
      <c r="X163" s="561">
        <v>0</v>
      </c>
      <c r="Y163" s="561">
        <v>0</v>
      </c>
      <c r="Z163" s="561">
        <v>0</v>
      </c>
      <c r="AA163" s="561">
        <v>0</v>
      </c>
      <c r="AB163" s="561">
        <v>0</v>
      </c>
      <c r="AC163" s="561">
        <v>0</v>
      </c>
      <c r="AD163" s="561">
        <v>0</v>
      </c>
      <c r="AE163" s="561">
        <v>0</v>
      </c>
      <c r="AF163" s="561">
        <v>0</v>
      </c>
      <c r="AG163" s="561">
        <v>0</v>
      </c>
      <c r="AH163" s="561">
        <v>0</v>
      </c>
      <c r="AI163" s="561">
        <v>0</v>
      </c>
      <c r="AJ163" s="561">
        <v>0</v>
      </c>
      <c r="AK163" s="561"/>
      <c r="AL163" s="561"/>
      <c r="AM163" s="561"/>
      <c r="AN163" s="561"/>
      <c r="AO163" s="561"/>
      <c r="AP163" s="561"/>
      <c r="AQ163" s="561"/>
      <c r="AR163" s="561"/>
      <c r="AS163" s="561"/>
      <c r="AT163" s="561"/>
      <c r="AU163" s="561"/>
      <c r="AV163" s="561"/>
      <c r="AW163" s="561"/>
      <c r="AX163" s="561"/>
      <c r="AY163" s="561"/>
      <c r="AZ163" s="561"/>
      <c r="BA163" s="561"/>
      <c r="BB163" s="561"/>
      <c r="BC163" s="561"/>
      <c r="BD163" s="561"/>
      <c r="BE163" s="561"/>
      <c r="BF163" s="561"/>
      <c r="BG163" s="561"/>
      <c r="BH163" s="561"/>
      <c r="BI163" s="561"/>
      <c r="BJ163" s="561"/>
      <c r="BK163" s="561">
        <v>0</v>
      </c>
      <c r="BL163" s="561">
        <v>0</v>
      </c>
      <c r="BM163" s="561">
        <v>0</v>
      </c>
      <c r="BN163" s="561">
        <v>0</v>
      </c>
      <c r="BO163" s="561">
        <v>0</v>
      </c>
      <c r="BP163" s="561">
        <v>0</v>
      </c>
      <c r="BQ163" s="561">
        <v>0</v>
      </c>
      <c r="BR163" s="561">
        <v>0</v>
      </c>
      <c r="BS163" s="561">
        <v>0</v>
      </c>
      <c r="BT163" s="561">
        <v>0</v>
      </c>
      <c r="BU163" s="561"/>
      <c r="BV163" s="561"/>
      <c r="BW163" s="561"/>
      <c r="BX163" s="561"/>
      <c r="BY163" s="561"/>
      <c r="BZ163" s="561">
        <v>14118</v>
      </c>
      <c r="CA163" s="561">
        <v>0</v>
      </c>
      <c r="CB163" s="561">
        <v>4421</v>
      </c>
      <c r="CC163" s="561">
        <v>0</v>
      </c>
      <c r="CD163" s="561">
        <v>0</v>
      </c>
      <c r="CE163" s="561">
        <v>0</v>
      </c>
      <c r="CF163" s="561">
        <v>0</v>
      </c>
      <c r="CG163" s="561">
        <v>0</v>
      </c>
      <c r="CH163"/>
      <c r="CI163" s="286" t="str">
        <f t="shared" si="44"/>
        <v>Small</v>
      </c>
      <c r="CJ163"/>
      <c r="CK163"/>
    </row>
    <row r="164" spans="1:89" ht="21.6" customHeight="1">
      <c r="A164" t="s">
        <v>130</v>
      </c>
      <c r="B164" s="560" t="s">
        <v>496</v>
      </c>
      <c r="C164" s="560" t="s">
        <v>77</v>
      </c>
      <c r="D164" s="563">
        <v>2023</v>
      </c>
      <c r="E164" s="284">
        <f t="shared" si="30"/>
        <v>0</v>
      </c>
      <c r="F164" s="284">
        <f t="shared" si="31"/>
        <v>0</v>
      </c>
      <c r="G164" s="284">
        <f t="shared" si="32"/>
        <v>0</v>
      </c>
      <c r="H164" s="284">
        <f t="shared" si="33"/>
        <v>0</v>
      </c>
      <c r="I164" s="284">
        <f t="shared" si="34"/>
        <v>0</v>
      </c>
      <c r="J164" s="284">
        <f t="shared" si="35"/>
        <v>0</v>
      </c>
      <c r="K164" s="284">
        <f t="shared" si="36"/>
        <v>0</v>
      </c>
      <c r="L164" s="284">
        <f t="shared" si="37"/>
        <v>0</v>
      </c>
      <c r="M164" s="284">
        <f t="shared" si="38"/>
        <v>0</v>
      </c>
      <c r="N164" s="284">
        <f t="shared" si="39"/>
        <v>192813</v>
      </c>
      <c r="O164" s="284">
        <f t="shared" si="40"/>
        <v>192813</v>
      </c>
      <c r="P164" s="284">
        <f t="shared" si="41"/>
        <v>0</v>
      </c>
      <c r="Q164" s="284">
        <f t="shared" si="42"/>
        <v>192813</v>
      </c>
      <c r="R164" s="284">
        <f t="shared" si="43"/>
        <v>192813</v>
      </c>
      <c r="S164" s="561">
        <v>0</v>
      </c>
      <c r="T164" s="561">
        <v>0</v>
      </c>
      <c r="U164" s="561">
        <v>0</v>
      </c>
      <c r="V164" s="561">
        <v>0</v>
      </c>
      <c r="W164" s="561">
        <v>0</v>
      </c>
      <c r="X164" s="561">
        <v>0</v>
      </c>
      <c r="Y164" s="561">
        <v>0</v>
      </c>
      <c r="Z164" s="561">
        <v>0</v>
      </c>
      <c r="AA164" s="561">
        <v>0</v>
      </c>
      <c r="AB164" s="561">
        <v>0</v>
      </c>
      <c r="AC164" s="561">
        <v>0</v>
      </c>
      <c r="AD164" s="561">
        <v>0</v>
      </c>
      <c r="AE164" s="561">
        <v>0</v>
      </c>
      <c r="AF164" s="561">
        <v>0</v>
      </c>
      <c r="AG164" s="561">
        <v>0</v>
      </c>
      <c r="AH164" s="561">
        <v>0</v>
      </c>
      <c r="AI164" s="561">
        <v>0</v>
      </c>
      <c r="AJ164" s="561">
        <v>0</v>
      </c>
      <c r="AK164" s="561"/>
      <c r="AL164" s="561"/>
      <c r="AM164" s="561"/>
      <c r="AN164" s="561"/>
      <c r="AO164" s="561"/>
      <c r="AP164" s="561"/>
      <c r="AQ164" s="561"/>
      <c r="AR164" s="561"/>
      <c r="AS164" s="561"/>
      <c r="AT164" s="561"/>
      <c r="AU164" s="561"/>
      <c r="AV164" s="561"/>
      <c r="AW164" s="561"/>
      <c r="AX164" s="561"/>
      <c r="AY164" s="561"/>
      <c r="AZ164" s="561"/>
      <c r="BA164" s="561"/>
      <c r="BB164" s="561"/>
      <c r="BC164" s="561"/>
      <c r="BD164" s="561"/>
      <c r="BE164" s="561"/>
      <c r="BF164" s="561"/>
      <c r="BG164" s="561"/>
      <c r="BH164" s="561"/>
      <c r="BI164" s="561"/>
      <c r="BJ164" s="561"/>
      <c r="BK164" s="561">
        <v>0</v>
      </c>
      <c r="BL164" s="561">
        <v>0</v>
      </c>
      <c r="BM164" s="561">
        <v>0</v>
      </c>
      <c r="BN164" s="561">
        <v>0</v>
      </c>
      <c r="BO164" s="561">
        <v>0</v>
      </c>
      <c r="BP164" s="561">
        <v>0</v>
      </c>
      <c r="BQ164" s="561">
        <v>0</v>
      </c>
      <c r="BR164" s="561">
        <v>0</v>
      </c>
      <c r="BS164" s="561">
        <v>0</v>
      </c>
      <c r="BT164" s="561">
        <v>0</v>
      </c>
      <c r="BU164" s="561"/>
      <c r="BV164" s="561"/>
      <c r="BW164" s="561"/>
      <c r="BX164" s="561"/>
      <c r="BY164" s="561"/>
      <c r="BZ164" s="561">
        <v>0</v>
      </c>
      <c r="CA164" s="561">
        <v>0</v>
      </c>
      <c r="CB164" s="561">
        <v>192813</v>
      </c>
      <c r="CC164" s="561">
        <v>0</v>
      </c>
      <c r="CD164" s="561">
        <v>0</v>
      </c>
      <c r="CE164" s="561">
        <v>0</v>
      </c>
      <c r="CF164" s="561">
        <v>0</v>
      </c>
      <c r="CG164" s="561">
        <v>0</v>
      </c>
      <c r="CH164"/>
      <c r="CI164" s="286" t="str">
        <f t="shared" si="44"/>
        <v>Large</v>
      </c>
      <c r="CJ164"/>
      <c r="CK164"/>
    </row>
    <row r="165" spans="1:89" ht="21.6" customHeight="1">
      <c r="A165" t="s">
        <v>362</v>
      </c>
      <c r="B165" s="560" t="s">
        <v>475</v>
      </c>
      <c r="C165" s="560" t="s">
        <v>77</v>
      </c>
      <c r="D165" s="563">
        <v>2023</v>
      </c>
      <c r="E165" s="284">
        <f t="shared" si="30"/>
        <v>0</v>
      </c>
      <c r="F165" s="284">
        <f t="shared" si="31"/>
        <v>0</v>
      </c>
      <c r="G165" s="284">
        <f t="shared" si="32"/>
        <v>0</v>
      </c>
      <c r="H165" s="284">
        <f t="shared" si="33"/>
        <v>0</v>
      </c>
      <c r="I165" s="284">
        <f t="shared" si="34"/>
        <v>0</v>
      </c>
      <c r="J165" s="284">
        <f t="shared" si="35"/>
        <v>0</v>
      </c>
      <c r="K165" s="284">
        <f t="shared" si="36"/>
        <v>0</v>
      </c>
      <c r="L165" s="284">
        <f t="shared" si="37"/>
        <v>0</v>
      </c>
      <c r="M165" s="284">
        <f t="shared" si="38"/>
        <v>0</v>
      </c>
      <c r="N165" s="284">
        <f t="shared" si="39"/>
        <v>0</v>
      </c>
      <c r="O165" s="284">
        <f t="shared" si="40"/>
        <v>0</v>
      </c>
      <c r="P165" s="284">
        <f t="shared" si="41"/>
        <v>0</v>
      </c>
      <c r="Q165" s="284">
        <f t="shared" si="42"/>
        <v>0</v>
      </c>
      <c r="R165" s="284">
        <f t="shared" si="43"/>
        <v>0</v>
      </c>
      <c r="S165" s="561">
        <v>0</v>
      </c>
      <c r="T165" s="561">
        <v>0</v>
      </c>
      <c r="U165" s="561">
        <v>0</v>
      </c>
      <c r="V165" s="561">
        <v>0</v>
      </c>
      <c r="W165" s="561">
        <v>0</v>
      </c>
      <c r="X165" s="561">
        <v>0</v>
      </c>
      <c r="Y165" s="561">
        <v>0</v>
      </c>
      <c r="Z165" s="561">
        <v>0</v>
      </c>
      <c r="AA165" s="561">
        <v>0</v>
      </c>
      <c r="AB165" s="561">
        <v>0</v>
      </c>
      <c r="AC165" s="561">
        <v>0</v>
      </c>
      <c r="AD165" s="561">
        <v>0</v>
      </c>
      <c r="AE165" s="561">
        <v>0</v>
      </c>
      <c r="AF165" s="561">
        <v>0</v>
      </c>
      <c r="AG165" s="561">
        <v>0</v>
      </c>
      <c r="AH165" s="561">
        <v>0</v>
      </c>
      <c r="AI165" s="561">
        <v>0</v>
      </c>
      <c r="AJ165" s="561">
        <v>0</v>
      </c>
      <c r="AK165" s="561"/>
      <c r="AL165" s="561"/>
      <c r="AM165" s="561"/>
      <c r="AN165" s="561"/>
      <c r="AO165" s="561"/>
      <c r="AP165" s="561"/>
      <c r="AQ165" s="561"/>
      <c r="AR165" s="561"/>
      <c r="AS165" s="561"/>
      <c r="AT165" s="561"/>
      <c r="AU165" s="561"/>
      <c r="AV165" s="561"/>
      <c r="AW165" s="561"/>
      <c r="AX165" s="561"/>
      <c r="AY165" s="561"/>
      <c r="AZ165" s="561"/>
      <c r="BA165" s="561"/>
      <c r="BB165" s="561"/>
      <c r="BC165" s="561"/>
      <c r="BD165" s="561"/>
      <c r="BE165" s="561"/>
      <c r="BF165" s="561"/>
      <c r="BG165" s="561"/>
      <c r="BH165" s="561"/>
      <c r="BI165" s="561"/>
      <c r="BJ165" s="561"/>
      <c r="BK165" s="561">
        <v>0</v>
      </c>
      <c r="BL165" s="561">
        <v>0</v>
      </c>
      <c r="BM165" s="561">
        <v>0</v>
      </c>
      <c r="BN165" s="561">
        <v>0</v>
      </c>
      <c r="BO165" s="561">
        <v>0</v>
      </c>
      <c r="BP165" s="561">
        <v>0</v>
      </c>
      <c r="BQ165" s="561">
        <v>0</v>
      </c>
      <c r="BR165" s="561">
        <v>0</v>
      </c>
      <c r="BS165" s="561">
        <v>0</v>
      </c>
      <c r="BT165" s="561">
        <v>0</v>
      </c>
      <c r="BU165" s="561"/>
      <c r="BV165" s="561"/>
      <c r="BW165" s="561"/>
      <c r="BX165" s="561"/>
      <c r="BY165" s="561"/>
      <c r="BZ165" s="561">
        <v>0</v>
      </c>
      <c r="CA165" s="561">
        <v>0</v>
      </c>
      <c r="CB165" s="561">
        <v>0</v>
      </c>
      <c r="CC165" s="561">
        <v>0</v>
      </c>
      <c r="CD165" s="561">
        <v>0</v>
      </c>
      <c r="CE165" s="561">
        <v>0</v>
      </c>
      <c r="CF165" s="561">
        <v>0</v>
      </c>
      <c r="CG165" s="561">
        <v>0</v>
      </c>
      <c r="CH165"/>
      <c r="CI165" s="286" t="str">
        <f t="shared" si="44"/>
        <v>Small</v>
      </c>
      <c r="CJ165"/>
      <c r="CK165"/>
    </row>
    <row r="166" spans="1:89" ht="21.6" customHeight="1">
      <c r="A166" t="s">
        <v>169</v>
      </c>
      <c r="B166" s="560" t="s">
        <v>476</v>
      </c>
      <c r="C166" s="560" t="s">
        <v>77</v>
      </c>
      <c r="D166" s="563">
        <v>2023</v>
      </c>
      <c r="E166" s="284">
        <f t="shared" si="30"/>
        <v>0</v>
      </c>
      <c r="F166" s="284">
        <f t="shared" si="31"/>
        <v>0</v>
      </c>
      <c r="G166" s="284">
        <f t="shared" si="32"/>
        <v>0</v>
      </c>
      <c r="H166" s="284">
        <f t="shared" si="33"/>
        <v>0</v>
      </c>
      <c r="I166" s="284">
        <f t="shared" si="34"/>
        <v>0</v>
      </c>
      <c r="J166" s="284">
        <f t="shared" si="35"/>
        <v>0</v>
      </c>
      <c r="K166" s="284">
        <f t="shared" si="36"/>
        <v>0</v>
      </c>
      <c r="L166" s="284">
        <f t="shared" si="37"/>
        <v>0</v>
      </c>
      <c r="M166" s="284">
        <f t="shared" si="38"/>
        <v>0</v>
      </c>
      <c r="N166" s="284">
        <f t="shared" si="39"/>
        <v>73988</v>
      </c>
      <c r="O166" s="284">
        <f t="shared" si="40"/>
        <v>73988</v>
      </c>
      <c r="P166" s="284">
        <f t="shared" si="41"/>
        <v>0</v>
      </c>
      <c r="Q166" s="284">
        <f t="shared" si="42"/>
        <v>73988</v>
      </c>
      <c r="R166" s="284">
        <f t="shared" si="43"/>
        <v>73988</v>
      </c>
      <c r="S166" s="561">
        <v>0</v>
      </c>
      <c r="T166" s="561">
        <v>0</v>
      </c>
      <c r="U166" s="561">
        <v>0</v>
      </c>
      <c r="V166" s="561">
        <v>0</v>
      </c>
      <c r="W166" s="561">
        <v>0</v>
      </c>
      <c r="X166" s="561">
        <v>0</v>
      </c>
      <c r="Y166" s="561">
        <v>0</v>
      </c>
      <c r="Z166" s="561">
        <v>0</v>
      </c>
      <c r="AA166" s="561">
        <v>0</v>
      </c>
      <c r="AB166" s="561">
        <v>0</v>
      </c>
      <c r="AC166" s="561">
        <v>0</v>
      </c>
      <c r="AD166" s="561">
        <v>0</v>
      </c>
      <c r="AE166" s="561">
        <v>0</v>
      </c>
      <c r="AF166" s="561">
        <v>0</v>
      </c>
      <c r="AG166" s="561">
        <v>0</v>
      </c>
      <c r="AH166" s="561">
        <v>0</v>
      </c>
      <c r="AI166" s="561">
        <v>0</v>
      </c>
      <c r="AJ166" s="561">
        <v>0</v>
      </c>
      <c r="AK166" s="561"/>
      <c r="AL166" s="561"/>
      <c r="AM166" s="561"/>
      <c r="AN166" s="561"/>
      <c r="AO166" s="561"/>
      <c r="AP166" s="561"/>
      <c r="AQ166" s="561"/>
      <c r="AR166" s="561"/>
      <c r="AS166" s="561"/>
      <c r="AT166" s="561"/>
      <c r="AU166" s="561"/>
      <c r="AV166" s="561"/>
      <c r="AW166" s="561"/>
      <c r="AX166" s="561"/>
      <c r="AY166" s="561"/>
      <c r="AZ166" s="561"/>
      <c r="BA166" s="561"/>
      <c r="BB166" s="561"/>
      <c r="BC166" s="561"/>
      <c r="BD166" s="561"/>
      <c r="BE166" s="561"/>
      <c r="BF166" s="561"/>
      <c r="BG166" s="561"/>
      <c r="BH166" s="561"/>
      <c r="BI166" s="561"/>
      <c r="BJ166" s="561"/>
      <c r="BK166" s="561">
        <v>0</v>
      </c>
      <c r="BL166" s="561">
        <v>0</v>
      </c>
      <c r="BM166" s="561">
        <v>0</v>
      </c>
      <c r="BN166" s="561">
        <v>0</v>
      </c>
      <c r="BO166" s="561">
        <v>0</v>
      </c>
      <c r="BP166" s="561">
        <v>0</v>
      </c>
      <c r="BQ166" s="561">
        <v>0</v>
      </c>
      <c r="BR166" s="561">
        <v>0</v>
      </c>
      <c r="BS166" s="561">
        <v>0</v>
      </c>
      <c r="BT166" s="561">
        <v>0</v>
      </c>
      <c r="BU166" s="561"/>
      <c r="BV166" s="561"/>
      <c r="BW166" s="561"/>
      <c r="BX166" s="561"/>
      <c r="BY166" s="561"/>
      <c r="BZ166" s="561">
        <v>0</v>
      </c>
      <c r="CA166" s="561">
        <v>0</v>
      </c>
      <c r="CB166" s="561">
        <v>73988</v>
      </c>
      <c r="CC166" s="561">
        <v>0</v>
      </c>
      <c r="CD166" s="561">
        <v>0</v>
      </c>
      <c r="CE166" s="561">
        <v>0</v>
      </c>
      <c r="CF166" s="561">
        <v>0</v>
      </c>
      <c r="CG166" s="561">
        <v>0</v>
      </c>
      <c r="CH166"/>
      <c r="CI166" s="286" t="str">
        <f t="shared" si="44"/>
        <v>Small</v>
      </c>
      <c r="CJ166"/>
      <c r="CK166"/>
    </row>
    <row r="167" spans="1:89" ht="21.6" customHeight="1">
      <c r="A167" t="s">
        <v>131</v>
      </c>
      <c r="B167" s="560" t="s">
        <v>131</v>
      </c>
      <c r="C167" s="560" t="s">
        <v>77</v>
      </c>
      <c r="D167" s="563">
        <v>2023</v>
      </c>
      <c r="E167" s="284">
        <f t="shared" si="30"/>
        <v>0</v>
      </c>
      <c r="F167" s="284">
        <f t="shared" si="31"/>
        <v>0</v>
      </c>
      <c r="G167" s="284">
        <f t="shared" si="32"/>
        <v>0</v>
      </c>
      <c r="H167" s="284">
        <f t="shared" si="33"/>
        <v>0</v>
      </c>
      <c r="I167" s="284">
        <f t="shared" si="34"/>
        <v>538</v>
      </c>
      <c r="J167" s="284">
        <f t="shared" si="35"/>
        <v>0</v>
      </c>
      <c r="K167" s="284">
        <f t="shared" si="36"/>
        <v>538</v>
      </c>
      <c r="L167" s="284">
        <f t="shared" si="37"/>
        <v>538</v>
      </c>
      <c r="M167" s="284">
        <f t="shared" si="38"/>
        <v>599416</v>
      </c>
      <c r="N167" s="284">
        <f t="shared" si="39"/>
        <v>599416</v>
      </c>
      <c r="O167" s="284">
        <f t="shared" si="40"/>
        <v>599954</v>
      </c>
      <c r="P167" s="284">
        <f t="shared" si="41"/>
        <v>538</v>
      </c>
      <c r="Q167" s="284">
        <f t="shared" si="42"/>
        <v>599954</v>
      </c>
      <c r="R167" s="284">
        <f t="shared" si="43"/>
        <v>599954</v>
      </c>
      <c r="S167" s="561">
        <v>0</v>
      </c>
      <c r="T167" s="561">
        <v>0</v>
      </c>
      <c r="U167" s="561">
        <v>0</v>
      </c>
      <c r="V167" s="561">
        <v>0</v>
      </c>
      <c r="W167" s="561">
        <v>0</v>
      </c>
      <c r="X167" s="561">
        <v>0</v>
      </c>
      <c r="Y167" s="561">
        <v>0</v>
      </c>
      <c r="Z167" s="561">
        <v>0</v>
      </c>
      <c r="AA167" s="561">
        <v>0</v>
      </c>
      <c r="AB167" s="561">
        <v>0</v>
      </c>
      <c r="AC167" s="561">
        <v>0</v>
      </c>
      <c r="AD167" s="561">
        <v>0</v>
      </c>
      <c r="AE167" s="561">
        <v>0</v>
      </c>
      <c r="AF167" s="561">
        <v>0</v>
      </c>
      <c r="AG167" s="561">
        <v>0</v>
      </c>
      <c r="AH167" s="561">
        <v>0</v>
      </c>
      <c r="AI167" s="561">
        <v>0</v>
      </c>
      <c r="AJ167" s="561">
        <v>0</v>
      </c>
      <c r="AK167" s="561"/>
      <c r="AL167" s="561"/>
      <c r="AM167" s="561"/>
      <c r="AN167" s="561"/>
      <c r="AO167" s="561"/>
      <c r="AP167" s="561"/>
      <c r="AQ167" s="561"/>
      <c r="AR167" s="561"/>
      <c r="AS167" s="561"/>
      <c r="AT167" s="561"/>
      <c r="AU167" s="561"/>
      <c r="AV167" s="561"/>
      <c r="AW167" s="561"/>
      <c r="AX167" s="561"/>
      <c r="AY167" s="561"/>
      <c r="AZ167" s="561"/>
      <c r="BA167" s="561"/>
      <c r="BB167" s="561"/>
      <c r="BC167" s="561"/>
      <c r="BD167" s="561"/>
      <c r="BE167" s="561"/>
      <c r="BF167" s="561"/>
      <c r="BG167" s="561"/>
      <c r="BH167" s="561"/>
      <c r="BI167" s="561"/>
      <c r="BJ167" s="561"/>
      <c r="BK167" s="561">
        <v>538</v>
      </c>
      <c r="BL167" s="561">
        <v>0</v>
      </c>
      <c r="BM167" s="561">
        <v>0</v>
      </c>
      <c r="BN167" s="561">
        <v>0</v>
      </c>
      <c r="BO167" s="561">
        <v>0</v>
      </c>
      <c r="BP167" s="561">
        <v>0</v>
      </c>
      <c r="BQ167" s="561">
        <v>0</v>
      </c>
      <c r="BR167" s="561">
        <v>0</v>
      </c>
      <c r="BS167" s="561">
        <v>0</v>
      </c>
      <c r="BT167" s="561">
        <v>0</v>
      </c>
      <c r="BU167" s="561"/>
      <c r="BV167" s="561"/>
      <c r="BW167" s="561"/>
      <c r="BX167" s="561"/>
      <c r="BY167" s="561"/>
      <c r="BZ167" s="561">
        <v>599416</v>
      </c>
      <c r="CA167" s="561">
        <v>0</v>
      </c>
      <c r="CB167" s="561">
        <v>0</v>
      </c>
      <c r="CC167" s="561">
        <v>0</v>
      </c>
      <c r="CD167" s="561">
        <v>0</v>
      </c>
      <c r="CE167" s="561">
        <v>0</v>
      </c>
      <c r="CF167" s="561">
        <v>0</v>
      </c>
      <c r="CG167" s="561">
        <v>0</v>
      </c>
      <c r="CH167"/>
      <c r="CI167" s="286" t="str">
        <f t="shared" si="44"/>
        <v>Large</v>
      </c>
      <c r="CJ167"/>
      <c r="CK167"/>
    </row>
    <row r="168" spans="1:89" ht="21.6" customHeight="1">
      <c r="A168" t="s">
        <v>182</v>
      </c>
      <c r="B168" s="560" t="s">
        <v>182</v>
      </c>
      <c r="C168" s="560" t="s">
        <v>77</v>
      </c>
      <c r="D168" s="563">
        <v>2023</v>
      </c>
      <c r="E168" s="284">
        <f t="shared" si="30"/>
        <v>0</v>
      </c>
      <c r="F168" s="284">
        <f t="shared" si="31"/>
        <v>0</v>
      </c>
      <c r="G168" s="284">
        <f t="shared" si="32"/>
        <v>0</v>
      </c>
      <c r="H168" s="284">
        <f t="shared" si="33"/>
        <v>0</v>
      </c>
      <c r="I168" s="284">
        <f t="shared" si="34"/>
        <v>0</v>
      </c>
      <c r="J168" s="284">
        <f t="shared" si="35"/>
        <v>0</v>
      </c>
      <c r="K168" s="284">
        <f t="shared" si="36"/>
        <v>0</v>
      </c>
      <c r="L168" s="284">
        <f t="shared" si="37"/>
        <v>0</v>
      </c>
      <c r="M168" s="284">
        <f t="shared" si="38"/>
        <v>0</v>
      </c>
      <c r="N168" s="284">
        <f t="shared" si="39"/>
        <v>63510</v>
      </c>
      <c r="O168" s="284">
        <f t="shared" si="40"/>
        <v>63510</v>
      </c>
      <c r="P168" s="284">
        <f t="shared" si="41"/>
        <v>0</v>
      </c>
      <c r="Q168" s="284">
        <f t="shared" si="42"/>
        <v>63510</v>
      </c>
      <c r="R168" s="284">
        <f t="shared" si="43"/>
        <v>63510</v>
      </c>
      <c r="S168" s="561">
        <v>0</v>
      </c>
      <c r="T168" s="561">
        <v>0</v>
      </c>
      <c r="U168" s="561">
        <v>0</v>
      </c>
      <c r="V168" s="561">
        <v>0</v>
      </c>
      <c r="W168" s="561">
        <v>0</v>
      </c>
      <c r="X168" s="561">
        <v>0</v>
      </c>
      <c r="Y168" s="561">
        <v>0</v>
      </c>
      <c r="Z168" s="561">
        <v>0</v>
      </c>
      <c r="AA168" s="561">
        <v>0</v>
      </c>
      <c r="AB168" s="561">
        <v>0</v>
      </c>
      <c r="AC168" s="561">
        <v>0</v>
      </c>
      <c r="AD168" s="561">
        <v>0</v>
      </c>
      <c r="AE168" s="561">
        <v>0</v>
      </c>
      <c r="AF168" s="561">
        <v>0</v>
      </c>
      <c r="AG168" s="561">
        <v>0</v>
      </c>
      <c r="AH168" s="561">
        <v>0</v>
      </c>
      <c r="AI168" s="561">
        <v>0</v>
      </c>
      <c r="AJ168" s="561">
        <v>0</v>
      </c>
      <c r="AK168" s="561"/>
      <c r="AL168" s="561"/>
      <c r="AM168" s="561"/>
      <c r="AN168" s="561"/>
      <c r="AO168" s="561"/>
      <c r="AP168" s="561"/>
      <c r="AQ168" s="561"/>
      <c r="AR168" s="561"/>
      <c r="AS168" s="561"/>
      <c r="AT168" s="561"/>
      <c r="AU168" s="561"/>
      <c r="AV168" s="561"/>
      <c r="AW168" s="561"/>
      <c r="AX168" s="561"/>
      <c r="AY168" s="561"/>
      <c r="AZ168" s="561"/>
      <c r="BA168" s="561"/>
      <c r="BB168" s="561"/>
      <c r="BC168" s="561"/>
      <c r="BD168" s="561"/>
      <c r="BE168" s="561"/>
      <c r="BF168" s="561"/>
      <c r="BG168" s="561"/>
      <c r="BH168" s="561"/>
      <c r="BI168" s="561"/>
      <c r="BJ168" s="561"/>
      <c r="BK168" s="561">
        <v>0</v>
      </c>
      <c r="BL168" s="561">
        <v>0</v>
      </c>
      <c r="BM168" s="561">
        <v>0</v>
      </c>
      <c r="BN168" s="561">
        <v>0</v>
      </c>
      <c r="BO168" s="561">
        <v>0</v>
      </c>
      <c r="BP168" s="561">
        <v>0</v>
      </c>
      <c r="BQ168" s="561">
        <v>0</v>
      </c>
      <c r="BR168" s="561">
        <v>0</v>
      </c>
      <c r="BS168" s="561">
        <v>0</v>
      </c>
      <c r="BT168" s="561">
        <v>0</v>
      </c>
      <c r="BU168" s="561"/>
      <c r="BV168" s="561"/>
      <c r="BW168" s="561"/>
      <c r="BX168" s="561"/>
      <c r="BY168" s="561"/>
      <c r="BZ168" s="561">
        <v>0</v>
      </c>
      <c r="CA168" s="561">
        <v>0</v>
      </c>
      <c r="CB168" s="561">
        <v>63510</v>
      </c>
      <c r="CC168" s="561">
        <v>0</v>
      </c>
      <c r="CD168" s="561">
        <v>0</v>
      </c>
      <c r="CE168" s="561">
        <v>0</v>
      </c>
      <c r="CF168" s="561">
        <v>0</v>
      </c>
      <c r="CG168" s="561">
        <v>0</v>
      </c>
      <c r="CH168"/>
      <c r="CI168" s="286" t="str">
        <f t="shared" si="44"/>
        <v>Small</v>
      </c>
      <c r="CJ168"/>
      <c r="CK168"/>
    </row>
    <row r="169" spans="1:89" ht="21.6" customHeight="1">
      <c r="A169" t="s">
        <v>157</v>
      </c>
      <c r="B169" s="560" t="s">
        <v>478</v>
      </c>
      <c r="C169" s="560" t="s">
        <v>77</v>
      </c>
      <c r="D169" s="563">
        <v>2023</v>
      </c>
      <c r="E169" s="284">
        <f t="shared" si="30"/>
        <v>0</v>
      </c>
      <c r="F169" s="284">
        <f t="shared" si="31"/>
        <v>0</v>
      </c>
      <c r="G169" s="284">
        <f t="shared" si="32"/>
        <v>0</v>
      </c>
      <c r="H169" s="284">
        <f t="shared" si="33"/>
        <v>0</v>
      </c>
      <c r="I169" s="284">
        <f t="shared" si="34"/>
        <v>0</v>
      </c>
      <c r="J169" s="284">
        <f t="shared" si="35"/>
        <v>184694</v>
      </c>
      <c r="K169" s="284">
        <f t="shared" si="36"/>
        <v>184694</v>
      </c>
      <c r="L169" s="284">
        <f t="shared" si="37"/>
        <v>184694</v>
      </c>
      <c r="M169" s="284">
        <f t="shared" si="38"/>
        <v>11367</v>
      </c>
      <c r="N169" s="284">
        <f t="shared" si="39"/>
        <v>11367</v>
      </c>
      <c r="O169" s="284">
        <f t="shared" si="40"/>
        <v>196061</v>
      </c>
      <c r="P169" s="284">
        <f t="shared" si="41"/>
        <v>184694</v>
      </c>
      <c r="Q169" s="284">
        <f t="shared" si="42"/>
        <v>196061</v>
      </c>
      <c r="R169" s="284">
        <f t="shared" si="43"/>
        <v>196061</v>
      </c>
      <c r="S169" s="561">
        <v>0</v>
      </c>
      <c r="T169" s="561">
        <v>0</v>
      </c>
      <c r="U169" s="561">
        <v>0</v>
      </c>
      <c r="V169" s="561">
        <v>0</v>
      </c>
      <c r="W169" s="561">
        <v>0</v>
      </c>
      <c r="X169" s="561">
        <v>0</v>
      </c>
      <c r="Y169" s="561">
        <v>0</v>
      </c>
      <c r="Z169" s="561">
        <v>0</v>
      </c>
      <c r="AA169" s="561">
        <v>0</v>
      </c>
      <c r="AB169" s="561">
        <v>0</v>
      </c>
      <c r="AC169" s="561">
        <v>0</v>
      </c>
      <c r="AD169" s="561">
        <v>0</v>
      </c>
      <c r="AE169" s="561">
        <v>0</v>
      </c>
      <c r="AF169" s="561">
        <v>0</v>
      </c>
      <c r="AG169" s="561">
        <v>0</v>
      </c>
      <c r="AH169" s="561">
        <v>0</v>
      </c>
      <c r="AI169" s="561">
        <v>0</v>
      </c>
      <c r="AJ169" s="561">
        <v>0</v>
      </c>
      <c r="AK169" s="561"/>
      <c r="AL169" s="561"/>
      <c r="AM169" s="561"/>
      <c r="AN169" s="561"/>
      <c r="AO169" s="561"/>
      <c r="AP169" s="561"/>
      <c r="AQ169" s="561"/>
      <c r="AR169" s="561"/>
      <c r="AS169" s="561"/>
      <c r="AT169" s="561"/>
      <c r="AU169" s="561"/>
      <c r="AV169" s="561"/>
      <c r="AW169" s="561"/>
      <c r="AX169" s="561"/>
      <c r="AY169" s="561"/>
      <c r="AZ169" s="561"/>
      <c r="BA169" s="561"/>
      <c r="BB169" s="561"/>
      <c r="BC169" s="561"/>
      <c r="BD169" s="561"/>
      <c r="BE169" s="561"/>
      <c r="BF169" s="561"/>
      <c r="BG169" s="561"/>
      <c r="BH169" s="561"/>
      <c r="BI169" s="561"/>
      <c r="BJ169" s="561"/>
      <c r="BK169" s="561">
        <v>0</v>
      </c>
      <c r="BL169" s="561">
        <v>0</v>
      </c>
      <c r="BM169" s="561">
        <v>0</v>
      </c>
      <c r="BN169" s="561">
        <v>0</v>
      </c>
      <c r="BO169" s="561">
        <v>184694</v>
      </c>
      <c r="BP169" s="561">
        <v>0</v>
      </c>
      <c r="BQ169" s="561">
        <v>0</v>
      </c>
      <c r="BR169" s="561">
        <v>0</v>
      </c>
      <c r="BS169" s="561">
        <v>0</v>
      </c>
      <c r="BT169" s="561">
        <v>0</v>
      </c>
      <c r="BU169" s="561"/>
      <c r="BV169" s="561"/>
      <c r="BW169" s="561"/>
      <c r="BX169" s="561"/>
      <c r="BY169" s="561"/>
      <c r="BZ169" s="561">
        <v>11367</v>
      </c>
      <c r="CA169" s="561">
        <v>0</v>
      </c>
      <c r="CB169" s="561">
        <v>0</v>
      </c>
      <c r="CC169" s="561">
        <v>0</v>
      </c>
      <c r="CD169" s="561">
        <v>0</v>
      </c>
      <c r="CE169" s="561">
        <v>0</v>
      </c>
      <c r="CF169" s="561">
        <v>0</v>
      </c>
      <c r="CG169" s="561">
        <v>0</v>
      </c>
      <c r="CH169"/>
      <c r="CI169" s="286" t="str">
        <f t="shared" si="44"/>
        <v>Large</v>
      </c>
      <c r="CJ169"/>
      <c r="CK169"/>
    </row>
    <row r="170" spans="1:89" ht="21.6" customHeight="1">
      <c r="A170" t="s">
        <v>149</v>
      </c>
      <c r="B170" s="560" t="s">
        <v>436</v>
      </c>
      <c r="C170" s="560" t="s">
        <v>77</v>
      </c>
      <c r="D170" s="563">
        <v>2023</v>
      </c>
      <c r="E170" s="284">
        <f t="shared" si="30"/>
        <v>0</v>
      </c>
      <c r="F170" s="284">
        <f t="shared" si="31"/>
        <v>0</v>
      </c>
      <c r="G170" s="284">
        <f t="shared" si="32"/>
        <v>0</v>
      </c>
      <c r="H170" s="284">
        <f t="shared" si="33"/>
        <v>0</v>
      </c>
      <c r="I170" s="284">
        <f t="shared" si="34"/>
        <v>0</v>
      </c>
      <c r="J170" s="284">
        <f t="shared" si="35"/>
        <v>438399</v>
      </c>
      <c r="K170" s="284">
        <f t="shared" si="36"/>
        <v>438399</v>
      </c>
      <c r="L170" s="284">
        <f t="shared" si="37"/>
        <v>438399</v>
      </c>
      <c r="M170" s="284">
        <f t="shared" si="38"/>
        <v>0</v>
      </c>
      <c r="N170" s="284">
        <f t="shared" si="39"/>
        <v>0</v>
      </c>
      <c r="O170" s="284">
        <f t="shared" si="40"/>
        <v>438399</v>
      </c>
      <c r="P170" s="284">
        <f t="shared" si="41"/>
        <v>438399</v>
      </c>
      <c r="Q170" s="284">
        <f t="shared" si="42"/>
        <v>438399</v>
      </c>
      <c r="R170" s="284">
        <f t="shared" si="43"/>
        <v>438399</v>
      </c>
      <c r="S170" s="561">
        <v>0</v>
      </c>
      <c r="T170" s="561">
        <v>0</v>
      </c>
      <c r="U170" s="561">
        <v>0</v>
      </c>
      <c r="V170" s="561">
        <v>0</v>
      </c>
      <c r="W170" s="561">
        <v>0</v>
      </c>
      <c r="X170" s="561">
        <v>0</v>
      </c>
      <c r="Y170" s="561">
        <v>0</v>
      </c>
      <c r="Z170" s="561">
        <v>0</v>
      </c>
      <c r="AA170" s="561">
        <v>0</v>
      </c>
      <c r="AB170" s="561">
        <v>0</v>
      </c>
      <c r="AC170" s="561">
        <v>0</v>
      </c>
      <c r="AD170" s="561">
        <v>0</v>
      </c>
      <c r="AE170" s="561">
        <v>0</v>
      </c>
      <c r="AF170" s="561">
        <v>0</v>
      </c>
      <c r="AG170" s="561">
        <v>0</v>
      </c>
      <c r="AH170" s="561">
        <v>0</v>
      </c>
      <c r="AI170" s="561">
        <v>0</v>
      </c>
      <c r="AJ170" s="561">
        <v>0</v>
      </c>
      <c r="AK170" s="561"/>
      <c r="AL170" s="561"/>
      <c r="AM170" s="561"/>
      <c r="AN170" s="561"/>
      <c r="AO170" s="561"/>
      <c r="AP170" s="561"/>
      <c r="AQ170" s="561"/>
      <c r="AR170" s="561"/>
      <c r="AS170" s="561"/>
      <c r="AT170" s="561"/>
      <c r="AU170" s="561"/>
      <c r="AV170" s="561"/>
      <c r="AW170" s="561"/>
      <c r="AX170" s="561"/>
      <c r="AY170" s="561"/>
      <c r="AZ170" s="561"/>
      <c r="BA170" s="561"/>
      <c r="BB170" s="561"/>
      <c r="BC170" s="561"/>
      <c r="BD170" s="561"/>
      <c r="BE170" s="561"/>
      <c r="BF170" s="561"/>
      <c r="BG170" s="561"/>
      <c r="BH170" s="561"/>
      <c r="BI170" s="561"/>
      <c r="BJ170" s="561"/>
      <c r="BK170" s="561">
        <v>0</v>
      </c>
      <c r="BL170" s="561">
        <v>0</v>
      </c>
      <c r="BM170" s="561">
        <v>0</v>
      </c>
      <c r="BN170" s="561">
        <v>0</v>
      </c>
      <c r="BO170" s="561">
        <v>438399</v>
      </c>
      <c r="BP170" s="561">
        <v>0</v>
      </c>
      <c r="BQ170" s="561">
        <v>0</v>
      </c>
      <c r="BR170" s="561">
        <v>0</v>
      </c>
      <c r="BS170" s="561">
        <v>0</v>
      </c>
      <c r="BT170" s="561">
        <v>0</v>
      </c>
      <c r="BU170" s="561"/>
      <c r="BV170" s="561"/>
      <c r="BW170" s="561"/>
      <c r="BX170" s="561"/>
      <c r="BY170" s="561"/>
      <c r="BZ170" s="561">
        <v>0</v>
      </c>
      <c r="CA170" s="561">
        <v>0</v>
      </c>
      <c r="CB170" s="561">
        <v>0</v>
      </c>
      <c r="CC170" s="561">
        <v>0</v>
      </c>
      <c r="CD170" s="561">
        <v>0</v>
      </c>
      <c r="CE170" s="561">
        <v>0</v>
      </c>
      <c r="CF170" s="561">
        <v>0</v>
      </c>
      <c r="CG170" s="561">
        <v>0</v>
      </c>
      <c r="CH170"/>
      <c r="CI170" s="286" t="str">
        <f t="shared" si="44"/>
        <v>Large</v>
      </c>
      <c r="CJ170"/>
      <c r="CK170"/>
    </row>
    <row r="171" spans="1:89" ht="21.6" customHeight="1">
      <c r="A171" t="s">
        <v>170</v>
      </c>
      <c r="B171" s="560" t="s">
        <v>437</v>
      </c>
      <c r="C171" s="560" t="s">
        <v>77</v>
      </c>
      <c r="D171" s="563">
        <v>2023</v>
      </c>
      <c r="E171" s="284">
        <f t="shared" si="30"/>
        <v>0</v>
      </c>
      <c r="F171" s="284">
        <f t="shared" si="31"/>
        <v>0</v>
      </c>
      <c r="G171" s="284">
        <f t="shared" si="32"/>
        <v>0</v>
      </c>
      <c r="H171" s="284">
        <f t="shared" si="33"/>
        <v>0</v>
      </c>
      <c r="I171" s="284">
        <f t="shared" si="34"/>
        <v>0</v>
      </c>
      <c r="J171" s="284">
        <f t="shared" si="35"/>
        <v>143102</v>
      </c>
      <c r="K171" s="284">
        <f t="shared" si="36"/>
        <v>143102</v>
      </c>
      <c r="L171" s="284">
        <f t="shared" si="37"/>
        <v>143102</v>
      </c>
      <c r="M171" s="284">
        <f t="shared" si="38"/>
        <v>1227</v>
      </c>
      <c r="N171" s="284">
        <f t="shared" si="39"/>
        <v>1227</v>
      </c>
      <c r="O171" s="284">
        <f t="shared" si="40"/>
        <v>144329</v>
      </c>
      <c r="P171" s="284">
        <f t="shared" si="41"/>
        <v>143102</v>
      </c>
      <c r="Q171" s="284">
        <f t="shared" si="42"/>
        <v>144329</v>
      </c>
      <c r="R171" s="284">
        <f t="shared" si="43"/>
        <v>144329</v>
      </c>
      <c r="S171" s="561">
        <v>0</v>
      </c>
      <c r="T171" s="561">
        <v>0</v>
      </c>
      <c r="U171" s="561">
        <v>0</v>
      </c>
      <c r="V171" s="561">
        <v>0</v>
      </c>
      <c r="W171" s="561">
        <v>0</v>
      </c>
      <c r="X171" s="561">
        <v>0</v>
      </c>
      <c r="Y171" s="561">
        <v>0</v>
      </c>
      <c r="Z171" s="561">
        <v>0</v>
      </c>
      <c r="AA171" s="561">
        <v>0</v>
      </c>
      <c r="AB171" s="561">
        <v>0</v>
      </c>
      <c r="AC171" s="561">
        <v>0</v>
      </c>
      <c r="AD171" s="561">
        <v>0</v>
      </c>
      <c r="AE171" s="561">
        <v>0</v>
      </c>
      <c r="AF171" s="561">
        <v>0</v>
      </c>
      <c r="AG171" s="561">
        <v>0</v>
      </c>
      <c r="AH171" s="561">
        <v>0</v>
      </c>
      <c r="AI171" s="561">
        <v>0</v>
      </c>
      <c r="AJ171" s="561">
        <v>0</v>
      </c>
      <c r="AK171" s="561"/>
      <c r="AL171" s="561"/>
      <c r="AM171" s="561"/>
      <c r="AN171" s="561"/>
      <c r="AO171" s="561"/>
      <c r="AP171" s="561"/>
      <c r="AQ171" s="561"/>
      <c r="AR171" s="561"/>
      <c r="AS171" s="561"/>
      <c r="AT171" s="561"/>
      <c r="AU171" s="561"/>
      <c r="AV171" s="561"/>
      <c r="AW171" s="561"/>
      <c r="AX171" s="561"/>
      <c r="AY171" s="561"/>
      <c r="AZ171" s="561"/>
      <c r="BA171" s="561"/>
      <c r="BB171" s="561"/>
      <c r="BC171" s="561"/>
      <c r="BD171" s="561"/>
      <c r="BE171" s="561"/>
      <c r="BF171" s="561"/>
      <c r="BG171" s="561"/>
      <c r="BH171" s="561"/>
      <c r="BI171" s="561"/>
      <c r="BJ171" s="561"/>
      <c r="BK171" s="561">
        <v>0</v>
      </c>
      <c r="BL171" s="561">
        <v>0</v>
      </c>
      <c r="BM171" s="561">
        <v>0</v>
      </c>
      <c r="BN171" s="561">
        <v>0</v>
      </c>
      <c r="BO171" s="561">
        <v>143102</v>
      </c>
      <c r="BP171" s="561">
        <v>0</v>
      </c>
      <c r="BQ171" s="561">
        <v>0</v>
      </c>
      <c r="BR171" s="561">
        <v>0</v>
      </c>
      <c r="BS171" s="561">
        <v>0</v>
      </c>
      <c r="BT171" s="561">
        <v>0</v>
      </c>
      <c r="BU171" s="561"/>
      <c r="BV171" s="561"/>
      <c r="BW171" s="561"/>
      <c r="BX171" s="561"/>
      <c r="BY171" s="561"/>
      <c r="BZ171" s="561">
        <v>1227</v>
      </c>
      <c r="CA171" s="561">
        <v>0</v>
      </c>
      <c r="CB171" s="561">
        <v>0</v>
      </c>
      <c r="CC171" s="561">
        <v>0</v>
      </c>
      <c r="CD171" s="561">
        <v>0</v>
      </c>
      <c r="CE171" s="561">
        <v>0</v>
      </c>
      <c r="CF171" s="561">
        <v>0</v>
      </c>
      <c r="CG171" s="561">
        <v>0</v>
      </c>
      <c r="CH171"/>
      <c r="CI171" s="286" t="str">
        <f t="shared" si="44"/>
        <v>Large</v>
      </c>
      <c r="CJ171"/>
      <c r="CK171"/>
    </row>
    <row r="172" spans="1:89" ht="21.6" customHeight="1">
      <c r="A172" t="s">
        <v>186</v>
      </c>
      <c r="B172" s="560" t="s">
        <v>393</v>
      </c>
      <c r="C172" s="560" t="s">
        <v>77</v>
      </c>
      <c r="D172" s="563">
        <v>2023</v>
      </c>
      <c r="E172" s="284">
        <f t="shared" si="30"/>
        <v>0</v>
      </c>
      <c r="F172" s="284">
        <f t="shared" si="31"/>
        <v>0</v>
      </c>
      <c r="G172" s="284">
        <f t="shared" si="32"/>
        <v>0</v>
      </c>
      <c r="H172" s="284">
        <f t="shared" si="33"/>
        <v>0</v>
      </c>
      <c r="I172" s="284">
        <f t="shared" si="34"/>
        <v>0</v>
      </c>
      <c r="J172" s="284">
        <f t="shared" si="35"/>
        <v>227283</v>
      </c>
      <c r="K172" s="284">
        <f t="shared" si="36"/>
        <v>227283</v>
      </c>
      <c r="L172" s="284">
        <f t="shared" si="37"/>
        <v>227283</v>
      </c>
      <c r="M172" s="284">
        <f t="shared" si="38"/>
        <v>0</v>
      </c>
      <c r="N172" s="284">
        <f t="shared" si="39"/>
        <v>0</v>
      </c>
      <c r="O172" s="284">
        <f t="shared" si="40"/>
        <v>227283</v>
      </c>
      <c r="P172" s="284">
        <f t="shared" si="41"/>
        <v>227283</v>
      </c>
      <c r="Q172" s="284">
        <f t="shared" si="42"/>
        <v>227283</v>
      </c>
      <c r="R172" s="284">
        <f t="shared" si="43"/>
        <v>227283</v>
      </c>
      <c r="S172" s="561">
        <v>0</v>
      </c>
      <c r="T172" s="561">
        <v>0</v>
      </c>
      <c r="U172" s="561">
        <v>0</v>
      </c>
      <c r="V172" s="561">
        <v>0</v>
      </c>
      <c r="W172" s="561">
        <v>0</v>
      </c>
      <c r="X172" s="561">
        <v>0</v>
      </c>
      <c r="Y172" s="561">
        <v>0</v>
      </c>
      <c r="Z172" s="561">
        <v>0</v>
      </c>
      <c r="AA172" s="561">
        <v>0</v>
      </c>
      <c r="AB172" s="561">
        <v>0</v>
      </c>
      <c r="AC172" s="561">
        <v>0</v>
      </c>
      <c r="AD172" s="561">
        <v>0</v>
      </c>
      <c r="AE172" s="561">
        <v>0</v>
      </c>
      <c r="AF172" s="561">
        <v>0</v>
      </c>
      <c r="AG172" s="561">
        <v>0</v>
      </c>
      <c r="AH172" s="561">
        <v>0</v>
      </c>
      <c r="AI172" s="561">
        <v>0</v>
      </c>
      <c r="AJ172" s="561">
        <v>0</v>
      </c>
      <c r="AK172" s="561"/>
      <c r="AL172" s="561"/>
      <c r="AM172" s="561"/>
      <c r="AN172" s="561"/>
      <c r="AO172" s="561"/>
      <c r="AP172" s="561"/>
      <c r="AQ172" s="561"/>
      <c r="AR172" s="561"/>
      <c r="AS172" s="561"/>
      <c r="AT172" s="561"/>
      <c r="AU172" s="561"/>
      <c r="AV172" s="561"/>
      <c r="AW172" s="561"/>
      <c r="AX172" s="561"/>
      <c r="AY172" s="561"/>
      <c r="AZ172" s="561"/>
      <c r="BA172" s="561"/>
      <c r="BB172" s="561"/>
      <c r="BC172" s="561"/>
      <c r="BD172" s="561"/>
      <c r="BE172" s="561"/>
      <c r="BF172" s="561"/>
      <c r="BG172" s="561"/>
      <c r="BH172" s="561"/>
      <c r="BI172" s="561"/>
      <c r="BJ172" s="561"/>
      <c r="BK172" s="561">
        <v>0</v>
      </c>
      <c r="BL172" s="561">
        <v>0</v>
      </c>
      <c r="BM172" s="561">
        <v>0</v>
      </c>
      <c r="BN172" s="561">
        <v>0</v>
      </c>
      <c r="BO172" s="561">
        <v>227283</v>
      </c>
      <c r="BP172" s="561">
        <v>0</v>
      </c>
      <c r="BQ172" s="561">
        <v>0</v>
      </c>
      <c r="BR172" s="561">
        <v>0</v>
      </c>
      <c r="BS172" s="561">
        <v>0</v>
      </c>
      <c r="BT172" s="561">
        <v>0</v>
      </c>
      <c r="BU172" s="561"/>
      <c r="BV172" s="561"/>
      <c r="BW172" s="561"/>
      <c r="BX172" s="561"/>
      <c r="BY172" s="561"/>
      <c r="BZ172" s="561">
        <v>0</v>
      </c>
      <c r="CA172" s="561">
        <v>0</v>
      </c>
      <c r="CB172" s="561">
        <v>0</v>
      </c>
      <c r="CC172" s="561">
        <v>0</v>
      </c>
      <c r="CD172" s="561">
        <v>0</v>
      </c>
      <c r="CE172" s="561">
        <v>0</v>
      </c>
      <c r="CF172" s="561">
        <v>0</v>
      </c>
      <c r="CG172" s="561">
        <v>0</v>
      </c>
      <c r="CH172"/>
      <c r="CI172" s="286" t="str">
        <f t="shared" si="44"/>
        <v>Large</v>
      </c>
      <c r="CJ172"/>
      <c r="CK172"/>
    </row>
    <row r="173" spans="1:89" ht="21.6" customHeight="1">
      <c r="A173" t="s">
        <v>153</v>
      </c>
      <c r="B173" s="560" t="s">
        <v>504</v>
      </c>
      <c r="C173" s="560" t="s">
        <v>77</v>
      </c>
      <c r="D173" s="563">
        <v>2023</v>
      </c>
      <c r="E173" s="284">
        <f t="shared" si="30"/>
        <v>21088</v>
      </c>
      <c r="F173" s="284">
        <f t="shared" si="31"/>
        <v>33</v>
      </c>
      <c r="G173" s="284">
        <f t="shared" si="32"/>
        <v>25964</v>
      </c>
      <c r="H173" s="284">
        <f t="shared" si="33"/>
        <v>47085</v>
      </c>
      <c r="I173" s="284">
        <f t="shared" si="34"/>
        <v>0</v>
      </c>
      <c r="J173" s="284">
        <f t="shared" si="35"/>
        <v>0</v>
      </c>
      <c r="K173" s="284">
        <f t="shared" si="36"/>
        <v>0</v>
      </c>
      <c r="L173" s="284">
        <f t="shared" si="37"/>
        <v>47085</v>
      </c>
      <c r="M173" s="284">
        <f t="shared" si="38"/>
        <v>0</v>
      </c>
      <c r="N173" s="284">
        <f t="shared" si="39"/>
        <v>158634</v>
      </c>
      <c r="O173" s="284">
        <f t="shared" si="40"/>
        <v>205719</v>
      </c>
      <c r="P173" s="284">
        <f t="shared" si="41"/>
        <v>47085</v>
      </c>
      <c r="Q173" s="284">
        <f t="shared" si="42"/>
        <v>205719</v>
      </c>
      <c r="R173" s="284">
        <f t="shared" si="43"/>
        <v>205719</v>
      </c>
      <c r="S173" s="561">
        <v>21088</v>
      </c>
      <c r="T173" s="561">
        <v>0</v>
      </c>
      <c r="U173" s="561">
        <v>33</v>
      </c>
      <c r="V173" s="561">
        <v>33</v>
      </c>
      <c r="W173" s="561">
        <v>25964</v>
      </c>
      <c r="X173" s="561">
        <v>0</v>
      </c>
      <c r="Y173" s="561">
        <v>0</v>
      </c>
      <c r="Z173" s="561">
        <v>0</v>
      </c>
      <c r="AA173" s="561">
        <v>0</v>
      </c>
      <c r="AB173" s="561">
        <v>0</v>
      </c>
      <c r="AC173" s="561">
        <v>0</v>
      </c>
      <c r="AD173" s="561">
        <v>0</v>
      </c>
      <c r="AE173" s="561">
        <v>0</v>
      </c>
      <c r="AF173" s="561">
        <v>0</v>
      </c>
      <c r="AG173" s="561">
        <v>0</v>
      </c>
      <c r="AH173" s="561">
        <v>0</v>
      </c>
      <c r="AI173" s="561">
        <v>0</v>
      </c>
      <c r="AJ173" s="561">
        <v>0</v>
      </c>
      <c r="AK173" s="561"/>
      <c r="AL173" s="561"/>
      <c r="AM173" s="561"/>
      <c r="AN173" s="561"/>
      <c r="AO173" s="561"/>
      <c r="AP173" s="561"/>
      <c r="AQ173" s="561"/>
      <c r="AR173" s="561"/>
      <c r="AS173" s="561"/>
      <c r="AT173" s="561"/>
      <c r="AU173" s="561"/>
      <c r="AV173" s="561"/>
      <c r="AW173" s="561"/>
      <c r="AX173" s="561"/>
      <c r="AY173" s="561"/>
      <c r="AZ173" s="561"/>
      <c r="BA173" s="561"/>
      <c r="BB173" s="561"/>
      <c r="BC173" s="561"/>
      <c r="BD173" s="561"/>
      <c r="BE173" s="561"/>
      <c r="BF173" s="561"/>
      <c r="BG173" s="561"/>
      <c r="BH173" s="561"/>
      <c r="BI173" s="561"/>
      <c r="BJ173" s="561"/>
      <c r="BK173" s="561">
        <v>0</v>
      </c>
      <c r="BL173" s="561">
        <v>0</v>
      </c>
      <c r="BM173" s="561">
        <v>0</v>
      </c>
      <c r="BN173" s="561">
        <v>0</v>
      </c>
      <c r="BO173" s="561">
        <v>0</v>
      </c>
      <c r="BP173" s="561">
        <v>0</v>
      </c>
      <c r="BQ173" s="561">
        <v>0</v>
      </c>
      <c r="BR173" s="561">
        <v>0</v>
      </c>
      <c r="BS173" s="561">
        <v>0</v>
      </c>
      <c r="BT173" s="561">
        <v>0</v>
      </c>
      <c r="BU173" s="561"/>
      <c r="BV173" s="561"/>
      <c r="BW173" s="561"/>
      <c r="BX173" s="561"/>
      <c r="BY173" s="561"/>
      <c r="BZ173" s="561">
        <v>0</v>
      </c>
      <c r="CA173" s="561">
        <v>0</v>
      </c>
      <c r="CB173" s="561">
        <v>158634</v>
      </c>
      <c r="CC173" s="561">
        <v>0</v>
      </c>
      <c r="CD173" s="561">
        <v>0</v>
      </c>
      <c r="CE173" s="561">
        <v>0</v>
      </c>
      <c r="CF173" s="561">
        <v>0</v>
      </c>
      <c r="CG173" s="561">
        <v>0</v>
      </c>
      <c r="CH173"/>
      <c r="CI173" s="286" t="str">
        <f t="shared" si="44"/>
        <v>Large</v>
      </c>
      <c r="CJ173"/>
      <c r="CK173"/>
    </row>
    <row r="174" spans="1:89" ht="21.6" customHeight="1">
      <c r="A174" t="s">
        <v>177</v>
      </c>
      <c r="B174" s="560" t="s">
        <v>479</v>
      </c>
      <c r="C174" s="560" t="s">
        <v>77</v>
      </c>
      <c r="D174" s="563">
        <v>2023</v>
      </c>
      <c r="E174" s="284">
        <f t="shared" si="30"/>
        <v>0</v>
      </c>
      <c r="F174" s="284">
        <f t="shared" si="31"/>
        <v>0</v>
      </c>
      <c r="G174" s="284">
        <f t="shared" si="32"/>
        <v>0</v>
      </c>
      <c r="H174" s="284">
        <f t="shared" si="33"/>
        <v>0</v>
      </c>
      <c r="I174" s="284">
        <f t="shared" si="34"/>
        <v>0</v>
      </c>
      <c r="J174" s="284">
        <f t="shared" si="35"/>
        <v>318365</v>
      </c>
      <c r="K174" s="284">
        <f t="shared" si="36"/>
        <v>318365</v>
      </c>
      <c r="L174" s="284">
        <f t="shared" si="37"/>
        <v>318365</v>
      </c>
      <c r="M174" s="284">
        <f t="shared" si="38"/>
        <v>0</v>
      </c>
      <c r="N174" s="284">
        <f t="shared" si="39"/>
        <v>0</v>
      </c>
      <c r="O174" s="284">
        <f t="shared" si="40"/>
        <v>318365</v>
      </c>
      <c r="P174" s="284">
        <f t="shared" si="41"/>
        <v>318365</v>
      </c>
      <c r="Q174" s="284">
        <f t="shared" si="42"/>
        <v>318365</v>
      </c>
      <c r="R174" s="284">
        <f t="shared" si="43"/>
        <v>318365</v>
      </c>
      <c r="S174" s="561">
        <v>0</v>
      </c>
      <c r="T174" s="561">
        <v>0</v>
      </c>
      <c r="U174" s="561">
        <v>0</v>
      </c>
      <c r="V174" s="561">
        <v>0</v>
      </c>
      <c r="W174" s="561">
        <v>0</v>
      </c>
      <c r="X174" s="561">
        <v>0</v>
      </c>
      <c r="Y174" s="561">
        <v>0</v>
      </c>
      <c r="Z174" s="561">
        <v>0</v>
      </c>
      <c r="AA174" s="561">
        <v>0</v>
      </c>
      <c r="AB174" s="561">
        <v>0</v>
      </c>
      <c r="AC174" s="561">
        <v>0</v>
      </c>
      <c r="AD174" s="561">
        <v>0</v>
      </c>
      <c r="AE174" s="561">
        <v>0</v>
      </c>
      <c r="AF174" s="561">
        <v>0</v>
      </c>
      <c r="AG174" s="561">
        <v>0</v>
      </c>
      <c r="AH174" s="561">
        <v>0</v>
      </c>
      <c r="AI174" s="561">
        <v>0</v>
      </c>
      <c r="AJ174" s="561">
        <v>0</v>
      </c>
      <c r="AK174" s="561"/>
      <c r="AL174" s="561"/>
      <c r="AM174" s="561"/>
      <c r="AN174" s="561"/>
      <c r="AO174" s="561"/>
      <c r="AP174" s="561"/>
      <c r="AQ174" s="561"/>
      <c r="AR174" s="561"/>
      <c r="AS174" s="561"/>
      <c r="AT174" s="561"/>
      <c r="AU174" s="561"/>
      <c r="AV174" s="561"/>
      <c r="AW174" s="561"/>
      <c r="AX174" s="561"/>
      <c r="AY174" s="561"/>
      <c r="AZ174" s="561"/>
      <c r="BA174" s="561"/>
      <c r="BB174" s="561"/>
      <c r="BC174" s="561"/>
      <c r="BD174" s="561"/>
      <c r="BE174" s="561"/>
      <c r="BF174" s="561"/>
      <c r="BG174" s="561"/>
      <c r="BH174" s="561"/>
      <c r="BI174" s="561"/>
      <c r="BJ174" s="561"/>
      <c r="BK174" s="561">
        <v>0</v>
      </c>
      <c r="BL174" s="561">
        <v>0</v>
      </c>
      <c r="BM174" s="561">
        <v>0</v>
      </c>
      <c r="BN174" s="561">
        <v>0</v>
      </c>
      <c r="BO174" s="561">
        <v>318365</v>
      </c>
      <c r="BP174" s="561">
        <v>0</v>
      </c>
      <c r="BQ174" s="561">
        <v>0</v>
      </c>
      <c r="BR174" s="561">
        <v>0</v>
      </c>
      <c r="BS174" s="561">
        <v>0</v>
      </c>
      <c r="BT174" s="561">
        <v>0</v>
      </c>
      <c r="BU174" s="561"/>
      <c r="BV174" s="561"/>
      <c r="BW174" s="561"/>
      <c r="BX174" s="561"/>
      <c r="BY174" s="561"/>
      <c r="BZ174" s="561">
        <v>0</v>
      </c>
      <c r="CA174" s="561">
        <v>0</v>
      </c>
      <c r="CB174" s="561">
        <v>0</v>
      </c>
      <c r="CC174" s="561">
        <v>0</v>
      </c>
      <c r="CD174" s="561">
        <v>0</v>
      </c>
      <c r="CE174" s="561">
        <v>0</v>
      </c>
      <c r="CF174" s="561">
        <v>0</v>
      </c>
      <c r="CG174" s="561">
        <v>0</v>
      </c>
      <c r="CH174"/>
      <c r="CI174" s="286" t="str">
        <f t="shared" si="44"/>
        <v>Large</v>
      </c>
      <c r="CJ174"/>
      <c r="CK174"/>
    </row>
    <row r="175" spans="1:89" ht="21.6" customHeight="1">
      <c r="A175" t="s">
        <v>159</v>
      </c>
      <c r="B175" s="560" t="s">
        <v>399</v>
      </c>
      <c r="C175" s="560" t="s">
        <v>77</v>
      </c>
      <c r="D175" s="563">
        <v>2023</v>
      </c>
      <c r="E175" s="284">
        <f t="shared" si="30"/>
        <v>0</v>
      </c>
      <c r="F175" s="284">
        <f t="shared" si="31"/>
        <v>0</v>
      </c>
      <c r="G175" s="284">
        <f t="shared" si="32"/>
        <v>0</v>
      </c>
      <c r="H175" s="284">
        <f t="shared" si="33"/>
        <v>0</v>
      </c>
      <c r="I175" s="284">
        <f t="shared" si="34"/>
        <v>0</v>
      </c>
      <c r="J175" s="284">
        <f t="shared" si="35"/>
        <v>405949</v>
      </c>
      <c r="K175" s="284">
        <f t="shared" si="36"/>
        <v>405949</v>
      </c>
      <c r="L175" s="284">
        <f t="shared" si="37"/>
        <v>405949</v>
      </c>
      <c r="M175" s="284">
        <f t="shared" si="38"/>
        <v>697</v>
      </c>
      <c r="N175" s="284">
        <f t="shared" si="39"/>
        <v>697</v>
      </c>
      <c r="O175" s="284">
        <f t="shared" si="40"/>
        <v>406646</v>
      </c>
      <c r="P175" s="284">
        <f t="shared" si="41"/>
        <v>405949</v>
      </c>
      <c r="Q175" s="284">
        <f t="shared" si="42"/>
        <v>406646</v>
      </c>
      <c r="R175" s="284">
        <f t="shared" si="43"/>
        <v>406646</v>
      </c>
      <c r="S175" s="561">
        <v>0</v>
      </c>
      <c r="T175" s="561">
        <v>0</v>
      </c>
      <c r="U175" s="561">
        <v>0</v>
      </c>
      <c r="V175" s="561">
        <v>0</v>
      </c>
      <c r="W175" s="561">
        <v>0</v>
      </c>
      <c r="X175" s="561">
        <v>0</v>
      </c>
      <c r="Y175" s="561">
        <v>0</v>
      </c>
      <c r="Z175" s="561">
        <v>0</v>
      </c>
      <c r="AA175" s="561">
        <v>0</v>
      </c>
      <c r="AB175" s="561">
        <v>0</v>
      </c>
      <c r="AC175" s="561">
        <v>0</v>
      </c>
      <c r="AD175" s="561">
        <v>0</v>
      </c>
      <c r="AE175" s="561">
        <v>0</v>
      </c>
      <c r="AF175" s="561">
        <v>0</v>
      </c>
      <c r="AG175" s="561">
        <v>0</v>
      </c>
      <c r="AH175" s="561">
        <v>0</v>
      </c>
      <c r="AI175" s="561">
        <v>0</v>
      </c>
      <c r="AJ175" s="561">
        <v>0</v>
      </c>
      <c r="AK175" s="561"/>
      <c r="AL175" s="561"/>
      <c r="AM175" s="561"/>
      <c r="AN175" s="561"/>
      <c r="AO175" s="561"/>
      <c r="AP175" s="561"/>
      <c r="AQ175" s="561"/>
      <c r="AR175" s="561"/>
      <c r="AS175" s="561"/>
      <c r="AT175" s="561"/>
      <c r="AU175" s="561"/>
      <c r="AV175" s="561"/>
      <c r="AW175" s="561"/>
      <c r="AX175" s="561"/>
      <c r="AY175" s="561"/>
      <c r="AZ175" s="561"/>
      <c r="BA175" s="561"/>
      <c r="BB175" s="561"/>
      <c r="BC175" s="561"/>
      <c r="BD175" s="561"/>
      <c r="BE175" s="561"/>
      <c r="BF175" s="561"/>
      <c r="BG175" s="561"/>
      <c r="BH175" s="561"/>
      <c r="BI175" s="561"/>
      <c r="BJ175" s="561"/>
      <c r="BK175" s="561">
        <v>0</v>
      </c>
      <c r="BL175" s="561">
        <v>0</v>
      </c>
      <c r="BM175" s="561">
        <v>0</v>
      </c>
      <c r="BN175" s="561">
        <v>0</v>
      </c>
      <c r="BO175" s="561">
        <v>405949</v>
      </c>
      <c r="BP175" s="561">
        <v>0</v>
      </c>
      <c r="BQ175" s="561">
        <v>0</v>
      </c>
      <c r="BR175" s="561">
        <v>0</v>
      </c>
      <c r="BS175" s="561">
        <v>0</v>
      </c>
      <c r="BT175" s="561">
        <v>0</v>
      </c>
      <c r="BU175" s="561"/>
      <c r="BV175" s="561"/>
      <c r="BW175" s="561"/>
      <c r="BX175" s="561"/>
      <c r="BY175" s="561"/>
      <c r="BZ175" s="561">
        <v>697</v>
      </c>
      <c r="CA175" s="561">
        <v>0</v>
      </c>
      <c r="CB175" s="561">
        <v>0</v>
      </c>
      <c r="CC175" s="561">
        <v>0</v>
      </c>
      <c r="CD175" s="561">
        <v>0</v>
      </c>
      <c r="CE175" s="561">
        <v>0</v>
      </c>
      <c r="CF175" s="561">
        <v>0</v>
      </c>
      <c r="CG175" s="561">
        <v>0</v>
      </c>
      <c r="CH175"/>
      <c r="CI175" s="286" t="str">
        <f t="shared" si="44"/>
        <v>Large</v>
      </c>
      <c r="CJ175"/>
      <c r="CK175"/>
    </row>
    <row r="176" spans="1:89" ht="21.6" customHeight="1">
      <c r="A176" t="s">
        <v>136</v>
      </c>
      <c r="B176" s="560" t="s">
        <v>480</v>
      </c>
      <c r="C176" s="560" t="s">
        <v>77</v>
      </c>
      <c r="D176" s="563">
        <v>2023</v>
      </c>
      <c r="E176" s="284">
        <f t="shared" si="30"/>
        <v>0</v>
      </c>
      <c r="F176" s="284">
        <f t="shared" si="31"/>
        <v>0</v>
      </c>
      <c r="G176" s="284">
        <f t="shared" si="32"/>
        <v>0</v>
      </c>
      <c r="H176" s="284">
        <f t="shared" si="33"/>
        <v>0</v>
      </c>
      <c r="I176" s="284">
        <f t="shared" si="34"/>
        <v>262862</v>
      </c>
      <c r="J176" s="284">
        <f t="shared" si="35"/>
        <v>20108</v>
      </c>
      <c r="K176" s="284">
        <f t="shared" si="36"/>
        <v>282970</v>
      </c>
      <c r="L176" s="284">
        <f t="shared" si="37"/>
        <v>282970</v>
      </c>
      <c r="M176" s="284">
        <f t="shared" si="38"/>
        <v>0</v>
      </c>
      <c r="N176" s="284">
        <f t="shared" si="39"/>
        <v>0</v>
      </c>
      <c r="O176" s="284">
        <f t="shared" si="40"/>
        <v>282970</v>
      </c>
      <c r="P176" s="284">
        <f t="shared" si="41"/>
        <v>282970</v>
      </c>
      <c r="Q176" s="284">
        <f t="shared" si="42"/>
        <v>282970</v>
      </c>
      <c r="R176" s="284">
        <f t="shared" si="43"/>
        <v>282970</v>
      </c>
      <c r="S176" s="561">
        <v>0</v>
      </c>
      <c r="T176" s="561">
        <v>0</v>
      </c>
      <c r="U176" s="561">
        <v>0</v>
      </c>
      <c r="V176" s="561">
        <v>0</v>
      </c>
      <c r="W176" s="561">
        <v>0</v>
      </c>
      <c r="X176" s="561">
        <v>0</v>
      </c>
      <c r="Y176" s="561">
        <v>0</v>
      </c>
      <c r="Z176" s="561">
        <v>0</v>
      </c>
      <c r="AA176" s="561">
        <v>0</v>
      </c>
      <c r="AB176" s="561">
        <v>0</v>
      </c>
      <c r="AC176" s="561">
        <v>0</v>
      </c>
      <c r="AD176" s="561">
        <v>0</v>
      </c>
      <c r="AE176" s="561">
        <v>0</v>
      </c>
      <c r="AF176" s="561">
        <v>0</v>
      </c>
      <c r="AG176" s="561">
        <v>0</v>
      </c>
      <c r="AH176" s="561">
        <v>0</v>
      </c>
      <c r="AI176" s="561">
        <v>0</v>
      </c>
      <c r="AJ176" s="561">
        <v>0</v>
      </c>
      <c r="AK176" s="561"/>
      <c r="AL176" s="561"/>
      <c r="AM176" s="561"/>
      <c r="AN176" s="561"/>
      <c r="AO176" s="561"/>
      <c r="AP176" s="561"/>
      <c r="AQ176" s="561"/>
      <c r="AR176" s="561"/>
      <c r="AS176" s="561"/>
      <c r="AT176" s="561"/>
      <c r="AU176" s="561"/>
      <c r="AV176" s="561"/>
      <c r="AW176" s="561"/>
      <c r="AX176" s="561"/>
      <c r="AY176" s="561"/>
      <c r="AZ176" s="561"/>
      <c r="BA176" s="561"/>
      <c r="BB176" s="561"/>
      <c r="BC176" s="561"/>
      <c r="BD176" s="561"/>
      <c r="BE176" s="561"/>
      <c r="BF176" s="561"/>
      <c r="BG176" s="561"/>
      <c r="BH176" s="561"/>
      <c r="BI176" s="561"/>
      <c r="BJ176" s="561"/>
      <c r="BK176" s="561">
        <v>262862</v>
      </c>
      <c r="BL176" s="561">
        <v>0</v>
      </c>
      <c r="BM176" s="561">
        <v>0</v>
      </c>
      <c r="BN176" s="561">
        <v>0</v>
      </c>
      <c r="BO176" s="561">
        <v>20108</v>
      </c>
      <c r="BP176" s="561">
        <v>0</v>
      </c>
      <c r="BQ176" s="561">
        <v>0</v>
      </c>
      <c r="BR176" s="561">
        <v>0</v>
      </c>
      <c r="BS176" s="561">
        <v>0</v>
      </c>
      <c r="BT176" s="561">
        <v>0</v>
      </c>
      <c r="BU176" s="561"/>
      <c r="BV176" s="561"/>
      <c r="BW176" s="561"/>
      <c r="BX176" s="561"/>
      <c r="BY176" s="561"/>
      <c r="BZ176" s="561">
        <v>0</v>
      </c>
      <c r="CA176" s="561">
        <v>0</v>
      </c>
      <c r="CB176" s="561">
        <v>0</v>
      </c>
      <c r="CC176" s="561">
        <v>0</v>
      </c>
      <c r="CD176" s="561">
        <v>0</v>
      </c>
      <c r="CE176" s="561">
        <v>0</v>
      </c>
      <c r="CF176" s="561">
        <v>0</v>
      </c>
      <c r="CG176" s="561">
        <v>0</v>
      </c>
      <c r="CH176"/>
      <c r="CI176" s="286" t="str">
        <f t="shared" si="44"/>
        <v>Large</v>
      </c>
      <c r="CJ176"/>
      <c r="CK176"/>
    </row>
    <row r="177" spans="1:92" ht="21.6" customHeight="1">
      <c r="A177" t="s">
        <v>160</v>
      </c>
      <c r="B177" s="560" t="s">
        <v>481</v>
      </c>
      <c r="C177" s="560" t="s">
        <v>77</v>
      </c>
      <c r="D177" s="563">
        <v>2023</v>
      </c>
      <c r="E177" s="284">
        <f t="shared" si="30"/>
        <v>0</v>
      </c>
      <c r="F177" s="284">
        <f t="shared" si="31"/>
        <v>0</v>
      </c>
      <c r="G177" s="284">
        <f t="shared" si="32"/>
        <v>17325</v>
      </c>
      <c r="H177" s="284">
        <f t="shared" si="33"/>
        <v>17325</v>
      </c>
      <c r="I177" s="284">
        <f t="shared" si="34"/>
        <v>0</v>
      </c>
      <c r="J177" s="284">
        <f t="shared" si="35"/>
        <v>0</v>
      </c>
      <c r="K177" s="284">
        <f t="shared" si="36"/>
        <v>0</v>
      </c>
      <c r="L177" s="284">
        <f t="shared" si="37"/>
        <v>17325</v>
      </c>
      <c r="M177" s="284">
        <f t="shared" si="38"/>
        <v>0</v>
      </c>
      <c r="N177" s="284">
        <f t="shared" si="39"/>
        <v>136301</v>
      </c>
      <c r="O177" s="284">
        <f t="shared" si="40"/>
        <v>153626</v>
      </c>
      <c r="P177" s="284">
        <f t="shared" si="41"/>
        <v>17325</v>
      </c>
      <c r="Q177" s="284">
        <f t="shared" si="42"/>
        <v>153626</v>
      </c>
      <c r="R177" s="284">
        <f t="shared" si="43"/>
        <v>153626</v>
      </c>
      <c r="S177" s="561">
        <v>0</v>
      </c>
      <c r="T177" s="561">
        <v>0</v>
      </c>
      <c r="U177" s="561">
        <v>0</v>
      </c>
      <c r="V177" s="561">
        <v>0</v>
      </c>
      <c r="W177" s="561">
        <v>17325</v>
      </c>
      <c r="X177" s="561">
        <v>0</v>
      </c>
      <c r="Y177" s="561">
        <v>0</v>
      </c>
      <c r="Z177" s="561">
        <v>0</v>
      </c>
      <c r="AA177" s="561">
        <v>0</v>
      </c>
      <c r="AB177" s="561">
        <v>0</v>
      </c>
      <c r="AC177" s="561">
        <v>0</v>
      </c>
      <c r="AD177" s="561">
        <v>0</v>
      </c>
      <c r="AE177" s="561">
        <v>0</v>
      </c>
      <c r="AF177" s="561">
        <v>0</v>
      </c>
      <c r="AG177" s="561">
        <v>0</v>
      </c>
      <c r="AH177" s="561">
        <v>0</v>
      </c>
      <c r="AI177" s="561">
        <v>0</v>
      </c>
      <c r="AJ177" s="561">
        <v>0</v>
      </c>
      <c r="AK177" s="561"/>
      <c r="AL177" s="561"/>
      <c r="AM177" s="561"/>
      <c r="AN177" s="561"/>
      <c r="AO177" s="561"/>
      <c r="AP177" s="561"/>
      <c r="AQ177" s="561"/>
      <c r="AR177" s="561"/>
      <c r="AS177" s="561"/>
      <c r="AT177" s="561"/>
      <c r="AU177" s="561"/>
      <c r="AV177" s="561"/>
      <c r="AW177" s="561"/>
      <c r="AX177" s="561"/>
      <c r="AY177" s="561"/>
      <c r="AZ177" s="561"/>
      <c r="BA177" s="561"/>
      <c r="BB177" s="561"/>
      <c r="BC177" s="561"/>
      <c r="BD177" s="561"/>
      <c r="BE177" s="561"/>
      <c r="BF177" s="561"/>
      <c r="BG177" s="561"/>
      <c r="BH177" s="561"/>
      <c r="BI177" s="561"/>
      <c r="BJ177" s="561"/>
      <c r="BK177" s="561">
        <v>0</v>
      </c>
      <c r="BL177" s="561">
        <v>0</v>
      </c>
      <c r="BM177" s="561">
        <v>0</v>
      </c>
      <c r="BN177" s="561">
        <v>0</v>
      </c>
      <c r="BO177" s="561">
        <v>0</v>
      </c>
      <c r="BP177" s="561">
        <v>0</v>
      </c>
      <c r="BQ177" s="561">
        <v>0</v>
      </c>
      <c r="BR177" s="561">
        <v>0</v>
      </c>
      <c r="BS177" s="561">
        <v>0</v>
      </c>
      <c r="BT177" s="561">
        <v>0</v>
      </c>
      <c r="BU177" s="561"/>
      <c r="BV177" s="561"/>
      <c r="BW177" s="561"/>
      <c r="BX177" s="561"/>
      <c r="BY177" s="561"/>
      <c r="BZ177" s="561">
        <v>0</v>
      </c>
      <c r="CA177" s="561">
        <v>0</v>
      </c>
      <c r="CB177" s="561">
        <v>136301</v>
      </c>
      <c r="CC177" s="561">
        <v>0</v>
      </c>
      <c r="CD177" s="561">
        <v>0</v>
      </c>
      <c r="CE177" s="561">
        <v>0</v>
      </c>
      <c r="CF177" s="561">
        <v>0</v>
      </c>
      <c r="CG177" s="561">
        <v>0</v>
      </c>
      <c r="CH177"/>
      <c r="CI177" s="286" t="str">
        <f t="shared" si="44"/>
        <v>Large</v>
      </c>
      <c r="CJ177"/>
      <c r="CK177"/>
    </row>
    <row r="178" spans="1:92" ht="21.6" customHeight="1">
      <c r="A178" t="s">
        <v>209</v>
      </c>
      <c r="B178" s="560" t="s">
        <v>482</v>
      </c>
      <c r="C178" s="560" t="s">
        <v>77</v>
      </c>
      <c r="D178" s="563">
        <v>2023</v>
      </c>
      <c r="E178" s="284">
        <f t="shared" si="30"/>
        <v>0</v>
      </c>
      <c r="F178" s="284">
        <f t="shared" si="31"/>
        <v>0</v>
      </c>
      <c r="G178" s="284">
        <f t="shared" si="32"/>
        <v>0</v>
      </c>
      <c r="H178" s="284">
        <f t="shared" si="33"/>
        <v>0</v>
      </c>
      <c r="I178" s="284">
        <f t="shared" si="34"/>
        <v>0</v>
      </c>
      <c r="J178" s="284">
        <f t="shared" si="35"/>
        <v>0</v>
      </c>
      <c r="K178" s="284">
        <f t="shared" si="36"/>
        <v>0</v>
      </c>
      <c r="L178" s="284">
        <f t="shared" si="37"/>
        <v>0</v>
      </c>
      <c r="M178" s="284">
        <f t="shared" si="38"/>
        <v>0</v>
      </c>
      <c r="N178" s="284">
        <f t="shared" si="39"/>
        <v>14114</v>
      </c>
      <c r="O178" s="284">
        <f t="shared" si="40"/>
        <v>14114</v>
      </c>
      <c r="P178" s="284">
        <f t="shared" si="41"/>
        <v>0</v>
      </c>
      <c r="Q178" s="284">
        <f t="shared" si="42"/>
        <v>14114</v>
      </c>
      <c r="R178" s="284">
        <f t="shared" si="43"/>
        <v>14114</v>
      </c>
      <c r="S178" s="561">
        <v>0</v>
      </c>
      <c r="T178" s="561">
        <v>0</v>
      </c>
      <c r="U178" s="561">
        <v>0</v>
      </c>
      <c r="V178" s="561">
        <v>0</v>
      </c>
      <c r="W178" s="561">
        <v>0</v>
      </c>
      <c r="X178" s="561">
        <v>0</v>
      </c>
      <c r="Y178" s="561">
        <v>0</v>
      </c>
      <c r="Z178" s="561">
        <v>0</v>
      </c>
      <c r="AA178" s="561">
        <v>0</v>
      </c>
      <c r="AB178" s="561">
        <v>0</v>
      </c>
      <c r="AC178" s="561">
        <v>0</v>
      </c>
      <c r="AD178" s="561">
        <v>0</v>
      </c>
      <c r="AE178" s="561">
        <v>0</v>
      </c>
      <c r="AF178" s="561">
        <v>0</v>
      </c>
      <c r="AG178" s="561">
        <v>0</v>
      </c>
      <c r="AH178" s="561">
        <v>0</v>
      </c>
      <c r="AI178" s="561">
        <v>0</v>
      </c>
      <c r="AJ178" s="561">
        <v>0</v>
      </c>
      <c r="AK178" s="561"/>
      <c r="AL178" s="561"/>
      <c r="AM178" s="561"/>
      <c r="AN178" s="561"/>
      <c r="AO178" s="561"/>
      <c r="AP178" s="561"/>
      <c r="AQ178" s="561"/>
      <c r="AR178" s="561"/>
      <c r="AS178" s="561"/>
      <c r="AT178" s="561"/>
      <c r="AU178" s="561"/>
      <c r="AV178" s="561"/>
      <c r="AW178" s="561"/>
      <c r="AX178" s="561"/>
      <c r="AY178" s="561"/>
      <c r="AZ178" s="561"/>
      <c r="BA178" s="561"/>
      <c r="BB178" s="561"/>
      <c r="BC178" s="561"/>
      <c r="BD178" s="561"/>
      <c r="BE178" s="561"/>
      <c r="BF178" s="561"/>
      <c r="BG178" s="561"/>
      <c r="BH178" s="561"/>
      <c r="BI178" s="561"/>
      <c r="BJ178" s="561"/>
      <c r="BK178" s="561">
        <v>0</v>
      </c>
      <c r="BL178" s="561">
        <v>0</v>
      </c>
      <c r="BM178" s="561">
        <v>0</v>
      </c>
      <c r="BN178" s="561">
        <v>0</v>
      </c>
      <c r="BO178" s="561">
        <v>0</v>
      </c>
      <c r="BP178" s="561">
        <v>0</v>
      </c>
      <c r="BQ178" s="561">
        <v>0</v>
      </c>
      <c r="BR178" s="561">
        <v>0</v>
      </c>
      <c r="BS178" s="561">
        <v>0</v>
      </c>
      <c r="BT178" s="561">
        <v>0</v>
      </c>
      <c r="BU178" s="561"/>
      <c r="BV178" s="561"/>
      <c r="BW178" s="561"/>
      <c r="BX178" s="561"/>
      <c r="BY178" s="561"/>
      <c r="BZ178" s="561">
        <v>0</v>
      </c>
      <c r="CA178" s="561">
        <v>0</v>
      </c>
      <c r="CB178" s="561">
        <v>14114</v>
      </c>
      <c r="CC178" s="561">
        <v>0</v>
      </c>
      <c r="CD178" s="561">
        <v>0</v>
      </c>
      <c r="CE178" s="561">
        <v>0</v>
      </c>
      <c r="CF178" s="561">
        <v>0</v>
      </c>
      <c r="CG178" s="561">
        <v>0</v>
      </c>
      <c r="CH178"/>
      <c r="CI178" s="286" t="str">
        <f t="shared" si="44"/>
        <v>Small</v>
      </c>
      <c r="CJ178"/>
      <c r="CK178"/>
    </row>
    <row r="179" spans="1:92" ht="21.6" customHeight="1">
      <c r="A179" t="s">
        <v>146</v>
      </c>
      <c r="B179" s="560" t="s">
        <v>483</v>
      </c>
      <c r="C179" s="560" t="s">
        <v>77</v>
      </c>
      <c r="D179" s="563">
        <v>2023</v>
      </c>
      <c r="E179" s="284">
        <f t="shared" si="30"/>
        <v>36633</v>
      </c>
      <c r="F179" s="284">
        <f t="shared" si="31"/>
        <v>22771</v>
      </c>
      <c r="G179" s="284">
        <f t="shared" si="32"/>
        <v>74017</v>
      </c>
      <c r="H179" s="284">
        <f t="shared" si="33"/>
        <v>133421</v>
      </c>
      <c r="I179" s="284">
        <f t="shared" si="34"/>
        <v>13227</v>
      </c>
      <c r="J179" s="284">
        <f t="shared" si="35"/>
        <v>0</v>
      </c>
      <c r="K179" s="284">
        <f t="shared" si="36"/>
        <v>13227</v>
      </c>
      <c r="L179" s="284">
        <f t="shared" si="37"/>
        <v>146648</v>
      </c>
      <c r="M179" s="284">
        <f t="shared" si="38"/>
        <v>0</v>
      </c>
      <c r="N179" s="284">
        <f t="shared" si="39"/>
        <v>0</v>
      </c>
      <c r="O179" s="284">
        <f t="shared" si="40"/>
        <v>146648</v>
      </c>
      <c r="P179" s="284">
        <f t="shared" si="41"/>
        <v>146648</v>
      </c>
      <c r="Q179" s="284">
        <f t="shared" si="42"/>
        <v>146648</v>
      </c>
      <c r="R179" s="284">
        <f t="shared" si="43"/>
        <v>146648</v>
      </c>
      <c r="S179" s="561">
        <v>36633</v>
      </c>
      <c r="T179" s="561">
        <v>0</v>
      </c>
      <c r="U179" s="561">
        <v>22675</v>
      </c>
      <c r="V179" s="561">
        <v>773</v>
      </c>
      <c r="W179" s="561">
        <v>73489</v>
      </c>
      <c r="X179" s="561">
        <v>2175</v>
      </c>
      <c r="Y179" s="561">
        <v>0</v>
      </c>
      <c r="Z179" s="561">
        <v>0</v>
      </c>
      <c r="AA179" s="561">
        <v>0</v>
      </c>
      <c r="AB179" s="561">
        <v>0</v>
      </c>
      <c r="AC179" s="561">
        <v>0</v>
      </c>
      <c r="AD179" s="561">
        <v>0</v>
      </c>
      <c r="AE179" s="561">
        <v>0</v>
      </c>
      <c r="AF179" s="561">
        <v>0</v>
      </c>
      <c r="AG179" s="561">
        <v>96</v>
      </c>
      <c r="AH179" s="561">
        <v>0</v>
      </c>
      <c r="AI179" s="561">
        <v>528</v>
      </c>
      <c r="AJ179" s="561">
        <v>0</v>
      </c>
      <c r="AK179" s="561"/>
      <c r="AL179" s="561"/>
      <c r="AM179" s="561"/>
      <c r="AN179" s="561"/>
      <c r="AO179" s="561"/>
      <c r="AP179" s="561"/>
      <c r="AQ179" s="561"/>
      <c r="AR179" s="561"/>
      <c r="AS179" s="561"/>
      <c r="AT179" s="561"/>
      <c r="AU179" s="561"/>
      <c r="AV179" s="561"/>
      <c r="AW179" s="561"/>
      <c r="AX179" s="561"/>
      <c r="AY179" s="561"/>
      <c r="AZ179" s="561"/>
      <c r="BA179" s="561"/>
      <c r="BB179" s="561"/>
      <c r="BC179" s="561"/>
      <c r="BD179" s="561"/>
      <c r="BE179" s="561"/>
      <c r="BF179" s="561"/>
      <c r="BG179" s="561"/>
      <c r="BH179" s="561"/>
      <c r="BI179" s="561"/>
      <c r="BJ179" s="561"/>
      <c r="BK179" s="561">
        <v>13227</v>
      </c>
      <c r="BL179" s="561">
        <v>0</v>
      </c>
      <c r="BM179" s="561">
        <v>0</v>
      </c>
      <c r="BN179" s="561">
        <v>0</v>
      </c>
      <c r="BO179" s="561">
        <v>0</v>
      </c>
      <c r="BP179" s="561">
        <v>0</v>
      </c>
      <c r="BQ179" s="561">
        <v>0</v>
      </c>
      <c r="BR179" s="561">
        <v>0</v>
      </c>
      <c r="BS179" s="561">
        <v>0</v>
      </c>
      <c r="BT179" s="561">
        <v>0</v>
      </c>
      <c r="BU179" s="561"/>
      <c r="BV179" s="561"/>
      <c r="BW179" s="561"/>
      <c r="BX179" s="561"/>
      <c r="BY179" s="561"/>
      <c r="BZ179" s="561">
        <v>0</v>
      </c>
      <c r="CA179" s="561">
        <v>0</v>
      </c>
      <c r="CB179" s="561">
        <v>0</v>
      </c>
      <c r="CC179" s="561">
        <v>0</v>
      </c>
      <c r="CD179" s="561">
        <v>0</v>
      </c>
      <c r="CE179" s="561">
        <v>0</v>
      </c>
      <c r="CF179" s="561">
        <v>0</v>
      </c>
      <c r="CG179" s="561">
        <v>0</v>
      </c>
      <c r="CH179"/>
      <c r="CI179" s="286" t="str">
        <f t="shared" si="44"/>
        <v>Large</v>
      </c>
      <c r="CJ179"/>
      <c r="CK179"/>
    </row>
    <row r="180" spans="1:92" ht="21.6" customHeight="1">
      <c r="A180" t="s">
        <v>164</v>
      </c>
      <c r="B180" s="560" t="s">
        <v>484</v>
      </c>
      <c r="C180" s="560" t="s">
        <v>77</v>
      </c>
      <c r="D180" s="563">
        <v>2023</v>
      </c>
      <c r="E180" s="284">
        <f t="shared" si="30"/>
        <v>0</v>
      </c>
      <c r="F180" s="284">
        <f t="shared" si="31"/>
        <v>9406</v>
      </c>
      <c r="G180" s="284">
        <f t="shared" si="32"/>
        <v>47070</v>
      </c>
      <c r="H180" s="284">
        <f t="shared" si="33"/>
        <v>56476</v>
      </c>
      <c r="I180" s="284">
        <f t="shared" si="34"/>
        <v>0</v>
      </c>
      <c r="J180" s="284">
        <f t="shared" si="35"/>
        <v>0</v>
      </c>
      <c r="K180" s="284">
        <f t="shared" si="36"/>
        <v>0</v>
      </c>
      <c r="L180" s="284">
        <f t="shared" si="37"/>
        <v>56476</v>
      </c>
      <c r="M180" s="284">
        <f t="shared" si="38"/>
        <v>0</v>
      </c>
      <c r="N180" s="284">
        <f t="shared" si="39"/>
        <v>2899</v>
      </c>
      <c r="O180" s="284">
        <f t="shared" si="40"/>
        <v>59375</v>
      </c>
      <c r="P180" s="284">
        <f t="shared" si="41"/>
        <v>56476</v>
      </c>
      <c r="Q180" s="284">
        <f t="shared" si="42"/>
        <v>59375</v>
      </c>
      <c r="R180" s="284">
        <f t="shared" si="43"/>
        <v>59375</v>
      </c>
      <c r="S180" s="561">
        <v>0</v>
      </c>
      <c r="T180" s="561">
        <v>0</v>
      </c>
      <c r="U180" s="561">
        <v>9406</v>
      </c>
      <c r="V180" s="561">
        <v>0</v>
      </c>
      <c r="W180" s="561">
        <v>47070</v>
      </c>
      <c r="X180" s="561">
        <v>0</v>
      </c>
      <c r="Y180" s="561">
        <v>0</v>
      </c>
      <c r="Z180" s="561">
        <v>0</v>
      </c>
      <c r="AA180" s="561">
        <v>0</v>
      </c>
      <c r="AB180" s="561">
        <v>0</v>
      </c>
      <c r="AC180" s="561">
        <v>0</v>
      </c>
      <c r="AD180" s="561">
        <v>0</v>
      </c>
      <c r="AE180" s="561">
        <v>0</v>
      </c>
      <c r="AF180" s="561">
        <v>0</v>
      </c>
      <c r="AG180" s="561">
        <v>0</v>
      </c>
      <c r="AH180" s="561">
        <v>0</v>
      </c>
      <c r="AI180" s="561">
        <v>0</v>
      </c>
      <c r="AJ180" s="561">
        <v>0</v>
      </c>
      <c r="AK180" s="561"/>
      <c r="AL180" s="561"/>
      <c r="AM180" s="561"/>
      <c r="AN180" s="561"/>
      <c r="AO180" s="561"/>
      <c r="AP180" s="561"/>
      <c r="AQ180" s="561"/>
      <c r="AR180" s="561"/>
      <c r="AS180" s="561"/>
      <c r="AT180" s="561"/>
      <c r="AU180" s="561"/>
      <c r="AV180" s="561"/>
      <c r="AW180" s="561"/>
      <c r="AX180" s="561"/>
      <c r="AY180" s="561"/>
      <c r="AZ180" s="561"/>
      <c r="BA180" s="561"/>
      <c r="BB180" s="561"/>
      <c r="BC180" s="561"/>
      <c r="BD180" s="561"/>
      <c r="BE180" s="561"/>
      <c r="BF180" s="561"/>
      <c r="BG180" s="561"/>
      <c r="BH180" s="561"/>
      <c r="BI180" s="561"/>
      <c r="BJ180" s="561"/>
      <c r="BK180" s="561">
        <v>0</v>
      </c>
      <c r="BL180" s="561">
        <v>0</v>
      </c>
      <c r="BM180" s="561">
        <v>0</v>
      </c>
      <c r="BN180" s="561">
        <v>0</v>
      </c>
      <c r="BO180" s="561">
        <v>0</v>
      </c>
      <c r="BP180" s="561">
        <v>0</v>
      </c>
      <c r="BQ180" s="561">
        <v>0</v>
      </c>
      <c r="BR180" s="561">
        <v>0</v>
      </c>
      <c r="BS180" s="561">
        <v>0</v>
      </c>
      <c r="BT180" s="561">
        <v>0</v>
      </c>
      <c r="BU180" s="561"/>
      <c r="BV180" s="561"/>
      <c r="BW180" s="561"/>
      <c r="BX180" s="561"/>
      <c r="BY180" s="561"/>
      <c r="BZ180" s="561">
        <v>0</v>
      </c>
      <c r="CA180" s="561">
        <v>0</v>
      </c>
      <c r="CB180" s="561">
        <v>2899</v>
      </c>
      <c r="CC180" s="561">
        <v>0</v>
      </c>
      <c r="CD180" s="561">
        <v>0</v>
      </c>
      <c r="CE180" s="561">
        <v>0</v>
      </c>
      <c r="CF180" s="561">
        <v>0</v>
      </c>
      <c r="CG180" s="561">
        <v>0</v>
      </c>
      <c r="CH180"/>
      <c r="CI180" s="286" t="str">
        <f t="shared" si="44"/>
        <v>Small</v>
      </c>
      <c r="CJ180"/>
      <c r="CK180"/>
    </row>
    <row r="181" spans="1:92" ht="21.6" customHeight="1">
      <c r="A181" t="s">
        <v>233</v>
      </c>
      <c r="B181" s="560" t="s">
        <v>485</v>
      </c>
      <c r="C181" s="560" t="s">
        <v>77</v>
      </c>
      <c r="D181" s="563">
        <v>2023</v>
      </c>
      <c r="E181" s="284">
        <f t="shared" si="30"/>
        <v>0</v>
      </c>
      <c r="F181" s="284">
        <f t="shared" si="31"/>
        <v>0</v>
      </c>
      <c r="G181" s="284">
        <f t="shared" si="32"/>
        <v>0</v>
      </c>
      <c r="H181" s="284">
        <f t="shared" si="33"/>
        <v>0</v>
      </c>
      <c r="I181" s="284">
        <f t="shared" si="34"/>
        <v>0</v>
      </c>
      <c r="J181" s="284">
        <f t="shared" si="35"/>
        <v>0</v>
      </c>
      <c r="K181" s="284">
        <f t="shared" si="36"/>
        <v>0</v>
      </c>
      <c r="L181" s="284">
        <f t="shared" si="37"/>
        <v>0</v>
      </c>
      <c r="M181" s="284">
        <f t="shared" si="38"/>
        <v>0</v>
      </c>
      <c r="N181" s="284">
        <f t="shared" si="39"/>
        <v>2882</v>
      </c>
      <c r="O181" s="284">
        <f t="shared" si="40"/>
        <v>2882</v>
      </c>
      <c r="P181" s="284">
        <f t="shared" si="41"/>
        <v>0</v>
      </c>
      <c r="Q181" s="284">
        <f t="shared" si="42"/>
        <v>2882</v>
      </c>
      <c r="R181" s="284">
        <f t="shared" si="43"/>
        <v>2882</v>
      </c>
      <c r="S181" s="561">
        <v>0</v>
      </c>
      <c r="T181" s="561">
        <v>0</v>
      </c>
      <c r="U181" s="561">
        <v>0</v>
      </c>
      <c r="V181" s="561">
        <v>0</v>
      </c>
      <c r="W181" s="561">
        <v>0</v>
      </c>
      <c r="X181" s="561">
        <v>0</v>
      </c>
      <c r="Y181" s="561">
        <v>0</v>
      </c>
      <c r="Z181" s="561">
        <v>0</v>
      </c>
      <c r="AA181" s="561">
        <v>0</v>
      </c>
      <c r="AB181" s="561">
        <v>0</v>
      </c>
      <c r="AC181" s="561">
        <v>0</v>
      </c>
      <c r="AD181" s="561">
        <v>0</v>
      </c>
      <c r="AE181" s="561">
        <v>0</v>
      </c>
      <c r="AF181" s="561">
        <v>0</v>
      </c>
      <c r="AG181" s="561">
        <v>0</v>
      </c>
      <c r="AH181" s="561">
        <v>0</v>
      </c>
      <c r="AI181" s="561">
        <v>0</v>
      </c>
      <c r="AJ181" s="561">
        <v>0</v>
      </c>
      <c r="AK181" s="561"/>
      <c r="AL181" s="561"/>
      <c r="AM181" s="561"/>
      <c r="AN181" s="561"/>
      <c r="AO181" s="561"/>
      <c r="AP181" s="561"/>
      <c r="AQ181" s="561"/>
      <c r="AR181" s="561"/>
      <c r="AS181" s="561"/>
      <c r="AT181" s="561"/>
      <c r="AU181" s="561"/>
      <c r="AV181" s="561"/>
      <c r="AW181" s="561"/>
      <c r="AX181" s="561"/>
      <c r="AY181" s="561"/>
      <c r="AZ181" s="561"/>
      <c r="BA181" s="561"/>
      <c r="BB181" s="561"/>
      <c r="BC181" s="561"/>
      <c r="BD181" s="561"/>
      <c r="BE181" s="561"/>
      <c r="BF181" s="561"/>
      <c r="BG181" s="561"/>
      <c r="BH181" s="561"/>
      <c r="BI181" s="561"/>
      <c r="BJ181" s="561"/>
      <c r="BK181" s="561">
        <v>0</v>
      </c>
      <c r="BL181" s="561">
        <v>0</v>
      </c>
      <c r="BM181" s="561">
        <v>0</v>
      </c>
      <c r="BN181" s="561">
        <v>0</v>
      </c>
      <c r="BO181" s="561">
        <v>0</v>
      </c>
      <c r="BP181" s="561">
        <v>0</v>
      </c>
      <c r="BQ181" s="561">
        <v>0</v>
      </c>
      <c r="BR181" s="561">
        <v>0</v>
      </c>
      <c r="BS181" s="561">
        <v>0</v>
      </c>
      <c r="BT181" s="561">
        <v>0</v>
      </c>
      <c r="BU181" s="561"/>
      <c r="BV181" s="561"/>
      <c r="BW181" s="561"/>
      <c r="BX181" s="561"/>
      <c r="BY181" s="561"/>
      <c r="BZ181" s="561">
        <v>0</v>
      </c>
      <c r="CA181" s="561">
        <v>0</v>
      </c>
      <c r="CB181" s="561">
        <v>2882</v>
      </c>
      <c r="CC181" s="561">
        <v>0</v>
      </c>
      <c r="CD181" s="561">
        <v>0</v>
      </c>
      <c r="CE181" s="561">
        <v>0</v>
      </c>
      <c r="CF181" s="561">
        <v>0</v>
      </c>
      <c r="CG181" s="561">
        <v>0</v>
      </c>
      <c r="CH181"/>
      <c r="CI181" s="286" t="str">
        <f t="shared" si="44"/>
        <v>Small</v>
      </c>
      <c r="CJ181"/>
      <c r="CK181"/>
    </row>
    <row r="182" spans="1:92" ht="21.6" customHeight="1">
      <c r="A182" t="s">
        <v>143</v>
      </c>
      <c r="B182" s="560" t="s">
        <v>487</v>
      </c>
      <c r="C182" s="560" t="s">
        <v>77</v>
      </c>
      <c r="D182" s="563">
        <v>2023</v>
      </c>
      <c r="E182" s="284">
        <f t="shared" si="30"/>
        <v>2862</v>
      </c>
      <c r="F182" s="284">
        <f t="shared" si="31"/>
        <v>32944</v>
      </c>
      <c r="G182" s="284">
        <f t="shared" si="32"/>
        <v>71867</v>
      </c>
      <c r="H182" s="284">
        <f t="shared" si="33"/>
        <v>107673</v>
      </c>
      <c r="I182" s="284">
        <f t="shared" si="34"/>
        <v>0</v>
      </c>
      <c r="J182" s="284">
        <f t="shared" si="35"/>
        <v>0</v>
      </c>
      <c r="K182" s="284">
        <f t="shared" si="36"/>
        <v>0</v>
      </c>
      <c r="L182" s="284">
        <f t="shared" si="37"/>
        <v>107673</v>
      </c>
      <c r="M182" s="284">
        <f t="shared" si="38"/>
        <v>0</v>
      </c>
      <c r="N182" s="284">
        <f t="shared" si="39"/>
        <v>0</v>
      </c>
      <c r="O182" s="284">
        <f t="shared" si="40"/>
        <v>107673</v>
      </c>
      <c r="P182" s="284">
        <f t="shared" si="41"/>
        <v>107673</v>
      </c>
      <c r="Q182" s="284">
        <f t="shared" si="42"/>
        <v>107673</v>
      </c>
      <c r="R182" s="284">
        <f t="shared" si="43"/>
        <v>107673</v>
      </c>
      <c r="S182" s="561">
        <v>2862</v>
      </c>
      <c r="T182" s="561">
        <v>0</v>
      </c>
      <c r="U182" s="561">
        <v>32944</v>
      </c>
      <c r="V182" s="561">
        <v>0</v>
      </c>
      <c r="W182" s="561">
        <v>71867</v>
      </c>
      <c r="X182" s="561">
        <v>0</v>
      </c>
      <c r="Y182" s="561">
        <v>0</v>
      </c>
      <c r="Z182" s="561">
        <v>0</v>
      </c>
      <c r="AA182" s="561">
        <v>0</v>
      </c>
      <c r="AB182" s="561">
        <v>0</v>
      </c>
      <c r="AC182" s="561">
        <v>0</v>
      </c>
      <c r="AD182" s="561">
        <v>0</v>
      </c>
      <c r="AE182" s="561">
        <v>0</v>
      </c>
      <c r="AF182" s="561">
        <v>0</v>
      </c>
      <c r="AG182" s="561">
        <v>0</v>
      </c>
      <c r="AH182" s="561">
        <v>0</v>
      </c>
      <c r="AI182" s="561">
        <v>0</v>
      </c>
      <c r="AJ182" s="561">
        <v>0</v>
      </c>
      <c r="AK182" s="561"/>
      <c r="AL182" s="561"/>
      <c r="AM182" s="561"/>
      <c r="AN182" s="561"/>
      <c r="AO182" s="561"/>
      <c r="AP182" s="561"/>
      <c r="AQ182" s="561"/>
      <c r="AR182" s="561"/>
      <c r="AS182" s="561"/>
      <c r="AT182" s="561"/>
      <c r="AU182" s="561"/>
      <c r="AV182" s="561"/>
      <c r="AW182" s="561"/>
      <c r="AX182" s="561"/>
      <c r="AY182" s="561"/>
      <c r="AZ182" s="561"/>
      <c r="BA182" s="561"/>
      <c r="BB182" s="561"/>
      <c r="BC182" s="561"/>
      <c r="BD182" s="561"/>
      <c r="BE182" s="561"/>
      <c r="BF182" s="561"/>
      <c r="BG182" s="561"/>
      <c r="BH182" s="561"/>
      <c r="BI182" s="561"/>
      <c r="BJ182" s="561"/>
      <c r="BK182" s="561">
        <v>0</v>
      </c>
      <c r="BL182" s="561">
        <v>0</v>
      </c>
      <c r="BM182" s="561">
        <v>0</v>
      </c>
      <c r="BN182" s="561">
        <v>0</v>
      </c>
      <c r="BO182" s="561">
        <v>0</v>
      </c>
      <c r="BP182" s="561">
        <v>0</v>
      </c>
      <c r="BQ182" s="561">
        <v>0</v>
      </c>
      <c r="BR182" s="561">
        <v>0</v>
      </c>
      <c r="BS182" s="561">
        <v>0</v>
      </c>
      <c r="BT182" s="561">
        <v>0</v>
      </c>
      <c r="BU182" s="561"/>
      <c r="BV182" s="561"/>
      <c r="BW182" s="561"/>
      <c r="BX182" s="561"/>
      <c r="BY182" s="561"/>
      <c r="BZ182" s="561">
        <v>0</v>
      </c>
      <c r="CA182" s="561">
        <v>0</v>
      </c>
      <c r="CB182" s="561">
        <v>0</v>
      </c>
      <c r="CC182" s="561">
        <v>0</v>
      </c>
      <c r="CD182" s="561">
        <v>0</v>
      </c>
      <c r="CE182" s="561">
        <v>0</v>
      </c>
      <c r="CF182" s="561">
        <v>0</v>
      </c>
      <c r="CG182" s="561">
        <v>0</v>
      </c>
      <c r="CH182"/>
      <c r="CI182" s="286" t="str">
        <f t="shared" si="44"/>
        <v>Large</v>
      </c>
      <c r="CJ182"/>
      <c r="CK182"/>
    </row>
    <row r="183" spans="1:92" ht="21.6" customHeight="1">
      <c r="A183" t="s">
        <v>130</v>
      </c>
      <c r="B183" s="560" t="s">
        <v>498</v>
      </c>
      <c r="C183" s="560" t="s">
        <v>77</v>
      </c>
      <c r="D183" s="563">
        <v>2023</v>
      </c>
      <c r="E183" s="284">
        <f t="shared" si="30"/>
        <v>2</v>
      </c>
      <c r="F183" s="284">
        <f t="shared" si="31"/>
        <v>38561</v>
      </c>
      <c r="G183" s="284">
        <f t="shared" si="32"/>
        <v>327841</v>
      </c>
      <c r="H183" s="284">
        <f t="shared" si="33"/>
        <v>366404</v>
      </c>
      <c r="I183" s="284">
        <f t="shared" si="34"/>
        <v>404190</v>
      </c>
      <c r="J183" s="284">
        <f t="shared" si="35"/>
        <v>0</v>
      </c>
      <c r="K183" s="284">
        <f t="shared" si="36"/>
        <v>404190</v>
      </c>
      <c r="L183" s="284">
        <f t="shared" si="37"/>
        <v>770594</v>
      </c>
      <c r="M183" s="284">
        <f t="shared" si="38"/>
        <v>0</v>
      </c>
      <c r="N183" s="284">
        <f t="shared" si="39"/>
        <v>0</v>
      </c>
      <c r="O183" s="284">
        <f t="shared" si="40"/>
        <v>770594</v>
      </c>
      <c r="P183" s="284">
        <f t="shared" si="41"/>
        <v>770594</v>
      </c>
      <c r="Q183" s="284">
        <f t="shared" si="42"/>
        <v>770594</v>
      </c>
      <c r="R183" s="284">
        <f t="shared" si="43"/>
        <v>770594</v>
      </c>
      <c r="S183" s="561">
        <v>2</v>
      </c>
      <c r="T183" s="561">
        <v>0</v>
      </c>
      <c r="U183" s="561">
        <v>38561</v>
      </c>
      <c r="V183" s="561">
        <v>0</v>
      </c>
      <c r="W183" s="561">
        <v>327841</v>
      </c>
      <c r="X183" s="561">
        <v>0</v>
      </c>
      <c r="Y183" s="561">
        <v>0</v>
      </c>
      <c r="Z183" s="561">
        <v>0</v>
      </c>
      <c r="AA183" s="561">
        <v>0</v>
      </c>
      <c r="AB183" s="561">
        <v>0</v>
      </c>
      <c r="AC183" s="561">
        <v>0</v>
      </c>
      <c r="AD183" s="561">
        <v>0</v>
      </c>
      <c r="AE183" s="561">
        <v>0</v>
      </c>
      <c r="AF183" s="561">
        <v>0</v>
      </c>
      <c r="AG183" s="561">
        <v>0</v>
      </c>
      <c r="AH183" s="561">
        <v>0</v>
      </c>
      <c r="AI183" s="561">
        <v>0</v>
      </c>
      <c r="AJ183" s="561">
        <v>0</v>
      </c>
      <c r="AK183" s="561"/>
      <c r="AL183" s="561"/>
      <c r="AM183" s="561"/>
      <c r="AN183" s="561"/>
      <c r="AO183" s="561"/>
      <c r="AP183" s="561"/>
      <c r="AQ183" s="561"/>
      <c r="AR183" s="561"/>
      <c r="AS183" s="561"/>
      <c r="AT183" s="561"/>
      <c r="AU183" s="561"/>
      <c r="AV183" s="561"/>
      <c r="AW183" s="561"/>
      <c r="AX183" s="561"/>
      <c r="AY183" s="561"/>
      <c r="AZ183" s="561"/>
      <c r="BA183" s="561"/>
      <c r="BB183" s="561"/>
      <c r="BC183" s="561"/>
      <c r="BD183" s="561"/>
      <c r="BE183" s="561"/>
      <c r="BF183" s="561"/>
      <c r="BG183" s="561"/>
      <c r="BH183" s="561"/>
      <c r="BI183" s="561"/>
      <c r="BJ183" s="561"/>
      <c r="BK183" s="561">
        <v>404190</v>
      </c>
      <c r="BL183" s="561">
        <v>0</v>
      </c>
      <c r="BM183" s="561">
        <v>0</v>
      </c>
      <c r="BN183" s="561">
        <v>0</v>
      </c>
      <c r="BO183" s="561">
        <v>0</v>
      </c>
      <c r="BP183" s="561">
        <v>0</v>
      </c>
      <c r="BQ183" s="561">
        <v>0</v>
      </c>
      <c r="BR183" s="561">
        <v>0</v>
      </c>
      <c r="BS183" s="561">
        <v>0</v>
      </c>
      <c r="BT183" s="561">
        <v>0</v>
      </c>
      <c r="BU183" s="561"/>
      <c r="BV183" s="561"/>
      <c r="BW183" s="561"/>
      <c r="BX183" s="561"/>
      <c r="BY183" s="561"/>
      <c r="BZ183" s="561">
        <v>0</v>
      </c>
      <c r="CA183" s="561">
        <v>0</v>
      </c>
      <c r="CB183" s="561">
        <v>0</v>
      </c>
      <c r="CC183" s="561">
        <v>0</v>
      </c>
      <c r="CD183" s="561">
        <v>0</v>
      </c>
      <c r="CE183" s="561">
        <v>0</v>
      </c>
      <c r="CF183" s="561">
        <v>0</v>
      </c>
      <c r="CG183" s="561">
        <v>0</v>
      </c>
      <c r="CH183"/>
      <c r="CI183" s="286" t="str">
        <f t="shared" si="44"/>
        <v>Large</v>
      </c>
      <c r="CJ183"/>
      <c r="CK183"/>
    </row>
    <row r="184" spans="1:92" ht="21.6" customHeight="1">
      <c r="A184" t="s">
        <v>130</v>
      </c>
      <c r="B184" s="560" t="s">
        <v>500</v>
      </c>
      <c r="C184" s="560" t="s">
        <v>77</v>
      </c>
      <c r="D184" s="563">
        <v>2023</v>
      </c>
      <c r="E184" s="284">
        <f t="shared" si="30"/>
        <v>0</v>
      </c>
      <c r="F184" s="284">
        <f t="shared" si="31"/>
        <v>115288</v>
      </c>
      <c r="G184" s="284">
        <f t="shared" si="32"/>
        <v>262003</v>
      </c>
      <c r="H184" s="284">
        <f t="shared" si="33"/>
        <v>377291</v>
      </c>
      <c r="I184" s="284">
        <f t="shared" si="34"/>
        <v>0</v>
      </c>
      <c r="J184" s="284">
        <f t="shared" si="35"/>
        <v>0</v>
      </c>
      <c r="K184" s="284">
        <f t="shared" si="36"/>
        <v>0</v>
      </c>
      <c r="L184" s="284">
        <f t="shared" si="37"/>
        <v>377291</v>
      </c>
      <c r="M184" s="284">
        <f t="shared" si="38"/>
        <v>0</v>
      </c>
      <c r="N184" s="284">
        <f t="shared" si="39"/>
        <v>0</v>
      </c>
      <c r="O184" s="284">
        <f t="shared" si="40"/>
        <v>377291</v>
      </c>
      <c r="P184" s="284">
        <f t="shared" si="41"/>
        <v>377291</v>
      </c>
      <c r="Q184" s="284">
        <f t="shared" si="42"/>
        <v>377291</v>
      </c>
      <c r="R184" s="284">
        <f t="shared" si="43"/>
        <v>377291</v>
      </c>
      <c r="S184" s="561">
        <v>0</v>
      </c>
      <c r="T184" s="561">
        <v>0</v>
      </c>
      <c r="U184" s="561">
        <v>72</v>
      </c>
      <c r="V184" s="561">
        <v>0</v>
      </c>
      <c r="W184" s="561">
        <v>17141</v>
      </c>
      <c r="X184" s="561">
        <v>0</v>
      </c>
      <c r="Y184" s="561">
        <v>0</v>
      </c>
      <c r="Z184" s="561">
        <v>0</v>
      </c>
      <c r="AA184" s="561">
        <v>115216</v>
      </c>
      <c r="AB184" s="561">
        <v>0</v>
      </c>
      <c r="AC184" s="561">
        <v>244862</v>
      </c>
      <c r="AD184" s="561">
        <v>0</v>
      </c>
      <c r="AE184" s="561">
        <v>0</v>
      </c>
      <c r="AF184" s="561">
        <v>0</v>
      </c>
      <c r="AG184" s="561">
        <v>0</v>
      </c>
      <c r="AH184" s="561">
        <v>0</v>
      </c>
      <c r="AI184" s="561">
        <v>0</v>
      </c>
      <c r="AJ184" s="561">
        <v>0</v>
      </c>
      <c r="AK184" s="561"/>
      <c r="AL184" s="561"/>
      <c r="AM184" s="561"/>
      <c r="AN184" s="561"/>
      <c r="AO184" s="561"/>
      <c r="AP184" s="561"/>
      <c r="AQ184" s="561"/>
      <c r="AR184" s="561"/>
      <c r="AS184" s="561"/>
      <c r="AT184" s="561"/>
      <c r="AU184" s="561"/>
      <c r="AV184" s="561"/>
      <c r="AW184" s="561"/>
      <c r="AX184" s="561"/>
      <c r="AY184" s="561"/>
      <c r="AZ184" s="561"/>
      <c r="BA184" s="561"/>
      <c r="BB184" s="561"/>
      <c r="BC184" s="561"/>
      <c r="BD184" s="561"/>
      <c r="BE184" s="561"/>
      <c r="BF184" s="561"/>
      <c r="BG184" s="561"/>
      <c r="BH184" s="561"/>
      <c r="BI184" s="561"/>
      <c r="BJ184" s="561"/>
      <c r="BK184" s="561">
        <v>0</v>
      </c>
      <c r="BL184" s="561">
        <v>0</v>
      </c>
      <c r="BM184" s="561">
        <v>0</v>
      </c>
      <c r="BN184" s="561">
        <v>0</v>
      </c>
      <c r="BO184" s="561">
        <v>0</v>
      </c>
      <c r="BP184" s="561">
        <v>0</v>
      </c>
      <c r="BQ184" s="561">
        <v>0</v>
      </c>
      <c r="BR184" s="561">
        <v>0</v>
      </c>
      <c r="BS184" s="561">
        <v>0</v>
      </c>
      <c r="BT184" s="561">
        <v>0</v>
      </c>
      <c r="BU184" s="561"/>
      <c r="BV184" s="561"/>
      <c r="BW184" s="561"/>
      <c r="BX184" s="561"/>
      <c r="BY184" s="561"/>
      <c r="BZ184" s="561">
        <v>0</v>
      </c>
      <c r="CA184" s="561">
        <v>0</v>
      </c>
      <c r="CB184" s="561">
        <v>0</v>
      </c>
      <c r="CC184" s="561">
        <v>0</v>
      </c>
      <c r="CD184" s="561">
        <v>0</v>
      </c>
      <c r="CE184" s="561">
        <v>0</v>
      </c>
      <c r="CF184" s="561">
        <v>0</v>
      </c>
      <c r="CG184" s="561">
        <v>0</v>
      </c>
      <c r="CH184"/>
      <c r="CI184" s="286" t="str">
        <f t="shared" si="44"/>
        <v>Large</v>
      </c>
      <c r="CJ184"/>
      <c r="CK184"/>
    </row>
    <row r="185" spans="1:92" ht="21.6" customHeight="1">
      <c r="A185" t="s">
        <v>130</v>
      </c>
      <c r="B185" s="560" t="s">
        <v>503</v>
      </c>
      <c r="C185" s="560" t="s">
        <v>77</v>
      </c>
      <c r="D185" s="563">
        <v>2023</v>
      </c>
      <c r="E185" s="284">
        <f t="shared" si="30"/>
        <v>0</v>
      </c>
      <c r="F185" s="284">
        <f t="shared" si="31"/>
        <v>0</v>
      </c>
      <c r="G185" s="284">
        <f t="shared" si="32"/>
        <v>0</v>
      </c>
      <c r="H185" s="284">
        <f t="shared" si="33"/>
        <v>0</v>
      </c>
      <c r="I185" s="284">
        <f t="shared" si="34"/>
        <v>3715</v>
      </c>
      <c r="J185" s="284">
        <f t="shared" si="35"/>
        <v>0</v>
      </c>
      <c r="K185" s="284">
        <f t="shared" si="36"/>
        <v>3715</v>
      </c>
      <c r="L185" s="284">
        <f t="shared" si="37"/>
        <v>3715</v>
      </c>
      <c r="M185" s="284">
        <f t="shared" si="38"/>
        <v>0</v>
      </c>
      <c r="N185" s="284">
        <f t="shared" si="39"/>
        <v>0</v>
      </c>
      <c r="O185" s="284">
        <f t="shared" si="40"/>
        <v>3715</v>
      </c>
      <c r="P185" s="284">
        <f t="shared" si="41"/>
        <v>3715</v>
      </c>
      <c r="Q185" s="284">
        <f t="shared" si="42"/>
        <v>3715</v>
      </c>
      <c r="R185" s="284">
        <f t="shared" si="43"/>
        <v>3715</v>
      </c>
      <c r="S185" s="561">
        <v>0</v>
      </c>
      <c r="T185" s="561">
        <v>0</v>
      </c>
      <c r="U185" s="561">
        <v>0</v>
      </c>
      <c r="V185" s="561">
        <v>0</v>
      </c>
      <c r="W185" s="561">
        <v>0</v>
      </c>
      <c r="X185" s="561">
        <v>0</v>
      </c>
      <c r="Y185" s="561">
        <v>0</v>
      </c>
      <c r="Z185" s="561">
        <v>0</v>
      </c>
      <c r="AA185" s="561">
        <v>0</v>
      </c>
      <c r="AB185" s="561">
        <v>0</v>
      </c>
      <c r="AC185" s="561">
        <v>0</v>
      </c>
      <c r="AD185" s="561">
        <v>0</v>
      </c>
      <c r="AE185" s="561">
        <v>0</v>
      </c>
      <c r="AF185" s="561">
        <v>0</v>
      </c>
      <c r="AG185" s="561">
        <v>0</v>
      </c>
      <c r="AH185" s="561">
        <v>0</v>
      </c>
      <c r="AI185" s="561">
        <v>0</v>
      </c>
      <c r="AJ185" s="561">
        <v>0</v>
      </c>
      <c r="AK185" s="561"/>
      <c r="AL185" s="561"/>
      <c r="AM185" s="561"/>
      <c r="AN185" s="561"/>
      <c r="AO185" s="561"/>
      <c r="AP185" s="561"/>
      <c r="AQ185" s="561"/>
      <c r="AR185" s="561"/>
      <c r="AS185" s="561"/>
      <c r="AT185" s="561"/>
      <c r="AU185" s="561"/>
      <c r="AV185" s="561"/>
      <c r="AW185" s="561"/>
      <c r="AX185" s="561"/>
      <c r="AY185" s="561"/>
      <c r="AZ185" s="561"/>
      <c r="BA185" s="561"/>
      <c r="BB185" s="561"/>
      <c r="BC185" s="561"/>
      <c r="BD185" s="561"/>
      <c r="BE185" s="561"/>
      <c r="BF185" s="561"/>
      <c r="BG185" s="561"/>
      <c r="BH185" s="561"/>
      <c r="BI185" s="561"/>
      <c r="BJ185" s="561"/>
      <c r="BK185" s="561">
        <v>3715</v>
      </c>
      <c r="BL185" s="561">
        <v>0</v>
      </c>
      <c r="BM185" s="561">
        <v>0</v>
      </c>
      <c r="BN185" s="561">
        <v>0</v>
      </c>
      <c r="BO185" s="561">
        <v>0</v>
      </c>
      <c r="BP185" s="561">
        <v>0</v>
      </c>
      <c r="BQ185" s="561">
        <v>0</v>
      </c>
      <c r="BR185" s="561">
        <v>0</v>
      </c>
      <c r="BS185" s="561">
        <v>0</v>
      </c>
      <c r="BT185" s="561">
        <v>0</v>
      </c>
      <c r="BU185" s="561"/>
      <c r="BV185" s="561"/>
      <c r="BW185" s="561"/>
      <c r="BX185" s="561"/>
      <c r="BY185" s="561"/>
      <c r="BZ185" s="561">
        <v>0</v>
      </c>
      <c r="CA185" s="561">
        <v>0</v>
      </c>
      <c r="CB185" s="561">
        <v>0</v>
      </c>
      <c r="CC185" s="561">
        <v>0</v>
      </c>
      <c r="CD185" s="561">
        <v>0</v>
      </c>
      <c r="CE185" s="561">
        <v>0</v>
      </c>
      <c r="CF185" s="561">
        <v>0</v>
      </c>
      <c r="CG185" s="561">
        <v>0</v>
      </c>
      <c r="CH185"/>
      <c r="CI185" s="286" t="str">
        <f t="shared" si="44"/>
        <v>Small</v>
      </c>
      <c r="CJ185"/>
      <c r="CK185"/>
    </row>
    <row r="186" spans="1:92" ht="21.6" customHeight="1">
      <c r="A186" t="s">
        <v>148</v>
      </c>
      <c r="B186" s="560" t="s">
        <v>385</v>
      </c>
      <c r="C186" s="560" t="s">
        <v>77</v>
      </c>
      <c r="D186" s="563">
        <v>2023</v>
      </c>
      <c r="E186" s="284">
        <f t="shared" si="30"/>
        <v>0</v>
      </c>
      <c r="F186" s="284">
        <f t="shared" si="31"/>
        <v>0</v>
      </c>
      <c r="G186" s="284">
        <f t="shared" si="32"/>
        <v>0</v>
      </c>
      <c r="H186" s="284">
        <f t="shared" si="33"/>
        <v>0</v>
      </c>
      <c r="I186" s="284">
        <f t="shared" si="34"/>
        <v>71844</v>
      </c>
      <c r="J186" s="284">
        <f t="shared" si="35"/>
        <v>0</v>
      </c>
      <c r="K186" s="284">
        <f t="shared" si="36"/>
        <v>71844</v>
      </c>
      <c r="L186" s="284">
        <f t="shared" si="37"/>
        <v>71844</v>
      </c>
      <c r="M186" s="284">
        <f t="shared" si="38"/>
        <v>0</v>
      </c>
      <c r="N186" s="284">
        <f t="shared" si="39"/>
        <v>0</v>
      </c>
      <c r="O186" s="284">
        <f t="shared" si="40"/>
        <v>71844</v>
      </c>
      <c r="P186" s="284">
        <f t="shared" si="41"/>
        <v>71844</v>
      </c>
      <c r="Q186" s="284">
        <f t="shared" si="42"/>
        <v>71844</v>
      </c>
      <c r="R186" s="284">
        <f t="shared" si="43"/>
        <v>71844</v>
      </c>
      <c r="S186" s="561">
        <v>0</v>
      </c>
      <c r="T186" s="561">
        <v>0</v>
      </c>
      <c r="U186" s="561">
        <v>0</v>
      </c>
      <c r="V186" s="561">
        <v>0</v>
      </c>
      <c r="W186" s="561">
        <v>0</v>
      </c>
      <c r="X186" s="561">
        <v>0</v>
      </c>
      <c r="Y186" s="561">
        <v>0</v>
      </c>
      <c r="Z186" s="561">
        <v>0</v>
      </c>
      <c r="AA186" s="561">
        <v>0</v>
      </c>
      <c r="AB186" s="561">
        <v>0</v>
      </c>
      <c r="AC186" s="561">
        <v>0</v>
      </c>
      <c r="AD186" s="561">
        <v>0</v>
      </c>
      <c r="AE186" s="561">
        <v>0</v>
      </c>
      <c r="AF186" s="561">
        <v>0</v>
      </c>
      <c r="AG186" s="561">
        <v>0</v>
      </c>
      <c r="AH186" s="561">
        <v>0</v>
      </c>
      <c r="AI186" s="561">
        <v>0</v>
      </c>
      <c r="AJ186" s="561">
        <v>0</v>
      </c>
      <c r="AK186" s="561"/>
      <c r="AL186" s="561"/>
      <c r="AM186" s="561"/>
      <c r="AN186" s="561"/>
      <c r="AO186" s="561"/>
      <c r="AP186" s="561"/>
      <c r="AQ186" s="561"/>
      <c r="AR186" s="561"/>
      <c r="AS186" s="561"/>
      <c r="AT186" s="561"/>
      <c r="AU186" s="561"/>
      <c r="AV186" s="561"/>
      <c r="AW186" s="561"/>
      <c r="AX186" s="561"/>
      <c r="AY186" s="561"/>
      <c r="AZ186" s="561"/>
      <c r="BA186" s="561"/>
      <c r="BB186" s="561"/>
      <c r="BC186" s="561"/>
      <c r="BD186" s="561"/>
      <c r="BE186" s="561"/>
      <c r="BF186" s="561"/>
      <c r="BG186" s="561"/>
      <c r="BH186" s="561"/>
      <c r="BI186" s="561"/>
      <c r="BJ186" s="561"/>
      <c r="BK186" s="561">
        <v>71844</v>
      </c>
      <c r="BL186" s="561">
        <v>0</v>
      </c>
      <c r="BM186" s="561">
        <v>0</v>
      </c>
      <c r="BN186" s="561">
        <v>0</v>
      </c>
      <c r="BO186" s="561">
        <v>0</v>
      </c>
      <c r="BP186" s="561">
        <v>0</v>
      </c>
      <c r="BQ186" s="561">
        <v>0</v>
      </c>
      <c r="BR186" s="561">
        <v>0</v>
      </c>
      <c r="BS186" s="561">
        <v>0</v>
      </c>
      <c r="BT186" s="561">
        <v>0</v>
      </c>
      <c r="BU186" s="561"/>
      <c r="BV186" s="561"/>
      <c r="BW186" s="561"/>
      <c r="BX186" s="561"/>
      <c r="BY186" s="561"/>
      <c r="BZ186" s="561">
        <v>0</v>
      </c>
      <c r="CA186" s="561">
        <v>0</v>
      </c>
      <c r="CB186" s="561">
        <v>0</v>
      </c>
      <c r="CC186" s="561">
        <v>0</v>
      </c>
      <c r="CD186" s="561">
        <v>0</v>
      </c>
      <c r="CE186" s="561">
        <v>0</v>
      </c>
      <c r="CF186" s="561">
        <v>0</v>
      </c>
      <c r="CG186" s="561">
        <v>0</v>
      </c>
      <c r="CH186"/>
      <c r="CI186" s="286" t="str">
        <f t="shared" si="44"/>
        <v>Small</v>
      </c>
      <c r="CJ186"/>
      <c r="CK186"/>
    </row>
    <row r="187" spans="1:92" ht="21.6" customHeight="1">
      <c r="A187" t="s">
        <v>132</v>
      </c>
      <c r="B187" s="560" t="s">
        <v>398</v>
      </c>
      <c r="C187" s="560" t="s">
        <v>77</v>
      </c>
      <c r="D187" s="563">
        <v>2023</v>
      </c>
      <c r="E187" s="284">
        <f t="shared" si="30"/>
        <v>0</v>
      </c>
      <c r="F187" s="284">
        <f t="shared" si="31"/>
        <v>0</v>
      </c>
      <c r="G187" s="284">
        <f t="shared" si="32"/>
        <v>0</v>
      </c>
      <c r="H187" s="284">
        <f t="shared" si="33"/>
        <v>0</v>
      </c>
      <c r="I187" s="284">
        <f t="shared" si="34"/>
        <v>67917</v>
      </c>
      <c r="J187" s="284">
        <f t="shared" si="35"/>
        <v>0</v>
      </c>
      <c r="K187" s="284">
        <f t="shared" si="36"/>
        <v>67917</v>
      </c>
      <c r="L187" s="284">
        <f t="shared" si="37"/>
        <v>67917</v>
      </c>
      <c r="M187" s="284">
        <f t="shared" si="38"/>
        <v>0</v>
      </c>
      <c r="N187" s="284">
        <f t="shared" si="39"/>
        <v>0</v>
      </c>
      <c r="O187" s="284">
        <f t="shared" si="40"/>
        <v>67917</v>
      </c>
      <c r="P187" s="284">
        <f t="shared" si="41"/>
        <v>67917</v>
      </c>
      <c r="Q187" s="284">
        <f t="shared" si="42"/>
        <v>67917</v>
      </c>
      <c r="R187" s="284">
        <f t="shared" si="43"/>
        <v>67917</v>
      </c>
      <c r="S187" s="561">
        <v>0</v>
      </c>
      <c r="T187" s="561">
        <v>0</v>
      </c>
      <c r="U187" s="561">
        <v>0</v>
      </c>
      <c r="V187" s="561">
        <v>0</v>
      </c>
      <c r="W187" s="561">
        <v>0</v>
      </c>
      <c r="X187" s="561">
        <v>0</v>
      </c>
      <c r="Y187" s="561">
        <v>0</v>
      </c>
      <c r="Z187" s="561">
        <v>0</v>
      </c>
      <c r="AA187" s="561">
        <v>0</v>
      </c>
      <c r="AB187" s="561">
        <v>0</v>
      </c>
      <c r="AC187" s="561">
        <v>0</v>
      </c>
      <c r="AD187" s="561">
        <v>0</v>
      </c>
      <c r="AE187" s="561">
        <v>0</v>
      </c>
      <c r="AF187" s="561">
        <v>0</v>
      </c>
      <c r="AG187" s="561">
        <v>0</v>
      </c>
      <c r="AH187" s="561">
        <v>0</v>
      </c>
      <c r="AI187" s="561">
        <v>0</v>
      </c>
      <c r="AJ187" s="561">
        <v>0</v>
      </c>
      <c r="AK187" s="561"/>
      <c r="AL187" s="561"/>
      <c r="AM187" s="561"/>
      <c r="AN187" s="561"/>
      <c r="AO187" s="561"/>
      <c r="AP187" s="561"/>
      <c r="AQ187" s="561"/>
      <c r="AR187" s="561"/>
      <c r="AS187" s="561"/>
      <c r="AT187" s="561"/>
      <c r="AU187" s="561"/>
      <c r="AV187" s="561"/>
      <c r="AW187" s="561"/>
      <c r="AX187" s="561"/>
      <c r="AY187" s="561"/>
      <c r="AZ187" s="561"/>
      <c r="BA187" s="561"/>
      <c r="BB187" s="561"/>
      <c r="BC187" s="561"/>
      <c r="BD187" s="561"/>
      <c r="BE187" s="561"/>
      <c r="BF187" s="561"/>
      <c r="BG187" s="561"/>
      <c r="BH187" s="561"/>
      <c r="BI187" s="561"/>
      <c r="BJ187" s="561"/>
      <c r="BK187" s="561">
        <v>67917</v>
      </c>
      <c r="BL187" s="561">
        <v>0</v>
      </c>
      <c r="BM187" s="561">
        <v>0</v>
      </c>
      <c r="BN187" s="561">
        <v>0</v>
      </c>
      <c r="BO187" s="561">
        <v>0</v>
      </c>
      <c r="BP187" s="561">
        <v>0</v>
      </c>
      <c r="BQ187" s="561">
        <v>0</v>
      </c>
      <c r="BR187" s="561">
        <v>0</v>
      </c>
      <c r="BS187" s="561">
        <v>0</v>
      </c>
      <c r="BT187" s="561">
        <v>0</v>
      </c>
      <c r="BU187" s="561"/>
      <c r="BV187" s="561"/>
      <c r="BW187" s="561"/>
      <c r="BX187" s="561"/>
      <c r="BY187" s="561"/>
      <c r="BZ187" s="561">
        <v>0</v>
      </c>
      <c r="CA187" s="561">
        <v>0</v>
      </c>
      <c r="CB187" s="561">
        <v>0</v>
      </c>
      <c r="CC187" s="561">
        <v>0</v>
      </c>
      <c r="CD187" s="561">
        <v>0</v>
      </c>
      <c r="CE187" s="561">
        <v>0</v>
      </c>
      <c r="CF187" s="561">
        <v>0</v>
      </c>
      <c r="CG187" s="561">
        <v>0</v>
      </c>
      <c r="CH187"/>
      <c r="CI187" s="286" t="str">
        <f t="shared" si="44"/>
        <v>Small</v>
      </c>
      <c r="CJ187"/>
      <c r="CK187"/>
    </row>
    <row r="188" spans="1:92" ht="21.6" customHeight="1">
      <c r="A188" t="s">
        <v>147</v>
      </c>
      <c r="B188" s="560" t="s">
        <v>147</v>
      </c>
      <c r="C188" s="560" t="s">
        <v>77</v>
      </c>
      <c r="D188" s="563">
        <v>2023</v>
      </c>
      <c r="E188" s="284">
        <f t="shared" si="30"/>
        <v>11553</v>
      </c>
      <c r="F188" s="284">
        <f t="shared" si="31"/>
        <v>23027</v>
      </c>
      <c r="G188" s="284">
        <f t="shared" si="32"/>
        <v>70619</v>
      </c>
      <c r="H188" s="284">
        <f t="shared" si="33"/>
        <v>105199</v>
      </c>
      <c r="I188" s="284">
        <f t="shared" si="34"/>
        <v>3408</v>
      </c>
      <c r="J188" s="284">
        <f t="shared" si="35"/>
        <v>0</v>
      </c>
      <c r="K188" s="284">
        <f t="shared" si="36"/>
        <v>3408</v>
      </c>
      <c r="L188" s="284">
        <f t="shared" si="37"/>
        <v>108607</v>
      </c>
      <c r="M188" s="284">
        <f t="shared" si="38"/>
        <v>0</v>
      </c>
      <c r="N188" s="284">
        <f t="shared" si="39"/>
        <v>0</v>
      </c>
      <c r="O188" s="284">
        <f t="shared" si="40"/>
        <v>108607</v>
      </c>
      <c r="P188" s="284">
        <f t="shared" si="41"/>
        <v>108607</v>
      </c>
      <c r="Q188" s="284">
        <f t="shared" si="42"/>
        <v>108607</v>
      </c>
      <c r="R188" s="284">
        <f t="shared" si="43"/>
        <v>108607</v>
      </c>
      <c r="S188" s="561">
        <v>11553</v>
      </c>
      <c r="T188" s="561">
        <v>0</v>
      </c>
      <c r="U188" s="561">
        <v>23027</v>
      </c>
      <c r="V188" s="561">
        <v>0</v>
      </c>
      <c r="W188" s="561">
        <v>70619</v>
      </c>
      <c r="X188" s="561">
        <v>0</v>
      </c>
      <c r="Y188" s="561">
        <v>0</v>
      </c>
      <c r="Z188" s="561">
        <v>0</v>
      </c>
      <c r="AA188" s="561">
        <v>0</v>
      </c>
      <c r="AB188" s="561">
        <v>0</v>
      </c>
      <c r="AC188" s="561">
        <v>0</v>
      </c>
      <c r="AD188" s="561">
        <v>0</v>
      </c>
      <c r="AE188" s="561">
        <v>0</v>
      </c>
      <c r="AF188" s="561">
        <v>0</v>
      </c>
      <c r="AG188" s="561">
        <v>0</v>
      </c>
      <c r="AH188" s="561">
        <v>0</v>
      </c>
      <c r="AI188" s="561">
        <v>0</v>
      </c>
      <c r="AJ188" s="561">
        <v>0</v>
      </c>
      <c r="AK188" s="561"/>
      <c r="AL188" s="561"/>
      <c r="AM188" s="561"/>
      <c r="AN188" s="561"/>
      <c r="AO188" s="561"/>
      <c r="AP188" s="561"/>
      <c r="AQ188" s="561"/>
      <c r="AR188" s="561"/>
      <c r="AS188" s="561"/>
      <c r="AT188" s="561"/>
      <c r="AU188" s="561"/>
      <c r="AV188" s="561"/>
      <c r="AW188" s="561"/>
      <c r="AX188" s="561"/>
      <c r="AY188" s="561"/>
      <c r="AZ188" s="561"/>
      <c r="BA188" s="561"/>
      <c r="BB188" s="561"/>
      <c r="BC188" s="561"/>
      <c r="BD188" s="561"/>
      <c r="BE188" s="561"/>
      <c r="BF188" s="561"/>
      <c r="BG188" s="561"/>
      <c r="BH188" s="561"/>
      <c r="BI188" s="561"/>
      <c r="BJ188" s="561"/>
      <c r="BK188" s="561">
        <v>3408</v>
      </c>
      <c r="BL188" s="561">
        <v>0</v>
      </c>
      <c r="BM188" s="561">
        <v>0</v>
      </c>
      <c r="BN188" s="561">
        <v>0</v>
      </c>
      <c r="BO188" s="561">
        <v>0</v>
      </c>
      <c r="BP188" s="561">
        <v>0</v>
      </c>
      <c r="BQ188" s="561">
        <v>0</v>
      </c>
      <c r="BR188" s="561">
        <v>0</v>
      </c>
      <c r="BS188" s="561">
        <v>0</v>
      </c>
      <c r="BT188" s="561">
        <v>0</v>
      </c>
      <c r="BU188" s="561"/>
      <c r="BV188" s="561"/>
      <c r="BW188" s="561"/>
      <c r="BX188" s="561"/>
      <c r="BY188" s="561"/>
      <c r="BZ188" s="561">
        <v>0</v>
      </c>
      <c r="CA188" s="561">
        <v>0</v>
      </c>
      <c r="CB188" s="561">
        <v>0</v>
      </c>
      <c r="CC188" s="561">
        <v>0</v>
      </c>
      <c r="CD188" s="561">
        <v>0</v>
      </c>
      <c r="CE188" s="561">
        <v>0</v>
      </c>
      <c r="CF188" s="561">
        <v>0</v>
      </c>
      <c r="CG188" s="561">
        <v>0</v>
      </c>
      <c r="CH188"/>
      <c r="CI188" s="286" t="str">
        <f t="shared" si="44"/>
        <v>Large</v>
      </c>
      <c r="CJ188"/>
      <c r="CK188"/>
    </row>
    <row r="189" spans="1:92" s="201" customFormat="1">
      <c r="A189" s="287" t="s">
        <v>202</v>
      </c>
      <c r="B189" s="283" t="s">
        <v>379</v>
      </c>
      <c r="C189" s="287" t="s">
        <v>76</v>
      </c>
      <c r="D189" s="564">
        <v>2022</v>
      </c>
      <c r="E189" s="284">
        <f t="shared" ref="E189:E252" si="45">S189+Y189+AE189+AK189+AQ189+AW189+BC189</f>
        <v>2826</v>
      </c>
      <c r="F189" s="284">
        <f t="shared" ref="F189:F252" si="46">U189+AA189+AG189+AM189+AS189+AY189+BE189</f>
        <v>0</v>
      </c>
      <c r="G189" s="284">
        <f t="shared" ref="G189:G252" si="47">W189+AC189+AI189+AO189+AU189+BA189+BG189+BI189+BJ189</f>
        <v>3587</v>
      </c>
      <c r="H189" s="284">
        <f t="shared" ref="H189:H252" si="48">SUM(E189:G189)</f>
        <v>6413</v>
      </c>
      <c r="I189" s="284">
        <f t="shared" ref="I189:I252" si="49">BM189+BK189</f>
        <v>0</v>
      </c>
      <c r="J189" s="284">
        <f t="shared" ref="J189:J252" si="50">BO189+BQ189+BS189</f>
        <v>0</v>
      </c>
      <c r="K189" s="284">
        <f t="shared" ref="K189:K252" si="51">I189+J189</f>
        <v>0</v>
      </c>
      <c r="L189" s="284">
        <f t="shared" ref="L189:L252" si="52">H189+K189</f>
        <v>6413</v>
      </c>
      <c r="M189" s="284">
        <f t="shared" ref="M189:M252" si="53">BW189+BU189+BV189+BX189+BY189+BZ189</f>
        <v>0</v>
      </c>
      <c r="N189" s="284">
        <f t="shared" ref="N189:N252" si="54">M189+CB189</f>
        <v>0</v>
      </c>
      <c r="O189" s="284">
        <f t="shared" ref="O189:O252" si="55">N189+L189</f>
        <v>6413</v>
      </c>
      <c r="P189" s="284">
        <f t="shared" ref="P189:P252" si="56">L189+CD189</f>
        <v>6413</v>
      </c>
      <c r="Q189" s="284">
        <f t="shared" ref="Q189:Q252" si="57">O189+CD189</f>
        <v>6413</v>
      </c>
      <c r="R189" s="284">
        <f t="shared" ref="R189:R252" si="58">Q189+CH189+CF189</f>
        <v>6413</v>
      </c>
      <c r="S189" s="287"/>
      <c r="T189" s="287"/>
      <c r="U189" s="287"/>
      <c r="V189" s="287"/>
      <c r="W189" s="287"/>
      <c r="X189" s="287"/>
      <c r="Y189" s="283">
        <v>2826</v>
      </c>
      <c r="Z189" s="283">
        <v>0</v>
      </c>
      <c r="AA189" s="283"/>
      <c r="AB189" s="283"/>
      <c r="AC189" s="283">
        <v>3587</v>
      </c>
      <c r="AD189" s="283">
        <v>0</v>
      </c>
      <c r="AE189" s="283">
        <v>0</v>
      </c>
      <c r="AF189" s="283">
        <v>0</v>
      </c>
      <c r="AG189" s="283"/>
      <c r="AH189" s="283"/>
      <c r="AI189" s="283">
        <v>0</v>
      </c>
      <c r="AJ189" s="283">
        <v>0</v>
      </c>
      <c r="AK189" s="283">
        <v>0</v>
      </c>
      <c r="AL189" s="283">
        <v>0</v>
      </c>
      <c r="AM189" s="283"/>
      <c r="AN189" s="283"/>
      <c r="AO189" s="283">
        <v>0</v>
      </c>
      <c r="AP189" s="283">
        <v>0</v>
      </c>
      <c r="AQ189" s="283">
        <v>0</v>
      </c>
      <c r="AR189" s="283">
        <v>0</v>
      </c>
      <c r="AS189" s="283"/>
      <c r="AT189" s="283"/>
      <c r="AU189" s="283">
        <v>0</v>
      </c>
      <c r="AV189" s="283">
        <v>0</v>
      </c>
      <c r="AW189" s="283">
        <v>0</v>
      </c>
      <c r="AX189" s="283">
        <v>0</v>
      </c>
      <c r="AY189" s="283"/>
      <c r="AZ189" s="283"/>
      <c r="BA189" s="283">
        <v>0</v>
      </c>
      <c r="BB189" s="283">
        <v>0</v>
      </c>
      <c r="BC189" s="283">
        <v>0</v>
      </c>
      <c r="BD189" s="283">
        <v>0</v>
      </c>
      <c r="BE189" s="283"/>
      <c r="BF189" s="283"/>
      <c r="BG189" s="283">
        <v>0</v>
      </c>
      <c r="BH189" s="283">
        <v>0</v>
      </c>
      <c r="BI189" s="283"/>
      <c r="BJ189" s="283"/>
      <c r="BK189" s="283"/>
      <c r="BL189" s="283"/>
      <c r="BM189" s="283"/>
      <c r="BN189" s="283"/>
      <c r="BO189" s="283"/>
      <c r="BP189" s="283"/>
      <c r="BQ189" s="283"/>
      <c r="BR189" s="283"/>
      <c r="BS189" s="283"/>
      <c r="BT189" s="283"/>
      <c r="BU189" s="283"/>
      <c r="BV189" s="283"/>
      <c r="BW189" s="283"/>
      <c r="BX189" s="283"/>
      <c r="BY189" s="283"/>
      <c r="BZ189" s="283"/>
      <c r="CA189" s="283"/>
      <c r="CB189" s="283"/>
      <c r="CC189" s="283"/>
      <c r="CD189" s="283"/>
      <c r="CE189" s="283"/>
      <c r="CF189" s="283"/>
      <c r="CG189" s="283"/>
      <c r="CH189" s="283"/>
      <c r="CI189" s="286" t="str">
        <f t="shared" ref="CI189:CI252" si="59">IF(Q189&gt;100000, "Large", "Small")</f>
        <v>Small</v>
      </c>
      <c r="CJ189" s="283"/>
      <c r="CK189" s="283"/>
      <c r="CN189"/>
    </row>
    <row r="190" spans="1:92" s="201" customFormat="1">
      <c r="A190" s="287" t="s">
        <v>138</v>
      </c>
      <c r="B190" s="283" t="s">
        <v>413</v>
      </c>
      <c r="C190" s="287" t="s">
        <v>76</v>
      </c>
      <c r="D190" s="564">
        <v>2022</v>
      </c>
      <c r="E190" s="284">
        <f t="shared" si="45"/>
        <v>0</v>
      </c>
      <c r="F190" s="284">
        <f t="shared" si="46"/>
        <v>25310</v>
      </c>
      <c r="G190" s="284">
        <f t="shared" si="47"/>
        <v>215499</v>
      </c>
      <c r="H190" s="284">
        <f t="shared" si="48"/>
        <v>240809</v>
      </c>
      <c r="I190" s="284">
        <f t="shared" si="49"/>
        <v>56139</v>
      </c>
      <c r="J190" s="284">
        <f t="shared" si="50"/>
        <v>0</v>
      </c>
      <c r="K190" s="284">
        <f t="shared" si="51"/>
        <v>56139</v>
      </c>
      <c r="L190" s="284">
        <f t="shared" si="52"/>
        <v>296948</v>
      </c>
      <c r="M190" s="284">
        <f t="shared" si="53"/>
        <v>51501</v>
      </c>
      <c r="N190" s="284">
        <f t="shared" si="54"/>
        <v>51501</v>
      </c>
      <c r="O190" s="284">
        <f t="shared" si="55"/>
        <v>348449</v>
      </c>
      <c r="P190" s="284">
        <f t="shared" si="56"/>
        <v>1045318</v>
      </c>
      <c r="Q190" s="284">
        <f t="shared" si="57"/>
        <v>1096819</v>
      </c>
      <c r="R190" s="284">
        <f t="shared" si="58"/>
        <v>1096819</v>
      </c>
      <c r="S190" s="287"/>
      <c r="T190" s="287"/>
      <c r="U190" s="287"/>
      <c r="V190" s="287"/>
      <c r="W190" s="287"/>
      <c r="X190" s="287"/>
      <c r="Y190" s="283"/>
      <c r="Z190" s="283"/>
      <c r="AA190" s="283">
        <v>214</v>
      </c>
      <c r="AB190" s="283">
        <v>0</v>
      </c>
      <c r="AC190" s="283">
        <v>22406</v>
      </c>
      <c r="AD190" s="283">
        <v>578</v>
      </c>
      <c r="AE190" s="283"/>
      <c r="AF190" s="283"/>
      <c r="AG190" s="283">
        <v>24454</v>
      </c>
      <c r="AH190" s="283">
        <v>0</v>
      </c>
      <c r="AI190" s="283">
        <v>125479</v>
      </c>
      <c r="AJ190" s="283">
        <v>113</v>
      </c>
      <c r="AK190" s="283"/>
      <c r="AL190" s="283"/>
      <c r="AM190" s="283">
        <v>183</v>
      </c>
      <c r="AN190" s="283">
        <v>0</v>
      </c>
      <c r="AO190" s="283">
        <v>7065</v>
      </c>
      <c r="AP190" s="283">
        <v>0</v>
      </c>
      <c r="AQ190" s="283"/>
      <c r="AR190" s="283"/>
      <c r="AS190" s="283">
        <v>0</v>
      </c>
      <c r="AT190" s="283">
        <v>0</v>
      </c>
      <c r="AU190" s="283">
        <v>1065</v>
      </c>
      <c r="AV190" s="283">
        <v>101</v>
      </c>
      <c r="AW190" s="283"/>
      <c r="AX190" s="283"/>
      <c r="AY190" s="283">
        <v>459</v>
      </c>
      <c r="AZ190" s="283">
        <v>0</v>
      </c>
      <c r="BA190" s="283">
        <v>52436</v>
      </c>
      <c r="BB190" s="283">
        <v>5</v>
      </c>
      <c r="BC190" s="283"/>
      <c r="BD190" s="283"/>
      <c r="BE190" s="283">
        <v>0</v>
      </c>
      <c r="BF190" s="283">
        <v>0</v>
      </c>
      <c r="BG190" s="283">
        <v>0</v>
      </c>
      <c r="BH190" s="283">
        <v>0</v>
      </c>
      <c r="BI190" s="283">
        <v>7048</v>
      </c>
      <c r="BJ190" s="283">
        <v>0</v>
      </c>
      <c r="BK190" s="283">
        <v>56139</v>
      </c>
      <c r="BL190" s="283"/>
      <c r="BM190" s="283"/>
      <c r="BN190" s="283"/>
      <c r="BO190" s="283"/>
      <c r="BP190" s="283"/>
      <c r="BQ190" s="283"/>
      <c r="BR190" s="283"/>
      <c r="BS190" s="283"/>
      <c r="BT190" s="283"/>
      <c r="BU190" s="283">
        <v>0</v>
      </c>
      <c r="BV190" s="283">
        <v>0</v>
      </c>
      <c r="BW190" s="283"/>
      <c r="BX190" s="283"/>
      <c r="BY190" s="283">
        <v>51501</v>
      </c>
      <c r="BZ190" s="283"/>
      <c r="CA190" s="283"/>
      <c r="CB190" s="283"/>
      <c r="CC190" s="283"/>
      <c r="CD190" s="288">
        <v>748370</v>
      </c>
      <c r="CE190" s="283"/>
      <c r="CF190" s="283"/>
      <c r="CG190" s="283"/>
      <c r="CH190" s="283"/>
      <c r="CI190" s="286" t="str">
        <f t="shared" si="59"/>
        <v>Large</v>
      </c>
      <c r="CJ190" s="283"/>
      <c r="CK190" s="283"/>
      <c r="CN190"/>
    </row>
    <row r="191" spans="1:92" s="201" customFormat="1">
      <c r="A191" s="287" t="s">
        <v>356</v>
      </c>
      <c r="B191" s="283" t="s">
        <v>430</v>
      </c>
      <c r="C191" s="287" t="s">
        <v>76</v>
      </c>
      <c r="D191" s="564">
        <v>2022</v>
      </c>
      <c r="E191" s="284">
        <f t="shared" si="45"/>
        <v>0</v>
      </c>
      <c r="F191" s="284">
        <f t="shared" si="46"/>
        <v>0</v>
      </c>
      <c r="G191" s="284">
        <f t="shared" si="47"/>
        <v>0</v>
      </c>
      <c r="H191" s="284">
        <f t="shared" si="48"/>
        <v>0</v>
      </c>
      <c r="I191" s="284">
        <f t="shared" si="49"/>
        <v>0</v>
      </c>
      <c r="J191" s="284">
        <f t="shared" si="50"/>
        <v>0</v>
      </c>
      <c r="K191" s="284">
        <f t="shared" si="51"/>
        <v>0</v>
      </c>
      <c r="L191" s="284">
        <f t="shared" si="52"/>
        <v>0</v>
      </c>
      <c r="M191" s="284">
        <f t="shared" si="53"/>
        <v>28</v>
      </c>
      <c r="N191" s="284">
        <f t="shared" si="54"/>
        <v>28</v>
      </c>
      <c r="O191" s="284">
        <f t="shared" si="55"/>
        <v>28</v>
      </c>
      <c r="P191" s="284">
        <f t="shared" si="56"/>
        <v>0</v>
      </c>
      <c r="Q191" s="284">
        <f t="shared" si="57"/>
        <v>28</v>
      </c>
      <c r="R191" s="284">
        <f t="shared" si="58"/>
        <v>28</v>
      </c>
      <c r="S191" s="287"/>
      <c r="T191" s="287"/>
      <c r="U191" s="287"/>
      <c r="V191" s="287"/>
      <c r="W191" s="287"/>
      <c r="X191" s="287"/>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3"/>
      <c r="AY191" s="283"/>
      <c r="AZ191" s="283"/>
      <c r="BA191" s="283"/>
      <c r="BB191" s="283"/>
      <c r="BC191" s="283"/>
      <c r="BD191" s="283"/>
      <c r="BE191" s="283"/>
      <c r="BF191" s="283"/>
      <c r="BG191" s="283"/>
      <c r="BH191" s="283"/>
      <c r="BI191" s="283"/>
      <c r="BJ191" s="283"/>
      <c r="BK191" s="283"/>
      <c r="BL191" s="283"/>
      <c r="BM191" s="283"/>
      <c r="BN191" s="283"/>
      <c r="BO191" s="283"/>
      <c r="BP191" s="283"/>
      <c r="BQ191" s="283"/>
      <c r="BR191" s="283"/>
      <c r="BS191" s="283"/>
      <c r="BT191" s="283"/>
      <c r="BU191" s="283">
        <v>28</v>
      </c>
      <c r="BV191" s="283">
        <v>0</v>
      </c>
      <c r="BW191" s="283"/>
      <c r="BX191" s="283"/>
      <c r="BY191" s="283">
        <v>0</v>
      </c>
      <c r="BZ191" s="283"/>
      <c r="CA191" s="283"/>
      <c r="CB191" s="283"/>
      <c r="CC191" s="283"/>
      <c r="CD191" s="283"/>
      <c r="CE191" s="283"/>
      <c r="CF191" s="283"/>
      <c r="CG191" s="283"/>
      <c r="CH191" s="283"/>
      <c r="CI191" s="286" t="str">
        <f t="shared" si="59"/>
        <v>Small</v>
      </c>
      <c r="CJ191" s="283"/>
      <c r="CK191" s="283"/>
      <c r="CN191"/>
    </row>
    <row r="192" spans="1:92" s="201" customFormat="1">
      <c r="A192" s="287" t="s">
        <v>195</v>
      </c>
      <c r="B192" s="283" t="s">
        <v>386</v>
      </c>
      <c r="C192" s="287" t="s">
        <v>76</v>
      </c>
      <c r="D192" s="564">
        <v>2022</v>
      </c>
      <c r="E192" s="284">
        <f t="shared" si="45"/>
        <v>4</v>
      </c>
      <c r="F192" s="284">
        <f t="shared" si="46"/>
        <v>2</v>
      </c>
      <c r="G192" s="284">
        <f t="shared" si="47"/>
        <v>0</v>
      </c>
      <c r="H192" s="284">
        <f t="shared" si="48"/>
        <v>6</v>
      </c>
      <c r="I192" s="284">
        <f t="shared" si="49"/>
        <v>0</v>
      </c>
      <c r="J192" s="284">
        <f t="shared" si="50"/>
        <v>0</v>
      </c>
      <c r="K192" s="284">
        <f t="shared" si="51"/>
        <v>0</v>
      </c>
      <c r="L192" s="284">
        <f t="shared" si="52"/>
        <v>6</v>
      </c>
      <c r="M192" s="284">
        <f t="shared" si="53"/>
        <v>0</v>
      </c>
      <c r="N192" s="284">
        <f t="shared" si="54"/>
        <v>0</v>
      </c>
      <c r="O192" s="284">
        <f t="shared" si="55"/>
        <v>6</v>
      </c>
      <c r="P192" s="284">
        <f t="shared" si="56"/>
        <v>6</v>
      </c>
      <c r="Q192" s="284">
        <f t="shared" si="57"/>
        <v>6</v>
      </c>
      <c r="R192" s="284">
        <f t="shared" si="58"/>
        <v>6</v>
      </c>
      <c r="S192" s="287"/>
      <c r="T192" s="287"/>
      <c r="U192" s="287"/>
      <c r="V192" s="287"/>
      <c r="W192" s="287"/>
      <c r="X192" s="287"/>
      <c r="Y192" s="283">
        <v>0</v>
      </c>
      <c r="Z192" s="283">
        <v>0</v>
      </c>
      <c r="AA192" s="283">
        <v>0</v>
      </c>
      <c r="AB192" s="283">
        <v>0</v>
      </c>
      <c r="AC192" s="283"/>
      <c r="AD192" s="283"/>
      <c r="AE192" s="283">
        <v>0</v>
      </c>
      <c r="AF192" s="283">
        <v>0</v>
      </c>
      <c r="AG192" s="283">
        <v>0</v>
      </c>
      <c r="AH192" s="283">
        <v>0</v>
      </c>
      <c r="AI192" s="283"/>
      <c r="AJ192" s="283"/>
      <c r="AK192" s="283">
        <v>0</v>
      </c>
      <c r="AL192" s="283">
        <v>0</v>
      </c>
      <c r="AM192" s="283">
        <v>0</v>
      </c>
      <c r="AN192" s="283">
        <v>0</v>
      </c>
      <c r="AO192" s="283"/>
      <c r="AP192" s="283"/>
      <c r="AQ192" s="283">
        <v>4</v>
      </c>
      <c r="AR192" s="283">
        <v>4</v>
      </c>
      <c r="AS192" s="283">
        <v>2</v>
      </c>
      <c r="AT192" s="283">
        <v>2</v>
      </c>
      <c r="AU192" s="283"/>
      <c r="AV192" s="283"/>
      <c r="AW192" s="283">
        <v>0</v>
      </c>
      <c r="AX192" s="283">
        <v>0</v>
      </c>
      <c r="AY192" s="283">
        <v>0</v>
      </c>
      <c r="AZ192" s="283">
        <v>0</v>
      </c>
      <c r="BA192" s="283"/>
      <c r="BB192" s="283"/>
      <c r="BC192" s="283">
        <v>0</v>
      </c>
      <c r="BD192" s="283">
        <v>0</v>
      </c>
      <c r="BE192" s="283">
        <v>0</v>
      </c>
      <c r="BF192" s="283">
        <v>0</v>
      </c>
      <c r="BG192" s="283"/>
      <c r="BH192" s="283"/>
      <c r="BI192" s="283"/>
      <c r="BJ192" s="283"/>
      <c r="BK192" s="283"/>
      <c r="BL192" s="283"/>
      <c r="BM192" s="283"/>
      <c r="BN192" s="283"/>
      <c r="BO192" s="283"/>
      <c r="BP192" s="283"/>
      <c r="BQ192" s="283"/>
      <c r="BR192" s="283"/>
      <c r="BS192" s="283"/>
      <c r="BT192" s="283"/>
      <c r="BU192" s="283"/>
      <c r="BV192" s="283"/>
      <c r="BW192" s="283"/>
      <c r="BX192" s="283"/>
      <c r="BY192" s="283"/>
      <c r="BZ192" s="283"/>
      <c r="CA192" s="283"/>
      <c r="CB192" s="283"/>
      <c r="CC192" s="283"/>
      <c r="CD192" s="283"/>
      <c r="CE192" s="283"/>
      <c r="CF192" s="283"/>
      <c r="CG192" s="283"/>
      <c r="CH192" s="283"/>
      <c r="CI192" s="286" t="str">
        <f t="shared" si="59"/>
        <v>Small</v>
      </c>
      <c r="CJ192" s="283"/>
      <c r="CK192" s="283"/>
      <c r="CN192"/>
    </row>
    <row r="193" spans="1:92" s="201" customFormat="1">
      <c r="A193" s="287" t="s">
        <v>195</v>
      </c>
      <c r="B193" s="283" t="s">
        <v>882</v>
      </c>
      <c r="C193" s="287" t="s">
        <v>76</v>
      </c>
      <c r="D193" s="564">
        <v>2022</v>
      </c>
      <c r="E193" s="284">
        <f t="shared" si="45"/>
        <v>5</v>
      </c>
      <c r="F193" s="284">
        <f t="shared" si="46"/>
        <v>0</v>
      </c>
      <c r="G193" s="284">
        <f t="shared" si="47"/>
        <v>0</v>
      </c>
      <c r="H193" s="284">
        <f t="shared" si="48"/>
        <v>5</v>
      </c>
      <c r="I193" s="284">
        <f t="shared" si="49"/>
        <v>0</v>
      </c>
      <c r="J193" s="284">
        <f t="shared" si="50"/>
        <v>0</v>
      </c>
      <c r="K193" s="284">
        <f t="shared" si="51"/>
        <v>0</v>
      </c>
      <c r="L193" s="284">
        <f t="shared" si="52"/>
        <v>5</v>
      </c>
      <c r="M193" s="284">
        <f t="shared" si="53"/>
        <v>0</v>
      </c>
      <c r="N193" s="284">
        <f t="shared" si="54"/>
        <v>0</v>
      </c>
      <c r="O193" s="284">
        <f t="shared" si="55"/>
        <v>5</v>
      </c>
      <c r="P193" s="284">
        <f t="shared" si="56"/>
        <v>5</v>
      </c>
      <c r="Q193" s="284">
        <f t="shared" si="57"/>
        <v>5</v>
      </c>
      <c r="R193" s="284">
        <f t="shared" si="58"/>
        <v>5</v>
      </c>
      <c r="S193" s="287"/>
      <c r="T193" s="287"/>
      <c r="U193" s="287"/>
      <c r="V193" s="287"/>
      <c r="W193" s="287"/>
      <c r="X193" s="287"/>
      <c r="Y193" s="283">
        <v>1</v>
      </c>
      <c r="Z193" s="283">
        <v>1</v>
      </c>
      <c r="AA193" s="283"/>
      <c r="AB193" s="283"/>
      <c r="AC193" s="283"/>
      <c r="AD193" s="283"/>
      <c r="AE193" s="283">
        <v>0</v>
      </c>
      <c r="AF193" s="283">
        <v>0</v>
      </c>
      <c r="AG193" s="283"/>
      <c r="AH193" s="283"/>
      <c r="AI193" s="283"/>
      <c r="AJ193" s="283"/>
      <c r="AK193" s="283">
        <v>0</v>
      </c>
      <c r="AL193" s="283">
        <v>0</v>
      </c>
      <c r="AM193" s="283"/>
      <c r="AN193" s="283"/>
      <c r="AO193" s="283"/>
      <c r="AP193" s="283"/>
      <c r="AQ193" s="283">
        <v>4</v>
      </c>
      <c r="AR193" s="283">
        <v>4</v>
      </c>
      <c r="AS193" s="283"/>
      <c r="AT193" s="283"/>
      <c r="AU193" s="283"/>
      <c r="AV193" s="283"/>
      <c r="AW193" s="283">
        <v>0</v>
      </c>
      <c r="AX193" s="283">
        <v>0</v>
      </c>
      <c r="AY193" s="283"/>
      <c r="AZ193" s="283"/>
      <c r="BA193" s="283"/>
      <c r="BB193" s="283"/>
      <c r="BC193" s="283">
        <v>0</v>
      </c>
      <c r="BD193" s="283">
        <v>0</v>
      </c>
      <c r="BE193" s="283"/>
      <c r="BF193" s="283"/>
      <c r="BG193" s="283"/>
      <c r="BH193" s="283"/>
      <c r="BI193" s="283"/>
      <c r="BJ193" s="283"/>
      <c r="BK193" s="283"/>
      <c r="BL193" s="283"/>
      <c r="BM193" s="283"/>
      <c r="BN193" s="283"/>
      <c r="BO193" s="283"/>
      <c r="BP193" s="283"/>
      <c r="BQ193" s="283"/>
      <c r="BR193" s="283"/>
      <c r="BS193" s="283"/>
      <c r="BT193" s="283"/>
      <c r="BU193" s="283"/>
      <c r="BV193" s="283"/>
      <c r="BW193" s="283"/>
      <c r="BX193" s="283"/>
      <c r="BY193" s="283"/>
      <c r="BZ193" s="283"/>
      <c r="CA193" s="283"/>
      <c r="CB193" s="283"/>
      <c r="CC193" s="283"/>
      <c r="CD193" s="283"/>
      <c r="CE193" s="283"/>
      <c r="CF193" s="283"/>
      <c r="CG193" s="283"/>
      <c r="CH193" s="283"/>
      <c r="CI193" s="286" t="str">
        <f t="shared" si="59"/>
        <v>Small</v>
      </c>
      <c r="CJ193" s="283"/>
      <c r="CK193" s="283"/>
      <c r="CN193"/>
    </row>
    <row r="194" spans="1:92" s="201" customFormat="1">
      <c r="A194" s="287" t="s">
        <v>213</v>
      </c>
      <c r="B194" s="283" t="s">
        <v>455</v>
      </c>
      <c r="C194" s="287" t="s">
        <v>76</v>
      </c>
      <c r="D194" s="564">
        <v>2022</v>
      </c>
      <c r="E194" s="284">
        <f t="shared" si="45"/>
        <v>3</v>
      </c>
      <c r="F194" s="284">
        <f t="shared" si="46"/>
        <v>0</v>
      </c>
      <c r="G194" s="284">
        <f t="shared" si="47"/>
        <v>0</v>
      </c>
      <c r="H194" s="284">
        <f t="shared" si="48"/>
        <v>3</v>
      </c>
      <c r="I194" s="284">
        <f t="shared" si="49"/>
        <v>0</v>
      </c>
      <c r="J194" s="284">
        <f t="shared" si="50"/>
        <v>0</v>
      </c>
      <c r="K194" s="284">
        <f t="shared" si="51"/>
        <v>0</v>
      </c>
      <c r="L194" s="284">
        <f t="shared" si="52"/>
        <v>3</v>
      </c>
      <c r="M194" s="284">
        <f t="shared" si="53"/>
        <v>0</v>
      </c>
      <c r="N194" s="284">
        <f t="shared" si="54"/>
        <v>0</v>
      </c>
      <c r="O194" s="284">
        <f t="shared" si="55"/>
        <v>3</v>
      </c>
      <c r="P194" s="284">
        <f t="shared" si="56"/>
        <v>3</v>
      </c>
      <c r="Q194" s="284">
        <f t="shared" si="57"/>
        <v>3</v>
      </c>
      <c r="R194" s="284">
        <f t="shared" si="58"/>
        <v>3</v>
      </c>
      <c r="S194" s="287"/>
      <c r="T194" s="287"/>
      <c r="U194" s="287"/>
      <c r="V194" s="287"/>
      <c r="W194" s="287"/>
      <c r="X194" s="287"/>
      <c r="Y194" s="283">
        <v>0</v>
      </c>
      <c r="Z194" s="283">
        <v>0</v>
      </c>
      <c r="AA194" s="283"/>
      <c r="AB194" s="283"/>
      <c r="AC194" s="283"/>
      <c r="AD194" s="283"/>
      <c r="AE194" s="283">
        <v>0</v>
      </c>
      <c r="AF194" s="283">
        <v>0</v>
      </c>
      <c r="AG194" s="283"/>
      <c r="AH194" s="283"/>
      <c r="AI194" s="283"/>
      <c r="AJ194" s="283"/>
      <c r="AK194" s="283">
        <v>0</v>
      </c>
      <c r="AL194" s="283">
        <v>0</v>
      </c>
      <c r="AM194" s="283"/>
      <c r="AN194" s="283"/>
      <c r="AO194" s="283"/>
      <c r="AP194" s="283"/>
      <c r="AQ194" s="283">
        <v>0</v>
      </c>
      <c r="AR194" s="283">
        <v>0</v>
      </c>
      <c r="AS194" s="283"/>
      <c r="AT194" s="283"/>
      <c r="AU194" s="283"/>
      <c r="AV194" s="283"/>
      <c r="AW194" s="283">
        <v>0</v>
      </c>
      <c r="AX194" s="283">
        <v>0</v>
      </c>
      <c r="AY194" s="283"/>
      <c r="AZ194" s="283"/>
      <c r="BA194" s="283"/>
      <c r="BB194" s="283"/>
      <c r="BC194" s="283">
        <v>3</v>
      </c>
      <c r="BD194" s="283">
        <v>3</v>
      </c>
      <c r="BE194" s="283"/>
      <c r="BF194" s="283"/>
      <c r="BG194" s="283"/>
      <c r="BH194" s="283"/>
      <c r="BI194" s="283"/>
      <c r="BJ194" s="283"/>
      <c r="BK194" s="283"/>
      <c r="BL194" s="283"/>
      <c r="BM194" s="283"/>
      <c r="BN194" s="283"/>
      <c r="BO194" s="283"/>
      <c r="BP194" s="283"/>
      <c r="BQ194" s="283"/>
      <c r="BR194" s="283"/>
      <c r="BS194" s="283"/>
      <c r="BT194" s="283"/>
      <c r="BU194" s="283"/>
      <c r="BV194" s="283"/>
      <c r="BW194" s="283"/>
      <c r="BX194" s="283"/>
      <c r="BY194" s="283"/>
      <c r="BZ194" s="283"/>
      <c r="CA194" s="283"/>
      <c r="CB194" s="283"/>
      <c r="CC194" s="283"/>
      <c r="CD194" s="283"/>
      <c r="CE194" s="283"/>
      <c r="CF194" s="283"/>
      <c r="CG194" s="283"/>
      <c r="CH194" s="283"/>
      <c r="CI194" s="286" t="str">
        <f t="shared" si="59"/>
        <v>Small</v>
      </c>
      <c r="CJ194" s="283"/>
      <c r="CK194" s="283"/>
      <c r="CN194"/>
    </row>
    <row r="195" spans="1:92" s="201" customFormat="1">
      <c r="A195" s="287" t="s">
        <v>129</v>
      </c>
      <c r="B195" s="283" t="s">
        <v>883</v>
      </c>
      <c r="C195" s="287" t="s">
        <v>76</v>
      </c>
      <c r="D195" s="564">
        <v>2022</v>
      </c>
      <c r="E195" s="284">
        <f t="shared" si="45"/>
        <v>31106</v>
      </c>
      <c r="F195" s="284">
        <f t="shared" si="46"/>
        <v>0</v>
      </c>
      <c r="G195" s="284">
        <f t="shared" si="47"/>
        <v>20806</v>
      </c>
      <c r="H195" s="284">
        <f t="shared" si="48"/>
        <v>51912</v>
      </c>
      <c r="I195" s="284">
        <f t="shared" si="49"/>
        <v>11243</v>
      </c>
      <c r="J195" s="284">
        <f t="shared" si="50"/>
        <v>0</v>
      </c>
      <c r="K195" s="284">
        <f t="shared" si="51"/>
        <v>11243</v>
      </c>
      <c r="L195" s="284">
        <f t="shared" si="52"/>
        <v>63155</v>
      </c>
      <c r="M195" s="284">
        <f t="shared" si="53"/>
        <v>19940</v>
      </c>
      <c r="N195" s="284">
        <f t="shared" si="54"/>
        <v>19940</v>
      </c>
      <c r="O195" s="284">
        <f t="shared" si="55"/>
        <v>83095</v>
      </c>
      <c r="P195" s="284">
        <f t="shared" si="56"/>
        <v>2742005</v>
      </c>
      <c r="Q195" s="284">
        <f t="shared" si="57"/>
        <v>2761945</v>
      </c>
      <c r="R195" s="284">
        <f t="shared" si="58"/>
        <v>2761945</v>
      </c>
      <c r="S195" s="287"/>
      <c r="T195" s="287"/>
      <c r="U195" s="287"/>
      <c r="V195" s="287"/>
      <c r="W195" s="287"/>
      <c r="X195" s="287"/>
      <c r="Y195" s="283">
        <v>28031</v>
      </c>
      <c r="Z195" s="283">
        <v>28031</v>
      </c>
      <c r="AA195" s="283"/>
      <c r="AB195" s="283"/>
      <c r="AC195" s="283">
        <v>19604</v>
      </c>
      <c r="AD195" s="283">
        <v>38</v>
      </c>
      <c r="AE195" s="283">
        <v>0</v>
      </c>
      <c r="AF195" s="283">
        <v>0</v>
      </c>
      <c r="AG195" s="283"/>
      <c r="AH195" s="283"/>
      <c r="AI195" s="283">
        <v>0</v>
      </c>
      <c r="AJ195" s="283">
        <v>0</v>
      </c>
      <c r="AK195" s="283">
        <v>0</v>
      </c>
      <c r="AL195" s="283">
        <v>0</v>
      </c>
      <c r="AM195" s="283"/>
      <c r="AN195" s="283"/>
      <c r="AO195" s="283">
        <v>0</v>
      </c>
      <c r="AP195" s="283">
        <v>0</v>
      </c>
      <c r="AQ195" s="283">
        <v>0</v>
      </c>
      <c r="AR195" s="283">
        <v>0</v>
      </c>
      <c r="AS195" s="283"/>
      <c r="AT195" s="283"/>
      <c r="AU195" s="283">
        <v>792</v>
      </c>
      <c r="AV195" s="283">
        <v>268</v>
      </c>
      <c r="AW195" s="283">
        <v>3075</v>
      </c>
      <c r="AX195" s="283">
        <v>3075</v>
      </c>
      <c r="AY195" s="283"/>
      <c r="AZ195" s="283"/>
      <c r="BA195" s="283">
        <v>410</v>
      </c>
      <c r="BB195" s="283">
        <v>0</v>
      </c>
      <c r="BC195" s="283">
        <v>0</v>
      </c>
      <c r="BD195" s="283">
        <v>0</v>
      </c>
      <c r="BE195" s="283"/>
      <c r="BF195" s="283"/>
      <c r="BG195" s="283">
        <v>0</v>
      </c>
      <c r="BH195" s="283">
        <v>0</v>
      </c>
      <c r="BI195" s="283">
        <v>0</v>
      </c>
      <c r="BJ195" s="283">
        <v>0</v>
      </c>
      <c r="BK195" s="283">
        <v>11243</v>
      </c>
      <c r="BL195" s="283"/>
      <c r="BM195" s="283"/>
      <c r="BN195" s="283"/>
      <c r="BO195" s="283"/>
      <c r="BP195" s="283"/>
      <c r="BQ195" s="283"/>
      <c r="BR195" s="283"/>
      <c r="BS195" s="283"/>
      <c r="BT195" s="283"/>
      <c r="BU195" s="283">
        <v>0</v>
      </c>
      <c r="BV195" s="283">
        <v>0</v>
      </c>
      <c r="BW195" s="283"/>
      <c r="BX195" s="283"/>
      <c r="BY195" s="283">
        <v>19940</v>
      </c>
      <c r="BZ195" s="283"/>
      <c r="CA195" s="283"/>
      <c r="CB195" s="283"/>
      <c r="CC195" s="283"/>
      <c r="CD195" s="288">
        <v>2678850</v>
      </c>
      <c r="CE195" s="283"/>
      <c r="CF195" s="283"/>
      <c r="CG195" s="283"/>
      <c r="CH195" s="283"/>
      <c r="CI195" s="286" t="str">
        <f t="shared" si="59"/>
        <v>Large</v>
      </c>
      <c r="CJ195" s="283"/>
      <c r="CK195" s="283"/>
      <c r="CN195"/>
    </row>
    <row r="196" spans="1:92" s="201" customFormat="1">
      <c r="A196" s="287" t="s">
        <v>129</v>
      </c>
      <c r="B196" s="287" t="s">
        <v>423</v>
      </c>
      <c r="C196" s="287" t="s">
        <v>76</v>
      </c>
      <c r="D196" s="564">
        <v>2022</v>
      </c>
      <c r="E196" s="284">
        <f t="shared" si="45"/>
        <v>0</v>
      </c>
      <c r="F196" s="284">
        <f t="shared" si="46"/>
        <v>0</v>
      </c>
      <c r="G196" s="284">
        <f t="shared" si="47"/>
        <v>0</v>
      </c>
      <c r="H196" s="284">
        <f t="shared" si="48"/>
        <v>0</v>
      </c>
      <c r="I196" s="284">
        <f t="shared" si="49"/>
        <v>60173</v>
      </c>
      <c r="J196" s="284">
        <f t="shared" si="50"/>
        <v>0</v>
      </c>
      <c r="K196" s="284">
        <f t="shared" si="51"/>
        <v>60173</v>
      </c>
      <c r="L196" s="284">
        <f t="shared" si="52"/>
        <v>60173</v>
      </c>
      <c r="M196" s="284">
        <f t="shared" si="53"/>
        <v>0</v>
      </c>
      <c r="N196" s="284">
        <f t="shared" si="54"/>
        <v>0</v>
      </c>
      <c r="O196" s="284">
        <f t="shared" si="55"/>
        <v>60173</v>
      </c>
      <c r="P196" s="284">
        <f t="shared" si="56"/>
        <v>60173</v>
      </c>
      <c r="Q196" s="284">
        <f t="shared" si="57"/>
        <v>60173</v>
      </c>
      <c r="R196" s="284">
        <f t="shared" si="58"/>
        <v>60173</v>
      </c>
      <c r="S196" s="287"/>
      <c r="T196" s="287"/>
      <c r="U196" s="287"/>
      <c r="V196" s="287"/>
      <c r="W196" s="287"/>
      <c r="X196" s="287"/>
      <c r="Y196" s="283"/>
      <c r="Z196" s="283"/>
      <c r="AA196" s="283"/>
      <c r="AB196" s="283"/>
      <c r="AC196" s="283"/>
      <c r="AD196" s="283"/>
      <c r="AE196" s="283"/>
      <c r="AF196" s="283"/>
      <c r="AG196" s="283"/>
      <c r="AH196" s="283"/>
      <c r="AI196" s="283"/>
      <c r="AJ196" s="283"/>
      <c r="AK196" s="283"/>
      <c r="AL196" s="283"/>
      <c r="AM196" s="283"/>
      <c r="AN196" s="283"/>
      <c r="AO196" s="283"/>
      <c r="AP196" s="283"/>
      <c r="AQ196" s="283"/>
      <c r="AR196" s="283"/>
      <c r="AS196" s="283"/>
      <c r="AT196" s="283"/>
      <c r="AU196" s="283"/>
      <c r="AV196" s="283"/>
      <c r="AW196" s="283"/>
      <c r="AX196" s="283"/>
      <c r="AY196" s="283"/>
      <c r="AZ196" s="283"/>
      <c r="BA196" s="283"/>
      <c r="BB196" s="283"/>
      <c r="BC196" s="283"/>
      <c r="BD196" s="283"/>
      <c r="BE196" s="283"/>
      <c r="BF196" s="283"/>
      <c r="BG196" s="283"/>
      <c r="BH196" s="283"/>
      <c r="BI196" s="283">
        <v>0</v>
      </c>
      <c r="BJ196" s="283">
        <v>0</v>
      </c>
      <c r="BK196" s="283">
        <v>60173</v>
      </c>
      <c r="BL196" s="283"/>
      <c r="BM196" s="283"/>
      <c r="BN196" s="283"/>
      <c r="BO196" s="283"/>
      <c r="BP196" s="283"/>
      <c r="BQ196" s="283"/>
      <c r="BR196" s="283"/>
      <c r="BS196" s="283"/>
      <c r="BT196" s="283"/>
      <c r="BU196" s="283"/>
      <c r="BV196" s="283"/>
      <c r="BW196" s="283"/>
      <c r="BX196" s="283"/>
      <c r="BY196" s="283"/>
      <c r="BZ196" s="283"/>
      <c r="CA196" s="283"/>
      <c r="CB196" s="283"/>
      <c r="CC196" s="283"/>
      <c r="CD196" s="283"/>
      <c r="CE196" s="283"/>
      <c r="CF196" s="283"/>
      <c r="CG196" s="283"/>
      <c r="CH196" s="283"/>
      <c r="CI196" s="286" t="str">
        <f t="shared" si="59"/>
        <v>Small</v>
      </c>
      <c r="CJ196" s="283"/>
      <c r="CK196" s="283"/>
      <c r="CN196"/>
    </row>
    <row r="197" spans="1:92" s="201" customFormat="1">
      <c r="A197" s="287" t="s">
        <v>352</v>
      </c>
      <c r="B197" s="283" t="s">
        <v>377</v>
      </c>
      <c r="C197" s="287" t="s">
        <v>76</v>
      </c>
      <c r="D197" s="564">
        <v>2022</v>
      </c>
      <c r="E197" s="284">
        <f t="shared" si="45"/>
        <v>0</v>
      </c>
      <c r="F197" s="284">
        <f t="shared" si="46"/>
        <v>0</v>
      </c>
      <c r="G197" s="284">
        <f t="shared" si="47"/>
        <v>0</v>
      </c>
      <c r="H197" s="284">
        <f t="shared" si="48"/>
        <v>0</v>
      </c>
      <c r="I197" s="284">
        <f t="shared" si="49"/>
        <v>0</v>
      </c>
      <c r="J197" s="284">
        <f t="shared" si="50"/>
        <v>0</v>
      </c>
      <c r="K197" s="284">
        <f t="shared" si="51"/>
        <v>0</v>
      </c>
      <c r="L197" s="284">
        <f t="shared" si="52"/>
        <v>0</v>
      </c>
      <c r="M197" s="284">
        <f t="shared" si="53"/>
        <v>13241</v>
      </c>
      <c r="N197" s="284">
        <f t="shared" si="54"/>
        <v>13241</v>
      </c>
      <c r="O197" s="284">
        <f t="shared" si="55"/>
        <v>13241</v>
      </c>
      <c r="P197" s="284">
        <f t="shared" si="56"/>
        <v>0</v>
      </c>
      <c r="Q197" s="284">
        <f t="shared" si="57"/>
        <v>13241</v>
      </c>
      <c r="R197" s="284">
        <f t="shared" si="58"/>
        <v>13241</v>
      </c>
      <c r="S197" s="287"/>
      <c r="T197" s="287"/>
      <c r="U197" s="287"/>
      <c r="V197" s="287"/>
      <c r="W197" s="287"/>
      <c r="X197" s="287"/>
      <c r="Y197" s="283"/>
      <c r="Z197" s="283"/>
      <c r="AA197" s="283"/>
      <c r="AB197" s="283"/>
      <c r="AC197" s="283"/>
      <c r="AD197" s="283"/>
      <c r="AE197" s="283"/>
      <c r="AF197" s="283"/>
      <c r="AG197" s="283"/>
      <c r="AH197" s="283"/>
      <c r="AI197" s="283"/>
      <c r="AJ197" s="283"/>
      <c r="AK197" s="283"/>
      <c r="AL197" s="283"/>
      <c r="AM197" s="283"/>
      <c r="AN197" s="283"/>
      <c r="AO197" s="283"/>
      <c r="AP197" s="283"/>
      <c r="AQ197" s="283"/>
      <c r="AR197" s="283"/>
      <c r="AS197" s="283"/>
      <c r="AT197" s="283"/>
      <c r="AU197" s="283"/>
      <c r="AV197" s="283"/>
      <c r="AW197" s="283"/>
      <c r="AX197" s="283"/>
      <c r="AY197" s="283"/>
      <c r="AZ197" s="283"/>
      <c r="BA197" s="283"/>
      <c r="BB197" s="283"/>
      <c r="BC197" s="283"/>
      <c r="BD197" s="283"/>
      <c r="BE197" s="283"/>
      <c r="BF197" s="283"/>
      <c r="BG197" s="283"/>
      <c r="BH197" s="283"/>
      <c r="BI197" s="283"/>
      <c r="BJ197" s="283"/>
      <c r="BK197" s="283"/>
      <c r="BL197" s="283"/>
      <c r="BM197" s="283"/>
      <c r="BN197" s="283"/>
      <c r="BO197" s="283"/>
      <c r="BP197" s="283"/>
      <c r="BQ197" s="283"/>
      <c r="BR197" s="283"/>
      <c r="BS197" s="283"/>
      <c r="BT197" s="283"/>
      <c r="BU197" s="283">
        <v>0</v>
      </c>
      <c r="BV197" s="283">
        <v>0</v>
      </c>
      <c r="BW197" s="283"/>
      <c r="BX197" s="283"/>
      <c r="BY197" s="283">
        <v>13241</v>
      </c>
      <c r="BZ197" s="283"/>
      <c r="CA197" s="283"/>
      <c r="CB197" s="283"/>
      <c r="CC197" s="283"/>
      <c r="CD197" s="283"/>
      <c r="CE197" s="283"/>
      <c r="CF197" s="283"/>
      <c r="CG197" s="283"/>
      <c r="CH197" s="283"/>
      <c r="CI197" s="286" t="str">
        <f t="shared" si="59"/>
        <v>Small</v>
      </c>
      <c r="CJ197" s="283"/>
      <c r="CK197" s="283"/>
      <c r="CN197"/>
    </row>
    <row r="198" spans="1:92" s="201" customFormat="1">
      <c r="A198" s="287" t="s">
        <v>126</v>
      </c>
      <c r="B198" s="287" t="s">
        <v>884</v>
      </c>
      <c r="C198" s="287" t="s">
        <v>76</v>
      </c>
      <c r="D198" s="564">
        <v>2022</v>
      </c>
      <c r="E198" s="284">
        <f t="shared" si="45"/>
        <v>13849</v>
      </c>
      <c r="F198" s="284">
        <f t="shared" si="46"/>
        <v>0</v>
      </c>
      <c r="G198" s="284">
        <f t="shared" si="47"/>
        <v>1091</v>
      </c>
      <c r="H198" s="284">
        <f t="shared" si="48"/>
        <v>14940</v>
      </c>
      <c r="I198" s="284">
        <f t="shared" si="49"/>
        <v>0</v>
      </c>
      <c r="J198" s="284">
        <f t="shared" si="50"/>
        <v>0</v>
      </c>
      <c r="K198" s="284">
        <f t="shared" si="51"/>
        <v>0</v>
      </c>
      <c r="L198" s="284">
        <f t="shared" si="52"/>
        <v>14940</v>
      </c>
      <c r="M198" s="284">
        <f t="shared" si="53"/>
        <v>0</v>
      </c>
      <c r="N198" s="284">
        <f t="shared" si="54"/>
        <v>0</v>
      </c>
      <c r="O198" s="284">
        <f t="shared" si="55"/>
        <v>14940</v>
      </c>
      <c r="P198" s="284">
        <f t="shared" si="56"/>
        <v>14940</v>
      </c>
      <c r="Q198" s="284">
        <f t="shared" si="57"/>
        <v>14940</v>
      </c>
      <c r="R198" s="284">
        <f t="shared" si="58"/>
        <v>14940</v>
      </c>
      <c r="S198" s="287"/>
      <c r="T198" s="287"/>
      <c r="U198" s="287"/>
      <c r="V198" s="287"/>
      <c r="W198" s="287"/>
      <c r="X198" s="287"/>
      <c r="Y198" s="283">
        <v>8124</v>
      </c>
      <c r="Z198" s="283">
        <v>8124</v>
      </c>
      <c r="AA198" s="283"/>
      <c r="AB198" s="283"/>
      <c r="AC198" s="283">
        <v>1091</v>
      </c>
      <c r="AD198" s="283">
        <v>0</v>
      </c>
      <c r="AE198" s="283">
        <v>0</v>
      </c>
      <c r="AF198" s="283">
        <v>0</v>
      </c>
      <c r="AG198" s="283"/>
      <c r="AH198" s="283"/>
      <c r="AI198" s="283">
        <v>0</v>
      </c>
      <c r="AJ198" s="283">
        <v>0</v>
      </c>
      <c r="AK198" s="283">
        <v>0</v>
      </c>
      <c r="AL198" s="283">
        <v>0</v>
      </c>
      <c r="AM198" s="283"/>
      <c r="AN198" s="283"/>
      <c r="AO198" s="283">
        <v>0</v>
      </c>
      <c r="AP198" s="283">
        <v>0</v>
      </c>
      <c r="AQ198" s="283">
        <v>0</v>
      </c>
      <c r="AR198" s="283">
        <v>0</v>
      </c>
      <c r="AS198" s="283"/>
      <c r="AT198" s="283"/>
      <c r="AU198" s="283">
        <v>0</v>
      </c>
      <c r="AV198" s="283">
        <v>0</v>
      </c>
      <c r="AW198" s="283">
        <v>5725</v>
      </c>
      <c r="AX198" s="283">
        <v>5725</v>
      </c>
      <c r="AY198" s="283"/>
      <c r="AZ198" s="283"/>
      <c r="BA198" s="283">
        <v>0</v>
      </c>
      <c r="BB198" s="283">
        <v>0</v>
      </c>
      <c r="BC198" s="283">
        <v>0</v>
      </c>
      <c r="BD198" s="283">
        <v>0</v>
      </c>
      <c r="BE198" s="283"/>
      <c r="BF198" s="283"/>
      <c r="BG198" s="283">
        <v>0</v>
      </c>
      <c r="BH198" s="283">
        <v>0</v>
      </c>
      <c r="BI198" s="283"/>
      <c r="BJ198" s="283"/>
      <c r="BK198" s="283"/>
      <c r="BL198" s="283"/>
      <c r="BM198" s="283"/>
      <c r="BN198" s="283"/>
      <c r="BO198" s="283"/>
      <c r="BP198" s="283"/>
      <c r="BQ198" s="283"/>
      <c r="BR198" s="283"/>
      <c r="BS198" s="283"/>
      <c r="BT198" s="283"/>
      <c r="BU198" s="283"/>
      <c r="BV198" s="283"/>
      <c r="BW198" s="283"/>
      <c r="BX198" s="283"/>
      <c r="BY198" s="283"/>
      <c r="BZ198" s="283"/>
      <c r="CA198" s="283"/>
      <c r="CB198" s="283"/>
      <c r="CC198" s="283"/>
      <c r="CD198" s="283"/>
      <c r="CE198" s="283"/>
      <c r="CF198" s="283"/>
      <c r="CG198" s="283"/>
      <c r="CH198" s="283"/>
      <c r="CI198" s="286" t="str">
        <f t="shared" si="59"/>
        <v>Small</v>
      </c>
      <c r="CJ198" s="283"/>
      <c r="CK198" s="283"/>
      <c r="CN198"/>
    </row>
    <row r="199" spans="1:92" s="201" customFormat="1">
      <c r="A199" s="287" t="s">
        <v>133</v>
      </c>
      <c r="B199" s="287" t="s">
        <v>403</v>
      </c>
      <c r="C199" s="287" t="s">
        <v>76</v>
      </c>
      <c r="D199" s="564">
        <v>2022</v>
      </c>
      <c r="E199" s="284">
        <f t="shared" si="45"/>
        <v>0</v>
      </c>
      <c r="F199" s="284">
        <f t="shared" si="46"/>
        <v>9443</v>
      </c>
      <c r="G199" s="284">
        <f t="shared" si="47"/>
        <v>150070</v>
      </c>
      <c r="H199" s="284">
        <f t="shared" si="48"/>
        <v>159513</v>
      </c>
      <c r="I199" s="284">
        <f t="shared" si="49"/>
        <v>0</v>
      </c>
      <c r="J199" s="284">
        <f t="shared" si="50"/>
        <v>0</v>
      </c>
      <c r="K199" s="284">
        <f t="shared" si="51"/>
        <v>0</v>
      </c>
      <c r="L199" s="284">
        <f t="shared" si="52"/>
        <v>159513</v>
      </c>
      <c r="M199" s="284">
        <f t="shared" si="53"/>
        <v>0</v>
      </c>
      <c r="N199" s="284">
        <f t="shared" si="54"/>
        <v>0</v>
      </c>
      <c r="O199" s="284">
        <f t="shared" si="55"/>
        <v>159513</v>
      </c>
      <c r="P199" s="284">
        <f t="shared" si="56"/>
        <v>960296</v>
      </c>
      <c r="Q199" s="284">
        <f t="shared" si="57"/>
        <v>960296</v>
      </c>
      <c r="R199" s="284">
        <f t="shared" si="58"/>
        <v>960296</v>
      </c>
      <c r="S199" s="287"/>
      <c r="T199" s="287"/>
      <c r="U199" s="287"/>
      <c r="V199" s="287"/>
      <c r="W199" s="287"/>
      <c r="X199" s="287"/>
      <c r="Y199" s="283"/>
      <c r="Z199" s="283"/>
      <c r="AA199" s="283">
        <v>9443</v>
      </c>
      <c r="AB199" s="283">
        <v>0</v>
      </c>
      <c r="AC199" s="283">
        <v>149596</v>
      </c>
      <c r="AD199" s="283">
        <v>0</v>
      </c>
      <c r="AE199" s="283"/>
      <c r="AF199" s="283"/>
      <c r="AG199" s="283">
        <v>0</v>
      </c>
      <c r="AH199" s="283">
        <v>0</v>
      </c>
      <c r="AI199" s="283">
        <v>156</v>
      </c>
      <c r="AJ199" s="283">
        <v>0</v>
      </c>
      <c r="AK199" s="283"/>
      <c r="AL199" s="283"/>
      <c r="AM199" s="283">
        <v>0</v>
      </c>
      <c r="AN199" s="283">
        <v>0</v>
      </c>
      <c r="AO199" s="283">
        <v>0</v>
      </c>
      <c r="AP199" s="283">
        <v>0</v>
      </c>
      <c r="AQ199" s="283"/>
      <c r="AR199" s="283"/>
      <c r="AS199" s="283">
        <v>0</v>
      </c>
      <c r="AT199" s="283">
        <v>0</v>
      </c>
      <c r="AU199" s="283">
        <v>318</v>
      </c>
      <c r="AV199" s="283">
        <v>0</v>
      </c>
      <c r="AW199" s="283"/>
      <c r="AX199" s="283"/>
      <c r="AY199" s="283">
        <v>0</v>
      </c>
      <c r="AZ199" s="283">
        <v>0</v>
      </c>
      <c r="BA199" s="283">
        <v>0</v>
      </c>
      <c r="BB199" s="283">
        <v>0</v>
      </c>
      <c r="BC199" s="283"/>
      <c r="BD199" s="283"/>
      <c r="BE199" s="283">
        <v>0</v>
      </c>
      <c r="BF199" s="283">
        <v>0</v>
      </c>
      <c r="BG199" s="283">
        <v>0</v>
      </c>
      <c r="BH199" s="283">
        <v>0</v>
      </c>
      <c r="BI199" s="283">
        <v>0</v>
      </c>
      <c r="BJ199" s="283">
        <v>0</v>
      </c>
      <c r="BK199" s="283">
        <v>0</v>
      </c>
      <c r="BL199" s="283"/>
      <c r="BM199" s="283"/>
      <c r="BN199" s="283"/>
      <c r="BO199" s="283"/>
      <c r="BP199" s="283"/>
      <c r="BQ199" s="283"/>
      <c r="BR199" s="283"/>
      <c r="BS199" s="283"/>
      <c r="BT199" s="283"/>
      <c r="BU199" s="283"/>
      <c r="BV199" s="283"/>
      <c r="BW199" s="283"/>
      <c r="BX199" s="283"/>
      <c r="BY199" s="283"/>
      <c r="BZ199" s="283"/>
      <c r="CA199" s="283"/>
      <c r="CB199" s="283"/>
      <c r="CC199" s="283"/>
      <c r="CD199" s="289">
        <v>800783</v>
      </c>
      <c r="CE199" s="283"/>
      <c r="CF199" s="283"/>
      <c r="CG199" s="283"/>
      <c r="CH199" s="283"/>
      <c r="CI199" s="286" t="str">
        <f t="shared" si="59"/>
        <v>Large</v>
      </c>
      <c r="CJ199" s="283"/>
      <c r="CK199" s="283"/>
      <c r="CN199"/>
    </row>
    <row r="200" spans="1:92" s="201" customFormat="1">
      <c r="A200" s="287" t="s">
        <v>223</v>
      </c>
      <c r="B200" s="287" t="s">
        <v>407</v>
      </c>
      <c r="C200" s="287" t="s">
        <v>76</v>
      </c>
      <c r="D200" s="564">
        <v>2022</v>
      </c>
      <c r="E200" s="284">
        <f t="shared" si="45"/>
        <v>2</v>
      </c>
      <c r="F200" s="284">
        <f t="shared" si="46"/>
        <v>0</v>
      </c>
      <c r="G200" s="284">
        <f t="shared" si="47"/>
        <v>0</v>
      </c>
      <c r="H200" s="284">
        <f t="shared" si="48"/>
        <v>2</v>
      </c>
      <c r="I200" s="284">
        <f t="shared" si="49"/>
        <v>0</v>
      </c>
      <c r="J200" s="284">
        <f t="shared" si="50"/>
        <v>0</v>
      </c>
      <c r="K200" s="284">
        <f t="shared" si="51"/>
        <v>0</v>
      </c>
      <c r="L200" s="284">
        <f t="shared" si="52"/>
        <v>2</v>
      </c>
      <c r="M200" s="284">
        <f t="shared" si="53"/>
        <v>0</v>
      </c>
      <c r="N200" s="284">
        <f t="shared" si="54"/>
        <v>0</v>
      </c>
      <c r="O200" s="284">
        <f t="shared" si="55"/>
        <v>2</v>
      </c>
      <c r="P200" s="284">
        <f t="shared" si="56"/>
        <v>2</v>
      </c>
      <c r="Q200" s="284">
        <f t="shared" si="57"/>
        <v>2</v>
      </c>
      <c r="R200" s="284">
        <f t="shared" si="58"/>
        <v>2</v>
      </c>
      <c r="S200" s="287"/>
      <c r="T200" s="287"/>
      <c r="U200" s="287"/>
      <c r="V200" s="287"/>
      <c r="W200" s="287"/>
      <c r="X200" s="287"/>
      <c r="Y200" s="283">
        <v>0</v>
      </c>
      <c r="Z200" s="283">
        <v>0</v>
      </c>
      <c r="AA200" s="283"/>
      <c r="AB200" s="283"/>
      <c r="AC200" s="283"/>
      <c r="AD200" s="283"/>
      <c r="AE200" s="283">
        <v>0</v>
      </c>
      <c r="AF200" s="283">
        <v>0</v>
      </c>
      <c r="AG200" s="283"/>
      <c r="AH200" s="283"/>
      <c r="AI200" s="283"/>
      <c r="AJ200" s="283"/>
      <c r="AK200" s="283">
        <v>0</v>
      </c>
      <c r="AL200" s="283">
        <v>0</v>
      </c>
      <c r="AM200" s="283"/>
      <c r="AN200" s="283"/>
      <c r="AO200" s="283"/>
      <c r="AP200" s="283"/>
      <c r="AQ200" s="283">
        <v>0</v>
      </c>
      <c r="AR200" s="283">
        <v>0</v>
      </c>
      <c r="AS200" s="283"/>
      <c r="AT200" s="283"/>
      <c r="AU200" s="283"/>
      <c r="AV200" s="283"/>
      <c r="AW200" s="283">
        <v>0</v>
      </c>
      <c r="AX200" s="283">
        <v>0</v>
      </c>
      <c r="AY200" s="283"/>
      <c r="AZ200" s="283"/>
      <c r="BA200" s="283"/>
      <c r="BB200" s="283"/>
      <c r="BC200" s="283">
        <v>2</v>
      </c>
      <c r="BD200" s="283">
        <v>2</v>
      </c>
      <c r="BE200" s="283"/>
      <c r="BF200" s="283"/>
      <c r="BG200" s="283"/>
      <c r="BH200" s="283"/>
      <c r="BI200" s="283"/>
      <c r="BJ200" s="283"/>
      <c r="BK200" s="283"/>
      <c r="BL200" s="283"/>
      <c r="BM200" s="283"/>
      <c r="BN200" s="283"/>
      <c r="BO200" s="283"/>
      <c r="BP200" s="283"/>
      <c r="BQ200" s="283"/>
      <c r="BR200" s="283"/>
      <c r="BS200" s="283"/>
      <c r="BT200" s="283"/>
      <c r="BU200" s="283"/>
      <c r="BV200" s="283"/>
      <c r="BW200" s="283"/>
      <c r="BX200" s="283"/>
      <c r="BY200" s="283"/>
      <c r="BZ200" s="283"/>
      <c r="CA200" s="283"/>
      <c r="CB200" s="283"/>
      <c r="CC200" s="283"/>
      <c r="CD200" s="283"/>
      <c r="CE200" s="283"/>
      <c r="CF200" s="283"/>
      <c r="CG200" s="283"/>
      <c r="CH200" s="283"/>
      <c r="CI200" s="286" t="str">
        <f t="shared" si="59"/>
        <v>Small</v>
      </c>
      <c r="CJ200" s="283"/>
      <c r="CK200" s="283"/>
      <c r="CN200"/>
    </row>
    <row r="201" spans="1:92" s="201" customFormat="1">
      <c r="A201" s="287" t="s">
        <v>133</v>
      </c>
      <c r="B201" s="287" t="s">
        <v>405</v>
      </c>
      <c r="C201" s="287" t="s">
        <v>76</v>
      </c>
      <c r="D201" s="564">
        <v>2022</v>
      </c>
      <c r="E201" s="284">
        <f t="shared" si="45"/>
        <v>18</v>
      </c>
      <c r="F201" s="284">
        <f t="shared" si="46"/>
        <v>0</v>
      </c>
      <c r="G201" s="284">
        <f t="shared" si="47"/>
        <v>37772</v>
      </c>
      <c r="H201" s="284">
        <f t="shared" si="48"/>
        <v>37790</v>
      </c>
      <c r="I201" s="284">
        <f t="shared" si="49"/>
        <v>0</v>
      </c>
      <c r="J201" s="284">
        <f t="shared" si="50"/>
        <v>0</v>
      </c>
      <c r="K201" s="284">
        <f t="shared" si="51"/>
        <v>0</v>
      </c>
      <c r="L201" s="284">
        <f t="shared" si="52"/>
        <v>37790</v>
      </c>
      <c r="M201" s="284">
        <f t="shared" si="53"/>
        <v>0</v>
      </c>
      <c r="N201" s="284">
        <f t="shared" si="54"/>
        <v>0</v>
      </c>
      <c r="O201" s="284">
        <f t="shared" si="55"/>
        <v>37790</v>
      </c>
      <c r="P201" s="284">
        <f t="shared" si="56"/>
        <v>37790</v>
      </c>
      <c r="Q201" s="284">
        <f t="shared" si="57"/>
        <v>37790</v>
      </c>
      <c r="R201" s="284">
        <f t="shared" si="58"/>
        <v>37790</v>
      </c>
      <c r="S201" s="287"/>
      <c r="T201" s="287"/>
      <c r="U201" s="287"/>
      <c r="V201" s="287"/>
      <c r="W201" s="287"/>
      <c r="X201" s="287"/>
      <c r="Y201" s="283">
        <v>0</v>
      </c>
      <c r="Z201" s="283">
        <v>0</v>
      </c>
      <c r="AA201" s="283"/>
      <c r="AB201" s="283"/>
      <c r="AC201" s="283">
        <v>0</v>
      </c>
      <c r="AD201" s="283">
        <v>0</v>
      </c>
      <c r="AE201" s="283">
        <v>0</v>
      </c>
      <c r="AF201" s="283">
        <v>0</v>
      </c>
      <c r="AG201" s="283"/>
      <c r="AH201" s="283"/>
      <c r="AI201" s="283">
        <v>0</v>
      </c>
      <c r="AJ201" s="283">
        <v>0</v>
      </c>
      <c r="AK201" s="283">
        <v>0</v>
      </c>
      <c r="AL201" s="283">
        <v>0</v>
      </c>
      <c r="AM201" s="283"/>
      <c r="AN201" s="283"/>
      <c r="AO201" s="283">
        <v>0</v>
      </c>
      <c r="AP201" s="283">
        <v>0</v>
      </c>
      <c r="AQ201" s="283">
        <v>18</v>
      </c>
      <c r="AR201" s="283">
        <v>0</v>
      </c>
      <c r="AS201" s="283"/>
      <c r="AT201" s="283"/>
      <c r="AU201" s="283">
        <v>37772</v>
      </c>
      <c r="AV201" s="283">
        <v>2</v>
      </c>
      <c r="AW201" s="283">
        <v>0</v>
      </c>
      <c r="AX201" s="283">
        <v>0</v>
      </c>
      <c r="AY201" s="283"/>
      <c r="AZ201" s="283"/>
      <c r="BA201" s="283">
        <v>0</v>
      </c>
      <c r="BB201" s="283">
        <v>0</v>
      </c>
      <c r="BC201" s="283">
        <v>0</v>
      </c>
      <c r="BD201" s="283">
        <v>0</v>
      </c>
      <c r="BE201" s="283"/>
      <c r="BF201" s="283"/>
      <c r="BG201" s="283">
        <v>0</v>
      </c>
      <c r="BH201" s="283">
        <v>0</v>
      </c>
      <c r="BI201" s="283"/>
      <c r="BJ201" s="283"/>
      <c r="BK201" s="283"/>
      <c r="BL201" s="283"/>
      <c r="BM201" s="283"/>
      <c r="BN201" s="283"/>
      <c r="BO201" s="283"/>
      <c r="BP201" s="283"/>
      <c r="BQ201" s="283"/>
      <c r="BR201" s="283"/>
      <c r="BS201" s="283"/>
      <c r="BT201" s="283"/>
      <c r="BU201" s="283"/>
      <c r="BV201" s="283"/>
      <c r="BW201" s="283"/>
      <c r="BX201" s="283"/>
      <c r="BY201" s="283"/>
      <c r="BZ201" s="283"/>
      <c r="CA201" s="283"/>
      <c r="CB201" s="283"/>
      <c r="CC201" s="283"/>
      <c r="CD201" s="283"/>
      <c r="CE201" s="283"/>
      <c r="CF201" s="283"/>
      <c r="CG201" s="283"/>
      <c r="CH201" s="283"/>
      <c r="CI201" s="286" t="str">
        <f t="shared" si="59"/>
        <v>Small</v>
      </c>
      <c r="CJ201" s="283"/>
      <c r="CK201" s="283"/>
      <c r="CN201"/>
    </row>
    <row r="202" spans="1:92" s="201" customFormat="1">
      <c r="A202" s="287" t="s">
        <v>227</v>
      </c>
      <c r="B202" s="287" t="s">
        <v>459</v>
      </c>
      <c r="C202" s="287" t="s">
        <v>76</v>
      </c>
      <c r="D202" s="564">
        <v>2022</v>
      </c>
      <c r="E202" s="284">
        <f t="shared" si="45"/>
        <v>0</v>
      </c>
      <c r="F202" s="284">
        <f t="shared" si="46"/>
        <v>0</v>
      </c>
      <c r="G202" s="284">
        <f t="shared" si="47"/>
        <v>77</v>
      </c>
      <c r="H202" s="284">
        <f t="shared" si="48"/>
        <v>77</v>
      </c>
      <c r="I202" s="284">
        <f t="shared" si="49"/>
        <v>0</v>
      </c>
      <c r="J202" s="284">
        <f t="shared" si="50"/>
        <v>0</v>
      </c>
      <c r="K202" s="284">
        <f t="shared" si="51"/>
        <v>0</v>
      </c>
      <c r="L202" s="284">
        <f t="shared" si="52"/>
        <v>77</v>
      </c>
      <c r="M202" s="284">
        <f t="shared" si="53"/>
        <v>0</v>
      </c>
      <c r="N202" s="284">
        <f t="shared" si="54"/>
        <v>0</v>
      </c>
      <c r="O202" s="284">
        <f t="shared" si="55"/>
        <v>77</v>
      </c>
      <c r="P202" s="284">
        <f t="shared" si="56"/>
        <v>77</v>
      </c>
      <c r="Q202" s="284">
        <f t="shared" si="57"/>
        <v>77</v>
      </c>
      <c r="R202" s="284">
        <f t="shared" si="58"/>
        <v>77</v>
      </c>
      <c r="S202" s="287"/>
      <c r="T202" s="287"/>
      <c r="U202" s="287"/>
      <c r="V202" s="287"/>
      <c r="W202" s="287"/>
      <c r="X202" s="287"/>
      <c r="Y202" s="283"/>
      <c r="Z202" s="283"/>
      <c r="AA202" s="283"/>
      <c r="AB202" s="283"/>
      <c r="AC202" s="283">
        <v>77</v>
      </c>
      <c r="AD202" s="283">
        <v>0</v>
      </c>
      <c r="AE202" s="283"/>
      <c r="AF202" s="283"/>
      <c r="AG202" s="283"/>
      <c r="AH202" s="283"/>
      <c r="AI202" s="283">
        <v>0</v>
      </c>
      <c r="AJ202" s="283">
        <v>0</v>
      </c>
      <c r="AK202" s="283"/>
      <c r="AL202" s="283"/>
      <c r="AM202" s="283"/>
      <c r="AN202" s="283"/>
      <c r="AO202" s="283">
        <v>0</v>
      </c>
      <c r="AP202" s="283">
        <v>0</v>
      </c>
      <c r="AQ202" s="283"/>
      <c r="AR202" s="283"/>
      <c r="AS202" s="283"/>
      <c r="AT202" s="283"/>
      <c r="AU202" s="283">
        <v>0</v>
      </c>
      <c r="AV202" s="283">
        <v>0</v>
      </c>
      <c r="AW202" s="283"/>
      <c r="AX202" s="283"/>
      <c r="AY202" s="283"/>
      <c r="AZ202" s="283"/>
      <c r="BA202" s="283">
        <v>0</v>
      </c>
      <c r="BB202" s="283">
        <v>0</v>
      </c>
      <c r="BC202" s="283"/>
      <c r="BD202" s="283"/>
      <c r="BE202" s="283"/>
      <c r="BF202" s="283"/>
      <c r="BG202" s="283">
        <v>0</v>
      </c>
      <c r="BH202" s="283">
        <v>0</v>
      </c>
      <c r="BI202" s="283"/>
      <c r="BJ202" s="283"/>
      <c r="BK202" s="283"/>
      <c r="BL202" s="283"/>
      <c r="BM202" s="283"/>
      <c r="BN202" s="283"/>
      <c r="BO202" s="283"/>
      <c r="BP202" s="283"/>
      <c r="BQ202" s="283"/>
      <c r="BR202" s="283"/>
      <c r="BS202" s="283"/>
      <c r="BT202" s="283"/>
      <c r="BU202" s="283"/>
      <c r="BV202" s="283"/>
      <c r="BW202" s="283"/>
      <c r="BX202" s="283"/>
      <c r="BY202" s="283"/>
      <c r="BZ202" s="283"/>
      <c r="CA202" s="283"/>
      <c r="CB202" s="283"/>
      <c r="CC202" s="283"/>
      <c r="CD202" s="283"/>
      <c r="CE202" s="283"/>
      <c r="CF202" s="283"/>
      <c r="CG202" s="283"/>
      <c r="CH202" s="283"/>
      <c r="CI202" s="286" t="str">
        <f t="shared" si="59"/>
        <v>Small</v>
      </c>
      <c r="CJ202" s="283"/>
      <c r="CK202" s="283"/>
      <c r="CN202"/>
    </row>
    <row r="203" spans="1:92" s="201" customFormat="1">
      <c r="A203" s="283" t="s">
        <v>355</v>
      </c>
      <c r="B203" s="287" t="s">
        <v>425</v>
      </c>
      <c r="C203" s="287" t="s">
        <v>76</v>
      </c>
      <c r="D203" s="564">
        <v>2022</v>
      </c>
      <c r="E203" s="284">
        <f t="shared" si="45"/>
        <v>0</v>
      </c>
      <c r="F203" s="284">
        <f t="shared" si="46"/>
        <v>0</v>
      </c>
      <c r="G203" s="284">
        <f t="shared" si="47"/>
        <v>0</v>
      </c>
      <c r="H203" s="284">
        <f t="shared" si="48"/>
        <v>0</v>
      </c>
      <c r="I203" s="284">
        <f t="shared" si="49"/>
        <v>0</v>
      </c>
      <c r="J203" s="284">
        <f t="shared" si="50"/>
        <v>0</v>
      </c>
      <c r="K203" s="284">
        <f t="shared" si="51"/>
        <v>0</v>
      </c>
      <c r="L203" s="284">
        <f t="shared" si="52"/>
        <v>0</v>
      </c>
      <c r="M203" s="284">
        <f t="shared" si="53"/>
        <v>0</v>
      </c>
      <c r="N203" s="284">
        <f t="shared" si="54"/>
        <v>0</v>
      </c>
      <c r="O203" s="284">
        <f t="shared" si="55"/>
        <v>0</v>
      </c>
      <c r="P203" s="284">
        <f t="shared" si="56"/>
        <v>0</v>
      </c>
      <c r="Q203" s="284">
        <f t="shared" si="57"/>
        <v>0</v>
      </c>
      <c r="R203" s="284">
        <f t="shared" si="58"/>
        <v>0</v>
      </c>
      <c r="S203" s="287"/>
      <c r="T203" s="287"/>
      <c r="U203" s="287"/>
      <c r="V203" s="287"/>
      <c r="W203" s="287"/>
      <c r="X203" s="287"/>
      <c r="Y203" s="283"/>
      <c r="Z203" s="283"/>
      <c r="AA203" s="283"/>
      <c r="AB203" s="283"/>
      <c r="AC203" s="283"/>
      <c r="AD203" s="283"/>
      <c r="AE203" s="283"/>
      <c r="AF203" s="283"/>
      <c r="AG203" s="283"/>
      <c r="AH203" s="283"/>
      <c r="AI203" s="283"/>
      <c r="AJ203" s="283"/>
      <c r="AK203" s="283"/>
      <c r="AL203" s="283"/>
      <c r="AM203" s="283"/>
      <c r="AN203" s="283"/>
      <c r="AO203" s="283"/>
      <c r="AP203" s="283"/>
      <c r="AQ203" s="283"/>
      <c r="AR203" s="283"/>
      <c r="AS203" s="283"/>
      <c r="AT203" s="283"/>
      <c r="AU203" s="283"/>
      <c r="AV203" s="283"/>
      <c r="AW203" s="283"/>
      <c r="AX203" s="283"/>
      <c r="AY203" s="283"/>
      <c r="AZ203" s="283"/>
      <c r="BA203" s="283"/>
      <c r="BB203" s="283"/>
      <c r="BC203" s="283"/>
      <c r="BD203" s="283"/>
      <c r="BE203" s="283"/>
      <c r="BF203" s="283"/>
      <c r="BG203" s="283"/>
      <c r="BH203" s="283"/>
      <c r="BI203" s="283">
        <v>0</v>
      </c>
      <c r="BJ203" s="283">
        <v>0</v>
      </c>
      <c r="BK203" s="283">
        <v>0</v>
      </c>
      <c r="BL203" s="283"/>
      <c r="BM203" s="283"/>
      <c r="BN203" s="283"/>
      <c r="BO203" s="283"/>
      <c r="BP203" s="283"/>
      <c r="BQ203" s="283"/>
      <c r="BR203" s="283"/>
      <c r="BS203" s="283"/>
      <c r="BT203" s="283"/>
      <c r="BU203" s="283"/>
      <c r="BV203" s="283"/>
      <c r="BW203" s="283"/>
      <c r="BX203" s="283"/>
      <c r="BY203" s="283"/>
      <c r="BZ203" s="283"/>
      <c r="CA203" s="283"/>
      <c r="CB203" s="283"/>
      <c r="CC203" s="283"/>
      <c r="CD203" s="283"/>
      <c r="CE203" s="283"/>
      <c r="CF203" s="283"/>
      <c r="CG203" s="283"/>
      <c r="CH203" s="283"/>
      <c r="CI203" s="286" t="str">
        <f t="shared" si="59"/>
        <v>Small</v>
      </c>
      <c r="CJ203" s="283"/>
      <c r="CK203" s="283"/>
      <c r="CN203"/>
    </row>
    <row r="204" spans="1:92" s="201" customFormat="1">
      <c r="A204" s="287" t="s">
        <v>175</v>
      </c>
      <c r="B204" s="287" t="s">
        <v>427</v>
      </c>
      <c r="C204" s="287" t="s">
        <v>76</v>
      </c>
      <c r="D204" s="564">
        <v>2022</v>
      </c>
      <c r="E204" s="284">
        <f t="shared" si="45"/>
        <v>114</v>
      </c>
      <c r="F204" s="284">
        <f t="shared" si="46"/>
        <v>0</v>
      </c>
      <c r="G204" s="284">
        <f t="shared" si="47"/>
        <v>0</v>
      </c>
      <c r="H204" s="284">
        <f t="shared" si="48"/>
        <v>114</v>
      </c>
      <c r="I204" s="284">
        <f t="shared" si="49"/>
        <v>0</v>
      </c>
      <c r="J204" s="284">
        <f t="shared" si="50"/>
        <v>0</v>
      </c>
      <c r="K204" s="284">
        <f t="shared" si="51"/>
        <v>0</v>
      </c>
      <c r="L204" s="284">
        <f t="shared" si="52"/>
        <v>114</v>
      </c>
      <c r="M204" s="284">
        <f t="shared" si="53"/>
        <v>0</v>
      </c>
      <c r="N204" s="284">
        <f t="shared" si="54"/>
        <v>0</v>
      </c>
      <c r="O204" s="284">
        <f t="shared" si="55"/>
        <v>114</v>
      </c>
      <c r="P204" s="284">
        <f t="shared" si="56"/>
        <v>114</v>
      </c>
      <c r="Q204" s="284">
        <f t="shared" si="57"/>
        <v>114</v>
      </c>
      <c r="R204" s="284">
        <f t="shared" si="58"/>
        <v>114</v>
      </c>
      <c r="S204" s="287"/>
      <c r="T204" s="287"/>
      <c r="U204" s="287"/>
      <c r="V204" s="287"/>
      <c r="W204" s="287"/>
      <c r="X204" s="287"/>
      <c r="Y204" s="283">
        <v>0</v>
      </c>
      <c r="Z204" s="283">
        <v>0</v>
      </c>
      <c r="AA204" s="283"/>
      <c r="AB204" s="283"/>
      <c r="AC204" s="283"/>
      <c r="AD204" s="283"/>
      <c r="AE204" s="283">
        <v>0</v>
      </c>
      <c r="AF204" s="283">
        <v>0</v>
      </c>
      <c r="AG204" s="283"/>
      <c r="AH204" s="283"/>
      <c r="AI204" s="283"/>
      <c r="AJ204" s="283"/>
      <c r="AK204" s="283">
        <v>0</v>
      </c>
      <c r="AL204" s="283">
        <v>0</v>
      </c>
      <c r="AM204" s="283"/>
      <c r="AN204" s="283"/>
      <c r="AO204" s="283"/>
      <c r="AP204" s="283"/>
      <c r="AQ204" s="283">
        <v>0</v>
      </c>
      <c r="AR204" s="283">
        <v>0</v>
      </c>
      <c r="AS204" s="283"/>
      <c r="AT204" s="283"/>
      <c r="AU204" s="283"/>
      <c r="AV204" s="283"/>
      <c r="AW204" s="283">
        <v>0</v>
      </c>
      <c r="AX204" s="283">
        <v>0</v>
      </c>
      <c r="AY204" s="283"/>
      <c r="AZ204" s="283"/>
      <c r="BA204" s="283"/>
      <c r="BB204" s="283"/>
      <c r="BC204" s="283">
        <v>114</v>
      </c>
      <c r="BD204" s="283">
        <v>114</v>
      </c>
      <c r="BE204" s="283"/>
      <c r="BF204" s="283"/>
      <c r="BG204" s="283"/>
      <c r="BH204" s="283"/>
      <c r="BI204" s="283"/>
      <c r="BJ204" s="283"/>
      <c r="BK204" s="283"/>
      <c r="BL204" s="283"/>
      <c r="BM204" s="283"/>
      <c r="BN204" s="283"/>
      <c r="BO204" s="283"/>
      <c r="BP204" s="283"/>
      <c r="BQ204" s="283"/>
      <c r="BR204" s="283"/>
      <c r="BS204" s="283"/>
      <c r="BT204" s="283"/>
      <c r="BU204" s="283"/>
      <c r="BV204" s="283"/>
      <c r="BW204" s="283"/>
      <c r="BX204" s="283"/>
      <c r="BY204" s="283"/>
      <c r="BZ204" s="283"/>
      <c r="CA204" s="283"/>
      <c r="CB204" s="283"/>
      <c r="CC204" s="283"/>
      <c r="CD204" s="283"/>
      <c r="CE204" s="283"/>
      <c r="CF204" s="283"/>
      <c r="CG204" s="283"/>
      <c r="CH204" s="283"/>
      <c r="CI204" s="286" t="str">
        <f t="shared" si="59"/>
        <v>Small</v>
      </c>
      <c r="CJ204" s="283"/>
      <c r="CK204" s="283"/>
      <c r="CN204"/>
    </row>
    <row r="205" spans="1:92" s="201" customFormat="1">
      <c r="A205" s="287" t="s">
        <v>138</v>
      </c>
      <c r="B205" s="287" t="s">
        <v>414</v>
      </c>
      <c r="C205" s="287" t="s">
        <v>76</v>
      </c>
      <c r="D205" s="564">
        <v>2022</v>
      </c>
      <c r="E205" s="284">
        <f t="shared" si="45"/>
        <v>0</v>
      </c>
      <c r="F205" s="284">
        <f t="shared" si="46"/>
        <v>0</v>
      </c>
      <c r="G205" s="284">
        <f t="shared" si="47"/>
        <v>0</v>
      </c>
      <c r="H205" s="284">
        <f t="shared" si="48"/>
        <v>0</v>
      </c>
      <c r="I205" s="284">
        <f t="shared" si="49"/>
        <v>20</v>
      </c>
      <c r="J205" s="284">
        <f t="shared" si="50"/>
        <v>0</v>
      </c>
      <c r="K205" s="284">
        <f t="shared" si="51"/>
        <v>20</v>
      </c>
      <c r="L205" s="284">
        <f t="shared" si="52"/>
        <v>20</v>
      </c>
      <c r="M205" s="284">
        <f t="shared" si="53"/>
        <v>0</v>
      </c>
      <c r="N205" s="284">
        <f t="shared" si="54"/>
        <v>0</v>
      </c>
      <c r="O205" s="284">
        <f t="shared" si="55"/>
        <v>20</v>
      </c>
      <c r="P205" s="284">
        <f t="shared" si="56"/>
        <v>8059</v>
      </c>
      <c r="Q205" s="284">
        <f t="shared" si="57"/>
        <v>8059</v>
      </c>
      <c r="R205" s="284">
        <f t="shared" si="58"/>
        <v>8059</v>
      </c>
      <c r="S205" s="287"/>
      <c r="T205" s="287"/>
      <c r="U205" s="287"/>
      <c r="V205" s="287"/>
      <c r="W205" s="287"/>
      <c r="X205" s="287"/>
      <c r="Y205" s="283"/>
      <c r="Z205" s="283"/>
      <c r="AA205" s="283"/>
      <c r="AB205" s="283"/>
      <c r="AC205" s="283"/>
      <c r="AD205" s="283"/>
      <c r="AE205" s="283"/>
      <c r="AF205" s="283"/>
      <c r="AG205" s="283"/>
      <c r="AH205" s="283"/>
      <c r="AI205" s="283"/>
      <c r="AJ205" s="283"/>
      <c r="AK205" s="283"/>
      <c r="AL205" s="283"/>
      <c r="AM205" s="283"/>
      <c r="AN205" s="283"/>
      <c r="AO205" s="283"/>
      <c r="AP205" s="283"/>
      <c r="AQ205" s="283"/>
      <c r="AR205" s="283"/>
      <c r="AS205" s="283"/>
      <c r="AT205" s="283"/>
      <c r="AU205" s="283"/>
      <c r="AV205" s="283"/>
      <c r="AW205" s="283"/>
      <c r="AX205" s="283"/>
      <c r="AY205" s="283"/>
      <c r="AZ205" s="283"/>
      <c r="BA205" s="283"/>
      <c r="BB205" s="283"/>
      <c r="BC205" s="283"/>
      <c r="BD205" s="283"/>
      <c r="BE205" s="283"/>
      <c r="BF205" s="283"/>
      <c r="BG205" s="283"/>
      <c r="BH205" s="283"/>
      <c r="BI205" s="283">
        <v>0</v>
      </c>
      <c r="BJ205" s="283">
        <v>0</v>
      </c>
      <c r="BK205" s="283">
        <v>20</v>
      </c>
      <c r="BL205" s="283"/>
      <c r="BM205" s="283"/>
      <c r="BN205" s="283"/>
      <c r="BO205" s="283"/>
      <c r="BP205" s="283"/>
      <c r="BQ205" s="283"/>
      <c r="BR205" s="283"/>
      <c r="BS205" s="283"/>
      <c r="BT205" s="283"/>
      <c r="BU205" s="283"/>
      <c r="BV205" s="283"/>
      <c r="BW205" s="283"/>
      <c r="BX205" s="283"/>
      <c r="BY205" s="283"/>
      <c r="BZ205" s="283"/>
      <c r="CA205" s="283"/>
      <c r="CB205" s="283"/>
      <c r="CC205" s="283"/>
      <c r="CD205" s="289">
        <v>8039</v>
      </c>
      <c r="CE205" s="283"/>
      <c r="CF205" s="283"/>
      <c r="CG205" s="283"/>
      <c r="CH205" s="283"/>
      <c r="CI205" s="286" t="str">
        <f t="shared" si="59"/>
        <v>Small</v>
      </c>
      <c r="CJ205" s="283"/>
      <c r="CK205" s="283"/>
      <c r="CN205"/>
    </row>
    <row r="206" spans="1:92" s="201" customFormat="1">
      <c r="A206" s="287" t="s">
        <v>356</v>
      </c>
      <c r="B206" s="287" t="s">
        <v>431</v>
      </c>
      <c r="C206" s="287" t="s">
        <v>76</v>
      </c>
      <c r="D206" s="564">
        <v>2022</v>
      </c>
      <c r="E206" s="284">
        <f t="shared" si="45"/>
        <v>0</v>
      </c>
      <c r="F206" s="284">
        <f t="shared" si="46"/>
        <v>0</v>
      </c>
      <c r="G206" s="284">
        <f t="shared" si="47"/>
        <v>0</v>
      </c>
      <c r="H206" s="284">
        <f t="shared" si="48"/>
        <v>0</v>
      </c>
      <c r="I206" s="284">
        <f t="shared" si="49"/>
        <v>0</v>
      </c>
      <c r="J206" s="284">
        <f t="shared" si="50"/>
        <v>0</v>
      </c>
      <c r="K206" s="284">
        <f t="shared" si="51"/>
        <v>0</v>
      </c>
      <c r="L206" s="284">
        <f t="shared" si="52"/>
        <v>0</v>
      </c>
      <c r="M206" s="284">
        <f t="shared" si="53"/>
        <v>3</v>
      </c>
      <c r="N206" s="284">
        <f t="shared" si="54"/>
        <v>3</v>
      </c>
      <c r="O206" s="284">
        <f t="shared" si="55"/>
        <v>3</v>
      </c>
      <c r="P206" s="284">
        <f t="shared" si="56"/>
        <v>0</v>
      </c>
      <c r="Q206" s="284">
        <f t="shared" si="57"/>
        <v>3</v>
      </c>
      <c r="R206" s="284">
        <f t="shared" si="58"/>
        <v>3</v>
      </c>
      <c r="S206" s="287"/>
      <c r="T206" s="287"/>
      <c r="U206" s="287"/>
      <c r="V206" s="287"/>
      <c r="W206" s="287"/>
      <c r="X206" s="287"/>
      <c r="Y206" s="283"/>
      <c r="Z206" s="283"/>
      <c r="AA206" s="283"/>
      <c r="AB206" s="283"/>
      <c r="AC206" s="283"/>
      <c r="AD206" s="283"/>
      <c r="AE206" s="283"/>
      <c r="AF206" s="283"/>
      <c r="AG206" s="283"/>
      <c r="AH206" s="283"/>
      <c r="AI206" s="283"/>
      <c r="AJ206" s="283"/>
      <c r="AK206" s="283"/>
      <c r="AL206" s="283"/>
      <c r="AM206" s="283"/>
      <c r="AN206" s="283"/>
      <c r="AO206" s="283"/>
      <c r="AP206" s="283"/>
      <c r="AQ206" s="283"/>
      <c r="AR206" s="283"/>
      <c r="AS206" s="283"/>
      <c r="AT206" s="283"/>
      <c r="AU206" s="283"/>
      <c r="AV206" s="283"/>
      <c r="AW206" s="283"/>
      <c r="AX206" s="283"/>
      <c r="AY206" s="283"/>
      <c r="AZ206" s="283"/>
      <c r="BA206" s="283"/>
      <c r="BB206" s="283"/>
      <c r="BC206" s="283"/>
      <c r="BD206" s="283"/>
      <c r="BE206" s="283"/>
      <c r="BF206" s="283"/>
      <c r="BG206" s="283"/>
      <c r="BH206" s="283"/>
      <c r="BI206" s="283"/>
      <c r="BJ206" s="283"/>
      <c r="BK206" s="283"/>
      <c r="BL206" s="283"/>
      <c r="BM206" s="283"/>
      <c r="BN206" s="283"/>
      <c r="BO206" s="283"/>
      <c r="BP206" s="283"/>
      <c r="BQ206" s="283"/>
      <c r="BR206" s="283"/>
      <c r="BS206" s="283"/>
      <c r="BT206" s="283"/>
      <c r="BU206" s="283">
        <v>3</v>
      </c>
      <c r="BV206" s="283">
        <v>0</v>
      </c>
      <c r="BW206" s="283"/>
      <c r="BX206" s="283"/>
      <c r="BY206" s="283">
        <v>0</v>
      </c>
      <c r="BZ206" s="283"/>
      <c r="CA206" s="283"/>
      <c r="CB206" s="283"/>
      <c r="CC206" s="283"/>
      <c r="CD206" s="283"/>
      <c r="CE206" s="283"/>
      <c r="CF206" s="283"/>
      <c r="CG206" s="283"/>
      <c r="CH206" s="283"/>
      <c r="CI206" s="286" t="str">
        <f t="shared" si="59"/>
        <v>Small</v>
      </c>
      <c r="CJ206" s="283"/>
      <c r="CK206" s="283"/>
      <c r="CN206"/>
    </row>
    <row r="207" spans="1:92" s="201" customFormat="1">
      <c r="A207" s="287" t="s">
        <v>885</v>
      </c>
      <c r="B207" s="287" t="s">
        <v>388</v>
      </c>
      <c r="C207" s="287" t="s">
        <v>76</v>
      </c>
      <c r="D207" s="564">
        <v>2022</v>
      </c>
      <c r="E207" s="284">
        <f t="shared" si="45"/>
        <v>0</v>
      </c>
      <c r="F207" s="284">
        <f t="shared" si="46"/>
        <v>4425</v>
      </c>
      <c r="G207" s="284">
        <f t="shared" si="47"/>
        <v>1168</v>
      </c>
      <c r="H207" s="284">
        <f t="shared" si="48"/>
        <v>5593</v>
      </c>
      <c r="I207" s="284">
        <f t="shared" si="49"/>
        <v>0</v>
      </c>
      <c r="J207" s="284">
        <f t="shared" si="50"/>
        <v>0</v>
      </c>
      <c r="K207" s="284">
        <f t="shared" si="51"/>
        <v>0</v>
      </c>
      <c r="L207" s="284">
        <f t="shared" si="52"/>
        <v>5593</v>
      </c>
      <c r="M207" s="284">
        <f t="shared" si="53"/>
        <v>0</v>
      </c>
      <c r="N207" s="284">
        <f t="shared" si="54"/>
        <v>0</v>
      </c>
      <c r="O207" s="284">
        <f t="shared" si="55"/>
        <v>5593</v>
      </c>
      <c r="P207" s="284">
        <f t="shared" si="56"/>
        <v>5593</v>
      </c>
      <c r="Q207" s="284">
        <f t="shared" si="57"/>
        <v>5593</v>
      </c>
      <c r="R207" s="284">
        <f t="shared" si="58"/>
        <v>5593</v>
      </c>
      <c r="S207" s="287"/>
      <c r="T207" s="287"/>
      <c r="U207" s="287"/>
      <c r="V207" s="287"/>
      <c r="W207" s="287"/>
      <c r="X207" s="287"/>
      <c r="Y207" s="283"/>
      <c r="Z207" s="283"/>
      <c r="AA207" s="283">
        <v>2322</v>
      </c>
      <c r="AB207" s="283">
        <v>0</v>
      </c>
      <c r="AC207" s="283">
        <v>561</v>
      </c>
      <c r="AD207" s="283">
        <v>112</v>
      </c>
      <c r="AE207" s="283"/>
      <c r="AF207" s="283"/>
      <c r="AG207" s="283">
        <v>0</v>
      </c>
      <c r="AH207" s="283">
        <v>0</v>
      </c>
      <c r="AI207" s="283">
        <v>0</v>
      </c>
      <c r="AJ207" s="283">
        <v>0</v>
      </c>
      <c r="AK207" s="283"/>
      <c r="AL207" s="283"/>
      <c r="AM207" s="283">
        <v>0</v>
      </c>
      <c r="AN207" s="283">
        <v>0</v>
      </c>
      <c r="AO207" s="283">
        <v>0</v>
      </c>
      <c r="AP207" s="283">
        <v>0</v>
      </c>
      <c r="AQ207" s="283"/>
      <c r="AR207" s="283"/>
      <c r="AS207" s="283">
        <v>0</v>
      </c>
      <c r="AT207" s="283">
        <v>0</v>
      </c>
      <c r="AU207" s="283">
        <v>0</v>
      </c>
      <c r="AV207" s="283">
        <v>0</v>
      </c>
      <c r="AW207" s="283"/>
      <c r="AX207" s="283"/>
      <c r="AY207" s="283">
        <v>2103</v>
      </c>
      <c r="AZ207" s="283">
        <v>0</v>
      </c>
      <c r="BA207" s="283">
        <v>607</v>
      </c>
      <c r="BB207" s="283">
        <v>0</v>
      </c>
      <c r="BC207" s="283"/>
      <c r="BD207" s="283"/>
      <c r="BE207" s="283">
        <v>0</v>
      </c>
      <c r="BF207" s="283">
        <v>0</v>
      </c>
      <c r="BG207" s="283">
        <v>0</v>
      </c>
      <c r="BH207" s="283">
        <v>0</v>
      </c>
      <c r="BI207" s="283"/>
      <c r="BJ207" s="283"/>
      <c r="BK207" s="283"/>
      <c r="BL207" s="283"/>
      <c r="BM207" s="283"/>
      <c r="BN207" s="283"/>
      <c r="BO207" s="283"/>
      <c r="BP207" s="283"/>
      <c r="BQ207" s="283"/>
      <c r="BR207" s="283"/>
      <c r="BS207" s="283"/>
      <c r="BT207" s="283"/>
      <c r="BU207" s="283"/>
      <c r="BV207" s="283"/>
      <c r="BW207" s="283"/>
      <c r="BX207" s="283"/>
      <c r="BY207" s="283"/>
      <c r="BZ207" s="283"/>
      <c r="CA207" s="283"/>
      <c r="CB207" s="283"/>
      <c r="CC207" s="283"/>
      <c r="CD207" s="283"/>
      <c r="CE207" s="283"/>
      <c r="CF207" s="283"/>
      <c r="CG207" s="283"/>
      <c r="CH207" s="283"/>
      <c r="CI207" s="286" t="str">
        <f t="shared" si="59"/>
        <v>Small</v>
      </c>
      <c r="CJ207" s="283"/>
      <c r="CK207" s="283"/>
      <c r="CN207"/>
    </row>
    <row r="208" spans="1:92" s="201" customFormat="1">
      <c r="A208" s="287" t="s">
        <v>192</v>
      </c>
      <c r="B208" s="287" t="s">
        <v>433</v>
      </c>
      <c r="C208" s="287" t="s">
        <v>76</v>
      </c>
      <c r="D208" s="564">
        <v>2022</v>
      </c>
      <c r="E208" s="284">
        <f t="shared" si="45"/>
        <v>12</v>
      </c>
      <c r="F208" s="284">
        <f t="shared" si="46"/>
        <v>0</v>
      </c>
      <c r="G208" s="284">
        <f t="shared" si="47"/>
        <v>0</v>
      </c>
      <c r="H208" s="284">
        <f t="shared" si="48"/>
        <v>12</v>
      </c>
      <c r="I208" s="284">
        <f t="shared" si="49"/>
        <v>0</v>
      </c>
      <c r="J208" s="284">
        <f t="shared" si="50"/>
        <v>0</v>
      </c>
      <c r="K208" s="284">
        <f t="shared" si="51"/>
        <v>0</v>
      </c>
      <c r="L208" s="284">
        <f t="shared" si="52"/>
        <v>12</v>
      </c>
      <c r="M208" s="284">
        <f t="shared" si="53"/>
        <v>0</v>
      </c>
      <c r="N208" s="284">
        <f t="shared" si="54"/>
        <v>0</v>
      </c>
      <c r="O208" s="284">
        <f t="shared" si="55"/>
        <v>12</v>
      </c>
      <c r="P208" s="284">
        <f t="shared" si="56"/>
        <v>12</v>
      </c>
      <c r="Q208" s="284">
        <f t="shared" si="57"/>
        <v>12</v>
      </c>
      <c r="R208" s="284">
        <f t="shared" si="58"/>
        <v>12</v>
      </c>
      <c r="S208" s="287"/>
      <c r="T208" s="287"/>
      <c r="U208" s="287"/>
      <c r="V208" s="287"/>
      <c r="W208" s="287"/>
      <c r="X208" s="287"/>
      <c r="Y208" s="283">
        <v>0</v>
      </c>
      <c r="Z208" s="283">
        <v>0</v>
      </c>
      <c r="AA208" s="283"/>
      <c r="AB208" s="283"/>
      <c r="AC208" s="283"/>
      <c r="AD208" s="283"/>
      <c r="AE208" s="283">
        <v>0</v>
      </c>
      <c r="AF208" s="283">
        <v>0</v>
      </c>
      <c r="AG208" s="283"/>
      <c r="AH208" s="283"/>
      <c r="AI208" s="283"/>
      <c r="AJ208" s="283"/>
      <c r="AK208" s="283">
        <v>0</v>
      </c>
      <c r="AL208" s="283">
        <v>0</v>
      </c>
      <c r="AM208" s="283"/>
      <c r="AN208" s="283"/>
      <c r="AO208" s="283"/>
      <c r="AP208" s="283"/>
      <c r="AQ208" s="283">
        <v>12</v>
      </c>
      <c r="AR208" s="283">
        <v>12</v>
      </c>
      <c r="AS208" s="283"/>
      <c r="AT208" s="283"/>
      <c r="AU208" s="283"/>
      <c r="AV208" s="283"/>
      <c r="AW208" s="283">
        <v>0</v>
      </c>
      <c r="AX208" s="283">
        <v>0</v>
      </c>
      <c r="AY208" s="283"/>
      <c r="AZ208" s="283"/>
      <c r="BA208" s="283"/>
      <c r="BB208" s="283"/>
      <c r="BC208" s="283">
        <v>0</v>
      </c>
      <c r="BD208" s="283">
        <v>0</v>
      </c>
      <c r="BE208" s="283"/>
      <c r="BF208" s="283"/>
      <c r="BG208" s="283"/>
      <c r="BH208" s="283"/>
      <c r="BI208" s="283"/>
      <c r="BJ208" s="283"/>
      <c r="BK208" s="283"/>
      <c r="BL208" s="283"/>
      <c r="BM208" s="283"/>
      <c r="BN208" s="283"/>
      <c r="BO208" s="283"/>
      <c r="BP208" s="283"/>
      <c r="BQ208" s="283"/>
      <c r="BR208" s="283"/>
      <c r="BS208" s="283"/>
      <c r="BT208" s="283"/>
      <c r="BU208" s="283"/>
      <c r="BV208" s="283"/>
      <c r="BW208" s="283"/>
      <c r="BX208" s="283"/>
      <c r="BY208" s="283"/>
      <c r="BZ208" s="283"/>
      <c r="CA208" s="283"/>
      <c r="CB208" s="283"/>
      <c r="CC208" s="283"/>
      <c r="CD208" s="283"/>
      <c r="CE208" s="283"/>
      <c r="CF208" s="283"/>
      <c r="CG208" s="283"/>
      <c r="CH208" s="283"/>
      <c r="CI208" s="286" t="str">
        <f t="shared" si="59"/>
        <v>Small</v>
      </c>
      <c r="CJ208" s="283"/>
      <c r="CK208" s="283"/>
      <c r="CN208"/>
    </row>
    <row r="209" spans="1:92" s="201" customFormat="1">
      <c r="A209" s="287" t="s">
        <v>210</v>
      </c>
      <c r="B209" s="287" t="s">
        <v>435</v>
      </c>
      <c r="C209" s="287" t="s">
        <v>76</v>
      </c>
      <c r="D209" s="564">
        <v>2022</v>
      </c>
      <c r="E209" s="284">
        <f t="shared" si="45"/>
        <v>0</v>
      </c>
      <c r="F209" s="284">
        <f t="shared" si="46"/>
        <v>0</v>
      </c>
      <c r="G209" s="284">
        <f t="shared" si="47"/>
        <v>2216</v>
      </c>
      <c r="H209" s="284">
        <f t="shared" si="48"/>
        <v>2216</v>
      </c>
      <c r="I209" s="284">
        <f t="shared" si="49"/>
        <v>0</v>
      </c>
      <c r="J209" s="284">
        <f t="shared" si="50"/>
        <v>0</v>
      </c>
      <c r="K209" s="284">
        <f t="shared" si="51"/>
        <v>0</v>
      </c>
      <c r="L209" s="284">
        <f t="shared" si="52"/>
        <v>2216</v>
      </c>
      <c r="M209" s="284">
        <f t="shared" si="53"/>
        <v>0</v>
      </c>
      <c r="N209" s="284">
        <f t="shared" si="54"/>
        <v>0</v>
      </c>
      <c r="O209" s="284">
        <f t="shared" si="55"/>
        <v>2216</v>
      </c>
      <c r="P209" s="284">
        <f t="shared" si="56"/>
        <v>2216</v>
      </c>
      <c r="Q209" s="284">
        <f t="shared" si="57"/>
        <v>2216</v>
      </c>
      <c r="R209" s="284">
        <f t="shared" si="58"/>
        <v>2216</v>
      </c>
      <c r="S209" s="287"/>
      <c r="T209" s="287"/>
      <c r="U209" s="287"/>
      <c r="V209" s="287"/>
      <c r="W209" s="287"/>
      <c r="X209" s="287"/>
      <c r="Y209" s="283"/>
      <c r="Z209" s="283"/>
      <c r="AA209" s="283"/>
      <c r="AB209" s="283"/>
      <c r="AC209" s="283"/>
      <c r="AD209" s="283"/>
      <c r="AE209" s="283"/>
      <c r="AF209" s="283"/>
      <c r="AG209" s="283"/>
      <c r="AH209" s="283"/>
      <c r="AI209" s="283"/>
      <c r="AJ209" s="283"/>
      <c r="AK209" s="283"/>
      <c r="AL209" s="283"/>
      <c r="AM209" s="283"/>
      <c r="AN209" s="283"/>
      <c r="AO209" s="283"/>
      <c r="AP209" s="283"/>
      <c r="AQ209" s="283"/>
      <c r="AR209" s="283"/>
      <c r="AS209" s="283"/>
      <c r="AT209" s="283"/>
      <c r="AU209" s="283"/>
      <c r="AV209" s="283"/>
      <c r="AW209" s="283"/>
      <c r="AX209" s="283"/>
      <c r="AY209" s="283"/>
      <c r="AZ209" s="283"/>
      <c r="BA209" s="283"/>
      <c r="BB209" s="283"/>
      <c r="BC209" s="283"/>
      <c r="BD209" s="283"/>
      <c r="BE209" s="283"/>
      <c r="BF209" s="283"/>
      <c r="BG209" s="283"/>
      <c r="BH209" s="283"/>
      <c r="BI209" s="283">
        <v>0</v>
      </c>
      <c r="BJ209" s="283">
        <v>2216</v>
      </c>
      <c r="BK209" s="283">
        <v>0</v>
      </c>
      <c r="BL209" s="283"/>
      <c r="BM209" s="283"/>
      <c r="BN209" s="283"/>
      <c r="BO209" s="283"/>
      <c r="BP209" s="283"/>
      <c r="BQ209" s="283"/>
      <c r="BR209" s="283"/>
      <c r="BS209" s="283"/>
      <c r="BT209" s="283"/>
      <c r="BU209" s="283"/>
      <c r="BV209" s="283"/>
      <c r="BW209" s="283"/>
      <c r="BX209" s="283"/>
      <c r="BY209" s="283"/>
      <c r="BZ209" s="283"/>
      <c r="CA209" s="283"/>
      <c r="CB209" s="283"/>
      <c r="CC209" s="283"/>
      <c r="CD209" s="283"/>
      <c r="CE209" s="283"/>
      <c r="CF209" s="283"/>
      <c r="CG209" s="283"/>
      <c r="CH209" s="283"/>
      <c r="CI209" s="286" t="str">
        <f t="shared" si="59"/>
        <v>Small</v>
      </c>
      <c r="CJ209" s="283"/>
      <c r="CK209" s="283"/>
      <c r="CN209"/>
    </row>
    <row r="210" spans="1:92" s="201" customFormat="1">
      <c r="A210" s="287" t="s">
        <v>132</v>
      </c>
      <c r="B210" s="287" t="s">
        <v>396</v>
      </c>
      <c r="C210" s="287" t="s">
        <v>76</v>
      </c>
      <c r="D210" s="564">
        <v>2022</v>
      </c>
      <c r="E210" s="284">
        <f t="shared" si="45"/>
        <v>53073</v>
      </c>
      <c r="F210" s="284">
        <f t="shared" si="46"/>
        <v>21096</v>
      </c>
      <c r="G210" s="284">
        <f t="shared" si="47"/>
        <v>8447</v>
      </c>
      <c r="H210" s="284">
        <f t="shared" si="48"/>
        <v>82616</v>
      </c>
      <c r="I210" s="284">
        <f t="shared" si="49"/>
        <v>0</v>
      </c>
      <c r="J210" s="284">
        <f t="shared" si="50"/>
        <v>0</v>
      </c>
      <c r="K210" s="284">
        <f t="shared" si="51"/>
        <v>0</v>
      </c>
      <c r="L210" s="284">
        <f t="shared" si="52"/>
        <v>82616</v>
      </c>
      <c r="M210" s="284">
        <f t="shared" si="53"/>
        <v>8897</v>
      </c>
      <c r="N210" s="284">
        <f t="shared" si="54"/>
        <v>8897</v>
      </c>
      <c r="O210" s="284">
        <f t="shared" si="55"/>
        <v>91513</v>
      </c>
      <c r="P210" s="284">
        <f t="shared" si="56"/>
        <v>82616</v>
      </c>
      <c r="Q210" s="284">
        <f t="shared" si="57"/>
        <v>91513</v>
      </c>
      <c r="R210" s="284">
        <f t="shared" si="58"/>
        <v>91513</v>
      </c>
      <c r="S210" s="287"/>
      <c r="T210" s="287"/>
      <c r="U210" s="287"/>
      <c r="V210" s="287"/>
      <c r="W210" s="287"/>
      <c r="X210" s="287"/>
      <c r="Y210" s="283">
        <v>45982</v>
      </c>
      <c r="Z210" s="283">
        <v>0</v>
      </c>
      <c r="AA210" s="283">
        <v>19969</v>
      </c>
      <c r="AB210" s="283">
        <v>225</v>
      </c>
      <c r="AC210" s="283">
        <v>6825</v>
      </c>
      <c r="AD210" s="283">
        <v>348</v>
      </c>
      <c r="AE210" s="283">
        <v>0</v>
      </c>
      <c r="AF210" s="283">
        <v>0</v>
      </c>
      <c r="AG210" s="283">
        <v>0</v>
      </c>
      <c r="AH210" s="283">
        <v>0</v>
      </c>
      <c r="AI210" s="283">
        <v>0</v>
      </c>
      <c r="AJ210" s="283">
        <v>0</v>
      </c>
      <c r="AK210" s="283">
        <v>778</v>
      </c>
      <c r="AL210" s="283">
        <v>0</v>
      </c>
      <c r="AM210" s="283">
        <v>0</v>
      </c>
      <c r="AN210" s="283">
        <v>0</v>
      </c>
      <c r="AO210" s="283">
        <v>107</v>
      </c>
      <c r="AP210" s="283">
        <v>1</v>
      </c>
      <c r="AQ210" s="283">
        <v>0</v>
      </c>
      <c r="AR210" s="283">
        <v>0</v>
      </c>
      <c r="AS210" s="283">
        <v>0</v>
      </c>
      <c r="AT210" s="283">
        <v>0</v>
      </c>
      <c r="AU210" s="283">
        <v>424</v>
      </c>
      <c r="AV210" s="283">
        <v>0</v>
      </c>
      <c r="AW210" s="283">
        <v>6313</v>
      </c>
      <c r="AX210" s="283">
        <v>0</v>
      </c>
      <c r="AY210" s="283">
        <v>1127</v>
      </c>
      <c r="AZ210" s="283">
        <v>98</v>
      </c>
      <c r="BA210" s="283">
        <v>1091</v>
      </c>
      <c r="BB210" s="283">
        <v>0</v>
      </c>
      <c r="BC210" s="283">
        <v>0</v>
      </c>
      <c r="BD210" s="283">
        <v>0</v>
      </c>
      <c r="BE210" s="283">
        <v>0</v>
      </c>
      <c r="BF210" s="283">
        <v>0</v>
      </c>
      <c r="BG210" s="283">
        <v>0</v>
      </c>
      <c r="BH210" s="283">
        <v>0</v>
      </c>
      <c r="BI210" s="283"/>
      <c r="BJ210" s="283"/>
      <c r="BK210" s="283"/>
      <c r="BL210" s="283"/>
      <c r="BM210" s="283"/>
      <c r="BN210" s="283"/>
      <c r="BO210" s="283"/>
      <c r="BP210" s="283"/>
      <c r="BQ210" s="283"/>
      <c r="BR210" s="283"/>
      <c r="BS210" s="283"/>
      <c r="BT210" s="283"/>
      <c r="BU210" s="283">
        <v>0</v>
      </c>
      <c r="BV210" s="283">
        <v>0</v>
      </c>
      <c r="BW210" s="283"/>
      <c r="BX210" s="283"/>
      <c r="BY210" s="283">
        <v>8897</v>
      </c>
      <c r="BZ210" s="283"/>
      <c r="CA210" s="283"/>
      <c r="CB210" s="283"/>
      <c r="CC210" s="283"/>
      <c r="CD210" s="283"/>
      <c r="CE210" s="283"/>
      <c r="CF210" s="283"/>
      <c r="CG210" s="283"/>
      <c r="CH210" s="283"/>
      <c r="CI210" s="286" t="str">
        <f t="shared" si="59"/>
        <v>Small</v>
      </c>
      <c r="CJ210" s="283"/>
      <c r="CK210" s="283"/>
      <c r="CN210"/>
    </row>
    <row r="211" spans="1:92" s="201" customFormat="1">
      <c r="A211" s="287" t="s">
        <v>135</v>
      </c>
      <c r="B211" s="287" t="s">
        <v>444</v>
      </c>
      <c r="C211" s="287" t="s">
        <v>76</v>
      </c>
      <c r="D211" s="564">
        <v>2022</v>
      </c>
      <c r="E211" s="284">
        <f t="shared" si="45"/>
        <v>0</v>
      </c>
      <c r="F211" s="284">
        <f t="shared" si="46"/>
        <v>0</v>
      </c>
      <c r="G211" s="284">
        <f t="shared" si="47"/>
        <v>0</v>
      </c>
      <c r="H211" s="284">
        <f t="shared" si="48"/>
        <v>0</v>
      </c>
      <c r="I211" s="284">
        <f t="shared" si="49"/>
        <v>1511</v>
      </c>
      <c r="J211" s="284">
        <f t="shared" si="50"/>
        <v>0</v>
      </c>
      <c r="K211" s="284">
        <f t="shared" si="51"/>
        <v>1511</v>
      </c>
      <c r="L211" s="284">
        <f t="shared" si="52"/>
        <v>1511</v>
      </c>
      <c r="M211" s="284">
        <f t="shared" si="53"/>
        <v>0</v>
      </c>
      <c r="N211" s="284">
        <f t="shared" si="54"/>
        <v>0</v>
      </c>
      <c r="O211" s="284">
        <f t="shared" si="55"/>
        <v>1511</v>
      </c>
      <c r="P211" s="284">
        <f t="shared" si="56"/>
        <v>1511</v>
      </c>
      <c r="Q211" s="284">
        <f t="shared" si="57"/>
        <v>1511</v>
      </c>
      <c r="R211" s="284">
        <f t="shared" si="58"/>
        <v>1511</v>
      </c>
      <c r="S211" s="287"/>
      <c r="T211" s="287"/>
      <c r="U211" s="287"/>
      <c r="V211" s="287"/>
      <c r="W211" s="287"/>
      <c r="X211" s="287"/>
      <c r="Y211" s="283"/>
      <c r="Z211" s="283"/>
      <c r="AA211" s="283"/>
      <c r="AB211" s="283"/>
      <c r="AC211" s="283"/>
      <c r="AD211" s="283"/>
      <c r="AE211" s="283"/>
      <c r="AF211" s="283"/>
      <c r="AG211" s="283"/>
      <c r="AH211" s="283"/>
      <c r="AI211" s="283"/>
      <c r="AJ211" s="283"/>
      <c r="AK211" s="283"/>
      <c r="AL211" s="283"/>
      <c r="AM211" s="283"/>
      <c r="AN211" s="283"/>
      <c r="AO211" s="283"/>
      <c r="AP211" s="283"/>
      <c r="AQ211" s="283"/>
      <c r="AR211" s="283"/>
      <c r="AS211" s="283"/>
      <c r="AT211" s="283"/>
      <c r="AU211" s="283"/>
      <c r="AV211" s="283"/>
      <c r="AW211" s="283"/>
      <c r="AX211" s="283"/>
      <c r="AY211" s="283"/>
      <c r="AZ211" s="283"/>
      <c r="BA211" s="283"/>
      <c r="BB211" s="283"/>
      <c r="BC211" s="283"/>
      <c r="BD211" s="283"/>
      <c r="BE211" s="283"/>
      <c r="BF211" s="283"/>
      <c r="BG211" s="283"/>
      <c r="BH211" s="283"/>
      <c r="BI211" s="283">
        <v>0</v>
      </c>
      <c r="BJ211" s="283">
        <v>0</v>
      </c>
      <c r="BK211" s="283">
        <v>1511</v>
      </c>
      <c r="BL211" s="283"/>
      <c r="BM211" s="283"/>
      <c r="BN211" s="283"/>
      <c r="BO211" s="283"/>
      <c r="BP211" s="283"/>
      <c r="BQ211" s="283"/>
      <c r="BR211" s="283"/>
      <c r="BS211" s="283"/>
      <c r="BT211" s="283"/>
      <c r="BU211" s="283"/>
      <c r="BV211" s="283"/>
      <c r="BW211" s="283"/>
      <c r="BX211" s="283"/>
      <c r="BY211" s="283"/>
      <c r="BZ211" s="283"/>
      <c r="CA211" s="283"/>
      <c r="CB211" s="283"/>
      <c r="CC211" s="283"/>
      <c r="CD211" s="283"/>
      <c r="CE211" s="283"/>
      <c r="CF211" s="283"/>
      <c r="CG211" s="283"/>
      <c r="CH211" s="283"/>
      <c r="CI211" s="286" t="str">
        <f t="shared" si="59"/>
        <v>Small</v>
      </c>
      <c r="CJ211" s="283"/>
      <c r="CK211" s="283"/>
      <c r="CN211"/>
    </row>
    <row r="212" spans="1:92" s="201" customFormat="1">
      <c r="A212" s="287" t="s">
        <v>135</v>
      </c>
      <c r="B212" s="283" t="s">
        <v>445</v>
      </c>
      <c r="C212" s="287" t="s">
        <v>76</v>
      </c>
      <c r="D212" s="564">
        <v>2022</v>
      </c>
      <c r="E212" s="284">
        <f t="shared" si="45"/>
        <v>0</v>
      </c>
      <c r="F212" s="284">
        <f t="shared" si="46"/>
        <v>0</v>
      </c>
      <c r="G212" s="284">
        <f t="shared" si="47"/>
        <v>14801</v>
      </c>
      <c r="H212" s="284">
        <f t="shared" si="48"/>
        <v>14801</v>
      </c>
      <c r="I212" s="284">
        <f t="shared" si="49"/>
        <v>0</v>
      </c>
      <c r="J212" s="284">
        <f t="shared" si="50"/>
        <v>0</v>
      </c>
      <c r="K212" s="284">
        <f t="shared" si="51"/>
        <v>0</v>
      </c>
      <c r="L212" s="284">
        <f t="shared" si="52"/>
        <v>14801</v>
      </c>
      <c r="M212" s="284">
        <f t="shared" si="53"/>
        <v>0</v>
      </c>
      <c r="N212" s="284">
        <f t="shared" si="54"/>
        <v>0</v>
      </c>
      <c r="O212" s="284">
        <f t="shared" si="55"/>
        <v>14801</v>
      </c>
      <c r="P212" s="284">
        <f t="shared" si="56"/>
        <v>14801</v>
      </c>
      <c r="Q212" s="284">
        <f t="shared" si="57"/>
        <v>14801</v>
      </c>
      <c r="R212" s="284">
        <f t="shared" si="58"/>
        <v>14801</v>
      </c>
      <c r="S212" s="287"/>
      <c r="T212" s="287"/>
      <c r="U212" s="287"/>
      <c r="V212" s="287"/>
      <c r="W212" s="287"/>
      <c r="X212" s="287"/>
      <c r="Y212" s="283"/>
      <c r="Z212" s="283"/>
      <c r="AA212" s="283"/>
      <c r="AB212" s="283"/>
      <c r="AC212" s="283"/>
      <c r="AD212" s="283"/>
      <c r="AE212" s="283"/>
      <c r="AF212" s="283"/>
      <c r="AG212" s="283"/>
      <c r="AH212" s="283"/>
      <c r="AI212" s="283"/>
      <c r="AJ212" s="283"/>
      <c r="AK212" s="283"/>
      <c r="AL212" s="283"/>
      <c r="AM212" s="283"/>
      <c r="AN212" s="283"/>
      <c r="AO212" s="283"/>
      <c r="AP212" s="283"/>
      <c r="AQ212" s="283"/>
      <c r="AR212" s="283"/>
      <c r="AS212" s="283"/>
      <c r="AT212" s="283"/>
      <c r="AU212" s="283"/>
      <c r="AV212" s="283"/>
      <c r="AW212" s="283"/>
      <c r="AX212" s="283"/>
      <c r="AY212" s="283"/>
      <c r="AZ212" s="283"/>
      <c r="BA212" s="283"/>
      <c r="BB212" s="283"/>
      <c r="BC212" s="283"/>
      <c r="BD212" s="283"/>
      <c r="BE212" s="283"/>
      <c r="BF212" s="283"/>
      <c r="BG212" s="283"/>
      <c r="BH212" s="283"/>
      <c r="BI212" s="283">
        <v>14801</v>
      </c>
      <c r="BJ212" s="283">
        <v>0</v>
      </c>
      <c r="BK212" s="283">
        <v>0</v>
      </c>
      <c r="BL212" s="283"/>
      <c r="BM212" s="283"/>
      <c r="BN212" s="283"/>
      <c r="BO212" s="283"/>
      <c r="BP212" s="283"/>
      <c r="BQ212" s="283"/>
      <c r="BR212" s="283"/>
      <c r="BS212" s="283"/>
      <c r="BT212" s="283"/>
      <c r="BU212" s="283"/>
      <c r="BV212" s="283"/>
      <c r="BW212" s="283"/>
      <c r="BX212" s="283"/>
      <c r="BY212" s="283"/>
      <c r="BZ212" s="283"/>
      <c r="CA212" s="283"/>
      <c r="CB212" s="283"/>
      <c r="CC212" s="283"/>
      <c r="CD212" s="283"/>
      <c r="CE212" s="283"/>
      <c r="CF212" s="283"/>
      <c r="CG212" s="283"/>
      <c r="CH212" s="283"/>
      <c r="CI212" s="286" t="str">
        <f t="shared" si="59"/>
        <v>Small</v>
      </c>
      <c r="CJ212" s="283"/>
      <c r="CK212" s="283"/>
      <c r="CN212"/>
    </row>
    <row r="213" spans="1:92" s="201" customFormat="1">
      <c r="A213" s="287" t="s">
        <v>208</v>
      </c>
      <c r="B213" s="287" t="s">
        <v>449</v>
      </c>
      <c r="C213" s="287" t="s">
        <v>76</v>
      </c>
      <c r="D213" s="564">
        <v>2022</v>
      </c>
      <c r="E213" s="284">
        <f t="shared" si="45"/>
        <v>6</v>
      </c>
      <c r="F213" s="284">
        <f t="shared" si="46"/>
        <v>0</v>
      </c>
      <c r="G213" s="284">
        <f t="shared" si="47"/>
        <v>0</v>
      </c>
      <c r="H213" s="284">
        <f t="shared" si="48"/>
        <v>6</v>
      </c>
      <c r="I213" s="284">
        <f t="shared" si="49"/>
        <v>0</v>
      </c>
      <c r="J213" s="284">
        <f t="shared" si="50"/>
        <v>0</v>
      </c>
      <c r="K213" s="284">
        <f t="shared" si="51"/>
        <v>0</v>
      </c>
      <c r="L213" s="284">
        <f t="shared" si="52"/>
        <v>6</v>
      </c>
      <c r="M213" s="284">
        <f t="shared" si="53"/>
        <v>0</v>
      </c>
      <c r="N213" s="284">
        <f t="shared" si="54"/>
        <v>0</v>
      </c>
      <c r="O213" s="284">
        <f t="shared" si="55"/>
        <v>6</v>
      </c>
      <c r="P213" s="284">
        <f t="shared" si="56"/>
        <v>6</v>
      </c>
      <c r="Q213" s="284">
        <f t="shared" si="57"/>
        <v>6</v>
      </c>
      <c r="R213" s="284">
        <f t="shared" si="58"/>
        <v>6</v>
      </c>
      <c r="S213" s="287"/>
      <c r="T213" s="287"/>
      <c r="U213" s="287"/>
      <c r="V213" s="287"/>
      <c r="W213" s="287"/>
      <c r="X213" s="287"/>
      <c r="Y213" s="283">
        <v>0</v>
      </c>
      <c r="Z213" s="283">
        <v>0</v>
      </c>
      <c r="AA213" s="283"/>
      <c r="AB213" s="283"/>
      <c r="AC213" s="283"/>
      <c r="AD213" s="283"/>
      <c r="AE213" s="283">
        <v>0</v>
      </c>
      <c r="AF213" s="283">
        <v>0</v>
      </c>
      <c r="AG213" s="283"/>
      <c r="AH213" s="283"/>
      <c r="AI213" s="283"/>
      <c r="AJ213" s="283"/>
      <c r="AK213" s="283">
        <v>0</v>
      </c>
      <c r="AL213" s="283">
        <v>0</v>
      </c>
      <c r="AM213" s="283"/>
      <c r="AN213" s="283"/>
      <c r="AO213" s="283"/>
      <c r="AP213" s="283"/>
      <c r="AQ213" s="283">
        <v>0</v>
      </c>
      <c r="AR213" s="283">
        <v>0</v>
      </c>
      <c r="AS213" s="283"/>
      <c r="AT213" s="283"/>
      <c r="AU213" s="283"/>
      <c r="AV213" s="283"/>
      <c r="AW213" s="283">
        <v>0</v>
      </c>
      <c r="AX213" s="283">
        <v>0</v>
      </c>
      <c r="AY213" s="283"/>
      <c r="AZ213" s="283"/>
      <c r="BA213" s="283"/>
      <c r="BB213" s="283"/>
      <c r="BC213" s="283">
        <v>6</v>
      </c>
      <c r="BD213" s="283">
        <v>6</v>
      </c>
      <c r="BE213" s="283"/>
      <c r="BF213" s="283"/>
      <c r="BG213" s="283"/>
      <c r="BH213" s="283"/>
      <c r="BI213" s="283"/>
      <c r="BJ213" s="283"/>
      <c r="BK213" s="283"/>
      <c r="BL213" s="283"/>
      <c r="BM213" s="283"/>
      <c r="BN213" s="283"/>
      <c r="BO213" s="283"/>
      <c r="BP213" s="283"/>
      <c r="BQ213" s="283"/>
      <c r="BR213" s="283"/>
      <c r="BS213" s="283"/>
      <c r="BT213" s="283"/>
      <c r="BU213" s="283"/>
      <c r="BV213" s="283"/>
      <c r="BW213" s="283"/>
      <c r="BX213" s="283"/>
      <c r="BY213" s="283"/>
      <c r="BZ213" s="283"/>
      <c r="CA213" s="283"/>
      <c r="CB213" s="283"/>
      <c r="CC213" s="283"/>
      <c r="CD213" s="283"/>
      <c r="CE213" s="283"/>
      <c r="CF213" s="283"/>
      <c r="CG213" s="283"/>
      <c r="CH213" s="283"/>
      <c r="CI213" s="286" t="str">
        <f t="shared" si="59"/>
        <v>Small</v>
      </c>
      <c r="CJ213" s="283"/>
      <c r="CK213" s="283"/>
      <c r="CN213"/>
    </row>
    <row r="214" spans="1:92" s="201" customFormat="1">
      <c r="A214" s="287" t="s">
        <v>127</v>
      </c>
      <c r="B214" s="287" t="s">
        <v>451</v>
      </c>
      <c r="C214" s="287" t="s">
        <v>76</v>
      </c>
      <c r="D214" s="564">
        <v>2022</v>
      </c>
      <c r="E214" s="284">
        <f t="shared" si="45"/>
        <v>0</v>
      </c>
      <c r="F214" s="284">
        <f t="shared" si="46"/>
        <v>1330</v>
      </c>
      <c r="G214" s="284">
        <f t="shared" si="47"/>
        <v>5165</v>
      </c>
      <c r="H214" s="284">
        <f t="shared" si="48"/>
        <v>6495</v>
      </c>
      <c r="I214" s="284">
        <f t="shared" si="49"/>
        <v>0</v>
      </c>
      <c r="J214" s="284">
        <f t="shared" si="50"/>
        <v>0</v>
      </c>
      <c r="K214" s="284">
        <f t="shared" si="51"/>
        <v>0</v>
      </c>
      <c r="L214" s="284">
        <f t="shared" si="52"/>
        <v>6495</v>
      </c>
      <c r="M214" s="284">
        <f t="shared" si="53"/>
        <v>0</v>
      </c>
      <c r="N214" s="284">
        <f t="shared" si="54"/>
        <v>0</v>
      </c>
      <c r="O214" s="284">
        <f t="shared" si="55"/>
        <v>6495</v>
      </c>
      <c r="P214" s="284">
        <f t="shared" si="56"/>
        <v>156009</v>
      </c>
      <c r="Q214" s="284">
        <f t="shared" si="57"/>
        <v>156009</v>
      </c>
      <c r="R214" s="284">
        <f t="shared" si="58"/>
        <v>156009</v>
      </c>
      <c r="S214" s="287"/>
      <c r="T214" s="287"/>
      <c r="U214" s="287"/>
      <c r="V214" s="287"/>
      <c r="W214" s="287"/>
      <c r="X214" s="287"/>
      <c r="Y214" s="283"/>
      <c r="Z214" s="283"/>
      <c r="AA214" s="283">
        <v>1330</v>
      </c>
      <c r="AB214" s="283">
        <v>0</v>
      </c>
      <c r="AC214" s="283">
        <v>1493</v>
      </c>
      <c r="AD214" s="283">
        <v>107</v>
      </c>
      <c r="AE214" s="283"/>
      <c r="AF214" s="283"/>
      <c r="AG214" s="283">
        <v>0</v>
      </c>
      <c r="AH214" s="283">
        <v>0</v>
      </c>
      <c r="AI214" s="283">
        <v>1141</v>
      </c>
      <c r="AJ214" s="283">
        <v>75</v>
      </c>
      <c r="AK214" s="283"/>
      <c r="AL214" s="283"/>
      <c r="AM214" s="283">
        <v>0</v>
      </c>
      <c r="AN214" s="283">
        <v>0</v>
      </c>
      <c r="AO214" s="283">
        <v>2466</v>
      </c>
      <c r="AP214" s="283">
        <v>0</v>
      </c>
      <c r="AQ214" s="283"/>
      <c r="AR214" s="283"/>
      <c r="AS214" s="283">
        <v>0</v>
      </c>
      <c r="AT214" s="283">
        <v>0</v>
      </c>
      <c r="AU214" s="283">
        <v>0</v>
      </c>
      <c r="AV214" s="283">
        <v>0</v>
      </c>
      <c r="AW214" s="283"/>
      <c r="AX214" s="283"/>
      <c r="AY214" s="283">
        <v>0</v>
      </c>
      <c r="AZ214" s="283">
        <v>0</v>
      </c>
      <c r="BA214" s="283">
        <v>65</v>
      </c>
      <c r="BB214" s="283">
        <v>0</v>
      </c>
      <c r="BC214" s="283"/>
      <c r="BD214" s="283"/>
      <c r="BE214" s="283">
        <v>0</v>
      </c>
      <c r="BF214" s="283">
        <v>0</v>
      </c>
      <c r="BG214" s="283">
        <v>0</v>
      </c>
      <c r="BH214" s="283">
        <v>0</v>
      </c>
      <c r="BI214" s="283"/>
      <c r="BJ214" s="283"/>
      <c r="BK214" s="283"/>
      <c r="BL214" s="283"/>
      <c r="BM214" s="283"/>
      <c r="BN214" s="283"/>
      <c r="BO214" s="283"/>
      <c r="BP214" s="283"/>
      <c r="BQ214" s="283"/>
      <c r="BR214" s="283"/>
      <c r="BS214" s="283"/>
      <c r="BT214" s="283"/>
      <c r="BU214" s="283"/>
      <c r="BV214" s="283"/>
      <c r="BW214" s="283"/>
      <c r="BX214" s="283"/>
      <c r="BY214" s="283"/>
      <c r="BZ214" s="283"/>
      <c r="CA214" s="283"/>
      <c r="CB214" s="283"/>
      <c r="CC214" s="283"/>
      <c r="CD214" s="289">
        <v>149514</v>
      </c>
      <c r="CE214" s="283"/>
      <c r="CF214" s="283"/>
      <c r="CG214" s="283"/>
      <c r="CH214" s="283"/>
      <c r="CI214" s="286" t="str">
        <f t="shared" si="59"/>
        <v>Large</v>
      </c>
      <c r="CJ214" s="283"/>
      <c r="CK214" s="283"/>
      <c r="CN214"/>
    </row>
    <row r="215" spans="1:92" s="201" customFormat="1">
      <c r="A215" s="287" t="s">
        <v>213</v>
      </c>
      <c r="B215" s="287" t="s">
        <v>514</v>
      </c>
      <c r="C215" s="287" t="s">
        <v>76</v>
      </c>
      <c r="D215" s="564">
        <v>2022</v>
      </c>
      <c r="E215" s="284">
        <f t="shared" si="45"/>
        <v>1</v>
      </c>
      <c r="F215" s="284">
        <f t="shared" si="46"/>
        <v>0</v>
      </c>
      <c r="G215" s="284">
        <f t="shared" si="47"/>
        <v>0</v>
      </c>
      <c r="H215" s="284">
        <f t="shared" si="48"/>
        <v>1</v>
      </c>
      <c r="I215" s="284">
        <f t="shared" si="49"/>
        <v>0</v>
      </c>
      <c r="J215" s="284">
        <f t="shared" si="50"/>
        <v>0</v>
      </c>
      <c r="K215" s="284">
        <f t="shared" si="51"/>
        <v>0</v>
      </c>
      <c r="L215" s="284">
        <f t="shared" si="52"/>
        <v>1</v>
      </c>
      <c r="M215" s="284">
        <f t="shared" si="53"/>
        <v>0</v>
      </c>
      <c r="N215" s="284">
        <f t="shared" si="54"/>
        <v>0</v>
      </c>
      <c r="O215" s="284">
        <f t="shared" si="55"/>
        <v>1</v>
      </c>
      <c r="P215" s="284">
        <f t="shared" si="56"/>
        <v>1</v>
      </c>
      <c r="Q215" s="284">
        <f t="shared" si="57"/>
        <v>1</v>
      </c>
      <c r="R215" s="284">
        <f t="shared" si="58"/>
        <v>1</v>
      </c>
      <c r="S215" s="287"/>
      <c r="T215" s="287"/>
      <c r="U215" s="287"/>
      <c r="V215" s="287"/>
      <c r="W215" s="287"/>
      <c r="X215" s="287"/>
      <c r="Y215" s="283">
        <v>0</v>
      </c>
      <c r="Z215" s="283">
        <v>0</v>
      </c>
      <c r="AA215" s="283"/>
      <c r="AB215" s="283"/>
      <c r="AC215" s="283"/>
      <c r="AD215" s="283"/>
      <c r="AE215" s="283">
        <v>0</v>
      </c>
      <c r="AF215" s="283">
        <v>0</v>
      </c>
      <c r="AG215" s="283"/>
      <c r="AH215" s="283"/>
      <c r="AI215" s="283"/>
      <c r="AJ215" s="283"/>
      <c r="AK215" s="283">
        <v>0</v>
      </c>
      <c r="AL215" s="283">
        <v>0</v>
      </c>
      <c r="AM215" s="283"/>
      <c r="AN215" s="283"/>
      <c r="AO215" s="283"/>
      <c r="AP215" s="283"/>
      <c r="AQ215" s="283">
        <v>0</v>
      </c>
      <c r="AR215" s="283">
        <v>0</v>
      </c>
      <c r="AS215" s="283"/>
      <c r="AT215" s="283"/>
      <c r="AU215" s="283"/>
      <c r="AV215" s="283"/>
      <c r="AW215" s="283">
        <v>0</v>
      </c>
      <c r="AX215" s="283">
        <v>0</v>
      </c>
      <c r="AY215" s="283"/>
      <c r="AZ215" s="283"/>
      <c r="BA215" s="283"/>
      <c r="BB215" s="283"/>
      <c r="BC215" s="283">
        <v>1</v>
      </c>
      <c r="BD215" s="283">
        <v>1</v>
      </c>
      <c r="BE215" s="283"/>
      <c r="BF215" s="283"/>
      <c r="BG215" s="283"/>
      <c r="BH215" s="283"/>
      <c r="BI215" s="283"/>
      <c r="BJ215" s="283"/>
      <c r="BK215" s="283"/>
      <c r="BL215" s="283"/>
      <c r="BM215" s="283"/>
      <c r="BN215" s="283"/>
      <c r="BO215" s="283"/>
      <c r="BP215" s="283"/>
      <c r="BQ215" s="283"/>
      <c r="BR215" s="283"/>
      <c r="BS215" s="283"/>
      <c r="BT215" s="283"/>
      <c r="BU215" s="283"/>
      <c r="BV215" s="283"/>
      <c r="BW215" s="283"/>
      <c r="BX215" s="283"/>
      <c r="BY215" s="283"/>
      <c r="BZ215" s="283"/>
      <c r="CA215" s="283"/>
      <c r="CB215" s="283"/>
      <c r="CC215" s="283"/>
      <c r="CD215" s="283"/>
      <c r="CE215" s="283"/>
      <c r="CF215" s="283"/>
      <c r="CG215" s="283"/>
      <c r="CH215" s="283"/>
      <c r="CI215" s="286" t="str">
        <f t="shared" si="59"/>
        <v>Small</v>
      </c>
      <c r="CJ215" s="283"/>
      <c r="CK215" s="283"/>
      <c r="CN215"/>
    </row>
    <row r="216" spans="1:92" s="201" customFormat="1">
      <c r="A216" s="287" t="s">
        <v>358</v>
      </c>
      <c r="B216" s="287" t="s">
        <v>441</v>
      </c>
      <c r="C216" s="287" t="s">
        <v>76</v>
      </c>
      <c r="D216" s="564">
        <v>2022</v>
      </c>
      <c r="E216" s="284">
        <f t="shared" si="45"/>
        <v>0</v>
      </c>
      <c r="F216" s="284">
        <f t="shared" si="46"/>
        <v>0</v>
      </c>
      <c r="G216" s="284">
        <f t="shared" si="47"/>
        <v>0</v>
      </c>
      <c r="H216" s="284">
        <f t="shared" si="48"/>
        <v>0</v>
      </c>
      <c r="I216" s="284">
        <f t="shared" si="49"/>
        <v>0</v>
      </c>
      <c r="J216" s="284">
        <f t="shared" si="50"/>
        <v>0</v>
      </c>
      <c r="K216" s="284">
        <f t="shared" si="51"/>
        <v>0</v>
      </c>
      <c r="L216" s="284">
        <f t="shared" si="52"/>
        <v>0</v>
      </c>
      <c r="M216" s="284">
        <f t="shared" si="53"/>
        <v>1</v>
      </c>
      <c r="N216" s="284">
        <f t="shared" si="54"/>
        <v>1</v>
      </c>
      <c r="O216" s="284">
        <f t="shared" si="55"/>
        <v>1</v>
      </c>
      <c r="P216" s="284">
        <f t="shared" si="56"/>
        <v>0</v>
      </c>
      <c r="Q216" s="284">
        <f t="shared" si="57"/>
        <v>1</v>
      </c>
      <c r="R216" s="284">
        <f t="shared" si="58"/>
        <v>1</v>
      </c>
      <c r="S216" s="287"/>
      <c r="T216" s="287"/>
      <c r="U216" s="287"/>
      <c r="V216" s="287"/>
      <c r="W216" s="287"/>
      <c r="X216" s="287"/>
      <c r="Y216" s="283"/>
      <c r="Z216" s="283"/>
      <c r="AA216" s="283"/>
      <c r="AB216" s="283"/>
      <c r="AC216" s="283"/>
      <c r="AD216" s="283"/>
      <c r="AE216" s="283"/>
      <c r="AF216" s="283"/>
      <c r="AG216" s="283"/>
      <c r="AH216" s="283"/>
      <c r="AI216" s="283"/>
      <c r="AJ216" s="283"/>
      <c r="AK216" s="283"/>
      <c r="AL216" s="283"/>
      <c r="AM216" s="283"/>
      <c r="AN216" s="283"/>
      <c r="AO216" s="283"/>
      <c r="AP216" s="283"/>
      <c r="AQ216" s="283"/>
      <c r="AR216" s="283"/>
      <c r="AS216" s="283"/>
      <c r="AT216" s="283"/>
      <c r="AU216" s="283"/>
      <c r="AV216" s="283"/>
      <c r="AW216" s="283"/>
      <c r="AX216" s="283"/>
      <c r="AY216" s="283"/>
      <c r="AZ216" s="283"/>
      <c r="BA216" s="283"/>
      <c r="BB216" s="283"/>
      <c r="BC216" s="283"/>
      <c r="BD216" s="283"/>
      <c r="BE216" s="283"/>
      <c r="BF216" s="283"/>
      <c r="BG216" s="283"/>
      <c r="BH216" s="283"/>
      <c r="BI216" s="283"/>
      <c r="BJ216" s="283"/>
      <c r="BK216" s="283"/>
      <c r="BL216" s="283"/>
      <c r="BM216" s="283"/>
      <c r="BN216" s="283"/>
      <c r="BO216" s="283"/>
      <c r="BP216" s="283"/>
      <c r="BQ216" s="283"/>
      <c r="BR216" s="283"/>
      <c r="BS216" s="283"/>
      <c r="BT216" s="283"/>
      <c r="BU216" s="283">
        <v>0</v>
      </c>
      <c r="BV216" s="283">
        <v>1</v>
      </c>
      <c r="BW216" s="283"/>
      <c r="BX216" s="283"/>
      <c r="BY216" s="283">
        <v>0</v>
      </c>
      <c r="BZ216" s="283"/>
      <c r="CA216" s="283"/>
      <c r="CB216" s="283"/>
      <c r="CC216" s="283"/>
      <c r="CD216" s="283"/>
      <c r="CE216" s="283"/>
      <c r="CF216" s="283"/>
      <c r="CG216" s="283"/>
      <c r="CH216" s="283"/>
      <c r="CI216" s="286" t="str">
        <f t="shared" si="59"/>
        <v>Small</v>
      </c>
      <c r="CJ216" s="283"/>
      <c r="CK216" s="283"/>
      <c r="CN216"/>
    </row>
    <row r="217" spans="1:92" s="201" customFormat="1">
      <c r="A217" s="287" t="s">
        <v>201</v>
      </c>
      <c r="B217" s="287" t="s">
        <v>456</v>
      </c>
      <c r="C217" s="287" t="s">
        <v>76</v>
      </c>
      <c r="D217" s="564">
        <v>2022</v>
      </c>
      <c r="E217" s="284">
        <f t="shared" si="45"/>
        <v>7</v>
      </c>
      <c r="F217" s="284">
        <f t="shared" si="46"/>
        <v>0</v>
      </c>
      <c r="G217" s="284">
        <f t="shared" si="47"/>
        <v>0</v>
      </c>
      <c r="H217" s="284">
        <f t="shared" si="48"/>
        <v>7</v>
      </c>
      <c r="I217" s="284">
        <f t="shared" si="49"/>
        <v>0</v>
      </c>
      <c r="J217" s="284">
        <f t="shared" si="50"/>
        <v>0</v>
      </c>
      <c r="K217" s="284">
        <f t="shared" si="51"/>
        <v>0</v>
      </c>
      <c r="L217" s="284">
        <f t="shared" si="52"/>
        <v>7</v>
      </c>
      <c r="M217" s="284">
        <f t="shared" si="53"/>
        <v>0</v>
      </c>
      <c r="N217" s="284">
        <f t="shared" si="54"/>
        <v>0</v>
      </c>
      <c r="O217" s="284">
        <f t="shared" si="55"/>
        <v>7</v>
      </c>
      <c r="P217" s="284">
        <f t="shared" si="56"/>
        <v>7</v>
      </c>
      <c r="Q217" s="284">
        <f t="shared" si="57"/>
        <v>7</v>
      </c>
      <c r="R217" s="284">
        <f t="shared" si="58"/>
        <v>7</v>
      </c>
      <c r="S217" s="287"/>
      <c r="T217" s="287"/>
      <c r="U217" s="287"/>
      <c r="V217" s="287"/>
      <c r="W217" s="287"/>
      <c r="X217" s="287"/>
      <c r="Y217" s="283">
        <v>0</v>
      </c>
      <c r="Z217" s="283">
        <v>0</v>
      </c>
      <c r="AA217" s="283"/>
      <c r="AB217" s="283"/>
      <c r="AC217" s="283"/>
      <c r="AD217" s="283"/>
      <c r="AE217" s="283">
        <v>0</v>
      </c>
      <c r="AF217" s="283">
        <v>0</v>
      </c>
      <c r="AG217" s="283"/>
      <c r="AH217" s="283"/>
      <c r="AI217" s="283"/>
      <c r="AJ217" s="283"/>
      <c r="AK217" s="283">
        <v>0</v>
      </c>
      <c r="AL217" s="283">
        <v>0</v>
      </c>
      <c r="AM217" s="283"/>
      <c r="AN217" s="283"/>
      <c r="AO217" s="283"/>
      <c r="AP217" s="283"/>
      <c r="AQ217" s="283">
        <v>0</v>
      </c>
      <c r="AR217" s="283">
        <v>0</v>
      </c>
      <c r="AS217" s="283"/>
      <c r="AT217" s="283"/>
      <c r="AU217" s="283"/>
      <c r="AV217" s="283"/>
      <c r="AW217" s="283">
        <v>0</v>
      </c>
      <c r="AX217" s="283">
        <v>0</v>
      </c>
      <c r="AY217" s="283"/>
      <c r="AZ217" s="283"/>
      <c r="BA217" s="283"/>
      <c r="BB217" s="283"/>
      <c r="BC217" s="283">
        <v>7</v>
      </c>
      <c r="BD217" s="283">
        <v>7</v>
      </c>
      <c r="BE217" s="283"/>
      <c r="BF217" s="283"/>
      <c r="BG217" s="283"/>
      <c r="BH217" s="283"/>
      <c r="BI217" s="283"/>
      <c r="BJ217" s="283"/>
      <c r="BK217" s="283"/>
      <c r="BL217" s="283"/>
      <c r="BM217" s="283"/>
      <c r="BN217" s="283"/>
      <c r="BO217" s="283"/>
      <c r="BP217" s="283"/>
      <c r="BQ217" s="283"/>
      <c r="BR217" s="283"/>
      <c r="BS217" s="283"/>
      <c r="BT217" s="283"/>
      <c r="BU217" s="283"/>
      <c r="BV217" s="283"/>
      <c r="BW217" s="283"/>
      <c r="BX217" s="283"/>
      <c r="BY217" s="283"/>
      <c r="BZ217" s="283"/>
      <c r="CA217" s="283"/>
      <c r="CB217" s="283"/>
      <c r="CC217" s="283"/>
      <c r="CD217" s="283"/>
      <c r="CE217" s="283"/>
      <c r="CF217" s="283"/>
      <c r="CG217" s="283"/>
      <c r="CH217" s="283"/>
      <c r="CI217" s="286" t="str">
        <f t="shared" si="59"/>
        <v>Small</v>
      </c>
      <c r="CJ217" s="283"/>
      <c r="CK217" s="283"/>
      <c r="CN217"/>
    </row>
    <row r="218" spans="1:92" s="201" customFormat="1">
      <c r="A218" s="287" t="s">
        <v>133</v>
      </c>
      <c r="B218" s="287" t="s">
        <v>406</v>
      </c>
      <c r="C218" s="287" t="s">
        <v>76</v>
      </c>
      <c r="D218" s="564">
        <v>2022</v>
      </c>
      <c r="E218" s="284">
        <f t="shared" si="45"/>
        <v>0</v>
      </c>
      <c r="F218" s="284">
        <f t="shared" si="46"/>
        <v>0</v>
      </c>
      <c r="G218" s="284">
        <f t="shared" si="47"/>
        <v>0</v>
      </c>
      <c r="H218" s="284">
        <f t="shared" si="48"/>
        <v>0</v>
      </c>
      <c r="I218" s="284">
        <f t="shared" si="49"/>
        <v>0</v>
      </c>
      <c r="J218" s="284">
        <f t="shared" si="50"/>
        <v>0</v>
      </c>
      <c r="K218" s="284">
        <f t="shared" si="51"/>
        <v>0</v>
      </c>
      <c r="L218" s="284">
        <f t="shared" si="52"/>
        <v>0</v>
      </c>
      <c r="M218" s="284">
        <f t="shared" si="53"/>
        <v>0</v>
      </c>
      <c r="N218" s="284">
        <f t="shared" si="54"/>
        <v>0</v>
      </c>
      <c r="O218" s="284">
        <f t="shared" si="55"/>
        <v>0</v>
      </c>
      <c r="P218" s="284">
        <f t="shared" si="56"/>
        <v>0</v>
      </c>
      <c r="Q218" s="284">
        <f t="shared" si="57"/>
        <v>0</v>
      </c>
      <c r="R218" s="284">
        <f t="shared" si="58"/>
        <v>0</v>
      </c>
      <c r="S218" s="287"/>
      <c r="T218" s="287"/>
      <c r="U218" s="287"/>
      <c r="V218" s="287"/>
      <c r="W218" s="287"/>
      <c r="X218" s="287"/>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v>0</v>
      </c>
      <c r="BJ218" s="283">
        <v>0</v>
      </c>
      <c r="BK218" s="283">
        <v>0</v>
      </c>
      <c r="BL218" s="283"/>
      <c r="BM218" s="283"/>
      <c r="BN218" s="283"/>
      <c r="BO218" s="283"/>
      <c r="BP218" s="283"/>
      <c r="BQ218" s="283"/>
      <c r="BR218" s="283"/>
      <c r="BS218" s="283"/>
      <c r="BT218" s="283"/>
      <c r="BU218" s="283"/>
      <c r="BV218" s="283"/>
      <c r="BW218" s="283"/>
      <c r="BX218" s="283"/>
      <c r="BY218" s="283"/>
      <c r="BZ218" s="283"/>
      <c r="CA218" s="283"/>
      <c r="CB218" s="283"/>
      <c r="CC218" s="283"/>
      <c r="CD218" s="283"/>
      <c r="CE218" s="283"/>
      <c r="CF218" s="283"/>
      <c r="CG218" s="283"/>
      <c r="CH218" s="283"/>
      <c r="CI218" s="286" t="str">
        <f t="shared" si="59"/>
        <v>Small</v>
      </c>
      <c r="CJ218" s="283"/>
      <c r="CK218" s="283"/>
      <c r="CN218"/>
    </row>
    <row r="219" spans="1:92" s="201" customFormat="1">
      <c r="A219" s="287" t="s">
        <v>227</v>
      </c>
      <c r="B219" s="287" t="s">
        <v>515</v>
      </c>
      <c r="C219" s="287" t="s">
        <v>76</v>
      </c>
      <c r="D219" s="564">
        <v>2022</v>
      </c>
      <c r="E219" s="284">
        <f t="shared" si="45"/>
        <v>11</v>
      </c>
      <c r="F219" s="284">
        <f t="shared" si="46"/>
        <v>0</v>
      </c>
      <c r="G219" s="284">
        <f t="shared" si="47"/>
        <v>0</v>
      </c>
      <c r="H219" s="284">
        <f t="shared" si="48"/>
        <v>11</v>
      </c>
      <c r="I219" s="284">
        <f t="shared" si="49"/>
        <v>0</v>
      </c>
      <c r="J219" s="284">
        <f t="shared" si="50"/>
        <v>0</v>
      </c>
      <c r="K219" s="284">
        <f t="shared" si="51"/>
        <v>0</v>
      </c>
      <c r="L219" s="284">
        <f t="shared" si="52"/>
        <v>11</v>
      </c>
      <c r="M219" s="284">
        <f t="shared" si="53"/>
        <v>0</v>
      </c>
      <c r="N219" s="284">
        <f t="shared" si="54"/>
        <v>0</v>
      </c>
      <c r="O219" s="284">
        <f t="shared" si="55"/>
        <v>11</v>
      </c>
      <c r="P219" s="284">
        <f t="shared" si="56"/>
        <v>11</v>
      </c>
      <c r="Q219" s="284">
        <f t="shared" si="57"/>
        <v>11</v>
      </c>
      <c r="R219" s="284">
        <f t="shared" si="58"/>
        <v>11</v>
      </c>
      <c r="S219" s="287"/>
      <c r="T219" s="287"/>
      <c r="U219" s="287"/>
      <c r="V219" s="287"/>
      <c r="W219" s="287"/>
      <c r="X219" s="287"/>
      <c r="Y219" s="283">
        <v>0</v>
      </c>
      <c r="Z219" s="283">
        <v>0</v>
      </c>
      <c r="AA219" s="283"/>
      <c r="AB219" s="283"/>
      <c r="AC219" s="283"/>
      <c r="AD219" s="283"/>
      <c r="AE219" s="283">
        <v>0</v>
      </c>
      <c r="AF219" s="283">
        <v>0</v>
      </c>
      <c r="AG219" s="283"/>
      <c r="AH219" s="283"/>
      <c r="AI219" s="283"/>
      <c r="AJ219" s="283"/>
      <c r="AK219" s="283">
        <v>0</v>
      </c>
      <c r="AL219" s="283">
        <v>0</v>
      </c>
      <c r="AM219" s="283"/>
      <c r="AN219" s="283"/>
      <c r="AO219" s="283"/>
      <c r="AP219" s="283"/>
      <c r="AQ219" s="283">
        <v>11</v>
      </c>
      <c r="AR219" s="283">
        <v>11</v>
      </c>
      <c r="AS219" s="283"/>
      <c r="AT219" s="283"/>
      <c r="AU219" s="283"/>
      <c r="AV219" s="283"/>
      <c r="AW219" s="283">
        <v>0</v>
      </c>
      <c r="AX219" s="283">
        <v>0</v>
      </c>
      <c r="AY219" s="283"/>
      <c r="AZ219" s="283"/>
      <c r="BA219" s="283"/>
      <c r="BB219" s="283"/>
      <c r="BC219" s="283">
        <v>0</v>
      </c>
      <c r="BD219" s="283">
        <v>0</v>
      </c>
      <c r="BE219" s="283"/>
      <c r="BF219" s="283"/>
      <c r="BG219" s="283"/>
      <c r="BH219" s="283"/>
      <c r="BI219" s="283"/>
      <c r="BJ219" s="283"/>
      <c r="BK219" s="283"/>
      <c r="BL219" s="283"/>
      <c r="BM219" s="283"/>
      <c r="BN219" s="283"/>
      <c r="BO219" s="283"/>
      <c r="BP219" s="283"/>
      <c r="BQ219" s="283"/>
      <c r="BR219" s="283"/>
      <c r="BS219" s="283"/>
      <c r="BT219" s="283"/>
      <c r="BU219" s="283"/>
      <c r="BV219" s="283"/>
      <c r="BW219" s="283"/>
      <c r="BX219" s="283"/>
      <c r="BY219" s="283"/>
      <c r="BZ219" s="283"/>
      <c r="CA219" s="283"/>
      <c r="CB219" s="283"/>
      <c r="CC219" s="283"/>
      <c r="CD219" s="283"/>
      <c r="CE219" s="283"/>
      <c r="CF219" s="283"/>
      <c r="CG219" s="283"/>
      <c r="CH219" s="283"/>
      <c r="CI219" s="286" t="str">
        <f t="shared" si="59"/>
        <v>Small</v>
      </c>
      <c r="CJ219" s="283"/>
      <c r="CK219" s="283"/>
      <c r="CN219"/>
    </row>
    <row r="220" spans="1:92" s="201" customFormat="1">
      <c r="A220" s="287" t="s">
        <v>198</v>
      </c>
      <c r="B220" s="287" t="s">
        <v>417</v>
      </c>
      <c r="C220" s="287" t="s">
        <v>76</v>
      </c>
      <c r="D220" s="564">
        <v>2022</v>
      </c>
      <c r="E220" s="284">
        <f t="shared" si="45"/>
        <v>4</v>
      </c>
      <c r="F220" s="284">
        <f t="shared" si="46"/>
        <v>6</v>
      </c>
      <c r="G220" s="284">
        <f t="shared" si="47"/>
        <v>0</v>
      </c>
      <c r="H220" s="284">
        <f t="shared" si="48"/>
        <v>10</v>
      </c>
      <c r="I220" s="284">
        <f t="shared" si="49"/>
        <v>0</v>
      </c>
      <c r="J220" s="284">
        <f t="shared" si="50"/>
        <v>0</v>
      </c>
      <c r="K220" s="284">
        <f t="shared" si="51"/>
        <v>0</v>
      </c>
      <c r="L220" s="284">
        <f t="shared" si="52"/>
        <v>10</v>
      </c>
      <c r="M220" s="284">
        <f t="shared" si="53"/>
        <v>0</v>
      </c>
      <c r="N220" s="284">
        <f t="shared" si="54"/>
        <v>0</v>
      </c>
      <c r="O220" s="284">
        <f t="shared" si="55"/>
        <v>10</v>
      </c>
      <c r="P220" s="284">
        <f t="shared" si="56"/>
        <v>10</v>
      </c>
      <c r="Q220" s="284">
        <f t="shared" si="57"/>
        <v>10</v>
      </c>
      <c r="R220" s="284">
        <f t="shared" si="58"/>
        <v>10</v>
      </c>
      <c r="S220" s="287"/>
      <c r="T220" s="287"/>
      <c r="U220" s="287"/>
      <c r="V220" s="287"/>
      <c r="W220" s="287"/>
      <c r="X220" s="287"/>
      <c r="Y220" s="283">
        <v>0</v>
      </c>
      <c r="Z220" s="283">
        <v>0</v>
      </c>
      <c r="AA220" s="283">
        <v>0</v>
      </c>
      <c r="AB220" s="283">
        <v>0</v>
      </c>
      <c r="AC220" s="283"/>
      <c r="AD220" s="283"/>
      <c r="AE220" s="283">
        <v>0</v>
      </c>
      <c r="AF220" s="283">
        <v>0</v>
      </c>
      <c r="AG220" s="283">
        <v>0</v>
      </c>
      <c r="AH220" s="283">
        <v>0</v>
      </c>
      <c r="AI220" s="283"/>
      <c r="AJ220" s="283"/>
      <c r="AK220" s="283">
        <v>0</v>
      </c>
      <c r="AL220" s="283">
        <v>0</v>
      </c>
      <c r="AM220" s="283">
        <v>0</v>
      </c>
      <c r="AN220" s="283">
        <v>0</v>
      </c>
      <c r="AO220" s="283"/>
      <c r="AP220" s="283"/>
      <c r="AQ220" s="283">
        <v>0</v>
      </c>
      <c r="AR220" s="283">
        <v>0</v>
      </c>
      <c r="AS220" s="283">
        <v>0</v>
      </c>
      <c r="AT220" s="283">
        <v>0</v>
      </c>
      <c r="AU220" s="283"/>
      <c r="AV220" s="283"/>
      <c r="AW220" s="283">
        <v>0</v>
      </c>
      <c r="AX220" s="283">
        <v>0</v>
      </c>
      <c r="AY220" s="283">
        <v>0</v>
      </c>
      <c r="AZ220" s="283">
        <v>0</v>
      </c>
      <c r="BA220" s="283"/>
      <c r="BB220" s="283"/>
      <c r="BC220" s="283">
        <v>4</v>
      </c>
      <c r="BD220" s="283">
        <v>4</v>
      </c>
      <c r="BE220" s="283">
        <v>6</v>
      </c>
      <c r="BF220" s="283">
        <v>6</v>
      </c>
      <c r="BG220" s="283"/>
      <c r="BH220" s="283"/>
      <c r="BI220" s="283"/>
      <c r="BJ220" s="283"/>
      <c r="BK220" s="283"/>
      <c r="BL220" s="283"/>
      <c r="BM220" s="283"/>
      <c r="BN220" s="283"/>
      <c r="BO220" s="283"/>
      <c r="BP220" s="283"/>
      <c r="BQ220" s="283"/>
      <c r="BR220" s="283"/>
      <c r="BS220" s="283"/>
      <c r="BT220" s="283"/>
      <c r="BU220" s="283"/>
      <c r="BV220" s="283"/>
      <c r="BW220" s="283"/>
      <c r="BX220" s="283"/>
      <c r="BY220" s="283"/>
      <c r="BZ220" s="283"/>
      <c r="CA220" s="283"/>
      <c r="CB220" s="283"/>
      <c r="CC220" s="283"/>
      <c r="CD220" s="283"/>
      <c r="CE220" s="283"/>
      <c r="CF220" s="283"/>
      <c r="CG220" s="283"/>
      <c r="CH220" s="283"/>
      <c r="CI220" s="286" t="str">
        <f t="shared" si="59"/>
        <v>Small</v>
      </c>
      <c r="CJ220" s="283"/>
      <c r="CK220" s="283"/>
      <c r="CN220"/>
    </row>
    <row r="221" spans="1:92" s="201" customFormat="1">
      <c r="A221" s="287" t="s">
        <v>217</v>
      </c>
      <c r="B221" s="287" t="s">
        <v>461</v>
      </c>
      <c r="C221" s="287" t="s">
        <v>76</v>
      </c>
      <c r="D221" s="564">
        <v>2022</v>
      </c>
      <c r="E221" s="284">
        <f t="shared" si="45"/>
        <v>3</v>
      </c>
      <c r="F221" s="284">
        <f t="shared" si="46"/>
        <v>0</v>
      </c>
      <c r="G221" s="284">
        <f t="shared" si="47"/>
        <v>0</v>
      </c>
      <c r="H221" s="284">
        <f t="shared" si="48"/>
        <v>3</v>
      </c>
      <c r="I221" s="284">
        <f t="shared" si="49"/>
        <v>0</v>
      </c>
      <c r="J221" s="284">
        <f t="shared" si="50"/>
        <v>0</v>
      </c>
      <c r="K221" s="284">
        <f t="shared" si="51"/>
        <v>0</v>
      </c>
      <c r="L221" s="284">
        <f t="shared" si="52"/>
        <v>3</v>
      </c>
      <c r="M221" s="284">
        <f t="shared" si="53"/>
        <v>0</v>
      </c>
      <c r="N221" s="284">
        <f t="shared" si="54"/>
        <v>0</v>
      </c>
      <c r="O221" s="284">
        <f t="shared" si="55"/>
        <v>3</v>
      </c>
      <c r="P221" s="284">
        <f t="shared" si="56"/>
        <v>3</v>
      </c>
      <c r="Q221" s="284">
        <f t="shared" si="57"/>
        <v>3</v>
      </c>
      <c r="R221" s="284">
        <f t="shared" si="58"/>
        <v>3</v>
      </c>
      <c r="S221" s="287"/>
      <c r="T221" s="287"/>
      <c r="U221" s="287"/>
      <c r="V221" s="287"/>
      <c r="W221" s="287"/>
      <c r="X221" s="287"/>
      <c r="Y221" s="283">
        <v>0</v>
      </c>
      <c r="Z221" s="283">
        <v>0</v>
      </c>
      <c r="AA221" s="283"/>
      <c r="AB221" s="283"/>
      <c r="AC221" s="283"/>
      <c r="AD221" s="283"/>
      <c r="AE221" s="283">
        <v>0</v>
      </c>
      <c r="AF221" s="283">
        <v>0</v>
      </c>
      <c r="AG221" s="283"/>
      <c r="AH221" s="283"/>
      <c r="AI221" s="283"/>
      <c r="AJ221" s="283"/>
      <c r="AK221" s="283">
        <v>0</v>
      </c>
      <c r="AL221" s="283">
        <v>0</v>
      </c>
      <c r="AM221" s="283"/>
      <c r="AN221" s="283"/>
      <c r="AO221" s="283"/>
      <c r="AP221" s="283"/>
      <c r="AQ221" s="283">
        <v>3</v>
      </c>
      <c r="AR221" s="283">
        <v>3</v>
      </c>
      <c r="AS221" s="283"/>
      <c r="AT221" s="283"/>
      <c r="AU221" s="283"/>
      <c r="AV221" s="283"/>
      <c r="AW221" s="283">
        <v>0</v>
      </c>
      <c r="AX221" s="283">
        <v>0</v>
      </c>
      <c r="AY221" s="283"/>
      <c r="AZ221" s="283"/>
      <c r="BA221" s="283"/>
      <c r="BB221" s="283"/>
      <c r="BC221" s="283">
        <v>0</v>
      </c>
      <c r="BD221" s="283">
        <v>0</v>
      </c>
      <c r="BE221" s="283"/>
      <c r="BF221" s="283"/>
      <c r="BG221" s="283"/>
      <c r="BH221" s="283"/>
      <c r="BI221" s="283"/>
      <c r="BJ221" s="283"/>
      <c r="BK221" s="283"/>
      <c r="BL221" s="283"/>
      <c r="BM221" s="283"/>
      <c r="BN221" s="283"/>
      <c r="BO221" s="283"/>
      <c r="BP221" s="283"/>
      <c r="BQ221" s="283"/>
      <c r="BR221" s="283"/>
      <c r="BS221" s="283"/>
      <c r="BT221" s="283"/>
      <c r="BU221" s="283"/>
      <c r="BV221" s="283"/>
      <c r="BW221" s="283"/>
      <c r="BX221" s="283"/>
      <c r="BY221" s="283"/>
      <c r="BZ221" s="283"/>
      <c r="CA221" s="283"/>
      <c r="CB221" s="283"/>
      <c r="CC221" s="283"/>
      <c r="CD221" s="283"/>
      <c r="CE221" s="283"/>
      <c r="CF221" s="283"/>
      <c r="CG221" s="283"/>
      <c r="CH221" s="283"/>
      <c r="CI221" s="286" t="str">
        <f t="shared" si="59"/>
        <v>Small</v>
      </c>
      <c r="CJ221" s="283"/>
      <c r="CK221" s="283"/>
      <c r="CN221"/>
    </row>
    <row r="222" spans="1:92" s="201" customFormat="1">
      <c r="A222" s="287" t="s">
        <v>204</v>
      </c>
      <c r="B222" s="287" t="s">
        <v>474</v>
      </c>
      <c r="C222" s="287" t="s">
        <v>76</v>
      </c>
      <c r="D222" s="564">
        <v>2022</v>
      </c>
      <c r="E222" s="284">
        <f t="shared" si="45"/>
        <v>7</v>
      </c>
      <c r="F222" s="284">
        <f t="shared" si="46"/>
        <v>0</v>
      </c>
      <c r="G222" s="284">
        <f t="shared" si="47"/>
        <v>0</v>
      </c>
      <c r="H222" s="284">
        <f t="shared" si="48"/>
        <v>7</v>
      </c>
      <c r="I222" s="284">
        <f t="shared" si="49"/>
        <v>0</v>
      </c>
      <c r="J222" s="284">
        <f t="shared" si="50"/>
        <v>0</v>
      </c>
      <c r="K222" s="284">
        <f t="shared" si="51"/>
        <v>0</v>
      </c>
      <c r="L222" s="284">
        <f t="shared" si="52"/>
        <v>7</v>
      </c>
      <c r="M222" s="284">
        <f t="shared" si="53"/>
        <v>0</v>
      </c>
      <c r="N222" s="284">
        <f t="shared" si="54"/>
        <v>0</v>
      </c>
      <c r="O222" s="284">
        <f t="shared" si="55"/>
        <v>7</v>
      </c>
      <c r="P222" s="284">
        <f t="shared" si="56"/>
        <v>7</v>
      </c>
      <c r="Q222" s="284">
        <f t="shared" si="57"/>
        <v>7</v>
      </c>
      <c r="R222" s="284">
        <f t="shared" si="58"/>
        <v>7</v>
      </c>
      <c r="S222" s="287"/>
      <c r="T222" s="287"/>
      <c r="U222" s="287"/>
      <c r="V222" s="287"/>
      <c r="W222" s="287"/>
      <c r="X222" s="287"/>
      <c r="Y222" s="283">
        <v>0</v>
      </c>
      <c r="Z222" s="283">
        <v>0</v>
      </c>
      <c r="AA222" s="283"/>
      <c r="AB222" s="283"/>
      <c r="AC222" s="283"/>
      <c r="AD222" s="283"/>
      <c r="AE222" s="283">
        <v>0</v>
      </c>
      <c r="AF222" s="283">
        <v>0</v>
      </c>
      <c r="AG222" s="283"/>
      <c r="AH222" s="283"/>
      <c r="AI222" s="283"/>
      <c r="AJ222" s="283"/>
      <c r="AK222" s="283">
        <v>0</v>
      </c>
      <c r="AL222" s="283">
        <v>0</v>
      </c>
      <c r="AM222" s="283"/>
      <c r="AN222" s="283"/>
      <c r="AO222" s="283"/>
      <c r="AP222" s="283"/>
      <c r="AQ222" s="283">
        <v>0</v>
      </c>
      <c r="AR222" s="283">
        <v>0</v>
      </c>
      <c r="AS222" s="283"/>
      <c r="AT222" s="283"/>
      <c r="AU222" s="283"/>
      <c r="AV222" s="283"/>
      <c r="AW222" s="283">
        <v>0</v>
      </c>
      <c r="AX222" s="283">
        <v>0</v>
      </c>
      <c r="AY222" s="283"/>
      <c r="AZ222" s="283"/>
      <c r="BA222" s="283"/>
      <c r="BB222" s="283"/>
      <c r="BC222" s="283">
        <v>7</v>
      </c>
      <c r="BD222" s="283">
        <v>7</v>
      </c>
      <c r="BE222" s="283"/>
      <c r="BF222" s="283"/>
      <c r="BG222" s="283"/>
      <c r="BH222" s="283"/>
      <c r="BI222" s="283"/>
      <c r="BJ222" s="283"/>
      <c r="BK222" s="283"/>
      <c r="BL222" s="283"/>
      <c r="BM222" s="283"/>
      <c r="BN222" s="283"/>
      <c r="BO222" s="283"/>
      <c r="BP222" s="283"/>
      <c r="BQ222" s="283"/>
      <c r="BR222" s="283"/>
      <c r="BS222" s="283"/>
      <c r="BT222" s="283"/>
      <c r="BU222" s="283"/>
      <c r="BV222" s="283"/>
      <c r="BW222" s="283"/>
      <c r="BX222" s="283"/>
      <c r="BY222" s="283"/>
      <c r="BZ222" s="283"/>
      <c r="CA222" s="283"/>
      <c r="CB222" s="283"/>
      <c r="CC222" s="283"/>
      <c r="CD222" s="283"/>
      <c r="CE222" s="283"/>
      <c r="CF222" s="283"/>
      <c r="CG222" s="283"/>
      <c r="CH222" s="283"/>
      <c r="CI222" s="286" t="str">
        <f t="shared" si="59"/>
        <v>Small</v>
      </c>
      <c r="CJ222" s="283"/>
      <c r="CK222" s="283"/>
      <c r="CN222"/>
    </row>
    <row r="223" spans="1:92" s="201" customFormat="1">
      <c r="A223" s="287" t="s">
        <v>130</v>
      </c>
      <c r="B223" s="287" t="s">
        <v>495</v>
      </c>
      <c r="C223" s="287" t="s">
        <v>76</v>
      </c>
      <c r="D223" s="564">
        <v>2022</v>
      </c>
      <c r="E223" s="284">
        <f t="shared" si="45"/>
        <v>2</v>
      </c>
      <c r="F223" s="284">
        <f t="shared" si="46"/>
        <v>0</v>
      </c>
      <c r="G223" s="284">
        <f t="shared" si="47"/>
        <v>1</v>
      </c>
      <c r="H223" s="284">
        <f t="shared" si="48"/>
        <v>3</v>
      </c>
      <c r="I223" s="284">
        <f t="shared" si="49"/>
        <v>0</v>
      </c>
      <c r="J223" s="284">
        <f t="shared" si="50"/>
        <v>0</v>
      </c>
      <c r="K223" s="284">
        <f t="shared" si="51"/>
        <v>0</v>
      </c>
      <c r="L223" s="284">
        <f t="shared" si="52"/>
        <v>3</v>
      </c>
      <c r="M223" s="284">
        <f t="shared" si="53"/>
        <v>0</v>
      </c>
      <c r="N223" s="284">
        <f t="shared" si="54"/>
        <v>0</v>
      </c>
      <c r="O223" s="284">
        <f t="shared" si="55"/>
        <v>3</v>
      </c>
      <c r="P223" s="284">
        <f t="shared" si="56"/>
        <v>3</v>
      </c>
      <c r="Q223" s="284">
        <f t="shared" si="57"/>
        <v>3</v>
      </c>
      <c r="R223" s="284">
        <f t="shared" si="58"/>
        <v>3</v>
      </c>
      <c r="S223" s="287"/>
      <c r="T223" s="287"/>
      <c r="U223" s="287"/>
      <c r="V223" s="287"/>
      <c r="W223" s="287"/>
      <c r="X223" s="287"/>
      <c r="Y223" s="283">
        <v>2</v>
      </c>
      <c r="Z223" s="283">
        <v>2</v>
      </c>
      <c r="AA223" s="283"/>
      <c r="AB223" s="283"/>
      <c r="AC223" s="283">
        <v>1</v>
      </c>
      <c r="AD223" s="283">
        <v>1</v>
      </c>
      <c r="AE223" s="283">
        <v>0</v>
      </c>
      <c r="AF223" s="283">
        <v>0</v>
      </c>
      <c r="AG223" s="283"/>
      <c r="AH223" s="283"/>
      <c r="AI223" s="283">
        <v>0</v>
      </c>
      <c r="AJ223" s="283">
        <v>0</v>
      </c>
      <c r="AK223" s="283">
        <v>0</v>
      </c>
      <c r="AL223" s="283">
        <v>0</v>
      </c>
      <c r="AM223" s="283"/>
      <c r="AN223" s="283"/>
      <c r="AO223" s="283">
        <v>0</v>
      </c>
      <c r="AP223" s="283">
        <v>0</v>
      </c>
      <c r="AQ223" s="283">
        <v>0</v>
      </c>
      <c r="AR223" s="283">
        <v>0</v>
      </c>
      <c r="AS223" s="283"/>
      <c r="AT223" s="283"/>
      <c r="AU223" s="283">
        <v>0</v>
      </c>
      <c r="AV223" s="283">
        <v>0</v>
      </c>
      <c r="AW223" s="283">
        <v>0</v>
      </c>
      <c r="AX223" s="283">
        <v>0</v>
      </c>
      <c r="AY223" s="283"/>
      <c r="AZ223" s="283"/>
      <c r="BA223" s="283">
        <v>0</v>
      </c>
      <c r="BB223" s="283">
        <v>0</v>
      </c>
      <c r="BC223" s="283">
        <v>0</v>
      </c>
      <c r="BD223" s="283">
        <v>0</v>
      </c>
      <c r="BE223" s="283"/>
      <c r="BF223" s="283"/>
      <c r="BG223" s="283">
        <v>0</v>
      </c>
      <c r="BH223" s="283">
        <v>0</v>
      </c>
      <c r="BI223" s="283"/>
      <c r="BJ223" s="283"/>
      <c r="BK223" s="283"/>
      <c r="BL223" s="283"/>
      <c r="BM223" s="283"/>
      <c r="BN223" s="283"/>
      <c r="BO223" s="283"/>
      <c r="BP223" s="283"/>
      <c r="BQ223" s="283"/>
      <c r="BR223" s="283"/>
      <c r="BS223" s="283"/>
      <c r="BT223" s="283"/>
      <c r="BU223" s="283"/>
      <c r="BV223" s="283"/>
      <c r="BW223" s="283"/>
      <c r="BX223" s="283"/>
      <c r="BY223" s="283"/>
      <c r="BZ223" s="283"/>
      <c r="CA223" s="283"/>
      <c r="CB223" s="283"/>
      <c r="CC223" s="283"/>
      <c r="CD223" s="283"/>
      <c r="CE223" s="283"/>
      <c r="CF223" s="283"/>
      <c r="CG223" s="283"/>
      <c r="CH223" s="283"/>
      <c r="CI223" s="286" t="str">
        <f t="shared" si="59"/>
        <v>Small</v>
      </c>
      <c r="CJ223" s="283"/>
      <c r="CK223" s="283"/>
      <c r="CN223"/>
    </row>
    <row r="224" spans="1:92" s="201" customFormat="1">
      <c r="A224" s="287" t="s">
        <v>221</v>
      </c>
      <c r="B224" s="287" t="s">
        <v>464</v>
      </c>
      <c r="C224" s="287" t="s">
        <v>76</v>
      </c>
      <c r="D224" s="564">
        <v>2022</v>
      </c>
      <c r="E224" s="284">
        <f t="shared" si="45"/>
        <v>2</v>
      </c>
      <c r="F224" s="284">
        <f t="shared" si="46"/>
        <v>0</v>
      </c>
      <c r="G224" s="284">
        <f t="shared" si="47"/>
        <v>0</v>
      </c>
      <c r="H224" s="284">
        <f t="shared" si="48"/>
        <v>2</v>
      </c>
      <c r="I224" s="284">
        <f t="shared" si="49"/>
        <v>0</v>
      </c>
      <c r="J224" s="284">
        <f t="shared" si="50"/>
        <v>0</v>
      </c>
      <c r="K224" s="284">
        <f t="shared" si="51"/>
        <v>0</v>
      </c>
      <c r="L224" s="284">
        <f t="shared" si="52"/>
        <v>2</v>
      </c>
      <c r="M224" s="284">
        <f t="shared" si="53"/>
        <v>0</v>
      </c>
      <c r="N224" s="284">
        <f t="shared" si="54"/>
        <v>0</v>
      </c>
      <c r="O224" s="284">
        <f t="shared" si="55"/>
        <v>2</v>
      </c>
      <c r="P224" s="284">
        <f t="shared" si="56"/>
        <v>2</v>
      </c>
      <c r="Q224" s="284">
        <f t="shared" si="57"/>
        <v>2</v>
      </c>
      <c r="R224" s="284">
        <f t="shared" si="58"/>
        <v>2</v>
      </c>
      <c r="S224" s="287"/>
      <c r="T224" s="287"/>
      <c r="U224" s="287"/>
      <c r="V224" s="287"/>
      <c r="W224" s="287"/>
      <c r="X224" s="287"/>
      <c r="Y224" s="283">
        <v>0</v>
      </c>
      <c r="Z224" s="283">
        <v>0</v>
      </c>
      <c r="AA224" s="283"/>
      <c r="AB224" s="283"/>
      <c r="AC224" s="283"/>
      <c r="AD224" s="283"/>
      <c r="AE224" s="283">
        <v>0</v>
      </c>
      <c r="AF224" s="283">
        <v>0</v>
      </c>
      <c r="AG224" s="283"/>
      <c r="AH224" s="283"/>
      <c r="AI224" s="283"/>
      <c r="AJ224" s="283"/>
      <c r="AK224" s="283">
        <v>0</v>
      </c>
      <c r="AL224" s="283">
        <v>0</v>
      </c>
      <c r="AM224" s="283"/>
      <c r="AN224" s="283"/>
      <c r="AO224" s="283"/>
      <c r="AP224" s="283"/>
      <c r="AQ224" s="283">
        <v>2</v>
      </c>
      <c r="AR224" s="283">
        <v>2</v>
      </c>
      <c r="AS224" s="283"/>
      <c r="AT224" s="283"/>
      <c r="AU224" s="283"/>
      <c r="AV224" s="283"/>
      <c r="AW224" s="283">
        <v>0</v>
      </c>
      <c r="AX224" s="283">
        <v>0</v>
      </c>
      <c r="AY224" s="283"/>
      <c r="AZ224" s="283"/>
      <c r="BA224" s="283"/>
      <c r="BB224" s="283"/>
      <c r="BC224" s="283">
        <v>0</v>
      </c>
      <c r="BD224" s="283">
        <v>0</v>
      </c>
      <c r="BE224" s="283"/>
      <c r="BF224" s="283"/>
      <c r="BG224" s="283"/>
      <c r="BH224" s="283"/>
      <c r="BI224" s="283"/>
      <c r="BJ224" s="283"/>
      <c r="BK224" s="283"/>
      <c r="BL224" s="283"/>
      <c r="BM224" s="283"/>
      <c r="BN224" s="283"/>
      <c r="BO224" s="283"/>
      <c r="BP224" s="283"/>
      <c r="BQ224" s="283"/>
      <c r="BR224" s="283"/>
      <c r="BS224" s="283"/>
      <c r="BT224" s="283"/>
      <c r="BU224" s="283"/>
      <c r="BV224" s="283"/>
      <c r="BW224" s="283"/>
      <c r="BX224" s="283"/>
      <c r="BY224" s="283"/>
      <c r="BZ224" s="283"/>
      <c r="CA224" s="283"/>
      <c r="CB224" s="283"/>
      <c r="CC224" s="283"/>
      <c r="CD224" s="283"/>
      <c r="CE224" s="283"/>
      <c r="CF224" s="283"/>
      <c r="CG224" s="283"/>
      <c r="CH224" s="283"/>
      <c r="CI224" s="286" t="str">
        <f t="shared" si="59"/>
        <v>Small</v>
      </c>
      <c r="CJ224" s="283"/>
      <c r="CK224" s="283"/>
      <c r="CN224"/>
    </row>
    <row r="225" spans="1:92" s="201" customFormat="1">
      <c r="A225" s="287" t="s">
        <v>176</v>
      </c>
      <c r="B225" s="287" t="s">
        <v>465</v>
      </c>
      <c r="C225" s="287" t="s">
        <v>76</v>
      </c>
      <c r="D225" s="564">
        <v>2022</v>
      </c>
      <c r="E225" s="284">
        <f t="shared" si="45"/>
        <v>0</v>
      </c>
      <c r="F225" s="284">
        <f t="shared" si="46"/>
        <v>8128</v>
      </c>
      <c r="G225" s="284">
        <f t="shared" si="47"/>
        <v>3488</v>
      </c>
      <c r="H225" s="284">
        <f t="shared" si="48"/>
        <v>11616</v>
      </c>
      <c r="I225" s="284">
        <f t="shared" si="49"/>
        <v>0</v>
      </c>
      <c r="J225" s="284">
        <f t="shared" si="50"/>
        <v>0</v>
      </c>
      <c r="K225" s="284">
        <f t="shared" si="51"/>
        <v>0</v>
      </c>
      <c r="L225" s="284">
        <f t="shared" si="52"/>
        <v>11616</v>
      </c>
      <c r="M225" s="284">
        <f t="shared" si="53"/>
        <v>0</v>
      </c>
      <c r="N225" s="284">
        <f t="shared" si="54"/>
        <v>0</v>
      </c>
      <c r="O225" s="284">
        <f t="shared" si="55"/>
        <v>11616</v>
      </c>
      <c r="P225" s="284">
        <f t="shared" si="56"/>
        <v>11616</v>
      </c>
      <c r="Q225" s="284">
        <f t="shared" si="57"/>
        <v>11616</v>
      </c>
      <c r="R225" s="284">
        <f t="shared" si="58"/>
        <v>11616</v>
      </c>
      <c r="S225" s="287"/>
      <c r="T225" s="287"/>
      <c r="U225" s="287"/>
      <c r="V225" s="287"/>
      <c r="W225" s="287"/>
      <c r="X225" s="287"/>
      <c r="Y225" s="283"/>
      <c r="Z225" s="283"/>
      <c r="AA225" s="283">
        <v>7489</v>
      </c>
      <c r="AB225" s="283">
        <v>0</v>
      </c>
      <c r="AC225" s="283">
        <v>3395</v>
      </c>
      <c r="AD225" s="283">
        <v>0</v>
      </c>
      <c r="AE225" s="283"/>
      <c r="AF225" s="283"/>
      <c r="AG225" s="283">
        <v>0</v>
      </c>
      <c r="AH225" s="283">
        <v>0</v>
      </c>
      <c r="AI225" s="283">
        <v>0</v>
      </c>
      <c r="AJ225" s="283">
        <v>0</v>
      </c>
      <c r="AK225" s="283"/>
      <c r="AL225" s="283"/>
      <c r="AM225" s="283">
        <v>0</v>
      </c>
      <c r="AN225" s="283">
        <v>0</v>
      </c>
      <c r="AO225" s="283">
        <v>0</v>
      </c>
      <c r="AP225" s="283">
        <v>0</v>
      </c>
      <c r="AQ225" s="283"/>
      <c r="AR225" s="283"/>
      <c r="AS225" s="283">
        <v>0</v>
      </c>
      <c r="AT225" s="283">
        <v>0</v>
      </c>
      <c r="AU225" s="283">
        <v>0</v>
      </c>
      <c r="AV225" s="283">
        <v>0</v>
      </c>
      <c r="AW225" s="283"/>
      <c r="AX225" s="283"/>
      <c r="AY225" s="283">
        <v>639</v>
      </c>
      <c r="AZ225" s="283">
        <v>0</v>
      </c>
      <c r="BA225" s="283">
        <v>93</v>
      </c>
      <c r="BB225" s="283">
        <v>0</v>
      </c>
      <c r="BC225" s="283"/>
      <c r="BD225" s="283"/>
      <c r="BE225" s="283">
        <v>0</v>
      </c>
      <c r="BF225" s="283">
        <v>0</v>
      </c>
      <c r="BG225" s="283">
        <v>0</v>
      </c>
      <c r="BH225" s="283">
        <v>0</v>
      </c>
      <c r="BI225" s="283"/>
      <c r="BJ225" s="283"/>
      <c r="BK225" s="283"/>
      <c r="BL225" s="283"/>
      <c r="BM225" s="283"/>
      <c r="BN225" s="283"/>
      <c r="BO225" s="283"/>
      <c r="BP225" s="283"/>
      <c r="BQ225" s="283"/>
      <c r="BR225" s="283"/>
      <c r="BS225" s="283"/>
      <c r="BT225" s="283"/>
      <c r="BU225" s="283"/>
      <c r="BV225" s="283"/>
      <c r="BW225" s="283"/>
      <c r="BX225" s="283"/>
      <c r="BY225" s="283"/>
      <c r="BZ225" s="283"/>
      <c r="CA225" s="283"/>
      <c r="CB225" s="283"/>
      <c r="CC225" s="283"/>
      <c r="CD225" s="283"/>
      <c r="CE225" s="283"/>
      <c r="CF225" s="283"/>
      <c r="CG225" s="283"/>
      <c r="CH225" s="283"/>
      <c r="CI225" s="286" t="str">
        <f t="shared" si="59"/>
        <v>Small</v>
      </c>
      <c r="CJ225" s="283"/>
      <c r="CK225" s="283"/>
      <c r="CN225"/>
    </row>
    <row r="226" spans="1:92" s="201" customFormat="1">
      <c r="A226" s="287" t="s">
        <v>360</v>
      </c>
      <c r="B226" s="287" t="s">
        <v>463</v>
      </c>
      <c r="C226" s="287" t="s">
        <v>76</v>
      </c>
      <c r="D226" s="564">
        <v>2022</v>
      </c>
      <c r="E226" s="284">
        <f t="shared" si="45"/>
        <v>0</v>
      </c>
      <c r="F226" s="284">
        <f t="shared" si="46"/>
        <v>0</v>
      </c>
      <c r="G226" s="284">
        <f t="shared" si="47"/>
        <v>0</v>
      </c>
      <c r="H226" s="284">
        <f t="shared" si="48"/>
        <v>0</v>
      </c>
      <c r="I226" s="284">
        <f t="shared" si="49"/>
        <v>0</v>
      </c>
      <c r="J226" s="284">
        <f t="shared" si="50"/>
        <v>0</v>
      </c>
      <c r="K226" s="284">
        <f t="shared" si="51"/>
        <v>0</v>
      </c>
      <c r="L226" s="284">
        <f t="shared" si="52"/>
        <v>0</v>
      </c>
      <c r="M226" s="284">
        <f t="shared" si="53"/>
        <v>638</v>
      </c>
      <c r="N226" s="284">
        <f t="shared" si="54"/>
        <v>638</v>
      </c>
      <c r="O226" s="284">
        <f t="shared" si="55"/>
        <v>638</v>
      </c>
      <c r="P226" s="284">
        <f t="shared" si="56"/>
        <v>0</v>
      </c>
      <c r="Q226" s="284">
        <f t="shared" si="57"/>
        <v>638</v>
      </c>
      <c r="R226" s="284">
        <f t="shared" si="58"/>
        <v>638</v>
      </c>
      <c r="S226" s="287"/>
      <c r="T226" s="287"/>
      <c r="U226" s="287"/>
      <c r="V226" s="287"/>
      <c r="W226" s="287"/>
      <c r="X226" s="287"/>
      <c r="Y226" s="283"/>
      <c r="Z226" s="283"/>
      <c r="AA226" s="283"/>
      <c r="AB226" s="283"/>
      <c r="AC226" s="283"/>
      <c r="AD226" s="283"/>
      <c r="AE226" s="283"/>
      <c r="AF226" s="283"/>
      <c r="AG226" s="283"/>
      <c r="AH226" s="283"/>
      <c r="AI226" s="283"/>
      <c r="AJ226" s="283"/>
      <c r="AK226" s="283"/>
      <c r="AL226" s="283"/>
      <c r="AM226" s="283"/>
      <c r="AN226" s="283"/>
      <c r="AO226" s="283"/>
      <c r="AP226" s="283"/>
      <c r="AQ226" s="283"/>
      <c r="AR226" s="283"/>
      <c r="AS226" s="283"/>
      <c r="AT226" s="283"/>
      <c r="AU226" s="283"/>
      <c r="AV226" s="283"/>
      <c r="AW226" s="283"/>
      <c r="AX226" s="283"/>
      <c r="AY226" s="283"/>
      <c r="AZ226" s="283"/>
      <c r="BA226" s="283"/>
      <c r="BB226" s="283"/>
      <c r="BC226" s="283"/>
      <c r="BD226" s="283"/>
      <c r="BE226" s="283"/>
      <c r="BF226" s="283"/>
      <c r="BG226" s="283"/>
      <c r="BH226" s="283"/>
      <c r="BI226" s="283"/>
      <c r="BJ226" s="283"/>
      <c r="BK226" s="283"/>
      <c r="BL226" s="283"/>
      <c r="BM226" s="283"/>
      <c r="BN226" s="283"/>
      <c r="BO226" s="283"/>
      <c r="BP226" s="283"/>
      <c r="BQ226" s="283"/>
      <c r="BR226" s="283"/>
      <c r="BS226" s="283"/>
      <c r="BT226" s="283"/>
      <c r="BU226" s="283">
        <v>638</v>
      </c>
      <c r="BV226" s="283">
        <v>0</v>
      </c>
      <c r="BW226" s="283"/>
      <c r="BX226" s="283"/>
      <c r="BY226" s="283">
        <v>0</v>
      </c>
      <c r="BZ226" s="283"/>
      <c r="CA226" s="283"/>
      <c r="CB226" s="283"/>
      <c r="CC226" s="283"/>
      <c r="CD226" s="283"/>
      <c r="CE226" s="283"/>
      <c r="CF226" s="283"/>
      <c r="CG226" s="283"/>
      <c r="CH226" s="283"/>
      <c r="CI226" s="286" t="str">
        <f t="shared" si="59"/>
        <v>Small</v>
      </c>
      <c r="CJ226" s="283"/>
      <c r="CK226" s="283"/>
      <c r="CN226"/>
    </row>
    <row r="227" spans="1:92" s="201" customFormat="1">
      <c r="A227" s="287" t="s">
        <v>361</v>
      </c>
      <c r="B227" s="287" t="s">
        <v>470</v>
      </c>
      <c r="C227" s="287" t="s">
        <v>76</v>
      </c>
      <c r="D227" s="564">
        <v>2022</v>
      </c>
      <c r="E227" s="284">
        <f t="shared" si="45"/>
        <v>0</v>
      </c>
      <c r="F227" s="284">
        <f t="shared" si="46"/>
        <v>0</v>
      </c>
      <c r="G227" s="284">
        <f t="shared" si="47"/>
        <v>0</v>
      </c>
      <c r="H227" s="284">
        <f t="shared" si="48"/>
        <v>0</v>
      </c>
      <c r="I227" s="284">
        <f t="shared" si="49"/>
        <v>0</v>
      </c>
      <c r="J227" s="284">
        <f t="shared" si="50"/>
        <v>0</v>
      </c>
      <c r="K227" s="284">
        <f t="shared" si="51"/>
        <v>0</v>
      </c>
      <c r="L227" s="284">
        <f t="shared" si="52"/>
        <v>0</v>
      </c>
      <c r="M227" s="284">
        <f t="shared" si="53"/>
        <v>2</v>
      </c>
      <c r="N227" s="284">
        <f t="shared" si="54"/>
        <v>2</v>
      </c>
      <c r="O227" s="284">
        <f t="shared" si="55"/>
        <v>2</v>
      </c>
      <c r="P227" s="284">
        <f t="shared" si="56"/>
        <v>0</v>
      </c>
      <c r="Q227" s="284">
        <f t="shared" si="57"/>
        <v>2</v>
      </c>
      <c r="R227" s="284">
        <f t="shared" si="58"/>
        <v>2</v>
      </c>
      <c r="S227" s="287"/>
      <c r="T227" s="287"/>
      <c r="U227" s="287"/>
      <c r="V227" s="287"/>
      <c r="W227" s="287"/>
      <c r="X227" s="287"/>
      <c r="Y227" s="283"/>
      <c r="Z227" s="283"/>
      <c r="AA227" s="283"/>
      <c r="AB227" s="283"/>
      <c r="AC227" s="283"/>
      <c r="AD227" s="283"/>
      <c r="AE227" s="283"/>
      <c r="AF227" s="283"/>
      <c r="AG227" s="283"/>
      <c r="AH227" s="283"/>
      <c r="AI227" s="283"/>
      <c r="AJ227" s="283"/>
      <c r="AK227" s="283"/>
      <c r="AL227" s="283"/>
      <c r="AM227" s="283"/>
      <c r="AN227" s="283"/>
      <c r="AO227" s="283"/>
      <c r="AP227" s="283"/>
      <c r="AQ227" s="283"/>
      <c r="AR227" s="283"/>
      <c r="AS227" s="283"/>
      <c r="AT227" s="283"/>
      <c r="AU227" s="283"/>
      <c r="AV227" s="283"/>
      <c r="AW227" s="283"/>
      <c r="AX227" s="283"/>
      <c r="AY227" s="283"/>
      <c r="AZ227" s="283"/>
      <c r="BA227" s="283"/>
      <c r="BB227" s="283"/>
      <c r="BC227" s="283"/>
      <c r="BD227" s="283"/>
      <c r="BE227" s="283"/>
      <c r="BF227" s="283"/>
      <c r="BG227" s="283"/>
      <c r="BH227" s="283"/>
      <c r="BI227" s="283"/>
      <c r="BJ227" s="283"/>
      <c r="BK227" s="283"/>
      <c r="BL227" s="283"/>
      <c r="BM227" s="283"/>
      <c r="BN227" s="283"/>
      <c r="BO227" s="283"/>
      <c r="BP227" s="283"/>
      <c r="BQ227" s="283"/>
      <c r="BR227" s="283"/>
      <c r="BS227" s="283"/>
      <c r="BT227" s="283"/>
      <c r="BU227" s="283">
        <v>2</v>
      </c>
      <c r="BV227" s="283">
        <v>0</v>
      </c>
      <c r="BW227" s="283"/>
      <c r="BX227" s="283"/>
      <c r="BY227" s="283">
        <v>0</v>
      </c>
      <c r="BZ227" s="283"/>
      <c r="CA227" s="283"/>
      <c r="CB227" s="283"/>
      <c r="CC227" s="283"/>
      <c r="CD227" s="283"/>
      <c r="CE227" s="283"/>
      <c r="CF227" s="283"/>
      <c r="CG227" s="283"/>
      <c r="CH227" s="283"/>
      <c r="CI227" s="286" t="str">
        <f t="shared" si="59"/>
        <v>Small</v>
      </c>
      <c r="CJ227" s="283"/>
      <c r="CK227" s="283"/>
      <c r="CN227"/>
    </row>
    <row r="228" spans="1:92" s="201" customFormat="1">
      <c r="A228" s="287" t="s">
        <v>150</v>
      </c>
      <c r="B228" s="287" t="s">
        <v>150</v>
      </c>
      <c r="C228" s="287" t="s">
        <v>76</v>
      </c>
      <c r="D228" s="564">
        <v>2022</v>
      </c>
      <c r="E228" s="284">
        <f t="shared" si="45"/>
        <v>0</v>
      </c>
      <c r="F228" s="284">
        <f t="shared" si="46"/>
        <v>0</v>
      </c>
      <c r="G228" s="284">
        <f t="shared" si="47"/>
        <v>632</v>
      </c>
      <c r="H228" s="284">
        <f t="shared" si="48"/>
        <v>632</v>
      </c>
      <c r="I228" s="284">
        <f t="shared" si="49"/>
        <v>0</v>
      </c>
      <c r="J228" s="284">
        <f t="shared" si="50"/>
        <v>0</v>
      </c>
      <c r="K228" s="284">
        <f t="shared" si="51"/>
        <v>0</v>
      </c>
      <c r="L228" s="284">
        <f t="shared" si="52"/>
        <v>632</v>
      </c>
      <c r="M228" s="284">
        <f t="shared" si="53"/>
        <v>0</v>
      </c>
      <c r="N228" s="284">
        <f t="shared" si="54"/>
        <v>0</v>
      </c>
      <c r="O228" s="284">
        <f t="shared" si="55"/>
        <v>632</v>
      </c>
      <c r="P228" s="284">
        <f t="shared" si="56"/>
        <v>1264</v>
      </c>
      <c r="Q228" s="284">
        <f t="shared" si="57"/>
        <v>1264</v>
      </c>
      <c r="R228" s="284">
        <f t="shared" si="58"/>
        <v>1264</v>
      </c>
      <c r="S228" s="287"/>
      <c r="T228" s="287"/>
      <c r="U228" s="287"/>
      <c r="V228" s="287"/>
      <c r="W228" s="287"/>
      <c r="X228" s="287"/>
      <c r="Y228" s="283"/>
      <c r="Z228" s="283"/>
      <c r="AA228" s="283"/>
      <c r="AB228" s="283"/>
      <c r="AC228" s="283">
        <v>632</v>
      </c>
      <c r="AD228" s="283">
        <v>0</v>
      </c>
      <c r="AE228" s="283"/>
      <c r="AF228" s="283"/>
      <c r="AG228" s="283"/>
      <c r="AH228" s="283"/>
      <c r="AI228" s="283">
        <v>0</v>
      </c>
      <c r="AJ228" s="283">
        <v>0</v>
      </c>
      <c r="AK228" s="283"/>
      <c r="AL228" s="283"/>
      <c r="AM228" s="283"/>
      <c r="AN228" s="283"/>
      <c r="AO228" s="283">
        <v>0</v>
      </c>
      <c r="AP228" s="283">
        <v>0</v>
      </c>
      <c r="AQ228" s="283"/>
      <c r="AR228" s="283"/>
      <c r="AS228" s="283"/>
      <c r="AT228" s="283"/>
      <c r="AU228" s="283">
        <v>0</v>
      </c>
      <c r="AV228" s="283">
        <v>0</v>
      </c>
      <c r="AW228" s="283"/>
      <c r="AX228" s="283"/>
      <c r="AY228" s="283"/>
      <c r="AZ228" s="283"/>
      <c r="BA228" s="283">
        <v>0</v>
      </c>
      <c r="BB228" s="283">
        <v>0</v>
      </c>
      <c r="BC228" s="283"/>
      <c r="BD228" s="283"/>
      <c r="BE228" s="283"/>
      <c r="BF228" s="283"/>
      <c r="BG228" s="283">
        <v>0</v>
      </c>
      <c r="BH228" s="283">
        <v>0</v>
      </c>
      <c r="BI228" s="283"/>
      <c r="BJ228" s="283"/>
      <c r="BK228" s="283"/>
      <c r="BL228" s="283"/>
      <c r="BM228" s="283"/>
      <c r="BN228" s="283"/>
      <c r="BO228" s="283"/>
      <c r="BP228" s="283"/>
      <c r="BQ228" s="283"/>
      <c r="BR228" s="283"/>
      <c r="BS228" s="283"/>
      <c r="BT228" s="283"/>
      <c r="BU228" s="283"/>
      <c r="BV228" s="283"/>
      <c r="BW228" s="283"/>
      <c r="BX228" s="283"/>
      <c r="BY228" s="283"/>
      <c r="BZ228" s="283"/>
      <c r="CA228" s="283"/>
      <c r="CB228" s="283"/>
      <c r="CC228" s="283"/>
      <c r="CD228" s="289">
        <v>632</v>
      </c>
      <c r="CE228" s="283"/>
      <c r="CF228" s="283"/>
      <c r="CG228" s="283"/>
      <c r="CH228" s="283"/>
      <c r="CI228" s="286" t="str">
        <f t="shared" si="59"/>
        <v>Small</v>
      </c>
      <c r="CJ228" s="283"/>
      <c r="CK228" s="283"/>
      <c r="CN228"/>
    </row>
    <row r="229" spans="1:92" s="201" customFormat="1">
      <c r="A229" s="287" t="s">
        <v>179</v>
      </c>
      <c r="B229" s="287" t="s">
        <v>477</v>
      </c>
      <c r="C229" s="287" t="s">
        <v>76</v>
      </c>
      <c r="D229" s="564">
        <v>2022</v>
      </c>
      <c r="E229" s="284">
        <f t="shared" si="45"/>
        <v>105</v>
      </c>
      <c r="F229" s="284">
        <f t="shared" si="46"/>
        <v>0</v>
      </c>
      <c r="G229" s="284">
        <f t="shared" si="47"/>
        <v>0</v>
      </c>
      <c r="H229" s="284">
        <f t="shared" si="48"/>
        <v>105</v>
      </c>
      <c r="I229" s="284">
        <f t="shared" si="49"/>
        <v>0</v>
      </c>
      <c r="J229" s="284">
        <f t="shared" si="50"/>
        <v>0</v>
      </c>
      <c r="K229" s="284">
        <f t="shared" si="51"/>
        <v>0</v>
      </c>
      <c r="L229" s="284">
        <f t="shared" si="52"/>
        <v>105</v>
      </c>
      <c r="M229" s="284">
        <f t="shared" si="53"/>
        <v>0</v>
      </c>
      <c r="N229" s="284">
        <f t="shared" si="54"/>
        <v>0</v>
      </c>
      <c r="O229" s="284">
        <f t="shared" si="55"/>
        <v>105</v>
      </c>
      <c r="P229" s="284">
        <f t="shared" si="56"/>
        <v>105</v>
      </c>
      <c r="Q229" s="284">
        <f t="shared" si="57"/>
        <v>105</v>
      </c>
      <c r="R229" s="284">
        <f t="shared" si="58"/>
        <v>105</v>
      </c>
      <c r="S229" s="287"/>
      <c r="T229" s="287"/>
      <c r="U229" s="287"/>
      <c r="V229" s="287"/>
      <c r="W229" s="287"/>
      <c r="X229" s="287"/>
      <c r="Y229" s="283">
        <v>0</v>
      </c>
      <c r="Z229" s="283">
        <v>0</v>
      </c>
      <c r="AA229" s="283"/>
      <c r="AB229" s="283"/>
      <c r="AC229" s="283"/>
      <c r="AD229" s="283"/>
      <c r="AE229" s="283">
        <v>0</v>
      </c>
      <c r="AF229" s="283">
        <v>0</v>
      </c>
      <c r="AG229" s="283"/>
      <c r="AH229" s="283"/>
      <c r="AI229" s="283"/>
      <c r="AJ229" s="283"/>
      <c r="AK229" s="283">
        <v>0</v>
      </c>
      <c r="AL229" s="283">
        <v>0</v>
      </c>
      <c r="AM229" s="283"/>
      <c r="AN229" s="283"/>
      <c r="AO229" s="283"/>
      <c r="AP229" s="283"/>
      <c r="AQ229" s="283">
        <v>0</v>
      </c>
      <c r="AR229" s="283">
        <v>0</v>
      </c>
      <c r="AS229" s="283"/>
      <c r="AT229" s="283"/>
      <c r="AU229" s="283"/>
      <c r="AV229" s="283"/>
      <c r="AW229" s="283">
        <v>0</v>
      </c>
      <c r="AX229" s="283">
        <v>0</v>
      </c>
      <c r="AY229" s="283"/>
      <c r="AZ229" s="283"/>
      <c r="BA229" s="283"/>
      <c r="BB229" s="283"/>
      <c r="BC229" s="283">
        <v>105</v>
      </c>
      <c r="BD229" s="283">
        <v>105</v>
      </c>
      <c r="BE229" s="283"/>
      <c r="BF229" s="283"/>
      <c r="BG229" s="283"/>
      <c r="BH229" s="283"/>
      <c r="BI229" s="283"/>
      <c r="BJ229" s="283"/>
      <c r="BK229" s="283"/>
      <c r="BL229" s="283"/>
      <c r="BM229" s="283"/>
      <c r="BN229" s="283"/>
      <c r="BO229" s="283"/>
      <c r="BP229" s="283"/>
      <c r="BQ229" s="283"/>
      <c r="BR229" s="283"/>
      <c r="BS229" s="283"/>
      <c r="BT229" s="283"/>
      <c r="BU229" s="283"/>
      <c r="BV229" s="283"/>
      <c r="BW229" s="283"/>
      <c r="BX229" s="283"/>
      <c r="BY229" s="283"/>
      <c r="BZ229" s="283"/>
      <c r="CA229" s="283"/>
      <c r="CB229" s="283"/>
      <c r="CC229" s="283"/>
      <c r="CD229" s="283"/>
      <c r="CE229" s="283"/>
      <c r="CF229" s="283"/>
      <c r="CG229" s="283"/>
      <c r="CH229" s="283"/>
      <c r="CI229" s="286" t="str">
        <f t="shared" si="59"/>
        <v>Small</v>
      </c>
      <c r="CJ229" s="283"/>
      <c r="CK229" s="283"/>
      <c r="CN229"/>
    </row>
    <row r="230" spans="1:92" s="201" customFormat="1">
      <c r="A230" s="283" t="s">
        <v>359</v>
      </c>
      <c r="B230" s="287" t="s">
        <v>457</v>
      </c>
      <c r="C230" s="287" t="s">
        <v>76</v>
      </c>
      <c r="D230" s="564">
        <v>2022</v>
      </c>
      <c r="E230" s="284">
        <f t="shared" si="45"/>
        <v>0</v>
      </c>
      <c r="F230" s="284">
        <f t="shared" si="46"/>
        <v>0</v>
      </c>
      <c r="G230" s="284">
        <f t="shared" si="47"/>
        <v>0</v>
      </c>
      <c r="H230" s="284">
        <f t="shared" si="48"/>
        <v>0</v>
      </c>
      <c r="I230" s="284">
        <f t="shared" si="49"/>
        <v>0</v>
      </c>
      <c r="J230" s="284">
        <f t="shared" si="50"/>
        <v>0</v>
      </c>
      <c r="K230" s="284">
        <f t="shared" si="51"/>
        <v>0</v>
      </c>
      <c r="L230" s="284">
        <f t="shared" si="52"/>
        <v>0</v>
      </c>
      <c r="M230" s="284">
        <f t="shared" si="53"/>
        <v>1</v>
      </c>
      <c r="N230" s="284">
        <f t="shared" si="54"/>
        <v>1</v>
      </c>
      <c r="O230" s="284">
        <f t="shared" si="55"/>
        <v>1</v>
      </c>
      <c r="P230" s="284">
        <f t="shared" si="56"/>
        <v>0</v>
      </c>
      <c r="Q230" s="284">
        <f t="shared" si="57"/>
        <v>1</v>
      </c>
      <c r="R230" s="284">
        <f t="shared" si="58"/>
        <v>1</v>
      </c>
      <c r="S230" s="287"/>
      <c r="T230" s="287"/>
      <c r="U230" s="287"/>
      <c r="V230" s="287"/>
      <c r="W230" s="287"/>
      <c r="X230" s="287"/>
      <c r="Y230" s="283"/>
      <c r="Z230" s="283"/>
      <c r="AA230" s="283"/>
      <c r="AB230" s="283"/>
      <c r="AC230" s="283"/>
      <c r="AD230" s="283"/>
      <c r="AE230" s="283"/>
      <c r="AF230" s="283"/>
      <c r="AG230" s="283"/>
      <c r="AH230" s="283"/>
      <c r="AI230" s="283"/>
      <c r="AJ230" s="283"/>
      <c r="AK230" s="283"/>
      <c r="AL230" s="283"/>
      <c r="AM230" s="283"/>
      <c r="AN230" s="283"/>
      <c r="AO230" s="283"/>
      <c r="AP230" s="283"/>
      <c r="AQ230" s="283"/>
      <c r="AR230" s="283"/>
      <c r="AS230" s="283"/>
      <c r="AT230" s="283"/>
      <c r="AU230" s="283"/>
      <c r="AV230" s="283"/>
      <c r="AW230" s="283"/>
      <c r="AX230" s="283"/>
      <c r="AY230" s="283"/>
      <c r="AZ230" s="283"/>
      <c r="BA230" s="283"/>
      <c r="BB230" s="283"/>
      <c r="BC230" s="283"/>
      <c r="BD230" s="283"/>
      <c r="BE230" s="283"/>
      <c r="BF230" s="283"/>
      <c r="BG230" s="283"/>
      <c r="BH230" s="283"/>
      <c r="BI230" s="283"/>
      <c r="BJ230" s="283"/>
      <c r="BK230" s="283"/>
      <c r="BL230" s="283"/>
      <c r="BM230" s="283"/>
      <c r="BN230" s="283"/>
      <c r="BO230" s="283"/>
      <c r="BP230" s="283"/>
      <c r="BQ230" s="283"/>
      <c r="BR230" s="283"/>
      <c r="BS230" s="283"/>
      <c r="BT230" s="283"/>
      <c r="BU230" s="283">
        <v>1</v>
      </c>
      <c r="BV230" s="283">
        <v>0</v>
      </c>
      <c r="BW230" s="283"/>
      <c r="BX230" s="283"/>
      <c r="BY230" s="283">
        <v>0</v>
      </c>
      <c r="BZ230" s="283"/>
      <c r="CA230" s="283"/>
      <c r="CB230" s="283"/>
      <c r="CC230" s="283"/>
      <c r="CD230" s="283"/>
      <c r="CE230" s="283"/>
      <c r="CF230" s="283"/>
      <c r="CG230" s="283"/>
      <c r="CH230" s="283"/>
      <c r="CI230" s="286" t="str">
        <f t="shared" si="59"/>
        <v>Small</v>
      </c>
      <c r="CJ230" s="283"/>
      <c r="CK230" s="283"/>
      <c r="CN230"/>
    </row>
    <row r="231" spans="1:92" s="201" customFormat="1">
      <c r="A231" s="287" t="s">
        <v>130</v>
      </c>
      <c r="B231" s="287" t="s">
        <v>497</v>
      </c>
      <c r="C231" s="287" t="s">
        <v>76</v>
      </c>
      <c r="D231" s="564">
        <v>2022</v>
      </c>
      <c r="E231" s="284">
        <f t="shared" si="45"/>
        <v>5</v>
      </c>
      <c r="F231" s="284">
        <f t="shared" si="46"/>
        <v>280</v>
      </c>
      <c r="G231" s="284">
        <f t="shared" si="47"/>
        <v>436</v>
      </c>
      <c r="H231" s="284">
        <f t="shared" si="48"/>
        <v>721</v>
      </c>
      <c r="I231" s="284">
        <f t="shared" si="49"/>
        <v>127806</v>
      </c>
      <c r="J231" s="284">
        <f t="shared" si="50"/>
        <v>0</v>
      </c>
      <c r="K231" s="284">
        <f t="shared" si="51"/>
        <v>127806</v>
      </c>
      <c r="L231" s="284">
        <f t="shared" si="52"/>
        <v>128527</v>
      </c>
      <c r="M231" s="284">
        <f t="shared" si="53"/>
        <v>0</v>
      </c>
      <c r="N231" s="284">
        <f t="shared" si="54"/>
        <v>0</v>
      </c>
      <c r="O231" s="284">
        <f t="shared" si="55"/>
        <v>128527</v>
      </c>
      <c r="P231" s="284">
        <f t="shared" si="56"/>
        <v>128527</v>
      </c>
      <c r="Q231" s="284">
        <f t="shared" si="57"/>
        <v>128527</v>
      </c>
      <c r="R231" s="284">
        <f t="shared" si="58"/>
        <v>128527</v>
      </c>
      <c r="S231" s="287"/>
      <c r="T231" s="287"/>
      <c r="U231" s="287"/>
      <c r="V231" s="287"/>
      <c r="W231" s="287"/>
      <c r="X231" s="287"/>
      <c r="Y231" s="283">
        <v>0</v>
      </c>
      <c r="Z231" s="283">
        <v>0</v>
      </c>
      <c r="AA231" s="283">
        <v>253</v>
      </c>
      <c r="AB231" s="283">
        <v>0</v>
      </c>
      <c r="AC231" s="283">
        <v>375</v>
      </c>
      <c r="AD231" s="283">
        <v>0</v>
      </c>
      <c r="AE231" s="283">
        <v>0</v>
      </c>
      <c r="AF231" s="283">
        <v>0</v>
      </c>
      <c r="AG231" s="283">
        <v>0</v>
      </c>
      <c r="AH231" s="283">
        <v>0</v>
      </c>
      <c r="AI231" s="283">
        <v>0</v>
      </c>
      <c r="AJ231" s="283">
        <v>0</v>
      </c>
      <c r="AK231" s="283">
        <v>5</v>
      </c>
      <c r="AL231" s="283">
        <v>0</v>
      </c>
      <c r="AM231" s="283">
        <v>4</v>
      </c>
      <c r="AN231" s="283">
        <v>0</v>
      </c>
      <c r="AO231" s="283">
        <v>54</v>
      </c>
      <c r="AP231" s="283">
        <v>0</v>
      </c>
      <c r="AQ231" s="283">
        <v>0</v>
      </c>
      <c r="AR231" s="283">
        <v>0</v>
      </c>
      <c r="AS231" s="283">
        <v>0</v>
      </c>
      <c r="AT231" s="283">
        <v>0</v>
      </c>
      <c r="AU231" s="283">
        <v>0</v>
      </c>
      <c r="AV231" s="283">
        <v>0</v>
      </c>
      <c r="AW231" s="283">
        <v>0</v>
      </c>
      <c r="AX231" s="283">
        <v>0</v>
      </c>
      <c r="AY231" s="283">
        <v>23</v>
      </c>
      <c r="AZ231" s="283">
        <v>0</v>
      </c>
      <c r="BA231" s="283">
        <v>7</v>
      </c>
      <c r="BB231" s="283">
        <v>0</v>
      </c>
      <c r="BC231" s="283">
        <v>0</v>
      </c>
      <c r="BD231" s="283">
        <v>0</v>
      </c>
      <c r="BE231" s="283">
        <v>0</v>
      </c>
      <c r="BF231" s="283">
        <v>0</v>
      </c>
      <c r="BG231" s="283">
        <v>0</v>
      </c>
      <c r="BH231" s="283">
        <v>0</v>
      </c>
      <c r="BI231" s="283">
        <v>0</v>
      </c>
      <c r="BJ231" s="283">
        <v>0</v>
      </c>
      <c r="BK231" s="283">
        <v>127806</v>
      </c>
      <c r="BL231" s="283"/>
      <c r="BM231" s="283"/>
      <c r="BN231" s="283"/>
      <c r="BO231" s="283"/>
      <c r="BP231" s="283"/>
      <c r="BQ231" s="283"/>
      <c r="BR231" s="283"/>
      <c r="BS231" s="283"/>
      <c r="BT231" s="283"/>
      <c r="BU231" s="283"/>
      <c r="BV231" s="283"/>
      <c r="BW231" s="283"/>
      <c r="BX231" s="283"/>
      <c r="BY231" s="283"/>
      <c r="BZ231" s="283"/>
      <c r="CA231" s="283"/>
      <c r="CB231" s="283"/>
      <c r="CC231" s="283"/>
      <c r="CD231" s="283"/>
      <c r="CE231" s="283"/>
      <c r="CF231" s="283"/>
      <c r="CG231" s="283"/>
      <c r="CH231" s="283"/>
      <c r="CI231" s="286" t="str">
        <f t="shared" si="59"/>
        <v>Large</v>
      </c>
      <c r="CJ231" s="283"/>
      <c r="CK231" s="283"/>
      <c r="CN231"/>
    </row>
    <row r="232" spans="1:92" s="201" customFormat="1">
      <c r="A232" s="287" t="s">
        <v>205</v>
      </c>
      <c r="B232" s="287" t="s">
        <v>486</v>
      </c>
      <c r="C232" s="287" t="s">
        <v>76</v>
      </c>
      <c r="D232" s="564">
        <v>2022</v>
      </c>
      <c r="E232" s="284">
        <f t="shared" si="45"/>
        <v>3</v>
      </c>
      <c r="F232" s="284">
        <f t="shared" si="46"/>
        <v>0</v>
      </c>
      <c r="G232" s="284">
        <f t="shared" si="47"/>
        <v>3860</v>
      </c>
      <c r="H232" s="284">
        <f t="shared" si="48"/>
        <v>3863</v>
      </c>
      <c r="I232" s="284">
        <f t="shared" si="49"/>
        <v>0</v>
      </c>
      <c r="J232" s="284">
        <f t="shared" si="50"/>
        <v>0</v>
      </c>
      <c r="K232" s="284">
        <f t="shared" si="51"/>
        <v>0</v>
      </c>
      <c r="L232" s="284">
        <f t="shared" si="52"/>
        <v>3863</v>
      </c>
      <c r="M232" s="284">
        <f t="shared" si="53"/>
        <v>0</v>
      </c>
      <c r="N232" s="284">
        <f t="shared" si="54"/>
        <v>0</v>
      </c>
      <c r="O232" s="284">
        <f t="shared" si="55"/>
        <v>3863</v>
      </c>
      <c r="P232" s="284">
        <f t="shared" si="56"/>
        <v>3863</v>
      </c>
      <c r="Q232" s="284">
        <f t="shared" si="57"/>
        <v>3863</v>
      </c>
      <c r="R232" s="284">
        <f t="shared" si="58"/>
        <v>3863</v>
      </c>
      <c r="S232" s="287"/>
      <c r="T232" s="287"/>
      <c r="U232" s="287"/>
      <c r="V232" s="287"/>
      <c r="W232" s="287"/>
      <c r="X232" s="287"/>
      <c r="Y232" s="283">
        <v>0</v>
      </c>
      <c r="Z232" s="283">
        <v>0</v>
      </c>
      <c r="AA232" s="283"/>
      <c r="AB232" s="283"/>
      <c r="AC232" s="283">
        <v>3860</v>
      </c>
      <c r="AD232" s="283">
        <v>3860</v>
      </c>
      <c r="AE232" s="283">
        <v>0</v>
      </c>
      <c r="AF232" s="283">
        <v>0</v>
      </c>
      <c r="AG232" s="283"/>
      <c r="AH232" s="283"/>
      <c r="AI232" s="283">
        <v>0</v>
      </c>
      <c r="AJ232" s="283">
        <v>0</v>
      </c>
      <c r="AK232" s="283">
        <v>0</v>
      </c>
      <c r="AL232" s="283">
        <v>0</v>
      </c>
      <c r="AM232" s="283"/>
      <c r="AN232" s="283"/>
      <c r="AO232" s="283">
        <v>0</v>
      </c>
      <c r="AP232" s="283">
        <v>0</v>
      </c>
      <c r="AQ232" s="283">
        <v>3</v>
      </c>
      <c r="AR232" s="283">
        <v>3</v>
      </c>
      <c r="AS232" s="283"/>
      <c r="AT232" s="283"/>
      <c r="AU232" s="283">
        <v>0</v>
      </c>
      <c r="AV232" s="283">
        <v>0</v>
      </c>
      <c r="AW232" s="283">
        <v>0</v>
      </c>
      <c r="AX232" s="283">
        <v>0</v>
      </c>
      <c r="AY232" s="283"/>
      <c r="AZ232" s="283"/>
      <c r="BA232" s="283">
        <v>0</v>
      </c>
      <c r="BB232" s="283">
        <v>0</v>
      </c>
      <c r="BC232" s="283">
        <v>0</v>
      </c>
      <c r="BD232" s="283">
        <v>0</v>
      </c>
      <c r="BE232" s="283"/>
      <c r="BF232" s="283"/>
      <c r="BG232" s="283">
        <v>0</v>
      </c>
      <c r="BH232" s="283">
        <v>0</v>
      </c>
      <c r="BI232" s="283"/>
      <c r="BJ232" s="283"/>
      <c r="BK232" s="283"/>
      <c r="BL232" s="283"/>
      <c r="BM232" s="283"/>
      <c r="BN232" s="283"/>
      <c r="BO232" s="283"/>
      <c r="BP232" s="283"/>
      <c r="BQ232" s="283"/>
      <c r="BR232" s="283"/>
      <c r="BS232" s="283"/>
      <c r="BT232" s="283"/>
      <c r="BU232" s="283"/>
      <c r="BV232" s="283"/>
      <c r="BW232" s="283"/>
      <c r="BX232" s="283"/>
      <c r="BY232" s="283"/>
      <c r="BZ232" s="283"/>
      <c r="CA232" s="283"/>
      <c r="CB232" s="283"/>
      <c r="CC232" s="283"/>
      <c r="CD232" s="283"/>
      <c r="CE232" s="283"/>
      <c r="CF232" s="283"/>
      <c r="CG232" s="283"/>
      <c r="CH232" s="283"/>
      <c r="CI232" s="286" t="str">
        <f t="shared" si="59"/>
        <v>Small</v>
      </c>
      <c r="CJ232" s="283"/>
      <c r="CK232" s="283"/>
      <c r="CN232"/>
    </row>
    <row r="233" spans="1:92" s="201" customFormat="1">
      <c r="A233" s="287" t="s">
        <v>218</v>
      </c>
      <c r="B233" s="287" t="s">
        <v>488</v>
      </c>
      <c r="C233" s="287" t="s">
        <v>76</v>
      </c>
      <c r="D233" s="564">
        <v>2022</v>
      </c>
      <c r="E233" s="284">
        <f t="shared" si="45"/>
        <v>0</v>
      </c>
      <c r="F233" s="284">
        <f t="shared" si="46"/>
        <v>0</v>
      </c>
      <c r="G233" s="284">
        <f t="shared" si="47"/>
        <v>835</v>
      </c>
      <c r="H233" s="284">
        <f t="shared" si="48"/>
        <v>835</v>
      </c>
      <c r="I233" s="284">
        <f t="shared" si="49"/>
        <v>0</v>
      </c>
      <c r="J233" s="284">
        <f t="shared" si="50"/>
        <v>0</v>
      </c>
      <c r="K233" s="284">
        <f t="shared" si="51"/>
        <v>0</v>
      </c>
      <c r="L233" s="284">
        <f t="shared" si="52"/>
        <v>835</v>
      </c>
      <c r="M233" s="284">
        <f t="shared" si="53"/>
        <v>0</v>
      </c>
      <c r="N233" s="284">
        <f t="shared" si="54"/>
        <v>0</v>
      </c>
      <c r="O233" s="284">
        <f t="shared" si="55"/>
        <v>835</v>
      </c>
      <c r="P233" s="284">
        <f t="shared" si="56"/>
        <v>835</v>
      </c>
      <c r="Q233" s="284">
        <f t="shared" si="57"/>
        <v>835</v>
      </c>
      <c r="R233" s="284">
        <f t="shared" si="58"/>
        <v>835</v>
      </c>
      <c r="S233" s="287"/>
      <c r="T233" s="287"/>
      <c r="U233" s="287"/>
      <c r="V233" s="287"/>
      <c r="W233" s="287"/>
      <c r="X233" s="287"/>
      <c r="Y233" s="283"/>
      <c r="Z233" s="283"/>
      <c r="AA233" s="283"/>
      <c r="AB233" s="283"/>
      <c r="AC233" s="283"/>
      <c r="AD233" s="283"/>
      <c r="AE233" s="283"/>
      <c r="AF233" s="283"/>
      <c r="AG233" s="283"/>
      <c r="AH233" s="283"/>
      <c r="AI233" s="283"/>
      <c r="AJ233" s="283"/>
      <c r="AK233" s="283"/>
      <c r="AL233" s="283"/>
      <c r="AM233" s="283"/>
      <c r="AN233" s="283"/>
      <c r="AO233" s="283"/>
      <c r="AP233" s="283"/>
      <c r="AQ233" s="283"/>
      <c r="AR233" s="283"/>
      <c r="AS233" s="283"/>
      <c r="AT233" s="283"/>
      <c r="AU233" s="283"/>
      <c r="AV233" s="283"/>
      <c r="AW233" s="283"/>
      <c r="AX233" s="283"/>
      <c r="AY233" s="283"/>
      <c r="AZ233" s="283"/>
      <c r="BA233" s="283"/>
      <c r="BB233" s="283"/>
      <c r="BC233" s="283"/>
      <c r="BD233" s="283"/>
      <c r="BE233" s="283"/>
      <c r="BF233" s="283"/>
      <c r="BG233" s="283"/>
      <c r="BH233" s="283"/>
      <c r="BI233" s="283">
        <v>0</v>
      </c>
      <c r="BJ233" s="283">
        <v>835</v>
      </c>
      <c r="BK233" s="283">
        <v>0</v>
      </c>
      <c r="BL233" s="283"/>
      <c r="BM233" s="283"/>
      <c r="BN233" s="283"/>
      <c r="BO233" s="283"/>
      <c r="BP233" s="283"/>
      <c r="BQ233" s="283"/>
      <c r="BR233" s="283"/>
      <c r="BS233" s="283"/>
      <c r="BT233" s="283"/>
      <c r="BU233" s="283"/>
      <c r="BV233" s="283"/>
      <c r="BW233" s="283"/>
      <c r="BX233" s="283"/>
      <c r="BY233" s="283"/>
      <c r="BZ233" s="283"/>
      <c r="CA233" s="283"/>
      <c r="CB233" s="283"/>
      <c r="CC233" s="283"/>
      <c r="CD233" s="283"/>
      <c r="CE233" s="283"/>
      <c r="CF233" s="283"/>
      <c r="CG233" s="283"/>
      <c r="CH233" s="283"/>
      <c r="CI233" s="286" t="str">
        <f t="shared" si="59"/>
        <v>Small</v>
      </c>
      <c r="CJ233" s="283"/>
      <c r="CK233" s="283"/>
      <c r="CN233"/>
    </row>
    <row r="234" spans="1:92" s="201" customFormat="1">
      <c r="A234" s="287" t="s">
        <v>226</v>
      </c>
      <c r="B234" s="287" t="s">
        <v>489</v>
      </c>
      <c r="C234" s="287" t="s">
        <v>76</v>
      </c>
      <c r="D234" s="564">
        <v>2022</v>
      </c>
      <c r="E234" s="284">
        <f t="shared" si="45"/>
        <v>1</v>
      </c>
      <c r="F234" s="284">
        <f t="shared" si="46"/>
        <v>0</v>
      </c>
      <c r="G234" s="284">
        <f t="shared" si="47"/>
        <v>0</v>
      </c>
      <c r="H234" s="284">
        <f t="shared" si="48"/>
        <v>1</v>
      </c>
      <c r="I234" s="284">
        <f t="shared" si="49"/>
        <v>0</v>
      </c>
      <c r="J234" s="284">
        <f t="shared" si="50"/>
        <v>0</v>
      </c>
      <c r="K234" s="284">
        <f t="shared" si="51"/>
        <v>0</v>
      </c>
      <c r="L234" s="284">
        <f t="shared" si="52"/>
        <v>1</v>
      </c>
      <c r="M234" s="284">
        <f t="shared" si="53"/>
        <v>0</v>
      </c>
      <c r="N234" s="284">
        <f t="shared" si="54"/>
        <v>0</v>
      </c>
      <c r="O234" s="284">
        <f t="shared" si="55"/>
        <v>1</v>
      </c>
      <c r="P234" s="284">
        <f t="shared" si="56"/>
        <v>1</v>
      </c>
      <c r="Q234" s="284">
        <f t="shared" si="57"/>
        <v>1</v>
      </c>
      <c r="R234" s="284">
        <f t="shared" si="58"/>
        <v>1</v>
      </c>
      <c r="S234" s="287"/>
      <c r="T234" s="287"/>
      <c r="U234" s="287"/>
      <c r="V234" s="287"/>
      <c r="W234" s="287"/>
      <c r="X234" s="287"/>
      <c r="Y234" s="283">
        <v>0</v>
      </c>
      <c r="Z234" s="283">
        <v>0</v>
      </c>
      <c r="AA234" s="283"/>
      <c r="AB234" s="283"/>
      <c r="AC234" s="283"/>
      <c r="AD234" s="283"/>
      <c r="AE234" s="283">
        <v>0</v>
      </c>
      <c r="AF234" s="283">
        <v>0</v>
      </c>
      <c r="AG234" s="283"/>
      <c r="AH234" s="283"/>
      <c r="AI234" s="283"/>
      <c r="AJ234" s="283"/>
      <c r="AK234" s="283">
        <v>0</v>
      </c>
      <c r="AL234" s="283">
        <v>0</v>
      </c>
      <c r="AM234" s="283"/>
      <c r="AN234" s="283"/>
      <c r="AO234" s="283"/>
      <c r="AP234" s="283"/>
      <c r="AQ234" s="283">
        <v>0</v>
      </c>
      <c r="AR234" s="283">
        <v>0</v>
      </c>
      <c r="AS234" s="283"/>
      <c r="AT234" s="283"/>
      <c r="AU234" s="283"/>
      <c r="AV234" s="283"/>
      <c r="AW234" s="283">
        <v>0</v>
      </c>
      <c r="AX234" s="283">
        <v>0</v>
      </c>
      <c r="AY234" s="283"/>
      <c r="AZ234" s="283"/>
      <c r="BA234" s="283"/>
      <c r="BB234" s="283"/>
      <c r="BC234" s="283">
        <v>1</v>
      </c>
      <c r="BD234" s="283">
        <v>1</v>
      </c>
      <c r="BE234" s="283"/>
      <c r="BF234" s="283"/>
      <c r="BG234" s="283"/>
      <c r="BH234" s="283"/>
      <c r="BI234" s="283"/>
      <c r="BJ234" s="283"/>
      <c r="BK234" s="283"/>
      <c r="BL234" s="283"/>
      <c r="BM234" s="283"/>
      <c r="BN234" s="283"/>
      <c r="BO234" s="283"/>
      <c r="BP234" s="283"/>
      <c r="BQ234" s="283"/>
      <c r="BR234" s="283"/>
      <c r="BS234" s="283"/>
      <c r="BT234" s="283"/>
      <c r="BU234" s="283"/>
      <c r="BV234" s="283"/>
      <c r="BW234" s="283"/>
      <c r="BX234" s="283"/>
      <c r="BY234" s="283"/>
      <c r="BZ234" s="283"/>
      <c r="CA234" s="283"/>
      <c r="CB234" s="283"/>
      <c r="CC234" s="283"/>
      <c r="CD234" s="283"/>
      <c r="CE234" s="283"/>
      <c r="CF234" s="283"/>
      <c r="CG234" s="283"/>
      <c r="CH234" s="283"/>
      <c r="CI234" s="286" t="str">
        <f t="shared" si="59"/>
        <v>Small</v>
      </c>
      <c r="CJ234" s="283"/>
      <c r="CK234" s="283"/>
      <c r="CN234"/>
    </row>
    <row r="235" spans="1:92" s="201" customFormat="1">
      <c r="A235" s="287" t="s">
        <v>234</v>
      </c>
      <c r="B235" s="287" t="s">
        <v>516</v>
      </c>
      <c r="C235" s="287" t="s">
        <v>76</v>
      </c>
      <c r="D235" s="564">
        <v>2022</v>
      </c>
      <c r="E235" s="284">
        <f t="shared" si="45"/>
        <v>1</v>
      </c>
      <c r="F235" s="284">
        <f t="shared" si="46"/>
        <v>0</v>
      </c>
      <c r="G235" s="284">
        <f t="shared" si="47"/>
        <v>0</v>
      </c>
      <c r="H235" s="284">
        <f t="shared" si="48"/>
        <v>1</v>
      </c>
      <c r="I235" s="284">
        <f t="shared" si="49"/>
        <v>0</v>
      </c>
      <c r="J235" s="284">
        <f t="shared" si="50"/>
        <v>0</v>
      </c>
      <c r="K235" s="284">
        <f t="shared" si="51"/>
        <v>0</v>
      </c>
      <c r="L235" s="284">
        <f t="shared" si="52"/>
        <v>1</v>
      </c>
      <c r="M235" s="284">
        <f t="shared" si="53"/>
        <v>0</v>
      </c>
      <c r="N235" s="284">
        <f t="shared" si="54"/>
        <v>0</v>
      </c>
      <c r="O235" s="284">
        <f t="shared" si="55"/>
        <v>1</v>
      </c>
      <c r="P235" s="284">
        <f t="shared" si="56"/>
        <v>1</v>
      </c>
      <c r="Q235" s="284">
        <f t="shared" si="57"/>
        <v>1</v>
      </c>
      <c r="R235" s="284">
        <f t="shared" si="58"/>
        <v>1</v>
      </c>
      <c r="S235" s="287"/>
      <c r="T235" s="287"/>
      <c r="U235" s="287"/>
      <c r="V235" s="287"/>
      <c r="W235" s="287"/>
      <c r="X235" s="287"/>
      <c r="Y235" s="283">
        <v>0</v>
      </c>
      <c r="Z235" s="283">
        <v>0</v>
      </c>
      <c r="AA235" s="283"/>
      <c r="AB235" s="283"/>
      <c r="AC235" s="283"/>
      <c r="AD235" s="283"/>
      <c r="AE235" s="283">
        <v>0</v>
      </c>
      <c r="AF235" s="283">
        <v>0</v>
      </c>
      <c r="AG235" s="283"/>
      <c r="AH235" s="283"/>
      <c r="AI235" s="283"/>
      <c r="AJ235" s="283"/>
      <c r="AK235" s="283">
        <v>0</v>
      </c>
      <c r="AL235" s="283">
        <v>0</v>
      </c>
      <c r="AM235" s="283"/>
      <c r="AN235" s="283"/>
      <c r="AO235" s="283"/>
      <c r="AP235" s="283"/>
      <c r="AQ235" s="283">
        <v>1</v>
      </c>
      <c r="AR235" s="283">
        <v>1</v>
      </c>
      <c r="AS235" s="283"/>
      <c r="AT235" s="283"/>
      <c r="AU235" s="283"/>
      <c r="AV235" s="283"/>
      <c r="AW235" s="283">
        <v>0</v>
      </c>
      <c r="AX235" s="283">
        <v>0</v>
      </c>
      <c r="AY235" s="283"/>
      <c r="AZ235" s="283"/>
      <c r="BA235" s="283"/>
      <c r="BB235" s="283"/>
      <c r="BC235" s="283">
        <v>0</v>
      </c>
      <c r="BD235" s="283">
        <v>0</v>
      </c>
      <c r="BE235" s="283"/>
      <c r="BF235" s="283"/>
      <c r="BG235" s="283"/>
      <c r="BH235" s="283"/>
      <c r="BI235" s="283"/>
      <c r="BJ235" s="283"/>
      <c r="BK235" s="283"/>
      <c r="BL235" s="283"/>
      <c r="BM235" s="283"/>
      <c r="BN235" s="283"/>
      <c r="BO235" s="283"/>
      <c r="BP235" s="283"/>
      <c r="BQ235" s="283"/>
      <c r="BR235" s="283"/>
      <c r="BS235" s="283"/>
      <c r="BT235" s="283"/>
      <c r="BU235" s="283"/>
      <c r="BV235" s="283"/>
      <c r="BW235" s="283"/>
      <c r="BX235" s="283"/>
      <c r="BY235" s="283"/>
      <c r="BZ235" s="283"/>
      <c r="CA235" s="283"/>
      <c r="CB235" s="283"/>
      <c r="CC235" s="283"/>
      <c r="CD235" s="283"/>
      <c r="CE235" s="283"/>
      <c r="CF235" s="283"/>
      <c r="CG235" s="283"/>
      <c r="CH235" s="283"/>
      <c r="CI235" s="286" t="str">
        <f t="shared" si="59"/>
        <v>Small</v>
      </c>
      <c r="CJ235" s="283"/>
      <c r="CK235" s="283"/>
      <c r="CN235"/>
    </row>
    <row r="236" spans="1:92" s="201" customFormat="1">
      <c r="A236" s="287" t="s">
        <v>183</v>
      </c>
      <c r="B236" s="287" t="s">
        <v>369</v>
      </c>
      <c r="C236" s="287" t="s">
        <v>76</v>
      </c>
      <c r="D236" s="564">
        <v>2022</v>
      </c>
      <c r="E236" s="284">
        <f t="shared" si="45"/>
        <v>71</v>
      </c>
      <c r="F236" s="284">
        <f t="shared" si="46"/>
        <v>0</v>
      </c>
      <c r="G236" s="284">
        <f t="shared" si="47"/>
        <v>0</v>
      </c>
      <c r="H236" s="284">
        <f t="shared" si="48"/>
        <v>71</v>
      </c>
      <c r="I236" s="284">
        <f t="shared" si="49"/>
        <v>0</v>
      </c>
      <c r="J236" s="284">
        <f t="shared" si="50"/>
        <v>0</v>
      </c>
      <c r="K236" s="284">
        <f t="shared" si="51"/>
        <v>0</v>
      </c>
      <c r="L236" s="284">
        <f t="shared" si="52"/>
        <v>71</v>
      </c>
      <c r="M236" s="284">
        <f t="shared" si="53"/>
        <v>0</v>
      </c>
      <c r="N236" s="284">
        <f t="shared" si="54"/>
        <v>0</v>
      </c>
      <c r="O236" s="284">
        <f t="shared" si="55"/>
        <v>71</v>
      </c>
      <c r="P236" s="284">
        <f t="shared" si="56"/>
        <v>71</v>
      </c>
      <c r="Q236" s="284">
        <f t="shared" si="57"/>
        <v>71</v>
      </c>
      <c r="R236" s="284">
        <f t="shared" si="58"/>
        <v>71</v>
      </c>
      <c r="S236" s="287"/>
      <c r="T236" s="287"/>
      <c r="U236" s="287"/>
      <c r="V236" s="287"/>
      <c r="W236" s="287"/>
      <c r="X236" s="287"/>
      <c r="Y236" s="283">
        <v>0</v>
      </c>
      <c r="Z236" s="283">
        <v>0</v>
      </c>
      <c r="AA236" s="283"/>
      <c r="AB236" s="283"/>
      <c r="AC236" s="283"/>
      <c r="AD236" s="283"/>
      <c r="AE236" s="283">
        <v>0</v>
      </c>
      <c r="AF236" s="283">
        <v>0</v>
      </c>
      <c r="AG236" s="283"/>
      <c r="AH236" s="283"/>
      <c r="AI236" s="283"/>
      <c r="AJ236" s="283"/>
      <c r="AK236" s="283">
        <v>0</v>
      </c>
      <c r="AL236" s="283">
        <v>0</v>
      </c>
      <c r="AM236" s="283"/>
      <c r="AN236" s="283"/>
      <c r="AO236" s="283"/>
      <c r="AP236" s="283"/>
      <c r="AQ236" s="283">
        <v>0</v>
      </c>
      <c r="AR236" s="283">
        <v>0</v>
      </c>
      <c r="AS236" s="283"/>
      <c r="AT236" s="283"/>
      <c r="AU236" s="283"/>
      <c r="AV236" s="283"/>
      <c r="AW236" s="283">
        <v>0</v>
      </c>
      <c r="AX236" s="283">
        <v>0</v>
      </c>
      <c r="AY236" s="283"/>
      <c r="AZ236" s="283"/>
      <c r="BA236" s="283"/>
      <c r="BB236" s="283"/>
      <c r="BC236" s="283">
        <v>71</v>
      </c>
      <c r="BD236" s="283">
        <v>71</v>
      </c>
      <c r="BE236" s="283"/>
      <c r="BF236" s="283"/>
      <c r="BG236" s="283"/>
      <c r="BH236" s="283"/>
      <c r="BI236" s="283"/>
      <c r="BJ236" s="283"/>
      <c r="BK236" s="283"/>
      <c r="BL236" s="283"/>
      <c r="BM236" s="283"/>
      <c r="BN236" s="283"/>
      <c r="BO236" s="283"/>
      <c r="BP236" s="283"/>
      <c r="BQ236" s="283"/>
      <c r="BR236" s="283"/>
      <c r="BS236" s="283"/>
      <c r="BT236" s="283"/>
      <c r="BU236" s="283"/>
      <c r="BV236" s="283"/>
      <c r="BW236" s="283"/>
      <c r="BX236" s="283"/>
      <c r="BY236" s="283"/>
      <c r="BZ236" s="283"/>
      <c r="CA236" s="283"/>
      <c r="CB236" s="283"/>
      <c r="CC236" s="283"/>
      <c r="CD236" s="283"/>
      <c r="CE236" s="283"/>
      <c r="CF236" s="283"/>
      <c r="CG236" s="283"/>
      <c r="CH236" s="283"/>
      <c r="CI236" s="286" t="str">
        <f t="shared" si="59"/>
        <v>Small</v>
      </c>
      <c r="CJ236" s="283"/>
      <c r="CK236" s="283"/>
      <c r="CN236"/>
    </row>
    <row r="237" spans="1:92" s="201" customFormat="1">
      <c r="A237" s="287" t="s">
        <v>144</v>
      </c>
      <c r="B237" s="287" t="s">
        <v>491</v>
      </c>
      <c r="C237" s="287" t="s">
        <v>76</v>
      </c>
      <c r="D237" s="564">
        <v>2022</v>
      </c>
      <c r="E237" s="284">
        <f t="shared" si="45"/>
        <v>1</v>
      </c>
      <c r="F237" s="284">
        <f t="shared" si="46"/>
        <v>0</v>
      </c>
      <c r="G237" s="284">
        <f t="shared" si="47"/>
        <v>0</v>
      </c>
      <c r="H237" s="284">
        <f t="shared" si="48"/>
        <v>1</v>
      </c>
      <c r="I237" s="284">
        <f t="shared" si="49"/>
        <v>0</v>
      </c>
      <c r="J237" s="284">
        <f t="shared" si="50"/>
        <v>0</v>
      </c>
      <c r="K237" s="284">
        <f t="shared" si="51"/>
        <v>0</v>
      </c>
      <c r="L237" s="284">
        <f t="shared" si="52"/>
        <v>1</v>
      </c>
      <c r="M237" s="284">
        <f t="shared" si="53"/>
        <v>4</v>
      </c>
      <c r="N237" s="284">
        <f t="shared" si="54"/>
        <v>4</v>
      </c>
      <c r="O237" s="284">
        <f t="shared" si="55"/>
        <v>5</v>
      </c>
      <c r="P237" s="284">
        <f t="shared" si="56"/>
        <v>1</v>
      </c>
      <c r="Q237" s="284">
        <f t="shared" si="57"/>
        <v>5</v>
      </c>
      <c r="R237" s="284">
        <f t="shared" si="58"/>
        <v>5</v>
      </c>
      <c r="S237" s="287"/>
      <c r="T237" s="287"/>
      <c r="U237" s="287"/>
      <c r="V237" s="287"/>
      <c r="W237" s="287"/>
      <c r="X237" s="287"/>
      <c r="Y237" s="283">
        <v>0</v>
      </c>
      <c r="Z237" s="283">
        <v>0</v>
      </c>
      <c r="AA237" s="283"/>
      <c r="AB237" s="283"/>
      <c r="AC237" s="283"/>
      <c r="AD237" s="283"/>
      <c r="AE237" s="283">
        <v>0</v>
      </c>
      <c r="AF237" s="283">
        <v>0</v>
      </c>
      <c r="AG237" s="283"/>
      <c r="AH237" s="283"/>
      <c r="AI237" s="283"/>
      <c r="AJ237" s="283"/>
      <c r="AK237" s="283">
        <v>0</v>
      </c>
      <c r="AL237" s="283">
        <v>0</v>
      </c>
      <c r="AM237" s="283"/>
      <c r="AN237" s="283"/>
      <c r="AO237" s="283"/>
      <c r="AP237" s="283"/>
      <c r="AQ237" s="283">
        <v>1</v>
      </c>
      <c r="AR237" s="283">
        <v>1</v>
      </c>
      <c r="AS237" s="283"/>
      <c r="AT237" s="283"/>
      <c r="AU237" s="283"/>
      <c r="AV237" s="283"/>
      <c r="AW237" s="283">
        <v>0</v>
      </c>
      <c r="AX237" s="283">
        <v>0</v>
      </c>
      <c r="AY237" s="283"/>
      <c r="AZ237" s="283"/>
      <c r="BA237" s="283"/>
      <c r="BB237" s="283"/>
      <c r="BC237" s="283">
        <v>0</v>
      </c>
      <c r="BD237" s="283">
        <v>0</v>
      </c>
      <c r="BE237" s="283"/>
      <c r="BF237" s="283"/>
      <c r="BG237" s="283"/>
      <c r="BH237" s="283"/>
      <c r="BI237" s="283"/>
      <c r="BJ237" s="283"/>
      <c r="BK237" s="283"/>
      <c r="BL237" s="283"/>
      <c r="BM237" s="283"/>
      <c r="BN237" s="283"/>
      <c r="BO237" s="283"/>
      <c r="BP237" s="283"/>
      <c r="BQ237" s="283"/>
      <c r="BR237" s="283"/>
      <c r="BS237" s="283"/>
      <c r="BT237" s="283"/>
      <c r="BU237" s="283">
        <v>4</v>
      </c>
      <c r="BV237" s="283">
        <v>0</v>
      </c>
      <c r="BW237" s="283"/>
      <c r="BX237" s="283"/>
      <c r="BY237" s="283">
        <v>0</v>
      </c>
      <c r="BZ237" s="283"/>
      <c r="CA237" s="283"/>
      <c r="CB237" s="283"/>
      <c r="CC237" s="283"/>
      <c r="CD237" s="283"/>
      <c r="CE237" s="283"/>
      <c r="CF237" s="283"/>
      <c r="CG237" s="283"/>
      <c r="CH237" s="283"/>
      <c r="CI237" s="286" t="str">
        <f t="shared" si="59"/>
        <v>Small</v>
      </c>
      <c r="CJ237" s="283"/>
      <c r="CK237" s="283"/>
      <c r="CN237"/>
    </row>
    <row r="238" spans="1:92" s="201" customFormat="1">
      <c r="A238" s="287" t="s">
        <v>144</v>
      </c>
      <c r="B238" s="287" t="s">
        <v>492</v>
      </c>
      <c r="C238" s="287" t="s">
        <v>76</v>
      </c>
      <c r="D238" s="564">
        <v>2022</v>
      </c>
      <c r="E238" s="284">
        <f t="shared" si="45"/>
        <v>0</v>
      </c>
      <c r="F238" s="284">
        <f t="shared" si="46"/>
        <v>0</v>
      </c>
      <c r="G238" s="284">
        <f t="shared" si="47"/>
        <v>0</v>
      </c>
      <c r="H238" s="284">
        <f t="shared" si="48"/>
        <v>0</v>
      </c>
      <c r="I238" s="284">
        <f t="shared" si="49"/>
        <v>0</v>
      </c>
      <c r="J238" s="284">
        <f t="shared" si="50"/>
        <v>0</v>
      </c>
      <c r="K238" s="284">
        <f t="shared" si="51"/>
        <v>0</v>
      </c>
      <c r="L238" s="284">
        <f t="shared" si="52"/>
        <v>0</v>
      </c>
      <c r="M238" s="284">
        <f t="shared" si="53"/>
        <v>0</v>
      </c>
      <c r="N238" s="284">
        <f t="shared" si="54"/>
        <v>0</v>
      </c>
      <c r="O238" s="284">
        <f t="shared" si="55"/>
        <v>0</v>
      </c>
      <c r="P238" s="284">
        <f t="shared" si="56"/>
        <v>2293</v>
      </c>
      <c r="Q238" s="284">
        <f t="shared" si="57"/>
        <v>2293</v>
      </c>
      <c r="R238" s="284">
        <f t="shared" si="58"/>
        <v>2293</v>
      </c>
      <c r="S238" s="287"/>
      <c r="T238" s="287"/>
      <c r="U238" s="287"/>
      <c r="V238" s="287"/>
      <c r="W238" s="287"/>
      <c r="X238" s="287"/>
      <c r="Y238" s="283"/>
      <c r="Z238" s="283"/>
      <c r="AA238" s="283"/>
      <c r="AB238" s="283"/>
      <c r="AC238" s="283"/>
      <c r="AD238" s="283"/>
      <c r="AE238" s="283"/>
      <c r="AF238" s="283"/>
      <c r="AG238" s="283"/>
      <c r="AH238" s="283"/>
      <c r="AI238" s="283"/>
      <c r="AJ238" s="283"/>
      <c r="AK238" s="283"/>
      <c r="AL238" s="283"/>
      <c r="AM238" s="283"/>
      <c r="AN238" s="283"/>
      <c r="AO238" s="283"/>
      <c r="AP238" s="283"/>
      <c r="AQ238" s="283"/>
      <c r="AR238" s="283"/>
      <c r="AS238" s="283"/>
      <c r="AT238" s="283"/>
      <c r="AU238" s="283"/>
      <c r="AV238" s="283"/>
      <c r="AW238" s="283"/>
      <c r="AX238" s="283"/>
      <c r="AY238" s="283"/>
      <c r="AZ238" s="283"/>
      <c r="BA238" s="283"/>
      <c r="BB238" s="283"/>
      <c r="BC238" s="283"/>
      <c r="BD238" s="283"/>
      <c r="BE238" s="283"/>
      <c r="BF238" s="283"/>
      <c r="BG238" s="283"/>
      <c r="BH238" s="283"/>
      <c r="BI238" s="283"/>
      <c r="BJ238" s="283"/>
      <c r="BK238" s="283"/>
      <c r="BL238" s="283"/>
      <c r="BM238" s="283"/>
      <c r="BN238" s="283"/>
      <c r="BO238" s="283"/>
      <c r="BP238" s="283"/>
      <c r="BQ238" s="283"/>
      <c r="BR238" s="283"/>
      <c r="BS238" s="283"/>
      <c r="BT238" s="283"/>
      <c r="BU238" s="283"/>
      <c r="BV238" s="283"/>
      <c r="BW238" s="283"/>
      <c r="BX238" s="283"/>
      <c r="BY238" s="283"/>
      <c r="BZ238" s="283"/>
      <c r="CA238" s="283"/>
      <c r="CB238" s="283"/>
      <c r="CC238" s="283"/>
      <c r="CD238" s="289">
        <v>2293</v>
      </c>
      <c r="CE238" s="283"/>
      <c r="CF238" s="283"/>
      <c r="CG238" s="283"/>
      <c r="CH238" s="283"/>
      <c r="CI238" s="286" t="str">
        <f t="shared" si="59"/>
        <v>Small</v>
      </c>
      <c r="CJ238" s="283"/>
      <c r="CK238" s="283"/>
      <c r="CN238"/>
    </row>
    <row r="239" spans="1:92" s="201" customFormat="1">
      <c r="A239" s="287" t="s">
        <v>129</v>
      </c>
      <c r="B239" s="287" t="s">
        <v>422</v>
      </c>
      <c r="C239" s="287" t="s">
        <v>76</v>
      </c>
      <c r="D239" s="564">
        <v>2022</v>
      </c>
      <c r="E239" s="284">
        <f t="shared" si="45"/>
        <v>0</v>
      </c>
      <c r="F239" s="284">
        <f t="shared" si="46"/>
        <v>0</v>
      </c>
      <c r="G239" s="284">
        <f t="shared" si="47"/>
        <v>0</v>
      </c>
      <c r="H239" s="284">
        <f t="shared" si="48"/>
        <v>0</v>
      </c>
      <c r="I239" s="284">
        <f t="shared" si="49"/>
        <v>0</v>
      </c>
      <c r="J239" s="284">
        <f t="shared" si="50"/>
        <v>0</v>
      </c>
      <c r="K239" s="284">
        <f t="shared" si="51"/>
        <v>0</v>
      </c>
      <c r="L239" s="284">
        <f t="shared" si="52"/>
        <v>0</v>
      </c>
      <c r="M239" s="284">
        <f t="shared" si="53"/>
        <v>0</v>
      </c>
      <c r="N239" s="284">
        <f t="shared" si="54"/>
        <v>0</v>
      </c>
      <c r="O239" s="284">
        <f t="shared" si="55"/>
        <v>0</v>
      </c>
      <c r="P239" s="284">
        <f t="shared" si="56"/>
        <v>554</v>
      </c>
      <c r="Q239" s="284">
        <f t="shared" si="57"/>
        <v>554</v>
      </c>
      <c r="R239" s="284">
        <f t="shared" si="58"/>
        <v>554</v>
      </c>
      <c r="S239" s="287"/>
      <c r="T239" s="287"/>
      <c r="U239" s="287"/>
      <c r="V239" s="287"/>
      <c r="W239" s="287"/>
      <c r="X239" s="287"/>
      <c r="Y239" s="283"/>
      <c r="Z239" s="283"/>
      <c r="AA239" s="283"/>
      <c r="AB239" s="283"/>
      <c r="AC239" s="283"/>
      <c r="AD239" s="283"/>
      <c r="AE239" s="283"/>
      <c r="AF239" s="283"/>
      <c r="AG239" s="283"/>
      <c r="AH239" s="283"/>
      <c r="AI239" s="283"/>
      <c r="AJ239" s="283"/>
      <c r="AK239" s="283"/>
      <c r="AL239" s="283"/>
      <c r="AM239" s="283"/>
      <c r="AN239" s="283"/>
      <c r="AO239" s="283"/>
      <c r="AP239" s="283"/>
      <c r="AQ239" s="283"/>
      <c r="AR239" s="283"/>
      <c r="AS239" s="283"/>
      <c r="AT239" s="283"/>
      <c r="AU239" s="283"/>
      <c r="AV239" s="283"/>
      <c r="AW239" s="283"/>
      <c r="AX239" s="283"/>
      <c r="AY239" s="283"/>
      <c r="AZ239" s="283"/>
      <c r="BA239" s="283"/>
      <c r="BB239" s="283"/>
      <c r="BC239" s="283"/>
      <c r="BD239" s="283"/>
      <c r="BE239" s="283"/>
      <c r="BF239" s="283"/>
      <c r="BG239" s="283"/>
      <c r="BH239" s="283"/>
      <c r="BI239" s="283">
        <v>0</v>
      </c>
      <c r="BJ239" s="283">
        <v>0</v>
      </c>
      <c r="BK239" s="283">
        <v>0</v>
      </c>
      <c r="BL239" s="283"/>
      <c r="BM239" s="283"/>
      <c r="BN239" s="283"/>
      <c r="BO239" s="283"/>
      <c r="BP239" s="283"/>
      <c r="BQ239" s="283"/>
      <c r="BR239" s="283"/>
      <c r="BS239" s="283"/>
      <c r="BT239" s="283"/>
      <c r="BU239" s="283"/>
      <c r="BV239" s="283"/>
      <c r="BW239" s="283"/>
      <c r="BX239" s="283"/>
      <c r="BY239" s="283"/>
      <c r="BZ239" s="283"/>
      <c r="CA239" s="283"/>
      <c r="CB239" s="283"/>
      <c r="CC239" s="283"/>
      <c r="CD239" s="289">
        <v>554</v>
      </c>
      <c r="CE239" s="283"/>
      <c r="CF239" s="283"/>
      <c r="CG239" s="283"/>
      <c r="CH239" s="283"/>
      <c r="CI239" s="286" t="str">
        <f t="shared" si="59"/>
        <v>Small</v>
      </c>
      <c r="CJ239" s="283"/>
      <c r="CK239" s="283"/>
      <c r="CN239"/>
    </row>
    <row r="240" spans="1:92" s="201" customFormat="1">
      <c r="A240" s="287" t="s">
        <v>156</v>
      </c>
      <c r="B240" s="287" t="s">
        <v>493</v>
      </c>
      <c r="C240" s="287" t="s">
        <v>76</v>
      </c>
      <c r="D240" s="564">
        <v>2022</v>
      </c>
      <c r="E240" s="284">
        <f t="shared" si="45"/>
        <v>0</v>
      </c>
      <c r="F240" s="284">
        <f t="shared" si="46"/>
        <v>0</v>
      </c>
      <c r="G240" s="284">
        <f t="shared" si="47"/>
        <v>0</v>
      </c>
      <c r="H240" s="284">
        <f t="shared" si="48"/>
        <v>0</v>
      </c>
      <c r="I240" s="284">
        <f t="shared" si="49"/>
        <v>0</v>
      </c>
      <c r="J240" s="284">
        <f t="shared" si="50"/>
        <v>0</v>
      </c>
      <c r="K240" s="284">
        <f t="shared" si="51"/>
        <v>0</v>
      </c>
      <c r="L240" s="284">
        <f t="shared" si="52"/>
        <v>0</v>
      </c>
      <c r="M240" s="284">
        <f t="shared" si="53"/>
        <v>0</v>
      </c>
      <c r="N240" s="284">
        <f t="shared" si="54"/>
        <v>0</v>
      </c>
      <c r="O240" s="284">
        <f t="shared" si="55"/>
        <v>0</v>
      </c>
      <c r="P240" s="284">
        <f t="shared" si="56"/>
        <v>5</v>
      </c>
      <c r="Q240" s="284">
        <f t="shared" si="57"/>
        <v>5</v>
      </c>
      <c r="R240" s="284">
        <f t="shared" si="58"/>
        <v>5</v>
      </c>
      <c r="S240" s="287"/>
      <c r="T240" s="287"/>
      <c r="U240" s="287"/>
      <c r="V240" s="287"/>
      <c r="W240" s="287"/>
      <c r="X240" s="287"/>
      <c r="Y240" s="283"/>
      <c r="Z240" s="283"/>
      <c r="AA240" s="283"/>
      <c r="AB240" s="283"/>
      <c r="AC240" s="283"/>
      <c r="AD240" s="283"/>
      <c r="AE240" s="283"/>
      <c r="AF240" s="283"/>
      <c r="AG240" s="283"/>
      <c r="AH240" s="283"/>
      <c r="AI240" s="283"/>
      <c r="AJ240" s="283"/>
      <c r="AK240" s="283"/>
      <c r="AL240" s="283"/>
      <c r="AM240" s="283"/>
      <c r="AN240" s="283"/>
      <c r="AO240" s="283"/>
      <c r="AP240" s="283"/>
      <c r="AQ240" s="283"/>
      <c r="AR240" s="283"/>
      <c r="AS240" s="283"/>
      <c r="AT240" s="283"/>
      <c r="AU240" s="283"/>
      <c r="AV240" s="283"/>
      <c r="AW240" s="283"/>
      <c r="AX240" s="283"/>
      <c r="AY240" s="283"/>
      <c r="AZ240" s="283"/>
      <c r="BA240" s="283"/>
      <c r="BB240" s="283"/>
      <c r="BC240" s="283"/>
      <c r="BD240" s="283"/>
      <c r="BE240" s="283"/>
      <c r="BF240" s="283"/>
      <c r="BG240" s="283"/>
      <c r="BH240" s="283"/>
      <c r="BI240" s="283"/>
      <c r="BJ240" s="283"/>
      <c r="BK240" s="283"/>
      <c r="BL240" s="283"/>
      <c r="BM240" s="283"/>
      <c r="BN240" s="283"/>
      <c r="BO240" s="283"/>
      <c r="BP240" s="283"/>
      <c r="BQ240" s="283"/>
      <c r="BR240" s="283"/>
      <c r="BS240" s="283"/>
      <c r="BT240" s="283"/>
      <c r="BU240" s="283"/>
      <c r="BV240" s="283"/>
      <c r="BW240" s="283"/>
      <c r="BX240" s="283"/>
      <c r="BY240" s="283"/>
      <c r="BZ240" s="283"/>
      <c r="CA240" s="283"/>
      <c r="CB240" s="283"/>
      <c r="CC240" s="283"/>
      <c r="CD240" s="289">
        <v>5</v>
      </c>
      <c r="CE240" s="283"/>
      <c r="CF240" s="283"/>
      <c r="CG240" s="283"/>
      <c r="CH240" s="283"/>
      <c r="CI240" s="286" t="str">
        <f t="shared" si="59"/>
        <v>Small</v>
      </c>
      <c r="CJ240" s="283"/>
      <c r="CK240" s="283"/>
      <c r="CN240"/>
    </row>
    <row r="241" spans="1:92" s="201" customFormat="1">
      <c r="A241" s="287" t="s">
        <v>363</v>
      </c>
      <c r="B241" s="287" t="s">
        <v>490</v>
      </c>
      <c r="C241" s="287" t="s">
        <v>76</v>
      </c>
      <c r="D241" s="564">
        <v>2022</v>
      </c>
      <c r="E241" s="284">
        <f t="shared" si="45"/>
        <v>0</v>
      </c>
      <c r="F241" s="284">
        <f t="shared" si="46"/>
        <v>0</v>
      </c>
      <c r="G241" s="284">
        <f t="shared" si="47"/>
        <v>0</v>
      </c>
      <c r="H241" s="284">
        <f t="shared" si="48"/>
        <v>0</v>
      </c>
      <c r="I241" s="284">
        <f t="shared" si="49"/>
        <v>0</v>
      </c>
      <c r="J241" s="284">
        <f t="shared" si="50"/>
        <v>0</v>
      </c>
      <c r="K241" s="284">
        <f t="shared" si="51"/>
        <v>0</v>
      </c>
      <c r="L241" s="284">
        <f t="shared" si="52"/>
        <v>0</v>
      </c>
      <c r="M241" s="284">
        <f t="shared" si="53"/>
        <v>4</v>
      </c>
      <c r="N241" s="284">
        <f t="shared" si="54"/>
        <v>4</v>
      </c>
      <c r="O241" s="284">
        <f t="shared" si="55"/>
        <v>4</v>
      </c>
      <c r="P241" s="284">
        <f t="shared" si="56"/>
        <v>0</v>
      </c>
      <c r="Q241" s="284">
        <f t="shared" si="57"/>
        <v>4</v>
      </c>
      <c r="R241" s="284">
        <f t="shared" si="58"/>
        <v>4</v>
      </c>
      <c r="S241" s="287"/>
      <c r="T241" s="287"/>
      <c r="U241" s="287"/>
      <c r="V241" s="287"/>
      <c r="W241" s="287"/>
      <c r="X241" s="287"/>
      <c r="Y241" s="283"/>
      <c r="Z241" s="283"/>
      <c r="AA241" s="283"/>
      <c r="AB241" s="283"/>
      <c r="AC241" s="283"/>
      <c r="AD241" s="283"/>
      <c r="AE241" s="283"/>
      <c r="AF241" s="283"/>
      <c r="AG241" s="283"/>
      <c r="AH241" s="283"/>
      <c r="AI241" s="283"/>
      <c r="AJ241" s="283"/>
      <c r="AK241" s="283"/>
      <c r="AL241" s="283"/>
      <c r="AM241" s="283"/>
      <c r="AN241" s="283"/>
      <c r="AO241" s="283"/>
      <c r="AP241" s="283"/>
      <c r="AQ241" s="283"/>
      <c r="AR241" s="283"/>
      <c r="AS241" s="283"/>
      <c r="AT241" s="283"/>
      <c r="AU241" s="283"/>
      <c r="AV241" s="283"/>
      <c r="AW241" s="283"/>
      <c r="AX241" s="283"/>
      <c r="AY241" s="283"/>
      <c r="AZ241" s="283"/>
      <c r="BA241" s="283"/>
      <c r="BB241" s="283"/>
      <c r="BC241" s="283"/>
      <c r="BD241" s="283"/>
      <c r="BE241" s="283"/>
      <c r="BF241" s="283"/>
      <c r="BG241" s="283"/>
      <c r="BH241" s="283"/>
      <c r="BI241" s="283"/>
      <c r="BJ241" s="283"/>
      <c r="BK241" s="283"/>
      <c r="BL241" s="283"/>
      <c r="BM241" s="283"/>
      <c r="BN241" s="283"/>
      <c r="BO241" s="283"/>
      <c r="BP241" s="283"/>
      <c r="BQ241" s="283"/>
      <c r="BR241" s="283"/>
      <c r="BS241" s="283"/>
      <c r="BT241" s="283"/>
      <c r="BU241" s="283">
        <v>2</v>
      </c>
      <c r="BV241" s="283">
        <v>2</v>
      </c>
      <c r="BW241" s="283"/>
      <c r="BX241" s="283"/>
      <c r="BY241" s="283">
        <v>0</v>
      </c>
      <c r="BZ241" s="283"/>
      <c r="CA241" s="283"/>
      <c r="CB241" s="283"/>
      <c r="CC241" s="283"/>
      <c r="CD241" s="283"/>
      <c r="CE241" s="283"/>
      <c r="CF241" s="283"/>
      <c r="CG241" s="283"/>
      <c r="CH241" s="283"/>
      <c r="CI241" s="286" t="str">
        <f t="shared" si="59"/>
        <v>Small</v>
      </c>
      <c r="CJ241" s="283"/>
      <c r="CK241" s="283"/>
      <c r="CN241"/>
    </row>
    <row r="242" spans="1:92" s="201" customFormat="1">
      <c r="A242" s="287" t="s">
        <v>158</v>
      </c>
      <c r="B242" s="287" t="s">
        <v>494</v>
      </c>
      <c r="C242" s="287" t="s">
        <v>76</v>
      </c>
      <c r="D242" s="564">
        <v>2022</v>
      </c>
      <c r="E242" s="284">
        <f t="shared" si="45"/>
        <v>0</v>
      </c>
      <c r="F242" s="284">
        <f t="shared" si="46"/>
        <v>19231</v>
      </c>
      <c r="G242" s="284">
        <f t="shared" si="47"/>
        <v>18104</v>
      </c>
      <c r="H242" s="284">
        <f t="shared" si="48"/>
        <v>37335</v>
      </c>
      <c r="I242" s="284">
        <f t="shared" si="49"/>
        <v>0</v>
      </c>
      <c r="J242" s="284">
        <f t="shared" si="50"/>
        <v>0</v>
      </c>
      <c r="K242" s="284">
        <f t="shared" si="51"/>
        <v>0</v>
      </c>
      <c r="L242" s="284">
        <f t="shared" si="52"/>
        <v>37335</v>
      </c>
      <c r="M242" s="284">
        <f t="shared" si="53"/>
        <v>0</v>
      </c>
      <c r="N242" s="284">
        <f t="shared" si="54"/>
        <v>0</v>
      </c>
      <c r="O242" s="284">
        <f t="shared" si="55"/>
        <v>37335</v>
      </c>
      <c r="P242" s="284">
        <f t="shared" si="56"/>
        <v>37335</v>
      </c>
      <c r="Q242" s="284">
        <f t="shared" si="57"/>
        <v>37335</v>
      </c>
      <c r="R242" s="284">
        <f t="shared" si="58"/>
        <v>37335</v>
      </c>
      <c r="S242" s="287"/>
      <c r="T242" s="287"/>
      <c r="U242" s="287"/>
      <c r="V242" s="287"/>
      <c r="W242" s="287"/>
      <c r="X242" s="287"/>
      <c r="Y242" s="283"/>
      <c r="Z242" s="283"/>
      <c r="AA242" s="283">
        <v>16727</v>
      </c>
      <c r="AB242" s="283">
        <v>139</v>
      </c>
      <c r="AC242" s="283">
        <v>17517</v>
      </c>
      <c r="AD242" s="283">
        <v>213</v>
      </c>
      <c r="AE242" s="283"/>
      <c r="AF242" s="283"/>
      <c r="AG242" s="283">
        <v>0</v>
      </c>
      <c r="AH242" s="283">
        <v>0</v>
      </c>
      <c r="AI242" s="283">
        <v>0</v>
      </c>
      <c r="AJ242" s="283">
        <v>0</v>
      </c>
      <c r="AK242" s="283"/>
      <c r="AL242" s="283"/>
      <c r="AM242" s="283">
        <v>0</v>
      </c>
      <c r="AN242" s="283">
        <v>0</v>
      </c>
      <c r="AO242" s="283">
        <v>0</v>
      </c>
      <c r="AP242" s="283">
        <v>0</v>
      </c>
      <c r="AQ242" s="283"/>
      <c r="AR242" s="283"/>
      <c r="AS242" s="283">
        <v>0</v>
      </c>
      <c r="AT242" s="283">
        <v>0</v>
      </c>
      <c r="AU242" s="283">
        <v>0</v>
      </c>
      <c r="AV242" s="283">
        <v>0</v>
      </c>
      <c r="AW242" s="283"/>
      <c r="AX242" s="283"/>
      <c r="AY242" s="283">
        <v>2504</v>
      </c>
      <c r="AZ242" s="283">
        <v>0</v>
      </c>
      <c r="BA242" s="283">
        <v>587</v>
      </c>
      <c r="BB242" s="283">
        <v>242</v>
      </c>
      <c r="BC242" s="283"/>
      <c r="BD242" s="283"/>
      <c r="BE242" s="283">
        <v>0</v>
      </c>
      <c r="BF242" s="283">
        <v>0</v>
      </c>
      <c r="BG242" s="283">
        <v>0</v>
      </c>
      <c r="BH242" s="283">
        <v>0</v>
      </c>
      <c r="BI242" s="283"/>
      <c r="BJ242" s="283"/>
      <c r="BK242" s="283"/>
      <c r="BL242" s="283"/>
      <c r="BM242" s="283"/>
      <c r="BN242" s="283"/>
      <c r="BO242" s="283"/>
      <c r="BP242" s="283"/>
      <c r="BQ242" s="283"/>
      <c r="BR242" s="283"/>
      <c r="BS242" s="283"/>
      <c r="BT242" s="283"/>
      <c r="BU242" s="283"/>
      <c r="BV242" s="283"/>
      <c r="BW242" s="283"/>
      <c r="BX242" s="283"/>
      <c r="BY242" s="283"/>
      <c r="BZ242" s="283"/>
      <c r="CA242" s="283"/>
      <c r="CB242" s="283"/>
      <c r="CC242" s="283"/>
      <c r="CD242" s="283"/>
      <c r="CE242" s="283"/>
      <c r="CF242" s="283"/>
      <c r="CG242" s="283"/>
      <c r="CH242" s="283"/>
      <c r="CI242" s="286" t="str">
        <f t="shared" si="59"/>
        <v>Small</v>
      </c>
      <c r="CJ242" s="283"/>
      <c r="CK242" s="283"/>
      <c r="CN242"/>
    </row>
    <row r="243" spans="1:92" s="201" customFormat="1">
      <c r="A243" s="287" t="s">
        <v>356</v>
      </c>
      <c r="B243" s="287" t="s">
        <v>432</v>
      </c>
      <c r="C243" s="287" t="s">
        <v>76</v>
      </c>
      <c r="D243" s="564">
        <v>2022</v>
      </c>
      <c r="E243" s="284">
        <f t="shared" si="45"/>
        <v>0</v>
      </c>
      <c r="F243" s="284">
        <f t="shared" si="46"/>
        <v>0</v>
      </c>
      <c r="G243" s="284">
        <f t="shared" si="47"/>
        <v>0</v>
      </c>
      <c r="H243" s="284">
        <f t="shared" si="48"/>
        <v>0</v>
      </c>
      <c r="I243" s="284">
        <f t="shared" si="49"/>
        <v>0</v>
      </c>
      <c r="J243" s="284">
        <f t="shared" si="50"/>
        <v>0</v>
      </c>
      <c r="K243" s="284">
        <f t="shared" si="51"/>
        <v>0</v>
      </c>
      <c r="L243" s="284">
        <f t="shared" si="52"/>
        <v>0</v>
      </c>
      <c r="M243" s="284">
        <f t="shared" si="53"/>
        <v>88</v>
      </c>
      <c r="N243" s="284">
        <f t="shared" si="54"/>
        <v>88</v>
      </c>
      <c r="O243" s="284">
        <f t="shared" si="55"/>
        <v>88</v>
      </c>
      <c r="P243" s="284">
        <f t="shared" si="56"/>
        <v>0</v>
      </c>
      <c r="Q243" s="284">
        <f t="shared" si="57"/>
        <v>88</v>
      </c>
      <c r="R243" s="284">
        <f t="shared" si="58"/>
        <v>88</v>
      </c>
      <c r="S243" s="287"/>
      <c r="T243" s="287"/>
      <c r="U243" s="287"/>
      <c r="V243" s="287"/>
      <c r="W243" s="287"/>
      <c r="X243" s="287"/>
      <c r="Y243" s="283"/>
      <c r="Z243" s="283"/>
      <c r="AA243" s="283"/>
      <c r="AB243" s="283"/>
      <c r="AC243" s="283"/>
      <c r="AD243" s="283"/>
      <c r="AE243" s="283"/>
      <c r="AF243" s="283"/>
      <c r="AG243" s="283"/>
      <c r="AH243" s="283"/>
      <c r="AI243" s="283"/>
      <c r="AJ243" s="283"/>
      <c r="AK243" s="283"/>
      <c r="AL243" s="283"/>
      <c r="AM243" s="283"/>
      <c r="AN243" s="283"/>
      <c r="AO243" s="283"/>
      <c r="AP243" s="283"/>
      <c r="AQ243" s="283"/>
      <c r="AR243" s="283"/>
      <c r="AS243" s="283"/>
      <c r="AT243" s="283"/>
      <c r="AU243" s="283"/>
      <c r="AV243" s="283"/>
      <c r="AW243" s="283"/>
      <c r="AX243" s="283"/>
      <c r="AY243" s="283"/>
      <c r="AZ243" s="283"/>
      <c r="BA243" s="283"/>
      <c r="BB243" s="283"/>
      <c r="BC243" s="283"/>
      <c r="BD243" s="283"/>
      <c r="BE243" s="283"/>
      <c r="BF243" s="283"/>
      <c r="BG243" s="283"/>
      <c r="BH243" s="283"/>
      <c r="BI243" s="283"/>
      <c r="BJ243" s="283"/>
      <c r="BK243" s="283"/>
      <c r="BL243" s="283"/>
      <c r="BM243" s="283"/>
      <c r="BN243" s="283"/>
      <c r="BO243" s="283"/>
      <c r="BP243" s="283"/>
      <c r="BQ243" s="283"/>
      <c r="BR243" s="283"/>
      <c r="BS243" s="283"/>
      <c r="BT243" s="283"/>
      <c r="BU243" s="283">
        <v>87</v>
      </c>
      <c r="BV243" s="283">
        <v>1</v>
      </c>
      <c r="BW243" s="283"/>
      <c r="BX243" s="283"/>
      <c r="BY243" s="283">
        <v>0</v>
      </c>
      <c r="BZ243" s="283"/>
      <c r="CA243" s="283"/>
      <c r="CB243" s="283"/>
      <c r="CC243" s="283"/>
      <c r="CD243" s="283"/>
      <c r="CE243" s="283"/>
      <c r="CF243" s="283"/>
      <c r="CG243" s="283"/>
      <c r="CH243" s="283"/>
      <c r="CI243" s="286" t="str">
        <f t="shared" si="59"/>
        <v>Small</v>
      </c>
      <c r="CJ243" s="283"/>
      <c r="CK243" s="283"/>
      <c r="CN243"/>
    </row>
    <row r="244" spans="1:92" s="201" customFormat="1">
      <c r="A244" s="287" t="s">
        <v>225</v>
      </c>
      <c r="B244" s="287" t="s">
        <v>376</v>
      </c>
      <c r="C244" s="287" t="s">
        <v>76</v>
      </c>
      <c r="D244" s="564">
        <v>2022</v>
      </c>
      <c r="E244" s="284">
        <f t="shared" si="45"/>
        <v>0</v>
      </c>
      <c r="F244" s="284">
        <f t="shared" si="46"/>
        <v>0</v>
      </c>
      <c r="G244" s="284">
        <f t="shared" si="47"/>
        <v>2563</v>
      </c>
      <c r="H244" s="284">
        <f t="shared" si="48"/>
        <v>2563</v>
      </c>
      <c r="I244" s="284">
        <f t="shared" si="49"/>
        <v>0</v>
      </c>
      <c r="J244" s="284">
        <f t="shared" si="50"/>
        <v>0</v>
      </c>
      <c r="K244" s="284">
        <f t="shared" si="51"/>
        <v>0</v>
      </c>
      <c r="L244" s="284">
        <f t="shared" si="52"/>
        <v>2563</v>
      </c>
      <c r="M244" s="284">
        <f t="shared" si="53"/>
        <v>0</v>
      </c>
      <c r="N244" s="284">
        <f t="shared" si="54"/>
        <v>0</v>
      </c>
      <c r="O244" s="284">
        <f t="shared" si="55"/>
        <v>2563</v>
      </c>
      <c r="P244" s="284">
        <f t="shared" si="56"/>
        <v>2563</v>
      </c>
      <c r="Q244" s="284">
        <f t="shared" si="57"/>
        <v>2563</v>
      </c>
      <c r="R244" s="284">
        <f t="shared" si="58"/>
        <v>2563</v>
      </c>
      <c r="S244" s="287"/>
      <c r="T244" s="287"/>
      <c r="U244" s="287"/>
      <c r="V244" s="287"/>
      <c r="W244" s="287"/>
      <c r="X244" s="287"/>
      <c r="Y244" s="283"/>
      <c r="Z244" s="283"/>
      <c r="AA244" s="283"/>
      <c r="AB244" s="283"/>
      <c r="AC244" s="283">
        <v>0</v>
      </c>
      <c r="AD244" s="283">
        <v>0</v>
      </c>
      <c r="AE244" s="283"/>
      <c r="AF244" s="283"/>
      <c r="AG244" s="283"/>
      <c r="AH244" s="283"/>
      <c r="AI244" s="283">
        <v>0</v>
      </c>
      <c r="AJ244" s="283">
        <v>0</v>
      </c>
      <c r="AK244" s="283"/>
      <c r="AL244" s="283"/>
      <c r="AM244" s="283"/>
      <c r="AN244" s="283"/>
      <c r="AO244" s="283">
        <v>0</v>
      </c>
      <c r="AP244" s="283">
        <v>0</v>
      </c>
      <c r="AQ244" s="283"/>
      <c r="AR244" s="283"/>
      <c r="AS244" s="283"/>
      <c r="AT244" s="283"/>
      <c r="AU244" s="283">
        <v>0</v>
      </c>
      <c r="AV244" s="283">
        <v>0</v>
      </c>
      <c r="AW244" s="283"/>
      <c r="AX244" s="283"/>
      <c r="AY244" s="283"/>
      <c r="AZ244" s="283"/>
      <c r="BA244" s="283">
        <v>0</v>
      </c>
      <c r="BB244" s="283">
        <v>0</v>
      </c>
      <c r="BC244" s="283"/>
      <c r="BD244" s="283"/>
      <c r="BE244" s="283"/>
      <c r="BF244" s="283"/>
      <c r="BG244" s="283">
        <v>2563</v>
      </c>
      <c r="BH244" s="283">
        <v>2563</v>
      </c>
      <c r="BI244" s="283"/>
      <c r="BJ244" s="283"/>
      <c r="BK244" s="283"/>
      <c r="BL244" s="283"/>
      <c r="BM244" s="283"/>
      <c r="BN244" s="283"/>
      <c r="BO244" s="283"/>
      <c r="BP244" s="283"/>
      <c r="BQ244" s="283"/>
      <c r="BR244" s="283"/>
      <c r="BS244" s="283"/>
      <c r="BT244" s="283"/>
      <c r="BU244" s="283"/>
      <c r="BV244" s="283"/>
      <c r="BW244" s="283"/>
      <c r="BX244" s="283"/>
      <c r="BY244" s="283"/>
      <c r="BZ244" s="283"/>
      <c r="CA244" s="283"/>
      <c r="CB244" s="283"/>
      <c r="CC244" s="283"/>
      <c r="CD244" s="283"/>
      <c r="CE244" s="283"/>
      <c r="CF244" s="283"/>
      <c r="CG244" s="283"/>
      <c r="CH244" s="283"/>
      <c r="CI244" s="286" t="str">
        <f t="shared" si="59"/>
        <v>Small</v>
      </c>
      <c r="CJ244" s="283"/>
      <c r="CK244" s="283"/>
      <c r="CN244"/>
    </row>
    <row r="245" spans="1:92" s="201" customFormat="1">
      <c r="A245" s="287" t="s">
        <v>130</v>
      </c>
      <c r="B245" s="287" t="s">
        <v>886</v>
      </c>
      <c r="C245" s="287" t="s">
        <v>76</v>
      </c>
      <c r="D245" s="564">
        <v>2022</v>
      </c>
      <c r="E245" s="284">
        <f t="shared" si="45"/>
        <v>0</v>
      </c>
      <c r="F245" s="284">
        <f t="shared" si="46"/>
        <v>13127</v>
      </c>
      <c r="G245" s="284">
        <f t="shared" si="47"/>
        <v>100892</v>
      </c>
      <c r="H245" s="284">
        <f t="shared" si="48"/>
        <v>114019</v>
      </c>
      <c r="I245" s="284">
        <f t="shared" si="49"/>
        <v>2556</v>
      </c>
      <c r="J245" s="284">
        <f t="shared" si="50"/>
        <v>0</v>
      </c>
      <c r="K245" s="284">
        <f t="shared" si="51"/>
        <v>2556</v>
      </c>
      <c r="L245" s="284">
        <f t="shared" si="52"/>
        <v>116575</v>
      </c>
      <c r="M245" s="284">
        <f t="shared" si="53"/>
        <v>5773</v>
      </c>
      <c r="N245" s="284">
        <f t="shared" si="54"/>
        <v>5773</v>
      </c>
      <c r="O245" s="284">
        <f t="shared" si="55"/>
        <v>122348</v>
      </c>
      <c r="P245" s="284">
        <f t="shared" si="56"/>
        <v>710613</v>
      </c>
      <c r="Q245" s="284">
        <f t="shared" si="57"/>
        <v>716386</v>
      </c>
      <c r="R245" s="284">
        <f t="shared" si="58"/>
        <v>716386</v>
      </c>
      <c r="S245" s="287"/>
      <c r="T245" s="287"/>
      <c r="U245" s="287"/>
      <c r="V245" s="287"/>
      <c r="W245" s="287"/>
      <c r="X245" s="287"/>
      <c r="Y245" s="283"/>
      <c r="Z245" s="283"/>
      <c r="AA245" s="283">
        <v>19</v>
      </c>
      <c r="AB245" s="283">
        <v>0</v>
      </c>
      <c r="AC245" s="283">
        <v>2062</v>
      </c>
      <c r="AD245" s="283">
        <v>0</v>
      </c>
      <c r="AE245" s="283"/>
      <c r="AF245" s="283"/>
      <c r="AG245" s="283">
        <v>10704</v>
      </c>
      <c r="AH245" s="283">
        <v>0</v>
      </c>
      <c r="AI245" s="283">
        <v>67484</v>
      </c>
      <c r="AJ245" s="283">
        <v>0</v>
      </c>
      <c r="AK245" s="283"/>
      <c r="AL245" s="283"/>
      <c r="AM245" s="283">
        <v>531</v>
      </c>
      <c r="AN245" s="283">
        <v>0</v>
      </c>
      <c r="AO245" s="283">
        <v>3105</v>
      </c>
      <c r="AP245" s="283">
        <v>0</v>
      </c>
      <c r="AQ245" s="283"/>
      <c r="AR245" s="283"/>
      <c r="AS245" s="283">
        <v>0</v>
      </c>
      <c r="AT245" s="283">
        <v>0</v>
      </c>
      <c r="AU245" s="283">
        <v>0</v>
      </c>
      <c r="AV245" s="283">
        <v>0</v>
      </c>
      <c r="AW245" s="283"/>
      <c r="AX245" s="283"/>
      <c r="AY245" s="283">
        <v>1873</v>
      </c>
      <c r="AZ245" s="283">
        <v>0</v>
      </c>
      <c r="BA245" s="283">
        <v>28180</v>
      </c>
      <c r="BB245" s="283">
        <v>0</v>
      </c>
      <c r="BC245" s="283"/>
      <c r="BD245" s="283"/>
      <c r="BE245" s="283">
        <v>0</v>
      </c>
      <c r="BF245" s="283">
        <v>0</v>
      </c>
      <c r="BG245" s="283">
        <v>0</v>
      </c>
      <c r="BH245" s="283">
        <v>0</v>
      </c>
      <c r="BI245" s="283">
        <v>61</v>
      </c>
      <c r="BJ245" s="283">
        <v>0</v>
      </c>
      <c r="BK245" s="283">
        <v>2556</v>
      </c>
      <c r="BL245" s="283"/>
      <c r="BM245" s="283"/>
      <c r="BN245" s="283"/>
      <c r="BO245" s="283"/>
      <c r="BP245" s="283"/>
      <c r="BQ245" s="283"/>
      <c r="BR245" s="283"/>
      <c r="BS245" s="283"/>
      <c r="BT245" s="283"/>
      <c r="BU245" s="283">
        <v>0</v>
      </c>
      <c r="BV245" s="283">
        <v>0</v>
      </c>
      <c r="BW245" s="283"/>
      <c r="BX245" s="283"/>
      <c r="BY245" s="283">
        <v>5773</v>
      </c>
      <c r="BZ245" s="283"/>
      <c r="CA245" s="283"/>
      <c r="CB245" s="283"/>
      <c r="CC245" s="283"/>
      <c r="CD245" s="289">
        <v>594038</v>
      </c>
      <c r="CE245" s="283"/>
      <c r="CF245" s="283"/>
      <c r="CG245" s="283"/>
      <c r="CH245" s="283"/>
      <c r="CI245" s="286" t="str">
        <f t="shared" si="59"/>
        <v>Large</v>
      </c>
      <c r="CJ245" s="283"/>
      <c r="CK245" s="283"/>
      <c r="CN245"/>
    </row>
    <row r="246" spans="1:92" s="201" customFormat="1">
      <c r="A246" s="210" t="s">
        <v>230</v>
      </c>
      <c r="B246" s="287" t="s">
        <v>506</v>
      </c>
      <c r="C246" s="287" t="s">
        <v>76</v>
      </c>
      <c r="D246" s="564">
        <v>2022</v>
      </c>
      <c r="E246" s="284">
        <f t="shared" si="45"/>
        <v>0</v>
      </c>
      <c r="F246" s="284">
        <f t="shared" si="46"/>
        <v>0</v>
      </c>
      <c r="G246" s="284">
        <f t="shared" si="47"/>
        <v>1</v>
      </c>
      <c r="H246" s="284">
        <f t="shared" si="48"/>
        <v>1</v>
      </c>
      <c r="I246" s="284">
        <f t="shared" si="49"/>
        <v>0</v>
      </c>
      <c r="J246" s="284">
        <f t="shared" si="50"/>
        <v>0</v>
      </c>
      <c r="K246" s="284">
        <f t="shared" si="51"/>
        <v>0</v>
      </c>
      <c r="L246" s="284">
        <f t="shared" si="52"/>
        <v>1</v>
      </c>
      <c r="M246" s="284">
        <f t="shared" si="53"/>
        <v>0</v>
      </c>
      <c r="N246" s="284">
        <f t="shared" si="54"/>
        <v>0</v>
      </c>
      <c r="O246" s="284">
        <f t="shared" si="55"/>
        <v>1</v>
      </c>
      <c r="P246" s="284">
        <f t="shared" si="56"/>
        <v>1</v>
      </c>
      <c r="Q246" s="284">
        <f t="shared" si="57"/>
        <v>1</v>
      </c>
      <c r="R246" s="284">
        <f t="shared" si="58"/>
        <v>1</v>
      </c>
      <c r="S246" s="287"/>
      <c r="T246" s="287"/>
      <c r="U246" s="287"/>
      <c r="V246" s="287"/>
      <c r="W246" s="287"/>
      <c r="X246" s="287"/>
      <c r="Y246" s="283"/>
      <c r="Z246" s="283"/>
      <c r="AA246" s="283"/>
      <c r="AB246" s="283"/>
      <c r="AC246" s="283"/>
      <c r="AD246" s="283"/>
      <c r="AE246" s="283"/>
      <c r="AF246" s="283"/>
      <c r="AG246" s="283"/>
      <c r="AH246" s="283"/>
      <c r="AI246" s="283"/>
      <c r="AJ246" s="283"/>
      <c r="AK246" s="283"/>
      <c r="AL246" s="283"/>
      <c r="AM246" s="283"/>
      <c r="AN246" s="283"/>
      <c r="AO246" s="283"/>
      <c r="AP246" s="283"/>
      <c r="AQ246" s="283"/>
      <c r="AR246" s="283"/>
      <c r="AS246" s="283"/>
      <c r="AT246" s="283"/>
      <c r="AU246" s="283"/>
      <c r="AV246" s="283"/>
      <c r="AW246" s="283"/>
      <c r="AX246" s="283"/>
      <c r="AY246" s="283"/>
      <c r="AZ246" s="283"/>
      <c r="BA246" s="283"/>
      <c r="BB246" s="283"/>
      <c r="BC246" s="283"/>
      <c r="BD246" s="283"/>
      <c r="BE246" s="283"/>
      <c r="BF246" s="283"/>
      <c r="BG246" s="283"/>
      <c r="BH246" s="283"/>
      <c r="BI246" s="283">
        <v>0</v>
      </c>
      <c r="BJ246" s="283">
        <v>1</v>
      </c>
      <c r="BK246" s="283">
        <v>0</v>
      </c>
      <c r="BL246" s="283"/>
      <c r="BM246" s="283"/>
      <c r="BN246" s="283"/>
      <c r="BO246" s="283"/>
      <c r="BP246" s="283"/>
      <c r="BQ246" s="283"/>
      <c r="BR246" s="283"/>
      <c r="BS246" s="283"/>
      <c r="BT246" s="283"/>
      <c r="BU246" s="283"/>
      <c r="BV246" s="283"/>
      <c r="BW246" s="283"/>
      <c r="BX246" s="283"/>
      <c r="BY246" s="283"/>
      <c r="BZ246" s="283"/>
      <c r="CA246" s="283"/>
      <c r="CB246" s="283"/>
      <c r="CC246" s="283"/>
      <c r="CD246" s="283"/>
      <c r="CE246" s="283"/>
      <c r="CF246" s="283"/>
      <c r="CG246" s="283"/>
      <c r="CH246" s="283"/>
      <c r="CI246" s="286" t="str">
        <f t="shared" si="59"/>
        <v>Small</v>
      </c>
      <c r="CJ246" s="283"/>
      <c r="CK246" s="283"/>
      <c r="CN246"/>
    </row>
    <row r="247" spans="1:92" s="201" customFormat="1">
      <c r="A247" s="210" t="s">
        <v>163</v>
      </c>
      <c r="B247" s="287" t="s">
        <v>507</v>
      </c>
      <c r="C247" s="287" t="s">
        <v>76</v>
      </c>
      <c r="D247" s="564">
        <v>2022</v>
      </c>
      <c r="E247" s="284">
        <f t="shared" si="45"/>
        <v>0</v>
      </c>
      <c r="F247" s="284">
        <f t="shared" si="46"/>
        <v>10983</v>
      </c>
      <c r="G247" s="284">
        <f t="shared" si="47"/>
        <v>15805</v>
      </c>
      <c r="H247" s="284">
        <f t="shared" si="48"/>
        <v>26788</v>
      </c>
      <c r="I247" s="284">
        <f t="shared" si="49"/>
        <v>0</v>
      </c>
      <c r="J247" s="284">
        <f t="shared" si="50"/>
        <v>0</v>
      </c>
      <c r="K247" s="284">
        <f t="shared" si="51"/>
        <v>0</v>
      </c>
      <c r="L247" s="284">
        <f t="shared" si="52"/>
        <v>26788</v>
      </c>
      <c r="M247" s="284">
        <f t="shared" si="53"/>
        <v>0</v>
      </c>
      <c r="N247" s="284">
        <f t="shared" si="54"/>
        <v>0</v>
      </c>
      <c r="O247" s="284">
        <f t="shared" si="55"/>
        <v>26788</v>
      </c>
      <c r="P247" s="284">
        <f t="shared" si="56"/>
        <v>26788</v>
      </c>
      <c r="Q247" s="284">
        <f t="shared" si="57"/>
        <v>26788</v>
      </c>
      <c r="R247" s="284">
        <f t="shared" si="58"/>
        <v>26788</v>
      </c>
      <c r="S247" s="287"/>
      <c r="T247" s="287"/>
      <c r="U247" s="287"/>
      <c r="V247" s="287"/>
      <c r="W247" s="287"/>
      <c r="X247" s="287"/>
      <c r="Y247" s="283"/>
      <c r="Z247" s="283"/>
      <c r="AA247" s="283">
        <v>10716</v>
      </c>
      <c r="AB247" s="283">
        <v>246</v>
      </c>
      <c r="AC247" s="283">
        <v>15421</v>
      </c>
      <c r="AD247" s="283">
        <v>354</v>
      </c>
      <c r="AE247" s="283"/>
      <c r="AF247" s="283"/>
      <c r="AG247" s="283">
        <v>0</v>
      </c>
      <c r="AH247" s="283">
        <v>0</v>
      </c>
      <c r="AI247" s="283">
        <v>0</v>
      </c>
      <c r="AJ247" s="283">
        <v>0</v>
      </c>
      <c r="AK247" s="283"/>
      <c r="AL247" s="283"/>
      <c r="AM247" s="283">
        <v>0</v>
      </c>
      <c r="AN247" s="283">
        <v>0</v>
      </c>
      <c r="AO247" s="283">
        <v>0</v>
      </c>
      <c r="AP247" s="283">
        <v>0</v>
      </c>
      <c r="AQ247" s="283"/>
      <c r="AR247" s="283"/>
      <c r="AS247" s="283">
        <v>0</v>
      </c>
      <c r="AT247" s="283">
        <v>0</v>
      </c>
      <c r="AU247" s="283">
        <v>0</v>
      </c>
      <c r="AV247" s="283">
        <v>0</v>
      </c>
      <c r="AW247" s="283"/>
      <c r="AX247" s="283"/>
      <c r="AY247" s="283">
        <v>267</v>
      </c>
      <c r="AZ247" s="283">
        <v>0</v>
      </c>
      <c r="BA247" s="283">
        <v>384</v>
      </c>
      <c r="BB247" s="283">
        <v>0</v>
      </c>
      <c r="BC247" s="283"/>
      <c r="BD247" s="283"/>
      <c r="BE247" s="283">
        <v>0</v>
      </c>
      <c r="BF247" s="283">
        <v>0</v>
      </c>
      <c r="BG247" s="283">
        <v>0</v>
      </c>
      <c r="BH247" s="283">
        <v>0</v>
      </c>
      <c r="BI247" s="283"/>
      <c r="BJ247" s="283"/>
      <c r="BK247" s="283"/>
      <c r="BL247" s="283"/>
      <c r="BM247" s="283"/>
      <c r="BN247" s="283"/>
      <c r="BO247" s="283"/>
      <c r="BP247" s="283"/>
      <c r="BQ247" s="283"/>
      <c r="BR247" s="283"/>
      <c r="BS247" s="283"/>
      <c r="BT247" s="283"/>
      <c r="BU247" s="283"/>
      <c r="BV247" s="283"/>
      <c r="BW247" s="283"/>
      <c r="BX247" s="283"/>
      <c r="BY247" s="283"/>
      <c r="BZ247" s="283"/>
      <c r="CA247" s="283"/>
      <c r="CB247" s="283"/>
      <c r="CC247" s="283"/>
      <c r="CD247" s="283"/>
      <c r="CE247" s="283"/>
      <c r="CF247" s="283"/>
      <c r="CG247" s="283"/>
      <c r="CH247" s="283"/>
      <c r="CI247" s="286" t="str">
        <f t="shared" si="59"/>
        <v>Small</v>
      </c>
      <c r="CJ247" s="283"/>
      <c r="CK247" s="283"/>
      <c r="CN247"/>
    </row>
    <row r="248" spans="1:92" s="201" customFormat="1">
      <c r="A248" s="283" t="s">
        <v>235</v>
      </c>
      <c r="B248" s="209" t="s">
        <v>367</v>
      </c>
      <c r="C248" s="209" t="s">
        <v>77</v>
      </c>
      <c r="D248" s="565">
        <v>2022</v>
      </c>
      <c r="E248" s="284">
        <f t="shared" si="45"/>
        <v>0</v>
      </c>
      <c r="F248" s="284">
        <f t="shared" si="46"/>
        <v>0</v>
      </c>
      <c r="G248" s="284">
        <f t="shared" si="47"/>
        <v>0</v>
      </c>
      <c r="H248" s="284">
        <f t="shared" si="48"/>
        <v>0</v>
      </c>
      <c r="I248" s="284">
        <f t="shared" si="49"/>
        <v>0</v>
      </c>
      <c r="J248" s="284">
        <f t="shared" si="50"/>
        <v>0</v>
      </c>
      <c r="K248" s="284">
        <f t="shared" si="51"/>
        <v>0</v>
      </c>
      <c r="L248" s="284">
        <f t="shared" si="52"/>
        <v>0</v>
      </c>
      <c r="M248" s="284">
        <f t="shared" si="53"/>
        <v>0</v>
      </c>
      <c r="N248" s="284">
        <f t="shared" si="54"/>
        <v>2323</v>
      </c>
      <c r="O248" s="284">
        <f t="shared" si="55"/>
        <v>2323</v>
      </c>
      <c r="P248" s="284">
        <f t="shared" si="56"/>
        <v>0</v>
      </c>
      <c r="Q248" s="284">
        <f t="shared" si="57"/>
        <v>2323</v>
      </c>
      <c r="R248" s="284">
        <f t="shared" si="58"/>
        <v>2323</v>
      </c>
      <c r="S248" s="285">
        <v>0</v>
      </c>
      <c r="T248" s="285">
        <v>0</v>
      </c>
      <c r="U248" s="285">
        <v>0</v>
      </c>
      <c r="V248" s="285">
        <v>0</v>
      </c>
      <c r="W248" s="285">
        <v>0</v>
      </c>
      <c r="X248" s="285">
        <v>0</v>
      </c>
      <c r="Y248" s="285">
        <v>0</v>
      </c>
      <c r="Z248" s="285">
        <v>0</v>
      </c>
      <c r="AA248" s="285">
        <v>0</v>
      </c>
      <c r="AB248" s="285">
        <v>0</v>
      </c>
      <c r="AC248" s="285">
        <v>0</v>
      </c>
      <c r="AD248" s="285">
        <v>0</v>
      </c>
      <c r="AE248" s="285">
        <v>0</v>
      </c>
      <c r="AF248" s="285">
        <v>0</v>
      </c>
      <c r="AG248" s="285">
        <v>0</v>
      </c>
      <c r="AH248" s="285">
        <v>0</v>
      </c>
      <c r="AI248" s="285">
        <v>0</v>
      </c>
      <c r="AJ248" s="285">
        <v>0</v>
      </c>
      <c r="AK248" s="285"/>
      <c r="AL248" s="285"/>
      <c r="AM248" s="285"/>
      <c r="AN248" s="285"/>
      <c r="AO248" s="285"/>
      <c r="AP248" s="285"/>
      <c r="AQ248" s="285"/>
      <c r="AR248" s="285"/>
      <c r="AS248" s="285"/>
      <c r="AT248" s="285"/>
      <c r="AU248" s="285"/>
      <c r="AV248" s="285"/>
      <c r="AW248" s="285"/>
      <c r="AX248" s="285"/>
      <c r="AY248" s="285"/>
      <c r="AZ248" s="285"/>
      <c r="BA248" s="285"/>
      <c r="BB248" s="285"/>
      <c r="BC248" s="285"/>
      <c r="BD248" s="285"/>
      <c r="BE248" s="285"/>
      <c r="BF248" s="285"/>
      <c r="BG248" s="285"/>
      <c r="BH248" s="285"/>
      <c r="BI248" s="285"/>
      <c r="BJ248" s="285"/>
      <c r="BK248" s="285">
        <v>0</v>
      </c>
      <c r="BL248" s="285">
        <v>0</v>
      </c>
      <c r="BM248" s="285">
        <v>0</v>
      </c>
      <c r="BN248" s="285">
        <v>0</v>
      </c>
      <c r="BO248" s="285">
        <v>0</v>
      </c>
      <c r="BP248" s="285">
        <v>0</v>
      </c>
      <c r="BQ248" s="285">
        <v>0</v>
      </c>
      <c r="BR248" s="285">
        <v>0</v>
      </c>
      <c r="BS248" s="285">
        <v>0</v>
      </c>
      <c r="BT248" s="285">
        <v>0</v>
      </c>
      <c r="BU248" s="283"/>
      <c r="BV248" s="283"/>
      <c r="BW248" s="283"/>
      <c r="BX248" s="283"/>
      <c r="BY248" s="283"/>
      <c r="BZ248" s="285">
        <v>0</v>
      </c>
      <c r="CA248" s="285">
        <v>0</v>
      </c>
      <c r="CB248" s="285">
        <v>2323</v>
      </c>
      <c r="CC248" s="285">
        <v>0</v>
      </c>
      <c r="CD248" s="285">
        <v>0</v>
      </c>
      <c r="CE248" s="285">
        <v>0</v>
      </c>
      <c r="CF248" s="285">
        <v>0</v>
      </c>
      <c r="CG248" s="285">
        <v>0</v>
      </c>
      <c r="CH248" s="283"/>
      <c r="CI248" s="286" t="str">
        <f t="shared" si="59"/>
        <v>Small</v>
      </c>
      <c r="CJ248" s="283"/>
      <c r="CK248" s="283"/>
      <c r="CN248"/>
    </row>
    <row r="249" spans="1:92" s="201" customFormat="1">
      <c r="A249" s="283" t="s">
        <v>197</v>
      </c>
      <c r="B249" s="209" t="s">
        <v>368</v>
      </c>
      <c r="C249" s="209" t="s">
        <v>77</v>
      </c>
      <c r="D249" s="565">
        <v>2022</v>
      </c>
      <c r="E249" s="284">
        <f t="shared" si="45"/>
        <v>0</v>
      </c>
      <c r="F249" s="284">
        <f t="shared" si="46"/>
        <v>0</v>
      </c>
      <c r="G249" s="284">
        <f t="shared" si="47"/>
        <v>0</v>
      </c>
      <c r="H249" s="284">
        <f t="shared" si="48"/>
        <v>0</v>
      </c>
      <c r="I249" s="284">
        <f t="shared" si="49"/>
        <v>0</v>
      </c>
      <c r="J249" s="284">
        <f t="shared" si="50"/>
        <v>0</v>
      </c>
      <c r="K249" s="284">
        <f t="shared" si="51"/>
        <v>0</v>
      </c>
      <c r="L249" s="284">
        <f t="shared" si="52"/>
        <v>0</v>
      </c>
      <c r="M249" s="284">
        <f t="shared" si="53"/>
        <v>0</v>
      </c>
      <c r="N249" s="284">
        <f t="shared" si="54"/>
        <v>20147</v>
      </c>
      <c r="O249" s="284">
        <f t="shared" si="55"/>
        <v>20147</v>
      </c>
      <c r="P249" s="284">
        <f t="shared" si="56"/>
        <v>0</v>
      </c>
      <c r="Q249" s="284">
        <f t="shared" si="57"/>
        <v>20147</v>
      </c>
      <c r="R249" s="284">
        <f t="shared" si="58"/>
        <v>20147</v>
      </c>
      <c r="S249" s="285">
        <v>0</v>
      </c>
      <c r="T249" s="285">
        <v>0</v>
      </c>
      <c r="U249" s="285">
        <v>0</v>
      </c>
      <c r="V249" s="285">
        <v>0</v>
      </c>
      <c r="W249" s="285">
        <v>0</v>
      </c>
      <c r="X249" s="285">
        <v>0</v>
      </c>
      <c r="Y249" s="285">
        <v>0</v>
      </c>
      <c r="Z249" s="285">
        <v>0</v>
      </c>
      <c r="AA249" s="285">
        <v>0</v>
      </c>
      <c r="AB249" s="285">
        <v>0</v>
      </c>
      <c r="AC249" s="285">
        <v>0</v>
      </c>
      <c r="AD249" s="285">
        <v>0</v>
      </c>
      <c r="AE249" s="285">
        <v>0</v>
      </c>
      <c r="AF249" s="285">
        <v>0</v>
      </c>
      <c r="AG249" s="285">
        <v>0</v>
      </c>
      <c r="AH249" s="285">
        <v>0</v>
      </c>
      <c r="AI249" s="285">
        <v>0</v>
      </c>
      <c r="AJ249" s="285">
        <v>0</v>
      </c>
      <c r="AK249" s="285"/>
      <c r="AL249" s="285"/>
      <c r="AM249" s="285"/>
      <c r="AN249" s="285"/>
      <c r="AO249" s="285"/>
      <c r="AP249" s="285"/>
      <c r="AQ249" s="285"/>
      <c r="AR249" s="285"/>
      <c r="AS249" s="285"/>
      <c r="AT249" s="285"/>
      <c r="AU249" s="285"/>
      <c r="AV249" s="285"/>
      <c r="AW249" s="285"/>
      <c r="AX249" s="285"/>
      <c r="AY249" s="285"/>
      <c r="AZ249" s="285"/>
      <c r="BA249" s="285"/>
      <c r="BB249" s="285"/>
      <c r="BC249" s="285"/>
      <c r="BD249" s="285"/>
      <c r="BE249" s="285"/>
      <c r="BF249" s="285"/>
      <c r="BG249" s="285"/>
      <c r="BH249" s="285"/>
      <c r="BI249" s="285"/>
      <c r="BJ249" s="285"/>
      <c r="BK249" s="285">
        <v>0</v>
      </c>
      <c r="BL249" s="285">
        <v>0</v>
      </c>
      <c r="BM249" s="285">
        <v>0</v>
      </c>
      <c r="BN249" s="285">
        <v>0</v>
      </c>
      <c r="BO249" s="285">
        <v>0</v>
      </c>
      <c r="BP249" s="285">
        <v>0</v>
      </c>
      <c r="BQ249" s="285">
        <v>0</v>
      </c>
      <c r="BR249" s="285">
        <v>0</v>
      </c>
      <c r="BS249" s="285">
        <v>0</v>
      </c>
      <c r="BT249" s="285">
        <v>0</v>
      </c>
      <c r="BU249" s="283"/>
      <c r="BV249" s="283"/>
      <c r="BW249" s="283"/>
      <c r="BX249" s="283"/>
      <c r="BY249" s="283"/>
      <c r="BZ249" s="285">
        <v>0</v>
      </c>
      <c r="CA249" s="285">
        <v>0</v>
      </c>
      <c r="CB249" s="285">
        <v>20147</v>
      </c>
      <c r="CC249" s="285">
        <v>0</v>
      </c>
      <c r="CD249" s="285">
        <v>0</v>
      </c>
      <c r="CE249" s="285">
        <v>0</v>
      </c>
      <c r="CF249" s="285">
        <v>0</v>
      </c>
      <c r="CG249" s="285">
        <v>0</v>
      </c>
      <c r="CH249" s="283"/>
      <c r="CI249" s="286" t="str">
        <f t="shared" si="59"/>
        <v>Small</v>
      </c>
      <c r="CJ249" s="283"/>
      <c r="CK249" s="283"/>
      <c r="CN249"/>
    </row>
    <row r="250" spans="1:92" s="201" customFormat="1">
      <c r="A250" s="283" t="s">
        <v>138</v>
      </c>
      <c r="B250" s="209" t="s">
        <v>415</v>
      </c>
      <c r="C250" s="209" t="s">
        <v>77</v>
      </c>
      <c r="D250" s="565">
        <v>2022</v>
      </c>
      <c r="E250" s="284">
        <f t="shared" si="45"/>
        <v>0</v>
      </c>
      <c r="F250" s="284">
        <f t="shared" si="46"/>
        <v>0</v>
      </c>
      <c r="G250" s="284">
        <f t="shared" si="47"/>
        <v>0</v>
      </c>
      <c r="H250" s="284">
        <f t="shared" si="48"/>
        <v>0</v>
      </c>
      <c r="I250" s="284">
        <f t="shared" si="49"/>
        <v>27959</v>
      </c>
      <c r="J250" s="284">
        <f t="shared" si="50"/>
        <v>51791</v>
      </c>
      <c r="K250" s="284">
        <f t="shared" si="51"/>
        <v>79750</v>
      </c>
      <c r="L250" s="284">
        <f t="shared" si="52"/>
        <v>79750</v>
      </c>
      <c r="M250" s="284">
        <f t="shared" si="53"/>
        <v>0</v>
      </c>
      <c r="N250" s="284">
        <f t="shared" si="54"/>
        <v>0</v>
      </c>
      <c r="O250" s="284">
        <f t="shared" si="55"/>
        <v>79750</v>
      </c>
      <c r="P250" s="284">
        <f t="shared" si="56"/>
        <v>79750</v>
      </c>
      <c r="Q250" s="284">
        <f t="shared" si="57"/>
        <v>79750</v>
      </c>
      <c r="R250" s="284">
        <f t="shared" si="58"/>
        <v>79750</v>
      </c>
      <c r="S250" s="285">
        <v>0</v>
      </c>
      <c r="T250" s="285">
        <v>0</v>
      </c>
      <c r="U250" s="285">
        <v>0</v>
      </c>
      <c r="V250" s="285">
        <v>0</v>
      </c>
      <c r="W250" s="285">
        <v>0</v>
      </c>
      <c r="X250" s="285">
        <v>0</v>
      </c>
      <c r="Y250" s="285">
        <v>0</v>
      </c>
      <c r="Z250" s="285">
        <v>0</v>
      </c>
      <c r="AA250" s="285">
        <v>0</v>
      </c>
      <c r="AB250" s="285">
        <v>0</v>
      </c>
      <c r="AC250" s="285">
        <v>0</v>
      </c>
      <c r="AD250" s="285">
        <v>0</v>
      </c>
      <c r="AE250" s="285">
        <v>0</v>
      </c>
      <c r="AF250" s="285">
        <v>0</v>
      </c>
      <c r="AG250" s="285">
        <v>0</v>
      </c>
      <c r="AH250" s="285">
        <v>0</v>
      </c>
      <c r="AI250" s="285">
        <v>0</v>
      </c>
      <c r="AJ250" s="285">
        <v>0</v>
      </c>
      <c r="AK250" s="285"/>
      <c r="AL250" s="285"/>
      <c r="AM250" s="285"/>
      <c r="AN250" s="285"/>
      <c r="AO250" s="285"/>
      <c r="AP250" s="285"/>
      <c r="AQ250" s="285"/>
      <c r="AR250" s="285"/>
      <c r="AS250" s="285"/>
      <c r="AT250" s="285"/>
      <c r="AU250" s="285"/>
      <c r="AV250" s="285"/>
      <c r="AW250" s="285"/>
      <c r="AX250" s="285"/>
      <c r="AY250" s="285"/>
      <c r="AZ250" s="285"/>
      <c r="BA250" s="285"/>
      <c r="BB250" s="285"/>
      <c r="BC250" s="285"/>
      <c r="BD250" s="285"/>
      <c r="BE250" s="285"/>
      <c r="BF250" s="285"/>
      <c r="BG250" s="285"/>
      <c r="BH250" s="285"/>
      <c r="BI250" s="285"/>
      <c r="BJ250" s="285"/>
      <c r="BK250" s="285">
        <v>27959</v>
      </c>
      <c r="BL250" s="285">
        <v>0</v>
      </c>
      <c r="BM250" s="285">
        <v>0</v>
      </c>
      <c r="BN250" s="285">
        <v>0</v>
      </c>
      <c r="BO250" s="285">
        <v>51791</v>
      </c>
      <c r="BP250" s="285">
        <v>0</v>
      </c>
      <c r="BQ250" s="285">
        <v>0</v>
      </c>
      <c r="BR250" s="285">
        <v>0</v>
      </c>
      <c r="BS250" s="285">
        <v>0</v>
      </c>
      <c r="BT250" s="285">
        <v>0</v>
      </c>
      <c r="BU250" s="283"/>
      <c r="BV250" s="283"/>
      <c r="BW250" s="283"/>
      <c r="BX250" s="283"/>
      <c r="BY250" s="283"/>
      <c r="BZ250" s="285">
        <v>0</v>
      </c>
      <c r="CA250" s="285">
        <v>0</v>
      </c>
      <c r="CB250" s="285">
        <v>0</v>
      </c>
      <c r="CC250" s="285">
        <v>0</v>
      </c>
      <c r="CD250" s="285">
        <v>0</v>
      </c>
      <c r="CE250" s="285">
        <v>0</v>
      </c>
      <c r="CF250" s="285">
        <v>0</v>
      </c>
      <c r="CG250" s="285">
        <v>0</v>
      </c>
      <c r="CH250" s="283"/>
      <c r="CI250" s="286" t="str">
        <f t="shared" si="59"/>
        <v>Small</v>
      </c>
      <c r="CJ250" s="283"/>
      <c r="CK250" s="283"/>
      <c r="CN250"/>
    </row>
    <row r="251" spans="1:92" s="201" customFormat="1">
      <c r="A251" s="283" t="s">
        <v>138</v>
      </c>
      <c r="B251" s="209" t="s">
        <v>416</v>
      </c>
      <c r="C251" s="209" t="s">
        <v>77</v>
      </c>
      <c r="D251" s="565">
        <v>2022</v>
      </c>
      <c r="E251" s="284">
        <f t="shared" si="45"/>
        <v>0</v>
      </c>
      <c r="F251" s="284">
        <f t="shared" si="46"/>
        <v>24247</v>
      </c>
      <c r="G251" s="284">
        <f t="shared" si="47"/>
        <v>175700</v>
      </c>
      <c r="H251" s="284">
        <f t="shared" si="48"/>
        <v>199947</v>
      </c>
      <c r="I251" s="284">
        <f t="shared" si="49"/>
        <v>4451</v>
      </c>
      <c r="J251" s="284">
        <f t="shared" si="50"/>
        <v>0</v>
      </c>
      <c r="K251" s="284">
        <f t="shared" si="51"/>
        <v>4451</v>
      </c>
      <c r="L251" s="284">
        <f t="shared" si="52"/>
        <v>204398</v>
      </c>
      <c r="M251" s="284">
        <f t="shared" si="53"/>
        <v>0</v>
      </c>
      <c r="N251" s="284">
        <f t="shared" si="54"/>
        <v>0</v>
      </c>
      <c r="O251" s="284">
        <f t="shared" si="55"/>
        <v>204398</v>
      </c>
      <c r="P251" s="284">
        <f t="shared" si="56"/>
        <v>204398</v>
      </c>
      <c r="Q251" s="284">
        <f t="shared" si="57"/>
        <v>204398</v>
      </c>
      <c r="R251" s="284">
        <f t="shared" si="58"/>
        <v>204398</v>
      </c>
      <c r="S251" s="285">
        <v>0</v>
      </c>
      <c r="T251" s="285">
        <v>0</v>
      </c>
      <c r="U251" s="285">
        <v>24247</v>
      </c>
      <c r="V251" s="285">
        <v>0</v>
      </c>
      <c r="W251" s="285">
        <v>175695</v>
      </c>
      <c r="X251" s="285">
        <v>256</v>
      </c>
      <c r="Y251" s="285">
        <v>0</v>
      </c>
      <c r="Z251" s="285">
        <v>0</v>
      </c>
      <c r="AA251" s="285">
        <v>0</v>
      </c>
      <c r="AB251" s="285">
        <v>0</v>
      </c>
      <c r="AC251" s="285">
        <v>0</v>
      </c>
      <c r="AD251" s="285">
        <v>0</v>
      </c>
      <c r="AE251" s="285">
        <v>0</v>
      </c>
      <c r="AF251" s="285">
        <v>0</v>
      </c>
      <c r="AG251" s="285">
        <v>0</v>
      </c>
      <c r="AH251" s="285">
        <v>0</v>
      </c>
      <c r="AI251" s="285">
        <v>5</v>
      </c>
      <c r="AJ251" s="285">
        <v>0</v>
      </c>
      <c r="AK251" s="285"/>
      <c r="AL251" s="285"/>
      <c r="AM251" s="285"/>
      <c r="AN251" s="285"/>
      <c r="AO251" s="285"/>
      <c r="AP251" s="285"/>
      <c r="AQ251" s="285"/>
      <c r="AR251" s="285"/>
      <c r="AS251" s="285"/>
      <c r="AT251" s="285"/>
      <c r="AU251" s="285"/>
      <c r="AV251" s="285"/>
      <c r="AW251" s="285"/>
      <c r="AX251" s="285"/>
      <c r="AY251" s="285"/>
      <c r="AZ251" s="285"/>
      <c r="BA251" s="285"/>
      <c r="BB251" s="285"/>
      <c r="BC251" s="285"/>
      <c r="BD251" s="285"/>
      <c r="BE251" s="285"/>
      <c r="BF251" s="285"/>
      <c r="BG251" s="285"/>
      <c r="BH251" s="285"/>
      <c r="BI251" s="285"/>
      <c r="BJ251" s="285"/>
      <c r="BK251" s="285">
        <v>4451</v>
      </c>
      <c r="BL251" s="285">
        <v>0</v>
      </c>
      <c r="BM251" s="285">
        <v>0</v>
      </c>
      <c r="BN251" s="285">
        <v>0</v>
      </c>
      <c r="BO251" s="285">
        <v>0</v>
      </c>
      <c r="BP251" s="285">
        <v>0</v>
      </c>
      <c r="BQ251" s="285">
        <v>0</v>
      </c>
      <c r="BR251" s="285">
        <v>0</v>
      </c>
      <c r="BS251" s="285">
        <v>0</v>
      </c>
      <c r="BT251" s="285">
        <v>0</v>
      </c>
      <c r="BU251" s="283"/>
      <c r="BV251" s="283"/>
      <c r="BW251" s="283"/>
      <c r="BX251" s="283"/>
      <c r="BY251" s="283"/>
      <c r="BZ251" s="285">
        <v>0</v>
      </c>
      <c r="CA251" s="285">
        <v>0</v>
      </c>
      <c r="CB251" s="285">
        <v>0</v>
      </c>
      <c r="CC251" s="285">
        <v>0</v>
      </c>
      <c r="CD251" s="285">
        <v>0</v>
      </c>
      <c r="CE251" s="285">
        <v>0</v>
      </c>
      <c r="CF251" s="285">
        <v>0</v>
      </c>
      <c r="CG251" s="285">
        <v>0</v>
      </c>
      <c r="CH251" s="283"/>
      <c r="CI251" s="286" t="str">
        <f t="shared" si="59"/>
        <v>Large</v>
      </c>
      <c r="CJ251" s="283"/>
      <c r="CK251" s="283"/>
      <c r="CN251"/>
    </row>
    <row r="252" spans="1:92" s="201" customFormat="1">
      <c r="A252" s="283" t="s">
        <v>206</v>
      </c>
      <c r="B252" s="209" t="s">
        <v>472</v>
      </c>
      <c r="C252" s="209" t="s">
        <v>77</v>
      </c>
      <c r="D252" s="565">
        <v>2022</v>
      </c>
      <c r="E252" s="284">
        <f t="shared" si="45"/>
        <v>0</v>
      </c>
      <c r="F252" s="284">
        <f t="shared" si="46"/>
        <v>0</v>
      </c>
      <c r="G252" s="284">
        <f t="shared" si="47"/>
        <v>0</v>
      </c>
      <c r="H252" s="284">
        <f t="shared" si="48"/>
        <v>0</v>
      </c>
      <c r="I252" s="284">
        <f t="shared" si="49"/>
        <v>644</v>
      </c>
      <c r="J252" s="284">
        <f t="shared" si="50"/>
        <v>829</v>
      </c>
      <c r="K252" s="284">
        <f t="shared" si="51"/>
        <v>1473</v>
      </c>
      <c r="L252" s="284">
        <f t="shared" si="52"/>
        <v>1473</v>
      </c>
      <c r="M252" s="284">
        <f t="shared" si="53"/>
        <v>0</v>
      </c>
      <c r="N252" s="284">
        <f t="shared" si="54"/>
        <v>0</v>
      </c>
      <c r="O252" s="284">
        <f t="shared" si="55"/>
        <v>1473</v>
      </c>
      <c r="P252" s="284">
        <f t="shared" si="56"/>
        <v>1473</v>
      </c>
      <c r="Q252" s="284">
        <f t="shared" si="57"/>
        <v>1473</v>
      </c>
      <c r="R252" s="284">
        <f t="shared" si="58"/>
        <v>1473</v>
      </c>
      <c r="S252" s="285">
        <v>0</v>
      </c>
      <c r="T252" s="285">
        <v>0</v>
      </c>
      <c r="U252" s="285">
        <v>0</v>
      </c>
      <c r="V252" s="285">
        <v>0</v>
      </c>
      <c r="W252" s="285">
        <v>0</v>
      </c>
      <c r="X252" s="285">
        <v>0</v>
      </c>
      <c r="Y252" s="285">
        <v>0</v>
      </c>
      <c r="Z252" s="285">
        <v>0</v>
      </c>
      <c r="AA252" s="285">
        <v>0</v>
      </c>
      <c r="AB252" s="285">
        <v>0</v>
      </c>
      <c r="AC252" s="285">
        <v>0</v>
      </c>
      <c r="AD252" s="285">
        <v>0</v>
      </c>
      <c r="AE252" s="285">
        <v>0</v>
      </c>
      <c r="AF252" s="285">
        <v>0</v>
      </c>
      <c r="AG252" s="285">
        <v>0</v>
      </c>
      <c r="AH252" s="285">
        <v>0</v>
      </c>
      <c r="AI252" s="285">
        <v>0</v>
      </c>
      <c r="AJ252" s="285">
        <v>0</v>
      </c>
      <c r="AK252" s="285"/>
      <c r="AL252" s="285"/>
      <c r="AM252" s="285"/>
      <c r="AN252" s="285"/>
      <c r="AO252" s="285"/>
      <c r="AP252" s="285"/>
      <c r="AQ252" s="285"/>
      <c r="AR252" s="285"/>
      <c r="AS252" s="285"/>
      <c r="AT252" s="285"/>
      <c r="AU252" s="285"/>
      <c r="AV252" s="285"/>
      <c r="AW252" s="285"/>
      <c r="AX252" s="285"/>
      <c r="AY252" s="285"/>
      <c r="AZ252" s="285"/>
      <c r="BA252" s="285"/>
      <c r="BB252" s="285"/>
      <c r="BC252" s="285"/>
      <c r="BD252" s="285"/>
      <c r="BE252" s="285"/>
      <c r="BF252" s="285"/>
      <c r="BG252" s="285"/>
      <c r="BH252" s="285"/>
      <c r="BI252" s="285"/>
      <c r="BJ252" s="285"/>
      <c r="BK252" s="285">
        <v>644</v>
      </c>
      <c r="BL252" s="285">
        <v>0</v>
      </c>
      <c r="BM252" s="285">
        <v>0</v>
      </c>
      <c r="BN252" s="285">
        <v>0</v>
      </c>
      <c r="BO252" s="285">
        <v>829</v>
      </c>
      <c r="BP252" s="285">
        <v>0</v>
      </c>
      <c r="BQ252" s="285">
        <v>0</v>
      </c>
      <c r="BR252" s="285">
        <v>0</v>
      </c>
      <c r="BS252" s="285">
        <v>0</v>
      </c>
      <c r="BT252" s="285">
        <v>0</v>
      </c>
      <c r="BU252" s="283"/>
      <c r="BV252" s="283"/>
      <c r="BW252" s="283"/>
      <c r="BX252" s="283"/>
      <c r="BY252" s="283"/>
      <c r="BZ252" s="285">
        <v>0</v>
      </c>
      <c r="CA252" s="285">
        <v>0</v>
      </c>
      <c r="CB252" s="285">
        <v>0</v>
      </c>
      <c r="CC252" s="285">
        <v>0</v>
      </c>
      <c r="CD252" s="285">
        <v>0</v>
      </c>
      <c r="CE252" s="285">
        <v>0</v>
      </c>
      <c r="CF252" s="285">
        <v>0</v>
      </c>
      <c r="CG252" s="285">
        <v>0</v>
      </c>
      <c r="CH252" s="283"/>
      <c r="CI252" s="286" t="str">
        <f t="shared" si="59"/>
        <v>Small</v>
      </c>
      <c r="CJ252" s="283"/>
      <c r="CK252" s="283"/>
      <c r="CN252"/>
    </row>
    <row r="253" spans="1:92" s="201" customFormat="1">
      <c r="A253" s="283" t="s">
        <v>161</v>
      </c>
      <c r="B253" s="209" t="s">
        <v>370</v>
      </c>
      <c r="C253" s="209" t="s">
        <v>77</v>
      </c>
      <c r="D253" s="565">
        <v>2022</v>
      </c>
      <c r="E253" s="284">
        <f t="shared" ref="E253:E316" si="60">S253+Y253+AE253+AK253+AQ253+AW253+BC253</f>
        <v>0</v>
      </c>
      <c r="F253" s="284">
        <f t="shared" ref="F253:F316" si="61">U253+AA253+AG253+AM253+AS253+AY253+BE253</f>
        <v>0</v>
      </c>
      <c r="G253" s="284">
        <f t="shared" ref="G253:G316" si="62">W253+AC253+AI253+AO253+AU253+BA253+BG253+BI253+BJ253</f>
        <v>0</v>
      </c>
      <c r="H253" s="284">
        <f t="shared" ref="H253:H316" si="63">SUM(E253:G253)</f>
        <v>0</v>
      </c>
      <c r="I253" s="284">
        <f t="shared" ref="I253:I316" si="64">BM253+BK253</f>
        <v>0</v>
      </c>
      <c r="J253" s="284">
        <f t="shared" ref="J253:J316" si="65">BO253+BQ253+BS253</f>
        <v>322153</v>
      </c>
      <c r="K253" s="284">
        <f t="shared" ref="K253:K316" si="66">I253+J253</f>
        <v>322153</v>
      </c>
      <c r="L253" s="284">
        <f t="shared" ref="L253:L316" si="67">H253+K253</f>
        <v>322153</v>
      </c>
      <c r="M253" s="284">
        <f t="shared" ref="M253:M316" si="68">BW253+BU253+BV253+BX253+BY253+BZ253</f>
        <v>5776</v>
      </c>
      <c r="N253" s="284">
        <f t="shared" ref="N253:N316" si="69">M253+CB253</f>
        <v>5776</v>
      </c>
      <c r="O253" s="284">
        <f t="shared" ref="O253:O316" si="70">N253+L253</f>
        <v>327929</v>
      </c>
      <c r="P253" s="284">
        <f t="shared" ref="P253:P316" si="71">L253+CD253</f>
        <v>322153</v>
      </c>
      <c r="Q253" s="284">
        <f t="shared" ref="Q253:Q316" si="72">O253+CD253</f>
        <v>327929</v>
      </c>
      <c r="R253" s="284">
        <f t="shared" ref="R253:R316" si="73">Q253+CH253+CF253</f>
        <v>327929</v>
      </c>
      <c r="S253" s="285">
        <v>0</v>
      </c>
      <c r="T253" s="285">
        <v>0</v>
      </c>
      <c r="U253" s="285">
        <v>0</v>
      </c>
      <c r="V253" s="285">
        <v>0</v>
      </c>
      <c r="W253" s="285">
        <v>0</v>
      </c>
      <c r="X253" s="285">
        <v>0</v>
      </c>
      <c r="Y253" s="285">
        <v>0</v>
      </c>
      <c r="Z253" s="285">
        <v>0</v>
      </c>
      <c r="AA253" s="285">
        <v>0</v>
      </c>
      <c r="AB253" s="285">
        <v>0</v>
      </c>
      <c r="AC253" s="285">
        <v>0</v>
      </c>
      <c r="AD253" s="285">
        <v>0</v>
      </c>
      <c r="AE253" s="285">
        <v>0</v>
      </c>
      <c r="AF253" s="285">
        <v>0</v>
      </c>
      <c r="AG253" s="285">
        <v>0</v>
      </c>
      <c r="AH253" s="285">
        <v>0</v>
      </c>
      <c r="AI253" s="285">
        <v>0</v>
      </c>
      <c r="AJ253" s="285">
        <v>0</v>
      </c>
      <c r="AK253" s="285"/>
      <c r="AL253" s="285"/>
      <c r="AM253" s="285"/>
      <c r="AN253" s="285"/>
      <c r="AO253" s="285"/>
      <c r="AP253" s="285"/>
      <c r="AQ253" s="285"/>
      <c r="AR253" s="285"/>
      <c r="AS253" s="285"/>
      <c r="AT253" s="285"/>
      <c r="AU253" s="285"/>
      <c r="AV253" s="285"/>
      <c r="AW253" s="285"/>
      <c r="AX253" s="285"/>
      <c r="AY253" s="285"/>
      <c r="AZ253" s="285"/>
      <c r="BA253" s="285"/>
      <c r="BB253" s="285"/>
      <c r="BC253" s="285"/>
      <c r="BD253" s="285"/>
      <c r="BE253" s="285"/>
      <c r="BF253" s="285"/>
      <c r="BG253" s="285"/>
      <c r="BH253" s="285"/>
      <c r="BI253" s="285"/>
      <c r="BJ253" s="285"/>
      <c r="BK253" s="285">
        <v>0</v>
      </c>
      <c r="BL253" s="285">
        <v>0</v>
      </c>
      <c r="BM253" s="285">
        <v>0</v>
      </c>
      <c r="BN253" s="285">
        <v>0</v>
      </c>
      <c r="BO253" s="285">
        <v>322153</v>
      </c>
      <c r="BP253" s="285">
        <v>0</v>
      </c>
      <c r="BQ253" s="285">
        <v>0</v>
      </c>
      <c r="BR253" s="285">
        <v>0</v>
      </c>
      <c r="BS253" s="285">
        <v>0</v>
      </c>
      <c r="BT253" s="285">
        <v>0</v>
      </c>
      <c r="BU253" s="283"/>
      <c r="BV253" s="283"/>
      <c r="BW253" s="283"/>
      <c r="BX253" s="283"/>
      <c r="BY253" s="283"/>
      <c r="BZ253" s="285">
        <v>5776</v>
      </c>
      <c r="CA253" s="285">
        <v>0</v>
      </c>
      <c r="CB253" s="285">
        <v>0</v>
      </c>
      <c r="CC253" s="285">
        <v>0</v>
      </c>
      <c r="CD253" s="285">
        <v>0</v>
      </c>
      <c r="CE253" s="285">
        <v>0</v>
      </c>
      <c r="CF253" s="285">
        <v>0</v>
      </c>
      <c r="CG253" s="285">
        <v>0</v>
      </c>
      <c r="CH253" s="283"/>
      <c r="CI253" s="286" t="str">
        <f t="shared" ref="CI253:CI316" si="74">IF(Q253&gt;100000, "Large", "Small")</f>
        <v>Large</v>
      </c>
      <c r="CJ253" s="283"/>
      <c r="CK253" s="283"/>
      <c r="CN253"/>
    </row>
    <row r="254" spans="1:92" s="201" customFormat="1">
      <c r="A254" s="283" t="s">
        <v>214</v>
      </c>
      <c r="B254" s="209" t="s">
        <v>371</v>
      </c>
      <c r="C254" s="209" t="s">
        <v>77</v>
      </c>
      <c r="D254" s="565">
        <v>2022</v>
      </c>
      <c r="E254" s="284">
        <f t="shared" si="60"/>
        <v>0</v>
      </c>
      <c r="F254" s="284">
        <f t="shared" si="61"/>
        <v>0</v>
      </c>
      <c r="G254" s="284">
        <f t="shared" si="62"/>
        <v>0</v>
      </c>
      <c r="H254" s="284">
        <f t="shared" si="63"/>
        <v>0</v>
      </c>
      <c r="I254" s="284">
        <f t="shared" si="64"/>
        <v>23</v>
      </c>
      <c r="J254" s="284">
        <f t="shared" si="65"/>
        <v>0</v>
      </c>
      <c r="K254" s="284">
        <f t="shared" si="66"/>
        <v>23</v>
      </c>
      <c r="L254" s="284">
        <f t="shared" si="67"/>
        <v>23</v>
      </c>
      <c r="M254" s="284">
        <f t="shared" si="68"/>
        <v>0</v>
      </c>
      <c r="N254" s="284">
        <f t="shared" si="69"/>
        <v>0</v>
      </c>
      <c r="O254" s="284">
        <f t="shared" si="70"/>
        <v>23</v>
      </c>
      <c r="P254" s="284">
        <f t="shared" si="71"/>
        <v>23</v>
      </c>
      <c r="Q254" s="284">
        <f t="shared" si="72"/>
        <v>23</v>
      </c>
      <c r="R254" s="284">
        <f t="shared" si="73"/>
        <v>23</v>
      </c>
      <c r="S254" s="285">
        <v>0</v>
      </c>
      <c r="T254" s="285">
        <v>0</v>
      </c>
      <c r="U254" s="285">
        <v>0</v>
      </c>
      <c r="V254" s="285">
        <v>0</v>
      </c>
      <c r="W254" s="285">
        <v>0</v>
      </c>
      <c r="X254" s="285">
        <v>0</v>
      </c>
      <c r="Y254" s="285">
        <v>0</v>
      </c>
      <c r="Z254" s="285">
        <v>0</v>
      </c>
      <c r="AA254" s="285">
        <v>0</v>
      </c>
      <c r="AB254" s="285">
        <v>0</v>
      </c>
      <c r="AC254" s="285">
        <v>0</v>
      </c>
      <c r="AD254" s="285">
        <v>0</v>
      </c>
      <c r="AE254" s="285">
        <v>0</v>
      </c>
      <c r="AF254" s="285">
        <v>0</v>
      </c>
      <c r="AG254" s="285">
        <v>0</v>
      </c>
      <c r="AH254" s="285">
        <v>0</v>
      </c>
      <c r="AI254" s="285">
        <v>0</v>
      </c>
      <c r="AJ254" s="285">
        <v>0</v>
      </c>
      <c r="AK254" s="285"/>
      <c r="AL254" s="285"/>
      <c r="AM254" s="285"/>
      <c r="AN254" s="285"/>
      <c r="AO254" s="285"/>
      <c r="AP254" s="285"/>
      <c r="AQ254" s="285"/>
      <c r="AR254" s="285"/>
      <c r="AS254" s="285"/>
      <c r="AT254" s="285"/>
      <c r="AU254" s="285"/>
      <c r="AV254" s="285"/>
      <c r="AW254" s="285"/>
      <c r="AX254" s="285"/>
      <c r="AY254" s="285"/>
      <c r="AZ254" s="285"/>
      <c r="BA254" s="285"/>
      <c r="BB254" s="285"/>
      <c r="BC254" s="285"/>
      <c r="BD254" s="285"/>
      <c r="BE254" s="285"/>
      <c r="BF254" s="285"/>
      <c r="BG254" s="285"/>
      <c r="BH254" s="285"/>
      <c r="BI254" s="285"/>
      <c r="BJ254" s="285"/>
      <c r="BK254" s="285">
        <v>23</v>
      </c>
      <c r="BL254" s="285">
        <v>0</v>
      </c>
      <c r="BM254" s="285">
        <v>0</v>
      </c>
      <c r="BN254" s="285">
        <v>0</v>
      </c>
      <c r="BO254" s="285">
        <v>0</v>
      </c>
      <c r="BP254" s="285">
        <v>0</v>
      </c>
      <c r="BQ254" s="285">
        <v>0</v>
      </c>
      <c r="BR254" s="285">
        <v>0</v>
      </c>
      <c r="BS254" s="285">
        <v>0</v>
      </c>
      <c r="BT254" s="285">
        <v>0</v>
      </c>
      <c r="BU254" s="283"/>
      <c r="BV254" s="283"/>
      <c r="BW254" s="283"/>
      <c r="BX254" s="283"/>
      <c r="BY254" s="283"/>
      <c r="BZ254" s="285">
        <v>0</v>
      </c>
      <c r="CA254" s="285">
        <v>0</v>
      </c>
      <c r="CB254" s="285">
        <v>0</v>
      </c>
      <c r="CC254" s="285">
        <v>0</v>
      </c>
      <c r="CD254" s="285">
        <v>0</v>
      </c>
      <c r="CE254" s="285">
        <v>0</v>
      </c>
      <c r="CF254" s="285">
        <v>0</v>
      </c>
      <c r="CG254" s="285">
        <v>0</v>
      </c>
      <c r="CH254" s="283"/>
      <c r="CI254" s="286" t="str">
        <f t="shared" si="74"/>
        <v>Small</v>
      </c>
      <c r="CJ254" s="283"/>
      <c r="CK254" s="283"/>
      <c r="CN254"/>
    </row>
    <row r="255" spans="1:92" s="201" customFormat="1">
      <c r="A255" s="283" t="s">
        <v>154</v>
      </c>
      <c r="B255" s="209" t="s">
        <v>372</v>
      </c>
      <c r="C255" s="209" t="s">
        <v>77</v>
      </c>
      <c r="D255" s="565">
        <v>2022</v>
      </c>
      <c r="E255" s="284">
        <f t="shared" si="60"/>
        <v>0</v>
      </c>
      <c r="F255" s="284">
        <f t="shared" si="61"/>
        <v>0</v>
      </c>
      <c r="G255" s="284">
        <f t="shared" si="62"/>
        <v>0</v>
      </c>
      <c r="H255" s="284">
        <f t="shared" si="63"/>
        <v>0</v>
      </c>
      <c r="I255" s="284">
        <f t="shared" si="64"/>
        <v>92994</v>
      </c>
      <c r="J255" s="284">
        <f t="shared" si="65"/>
        <v>0</v>
      </c>
      <c r="K255" s="284">
        <f t="shared" si="66"/>
        <v>92994</v>
      </c>
      <c r="L255" s="284">
        <f t="shared" si="67"/>
        <v>92994</v>
      </c>
      <c r="M255" s="284">
        <f t="shared" si="68"/>
        <v>0</v>
      </c>
      <c r="N255" s="284">
        <f t="shared" si="69"/>
        <v>0</v>
      </c>
      <c r="O255" s="284">
        <f t="shared" si="70"/>
        <v>92994</v>
      </c>
      <c r="P255" s="284">
        <f t="shared" si="71"/>
        <v>92994</v>
      </c>
      <c r="Q255" s="284">
        <f t="shared" si="72"/>
        <v>92994</v>
      </c>
      <c r="R255" s="284">
        <f t="shared" si="73"/>
        <v>92994</v>
      </c>
      <c r="S255" s="285">
        <v>0</v>
      </c>
      <c r="T255" s="285">
        <v>0</v>
      </c>
      <c r="U255" s="285">
        <v>0</v>
      </c>
      <c r="V255" s="285">
        <v>0</v>
      </c>
      <c r="W255" s="285">
        <v>0</v>
      </c>
      <c r="X255" s="285">
        <v>0</v>
      </c>
      <c r="Y255" s="285">
        <v>0</v>
      </c>
      <c r="Z255" s="285">
        <v>0</v>
      </c>
      <c r="AA255" s="285">
        <v>0</v>
      </c>
      <c r="AB255" s="285">
        <v>0</v>
      </c>
      <c r="AC255" s="285">
        <v>0</v>
      </c>
      <c r="AD255" s="285">
        <v>0</v>
      </c>
      <c r="AE255" s="285">
        <v>0</v>
      </c>
      <c r="AF255" s="285">
        <v>0</v>
      </c>
      <c r="AG255" s="285">
        <v>0</v>
      </c>
      <c r="AH255" s="285">
        <v>0</v>
      </c>
      <c r="AI255" s="285">
        <v>0</v>
      </c>
      <c r="AJ255" s="285">
        <v>0</v>
      </c>
      <c r="AK255" s="285"/>
      <c r="AL255" s="285"/>
      <c r="AM255" s="285"/>
      <c r="AN255" s="285"/>
      <c r="AO255" s="285"/>
      <c r="AP255" s="285"/>
      <c r="AQ255" s="285"/>
      <c r="AR255" s="285"/>
      <c r="AS255" s="285"/>
      <c r="AT255" s="285"/>
      <c r="AU255" s="285"/>
      <c r="AV255" s="285"/>
      <c r="AW255" s="285"/>
      <c r="AX255" s="285"/>
      <c r="AY255" s="285"/>
      <c r="AZ255" s="285"/>
      <c r="BA255" s="285"/>
      <c r="BB255" s="285"/>
      <c r="BC255" s="285"/>
      <c r="BD255" s="285"/>
      <c r="BE255" s="285"/>
      <c r="BF255" s="285"/>
      <c r="BG255" s="285"/>
      <c r="BH255" s="285"/>
      <c r="BI255" s="285"/>
      <c r="BJ255" s="285"/>
      <c r="BK255" s="285">
        <v>92994</v>
      </c>
      <c r="BL255" s="285">
        <v>0</v>
      </c>
      <c r="BM255" s="285">
        <v>0</v>
      </c>
      <c r="BN255" s="285">
        <v>0</v>
      </c>
      <c r="BO255" s="285">
        <v>0</v>
      </c>
      <c r="BP255" s="285">
        <v>0</v>
      </c>
      <c r="BQ255" s="285">
        <v>0</v>
      </c>
      <c r="BR255" s="285">
        <v>0</v>
      </c>
      <c r="BS255" s="285">
        <v>0</v>
      </c>
      <c r="BT255" s="285">
        <v>0</v>
      </c>
      <c r="BU255" s="283"/>
      <c r="BV255" s="283"/>
      <c r="BW255" s="283"/>
      <c r="BX255" s="283"/>
      <c r="BY255" s="283"/>
      <c r="BZ255" s="285">
        <v>0</v>
      </c>
      <c r="CA255" s="285">
        <v>0</v>
      </c>
      <c r="CB255" s="285">
        <v>0</v>
      </c>
      <c r="CC255" s="285">
        <v>0</v>
      </c>
      <c r="CD255" s="285">
        <v>0</v>
      </c>
      <c r="CE255" s="285">
        <v>0</v>
      </c>
      <c r="CF255" s="285">
        <v>0</v>
      </c>
      <c r="CG255" s="285">
        <v>0</v>
      </c>
      <c r="CH255" s="283"/>
      <c r="CI255" s="286" t="str">
        <f t="shared" si="74"/>
        <v>Small</v>
      </c>
      <c r="CJ255" s="283"/>
      <c r="CK255" s="283"/>
      <c r="CN255"/>
    </row>
    <row r="256" spans="1:92" s="201" customFormat="1">
      <c r="A256" s="283" t="s">
        <v>145</v>
      </c>
      <c r="B256" s="209" t="s">
        <v>375</v>
      </c>
      <c r="C256" s="209" t="s">
        <v>77</v>
      </c>
      <c r="D256" s="565">
        <v>2022</v>
      </c>
      <c r="E256" s="284">
        <f t="shared" si="60"/>
        <v>0</v>
      </c>
      <c r="F256" s="284">
        <f t="shared" si="61"/>
        <v>0</v>
      </c>
      <c r="G256" s="284">
        <f t="shared" si="62"/>
        <v>0</v>
      </c>
      <c r="H256" s="284">
        <f t="shared" si="63"/>
        <v>0</v>
      </c>
      <c r="I256" s="284">
        <f t="shared" si="64"/>
        <v>0</v>
      </c>
      <c r="J256" s="284">
        <f t="shared" si="65"/>
        <v>0</v>
      </c>
      <c r="K256" s="284">
        <f t="shared" si="66"/>
        <v>0</v>
      </c>
      <c r="L256" s="284">
        <f t="shared" si="67"/>
        <v>0</v>
      </c>
      <c r="M256" s="284">
        <f t="shared" si="68"/>
        <v>0</v>
      </c>
      <c r="N256" s="284">
        <f t="shared" si="69"/>
        <v>152813</v>
      </c>
      <c r="O256" s="284">
        <f t="shared" si="70"/>
        <v>152813</v>
      </c>
      <c r="P256" s="284">
        <f t="shared" si="71"/>
        <v>0</v>
      </c>
      <c r="Q256" s="284">
        <f t="shared" si="72"/>
        <v>152813</v>
      </c>
      <c r="R256" s="284">
        <f t="shared" si="73"/>
        <v>152813</v>
      </c>
      <c r="S256" s="285">
        <v>0</v>
      </c>
      <c r="T256" s="285">
        <v>0</v>
      </c>
      <c r="U256" s="285">
        <v>0</v>
      </c>
      <c r="V256" s="285">
        <v>0</v>
      </c>
      <c r="W256" s="285">
        <v>0</v>
      </c>
      <c r="X256" s="285">
        <v>0</v>
      </c>
      <c r="Y256" s="285">
        <v>0</v>
      </c>
      <c r="Z256" s="285">
        <v>0</v>
      </c>
      <c r="AA256" s="285">
        <v>0</v>
      </c>
      <c r="AB256" s="285">
        <v>0</v>
      </c>
      <c r="AC256" s="285">
        <v>0</v>
      </c>
      <c r="AD256" s="285">
        <v>0</v>
      </c>
      <c r="AE256" s="285">
        <v>0</v>
      </c>
      <c r="AF256" s="285">
        <v>0</v>
      </c>
      <c r="AG256" s="285">
        <v>0</v>
      </c>
      <c r="AH256" s="285">
        <v>0</v>
      </c>
      <c r="AI256" s="285">
        <v>0</v>
      </c>
      <c r="AJ256" s="285">
        <v>0</v>
      </c>
      <c r="AK256" s="285"/>
      <c r="AL256" s="285"/>
      <c r="AM256" s="285"/>
      <c r="AN256" s="285"/>
      <c r="AO256" s="285"/>
      <c r="AP256" s="285"/>
      <c r="AQ256" s="285"/>
      <c r="AR256" s="285"/>
      <c r="AS256" s="285"/>
      <c r="AT256" s="285"/>
      <c r="AU256" s="285"/>
      <c r="AV256" s="285"/>
      <c r="AW256" s="285"/>
      <c r="AX256" s="285"/>
      <c r="AY256" s="285"/>
      <c r="AZ256" s="285"/>
      <c r="BA256" s="285"/>
      <c r="BB256" s="285"/>
      <c r="BC256" s="285"/>
      <c r="BD256" s="285"/>
      <c r="BE256" s="285"/>
      <c r="BF256" s="285"/>
      <c r="BG256" s="285"/>
      <c r="BH256" s="285"/>
      <c r="BI256" s="285"/>
      <c r="BJ256" s="285"/>
      <c r="BK256" s="285">
        <v>0</v>
      </c>
      <c r="BL256" s="285">
        <v>0</v>
      </c>
      <c r="BM256" s="285">
        <v>0</v>
      </c>
      <c r="BN256" s="285">
        <v>0</v>
      </c>
      <c r="BO256" s="285">
        <v>0</v>
      </c>
      <c r="BP256" s="285">
        <v>0</v>
      </c>
      <c r="BQ256" s="285">
        <v>0</v>
      </c>
      <c r="BR256" s="285">
        <v>0</v>
      </c>
      <c r="BS256" s="285">
        <v>0</v>
      </c>
      <c r="BT256" s="285">
        <v>0</v>
      </c>
      <c r="BU256" s="283"/>
      <c r="BV256" s="283"/>
      <c r="BW256" s="283"/>
      <c r="BX256" s="283"/>
      <c r="BY256" s="283"/>
      <c r="BZ256" s="285">
        <v>0</v>
      </c>
      <c r="CA256" s="285">
        <v>0</v>
      </c>
      <c r="CB256" s="285">
        <v>152813</v>
      </c>
      <c r="CC256" s="285">
        <v>0</v>
      </c>
      <c r="CD256" s="285">
        <v>0</v>
      </c>
      <c r="CE256" s="285">
        <v>0</v>
      </c>
      <c r="CF256" s="285">
        <v>0</v>
      </c>
      <c r="CG256" s="285">
        <v>0</v>
      </c>
      <c r="CH256" s="283"/>
      <c r="CI256" s="286" t="str">
        <f t="shared" si="74"/>
        <v>Large</v>
      </c>
      <c r="CJ256" s="283"/>
      <c r="CK256" s="283"/>
      <c r="CN256"/>
    </row>
    <row r="257" spans="1:92" s="201" customFormat="1">
      <c r="A257" s="283" t="s">
        <v>240</v>
      </c>
      <c r="B257" s="209" t="s">
        <v>509</v>
      </c>
      <c r="C257" s="209" t="s">
        <v>77</v>
      </c>
      <c r="D257" s="565">
        <v>2022</v>
      </c>
      <c r="E257" s="284">
        <f t="shared" si="60"/>
        <v>0</v>
      </c>
      <c r="F257" s="284">
        <f t="shared" si="61"/>
        <v>0</v>
      </c>
      <c r="G257" s="284">
        <f t="shared" si="62"/>
        <v>0</v>
      </c>
      <c r="H257" s="284">
        <f t="shared" si="63"/>
        <v>0</v>
      </c>
      <c r="I257" s="284">
        <f t="shared" si="64"/>
        <v>0</v>
      </c>
      <c r="J257" s="284">
        <f t="shared" si="65"/>
        <v>0</v>
      </c>
      <c r="K257" s="284">
        <f t="shared" si="66"/>
        <v>0</v>
      </c>
      <c r="L257" s="284">
        <f t="shared" si="67"/>
        <v>0</v>
      </c>
      <c r="M257" s="284">
        <f t="shared" si="68"/>
        <v>0</v>
      </c>
      <c r="N257" s="284">
        <f t="shared" si="69"/>
        <v>11648</v>
      </c>
      <c r="O257" s="284">
        <f t="shared" si="70"/>
        <v>11648</v>
      </c>
      <c r="P257" s="284">
        <f t="shared" si="71"/>
        <v>0</v>
      </c>
      <c r="Q257" s="284">
        <f t="shared" si="72"/>
        <v>11648</v>
      </c>
      <c r="R257" s="284">
        <f t="shared" si="73"/>
        <v>11648</v>
      </c>
      <c r="S257" s="285">
        <v>0</v>
      </c>
      <c r="T257" s="285">
        <v>0</v>
      </c>
      <c r="U257" s="285">
        <v>0</v>
      </c>
      <c r="V257" s="285">
        <v>0</v>
      </c>
      <c r="W257" s="285">
        <v>0</v>
      </c>
      <c r="X257" s="285">
        <v>0</v>
      </c>
      <c r="Y257" s="285">
        <v>0</v>
      </c>
      <c r="Z257" s="285">
        <v>0</v>
      </c>
      <c r="AA257" s="285">
        <v>0</v>
      </c>
      <c r="AB257" s="285">
        <v>0</v>
      </c>
      <c r="AC257" s="285">
        <v>0</v>
      </c>
      <c r="AD257" s="285">
        <v>0</v>
      </c>
      <c r="AE257" s="285">
        <v>0</v>
      </c>
      <c r="AF257" s="285">
        <v>0</v>
      </c>
      <c r="AG257" s="285">
        <v>0</v>
      </c>
      <c r="AH257" s="285">
        <v>0</v>
      </c>
      <c r="AI257" s="285">
        <v>0</v>
      </c>
      <c r="AJ257" s="285">
        <v>0</v>
      </c>
      <c r="AK257" s="285"/>
      <c r="AL257" s="285"/>
      <c r="AM257" s="285"/>
      <c r="AN257" s="285"/>
      <c r="AO257" s="285"/>
      <c r="AP257" s="285"/>
      <c r="AQ257" s="285"/>
      <c r="AR257" s="285"/>
      <c r="AS257" s="285"/>
      <c r="AT257" s="285"/>
      <c r="AU257" s="285"/>
      <c r="AV257" s="285"/>
      <c r="AW257" s="285"/>
      <c r="AX257" s="285"/>
      <c r="AY257" s="285"/>
      <c r="AZ257" s="285"/>
      <c r="BA257" s="285"/>
      <c r="BB257" s="285"/>
      <c r="BC257" s="285"/>
      <c r="BD257" s="285"/>
      <c r="BE257" s="285"/>
      <c r="BF257" s="285"/>
      <c r="BG257" s="285"/>
      <c r="BH257" s="285"/>
      <c r="BI257" s="285"/>
      <c r="BJ257" s="285"/>
      <c r="BK257" s="285">
        <v>0</v>
      </c>
      <c r="BL257" s="285">
        <v>0</v>
      </c>
      <c r="BM257" s="285">
        <v>0</v>
      </c>
      <c r="BN257" s="285">
        <v>0</v>
      </c>
      <c r="BO257" s="285">
        <v>0</v>
      </c>
      <c r="BP257" s="285">
        <v>0</v>
      </c>
      <c r="BQ257" s="285">
        <v>0</v>
      </c>
      <c r="BR257" s="285">
        <v>0</v>
      </c>
      <c r="BS257" s="285">
        <v>0</v>
      </c>
      <c r="BT257" s="285">
        <v>0</v>
      </c>
      <c r="BU257" s="283"/>
      <c r="BV257" s="283"/>
      <c r="BW257" s="283"/>
      <c r="BX257" s="283"/>
      <c r="BY257" s="283"/>
      <c r="BZ257" s="285">
        <v>0</v>
      </c>
      <c r="CA257" s="285">
        <v>0</v>
      </c>
      <c r="CB257" s="285">
        <v>11648</v>
      </c>
      <c r="CC257" s="285">
        <v>0</v>
      </c>
      <c r="CD257" s="285">
        <v>0</v>
      </c>
      <c r="CE257" s="285">
        <v>0</v>
      </c>
      <c r="CF257" s="285">
        <v>0</v>
      </c>
      <c r="CG257" s="285">
        <v>0</v>
      </c>
      <c r="CH257" s="283"/>
      <c r="CI257" s="286" t="str">
        <f t="shared" si="74"/>
        <v>Small</v>
      </c>
      <c r="CJ257" s="283"/>
      <c r="CK257" s="283"/>
      <c r="CN257"/>
    </row>
    <row r="258" spans="1:92" s="201" customFormat="1">
      <c r="A258" s="283" t="s">
        <v>135</v>
      </c>
      <c r="B258" s="209" t="s">
        <v>442</v>
      </c>
      <c r="C258" s="209" t="s">
        <v>77</v>
      </c>
      <c r="D258" s="565">
        <v>2022</v>
      </c>
      <c r="E258" s="284">
        <f t="shared" si="60"/>
        <v>0</v>
      </c>
      <c r="F258" s="284">
        <f t="shared" si="61"/>
        <v>0</v>
      </c>
      <c r="G258" s="284">
        <f t="shared" si="62"/>
        <v>0</v>
      </c>
      <c r="H258" s="284">
        <f t="shared" si="63"/>
        <v>0</v>
      </c>
      <c r="I258" s="284">
        <f t="shared" si="64"/>
        <v>104037</v>
      </c>
      <c r="J258" s="284">
        <f t="shared" si="65"/>
        <v>0</v>
      </c>
      <c r="K258" s="284">
        <f t="shared" si="66"/>
        <v>104037</v>
      </c>
      <c r="L258" s="284">
        <f t="shared" si="67"/>
        <v>104037</v>
      </c>
      <c r="M258" s="284">
        <f t="shared" si="68"/>
        <v>367424</v>
      </c>
      <c r="N258" s="284">
        <f t="shared" si="69"/>
        <v>367424</v>
      </c>
      <c r="O258" s="284">
        <f t="shared" si="70"/>
        <v>471461</v>
      </c>
      <c r="P258" s="284">
        <f t="shared" si="71"/>
        <v>104037</v>
      </c>
      <c r="Q258" s="284">
        <f t="shared" si="72"/>
        <v>471461</v>
      </c>
      <c r="R258" s="284">
        <f t="shared" si="73"/>
        <v>471461</v>
      </c>
      <c r="S258" s="285">
        <v>0</v>
      </c>
      <c r="T258" s="285">
        <v>0</v>
      </c>
      <c r="U258" s="285">
        <v>0</v>
      </c>
      <c r="V258" s="285">
        <v>0</v>
      </c>
      <c r="W258" s="285">
        <v>0</v>
      </c>
      <c r="X258" s="285">
        <v>0</v>
      </c>
      <c r="Y258" s="285">
        <v>0</v>
      </c>
      <c r="Z258" s="285">
        <v>0</v>
      </c>
      <c r="AA258" s="285">
        <v>0</v>
      </c>
      <c r="AB258" s="285">
        <v>0</v>
      </c>
      <c r="AC258" s="285">
        <v>0</v>
      </c>
      <c r="AD258" s="285">
        <v>0</v>
      </c>
      <c r="AE258" s="285">
        <v>0</v>
      </c>
      <c r="AF258" s="285">
        <v>0</v>
      </c>
      <c r="AG258" s="285">
        <v>0</v>
      </c>
      <c r="AH258" s="285">
        <v>0</v>
      </c>
      <c r="AI258" s="285">
        <v>0</v>
      </c>
      <c r="AJ258" s="285">
        <v>0</v>
      </c>
      <c r="AK258" s="285"/>
      <c r="AL258" s="285"/>
      <c r="AM258" s="285"/>
      <c r="AN258" s="285"/>
      <c r="AO258" s="285"/>
      <c r="AP258" s="285"/>
      <c r="AQ258" s="285"/>
      <c r="AR258" s="285"/>
      <c r="AS258" s="285"/>
      <c r="AT258" s="285"/>
      <c r="AU258" s="285"/>
      <c r="AV258" s="285"/>
      <c r="AW258" s="285"/>
      <c r="AX258" s="285"/>
      <c r="AY258" s="285"/>
      <c r="AZ258" s="285"/>
      <c r="BA258" s="285"/>
      <c r="BB258" s="285"/>
      <c r="BC258" s="285"/>
      <c r="BD258" s="285"/>
      <c r="BE258" s="285"/>
      <c r="BF258" s="285"/>
      <c r="BG258" s="285"/>
      <c r="BH258" s="285"/>
      <c r="BI258" s="285"/>
      <c r="BJ258" s="285"/>
      <c r="BK258" s="285">
        <v>104037</v>
      </c>
      <c r="BL258" s="285">
        <v>0</v>
      </c>
      <c r="BM258" s="285">
        <v>0</v>
      </c>
      <c r="BN258" s="285">
        <v>0</v>
      </c>
      <c r="BO258" s="285">
        <v>0</v>
      </c>
      <c r="BP258" s="285">
        <v>0</v>
      </c>
      <c r="BQ258" s="285">
        <v>0</v>
      </c>
      <c r="BR258" s="285">
        <v>0</v>
      </c>
      <c r="BS258" s="285">
        <v>0</v>
      </c>
      <c r="BT258" s="285">
        <v>0</v>
      </c>
      <c r="BU258" s="283"/>
      <c r="BV258" s="283"/>
      <c r="BW258" s="283"/>
      <c r="BX258" s="283"/>
      <c r="BY258" s="283"/>
      <c r="BZ258" s="285">
        <v>367424</v>
      </c>
      <c r="CA258" s="285">
        <v>0</v>
      </c>
      <c r="CB258" s="285">
        <v>0</v>
      </c>
      <c r="CC258" s="285">
        <v>0</v>
      </c>
      <c r="CD258" s="285">
        <v>0</v>
      </c>
      <c r="CE258" s="285">
        <v>0</v>
      </c>
      <c r="CF258" s="285">
        <v>0</v>
      </c>
      <c r="CG258" s="285">
        <v>0</v>
      </c>
      <c r="CH258" s="283"/>
      <c r="CI258" s="286" t="str">
        <f t="shared" si="74"/>
        <v>Large</v>
      </c>
      <c r="CJ258" s="283"/>
      <c r="CK258" s="283"/>
      <c r="CN258"/>
    </row>
    <row r="259" spans="1:92" s="201" customFormat="1">
      <c r="A259" s="283" t="s">
        <v>185</v>
      </c>
      <c r="B259" s="209" t="s">
        <v>185</v>
      </c>
      <c r="C259" s="209" t="s">
        <v>77</v>
      </c>
      <c r="D259" s="565">
        <v>2022</v>
      </c>
      <c r="E259" s="284">
        <f t="shared" si="60"/>
        <v>0</v>
      </c>
      <c r="F259" s="284">
        <f t="shared" si="61"/>
        <v>0</v>
      </c>
      <c r="G259" s="284">
        <f t="shared" si="62"/>
        <v>0</v>
      </c>
      <c r="H259" s="284">
        <f t="shared" si="63"/>
        <v>0</v>
      </c>
      <c r="I259" s="284">
        <f t="shared" si="64"/>
        <v>6167</v>
      </c>
      <c r="J259" s="284">
        <f t="shared" si="65"/>
        <v>0</v>
      </c>
      <c r="K259" s="284">
        <f t="shared" si="66"/>
        <v>6167</v>
      </c>
      <c r="L259" s="284">
        <f t="shared" si="67"/>
        <v>6167</v>
      </c>
      <c r="M259" s="284">
        <f t="shared" si="68"/>
        <v>0</v>
      </c>
      <c r="N259" s="284">
        <f t="shared" si="69"/>
        <v>6017</v>
      </c>
      <c r="O259" s="284">
        <f t="shared" si="70"/>
        <v>12184</v>
      </c>
      <c r="P259" s="284">
        <f t="shared" si="71"/>
        <v>6167</v>
      </c>
      <c r="Q259" s="284">
        <f t="shared" si="72"/>
        <v>12184</v>
      </c>
      <c r="R259" s="284">
        <f t="shared" si="73"/>
        <v>12184</v>
      </c>
      <c r="S259" s="285">
        <v>0</v>
      </c>
      <c r="T259" s="285">
        <v>0</v>
      </c>
      <c r="U259" s="285">
        <v>0</v>
      </c>
      <c r="V259" s="285">
        <v>0</v>
      </c>
      <c r="W259" s="285">
        <v>0</v>
      </c>
      <c r="X259" s="285">
        <v>0</v>
      </c>
      <c r="Y259" s="285">
        <v>0</v>
      </c>
      <c r="Z259" s="285">
        <v>0</v>
      </c>
      <c r="AA259" s="285">
        <v>0</v>
      </c>
      <c r="AB259" s="285">
        <v>0</v>
      </c>
      <c r="AC259" s="285">
        <v>0</v>
      </c>
      <c r="AD259" s="285">
        <v>0</v>
      </c>
      <c r="AE259" s="285">
        <v>0</v>
      </c>
      <c r="AF259" s="285">
        <v>0</v>
      </c>
      <c r="AG259" s="285">
        <v>0</v>
      </c>
      <c r="AH259" s="285">
        <v>0</v>
      </c>
      <c r="AI259" s="285">
        <v>0</v>
      </c>
      <c r="AJ259" s="285">
        <v>0</v>
      </c>
      <c r="AK259" s="285"/>
      <c r="AL259" s="285"/>
      <c r="AM259" s="285"/>
      <c r="AN259" s="285"/>
      <c r="AO259" s="285"/>
      <c r="AP259" s="285"/>
      <c r="AQ259" s="285"/>
      <c r="AR259" s="285"/>
      <c r="AS259" s="285"/>
      <c r="AT259" s="285"/>
      <c r="AU259" s="285"/>
      <c r="AV259" s="285"/>
      <c r="AW259" s="285"/>
      <c r="AX259" s="285"/>
      <c r="AY259" s="285"/>
      <c r="AZ259" s="285"/>
      <c r="BA259" s="285"/>
      <c r="BB259" s="285"/>
      <c r="BC259" s="285"/>
      <c r="BD259" s="285"/>
      <c r="BE259" s="285"/>
      <c r="BF259" s="285"/>
      <c r="BG259" s="285"/>
      <c r="BH259" s="285"/>
      <c r="BI259" s="285"/>
      <c r="BJ259" s="285"/>
      <c r="BK259" s="285">
        <v>6167</v>
      </c>
      <c r="BL259" s="285">
        <v>0</v>
      </c>
      <c r="BM259" s="285">
        <v>0</v>
      </c>
      <c r="BN259" s="285">
        <v>0</v>
      </c>
      <c r="BO259" s="285">
        <v>0</v>
      </c>
      <c r="BP259" s="285">
        <v>0</v>
      </c>
      <c r="BQ259" s="285">
        <v>0</v>
      </c>
      <c r="BR259" s="285">
        <v>0</v>
      </c>
      <c r="BS259" s="285">
        <v>0</v>
      </c>
      <c r="BT259" s="285">
        <v>0</v>
      </c>
      <c r="BU259" s="283"/>
      <c r="BV259" s="283"/>
      <c r="BW259" s="283"/>
      <c r="BX259" s="283"/>
      <c r="BY259" s="283"/>
      <c r="BZ259" s="285">
        <v>0</v>
      </c>
      <c r="CA259" s="285">
        <v>0</v>
      </c>
      <c r="CB259" s="285">
        <v>6017</v>
      </c>
      <c r="CC259" s="285">
        <v>0</v>
      </c>
      <c r="CD259" s="285">
        <v>0</v>
      </c>
      <c r="CE259" s="285">
        <v>0</v>
      </c>
      <c r="CF259" s="285">
        <v>0</v>
      </c>
      <c r="CG259" s="285">
        <v>0</v>
      </c>
      <c r="CH259" s="283"/>
      <c r="CI259" s="286" t="str">
        <f t="shared" si="74"/>
        <v>Small</v>
      </c>
      <c r="CJ259" s="283"/>
      <c r="CK259" s="283"/>
      <c r="CN259"/>
    </row>
    <row r="260" spans="1:92" s="201" customFormat="1">
      <c r="A260" s="283" t="s">
        <v>196</v>
      </c>
      <c r="B260" s="209" t="s">
        <v>378</v>
      </c>
      <c r="C260" s="209" t="s">
        <v>77</v>
      </c>
      <c r="D260" s="565">
        <v>2022</v>
      </c>
      <c r="E260" s="284">
        <f t="shared" si="60"/>
        <v>0</v>
      </c>
      <c r="F260" s="284">
        <f t="shared" si="61"/>
        <v>0</v>
      </c>
      <c r="G260" s="284">
        <f t="shared" si="62"/>
        <v>0</v>
      </c>
      <c r="H260" s="284">
        <f t="shared" si="63"/>
        <v>0</v>
      </c>
      <c r="I260" s="284">
        <f t="shared" si="64"/>
        <v>1699</v>
      </c>
      <c r="J260" s="284">
        <f t="shared" si="65"/>
        <v>0</v>
      </c>
      <c r="K260" s="284">
        <f t="shared" si="66"/>
        <v>1699</v>
      </c>
      <c r="L260" s="284">
        <f t="shared" si="67"/>
        <v>1699</v>
      </c>
      <c r="M260" s="284">
        <f t="shared" si="68"/>
        <v>0</v>
      </c>
      <c r="N260" s="284">
        <f t="shared" si="69"/>
        <v>0</v>
      </c>
      <c r="O260" s="284">
        <f t="shared" si="70"/>
        <v>1699</v>
      </c>
      <c r="P260" s="284">
        <f t="shared" si="71"/>
        <v>1699</v>
      </c>
      <c r="Q260" s="284">
        <f t="shared" si="72"/>
        <v>1699</v>
      </c>
      <c r="R260" s="284">
        <f t="shared" si="73"/>
        <v>1699</v>
      </c>
      <c r="S260" s="285">
        <v>0</v>
      </c>
      <c r="T260" s="285">
        <v>0</v>
      </c>
      <c r="U260" s="285">
        <v>0</v>
      </c>
      <c r="V260" s="285">
        <v>0</v>
      </c>
      <c r="W260" s="285">
        <v>0</v>
      </c>
      <c r="X260" s="285">
        <v>0</v>
      </c>
      <c r="Y260" s="285">
        <v>0</v>
      </c>
      <c r="Z260" s="285">
        <v>0</v>
      </c>
      <c r="AA260" s="285">
        <v>0</v>
      </c>
      <c r="AB260" s="285">
        <v>0</v>
      </c>
      <c r="AC260" s="285">
        <v>0</v>
      </c>
      <c r="AD260" s="285">
        <v>0</v>
      </c>
      <c r="AE260" s="285">
        <v>0</v>
      </c>
      <c r="AF260" s="285">
        <v>0</v>
      </c>
      <c r="AG260" s="285">
        <v>0</v>
      </c>
      <c r="AH260" s="285">
        <v>0</v>
      </c>
      <c r="AI260" s="285">
        <v>0</v>
      </c>
      <c r="AJ260" s="285">
        <v>0</v>
      </c>
      <c r="AK260" s="285"/>
      <c r="AL260" s="285"/>
      <c r="AM260" s="285"/>
      <c r="AN260" s="285"/>
      <c r="AO260" s="285"/>
      <c r="AP260" s="285"/>
      <c r="AQ260" s="285"/>
      <c r="AR260" s="285"/>
      <c r="AS260" s="285"/>
      <c r="AT260" s="285"/>
      <c r="AU260" s="285"/>
      <c r="AV260" s="285"/>
      <c r="AW260" s="285"/>
      <c r="AX260" s="285"/>
      <c r="AY260" s="285"/>
      <c r="AZ260" s="285"/>
      <c r="BA260" s="285"/>
      <c r="BB260" s="285"/>
      <c r="BC260" s="285"/>
      <c r="BD260" s="285"/>
      <c r="BE260" s="285"/>
      <c r="BF260" s="285"/>
      <c r="BG260" s="285"/>
      <c r="BH260" s="285"/>
      <c r="BI260" s="285"/>
      <c r="BJ260" s="285"/>
      <c r="BK260" s="285">
        <v>1699</v>
      </c>
      <c r="BL260" s="285">
        <v>0</v>
      </c>
      <c r="BM260" s="285">
        <v>0</v>
      </c>
      <c r="BN260" s="285">
        <v>0</v>
      </c>
      <c r="BO260" s="285">
        <v>0</v>
      </c>
      <c r="BP260" s="285">
        <v>0</v>
      </c>
      <c r="BQ260" s="285">
        <v>0</v>
      </c>
      <c r="BR260" s="285">
        <v>0</v>
      </c>
      <c r="BS260" s="285">
        <v>0</v>
      </c>
      <c r="BT260" s="285">
        <v>0</v>
      </c>
      <c r="BU260" s="283"/>
      <c r="BV260" s="283"/>
      <c r="BW260" s="283"/>
      <c r="BX260" s="283"/>
      <c r="BY260" s="283"/>
      <c r="BZ260" s="285">
        <v>0</v>
      </c>
      <c r="CA260" s="285">
        <v>0</v>
      </c>
      <c r="CB260" s="285">
        <v>0</v>
      </c>
      <c r="CC260" s="285">
        <v>0</v>
      </c>
      <c r="CD260" s="285">
        <v>0</v>
      </c>
      <c r="CE260" s="285">
        <v>0</v>
      </c>
      <c r="CF260" s="285">
        <v>0</v>
      </c>
      <c r="CG260" s="285">
        <v>0</v>
      </c>
      <c r="CH260" s="283"/>
      <c r="CI260" s="286" t="str">
        <f t="shared" si="74"/>
        <v>Small</v>
      </c>
      <c r="CJ260" s="283"/>
      <c r="CK260" s="283"/>
      <c r="CN260"/>
    </row>
    <row r="261" spans="1:92" s="201" customFormat="1">
      <c r="A261" s="283" t="s">
        <v>188</v>
      </c>
      <c r="B261" s="209" t="s">
        <v>391</v>
      </c>
      <c r="C261" s="209" t="s">
        <v>77</v>
      </c>
      <c r="D261" s="565">
        <v>2022</v>
      </c>
      <c r="E261" s="284">
        <f t="shared" si="60"/>
        <v>0</v>
      </c>
      <c r="F261" s="284">
        <f t="shared" si="61"/>
        <v>0</v>
      </c>
      <c r="G261" s="284">
        <f t="shared" si="62"/>
        <v>0</v>
      </c>
      <c r="H261" s="284">
        <f t="shared" si="63"/>
        <v>0</v>
      </c>
      <c r="I261" s="284">
        <f t="shared" si="64"/>
        <v>0</v>
      </c>
      <c r="J261" s="284">
        <f t="shared" si="65"/>
        <v>0</v>
      </c>
      <c r="K261" s="284">
        <f t="shared" si="66"/>
        <v>0</v>
      </c>
      <c r="L261" s="284">
        <f t="shared" si="67"/>
        <v>0</v>
      </c>
      <c r="M261" s="284">
        <f t="shared" si="68"/>
        <v>0</v>
      </c>
      <c r="N261" s="284">
        <f t="shared" si="69"/>
        <v>48089</v>
      </c>
      <c r="O261" s="284">
        <f t="shared" si="70"/>
        <v>48089</v>
      </c>
      <c r="P261" s="284">
        <f t="shared" si="71"/>
        <v>0</v>
      </c>
      <c r="Q261" s="284">
        <f t="shared" si="72"/>
        <v>48089</v>
      </c>
      <c r="R261" s="284">
        <f t="shared" si="73"/>
        <v>48089</v>
      </c>
      <c r="S261" s="285">
        <v>0</v>
      </c>
      <c r="T261" s="285">
        <v>0</v>
      </c>
      <c r="U261" s="285">
        <v>0</v>
      </c>
      <c r="V261" s="285">
        <v>0</v>
      </c>
      <c r="W261" s="285">
        <v>0</v>
      </c>
      <c r="X261" s="285">
        <v>0</v>
      </c>
      <c r="Y261" s="285">
        <v>0</v>
      </c>
      <c r="Z261" s="285">
        <v>0</v>
      </c>
      <c r="AA261" s="285">
        <v>0</v>
      </c>
      <c r="AB261" s="285">
        <v>0</v>
      </c>
      <c r="AC261" s="285">
        <v>0</v>
      </c>
      <c r="AD261" s="285">
        <v>0</v>
      </c>
      <c r="AE261" s="285">
        <v>0</v>
      </c>
      <c r="AF261" s="285">
        <v>0</v>
      </c>
      <c r="AG261" s="285">
        <v>0</v>
      </c>
      <c r="AH261" s="285">
        <v>0</v>
      </c>
      <c r="AI261" s="285">
        <v>0</v>
      </c>
      <c r="AJ261" s="285">
        <v>0</v>
      </c>
      <c r="AK261" s="285"/>
      <c r="AL261" s="285"/>
      <c r="AM261" s="285"/>
      <c r="AN261" s="285"/>
      <c r="AO261" s="285"/>
      <c r="AP261" s="285"/>
      <c r="AQ261" s="285"/>
      <c r="AR261" s="285"/>
      <c r="AS261" s="285"/>
      <c r="AT261" s="285"/>
      <c r="AU261" s="285"/>
      <c r="AV261" s="285"/>
      <c r="AW261" s="285"/>
      <c r="AX261" s="285"/>
      <c r="AY261" s="285"/>
      <c r="AZ261" s="285"/>
      <c r="BA261" s="285"/>
      <c r="BB261" s="285"/>
      <c r="BC261" s="285"/>
      <c r="BD261" s="285"/>
      <c r="BE261" s="285"/>
      <c r="BF261" s="285"/>
      <c r="BG261" s="285"/>
      <c r="BH261" s="285"/>
      <c r="BI261" s="285"/>
      <c r="BJ261" s="285"/>
      <c r="BK261" s="285">
        <v>0</v>
      </c>
      <c r="BL261" s="285">
        <v>0</v>
      </c>
      <c r="BM261" s="285">
        <v>0</v>
      </c>
      <c r="BN261" s="285">
        <v>0</v>
      </c>
      <c r="BO261" s="285">
        <v>0</v>
      </c>
      <c r="BP261" s="285">
        <v>0</v>
      </c>
      <c r="BQ261" s="285">
        <v>0</v>
      </c>
      <c r="BR261" s="285">
        <v>0</v>
      </c>
      <c r="BS261" s="285">
        <v>0</v>
      </c>
      <c r="BT261" s="285">
        <v>0</v>
      </c>
      <c r="BU261" s="283"/>
      <c r="BV261" s="283"/>
      <c r="BW261" s="283"/>
      <c r="BX261" s="283"/>
      <c r="BY261" s="283"/>
      <c r="BZ261" s="285">
        <v>0</v>
      </c>
      <c r="CA261" s="285">
        <v>0</v>
      </c>
      <c r="CB261" s="285">
        <v>48089</v>
      </c>
      <c r="CC261" s="285">
        <v>0</v>
      </c>
      <c r="CD261" s="285">
        <v>0</v>
      </c>
      <c r="CE261" s="285">
        <v>0</v>
      </c>
      <c r="CF261" s="285">
        <v>0</v>
      </c>
      <c r="CG261" s="285">
        <v>0</v>
      </c>
      <c r="CH261" s="283"/>
      <c r="CI261" s="286" t="str">
        <f t="shared" si="74"/>
        <v>Small</v>
      </c>
      <c r="CJ261" s="283"/>
      <c r="CK261" s="283"/>
      <c r="CN261"/>
    </row>
    <row r="262" spans="1:92" s="201" customFormat="1">
      <c r="A262" s="287" t="s">
        <v>129</v>
      </c>
      <c r="B262" s="209" t="s">
        <v>420</v>
      </c>
      <c r="C262" s="209" t="s">
        <v>77</v>
      </c>
      <c r="D262" s="565">
        <v>2022</v>
      </c>
      <c r="E262" s="284">
        <f t="shared" si="60"/>
        <v>190520</v>
      </c>
      <c r="F262" s="284">
        <f t="shared" si="61"/>
        <v>484033</v>
      </c>
      <c r="G262" s="284">
        <f t="shared" si="62"/>
        <v>1263797</v>
      </c>
      <c r="H262" s="284">
        <f t="shared" si="63"/>
        <v>1938350</v>
      </c>
      <c r="I262" s="284">
        <f t="shared" si="64"/>
        <v>147997</v>
      </c>
      <c r="J262" s="284">
        <f t="shared" si="65"/>
        <v>0</v>
      </c>
      <c r="K262" s="284">
        <f t="shared" si="66"/>
        <v>147997</v>
      </c>
      <c r="L262" s="284">
        <f t="shared" si="67"/>
        <v>2086347</v>
      </c>
      <c r="M262" s="284">
        <f t="shared" si="68"/>
        <v>270309</v>
      </c>
      <c r="N262" s="284">
        <f t="shared" si="69"/>
        <v>758038</v>
      </c>
      <c r="O262" s="284">
        <f t="shared" si="70"/>
        <v>2844385</v>
      </c>
      <c r="P262" s="284">
        <f t="shared" si="71"/>
        <v>2086347</v>
      </c>
      <c r="Q262" s="284">
        <f t="shared" si="72"/>
        <v>2844385</v>
      </c>
      <c r="R262" s="284">
        <f t="shared" si="73"/>
        <v>3104922</v>
      </c>
      <c r="S262" s="285">
        <v>91230</v>
      </c>
      <c r="T262" s="285">
        <v>238</v>
      </c>
      <c r="U262" s="285">
        <v>74901</v>
      </c>
      <c r="V262" s="285">
        <v>0</v>
      </c>
      <c r="W262" s="285">
        <v>627681</v>
      </c>
      <c r="X262" s="285">
        <v>44322</v>
      </c>
      <c r="Y262" s="285">
        <v>99290</v>
      </c>
      <c r="Z262" s="285">
        <v>10928</v>
      </c>
      <c r="AA262" s="285">
        <v>409132</v>
      </c>
      <c r="AB262" s="285">
        <v>0</v>
      </c>
      <c r="AC262" s="285">
        <v>631701</v>
      </c>
      <c r="AD262" s="285">
        <v>26456</v>
      </c>
      <c r="AE262" s="285">
        <v>0</v>
      </c>
      <c r="AF262" s="285">
        <v>0</v>
      </c>
      <c r="AG262" s="285">
        <v>0</v>
      </c>
      <c r="AH262" s="285">
        <v>0</v>
      </c>
      <c r="AI262" s="285">
        <v>4415</v>
      </c>
      <c r="AJ262" s="285">
        <v>0</v>
      </c>
      <c r="AK262" s="285"/>
      <c r="AL262" s="285"/>
      <c r="AM262" s="285"/>
      <c r="AN262" s="285"/>
      <c r="AO262" s="285"/>
      <c r="AP262" s="285"/>
      <c r="AQ262" s="285"/>
      <c r="AR262" s="285"/>
      <c r="AS262" s="285"/>
      <c r="AT262" s="285"/>
      <c r="AU262" s="285"/>
      <c r="AV262" s="285"/>
      <c r="AW262" s="285"/>
      <c r="AX262" s="285"/>
      <c r="AY262" s="285"/>
      <c r="AZ262" s="285"/>
      <c r="BA262" s="285"/>
      <c r="BB262" s="285"/>
      <c r="BC262" s="285"/>
      <c r="BD262" s="285"/>
      <c r="BE262" s="285"/>
      <c r="BF262" s="285"/>
      <c r="BG262" s="285"/>
      <c r="BH262" s="285"/>
      <c r="BI262" s="285"/>
      <c r="BJ262" s="285"/>
      <c r="BK262" s="285">
        <v>147500</v>
      </c>
      <c r="BL262" s="285">
        <v>0</v>
      </c>
      <c r="BM262" s="285">
        <v>497</v>
      </c>
      <c r="BN262" s="285">
        <v>0</v>
      </c>
      <c r="BO262" s="285">
        <v>0</v>
      </c>
      <c r="BP262" s="285">
        <v>0</v>
      </c>
      <c r="BQ262" s="285">
        <v>0</v>
      </c>
      <c r="BR262" s="285">
        <v>0</v>
      </c>
      <c r="BS262" s="285">
        <v>0</v>
      </c>
      <c r="BT262" s="285">
        <v>0</v>
      </c>
      <c r="BU262" s="283"/>
      <c r="BV262" s="283"/>
      <c r="BW262" s="283"/>
      <c r="BX262" s="283"/>
      <c r="BY262" s="283"/>
      <c r="BZ262" s="285">
        <v>270309</v>
      </c>
      <c r="CA262" s="285">
        <v>0</v>
      </c>
      <c r="CB262" s="285">
        <v>487729</v>
      </c>
      <c r="CC262" s="285">
        <v>0</v>
      </c>
      <c r="CD262" s="285">
        <v>0</v>
      </c>
      <c r="CE262" s="285">
        <v>0</v>
      </c>
      <c r="CF262" s="285">
        <v>260537</v>
      </c>
      <c r="CG262" s="285">
        <v>0</v>
      </c>
      <c r="CH262" s="283"/>
      <c r="CI262" s="286" t="str">
        <f t="shared" si="74"/>
        <v>Large</v>
      </c>
      <c r="CJ262" s="283"/>
      <c r="CK262" s="283"/>
      <c r="CN262"/>
    </row>
    <row r="263" spans="1:92" s="201" customFormat="1">
      <c r="A263" s="287" t="s">
        <v>129</v>
      </c>
      <c r="B263" s="209" t="s">
        <v>424</v>
      </c>
      <c r="C263" s="209" t="s">
        <v>77</v>
      </c>
      <c r="D263" s="565">
        <v>2022</v>
      </c>
      <c r="E263" s="284">
        <f t="shared" si="60"/>
        <v>0</v>
      </c>
      <c r="F263" s="284">
        <f t="shared" si="61"/>
        <v>0</v>
      </c>
      <c r="G263" s="284">
        <f t="shared" si="62"/>
        <v>0</v>
      </c>
      <c r="H263" s="284">
        <f t="shared" si="63"/>
        <v>0</v>
      </c>
      <c r="I263" s="284">
        <f t="shared" si="64"/>
        <v>0</v>
      </c>
      <c r="J263" s="284">
        <f t="shared" si="65"/>
        <v>972738</v>
      </c>
      <c r="K263" s="284">
        <f t="shared" si="66"/>
        <v>972738</v>
      </c>
      <c r="L263" s="284">
        <f t="shared" si="67"/>
        <v>972738</v>
      </c>
      <c r="M263" s="284">
        <f t="shared" si="68"/>
        <v>3266</v>
      </c>
      <c r="N263" s="284">
        <f t="shared" si="69"/>
        <v>3266</v>
      </c>
      <c r="O263" s="284">
        <f t="shared" si="70"/>
        <v>976004</v>
      </c>
      <c r="P263" s="284">
        <f t="shared" si="71"/>
        <v>972738</v>
      </c>
      <c r="Q263" s="284">
        <f t="shared" si="72"/>
        <v>976004</v>
      </c>
      <c r="R263" s="284">
        <f t="shared" si="73"/>
        <v>976004</v>
      </c>
      <c r="S263" s="285">
        <v>0</v>
      </c>
      <c r="T263" s="285">
        <v>0</v>
      </c>
      <c r="U263" s="285">
        <v>0</v>
      </c>
      <c r="V263" s="285">
        <v>0</v>
      </c>
      <c r="W263" s="285">
        <v>0</v>
      </c>
      <c r="X263" s="285">
        <v>0</v>
      </c>
      <c r="Y263" s="285">
        <v>0</v>
      </c>
      <c r="Z263" s="285">
        <v>0</v>
      </c>
      <c r="AA263" s="285">
        <v>0</v>
      </c>
      <c r="AB263" s="285">
        <v>0</v>
      </c>
      <c r="AC263" s="285">
        <v>0</v>
      </c>
      <c r="AD263" s="285">
        <v>0</v>
      </c>
      <c r="AE263" s="285">
        <v>0</v>
      </c>
      <c r="AF263" s="285">
        <v>0</v>
      </c>
      <c r="AG263" s="285">
        <v>0</v>
      </c>
      <c r="AH263" s="285">
        <v>0</v>
      </c>
      <c r="AI263" s="285">
        <v>0</v>
      </c>
      <c r="AJ263" s="285">
        <v>0</v>
      </c>
      <c r="AK263" s="285"/>
      <c r="AL263" s="285"/>
      <c r="AM263" s="285"/>
      <c r="AN263" s="285"/>
      <c r="AO263" s="285"/>
      <c r="AP263" s="285"/>
      <c r="AQ263" s="285"/>
      <c r="AR263" s="285"/>
      <c r="AS263" s="285"/>
      <c r="AT263" s="285"/>
      <c r="AU263" s="285"/>
      <c r="AV263" s="285"/>
      <c r="AW263" s="285"/>
      <c r="AX263" s="285"/>
      <c r="AY263" s="285"/>
      <c r="AZ263" s="285"/>
      <c r="BA263" s="285"/>
      <c r="BB263" s="285"/>
      <c r="BC263" s="285"/>
      <c r="BD263" s="285"/>
      <c r="BE263" s="285"/>
      <c r="BF263" s="285"/>
      <c r="BG263" s="285"/>
      <c r="BH263" s="285"/>
      <c r="BI263" s="285"/>
      <c r="BJ263" s="285"/>
      <c r="BK263" s="285">
        <v>0</v>
      </c>
      <c r="BL263" s="285">
        <v>0</v>
      </c>
      <c r="BM263" s="285">
        <v>0</v>
      </c>
      <c r="BN263" s="285">
        <v>0</v>
      </c>
      <c r="BO263" s="285">
        <v>972738</v>
      </c>
      <c r="BP263" s="285">
        <v>0</v>
      </c>
      <c r="BQ263" s="285">
        <v>0</v>
      </c>
      <c r="BR263" s="285">
        <v>0</v>
      </c>
      <c r="BS263" s="285">
        <v>0</v>
      </c>
      <c r="BT263" s="285">
        <v>0</v>
      </c>
      <c r="BU263" s="283"/>
      <c r="BV263" s="283"/>
      <c r="BW263" s="283"/>
      <c r="BX263" s="283"/>
      <c r="BY263" s="283"/>
      <c r="BZ263" s="285">
        <v>3266</v>
      </c>
      <c r="CA263" s="285">
        <v>0</v>
      </c>
      <c r="CB263" s="285">
        <v>0</v>
      </c>
      <c r="CC263" s="285">
        <v>0</v>
      </c>
      <c r="CD263" s="285">
        <v>0</v>
      </c>
      <c r="CE263" s="285">
        <v>0</v>
      </c>
      <c r="CF263" s="285">
        <v>0</v>
      </c>
      <c r="CG263" s="285">
        <v>0</v>
      </c>
      <c r="CH263" s="283"/>
      <c r="CI263" s="286" t="str">
        <f t="shared" si="74"/>
        <v>Large</v>
      </c>
      <c r="CJ263" s="283"/>
      <c r="CK263" s="283"/>
      <c r="CN263"/>
    </row>
    <row r="264" spans="1:92" s="201" customFormat="1">
      <c r="A264" s="283" t="s">
        <v>126</v>
      </c>
      <c r="B264" s="209" t="s">
        <v>382</v>
      </c>
      <c r="C264" s="209" t="s">
        <v>77</v>
      </c>
      <c r="D264" s="565">
        <v>2022</v>
      </c>
      <c r="E264" s="284">
        <f t="shared" si="60"/>
        <v>0</v>
      </c>
      <c r="F264" s="284">
        <f t="shared" si="61"/>
        <v>0</v>
      </c>
      <c r="G264" s="284">
        <f t="shared" si="62"/>
        <v>0</v>
      </c>
      <c r="H264" s="284">
        <f t="shared" si="63"/>
        <v>0</v>
      </c>
      <c r="I264" s="284">
        <f t="shared" si="64"/>
        <v>0</v>
      </c>
      <c r="J264" s="284">
        <f t="shared" si="65"/>
        <v>134821</v>
      </c>
      <c r="K264" s="284">
        <f t="shared" si="66"/>
        <v>134821</v>
      </c>
      <c r="L264" s="284">
        <f t="shared" si="67"/>
        <v>134821</v>
      </c>
      <c r="M264" s="284">
        <f t="shared" si="68"/>
        <v>0</v>
      </c>
      <c r="N264" s="284">
        <f t="shared" si="69"/>
        <v>366409</v>
      </c>
      <c r="O264" s="284">
        <f t="shared" si="70"/>
        <v>501230</v>
      </c>
      <c r="P264" s="284">
        <f t="shared" si="71"/>
        <v>134821</v>
      </c>
      <c r="Q264" s="284">
        <f t="shared" si="72"/>
        <v>501230</v>
      </c>
      <c r="R264" s="284">
        <f t="shared" si="73"/>
        <v>501230</v>
      </c>
      <c r="S264" s="285">
        <v>0</v>
      </c>
      <c r="T264" s="285">
        <v>0</v>
      </c>
      <c r="U264" s="285">
        <v>0</v>
      </c>
      <c r="V264" s="285">
        <v>0</v>
      </c>
      <c r="W264" s="285">
        <v>0</v>
      </c>
      <c r="X264" s="285">
        <v>0</v>
      </c>
      <c r="Y264" s="285">
        <v>0</v>
      </c>
      <c r="Z264" s="285">
        <v>0</v>
      </c>
      <c r="AA264" s="285">
        <v>0</v>
      </c>
      <c r="AB264" s="285">
        <v>0</v>
      </c>
      <c r="AC264" s="285">
        <v>0</v>
      </c>
      <c r="AD264" s="285">
        <v>0</v>
      </c>
      <c r="AE264" s="285">
        <v>0</v>
      </c>
      <c r="AF264" s="285">
        <v>0</v>
      </c>
      <c r="AG264" s="285">
        <v>0</v>
      </c>
      <c r="AH264" s="285">
        <v>0</v>
      </c>
      <c r="AI264" s="285">
        <v>0</v>
      </c>
      <c r="AJ264" s="285">
        <v>0</v>
      </c>
      <c r="AK264" s="285"/>
      <c r="AL264" s="285"/>
      <c r="AM264" s="285"/>
      <c r="AN264" s="285"/>
      <c r="AO264" s="285"/>
      <c r="AP264" s="285"/>
      <c r="AQ264" s="285"/>
      <c r="AR264" s="285"/>
      <c r="AS264" s="285"/>
      <c r="AT264" s="285"/>
      <c r="AU264" s="285"/>
      <c r="AV264" s="285"/>
      <c r="AW264" s="285"/>
      <c r="AX264" s="285"/>
      <c r="AY264" s="285"/>
      <c r="AZ264" s="285"/>
      <c r="BA264" s="285"/>
      <c r="BB264" s="285"/>
      <c r="BC264" s="285"/>
      <c r="BD264" s="285"/>
      <c r="BE264" s="285"/>
      <c r="BF264" s="285"/>
      <c r="BG264" s="285"/>
      <c r="BH264" s="285"/>
      <c r="BI264" s="285"/>
      <c r="BJ264" s="285"/>
      <c r="BK264" s="285">
        <v>0</v>
      </c>
      <c r="BL264" s="285">
        <v>0</v>
      </c>
      <c r="BM264" s="285">
        <v>0</v>
      </c>
      <c r="BN264" s="285">
        <v>0</v>
      </c>
      <c r="BO264" s="285">
        <v>134821</v>
      </c>
      <c r="BP264" s="285">
        <v>0</v>
      </c>
      <c r="BQ264" s="285">
        <v>0</v>
      </c>
      <c r="BR264" s="285">
        <v>0</v>
      </c>
      <c r="BS264" s="285">
        <v>0</v>
      </c>
      <c r="BT264" s="285">
        <v>0</v>
      </c>
      <c r="BU264" s="283"/>
      <c r="BV264" s="283"/>
      <c r="BW264" s="283"/>
      <c r="BX264" s="283"/>
      <c r="BY264" s="283"/>
      <c r="BZ264" s="285">
        <v>0</v>
      </c>
      <c r="CA264" s="285">
        <v>0</v>
      </c>
      <c r="CB264" s="285">
        <v>366409</v>
      </c>
      <c r="CC264" s="285">
        <v>0</v>
      </c>
      <c r="CD264" s="285">
        <v>0</v>
      </c>
      <c r="CE264" s="285">
        <v>0</v>
      </c>
      <c r="CF264" s="285">
        <v>0</v>
      </c>
      <c r="CG264" s="285">
        <v>0</v>
      </c>
      <c r="CH264" s="283"/>
      <c r="CI264" s="286" t="str">
        <f t="shared" si="74"/>
        <v>Large</v>
      </c>
      <c r="CJ264" s="283"/>
      <c r="CK264" s="283"/>
      <c r="CN264"/>
    </row>
    <row r="265" spans="1:92" s="201" customFormat="1">
      <c r="A265" s="283" t="s">
        <v>248</v>
      </c>
      <c r="B265" s="209" t="s">
        <v>383</v>
      </c>
      <c r="C265" s="209" t="s">
        <v>77</v>
      </c>
      <c r="D265" s="565">
        <v>2022</v>
      </c>
      <c r="E265" s="284">
        <f t="shared" si="60"/>
        <v>0</v>
      </c>
      <c r="F265" s="284">
        <f t="shared" si="61"/>
        <v>0</v>
      </c>
      <c r="G265" s="284">
        <f t="shared" si="62"/>
        <v>0</v>
      </c>
      <c r="H265" s="284">
        <f t="shared" si="63"/>
        <v>0</v>
      </c>
      <c r="I265" s="284">
        <f t="shared" si="64"/>
        <v>0</v>
      </c>
      <c r="J265" s="284">
        <f t="shared" si="65"/>
        <v>0</v>
      </c>
      <c r="K265" s="284">
        <f t="shared" si="66"/>
        <v>0</v>
      </c>
      <c r="L265" s="284">
        <f t="shared" si="67"/>
        <v>0</v>
      </c>
      <c r="M265" s="284">
        <f t="shared" si="68"/>
        <v>0</v>
      </c>
      <c r="N265" s="284">
        <f t="shared" si="69"/>
        <v>0</v>
      </c>
      <c r="O265" s="284">
        <f t="shared" si="70"/>
        <v>0</v>
      </c>
      <c r="P265" s="284">
        <f t="shared" si="71"/>
        <v>0</v>
      </c>
      <c r="Q265" s="284">
        <f t="shared" si="72"/>
        <v>0</v>
      </c>
      <c r="R265" s="284">
        <f t="shared" si="73"/>
        <v>0</v>
      </c>
      <c r="S265" s="285">
        <v>0</v>
      </c>
      <c r="T265" s="285">
        <v>0</v>
      </c>
      <c r="U265" s="285">
        <v>0</v>
      </c>
      <c r="V265" s="285">
        <v>0</v>
      </c>
      <c r="W265" s="285">
        <v>0</v>
      </c>
      <c r="X265" s="285">
        <v>0</v>
      </c>
      <c r="Y265" s="285">
        <v>0</v>
      </c>
      <c r="Z265" s="285">
        <v>0</v>
      </c>
      <c r="AA265" s="285">
        <v>0</v>
      </c>
      <c r="AB265" s="285">
        <v>0</v>
      </c>
      <c r="AC265" s="285">
        <v>0</v>
      </c>
      <c r="AD265" s="285">
        <v>0</v>
      </c>
      <c r="AE265" s="285">
        <v>0</v>
      </c>
      <c r="AF265" s="285">
        <v>0</v>
      </c>
      <c r="AG265" s="285">
        <v>0</v>
      </c>
      <c r="AH265" s="285">
        <v>0</v>
      </c>
      <c r="AI265" s="285">
        <v>0</v>
      </c>
      <c r="AJ265" s="285">
        <v>0</v>
      </c>
      <c r="AK265" s="285"/>
      <c r="AL265" s="285"/>
      <c r="AM265" s="285"/>
      <c r="AN265" s="285"/>
      <c r="AO265" s="285"/>
      <c r="AP265" s="285"/>
      <c r="AQ265" s="285"/>
      <c r="AR265" s="285"/>
      <c r="AS265" s="285"/>
      <c r="AT265" s="285"/>
      <c r="AU265" s="285"/>
      <c r="AV265" s="285"/>
      <c r="AW265" s="285"/>
      <c r="AX265" s="285"/>
      <c r="AY265" s="285"/>
      <c r="AZ265" s="285"/>
      <c r="BA265" s="285"/>
      <c r="BB265" s="285"/>
      <c r="BC265" s="285"/>
      <c r="BD265" s="285"/>
      <c r="BE265" s="285"/>
      <c r="BF265" s="285"/>
      <c r="BG265" s="285"/>
      <c r="BH265" s="285"/>
      <c r="BI265" s="285"/>
      <c r="BJ265" s="285"/>
      <c r="BK265" s="285">
        <v>0</v>
      </c>
      <c r="BL265" s="285">
        <v>0</v>
      </c>
      <c r="BM265" s="285">
        <v>0</v>
      </c>
      <c r="BN265" s="285">
        <v>0</v>
      </c>
      <c r="BO265" s="285">
        <v>0</v>
      </c>
      <c r="BP265" s="285">
        <v>0</v>
      </c>
      <c r="BQ265" s="285">
        <v>0</v>
      </c>
      <c r="BR265" s="285">
        <v>0</v>
      </c>
      <c r="BS265" s="285">
        <v>0</v>
      </c>
      <c r="BT265" s="285">
        <v>0</v>
      </c>
      <c r="BU265" s="283"/>
      <c r="BV265" s="283"/>
      <c r="BW265" s="283"/>
      <c r="BX265" s="283"/>
      <c r="BY265" s="283"/>
      <c r="BZ265" s="285">
        <v>0</v>
      </c>
      <c r="CA265" s="285">
        <v>0</v>
      </c>
      <c r="CB265" s="285">
        <v>0</v>
      </c>
      <c r="CC265" s="285">
        <v>0</v>
      </c>
      <c r="CD265" s="285">
        <v>0</v>
      </c>
      <c r="CE265" s="285">
        <v>0</v>
      </c>
      <c r="CF265" s="285">
        <v>0</v>
      </c>
      <c r="CG265" s="285">
        <v>0</v>
      </c>
      <c r="CH265" s="283"/>
      <c r="CI265" s="286" t="str">
        <f t="shared" si="74"/>
        <v>Small</v>
      </c>
      <c r="CJ265" s="283"/>
      <c r="CK265" s="283"/>
      <c r="CN265"/>
    </row>
    <row r="266" spans="1:92" s="201" customFormat="1">
      <c r="A266" s="283" t="s">
        <v>199</v>
      </c>
      <c r="B266" s="209" t="s">
        <v>374</v>
      </c>
      <c r="C266" s="209" t="s">
        <v>77</v>
      </c>
      <c r="D266" s="565">
        <v>2022</v>
      </c>
      <c r="E266" s="284">
        <f t="shared" si="60"/>
        <v>0</v>
      </c>
      <c r="F266" s="284">
        <f t="shared" si="61"/>
        <v>0</v>
      </c>
      <c r="G266" s="284">
        <f t="shared" si="62"/>
        <v>0</v>
      </c>
      <c r="H266" s="284">
        <f t="shared" si="63"/>
        <v>0</v>
      </c>
      <c r="I266" s="284">
        <f t="shared" si="64"/>
        <v>0</v>
      </c>
      <c r="J266" s="284">
        <f t="shared" si="65"/>
        <v>0</v>
      </c>
      <c r="K266" s="284">
        <f t="shared" si="66"/>
        <v>0</v>
      </c>
      <c r="L266" s="284">
        <f t="shared" si="67"/>
        <v>0</v>
      </c>
      <c r="M266" s="284">
        <f t="shared" si="68"/>
        <v>0</v>
      </c>
      <c r="N266" s="284">
        <f t="shared" si="69"/>
        <v>25010</v>
      </c>
      <c r="O266" s="284">
        <f t="shared" si="70"/>
        <v>25010</v>
      </c>
      <c r="P266" s="284">
        <f t="shared" si="71"/>
        <v>0</v>
      </c>
      <c r="Q266" s="284">
        <f t="shared" si="72"/>
        <v>25010</v>
      </c>
      <c r="R266" s="284">
        <f t="shared" si="73"/>
        <v>25010</v>
      </c>
      <c r="S266" s="285">
        <v>0</v>
      </c>
      <c r="T266" s="285">
        <v>0</v>
      </c>
      <c r="U266" s="285">
        <v>0</v>
      </c>
      <c r="V266" s="285">
        <v>0</v>
      </c>
      <c r="W266" s="285">
        <v>0</v>
      </c>
      <c r="X266" s="285">
        <v>0</v>
      </c>
      <c r="Y266" s="285">
        <v>0</v>
      </c>
      <c r="Z266" s="285">
        <v>0</v>
      </c>
      <c r="AA266" s="285">
        <v>0</v>
      </c>
      <c r="AB266" s="285">
        <v>0</v>
      </c>
      <c r="AC266" s="285">
        <v>0</v>
      </c>
      <c r="AD266" s="285">
        <v>0</v>
      </c>
      <c r="AE266" s="285">
        <v>0</v>
      </c>
      <c r="AF266" s="285">
        <v>0</v>
      </c>
      <c r="AG266" s="285">
        <v>0</v>
      </c>
      <c r="AH266" s="285">
        <v>0</v>
      </c>
      <c r="AI266" s="285">
        <v>0</v>
      </c>
      <c r="AJ266" s="285">
        <v>0</v>
      </c>
      <c r="AK266" s="285"/>
      <c r="AL266" s="285"/>
      <c r="AM266" s="285"/>
      <c r="AN266" s="285"/>
      <c r="AO266" s="285"/>
      <c r="AP266" s="285"/>
      <c r="AQ266" s="285"/>
      <c r="AR266" s="285"/>
      <c r="AS266" s="285"/>
      <c r="AT266" s="285"/>
      <c r="AU266" s="285"/>
      <c r="AV266" s="285"/>
      <c r="AW266" s="285"/>
      <c r="AX266" s="285"/>
      <c r="AY266" s="285"/>
      <c r="AZ266" s="285"/>
      <c r="BA266" s="285"/>
      <c r="BB266" s="285"/>
      <c r="BC266" s="285"/>
      <c r="BD266" s="285"/>
      <c r="BE266" s="285"/>
      <c r="BF266" s="285"/>
      <c r="BG266" s="285"/>
      <c r="BH266" s="285"/>
      <c r="BI266" s="285"/>
      <c r="BJ266" s="285"/>
      <c r="BK266" s="285">
        <v>0</v>
      </c>
      <c r="BL266" s="285">
        <v>0</v>
      </c>
      <c r="BM266" s="285">
        <v>0</v>
      </c>
      <c r="BN266" s="285">
        <v>0</v>
      </c>
      <c r="BO266" s="285">
        <v>0</v>
      </c>
      <c r="BP266" s="285">
        <v>0</v>
      </c>
      <c r="BQ266" s="285">
        <v>0</v>
      </c>
      <c r="BR266" s="285">
        <v>0</v>
      </c>
      <c r="BS266" s="285">
        <v>0</v>
      </c>
      <c r="BT266" s="285">
        <v>0</v>
      </c>
      <c r="BU266" s="283"/>
      <c r="BV266" s="283"/>
      <c r="BW266" s="283"/>
      <c r="BX266" s="283"/>
      <c r="BY266" s="283"/>
      <c r="BZ266" s="285">
        <v>0</v>
      </c>
      <c r="CA266" s="285">
        <v>0</v>
      </c>
      <c r="CB266" s="285">
        <v>25010</v>
      </c>
      <c r="CC266" s="285">
        <v>0</v>
      </c>
      <c r="CD266" s="285">
        <v>0</v>
      </c>
      <c r="CE266" s="285">
        <v>0</v>
      </c>
      <c r="CF266" s="285">
        <v>0</v>
      </c>
      <c r="CG266" s="285">
        <v>0</v>
      </c>
      <c r="CH266" s="283"/>
      <c r="CI266" s="286" t="str">
        <f t="shared" si="74"/>
        <v>Small</v>
      </c>
      <c r="CJ266" s="283"/>
      <c r="CK266" s="283"/>
      <c r="CN266"/>
    </row>
    <row r="267" spans="1:92" s="201" customFormat="1">
      <c r="A267" s="210" t="s">
        <v>132</v>
      </c>
      <c r="B267" s="209" t="s">
        <v>394</v>
      </c>
      <c r="C267" s="209" t="s">
        <v>77</v>
      </c>
      <c r="D267" s="565">
        <v>2022</v>
      </c>
      <c r="E267" s="284">
        <f t="shared" si="60"/>
        <v>0</v>
      </c>
      <c r="F267" s="284">
        <f t="shared" si="61"/>
        <v>0</v>
      </c>
      <c r="G267" s="284">
        <f t="shared" si="62"/>
        <v>0</v>
      </c>
      <c r="H267" s="284">
        <f t="shared" si="63"/>
        <v>0</v>
      </c>
      <c r="I267" s="284">
        <f t="shared" si="64"/>
        <v>0</v>
      </c>
      <c r="J267" s="284">
        <f t="shared" si="65"/>
        <v>241134</v>
      </c>
      <c r="K267" s="284">
        <f t="shared" si="66"/>
        <v>241134</v>
      </c>
      <c r="L267" s="284">
        <f t="shared" si="67"/>
        <v>241134</v>
      </c>
      <c r="M267" s="284">
        <f t="shared" si="68"/>
        <v>0</v>
      </c>
      <c r="N267" s="284">
        <f t="shared" si="69"/>
        <v>0</v>
      </c>
      <c r="O267" s="284">
        <f t="shared" si="70"/>
        <v>241134</v>
      </c>
      <c r="P267" s="284">
        <f t="shared" si="71"/>
        <v>241134</v>
      </c>
      <c r="Q267" s="284">
        <f t="shared" si="72"/>
        <v>241134</v>
      </c>
      <c r="R267" s="284">
        <f t="shared" si="73"/>
        <v>241134</v>
      </c>
      <c r="S267" s="285">
        <v>0</v>
      </c>
      <c r="T267" s="285">
        <v>0</v>
      </c>
      <c r="U267" s="285">
        <v>0</v>
      </c>
      <c r="V267" s="285">
        <v>0</v>
      </c>
      <c r="W267" s="285">
        <v>0</v>
      </c>
      <c r="X267" s="285">
        <v>0</v>
      </c>
      <c r="Y267" s="285">
        <v>0</v>
      </c>
      <c r="Z267" s="285">
        <v>0</v>
      </c>
      <c r="AA267" s="285">
        <v>0</v>
      </c>
      <c r="AB267" s="285">
        <v>0</v>
      </c>
      <c r="AC267" s="285">
        <v>0</v>
      </c>
      <c r="AD267" s="285">
        <v>0</v>
      </c>
      <c r="AE267" s="285">
        <v>0</v>
      </c>
      <c r="AF267" s="285">
        <v>0</v>
      </c>
      <c r="AG267" s="285">
        <v>0</v>
      </c>
      <c r="AH267" s="285">
        <v>0</v>
      </c>
      <c r="AI267" s="285">
        <v>0</v>
      </c>
      <c r="AJ267" s="285">
        <v>0</v>
      </c>
      <c r="AK267" s="285"/>
      <c r="AL267" s="285"/>
      <c r="AM267" s="285"/>
      <c r="AN267" s="285"/>
      <c r="AO267" s="285"/>
      <c r="AP267" s="285"/>
      <c r="AQ267" s="285"/>
      <c r="AR267" s="285"/>
      <c r="AS267" s="285"/>
      <c r="AT267" s="285"/>
      <c r="AU267" s="285"/>
      <c r="AV267" s="285"/>
      <c r="AW267" s="285"/>
      <c r="AX267" s="285"/>
      <c r="AY267" s="285"/>
      <c r="AZ267" s="285"/>
      <c r="BA267" s="285"/>
      <c r="BB267" s="285"/>
      <c r="BC267" s="285"/>
      <c r="BD267" s="285"/>
      <c r="BE267" s="285"/>
      <c r="BF267" s="285"/>
      <c r="BG267" s="285"/>
      <c r="BH267" s="285"/>
      <c r="BI267" s="285"/>
      <c r="BJ267" s="285"/>
      <c r="BK267" s="285">
        <v>0</v>
      </c>
      <c r="BL267" s="285">
        <v>0</v>
      </c>
      <c r="BM267" s="285">
        <v>0</v>
      </c>
      <c r="BN267" s="285">
        <v>0</v>
      </c>
      <c r="BO267" s="285">
        <v>241134</v>
      </c>
      <c r="BP267" s="285">
        <v>0</v>
      </c>
      <c r="BQ267" s="285">
        <v>0</v>
      </c>
      <c r="BR267" s="285">
        <v>0</v>
      </c>
      <c r="BS267" s="285">
        <v>0</v>
      </c>
      <c r="BT267" s="285">
        <v>0</v>
      </c>
      <c r="BU267" s="283"/>
      <c r="BV267" s="283"/>
      <c r="BW267" s="283"/>
      <c r="BX267" s="283"/>
      <c r="BY267" s="283"/>
      <c r="BZ267" s="285">
        <v>0</v>
      </c>
      <c r="CA267" s="285">
        <v>0</v>
      </c>
      <c r="CB267" s="285">
        <v>0</v>
      </c>
      <c r="CC267" s="285">
        <v>0</v>
      </c>
      <c r="CD267" s="285">
        <v>0</v>
      </c>
      <c r="CE267" s="285">
        <v>0</v>
      </c>
      <c r="CF267" s="285">
        <v>0</v>
      </c>
      <c r="CG267" s="285">
        <v>0</v>
      </c>
      <c r="CH267" s="283"/>
      <c r="CI267" s="286" t="str">
        <f t="shared" si="74"/>
        <v>Large</v>
      </c>
      <c r="CJ267" s="283"/>
      <c r="CK267" s="283"/>
      <c r="CN267"/>
    </row>
    <row r="268" spans="1:92" s="201" customFormat="1">
      <c r="A268" s="210" t="s">
        <v>126</v>
      </c>
      <c r="B268" s="209" t="s">
        <v>380</v>
      </c>
      <c r="C268" s="209" t="s">
        <v>77</v>
      </c>
      <c r="D268" s="565">
        <v>2022</v>
      </c>
      <c r="E268" s="284">
        <f t="shared" si="60"/>
        <v>760131</v>
      </c>
      <c r="F268" s="284">
        <f t="shared" si="61"/>
        <v>545755</v>
      </c>
      <c r="G268" s="284">
        <f t="shared" si="62"/>
        <v>860184</v>
      </c>
      <c r="H268" s="284">
        <f t="shared" si="63"/>
        <v>2166070</v>
      </c>
      <c r="I268" s="284">
        <f t="shared" si="64"/>
        <v>148349</v>
      </c>
      <c r="J268" s="284">
        <f t="shared" si="65"/>
        <v>0</v>
      </c>
      <c r="K268" s="284">
        <f t="shared" si="66"/>
        <v>148349</v>
      </c>
      <c r="L268" s="284">
        <f t="shared" si="67"/>
        <v>2314419</v>
      </c>
      <c r="M268" s="284">
        <f t="shared" si="68"/>
        <v>279261</v>
      </c>
      <c r="N268" s="284">
        <f t="shared" si="69"/>
        <v>279261</v>
      </c>
      <c r="O268" s="284">
        <f t="shared" si="70"/>
        <v>2593680</v>
      </c>
      <c r="P268" s="284">
        <f t="shared" si="71"/>
        <v>3089500</v>
      </c>
      <c r="Q268" s="284">
        <f t="shared" si="72"/>
        <v>3368761</v>
      </c>
      <c r="R268" s="284">
        <f t="shared" si="73"/>
        <v>3634582</v>
      </c>
      <c r="S268" s="285">
        <v>162364</v>
      </c>
      <c r="T268" s="285">
        <v>0</v>
      </c>
      <c r="U268" s="285">
        <v>137261</v>
      </c>
      <c r="V268" s="285">
        <v>0</v>
      </c>
      <c r="W268" s="285">
        <v>456614</v>
      </c>
      <c r="X268" s="285">
        <v>0</v>
      </c>
      <c r="Y268" s="285">
        <v>597767</v>
      </c>
      <c r="Z268" s="285">
        <v>0</v>
      </c>
      <c r="AA268" s="285">
        <v>408494</v>
      </c>
      <c r="AB268" s="285">
        <v>0</v>
      </c>
      <c r="AC268" s="285">
        <v>368328</v>
      </c>
      <c r="AD268" s="285">
        <v>0</v>
      </c>
      <c r="AE268" s="285">
        <v>0</v>
      </c>
      <c r="AF268" s="285">
        <v>0</v>
      </c>
      <c r="AG268" s="285">
        <v>0</v>
      </c>
      <c r="AH268" s="285">
        <v>0</v>
      </c>
      <c r="AI268" s="285">
        <v>35242</v>
      </c>
      <c r="AJ268" s="285">
        <v>0</v>
      </c>
      <c r="AK268" s="285"/>
      <c r="AL268" s="285"/>
      <c r="AM268" s="285"/>
      <c r="AN268" s="285"/>
      <c r="AO268" s="285"/>
      <c r="AP268" s="285"/>
      <c r="AQ268" s="285"/>
      <c r="AR268" s="285"/>
      <c r="AS268" s="285"/>
      <c r="AT268" s="285"/>
      <c r="AU268" s="285"/>
      <c r="AV268" s="285"/>
      <c r="AW268" s="285"/>
      <c r="AX268" s="285"/>
      <c r="AY268" s="285"/>
      <c r="AZ268" s="285"/>
      <c r="BA268" s="285"/>
      <c r="BB268" s="285"/>
      <c r="BC268" s="285"/>
      <c r="BD268" s="285"/>
      <c r="BE268" s="285"/>
      <c r="BF268" s="285"/>
      <c r="BG268" s="285"/>
      <c r="BH268" s="285"/>
      <c r="BI268" s="285"/>
      <c r="BJ268" s="285"/>
      <c r="BK268" s="285">
        <v>148349</v>
      </c>
      <c r="BL268" s="285">
        <v>0</v>
      </c>
      <c r="BM268" s="285">
        <v>0</v>
      </c>
      <c r="BN268" s="285">
        <v>0</v>
      </c>
      <c r="BO268" s="285">
        <v>0</v>
      </c>
      <c r="BP268" s="285">
        <v>0</v>
      </c>
      <c r="BQ268" s="285">
        <v>0</v>
      </c>
      <c r="BR268" s="285">
        <v>0</v>
      </c>
      <c r="BS268" s="285">
        <v>0</v>
      </c>
      <c r="BT268" s="285">
        <v>0</v>
      </c>
      <c r="BU268" s="283"/>
      <c r="BV268" s="283"/>
      <c r="BW268" s="283"/>
      <c r="BX268" s="283"/>
      <c r="BY268" s="283"/>
      <c r="BZ268" s="285">
        <v>279261</v>
      </c>
      <c r="CA268" s="285">
        <v>0</v>
      </c>
      <c r="CB268" s="285">
        <v>0</v>
      </c>
      <c r="CC268" s="285">
        <v>0</v>
      </c>
      <c r="CD268" s="285">
        <v>775081</v>
      </c>
      <c r="CE268" s="285">
        <v>0</v>
      </c>
      <c r="CF268" s="285">
        <v>265821</v>
      </c>
      <c r="CG268" s="285">
        <v>0</v>
      </c>
      <c r="CH268" s="283"/>
      <c r="CI268" s="286" t="str">
        <f t="shared" si="74"/>
        <v>Large</v>
      </c>
      <c r="CJ268" s="283"/>
      <c r="CK268" s="283"/>
      <c r="CN268"/>
    </row>
    <row r="269" spans="1:92" s="201" customFormat="1">
      <c r="A269" s="208" t="s">
        <v>129</v>
      </c>
      <c r="B269" s="209" t="s">
        <v>421</v>
      </c>
      <c r="C269" s="209" t="s">
        <v>77</v>
      </c>
      <c r="D269" s="565">
        <v>2022</v>
      </c>
      <c r="E269" s="284">
        <f t="shared" si="60"/>
        <v>0</v>
      </c>
      <c r="F269" s="284">
        <f t="shared" si="61"/>
        <v>0</v>
      </c>
      <c r="G269" s="284">
        <f t="shared" si="62"/>
        <v>0</v>
      </c>
      <c r="H269" s="284">
        <f t="shared" si="63"/>
        <v>0</v>
      </c>
      <c r="I269" s="284">
        <f t="shared" si="64"/>
        <v>0</v>
      </c>
      <c r="J269" s="284">
        <f t="shared" si="65"/>
        <v>0</v>
      </c>
      <c r="K269" s="284">
        <f t="shared" si="66"/>
        <v>0</v>
      </c>
      <c r="L269" s="284">
        <f t="shared" si="67"/>
        <v>0</v>
      </c>
      <c r="M269" s="284">
        <f t="shared" si="68"/>
        <v>0</v>
      </c>
      <c r="N269" s="284">
        <f t="shared" si="69"/>
        <v>48628</v>
      </c>
      <c r="O269" s="284">
        <f t="shared" si="70"/>
        <v>48628</v>
      </c>
      <c r="P269" s="284">
        <f t="shared" si="71"/>
        <v>0</v>
      </c>
      <c r="Q269" s="284">
        <f t="shared" si="72"/>
        <v>48628</v>
      </c>
      <c r="R269" s="284">
        <f t="shared" si="73"/>
        <v>48628</v>
      </c>
      <c r="S269" s="285">
        <v>0</v>
      </c>
      <c r="T269" s="285">
        <v>0</v>
      </c>
      <c r="U269" s="285">
        <v>0</v>
      </c>
      <c r="V269" s="285">
        <v>0</v>
      </c>
      <c r="W269" s="285">
        <v>0</v>
      </c>
      <c r="X269" s="285">
        <v>0</v>
      </c>
      <c r="Y269" s="285">
        <v>0</v>
      </c>
      <c r="Z269" s="285">
        <v>0</v>
      </c>
      <c r="AA269" s="285">
        <v>0</v>
      </c>
      <c r="AB269" s="285">
        <v>0</v>
      </c>
      <c r="AC269" s="285">
        <v>0</v>
      </c>
      <c r="AD269" s="285">
        <v>0</v>
      </c>
      <c r="AE269" s="285">
        <v>0</v>
      </c>
      <c r="AF269" s="285">
        <v>0</v>
      </c>
      <c r="AG269" s="285">
        <v>0</v>
      </c>
      <c r="AH269" s="285">
        <v>0</v>
      </c>
      <c r="AI269" s="285">
        <v>0</v>
      </c>
      <c r="AJ269" s="285">
        <v>0</v>
      </c>
      <c r="AK269" s="285"/>
      <c r="AL269" s="285"/>
      <c r="AM269" s="285"/>
      <c r="AN269" s="285"/>
      <c r="AO269" s="285"/>
      <c r="AP269" s="285"/>
      <c r="AQ269" s="285"/>
      <c r="AR269" s="285"/>
      <c r="AS269" s="285"/>
      <c r="AT269" s="285"/>
      <c r="AU269" s="285"/>
      <c r="AV269" s="285"/>
      <c r="AW269" s="285"/>
      <c r="AX269" s="285"/>
      <c r="AY269" s="285"/>
      <c r="AZ269" s="285"/>
      <c r="BA269" s="285"/>
      <c r="BB269" s="285"/>
      <c r="BC269" s="285"/>
      <c r="BD269" s="285"/>
      <c r="BE269" s="285"/>
      <c r="BF269" s="285"/>
      <c r="BG269" s="285"/>
      <c r="BH269" s="285"/>
      <c r="BI269" s="285"/>
      <c r="BJ269" s="285"/>
      <c r="BK269" s="285">
        <v>0</v>
      </c>
      <c r="BL269" s="285">
        <v>0</v>
      </c>
      <c r="BM269" s="285">
        <v>0</v>
      </c>
      <c r="BN269" s="285">
        <v>0</v>
      </c>
      <c r="BO269" s="285">
        <v>0</v>
      </c>
      <c r="BP269" s="285">
        <v>0</v>
      </c>
      <c r="BQ269" s="285">
        <v>0</v>
      </c>
      <c r="BR269" s="285">
        <v>0</v>
      </c>
      <c r="BS269" s="285">
        <v>0</v>
      </c>
      <c r="BT269" s="285">
        <v>0</v>
      </c>
      <c r="BU269" s="283"/>
      <c r="BV269" s="283"/>
      <c r="BW269" s="283"/>
      <c r="BX269" s="283"/>
      <c r="BY269" s="283"/>
      <c r="BZ269" s="285">
        <v>0</v>
      </c>
      <c r="CA269" s="285">
        <v>0</v>
      </c>
      <c r="CB269" s="285">
        <v>48628</v>
      </c>
      <c r="CC269" s="285">
        <v>0</v>
      </c>
      <c r="CD269" s="285">
        <v>0</v>
      </c>
      <c r="CE269" s="285">
        <v>0</v>
      </c>
      <c r="CF269" s="285">
        <v>0</v>
      </c>
      <c r="CG269" s="285">
        <v>0</v>
      </c>
      <c r="CH269" s="283"/>
      <c r="CI269" s="286" t="str">
        <f t="shared" si="74"/>
        <v>Small</v>
      </c>
      <c r="CJ269" s="283"/>
      <c r="CK269" s="283"/>
      <c r="CN269"/>
    </row>
    <row r="270" spans="1:92" s="201" customFormat="1">
      <c r="A270" s="210" t="s">
        <v>211</v>
      </c>
      <c r="B270" s="209" t="s">
        <v>392</v>
      </c>
      <c r="C270" s="209" t="s">
        <v>77</v>
      </c>
      <c r="D270" s="565">
        <v>2022</v>
      </c>
      <c r="E270" s="284">
        <f t="shared" si="60"/>
        <v>0</v>
      </c>
      <c r="F270" s="284">
        <f t="shared" si="61"/>
        <v>0</v>
      </c>
      <c r="G270" s="284">
        <f t="shared" si="62"/>
        <v>0</v>
      </c>
      <c r="H270" s="284">
        <f t="shared" si="63"/>
        <v>0</v>
      </c>
      <c r="I270" s="284">
        <f t="shared" si="64"/>
        <v>284</v>
      </c>
      <c r="J270" s="284">
        <f t="shared" si="65"/>
        <v>0</v>
      </c>
      <c r="K270" s="284">
        <f t="shared" si="66"/>
        <v>284</v>
      </c>
      <c r="L270" s="284">
        <f t="shared" si="67"/>
        <v>284</v>
      </c>
      <c r="M270" s="284">
        <f t="shared" si="68"/>
        <v>0</v>
      </c>
      <c r="N270" s="284">
        <f t="shared" si="69"/>
        <v>0</v>
      </c>
      <c r="O270" s="284">
        <f t="shared" si="70"/>
        <v>284</v>
      </c>
      <c r="P270" s="284">
        <f t="shared" si="71"/>
        <v>284</v>
      </c>
      <c r="Q270" s="284">
        <f t="shared" si="72"/>
        <v>284</v>
      </c>
      <c r="R270" s="284">
        <f t="shared" si="73"/>
        <v>284</v>
      </c>
      <c r="S270" s="285">
        <v>0</v>
      </c>
      <c r="T270" s="285">
        <v>0</v>
      </c>
      <c r="U270" s="285">
        <v>0</v>
      </c>
      <c r="V270" s="285">
        <v>0</v>
      </c>
      <c r="W270" s="285">
        <v>0</v>
      </c>
      <c r="X270" s="285">
        <v>0</v>
      </c>
      <c r="Y270" s="285">
        <v>0</v>
      </c>
      <c r="Z270" s="285">
        <v>0</v>
      </c>
      <c r="AA270" s="285">
        <v>0</v>
      </c>
      <c r="AB270" s="285">
        <v>0</v>
      </c>
      <c r="AC270" s="285">
        <v>0</v>
      </c>
      <c r="AD270" s="285">
        <v>0</v>
      </c>
      <c r="AE270" s="285">
        <v>0</v>
      </c>
      <c r="AF270" s="285">
        <v>0</v>
      </c>
      <c r="AG270" s="285">
        <v>0</v>
      </c>
      <c r="AH270" s="285">
        <v>0</v>
      </c>
      <c r="AI270" s="285">
        <v>0</v>
      </c>
      <c r="AJ270" s="285">
        <v>0</v>
      </c>
      <c r="AK270" s="285"/>
      <c r="AL270" s="285"/>
      <c r="AM270" s="285"/>
      <c r="AN270" s="285"/>
      <c r="AO270" s="285"/>
      <c r="AP270" s="285"/>
      <c r="AQ270" s="285"/>
      <c r="AR270" s="285"/>
      <c r="AS270" s="285"/>
      <c r="AT270" s="285"/>
      <c r="AU270" s="285"/>
      <c r="AV270" s="285"/>
      <c r="AW270" s="285"/>
      <c r="AX270" s="285"/>
      <c r="AY270" s="285"/>
      <c r="AZ270" s="285"/>
      <c r="BA270" s="285"/>
      <c r="BB270" s="285"/>
      <c r="BC270" s="285"/>
      <c r="BD270" s="285"/>
      <c r="BE270" s="285"/>
      <c r="BF270" s="285"/>
      <c r="BG270" s="285"/>
      <c r="BH270" s="285"/>
      <c r="BI270" s="285"/>
      <c r="BJ270" s="285"/>
      <c r="BK270" s="285">
        <v>284</v>
      </c>
      <c r="BL270" s="285">
        <v>0</v>
      </c>
      <c r="BM270" s="285">
        <v>0</v>
      </c>
      <c r="BN270" s="285">
        <v>0</v>
      </c>
      <c r="BO270" s="285">
        <v>0</v>
      </c>
      <c r="BP270" s="285">
        <v>0</v>
      </c>
      <c r="BQ270" s="285">
        <v>0</v>
      </c>
      <c r="BR270" s="285">
        <v>0</v>
      </c>
      <c r="BS270" s="285">
        <v>0</v>
      </c>
      <c r="BT270" s="285">
        <v>0</v>
      </c>
      <c r="BU270" s="283"/>
      <c r="BV270" s="283"/>
      <c r="BW270" s="283"/>
      <c r="BX270" s="283"/>
      <c r="BY270" s="283"/>
      <c r="BZ270" s="285">
        <v>0</v>
      </c>
      <c r="CA270" s="285">
        <v>0</v>
      </c>
      <c r="CB270" s="285">
        <v>0</v>
      </c>
      <c r="CC270" s="285">
        <v>0</v>
      </c>
      <c r="CD270" s="285">
        <v>0</v>
      </c>
      <c r="CE270" s="285">
        <v>0</v>
      </c>
      <c r="CF270" s="285">
        <v>0</v>
      </c>
      <c r="CG270" s="285">
        <v>0</v>
      </c>
      <c r="CH270" s="283"/>
      <c r="CI270" s="286" t="str">
        <f t="shared" si="74"/>
        <v>Small</v>
      </c>
      <c r="CJ270" s="283"/>
      <c r="CK270" s="283"/>
      <c r="CN270"/>
    </row>
    <row r="271" spans="1:92" s="201" customFormat="1">
      <c r="A271" s="210" t="s">
        <v>148</v>
      </c>
      <c r="B271" s="209" t="s">
        <v>384</v>
      </c>
      <c r="C271" s="209" t="s">
        <v>77</v>
      </c>
      <c r="D271" s="565">
        <v>2022</v>
      </c>
      <c r="E271" s="284">
        <f t="shared" si="60"/>
        <v>0</v>
      </c>
      <c r="F271" s="284">
        <f t="shared" si="61"/>
        <v>0</v>
      </c>
      <c r="G271" s="284">
        <f t="shared" si="62"/>
        <v>0</v>
      </c>
      <c r="H271" s="284">
        <f t="shared" si="63"/>
        <v>0</v>
      </c>
      <c r="I271" s="284">
        <f t="shared" si="64"/>
        <v>37368</v>
      </c>
      <c r="J271" s="284">
        <f t="shared" si="65"/>
        <v>0</v>
      </c>
      <c r="K271" s="284">
        <f t="shared" si="66"/>
        <v>37368</v>
      </c>
      <c r="L271" s="284">
        <f t="shared" si="67"/>
        <v>37368</v>
      </c>
      <c r="M271" s="284">
        <f t="shared" si="68"/>
        <v>0</v>
      </c>
      <c r="N271" s="284">
        <f t="shared" si="69"/>
        <v>0</v>
      </c>
      <c r="O271" s="284">
        <f t="shared" si="70"/>
        <v>37368</v>
      </c>
      <c r="P271" s="284">
        <f t="shared" si="71"/>
        <v>37368</v>
      </c>
      <c r="Q271" s="284">
        <f t="shared" si="72"/>
        <v>37368</v>
      </c>
      <c r="R271" s="284">
        <f t="shared" si="73"/>
        <v>37368</v>
      </c>
      <c r="S271" s="285">
        <v>0</v>
      </c>
      <c r="T271" s="285">
        <v>0</v>
      </c>
      <c r="U271" s="285">
        <v>0</v>
      </c>
      <c r="V271" s="285">
        <v>0</v>
      </c>
      <c r="W271" s="285">
        <v>0</v>
      </c>
      <c r="X271" s="285">
        <v>0</v>
      </c>
      <c r="Y271" s="285">
        <v>0</v>
      </c>
      <c r="Z271" s="285">
        <v>0</v>
      </c>
      <c r="AA271" s="285">
        <v>0</v>
      </c>
      <c r="AB271" s="285">
        <v>0</v>
      </c>
      <c r="AC271" s="285">
        <v>0</v>
      </c>
      <c r="AD271" s="285">
        <v>0</v>
      </c>
      <c r="AE271" s="285">
        <v>0</v>
      </c>
      <c r="AF271" s="285">
        <v>0</v>
      </c>
      <c r="AG271" s="285">
        <v>0</v>
      </c>
      <c r="AH271" s="285">
        <v>0</v>
      </c>
      <c r="AI271" s="285">
        <v>0</v>
      </c>
      <c r="AJ271" s="285">
        <v>0</v>
      </c>
      <c r="AK271" s="285"/>
      <c r="AL271" s="285"/>
      <c r="AM271" s="285"/>
      <c r="AN271" s="285"/>
      <c r="AO271" s="285"/>
      <c r="AP271" s="285"/>
      <c r="AQ271" s="285"/>
      <c r="AR271" s="285"/>
      <c r="AS271" s="285"/>
      <c r="AT271" s="285"/>
      <c r="AU271" s="285"/>
      <c r="AV271" s="285"/>
      <c r="AW271" s="285"/>
      <c r="AX271" s="285"/>
      <c r="AY271" s="285"/>
      <c r="AZ271" s="285"/>
      <c r="BA271" s="285"/>
      <c r="BB271" s="285"/>
      <c r="BC271" s="285"/>
      <c r="BD271" s="285"/>
      <c r="BE271" s="285"/>
      <c r="BF271" s="285"/>
      <c r="BG271" s="285"/>
      <c r="BH271" s="285"/>
      <c r="BI271" s="285"/>
      <c r="BJ271" s="285"/>
      <c r="BK271" s="285">
        <v>37368</v>
      </c>
      <c r="BL271" s="285">
        <v>0</v>
      </c>
      <c r="BM271" s="285">
        <v>0</v>
      </c>
      <c r="BN271" s="285">
        <v>0</v>
      </c>
      <c r="BO271" s="285">
        <v>0</v>
      </c>
      <c r="BP271" s="285">
        <v>0</v>
      </c>
      <c r="BQ271" s="285">
        <v>0</v>
      </c>
      <c r="BR271" s="285">
        <v>0</v>
      </c>
      <c r="BS271" s="285">
        <v>0</v>
      </c>
      <c r="BT271" s="285">
        <v>0</v>
      </c>
      <c r="BU271" s="283"/>
      <c r="BV271" s="283"/>
      <c r="BW271" s="283"/>
      <c r="BX271" s="283"/>
      <c r="BY271" s="283"/>
      <c r="BZ271" s="285">
        <v>0</v>
      </c>
      <c r="CA271" s="285">
        <v>0</v>
      </c>
      <c r="CB271" s="285">
        <v>0</v>
      </c>
      <c r="CC271" s="285">
        <v>0</v>
      </c>
      <c r="CD271" s="285">
        <v>0</v>
      </c>
      <c r="CE271" s="285">
        <v>0</v>
      </c>
      <c r="CF271" s="285">
        <v>0</v>
      </c>
      <c r="CG271" s="285">
        <v>0</v>
      </c>
      <c r="CH271" s="283"/>
      <c r="CI271" s="286" t="str">
        <f t="shared" si="74"/>
        <v>Small</v>
      </c>
      <c r="CJ271" s="283"/>
      <c r="CK271" s="283"/>
      <c r="CN271"/>
    </row>
    <row r="272" spans="1:92" s="201" customFormat="1">
      <c r="A272" s="283" t="s">
        <v>236</v>
      </c>
      <c r="B272" s="209" t="s">
        <v>400</v>
      </c>
      <c r="C272" s="209" t="s">
        <v>77</v>
      </c>
      <c r="D272" s="565">
        <v>2022</v>
      </c>
      <c r="E272" s="284">
        <f t="shared" si="60"/>
        <v>0</v>
      </c>
      <c r="F272" s="284">
        <f t="shared" si="61"/>
        <v>0</v>
      </c>
      <c r="G272" s="284">
        <f t="shared" si="62"/>
        <v>0</v>
      </c>
      <c r="H272" s="284">
        <f t="shared" si="63"/>
        <v>0</v>
      </c>
      <c r="I272" s="284">
        <f t="shared" si="64"/>
        <v>0</v>
      </c>
      <c r="J272" s="284">
        <f t="shared" si="65"/>
        <v>0</v>
      </c>
      <c r="K272" s="284">
        <f t="shared" si="66"/>
        <v>0</v>
      </c>
      <c r="L272" s="284">
        <f t="shared" si="67"/>
        <v>0</v>
      </c>
      <c r="M272" s="284">
        <f t="shared" si="68"/>
        <v>0</v>
      </c>
      <c r="N272" s="284">
        <f t="shared" si="69"/>
        <v>2138</v>
      </c>
      <c r="O272" s="284">
        <f t="shared" si="70"/>
        <v>2138</v>
      </c>
      <c r="P272" s="284">
        <f t="shared" si="71"/>
        <v>0</v>
      </c>
      <c r="Q272" s="284">
        <f t="shared" si="72"/>
        <v>2138</v>
      </c>
      <c r="R272" s="284">
        <f t="shared" si="73"/>
        <v>2138</v>
      </c>
      <c r="S272" s="285">
        <v>0</v>
      </c>
      <c r="T272" s="285">
        <v>0</v>
      </c>
      <c r="U272" s="285">
        <v>0</v>
      </c>
      <c r="V272" s="285">
        <v>0</v>
      </c>
      <c r="W272" s="285">
        <v>0</v>
      </c>
      <c r="X272" s="285">
        <v>0</v>
      </c>
      <c r="Y272" s="285">
        <v>0</v>
      </c>
      <c r="Z272" s="285">
        <v>0</v>
      </c>
      <c r="AA272" s="285">
        <v>0</v>
      </c>
      <c r="AB272" s="285">
        <v>0</v>
      </c>
      <c r="AC272" s="285">
        <v>0</v>
      </c>
      <c r="AD272" s="285">
        <v>0</v>
      </c>
      <c r="AE272" s="285">
        <v>0</v>
      </c>
      <c r="AF272" s="285">
        <v>0</v>
      </c>
      <c r="AG272" s="285">
        <v>0</v>
      </c>
      <c r="AH272" s="285">
        <v>0</v>
      </c>
      <c r="AI272" s="285">
        <v>0</v>
      </c>
      <c r="AJ272" s="285">
        <v>0</v>
      </c>
      <c r="AK272" s="285"/>
      <c r="AL272" s="285"/>
      <c r="AM272" s="285"/>
      <c r="AN272" s="285"/>
      <c r="AO272" s="285"/>
      <c r="AP272" s="285"/>
      <c r="AQ272" s="285"/>
      <c r="AR272" s="285"/>
      <c r="AS272" s="285"/>
      <c r="AT272" s="285"/>
      <c r="AU272" s="285"/>
      <c r="AV272" s="285"/>
      <c r="AW272" s="285"/>
      <c r="AX272" s="285"/>
      <c r="AY272" s="285"/>
      <c r="AZ272" s="285"/>
      <c r="BA272" s="285"/>
      <c r="BB272" s="285"/>
      <c r="BC272" s="285"/>
      <c r="BD272" s="285"/>
      <c r="BE272" s="285"/>
      <c r="BF272" s="285"/>
      <c r="BG272" s="285"/>
      <c r="BH272" s="285"/>
      <c r="BI272" s="285"/>
      <c r="BJ272" s="285"/>
      <c r="BK272" s="285">
        <v>0</v>
      </c>
      <c r="BL272" s="285">
        <v>0</v>
      </c>
      <c r="BM272" s="285">
        <v>0</v>
      </c>
      <c r="BN272" s="285">
        <v>0</v>
      </c>
      <c r="BO272" s="285">
        <v>0</v>
      </c>
      <c r="BP272" s="285">
        <v>0</v>
      </c>
      <c r="BQ272" s="285">
        <v>0</v>
      </c>
      <c r="BR272" s="285">
        <v>0</v>
      </c>
      <c r="BS272" s="285">
        <v>0</v>
      </c>
      <c r="BT272" s="285">
        <v>0</v>
      </c>
      <c r="BU272" s="283"/>
      <c r="BV272" s="283"/>
      <c r="BW272" s="283"/>
      <c r="BX272" s="283"/>
      <c r="BY272" s="283"/>
      <c r="BZ272" s="285">
        <v>0</v>
      </c>
      <c r="CA272" s="285">
        <v>0</v>
      </c>
      <c r="CB272" s="285">
        <v>2138</v>
      </c>
      <c r="CC272" s="285">
        <v>0</v>
      </c>
      <c r="CD272" s="285">
        <v>0</v>
      </c>
      <c r="CE272" s="285">
        <v>0</v>
      </c>
      <c r="CF272" s="285">
        <v>0</v>
      </c>
      <c r="CG272" s="285">
        <v>0</v>
      </c>
      <c r="CH272" s="283"/>
      <c r="CI272" s="286" t="str">
        <f t="shared" si="74"/>
        <v>Small</v>
      </c>
      <c r="CJ272" s="283"/>
      <c r="CK272" s="283"/>
      <c r="CN272"/>
    </row>
    <row r="273" spans="1:92" s="201" customFormat="1">
      <c r="A273" s="283" t="s">
        <v>165</v>
      </c>
      <c r="B273" s="209" t="s">
        <v>411</v>
      </c>
      <c r="C273" s="209" t="s">
        <v>77</v>
      </c>
      <c r="D273" s="565">
        <v>2022</v>
      </c>
      <c r="E273" s="284">
        <f t="shared" si="60"/>
        <v>0</v>
      </c>
      <c r="F273" s="284">
        <f t="shared" si="61"/>
        <v>0</v>
      </c>
      <c r="G273" s="284">
        <f t="shared" si="62"/>
        <v>0</v>
      </c>
      <c r="H273" s="284">
        <f t="shared" si="63"/>
        <v>0</v>
      </c>
      <c r="I273" s="284">
        <f t="shared" si="64"/>
        <v>0</v>
      </c>
      <c r="J273" s="284">
        <f t="shared" si="65"/>
        <v>334683</v>
      </c>
      <c r="K273" s="284">
        <f t="shared" si="66"/>
        <v>334683</v>
      </c>
      <c r="L273" s="284">
        <f t="shared" si="67"/>
        <v>334683</v>
      </c>
      <c r="M273" s="284">
        <f t="shared" si="68"/>
        <v>0</v>
      </c>
      <c r="N273" s="284">
        <f t="shared" si="69"/>
        <v>0</v>
      </c>
      <c r="O273" s="284">
        <f t="shared" si="70"/>
        <v>334683</v>
      </c>
      <c r="P273" s="284">
        <f t="shared" si="71"/>
        <v>334683</v>
      </c>
      <c r="Q273" s="284">
        <f t="shared" si="72"/>
        <v>334683</v>
      </c>
      <c r="R273" s="284">
        <f t="shared" si="73"/>
        <v>334683</v>
      </c>
      <c r="S273" s="285">
        <v>0</v>
      </c>
      <c r="T273" s="285">
        <v>0</v>
      </c>
      <c r="U273" s="285">
        <v>0</v>
      </c>
      <c r="V273" s="285">
        <v>0</v>
      </c>
      <c r="W273" s="285">
        <v>0</v>
      </c>
      <c r="X273" s="285">
        <v>0</v>
      </c>
      <c r="Y273" s="285">
        <v>0</v>
      </c>
      <c r="Z273" s="285">
        <v>0</v>
      </c>
      <c r="AA273" s="285">
        <v>0</v>
      </c>
      <c r="AB273" s="285">
        <v>0</v>
      </c>
      <c r="AC273" s="285">
        <v>0</v>
      </c>
      <c r="AD273" s="285">
        <v>0</v>
      </c>
      <c r="AE273" s="285">
        <v>0</v>
      </c>
      <c r="AF273" s="285">
        <v>0</v>
      </c>
      <c r="AG273" s="285">
        <v>0</v>
      </c>
      <c r="AH273" s="285">
        <v>0</v>
      </c>
      <c r="AI273" s="285">
        <v>0</v>
      </c>
      <c r="AJ273" s="285">
        <v>0</v>
      </c>
      <c r="AK273" s="285"/>
      <c r="AL273" s="285"/>
      <c r="AM273" s="285"/>
      <c r="AN273" s="285"/>
      <c r="AO273" s="285"/>
      <c r="AP273" s="285"/>
      <c r="AQ273" s="285"/>
      <c r="AR273" s="285"/>
      <c r="AS273" s="285"/>
      <c r="AT273" s="285"/>
      <c r="AU273" s="285"/>
      <c r="AV273" s="285"/>
      <c r="AW273" s="285"/>
      <c r="AX273" s="285"/>
      <c r="AY273" s="285"/>
      <c r="AZ273" s="285"/>
      <c r="BA273" s="285"/>
      <c r="BB273" s="285"/>
      <c r="BC273" s="285"/>
      <c r="BD273" s="285"/>
      <c r="BE273" s="285"/>
      <c r="BF273" s="285"/>
      <c r="BG273" s="285"/>
      <c r="BH273" s="285"/>
      <c r="BI273" s="285"/>
      <c r="BJ273" s="285"/>
      <c r="BK273" s="285">
        <v>0</v>
      </c>
      <c r="BL273" s="285">
        <v>0</v>
      </c>
      <c r="BM273" s="285">
        <v>0</v>
      </c>
      <c r="BN273" s="285">
        <v>0</v>
      </c>
      <c r="BO273" s="285">
        <v>334683</v>
      </c>
      <c r="BP273" s="285">
        <v>0</v>
      </c>
      <c r="BQ273" s="285">
        <v>0</v>
      </c>
      <c r="BR273" s="285">
        <v>0</v>
      </c>
      <c r="BS273" s="285">
        <v>0</v>
      </c>
      <c r="BT273" s="285">
        <v>0</v>
      </c>
      <c r="BU273" s="283"/>
      <c r="BV273" s="283"/>
      <c r="BW273" s="283"/>
      <c r="BX273" s="283"/>
      <c r="BY273" s="283"/>
      <c r="BZ273" s="285">
        <v>0</v>
      </c>
      <c r="CA273" s="285">
        <v>0</v>
      </c>
      <c r="CB273" s="285">
        <v>0</v>
      </c>
      <c r="CC273" s="285">
        <v>0</v>
      </c>
      <c r="CD273" s="285">
        <v>0</v>
      </c>
      <c r="CE273" s="285">
        <v>0</v>
      </c>
      <c r="CF273" s="285">
        <v>0</v>
      </c>
      <c r="CG273" s="285">
        <v>0</v>
      </c>
      <c r="CH273" s="283"/>
      <c r="CI273" s="286" t="str">
        <f t="shared" si="74"/>
        <v>Large</v>
      </c>
      <c r="CJ273" s="283"/>
      <c r="CK273" s="283"/>
      <c r="CN273"/>
    </row>
    <row r="274" spans="1:92" s="201" customFormat="1">
      <c r="A274" s="283" t="s">
        <v>239</v>
      </c>
      <c r="B274" s="209" t="s">
        <v>239</v>
      </c>
      <c r="C274" s="209" t="s">
        <v>77</v>
      </c>
      <c r="D274" s="565">
        <v>2022</v>
      </c>
      <c r="E274" s="284">
        <f t="shared" si="60"/>
        <v>0</v>
      </c>
      <c r="F274" s="284">
        <f t="shared" si="61"/>
        <v>0</v>
      </c>
      <c r="G274" s="284">
        <f t="shared" si="62"/>
        <v>0</v>
      </c>
      <c r="H274" s="284">
        <f t="shared" si="63"/>
        <v>0</v>
      </c>
      <c r="I274" s="284">
        <f t="shared" si="64"/>
        <v>0</v>
      </c>
      <c r="J274" s="284">
        <f t="shared" si="65"/>
        <v>0</v>
      </c>
      <c r="K274" s="284">
        <f t="shared" si="66"/>
        <v>0</v>
      </c>
      <c r="L274" s="284">
        <f t="shared" si="67"/>
        <v>0</v>
      </c>
      <c r="M274" s="284">
        <f t="shared" si="68"/>
        <v>0</v>
      </c>
      <c r="N274" s="284">
        <f t="shared" si="69"/>
        <v>140</v>
      </c>
      <c r="O274" s="284">
        <f t="shared" si="70"/>
        <v>140</v>
      </c>
      <c r="P274" s="284">
        <f t="shared" si="71"/>
        <v>0</v>
      </c>
      <c r="Q274" s="284">
        <f t="shared" si="72"/>
        <v>140</v>
      </c>
      <c r="R274" s="284">
        <f t="shared" si="73"/>
        <v>140</v>
      </c>
      <c r="S274" s="285">
        <v>0</v>
      </c>
      <c r="T274" s="285">
        <v>0</v>
      </c>
      <c r="U274" s="285">
        <v>0</v>
      </c>
      <c r="V274" s="285">
        <v>0</v>
      </c>
      <c r="W274" s="285">
        <v>0</v>
      </c>
      <c r="X274" s="285">
        <v>0</v>
      </c>
      <c r="Y274" s="285">
        <v>0</v>
      </c>
      <c r="Z274" s="285">
        <v>0</v>
      </c>
      <c r="AA274" s="285">
        <v>0</v>
      </c>
      <c r="AB274" s="285">
        <v>0</v>
      </c>
      <c r="AC274" s="285">
        <v>0</v>
      </c>
      <c r="AD274" s="285">
        <v>0</v>
      </c>
      <c r="AE274" s="285">
        <v>0</v>
      </c>
      <c r="AF274" s="285">
        <v>0</v>
      </c>
      <c r="AG274" s="285">
        <v>0</v>
      </c>
      <c r="AH274" s="285">
        <v>0</v>
      </c>
      <c r="AI274" s="285">
        <v>0</v>
      </c>
      <c r="AJ274" s="285">
        <v>0</v>
      </c>
      <c r="AK274" s="285"/>
      <c r="AL274" s="285"/>
      <c r="AM274" s="285"/>
      <c r="AN274" s="285"/>
      <c r="AO274" s="285"/>
      <c r="AP274" s="285"/>
      <c r="AQ274" s="285"/>
      <c r="AR274" s="285"/>
      <c r="AS274" s="285"/>
      <c r="AT274" s="285"/>
      <c r="AU274" s="285"/>
      <c r="AV274" s="285"/>
      <c r="AW274" s="285"/>
      <c r="AX274" s="285"/>
      <c r="AY274" s="285"/>
      <c r="AZ274" s="285"/>
      <c r="BA274" s="285"/>
      <c r="BB274" s="285"/>
      <c r="BC274" s="285"/>
      <c r="BD274" s="285"/>
      <c r="BE274" s="285"/>
      <c r="BF274" s="285"/>
      <c r="BG274" s="285"/>
      <c r="BH274" s="285"/>
      <c r="BI274" s="285"/>
      <c r="BJ274" s="285"/>
      <c r="BK274" s="285">
        <v>0</v>
      </c>
      <c r="BL274" s="285">
        <v>0</v>
      </c>
      <c r="BM274" s="285">
        <v>0</v>
      </c>
      <c r="BN274" s="285">
        <v>0</v>
      </c>
      <c r="BO274" s="285">
        <v>0</v>
      </c>
      <c r="BP274" s="285">
        <v>0</v>
      </c>
      <c r="BQ274" s="285">
        <v>0</v>
      </c>
      <c r="BR274" s="285">
        <v>0</v>
      </c>
      <c r="BS274" s="285">
        <v>0</v>
      </c>
      <c r="BT274" s="285">
        <v>0</v>
      </c>
      <c r="BU274" s="283"/>
      <c r="BV274" s="283"/>
      <c r="BW274" s="283"/>
      <c r="BX274" s="283"/>
      <c r="BY274" s="283"/>
      <c r="BZ274" s="285">
        <v>0</v>
      </c>
      <c r="CA274" s="285">
        <v>0</v>
      </c>
      <c r="CB274" s="285">
        <v>140</v>
      </c>
      <c r="CC274" s="285">
        <v>0</v>
      </c>
      <c r="CD274" s="285">
        <v>0</v>
      </c>
      <c r="CE274" s="285">
        <v>0</v>
      </c>
      <c r="CF274" s="285">
        <v>0</v>
      </c>
      <c r="CG274" s="285">
        <v>0</v>
      </c>
      <c r="CH274" s="283"/>
      <c r="CI274" s="286" t="str">
        <f t="shared" si="74"/>
        <v>Small</v>
      </c>
      <c r="CJ274" s="283"/>
      <c r="CK274" s="283"/>
      <c r="CN274"/>
    </row>
    <row r="275" spans="1:92" s="201" customFormat="1">
      <c r="A275" s="283" t="s">
        <v>162</v>
      </c>
      <c r="B275" s="209" t="s">
        <v>162</v>
      </c>
      <c r="C275" s="209" t="s">
        <v>77</v>
      </c>
      <c r="D275" s="565">
        <v>2022</v>
      </c>
      <c r="E275" s="284">
        <f t="shared" si="60"/>
        <v>3432</v>
      </c>
      <c r="F275" s="284">
        <f t="shared" si="61"/>
        <v>810</v>
      </c>
      <c r="G275" s="284">
        <f t="shared" si="62"/>
        <v>2089</v>
      </c>
      <c r="H275" s="284">
        <f t="shared" si="63"/>
        <v>6331</v>
      </c>
      <c r="I275" s="284">
        <f t="shared" si="64"/>
        <v>5407</v>
      </c>
      <c r="J275" s="284">
        <f t="shared" si="65"/>
        <v>0</v>
      </c>
      <c r="K275" s="284">
        <f t="shared" si="66"/>
        <v>5407</v>
      </c>
      <c r="L275" s="284">
        <f t="shared" si="67"/>
        <v>11738</v>
      </c>
      <c r="M275" s="284">
        <f t="shared" si="68"/>
        <v>0</v>
      </c>
      <c r="N275" s="284">
        <f t="shared" si="69"/>
        <v>0</v>
      </c>
      <c r="O275" s="284">
        <f t="shared" si="70"/>
        <v>11738</v>
      </c>
      <c r="P275" s="284">
        <f t="shared" si="71"/>
        <v>11738</v>
      </c>
      <c r="Q275" s="284">
        <f t="shared" si="72"/>
        <v>11738</v>
      </c>
      <c r="R275" s="284">
        <f t="shared" si="73"/>
        <v>11738</v>
      </c>
      <c r="S275" s="285">
        <v>3419</v>
      </c>
      <c r="T275" s="285">
        <v>0</v>
      </c>
      <c r="U275" s="285">
        <v>810</v>
      </c>
      <c r="V275" s="285">
        <v>0</v>
      </c>
      <c r="W275" s="285">
        <v>2089</v>
      </c>
      <c r="X275" s="285">
        <v>0</v>
      </c>
      <c r="Y275" s="285">
        <v>13</v>
      </c>
      <c r="Z275" s="285">
        <v>0</v>
      </c>
      <c r="AA275" s="285">
        <v>0</v>
      </c>
      <c r="AB275" s="285">
        <v>0</v>
      </c>
      <c r="AC275" s="285">
        <v>0</v>
      </c>
      <c r="AD275" s="285">
        <v>0</v>
      </c>
      <c r="AE275" s="285">
        <v>0</v>
      </c>
      <c r="AF275" s="285">
        <v>0</v>
      </c>
      <c r="AG275" s="285">
        <v>0</v>
      </c>
      <c r="AH275" s="285">
        <v>0</v>
      </c>
      <c r="AI275" s="285">
        <v>0</v>
      </c>
      <c r="AJ275" s="285">
        <v>0</v>
      </c>
      <c r="AK275" s="285"/>
      <c r="AL275" s="285"/>
      <c r="AM275" s="285"/>
      <c r="AN275" s="285"/>
      <c r="AO275" s="285"/>
      <c r="AP275" s="285"/>
      <c r="AQ275" s="285"/>
      <c r="AR275" s="285"/>
      <c r="AS275" s="285"/>
      <c r="AT275" s="285"/>
      <c r="AU275" s="285"/>
      <c r="AV275" s="285"/>
      <c r="AW275" s="285"/>
      <c r="AX275" s="285"/>
      <c r="AY275" s="285"/>
      <c r="AZ275" s="285"/>
      <c r="BA275" s="285"/>
      <c r="BB275" s="285"/>
      <c r="BC275" s="285"/>
      <c r="BD275" s="285"/>
      <c r="BE275" s="285"/>
      <c r="BF275" s="285"/>
      <c r="BG275" s="285"/>
      <c r="BH275" s="285"/>
      <c r="BI275" s="285"/>
      <c r="BJ275" s="285"/>
      <c r="BK275" s="285">
        <v>5407</v>
      </c>
      <c r="BL275" s="285">
        <v>0</v>
      </c>
      <c r="BM275" s="285">
        <v>0</v>
      </c>
      <c r="BN275" s="285">
        <v>0</v>
      </c>
      <c r="BO275" s="285">
        <v>0</v>
      </c>
      <c r="BP275" s="285">
        <v>0</v>
      </c>
      <c r="BQ275" s="285">
        <v>0</v>
      </c>
      <c r="BR275" s="285">
        <v>0</v>
      </c>
      <c r="BS275" s="285">
        <v>0</v>
      </c>
      <c r="BT275" s="285">
        <v>0</v>
      </c>
      <c r="BU275" s="283"/>
      <c r="BV275" s="283"/>
      <c r="BW275" s="283"/>
      <c r="BX275" s="283"/>
      <c r="BY275" s="283"/>
      <c r="BZ275" s="285">
        <v>0</v>
      </c>
      <c r="CA275" s="285">
        <v>0</v>
      </c>
      <c r="CB275" s="285">
        <v>0</v>
      </c>
      <c r="CC275" s="285">
        <v>0</v>
      </c>
      <c r="CD275" s="285">
        <v>0</v>
      </c>
      <c r="CE275" s="285">
        <v>0</v>
      </c>
      <c r="CF275" s="285">
        <v>0</v>
      </c>
      <c r="CG275" s="285">
        <v>0</v>
      </c>
      <c r="CH275" s="283"/>
      <c r="CI275" s="286" t="str">
        <f t="shared" si="74"/>
        <v>Small</v>
      </c>
      <c r="CJ275" s="283"/>
      <c r="CK275" s="283"/>
      <c r="CN275"/>
    </row>
    <row r="276" spans="1:92" s="201" customFormat="1">
      <c r="A276" s="283" t="s">
        <v>212</v>
      </c>
      <c r="B276" s="209" t="s">
        <v>402</v>
      </c>
      <c r="C276" s="209" t="s">
        <v>77</v>
      </c>
      <c r="D276" s="565">
        <v>2022</v>
      </c>
      <c r="E276" s="284">
        <f t="shared" si="60"/>
        <v>0</v>
      </c>
      <c r="F276" s="284">
        <f t="shared" si="61"/>
        <v>0</v>
      </c>
      <c r="G276" s="284">
        <f t="shared" si="62"/>
        <v>0</v>
      </c>
      <c r="H276" s="284">
        <f t="shared" si="63"/>
        <v>0</v>
      </c>
      <c r="I276" s="284">
        <f t="shared" si="64"/>
        <v>0</v>
      </c>
      <c r="J276" s="284">
        <f t="shared" si="65"/>
        <v>0</v>
      </c>
      <c r="K276" s="284">
        <f t="shared" si="66"/>
        <v>0</v>
      </c>
      <c r="L276" s="284">
        <f t="shared" si="67"/>
        <v>0</v>
      </c>
      <c r="M276" s="284">
        <f t="shared" si="68"/>
        <v>0</v>
      </c>
      <c r="N276" s="284">
        <f t="shared" si="69"/>
        <v>13933</v>
      </c>
      <c r="O276" s="284">
        <f t="shared" si="70"/>
        <v>13933</v>
      </c>
      <c r="P276" s="284">
        <f t="shared" si="71"/>
        <v>0</v>
      </c>
      <c r="Q276" s="284">
        <f t="shared" si="72"/>
        <v>13933</v>
      </c>
      <c r="R276" s="284">
        <f t="shared" si="73"/>
        <v>13933</v>
      </c>
      <c r="S276" s="285">
        <v>0</v>
      </c>
      <c r="T276" s="285">
        <v>0</v>
      </c>
      <c r="U276" s="285">
        <v>0</v>
      </c>
      <c r="V276" s="285">
        <v>0</v>
      </c>
      <c r="W276" s="285">
        <v>0</v>
      </c>
      <c r="X276" s="285">
        <v>0</v>
      </c>
      <c r="Y276" s="285">
        <v>0</v>
      </c>
      <c r="Z276" s="285">
        <v>0</v>
      </c>
      <c r="AA276" s="285">
        <v>0</v>
      </c>
      <c r="AB276" s="285">
        <v>0</v>
      </c>
      <c r="AC276" s="285">
        <v>0</v>
      </c>
      <c r="AD276" s="285">
        <v>0</v>
      </c>
      <c r="AE276" s="285">
        <v>0</v>
      </c>
      <c r="AF276" s="285">
        <v>0</v>
      </c>
      <c r="AG276" s="285">
        <v>0</v>
      </c>
      <c r="AH276" s="285">
        <v>0</v>
      </c>
      <c r="AI276" s="285">
        <v>0</v>
      </c>
      <c r="AJ276" s="285">
        <v>0</v>
      </c>
      <c r="AK276" s="285"/>
      <c r="AL276" s="285"/>
      <c r="AM276" s="285"/>
      <c r="AN276" s="285"/>
      <c r="AO276" s="285"/>
      <c r="AP276" s="285"/>
      <c r="AQ276" s="285"/>
      <c r="AR276" s="285"/>
      <c r="AS276" s="285"/>
      <c r="AT276" s="285"/>
      <c r="AU276" s="285"/>
      <c r="AV276" s="285"/>
      <c r="AW276" s="285"/>
      <c r="AX276" s="285"/>
      <c r="AY276" s="285"/>
      <c r="AZ276" s="285"/>
      <c r="BA276" s="285"/>
      <c r="BB276" s="285"/>
      <c r="BC276" s="285"/>
      <c r="BD276" s="285"/>
      <c r="BE276" s="285"/>
      <c r="BF276" s="285"/>
      <c r="BG276" s="285"/>
      <c r="BH276" s="285"/>
      <c r="BI276" s="285"/>
      <c r="BJ276" s="285"/>
      <c r="BK276" s="285">
        <v>0</v>
      </c>
      <c r="BL276" s="285">
        <v>0</v>
      </c>
      <c r="BM276" s="285">
        <v>0</v>
      </c>
      <c r="BN276" s="285">
        <v>0</v>
      </c>
      <c r="BO276" s="285">
        <v>0</v>
      </c>
      <c r="BP276" s="285">
        <v>0</v>
      </c>
      <c r="BQ276" s="285">
        <v>0</v>
      </c>
      <c r="BR276" s="285">
        <v>0</v>
      </c>
      <c r="BS276" s="285">
        <v>0</v>
      </c>
      <c r="BT276" s="285">
        <v>0</v>
      </c>
      <c r="BU276" s="283"/>
      <c r="BV276" s="283"/>
      <c r="BW276" s="283"/>
      <c r="BX276" s="283"/>
      <c r="BY276" s="283"/>
      <c r="BZ276" s="285">
        <v>0</v>
      </c>
      <c r="CA276" s="285">
        <v>0</v>
      </c>
      <c r="CB276" s="285">
        <v>13933</v>
      </c>
      <c r="CC276" s="285">
        <v>0</v>
      </c>
      <c r="CD276" s="285">
        <v>0</v>
      </c>
      <c r="CE276" s="285">
        <v>0</v>
      </c>
      <c r="CF276" s="285">
        <v>0</v>
      </c>
      <c r="CG276" s="285">
        <v>0</v>
      </c>
      <c r="CH276" s="283"/>
      <c r="CI276" s="286" t="str">
        <f t="shared" si="74"/>
        <v>Small</v>
      </c>
      <c r="CJ276" s="283"/>
      <c r="CK276" s="283"/>
      <c r="CN276"/>
    </row>
    <row r="277" spans="1:92" s="201" customFormat="1">
      <c r="A277" s="287" t="s">
        <v>133</v>
      </c>
      <c r="B277" s="209" t="s">
        <v>404</v>
      </c>
      <c r="C277" s="209" t="s">
        <v>77</v>
      </c>
      <c r="D277" s="565">
        <v>2022</v>
      </c>
      <c r="E277" s="284">
        <f t="shared" si="60"/>
        <v>0</v>
      </c>
      <c r="F277" s="284">
        <f t="shared" si="61"/>
        <v>0</v>
      </c>
      <c r="G277" s="284">
        <f t="shared" si="62"/>
        <v>110907</v>
      </c>
      <c r="H277" s="284">
        <f t="shared" si="63"/>
        <v>110907</v>
      </c>
      <c r="I277" s="284">
        <f t="shared" si="64"/>
        <v>0</v>
      </c>
      <c r="J277" s="284">
        <f t="shared" si="65"/>
        <v>0</v>
      </c>
      <c r="K277" s="284">
        <f t="shared" si="66"/>
        <v>0</v>
      </c>
      <c r="L277" s="284">
        <f t="shared" si="67"/>
        <v>110907</v>
      </c>
      <c r="M277" s="284">
        <f t="shared" si="68"/>
        <v>0</v>
      </c>
      <c r="N277" s="284">
        <f t="shared" si="69"/>
        <v>0</v>
      </c>
      <c r="O277" s="284">
        <f t="shared" si="70"/>
        <v>110907</v>
      </c>
      <c r="P277" s="284">
        <f t="shared" si="71"/>
        <v>110907</v>
      </c>
      <c r="Q277" s="284">
        <f t="shared" si="72"/>
        <v>110907</v>
      </c>
      <c r="R277" s="284">
        <f t="shared" si="73"/>
        <v>110907</v>
      </c>
      <c r="S277" s="285">
        <v>0</v>
      </c>
      <c r="T277" s="285">
        <v>0</v>
      </c>
      <c r="U277" s="285">
        <v>0</v>
      </c>
      <c r="V277" s="285">
        <v>0</v>
      </c>
      <c r="W277" s="285">
        <v>110907</v>
      </c>
      <c r="X277" s="285">
        <v>29136</v>
      </c>
      <c r="Y277" s="285">
        <v>0</v>
      </c>
      <c r="Z277" s="285">
        <v>0</v>
      </c>
      <c r="AA277" s="285">
        <v>0</v>
      </c>
      <c r="AB277" s="285">
        <v>0</v>
      </c>
      <c r="AC277" s="285">
        <v>0</v>
      </c>
      <c r="AD277" s="285">
        <v>0</v>
      </c>
      <c r="AE277" s="285">
        <v>0</v>
      </c>
      <c r="AF277" s="285">
        <v>0</v>
      </c>
      <c r="AG277" s="285">
        <v>0</v>
      </c>
      <c r="AH277" s="285">
        <v>0</v>
      </c>
      <c r="AI277" s="285">
        <v>0</v>
      </c>
      <c r="AJ277" s="285">
        <v>0</v>
      </c>
      <c r="AK277" s="285"/>
      <c r="AL277" s="285"/>
      <c r="AM277" s="285"/>
      <c r="AN277" s="285"/>
      <c r="AO277" s="285"/>
      <c r="AP277" s="285"/>
      <c r="AQ277" s="285"/>
      <c r="AR277" s="285"/>
      <c r="AS277" s="285"/>
      <c r="AT277" s="285"/>
      <c r="AU277" s="285"/>
      <c r="AV277" s="285"/>
      <c r="AW277" s="285"/>
      <c r="AX277" s="285"/>
      <c r="AY277" s="285"/>
      <c r="AZ277" s="285"/>
      <c r="BA277" s="285"/>
      <c r="BB277" s="285"/>
      <c r="BC277" s="285"/>
      <c r="BD277" s="285"/>
      <c r="BE277" s="285"/>
      <c r="BF277" s="285"/>
      <c r="BG277" s="285"/>
      <c r="BH277" s="285"/>
      <c r="BI277" s="285"/>
      <c r="BJ277" s="285"/>
      <c r="BK277" s="285">
        <v>0</v>
      </c>
      <c r="BL277" s="285">
        <v>0</v>
      </c>
      <c r="BM277" s="285">
        <v>0</v>
      </c>
      <c r="BN277" s="285">
        <v>0</v>
      </c>
      <c r="BO277" s="285">
        <v>0</v>
      </c>
      <c r="BP277" s="285">
        <v>0</v>
      </c>
      <c r="BQ277" s="285">
        <v>0</v>
      </c>
      <c r="BR277" s="285">
        <v>0</v>
      </c>
      <c r="BS277" s="285">
        <v>0</v>
      </c>
      <c r="BT277" s="285">
        <v>0</v>
      </c>
      <c r="BU277" s="283"/>
      <c r="BV277" s="283"/>
      <c r="BW277" s="283"/>
      <c r="BX277" s="283"/>
      <c r="BY277" s="283"/>
      <c r="BZ277" s="285">
        <v>0</v>
      </c>
      <c r="CA277" s="285">
        <v>0</v>
      </c>
      <c r="CB277" s="285">
        <v>0</v>
      </c>
      <c r="CC277" s="285">
        <v>0</v>
      </c>
      <c r="CD277" s="285">
        <v>0</v>
      </c>
      <c r="CE277" s="285">
        <v>0</v>
      </c>
      <c r="CF277" s="285">
        <v>0</v>
      </c>
      <c r="CG277" s="285">
        <v>0</v>
      </c>
      <c r="CH277" s="283"/>
      <c r="CI277" s="286" t="str">
        <f t="shared" si="74"/>
        <v>Large</v>
      </c>
      <c r="CJ277" s="283"/>
      <c r="CK277" s="283"/>
      <c r="CN277"/>
    </row>
    <row r="278" spans="1:92" s="201" customFormat="1">
      <c r="A278" s="283" t="s">
        <v>171</v>
      </c>
      <c r="B278" s="209" t="s">
        <v>409</v>
      </c>
      <c r="C278" s="209" t="s">
        <v>77</v>
      </c>
      <c r="D278" s="565">
        <v>2022</v>
      </c>
      <c r="E278" s="284">
        <f t="shared" si="60"/>
        <v>0</v>
      </c>
      <c r="F278" s="284">
        <f t="shared" si="61"/>
        <v>0</v>
      </c>
      <c r="G278" s="284">
        <f t="shared" si="62"/>
        <v>0</v>
      </c>
      <c r="H278" s="284">
        <f t="shared" si="63"/>
        <v>0</v>
      </c>
      <c r="I278" s="284">
        <f t="shared" si="64"/>
        <v>7798</v>
      </c>
      <c r="J278" s="284">
        <f t="shared" si="65"/>
        <v>0</v>
      </c>
      <c r="K278" s="284">
        <f t="shared" si="66"/>
        <v>7798</v>
      </c>
      <c r="L278" s="284">
        <f t="shared" si="67"/>
        <v>7798</v>
      </c>
      <c r="M278" s="284">
        <f t="shared" si="68"/>
        <v>0</v>
      </c>
      <c r="N278" s="284">
        <f t="shared" si="69"/>
        <v>0</v>
      </c>
      <c r="O278" s="284">
        <f t="shared" si="70"/>
        <v>7798</v>
      </c>
      <c r="P278" s="284">
        <f t="shared" si="71"/>
        <v>7798</v>
      </c>
      <c r="Q278" s="284">
        <f t="shared" si="72"/>
        <v>7798</v>
      </c>
      <c r="R278" s="284">
        <f t="shared" si="73"/>
        <v>7798</v>
      </c>
      <c r="S278" s="285">
        <v>0</v>
      </c>
      <c r="T278" s="285">
        <v>0</v>
      </c>
      <c r="U278" s="285">
        <v>0</v>
      </c>
      <c r="V278" s="285">
        <v>0</v>
      </c>
      <c r="W278" s="285">
        <v>0</v>
      </c>
      <c r="X278" s="285">
        <v>0</v>
      </c>
      <c r="Y278" s="285">
        <v>0</v>
      </c>
      <c r="Z278" s="285">
        <v>0</v>
      </c>
      <c r="AA278" s="285">
        <v>0</v>
      </c>
      <c r="AB278" s="285">
        <v>0</v>
      </c>
      <c r="AC278" s="285">
        <v>0</v>
      </c>
      <c r="AD278" s="285">
        <v>0</v>
      </c>
      <c r="AE278" s="285">
        <v>0</v>
      </c>
      <c r="AF278" s="285">
        <v>0</v>
      </c>
      <c r="AG278" s="285">
        <v>0</v>
      </c>
      <c r="AH278" s="285">
        <v>0</v>
      </c>
      <c r="AI278" s="285">
        <v>0</v>
      </c>
      <c r="AJ278" s="285">
        <v>0</v>
      </c>
      <c r="AK278" s="285"/>
      <c r="AL278" s="285"/>
      <c r="AM278" s="285"/>
      <c r="AN278" s="285"/>
      <c r="AO278" s="285"/>
      <c r="AP278" s="285"/>
      <c r="AQ278" s="285"/>
      <c r="AR278" s="285"/>
      <c r="AS278" s="285"/>
      <c r="AT278" s="285"/>
      <c r="AU278" s="285"/>
      <c r="AV278" s="285"/>
      <c r="AW278" s="285"/>
      <c r="AX278" s="285"/>
      <c r="AY278" s="285"/>
      <c r="AZ278" s="285"/>
      <c r="BA278" s="285"/>
      <c r="BB278" s="285"/>
      <c r="BC278" s="285"/>
      <c r="BD278" s="285"/>
      <c r="BE278" s="285"/>
      <c r="BF278" s="285"/>
      <c r="BG278" s="285"/>
      <c r="BH278" s="285"/>
      <c r="BI278" s="285"/>
      <c r="BJ278" s="285"/>
      <c r="BK278" s="285">
        <v>7798</v>
      </c>
      <c r="BL278" s="285">
        <v>0</v>
      </c>
      <c r="BM278" s="285">
        <v>0</v>
      </c>
      <c r="BN278" s="285">
        <v>0</v>
      </c>
      <c r="BO278" s="285">
        <v>0</v>
      </c>
      <c r="BP278" s="285">
        <v>0</v>
      </c>
      <c r="BQ278" s="285">
        <v>0</v>
      </c>
      <c r="BR278" s="285">
        <v>0</v>
      </c>
      <c r="BS278" s="285">
        <v>0</v>
      </c>
      <c r="BT278" s="285">
        <v>0</v>
      </c>
      <c r="BU278" s="283"/>
      <c r="BV278" s="283"/>
      <c r="BW278" s="283"/>
      <c r="BX278" s="283"/>
      <c r="BY278" s="283"/>
      <c r="BZ278" s="285">
        <v>0</v>
      </c>
      <c r="CA278" s="285">
        <v>0</v>
      </c>
      <c r="CB278" s="285">
        <v>0</v>
      </c>
      <c r="CC278" s="285">
        <v>0</v>
      </c>
      <c r="CD278" s="285">
        <v>0</v>
      </c>
      <c r="CE278" s="285">
        <v>0</v>
      </c>
      <c r="CF278" s="285">
        <v>0</v>
      </c>
      <c r="CG278" s="285">
        <v>0</v>
      </c>
      <c r="CH278" s="283"/>
      <c r="CI278" s="286" t="str">
        <f t="shared" si="74"/>
        <v>Small</v>
      </c>
      <c r="CJ278" s="283"/>
      <c r="CK278" s="283"/>
      <c r="CN278"/>
    </row>
    <row r="279" spans="1:92" s="201" customFormat="1">
      <c r="A279" s="283" t="s">
        <v>189</v>
      </c>
      <c r="B279" s="209" t="s">
        <v>189</v>
      </c>
      <c r="C279" s="209" t="s">
        <v>77</v>
      </c>
      <c r="D279" s="565">
        <v>2022</v>
      </c>
      <c r="E279" s="284">
        <f t="shared" si="60"/>
        <v>0</v>
      </c>
      <c r="F279" s="284">
        <f t="shared" si="61"/>
        <v>295</v>
      </c>
      <c r="G279" s="284">
        <f t="shared" si="62"/>
        <v>10998</v>
      </c>
      <c r="H279" s="284">
        <f t="shared" si="63"/>
        <v>11293</v>
      </c>
      <c r="I279" s="284">
        <f t="shared" si="64"/>
        <v>0</v>
      </c>
      <c r="J279" s="284">
        <f t="shared" si="65"/>
        <v>0</v>
      </c>
      <c r="K279" s="284">
        <f t="shared" si="66"/>
        <v>0</v>
      </c>
      <c r="L279" s="284">
        <f t="shared" si="67"/>
        <v>11293</v>
      </c>
      <c r="M279" s="284">
        <f t="shared" si="68"/>
        <v>0</v>
      </c>
      <c r="N279" s="284">
        <f t="shared" si="69"/>
        <v>0</v>
      </c>
      <c r="O279" s="284">
        <f t="shared" si="70"/>
        <v>11293</v>
      </c>
      <c r="P279" s="284">
        <f t="shared" si="71"/>
        <v>11293</v>
      </c>
      <c r="Q279" s="284">
        <f t="shared" si="72"/>
        <v>11293</v>
      </c>
      <c r="R279" s="284">
        <f t="shared" si="73"/>
        <v>11293</v>
      </c>
      <c r="S279" s="285">
        <v>0</v>
      </c>
      <c r="T279" s="285">
        <v>0</v>
      </c>
      <c r="U279" s="285">
        <v>295</v>
      </c>
      <c r="V279" s="285">
        <v>0</v>
      </c>
      <c r="W279" s="285">
        <v>10998</v>
      </c>
      <c r="X279" s="285">
        <v>0</v>
      </c>
      <c r="Y279" s="285">
        <v>0</v>
      </c>
      <c r="Z279" s="285">
        <v>0</v>
      </c>
      <c r="AA279" s="285">
        <v>0</v>
      </c>
      <c r="AB279" s="285">
        <v>0</v>
      </c>
      <c r="AC279" s="285">
        <v>0</v>
      </c>
      <c r="AD279" s="285">
        <v>0</v>
      </c>
      <c r="AE279" s="285">
        <v>0</v>
      </c>
      <c r="AF279" s="285">
        <v>0</v>
      </c>
      <c r="AG279" s="285">
        <v>0</v>
      </c>
      <c r="AH279" s="285">
        <v>0</v>
      </c>
      <c r="AI279" s="285">
        <v>0</v>
      </c>
      <c r="AJ279" s="285">
        <v>0</v>
      </c>
      <c r="AK279" s="285"/>
      <c r="AL279" s="285"/>
      <c r="AM279" s="285"/>
      <c r="AN279" s="285"/>
      <c r="AO279" s="285"/>
      <c r="AP279" s="285"/>
      <c r="AQ279" s="285"/>
      <c r="AR279" s="285"/>
      <c r="AS279" s="285"/>
      <c r="AT279" s="285"/>
      <c r="AU279" s="285"/>
      <c r="AV279" s="285"/>
      <c r="AW279" s="285"/>
      <c r="AX279" s="285"/>
      <c r="AY279" s="285"/>
      <c r="AZ279" s="285"/>
      <c r="BA279" s="285"/>
      <c r="BB279" s="285"/>
      <c r="BC279" s="285"/>
      <c r="BD279" s="285"/>
      <c r="BE279" s="285"/>
      <c r="BF279" s="285"/>
      <c r="BG279" s="285"/>
      <c r="BH279" s="285"/>
      <c r="BI279" s="285"/>
      <c r="BJ279" s="285"/>
      <c r="BK279" s="285">
        <v>0</v>
      </c>
      <c r="BL279" s="285">
        <v>0</v>
      </c>
      <c r="BM279" s="285">
        <v>0</v>
      </c>
      <c r="BN279" s="285">
        <v>0</v>
      </c>
      <c r="BO279" s="285">
        <v>0</v>
      </c>
      <c r="BP279" s="285">
        <v>0</v>
      </c>
      <c r="BQ279" s="285">
        <v>0</v>
      </c>
      <c r="BR279" s="285">
        <v>0</v>
      </c>
      <c r="BS279" s="285">
        <v>0</v>
      </c>
      <c r="BT279" s="285">
        <v>0</v>
      </c>
      <c r="BU279" s="283"/>
      <c r="BV279" s="283"/>
      <c r="BW279" s="283"/>
      <c r="BX279" s="283"/>
      <c r="BY279" s="283"/>
      <c r="BZ279" s="285">
        <v>0</v>
      </c>
      <c r="CA279" s="285">
        <v>0</v>
      </c>
      <c r="CB279" s="285">
        <v>0</v>
      </c>
      <c r="CC279" s="285">
        <v>0</v>
      </c>
      <c r="CD279" s="285">
        <v>0</v>
      </c>
      <c r="CE279" s="285">
        <v>0</v>
      </c>
      <c r="CF279" s="285">
        <v>0</v>
      </c>
      <c r="CG279" s="285">
        <v>0</v>
      </c>
      <c r="CH279" s="283"/>
      <c r="CI279" s="286" t="str">
        <f t="shared" si="74"/>
        <v>Small</v>
      </c>
      <c r="CJ279" s="283"/>
      <c r="CK279" s="283"/>
      <c r="CN279"/>
    </row>
    <row r="280" spans="1:92" s="201" customFormat="1">
      <c r="A280" s="283" t="s">
        <v>165</v>
      </c>
      <c r="B280" s="209" t="s">
        <v>165</v>
      </c>
      <c r="C280" s="209" t="s">
        <v>77</v>
      </c>
      <c r="D280" s="565">
        <v>2022</v>
      </c>
      <c r="E280" s="284">
        <f t="shared" si="60"/>
        <v>0</v>
      </c>
      <c r="F280" s="284">
        <f t="shared" si="61"/>
        <v>0</v>
      </c>
      <c r="G280" s="284">
        <f t="shared" si="62"/>
        <v>0</v>
      </c>
      <c r="H280" s="284">
        <f t="shared" si="63"/>
        <v>0</v>
      </c>
      <c r="I280" s="284">
        <f t="shared" si="64"/>
        <v>0</v>
      </c>
      <c r="J280" s="284">
        <f t="shared" si="65"/>
        <v>6864</v>
      </c>
      <c r="K280" s="284">
        <f t="shared" si="66"/>
        <v>6864</v>
      </c>
      <c r="L280" s="284">
        <f t="shared" si="67"/>
        <v>6864</v>
      </c>
      <c r="M280" s="284">
        <f t="shared" si="68"/>
        <v>0</v>
      </c>
      <c r="N280" s="284">
        <f t="shared" si="69"/>
        <v>0</v>
      </c>
      <c r="O280" s="284">
        <f t="shared" si="70"/>
        <v>6864</v>
      </c>
      <c r="P280" s="284">
        <f t="shared" si="71"/>
        <v>6864</v>
      </c>
      <c r="Q280" s="284">
        <f t="shared" si="72"/>
        <v>6864</v>
      </c>
      <c r="R280" s="284">
        <f t="shared" si="73"/>
        <v>6864</v>
      </c>
      <c r="S280" s="285">
        <v>0</v>
      </c>
      <c r="T280" s="285">
        <v>0</v>
      </c>
      <c r="U280" s="285">
        <v>0</v>
      </c>
      <c r="V280" s="285">
        <v>0</v>
      </c>
      <c r="W280" s="285">
        <v>0</v>
      </c>
      <c r="X280" s="285">
        <v>0</v>
      </c>
      <c r="Y280" s="285">
        <v>0</v>
      </c>
      <c r="Z280" s="285">
        <v>0</v>
      </c>
      <c r="AA280" s="285">
        <v>0</v>
      </c>
      <c r="AB280" s="285">
        <v>0</v>
      </c>
      <c r="AC280" s="285">
        <v>0</v>
      </c>
      <c r="AD280" s="285">
        <v>0</v>
      </c>
      <c r="AE280" s="285">
        <v>0</v>
      </c>
      <c r="AF280" s="285">
        <v>0</v>
      </c>
      <c r="AG280" s="285">
        <v>0</v>
      </c>
      <c r="AH280" s="285">
        <v>0</v>
      </c>
      <c r="AI280" s="285">
        <v>0</v>
      </c>
      <c r="AJ280" s="285">
        <v>0</v>
      </c>
      <c r="AK280" s="285"/>
      <c r="AL280" s="285"/>
      <c r="AM280" s="285"/>
      <c r="AN280" s="285"/>
      <c r="AO280" s="285"/>
      <c r="AP280" s="285"/>
      <c r="AQ280" s="285"/>
      <c r="AR280" s="285"/>
      <c r="AS280" s="285"/>
      <c r="AT280" s="285"/>
      <c r="AU280" s="285"/>
      <c r="AV280" s="285"/>
      <c r="AW280" s="285"/>
      <c r="AX280" s="285"/>
      <c r="AY280" s="285"/>
      <c r="AZ280" s="285"/>
      <c r="BA280" s="285"/>
      <c r="BB280" s="285"/>
      <c r="BC280" s="285"/>
      <c r="BD280" s="285"/>
      <c r="BE280" s="285"/>
      <c r="BF280" s="285"/>
      <c r="BG280" s="285"/>
      <c r="BH280" s="285"/>
      <c r="BI280" s="285"/>
      <c r="BJ280" s="285"/>
      <c r="BK280" s="285">
        <v>0</v>
      </c>
      <c r="BL280" s="285">
        <v>0</v>
      </c>
      <c r="BM280" s="285">
        <v>0</v>
      </c>
      <c r="BN280" s="285">
        <v>0</v>
      </c>
      <c r="BO280" s="285">
        <v>6864</v>
      </c>
      <c r="BP280" s="285">
        <v>0</v>
      </c>
      <c r="BQ280" s="285">
        <v>0</v>
      </c>
      <c r="BR280" s="285">
        <v>0</v>
      </c>
      <c r="BS280" s="285">
        <v>0</v>
      </c>
      <c r="BT280" s="285">
        <v>0</v>
      </c>
      <c r="BU280" s="283"/>
      <c r="BV280" s="283"/>
      <c r="BW280" s="283"/>
      <c r="BX280" s="283"/>
      <c r="BY280" s="283"/>
      <c r="BZ280" s="285">
        <v>0</v>
      </c>
      <c r="CA280" s="285">
        <v>0</v>
      </c>
      <c r="CB280" s="285">
        <v>0</v>
      </c>
      <c r="CC280" s="285">
        <v>0</v>
      </c>
      <c r="CD280" s="285">
        <v>0</v>
      </c>
      <c r="CE280" s="285">
        <v>0</v>
      </c>
      <c r="CF280" s="285">
        <v>0</v>
      </c>
      <c r="CG280" s="285">
        <v>0</v>
      </c>
      <c r="CH280" s="283"/>
      <c r="CI280" s="286" t="str">
        <f t="shared" si="74"/>
        <v>Small</v>
      </c>
      <c r="CJ280" s="283"/>
      <c r="CK280" s="283"/>
      <c r="CN280"/>
    </row>
    <row r="281" spans="1:92" s="201" customFormat="1">
      <c r="A281" s="283" t="s">
        <v>166</v>
      </c>
      <c r="B281" s="209" t="s">
        <v>412</v>
      </c>
      <c r="C281" s="209" t="s">
        <v>77</v>
      </c>
      <c r="D281" s="565">
        <v>2022</v>
      </c>
      <c r="E281" s="284">
        <f t="shared" si="60"/>
        <v>0</v>
      </c>
      <c r="F281" s="284">
        <f t="shared" si="61"/>
        <v>0</v>
      </c>
      <c r="G281" s="284">
        <f t="shared" si="62"/>
        <v>5013</v>
      </c>
      <c r="H281" s="284">
        <f t="shared" si="63"/>
        <v>5013</v>
      </c>
      <c r="I281" s="284">
        <f t="shared" si="64"/>
        <v>0</v>
      </c>
      <c r="J281" s="284">
        <f t="shared" si="65"/>
        <v>241976</v>
      </c>
      <c r="K281" s="284">
        <f t="shared" si="66"/>
        <v>241976</v>
      </c>
      <c r="L281" s="284">
        <f t="shared" si="67"/>
        <v>246989</v>
      </c>
      <c r="M281" s="284">
        <f t="shared" si="68"/>
        <v>1978</v>
      </c>
      <c r="N281" s="284">
        <f t="shared" si="69"/>
        <v>1978</v>
      </c>
      <c r="O281" s="284">
        <f t="shared" si="70"/>
        <v>248967</v>
      </c>
      <c r="P281" s="284">
        <f t="shared" si="71"/>
        <v>246989</v>
      </c>
      <c r="Q281" s="284">
        <f t="shared" si="72"/>
        <v>248967</v>
      </c>
      <c r="R281" s="284">
        <f t="shared" si="73"/>
        <v>248967</v>
      </c>
      <c r="S281" s="285">
        <v>0</v>
      </c>
      <c r="T281" s="285">
        <v>0</v>
      </c>
      <c r="U281" s="285">
        <v>0</v>
      </c>
      <c r="V281" s="285">
        <v>0</v>
      </c>
      <c r="W281" s="285">
        <v>5013</v>
      </c>
      <c r="X281" s="285">
        <v>0</v>
      </c>
      <c r="Y281" s="285">
        <v>0</v>
      </c>
      <c r="Z281" s="285">
        <v>0</v>
      </c>
      <c r="AA281" s="285">
        <v>0</v>
      </c>
      <c r="AB281" s="285">
        <v>0</v>
      </c>
      <c r="AC281" s="285">
        <v>0</v>
      </c>
      <c r="AD281" s="285">
        <v>0</v>
      </c>
      <c r="AE281" s="285">
        <v>0</v>
      </c>
      <c r="AF281" s="285">
        <v>0</v>
      </c>
      <c r="AG281" s="285">
        <v>0</v>
      </c>
      <c r="AH281" s="285">
        <v>0</v>
      </c>
      <c r="AI281" s="285">
        <v>0</v>
      </c>
      <c r="AJ281" s="285">
        <v>0</v>
      </c>
      <c r="AK281" s="285"/>
      <c r="AL281" s="285"/>
      <c r="AM281" s="285"/>
      <c r="AN281" s="285"/>
      <c r="AO281" s="285"/>
      <c r="AP281" s="285"/>
      <c r="AQ281" s="285"/>
      <c r="AR281" s="285"/>
      <c r="AS281" s="285"/>
      <c r="AT281" s="285"/>
      <c r="AU281" s="285"/>
      <c r="AV281" s="285"/>
      <c r="AW281" s="285"/>
      <c r="AX281" s="285"/>
      <c r="AY281" s="285"/>
      <c r="AZ281" s="285"/>
      <c r="BA281" s="285"/>
      <c r="BB281" s="285"/>
      <c r="BC281" s="285"/>
      <c r="BD281" s="285"/>
      <c r="BE281" s="285"/>
      <c r="BF281" s="285"/>
      <c r="BG281" s="285"/>
      <c r="BH281" s="285"/>
      <c r="BI281" s="285"/>
      <c r="BJ281" s="285"/>
      <c r="BK281" s="285">
        <v>0</v>
      </c>
      <c r="BL281" s="285">
        <v>0</v>
      </c>
      <c r="BM281" s="285">
        <v>0</v>
      </c>
      <c r="BN281" s="285">
        <v>0</v>
      </c>
      <c r="BO281" s="285">
        <v>241976</v>
      </c>
      <c r="BP281" s="285">
        <v>0</v>
      </c>
      <c r="BQ281" s="285">
        <v>0</v>
      </c>
      <c r="BR281" s="285">
        <v>0</v>
      </c>
      <c r="BS281" s="285">
        <v>0</v>
      </c>
      <c r="BT281" s="285">
        <v>0</v>
      </c>
      <c r="BU281" s="283"/>
      <c r="BV281" s="283"/>
      <c r="BW281" s="283"/>
      <c r="BX281" s="283"/>
      <c r="BY281" s="283"/>
      <c r="BZ281" s="285">
        <v>1978</v>
      </c>
      <c r="CA281" s="285">
        <v>0</v>
      </c>
      <c r="CB281" s="285">
        <v>0</v>
      </c>
      <c r="CC281" s="285">
        <v>0</v>
      </c>
      <c r="CD281" s="285">
        <v>0</v>
      </c>
      <c r="CE281" s="285">
        <v>0</v>
      </c>
      <c r="CF281" s="285">
        <v>0</v>
      </c>
      <c r="CG281" s="285">
        <v>0</v>
      </c>
      <c r="CH281" s="283"/>
      <c r="CI281" s="286" t="str">
        <f t="shared" si="74"/>
        <v>Large</v>
      </c>
      <c r="CJ281" s="283"/>
      <c r="CK281" s="283"/>
      <c r="CN281"/>
    </row>
    <row r="282" spans="1:92" s="201" customFormat="1">
      <c r="A282" s="283" t="s">
        <v>193</v>
      </c>
      <c r="B282" s="209" t="s">
        <v>505</v>
      </c>
      <c r="C282" s="209" t="s">
        <v>77</v>
      </c>
      <c r="D282" s="565">
        <v>2022</v>
      </c>
      <c r="E282" s="284">
        <f t="shared" si="60"/>
        <v>0</v>
      </c>
      <c r="F282" s="284">
        <f t="shared" si="61"/>
        <v>22</v>
      </c>
      <c r="G282" s="284">
        <f t="shared" si="62"/>
        <v>11002</v>
      </c>
      <c r="H282" s="284">
        <f t="shared" si="63"/>
        <v>11024</v>
      </c>
      <c r="I282" s="284">
        <f t="shared" si="64"/>
        <v>0</v>
      </c>
      <c r="J282" s="284">
        <f t="shared" si="65"/>
        <v>0</v>
      </c>
      <c r="K282" s="284">
        <f t="shared" si="66"/>
        <v>0</v>
      </c>
      <c r="L282" s="284">
        <f t="shared" si="67"/>
        <v>11024</v>
      </c>
      <c r="M282" s="284">
        <f t="shared" si="68"/>
        <v>0</v>
      </c>
      <c r="N282" s="284">
        <f t="shared" si="69"/>
        <v>0</v>
      </c>
      <c r="O282" s="284">
        <f t="shared" si="70"/>
        <v>11024</v>
      </c>
      <c r="P282" s="284">
        <f t="shared" si="71"/>
        <v>11024</v>
      </c>
      <c r="Q282" s="284">
        <f t="shared" si="72"/>
        <v>11024</v>
      </c>
      <c r="R282" s="284">
        <f t="shared" si="73"/>
        <v>11024</v>
      </c>
      <c r="S282" s="285">
        <v>0</v>
      </c>
      <c r="T282" s="285">
        <v>0</v>
      </c>
      <c r="U282" s="285">
        <v>22</v>
      </c>
      <c r="V282" s="285">
        <v>0</v>
      </c>
      <c r="W282" s="285">
        <v>11002</v>
      </c>
      <c r="X282" s="285">
        <v>0</v>
      </c>
      <c r="Y282" s="285">
        <v>0</v>
      </c>
      <c r="Z282" s="285">
        <v>0</v>
      </c>
      <c r="AA282" s="285">
        <v>0</v>
      </c>
      <c r="AB282" s="285">
        <v>0</v>
      </c>
      <c r="AC282" s="285">
        <v>0</v>
      </c>
      <c r="AD282" s="285">
        <v>0</v>
      </c>
      <c r="AE282" s="285">
        <v>0</v>
      </c>
      <c r="AF282" s="285">
        <v>0</v>
      </c>
      <c r="AG282" s="285">
        <v>0</v>
      </c>
      <c r="AH282" s="285">
        <v>0</v>
      </c>
      <c r="AI282" s="285">
        <v>0</v>
      </c>
      <c r="AJ282" s="285">
        <v>0</v>
      </c>
      <c r="AK282" s="285"/>
      <c r="AL282" s="285"/>
      <c r="AM282" s="285"/>
      <c r="AN282" s="285"/>
      <c r="AO282" s="285"/>
      <c r="AP282" s="285"/>
      <c r="AQ282" s="285"/>
      <c r="AR282" s="285"/>
      <c r="AS282" s="285"/>
      <c r="AT282" s="285"/>
      <c r="AU282" s="285"/>
      <c r="AV282" s="285"/>
      <c r="AW282" s="285"/>
      <c r="AX282" s="285"/>
      <c r="AY282" s="285"/>
      <c r="AZ282" s="285"/>
      <c r="BA282" s="285"/>
      <c r="BB282" s="285"/>
      <c r="BC282" s="285"/>
      <c r="BD282" s="285"/>
      <c r="BE282" s="285"/>
      <c r="BF282" s="285"/>
      <c r="BG282" s="285"/>
      <c r="BH282" s="285"/>
      <c r="BI282" s="285"/>
      <c r="BJ282" s="285"/>
      <c r="BK282" s="285">
        <v>0</v>
      </c>
      <c r="BL282" s="285">
        <v>0</v>
      </c>
      <c r="BM282" s="285">
        <v>0</v>
      </c>
      <c r="BN282" s="285">
        <v>0</v>
      </c>
      <c r="BO282" s="285">
        <v>0</v>
      </c>
      <c r="BP282" s="285">
        <v>0</v>
      </c>
      <c r="BQ282" s="285">
        <v>0</v>
      </c>
      <c r="BR282" s="285">
        <v>0</v>
      </c>
      <c r="BS282" s="285">
        <v>0</v>
      </c>
      <c r="BT282" s="285">
        <v>0</v>
      </c>
      <c r="BU282" s="283"/>
      <c r="BV282" s="283"/>
      <c r="BW282" s="283"/>
      <c r="BX282" s="283"/>
      <c r="BY282" s="283"/>
      <c r="BZ282" s="285">
        <v>0</v>
      </c>
      <c r="CA282" s="285">
        <v>0</v>
      </c>
      <c r="CB282" s="285">
        <v>0</v>
      </c>
      <c r="CC282" s="285">
        <v>0</v>
      </c>
      <c r="CD282" s="285">
        <v>0</v>
      </c>
      <c r="CE282" s="285">
        <v>0</v>
      </c>
      <c r="CF282" s="285">
        <v>0</v>
      </c>
      <c r="CG282" s="285">
        <v>0</v>
      </c>
      <c r="CH282" s="283"/>
      <c r="CI282" s="286" t="str">
        <f t="shared" si="74"/>
        <v>Small</v>
      </c>
      <c r="CJ282" s="283"/>
      <c r="CK282" s="283"/>
      <c r="CN282"/>
    </row>
    <row r="283" spans="1:92" s="201" customFormat="1">
      <c r="A283" s="283" t="s">
        <v>194</v>
      </c>
      <c r="B283" s="209" t="s">
        <v>418</v>
      </c>
      <c r="C283" s="209" t="s">
        <v>77</v>
      </c>
      <c r="D283" s="565">
        <v>2022</v>
      </c>
      <c r="E283" s="284">
        <f t="shared" si="60"/>
        <v>0</v>
      </c>
      <c r="F283" s="284">
        <f t="shared" si="61"/>
        <v>0</v>
      </c>
      <c r="G283" s="284">
        <f t="shared" si="62"/>
        <v>0</v>
      </c>
      <c r="H283" s="284">
        <f t="shared" si="63"/>
        <v>0</v>
      </c>
      <c r="I283" s="284">
        <f t="shared" si="64"/>
        <v>0</v>
      </c>
      <c r="J283" s="284">
        <f t="shared" si="65"/>
        <v>0</v>
      </c>
      <c r="K283" s="284">
        <f t="shared" si="66"/>
        <v>0</v>
      </c>
      <c r="L283" s="284">
        <f t="shared" si="67"/>
        <v>0</v>
      </c>
      <c r="M283" s="284">
        <f t="shared" si="68"/>
        <v>0</v>
      </c>
      <c r="N283" s="284">
        <f t="shared" si="69"/>
        <v>27871</v>
      </c>
      <c r="O283" s="284">
        <f t="shared" si="70"/>
        <v>27871</v>
      </c>
      <c r="P283" s="284">
        <f t="shared" si="71"/>
        <v>0</v>
      </c>
      <c r="Q283" s="284">
        <f t="shared" si="72"/>
        <v>27871</v>
      </c>
      <c r="R283" s="284">
        <f t="shared" si="73"/>
        <v>27871</v>
      </c>
      <c r="S283" s="285">
        <v>0</v>
      </c>
      <c r="T283" s="285">
        <v>0</v>
      </c>
      <c r="U283" s="285">
        <v>0</v>
      </c>
      <c r="V283" s="285">
        <v>0</v>
      </c>
      <c r="W283" s="285">
        <v>0</v>
      </c>
      <c r="X283" s="285">
        <v>0</v>
      </c>
      <c r="Y283" s="285">
        <v>0</v>
      </c>
      <c r="Z283" s="285">
        <v>0</v>
      </c>
      <c r="AA283" s="285">
        <v>0</v>
      </c>
      <c r="AB283" s="285">
        <v>0</v>
      </c>
      <c r="AC283" s="285">
        <v>0</v>
      </c>
      <c r="AD283" s="285">
        <v>0</v>
      </c>
      <c r="AE283" s="285">
        <v>0</v>
      </c>
      <c r="AF283" s="285">
        <v>0</v>
      </c>
      <c r="AG283" s="285">
        <v>0</v>
      </c>
      <c r="AH283" s="285">
        <v>0</v>
      </c>
      <c r="AI283" s="285">
        <v>0</v>
      </c>
      <c r="AJ283" s="285">
        <v>0</v>
      </c>
      <c r="AK283" s="285"/>
      <c r="AL283" s="285"/>
      <c r="AM283" s="285"/>
      <c r="AN283" s="285"/>
      <c r="AO283" s="285"/>
      <c r="AP283" s="285"/>
      <c r="AQ283" s="285"/>
      <c r="AR283" s="285"/>
      <c r="AS283" s="285"/>
      <c r="AT283" s="285"/>
      <c r="AU283" s="285"/>
      <c r="AV283" s="285"/>
      <c r="AW283" s="285"/>
      <c r="AX283" s="285"/>
      <c r="AY283" s="285"/>
      <c r="AZ283" s="285"/>
      <c r="BA283" s="285"/>
      <c r="BB283" s="285"/>
      <c r="BC283" s="285"/>
      <c r="BD283" s="285"/>
      <c r="BE283" s="285"/>
      <c r="BF283" s="285"/>
      <c r="BG283" s="285"/>
      <c r="BH283" s="285"/>
      <c r="BI283" s="285"/>
      <c r="BJ283" s="285"/>
      <c r="BK283" s="285">
        <v>0</v>
      </c>
      <c r="BL283" s="285">
        <v>0</v>
      </c>
      <c r="BM283" s="285">
        <v>0</v>
      </c>
      <c r="BN283" s="285">
        <v>0</v>
      </c>
      <c r="BO283" s="285">
        <v>0</v>
      </c>
      <c r="BP283" s="285">
        <v>0</v>
      </c>
      <c r="BQ283" s="285">
        <v>0</v>
      </c>
      <c r="BR283" s="285">
        <v>0</v>
      </c>
      <c r="BS283" s="285">
        <v>0</v>
      </c>
      <c r="BT283" s="285">
        <v>0</v>
      </c>
      <c r="BU283" s="283"/>
      <c r="BV283" s="283"/>
      <c r="BW283" s="283"/>
      <c r="BX283" s="283"/>
      <c r="BY283" s="283"/>
      <c r="BZ283" s="285">
        <v>0</v>
      </c>
      <c r="CA283" s="285">
        <v>0</v>
      </c>
      <c r="CB283" s="285">
        <v>27871</v>
      </c>
      <c r="CC283" s="285">
        <v>0</v>
      </c>
      <c r="CD283" s="285">
        <v>0</v>
      </c>
      <c r="CE283" s="285">
        <v>0</v>
      </c>
      <c r="CF283" s="285">
        <v>0</v>
      </c>
      <c r="CG283" s="285">
        <v>0</v>
      </c>
      <c r="CH283" s="283"/>
      <c r="CI283" s="286" t="str">
        <f t="shared" si="74"/>
        <v>Small</v>
      </c>
      <c r="CJ283" s="283"/>
      <c r="CK283" s="283"/>
      <c r="CN283"/>
    </row>
    <row r="284" spans="1:92" s="201" customFormat="1">
      <c r="A284" s="283" t="s">
        <v>178</v>
      </c>
      <c r="B284" s="209" t="s">
        <v>426</v>
      </c>
      <c r="C284" s="209" t="s">
        <v>77</v>
      </c>
      <c r="D284" s="565">
        <v>2022</v>
      </c>
      <c r="E284" s="284">
        <f t="shared" si="60"/>
        <v>0</v>
      </c>
      <c r="F284" s="284">
        <f t="shared" si="61"/>
        <v>0</v>
      </c>
      <c r="G284" s="284">
        <f t="shared" si="62"/>
        <v>0</v>
      </c>
      <c r="H284" s="284">
        <f t="shared" si="63"/>
        <v>0</v>
      </c>
      <c r="I284" s="284">
        <f t="shared" si="64"/>
        <v>0</v>
      </c>
      <c r="J284" s="284">
        <f t="shared" si="65"/>
        <v>0</v>
      </c>
      <c r="K284" s="284">
        <f t="shared" si="66"/>
        <v>0</v>
      </c>
      <c r="L284" s="284">
        <f t="shared" si="67"/>
        <v>0</v>
      </c>
      <c r="M284" s="284">
        <f t="shared" si="68"/>
        <v>0</v>
      </c>
      <c r="N284" s="284">
        <f t="shared" si="69"/>
        <v>66134</v>
      </c>
      <c r="O284" s="284">
        <f t="shared" si="70"/>
        <v>66134</v>
      </c>
      <c r="P284" s="284">
        <f t="shared" si="71"/>
        <v>0</v>
      </c>
      <c r="Q284" s="284">
        <f t="shared" si="72"/>
        <v>66134</v>
      </c>
      <c r="R284" s="284">
        <f t="shared" si="73"/>
        <v>66134</v>
      </c>
      <c r="S284" s="285">
        <v>0</v>
      </c>
      <c r="T284" s="285">
        <v>0</v>
      </c>
      <c r="U284" s="285">
        <v>0</v>
      </c>
      <c r="V284" s="285">
        <v>0</v>
      </c>
      <c r="W284" s="285">
        <v>0</v>
      </c>
      <c r="X284" s="285">
        <v>0</v>
      </c>
      <c r="Y284" s="285">
        <v>0</v>
      </c>
      <c r="Z284" s="285">
        <v>0</v>
      </c>
      <c r="AA284" s="285">
        <v>0</v>
      </c>
      <c r="AB284" s="285">
        <v>0</v>
      </c>
      <c r="AC284" s="285">
        <v>0</v>
      </c>
      <c r="AD284" s="285">
        <v>0</v>
      </c>
      <c r="AE284" s="285">
        <v>0</v>
      </c>
      <c r="AF284" s="285">
        <v>0</v>
      </c>
      <c r="AG284" s="285">
        <v>0</v>
      </c>
      <c r="AH284" s="285">
        <v>0</v>
      </c>
      <c r="AI284" s="285">
        <v>0</v>
      </c>
      <c r="AJ284" s="285">
        <v>0</v>
      </c>
      <c r="AK284" s="285"/>
      <c r="AL284" s="285"/>
      <c r="AM284" s="285"/>
      <c r="AN284" s="285"/>
      <c r="AO284" s="285"/>
      <c r="AP284" s="285"/>
      <c r="AQ284" s="285"/>
      <c r="AR284" s="285"/>
      <c r="AS284" s="285"/>
      <c r="AT284" s="285"/>
      <c r="AU284" s="285"/>
      <c r="AV284" s="285"/>
      <c r="AW284" s="285"/>
      <c r="AX284" s="285"/>
      <c r="AY284" s="285"/>
      <c r="AZ284" s="285"/>
      <c r="BA284" s="285"/>
      <c r="BB284" s="285"/>
      <c r="BC284" s="285"/>
      <c r="BD284" s="285"/>
      <c r="BE284" s="285"/>
      <c r="BF284" s="285"/>
      <c r="BG284" s="285"/>
      <c r="BH284" s="285"/>
      <c r="BI284" s="285"/>
      <c r="BJ284" s="285"/>
      <c r="BK284" s="285">
        <v>0</v>
      </c>
      <c r="BL284" s="285">
        <v>0</v>
      </c>
      <c r="BM284" s="285">
        <v>0</v>
      </c>
      <c r="BN284" s="285">
        <v>0</v>
      </c>
      <c r="BO284" s="285">
        <v>0</v>
      </c>
      <c r="BP284" s="285">
        <v>0</v>
      </c>
      <c r="BQ284" s="285">
        <v>0</v>
      </c>
      <c r="BR284" s="285">
        <v>0</v>
      </c>
      <c r="BS284" s="285">
        <v>0</v>
      </c>
      <c r="BT284" s="285">
        <v>0</v>
      </c>
      <c r="BU284" s="283"/>
      <c r="BV284" s="283"/>
      <c r="BW284" s="283"/>
      <c r="BX284" s="283"/>
      <c r="BY284" s="283"/>
      <c r="BZ284" s="285">
        <v>0</v>
      </c>
      <c r="CA284" s="285">
        <v>0</v>
      </c>
      <c r="CB284" s="285">
        <v>66134</v>
      </c>
      <c r="CC284" s="285">
        <v>0</v>
      </c>
      <c r="CD284" s="285">
        <v>0</v>
      </c>
      <c r="CE284" s="285">
        <v>0</v>
      </c>
      <c r="CF284" s="285">
        <v>0</v>
      </c>
      <c r="CG284" s="285">
        <v>0</v>
      </c>
      <c r="CH284" s="283"/>
      <c r="CI284" s="286" t="str">
        <f t="shared" si="74"/>
        <v>Small</v>
      </c>
      <c r="CJ284" s="283"/>
      <c r="CK284" s="283"/>
      <c r="CN284"/>
    </row>
    <row r="285" spans="1:92" s="201" customFormat="1">
      <c r="A285" s="283" t="s">
        <v>190</v>
      </c>
      <c r="B285" s="209" t="s">
        <v>428</v>
      </c>
      <c r="C285" s="209" t="s">
        <v>77</v>
      </c>
      <c r="D285" s="565">
        <v>2022</v>
      </c>
      <c r="E285" s="284">
        <f t="shared" si="60"/>
        <v>0</v>
      </c>
      <c r="F285" s="284">
        <f t="shared" si="61"/>
        <v>0</v>
      </c>
      <c r="G285" s="284">
        <f t="shared" si="62"/>
        <v>0</v>
      </c>
      <c r="H285" s="284">
        <f t="shared" si="63"/>
        <v>0</v>
      </c>
      <c r="I285" s="284">
        <f t="shared" si="64"/>
        <v>5846</v>
      </c>
      <c r="J285" s="284">
        <f t="shared" si="65"/>
        <v>0</v>
      </c>
      <c r="K285" s="284">
        <f t="shared" si="66"/>
        <v>5846</v>
      </c>
      <c r="L285" s="284">
        <f t="shared" si="67"/>
        <v>5846</v>
      </c>
      <c r="M285" s="284">
        <f t="shared" si="68"/>
        <v>0</v>
      </c>
      <c r="N285" s="284">
        <f t="shared" si="69"/>
        <v>0</v>
      </c>
      <c r="O285" s="284">
        <f t="shared" si="70"/>
        <v>5846</v>
      </c>
      <c r="P285" s="284">
        <f t="shared" si="71"/>
        <v>5846</v>
      </c>
      <c r="Q285" s="284">
        <f t="shared" si="72"/>
        <v>5846</v>
      </c>
      <c r="R285" s="284">
        <f t="shared" si="73"/>
        <v>5846</v>
      </c>
      <c r="S285" s="285">
        <v>0</v>
      </c>
      <c r="T285" s="285">
        <v>0</v>
      </c>
      <c r="U285" s="285">
        <v>0</v>
      </c>
      <c r="V285" s="285">
        <v>0</v>
      </c>
      <c r="W285" s="285">
        <v>0</v>
      </c>
      <c r="X285" s="285">
        <v>0</v>
      </c>
      <c r="Y285" s="285">
        <v>0</v>
      </c>
      <c r="Z285" s="285">
        <v>0</v>
      </c>
      <c r="AA285" s="285">
        <v>0</v>
      </c>
      <c r="AB285" s="285">
        <v>0</v>
      </c>
      <c r="AC285" s="285">
        <v>0</v>
      </c>
      <c r="AD285" s="285">
        <v>0</v>
      </c>
      <c r="AE285" s="285">
        <v>0</v>
      </c>
      <c r="AF285" s="285">
        <v>0</v>
      </c>
      <c r="AG285" s="285">
        <v>0</v>
      </c>
      <c r="AH285" s="285">
        <v>0</v>
      </c>
      <c r="AI285" s="285">
        <v>0</v>
      </c>
      <c r="AJ285" s="285">
        <v>0</v>
      </c>
      <c r="AK285" s="285"/>
      <c r="AL285" s="285"/>
      <c r="AM285" s="285"/>
      <c r="AN285" s="285"/>
      <c r="AO285" s="285"/>
      <c r="AP285" s="285"/>
      <c r="AQ285" s="285"/>
      <c r="AR285" s="285"/>
      <c r="AS285" s="285"/>
      <c r="AT285" s="285"/>
      <c r="AU285" s="285"/>
      <c r="AV285" s="285"/>
      <c r="AW285" s="285"/>
      <c r="AX285" s="285"/>
      <c r="AY285" s="285"/>
      <c r="AZ285" s="285"/>
      <c r="BA285" s="285"/>
      <c r="BB285" s="285"/>
      <c r="BC285" s="285"/>
      <c r="BD285" s="285"/>
      <c r="BE285" s="285"/>
      <c r="BF285" s="285"/>
      <c r="BG285" s="285"/>
      <c r="BH285" s="285"/>
      <c r="BI285" s="285"/>
      <c r="BJ285" s="285"/>
      <c r="BK285" s="285">
        <v>5846</v>
      </c>
      <c r="BL285" s="285">
        <v>0</v>
      </c>
      <c r="BM285" s="285">
        <v>0</v>
      </c>
      <c r="BN285" s="285">
        <v>0</v>
      </c>
      <c r="BO285" s="285">
        <v>0</v>
      </c>
      <c r="BP285" s="285">
        <v>0</v>
      </c>
      <c r="BQ285" s="285">
        <v>0</v>
      </c>
      <c r="BR285" s="285">
        <v>0</v>
      </c>
      <c r="BS285" s="285">
        <v>0</v>
      </c>
      <c r="BT285" s="285">
        <v>0</v>
      </c>
      <c r="BU285" s="283"/>
      <c r="BV285" s="283"/>
      <c r="BW285" s="283"/>
      <c r="BX285" s="283"/>
      <c r="BY285" s="283"/>
      <c r="BZ285" s="285">
        <v>0</v>
      </c>
      <c r="CA285" s="285">
        <v>0</v>
      </c>
      <c r="CB285" s="285">
        <v>0</v>
      </c>
      <c r="CC285" s="285">
        <v>0</v>
      </c>
      <c r="CD285" s="285">
        <v>0</v>
      </c>
      <c r="CE285" s="285">
        <v>0</v>
      </c>
      <c r="CF285" s="285">
        <v>0</v>
      </c>
      <c r="CG285" s="285">
        <v>0</v>
      </c>
      <c r="CH285" s="283"/>
      <c r="CI285" s="286" t="str">
        <f t="shared" si="74"/>
        <v>Small</v>
      </c>
      <c r="CJ285" s="283"/>
      <c r="CK285" s="283"/>
      <c r="CN285"/>
    </row>
    <row r="286" spans="1:92" s="201" customFormat="1">
      <c r="A286" s="210" t="s">
        <v>510</v>
      </c>
      <c r="B286" s="209" t="s">
        <v>511</v>
      </c>
      <c r="C286" s="209" t="s">
        <v>77</v>
      </c>
      <c r="D286" s="565">
        <v>2022</v>
      </c>
      <c r="E286" s="284">
        <f t="shared" si="60"/>
        <v>0</v>
      </c>
      <c r="F286" s="284">
        <f t="shared" si="61"/>
        <v>0</v>
      </c>
      <c r="G286" s="284">
        <f t="shared" si="62"/>
        <v>0</v>
      </c>
      <c r="H286" s="284">
        <f t="shared" si="63"/>
        <v>0</v>
      </c>
      <c r="I286" s="284">
        <f t="shared" si="64"/>
        <v>0</v>
      </c>
      <c r="J286" s="284">
        <f t="shared" si="65"/>
        <v>0</v>
      </c>
      <c r="K286" s="284">
        <f t="shared" si="66"/>
        <v>0</v>
      </c>
      <c r="L286" s="284">
        <f t="shared" si="67"/>
        <v>0</v>
      </c>
      <c r="M286" s="284">
        <f t="shared" si="68"/>
        <v>0</v>
      </c>
      <c r="N286" s="284">
        <f t="shared" si="69"/>
        <v>0</v>
      </c>
      <c r="O286" s="284">
        <f t="shared" si="70"/>
        <v>0</v>
      </c>
      <c r="P286" s="284">
        <f t="shared" si="71"/>
        <v>0</v>
      </c>
      <c r="Q286" s="284">
        <f t="shared" si="72"/>
        <v>0</v>
      </c>
      <c r="R286" s="284">
        <f t="shared" si="73"/>
        <v>0</v>
      </c>
      <c r="S286" s="285">
        <v>0</v>
      </c>
      <c r="T286" s="285">
        <v>0</v>
      </c>
      <c r="U286" s="285">
        <v>0</v>
      </c>
      <c r="V286" s="285">
        <v>0</v>
      </c>
      <c r="W286" s="285">
        <v>0</v>
      </c>
      <c r="X286" s="285">
        <v>0</v>
      </c>
      <c r="Y286" s="285">
        <v>0</v>
      </c>
      <c r="Z286" s="285">
        <v>0</v>
      </c>
      <c r="AA286" s="285">
        <v>0</v>
      </c>
      <c r="AB286" s="285">
        <v>0</v>
      </c>
      <c r="AC286" s="285">
        <v>0</v>
      </c>
      <c r="AD286" s="285">
        <v>0</v>
      </c>
      <c r="AE286" s="285">
        <v>0</v>
      </c>
      <c r="AF286" s="285">
        <v>0</v>
      </c>
      <c r="AG286" s="285">
        <v>0</v>
      </c>
      <c r="AH286" s="285">
        <v>0</v>
      </c>
      <c r="AI286" s="285">
        <v>0</v>
      </c>
      <c r="AJ286" s="285">
        <v>0</v>
      </c>
      <c r="AK286" s="285"/>
      <c r="AL286" s="285"/>
      <c r="AM286" s="285"/>
      <c r="AN286" s="285"/>
      <c r="AO286" s="285"/>
      <c r="AP286" s="285"/>
      <c r="AQ286" s="285"/>
      <c r="AR286" s="285"/>
      <c r="AS286" s="285"/>
      <c r="AT286" s="285"/>
      <c r="AU286" s="285"/>
      <c r="AV286" s="285"/>
      <c r="AW286" s="285"/>
      <c r="AX286" s="285"/>
      <c r="AY286" s="285"/>
      <c r="AZ286" s="285"/>
      <c r="BA286" s="285"/>
      <c r="BB286" s="285"/>
      <c r="BC286" s="285"/>
      <c r="BD286" s="285"/>
      <c r="BE286" s="285"/>
      <c r="BF286" s="285"/>
      <c r="BG286" s="285"/>
      <c r="BH286" s="285"/>
      <c r="BI286" s="285"/>
      <c r="BJ286" s="285"/>
      <c r="BK286" s="285">
        <v>0</v>
      </c>
      <c r="BL286" s="285">
        <v>0</v>
      </c>
      <c r="BM286" s="285">
        <v>0</v>
      </c>
      <c r="BN286" s="285">
        <v>0</v>
      </c>
      <c r="BO286" s="285">
        <v>0</v>
      </c>
      <c r="BP286" s="285">
        <v>0</v>
      </c>
      <c r="BQ286" s="285">
        <v>0</v>
      </c>
      <c r="BR286" s="285">
        <v>0</v>
      </c>
      <c r="BS286" s="285">
        <v>0</v>
      </c>
      <c r="BT286" s="285">
        <v>0</v>
      </c>
      <c r="BU286" s="283"/>
      <c r="BV286" s="283"/>
      <c r="BW286" s="283"/>
      <c r="BX286" s="283"/>
      <c r="BY286" s="283"/>
      <c r="BZ286" s="285">
        <v>0</v>
      </c>
      <c r="CA286" s="285">
        <v>0</v>
      </c>
      <c r="CB286" s="285">
        <v>0</v>
      </c>
      <c r="CC286" s="285">
        <v>0</v>
      </c>
      <c r="CD286" s="285">
        <v>0</v>
      </c>
      <c r="CE286" s="285">
        <v>0</v>
      </c>
      <c r="CF286" s="285">
        <v>0</v>
      </c>
      <c r="CG286" s="285">
        <v>0</v>
      </c>
      <c r="CH286" s="283"/>
      <c r="CI286" s="286" t="str">
        <f t="shared" si="74"/>
        <v>Small</v>
      </c>
      <c r="CJ286" s="283"/>
      <c r="CK286" s="283"/>
      <c r="CN286"/>
    </row>
    <row r="287" spans="1:92" s="201" customFormat="1">
      <c r="A287" s="210" t="s">
        <v>191</v>
      </c>
      <c r="B287" s="209" t="s">
        <v>429</v>
      </c>
      <c r="C287" s="209" t="s">
        <v>77</v>
      </c>
      <c r="D287" s="565">
        <v>2022</v>
      </c>
      <c r="E287" s="284">
        <f t="shared" si="60"/>
        <v>0</v>
      </c>
      <c r="F287" s="284">
        <f t="shared" si="61"/>
        <v>0</v>
      </c>
      <c r="G287" s="284">
        <f t="shared" si="62"/>
        <v>0</v>
      </c>
      <c r="H287" s="284">
        <f t="shared" si="63"/>
        <v>0</v>
      </c>
      <c r="I287" s="284">
        <f t="shared" si="64"/>
        <v>0</v>
      </c>
      <c r="J287" s="284">
        <f t="shared" si="65"/>
        <v>0</v>
      </c>
      <c r="K287" s="284">
        <f t="shared" si="66"/>
        <v>0</v>
      </c>
      <c r="L287" s="284">
        <f t="shared" si="67"/>
        <v>0</v>
      </c>
      <c r="M287" s="284">
        <f t="shared" si="68"/>
        <v>0</v>
      </c>
      <c r="N287" s="284">
        <f t="shared" si="69"/>
        <v>48849</v>
      </c>
      <c r="O287" s="284">
        <f t="shared" si="70"/>
        <v>48849</v>
      </c>
      <c r="P287" s="284">
        <f t="shared" si="71"/>
        <v>0</v>
      </c>
      <c r="Q287" s="284">
        <f t="shared" si="72"/>
        <v>48849</v>
      </c>
      <c r="R287" s="284">
        <f t="shared" si="73"/>
        <v>48849</v>
      </c>
      <c r="S287" s="285">
        <v>0</v>
      </c>
      <c r="T287" s="285">
        <v>0</v>
      </c>
      <c r="U287" s="285">
        <v>0</v>
      </c>
      <c r="V287" s="285">
        <v>0</v>
      </c>
      <c r="W287" s="285">
        <v>0</v>
      </c>
      <c r="X287" s="285">
        <v>0</v>
      </c>
      <c r="Y287" s="285">
        <v>0</v>
      </c>
      <c r="Z287" s="285">
        <v>0</v>
      </c>
      <c r="AA287" s="285">
        <v>0</v>
      </c>
      <c r="AB287" s="285">
        <v>0</v>
      </c>
      <c r="AC287" s="285">
        <v>0</v>
      </c>
      <c r="AD287" s="285">
        <v>0</v>
      </c>
      <c r="AE287" s="285">
        <v>0</v>
      </c>
      <c r="AF287" s="285">
        <v>0</v>
      </c>
      <c r="AG287" s="285">
        <v>0</v>
      </c>
      <c r="AH287" s="285">
        <v>0</v>
      </c>
      <c r="AI287" s="285">
        <v>0</v>
      </c>
      <c r="AJ287" s="285">
        <v>0</v>
      </c>
      <c r="AK287" s="285"/>
      <c r="AL287" s="285"/>
      <c r="AM287" s="285"/>
      <c r="AN287" s="285"/>
      <c r="AO287" s="285"/>
      <c r="AP287" s="285"/>
      <c r="AQ287" s="285"/>
      <c r="AR287" s="285"/>
      <c r="AS287" s="285"/>
      <c r="AT287" s="285"/>
      <c r="AU287" s="285"/>
      <c r="AV287" s="285"/>
      <c r="AW287" s="285"/>
      <c r="AX287" s="285"/>
      <c r="AY287" s="285"/>
      <c r="AZ287" s="285"/>
      <c r="BA287" s="285"/>
      <c r="BB287" s="285"/>
      <c r="BC287" s="285"/>
      <c r="BD287" s="285"/>
      <c r="BE287" s="285"/>
      <c r="BF287" s="285"/>
      <c r="BG287" s="285"/>
      <c r="BH287" s="285"/>
      <c r="BI287" s="285"/>
      <c r="BJ287" s="285"/>
      <c r="BK287" s="285">
        <v>0</v>
      </c>
      <c r="BL287" s="285">
        <v>0</v>
      </c>
      <c r="BM287" s="285">
        <v>0</v>
      </c>
      <c r="BN287" s="285">
        <v>0</v>
      </c>
      <c r="BO287" s="285">
        <v>0</v>
      </c>
      <c r="BP287" s="285">
        <v>0</v>
      </c>
      <c r="BQ287" s="285">
        <v>0</v>
      </c>
      <c r="BR287" s="285">
        <v>0</v>
      </c>
      <c r="BS287" s="285">
        <v>0</v>
      </c>
      <c r="BT287" s="285">
        <v>0</v>
      </c>
      <c r="BU287" s="283"/>
      <c r="BV287" s="283"/>
      <c r="BW287" s="283"/>
      <c r="BX287" s="283"/>
      <c r="BY287" s="283"/>
      <c r="BZ287" s="285">
        <v>0</v>
      </c>
      <c r="CA287" s="285">
        <v>0</v>
      </c>
      <c r="CB287" s="285">
        <v>48849</v>
      </c>
      <c r="CC287" s="285">
        <v>0</v>
      </c>
      <c r="CD287" s="285">
        <v>0</v>
      </c>
      <c r="CE287" s="285">
        <v>0</v>
      </c>
      <c r="CF287" s="285">
        <v>0</v>
      </c>
      <c r="CG287" s="285">
        <v>0</v>
      </c>
      <c r="CH287" s="283"/>
      <c r="CI287" s="286" t="str">
        <f t="shared" si="74"/>
        <v>Small</v>
      </c>
      <c r="CJ287" s="283"/>
      <c r="CK287" s="283"/>
      <c r="CN287"/>
    </row>
    <row r="288" spans="1:92" s="201" customFormat="1">
      <c r="A288" s="283" t="s">
        <v>242</v>
      </c>
      <c r="B288" s="209" t="s">
        <v>242</v>
      </c>
      <c r="C288" s="209" t="s">
        <v>77</v>
      </c>
      <c r="D288" s="565">
        <v>2022</v>
      </c>
      <c r="E288" s="284">
        <f t="shared" si="60"/>
        <v>0</v>
      </c>
      <c r="F288" s="284">
        <f t="shared" si="61"/>
        <v>0</v>
      </c>
      <c r="G288" s="284">
        <f t="shared" si="62"/>
        <v>0</v>
      </c>
      <c r="H288" s="284">
        <f t="shared" si="63"/>
        <v>0</v>
      </c>
      <c r="I288" s="284">
        <f t="shared" si="64"/>
        <v>0</v>
      </c>
      <c r="J288" s="284">
        <f t="shared" si="65"/>
        <v>0</v>
      </c>
      <c r="K288" s="284">
        <f t="shared" si="66"/>
        <v>0</v>
      </c>
      <c r="L288" s="284">
        <f t="shared" si="67"/>
        <v>0</v>
      </c>
      <c r="M288" s="284">
        <f t="shared" si="68"/>
        <v>0</v>
      </c>
      <c r="N288" s="284">
        <f t="shared" si="69"/>
        <v>4072</v>
      </c>
      <c r="O288" s="284">
        <f t="shared" si="70"/>
        <v>4072</v>
      </c>
      <c r="P288" s="284">
        <f t="shared" si="71"/>
        <v>0</v>
      </c>
      <c r="Q288" s="284">
        <f t="shared" si="72"/>
        <v>4072</v>
      </c>
      <c r="R288" s="284">
        <f t="shared" si="73"/>
        <v>4072</v>
      </c>
      <c r="S288" s="285">
        <v>0</v>
      </c>
      <c r="T288" s="285">
        <v>0</v>
      </c>
      <c r="U288" s="285">
        <v>0</v>
      </c>
      <c r="V288" s="285">
        <v>0</v>
      </c>
      <c r="W288" s="285">
        <v>0</v>
      </c>
      <c r="X288" s="285">
        <v>0</v>
      </c>
      <c r="Y288" s="285">
        <v>0</v>
      </c>
      <c r="Z288" s="285">
        <v>0</v>
      </c>
      <c r="AA288" s="285">
        <v>0</v>
      </c>
      <c r="AB288" s="285">
        <v>0</v>
      </c>
      <c r="AC288" s="285">
        <v>0</v>
      </c>
      <c r="AD288" s="285">
        <v>0</v>
      </c>
      <c r="AE288" s="285">
        <v>0</v>
      </c>
      <c r="AF288" s="285">
        <v>0</v>
      </c>
      <c r="AG288" s="285">
        <v>0</v>
      </c>
      <c r="AH288" s="285">
        <v>0</v>
      </c>
      <c r="AI288" s="285">
        <v>0</v>
      </c>
      <c r="AJ288" s="285">
        <v>0</v>
      </c>
      <c r="AK288" s="285"/>
      <c r="AL288" s="285"/>
      <c r="AM288" s="285"/>
      <c r="AN288" s="285"/>
      <c r="AO288" s="285"/>
      <c r="AP288" s="285"/>
      <c r="AQ288" s="285"/>
      <c r="AR288" s="285"/>
      <c r="AS288" s="285"/>
      <c r="AT288" s="285"/>
      <c r="AU288" s="285"/>
      <c r="AV288" s="285"/>
      <c r="AW288" s="285"/>
      <c r="AX288" s="285"/>
      <c r="AY288" s="285"/>
      <c r="AZ288" s="285"/>
      <c r="BA288" s="285"/>
      <c r="BB288" s="285"/>
      <c r="BC288" s="285"/>
      <c r="BD288" s="285"/>
      <c r="BE288" s="285"/>
      <c r="BF288" s="285"/>
      <c r="BG288" s="285"/>
      <c r="BH288" s="285"/>
      <c r="BI288" s="285"/>
      <c r="BJ288" s="285"/>
      <c r="BK288" s="285">
        <v>0</v>
      </c>
      <c r="BL288" s="285">
        <v>0</v>
      </c>
      <c r="BM288" s="285">
        <v>0</v>
      </c>
      <c r="BN288" s="285">
        <v>0</v>
      </c>
      <c r="BO288" s="285">
        <v>0</v>
      </c>
      <c r="BP288" s="285">
        <v>0</v>
      </c>
      <c r="BQ288" s="285">
        <v>0</v>
      </c>
      <c r="BR288" s="285">
        <v>0</v>
      </c>
      <c r="BS288" s="285">
        <v>0</v>
      </c>
      <c r="BT288" s="285">
        <v>0</v>
      </c>
      <c r="BU288" s="283"/>
      <c r="BV288" s="283"/>
      <c r="BW288" s="283"/>
      <c r="BX288" s="283"/>
      <c r="BY288" s="283"/>
      <c r="BZ288" s="285">
        <v>0</v>
      </c>
      <c r="CA288" s="285">
        <v>0</v>
      </c>
      <c r="CB288" s="285">
        <v>4072</v>
      </c>
      <c r="CC288" s="285">
        <v>0</v>
      </c>
      <c r="CD288" s="285">
        <v>0</v>
      </c>
      <c r="CE288" s="285">
        <v>0</v>
      </c>
      <c r="CF288" s="285">
        <v>0</v>
      </c>
      <c r="CG288" s="285">
        <v>0</v>
      </c>
      <c r="CH288" s="283"/>
      <c r="CI288" s="286" t="str">
        <f t="shared" si="74"/>
        <v>Small</v>
      </c>
      <c r="CJ288" s="283"/>
      <c r="CK288" s="283"/>
      <c r="CN288"/>
    </row>
    <row r="289" spans="1:92" s="201" customFormat="1">
      <c r="A289" s="283" t="s">
        <v>155</v>
      </c>
      <c r="B289" s="209" t="s">
        <v>390</v>
      </c>
      <c r="C289" s="209" t="s">
        <v>77</v>
      </c>
      <c r="D289" s="565">
        <v>2022</v>
      </c>
      <c r="E289" s="284">
        <f t="shared" si="60"/>
        <v>0</v>
      </c>
      <c r="F289" s="284">
        <f t="shared" si="61"/>
        <v>0</v>
      </c>
      <c r="G289" s="284">
        <f t="shared" si="62"/>
        <v>0</v>
      </c>
      <c r="H289" s="284">
        <f t="shared" si="63"/>
        <v>0</v>
      </c>
      <c r="I289" s="284">
        <f t="shared" si="64"/>
        <v>0</v>
      </c>
      <c r="J289" s="284">
        <f t="shared" si="65"/>
        <v>418051</v>
      </c>
      <c r="K289" s="284">
        <f t="shared" si="66"/>
        <v>418051</v>
      </c>
      <c r="L289" s="284">
        <f t="shared" si="67"/>
        <v>418051</v>
      </c>
      <c r="M289" s="284">
        <f t="shared" si="68"/>
        <v>0</v>
      </c>
      <c r="N289" s="284">
        <f t="shared" si="69"/>
        <v>0</v>
      </c>
      <c r="O289" s="284">
        <f t="shared" si="70"/>
        <v>418051</v>
      </c>
      <c r="P289" s="284">
        <f t="shared" si="71"/>
        <v>418051</v>
      </c>
      <c r="Q289" s="284">
        <f t="shared" si="72"/>
        <v>418051</v>
      </c>
      <c r="R289" s="284">
        <f t="shared" si="73"/>
        <v>418051</v>
      </c>
      <c r="S289" s="285">
        <v>0</v>
      </c>
      <c r="T289" s="285">
        <v>0</v>
      </c>
      <c r="U289" s="285">
        <v>0</v>
      </c>
      <c r="V289" s="285">
        <v>0</v>
      </c>
      <c r="W289" s="285">
        <v>0</v>
      </c>
      <c r="X289" s="285">
        <v>0</v>
      </c>
      <c r="Y289" s="285">
        <v>0</v>
      </c>
      <c r="Z289" s="285">
        <v>0</v>
      </c>
      <c r="AA289" s="285">
        <v>0</v>
      </c>
      <c r="AB289" s="285">
        <v>0</v>
      </c>
      <c r="AC289" s="285">
        <v>0</v>
      </c>
      <c r="AD289" s="285">
        <v>0</v>
      </c>
      <c r="AE289" s="285">
        <v>0</v>
      </c>
      <c r="AF289" s="285">
        <v>0</v>
      </c>
      <c r="AG289" s="285">
        <v>0</v>
      </c>
      <c r="AH289" s="285">
        <v>0</v>
      </c>
      <c r="AI289" s="285">
        <v>0</v>
      </c>
      <c r="AJ289" s="285">
        <v>0</v>
      </c>
      <c r="AK289" s="285"/>
      <c r="AL289" s="285"/>
      <c r="AM289" s="285"/>
      <c r="AN289" s="285"/>
      <c r="AO289" s="285"/>
      <c r="AP289" s="285"/>
      <c r="AQ289" s="285"/>
      <c r="AR289" s="285"/>
      <c r="AS289" s="285"/>
      <c r="AT289" s="285"/>
      <c r="AU289" s="285"/>
      <c r="AV289" s="285"/>
      <c r="AW289" s="285"/>
      <c r="AX289" s="285"/>
      <c r="AY289" s="285"/>
      <c r="AZ289" s="285"/>
      <c r="BA289" s="285"/>
      <c r="BB289" s="285"/>
      <c r="BC289" s="285"/>
      <c r="BD289" s="285"/>
      <c r="BE289" s="285"/>
      <c r="BF289" s="285"/>
      <c r="BG289" s="285"/>
      <c r="BH289" s="285"/>
      <c r="BI289" s="285"/>
      <c r="BJ289" s="285"/>
      <c r="BK289" s="285">
        <v>0</v>
      </c>
      <c r="BL289" s="285">
        <v>0</v>
      </c>
      <c r="BM289" s="285">
        <v>0</v>
      </c>
      <c r="BN289" s="285">
        <v>0</v>
      </c>
      <c r="BO289" s="285">
        <v>418051</v>
      </c>
      <c r="BP289" s="285">
        <v>0</v>
      </c>
      <c r="BQ289" s="285">
        <v>0</v>
      </c>
      <c r="BR289" s="285">
        <v>0</v>
      </c>
      <c r="BS289" s="285">
        <v>0</v>
      </c>
      <c r="BT289" s="285">
        <v>0</v>
      </c>
      <c r="BU289" s="283"/>
      <c r="BV289" s="283"/>
      <c r="BW289" s="283"/>
      <c r="BX289" s="283"/>
      <c r="BY289" s="283"/>
      <c r="BZ289" s="285">
        <v>0</v>
      </c>
      <c r="CA289" s="285">
        <v>0</v>
      </c>
      <c r="CB289" s="285">
        <v>0</v>
      </c>
      <c r="CC289" s="285">
        <v>0</v>
      </c>
      <c r="CD289" s="285">
        <v>0</v>
      </c>
      <c r="CE289" s="285">
        <v>0</v>
      </c>
      <c r="CF289" s="285">
        <v>0</v>
      </c>
      <c r="CG289" s="285">
        <v>0</v>
      </c>
      <c r="CH289" s="283"/>
      <c r="CI289" s="286" t="str">
        <f t="shared" si="74"/>
        <v>Large</v>
      </c>
      <c r="CJ289" s="283"/>
      <c r="CK289" s="283"/>
      <c r="CN289"/>
    </row>
    <row r="290" spans="1:92" s="201" customFormat="1">
      <c r="A290" s="210" t="s">
        <v>232</v>
      </c>
      <c r="B290" s="209" t="s">
        <v>232</v>
      </c>
      <c r="C290" s="209" t="s">
        <v>77</v>
      </c>
      <c r="D290" s="565">
        <v>2022</v>
      </c>
      <c r="E290" s="284">
        <f t="shared" si="60"/>
        <v>0</v>
      </c>
      <c r="F290" s="284">
        <f t="shared" si="61"/>
        <v>0</v>
      </c>
      <c r="G290" s="284">
        <f t="shared" si="62"/>
        <v>0</v>
      </c>
      <c r="H290" s="284">
        <f t="shared" si="63"/>
        <v>0</v>
      </c>
      <c r="I290" s="284">
        <f t="shared" si="64"/>
        <v>0</v>
      </c>
      <c r="J290" s="284">
        <f t="shared" si="65"/>
        <v>0</v>
      </c>
      <c r="K290" s="284">
        <f t="shared" si="66"/>
        <v>0</v>
      </c>
      <c r="L290" s="284">
        <f t="shared" si="67"/>
        <v>0</v>
      </c>
      <c r="M290" s="284">
        <f t="shared" si="68"/>
        <v>0</v>
      </c>
      <c r="N290" s="284">
        <f t="shared" si="69"/>
        <v>1088</v>
      </c>
      <c r="O290" s="284">
        <f t="shared" si="70"/>
        <v>1088</v>
      </c>
      <c r="P290" s="284">
        <f t="shared" si="71"/>
        <v>0</v>
      </c>
      <c r="Q290" s="284">
        <f t="shared" si="72"/>
        <v>1088</v>
      </c>
      <c r="R290" s="284">
        <f t="shared" si="73"/>
        <v>1088</v>
      </c>
      <c r="S290" s="285">
        <v>0</v>
      </c>
      <c r="T290" s="285">
        <v>0</v>
      </c>
      <c r="U290" s="285">
        <v>0</v>
      </c>
      <c r="V290" s="285">
        <v>0</v>
      </c>
      <c r="W290" s="285">
        <v>0</v>
      </c>
      <c r="X290" s="285">
        <v>0</v>
      </c>
      <c r="Y290" s="285">
        <v>0</v>
      </c>
      <c r="Z290" s="285">
        <v>0</v>
      </c>
      <c r="AA290" s="285">
        <v>0</v>
      </c>
      <c r="AB290" s="285">
        <v>0</v>
      </c>
      <c r="AC290" s="285">
        <v>0</v>
      </c>
      <c r="AD290" s="285">
        <v>0</v>
      </c>
      <c r="AE290" s="285">
        <v>0</v>
      </c>
      <c r="AF290" s="285">
        <v>0</v>
      </c>
      <c r="AG290" s="285">
        <v>0</v>
      </c>
      <c r="AH290" s="285">
        <v>0</v>
      </c>
      <c r="AI290" s="285">
        <v>0</v>
      </c>
      <c r="AJ290" s="285">
        <v>0</v>
      </c>
      <c r="AK290" s="285"/>
      <c r="AL290" s="285"/>
      <c r="AM290" s="285"/>
      <c r="AN290" s="285"/>
      <c r="AO290" s="285"/>
      <c r="AP290" s="285"/>
      <c r="AQ290" s="285"/>
      <c r="AR290" s="285"/>
      <c r="AS290" s="285"/>
      <c r="AT290" s="285"/>
      <c r="AU290" s="285"/>
      <c r="AV290" s="285"/>
      <c r="AW290" s="285"/>
      <c r="AX290" s="285"/>
      <c r="AY290" s="285"/>
      <c r="AZ290" s="285"/>
      <c r="BA290" s="285"/>
      <c r="BB290" s="285"/>
      <c r="BC290" s="285"/>
      <c r="BD290" s="285"/>
      <c r="BE290" s="285"/>
      <c r="BF290" s="285"/>
      <c r="BG290" s="285"/>
      <c r="BH290" s="285"/>
      <c r="BI290" s="285"/>
      <c r="BJ290" s="285"/>
      <c r="BK290" s="285">
        <v>0</v>
      </c>
      <c r="BL290" s="285">
        <v>0</v>
      </c>
      <c r="BM290" s="285">
        <v>0</v>
      </c>
      <c r="BN290" s="285">
        <v>0</v>
      </c>
      <c r="BO290" s="285">
        <v>0</v>
      </c>
      <c r="BP290" s="285">
        <v>0</v>
      </c>
      <c r="BQ290" s="285">
        <v>0</v>
      </c>
      <c r="BR290" s="285">
        <v>0</v>
      </c>
      <c r="BS290" s="285">
        <v>0</v>
      </c>
      <c r="BT290" s="285">
        <v>0</v>
      </c>
      <c r="BU290" s="283"/>
      <c r="BV290" s="283"/>
      <c r="BW290" s="283"/>
      <c r="BX290" s="283"/>
      <c r="BY290" s="283"/>
      <c r="BZ290" s="285">
        <v>0</v>
      </c>
      <c r="CA290" s="285">
        <v>0</v>
      </c>
      <c r="CB290" s="285">
        <v>1088</v>
      </c>
      <c r="CC290" s="285">
        <v>0</v>
      </c>
      <c r="CD290" s="285">
        <v>0</v>
      </c>
      <c r="CE290" s="285">
        <v>0</v>
      </c>
      <c r="CF290" s="285">
        <v>0</v>
      </c>
      <c r="CG290" s="285">
        <v>0</v>
      </c>
      <c r="CH290" s="283"/>
      <c r="CI290" s="286" t="str">
        <f t="shared" si="74"/>
        <v>Small</v>
      </c>
      <c r="CJ290" s="283"/>
      <c r="CK290" s="283"/>
      <c r="CN290"/>
    </row>
    <row r="291" spans="1:92" s="201" customFormat="1">
      <c r="A291" s="283" t="s">
        <v>132</v>
      </c>
      <c r="B291" s="209" t="s">
        <v>395</v>
      </c>
      <c r="C291" s="209" t="s">
        <v>77</v>
      </c>
      <c r="D291" s="565">
        <v>2022</v>
      </c>
      <c r="E291" s="284">
        <f t="shared" si="60"/>
        <v>0</v>
      </c>
      <c r="F291" s="284">
        <f t="shared" si="61"/>
        <v>0</v>
      </c>
      <c r="G291" s="284">
        <f t="shared" si="62"/>
        <v>0</v>
      </c>
      <c r="H291" s="284">
        <f t="shared" si="63"/>
        <v>0</v>
      </c>
      <c r="I291" s="284">
        <f t="shared" si="64"/>
        <v>20015</v>
      </c>
      <c r="J291" s="284">
        <f t="shared" si="65"/>
        <v>1659176</v>
      </c>
      <c r="K291" s="284">
        <f t="shared" si="66"/>
        <v>1679191</v>
      </c>
      <c r="L291" s="284">
        <f t="shared" si="67"/>
        <v>1679191</v>
      </c>
      <c r="M291" s="284">
        <f t="shared" si="68"/>
        <v>0</v>
      </c>
      <c r="N291" s="284">
        <f t="shared" si="69"/>
        <v>427879</v>
      </c>
      <c r="O291" s="284">
        <f t="shared" si="70"/>
        <v>2107070</v>
      </c>
      <c r="P291" s="284">
        <f t="shared" si="71"/>
        <v>1679191</v>
      </c>
      <c r="Q291" s="284">
        <f t="shared" si="72"/>
        <v>2107070</v>
      </c>
      <c r="R291" s="284">
        <f t="shared" si="73"/>
        <v>2107070</v>
      </c>
      <c r="S291" s="285">
        <v>0</v>
      </c>
      <c r="T291" s="285">
        <v>0</v>
      </c>
      <c r="U291" s="285">
        <v>0</v>
      </c>
      <c r="V291" s="285">
        <v>0</v>
      </c>
      <c r="W291" s="285">
        <v>0</v>
      </c>
      <c r="X291" s="285">
        <v>0</v>
      </c>
      <c r="Y291" s="285">
        <v>0</v>
      </c>
      <c r="Z291" s="285">
        <v>0</v>
      </c>
      <c r="AA291" s="285">
        <v>0</v>
      </c>
      <c r="AB291" s="285">
        <v>0</v>
      </c>
      <c r="AC291" s="285">
        <v>0</v>
      </c>
      <c r="AD291" s="285">
        <v>0</v>
      </c>
      <c r="AE291" s="285">
        <v>0</v>
      </c>
      <c r="AF291" s="285">
        <v>0</v>
      </c>
      <c r="AG291" s="285">
        <v>0</v>
      </c>
      <c r="AH291" s="285">
        <v>0</v>
      </c>
      <c r="AI291" s="285">
        <v>0</v>
      </c>
      <c r="AJ291" s="285">
        <v>0</v>
      </c>
      <c r="AK291" s="285"/>
      <c r="AL291" s="285"/>
      <c r="AM291" s="285"/>
      <c r="AN291" s="285"/>
      <c r="AO291" s="285"/>
      <c r="AP291" s="285"/>
      <c r="AQ291" s="285"/>
      <c r="AR291" s="285"/>
      <c r="AS291" s="285"/>
      <c r="AT291" s="285"/>
      <c r="AU291" s="285"/>
      <c r="AV291" s="285"/>
      <c r="AW291" s="285"/>
      <c r="AX291" s="285"/>
      <c r="AY291" s="285"/>
      <c r="AZ291" s="285"/>
      <c r="BA291" s="285"/>
      <c r="BB291" s="285"/>
      <c r="BC291" s="285"/>
      <c r="BD291" s="285"/>
      <c r="BE291" s="285"/>
      <c r="BF291" s="285"/>
      <c r="BG291" s="285"/>
      <c r="BH291" s="285"/>
      <c r="BI291" s="285"/>
      <c r="BJ291" s="285"/>
      <c r="BK291" s="285">
        <v>20015</v>
      </c>
      <c r="BL291" s="285">
        <v>0</v>
      </c>
      <c r="BM291" s="285">
        <v>0</v>
      </c>
      <c r="BN291" s="285">
        <v>0</v>
      </c>
      <c r="BO291" s="285">
        <v>1659176</v>
      </c>
      <c r="BP291" s="285">
        <v>0</v>
      </c>
      <c r="BQ291" s="285">
        <v>0</v>
      </c>
      <c r="BR291" s="285">
        <v>0</v>
      </c>
      <c r="BS291" s="285">
        <v>0</v>
      </c>
      <c r="BT291" s="285">
        <v>0</v>
      </c>
      <c r="BU291" s="283"/>
      <c r="BV291" s="283"/>
      <c r="BW291" s="283"/>
      <c r="BX291" s="283"/>
      <c r="BY291" s="283"/>
      <c r="BZ291" s="285">
        <v>0</v>
      </c>
      <c r="CA291" s="285">
        <v>0</v>
      </c>
      <c r="CB291" s="285">
        <v>427879</v>
      </c>
      <c r="CC291" s="285">
        <v>0</v>
      </c>
      <c r="CD291" s="285">
        <v>0</v>
      </c>
      <c r="CE291" s="285">
        <v>0</v>
      </c>
      <c r="CF291" s="285">
        <v>0</v>
      </c>
      <c r="CG291" s="285">
        <v>0</v>
      </c>
      <c r="CH291" s="283"/>
      <c r="CI291" s="286" t="str">
        <f t="shared" si="74"/>
        <v>Large</v>
      </c>
      <c r="CJ291" s="283"/>
      <c r="CK291" s="283"/>
      <c r="CN291"/>
    </row>
    <row r="292" spans="1:92" s="201" customFormat="1">
      <c r="A292" s="283" t="s">
        <v>132</v>
      </c>
      <c r="B292" s="209" t="s">
        <v>397</v>
      </c>
      <c r="C292" s="209" t="s">
        <v>77</v>
      </c>
      <c r="D292" s="565">
        <v>2022</v>
      </c>
      <c r="E292" s="284">
        <f t="shared" si="60"/>
        <v>95322</v>
      </c>
      <c r="F292" s="284">
        <f t="shared" si="61"/>
        <v>76477</v>
      </c>
      <c r="G292" s="284">
        <f t="shared" si="62"/>
        <v>262970</v>
      </c>
      <c r="H292" s="284">
        <f t="shared" si="63"/>
        <v>434769</v>
      </c>
      <c r="I292" s="284">
        <f t="shared" si="64"/>
        <v>79511</v>
      </c>
      <c r="J292" s="284">
        <f t="shared" si="65"/>
        <v>0</v>
      </c>
      <c r="K292" s="284">
        <f t="shared" si="66"/>
        <v>79511</v>
      </c>
      <c r="L292" s="284">
        <f t="shared" si="67"/>
        <v>514280</v>
      </c>
      <c r="M292" s="284">
        <f t="shared" si="68"/>
        <v>403295</v>
      </c>
      <c r="N292" s="284">
        <f t="shared" si="69"/>
        <v>403295</v>
      </c>
      <c r="O292" s="284">
        <f t="shared" si="70"/>
        <v>917575</v>
      </c>
      <c r="P292" s="284">
        <f t="shared" si="71"/>
        <v>514280</v>
      </c>
      <c r="Q292" s="284">
        <f t="shared" si="72"/>
        <v>917575</v>
      </c>
      <c r="R292" s="284">
        <f t="shared" si="73"/>
        <v>920056</v>
      </c>
      <c r="S292" s="285">
        <v>95322</v>
      </c>
      <c r="T292" s="285">
        <v>0</v>
      </c>
      <c r="U292" s="285">
        <v>76349</v>
      </c>
      <c r="V292" s="285">
        <v>10256</v>
      </c>
      <c r="W292" s="285">
        <v>251097</v>
      </c>
      <c r="X292" s="285">
        <v>6106</v>
      </c>
      <c r="Y292" s="285">
        <v>0</v>
      </c>
      <c r="Z292" s="285">
        <v>0</v>
      </c>
      <c r="AA292" s="285">
        <v>0</v>
      </c>
      <c r="AB292" s="285">
        <v>0</v>
      </c>
      <c r="AC292" s="285">
        <v>0</v>
      </c>
      <c r="AD292" s="285">
        <v>0</v>
      </c>
      <c r="AE292" s="285">
        <v>0</v>
      </c>
      <c r="AF292" s="285">
        <v>0</v>
      </c>
      <c r="AG292" s="285">
        <v>128</v>
      </c>
      <c r="AH292" s="285">
        <v>121</v>
      </c>
      <c r="AI292" s="285">
        <v>11873</v>
      </c>
      <c r="AJ292" s="285">
        <v>0</v>
      </c>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v>79511</v>
      </c>
      <c r="BL292" s="285">
        <v>0</v>
      </c>
      <c r="BM292" s="285">
        <v>0</v>
      </c>
      <c r="BN292" s="285">
        <v>0</v>
      </c>
      <c r="BO292" s="285">
        <v>0</v>
      </c>
      <c r="BP292" s="285">
        <v>0</v>
      </c>
      <c r="BQ292" s="285">
        <v>0</v>
      </c>
      <c r="BR292" s="285">
        <v>0</v>
      </c>
      <c r="BS292" s="285">
        <v>0</v>
      </c>
      <c r="BT292" s="285">
        <v>0</v>
      </c>
      <c r="BU292" s="283"/>
      <c r="BV292" s="283"/>
      <c r="BW292" s="283"/>
      <c r="BX292" s="283"/>
      <c r="BY292" s="283"/>
      <c r="BZ292" s="285">
        <v>403295</v>
      </c>
      <c r="CA292" s="285">
        <v>0</v>
      </c>
      <c r="CB292" s="285">
        <v>0</v>
      </c>
      <c r="CC292" s="285">
        <v>0</v>
      </c>
      <c r="CD292" s="285">
        <v>0</v>
      </c>
      <c r="CE292" s="285">
        <v>0</v>
      </c>
      <c r="CF292" s="285">
        <v>2481</v>
      </c>
      <c r="CG292" s="285">
        <v>0</v>
      </c>
      <c r="CH292" s="283"/>
      <c r="CI292" s="286" t="str">
        <f t="shared" si="74"/>
        <v>Large</v>
      </c>
      <c r="CJ292" s="283"/>
      <c r="CK292" s="283"/>
      <c r="CN292"/>
    </row>
    <row r="293" spans="1:92" s="201" customFormat="1">
      <c r="A293" s="283" t="s">
        <v>229</v>
      </c>
      <c r="B293" s="209" t="s">
        <v>438</v>
      </c>
      <c r="C293" s="209" t="s">
        <v>77</v>
      </c>
      <c r="D293" s="565">
        <v>2022</v>
      </c>
      <c r="E293" s="284">
        <f t="shared" si="60"/>
        <v>0</v>
      </c>
      <c r="F293" s="284">
        <f t="shared" si="61"/>
        <v>0</v>
      </c>
      <c r="G293" s="284">
        <f t="shared" si="62"/>
        <v>0</v>
      </c>
      <c r="H293" s="284">
        <f t="shared" si="63"/>
        <v>0</v>
      </c>
      <c r="I293" s="284">
        <f t="shared" si="64"/>
        <v>0</v>
      </c>
      <c r="J293" s="284">
        <f t="shared" si="65"/>
        <v>0</v>
      </c>
      <c r="K293" s="284">
        <f t="shared" si="66"/>
        <v>0</v>
      </c>
      <c r="L293" s="284">
        <f t="shared" si="67"/>
        <v>0</v>
      </c>
      <c r="M293" s="284">
        <f t="shared" si="68"/>
        <v>0</v>
      </c>
      <c r="N293" s="284">
        <f t="shared" si="69"/>
        <v>2640</v>
      </c>
      <c r="O293" s="284">
        <f t="shared" si="70"/>
        <v>2640</v>
      </c>
      <c r="P293" s="284">
        <f t="shared" si="71"/>
        <v>0</v>
      </c>
      <c r="Q293" s="284">
        <f t="shared" si="72"/>
        <v>2640</v>
      </c>
      <c r="R293" s="284">
        <f t="shared" si="73"/>
        <v>2640</v>
      </c>
      <c r="S293" s="285">
        <v>0</v>
      </c>
      <c r="T293" s="285">
        <v>0</v>
      </c>
      <c r="U293" s="285">
        <v>0</v>
      </c>
      <c r="V293" s="285">
        <v>0</v>
      </c>
      <c r="W293" s="285">
        <v>0</v>
      </c>
      <c r="X293" s="285">
        <v>0</v>
      </c>
      <c r="Y293" s="285">
        <v>0</v>
      </c>
      <c r="Z293" s="285">
        <v>0</v>
      </c>
      <c r="AA293" s="285">
        <v>0</v>
      </c>
      <c r="AB293" s="285">
        <v>0</v>
      </c>
      <c r="AC293" s="285">
        <v>0</v>
      </c>
      <c r="AD293" s="285">
        <v>0</v>
      </c>
      <c r="AE293" s="285">
        <v>0</v>
      </c>
      <c r="AF293" s="285">
        <v>0</v>
      </c>
      <c r="AG293" s="285">
        <v>0</v>
      </c>
      <c r="AH293" s="285">
        <v>0</v>
      </c>
      <c r="AI293" s="285">
        <v>0</v>
      </c>
      <c r="AJ293" s="285">
        <v>0</v>
      </c>
      <c r="AK293" s="285"/>
      <c r="AL293" s="285"/>
      <c r="AM293" s="285"/>
      <c r="AN293" s="285"/>
      <c r="AO293" s="285"/>
      <c r="AP293" s="285"/>
      <c r="AQ293" s="285"/>
      <c r="AR293" s="285"/>
      <c r="AS293" s="285"/>
      <c r="AT293" s="285"/>
      <c r="AU293" s="285"/>
      <c r="AV293" s="285"/>
      <c r="AW293" s="285"/>
      <c r="AX293" s="285"/>
      <c r="AY293" s="285"/>
      <c r="AZ293" s="285"/>
      <c r="BA293" s="285"/>
      <c r="BB293" s="285"/>
      <c r="BC293" s="285"/>
      <c r="BD293" s="285"/>
      <c r="BE293" s="285"/>
      <c r="BF293" s="285"/>
      <c r="BG293" s="285"/>
      <c r="BH293" s="285"/>
      <c r="BI293" s="285"/>
      <c r="BJ293" s="285"/>
      <c r="BK293" s="285">
        <v>0</v>
      </c>
      <c r="BL293" s="285">
        <v>0</v>
      </c>
      <c r="BM293" s="285">
        <v>0</v>
      </c>
      <c r="BN293" s="285">
        <v>0</v>
      </c>
      <c r="BO293" s="285">
        <v>0</v>
      </c>
      <c r="BP293" s="285">
        <v>0</v>
      </c>
      <c r="BQ293" s="285">
        <v>0</v>
      </c>
      <c r="BR293" s="285">
        <v>0</v>
      </c>
      <c r="BS293" s="285">
        <v>0</v>
      </c>
      <c r="BT293" s="285">
        <v>0</v>
      </c>
      <c r="BU293" s="283"/>
      <c r="BV293" s="283"/>
      <c r="BW293" s="283"/>
      <c r="BX293" s="283"/>
      <c r="BY293" s="283"/>
      <c r="BZ293" s="285">
        <v>0</v>
      </c>
      <c r="CA293" s="285">
        <v>0</v>
      </c>
      <c r="CB293" s="285">
        <v>2640</v>
      </c>
      <c r="CC293" s="285">
        <v>0</v>
      </c>
      <c r="CD293" s="285">
        <v>0</v>
      </c>
      <c r="CE293" s="285">
        <v>0</v>
      </c>
      <c r="CF293" s="285">
        <v>0</v>
      </c>
      <c r="CG293" s="285">
        <v>0</v>
      </c>
      <c r="CH293" s="283"/>
      <c r="CI293" s="286" t="str">
        <f t="shared" si="74"/>
        <v>Small</v>
      </c>
      <c r="CJ293" s="283"/>
      <c r="CK293" s="283"/>
      <c r="CN293"/>
    </row>
    <row r="294" spans="1:92" s="201" customFormat="1">
      <c r="A294" s="283" t="s">
        <v>134</v>
      </c>
      <c r="B294" s="209" t="s">
        <v>439</v>
      </c>
      <c r="C294" s="209" t="s">
        <v>77</v>
      </c>
      <c r="D294" s="565">
        <v>2022</v>
      </c>
      <c r="E294" s="284">
        <f t="shared" si="60"/>
        <v>0</v>
      </c>
      <c r="F294" s="284">
        <f t="shared" si="61"/>
        <v>0</v>
      </c>
      <c r="G294" s="284">
        <f t="shared" si="62"/>
        <v>0</v>
      </c>
      <c r="H294" s="284">
        <f t="shared" si="63"/>
        <v>0</v>
      </c>
      <c r="I294" s="284">
        <f t="shared" si="64"/>
        <v>0</v>
      </c>
      <c r="J294" s="284">
        <f t="shared" si="65"/>
        <v>0</v>
      </c>
      <c r="K294" s="284">
        <f t="shared" si="66"/>
        <v>0</v>
      </c>
      <c r="L294" s="284">
        <f t="shared" si="67"/>
        <v>0</v>
      </c>
      <c r="M294" s="284">
        <f t="shared" si="68"/>
        <v>0</v>
      </c>
      <c r="N294" s="284">
        <f t="shared" si="69"/>
        <v>696561</v>
      </c>
      <c r="O294" s="284">
        <f t="shared" si="70"/>
        <v>696561</v>
      </c>
      <c r="P294" s="284">
        <f t="shared" si="71"/>
        <v>0</v>
      </c>
      <c r="Q294" s="284">
        <f t="shared" si="72"/>
        <v>696561</v>
      </c>
      <c r="R294" s="284">
        <f t="shared" si="73"/>
        <v>696561</v>
      </c>
      <c r="S294" s="285">
        <v>0</v>
      </c>
      <c r="T294" s="285">
        <v>0</v>
      </c>
      <c r="U294" s="285">
        <v>0</v>
      </c>
      <c r="V294" s="285">
        <v>0</v>
      </c>
      <c r="W294" s="285">
        <v>0</v>
      </c>
      <c r="X294" s="285">
        <v>0</v>
      </c>
      <c r="Y294" s="285">
        <v>0</v>
      </c>
      <c r="Z294" s="285">
        <v>0</v>
      </c>
      <c r="AA294" s="285">
        <v>0</v>
      </c>
      <c r="AB294" s="285">
        <v>0</v>
      </c>
      <c r="AC294" s="285">
        <v>0</v>
      </c>
      <c r="AD294" s="285">
        <v>0</v>
      </c>
      <c r="AE294" s="285">
        <v>0</v>
      </c>
      <c r="AF294" s="285">
        <v>0</v>
      </c>
      <c r="AG294" s="285">
        <v>0</v>
      </c>
      <c r="AH294" s="285">
        <v>0</v>
      </c>
      <c r="AI294" s="285">
        <v>0</v>
      </c>
      <c r="AJ294" s="285">
        <v>0</v>
      </c>
      <c r="AK294" s="285"/>
      <c r="AL294" s="285"/>
      <c r="AM294" s="285"/>
      <c r="AN294" s="285"/>
      <c r="AO294" s="285"/>
      <c r="AP294" s="285"/>
      <c r="AQ294" s="285"/>
      <c r="AR294" s="285"/>
      <c r="AS294" s="285"/>
      <c r="AT294" s="285"/>
      <c r="AU294" s="285"/>
      <c r="AV294" s="285"/>
      <c r="AW294" s="285"/>
      <c r="AX294" s="285"/>
      <c r="AY294" s="285"/>
      <c r="AZ294" s="285"/>
      <c r="BA294" s="285"/>
      <c r="BB294" s="285"/>
      <c r="BC294" s="285"/>
      <c r="BD294" s="285"/>
      <c r="BE294" s="285"/>
      <c r="BF294" s="285"/>
      <c r="BG294" s="285"/>
      <c r="BH294" s="285"/>
      <c r="BI294" s="285"/>
      <c r="BJ294" s="285"/>
      <c r="BK294" s="285">
        <v>0</v>
      </c>
      <c r="BL294" s="285">
        <v>0</v>
      </c>
      <c r="BM294" s="285">
        <v>0</v>
      </c>
      <c r="BN294" s="285">
        <v>0</v>
      </c>
      <c r="BO294" s="285">
        <v>0</v>
      </c>
      <c r="BP294" s="285">
        <v>0</v>
      </c>
      <c r="BQ294" s="285">
        <v>0</v>
      </c>
      <c r="BR294" s="285">
        <v>0</v>
      </c>
      <c r="BS294" s="285">
        <v>0</v>
      </c>
      <c r="BT294" s="285">
        <v>0</v>
      </c>
      <c r="BU294" s="283"/>
      <c r="BV294" s="283"/>
      <c r="BW294" s="283"/>
      <c r="BX294" s="283"/>
      <c r="BY294" s="283"/>
      <c r="BZ294" s="285">
        <v>0</v>
      </c>
      <c r="CA294" s="285">
        <v>0</v>
      </c>
      <c r="CB294" s="285">
        <v>696561</v>
      </c>
      <c r="CC294" s="285">
        <v>0</v>
      </c>
      <c r="CD294" s="285">
        <v>0</v>
      </c>
      <c r="CE294" s="285">
        <v>0</v>
      </c>
      <c r="CF294" s="285">
        <v>0</v>
      </c>
      <c r="CG294" s="285">
        <v>0</v>
      </c>
      <c r="CH294" s="283"/>
      <c r="CI294" s="286" t="str">
        <f t="shared" si="74"/>
        <v>Large</v>
      </c>
      <c r="CJ294" s="283"/>
      <c r="CK294" s="283"/>
      <c r="CN294"/>
    </row>
    <row r="295" spans="1:92" s="201" customFormat="1">
      <c r="A295" s="283" t="s">
        <v>216</v>
      </c>
      <c r="B295" s="209" t="s">
        <v>440</v>
      </c>
      <c r="C295" s="209" t="s">
        <v>77</v>
      </c>
      <c r="D295" s="565">
        <v>2022</v>
      </c>
      <c r="E295" s="284">
        <f t="shared" si="60"/>
        <v>0</v>
      </c>
      <c r="F295" s="284">
        <f t="shared" si="61"/>
        <v>0</v>
      </c>
      <c r="G295" s="284">
        <f t="shared" si="62"/>
        <v>0</v>
      </c>
      <c r="H295" s="284">
        <f t="shared" si="63"/>
        <v>0</v>
      </c>
      <c r="I295" s="284">
        <f t="shared" si="64"/>
        <v>0</v>
      </c>
      <c r="J295" s="284">
        <f t="shared" si="65"/>
        <v>0</v>
      </c>
      <c r="K295" s="284">
        <f t="shared" si="66"/>
        <v>0</v>
      </c>
      <c r="L295" s="284">
        <f t="shared" si="67"/>
        <v>0</v>
      </c>
      <c r="M295" s="284">
        <f t="shared" si="68"/>
        <v>0</v>
      </c>
      <c r="N295" s="284">
        <f t="shared" si="69"/>
        <v>9614</v>
      </c>
      <c r="O295" s="284">
        <f t="shared" si="70"/>
        <v>9614</v>
      </c>
      <c r="P295" s="284">
        <f t="shared" si="71"/>
        <v>0</v>
      </c>
      <c r="Q295" s="284">
        <f t="shared" si="72"/>
        <v>9614</v>
      </c>
      <c r="R295" s="284">
        <f t="shared" si="73"/>
        <v>9614</v>
      </c>
      <c r="S295" s="285">
        <v>0</v>
      </c>
      <c r="T295" s="285">
        <v>0</v>
      </c>
      <c r="U295" s="285">
        <v>0</v>
      </c>
      <c r="V295" s="285">
        <v>0</v>
      </c>
      <c r="W295" s="285">
        <v>0</v>
      </c>
      <c r="X295" s="285">
        <v>0</v>
      </c>
      <c r="Y295" s="285">
        <v>0</v>
      </c>
      <c r="Z295" s="285">
        <v>0</v>
      </c>
      <c r="AA295" s="285">
        <v>0</v>
      </c>
      <c r="AB295" s="285">
        <v>0</v>
      </c>
      <c r="AC295" s="285">
        <v>0</v>
      </c>
      <c r="AD295" s="285">
        <v>0</v>
      </c>
      <c r="AE295" s="285">
        <v>0</v>
      </c>
      <c r="AF295" s="285">
        <v>0</v>
      </c>
      <c r="AG295" s="285">
        <v>0</v>
      </c>
      <c r="AH295" s="285">
        <v>0</v>
      </c>
      <c r="AI295" s="285">
        <v>0</v>
      </c>
      <c r="AJ295" s="285">
        <v>0</v>
      </c>
      <c r="AK295" s="285"/>
      <c r="AL295" s="285"/>
      <c r="AM295" s="285"/>
      <c r="AN295" s="285"/>
      <c r="AO295" s="285"/>
      <c r="AP295" s="285"/>
      <c r="AQ295" s="285"/>
      <c r="AR295" s="285"/>
      <c r="AS295" s="285"/>
      <c r="AT295" s="285"/>
      <c r="AU295" s="285"/>
      <c r="AV295" s="285"/>
      <c r="AW295" s="285"/>
      <c r="AX295" s="285"/>
      <c r="AY295" s="285"/>
      <c r="AZ295" s="285"/>
      <c r="BA295" s="285"/>
      <c r="BB295" s="285"/>
      <c r="BC295" s="285"/>
      <c r="BD295" s="285"/>
      <c r="BE295" s="285"/>
      <c r="BF295" s="285"/>
      <c r="BG295" s="285"/>
      <c r="BH295" s="285"/>
      <c r="BI295" s="285"/>
      <c r="BJ295" s="285"/>
      <c r="BK295" s="285">
        <v>0</v>
      </c>
      <c r="BL295" s="285">
        <v>0</v>
      </c>
      <c r="BM295" s="285">
        <v>0</v>
      </c>
      <c r="BN295" s="285">
        <v>0</v>
      </c>
      <c r="BO295" s="285">
        <v>0</v>
      </c>
      <c r="BP295" s="285">
        <v>0</v>
      </c>
      <c r="BQ295" s="285">
        <v>0</v>
      </c>
      <c r="BR295" s="285">
        <v>0</v>
      </c>
      <c r="BS295" s="285">
        <v>0</v>
      </c>
      <c r="BT295" s="285">
        <v>0</v>
      </c>
      <c r="BU295" s="283"/>
      <c r="BV295" s="283"/>
      <c r="BW295" s="283"/>
      <c r="BX295" s="283"/>
      <c r="BY295" s="283"/>
      <c r="BZ295" s="285">
        <v>0</v>
      </c>
      <c r="CA295" s="285">
        <v>0</v>
      </c>
      <c r="CB295" s="285">
        <v>9614</v>
      </c>
      <c r="CC295" s="285">
        <v>0</v>
      </c>
      <c r="CD295" s="285">
        <v>0</v>
      </c>
      <c r="CE295" s="285">
        <v>0</v>
      </c>
      <c r="CF295" s="285">
        <v>0</v>
      </c>
      <c r="CG295" s="285">
        <v>0</v>
      </c>
      <c r="CH295" s="283"/>
      <c r="CI295" s="286" t="str">
        <f t="shared" si="74"/>
        <v>Small</v>
      </c>
      <c r="CJ295" s="283"/>
      <c r="CK295" s="283"/>
      <c r="CN295"/>
    </row>
    <row r="296" spans="1:92" s="201" customFormat="1">
      <c r="A296" s="283" t="s">
        <v>135</v>
      </c>
      <c r="B296" s="209" t="s">
        <v>443</v>
      </c>
      <c r="C296" s="209" t="s">
        <v>77</v>
      </c>
      <c r="D296" s="565">
        <v>2022</v>
      </c>
      <c r="E296" s="284">
        <f t="shared" si="60"/>
        <v>0</v>
      </c>
      <c r="F296" s="284">
        <f t="shared" si="61"/>
        <v>0</v>
      </c>
      <c r="G296" s="284">
        <f t="shared" si="62"/>
        <v>0</v>
      </c>
      <c r="H296" s="284">
        <f t="shared" si="63"/>
        <v>0</v>
      </c>
      <c r="I296" s="284">
        <f t="shared" si="64"/>
        <v>7860</v>
      </c>
      <c r="J296" s="284">
        <f t="shared" si="65"/>
        <v>0</v>
      </c>
      <c r="K296" s="284">
        <f t="shared" si="66"/>
        <v>7860</v>
      </c>
      <c r="L296" s="284">
        <f t="shared" si="67"/>
        <v>7860</v>
      </c>
      <c r="M296" s="284">
        <f t="shared" si="68"/>
        <v>2477</v>
      </c>
      <c r="N296" s="284">
        <f t="shared" si="69"/>
        <v>2477</v>
      </c>
      <c r="O296" s="284">
        <f t="shared" si="70"/>
        <v>10337</v>
      </c>
      <c r="P296" s="284">
        <f t="shared" si="71"/>
        <v>7860</v>
      </c>
      <c r="Q296" s="284">
        <f t="shared" si="72"/>
        <v>10337</v>
      </c>
      <c r="R296" s="284">
        <f t="shared" si="73"/>
        <v>10337</v>
      </c>
      <c r="S296" s="285">
        <v>0</v>
      </c>
      <c r="T296" s="285">
        <v>0</v>
      </c>
      <c r="U296" s="285">
        <v>0</v>
      </c>
      <c r="V296" s="285">
        <v>0</v>
      </c>
      <c r="W296" s="285">
        <v>0</v>
      </c>
      <c r="X296" s="285">
        <v>0</v>
      </c>
      <c r="Y296" s="285">
        <v>0</v>
      </c>
      <c r="Z296" s="285">
        <v>0</v>
      </c>
      <c r="AA296" s="285">
        <v>0</v>
      </c>
      <c r="AB296" s="285">
        <v>0</v>
      </c>
      <c r="AC296" s="285">
        <v>0</v>
      </c>
      <c r="AD296" s="285">
        <v>0</v>
      </c>
      <c r="AE296" s="285">
        <v>0</v>
      </c>
      <c r="AF296" s="285">
        <v>0</v>
      </c>
      <c r="AG296" s="285">
        <v>0</v>
      </c>
      <c r="AH296" s="285">
        <v>0</v>
      </c>
      <c r="AI296" s="285">
        <v>0</v>
      </c>
      <c r="AJ296" s="285">
        <v>0</v>
      </c>
      <c r="AK296" s="285"/>
      <c r="AL296" s="285"/>
      <c r="AM296" s="285"/>
      <c r="AN296" s="285"/>
      <c r="AO296" s="285"/>
      <c r="AP296" s="285"/>
      <c r="AQ296" s="285"/>
      <c r="AR296" s="285"/>
      <c r="AS296" s="285"/>
      <c r="AT296" s="285"/>
      <c r="AU296" s="285"/>
      <c r="AV296" s="285"/>
      <c r="AW296" s="285"/>
      <c r="AX296" s="285"/>
      <c r="AY296" s="285"/>
      <c r="AZ296" s="285"/>
      <c r="BA296" s="285"/>
      <c r="BB296" s="285"/>
      <c r="BC296" s="285"/>
      <c r="BD296" s="285"/>
      <c r="BE296" s="285"/>
      <c r="BF296" s="285"/>
      <c r="BG296" s="285"/>
      <c r="BH296" s="285"/>
      <c r="BI296" s="285"/>
      <c r="BJ296" s="285"/>
      <c r="BK296" s="285">
        <v>7860</v>
      </c>
      <c r="BL296" s="285">
        <v>0</v>
      </c>
      <c r="BM296" s="285">
        <v>0</v>
      </c>
      <c r="BN296" s="285">
        <v>0</v>
      </c>
      <c r="BO296" s="285">
        <v>0</v>
      </c>
      <c r="BP296" s="285">
        <v>0</v>
      </c>
      <c r="BQ296" s="285">
        <v>0</v>
      </c>
      <c r="BR296" s="285">
        <v>0</v>
      </c>
      <c r="BS296" s="285">
        <v>0</v>
      </c>
      <c r="BT296" s="285">
        <v>0</v>
      </c>
      <c r="BU296" s="283"/>
      <c r="BV296" s="283"/>
      <c r="BW296" s="283"/>
      <c r="BX296" s="283"/>
      <c r="BY296" s="283"/>
      <c r="BZ296" s="285">
        <v>2477</v>
      </c>
      <c r="CA296" s="285">
        <v>0</v>
      </c>
      <c r="CB296" s="285">
        <v>0</v>
      </c>
      <c r="CC296" s="285">
        <v>0</v>
      </c>
      <c r="CD296" s="285">
        <v>0</v>
      </c>
      <c r="CE296" s="285">
        <v>0</v>
      </c>
      <c r="CF296" s="285">
        <v>0</v>
      </c>
      <c r="CG296" s="285">
        <v>0</v>
      </c>
      <c r="CH296" s="283"/>
      <c r="CI296" s="286" t="str">
        <f t="shared" si="74"/>
        <v>Small</v>
      </c>
      <c r="CJ296" s="283"/>
      <c r="CK296" s="283"/>
      <c r="CN296"/>
    </row>
    <row r="297" spans="1:92" s="201" customFormat="1">
      <c r="A297" s="283" t="s">
        <v>135</v>
      </c>
      <c r="B297" s="209" t="s">
        <v>446</v>
      </c>
      <c r="C297" s="209" t="s">
        <v>77</v>
      </c>
      <c r="D297" s="565">
        <v>2022</v>
      </c>
      <c r="E297" s="284">
        <f t="shared" si="60"/>
        <v>0</v>
      </c>
      <c r="F297" s="284">
        <f t="shared" si="61"/>
        <v>0</v>
      </c>
      <c r="G297" s="284">
        <f t="shared" si="62"/>
        <v>0</v>
      </c>
      <c r="H297" s="284">
        <f t="shared" si="63"/>
        <v>0</v>
      </c>
      <c r="I297" s="284">
        <f t="shared" si="64"/>
        <v>0</v>
      </c>
      <c r="J297" s="284">
        <f t="shared" si="65"/>
        <v>0</v>
      </c>
      <c r="K297" s="284">
        <f t="shared" si="66"/>
        <v>0</v>
      </c>
      <c r="L297" s="284">
        <f t="shared" si="67"/>
        <v>0</v>
      </c>
      <c r="M297" s="284">
        <f t="shared" si="68"/>
        <v>69124</v>
      </c>
      <c r="N297" s="284">
        <f t="shared" si="69"/>
        <v>69124</v>
      </c>
      <c r="O297" s="284">
        <f t="shared" si="70"/>
        <v>69124</v>
      </c>
      <c r="P297" s="284">
        <f t="shared" si="71"/>
        <v>0</v>
      </c>
      <c r="Q297" s="284">
        <f t="shared" si="72"/>
        <v>69124</v>
      </c>
      <c r="R297" s="284">
        <f t="shared" si="73"/>
        <v>69124</v>
      </c>
      <c r="S297" s="285">
        <v>0</v>
      </c>
      <c r="T297" s="285">
        <v>0</v>
      </c>
      <c r="U297" s="285">
        <v>0</v>
      </c>
      <c r="V297" s="285">
        <v>0</v>
      </c>
      <c r="W297" s="285">
        <v>0</v>
      </c>
      <c r="X297" s="285">
        <v>0</v>
      </c>
      <c r="Y297" s="285">
        <v>0</v>
      </c>
      <c r="Z297" s="285">
        <v>0</v>
      </c>
      <c r="AA297" s="285">
        <v>0</v>
      </c>
      <c r="AB297" s="285">
        <v>0</v>
      </c>
      <c r="AC297" s="285">
        <v>0</v>
      </c>
      <c r="AD297" s="285">
        <v>0</v>
      </c>
      <c r="AE297" s="285">
        <v>0</v>
      </c>
      <c r="AF297" s="285">
        <v>0</v>
      </c>
      <c r="AG297" s="285">
        <v>0</v>
      </c>
      <c r="AH297" s="285">
        <v>0</v>
      </c>
      <c r="AI297" s="285">
        <v>0</v>
      </c>
      <c r="AJ297" s="285">
        <v>0</v>
      </c>
      <c r="AK297" s="285"/>
      <c r="AL297" s="285"/>
      <c r="AM297" s="285"/>
      <c r="AN297" s="285"/>
      <c r="AO297" s="285"/>
      <c r="AP297" s="285"/>
      <c r="AQ297" s="285"/>
      <c r="AR297" s="285"/>
      <c r="AS297" s="285"/>
      <c r="AT297" s="285"/>
      <c r="AU297" s="285"/>
      <c r="AV297" s="285"/>
      <c r="AW297" s="285"/>
      <c r="AX297" s="285"/>
      <c r="AY297" s="285"/>
      <c r="AZ297" s="285"/>
      <c r="BA297" s="285"/>
      <c r="BB297" s="285"/>
      <c r="BC297" s="285"/>
      <c r="BD297" s="285"/>
      <c r="BE297" s="285"/>
      <c r="BF297" s="285"/>
      <c r="BG297" s="285"/>
      <c r="BH297" s="285"/>
      <c r="BI297" s="285"/>
      <c r="BJ297" s="285"/>
      <c r="BK297" s="285">
        <v>0</v>
      </c>
      <c r="BL297" s="285">
        <v>0</v>
      </c>
      <c r="BM297" s="285">
        <v>0</v>
      </c>
      <c r="BN297" s="285">
        <v>0</v>
      </c>
      <c r="BO297" s="285">
        <v>0</v>
      </c>
      <c r="BP297" s="285">
        <v>0</v>
      </c>
      <c r="BQ297" s="285">
        <v>0</v>
      </c>
      <c r="BR297" s="285">
        <v>0</v>
      </c>
      <c r="BS297" s="285">
        <v>0</v>
      </c>
      <c r="BT297" s="285">
        <v>0</v>
      </c>
      <c r="BU297" s="283"/>
      <c r="BV297" s="283"/>
      <c r="BW297" s="283"/>
      <c r="BX297" s="283"/>
      <c r="BY297" s="283"/>
      <c r="BZ297" s="285">
        <v>69124</v>
      </c>
      <c r="CA297" s="285">
        <v>0</v>
      </c>
      <c r="CB297" s="285">
        <v>0</v>
      </c>
      <c r="CC297" s="285">
        <v>0</v>
      </c>
      <c r="CD297" s="285">
        <v>0</v>
      </c>
      <c r="CE297" s="285">
        <v>0</v>
      </c>
      <c r="CF297" s="285">
        <v>0</v>
      </c>
      <c r="CG297" s="285">
        <v>0</v>
      </c>
      <c r="CH297" s="283"/>
      <c r="CI297" s="286" t="str">
        <f t="shared" si="74"/>
        <v>Small</v>
      </c>
      <c r="CJ297" s="283"/>
      <c r="CK297" s="283"/>
      <c r="CN297"/>
    </row>
    <row r="298" spans="1:92" s="201" customFormat="1">
      <c r="A298" s="283" t="s">
        <v>180</v>
      </c>
      <c r="B298" s="209" t="s">
        <v>447</v>
      </c>
      <c r="C298" s="209" t="s">
        <v>77</v>
      </c>
      <c r="D298" s="565">
        <v>2022</v>
      </c>
      <c r="E298" s="284">
        <f t="shared" si="60"/>
        <v>0</v>
      </c>
      <c r="F298" s="284">
        <f t="shared" si="61"/>
        <v>0</v>
      </c>
      <c r="G298" s="284">
        <f t="shared" si="62"/>
        <v>0</v>
      </c>
      <c r="H298" s="284">
        <f t="shared" si="63"/>
        <v>0</v>
      </c>
      <c r="I298" s="284">
        <f t="shared" si="64"/>
        <v>4491</v>
      </c>
      <c r="J298" s="284">
        <f t="shared" si="65"/>
        <v>0</v>
      </c>
      <c r="K298" s="284">
        <f t="shared" si="66"/>
        <v>4491</v>
      </c>
      <c r="L298" s="284">
        <f t="shared" si="67"/>
        <v>4491</v>
      </c>
      <c r="M298" s="284">
        <f t="shared" si="68"/>
        <v>0</v>
      </c>
      <c r="N298" s="284">
        <f t="shared" si="69"/>
        <v>13082</v>
      </c>
      <c r="O298" s="284">
        <f t="shared" si="70"/>
        <v>17573</v>
      </c>
      <c r="P298" s="284">
        <f t="shared" si="71"/>
        <v>4491</v>
      </c>
      <c r="Q298" s="284">
        <f t="shared" si="72"/>
        <v>17573</v>
      </c>
      <c r="R298" s="284">
        <f t="shared" si="73"/>
        <v>17573</v>
      </c>
      <c r="S298" s="285">
        <v>0</v>
      </c>
      <c r="T298" s="285">
        <v>0</v>
      </c>
      <c r="U298" s="285">
        <v>0</v>
      </c>
      <c r="V298" s="285">
        <v>0</v>
      </c>
      <c r="W298" s="285">
        <v>0</v>
      </c>
      <c r="X298" s="285">
        <v>0</v>
      </c>
      <c r="Y298" s="285">
        <v>0</v>
      </c>
      <c r="Z298" s="285">
        <v>0</v>
      </c>
      <c r="AA298" s="285">
        <v>0</v>
      </c>
      <c r="AB298" s="285">
        <v>0</v>
      </c>
      <c r="AC298" s="285">
        <v>0</v>
      </c>
      <c r="AD298" s="285">
        <v>0</v>
      </c>
      <c r="AE298" s="285">
        <v>0</v>
      </c>
      <c r="AF298" s="285">
        <v>0</v>
      </c>
      <c r="AG298" s="285">
        <v>0</v>
      </c>
      <c r="AH298" s="285">
        <v>0</v>
      </c>
      <c r="AI298" s="285">
        <v>0</v>
      </c>
      <c r="AJ298" s="285">
        <v>0</v>
      </c>
      <c r="AK298" s="285"/>
      <c r="AL298" s="285"/>
      <c r="AM298" s="285"/>
      <c r="AN298" s="285"/>
      <c r="AO298" s="285"/>
      <c r="AP298" s="285"/>
      <c r="AQ298" s="285"/>
      <c r="AR298" s="285"/>
      <c r="AS298" s="285"/>
      <c r="AT298" s="285"/>
      <c r="AU298" s="285"/>
      <c r="AV298" s="285"/>
      <c r="AW298" s="285"/>
      <c r="AX298" s="285"/>
      <c r="AY298" s="285"/>
      <c r="AZ298" s="285"/>
      <c r="BA298" s="285"/>
      <c r="BB298" s="285"/>
      <c r="BC298" s="285"/>
      <c r="BD298" s="285"/>
      <c r="BE298" s="285"/>
      <c r="BF298" s="285"/>
      <c r="BG298" s="285"/>
      <c r="BH298" s="285"/>
      <c r="BI298" s="285"/>
      <c r="BJ298" s="285"/>
      <c r="BK298" s="285">
        <v>4491</v>
      </c>
      <c r="BL298" s="285">
        <v>0</v>
      </c>
      <c r="BM298" s="285">
        <v>0</v>
      </c>
      <c r="BN298" s="285">
        <v>0</v>
      </c>
      <c r="BO298" s="285">
        <v>0</v>
      </c>
      <c r="BP298" s="285">
        <v>0</v>
      </c>
      <c r="BQ298" s="285">
        <v>0</v>
      </c>
      <c r="BR298" s="285">
        <v>0</v>
      </c>
      <c r="BS298" s="285">
        <v>0</v>
      </c>
      <c r="BT298" s="285">
        <v>0</v>
      </c>
      <c r="BU298" s="283"/>
      <c r="BV298" s="283"/>
      <c r="BW298" s="283"/>
      <c r="BX298" s="283"/>
      <c r="BY298" s="283"/>
      <c r="BZ298" s="285">
        <v>0</v>
      </c>
      <c r="CA298" s="285">
        <v>0</v>
      </c>
      <c r="CB298" s="285">
        <v>13082</v>
      </c>
      <c r="CC298" s="285">
        <v>0</v>
      </c>
      <c r="CD298" s="285">
        <v>0</v>
      </c>
      <c r="CE298" s="285">
        <v>0</v>
      </c>
      <c r="CF298" s="285">
        <v>0</v>
      </c>
      <c r="CG298" s="285">
        <v>0</v>
      </c>
      <c r="CH298" s="283"/>
      <c r="CI298" s="286" t="str">
        <f t="shared" si="74"/>
        <v>Small</v>
      </c>
      <c r="CJ298" s="283"/>
      <c r="CK298" s="283"/>
      <c r="CN298"/>
    </row>
    <row r="299" spans="1:92" s="201" customFormat="1">
      <c r="A299" s="283" t="s">
        <v>137</v>
      </c>
      <c r="B299" s="209" t="s">
        <v>448</v>
      </c>
      <c r="C299" s="209" t="s">
        <v>77</v>
      </c>
      <c r="D299" s="565">
        <v>2022</v>
      </c>
      <c r="E299" s="284">
        <f t="shared" si="60"/>
        <v>0</v>
      </c>
      <c r="F299" s="284">
        <f t="shared" si="61"/>
        <v>0</v>
      </c>
      <c r="G299" s="284">
        <f t="shared" si="62"/>
        <v>0</v>
      </c>
      <c r="H299" s="284">
        <f t="shared" si="63"/>
        <v>0</v>
      </c>
      <c r="I299" s="284">
        <f t="shared" si="64"/>
        <v>0</v>
      </c>
      <c r="J299" s="284">
        <f t="shared" si="65"/>
        <v>1607107</v>
      </c>
      <c r="K299" s="284">
        <f t="shared" si="66"/>
        <v>1607107</v>
      </c>
      <c r="L299" s="284">
        <f t="shared" si="67"/>
        <v>1607107</v>
      </c>
      <c r="M299" s="284">
        <f t="shared" si="68"/>
        <v>0</v>
      </c>
      <c r="N299" s="284">
        <f t="shared" si="69"/>
        <v>0</v>
      </c>
      <c r="O299" s="284">
        <f t="shared" si="70"/>
        <v>1607107</v>
      </c>
      <c r="P299" s="284">
        <f t="shared" si="71"/>
        <v>1607107</v>
      </c>
      <c r="Q299" s="284">
        <f t="shared" si="72"/>
        <v>1607107</v>
      </c>
      <c r="R299" s="284">
        <f t="shared" si="73"/>
        <v>1607107</v>
      </c>
      <c r="S299" s="285">
        <v>0</v>
      </c>
      <c r="T299" s="285">
        <v>0</v>
      </c>
      <c r="U299" s="285">
        <v>0</v>
      </c>
      <c r="V299" s="285">
        <v>0</v>
      </c>
      <c r="W299" s="285">
        <v>0</v>
      </c>
      <c r="X299" s="285">
        <v>0</v>
      </c>
      <c r="Y299" s="285">
        <v>0</v>
      </c>
      <c r="Z299" s="285">
        <v>0</v>
      </c>
      <c r="AA299" s="285">
        <v>0</v>
      </c>
      <c r="AB299" s="285">
        <v>0</v>
      </c>
      <c r="AC299" s="285">
        <v>0</v>
      </c>
      <c r="AD299" s="285">
        <v>0</v>
      </c>
      <c r="AE299" s="285">
        <v>0</v>
      </c>
      <c r="AF299" s="285">
        <v>0</v>
      </c>
      <c r="AG299" s="285">
        <v>0</v>
      </c>
      <c r="AH299" s="285">
        <v>0</v>
      </c>
      <c r="AI299" s="285">
        <v>0</v>
      </c>
      <c r="AJ299" s="285">
        <v>0</v>
      </c>
      <c r="AK299" s="285"/>
      <c r="AL299" s="285"/>
      <c r="AM299" s="285"/>
      <c r="AN299" s="285"/>
      <c r="AO299" s="285"/>
      <c r="AP299" s="285"/>
      <c r="AQ299" s="285"/>
      <c r="AR299" s="285"/>
      <c r="AS299" s="285"/>
      <c r="AT299" s="285"/>
      <c r="AU299" s="285"/>
      <c r="AV299" s="285"/>
      <c r="AW299" s="285"/>
      <c r="AX299" s="285"/>
      <c r="AY299" s="285"/>
      <c r="AZ299" s="285"/>
      <c r="BA299" s="285"/>
      <c r="BB299" s="285"/>
      <c r="BC299" s="285"/>
      <c r="BD299" s="285"/>
      <c r="BE299" s="285"/>
      <c r="BF299" s="285"/>
      <c r="BG299" s="285"/>
      <c r="BH299" s="285"/>
      <c r="BI299" s="285"/>
      <c r="BJ299" s="285"/>
      <c r="BK299" s="285">
        <v>0</v>
      </c>
      <c r="BL299" s="285">
        <v>0</v>
      </c>
      <c r="BM299" s="285">
        <v>0</v>
      </c>
      <c r="BN299" s="285">
        <v>0</v>
      </c>
      <c r="BO299" s="285">
        <v>1607107</v>
      </c>
      <c r="BP299" s="285">
        <v>0</v>
      </c>
      <c r="BQ299" s="285">
        <v>0</v>
      </c>
      <c r="BR299" s="285">
        <v>0</v>
      </c>
      <c r="BS299" s="285">
        <v>0</v>
      </c>
      <c r="BT299" s="285">
        <v>0</v>
      </c>
      <c r="BU299" s="283"/>
      <c r="BV299" s="283"/>
      <c r="BW299" s="283"/>
      <c r="BX299" s="283"/>
      <c r="BY299" s="283"/>
      <c r="BZ299" s="285">
        <v>0</v>
      </c>
      <c r="CA299" s="285">
        <v>0</v>
      </c>
      <c r="CB299" s="285">
        <v>0</v>
      </c>
      <c r="CC299" s="285">
        <v>0</v>
      </c>
      <c r="CD299" s="285">
        <v>0</v>
      </c>
      <c r="CE299" s="285">
        <v>0</v>
      </c>
      <c r="CF299" s="285">
        <v>0</v>
      </c>
      <c r="CG299" s="285">
        <v>0</v>
      </c>
      <c r="CH299" s="283"/>
      <c r="CI299" s="286" t="str">
        <f t="shared" si="74"/>
        <v>Large</v>
      </c>
      <c r="CJ299" s="283"/>
      <c r="CK299" s="283"/>
      <c r="CN299"/>
    </row>
    <row r="300" spans="1:92" s="201" customFormat="1">
      <c r="A300" s="283" t="s">
        <v>219</v>
      </c>
      <c r="B300" s="209" t="s">
        <v>512</v>
      </c>
      <c r="C300" s="209" t="s">
        <v>77</v>
      </c>
      <c r="D300" s="565">
        <v>2022</v>
      </c>
      <c r="E300" s="284">
        <f t="shared" si="60"/>
        <v>0</v>
      </c>
      <c r="F300" s="284">
        <f t="shared" si="61"/>
        <v>0</v>
      </c>
      <c r="G300" s="284">
        <f t="shared" si="62"/>
        <v>0</v>
      </c>
      <c r="H300" s="284">
        <f t="shared" si="63"/>
        <v>0</v>
      </c>
      <c r="I300" s="284">
        <f t="shared" si="64"/>
        <v>8</v>
      </c>
      <c r="J300" s="284">
        <f t="shared" si="65"/>
        <v>0</v>
      </c>
      <c r="K300" s="284">
        <f t="shared" si="66"/>
        <v>8</v>
      </c>
      <c r="L300" s="284">
        <f t="shared" si="67"/>
        <v>8</v>
      </c>
      <c r="M300" s="284">
        <f t="shared" si="68"/>
        <v>0</v>
      </c>
      <c r="N300" s="284">
        <f t="shared" si="69"/>
        <v>0</v>
      </c>
      <c r="O300" s="284">
        <f t="shared" si="70"/>
        <v>8</v>
      </c>
      <c r="P300" s="284">
        <f t="shared" si="71"/>
        <v>8</v>
      </c>
      <c r="Q300" s="284">
        <f t="shared" si="72"/>
        <v>8</v>
      </c>
      <c r="R300" s="284">
        <f t="shared" si="73"/>
        <v>8</v>
      </c>
      <c r="S300" s="285">
        <v>0</v>
      </c>
      <c r="T300" s="285">
        <v>0</v>
      </c>
      <c r="U300" s="285">
        <v>0</v>
      </c>
      <c r="V300" s="285">
        <v>0</v>
      </c>
      <c r="W300" s="285">
        <v>0</v>
      </c>
      <c r="X300" s="285">
        <v>0</v>
      </c>
      <c r="Y300" s="285">
        <v>0</v>
      </c>
      <c r="Z300" s="285">
        <v>0</v>
      </c>
      <c r="AA300" s="285">
        <v>0</v>
      </c>
      <c r="AB300" s="285">
        <v>0</v>
      </c>
      <c r="AC300" s="285">
        <v>0</v>
      </c>
      <c r="AD300" s="285">
        <v>0</v>
      </c>
      <c r="AE300" s="285">
        <v>0</v>
      </c>
      <c r="AF300" s="285">
        <v>0</v>
      </c>
      <c r="AG300" s="285">
        <v>0</v>
      </c>
      <c r="AH300" s="285">
        <v>0</v>
      </c>
      <c r="AI300" s="285">
        <v>0</v>
      </c>
      <c r="AJ300" s="285">
        <v>0</v>
      </c>
      <c r="AK300" s="285"/>
      <c r="AL300" s="285"/>
      <c r="AM300" s="285"/>
      <c r="AN300" s="285"/>
      <c r="AO300" s="285"/>
      <c r="AP300" s="285"/>
      <c r="AQ300" s="285"/>
      <c r="AR300" s="285"/>
      <c r="AS300" s="285"/>
      <c r="AT300" s="285"/>
      <c r="AU300" s="285"/>
      <c r="AV300" s="285"/>
      <c r="AW300" s="285"/>
      <c r="AX300" s="285"/>
      <c r="AY300" s="285"/>
      <c r="AZ300" s="285"/>
      <c r="BA300" s="285"/>
      <c r="BB300" s="285"/>
      <c r="BC300" s="285"/>
      <c r="BD300" s="285"/>
      <c r="BE300" s="285"/>
      <c r="BF300" s="285"/>
      <c r="BG300" s="285"/>
      <c r="BH300" s="285"/>
      <c r="BI300" s="285"/>
      <c r="BJ300" s="285"/>
      <c r="BK300" s="285">
        <v>8</v>
      </c>
      <c r="BL300" s="285">
        <v>0</v>
      </c>
      <c r="BM300" s="285">
        <v>0</v>
      </c>
      <c r="BN300" s="285">
        <v>0</v>
      </c>
      <c r="BO300" s="285">
        <v>0</v>
      </c>
      <c r="BP300" s="285">
        <v>0</v>
      </c>
      <c r="BQ300" s="285">
        <v>0</v>
      </c>
      <c r="BR300" s="285">
        <v>0</v>
      </c>
      <c r="BS300" s="285">
        <v>0</v>
      </c>
      <c r="BT300" s="285">
        <v>0</v>
      </c>
      <c r="BU300" s="283"/>
      <c r="BV300" s="283"/>
      <c r="BW300" s="283"/>
      <c r="BX300" s="283"/>
      <c r="BY300" s="283"/>
      <c r="BZ300" s="285">
        <v>0</v>
      </c>
      <c r="CA300" s="285">
        <v>0</v>
      </c>
      <c r="CB300" s="285">
        <v>0</v>
      </c>
      <c r="CC300" s="285">
        <v>0</v>
      </c>
      <c r="CD300" s="285">
        <v>0</v>
      </c>
      <c r="CE300" s="285">
        <v>0</v>
      </c>
      <c r="CF300" s="285">
        <v>0</v>
      </c>
      <c r="CG300" s="285">
        <v>0</v>
      </c>
      <c r="CH300" s="283"/>
      <c r="CI300" s="286" t="str">
        <f t="shared" si="74"/>
        <v>Small</v>
      </c>
      <c r="CJ300" s="283"/>
      <c r="CK300" s="283"/>
      <c r="CN300"/>
    </row>
    <row r="301" spans="1:92" s="201" customFormat="1">
      <c r="A301" s="283" t="s">
        <v>215</v>
      </c>
      <c r="B301" s="209" t="s">
        <v>513</v>
      </c>
      <c r="C301" s="209" t="s">
        <v>77</v>
      </c>
      <c r="D301" s="565">
        <v>2022</v>
      </c>
      <c r="E301" s="284">
        <f t="shared" si="60"/>
        <v>0</v>
      </c>
      <c r="F301" s="284">
        <f t="shared" si="61"/>
        <v>0</v>
      </c>
      <c r="G301" s="284">
        <f t="shared" si="62"/>
        <v>0</v>
      </c>
      <c r="H301" s="284">
        <f t="shared" si="63"/>
        <v>0</v>
      </c>
      <c r="I301" s="284">
        <f t="shared" si="64"/>
        <v>14993</v>
      </c>
      <c r="J301" s="284">
        <f t="shared" si="65"/>
        <v>0</v>
      </c>
      <c r="K301" s="284">
        <f t="shared" si="66"/>
        <v>14993</v>
      </c>
      <c r="L301" s="284">
        <f t="shared" si="67"/>
        <v>14993</v>
      </c>
      <c r="M301" s="284">
        <f t="shared" si="68"/>
        <v>0</v>
      </c>
      <c r="N301" s="284">
        <f t="shared" si="69"/>
        <v>0</v>
      </c>
      <c r="O301" s="284">
        <f t="shared" si="70"/>
        <v>14993</v>
      </c>
      <c r="P301" s="284">
        <f t="shared" si="71"/>
        <v>14993</v>
      </c>
      <c r="Q301" s="284">
        <f t="shared" si="72"/>
        <v>14993</v>
      </c>
      <c r="R301" s="284">
        <f t="shared" si="73"/>
        <v>14993</v>
      </c>
      <c r="S301" s="285">
        <v>0</v>
      </c>
      <c r="T301" s="285">
        <v>0</v>
      </c>
      <c r="U301" s="285">
        <v>0</v>
      </c>
      <c r="V301" s="285">
        <v>0</v>
      </c>
      <c r="W301" s="285">
        <v>0</v>
      </c>
      <c r="X301" s="285">
        <v>0</v>
      </c>
      <c r="Y301" s="285">
        <v>0</v>
      </c>
      <c r="Z301" s="285">
        <v>0</v>
      </c>
      <c r="AA301" s="285">
        <v>0</v>
      </c>
      <c r="AB301" s="285">
        <v>0</v>
      </c>
      <c r="AC301" s="285">
        <v>0</v>
      </c>
      <c r="AD301" s="285">
        <v>0</v>
      </c>
      <c r="AE301" s="285">
        <v>0</v>
      </c>
      <c r="AF301" s="285">
        <v>0</v>
      </c>
      <c r="AG301" s="285">
        <v>0</v>
      </c>
      <c r="AH301" s="285">
        <v>0</v>
      </c>
      <c r="AI301" s="285">
        <v>0</v>
      </c>
      <c r="AJ301" s="285">
        <v>0</v>
      </c>
      <c r="AK301" s="285"/>
      <c r="AL301" s="285"/>
      <c r="AM301" s="285"/>
      <c r="AN301" s="285"/>
      <c r="AO301" s="285"/>
      <c r="AP301" s="285"/>
      <c r="AQ301" s="285"/>
      <c r="AR301" s="285"/>
      <c r="AS301" s="285"/>
      <c r="AT301" s="285"/>
      <c r="AU301" s="285"/>
      <c r="AV301" s="285"/>
      <c r="AW301" s="285"/>
      <c r="AX301" s="285"/>
      <c r="AY301" s="285"/>
      <c r="AZ301" s="285"/>
      <c r="BA301" s="285"/>
      <c r="BB301" s="285"/>
      <c r="BC301" s="285"/>
      <c r="BD301" s="285"/>
      <c r="BE301" s="285"/>
      <c r="BF301" s="285"/>
      <c r="BG301" s="285"/>
      <c r="BH301" s="285"/>
      <c r="BI301" s="285"/>
      <c r="BJ301" s="285"/>
      <c r="BK301" s="285">
        <v>14993</v>
      </c>
      <c r="BL301" s="285">
        <v>0</v>
      </c>
      <c r="BM301" s="285">
        <v>0</v>
      </c>
      <c r="BN301" s="285">
        <v>0</v>
      </c>
      <c r="BO301" s="285">
        <v>0</v>
      </c>
      <c r="BP301" s="285">
        <v>0</v>
      </c>
      <c r="BQ301" s="285">
        <v>0</v>
      </c>
      <c r="BR301" s="285">
        <v>0</v>
      </c>
      <c r="BS301" s="285">
        <v>0</v>
      </c>
      <c r="BT301" s="285">
        <v>0</v>
      </c>
      <c r="BU301" s="283"/>
      <c r="BV301" s="283"/>
      <c r="BW301" s="283"/>
      <c r="BX301" s="283"/>
      <c r="BY301" s="283"/>
      <c r="BZ301" s="285">
        <v>0</v>
      </c>
      <c r="CA301" s="285">
        <v>0</v>
      </c>
      <c r="CB301" s="285">
        <v>0</v>
      </c>
      <c r="CC301" s="285">
        <v>0</v>
      </c>
      <c r="CD301" s="285">
        <v>0</v>
      </c>
      <c r="CE301" s="285">
        <v>0</v>
      </c>
      <c r="CF301" s="285">
        <v>0</v>
      </c>
      <c r="CG301" s="285">
        <v>0</v>
      </c>
      <c r="CH301" s="283"/>
      <c r="CI301" s="286" t="str">
        <f t="shared" si="74"/>
        <v>Small</v>
      </c>
      <c r="CJ301" s="283"/>
      <c r="CK301" s="283"/>
      <c r="CN301"/>
    </row>
    <row r="302" spans="1:92" s="201" customFormat="1">
      <c r="A302" s="283" t="s">
        <v>127</v>
      </c>
      <c r="B302" s="209" t="s">
        <v>450</v>
      </c>
      <c r="C302" s="209" t="s">
        <v>77</v>
      </c>
      <c r="D302" s="565">
        <v>2022</v>
      </c>
      <c r="E302" s="284">
        <f t="shared" si="60"/>
        <v>762112</v>
      </c>
      <c r="F302" s="284">
        <f t="shared" si="61"/>
        <v>816903</v>
      </c>
      <c r="G302" s="284">
        <f t="shared" si="62"/>
        <v>5322428</v>
      </c>
      <c r="H302" s="284">
        <f t="shared" si="63"/>
        <v>6901443</v>
      </c>
      <c r="I302" s="284">
        <f t="shared" si="64"/>
        <v>1263719</v>
      </c>
      <c r="J302" s="284">
        <f t="shared" si="65"/>
        <v>187327</v>
      </c>
      <c r="K302" s="284">
        <f t="shared" si="66"/>
        <v>1451046</v>
      </c>
      <c r="L302" s="284">
        <f t="shared" si="67"/>
        <v>8352489</v>
      </c>
      <c r="M302" s="284">
        <f t="shared" si="68"/>
        <v>342376</v>
      </c>
      <c r="N302" s="284">
        <f t="shared" si="69"/>
        <v>1046818</v>
      </c>
      <c r="O302" s="284">
        <f t="shared" si="70"/>
        <v>9399307</v>
      </c>
      <c r="P302" s="284">
        <f t="shared" si="71"/>
        <v>8352489</v>
      </c>
      <c r="Q302" s="284">
        <f t="shared" si="72"/>
        <v>9399307</v>
      </c>
      <c r="R302" s="284">
        <f t="shared" si="73"/>
        <v>9399307</v>
      </c>
      <c r="S302" s="285">
        <v>762112</v>
      </c>
      <c r="T302" s="285">
        <v>33176</v>
      </c>
      <c r="U302" s="285">
        <v>816903</v>
      </c>
      <c r="V302" s="285">
        <v>136272</v>
      </c>
      <c r="W302" s="285">
        <v>5322428</v>
      </c>
      <c r="X302" s="285">
        <v>570125</v>
      </c>
      <c r="Y302" s="285">
        <v>0</v>
      </c>
      <c r="Z302" s="285">
        <v>0</v>
      </c>
      <c r="AA302" s="285">
        <v>0</v>
      </c>
      <c r="AB302" s="285">
        <v>0</v>
      </c>
      <c r="AC302" s="285">
        <v>0</v>
      </c>
      <c r="AD302" s="285">
        <v>0</v>
      </c>
      <c r="AE302" s="285">
        <v>0</v>
      </c>
      <c r="AF302" s="285">
        <v>0</v>
      </c>
      <c r="AG302" s="285">
        <v>0</v>
      </c>
      <c r="AH302" s="285">
        <v>0</v>
      </c>
      <c r="AI302" s="285">
        <v>0</v>
      </c>
      <c r="AJ302" s="285">
        <v>0</v>
      </c>
      <c r="AK302" s="285"/>
      <c r="AL302" s="285"/>
      <c r="AM302" s="285"/>
      <c r="AN302" s="285"/>
      <c r="AO302" s="285"/>
      <c r="AP302" s="285"/>
      <c r="AQ302" s="285"/>
      <c r="AR302" s="285"/>
      <c r="AS302" s="285"/>
      <c r="AT302" s="285"/>
      <c r="AU302" s="285"/>
      <c r="AV302" s="285"/>
      <c r="AW302" s="285"/>
      <c r="AX302" s="285"/>
      <c r="AY302" s="285"/>
      <c r="AZ302" s="285"/>
      <c r="BA302" s="285"/>
      <c r="BB302" s="285"/>
      <c r="BC302" s="285"/>
      <c r="BD302" s="285"/>
      <c r="BE302" s="285"/>
      <c r="BF302" s="285"/>
      <c r="BG302" s="285"/>
      <c r="BH302" s="285"/>
      <c r="BI302" s="285"/>
      <c r="BJ302" s="285"/>
      <c r="BK302" s="285">
        <v>1263719</v>
      </c>
      <c r="BL302" s="285">
        <v>0</v>
      </c>
      <c r="BM302" s="285">
        <v>0</v>
      </c>
      <c r="BN302" s="285">
        <v>0</v>
      </c>
      <c r="BO302" s="285">
        <v>187327</v>
      </c>
      <c r="BP302" s="285">
        <v>0</v>
      </c>
      <c r="BQ302" s="285">
        <v>0</v>
      </c>
      <c r="BR302" s="285">
        <v>0</v>
      </c>
      <c r="BS302" s="285">
        <v>0</v>
      </c>
      <c r="BT302" s="285">
        <v>0</v>
      </c>
      <c r="BU302" s="283"/>
      <c r="BV302" s="283"/>
      <c r="BW302" s="283"/>
      <c r="BX302" s="283"/>
      <c r="BY302" s="283"/>
      <c r="BZ302" s="285">
        <v>342376</v>
      </c>
      <c r="CA302" s="285">
        <v>16883</v>
      </c>
      <c r="CB302" s="285">
        <v>704442</v>
      </c>
      <c r="CC302" s="285">
        <v>0</v>
      </c>
      <c r="CD302" s="285">
        <v>0</v>
      </c>
      <c r="CE302" s="285">
        <v>0</v>
      </c>
      <c r="CF302" s="285">
        <v>0</v>
      </c>
      <c r="CG302" s="285">
        <v>0</v>
      </c>
      <c r="CH302" s="283"/>
      <c r="CI302" s="286" t="str">
        <f t="shared" si="74"/>
        <v>Large</v>
      </c>
      <c r="CJ302" s="283"/>
      <c r="CK302" s="283"/>
      <c r="CN302"/>
    </row>
    <row r="303" spans="1:92" s="201" customFormat="1">
      <c r="A303" s="283" t="s">
        <v>167</v>
      </c>
      <c r="B303" s="209" t="s">
        <v>452</v>
      </c>
      <c r="C303" s="209" t="s">
        <v>77</v>
      </c>
      <c r="D303" s="565">
        <v>2022</v>
      </c>
      <c r="E303" s="284">
        <f t="shared" si="60"/>
        <v>0</v>
      </c>
      <c r="F303" s="284">
        <f t="shared" si="61"/>
        <v>0</v>
      </c>
      <c r="G303" s="284">
        <f t="shared" si="62"/>
        <v>0</v>
      </c>
      <c r="H303" s="284">
        <f t="shared" si="63"/>
        <v>0</v>
      </c>
      <c r="I303" s="284">
        <f t="shared" si="64"/>
        <v>0</v>
      </c>
      <c r="J303" s="284">
        <f t="shared" si="65"/>
        <v>336514</v>
      </c>
      <c r="K303" s="284">
        <f t="shared" si="66"/>
        <v>336514</v>
      </c>
      <c r="L303" s="284">
        <f t="shared" si="67"/>
        <v>336514</v>
      </c>
      <c r="M303" s="284">
        <f t="shared" si="68"/>
        <v>0</v>
      </c>
      <c r="N303" s="284">
        <f t="shared" si="69"/>
        <v>0</v>
      </c>
      <c r="O303" s="284">
        <f t="shared" si="70"/>
        <v>336514</v>
      </c>
      <c r="P303" s="284">
        <f t="shared" si="71"/>
        <v>336514</v>
      </c>
      <c r="Q303" s="284">
        <f t="shared" si="72"/>
        <v>336514</v>
      </c>
      <c r="R303" s="284">
        <f t="shared" si="73"/>
        <v>336514</v>
      </c>
      <c r="S303" s="285">
        <v>0</v>
      </c>
      <c r="T303" s="285">
        <v>0</v>
      </c>
      <c r="U303" s="285">
        <v>0</v>
      </c>
      <c r="V303" s="285">
        <v>0</v>
      </c>
      <c r="W303" s="285">
        <v>0</v>
      </c>
      <c r="X303" s="285">
        <v>0</v>
      </c>
      <c r="Y303" s="285">
        <v>0</v>
      </c>
      <c r="Z303" s="285">
        <v>0</v>
      </c>
      <c r="AA303" s="285">
        <v>0</v>
      </c>
      <c r="AB303" s="285">
        <v>0</v>
      </c>
      <c r="AC303" s="285">
        <v>0</v>
      </c>
      <c r="AD303" s="285">
        <v>0</v>
      </c>
      <c r="AE303" s="285">
        <v>0</v>
      </c>
      <c r="AF303" s="285">
        <v>0</v>
      </c>
      <c r="AG303" s="285">
        <v>0</v>
      </c>
      <c r="AH303" s="285">
        <v>0</v>
      </c>
      <c r="AI303" s="285">
        <v>0</v>
      </c>
      <c r="AJ303" s="285">
        <v>0</v>
      </c>
      <c r="AK303" s="285"/>
      <c r="AL303" s="285"/>
      <c r="AM303" s="285"/>
      <c r="AN303" s="285"/>
      <c r="AO303" s="285"/>
      <c r="AP303" s="285"/>
      <c r="AQ303" s="285"/>
      <c r="AR303" s="285"/>
      <c r="AS303" s="285"/>
      <c r="AT303" s="285"/>
      <c r="AU303" s="285"/>
      <c r="AV303" s="285"/>
      <c r="AW303" s="285"/>
      <c r="AX303" s="285"/>
      <c r="AY303" s="285"/>
      <c r="AZ303" s="285"/>
      <c r="BA303" s="285"/>
      <c r="BB303" s="285"/>
      <c r="BC303" s="285"/>
      <c r="BD303" s="285"/>
      <c r="BE303" s="285"/>
      <c r="BF303" s="285"/>
      <c r="BG303" s="285"/>
      <c r="BH303" s="285"/>
      <c r="BI303" s="285"/>
      <c r="BJ303" s="285"/>
      <c r="BK303" s="285">
        <v>0</v>
      </c>
      <c r="BL303" s="285">
        <v>0</v>
      </c>
      <c r="BM303" s="285">
        <v>0</v>
      </c>
      <c r="BN303" s="285">
        <v>0</v>
      </c>
      <c r="BO303" s="285">
        <v>336514</v>
      </c>
      <c r="BP303" s="285">
        <v>0</v>
      </c>
      <c r="BQ303" s="285">
        <v>0</v>
      </c>
      <c r="BR303" s="285">
        <v>0</v>
      </c>
      <c r="BS303" s="285">
        <v>0</v>
      </c>
      <c r="BT303" s="285">
        <v>0</v>
      </c>
      <c r="BU303" s="283"/>
      <c r="BV303" s="283"/>
      <c r="BW303" s="283"/>
      <c r="BX303" s="283"/>
      <c r="BY303" s="283"/>
      <c r="BZ303" s="285">
        <v>0</v>
      </c>
      <c r="CA303" s="285">
        <v>0</v>
      </c>
      <c r="CB303" s="285">
        <v>0</v>
      </c>
      <c r="CC303" s="285">
        <v>0</v>
      </c>
      <c r="CD303" s="285">
        <v>0</v>
      </c>
      <c r="CE303" s="285">
        <v>0</v>
      </c>
      <c r="CF303" s="285">
        <v>0</v>
      </c>
      <c r="CG303" s="285">
        <v>0</v>
      </c>
      <c r="CH303" s="283"/>
      <c r="CI303" s="286" t="str">
        <f t="shared" si="74"/>
        <v>Large</v>
      </c>
      <c r="CJ303" s="283"/>
      <c r="CK303" s="283"/>
      <c r="CN303"/>
    </row>
    <row r="304" spans="1:92" s="201" customFormat="1">
      <c r="A304" s="283" t="s">
        <v>128</v>
      </c>
      <c r="B304" s="209" t="s">
        <v>453</v>
      </c>
      <c r="C304" s="209" t="s">
        <v>77</v>
      </c>
      <c r="D304" s="565">
        <v>2022</v>
      </c>
      <c r="E304" s="284">
        <f t="shared" si="60"/>
        <v>0</v>
      </c>
      <c r="F304" s="284">
        <f t="shared" si="61"/>
        <v>0</v>
      </c>
      <c r="G304" s="284">
        <f t="shared" si="62"/>
        <v>0</v>
      </c>
      <c r="H304" s="284">
        <f t="shared" si="63"/>
        <v>0</v>
      </c>
      <c r="I304" s="284">
        <f t="shared" si="64"/>
        <v>0</v>
      </c>
      <c r="J304" s="284">
        <f t="shared" si="65"/>
        <v>0</v>
      </c>
      <c r="K304" s="284">
        <f t="shared" si="66"/>
        <v>0</v>
      </c>
      <c r="L304" s="284">
        <f t="shared" si="67"/>
        <v>0</v>
      </c>
      <c r="M304" s="284">
        <f t="shared" si="68"/>
        <v>49580</v>
      </c>
      <c r="N304" s="284">
        <f t="shared" si="69"/>
        <v>49580</v>
      </c>
      <c r="O304" s="284">
        <f t="shared" si="70"/>
        <v>49580</v>
      </c>
      <c r="P304" s="284">
        <f t="shared" si="71"/>
        <v>0</v>
      </c>
      <c r="Q304" s="284">
        <f t="shared" si="72"/>
        <v>49580</v>
      </c>
      <c r="R304" s="284">
        <f t="shared" si="73"/>
        <v>49580</v>
      </c>
      <c r="S304" s="285">
        <v>0</v>
      </c>
      <c r="T304" s="285">
        <v>0</v>
      </c>
      <c r="U304" s="285">
        <v>0</v>
      </c>
      <c r="V304" s="285">
        <v>0</v>
      </c>
      <c r="W304" s="285">
        <v>0</v>
      </c>
      <c r="X304" s="285">
        <v>0</v>
      </c>
      <c r="Y304" s="285">
        <v>0</v>
      </c>
      <c r="Z304" s="285">
        <v>0</v>
      </c>
      <c r="AA304" s="285">
        <v>0</v>
      </c>
      <c r="AB304" s="285">
        <v>0</v>
      </c>
      <c r="AC304" s="285">
        <v>0</v>
      </c>
      <c r="AD304" s="285">
        <v>0</v>
      </c>
      <c r="AE304" s="285">
        <v>0</v>
      </c>
      <c r="AF304" s="285">
        <v>0</v>
      </c>
      <c r="AG304" s="285">
        <v>0</v>
      </c>
      <c r="AH304" s="285">
        <v>0</v>
      </c>
      <c r="AI304" s="285">
        <v>0</v>
      </c>
      <c r="AJ304" s="285">
        <v>0</v>
      </c>
      <c r="AK304" s="285"/>
      <c r="AL304" s="285"/>
      <c r="AM304" s="285"/>
      <c r="AN304" s="285"/>
      <c r="AO304" s="285"/>
      <c r="AP304" s="285"/>
      <c r="AQ304" s="285"/>
      <c r="AR304" s="285"/>
      <c r="AS304" s="285"/>
      <c r="AT304" s="285"/>
      <c r="AU304" s="285"/>
      <c r="AV304" s="285"/>
      <c r="AW304" s="285"/>
      <c r="AX304" s="285"/>
      <c r="AY304" s="285"/>
      <c r="AZ304" s="285"/>
      <c r="BA304" s="285"/>
      <c r="BB304" s="285"/>
      <c r="BC304" s="285"/>
      <c r="BD304" s="285"/>
      <c r="BE304" s="285"/>
      <c r="BF304" s="285"/>
      <c r="BG304" s="285"/>
      <c r="BH304" s="285"/>
      <c r="BI304" s="285"/>
      <c r="BJ304" s="285"/>
      <c r="BK304" s="285">
        <v>0</v>
      </c>
      <c r="BL304" s="285">
        <v>0</v>
      </c>
      <c r="BM304" s="285">
        <v>0</v>
      </c>
      <c r="BN304" s="285">
        <v>0</v>
      </c>
      <c r="BO304" s="285">
        <v>0</v>
      </c>
      <c r="BP304" s="285">
        <v>0</v>
      </c>
      <c r="BQ304" s="285">
        <v>0</v>
      </c>
      <c r="BR304" s="285">
        <v>0</v>
      </c>
      <c r="BS304" s="285">
        <v>0</v>
      </c>
      <c r="BT304" s="285">
        <v>0</v>
      </c>
      <c r="BU304" s="283"/>
      <c r="BV304" s="283"/>
      <c r="BW304" s="283"/>
      <c r="BX304" s="283"/>
      <c r="BY304" s="283"/>
      <c r="BZ304" s="285">
        <v>49580</v>
      </c>
      <c r="CA304" s="285">
        <v>0</v>
      </c>
      <c r="CB304" s="285">
        <v>0</v>
      </c>
      <c r="CC304" s="285">
        <v>0</v>
      </c>
      <c r="CD304" s="285">
        <v>0</v>
      </c>
      <c r="CE304" s="285">
        <v>0</v>
      </c>
      <c r="CF304" s="285">
        <v>0</v>
      </c>
      <c r="CG304" s="285">
        <v>0</v>
      </c>
      <c r="CH304" s="283"/>
      <c r="CI304" s="286" t="str">
        <f t="shared" si="74"/>
        <v>Small</v>
      </c>
      <c r="CJ304" s="283"/>
      <c r="CK304" s="283"/>
      <c r="CN304"/>
    </row>
    <row r="305" spans="1:92" s="201" customFormat="1">
      <c r="A305" s="283" t="s">
        <v>128</v>
      </c>
      <c r="B305" s="209" t="s">
        <v>454</v>
      </c>
      <c r="C305" s="209" t="s">
        <v>77</v>
      </c>
      <c r="D305" s="565">
        <v>2022</v>
      </c>
      <c r="E305" s="284">
        <f t="shared" si="60"/>
        <v>112720</v>
      </c>
      <c r="F305" s="284">
        <f t="shared" si="61"/>
        <v>0</v>
      </c>
      <c r="G305" s="284">
        <f t="shared" si="62"/>
        <v>0</v>
      </c>
      <c r="H305" s="284">
        <f t="shared" si="63"/>
        <v>112720</v>
      </c>
      <c r="I305" s="284">
        <f t="shared" si="64"/>
        <v>0</v>
      </c>
      <c r="J305" s="284">
        <f t="shared" si="65"/>
        <v>2603252</v>
      </c>
      <c r="K305" s="284">
        <f t="shared" si="66"/>
        <v>2603252</v>
      </c>
      <c r="L305" s="284">
        <f t="shared" si="67"/>
        <v>2715972</v>
      </c>
      <c r="M305" s="284">
        <f t="shared" si="68"/>
        <v>0</v>
      </c>
      <c r="N305" s="284">
        <f t="shared" si="69"/>
        <v>0</v>
      </c>
      <c r="O305" s="284">
        <f t="shared" si="70"/>
        <v>2715972</v>
      </c>
      <c r="P305" s="284">
        <f t="shared" si="71"/>
        <v>2715972</v>
      </c>
      <c r="Q305" s="284">
        <f t="shared" si="72"/>
        <v>2715972</v>
      </c>
      <c r="R305" s="284">
        <f t="shared" si="73"/>
        <v>2715972</v>
      </c>
      <c r="S305" s="285">
        <v>112720</v>
      </c>
      <c r="T305" s="285">
        <v>0</v>
      </c>
      <c r="U305" s="285">
        <v>0</v>
      </c>
      <c r="V305" s="285">
        <v>0</v>
      </c>
      <c r="W305" s="285">
        <v>0</v>
      </c>
      <c r="X305" s="285">
        <v>0</v>
      </c>
      <c r="Y305" s="285">
        <v>0</v>
      </c>
      <c r="Z305" s="285">
        <v>0</v>
      </c>
      <c r="AA305" s="285">
        <v>0</v>
      </c>
      <c r="AB305" s="285">
        <v>0</v>
      </c>
      <c r="AC305" s="285">
        <v>0</v>
      </c>
      <c r="AD305" s="285">
        <v>0</v>
      </c>
      <c r="AE305" s="285">
        <v>0</v>
      </c>
      <c r="AF305" s="285">
        <v>0</v>
      </c>
      <c r="AG305" s="285">
        <v>0</v>
      </c>
      <c r="AH305" s="285">
        <v>0</v>
      </c>
      <c r="AI305" s="285">
        <v>0</v>
      </c>
      <c r="AJ305" s="285">
        <v>0</v>
      </c>
      <c r="AK305" s="285"/>
      <c r="AL305" s="285"/>
      <c r="AM305" s="285"/>
      <c r="AN305" s="285"/>
      <c r="AO305" s="285"/>
      <c r="AP305" s="285"/>
      <c r="AQ305" s="285"/>
      <c r="AR305" s="285"/>
      <c r="AS305" s="285"/>
      <c r="AT305" s="285"/>
      <c r="AU305" s="285"/>
      <c r="AV305" s="285"/>
      <c r="AW305" s="285"/>
      <c r="AX305" s="285"/>
      <c r="AY305" s="285"/>
      <c r="AZ305" s="285"/>
      <c r="BA305" s="285"/>
      <c r="BB305" s="285"/>
      <c r="BC305" s="285"/>
      <c r="BD305" s="285"/>
      <c r="BE305" s="285"/>
      <c r="BF305" s="285"/>
      <c r="BG305" s="285"/>
      <c r="BH305" s="285"/>
      <c r="BI305" s="285"/>
      <c r="BJ305" s="285"/>
      <c r="BK305" s="285">
        <v>0</v>
      </c>
      <c r="BL305" s="285">
        <v>0</v>
      </c>
      <c r="BM305" s="285">
        <v>0</v>
      </c>
      <c r="BN305" s="285">
        <v>0</v>
      </c>
      <c r="BO305" s="285">
        <v>2603252</v>
      </c>
      <c r="BP305" s="285">
        <v>0</v>
      </c>
      <c r="BQ305" s="285">
        <v>0</v>
      </c>
      <c r="BR305" s="285">
        <v>0</v>
      </c>
      <c r="BS305" s="285">
        <v>0</v>
      </c>
      <c r="BT305" s="285">
        <v>0</v>
      </c>
      <c r="BU305" s="283"/>
      <c r="BV305" s="283"/>
      <c r="BW305" s="283"/>
      <c r="BX305" s="283"/>
      <c r="BY305" s="283"/>
      <c r="BZ305" s="285">
        <v>0</v>
      </c>
      <c r="CA305" s="285">
        <v>0</v>
      </c>
      <c r="CB305" s="285">
        <v>0</v>
      </c>
      <c r="CC305" s="285">
        <v>0</v>
      </c>
      <c r="CD305" s="285">
        <v>0</v>
      </c>
      <c r="CE305" s="285">
        <v>0</v>
      </c>
      <c r="CF305" s="285">
        <v>0</v>
      </c>
      <c r="CG305" s="285">
        <v>0</v>
      </c>
      <c r="CH305" s="283"/>
      <c r="CI305" s="286" t="str">
        <f t="shared" si="74"/>
        <v>Large</v>
      </c>
      <c r="CJ305" s="283"/>
      <c r="CK305" s="283"/>
      <c r="CN305"/>
    </row>
    <row r="306" spans="1:92" s="201" customFormat="1">
      <c r="A306" s="283" t="s">
        <v>238</v>
      </c>
      <c r="B306" s="209" t="s">
        <v>238</v>
      </c>
      <c r="C306" s="209" t="s">
        <v>77</v>
      </c>
      <c r="D306" s="565">
        <v>2022</v>
      </c>
      <c r="E306" s="284">
        <f t="shared" si="60"/>
        <v>0</v>
      </c>
      <c r="F306" s="284">
        <f t="shared" si="61"/>
        <v>0</v>
      </c>
      <c r="G306" s="284">
        <f t="shared" si="62"/>
        <v>0</v>
      </c>
      <c r="H306" s="284">
        <f t="shared" si="63"/>
        <v>0</v>
      </c>
      <c r="I306" s="284">
        <f t="shared" si="64"/>
        <v>0</v>
      </c>
      <c r="J306" s="284">
        <f t="shared" si="65"/>
        <v>0</v>
      </c>
      <c r="K306" s="284">
        <f t="shared" si="66"/>
        <v>0</v>
      </c>
      <c r="L306" s="284">
        <f t="shared" si="67"/>
        <v>0</v>
      </c>
      <c r="M306" s="284">
        <f t="shared" si="68"/>
        <v>0</v>
      </c>
      <c r="N306" s="284">
        <f t="shared" si="69"/>
        <v>615</v>
      </c>
      <c r="O306" s="284">
        <f t="shared" si="70"/>
        <v>615</v>
      </c>
      <c r="P306" s="284">
        <f t="shared" si="71"/>
        <v>0</v>
      </c>
      <c r="Q306" s="284">
        <f t="shared" si="72"/>
        <v>615</v>
      </c>
      <c r="R306" s="284">
        <f t="shared" si="73"/>
        <v>615</v>
      </c>
      <c r="S306" s="285">
        <v>0</v>
      </c>
      <c r="T306" s="285">
        <v>0</v>
      </c>
      <c r="U306" s="285">
        <v>0</v>
      </c>
      <c r="V306" s="285">
        <v>0</v>
      </c>
      <c r="W306" s="285">
        <v>0</v>
      </c>
      <c r="X306" s="285">
        <v>0</v>
      </c>
      <c r="Y306" s="285">
        <v>0</v>
      </c>
      <c r="Z306" s="285">
        <v>0</v>
      </c>
      <c r="AA306" s="285">
        <v>0</v>
      </c>
      <c r="AB306" s="285">
        <v>0</v>
      </c>
      <c r="AC306" s="285">
        <v>0</v>
      </c>
      <c r="AD306" s="285">
        <v>0</v>
      </c>
      <c r="AE306" s="285">
        <v>0</v>
      </c>
      <c r="AF306" s="285">
        <v>0</v>
      </c>
      <c r="AG306" s="285">
        <v>0</v>
      </c>
      <c r="AH306" s="285">
        <v>0</v>
      </c>
      <c r="AI306" s="285">
        <v>0</v>
      </c>
      <c r="AJ306" s="285">
        <v>0</v>
      </c>
      <c r="AK306" s="285"/>
      <c r="AL306" s="285"/>
      <c r="AM306" s="285"/>
      <c r="AN306" s="285"/>
      <c r="AO306" s="285"/>
      <c r="AP306" s="285"/>
      <c r="AQ306" s="285"/>
      <c r="AR306" s="285"/>
      <c r="AS306" s="285"/>
      <c r="AT306" s="285"/>
      <c r="AU306" s="285"/>
      <c r="AV306" s="285"/>
      <c r="AW306" s="285"/>
      <c r="AX306" s="285"/>
      <c r="AY306" s="285"/>
      <c r="AZ306" s="285"/>
      <c r="BA306" s="285"/>
      <c r="BB306" s="285"/>
      <c r="BC306" s="285"/>
      <c r="BD306" s="285"/>
      <c r="BE306" s="285"/>
      <c r="BF306" s="285"/>
      <c r="BG306" s="285"/>
      <c r="BH306" s="285"/>
      <c r="BI306" s="285"/>
      <c r="BJ306" s="285"/>
      <c r="BK306" s="285">
        <v>0</v>
      </c>
      <c r="BL306" s="285">
        <v>0</v>
      </c>
      <c r="BM306" s="285">
        <v>0</v>
      </c>
      <c r="BN306" s="285">
        <v>0</v>
      </c>
      <c r="BO306" s="285">
        <v>0</v>
      </c>
      <c r="BP306" s="285">
        <v>0</v>
      </c>
      <c r="BQ306" s="285">
        <v>0</v>
      </c>
      <c r="BR306" s="285">
        <v>0</v>
      </c>
      <c r="BS306" s="285">
        <v>0</v>
      </c>
      <c r="BT306" s="285">
        <v>0</v>
      </c>
      <c r="BU306" s="283"/>
      <c r="BV306" s="283"/>
      <c r="BW306" s="283"/>
      <c r="BX306" s="283"/>
      <c r="BY306" s="283"/>
      <c r="BZ306" s="285">
        <v>0</v>
      </c>
      <c r="CA306" s="285">
        <v>0</v>
      </c>
      <c r="CB306" s="285">
        <v>615</v>
      </c>
      <c r="CC306" s="285">
        <v>0</v>
      </c>
      <c r="CD306" s="285">
        <v>0</v>
      </c>
      <c r="CE306" s="285">
        <v>0</v>
      </c>
      <c r="CF306" s="285">
        <v>0</v>
      </c>
      <c r="CG306" s="285">
        <v>0</v>
      </c>
      <c r="CH306" s="283"/>
      <c r="CI306" s="286" t="str">
        <f t="shared" si="74"/>
        <v>Small</v>
      </c>
      <c r="CJ306" s="283"/>
      <c r="CK306" s="283"/>
      <c r="CN306"/>
    </row>
    <row r="307" spans="1:92" s="201" customFormat="1">
      <c r="A307" s="283" t="s">
        <v>220</v>
      </c>
      <c r="B307" s="209" t="s">
        <v>468</v>
      </c>
      <c r="C307" s="209" t="s">
        <v>77</v>
      </c>
      <c r="D307" s="565">
        <v>2022</v>
      </c>
      <c r="E307" s="284">
        <f t="shared" si="60"/>
        <v>0</v>
      </c>
      <c r="F307" s="284">
        <f t="shared" si="61"/>
        <v>0</v>
      </c>
      <c r="G307" s="284">
        <f t="shared" si="62"/>
        <v>0</v>
      </c>
      <c r="H307" s="284">
        <f t="shared" si="63"/>
        <v>0</v>
      </c>
      <c r="I307" s="284">
        <f t="shared" si="64"/>
        <v>0</v>
      </c>
      <c r="J307" s="284">
        <f t="shared" si="65"/>
        <v>0</v>
      </c>
      <c r="K307" s="284">
        <f t="shared" si="66"/>
        <v>0</v>
      </c>
      <c r="L307" s="284">
        <f t="shared" si="67"/>
        <v>0</v>
      </c>
      <c r="M307" s="284">
        <f t="shared" si="68"/>
        <v>0</v>
      </c>
      <c r="N307" s="284">
        <f t="shared" si="69"/>
        <v>12574</v>
      </c>
      <c r="O307" s="284">
        <f t="shared" si="70"/>
        <v>12574</v>
      </c>
      <c r="P307" s="284">
        <f t="shared" si="71"/>
        <v>0</v>
      </c>
      <c r="Q307" s="284">
        <f t="shared" si="72"/>
        <v>12574</v>
      </c>
      <c r="R307" s="284">
        <f t="shared" si="73"/>
        <v>12574</v>
      </c>
      <c r="S307" s="285">
        <v>0</v>
      </c>
      <c r="T307" s="285">
        <v>0</v>
      </c>
      <c r="U307" s="285">
        <v>0</v>
      </c>
      <c r="V307" s="285">
        <v>0</v>
      </c>
      <c r="W307" s="285">
        <v>0</v>
      </c>
      <c r="X307" s="285">
        <v>0</v>
      </c>
      <c r="Y307" s="285">
        <v>0</v>
      </c>
      <c r="Z307" s="285">
        <v>0</v>
      </c>
      <c r="AA307" s="285">
        <v>0</v>
      </c>
      <c r="AB307" s="285">
        <v>0</v>
      </c>
      <c r="AC307" s="285">
        <v>0</v>
      </c>
      <c r="AD307" s="285">
        <v>0</v>
      </c>
      <c r="AE307" s="285">
        <v>0</v>
      </c>
      <c r="AF307" s="285">
        <v>0</v>
      </c>
      <c r="AG307" s="285">
        <v>0</v>
      </c>
      <c r="AH307" s="285">
        <v>0</v>
      </c>
      <c r="AI307" s="285">
        <v>0</v>
      </c>
      <c r="AJ307" s="285">
        <v>0</v>
      </c>
      <c r="AK307" s="285"/>
      <c r="AL307" s="285"/>
      <c r="AM307" s="285"/>
      <c r="AN307" s="285"/>
      <c r="AO307" s="285"/>
      <c r="AP307" s="285"/>
      <c r="AQ307" s="285"/>
      <c r="AR307" s="285"/>
      <c r="AS307" s="285"/>
      <c r="AT307" s="285"/>
      <c r="AU307" s="285"/>
      <c r="AV307" s="285"/>
      <c r="AW307" s="285"/>
      <c r="AX307" s="285"/>
      <c r="AY307" s="285"/>
      <c r="AZ307" s="285"/>
      <c r="BA307" s="285"/>
      <c r="BB307" s="285"/>
      <c r="BC307" s="285"/>
      <c r="BD307" s="285"/>
      <c r="BE307" s="285"/>
      <c r="BF307" s="285"/>
      <c r="BG307" s="285"/>
      <c r="BH307" s="285"/>
      <c r="BI307" s="285"/>
      <c r="BJ307" s="285"/>
      <c r="BK307" s="285">
        <v>0</v>
      </c>
      <c r="BL307" s="285">
        <v>0</v>
      </c>
      <c r="BM307" s="285">
        <v>0</v>
      </c>
      <c r="BN307" s="285">
        <v>0</v>
      </c>
      <c r="BO307" s="285">
        <v>0</v>
      </c>
      <c r="BP307" s="285">
        <v>0</v>
      </c>
      <c r="BQ307" s="285">
        <v>0</v>
      </c>
      <c r="BR307" s="285">
        <v>0</v>
      </c>
      <c r="BS307" s="285">
        <v>0</v>
      </c>
      <c r="BT307" s="285">
        <v>0</v>
      </c>
      <c r="BU307" s="283"/>
      <c r="BV307" s="283"/>
      <c r="BW307" s="283"/>
      <c r="BX307" s="283"/>
      <c r="BY307" s="283"/>
      <c r="BZ307" s="285">
        <v>0</v>
      </c>
      <c r="CA307" s="285">
        <v>0</v>
      </c>
      <c r="CB307" s="285">
        <v>12574</v>
      </c>
      <c r="CC307" s="285">
        <v>0</v>
      </c>
      <c r="CD307" s="285">
        <v>0</v>
      </c>
      <c r="CE307" s="285">
        <v>0</v>
      </c>
      <c r="CF307" s="285">
        <v>0</v>
      </c>
      <c r="CG307" s="285">
        <v>0</v>
      </c>
      <c r="CH307" s="283"/>
      <c r="CI307" s="286" t="str">
        <f t="shared" si="74"/>
        <v>Small</v>
      </c>
      <c r="CJ307" s="283"/>
      <c r="CK307" s="283"/>
      <c r="CN307"/>
    </row>
    <row r="308" spans="1:92" s="201" customFormat="1">
      <c r="A308" s="283" t="s">
        <v>174</v>
      </c>
      <c r="B308" s="209" t="s">
        <v>174</v>
      </c>
      <c r="C308" s="209" t="s">
        <v>77</v>
      </c>
      <c r="D308" s="565">
        <v>2022</v>
      </c>
      <c r="E308" s="284">
        <f t="shared" si="60"/>
        <v>0</v>
      </c>
      <c r="F308" s="284">
        <f t="shared" si="61"/>
        <v>7391</v>
      </c>
      <c r="G308" s="284">
        <f t="shared" si="62"/>
        <v>6739</v>
      </c>
      <c r="H308" s="284">
        <f t="shared" si="63"/>
        <v>14130</v>
      </c>
      <c r="I308" s="284">
        <f t="shared" si="64"/>
        <v>0</v>
      </c>
      <c r="J308" s="284">
        <f t="shared" si="65"/>
        <v>0</v>
      </c>
      <c r="K308" s="284">
        <f t="shared" si="66"/>
        <v>0</v>
      </c>
      <c r="L308" s="284">
        <f t="shared" si="67"/>
        <v>14130</v>
      </c>
      <c r="M308" s="284">
        <f t="shared" si="68"/>
        <v>1571</v>
      </c>
      <c r="N308" s="284">
        <f t="shared" si="69"/>
        <v>1571</v>
      </c>
      <c r="O308" s="284">
        <f t="shared" si="70"/>
        <v>15701</v>
      </c>
      <c r="P308" s="284">
        <f t="shared" si="71"/>
        <v>14130</v>
      </c>
      <c r="Q308" s="284">
        <f t="shared" si="72"/>
        <v>15701</v>
      </c>
      <c r="R308" s="284">
        <f t="shared" si="73"/>
        <v>15701</v>
      </c>
      <c r="S308" s="285">
        <v>0</v>
      </c>
      <c r="T308" s="285">
        <v>0</v>
      </c>
      <c r="U308" s="285">
        <v>7391</v>
      </c>
      <c r="V308" s="285">
        <v>0</v>
      </c>
      <c r="W308" s="285">
        <v>6739</v>
      </c>
      <c r="X308" s="285">
        <v>0</v>
      </c>
      <c r="Y308" s="285">
        <v>0</v>
      </c>
      <c r="Z308" s="285">
        <v>0</v>
      </c>
      <c r="AA308" s="285">
        <v>0</v>
      </c>
      <c r="AB308" s="285">
        <v>0</v>
      </c>
      <c r="AC308" s="285">
        <v>0</v>
      </c>
      <c r="AD308" s="285">
        <v>0</v>
      </c>
      <c r="AE308" s="285">
        <v>0</v>
      </c>
      <c r="AF308" s="285">
        <v>0</v>
      </c>
      <c r="AG308" s="285">
        <v>0</v>
      </c>
      <c r="AH308" s="285">
        <v>0</v>
      </c>
      <c r="AI308" s="285">
        <v>0</v>
      </c>
      <c r="AJ308" s="285">
        <v>0</v>
      </c>
      <c r="AK308" s="285"/>
      <c r="AL308" s="285"/>
      <c r="AM308" s="285"/>
      <c r="AN308" s="285"/>
      <c r="AO308" s="285"/>
      <c r="AP308" s="285"/>
      <c r="AQ308" s="285"/>
      <c r="AR308" s="285"/>
      <c r="AS308" s="285"/>
      <c r="AT308" s="285"/>
      <c r="AU308" s="285"/>
      <c r="AV308" s="285"/>
      <c r="AW308" s="285"/>
      <c r="AX308" s="285"/>
      <c r="AY308" s="285"/>
      <c r="AZ308" s="285"/>
      <c r="BA308" s="285"/>
      <c r="BB308" s="285"/>
      <c r="BC308" s="285"/>
      <c r="BD308" s="285"/>
      <c r="BE308" s="285"/>
      <c r="BF308" s="285"/>
      <c r="BG308" s="285"/>
      <c r="BH308" s="285"/>
      <c r="BI308" s="285"/>
      <c r="BJ308" s="285"/>
      <c r="BK308" s="285">
        <v>0</v>
      </c>
      <c r="BL308" s="285">
        <v>0</v>
      </c>
      <c r="BM308" s="285">
        <v>0</v>
      </c>
      <c r="BN308" s="285">
        <v>0</v>
      </c>
      <c r="BO308" s="285">
        <v>0</v>
      </c>
      <c r="BP308" s="285">
        <v>0</v>
      </c>
      <c r="BQ308" s="285">
        <v>0</v>
      </c>
      <c r="BR308" s="285">
        <v>0</v>
      </c>
      <c r="BS308" s="285">
        <v>0</v>
      </c>
      <c r="BT308" s="285">
        <v>0</v>
      </c>
      <c r="BU308" s="283"/>
      <c r="BV308" s="283"/>
      <c r="BW308" s="283"/>
      <c r="BX308" s="283"/>
      <c r="BY308" s="283"/>
      <c r="BZ308" s="285">
        <v>1571</v>
      </c>
      <c r="CA308" s="285">
        <v>0</v>
      </c>
      <c r="CB308" s="285">
        <v>0</v>
      </c>
      <c r="CC308" s="285">
        <v>0</v>
      </c>
      <c r="CD308" s="285">
        <v>0</v>
      </c>
      <c r="CE308" s="285">
        <v>0</v>
      </c>
      <c r="CF308" s="285">
        <v>0</v>
      </c>
      <c r="CG308" s="285">
        <v>0</v>
      </c>
      <c r="CH308" s="283"/>
      <c r="CI308" s="286" t="str">
        <f t="shared" si="74"/>
        <v>Small</v>
      </c>
      <c r="CJ308" s="283"/>
      <c r="CK308" s="283"/>
      <c r="CN308"/>
    </row>
    <row r="309" spans="1:92" s="201" customFormat="1">
      <c r="A309" s="283" t="s">
        <v>173</v>
      </c>
      <c r="B309" s="209" t="s">
        <v>173</v>
      </c>
      <c r="C309" s="209" t="s">
        <v>77</v>
      </c>
      <c r="D309" s="565">
        <v>2022</v>
      </c>
      <c r="E309" s="284">
        <f t="shared" si="60"/>
        <v>0</v>
      </c>
      <c r="F309" s="284">
        <f t="shared" si="61"/>
        <v>0</v>
      </c>
      <c r="G309" s="284">
        <f t="shared" si="62"/>
        <v>281</v>
      </c>
      <c r="H309" s="284">
        <f t="shared" si="63"/>
        <v>281</v>
      </c>
      <c r="I309" s="284">
        <f t="shared" si="64"/>
        <v>0</v>
      </c>
      <c r="J309" s="284">
        <f t="shared" si="65"/>
        <v>0</v>
      </c>
      <c r="K309" s="284">
        <f t="shared" si="66"/>
        <v>0</v>
      </c>
      <c r="L309" s="284">
        <f t="shared" si="67"/>
        <v>281</v>
      </c>
      <c r="M309" s="284">
        <f t="shared" si="68"/>
        <v>0</v>
      </c>
      <c r="N309" s="284">
        <f t="shared" si="69"/>
        <v>70051</v>
      </c>
      <c r="O309" s="284">
        <f t="shared" si="70"/>
        <v>70332</v>
      </c>
      <c r="P309" s="284">
        <f t="shared" si="71"/>
        <v>281</v>
      </c>
      <c r="Q309" s="284">
        <f t="shared" si="72"/>
        <v>70332</v>
      </c>
      <c r="R309" s="284">
        <f t="shared" si="73"/>
        <v>70332</v>
      </c>
      <c r="S309" s="285">
        <v>0</v>
      </c>
      <c r="T309" s="285">
        <v>0</v>
      </c>
      <c r="U309" s="285">
        <v>0</v>
      </c>
      <c r="V309" s="285">
        <v>0</v>
      </c>
      <c r="W309" s="285">
        <v>281</v>
      </c>
      <c r="X309" s="285">
        <v>0</v>
      </c>
      <c r="Y309" s="285">
        <v>0</v>
      </c>
      <c r="Z309" s="285">
        <v>0</v>
      </c>
      <c r="AA309" s="285">
        <v>0</v>
      </c>
      <c r="AB309" s="285">
        <v>0</v>
      </c>
      <c r="AC309" s="285">
        <v>0</v>
      </c>
      <c r="AD309" s="285">
        <v>0</v>
      </c>
      <c r="AE309" s="285">
        <v>0</v>
      </c>
      <c r="AF309" s="285">
        <v>0</v>
      </c>
      <c r="AG309" s="285">
        <v>0</v>
      </c>
      <c r="AH309" s="285">
        <v>0</v>
      </c>
      <c r="AI309" s="285">
        <v>0</v>
      </c>
      <c r="AJ309" s="285">
        <v>0</v>
      </c>
      <c r="AK309" s="285"/>
      <c r="AL309" s="285"/>
      <c r="AM309" s="285"/>
      <c r="AN309" s="285"/>
      <c r="AO309" s="285"/>
      <c r="AP309" s="285"/>
      <c r="AQ309" s="285"/>
      <c r="AR309" s="285"/>
      <c r="AS309" s="285"/>
      <c r="AT309" s="285"/>
      <c r="AU309" s="285"/>
      <c r="AV309" s="285"/>
      <c r="AW309" s="285"/>
      <c r="AX309" s="285"/>
      <c r="AY309" s="285"/>
      <c r="AZ309" s="285"/>
      <c r="BA309" s="285"/>
      <c r="BB309" s="285"/>
      <c r="BC309" s="285"/>
      <c r="BD309" s="285"/>
      <c r="BE309" s="285"/>
      <c r="BF309" s="285"/>
      <c r="BG309" s="285"/>
      <c r="BH309" s="285"/>
      <c r="BI309" s="285"/>
      <c r="BJ309" s="285"/>
      <c r="BK309" s="285">
        <v>0</v>
      </c>
      <c r="BL309" s="285">
        <v>0</v>
      </c>
      <c r="BM309" s="285">
        <v>0</v>
      </c>
      <c r="BN309" s="285">
        <v>0</v>
      </c>
      <c r="BO309" s="285">
        <v>0</v>
      </c>
      <c r="BP309" s="285">
        <v>0</v>
      </c>
      <c r="BQ309" s="285"/>
      <c r="BR309" s="285">
        <v>0</v>
      </c>
      <c r="BS309" s="285">
        <v>0</v>
      </c>
      <c r="BT309" s="285">
        <v>0</v>
      </c>
      <c r="BU309" s="283"/>
      <c r="BV309" s="283"/>
      <c r="BW309" s="283"/>
      <c r="BX309" s="283"/>
      <c r="BY309" s="283"/>
      <c r="BZ309" s="285">
        <v>0</v>
      </c>
      <c r="CA309" s="285">
        <v>0</v>
      </c>
      <c r="CB309" s="285">
        <v>70051</v>
      </c>
      <c r="CC309" s="285">
        <v>0</v>
      </c>
      <c r="CD309" s="285">
        <v>0</v>
      </c>
      <c r="CE309" s="285">
        <v>0</v>
      </c>
      <c r="CF309" s="285">
        <v>0</v>
      </c>
      <c r="CG309" s="285">
        <v>0</v>
      </c>
      <c r="CH309" s="283"/>
      <c r="CI309" s="286" t="str">
        <f t="shared" si="74"/>
        <v>Small</v>
      </c>
      <c r="CJ309" s="283"/>
      <c r="CK309" s="283"/>
      <c r="CN309"/>
    </row>
    <row r="310" spans="1:92" s="201" customFormat="1">
      <c r="A310" s="283" t="s">
        <v>207</v>
      </c>
      <c r="B310" s="209" t="s">
        <v>458</v>
      </c>
      <c r="C310" s="209" t="s">
        <v>77</v>
      </c>
      <c r="D310" s="565">
        <v>2022</v>
      </c>
      <c r="E310" s="284">
        <f t="shared" si="60"/>
        <v>0</v>
      </c>
      <c r="F310" s="284">
        <f t="shared" si="61"/>
        <v>0</v>
      </c>
      <c r="G310" s="284">
        <f t="shared" si="62"/>
        <v>0</v>
      </c>
      <c r="H310" s="284">
        <f t="shared" si="63"/>
        <v>0</v>
      </c>
      <c r="I310" s="284">
        <f t="shared" si="64"/>
        <v>0</v>
      </c>
      <c r="J310" s="284">
        <f t="shared" si="65"/>
        <v>0</v>
      </c>
      <c r="K310" s="284">
        <f t="shared" si="66"/>
        <v>0</v>
      </c>
      <c r="L310" s="284">
        <f t="shared" si="67"/>
        <v>0</v>
      </c>
      <c r="M310" s="284">
        <f t="shared" si="68"/>
        <v>0</v>
      </c>
      <c r="N310" s="284">
        <f t="shared" si="69"/>
        <v>13207</v>
      </c>
      <c r="O310" s="284">
        <f t="shared" si="70"/>
        <v>13207</v>
      </c>
      <c r="P310" s="284">
        <f t="shared" si="71"/>
        <v>0</v>
      </c>
      <c r="Q310" s="284">
        <f t="shared" si="72"/>
        <v>13207</v>
      </c>
      <c r="R310" s="284">
        <f t="shared" si="73"/>
        <v>13207</v>
      </c>
      <c r="S310" s="285">
        <v>0</v>
      </c>
      <c r="T310" s="285">
        <v>0</v>
      </c>
      <c r="U310" s="285">
        <v>0</v>
      </c>
      <c r="V310" s="285">
        <v>0</v>
      </c>
      <c r="W310" s="285">
        <v>0</v>
      </c>
      <c r="X310" s="285">
        <v>0</v>
      </c>
      <c r="Y310" s="285">
        <v>0</v>
      </c>
      <c r="Z310" s="285">
        <v>0</v>
      </c>
      <c r="AA310" s="285">
        <v>0</v>
      </c>
      <c r="AB310" s="285">
        <v>0</v>
      </c>
      <c r="AC310" s="285">
        <v>0</v>
      </c>
      <c r="AD310" s="285">
        <v>0</v>
      </c>
      <c r="AE310" s="285">
        <v>0</v>
      </c>
      <c r="AF310" s="285">
        <v>0</v>
      </c>
      <c r="AG310" s="285">
        <v>0</v>
      </c>
      <c r="AH310" s="285">
        <v>0</v>
      </c>
      <c r="AI310" s="285">
        <v>0</v>
      </c>
      <c r="AJ310" s="285">
        <v>0</v>
      </c>
      <c r="AK310" s="285"/>
      <c r="AL310" s="285"/>
      <c r="AM310" s="285"/>
      <c r="AN310" s="285"/>
      <c r="AO310" s="285"/>
      <c r="AP310" s="285"/>
      <c r="AQ310" s="285"/>
      <c r="AR310" s="285"/>
      <c r="AS310" s="285"/>
      <c r="AT310" s="285"/>
      <c r="AU310" s="285"/>
      <c r="AV310" s="285"/>
      <c r="AW310" s="285"/>
      <c r="AX310" s="285"/>
      <c r="AY310" s="285"/>
      <c r="AZ310" s="285"/>
      <c r="BA310" s="285"/>
      <c r="BB310" s="285"/>
      <c r="BC310" s="285"/>
      <c r="BD310" s="285"/>
      <c r="BE310" s="285"/>
      <c r="BF310" s="285"/>
      <c r="BG310" s="285"/>
      <c r="BH310" s="285"/>
      <c r="BI310" s="285"/>
      <c r="BJ310" s="285"/>
      <c r="BK310" s="285">
        <v>0</v>
      </c>
      <c r="BL310" s="285">
        <v>0</v>
      </c>
      <c r="BM310" s="285">
        <v>0</v>
      </c>
      <c r="BN310" s="285">
        <v>0</v>
      </c>
      <c r="BO310" s="285">
        <v>0</v>
      </c>
      <c r="BP310" s="285">
        <v>0</v>
      </c>
      <c r="BQ310" s="285">
        <v>0</v>
      </c>
      <c r="BR310" s="285">
        <v>0</v>
      </c>
      <c r="BS310" s="285">
        <v>0</v>
      </c>
      <c r="BT310" s="285">
        <v>0</v>
      </c>
      <c r="BU310" s="283"/>
      <c r="BV310" s="283"/>
      <c r="BW310" s="283"/>
      <c r="BX310" s="283"/>
      <c r="BY310" s="283"/>
      <c r="BZ310" s="285">
        <v>0</v>
      </c>
      <c r="CA310" s="285">
        <v>0</v>
      </c>
      <c r="CB310" s="285">
        <v>13207</v>
      </c>
      <c r="CC310" s="285">
        <v>0</v>
      </c>
      <c r="CD310" s="285">
        <v>0</v>
      </c>
      <c r="CE310" s="285">
        <v>0</v>
      </c>
      <c r="CF310" s="285">
        <v>0</v>
      </c>
      <c r="CG310" s="285">
        <v>0</v>
      </c>
      <c r="CH310" s="283"/>
      <c r="CI310" s="286" t="str">
        <f t="shared" si="74"/>
        <v>Small</v>
      </c>
      <c r="CJ310" s="283"/>
      <c r="CK310" s="283"/>
      <c r="CN310"/>
    </row>
    <row r="311" spans="1:92" s="201" customFormat="1">
      <c r="A311" s="283" t="s">
        <v>140</v>
      </c>
      <c r="B311" s="209" t="s">
        <v>460</v>
      </c>
      <c r="C311" s="209" t="s">
        <v>77</v>
      </c>
      <c r="D311" s="565">
        <v>2022</v>
      </c>
      <c r="E311" s="284">
        <f t="shared" si="60"/>
        <v>61940</v>
      </c>
      <c r="F311" s="284">
        <f t="shared" si="61"/>
        <v>0</v>
      </c>
      <c r="G311" s="284">
        <f t="shared" si="62"/>
        <v>0</v>
      </c>
      <c r="H311" s="284">
        <f t="shared" si="63"/>
        <v>61940</v>
      </c>
      <c r="I311" s="284">
        <f t="shared" si="64"/>
        <v>4161</v>
      </c>
      <c r="J311" s="284">
        <f t="shared" si="65"/>
        <v>542632</v>
      </c>
      <c r="K311" s="284">
        <f t="shared" si="66"/>
        <v>546793</v>
      </c>
      <c r="L311" s="284">
        <f t="shared" si="67"/>
        <v>608733</v>
      </c>
      <c r="M311" s="284">
        <f t="shared" si="68"/>
        <v>0</v>
      </c>
      <c r="N311" s="284">
        <f t="shared" si="69"/>
        <v>81957</v>
      </c>
      <c r="O311" s="284">
        <f t="shared" si="70"/>
        <v>690690</v>
      </c>
      <c r="P311" s="284">
        <f t="shared" si="71"/>
        <v>608733</v>
      </c>
      <c r="Q311" s="284">
        <f t="shared" si="72"/>
        <v>690690</v>
      </c>
      <c r="R311" s="284">
        <f t="shared" si="73"/>
        <v>690690</v>
      </c>
      <c r="S311" s="285">
        <v>61940</v>
      </c>
      <c r="T311" s="285">
        <v>0</v>
      </c>
      <c r="U311" s="285">
        <v>0</v>
      </c>
      <c r="V311" s="285">
        <v>0</v>
      </c>
      <c r="W311" s="285">
        <v>0</v>
      </c>
      <c r="X311" s="285">
        <v>0</v>
      </c>
      <c r="Y311" s="285">
        <v>0</v>
      </c>
      <c r="Z311" s="285">
        <v>0</v>
      </c>
      <c r="AA311" s="285">
        <v>0</v>
      </c>
      <c r="AB311" s="285">
        <v>0</v>
      </c>
      <c r="AC311" s="285">
        <v>0</v>
      </c>
      <c r="AD311" s="285">
        <v>0</v>
      </c>
      <c r="AE311" s="285">
        <v>0</v>
      </c>
      <c r="AF311" s="285">
        <v>0</v>
      </c>
      <c r="AG311" s="285">
        <v>0</v>
      </c>
      <c r="AH311" s="285">
        <v>0</v>
      </c>
      <c r="AI311" s="285">
        <v>0</v>
      </c>
      <c r="AJ311" s="285">
        <v>0</v>
      </c>
      <c r="AK311" s="285"/>
      <c r="AL311" s="285"/>
      <c r="AM311" s="285"/>
      <c r="AN311" s="285"/>
      <c r="AO311" s="285"/>
      <c r="AP311" s="285"/>
      <c r="AQ311" s="285"/>
      <c r="AR311" s="285"/>
      <c r="AS311" s="285"/>
      <c r="AT311" s="285"/>
      <c r="AU311" s="285"/>
      <c r="AV311" s="285"/>
      <c r="AW311" s="285"/>
      <c r="AX311" s="285"/>
      <c r="AY311" s="285"/>
      <c r="AZ311" s="285"/>
      <c r="BA311" s="285"/>
      <c r="BB311" s="285"/>
      <c r="BC311" s="285"/>
      <c r="BD311" s="285"/>
      <c r="BE311" s="285"/>
      <c r="BF311" s="285"/>
      <c r="BG311" s="285"/>
      <c r="BH311" s="285"/>
      <c r="BI311" s="285"/>
      <c r="BJ311" s="285"/>
      <c r="BK311" s="285">
        <v>4161</v>
      </c>
      <c r="BL311" s="285">
        <v>0</v>
      </c>
      <c r="BM311" s="285">
        <v>0</v>
      </c>
      <c r="BN311" s="285">
        <v>0</v>
      </c>
      <c r="BO311" s="285">
        <v>542632</v>
      </c>
      <c r="BP311" s="285">
        <v>0</v>
      </c>
      <c r="BQ311" s="285">
        <v>0</v>
      </c>
      <c r="BR311" s="285">
        <v>0</v>
      </c>
      <c r="BS311" s="285">
        <v>0</v>
      </c>
      <c r="BT311" s="285">
        <v>0</v>
      </c>
      <c r="BU311" s="283"/>
      <c r="BV311" s="283"/>
      <c r="BW311" s="283"/>
      <c r="BX311" s="283"/>
      <c r="BY311" s="283"/>
      <c r="BZ311" s="285">
        <v>0</v>
      </c>
      <c r="CA311" s="285">
        <v>0</v>
      </c>
      <c r="CB311" s="285">
        <v>81957</v>
      </c>
      <c r="CC311" s="285">
        <v>0</v>
      </c>
      <c r="CD311" s="285">
        <v>0</v>
      </c>
      <c r="CE311" s="285">
        <v>0</v>
      </c>
      <c r="CF311" s="285">
        <v>0</v>
      </c>
      <c r="CG311" s="285">
        <v>0</v>
      </c>
      <c r="CH311" s="283"/>
      <c r="CI311" s="286" t="str">
        <f t="shared" si="74"/>
        <v>Large</v>
      </c>
      <c r="CJ311" s="283"/>
      <c r="CK311" s="283"/>
      <c r="CN311"/>
    </row>
    <row r="312" spans="1:92" s="201" customFormat="1">
      <c r="A312" s="210" t="s">
        <v>130</v>
      </c>
      <c r="B312" s="209" t="s">
        <v>502</v>
      </c>
      <c r="C312" s="209" t="s">
        <v>77</v>
      </c>
      <c r="D312" s="565">
        <v>2022</v>
      </c>
      <c r="E312" s="284">
        <f t="shared" si="60"/>
        <v>0</v>
      </c>
      <c r="F312" s="284">
        <f t="shared" si="61"/>
        <v>0</v>
      </c>
      <c r="G312" s="284">
        <f t="shared" si="62"/>
        <v>0</v>
      </c>
      <c r="H312" s="284">
        <f t="shared" si="63"/>
        <v>0</v>
      </c>
      <c r="I312" s="284">
        <f t="shared" si="64"/>
        <v>0</v>
      </c>
      <c r="J312" s="284">
        <f t="shared" si="65"/>
        <v>0</v>
      </c>
      <c r="K312" s="284">
        <f t="shared" si="66"/>
        <v>0</v>
      </c>
      <c r="L312" s="284">
        <f t="shared" si="67"/>
        <v>0</v>
      </c>
      <c r="M312" s="284">
        <f t="shared" si="68"/>
        <v>0</v>
      </c>
      <c r="N312" s="284">
        <f t="shared" si="69"/>
        <v>184897</v>
      </c>
      <c r="O312" s="284">
        <f t="shared" si="70"/>
        <v>184897</v>
      </c>
      <c r="P312" s="284">
        <f t="shared" si="71"/>
        <v>0</v>
      </c>
      <c r="Q312" s="284">
        <f t="shared" si="72"/>
        <v>184897</v>
      </c>
      <c r="R312" s="284">
        <f t="shared" si="73"/>
        <v>184897</v>
      </c>
      <c r="S312" s="285">
        <v>0</v>
      </c>
      <c r="T312" s="285">
        <v>0</v>
      </c>
      <c r="U312" s="285">
        <v>0</v>
      </c>
      <c r="V312" s="285">
        <v>0</v>
      </c>
      <c r="W312" s="285">
        <v>0</v>
      </c>
      <c r="X312" s="285">
        <v>0</v>
      </c>
      <c r="Y312" s="285">
        <v>0</v>
      </c>
      <c r="Z312" s="285">
        <v>0</v>
      </c>
      <c r="AA312" s="285">
        <v>0</v>
      </c>
      <c r="AB312" s="285">
        <v>0</v>
      </c>
      <c r="AC312" s="285">
        <v>0</v>
      </c>
      <c r="AD312" s="285">
        <v>0</v>
      </c>
      <c r="AE312" s="285">
        <v>0</v>
      </c>
      <c r="AF312" s="285">
        <v>0</v>
      </c>
      <c r="AG312" s="285">
        <v>0</v>
      </c>
      <c r="AH312" s="285">
        <v>0</v>
      </c>
      <c r="AI312" s="285">
        <v>0</v>
      </c>
      <c r="AJ312" s="285">
        <v>0</v>
      </c>
      <c r="AK312" s="285"/>
      <c r="AL312" s="285"/>
      <c r="AM312" s="285"/>
      <c r="AN312" s="285"/>
      <c r="AO312" s="285"/>
      <c r="AP312" s="285"/>
      <c r="AQ312" s="285"/>
      <c r="AR312" s="285"/>
      <c r="AS312" s="285"/>
      <c r="AT312" s="285"/>
      <c r="AU312" s="285"/>
      <c r="AV312" s="285"/>
      <c r="AW312" s="285"/>
      <c r="AX312" s="285"/>
      <c r="AY312" s="285"/>
      <c r="AZ312" s="285"/>
      <c r="BA312" s="285"/>
      <c r="BB312" s="285"/>
      <c r="BC312" s="285"/>
      <c r="BD312" s="285"/>
      <c r="BE312" s="285"/>
      <c r="BF312" s="285"/>
      <c r="BG312" s="285"/>
      <c r="BH312" s="285"/>
      <c r="BI312" s="285"/>
      <c r="BJ312" s="285"/>
      <c r="BK312" s="285">
        <v>0</v>
      </c>
      <c r="BL312" s="285">
        <v>0</v>
      </c>
      <c r="BM312" s="285">
        <v>0</v>
      </c>
      <c r="BN312" s="285">
        <v>0</v>
      </c>
      <c r="BO312" s="285">
        <v>0</v>
      </c>
      <c r="BP312" s="285">
        <v>0</v>
      </c>
      <c r="BQ312" s="285">
        <v>0</v>
      </c>
      <c r="BR312" s="285">
        <v>0</v>
      </c>
      <c r="BS312" s="285">
        <v>0</v>
      </c>
      <c r="BT312" s="285">
        <v>0</v>
      </c>
      <c r="BU312" s="283"/>
      <c r="BV312" s="283"/>
      <c r="BW312" s="283"/>
      <c r="BX312" s="283"/>
      <c r="BY312" s="283"/>
      <c r="BZ312" s="285">
        <v>0</v>
      </c>
      <c r="CA312" s="285">
        <v>0</v>
      </c>
      <c r="CB312" s="285">
        <v>184897</v>
      </c>
      <c r="CC312" s="285">
        <v>0</v>
      </c>
      <c r="CD312" s="285">
        <v>0</v>
      </c>
      <c r="CE312" s="285">
        <v>0</v>
      </c>
      <c r="CF312" s="285">
        <v>0</v>
      </c>
      <c r="CG312" s="285">
        <v>0</v>
      </c>
      <c r="CH312" s="283"/>
      <c r="CI312" s="286" t="str">
        <f t="shared" si="74"/>
        <v>Large</v>
      </c>
      <c r="CJ312" s="283"/>
      <c r="CK312" s="283"/>
      <c r="CN312"/>
    </row>
    <row r="313" spans="1:92" s="201" customFormat="1">
      <c r="A313" s="283" t="s">
        <v>203</v>
      </c>
      <c r="B313" s="209" t="s">
        <v>466</v>
      </c>
      <c r="C313" s="209" t="s">
        <v>77</v>
      </c>
      <c r="D313" s="565">
        <v>2022</v>
      </c>
      <c r="E313" s="284">
        <f t="shared" si="60"/>
        <v>0</v>
      </c>
      <c r="F313" s="284">
        <f t="shared" si="61"/>
        <v>0</v>
      </c>
      <c r="G313" s="284">
        <f t="shared" si="62"/>
        <v>0</v>
      </c>
      <c r="H313" s="284">
        <f t="shared" si="63"/>
        <v>0</v>
      </c>
      <c r="I313" s="284">
        <f t="shared" si="64"/>
        <v>1492</v>
      </c>
      <c r="J313" s="284">
        <f t="shared" si="65"/>
        <v>262</v>
      </c>
      <c r="K313" s="284">
        <f t="shared" si="66"/>
        <v>1754</v>
      </c>
      <c r="L313" s="284">
        <f t="shared" si="67"/>
        <v>1754</v>
      </c>
      <c r="M313" s="284">
        <f t="shared" si="68"/>
        <v>0</v>
      </c>
      <c r="N313" s="284">
        <f t="shared" si="69"/>
        <v>0</v>
      </c>
      <c r="O313" s="284">
        <f t="shared" si="70"/>
        <v>1754</v>
      </c>
      <c r="P313" s="284">
        <f t="shared" si="71"/>
        <v>1754</v>
      </c>
      <c r="Q313" s="284">
        <f t="shared" si="72"/>
        <v>1754</v>
      </c>
      <c r="R313" s="284">
        <f t="shared" si="73"/>
        <v>1754</v>
      </c>
      <c r="S313" s="285">
        <v>0</v>
      </c>
      <c r="T313" s="285">
        <v>0</v>
      </c>
      <c r="U313" s="285">
        <v>0</v>
      </c>
      <c r="V313" s="285">
        <v>0</v>
      </c>
      <c r="W313" s="285">
        <v>0</v>
      </c>
      <c r="X313" s="285">
        <v>0</v>
      </c>
      <c r="Y313" s="285">
        <v>0</v>
      </c>
      <c r="Z313" s="285">
        <v>0</v>
      </c>
      <c r="AA313" s="285">
        <v>0</v>
      </c>
      <c r="AB313" s="285">
        <v>0</v>
      </c>
      <c r="AC313" s="285">
        <v>0</v>
      </c>
      <c r="AD313" s="285">
        <v>0</v>
      </c>
      <c r="AE313" s="285">
        <v>0</v>
      </c>
      <c r="AF313" s="285">
        <v>0</v>
      </c>
      <c r="AG313" s="285">
        <v>0</v>
      </c>
      <c r="AH313" s="285">
        <v>0</v>
      </c>
      <c r="AI313" s="285">
        <v>0</v>
      </c>
      <c r="AJ313" s="285">
        <v>0</v>
      </c>
      <c r="AK313" s="285"/>
      <c r="AL313" s="285"/>
      <c r="AM313" s="285"/>
      <c r="AN313" s="285"/>
      <c r="AO313" s="285"/>
      <c r="AP313" s="285"/>
      <c r="AQ313" s="285"/>
      <c r="AR313" s="285"/>
      <c r="AS313" s="285"/>
      <c r="AT313" s="285"/>
      <c r="AU313" s="285"/>
      <c r="AV313" s="285"/>
      <c r="AW313" s="285"/>
      <c r="AX313" s="285"/>
      <c r="AY313" s="285"/>
      <c r="AZ313" s="285"/>
      <c r="BA313" s="285"/>
      <c r="BB313" s="285"/>
      <c r="BC313" s="285"/>
      <c r="BD313" s="285"/>
      <c r="BE313" s="285"/>
      <c r="BF313" s="285"/>
      <c r="BG313" s="285"/>
      <c r="BH313" s="285"/>
      <c r="BI313" s="285"/>
      <c r="BJ313" s="285"/>
      <c r="BK313" s="285">
        <v>1492</v>
      </c>
      <c r="BL313" s="285">
        <v>0</v>
      </c>
      <c r="BM313" s="285">
        <v>0</v>
      </c>
      <c r="BN313" s="285">
        <v>0</v>
      </c>
      <c r="BO313" s="285">
        <v>262</v>
      </c>
      <c r="BP313" s="285">
        <v>0</v>
      </c>
      <c r="BQ313" s="285">
        <v>0</v>
      </c>
      <c r="BR313" s="285">
        <v>0</v>
      </c>
      <c r="BS313" s="285">
        <v>0</v>
      </c>
      <c r="BT313" s="285">
        <v>0</v>
      </c>
      <c r="BU313" s="283"/>
      <c r="BV313" s="283"/>
      <c r="BW313" s="283"/>
      <c r="BX313" s="283"/>
      <c r="BY313" s="283"/>
      <c r="BZ313" s="285">
        <v>0</v>
      </c>
      <c r="CA313" s="285">
        <v>0</v>
      </c>
      <c r="CB313" s="285">
        <v>0</v>
      </c>
      <c r="CC313" s="285">
        <v>0</v>
      </c>
      <c r="CD313" s="285">
        <v>0</v>
      </c>
      <c r="CE313" s="285">
        <v>0</v>
      </c>
      <c r="CF313" s="285">
        <v>0</v>
      </c>
      <c r="CG313" s="285">
        <v>0</v>
      </c>
      <c r="CH313" s="283"/>
      <c r="CI313" s="286" t="str">
        <f t="shared" si="74"/>
        <v>Small</v>
      </c>
      <c r="CJ313" s="283"/>
      <c r="CK313" s="283"/>
      <c r="CN313"/>
    </row>
    <row r="314" spans="1:92" s="201" customFormat="1">
      <c r="A314" s="283" t="s">
        <v>130</v>
      </c>
      <c r="B314" s="209" t="s">
        <v>501</v>
      </c>
      <c r="C314" s="209" t="s">
        <v>77</v>
      </c>
      <c r="D314" s="565">
        <v>2022</v>
      </c>
      <c r="E314" s="284">
        <f t="shared" si="60"/>
        <v>0</v>
      </c>
      <c r="F314" s="284">
        <f t="shared" si="61"/>
        <v>0</v>
      </c>
      <c r="G314" s="284">
        <f t="shared" si="62"/>
        <v>0</v>
      </c>
      <c r="H314" s="284">
        <f t="shared" si="63"/>
        <v>0</v>
      </c>
      <c r="I314" s="284">
        <f t="shared" si="64"/>
        <v>0</v>
      </c>
      <c r="J314" s="284">
        <f t="shared" si="65"/>
        <v>0</v>
      </c>
      <c r="K314" s="284">
        <f t="shared" si="66"/>
        <v>0</v>
      </c>
      <c r="L314" s="284">
        <f t="shared" si="67"/>
        <v>0</v>
      </c>
      <c r="M314" s="284">
        <f t="shared" si="68"/>
        <v>0</v>
      </c>
      <c r="N314" s="284">
        <f t="shared" si="69"/>
        <v>472901</v>
      </c>
      <c r="O314" s="284">
        <f t="shared" si="70"/>
        <v>472901</v>
      </c>
      <c r="P314" s="284">
        <f t="shared" si="71"/>
        <v>0</v>
      </c>
      <c r="Q314" s="284">
        <f t="shared" si="72"/>
        <v>472901</v>
      </c>
      <c r="R314" s="284">
        <f t="shared" si="73"/>
        <v>472901</v>
      </c>
      <c r="S314" s="285">
        <v>0</v>
      </c>
      <c r="T314" s="285">
        <v>0</v>
      </c>
      <c r="U314" s="285">
        <v>0</v>
      </c>
      <c r="V314" s="285">
        <v>0</v>
      </c>
      <c r="W314" s="285">
        <v>0</v>
      </c>
      <c r="X314" s="285">
        <v>0</v>
      </c>
      <c r="Y314" s="285">
        <v>0</v>
      </c>
      <c r="Z314" s="285">
        <v>0</v>
      </c>
      <c r="AA314" s="285">
        <v>0</v>
      </c>
      <c r="AB314" s="285">
        <v>0</v>
      </c>
      <c r="AC314" s="285">
        <v>0</v>
      </c>
      <c r="AD314" s="285">
        <v>0</v>
      </c>
      <c r="AE314" s="285">
        <v>0</v>
      </c>
      <c r="AF314" s="285">
        <v>0</v>
      </c>
      <c r="AG314" s="285">
        <v>0</v>
      </c>
      <c r="AH314" s="285">
        <v>0</v>
      </c>
      <c r="AI314" s="285">
        <v>0</v>
      </c>
      <c r="AJ314" s="285">
        <v>0</v>
      </c>
      <c r="AK314" s="285"/>
      <c r="AL314" s="285"/>
      <c r="AM314" s="285"/>
      <c r="AN314" s="285"/>
      <c r="AO314" s="285"/>
      <c r="AP314" s="285"/>
      <c r="AQ314" s="285"/>
      <c r="AR314" s="285"/>
      <c r="AS314" s="285"/>
      <c r="AT314" s="285"/>
      <c r="AU314" s="285"/>
      <c r="AV314" s="285"/>
      <c r="AW314" s="285"/>
      <c r="AX314" s="285"/>
      <c r="AY314" s="285"/>
      <c r="AZ314" s="285"/>
      <c r="BA314" s="285"/>
      <c r="BB314" s="285"/>
      <c r="BC314" s="285"/>
      <c r="BD314" s="285"/>
      <c r="BE314" s="285"/>
      <c r="BF314" s="285"/>
      <c r="BG314" s="285"/>
      <c r="BH314" s="285"/>
      <c r="BI314" s="285"/>
      <c r="BJ314" s="285"/>
      <c r="BK314" s="285">
        <v>0</v>
      </c>
      <c r="BL314" s="285">
        <v>0</v>
      </c>
      <c r="BM314" s="285">
        <v>0</v>
      </c>
      <c r="BN314" s="285">
        <v>0</v>
      </c>
      <c r="BO314" s="285">
        <v>0</v>
      </c>
      <c r="BP314" s="285">
        <v>0</v>
      </c>
      <c r="BQ314" s="285">
        <v>0</v>
      </c>
      <c r="BR314" s="285">
        <v>0</v>
      </c>
      <c r="BS314" s="285">
        <v>0</v>
      </c>
      <c r="BT314" s="285">
        <v>0</v>
      </c>
      <c r="BU314" s="283"/>
      <c r="BV314" s="283"/>
      <c r="BW314" s="283"/>
      <c r="BX314" s="283"/>
      <c r="BY314" s="283"/>
      <c r="BZ314" s="285">
        <v>0</v>
      </c>
      <c r="CA314" s="285">
        <v>0</v>
      </c>
      <c r="CB314" s="285">
        <v>472901</v>
      </c>
      <c r="CC314" s="285">
        <v>0</v>
      </c>
      <c r="CD314" s="285">
        <v>0</v>
      </c>
      <c r="CE314" s="285">
        <v>0</v>
      </c>
      <c r="CF314" s="285">
        <v>0</v>
      </c>
      <c r="CG314" s="285">
        <v>0</v>
      </c>
      <c r="CH314" s="283"/>
      <c r="CI314" s="286" t="str">
        <f t="shared" si="74"/>
        <v>Large</v>
      </c>
      <c r="CJ314" s="283"/>
      <c r="CK314" s="283"/>
      <c r="CN314"/>
    </row>
    <row r="315" spans="1:92" s="201" customFormat="1">
      <c r="A315" s="283" t="s">
        <v>139</v>
      </c>
      <c r="B315" s="209" t="s">
        <v>389</v>
      </c>
      <c r="C315" s="209" t="s">
        <v>77</v>
      </c>
      <c r="D315" s="565">
        <v>2022</v>
      </c>
      <c r="E315" s="284">
        <f t="shared" si="60"/>
        <v>0</v>
      </c>
      <c r="F315" s="284">
        <f t="shared" si="61"/>
        <v>0</v>
      </c>
      <c r="G315" s="284">
        <f t="shared" si="62"/>
        <v>0</v>
      </c>
      <c r="H315" s="284">
        <f t="shared" si="63"/>
        <v>0</v>
      </c>
      <c r="I315" s="284">
        <f t="shared" si="64"/>
        <v>3067</v>
      </c>
      <c r="J315" s="284">
        <f t="shared" si="65"/>
        <v>941471</v>
      </c>
      <c r="K315" s="284">
        <f t="shared" si="66"/>
        <v>944538</v>
      </c>
      <c r="L315" s="284">
        <f t="shared" si="67"/>
        <v>944538</v>
      </c>
      <c r="M315" s="284">
        <f t="shared" si="68"/>
        <v>437</v>
      </c>
      <c r="N315" s="284">
        <f t="shared" si="69"/>
        <v>437</v>
      </c>
      <c r="O315" s="284">
        <f t="shared" si="70"/>
        <v>944975</v>
      </c>
      <c r="P315" s="284">
        <f t="shared" si="71"/>
        <v>944538</v>
      </c>
      <c r="Q315" s="284">
        <f t="shared" si="72"/>
        <v>944975</v>
      </c>
      <c r="R315" s="284">
        <f t="shared" si="73"/>
        <v>944975</v>
      </c>
      <c r="S315" s="285">
        <v>0</v>
      </c>
      <c r="T315" s="285">
        <v>0</v>
      </c>
      <c r="U315" s="285">
        <v>0</v>
      </c>
      <c r="V315" s="285">
        <v>0</v>
      </c>
      <c r="W315" s="285">
        <v>0</v>
      </c>
      <c r="X315" s="285">
        <v>0</v>
      </c>
      <c r="Y315" s="285">
        <v>0</v>
      </c>
      <c r="Z315" s="285">
        <v>0</v>
      </c>
      <c r="AA315" s="285">
        <v>0</v>
      </c>
      <c r="AB315" s="285">
        <v>0</v>
      </c>
      <c r="AC315" s="285">
        <v>0</v>
      </c>
      <c r="AD315" s="285">
        <v>0</v>
      </c>
      <c r="AE315" s="285">
        <v>0</v>
      </c>
      <c r="AF315" s="285">
        <v>0</v>
      </c>
      <c r="AG315" s="285">
        <v>0</v>
      </c>
      <c r="AH315" s="285">
        <v>0</v>
      </c>
      <c r="AI315" s="285">
        <v>0</v>
      </c>
      <c r="AJ315" s="285">
        <v>0</v>
      </c>
      <c r="AK315" s="285"/>
      <c r="AL315" s="285"/>
      <c r="AM315" s="285"/>
      <c r="AN315" s="285"/>
      <c r="AO315" s="285"/>
      <c r="AP315" s="285"/>
      <c r="AQ315" s="285"/>
      <c r="AR315" s="285"/>
      <c r="AS315" s="285"/>
      <c r="AT315" s="285"/>
      <c r="AU315" s="285"/>
      <c r="AV315" s="285"/>
      <c r="AW315" s="285"/>
      <c r="AX315" s="285"/>
      <c r="AY315" s="285"/>
      <c r="AZ315" s="285"/>
      <c r="BA315" s="285"/>
      <c r="BB315" s="285"/>
      <c r="BC315" s="285"/>
      <c r="BD315" s="285"/>
      <c r="BE315" s="285"/>
      <c r="BF315" s="285"/>
      <c r="BG315" s="285"/>
      <c r="BH315" s="285"/>
      <c r="BI315" s="285"/>
      <c r="BJ315" s="285"/>
      <c r="BK315" s="285">
        <v>3067</v>
      </c>
      <c r="BL315" s="285">
        <v>0</v>
      </c>
      <c r="BM315" s="285">
        <v>0</v>
      </c>
      <c r="BN315" s="285">
        <v>0</v>
      </c>
      <c r="BO315" s="285">
        <v>941471</v>
      </c>
      <c r="BP315" s="285">
        <v>0</v>
      </c>
      <c r="BQ315" s="285">
        <v>0</v>
      </c>
      <c r="BR315" s="285">
        <v>0</v>
      </c>
      <c r="BS315" s="285">
        <v>0</v>
      </c>
      <c r="BT315" s="285">
        <v>0</v>
      </c>
      <c r="BU315" s="283"/>
      <c r="BV315" s="283"/>
      <c r="BW315" s="283"/>
      <c r="BX315" s="283"/>
      <c r="BY315" s="283"/>
      <c r="BZ315" s="285">
        <v>437</v>
      </c>
      <c r="CA315" s="285">
        <v>0</v>
      </c>
      <c r="CB315" s="285">
        <v>0</v>
      </c>
      <c r="CC315" s="285">
        <v>0</v>
      </c>
      <c r="CD315" s="285">
        <v>0</v>
      </c>
      <c r="CE315" s="285">
        <v>0</v>
      </c>
      <c r="CF315" s="285">
        <v>0</v>
      </c>
      <c r="CG315" s="285">
        <v>0</v>
      </c>
      <c r="CH315" s="283"/>
      <c r="CI315" s="286" t="str">
        <f t="shared" si="74"/>
        <v>Large</v>
      </c>
      <c r="CJ315" s="283"/>
      <c r="CK315" s="283"/>
      <c r="CN315"/>
    </row>
    <row r="316" spans="1:92" s="201" customFormat="1">
      <c r="A316" s="283" t="s">
        <v>142</v>
      </c>
      <c r="B316" s="209" t="s">
        <v>467</v>
      </c>
      <c r="C316" s="209" t="s">
        <v>77</v>
      </c>
      <c r="D316" s="565">
        <v>2022</v>
      </c>
      <c r="E316" s="284">
        <f t="shared" si="60"/>
        <v>62455</v>
      </c>
      <c r="F316" s="284">
        <f t="shared" si="61"/>
        <v>2</v>
      </c>
      <c r="G316" s="284">
        <f t="shared" si="62"/>
        <v>0</v>
      </c>
      <c r="H316" s="284">
        <f t="shared" si="63"/>
        <v>62457</v>
      </c>
      <c r="I316" s="284">
        <f t="shared" si="64"/>
        <v>0</v>
      </c>
      <c r="J316" s="284">
        <f t="shared" si="65"/>
        <v>0</v>
      </c>
      <c r="K316" s="284">
        <f t="shared" si="66"/>
        <v>0</v>
      </c>
      <c r="L316" s="284">
        <f t="shared" si="67"/>
        <v>62457</v>
      </c>
      <c r="M316" s="284">
        <f t="shared" si="68"/>
        <v>0</v>
      </c>
      <c r="N316" s="284">
        <f t="shared" si="69"/>
        <v>0</v>
      </c>
      <c r="O316" s="284">
        <f t="shared" si="70"/>
        <v>62457</v>
      </c>
      <c r="P316" s="284">
        <f t="shared" si="71"/>
        <v>62457</v>
      </c>
      <c r="Q316" s="284">
        <f t="shared" si="72"/>
        <v>62457</v>
      </c>
      <c r="R316" s="284">
        <f t="shared" si="73"/>
        <v>62457</v>
      </c>
      <c r="S316" s="285">
        <v>62455</v>
      </c>
      <c r="T316" s="285">
        <v>0</v>
      </c>
      <c r="U316" s="285">
        <v>2</v>
      </c>
      <c r="V316" s="285">
        <v>0</v>
      </c>
      <c r="W316" s="285">
        <v>0</v>
      </c>
      <c r="X316" s="285">
        <v>0</v>
      </c>
      <c r="Y316" s="285">
        <v>0</v>
      </c>
      <c r="Z316" s="285">
        <v>0</v>
      </c>
      <c r="AA316" s="285">
        <v>0</v>
      </c>
      <c r="AB316" s="285">
        <v>0</v>
      </c>
      <c r="AC316" s="285">
        <v>0</v>
      </c>
      <c r="AD316" s="285">
        <v>0</v>
      </c>
      <c r="AE316" s="285">
        <v>0</v>
      </c>
      <c r="AF316" s="285">
        <v>0</v>
      </c>
      <c r="AG316" s="285">
        <v>0</v>
      </c>
      <c r="AH316" s="285">
        <v>0</v>
      </c>
      <c r="AI316" s="285">
        <v>0</v>
      </c>
      <c r="AJ316" s="285">
        <v>0</v>
      </c>
      <c r="AK316" s="285"/>
      <c r="AL316" s="285"/>
      <c r="AM316" s="285"/>
      <c r="AN316" s="285"/>
      <c r="AO316" s="285"/>
      <c r="AP316" s="285"/>
      <c r="AQ316" s="285"/>
      <c r="AR316" s="285"/>
      <c r="AS316" s="285"/>
      <c r="AT316" s="285"/>
      <c r="AU316" s="285"/>
      <c r="AV316" s="285"/>
      <c r="AW316" s="285"/>
      <c r="AX316" s="285"/>
      <c r="AY316" s="285"/>
      <c r="AZ316" s="285"/>
      <c r="BA316" s="285"/>
      <c r="BB316" s="285"/>
      <c r="BC316" s="285"/>
      <c r="BD316" s="285"/>
      <c r="BE316" s="285"/>
      <c r="BF316" s="285"/>
      <c r="BG316" s="285"/>
      <c r="BH316" s="285"/>
      <c r="BI316" s="285"/>
      <c r="BJ316" s="285"/>
      <c r="BK316" s="285">
        <v>0</v>
      </c>
      <c r="BL316" s="285">
        <v>0</v>
      </c>
      <c r="BM316" s="285">
        <v>0</v>
      </c>
      <c r="BN316" s="285">
        <v>0</v>
      </c>
      <c r="BO316" s="285">
        <v>0</v>
      </c>
      <c r="BP316" s="285">
        <v>0</v>
      </c>
      <c r="BQ316" s="285">
        <v>0</v>
      </c>
      <c r="BR316" s="285">
        <v>0</v>
      </c>
      <c r="BS316" s="285">
        <v>0</v>
      </c>
      <c r="BT316" s="285">
        <v>0</v>
      </c>
      <c r="BU316" s="283"/>
      <c r="BV316" s="283"/>
      <c r="BW316" s="283"/>
      <c r="BX316" s="283"/>
      <c r="BY316" s="283"/>
      <c r="BZ316" s="285">
        <v>0</v>
      </c>
      <c r="CA316" s="285">
        <v>0</v>
      </c>
      <c r="CB316" s="285">
        <v>0</v>
      </c>
      <c r="CC316" s="285">
        <v>0</v>
      </c>
      <c r="CD316" s="285">
        <v>0</v>
      </c>
      <c r="CE316" s="285">
        <v>0</v>
      </c>
      <c r="CF316" s="285">
        <v>0</v>
      </c>
      <c r="CG316" s="285">
        <v>0</v>
      </c>
      <c r="CH316" s="283"/>
      <c r="CI316" s="286" t="str">
        <f t="shared" si="74"/>
        <v>Small</v>
      </c>
      <c r="CJ316" s="283"/>
      <c r="CK316" s="283"/>
      <c r="CN316"/>
    </row>
    <row r="317" spans="1:92" s="201" customFormat="1">
      <c r="A317" s="283" t="s">
        <v>141</v>
      </c>
      <c r="B317" s="209" t="s">
        <v>469</v>
      </c>
      <c r="C317" s="209" t="s">
        <v>77</v>
      </c>
      <c r="D317" s="565">
        <v>2022</v>
      </c>
      <c r="E317" s="284">
        <f t="shared" ref="E317:E380" si="75">S317+Y317+AE317+AK317+AQ317+AW317+BC317</f>
        <v>0</v>
      </c>
      <c r="F317" s="284">
        <f t="shared" ref="F317:F380" si="76">U317+AA317+AG317+AM317+AS317+AY317+BE317</f>
        <v>0</v>
      </c>
      <c r="G317" s="284">
        <f t="shared" ref="G317:G380" si="77">W317+AC317+AI317+AO317+AU317+BA317+BG317+BI317+BJ317</f>
        <v>0</v>
      </c>
      <c r="H317" s="284">
        <f t="shared" ref="H317:H380" si="78">SUM(E317:G317)</f>
        <v>0</v>
      </c>
      <c r="I317" s="284">
        <f t="shared" ref="I317:I380" si="79">BM317+BK317</f>
        <v>0</v>
      </c>
      <c r="J317" s="284">
        <f t="shared" ref="J317:J380" si="80">BO317+BQ317+BS317</f>
        <v>676353</v>
      </c>
      <c r="K317" s="284">
        <f t="shared" ref="K317:K380" si="81">I317+J317</f>
        <v>676353</v>
      </c>
      <c r="L317" s="284">
        <f t="shared" ref="L317:L380" si="82">H317+K317</f>
        <v>676353</v>
      </c>
      <c r="M317" s="284">
        <f t="shared" ref="M317:M380" si="83">BW317+BU317+BV317+BX317+BY317+BZ317</f>
        <v>0</v>
      </c>
      <c r="N317" s="284">
        <f t="shared" ref="N317:N380" si="84">M317+CB317</f>
        <v>0</v>
      </c>
      <c r="O317" s="284">
        <f t="shared" ref="O317:O380" si="85">N317+L317</f>
        <v>676353</v>
      </c>
      <c r="P317" s="284">
        <f t="shared" ref="P317:P380" si="86">L317+CD317</f>
        <v>676353</v>
      </c>
      <c r="Q317" s="284">
        <f t="shared" ref="Q317:Q380" si="87">O317+CD317</f>
        <v>676353</v>
      </c>
      <c r="R317" s="284">
        <f t="shared" ref="R317:R380" si="88">Q317+CH317+CF317</f>
        <v>676353</v>
      </c>
      <c r="S317" s="285">
        <v>0</v>
      </c>
      <c r="T317" s="285">
        <v>0</v>
      </c>
      <c r="U317" s="285">
        <v>0</v>
      </c>
      <c r="V317" s="285">
        <v>0</v>
      </c>
      <c r="W317" s="285">
        <v>0</v>
      </c>
      <c r="X317" s="285">
        <v>0</v>
      </c>
      <c r="Y317" s="285">
        <v>0</v>
      </c>
      <c r="Z317" s="285">
        <v>0</v>
      </c>
      <c r="AA317" s="285">
        <v>0</v>
      </c>
      <c r="AB317" s="285">
        <v>0</v>
      </c>
      <c r="AC317" s="285">
        <v>0</v>
      </c>
      <c r="AD317" s="285">
        <v>0</v>
      </c>
      <c r="AE317" s="285">
        <v>0</v>
      </c>
      <c r="AF317" s="285">
        <v>0</v>
      </c>
      <c r="AG317" s="285">
        <v>0</v>
      </c>
      <c r="AH317" s="285">
        <v>0</v>
      </c>
      <c r="AI317" s="285">
        <v>0</v>
      </c>
      <c r="AJ317" s="285">
        <v>0</v>
      </c>
      <c r="AK317" s="285"/>
      <c r="AL317" s="285"/>
      <c r="AM317" s="285"/>
      <c r="AN317" s="285"/>
      <c r="AO317" s="285"/>
      <c r="AP317" s="285"/>
      <c r="AQ317" s="285"/>
      <c r="AR317" s="285"/>
      <c r="AS317" s="285"/>
      <c r="AT317" s="285"/>
      <c r="AU317" s="285"/>
      <c r="AV317" s="285"/>
      <c r="AW317" s="285"/>
      <c r="AX317" s="285"/>
      <c r="AY317" s="285"/>
      <c r="AZ317" s="285"/>
      <c r="BA317" s="285"/>
      <c r="BB317" s="285"/>
      <c r="BC317" s="285"/>
      <c r="BD317" s="285"/>
      <c r="BE317" s="285"/>
      <c r="BF317" s="285"/>
      <c r="BG317" s="285"/>
      <c r="BH317" s="285"/>
      <c r="BI317" s="285"/>
      <c r="BJ317" s="285"/>
      <c r="BK317" s="285">
        <v>0</v>
      </c>
      <c r="BL317" s="285">
        <v>0</v>
      </c>
      <c r="BM317" s="285">
        <v>0</v>
      </c>
      <c r="BN317" s="285">
        <v>0</v>
      </c>
      <c r="BO317" s="285">
        <v>676353</v>
      </c>
      <c r="BP317" s="285">
        <v>0</v>
      </c>
      <c r="BQ317" s="285">
        <v>0</v>
      </c>
      <c r="BR317" s="285">
        <v>0</v>
      </c>
      <c r="BS317" s="285">
        <v>0</v>
      </c>
      <c r="BT317" s="285">
        <v>0</v>
      </c>
      <c r="BU317" s="283"/>
      <c r="BV317" s="283"/>
      <c r="BW317" s="283"/>
      <c r="BX317" s="283"/>
      <c r="BY317" s="283"/>
      <c r="BZ317" s="285">
        <v>0</v>
      </c>
      <c r="CA317" s="285">
        <v>0</v>
      </c>
      <c r="CB317" s="285">
        <v>0</v>
      </c>
      <c r="CC317" s="285">
        <v>0</v>
      </c>
      <c r="CD317" s="285">
        <v>0</v>
      </c>
      <c r="CE317" s="285">
        <v>0</v>
      </c>
      <c r="CF317" s="285">
        <v>0</v>
      </c>
      <c r="CG317" s="285">
        <v>0</v>
      </c>
      <c r="CH317" s="283"/>
      <c r="CI317" s="286" t="str">
        <f t="shared" ref="CI317:CI380" si="89">IF(Q317&gt;100000, "Large", "Small")</f>
        <v>Large</v>
      </c>
      <c r="CJ317" s="283"/>
      <c r="CK317" s="283"/>
      <c r="CN317"/>
    </row>
    <row r="318" spans="1:92" s="201" customFormat="1">
      <c r="A318" s="283" t="s">
        <v>222</v>
      </c>
      <c r="B318" s="209" t="s">
        <v>471</v>
      </c>
      <c r="C318" s="209" t="s">
        <v>77</v>
      </c>
      <c r="D318" s="565">
        <v>2022</v>
      </c>
      <c r="E318" s="284">
        <f t="shared" si="75"/>
        <v>0</v>
      </c>
      <c r="F318" s="284">
        <f t="shared" si="76"/>
        <v>0</v>
      </c>
      <c r="G318" s="284">
        <f t="shared" si="77"/>
        <v>0</v>
      </c>
      <c r="H318" s="284">
        <f t="shared" si="78"/>
        <v>0</v>
      </c>
      <c r="I318" s="284">
        <f t="shared" si="79"/>
        <v>0</v>
      </c>
      <c r="J318" s="284">
        <f t="shared" si="80"/>
        <v>0</v>
      </c>
      <c r="K318" s="284">
        <f t="shared" si="81"/>
        <v>0</v>
      </c>
      <c r="L318" s="284">
        <f t="shared" si="82"/>
        <v>0</v>
      </c>
      <c r="M318" s="284">
        <f t="shared" si="83"/>
        <v>0</v>
      </c>
      <c r="N318" s="284">
        <f t="shared" si="84"/>
        <v>6822</v>
      </c>
      <c r="O318" s="284">
        <f t="shared" si="85"/>
        <v>6822</v>
      </c>
      <c r="P318" s="284">
        <f t="shared" si="86"/>
        <v>0</v>
      </c>
      <c r="Q318" s="284">
        <f t="shared" si="87"/>
        <v>6822</v>
      </c>
      <c r="R318" s="284">
        <f t="shared" si="88"/>
        <v>6822</v>
      </c>
      <c r="S318" s="285">
        <v>0</v>
      </c>
      <c r="T318" s="285">
        <v>0</v>
      </c>
      <c r="U318" s="285">
        <v>0</v>
      </c>
      <c r="V318" s="285">
        <v>0</v>
      </c>
      <c r="W318" s="285">
        <v>0</v>
      </c>
      <c r="X318" s="285">
        <v>0</v>
      </c>
      <c r="Y318" s="285">
        <v>0</v>
      </c>
      <c r="Z318" s="285">
        <v>0</v>
      </c>
      <c r="AA318" s="285">
        <v>0</v>
      </c>
      <c r="AB318" s="285">
        <v>0</v>
      </c>
      <c r="AC318" s="285">
        <v>0</v>
      </c>
      <c r="AD318" s="285">
        <v>0</v>
      </c>
      <c r="AE318" s="285">
        <v>0</v>
      </c>
      <c r="AF318" s="285">
        <v>0</v>
      </c>
      <c r="AG318" s="285">
        <v>0</v>
      </c>
      <c r="AH318" s="285">
        <v>0</v>
      </c>
      <c r="AI318" s="285">
        <v>0</v>
      </c>
      <c r="AJ318" s="285">
        <v>0</v>
      </c>
      <c r="AK318" s="285"/>
      <c r="AL318" s="285"/>
      <c r="AM318" s="285"/>
      <c r="AN318" s="285"/>
      <c r="AO318" s="285"/>
      <c r="AP318" s="285"/>
      <c r="AQ318" s="285"/>
      <c r="AR318" s="285"/>
      <c r="AS318" s="285"/>
      <c r="AT318" s="285"/>
      <c r="AU318" s="285"/>
      <c r="AV318" s="285"/>
      <c r="AW318" s="285"/>
      <c r="AX318" s="285"/>
      <c r="AY318" s="285"/>
      <c r="AZ318" s="285"/>
      <c r="BA318" s="285"/>
      <c r="BB318" s="285"/>
      <c r="BC318" s="285"/>
      <c r="BD318" s="285"/>
      <c r="BE318" s="285"/>
      <c r="BF318" s="285"/>
      <c r="BG318" s="285"/>
      <c r="BH318" s="285"/>
      <c r="BI318" s="285"/>
      <c r="BJ318" s="285"/>
      <c r="BK318" s="285">
        <v>0</v>
      </c>
      <c r="BL318" s="285">
        <v>0</v>
      </c>
      <c r="BM318" s="285">
        <v>0</v>
      </c>
      <c r="BN318" s="285">
        <v>0</v>
      </c>
      <c r="BO318" s="285">
        <v>0</v>
      </c>
      <c r="BP318" s="285">
        <v>0</v>
      </c>
      <c r="BQ318" s="285">
        <v>0</v>
      </c>
      <c r="BR318" s="285">
        <v>0</v>
      </c>
      <c r="BS318" s="285">
        <v>0</v>
      </c>
      <c r="BT318" s="285">
        <v>0</v>
      </c>
      <c r="BU318" s="283"/>
      <c r="BV318" s="283"/>
      <c r="BW318" s="283"/>
      <c r="BX318" s="283"/>
      <c r="BY318" s="283"/>
      <c r="BZ318" s="285">
        <v>0</v>
      </c>
      <c r="CA318" s="285">
        <v>0</v>
      </c>
      <c r="CB318" s="285">
        <v>6822</v>
      </c>
      <c r="CC318" s="285">
        <v>0</v>
      </c>
      <c r="CD318" s="285">
        <v>0</v>
      </c>
      <c r="CE318" s="285">
        <v>0</v>
      </c>
      <c r="CF318" s="285">
        <v>0</v>
      </c>
      <c r="CG318" s="285">
        <v>0</v>
      </c>
      <c r="CH318" s="283"/>
      <c r="CI318" s="286" t="str">
        <f t="shared" si="89"/>
        <v>Small</v>
      </c>
      <c r="CJ318" s="283"/>
      <c r="CK318" s="283"/>
      <c r="CN318"/>
    </row>
    <row r="319" spans="1:92" s="201" customFormat="1">
      <c r="A319" s="283" t="s">
        <v>152</v>
      </c>
      <c r="B319" s="209" t="s">
        <v>473</v>
      </c>
      <c r="C319" s="209" t="s">
        <v>77</v>
      </c>
      <c r="D319" s="565">
        <v>2022</v>
      </c>
      <c r="E319" s="284">
        <f t="shared" si="75"/>
        <v>0</v>
      </c>
      <c r="F319" s="284">
        <f t="shared" si="76"/>
        <v>0</v>
      </c>
      <c r="G319" s="284">
        <f t="shared" si="77"/>
        <v>0</v>
      </c>
      <c r="H319" s="284">
        <f t="shared" si="78"/>
        <v>0</v>
      </c>
      <c r="I319" s="284">
        <f t="shared" si="79"/>
        <v>0</v>
      </c>
      <c r="J319" s="284">
        <f t="shared" si="80"/>
        <v>0</v>
      </c>
      <c r="K319" s="284">
        <f t="shared" si="81"/>
        <v>0</v>
      </c>
      <c r="L319" s="284">
        <f t="shared" si="82"/>
        <v>0</v>
      </c>
      <c r="M319" s="284">
        <f t="shared" si="83"/>
        <v>15462</v>
      </c>
      <c r="N319" s="284">
        <f t="shared" si="84"/>
        <v>19933</v>
      </c>
      <c r="O319" s="284">
        <f t="shared" si="85"/>
        <v>19933</v>
      </c>
      <c r="P319" s="284">
        <f t="shared" si="86"/>
        <v>0</v>
      </c>
      <c r="Q319" s="284">
        <f t="shared" si="87"/>
        <v>19933</v>
      </c>
      <c r="R319" s="284">
        <f t="shared" si="88"/>
        <v>19933</v>
      </c>
      <c r="S319" s="285">
        <v>0</v>
      </c>
      <c r="T319" s="285">
        <v>0</v>
      </c>
      <c r="U319" s="285">
        <v>0</v>
      </c>
      <c r="V319" s="285">
        <v>0</v>
      </c>
      <c r="W319" s="285">
        <v>0</v>
      </c>
      <c r="X319" s="285">
        <v>0</v>
      </c>
      <c r="Y319" s="285">
        <v>0</v>
      </c>
      <c r="Z319" s="285">
        <v>0</v>
      </c>
      <c r="AA319" s="285">
        <v>0</v>
      </c>
      <c r="AB319" s="285">
        <v>0</v>
      </c>
      <c r="AC319" s="285">
        <v>0</v>
      </c>
      <c r="AD319" s="285">
        <v>0</v>
      </c>
      <c r="AE319" s="285">
        <v>0</v>
      </c>
      <c r="AF319" s="285">
        <v>0</v>
      </c>
      <c r="AG319" s="285">
        <v>0</v>
      </c>
      <c r="AH319" s="285">
        <v>0</v>
      </c>
      <c r="AI319" s="285">
        <v>0</v>
      </c>
      <c r="AJ319" s="285">
        <v>0</v>
      </c>
      <c r="AK319" s="285"/>
      <c r="AL319" s="285"/>
      <c r="AM319" s="285"/>
      <c r="AN319" s="285"/>
      <c r="AO319" s="285"/>
      <c r="AP319" s="285"/>
      <c r="AQ319" s="285"/>
      <c r="AR319" s="285"/>
      <c r="AS319" s="285"/>
      <c r="AT319" s="285"/>
      <c r="AU319" s="285"/>
      <c r="AV319" s="285"/>
      <c r="AW319" s="285"/>
      <c r="AX319" s="285"/>
      <c r="AY319" s="285"/>
      <c r="AZ319" s="285"/>
      <c r="BA319" s="285"/>
      <c r="BB319" s="285"/>
      <c r="BC319" s="285"/>
      <c r="BD319" s="285"/>
      <c r="BE319" s="285"/>
      <c r="BF319" s="285"/>
      <c r="BG319" s="285"/>
      <c r="BH319" s="285"/>
      <c r="BI319" s="285"/>
      <c r="BJ319" s="285"/>
      <c r="BK319" s="285">
        <v>0</v>
      </c>
      <c r="BL319" s="285">
        <v>0</v>
      </c>
      <c r="BM319" s="285">
        <v>0</v>
      </c>
      <c r="BN319" s="285">
        <v>0</v>
      </c>
      <c r="BO319" s="285">
        <v>0</v>
      </c>
      <c r="BP319" s="285">
        <v>0</v>
      </c>
      <c r="BQ319" s="285">
        <v>0</v>
      </c>
      <c r="BR319" s="285">
        <v>0</v>
      </c>
      <c r="BS319" s="285">
        <v>0</v>
      </c>
      <c r="BT319" s="285">
        <v>0</v>
      </c>
      <c r="BU319" s="283"/>
      <c r="BV319" s="283"/>
      <c r="BW319" s="283"/>
      <c r="BX319" s="283"/>
      <c r="BY319" s="283"/>
      <c r="BZ319" s="285">
        <v>15462</v>
      </c>
      <c r="CA319" s="285">
        <v>0</v>
      </c>
      <c r="CB319" s="285">
        <v>4471</v>
      </c>
      <c r="CC319" s="285">
        <v>0</v>
      </c>
      <c r="CD319" s="285">
        <v>0</v>
      </c>
      <c r="CE319" s="285">
        <v>0</v>
      </c>
      <c r="CF319" s="285">
        <v>0</v>
      </c>
      <c r="CG319" s="285">
        <v>0</v>
      </c>
      <c r="CH319" s="283"/>
      <c r="CI319" s="286" t="str">
        <f t="shared" si="89"/>
        <v>Small</v>
      </c>
      <c r="CJ319" s="283"/>
      <c r="CK319" s="283"/>
      <c r="CN319"/>
    </row>
    <row r="320" spans="1:92" s="201" customFormat="1">
      <c r="A320" s="210" t="s">
        <v>130</v>
      </c>
      <c r="B320" s="209" t="s">
        <v>496</v>
      </c>
      <c r="C320" s="209" t="s">
        <v>77</v>
      </c>
      <c r="D320" s="565">
        <v>2022</v>
      </c>
      <c r="E320" s="284">
        <f t="shared" si="75"/>
        <v>0</v>
      </c>
      <c r="F320" s="284">
        <f t="shared" si="76"/>
        <v>0</v>
      </c>
      <c r="G320" s="284">
        <f t="shared" si="77"/>
        <v>0</v>
      </c>
      <c r="H320" s="284">
        <f t="shared" si="78"/>
        <v>0</v>
      </c>
      <c r="I320" s="284">
        <f t="shared" si="79"/>
        <v>0</v>
      </c>
      <c r="J320" s="284">
        <f t="shared" si="80"/>
        <v>0</v>
      </c>
      <c r="K320" s="284">
        <f t="shared" si="81"/>
        <v>0</v>
      </c>
      <c r="L320" s="284">
        <f t="shared" si="82"/>
        <v>0</v>
      </c>
      <c r="M320" s="284">
        <f t="shared" si="83"/>
        <v>0</v>
      </c>
      <c r="N320" s="284">
        <f t="shared" si="84"/>
        <v>216507</v>
      </c>
      <c r="O320" s="284">
        <f t="shared" si="85"/>
        <v>216507</v>
      </c>
      <c r="P320" s="284">
        <f t="shared" si="86"/>
        <v>0</v>
      </c>
      <c r="Q320" s="284">
        <f t="shared" si="87"/>
        <v>216507</v>
      </c>
      <c r="R320" s="284">
        <f t="shared" si="88"/>
        <v>216507</v>
      </c>
      <c r="S320" s="285">
        <v>0</v>
      </c>
      <c r="T320" s="285">
        <v>0</v>
      </c>
      <c r="U320" s="285">
        <v>0</v>
      </c>
      <c r="V320" s="285">
        <v>0</v>
      </c>
      <c r="W320" s="285">
        <v>0</v>
      </c>
      <c r="X320" s="285">
        <v>0</v>
      </c>
      <c r="Y320" s="285">
        <v>0</v>
      </c>
      <c r="Z320" s="285">
        <v>0</v>
      </c>
      <c r="AA320" s="285">
        <v>0</v>
      </c>
      <c r="AB320" s="285">
        <v>0</v>
      </c>
      <c r="AC320" s="285">
        <v>0</v>
      </c>
      <c r="AD320" s="285">
        <v>0</v>
      </c>
      <c r="AE320" s="285">
        <v>0</v>
      </c>
      <c r="AF320" s="285">
        <v>0</v>
      </c>
      <c r="AG320" s="285">
        <v>0</v>
      </c>
      <c r="AH320" s="285">
        <v>0</v>
      </c>
      <c r="AI320" s="285">
        <v>0</v>
      </c>
      <c r="AJ320" s="285">
        <v>0</v>
      </c>
      <c r="AK320" s="285"/>
      <c r="AL320" s="285"/>
      <c r="AM320" s="285"/>
      <c r="AN320" s="285"/>
      <c r="AO320" s="285"/>
      <c r="AP320" s="285"/>
      <c r="AQ320" s="285"/>
      <c r="AR320" s="285"/>
      <c r="AS320" s="285"/>
      <c r="AT320" s="285"/>
      <c r="AU320" s="285"/>
      <c r="AV320" s="285"/>
      <c r="AW320" s="285"/>
      <c r="AX320" s="285"/>
      <c r="AY320" s="285"/>
      <c r="AZ320" s="285"/>
      <c r="BA320" s="285"/>
      <c r="BB320" s="285"/>
      <c r="BC320" s="285"/>
      <c r="BD320" s="285"/>
      <c r="BE320" s="285"/>
      <c r="BF320" s="285"/>
      <c r="BG320" s="285"/>
      <c r="BH320" s="285"/>
      <c r="BI320" s="285"/>
      <c r="BJ320" s="285"/>
      <c r="BK320" s="285">
        <v>0</v>
      </c>
      <c r="BL320" s="285">
        <v>0</v>
      </c>
      <c r="BM320" s="285">
        <v>0</v>
      </c>
      <c r="BN320" s="285">
        <v>0</v>
      </c>
      <c r="BO320" s="285">
        <v>0</v>
      </c>
      <c r="BP320" s="285">
        <v>0</v>
      </c>
      <c r="BQ320" s="285">
        <v>0</v>
      </c>
      <c r="BR320" s="285">
        <v>0</v>
      </c>
      <c r="BS320" s="285">
        <v>0</v>
      </c>
      <c r="BT320" s="285">
        <v>0</v>
      </c>
      <c r="BU320" s="283"/>
      <c r="BV320" s="283"/>
      <c r="BW320" s="283"/>
      <c r="BX320" s="283"/>
      <c r="BY320" s="283"/>
      <c r="BZ320" s="285">
        <v>0</v>
      </c>
      <c r="CA320" s="285">
        <v>0</v>
      </c>
      <c r="CB320" s="285">
        <v>216507</v>
      </c>
      <c r="CC320" s="285">
        <v>0</v>
      </c>
      <c r="CD320" s="285">
        <v>0</v>
      </c>
      <c r="CE320" s="285">
        <v>0</v>
      </c>
      <c r="CF320" s="285">
        <v>0</v>
      </c>
      <c r="CG320" s="285">
        <v>0</v>
      </c>
      <c r="CH320" s="283"/>
      <c r="CI320" s="286" t="str">
        <f t="shared" si="89"/>
        <v>Large</v>
      </c>
      <c r="CJ320" s="283"/>
      <c r="CK320" s="283"/>
      <c r="CN320"/>
    </row>
    <row r="321" spans="1:92" s="201" customFormat="1">
      <c r="A321" s="283" t="s">
        <v>362</v>
      </c>
      <c r="B321" s="209" t="s">
        <v>475</v>
      </c>
      <c r="C321" s="209" t="s">
        <v>77</v>
      </c>
      <c r="D321" s="565">
        <v>2022</v>
      </c>
      <c r="E321" s="284">
        <f t="shared" si="75"/>
        <v>0</v>
      </c>
      <c r="F321" s="284">
        <f t="shared" si="76"/>
        <v>0</v>
      </c>
      <c r="G321" s="284">
        <f t="shared" si="77"/>
        <v>0</v>
      </c>
      <c r="H321" s="284">
        <f t="shared" si="78"/>
        <v>0</v>
      </c>
      <c r="I321" s="284">
        <f t="shared" si="79"/>
        <v>0</v>
      </c>
      <c r="J321" s="284">
        <f t="shared" si="80"/>
        <v>0</v>
      </c>
      <c r="K321" s="284">
        <f t="shared" si="81"/>
        <v>0</v>
      </c>
      <c r="L321" s="284">
        <f t="shared" si="82"/>
        <v>0</v>
      </c>
      <c r="M321" s="284">
        <f t="shared" si="83"/>
        <v>0</v>
      </c>
      <c r="N321" s="284">
        <f t="shared" si="84"/>
        <v>0</v>
      </c>
      <c r="O321" s="284">
        <f t="shared" si="85"/>
        <v>0</v>
      </c>
      <c r="P321" s="284">
        <f t="shared" si="86"/>
        <v>0</v>
      </c>
      <c r="Q321" s="284">
        <f t="shared" si="87"/>
        <v>0</v>
      </c>
      <c r="R321" s="284">
        <f t="shared" si="88"/>
        <v>0</v>
      </c>
      <c r="S321" s="285">
        <v>0</v>
      </c>
      <c r="T321" s="285">
        <v>0</v>
      </c>
      <c r="U321" s="285">
        <v>0</v>
      </c>
      <c r="V321" s="285">
        <v>0</v>
      </c>
      <c r="W321" s="285">
        <v>0</v>
      </c>
      <c r="X321" s="285">
        <v>0</v>
      </c>
      <c r="Y321" s="285">
        <v>0</v>
      </c>
      <c r="Z321" s="285">
        <v>0</v>
      </c>
      <c r="AA321" s="285">
        <v>0</v>
      </c>
      <c r="AB321" s="285">
        <v>0</v>
      </c>
      <c r="AC321" s="285">
        <v>0</v>
      </c>
      <c r="AD321" s="285">
        <v>0</v>
      </c>
      <c r="AE321" s="285">
        <v>0</v>
      </c>
      <c r="AF321" s="285">
        <v>0</v>
      </c>
      <c r="AG321" s="285">
        <v>0</v>
      </c>
      <c r="AH321" s="285">
        <v>0</v>
      </c>
      <c r="AI321" s="285">
        <v>0</v>
      </c>
      <c r="AJ321" s="285">
        <v>0</v>
      </c>
      <c r="AK321" s="285"/>
      <c r="AL321" s="285"/>
      <c r="AM321" s="285"/>
      <c r="AN321" s="285"/>
      <c r="AO321" s="285"/>
      <c r="AP321" s="285"/>
      <c r="AQ321" s="285"/>
      <c r="AR321" s="285"/>
      <c r="AS321" s="285"/>
      <c r="AT321" s="285"/>
      <c r="AU321" s="285"/>
      <c r="AV321" s="285"/>
      <c r="AW321" s="285"/>
      <c r="AX321" s="285"/>
      <c r="AY321" s="285"/>
      <c r="AZ321" s="285"/>
      <c r="BA321" s="285"/>
      <c r="BB321" s="285"/>
      <c r="BC321" s="285"/>
      <c r="BD321" s="285"/>
      <c r="BE321" s="285"/>
      <c r="BF321" s="285"/>
      <c r="BG321" s="285"/>
      <c r="BH321" s="285"/>
      <c r="BI321" s="285"/>
      <c r="BJ321" s="285"/>
      <c r="BK321" s="285">
        <v>0</v>
      </c>
      <c r="BL321" s="285">
        <v>0</v>
      </c>
      <c r="BM321" s="285">
        <v>0</v>
      </c>
      <c r="BN321" s="285">
        <v>0</v>
      </c>
      <c r="BO321" s="285">
        <v>0</v>
      </c>
      <c r="BP321" s="285">
        <v>0</v>
      </c>
      <c r="BQ321" s="285">
        <v>0</v>
      </c>
      <c r="BR321" s="285">
        <v>0</v>
      </c>
      <c r="BS321" s="285">
        <v>0</v>
      </c>
      <c r="BT321" s="285">
        <v>0</v>
      </c>
      <c r="BU321" s="283"/>
      <c r="BV321" s="283"/>
      <c r="BW321" s="283"/>
      <c r="BX321" s="283"/>
      <c r="BY321" s="283"/>
      <c r="BZ321" s="285">
        <v>0</v>
      </c>
      <c r="CA321" s="285">
        <v>0</v>
      </c>
      <c r="CB321" s="285">
        <v>0</v>
      </c>
      <c r="CC321" s="285">
        <v>0</v>
      </c>
      <c r="CD321" s="285">
        <v>0</v>
      </c>
      <c r="CE321" s="285">
        <v>0</v>
      </c>
      <c r="CF321" s="285">
        <v>0</v>
      </c>
      <c r="CG321" s="285">
        <v>0</v>
      </c>
      <c r="CH321" s="283"/>
      <c r="CI321" s="286" t="str">
        <f t="shared" si="89"/>
        <v>Small</v>
      </c>
      <c r="CJ321" s="283"/>
      <c r="CK321" s="283"/>
      <c r="CN321"/>
    </row>
    <row r="322" spans="1:92" s="201" customFormat="1">
      <c r="A322" s="283" t="s">
        <v>169</v>
      </c>
      <c r="B322" s="209" t="s">
        <v>476</v>
      </c>
      <c r="C322" s="209" t="s">
        <v>77</v>
      </c>
      <c r="D322" s="565">
        <v>2022</v>
      </c>
      <c r="E322" s="284">
        <f t="shared" si="75"/>
        <v>0</v>
      </c>
      <c r="F322" s="284">
        <f t="shared" si="76"/>
        <v>0</v>
      </c>
      <c r="G322" s="284">
        <f t="shared" si="77"/>
        <v>0</v>
      </c>
      <c r="H322" s="284">
        <f t="shared" si="78"/>
        <v>0</v>
      </c>
      <c r="I322" s="284">
        <f t="shared" si="79"/>
        <v>0</v>
      </c>
      <c r="J322" s="284">
        <f t="shared" si="80"/>
        <v>0</v>
      </c>
      <c r="K322" s="284">
        <f t="shared" si="81"/>
        <v>0</v>
      </c>
      <c r="L322" s="284">
        <f t="shared" si="82"/>
        <v>0</v>
      </c>
      <c r="M322" s="284">
        <f t="shared" si="83"/>
        <v>0</v>
      </c>
      <c r="N322" s="284">
        <f t="shared" si="84"/>
        <v>66693</v>
      </c>
      <c r="O322" s="284">
        <f t="shared" si="85"/>
        <v>66693</v>
      </c>
      <c r="P322" s="284">
        <f t="shared" si="86"/>
        <v>0</v>
      </c>
      <c r="Q322" s="284">
        <f t="shared" si="87"/>
        <v>66693</v>
      </c>
      <c r="R322" s="284">
        <f t="shared" si="88"/>
        <v>66693</v>
      </c>
      <c r="S322" s="285">
        <v>0</v>
      </c>
      <c r="T322" s="285">
        <v>0</v>
      </c>
      <c r="U322" s="285">
        <v>0</v>
      </c>
      <c r="V322" s="285">
        <v>0</v>
      </c>
      <c r="W322" s="285">
        <v>0</v>
      </c>
      <c r="X322" s="285">
        <v>0</v>
      </c>
      <c r="Y322" s="285">
        <v>0</v>
      </c>
      <c r="Z322" s="285">
        <v>0</v>
      </c>
      <c r="AA322" s="285">
        <v>0</v>
      </c>
      <c r="AB322" s="285">
        <v>0</v>
      </c>
      <c r="AC322" s="285">
        <v>0</v>
      </c>
      <c r="AD322" s="285">
        <v>0</v>
      </c>
      <c r="AE322" s="285">
        <v>0</v>
      </c>
      <c r="AF322" s="285">
        <v>0</v>
      </c>
      <c r="AG322" s="285">
        <v>0</v>
      </c>
      <c r="AH322" s="285">
        <v>0</v>
      </c>
      <c r="AI322" s="285">
        <v>0</v>
      </c>
      <c r="AJ322" s="285">
        <v>0</v>
      </c>
      <c r="AK322" s="285"/>
      <c r="AL322" s="285"/>
      <c r="AM322" s="285"/>
      <c r="AN322" s="285"/>
      <c r="AO322" s="285"/>
      <c r="AP322" s="285"/>
      <c r="AQ322" s="285"/>
      <c r="AR322" s="285"/>
      <c r="AS322" s="285"/>
      <c r="AT322" s="285"/>
      <c r="AU322" s="285"/>
      <c r="AV322" s="285"/>
      <c r="AW322" s="285"/>
      <c r="AX322" s="285"/>
      <c r="AY322" s="285"/>
      <c r="AZ322" s="285"/>
      <c r="BA322" s="285"/>
      <c r="BB322" s="285"/>
      <c r="BC322" s="285"/>
      <c r="BD322" s="285"/>
      <c r="BE322" s="285"/>
      <c r="BF322" s="285"/>
      <c r="BG322" s="285"/>
      <c r="BH322" s="285"/>
      <c r="BI322" s="285"/>
      <c r="BJ322" s="285"/>
      <c r="BK322" s="285">
        <v>0</v>
      </c>
      <c r="BL322" s="285">
        <v>0</v>
      </c>
      <c r="BM322" s="285">
        <v>0</v>
      </c>
      <c r="BN322" s="285">
        <v>0</v>
      </c>
      <c r="BO322" s="285">
        <v>0</v>
      </c>
      <c r="BP322" s="285">
        <v>0</v>
      </c>
      <c r="BQ322" s="285">
        <v>0</v>
      </c>
      <c r="BR322" s="285">
        <v>0</v>
      </c>
      <c r="BS322" s="285">
        <v>0</v>
      </c>
      <c r="BT322" s="285">
        <v>0</v>
      </c>
      <c r="BU322" s="283"/>
      <c r="BV322" s="283"/>
      <c r="BW322" s="283"/>
      <c r="BX322" s="283"/>
      <c r="BY322" s="283"/>
      <c r="BZ322" s="285">
        <v>0</v>
      </c>
      <c r="CA322" s="285">
        <v>0</v>
      </c>
      <c r="CB322" s="285">
        <v>66693</v>
      </c>
      <c r="CC322" s="285">
        <v>0</v>
      </c>
      <c r="CD322" s="285">
        <v>0</v>
      </c>
      <c r="CE322" s="285">
        <v>0</v>
      </c>
      <c r="CF322" s="285">
        <v>0</v>
      </c>
      <c r="CG322" s="285">
        <v>0</v>
      </c>
      <c r="CH322" s="283"/>
      <c r="CI322" s="286" t="str">
        <f t="shared" si="89"/>
        <v>Small</v>
      </c>
      <c r="CJ322" s="283"/>
      <c r="CK322" s="283"/>
      <c r="CN322"/>
    </row>
    <row r="323" spans="1:92" s="201" customFormat="1">
      <c r="A323" s="283" t="s">
        <v>131</v>
      </c>
      <c r="B323" s="209" t="s">
        <v>131</v>
      </c>
      <c r="C323" s="209" t="s">
        <v>77</v>
      </c>
      <c r="D323" s="565">
        <v>2022</v>
      </c>
      <c r="E323" s="284">
        <f t="shared" si="75"/>
        <v>0</v>
      </c>
      <c r="F323" s="284">
        <f t="shared" si="76"/>
        <v>0</v>
      </c>
      <c r="G323" s="284">
        <f t="shared" si="77"/>
        <v>0</v>
      </c>
      <c r="H323" s="284">
        <f t="shared" si="78"/>
        <v>0</v>
      </c>
      <c r="I323" s="284">
        <f t="shared" si="79"/>
        <v>0</v>
      </c>
      <c r="J323" s="284">
        <f t="shared" si="80"/>
        <v>0</v>
      </c>
      <c r="K323" s="284">
        <f t="shared" si="81"/>
        <v>0</v>
      </c>
      <c r="L323" s="284">
        <f t="shared" si="82"/>
        <v>0</v>
      </c>
      <c r="M323" s="284">
        <f t="shared" si="83"/>
        <v>456894</v>
      </c>
      <c r="N323" s="284">
        <f t="shared" si="84"/>
        <v>456894</v>
      </c>
      <c r="O323" s="284">
        <f t="shared" si="85"/>
        <v>456894</v>
      </c>
      <c r="P323" s="284">
        <f t="shared" si="86"/>
        <v>0</v>
      </c>
      <c r="Q323" s="284">
        <f t="shared" si="87"/>
        <v>456894</v>
      </c>
      <c r="R323" s="284">
        <f t="shared" si="88"/>
        <v>456894</v>
      </c>
      <c r="S323" s="285">
        <v>0</v>
      </c>
      <c r="T323" s="285">
        <v>0</v>
      </c>
      <c r="U323" s="285">
        <v>0</v>
      </c>
      <c r="V323" s="285">
        <v>0</v>
      </c>
      <c r="W323" s="285">
        <v>0</v>
      </c>
      <c r="X323" s="285">
        <v>0</v>
      </c>
      <c r="Y323" s="285">
        <v>0</v>
      </c>
      <c r="Z323" s="285">
        <v>0</v>
      </c>
      <c r="AA323" s="285">
        <v>0</v>
      </c>
      <c r="AB323" s="285">
        <v>0</v>
      </c>
      <c r="AC323" s="285">
        <v>0</v>
      </c>
      <c r="AD323" s="285">
        <v>0</v>
      </c>
      <c r="AE323" s="285">
        <v>0</v>
      </c>
      <c r="AF323" s="285">
        <v>0</v>
      </c>
      <c r="AG323" s="285">
        <v>0</v>
      </c>
      <c r="AH323" s="285">
        <v>0</v>
      </c>
      <c r="AI323" s="285">
        <v>0</v>
      </c>
      <c r="AJ323" s="285">
        <v>0</v>
      </c>
      <c r="AK323" s="285"/>
      <c r="AL323" s="285"/>
      <c r="AM323" s="285"/>
      <c r="AN323" s="285"/>
      <c r="AO323" s="285"/>
      <c r="AP323" s="285"/>
      <c r="AQ323" s="285"/>
      <c r="AR323" s="285"/>
      <c r="AS323" s="285"/>
      <c r="AT323" s="285"/>
      <c r="AU323" s="285"/>
      <c r="AV323" s="285"/>
      <c r="AW323" s="285"/>
      <c r="AX323" s="285"/>
      <c r="AY323" s="285"/>
      <c r="AZ323" s="285"/>
      <c r="BA323" s="285"/>
      <c r="BB323" s="285"/>
      <c r="BC323" s="285"/>
      <c r="BD323" s="285"/>
      <c r="BE323" s="285"/>
      <c r="BF323" s="285"/>
      <c r="BG323" s="285"/>
      <c r="BH323" s="285"/>
      <c r="BI323" s="285"/>
      <c r="BJ323" s="285"/>
      <c r="BK323" s="285">
        <v>0</v>
      </c>
      <c r="BL323" s="285">
        <v>0</v>
      </c>
      <c r="BM323" s="285">
        <v>0</v>
      </c>
      <c r="BN323" s="285">
        <v>0</v>
      </c>
      <c r="BO323" s="285">
        <v>0</v>
      </c>
      <c r="BP323" s="285">
        <v>0</v>
      </c>
      <c r="BQ323" s="285">
        <v>0</v>
      </c>
      <c r="BR323" s="285">
        <v>0</v>
      </c>
      <c r="BS323" s="285">
        <v>0</v>
      </c>
      <c r="BT323" s="285">
        <v>0</v>
      </c>
      <c r="BU323" s="283"/>
      <c r="BV323" s="283"/>
      <c r="BW323" s="283"/>
      <c r="BX323" s="283"/>
      <c r="BY323" s="283"/>
      <c r="BZ323" s="285">
        <v>456894</v>
      </c>
      <c r="CA323" s="285">
        <v>0</v>
      </c>
      <c r="CB323" s="285">
        <v>0</v>
      </c>
      <c r="CC323" s="285">
        <v>0</v>
      </c>
      <c r="CD323" s="285">
        <v>0</v>
      </c>
      <c r="CE323" s="285">
        <v>0</v>
      </c>
      <c r="CF323" s="285">
        <v>0</v>
      </c>
      <c r="CG323" s="285">
        <v>0</v>
      </c>
      <c r="CH323" s="283"/>
      <c r="CI323" s="286" t="str">
        <f t="shared" si="89"/>
        <v>Large</v>
      </c>
      <c r="CJ323" s="283"/>
      <c r="CK323" s="283"/>
      <c r="CN323"/>
    </row>
    <row r="324" spans="1:92" s="201" customFormat="1">
      <c r="A324" s="283" t="s">
        <v>182</v>
      </c>
      <c r="B324" s="209" t="s">
        <v>182</v>
      </c>
      <c r="C324" s="209" t="s">
        <v>77</v>
      </c>
      <c r="D324" s="565">
        <v>2022</v>
      </c>
      <c r="E324" s="284">
        <f t="shared" si="75"/>
        <v>0</v>
      </c>
      <c r="F324" s="284">
        <f t="shared" si="76"/>
        <v>0</v>
      </c>
      <c r="G324" s="284">
        <f t="shared" si="77"/>
        <v>0</v>
      </c>
      <c r="H324" s="284">
        <f t="shared" si="78"/>
        <v>0</v>
      </c>
      <c r="I324" s="284">
        <f t="shared" si="79"/>
        <v>0</v>
      </c>
      <c r="J324" s="284">
        <f t="shared" si="80"/>
        <v>0</v>
      </c>
      <c r="K324" s="284">
        <f t="shared" si="81"/>
        <v>0</v>
      </c>
      <c r="L324" s="284">
        <f t="shared" si="82"/>
        <v>0</v>
      </c>
      <c r="M324" s="284">
        <f t="shared" si="83"/>
        <v>0</v>
      </c>
      <c r="N324" s="284">
        <f t="shared" si="84"/>
        <v>89997</v>
      </c>
      <c r="O324" s="284">
        <f t="shared" si="85"/>
        <v>89997</v>
      </c>
      <c r="P324" s="284">
        <f t="shared" si="86"/>
        <v>0</v>
      </c>
      <c r="Q324" s="284">
        <f t="shared" si="87"/>
        <v>89997</v>
      </c>
      <c r="R324" s="284">
        <f t="shared" si="88"/>
        <v>89997</v>
      </c>
      <c r="S324" s="285">
        <v>0</v>
      </c>
      <c r="T324" s="285">
        <v>0</v>
      </c>
      <c r="U324" s="285">
        <v>0</v>
      </c>
      <c r="V324" s="285">
        <v>0</v>
      </c>
      <c r="W324" s="285">
        <v>0</v>
      </c>
      <c r="X324" s="285">
        <v>0</v>
      </c>
      <c r="Y324" s="285">
        <v>0</v>
      </c>
      <c r="Z324" s="285">
        <v>0</v>
      </c>
      <c r="AA324" s="285">
        <v>0</v>
      </c>
      <c r="AB324" s="285">
        <v>0</v>
      </c>
      <c r="AC324" s="285">
        <v>0</v>
      </c>
      <c r="AD324" s="285">
        <v>0</v>
      </c>
      <c r="AE324" s="285">
        <v>0</v>
      </c>
      <c r="AF324" s="285">
        <v>0</v>
      </c>
      <c r="AG324" s="285">
        <v>0</v>
      </c>
      <c r="AH324" s="285">
        <v>0</v>
      </c>
      <c r="AI324" s="285">
        <v>0</v>
      </c>
      <c r="AJ324" s="285">
        <v>0</v>
      </c>
      <c r="AK324" s="285"/>
      <c r="AL324" s="285"/>
      <c r="AM324" s="285"/>
      <c r="AN324" s="285"/>
      <c r="AO324" s="285"/>
      <c r="AP324" s="285"/>
      <c r="AQ324" s="285"/>
      <c r="AR324" s="285"/>
      <c r="AS324" s="285"/>
      <c r="AT324" s="285"/>
      <c r="AU324" s="285"/>
      <c r="AV324" s="285"/>
      <c r="AW324" s="285"/>
      <c r="AX324" s="285"/>
      <c r="AY324" s="285"/>
      <c r="AZ324" s="285"/>
      <c r="BA324" s="285"/>
      <c r="BB324" s="285"/>
      <c r="BC324" s="285"/>
      <c r="BD324" s="285"/>
      <c r="BE324" s="285"/>
      <c r="BF324" s="285"/>
      <c r="BG324" s="285"/>
      <c r="BH324" s="285"/>
      <c r="BI324" s="285"/>
      <c r="BJ324" s="285"/>
      <c r="BK324" s="285">
        <v>0</v>
      </c>
      <c r="BL324" s="285">
        <v>0</v>
      </c>
      <c r="BM324" s="285">
        <v>0</v>
      </c>
      <c r="BN324" s="285">
        <v>0</v>
      </c>
      <c r="BO324" s="285">
        <v>0</v>
      </c>
      <c r="BP324" s="285">
        <v>0</v>
      </c>
      <c r="BQ324" s="285">
        <v>0</v>
      </c>
      <c r="BR324" s="285">
        <v>0</v>
      </c>
      <c r="BS324" s="285">
        <v>0</v>
      </c>
      <c r="BT324" s="285">
        <v>0</v>
      </c>
      <c r="BU324" s="283"/>
      <c r="BV324" s="283"/>
      <c r="BW324" s="283"/>
      <c r="BX324" s="283"/>
      <c r="BY324" s="283"/>
      <c r="BZ324" s="285">
        <v>0</v>
      </c>
      <c r="CA324" s="285">
        <v>0</v>
      </c>
      <c r="CB324" s="285">
        <v>89997</v>
      </c>
      <c r="CC324" s="285">
        <v>0</v>
      </c>
      <c r="CD324" s="285">
        <v>0</v>
      </c>
      <c r="CE324" s="285">
        <v>0</v>
      </c>
      <c r="CF324" s="285">
        <v>0</v>
      </c>
      <c r="CG324" s="285">
        <v>0</v>
      </c>
      <c r="CH324" s="283"/>
      <c r="CI324" s="286" t="str">
        <f t="shared" si="89"/>
        <v>Small</v>
      </c>
      <c r="CJ324" s="283"/>
      <c r="CK324" s="283"/>
      <c r="CN324"/>
    </row>
    <row r="325" spans="1:92" s="201" customFormat="1">
      <c r="A325" s="283" t="s">
        <v>157</v>
      </c>
      <c r="B325" s="209" t="s">
        <v>478</v>
      </c>
      <c r="C325" s="209" t="s">
        <v>77</v>
      </c>
      <c r="D325" s="565">
        <v>2022</v>
      </c>
      <c r="E325" s="284">
        <f t="shared" si="75"/>
        <v>0</v>
      </c>
      <c r="F325" s="284">
        <f t="shared" si="76"/>
        <v>0</v>
      </c>
      <c r="G325" s="284">
        <f t="shared" si="77"/>
        <v>0</v>
      </c>
      <c r="H325" s="284">
        <f t="shared" si="78"/>
        <v>0</v>
      </c>
      <c r="I325" s="284">
        <f t="shared" si="79"/>
        <v>0</v>
      </c>
      <c r="J325" s="284">
        <f t="shared" si="80"/>
        <v>170027</v>
      </c>
      <c r="K325" s="284">
        <f t="shared" si="81"/>
        <v>170027</v>
      </c>
      <c r="L325" s="284">
        <f t="shared" si="82"/>
        <v>170027</v>
      </c>
      <c r="M325" s="284">
        <f t="shared" si="83"/>
        <v>11698</v>
      </c>
      <c r="N325" s="284">
        <f t="shared" si="84"/>
        <v>11698</v>
      </c>
      <c r="O325" s="284">
        <f t="shared" si="85"/>
        <v>181725</v>
      </c>
      <c r="P325" s="284">
        <f t="shared" si="86"/>
        <v>170027</v>
      </c>
      <c r="Q325" s="284">
        <f t="shared" si="87"/>
        <v>181725</v>
      </c>
      <c r="R325" s="284">
        <f t="shared" si="88"/>
        <v>181725</v>
      </c>
      <c r="S325" s="285">
        <v>0</v>
      </c>
      <c r="T325" s="285">
        <v>0</v>
      </c>
      <c r="U325" s="285">
        <v>0</v>
      </c>
      <c r="V325" s="285">
        <v>0</v>
      </c>
      <c r="W325" s="285">
        <v>0</v>
      </c>
      <c r="X325" s="285">
        <v>0</v>
      </c>
      <c r="Y325" s="285">
        <v>0</v>
      </c>
      <c r="Z325" s="285">
        <v>0</v>
      </c>
      <c r="AA325" s="285">
        <v>0</v>
      </c>
      <c r="AB325" s="285">
        <v>0</v>
      </c>
      <c r="AC325" s="285">
        <v>0</v>
      </c>
      <c r="AD325" s="285">
        <v>0</v>
      </c>
      <c r="AE325" s="285">
        <v>0</v>
      </c>
      <c r="AF325" s="285">
        <v>0</v>
      </c>
      <c r="AG325" s="285">
        <v>0</v>
      </c>
      <c r="AH325" s="285">
        <v>0</v>
      </c>
      <c r="AI325" s="285">
        <v>0</v>
      </c>
      <c r="AJ325" s="285">
        <v>0</v>
      </c>
      <c r="AK325" s="285"/>
      <c r="AL325" s="285"/>
      <c r="AM325" s="285"/>
      <c r="AN325" s="285"/>
      <c r="AO325" s="285"/>
      <c r="AP325" s="285"/>
      <c r="AQ325" s="285"/>
      <c r="AR325" s="285"/>
      <c r="AS325" s="285"/>
      <c r="AT325" s="285"/>
      <c r="AU325" s="285"/>
      <c r="AV325" s="285"/>
      <c r="AW325" s="285"/>
      <c r="AX325" s="285"/>
      <c r="AY325" s="285"/>
      <c r="AZ325" s="285"/>
      <c r="BA325" s="285"/>
      <c r="BB325" s="285"/>
      <c r="BC325" s="285"/>
      <c r="BD325" s="285"/>
      <c r="BE325" s="285"/>
      <c r="BF325" s="285"/>
      <c r="BG325" s="285"/>
      <c r="BH325" s="285"/>
      <c r="BI325" s="285"/>
      <c r="BJ325" s="285"/>
      <c r="BK325" s="285">
        <v>0</v>
      </c>
      <c r="BL325" s="285">
        <v>0</v>
      </c>
      <c r="BM325" s="285">
        <v>0</v>
      </c>
      <c r="BN325" s="285">
        <v>0</v>
      </c>
      <c r="BO325" s="285">
        <v>170027</v>
      </c>
      <c r="BP325" s="285">
        <v>0</v>
      </c>
      <c r="BQ325" s="285">
        <v>0</v>
      </c>
      <c r="BR325" s="285">
        <v>0</v>
      </c>
      <c r="BS325" s="285">
        <v>0</v>
      </c>
      <c r="BT325" s="285">
        <v>0</v>
      </c>
      <c r="BU325" s="283"/>
      <c r="BV325" s="283"/>
      <c r="BW325" s="283"/>
      <c r="BX325" s="283"/>
      <c r="BY325" s="283"/>
      <c r="BZ325" s="285">
        <v>11698</v>
      </c>
      <c r="CA325" s="285">
        <v>0</v>
      </c>
      <c r="CB325" s="285">
        <v>0</v>
      </c>
      <c r="CC325" s="285">
        <v>0</v>
      </c>
      <c r="CD325" s="285">
        <v>0</v>
      </c>
      <c r="CE325" s="285">
        <v>0</v>
      </c>
      <c r="CF325" s="285">
        <v>0</v>
      </c>
      <c r="CG325" s="285">
        <v>0</v>
      </c>
      <c r="CH325" s="283"/>
      <c r="CI325" s="286" t="str">
        <f t="shared" si="89"/>
        <v>Large</v>
      </c>
      <c r="CJ325" s="283"/>
      <c r="CK325" s="283"/>
      <c r="CN325"/>
    </row>
    <row r="326" spans="1:92" s="201" customFormat="1">
      <c r="A326" s="283" t="s">
        <v>149</v>
      </c>
      <c r="B326" s="209" t="s">
        <v>436</v>
      </c>
      <c r="C326" s="209" t="s">
        <v>77</v>
      </c>
      <c r="D326" s="565">
        <v>2022</v>
      </c>
      <c r="E326" s="284">
        <f t="shared" si="75"/>
        <v>0</v>
      </c>
      <c r="F326" s="284">
        <f t="shared" si="76"/>
        <v>0</v>
      </c>
      <c r="G326" s="284">
        <f t="shared" si="77"/>
        <v>0</v>
      </c>
      <c r="H326" s="284">
        <f t="shared" si="78"/>
        <v>0</v>
      </c>
      <c r="I326" s="284">
        <f t="shared" si="79"/>
        <v>0</v>
      </c>
      <c r="J326" s="284">
        <f t="shared" si="80"/>
        <v>423068</v>
      </c>
      <c r="K326" s="284">
        <f t="shared" si="81"/>
        <v>423068</v>
      </c>
      <c r="L326" s="284">
        <f t="shared" si="82"/>
        <v>423068</v>
      </c>
      <c r="M326" s="284">
        <f t="shared" si="83"/>
        <v>0</v>
      </c>
      <c r="N326" s="284">
        <f t="shared" si="84"/>
        <v>0</v>
      </c>
      <c r="O326" s="284">
        <f t="shared" si="85"/>
        <v>423068</v>
      </c>
      <c r="P326" s="284">
        <f t="shared" si="86"/>
        <v>423068</v>
      </c>
      <c r="Q326" s="284">
        <f t="shared" si="87"/>
        <v>423068</v>
      </c>
      <c r="R326" s="284">
        <f t="shared" si="88"/>
        <v>423068</v>
      </c>
      <c r="S326" s="285">
        <v>0</v>
      </c>
      <c r="T326" s="285">
        <v>0</v>
      </c>
      <c r="U326" s="285">
        <v>0</v>
      </c>
      <c r="V326" s="285">
        <v>0</v>
      </c>
      <c r="W326" s="285">
        <v>0</v>
      </c>
      <c r="X326" s="285">
        <v>0</v>
      </c>
      <c r="Y326" s="285">
        <v>0</v>
      </c>
      <c r="Z326" s="285">
        <v>0</v>
      </c>
      <c r="AA326" s="285">
        <v>0</v>
      </c>
      <c r="AB326" s="285">
        <v>0</v>
      </c>
      <c r="AC326" s="285">
        <v>0</v>
      </c>
      <c r="AD326" s="285">
        <v>0</v>
      </c>
      <c r="AE326" s="285">
        <v>0</v>
      </c>
      <c r="AF326" s="285">
        <v>0</v>
      </c>
      <c r="AG326" s="285">
        <v>0</v>
      </c>
      <c r="AH326" s="285">
        <v>0</v>
      </c>
      <c r="AI326" s="285">
        <v>0</v>
      </c>
      <c r="AJ326" s="285">
        <v>0</v>
      </c>
      <c r="AK326" s="285"/>
      <c r="AL326" s="285"/>
      <c r="AM326" s="285"/>
      <c r="AN326" s="285"/>
      <c r="AO326" s="285"/>
      <c r="AP326" s="285"/>
      <c r="AQ326" s="285"/>
      <c r="AR326" s="285"/>
      <c r="AS326" s="285"/>
      <c r="AT326" s="285"/>
      <c r="AU326" s="285"/>
      <c r="AV326" s="285"/>
      <c r="AW326" s="285"/>
      <c r="AX326" s="285"/>
      <c r="AY326" s="285"/>
      <c r="AZ326" s="285"/>
      <c r="BA326" s="285"/>
      <c r="BB326" s="285"/>
      <c r="BC326" s="285"/>
      <c r="BD326" s="285"/>
      <c r="BE326" s="285"/>
      <c r="BF326" s="285"/>
      <c r="BG326" s="285"/>
      <c r="BH326" s="285"/>
      <c r="BI326" s="285"/>
      <c r="BJ326" s="285"/>
      <c r="BK326" s="285">
        <v>0</v>
      </c>
      <c r="BL326" s="285">
        <v>0</v>
      </c>
      <c r="BM326" s="285">
        <v>0</v>
      </c>
      <c r="BN326" s="285">
        <v>0</v>
      </c>
      <c r="BO326" s="285">
        <v>423068</v>
      </c>
      <c r="BP326" s="285">
        <v>0</v>
      </c>
      <c r="BQ326" s="285">
        <v>0</v>
      </c>
      <c r="BR326" s="285">
        <v>0</v>
      </c>
      <c r="BS326" s="285">
        <v>0</v>
      </c>
      <c r="BT326" s="285">
        <v>0</v>
      </c>
      <c r="BU326" s="283"/>
      <c r="BV326" s="283"/>
      <c r="BW326" s="283"/>
      <c r="BX326" s="283"/>
      <c r="BY326" s="283"/>
      <c r="BZ326" s="285">
        <v>0</v>
      </c>
      <c r="CA326" s="285">
        <v>0</v>
      </c>
      <c r="CB326" s="285">
        <v>0</v>
      </c>
      <c r="CC326" s="285">
        <v>0</v>
      </c>
      <c r="CD326" s="285">
        <v>0</v>
      </c>
      <c r="CE326" s="285">
        <v>0</v>
      </c>
      <c r="CF326" s="285">
        <v>0</v>
      </c>
      <c r="CG326" s="285">
        <v>0</v>
      </c>
      <c r="CH326" s="283"/>
      <c r="CI326" s="286" t="str">
        <f t="shared" si="89"/>
        <v>Large</v>
      </c>
      <c r="CJ326" s="283"/>
      <c r="CK326" s="283"/>
      <c r="CN326"/>
    </row>
    <row r="327" spans="1:92" s="201" customFormat="1">
      <c r="A327" s="283" t="s">
        <v>170</v>
      </c>
      <c r="B327" s="209" t="s">
        <v>437</v>
      </c>
      <c r="C327" s="209" t="s">
        <v>77</v>
      </c>
      <c r="D327" s="565">
        <v>2022</v>
      </c>
      <c r="E327" s="284">
        <f t="shared" si="75"/>
        <v>0</v>
      </c>
      <c r="F327" s="284">
        <f t="shared" si="76"/>
        <v>0</v>
      </c>
      <c r="G327" s="284">
        <f t="shared" si="77"/>
        <v>0</v>
      </c>
      <c r="H327" s="284">
        <f t="shared" si="78"/>
        <v>0</v>
      </c>
      <c r="I327" s="284">
        <f t="shared" si="79"/>
        <v>0</v>
      </c>
      <c r="J327" s="284">
        <f t="shared" si="80"/>
        <v>147099</v>
      </c>
      <c r="K327" s="284">
        <f t="shared" si="81"/>
        <v>147099</v>
      </c>
      <c r="L327" s="284">
        <f t="shared" si="82"/>
        <v>147099</v>
      </c>
      <c r="M327" s="284">
        <f t="shared" si="83"/>
        <v>1216</v>
      </c>
      <c r="N327" s="284">
        <f t="shared" si="84"/>
        <v>1216</v>
      </c>
      <c r="O327" s="284">
        <f t="shared" si="85"/>
        <v>148315</v>
      </c>
      <c r="P327" s="284">
        <f t="shared" si="86"/>
        <v>147099</v>
      </c>
      <c r="Q327" s="284">
        <f t="shared" si="87"/>
        <v>148315</v>
      </c>
      <c r="R327" s="284">
        <f t="shared" si="88"/>
        <v>148315</v>
      </c>
      <c r="S327" s="285">
        <v>0</v>
      </c>
      <c r="T327" s="285">
        <v>0</v>
      </c>
      <c r="U327" s="285">
        <v>0</v>
      </c>
      <c r="V327" s="285">
        <v>0</v>
      </c>
      <c r="W327" s="285">
        <v>0</v>
      </c>
      <c r="X327" s="285">
        <v>0</v>
      </c>
      <c r="Y327" s="285">
        <v>0</v>
      </c>
      <c r="Z327" s="285">
        <v>0</v>
      </c>
      <c r="AA327" s="285">
        <v>0</v>
      </c>
      <c r="AB327" s="285">
        <v>0</v>
      </c>
      <c r="AC327" s="285">
        <v>0</v>
      </c>
      <c r="AD327" s="285">
        <v>0</v>
      </c>
      <c r="AE327" s="285">
        <v>0</v>
      </c>
      <c r="AF327" s="285">
        <v>0</v>
      </c>
      <c r="AG327" s="285">
        <v>0</v>
      </c>
      <c r="AH327" s="285">
        <v>0</v>
      </c>
      <c r="AI327" s="285">
        <v>0</v>
      </c>
      <c r="AJ327" s="285">
        <v>0</v>
      </c>
      <c r="AK327" s="285"/>
      <c r="AL327" s="285"/>
      <c r="AM327" s="285"/>
      <c r="AN327" s="285"/>
      <c r="AO327" s="285"/>
      <c r="AP327" s="285"/>
      <c r="AQ327" s="285"/>
      <c r="AR327" s="285"/>
      <c r="AS327" s="285"/>
      <c r="AT327" s="285"/>
      <c r="AU327" s="285"/>
      <c r="AV327" s="285"/>
      <c r="AW327" s="285"/>
      <c r="AX327" s="285"/>
      <c r="AY327" s="285"/>
      <c r="AZ327" s="285"/>
      <c r="BA327" s="285"/>
      <c r="BB327" s="285"/>
      <c r="BC327" s="285"/>
      <c r="BD327" s="285"/>
      <c r="BE327" s="285"/>
      <c r="BF327" s="285"/>
      <c r="BG327" s="285"/>
      <c r="BH327" s="285"/>
      <c r="BI327" s="285"/>
      <c r="BJ327" s="285"/>
      <c r="BK327" s="285">
        <v>0</v>
      </c>
      <c r="BL327" s="285">
        <v>0</v>
      </c>
      <c r="BM327" s="285">
        <v>0</v>
      </c>
      <c r="BN327" s="285">
        <v>0</v>
      </c>
      <c r="BO327" s="285">
        <v>147099</v>
      </c>
      <c r="BP327" s="285">
        <v>0</v>
      </c>
      <c r="BQ327" s="285">
        <v>0</v>
      </c>
      <c r="BR327" s="285">
        <v>0</v>
      </c>
      <c r="BS327" s="285">
        <v>0</v>
      </c>
      <c r="BT327" s="285">
        <v>0</v>
      </c>
      <c r="BU327" s="283"/>
      <c r="BV327" s="283"/>
      <c r="BW327" s="283"/>
      <c r="BX327" s="283"/>
      <c r="BY327" s="283"/>
      <c r="BZ327" s="285">
        <v>1216</v>
      </c>
      <c r="CA327" s="285">
        <v>0</v>
      </c>
      <c r="CB327" s="285">
        <v>0</v>
      </c>
      <c r="CC327" s="285">
        <v>0</v>
      </c>
      <c r="CD327" s="285">
        <v>0</v>
      </c>
      <c r="CE327" s="285">
        <v>0</v>
      </c>
      <c r="CF327" s="285">
        <v>0</v>
      </c>
      <c r="CG327" s="285">
        <v>0</v>
      </c>
      <c r="CH327" s="283"/>
      <c r="CI327" s="286" t="str">
        <f t="shared" si="89"/>
        <v>Large</v>
      </c>
      <c r="CJ327" s="283"/>
      <c r="CK327" s="283"/>
      <c r="CN327"/>
    </row>
    <row r="328" spans="1:92" s="201" customFormat="1">
      <c r="A328" s="283" t="s">
        <v>186</v>
      </c>
      <c r="B328" s="209" t="s">
        <v>393</v>
      </c>
      <c r="C328" s="209" t="s">
        <v>77</v>
      </c>
      <c r="D328" s="565">
        <v>2022</v>
      </c>
      <c r="E328" s="284">
        <f t="shared" si="75"/>
        <v>0</v>
      </c>
      <c r="F328" s="284">
        <f t="shared" si="76"/>
        <v>0</v>
      </c>
      <c r="G328" s="284">
        <f t="shared" si="77"/>
        <v>0</v>
      </c>
      <c r="H328" s="284">
        <f t="shared" si="78"/>
        <v>0</v>
      </c>
      <c r="I328" s="284">
        <f t="shared" si="79"/>
        <v>0</v>
      </c>
      <c r="J328" s="284">
        <f t="shared" si="80"/>
        <v>227427</v>
      </c>
      <c r="K328" s="284">
        <f t="shared" si="81"/>
        <v>227427</v>
      </c>
      <c r="L328" s="284">
        <f t="shared" si="82"/>
        <v>227427</v>
      </c>
      <c r="M328" s="284">
        <f t="shared" si="83"/>
        <v>0</v>
      </c>
      <c r="N328" s="284">
        <f t="shared" si="84"/>
        <v>0</v>
      </c>
      <c r="O328" s="284">
        <f t="shared" si="85"/>
        <v>227427</v>
      </c>
      <c r="P328" s="284">
        <f t="shared" si="86"/>
        <v>227427</v>
      </c>
      <c r="Q328" s="284">
        <f t="shared" si="87"/>
        <v>227427</v>
      </c>
      <c r="R328" s="284">
        <f t="shared" si="88"/>
        <v>227427</v>
      </c>
      <c r="S328" s="285">
        <v>0</v>
      </c>
      <c r="T328" s="285">
        <v>0</v>
      </c>
      <c r="U328" s="285">
        <v>0</v>
      </c>
      <c r="V328" s="285">
        <v>0</v>
      </c>
      <c r="W328" s="285">
        <v>0</v>
      </c>
      <c r="X328" s="285">
        <v>0</v>
      </c>
      <c r="Y328" s="285">
        <v>0</v>
      </c>
      <c r="Z328" s="285">
        <v>0</v>
      </c>
      <c r="AA328" s="285">
        <v>0</v>
      </c>
      <c r="AB328" s="285">
        <v>0</v>
      </c>
      <c r="AC328" s="285">
        <v>0</v>
      </c>
      <c r="AD328" s="285">
        <v>0</v>
      </c>
      <c r="AE328" s="285">
        <v>0</v>
      </c>
      <c r="AF328" s="285">
        <v>0</v>
      </c>
      <c r="AG328" s="285">
        <v>0</v>
      </c>
      <c r="AH328" s="285">
        <v>0</v>
      </c>
      <c r="AI328" s="285">
        <v>0</v>
      </c>
      <c r="AJ328" s="285">
        <v>0</v>
      </c>
      <c r="AK328" s="285"/>
      <c r="AL328" s="285"/>
      <c r="AM328" s="285"/>
      <c r="AN328" s="285"/>
      <c r="AO328" s="285"/>
      <c r="AP328" s="285"/>
      <c r="AQ328" s="285"/>
      <c r="AR328" s="285"/>
      <c r="AS328" s="285"/>
      <c r="AT328" s="285"/>
      <c r="AU328" s="285"/>
      <c r="AV328" s="285"/>
      <c r="AW328" s="285"/>
      <c r="AX328" s="285"/>
      <c r="AY328" s="285"/>
      <c r="AZ328" s="285"/>
      <c r="BA328" s="285"/>
      <c r="BB328" s="285"/>
      <c r="BC328" s="285"/>
      <c r="BD328" s="285"/>
      <c r="BE328" s="285"/>
      <c r="BF328" s="285"/>
      <c r="BG328" s="285"/>
      <c r="BH328" s="285"/>
      <c r="BI328" s="285"/>
      <c r="BJ328" s="285"/>
      <c r="BK328" s="285">
        <v>0</v>
      </c>
      <c r="BL328" s="285">
        <v>0</v>
      </c>
      <c r="BM328" s="285">
        <v>0</v>
      </c>
      <c r="BN328" s="285">
        <v>0</v>
      </c>
      <c r="BO328" s="285">
        <v>227427</v>
      </c>
      <c r="BP328" s="285">
        <v>0</v>
      </c>
      <c r="BQ328" s="285">
        <v>0</v>
      </c>
      <c r="BR328" s="285">
        <v>0</v>
      </c>
      <c r="BS328" s="285">
        <v>0</v>
      </c>
      <c r="BT328" s="285">
        <v>0</v>
      </c>
      <c r="BU328" s="283"/>
      <c r="BV328" s="283"/>
      <c r="BW328" s="283"/>
      <c r="BX328" s="283"/>
      <c r="BY328" s="283"/>
      <c r="BZ328" s="285">
        <v>0</v>
      </c>
      <c r="CA328" s="285">
        <v>0</v>
      </c>
      <c r="CB328" s="285">
        <v>0</v>
      </c>
      <c r="CC328" s="285">
        <v>0</v>
      </c>
      <c r="CD328" s="285">
        <v>0</v>
      </c>
      <c r="CE328" s="285">
        <v>0</v>
      </c>
      <c r="CF328" s="285">
        <v>0</v>
      </c>
      <c r="CG328" s="285">
        <v>0</v>
      </c>
      <c r="CH328" s="283"/>
      <c r="CI328" s="286" t="str">
        <f t="shared" si="89"/>
        <v>Large</v>
      </c>
      <c r="CJ328" s="283"/>
      <c r="CK328" s="283"/>
      <c r="CN328"/>
    </row>
    <row r="329" spans="1:92" s="201" customFormat="1">
      <c r="A329" s="283" t="s">
        <v>153</v>
      </c>
      <c r="B329" s="209" t="s">
        <v>504</v>
      </c>
      <c r="C329" s="209" t="s">
        <v>77</v>
      </c>
      <c r="D329" s="565">
        <v>2022</v>
      </c>
      <c r="E329" s="284">
        <f t="shared" si="75"/>
        <v>20103</v>
      </c>
      <c r="F329" s="284">
        <f t="shared" si="76"/>
        <v>27</v>
      </c>
      <c r="G329" s="284">
        <f t="shared" si="77"/>
        <v>24579</v>
      </c>
      <c r="H329" s="284">
        <f t="shared" si="78"/>
        <v>44709</v>
      </c>
      <c r="I329" s="284">
        <f t="shared" si="79"/>
        <v>0</v>
      </c>
      <c r="J329" s="284">
        <f t="shared" si="80"/>
        <v>0</v>
      </c>
      <c r="K329" s="284">
        <f t="shared" si="81"/>
        <v>0</v>
      </c>
      <c r="L329" s="284">
        <f t="shared" si="82"/>
        <v>44709</v>
      </c>
      <c r="M329" s="284">
        <f t="shared" si="83"/>
        <v>0</v>
      </c>
      <c r="N329" s="284">
        <f t="shared" si="84"/>
        <v>157281</v>
      </c>
      <c r="O329" s="284">
        <f t="shared" si="85"/>
        <v>201990</v>
      </c>
      <c r="P329" s="284">
        <f t="shared" si="86"/>
        <v>44709</v>
      </c>
      <c r="Q329" s="284">
        <f t="shared" si="87"/>
        <v>201990</v>
      </c>
      <c r="R329" s="284">
        <f t="shared" si="88"/>
        <v>201990</v>
      </c>
      <c r="S329" s="285">
        <v>20103</v>
      </c>
      <c r="T329" s="285">
        <v>0</v>
      </c>
      <c r="U329" s="285">
        <v>27</v>
      </c>
      <c r="V329" s="285">
        <v>27</v>
      </c>
      <c r="W329" s="285">
        <v>24579</v>
      </c>
      <c r="X329" s="285">
        <v>0</v>
      </c>
      <c r="Y329" s="285">
        <v>0</v>
      </c>
      <c r="Z329" s="285">
        <v>0</v>
      </c>
      <c r="AA329" s="285">
        <v>0</v>
      </c>
      <c r="AB329" s="285">
        <v>0</v>
      </c>
      <c r="AC329" s="285">
        <v>0</v>
      </c>
      <c r="AD329" s="285">
        <v>0</v>
      </c>
      <c r="AE329" s="285">
        <v>0</v>
      </c>
      <c r="AF329" s="285">
        <v>0</v>
      </c>
      <c r="AG329" s="285">
        <v>0</v>
      </c>
      <c r="AH329" s="285">
        <v>0</v>
      </c>
      <c r="AI329" s="285">
        <v>0</v>
      </c>
      <c r="AJ329" s="285">
        <v>0</v>
      </c>
      <c r="AK329" s="285"/>
      <c r="AL329" s="285"/>
      <c r="AM329" s="285"/>
      <c r="AN329" s="285"/>
      <c r="AO329" s="285"/>
      <c r="AP329" s="285"/>
      <c r="AQ329" s="285"/>
      <c r="AR329" s="285"/>
      <c r="AS329" s="285"/>
      <c r="AT329" s="285"/>
      <c r="AU329" s="285"/>
      <c r="AV329" s="285"/>
      <c r="AW329" s="285"/>
      <c r="AX329" s="285"/>
      <c r="AY329" s="285"/>
      <c r="AZ329" s="285"/>
      <c r="BA329" s="285"/>
      <c r="BB329" s="285"/>
      <c r="BC329" s="285"/>
      <c r="BD329" s="285"/>
      <c r="BE329" s="285"/>
      <c r="BF329" s="285"/>
      <c r="BG329" s="285"/>
      <c r="BH329" s="285"/>
      <c r="BI329" s="285"/>
      <c r="BJ329" s="285"/>
      <c r="BK329" s="285">
        <v>0</v>
      </c>
      <c r="BL329" s="285">
        <v>0</v>
      </c>
      <c r="BM329" s="285">
        <v>0</v>
      </c>
      <c r="BN329" s="285">
        <v>0</v>
      </c>
      <c r="BO329" s="285">
        <v>0</v>
      </c>
      <c r="BP329" s="285">
        <v>0</v>
      </c>
      <c r="BQ329" s="285">
        <v>0</v>
      </c>
      <c r="BR329" s="285">
        <v>0</v>
      </c>
      <c r="BS329" s="285">
        <v>0</v>
      </c>
      <c r="BT329" s="285">
        <v>0</v>
      </c>
      <c r="BU329" s="283"/>
      <c r="BV329" s="283"/>
      <c r="BW329" s="283"/>
      <c r="BX329" s="283"/>
      <c r="BY329" s="283"/>
      <c r="BZ329" s="285">
        <v>0</v>
      </c>
      <c r="CA329" s="285">
        <v>0</v>
      </c>
      <c r="CB329" s="285">
        <v>157281</v>
      </c>
      <c r="CC329" s="285">
        <v>0</v>
      </c>
      <c r="CD329" s="285">
        <v>0</v>
      </c>
      <c r="CE329" s="285">
        <v>0</v>
      </c>
      <c r="CF329" s="285">
        <v>0</v>
      </c>
      <c r="CG329" s="285">
        <v>0</v>
      </c>
      <c r="CH329" s="283"/>
      <c r="CI329" s="286" t="str">
        <f t="shared" si="89"/>
        <v>Large</v>
      </c>
      <c r="CJ329" s="283"/>
      <c r="CK329" s="283"/>
      <c r="CN329"/>
    </row>
    <row r="330" spans="1:92" s="201" customFormat="1">
      <c r="A330" s="283" t="s">
        <v>177</v>
      </c>
      <c r="B330" s="209" t="s">
        <v>479</v>
      </c>
      <c r="C330" s="209" t="s">
        <v>77</v>
      </c>
      <c r="D330" s="565">
        <v>2022</v>
      </c>
      <c r="E330" s="284">
        <f t="shared" si="75"/>
        <v>0</v>
      </c>
      <c r="F330" s="284">
        <f t="shared" si="76"/>
        <v>0</v>
      </c>
      <c r="G330" s="284">
        <f t="shared" si="77"/>
        <v>0</v>
      </c>
      <c r="H330" s="284">
        <f t="shared" si="78"/>
        <v>0</v>
      </c>
      <c r="I330" s="284">
        <f t="shared" si="79"/>
        <v>0</v>
      </c>
      <c r="J330" s="284">
        <f t="shared" si="80"/>
        <v>323113</v>
      </c>
      <c r="K330" s="284">
        <f t="shared" si="81"/>
        <v>323113</v>
      </c>
      <c r="L330" s="284">
        <f t="shared" si="82"/>
        <v>323113</v>
      </c>
      <c r="M330" s="284">
        <f t="shared" si="83"/>
        <v>0</v>
      </c>
      <c r="N330" s="284">
        <f t="shared" si="84"/>
        <v>0</v>
      </c>
      <c r="O330" s="284">
        <f t="shared" si="85"/>
        <v>323113</v>
      </c>
      <c r="P330" s="284">
        <f t="shared" si="86"/>
        <v>323113</v>
      </c>
      <c r="Q330" s="284">
        <f t="shared" si="87"/>
        <v>323113</v>
      </c>
      <c r="R330" s="284">
        <f t="shared" si="88"/>
        <v>323113</v>
      </c>
      <c r="S330" s="285">
        <v>0</v>
      </c>
      <c r="T330" s="285">
        <v>0</v>
      </c>
      <c r="U330" s="285">
        <v>0</v>
      </c>
      <c r="V330" s="285">
        <v>0</v>
      </c>
      <c r="W330" s="285">
        <v>0</v>
      </c>
      <c r="X330" s="285">
        <v>0</v>
      </c>
      <c r="Y330" s="285">
        <v>0</v>
      </c>
      <c r="Z330" s="285">
        <v>0</v>
      </c>
      <c r="AA330" s="285">
        <v>0</v>
      </c>
      <c r="AB330" s="285">
        <v>0</v>
      </c>
      <c r="AC330" s="285">
        <v>0</v>
      </c>
      <c r="AD330" s="285">
        <v>0</v>
      </c>
      <c r="AE330" s="285">
        <v>0</v>
      </c>
      <c r="AF330" s="285">
        <v>0</v>
      </c>
      <c r="AG330" s="285">
        <v>0</v>
      </c>
      <c r="AH330" s="285">
        <v>0</v>
      </c>
      <c r="AI330" s="285">
        <v>0</v>
      </c>
      <c r="AJ330" s="285">
        <v>0</v>
      </c>
      <c r="AK330" s="285"/>
      <c r="AL330" s="285"/>
      <c r="AM330" s="285"/>
      <c r="AN330" s="285"/>
      <c r="AO330" s="285"/>
      <c r="AP330" s="285"/>
      <c r="AQ330" s="285"/>
      <c r="AR330" s="285"/>
      <c r="AS330" s="285"/>
      <c r="AT330" s="285"/>
      <c r="AU330" s="285"/>
      <c r="AV330" s="285"/>
      <c r="AW330" s="285"/>
      <c r="AX330" s="285"/>
      <c r="AY330" s="285"/>
      <c r="AZ330" s="285"/>
      <c r="BA330" s="285"/>
      <c r="BB330" s="285"/>
      <c r="BC330" s="285"/>
      <c r="BD330" s="285"/>
      <c r="BE330" s="285"/>
      <c r="BF330" s="285"/>
      <c r="BG330" s="285"/>
      <c r="BH330" s="285"/>
      <c r="BI330" s="285"/>
      <c r="BJ330" s="285"/>
      <c r="BK330" s="285">
        <v>0</v>
      </c>
      <c r="BL330" s="285">
        <v>0</v>
      </c>
      <c r="BM330" s="285">
        <v>0</v>
      </c>
      <c r="BN330" s="285">
        <v>0</v>
      </c>
      <c r="BO330" s="285">
        <v>323113</v>
      </c>
      <c r="BP330" s="285">
        <v>0</v>
      </c>
      <c r="BQ330" s="285">
        <v>0</v>
      </c>
      <c r="BR330" s="285">
        <v>0</v>
      </c>
      <c r="BS330" s="285">
        <v>0</v>
      </c>
      <c r="BT330" s="285">
        <v>0</v>
      </c>
      <c r="BU330" s="283"/>
      <c r="BV330" s="283"/>
      <c r="BW330" s="283"/>
      <c r="BX330" s="283"/>
      <c r="BY330" s="283"/>
      <c r="BZ330" s="285">
        <v>0</v>
      </c>
      <c r="CA330" s="285">
        <v>0</v>
      </c>
      <c r="CB330" s="285">
        <v>0</v>
      </c>
      <c r="CC330" s="285">
        <v>0</v>
      </c>
      <c r="CD330" s="285">
        <v>0</v>
      </c>
      <c r="CE330" s="285">
        <v>0</v>
      </c>
      <c r="CF330" s="285">
        <v>0</v>
      </c>
      <c r="CG330" s="285">
        <v>0</v>
      </c>
      <c r="CH330" s="283"/>
      <c r="CI330" s="286" t="str">
        <f t="shared" si="89"/>
        <v>Large</v>
      </c>
      <c r="CJ330" s="283"/>
      <c r="CK330" s="283"/>
      <c r="CN330"/>
    </row>
    <row r="331" spans="1:92" s="201" customFormat="1">
      <c r="A331" s="210" t="s">
        <v>159</v>
      </c>
      <c r="B331" s="209" t="s">
        <v>399</v>
      </c>
      <c r="C331" s="209" t="s">
        <v>77</v>
      </c>
      <c r="D331" s="565">
        <v>2022</v>
      </c>
      <c r="E331" s="284">
        <f t="shared" si="75"/>
        <v>0</v>
      </c>
      <c r="F331" s="284">
        <f t="shared" si="76"/>
        <v>0</v>
      </c>
      <c r="G331" s="284">
        <f t="shared" si="77"/>
        <v>0</v>
      </c>
      <c r="H331" s="284">
        <f t="shared" si="78"/>
        <v>0</v>
      </c>
      <c r="I331" s="284">
        <f t="shared" si="79"/>
        <v>0</v>
      </c>
      <c r="J331" s="284">
        <f t="shared" si="80"/>
        <v>416118</v>
      </c>
      <c r="K331" s="284">
        <f t="shared" si="81"/>
        <v>416118</v>
      </c>
      <c r="L331" s="284">
        <f t="shared" si="82"/>
        <v>416118</v>
      </c>
      <c r="M331" s="284">
        <f t="shared" si="83"/>
        <v>654</v>
      </c>
      <c r="N331" s="284">
        <f t="shared" si="84"/>
        <v>654</v>
      </c>
      <c r="O331" s="284">
        <f t="shared" si="85"/>
        <v>416772</v>
      </c>
      <c r="P331" s="284">
        <f t="shared" si="86"/>
        <v>416118</v>
      </c>
      <c r="Q331" s="284">
        <f t="shared" si="87"/>
        <v>416772</v>
      </c>
      <c r="R331" s="284">
        <f t="shared" si="88"/>
        <v>416772</v>
      </c>
      <c r="S331" s="285">
        <v>0</v>
      </c>
      <c r="T331" s="285">
        <v>0</v>
      </c>
      <c r="U331" s="285">
        <v>0</v>
      </c>
      <c r="V331" s="285">
        <v>0</v>
      </c>
      <c r="W331" s="285">
        <v>0</v>
      </c>
      <c r="X331" s="285">
        <v>0</v>
      </c>
      <c r="Y331" s="285">
        <v>0</v>
      </c>
      <c r="Z331" s="285">
        <v>0</v>
      </c>
      <c r="AA331" s="285">
        <v>0</v>
      </c>
      <c r="AB331" s="285">
        <v>0</v>
      </c>
      <c r="AC331" s="285">
        <v>0</v>
      </c>
      <c r="AD331" s="285">
        <v>0</v>
      </c>
      <c r="AE331" s="285">
        <v>0</v>
      </c>
      <c r="AF331" s="285">
        <v>0</v>
      </c>
      <c r="AG331" s="285">
        <v>0</v>
      </c>
      <c r="AH331" s="285">
        <v>0</v>
      </c>
      <c r="AI331" s="285">
        <v>0</v>
      </c>
      <c r="AJ331" s="285">
        <v>0</v>
      </c>
      <c r="AK331" s="285"/>
      <c r="AL331" s="285"/>
      <c r="AM331" s="285"/>
      <c r="AN331" s="285"/>
      <c r="AO331" s="285"/>
      <c r="AP331" s="285"/>
      <c r="AQ331" s="285"/>
      <c r="AR331" s="285"/>
      <c r="AS331" s="285"/>
      <c r="AT331" s="285"/>
      <c r="AU331" s="285"/>
      <c r="AV331" s="285"/>
      <c r="AW331" s="285"/>
      <c r="AX331" s="285"/>
      <c r="AY331" s="285"/>
      <c r="AZ331" s="285"/>
      <c r="BA331" s="285"/>
      <c r="BB331" s="285"/>
      <c r="BC331" s="285"/>
      <c r="BD331" s="285"/>
      <c r="BE331" s="285"/>
      <c r="BF331" s="285"/>
      <c r="BG331" s="285"/>
      <c r="BH331" s="285"/>
      <c r="BI331" s="285"/>
      <c r="BJ331" s="285"/>
      <c r="BK331" s="285">
        <v>0</v>
      </c>
      <c r="BL331" s="285">
        <v>0</v>
      </c>
      <c r="BM331" s="285">
        <v>0</v>
      </c>
      <c r="BN331" s="285">
        <v>0</v>
      </c>
      <c r="BO331" s="285">
        <v>416118</v>
      </c>
      <c r="BP331" s="285">
        <v>0</v>
      </c>
      <c r="BQ331" s="285">
        <v>0</v>
      </c>
      <c r="BR331" s="285">
        <v>0</v>
      </c>
      <c r="BS331" s="285">
        <v>0</v>
      </c>
      <c r="BT331" s="285">
        <v>0</v>
      </c>
      <c r="BU331" s="283"/>
      <c r="BV331" s="283"/>
      <c r="BW331" s="283"/>
      <c r="BX331" s="283"/>
      <c r="BY331" s="283"/>
      <c r="BZ331" s="285">
        <v>654</v>
      </c>
      <c r="CA331" s="285">
        <v>0</v>
      </c>
      <c r="CB331" s="285">
        <v>0</v>
      </c>
      <c r="CC331" s="285">
        <v>0</v>
      </c>
      <c r="CD331" s="285">
        <v>0</v>
      </c>
      <c r="CE331" s="285">
        <v>0</v>
      </c>
      <c r="CF331" s="285">
        <v>0</v>
      </c>
      <c r="CG331" s="285">
        <v>0</v>
      </c>
      <c r="CH331" s="283"/>
      <c r="CI331" s="286" t="str">
        <f t="shared" si="89"/>
        <v>Large</v>
      </c>
      <c r="CJ331" s="283"/>
      <c r="CK331" s="283"/>
      <c r="CN331"/>
    </row>
    <row r="332" spans="1:92" s="201" customFormat="1">
      <c r="A332" s="283" t="s">
        <v>136</v>
      </c>
      <c r="B332" s="209" t="s">
        <v>480</v>
      </c>
      <c r="C332" s="209" t="s">
        <v>77</v>
      </c>
      <c r="D332" s="565">
        <v>2022</v>
      </c>
      <c r="E332" s="284">
        <f t="shared" si="75"/>
        <v>0</v>
      </c>
      <c r="F332" s="284">
        <f t="shared" si="76"/>
        <v>0</v>
      </c>
      <c r="G332" s="284">
        <f t="shared" si="77"/>
        <v>0</v>
      </c>
      <c r="H332" s="284">
        <f t="shared" si="78"/>
        <v>0</v>
      </c>
      <c r="I332" s="284">
        <f t="shared" si="79"/>
        <v>257630</v>
      </c>
      <c r="J332" s="284">
        <f t="shared" si="80"/>
        <v>14732</v>
      </c>
      <c r="K332" s="284">
        <f t="shared" si="81"/>
        <v>272362</v>
      </c>
      <c r="L332" s="284">
        <f t="shared" si="82"/>
        <v>272362</v>
      </c>
      <c r="M332" s="284">
        <f t="shared" si="83"/>
        <v>0</v>
      </c>
      <c r="N332" s="284">
        <f t="shared" si="84"/>
        <v>0</v>
      </c>
      <c r="O332" s="284">
        <f t="shared" si="85"/>
        <v>272362</v>
      </c>
      <c r="P332" s="284">
        <f t="shared" si="86"/>
        <v>272362</v>
      </c>
      <c r="Q332" s="284">
        <f t="shared" si="87"/>
        <v>272362</v>
      </c>
      <c r="R332" s="284">
        <f t="shared" si="88"/>
        <v>272362</v>
      </c>
      <c r="S332" s="285">
        <v>0</v>
      </c>
      <c r="T332" s="285">
        <v>0</v>
      </c>
      <c r="U332" s="285">
        <v>0</v>
      </c>
      <c r="V332" s="285">
        <v>0</v>
      </c>
      <c r="W332" s="285">
        <v>0</v>
      </c>
      <c r="X332" s="285">
        <v>0</v>
      </c>
      <c r="Y332" s="285">
        <v>0</v>
      </c>
      <c r="Z332" s="285">
        <v>0</v>
      </c>
      <c r="AA332" s="285">
        <v>0</v>
      </c>
      <c r="AB332" s="285">
        <v>0</v>
      </c>
      <c r="AC332" s="285">
        <v>0</v>
      </c>
      <c r="AD332" s="285">
        <v>0</v>
      </c>
      <c r="AE332" s="285">
        <v>0</v>
      </c>
      <c r="AF332" s="285">
        <v>0</v>
      </c>
      <c r="AG332" s="285">
        <v>0</v>
      </c>
      <c r="AH332" s="285">
        <v>0</v>
      </c>
      <c r="AI332" s="285">
        <v>0</v>
      </c>
      <c r="AJ332" s="285">
        <v>0</v>
      </c>
      <c r="AK332" s="285"/>
      <c r="AL332" s="285"/>
      <c r="AM332" s="285"/>
      <c r="AN332" s="285"/>
      <c r="AO332" s="285"/>
      <c r="AP332" s="285"/>
      <c r="AQ332" s="285"/>
      <c r="AR332" s="285"/>
      <c r="AS332" s="285"/>
      <c r="AT332" s="285"/>
      <c r="AU332" s="285"/>
      <c r="AV332" s="285"/>
      <c r="AW332" s="285"/>
      <c r="AX332" s="285"/>
      <c r="AY332" s="285"/>
      <c r="AZ332" s="285"/>
      <c r="BA332" s="285"/>
      <c r="BB332" s="285"/>
      <c r="BC332" s="285"/>
      <c r="BD332" s="285"/>
      <c r="BE332" s="285"/>
      <c r="BF332" s="285"/>
      <c r="BG332" s="285"/>
      <c r="BH332" s="285"/>
      <c r="BI332" s="285"/>
      <c r="BJ332" s="285"/>
      <c r="BK332" s="285">
        <v>257630</v>
      </c>
      <c r="BL332" s="285">
        <v>0</v>
      </c>
      <c r="BM332" s="285">
        <v>0</v>
      </c>
      <c r="BN332" s="285">
        <v>0</v>
      </c>
      <c r="BO332" s="285">
        <v>14732</v>
      </c>
      <c r="BP332" s="285">
        <v>0</v>
      </c>
      <c r="BQ332" s="285">
        <v>0</v>
      </c>
      <c r="BR332" s="285">
        <v>0</v>
      </c>
      <c r="BS332" s="285">
        <v>0</v>
      </c>
      <c r="BT332" s="285">
        <v>0</v>
      </c>
      <c r="BU332" s="283"/>
      <c r="BV332" s="283"/>
      <c r="BW332" s="283"/>
      <c r="BX332" s="283"/>
      <c r="BY332" s="283"/>
      <c r="BZ332" s="285">
        <v>0</v>
      </c>
      <c r="CA332" s="285">
        <v>0</v>
      </c>
      <c r="CB332" s="285">
        <v>0</v>
      </c>
      <c r="CC332" s="285">
        <v>0</v>
      </c>
      <c r="CD332" s="285">
        <v>0</v>
      </c>
      <c r="CE332" s="285">
        <v>0</v>
      </c>
      <c r="CF332" s="285">
        <v>0</v>
      </c>
      <c r="CG332" s="285">
        <v>0</v>
      </c>
      <c r="CH332" s="283"/>
      <c r="CI332" s="286" t="str">
        <f t="shared" si="89"/>
        <v>Large</v>
      </c>
      <c r="CJ332" s="283"/>
      <c r="CK332" s="283"/>
      <c r="CN332"/>
    </row>
    <row r="333" spans="1:92" s="201" customFormat="1">
      <c r="A333" s="283" t="s">
        <v>160</v>
      </c>
      <c r="B333" s="209" t="s">
        <v>481</v>
      </c>
      <c r="C333" s="209" t="s">
        <v>77</v>
      </c>
      <c r="D333" s="565">
        <v>2022</v>
      </c>
      <c r="E333" s="284">
        <f t="shared" si="75"/>
        <v>0</v>
      </c>
      <c r="F333" s="284">
        <f t="shared" si="76"/>
        <v>0</v>
      </c>
      <c r="G333" s="284">
        <f t="shared" si="77"/>
        <v>16240</v>
      </c>
      <c r="H333" s="284">
        <f t="shared" si="78"/>
        <v>16240</v>
      </c>
      <c r="I333" s="284">
        <f t="shared" si="79"/>
        <v>0</v>
      </c>
      <c r="J333" s="284">
        <f t="shared" si="80"/>
        <v>0</v>
      </c>
      <c r="K333" s="284">
        <f t="shared" si="81"/>
        <v>0</v>
      </c>
      <c r="L333" s="284">
        <f t="shared" si="82"/>
        <v>16240</v>
      </c>
      <c r="M333" s="284">
        <f t="shared" si="83"/>
        <v>0</v>
      </c>
      <c r="N333" s="284">
        <f t="shared" si="84"/>
        <v>133035</v>
      </c>
      <c r="O333" s="284">
        <f t="shared" si="85"/>
        <v>149275</v>
      </c>
      <c r="P333" s="284">
        <f t="shared" si="86"/>
        <v>16240</v>
      </c>
      <c r="Q333" s="284">
        <f t="shared" si="87"/>
        <v>149275</v>
      </c>
      <c r="R333" s="284">
        <f t="shared" si="88"/>
        <v>149275</v>
      </c>
      <c r="S333" s="285">
        <v>0</v>
      </c>
      <c r="T333" s="285">
        <v>0</v>
      </c>
      <c r="U333" s="285">
        <v>0</v>
      </c>
      <c r="V333" s="285">
        <v>0</v>
      </c>
      <c r="W333" s="285">
        <v>16240</v>
      </c>
      <c r="X333" s="285">
        <v>0</v>
      </c>
      <c r="Y333" s="285">
        <v>0</v>
      </c>
      <c r="Z333" s="285">
        <v>0</v>
      </c>
      <c r="AA333" s="285">
        <v>0</v>
      </c>
      <c r="AB333" s="285">
        <v>0</v>
      </c>
      <c r="AC333" s="285">
        <v>0</v>
      </c>
      <c r="AD333" s="285">
        <v>0</v>
      </c>
      <c r="AE333" s="285">
        <v>0</v>
      </c>
      <c r="AF333" s="285">
        <v>0</v>
      </c>
      <c r="AG333" s="285">
        <v>0</v>
      </c>
      <c r="AH333" s="285">
        <v>0</v>
      </c>
      <c r="AI333" s="285">
        <v>0</v>
      </c>
      <c r="AJ333" s="285">
        <v>0</v>
      </c>
      <c r="AK333" s="285"/>
      <c r="AL333" s="285"/>
      <c r="AM333" s="285"/>
      <c r="AN333" s="285"/>
      <c r="AO333" s="285"/>
      <c r="AP333" s="285"/>
      <c r="AQ333" s="285"/>
      <c r="AR333" s="285"/>
      <c r="AS333" s="285"/>
      <c r="AT333" s="285"/>
      <c r="AU333" s="285"/>
      <c r="AV333" s="285"/>
      <c r="AW333" s="285"/>
      <c r="AX333" s="285"/>
      <c r="AY333" s="285"/>
      <c r="AZ333" s="285"/>
      <c r="BA333" s="285"/>
      <c r="BB333" s="285"/>
      <c r="BC333" s="285"/>
      <c r="BD333" s="285"/>
      <c r="BE333" s="285"/>
      <c r="BF333" s="285"/>
      <c r="BG333" s="285"/>
      <c r="BH333" s="285"/>
      <c r="BI333" s="285"/>
      <c r="BJ333" s="285"/>
      <c r="BK333" s="285">
        <v>0</v>
      </c>
      <c r="BL333" s="285">
        <v>0</v>
      </c>
      <c r="BM333" s="285">
        <v>0</v>
      </c>
      <c r="BN333" s="285">
        <v>0</v>
      </c>
      <c r="BO333" s="285">
        <v>0</v>
      </c>
      <c r="BP333" s="285">
        <v>0</v>
      </c>
      <c r="BQ333" s="285">
        <v>0</v>
      </c>
      <c r="BR333" s="285">
        <v>0</v>
      </c>
      <c r="BS333" s="285">
        <v>0</v>
      </c>
      <c r="BT333" s="285">
        <v>0</v>
      </c>
      <c r="BU333" s="283"/>
      <c r="BV333" s="283"/>
      <c r="BW333" s="283"/>
      <c r="BX333" s="283"/>
      <c r="BY333" s="283"/>
      <c r="BZ333" s="285">
        <v>0</v>
      </c>
      <c r="CA333" s="285">
        <v>0</v>
      </c>
      <c r="CB333" s="285">
        <v>133035</v>
      </c>
      <c r="CC333" s="285">
        <v>0</v>
      </c>
      <c r="CD333" s="285">
        <v>0</v>
      </c>
      <c r="CE333" s="285">
        <v>0</v>
      </c>
      <c r="CF333" s="285">
        <v>0</v>
      </c>
      <c r="CG333" s="285">
        <v>0</v>
      </c>
      <c r="CH333" s="283"/>
      <c r="CI333" s="286" t="str">
        <f t="shared" si="89"/>
        <v>Large</v>
      </c>
      <c r="CJ333" s="283"/>
      <c r="CK333" s="283"/>
      <c r="CN333"/>
    </row>
    <row r="334" spans="1:92" s="201" customFormat="1">
      <c r="A334" s="283" t="s">
        <v>209</v>
      </c>
      <c r="B334" s="209" t="s">
        <v>482</v>
      </c>
      <c r="C334" s="209" t="s">
        <v>77</v>
      </c>
      <c r="D334" s="565">
        <v>2022</v>
      </c>
      <c r="E334" s="284">
        <f t="shared" si="75"/>
        <v>0</v>
      </c>
      <c r="F334" s="284">
        <f t="shared" si="76"/>
        <v>0</v>
      </c>
      <c r="G334" s="284">
        <f t="shared" si="77"/>
        <v>0</v>
      </c>
      <c r="H334" s="284">
        <f t="shared" si="78"/>
        <v>0</v>
      </c>
      <c r="I334" s="284">
        <f t="shared" si="79"/>
        <v>0</v>
      </c>
      <c r="J334" s="284">
        <f t="shared" si="80"/>
        <v>0</v>
      </c>
      <c r="K334" s="284">
        <f t="shared" si="81"/>
        <v>0</v>
      </c>
      <c r="L334" s="284">
        <f t="shared" si="82"/>
        <v>0</v>
      </c>
      <c r="M334" s="284">
        <f t="shared" si="83"/>
        <v>0</v>
      </c>
      <c r="N334" s="284">
        <f t="shared" si="84"/>
        <v>12956</v>
      </c>
      <c r="O334" s="284">
        <f t="shared" si="85"/>
        <v>12956</v>
      </c>
      <c r="P334" s="284">
        <f t="shared" si="86"/>
        <v>0</v>
      </c>
      <c r="Q334" s="284">
        <f t="shared" si="87"/>
        <v>12956</v>
      </c>
      <c r="R334" s="284">
        <f t="shared" si="88"/>
        <v>12956</v>
      </c>
      <c r="S334" s="285">
        <v>0</v>
      </c>
      <c r="T334" s="285">
        <v>0</v>
      </c>
      <c r="U334" s="285">
        <v>0</v>
      </c>
      <c r="V334" s="285">
        <v>0</v>
      </c>
      <c r="W334" s="285">
        <v>0</v>
      </c>
      <c r="X334" s="285">
        <v>0</v>
      </c>
      <c r="Y334" s="285">
        <v>0</v>
      </c>
      <c r="Z334" s="285">
        <v>0</v>
      </c>
      <c r="AA334" s="285">
        <v>0</v>
      </c>
      <c r="AB334" s="285">
        <v>0</v>
      </c>
      <c r="AC334" s="285">
        <v>0</v>
      </c>
      <c r="AD334" s="285">
        <v>0</v>
      </c>
      <c r="AE334" s="285">
        <v>0</v>
      </c>
      <c r="AF334" s="285">
        <v>0</v>
      </c>
      <c r="AG334" s="285">
        <v>0</v>
      </c>
      <c r="AH334" s="285">
        <v>0</v>
      </c>
      <c r="AI334" s="285">
        <v>0</v>
      </c>
      <c r="AJ334" s="285">
        <v>0</v>
      </c>
      <c r="AK334" s="285"/>
      <c r="AL334" s="285"/>
      <c r="AM334" s="285"/>
      <c r="AN334" s="285"/>
      <c r="AO334" s="285"/>
      <c r="AP334" s="285"/>
      <c r="AQ334" s="285"/>
      <c r="AR334" s="285"/>
      <c r="AS334" s="285"/>
      <c r="AT334" s="285"/>
      <c r="AU334" s="285"/>
      <c r="AV334" s="285"/>
      <c r="AW334" s="285"/>
      <c r="AX334" s="285"/>
      <c r="AY334" s="285"/>
      <c r="AZ334" s="285"/>
      <c r="BA334" s="285"/>
      <c r="BB334" s="285"/>
      <c r="BC334" s="285"/>
      <c r="BD334" s="285"/>
      <c r="BE334" s="285"/>
      <c r="BF334" s="285"/>
      <c r="BG334" s="285"/>
      <c r="BH334" s="285"/>
      <c r="BI334" s="285"/>
      <c r="BJ334" s="285"/>
      <c r="BK334" s="285">
        <v>0</v>
      </c>
      <c r="BL334" s="285">
        <v>0</v>
      </c>
      <c r="BM334" s="285">
        <v>0</v>
      </c>
      <c r="BN334" s="285">
        <v>0</v>
      </c>
      <c r="BO334" s="285">
        <v>0</v>
      </c>
      <c r="BP334" s="285">
        <v>0</v>
      </c>
      <c r="BQ334" s="285">
        <v>0</v>
      </c>
      <c r="BR334" s="285">
        <v>0</v>
      </c>
      <c r="BS334" s="285">
        <v>0</v>
      </c>
      <c r="BT334" s="285">
        <v>0</v>
      </c>
      <c r="BU334" s="283"/>
      <c r="BV334" s="283"/>
      <c r="BW334" s="283"/>
      <c r="BX334" s="283"/>
      <c r="BY334" s="283"/>
      <c r="BZ334" s="285">
        <v>0</v>
      </c>
      <c r="CA334" s="285">
        <v>0</v>
      </c>
      <c r="CB334" s="285">
        <v>12956</v>
      </c>
      <c r="CC334" s="285">
        <v>0</v>
      </c>
      <c r="CD334" s="285">
        <v>0</v>
      </c>
      <c r="CE334" s="285">
        <v>0</v>
      </c>
      <c r="CF334" s="285">
        <v>0</v>
      </c>
      <c r="CG334" s="285">
        <v>0</v>
      </c>
      <c r="CH334" s="283"/>
      <c r="CI334" s="286" t="str">
        <f t="shared" si="89"/>
        <v>Small</v>
      </c>
      <c r="CJ334" s="283"/>
      <c r="CK334" s="283"/>
      <c r="CN334"/>
    </row>
    <row r="335" spans="1:92" s="201" customFormat="1">
      <c r="A335" s="283" t="s">
        <v>146</v>
      </c>
      <c r="B335" s="209" t="s">
        <v>483</v>
      </c>
      <c r="C335" s="209" t="s">
        <v>77</v>
      </c>
      <c r="D335" s="565">
        <v>2022</v>
      </c>
      <c r="E335" s="284">
        <f t="shared" si="75"/>
        <v>40837</v>
      </c>
      <c r="F335" s="284">
        <f t="shared" si="76"/>
        <v>23946</v>
      </c>
      <c r="G335" s="284">
        <f t="shared" si="77"/>
        <v>72444</v>
      </c>
      <c r="H335" s="284">
        <f t="shared" si="78"/>
        <v>137227</v>
      </c>
      <c r="I335" s="284">
        <f t="shared" si="79"/>
        <v>10926</v>
      </c>
      <c r="J335" s="284">
        <f t="shared" si="80"/>
        <v>0</v>
      </c>
      <c r="K335" s="284">
        <f t="shared" si="81"/>
        <v>10926</v>
      </c>
      <c r="L335" s="284">
        <f t="shared" si="82"/>
        <v>148153</v>
      </c>
      <c r="M335" s="284">
        <f t="shared" si="83"/>
        <v>0</v>
      </c>
      <c r="N335" s="284">
        <f t="shared" si="84"/>
        <v>0</v>
      </c>
      <c r="O335" s="284">
        <f t="shared" si="85"/>
        <v>148153</v>
      </c>
      <c r="P335" s="284">
        <f t="shared" si="86"/>
        <v>148153</v>
      </c>
      <c r="Q335" s="284">
        <f t="shared" si="87"/>
        <v>148153</v>
      </c>
      <c r="R335" s="284">
        <f t="shared" si="88"/>
        <v>148153</v>
      </c>
      <c r="S335" s="285">
        <v>40837</v>
      </c>
      <c r="T335" s="285">
        <v>0</v>
      </c>
      <c r="U335" s="285">
        <v>23838</v>
      </c>
      <c r="V335" s="285">
        <v>761</v>
      </c>
      <c r="W335" s="285">
        <v>72027</v>
      </c>
      <c r="X335" s="285">
        <v>2101</v>
      </c>
      <c r="Y335" s="285">
        <v>0</v>
      </c>
      <c r="Z335" s="285">
        <v>0</v>
      </c>
      <c r="AA335" s="285">
        <v>0</v>
      </c>
      <c r="AB335" s="285">
        <v>0</v>
      </c>
      <c r="AC335" s="285">
        <v>0</v>
      </c>
      <c r="AD335" s="285">
        <v>0</v>
      </c>
      <c r="AE335" s="285">
        <v>0</v>
      </c>
      <c r="AF335" s="285">
        <v>0</v>
      </c>
      <c r="AG335" s="285">
        <v>108</v>
      </c>
      <c r="AH335" s="285">
        <v>0</v>
      </c>
      <c r="AI335" s="285">
        <v>417</v>
      </c>
      <c r="AJ335" s="285">
        <v>0</v>
      </c>
      <c r="AK335" s="285"/>
      <c r="AL335" s="285"/>
      <c r="AM335" s="285"/>
      <c r="AN335" s="285"/>
      <c r="AO335" s="285"/>
      <c r="AP335" s="285"/>
      <c r="AQ335" s="285"/>
      <c r="AR335" s="285"/>
      <c r="AS335" s="285"/>
      <c r="AT335" s="285"/>
      <c r="AU335" s="285"/>
      <c r="AV335" s="285"/>
      <c r="AW335" s="285"/>
      <c r="AX335" s="285"/>
      <c r="AY335" s="285"/>
      <c r="AZ335" s="285"/>
      <c r="BA335" s="285"/>
      <c r="BB335" s="285"/>
      <c r="BC335" s="285"/>
      <c r="BD335" s="285"/>
      <c r="BE335" s="285"/>
      <c r="BF335" s="285"/>
      <c r="BG335" s="285"/>
      <c r="BH335" s="285"/>
      <c r="BI335" s="285"/>
      <c r="BJ335" s="285"/>
      <c r="BK335" s="285">
        <v>10926</v>
      </c>
      <c r="BL335" s="285">
        <v>0</v>
      </c>
      <c r="BM335" s="285">
        <v>0</v>
      </c>
      <c r="BN335" s="285">
        <v>0</v>
      </c>
      <c r="BO335" s="285">
        <v>0</v>
      </c>
      <c r="BP335" s="285">
        <v>0</v>
      </c>
      <c r="BQ335" s="285">
        <v>0</v>
      </c>
      <c r="BR335" s="285">
        <v>0</v>
      </c>
      <c r="BS335" s="285">
        <v>0</v>
      </c>
      <c r="BT335" s="285">
        <v>0</v>
      </c>
      <c r="BU335" s="283"/>
      <c r="BV335" s="283"/>
      <c r="BW335" s="283"/>
      <c r="BX335" s="283"/>
      <c r="BY335" s="283"/>
      <c r="BZ335" s="285">
        <v>0</v>
      </c>
      <c r="CA335" s="285">
        <v>0</v>
      </c>
      <c r="CB335" s="285">
        <v>0</v>
      </c>
      <c r="CC335" s="285">
        <v>0</v>
      </c>
      <c r="CD335" s="285">
        <v>0</v>
      </c>
      <c r="CE335" s="285">
        <v>0</v>
      </c>
      <c r="CF335" s="285">
        <v>0</v>
      </c>
      <c r="CG335" s="285">
        <v>0</v>
      </c>
      <c r="CH335" s="283"/>
      <c r="CI335" s="286" t="str">
        <f t="shared" si="89"/>
        <v>Large</v>
      </c>
      <c r="CJ335" s="283"/>
      <c r="CK335" s="283"/>
      <c r="CN335"/>
    </row>
    <row r="336" spans="1:92" s="201" customFormat="1">
      <c r="A336" s="283" t="s">
        <v>164</v>
      </c>
      <c r="B336" s="209" t="s">
        <v>484</v>
      </c>
      <c r="C336" s="209" t="s">
        <v>77</v>
      </c>
      <c r="D336" s="565">
        <v>2022</v>
      </c>
      <c r="E336" s="284">
        <f t="shared" si="75"/>
        <v>0</v>
      </c>
      <c r="F336" s="284">
        <f t="shared" si="76"/>
        <v>9107</v>
      </c>
      <c r="G336" s="284">
        <f t="shared" si="77"/>
        <v>42445</v>
      </c>
      <c r="H336" s="284">
        <f t="shared" si="78"/>
        <v>51552</v>
      </c>
      <c r="I336" s="284">
        <f t="shared" si="79"/>
        <v>0</v>
      </c>
      <c r="J336" s="284">
        <f t="shared" si="80"/>
        <v>0</v>
      </c>
      <c r="K336" s="284">
        <f t="shared" si="81"/>
        <v>0</v>
      </c>
      <c r="L336" s="284">
        <f t="shared" si="82"/>
        <v>51552</v>
      </c>
      <c r="M336" s="284">
        <f t="shared" si="83"/>
        <v>0</v>
      </c>
      <c r="N336" s="284">
        <f t="shared" si="84"/>
        <v>0</v>
      </c>
      <c r="O336" s="284">
        <f t="shared" si="85"/>
        <v>51552</v>
      </c>
      <c r="P336" s="284">
        <f t="shared" si="86"/>
        <v>51552</v>
      </c>
      <c r="Q336" s="284">
        <f t="shared" si="87"/>
        <v>51552</v>
      </c>
      <c r="R336" s="284">
        <f t="shared" si="88"/>
        <v>51552</v>
      </c>
      <c r="S336" s="285">
        <v>0</v>
      </c>
      <c r="T336" s="285">
        <v>0</v>
      </c>
      <c r="U336" s="285">
        <v>9107</v>
      </c>
      <c r="V336" s="285">
        <v>0</v>
      </c>
      <c r="W336" s="285">
        <v>42445</v>
      </c>
      <c r="X336" s="285">
        <v>0</v>
      </c>
      <c r="Y336" s="285">
        <v>0</v>
      </c>
      <c r="Z336" s="285">
        <v>0</v>
      </c>
      <c r="AA336" s="285">
        <v>0</v>
      </c>
      <c r="AB336" s="285">
        <v>0</v>
      </c>
      <c r="AC336" s="285">
        <v>0</v>
      </c>
      <c r="AD336" s="285">
        <v>0</v>
      </c>
      <c r="AE336" s="285">
        <v>0</v>
      </c>
      <c r="AF336" s="285">
        <v>0</v>
      </c>
      <c r="AG336" s="285">
        <v>0</v>
      </c>
      <c r="AH336" s="285">
        <v>0</v>
      </c>
      <c r="AI336" s="285">
        <v>0</v>
      </c>
      <c r="AJ336" s="285">
        <v>0</v>
      </c>
      <c r="AK336" s="285"/>
      <c r="AL336" s="285"/>
      <c r="AM336" s="285"/>
      <c r="AN336" s="285"/>
      <c r="AO336" s="285"/>
      <c r="AP336" s="285"/>
      <c r="AQ336" s="285"/>
      <c r="AR336" s="285"/>
      <c r="AS336" s="285"/>
      <c r="AT336" s="285"/>
      <c r="AU336" s="285"/>
      <c r="AV336" s="285"/>
      <c r="AW336" s="285"/>
      <c r="AX336" s="285"/>
      <c r="AY336" s="285"/>
      <c r="AZ336" s="285"/>
      <c r="BA336" s="285"/>
      <c r="BB336" s="285"/>
      <c r="BC336" s="285"/>
      <c r="BD336" s="285"/>
      <c r="BE336" s="285"/>
      <c r="BF336" s="285"/>
      <c r="BG336" s="285"/>
      <c r="BH336" s="285"/>
      <c r="BI336" s="285"/>
      <c r="BJ336" s="285"/>
      <c r="BK336" s="285">
        <v>0</v>
      </c>
      <c r="BL336" s="285">
        <v>0</v>
      </c>
      <c r="BM336" s="285">
        <v>0</v>
      </c>
      <c r="BN336" s="285">
        <v>0</v>
      </c>
      <c r="BO336" s="285">
        <v>0</v>
      </c>
      <c r="BP336" s="285">
        <v>0</v>
      </c>
      <c r="BQ336" s="285">
        <v>0</v>
      </c>
      <c r="BR336" s="285">
        <v>0</v>
      </c>
      <c r="BS336" s="285">
        <v>0</v>
      </c>
      <c r="BT336" s="285">
        <v>0</v>
      </c>
      <c r="BU336" s="283"/>
      <c r="BV336" s="283"/>
      <c r="BW336" s="283"/>
      <c r="BX336" s="283"/>
      <c r="BY336" s="283"/>
      <c r="BZ336" s="285">
        <v>0</v>
      </c>
      <c r="CA336" s="285">
        <v>0</v>
      </c>
      <c r="CB336" s="285">
        <v>0</v>
      </c>
      <c r="CC336" s="285">
        <v>0</v>
      </c>
      <c r="CD336" s="285">
        <v>0</v>
      </c>
      <c r="CE336" s="285">
        <v>0</v>
      </c>
      <c r="CF336" s="285">
        <v>0</v>
      </c>
      <c r="CG336" s="285">
        <v>0</v>
      </c>
      <c r="CH336" s="283"/>
      <c r="CI336" s="286" t="str">
        <f t="shared" si="89"/>
        <v>Small</v>
      </c>
      <c r="CJ336" s="283"/>
      <c r="CK336" s="283"/>
      <c r="CN336"/>
    </row>
    <row r="337" spans="1:92" s="201" customFormat="1">
      <c r="A337" s="210" t="s">
        <v>233</v>
      </c>
      <c r="B337" s="209" t="s">
        <v>485</v>
      </c>
      <c r="C337" s="209" t="s">
        <v>77</v>
      </c>
      <c r="D337" s="565">
        <v>2022</v>
      </c>
      <c r="E337" s="284">
        <f t="shared" si="75"/>
        <v>0</v>
      </c>
      <c r="F337" s="284">
        <f t="shared" si="76"/>
        <v>0</v>
      </c>
      <c r="G337" s="284">
        <f t="shared" si="77"/>
        <v>0</v>
      </c>
      <c r="H337" s="284">
        <f t="shared" si="78"/>
        <v>0</v>
      </c>
      <c r="I337" s="284">
        <f t="shared" si="79"/>
        <v>0</v>
      </c>
      <c r="J337" s="284">
        <f t="shared" si="80"/>
        <v>0</v>
      </c>
      <c r="K337" s="284">
        <f t="shared" si="81"/>
        <v>0</v>
      </c>
      <c r="L337" s="284">
        <f t="shared" si="82"/>
        <v>0</v>
      </c>
      <c r="M337" s="284">
        <f t="shared" si="83"/>
        <v>0</v>
      </c>
      <c r="N337" s="284">
        <f t="shared" si="84"/>
        <v>0</v>
      </c>
      <c r="O337" s="284">
        <f t="shared" si="85"/>
        <v>0</v>
      </c>
      <c r="P337" s="284">
        <f t="shared" si="86"/>
        <v>0</v>
      </c>
      <c r="Q337" s="284">
        <f t="shared" si="87"/>
        <v>0</v>
      </c>
      <c r="R337" s="284">
        <f t="shared" si="88"/>
        <v>0</v>
      </c>
      <c r="S337" s="285">
        <v>0</v>
      </c>
      <c r="T337" s="285">
        <v>0</v>
      </c>
      <c r="U337" s="285">
        <v>0</v>
      </c>
      <c r="V337" s="285">
        <v>0</v>
      </c>
      <c r="W337" s="285">
        <v>0</v>
      </c>
      <c r="X337" s="285">
        <v>0</v>
      </c>
      <c r="Y337" s="285">
        <v>0</v>
      </c>
      <c r="Z337" s="285">
        <v>0</v>
      </c>
      <c r="AA337" s="285">
        <v>0</v>
      </c>
      <c r="AB337" s="285">
        <v>0</v>
      </c>
      <c r="AC337" s="285">
        <v>0</v>
      </c>
      <c r="AD337" s="285">
        <v>0</v>
      </c>
      <c r="AE337" s="285">
        <v>0</v>
      </c>
      <c r="AF337" s="285">
        <v>0</v>
      </c>
      <c r="AG337" s="285">
        <v>0</v>
      </c>
      <c r="AH337" s="285">
        <v>0</v>
      </c>
      <c r="AI337" s="285">
        <v>0</v>
      </c>
      <c r="AJ337" s="285">
        <v>0</v>
      </c>
      <c r="AK337" s="285"/>
      <c r="AL337" s="285"/>
      <c r="AM337" s="285"/>
      <c r="AN337" s="285"/>
      <c r="AO337" s="285"/>
      <c r="AP337" s="285"/>
      <c r="AQ337" s="285"/>
      <c r="AR337" s="285"/>
      <c r="AS337" s="285"/>
      <c r="AT337" s="285"/>
      <c r="AU337" s="285"/>
      <c r="AV337" s="285"/>
      <c r="AW337" s="285"/>
      <c r="AX337" s="285"/>
      <c r="AY337" s="285"/>
      <c r="AZ337" s="285"/>
      <c r="BA337" s="285"/>
      <c r="BB337" s="285"/>
      <c r="BC337" s="285"/>
      <c r="BD337" s="285"/>
      <c r="BE337" s="285"/>
      <c r="BF337" s="285"/>
      <c r="BG337" s="285"/>
      <c r="BH337" s="285"/>
      <c r="BI337" s="285"/>
      <c r="BJ337" s="285"/>
      <c r="BK337" s="285">
        <v>0</v>
      </c>
      <c r="BL337" s="285">
        <v>0</v>
      </c>
      <c r="BM337" s="285">
        <v>0</v>
      </c>
      <c r="BN337" s="285">
        <v>0</v>
      </c>
      <c r="BO337" s="285">
        <v>0</v>
      </c>
      <c r="BP337" s="285">
        <v>0</v>
      </c>
      <c r="BQ337" s="285">
        <v>0</v>
      </c>
      <c r="BR337" s="285">
        <v>0</v>
      </c>
      <c r="BS337" s="285">
        <v>0</v>
      </c>
      <c r="BT337" s="285">
        <v>0</v>
      </c>
      <c r="BU337" s="283"/>
      <c r="BV337" s="283"/>
      <c r="BW337" s="283"/>
      <c r="BX337" s="283"/>
      <c r="BY337" s="283"/>
      <c r="BZ337" s="285">
        <v>0</v>
      </c>
      <c r="CA337" s="285">
        <v>0</v>
      </c>
      <c r="CB337" s="285">
        <v>0</v>
      </c>
      <c r="CC337" s="285">
        <v>0</v>
      </c>
      <c r="CD337" s="285">
        <v>0</v>
      </c>
      <c r="CE337" s="285">
        <v>0</v>
      </c>
      <c r="CF337" s="285">
        <v>0</v>
      </c>
      <c r="CG337" s="285">
        <v>0</v>
      </c>
      <c r="CH337" s="283"/>
      <c r="CI337" s="286" t="str">
        <f t="shared" si="89"/>
        <v>Small</v>
      </c>
      <c r="CJ337" s="283"/>
      <c r="CK337" s="283"/>
      <c r="CN337"/>
    </row>
    <row r="338" spans="1:92" s="201" customFormat="1">
      <c r="A338" s="283" t="s">
        <v>143</v>
      </c>
      <c r="B338" s="209" t="s">
        <v>487</v>
      </c>
      <c r="C338" s="209" t="s">
        <v>77</v>
      </c>
      <c r="D338" s="565">
        <v>2022</v>
      </c>
      <c r="E338" s="284">
        <f t="shared" si="75"/>
        <v>2926</v>
      </c>
      <c r="F338" s="284">
        <f t="shared" si="76"/>
        <v>32921</v>
      </c>
      <c r="G338" s="284">
        <f t="shared" si="77"/>
        <v>66921</v>
      </c>
      <c r="H338" s="284">
        <f t="shared" si="78"/>
        <v>102768</v>
      </c>
      <c r="I338" s="284">
        <f t="shared" si="79"/>
        <v>0</v>
      </c>
      <c r="J338" s="284">
        <f t="shared" si="80"/>
        <v>0</v>
      </c>
      <c r="K338" s="284">
        <f t="shared" si="81"/>
        <v>0</v>
      </c>
      <c r="L338" s="284">
        <f t="shared" si="82"/>
        <v>102768</v>
      </c>
      <c r="M338" s="284">
        <f t="shared" si="83"/>
        <v>0</v>
      </c>
      <c r="N338" s="284">
        <f t="shared" si="84"/>
        <v>0</v>
      </c>
      <c r="O338" s="284">
        <f t="shared" si="85"/>
        <v>102768</v>
      </c>
      <c r="P338" s="284">
        <f t="shared" si="86"/>
        <v>102768</v>
      </c>
      <c r="Q338" s="284">
        <f t="shared" si="87"/>
        <v>102768</v>
      </c>
      <c r="R338" s="284">
        <f t="shared" si="88"/>
        <v>102768</v>
      </c>
      <c r="S338" s="285">
        <v>2926</v>
      </c>
      <c r="T338" s="285">
        <v>0</v>
      </c>
      <c r="U338" s="285">
        <v>32921</v>
      </c>
      <c r="V338" s="285">
        <v>0</v>
      </c>
      <c r="W338" s="285">
        <v>66921</v>
      </c>
      <c r="X338" s="285">
        <v>0</v>
      </c>
      <c r="Y338" s="285">
        <v>0</v>
      </c>
      <c r="Z338" s="285">
        <v>0</v>
      </c>
      <c r="AA338" s="285">
        <v>0</v>
      </c>
      <c r="AB338" s="285">
        <v>0</v>
      </c>
      <c r="AC338" s="285">
        <v>0</v>
      </c>
      <c r="AD338" s="285">
        <v>0</v>
      </c>
      <c r="AE338" s="285">
        <v>0</v>
      </c>
      <c r="AF338" s="285">
        <v>0</v>
      </c>
      <c r="AG338" s="285">
        <v>0</v>
      </c>
      <c r="AH338" s="285">
        <v>0</v>
      </c>
      <c r="AI338" s="285">
        <v>0</v>
      </c>
      <c r="AJ338" s="285">
        <v>0</v>
      </c>
      <c r="AK338" s="285"/>
      <c r="AL338" s="285"/>
      <c r="AM338" s="285"/>
      <c r="AN338" s="285"/>
      <c r="AO338" s="285"/>
      <c r="AP338" s="285"/>
      <c r="AQ338" s="285"/>
      <c r="AR338" s="285"/>
      <c r="AS338" s="285"/>
      <c r="AT338" s="285"/>
      <c r="AU338" s="285"/>
      <c r="AV338" s="285"/>
      <c r="AW338" s="285"/>
      <c r="AX338" s="285"/>
      <c r="AY338" s="285"/>
      <c r="AZ338" s="285"/>
      <c r="BA338" s="285"/>
      <c r="BB338" s="285"/>
      <c r="BC338" s="285"/>
      <c r="BD338" s="285"/>
      <c r="BE338" s="285"/>
      <c r="BF338" s="285"/>
      <c r="BG338" s="285"/>
      <c r="BH338" s="285"/>
      <c r="BI338" s="285"/>
      <c r="BJ338" s="285"/>
      <c r="BK338" s="285">
        <v>0</v>
      </c>
      <c r="BL338" s="285">
        <v>0</v>
      </c>
      <c r="BM338" s="285">
        <v>0</v>
      </c>
      <c r="BN338" s="285">
        <v>0</v>
      </c>
      <c r="BO338" s="285">
        <v>0</v>
      </c>
      <c r="BP338" s="285">
        <v>0</v>
      </c>
      <c r="BQ338" s="285">
        <v>0</v>
      </c>
      <c r="BR338" s="285">
        <v>0</v>
      </c>
      <c r="BS338" s="285">
        <v>0</v>
      </c>
      <c r="BT338" s="285">
        <v>0</v>
      </c>
      <c r="BU338" s="283"/>
      <c r="BV338" s="283"/>
      <c r="BW338" s="283"/>
      <c r="BX338" s="283"/>
      <c r="BY338" s="283"/>
      <c r="BZ338" s="285">
        <v>0</v>
      </c>
      <c r="CA338" s="285">
        <v>0</v>
      </c>
      <c r="CB338" s="285">
        <v>0</v>
      </c>
      <c r="CC338" s="285">
        <v>0</v>
      </c>
      <c r="CD338" s="285">
        <v>0</v>
      </c>
      <c r="CE338" s="285">
        <v>0</v>
      </c>
      <c r="CF338" s="285">
        <v>0</v>
      </c>
      <c r="CG338" s="285">
        <v>0</v>
      </c>
      <c r="CH338" s="283"/>
      <c r="CI338" s="286" t="str">
        <f t="shared" si="89"/>
        <v>Large</v>
      </c>
      <c r="CJ338" s="283"/>
      <c r="CK338" s="283"/>
      <c r="CN338"/>
    </row>
    <row r="339" spans="1:92" s="201" customFormat="1">
      <c r="A339" s="283" t="s">
        <v>130</v>
      </c>
      <c r="B339" s="209" t="s">
        <v>498</v>
      </c>
      <c r="C339" s="209" t="s">
        <v>77</v>
      </c>
      <c r="D339" s="565">
        <v>2022</v>
      </c>
      <c r="E339" s="284">
        <f t="shared" si="75"/>
        <v>2</v>
      </c>
      <c r="F339" s="284">
        <f t="shared" si="76"/>
        <v>45253</v>
      </c>
      <c r="G339" s="284">
        <f t="shared" si="77"/>
        <v>322962</v>
      </c>
      <c r="H339" s="284">
        <f t="shared" si="78"/>
        <v>368217</v>
      </c>
      <c r="I339" s="284">
        <f t="shared" si="79"/>
        <v>363924</v>
      </c>
      <c r="J339" s="284">
        <f t="shared" si="80"/>
        <v>0</v>
      </c>
      <c r="K339" s="284">
        <f t="shared" si="81"/>
        <v>363924</v>
      </c>
      <c r="L339" s="284">
        <f t="shared" si="82"/>
        <v>732141</v>
      </c>
      <c r="M339" s="284">
        <f t="shared" si="83"/>
        <v>0</v>
      </c>
      <c r="N339" s="284">
        <f t="shared" si="84"/>
        <v>0</v>
      </c>
      <c r="O339" s="284">
        <f t="shared" si="85"/>
        <v>732141</v>
      </c>
      <c r="P339" s="284">
        <f t="shared" si="86"/>
        <v>732141</v>
      </c>
      <c r="Q339" s="284">
        <f t="shared" si="87"/>
        <v>732141</v>
      </c>
      <c r="R339" s="284">
        <f t="shared" si="88"/>
        <v>732141</v>
      </c>
      <c r="S339" s="285">
        <v>2</v>
      </c>
      <c r="T339" s="285">
        <v>0</v>
      </c>
      <c r="U339" s="285">
        <v>45253</v>
      </c>
      <c r="V339" s="285">
        <v>0</v>
      </c>
      <c r="W339" s="285">
        <v>322962</v>
      </c>
      <c r="X339" s="285">
        <v>0</v>
      </c>
      <c r="Y339" s="285">
        <v>0</v>
      </c>
      <c r="Z339" s="285">
        <v>0</v>
      </c>
      <c r="AA339" s="285">
        <v>0</v>
      </c>
      <c r="AB339" s="285">
        <v>0</v>
      </c>
      <c r="AC339" s="285">
        <v>0</v>
      </c>
      <c r="AD339" s="285">
        <v>0</v>
      </c>
      <c r="AE339" s="285">
        <v>0</v>
      </c>
      <c r="AF339" s="285">
        <v>0</v>
      </c>
      <c r="AG339" s="285">
        <v>0</v>
      </c>
      <c r="AH339" s="285">
        <v>0</v>
      </c>
      <c r="AI339" s="285">
        <v>0</v>
      </c>
      <c r="AJ339" s="285">
        <v>0</v>
      </c>
      <c r="AK339" s="285"/>
      <c r="AL339" s="285"/>
      <c r="AM339" s="285"/>
      <c r="AN339" s="285"/>
      <c r="AO339" s="285"/>
      <c r="AP339" s="285"/>
      <c r="AQ339" s="285"/>
      <c r="AR339" s="285"/>
      <c r="AS339" s="285"/>
      <c r="AT339" s="285"/>
      <c r="AU339" s="285"/>
      <c r="AV339" s="285"/>
      <c r="AW339" s="285"/>
      <c r="AX339" s="285"/>
      <c r="AY339" s="285"/>
      <c r="AZ339" s="285"/>
      <c r="BA339" s="285"/>
      <c r="BB339" s="285"/>
      <c r="BC339" s="285"/>
      <c r="BD339" s="285"/>
      <c r="BE339" s="285"/>
      <c r="BF339" s="285"/>
      <c r="BG339" s="285"/>
      <c r="BH339" s="285"/>
      <c r="BI339" s="285"/>
      <c r="BJ339" s="285"/>
      <c r="BK339" s="285">
        <v>363924</v>
      </c>
      <c r="BL339" s="285">
        <v>0</v>
      </c>
      <c r="BM339" s="285">
        <v>0</v>
      </c>
      <c r="BN339" s="285">
        <v>0</v>
      </c>
      <c r="BO339" s="285">
        <v>0</v>
      </c>
      <c r="BP339" s="285">
        <v>0</v>
      </c>
      <c r="BQ339" s="285">
        <v>0</v>
      </c>
      <c r="BR339" s="285">
        <v>0</v>
      </c>
      <c r="BS339" s="285">
        <v>0</v>
      </c>
      <c r="BT339" s="285">
        <v>0</v>
      </c>
      <c r="BU339" s="283"/>
      <c r="BV339" s="283"/>
      <c r="BW339" s="283"/>
      <c r="BX339" s="283"/>
      <c r="BY339" s="283"/>
      <c r="BZ339" s="285">
        <v>0</v>
      </c>
      <c r="CA339" s="285">
        <v>0</v>
      </c>
      <c r="CB339" s="285">
        <v>0</v>
      </c>
      <c r="CC339" s="285">
        <v>0</v>
      </c>
      <c r="CD339" s="285">
        <v>0</v>
      </c>
      <c r="CE339" s="285">
        <v>0</v>
      </c>
      <c r="CF339" s="285">
        <v>0</v>
      </c>
      <c r="CG339" s="285">
        <v>0</v>
      </c>
      <c r="CH339" s="283"/>
      <c r="CI339" s="286" t="str">
        <f t="shared" si="89"/>
        <v>Large</v>
      </c>
      <c r="CJ339" s="283"/>
      <c r="CK339" s="283"/>
      <c r="CN339"/>
    </row>
    <row r="340" spans="1:92" s="201" customFormat="1">
      <c r="A340" s="283" t="s">
        <v>130</v>
      </c>
      <c r="B340" s="209" t="s">
        <v>500</v>
      </c>
      <c r="C340" s="209" t="s">
        <v>77</v>
      </c>
      <c r="D340" s="565">
        <v>2022</v>
      </c>
      <c r="E340" s="284">
        <f t="shared" si="75"/>
        <v>0</v>
      </c>
      <c r="F340" s="284">
        <f t="shared" si="76"/>
        <v>118650</v>
      </c>
      <c r="G340" s="284">
        <f t="shared" si="77"/>
        <v>264988</v>
      </c>
      <c r="H340" s="284">
        <f t="shared" si="78"/>
        <v>383638</v>
      </c>
      <c r="I340" s="284">
        <f t="shared" si="79"/>
        <v>0</v>
      </c>
      <c r="J340" s="284">
        <f t="shared" si="80"/>
        <v>0</v>
      </c>
      <c r="K340" s="284">
        <f t="shared" si="81"/>
        <v>0</v>
      </c>
      <c r="L340" s="284">
        <f t="shared" si="82"/>
        <v>383638</v>
      </c>
      <c r="M340" s="284">
        <f t="shared" si="83"/>
        <v>0</v>
      </c>
      <c r="N340" s="284">
        <f t="shared" si="84"/>
        <v>0</v>
      </c>
      <c r="O340" s="284">
        <f t="shared" si="85"/>
        <v>383638</v>
      </c>
      <c r="P340" s="284">
        <f t="shared" si="86"/>
        <v>383638</v>
      </c>
      <c r="Q340" s="284">
        <f t="shared" si="87"/>
        <v>383638</v>
      </c>
      <c r="R340" s="284">
        <f t="shared" si="88"/>
        <v>383638</v>
      </c>
      <c r="S340" s="285">
        <v>0</v>
      </c>
      <c r="T340" s="285">
        <v>0</v>
      </c>
      <c r="U340" s="285">
        <v>43</v>
      </c>
      <c r="V340" s="285">
        <v>0</v>
      </c>
      <c r="W340" s="285">
        <v>16641</v>
      </c>
      <c r="X340" s="285">
        <v>0</v>
      </c>
      <c r="Y340" s="285">
        <v>0</v>
      </c>
      <c r="Z340" s="285">
        <v>0</v>
      </c>
      <c r="AA340" s="285">
        <v>118607</v>
      </c>
      <c r="AB340" s="285">
        <v>0</v>
      </c>
      <c r="AC340" s="285">
        <v>248347</v>
      </c>
      <c r="AD340" s="285">
        <v>0</v>
      </c>
      <c r="AE340" s="285">
        <v>0</v>
      </c>
      <c r="AF340" s="285">
        <v>0</v>
      </c>
      <c r="AG340" s="285">
        <v>0</v>
      </c>
      <c r="AH340" s="285">
        <v>0</v>
      </c>
      <c r="AI340" s="285">
        <v>0</v>
      </c>
      <c r="AJ340" s="285">
        <v>0</v>
      </c>
      <c r="AK340" s="285"/>
      <c r="AL340" s="285"/>
      <c r="AM340" s="285"/>
      <c r="AN340" s="285"/>
      <c r="AO340" s="285"/>
      <c r="AP340" s="285"/>
      <c r="AQ340" s="285"/>
      <c r="AR340" s="285"/>
      <c r="AS340" s="285"/>
      <c r="AT340" s="285"/>
      <c r="AU340" s="285"/>
      <c r="AV340" s="285"/>
      <c r="AW340" s="285"/>
      <c r="AX340" s="285"/>
      <c r="AY340" s="285"/>
      <c r="AZ340" s="285"/>
      <c r="BA340" s="285"/>
      <c r="BB340" s="285"/>
      <c r="BC340" s="285"/>
      <c r="BD340" s="285"/>
      <c r="BE340" s="285"/>
      <c r="BF340" s="285"/>
      <c r="BG340" s="285"/>
      <c r="BH340" s="285"/>
      <c r="BI340" s="285"/>
      <c r="BJ340" s="285"/>
      <c r="BK340" s="285">
        <v>0</v>
      </c>
      <c r="BL340" s="285">
        <v>0</v>
      </c>
      <c r="BM340" s="285">
        <v>0</v>
      </c>
      <c r="BN340" s="285">
        <v>0</v>
      </c>
      <c r="BO340" s="285">
        <v>0</v>
      </c>
      <c r="BP340" s="285">
        <v>0</v>
      </c>
      <c r="BQ340" s="285">
        <v>0</v>
      </c>
      <c r="BR340" s="285">
        <v>0</v>
      </c>
      <c r="BS340" s="285">
        <v>0</v>
      </c>
      <c r="BT340" s="285">
        <v>0</v>
      </c>
      <c r="BU340" s="283"/>
      <c r="BV340" s="283"/>
      <c r="BW340" s="283"/>
      <c r="BX340" s="283"/>
      <c r="BY340" s="283"/>
      <c r="BZ340" s="285">
        <v>0</v>
      </c>
      <c r="CA340" s="285">
        <v>0</v>
      </c>
      <c r="CB340" s="285">
        <v>0</v>
      </c>
      <c r="CC340" s="285">
        <v>0</v>
      </c>
      <c r="CD340" s="285">
        <v>0</v>
      </c>
      <c r="CE340" s="285">
        <v>0</v>
      </c>
      <c r="CF340" s="285">
        <v>0</v>
      </c>
      <c r="CG340" s="285">
        <v>0</v>
      </c>
      <c r="CH340" s="283"/>
      <c r="CI340" s="286" t="str">
        <f t="shared" si="89"/>
        <v>Large</v>
      </c>
      <c r="CJ340" s="283"/>
      <c r="CK340" s="283"/>
      <c r="CN340"/>
    </row>
    <row r="341" spans="1:92" s="201" customFormat="1">
      <c r="A341" s="283" t="s">
        <v>130</v>
      </c>
      <c r="B341" s="209" t="s">
        <v>503</v>
      </c>
      <c r="C341" s="209" t="s">
        <v>77</v>
      </c>
      <c r="D341" s="565">
        <v>2022</v>
      </c>
      <c r="E341" s="284">
        <f t="shared" si="75"/>
        <v>0</v>
      </c>
      <c r="F341" s="284">
        <f t="shared" si="76"/>
        <v>0</v>
      </c>
      <c r="G341" s="284">
        <f t="shared" si="77"/>
        <v>0</v>
      </c>
      <c r="H341" s="284">
        <f t="shared" si="78"/>
        <v>0</v>
      </c>
      <c r="I341" s="284">
        <f t="shared" si="79"/>
        <v>4722</v>
      </c>
      <c r="J341" s="284">
        <f t="shared" si="80"/>
        <v>27972</v>
      </c>
      <c r="K341" s="284">
        <f t="shared" si="81"/>
        <v>32694</v>
      </c>
      <c r="L341" s="284">
        <f t="shared" si="82"/>
        <v>32694</v>
      </c>
      <c r="M341" s="284">
        <f t="shared" si="83"/>
        <v>0</v>
      </c>
      <c r="N341" s="284">
        <f t="shared" si="84"/>
        <v>0</v>
      </c>
      <c r="O341" s="284">
        <f t="shared" si="85"/>
        <v>32694</v>
      </c>
      <c r="P341" s="284">
        <f t="shared" si="86"/>
        <v>32694</v>
      </c>
      <c r="Q341" s="284">
        <f t="shared" si="87"/>
        <v>32694</v>
      </c>
      <c r="R341" s="284">
        <f t="shared" si="88"/>
        <v>32694</v>
      </c>
      <c r="S341" s="285">
        <v>0</v>
      </c>
      <c r="T341" s="285">
        <v>0</v>
      </c>
      <c r="U341" s="285">
        <v>0</v>
      </c>
      <c r="V341" s="285">
        <v>0</v>
      </c>
      <c r="W341" s="285">
        <v>0</v>
      </c>
      <c r="X341" s="285">
        <v>0</v>
      </c>
      <c r="Y341" s="285">
        <v>0</v>
      </c>
      <c r="Z341" s="285">
        <v>0</v>
      </c>
      <c r="AA341" s="285">
        <v>0</v>
      </c>
      <c r="AB341" s="285">
        <v>0</v>
      </c>
      <c r="AC341" s="285">
        <v>0</v>
      </c>
      <c r="AD341" s="285">
        <v>0</v>
      </c>
      <c r="AE341" s="285">
        <v>0</v>
      </c>
      <c r="AF341" s="285">
        <v>0</v>
      </c>
      <c r="AG341" s="285">
        <v>0</v>
      </c>
      <c r="AH341" s="285">
        <v>0</v>
      </c>
      <c r="AI341" s="285">
        <v>0</v>
      </c>
      <c r="AJ341" s="285">
        <v>0</v>
      </c>
      <c r="AK341" s="285"/>
      <c r="AL341" s="285"/>
      <c r="AM341" s="285"/>
      <c r="AN341" s="285"/>
      <c r="AO341" s="285"/>
      <c r="AP341" s="285"/>
      <c r="AQ341" s="285"/>
      <c r="AR341" s="285"/>
      <c r="AS341" s="285"/>
      <c r="AT341" s="285"/>
      <c r="AU341" s="285"/>
      <c r="AV341" s="285"/>
      <c r="AW341" s="285"/>
      <c r="AX341" s="285"/>
      <c r="AY341" s="285"/>
      <c r="AZ341" s="285"/>
      <c r="BA341" s="285"/>
      <c r="BB341" s="285"/>
      <c r="BC341" s="285"/>
      <c r="BD341" s="285"/>
      <c r="BE341" s="285"/>
      <c r="BF341" s="285"/>
      <c r="BG341" s="285"/>
      <c r="BH341" s="285"/>
      <c r="BI341" s="285"/>
      <c r="BJ341" s="285"/>
      <c r="BK341" s="285">
        <v>4722</v>
      </c>
      <c r="BL341" s="285">
        <v>0</v>
      </c>
      <c r="BM341" s="285">
        <v>0</v>
      </c>
      <c r="BN341" s="285">
        <v>0</v>
      </c>
      <c r="BO341" s="285">
        <v>27972</v>
      </c>
      <c r="BP341" s="285">
        <v>0</v>
      </c>
      <c r="BQ341" s="285">
        <v>0</v>
      </c>
      <c r="BR341" s="285">
        <v>0</v>
      </c>
      <c r="BS341" s="285">
        <v>0</v>
      </c>
      <c r="BT341" s="285">
        <v>0</v>
      </c>
      <c r="BU341" s="283"/>
      <c r="BV341" s="283"/>
      <c r="BW341" s="283"/>
      <c r="BX341" s="283"/>
      <c r="BY341" s="283"/>
      <c r="BZ341" s="285">
        <v>0</v>
      </c>
      <c r="CA341" s="285">
        <v>0</v>
      </c>
      <c r="CB341" s="285">
        <v>0</v>
      </c>
      <c r="CC341" s="285">
        <v>0</v>
      </c>
      <c r="CD341" s="285">
        <v>0</v>
      </c>
      <c r="CE341" s="285">
        <v>0</v>
      </c>
      <c r="CF341" s="285">
        <v>0</v>
      </c>
      <c r="CG341" s="285">
        <v>0</v>
      </c>
      <c r="CH341" s="283"/>
      <c r="CI341" s="286" t="str">
        <f t="shared" si="89"/>
        <v>Small</v>
      </c>
      <c r="CJ341" s="283"/>
      <c r="CK341" s="283"/>
      <c r="CN341"/>
    </row>
    <row r="342" spans="1:92" s="201" customFormat="1">
      <c r="A342" s="283" t="s">
        <v>148</v>
      </c>
      <c r="B342" s="209" t="s">
        <v>385</v>
      </c>
      <c r="C342" s="209" t="s">
        <v>77</v>
      </c>
      <c r="D342" s="565">
        <v>2022</v>
      </c>
      <c r="E342" s="284">
        <f t="shared" si="75"/>
        <v>472</v>
      </c>
      <c r="F342" s="284">
        <f t="shared" si="76"/>
        <v>0</v>
      </c>
      <c r="G342" s="284">
        <f t="shared" si="77"/>
        <v>0</v>
      </c>
      <c r="H342" s="284">
        <f t="shared" si="78"/>
        <v>472</v>
      </c>
      <c r="I342" s="284">
        <f t="shared" si="79"/>
        <v>82564</v>
      </c>
      <c r="J342" s="284">
        <f t="shared" si="80"/>
        <v>0</v>
      </c>
      <c r="K342" s="284">
        <f t="shared" si="81"/>
        <v>82564</v>
      </c>
      <c r="L342" s="284">
        <f t="shared" si="82"/>
        <v>83036</v>
      </c>
      <c r="M342" s="284">
        <f t="shared" si="83"/>
        <v>0</v>
      </c>
      <c r="N342" s="284">
        <f t="shared" si="84"/>
        <v>0</v>
      </c>
      <c r="O342" s="284">
        <f t="shared" si="85"/>
        <v>83036</v>
      </c>
      <c r="P342" s="284">
        <f t="shared" si="86"/>
        <v>83036</v>
      </c>
      <c r="Q342" s="284">
        <f t="shared" si="87"/>
        <v>83036</v>
      </c>
      <c r="R342" s="284">
        <f t="shared" si="88"/>
        <v>83036</v>
      </c>
      <c r="S342" s="285">
        <v>472</v>
      </c>
      <c r="T342" s="285">
        <v>0</v>
      </c>
      <c r="U342" s="285">
        <v>0</v>
      </c>
      <c r="V342" s="285">
        <v>0</v>
      </c>
      <c r="W342" s="285">
        <v>0</v>
      </c>
      <c r="X342" s="285">
        <v>0</v>
      </c>
      <c r="Y342" s="285">
        <v>0</v>
      </c>
      <c r="Z342" s="285">
        <v>0</v>
      </c>
      <c r="AA342" s="285">
        <v>0</v>
      </c>
      <c r="AB342" s="285">
        <v>0</v>
      </c>
      <c r="AC342" s="285">
        <v>0</v>
      </c>
      <c r="AD342" s="285">
        <v>0</v>
      </c>
      <c r="AE342" s="285">
        <v>0</v>
      </c>
      <c r="AF342" s="285">
        <v>0</v>
      </c>
      <c r="AG342" s="285">
        <v>0</v>
      </c>
      <c r="AH342" s="285">
        <v>0</v>
      </c>
      <c r="AI342" s="285">
        <v>0</v>
      </c>
      <c r="AJ342" s="285">
        <v>0</v>
      </c>
      <c r="AK342" s="285"/>
      <c r="AL342" s="285"/>
      <c r="AM342" s="285"/>
      <c r="AN342" s="285"/>
      <c r="AO342" s="285"/>
      <c r="AP342" s="285"/>
      <c r="AQ342" s="285"/>
      <c r="AR342" s="285"/>
      <c r="AS342" s="285"/>
      <c r="AT342" s="285"/>
      <c r="AU342" s="285"/>
      <c r="AV342" s="285"/>
      <c r="AW342" s="285"/>
      <c r="AX342" s="285"/>
      <c r="AY342" s="285"/>
      <c r="AZ342" s="285"/>
      <c r="BA342" s="285"/>
      <c r="BB342" s="285"/>
      <c r="BC342" s="285"/>
      <c r="BD342" s="285"/>
      <c r="BE342" s="285"/>
      <c r="BF342" s="285"/>
      <c r="BG342" s="285"/>
      <c r="BH342" s="285"/>
      <c r="BI342" s="285"/>
      <c r="BJ342" s="285"/>
      <c r="BK342" s="285">
        <v>82564</v>
      </c>
      <c r="BL342" s="285">
        <v>0</v>
      </c>
      <c r="BM342" s="285">
        <v>0</v>
      </c>
      <c r="BN342" s="285">
        <v>0</v>
      </c>
      <c r="BO342" s="285">
        <v>0</v>
      </c>
      <c r="BP342" s="285">
        <v>0</v>
      </c>
      <c r="BQ342" s="285">
        <v>0</v>
      </c>
      <c r="BR342" s="285">
        <v>0</v>
      </c>
      <c r="BS342" s="285">
        <v>0</v>
      </c>
      <c r="BT342" s="285">
        <v>0</v>
      </c>
      <c r="BU342" s="283"/>
      <c r="BV342" s="283"/>
      <c r="BW342" s="283"/>
      <c r="BX342" s="283"/>
      <c r="BY342" s="283"/>
      <c r="BZ342" s="285">
        <v>0</v>
      </c>
      <c r="CA342" s="285">
        <v>0</v>
      </c>
      <c r="CB342" s="285">
        <v>0</v>
      </c>
      <c r="CC342" s="285">
        <v>0</v>
      </c>
      <c r="CD342" s="285">
        <v>0</v>
      </c>
      <c r="CE342" s="285">
        <v>0</v>
      </c>
      <c r="CF342" s="285">
        <v>0</v>
      </c>
      <c r="CG342" s="285">
        <v>0</v>
      </c>
      <c r="CH342" s="283"/>
      <c r="CI342" s="286" t="str">
        <f t="shared" si="89"/>
        <v>Small</v>
      </c>
      <c r="CJ342" s="283"/>
      <c r="CK342" s="283"/>
      <c r="CN342"/>
    </row>
    <row r="343" spans="1:92" s="201" customFormat="1">
      <c r="A343" s="210" t="s">
        <v>132</v>
      </c>
      <c r="B343" s="209" t="s">
        <v>398</v>
      </c>
      <c r="C343" s="209" t="s">
        <v>77</v>
      </c>
      <c r="D343" s="565">
        <v>2022</v>
      </c>
      <c r="E343" s="284">
        <f t="shared" si="75"/>
        <v>0</v>
      </c>
      <c r="F343" s="284">
        <f t="shared" si="76"/>
        <v>0</v>
      </c>
      <c r="G343" s="284">
        <f t="shared" si="77"/>
        <v>0</v>
      </c>
      <c r="H343" s="284">
        <f t="shared" si="78"/>
        <v>0</v>
      </c>
      <c r="I343" s="284">
        <f t="shared" si="79"/>
        <v>88555</v>
      </c>
      <c r="J343" s="284">
        <f t="shared" si="80"/>
        <v>0</v>
      </c>
      <c r="K343" s="284">
        <f t="shared" si="81"/>
        <v>88555</v>
      </c>
      <c r="L343" s="284">
        <f t="shared" si="82"/>
        <v>88555</v>
      </c>
      <c r="M343" s="284">
        <f t="shared" si="83"/>
        <v>0</v>
      </c>
      <c r="N343" s="284">
        <f t="shared" si="84"/>
        <v>0</v>
      </c>
      <c r="O343" s="284">
        <f t="shared" si="85"/>
        <v>88555</v>
      </c>
      <c r="P343" s="284">
        <f t="shared" si="86"/>
        <v>88555</v>
      </c>
      <c r="Q343" s="284">
        <f t="shared" si="87"/>
        <v>88555</v>
      </c>
      <c r="R343" s="284">
        <f t="shared" si="88"/>
        <v>88555</v>
      </c>
      <c r="S343" s="285">
        <v>0</v>
      </c>
      <c r="T343" s="285">
        <v>0</v>
      </c>
      <c r="U343" s="285">
        <v>0</v>
      </c>
      <c r="V343" s="285">
        <v>0</v>
      </c>
      <c r="W343" s="285">
        <v>0</v>
      </c>
      <c r="X343" s="285">
        <v>0</v>
      </c>
      <c r="Y343" s="285">
        <v>0</v>
      </c>
      <c r="Z343" s="285">
        <v>0</v>
      </c>
      <c r="AA343" s="285">
        <v>0</v>
      </c>
      <c r="AB343" s="285">
        <v>0</v>
      </c>
      <c r="AC343" s="285">
        <v>0</v>
      </c>
      <c r="AD343" s="285">
        <v>0</v>
      </c>
      <c r="AE343" s="285">
        <v>0</v>
      </c>
      <c r="AF343" s="285">
        <v>0</v>
      </c>
      <c r="AG343" s="285">
        <v>0</v>
      </c>
      <c r="AH343" s="285">
        <v>0</v>
      </c>
      <c r="AI343" s="285">
        <v>0</v>
      </c>
      <c r="AJ343" s="285">
        <v>0</v>
      </c>
      <c r="AK343" s="285"/>
      <c r="AL343" s="285"/>
      <c r="AM343" s="285"/>
      <c r="AN343" s="285"/>
      <c r="AO343" s="285"/>
      <c r="AP343" s="285"/>
      <c r="AQ343" s="285"/>
      <c r="AR343" s="285"/>
      <c r="AS343" s="285"/>
      <c r="AT343" s="285"/>
      <c r="AU343" s="285"/>
      <c r="AV343" s="285"/>
      <c r="AW343" s="285"/>
      <c r="AX343" s="285"/>
      <c r="AY343" s="285"/>
      <c r="AZ343" s="285"/>
      <c r="BA343" s="285"/>
      <c r="BB343" s="285"/>
      <c r="BC343" s="285"/>
      <c r="BD343" s="285"/>
      <c r="BE343" s="285"/>
      <c r="BF343" s="285"/>
      <c r="BG343" s="285"/>
      <c r="BH343" s="285"/>
      <c r="BI343" s="285"/>
      <c r="BJ343" s="285"/>
      <c r="BK343" s="285">
        <v>88555</v>
      </c>
      <c r="BL343" s="285">
        <v>0</v>
      </c>
      <c r="BM343" s="285">
        <v>0</v>
      </c>
      <c r="BN343" s="285">
        <v>0</v>
      </c>
      <c r="BO343" s="285">
        <v>0</v>
      </c>
      <c r="BP343" s="285">
        <v>0</v>
      </c>
      <c r="BQ343" s="285">
        <v>0</v>
      </c>
      <c r="BR343" s="285">
        <v>0</v>
      </c>
      <c r="BS343" s="285">
        <v>0</v>
      </c>
      <c r="BT343" s="285">
        <v>0</v>
      </c>
      <c r="BU343" s="283"/>
      <c r="BV343" s="283"/>
      <c r="BW343" s="283"/>
      <c r="BX343" s="283"/>
      <c r="BY343" s="283"/>
      <c r="BZ343" s="285">
        <v>0</v>
      </c>
      <c r="CA343" s="285">
        <v>0</v>
      </c>
      <c r="CB343" s="285">
        <v>0</v>
      </c>
      <c r="CC343" s="285">
        <v>0</v>
      </c>
      <c r="CD343" s="285">
        <v>0</v>
      </c>
      <c r="CE343" s="285">
        <v>0</v>
      </c>
      <c r="CF343" s="285">
        <v>0</v>
      </c>
      <c r="CG343" s="285">
        <v>0</v>
      </c>
      <c r="CH343" s="283"/>
      <c r="CI343" s="286" t="str">
        <f t="shared" si="89"/>
        <v>Small</v>
      </c>
      <c r="CJ343" s="283"/>
      <c r="CK343" s="283"/>
      <c r="CN343"/>
    </row>
    <row r="344" spans="1:92" s="201" customFormat="1">
      <c r="A344" s="283" t="s">
        <v>147</v>
      </c>
      <c r="B344" s="209" t="s">
        <v>147</v>
      </c>
      <c r="C344" s="209" t="s">
        <v>77</v>
      </c>
      <c r="D344" s="565">
        <v>2022</v>
      </c>
      <c r="E344" s="284">
        <f t="shared" si="75"/>
        <v>11080</v>
      </c>
      <c r="F344" s="284">
        <f t="shared" si="76"/>
        <v>24236</v>
      </c>
      <c r="G344" s="284">
        <f t="shared" si="77"/>
        <v>65717</v>
      </c>
      <c r="H344" s="284">
        <f t="shared" si="78"/>
        <v>101033</v>
      </c>
      <c r="I344" s="284">
        <f t="shared" si="79"/>
        <v>2427</v>
      </c>
      <c r="J344" s="284">
        <f t="shared" si="80"/>
        <v>0</v>
      </c>
      <c r="K344" s="284">
        <f t="shared" si="81"/>
        <v>2427</v>
      </c>
      <c r="L344" s="284">
        <f t="shared" si="82"/>
        <v>103460</v>
      </c>
      <c r="M344" s="284">
        <f t="shared" si="83"/>
        <v>0</v>
      </c>
      <c r="N344" s="284">
        <f t="shared" si="84"/>
        <v>0</v>
      </c>
      <c r="O344" s="284">
        <f t="shared" si="85"/>
        <v>103460</v>
      </c>
      <c r="P344" s="284">
        <f t="shared" si="86"/>
        <v>103460</v>
      </c>
      <c r="Q344" s="284">
        <f t="shared" si="87"/>
        <v>103460</v>
      </c>
      <c r="R344" s="284">
        <f t="shared" si="88"/>
        <v>103460</v>
      </c>
      <c r="S344" s="285">
        <v>11080</v>
      </c>
      <c r="T344" s="285">
        <v>0</v>
      </c>
      <c r="U344" s="285">
        <v>24236</v>
      </c>
      <c r="V344" s="285">
        <v>0</v>
      </c>
      <c r="W344" s="285">
        <v>65717</v>
      </c>
      <c r="X344" s="285">
        <v>0</v>
      </c>
      <c r="Y344" s="285">
        <v>0</v>
      </c>
      <c r="Z344" s="285">
        <v>0</v>
      </c>
      <c r="AA344" s="285">
        <v>0</v>
      </c>
      <c r="AB344" s="285">
        <v>0</v>
      </c>
      <c r="AC344" s="285">
        <v>0</v>
      </c>
      <c r="AD344" s="285">
        <v>0</v>
      </c>
      <c r="AE344" s="285">
        <v>0</v>
      </c>
      <c r="AF344" s="285">
        <v>0</v>
      </c>
      <c r="AG344" s="285">
        <v>0</v>
      </c>
      <c r="AH344" s="285">
        <v>0</v>
      </c>
      <c r="AI344" s="285">
        <v>0</v>
      </c>
      <c r="AJ344" s="285">
        <v>0</v>
      </c>
      <c r="AK344" s="285"/>
      <c r="AL344" s="285"/>
      <c r="AM344" s="285"/>
      <c r="AN344" s="285"/>
      <c r="AO344" s="285"/>
      <c r="AP344" s="285"/>
      <c r="AQ344" s="285"/>
      <c r="AR344" s="285"/>
      <c r="AS344" s="285"/>
      <c r="AT344" s="285"/>
      <c r="AU344" s="285"/>
      <c r="AV344" s="285"/>
      <c r="AW344" s="285"/>
      <c r="AX344" s="285"/>
      <c r="AY344" s="285"/>
      <c r="AZ344" s="285"/>
      <c r="BA344" s="285"/>
      <c r="BB344" s="285"/>
      <c r="BC344" s="285"/>
      <c r="BD344" s="285"/>
      <c r="BE344" s="285"/>
      <c r="BF344" s="285"/>
      <c r="BG344" s="285"/>
      <c r="BH344" s="285"/>
      <c r="BI344" s="285"/>
      <c r="BJ344" s="285"/>
      <c r="BK344" s="285">
        <v>2427</v>
      </c>
      <c r="BL344" s="285">
        <v>0</v>
      </c>
      <c r="BM344" s="285">
        <v>0</v>
      </c>
      <c r="BN344" s="285">
        <v>0</v>
      </c>
      <c r="BO344" s="285">
        <v>0</v>
      </c>
      <c r="BP344" s="285">
        <v>0</v>
      </c>
      <c r="BQ344" s="285">
        <v>0</v>
      </c>
      <c r="BR344" s="285">
        <v>0</v>
      </c>
      <c r="BS344" s="285">
        <v>0</v>
      </c>
      <c r="BT344" s="285">
        <v>0</v>
      </c>
      <c r="BU344" s="283"/>
      <c r="BV344" s="283"/>
      <c r="BW344" s="283"/>
      <c r="BX344" s="283"/>
      <c r="BY344" s="283"/>
      <c r="BZ344" s="285">
        <v>0</v>
      </c>
      <c r="CA344" s="285">
        <v>0</v>
      </c>
      <c r="CB344" s="285">
        <v>0</v>
      </c>
      <c r="CC344" s="285">
        <v>0</v>
      </c>
      <c r="CD344" s="285">
        <v>0</v>
      </c>
      <c r="CE344" s="285">
        <v>0</v>
      </c>
      <c r="CF344" s="285">
        <v>0</v>
      </c>
      <c r="CG344" s="285">
        <v>0</v>
      </c>
      <c r="CH344" s="283"/>
      <c r="CI344" s="286" t="str">
        <f t="shared" si="89"/>
        <v>Large</v>
      </c>
      <c r="CJ344" s="283"/>
      <c r="CK344" s="283"/>
      <c r="CN344"/>
    </row>
    <row r="345" spans="1:92" s="201" customFormat="1">
      <c r="A345" s="287" t="s">
        <v>202</v>
      </c>
      <c r="B345" s="283" t="s">
        <v>379</v>
      </c>
      <c r="C345" s="287" t="s">
        <v>76</v>
      </c>
      <c r="D345" s="564">
        <v>2021</v>
      </c>
      <c r="E345" s="284">
        <f t="shared" si="75"/>
        <v>2238</v>
      </c>
      <c r="F345" s="284">
        <f t="shared" si="76"/>
        <v>0</v>
      </c>
      <c r="G345" s="284">
        <f t="shared" si="77"/>
        <v>2565</v>
      </c>
      <c r="H345" s="284">
        <f t="shared" si="78"/>
        <v>4803</v>
      </c>
      <c r="I345" s="284">
        <f t="shared" si="79"/>
        <v>0</v>
      </c>
      <c r="J345" s="284">
        <f t="shared" si="80"/>
        <v>0</v>
      </c>
      <c r="K345" s="284">
        <f t="shared" si="81"/>
        <v>0</v>
      </c>
      <c r="L345" s="284">
        <f t="shared" si="82"/>
        <v>4803</v>
      </c>
      <c r="M345" s="284">
        <f t="shared" si="83"/>
        <v>0</v>
      </c>
      <c r="N345" s="284">
        <f t="shared" si="84"/>
        <v>0</v>
      </c>
      <c r="O345" s="284">
        <f t="shared" si="85"/>
        <v>4803</v>
      </c>
      <c r="P345" s="284">
        <f t="shared" si="86"/>
        <v>4803</v>
      </c>
      <c r="Q345" s="284">
        <f t="shared" si="87"/>
        <v>4803</v>
      </c>
      <c r="R345" s="284">
        <f t="shared" si="88"/>
        <v>4803</v>
      </c>
      <c r="S345" s="287"/>
      <c r="T345" s="287"/>
      <c r="U345" s="287"/>
      <c r="V345" s="287"/>
      <c r="W345" s="287"/>
      <c r="X345" s="287"/>
      <c r="Y345" s="283">
        <v>2238</v>
      </c>
      <c r="Z345" s="283">
        <v>0</v>
      </c>
      <c r="AA345" s="283"/>
      <c r="AB345" s="283"/>
      <c r="AC345" s="283">
        <v>2565</v>
      </c>
      <c r="AD345" s="283">
        <v>0</v>
      </c>
      <c r="AE345" s="283">
        <v>0</v>
      </c>
      <c r="AF345" s="283">
        <v>0</v>
      </c>
      <c r="AG345" s="283"/>
      <c r="AH345" s="283"/>
      <c r="AI345" s="283">
        <v>0</v>
      </c>
      <c r="AJ345" s="283">
        <v>0</v>
      </c>
      <c r="AK345" s="283">
        <v>0</v>
      </c>
      <c r="AL345" s="283">
        <v>0</v>
      </c>
      <c r="AM345" s="283"/>
      <c r="AN345" s="283"/>
      <c r="AO345" s="283">
        <v>0</v>
      </c>
      <c r="AP345" s="283">
        <v>0</v>
      </c>
      <c r="AQ345" s="283">
        <v>0</v>
      </c>
      <c r="AR345" s="283">
        <v>0</v>
      </c>
      <c r="AS345" s="283"/>
      <c r="AT345" s="283"/>
      <c r="AU345" s="283">
        <v>0</v>
      </c>
      <c r="AV345" s="283">
        <v>0</v>
      </c>
      <c r="AW345" s="283">
        <v>0</v>
      </c>
      <c r="AX345" s="283">
        <v>0</v>
      </c>
      <c r="AY345" s="283"/>
      <c r="AZ345" s="283"/>
      <c r="BA345" s="283">
        <v>0</v>
      </c>
      <c r="BB345" s="283">
        <v>0</v>
      </c>
      <c r="BC345" s="283">
        <v>0</v>
      </c>
      <c r="BD345" s="283">
        <v>0</v>
      </c>
      <c r="BE345" s="283"/>
      <c r="BF345" s="283"/>
      <c r="BG345" s="283">
        <v>0</v>
      </c>
      <c r="BH345" s="283">
        <v>0</v>
      </c>
      <c r="BI345" s="283"/>
      <c r="BJ345" s="283"/>
      <c r="BK345" s="283"/>
      <c r="BL345" s="283"/>
      <c r="BM345" s="283"/>
      <c r="BN345" s="283"/>
      <c r="BO345" s="283"/>
      <c r="BP345" s="283"/>
      <c r="BQ345" s="283"/>
      <c r="BR345" s="283"/>
      <c r="BS345" s="283"/>
      <c r="BT345" s="283"/>
      <c r="BU345" s="283"/>
      <c r="BV345" s="283"/>
      <c r="BW345" s="283"/>
      <c r="BX345" s="283"/>
      <c r="BY345" s="283"/>
      <c r="BZ345" s="283"/>
      <c r="CA345" s="283"/>
      <c r="CB345" s="283"/>
      <c r="CC345" s="283"/>
      <c r="CD345" s="283"/>
      <c r="CE345" s="283"/>
      <c r="CF345" s="283"/>
      <c r="CG345" s="283"/>
      <c r="CH345" s="283"/>
      <c r="CI345" s="286" t="str">
        <f t="shared" si="89"/>
        <v>Small</v>
      </c>
      <c r="CJ345" s="283"/>
      <c r="CK345" s="283"/>
      <c r="CN345"/>
    </row>
    <row r="346" spans="1:92" s="201" customFormat="1">
      <c r="A346" s="287" t="s">
        <v>138</v>
      </c>
      <c r="B346" s="283" t="s">
        <v>413</v>
      </c>
      <c r="C346" s="287" t="s">
        <v>76</v>
      </c>
      <c r="D346" s="564">
        <v>2021</v>
      </c>
      <c r="E346" s="284">
        <f t="shared" si="75"/>
        <v>0</v>
      </c>
      <c r="F346" s="284">
        <f t="shared" si="76"/>
        <v>21909</v>
      </c>
      <c r="G346" s="284">
        <f t="shared" si="77"/>
        <v>189669</v>
      </c>
      <c r="H346" s="284">
        <f t="shared" si="78"/>
        <v>211578</v>
      </c>
      <c r="I346" s="284">
        <f t="shared" si="79"/>
        <v>41996</v>
      </c>
      <c r="J346" s="284">
        <f t="shared" si="80"/>
        <v>0</v>
      </c>
      <c r="K346" s="284">
        <f t="shared" si="81"/>
        <v>41996</v>
      </c>
      <c r="L346" s="284">
        <f t="shared" si="82"/>
        <v>253574</v>
      </c>
      <c r="M346" s="284">
        <f t="shared" si="83"/>
        <v>43652</v>
      </c>
      <c r="N346" s="284">
        <f t="shared" si="84"/>
        <v>43652</v>
      </c>
      <c r="O346" s="284">
        <f t="shared" si="85"/>
        <v>297226</v>
      </c>
      <c r="P346" s="284">
        <f t="shared" si="86"/>
        <v>980986</v>
      </c>
      <c r="Q346" s="284">
        <f t="shared" si="87"/>
        <v>1024638</v>
      </c>
      <c r="R346" s="284">
        <f t="shared" si="88"/>
        <v>1024638</v>
      </c>
      <c r="S346" s="287"/>
      <c r="T346" s="287"/>
      <c r="U346" s="287"/>
      <c r="V346" s="287"/>
      <c r="W346" s="287"/>
      <c r="X346" s="287"/>
      <c r="Y346" s="283"/>
      <c r="Z346" s="283"/>
      <c r="AA346" s="283">
        <v>184</v>
      </c>
      <c r="AB346" s="283">
        <v>0</v>
      </c>
      <c r="AC346" s="283">
        <v>19089</v>
      </c>
      <c r="AD346" s="283">
        <v>424</v>
      </c>
      <c r="AE346" s="283"/>
      <c r="AF346" s="283"/>
      <c r="AG346" s="283">
        <v>21493</v>
      </c>
      <c r="AH346" s="283">
        <v>0</v>
      </c>
      <c r="AI346" s="283">
        <v>109927</v>
      </c>
      <c r="AJ346" s="283">
        <v>127</v>
      </c>
      <c r="AK346" s="283"/>
      <c r="AL346" s="283"/>
      <c r="AM346" s="283">
        <v>172</v>
      </c>
      <c r="AN346" s="283">
        <v>0</v>
      </c>
      <c r="AO346" s="283">
        <v>4441</v>
      </c>
      <c r="AP346" s="283">
        <v>1</v>
      </c>
      <c r="AQ346" s="283"/>
      <c r="AR346" s="283"/>
      <c r="AS346" s="283">
        <v>0</v>
      </c>
      <c r="AT346" s="283">
        <v>0</v>
      </c>
      <c r="AU346" s="283">
        <v>1268</v>
      </c>
      <c r="AV346" s="283">
        <v>90</v>
      </c>
      <c r="AW346" s="283"/>
      <c r="AX346" s="283"/>
      <c r="AY346" s="283">
        <v>60</v>
      </c>
      <c r="AZ346" s="283">
        <v>0</v>
      </c>
      <c r="BA346" s="283">
        <v>49167</v>
      </c>
      <c r="BB346" s="283">
        <v>0</v>
      </c>
      <c r="BC346" s="283"/>
      <c r="BD346" s="283"/>
      <c r="BE346" s="283">
        <v>0</v>
      </c>
      <c r="BF346" s="283">
        <v>0</v>
      </c>
      <c r="BG346" s="283">
        <v>0</v>
      </c>
      <c r="BH346" s="283">
        <v>0</v>
      </c>
      <c r="BI346" s="283">
        <v>5777</v>
      </c>
      <c r="BJ346" s="283">
        <v>0</v>
      </c>
      <c r="BK346" s="283">
        <v>41996</v>
      </c>
      <c r="BL346" s="283"/>
      <c r="BM346" s="283"/>
      <c r="BN346" s="283"/>
      <c r="BO346" s="283"/>
      <c r="BP346" s="283"/>
      <c r="BQ346" s="283"/>
      <c r="BR346" s="283"/>
      <c r="BS346" s="283"/>
      <c r="BT346" s="283"/>
      <c r="BU346" s="283">
        <v>0</v>
      </c>
      <c r="BV346" s="283">
        <v>0</v>
      </c>
      <c r="BW346" s="283"/>
      <c r="BX346" s="283"/>
      <c r="BY346" s="283">
        <v>43652</v>
      </c>
      <c r="BZ346" s="283"/>
      <c r="CA346" s="283"/>
      <c r="CB346" s="283"/>
      <c r="CC346" s="283"/>
      <c r="CD346" s="283">
        <v>727412</v>
      </c>
      <c r="CE346" s="283"/>
      <c r="CF346" s="283"/>
      <c r="CG346" s="283"/>
      <c r="CH346" s="283">
        <v>0</v>
      </c>
      <c r="CI346" s="286" t="str">
        <f t="shared" si="89"/>
        <v>Large</v>
      </c>
      <c r="CJ346" s="283"/>
      <c r="CK346" s="283"/>
      <c r="CN346"/>
    </row>
    <row r="347" spans="1:92" s="201" customFormat="1">
      <c r="A347" s="287" t="s">
        <v>356</v>
      </c>
      <c r="B347" s="283" t="s">
        <v>430</v>
      </c>
      <c r="C347" s="287" t="s">
        <v>76</v>
      </c>
      <c r="D347" s="564">
        <v>2021</v>
      </c>
      <c r="E347" s="284">
        <f t="shared" si="75"/>
        <v>0</v>
      </c>
      <c r="F347" s="284">
        <f t="shared" si="76"/>
        <v>0</v>
      </c>
      <c r="G347" s="284">
        <f t="shared" si="77"/>
        <v>0</v>
      </c>
      <c r="H347" s="284">
        <f t="shared" si="78"/>
        <v>0</v>
      </c>
      <c r="I347" s="284">
        <f t="shared" si="79"/>
        <v>0</v>
      </c>
      <c r="J347" s="284">
        <f t="shared" si="80"/>
        <v>0</v>
      </c>
      <c r="K347" s="284">
        <f t="shared" si="81"/>
        <v>0</v>
      </c>
      <c r="L347" s="284">
        <f t="shared" si="82"/>
        <v>0</v>
      </c>
      <c r="M347" s="284">
        <f t="shared" si="83"/>
        <v>33</v>
      </c>
      <c r="N347" s="284">
        <f t="shared" si="84"/>
        <v>33</v>
      </c>
      <c r="O347" s="284">
        <f t="shared" si="85"/>
        <v>33</v>
      </c>
      <c r="P347" s="284">
        <f t="shared" si="86"/>
        <v>0</v>
      </c>
      <c r="Q347" s="284">
        <f t="shared" si="87"/>
        <v>33</v>
      </c>
      <c r="R347" s="284">
        <f t="shared" si="88"/>
        <v>33</v>
      </c>
      <c r="S347" s="287"/>
      <c r="T347" s="287"/>
      <c r="U347" s="287"/>
      <c r="V347" s="287"/>
      <c r="W347" s="287"/>
      <c r="X347" s="287"/>
      <c r="Y347" s="283"/>
      <c r="Z347" s="283"/>
      <c r="AA347" s="283"/>
      <c r="AB347" s="283"/>
      <c r="AC347" s="283"/>
      <c r="AD347" s="283"/>
      <c r="AE347" s="283"/>
      <c r="AF347" s="283"/>
      <c r="AG347" s="283"/>
      <c r="AH347" s="283"/>
      <c r="AI347" s="283"/>
      <c r="AJ347" s="283"/>
      <c r="AK347" s="283"/>
      <c r="AL347" s="283"/>
      <c r="AM347" s="283"/>
      <c r="AN347" s="283"/>
      <c r="AO347" s="283"/>
      <c r="AP347" s="283"/>
      <c r="AQ347" s="283"/>
      <c r="AR347" s="283"/>
      <c r="AS347" s="283"/>
      <c r="AT347" s="283"/>
      <c r="AU347" s="283"/>
      <c r="AV347" s="283"/>
      <c r="AW347" s="283"/>
      <c r="AX347" s="283"/>
      <c r="AY347" s="283"/>
      <c r="AZ347" s="283"/>
      <c r="BA347" s="283"/>
      <c r="BB347" s="283"/>
      <c r="BC347" s="283"/>
      <c r="BD347" s="283"/>
      <c r="BE347" s="283"/>
      <c r="BF347" s="283"/>
      <c r="BG347" s="283"/>
      <c r="BH347" s="283"/>
      <c r="BI347" s="283"/>
      <c r="BJ347" s="283"/>
      <c r="BK347" s="283"/>
      <c r="BL347" s="283"/>
      <c r="BM347" s="283"/>
      <c r="BN347" s="283"/>
      <c r="BO347" s="283"/>
      <c r="BP347" s="283"/>
      <c r="BQ347" s="283"/>
      <c r="BR347" s="283"/>
      <c r="BS347" s="283"/>
      <c r="BT347" s="283"/>
      <c r="BU347" s="283">
        <v>33</v>
      </c>
      <c r="BV347" s="283">
        <v>0</v>
      </c>
      <c r="BW347" s="283"/>
      <c r="BX347" s="283"/>
      <c r="BY347" s="283">
        <v>0</v>
      </c>
      <c r="BZ347" s="283"/>
      <c r="CA347" s="283"/>
      <c r="CB347" s="283"/>
      <c r="CC347" s="283"/>
      <c r="CD347" s="283"/>
      <c r="CE347" s="283"/>
      <c r="CF347" s="283"/>
      <c r="CG347" s="283"/>
      <c r="CH347" s="283"/>
      <c r="CI347" s="286" t="str">
        <f t="shared" si="89"/>
        <v>Small</v>
      </c>
      <c r="CJ347" s="283"/>
      <c r="CK347" s="283"/>
      <c r="CN347"/>
    </row>
    <row r="348" spans="1:92" s="201" customFormat="1">
      <c r="A348" s="287" t="s">
        <v>249</v>
      </c>
      <c r="B348" s="283" t="s">
        <v>386</v>
      </c>
      <c r="C348" s="287" t="s">
        <v>76</v>
      </c>
      <c r="D348" s="564">
        <v>2021</v>
      </c>
      <c r="E348" s="284">
        <f t="shared" si="75"/>
        <v>4</v>
      </c>
      <c r="F348" s="284">
        <f t="shared" si="76"/>
        <v>2</v>
      </c>
      <c r="G348" s="284">
        <f t="shared" si="77"/>
        <v>0</v>
      </c>
      <c r="H348" s="284">
        <f t="shared" si="78"/>
        <v>6</v>
      </c>
      <c r="I348" s="284">
        <f t="shared" si="79"/>
        <v>0</v>
      </c>
      <c r="J348" s="284">
        <f t="shared" si="80"/>
        <v>0</v>
      </c>
      <c r="K348" s="284">
        <f t="shared" si="81"/>
        <v>0</v>
      </c>
      <c r="L348" s="284">
        <f t="shared" si="82"/>
        <v>6</v>
      </c>
      <c r="M348" s="284">
        <f t="shared" si="83"/>
        <v>0</v>
      </c>
      <c r="N348" s="284">
        <f t="shared" si="84"/>
        <v>0</v>
      </c>
      <c r="O348" s="284">
        <f t="shared" si="85"/>
        <v>6</v>
      </c>
      <c r="P348" s="284">
        <f t="shared" si="86"/>
        <v>6</v>
      </c>
      <c r="Q348" s="284">
        <f t="shared" si="87"/>
        <v>6</v>
      </c>
      <c r="R348" s="284">
        <f t="shared" si="88"/>
        <v>6</v>
      </c>
      <c r="S348" s="287"/>
      <c r="T348" s="287"/>
      <c r="U348" s="287"/>
      <c r="V348" s="287"/>
      <c r="W348" s="287"/>
      <c r="X348" s="287"/>
      <c r="Y348" s="283">
        <v>0</v>
      </c>
      <c r="Z348" s="283">
        <v>0</v>
      </c>
      <c r="AA348" s="283">
        <v>0</v>
      </c>
      <c r="AB348" s="283">
        <v>0</v>
      </c>
      <c r="AC348" s="283"/>
      <c r="AD348" s="283"/>
      <c r="AE348" s="283">
        <v>0</v>
      </c>
      <c r="AF348" s="283">
        <v>0</v>
      </c>
      <c r="AG348" s="283">
        <v>0</v>
      </c>
      <c r="AH348" s="283">
        <v>0</v>
      </c>
      <c r="AI348" s="283"/>
      <c r="AJ348" s="283"/>
      <c r="AK348" s="283">
        <v>0</v>
      </c>
      <c r="AL348" s="283">
        <v>0</v>
      </c>
      <c r="AM348" s="283">
        <v>0</v>
      </c>
      <c r="AN348" s="283">
        <v>0</v>
      </c>
      <c r="AO348" s="283"/>
      <c r="AP348" s="283"/>
      <c r="AQ348" s="283">
        <v>4</v>
      </c>
      <c r="AR348" s="283">
        <v>4</v>
      </c>
      <c r="AS348" s="283">
        <v>2</v>
      </c>
      <c r="AT348" s="283">
        <v>2</v>
      </c>
      <c r="AU348" s="283"/>
      <c r="AV348" s="283"/>
      <c r="AW348" s="283">
        <v>0</v>
      </c>
      <c r="AX348" s="283">
        <v>0</v>
      </c>
      <c r="AY348" s="283">
        <v>0</v>
      </c>
      <c r="AZ348" s="283">
        <v>0</v>
      </c>
      <c r="BA348" s="283"/>
      <c r="BB348" s="283"/>
      <c r="BC348" s="283">
        <v>0</v>
      </c>
      <c r="BD348" s="283">
        <v>0</v>
      </c>
      <c r="BE348" s="283">
        <v>0</v>
      </c>
      <c r="BF348" s="283">
        <v>0</v>
      </c>
      <c r="BG348" s="283"/>
      <c r="BH348" s="283"/>
      <c r="BI348" s="283"/>
      <c r="BJ348" s="283"/>
      <c r="BK348" s="283"/>
      <c r="BL348" s="283"/>
      <c r="BM348" s="283"/>
      <c r="BN348" s="283"/>
      <c r="BO348" s="283"/>
      <c r="BP348" s="283"/>
      <c r="BQ348" s="283"/>
      <c r="BR348" s="283"/>
      <c r="BS348" s="283"/>
      <c r="BT348" s="283"/>
      <c r="BU348" s="283"/>
      <c r="BV348" s="283"/>
      <c r="BW348" s="283"/>
      <c r="BX348" s="283"/>
      <c r="BY348" s="283"/>
      <c r="BZ348" s="283"/>
      <c r="CA348" s="283"/>
      <c r="CB348" s="283"/>
      <c r="CC348" s="283"/>
      <c r="CD348" s="283"/>
      <c r="CE348" s="283"/>
      <c r="CF348" s="283"/>
      <c r="CG348" s="283"/>
      <c r="CH348" s="283"/>
      <c r="CI348" s="286" t="str">
        <f t="shared" si="89"/>
        <v>Small</v>
      </c>
      <c r="CJ348" s="283"/>
      <c r="CK348" s="283"/>
      <c r="CN348"/>
    </row>
    <row r="349" spans="1:92" s="201" customFormat="1">
      <c r="A349" s="287" t="s">
        <v>249</v>
      </c>
      <c r="B349" s="283" t="s">
        <v>882</v>
      </c>
      <c r="C349" s="287" t="s">
        <v>76</v>
      </c>
      <c r="D349" s="564">
        <v>2021</v>
      </c>
      <c r="E349" s="284">
        <f t="shared" si="75"/>
        <v>5</v>
      </c>
      <c r="F349" s="284">
        <f t="shared" si="76"/>
        <v>0</v>
      </c>
      <c r="G349" s="284">
        <f t="shared" si="77"/>
        <v>0</v>
      </c>
      <c r="H349" s="284">
        <f t="shared" si="78"/>
        <v>5</v>
      </c>
      <c r="I349" s="284">
        <f t="shared" si="79"/>
        <v>0</v>
      </c>
      <c r="J349" s="284">
        <f t="shared" si="80"/>
        <v>0</v>
      </c>
      <c r="K349" s="284">
        <f t="shared" si="81"/>
        <v>0</v>
      </c>
      <c r="L349" s="284">
        <f t="shared" si="82"/>
        <v>5</v>
      </c>
      <c r="M349" s="284">
        <f t="shared" si="83"/>
        <v>0</v>
      </c>
      <c r="N349" s="284">
        <f t="shared" si="84"/>
        <v>0</v>
      </c>
      <c r="O349" s="284">
        <f t="shared" si="85"/>
        <v>5</v>
      </c>
      <c r="P349" s="284">
        <f t="shared" si="86"/>
        <v>5</v>
      </c>
      <c r="Q349" s="284">
        <f t="shared" si="87"/>
        <v>5</v>
      </c>
      <c r="R349" s="284">
        <f t="shared" si="88"/>
        <v>5</v>
      </c>
      <c r="S349" s="287"/>
      <c r="T349" s="287"/>
      <c r="U349" s="287"/>
      <c r="V349" s="287"/>
      <c r="W349" s="287"/>
      <c r="X349" s="287"/>
      <c r="Y349" s="283">
        <v>1</v>
      </c>
      <c r="Z349" s="283">
        <v>1</v>
      </c>
      <c r="AA349" s="283"/>
      <c r="AB349" s="283"/>
      <c r="AC349" s="283"/>
      <c r="AD349" s="283"/>
      <c r="AE349" s="283">
        <v>0</v>
      </c>
      <c r="AF349" s="283">
        <v>0</v>
      </c>
      <c r="AG349" s="283"/>
      <c r="AH349" s="283"/>
      <c r="AI349" s="283"/>
      <c r="AJ349" s="283"/>
      <c r="AK349" s="283">
        <v>0</v>
      </c>
      <c r="AL349" s="283">
        <v>0</v>
      </c>
      <c r="AM349" s="283"/>
      <c r="AN349" s="283"/>
      <c r="AO349" s="283"/>
      <c r="AP349" s="283"/>
      <c r="AQ349" s="283">
        <v>4</v>
      </c>
      <c r="AR349" s="283">
        <v>4</v>
      </c>
      <c r="AS349" s="283"/>
      <c r="AT349" s="283"/>
      <c r="AU349" s="283"/>
      <c r="AV349" s="283"/>
      <c r="AW349" s="283">
        <v>0</v>
      </c>
      <c r="AX349" s="283">
        <v>0</v>
      </c>
      <c r="AY349" s="283"/>
      <c r="AZ349" s="283"/>
      <c r="BA349" s="283"/>
      <c r="BB349" s="283"/>
      <c r="BC349" s="283">
        <v>0</v>
      </c>
      <c r="BD349" s="283">
        <v>0</v>
      </c>
      <c r="BE349" s="283"/>
      <c r="BF349" s="283"/>
      <c r="BG349" s="283"/>
      <c r="BH349" s="283"/>
      <c r="BI349" s="283"/>
      <c r="BJ349" s="283"/>
      <c r="BK349" s="283"/>
      <c r="BL349" s="283"/>
      <c r="BM349" s="283"/>
      <c r="BN349" s="283"/>
      <c r="BO349" s="283"/>
      <c r="BP349" s="283"/>
      <c r="BQ349" s="283"/>
      <c r="BR349" s="283"/>
      <c r="BS349" s="283"/>
      <c r="BT349" s="283"/>
      <c r="BU349" s="283"/>
      <c r="BV349" s="283"/>
      <c r="BW349" s="283"/>
      <c r="BX349" s="283"/>
      <c r="BY349" s="283"/>
      <c r="BZ349" s="283"/>
      <c r="CA349" s="283"/>
      <c r="CB349" s="283"/>
      <c r="CC349" s="283"/>
      <c r="CD349" s="283"/>
      <c r="CE349" s="283"/>
      <c r="CF349" s="283"/>
      <c r="CG349" s="283"/>
      <c r="CH349" s="283"/>
      <c r="CI349" s="286" t="str">
        <f t="shared" si="89"/>
        <v>Small</v>
      </c>
      <c r="CJ349" s="283"/>
      <c r="CK349" s="283"/>
      <c r="CN349"/>
    </row>
    <row r="350" spans="1:92" s="201" customFormat="1">
      <c r="A350" s="287" t="s">
        <v>213</v>
      </c>
      <c r="B350" s="283" t="s">
        <v>455</v>
      </c>
      <c r="C350" s="287" t="s">
        <v>76</v>
      </c>
      <c r="D350" s="564">
        <v>2021</v>
      </c>
      <c r="E350" s="284">
        <f t="shared" si="75"/>
        <v>3</v>
      </c>
      <c r="F350" s="284">
        <f t="shared" si="76"/>
        <v>0</v>
      </c>
      <c r="G350" s="284">
        <f t="shared" si="77"/>
        <v>0</v>
      </c>
      <c r="H350" s="284">
        <f t="shared" si="78"/>
        <v>3</v>
      </c>
      <c r="I350" s="284">
        <f t="shared" si="79"/>
        <v>0</v>
      </c>
      <c r="J350" s="284">
        <f t="shared" si="80"/>
        <v>0</v>
      </c>
      <c r="K350" s="284">
        <f t="shared" si="81"/>
        <v>0</v>
      </c>
      <c r="L350" s="284">
        <f t="shared" si="82"/>
        <v>3</v>
      </c>
      <c r="M350" s="284">
        <f t="shared" si="83"/>
        <v>0</v>
      </c>
      <c r="N350" s="284">
        <f t="shared" si="84"/>
        <v>0</v>
      </c>
      <c r="O350" s="284">
        <f t="shared" si="85"/>
        <v>3</v>
      </c>
      <c r="P350" s="284">
        <f t="shared" si="86"/>
        <v>3</v>
      </c>
      <c r="Q350" s="284">
        <f t="shared" si="87"/>
        <v>3</v>
      </c>
      <c r="R350" s="284">
        <f t="shared" si="88"/>
        <v>3</v>
      </c>
      <c r="S350" s="287"/>
      <c r="T350" s="287"/>
      <c r="U350" s="287"/>
      <c r="V350" s="287"/>
      <c r="W350" s="287"/>
      <c r="X350" s="287"/>
      <c r="Y350" s="283">
        <v>0</v>
      </c>
      <c r="Z350" s="283">
        <v>0</v>
      </c>
      <c r="AA350" s="283"/>
      <c r="AB350" s="283"/>
      <c r="AC350" s="283"/>
      <c r="AD350" s="283"/>
      <c r="AE350" s="283">
        <v>0</v>
      </c>
      <c r="AF350" s="283">
        <v>0</v>
      </c>
      <c r="AG350" s="283"/>
      <c r="AH350" s="283"/>
      <c r="AI350" s="283"/>
      <c r="AJ350" s="283"/>
      <c r="AK350" s="283">
        <v>0</v>
      </c>
      <c r="AL350" s="283">
        <v>0</v>
      </c>
      <c r="AM350" s="283"/>
      <c r="AN350" s="283"/>
      <c r="AO350" s="283"/>
      <c r="AP350" s="283"/>
      <c r="AQ350" s="283">
        <v>0</v>
      </c>
      <c r="AR350" s="283">
        <v>0</v>
      </c>
      <c r="AS350" s="283"/>
      <c r="AT350" s="283"/>
      <c r="AU350" s="283"/>
      <c r="AV350" s="283"/>
      <c r="AW350" s="283">
        <v>0</v>
      </c>
      <c r="AX350" s="283">
        <v>0</v>
      </c>
      <c r="AY350" s="283"/>
      <c r="AZ350" s="283"/>
      <c r="BA350" s="283"/>
      <c r="BB350" s="283"/>
      <c r="BC350" s="283">
        <v>3</v>
      </c>
      <c r="BD350" s="283">
        <v>3</v>
      </c>
      <c r="BE350" s="283"/>
      <c r="BF350" s="283"/>
      <c r="BG350" s="283"/>
      <c r="BH350" s="283"/>
      <c r="BI350" s="283"/>
      <c r="BJ350" s="283"/>
      <c r="BK350" s="283"/>
      <c r="BL350" s="283"/>
      <c r="BM350" s="283"/>
      <c r="BN350" s="283"/>
      <c r="BO350" s="283"/>
      <c r="BP350" s="283"/>
      <c r="BQ350" s="283"/>
      <c r="BR350" s="283"/>
      <c r="BS350" s="283"/>
      <c r="BT350" s="283"/>
      <c r="BU350" s="283"/>
      <c r="BV350" s="283"/>
      <c r="BW350" s="283"/>
      <c r="BX350" s="283"/>
      <c r="BY350" s="283"/>
      <c r="BZ350" s="283"/>
      <c r="CA350" s="283"/>
      <c r="CB350" s="283"/>
      <c r="CC350" s="283"/>
      <c r="CD350" s="283"/>
      <c r="CE350" s="283"/>
      <c r="CF350" s="283"/>
      <c r="CG350" s="283"/>
      <c r="CH350" s="283"/>
      <c r="CI350" s="286" t="str">
        <f t="shared" si="89"/>
        <v>Small</v>
      </c>
      <c r="CJ350" s="283"/>
      <c r="CK350" s="283"/>
      <c r="CN350"/>
    </row>
    <row r="351" spans="1:92" s="201" customFormat="1">
      <c r="A351" s="287" t="s">
        <v>129</v>
      </c>
      <c r="B351" s="283" t="s">
        <v>883</v>
      </c>
      <c r="C351" s="287" t="s">
        <v>76</v>
      </c>
      <c r="D351" s="564">
        <v>2021</v>
      </c>
      <c r="E351" s="284">
        <f t="shared" si="75"/>
        <v>37659</v>
      </c>
      <c r="F351" s="284">
        <f t="shared" si="76"/>
        <v>0</v>
      </c>
      <c r="G351" s="284">
        <f t="shared" si="77"/>
        <v>25174</v>
      </c>
      <c r="H351" s="284">
        <f t="shared" si="78"/>
        <v>62833</v>
      </c>
      <c r="I351" s="284">
        <f t="shared" si="79"/>
        <v>9854</v>
      </c>
      <c r="J351" s="284">
        <f t="shared" si="80"/>
        <v>0</v>
      </c>
      <c r="K351" s="284">
        <f t="shared" si="81"/>
        <v>9854</v>
      </c>
      <c r="L351" s="284">
        <f t="shared" si="82"/>
        <v>72687</v>
      </c>
      <c r="M351" s="284">
        <f t="shared" si="83"/>
        <v>18337</v>
      </c>
      <c r="N351" s="284">
        <f t="shared" si="84"/>
        <v>18337</v>
      </c>
      <c r="O351" s="284">
        <f t="shared" si="85"/>
        <v>91024</v>
      </c>
      <c r="P351" s="284">
        <f t="shared" si="86"/>
        <v>2629382</v>
      </c>
      <c r="Q351" s="284">
        <f t="shared" si="87"/>
        <v>2647719</v>
      </c>
      <c r="R351" s="284">
        <f t="shared" si="88"/>
        <v>2782923</v>
      </c>
      <c r="S351" s="287"/>
      <c r="T351" s="287"/>
      <c r="U351" s="287"/>
      <c r="V351" s="287"/>
      <c r="W351" s="287"/>
      <c r="X351" s="287"/>
      <c r="Y351" s="283">
        <v>34101</v>
      </c>
      <c r="Z351" s="283">
        <v>34101</v>
      </c>
      <c r="AA351" s="283"/>
      <c r="AB351" s="283"/>
      <c r="AC351" s="283">
        <v>23940</v>
      </c>
      <c r="AD351" s="283">
        <v>35</v>
      </c>
      <c r="AE351" s="283">
        <v>0</v>
      </c>
      <c r="AF351" s="283">
        <v>0</v>
      </c>
      <c r="AG351" s="283"/>
      <c r="AH351" s="283"/>
      <c r="AI351" s="283">
        <v>0</v>
      </c>
      <c r="AJ351" s="283">
        <v>0</v>
      </c>
      <c r="AK351" s="283">
        <v>0</v>
      </c>
      <c r="AL351" s="283">
        <v>0</v>
      </c>
      <c r="AM351" s="283"/>
      <c r="AN351" s="283"/>
      <c r="AO351" s="283">
        <v>0</v>
      </c>
      <c r="AP351" s="283">
        <v>0</v>
      </c>
      <c r="AQ351" s="283">
        <v>0</v>
      </c>
      <c r="AR351" s="283">
        <v>0</v>
      </c>
      <c r="AS351" s="283"/>
      <c r="AT351" s="283"/>
      <c r="AU351" s="283">
        <v>736</v>
      </c>
      <c r="AV351" s="283">
        <v>239</v>
      </c>
      <c r="AW351" s="283">
        <v>3558</v>
      </c>
      <c r="AX351" s="283">
        <v>3558</v>
      </c>
      <c r="AY351" s="283"/>
      <c r="AZ351" s="283"/>
      <c r="BA351" s="283">
        <v>498</v>
      </c>
      <c r="BB351" s="283">
        <v>0</v>
      </c>
      <c r="BC351" s="283">
        <v>0</v>
      </c>
      <c r="BD351" s="283">
        <v>0</v>
      </c>
      <c r="BE351" s="283"/>
      <c r="BF351" s="283"/>
      <c r="BG351" s="283">
        <v>0</v>
      </c>
      <c r="BH351" s="283">
        <v>0</v>
      </c>
      <c r="BI351" s="283">
        <v>0</v>
      </c>
      <c r="BJ351" s="283">
        <v>0</v>
      </c>
      <c r="BK351" s="283">
        <v>9854</v>
      </c>
      <c r="BL351" s="283"/>
      <c r="BM351" s="283"/>
      <c r="BN351" s="283"/>
      <c r="BO351" s="283"/>
      <c r="BP351" s="283"/>
      <c r="BQ351" s="283"/>
      <c r="BR351" s="283"/>
      <c r="BS351" s="283"/>
      <c r="BT351" s="283"/>
      <c r="BU351" s="283">
        <v>0</v>
      </c>
      <c r="BV351" s="283">
        <v>0</v>
      </c>
      <c r="BW351" s="283"/>
      <c r="BX351" s="283"/>
      <c r="BY351" s="283">
        <v>18337</v>
      </c>
      <c r="BZ351" s="283"/>
      <c r="CA351" s="283"/>
      <c r="CB351" s="283"/>
      <c r="CC351" s="283"/>
      <c r="CD351" s="283">
        <v>2556695</v>
      </c>
      <c r="CE351" s="283"/>
      <c r="CF351" s="283"/>
      <c r="CG351" s="283"/>
      <c r="CH351" s="283">
        <v>135204</v>
      </c>
      <c r="CI351" s="286" t="str">
        <f t="shared" si="89"/>
        <v>Large</v>
      </c>
      <c r="CJ351" s="283"/>
      <c r="CK351" s="283"/>
      <c r="CN351"/>
    </row>
    <row r="352" spans="1:92" s="201" customFormat="1">
      <c r="A352" s="287" t="s">
        <v>129</v>
      </c>
      <c r="B352" s="287" t="s">
        <v>423</v>
      </c>
      <c r="C352" s="287" t="s">
        <v>76</v>
      </c>
      <c r="D352" s="564">
        <v>2021</v>
      </c>
      <c r="E352" s="284">
        <f t="shared" si="75"/>
        <v>0</v>
      </c>
      <c r="F352" s="284">
        <f t="shared" si="76"/>
        <v>0</v>
      </c>
      <c r="G352" s="284">
        <f t="shared" si="77"/>
        <v>0</v>
      </c>
      <c r="H352" s="284">
        <f t="shared" si="78"/>
        <v>0</v>
      </c>
      <c r="I352" s="284">
        <f t="shared" si="79"/>
        <v>52768</v>
      </c>
      <c r="J352" s="284">
        <f t="shared" si="80"/>
        <v>0</v>
      </c>
      <c r="K352" s="284">
        <f t="shared" si="81"/>
        <v>52768</v>
      </c>
      <c r="L352" s="284">
        <f t="shared" si="82"/>
        <v>52768</v>
      </c>
      <c r="M352" s="284">
        <f t="shared" si="83"/>
        <v>0</v>
      </c>
      <c r="N352" s="284">
        <f t="shared" si="84"/>
        <v>0</v>
      </c>
      <c r="O352" s="284">
        <f t="shared" si="85"/>
        <v>52768</v>
      </c>
      <c r="P352" s="284">
        <f t="shared" si="86"/>
        <v>52768</v>
      </c>
      <c r="Q352" s="284">
        <f t="shared" si="87"/>
        <v>52768</v>
      </c>
      <c r="R352" s="284">
        <f t="shared" si="88"/>
        <v>52768</v>
      </c>
      <c r="S352" s="287"/>
      <c r="T352" s="287"/>
      <c r="U352" s="287"/>
      <c r="V352" s="287"/>
      <c r="W352" s="287"/>
      <c r="X352" s="287"/>
      <c r="Y352" s="283"/>
      <c r="Z352" s="283"/>
      <c r="AA352" s="283"/>
      <c r="AB352" s="283"/>
      <c r="AC352" s="283"/>
      <c r="AD352" s="283"/>
      <c r="AE352" s="283"/>
      <c r="AF352" s="283"/>
      <c r="AG352" s="283"/>
      <c r="AH352" s="283"/>
      <c r="AI352" s="283"/>
      <c r="AJ352" s="283"/>
      <c r="AK352" s="283"/>
      <c r="AL352" s="283"/>
      <c r="AM352" s="283"/>
      <c r="AN352" s="283"/>
      <c r="AO352" s="283"/>
      <c r="AP352" s="283"/>
      <c r="AQ352" s="283"/>
      <c r="AR352" s="283"/>
      <c r="AS352" s="283"/>
      <c r="AT352" s="283"/>
      <c r="AU352" s="283"/>
      <c r="AV352" s="283"/>
      <c r="AW352" s="283"/>
      <c r="AX352" s="283"/>
      <c r="AY352" s="283"/>
      <c r="AZ352" s="283"/>
      <c r="BA352" s="283"/>
      <c r="BB352" s="283"/>
      <c r="BC352" s="283"/>
      <c r="BD352" s="283"/>
      <c r="BE352" s="283"/>
      <c r="BF352" s="283"/>
      <c r="BG352" s="283"/>
      <c r="BH352" s="283"/>
      <c r="BI352" s="283">
        <v>0</v>
      </c>
      <c r="BJ352" s="283">
        <v>0</v>
      </c>
      <c r="BK352" s="283">
        <v>52768</v>
      </c>
      <c r="BL352" s="283"/>
      <c r="BM352" s="283"/>
      <c r="BN352" s="283"/>
      <c r="BO352" s="283"/>
      <c r="BP352" s="283"/>
      <c r="BQ352" s="283"/>
      <c r="BR352" s="283"/>
      <c r="BS352" s="283"/>
      <c r="BT352" s="283"/>
      <c r="BU352" s="283"/>
      <c r="BV352" s="283"/>
      <c r="BW352" s="283"/>
      <c r="BX352" s="283"/>
      <c r="BY352" s="283"/>
      <c r="BZ352" s="283"/>
      <c r="CA352" s="283"/>
      <c r="CB352" s="283"/>
      <c r="CC352" s="283"/>
      <c r="CD352" s="283"/>
      <c r="CE352" s="283"/>
      <c r="CF352" s="283"/>
      <c r="CG352" s="283"/>
      <c r="CH352" s="283">
        <v>0</v>
      </c>
      <c r="CI352" s="286" t="str">
        <f t="shared" si="89"/>
        <v>Small</v>
      </c>
      <c r="CJ352" s="283"/>
      <c r="CK352" s="283"/>
      <c r="CN352"/>
    </row>
    <row r="353" spans="1:92" s="201" customFormat="1">
      <c r="A353" s="287" t="s">
        <v>352</v>
      </c>
      <c r="B353" s="283" t="s">
        <v>377</v>
      </c>
      <c r="C353" s="287" t="s">
        <v>76</v>
      </c>
      <c r="D353" s="564">
        <v>2021</v>
      </c>
      <c r="E353" s="284">
        <f t="shared" si="75"/>
        <v>0</v>
      </c>
      <c r="F353" s="284">
        <f t="shared" si="76"/>
        <v>0</v>
      </c>
      <c r="G353" s="284">
        <f t="shared" si="77"/>
        <v>0</v>
      </c>
      <c r="H353" s="284">
        <f t="shared" si="78"/>
        <v>0</v>
      </c>
      <c r="I353" s="284">
        <f t="shared" si="79"/>
        <v>0</v>
      </c>
      <c r="J353" s="284">
        <f t="shared" si="80"/>
        <v>0</v>
      </c>
      <c r="K353" s="284">
        <f t="shared" si="81"/>
        <v>0</v>
      </c>
      <c r="L353" s="284">
        <f t="shared" si="82"/>
        <v>0</v>
      </c>
      <c r="M353" s="284">
        <f t="shared" si="83"/>
        <v>530</v>
      </c>
      <c r="N353" s="284">
        <f t="shared" si="84"/>
        <v>530</v>
      </c>
      <c r="O353" s="284">
        <f t="shared" si="85"/>
        <v>530</v>
      </c>
      <c r="P353" s="284">
        <f t="shared" si="86"/>
        <v>0</v>
      </c>
      <c r="Q353" s="284">
        <f t="shared" si="87"/>
        <v>530</v>
      </c>
      <c r="R353" s="284">
        <f t="shared" si="88"/>
        <v>530</v>
      </c>
      <c r="S353" s="287"/>
      <c r="T353" s="287"/>
      <c r="U353" s="287"/>
      <c r="V353" s="287"/>
      <c r="W353" s="287"/>
      <c r="X353" s="287"/>
      <c r="Y353" s="283"/>
      <c r="Z353" s="283"/>
      <c r="AA353" s="283"/>
      <c r="AB353" s="283"/>
      <c r="AC353" s="283"/>
      <c r="AD353" s="283"/>
      <c r="AE353" s="283"/>
      <c r="AF353" s="283"/>
      <c r="AG353" s="283"/>
      <c r="AH353" s="283"/>
      <c r="AI353" s="283"/>
      <c r="AJ353" s="283"/>
      <c r="AK353" s="283"/>
      <c r="AL353" s="283"/>
      <c r="AM353" s="283"/>
      <c r="AN353" s="283"/>
      <c r="AO353" s="283"/>
      <c r="AP353" s="283"/>
      <c r="AQ353" s="283"/>
      <c r="AR353" s="283"/>
      <c r="AS353" s="283"/>
      <c r="AT353" s="283"/>
      <c r="AU353" s="283"/>
      <c r="AV353" s="283"/>
      <c r="AW353" s="283"/>
      <c r="AX353" s="283"/>
      <c r="AY353" s="283"/>
      <c r="AZ353" s="283"/>
      <c r="BA353" s="283"/>
      <c r="BB353" s="283"/>
      <c r="BC353" s="283"/>
      <c r="BD353" s="283"/>
      <c r="BE353" s="283"/>
      <c r="BF353" s="283"/>
      <c r="BG353" s="283"/>
      <c r="BH353" s="283"/>
      <c r="BI353" s="283"/>
      <c r="BJ353" s="283"/>
      <c r="BK353" s="283"/>
      <c r="BL353" s="283"/>
      <c r="BM353" s="283"/>
      <c r="BN353" s="283"/>
      <c r="BO353" s="283"/>
      <c r="BP353" s="283"/>
      <c r="BQ353" s="283"/>
      <c r="BR353" s="283"/>
      <c r="BS353" s="283"/>
      <c r="BT353" s="283"/>
      <c r="BU353" s="283">
        <v>0</v>
      </c>
      <c r="BV353" s="283">
        <v>0</v>
      </c>
      <c r="BW353" s="283"/>
      <c r="BX353" s="283"/>
      <c r="BY353" s="283">
        <v>530</v>
      </c>
      <c r="BZ353" s="283"/>
      <c r="CA353" s="283"/>
      <c r="CB353" s="283"/>
      <c r="CC353" s="283"/>
      <c r="CD353" s="283"/>
      <c r="CE353" s="283"/>
      <c r="CF353" s="283"/>
      <c r="CG353" s="283"/>
      <c r="CH353" s="283"/>
      <c r="CI353" s="286" t="str">
        <f t="shared" si="89"/>
        <v>Small</v>
      </c>
      <c r="CJ353" s="283"/>
      <c r="CK353" s="283"/>
      <c r="CN353"/>
    </row>
    <row r="354" spans="1:92" s="201" customFormat="1">
      <c r="A354" s="287" t="s">
        <v>126</v>
      </c>
      <c r="B354" s="287" t="s">
        <v>884</v>
      </c>
      <c r="C354" s="287" t="s">
        <v>76</v>
      </c>
      <c r="D354" s="564">
        <v>2021</v>
      </c>
      <c r="E354" s="284">
        <f t="shared" si="75"/>
        <v>16303</v>
      </c>
      <c r="F354" s="284">
        <f t="shared" si="76"/>
        <v>0</v>
      </c>
      <c r="G354" s="284">
        <f t="shared" si="77"/>
        <v>3838</v>
      </c>
      <c r="H354" s="284">
        <f t="shared" si="78"/>
        <v>20141</v>
      </c>
      <c r="I354" s="284">
        <f t="shared" si="79"/>
        <v>0</v>
      </c>
      <c r="J354" s="284">
        <f t="shared" si="80"/>
        <v>0</v>
      </c>
      <c r="K354" s="284">
        <f t="shared" si="81"/>
        <v>0</v>
      </c>
      <c r="L354" s="284">
        <f t="shared" si="82"/>
        <v>20141</v>
      </c>
      <c r="M354" s="284">
        <f t="shared" si="83"/>
        <v>0</v>
      </c>
      <c r="N354" s="284">
        <f t="shared" si="84"/>
        <v>0</v>
      </c>
      <c r="O354" s="284">
        <f t="shared" si="85"/>
        <v>20141</v>
      </c>
      <c r="P354" s="284">
        <f t="shared" si="86"/>
        <v>20141</v>
      </c>
      <c r="Q354" s="284">
        <f t="shared" si="87"/>
        <v>20141</v>
      </c>
      <c r="R354" s="284">
        <f t="shared" si="88"/>
        <v>20141</v>
      </c>
      <c r="S354" s="287"/>
      <c r="T354" s="287"/>
      <c r="U354" s="287"/>
      <c r="V354" s="287"/>
      <c r="W354" s="287"/>
      <c r="X354" s="287"/>
      <c r="Y354" s="283">
        <v>9530</v>
      </c>
      <c r="Z354" s="283">
        <v>9530</v>
      </c>
      <c r="AA354" s="283"/>
      <c r="AB354" s="283"/>
      <c r="AC354" s="283">
        <v>3838</v>
      </c>
      <c r="AD354" s="283">
        <v>0</v>
      </c>
      <c r="AE354" s="283">
        <v>0</v>
      </c>
      <c r="AF354" s="283">
        <v>0</v>
      </c>
      <c r="AG354" s="283"/>
      <c r="AH354" s="283"/>
      <c r="AI354" s="283">
        <v>0</v>
      </c>
      <c r="AJ354" s="283">
        <v>0</v>
      </c>
      <c r="AK354" s="283">
        <v>0</v>
      </c>
      <c r="AL354" s="283">
        <v>0</v>
      </c>
      <c r="AM354" s="283"/>
      <c r="AN354" s="283"/>
      <c r="AO354" s="283">
        <v>0</v>
      </c>
      <c r="AP354" s="283">
        <v>0</v>
      </c>
      <c r="AQ354" s="283">
        <v>0</v>
      </c>
      <c r="AR354" s="283">
        <v>0</v>
      </c>
      <c r="AS354" s="283"/>
      <c r="AT354" s="283"/>
      <c r="AU354" s="283">
        <v>0</v>
      </c>
      <c r="AV354" s="283">
        <v>0</v>
      </c>
      <c r="AW354" s="283">
        <v>6773</v>
      </c>
      <c r="AX354" s="283">
        <v>6773</v>
      </c>
      <c r="AY354" s="283"/>
      <c r="AZ354" s="283"/>
      <c r="BA354" s="283">
        <v>0</v>
      </c>
      <c r="BB354" s="283">
        <v>0</v>
      </c>
      <c r="BC354" s="283">
        <v>0</v>
      </c>
      <c r="BD354" s="283">
        <v>0</v>
      </c>
      <c r="BE354" s="283"/>
      <c r="BF354" s="283"/>
      <c r="BG354" s="283">
        <v>0</v>
      </c>
      <c r="BH354" s="283">
        <v>0</v>
      </c>
      <c r="BI354" s="283"/>
      <c r="BJ354" s="283"/>
      <c r="BK354" s="283"/>
      <c r="BL354" s="283"/>
      <c r="BM354" s="283"/>
      <c r="BN354" s="283"/>
      <c r="BO354" s="283"/>
      <c r="BP354" s="283"/>
      <c r="BQ354" s="283"/>
      <c r="BR354" s="283"/>
      <c r="BS354" s="283"/>
      <c r="BT354" s="283"/>
      <c r="BU354" s="283"/>
      <c r="BV354" s="283"/>
      <c r="BW354" s="283"/>
      <c r="BX354" s="283"/>
      <c r="BY354" s="283"/>
      <c r="BZ354" s="283"/>
      <c r="CA354" s="283"/>
      <c r="CB354" s="283"/>
      <c r="CC354" s="283"/>
      <c r="CD354" s="283"/>
      <c r="CE354" s="283"/>
      <c r="CF354" s="283"/>
      <c r="CG354" s="283"/>
      <c r="CH354" s="283"/>
      <c r="CI354" s="286" t="str">
        <f t="shared" si="89"/>
        <v>Small</v>
      </c>
      <c r="CJ354" s="283"/>
      <c r="CK354" s="283"/>
      <c r="CN354"/>
    </row>
    <row r="355" spans="1:92" s="201" customFormat="1">
      <c r="A355" s="287" t="s">
        <v>133</v>
      </c>
      <c r="B355" s="287" t="s">
        <v>403</v>
      </c>
      <c r="C355" s="287" t="s">
        <v>76</v>
      </c>
      <c r="D355" s="564">
        <v>2021</v>
      </c>
      <c r="E355" s="284">
        <f t="shared" si="75"/>
        <v>0</v>
      </c>
      <c r="F355" s="284">
        <f t="shared" si="76"/>
        <v>1519</v>
      </c>
      <c r="G355" s="284">
        <f t="shared" si="77"/>
        <v>151946</v>
      </c>
      <c r="H355" s="284">
        <f t="shared" si="78"/>
        <v>153465</v>
      </c>
      <c r="I355" s="284">
        <f t="shared" si="79"/>
        <v>0</v>
      </c>
      <c r="J355" s="284">
        <f t="shared" si="80"/>
        <v>0</v>
      </c>
      <c r="K355" s="284">
        <f t="shared" si="81"/>
        <v>0</v>
      </c>
      <c r="L355" s="284">
        <f t="shared" si="82"/>
        <v>153465</v>
      </c>
      <c r="M355" s="284">
        <f t="shared" si="83"/>
        <v>0</v>
      </c>
      <c r="N355" s="284">
        <f t="shared" si="84"/>
        <v>0</v>
      </c>
      <c r="O355" s="284">
        <f t="shared" si="85"/>
        <v>153465</v>
      </c>
      <c r="P355" s="284">
        <f t="shared" si="86"/>
        <v>800498</v>
      </c>
      <c r="Q355" s="284">
        <f t="shared" si="87"/>
        <v>800498</v>
      </c>
      <c r="R355" s="284">
        <f t="shared" si="88"/>
        <v>847965</v>
      </c>
      <c r="S355" s="287"/>
      <c r="T355" s="287"/>
      <c r="U355" s="287"/>
      <c r="V355" s="287"/>
      <c r="W355" s="287"/>
      <c r="X355" s="287"/>
      <c r="Y355" s="283"/>
      <c r="Z355" s="283"/>
      <c r="AA355" s="283">
        <v>1519</v>
      </c>
      <c r="AB355" s="283">
        <v>0</v>
      </c>
      <c r="AC355" s="283">
        <v>151419</v>
      </c>
      <c r="AD355" s="283">
        <v>2176</v>
      </c>
      <c r="AE355" s="283"/>
      <c r="AF355" s="283"/>
      <c r="AG355" s="283">
        <v>0</v>
      </c>
      <c r="AH355" s="283">
        <v>0</v>
      </c>
      <c r="AI355" s="283">
        <v>202</v>
      </c>
      <c r="AJ355" s="283">
        <v>32</v>
      </c>
      <c r="AK355" s="283"/>
      <c r="AL355" s="283"/>
      <c r="AM355" s="283">
        <v>0</v>
      </c>
      <c r="AN355" s="283">
        <v>0</v>
      </c>
      <c r="AO355" s="283">
        <v>0</v>
      </c>
      <c r="AP355" s="283">
        <v>0</v>
      </c>
      <c r="AQ355" s="283"/>
      <c r="AR355" s="283"/>
      <c r="AS355" s="283">
        <v>0</v>
      </c>
      <c r="AT355" s="283">
        <v>0</v>
      </c>
      <c r="AU355" s="283">
        <v>325</v>
      </c>
      <c r="AV355" s="283">
        <v>1</v>
      </c>
      <c r="AW355" s="283"/>
      <c r="AX355" s="283"/>
      <c r="AY355" s="283">
        <v>0</v>
      </c>
      <c r="AZ355" s="283">
        <v>0</v>
      </c>
      <c r="BA355" s="283">
        <v>0</v>
      </c>
      <c r="BB355" s="283">
        <v>0</v>
      </c>
      <c r="BC355" s="283"/>
      <c r="BD355" s="283"/>
      <c r="BE355" s="283">
        <v>0</v>
      </c>
      <c r="BF355" s="283">
        <v>0</v>
      </c>
      <c r="BG355" s="283">
        <v>0</v>
      </c>
      <c r="BH355" s="283">
        <v>0</v>
      </c>
      <c r="BI355" s="283">
        <v>0</v>
      </c>
      <c r="BJ355" s="283">
        <v>0</v>
      </c>
      <c r="BK355" s="283">
        <v>0</v>
      </c>
      <c r="BL355" s="283"/>
      <c r="BM355" s="283"/>
      <c r="BN355" s="283"/>
      <c r="BO355" s="283"/>
      <c r="BP355" s="283"/>
      <c r="BQ355" s="283"/>
      <c r="BR355" s="283"/>
      <c r="BS355" s="283"/>
      <c r="BT355" s="283"/>
      <c r="BU355" s="283"/>
      <c r="BV355" s="283"/>
      <c r="BW355" s="283"/>
      <c r="BX355" s="283"/>
      <c r="BY355" s="283"/>
      <c r="BZ355" s="283"/>
      <c r="CA355" s="283"/>
      <c r="CB355" s="283"/>
      <c r="CC355" s="283"/>
      <c r="CD355" s="283">
        <v>647033</v>
      </c>
      <c r="CE355" s="283"/>
      <c r="CF355" s="283"/>
      <c r="CG355" s="283"/>
      <c r="CH355" s="283">
        <v>47467</v>
      </c>
      <c r="CI355" s="286" t="str">
        <f t="shared" si="89"/>
        <v>Large</v>
      </c>
      <c r="CJ355" s="283"/>
      <c r="CK355" s="283"/>
      <c r="CN355"/>
    </row>
    <row r="356" spans="1:92" s="201" customFormat="1">
      <c r="A356" s="287" t="s">
        <v>223</v>
      </c>
      <c r="B356" s="287" t="s">
        <v>407</v>
      </c>
      <c r="C356" s="287" t="s">
        <v>76</v>
      </c>
      <c r="D356" s="564">
        <v>2021</v>
      </c>
      <c r="E356" s="284">
        <f t="shared" si="75"/>
        <v>2</v>
      </c>
      <c r="F356" s="284">
        <f t="shared" si="76"/>
        <v>0</v>
      </c>
      <c r="G356" s="284">
        <f t="shared" si="77"/>
        <v>0</v>
      </c>
      <c r="H356" s="284">
        <f t="shared" si="78"/>
        <v>2</v>
      </c>
      <c r="I356" s="284">
        <f t="shared" si="79"/>
        <v>0</v>
      </c>
      <c r="J356" s="284">
        <f t="shared" si="80"/>
        <v>0</v>
      </c>
      <c r="K356" s="284">
        <f t="shared" si="81"/>
        <v>0</v>
      </c>
      <c r="L356" s="284">
        <f t="shared" si="82"/>
        <v>2</v>
      </c>
      <c r="M356" s="284">
        <f t="shared" si="83"/>
        <v>0</v>
      </c>
      <c r="N356" s="284">
        <f t="shared" si="84"/>
        <v>0</v>
      </c>
      <c r="O356" s="284">
        <f t="shared" si="85"/>
        <v>2</v>
      </c>
      <c r="P356" s="284">
        <f t="shared" si="86"/>
        <v>2</v>
      </c>
      <c r="Q356" s="284">
        <f t="shared" si="87"/>
        <v>2</v>
      </c>
      <c r="R356" s="284">
        <f t="shared" si="88"/>
        <v>2</v>
      </c>
      <c r="S356" s="287"/>
      <c r="T356" s="287"/>
      <c r="U356" s="287"/>
      <c r="V356" s="287"/>
      <c r="W356" s="287"/>
      <c r="X356" s="287"/>
      <c r="Y356" s="283">
        <v>0</v>
      </c>
      <c r="Z356" s="283">
        <v>0</v>
      </c>
      <c r="AA356" s="283"/>
      <c r="AB356" s="283"/>
      <c r="AC356" s="283"/>
      <c r="AD356" s="283"/>
      <c r="AE356" s="283">
        <v>0</v>
      </c>
      <c r="AF356" s="283">
        <v>0</v>
      </c>
      <c r="AG356" s="283"/>
      <c r="AH356" s="283"/>
      <c r="AI356" s="283"/>
      <c r="AJ356" s="283"/>
      <c r="AK356" s="283">
        <v>0</v>
      </c>
      <c r="AL356" s="283">
        <v>0</v>
      </c>
      <c r="AM356" s="283"/>
      <c r="AN356" s="283"/>
      <c r="AO356" s="283"/>
      <c r="AP356" s="283"/>
      <c r="AQ356" s="283">
        <v>0</v>
      </c>
      <c r="AR356" s="283">
        <v>0</v>
      </c>
      <c r="AS356" s="283"/>
      <c r="AT356" s="283"/>
      <c r="AU356" s="283"/>
      <c r="AV356" s="283"/>
      <c r="AW356" s="283">
        <v>0</v>
      </c>
      <c r="AX356" s="283">
        <v>0</v>
      </c>
      <c r="AY356" s="283"/>
      <c r="AZ356" s="283"/>
      <c r="BA356" s="283"/>
      <c r="BB356" s="283"/>
      <c r="BC356" s="283">
        <v>2</v>
      </c>
      <c r="BD356" s="283">
        <v>2</v>
      </c>
      <c r="BE356" s="283"/>
      <c r="BF356" s="283"/>
      <c r="BG356" s="283"/>
      <c r="BH356" s="283"/>
      <c r="BI356" s="283"/>
      <c r="BJ356" s="283"/>
      <c r="BK356" s="283"/>
      <c r="BL356" s="283"/>
      <c r="BM356" s="283"/>
      <c r="BN356" s="283"/>
      <c r="BO356" s="283"/>
      <c r="BP356" s="283"/>
      <c r="BQ356" s="283"/>
      <c r="BR356" s="283"/>
      <c r="BS356" s="283"/>
      <c r="BT356" s="283"/>
      <c r="BU356" s="283"/>
      <c r="BV356" s="283"/>
      <c r="BW356" s="283"/>
      <c r="BX356" s="283"/>
      <c r="BY356" s="283"/>
      <c r="BZ356" s="283"/>
      <c r="CA356" s="283"/>
      <c r="CB356" s="283"/>
      <c r="CC356" s="283"/>
      <c r="CD356" s="283"/>
      <c r="CE356" s="283"/>
      <c r="CF356" s="283"/>
      <c r="CG356" s="283"/>
      <c r="CH356" s="283"/>
      <c r="CI356" s="286" t="str">
        <f t="shared" si="89"/>
        <v>Small</v>
      </c>
      <c r="CJ356" s="283"/>
      <c r="CK356" s="283"/>
      <c r="CN356"/>
    </row>
    <row r="357" spans="1:92" s="201" customFormat="1">
      <c r="A357" s="287" t="s">
        <v>133</v>
      </c>
      <c r="B357" s="287" t="s">
        <v>405</v>
      </c>
      <c r="C357" s="287" t="s">
        <v>76</v>
      </c>
      <c r="D357" s="564">
        <v>2021</v>
      </c>
      <c r="E357" s="284">
        <f t="shared" si="75"/>
        <v>19</v>
      </c>
      <c r="F357" s="284">
        <f t="shared" si="76"/>
        <v>0</v>
      </c>
      <c r="G357" s="284">
        <f t="shared" si="77"/>
        <v>37257</v>
      </c>
      <c r="H357" s="284">
        <f t="shared" si="78"/>
        <v>37276</v>
      </c>
      <c r="I357" s="284">
        <f t="shared" si="79"/>
        <v>0</v>
      </c>
      <c r="J357" s="284">
        <f t="shared" si="80"/>
        <v>0</v>
      </c>
      <c r="K357" s="284">
        <f t="shared" si="81"/>
        <v>0</v>
      </c>
      <c r="L357" s="284">
        <f t="shared" si="82"/>
        <v>37276</v>
      </c>
      <c r="M357" s="284">
        <f t="shared" si="83"/>
        <v>0</v>
      </c>
      <c r="N357" s="284">
        <f t="shared" si="84"/>
        <v>0</v>
      </c>
      <c r="O357" s="284">
        <f t="shared" si="85"/>
        <v>37276</v>
      </c>
      <c r="P357" s="284">
        <f t="shared" si="86"/>
        <v>37276</v>
      </c>
      <c r="Q357" s="284">
        <f t="shared" si="87"/>
        <v>37276</v>
      </c>
      <c r="R357" s="284">
        <f t="shared" si="88"/>
        <v>37276</v>
      </c>
      <c r="S357" s="287"/>
      <c r="T357" s="287"/>
      <c r="U357" s="287"/>
      <c r="V357" s="287"/>
      <c r="W357" s="287"/>
      <c r="X357" s="287"/>
      <c r="Y357" s="283">
        <v>0</v>
      </c>
      <c r="Z357" s="283">
        <v>0</v>
      </c>
      <c r="AA357" s="283"/>
      <c r="AB357" s="283"/>
      <c r="AC357" s="283">
        <v>0</v>
      </c>
      <c r="AD357" s="283">
        <v>0</v>
      </c>
      <c r="AE357" s="283">
        <v>0</v>
      </c>
      <c r="AF357" s="283">
        <v>0</v>
      </c>
      <c r="AG357" s="283"/>
      <c r="AH357" s="283"/>
      <c r="AI357" s="283">
        <v>0</v>
      </c>
      <c r="AJ357" s="283">
        <v>0</v>
      </c>
      <c r="AK357" s="283">
        <v>0</v>
      </c>
      <c r="AL357" s="283">
        <v>0</v>
      </c>
      <c r="AM357" s="283"/>
      <c r="AN357" s="283"/>
      <c r="AO357" s="283">
        <v>0</v>
      </c>
      <c r="AP357" s="283">
        <v>0</v>
      </c>
      <c r="AQ357" s="283">
        <v>19</v>
      </c>
      <c r="AR357" s="283">
        <v>0</v>
      </c>
      <c r="AS357" s="283"/>
      <c r="AT357" s="283"/>
      <c r="AU357" s="283">
        <v>37257</v>
      </c>
      <c r="AV357" s="283">
        <v>2</v>
      </c>
      <c r="AW357" s="283">
        <v>0</v>
      </c>
      <c r="AX357" s="283">
        <v>0</v>
      </c>
      <c r="AY357" s="283"/>
      <c r="AZ357" s="283"/>
      <c r="BA357" s="283">
        <v>0</v>
      </c>
      <c r="BB357" s="283">
        <v>0</v>
      </c>
      <c r="BC357" s="283">
        <v>0</v>
      </c>
      <c r="BD357" s="283">
        <v>0</v>
      </c>
      <c r="BE357" s="283"/>
      <c r="BF357" s="283"/>
      <c r="BG357" s="283">
        <v>0</v>
      </c>
      <c r="BH357" s="283">
        <v>0</v>
      </c>
      <c r="BI357" s="283"/>
      <c r="BJ357" s="283"/>
      <c r="BK357" s="283"/>
      <c r="BL357" s="283"/>
      <c r="BM357" s="283"/>
      <c r="BN357" s="283"/>
      <c r="BO357" s="283"/>
      <c r="BP357" s="283"/>
      <c r="BQ357" s="283"/>
      <c r="BR357" s="283"/>
      <c r="BS357" s="283"/>
      <c r="BT357" s="283"/>
      <c r="BU357" s="283"/>
      <c r="BV357" s="283"/>
      <c r="BW357" s="283"/>
      <c r="BX357" s="283"/>
      <c r="BY357" s="283"/>
      <c r="BZ357" s="283"/>
      <c r="CA357" s="283"/>
      <c r="CB357" s="283"/>
      <c r="CC357" s="283"/>
      <c r="CD357" s="283"/>
      <c r="CE357" s="283"/>
      <c r="CF357" s="283"/>
      <c r="CG357" s="283"/>
      <c r="CH357" s="283"/>
      <c r="CI357" s="286" t="str">
        <f t="shared" si="89"/>
        <v>Small</v>
      </c>
      <c r="CJ357" s="283"/>
      <c r="CK357" s="283"/>
      <c r="CN357"/>
    </row>
    <row r="358" spans="1:92" s="201" customFormat="1">
      <c r="A358" s="287" t="s">
        <v>227</v>
      </c>
      <c r="B358" s="287" t="s">
        <v>459</v>
      </c>
      <c r="C358" s="287" t="s">
        <v>76</v>
      </c>
      <c r="D358" s="564">
        <v>2021</v>
      </c>
      <c r="E358" s="284">
        <f t="shared" si="75"/>
        <v>0</v>
      </c>
      <c r="F358" s="284">
        <f t="shared" si="76"/>
        <v>0</v>
      </c>
      <c r="G358" s="284">
        <f t="shared" si="77"/>
        <v>82</v>
      </c>
      <c r="H358" s="284">
        <f t="shared" si="78"/>
        <v>82</v>
      </c>
      <c r="I358" s="284">
        <f t="shared" si="79"/>
        <v>0</v>
      </c>
      <c r="J358" s="284">
        <f t="shared" si="80"/>
        <v>0</v>
      </c>
      <c r="K358" s="284">
        <f t="shared" si="81"/>
        <v>0</v>
      </c>
      <c r="L358" s="284">
        <f t="shared" si="82"/>
        <v>82</v>
      </c>
      <c r="M358" s="284">
        <f t="shared" si="83"/>
        <v>0</v>
      </c>
      <c r="N358" s="284">
        <f t="shared" si="84"/>
        <v>0</v>
      </c>
      <c r="O358" s="284">
        <f t="shared" si="85"/>
        <v>82</v>
      </c>
      <c r="P358" s="284">
        <f t="shared" si="86"/>
        <v>82</v>
      </c>
      <c r="Q358" s="284">
        <f t="shared" si="87"/>
        <v>82</v>
      </c>
      <c r="R358" s="284">
        <f t="shared" si="88"/>
        <v>82</v>
      </c>
      <c r="S358" s="287"/>
      <c r="T358" s="287"/>
      <c r="U358" s="287"/>
      <c r="V358" s="287"/>
      <c r="W358" s="287"/>
      <c r="X358" s="287"/>
      <c r="Y358" s="283"/>
      <c r="Z358" s="283"/>
      <c r="AA358" s="283"/>
      <c r="AB358" s="283"/>
      <c r="AC358" s="283">
        <v>82</v>
      </c>
      <c r="AD358" s="283">
        <v>0</v>
      </c>
      <c r="AE358" s="283"/>
      <c r="AF358" s="283"/>
      <c r="AG358" s="283"/>
      <c r="AH358" s="283"/>
      <c r="AI358" s="283">
        <v>0</v>
      </c>
      <c r="AJ358" s="283">
        <v>0</v>
      </c>
      <c r="AK358" s="283"/>
      <c r="AL358" s="283"/>
      <c r="AM358" s="283"/>
      <c r="AN358" s="283"/>
      <c r="AO358" s="283">
        <v>0</v>
      </c>
      <c r="AP358" s="283">
        <v>0</v>
      </c>
      <c r="AQ358" s="283"/>
      <c r="AR358" s="283"/>
      <c r="AS358" s="283"/>
      <c r="AT358" s="283"/>
      <c r="AU358" s="283">
        <v>0</v>
      </c>
      <c r="AV358" s="283">
        <v>0</v>
      </c>
      <c r="AW358" s="283"/>
      <c r="AX358" s="283"/>
      <c r="AY358" s="283"/>
      <c r="AZ358" s="283"/>
      <c r="BA358" s="283">
        <v>0</v>
      </c>
      <c r="BB358" s="283">
        <v>0</v>
      </c>
      <c r="BC358" s="283"/>
      <c r="BD358" s="283"/>
      <c r="BE358" s="283"/>
      <c r="BF358" s="283"/>
      <c r="BG358" s="283">
        <v>0</v>
      </c>
      <c r="BH358" s="283">
        <v>0</v>
      </c>
      <c r="BI358" s="283"/>
      <c r="BJ358" s="283"/>
      <c r="BK358" s="283"/>
      <c r="BL358" s="283"/>
      <c r="BM358" s="283"/>
      <c r="BN358" s="283"/>
      <c r="BO358" s="283"/>
      <c r="BP358" s="283"/>
      <c r="BQ358" s="283"/>
      <c r="BR358" s="283"/>
      <c r="BS358" s="283"/>
      <c r="BT358" s="283"/>
      <c r="BU358" s="283"/>
      <c r="BV358" s="283"/>
      <c r="BW358" s="283"/>
      <c r="BX358" s="283"/>
      <c r="BY358" s="283"/>
      <c r="BZ358" s="283"/>
      <c r="CA358" s="283"/>
      <c r="CB358" s="283"/>
      <c r="CC358" s="283"/>
      <c r="CD358" s="283"/>
      <c r="CE358" s="283"/>
      <c r="CF358" s="283"/>
      <c r="CG358" s="283"/>
      <c r="CH358" s="283"/>
      <c r="CI358" s="286" t="str">
        <f t="shared" si="89"/>
        <v>Small</v>
      </c>
      <c r="CJ358" s="283"/>
      <c r="CK358" s="283"/>
      <c r="CN358"/>
    </row>
    <row r="359" spans="1:92" s="201" customFormat="1">
      <c r="A359" s="287" t="s">
        <v>645</v>
      </c>
      <c r="B359" s="283" t="s">
        <v>556</v>
      </c>
      <c r="C359" s="287" t="s">
        <v>76</v>
      </c>
      <c r="D359" s="564">
        <v>2021</v>
      </c>
      <c r="E359" s="284">
        <f t="shared" si="75"/>
        <v>0</v>
      </c>
      <c r="F359" s="284">
        <f t="shared" si="76"/>
        <v>0</v>
      </c>
      <c r="G359" s="284">
        <f t="shared" si="77"/>
        <v>0</v>
      </c>
      <c r="H359" s="284">
        <f t="shared" si="78"/>
        <v>0</v>
      </c>
      <c r="I359" s="284">
        <f t="shared" si="79"/>
        <v>0</v>
      </c>
      <c r="J359" s="284">
        <f t="shared" si="80"/>
        <v>0</v>
      </c>
      <c r="K359" s="284">
        <f t="shared" si="81"/>
        <v>0</v>
      </c>
      <c r="L359" s="284">
        <f t="shared" si="82"/>
        <v>0</v>
      </c>
      <c r="M359" s="284">
        <f t="shared" si="83"/>
        <v>0</v>
      </c>
      <c r="N359" s="284">
        <f t="shared" si="84"/>
        <v>0</v>
      </c>
      <c r="O359" s="284">
        <f t="shared" si="85"/>
        <v>0</v>
      </c>
      <c r="P359" s="284">
        <f t="shared" si="86"/>
        <v>0</v>
      </c>
      <c r="Q359" s="284">
        <f t="shared" si="87"/>
        <v>0</v>
      </c>
      <c r="R359" s="284">
        <f t="shared" si="88"/>
        <v>79381</v>
      </c>
      <c r="S359" s="287"/>
      <c r="T359" s="287"/>
      <c r="U359" s="287"/>
      <c r="V359" s="287"/>
      <c r="W359" s="287"/>
      <c r="X359" s="287"/>
      <c r="Y359" s="283"/>
      <c r="Z359" s="283"/>
      <c r="AA359" s="283"/>
      <c r="AB359" s="283"/>
      <c r="AC359" s="283"/>
      <c r="AD359" s="283"/>
      <c r="AE359" s="283"/>
      <c r="AF359" s="283"/>
      <c r="AG359" s="283"/>
      <c r="AH359" s="283"/>
      <c r="AI359" s="283"/>
      <c r="AJ359" s="283"/>
      <c r="AK359" s="283"/>
      <c r="AL359" s="283"/>
      <c r="AM359" s="283"/>
      <c r="AN359" s="283"/>
      <c r="AO359" s="283"/>
      <c r="AP359" s="283"/>
      <c r="AQ359" s="283"/>
      <c r="AR359" s="283"/>
      <c r="AS359" s="283"/>
      <c r="AT359" s="283"/>
      <c r="AU359" s="283"/>
      <c r="AV359" s="283"/>
      <c r="AW359" s="283"/>
      <c r="AX359" s="283"/>
      <c r="AY359" s="283"/>
      <c r="AZ359" s="283"/>
      <c r="BA359" s="283"/>
      <c r="BB359" s="283"/>
      <c r="BC359" s="283"/>
      <c r="BD359" s="283"/>
      <c r="BE359" s="283"/>
      <c r="BF359" s="283"/>
      <c r="BG359" s="283"/>
      <c r="BH359" s="283"/>
      <c r="BI359" s="283">
        <v>0</v>
      </c>
      <c r="BJ359" s="283">
        <v>0</v>
      </c>
      <c r="BK359" s="283">
        <v>0</v>
      </c>
      <c r="BL359" s="283"/>
      <c r="BM359" s="283"/>
      <c r="BN359" s="283"/>
      <c r="BO359" s="283"/>
      <c r="BP359" s="283"/>
      <c r="BQ359" s="283"/>
      <c r="BR359" s="283"/>
      <c r="BS359" s="283"/>
      <c r="BT359" s="283"/>
      <c r="BU359" s="283"/>
      <c r="BV359" s="283"/>
      <c r="BW359" s="283"/>
      <c r="BX359" s="283"/>
      <c r="BY359" s="283"/>
      <c r="BZ359" s="283"/>
      <c r="CA359" s="283"/>
      <c r="CB359" s="283"/>
      <c r="CC359" s="283"/>
      <c r="CD359" s="283"/>
      <c r="CE359" s="283"/>
      <c r="CF359" s="283"/>
      <c r="CG359" s="283"/>
      <c r="CH359" s="283">
        <v>79381</v>
      </c>
      <c r="CI359" s="286" t="str">
        <f t="shared" si="89"/>
        <v>Small</v>
      </c>
      <c r="CJ359" s="283"/>
      <c r="CK359" s="283"/>
      <c r="CN359"/>
    </row>
    <row r="360" spans="1:92" s="201" customFormat="1">
      <c r="A360" s="287" t="s">
        <v>175</v>
      </c>
      <c r="B360" s="287" t="s">
        <v>427</v>
      </c>
      <c r="C360" s="287" t="s">
        <v>76</v>
      </c>
      <c r="D360" s="564">
        <v>2021</v>
      </c>
      <c r="E360" s="284">
        <f t="shared" si="75"/>
        <v>130</v>
      </c>
      <c r="F360" s="284">
        <f t="shared" si="76"/>
        <v>0</v>
      </c>
      <c r="G360" s="284">
        <f t="shared" si="77"/>
        <v>0</v>
      </c>
      <c r="H360" s="284">
        <f t="shared" si="78"/>
        <v>130</v>
      </c>
      <c r="I360" s="284">
        <f t="shared" si="79"/>
        <v>0</v>
      </c>
      <c r="J360" s="284">
        <f t="shared" si="80"/>
        <v>0</v>
      </c>
      <c r="K360" s="284">
        <f t="shared" si="81"/>
        <v>0</v>
      </c>
      <c r="L360" s="284">
        <f t="shared" si="82"/>
        <v>130</v>
      </c>
      <c r="M360" s="284">
        <f t="shared" si="83"/>
        <v>0</v>
      </c>
      <c r="N360" s="284">
        <f t="shared" si="84"/>
        <v>0</v>
      </c>
      <c r="O360" s="284">
        <f t="shared" si="85"/>
        <v>130</v>
      </c>
      <c r="P360" s="284">
        <f t="shared" si="86"/>
        <v>130</v>
      </c>
      <c r="Q360" s="284">
        <f t="shared" si="87"/>
        <v>130</v>
      </c>
      <c r="R360" s="284">
        <f t="shared" si="88"/>
        <v>130</v>
      </c>
      <c r="S360" s="287"/>
      <c r="T360" s="287"/>
      <c r="U360" s="287"/>
      <c r="V360" s="287"/>
      <c r="W360" s="287"/>
      <c r="X360" s="287"/>
      <c r="Y360" s="283">
        <v>0</v>
      </c>
      <c r="Z360" s="283">
        <v>0</v>
      </c>
      <c r="AA360" s="283"/>
      <c r="AB360" s="283"/>
      <c r="AC360" s="283"/>
      <c r="AD360" s="283"/>
      <c r="AE360" s="283">
        <v>0</v>
      </c>
      <c r="AF360" s="283">
        <v>0</v>
      </c>
      <c r="AG360" s="283"/>
      <c r="AH360" s="283"/>
      <c r="AI360" s="283"/>
      <c r="AJ360" s="283"/>
      <c r="AK360" s="283">
        <v>0</v>
      </c>
      <c r="AL360" s="283">
        <v>0</v>
      </c>
      <c r="AM360" s="283"/>
      <c r="AN360" s="283"/>
      <c r="AO360" s="283"/>
      <c r="AP360" s="283"/>
      <c r="AQ360" s="283">
        <v>0</v>
      </c>
      <c r="AR360" s="283">
        <v>0</v>
      </c>
      <c r="AS360" s="283"/>
      <c r="AT360" s="283"/>
      <c r="AU360" s="283"/>
      <c r="AV360" s="283"/>
      <c r="AW360" s="283">
        <v>0</v>
      </c>
      <c r="AX360" s="283">
        <v>0</v>
      </c>
      <c r="AY360" s="283"/>
      <c r="AZ360" s="283"/>
      <c r="BA360" s="283"/>
      <c r="BB360" s="283"/>
      <c r="BC360" s="283">
        <v>130</v>
      </c>
      <c r="BD360" s="283">
        <v>130</v>
      </c>
      <c r="BE360" s="283"/>
      <c r="BF360" s="283"/>
      <c r="BG360" s="283"/>
      <c r="BH360" s="283"/>
      <c r="BI360" s="283"/>
      <c r="BJ360" s="283"/>
      <c r="BK360" s="283"/>
      <c r="BL360" s="283"/>
      <c r="BM360" s="283"/>
      <c r="BN360" s="283"/>
      <c r="BO360" s="283"/>
      <c r="BP360" s="283"/>
      <c r="BQ360" s="283"/>
      <c r="BR360" s="283"/>
      <c r="BS360" s="283"/>
      <c r="BT360" s="283"/>
      <c r="BU360" s="283"/>
      <c r="BV360" s="283"/>
      <c r="BW360" s="283"/>
      <c r="BX360" s="283"/>
      <c r="BY360" s="283"/>
      <c r="BZ360" s="283"/>
      <c r="CA360" s="283"/>
      <c r="CB360" s="283"/>
      <c r="CC360" s="283"/>
      <c r="CD360" s="283"/>
      <c r="CE360" s="283"/>
      <c r="CF360" s="283"/>
      <c r="CG360" s="283"/>
      <c r="CH360" s="283"/>
      <c r="CI360" s="286" t="str">
        <f t="shared" si="89"/>
        <v>Small</v>
      </c>
      <c r="CJ360" s="283"/>
      <c r="CK360" s="283"/>
      <c r="CN360"/>
    </row>
    <row r="361" spans="1:92" s="201" customFormat="1">
      <c r="A361" s="287" t="s">
        <v>138</v>
      </c>
      <c r="B361" s="287" t="s">
        <v>414</v>
      </c>
      <c r="C361" s="287" t="s">
        <v>76</v>
      </c>
      <c r="D361" s="564">
        <v>2021</v>
      </c>
      <c r="E361" s="284">
        <f t="shared" si="75"/>
        <v>0</v>
      </c>
      <c r="F361" s="284">
        <f t="shared" si="76"/>
        <v>0</v>
      </c>
      <c r="G361" s="284">
        <f t="shared" si="77"/>
        <v>0</v>
      </c>
      <c r="H361" s="284">
        <f t="shared" si="78"/>
        <v>0</v>
      </c>
      <c r="I361" s="284">
        <f t="shared" si="79"/>
        <v>8</v>
      </c>
      <c r="J361" s="284">
        <f t="shared" si="80"/>
        <v>0</v>
      </c>
      <c r="K361" s="284">
        <f t="shared" si="81"/>
        <v>8</v>
      </c>
      <c r="L361" s="284">
        <f t="shared" si="82"/>
        <v>8</v>
      </c>
      <c r="M361" s="284">
        <f t="shared" si="83"/>
        <v>0</v>
      </c>
      <c r="N361" s="284">
        <f t="shared" si="84"/>
        <v>0</v>
      </c>
      <c r="O361" s="284">
        <f t="shared" si="85"/>
        <v>8</v>
      </c>
      <c r="P361" s="284">
        <f t="shared" si="86"/>
        <v>8162</v>
      </c>
      <c r="Q361" s="284">
        <f t="shared" si="87"/>
        <v>8162</v>
      </c>
      <c r="R361" s="284">
        <f t="shared" si="88"/>
        <v>8162</v>
      </c>
      <c r="S361" s="287"/>
      <c r="T361" s="287"/>
      <c r="U361" s="287"/>
      <c r="V361" s="287"/>
      <c r="W361" s="287"/>
      <c r="X361" s="287"/>
      <c r="Y361" s="283"/>
      <c r="Z361" s="283"/>
      <c r="AA361" s="283"/>
      <c r="AB361" s="283"/>
      <c r="AC361" s="283"/>
      <c r="AD361" s="283"/>
      <c r="AE361" s="283"/>
      <c r="AF361" s="283"/>
      <c r="AG361" s="283"/>
      <c r="AH361" s="283"/>
      <c r="AI361" s="283"/>
      <c r="AJ361" s="283"/>
      <c r="AK361" s="283"/>
      <c r="AL361" s="283"/>
      <c r="AM361" s="283"/>
      <c r="AN361" s="283"/>
      <c r="AO361" s="283"/>
      <c r="AP361" s="283"/>
      <c r="AQ361" s="283"/>
      <c r="AR361" s="283"/>
      <c r="AS361" s="283"/>
      <c r="AT361" s="283"/>
      <c r="AU361" s="283"/>
      <c r="AV361" s="283"/>
      <c r="AW361" s="283"/>
      <c r="AX361" s="283"/>
      <c r="AY361" s="283"/>
      <c r="AZ361" s="283"/>
      <c r="BA361" s="283"/>
      <c r="BB361" s="283"/>
      <c r="BC361" s="283"/>
      <c r="BD361" s="283"/>
      <c r="BE361" s="283"/>
      <c r="BF361" s="283"/>
      <c r="BG361" s="283"/>
      <c r="BH361" s="283"/>
      <c r="BI361" s="283">
        <v>0</v>
      </c>
      <c r="BJ361" s="283">
        <v>0</v>
      </c>
      <c r="BK361" s="283">
        <v>8</v>
      </c>
      <c r="BL361" s="283"/>
      <c r="BM361" s="283"/>
      <c r="BN361" s="283"/>
      <c r="BO361" s="283"/>
      <c r="BP361" s="283"/>
      <c r="BQ361" s="283"/>
      <c r="BR361" s="283"/>
      <c r="BS361" s="283"/>
      <c r="BT361" s="283"/>
      <c r="BU361" s="283"/>
      <c r="BV361" s="283"/>
      <c r="BW361" s="283"/>
      <c r="BX361" s="283"/>
      <c r="BY361" s="283"/>
      <c r="BZ361" s="283"/>
      <c r="CA361" s="283"/>
      <c r="CB361" s="283"/>
      <c r="CC361" s="283"/>
      <c r="CD361" s="283">
        <v>8154</v>
      </c>
      <c r="CE361" s="283"/>
      <c r="CF361" s="283"/>
      <c r="CG361" s="283"/>
      <c r="CH361" s="283">
        <v>0</v>
      </c>
      <c r="CI361" s="286" t="str">
        <f t="shared" si="89"/>
        <v>Small</v>
      </c>
      <c r="CJ361" s="283"/>
      <c r="CK361" s="283"/>
      <c r="CN361"/>
    </row>
    <row r="362" spans="1:92" s="201" customFormat="1">
      <c r="A362" s="287" t="s">
        <v>250</v>
      </c>
      <c r="B362" s="283" t="s">
        <v>561</v>
      </c>
      <c r="C362" s="287" t="s">
        <v>76</v>
      </c>
      <c r="D362" s="564">
        <v>2021</v>
      </c>
      <c r="E362" s="284">
        <f t="shared" si="75"/>
        <v>1</v>
      </c>
      <c r="F362" s="284">
        <f t="shared" si="76"/>
        <v>0</v>
      </c>
      <c r="G362" s="284">
        <f t="shared" si="77"/>
        <v>0</v>
      </c>
      <c r="H362" s="284">
        <f t="shared" si="78"/>
        <v>1</v>
      </c>
      <c r="I362" s="284">
        <f t="shared" si="79"/>
        <v>0</v>
      </c>
      <c r="J362" s="284">
        <f t="shared" si="80"/>
        <v>0</v>
      </c>
      <c r="K362" s="284">
        <f t="shared" si="81"/>
        <v>0</v>
      </c>
      <c r="L362" s="284">
        <f t="shared" si="82"/>
        <v>1</v>
      </c>
      <c r="M362" s="284">
        <f t="shared" si="83"/>
        <v>0</v>
      </c>
      <c r="N362" s="284">
        <f t="shared" si="84"/>
        <v>0</v>
      </c>
      <c r="O362" s="284">
        <f t="shared" si="85"/>
        <v>1</v>
      </c>
      <c r="P362" s="284">
        <f t="shared" si="86"/>
        <v>1</v>
      </c>
      <c r="Q362" s="284">
        <f t="shared" si="87"/>
        <v>1</v>
      </c>
      <c r="R362" s="284">
        <f t="shared" si="88"/>
        <v>1</v>
      </c>
      <c r="S362" s="287"/>
      <c r="T362" s="287"/>
      <c r="U362" s="287"/>
      <c r="V362" s="287"/>
      <c r="W362" s="287"/>
      <c r="X362" s="287"/>
      <c r="Y362" s="283">
        <v>0</v>
      </c>
      <c r="Z362" s="283">
        <v>0</v>
      </c>
      <c r="AA362" s="283"/>
      <c r="AB362" s="283"/>
      <c r="AC362" s="283"/>
      <c r="AD362" s="283"/>
      <c r="AE362" s="283">
        <v>0</v>
      </c>
      <c r="AF362" s="283">
        <v>0</v>
      </c>
      <c r="AG362" s="283"/>
      <c r="AH362" s="283"/>
      <c r="AI362" s="283"/>
      <c r="AJ362" s="283"/>
      <c r="AK362" s="283">
        <v>0</v>
      </c>
      <c r="AL362" s="283">
        <v>0</v>
      </c>
      <c r="AM362" s="283"/>
      <c r="AN362" s="283"/>
      <c r="AO362" s="283"/>
      <c r="AP362" s="283"/>
      <c r="AQ362" s="283">
        <v>1</v>
      </c>
      <c r="AR362" s="283">
        <v>1</v>
      </c>
      <c r="AS362" s="283"/>
      <c r="AT362" s="283"/>
      <c r="AU362" s="283"/>
      <c r="AV362" s="283"/>
      <c r="AW362" s="283">
        <v>0</v>
      </c>
      <c r="AX362" s="283">
        <v>0</v>
      </c>
      <c r="AY362" s="283"/>
      <c r="AZ362" s="283"/>
      <c r="BA362" s="283"/>
      <c r="BB362" s="283"/>
      <c r="BC362" s="283">
        <v>0</v>
      </c>
      <c r="BD362" s="283">
        <v>0</v>
      </c>
      <c r="BE362" s="283"/>
      <c r="BF362" s="283"/>
      <c r="BG362" s="283"/>
      <c r="BH362" s="283"/>
      <c r="BI362" s="283"/>
      <c r="BJ362" s="283"/>
      <c r="BK362" s="283"/>
      <c r="BL362" s="283"/>
      <c r="BM362" s="283"/>
      <c r="BN362" s="283"/>
      <c r="BO362" s="283"/>
      <c r="BP362" s="283"/>
      <c r="BQ362" s="283"/>
      <c r="BR362" s="283"/>
      <c r="BS362" s="283"/>
      <c r="BT362" s="283"/>
      <c r="BU362" s="283"/>
      <c r="BV362" s="283"/>
      <c r="BW362" s="283"/>
      <c r="BX362" s="283"/>
      <c r="BY362" s="283"/>
      <c r="BZ362" s="283"/>
      <c r="CA362" s="283"/>
      <c r="CB362" s="283"/>
      <c r="CC362" s="283"/>
      <c r="CD362" s="283"/>
      <c r="CE362" s="283"/>
      <c r="CF362" s="283"/>
      <c r="CG362" s="283"/>
      <c r="CH362" s="283"/>
      <c r="CI362" s="286" t="str">
        <f t="shared" si="89"/>
        <v>Small</v>
      </c>
      <c r="CJ362" s="283"/>
      <c r="CK362" s="283"/>
      <c r="CN362"/>
    </row>
    <row r="363" spans="1:92" s="201" customFormat="1">
      <c r="A363" s="287" t="s">
        <v>356</v>
      </c>
      <c r="B363" s="287" t="s">
        <v>431</v>
      </c>
      <c r="C363" s="287" t="s">
        <v>76</v>
      </c>
      <c r="D363" s="564">
        <v>2021</v>
      </c>
      <c r="E363" s="284">
        <f t="shared" si="75"/>
        <v>0</v>
      </c>
      <c r="F363" s="284">
        <f t="shared" si="76"/>
        <v>0</v>
      </c>
      <c r="G363" s="284">
        <f t="shared" si="77"/>
        <v>0</v>
      </c>
      <c r="H363" s="284">
        <f t="shared" si="78"/>
        <v>0</v>
      </c>
      <c r="I363" s="284">
        <f t="shared" si="79"/>
        <v>0</v>
      </c>
      <c r="J363" s="284">
        <f t="shared" si="80"/>
        <v>0</v>
      </c>
      <c r="K363" s="284">
        <f t="shared" si="81"/>
        <v>0</v>
      </c>
      <c r="L363" s="284">
        <f t="shared" si="82"/>
        <v>0</v>
      </c>
      <c r="M363" s="284">
        <f t="shared" si="83"/>
        <v>4</v>
      </c>
      <c r="N363" s="284">
        <f t="shared" si="84"/>
        <v>4</v>
      </c>
      <c r="O363" s="284">
        <f t="shared" si="85"/>
        <v>4</v>
      </c>
      <c r="P363" s="284">
        <f t="shared" si="86"/>
        <v>0</v>
      </c>
      <c r="Q363" s="284">
        <f t="shared" si="87"/>
        <v>4</v>
      </c>
      <c r="R363" s="284">
        <f t="shared" si="88"/>
        <v>4</v>
      </c>
      <c r="S363" s="287"/>
      <c r="T363" s="287"/>
      <c r="U363" s="287"/>
      <c r="V363" s="287"/>
      <c r="W363" s="287"/>
      <c r="X363" s="287"/>
      <c r="Y363" s="283"/>
      <c r="Z363" s="283"/>
      <c r="AA363" s="283"/>
      <c r="AB363" s="283"/>
      <c r="AC363" s="283"/>
      <c r="AD363" s="283"/>
      <c r="AE363" s="283"/>
      <c r="AF363" s="283"/>
      <c r="AG363" s="283"/>
      <c r="AH363" s="283"/>
      <c r="AI363" s="283"/>
      <c r="AJ363" s="283"/>
      <c r="AK363" s="283"/>
      <c r="AL363" s="283"/>
      <c r="AM363" s="283"/>
      <c r="AN363" s="283"/>
      <c r="AO363" s="283"/>
      <c r="AP363" s="283"/>
      <c r="AQ363" s="283"/>
      <c r="AR363" s="283"/>
      <c r="AS363" s="283"/>
      <c r="AT363" s="283"/>
      <c r="AU363" s="283"/>
      <c r="AV363" s="283"/>
      <c r="AW363" s="283"/>
      <c r="AX363" s="283"/>
      <c r="AY363" s="283"/>
      <c r="AZ363" s="283"/>
      <c r="BA363" s="283"/>
      <c r="BB363" s="283"/>
      <c r="BC363" s="283"/>
      <c r="BD363" s="283"/>
      <c r="BE363" s="283"/>
      <c r="BF363" s="283"/>
      <c r="BG363" s="283"/>
      <c r="BH363" s="283"/>
      <c r="BI363" s="283"/>
      <c r="BJ363" s="283"/>
      <c r="BK363" s="283"/>
      <c r="BL363" s="283"/>
      <c r="BM363" s="283"/>
      <c r="BN363" s="283"/>
      <c r="BO363" s="283"/>
      <c r="BP363" s="283"/>
      <c r="BQ363" s="283"/>
      <c r="BR363" s="283"/>
      <c r="BS363" s="283"/>
      <c r="BT363" s="283"/>
      <c r="BU363" s="283">
        <v>4</v>
      </c>
      <c r="BV363" s="283">
        <v>0</v>
      </c>
      <c r="BW363" s="283"/>
      <c r="BX363" s="283"/>
      <c r="BY363" s="283">
        <v>0</v>
      </c>
      <c r="BZ363" s="283"/>
      <c r="CA363" s="283"/>
      <c r="CB363" s="283"/>
      <c r="CC363" s="283"/>
      <c r="CD363" s="283"/>
      <c r="CE363" s="283"/>
      <c r="CF363" s="283"/>
      <c r="CG363" s="283"/>
      <c r="CH363" s="283"/>
      <c r="CI363" s="286" t="str">
        <f t="shared" si="89"/>
        <v>Small</v>
      </c>
      <c r="CJ363" s="283"/>
      <c r="CK363" s="283"/>
      <c r="CN363"/>
    </row>
    <row r="364" spans="1:92" s="201" customFormat="1">
      <c r="A364" s="287" t="s">
        <v>130</v>
      </c>
      <c r="B364" s="283" t="s">
        <v>562</v>
      </c>
      <c r="C364" s="287" t="s">
        <v>76</v>
      </c>
      <c r="D364" s="564">
        <v>2021</v>
      </c>
      <c r="E364" s="284">
        <f t="shared" si="75"/>
        <v>2</v>
      </c>
      <c r="F364" s="284">
        <f t="shared" si="76"/>
        <v>0</v>
      </c>
      <c r="G364" s="284">
        <f t="shared" si="77"/>
        <v>0</v>
      </c>
      <c r="H364" s="284">
        <f t="shared" si="78"/>
        <v>2</v>
      </c>
      <c r="I364" s="284">
        <f t="shared" si="79"/>
        <v>0</v>
      </c>
      <c r="J364" s="284">
        <f t="shared" si="80"/>
        <v>0</v>
      </c>
      <c r="K364" s="284">
        <f t="shared" si="81"/>
        <v>0</v>
      </c>
      <c r="L364" s="284">
        <f t="shared" si="82"/>
        <v>2</v>
      </c>
      <c r="M364" s="284">
        <f t="shared" si="83"/>
        <v>0</v>
      </c>
      <c r="N364" s="284">
        <f t="shared" si="84"/>
        <v>0</v>
      </c>
      <c r="O364" s="284">
        <f t="shared" si="85"/>
        <v>2</v>
      </c>
      <c r="P364" s="284">
        <f t="shared" si="86"/>
        <v>2</v>
      </c>
      <c r="Q364" s="284">
        <f t="shared" si="87"/>
        <v>2</v>
      </c>
      <c r="R364" s="284">
        <f t="shared" si="88"/>
        <v>2</v>
      </c>
      <c r="S364" s="287"/>
      <c r="T364" s="287"/>
      <c r="U364" s="287"/>
      <c r="V364" s="287"/>
      <c r="W364" s="287"/>
      <c r="X364" s="287"/>
      <c r="Y364" s="283">
        <v>2</v>
      </c>
      <c r="Z364" s="283">
        <v>0</v>
      </c>
      <c r="AA364" s="283"/>
      <c r="AB364" s="283"/>
      <c r="AC364" s="283"/>
      <c r="AD364" s="283"/>
      <c r="AE364" s="283">
        <v>0</v>
      </c>
      <c r="AF364" s="283">
        <v>0</v>
      </c>
      <c r="AG364" s="283"/>
      <c r="AH364" s="283"/>
      <c r="AI364" s="283"/>
      <c r="AJ364" s="283"/>
      <c r="AK364" s="283">
        <v>0</v>
      </c>
      <c r="AL364" s="283">
        <v>0</v>
      </c>
      <c r="AM364" s="283"/>
      <c r="AN364" s="283"/>
      <c r="AO364" s="283"/>
      <c r="AP364" s="283"/>
      <c r="AQ364" s="283">
        <v>0</v>
      </c>
      <c r="AR364" s="283">
        <v>0</v>
      </c>
      <c r="AS364" s="283"/>
      <c r="AT364" s="283"/>
      <c r="AU364" s="283"/>
      <c r="AV364" s="283"/>
      <c r="AW364" s="283">
        <v>0</v>
      </c>
      <c r="AX364" s="283">
        <v>0</v>
      </c>
      <c r="AY364" s="283"/>
      <c r="AZ364" s="283"/>
      <c r="BA364" s="283"/>
      <c r="BB364" s="283"/>
      <c r="BC364" s="283">
        <v>0</v>
      </c>
      <c r="BD364" s="283">
        <v>0</v>
      </c>
      <c r="BE364" s="283"/>
      <c r="BF364" s="283"/>
      <c r="BG364" s="283"/>
      <c r="BH364" s="283"/>
      <c r="BI364" s="283"/>
      <c r="BJ364" s="283"/>
      <c r="BK364" s="283"/>
      <c r="BL364" s="283"/>
      <c r="BM364" s="283"/>
      <c r="BN364" s="283"/>
      <c r="BO364" s="283"/>
      <c r="BP364" s="283"/>
      <c r="BQ364" s="283"/>
      <c r="BR364" s="283"/>
      <c r="BS364" s="283"/>
      <c r="BT364" s="283"/>
      <c r="BU364" s="283"/>
      <c r="BV364" s="283"/>
      <c r="BW364" s="283"/>
      <c r="BX364" s="283"/>
      <c r="BY364" s="283"/>
      <c r="BZ364" s="283"/>
      <c r="CA364" s="283"/>
      <c r="CB364" s="283"/>
      <c r="CC364" s="283"/>
      <c r="CD364" s="283"/>
      <c r="CE364" s="283"/>
      <c r="CF364" s="283"/>
      <c r="CG364" s="283"/>
      <c r="CH364" s="283"/>
      <c r="CI364" s="286" t="str">
        <f t="shared" si="89"/>
        <v>Small</v>
      </c>
      <c r="CJ364" s="283"/>
      <c r="CK364" s="283"/>
      <c r="CN364"/>
    </row>
    <row r="365" spans="1:92" s="201" customFormat="1">
      <c r="A365" s="287" t="s">
        <v>885</v>
      </c>
      <c r="B365" s="287" t="s">
        <v>388</v>
      </c>
      <c r="C365" s="287" t="s">
        <v>76</v>
      </c>
      <c r="D365" s="564">
        <v>2021</v>
      </c>
      <c r="E365" s="284">
        <f t="shared" si="75"/>
        <v>0</v>
      </c>
      <c r="F365" s="284">
        <f t="shared" si="76"/>
        <v>5197</v>
      </c>
      <c r="G365" s="284">
        <f t="shared" si="77"/>
        <v>1135</v>
      </c>
      <c r="H365" s="284">
        <f t="shared" si="78"/>
        <v>6332</v>
      </c>
      <c r="I365" s="284">
        <f t="shared" si="79"/>
        <v>0</v>
      </c>
      <c r="J365" s="284">
        <f t="shared" si="80"/>
        <v>0</v>
      </c>
      <c r="K365" s="284">
        <f t="shared" si="81"/>
        <v>0</v>
      </c>
      <c r="L365" s="284">
        <f t="shared" si="82"/>
        <v>6332</v>
      </c>
      <c r="M365" s="284">
        <f t="shared" si="83"/>
        <v>0</v>
      </c>
      <c r="N365" s="284">
        <f t="shared" si="84"/>
        <v>0</v>
      </c>
      <c r="O365" s="284">
        <f t="shared" si="85"/>
        <v>6332</v>
      </c>
      <c r="P365" s="284">
        <f t="shared" si="86"/>
        <v>6332</v>
      </c>
      <c r="Q365" s="284">
        <f t="shared" si="87"/>
        <v>6332</v>
      </c>
      <c r="R365" s="284">
        <f t="shared" si="88"/>
        <v>6332</v>
      </c>
      <c r="S365" s="287"/>
      <c r="T365" s="287"/>
      <c r="U365" s="287"/>
      <c r="V365" s="287"/>
      <c r="W365" s="287"/>
      <c r="X365" s="287"/>
      <c r="Y365" s="283"/>
      <c r="Z365" s="283"/>
      <c r="AA365" s="283">
        <v>2657</v>
      </c>
      <c r="AB365" s="283">
        <v>0</v>
      </c>
      <c r="AC365" s="283">
        <v>518</v>
      </c>
      <c r="AD365" s="283">
        <v>0</v>
      </c>
      <c r="AE365" s="283"/>
      <c r="AF365" s="283"/>
      <c r="AG365" s="283">
        <v>0</v>
      </c>
      <c r="AH365" s="283">
        <v>0</v>
      </c>
      <c r="AI365" s="283">
        <v>0</v>
      </c>
      <c r="AJ365" s="283">
        <v>0</v>
      </c>
      <c r="AK365" s="283"/>
      <c r="AL365" s="283"/>
      <c r="AM365" s="283">
        <v>0</v>
      </c>
      <c r="AN365" s="283">
        <v>0</v>
      </c>
      <c r="AO365" s="283">
        <v>0</v>
      </c>
      <c r="AP365" s="283">
        <v>0</v>
      </c>
      <c r="AQ365" s="283"/>
      <c r="AR365" s="283"/>
      <c r="AS365" s="283">
        <v>0</v>
      </c>
      <c r="AT365" s="283">
        <v>0</v>
      </c>
      <c r="AU365" s="283">
        <v>0</v>
      </c>
      <c r="AV365" s="283">
        <v>0</v>
      </c>
      <c r="AW365" s="283"/>
      <c r="AX365" s="283"/>
      <c r="AY365" s="283">
        <v>2540</v>
      </c>
      <c r="AZ365" s="283">
        <v>0</v>
      </c>
      <c r="BA365" s="283">
        <v>617</v>
      </c>
      <c r="BB365" s="283">
        <v>0</v>
      </c>
      <c r="BC365" s="283"/>
      <c r="BD365" s="283"/>
      <c r="BE365" s="283">
        <v>0</v>
      </c>
      <c r="BF365" s="283">
        <v>0</v>
      </c>
      <c r="BG365" s="283">
        <v>0</v>
      </c>
      <c r="BH365" s="283">
        <v>0</v>
      </c>
      <c r="BI365" s="283"/>
      <c r="BJ365" s="283"/>
      <c r="BK365" s="283"/>
      <c r="BL365" s="283"/>
      <c r="BM365" s="283"/>
      <c r="BN365" s="283"/>
      <c r="BO365" s="283"/>
      <c r="BP365" s="283"/>
      <c r="BQ365" s="283"/>
      <c r="BR365" s="283"/>
      <c r="BS365" s="283"/>
      <c r="BT365" s="283"/>
      <c r="BU365" s="283"/>
      <c r="BV365" s="283"/>
      <c r="BW365" s="283"/>
      <c r="BX365" s="283"/>
      <c r="BY365" s="283"/>
      <c r="BZ365" s="283"/>
      <c r="CA365" s="283"/>
      <c r="CB365" s="283"/>
      <c r="CC365" s="283"/>
      <c r="CD365" s="283"/>
      <c r="CE365" s="283"/>
      <c r="CF365" s="283"/>
      <c r="CG365" s="283"/>
      <c r="CH365" s="283"/>
      <c r="CI365" s="286" t="str">
        <f t="shared" si="89"/>
        <v>Small</v>
      </c>
      <c r="CJ365" s="283"/>
      <c r="CK365" s="283"/>
      <c r="CN365"/>
    </row>
    <row r="366" spans="1:92" s="201" customFormat="1">
      <c r="A366" s="287" t="s">
        <v>192</v>
      </c>
      <c r="B366" s="287" t="s">
        <v>433</v>
      </c>
      <c r="C366" s="287" t="s">
        <v>76</v>
      </c>
      <c r="D366" s="564">
        <v>2021</v>
      </c>
      <c r="E366" s="284">
        <f t="shared" si="75"/>
        <v>13</v>
      </c>
      <c r="F366" s="284">
        <f t="shared" si="76"/>
        <v>0</v>
      </c>
      <c r="G366" s="284">
        <f t="shared" si="77"/>
        <v>0</v>
      </c>
      <c r="H366" s="284">
        <f t="shared" si="78"/>
        <v>13</v>
      </c>
      <c r="I366" s="284">
        <f t="shared" si="79"/>
        <v>0</v>
      </c>
      <c r="J366" s="284">
        <f t="shared" si="80"/>
        <v>0</v>
      </c>
      <c r="K366" s="284">
        <f t="shared" si="81"/>
        <v>0</v>
      </c>
      <c r="L366" s="284">
        <f t="shared" si="82"/>
        <v>13</v>
      </c>
      <c r="M366" s="284">
        <f t="shared" si="83"/>
        <v>0</v>
      </c>
      <c r="N366" s="284">
        <f t="shared" si="84"/>
        <v>0</v>
      </c>
      <c r="O366" s="284">
        <f t="shared" si="85"/>
        <v>13</v>
      </c>
      <c r="P366" s="284">
        <f t="shared" si="86"/>
        <v>13</v>
      </c>
      <c r="Q366" s="284">
        <f t="shared" si="87"/>
        <v>13</v>
      </c>
      <c r="R366" s="284">
        <f t="shared" si="88"/>
        <v>13</v>
      </c>
      <c r="S366" s="287"/>
      <c r="T366" s="287"/>
      <c r="U366" s="287"/>
      <c r="V366" s="287"/>
      <c r="W366" s="287"/>
      <c r="X366" s="287"/>
      <c r="Y366" s="283">
        <v>0</v>
      </c>
      <c r="Z366" s="283">
        <v>0</v>
      </c>
      <c r="AA366" s="283"/>
      <c r="AB366" s="283"/>
      <c r="AC366" s="283"/>
      <c r="AD366" s="283"/>
      <c r="AE366" s="283">
        <v>0</v>
      </c>
      <c r="AF366" s="283">
        <v>0</v>
      </c>
      <c r="AG366" s="283"/>
      <c r="AH366" s="283"/>
      <c r="AI366" s="283"/>
      <c r="AJ366" s="283"/>
      <c r="AK366" s="283">
        <v>0</v>
      </c>
      <c r="AL366" s="283">
        <v>0</v>
      </c>
      <c r="AM366" s="283"/>
      <c r="AN366" s="283"/>
      <c r="AO366" s="283"/>
      <c r="AP366" s="283"/>
      <c r="AQ366" s="283">
        <v>13</v>
      </c>
      <c r="AR366" s="283">
        <v>13</v>
      </c>
      <c r="AS366" s="283"/>
      <c r="AT366" s="283"/>
      <c r="AU366" s="283"/>
      <c r="AV366" s="283"/>
      <c r="AW366" s="283">
        <v>0</v>
      </c>
      <c r="AX366" s="283">
        <v>0</v>
      </c>
      <c r="AY366" s="283"/>
      <c r="AZ366" s="283"/>
      <c r="BA366" s="283"/>
      <c r="BB366" s="283"/>
      <c r="BC366" s="283">
        <v>0</v>
      </c>
      <c r="BD366" s="283">
        <v>0</v>
      </c>
      <c r="BE366" s="283"/>
      <c r="BF366" s="283"/>
      <c r="BG366" s="283"/>
      <c r="BH366" s="283"/>
      <c r="BI366" s="283"/>
      <c r="BJ366" s="283"/>
      <c r="BK366" s="283"/>
      <c r="BL366" s="283"/>
      <c r="BM366" s="283"/>
      <c r="BN366" s="283"/>
      <c r="BO366" s="283"/>
      <c r="BP366" s="283"/>
      <c r="BQ366" s="283"/>
      <c r="BR366" s="283"/>
      <c r="BS366" s="283"/>
      <c r="BT366" s="283"/>
      <c r="BU366" s="283"/>
      <c r="BV366" s="283"/>
      <c r="BW366" s="283"/>
      <c r="BX366" s="283"/>
      <c r="BY366" s="283"/>
      <c r="BZ366" s="283"/>
      <c r="CA366" s="283"/>
      <c r="CB366" s="283"/>
      <c r="CC366" s="283"/>
      <c r="CD366" s="283"/>
      <c r="CE366" s="283"/>
      <c r="CF366" s="283"/>
      <c r="CG366" s="283"/>
      <c r="CH366" s="283"/>
      <c r="CI366" s="286" t="str">
        <f t="shared" si="89"/>
        <v>Small</v>
      </c>
      <c r="CJ366" s="283"/>
      <c r="CK366" s="283"/>
      <c r="CN366"/>
    </row>
    <row r="367" spans="1:92" s="201" customFormat="1">
      <c r="A367" s="287" t="s">
        <v>210</v>
      </c>
      <c r="B367" s="287" t="s">
        <v>435</v>
      </c>
      <c r="C367" s="287" t="s">
        <v>76</v>
      </c>
      <c r="D367" s="564">
        <v>2021</v>
      </c>
      <c r="E367" s="284">
        <f t="shared" si="75"/>
        <v>0</v>
      </c>
      <c r="F367" s="284">
        <f t="shared" si="76"/>
        <v>0</v>
      </c>
      <c r="G367" s="284">
        <f t="shared" si="77"/>
        <v>1440</v>
      </c>
      <c r="H367" s="284">
        <f t="shared" si="78"/>
        <v>1440</v>
      </c>
      <c r="I367" s="284">
        <f t="shared" si="79"/>
        <v>0</v>
      </c>
      <c r="J367" s="284">
        <f t="shared" si="80"/>
        <v>0</v>
      </c>
      <c r="K367" s="284">
        <f t="shared" si="81"/>
        <v>0</v>
      </c>
      <c r="L367" s="284">
        <f t="shared" si="82"/>
        <v>1440</v>
      </c>
      <c r="M367" s="284">
        <f t="shared" si="83"/>
        <v>0</v>
      </c>
      <c r="N367" s="284">
        <f t="shared" si="84"/>
        <v>0</v>
      </c>
      <c r="O367" s="284">
        <f t="shared" si="85"/>
        <v>1440</v>
      </c>
      <c r="P367" s="284">
        <f t="shared" si="86"/>
        <v>1440</v>
      </c>
      <c r="Q367" s="284">
        <f t="shared" si="87"/>
        <v>1440</v>
      </c>
      <c r="R367" s="284">
        <f t="shared" si="88"/>
        <v>1440</v>
      </c>
      <c r="S367" s="287"/>
      <c r="T367" s="287"/>
      <c r="U367" s="287"/>
      <c r="V367" s="287"/>
      <c r="W367" s="287"/>
      <c r="X367" s="287"/>
      <c r="Y367" s="283"/>
      <c r="Z367" s="283"/>
      <c r="AA367" s="283"/>
      <c r="AB367" s="283"/>
      <c r="AC367" s="283"/>
      <c r="AD367" s="283"/>
      <c r="AE367" s="283"/>
      <c r="AF367" s="283"/>
      <c r="AG367" s="283"/>
      <c r="AH367" s="283"/>
      <c r="AI367" s="283"/>
      <c r="AJ367" s="283"/>
      <c r="AK367" s="283"/>
      <c r="AL367" s="283"/>
      <c r="AM367" s="283"/>
      <c r="AN367" s="283"/>
      <c r="AO367" s="283"/>
      <c r="AP367" s="283"/>
      <c r="AQ367" s="283"/>
      <c r="AR367" s="283"/>
      <c r="AS367" s="283"/>
      <c r="AT367" s="283"/>
      <c r="AU367" s="283"/>
      <c r="AV367" s="283"/>
      <c r="AW367" s="283"/>
      <c r="AX367" s="283"/>
      <c r="AY367" s="283"/>
      <c r="AZ367" s="283"/>
      <c r="BA367" s="283"/>
      <c r="BB367" s="283"/>
      <c r="BC367" s="283"/>
      <c r="BD367" s="283"/>
      <c r="BE367" s="283"/>
      <c r="BF367" s="283"/>
      <c r="BG367" s="283"/>
      <c r="BH367" s="283"/>
      <c r="BI367" s="283">
        <v>0</v>
      </c>
      <c r="BJ367" s="283">
        <v>1440</v>
      </c>
      <c r="BK367" s="283">
        <v>0</v>
      </c>
      <c r="BL367" s="283"/>
      <c r="BM367" s="283"/>
      <c r="BN367" s="283"/>
      <c r="BO367" s="283"/>
      <c r="BP367" s="283"/>
      <c r="BQ367" s="283"/>
      <c r="BR367" s="283"/>
      <c r="BS367" s="283"/>
      <c r="BT367" s="283"/>
      <c r="BU367" s="283"/>
      <c r="BV367" s="283"/>
      <c r="BW367" s="283"/>
      <c r="BX367" s="283"/>
      <c r="BY367" s="283"/>
      <c r="BZ367" s="283"/>
      <c r="CA367" s="283"/>
      <c r="CB367" s="283"/>
      <c r="CC367" s="283"/>
      <c r="CD367" s="283"/>
      <c r="CE367" s="283"/>
      <c r="CF367" s="283"/>
      <c r="CG367" s="283"/>
      <c r="CH367" s="283">
        <v>0</v>
      </c>
      <c r="CI367" s="286" t="str">
        <f t="shared" si="89"/>
        <v>Small</v>
      </c>
      <c r="CJ367" s="283"/>
      <c r="CK367" s="283"/>
      <c r="CN367"/>
    </row>
    <row r="368" spans="1:92" s="201" customFormat="1">
      <c r="A368" s="287" t="s">
        <v>132</v>
      </c>
      <c r="B368" s="287" t="s">
        <v>396</v>
      </c>
      <c r="C368" s="287" t="s">
        <v>76</v>
      </c>
      <c r="D368" s="564">
        <v>2021</v>
      </c>
      <c r="E368" s="284">
        <f t="shared" si="75"/>
        <v>60382</v>
      </c>
      <c r="F368" s="284">
        <f t="shared" si="76"/>
        <v>21480</v>
      </c>
      <c r="G368" s="284">
        <f t="shared" si="77"/>
        <v>8117</v>
      </c>
      <c r="H368" s="284">
        <f t="shared" si="78"/>
        <v>89979</v>
      </c>
      <c r="I368" s="284">
        <f t="shared" si="79"/>
        <v>0</v>
      </c>
      <c r="J368" s="284">
        <f t="shared" si="80"/>
        <v>0</v>
      </c>
      <c r="K368" s="284">
        <f t="shared" si="81"/>
        <v>0</v>
      </c>
      <c r="L368" s="284">
        <f t="shared" si="82"/>
        <v>89979</v>
      </c>
      <c r="M368" s="284">
        <f t="shared" si="83"/>
        <v>8493</v>
      </c>
      <c r="N368" s="284">
        <f t="shared" si="84"/>
        <v>8493</v>
      </c>
      <c r="O368" s="284">
        <f t="shared" si="85"/>
        <v>98472</v>
      </c>
      <c r="P368" s="284">
        <f t="shared" si="86"/>
        <v>89979</v>
      </c>
      <c r="Q368" s="284">
        <f t="shared" si="87"/>
        <v>98472</v>
      </c>
      <c r="R368" s="284">
        <f t="shared" si="88"/>
        <v>98472</v>
      </c>
      <c r="S368" s="287"/>
      <c r="T368" s="287"/>
      <c r="U368" s="287"/>
      <c r="V368" s="287"/>
      <c r="W368" s="287"/>
      <c r="X368" s="287"/>
      <c r="Y368" s="283">
        <v>52199</v>
      </c>
      <c r="Z368" s="283">
        <v>0</v>
      </c>
      <c r="AA368" s="283">
        <v>20788</v>
      </c>
      <c r="AB368" s="283">
        <v>298</v>
      </c>
      <c r="AC368" s="283">
        <v>6572</v>
      </c>
      <c r="AD368" s="283">
        <v>378</v>
      </c>
      <c r="AE368" s="283">
        <v>0</v>
      </c>
      <c r="AF368" s="283">
        <v>0</v>
      </c>
      <c r="AG368" s="283">
        <v>0</v>
      </c>
      <c r="AH368" s="283">
        <v>0</v>
      </c>
      <c r="AI368" s="283">
        <v>0</v>
      </c>
      <c r="AJ368" s="283">
        <v>0</v>
      </c>
      <c r="AK368" s="283">
        <v>1108</v>
      </c>
      <c r="AL368" s="283">
        <v>0</v>
      </c>
      <c r="AM368" s="283">
        <v>0</v>
      </c>
      <c r="AN368" s="283">
        <v>0</v>
      </c>
      <c r="AO368" s="283">
        <v>34</v>
      </c>
      <c r="AP368" s="283">
        <v>1</v>
      </c>
      <c r="AQ368" s="283">
        <v>0</v>
      </c>
      <c r="AR368" s="283">
        <v>0</v>
      </c>
      <c r="AS368" s="283">
        <v>0</v>
      </c>
      <c r="AT368" s="283">
        <v>0</v>
      </c>
      <c r="AU368" s="283">
        <v>440</v>
      </c>
      <c r="AV368" s="283">
        <v>0</v>
      </c>
      <c r="AW368" s="283">
        <v>7075</v>
      </c>
      <c r="AX368" s="283">
        <v>0</v>
      </c>
      <c r="AY368" s="283">
        <v>692</v>
      </c>
      <c r="AZ368" s="283">
        <v>119</v>
      </c>
      <c r="BA368" s="283">
        <v>1071</v>
      </c>
      <c r="BB368" s="283">
        <v>0</v>
      </c>
      <c r="BC368" s="283">
        <v>0</v>
      </c>
      <c r="BD368" s="283">
        <v>0</v>
      </c>
      <c r="BE368" s="283">
        <v>0</v>
      </c>
      <c r="BF368" s="283">
        <v>0</v>
      </c>
      <c r="BG368" s="283">
        <v>0</v>
      </c>
      <c r="BH368" s="283">
        <v>0</v>
      </c>
      <c r="BI368" s="283"/>
      <c r="BJ368" s="283"/>
      <c r="BK368" s="283"/>
      <c r="BL368" s="283"/>
      <c r="BM368" s="283"/>
      <c r="BN368" s="283"/>
      <c r="BO368" s="283"/>
      <c r="BP368" s="283"/>
      <c r="BQ368" s="283"/>
      <c r="BR368" s="283"/>
      <c r="BS368" s="283"/>
      <c r="BT368" s="283"/>
      <c r="BU368" s="283">
        <v>0</v>
      </c>
      <c r="BV368" s="283">
        <v>0</v>
      </c>
      <c r="BW368" s="283"/>
      <c r="BX368" s="283"/>
      <c r="BY368" s="283">
        <v>8493</v>
      </c>
      <c r="BZ368" s="283"/>
      <c r="CA368" s="283"/>
      <c r="CB368" s="283"/>
      <c r="CC368" s="283"/>
      <c r="CD368" s="283"/>
      <c r="CE368" s="283"/>
      <c r="CF368" s="283"/>
      <c r="CG368" s="283"/>
      <c r="CH368" s="283"/>
      <c r="CI368" s="286" t="str">
        <f t="shared" si="89"/>
        <v>Small</v>
      </c>
      <c r="CJ368" s="283"/>
      <c r="CK368" s="283"/>
      <c r="CN368"/>
    </row>
    <row r="369" spans="1:92" s="201" customFormat="1">
      <c r="A369" s="287" t="s">
        <v>135</v>
      </c>
      <c r="B369" s="287" t="s">
        <v>444</v>
      </c>
      <c r="C369" s="287" t="s">
        <v>76</v>
      </c>
      <c r="D369" s="564">
        <v>2021</v>
      </c>
      <c r="E369" s="284">
        <f t="shared" si="75"/>
        <v>0</v>
      </c>
      <c r="F369" s="284">
        <f t="shared" si="76"/>
        <v>0</v>
      </c>
      <c r="G369" s="284">
        <f t="shared" si="77"/>
        <v>0</v>
      </c>
      <c r="H369" s="284">
        <f t="shared" si="78"/>
        <v>0</v>
      </c>
      <c r="I369" s="284">
        <f t="shared" si="79"/>
        <v>945</v>
      </c>
      <c r="J369" s="284">
        <f t="shared" si="80"/>
        <v>0</v>
      </c>
      <c r="K369" s="284">
        <f t="shared" si="81"/>
        <v>945</v>
      </c>
      <c r="L369" s="284">
        <f t="shared" si="82"/>
        <v>945</v>
      </c>
      <c r="M369" s="284">
        <f t="shared" si="83"/>
        <v>0</v>
      </c>
      <c r="N369" s="284">
        <f t="shared" si="84"/>
        <v>0</v>
      </c>
      <c r="O369" s="284">
        <f t="shared" si="85"/>
        <v>945</v>
      </c>
      <c r="P369" s="284">
        <f t="shared" si="86"/>
        <v>945</v>
      </c>
      <c r="Q369" s="284">
        <f t="shared" si="87"/>
        <v>945</v>
      </c>
      <c r="R369" s="284">
        <f t="shared" si="88"/>
        <v>364475</v>
      </c>
      <c r="S369" s="287"/>
      <c r="T369" s="287"/>
      <c r="U369" s="287"/>
      <c r="V369" s="287"/>
      <c r="W369" s="287"/>
      <c r="X369" s="287"/>
      <c r="Y369" s="283"/>
      <c r="Z369" s="283"/>
      <c r="AA369" s="283"/>
      <c r="AB369" s="283"/>
      <c r="AC369" s="283"/>
      <c r="AD369" s="283"/>
      <c r="AE369" s="283"/>
      <c r="AF369" s="283"/>
      <c r="AG369" s="283"/>
      <c r="AH369" s="283"/>
      <c r="AI369" s="283"/>
      <c r="AJ369" s="283"/>
      <c r="AK369" s="283"/>
      <c r="AL369" s="283"/>
      <c r="AM369" s="283"/>
      <c r="AN369" s="283"/>
      <c r="AO369" s="283"/>
      <c r="AP369" s="283"/>
      <c r="AQ369" s="283"/>
      <c r="AR369" s="283"/>
      <c r="AS369" s="283"/>
      <c r="AT369" s="283"/>
      <c r="AU369" s="283"/>
      <c r="AV369" s="283"/>
      <c r="AW369" s="283"/>
      <c r="AX369" s="283"/>
      <c r="AY369" s="283"/>
      <c r="AZ369" s="283"/>
      <c r="BA369" s="283"/>
      <c r="BB369" s="283"/>
      <c r="BC369" s="283"/>
      <c r="BD369" s="283"/>
      <c r="BE369" s="283"/>
      <c r="BF369" s="283"/>
      <c r="BG369" s="283"/>
      <c r="BH369" s="283"/>
      <c r="BI369" s="283">
        <v>0</v>
      </c>
      <c r="BJ369" s="283">
        <v>0</v>
      </c>
      <c r="BK369" s="283">
        <v>945</v>
      </c>
      <c r="BL369" s="283"/>
      <c r="BM369" s="283"/>
      <c r="BN369" s="283"/>
      <c r="BO369" s="283"/>
      <c r="BP369" s="283"/>
      <c r="BQ369" s="283"/>
      <c r="BR369" s="283"/>
      <c r="BS369" s="283"/>
      <c r="BT369" s="283"/>
      <c r="BU369" s="283"/>
      <c r="BV369" s="283"/>
      <c r="BW369" s="283"/>
      <c r="BX369" s="283"/>
      <c r="BY369" s="283"/>
      <c r="BZ369" s="283"/>
      <c r="CA369" s="283"/>
      <c r="CB369" s="283"/>
      <c r="CC369" s="283"/>
      <c r="CD369" s="283"/>
      <c r="CE369" s="283"/>
      <c r="CF369" s="283"/>
      <c r="CG369" s="283"/>
      <c r="CH369" s="283">
        <v>363530</v>
      </c>
      <c r="CI369" s="286" t="str">
        <f t="shared" si="89"/>
        <v>Small</v>
      </c>
      <c r="CJ369" s="283"/>
      <c r="CK369" s="283"/>
      <c r="CN369"/>
    </row>
    <row r="370" spans="1:92" s="201" customFormat="1">
      <c r="A370" s="287" t="s">
        <v>135</v>
      </c>
      <c r="B370" s="283" t="s">
        <v>445</v>
      </c>
      <c r="C370" s="287" t="s">
        <v>76</v>
      </c>
      <c r="D370" s="564">
        <v>2021</v>
      </c>
      <c r="E370" s="284">
        <f t="shared" si="75"/>
        <v>0</v>
      </c>
      <c r="F370" s="284">
        <f t="shared" si="76"/>
        <v>0</v>
      </c>
      <c r="G370" s="284">
        <f t="shared" si="77"/>
        <v>15851</v>
      </c>
      <c r="H370" s="284">
        <f t="shared" si="78"/>
        <v>15851</v>
      </c>
      <c r="I370" s="284">
        <f t="shared" si="79"/>
        <v>0</v>
      </c>
      <c r="J370" s="284">
        <f t="shared" si="80"/>
        <v>0</v>
      </c>
      <c r="K370" s="284">
        <f t="shared" si="81"/>
        <v>0</v>
      </c>
      <c r="L370" s="284">
        <f t="shared" si="82"/>
        <v>15851</v>
      </c>
      <c r="M370" s="284">
        <f t="shared" si="83"/>
        <v>0</v>
      </c>
      <c r="N370" s="284">
        <f t="shared" si="84"/>
        <v>0</v>
      </c>
      <c r="O370" s="284">
        <f t="shared" si="85"/>
        <v>15851</v>
      </c>
      <c r="P370" s="284">
        <f t="shared" si="86"/>
        <v>15851</v>
      </c>
      <c r="Q370" s="284">
        <f t="shared" si="87"/>
        <v>15851</v>
      </c>
      <c r="R370" s="284">
        <f t="shared" si="88"/>
        <v>15851</v>
      </c>
      <c r="S370" s="287"/>
      <c r="T370" s="287"/>
      <c r="U370" s="287"/>
      <c r="V370" s="287"/>
      <c r="W370" s="287"/>
      <c r="X370" s="287"/>
      <c r="Y370" s="283"/>
      <c r="Z370" s="283"/>
      <c r="AA370" s="283"/>
      <c r="AB370" s="283"/>
      <c r="AC370" s="283"/>
      <c r="AD370" s="283"/>
      <c r="AE370" s="283"/>
      <c r="AF370" s="283"/>
      <c r="AG370" s="283"/>
      <c r="AH370" s="283"/>
      <c r="AI370" s="283"/>
      <c r="AJ370" s="283"/>
      <c r="AK370" s="283"/>
      <c r="AL370" s="283"/>
      <c r="AM370" s="283"/>
      <c r="AN370" s="283"/>
      <c r="AO370" s="283"/>
      <c r="AP370" s="283"/>
      <c r="AQ370" s="283"/>
      <c r="AR370" s="283"/>
      <c r="AS370" s="283"/>
      <c r="AT370" s="283"/>
      <c r="AU370" s="283"/>
      <c r="AV370" s="283"/>
      <c r="AW370" s="283"/>
      <c r="AX370" s="283"/>
      <c r="AY370" s="283"/>
      <c r="AZ370" s="283"/>
      <c r="BA370" s="283"/>
      <c r="BB370" s="283"/>
      <c r="BC370" s="283"/>
      <c r="BD370" s="283"/>
      <c r="BE370" s="283"/>
      <c r="BF370" s="283"/>
      <c r="BG370" s="283"/>
      <c r="BH370" s="283"/>
      <c r="BI370" s="283">
        <v>15851</v>
      </c>
      <c r="BJ370" s="283">
        <v>0</v>
      </c>
      <c r="BK370" s="283">
        <v>0</v>
      </c>
      <c r="BL370" s="283"/>
      <c r="BM370" s="283"/>
      <c r="BN370" s="283"/>
      <c r="BO370" s="283"/>
      <c r="BP370" s="283"/>
      <c r="BQ370" s="283"/>
      <c r="BR370" s="283"/>
      <c r="BS370" s="283"/>
      <c r="BT370" s="283"/>
      <c r="BU370" s="283"/>
      <c r="BV370" s="283"/>
      <c r="BW370" s="283"/>
      <c r="BX370" s="283"/>
      <c r="BY370" s="283"/>
      <c r="BZ370" s="283"/>
      <c r="CA370" s="283"/>
      <c r="CB370" s="283"/>
      <c r="CC370" s="283"/>
      <c r="CD370" s="283"/>
      <c r="CE370" s="283"/>
      <c r="CF370" s="283"/>
      <c r="CG370" s="283"/>
      <c r="CH370" s="283">
        <v>0</v>
      </c>
      <c r="CI370" s="286" t="str">
        <f t="shared" si="89"/>
        <v>Small</v>
      </c>
      <c r="CJ370" s="283"/>
      <c r="CK370" s="283"/>
      <c r="CN370"/>
    </row>
    <row r="371" spans="1:92" s="201" customFormat="1">
      <c r="A371" s="287" t="s">
        <v>208</v>
      </c>
      <c r="B371" s="287" t="s">
        <v>449</v>
      </c>
      <c r="C371" s="287" t="s">
        <v>76</v>
      </c>
      <c r="D371" s="564">
        <v>2021</v>
      </c>
      <c r="E371" s="284">
        <f t="shared" si="75"/>
        <v>6</v>
      </c>
      <c r="F371" s="284">
        <f t="shared" si="76"/>
        <v>0</v>
      </c>
      <c r="G371" s="284">
        <f t="shared" si="77"/>
        <v>0</v>
      </c>
      <c r="H371" s="284">
        <f t="shared" si="78"/>
        <v>6</v>
      </c>
      <c r="I371" s="284">
        <f t="shared" si="79"/>
        <v>0</v>
      </c>
      <c r="J371" s="284">
        <f t="shared" si="80"/>
        <v>0</v>
      </c>
      <c r="K371" s="284">
        <f t="shared" si="81"/>
        <v>0</v>
      </c>
      <c r="L371" s="284">
        <f t="shared" si="82"/>
        <v>6</v>
      </c>
      <c r="M371" s="284">
        <f t="shared" si="83"/>
        <v>0</v>
      </c>
      <c r="N371" s="284">
        <f t="shared" si="84"/>
        <v>0</v>
      </c>
      <c r="O371" s="284">
        <f t="shared" si="85"/>
        <v>6</v>
      </c>
      <c r="P371" s="284">
        <f t="shared" si="86"/>
        <v>6</v>
      </c>
      <c r="Q371" s="284">
        <f t="shared" si="87"/>
        <v>6</v>
      </c>
      <c r="R371" s="284">
        <f t="shared" si="88"/>
        <v>6</v>
      </c>
      <c r="S371" s="287"/>
      <c r="T371" s="287"/>
      <c r="U371" s="287"/>
      <c r="V371" s="287"/>
      <c r="W371" s="287"/>
      <c r="X371" s="287"/>
      <c r="Y371" s="283">
        <v>0</v>
      </c>
      <c r="Z371" s="283">
        <v>0</v>
      </c>
      <c r="AA371" s="283"/>
      <c r="AB371" s="283"/>
      <c r="AC371" s="283"/>
      <c r="AD371" s="283"/>
      <c r="AE371" s="283">
        <v>0</v>
      </c>
      <c r="AF371" s="283">
        <v>0</v>
      </c>
      <c r="AG371" s="283"/>
      <c r="AH371" s="283"/>
      <c r="AI371" s="283"/>
      <c r="AJ371" s="283"/>
      <c r="AK371" s="283">
        <v>0</v>
      </c>
      <c r="AL371" s="283">
        <v>0</v>
      </c>
      <c r="AM371" s="283"/>
      <c r="AN371" s="283"/>
      <c r="AO371" s="283"/>
      <c r="AP371" s="283"/>
      <c r="AQ371" s="283">
        <v>0</v>
      </c>
      <c r="AR371" s="283">
        <v>0</v>
      </c>
      <c r="AS371" s="283"/>
      <c r="AT371" s="283"/>
      <c r="AU371" s="283"/>
      <c r="AV371" s="283"/>
      <c r="AW371" s="283">
        <v>0</v>
      </c>
      <c r="AX371" s="283">
        <v>0</v>
      </c>
      <c r="AY371" s="283"/>
      <c r="AZ371" s="283"/>
      <c r="BA371" s="283"/>
      <c r="BB371" s="283"/>
      <c r="BC371" s="283">
        <v>6</v>
      </c>
      <c r="BD371" s="283">
        <v>6</v>
      </c>
      <c r="BE371" s="283"/>
      <c r="BF371" s="283"/>
      <c r="BG371" s="283"/>
      <c r="BH371" s="283"/>
      <c r="BI371" s="283"/>
      <c r="BJ371" s="283"/>
      <c r="BK371" s="283"/>
      <c r="BL371" s="283"/>
      <c r="BM371" s="283"/>
      <c r="BN371" s="283"/>
      <c r="BO371" s="283"/>
      <c r="BP371" s="283"/>
      <c r="BQ371" s="283"/>
      <c r="BR371" s="283"/>
      <c r="BS371" s="283"/>
      <c r="BT371" s="283"/>
      <c r="BU371" s="283"/>
      <c r="BV371" s="283"/>
      <c r="BW371" s="283"/>
      <c r="BX371" s="283"/>
      <c r="BY371" s="283"/>
      <c r="BZ371" s="283"/>
      <c r="CA371" s="283"/>
      <c r="CB371" s="283"/>
      <c r="CC371" s="283"/>
      <c r="CD371" s="283"/>
      <c r="CE371" s="283"/>
      <c r="CF371" s="283"/>
      <c r="CG371" s="283"/>
      <c r="CH371" s="283"/>
      <c r="CI371" s="286" t="str">
        <f t="shared" si="89"/>
        <v>Small</v>
      </c>
      <c r="CJ371" s="283"/>
      <c r="CK371" s="283"/>
      <c r="CN371"/>
    </row>
    <row r="372" spans="1:92" s="201" customFormat="1">
      <c r="A372" s="287" t="s">
        <v>127</v>
      </c>
      <c r="B372" s="287" t="s">
        <v>451</v>
      </c>
      <c r="C372" s="287" t="s">
        <v>76</v>
      </c>
      <c r="D372" s="564">
        <v>2021</v>
      </c>
      <c r="E372" s="284">
        <f t="shared" si="75"/>
        <v>0</v>
      </c>
      <c r="F372" s="284">
        <f t="shared" si="76"/>
        <v>1039</v>
      </c>
      <c r="G372" s="284">
        <f t="shared" si="77"/>
        <v>5199</v>
      </c>
      <c r="H372" s="284">
        <f t="shared" si="78"/>
        <v>6238</v>
      </c>
      <c r="I372" s="284">
        <f t="shared" si="79"/>
        <v>0</v>
      </c>
      <c r="J372" s="284">
        <f t="shared" si="80"/>
        <v>0</v>
      </c>
      <c r="K372" s="284">
        <f t="shared" si="81"/>
        <v>0</v>
      </c>
      <c r="L372" s="284">
        <f t="shared" si="82"/>
        <v>6238</v>
      </c>
      <c r="M372" s="284">
        <f t="shared" si="83"/>
        <v>0</v>
      </c>
      <c r="N372" s="284">
        <f t="shared" si="84"/>
        <v>0</v>
      </c>
      <c r="O372" s="284">
        <f t="shared" si="85"/>
        <v>6238</v>
      </c>
      <c r="P372" s="284">
        <f t="shared" si="86"/>
        <v>152550</v>
      </c>
      <c r="Q372" s="284">
        <f t="shared" si="87"/>
        <v>152550</v>
      </c>
      <c r="R372" s="284">
        <f t="shared" si="88"/>
        <v>152550</v>
      </c>
      <c r="S372" s="287"/>
      <c r="T372" s="287"/>
      <c r="U372" s="287"/>
      <c r="V372" s="287"/>
      <c r="W372" s="287"/>
      <c r="X372" s="287"/>
      <c r="Y372" s="283"/>
      <c r="Z372" s="283"/>
      <c r="AA372" s="283">
        <v>1039</v>
      </c>
      <c r="AB372" s="283">
        <v>0</v>
      </c>
      <c r="AC372" s="283">
        <v>1563</v>
      </c>
      <c r="AD372" s="283">
        <v>139</v>
      </c>
      <c r="AE372" s="283"/>
      <c r="AF372" s="283"/>
      <c r="AG372" s="283">
        <v>0</v>
      </c>
      <c r="AH372" s="283">
        <v>0</v>
      </c>
      <c r="AI372" s="283">
        <v>1039</v>
      </c>
      <c r="AJ372" s="283">
        <v>120</v>
      </c>
      <c r="AK372" s="283"/>
      <c r="AL372" s="283"/>
      <c r="AM372" s="283">
        <v>0</v>
      </c>
      <c r="AN372" s="283">
        <v>0</v>
      </c>
      <c r="AO372" s="283">
        <v>2443</v>
      </c>
      <c r="AP372" s="283">
        <v>0</v>
      </c>
      <c r="AQ372" s="283"/>
      <c r="AR372" s="283"/>
      <c r="AS372" s="283">
        <v>0</v>
      </c>
      <c r="AT372" s="283">
        <v>0</v>
      </c>
      <c r="AU372" s="283">
        <v>0</v>
      </c>
      <c r="AV372" s="283">
        <v>0</v>
      </c>
      <c r="AW372" s="283"/>
      <c r="AX372" s="283"/>
      <c r="AY372" s="283">
        <v>0</v>
      </c>
      <c r="AZ372" s="283">
        <v>0</v>
      </c>
      <c r="BA372" s="283">
        <v>154</v>
      </c>
      <c r="BB372" s="283">
        <v>0</v>
      </c>
      <c r="BC372" s="283"/>
      <c r="BD372" s="283"/>
      <c r="BE372" s="283">
        <v>0</v>
      </c>
      <c r="BF372" s="283">
        <v>0</v>
      </c>
      <c r="BG372" s="283">
        <v>0</v>
      </c>
      <c r="BH372" s="283">
        <v>0</v>
      </c>
      <c r="BI372" s="283"/>
      <c r="BJ372" s="283"/>
      <c r="BK372" s="283"/>
      <c r="BL372" s="283"/>
      <c r="BM372" s="283"/>
      <c r="BN372" s="283"/>
      <c r="BO372" s="283"/>
      <c r="BP372" s="283"/>
      <c r="BQ372" s="283"/>
      <c r="BR372" s="283"/>
      <c r="BS372" s="283"/>
      <c r="BT372" s="283"/>
      <c r="BU372" s="283"/>
      <c r="BV372" s="283"/>
      <c r="BW372" s="283"/>
      <c r="BX372" s="283"/>
      <c r="BY372" s="283"/>
      <c r="BZ372" s="283"/>
      <c r="CA372" s="283"/>
      <c r="CB372" s="283"/>
      <c r="CC372" s="283"/>
      <c r="CD372" s="283">
        <v>146312</v>
      </c>
      <c r="CE372" s="283"/>
      <c r="CF372" s="283"/>
      <c r="CG372" s="283"/>
      <c r="CH372" s="283"/>
      <c r="CI372" s="286" t="str">
        <f t="shared" si="89"/>
        <v>Large</v>
      </c>
      <c r="CJ372" s="283"/>
      <c r="CK372" s="283"/>
      <c r="CN372"/>
    </row>
    <row r="373" spans="1:92" s="201" customFormat="1">
      <c r="A373" s="287" t="s">
        <v>213</v>
      </c>
      <c r="B373" s="287" t="s">
        <v>514</v>
      </c>
      <c r="C373" s="287" t="s">
        <v>76</v>
      </c>
      <c r="D373" s="564">
        <v>2021</v>
      </c>
      <c r="E373" s="284">
        <f t="shared" si="75"/>
        <v>1</v>
      </c>
      <c r="F373" s="284">
        <f t="shared" si="76"/>
        <v>0</v>
      </c>
      <c r="G373" s="284">
        <f t="shared" si="77"/>
        <v>0</v>
      </c>
      <c r="H373" s="284">
        <f t="shared" si="78"/>
        <v>1</v>
      </c>
      <c r="I373" s="284">
        <f t="shared" si="79"/>
        <v>0</v>
      </c>
      <c r="J373" s="284">
        <f t="shared" si="80"/>
        <v>0</v>
      </c>
      <c r="K373" s="284">
        <f t="shared" si="81"/>
        <v>0</v>
      </c>
      <c r="L373" s="284">
        <f t="shared" si="82"/>
        <v>1</v>
      </c>
      <c r="M373" s="284">
        <f t="shared" si="83"/>
        <v>0</v>
      </c>
      <c r="N373" s="284">
        <f t="shared" si="84"/>
        <v>0</v>
      </c>
      <c r="O373" s="284">
        <f t="shared" si="85"/>
        <v>1</v>
      </c>
      <c r="P373" s="284">
        <f t="shared" si="86"/>
        <v>1</v>
      </c>
      <c r="Q373" s="284">
        <f t="shared" si="87"/>
        <v>1</v>
      </c>
      <c r="R373" s="284">
        <f t="shared" si="88"/>
        <v>1</v>
      </c>
      <c r="S373" s="287"/>
      <c r="T373" s="287"/>
      <c r="U373" s="287"/>
      <c r="V373" s="287"/>
      <c r="W373" s="287"/>
      <c r="X373" s="287"/>
      <c r="Y373" s="283">
        <v>0</v>
      </c>
      <c r="Z373" s="283">
        <v>0</v>
      </c>
      <c r="AA373" s="283"/>
      <c r="AB373" s="283"/>
      <c r="AC373" s="283"/>
      <c r="AD373" s="283"/>
      <c r="AE373" s="283">
        <v>0</v>
      </c>
      <c r="AF373" s="283">
        <v>0</v>
      </c>
      <c r="AG373" s="283"/>
      <c r="AH373" s="283"/>
      <c r="AI373" s="283"/>
      <c r="AJ373" s="283"/>
      <c r="AK373" s="283">
        <v>0</v>
      </c>
      <c r="AL373" s="283">
        <v>0</v>
      </c>
      <c r="AM373" s="283"/>
      <c r="AN373" s="283"/>
      <c r="AO373" s="283"/>
      <c r="AP373" s="283"/>
      <c r="AQ373" s="283">
        <v>0</v>
      </c>
      <c r="AR373" s="283">
        <v>0</v>
      </c>
      <c r="AS373" s="283"/>
      <c r="AT373" s="283"/>
      <c r="AU373" s="283"/>
      <c r="AV373" s="283"/>
      <c r="AW373" s="283">
        <v>0</v>
      </c>
      <c r="AX373" s="283">
        <v>0</v>
      </c>
      <c r="AY373" s="283"/>
      <c r="AZ373" s="283"/>
      <c r="BA373" s="283"/>
      <c r="BB373" s="283"/>
      <c r="BC373" s="283">
        <v>1</v>
      </c>
      <c r="BD373" s="283">
        <v>1</v>
      </c>
      <c r="BE373" s="283"/>
      <c r="BF373" s="283"/>
      <c r="BG373" s="283"/>
      <c r="BH373" s="283"/>
      <c r="BI373" s="283"/>
      <c r="BJ373" s="283"/>
      <c r="BK373" s="283"/>
      <c r="BL373" s="283"/>
      <c r="BM373" s="283"/>
      <c r="BN373" s="283"/>
      <c r="BO373" s="283"/>
      <c r="BP373" s="283"/>
      <c r="BQ373" s="283"/>
      <c r="BR373" s="283"/>
      <c r="BS373" s="283"/>
      <c r="BT373" s="283"/>
      <c r="BU373" s="283"/>
      <c r="BV373" s="283"/>
      <c r="BW373" s="283"/>
      <c r="BX373" s="283"/>
      <c r="BY373" s="283"/>
      <c r="BZ373" s="283"/>
      <c r="CA373" s="283"/>
      <c r="CB373" s="283"/>
      <c r="CC373" s="283"/>
      <c r="CD373" s="283"/>
      <c r="CE373" s="283"/>
      <c r="CF373" s="283"/>
      <c r="CG373" s="283"/>
      <c r="CH373" s="283"/>
      <c r="CI373" s="286" t="str">
        <f t="shared" si="89"/>
        <v>Small</v>
      </c>
      <c r="CJ373" s="283"/>
      <c r="CK373" s="283"/>
      <c r="CN373"/>
    </row>
    <row r="374" spans="1:92" s="201" customFormat="1">
      <c r="A374" s="287" t="s">
        <v>358</v>
      </c>
      <c r="B374" s="287" t="s">
        <v>441</v>
      </c>
      <c r="C374" s="287" t="s">
        <v>76</v>
      </c>
      <c r="D374" s="564">
        <v>2021</v>
      </c>
      <c r="E374" s="284">
        <f t="shared" si="75"/>
        <v>0</v>
      </c>
      <c r="F374" s="284">
        <f t="shared" si="76"/>
        <v>0</v>
      </c>
      <c r="G374" s="284">
        <f t="shared" si="77"/>
        <v>0</v>
      </c>
      <c r="H374" s="284">
        <f t="shared" si="78"/>
        <v>0</v>
      </c>
      <c r="I374" s="284">
        <f t="shared" si="79"/>
        <v>0</v>
      </c>
      <c r="J374" s="284">
        <f t="shared" si="80"/>
        <v>0</v>
      </c>
      <c r="K374" s="284">
        <f t="shared" si="81"/>
        <v>0</v>
      </c>
      <c r="L374" s="284">
        <f t="shared" si="82"/>
        <v>0</v>
      </c>
      <c r="M374" s="284">
        <f t="shared" si="83"/>
        <v>20</v>
      </c>
      <c r="N374" s="284">
        <f t="shared" si="84"/>
        <v>20</v>
      </c>
      <c r="O374" s="284">
        <f t="shared" si="85"/>
        <v>20</v>
      </c>
      <c r="P374" s="284">
        <f t="shared" si="86"/>
        <v>0</v>
      </c>
      <c r="Q374" s="284">
        <f t="shared" si="87"/>
        <v>20</v>
      </c>
      <c r="R374" s="284">
        <f t="shared" si="88"/>
        <v>20</v>
      </c>
      <c r="S374" s="287"/>
      <c r="T374" s="287"/>
      <c r="U374" s="287"/>
      <c r="V374" s="287"/>
      <c r="W374" s="287"/>
      <c r="X374" s="287"/>
      <c r="Y374" s="283"/>
      <c r="Z374" s="283"/>
      <c r="AA374" s="283"/>
      <c r="AB374" s="283"/>
      <c r="AC374" s="283"/>
      <c r="AD374" s="283"/>
      <c r="AE374" s="283"/>
      <c r="AF374" s="283"/>
      <c r="AG374" s="283"/>
      <c r="AH374" s="283"/>
      <c r="AI374" s="283"/>
      <c r="AJ374" s="283"/>
      <c r="AK374" s="283"/>
      <c r="AL374" s="283"/>
      <c r="AM374" s="283"/>
      <c r="AN374" s="283"/>
      <c r="AO374" s="283"/>
      <c r="AP374" s="283"/>
      <c r="AQ374" s="283"/>
      <c r="AR374" s="283"/>
      <c r="AS374" s="283"/>
      <c r="AT374" s="283"/>
      <c r="AU374" s="283"/>
      <c r="AV374" s="283"/>
      <c r="AW374" s="283"/>
      <c r="AX374" s="283"/>
      <c r="AY374" s="283"/>
      <c r="AZ374" s="283"/>
      <c r="BA374" s="283"/>
      <c r="BB374" s="283"/>
      <c r="BC374" s="283"/>
      <c r="BD374" s="283"/>
      <c r="BE374" s="283"/>
      <c r="BF374" s="283"/>
      <c r="BG374" s="283"/>
      <c r="BH374" s="283"/>
      <c r="BI374" s="283"/>
      <c r="BJ374" s="283"/>
      <c r="BK374" s="283"/>
      <c r="BL374" s="283"/>
      <c r="BM374" s="283"/>
      <c r="BN374" s="283"/>
      <c r="BO374" s="283"/>
      <c r="BP374" s="283"/>
      <c r="BQ374" s="283"/>
      <c r="BR374" s="283"/>
      <c r="BS374" s="283"/>
      <c r="BT374" s="283"/>
      <c r="BU374" s="283">
        <v>0</v>
      </c>
      <c r="BV374" s="283">
        <v>20</v>
      </c>
      <c r="BW374" s="283"/>
      <c r="BX374" s="283"/>
      <c r="BY374" s="283">
        <v>0</v>
      </c>
      <c r="BZ374" s="283"/>
      <c r="CA374" s="283"/>
      <c r="CB374" s="283"/>
      <c r="CC374" s="283"/>
      <c r="CD374" s="283"/>
      <c r="CE374" s="283"/>
      <c r="CF374" s="283"/>
      <c r="CG374" s="283"/>
      <c r="CH374" s="283"/>
      <c r="CI374" s="286" t="str">
        <f t="shared" si="89"/>
        <v>Small</v>
      </c>
      <c r="CJ374" s="283"/>
      <c r="CK374" s="283"/>
      <c r="CN374"/>
    </row>
    <row r="375" spans="1:92" s="201" customFormat="1">
      <c r="A375" s="287" t="s">
        <v>201</v>
      </c>
      <c r="B375" s="287" t="s">
        <v>456</v>
      </c>
      <c r="C375" s="287" t="s">
        <v>76</v>
      </c>
      <c r="D375" s="564">
        <v>2021</v>
      </c>
      <c r="E375" s="284">
        <f t="shared" si="75"/>
        <v>7</v>
      </c>
      <c r="F375" s="284">
        <f t="shared" si="76"/>
        <v>0</v>
      </c>
      <c r="G375" s="284">
        <f t="shared" si="77"/>
        <v>0</v>
      </c>
      <c r="H375" s="284">
        <f t="shared" si="78"/>
        <v>7</v>
      </c>
      <c r="I375" s="284">
        <f t="shared" si="79"/>
        <v>0</v>
      </c>
      <c r="J375" s="284">
        <f t="shared" si="80"/>
        <v>0</v>
      </c>
      <c r="K375" s="284">
        <f t="shared" si="81"/>
        <v>0</v>
      </c>
      <c r="L375" s="284">
        <f t="shared" si="82"/>
        <v>7</v>
      </c>
      <c r="M375" s="284">
        <f t="shared" si="83"/>
        <v>0</v>
      </c>
      <c r="N375" s="284">
        <f t="shared" si="84"/>
        <v>0</v>
      </c>
      <c r="O375" s="284">
        <f t="shared" si="85"/>
        <v>7</v>
      </c>
      <c r="P375" s="284">
        <f t="shared" si="86"/>
        <v>7</v>
      </c>
      <c r="Q375" s="284">
        <f t="shared" si="87"/>
        <v>7</v>
      </c>
      <c r="R375" s="284">
        <f t="shared" si="88"/>
        <v>7</v>
      </c>
      <c r="S375" s="287"/>
      <c r="T375" s="287"/>
      <c r="U375" s="287"/>
      <c r="V375" s="287"/>
      <c r="W375" s="287"/>
      <c r="X375" s="287"/>
      <c r="Y375" s="283">
        <v>0</v>
      </c>
      <c r="Z375" s="283">
        <v>0</v>
      </c>
      <c r="AA375" s="283"/>
      <c r="AB375" s="283"/>
      <c r="AC375" s="283"/>
      <c r="AD375" s="283"/>
      <c r="AE375" s="283">
        <v>0</v>
      </c>
      <c r="AF375" s="283">
        <v>0</v>
      </c>
      <c r="AG375" s="283"/>
      <c r="AH375" s="283"/>
      <c r="AI375" s="283"/>
      <c r="AJ375" s="283"/>
      <c r="AK375" s="283">
        <v>0</v>
      </c>
      <c r="AL375" s="283">
        <v>0</v>
      </c>
      <c r="AM375" s="283"/>
      <c r="AN375" s="283"/>
      <c r="AO375" s="283"/>
      <c r="AP375" s="283"/>
      <c r="AQ375" s="283">
        <v>0</v>
      </c>
      <c r="AR375" s="283">
        <v>0</v>
      </c>
      <c r="AS375" s="283"/>
      <c r="AT375" s="283"/>
      <c r="AU375" s="283"/>
      <c r="AV375" s="283"/>
      <c r="AW375" s="283">
        <v>0</v>
      </c>
      <c r="AX375" s="283">
        <v>0</v>
      </c>
      <c r="AY375" s="283"/>
      <c r="AZ375" s="283"/>
      <c r="BA375" s="283"/>
      <c r="BB375" s="283"/>
      <c r="BC375" s="283">
        <v>7</v>
      </c>
      <c r="BD375" s="283">
        <v>7</v>
      </c>
      <c r="BE375" s="283"/>
      <c r="BF375" s="283"/>
      <c r="BG375" s="283"/>
      <c r="BH375" s="283"/>
      <c r="BI375" s="283"/>
      <c r="BJ375" s="283"/>
      <c r="BK375" s="283"/>
      <c r="BL375" s="283"/>
      <c r="BM375" s="283"/>
      <c r="BN375" s="283"/>
      <c r="BO375" s="283"/>
      <c r="BP375" s="283"/>
      <c r="BQ375" s="283"/>
      <c r="BR375" s="283"/>
      <c r="BS375" s="283"/>
      <c r="BT375" s="283"/>
      <c r="BU375" s="283"/>
      <c r="BV375" s="283"/>
      <c r="BW375" s="283"/>
      <c r="BX375" s="283"/>
      <c r="BY375" s="283"/>
      <c r="BZ375" s="283"/>
      <c r="CA375" s="283"/>
      <c r="CB375" s="283"/>
      <c r="CC375" s="283"/>
      <c r="CD375" s="283"/>
      <c r="CE375" s="283"/>
      <c r="CF375" s="283"/>
      <c r="CG375" s="283"/>
      <c r="CH375" s="283"/>
      <c r="CI375" s="286" t="str">
        <f t="shared" si="89"/>
        <v>Small</v>
      </c>
      <c r="CJ375" s="283"/>
      <c r="CK375" s="283"/>
      <c r="CN375"/>
    </row>
    <row r="376" spans="1:92" s="201" customFormat="1">
      <c r="A376" s="287" t="s">
        <v>133</v>
      </c>
      <c r="B376" s="287" t="s">
        <v>406</v>
      </c>
      <c r="C376" s="287" t="s">
        <v>76</v>
      </c>
      <c r="D376" s="564">
        <v>2021</v>
      </c>
      <c r="E376" s="284">
        <f t="shared" si="75"/>
        <v>0</v>
      </c>
      <c r="F376" s="284">
        <f t="shared" si="76"/>
        <v>0</v>
      </c>
      <c r="G376" s="284">
        <f t="shared" si="77"/>
        <v>0</v>
      </c>
      <c r="H376" s="284">
        <f t="shared" si="78"/>
        <v>0</v>
      </c>
      <c r="I376" s="284">
        <f t="shared" si="79"/>
        <v>0</v>
      </c>
      <c r="J376" s="284">
        <f t="shared" si="80"/>
        <v>0</v>
      </c>
      <c r="K376" s="284">
        <f t="shared" si="81"/>
        <v>0</v>
      </c>
      <c r="L376" s="284">
        <f t="shared" si="82"/>
        <v>0</v>
      </c>
      <c r="M376" s="284">
        <f t="shared" si="83"/>
        <v>0</v>
      </c>
      <c r="N376" s="284">
        <f t="shared" si="84"/>
        <v>0</v>
      </c>
      <c r="O376" s="284">
        <f t="shared" si="85"/>
        <v>0</v>
      </c>
      <c r="P376" s="284">
        <f t="shared" si="86"/>
        <v>0</v>
      </c>
      <c r="Q376" s="284">
        <f t="shared" si="87"/>
        <v>0</v>
      </c>
      <c r="R376" s="284">
        <f t="shared" si="88"/>
        <v>25003</v>
      </c>
      <c r="S376" s="287"/>
      <c r="T376" s="287"/>
      <c r="U376" s="287"/>
      <c r="V376" s="287"/>
      <c r="W376" s="287"/>
      <c r="X376" s="287"/>
      <c r="Y376" s="283"/>
      <c r="Z376" s="283"/>
      <c r="AA376" s="283"/>
      <c r="AB376" s="283"/>
      <c r="AC376" s="283"/>
      <c r="AD376" s="283"/>
      <c r="AE376" s="283"/>
      <c r="AF376" s="283"/>
      <c r="AG376" s="283"/>
      <c r="AH376" s="283"/>
      <c r="AI376" s="283"/>
      <c r="AJ376" s="283"/>
      <c r="AK376" s="283"/>
      <c r="AL376" s="283"/>
      <c r="AM376" s="283"/>
      <c r="AN376" s="283"/>
      <c r="AO376" s="283"/>
      <c r="AP376" s="283"/>
      <c r="AQ376" s="283"/>
      <c r="AR376" s="283"/>
      <c r="AS376" s="283"/>
      <c r="AT376" s="283"/>
      <c r="AU376" s="283"/>
      <c r="AV376" s="283"/>
      <c r="AW376" s="283"/>
      <c r="AX376" s="283"/>
      <c r="AY376" s="283"/>
      <c r="AZ376" s="283"/>
      <c r="BA376" s="283"/>
      <c r="BB376" s="283"/>
      <c r="BC376" s="283"/>
      <c r="BD376" s="283"/>
      <c r="BE376" s="283"/>
      <c r="BF376" s="283"/>
      <c r="BG376" s="283"/>
      <c r="BH376" s="283"/>
      <c r="BI376" s="283">
        <v>0</v>
      </c>
      <c r="BJ376" s="283">
        <v>0</v>
      </c>
      <c r="BK376" s="283">
        <v>0</v>
      </c>
      <c r="BL376" s="283"/>
      <c r="BM376" s="283"/>
      <c r="BN376" s="283"/>
      <c r="BO376" s="283"/>
      <c r="BP376" s="283"/>
      <c r="BQ376" s="283"/>
      <c r="BR376" s="283"/>
      <c r="BS376" s="283"/>
      <c r="BT376" s="283"/>
      <c r="BU376" s="283"/>
      <c r="BV376" s="283"/>
      <c r="BW376" s="283"/>
      <c r="BX376" s="283"/>
      <c r="BY376" s="283"/>
      <c r="BZ376" s="283"/>
      <c r="CA376" s="283"/>
      <c r="CB376" s="283"/>
      <c r="CC376" s="283"/>
      <c r="CD376" s="283"/>
      <c r="CE376" s="283"/>
      <c r="CF376" s="283"/>
      <c r="CG376" s="283"/>
      <c r="CH376" s="283">
        <v>25003</v>
      </c>
      <c r="CI376" s="286" t="str">
        <f t="shared" si="89"/>
        <v>Small</v>
      </c>
      <c r="CJ376" s="283"/>
      <c r="CK376" s="283"/>
      <c r="CN376"/>
    </row>
    <row r="377" spans="1:92" s="201" customFormat="1">
      <c r="A377" s="287" t="s">
        <v>227</v>
      </c>
      <c r="B377" s="287" t="s">
        <v>515</v>
      </c>
      <c r="C377" s="287" t="s">
        <v>76</v>
      </c>
      <c r="D377" s="564">
        <v>2021</v>
      </c>
      <c r="E377" s="284">
        <f t="shared" si="75"/>
        <v>11</v>
      </c>
      <c r="F377" s="284">
        <f t="shared" si="76"/>
        <v>0</v>
      </c>
      <c r="G377" s="284">
        <f t="shared" si="77"/>
        <v>0</v>
      </c>
      <c r="H377" s="284">
        <f t="shared" si="78"/>
        <v>11</v>
      </c>
      <c r="I377" s="284">
        <f t="shared" si="79"/>
        <v>0</v>
      </c>
      <c r="J377" s="284">
        <f t="shared" si="80"/>
        <v>0</v>
      </c>
      <c r="K377" s="284">
        <f t="shared" si="81"/>
        <v>0</v>
      </c>
      <c r="L377" s="284">
        <f t="shared" si="82"/>
        <v>11</v>
      </c>
      <c r="M377" s="284">
        <f t="shared" si="83"/>
        <v>0</v>
      </c>
      <c r="N377" s="284">
        <f t="shared" si="84"/>
        <v>0</v>
      </c>
      <c r="O377" s="284">
        <f t="shared" si="85"/>
        <v>11</v>
      </c>
      <c r="P377" s="284">
        <f t="shared" si="86"/>
        <v>11</v>
      </c>
      <c r="Q377" s="284">
        <f t="shared" si="87"/>
        <v>11</v>
      </c>
      <c r="R377" s="284">
        <f t="shared" si="88"/>
        <v>11</v>
      </c>
      <c r="S377" s="287"/>
      <c r="T377" s="287"/>
      <c r="U377" s="287"/>
      <c r="V377" s="287"/>
      <c r="W377" s="287"/>
      <c r="X377" s="287"/>
      <c r="Y377" s="283">
        <v>0</v>
      </c>
      <c r="Z377" s="283">
        <v>0</v>
      </c>
      <c r="AA377" s="283"/>
      <c r="AB377" s="283"/>
      <c r="AC377" s="283"/>
      <c r="AD377" s="283"/>
      <c r="AE377" s="283">
        <v>0</v>
      </c>
      <c r="AF377" s="283">
        <v>0</v>
      </c>
      <c r="AG377" s="283"/>
      <c r="AH377" s="283"/>
      <c r="AI377" s="283"/>
      <c r="AJ377" s="283"/>
      <c r="AK377" s="283">
        <v>0</v>
      </c>
      <c r="AL377" s="283">
        <v>0</v>
      </c>
      <c r="AM377" s="283"/>
      <c r="AN377" s="283"/>
      <c r="AO377" s="283"/>
      <c r="AP377" s="283"/>
      <c r="AQ377" s="283">
        <v>11</v>
      </c>
      <c r="AR377" s="283">
        <v>11</v>
      </c>
      <c r="AS377" s="283"/>
      <c r="AT377" s="283"/>
      <c r="AU377" s="283"/>
      <c r="AV377" s="283"/>
      <c r="AW377" s="283">
        <v>0</v>
      </c>
      <c r="AX377" s="283">
        <v>0</v>
      </c>
      <c r="AY377" s="283"/>
      <c r="AZ377" s="283"/>
      <c r="BA377" s="283"/>
      <c r="BB377" s="283"/>
      <c r="BC377" s="283">
        <v>0</v>
      </c>
      <c r="BD377" s="283">
        <v>0</v>
      </c>
      <c r="BE377" s="283"/>
      <c r="BF377" s="283"/>
      <c r="BG377" s="283"/>
      <c r="BH377" s="283"/>
      <c r="BI377" s="283"/>
      <c r="BJ377" s="283"/>
      <c r="BK377" s="283"/>
      <c r="BL377" s="283"/>
      <c r="BM377" s="283"/>
      <c r="BN377" s="283"/>
      <c r="BO377" s="283"/>
      <c r="BP377" s="283"/>
      <c r="BQ377" s="283"/>
      <c r="BR377" s="283"/>
      <c r="BS377" s="283"/>
      <c r="BT377" s="283"/>
      <c r="BU377" s="283"/>
      <c r="BV377" s="283"/>
      <c r="BW377" s="283"/>
      <c r="BX377" s="283"/>
      <c r="BY377" s="283"/>
      <c r="BZ377" s="283"/>
      <c r="CA377" s="283"/>
      <c r="CB377" s="283"/>
      <c r="CC377" s="283"/>
      <c r="CD377" s="283"/>
      <c r="CE377" s="283"/>
      <c r="CF377" s="283"/>
      <c r="CG377" s="283"/>
      <c r="CH377" s="283"/>
      <c r="CI377" s="286" t="str">
        <f t="shared" si="89"/>
        <v>Small</v>
      </c>
      <c r="CJ377" s="283"/>
      <c r="CK377" s="283"/>
      <c r="CN377"/>
    </row>
    <row r="378" spans="1:92" s="201" customFormat="1">
      <c r="A378" s="287" t="s">
        <v>198</v>
      </c>
      <c r="B378" s="287" t="s">
        <v>417</v>
      </c>
      <c r="C378" s="287" t="s">
        <v>76</v>
      </c>
      <c r="D378" s="564">
        <v>2021</v>
      </c>
      <c r="E378" s="284">
        <f t="shared" si="75"/>
        <v>4</v>
      </c>
      <c r="F378" s="284">
        <f t="shared" si="76"/>
        <v>6</v>
      </c>
      <c r="G378" s="284">
        <f t="shared" si="77"/>
        <v>0</v>
      </c>
      <c r="H378" s="284">
        <f t="shared" si="78"/>
        <v>10</v>
      </c>
      <c r="I378" s="284">
        <f t="shared" si="79"/>
        <v>0</v>
      </c>
      <c r="J378" s="284">
        <f t="shared" si="80"/>
        <v>0</v>
      </c>
      <c r="K378" s="284">
        <f t="shared" si="81"/>
        <v>0</v>
      </c>
      <c r="L378" s="284">
        <f t="shared" si="82"/>
        <v>10</v>
      </c>
      <c r="M378" s="284">
        <f t="shared" si="83"/>
        <v>0</v>
      </c>
      <c r="N378" s="284">
        <f t="shared" si="84"/>
        <v>0</v>
      </c>
      <c r="O378" s="284">
        <f t="shared" si="85"/>
        <v>10</v>
      </c>
      <c r="P378" s="284">
        <f t="shared" si="86"/>
        <v>10</v>
      </c>
      <c r="Q378" s="284">
        <f t="shared" si="87"/>
        <v>10</v>
      </c>
      <c r="R378" s="284">
        <f t="shared" si="88"/>
        <v>10</v>
      </c>
      <c r="S378" s="287"/>
      <c r="T378" s="287"/>
      <c r="U378" s="287"/>
      <c r="V378" s="287"/>
      <c r="W378" s="287"/>
      <c r="X378" s="287"/>
      <c r="Y378" s="283">
        <v>0</v>
      </c>
      <c r="Z378" s="283">
        <v>0</v>
      </c>
      <c r="AA378" s="283">
        <v>0</v>
      </c>
      <c r="AB378" s="283">
        <v>0</v>
      </c>
      <c r="AC378" s="283"/>
      <c r="AD378" s="283"/>
      <c r="AE378" s="283">
        <v>0</v>
      </c>
      <c r="AF378" s="283">
        <v>0</v>
      </c>
      <c r="AG378" s="283">
        <v>0</v>
      </c>
      <c r="AH378" s="283">
        <v>0</v>
      </c>
      <c r="AI378" s="283"/>
      <c r="AJ378" s="283"/>
      <c r="AK378" s="283">
        <v>0</v>
      </c>
      <c r="AL378" s="283">
        <v>0</v>
      </c>
      <c r="AM378" s="283">
        <v>0</v>
      </c>
      <c r="AN378" s="283">
        <v>0</v>
      </c>
      <c r="AO378" s="283"/>
      <c r="AP378" s="283"/>
      <c r="AQ378" s="283">
        <v>0</v>
      </c>
      <c r="AR378" s="283">
        <v>0</v>
      </c>
      <c r="AS378" s="283">
        <v>0</v>
      </c>
      <c r="AT378" s="283">
        <v>0</v>
      </c>
      <c r="AU378" s="283"/>
      <c r="AV378" s="283"/>
      <c r="AW378" s="283">
        <v>0</v>
      </c>
      <c r="AX378" s="283">
        <v>0</v>
      </c>
      <c r="AY378" s="283">
        <v>0</v>
      </c>
      <c r="AZ378" s="283">
        <v>0</v>
      </c>
      <c r="BA378" s="283"/>
      <c r="BB378" s="283"/>
      <c r="BC378" s="283">
        <v>4</v>
      </c>
      <c r="BD378" s="283">
        <v>4</v>
      </c>
      <c r="BE378" s="283">
        <v>6</v>
      </c>
      <c r="BF378" s="283">
        <v>6</v>
      </c>
      <c r="BG378" s="283"/>
      <c r="BH378" s="283"/>
      <c r="BI378" s="283"/>
      <c r="BJ378" s="283"/>
      <c r="BK378" s="283"/>
      <c r="BL378" s="283"/>
      <c r="BM378" s="283"/>
      <c r="BN378" s="283"/>
      <c r="BO378" s="283"/>
      <c r="BP378" s="283"/>
      <c r="BQ378" s="283"/>
      <c r="BR378" s="283"/>
      <c r="BS378" s="283"/>
      <c r="BT378" s="283"/>
      <c r="BU378" s="283"/>
      <c r="BV378" s="283"/>
      <c r="BW378" s="283"/>
      <c r="BX378" s="283"/>
      <c r="BY378" s="283"/>
      <c r="BZ378" s="283"/>
      <c r="CA378" s="283"/>
      <c r="CB378" s="283"/>
      <c r="CC378" s="283"/>
      <c r="CD378" s="283"/>
      <c r="CE378" s="283"/>
      <c r="CF378" s="283"/>
      <c r="CG378" s="283"/>
      <c r="CH378" s="283"/>
      <c r="CI378" s="286" t="str">
        <f t="shared" si="89"/>
        <v>Small</v>
      </c>
      <c r="CJ378" s="283"/>
      <c r="CK378" s="283"/>
      <c r="CN378"/>
    </row>
    <row r="379" spans="1:92" s="201" customFormat="1">
      <c r="A379" s="287" t="s">
        <v>217</v>
      </c>
      <c r="B379" s="287" t="s">
        <v>461</v>
      </c>
      <c r="C379" s="287" t="s">
        <v>76</v>
      </c>
      <c r="D379" s="564">
        <v>2021</v>
      </c>
      <c r="E379" s="284">
        <f t="shared" si="75"/>
        <v>3</v>
      </c>
      <c r="F379" s="284">
        <f t="shared" si="76"/>
        <v>0</v>
      </c>
      <c r="G379" s="284">
        <f t="shared" si="77"/>
        <v>0</v>
      </c>
      <c r="H379" s="284">
        <f t="shared" si="78"/>
        <v>3</v>
      </c>
      <c r="I379" s="284">
        <f t="shared" si="79"/>
        <v>0</v>
      </c>
      <c r="J379" s="284">
        <f t="shared" si="80"/>
        <v>0</v>
      </c>
      <c r="K379" s="284">
        <f t="shared" si="81"/>
        <v>0</v>
      </c>
      <c r="L379" s="284">
        <f t="shared" si="82"/>
        <v>3</v>
      </c>
      <c r="M379" s="284">
        <f t="shared" si="83"/>
        <v>0</v>
      </c>
      <c r="N379" s="284">
        <f t="shared" si="84"/>
        <v>0</v>
      </c>
      <c r="O379" s="284">
        <f t="shared" si="85"/>
        <v>3</v>
      </c>
      <c r="P379" s="284">
        <f t="shared" si="86"/>
        <v>3</v>
      </c>
      <c r="Q379" s="284">
        <f t="shared" si="87"/>
        <v>3</v>
      </c>
      <c r="R379" s="284">
        <f t="shared" si="88"/>
        <v>3</v>
      </c>
      <c r="S379" s="287"/>
      <c r="T379" s="287"/>
      <c r="U379" s="287"/>
      <c r="V379" s="287"/>
      <c r="W379" s="287"/>
      <c r="X379" s="287"/>
      <c r="Y379" s="283">
        <v>0</v>
      </c>
      <c r="Z379" s="283">
        <v>0</v>
      </c>
      <c r="AA379" s="283"/>
      <c r="AB379" s="283"/>
      <c r="AC379" s="283"/>
      <c r="AD379" s="283"/>
      <c r="AE379" s="283">
        <v>0</v>
      </c>
      <c r="AF379" s="283">
        <v>0</v>
      </c>
      <c r="AG379" s="283"/>
      <c r="AH379" s="283"/>
      <c r="AI379" s="283"/>
      <c r="AJ379" s="283"/>
      <c r="AK379" s="283">
        <v>0</v>
      </c>
      <c r="AL379" s="283">
        <v>0</v>
      </c>
      <c r="AM379" s="283"/>
      <c r="AN379" s="283"/>
      <c r="AO379" s="283"/>
      <c r="AP379" s="283"/>
      <c r="AQ379" s="283">
        <v>3</v>
      </c>
      <c r="AR379" s="283">
        <v>3</v>
      </c>
      <c r="AS379" s="283"/>
      <c r="AT379" s="283"/>
      <c r="AU379" s="283"/>
      <c r="AV379" s="283"/>
      <c r="AW379" s="283">
        <v>0</v>
      </c>
      <c r="AX379" s="283">
        <v>0</v>
      </c>
      <c r="AY379" s="283"/>
      <c r="AZ379" s="283"/>
      <c r="BA379" s="283"/>
      <c r="BB379" s="283"/>
      <c r="BC379" s="283">
        <v>0</v>
      </c>
      <c r="BD379" s="283">
        <v>0</v>
      </c>
      <c r="BE379" s="283"/>
      <c r="BF379" s="283"/>
      <c r="BG379" s="283"/>
      <c r="BH379" s="283"/>
      <c r="BI379" s="283"/>
      <c r="BJ379" s="283"/>
      <c r="BK379" s="283"/>
      <c r="BL379" s="283"/>
      <c r="BM379" s="283"/>
      <c r="BN379" s="283"/>
      <c r="BO379" s="283"/>
      <c r="BP379" s="283"/>
      <c r="BQ379" s="283"/>
      <c r="BR379" s="283"/>
      <c r="BS379" s="283"/>
      <c r="BT379" s="283"/>
      <c r="BU379" s="283"/>
      <c r="BV379" s="283"/>
      <c r="BW379" s="283"/>
      <c r="BX379" s="283"/>
      <c r="BY379" s="283"/>
      <c r="BZ379" s="283"/>
      <c r="CA379" s="283"/>
      <c r="CB379" s="283"/>
      <c r="CC379" s="283"/>
      <c r="CD379" s="283"/>
      <c r="CE379" s="283"/>
      <c r="CF379" s="283"/>
      <c r="CG379" s="283"/>
      <c r="CH379" s="283"/>
      <c r="CI379" s="286" t="str">
        <f t="shared" si="89"/>
        <v>Small</v>
      </c>
      <c r="CJ379" s="283"/>
      <c r="CK379" s="283"/>
      <c r="CN379"/>
    </row>
    <row r="380" spans="1:92" s="201" customFormat="1">
      <c r="A380" s="287" t="s">
        <v>204</v>
      </c>
      <c r="B380" s="287" t="s">
        <v>474</v>
      </c>
      <c r="C380" s="287" t="s">
        <v>76</v>
      </c>
      <c r="D380" s="564">
        <v>2021</v>
      </c>
      <c r="E380" s="284">
        <f t="shared" si="75"/>
        <v>8</v>
      </c>
      <c r="F380" s="284">
        <f t="shared" si="76"/>
        <v>0</v>
      </c>
      <c r="G380" s="284">
        <f t="shared" si="77"/>
        <v>0</v>
      </c>
      <c r="H380" s="284">
        <f t="shared" si="78"/>
        <v>8</v>
      </c>
      <c r="I380" s="284">
        <f t="shared" si="79"/>
        <v>0</v>
      </c>
      <c r="J380" s="284">
        <f t="shared" si="80"/>
        <v>0</v>
      </c>
      <c r="K380" s="284">
        <f t="shared" si="81"/>
        <v>0</v>
      </c>
      <c r="L380" s="284">
        <f t="shared" si="82"/>
        <v>8</v>
      </c>
      <c r="M380" s="284">
        <f t="shared" si="83"/>
        <v>0</v>
      </c>
      <c r="N380" s="284">
        <f t="shared" si="84"/>
        <v>0</v>
      </c>
      <c r="O380" s="284">
        <f t="shared" si="85"/>
        <v>8</v>
      </c>
      <c r="P380" s="284">
        <f t="shared" si="86"/>
        <v>8</v>
      </c>
      <c r="Q380" s="284">
        <f t="shared" si="87"/>
        <v>8</v>
      </c>
      <c r="R380" s="284">
        <f t="shared" si="88"/>
        <v>8</v>
      </c>
      <c r="S380" s="287"/>
      <c r="T380" s="287"/>
      <c r="U380" s="287"/>
      <c r="V380" s="287"/>
      <c r="W380" s="287"/>
      <c r="X380" s="287"/>
      <c r="Y380" s="283">
        <v>0</v>
      </c>
      <c r="Z380" s="283">
        <v>0</v>
      </c>
      <c r="AA380" s="283"/>
      <c r="AB380" s="283"/>
      <c r="AC380" s="283"/>
      <c r="AD380" s="283"/>
      <c r="AE380" s="283">
        <v>0</v>
      </c>
      <c r="AF380" s="283">
        <v>0</v>
      </c>
      <c r="AG380" s="283"/>
      <c r="AH380" s="283"/>
      <c r="AI380" s="283"/>
      <c r="AJ380" s="283"/>
      <c r="AK380" s="283">
        <v>0</v>
      </c>
      <c r="AL380" s="283">
        <v>0</v>
      </c>
      <c r="AM380" s="283"/>
      <c r="AN380" s="283"/>
      <c r="AO380" s="283"/>
      <c r="AP380" s="283"/>
      <c r="AQ380" s="283">
        <v>0</v>
      </c>
      <c r="AR380" s="283">
        <v>0</v>
      </c>
      <c r="AS380" s="283"/>
      <c r="AT380" s="283"/>
      <c r="AU380" s="283"/>
      <c r="AV380" s="283"/>
      <c r="AW380" s="283">
        <v>0</v>
      </c>
      <c r="AX380" s="283">
        <v>0</v>
      </c>
      <c r="AY380" s="283"/>
      <c r="AZ380" s="283"/>
      <c r="BA380" s="283"/>
      <c r="BB380" s="283"/>
      <c r="BC380" s="283">
        <v>8</v>
      </c>
      <c r="BD380" s="283">
        <v>8</v>
      </c>
      <c r="BE380" s="283"/>
      <c r="BF380" s="283"/>
      <c r="BG380" s="283"/>
      <c r="BH380" s="283"/>
      <c r="BI380" s="283"/>
      <c r="BJ380" s="283"/>
      <c r="BK380" s="283"/>
      <c r="BL380" s="283"/>
      <c r="BM380" s="283"/>
      <c r="BN380" s="283"/>
      <c r="BO380" s="283"/>
      <c r="BP380" s="283"/>
      <c r="BQ380" s="283"/>
      <c r="BR380" s="283"/>
      <c r="BS380" s="283"/>
      <c r="BT380" s="283"/>
      <c r="BU380" s="283"/>
      <c r="BV380" s="283"/>
      <c r="BW380" s="283"/>
      <c r="BX380" s="283"/>
      <c r="BY380" s="283"/>
      <c r="BZ380" s="283"/>
      <c r="CA380" s="283"/>
      <c r="CB380" s="283"/>
      <c r="CC380" s="283"/>
      <c r="CD380" s="283"/>
      <c r="CE380" s="283"/>
      <c r="CF380" s="283"/>
      <c r="CG380" s="283"/>
      <c r="CH380" s="283"/>
      <c r="CI380" s="286" t="str">
        <f t="shared" si="89"/>
        <v>Small</v>
      </c>
      <c r="CJ380" s="283"/>
      <c r="CK380" s="283"/>
      <c r="CN380"/>
    </row>
    <row r="381" spans="1:92" s="201" customFormat="1">
      <c r="A381" s="287" t="s">
        <v>130</v>
      </c>
      <c r="B381" s="287" t="s">
        <v>495</v>
      </c>
      <c r="C381" s="287" t="s">
        <v>76</v>
      </c>
      <c r="D381" s="564">
        <v>2021</v>
      </c>
      <c r="E381" s="284">
        <f t="shared" ref="E381:E444" si="90">S381+Y381+AE381+AK381+AQ381+AW381+BC381</f>
        <v>2</v>
      </c>
      <c r="F381" s="284">
        <f t="shared" ref="F381:F444" si="91">U381+AA381+AG381+AM381+AS381+AY381+BE381</f>
        <v>0</v>
      </c>
      <c r="G381" s="284">
        <f t="shared" ref="G381:G444" si="92">W381+AC381+AI381+AO381+AU381+BA381+BG381+BI381+BJ381</f>
        <v>1</v>
      </c>
      <c r="H381" s="284">
        <f t="shared" ref="H381:H444" si="93">SUM(E381:G381)</f>
        <v>3</v>
      </c>
      <c r="I381" s="284">
        <f t="shared" ref="I381:I444" si="94">BM381+BK381</f>
        <v>0</v>
      </c>
      <c r="J381" s="284">
        <f t="shared" ref="J381:J444" si="95">BO381+BQ381+BS381</f>
        <v>0</v>
      </c>
      <c r="K381" s="284">
        <f t="shared" ref="K381:K444" si="96">I381+J381</f>
        <v>0</v>
      </c>
      <c r="L381" s="284">
        <f t="shared" ref="L381:L444" si="97">H381+K381</f>
        <v>3</v>
      </c>
      <c r="M381" s="284">
        <f t="shared" ref="M381:M444" si="98">BW381+BU381+BV381+BX381+BY381+BZ381</f>
        <v>0</v>
      </c>
      <c r="N381" s="284">
        <f t="shared" ref="N381:N444" si="99">M381+CB381</f>
        <v>0</v>
      </c>
      <c r="O381" s="284">
        <f t="shared" ref="O381:O444" si="100">N381+L381</f>
        <v>3</v>
      </c>
      <c r="P381" s="284">
        <f t="shared" ref="P381:P444" si="101">L381+CD381</f>
        <v>3</v>
      </c>
      <c r="Q381" s="284">
        <f t="shared" ref="Q381:Q444" si="102">O381+CD381</f>
        <v>3</v>
      </c>
      <c r="R381" s="284">
        <f t="shared" ref="R381:R444" si="103">Q381+CH381+CF381</f>
        <v>3</v>
      </c>
      <c r="S381" s="287"/>
      <c r="T381" s="287"/>
      <c r="U381" s="287"/>
      <c r="V381" s="287"/>
      <c r="W381" s="287"/>
      <c r="X381" s="287"/>
      <c r="Y381" s="283">
        <v>2</v>
      </c>
      <c r="Z381" s="283">
        <v>2</v>
      </c>
      <c r="AA381" s="283"/>
      <c r="AB381" s="283"/>
      <c r="AC381" s="283">
        <v>1</v>
      </c>
      <c r="AD381" s="283">
        <v>1</v>
      </c>
      <c r="AE381" s="283">
        <v>0</v>
      </c>
      <c r="AF381" s="283">
        <v>0</v>
      </c>
      <c r="AG381" s="283"/>
      <c r="AH381" s="283"/>
      <c r="AI381" s="283">
        <v>0</v>
      </c>
      <c r="AJ381" s="283">
        <v>0</v>
      </c>
      <c r="AK381" s="283">
        <v>0</v>
      </c>
      <c r="AL381" s="283">
        <v>0</v>
      </c>
      <c r="AM381" s="283"/>
      <c r="AN381" s="283"/>
      <c r="AO381" s="283">
        <v>0</v>
      </c>
      <c r="AP381" s="283">
        <v>0</v>
      </c>
      <c r="AQ381" s="283">
        <v>0</v>
      </c>
      <c r="AR381" s="283">
        <v>0</v>
      </c>
      <c r="AS381" s="283"/>
      <c r="AT381" s="283"/>
      <c r="AU381" s="283">
        <v>0</v>
      </c>
      <c r="AV381" s="283">
        <v>0</v>
      </c>
      <c r="AW381" s="283">
        <v>0</v>
      </c>
      <c r="AX381" s="283">
        <v>0</v>
      </c>
      <c r="AY381" s="283"/>
      <c r="AZ381" s="283"/>
      <c r="BA381" s="283">
        <v>0</v>
      </c>
      <c r="BB381" s="283">
        <v>0</v>
      </c>
      <c r="BC381" s="283">
        <v>0</v>
      </c>
      <c r="BD381" s="283">
        <v>0</v>
      </c>
      <c r="BE381" s="283"/>
      <c r="BF381" s="283"/>
      <c r="BG381" s="283">
        <v>0</v>
      </c>
      <c r="BH381" s="283">
        <v>0</v>
      </c>
      <c r="BI381" s="283"/>
      <c r="BJ381" s="283"/>
      <c r="BK381" s="283"/>
      <c r="BL381" s="283"/>
      <c r="BM381" s="283"/>
      <c r="BN381" s="283"/>
      <c r="BO381" s="283"/>
      <c r="BP381" s="283"/>
      <c r="BQ381" s="283"/>
      <c r="BR381" s="283"/>
      <c r="BS381" s="283"/>
      <c r="BT381" s="283"/>
      <c r="BU381" s="283"/>
      <c r="BV381" s="283"/>
      <c r="BW381" s="283"/>
      <c r="BX381" s="283"/>
      <c r="BY381" s="283"/>
      <c r="BZ381" s="283"/>
      <c r="CA381" s="283"/>
      <c r="CB381" s="283"/>
      <c r="CC381" s="283"/>
      <c r="CD381" s="283"/>
      <c r="CE381" s="283"/>
      <c r="CF381" s="283"/>
      <c r="CG381" s="283"/>
      <c r="CH381" s="283"/>
      <c r="CI381" s="286" t="str">
        <f t="shared" ref="CI381:CI404" si="104">IF(Q381&gt;100000, "Large", "Small")</f>
        <v>Small</v>
      </c>
      <c r="CJ381" s="283"/>
      <c r="CK381" s="283"/>
      <c r="CN381"/>
    </row>
    <row r="382" spans="1:92" s="201" customFormat="1">
      <c r="A382" s="287" t="s">
        <v>246</v>
      </c>
      <c r="B382" s="287" t="s">
        <v>582</v>
      </c>
      <c r="C382" s="287" t="s">
        <v>76</v>
      </c>
      <c r="D382" s="564">
        <v>2021</v>
      </c>
      <c r="E382" s="284">
        <f t="shared" si="90"/>
        <v>0</v>
      </c>
      <c r="F382" s="284">
        <f t="shared" si="91"/>
        <v>0</v>
      </c>
      <c r="G382" s="284">
        <f t="shared" si="92"/>
        <v>538</v>
      </c>
      <c r="H382" s="284">
        <f t="shared" si="93"/>
        <v>538</v>
      </c>
      <c r="I382" s="284">
        <f t="shared" si="94"/>
        <v>0</v>
      </c>
      <c r="J382" s="284">
        <f t="shared" si="95"/>
        <v>0</v>
      </c>
      <c r="K382" s="284">
        <f t="shared" si="96"/>
        <v>0</v>
      </c>
      <c r="L382" s="284">
        <f t="shared" si="97"/>
        <v>538</v>
      </c>
      <c r="M382" s="284">
        <f t="shared" si="98"/>
        <v>0</v>
      </c>
      <c r="N382" s="284">
        <f t="shared" si="99"/>
        <v>0</v>
      </c>
      <c r="O382" s="284">
        <f t="shared" si="100"/>
        <v>538</v>
      </c>
      <c r="P382" s="284">
        <f t="shared" si="101"/>
        <v>538</v>
      </c>
      <c r="Q382" s="284">
        <f t="shared" si="102"/>
        <v>538</v>
      </c>
      <c r="R382" s="284">
        <f t="shared" si="103"/>
        <v>538</v>
      </c>
      <c r="S382" s="287"/>
      <c r="T382" s="287"/>
      <c r="U382" s="287"/>
      <c r="V382" s="287"/>
      <c r="W382" s="287"/>
      <c r="X382" s="287"/>
      <c r="Y382" s="283"/>
      <c r="Z382" s="283"/>
      <c r="AA382" s="283"/>
      <c r="AB382" s="283"/>
      <c r="AC382" s="283">
        <v>538</v>
      </c>
      <c r="AD382" s="283">
        <v>0</v>
      </c>
      <c r="AE382" s="283"/>
      <c r="AF382" s="283"/>
      <c r="AG382" s="283"/>
      <c r="AH382" s="283"/>
      <c r="AI382" s="283">
        <v>0</v>
      </c>
      <c r="AJ382" s="283">
        <v>0</v>
      </c>
      <c r="AK382" s="283"/>
      <c r="AL382" s="283"/>
      <c r="AM382" s="283"/>
      <c r="AN382" s="283"/>
      <c r="AO382" s="283">
        <v>0</v>
      </c>
      <c r="AP382" s="283">
        <v>0</v>
      </c>
      <c r="AQ382" s="283"/>
      <c r="AR382" s="283"/>
      <c r="AS382" s="283"/>
      <c r="AT382" s="283"/>
      <c r="AU382" s="283">
        <v>0</v>
      </c>
      <c r="AV382" s="283">
        <v>0</v>
      </c>
      <c r="AW382" s="283"/>
      <c r="AX382" s="283"/>
      <c r="AY382" s="283"/>
      <c r="AZ382" s="283"/>
      <c r="BA382" s="283">
        <v>0</v>
      </c>
      <c r="BB382" s="283">
        <v>0</v>
      </c>
      <c r="BC382" s="283"/>
      <c r="BD382" s="283"/>
      <c r="BE382" s="283"/>
      <c r="BF382" s="283"/>
      <c r="BG382" s="283">
        <v>0</v>
      </c>
      <c r="BH382" s="283">
        <v>0</v>
      </c>
      <c r="BI382" s="283"/>
      <c r="BJ382" s="283"/>
      <c r="BK382" s="283"/>
      <c r="BL382" s="283"/>
      <c r="BM382" s="283"/>
      <c r="BN382" s="283"/>
      <c r="BO382" s="283"/>
      <c r="BP382" s="283"/>
      <c r="BQ382" s="283"/>
      <c r="BR382" s="283"/>
      <c r="BS382" s="283"/>
      <c r="BT382" s="283"/>
      <c r="BU382" s="283"/>
      <c r="BV382" s="283"/>
      <c r="BW382" s="283"/>
      <c r="BX382" s="283"/>
      <c r="BY382" s="283"/>
      <c r="BZ382" s="283"/>
      <c r="CA382" s="283"/>
      <c r="CB382" s="283"/>
      <c r="CC382" s="283"/>
      <c r="CD382" s="283"/>
      <c r="CE382" s="283"/>
      <c r="CF382" s="283"/>
      <c r="CG382" s="283"/>
      <c r="CH382" s="283"/>
      <c r="CI382" s="286" t="str">
        <f t="shared" si="104"/>
        <v>Small</v>
      </c>
      <c r="CJ382" s="283"/>
      <c r="CK382" s="283"/>
      <c r="CN382"/>
    </row>
    <row r="383" spans="1:92" s="201" customFormat="1">
      <c r="A383" s="287" t="s">
        <v>221</v>
      </c>
      <c r="B383" s="287" t="s">
        <v>464</v>
      </c>
      <c r="C383" s="287" t="s">
        <v>76</v>
      </c>
      <c r="D383" s="564">
        <v>2021</v>
      </c>
      <c r="E383" s="284">
        <f t="shared" si="90"/>
        <v>4</v>
      </c>
      <c r="F383" s="284">
        <f t="shared" si="91"/>
        <v>0</v>
      </c>
      <c r="G383" s="284">
        <f t="shared" si="92"/>
        <v>0</v>
      </c>
      <c r="H383" s="284">
        <f t="shared" si="93"/>
        <v>4</v>
      </c>
      <c r="I383" s="284">
        <f t="shared" si="94"/>
        <v>0</v>
      </c>
      <c r="J383" s="284">
        <f t="shared" si="95"/>
        <v>0</v>
      </c>
      <c r="K383" s="284">
        <f t="shared" si="96"/>
        <v>0</v>
      </c>
      <c r="L383" s="284">
        <f t="shared" si="97"/>
        <v>4</v>
      </c>
      <c r="M383" s="284">
        <f t="shared" si="98"/>
        <v>0</v>
      </c>
      <c r="N383" s="284">
        <f t="shared" si="99"/>
        <v>0</v>
      </c>
      <c r="O383" s="284">
        <f t="shared" si="100"/>
        <v>4</v>
      </c>
      <c r="P383" s="284">
        <f t="shared" si="101"/>
        <v>4</v>
      </c>
      <c r="Q383" s="284">
        <f t="shared" si="102"/>
        <v>4</v>
      </c>
      <c r="R383" s="284">
        <f t="shared" si="103"/>
        <v>4</v>
      </c>
      <c r="S383" s="287"/>
      <c r="T383" s="287"/>
      <c r="U383" s="287"/>
      <c r="V383" s="287"/>
      <c r="W383" s="287"/>
      <c r="X383" s="287"/>
      <c r="Y383" s="283">
        <v>0</v>
      </c>
      <c r="Z383" s="283">
        <v>0</v>
      </c>
      <c r="AA383" s="283"/>
      <c r="AB383" s="283"/>
      <c r="AC383" s="283"/>
      <c r="AD383" s="283"/>
      <c r="AE383" s="283">
        <v>0</v>
      </c>
      <c r="AF383" s="283">
        <v>0</v>
      </c>
      <c r="AG383" s="283"/>
      <c r="AH383" s="283"/>
      <c r="AI383" s="283"/>
      <c r="AJ383" s="283"/>
      <c r="AK383" s="283">
        <v>0</v>
      </c>
      <c r="AL383" s="283">
        <v>0</v>
      </c>
      <c r="AM383" s="283"/>
      <c r="AN383" s="283"/>
      <c r="AO383" s="283"/>
      <c r="AP383" s="283"/>
      <c r="AQ383" s="283">
        <v>4</v>
      </c>
      <c r="AR383" s="283">
        <v>4</v>
      </c>
      <c r="AS383" s="283"/>
      <c r="AT383" s="283"/>
      <c r="AU383" s="283"/>
      <c r="AV383" s="283"/>
      <c r="AW383" s="283">
        <v>0</v>
      </c>
      <c r="AX383" s="283">
        <v>0</v>
      </c>
      <c r="AY383" s="283"/>
      <c r="AZ383" s="283"/>
      <c r="BA383" s="283"/>
      <c r="BB383" s="283"/>
      <c r="BC383" s="283">
        <v>0</v>
      </c>
      <c r="BD383" s="283">
        <v>0</v>
      </c>
      <c r="BE383" s="283"/>
      <c r="BF383" s="283"/>
      <c r="BG383" s="283"/>
      <c r="BH383" s="283"/>
      <c r="BI383" s="283"/>
      <c r="BJ383" s="283"/>
      <c r="BK383" s="283"/>
      <c r="BL383" s="283"/>
      <c r="BM383" s="283"/>
      <c r="BN383" s="283"/>
      <c r="BO383" s="283"/>
      <c r="BP383" s="283"/>
      <c r="BQ383" s="283"/>
      <c r="BR383" s="283"/>
      <c r="BS383" s="283"/>
      <c r="BT383" s="283"/>
      <c r="BU383" s="283"/>
      <c r="BV383" s="283"/>
      <c r="BW383" s="283"/>
      <c r="BX383" s="283"/>
      <c r="BY383" s="283"/>
      <c r="BZ383" s="283"/>
      <c r="CA383" s="283"/>
      <c r="CB383" s="283"/>
      <c r="CC383" s="283"/>
      <c r="CD383" s="283"/>
      <c r="CE383" s="283"/>
      <c r="CF383" s="283"/>
      <c r="CG383" s="283"/>
      <c r="CH383" s="283"/>
      <c r="CI383" s="286" t="str">
        <f t="shared" si="104"/>
        <v>Small</v>
      </c>
      <c r="CJ383" s="283"/>
      <c r="CK383" s="283"/>
      <c r="CN383"/>
    </row>
    <row r="384" spans="1:92" s="201" customFormat="1">
      <c r="A384" s="287" t="s">
        <v>176</v>
      </c>
      <c r="B384" s="287" t="s">
        <v>465</v>
      </c>
      <c r="C384" s="287" t="s">
        <v>76</v>
      </c>
      <c r="D384" s="564">
        <v>2021</v>
      </c>
      <c r="E384" s="284">
        <f t="shared" si="90"/>
        <v>0</v>
      </c>
      <c r="F384" s="284">
        <f t="shared" si="91"/>
        <v>8952</v>
      </c>
      <c r="G384" s="284">
        <f t="shared" si="92"/>
        <v>3110</v>
      </c>
      <c r="H384" s="284">
        <f t="shared" si="93"/>
        <v>12062</v>
      </c>
      <c r="I384" s="284">
        <f t="shared" si="94"/>
        <v>0</v>
      </c>
      <c r="J384" s="284">
        <f t="shared" si="95"/>
        <v>0</v>
      </c>
      <c r="K384" s="284">
        <f t="shared" si="96"/>
        <v>0</v>
      </c>
      <c r="L384" s="284">
        <f t="shared" si="97"/>
        <v>12062</v>
      </c>
      <c r="M384" s="284">
        <f t="shared" si="98"/>
        <v>0</v>
      </c>
      <c r="N384" s="284">
        <f t="shared" si="99"/>
        <v>0</v>
      </c>
      <c r="O384" s="284">
        <f t="shared" si="100"/>
        <v>12062</v>
      </c>
      <c r="P384" s="284">
        <f t="shared" si="101"/>
        <v>12062</v>
      </c>
      <c r="Q384" s="284">
        <f t="shared" si="102"/>
        <v>12062</v>
      </c>
      <c r="R384" s="284">
        <f t="shared" si="103"/>
        <v>12062</v>
      </c>
      <c r="S384" s="287"/>
      <c r="T384" s="287"/>
      <c r="U384" s="287"/>
      <c r="V384" s="287"/>
      <c r="W384" s="287"/>
      <c r="X384" s="287"/>
      <c r="Y384" s="283"/>
      <c r="Z384" s="283"/>
      <c r="AA384" s="283">
        <v>8196</v>
      </c>
      <c r="AB384" s="283">
        <v>0</v>
      </c>
      <c r="AC384" s="283">
        <v>2795</v>
      </c>
      <c r="AD384" s="283">
        <v>0</v>
      </c>
      <c r="AE384" s="283"/>
      <c r="AF384" s="283"/>
      <c r="AG384" s="283">
        <v>0</v>
      </c>
      <c r="AH384" s="283">
        <v>0</v>
      </c>
      <c r="AI384" s="283">
        <v>0</v>
      </c>
      <c r="AJ384" s="283">
        <v>0</v>
      </c>
      <c r="AK384" s="283"/>
      <c r="AL384" s="283"/>
      <c r="AM384" s="283">
        <v>0</v>
      </c>
      <c r="AN384" s="283">
        <v>0</v>
      </c>
      <c r="AO384" s="283">
        <v>0</v>
      </c>
      <c r="AP384" s="283">
        <v>0</v>
      </c>
      <c r="AQ384" s="283"/>
      <c r="AR384" s="283"/>
      <c r="AS384" s="283">
        <v>0</v>
      </c>
      <c r="AT384" s="283">
        <v>0</v>
      </c>
      <c r="AU384" s="283">
        <v>0</v>
      </c>
      <c r="AV384" s="283">
        <v>0</v>
      </c>
      <c r="AW384" s="283"/>
      <c r="AX384" s="283"/>
      <c r="AY384" s="283">
        <v>756</v>
      </c>
      <c r="AZ384" s="283">
        <v>0</v>
      </c>
      <c r="BA384" s="283">
        <v>315</v>
      </c>
      <c r="BB384" s="283">
        <v>0</v>
      </c>
      <c r="BC384" s="283"/>
      <c r="BD384" s="283"/>
      <c r="BE384" s="283">
        <v>0</v>
      </c>
      <c r="BF384" s="283">
        <v>0</v>
      </c>
      <c r="BG384" s="283">
        <v>0</v>
      </c>
      <c r="BH384" s="283">
        <v>0</v>
      </c>
      <c r="BI384" s="283"/>
      <c r="BJ384" s="283"/>
      <c r="BK384" s="283"/>
      <c r="BL384" s="283"/>
      <c r="BM384" s="283"/>
      <c r="BN384" s="283"/>
      <c r="BO384" s="283"/>
      <c r="BP384" s="283"/>
      <c r="BQ384" s="283"/>
      <c r="BR384" s="283"/>
      <c r="BS384" s="283"/>
      <c r="BT384" s="283"/>
      <c r="BU384" s="283"/>
      <c r="BV384" s="283"/>
      <c r="BW384" s="283"/>
      <c r="BX384" s="283"/>
      <c r="BY384" s="283"/>
      <c r="BZ384" s="283"/>
      <c r="CA384" s="283"/>
      <c r="CB384" s="283"/>
      <c r="CC384" s="283"/>
      <c r="CD384" s="283"/>
      <c r="CE384" s="283"/>
      <c r="CF384" s="283"/>
      <c r="CG384" s="283"/>
      <c r="CH384" s="283"/>
      <c r="CI384" s="286" t="str">
        <f t="shared" si="104"/>
        <v>Small</v>
      </c>
      <c r="CJ384" s="283"/>
      <c r="CK384" s="283"/>
      <c r="CN384"/>
    </row>
    <row r="385" spans="1:92" s="201" customFormat="1">
      <c r="A385" s="287" t="s">
        <v>360</v>
      </c>
      <c r="B385" s="287" t="s">
        <v>463</v>
      </c>
      <c r="C385" s="287" t="s">
        <v>76</v>
      </c>
      <c r="D385" s="564">
        <v>2021</v>
      </c>
      <c r="E385" s="284">
        <f t="shared" si="90"/>
        <v>0</v>
      </c>
      <c r="F385" s="284">
        <f t="shared" si="91"/>
        <v>0</v>
      </c>
      <c r="G385" s="284">
        <f t="shared" si="92"/>
        <v>0</v>
      </c>
      <c r="H385" s="284">
        <f t="shared" si="93"/>
        <v>0</v>
      </c>
      <c r="I385" s="284">
        <f t="shared" si="94"/>
        <v>0</v>
      </c>
      <c r="J385" s="284">
        <f t="shared" si="95"/>
        <v>0</v>
      </c>
      <c r="K385" s="284">
        <f t="shared" si="96"/>
        <v>0</v>
      </c>
      <c r="L385" s="284">
        <f t="shared" si="97"/>
        <v>0</v>
      </c>
      <c r="M385" s="284">
        <f t="shared" si="98"/>
        <v>780</v>
      </c>
      <c r="N385" s="284">
        <f t="shared" si="99"/>
        <v>780</v>
      </c>
      <c r="O385" s="284">
        <f t="shared" si="100"/>
        <v>780</v>
      </c>
      <c r="P385" s="284">
        <f t="shared" si="101"/>
        <v>0</v>
      </c>
      <c r="Q385" s="284">
        <f t="shared" si="102"/>
        <v>780</v>
      </c>
      <c r="R385" s="284">
        <f t="shared" si="103"/>
        <v>780</v>
      </c>
      <c r="S385" s="287"/>
      <c r="T385" s="287"/>
      <c r="U385" s="287"/>
      <c r="V385" s="287"/>
      <c r="W385" s="287"/>
      <c r="X385" s="287"/>
      <c r="Y385" s="283"/>
      <c r="Z385" s="283"/>
      <c r="AA385" s="283"/>
      <c r="AB385" s="283"/>
      <c r="AC385" s="283"/>
      <c r="AD385" s="283"/>
      <c r="AE385" s="283"/>
      <c r="AF385" s="283"/>
      <c r="AG385" s="283"/>
      <c r="AH385" s="283"/>
      <c r="AI385" s="283"/>
      <c r="AJ385" s="283"/>
      <c r="AK385" s="283"/>
      <c r="AL385" s="283"/>
      <c r="AM385" s="283"/>
      <c r="AN385" s="283"/>
      <c r="AO385" s="283"/>
      <c r="AP385" s="283"/>
      <c r="AQ385" s="283"/>
      <c r="AR385" s="283"/>
      <c r="AS385" s="283"/>
      <c r="AT385" s="283"/>
      <c r="AU385" s="283"/>
      <c r="AV385" s="283"/>
      <c r="AW385" s="283"/>
      <c r="AX385" s="283"/>
      <c r="AY385" s="283"/>
      <c r="AZ385" s="283"/>
      <c r="BA385" s="283"/>
      <c r="BB385" s="283"/>
      <c r="BC385" s="283"/>
      <c r="BD385" s="283"/>
      <c r="BE385" s="283"/>
      <c r="BF385" s="283"/>
      <c r="BG385" s="283"/>
      <c r="BH385" s="283"/>
      <c r="BI385" s="283"/>
      <c r="BJ385" s="283"/>
      <c r="BK385" s="283"/>
      <c r="BL385" s="283"/>
      <c r="BM385" s="283"/>
      <c r="BN385" s="283"/>
      <c r="BO385" s="283"/>
      <c r="BP385" s="283"/>
      <c r="BQ385" s="283"/>
      <c r="BR385" s="283"/>
      <c r="BS385" s="283"/>
      <c r="BT385" s="283"/>
      <c r="BU385" s="283">
        <v>780</v>
      </c>
      <c r="BV385" s="283">
        <v>0</v>
      </c>
      <c r="BW385" s="283"/>
      <c r="BX385" s="283"/>
      <c r="BY385" s="283">
        <v>0</v>
      </c>
      <c r="BZ385" s="283"/>
      <c r="CA385" s="283"/>
      <c r="CB385" s="283"/>
      <c r="CC385" s="283"/>
      <c r="CD385" s="283"/>
      <c r="CE385" s="283"/>
      <c r="CF385" s="283"/>
      <c r="CG385" s="283"/>
      <c r="CH385" s="283"/>
      <c r="CI385" s="286" t="str">
        <f t="shared" si="104"/>
        <v>Small</v>
      </c>
      <c r="CJ385" s="283"/>
      <c r="CK385" s="283"/>
      <c r="CN385"/>
    </row>
    <row r="386" spans="1:92" s="201" customFormat="1">
      <c r="A386" s="287" t="s">
        <v>361</v>
      </c>
      <c r="B386" s="287" t="s">
        <v>470</v>
      </c>
      <c r="C386" s="287" t="s">
        <v>76</v>
      </c>
      <c r="D386" s="564">
        <v>2021</v>
      </c>
      <c r="E386" s="284">
        <f t="shared" si="90"/>
        <v>0</v>
      </c>
      <c r="F386" s="284">
        <f t="shared" si="91"/>
        <v>0</v>
      </c>
      <c r="G386" s="284">
        <f t="shared" si="92"/>
        <v>0</v>
      </c>
      <c r="H386" s="284">
        <f t="shared" si="93"/>
        <v>0</v>
      </c>
      <c r="I386" s="284">
        <f t="shared" si="94"/>
        <v>0</v>
      </c>
      <c r="J386" s="284">
        <f t="shared" si="95"/>
        <v>0</v>
      </c>
      <c r="K386" s="284">
        <f t="shared" si="96"/>
        <v>0</v>
      </c>
      <c r="L386" s="284">
        <f t="shared" si="97"/>
        <v>0</v>
      </c>
      <c r="M386" s="284">
        <f t="shared" si="98"/>
        <v>2</v>
      </c>
      <c r="N386" s="284">
        <f t="shared" si="99"/>
        <v>2</v>
      </c>
      <c r="O386" s="284">
        <f t="shared" si="100"/>
        <v>2</v>
      </c>
      <c r="P386" s="284">
        <f t="shared" si="101"/>
        <v>0</v>
      </c>
      <c r="Q386" s="284">
        <f t="shared" si="102"/>
        <v>2</v>
      </c>
      <c r="R386" s="284">
        <f t="shared" si="103"/>
        <v>2</v>
      </c>
      <c r="S386" s="287"/>
      <c r="T386" s="287"/>
      <c r="U386" s="287"/>
      <c r="V386" s="287"/>
      <c r="W386" s="287"/>
      <c r="X386" s="287"/>
      <c r="Y386" s="283"/>
      <c r="Z386" s="283"/>
      <c r="AA386" s="283"/>
      <c r="AB386" s="283"/>
      <c r="AC386" s="283"/>
      <c r="AD386" s="283"/>
      <c r="AE386" s="283"/>
      <c r="AF386" s="283"/>
      <c r="AG386" s="283"/>
      <c r="AH386" s="283"/>
      <c r="AI386" s="283"/>
      <c r="AJ386" s="283"/>
      <c r="AK386" s="283"/>
      <c r="AL386" s="283"/>
      <c r="AM386" s="283"/>
      <c r="AN386" s="283"/>
      <c r="AO386" s="283"/>
      <c r="AP386" s="283"/>
      <c r="AQ386" s="283"/>
      <c r="AR386" s="283"/>
      <c r="AS386" s="283"/>
      <c r="AT386" s="283"/>
      <c r="AU386" s="283"/>
      <c r="AV386" s="283"/>
      <c r="AW386" s="283"/>
      <c r="AX386" s="283"/>
      <c r="AY386" s="283"/>
      <c r="AZ386" s="283"/>
      <c r="BA386" s="283"/>
      <c r="BB386" s="283"/>
      <c r="BC386" s="283"/>
      <c r="BD386" s="283"/>
      <c r="BE386" s="283"/>
      <c r="BF386" s="283"/>
      <c r="BG386" s="283"/>
      <c r="BH386" s="283"/>
      <c r="BI386" s="283"/>
      <c r="BJ386" s="283"/>
      <c r="BK386" s="283"/>
      <c r="BL386" s="283"/>
      <c r="BM386" s="283"/>
      <c r="BN386" s="283"/>
      <c r="BO386" s="283"/>
      <c r="BP386" s="283"/>
      <c r="BQ386" s="283"/>
      <c r="BR386" s="283"/>
      <c r="BS386" s="283"/>
      <c r="BT386" s="283"/>
      <c r="BU386" s="283">
        <v>2</v>
      </c>
      <c r="BV386" s="283">
        <v>0</v>
      </c>
      <c r="BW386" s="283"/>
      <c r="BX386" s="283"/>
      <c r="BY386" s="283">
        <v>0</v>
      </c>
      <c r="BZ386" s="283"/>
      <c r="CA386" s="283"/>
      <c r="CB386" s="283"/>
      <c r="CC386" s="283"/>
      <c r="CD386" s="283"/>
      <c r="CE386" s="283"/>
      <c r="CF386" s="283"/>
      <c r="CG386" s="283"/>
      <c r="CH386" s="283"/>
      <c r="CI386" s="286" t="str">
        <f t="shared" si="104"/>
        <v>Small</v>
      </c>
      <c r="CJ386" s="283"/>
      <c r="CK386" s="283"/>
      <c r="CN386"/>
    </row>
    <row r="387" spans="1:92" s="201" customFormat="1">
      <c r="A387" s="287" t="s">
        <v>150</v>
      </c>
      <c r="B387" s="287" t="s">
        <v>150</v>
      </c>
      <c r="C387" s="287" t="s">
        <v>76</v>
      </c>
      <c r="D387" s="564">
        <v>2021</v>
      </c>
      <c r="E387" s="284">
        <f t="shared" si="90"/>
        <v>0</v>
      </c>
      <c r="F387" s="284">
        <f t="shared" si="91"/>
        <v>0</v>
      </c>
      <c r="G387" s="284">
        <f t="shared" si="92"/>
        <v>893</v>
      </c>
      <c r="H387" s="284">
        <f t="shared" si="93"/>
        <v>893</v>
      </c>
      <c r="I387" s="284">
        <f t="shared" si="94"/>
        <v>0</v>
      </c>
      <c r="J387" s="284">
        <f t="shared" si="95"/>
        <v>0</v>
      </c>
      <c r="K387" s="284">
        <f t="shared" si="96"/>
        <v>0</v>
      </c>
      <c r="L387" s="284">
        <f t="shared" si="97"/>
        <v>893</v>
      </c>
      <c r="M387" s="284">
        <f t="shared" si="98"/>
        <v>0</v>
      </c>
      <c r="N387" s="284">
        <f t="shared" si="99"/>
        <v>0</v>
      </c>
      <c r="O387" s="284">
        <f t="shared" si="100"/>
        <v>893</v>
      </c>
      <c r="P387" s="284">
        <f t="shared" si="101"/>
        <v>1786</v>
      </c>
      <c r="Q387" s="284">
        <f t="shared" si="102"/>
        <v>1786</v>
      </c>
      <c r="R387" s="284">
        <f t="shared" si="103"/>
        <v>1786</v>
      </c>
      <c r="S387" s="287"/>
      <c r="T387" s="287"/>
      <c r="U387" s="287"/>
      <c r="V387" s="287"/>
      <c r="W387" s="287"/>
      <c r="X387" s="287"/>
      <c r="Y387" s="283"/>
      <c r="Z387" s="283"/>
      <c r="AA387" s="283"/>
      <c r="AB387" s="283"/>
      <c r="AC387" s="283">
        <v>893</v>
      </c>
      <c r="AD387" s="283">
        <v>0</v>
      </c>
      <c r="AE387" s="283"/>
      <c r="AF387" s="283"/>
      <c r="AG387" s="283"/>
      <c r="AH387" s="283"/>
      <c r="AI387" s="283">
        <v>0</v>
      </c>
      <c r="AJ387" s="283">
        <v>0</v>
      </c>
      <c r="AK387" s="283"/>
      <c r="AL387" s="283"/>
      <c r="AM387" s="283"/>
      <c r="AN387" s="283"/>
      <c r="AO387" s="283">
        <v>0</v>
      </c>
      <c r="AP387" s="283">
        <v>0</v>
      </c>
      <c r="AQ387" s="283"/>
      <c r="AR387" s="283"/>
      <c r="AS387" s="283"/>
      <c r="AT387" s="283"/>
      <c r="AU387" s="283">
        <v>0</v>
      </c>
      <c r="AV387" s="283">
        <v>0</v>
      </c>
      <c r="AW387" s="283"/>
      <c r="AX387" s="283"/>
      <c r="AY387" s="283"/>
      <c r="AZ387" s="283"/>
      <c r="BA387" s="283">
        <v>0</v>
      </c>
      <c r="BB387" s="283">
        <v>0</v>
      </c>
      <c r="BC387" s="283"/>
      <c r="BD387" s="283"/>
      <c r="BE387" s="283"/>
      <c r="BF387" s="283"/>
      <c r="BG387" s="283">
        <v>0</v>
      </c>
      <c r="BH387" s="283">
        <v>0</v>
      </c>
      <c r="BI387" s="283"/>
      <c r="BJ387" s="283"/>
      <c r="BK387" s="283"/>
      <c r="BL387" s="283"/>
      <c r="BM387" s="283"/>
      <c r="BN387" s="283"/>
      <c r="BO387" s="283"/>
      <c r="BP387" s="283"/>
      <c r="BQ387" s="283"/>
      <c r="BR387" s="283"/>
      <c r="BS387" s="283"/>
      <c r="BT387" s="283"/>
      <c r="BU387" s="283"/>
      <c r="BV387" s="283"/>
      <c r="BW387" s="283"/>
      <c r="BX387" s="283"/>
      <c r="BY387" s="283"/>
      <c r="BZ387" s="283"/>
      <c r="CA387" s="283"/>
      <c r="CB387" s="283"/>
      <c r="CC387" s="283"/>
      <c r="CD387" s="283">
        <v>893</v>
      </c>
      <c r="CE387" s="283"/>
      <c r="CF387" s="283"/>
      <c r="CG387" s="283"/>
      <c r="CH387" s="283"/>
      <c r="CI387" s="286" t="str">
        <f t="shared" si="104"/>
        <v>Small</v>
      </c>
      <c r="CJ387" s="283"/>
      <c r="CK387" s="283"/>
      <c r="CN387"/>
    </row>
    <row r="388" spans="1:92" s="201" customFormat="1">
      <c r="A388" s="287" t="s">
        <v>179</v>
      </c>
      <c r="B388" s="287" t="s">
        <v>477</v>
      </c>
      <c r="C388" s="287" t="s">
        <v>76</v>
      </c>
      <c r="D388" s="564">
        <v>2021</v>
      </c>
      <c r="E388" s="284">
        <f t="shared" si="90"/>
        <v>133</v>
      </c>
      <c r="F388" s="284">
        <f t="shared" si="91"/>
        <v>0</v>
      </c>
      <c r="G388" s="284">
        <f t="shared" si="92"/>
        <v>0</v>
      </c>
      <c r="H388" s="284">
        <f t="shared" si="93"/>
        <v>133</v>
      </c>
      <c r="I388" s="284">
        <f t="shared" si="94"/>
        <v>0</v>
      </c>
      <c r="J388" s="284">
        <f t="shared" si="95"/>
        <v>0</v>
      </c>
      <c r="K388" s="284">
        <f t="shared" si="96"/>
        <v>0</v>
      </c>
      <c r="L388" s="284">
        <f t="shared" si="97"/>
        <v>133</v>
      </c>
      <c r="M388" s="284">
        <f t="shared" si="98"/>
        <v>0</v>
      </c>
      <c r="N388" s="284">
        <f t="shared" si="99"/>
        <v>0</v>
      </c>
      <c r="O388" s="284">
        <f t="shared" si="100"/>
        <v>133</v>
      </c>
      <c r="P388" s="284">
        <f t="shared" si="101"/>
        <v>133</v>
      </c>
      <c r="Q388" s="284">
        <f t="shared" si="102"/>
        <v>133</v>
      </c>
      <c r="R388" s="284">
        <f t="shared" si="103"/>
        <v>133</v>
      </c>
      <c r="S388" s="287"/>
      <c r="T388" s="287"/>
      <c r="U388" s="287"/>
      <c r="V388" s="287"/>
      <c r="W388" s="287"/>
      <c r="X388" s="287"/>
      <c r="Y388" s="283">
        <v>0</v>
      </c>
      <c r="Z388" s="283">
        <v>0</v>
      </c>
      <c r="AA388" s="283"/>
      <c r="AB388" s="283"/>
      <c r="AC388" s="283"/>
      <c r="AD388" s="283"/>
      <c r="AE388" s="283">
        <v>0</v>
      </c>
      <c r="AF388" s="283">
        <v>0</v>
      </c>
      <c r="AG388" s="283"/>
      <c r="AH388" s="283"/>
      <c r="AI388" s="283"/>
      <c r="AJ388" s="283"/>
      <c r="AK388" s="283">
        <v>0</v>
      </c>
      <c r="AL388" s="283">
        <v>0</v>
      </c>
      <c r="AM388" s="283"/>
      <c r="AN388" s="283"/>
      <c r="AO388" s="283"/>
      <c r="AP388" s="283"/>
      <c r="AQ388" s="283">
        <v>0</v>
      </c>
      <c r="AR388" s="283">
        <v>0</v>
      </c>
      <c r="AS388" s="283"/>
      <c r="AT388" s="283"/>
      <c r="AU388" s="283"/>
      <c r="AV388" s="283"/>
      <c r="AW388" s="283">
        <v>0</v>
      </c>
      <c r="AX388" s="283">
        <v>0</v>
      </c>
      <c r="AY388" s="283"/>
      <c r="AZ388" s="283"/>
      <c r="BA388" s="283"/>
      <c r="BB388" s="283"/>
      <c r="BC388" s="283">
        <v>133</v>
      </c>
      <c r="BD388" s="283">
        <v>133</v>
      </c>
      <c r="BE388" s="283"/>
      <c r="BF388" s="283"/>
      <c r="BG388" s="283"/>
      <c r="BH388" s="283"/>
      <c r="BI388" s="283"/>
      <c r="BJ388" s="283"/>
      <c r="BK388" s="283"/>
      <c r="BL388" s="283"/>
      <c r="BM388" s="283"/>
      <c r="BN388" s="283"/>
      <c r="BO388" s="283"/>
      <c r="BP388" s="283"/>
      <c r="BQ388" s="283"/>
      <c r="BR388" s="283"/>
      <c r="BS388" s="283"/>
      <c r="BT388" s="283"/>
      <c r="BU388" s="283"/>
      <c r="BV388" s="283"/>
      <c r="BW388" s="283"/>
      <c r="BX388" s="283"/>
      <c r="BY388" s="283"/>
      <c r="BZ388" s="283"/>
      <c r="CA388" s="283"/>
      <c r="CB388" s="283"/>
      <c r="CC388" s="283"/>
      <c r="CD388" s="283"/>
      <c r="CE388" s="283"/>
      <c r="CF388" s="283"/>
      <c r="CG388" s="283"/>
      <c r="CH388" s="283"/>
      <c r="CI388" s="286" t="str">
        <f t="shared" si="104"/>
        <v>Small</v>
      </c>
      <c r="CJ388" s="283"/>
      <c r="CK388" s="283"/>
      <c r="CN388"/>
    </row>
    <row r="389" spans="1:92" s="201" customFormat="1">
      <c r="A389" s="287" t="s">
        <v>660</v>
      </c>
      <c r="B389" s="287" t="s">
        <v>457</v>
      </c>
      <c r="C389" s="287" t="s">
        <v>76</v>
      </c>
      <c r="D389" s="564">
        <v>2021</v>
      </c>
      <c r="E389" s="284">
        <f t="shared" si="90"/>
        <v>0</v>
      </c>
      <c r="F389" s="284">
        <f t="shared" si="91"/>
        <v>0</v>
      </c>
      <c r="G389" s="284">
        <f t="shared" si="92"/>
        <v>0</v>
      </c>
      <c r="H389" s="284">
        <f t="shared" si="93"/>
        <v>0</v>
      </c>
      <c r="I389" s="284">
        <f t="shared" si="94"/>
        <v>0</v>
      </c>
      <c r="J389" s="284">
        <f t="shared" si="95"/>
        <v>0</v>
      </c>
      <c r="K389" s="284">
        <f t="shared" si="96"/>
        <v>0</v>
      </c>
      <c r="L389" s="284">
        <f t="shared" si="97"/>
        <v>0</v>
      </c>
      <c r="M389" s="284">
        <f t="shared" si="98"/>
        <v>1</v>
      </c>
      <c r="N389" s="284">
        <f t="shared" si="99"/>
        <v>1</v>
      </c>
      <c r="O389" s="284">
        <f t="shared" si="100"/>
        <v>1</v>
      </c>
      <c r="P389" s="284">
        <f t="shared" si="101"/>
        <v>0</v>
      </c>
      <c r="Q389" s="284">
        <f t="shared" si="102"/>
        <v>1</v>
      </c>
      <c r="R389" s="284">
        <f t="shared" si="103"/>
        <v>1</v>
      </c>
      <c r="S389" s="287"/>
      <c r="T389" s="287"/>
      <c r="U389" s="287"/>
      <c r="V389" s="287"/>
      <c r="W389" s="287"/>
      <c r="X389" s="287"/>
      <c r="Y389" s="283"/>
      <c r="Z389" s="283"/>
      <c r="AA389" s="283"/>
      <c r="AB389" s="283"/>
      <c r="AC389" s="283"/>
      <c r="AD389" s="283"/>
      <c r="AE389" s="283"/>
      <c r="AF389" s="283"/>
      <c r="AG389" s="283"/>
      <c r="AH389" s="283"/>
      <c r="AI389" s="283"/>
      <c r="AJ389" s="283"/>
      <c r="AK389" s="283"/>
      <c r="AL389" s="283"/>
      <c r="AM389" s="283"/>
      <c r="AN389" s="283"/>
      <c r="AO389" s="283"/>
      <c r="AP389" s="283"/>
      <c r="AQ389" s="283"/>
      <c r="AR389" s="283"/>
      <c r="AS389" s="283"/>
      <c r="AT389" s="283"/>
      <c r="AU389" s="283"/>
      <c r="AV389" s="283"/>
      <c r="AW389" s="283"/>
      <c r="AX389" s="283"/>
      <c r="AY389" s="283"/>
      <c r="AZ389" s="283"/>
      <c r="BA389" s="283"/>
      <c r="BB389" s="283"/>
      <c r="BC389" s="283"/>
      <c r="BD389" s="283"/>
      <c r="BE389" s="283"/>
      <c r="BF389" s="283"/>
      <c r="BG389" s="283"/>
      <c r="BH389" s="283"/>
      <c r="BI389" s="283"/>
      <c r="BJ389" s="283"/>
      <c r="BK389" s="283"/>
      <c r="BL389" s="283"/>
      <c r="BM389" s="283"/>
      <c r="BN389" s="283"/>
      <c r="BO389" s="283"/>
      <c r="BP389" s="283"/>
      <c r="BQ389" s="283"/>
      <c r="BR389" s="283"/>
      <c r="BS389" s="283"/>
      <c r="BT389" s="283"/>
      <c r="BU389" s="283">
        <v>1</v>
      </c>
      <c r="BV389" s="283">
        <v>0</v>
      </c>
      <c r="BW389" s="283"/>
      <c r="BX389" s="283"/>
      <c r="BY389" s="283">
        <v>0</v>
      </c>
      <c r="BZ389" s="283"/>
      <c r="CA389" s="283"/>
      <c r="CB389" s="283"/>
      <c r="CC389" s="283"/>
      <c r="CD389" s="283"/>
      <c r="CE389" s="283"/>
      <c r="CF389" s="283"/>
      <c r="CG389" s="283"/>
      <c r="CH389" s="283"/>
      <c r="CI389" s="286" t="str">
        <f t="shared" si="104"/>
        <v>Small</v>
      </c>
      <c r="CJ389" s="283"/>
      <c r="CK389" s="283"/>
      <c r="CN389"/>
    </row>
    <row r="390" spans="1:92" s="201" customFormat="1">
      <c r="A390" s="287" t="s">
        <v>130</v>
      </c>
      <c r="B390" s="287" t="s">
        <v>497</v>
      </c>
      <c r="C390" s="287" t="s">
        <v>76</v>
      </c>
      <c r="D390" s="564">
        <v>2021</v>
      </c>
      <c r="E390" s="284">
        <f t="shared" si="90"/>
        <v>10</v>
      </c>
      <c r="F390" s="284">
        <f t="shared" si="91"/>
        <v>212</v>
      </c>
      <c r="G390" s="284">
        <f t="shared" si="92"/>
        <v>427</v>
      </c>
      <c r="H390" s="284">
        <f t="shared" si="93"/>
        <v>649</v>
      </c>
      <c r="I390" s="284">
        <f t="shared" si="94"/>
        <v>121797</v>
      </c>
      <c r="J390" s="284">
        <f t="shared" si="95"/>
        <v>0</v>
      </c>
      <c r="K390" s="284">
        <f t="shared" si="96"/>
        <v>121797</v>
      </c>
      <c r="L390" s="284">
        <f t="shared" si="97"/>
        <v>122446</v>
      </c>
      <c r="M390" s="284">
        <f t="shared" si="98"/>
        <v>0</v>
      </c>
      <c r="N390" s="284">
        <f t="shared" si="99"/>
        <v>0</v>
      </c>
      <c r="O390" s="284">
        <f t="shared" si="100"/>
        <v>122446</v>
      </c>
      <c r="P390" s="284">
        <f t="shared" si="101"/>
        <v>122446</v>
      </c>
      <c r="Q390" s="284">
        <f t="shared" si="102"/>
        <v>122446</v>
      </c>
      <c r="R390" s="284">
        <f t="shared" si="103"/>
        <v>122446</v>
      </c>
      <c r="S390" s="287"/>
      <c r="T390" s="287"/>
      <c r="U390" s="287"/>
      <c r="V390" s="287"/>
      <c r="W390" s="287"/>
      <c r="X390" s="287"/>
      <c r="Y390" s="283">
        <v>0</v>
      </c>
      <c r="Z390" s="283">
        <v>0</v>
      </c>
      <c r="AA390" s="283">
        <v>191</v>
      </c>
      <c r="AB390" s="283">
        <v>0</v>
      </c>
      <c r="AC390" s="283">
        <v>366</v>
      </c>
      <c r="AD390" s="283">
        <v>0</v>
      </c>
      <c r="AE390" s="283">
        <v>0</v>
      </c>
      <c r="AF390" s="283">
        <v>0</v>
      </c>
      <c r="AG390" s="283">
        <v>0</v>
      </c>
      <c r="AH390" s="283">
        <v>0</v>
      </c>
      <c r="AI390" s="283">
        <v>0</v>
      </c>
      <c r="AJ390" s="283">
        <v>0</v>
      </c>
      <c r="AK390" s="283">
        <v>6</v>
      </c>
      <c r="AL390" s="283">
        <v>0</v>
      </c>
      <c r="AM390" s="283">
        <v>4</v>
      </c>
      <c r="AN390" s="283">
        <v>0</v>
      </c>
      <c r="AO390" s="283">
        <v>57</v>
      </c>
      <c r="AP390" s="283">
        <v>0</v>
      </c>
      <c r="AQ390" s="283">
        <v>0</v>
      </c>
      <c r="AR390" s="283">
        <v>0</v>
      </c>
      <c r="AS390" s="283">
        <v>0</v>
      </c>
      <c r="AT390" s="283">
        <v>0</v>
      </c>
      <c r="AU390" s="283">
        <v>0</v>
      </c>
      <c r="AV390" s="283">
        <v>0</v>
      </c>
      <c r="AW390" s="283">
        <v>4</v>
      </c>
      <c r="AX390" s="283">
        <v>0</v>
      </c>
      <c r="AY390" s="283">
        <v>17</v>
      </c>
      <c r="AZ390" s="283">
        <v>0</v>
      </c>
      <c r="BA390" s="283">
        <v>4</v>
      </c>
      <c r="BB390" s="283">
        <v>0</v>
      </c>
      <c r="BC390" s="283">
        <v>0</v>
      </c>
      <c r="BD390" s="283">
        <v>0</v>
      </c>
      <c r="BE390" s="283">
        <v>0</v>
      </c>
      <c r="BF390" s="283">
        <v>0</v>
      </c>
      <c r="BG390" s="283">
        <v>0</v>
      </c>
      <c r="BH390" s="283">
        <v>0</v>
      </c>
      <c r="BI390" s="283">
        <v>0</v>
      </c>
      <c r="BJ390" s="283">
        <v>0</v>
      </c>
      <c r="BK390" s="283">
        <v>121797</v>
      </c>
      <c r="BL390" s="283"/>
      <c r="BM390" s="283"/>
      <c r="BN390" s="283"/>
      <c r="BO390" s="283"/>
      <c r="BP390" s="283"/>
      <c r="BQ390" s="283"/>
      <c r="BR390" s="283"/>
      <c r="BS390" s="283"/>
      <c r="BT390" s="283"/>
      <c r="BU390" s="283"/>
      <c r="BV390" s="283"/>
      <c r="BW390" s="283"/>
      <c r="BX390" s="283"/>
      <c r="BY390" s="283"/>
      <c r="BZ390" s="283"/>
      <c r="CA390" s="283"/>
      <c r="CB390" s="283"/>
      <c r="CC390" s="283"/>
      <c r="CD390" s="283"/>
      <c r="CE390" s="283"/>
      <c r="CF390" s="283"/>
      <c r="CG390" s="283"/>
      <c r="CH390" s="283">
        <v>0</v>
      </c>
      <c r="CI390" s="286" t="str">
        <f t="shared" si="104"/>
        <v>Large</v>
      </c>
      <c r="CJ390" s="283"/>
      <c r="CK390" s="283"/>
      <c r="CN390"/>
    </row>
    <row r="391" spans="1:92" s="201" customFormat="1">
      <c r="A391" s="287" t="s">
        <v>205</v>
      </c>
      <c r="B391" s="287" t="s">
        <v>486</v>
      </c>
      <c r="C391" s="287" t="s">
        <v>76</v>
      </c>
      <c r="D391" s="564">
        <v>2021</v>
      </c>
      <c r="E391" s="284">
        <f t="shared" si="90"/>
        <v>3</v>
      </c>
      <c r="F391" s="284">
        <f t="shared" si="91"/>
        <v>0</v>
      </c>
      <c r="G391" s="284">
        <f t="shared" si="92"/>
        <v>3931</v>
      </c>
      <c r="H391" s="284">
        <f t="shared" si="93"/>
        <v>3934</v>
      </c>
      <c r="I391" s="284">
        <f t="shared" si="94"/>
        <v>0</v>
      </c>
      <c r="J391" s="284">
        <f t="shared" si="95"/>
        <v>0</v>
      </c>
      <c r="K391" s="284">
        <f t="shared" si="96"/>
        <v>0</v>
      </c>
      <c r="L391" s="284">
        <f t="shared" si="97"/>
        <v>3934</v>
      </c>
      <c r="M391" s="284">
        <f t="shared" si="98"/>
        <v>0</v>
      </c>
      <c r="N391" s="284">
        <f t="shared" si="99"/>
        <v>0</v>
      </c>
      <c r="O391" s="284">
        <f t="shared" si="100"/>
        <v>3934</v>
      </c>
      <c r="P391" s="284">
        <f t="shared" si="101"/>
        <v>3934</v>
      </c>
      <c r="Q391" s="284">
        <f t="shared" si="102"/>
        <v>3934</v>
      </c>
      <c r="R391" s="284">
        <f t="shared" si="103"/>
        <v>3934</v>
      </c>
      <c r="S391" s="287"/>
      <c r="T391" s="287"/>
      <c r="U391" s="287"/>
      <c r="V391" s="287"/>
      <c r="W391" s="287"/>
      <c r="X391" s="287"/>
      <c r="Y391" s="283">
        <v>0</v>
      </c>
      <c r="Z391" s="283">
        <v>0</v>
      </c>
      <c r="AA391" s="283"/>
      <c r="AB391" s="283"/>
      <c r="AC391" s="283">
        <v>3931</v>
      </c>
      <c r="AD391" s="283">
        <v>3931</v>
      </c>
      <c r="AE391" s="283">
        <v>0</v>
      </c>
      <c r="AF391" s="283">
        <v>0</v>
      </c>
      <c r="AG391" s="283"/>
      <c r="AH391" s="283"/>
      <c r="AI391" s="283">
        <v>0</v>
      </c>
      <c r="AJ391" s="283">
        <v>0</v>
      </c>
      <c r="AK391" s="283">
        <v>0</v>
      </c>
      <c r="AL391" s="283">
        <v>0</v>
      </c>
      <c r="AM391" s="283"/>
      <c r="AN391" s="283"/>
      <c r="AO391" s="283">
        <v>0</v>
      </c>
      <c r="AP391" s="283">
        <v>0</v>
      </c>
      <c r="AQ391" s="283">
        <v>3</v>
      </c>
      <c r="AR391" s="283">
        <v>3</v>
      </c>
      <c r="AS391" s="283"/>
      <c r="AT391" s="283"/>
      <c r="AU391" s="283">
        <v>0</v>
      </c>
      <c r="AV391" s="283">
        <v>0</v>
      </c>
      <c r="AW391" s="283">
        <v>0</v>
      </c>
      <c r="AX391" s="283">
        <v>0</v>
      </c>
      <c r="AY391" s="283"/>
      <c r="AZ391" s="283"/>
      <c r="BA391" s="283">
        <v>0</v>
      </c>
      <c r="BB391" s="283">
        <v>0</v>
      </c>
      <c r="BC391" s="283">
        <v>0</v>
      </c>
      <c r="BD391" s="283">
        <v>0</v>
      </c>
      <c r="BE391" s="283"/>
      <c r="BF391" s="283"/>
      <c r="BG391" s="283">
        <v>0</v>
      </c>
      <c r="BH391" s="283">
        <v>0</v>
      </c>
      <c r="BI391" s="283"/>
      <c r="BJ391" s="283"/>
      <c r="BK391" s="283"/>
      <c r="BL391" s="283"/>
      <c r="BM391" s="283"/>
      <c r="BN391" s="283"/>
      <c r="BO391" s="283"/>
      <c r="BP391" s="283"/>
      <c r="BQ391" s="283"/>
      <c r="BR391" s="283"/>
      <c r="BS391" s="283"/>
      <c r="BT391" s="283"/>
      <c r="BU391" s="283"/>
      <c r="BV391" s="283"/>
      <c r="BW391" s="283"/>
      <c r="BX391" s="283"/>
      <c r="BY391" s="283"/>
      <c r="BZ391" s="283"/>
      <c r="CA391" s="283"/>
      <c r="CB391" s="283"/>
      <c r="CC391" s="283"/>
      <c r="CD391" s="283"/>
      <c r="CE391" s="283"/>
      <c r="CF391" s="283"/>
      <c r="CG391" s="283"/>
      <c r="CH391" s="283"/>
      <c r="CI391" s="286" t="str">
        <f t="shared" si="104"/>
        <v>Small</v>
      </c>
      <c r="CJ391" s="283"/>
      <c r="CK391" s="283"/>
      <c r="CN391"/>
    </row>
    <row r="392" spans="1:92" s="201" customFormat="1">
      <c r="A392" s="287" t="s">
        <v>218</v>
      </c>
      <c r="B392" s="287" t="s">
        <v>488</v>
      </c>
      <c r="C392" s="287" t="s">
        <v>76</v>
      </c>
      <c r="D392" s="564">
        <v>2021</v>
      </c>
      <c r="E392" s="284">
        <f t="shared" si="90"/>
        <v>0</v>
      </c>
      <c r="F392" s="284">
        <f t="shared" si="91"/>
        <v>0</v>
      </c>
      <c r="G392" s="284">
        <f t="shared" si="92"/>
        <v>981</v>
      </c>
      <c r="H392" s="284">
        <f t="shared" si="93"/>
        <v>981</v>
      </c>
      <c r="I392" s="284">
        <f t="shared" si="94"/>
        <v>0</v>
      </c>
      <c r="J392" s="284">
        <f t="shared" si="95"/>
        <v>0</v>
      </c>
      <c r="K392" s="284">
        <f t="shared" si="96"/>
        <v>0</v>
      </c>
      <c r="L392" s="284">
        <f t="shared" si="97"/>
        <v>981</v>
      </c>
      <c r="M392" s="284">
        <f t="shared" si="98"/>
        <v>0</v>
      </c>
      <c r="N392" s="284">
        <f t="shared" si="99"/>
        <v>0</v>
      </c>
      <c r="O392" s="284">
        <f t="shared" si="100"/>
        <v>981</v>
      </c>
      <c r="P392" s="284">
        <f t="shared" si="101"/>
        <v>981</v>
      </c>
      <c r="Q392" s="284">
        <f t="shared" si="102"/>
        <v>981</v>
      </c>
      <c r="R392" s="284">
        <f t="shared" si="103"/>
        <v>981</v>
      </c>
      <c r="S392" s="287"/>
      <c r="T392" s="287"/>
      <c r="U392" s="287"/>
      <c r="V392" s="287"/>
      <c r="W392" s="287"/>
      <c r="X392" s="287"/>
      <c r="Y392" s="283"/>
      <c r="Z392" s="283"/>
      <c r="AA392" s="283"/>
      <c r="AB392" s="283"/>
      <c r="AC392" s="283"/>
      <c r="AD392" s="283"/>
      <c r="AE392" s="283"/>
      <c r="AF392" s="283"/>
      <c r="AG392" s="283"/>
      <c r="AH392" s="283"/>
      <c r="AI392" s="283"/>
      <c r="AJ392" s="283"/>
      <c r="AK392" s="283"/>
      <c r="AL392" s="283"/>
      <c r="AM392" s="283"/>
      <c r="AN392" s="283"/>
      <c r="AO392" s="283"/>
      <c r="AP392" s="283"/>
      <c r="AQ392" s="283"/>
      <c r="AR392" s="283"/>
      <c r="AS392" s="283"/>
      <c r="AT392" s="283"/>
      <c r="AU392" s="283"/>
      <c r="AV392" s="283"/>
      <c r="AW392" s="283"/>
      <c r="AX392" s="283"/>
      <c r="AY392" s="283"/>
      <c r="AZ392" s="283"/>
      <c r="BA392" s="283"/>
      <c r="BB392" s="283"/>
      <c r="BC392" s="283"/>
      <c r="BD392" s="283"/>
      <c r="BE392" s="283"/>
      <c r="BF392" s="283"/>
      <c r="BG392" s="283"/>
      <c r="BH392" s="283"/>
      <c r="BI392" s="283">
        <v>0</v>
      </c>
      <c r="BJ392" s="283">
        <v>981</v>
      </c>
      <c r="BK392" s="283">
        <v>0</v>
      </c>
      <c r="BL392" s="283"/>
      <c r="BM392" s="283"/>
      <c r="BN392" s="283"/>
      <c r="BO392" s="283"/>
      <c r="BP392" s="283"/>
      <c r="BQ392" s="283"/>
      <c r="BR392" s="283"/>
      <c r="BS392" s="283"/>
      <c r="BT392" s="283"/>
      <c r="BU392" s="283"/>
      <c r="BV392" s="283"/>
      <c r="BW392" s="283"/>
      <c r="BX392" s="283"/>
      <c r="BY392" s="283"/>
      <c r="BZ392" s="283"/>
      <c r="CA392" s="283"/>
      <c r="CB392" s="283"/>
      <c r="CC392" s="283"/>
      <c r="CD392" s="283"/>
      <c r="CE392" s="283"/>
      <c r="CF392" s="283"/>
      <c r="CG392" s="283"/>
      <c r="CH392" s="283">
        <v>0</v>
      </c>
      <c r="CI392" s="286" t="str">
        <f t="shared" si="104"/>
        <v>Small</v>
      </c>
      <c r="CJ392" s="283"/>
      <c r="CK392" s="283"/>
      <c r="CN392"/>
    </row>
    <row r="393" spans="1:92" s="201" customFormat="1">
      <c r="A393" s="287" t="s">
        <v>226</v>
      </c>
      <c r="B393" s="287" t="s">
        <v>489</v>
      </c>
      <c r="C393" s="287" t="s">
        <v>76</v>
      </c>
      <c r="D393" s="564">
        <v>2021</v>
      </c>
      <c r="E393" s="284">
        <f t="shared" si="90"/>
        <v>1</v>
      </c>
      <c r="F393" s="284">
        <f t="shared" si="91"/>
        <v>0</v>
      </c>
      <c r="G393" s="284">
        <f t="shared" si="92"/>
        <v>0</v>
      </c>
      <c r="H393" s="284">
        <f t="shared" si="93"/>
        <v>1</v>
      </c>
      <c r="I393" s="284">
        <f t="shared" si="94"/>
        <v>0</v>
      </c>
      <c r="J393" s="284">
        <f t="shared" si="95"/>
        <v>0</v>
      </c>
      <c r="K393" s="284">
        <f t="shared" si="96"/>
        <v>0</v>
      </c>
      <c r="L393" s="284">
        <f t="shared" si="97"/>
        <v>1</v>
      </c>
      <c r="M393" s="284">
        <f t="shared" si="98"/>
        <v>0</v>
      </c>
      <c r="N393" s="284">
        <f t="shared" si="99"/>
        <v>0</v>
      </c>
      <c r="O393" s="284">
        <f t="shared" si="100"/>
        <v>1</v>
      </c>
      <c r="P393" s="284">
        <f t="shared" si="101"/>
        <v>1</v>
      </c>
      <c r="Q393" s="284">
        <f t="shared" si="102"/>
        <v>1</v>
      </c>
      <c r="R393" s="284">
        <f t="shared" si="103"/>
        <v>1</v>
      </c>
      <c r="S393" s="287"/>
      <c r="T393" s="287"/>
      <c r="U393" s="287"/>
      <c r="V393" s="287"/>
      <c r="W393" s="287"/>
      <c r="X393" s="287"/>
      <c r="Y393" s="283">
        <v>0</v>
      </c>
      <c r="Z393" s="283">
        <v>0</v>
      </c>
      <c r="AA393" s="283"/>
      <c r="AB393" s="283"/>
      <c r="AC393" s="283"/>
      <c r="AD393" s="283"/>
      <c r="AE393" s="283">
        <v>0</v>
      </c>
      <c r="AF393" s="283">
        <v>0</v>
      </c>
      <c r="AG393" s="283"/>
      <c r="AH393" s="283"/>
      <c r="AI393" s="283"/>
      <c r="AJ393" s="283"/>
      <c r="AK393" s="283">
        <v>0</v>
      </c>
      <c r="AL393" s="283">
        <v>0</v>
      </c>
      <c r="AM393" s="283"/>
      <c r="AN393" s="283"/>
      <c r="AO393" s="283"/>
      <c r="AP393" s="283"/>
      <c r="AQ393" s="283">
        <v>0</v>
      </c>
      <c r="AR393" s="283">
        <v>0</v>
      </c>
      <c r="AS393" s="283"/>
      <c r="AT393" s="283"/>
      <c r="AU393" s="283"/>
      <c r="AV393" s="283"/>
      <c r="AW393" s="283">
        <v>0</v>
      </c>
      <c r="AX393" s="283">
        <v>0</v>
      </c>
      <c r="AY393" s="283"/>
      <c r="AZ393" s="283"/>
      <c r="BA393" s="283"/>
      <c r="BB393" s="283"/>
      <c r="BC393" s="283">
        <v>1</v>
      </c>
      <c r="BD393" s="283">
        <v>1</v>
      </c>
      <c r="BE393" s="283"/>
      <c r="BF393" s="283"/>
      <c r="BG393" s="283"/>
      <c r="BH393" s="283"/>
      <c r="BI393" s="283"/>
      <c r="BJ393" s="283"/>
      <c r="BK393" s="283"/>
      <c r="BL393" s="283"/>
      <c r="BM393" s="283"/>
      <c r="BN393" s="283"/>
      <c r="BO393" s="283"/>
      <c r="BP393" s="283"/>
      <c r="BQ393" s="283"/>
      <c r="BR393" s="283"/>
      <c r="BS393" s="283"/>
      <c r="BT393" s="283"/>
      <c r="BU393" s="283"/>
      <c r="BV393" s="283"/>
      <c r="BW393" s="283"/>
      <c r="BX393" s="283"/>
      <c r="BY393" s="283"/>
      <c r="BZ393" s="283"/>
      <c r="CA393" s="283"/>
      <c r="CB393" s="283"/>
      <c r="CC393" s="283"/>
      <c r="CD393" s="283"/>
      <c r="CE393" s="283"/>
      <c r="CF393" s="283"/>
      <c r="CG393" s="283"/>
      <c r="CH393" s="283"/>
      <c r="CI393" s="286" t="str">
        <f t="shared" si="104"/>
        <v>Small</v>
      </c>
      <c r="CJ393" s="283"/>
      <c r="CK393" s="283"/>
      <c r="CN393"/>
    </row>
    <row r="394" spans="1:92" s="201" customFormat="1">
      <c r="A394" s="287" t="s">
        <v>234</v>
      </c>
      <c r="B394" s="287" t="s">
        <v>516</v>
      </c>
      <c r="C394" s="287" t="s">
        <v>76</v>
      </c>
      <c r="D394" s="564">
        <v>2021</v>
      </c>
      <c r="E394" s="284">
        <f t="shared" si="90"/>
        <v>1</v>
      </c>
      <c r="F394" s="284">
        <f t="shared" si="91"/>
        <v>0</v>
      </c>
      <c r="G394" s="284">
        <f t="shared" si="92"/>
        <v>0</v>
      </c>
      <c r="H394" s="284">
        <f t="shared" si="93"/>
        <v>1</v>
      </c>
      <c r="I394" s="284">
        <f t="shared" si="94"/>
        <v>0</v>
      </c>
      <c r="J394" s="284">
        <f t="shared" si="95"/>
        <v>0</v>
      </c>
      <c r="K394" s="284">
        <f t="shared" si="96"/>
        <v>0</v>
      </c>
      <c r="L394" s="284">
        <f t="shared" si="97"/>
        <v>1</v>
      </c>
      <c r="M394" s="284">
        <f t="shared" si="98"/>
        <v>0</v>
      </c>
      <c r="N394" s="284">
        <f t="shared" si="99"/>
        <v>0</v>
      </c>
      <c r="O394" s="284">
        <f t="shared" si="100"/>
        <v>1</v>
      </c>
      <c r="P394" s="284">
        <f t="shared" si="101"/>
        <v>1</v>
      </c>
      <c r="Q394" s="284">
        <f t="shared" si="102"/>
        <v>1</v>
      </c>
      <c r="R394" s="284">
        <f t="shared" si="103"/>
        <v>1</v>
      </c>
      <c r="S394" s="287"/>
      <c r="T394" s="287"/>
      <c r="U394" s="287"/>
      <c r="V394" s="287"/>
      <c r="W394" s="287"/>
      <c r="X394" s="287"/>
      <c r="Y394" s="283">
        <v>0</v>
      </c>
      <c r="Z394" s="283">
        <v>0</v>
      </c>
      <c r="AA394" s="283"/>
      <c r="AB394" s="283"/>
      <c r="AC394" s="283"/>
      <c r="AD394" s="283"/>
      <c r="AE394" s="283">
        <v>0</v>
      </c>
      <c r="AF394" s="283">
        <v>0</v>
      </c>
      <c r="AG394" s="283"/>
      <c r="AH394" s="283"/>
      <c r="AI394" s="283"/>
      <c r="AJ394" s="283"/>
      <c r="AK394" s="283">
        <v>0</v>
      </c>
      <c r="AL394" s="283">
        <v>0</v>
      </c>
      <c r="AM394" s="283"/>
      <c r="AN394" s="283"/>
      <c r="AO394" s="283"/>
      <c r="AP394" s="283"/>
      <c r="AQ394" s="283">
        <v>1</v>
      </c>
      <c r="AR394" s="283">
        <v>1</v>
      </c>
      <c r="AS394" s="283"/>
      <c r="AT394" s="283"/>
      <c r="AU394" s="283"/>
      <c r="AV394" s="283"/>
      <c r="AW394" s="283">
        <v>0</v>
      </c>
      <c r="AX394" s="283">
        <v>0</v>
      </c>
      <c r="AY394" s="283"/>
      <c r="AZ394" s="283"/>
      <c r="BA394" s="283"/>
      <c r="BB394" s="283"/>
      <c r="BC394" s="283">
        <v>0</v>
      </c>
      <c r="BD394" s="283">
        <v>0</v>
      </c>
      <c r="BE394" s="283"/>
      <c r="BF394" s="283"/>
      <c r="BG394" s="283"/>
      <c r="BH394" s="283"/>
      <c r="BI394" s="283"/>
      <c r="BJ394" s="283"/>
      <c r="BK394" s="283"/>
      <c r="BL394" s="283"/>
      <c r="BM394" s="283"/>
      <c r="BN394" s="283"/>
      <c r="BO394" s="283"/>
      <c r="BP394" s="283"/>
      <c r="BQ394" s="283"/>
      <c r="BR394" s="283"/>
      <c r="BS394" s="283"/>
      <c r="BT394" s="283"/>
      <c r="BU394" s="283"/>
      <c r="BV394" s="283"/>
      <c r="BW394" s="283"/>
      <c r="BX394" s="283"/>
      <c r="BY394" s="283"/>
      <c r="BZ394" s="283"/>
      <c r="CA394" s="283"/>
      <c r="CB394" s="283"/>
      <c r="CC394" s="283"/>
      <c r="CD394" s="283"/>
      <c r="CE394" s="283"/>
      <c r="CF394" s="283"/>
      <c r="CG394" s="283"/>
      <c r="CH394" s="283"/>
      <c r="CI394" s="286" t="str">
        <f t="shared" si="104"/>
        <v>Small</v>
      </c>
      <c r="CJ394" s="283"/>
      <c r="CK394" s="283"/>
      <c r="CN394"/>
    </row>
    <row r="395" spans="1:92" s="201" customFormat="1">
      <c r="A395" s="287" t="s">
        <v>183</v>
      </c>
      <c r="B395" s="287" t="s">
        <v>369</v>
      </c>
      <c r="C395" s="287" t="s">
        <v>76</v>
      </c>
      <c r="D395" s="564">
        <v>2021</v>
      </c>
      <c r="E395" s="284">
        <f t="shared" si="90"/>
        <v>74</v>
      </c>
      <c r="F395" s="284">
        <f t="shared" si="91"/>
        <v>0</v>
      </c>
      <c r="G395" s="284">
        <f t="shared" si="92"/>
        <v>255</v>
      </c>
      <c r="H395" s="284">
        <f t="shared" si="93"/>
        <v>329</v>
      </c>
      <c r="I395" s="284">
        <f t="shared" si="94"/>
        <v>0</v>
      </c>
      <c r="J395" s="284">
        <f t="shared" si="95"/>
        <v>0</v>
      </c>
      <c r="K395" s="284">
        <f t="shared" si="96"/>
        <v>0</v>
      </c>
      <c r="L395" s="284">
        <f t="shared" si="97"/>
        <v>329</v>
      </c>
      <c r="M395" s="284">
        <f t="shared" si="98"/>
        <v>0</v>
      </c>
      <c r="N395" s="284">
        <f t="shared" si="99"/>
        <v>0</v>
      </c>
      <c r="O395" s="284">
        <f t="shared" si="100"/>
        <v>329</v>
      </c>
      <c r="P395" s="284">
        <f t="shared" si="101"/>
        <v>329</v>
      </c>
      <c r="Q395" s="284">
        <f t="shared" si="102"/>
        <v>329</v>
      </c>
      <c r="R395" s="284">
        <f t="shared" si="103"/>
        <v>329</v>
      </c>
      <c r="S395" s="287"/>
      <c r="T395" s="287"/>
      <c r="U395" s="287"/>
      <c r="V395" s="287"/>
      <c r="W395" s="287"/>
      <c r="X395" s="287"/>
      <c r="Y395" s="283">
        <v>0</v>
      </c>
      <c r="Z395" s="283">
        <v>0</v>
      </c>
      <c r="AA395" s="283"/>
      <c r="AB395" s="283"/>
      <c r="AC395" s="283"/>
      <c r="AD395" s="283"/>
      <c r="AE395" s="283">
        <v>0</v>
      </c>
      <c r="AF395" s="283">
        <v>0</v>
      </c>
      <c r="AG395" s="283"/>
      <c r="AH395" s="283"/>
      <c r="AI395" s="283"/>
      <c r="AJ395" s="283"/>
      <c r="AK395" s="283">
        <v>0</v>
      </c>
      <c r="AL395" s="283">
        <v>0</v>
      </c>
      <c r="AM395" s="283"/>
      <c r="AN395" s="283"/>
      <c r="AO395" s="283"/>
      <c r="AP395" s="283"/>
      <c r="AQ395" s="283">
        <v>0</v>
      </c>
      <c r="AR395" s="283">
        <v>0</v>
      </c>
      <c r="AS395" s="283"/>
      <c r="AT395" s="283"/>
      <c r="AU395" s="283"/>
      <c r="AV395" s="283"/>
      <c r="AW395" s="283">
        <v>0</v>
      </c>
      <c r="AX395" s="283">
        <v>0</v>
      </c>
      <c r="AY395" s="283"/>
      <c r="AZ395" s="283"/>
      <c r="BA395" s="283"/>
      <c r="BB395" s="283"/>
      <c r="BC395" s="283">
        <v>74</v>
      </c>
      <c r="BD395" s="283">
        <v>74</v>
      </c>
      <c r="BE395" s="283"/>
      <c r="BF395" s="283"/>
      <c r="BG395" s="283"/>
      <c r="BH395" s="283"/>
      <c r="BI395" s="283">
        <v>0</v>
      </c>
      <c r="BJ395" s="283">
        <v>255</v>
      </c>
      <c r="BK395" s="283">
        <v>0</v>
      </c>
      <c r="BL395" s="283"/>
      <c r="BM395" s="283"/>
      <c r="BN395" s="283"/>
      <c r="BO395" s="283"/>
      <c r="BP395" s="283"/>
      <c r="BQ395" s="283"/>
      <c r="BR395" s="283"/>
      <c r="BS395" s="283"/>
      <c r="BT395" s="283"/>
      <c r="BU395" s="283"/>
      <c r="BV395" s="283"/>
      <c r="BW395" s="283"/>
      <c r="BX395" s="283"/>
      <c r="BY395" s="283"/>
      <c r="BZ395" s="283"/>
      <c r="CA395" s="283"/>
      <c r="CB395" s="283"/>
      <c r="CC395" s="283"/>
      <c r="CD395" s="283"/>
      <c r="CE395" s="283"/>
      <c r="CF395" s="283"/>
      <c r="CG395" s="283"/>
      <c r="CH395" s="283">
        <v>0</v>
      </c>
      <c r="CI395" s="286" t="str">
        <f t="shared" si="104"/>
        <v>Small</v>
      </c>
      <c r="CJ395" s="283"/>
      <c r="CK395" s="283"/>
      <c r="CN395"/>
    </row>
    <row r="396" spans="1:92" s="201" customFormat="1">
      <c r="A396" s="287" t="s">
        <v>144</v>
      </c>
      <c r="B396" s="287" t="s">
        <v>491</v>
      </c>
      <c r="C396" s="287" t="s">
        <v>76</v>
      </c>
      <c r="D396" s="564">
        <v>2021</v>
      </c>
      <c r="E396" s="284">
        <f t="shared" si="90"/>
        <v>1</v>
      </c>
      <c r="F396" s="284">
        <f t="shared" si="91"/>
        <v>0</v>
      </c>
      <c r="G396" s="284">
        <f t="shared" si="92"/>
        <v>0</v>
      </c>
      <c r="H396" s="284">
        <f t="shared" si="93"/>
        <v>1</v>
      </c>
      <c r="I396" s="284">
        <f t="shared" si="94"/>
        <v>0</v>
      </c>
      <c r="J396" s="284">
        <f t="shared" si="95"/>
        <v>0</v>
      </c>
      <c r="K396" s="284">
        <f t="shared" si="96"/>
        <v>0</v>
      </c>
      <c r="L396" s="284">
        <f t="shared" si="97"/>
        <v>1</v>
      </c>
      <c r="M396" s="284">
        <f t="shared" si="98"/>
        <v>5</v>
      </c>
      <c r="N396" s="284">
        <f t="shared" si="99"/>
        <v>5</v>
      </c>
      <c r="O396" s="284">
        <f t="shared" si="100"/>
        <v>6</v>
      </c>
      <c r="P396" s="284">
        <f t="shared" si="101"/>
        <v>1</v>
      </c>
      <c r="Q396" s="284">
        <f t="shared" si="102"/>
        <v>6</v>
      </c>
      <c r="R396" s="284">
        <f t="shared" si="103"/>
        <v>6</v>
      </c>
      <c r="S396" s="287"/>
      <c r="T396" s="287"/>
      <c r="U396" s="287"/>
      <c r="V396" s="287"/>
      <c r="W396" s="287"/>
      <c r="X396" s="287"/>
      <c r="Y396" s="283">
        <v>0</v>
      </c>
      <c r="Z396" s="283">
        <v>0</v>
      </c>
      <c r="AA396" s="283"/>
      <c r="AB396" s="283"/>
      <c r="AC396" s="283"/>
      <c r="AD396" s="283"/>
      <c r="AE396" s="283">
        <v>0</v>
      </c>
      <c r="AF396" s="283">
        <v>0</v>
      </c>
      <c r="AG396" s="283"/>
      <c r="AH396" s="283"/>
      <c r="AI396" s="283"/>
      <c r="AJ396" s="283"/>
      <c r="AK396" s="283">
        <v>0</v>
      </c>
      <c r="AL396" s="283">
        <v>0</v>
      </c>
      <c r="AM396" s="283"/>
      <c r="AN396" s="283"/>
      <c r="AO396" s="283"/>
      <c r="AP396" s="283"/>
      <c r="AQ396" s="283">
        <v>1</v>
      </c>
      <c r="AR396" s="283">
        <v>1</v>
      </c>
      <c r="AS396" s="283"/>
      <c r="AT396" s="283"/>
      <c r="AU396" s="283"/>
      <c r="AV396" s="283"/>
      <c r="AW396" s="283">
        <v>0</v>
      </c>
      <c r="AX396" s="283">
        <v>0</v>
      </c>
      <c r="AY396" s="283"/>
      <c r="AZ396" s="283"/>
      <c r="BA396" s="283"/>
      <c r="BB396" s="283"/>
      <c r="BC396" s="283">
        <v>0</v>
      </c>
      <c r="BD396" s="283">
        <v>0</v>
      </c>
      <c r="BE396" s="283"/>
      <c r="BF396" s="283"/>
      <c r="BG396" s="283"/>
      <c r="BH396" s="283"/>
      <c r="BI396" s="283"/>
      <c r="BJ396" s="283"/>
      <c r="BK396" s="283"/>
      <c r="BL396" s="283"/>
      <c r="BM396" s="283"/>
      <c r="BN396" s="283"/>
      <c r="BO396" s="283"/>
      <c r="BP396" s="283"/>
      <c r="BQ396" s="283"/>
      <c r="BR396" s="283"/>
      <c r="BS396" s="283"/>
      <c r="BT396" s="283"/>
      <c r="BU396" s="283">
        <v>5</v>
      </c>
      <c r="BV396" s="283">
        <v>0</v>
      </c>
      <c r="BW396" s="283"/>
      <c r="BX396" s="283"/>
      <c r="BY396" s="283">
        <v>0</v>
      </c>
      <c r="BZ396" s="283"/>
      <c r="CA396" s="283"/>
      <c r="CB396" s="283"/>
      <c r="CC396" s="283"/>
      <c r="CD396" s="283"/>
      <c r="CE396" s="283"/>
      <c r="CF396" s="283"/>
      <c r="CG396" s="283"/>
      <c r="CH396" s="283"/>
      <c r="CI396" s="286" t="str">
        <f t="shared" si="104"/>
        <v>Small</v>
      </c>
      <c r="CJ396" s="283"/>
      <c r="CK396" s="283"/>
      <c r="CN396"/>
    </row>
    <row r="397" spans="1:92" s="201" customFormat="1">
      <c r="A397" s="287" t="s">
        <v>144</v>
      </c>
      <c r="B397" s="287" t="s">
        <v>492</v>
      </c>
      <c r="C397" s="287" t="s">
        <v>76</v>
      </c>
      <c r="D397" s="564">
        <v>2021</v>
      </c>
      <c r="E397" s="284">
        <f t="shared" si="90"/>
        <v>0</v>
      </c>
      <c r="F397" s="284">
        <f t="shared" si="91"/>
        <v>0</v>
      </c>
      <c r="G397" s="284">
        <f t="shared" si="92"/>
        <v>0</v>
      </c>
      <c r="H397" s="284">
        <f t="shared" si="93"/>
        <v>0</v>
      </c>
      <c r="I397" s="284">
        <f t="shared" si="94"/>
        <v>0</v>
      </c>
      <c r="J397" s="284">
        <f t="shared" si="95"/>
        <v>0</v>
      </c>
      <c r="K397" s="284">
        <f t="shared" si="96"/>
        <v>0</v>
      </c>
      <c r="L397" s="284">
        <f t="shared" si="97"/>
        <v>0</v>
      </c>
      <c r="M397" s="284">
        <f t="shared" si="98"/>
        <v>0</v>
      </c>
      <c r="N397" s="284">
        <f t="shared" si="99"/>
        <v>0</v>
      </c>
      <c r="O397" s="284">
        <f t="shared" si="100"/>
        <v>0</v>
      </c>
      <c r="P397" s="284">
        <f t="shared" si="101"/>
        <v>1695</v>
      </c>
      <c r="Q397" s="284">
        <f t="shared" si="102"/>
        <v>1695</v>
      </c>
      <c r="R397" s="284">
        <f t="shared" si="103"/>
        <v>1695</v>
      </c>
      <c r="S397" s="287"/>
      <c r="T397" s="287"/>
      <c r="U397" s="287"/>
      <c r="V397" s="287"/>
      <c r="W397" s="287"/>
      <c r="X397" s="287"/>
      <c r="Y397" s="283"/>
      <c r="Z397" s="283"/>
      <c r="AA397" s="283"/>
      <c r="AB397" s="283"/>
      <c r="AC397" s="283"/>
      <c r="AD397" s="283"/>
      <c r="AE397" s="283"/>
      <c r="AF397" s="283"/>
      <c r="AG397" s="283"/>
      <c r="AH397" s="283"/>
      <c r="AI397" s="283"/>
      <c r="AJ397" s="283"/>
      <c r="AK397" s="283"/>
      <c r="AL397" s="283"/>
      <c r="AM397" s="283"/>
      <c r="AN397" s="283"/>
      <c r="AO397" s="283"/>
      <c r="AP397" s="283"/>
      <c r="AQ397" s="283"/>
      <c r="AR397" s="283"/>
      <c r="AS397" s="283"/>
      <c r="AT397" s="283"/>
      <c r="AU397" s="283"/>
      <c r="AV397" s="283"/>
      <c r="AW397" s="283"/>
      <c r="AX397" s="283"/>
      <c r="AY397" s="283"/>
      <c r="AZ397" s="283"/>
      <c r="BA397" s="283"/>
      <c r="BB397" s="283"/>
      <c r="BC397" s="283"/>
      <c r="BD397" s="283"/>
      <c r="BE397" s="283"/>
      <c r="BF397" s="283"/>
      <c r="BG397" s="283"/>
      <c r="BH397" s="283"/>
      <c r="BI397" s="283"/>
      <c r="BJ397" s="283"/>
      <c r="BK397" s="283"/>
      <c r="BL397" s="283"/>
      <c r="BM397" s="283"/>
      <c r="BN397" s="283"/>
      <c r="BO397" s="283"/>
      <c r="BP397" s="283"/>
      <c r="BQ397" s="283"/>
      <c r="BR397" s="283"/>
      <c r="BS397" s="283"/>
      <c r="BT397" s="283"/>
      <c r="BU397" s="283"/>
      <c r="BV397" s="283"/>
      <c r="BW397" s="283"/>
      <c r="BX397" s="283"/>
      <c r="BY397" s="283"/>
      <c r="BZ397" s="283"/>
      <c r="CA397" s="283"/>
      <c r="CB397" s="283"/>
      <c r="CC397" s="283"/>
      <c r="CD397" s="283">
        <v>1695</v>
      </c>
      <c r="CE397" s="283"/>
      <c r="CF397" s="283"/>
      <c r="CG397" s="283"/>
      <c r="CH397" s="283"/>
      <c r="CI397" s="286" t="str">
        <f t="shared" si="104"/>
        <v>Small</v>
      </c>
      <c r="CJ397" s="283"/>
      <c r="CK397" s="283"/>
      <c r="CN397"/>
    </row>
    <row r="398" spans="1:92" s="201" customFormat="1">
      <c r="A398" s="287" t="s">
        <v>129</v>
      </c>
      <c r="B398" s="287" t="s">
        <v>422</v>
      </c>
      <c r="C398" s="287" t="s">
        <v>76</v>
      </c>
      <c r="D398" s="564">
        <v>2021</v>
      </c>
      <c r="E398" s="284">
        <f t="shared" si="90"/>
        <v>0</v>
      </c>
      <c r="F398" s="284">
        <f t="shared" si="91"/>
        <v>0</v>
      </c>
      <c r="G398" s="284">
        <f t="shared" si="92"/>
        <v>0</v>
      </c>
      <c r="H398" s="284">
        <f t="shared" si="93"/>
        <v>0</v>
      </c>
      <c r="I398" s="284">
        <f t="shared" si="94"/>
        <v>0</v>
      </c>
      <c r="J398" s="284">
        <f t="shared" si="95"/>
        <v>0</v>
      </c>
      <c r="K398" s="284">
        <f t="shared" si="96"/>
        <v>0</v>
      </c>
      <c r="L398" s="284">
        <f t="shared" si="97"/>
        <v>0</v>
      </c>
      <c r="M398" s="284">
        <f t="shared" si="98"/>
        <v>0</v>
      </c>
      <c r="N398" s="284">
        <f t="shared" si="99"/>
        <v>0</v>
      </c>
      <c r="O398" s="284">
        <f t="shared" si="100"/>
        <v>0</v>
      </c>
      <c r="P398" s="284">
        <f t="shared" si="101"/>
        <v>574</v>
      </c>
      <c r="Q398" s="284">
        <f t="shared" si="102"/>
        <v>574</v>
      </c>
      <c r="R398" s="284">
        <f t="shared" si="103"/>
        <v>615</v>
      </c>
      <c r="S398" s="287"/>
      <c r="T398" s="287"/>
      <c r="U398" s="287"/>
      <c r="V398" s="287"/>
      <c r="W398" s="287"/>
      <c r="X398" s="287"/>
      <c r="Y398" s="283"/>
      <c r="Z398" s="283"/>
      <c r="AA398" s="283"/>
      <c r="AB398" s="283"/>
      <c r="AC398" s="283"/>
      <c r="AD398" s="283"/>
      <c r="AE398" s="283"/>
      <c r="AF398" s="283"/>
      <c r="AG398" s="283"/>
      <c r="AH398" s="283"/>
      <c r="AI398" s="283"/>
      <c r="AJ398" s="283"/>
      <c r="AK398" s="283"/>
      <c r="AL398" s="283"/>
      <c r="AM398" s="283"/>
      <c r="AN398" s="283"/>
      <c r="AO398" s="283"/>
      <c r="AP398" s="283"/>
      <c r="AQ398" s="283"/>
      <c r="AR398" s="283"/>
      <c r="AS398" s="283"/>
      <c r="AT398" s="283"/>
      <c r="AU398" s="283"/>
      <c r="AV398" s="283"/>
      <c r="AW398" s="283"/>
      <c r="AX398" s="283"/>
      <c r="AY398" s="283"/>
      <c r="AZ398" s="283"/>
      <c r="BA398" s="283"/>
      <c r="BB398" s="283"/>
      <c r="BC398" s="283"/>
      <c r="BD398" s="283"/>
      <c r="BE398" s="283"/>
      <c r="BF398" s="283"/>
      <c r="BG398" s="283"/>
      <c r="BH398" s="283"/>
      <c r="BI398" s="283">
        <v>0</v>
      </c>
      <c r="BJ398" s="283">
        <v>0</v>
      </c>
      <c r="BK398" s="283">
        <v>0</v>
      </c>
      <c r="BL398" s="283"/>
      <c r="BM398" s="283"/>
      <c r="BN398" s="283"/>
      <c r="BO398" s="283"/>
      <c r="BP398" s="283"/>
      <c r="BQ398" s="283"/>
      <c r="BR398" s="283"/>
      <c r="BS398" s="283"/>
      <c r="BT398" s="283"/>
      <c r="BU398" s="283"/>
      <c r="BV398" s="283"/>
      <c r="BW398" s="283"/>
      <c r="BX398" s="283"/>
      <c r="BY398" s="283"/>
      <c r="BZ398" s="283"/>
      <c r="CA398" s="283"/>
      <c r="CB398" s="283"/>
      <c r="CC398" s="283"/>
      <c r="CD398" s="283">
        <v>574</v>
      </c>
      <c r="CE398" s="283"/>
      <c r="CF398" s="283"/>
      <c r="CG398" s="283"/>
      <c r="CH398" s="283">
        <v>41</v>
      </c>
      <c r="CI398" s="286" t="str">
        <f t="shared" si="104"/>
        <v>Small</v>
      </c>
      <c r="CJ398" s="283"/>
      <c r="CK398" s="283"/>
      <c r="CN398"/>
    </row>
    <row r="399" spans="1:92" s="201" customFormat="1">
      <c r="A399" s="287" t="s">
        <v>156</v>
      </c>
      <c r="B399" s="287" t="s">
        <v>493</v>
      </c>
      <c r="C399" s="287" t="s">
        <v>76</v>
      </c>
      <c r="D399" s="564">
        <v>2021</v>
      </c>
      <c r="E399" s="284">
        <f t="shared" si="90"/>
        <v>0</v>
      </c>
      <c r="F399" s="284">
        <f t="shared" si="91"/>
        <v>0</v>
      </c>
      <c r="G399" s="284">
        <f t="shared" si="92"/>
        <v>0</v>
      </c>
      <c r="H399" s="284">
        <f t="shared" si="93"/>
        <v>0</v>
      </c>
      <c r="I399" s="284">
        <f t="shared" si="94"/>
        <v>0</v>
      </c>
      <c r="J399" s="284">
        <f t="shared" si="95"/>
        <v>0</v>
      </c>
      <c r="K399" s="284">
        <f t="shared" si="96"/>
        <v>0</v>
      </c>
      <c r="L399" s="284">
        <f t="shared" si="97"/>
        <v>0</v>
      </c>
      <c r="M399" s="284">
        <f t="shared" si="98"/>
        <v>0</v>
      </c>
      <c r="N399" s="284">
        <f t="shared" si="99"/>
        <v>0</v>
      </c>
      <c r="O399" s="284">
        <f t="shared" si="100"/>
        <v>0</v>
      </c>
      <c r="P399" s="284">
        <f t="shared" si="101"/>
        <v>2</v>
      </c>
      <c r="Q399" s="284">
        <f t="shared" si="102"/>
        <v>2</v>
      </c>
      <c r="R399" s="284">
        <f t="shared" si="103"/>
        <v>2</v>
      </c>
      <c r="S399" s="287"/>
      <c r="T399" s="287"/>
      <c r="U399" s="287"/>
      <c r="V399" s="287"/>
      <c r="W399" s="287"/>
      <c r="X399" s="287"/>
      <c r="Y399" s="283"/>
      <c r="Z399" s="283"/>
      <c r="AA399" s="283"/>
      <c r="AB399" s="283"/>
      <c r="AC399" s="283"/>
      <c r="AD399" s="283"/>
      <c r="AE399" s="283"/>
      <c r="AF399" s="283"/>
      <c r="AG399" s="283"/>
      <c r="AH399" s="283"/>
      <c r="AI399" s="283"/>
      <c r="AJ399" s="283"/>
      <c r="AK399" s="283"/>
      <c r="AL399" s="283"/>
      <c r="AM399" s="283"/>
      <c r="AN399" s="283"/>
      <c r="AO399" s="283"/>
      <c r="AP399" s="283"/>
      <c r="AQ399" s="283"/>
      <c r="AR399" s="283"/>
      <c r="AS399" s="283"/>
      <c r="AT399" s="283"/>
      <c r="AU399" s="283"/>
      <c r="AV399" s="283"/>
      <c r="AW399" s="283"/>
      <c r="AX399" s="283"/>
      <c r="AY399" s="283"/>
      <c r="AZ399" s="283"/>
      <c r="BA399" s="283"/>
      <c r="BB399" s="283"/>
      <c r="BC399" s="283"/>
      <c r="BD399" s="283"/>
      <c r="BE399" s="283"/>
      <c r="BF399" s="283"/>
      <c r="BG399" s="283"/>
      <c r="BH399" s="283"/>
      <c r="BI399" s="283"/>
      <c r="BJ399" s="283"/>
      <c r="BK399" s="283"/>
      <c r="BL399" s="283"/>
      <c r="BM399" s="283"/>
      <c r="BN399" s="283"/>
      <c r="BO399" s="283"/>
      <c r="BP399" s="283"/>
      <c r="BQ399" s="283"/>
      <c r="BR399" s="283"/>
      <c r="BS399" s="283"/>
      <c r="BT399" s="283"/>
      <c r="BU399" s="283"/>
      <c r="BV399" s="283"/>
      <c r="BW399" s="283"/>
      <c r="BX399" s="283"/>
      <c r="BY399" s="283"/>
      <c r="BZ399" s="283"/>
      <c r="CA399" s="283"/>
      <c r="CB399" s="283"/>
      <c r="CC399" s="283"/>
      <c r="CD399" s="283">
        <v>2</v>
      </c>
      <c r="CE399" s="283"/>
      <c r="CF399" s="283"/>
      <c r="CG399" s="283"/>
      <c r="CH399" s="283"/>
      <c r="CI399" s="286" t="str">
        <f t="shared" si="104"/>
        <v>Small</v>
      </c>
      <c r="CJ399" s="283"/>
      <c r="CK399" s="283"/>
      <c r="CN399"/>
    </row>
    <row r="400" spans="1:92" s="201" customFormat="1">
      <c r="A400" s="287" t="s">
        <v>643</v>
      </c>
      <c r="B400" s="287" t="s">
        <v>490</v>
      </c>
      <c r="C400" s="287" t="s">
        <v>76</v>
      </c>
      <c r="D400" s="564">
        <v>2021</v>
      </c>
      <c r="E400" s="284">
        <f t="shared" si="90"/>
        <v>0</v>
      </c>
      <c r="F400" s="284">
        <f t="shared" si="91"/>
        <v>0</v>
      </c>
      <c r="G400" s="284">
        <f t="shared" si="92"/>
        <v>0</v>
      </c>
      <c r="H400" s="284">
        <f t="shared" si="93"/>
        <v>0</v>
      </c>
      <c r="I400" s="284">
        <f t="shared" si="94"/>
        <v>0</v>
      </c>
      <c r="J400" s="284">
        <f t="shared" si="95"/>
        <v>0</v>
      </c>
      <c r="K400" s="284">
        <f t="shared" si="96"/>
        <v>0</v>
      </c>
      <c r="L400" s="284">
        <f t="shared" si="97"/>
        <v>0</v>
      </c>
      <c r="M400" s="284">
        <f t="shared" si="98"/>
        <v>2</v>
      </c>
      <c r="N400" s="284">
        <f t="shared" si="99"/>
        <v>2</v>
      </c>
      <c r="O400" s="284">
        <f t="shared" si="100"/>
        <v>2</v>
      </c>
      <c r="P400" s="284">
        <f t="shared" si="101"/>
        <v>0</v>
      </c>
      <c r="Q400" s="284">
        <f t="shared" si="102"/>
        <v>2</v>
      </c>
      <c r="R400" s="284">
        <f t="shared" si="103"/>
        <v>2</v>
      </c>
      <c r="S400" s="287"/>
      <c r="T400" s="287"/>
      <c r="U400" s="287"/>
      <c r="V400" s="287"/>
      <c r="W400" s="287"/>
      <c r="X400" s="287"/>
      <c r="Y400" s="283"/>
      <c r="Z400" s="283"/>
      <c r="AA400" s="283"/>
      <c r="AB400" s="283"/>
      <c r="AC400" s="283"/>
      <c r="AD400" s="283"/>
      <c r="AE400" s="283"/>
      <c r="AF400" s="283"/>
      <c r="AG400" s="283"/>
      <c r="AH400" s="283"/>
      <c r="AI400" s="283"/>
      <c r="AJ400" s="283"/>
      <c r="AK400" s="283"/>
      <c r="AL400" s="283"/>
      <c r="AM400" s="283"/>
      <c r="AN400" s="283"/>
      <c r="AO400" s="283"/>
      <c r="AP400" s="283"/>
      <c r="AQ400" s="283"/>
      <c r="AR400" s="283"/>
      <c r="AS400" s="283"/>
      <c r="AT400" s="283"/>
      <c r="AU400" s="283"/>
      <c r="AV400" s="283"/>
      <c r="AW400" s="283"/>
      <c r="AX400" s="283"/>
      <c r="AY400" s="283"/>
      <c r="AZ400" s="283"/>
      <c r="BA400" s="283"/>
      <c r="BB400" s="283"/>
      <c r="BC400" s="283"/>
      <c r="BD400" s="283"/>
      <c r="BE400" s="283"/>
      <c r="BF400" s="283"/>
      <c r="BG400" s="283"/>
      <c r="BH400" s="283"/>
      <c r="BI400" s="283"/>
      <c r="BJ400" s="283"/>
      <c r="BK400" s="283"/>
      <c r="BL400" s="283"/>
      <c r="BM400" s="283"/>
      <c r="BN400" s="283"/>
      <c r="BO400" s="283"/>
      <c r="BP400" s="283"/>
      <c r="BQ400" s="283"/>
      <c r="BR400" s="283"/>
      <c r="BS400" s="283"/>
      <c r="BT400" s="283"/>
      <c r="BU400" s="283">
        <v>2</v>
      </c>
      <c r="BV400" s="283">
        <v>0</v>
      </c>
      <c r="BW400" s="283"/>
      <c r="BX400" s="283"/>
      <c r="BY400" s="283">
        <v>0</v>
      </c>
      <c r="BZ400" s="283"/>
      <c r="CA400" s="283"/>
      <c r="CB400" s="283"/>
      <c r="CC400" s="283"/>
      <c r="CD400" s="283"/>
      <c r="CE400" s="283"/>
      <c r="CF400" s="283"/>
      <c r="CG400" s="283"/>
      <c r="CH400" s="283"/>
      <c r="CI400" s="286" t="str">
        <f t="shared" si="104"/>
        <v>Small</v>
      </c>
      <c r="CJ400" s="283"/>
      <c r="CK400" s="283"/>
      <c r="CN400"/>
    </row>
    <row r="401" spans="1:92" s="201" customFormat="1">
      <c r="A401" s="287" t="s">
        <v>158</v>
      </c>
      <c r="B401" s="287" t="s">
        <v>494</v>
      </c>
      <c r="C401" s="287" t="s">
        <v>76</v>
      </c>
      <c r="D401" s="564">
        <v>2021</v>
      </c>
      <c r="E401" s="284">
        <f t="shared" si="90"/>
        <v>0</v>
      </c>
      <c r="F401" s="284">
        <f t="shared" si="91"/>
        <v>19543</v>
      </c>
      <c r="G401" s="284">
        <f t="shared" si="92"/>
        <v>19234</v>
      </c>
      <c r="H401" s="284">
        <f t="shared" si="93"/>
        <v>38777</v>
      </c>
      <c r="I401" s="284">
        <f t="shared" si="94"/>
        <v>0</v>
      </c>
      <c r="J401" s="284">
        <f t="shared" si="95"/>
        <v>0</v>
      </c>
      <c r="K401" s="284">
        <f t="shared" si="96"/>
        <v>0</v>
      </c>
      <c r="L401" s="284">
        <f t="shared" si="97"/>
        <v>38777</v>
      </c>
      <c r="M401" s="284">
        <f t="shared" si="98"/>
        <v>0</v>
      </c>
      <c r="N401" s="284">
        <f t="shared" si="99"/>
        <v>0</v>
      </c>
      <c r="O401" s="284">
        <f t="shared" si="100"/>
        <v>38777</v>
      </c>
      <c r="P401" s="284">
        <f t="shared" si="101"/>
        <v>38777</v>
      </c>
      <c r="Q401" s="284">
        <f t="shared" si="102"/>
        <v>38777</v>
      </c>
      <c r="R401" s="284">
        <f t="shared" si="103"/>
        <v>38777</v>
      </c>
      <c r="S401" s="287"/>
      <c r="T401" s="287"/>
      <c r="U401" s="287"/>
      <c r="V401" s="287"/>
      <c r="W401" s="287"/>
      <c r="X401" s="287"/>
      <c r="Y401" s="283"/>
      <c r="Z401" s="283"/>
      <c r="AA401" s="283">
        <v>17131</v>
      </c>
      <c r="AB401" s="283">
        <v>180</v>
      </c>
      <c r="AC401" s="283">
        <v>18599</v>
      </c>
      <c r="AD401" s="283">
        <v>267</v>
      </c>
      <c r="AE401" s="283"/>
      <c r="AF401" s="283"/>
      <c r="AG401" s="283">
        <v>0</v>
      </c>
      <c r="AH401" s="283">
        <v>0</v>
      </c>
      <c r="AI401" s="283">
        <v>0</v>
      </c>
      <c r="AJ401" s="283">
        <v>0</v>
      </c>
      <c r="AK401" s="283"/>
      <c r="AL401" s="283"/>
      <c r="AM401" s="283">
        <v>0</v>
      </c>
      <c r="AN401" s="283">
        <v>0</v>
      </c>
      <c r="AO401" s="283">
        <v>0</v>
      </c>
      <c r="AP401" s="283">
        <v>0</v>
      </c>
      <c r="AQ401" s="283"/>
      <c r="AR401" s="283"/>
      <c r="AS401" s="283">
        <v>0</v>
      </c>
      <c r="AT401" s="283">
        <v>0</v>
      </c>
      <c r="AU401" s="283">
        <v>0</v>
      </c>
      <c r="AV401" s="283">
        <v>0</v>
      </c>
      <c r="AW401" s="283"/>
      <c r="AX401" s="283"/>
      <c r="AY401" s="283">
        <v>2412</v>
      </c>
      <c r="AZ401" s="283">
        <v>0</v>
      </c>
      <c r="BA401" s="283">
        <v>635</v>
      </c>
      <c r="BB401" s="283">
        <v>214</v>
      </c>
      <c r="BC401" s="283"/>
      <c r="BD401" s="283"/>
      <c r="BE401" s="283">
        <v>0</v>
      </c>
      <c r="BF401" s="283">
        <v>0</v>
      </c>
      <c r="BG401" s="283">
        <v>0</v>
      </c>
      <c r="BH401" s="283">
        <v>0</v>
      </c>
      <c r="BI401" s="283"/>
      <c r="BJ401" s="283"/>
      <c r="BK401" s="283"/>
      <c r="BL401" s="283"/>
      <c r="BM401" s="283"/>
      <c r="BN401" s="283"/>
      <c r="BO401" s="283"/>
      <c r="BP401" s="283"/>
      <c r="BQ401" s="283"/>
      <c r="BR401" s="283"/>
      <c r="BS401" s="283"/>
      <c r="BT401" s="283"/>
      <c r="BU401" s="283"/>
      <c r="BV401" s="283"/>
      <c r="BW401" s="283"/>
      <c r="BX401" s="283"/>
      <c r="BY401" s="283"/>
      <c r="BZ401" s="283"/>
      <c r="CA401" s="283"/>
      <c r="CB401" s="283"/>
      <c r="CC401" s="283"/>
      <c r="CD401" s="283"/>
      <c r="CE401" s="283"/>
      <c r="CF401" s="283"/>
      <c r="CG401" s="283"/>
      <c r="CH401" s="283"/>
      <c r="CI401" s="286" t="str">
        <f t="shared" si="104"/>
        <v>Small</v>
      </c>
      <c r="CJ401" s="283"/>
      <c r="CK401" s="283"/>
      <c r="CN401"/>
    </row>
    <row r="402" spans="1:92" s="201" customFormat="1">
      <c r="A402" s="287" t="s">
        <v>356</v>
      </c>
      <c r="B402" s="287" t="s">
        <v>432</v>
      </c>
      <c r="C402" s="287" t="s">
        <v>76</v>
      </c>
      <c r="D402" s="564">
        <v>2021</v>
      </c>
      <c r="E402" s="284">
        <f t="shared" si="90"/>
        <v>0</v>
      </c>
      <c r="F402" s="284">
        <f t="shared" si="91"/>
        <v>0</v>
      </c>
      <c r="G402" s="284">
        <f t="shared" si="92"/>
        <v>0</v>
      </c>
      <c r="H402" s="284">
        <f t="shared" si="93"/>
        <v>0</v>
      </c>
      <c r="I402" s="284">
        <f t="shared" si="94"/>
        <v>0</v>
      </c>
      <c r="J402" s="284">
        <f t="shared" si="95"/>
        <v>0</v>
      </c>
      <c r="K402" s="284">
        <f t="shared" si="96"/>
        <v>0</v>
      </c>
      <c r="L402" s="284">
        <f t="shared" si="97"/>
        <v>0</v>
      </c>
      <c r="M402" s="284">
        <f t="shared" si="98"/>
        <v>104</v>
      </c>
      <c r="N402" s="284">
        <f t="shared" si="99"/>
        <v>104</v>
      </c>
      <c r="O402" s="284">
        <f t="shared" si="100"/>
        <v>104</v>
      </c>
      <c r="P402" s="284">
        <f t="shared" si="101"/>
        <v>0</v>
      </c>
      <c r="Q402" s="284">
        <f t="shared" si="102"/>
        <v>104</v>
      </c>
      <c r="R402" s="284">
        <f t="shared" si="103"/>
        <v>104</v>
      </c>
      <c r="S402" s="287"/>
      <c r="T402" s="287"/>
      <c r="U402" s="287"/>
      <c r="V402" s="287"/>
      <c r="W402" s="287"/>
      <c r="X402" s="287"/>
      <c r="Y402" s="283"/>
      <c r="Z402" s="283"/>
      <c r="AA402" s="283"/>
      <c r="AB402" s="283"/>
      <c r="AC402" s="283"/>
      <c r="AD402" s="283"/>
      <c r="AE402" s="283"/>
      <c r="AF402" s="283"/>
      <c r="AG402" s="283"/>
      <c r="AH402" s="283"/>
      <c r="AI402" s="283"/>
      <c r="AJ402" s="283"/>
      <c r="AK402" s="283"/>
      <c r="AL402" s="283"/>
      <c r="AM402" s="283"/>
      <c r="AN402" s="283"/>
      <c r="AO402" s="283"/>
      <c r="AP402" s="283"/>
      <c r="AQ402" s="283"/>
      <c r="AR402" s="283"/>
      <c r="AS402" s="283"/>
      <c r="AT402" s="283"/>
      <c r="AU402" s="283"/>
      <c r="AV402" s="283"/>
      <c r="AW402" s="283"/>
      <c r="AX402" s="283"/>
      <c r="AY402" s="283"/>
      <c r="AZ402" s="283"/>
      <c r="BA402" s="283"/>
      <c r="BB402" s="283"/>
      <c r="BC402" s="283"/>
      <c r="BD402" s="283"/>
      <c r="BE402" s="283"/>
      <c r="BF402" s="283"/>
      <c r="BG402" s="283"/>
      <c r="BH402" s="283"/>
      <c r="BI402" s="283"/>
      <c r="BJ402" s="283"/>
      <c r="BK402" s="283"/>
      <c r="BL402" s="283"/>
      <c r="BM402" s="283"/>
      <c r="BN402" s="283"/>
      <c r="BO402" s="283"/>
      <c r="BP402" s="283"/>
      <c r="BQ402" s="283"/>
      <c r="BR402" s="283"/>
      <c r="BS402" s="283"/>
      <c r="BT402" s="283"/>
      <c r="BU402" s="283">
        <v>101</v>
      </c>
      <c r="BV402" s="283">
        <v>3</v>
      </c>
      <c r="BW402" s="283"/>
      <c r="BX402" s="283"/>
      <c r="BY402" s="283">
        <v>0</v>
      </c>
      <c r="BZ402" s="283"/>
      <c r="CA402" s="283"/>
      <c r="CB402" s="283"/>
      <c r="CC402" s="283"/>
      <c r="CD402" s="283"/>
      <c r="CE402" s="283"/>
      <c r="CF402" s="283"/>
      <c r="CG402" s="283"/>
      <c r="CH402" s="283"/>
      <c r="CI402" s="286" t="str">
        <f t="shared" si="104"/>
        <v>Small</v>
      </c>
      <c r="CJ402" s="283"/>
      <c r="CK402" s="283"/>
      <c r="CN402"/>
    </row>
    <row r="403" spans="1:92" s="201" customFormat="1">
      <c r="A403" s="287" t="s">
        <v>225</v>
      </c>
      <c r="B403" s="287" t="s">
        <v>376</v>
      </c>
      <c r="C403" s="287" t="s">
        <v>76</v>
      </c>
      <c r="D403" s="564">
        <v>2021</v>
      </c>
      <c r="E403" s="284">
        <f t="shared" si="90"/>
        <v>0</v>
      </c>
      <c r="F403" s="284">
        <f t="shared" si="91"/>
        <v>0</v>
      </c>
      <c r="G403" s="284">
        <f t="shared" si="92"/>
        <v>3612</v>
      </c>
      <c r="H403" s="284">
        <f t="shared" si="93"/>
        <v>3612</v>
      </c>
      <c r="I403" s="284">
        <f t="shared" si="94"/>
        <v>0</v>
      </c>
      <c r="J403" s="284">
        <f t="shared" si="95"/>
        <v>0</v>
      </c>
      <c r="K403" s="284">
        <f t="shared" si="96"/>
        <v>0</v>
      </c>
      <c r="L403" s="284">
        <f t="shared" si="97"/>
        <v>3612</v>
      </c>
      <c r="M403" s="284">
        <f t="shared" si="98"/>
        <v>0</v>
      </c>
      <c r="N403" s="284">
        <f t="shared" si="99"/>
        <v>0</v>
      </c>
      <c r="O403" s="284">
        <f t="shared" si="100"/>
        <v>3612</v>
      </c>
      <c r="P403" s="284">
        <f t="shared" si="101"/>
        <v>3612</v>
      </c>
      <c r="Q403" s="284">
        <f t="shared" si="102"/>
        <v>3612</v>
      </c>
      <c r="R403" s="284">
        <f t="shared" si="103"/>
        <v>3612</v>
      </c>
      <c r="S403" s="287"/>
      <c r="T403" s="287"/>
      <c r="U403" s="287"/>
      <c r="V403" s="287"/>
      <c r="W403" s="287"/>
      <c r="X403" s="287"/>
      <c r="Y403" s="283"/>
      <c r="Z403" s="283"/>
      <c r="AA403" s="283"/>
      <c r="AB403" s="283"/>
      <c r="AC403" s="283">
        <v>0</v>
      </c>
      <c r="AD403" s="283">
        <v>0</v>
      </c>
      <c r="AE403" s="283"/>
      <c r="AF403" s="283"/>
      <c r="AG403" s="283"/>
      <c r="AH403" s="283"/>
      <c r="AI403" s="283">
        <v>0</v>
      </c>
      <c r="AJ403" s="283">
        <v>0</v>
      </c>
      <c r="AK403" s="283"/>
      <c r="AL403" s="283"/>
      <c r="AM403" s="283"/>
      <c r="AN403" s="283"/>
      <c r="AO403" s="283">
        <v>0</v>
      </c>
      <c r="AP403" s="283">
        <v>0</v>
      </c>
      <c r="AQ403" s="283"/>
      <c r="AR403" s="283"/>
      <c r="AS403" s="283"/>
      <c r="AT403" s="283"/>
      <c r="AU403" s="283">
        <v>0</v>
      </c>
      <c r="AV403" s="283">
        <v>0</v>
      </c>
      <c r="AW403" s="283"/>
      <c r="AX403" s="283"/>
      <c r="AY403" s="283"/>
      <c r="AZ403" s="283"/>
      <c r="BA403" s="283">
        <v>0</v>
      </c>
      <c r="BB403" s="283">
        <v>0</v>
      </c>
      <c r="BC403" s="283"/>
      <c r="BD403" s="283"/>
      <c r="BE403" s="283"/>
      <c r="BF403" s="283"/>
      <c r="BG403" s="283">
        <v>3612</v>
      </c>
      <c r="BH403" s="283">
        <v>3612</v>
      </c>
      <c r="BI403" s="283"/>
      <c r="BJ403" s="283"/>
      <c r="BK403" s="283"/>
      <c r="BL403" s="283"/>
      <c r="BM403" s="283"/>
      <c r="BN403" s="283"/>
      <c r="BO403" s="283"/>
      <c r="BP403" s="283"/>
      <c r="BQ403" s="283"/>
      <c r="BR403" s="283"/>
      <c r="BS403" s="283"/>
      <c r="BT403" s="283"/>
      <c r="BU403" s="283"/>
      <c r="BV403" s="283"/>
      <c r="BW403" s="283"/>
      <c r="BX403" s="283"/>
      <c r="BY403" s="283"/>
      <c r="BZ403" s="283"/>
      <c r="CA403" s="283"/>
      <c r="CB403" s="283"/>
      <c r="CC403" s="283"/>
      <c r="CD403" s="283"/>
      <c r="CE403" s="283"/>
      <c r="CF403" s="283"/>
      <c r="CG403" s="283"/>
      <c r="CH403" s="283"/>
      <c r="CI403" s="286" t="str">
        <f t="shared" si="104"/>
        <v>Small</v>
      </c>
      <c r="CJ403" s="283"/>
      <c r="CK403" s="283"/>
      <c r="CN403"/>
    </row>
    <row r="404" spans="1:92" s="201" customFormat="1">
      <c r="A404" s="287" t="s">
        <v>130</v>
      </c>
      <c r="B404" s="287" t="s">
        <v>886</v>
      </c>
      <c r="C404" s="287" t="s">
        <v>76</v>
      </c>
      <c r="D404" s="564">
        <v>2021</v>
      </c>
      <c r="E404" s="284">
        <f t="shared" si="90"/>
        <v>0</v>
      </c>
      <c r="F404" s="284">
        <f t="shared" si="91"/>
        <v>12446</v>
      </c>
      <c r="G404" s="284">
        <f t="shared" si="92"/>
        <v>86471</v>
      </c>
      <c r="H404" s="284">
        <f t="shared" si="93"/>
        <v>98917</v>
      </c>
      <c r="I404" s="284">
        <f t="shared" si="94"/>
        <v>2644</v>
      </c>
      <c r="J404" s="284">
        <f t="shared" si="95"/>
        <v>0</v>
      </c>
      <c r="K404" s="284">
        <f t="shared" si="96"/>
        <v>2644</v>
      </c>
      <c r="L404" s="284">
        <f t="shared" si="97"/>
        <v>101561</v>
      </c>
      <c r="M404" s="284">
        <f t="shared" si="98"/>
        <v>5152</v>
      </c>
      <c r="N404" s="284">
        <f t="shared" si="99"/>
        <v>5152</v>
      </c>
      <c r="O404" s="284">
        <f t="shared" si="100"/>
        <v>106713</v>
      </c>
      <c r="P404" s="284">
        <f t="shared" si="101"/>
        <v>750110</v>
      </c>
      <c r="Q404" s="284">
        <f t="shared" si="102"/>
        <v>755262</v>
      </c>
      <c r="R404" s="284">
        <f t="shared" si="103"/>
        <v>1199913</v>
      </c>
      <c r="S404" s="287"/>
      <c r="T404" s="287"/>
      <c r="U404" s="287"/>
      <c r="V404" s="287"/>
      <c r="W404" s="287"/>
      <c r="X404" s="287"/>
      <c r="Y404" s="283"/>
      <c r="Z404" s="283"/>
      <c r="AA404" s="283">
        <v>17</v>
      </c>
      <c r="AB404" s="283">
        <v>0</v>
      </c>
      <c r="AC404" s="283">
        <v>1835</v>
      </c>
      <c r="AD404" s="283">
        <v>0</v>
      </c>
      <c r="AE404" s="283"/>
      <c r="AF404" s="283"/>
      <c r="AG404" s="283">
        <v>9896</v>
      </c>
      <c r="AH404" s="283">
        <v>0</v>
      </c>
      <c r="AI404" s="283">
        <v>54046</v>
      </c>
      <c r="AJ404" s="283">
        <v>0</v>
      </c>
      <c r="AK404" s="283"/>
      <c r="AL404" s="283"/>
      <c r="AM404" s="283">
        <v>544</v>
      </c>
      <c r="AN404" s="283">
        <v>0</v>
      </c>
      <c r="AO404" s="283">
        <v>3862</v>
      </c>
      <c r="AP404" s="283">
        <v>0</v>
      </c>
      <c r="AQ404" s="283"/>
      <c r="AR404" s="283"/>
      <c r="AS404" s="283">
        <v>0</v>
      </c>
      <c r="AT404" s="283">
        <v>0</v>
      </c>
      <c r="AU404" s="283">
        <v>0</v>
      </c>
      <c r="AV404" s="283">
        <v>0</v>
      </c>
      <c r="AW404" s="283"/>
      <c r="AX404" s="283"/>
      <c r="AY404" s="283">
        <v>1989</v>
      </c>
      <c r="AZ404" s="283">
        <v>0</v>
      </c>
      <c r="BA404" s="283">
        <v>26673</v>
      </c>
      <c r="BB404" s="283">
        <v>0</v>
      </c>
      <c r="BC404" s="283"/>
      <c r="BD404" s="283"/>
      <c r="BE404" s="283">
        <v>0</v>
      </c>
      <c r="BF404" s="283">
        <v>0</v>
      </c>
      <c r="BG404" s="283">
        <v>0</v>
      </c>
      <c r="BH404" s="283">
        <v>0</v>
      </c>
      <c r="BI404" s="283">
        <v>55</v>
      </c>
      <c r="BJ404" s="283">
        <v>0</v>
      </c>
      <c r="BK404" s="283">
        <v>2644</v>
      </c>
      <c r="BL404" s="283"/>
      <c r="BM404" s="283"/>
      <c r="BN404" s="283"/>
      <c r="BO404" s="283"/>
      <c r="BP404" s="283"/>
      <c r="BQ404" s="283"/>
      <c r="BR404" s="283"/>
      <c r="BS404" s="283"/>
      <c r="BT404" s="283"/>
      <c r="BU404" s="283">
        <v>0</v>
      </c>
      <c r="BV404" s="283">
        <v>0</v>
      </c>
      <c r="BW404" s="283"/>
      <c r="BX404" s="283"/>
      <c r="BY404" s="283">
        <v>5152</v>
      </c>
      <c r="BZ404" s="283"/>
      <c r="CA404" s="283"/>
      <c r="CB404" s="283"/>
      <c r="CC404" s="283"/>
      <c r="CD404" s="283">
        <v>648549</v>
      </c>
      <c r="CE404" s="283"/>
      <c r="CF404" s="283"/>
      <c r="CG404" s="283"/>
      <c r="CH404" s="283">
        <v>444651</v>
      </c>
      <c r="CI404" s="286" t="str">
        <f t="shared" si="104"/>
        <v>Large</v>
      </c>
      <c r="CJ404" s="283"/>
      <c r="CK404" s="283"/>
      <c r="CN404"/>
    </row>
    <row r="405" spans="1:92" s="201" customFormat="1">
      <c r="A405" s="287" t="s">
        <v>163</v>
      </c>
      <c r="B405" s="287" t="s">
        <v>507</v>
      </c>
      <c r="C405" s="287" t="s">
        <v>76</v>
      </c>
      <c r="D405" s="564">
        <v>2021</v>
      </c>
      <c r="E405" s="284">
        <f t="shared" si="90"/>
        <v>0</v>
      </c>
      <c r="F405" s="284">
        <f t="shared" si="91"/>
        <v>12760</v>
      </c>
      <c r="G405" s="284">
        <f t="shared" si="92"/>
        <v>16881</v>
      </c>
      <c r="H405" s="284">
        <f t="shared" si="93"/>
        <v>29641</v>
      </c>
      <c r="I405" s="284">
        <f t="shared" si="94"/>
        <v>0</v>
      </c>
      <c r="J405" s="284">
        <f t="shared" si="95"/>
        <v>0</v>
      </c>
      <c r="K405" s="284">
        <f t="shared" si="96"/>
        <v>0</v>
      </c>
      <c r="L405" s="284">
        <f t="shared" si="97"/>
        <v>29641</v>
      </c>
      <c r="M405" s="284">
        <f t="shared" si="98"/>
        <v>0</v>
      </c>
      <c r="N405" s="284">
        <f t="shared" si="99"/>
        <v>0</v>
      </c>
      <c r="O405" s="284">
        <f t="shared" si="100"/>
        <v>29641</v>
      </c>
      <c r="P405" s="284">
        <f t="shared" si="101"/>
        <v>29641</v>
      </c>
      <c r="Q405" s="284">
        <f t="shared" si="102"/>
        <v>29641</v>
      </c>
      <c r="R405" s="284">
        <f t="shared" si="103"/>
        <v>29641</v>
      </c>
      <c r="S405" s="287"/>
      <c r="T405" s="287"/>
      <c r="U405" s="287"/>
      <c r="V405" s="287"/>
      <c r="W405" s="287"/>
      <c r="X405" s="287"/>
      <c r="Y405" s="283"/>
      <c r="Z405" s="283"/>
      <c r="AA405" s="283">
        <v>12428</v>
      </c>
      <c r="AB405" s="283">
        <v>348</v>
      </c>
      <c r="AC405" s="283">
        <v>16441</v>
      </c>
      <c r="AD405" s="283">
        <v>461</v>
      </c>
      <c r="AE405" s="283"/>
      <c r="AF405" s="283"/>
      <c r="AG405" s="283">
        <v>0</v>
      </c>
      <c r="AH405" s="283">
        <v>0</v>
      </c>
      <c r="AI405" s="283">
        <v>0</v>
      </c>
      <c r="AJ405" s="283">
        <v>0</v>
      </c>
      <c r="AK405" s="283"/>
      <c r="AL405" s="283"/>
      <c r="AM405" s="283">
        <v>0</v>
      </c>
      <c r="AN405" s="283">
        <v>0</v>
      </c>
      <c r="AO405" s="283">
        <v>0</v>
      </c>
      <c r="AP405" s="283">
        <v>0</v>
      </c>
      <c r="AQ405" s="283"/>
      <c r="AR405" s="283"/>
      <c r="AS405" s="283">
        <v>0</v>
      </c>
      <c r="AT405" s="283">
        <v>0</v>
      </c>
      <c r="AU405" s="283">
        <v>0</v>
      </c>
      <c r="AV405" s="283">
        <v>0</v>
      </c>
      <c r="AW405" s="283"/>
      <c r="AX405" s="283"/>
      <c r="AY405" s="283">
        <v>332</v>
      </c>
      <c r="AZ405" s="283">
        <v>0</v>
      </c>
      <c r="BA405" s="283">
        <v>440</v>
      </c>
      <c r="BB405" s="283">
        <v>0</v>
      </c>
      <c r="BC405" s="283"/>
      <c r="BD405" s="283"/>
      <c r="BE405" s="283">
        <v>0</v>
      </c>
      <c r="BF405" s="283">
        <v>0</v>
      </c>
      <c r="BG405" s="283">
        <v>0</v>
      </c>
      <c r="BH405" s="283">
        <v>0</v>
      </c>
      <c r="BI405" s="283"/>
      <c r="BJ405" s="283"/>
      <c r="BK405" s="283"/>
      <c r="BL405" s="283"/>
      <c r="BM405" s="283"/>
      <c r="BN405" s="283"/>
      <c r="BO405" s="283"/>
      <c r="BP405" s="283"/>
      <c r="BQ405" s="283"/>
      <c r="BR405" s="283"/>
      <c r="BS405" s="283"/>
      <c r="BT405" s="283"/>
      <c r="BU405" s="283"/>
      <c r="BV405" s="283"/>
      <c r="BW405" s="283"/>
      <c r="BX405" s="283"/>
      <c r="BY405" s="283"/>
      <c r="BZ405" s="283"/>
      <c r="CA405" s="283"/>
      <c r="CB405" s="283"/>
      <c r="CC405" s="283"/>
      <c r="CD405" s="283"/>
      <c r="CE405" s="283"/>
      <c r="CF405" s="283"/>
      <c r="CG405" s="283"/>
      <c r="CH405" s="283"/>
      <c r="CI405" s="286" t="str">
        <f>IF(Q405&gt;100000, "Large", "Small")</f>
        <v>Small</v>
      </c>
      <c r="CJ405" s="283"/>
      <c r="CK405" s="283"/>
      <c r="CN405"/>
    </row>
    <row r="406" spans="1:92" s="283" customFormat="1" ht="15">
      <c r="A406" s="283" t="s">
        <v>235</v>
      </c>
      <c r="B406" s="209" t="s">
        <v>367</v>
      </c>
      <c r="C406" s="209" t="s">
        <v>77</v>
      </c>
      <c r="D406" s="565">
        <v>2021</v>
      </c>
      <c r="E406" s="284">
        <f t="shared" si="90"/>
        <v>0</v>
      </c>
      <c r="F406" s="284">
        <f t="shared" si="91"/>
        <v>0</v>
      </c>
      <c r="G406" s="284">
        <f t="shared" si="92"/>
        <v>0</v>
      </c>
      <c r="H406" s="284">
        <f t="shared" si="93"/>
        <v>0</v>
      </c>
      <c r="I406" s="284">
        <f t="shared" si="94"/>
        <v>0</v>
      </c>
      <c r="J406" s="284">
        <f t="shared" si="95"/>
        <v>0</v>
      </c>
      <c r="K406" s="284">
        <f t="shared" si="96"/>
        <v>0</v>
      </c>
      <c r="L406" s="284">
        <f t="shared" si="97"/>
        <v>0</v>
      </c>
      <c r="M406" s="284">
        <f t="shared" si="98"/>
        <v>0</v>
      </c>
      <c r="N406" s="284">
        <f t="shared" si="99"/>
        <v>1972</v>
      </c>
      <c r="O406" s="284">
        <f t="shared" si="100"/>
        <v>1972</v>
      </c>
      <c r="P406" s="284">
        <f t="shared" si="101"/>
        <v>0</v>
      </c>
      <c r="Q406" s="284">
        <f t="shared" si="102"/>
        <v>1972</v>
      </c>
      <c r="R406" s="284">
        <f t="shared" si="103"/>
        <v>1972</v>
      </c>
      <c r="S406" s="286">
        <v>0</v>
      </c>
      <c r="T406" s="286">
        <v>0</v>
      </c>
      <c r="U406" s="286">
        <v>0</v>
      </c>
      <c r="V406" s="286">
        <v>0</v>
      </c>
      <c r="W406" s="286">
        <v>0</v>
      </c>
      <c r="X406" s="286">
        <v>0</v>
      </c>
      <c r="Y406" s="286">
        <v>0</v>
      </c>
      <c r="Z406" s="286">
        <v>0</v>
      </c>
      <c r="AA406" s="286">
        <v>0</v>
      </c>
      <c r="AB406" s="286">
        <v>0</v>
      </c>
      <c r="AC406" s="286">
        <v>0</v>
      </c>
      <c r="AD406" s="286">
        <v>0</v>
      </c>
      <c r="AE406" s="286">
        <v>0</v>
      </c>
      <c r="AF406" s="286">
        <v>0</v>
      </c>
      <c r="AG406" s="286">
        <v>0</v>
      </c>
      <c r="AH406" s="286">
        <v>0</v>
      </c>
      <c r="AI406" s="286">
        <v>0</v>
      </c>
      <c r="AJ406" s="286">
        <v>0</v>
      </c>
      <c r="BK406" s="290">
        <v>0</v>
      </c>
      <c r="BL406" s="291">
        <v>0</v>
      </c>
      <c r="BM406" s="290">
        <v>0</v>
      </c>
      <c r="BN406" s="291">
        <v>0</v>
      </c>
      <c r="BO406" s="290">
        <v>0</v>
      </c>
      <c r="BP406" s="291">
        <v>0</v>
      </c>
      <c r="BQ406" s="290">
        <v>0</v>
      </c>
      <c r="BR406" s="291">
        <v>0</v>
      </c>
      <c r="BS406" s="290">
        <v>0</v>
      </c>
      <c r="BT406" s="291">
        <v>0</v>
      </c>
      <c r="BZ406" s="286">
        <v>0</v>
      </c>
      <c r="CA406" s="286">
        <v>0</v>
      </c>
      <c r="CB406" s="286">
        <v>1972</v>
      </c>
      <c r="CC406" s="286">
        <v>0</v>
      </c>
      <c r="CD406" s="286">
        <v>0</v>
      </c>
      <c r="CE406" s="286">
        <v>0</v>
      </c>
      <c r="CF406" s="285">
        <v>0</v>
      </c>
      <c r="CG406" s="285">
        <v>0</v>
      </c>
      <c r="CI406" s="286" t="str">
        <f t="shared" ref="CI406:CI471" si="105">IF(Q406&gt;100000, "Large", "Small")</f>
        <v>Small</v>
      </c>
      <c r="CN406"/>
    </row>
    <row r="407" spans="1:92" s="283" customFormat="1" ht="15">
      <c r="A407" s="283" t="s">
        <v>197</v>
      </c>
      <c r="B407" s="209" t="s">
        <v>368</v>
      </c>
      <c r="C407" s="209" t="s">
        <v>77</v>
      </c>
      <c r="D407" s="565">
        <v>2021</v>
      </c>
      <c r="E407" s="284">
        <f t="shared" si="90"/>
        <v>0</v>
      </c>
      <c r="F407" s="284">
        <f t="shared" si="91"/>
        <v>0</v>
      </c>
      <c r="G407" s="284">
        <f t="shared" si="92"/>
        <v>0</v>
      </c>
      <c r="H407" s="284">
        <f t="shared" si="93"/>
        <v>0</v>
      </c>
      <c r="I407" s="284">
        <f t="shared" si="94"/>
        <v>0</v>
      </c>
      <c r="J407" s="284">
        <f t="shared" si="95"/>
        <v>0</v>
      </c>
      <c r="K407" s="284">
        <f t="shared" si="96"/>
        <v>0</v>
      </c>
      <c r="L407" s="284">
        <f t="shared" si="97"/>
        <v>0</v>
      </c>
      <c r="M407" s="284">
        <f t="shared" si="98"/>
        <v>0</v>
      </c>
      <c r="N407" s="284">
        <f t="shared" si="99"/>
        <v>18706</v>
      </c>
      <c r="O407" s="284">
        <f t="shared" si="100"/>
        <v>18706</v>
      </c>
      <c r="P407" s="284">
        <f t="shared" si="101"/>
        <v>0</v>
      </c>
      <c r="Q407" s="284">
        <f t="shared" si="102"/>
        <v>18706</v>
      </c>
      <c r="R407" s="284">
        <f t="shared" si="103"/>
        <v>18706</v>
      </c>
      <c r="S407" s="286">
        <v>0</v>
      </c>
      <c r="T407" s="286">
        <v>0</v>
      </c>
      <c r="U407" s="286">
        <v>0</v>
      </c>
      <c r="V407" s="286">
        <v>0</v>
      </c>
      <c r="W407" s="286">
        <v>0</v>
      </c>
      <c r="X407" s="286">
        <v>0</v>
      </c>
      <c r="Y407" s="286">
        <v>0</v>
      </c>
      <c r="Z407" s="286">
        <v>0</v>
      </c>
      <c r="AA407" s="286">
        <v>0</v>
      </c>
      <c r="AB407" s="286">
        <v>0</v>
      </c>
      <c r="AC407" s="286">
        <v>0</v>
      </c>
      <c r="AD407" s="286">
        <v>0</v>
      </c>
      <c r="AE407" s="286">
        <v>0</v>
      </c>
      <c r="AF407" s="286">
        <v>0</v>
      </c>
      <c r="AG407" s="286">
        <v>0</v>
      </c>
      <c r="AH407" s="286">
        <v>0</v>
      </c>
      <c r="AI407" s="286">
        <v>0</v>
      </c>
      <c r="AJ407" s="286">
        <v>0</v>
      </c>
      <c r="BK407" s="286">
        <v>0</v>
      </c>
      <c r="BL407" s="286">
        <v>0</v>
      </c>
      <c r="BM407" s="286">
        <v>0</v>
      </c>
      <c r="BN407" s="286">
        <v>0</v>
      </c>
      <c r="BO407" s="286">
        <v>0</v>
      </c>
      <c r="BP407" s="286">
        <v>0</v>
      </c>
      <c r="BQ407" s="286">
        <v>0</v>
      </c>
      <c r="BR407" s="286">
        <v>0</v>
      </c>
      <c r="BS407" s="286">
        <v>0</v>
      </c>
      <c r="BT407" s="286">
        <v>0</v>
      </c>
      <c r="BZ407" s="286">
        <v>0</v>
      </c>
      <c r="CA407" s="286">
        <v>0</v>
      </c>
      <c r="CB407" s="286">
        <v>18706</v>
      </c>
      <c r="CC407" s="286">
        <v>0</v>
      </c>
      <c r="CD407" s="286">
        <v>0</v>
      </c>
      <c r="CE407" s="286">
        <v>0</v>
      </c>
      <c r="CF407" s="285">
        <v>0</v>
      </c>
      <c r="CG407" s="285">
        <v>0</v>
      </c>
      <c r="CI407" s="286" t="str">
        <f t="shared" si="105"/>
        <v>Small</v>
      </c>
      <c r="CN407"/>
    </row>
    <row r="408" spans="1:92" s="283" customFormat="1" ht="15">
      <c r="A408" s="283" t="s">
        <v>138</v>
      </c>
      <c r="B408" s="209" t="s">
        <v>415</v>
      </c>
      <c r="C408" s="209" t="s">
        <v>77</v>
      </c>
      <c r="D408" s="565">
        <v>2021</v>
      </c>
      <c r="E408" s="284">
        <f t="shared" si="90"/>
        <v>0</v>
      </c>
      <c r="F408" s="284">
        <f t="shared" si="91"/>
        <v>0</v>
      </c>
      <c r="G408" s="284">
        <f t="shared" si="92"/>
        <v>0</v>
      </c>
      <c r="H408" s="284">
        <f t="shared" si="93"/>
        <v>0</v>
      </c>
      <c r="I408" s="284">
        <f t="shared" si="94"/>
        <v>25528</v>
      </c>
      <c r="J408" s="284">
        <f t="shared" si="95"/>
        <v>41666</v>
      </c>
      <c r="K408" s="284">
        <f t="shared" si="96"/>
        <v>67194</v>
      </c>
      <c r="L408" s="284">
        <f t="shared" si="97"/>
        <v>67194</v>
      </c>
      <c r="M408" s="284">
        <f t="shared" si="98"/>
        <v>0</v>
      </c>
      <c r="N408" s="284">
        <f t="shared" si="99"/>
        <v>0</v>
      </c>
      <c r="O408" s="284">
        <f t="shared" si="100"/>
        <v>67194</v>
      </c>
      <c r="P408" s="284">
        <f t="shared" si="101"/>
        <v>67194</v>
      </c>
      <c r="Q408" s="284">
        <f t="shared" si="102"/>
        <v>67194</v>
      </c>
      <c r="R408" s="284">
        <f t="shared" si="103"/>
        <v>67194</v>
      </c>
      <c r="S408" s="286">
        <v>0</v>
      </c>
      <c r="T408" s="286">
        <v>0</v>
      </c>
      <c r="U408" s="286">
        <v>0</v>
      </c>
      <c r="V408" s="286">
        <v>0</v>
      </c>
      <c r="W408" s="286">
        <v>0</v>
      </c>
      <c r="X408" s="286">
        <v>0</v>
      </c>
      <c r="Y408" s="286">
        <v>0</v>
      </c>
      <c r="Z408" s="286">
        <v>0</v>
      </c>
      <c r="AA408" s="286">
        <v>0</v>
      </c>
      <c r="AB408" s="286">
        <v>0</v>
      </c>
      <c r="AC408" s="286">
        <v>0</v>
      </c>
      <c r="AD408" s="286">
        <v>0</v>
      </c>
      <c r="AE408" s="286">
        <v>0</v>
      </c>
      <c r="AF408" s="286">
        <v>0</v>
      </c>
      <c r="AG408" s="286">
        <v>0</v>
      </c>
      <c r="AH408" s="286">
        <v>0</v>
      </c>
      <c r="AI408" s="286">
        <v>0</v>
      </c>
      <c r="AJ408" s="286">
        <v>0</v>
      </c>
      <c r="BK408" s="286">
        <v>25528</v>
      </c>
      <c r="BL408" s="286">
        <v>0</v>
      </c>
      <c r="BM408" s="286">
        <v>0</v>
      </c>
      <c r="BN408" s="286">
        <v>0</v>
      </c>
      <c r="BO408" s="286">
        <v>41666</v>
      </c>
      <c r="BP408" s="286">
        <v>0</v>
      </c>
      <c r="BQ408" s="286">
        <v>0</v>
      </c>
      <c r="BR408" s="286">
        <v>0</v>
      </c>
      <c r="BS408" s="286">
        <v>0</v>
      </c>
      <c r="BT408" s="286">
        <v>0</v>
      </c>
      <c r="BZ408" s="286">
        <v>0</v>
      </c>
      <c r="CA408" s="286">
        <v>0</v>
      </c>
      <c r="CB408" s="286">
        <v>0</v>
      </c>
      <c r="CC408" s="286">
        <v>0</v>
      </c>
      <c r="CD408" s="286">
        <v>0</v>
      </c>
      <c r="CE408" s="286">
        <v>0</v>
      </c>
      <c r="CF408" s="285">
        <v>0</v>
      </c>
      <c r="CG408" s="285">
        <v>0</v>
      </c>
      <c r="CI408" s="286" t="str">
        <f t="shared" si="105"/>
        <v>Small</v>
      </c>
      <c r="CN408"/>
    </row>
    <row r="409" spans="1:92" s="283" customFormat="1" ht="15">
      <c r="A409" s="283" t="s">
        <v>138</v>
      </c>
      <c r="B409" s="209" t="s">
        <v>416</v>
      </c>
      <c r="C409" s="209" t="s">
        <v>77</v>
      </c>
      <c r="D409" s="565">
        <v>2021</v>
      </c>
      <c r="E409" s="284">
        <f t="shared" si="90"/>
        <v>0</v>
      </c>
      <c r="F409" s="284">
        <f t="shared" si="91"/>
        <v>20366</v>
      </c>
      <c r="G409" s="284">
        <f t="shared" si="92"/>
        <v>175295</v>
      </c>
      <c r="H409" s="284">
        <f t="shared" si="93"/>
        <v>195661</v>
      </c>
      <c r="I409" s="284">
        <f t="shared" si="94"/>
        <v>5456</v>
      </c>
      <c r="J409" s="284">
        <f t="shared" si="95"/>
        <v>0</v>
      </c>
      <c r="K409" s="284">
        <f t="shared" si="96"/>
        <v>5456</v>
      </c>
      <c r="L409" s="284">
        <f t="shared" si="97"/>
        <v>201117</v>
      </c>
      <c r="M409" s="284">
        <f t="shared" si="98"/>
        <v>0</v>
      </c>
      <c r="N409" s="284">
        <f t="shared" si="99"/>
        <v>0</v>
      </c>
      <c r="O409" s="284">
        <f t="shared" si="100"/>
        <v>201117</v>
      </c>
      <c r="P409" s="284">
        <f t="shared" si="101"/>
        <v>201117</v>
      </c>
      <c r="Q409" s="284">
        <f t="shared" si="102"/>
        <v>201117</v>
      </c>
      <c r="R409" s="284">
        <f t="shared" si="103"/>
        <v>201117</v>
      </c>
      <c r="S409" s="286">
        <v>0</v>
      </c>
      <c r="T409" s="286">
        <v>0</v>
      </c>
      <c r="U409" s="286">
        <v>20366</v>
      </c>
      <c r="V409" s="286">
        <v>0</v>
      </c>
      <c r="W409" s="286">
        <v>175282</v>
      </c>
      <c r="X409" s="286">
        <v>612</v>
      </c>
      <c r="Y409" s="286">
        <v>0</v>
      </c>
      <c r="Z409" s="286">
        <v>0</v>
      </c>
      <c r="AA409" s="286">
        <v>0</v>
      </c>
      <c r="AB409" s="286">
        <v>0</v>
      </c>
      <c r="AC409" s="286">
        <v>0</v>
      </c>
      <c r="AD409" s="286">
        <v>0</v>
      </c>
      <c r="AE409" s="286">
        <v>0</v>
      </c>
      <c r="AF409" s="286">
        <v>0</v>
      </c>
      <c r="AG409" s="286">
        <v>0</v>
      </c>
      <c r="AH409" s="286">
        <v>0</v>
      </c>
      <c r="AI409" s="286">
        <v>13</v>
      </c>
      <c r="AJ409" s="286">
        <v>0</v>
      </c>
      <c r="BK409" s="286">
        <v>5456</v>
      </c>
      <c r="BL409" s="286">
        <v>0</v>
      </c>
      <c r="BM409" s="286">
        <v>0</v>
      </c>
      <c r="BN409" s="286">
        <v>0</v>
      </c>
      <c r="BO409" s="286">
        <v>0</v>
      </c>
      <c r="BP409" s="286">
        <v>0</v>
      </c>
      <c r="BQ409" s="286">
        <v>0</v>
      </c>
      <c r="BR409" s="286">
        <v>0</v>
      </c>
      <c r="BS409" s="286">
        <v>0</v>
      </c>
      <c r="BT409" s="286">
        <v>0</v>
      </c>
      <c r="BZ409" s="286">
        <v>0</v>
      </c>
      <c r="CA409" s="286">
        <v>0</v>
      </c>
      <c r="CB409" s="286">
        <v>0</v>
      </c>
      <c r="CC409" s="286">
        <v>0</v>
      </c>
      <c r="CD409" s="286">
        <v>0</v>
      </c>
      <c r="CE409" s="286">
        <v>0</v>
      </c>
      <c r="CF409" s="285">
        <v>0</v>
      </c>
      <c r="CG409" s="285">
        <v>0</v>
      </c>
      <c r="CI409" s="286" t="str">
        <f t="shared" si="105"/>
        <v>Large</v>
      </c>
      <c r="CN409"/>
    </row>
    <row r="410" spans="1:92" s="283" customFormat="1" ht="15">
      <c r="A410" s="283" t="s">
        <v>206</v>
      </c>
      <c r="B410" s="209" t="s">
        <v>472</v>
      </c>
      <c r="C410" s="209" t="s">
        <v>77</v>
      </c>
      <c r="D410" s="565">
        <v>2021</v>
      </c>
      <c r="E410" s="284">
        <f t="shared" si="90"/>
        <v>0</v>
      </c>
      <c r="F410" s="284">
        <f t="shared" si="91"/>
        <v>0</v>
      </c>
      <c r="G410" s="284">
        <f t="shared" si="92"/>
        <v>0</v>
      </c>
      <c r="H410" s="284">
        <f t="shared" si="93"/>
        <v>0</v>
      </c>
      <c r="I410" s="284">
        <f t="shared" si="94"/>
        <v>663</v>
      </c>
      <c r="J410" s="284">
        <f t="shared" si="95"/>
        <v>747</v>
      </c>
      <c r="K410" s="284">
        <f t="shared" si="96"/>
        <v>1410</v>
      </c>
      <c r="L410" s="284">
        <f t="shared" si="97"/>
        <v>1410</v>
      </c>
      <c r="M410" s="284">
        <f t="shared" si="98"/>
        <v>0</v>
      </c>
      <c r="N410" s="284">
        <f t="shared" si="99"/>
        <v>0</v>
      </c>
      <c r="O410" s="284">
        <f t="shared" si="100"/>
        <v>1410</v>
      </c>
      <c r="P410" s="284">
        <f t="shared" si="101"/>
        <v>1410</v>
      </c>
      <c r="Q410" s="284">
        <f t="shared" si="102"/>
        <v>1410</v>
      </c>
      <c r="R410" s="284">
        <f t="shared" si="103"/>
        <v>1410</v>
      </c>
      <c r="S410" s="286">
        <v>0</v>
      </c>
      <c r="T410" s="286">
        <v>0</v>
      </c>
      <c r="U410" s="286">
        <v>0</v>
      </c>
      <c r="V410" s="286">
        <v>0</v>
      </c>
      <c r="W410" s="286">
        <v>0</v>
      </c>
      <c r="X410" s="286">
        <v>0</v>
      </c>
      <c r="Y410" s="286">
        <v>0</v>
      </c>
      <c r="Z410" s="286">
        <v>0</v>
      </c>
      <c r="AA410" s="286">
        <v>0</v>
      </c>
      <c r="AB410" s="286">
        <v>0</v>
      </c>
      <c r="AC410" s="286">
        <v>0</v>
      </c>
      <c r="AD410" s="286">
        <v>0</v>
      </c>
      <c r="AE410" s="286">
        <v>0</v>
      </c>
      <c r="AF410" s="286">
        <v>0</v>
      </c>
      <c r="AG410" s="286">
        <v>0</v>
      </c>
      <c r="AH410" s="286">
        <v>0</v>
      </c>
      <c r="AI410" s="286">
        <v>0</v>
      </c>
      <c r="AJ410" s="286">
        <v>0</v>
      </c>
      <c r="BK410" s="286">
        <v>663</v>
      </c>
      <c r="BL410" s="286">
        <v>0</v>
      </c>
      <c r="BM410" s="286">
        <v>0</v>
      </c>
      <c r="BN410" s="286">
        <v>0</v>
      </c>
      <c r="BO410" s="286">
        <v>747</v>
      </c>
      <c r="BP410" s="286">
        <v>0</v>
      </c>
      <c r="BQ410" s="286">
        <v>0</v>
      </c>
      <c r="BR410" s="286">
        <v>0</v>
      </c>
      <c r="BS410" s="286">
        <v>0</v>
      </c>
      <c r="BT410" s="286">
        <v>0</v>
      </c>
      <c r="BZ410" s="286">
        <v>0</v>
      </c>
      <c r="CA410" s="286">
        <v>0</v>
      </c>
      <c r="CB410" s="286">
        <v>0</v>
      </c>
      <c r="CC410" s="286">
        <v>0</v>
      </c>
      <c r="CD410" s="286">
        <v>0</v>
      </c>
      <c r="CE410" s="286">
        <v>0</v>
      </c>
      <c r="CF410" s="285">
        <v>0</v>
      </c>
      <c r="CG410" s="285">
        <v>0</v>
      </c>
      <c r="CI410" s="286" t="str">
        <f t="shared" si="105"/>
        <v>Small</v>
      </c>
      <c r="CN410"/>
    </row>
    <row r="411" spans="1:92" s="283" customFormat="1" ht="15">
      <c r="A411" s="283" t="s">
        <v>161</v>
      </c>
      <c r="B411" s="209" t="s">
        <v>370</v>
      </c>
      <c r="C411" s="209" t="s">
        <v>77</v>
      </c>
      <c r="D411" s="565">
        <v>2021</v>
      </c>
      <c r="E411" s="284">
        <f t="shared" si="90"/>
        <v>0</v>
      </c>
      <c r="F411" s="284">
        <f t="shared" si="91"/>
        <v>0</v>
      </c>
      <c r="G411" s="284">
        <f t="shared" si="92"/>
        <v>0</v>
      </c>
      <c r="H411" s="284">
        <f t="shared" si="93"/>
        <v>0</v>
      </c>
      <c r="I411" s="284">
        <f t="shared" si="94"/>
        <v>0</v>
      </c>
      <c r="J411" s="284">
        <f t="shared" si="95"/>
        <v>291049</v>
      </c>
      <c r="K411" s="284">
        <f t="shared" si="96"/>
        <v>291049</v>
      </c>
      <c r="L411" s="284">
        <f t="shared" si="97"/>
        <v>291049</v>
      </c>
      <c r="M411" s="284">
        <f t="shared" si="98"/>
        <v>5824</v>
      </c>
      <c r="N411" s="284">
        <f t="shared" si="99"/>
        <v>5824</v>
      </c>
      <c r="O411" s="284">
        <f t="shared" si="100"/>
        <v>296873</v>
      </c>
      <c r="P411" s="284">
        <f t="shared" si="101"/>
        <v>291049</v>
      </c>
      <c r="Q411" s="284">
        <f t="shared" si="102"/>
        <v>296873</v>
      </c>
      <c r="R411" s="284">
        <f t="shared" si="103"/>
        <v>296873</v>
      </c>
      <c r="S411" s="286">
        <v>0</v>
      </c>
      <c r="T411" s="286">
        <v>0</v>
      </c>
      <c r="U411" s="286">
        <v>0</v>
      </c>
      <c r="V411" s="286">
        <v>0</v>
      </c>
      <c r="W411" s="286">
        <v>0</v>
      </c>
      <c r="X411" s="286">
        <v>0</v>
      </c>
      <c r="Y411" s="286">
        <v>0</v>
      </c>
      <c r="Z411" s="286">
        <v>0</v>
      </c>
      <c r="AA411" s="286">
        <v>0</v>
      </c>
      <c r="AB411" s="286">
        <v>0</v>
      </c>
      <c r="AC411" s="286">
        <v>0</v>
      </c>
      <c r="AD411" s="286">
        <v>0</v>
      </c>
      <c r="AE411" s="286">
        <v>0</v>
      </c>
      <c r="AF411" s="286">
        <v>0</v>
      </c>
      <c r="AG411" s="286">
        <v>0</v>
      </c>
      <c r="AH411" s="286">
        <v>0</v>
      </c>
      <c r="AI411" s="286">
        <v>0</v>
      </c>
      <c r="AJ411" s="286">
        <v>0</v>
      </c>
      <c r="BK411" s="286">
        <v>0</v>
      </c>
      <c r="BL411" s="286">
        <v>0</v>
      </c>
      <c r="BM411" s="286">
        <v>0</v>
      </c>
      <c r="BN411" s="286">
        <v>0</v>
      </c>
      <c r="BO411" s="286">
        <v>291049</v>
      </c>
      <c r="BP411" s="286">
        <v>0</v>
      </c>
      <c r="BQ411" s="286">
        <v>0</v>
      </c>
      <c r="BR411" s="286">
        <v>0</v>
      </c>
      <c r="BS411" s="286">
        <v>0</v>
      </c>
      <c r="BT411" s="286">
        <v>0</v>
      </c>
      <c r="BZ411" s="286">
        <v>5824</v>
      </c>
      <c r="CA411" s="286">
        <v>0</v>
      </c>
      <c r="CB411" s="286">
        <v>0</v>
      </c>
      <c r="CC411" s="286">
        <v>0</v>
      </c>
      <c r="CD411" s="286">
        <v>0</v>
      </c>
      <c r="CE411" s="286">
        <v>0</v>
      </c>
      <c r="CF411" s="285">
        <v>0</v>
      </c>
      <c r="CG411" s="285">
        <v>0</v>
      </c>
      <c r="CI411" s="286" t="str">
        <f t="shared" si="105"/>
        <v>Large</v>
      </c>
      <c r="CN411"/>
    </row>
    <row r="412" spans="1:92" s="283" customFormat="1" ht="15">
      <c r="A412" s="283" t="s">
        <v>214</v>
      </c>
      <c r="B412" s="209" t="s">
        <v>371</v>
      </c>
      <c r="C412" s="209" t="s">
        <v>77</v>
      </c>
      <c r="D412" s="565">
        <v>2021</v>
      </c>
      <c r="E412" s="284">
        <f t="shared" si="90"/>
        <v>0</v>
      </c>
      <c r="F412" s="284">
        <f t="shared" si="91"/>
        <v>0</v>
      </c>
      <c r="G412" s="284">
        <f t="shared" si="92"/>
        <v>0</v>
      </c>
      <c r="H412" s="284">
        <f t="shared" si="93"/>
        <v>0</v>
      </c>
      <c r="I412" s="284">
        <f t="shared" si="94"/>
        <v>0</v>
      </c>
      <c r="J412" s="284">
        <f t="shared" si="95"/>
        <v>0</v>
      </c>
      <c r="K412" s="284">
        <f t="shared" si="96"/>
        <v>0</v>
      </c>
      <c r="L412" s="284">
        <f t="shared" si="97"/>
        <v>0</v>
      </c>
      <c r="M412" s="284">
        <f t="shared" si="98"/>
        <v>0</v>
      </c>
      <c r="N412" s="284">
        <f t="shared" si="99"/>
        <v>0</v>
      </c>
      <c r="O412" s="284">
        <f t="shared" si="100"/>
        <v>0</v>
      </c>
      <c r="P412" s="284">
        <f t="shared" si="101"/>
        <v>0</v>
      </c>
      <c r="Q412" s="284">
        <f t="shared" si="102"/>
        <v>0</v>
      </c>
      <c r="R412" s="284">
        <f t="shared" si="103"/>
        <v>0</v>
      </c>
      <c r="S412" s="286">
        <v>0</v>
      </c>
      <c r="T412" s="286">
        <v>0</v>
      </c>
      <c r="U412" s="286">
        <v>0</v>
      </c>
      <c r="V412" s="286">
        <v>0</v>
      </c>
      <c r="W412" s="286">
        <v>0</v>
      </c>
      <c r="X412" s="286">
        <v>0</v>
      </c>
      <c r="Y412" s="286">
        <v>0</v>
      </c>
      <c r="Z412" s="286">
        <v>0</v>
      </c>
      <c r="AA412" s="286">
        <v>0</v>
      </c>
      <c r="AB412" s="286">
        <v>0</v>
      </c>
      <c r="AC412" s="286">
        <v>0</v>
      </c>
      <c r="AD412" s="286">
        <v>0</v>
      </c>
      <c r="AE412" s="286">
        <v>0</v>
      </c>
      <c r="AF412" s="286">
        <v>0</v>
      </c>
      <c r="AG412" s="286">
        <v>0</v>
      </c>
      <c r="AH412" s="286">
        <v>0</v>
      </c>
      <c r="AI412" s="286">
        <v>0</v>
      </c>
      <c r="AJ412" s="286">
        <v>0</v>
      </c>
      <c r="BK412" s="286">
        <v>0</v>
      </c>
      <c r="BL412" s="286">
        <v>0</v>
      </c>
      <c r="BM412" s="286">
        <v>0</v>
      </c>
      <c r="BN412" s="286">
        <v>0</v>
      </c>
      <c r="BO412" s="286">
        <v>0</v>
      </c>
      <c r="BP412" s="286">
        <v>0</v>
      </c>
      <c r="BQ412" s="286">
        <v>0</v>
      </c>
      <c r="BR412" s="286">
        <v>0</v>
      </c>
      <c r="BS412" s="286">
        <v>0</v>
      </c>
      <c r="BT412" s="286">
        <v>0</v>
      </c>
      <c r="BZ412" s="286">
        <v>0</v>
      </c>
      <c r="CA412" s="286">
        <v>0</v>
      </c>
      <c r="CB412" s="286">
        <v>0</v>
      </c>
      <c r="CC412" s="286">
        <v>0</v>
      </c>
      <c r="CD412" s="286">
        <v>0</v>
      </c>
      <c r="CE412" s="286">
        <v>0</v>
      </c>
      <c r="CF412" s="285">
        <v>0</v>
      </c>
      <c r="CG412" s="285">
        <v>0</v>
      </c>
      <c r="CI412" s="286" t="str">
        <f t="shared" si="105"/>
        <v>Small</v>
      </c>
      <c r="CN412"/>
    </row>
    <row r="413" spans="1:92" s="283" customFormat="1" ht="15">
      <c r="A413" s="283" t="s">
        <v>154</v>
      </c>
      <c r="B413" s="209" t="s">
        <v>372</v>
      </c>
      <c r="C413" s="209" t="s">
        <v>77</v>
      </c>
      <c r="D413" s="565">
        <v>2021</v>
      </c>
      <c r="E413" s="284">
        <f t="shared" si="90"/>
        <v>0</v>
      </c>
      <c r="F413" s="284">
        <f t="shared" si="91"/>
        <v>0</v>
      </c>
      <c r="G413" s="284">
        <f t="shared" si="92"/>
        <v>0</v>
      </c>
      <c r="H413" s="284">
        <f t="shared" si="93"/>
        <v>0</v>
      </c>
      <c r="I413" s="284">
        <f t="shared" si="94"/>
        <v>83509</v>
      </c>
      <c r="J413" s="284">
        <f t="shared" si="95"/>
        <v>0</v>
      </c>
      <c r="K413" s="284">
        <f t="shared" si="96"/>
        <v>83509</v>
      </c>
      <c r="L413" s="284">
        <f t="shared" si="97"/>
        <v>83509</v>
      </c>
      <c r="M413" s="284">
        <f t="shared" si="98"/>
        <v>0</v>
      </c>
      <c r="N413" s="284">
        <f t="shared" si="99"/>
        <v>0</v>
      </c>
      <c r="O413" s="284">
        <f t="shared" si="100"/>
        <v>83509</v>
      </c>
      <c r="P413" s="284">
        <f t="shared" si="101"/>
        <v>83509</v>
      </c>
      <c r="Q413" s="284">
        <f t="shared" si="102"/>
        <v>83509</v>
      </c>
      <c r="R413" s="284">
        <f t="shared" si="103"/>
        <v>83509</v>
      </c>
      <c r="S413" s="286">
        <v>0</v>
      </c>
      <c r="T413" s="286">
        <v>0</v>
      </c>
      <c r="U413" s="286">
        <v>0</v>
      </c>
      <c r="V413" s="286">
        <v>0</v>
      </c>
      <c r="W413" s="286">
        <v>0</v>
      </c>
      <c r="X413" s="286">
        <v>0</v>
      </c>
      <c r="Y413" s="286">
        <v>0</v>
      </c>
      <c r="Z413" s="286">
        <v>0</v>
      </c>
      <c r="AA413" s="286">
        <v>0</v>
      </c>
      <c r="AB413" s="286">
        <v>0</v>
      </c>
      <c r="AC413" s="286">
        <v>0</v>
      </c>
      <c r="AD413" s="286">
        <v>0</v>
      </c>
      <c r="AE413" s="286">
        <v>0</v>
      </c>
      <c r="AF413" s="286">
        <v>0</v>
      </c>
      <c r="AG413" s="286">
        <v>0</v>
      </c>
      <c r="AH413" s="286">
        <v>0</v>
      </c>
      <c r="AI413" s="286">
        <v>0</v>
      </c>
      <c r="AJ413" s="286">
        <v>0</v>
      </c>
      <c r="BK413" s="286">
        <v>83509</v>
      </c>
      <c r="BL413" s="286">
        <v>0</v>
      </c>
      <c r="BM413" s="286">
        <v>0</v>
      </c>
      <c r="BN413" s="286">
        <v>0</v>
      </c>
      <c r="BO413" s="286">
        <v>0</v>
      </c>
      <c r="BP413" s="286">
        <v>0</v>
      </c>
      <c r="BQ413" s="286">
        <v>0</v>
      </c>
      <c r="BR413" s="286">
        <v>0</v>
      </c>
      <c r="BS413" s="286">
        <v>0</v>
      </c>
      <c r="BT413" s="286">
        <v>0</v>
      </c>
      <c r="BZ413" s="286">
        <v>0</v>
      </c>
      <c r="CA413" s="286">
        <v>0</v>
      </c>
      <c r="CB413" s="286">
        <v>0</v>
      </c>
      <c r="CC413" s="286">
        <v>0</v>
      </c>
      <c r="CD413" s="286">
        <v>0</v>
      </c>
      <c r="CE413" s="286">
        <v>0</v>
      </c>
      <c r="CF413" s="285">
        <v>0</v>
      </c>
      <c r="CG413" s="285">
        <v>0</v>
      </c>
      <c r="CI413" s="286" t="str">
        <f t="shared" si="105"/>
        <v>Small</v>
      </c>
      <c r="CN413"/>
    </row>
    <row r="414" spans="1:92" s="283" customFormat="1" ht="15">
      <c r="A414" s="283" t="s">
        <v>145</v>
      </c>
      <c r="B414" s="209" t="s">
        <v>375</v>
      </c>
      <c r="C414" s="209" t="s">
        <v>77</v>
      </c>
      <c r="D414" s="565">
        <v>2021</v>
      </c>
      <c r="E414" s="284">
        <f t="shared" si="90"/>
        <v>0</v>
      </c>
      <c r="F414" s="284">
        <f t="shared" si="91"/>
        <v>0</v>
      </c>
      <c r="G414" s="284">
        <f t="shared" si="92"/>
        <v>0</v>
      </c>
      <c r="H414" s="284">
        <f t="shared" si="93"/>
        <v>0</v>
      </c>
      <c r="I414" s="284">
        <f t="shared" si="94"/>
        <v>0</v>
      </c>
      <c r="J414" s="284">
        <f t="shared" si="95"/>
        <v>0</v>
      </c>
      <c r="K414" s="284">
        <f t="shared" si="96"/>
        <v>0</v>
      </c>
      <c r="L414" s="284">
        <f t="shared" si="97"/>
        <v>0</v>
      </c>
      <c r="M414" s="284">
        <f t="shared" si="98"/>
        <v>0</v>
      </c>
      <c r="N414" s="284">
        <f t="shared" si="99"/>
        <v>83737</v>
      </c>
      <c r="O414" s="284">
        <f t="shared" si="100"/>
        <v>83737</v>
      </c>
      <c r="P414" s="284">
        <f t="shared" si="101"/>
        <v>0</v>
      </c>
      <c r="Q414" s="284">
        <f t="shared" si="102"/>
        <v>83737</v>
      </c>
      <c r="R414" s="284">
        <f t="shared" si="103"/>
        <v>83737</v>
      </c>
      <c r="S414" s="286">
        <v>0</v>
      </c>
      <c r="T414" s="286">
        <v>0</v>
      </c>
      <c r="U414" s="286">
        <v>0</v>
      </c>
      <c r="V414" s="286">
        <v>0</v>
      </c>
      <c r="W414" s="286">
        <v>0</v>
      </c>
      <c r="X414" s="286">
        <v>0</v>
      </c>
      <c r="Y414" s="286">
        <v>0</v>
      </c>
      <c r="Z414" s="286">
        <v>0</v>
      </c>
      <c r="AA414" s="286">
        <v>0</v>
      </c>
      <c r="AB414" s="286">
        <v>0</v>
      </c>
      <c r="AC414" s="286">
        <v>0</v>
      </c>
      <c r="AD414" s="286">
        <v>0</v>
      </c>
      <c r="AE414" s="286">
        <v>0</v>
      </c>
      <c r="AF414" s="286">
        <v>0</v>
      </c>
      <c r="AG414" s="286">
        <v>0</v>
      </c>
      <c r="AH414" s="286">
        <v>0</v>
      </c>
      <c r="AI414" s="286">
        <v>0</v>
      </c>
      <c r="AJ414" s="286">
        <v>0</v>
      </c>
      <c r="BK414" s="286">
        <v>0</v>
      </c>
      <c r="BL414" s="286">
        <v>0</v>
      </c>
      <c r="BM414" s="286">
        <v>0</v>
      </c>
      <c r="BN414" s="286">
        <v>0</v>
      </c>
      <c r="BO414" s="286">
        <v>0</v>
      </c>
      <c r="BP414" s="286">
        <v>0</v>
      </c>
      <c r="BQ414" s="286">
        <v>0</v>
      </c>
      <c r="BR414" s="286">
        <v>0</v>
      </c>
      <c r="BS414" s="286">
        <v>0</v>
      </c>
      <c r="BT414" s="286">
        <v>0</v>
      </c>
      <c r="BZ414" s="286">
        <v>0</v>
      </c>
      <c r="CA414" s="286">
        <v>0</v>
      </c>
      <c r="CB414" s="286">
        <v>83737</v>
      </c>
      <c r="CC414" s="286">
        <v>0</v>
      </c>
      <c r="CD414" s="286">
        <v>0</v>
      </c>
      <c r="CE414" s="286">
        <v>0</v>
      </c>
      <c r="CF414" s="285">
        <v>0</v>
      </c>
      <c r="CG414" s="285">
        <v>0</v>
      </c>
      <c r="CI414" s="286" t="str">
        <f t="shared" si="105"/>
        <v>Small</v>
      </c>
      <c r="CN414"/>
    </row>
    <row r="415" spans="1:92" s="283" customFormat="1" ht="15">
      <c r="A415" s="283" t="s">
        <v>240</v>
      </c>
      <c r="B415" s="209" t="s">
        <v>509</v>
      </c>
      <c r="C415" s="209" t="s">
        <v>77</v>
      </c>
      <c r="D415" s="565">
        <v>2021</v>
      </c>
      <c r="E415" s="284">
        <f t="shared" si="90"/>
        <v>0</v>
      </c>
      <c r="F415" s="284">
        <f t="shared" si="91"/>
        <v>0</v>
      </c>
      <c r="G415" s="284">
        <f t="shared" si="92"/>
        <v>0</v>
      </c>
      <c r="H415" s="284">
        <f t="shared" si="93"/>
        <v>0</v>
      </c>
      <c r="I415" s="284">
        <f t="shared" si="94"/>
        <v>0</v>
      </c>
      <c r="J415" s="284">
        <f t="shared" si="95"/>
        <v>0</v>
      </c>
      <c r="K415" s="284">
        <f t="shared" si="96"/>
        <v>0</v>
      </c>
      <c r="L415" s="284">
        <f t="shared" si="97"/>
        <v>0</v>
      </c>
      <c r="M415" s="284">
        <f t="shared" si="98"/>
        <v>0</v>
      </c>
      <c r="N415" s="284">
        <f t="shared" si="99"/>
        <v>5125</v>
      </c>
      <c r="O415" s="284">
        <f t="shared" si="100"/>
        <v>5125</v>
      </c>
      <c r="P415" s="284">
        <f t="shared" si="101"/>
        <v>0</v>
      </c>
      <c r="Q415" s="284">
        <f t="shared" si="102"/>
        <v>5125</v>
      </c>
      <c r="R415" s="284">
        <f t="shared" si="103"/>
        <v>5125</v>
      </c>
      <c r="S415" s="286">
        <v>0</v>
      </c>
      <c r="T415" s="286">
        <v>0</v>
      </c>
      <c r="U415" s="286">
        <v>0</v>
      </c>
      <c r="V415" s="286">
        <v>0</v>
      </c>
      <c r="W415" s="286">
        <v>0</v>
      </c>
      <c r="X415" s="286">
        <v>0</v>
      </c>
      <c r="Y415" s="286">
        <v>0</v>
      </c>
      <c r="Z415" s="286">
        <v>0</v>
      </c>
      <c r="AA415" s="286">
        <v>0</v>
      </c>
      <c r="AB415" s="286">
        <v>0</v>
      </c>
      <c r="AC415" s="286">
        <v>0</v>
      </c>
      <c r="AD415" s="286">
        <v>0</v>
      </c>
      <c r="AE415" s="286">
        <v>0</v>
      </c>
      <c r="AF415" s="286">
        <v>0</v>
      </c>
      <c r="AG415" s="286">
        <v>0</v>
      </c>
      <c r="AH415" s="286">
        <v>0</v>
      </c>
      <c r="AI415" s="286">
        <v>0</v>
      </c>
      <c r="AJ415" s="286">
        <v>0</v>
      </c>
      <c r="BK415" s="286">
        <v>0</v>
      </c>
      <c r="BL415" s="286">
        <v>0</v>
      </c>
      <c r="BM415" s="286">
        <v>0</v>
      </c>
      <c r="BN415" s="286">
        <v>0</v>
      </c>
      <c r="BO415" s="286">
        <v>0</v>
      </c>
      <c r="BP415" s="286">
        <v>0</v>
      </c>
      <c r="BQ415" s="286">
        <v>0</v>
      </c>
      <c r="BR415" s="286">
        <v>0</v>
      </c>
      <c r="BS415" s="286">
        <v>0</v>
      </c>
      <c r="BT415" s="286">
        <v>0</v>
      </c>
      <c r="BZ415" s="286">
        <v>0</v>
      </c>
      <c r="CA415" s="286">
        <v>0</v>
      </c>
      <c r="CB415" s="286">
        <v>5125</v>
      </c>
      <c r="CC415" s="286">
        <v>0</v>
      </c>
      <c r="CD415" s="286">
        <v>0</v>
      </c>
      <c r="CE415" s="286">
        <v>0</v>
      </c>
      <c r="CF415" s="285">
        <v>0</v>
      </c>
      <c r="CG415" s="285">
        <v>0</v>
      </c>
      <c r="CI415" s="286" t="str">
        <f t="shared" si="105"/>
        <v>Small</v>
      </c>
      <c r="CN415"/>
    </row>
    <row r="416" spans="1:92" s="283" customFormat="1" ht="15">
      <c r="A416" s="283" t="s">
        <v>135</v>
      </c>
      <c r="B416" s="209" t="s">
        <v>442</v>
      </c>
      <c r="C416" s="209" t="s">
        <v>77</v>
      </c>
      <c r="D416" s="565">
        <v>2021</v>
      </c>
      <c r="E416" s="284">
        <f t="shared" si="90"/>
        <v>0</v>
      </c>
      <c r="F416" s="284">
        <f t="shared" si="91"/>
        <v>0</v>
      </c>
      <c r="G416" s="284">
        <f t="shared" si="92"/>
        <v>0</v>
      </c>
      <c r="H416" s="284">
        <f t="shared" si="93"/>
        <v>0</v>
      </c>
      <c r="I416" s="284">
        <f t="shared" si="94"/>
        <v>105973</v>
      </c>
      <c r="J416" s="284">
        <f t="shared" si="95"/>
        <v>0</v>
      </c>
      <c r="K416" s="284">
        <f t="shared" si="96"/>
        <v>105973</v>
      </c>
      <c r="L416" s="284">
        <f t="shared" si="97"/>
        <v>105973</v>
      </c>
      <c r="M416" s="284">
        <f t="shared" si="98"/>
        <v>385732</v>
      </c>
      <c r="N416" s="284">
        <f t="shared" si="99"/>
        <v>385732</v>
      </c>
      <c r="O416" s="284">
        <f t="shared" si="100"/>
        <v>491705</v>
      </c>
      <c r="P416" s="284">
        <f t="shared" si="101"/>
        <v>105973</v>
      </c>
      <c r="Q416" s="284">
        <f t="shared" si="102"/>
        <v>491705</v>
      </c>
      <c r="R416" s="284">
        <f t="shared" si="103"/>
        <v>491705</v>
      </c>
      <c r="S416" s="286">
        <v>0</v>
      </c>
      <c r="T416" s="286">
        <v>0</v>
      </c>
      <c r="U416" s="286">
        <v>0</v>
      </c>
      <c r="V416" s="286">
        <v>0</v>
      </c>
      <c r="W416" s="286">
        <v>0</v>
      </c>
      <c r="X416" s="286">
        <v>0</v>
      </c>
      <c r="Y416" s="286">
        <v>0</v>
      </c>
      <c r="Z416" s="286">
        <v>0</v>
      </c>
      <c r="AA416" s="286">
        <v>0</v>
      </c>
      <c r="AB416" s="286">
        <v>0</v>
      </c>
      <c r="AC416" s="286">
        <v>0</v>
      </c>
      <c r="AD416" s="286">
        <v>0</v>
      </c>
      <c r="AE416" s="286">
        <v>0</v>
      </c>
      <c r="AF416" s="286">
        <v>0</v>
      </c>
      <c r="AG416" s="286">
        <v>0</v>
      </c>
      <c r="AH416" s="286">
        <v>0</v>
      </c>
      <c r="AI416" s="286">
        <v>0</v>
      </c>
      <c r="AJ416" s="286">
        <v>0</v>
      </c>
      <c r="BK416" s="286">
        <v>105973</v>
      </c>
      <c r="BL416" s="286">
        <v>0</v>
      </c>
      <c r="BM416" s="286">
        <v>0</v>
      </c>
      <c r="BN416" s="286">
        <v>0</v>
      </c>
      <c r="BO416" s="286">
        <v>0</v>
      </c>
      <c r="BP416" s="286">
        <v>0</v>
      </c>
      <c r="BQ416" s="286">
        <v>0</v>
      </c>
      <c r="BR416" s="286">
        <v>0</v>
      </c>
      <c r="BS416" s="286">
        <v>0</v>
      </c>
      <c r="BT416" s="286">
        <v>0</v>
      </c>
      <c r="BZ416" s="286">
        <v>385732</v>
      </c>
      <c r="CA416" s="286">
        <v>0</v>
      </c>
      <c r="CB416" s="286">
        <v>0</v>
      </c>
      <c r="CC416" s="286">
        <v>0</v>
      </c>
      <c r="CD416" s="286">
        <v>0</v>
      </c>
      <c r="CE416" s="286">
        <v>0</v>
      </c>
      <c r="CF416" s="285">
        <v>0</v>
      </c>
      <c r="CG416" s="285">
        <v>0</v>
      </c>
      <c r="CI416" s="286" t="str">
        <f t="shared" si="105"/>
        <v>Large</v>
      </c>
      <c r="CN416"/>
    </row>
    <row r="417" spans="1:92" s="283" customFormat="1" ht="15">
      <c r="A417" s="283" t="s">
        <v>185</v>
      </c>
      <c r="B417" s="209" t="s">
        <v>185</v>
      </c>
      <c r="C417" s="209" t="s">
        <v>77</v>
      </c>
      <c r="D417" s="565">
        <v>2021</v>
      </c>
      <c r="E417" s="284">
        <f t="shared" si="90"/>
        <v>0</v>
      </c>
      <c r="F417" s="284">
        <f t="shared" si="91"/>
        <v>0</v>
      </c>
      <c r="G417" s="284">
        <f t="shared" si="92"/>
        <v>0</v>
      </c>
      <c r="H417" s="284">
        <f t="shared" si="93"/>
        <v>0</v>
      </c>
      <c r="I417" s="284">
        <f t="shared" si="94"/>
        <v>5799</v>
      </c>
      <c r="J417" s="284">
        <f t="shared" si="95"/>
        <v>0</v>
      </c>
      <c r="K417" s="284">
        <f t="shared" si="96"/>
        <v>5799</v>
      </c>
      <c r="L417" s="284">
        <f t="shared" si="97"/>
        <v>5799</v>
      </c>
      <c r="M417" s="284">
        <f t="shared" si="98"/>
        <v>0</v>
      </c>
      <c r="N417" s="284">
        <f t="shared" si="99"/>
        <v>0</v>
      </c>
      <c r="O417" s="284">
        <f t="shared" si="100"/>
        <v>5799</v>
      </c>
      <c r="P417" s="284">
        <f t="shared" si="101"/>
        <v>5799</v>
      </c>
      <c r="Q417" s="284">
        <f t="shared" si="102"/>
        <v>5799</v>
      </c>
      <c r="R417" s="284">
        <f t="shared" si="103"/>
        <v>5799</v>
      </c>
      <c r="S417" s="286">
        <v>0</v>
      </c>
      <c r="T417" s="286">
        <v>0</v>
      </c>
      <c r="U417" s="286">
        <v>0</v>
      </c>
      <c r="V417" s="286">
        <v>0</v>
      </c>
      <c r="W417" s="286">
        <v>0</v>
      </c>
      <c r="X417" s="286">
        <v>0</v>
      </c>
      <c r="Y417" s="286">
        <v>0</v>
      </c>
      <c r="Z417" s="286">
        <v>0</v>
      </c>
      <c r="AA417" s="286">
        <v>0</v>
      </c>
      <c r="AB417" s="286">
        <v>0</v>
      </c>
      <c r="AC417" s="286">
        <v>0</v>
      </c>
      <c r="AD417" s="286">
        <v>0</v>
      </c>
      <c r="AE417" s="286">
        <v>0</v>
      </c>
      <c r="AF417" s="286">
        <v>0</v>
      </c>
      <c r="AG417" s="286">
        <v>0</v>
      </c>
      <c r="AH417" s="286">
        <v>0</v>
      </c>
      <c r="AI417" s="286">
        <v>0</v>
      </c>
      <c r="AJ417" s="286">
        <v>0</v>
      </c>
      <c r="BK417" s="286">
        <v>5799</v>
      </c>
      <c r="BL417" s="286">
        <v>0</v>
      </c>
      <c r="BM417" s="286">
        <v>0</v>
      </c>
      <c r="BN417" s="286">
        <v>0</v>
      </c>
      <c r="BO417" s="286">
        <v>0</v>
      </c>
      <c r="BP417" s="286">
        <v>0</v>
      </c>
      <c r="BQ417" s="286">
        <v>0</v>
      </c>
      <c r="BR417" s="286">
        <v>0</v>
      </c>
      <c r="BS417" s="286">
        <v>0</v>
      </c>
      <c r="BT417" s="286">
        <v>0</v>
      </c>
      <c r="BZ417" s="286">
        <v>0</v>
      </c>
      <c r="CA417" s="286">
        <v>0</v>
      </c>
      <c r="CB417" s="286">
        <v>0</v>
      </c>
      <c r="CC417" s="286">
        <v>0</v>
      </c>
      <c r="CD417" s="286">
        <v>0</v>
      </c>
      <c r="CE417" s="286">
        <v>0</v>
      </c>
      <c r="CF417" s="285">
        <v>0</v>
      </c>
      <c r="CG417" s="285">
        <v>0</v>
      </c>
      <c r="CI417" s="286" t="str">
        <f t="shared" si="105"/>
        <v>Small</v>
      </c>
      <c r="CN417"/>
    </row>
    <row r="418" spans="1:92" s="283" customFormat="1" ht="15">
      <c r="A418" s="283" t="s">
        <v>196</v>
      </c>
      <c r="B418" s="209" t="s">
        <v>378</v>
      </c>
      <c r="C418" s="209" t="s">
        <v>77</v>
      </c>
      <c r="D418" s="565">
        <v>2021</v>
      </c>
      <c r="E418" s="284">
        <f t="shared" si="90"/>
        <v>0</v>
      </c>
      <c r="F418" s="284">
        <f t="shared" si="91"/>
        <v>0</v>
      </c>
      <c r="G418" s="284">
        <f t="shared" si="92"/>
        <v>0</v>
      </c>
      <c r="H418" s="284">
        <f t="shared" si="93"/>
        <v>0</v>
      </c>
      <c r="I418" s="284">
        <f t="shared" si="94"/>
        <v>633</v>
      </c>
      <c r="J418" s="284">
        <f t="shared" si="95"/>
        <v>0</v>
      </c>
      <c r="K418" s="284">
        <f t="shared" si="96"/>
        <v>633</v>
      </c>
      <c r="L418" s="284">
        <f t="shared" si="97"/>
        <v>633</v>
      </c>
      <c r="M418" s="284">
        <f t="shared" si="98"/>
        <v>0</v>
      </c>
      <c r="N418" s="284">
        <f t="shared" si="99"/>
        <v>0</v>
      </c>
      <c r="O418" s="284">
        <f t="shared" si="100"/>
        <v>633</v>
      </c>
      <c r="P418" s="284">
        <f t="shared" si="101"/>
        <v>633</v>
      </c>
      <c r="Q418" s="284">
        <f t="shared" si="102"/>
        <v>633</v>
      </c>
      <c r="R418" s="284">
        <f t="shared" si="103"/>
        <v>633</v>
      </c>
      <c r="S418" s="286">
        <v>0</v>
      </c>
      <c r="T418" s="286">
        <v>0</v>
      </c>
      <c r="U418" s="286">
        <v>0</v>
      </c>
      <c r="V418" s="286">
        <v>0</v>
      </c>
      <c r="W418" s="286">
        <v>0</v>
      </c>
      <c r="X418" s="286">
        <v>0</v>
      </c>
      <c r="Y418" s="286">
        <v>0</v>
      </c>
      <c r="Z418" s="286">
        <v>0</v>
      </c>
      <c r="AA418" s="286">
        <v>0</v>
      </c>
      <c r="AB418" s="286">
        <v>0</v>
      </c>
      <c r="AC418" s="286">
        <v>0</v>
      </c>
      <c r="AD418" s="286">
        <v>0</v>
      </c>
      <c r="AE418" s="286">
        <v>0</v>
      </c>
      <c r="AF418" s="286">
        <v>0</v>
      </c>
      <c r="AG418" s="286">
        <v>0</v>
      </c>
      <c r="AH418" s="286">
        <v>0</v>
      </c>
      <c r="AI418" s="286">
        <v>0</v>
      </c>
      <c r="AJ418" s="286">
        <v>0</v>
      </c>
      <c r="BK418" s="286">
        <v>633</v>
      </c>
      <c r="BL418" s="286">
        <v>0</v>
      </c>
      <c r="BM418" s="286">
        <v>0</v>
      </c>
      <c r="BN418" s="286">
        <v>0</v>
      </c>
      <c r="BO418" s="286">
        <v>0</v>
      </c>
      <c r="BP418" s="286">
        <v>0</v>
      </c>
      <c r="BQ418" s="286">
        <v>0</v>
      </c>
      <c r="BR418" s="286">
        <v>0</v>
      </c>
      <c r="BS418" s="286">
        <v>0</v>
      </c>
      <c r="BT418" s="286">
        <v>0</v>
      </c>
      <c r="BZ418" s="286">
        <v>0</v>
      </c>
      <c r="CA418" s="286">
        <v>0</v>
      </c>
      <c r="CB418" s="286">
        <v>0</v>
      </c>
      <c r="CC418" s="286">
        <v>0</v>
      </c>
      <c r="CD418" s="286">
        <v>0</v>
      </c>
      <c r="CE418" s="286">
        <v>0</v>
      </c>
      <c r="CF418" s="285">
        <v>0</v>
      </c>
      <c r="CG418" s="285">
        <v>0</v>
      </c>
      <c r="CI418" s="286" t="str">
        <f t="shared" si="105"/>
        <v>Small</v>
      </c>
      <c r="CN418"/>
    </row>
    <row r="419" spans="1:92" s="283" customFormat="1" ht="15">
      <c r="A419" s="283" t="s">
        <v>188</v>
      </c>
      <c r="B419" s="209" t="s">
        <v>391</v>
      </c>
      <c r="C419" s="209" t="s">
        <v>77</v>
      </c>
      <c r="D419" s="565">
        <v>2021</v>
      </c>
      <c r="E419" s="284">
        <f t="shared" si="90"/>
        <v>0</v>
      </c>
      <c r="F419" s="284">
        <f t="shared" si="91"/>
        <v>0</v>
      </c>
      <c r="G419" s="284">
        <f t="shared" si="92"/>
        <v>0</v>
      </c>
      <c r="H419" s="284">
        <f t="shared" si="93"/>
        <v>0</v>
      </c>
      <c r="I419" s="284">
        <f t="shared" si="94"/>
        <v>0</v>
      </c>
      <c r="J419" s="284">
        <f t="shared" si="95"/>
        <v>0</v>
      </c>
      <c r="K419" s="284">
        <f t="shared" si="96"/>
        <v>0</v>
      </c>
      <c r="L419" s="284">
        <f t="shared" si="97"/>
        <v>0</v>
      </c>
      <c r="M419" s="284">
        <f t="shared" si="98"/>
        <v>0</v>
      </c>
      <c r="N419" s="284">
        <f t="shared" si="99"/>
        <v>49062</v>
      </c>
      <c r="O419" s="284">
        <f t="shared" si="100"/>
        <v>49062</v>
      </c>
      <c r="P419" s="284">
        <f t="shared" si="101"/>
        <v>0</v>
      </c>
      <c r="Q419" s="284">
        <f t="shared" si="102"/>
        <v>49062</v>
      </c>
      <c r="R419" s="284">
        <f t="shared" si="103"/>
        <v>49062</v>
      </c>
      <c r="S419" s="286">
        <v>0</v>
      </c>
      <c r="T419" s="286">
        <v>0</v>
      </c>
      <c r="U419" s="286">
        <v>0</v>
      </c>
      <c r="V419" s="286">
        <v>0</v>
      </c>
      <c r="W419" s="286">
        <v>0</v>
      </c>
      <c r="X419" s="286">
        <v>0</v>
      </c>
      <c r="Y419" s="286">
        <v>0</v>
      </c>
      <c r="Z419" s="286">
        <v>0</v>
      </c>
      <c r="AA419" s="286">
        <v>0</v>
      </c>
      <c r="AB419" s="286">
        <v>0</v>
      </c>
      <c r="AC419" s="286">
        <v>0</v>
      </c>
      <c r="AD419" s="286">
        <v>0</v>
      </c>
      <c r="AE419" s="286">
        <v>0</v>
      </c>
      <c r="AF419" s="286">
        <v>0</v>
      </c>
      <c r="AG419" s="286">
        <v>0</v>
      </c>
      <c r="AH419" s="286">
        <v>0</v>
      </c>
      <c r="AI419" s="286">
        <v>0</v>
      </c>
      <c r="AJ419" s="286">
        <v>0</v>
      </c>
      <c r="BK419" s="286">
        <v>0</v>
      </c>
      <c r="BL419" s="286">
        <v>0</v>
      </c>
      <c r="BM419" s="286">
        <v>0</v>
      </c>
      <c r="BN419" s="286">
        <v>0</v>
      </c>
      <c r="BO419" s="286">
        <v>0</v>
      </c>
      <c r="BP419" s="286">
        <v>0</v>
      </c>
      <c r="BQ419" s="286">
        <v>0</v>
      </c>
      <c r="BR419" s="286">
        <v>0</v>
      </c>
      <c r="BS419" s="286">
        <v>0</v>
      </c>
      <c r="BT419" s="286">
        <v>0</v>
      </c>
      <c r="BZ419" s="286">
        <v>0</v>
      </c>
      <c r="CA419" s="286">
        <v>0</v>
      </c>
      <c r="CB419" s="286">
        <v>49062</v>
      </c>
      <c r="CC419" s="286">
        <v>0</v>
      </c>
      <c r="CD419" s="286">
        <v>0</v>
      </c>
      <c r="CE419" s="286">
        <v>0</v>
      </c>
      <c r="CF419" s="285">
        <v>0</v>
      </c>
      <c r="CG419" s="285">
        <v>0</v>
      </c>
      <c r="CI419" s="286" t="str">
        <f t="shared" si="105"/>
        <v>Small</v>
      </c>
      <c r="CN419"/>
    </row>
    <row r="420" spans="1:92" s="283" customFormat="1" ht="15">
      <c r="A420" s="287" t="s">
        <v>129</v>
      </c>
      <c r="B420" s="209" t="s">
        <v>420</v>
      </c>
      <c r="C420" s="209" t="s">
        <v>77</v>
      </c>
      <c r="D420" s="565">
        <v>2021</v>
      </c>
      <c r="E420" s="284">
        <f t="shared" si="90"/>
        <v>142083</v>
      </c>
      <c r="F420" s="284">
        <f t="shared" si="91"/>
        <v>433082</v>
      </c>
      <c r="G420" s="284">
        <f t="shared" si="92"/>
        <v>1255221</v>
      </c>
      <c r="H420" s="284">
        <f t="shared" si="93"/>
        <v>1830386</v>
      </c>
      <c r="I420" s="284">
        <f t="shared" si="94"/>
        <v>141832</v>
      </c>
      <c r="J420" s="284">
        <f t="shared" si="95"/>
        <v>0</v>
      </c>
      <c r="K420" s="284">
        <f t="shared" si="96"/>
        <v>141832</v>
      </c>
      <c r="L420" s="284">
        <f t="shared" si="97"/>
        <v>1972218</v>
      </c>
      <c r="M420" s="284">
        <f t="shared" si="98"/>
        <v>272188</v>
      </c>
      <c r="N420" s="284">
        <f t="shared" si="99"/>
        <v>762182</v>
      </c>
      <c r="O420" s="284">
        <f t="shared" si="100"/>
        <v>2734400</v>
      </c>
      <c r="P420" s="284">
        <f t="shared" si="101"/>
        <v>1972218</v>
      </c>
      <c r="Q420" s="284">
        <f t="shared" si="102"/>
        <v>2734400</v>
      </c>
      <c r="R420" s="284">
        <f t="shared" si="103"/>
        <v>3000801</v>
      </c>
      <c r="S420" s="286">
        <v>46496</v>
      </c>
      <c r="T420" s="286">
        <v>279</v>
      </c>
      <c r="U420" s="286">
        <v>59069</v>
      </c>
      <c r="V420" s="286">
        <v>0</v>
      </c>
      <c r="W420" s="286">
        <v>650245</v>
      </c>
      <c r="X420" s="286">
        <v>46424</v>
      </c>
      <c r="Y420" s="286">
        <v>95587</v>
      </c>
      <c r="Z420" s="286">
        <v>12365</v>
      </c>
      <c r="AA420" s="286">
        <v>374013</v>
      </c>
      <c r="AB420" s="286">
        <v>0</v>
      </c>
      <c r="AC420" s="286">
        <v>600580</v>
      </c>
      <c r="AD420" s="286">
        <v>26159</v>
      </c>
      <c r="AE420" s="286">
        <v>0</v>
      </c>
      <c r="AF420" s="286">
        <v>0</v>
      </c>
      <c r="AG420" s="286">
        <v>0</v>
      </c>
      <c r="AH420" s="286">
        <v>0</v>
      </c>
      <c r="AI420" s="286">
        <v>4396</v>
      </c>
      <c r="AJ420" s="286">
        <v>9</v>
      </c>
      <c r="BK420" s="286">
        <v>141198</v>
      </c>
      <c r="BL420" s="286">
        <v>0</v>
      </c>
      <c r="BM420" s="286">
        <v>634</v>
      </c>
      <c r="BN420" s="286">
        <v>0</v>
      </c>
      <c r="BO420" s="286">
        <v>0</v>
      </c>
      <c r="BP420" s="286">
        <v>0</v>
      </c>
      <c r="BQ420" s="286">
        <v>0</v>
      </c>
      <c r="BR420" s="286">
        <v>0</v>
      </c>
      <c r="BS420" s="286">
        <v>0</v>
      </c>
      <c r="BT420" s="286">
        <v>0</v>
      </c>
      <c r="BZ420" s="286">
        <v>272188</v>
      </c>
      <c r="CA420" s="286">
        <v>0</v>
      </c>
      <c r="CB420" s="286">
        <v>489994</v>
      </c>
      <c r="CC420" s="286">
        <v>0</v>
      </c>
      <c r="CD420" s="286">
        <v>0</v>
      </c>
      <c r="CE420" s="286">
        <v>0</v>
      </c>
      <c r="CF420" s="285">
        <v>266401</v>
      </c>
      <c r="CG420" s="285">
        <v>0</v>
      </c>
      <c r="CI420" s="286" t="str">
        <f t="shared" si="105"/>
        <v>Large</v>
      </c>
      <c r="CN420"/>
    </row>
    <row r="421" spans="1:92" s="283" customFormat="1" ht="15">
      <c r="A421" s="287" t="s">
        <v>129</v>
      </c>
      <c r="B421" s="209" t="s">
        <v>424</v>
      </c>
      <c r="C421" s="209" t="s">
        <v>77</v>
      </c>
      <c r="D421" s="565">
        <v>2021</v>
      </c>
      <c r="E421" s="284">
        <f t="shared" si="90"/>
        <v>0</v>
      </c>
      <c r="F421" s="284">
        <f t="shared" si="91"/>
        <v>0</v>
      </c>
      <c r="G421" s="284">
        <f t="shared" si="92"/>
        <v>0</v>
      </c>
      <c r="H421" s="284">
        <f t="shared" si="93"/>
        <v>0</v>
      </c>
      <c r="I421" s="284">
        <f t="shared" si="94"/>
        <v>0</v>
      </c>
      <c r="J421" s="284">
        <f t="shared" si="95"/>
        <v>872467</v>
      </c>
      <c r="K421" s="284">
        <f t="shared" si="96"/>
        <v>872467</v>
      </c>
      <c r="L421" s="284">
        <f t="shared" si="97"/>
        <v>872467</v>
      </c>
      <c r="M421" s="284">
        <f t="shared" si="98"/>
        <v>3854</v>
      </c>
      <c r="N421" s="284">
        <f t="shared" si="99"/>
        <v>3854</v>
      </c>
      <c r="O421" s="284">
        <f t="shared" si="100"/>
        <v>876321</v>
      </c>
      <c r="P421" s="284">
        <f t="shared" si="101"/>
        <v>872467</v>
      </c>
      <c r="Q421" s="284">
        <f t="shared" si="102"/>
        <v>876321</v>
      </c>
      <c r="R421" s="284">
        <f t="shared" si="103"/>
        <v>876321</v>
      </c>
      <c r="S421" s="286">
        <v>0</v>
      </c>
      <c r="T421" s="286">
        <v>0</v>
      </c>
      <c r="U421" s="286">
        <v>0</v>
      </c>
      <c r="V421" s="286">
        <v>0</v>
      </c>
      <c r="W421" s="286">
        <v>0</v>
      </c>
      <c r="X421" s="286">
        <v>0</v>
      </c>
      <c r="Y421" s="286">
        <v>0</v>
      </c>
      <c r="Z421" s="286">
        <v>0</v>
      </c>
      <c r="AA421" s="286">
        <v>0</v>
      </c>
      <c r="AB421" s="286">
        <v>0</v>
      </c>
      <c r="AC421" s="286">
        <v>0</v>
      </c>
      <c r="AD421" s="286">
        <v>0</v>
      </c>
      <c r="AE421" s="286">
        <v>0</v>
      </c>
      <c r="AF421" s="286">
        <v>0</v>
      </c>
      <c r="AG421" s="286">
        <v>0</v>
      </c>
      <c r="AH421" s="286">
        <v>0</v>
      </c>
      <c r="AI421" s="286">
        <v>0</v>
      </c>
      <c r="AJ421" s="286">
        <v>0</v>
      </c>
      <c r="BK421" s="286">
        <v>0</v>
      </c>
      <c r="BL421" s="286">
        <v>0</v>
      </c>
      <c r="BM421" s="286">
        <v>0</v>
      </c>
      <c r="BN421" s="286">
        <v>0</v>
      </c>
      <c r="BO421" s="286">
        <v>872467</v>
      </c>
      <c r="BP421" s="286">
        <v>0</v>
      </c>
      <c r="BQ421" s="286">
        <v>0</v>
      </c>
      <c r="BR421" s="286">
        <v>0</v>
      </c>
      <c r="BS421" s="286">
        <v>0</v>
      </c>
      <c r="BT421" s="286">
        <v>0</v>
      </c>
      <c r="BZ421" s="286">
        <v>3854</v>
      </c>
      <c r="CA421" s="286">
        <v>0</v>
      </c>
      <c r="CB421" s="286">
        <v>0</v>
      </c>
      <c r="CC421" s="286">
        <v>0</v>
      </c>
      <c r="CD421" s="286">
        <v>0</v>
      </c>
      <c r="CE421" s="286">
        <v>0</v>
      </c>
      <c r="CF421" s="285">
        <v>0</v>
      </c>
      <c r="CG421" s="285">
        <v>0</v>
      </c>
      <c r="CI421" s="286" t="str">
        <f t="shared" si="105"/>
        <v>Large</v>
      </c>
      <c r="CN421"/>
    </row>
    <row r="422" spans="1:92" s="283" customFormat="1" ht="15">
      <c r="A422" s="283" t="s">
        <v>126</v>
      </c>
      <c r="B422" s="209" t="s">
        <v>382</v>
      </c>
      <c r="C422" s="209" t="s">
        <v>77</v>
      </c>
      <c r="D422" s="565">
        <v>2021</v>
      </c>
      <c r="E422" s="284">
        <f t="shared" si="90"/>
        <v>0</v>
      </c>
      <c r="F422" s="284">
        <f t="shared" si="91"/>
        <v>0</v>
      </c>
      <c r="G422" s="284">
        <f t="shared" si="92"/>
        <v>0</v>
      </c>
      <c r="H422" s="284">
        <f t="shared" si="93"/>
        <v>0</v>
      </c>
      <c r="I422" s="284">
        <f t="shared" si="94"/>
        <v>0</v>
      </c>
      <c r="J422" s="284">
        <f t="shared" si="95"/>
        <v>119190</v>
      </c>
      <c r="K422" s="284">
        <f t="shared" si="96"/>
        <v>119190</v>
      </c>
      <c r="L422" s="284">
        <f t="shared" si="97"/>
        <v>119190</v>
      </c>
      <c r="M422" s="284">
        <f t="shared" si="98"/>
        <v>0</v>
      </c>
      <c r="N422" s="284">
        <f t="shared" si="99"/>
        <v>339241</v>
      </c>
      <c r="O422" s="284">
        <f t="shared" si="100"/>
        <v>458431</v>
      </c>
      <c r="P422" s="284">
        <f t="shared" si="101"/>
        <v>119190</v>
      </c>
      <c r="Q422" s="284">
        <f t="shared" si="102"/>
        <v>458431</v>
      </c>
      <c r="R422" s="284">
        <f t="shared" si="103"/>
        <v>458431</v>
      </c>
      <c r="S422" s="286">
        <v>0</v>
      </c>
      <c r="T422" s="286">
        <v>0</v>
      </c>
      <c r="U422" s="286">
        <v>0</v>
      </c>
      <c r="V422" s="286">
        <v>0</v>
      </c>
      <c r="W422" s="286">
        <v>0</v>
      </c>
      <c r="X422" s="286">
        <v>0</v>
      </c>
      <c r="Y422" s="286">
        <v>0</v>
      </c>
      <c r="Z422" s="286">
        <v>0</v>
      </c>
      <c r="AA422" s="286">
        <v>0</v>
      </c>
      <c r="AB422" s="286">
        <v>0</v>
      </c>
      <c r="AC422" s="286">
        <v>0</v>
      </c>
      <c r="AD422" s="286">
        <v>0</v>
      </c>
      <c r="AE422" s="286">
        <v>0</v>
      </c>
      <c r="AF422" s="286">
        <v>0</v>
      </c>
      <c r="AG422" s="286">
        <v>0</v>
      </c>
      <c r="AH422" s="286">
        <v>0</v>
      </c>
      <c r="AI422" s="286">
        <v>0</v>
      </c>
      <c r="AJ422" s="286">
        <v>0</v>
      </c>
      <c r="BK422" s="286">
        <v>0</v>
      </c>
      <c r="BL422" s="286">
        <v>0</v>
      </c>
      <c r="BM422" s="286">
        <v>0</v>
      </c>
      <c r="BN422" s="286">
        <v>0</v>
      </c>
      <c r="BO422" s="286">
        <v>119190</v>
      </c>
      <c r="BP422" s="286">
        <v>0</v>
      </c>
      <c r="BQ422" s="286">
        <v>0</v>
      </c>
      <c r="BR422" s="286">
        <v>0</v>
      </c>
      <c r="BS422" s="286">
        <v>0</v>
      </c>
      <c r="BT422" s="286">
        <v>0</v>
      </c>
      <c r="BZ422" s="286">
        <v>0</v>
      </c>
      <c r="CA422" s="286">
        <v>0</v>
      </c>
      <c r="CB422" s="286">
        <v>339241</v>
      </c>
      <c r="CC422" s="286">
        <v>0</v>
      </c>
      <c r="CD422" s="286">
        <v>0</v>
      </c>
      <c r="CE422" s="286">
        <v>0</v>
      </c>
      <c r="CF422" s="285">
        <v>0</v>
      </c>
      <c r="CG422" s="285">
        <v>0</v>
      </c>
      <c r="CI422" s="286" t="str">
        <f t="shared" si="105"/>
        <v>Large</v>
      </c>
      <c r="CN422"/>
    </row>
    <row r="423" spans="1:92" s="283" customFormat="1" ht="15">
      <c r="A423" s="283" t="s">
        <v>248</v>
      </c>
      <c r="B423" s="209" t="s">
        <v>383</v>
      </c>
      <c r="C423" s="209" t="s">
        <v>77</v>
      </c>
      <c r="D423" s="565">
        <v>2021</v>
      </c>
      <c r="E423" s="284">
        <f t="shared" si="90"/>
        <v>0</v>
      </c>
      <c r="F423" s="284">
        <f t="shared" si="91"/>
        <v>0</v>
      </c>
      <c r="G423" s="284">
        <f t="shared" si="92"/>
        <v>0</v>
      </c>
      <c r="H423" s="284">
        <f t="shared" si="93"/>
        <v>0</v>
      </c>
      <c r="I423" s="284">
        <f t="shared" si="94"/>
        <v>105</v>
      </c>
      <c r="J423" s="284">
        <f t="shared" si="95"/>
        <v>0</v>
      </c>
      <c r="K423" s="284">
        <f t="shared" si="96"/>
        <v>105</v>
      </c>
      <c r="L423" s="284">
        <f t="shared" si="97"/>
        <v>105</v>
      </c>
      <c r="M423" s="284">
        <f t="shared" si="98"/>
        <v>0</v>
      </c>
      <c r="N423" s="284">
        <f t="shared" si="99"/>
        <v>0</v>
      </c>
      <c r="O423" s="284">
        <f t="shared" si="100"/>
        <v>105</v>
      </c>
      <c r="P423" s="284">
        <f t="shared" si="101"/>
        <v>105</v>
      </c>
      <c r="Q423" s="284">
        <f t="shared" si="102"/>
        <v>105</v>
      </c>
      <c r="R423" s="284">
        <f t="shared" si="103"/>
        <v>105</v>
      </c>
      <c r="S423" s="286">
        <v>0</v>
      </c>
      <c r="T423" s="286">
        <v>0</v>
      </c>
      <c r="U423" s="286">
        <v>0</v>
      </c>
      <c r="V423" s="286">
        <v>0</v>
      </c>
      <c r="W423" s="286">
        <v>0</v>
      </c>
      <c r="X423" s="286">
        <v>0</v>
      </c>
      <c r="Y423" s="286">
        <v>0</v>
      </c>
      <c r="Z423" s="286">
        <v>0</v>
      </c>
      <c r="AA423" s="286">
        <v>0</v>
      </c>
      <c r="AB423" s="286">
        <v>0</v>
      </c>
      <c r="AC423" s="286">
        <v>0</v>
      </c>
      <c r="AD423" s="286">
        <v>0</v>
      </c>
      <c r="AE423" s="286">
        <v>0</v>
      </c>
      <c r="AF423" s="286">
        <v>0</v>
      </c>
      <c r="AG423" s="286">
        <v>0</v>
      </c>
      <c r="AH423" s="286">
        <v>0</v>
      </c>
      <c r="AI423" s="286">
        <v>0</v>
      </c>
      <c r="AJ423" s="286">
        <v>0</v>
      </c>
      <c r="BK423" s="286">
        <v>105</v>
      </c>
      <c r="BL423" s="286">
        <v>0</v>
      </c>
      <c r="BM423" s="286">
        <v>0</v>
      </c>
      <c r="BN423" s="286">
        <v>0</v>
      </c>
      <c r="BO423" s="286">
        <v>0</v>
      </c>
      <c r="BP423" s="286">
        <v>0</v>
      </c>
      <c r="BQ423" s="286">
        <v>0</v>
      </c>
      <c r="BR423" s="286">
        <v>0</v>
      </c>
      <c r="BS423" s="286">
        <v>0</v>
      </c>
      <c r="BT423" s="286">
        <v>0</v>
      </c>
      <c r="BZ423" s="286">
        <v>0</v>
      </c>
      <c r="CA423" s="286">
        <v>0</v>
      </c>
      <c r="CB423" s="286">
        <v>0</v>
      </c>
      <c r="CC423" s="286">
        <v>0</v>
      </c>
      <c r="CD423" s="286">
        <v>0</v>
      </c>
      <c r="CE423" s="286">
        <v>0</v>
      </c>
      <c r="CF423" s="285">
        <v>0</v>
      </c>
      <c r="CG423" s="285">
        <v>0</v>
      </c>
      <c r="CI423" s="286" t="str">
        <f t="shared" si="105"/>
        <v>Small</v>
      </c>
      <c r="CN423"/>
    </row>
    <row r="424" spans="1:92" s="283" customFormat="1" ht="15">
      <c r="A424" s="283" t="s">
        <v>199</v>
      </c>
      <c r="B424" s="209" t="s">
        <v>374</v>
      </c>
      <c r="C424" s="209" t="s">
        <v>77</v>
      </c>
      <c r="D424" s="565">
        <v>2021</v>
      </c>
      <c r="E424" s="284">
        <f t="shared" si="90"/>
        <v>0</v>
      </c>
      <c r="F424" s="284">
        <f t="shared" si="91"/>
        <v>0</v>
      </c>
      <c r="G424" s="284">
        <f t="shared" si="92"/>
        <v>0</v>
      </c>
      <c r="H424" s="284">
        <f t="shared" si="93"/>
        <v>0</v>
      </c>
      <c r="I424" s="284">
        <f t="shared" si="94"/>
        <v>0</v>
      </c>
      <c r="J424" s="284">
        <f t="shared" si="95"/>
        <v>0</v>
      </c>
      <c r="K424" s="284">
        <f t="shared" si="96"/>
        <v>0</v>
      </c>
      <c r="L424" s="284">
        <f t="shared" si="97"/>
        <v>0</v>
      </c>
      <c r="M424" s="284">
        <f t="shared" si="98"/>
        <v>0</v>
      </c>
      <c r="N424" s="284">
        <f t="shared" si="99"/>
        <v>21631</v>
      </c>
      <c r="O424" s="284">
        <f t="shared" si="100"/>
        <v>21631</v>
      </c>
      <c r="P424" s="284">
        <f t="shared" si="101"/>
        <v>0</v>
      </c>
      <c r="Q424" s="284">
        <f t="shared" si="102"/>
        <v>21631</v>
      </c>
      <c r="R424" s="284">
        <f t="shared" si="103"/>
        <v>21631</v>
      </c>
      <c r="S424" s="286">
        <v>0</v>
      </c>
      <c r="T424" s="286">
        <v>0</v>
      </c>
      <c r="U424" s="286">
        <v>0</v>
      </c>
      <c r="V424" s="286">
        <v>0</v>
      </c>
      <c r="W424" s="286">
        <v>0</v>
      </c>
      <c r="X424" s="286">
        <v>0</v>
      </c>
      <c r="Y424" s="286">
        <v>0</v>
      </c>
      <c r="Z424" s="286">
        <v>0</v>
      </c>
      <c r="AA424" s="286">
        <v>0</v>
      </c>
      <c r="AB424" s="286">
        <v>0</v>
      </c>
      <c r="AC424" s="286">
        <v>0</v>
      </c>
      <c r="AD424" s="286">
        <v>0</v>
      </c>
      <c r="AE424" s="286">
        <v>0</v>
      </c>
      <c r="AF424" s="286">
        <v>0</v>
      </c>
      <c r="AG424" s="286">
        <v>0</v>
      </c>
      <c r="AH424" s="286">
        <v>0</v>
      </c>
      <c r="AI424" s="286">
        <v>0</v>
      </c>
      <c r="AJ424" s="286">
        <v>0</v>
      </c>
      <c r="BK424" s="286">
        <v>0</v>
      </c>
      <c r="BL424" s="286">
        <v>0</v>
      </c>
      <c r="BM424" s="286">
        <v>0</v>
      </c>
      <c r="BN424" s="286">
        <v>0</v>
      </c>
      <c r="BO424" s="286">
        <v>0</v>
      </c>
      <c r="BP424" s="286">
        <v>0</v>
      </c>
      <c r="BQ424" s="286">
        <v>0</v>
      </c>
      <c r="BR424" s="286">
        <v>0</v>
      </c>
      <c r="BS424" s="286">
        <v>0</v>
      </c>
      <c r="BT424" s="286">
        <v>0</v>
      </c>
      <c r="BZ424" s="286">
        <v>0</v>
      </c>
      <c r="CA424" s="286">
        <v>0</v>
      </c>
      <c r="CB424" s="286">
        <v>21631</v>
      </c>
      <c r="CC424" s="286">
        <v>0</v>
      </c>
      <c r="CD424" s="286">
        <v>0</v>
      </c>
      <c r="CE424" s="286">
        <v>0</v>
      </c>
      <c r="CF424" s="285">
        <v>0</v>
      </c>
      <c r="CG424" s="285">
        <v>0</v>
      </c>
      <c r="CI424" s="286" t="str">
        <f t="shared" si="105"/>
        <v>Small</v>
      </c>
      <c r="CN424"/>
    </row>
    <row r="425" spans="1:92" s="283" customFormat="1" ht="15">
      <c r="A425" s="283" t="s">
        <v>132</v>
      </c>
      <c r="B425" s="209" t="s">
        <v>394</v>
      </c>
      <c r="C425" s="209" t="s">
        <v>77</v>
      </c>
      <c r="D425" s="565">
        <v>2021</v>
      </c>
      <c r="E425" s="284">
        <f t="shared" si="90"/>
        <v>0</v>
      </c>
      <c r="F425" s="284">
        <f t="shared" si="91"/>
        <v>0</v>
      </c>
      <c r="G425" s="284">
        <f t="shared" si="92"/>
        <v>0</v>
      </c>
      <c r="H425" s="284">
        <f t="shared" si="93"/>
        <v>0</v>
      </c>
      <c r="I425" s="284">
        <f t="shared" si="94"/>
        <v>0</v>
      </c>
      <c r="J425" s="284">
        <f t="shared" si="95"/>
        <v>222630</v>
      </c>
      <c r="K425" s="284">
        <f t="shared" si="96"/>
        <v>222630</v>
      </c>
      <c r="L425" s="284">
        <f t="shared" si="97"/>
        <v>222630</v>
      </c>
      <c r="M425" s="284">
        <f t="shared" si="98"/>
        <v>0</v>
      </c>
      <c r="N425" s="284">
        <f t="shared" si="99"/>
        <v>0</v>
      </c>
      <c r="O425" s="284">
        <f t="shared" si="100"/>
        <v>222630</v>
      </c>
      <c r="P425" s="284">
        <f t="shared" si="101"/>
        <v>222630</v>
      </c>
      <c r="Q425" s="284">
        <f t="shared" si="102"/>
        <v>222630</v>
      </c>
      <c r="R425" s="284">
        <f t="shared" si="103"/>
        <v>222630</v>
      </c>
      <c r="S425" s="286">
        <v>0</v>
      </c>
      <c r="T425" s="286">
        <v>0</v>
      </c>
      <c r="U425" s="286">
        <v>0</v>
      </c>
      <c r="V425" s="286">
        <v>0</v>
      </c>
      <c r="W425" s="286">
        <v>0</v>
      </c>
      <c r="X425" s="286">
        <v>0</v>
      </c>
      <c r="Y425" s="286">
        <v>0</v>
      </c>
      <c r="Z425" s="286">
        <v>0</v>
      </c>
      <c r="AA425" s="286">
        <v>0</v>
      </c>
      <c r="AB425" s="286">
        <v>0</v>
      </c>
      <c r="AC425" s="286">
        <v>0</v>
      </c>
      <c r="AD425" s="286">
        <v>0</v>
      </c>
      <c r="AE425" s="286">
        <v>0</v>
      </c>
      <c r="AF425" s="286">
        <v>0</v>
      </c>
      <c r="AG425" s="286">
        <v>0</v>
      </c>
      <c r="AH425" s="286">
        <v>0</v>
      </c>
      <c r="AI425" s="286">
        <v>0</v>
      </c>
      <c r="AJ425" s="286">
        <v>0</v>
      </c>
      <c r="BK425" s="286">
        <v>0</v>
      </c>
      <c r="BL425" s="286">
        <v>0</v>
      </c>
      <c r="BM425" s="286">
        <v>0</v>
      </c>
      <c r="BN425" s="286">
        <v>0</v>
      </c>
      <c r="BO425" s="286">
        <v>222630</v>
      </c>
      <c r="BP425" s="286">
        <v>0</v>
      </c>
      <c r="BQ425" s="286">
        <v>0</v>
      </c>
      <c r="BR425" s="286">
        <v>0</v>
      </c>
      <c r="BS425" s="286">
        <v>0</v>
      </c>
      <c r="BT425" s="286">
        <v>0</v>
      </c>
      <c r="BZ425" s="286">
        <v>0</v>
      </c>
      <c r="CA425" s="286">
        <v>0</v>
      </c>
      <c r="CB425" s="286">
        <v>0</v>
      </c>
      <c r="CC425" s="286">
        <v>0</v>
      </c>
      <c r="CD425" s="286">
        <v>0</v>
      </c>
      <c r="CE425" s="286">
        <v>0</v>
      </c>
      <c r="CF425" s="285">
        <v>0</v>
      </c>
      <c r="CG425" s="285">
        <v>0</v>
      </c>
      <c r="CI425" s="286" t="str">
        <f t="shared" si="105"/>
        <v>Large</v>
      </c>
      <c r="CN425"/>
    </row>
    <row r="426" spans="1:92" s="283" customFormat="1" ht="15">
      <c r="A426" s="283" t="s">
        <v>126</v>
      </c>
      <c r="B426" s="209" t="s">
        <v>380</v>
      </c>
      <c r="C426" s="209" t="s">
        <v>77</v>
      </c>
      <c r="D426" s="565">
        <v>2021</v>
      </c>
      <c r="E426" s="284">
        <f t="shared" si="90"/>
        <v>769807</v>
      </c>
      <c r="F426" s="284">
        <f t="shared" si="91"/>
        <v>565265</v>
      </c>
      <c r="G426" s="284">
        <f t="shared" si="92"/>
        <v>840836</v>
      </c>
      <c r="H426" s="284">
        <f t="shared" si="93"/>
        <v>2175908</v>
      </c>
      <c r="I426" s="284">
        <f t="shared" si="94"/>
        <v>156073</v>
      </c>
      <c r="J426" s="284">
        <f t="shared" si="95"/>
        <v>0</v>
      </c>
      <c r="K426" s="284">
        <f t="shared" si="96"/>
        <v>156073</v>
      </c>
      <c r="L426" s="284">
        <f t="shared" si="97"/>
        <v>2331981</v>
      </c>
      <c r="M426" s="284">
        <f t="shared" si="98"/>
        <v>283406</v>
      </c>
      <c r="N426" s="284">
        <f t="shared" si="99"/>
        <v>283406</v>
      </c>
      <c r="O426" s="284">
        <f t="shared" si="100"/>
        <v>2615387</v>
      </c>
      <c r="P426" s="284">
        <f t="shared" si="101"/>
        <v>3079858</v>
      </c>
      <c r="Q426" s="284">
        <f t="shared" si="102"/>
        <v>3363264</v>
      </c>
      <c r="R426" s="284">
        <f t="shared" si="103"/>
        <v>3608432</v>
      </c>
      <c r="S426" s="286">
        <v>148717</v>
      </c>
      <c r="T426" s="286">
        <v>0</v>
      </c>
      <c r="U426" s="286">
        <v>154058</v>
      </c>
      <c r="V426" s="286">
        <v>0</v>
      </c>
      <c r="W426" s="286">
        <v>459671</v>
      </c>
      <c r="X426" s="286">
        <v>0</v>
      </c>
      <c r="Y426" s="286">
        <v>621090</v>
      </c>
      <c r="Z426" s="286">
        <v>0</v>
      </c>
      <c r="AA426" s="286">
        <v>411207</v>
      </c>
      <c r="AB426" s="286">
        <v>0</v>
      </c>
      <c r="AC426" s="286">
        <v>343730</v>
      </c>
      <c r="AD426" s="286">
        <v>0</v>
      </c>
      <c r="AE426" s="286">
        <v>0</v>
      </c>
      <c r="AF426" s="286">
        <v>0</v>
      </c>
      <c r="AG426" s="286">
        <v>0</v>
      </c>
      <c r="AH426" s="286">
        <v>0</v>
      </c>
      <c r="AI426" s="286">
        <v>37435</v>
      </c>
      <c r="AJ426" s="286">
        <v>0</v>
      </c>
      <c r="BK426" s="286">
        <v>156073</v>
      </c>
      <c r="BL426" s="286">
        <v>0</v>
      </c>
      <c r="BM426" s="286">
        <v>0</v>
      </c>
      <c r="BN426" s="286">
        <v>0</v>
      </c>
      <c r="BO426" s="286">
        <v>0</v>
      </c>
      <c r="BP426" s="286">
        <v>0</v>
      </c>
      <c r="BQ426" s="286">
        <v>0</v>
      </c>
      <c r="BR426" s="286">
        <v>0</v>
      </c>
      <c r="BS426" s="286">
        <v>0</v>
      </c>
      <c r="BT426" s="286">
        <v>0</v>
      </c>
      <c r="BZ426" s="286">
        <v>283406</v>
      </c>
      <c r="CA426" s="286">
        <v>0</v>
      </c>
      <c r="CB426" s="286">
        <v>0</v>
      </c>
      <c r="CC426" s="286">
        <v>0</v>
      </c>
      <c r="CD426" s="286">
        <v>747877</v>
      </c>
      <c r="CE426" s="286">
        <v>0</v>
      </c>
      <c r="CF426" s="285">
        <v>245168</v>
      </c>
      <c r="CG426" s="285">
        <v>0</v>
      </c>
      <c r="CI426" s="286" t="str">
        <f t="shared" si="105"/>
        <v>Large</v>
      </c>
      <c r="CN426"/>
    </row>
    <row r="427" spans="1:92" s="283" customFormat="1" ht="15">
      <c r="A427" s="287" t="s">
        <v>129</v>
      </c>
      <c r="B427" s="209" t="s">
        <v>421</v>
      </c>
      <c r="C427" s="209" t="s">
        <v>77</v>
      </c>
      <c r="D427" s="565">
        <v>2021</v>
      </c>
      <c r="E427" s="284">
        <f t="shared" si="90"/>
        <v>0</v>
      </c>
      <c r="F427" s="284">
        <f t="shared" si="91"/>
        <v>0</v>
      </c>
      <c r="G427" s="284">
        <f t="shared" si="92"/>
        <v>0</v>
      </c>
      <c r="H427" s="284">
        <f t="shared" si="93"/>
        <v>0</v>
      </c>
      <c r="I427" s="284">
        <f t="shared" si="94"/>
        <v>0</v>
      </c>
      <c r="J427" s="284">
        <f t="shared" si="95"/>
        <v>0</v>
      </c>
      <c r="K427" s="284">
        <f t="shared" si="96"/>
        <v>0</v>
      </c>
      <c r="L427" s="284">
        <f t="shared" si="97"/>
        <v>0</v>
      </c>
      <c r="M427" s="284">
        <f t="shared" si="98"/>
        <v>0</v>
      </c>
      <c r="N427" s="284">
        <f t="shared" si="99"/>
        <v>52135</v>
      </c>
      <c r="O427" s="284">
        <f t="shared" si="100"/>
        <v>52135</v>
      </c>
      <c r="P427" s="284">
        <f t="shared" si="101"/>
        <v>0</v>
      </c>
      <c r="Q427" s="284">
        <f t="shared" si="102"/>
        <v>52135</v>
      </c>
      <c r="R427" s="284">
        <f t="shared" si="103"/>
        <v>52135</v>
      </c>
      <c r="S427" s="286">
        <v>0</v>
      </c>
      <c r="T427" s="286">
        <v>0</v>
      </c>
      <c r="U427" s="286">
        <v>0</v>
      </c>
      <c r="V427" s="286">
        <v>0</v>
      </c>
      <c r="W427" s="286">
        <v>0</v>
      </c>
      <c r="X427" s="286">
        <v>0</v>
      </c>
      <c r="Y427" s="286">
        <v>0</v>
      </c>
      <c r="Z427" s="286">
        <v>0</v>
      </c>
      <c r="AA427" s="286">
        <v>0</v>
      </c>
      <c r="AB427" s="286">
        <v>0</v>
      </c>
      <c r="AC427" s="286">
        <v>0</v>
      </c>
      <c r="AD427" s="286">
        <v>0</v>
      </c>
      <c r="AE427" s="286">
        <v>0</v>
      </c>
      <c r="AF427" s="286">
        <v>0</v>
      </c>
      <c r="AG427" s="286">
        <v>0</v>
      </c>
      <c r="AH427" s="286">
        <v>0</v>
      </c>
      <c r="AI427" s="286">
        <v>0</v>
      </c>
      <c r="AJ427" s="286">
        <v>0</v>
      </c>
      <c r="BK427" s="286">
        <v>0</v>
      </c>
      <c r="BL427" s="286">
        <v>0</v>
      </c>
      <c r="BM427" s="286">
        <v>0</v>
      </c>
      <c r="BN427" s="286">
        <v>0</v>
      </c>
      <c r="BO427" s="286">
        <v>0</v>
      </c>
      <c r="BP427" s="286">
        <v>0</v>
      </c>
      <c r="BQ427" s="286">
        <v>0</v>
      </c>
      <c r="BR427" s="286">
        <v>0</v>
      </c>
      <c r="BS427" s="286">
        <v>0</v>
      </c>
      <c r="BT427" s="286">
        <v>0</v>
      </c>
      <c r="BZ427" s="286">
        <v>0</v>
      </c>
      <c r="CA427" s="286">
        <v>0</v>
      </c>
      <c r="CB427" s="286">
        <v>52135</v>
      </c>
      <c r="CC427" s="286">
        <v>0</v>
      </c>
      <c r="CD427" s="286">
        <v>0</v>
      </c>
      <c r="CE427" s="286">
        <v>0</v>
      </c>
      <c r="CF427" s="285">
        <v>0</v>
      </c>
      <c r="CG427" s="285">
        <v>0</v>
      </c>
      <c r="CI427" s="286" t="str">
        <f t="shared" si="105"/>
        <v>Small</v>
      </c>
      <c r="CN427"/>
    </row>
    <row r="428" spans="1:92" s="283" customFormat="1" ht="15">
      <c r="A428" s="283" t="s">
        <v>247</v>
      </c>
      <c r="B428" s="209" t="s">
        <v>530</v>
      </c>
      <c r="C428" s="209" t="s">
        <v>77</v>
      </c>
      <c r="D428" s="565">
        <v>2021</v>
      </c>
      <c r="E428" s="284">
        <f t="shared" si="90"/>
        <v>0</v>
      </c>
      <c r="F428" s="284">
        <f t="shared" si="91"/>
        <v>0</v>
      </c>
      <c r="G428" s="284">
        <f t="shared" si="92"/>
        <v>0</v>
      </c>
      <c r="H428" s="284">
        <f t="shared" si="93"/>
        <v>0</v>
      </c>
      <c r="I428" s="284">
        <f t="shared" si="94"/>
        <v>500</v>
      </c>
      <c r="J428" s="284">
        <f t="shared" si="95"/>
        <v>0</v>
      </c>
      <c r="K428" s="284">
        <f t="shared" si="96"/>
        <v>500</v>
      </c>
      <c r="L428" s="284">
        <f t="shared" si="97"/>
        <v>500</v>
      </c>
      <c r="M428" s="284">
        <f t="shared" si="98"/>
        <v>0</v>
      </c>
      <c r="N428" s="284">
        <f t="shared" si="99"/>
        <v>0</v>
      </c>
      <c r="O428" s="284">
        <f t="shared" si="100"/>
        <v>500</v>
      </c>
      <c r="P428" s="284">
        <f t="shared" si="101"/>
        <v>500</v>
      </c>
      <c r="Q428" s="284">
        <f t="shared" si="102"/>
        <v>500</v>
      </c>
      <c r="R428" s="284">
        <f t="shared" si="103"/>
        <v>500</v>
      </c>
      <c r="S428" s="286">
        <v>0</v>
      </c>
      <c r="T428" s="286">
        <v>0</v>
      </c>
      <c r="U428" s="286">
        <v>0</v>
      </c>
      <c r="V428" s="286">
        <v>0</v>
      </c>
      <c r="W428" s="286">
        <v>0</v>
      </c>
      <c r="X428" s="286">
        <v>0</v>
      </c>
      <c r="Y428" s="286">
        <v>0</v>
      </c>
      <c r="Z428" s="286">
        <v>0</v>
      </c>
      <c r="AA428" s="286">
        <v>0</v>
      </c>
      <c r="AB428" s="286">
        <v>0</v>
      </c>
      <c r="AC428" s="286">
        <v>0</v>
      </c>
      <c r="AD428" s="286">
        <v>0</v>
      </c>
      <c r="AE428" s="286">
        <v>0</v>
      </c>
      <c r="AF428" s="286">
        <v>0</v>
      </c>
      <c r="AG428" s="286">
        <v>0</v>
      </c>
      <c r="AH428" s="286">
        <v>0</v>
      </c>
      <c r="AI428" s="286">
        <v>0</v>
      </c>
      <c r="AJ428" s="286">
        <v>0</v>
      </c>
      <c r="BK428" s="286">
        <v>500</v>
      </c>
      <c r="BL428" s="286">
        <v>0</v>
      </c>
      <c r="BM428" s="286">
        <v>0</v>
      </c>
      <c r="BN428" s="286">
        <v>0</v>
      </c>
      <c r="BO428" s="286">
        <v>0</v>
      </c>
      <c r="BP428" s="286">
        <v>0</v>
      </c>
      <c r="BQ428" s="286">
        <v>0</v>
      </c>
      <c r="BR428" s="286">
        <v>0</v>
      </c>
      <c r="BS428" s="286">
        <v>0</v>
      </c>
      <c r="BT428" s="286">
        <v>0</v>
      </c>
      <c r="BZ428" s="286">
        <v>0</v>
      </c>
      <c r="CA428" s="286">
        <v>0</v>
      </c>
      <c r="CB428" s="286">
        <v>0</v>
      </c>
      <c r="CC428" s="286">
        <v>0</v>
      </c>
      <c r="CD428" s="286">
        <v>0</v>
      </c>
      <c r="CE428" s="286">
        <v>0</v>
      </c>
      <c r="CF428" s="285">
        <v>0</v>
      </c>
      <c r="CG428" s="285">
        <v>0</v>
      </c>
      <c r="CI428" s="286" t="str">
        <f t="shared" si="105"/>
        <v>Small</v>
      </c>
      <c r="CN428"/>
    </row>
    <row r="429" spans="1:92" s="283" customFormat="1" ht="15">
      <c r="A429" s="283" t="s">
        <v>148</v>
      </c>
      <c r="B429" s="209" t="s">
        <v>384</v>
      </c>
      <c r="C429" s="209" t="s">
        <v>77</v>
      </c>
      <c r="D429" s="565">
        <v>2021</v>
      </c>
      <c r="E429" s="284">
        <f t="shared" si="90"/>
        <v>0</v>
      </c>
      <c r="F429" s="284">
        <f t="shared" si="91"/>
        <v>0</v>
      </c>
      <c r="G429" s="284">
        <f t="shared" si="92"/>
        <v>0</v>
      </c>
      <c r="H429" s="284">
        <f t="shared" si="93"/>
        <v>0</v>
      </c>
      <c r="I429" s="284">
        <f t="shared" si="94"/>
        <v>40045</v>
      </c>
      <c r="J429" s="284">
        <f t="shared" si="95"/>
        <v>0</v>
      </c>
      <c r="K429" s="284">
        <f t="shared" si="96"/>
        <v>40045</v>
      </c>
      <c r="L429" s="284">
        <f t="shared" si="97"/>
        <v>40045</v>
      </c>
      <c r="M429" s="284">
        <f t="shared" si="98"/>
        <v>0</v>
      </c>
      <c r="N429" s="284">
        <f t="shared" si="99"/>
        <v>0</v>
      </c>
      <c r="O429" s="284">
        <f t="shared" si="100"/>
        <v>40045</v>
      </c>
      <c r="P429" s="284">
        <f t="shared" si="101"/>
        <v>40045</v>
      </c>
      <c r="Q429" s="284">
        <f t="shared" si="102"/>
        <v>40045</v>
      </c>
      <c r="R429" s="284">
        <f t="shared" si="103"/>
        <v>40045</v>
      </c>
      <c r="S429" s="286">
        <v>0</v>
      </c>
      <c r="T429" s="286">
        <v>0</v>
      </c>
      <c r="U429" s="286">
        <v>0</v>
      </c>
      <c r="V429" s="286">
        <v>0</v>
      </c>
      <c r="W429" s="286">
        <v>0</v>
      </c>
      <c r="X429" s="286">
        <v>0</v>
      </c>
      <c r="Y429" s="286">
        <v>0</v>
      </c>
      <c r="Z429" s="286">
        <v>0</v>
      </c>
      <c r="AA429" s="286">
        <v>0</v>
      </c>
      <c r="AB429" s="286">
        <v>0</v>
      </c>
      <c r="AC429" s="286">
        <v>0</v>
      </c>
      <c r="AD429" s="286">
        <v>0</v>
      </c>
      <c r="AE429" s="286">
        <v>0</v>
      </c>
      <c r="AF429" s="286">
        <v>0</v>
      </c>
      <c r="AG429" s="286">
        <v>0</v>
      </c>
      <c r="AH429" s="286">
        <v>0</v>
      </c>
      <c r="AI429" s="286">
        <v>0</v>
      </c>
      <c r="AJ429" s="286">
        <v>0</v>
      </c>
      <c r="BK429" s="286">
        <v>40045</v>
      </c>
      <c r="BL429" s="286">
        <v>0</v>
      </c>
      <c r="BM429" s="286">
        <v>0</v>
      </c>
      <c r="BN429" s="286">
        <v>0</v>
      </c>
      <c r="BO429" s="286">
        <v>0</v>
      </c>
      <c r="BP429" s="286">
        <v>0</v>
      </c>
      <c r="BQ429" s="286">
        <v>0</v>
      </c>
      <c r="BR429" s="286">
        <v>0</v>
      </c>
      <c r="BS429" s="286">
        <v>0</v>
      </c>
      <c r="BT429" s="286">
        <v>0</v>
      </c>
      <c r="BZ429" s="286">
        <v>0</v>
      </c>
      <c r="CA429" s="286">
        <v>0</v>
      </c>
      <c r="CB429" s="286">
        <v>0</v>
      </c>
      <c r="CC429" s="286">
        <v>0</v>
      </c>
      <c r="CD429" s="286">
        <v>0</v>
      </c>
      <c r="CE429" s="286">
        <v>0</v>
      </c>
      <c r="CF429" s="285">
        <v>0</v>
      </c>
      <c r="CG429" s="285">
        <v>0</v>
      </c>
      <c r="CI429" s="286" t="str">
        <f t="shared" si="105"/>
        <v>Small</v>
      </c>
      <c r="CN429"/>
    </row>
    <row r="430" spans="1:92" s="283" customFormat="1" ht="15">
      <c r="A430" s="283" t="s">
        <v>236</v>
      </c>
      <c r="B430" s="209" t="s">
        <v>400</v>
      </c>
      <c r="C430" s="209" t="s">
        <v>77</v>
      </c>
      <c r="D430" s="565">
        <v>2021</v>
      </c>
      <c r="E430" s="284">
        <f t="shared" si="90"/>
        <v>0</v>
      </c>
      <c r="F430" s="284">
        <f t="shared" si="91"/>
        <v>0</v>
      </c>
      <c r="G430" s="284">
        <f t="shared" si="92"/>
        <v>0</v>
      </c>
      <c r="H430" s="284">
        <f t="shared" si="93"/>
        <v>0</v>
      </c>
      <c r="I430" s="284">
        <f t="shared" si="94"/>
        <v>0</v>
      </c>
      <c r="J430" s="284">
        <f t="shared" si="95"/>
        <v>0</v>
      </c>
      <c r="K430" s="284">
        <f t="shared" si="96"/>
        <v>0</v>
      </c>
      <c r="L430" s="284">
        <f t="shared" si="97"/>
        <v>0</v>
      </c>
      <c r="M430" s="284">
        <f t="shared" si="98"/>
        <v>0</v>
      </c>
      <c r="N430" s="284">
        <f t="shared" si="99"/>
        <v>2153</v>
      </c>
      <c r="O430" s="284">
        <f t="shared" si="100"/>
        <v>2153</v>
      </c>
      <c r="P430" s="284">
        <f t="shared" si="101"/>
        <v>0</v>
      </c>
      <c r="Q430" s="284">
        <f t="shared" si="102"/>
        <v>2153</v>
      </c>
      <c r="R430" s="284">
        <f t="shared" si="103"/>
        <v>2153</v>
      </c>
      <c r="S430" s="286">
        <v>0</v>
      </c>
      <c r="T430" s="286">
        <v>0</v>
      </c>
      <c r="U430" s="286">
        <v>0</v>
      </c>
      <c r="V430" s="286">
        <v>0</v>
      </c>
      <c r="W430" s="286">
        <v>0</v>
      </c>
      <c r="X430" s="286">
        <v>0</v>
      </c>
      <c r="Y430" s="286">
        <v>0</v>
      </c>
      <c r="Z430" s="286">
        <v>0</v>
      </c>
      <c r="AA430" s="286">
        <v>0</v>
      </c>
      <c r="AB430" s="286">
        <v>0</v>
      </c>
      <c r="AC430" s="286">
        <v>0</v>
      </c>
      <c r="AD430" s="286">
        <v>0</v>
      </c>
      <c r="AE430" s="286">
        <v>0</v>
      </c>
      <c r="AF430" s="286">
        <v>0</v>
      </c>
      <c r="AG430" s="286">
        <v>0</v>
      </c>
      <c r="AH430" s="286">
        <v>0</v>
      </c>
      <c r="AI430" s="286">
        <v>0</v>
      </c>
      <c r="AJ430" s="286">
        <v>0</v>
      </c>
      <c r="BK430" s="286">
        <v>0</v>
      </c>
      <c r="BL430" s="286">
        <v>0</v>
      </c>
      <c r="BM430" s="286">
        <v>0</v>
      </c>
      <c r="BN430" s="286">
        <v>0</v>
      </c>
      <c r="BO430" s="286">
        <v>0</v>
      </c>
      <c r="BP430" s="286">
        <v>0</v>
      </c>
      <c r="BQ430" s="286">
        <v>0</v>
      </c>
      <c r="BR430" s="286">
        <v>0</v>
      </c>
      <c r="BS430" s="286">
        <v>0</v>
      </c>
      <c r="BT430" s="286">
        <v>0</v>
      </c>
      <c r="BZ430" s="286">
        <v>0</v>
      </c>
      <c r="CA430" s="286">
        <v>0</v>
      </c>
      <c r="CB430" s="286">
        <v>2153</v>
      </c>
      <c r="CC430" s="286">
        <v>0</v>
      </c>
      <c r="CD430" s="286">
        <v>0</v>
      </c>
      <c r="CE430" s="286">
        <v>0</v>
      </c>
      <c r="CF430" s="285">
        <v>0</v>
      </c>
      <c r="CG430" s="285">
        <v>0</v>
      </c>
      <c r="CI430" s="286" t="str">
        <f t="shared" si="105"/>
        <v>Small</v>
      </c>
      <c r="CN430"/>
    </row>
    <row r="431" spans="1:92" s="283" customFormat="1" ht="15">
      <c r="A431" s="283" t="s">
        <v>165</v>
      </c>
      <c r="B431" s="209" t="s">
        <v>411</v>
      </c>
      <c r="C431" s="209" t="s">
        <v>77</v>
      </c>
      <c r="D431" s="565">
        <v>2021</v>
      </c>
      <c r="E431" s="284">
        <f t="shared" si="90"/>
        <v>0</v>
      </c>
      <c r="F431" s="284">
        <f t="shared" si="91"/>
        <v>0</v>
      </c>
      <c r="G431" s="284">
        <f t="shared" si="92"/>
        <v>0</v>
      </c>
      <c r="H431" s="284">
        <f t="shared" si="93"/>
        <v>0</v>
      </c>
      <c r="I431" s="284">
        <f t="shared" si="94"/>
        <v>0</v>
      </c>
      <c r="J431" s="284">
        <f t="shared" si="95"/>
        <v>303710</v>
      </c>
      <c r="K431" s="284">
        <f t="shared" si="96"/>
        <v>303710</v>
      </c>
      <c r="L431" s="284">
        <f t="shared" si="97"/>
        <v>303710</v>
      </c>
      <c r="M431" s="284">
        <f t="shared" si="98"/>
        <v>0</v>
      </c>
      <c r="N431" s="284">
        <f t="shared" si="99"/>
        <v>0</v>
      </c>
      <c r="O431" s="284">
        <f t="shared" si="100"/>
        <v>303710</v>
      </c>
      <c r="P431" s="284">
        <f t="shared" si="101"/>
        <v>303710</v>
      </c>
      <c r="Q431" s="284">
        <f t="shared" si="102"/>
        <v>303710</v>
      </c>
      <c r="R431" s="284">
        <f t="shared" si="103"/>
        <v>303710</v>
      </c>
      <c r="S431" s="286">
        <v>0</v>
      </c>
      <c r="T431" s="286">
        <v>0</v>
      </c>
      <c r="U431" s="286">
        <v>0</v>
      </c>
      <c r="V431" s="286">
        <v>0</v>
      </c>
      <c r="W431" s="286">
        <v>0</v>
      </c>
      <c r="X431" s="286">
        <v>0</v>
      </c>
      <c r="Y431" s="286">
        <v>0</v>
      </c>
      <c r="Z431" s="286">
        <v>0</v>
      </c>
      <c r="AA431" s="286">
        <v>0</v>
      </c>
      <c r="AB431" s="286">
        <v>0</v>
      </c>
      <c r="AC431" s="286">
        <v>0</v>
      </c>
      <c r="AD431" s="286">
        <v>0</v>
      </c>
      <c r="AE431" s="286">
        <v>0</v>
      </c>
      <c r="AF431" s="286">
        <v>0</v>
      </c>
      <c r="AG431" s="286">
        <v>0</v>
      </c>
      <c r="AH431" s="286">
        <v>0</v>
      </c>
      <c r="AI431" s="286">
        <v>0</v>
      </c>
      <c r="AJ431" s="286">
        <v>0</v>
      </c>
      <c r="BK431" s="286">
        <v>0</v>
      </c>
      <c r="BL431" s="286">
        <v>0</v>
      </c>
      <c r="BM431" s="286">
        <v>0</v>
      </c>
      <c r="BN431" s="286">
        <v>0</v>
      </c>
      <c r="BO431" s="286">
        <v>303710</v>
      </c>
      <c r="BP431" s="286">
        <v>0</v>
      </c>
      <c r="BQ431" s="286">
        <v>0</v>
      </c>
      <c r="BR431" s="286">
        <v>0</v>
      </c>
      <c r="BS431" s="286">
        <v>0</v>
      </c>
      <c r="BT431" s="286">
        <v>0</v>
      </c>
      <c r="BZ431" s="286">
        <v>0</v>
      </c>
      <c r="CA431" s="286">
        <v>0</v>
      </c>
      <c r="CB431" s="286">
        <v>0</v>
      </c>
      <c r="CC431" s="286">
        <v>0</v>
      </c>
      <c r="CD431" s="286">
        <v>0</v>
      </c>
      <c r="CE431" s="286">
        <v>0</v>
      </c>
      <c r="CF431" s="285">
        <v>0</v>
      </c>
      <c r="CG431" s="285">
        <v>0</v>
      </c>
      <c r="CI431" s="286" t="str">
        <f t="shared" si="105"/>
        <v>Large</v>
      </c>
      <c r="CN431"/>
    </row>
    <row r="432" spans="1:92" s="283" customFormat="1" ht="15">
      <c r="A432" s="283" t="s">
        <v>239</v>
      </c>
      <c r="B432" s="209" t="s">
        <v>239</v>
      </c>
      <c r="C432" s="209" t="s">
        <v>77</v>
      </c>
      <c r="D432" s="565">
        <v>2021</v>
      </c>
      <c r="E432" s="284">
        <f t="shared" si="90"/>
        <v>0</v>
      </c>
      <c r="F432" s="284">
        <f t="shared" si="91"/>
        <v>0</v>
      </c>
      <c r="G432" s="284">
        <f t="shared" si="92"/>
        <v>0</v>
      </c>
      <c r="H432" s="284">
        <f t="shared" si="93"/>
        <v>0</v>
      </c>
      <c r="I432" s="284">
        <f t="shared" si="94"/>
        <v>0</v>
      </c>
      <c r="J432" s="284">
        <f t="shared" si="95"/>
        <v>0</v>
      </c>
      <c r="K432" s="284">
        <f t="shared" si="96"/>
        <v>0</v>
      </c>
      <c r="L432" s="284">
        <f t="shared" si="97"/>
        <v>0</v>
      </c>
      <c r="M432" s="284">
        <f t="shared" si="98"/>
        <v>0</v>
      </c>
      <c r="N432" s="284">
        <f t="shared" si="99"/>
        <v>30</v>
      </c>
      <c r="O432" s="284">
        <f t="shared" si="100"/>
        <v>30</v>
      </c>
      <c r="P432" s="284">
        <f t="shared" si="101"/>
        <v>0</v>
      </c>
      <c r="Q432" s="284">
        <f t="shared" si="102"/>
        <v>30</v>
      </c>
      <c r="R432" s="284">
        <f t="shared" si="103"/>
        <v>30</v>
      </c>
      <c r="S432" s="286">
        <v>0</v>
      </c>
      <c r="T432" s="286">
        <v>0</v>
      </c>
      <c r="U432" s="286">
        <v>0</v>
      </c>
      <c r="V432" s="286">
        <v>0</v>
      </c>
      <c r="W432" s="286">
        <v>0</v>
      </c>
      <c r="X432" s="286">
        <v>0</v>
      </c>
      <c r="Y432" s="286">
        <v>0</v>
      </c>
      <c r="Z432" s="286">
        <v>0</v>
      </c>
      <c r="AA432" s="286">
        <v>0</v>
      </c>
      <c r="AB432" s="286">
        <v>0</v>
      </c>
      <c r="AC432" s="286">
        <v>0</v>
      </c>
      <c r="AD432" s="286">
        <v>0</v>
      </c>
      <c r="AE432" s="286">
        <v>0</v>
      </c>
      <c r="AF432" s="286">
        <v>0</v>
      </c>
      <c r="AG432" s="286">
        <v>0</v>
      </c>
      <c r="AH432" s="286">
        <v>0</v>
      </c>
      <c r="AI432" s="286">
        <v>0</v>
      </c>
      <c r="AJ432" s="286">
        <v>0</v>
      </c>
      <c r="BK432" s="286">
        <v>0</v>
      </c>
      <c r="BL432" s="286">
        <v>0</v>
      </c>
      <c r="BM432" s="286">
        <v>0</v>
      </c>
      <c r="BN432" s="286">
        <v>0</v>
      </c>
      <c r="BO432" s="286">
        <v>0</v>
      </c>
      <c r="BP432" s="286">
        <v>0</v>
      </c>
      <c r="BQ432" s="286">
        <v>0</v>
      </c>
      <c r="BR432" s="286">
        <v>0</v>
      </c>
      <c r="BS432" s="286">
        <v>0</v>
      </c>
      <c r="BT432" s="286">
        <v>0</v>
      </c>
      <c r="BZ432" s="286">
        <v>0</v>
      </c>
      <c r="CA432" s="286">
        <v>0</v>
      </c>
      <c r="CB432" s="286">
        <v>30</v>
      </c>
      <c r="CC432" s="286">
        <v>0</v>
      </c>
      <c r="CD432" s="286">
        <v>0</v>
      </c>
      <c r="CE432" s="286">
        <v>0</v>
      </c>
      <c r="CF432" s="285">
        <v>0</v>
      </c>
      <c r="CG432" s="285">
        <v>0</v>
      </c>
      <c r="CI432" s="286" t="str">
        <f t="shared" si="105"/>
        <v>Small</v>
      </c>
      <c r="CN432"/>
    </row>
    <row r="433" spans="1:92" s="283" customFormat="1" ht="15">
      <c r="A433" s="283" t="s">
        <v>162</v>
      </c>
      <c r="B433" s="209" t="s">
        <v>162</v>
      </c>
      <c r="C433" s="209" t="s">
        <v>77</v>
      </c>
      <c r="D433" s="565">
        <v>2021</v>
      </c>
      <c r="E433" s="284">
        <f t="shared" si="90"/>
        <v>4827</v>
      </c>
      <c r="F433" s="284">
        <f t="shared" si="91"/>
        <v>838</v>
      </c>
      <c r="G433" s="284">
        <f t="shared" si="92"/>
        <v>1850</v>
      </c>
      <c r="H433" s="284">
        <f t="shared" si="93"/>
        <v>7515</v>
      </c>
      <c r="I433" s="284">
        <f t="shared" si="94"/>
        <v>5173</v>
      </c>
      <c r="J433" s="284">
        <f t="shared" si="95"/>
        <v>0</v>
      </c>
      <c r="K433" s="284">
        <f t="shared" si="96"/>
        <v>5173</v>
      </c>
      <c r="L433" s="284">
        <f t="shared" si="97"/>
        <v>12688</v>
      </c>
      <c r="M433" s="284">
        <f t="shared" si="98"/>
        <v>0</v>
      </c>
      <c r="N433" s="284">
        <f t="shared" si="99"/>
        <v>0</v>
      </c>
      <c r="O433" s="284">
        <f t="shared" si="100"/>
        <v>12688</v>
      </c>
      <c r="P433" s="284">
        <f t="shared" si="101"/>
        <v>12688</v>
      </c>
      <c r="Q433" s="284">
        <f t="shared" si="102"/>
        <v>12688</v>
      </c>
      <c r="R433" s="284">
        <f t="shared" si="103"/>
        <v>12688</v>
      </c>
      <c r="S433" s="286">
        <v>4810</v>
      </c>
      <c r="T433" s="286">
        <v>0</v>
      </c>
      <c r="U433" s="286">
        <v>838</v>
      </c>
      <c r="V433" s="286">
        <v>0</v>
      </c>
      <c r="W433" s="286">
        <v>1850</v>
      </c>
      <c r="X433" s="286">
        <v>0</v>
      </c>
      <c r="Y433" s="286">
        <v>17</v>
      </c>
      <c r="Z433" s="286">
        <v>0</v>
      </c>
      <c r="AA433" s="286">
        <v>0</v>
      </c>
      <c r="AB433" s="286">
        <v>0</v>
      </c>
      <c r="AC433" s="286">
        <v>0</v>
      </c>
      <c r="AD433" s="286">
        <v>0</v>
      </c>
      <c r="AE433" s="286">
        <v>0</v>
      </c>
      <c r="AF433" s="286">
        <v>0</v>
      </c>
      <c r="AG433" s="286">
        <v>0</v>
      </c>
      <c r="AH433" s="286">
        <v>0</v>
      </c>
      <c r="AI433" s="286">
        <v>0</v>
      </c>
      <c r="AJ433" s="286">
        <v>0</v>
      </c>
      <c r="BK433" s="286">
        <v>5173</v>
      </c>
      <c r="BL433" s="286">
        <v>0</v>
      </c>
      <c r="BM433" s="286">
        <v>0</v>
      </c>
      <c r="BN433" s="286">
        <v>0</v>
      </c>
      <c r="BO433" s="286">
        <v>0</v>
      </c>
      <c r="BP433" s="286">
        <v>0</v>
      </c>
      <c r="BQ433" s="286">
        <v>0</v>
      </c>
      <c r="BR433" s="286">
        <v>0</v>
      </c>
      <c r="BS433" s="286">
        <v>0</v>
      </c>
      <c r="BT433" s="286">
        <v>0</v>
      </c>
      <c r="BZ433" s="286">
        <v>0</v>
      </c>
      <c r="CA433" s="286">
        <v>0</v>
      </c>
      <c r="CB433" s="286">
        <v>0</v>
      </c>
      <c r="CC433" s="286">
        <v>0</v>
      </c>
      <c r="CD433" s="286">
        <v>0</v>
      </c>
      <c r="CE433" s="286">
        <v>0</v>
      </c>
      <c r="CF433" s="285">
        <v>0</v>
      </c>
      <c r="CG433" s="285">
        <v>0</v>
      </c>
      <c r="CI433" s="286" t="str">
        <f t="shared" si="105"/>
        <v>Small</v>
      </c>
      <c r="CN433"/>
    </row>
    <row r="434" spans="1:92" s="283" customFormat="1" ht="15">
      <c r="A434" s="283" t="s">
        <v>212</v>
      </c>
      <c r="B434" s="209" t="s">
        <v>402</v>
      </c>
      <c r="C434" s="209" t="s">
        <v>77</v>
      </c>
      <c r="D434" s="565">
        <v>2021</v>
      </c>
      <c r="E434" s="284">
        <f t="shared" si="90"/>
        <v>0</v>
      </c>
      <c r="F434" s="284">
        <f t="shared" si="91"/>
        <v>0</v>
      </c>
      <c r="G434" s="284">
        <f t="shared" si="92"/>
        <v>0</v>
      </c>
      <c r="H434" s="284">
        <f t="shared" si="93"/>
        <v>0</v>
      </c>
      <c r="I434" s="284">
        <f t="shared" si="94"/>
        <v>0</v>
      </c>
      <c r="J434" s="284">
        <f t="shared" si="95"/>
        <v>0</v>
      </c>
      <c r="K434" s="284">
        <f t="shared" si="96"/>
        <v>0</v>
      </c>
      <c r="L434" s="284">
        <f t="shared" si="97"/>
        <v>0</v>
      </c>
      <c r="M434" s="284">
        <f t="shared" si="98"/>
        <v>0</v>
      </c>
      <c r="N434" s="284">
        <f t="shared" si="99"/>
        <v>10879</v>
      </c>
      <c r="O434" s="284">
        <f t="shared" si="100"/>
        <v>10879</v>
      </c>
      <c r="P434" s="284">
        <f t="shared" si="101"/>
        <v>0</v>
      </c>
      <c r="Q434" s="284">
        <f t="shared" si="102"/>
        <v>10879</v>
      </c>
      <c r="R434" s="284">
        <f t="shared" si="103"/>
        <v>10879</v>
      </c>
      <c r="S434" s="286">
        <v>0</v>
      </c>
      <c r="T434" s="286">
        <v>0</v>
      </c>
      <c r="U434" s="286">
        <v>0</v>
      </c>
      <c r="V434" s="286">
        <v>0</v>
      </c>
      <c r="W434" s="286">
        <v>0</v>
      </c>
      <c r="X434" s="286">
        <v>0</v>
      </c>
      <c r="Y434" s="286">
        <v>0</v>
      </c>
      <c r="Z434" s="286">
        <v>0</v>
      </c>
      <c r="AA434" s="286">
        <v>0</v>
      </c>
      <c r="AB434" s="286">
        <v>0</v>
      </c>
      <c r="AC434" s="286">
        <v>0</v>
      </c>
      <c r="AD434" s="286">
        <v>0</v>
      </c>
      <c r="AE434" s="286">
        <v>0</v>
      </c>
      <c r="AF434" s="286">
        <v>0</v>
      </c>
      <c r="AG434" s="286">
        <v>0</v>
      </c>
      <c r="AH434" s="286">
        <v>0</v>
      </c>
      <c r="AI434" s="286">
        <v>0</v>
      </c>
      <c r="AJ434" s="286">
        <v>0</v>
      </c>
      <c r="BK434" s="286">
        <v>0</v>
      </c>
      <c r="BL434" s="286">
        <v>0</v>
      </c>
      <c r="BM434" s="286">
        <v>0</v>
      </c>
      <c r="BN434" s="286">
        <v>0</v>
      </c>
      <c r="BO434" s="286">
        <v>0</v>
      </c>
      <c r="BP434" s="286">
        <v>0</v>
      </c>
      <c r="BQ434" s="286">
        <v>0</v>
      </c>
      <c r="BR434" s="286">
        <v>0</v>
      </c>
      <c r="BS434" s="286">
        <v>0</v>
      </c>
      <c r="BT434" s="286">
        <v>0</v>
      </c>
      <c r="BZ434" s="286">
        <v>0</v>
      </c>
      <c r="CA434" s="286">
        <v>0</v>
      </c>
      <c r="CB434" s="286">
        <v>10879</v>
      </c>
      <c r="CC434" s="286">
        <v>0</v>
      </c>
      <c r="CD434" s="286">
        <v>0</v>
      </c>
      <c r="CE434" s="286">
        <v>0</v>
      </c>
      <c r="CF434" s="285">
        <v>0</v>
      </c>
      <c r="CG434" s="285">
        <v>0</v>
      </c>
      <c r="CI434" s="286" t="str">
        <f t="shared" si="105"/>
        <v>Small</v>
      </c>
      <c r="CN434"/>
    </row>
    <row r="435" spans="1:92" s="283" customFormat="1" ht="15">
      <c r="A435" s="287" t="s">
        <v>133</v>
      </c>
      <c r="B435" s="209" t="s">
        <v>404</v>
      </c>
      <c r="C435" s="209" t="s">
        <v>77</v>
      </c>
      <c r="D435" s="565">
        <v>2021</v>
      </c>
      <c r="E435" s="284">
        <f t="shared" si="90"/>
        <v>0</v>
      </c>
      <c r="F435" s="284">
        <f t="shared" si="91"/>
        <v>0</v>
      </c>
      <c r="G435" s="284">
        <f t="shared" si="92"/>
        <v>139517</v>
      </c>
      <c r="H435" s="284">
        <f t="shared" si="93"/>
        <v>139517</v>
      </c>
      <c r="I435" s="284">
        <f t="shared" si="94"/>
        <v>0</v>
      </c>
      <c r="J435" s="284">
        <f t="shared" si="95"/>
        <v>0</v>
      </c>
      <c r="K435" s="284">
        <f t="shared" si="96"/>
        <v>0</v>
      </c>
      <c r="L435" s="284">
        <f t="shared" si="97"/>
        <v>139517</v>
      </c>
      <c r="M435" s="284">
        <f t="shared" si="98"/>
        <v>0</v>
      </c>
      <c r="N435" s="284">
        <f t="shared" si="99"/>
        <v>0</v>
      </c>
      <c r="O435" s="284">
        <f t="shared" si="100"/>
        <v>139517</v>
      </c>
      <c r="P435" s="284">
        <f t="shared" si="101"/>
        <v>139517</v>
      </c>
      <c r="Q435" s="284">
        <f t="shared" si="102"/>
        <v>139517</v>
      </c>
      <c r="R435" s="284">
        <f t="shared" si="103"/>
        <v>139517</v>
      </c>
      <c r="S435" s="286">
        <v>0</v>
      </c>
      <c r="T435" s="286">
        <v>0</v>
      </c>
      <c r="U435" s="286">
        <v>0</v>
      </c>
      <c r="V435" s="286">
        <v>0</v>
      </c>
      <c r="W435" s="286">
        <v>139517</v>
      </c>
      <c r="X435" s="286">
        <v>31889</v>
      </c>
      <c r="Y435" s="286">
        <v>0</v>
      </c>
      <c r="Z435" s="286">
        <v>0</v>
      </c>
      <c r="AA435" s="286">
        <v>0</v>
      </c>
      <c r="AB435" s="286">
        <v>0</v>
      </c>
      <c r="AC435" s="286">
        <v>0</v>
      </c>
      <c r="AD435" s="286">
        <v>0</v>
      </c>
      <c r="AE435" s="286">
        <v>0</v>
      </c>
      <c r="AF435" s="286">
        <v>0</v>
      </c>
      <c r="AG435" s="286">
        <v>0</v>
      </c>
      <c r="AH435" s="286">
        <v>0</v>
      </c>
      <c r="AI435" s="286">
        <v>0</v>
      </c>
      <c r="AJ435" s="286">
        <v>0</v>
      </c>
      <c r="BK435" s="286">
        <v>0</v>
      </c>
      <c r="BL435" s="286">
        <v>0</v>
      </c>
      <c r="BM435" s="286">
        <v>0</v>
      </c>
      <c r="BN435" s="286">
        <v>0</v>
      </c>
      <c r="BO435" s="286">
        <v>0</v>
      </c>
      <c r="BP435" s="286">
        <v>0</v>
      </c>
      <c r="BQ435" s="286">
        <v>0</v>
      </c>
      <c r="BR435" s="286">
        <v>0</v>
      </c>
      <c r="BS435" s="286">
        <v>0</v>
      </c>
      <c r="BT435" s="286">
        <v>0</v>
      </c>
      <c r="BZ435" s="286">
        <v>0</v>
      </c>
      <c r="CA435" s="286">
        <v>0</v>
      </c>
      <c r="CB435" s="286">
        <v>0</v>
      </c>
      <c r="CC435" s="286">
        <v>0</v>
      </c>
      <c r="CD435" s="286">
        <v>0</v>
      </c>
      <c r="CE435" s="286">
        <v>0</v>
      </c>
      <c r="CF435" s="285">
        <v>0</v>
      </c>
      <c r="CG435" s="285">
        <v>0</v>
      </c>
      <c r="CI435" s="286" t="str">
        <f t="shared" si="105"/>
        <v>Large</v>
      </c>
      <c r="CN435"/>
    </row>
    <row r="436" spans="1:92" s="283" customFormat="1" ht="15">
      <c r="A436" s="283" t="s">
        <v>171</v>
      </c>
      <c r="B436" s="209" t="s">
        <v>409</v>
      </c>
      <c r="C436" s="209" t="s">
        <v>77</v>
      </c>
      <c r="D436" s="565">
        <v>2021</v>
      </c>
      <c r="E436" s="284">
        <f t="shared" si="90"/>
        <v>0</v>
      </c>
      <c r="F436" s="284">
        <f t="shared" si="91"/>
        <v>0</v>
      </c>
      <c r="G436" s="284">
        <f t="shared" si="92"/>
        <v>0</v>
      </c>
      <c r="H436" s="284">
        <f t="shared" si="93"/>
        <v>0</v>
      </c>
      <c r="I436" s="284">
        <f t="shared" si="94"/>
        <v>1213</v>
      </c>
      <c r="J436" s="284">
        <f t="shared" si="95"/>
        <v>0</v>
      </c>
      <c r="K436" s="284">
        <f t="shared" si="96"/>
        <v>1213</v>
      </c>
      <c r="L436" s="284">
        <f t="shared" si="97"/>
        <v>1213</v>
      </c>
      <c r="M436" s="284">
        <f t="shared" si="98"/>
        <v>0</v>
      </c>
      <c r="N436" s="284">
        <f t="shared" si="99"/>
        <v>0</v>
      </c>
      <c r="O436" s="284">
        <f t="shared" si="100"/>
        <v>1213</v>
      </c>
      <c r="P436" s="284">
        <f t="shared" si="101"/>
        <v>1213</v>
      </c>
      <c r="Q436" s="284">
        <f t="shared" si="102"/>
        <v>1213</v>
      </c>
      <c r="R436" s="284">
        <f t="shared" si="103"/>
        <v>1213</v>
      </c>
      <c r="S436" s="286">
        <v>0</v>
      </c>
      <c r="T436" s="286">
        <v>0</v>
      </c>
      <c r="U436" s="286">
        <v>0</v>
      </c>
      <c r="V436" s="286">
        <v>0</v>
      </c>
      <c r="W436" s="286">
        <v>0</v>
      </c>
      <c r="X436" s="286">
        <v>0</v>
      </c>
      <c r="Y436" s="286">
        <v>0</v>
      </c>
      <c r="Z436" s="286">
        <v>0</v>
      </c>
      <c r="AA436" s="286">
        <v>0</v>
      </c>
      <c r="AB436" s="286">
        <v>0</v>
      </c>
      <c r="AC436" s="286">
        <v>0</v>
      </c>
      <c r="AD436" s="286">
        <v>0</v>
      </c>
      <c r="AE436" s="286">
        <v>0</v>
      </c>
      <c r="AF436" s="286">
        <v>0</v>
      </c>
      <c r="AG436" s="286">
        <v>0</v>
      </c>
      <c r="AH436" s="286">
        <v>0</v>
      </c>
      <c r="AI436" s="286">
        <v>0</v>
      </c>
      <c r="AJ436" s="286">
        <v>0</v>
      </c>
      <c r="BK436" s="286">
        <v>1213</v>
      </c>
      <c r="BL436" s="286">
        <v>0</v>
      </c>
      <c r="BM436" s="286">
        <v>0</v>
      </c>
      <c r="BN436" s="286">
        <v>0</v>
      </c>
      <c r="BO436" s="286">
        <v>0</v>
      </c>
      <c r="BP436" s="286">
        <v>0</v>
      </c>
      <c r="BQ436" s="286">
        <v>0</v>
      </c>
      <c r="BR436" s="286">
        <v>0</v>
      </c>
      <c r="BS436" s="286">
        <v>0</v>
      </c>
      <c r="BT436" s="286">
        <v>0</v>
      </c>
      <c r="BZ436" s="286">
        <v>0</v>
      </c>
      <c r="CA436" s="286">
        <v>0</v>
      </c>
      <c r="CB436" s="286">
        <v>0</v>
      </c>
      <c r="CC436" s="286">
        <v>0</v>
      </c>
      <c r="CD436" s="286">
        <v>0</v>
      </c>
      <c r="CE436" s="286">
        <v>0</v>
      </c>
      <c r="CF436" s="285">
        <v>0</v>
      </c>
      <c r="CG436" s="285">
        <v>0</v>
      </c>
      <c r="CI436" s="286" t="str">
        <f t="shared" si="105"/>
        <v>Small</v>
      </c>
      <c r="CN436"/>
    </row>
    <row r="437" spans="1:92" s="283" customFormat="1" ht="15">
      <c r="A437" s="283" t="s">
        <v>189</v>
      </c>
      <c r="B437" s="209" t="s">
        <v>189</v>
      </c>
      <c r="C437" s="209" t="s">
        <v>77</v>
      </c>
      <c r="D437" s="565">
        <v>2021</v>
      </c>
      <c r="E437" s="284">
        <f t="shared" si="90"/>
        <v>0</v>
      </c>
      <c r="F437" s="284">
        <f t="shared" si="91"/>
        <v>0</v>
      </c>
      <c r="G437" s="284">
        <f t="shared" si="92"/>
        <v>11653</v>
      </c>
      <c r="H437" s="284">
        <f t="shared" si="93"/>
        <v>11653</v>
      </c>
      <c r="I437" s="284">
        <f t="shared" si="94"/>
        <v>0</v>
      </c>
      <c r="J437" s="284">
        <f t="shared" si="95"/>
        <v>0</v>
      </c>
      <c r="K437" s="284">
        <f t="shared" si="96"/>
        <v>0</v>
      </c>
      <c r="L437" s="284">
        <f t="shared" si="97"/>
        <v>11653</v>
      </c>
      <c r="M437" s="284">
        <f t="shared" si="98"/>
        <v>0</v>
      </c>
      <c r="N437" s="284">
        <f t="shared" si="99"/>
        <v>0</v>
      </c>
      <c r="O437" s="284">
        <f t="shared" si="100"/>
        <v>11653</v>
      </c>
      <c r="P437" s="284">
        <f t="shared" si="101"/>
        <v>11653</v>
      </c>
      <c r="Q437" s="284">
        <f t="shared" si="102"/>
        <v>11653</v>
      </c>
      <c r="R437" s="284">
        <f t="shared" si="103"/>
        <v>11653</v>
      </c>
      <c r="S437" s="286">
        <v>0</v>
      </c>
      <c r="T437" s="286">
        <v>0</v>
      </c>
      <c r="U437" s="286">
        <v>0</v>
      </c>
      <c r="V437" s="286">
        <v>0</v>
      </c>
      <c r="W437" s="286">
        <v>11653</v>
      </c>
      <c r="X437" s="286">
        <v>0</v>
      </c>
      <c r="Y437" s="286">
        <v>0</v>
      </c>
      <c r="Z437" s="286">
        <v>0</v>
      </c>
      <c r="AA437" s="286">
        <v>0</v>
      </c>
      <c r="AB437" s="286">
        <v>0</v>
      </c>
      <c r="AC437" s="286">
        <v>0</v>
      </c>
      <c r="AD437" s="286">
        <v>0</v>
      </c>
      <c r="AE437" s="286">
        <v>0</v>
      </c>
      <c r="AF437" s="286">
        <v>0</v>
      </c>
      <c r="AG437" s="286">
        <v>0</v>
      </c>
      <c r="AH437" s="286">
        <v>0</v>
      </c>
      <c r="AI437" s="286">
        <v>0</v>
      </c>
      <c r="AJ437" s="286">
        <v>0</v>
      </c>
      <c r="BK437" s="286">
        <v>0</v>
      </c>
      <c r="BL437" s="286">
        <v>0</v>
      </c>
      <c r="BM437" s="286">
        <v>0</v>
      </c>
      <c r="BN437" s="286">
        <v>0</v>
      </c>
      <c r="BO437" s="286">
        <v>0</v>
      </c>
      <c r="BP437" s="286">
        <v>0</v>
      </c>
      <c r="BQ437" s="286">
        <v>0</v>
      </c>
      <c r="BR437" s="286">
        <v>0</v>
      </c>
      <c r="BS437" s="286">
        <v>0</v>
      </c>
      <c r="BT437" s="286">
        <v>0</v>
      </c>
      <c r="BZ437" s="286">
        <v>0</v>
      </c>
      <c r="CA437" s="286">
        <v>0</v>
      </c>
      <c r="CB437" s="286">
        <v>0</v>
      </c>
      <c r="CC437" s="286">
        <v>0</v>
      </c>
      <c r="CD437" s="286">
        <v>0</v>
      </c>
      <c r="CE437" s="286">
        <v>0</v>
      </c>
      <c r="CF437" s="285">
        <v>0</v>
      </c>
      <c r="CG437" s="285">
        <v>0</v>
      </c>
      <c r="CI437" s="286" t="str">
        <f t="shared" si="105"/>
        <v>Small</v>
      </c>
      <c r="CN437"/>
    </row>
    <row r="438" spans="1:92" s="283" customFormat="1" ht="15">
      <c r="A438" s="283" t="s">
        <v>165</v>
      </c>
      <c r="B438" s="209" t="s">
        <v>165</v>
      </c>
      <c r="C438" s="209" t="s">
        <v>77</v>
      </c>
      <c r="D438" s="565">
        <v>2021</v>
      </c>
      <c r="E438" s="284">
        <f t="shared" si="90"/>
        <v>0</v>
      </c>
      <c r="F438" s="284">
        <f t="shared" si="91"/>
        <v>0</v>
      </c>
      <c r="G438" s="284">
        <f t="shared" si="92"/>
        <v>0</v>
      </c>
      <c r="H438" s="284">
        <f t="shared" si="93"/>
        <v>0</v>
      </c>
      <c r="I438" s="284">
        <f t="shared" si="94"/>
        <v>0</v>
      </c>
      <c r="J438" s="284">
        <f t="shared" si="95"/>
        <v>7048</v>
      </c>
      <c r="K438" s="284">
        <f t="shared" si="96"/>
        <v>7048</v>
      </c>
      <c r="L438" s="284">
        <f t="shared" si="97"/>
        <v>7048</v>
      </c>
      <c r="M438" s="284">
        <f t="shared" si="98"/>
        <v>0</v>
      </c>
      <c r="N438" s="284">
        <f t="shared" si="99"/>
        <v>0</v>
      </c>
      <c r="O438" s="284">
        <f t="shared" si="100"/>
        <v>7048</v>
      </c>
      <c r="P438" s="284">
        <f t="shared" si="101"/>
        <v>7048</v>
      </c>
      <c r="Q438" s="284">
        <f t="shared" si="102"/>
        <v>7048</v>
      </c>
      <c r="R438" s="284">
        <f t="shared" si="103"/>
        <v>7048</v>
      </c>
      <c r="S438" s="286">
        <v>0</v>
      </c>
      <c r="T438" s="286">
        <v>0</v>
      </c>
      <c r="U438" s="286">
        <v>0</v>
      </c>
      <c r="V438" s="286">
        <v>0</v>
      </c>
      <c r="W438" s="286">
        <v>0</v>
      </c>
      <c r="X438" s="286">
        <v>0</v>
      </c>
      <c r="Y438" s="286">
        <v>0</v>
      </c>
      <c r="Z438" s="286">
        <v>0</v>
      </c>
      <c r="AA438" s="286">
        <v>0</v>
      </c>
      <c r="AB438" s="286">
        <v>0</v>
      </c>
      <c r="AC438" s="286">
        <v>0</v>
      </c>
      <c r="AD438" s="286">
        <v>0</v>
      </c>
      <c r="AE438" s="286">
        <v>0</v>
      </c>
      <c r="AF438" s="286">
        <v>0</v>
      </c>
      <c r="AG438" s="286">
        <v>0</v>
      </c>
      <c r="AH438" s="286">
        <v>0</v>
      </c>
      <c r="AI438" s="286">
        <v>0</v>
      </c>
      <c r="AJ438" s="286">
        <v>0</v>
      </c>
      <c r="BK438" s="286">
        <v>0</v>
      </c>
      <c r="BL438" s="286">
        <v>0</v>
      </c>
      <c r="BM438" s="286">
        <v>0</v>
      </c>
      <c r="BN438" s="286">
        <v>0</v>
      </c>
      <c r="BO438" s="286">
        <v>7048</v>
      </c>
      <c r="BP438" s="286">
        <v>0</v>
      </c>
      <c r="BQ438" s="286">
        <v>0</v>
      </c>
      <c r="BR438" s="286">
        <v>0</v>
      </c>
      <c r="BS438" s="286">
        <v>0</v>
      </c>
      <c r="BT438" s="286">
        <v>0</v>
      </c>
      <c r="BZ438" s="286">
        <v>0</v>
      </c>
      <c r="CA438" s="286">
        <v>0</v>
      </c>
      <c r="CB438" s="286">
        <v>0</v>
      </c>
      <c r="CC438" s="286">
        <v>0</v>
      </c>
      <c r="CD438" s="286">
        <v>0</v>
      </c>
      <c r="CE438" s="286">
        <v>0</v>
      </c>
      <c r="CF438" s="285">
        <v>0</v>
      </c>
      <c r="CG438" s="285">
        <v>0</v>
      </c>
      <c r="CI438" s="286" t="str">
        <f t="shared" si="105"/>
        <v>Small</v>
      </c>
      <c r="CN438"/>
    </row>
    <row r="439" spans="1:92" s="283" customFormat="1" ht="15">
      <c r="A439" s="283" t="s">
        <v>166</v>
      </c>
      <c r="B439" s="209" t="s">
        <v>412</v>
      </c>
      <c r="C439" s="209" t="s">
        <v>77</v>
      </c>
      <c r="D439" s="565">
        <v>2021</v>
      </c>
      <c r="E439" s="284">
        <f t="shared" si="90"/>
        <v>0</v>
      </c>
      <c r="F439" s="284">
        <f t="shared" si="91"/>
        <v>0</v>
      </c>
      <c r="G439" s="284">
        <f t="shared" si="92"/>
        <v>7236</v>
      </c>
      <c r="H439" s="284">
        <f t="shared" si="93"/>
        <v>7236</v>
      </c>
      <c r="I439" s="284">
        <f t="shared" si="94"/>
        <v>0</v>
      </c>
      <c r="J439" s="284">
        <f t="shared" si="95"/>
        <v>214041</v>
      </c>
      <c r="K439" s="284">
        <f t="shared" si="96"/>
        <v>214041</v>
      </c>
      <c r="L439" s="284">
        <f t="shared" si="97"/>
        <v>221277</v>
      </c>
      <c r="M439" s="284">
        <f t="shared" si="98"/>
        <v>0</v>
      </c>
      <c r="N439" s="284">
        <f t="shared" si="99"/>
        <v>0</v>
      </c>
      <c r="O439" s="284">
        <f t="shared" si="100"/>
        <v>221277</v>
      </c>
      <c r="P439" s="284">
        <f t="shared" si="101"/>
        <v>221277</v>
      </c>
      <c r="Q439" s="284">
        <f t="shared" si="102"/>
        <v>221277</v>
      </c>
      <c r="R439" s="284">
        <f t="shared" si="103"/>
        <v>221277</v>
      </c>
      <c r="S439" s="286">
        <v>0</v>
      </c>
      <c r="T439" s="286">
        <v>0</v>
      </c>
      <c r="U439" s="286">
        <v>0</v>
      </c>
      <c r="V439" s="286">
        <v>0</v>
      </c>
      <c r="W439" s="286">
        <v>7236</v>
      </c>
      <c r="X439" s="286">
        <v>0</v>
      </c>
      <c r="Y439" s="286">
        <v>0</v>
      </c>
      <c r="Z439" s="286">
        <v>0</v>
      </c>
      <c r="AA439" s="286">
        <v>0</v>
      </c>
      <c r="AB439" s="286">
        <v>0</v>
      </c>
      <c r="AC439" s="286">
        <v>0</v>
      </c>
      <c r="AD439" s="286">
        <v>0</v>
      </c>
      <c r="AE439" s="286">
        <v>0</v>
      </c>
      <c r="AF439" s="286">
        <v>0</v>
      </c>
      <c r="AG439" s="286">
        <v>0</v>
      </c>
      <c r="AH439" s="286">
        <v>0</v>
      </c>
      <c r="AI439" s="286">
        <v>0</v>
      </c>
      <c r="AJ439" s="286">
        <v>0</v>
      </c>
      <c r="BK439" s="286">
        <v>0</v>
      </c>
      <c r="BL439" s="286">
        <v>0</v>
      </c>
      <c r="BM439" s="286">
        <v>0</v>
      </c>
      <c r="BN439" s="286">
        <v>0</v>
      </c>
      <c r="BO439" s="286">
        <v>214041</v>
      </c>
      <c r="BP439" s="286">
        <v>0</v>
      </c>
      <c r="BQ439" s="286">
        <v>0</v>
      </c>
      <c r="BR439" s="286">
        <v>0</v>
      </c>
      <c r="BS439" s="286">
        <v>0</v>
      </c>
      <c r="BT439" s="286">
        <v>0</v>
      </c>
      <c r="BZ439" s="286">
        <v>0</v>
      </c>
      <c r="CA439" s="286">
        <v>0</v>
      </c>
      <c r="CB439" s="286">
        <v>0</v>
      </c>
      <c r="CC439" s="286">
        <v>0</v>
      </c>
      <c r="CD439" s="286">
        <v>0</v>
      </c>
      <c r="CE439" s="286">
        <v>0</v>
      </c>
      <c r="CF439" s="285">
        <v>0</v>
      </c>
      <c r="CG439" s="285">
        <v>0</v>
      </c>
      <c r="CI439" s="286" t="str">
        <f t="shared" si="105"/>
        <v>Large</v>
      </c>
      <c r="CN439"/>
    </row>
    <row r="440" spans="1:92" s="283" customFormat="1" ht="15">
      <c r="A440" s="283" t="s">
        <v>193</v>
      </c>
      <c r="B440" s="209" t="s">
        <v>505</v>
      </c>
      <c r="C440" s="209" t="s">
        <v>77</v>
      </c>
      <c r="D440" s="565">
        <v>2021</v>
      </c>
      <c r="E440" s="284">
        <f t="shared" si="90"/>
        <v>0</v>
      </c>
      <c r="F440" s="284">
        <f t="shared" si="91"/>
        <v>31</v>
      </c>
      <c r="G440" s="284">
        <f t="shared" si="92"/>
        <v>11981</v>
      </c>
      <c r="H440" s="284">
        <f t="shared" si="93"/>
        <v>12012</v>
      </c>
      <c r="I440" s="284">
        <f t="shared" si="94"/>
        <v>0</v>
      </c>
      <c r="J440" s="284">
        <f t="shared" si="95"/>
        <v>0</v>
      </c>
      <c r="K440" s="284">
        <f t="shared" si="96"/>
        <v>0</v>
      </c>
      <c r="L440" s="284">
        <f t="shared" si="97"/>
        <v>12012</v>
      </c>
      <c r="M440" s="284">
        <f t="shared" si="98"/>
        <v>0</v>
      </c>
      <c r="N440" s="284">
        <f t="shared" si="99"/>
        <v>0</v>
      </c>
      <c r="O440" s="284">
        <f t="shared" si="100"/>
        <v>12012</v>
      </c>
      <c r="P440" s="284">
        <f t="shared" si="101"/>
        <v>12012</v>
      </c>
      <c r="Q440" s="284">
        <f t="shared" si="102"/>
        <v>12012</v>
      </c>
      <c r="R440" s="284">
        <f t="shared" si="103"/>
        <v>12012</v>
      </c>
      <c r="S440" s="286">
        <v>0</v>
      </c>
      <c r="T440" s="286">
        <v>0</v>
      </c>
      <c r="U440" s="286">
        <v>31</v>
      </c>
      <c r="V440" s="286">
        <v>0</v>
      </c>
      <c r="W440" s="286">
        <v>11981</v>
      </c>
      <c r="X440" s="286">
        <v>0</v>
      </c>
      <c r="Y440" s="286">
        <v>0</v>
      </c>
      <c r="Z440" s="286">
        <v>0</v>
      </c>
      <c r="AA440" s="286">
        <v>0</v>
      </c>
      <c r="AB440" s="286">
        <v>0</v>
      </c>
      <c r="AC440" s="286">
        <v>0</v>
      </c>
      <c r="AD440" s="286">
        <v>0</v>
      </c>
      <c r="AE440" s="286">
        <v>0</v>
      </c>
      <c r="AF440" s="286">
        <v>0</v>
      </c>
      <c r="AG440" s="286">
        <v>0</v>
      </c>
      <c r="AH440" s="286">
        <v>0</v>
      </c>
      <c r="AI440" s="286">
        <v>0</v>
      </c>
      <c r="AJ440" s="286">
        <v>0</v>
      </c>
      <c r="BK440" s="286">
        <v>0</v>
      </c>
      <c r="BL440" s="286">
        <v>0</v>
      </c>
      <c r="BM440" s="286">
        <v>0</v>
      </c>
      <c r="BN440" s="286">
        <v>0</v>
      </c>
      <c r="BO440" s="286">
        <v>0</v>
      </c>
      <c r="BP440" s="286">
        <v>0</v>
      </c>
      <c r="BQ440" s="286">
        <v>0</v>
      </c>
      <c r="BR440" s="286">
        <v>0</v>
      </c>
      <c r="BS440" s="286">
        <v>0</v>
      </c>
      <c r="BT440" s="286">
        <v>0</v>
      </c>
      <c r="BZ440" s="286">
        <v>0</v>
      </c>
      <c r="CA440" s="286">
        <v>0</v>
      </c>
      <c r="CB440" s="286">
        <v>0</v>
      </c>
      <c r="CC440" s="286">
        <v>0</v>
      </c>
      <c r="CD440" s="286">
        <v>0</v>
      </c>
      <c r="CE440" s="286">
        <v>0</v>
      </c>
      <c r="CF440" s="285">
        <v>0</v>
      </c>
      <c r="CG440" s="285">
        <v>0</v>
      </c>
      <c r="CI440" s="286" t="str">
        <f t="shared" si="105"/>
        <v>Small</v>
      </c>
      <c r="CN440"/>
    </row>
    <row r="441" spans="1:92" s="283" customFormat="1" ht="15">
      <c r="A441" s="283" t="s">
        <v>194</v>
      </c>
      <c r="B441" s="209" t="s">
        <v>418</v>
      </c>
      <c r="C441" s="209" t="s">
        <v>77</v>
      </c>
      <c r="D441" s="565">
        <v>2021</v>
      </c>
      <c r="E441" s="284">
        <f t="shared" si="90"/>
        <v>0</v>
      </c>
      <c r="F441" s="284">
        <f t="shared" si="91"/>
        <v>0</v>
      </c>
      <c r="G441" s="284">
        <f t="shared" si="92"/>
        <v>0</v>
      </c>
      <c r="H441" s="284">
        <f t="shared" si="93"/>
        <v>0</v>
      </c>
      <c r="I441" s="284">
        <f t="shared" si="94"/>
        <v>0</v>
      </c>
      <c r="J441" s="284">
        <f t="shared" si="95"/>
        <v>0</v>
      </c>
      <c r="K441" s="284">
        <f t="shared" si="96"/>
        <v>0</v>
      </c>
      <c r="L441" s="284">
        <f t="shared" si="97"/>
        <v>0</v>
      </c>
      <c r="M441" s="284">
        <f t="shared" si="98"/>
        <v>0</v>
      </c>
      <c r="N441" s="284">
        <f t="shared" si="99"/>
        <v>29323</v>
      </c>
      <c r="O441" s="284">
        <f t="shared" si="100"/>
        <v>29323</v>
      </c>
      <c r="P441" s="284">
        <f t="shared" si="101"/>
        <v>0</v>
      </c>
      <c r="Q441" s="284">
        <f t="shared" si="102"/>
        <v>29323</v>
      </c>
      <c r="R441" s="284">
        <f t="shared" si="103"/>
        <v>29323</v>
      </c>
      <c r="S441" s="286">
        <v>0</v>
      </c>
      <c r="T441" s="286">
        <v>0</v>
      </c>
      <c r="U441" s="286">
        <v>0</v>
      </c>
      <c r="V441" s="286">
        <v>0</v>
      </c>
      <c r="W441" s="286">
        <v>0</v>
      </c>
      <c r="X441" s="286">
        <v>0</v>
      </c>
      <c r="Y441" s="286">
        <v>0</v>
      </c>
      <c r="Z441" s="286">
        <v>0</v>
      </c>
      <c r="AA441" s="286">
        <v>0</v>
      </c>
      <c r="AB441" s="286">
        <v>0</v>
      </c>
      <c r="AC441" s="286">
        <v>0</v>
      </c>
      <c r="AD441" s="286">
        <v>0</v>
      </c>
      <c r="AE441" s="286">
        <v>0</v>
      </c>
      <c r="AF441" s="286">
        <v>0</v>
      </c>
      <c r="AG441" s="286">
        <v>0</v>
      </c>
      <c r="AH441" s="286">
        <v>0</v>
      </c>
      <c r="AI441" s="286">
        <v>0</v>
      </c>
      <c r="AJ441" s="286">
        <v>0</v>
      </c>
      <c r="BK441" s="286">
        <v>0</v>
      </c>
      <c r="BL441" s="286">
        <v>0</v>
      </c>
      <c r="BM441" s="286">
        <v>0</v>
      </c>
      <c r="BN441" s="286">
        <v>0</v>
      </c>
      <c r="BO441" s="286">
        <v>0</v>
      </c>
      <c r="BP441" s="286">
        <v>0</v>
      </c>
      <c r="BQ441" s="286">
        <v>0</v>
      </c>
      <c r="BR441" s="286">
        <v>0</v>
      </c>
      <c r="BS441" s="286">
        <v>0</v>
      </c>
      <c r="BT441" s="286">
        <v>0</v>
      </c>
      <c r="BZ441" s="286">
        <v>0</v>
      </c>
      <c r="CA441" s="286">
        <v>0</v>
      </c>
      <c r="CB441" s="286">
        <v>29323</v>
      </c>
      <c r="CC441" s="286">
        <v>0</v>
      </c>
      <c r="CD441" s="286">
        <v>0</v>
      </c>
      <c r="CE441" s="286">
        <v>0</v>
      </c>
      <c r="CF441" s="285">
        <v>0</v>
      </c>
      <c r="CG441" s="285">
        <v>0</v>
      </c>
      <c r="CI441" s="286" t="str">
        <f t="shared" si="105"/>
        <v>Small</v>
      </c>
      <c r="CN441"/>
    </row>
    <row r="442" spans="1:92" s="283" customFormat="1" ht="15">
      <c r="A442" s="283" t="s">
        <v>178</v>
      </c>
      <c r="B442" s="209" t="s">
        <v>426</v>
      </c>
      <c r="C442" s="209" t="s">
        <v>77</v>
      </c>
      <c r="D442" s="565">
        <v>2021</v>
      </c>
      <c r="E442" s="284">
        <f t="shared" si="90"/>
        <v>0</v>
      </c>
      <c r="F442" s="284">
        <f t="shared" si="91"/>
        <v>0</v>
      </c>
      <c r="G442" s="284">
        <f t="shared" si="92"/>
        <v>0</v>
      </c>
      <c r="H442" s="284">
        <f t="shared" si="93"/>
        <v>0</v>
      </c>
      <c r="I442" s="284">
        <f t="shared" si="94"/>
        <v>0</v>
      </c>
      <c r="J442" s="284">
        <f t="shared" si="95"/>
        <v>0</v>
      </c>
      <c r="K442" s="284">
        <f t="shared" si="96"/>
        <v>0</v>
      </c>
      <c r="L442" s="284">
        <f t="shared" si="97"/>
        <v>0</v>
      </c>
      <c r="M442" s="284">
        <f t="shared" si="98"/>
        <v>0</v>
      </c>
      <c r="N442" s="284">
        <f t="shared" si="99"/>
        <v>66589</v>
      </c>
      <c r="O442" s="284">
        <f t="shared" si="100"/>
        <v>66589</v>
      </c>
      <c r="P442" s="284">
        <f t="shared" si="101"/>
        <v>0</v>
      </c>
      <c r="Q442" s="284">
        <f t="shared" si="102"/>
        <v>66589</v>
      </c>
      <c r="R442" s="284">
        <f t="shared" si="103"/>
        <v>66589</v>
      </c>
      <c r="S442" s="286">
        <v>0</v>
      </c>
      <c r="T442" s="286">
        <v>0</v>
      </c>
      <c r="U442" s="286">
        <v>0</v>
      </c>
      <c r="V442" s="286">
        <v>0</v>
      </c>
      <c r="W442" s="286">
        <v>0</v>
      </c>
      <c r="X442" s="286">
        <v>0</v>
      </c>
      <c r="Y442" s="286">
        <v>0</v>
      </c>
      <c r="Z442" s="286">
        <v>0</v>
      </c>
      <c r="AA442" s="286">
        <v>0</v>
      </c>
      <c r="AB442" s="286">
        <v>0</v>
      </c>
      <c r="AC442" s="286">
        <v>0</v>
      </c>
      <c r="AD442" s="286">
        <v>0</v>
      </c>
      <c r="AE442" s="286">
        <v>0</v>
      </c>
      <c r="AF442" s="286">
        <v>0</v>
      </c>
      <c r="AG442" s="286">
        <v>0</v>
      </c>
      <c r="AH442" s="286">
        <v>0</v>
      </c>
      <c r="AI442" s="286">
        <v>0</v>
      </c>
      <c r="AJ442" s="286">
        <v>0</v>
      </c>
      <c r="BK442" s="286">
        <v>0</v>
      </c>
      <c r="BL442" s="286">
        <v>0</v>
      </c>
      <c r="BM442" s="286">
        <v>0</v>
      </c>
      <c r="BN442" s="286">
        <v>0</v>
      </c>
      <c r="BO442" s="286">
        <v>0</v>
      </c>
      <c r="BP442" s="286">
        <v>0</v>
      </c>
      <c r="BQ442" s="286">
        <v>0</v>
      </c>
      <c r="BR442" s="286">
        <v>0</v>
      </c>
      <c r="BS442" s="286">
        <v>0</v>
      </c>
      <c r="BT442" s="286">
        <v>0</v>
      </c>
      <c r="BZ442" s="286">
        <v>0</v>
      </c>
      <c r="CA442" s="286">
        <v>0</v>
      </c>
      <c r="CB442" s="286">
        <v>66589</v>
      </c>
      <c r="CC442" s="286">
        <v>0</v>
      </c>
      <c r="CD442" s="286">
        <v>0</v>
      </c>
      <c r="CE442" s="286">
        <v>0</v>
      </c>
      <c r="CF442" s="285">
        <v>0</v>
      </c>
      <c r="CG442" s="285">
        <v>0</v>
      </c>
      <c r="CI442" s="286" t="str">
        <f t="shared" si="105"/>
        <v>Small</v>
      </c>
      <c r="CN442"/>
    </row>
    <row r="443" spans="1:92" s="283" customFormat="1" ht="15">
      <c r="A443" s="283" t="s">
        <v>190</v>
      </c>
      <c r="B443" s="209" t="s">
        <v>428</v>
      </c>
      <c r="C443" s="209" t="s">
        <v>77</v>
      </c>
      <c r="D443" s="565">
        <v>2021</v>
      </c>
      <c r="E443" s="284">
        <f t="shared" si="90"/>
        <v>0</v>
      </c>
      <c r="F443" s="284">
        <f t="shared" si="91"/>
        <v>0</v>
      </c>
      <c r="G443" s="284">
        <f t="shared" si="92"/>
        <v>0</v>
      </c>
      <c r="H443" s="284">
        <f t="shared" si="93"/>
        <v>0</v>
      </c>
      <c r="I443" s="284">
        <f t="shared" si="94"/>
        <v>5160</v>
      </c>
      <c r="J443" s="284">
        <f t="shared" si="95"/>
        <v>0</v>
      </c>
      <c r="K443" s="284">
        <f t="shared" si="96"/>
        <v>5160</v>
      </c>
      <c r="L443" s="284">
        <f t="shared" si="97"/>
        <v>5160</v>
      </c>
      <c r="M443" s="284">
        <f t="shared" si="98"/>
        <v>0</v>
      </c>
      <c r="N443" s="284">
        <f t="shared" si="99"/>
        <v>0</v>
      </c>
      <c r="O443" s="284">
        <f t="shared" si="100"/>
        <v>5160</v>
      </c>
      <c r="P443" s="284">
        <f t="shared" si="101"/>
        <v>5160</v>
      </c>
      <c r="Q443" s="284">
        <f t="shared" si="102"/>
        <v>5160</v>
      </c>
      <c r="R443" s="284">
        <f t="shared" si="103"/>
        <v>5160</v>
      </c>
      <c r="S443" s="286">
        <v>0</v>
      </c>
      <c r="T443" s="286">
        <v>0</v>
      </c>
      <c r="U443" s="286">
        <v>0</v>
      </c>
      <c r="V443" s="286">
        <v>0</v>
      </c>
      <c r="W443" s="286">
        <v>0</v>
      </c>
      <c r="X443" s="286">
        <v>0</v>
      </c>
      <c r="Y443" s="286">
        <v>0</v>
      </c>
      <c r="Z443" s="286">
        <v>0</v>
      </c>
      <c r="AA443" s="286">
        <v>0</v>
      </c>
      <c r="AB443" s="286">
        <v>0</v>
      </c>
      <c r="AC443" s="286">
        <v>0</v>
      </c>
      <c r="AD443" s="286">
        <v>0</v>
      </c>
      <c r="AE443" s="286">
        <v>0</v>
      </c>
      <c r="AF443" s="286">
        <v>0</v>
      </c>
      <c r="AG443" s="286">
        <v>0</v>
      </c>
      <c r="AH443" s="286">
        <v>0</v>
      </c>
      <c r="AI443" s="286">
        <v>0</v>
      </c>
      <c r="AJ443" s="286">
        <v>0</v>
      </c>
      <c r="BK443" s="286">
        <v>5160</v>
      </c>
      <c r="BL443" s="286">
        <v>0</v>
      </c>
      <c r="BM443" s="286">
        <v>0</v>
      </c>
      <c r="BN443" s="286">
        <v>0</v>
      </c>
      <c r="BO443" s="286">
        <v>0</v>
      </c>
      <c r="BP443" s="286">
        <v>0</v>
      </c>
      <c r="BQ443" s="286">
        <v>0</v>
      </c>
      <c r="BR443" s="286">
        <v>0</v>
      </c>
      <c r="BS443" s="286">
        <v>0</v>
      </c>
      <c r="BT443" s="286">
        <v>0</v>
      </c>
      <c r="BZ443" s="286">
        <v>0</v>
      </c>
      <c r="CA443" s="286">
        <v>0</v>
      </c>
      <c r="CB443" s="286">
        <v>0</v>
      </c>
      <c r="CC443" s="286">
        <v>0</v>
      </c>
      <c r="CD443" s="286">
        <v>0</v>
      </c>
      <c r="CE443" s="286">
        <v>0</v>
      </c>
      <c r="CF443" s="285">
        <v>0</v>
      </c>
      <c r="CG443" s="285">
        <v>0</v>
      </c>
      <c r="CI443" s="286" t="str">
        <f t="shared" si="105"/>
        <v>Small</v>
      </c>
      <c r="CN443"/>
    </row>
    <row r="444" spans="1:92" s="283" customFormat="1" ht="15">
      <c r="A444" s="283" t="s">
        <v>242</v>
      </c>
      <c r="B444" s="209" t="s">
        <v>242</v>
      </c>
      <c r="C444" s="209" t="s">
        <v>77</v>
      </c>
      <c r="D444" s="565">
        <v>2021</v>
      </c>
      <c r="E444" s="284">
        <f t="shared" si="90"/>
        <v>0</v>
      </c>
      <c r="F444" s="284">
        <f t="shared" si="91"/>
        <v>0</v>
      </c>
      <c r="G444" s="284">
        <f t="shared" si="92"/>
        <v>0</v>
      </c>
      <c r="H444" s="284">
        <f t="shared" si="93"/>
        <v>0</v>
      </c>
      <c r="I444" s="284">
        <f t="shared" si="94"/>
        <v>0</v>
      </c>
      <c r="J444" s="284">
        <f t="shared" si="95"/>
        <v>0</v>
      </c>
      <c r="K444" s="284">
        <f t="shared" si="96"/>
        <v>0</v>
      </c>
      <c r="L444" s="284">
        <f t="shared" si="97"/>
        <v>0</v>
      </c>
      <c r="M444" s="284">
        <f t="shared" si="98"/>
        <v>0</v>
      </c>
      <c r="N444" s="284">
        <f t="shared" si="99"/>
        <v>4395</v>
      </c>
      <c r="O444" s="284">
        <f t="shared" si="100"/>
        <v>4395</v>
      </c>
      <c r="P444" s="284">
        <f t="shared" si="101"/>
        <v>0</v>
      </c>
      <c r="Q444" s="284">
        <f t="shared" si="102"/>
        <v>4395</v>
      </c>
      <c r="R444" s="284">
        <f t="shared" si="103"/>
        <v>4395</v>
      </c>
      <c r="S444" s="286">
        <v>0</v>
      </c>
      <c r="T444" s="286">
        <v>0</v>
      </c>
      <c r="U444" s="286">
        <v>0</v>
      </c>
      <c r="V444" s="286">
        <v>0</v>
      </c>
      <c r="W444" s="286">
        <v>0</v>
      </c>
      <c r="X444" s="286">
        <v>0</v>
      </c>
      <c r="Y444" s="286">
        <v>0</v>
      </c>
      <c r="Z444" s="286">
        <v>0</v>
      </c>
      <c r="AA444" s="286">
        <v>0</v>
      </c>
      <c r="AB444" s="286">
        <v>0</v>
      </c>
      <c r="AC444" s="286">
        <v>0</v>
      </c>
      <c r="AD444" s="286">
        <v>0</v>
      </c>
      <c r="AE444" s="286">
        <v>0</v>
      </c>
      <c r="AF444" s="286">
        <v>0</v>
      </c>
      <c r="AG444" s="286">
        <v>0</v>
      </c>
      <c r="AH444" s="286">
        <v>0</v>
      </c>
      <c r="AI444" s="286">
        <v>0</v>
      </c>
      <c r="AJ444" s="286">
        <v>0</v>
      </c>
      <c r="BK444" s="286">
        <v>0</v>
      </c>
      <c r="BL444" s="286">
        <v>0</v>
      </c>
      <c r="BM444" s="286">
        <v>0</v>
      </c>
      <c r="BN444" s="286">
        <v>0</v>
      </c>
      <c r="BO444" s="286">
        <v>0</v>
      </c>
      <c r="BP444" s="286">
        <v>0</v>
      </c>
      <c r="BQ444" s="286">
        <v>0</v>
      </c>
      <c r="BR444" s="286">
        <v>0</v>
      </c>
      <c r="BS444" s="286">
        <v>0</v>
      </c>
      <c r="BT444" s="286">
        <v>0</v>
      </c>
      <c r="BZ444" s="286">
        <v>0</v>
      </c>
      <c r="CA444" s="286">
        <v>0</v>
      </c>
      <c r="CB444" s="286">
        <v>4395</v>
      </c>
      <c r="CC444" s="286">
        <v>0</v>
      </c>
      <c r="CD444" s="286">
        <v>0</v>
      </c>
      <c r="CE444" s="286">
        <v>0</v>
      </c>
      <c r="CF444" s="285">
        <v>0</v>
      </c>
      <c r="CG444" s="285">
        <v>0</v>
      </c>
      <c r="CI444" s="286" t="str">
        <f t="shared" si="105"/>
        <v>Small</v>
      </c>
      <c r="CN444"/>
    </row>
    <row r="445" spans="1:92" s="283" customFormat="1" ht="15">
      <c r="A445" s="283" t="s">
        <v>155</v>
      </c>
      <c r="B445" s="209" t="s">
        <v>390</v>
      </c>
      <c r="C445" s="209" t="s">
        <v>77</v>
      </c>
      <c r="D445" s="565">
        <v>2021</v>
      </c>
      <c r="E445" s="284">
        <f t="shared" ref="E445:E499" si="106">S445+Y445+AE445+AK445+AQ445+AW445+BC445</f>
        <v>0</v>
      </c>
      <c r="F445" s="284">
        <f t="shared" ref="F445:F499" si="107">U445+AA445+AG445+AM445+AS445+AY445+BE445</f>
        <v>0</v>
      </c>
      <c r="G445" s="284">
        <f t="shared" ref="G445:G499" si="108">W445+AC445+AI445+AO445+AU445+BA445+BG445+BI445+BJ445</f>
        <v>0</v>
      </c>
      <c r="H445" s="284">
        <f t="shared" ref="H445:H499" si="109">SUM(E445:G445)</f>
        <v>0</v>
      </c>
      <c r="I445" s="284">
        <f t="shared" ref="I445:I499" si="110">BM445+BK445</f>
        <v>0</v>
      </c>
      <c r="J445" s="284">
        <f t="shared" ref="J445:J499" si="111">BO445+BQ445+BS445</f>
        <v>393125</v>
      </c>
      <c r="K445" s="284">
        <f t="shared" ref="K445:K499" si="112">I445+J445</f>
        <v>393125</v>
      </c>
      <c r="L445" s="284">
        <f t="shared" ref="L445:L499" si="113">H445+K445</f>
        <v>393125</v>
      </c>
      <c r="M445" s="284">
        <f t="shared" ref="M445:M499" si="114">BW445+BU445+BV445+BX445+BY445+BZ445</f>
        <v>0</v>
      </c>
      <c r="N445" s="284">
        <f t="shared" ref="N445:N499" si="115">M445+CB445</f>
        <v>0</v>
      </c>
      <c r="O445" s="284">
        <f t="shared" ref="O445:O499" si="116">N445+L445</f>
        <v>393125</v>
      </c>
      <c r="P445" s="284">
        <f t="shared" ref="P445:P499" si="117">L445+CD445</f>
        <v>393125</v>
      </c>
      <c r="Q445" s="284">
        <f t="shared" ref="Q445:Q499" si="118">O445+CD445</f>
        <v>393125</v>
      </c>
      <c r="R445" s="284">
        <f t="shared" ref="R445:R499" si="119">Q445+CH445+CF445</f>
        <v>393125</v>
      </c>
      <c r="S445" s="286">
        <v>0</v>
      </c>
      <c r="T445" s="286">
        <v>0</v>
      </c>
      <c r="U445" s="286">
        <v>0</v>
      </c>
      <c r="V445" s="286">
        <v>0</v>
      </c>
      <c r="W445" s="286">
        <v>0</v>
      </c>
      <c r="X445" s="286">
        <v>0</v>
      </c>
      <c r="Y445" s="286">
        <v>0</v>
      </c>
      <c r="Z445" s="286">
        <v>0</v>
      </c>
      <c r="AA445" s="286">
        <v>0</v>
      </c>
      <c r="AB445" s="286">
        <v>0</v>
      </c>
      <c r="AC445" s="286">
        <v>0</v>
      </c>
      <c r="AD445" s="286">
        <v>0</v>
      </c>
      <c r="AE445" s="286">
        <v>0</v>
      </c>
      <c r="AF445" s="286">
        <v>0</v>
      </c>
      <c r="AG445" s="286">
        <v>0</v>
      </c>
      <c r="AH445" s="286">
        <v>0</v>
      </c>
      <c r="AI445" s="286">
        <v>0</v>
      </c>
      <c r="AJ445" s="286">
        <v>0</v>
      </c>
      <c r="BK445" s="286">
        <v>0</v>
      </c>
      <c r="BL445" s="286">
        <v>0</v>
      </c>
      <c r="BM445" s="286">
        <v>0</v>
      </c>
      <c r="BN445" s="286">
        <v>0</v>
      </c>
      <c r="BO445" s="286">
        <v>393125</v>
      </c>
      <c r="BP445" s="286">
        <v>0</v>
      </c>
      <c r="BQ445" s="286">
        <v>0</v>
      </c>
      <c r="BR445" s="286">
        <v>0</v>
      </c>
      <c r="BS445" s="286">
        <v>0</v>
      </c>
      <c r="BT445" s="286">
        <v>0</v>
      </c>
      <c r="BZ445" s="286">
        <v>0</v>
      </c>
      <c r="CA445" s="286">
        <v>0</v>
      </c>
      <c r="CB445" s="286">
        <v>0</v>
      </c>
      <c r="CC445" s="286">
        <v>0</v>
      </c>
      <c r="CD445" s="286">
        <v>0</v>
      </c>
      <c r="CE445" s="286">
        <v>0</v>
      </c>
      <c r="CF445" s="285">
        <v>0</v>
      </c>
      <c r="CG445" s="285">
        <v>0</v>
      </c>
      <c r="CI445" s="286" t="str">
        <f t="shared" si="105"/>
        <v>Large</v>
      </c>
      <c r="CN445"/>
    </row>
    <row r="446" spans="1:92" s="283" customFormat="1" ht="15">
      <c r="A446" s="283" t="s">
        <v>362</v>
      </c>
      <c r="B446" s="209" t="s">
        <v>475</v>
      </c>
      <c r="C446" s="209" t="s">
        <v>77</v>
      </c>
      <c r="D446" s="565">
        <v>2021</v>
      </c>
      <c r="E446" s="284">
        <f t="shared" si="106"/>
        <v>0</v>
      </c>
      <c r="F446" s="284">
        <f t="shared" si="107"/>
        <v>0</v>
      </c>
      <c r="G446" s="284">
        <f t="shared" si="108"/>
        <v>0</v>
      </c>
      <c r="H446" s="284">
        <f t="shared" si="109"/>
        <v>0</v>
      </c>
      <c r="I446" s="284">
        <f t="shared" si="110"/>
        <v>0</v>
      </c>
      <c r="J446" s="284">
        <f t="shared" si="111"/>
        <v>0</v>
      </c>
      <c r="K446" s="284">
        <f t="shared" si="112"/>
        <v>0</v>
      </c>
      <c r="L446" s="284">
        <f t="shared" si="113"/>
        <v>0</v>
      </c>
      <c r="M446" s="284">
        <f t="shared" si="114"/>
        <v>0</v>
      </c>
      <c r="N446" s="284">
        <f t="shared" si="115"/>
        <v>0</v>
      </c>
      <c r="O446" s="284">
        <f t="shared" si="116"/>
        <v>0</v>
      </c>
      <c r="P446" s="284">
        <f t="shared" si="117"/>
        <v>0</v>
      </c>
      <c r="Q446" s="284">
        <f t="shared" si="118"/>
        <v>0</v>
      </c>
      <c r="R446" s="284">
        <f t="shared" si="119"/>
        <v>0</v>
      </c>
      <c r="S446" s="286">
        <v>0</v>
      </c>
      <c r="T446" s="286">
        <v>0</v>
      </c>
      <c r="U446" s="286">
        <v>0</v>
      </c>
      <c r="V446" s="286">
        <v>0</v>
      </c>
      <c r="W446" s="286">
        <v>0</v>
      </c>
      <c r="X446" s="286">
        <v>0</v>
      </c>
      <c r="Y446" s="286">
        <v>0</v>
      </c>
      <c r="Z446" s="286">
        <v>0</v>
      </c>
      <c r="AA446" s="286">
        <v>0</v>
      </c>
      <c r="AB446" s="286">
        <v>0</v>
      </c>
      <c r="AC446" s="286">
        <v>0</v>
      </c>
      <c r="AD446" s="286">
        <v>0</v>
      </c>
      <c r="AE446" s="286">
        <v>0</v>
      </c>
      <c r="AF446" s="286">
        <v>0</v>
      </c>
      <c r="AG446" s="286">
        <v>0</v>
      </c>
      <c r="AH446" s="286">
        <v>0</v>
      </c>
      <c r="AI446" s="286">
        <v>0</v>
      </c>
      <c r="AJ446" s="286">
        <v>0</v>
      </c>
      <c r="BK446" s="286">
        <v>0</v>
      </c>
      <c r="BL446" s="286">
        <v>0</v>
      </c>
      <c r="BM446" s="286">
        <v>0</v>
      </c>
      <c r="BN446" s="286">
        <v>0</v>
      </c>
      <c r="BO446" s="286">
        <v>0</v>
      </c>
      <c r="BP446" s="286">
        <v>0</v>
      </c>
      <c r="BQ446" s="286">
        <v>0</v>
      </c>
      <c r="BR446" s="286">
        <v>0</v>
      </c>
      <c r="BS446" s="286">
        <v>0</v>
      </c>
      <c r="BT446" s="286">
        <v>0</v>
      </c>
      <c r="BZ446" s="286">
        <v>0</v>
      </c>
      <c r="CA446" s="286">
        <v>0</v>
      </c>
      <c r="CB446" s="286">
        <v>0</v>
      </c>
      <c r="CC446" s="286">
        <v>0</v>
      </c>
      <c r="CD446" s="286">
        <v>0</v>
      </c>
      <c r="CE446" s="286">
        <v>0</v>
      </c>
      <c r="CF446" s="285">
        <v>0</v>
      </c>
      <c r="CG446" s="285">
        <v>0</v>
      </c>
      <c r="CI446" s="286" t="str">
        <f t="shared" si="105"/>
        <v>Small</v>
      </c>
      <c r="CK446" s="292"/>
      <c r="CN446"/>
    </row>
    <row r="447" spans="1:92" s="283" customFormat="1" ht="15">
      <c r="A447" s="283" t="s">
        <v>650</v>
      </c>
      <c r="B447" s="209" t="s">
        <v>523</v>
      </c>
      <c r="C447" s="209" t="s">
        <v>77</v>
      </c>
      <c r="D447" s="565">
        <v>2021</v>
      </c>
      <c r="E447" s="284">
        <f t="shared" si="106"/>
        <v>0</v>
      </c>
      <c r="F447" s="284">
        <f t="shared" si="107"/>
        <v>0</v>
      </c>
      <c r="G447" s="284">
        <f t="shared" si="108"/>
        <v>0</v>
      </c>
      <c r="H447" s="284">
        <f t="shared" si="109"/>
        <v>0</v>
      </c>
      <c r="I447" s="284">
        <f t="shared" si="110"/>
        <v>4432</v>
      </c>
      <c r="J447" s="284">
        <f t="shared" si="111"/>
        <v>0</v>
      </c>
      <c r="K447" s="284">
        <f t="shared" si="112"/>
        <v>4432</v>
      </c>
      <c r="L447" s="284">
        <f t="shared" si="113"/>
        <v>4432</v>
      </c>
      <c r="M447" s="284">
        <f t="shared" si="114"/>
        <v>0</v>
      </c>
      <c r="N447" s="284">
        <f t="shared" si="115"/>
        <v>0</v>
      </c>
      <c r="O447" s="284">
        <f t="shared" si="116"/>
        <v>4432</v>
      </c>
      <c r="P447" s="284">
        <f t="shared" si="117"/>
        <v>4432</v>
      </c>
      <c r="Q447" s="284">
        <f t="shared" si="118"/>
        <v>4432</v>
      </c>
      <c r="R447" s="284">
        <f t="shared" si="119"/>
        <v>4432</v>
      </c>
      <c r="S447" s="286">
        <v>0</v>
      </c>
      <c r="T447" s="286">
        <v>0</v>
      </c>
      <c r="U447" s="286">
        <v>0</v>
      </c>
      <c r="V447" s="286">
        <v>0</v>
      </c>
      <c r="W447" s="286">
        <v>0</v>
      </c>
      <c r="X447" s="286">
        <v>0</v>
      </c>
      <c r="Y447" s="286">
        <v>0</v>
      </c>
      <c r="Z447" s="286">
        <v>0</v>
      </c>
      <c r="AA447" s="286">
        <v>0</v>
      </c>
      <c r="AB447" s="286">
        <v>0</v>
      </c>
      <c r="AC447" s="286">
        <v>0</v>
      </c>
      <c r="AD447" s="286">
        <v>0</v>
      </c>
      <c r="AE447" s="286">
        <v>0</v>
      </c>
      <c r="AF447" s="286">
        <v>0</v>
      </c>
      <c r="AG447" s="286">
        <v>0</v>
      </c>
      <c r="AH447" s="286">
        <v>0</v>
      </c>
      <c r="AI447" s="286">
        <v>0</v>
      </c>
      <c r="AJ447" s="286">
        <v>0</v>
      </c>
      <c r="BK447" s="286">
        <v>4432</v>
      </c>
      <c r="BL447" s="286">
        <v>0</v>
      </c>
      <c r="BM447" s="286">
        <v>0</v>
      </c>
      <c r="BN447" s="286">
        <v>0</v>
      </c>
      <c r="BO447" s="286">
        <v>0</v>
      </c>
      <c r="BP447" s="286">
        <v>0</v>
      </c>
      <c r="BQ447" s="286">
        <v>0</v>
      </c>
      <c r="BR447" s="286">
        <v>0</v>
      </c>
      <c r="BS447" s="286">
        <v>0</v>
      </c>
      <c r="BT447" s="286">
        <v>0</v>
      </c>
      <c r="BZ447" s="286">
        <v>0</v>
      </c>
      <c r="CA447" s="286">
        <v>0</v>
      </c>
      <c r="CB447" s="286">
        <v>0</v>
      </c>
      <c r="CC447" s="286">
        <v>0</v>
      </c>
      <c r="CD447" s="286">
        <v>0</v>
      </c>
      <c r="CE447" s="286">
        <v>0</v>
      </c>
      <c r="CF447" s="285">
        <v>0</v>
      </c>
      <c r="CG447" s="285">
        <v>0</v>
      </c>
      <c r="CI447" s="286" t="str">
        <f t="shared" si="105"/>
        <v>Small</v>
      </c>
      <c r="CN447"/>
    </row>
    <row r="448" spans="1:92" s="283" customFormat="1" ht="15">
      <c r="A448" s="283" t="s">
        <v>132</v>
      </c>
      <c r="B448" s="209" t="s">
        <v>395</v>
      </c>
      <c r="C448" s="209" t="s">
        <v>77</v>
      </c>
      <c r="D448" s="565">
        <v>2021</v>
      </c>
      <c r="E448" s="284">
        <f t="shared" si="106"/>
        <v>0</v>
      </c>
      <c r="F448" s="284">
        <f t="shared" si="107"/>
        <v>0</v>
      </c>
      <c r="G448" s="284">
        <f t="shared" si="108"/>
        <v>0</v>
      </c>
      <c r="H448" s="284">
        <f t="shared" si="109"/>
        <v>0</v>
      </c>
      <c r="I448" s="284">
        <f t="shared" si="110"/>
        <v>19898</v>
      </c>
      <c r="J448" s="284">
        <f t="shared" si="111"/>
        <v>1495990</v>
      </c>
      <c r="K448" s="284">
        <f t="shared" si="112"/>
        <v>1515888</v>
      </c>
      <c r="L448" s="284">
        <f t="shared" si="113"/>
        <v>1515888</v>
      </c>
      <c r="M448" s="284">
        <f t="shared" si="114"/>
        <v>0</v>
      </c>
      <c r="N448" s="284">
        <f t="shared" si="115"/>
        <v>402381</v>
      </c>
      <c r="O448" s="284">
        <f t="shared" si="116"/>
        <v>1918269</v>
      </c>
      <c r="P448" s="284">
        <f t="shared" si="117"/>
        <v>1515888</v>
      </c>
      <c r="Q448" s="284">
        <f t="shared" si="118"/>
        <v>1918269</v>
      </c>
      <c r="R448" s="284">
        <f t="shared" si="119"/>
        <v>1918269</v>
      </c>
      <c r="S448" s="286">
        <v>0</v>
      </c>
      <c r="T448" s="286">
        <v>0</v>
      </c>
      <c r="U448" s="286">
        <v>0</v>
      </c>
      <c r="V448" s="286">
        <v>0</v>
      </c>
      <c r="W448" s="286">
        <v>0</v>
      </c>
      <c r="X448" s="286">
        <v>0</v>
      </c>
      <c r="Y448" s="286">
        <v>0</v>
      </c>
      <c r="Z448" s="286">
        <v>0</v>
      </c>
      <c r="AA448" s="286">
        <v>0</v>
      </c>
      <c r="AB448" s="286">
        <v>0</v>
      </c>
      <c r="AC448" s="286">
        <v>0</v>
      </c>
      <c r="AD448" s="286">
        <v>0</v>
      </c>
      <c r="AE448" s="286">
        <v>0</v>
      </c>
      <c r="AF448" s="286">
        <v>0</v>
      </c>
      <c r="AG448" s="286">
        <v>0</v>
      </c>
      <c r="AH448" s="286">
        <v>0</v>
      </c>
      <c r="AI448" s="286">
        <v>0</v>
      </c>
      <c r="AJ448" s="286">
        <v>0</v>
      </c>
      <c r="BK448" s="286">
        <v>19898</v>
      </c>
      <c r="BL448" s="286">
        <v>0</v>
      </c>
      <c r="BM448" s="286">
        <v>0</v>
      </c>
      <c r="BN448" s="286">
        <v>0</v>
      </c>
      <c r="BO448" s="286">
        <v>1495990</v>
      </c>
      <c r="BP448" s="286">
        <v>0</v>
      </c>
      <c r="BQ448" s="286">
        <v>0</v>
      </c>
      <c r="BR448" s="286">
        <v>0</v>
      </c>
      <c r="BS448" s="286">
        <v>0</v>
      </c>
      <c r="BT448" s="286">
        <v>0</v>
      </c>
      <c r="BZ448" s="286">
        <v>0</v>
      </c>
      <c r="CA448" s="286">
        <v>0</v>
      </c>
      <c r="CB448" s="286">
        <v>402381</v>
      </c>
      <c r="CC448" s="286">
        <v>0</v>
      </c>
      <c r="CD448" s="286">
        <v>0</v>
      </c>
      <c r="CE448" s="286">
        <v>0</v>
      </c>
      <c r="CF448" s="285">
        <v>0</v>
      </c>
      <c r="CG448" s="285">
        <v>0</v>
      </c>
      <c r="CI448" s="286" t="str">
        <f t="shared" si="105"/>
        <v>Large</v>
      </c>
      <c r="CN448"/>
    </row>
    <row r="449" spans="1:92" s="283" customFormat="1" ht="15">
      <c r="A449" s="283" t="s">
        <v>132</v>
      </c>
      <c r="B449" s="209" t="s">
        <v>397</v>
      </c>
      <c r="C449" s="209" t="s">
        <v>77</v>
      </c>
      <c r="D449" s="565">
        <v>2021</v>
      </c>
      <c r="E449" s="284">
        <f t="shared" si="106"/>
        <v>151632</v>
      </c>
      <c r="F449" s="284">
        <f t="shared" si="107"/>
        <v>76995</v>
      </c>
      <c r="G449" s="284">
        <f t="shared" si="108"/>
        <v>272270</v>
      </c>
      <c r="H449" s="284">
        <f t="shared" si="109"/>
        <v>500897</v>
      </c>
      <c r="I449" s="284">
        <f t="shared" si="110"/>
        <v>85894</v>
      </c>
      <c r="J449" s="284">
        <f t="shared" si="111"/>
        <v>0</v>
      </c>
      <c r="K449" s="284">
        <f t="shared" si="112"/>
        <v>85894</v>
      </c>
      <c r="L449" s="284">
        <f t="shared" si="113"/>
        <v>586791</v>
      </c>
      <c r="M449" s="284">
        <f t="shared" si="114"/>
        <v>365791</v>
      </c>
      <c r="N449" s="284">
        <f t="shared" si="115"/>
        <v>365791</v>
      </c>
      <c r="O449" s="284">
        <f t="shared" si="116"/>
        <v>952582</v>
      </c>
      <c r="P449" s="284">
        <f t="shared" si="117"/>
        <v>586791</v>
      </c>
      <c r="Q449" s="284">
        <f t="shared" si="118"/>
        <v>952582</v>
      </c>
      <c r="R449" s="284">
        <f t="shared" si="119"/>
        <v>955192</v>
      </c>
      <c r="S449" s="286">
        <v>151632</v>
      </c>
      <c r="T449" s="286">
        <v>0</v>
      </c>
      <c r="U449" s="286">
        <v>76847</v>
      </c>
      <c r="V449" s="286">
        <v>11645</v>
      </c>
      <c r="W449" s="286">
        <v>260400</v>
      </c>
      <c r="X449" s="286">
        <v>6449</v>
      </c>
      <c r="Y449" s="286">
        <v>0</v>
      </c>
      <c r="Z449" s="286">
        <v>0</v>
      </c>
      <c r="AA449" s="286">
        <v>0</v>
      </c>
      <c r="AB449" s="286">
        <v>0</v>
      </c>
      <c r="AC449" s="286">
        <v>0</v>
      </c>
      <c r="AD449" s="286">
        <v>0</v>
      </c>
      <c r="AE449" s="286">
        <v>0</v>
      </c>
      <c r="AF449" s="286">
        <v>0</v>
      </c>
      <c r="AG449" s="286">
        <v>148</v>
      </c>
      <c r="AH449" s="286">
        <v>145</v>
      </c>
      <c r="AI449" s="286">
        <v>11870</v>
      </c>
      <c r="AJ449" s="286">
        <v>0</v>
      </c>
      <c r="BK449" s="286">
        <v>85894</v>
      </c>
      <c r="BL449" s="286">
        <v>0</v>
      </c>
      <c r="BM449" s="286">
        <v>0</v>
      </c>
      <c r="BN449" s="286">
        <v>0</v>
      </c>
      <c r="BO449" s="286">
        <v>0</v>
      </c>
      <c r="BP449" s="286">
        <v>0</v>
      </c>
      <c r="BQ449" s="286">
        <v>0</v>
      </c>
      <c r="BR449" s="286">
        <v>0</v>
      </c>
      <c r="BS449" s="286">
        <v>0</v>
      </c>
      <c r="BT449" s="286">
        <v>0</v>
      </c>
      <c r="BZ449" s="286">
        <v>365791</v>
      </c>
      <c r="CA449" s="286">
        <v>0</v>
      </c>
      <c r="CB449" s="286">
        <v>0</v>
      </c>
      <c r="CC449" s="286">
        <v>0</v>
      </c>
      <c r="CD449" s="286">
        <v>0</v>
      </c>
      <c r="CE449" s="286">
        <v>0</v>
      </c>
      <c r="CF449" s="285">
        <v>2610</v>
      </c>
      <c r="CG449" s="285">
        <v>0</v>
      </c>
      <c r="CI449" s="286" t="str">
        <f t="shared" si="105"/>
        <v>Large</v>
      </c>
      <c r="CN449"/>
    </row>
    <row r="450" spans="1:92" s="283" customFormat="1" ht="15">
      <c r="A450" s="283" t="s">
        <v>229</v>
      </c>
      <c r="B450" s="209" t="s">
        <v>438</v>
      </c>
      <c r="C450" s="209" t="s">
        <v>77</v>
      </c>
      <c r="D450" s="565">
        <v>2021</v>
      </c>
      <c r="E450" s="284">
        <f>S450+Y450+AE450+AK450+AQ450+AW450+BC450</f>
        <v>0</v>
      </c>
      <c r="F450" s="284">
        <f>U450+AA450+AG450+AM450+AS450+AY450+BE450</f>
        <v>0</v>
      </c>
      <c r="G450" s="284">
        <f>W450+AC450+AI450+AO450+AU450+BA450+BG450+BI450+BJ450</f>
        <v>0</v>
      </c>
      <c r="H450" s="284">
        <f>SUM(E450:G450)</f>
        <v>0</v>
      </c>
      <c r="I450" s="284">
        <f>BM450+BK450</f>
        <v>0</v>
      </c>
      <c r="J450" s="284">
        <f>BO450+BQ450+BS450</f>
        <v>0</v>
      </c>
      <c r="K450" s="284">
        <f>I450+J450</f>
        <v>0</v>
      </c>
      <c r="L450" s="284">
        <f>H450+K450</f>
        <v>0</v>
      </c>
      <c r="M450" s="284">
        <f>BW450+BU450+BV450+BX450+BY450+BZ450</f>
        <v>0</v>
      </c>
      <c r="N450" s="284">
        <f>M450+CB450</f>
        <v>0</v>
      </c>
      <c r="O450" s="284">
        <f>N450+L450</f>
        <v>0</v>
      </c>
      <c r="P450" s="284">
        <f>L450+CD450</f>
        <v>0</v>
      </c>
      <c r="Q450" s="284">
        <f>O450+CD450</f>
        <v>0</v>
      </c>
      <c r="R450" s="284">
        <f>Q450+CH450+CF450</f>
        <v>0</v>
      </c>
      <c r="S450" s="286">
        <v>0</v>
      </c>
      <c r="T450" s="286">
        <v>0</v>
      </c>
      <c r="U450" s="286">
        <v>0</v>
      </c>
      <c r="V450" s="286">
        <v>0</v>
      </c>
      <c r="W450" s="286">
        <v>0</v>
      </c>
      <c r="X450" s="286">
        <v>0</v>
      </c>
      <c r="Y450" s="286">
        <v>0</v>
      </c>
      <c r="Z450" s="286">
        <v>0</v>
      </c>
      <c r="AA450" s="286">
        <v>0</v>
      </c>
      <c r="AB450" s="286">
        <v>0</v>
      </c>
      <c r="AC450" s="286">
        <v>0</v>
      </c>
      <c r="AD450" s="286">
        <v>0</v>
      </c>
      <c r="AE450" s="286">
        <v>0</v>
      </c>
      <c r="AF450" s="286">
        <v>0</v>
      </c>
      <c r="AG450" s="286">
        <v>0</v>
      </c>
      <c r="AH450" s="286">
        <v>0</v>
      </c>
      <c r="AI450" s="286">
        <v>0</v>
      </c>
      <c r="AJ450" s="286">
        <v>0</v>
      </c>
      <c r="BK450" s="286">
        <v>0</v>
      </c>
      <c r="BL450" s="286">
        <v>0</v>
      </c>
      <c r="BM450" s="286">
        <v>0</v>
      </c>
      <c r="BN450" s="286">
        <v>0</v>
      </c>
      <c r="BO450" s="286">
        <v>0</v>
      </c>
      <c r="BP450" s="286">
        <v>0</v>
      </c>
      <c r="BQ450" s="286">
        <v>0</v>
      </c>
      <c r="BR450" s="286">
        <v>0</v>
      </c>
      <c r="BS450" s="286">
        <v>0</v>
      </c>
      <c r="BT450" s="286">
        <v>0</v>
      </c>
      <c r="BZ450" s="286">
        <v>0</v>
      </c>
      <c r="CA450" s="286">
        <v>0</v>
      </c>
      <c r="CB450" s="286">
        <v>0</v>
      </c>
      <c r="CC450" s="286">
        <v>0</v>
      </c>
      <c r="CD450" s="286">
        <v>0</v>
      </c>
      <c r="CE450" s="286">
        <v>0</v>
      </c>
      <c r="CF450" s="285">
        <v>0</v>
      </c>
      <c r="CG450" s="285">
        <v>0</v>
      </c>
      <c r="CI450" s="286" t="str">
        <f>IF(Q450&gt;100000, "Large", "Small")</f>
        <v>Small</v>
      </c>
      <c r="CK450" s="292"/>
      <c r="CN450"/>
    </row>
    <row r="451" spans="1:92" s="283" customFormat="1" ht="15">
      <c r="A451" s="283" t="s">
        <v>134</v>
      </c>
      <c r="B451" s="209" t="s">
        <v>439</v>
      </c>
      <c r="C451" s="209" t="s">
        <v>77</v>
      </c>
      <c r="D451" s="565">
        <v>2021</v>
      </c>
      <c r="E451" s="284">
        <f t="shared" si="106"/>
        <v>0</v>
      </c>
      <c r="F451" s="284">
        <f t="shared" si="107"/>
        <v>0</v>
      </c>
      <c r="G451" s="284">
        <f t="shared" si="108"/>
        <v>0</v>
      </c>
      <c r="H451" s="284">
        <f t="shared" si="109"/>
        <v>0</v>
      </c>
      <c r="I451" s="284">
        <f t="shared" si="110"/>
        <v>0</v>
      </c>
      <c r="J451" s="284">
        <f t="shared" si="111"/>
        <v>0</v>
      </c>
      <c r="K451" s="284">
        <f t="shared" si="112"/>
        <v>0</v>
      </c>
      <c r="L451" s="284">
        <f t="shared" si="113"/>
        <v>0</v>
      </c>
      <c r="M451" s="284">
        <f t="shared" si="114"/>
        <v>0</v>
      </c>
      <c r="N451" s="284">
        <f t="shared" si="115"/>
        <v>691653</v>
      </c>
      <c r="O451" s="284">
        <f t="shared" si="116"/>
        <v>691653</v>
      </c>
      <c r="P451" s="284">
        <f t="shared" si="117"/>
        <v>0</v>
      </c>
      <c r="Q451" s="284">
        <f t="shared" si="118"/>
        <v>691653</v>
      </c>
      <c r="R451" s="284">
        <f t="shared" si="119"/>
        <v>691653</v>
      </c>
      <c r="S451" s="286">
        <v>0</v>
      </c>
      <c r="T451" s="286">
        <v>0</v>
      </c>
      <c r="U451" s="286">
        <v>0</v>
      </c>
      <c r="V451" s="286">
        <v>0</v>
      </c>
      <c r="W451" s="286">
        <v>0</v>
      </c>
      <c r="X451" s="286">
        <v>0</v>
      </c>
      <c r="Y451" s="286">
        <v>0</v>
      </c>
      <c r="Z451" s="286">
        <v>0</v>
      </c>
      <c r="AA451" s="286">
        <v>0</v>
      </c>
      <c r="AB451" s="286">
        <v>0</v>
      </c>
      <c r="AC451" s="286">
        <v>0</v>
      </c>
      <c r="AD451" s="286">
        <v>0</v>
      </c>
      <c r="AE451" s="286">
        <v>0</v>
      </c>
      <c r="AF451" s="286">
        <v>0</v>
      </c>
      <c r="AG451" s="286">
        <v>0</v>
      </c>
      <c r="AH451" s="286">
        <v>0</v>
      </c>
      <c r="AI451" s="286">
        <v>0</v>
      </c>
      <c r="AJ451" s="286">
        <v>0</v>
      </c>
      <c r="BK451" s="286">
        <v>0</v>
      </c>
      <c r="BL451" s="286">
        <v>0</v>
      </c>
      <c r="BM451" s="286">
        <v>0</v>
      </c>
      <c r="BN451" s="286">
        <v>0</v>
      </c>
      <c r="BO451" s="286">
        <v>0</v>
      </c>
      <c r="BP451" s="286">
        <v>0</v>
      </c>
      <c r="BQ451" s="286">
        <v>0</v>
      </c>
      <c r="BR451" s="286">
        <v>0</v>
      </c>
      <c r="BS451" s="286">
        <v>0</v>
      </c>
      <c r="BT451" s="286">
        <v>0</v>
      </c>
      <c r="BZ451" s="286">
        <v>0</v>
      </c>
      <c r="CA451" s="286">
        <v>0</v>
      </c>
      <c r="CB451" s="286">
        <v>691653</v>
      </c>
      <c r="CC451" s="286">
        <v>0</v>
      </c>
      <c r="CD451" s="286">
        <v>0</v>
      </c>
      <c r="CE451" s="286">
        <v>0</v>
      </c>
      <c r="CF451" s="285">
        <v>0</v>
      </c>
      <c r="CG451" s="285">
        <v>0</v>
      </c>
      <c r="CI451" s="286" t="str">
        <f t="shared" si="105"/>
        <v>Large</v>
      </c>
      <c r="CN451"/>
    </row>
    <row r="452" spans="1:92" s="283" customFormat="1" ht="15">
      <c r="A452" s="283" t="s">
        <v>216</v>
      </c>
      <c r="B452" s="209" t="s">
        <v>440</v>
      </c>
      <c r="C452" s="209" t="s">
        <v>77</v>
      </c>
      <c r="D452" s="565">
        <v>2021</v>
      </c>
      <c r="E452" s="284">
        <f t="shared" si="106"/>
        <v>0</v>
      </c>
      <c r="F452" s="284">
        <f t="shared" si="107"/>
        <v>0</v>
      </c>
      <c r="G452" s="284">
        <f t="shared" si="108"/>
        <v>0</v>
      </c>
      <c r="H452" s="284">
        <f t="shared" si="109"/>
        <v>0</v>
      </c>
      <c r="I452" s="284">
        <f t="shared" si="110"/>
        <v>0</v>
      </c>
      <c r="J452" s="284">
        <f t="shared" si="111"/>
        <v>0</v>
      </c>
      <c r="K452" s="284">
        <f t="shared" si="112"/>
        <v>0</v>
      </c>
      <c r="L452" s="284">
        <f t="shared" si="113"/>
        <v>0</v>
      </c>
      <c r="M452" s="284">
        <f t="shared" si="114"/>
        <v>0</v>
      </c>
      <c r="N452" s="284">
        <f t="shared" si="115"/>
        <v>2465</v>
      </c>
      <c r="O452" s="284">
        <f t="shared" si="116"/>
        <v>2465</v>
      </c>
      <c r="P452" s="284">
        <f t="shared" si="117"/>
        <v>0</v>
      </c>
      <c r="Q452" s="284">
        <f t="shared" si="118"/>
        <v>2465</v>
      </c>
      <c r="R452" s="284">
        <f t="shared" si="119"/>
        <v>2465</v>
      </c>
      <c r="S452" s="286">
        <v>0</v>
      </c>
      <c r="T452" s="286">
        <v>0</v>
      </c>
      <c r="U452" s="286">
        <v>0</v>
      </c>
      <c r="V452" s="286">
        <v>0</v>
      </c>
      <c r="W452" s="286">
        <v>0</v>
      </c>
      <c r="X452" s="286">
        <v>0</v>
      </c>
      <c r="Y452" s="286">
        <v>0</v>
      </c>
      <c r="Z452" s="286">
        <v>0</v>
      </c>
      <c r="AA452" s="286">
        <v>0</v>
      </c>
      <c r="AB452" s="286">
        <v>0</v>
      </c>
      <c r="AC452" s="286">
        <v>0</v>
      </c>
      <c r="AD452" s="286">
        <v>0</v>
      </c>
      <c r="AE452" s="286">
        <v>0</v>
      </c>
      <c r="AF452" s="286">
        <v>0</v>
      </c>
      <c r="AG452" s="286">
        <v>0</v>
      </c>
      <c r="AH452" s="286">
        <v>0</v>
      </c>
      <c r="AI452" s="286">
        <v>0</v>
      </c>
      <c r="AJ452" s="286">
        <v>0</v>
      </c>
      <c r="BK452" s="286">
        <v>0</v>
      </c>
      <c r="BL452" s="286">
        <v>0</v>
      </c>
      <c r="BM452" s="286">
        <v>0</v>
      </c>
      <c r="BN452" s="286">
        <v>0</v>
      </c>
      <c r="BO452" s="286">
        <v>0</v>
      </c>
      <c r="BP452" s="286">
        <v>0</v>
      </c>
      <c r="BQ452" s="286">
        <v>0</v>
      </c>
      <c r="BR452" s="286">
        <v>0</v>
      </c>
      <c r="BS452" s="286">
        <v>0</v>
      </c>
      <c r="BT452" s="286">
        <v>0</v>
      </c>
      <c r="BZ452" s="286">
        <v>0</v>
      </c>
      <c r="CA452" s="286">
        <v>0</v>
      </c>
      <c r="CB452" s="286">
        <v>2465</v>
      </c>
      <c r="CC452" s="286">
        <v>0</v>
      </c>
      <c r="CD452" s="286">
        <v>0</v>
      </c>
      <c r="CE452" s="286">
        <v>0</v>
      </c>
      <c r="CF452" s="285">
        <v>0</v>
      </c>
      <c r="CG452" s="285">
        <v>0</v>
      </c>
      <c r="CI452" s="286" t="str">
        <f t="shared" si="105"/>
        <v>Small</v>
      </c>
      <c r="CN452"/>
    </row>
    <row r="453" spans="1:92" s="283" customFormat="1" ht="15">
      <c r="A453" s="283" t="s">
        <v>135</v>
      </c>
      <c r="B453" s="209" t="s">
        <v>443</v>
      </c>
      <c r="C453" s="209" t="s">
        <v>77</v>
      </c>
      <c r="D453" s="565">
        <v>2021</v>
      </c>
      <c r="E453" s="284">
        <f t="shared" si="106"/>
        <v>0</v>
      </c>
      <c r="F453" s="284">
        <f t="shared" si="107"/>
        <v>0</v>
      </c>
      <c r="G453" s="284">
        <f t="shared" si="108"/>
        <v>0</v>
      </c>
      <c r="H453" s="284">
        <f t="shared" si="109"/>
        <v>0</v>
      </c>
      <c r="I453" s="284">
        <f t="shared" si="110"/>
        <v>7276</v>
      </c>
      <c r="J453" s="284">
        <f t="shared" si="111"/>
        <v>0</v>
      </c>
      <c r="K453" s="284">
        <f t="shared" si="112"/>
        <v>7276</v>
      </c>
      <c r="L453" s="284">
        <f t="shared" si="113"/>
        <v>7276</v>
      </c>
      <c r="M453" s="284">
        <f t="shared" si="114"/>
        <v>2314</v>
      </c>
      <c r="N453" s="284">
        <f t="shared" si="115"/>
        <v>2314</v>
      </c>
      <c r="O453" s="284">
        <f t="shared" si="116"/>
        <v>9590</v>
      </c>
      <c r="P453" s="284">
        <f t="shared" si="117"/>
        <v>7276</v>
      </c>
      <c r="Q453" s="284">
        <f t="shared" si="118"/>
        <v>9590</v>
      </c>
      <c r="R453" s="284">
        <f t="shared" si="119"/>
        <v>9590</v>
      </c>
      <c r="S453" s="286">
        <v>0</v>
      </c>
      <c r="T453" s="286">
        <v>0</v>
      </c>
      <c r="U453" s="286">
        <v>0</v>
      </c>
      <c r="V453" s="286">
        <v>0</v>
      </c>
      <c r="W453" s="286">
        <v>0</v>
      </c>
      <c r="X453" s="286">
        <v>0</v>
      </c>
      <c r="Y453" s="286">
        <v>0</v>
      </c>
      <c r="Z453" s="286">
        <v>0</v>
      </c>
      <c r="AA453" s="286">
        <v>0</v>
      </c>
      <c r="AB453" s="286">
        <v>0</v>
      </c>
      <c r="AC453" s="286">
        <v>0</v>
      </c>
      <c r="AD453" s="286">
        <v>0</v>
      </c>
      <c r="AE453" s="286">
        <v>0</v>
      </c>
      <c r="AF453" s="286">
        <v>0</v>
      </c>
      <c r="AG453" s="286">
        <v>0</v>
      </c>
      <c r="AH453" s="286">
        <v>0</v>
      </c>
      <c r="AI453" s="286">
        <v>0</v>
      </c>
      <c r="AJ453" s="286">
        <v>0</v>
      </c>
      <c r="BK453" s="286">
        <v>7276</v>
      </c>
      <c r="BL453" s="286">
        <v>0</v>
      </c>
      <c r="BM453" s="286">
        <v>0</v>
      </c>
      <c r="BN453" s="286">
        <v>0</v>
      </c>
      <c r="BO453" s="286">
        <v>0</v>
      </c>
      <c r="BP453" s="286">
        <v>0</v>
      </c>
      <c r="BQ453" s="286">
        <v>0</v>
      </c>
      <c r="BR453" s="286">
        <v>0</v>
      </c>
      <c r="BS453" s="286">
        <v>0</v>
      </c>
      <c r="BT453" s="286">
        <v>0</v>
      </c>
      <c r="BZ453" s="286">
        <v>2314</v>
      </c>
      <c r="CA453" s="286">
        <v>0</v>
      </c>
      <c r="CB453" s="286">
        <v>0</v>
      </c>
      <c r="CC453" s="286">
        <v>0</v>
      </c>
      <c r="CD453" s="286">
        <v>0</v>
      </c>
      <c r="CE453" s="286">
        <v>0</v>
      </c>
      <c r="CF453" s="285">
        <v>0</v>
      </c>
      <c r="CG453" s="285">
        <v>0</v>
      </c>
      <c r="CI453" s="286" t="str">
        <f t="shared" si="105"/>
        <v>Small</v>
      </c>
      <c r="CN453"/>
    </row>
    <row r="454" spans="1:92" s="283" customFormat="1" ht="15">
      <c r="A454" s="283" t="s">
        <v>135</v>
      </c>
      <c r="B454" s="209" t="s">
        <v>446</v>
      </c>
      <c r="C454" s="209" t="s">
        <v>77</v>
      </c>
      <c r="D454" s="565">
        <v>2021</v>
      </c>
      <c r="E454" s="284">
        <f t="shared" si="106"/>
        <v>0</v>
      </c>
      <c r="F454" s="284">
        <f t="shared" si="107"/>
        <v>0</v>
      </c>
      <c r="G454" s="284">
        <f t="shared" si="108"/>
        <v>0</v>
      </c>
      <c r="H454" s="284">
        <f t="shared" si="109"/>
        <v>0</v>
      </c>
      <c r="I454" s="284">
        <f t="shared" si="110"/>
        <v>0</v>
      </c>
      <c r="J454" s="284">
        <f t="shared" si="111"/>
        <v>0</v>
      </c>
      <c r="K454" s="284">
        <f t="shared" si="112"/>
        <v>0</v>
      </c>
      <c r="L454" s="284">
        <f t="shared" si="113"/>
        <v>0</v>
      </c>
      <c r="M454" s="284">
        <f t="shared" si="114"/>
        <v>88392</v>
      </c>
      <c r="N454" s="284">
        <f t="shared" si="115"/>
        <v>88392</v>
      </c>
      <c r="O454" s="284">
        <f t="shared" si="116"/>
        <v>88392</v>
      </c>
      <c r="P454" s="284">
        <f t="shared" si="117"/>
        <v>0</v>
      </c>
      <c r="Q454" s="284">
        <f t="shared" si="118"/>
        <v>88392</v>
      </c>
      <c r="R454" s="284">
        <f t="shared" si="119"/>
        <v>88392</v>
      </c>
      <c r="S454" s="286">
        <v>0</v>
      </c>
      <c r="T454" s="286">
        <v>0</v>
      </c>
      <c r="U454" s="286">
        <v>0</v>
      </c>
      <c r="V454" s="286">
        <v>0</v>
      </c>
      <c r="W454" s="286">
        <v>0</v>
      </c>
      <c r="X454" s="286">
        <v>0</v>
      </c>
      <c r="Y454" s="286">
        <v>0</v>
      </c>
      <c r="Z454" s="286">
        <v>0</v>
      </c>
      <c r="AA454" s="286">
        <v>0</v>
      </c>
      <c r="AB454" s="286">
        <v>0</v>
      </c>
      <c r="AC454" s="286">
        <v>0</v>
      </c>
      <c r="AD454" s="286">
        <v>0</v>
      </c>
      <c r="AE454" s="286">
        <v>0</v>
      </c>
      <c r="AF454" s="286">
        <v>0</v>
      </c>
      <c r="AG454" s="286">
        <v>0</v>
      </c>
      <c r="AH454" s="286">
        <v>0</v>
      </c>
      <c r="AI454" s="286">
        <v>0</v>
      </c>
      <c r="AJ454" s="286">
        <v>0</v>
      </c>
      <c r="BK454" s="286">
        <v>0</v>
      </c>
      <c r="BL454" s="286">
        <v>0</v>
      </c>
      <c r="BM454" s="286">
        <v>0</v>
      </c>
      <c r="BN454" s="286">
        <v>0</v>
      </c>
      <c r="BO454" s="286">
        <v>0</v>
      </c>
      <c r="BP454" s="286">
        <v>0</v>
      </c>
      <c r="BQ454" s="286">
        <v>0</v>
      </c>
      <c r="BR454" s="286">
        <v>0</v>
      </c>
      <c r="BS454" s="286">
        <v>0</v>
      </c>
      <c r="BT454" s="286">
        <v>0</v>
      </c>
      <c r="BZ454" s="286">
        <v>88392</v>
      </c>
      <c r="CA454" s="286">
        <v>0</v>
      </c>
      <c r="CB454" s="286">
        <v>0</v>
      </c>
      <c r="CC454" s="286">
        <v>0</v>
      </c>
      <c r="CD454" s="286">
        <v>0</v>
      </c>
      <c r="CE454" s="286">
        <v>0</v>
      </c>
      <c r="CF454" s="285">
        <v>0</v>
      </c>
      <c r="CG454" s="285">
        <v>0</v>
      </c>
      <c r="CI454" s="286" t="str">
        <f t="shared" si="105"/>
        <v>Small</v>
      </c>
      <c r="CN454"/>
    </row>
    <row r="455" spans="1:92" s="283" customFormat="1" ht="15">
      <c r="A455" s="283" t="s">
        <v>180</v>
      </c>
      <c r="B455" s="209" t="s">
        <v>447</v>
      </c>
      <c r="C455" s="209" t="s">
        <v>77</v>
      </c>
      <c r="D455" s="565">
        <v>2021</v>
      </c>
      <c r="E455" s="284">
        <f t="shared" si="106"/>
        <v>0</v>
      </c>
      <c r="F455" s="284">
        <f t="shared" si="107"/>
        <v>0</v>
      </c>
      <c r="G455" s="284">
        <f t="shared" si="108"/>
        <v>0</v>
      </c>
      <c r="H455" s="284">
        <f t="shared" si="109"/>
        <v>0</v>
      </c>
      <c r="I455" s="284">
        <f t="shared" si="110"/>
        <v>4487</v>
      </c>
      <c r="J455" s="284">
        <f t="shared" si="111"/>
        <v>0</v>
      </c>
      <c r="K455" s="284">
        <f t="shared" si="112"/>
        <v>4487</v>
      </c>
      <c r="L455" s="284">
        <f t="shared" si="113"/>
        <v>4487</v>
      </c>
      <c r="M455" s="284">
        <f t="shared" si="114"/>
        <v>0</v>
      </c>
      <c r="N455" s="284">
        <f t="shared" si="115"/>
        <v>10889</v>
      </c>
      <c r="O455" s="284">
        <f t="shared" si="116"/>
        <v>15376</v>
      </c>
      <c r="P455" s="284">
        <f t="shared" si="117"/>
        <v>4487</v>
      </c>
      <c r="Q455" s="284">
        <f t="shared" si="118"/>
        <v>15376</v>
      </c>
      <c r="R455" s="284">
        <f t="shared" si="119"/>
        <v>15376</v>
      </c>
      <c r="S455" s="286">
        <v>0</v>
      </c>
      <c r="T455" s="286">
        <v>0</v>
      </c>
      <c r="U455" s="286">
        <v>0</v>
      </c>
      <c r="V455" s="286">
        <v>0</v>
      </c>
      <c r="W455" s="286">
        <v>0</v>
      </c>
      <c r="X455" s="286">
        <v>0</v>
      </c>
      <c r="Y455" s="286">
        <v>0</v>
      </c>
      <c r="Z455" s="286">
        <v>0</v>
      </c>
      <c r="AA455" s="286">
        <v>0</v>
      </c>
      <c r="AB455" s="286">
        <v>0</v>
      </c>
      <c r="AC455" s="286">
        <v>0</v>
      </c>
      <c r="AD455" s="286">
        <v>0</v>
      </c>
      <c r="AE455" s="286">
        <v>0</v>
      </c>
      <c r="AF455" s="286">
        <v>0</v>
      </c>
      <c r="AG455" s="286">
        <v>0</v>
      </c>
      <c r="AH455" s="286">
        <v>0</v>
      </c>
      <c r="AI455" s="286">
        <v>0</v>
      </c>
      <c r="AJ455" s="286">
        <v>0</v>
      </c>
      <c r="BK455" s="286">
        <v>4487</v>
      </c>
      <c r="BL455" s="286">
        <v>0</v>
      </c>
      <c r="BM455" s="286">
        <v>0</v>
      </c>
      <c r="BN455" s="286">
        <v>0</v>
      </c>
      <c r="BO455" s="286">
        <v>0</v>
      </c>
      <c r="BP455" s="286">
        <v>0</v>
      </c>
      <c r="BQ455" s="286">
        <v>0</v>
      </c>
      <c r="BR455" s="286">
        <v>0</v>
      </c>
      <c r="BS455" s="286">
        <v>0</v>
      </c>
      <c r="BT455" s="286">
        <v>0</v>
      </c>
      <c r="BZ455" s="286">
        <v>0</v>
      </c>
      <c r="CA455" s="286">
        <v>0</v>
      </c>
      <c r="CB455" s="286">
        <v>10889</v>
      </c>
      <c r="CC455" s="286">
        <v>0</v>
      </c>
      <c r="CD455" s="286">
        <v>0</v>
      </c>
      <c r="CE455" s="286">
        <v>0</v>
      </c>
      <c r="CF455" s="285">
        <v>0</v>
      </c>
      <c r="CG455" s="285">
        <v>0</v>
      </c>
      <c r="CI455" s="286" t="str">
        <f t="shared" si="105"/>
        <v>Small</v>
      </c>
      <c r="CN455"/>
    </row>
    <row r="456" spans="1:92" s="283" customFormat="1" ht="15">
      <c r="A456" s="283" t="s">
        <v>137</v>
      </c>
      <c r="B456" s="209" t="s">
        <v>448</v>
      </c>
      <c r="C456" s="209" t="s">
        <v>77</v>
      </c>
      <c r="D456" s="565">
        <v>2021</v>
      </c>
      <c r="E456" s="284">
        <f t="shared" si="106"/>
        <v>0</v>
      </c>
      <c r="F456" s="284">
        <f t="shared" si="107"/>
        <v>0</v>
      </c>
      <c r="G456" s="284">
        <f t="shared" si="108"/>
        <v>0</v>
      </c>
      <c r="H456" s="284">
        <f t="shared" si="109"/>
        <v>0</v>
      </c>
      <c r="I456" s="284">
        <f t="shared" si="110"/>
        <v>0</v>
      </c>
      <c r="J456" s="284">
        <f t="shared" si="111"/>
        <v>1418544</v>
      </c>
      <c r="K456" s="284">
        <f t="shared" si="112"/>
        <v>1418544</v>
      </c>
      <c r="L456" s="284">
        <f t="shared" si="113"/>
        <v>1418544</v>
      </c>
      <c r="M456" s="284">
        <f t="shared" si="114"/>
        <v>0</v>
      </c>
      <c r="N456" s="284">
        <f t="shared" si="115"/>
        <v>0</v>
      </c>
      <c r="O456" s="284">
        <f t="shared" si="116"/>
        <v>1418544</v>
      </c>
      <c r="P456" s="284">
        <f t="shared" si="117"/>
        <v>1418544</v>
      </c>
      <c r="Q456" s="284">
        <f t="shared" si="118"/>
        <v>1418544</v>
      </c>
      <c r="R456" s="284">
        <f t="shared" si="119"/>
        <v>1418544</v>
      </c>
      <c r="S456" s="286">
        <v>0</v>
      </c>
      <c r="T456" s="286">
        <v>0</v>
      </c>
      <c r="U456" s="286">
        <v>0</v>
      </c>
      <c r="V456" s="286">
        <v>0</v>
      </c>
      <c r="W456" s="286">
        <v>0</v>
      </c>
      <c r="X456" s="286">
        <v>0</v>
      </c>
      <c r="Y456" s="286">
        <v>0</v>
      </c>
      <c r="Z456" s="286">
        <v>0</v>
      </c>
      <c r="AA456" s="286">
        <v>0</v>
      </c>
      <c r="AB456" s="286">
        <v>0</v>
      </c>
      <c r="AC456" s="286">
        <v>0</v>
      </c>
      <c r="AD456" s="286">
        <v>0</v>
      </c>
      <c r="AE456" s="286">
        <v>0</v>
      </c>
      <c r="AF456" s="286">
        <v>0</v>
      </c>
      <c r="AG456" s="286">
        <v>0</v>
      </c>
      <c r="AH456" s="286">
        <v>0</v>
      </c>
      <c r="AI456" s="286">
        <v>0</v>
      </c>
      <c r="AJ456" s="286">
        <v>0</v>
      </c>
      <c r="BK456" s="286">
        <v>0</v>
      </c>
      <c r="BL456" s="286">
        <v>0</v>
      </c>
      <c r="BM456" s="286">
        <v>0</v>
      </c>
      <c r="BN456" s="286">
        <v>0</v>
      </c>
      <c r="BO456" s="286">
        <v>1418544</v>
      </c>
      <c r="BP456" s="286">
        <v>0</v>
      </c>
      <c r="BQ456" s="286">
        <v>0</v>
      </c>
      <c r="BR456" s="286">
        <v>0</v>
      </c>
      <c r="BS456" s="286">
        <v>0</v>
      </c>
      <c r="BT456" s="286">
        <v>0</v>
      </c>
      <c r="BZ456" s="286">
        <v>0</v>
      </c>
      <c r="CA456" s="286">
        <v>0</v>
      </c>
      <c r="CB456" s="286">
        <v>0</v>
      </c>
      <c r="CC456" s="286">
        <v>0</v>
      </c>
      <c r="CD456" s="286">
        <v>0</v>
      </c>
      <c r="CE456" s="286">
        <v>0</v>
      </c>
      <c r="CF456" s="285">
        <v>0</v>
      </c>
      <c r="CG456" s="285">
        <v>0</v>
      </c>
      <c r="CI456" s="286" t="str">
        <f t="shared" si="105"/>
        <v>Large</v>
      </c>
      <c r="CN456"/>
    </row>
    <row r="457" spans="1:92" s="283" customFormat="1" ht="15">
      <c r="A457" s="283" t="s">
        <v>219</v>
      </c>
      <c r="B457" s="209" t="s">
        <v>512</v>
      </c>
      <c r="C457" s="209" t="s">
        <v>77</v>
      </c>
      <c r="D457" s="565">
        <v>2021</v>
      </c>
      <c r="E457" s="284">
        <f t="shared" si="106"/>
        <v>0</v>
      </c>
      <c r="F457" s="284">
        <f t="shared" si="107"/>
        <v>0</v>
      </c>
      <c r="G457" s="284">
        <f t="shared" si="108"/>
        <v>0</v>
      </c>
      <c r="H457" s="284">
        <f t="shared" si="109"/>
        <v>0</v>
      </c>
      <c r="I457" s="284">
        <f t="shared" si="110"/>
        <v>0</v>
      </c>
      <c r="J457" s="284">
        <f t="shared" si="111"/>
        <v>0</v>
      </c>
      <c r="K457" s="284">
        <f t="shared" si="112"/>
        <v>0</v>
      </c>
      <c r="L457" s="284">
        <f t="shared" si="113"/>
        <v>0</v>
      </c>
      <c r="M457" s="284">
        <f t="shared" si="114"/>
        <v>0</v>
      </c>
      <c r="N457" s="284">
        <f t="shared" si="115"/>
        <v>0</v>
      </c>
      <c r="O457" s="284">
        <f t="shared" si="116"/>
        <v>0</v>
      </c>
      <c r="P457" s="284">
        <f t="shared" si="117"/>
        <v>0</v>
      </c>
      <c r="Q457" s="284">
        <f t="shared" si="118"/>
        <v>0</v>
      </c>
      <c r="R457" s="284">
        <f t="shared" si="119"/>
        <v>0</v>
      </c>
      <c r="S457" s="286">
        <v>0</v>
      </c>
      <c r="T457" s="286">
        <v>0</v>
      </c>
      <c r="U457" s="286">
        <v>0</v>
      </c>
      <c r="V457" s="286">
        <v>0</v>
      </c>
      <c r="W457" s="286">
        <v>0</v>
      </c>
      <c r="X457" s="286">
        <v>0</v>
      </c>
      <c r="Y457" s="286">
        <v>0</v>
      </c>
      <c r="Z457" s="286">
        <v>0</v>
      </c>
      <c r="AA457" s="286">
        <v>0</v>
      </c>
      <c r="AB457" s="286">
        <v>0</v>
      </c>
      <c r="AC457" s="286">
        <v>0</v>
      </c>
      <c r="AD457" s="286">
        <v>0</v>
      </c>
      <c r="AE457" s="286">
        <v>0</v>
      </c>
      <c r="AF457" s="286">
        <v>0</v>
      </c>
      <c r="AG457" s="286">
        <v>0</v>
      </c>
      <c r="AH457" s="286">
        <v>0</v>
      </c>
      <c r="AI457" s="286">
        <v>0</v>
      </c>
      <c r="AJ457" s="286">
        <v>0</v>
      </c>
      <c r="BK457" s="286">
        <v>0</v>
      </c>
      <c r="BL457" s="286">
        <v>0</v>
      </c>
      <c r="BM457" s="286">
        <v>0</v>
      </c>
      <c r="BN457" s="286">
        <v>0</v>
      </c>
      <c r="BO457" s="286">
        <v>0</v>
      </c>
      <c r="BP457" s="286">
        <v>0</v>
      </c>
      <c r="BQ457" s="286">
        <v>0</v>
      </c>
      <c r="BR457" s="286">
        <v>0</v>
      </c>
      <c r="BS457" s="286">
        <v>0</v>
      </c>
      <c r="BT457" s="286">
        <v>0</v>
      </c>
      <c r="BZ457" s="286">
        <v>0</v>
      </c>
      <c r="CA457" s="286">
        <v>0</v>
      </c>
      <c r="CB457" s="286">
        <v>0</v>
      </c>
      <c r="CC457" s="286">
        <v>0</v>
      </c>
      <c r="CD457" s="286">
        <v>0</v>
      </c>
      <c r="CE457" s="286">
        <v>0</v>
      </c>
      <c r="CF457" s="285">
        <v>0</v>
      </c>
      <c r="CG457" s="285">
        <v>0</v>
      </c>
      <c r="CI457" s="286" t="str">
        <f t="shared" si="105"/>
        <v>Small</v>
      </c>
      <c r="CK457" s="292"/>
      <c r="CN457"/>
    </row>
    <row r="458" spans="1:92" s="283" customFormat="1" ht="15">
      <c r="A458" s="283" t="s">
        <v>215</v>
      </c>
      <c r="B458" s="209" t="s">
        <v>513</v>
      </c>
      <c r="C458" s="209" t="s">
        <v>77</v>
      </c>
      <c r="D458" s="565">
        <v>2021</v>
      </c>
      <c r="E458" s="284">
        <f t="shared" si="106"/>
        <v>0</v>
      </c>
      <c r="F458" s="284">
        <f t="shared" si="107"/>
        <v>0</v>
      </c>
      <c r="G458" s="284">
        <f t="shared" si="108"/>
        <v>0</v>
      </c>
      <c r="H458" s="284">
        <f t="shared" si="109"/>
        <v>0</v>
      </c>
      <c r="I458" s="284">
        <f t="shared" si="110"/>
        <v>16715</v>
      </c>
      <c r="J458" s="284">
        <f t="shared" si="111"/>
        <v>0</v>
      </c>
      <c r="K458" s="284">
        <f t="shared" si="112"/>
        <v>16715</v>
      </c>
      <c r="L458" s="284">
        <f t="shared" si="113"/>
        <v>16715</v>
      </c>
      <c r="M458" s="284">
        <f t="shared" si="114"/>
        <v>0</v>
      </c>
      <c r="N458" s="284">
        <f t="shared" si="115"/>
        <v>0</v>
      </c>
      <c r="O458" s="284">
        <f t="shared" si="116"/>
        <v>16715</v>
      </c>
      <c r="P458" s="284">
        <f t="shared" si="117"/>
        <v>16715</v>
      </c>
      <c r="Q458" s="284">
        <f t="shared" si="118"/>
        <v>16715</v>
      </c>
      <c r="R458" s="284">
        <f t="shared" si="119"/>
        <v>16715</v>
      </c>
      <c r="S458" s="286">
        <v>0</v>
      </c>
      <c r="T458" s="286">
        <v>0</v>
      </c>
      <c r="U458" s="286">
        <v>0</v>
      </c>
      <c r="V458" s="286">
        <v>0</v>
      </c>
      <c r="W458" s="286">
        <v>0</v>
      </c>
      <c r="X458" s="286">
        <v>0</v>
      </c>
      <c r="Y458" s="286">
        <v>0</v>
      </c>
      <c r="Z458" s="286">
        <v>0</v>
      </c>
      <c r="AA458" s="286">
        <v>0</v>
      </c>
      <c r="AB458" s="286">
        <v>0</v>
      </c>
      <c r="AC458" s="286">
        <v>0</v>
      </c>
      <c r="AD458" s="286">
        <v>0</v>
      </c>
      <c r="AE458" s="286">
        <v>0</v>
      </c>
      <c r="AF458" s="286">
        <v>0</v>
      </c>
      <c r="AG458" s="286">
        <v>0</v>
      </c>
      <c r="AH458" s="286">
        <v>0</v>
      </c>
      <c r="AI458" s="286">
        <v>0</v>
      </c>
      <c r="AJ458" s="286">
        <v>0</v>
      </c>
      <c r="BK458" s="286">
        <v>16715</v>
      </c>
      <c r="BL458" s="286">
        <v>0</v>
      </c>
      <c r="BM458" s="286">
        <v>0</v>
      </c>
      <c r="BN458" s="286">
        <v>0</v>
      </c>
      <c r="BO458" s="286">
        <v>0</v>
      </c>
      <c r="BP458" s="286">
        <v>0</v>
      </c>
      <c r="BQ458" s="286">
        <v>0</v>
      </c>
      <c r="BR458" s="286">
        <v>0</v>
      </c>
      <c r="BS458" s="286">
        <v>0</v>
      </c>
      <c r="BT458" s="286">
        <v>0</v>
      </c>
      <c r="BZ458" s="286">
        <v>0</v>
      </c>
      <c r="CA458" s="286">
        <v>0</v>
      </c>
      <c r="CB458" s="286">
        <v>0</v>
      </c>
      <c r="CC458" s="286">
        <v>0</v>
      </c>
      <c r="CD458" s="286">
        <v>0</v>
      </c>
      <c r="CE458" s="286">
        <v>0</v>
      </c>
      <c r="CF458" s="285">
        <v>0</v>
      </c>
      <c r="CG458" s="285">
        <v>0</v>
      </c>
      <c r="CI458" s="286" t="str">
        <f t="shared" si="105"/>
        <v>Small</v>
      </c>
      <c r="CN458"/>
    </row>
    <row r="459" spans="1:92" s="283" customFormat="1" ht="15">
      <c r="A459" s="283" t="s">
        <v>127</v>
      </c>
      <c r="B459" s="209" t="s">
        <v>450</v>
      </c>
      <c r="C459" s="209" t="s">
        <v>77</v>
      </c>
      <c r="D459" s="565">
        <v>2021</v>
      </c>
      <c r="E459" s="284">
        <f t="shared" si="106"/>
        <v>830329</v>
      </c>
      <c r="F459" s="284">
        <f t="shared" si="107"/>
        <v>833152</v>
      </c>
      <c r="G459" s="284">
        <f t="shared" si="108"/>
        <v>5312161</v>
      </c>
      <c r="H459" s="284">
        <f t="shared" si="109"/>
        <v>6975642</v>
      </c>
      <c r="I459" s="284">
        <f t="shared" si="110"/>
        <v>1234016</v>
      </c>
      <c r="J459" s="284">
        <f t="shared" si="111"/>
        <v>168998</v>
      </c>
      <c r="K459" s="284">
        <f t="shared" si="112"/>
        <v>1403014</v>
      </c>
      <c r="L459" s="284">
        <f t="shared" si="113"/>
        <v>8378656</v>
      </c>
      <c r="M459" s="284">
        <f t="shared" si="114"/>
        <v>332017</v>
      </c>
      <c r="N459" s="284">
        <f t="shared" si="115"/>
        <v>981816</v>
      </c>
      <c r="O459" s="284">
        <f t="shared" si="116"/>
        <v>9360472</v>
      </c>
      <c r="P459" s="284">
        <f t="shared" si="117"/>
        <v>8378656</v>
      </c>
      <c r="Q459" s="284">
        <f t="shared" si="118"/>
        <v>9360472</v>
      </c>
      <c r="R459" s="284">
        <f t="shared" si="119"/>
        <v>9360472</v>
      </c>
      <c r="S459" s="286">
        <v>830329</v>
      </c>
      <c r="T459" s="286">
        <v>38627</v>
      </c>
      <c r="U459" s="286">
        <v>833152</v>
      </c>
      <c r="V459" s="286">
        <v>146087</v>
      </c>
      <c r="W459" s="286">
        <v>5312161</v>
      </c>
      <c r="X459" s="286">
        <v>619645</v>
      </c>
      <c r="Y459" s="286">
        <v>0</v>
      </c>
      <c r="Z459" s="286">
        <v>0</v>
      </c>
      <c r="AA459" s="286">
        <v>0</v>
      </c>
      <c r="AB459" s="286">
        <v>0</v>
      </c>
      <c r="AC459" s="286">
        <v>0</v>
      </c>
      <c r="AD459" s="286">
        <v>0</v>
      </c>
      <c r="AE459" s="286">
        <v>0</v>
      </c>
      <c r="AF459" s="286">
        <v>0</v>
      </c>
      <c r="AG459" s="286">
        <v>0</v>
      </c>
      <c r="AH459" s="286">
        <v>0</v>
      </c>
      <c r="AI459" s="286">
        <v>0</v>
      </c>
      <c r="AJ459" s="286">
        <v>0</v>
      </c>
      <c r="BK459" s="286">
        <v>1234016</v>
      </c>
      <c r="BL459" s="286">
        <v>0</v>
      </c>
      <c r="BM459" s="286">
        <v>0</v>
      </c>
      <c r="BN459" s="286">
        <v>0</v>
      </c>
      <c r="BO459" s="286">
        <v>168998</v>
      </c>
      <c r="BP459" s="286">
        <v>0</v>
      </c>
      <c r="BQ459" s="286">
        <v>0</v>
      </c>
      <c r="BR459" s="286">
        <v>0</v>
      </c>
      <c r="BS459" s="286">
        <v>0</v>
      </c>
      <c r="BT459" s="286">
        <v>0</v>
      </c>
      <c r="BZ459" s="286">
        <v>332017</v>
      </c>
      <c r="CA459" s="286">
        <v>20476</v>
      </c>
      <c r="CB459" s="286">
        <v>649799</v>
      </c>
      <c r="CC459" s="286">
        <v>0</v>
      </c>
      <c r="CD459" s="286">
        <v>0</v>
      </c>
      <c r="CE459" s="286">
        <v>0</v>
      </c>
      <c r="CF459" s="285">
        <v>0</v>
      </c>
      <c r="CG459" s="285">
        <v>0</v>
      </c>
      <c r="CI459" s="286" t="str">
        <f t="shared" si="105"/>
        <v>Large</v>
      </c>
      <c r="CN459"/>
    </row>
    <row r="460" spans="1:92" s="283" customFormat="1" ht="15">
      <c r="A460" s="283" t="s">
        <v>167</v>
      </c>
      <c r="B460" s="209" t="s">
        <v>452</v>
      </c>
      <c r="C460" s="209" t="s">
        <v>77</v>
      </c>
      <c r="D460" s="565">
        <v>2021</v>
      </c>
      <c r="E460" s="284">
        <f t="shared" si="106"/>
        <v>0</v>
      </c>
      <c r="F460" s="284">
        <f t="shared" si="107"/>
        <v>0</v>
      </c>
      <c r="G460" s="284">
        <f t="shared" si="108"/>
        <v>0</v>
      </c>
      <c r="H460" s="284">
        <f t="shared" si="109"/>
        <v>0</v>
      </c>
      <c r="I460" s="284">
        <f t="shared" si="110"/>
        <v>0</v>
      </c>
      <c r="J460" s="284">
        <f t="shared" si="111"/>
        <v>298205</v>
      </c>
      <c r="K460" s="284">
        <f t="shared" si="112"/>
        <v>298205</v>
      </c>
      <c r="L460" s="284">
        <f t="shared" si="113"/>
        <v>298205</v>
      </c>
      <c r="M460" s="284">
        <f t="shared" si="114"/>
        <v>0</v>
      </c>
      <c r="N460" s="284">
        <f t="shared" si="115"/>
        <v>0</v>
      </c>
      <c r="O460" s="284">
        <f t="shared" si="116"/>
        <v>298205</v>
      </c>
      <c r="P460" s="284">
        <f t="shared" si="117"/>
        <v>298205</v>
      </c>
      <c r="Q460" s="284">
        <f t="shared" si="118"/>
        <v>298205</v>
      </c>
      <c r="R460" s="284">
        <f t="shared" si="119"/>
        <v>298205</v>
      </c>
      <c r="S460" s="286">
        <v>0</v>
      </c>
      <c r="T460" s="286">
        <v>0</v>
      </c>
      <c r="U460" s="286">
        <v>0</v>
      </c>
      <c r="V460" s="286">
        <v>0</v>
      </c>
      <c r="W460" s="286">
        <v>0</v>
      </c>
      <c r="X460" s="286">
        <v>0</v>
      </c>
      <c r="Y460" s="286">
        <v>0</v>
      </c>
      <c r="Z460" s="286">
        <v>0</v>
      </c>
      <c r="AA460" s="286">
        <v>0</v>
      </c>
      <c r="AB460" s="286">
        <v>0</v>
      </c>
      <c r="AC460" s="286">
        <v>0</v>
      </c>
      <c r="AD460" s="286">
        <v>0</v>
      </c>
      <c r="AE460" s="286">
        <v>0</v>
      </c>
      <c r="AF460" s="286">
        <v>0</v>
      </c>
      <c r="AG460" s="286">
        <v>0</v>
      </c>
      <c r="AH460" s="286">
        <v>0</v>
      </c>
      <c r="AI460" s="286">
        <v>0</v>
      </c>
      <c r="AJ460" s="286">
        <v>0</v>
      </c>
      <c r="BK460" s="286">
        <v>0</v>
      </c>
      <c r="BL460" s="286">
        <v>0</v>
      </c>
      <c r="BM460" s="286">
        <v>0</v>
      </c>
      <c r="BN460" s="286">
        <v>0</v>
      </c>
      <c r="BO460" s="286">
        <v>298205</v>
      </c>
      <c r="BP460" s="286">
        <v>0</v>
      </c>
      <c r="BQ460" s="286">
        <v>0</v>
      </c>
      <c r="BR460" s="286">
        <v>0</v>
      </c>
      <c r="BS460" s="286">
        <v>0</v>
      </c>
      <c r="BT460" s="286">
        <v>0</v>
      </c>
      <c r="BZ460" s="286">
        <v>0</v>
      </c>
      <c r="CA460" s="286">
        <v>0</v>
      </c>
      <c r="CB460" s="286">
        <v>0</v>
      </c>
      <c r="CC460" s="286">
        <v>0</v>
      </c>
      <c r="CD460" s="286">
        <v>0</v>
      </c>
      <c r="CE460" s="286">
        <v>0</v>
      </c>
      <c r="CF460" s="285">
        <v>0</v>
      </c>
      <c r="CG460" s="285">
        <v>0</v>
      </c>
      <c r="CI460" s="286" t="str">
        <f t="shared" si="105"/>
        <v>Large</v>
      </c>
      <c r="CN460"/>
    </row>
    <row r="461" spans="1:92" s="283" customFormat="1" ht="15">
      <c r="A461" s="283" t="s">
        <v>128</v>
      </c>
      <c r="B461" s="209" t="s">
        <v>453</v>
      </c>
      <c r="C461" s="209" t="s">
        <v>77</v>
      </c>
      <c r="D461" s="565">
        <v>2021</v>
      </c>
      <c r="E461" s="284">
        <f t="shared" si="106"/>
        <v>0</v>
      </c>
      <c r="F461" s="284">
        <f t="shared" si="107"/>
        <v>0</v>
      </c>
      <c r="G461" s="284">
        <f t="shared" si="108"/>
        <v>0</v>
      </c>
      <c r="H461" s="284">
        <f t="shared" si="109"/>
        <v>0</v>
      </c>
      <c r="I461" s="284">
        <f t="shared" si="110"/>
        <v>0</v>
      </c>
      <c r="J461" s="284">
        <f t="shared" si="111"/>
        <v>0</v>
      </c>
      <c r="K461" s="284">
        <f t="shared" si="112"/>
        <v>0</v>
      </c>
      <c r="L461" s="284">
        <f t="shared" si="113"/>
        <v>0</v>
      </c>
      <c r="M461" s="284">
        <f t="shared" si="114"/>
        <v>50614</v>
      </c>
      <c r="N461" s="284">
        <f t="shared" si="115"/>
        <v>50614</v>
      </c>
      <c r="O461" s="284">
        <f t="shared" si="116"/>
        <v>50614</v>
      </c>
      <c r="P461" s="284">
        <f t="shared" si="117"/>
        <v>0</v>
      </c>
      <c r="Q461" s="284">
        <f t="shared" si="118"/>
        <v>50614</v>
      </c>
      <c r="R461" s="284">
        <f t="shared" si="119"/>
        <v>50614</v>
      </c>
      <c r="S461" s="286">
        <v>0</v>
      </c>
      <c r="T461" s="286">
        <v>0</v>
      </c>
      <c r="U461" s="286">
        <v>0</v>
      </c>
      <c r="V461" s="286">
        <v>0</v>
      </c>
      <c r="W461" s="286">
        <v>0</v>
      </c>
      <c r="X461" s="286">
        <v>0</v>
      </c>
      <c r="Y461" s="286">
        <v>0</v>
      </c>
      <c r="Z461" s="286">
        <v>0</v>
      </c>
      <c r="AA461" s="286">
        <v>0</v>
      </c>
      <c r="AB461" s="286">
        <v>0</v>
      </c>
      <c r="AC461" s="286">
        <v>0</v>
      </c>
      <c r="AD461" s="286">
        <v>0</v>
      </c>
      <c r="AE461" s="286">
        <v>0</v>
      </c>
      <c r="AF461" s="286">
        <v>0</v>
      </c>
      <c r="AG461" s="286">
        <v>0</v>
      </c>
      <c r="AH461" s="286">
        <v>0</v>
      </c>
      <c r="AI461" s="286">
        <v>0</v>
      </c>
      <c r="AJ461" s="286">
        <v>0</v>
      </c>
      <c r="BK461" s="286">
        <v>0</v>
      </c>
      <c r="BL461" s="286">
        <v>0</v>
      </c>
      <c r="BM461" s="286">
        <v>0</v>
      </c>
      <c r="BN461" s="286">
        <v>0</v>
      </c>
      <c r="BO461" s="286">
        <v>0</v>
      </c>
      <c r="BP461" s="286">
        <v>0</v>
      </c>
      <c r="BQ461" s="286">
        <v>0</v>
      </c>
      <c r="BR461" s="286">
        <v>0</v>
      </c>
      <c r="BS461" s="286">
        <v>0</v>
      </c>
      <c r="BT461" s="286">
        <v>0</v>
      </c>
      <c r="BZ461" s="286">
        <v>50614</v>
      </c>
      <c r="CA461" s="286">
        <v>0</v>
      </c>
      <c r="CB461" s="286">
        <v>0</v>
      </c>
      <c r="CC461" s="286">
        <v>0</v>
      </c>
      <c r="CD461" s="286">
        <v>0</v>
      </c>
      <c r="CE461" s="286">
        <v>0</v>
      </c>
      <c r="CF461" s="285">
        <v>0</v>
      </c>
      <c r="CG461" s="285">
        <v>0</v>
      </c>
      <c r="CI461" s="286" t="str">
        <f t="shared" si="105"/>
        <v>Small</v>
      </c>
      <c r="CN461"/>
    </row>
    <row r="462" spans="1:92" s="283" customFormat="1" ht="15">
      <c r="A462" s="283" t="s">
        <v>128</v>
      </c>
      <c r="B462" s="209" t="s">
        <v>454</v>
      </c>
      <c r="C462" s="209" t="s">
        <v>77</v>
      </c>
      <c r="D462" s="565">
        <v>2021</v>
      </c>
      <c r="E462" s="284">
        <f t="shared" si="106"/>
        <v>101822</v>
      </c>
      <c r="F462" s="284">
        <f t="shared" si="107"/>
        <v>0</v>
      </c>
      <c r="G462" s="284">
        <f t="shared" si="108"/>
        <v>0</v>
      </c>
      <c r="H462" s="284">
        <f t="shared" si="109"/>
        <v>101822</v>
      </c>
      <c r="I462" s="284">
        <f t="shared" si="110"/>
        <v>0</v>
      </c>
      <c r="J462" s="284">
        <f t="shared" si="111"/>
        <v>2344812</v>
      </c>
      <c r="K462" s="284">
        <f t="shared" si="112"/>
        <v>2344812</v>
      </c>
      <c r="L462" s="284">
        <f t="shared" si="113"/>
        <v>2446634</v>
      </c>
      <c r="M462" s="284">
        <f t="shared" si="114"/>
        <v>0</v>
      </c>
      <c r="N462" s="284">
        <f t="shared" si="115"/>
        <v>0</v>
      </c>
      <c r="O462" s="284">
        <f t="shared" si="116"/>
        <v>2446634</v>
      </c>
      <c r="P462" s="284">
        <f t="shared" si="117"/>
        <v>2446634</v>
      </c>
      <c r="Q462" s="284">
        <f t="shared" si="118"/>
        <v>2446634</v>
      </c>
      <c r="R462" s="284">
        <f t="shared" si="119"/>
        <v>2446634</v>
      </c>
      <c r="S462" s="286">
        <v>101822</v>
      </c>
      <c r="T462" s="286">
        <v>0</v>
      </c>
      <c r="U462" s="286">
        <v>0</v>
      </c>
      <c r="V462" s="286">
        <v>0</v>
      </c>
      <c r="W462" s="286">
        <v>0</v>
      </c>
      <c r="X462" s="286">
        <v>0</v>
      </c>
      <c r="Y462" s="286">
        <v>0</v>
      </c>
      <c r="Z462" s="286">
        <v>0</v>
      </c>
      <c r="AA462" s="286">
        <v>0</v>
      </c>
      <c r="AB462" s="286">
        <v>0</v>
      </c>
      <c r="AC462" s="286">
        <v>0</v>
      </c>
      <c r="AD462" s="286">
        <v>0</v>
      </c>
      <c r="AE462" s="286">
        <v>0</v>
      </c>
      <c r="AF462" s="286">
        <v>0</v>
      </c>
      <c r="AG462" s="286">
        <v>0</v>
      </c>
      <c r="AH462" s="286">
        <v>0</v>
      </c>
      <c r="AI462" s="286">
        <v>0</v>
      </c>
      <c r="AJ462" s="286">
        <v>0</v>
      </c>
      <c r="BK462" s="286">
        <v>0</v>
      </c>
      <c r="BL462" s="286">
        <v>0</v>
      </c>
      <c r="BM462" s="286">
        <v>0</v>
      </c>
      <c r="BN462" s="286">
        <v>0</v>
      </c>
      <c r="BO462" s="286">
        <v>2344812</v>
      </c>
      <c r="BP462" s="286">
        <v>0</v>
      </c>
      <c r="BQ462" s="286">
        <v>0</v>
      </c>
      <c r="BR462" s="286">
        <v>0</v>
      </c>
      <c r="BS462" s="286">
        <v>0</v>
      </c>
      <c r="BT462" s="286">
        <v>0</v>
      </c>
      <c r="BZ462" s="286">
        <v>0</v>
      </c>
      <c r="CA462" s="286">
        <v>0</v>
      </c>
      <c r="CB462" s="286">
        <v>0</v>
      </c>
      <c r="CC462" s="286">
        <v>0</v>
      </c>
      <c r="CD462" s="286">
        <v>0</v>
      </c>
      <c r="CE462" s="286">
        <v>0</v>
      </c>
      <c r="CF462" s="285">
        <v>0</v>
      </c>
      <c r="CG462" s="285">
        <v>0</v>
      </c>
      <c r="CI462" s="286" t="str">
        <f t="shared" si="105"/>
        <v>Large</v>
      </c>
      <c r="CN462"/>
    </row>
    <row r="463" spans="1:92" s="283" customFormat="1" ht="15">
      <c r="A463" s="283" t="s">
        <v>238</v>
      </c>
      <c r="B463" s="209" t="s">
        <v>238</v>
      </c>
      <c r="C463" s="209" t="s">
        <v>77</v>
      </c>
      <c r="D463" s="565">
        <v>2021</v>
      </c>
      <c r="E463" s="284">
        <f t="shared" si="106"/>
        <v>0</v>
      </c>
      <c r="F463" s="284">
        <f t="shared" si="107"/>
        <v>0</v>
      </c>
      <c r="G463" s="284">
        <f t="shared" si="108"/>
        <v>0</v>
      </c>
      <c r="H463" s="284">
        <f t="shared" si="109"/>
        <v>0</v>
      </c>
      <c r="I463" s="284">
        <f t="shared" si="110"/>
        <v>0</v>
      </c>
      <c r="J463" s="284">
        <f t="shared" si="111"/>
        <v>0</v>
      </c>
      <c r="K463" s="284">
        <f t="shared" si="112"/>
        <v>0</v>
      </c>
      <c r="L463" s="284">
        <f t="shared" si="113"/>
        <v>0</v>
      </c>
      <c r="M463" s="284">
        <f t="shared" si="114"/>
        <v>0</v>
      </c>
      <c r="N463" s="284">
        <f t="shared" si="115"/>
        <v>318</v>
      </c>
      <c r="O463" s="284">
        <f t="shared" si="116"/>
        <v>318</v>
      </c>
      <c r="P463" s="284">
        <f t="shared" si="117"/>
        <v>0</v>
      </c>
      <c r="Q463" s="284">
        <f t="shared" si="118"/>
        <v>318</v>
      </c>
      <c r="R463" s="284">
        <f t="shared" si="119"/>
        <v>318</v>
      </c>
      <c r="S463" s="286">
        <v>0</v>
      </c>
      <c r="T463" s="286">
        <v>0</v>
      </c>
      <c r="U463" s="286">
        <v>0</v>
      </c>
      <c r="V463" s="286">
        <v>0</v>
      </c>
      <c r="W463" s="286">
        <v>0</v>
      </c>
      <c r="X463" s="286">
        <v>0</v>
      </c>
      <c r="Y463" s="286">
        <v>0</v>
      </c>
      <c r="Z463" s="286">
        <v>0</v>
      </c>
      <c r="AA463" s="286">
        <v>0</v>
      </c>
      <c r="AB463" s="286">
        <v>0</v>
      </c>
      <c r="AC463" s="286">
        <v>0</v>
      </c>
      <c r="AD463" s="286">
        <v>0</v>
      </c>
      <c r="AE463" s="286">
        <v>0</v>
      </c>
      <c r="AF463" s="286">
        <v>0</v>
      </c>
      <c r="AG463" s="286">
        <v>0</v>
      </c>
      <c r="AH463" s="286">
        <v>0</v>
      </c>
      <c r="AI463" s="286">
        <v>0</v>
      </c>
      <c r="AJ463" s="286">
        <v>0</v>
      </c>
      <c r="BK463" s="286">
        <v>0</v>
      </c>
      <c r="BL463" s="286">
        <v>0</v>
      </c>
      <c r="BM463" s="286">
        <v>0</v>
      </c>
      <c r="BN463" s="286">
        <v>0</v>
      </c>
      <c r="BO463" s="286">
        <v>0</v>
      </c>
      <c r="BP463" s="286">
        <v>0</v>
      </c>
      <c r="BQ463" s="286">
        <v>0</v>
      </c>
      <c r="BR463" s="286">
        <v>0</v>
      </c>
      <c r="BS463" s="286">
        <v>0</v>
      </c>
      <c r="BT463" s="286">
        <v>0</v>
      </c>
      <c r="BZ463" s="286">
        <v>0</v>
      </c>
      <c r="CA463" s="286">
        <v>0</v>
      </c>
      <c r="CB463" s="286">
        <v>318</v>
      </c>
      <c r="CC463" s="286">
        <v>0</v>
      </c>
      <c r="CD463" s="286">
        <v>0</v>
      </c>
      <c r="CE463" s="286">
        <v>0</v>
      </c>
      <c r="CF463" s="285">
        <v>0</v>
      </c>
      <c r="CG463" s="285">
        <v>0</v>
      </c>
      <c r="CI463" s="286" t="str">
        <f t="shared" si="105"/>
        <v>Small</v>
      </c>
      <c r="CN463"/>
    </row>
    <row r="464" spans="1:92" s="283" customFormat="1" ht="15">
      <c r="A464" s="283" t="s">
        <v>666</v>
      </c>
      <c r="B464" s="209" t="s">
        <v>468</v>
      </c>
      <c r="C464" s="209" t="s">
        <v>77</v>
      </c>
      <c r="D464" s="565">
        <v>2021</v>
      </c>
      <c r="E464" s="284">
        <f t="shared" si="106"/>
        <v>0</v>
      </c>
      <c r="F464" s="284">
        <f t="shared" si="107"/>
        <v>0</v>
      </c>
      <c r="G464" s="284">
        <f t="shared" si="108"/>
        <v>0</v>
      </c>
      <c r="H464" s="284">
        <f t="shared" si="109"/>
        <v>0</v>
      </c>
      <c r="I464" s="284">
        <f t="shared" si="110"/>
        <v>0</v>
      </c>
      <c r="J464" s="284">
        <f t="shared" si="111"/>
        <v>0</v>
      </c>
      <c r="K464" s="284">
        <f t="shared" si="112"/>
        <v>0</v>
      </c>
      <c r="L464" s="284">
        <f t="shared" si="113"/>
        <v>0</v>
      </c>
      <c r="M464" s="284">
        <f t="shared" si="114"/>
        <v>0</v>
      </c>
      <c r="N464" s="284">
        <f t="shared" si="115"/>
        <v>10734</v>
      </c>
      <c r="O464" s="284">
        <f t="shared" si="116"/>
        <v>10734</v>
      </c>
      <c r="P464" s="284">
        <f t="shared" si="117"/>
        <v>0</v>
      </c>
      <c r="Q464" s="284">
        <f t="shared" si="118"/>
        <v>10734</v>
      </c>
      <c r="R464" s="284">
        <f t="shared" si="119"/>
        <v>10734</v>
      </c>
      <c r="S464" s="286">
        <v>0</v>
      </c>
      <c r="T464" s="286">
        <v>0</v>
      </c>
      <c r="U464" s="286">
        <v>0</v>
      </c>
      <c r="V464" s="286">
        <v>0</v>
      </c>
      <c r="W464" s="286">
        <v>0</v>
      </c>
      <c r="X464" s="286">
        <v>0</v>
      </c>
      <c r="Y464" s="286">
        <v>0</v>
      </c>
      <c r="Z464" s="286">
        <v>0</v>
      </c>
      <c r="AA464" s="286">
        <v>0</v>
      </c>
      <c r="AB464" s="286">
        <v>0</v>
      </c>
      <c r="AC464" s="286">
        <v>0</v>
      </c>
      <c r="AD464" s="286">
        <v>0</v>
      </c>
      <c r="AE464" s="286">
        <v>0</v>
      </c>
      <c r="AF464" s="286">
        <v>0</v>
      </c>
      <c r="AG464" s="286">
        <v>0</v>
      </c>
      <c r="AH464" s="286">
        <v>0</v>
      </c>
      <c r="AI464" s="286">
        <v>0</v>
      </c>
      <c r="AJ464" s="286">
        <v>0</v>
      </c>
      <c r="BK464" s="286">
        <v>0</v>
      </c>
      <c r="BL464" s="286">
        <v>0</v>
      </c>
      <c r="BM464" s="286">
        <v>0</v>
      </c>
      <c r="BN464" s="286">
        <v>0</v>
      </c>
      <c r="BO464" s="286">
        <v>0</v>
      </c>
      <c r="BP464" s="286">
        <v>0</v>
      </c>
      <c r="BQ464" s="286">
        <v>0</v>
      </c>
      <c r="BR464" s="286">
        <v>0</v>
      </c>
      <c r="BS464" s="286">
        <v>0</v>
      </c>
      <c r="BT464" s="286">
        <v>0</v>
      </c>
      <c r="BZ464" s="286">
        <v>0</v>
      </c>
      <c r="CA464" s="286">
        <v>0</v>
      </c>
      <c r="CB464" s="286">
        <v>10734</v>
      </c>
      <c r="CC464" s="286">
        <v>0</v>
      </c>
      <c r="CD464" s="286">
        <v>0</v>
      </c>
      <c r="CE464" s="286">
        <v>0</v>
      </c>
      <c r="CF464" s="285">
        <v>0</v>
      </c>
      <c r="CG464" s="285">
        <v>0</v>
      </c>
      <c r="CI464" s="286" t="str">
        <f t="shared" si="105"/>
        <v>Small</v>
      </c>
      <c r="CN464"/>
    </row>
    <row r="465" spans="1:92" s="283" customFormat="1" ht="15">
      <c r="A465" s="283" t="s">
        <v>174</v>
      </c>
      <c r="B465" s="209" t="s">
        <v>174</v>
      </c>
      <c r="C465" s="209" t="s">
        <v>77</v>
      </c>
      <c r="D465" s="565">
        <v>2021</v>
      </c>
      <c r="E465" s="284">
        <f t="shared" si="106"/>
        <v>0</v>
      </c>
      <c r="F465" s="284">
        <f t="shared" si="107"/>
        <v>7130</v>
      </c>
      <c r="G465" s="284">
        <f t="shared" si="108"/>
        <v>6399</v>
      </c>
      <c r="H465" s="284">
        <f t="shared" si="109"/>
        <v>13529</v>
      </c>
      <c r="I465" s="284">
        <f t="shared" si="110"/>
        <v>0</v>
      </c>
      <c r="J465" s="284">
        <f t="shared" si="111"/>
        <v>0</v>
      </c>
      <c r="K465" s="284">
        <f t="shared" si="112"/>
        <v>0</v>
      </c>
      <c r="L465" s="284">
        <f t="shared" si="113"/>
        <v>13529</v>
      </c>
      <c r="M465" s="284">
        <f t="shared" si="114"/>
        <v>1403</v>
      </c>
      <c r="N465" s="284">
        <f t="shared" si="115"/>
        <v>1403</v>
      </c>
      <c r="O465" s="284">
        <f t="shared" si="116"/>
        <v>14932</v>
      </c>
      <c r="P465" s="284">
        <f t="shared" si="117"/>
        <v>13529</v>
      </c>
      <c r="Q465" s="284">
        <f t="shared" si="118"/>
        <v>14932</v>
      </c>
      <c r="R465" s="284">
        <f t="shared" si="119"/>
        <v>14932</v>
      </c>
      <c r="S465" s="286">
        <v>0</v>
      </c>
      <c r="T465" s="286">
        <v>0</v>
      </c>
      <c r="U465" s="286">
        <v>7130</v>
      </c>
      <c r="V465" s="286">
        <v>0</v>
      </c>
      <c r="W465" s="286">
        <v>6399</v>
      </c>
      <c r="X465" s="286">
        <v>0</v>
      </c>
      <c r="Y465" s="286">
        <v>0</v>
      </c>
      <c r="Z465" s="286">
        <v>0</v>
      </c>
      <c r="AA465" s="286">
        <v>0</v>
      </c>
      <c r="AB465" s="286">
        <v>0</v>
      </c>
      <c r="AC465" s="286">
        <v>0</v>
      </c>
      <c r="AD465" s="286">
        <v>0</v>
      </c>
      <c r="AE465" s="286">
        <v>0</v>
      </c>
      <c r="AF465" s="286">
        <v>0</v>
      </c>
      <c r="AG465" s="286">
        <v>0</v>
      </c>
      <c r="AH465" s="286">
        <v>0</v>
      </c>
      <c r="AI465" s="286">
        <v>0</v>
      </c>
      <c r="AJ465" s="286">
        <v>0</v>
      </c>
      <c r="BK465" s="286">
        <v>0</v>
      </c>
      <c r="BL465" s="286">
        <v>0</v>
      </c>
      <c r="BM465" s="286">
        <v>0</v>
      </c>
      <c r="BN465" s="286">
        <v>0</v>
      </c>
      <c r="BO465" s="286">
        <v>0</v>
      </c>
      <c r="BP465" s="286">
        <v>0</v>
      </c>
      <c r="BQ465" s="286">
        <v>0</v>
      </c>
      <c r="BR465" s="286">
        <v>0</v>
      </c>
      <c r="BS465" s="286">
        <v>0</v>
      </c>
      <c r="BT465" s="286">
        <v>0</v>
      </c>
      <c r="BZ465" s="286">
        <v>1403</v>
      </c>
      <c r="CA465" s="286">
        <v>0</v>
      </c>
      <c r="CB465" s="286">
        <v>0</v>
      </c>
      <c r="CC465" s="286">
        <v>0</v>
      </c>
      <c r="CD465" s="286">
        <v>0</v>
      </c>
      <c r="CE465" s="286">
        <v>0</v>
      </c>
      <c r="CF465" s="285">
        <v>0</v>
      </c>
      <c r="CG465" s="285">
        <v>0</v>
      </c>
      <c r="CI465" s="286" t="str">
        <f t="shared" si="105"/>
        <v>Small</v>
      </c>
      <c r="CN465"/>
    </row>
    <row r="466" spans="1:92" s="283" customFormat="1" ht="15">
      <c r="A466" s="283" t="s">
        <v>173</v>
      </c>
      <c r="B466" s="209" t="s">
        <v>173</v>
      </c>
      <c r="C466" s="209" t="s">
        <v>77</v>
      </c>
      <c r="D466" s="565">
        <v>2021</v>
      </c>
      <c r="E466" s="284">
        <f t="shared" si="106"/>
        <v>0</v>
      </c>
      <c r="F466" s="284">
        <f t="shared" si="107"/>
        <v>0</v>
      </c>
      <c r="G466" s="284">
        <f t="shared" si="108"/>
        <v>248</v>
      </c>
      <c r="H466" s="284">
        <f t="shared" si="109"/>
        <v>248</v>
      </c>
      <c r="I466" s="284">
        <f t="shared" si="110"/>
        <v>0</v>
      </c>
      <c r="J466" s="284">
        <f t="shared" si="111"/>
        <v>0</v>
      </c>
      <c r="K466" s="284">
        <f t="shared" si="112"/>
        <v>0</v>
      </c>
      <c r="L466" s="284">
        <f t="shared" si="113"/>
        <v>248</v>
      </c>
      <c r="M466" s="284">
        <f t="shared" si="114"/>
        <v>0</v>
      </c>
      <c r="N466" s="284">
        <f t="shared" si="115"/>
        <v>61034</v>
      </c>
      <c r="O466" s="284">
        <f t="shared" si="116"/>
        <v>61282</v>
      </c>
      <c r="P466" s="284">
        <f t="shared" si="117"/>
        <v>248</v>
      </c>
      <c r="Q466" s="284">
        <f t="shared" si="118"/>
        <v>61282</v>
      </c>
      <c r="R466" s="284">
        <f t="shared" si="119"/>
        <v>61282</v>
      </c>
      <c r="S466" s="286">
        <v>0</v>
      </c>
      <c r="T466" s="286">
        <v>0</v>
      </c>
      <c r="U466" s="286">
        <v>0</v>
      </c>
      <c r="V466" s="286">
        <v>0</v>
      </c>
      <c r="W466" s="286">
        <v>248</v>
      </c>
      <c r="X466" s="286">
        <v>0</v>
      </c>
      <c r="Y466" s="286">
        <v>0</v>
      </c>
      <c r="Z466" s="286">
        <v>0</v>
      </c>
      <c r="AA466" s="286">
        <v>0</v>
      </c>
      <c r="AB466" s="286">
        <v>0</v>
      </c>
      <c r="AC466" s="286">
        <v>0</v>
      </c>
      <c r="AD466" s="286">
        <v>0</v>
      </c>
      <c r="AE466" s="286">
        <v>0</v>
      </c>
      <c r="AF466" s="286">
        <v>0</v>
      </c>
      <c r="AG466" s="286">
        <v>0</v>
      </c>
      <c r="AH466" s="286">
        <v>0</v>
      </c>
      <c r="AI466" s="286">
        <v>0</v>
      </c>
      <c r="AJ466" s="286">
        <v>0</v>
      </c>
      <c r="BK466" s="286">
        <v>0</v>
      </c>
      <c r="BL466" s="286">
        <v>0</v>
      </c>
      <c r="BM466" s="286">
        <v>0</v>
      </c>
      <c r="BN466" s="286">
        <v>0</v>
      </c>
      <c r="BO466" s="286">
        <v>0</v>
      </c>
      <c r="BP466" s="286">
        <v>0</v>
      </c>
      <c r="BQ466" s="286"/>
      <c r="BR466" s="286">
        <v>0</v>
      </c>
      <c r="BS466" s="286">
        <v>0</v>
      </c>
      <c r="BT466" s="286">
        <v>0</v>
      </c>
      <c r="BZ466" s="286">
        <v>0</v>
      </c>
      <c r="CA466" s="286">
        <v>0</v>
      </c>
      <c r="CB466" s="286">
        <v>61034</v>
      </c>
      <c r="CC466" s="286">
        <v>0</v>
      </c>
      <c r="CD466" s="286">
        <v>0</v>
      </c>
      <c r="CE466" s="286">
        <v>0</v>
      </c>
      <c r="CF466" s="285">
        <v>0</v>
      </c>
      <c r="CG466" s="285">
        <v>0</v>
      </c>
      <c r="CI466" s="286" t="str">
        <f t="shared" si="105"/>
        <v>Small</v>
      </c>
      <c r="CN466"/>
    </row>
    <row r="467" spans="1:92" s="283" customFormat="1" ht="15">
      <c r="A467" s="283" t="s">
        <v>207</v>
      </c>
      <c r="B467" s="209" t="s">
        <v>458</v>
      </c>
      <c r="C467" s="209" t="s">
        <v>77</v>
      </c>
      <c r="D467" s="565">
        <v>2021</v>
      </c>
      <c r="E467" s="284">
        <f t="shared" si="106"/>
        <v>0</v>
      </c>
      <c r="F467" s="284">
        <f t="shared" si="107"/>
        <v>0</v>
      </c>
      <c r="G467" s="284">
        <f t="shared" si="108"/>
        <v>0</v>
      </c>
      <c r="H467" s="284">
        <f t="shared" si="109"/>
        <v>0</v>
      </c>
      <c r="I467" s="284">
        <f t="shared" si="110"/>
        <v>0</v>
      </c>
      <c r="J467" s="284">
        <f t="shared" si="111"/>
        <v>0</v>
      </c>
      <c r="K467" s="284">
        <f t="shared" si="112"/>
        <v>0</v>
      </c>
      <c r="L467" s="284">
        <f t="shared" si="113"/>
        <v>0</v>
      </c>
      <c r="M467" s="284">
        <f t="shared" si="114"/>
        <v>0</v>
      </c>
      <c r="N467" s="284">
        <f t="shared" si="115"/>
        <v>4173</v>
      </c>
      <c r="O467" s="284">
        <f t="shared" si="116"/>
        <v>4173</v>
      </c>
      <c r="P467" s="284">
        <f t="shared" si="117"/>
        <v>0</v>
      </c>
      <c r="Q467" s="284">
        <f t="shared" si="118"/>
        <v>4173</v>
      </c>
      <c r="R467" s="284">
        <f t="shared" si="119"/>
        <v>4173</v>
      </c>
      <c r="S467" s="286">
        <v>0</v>
      </c>
      <c r="T467" s="286">
        <v>0</v>
      </c>
      <c r="U467" s="286">
        <v>0</v>
      </c>
      <c r="V467" s="286">
        <v>0</v>
      </c>
      <c r="W467" s="286">
        <v>0</v>
      </c>
      <c r="X467" s="286">
        <v>0</v>
      </c>
      <c r="Y467" s="286">
        <v>0</v>
      </c>
      <c r="Z467" s="286">
        <v>0</v>
      </c>
      <c r="AA467" s="286">
        <v>0</v>
      </c>
      <c r="AB467" s="286">
        <v>0</v>
      </c>
      <c r="AC467" s="286">
        <v>0</v>
      </c>
      <c r="AD467" s="286">
        <v>0</v>
      </c>
      <c r="AE467" s="286">
        <v>0</v>
      </c>
      <c r="AF467" s="286">
        <v>0</v>
      </c>
      <c r="AG467" s="286">
        <v>0</v>
      </c>
      <c r="AH467" s="286">
        <v>0</v>
      </c>
      <c r="AI467" s="286">
        <v>0</v>
      </c>
      <c r="AJ467" s="286">
        <v>0</v>
      </c>
      <c r="BK467" s="286">
        <v>0</v>
      </c>
      <c r="BL467" s="286">
        <v>0</v>
      </c>
      <c r="BM467" s="286">
        <v>0</v>
      </c>
      <c r="BN467" s="286">
        <v>0</v>
      </c>
      <c r="BO467" s="286">
        <v>0</v>
      </c>
      <c r="BP467" s="286">
        <v>0</v>
      </c>
      <c r="BQ467" s="286">
        <v>0</v>
      </c>
      <c r="BR467" s="286">
        <v>0</v>
      </c>
      <c r="BS467" s="286">
        <v>0</v>
      </c>
      <c r="BT467" s="286">
        <v>0</v>
      </c>
      <c r="BZ467" s="286">
        <v>0</v>
      </c>
      <c r="CA467" s="286">
        <v>0</v>
      </c>
      <c r="CB467" s="286">
        <v>4173</v>
      </c>
      <c r="CC467" s="286">
        <v>0</v>
      </c>
      <c r="CD467" s="286">
        <v>0</v>
      </c>
      <c r="CE467" s="286">
        <v>0</v>
      </c>
      <c r="CF467" s="285">
        <v>0</v>
      </c>
      <c r="CG467" s="285">
        <v>0</v>
      </c>
      <c r="CI467" s="286" t="str">
        <f t="shared" si="105"/>
        <v>Small</v>
      </c>
      <c r="CN467"/>
    </row>
    <row r="468" spans="1:92" s="283" customFormat="1" ht="15">
      <c r="A468" s="283" t="s">
        <v>140</v>
      </c>
      <c r="B468" s="209" t="s">
        <v>460</v>
      </c>
      <c r="C468" s="209" t="s">
        <v>77</v>
      </c>
      <c r="D468" s="565">
        <v>2021</v>
      </c>
      <c r="E468" s="284">
        <f t="shared" si="106"/>
        <v>60913</v>
      </c>
      <c r="F468" s="284">
        <f t="shared" si="107"/>
        <v>0</v>
      </c>
      <c r="G468" s="284">
        <f t="shared" si="108"/>
        <v>0</v>
      </c>
      <c r="H468" s="284">
        <f t="shared" si="109"/>
        <v>60913</v>
      </c>
      <c r="I468" s="284">
        <f t="shared" si="110"/>
        <v>2685</v>
      </c>
      <c r="J468" s="284">
        <f t="shared" si="111"/>
        <v>483405</v>
      </c>
      <c r="K468" s="284">
        <f t="shared" si="112"/>
        <v>486090</v>
      </c>
      <c r="L468" s="284">
        <f t="shared" si="113"/>
        <v>547003</v>
      </c>
      <c r="M468" s="284">
        <f t="shared" si="114"/>
        <v>0</v>
      </c>
      <c r="N468" s="284">
        <f t="shared" si="115"/>
        <v>81466</v>
      </c>
      <c r="O468" s="284">
        <f t="shared" si="116"/>
        <v>628469</v>
      </c>
      <c r="P468" s="284">
        <f t="shared" si="117"/>
        <v>547003</v>
      </c>
      <c r="Q468" s="284">
        <f t="shared" si="118"/>
        <v>628469</v>
      </c>
      <c r="R468" s="284">
        <f t="shared" si="119"/>
        <v>628469</v>
      </c>
      <c r="S468" s="286">
        <v>60913</v>
      </c>
      <c r="T468" s="286">
        <v>0</v>
      </c>
      <c r="U468" s="286">
        <v>0</v>
      </c>
      <c r="V468" s="286">
        <v>0</v>
      </c>
      <c r="W468" s="286">
        <v>0</v>
      </c>
      <c r="X468" s="286">
        <v>0</v>
      </c>
      <c r="Y468" s="286">
        <v>0</v>
      </c>
      <c r="Z468" s="286">
        <v>0</v>
      </c>
      <c r="AA468" s="286">
        <v>0</v>
      </c>
      <c r="AB468" s="286">
        <v>0</v>
      </c>
      <c r="AC468" s="286">
        <v>0</v>
      </c>
      <c r="AD468" s="286">
        <v>0</v>
      </c>
      <c r="AE468" s="286">
        <v>0</v>
      </c>
      <c r="AF468" s="286">
        <v>0</v>
      </c>
      <c r="AG468" s="286">
        <v>0</v>
      </c>
      <c r="AH468" s="286">
        <v>0</v>
      </c>
      <c r="AI468" s="286">
        <v>0</v>
      </c>
      <c r="AJ468" s="286">
        <v>0</v>
      </c>
      <c r="BK468" s="286">
        <v>2685</v>
      </c>
      <c r="BL468" s="286">
        <v>0</v>
      </c>
      <c r="BM468" s="286">
        <v>0</v>
      </c>
      <c r="BN468" s="286">
        <v>0</v>
      </c>
      <c r="BO468" s="286">
        <v>483405</v>
      </c>
      <c r="BP468" s="286">
        <v>0</v>
      </c>
      <c r="BQ468" s="286">
        <v>0</v>
      </c>
      <c r="BR468" s="286">
        <v>0</v>
      </c>
      <c r="BS468" s="286">
        <v>0</v>
      </c>
      <c r="BT468" s="286">
        <v>0</v>
      </c>
      <c r="BZ468" s="286">
        <v>0</v>
      </c>
      <c r="CA468" s="286">
        <v>0</v>
      </c>
      <c r="CB468" s="286">
        <v>81466</v>
      </c>
      <c r="CC468" s="286">
        <v>0</v>
      </c>
      <c r="CD468" s="286">
        <v>0</v>
      </c>
      <c r="CE468" s="286">
        <v>0</v>
      </c>
      <c r="CF468" s="285">
        <v>0</v>
      </c>
      <c r="CG468" s="285">
        <v>0</v>
      </c>
      <c r="CI468" s="286" t="str">
        <f t="shared" si="105"/>
        <v>Large</v>
      </c>
      <c r="CN468"/>
    </row>
    <row r="469" spans="1:92" s="283" customFormat="1" ht="15">
      <c r="A469" s="283" t="s">
        <v>130</v>
      </c>
      <c r="B469" s="209" t="s">
        <v>502</v>
      </c>
      <c r="C469" s="209" t="s">
        <v>77</v>
      </c>
      <c r="D469" s="565">
        <v>2021</v>
      </c>
      <c r="E469" s="284">
        <f t="shared" si="106"/>
        <v>0</v>
      </c>
      <c r="F469" s="284">
        <f t="shared" si="107"/>
        <v>0</v>
      </c>
      <c r="G469" s="284">
        <f t="shared" si="108"/>
        <v>0</v>
      </c>
      <c r="H469" s="284">
        <f t="shared" si="109"/>
        <v>0</v>
      </c>
      <c r="I469" s="284">
        <f t="shared" si="110"/>
        <v>0</v>
      </c>
      <c r="J469" s="284">
        <f t="shared" si="111"/>
        <v>0</v>
      </c>
      <c r="K469" s="284">
        <f t="shared" si="112"/>
        <v>0</v>
      </c>
      <c r="L469" s="284">
        <f t="shared" si="113"/>
        <v>0</v>
      </c>
      <c r="M469" s="284">
        <f t="shared" si="114"/>
        <v>0</v>
      </c>
      <c r="N469" s="284">
        <f t="shared" si="115"/>
        <v>174135</v>
      </c>
      <c r="O469" s="284">
        <f t="shared" si="116"/>
        <v>174135</v>
      </c>
      <c r="P469" s="284">
        <f t="shared" si="117"/>
        <v>0</v>
      </c>
      <c r="Q469" s="284">
        <f t="shared" si="118"/>
        <v>174135</v>
      </c>
      <c r="R469" s="284">
        <f t="shared" si="119"/>
        <v>174135</v>
      </c>
      <c r="S469" s="286">
        <v>0</v>
      </c>
      <c r="T469" s="286">
        <v>0</v>
      </c>
      <c r="U469" s="286">
        <v>0</v>
      </c>
      <c r="V469" s="286">
        <v>0</v>
      </c>
      <c r="W469" s="286">
        <v>0</v>
      </c>
      <c r="X469" s="286">
        <v>0</v>
      </c>
      <c r="Y469" s="286">
        <v>0</v>
      </c>
      <c r="Z469" s="286">
        <v>0</v>
      </c>
      <c r="AA469" s="286">
        <v>0</v>
      </c>
      <c r="AB469" s="286">
        <v>0</v>
      </c>
      <c r="AC469" s="286">
        <v>0</v>
      </c>
      <c r="AD469" s="286">
        <v>0</v>
      </c>
      <c r="AE469" s="286">
        <v>0</v>
      </c>
      <c r="AF469" s="286">
        <v>0</v>
      </c>
      <c r="AG469" s="286">
        <v>0</v>
      </c>
      <c r="AH469" s="286">
        <v>0</v>
      </c>
      <c r="AI469" s="286">
        <v>0</v>
      </c>
      <c r="AJ469" s="286">
        <v>0</v>
      </c>
      <c r="BK469" s="286">
        <v>0</v>
      </c>
      <c r="BL469" s="286">
        <v>0</v>
      </c>
      <c r="BM469" s="286">
        <v>0</v>
      </c>
      <c r="BN469" s="286">
        <v>0</v>
      </c>
      <c r="BO469" s="286">
        <v>0</v>
      </c>
      <c r="BP469" s="286">
        <v>0</v>
      </c>
      <c r="BQ469" s="286">
        <v>0</v>
      </c>
      <c r="BR469" s="286">
        <v>0</v>
      </c>
      <c r="BS469" s="286">
        <v>0</v>
      </c>
      <c r="BT469" s="286">
        <v>0</v>
      </c>
      <c r="BZ469" s="286">
        <v>0</v>
      </c>
      <c r="CA469" s="286">
        <v>0</v>
      </c>
      <c r="CB469" s="286">
        <v>174135</v>
      </c>
      <c r="CC469" s="286">
        <v>0</v>
      </c>
      <c r="CD469" s="286">
        <v>0</v>
      </c>
      <c r="CE469" s="286">
        <v>0</v>
      </c>
      <c r="CF469" s="285">
        <v>0</v>
      </c>
      <c r="CG469" s="285">
        <v>0</v>
      </c>
      <c r="CI469" s="286" t="str">
        <f t="shared" si="105"/>
        <v>Large</v>
      </c>
      <c r="CN469"/>
    </row>
    <row r="470" spans="1:92" s="283" customFormat="1" ht="15">
      <c r="A470" s="283" t="s">
        <v>203</v>
      </c>
      <c r="B470" s="209" t="s">
        <v>466</v>
      </c>
      <c r="C470" s="209" t="s">
        <v>77</v>
      </c>
      <c r="D470" s="565">
        <v>2021</v>
      </c>
      <c r="E470" s="284">
        <f t="shared" si="106"/>
        <v>0</v>
      </c>
      <c r="F470" s="284">
        <f t="shared" si="107"/>
        <v>0</v>
      </c>
      <c r="G470" s="284">
        <f t="shared" si="108"/>
        <v>0</v>
      </c>
      <c r="H470" s="284">
        <f t="shared" si="109"/>
        <v>0</v>
      </c>
      <c r="I470" s="284">
        <f t="shared" si="110"/>
        <v>12</v>
      </c>
      <c r="J470" s="284">
        <f t="shared" si="111"/>
        <v>410</v>
      </c>
      <c r="K470" s="284">
        <f t="shared" si="112"/>
        <v>422</v>
      </c>
      <c r="L470" s="284">
        <f t="shared" si="113"/>
        <v>422</v>
      </c>
      <c r="M470" s="284">
        <f t="shared" si="114"/>
        <v>1261</v>
      </c>
      <c r="N470" s="284">
        <f t="shared" si="115"/>
        <v>1261</v>
      </c>
      <c r="O470" s="284">
        <f t="shared" si="116"/>
        <v>1683</v>
      </c>
      <c r="P470" s="284">
        <f t="shared" si="117"/>
        <v>422</v>
      </c>
      <c r="Q470" s="284">
        <f t="shared" si="118"/>
        <v>1683</v>
      </c>
      <c r="R470" s="284">
        <f t="shared" si="119"/>
        <v>1683</v>
      </c>
      <c r="S470" s="286">
        <v>0</v>
      </c>
      <c r="T470" s="286">
        <v>0</v>
      </c>
      <c r="U470" s="286">
        <v>0</v>
      </c>
      <c r="V470" s="286">
        <v>0</v>
      </c>
      <c r="W470" s="286">
        <v>0</v>
      </c>
      <c r="X470" s="286">
        <v>0</v>
      </c>
      <c r="Y470" s="286">
        <v>0</v>
      </c>
      <c r="Z470" s="286">
        <v>0</v>
      </c>
      <c r="AA470" s="286">
        <v>0</v>
      </c>
      <c r="AB470" s="286">
        <v>0</v>
      </c>
      <c r="AC470" s="286">
        <v>0</v>
      </c>
      <c r="AD470" s="286">
        <v>0</v>
      </c>
      <c r="AE470" s="286">
        <v>0</v>
      </c>
      <c r="AF470" s="286">
        <v>0</v>
      </c>
      <c r="AG470" s="286">
        <v>0</v>
      </c>
      <c r="AH470" s="286">
        <v>0</v>
      </c>
      <c r="AI470" s="286">
        <v>0</v>
      </c>
      <c r="AJ470" s="286">
        <v>0</v>
      </c>
      <c r="BK470" s="286">
        <v>12</v>
      </c>
      <c r="BL470" s="286">
        <v>0</v>
      </c>
      <c r="BM470" s="286">
        <v>0</v>
      </c>
      <c r="BN470" s="286">
        <v>0</v>
      </c>
      <c r="BO470" s="286">
        <v>410</v>
      </c>
      <c r="BP470" s="286">
        <v>0</v>
      </c>
      <c r="BQ470" s="286">
        <v>0</v>
      </c>
      <c r="BR470" s="286">
        <v>0</v>
      </c>
      <c r="BS470" s="286">
        <v>0</v>
      </c>
      <c r="BT470" s="286">
        <v>0</v>
      </c>
      <c r="BZ470" s="286">
        <v>1261</v>
      </c>
      <c r="CA470" s="286">
        <v>0</v>
      </c>
      <c r="CB470" s="286">
        <v>0</v>
      </c>
      <c r="CC470" s="286">
        <v>0</v>
      </c>
      <c r="CD470" s="286">
        <v>0</v>
      </c>
      <c r="CE470" s="286">
        <v>0</v>
      </c>
      <c r="CF470" s="285">
        <v>0</v>
      </c>
      <c r="CG470" s="285">
        <v>0</v>
      </c>
      <c r="CI470" s="286" t="str">
        <f t="shared" si="105"/>
        <v>Small</v>
      </c>
      <c r="CN470"/>
    </row>
    <row r="471" spans="1:92" s="283" customFormat="1" ht="15">
      <c r="A471" s="283" t="s">
        <v>130</v>
      </c>
      <c r="B471" s="209" t="s">
        <v>501</v>
      </c>
      <c r="C471" s="209" t="s">
        <v>77</v>
      </c>
      <c r="D471" s="565">
        <v>2021</v>
      </c>
      <c r="E471" s="284">
        <f t="shared" si="106"/>
        <v>0</v>
      </c>
      <c r="F471" s="284">
        <f t="shared" si="107"/>
        <v>0</v>
      </c>
      <c r="G471" s="284">
        <f t="shared" si="108"/>
        <v>0</v>
      </c>
      <c r="H471" s="284">
        <f t="shared" si="109"/>
        <v>0</v>
      </c>
      <c r="I471" s="284">
        <f t="shared" si="110"/>
        <v>0</v>
      </c>
      <c r="J471" s="284">
        <f t="shared" si="111"/>
        <v>0</v>
      </c>
      <c r="K471" s="284">
        <f t="shared" si="112"/>
        <v>0</v>
      </c>
      <c r="L471" s="284">
        <f t="shared" si="113"/>
        <v>0</v>
      </c>
      <c r="M471" s="284">
        <f t="shared" si="114"/>
        <v>0</v>
      </c>
      <c r="N471" s="284">
        <f t="shared" si="115"/>
        <v>448972</v>
      </c>
      <c r="O471" s="284">
        <f t="shared" si="116"/>
        <v>448972</v>
      </c>
      <c r="P471" s="284">
        <f t="shared" si="117"/>
        <v>0</v>
      </c>
      <c r="Q471" s="284">
        <f t="shared" si="118"/>
        <v>448972</v>
      </c>
      <c r="R471" s="284">
        <f t="shared" si="119"/>
        <v>448972</v>
      </c>
      <c r="S471" s="286">
        <v>0</v>
      </c>
      <c r="T471" s="286">
        <v>0</v>
      </c>
      <c r="U471" s="286">
        <v>0</v>
      </c>
      <c r="V471" s="286">
        <v>0</v>
      </c>
      <c r="W471" s="286">
        <v>0</v>
      </c>
      <c r="X471" s="286">
        <v>0</v>
      </c>
      <c r="Y471" s="286">
        <v>0</v>
      </c>
      <c r="Z471" s="286">
        <v>0</v>
      </c>
      <c r="AA471" s="286">
        <v>0</v>
      </c>
      <c r="AB471" s="286">
        <v>0</v>
      </c>
      <c r="AC471" s="286">
        <v>0</v>
      </c>
      <c r="AD471" s="286">
        <v>0</v>
      </c>
      <c r="AE471" s="286">
        <v>0</v>
      </c>
      <c r="AF471" s="286">
        <v>0</v>
      </c>
      <c r="AG471" s="286">
        <v>0</v>
      </c>
      <c r="AH471" s="286">
        <v>0</v>
      </c>
      <c r="AI471" s="286">
        <v>0</v>
      </c>
      <c r="AJ471" s="286">
        <v>0</v>
      </c>
      <c r="BK471" s="286">
        <v>0</v>
      </c>
      <c r="BL471" s="286">
        <v>0</v>
      </c>
      <c r="BM471" s="286">
        <v>0</v>
      </c>
      <c r="BN471" s="286">
        <v>0</v>
      </c>
      <c r="BO471" s="286">
        <v>0</v>
      </c>
      <c r="BP471" s="286">
        <v>0</v>
      </c>
      <c r="BQ471" s="286">
        <v>0</v>
      </c>
      <c r="BR471" s="286">
        <v>0</v>
      </c>
      <c r="BS471" s="286">
        <v>0</v>
      </c>
      <c r="BT471" s="286">
        <v>0</v>
      </c>
      <c r="BZ471" s="286">
        <v>0</v>
      </c>
      <c r="CA471" s="286">
        <v>0</v>
      </c>
      <c r="CB471" s="286">
        <v>448972</v>
      </c>
      <c r="CC471" s="286">
        <v>0</v>
      </c>
      <c r="CD471" s="286">
        <v>0</v>
      </c>
      <c r="CE471" s="286">
        <v>0</v>
      </c>
      <c r="CF471" s="285">
        <v>0</v>
      </c>
      <c r="CG471" s="285">
        <v>0</v>
      </c>
      <c r="CI471" s="286" t="str">
        <f t="shared" si="105"/>
        <v>Large</v>
      </c>
      <c r="CN471"/>
    </row>
    <row r="472" spans="1:92" s="283" customFormat="1" ht="15">
      <c r="A472" s="283" t="s">
        <v>139</v>
      </c>
      <c r="B472" s="209" t="s">
        <v>389</v>
      </c>
      <c r="C472" s="209" t="s">
        <v>77</v>
      </c>
      <c r="D472" s="565">
        <v>2021</v>
      </c>
      <c r="E472" s="284">
        <f t="shared" si="106"/>
        <v>0</v>
      </c>
      <c r="F472" s="284">
        <f t="shared" si="107"/>
        <v>0</v>
      </c>
      <c r="G472" s="284">
        <f t="shared" si="108"/>
        <v>0</v>
      </c>
      <c r="H472" s="284">
        <f t="shared" si="109"/>
        <v>0</v>
      </c>
      <c r="I472" s="284">
        <f t="shared" si="110"/>
        <v>2330</v>
      </c>
      <c r="J472" s="284">
        <f t="shared" si="111"/>
        <v>867738</v>
      </c>
      <c r="K472" s="284">
        <f t="shared" si="112"/>
        <v>870068</v>
      </c>
      <c r="L472" s="284">
        <f t="shared" si="113"/>
        <v>870068</v>
      </c>
      <c r="M472" s="284">
        <f t="shared" si="114"/>
        <v>421</v>
      </c>
      <c r="N472" s="284">
        <f t="shared" si="115"/>
        <v>421</v>
      </c>
      <c r="O472" s="284">
        <f t="shared" si="116"/>
        <v>870489</v>
      </c>
      <c r="P472" s="284">
        <f t="shared" si="117"/>
        <v>870068</v>
      </c>
      <c r="Q472" s="284">
        <f t="shared" si="118"/>
        <v>870489</v>
      </c>
      <c r="R472" s="284">
        <f t="shared" si="119"/>
        <v>870489</v>
      </c>
      <c r="S472" s="286">
        <v>0</v>
      </c>
      <c r="T472" s="286">
        <v>0</v>
      </c>
      <c r="U472" s="286">
        <v>0</v>
      </c>
      <c r="V472" s="286">
        <v>0</v>
      </c>
      <c r="W472" s="286">
        <v>0</v>
      </c>
      <c r="X472" s="286">
        <v>0</v>
      </c>
      <c r="Y472" s="286">
        <v>0</v>
      </c>
      <c r="Z472" s="286">
        <v>0</v>
      </c>
      <c r="AA472" s="286">
        <v>0</v>
      </c>
      <c r="AB472" s="286">
        <v>0</v>
      </c>
      <c r="AC472" s="286">
        <v>0</v>
      </c>
      <c r="AD472" s="286">
        <v>0</v>
      </c>
      <c r="AE472" s="286">
        <v>0</v>
      </c>
      <c r="AF472" s="286">
        <v>0</v>
      </c>
      <c r="AG472" s="286">
        <v>0</v>
      </c>
      <c r="AH472" s="286">
        <v>0</v>
      </c>
      <c r="AI472" s="286">
        <v>0</v>
      </c>
      <c r="AJ472" s="286">
        <v>0</v>
      </c>
      <c r="BK472" s="286">
        <v>2330</v>
      </c>
      <c r="BL472" s="286">
        <v>0</v>
      </c>
      <c r="BM472" s="286">
        <v>0</v>
      </c>
      <c r="BN472" s="286">
        <v>0</v>
      </c>
      <c r="BO472" s="286">
        <v>867738</v>
      </c>
      <c r="BP472" s="286">
        <v>0</v>
      </c>
      <c r="BQ472" s="286">
        <v>0</v>
      </c>
      <c r="BR472" s="286">
        <v>0</v>
      </c>
      <c r="BS472" s="286">
        <v>0</v>
      </c>
      <c r="BT472" s="286">
        <v>0</v>
      </c>
      <c r="BZ472" s="286">
        <v>421</v>
      </c>
      <c r="CA472" s="286">
        <v>0</v>
      </c>
      <c r="CB472" s="286">
        <v>0</v>
      </c>
      <c r="CC472" s="286">
        <v>0</v>
      </c>
      <c r="CD472" s="286">
        <v>0</v>
      </c>
      <c r="CE472" s="286">
        <v>0</v>
      </c>
      <c r="CF472" s="285">
        <v>0</v>
      </c>
      <c r="CG472" s="285">
        <v>0</v>
      </c>
      <c r="CI472" s="286" t="str">
        <f t="shared" ref="CI472:CI535" si="120">IF(Q472&gt;100000, "Large", "Small")</f>
        <v>Large</v>
      </c>
      <c r="CN472"/>
    </row>
    <row r="473" spans="1:92" s="283" customFormat="1" ht="15">
      <c r="A473" s="283" t="s">
        <v>142</v>
      </c>
      <c r="B473" s="209" t="s">
        <v>467</v>
      </c>
      <c r="C473" s="209" t="s">
        <v>77</v>
      </c>
      <c r="D473" s="565">
        <v>2021</v>
      </c>
      <c r="E473" s="284">
        <f t="shared" si="106"/>
        <v>92865</v>
      </c>
      <c r="F473" s="284">
        <f t="shared" si="107"/>
        <v>3966</v>
      </c>
      <c r="G473" s="284">
        <f t="shared" si="108"/>
        <v>0</v>
      </c>
      <c r="H473" s="284">
        <f t="shared" si="109"/>
        <v>96831</v>
      </c>
      <c r="I473" s="284">
        <f t="shared" si="110"/>
        <v>0</v>
      </c>
      <c r="J473" s="284">
        <f t="shared" si="111"/>
        <v>0</v>
      </c>
      <c r="K473" s="284">
        <f t="shared" si="112"/>
        <v>0</v>
      </c>
      <c r="L473" s="284">
        <f t="shared" si="113"/>
        <v>96831</v>
      </c>
      <c r="M473" s="284">
        <f t="shared" si="114"/>
        <v>0</v>
      </c>
      <c r="N473" s="284">
        <f t="shared" si="115"/>
        <v>0</v>
      </c>
      <c r="O473" s="284">
        <f t="shared" si="116"/>
        <v>96831</v>
      </c>
      <c r="P473" s="284">
        <f t="shared" si="117"/>
        <v>96831</v>
      </c>
      <c r="Q473" s="284">
        <f t="shared" si="118"/>
        <v>96831</v>
      </c>
      <c r="R473" s="284">
        <f t="shared" si="119"/>
        <v>96831</v>
      </c>
      <c r="S473" s="286">
        <v>92865</v>
      </c>
      <c r="T473" s="286">
        <v>0</v>
      </c>
      <c r="U473" s="286">
        <v>3966</v>
      </c>
      <c r="V473" s="286">
        <v>0</v>
      </c>
      <c r="W473" s="286">
        <v>0</v>
      </c>
      <c r="X473" s="286">
        <v>0</v>
      </c>
      <c r="Y473" s="286">
        <v>0</v>
      </c>
      <c r="Z473" s="286">
        <v>0</v>
      </c>
      <c r="AA473" s="286">
        <v>0</v>
      </c>
      <c r="AB473" s="286">
        <v>0</v>
      </c>
      <c r="AC473" s="286">
        <v>0</v>
      </c>
      <c r="AD473" s="286">
        <v>0</v>
      </c>
      <c r="AE473" s="286">
        <v>0</v>
      </c>
      <c r="AF473" s="286">
        <v>0</v>
      </c>
      <c r="AG473" s="286">
        <v>0</v>
      </c>
      <c r="AH473" s="286">
        <v>0</v>
      </c>
      <c r="AI473" s="286">
        <v>0</v>
      </c>
      <c r="AJ473" s="286">
        <v>0</v>
      </c>
      <c r="BK473" s="286">
        <v>0</v>
      </c>
      <c r="BL473" s="286">
        <v>0</v>
      </c>
      <c r="BM473" s="286">
        <v>0</v>
      </c>
      <c r="BN473" s="286">
        <v>0</v>
      </c>
      <c r="BO473" s="286">
        <v>0</v>
      </c>
      <c r="BP473" s="286">
        <v>0</v>
      </c>
      <c r="BQ473" s="286">
        <v>0</v>
      </c>
      <c r="BR473" s="286">
        <v>0</v>
      </c>
      <c r="BS473" s="286">
        <v>0</v>
      </c>
      <c r="BT473" s="286">
        <v>0</v>
      </c>
      <c r="BZ473" s="286">
        <v>0</v>
      </c>
      <c r="CA473" s="286">
        <v>0</v>
      </c>
      <c r="CB473" s="286">
        <v>0</v>
      </c>
      <c r="CC473" s="286">
        <v>0</v>
      </c>
      <c r="CD473" s="286">
        <v>0</v>
      </c>
      <c r="CE473" s="286">
        <v>0</v>
      </c>
      <c r="CF473" s="285">
        <v>0</v>
      </c>
      <c r="CG473" s="285">
        <v>0</v>
      </c>
      <c r="CI473" s="286" t="str">
        <f t="shared" si="120"/>
        <v>Small</v>
      </c>
      <c r="CN473"/>
    </row>
    <row r="474" spans="1:92" s="283" customFormat="1" ht="15">
      <c r="A474" s="283" t="s">
        <v>141</v>
      </c>
      <c r="B474" s="209" t="s">
        <v>469</v>
      </c>
      <c r="C474" s="209" t="s">
        <v>77</v>
      </c>
      <c r="D474" s="565">
        <v>2021</v>
      </c>
      <c r="E474" s="284">
        <f t="shared" si="106"/>
        <v>0</v>
      </c>
      <c r="F474" s="284">
        <f t="shared" si="107"/>
        <v>0</v>
      </c>
      <c r="G474" s="284">
        <f t="shared" si="108"/>
        <v>0</v>
      </c>
      <c r="H474" s="284">
        <f t="shared" si="109"/>
        <v>0</v>
      </c>
      <c r="I474" s="284">
        <f t="shared" si="110"/>
        <v>0</v>
      </c>
      <c r="J474" s="284">
        <f t="shared" si="111"/>
        <v>627918</v>
      </c>
      <c r="K474" s="284">
        <f t="shared" si="112"/>
        <v>627918</v>
      </c>
      <c r="L474" s="284">
        <f t="shared" si="113"/>
        <v>627918</v>
      </c>
      <c r="M474" s="284">
        <f t="shared" si="114"/>
        <v>0</v>
      </c>
      <c r="N474" s="284">
        <f t="shared" si="115"/>
        <v>0</v>
      </c>
      <c r="O474" s="284">
        <f t="shared" si="116"/>
        <v>627918</v>
      </c>
      <c r="P474" s="284">
        <f t="shared" si="117"/>
        <v>627918</v>
      </c>
      <c r="Q474" s="284">
        <f t="shared" si="118"/>
        <v>627918</v>
      </c>
      <c r="R474" s="284">
        <f t="shared" si="119"/>
        <v>627918</v>
      </c>
      <c r="S474" s="286">
        <v>0</v>
      </c>
      <c r="T474" s="286">
        <v>0</v>
      </c>
      <c r="U474" s="286">
        <v>0</v>
      </c>
      <c r="V474" s="286">
        <v>0</v>
      </c>
      <c r="W474" s="286">
        <v>0</v>
      </c>
      <c r="X474" s="286">
        <v>0</v>
      </c>
      <c r="Y474" s="286">
        <v>0</v>
      </c>
      <c r="Z474" s="286">
        <v>0</v>
      </c>
      <c r="AA474" s="286">
        <v>0</v>
      </c>
      <c r="AB474" s="286">
        <v>0</v>
      </c>
      <c r="AC474" s="286">
        <v>0</v>
      </c>
      <c r="AD474" s="286">
        <v>0</v>
      </c>
      <c r="AE474" s="286">
        <v>0</v>
      </c>
      <c r="AF474" s="286">
        <v>0</v>
      </c>
      <c r="AG474" s="286">
        <v>0</v>
      </c>
      <c r="AH474" s="286">
        <v>0</v>
      </c>
      <c r="AI474" s="286">
        <v>0</v>
      </c>
      <c r="AJ474" s="286">
        <v>0</v>
      </c>
      <c r="BK474" s="286">
        <v>0</v>
      </c>
      <c r="BL474" s="286">
        <v>0</v>
      </c>
      <c r="BM474" s="286">
        <v>0</v>
      </c>
      <c r="BN474" s="286">
        <v>0</v>
      </c>
      <c r="BO474" s="286">
        <v>627918</v>
      </c>
      <c r="BP474" s="286">
        <v>0</v>
      </c>
      <c r="BQ474" s="286">
        <v>0</v>
      </c>
      <c r="BR474" s="286">
        <v>0</v>
      </c>
      <c r="BS474" s="286">
        <v>0</v>
      </c>
      <c r="BT474" s="286">
        <v>0</v>
      </c>
      <c r="BZ474" s="286">
        <v>0</v>
      </c>
      <c r="CA474" s="286">
        <v>0</v>
      </c>
      <c r="CB474" s="286">
        <v>0</v>
      </c>
      <c r="CC474" s="286">
        <v>0</v>
      </c>
      <c r="CD474" s="286">
        <v>0</v>
      </c>
      <c r="CE474" s="286">
        <v>0</v>
      </c>
      <c r="CF474" s="285">
        <v>0</v>
      </c>
      <c r="CG474" s="285">
        <v>0</v>
      </c>
      <c r="CI474" s="286" t="str">
        <f t="shared" si="120"/>
        <v>Large</v>
      </c>
      <c r="CN474"/>
    </row>
    <row r="475" spans="1:92" s="283" customFormat="1" ht="15">
      <c r="A475" s="283" t="s">
        <v>222</v>
      </c>
      <c r="B475" s="209" t="s">
        <v>471</v>
      </c>
      <c r="C475" s="209" t="s">
        <v>77</v>
      </c>
      <c r="D475" s="565">
        <v>2021</v>
      </c>
      <c r="E475" s="284">
        <f t="shared" si="106"/>
        <v>0</v>
      </c>
      <c r="F475" s="284">
        <f t="shared" si="107"/>
        <v>0</v>
      </c>
      <c r="G475" s="284">
        <f t="shared" si="108"/>
        <v>0</v>
      </c>
      <c r="H475" s="284">
        <f t="shared" si="109"/>
        <v>0</v>
      </c>
      <c r="I475" s="284">
        <f t="shared" si="110"/>
        <v>0</v>
      </c>
      <c r="J475" s="284">
        <f t="shared" si="111"/>
        <v>0</v>
      </c>
      <c r="K475" s="284">
        <f t="shared" si="112"/>
        <v>0</v>
      </c>
      <c r="L475" s="284">
        <f t="shared" si="113"/>
        <v>0</v>
      </c>
      <c r="M475" s="284">
        <f t="shared" si="114"/>
        <v>0</v>
      </c>
      <c r="N475" s="284">
        <f t="shared" si="115"/>
        <v>5621</v>
      </c>
      <c r="O475" s="284">
        <f t="shared" si="116"/>
        <v>5621</v>
      </c>
      <c r="P475" s="284">
        <f t="shared" si="117"/>
        <v>0</v>
      </c>
      <c r="Q475" s="284">
        <f t="shared" si="118"/>
        <v>5621</v>
      </c>
      <c r="R475" s="284">
        <f t="shared" si="119"/>
        <v>5621</v>
      </c>
      <c r="S475" s="286">
        <v>0</v>
      </c>
      <c r="T475" s="286">
        <v>0</v>
      </c>
      <c r="U475" s="286">
        <v>0</v>
      </c>
      <c r="V475" s="286">
        <v>0</v>
      </c>
      <c r="W475" s="286">
        <v>0</v>
      </c>
      <c r="X475" s="286">
        <v>0</v>
      </c>
      <c r="Y475" s="286">
        <v>0</v>
      </c>
      <c r="Z475" s="286">
        <v>0</v>
      </c>
      <c r="AA475" s="286">
        <v>0</v>
      </c>
      <c r="AB475" s="286">
        <v>0</v>
      </c>
      <c r="AC475" s="286">
        <v>0</v>
      </c>
      <c r="AD475" s="286">
        <v>0</v>
      </c>
      <c r="AE475" s="286">
        <v>0</v>
      </c>
      <c r="AF475" s="286">
        <v>0</v>
      </c>
      <c r="AG475" s="286">
        <v>0</v>
      </c>
      <c r="AH475" s="286">
        <v>0</v>
      </c>
      <c r="AI475" s="286">
        <v>0</v>
      </c>
      <c r="AJ475" s="286">
        <v>0</v>
      </c>
      <c r="BK475" s="286">
        <v>0</v>
      </c>
      <c r="BL475" s="286">
        <v>0</v>
      </c>
      <c r="BM475" s="286">
        <v>0</v>
      </c>
      <c r="BN475" s="286">
        <v>0</v>
      </c>
      <c r="BO475" s="286">
        <v>0</v>
      </c>
      <c r="BP475" s="286">
        <v>0</v>
      </c>
      <c r="BQ475" s="286">
        <v>0</v>
      </c>
      <c r="BR475" s="286">
        <v>0</v>
      </c>
      <c r="BS475" s="286">
        <v>0</v>
      </c>
      <c r="BT475" s="286">
        <v>0</v>
      </c>
      <c r="BZ475" s="286">
        <v>0</v>
      </c>
      <c r="CA475" s="286">
        <v>0</v>
      </c>
      <c r="CB475" s="286">
        <v>5621</v>
      </c>
      <c r="CC475" s="286">
        <v>0</v>
      </c>
      <c r="CD475" s="286">
        <v>0</v>
      </c>
      <c r="CE475" s="286">
        <v>0</v>
      </c>
      <c r="CF475" s="285">
        <v>0</v>
      </c>
      <c r="CG475" s="285">
        <v>0</v>
      </c>
      <c r="CI475" s="286" t="str">
        <f t="shared" si="120"/>
        <v>Small</v>
      </c>
      <c r="CN475"/>
    </row>
    <row r="476" spans="1:92" s="283" customFormat="1" ht="15">
      <c r="A476" s="283" t="s">
        <v>152</v>
      </c>
      <c r="B476" s="209" t="s">
        <v>473</v>
      </c>
      <c r="C476" s="209" t="s">
        <v>77</v>
      </c>
      <c r="D476" s="565">
        <v>2021</v>
      </c>
      <c r="E476" s="284">
        <f t="shared" si="106"/>
        <v>0</v>
      </c>
      <c r="F476" s="284">
        <f t="shared" si="107"/>
        <v>0</v>
      </c>
      <c r="G476" s="284">
        <f t="shared" si="108"/>
        <v>0</v>
      </c>
      <c r="H476" s="284">
        <f t="shared" si="109"/>
        <v>0</v>
      </c>
      <c r="I476" s="284">
        <f t="shared" si="110"/>
        <v>0</v>
      </c>
      <c r="J476" s="284">
        <f t="shared" si="111"/>
        <v>0</v>
      </c>
      <c r="K476" s="284">
        <f t="shared" si="112"/>
        <v>0</v>
      </c>
      <c r="L476" s="284">
        <f t="shared" si="113"/>
        <v>0</v>
      </c>
      <c r="M476" s="284">
        <f t="shared" si="114"/>
        <v>16361</v>
      </c>
      <c r="N476" s="284">
        <f t="shared" si="115"/>
        <v>21241</v>
      </c>
      <c r="O476" s="284">
        <f t="shared" si="116"/>
        <v>21241</v>
      </c>
      <c r="P476" s="284">
        <f t="shared" si="117"/>
        <v>0</v>
      </c>
      <c r="Q476" s="284">
        <f t="shared" si="118"/>
        <v>21241</v>
      </c>
      <c r="R476" s="284">
        <f t="shared" si="119"/>
        <v>21241</v>
      </c>
      <c r="S476" s="286">
        <v>0</v>
      </c>
      <c r="T476" s="286">
        <v>0</v>
      </c>
      <c r="U476" s="286">
        <v>0</v>
      </c>
      <c r="V476" s="286">
        <v>0</v>
      </c>
      <c r="W476" s="286">
        <v>0</v>
      </c>
      <c r="X476" s="286">
        <v>0</v>
      </c>
      <c r="Y476" s="286">
        <v>0</v>
      </c>
      <c r="Z476" s="286">
        <v>0</v>
      </c>
      <c r="AA476" s="286">
        <v>0</v>
      </c>
      <c r="AB476" s="286">
        <v>0</v>
      </c>
      <c r="AC476" s="286">
        <v>0</v>
      </c>
      <c r="AD476" s="286">
        <v>0</v>
      </c>
      <c r="AE476" s="286">
        <v>0</v>
      </c>
      <c r="AF476" s="286">
        <v>0</v>
      </c>
      <c r="AG476" s="286">
        <v>0</v>
      </c>
      <c r="AH476" s="286">
        <v>0</v>
      </c>
      <c r="AI476" s="286">
        <v>0</v>
      </c>
      <c r="AJ476" s="286">
        <v>0</v>
      </c>
      <c r="BK476" s="286">
        <v>0</v>
      </c>
      <c r="BL476" s="286">
        <v>0</v>
      </c>
      <c r="BM476" s="286">
        <v>0</v>
      </c>
      <c r="BN476" s="286">
        <v>0</v>
      </c>
      <c r="BO476" s="286">
        <v>0</v>
      </c>
      <c r="BP476" s="286">
        <v>0</v>
      </c>
      <c r="BQ476" s="286">
        <v>0</v>
      </c>
      <c r="BR476" s="286">
        <v>0</v>
      </c>
      <c r="BS476" s="286">
        <v>0</v>
      </c>
      <c r="BT476" s="286">
        <v>0</v>
      </c>
      <c r="BZ476" s="286">
        <v>16361</v>
      </c>
      <c r="CA476" s="286">
        <v>0</v>
      </c>
      <c r="CB476" s="286">
        <v>4880</v>
      </c>
      <c r="CC476" s="286">
        <v>0</v>
      </c>
      <c r="CD476" s="286">
        <v>0</v>
      </c>
      <c r="CE476" s="286">
        <v>0</v>
      </c>
      <c r="CF476" s="285">
        <v>0</v>
      </c>
      <c r="CG476" s="285">
        <v>0</v>
      </c>
      <c r="CI476" s="286" t="str">
        <f t="shared" si="120"/>
        <v>Small</v>
      </c>
      <c r="CN476"/>
    </row>
    <row r="477" spans="1:92" s="283" customFormat="1" ht="15">
      <c r="A477" s="283" t="s">
        <v>130</v>
      </c>
      <c r="B477" s="209" t="s">
        <v>496</v>
      </c>
      <c r="C477" s="209" t="s">
        <v>77</v>
      </c>
      <c r="D477" s="565">
        <v>2021</v>
      </c>
      <c r="E477" s="284">
        <f t="shared" si="106"/>
        <v>0</v>
      </c>
      <c r="F477" s="284">
        <f t="shared" si="107"/>
        <v>0</v>
      </c>
      <c r="G477" s="284">
        <f t="shared" si="108"/>
        <v>0</v>
      </c>
      <c r="H477" s="284">
        <f t="shared" si="109"/>
        <v>0</v>
      </c>
      <c r="I477" s="284">
        <f t="shared" si="110"/>
        <v>0</v>
      </c>
      <c r="J477" s="284">
        <f t="shared" si="111"/>
        <v>0</v>
      </c>
      <c r="K477" s="284">
        <f t="shared" si="112"/>
        <v>0</v>
      </c>
      <c r="L477" s="284">
        <f t="shared" si="113"/>
        <v>0</v>
      </c>
      <c r="M477" s="284">
        <f t="shared" si="114"/>
        <v>0</v>
      </c>
      <c r="N477" s="284">
        <f t="shared" si="115"/>
        <v>227780</v>
      </c>
      <c r="O477" s="284">
        <f t="shared" si="116"/>
        <v>227780</v>
      </c>
      <c r="P477" s="284">
        <f t="shared" si="117"/>
        <v>0</v>
      </c>
      <c r="Q477" s="284">
        <f t="shared" si="118"/>
        <v>227780</v>
      </c>
      <c r="R477" s="284">
        <f t="shared" si="119"/>
        <v>227780</v>
      </c>
      <c r="S477" s="286">
        <v>0</v>
      </c>
      <c r="T477" s="286">
        <v>0</v>
      </c>
      <c r="U477" s="286">
        <v>0</v>
      </c>
      <c r="V477" s="286">
        <v>0</v>
      </c>
      <c r="W477" s="286">
        <v>0</v>
      </c>
      <c r="X477" s="286">
        <v>0</v>
      </c>
      <c r="Y477" s="286">
        <v>0</v>
      </c>
      <c r="Z477" s="286">
        <v>0</v>
      </c>
      <c r="AA477" s="286">
        <v>0</v>
      </c>
      <c r="AB477" s="286">
        <v>0</v>
      </c>
      <c r="AC477" s="286">
        <v>0</v>
      </c>
      <c r="AD477" s="286">
        <v>0</v>
      </c>
      <c r="AE477" s="286">
        <v>0</v>
      </c>
      <c r="AF477" s="286">
        <v>0</v>
      </c>
      <c r="AG477" s="286">
        <v>0</v>
      </c>
      <c r="AH477" s="286">
        <v>0</v>
      </c>
      <c r="AI477" s="286">
        <v>0</v>
      </c>
      <c r="AJ477" s="286">
        <v>0</v>
      </c>
      <c r="BK477" s="286">
        <v>0</v>
      </c>
      <c r="BL477" s="286">
        <v>0</v>
      </c>
      <c r="BM477" s="286">
        <v>0</v>
      </c>
      <c r="BN477" s="286">
        <v>0</v>
      </c>
      <c r="BO477" s="286">
        <v>0</v>
      </c>
      <c r="BP477" s="286">
        <v>0</v>
      </c>
      <c r="BQ477" s="286">
        <v>0</v>
      </c>
      <c r="BR477" s="286">
        <v>0</v>
      </c>
      <c r="BS477" s="286">
        <v>0</v>
      </c>
      <c r="BT477" s="286">
        <v>0</v>
      </c>
      <c r="BZ477" s="286">
        <v>0</v>
      </c>
      <c r="CA477" s="286">
        <v>0</v>
      </c>
      <c r="CB477" s="286">
        <v>227780</v>
      </c>
      <c r="CC477" s="286">
        <v>0</v>
      </c>
      <c r="CD477" s="286">
        <v>0</v>
      </c>
      <c r="CE477" s="286">
        <v>0</v>
      </c>
      <c r="CF477" s="285">
        <v>0</v>
      </c>
      <c r="CG477" s="285">
        <v>0</v>
      </c>
      <c r="CI477" s="286" t="str">
        <f t="shared" si="120"/>
        <v>Large</v>
      </c>
      <c r="CN477"/>
    </row>
    <row r="478" spans="1:92" s="283" customFormat="1" ht="15">
      <c r="A478" s="283" t="s">
        <v>169</v>
      </c>
      <c r="B478" s="209" t="s">
        <v>476</v>
      </c>
      <c r="C478" s="209" t="s">
        <v>77</v>
      </c>
      <c r="D478" s="565">
        <v>2021</v>
      </c>
      <c r="E478" s="284">
        <f t="shared" si="106"/>
        <v>0</v>
      </c>
      <c r="F478" s="284">
        <f t="shared" si="107"/>
        <v>0</v>
      </c>
      <c r="G478" s="284">
        <f t="shared" si="108"/>
        <v>0</v>
      </c>
      <c r="H478" s="284">
        <f t="shared" si="109"/>
        <v>0</v>
      </c>
      <c r="I478" s="284">
        <f t="shared" si="110"/>
        <v>0</v>
      </c>
      <c r="J478" s="284">
        <f t="shared" si="111"/>
        <v>0</v>
      </c>
      <c r="K478" s="284">
        <f t="shared" si="112"/>
        <v>0</v>
      </c>
      <c r="L478" s="284">
        <f t="shared" si="113"/>
        <v>0</v>
      </c>
      <c r="M478" s="284">
        <f t="shared" si="114"/>
        <v>0</v>
      </c>
      <c r="N478" s="284">
        <f t="shared" si="115"/>
        <v>62499</v>
      </c>
      <c r="O478" s="284">
        <f t="shared" si="116"/>
        <v>62499</v>
      </c>
      <c r="P478" s="284">
        <f t="shared" si="117"/>
        <v>0</v>
      </c>
      <c r="Q478" s="284">
        <f t="shared" si="118"/>
        <v>62499</v>
      </c>
      <c r="R478" s="284">
        <f t="shared" si="119"/>
        <v>62499</v>
      </c>
      <c r="S478" s="286">
        <v>0</v>
      </c>
      <c r="T478" s="286">
        <v>0</v>
      </c>
      <c r="U478" s="286">
        <v>0</v>
      </c>
      <c r="V478" s="286">
        <v>0</v>
      </c>
      <c r="W478" s="286">
        <v>0</v>
      </c>
      <c r="X478" s="286">
        <v>0</v>
      </c>
      <c r="Y478" s="286">
        <v>0</v>
      </c>
      <c r="Z478" s="286">
        <v>0</v>
      </c>
      <c r="AA478" s="286">
        <v>0</v>
      </c>
      <c r="AB478" s="286">
        <v>0</v>
      </c>
      <c r="AC478" s="286">
        <v>0</v>
      </c>
      <c r="AD478" s="286">
        <v>0</v>
      </c>
      <c r="AE478" s="286">
        <v>0</v>
      </c>
      <c r="AF478" s="286">
        <v>0</v>
      </c>
      <c r="AG478" s="286">
        <v>0</v>
      </c>
      <c r="AH478" s="286">
        <v>0</v>
      </c>
      <c r="AI478" s="286">
        <v>0</v>
      </c>
      <c r="AJ478" s="286">
        <v>0</v>
      </c>
      <c r="BK478" s="286">
        <v>0</v>
      </c>
      <c r="BL478" s="286">
        <v>0</v>
      </c>
      <c r="BM478" s="286">
        <v>0</v>
      </c>
      <c r="BN478" s="286">
        <v>0</v>
      </c>
      <c r="BO478" s="286">
        <v>0</v>
      </c>
      <c r="BP478" s="286">
        <v>0</v>
      </c>
      <c r="BQ478" s="286">
        <v>0</v>
      </c>
      <c r="BR478" s="286">
        <v>0</v>
      </c>
      <c r="BS478" s="286">
        <v>0</v>
      </c>
      <c r="BT478" s="286">
        <v>0</v>
      </c>
      <c r="BZ478" s="286">
        <v>0</v>
      </c>
      <c r="CA478" s="286">
        <v>0</v>
      </c>
      <c r="CB478" s="286">
        <v>62499</v>
      </c>
      <c r="CC478" s="286">
        <v>0</v>
      </c>
      <c r="CD478" s="286">
        <v>0</v>
      </c>
      <c r="CE478" s="286">
        <v>0</v>
      </c>
      <c r="CF478" s="285">
        <v>0</v>
      </c>
      <c r="CG478" s="285">
        <v>0</v>
      </c>
      <c r="CI478" s="286" t="str">
        <f t="shared" si="120"/>
        <v>Small</v>
      </c>
      <c r="CN478"/>
    </row>
    <row r="479" spans="1:92" s="283" customFormat="1" ht="15">
      <c r="A479" s="283" t="s">
        <v>131</v>
      </c>
      <c r="B479" s="209" t="s">
        <v>131</v>
      </c>
      <c r="C479" s="209" t="s">
        <v>77</v>
      </c>
      <c r="D479" s="565">
        <v>2021</v>
      </c>
      <c r="E479" s="284">
        <f t="shared" si="106"/>
        <v>0</v>
      </c>
      <c r="F479" s="284">
        <f t="shared" si="107"/>
        <v>0</v>
      </c>
      <c r="G479" s="284">
        <f t="shared" si="108"/>
        <v>0</v>
      </c>
      <c r="H479" s="284">
        <f t="shared" si="109"/>
        <v>0</v>
      </c>
      <c r="I479" s="284">
        <f t="shared" si="110"/>
        <v>0</v>
      </c>
      <c r="J479" s="284">
        <f t="shared" si="111"/>
        <v>0</v>
      </c>
      <c r="K479" s="284">
        <f t="shared" si="112"/>
        <v>0</v>
      </c>
      <c r="L479" s="284">
        <f t="shared" si="113"/>
        <v>0</v>
      </c>
      <c r="M479" s="284">
        <f t="shared" si="114"/>
        <v>119097</v>
      </c>
      <c r="N479" s="284">
        <f t="shared" si="115"/>
        <v>119097</v>
      </c>
      <c r="O479" s="284">
        <f t="shared" si="116"/>
        <v>119097</v>
      </c>
      <c r="P479" s="284">
        <f t="shared" si="117"/>
        <v>0</v>
      </c>
      <c r="Q479" s="284">
        <f t="shared" si="118"/>
        <v>119097</v>
      </c>
      <c r="R479" s="284">
        <f t="shared" si="119"/>
        <v>119097</v>
      </c>
      <c r="S479" s="286">
        <v>0</v>
      </c>
      <c r="T479" s="286">
        <v>0</v>
      </c>
      <c r="U479" s="286">
        <v>0</v>
      </c>
      <c r="V479" s="286">
        <v>0</v>
      </c>
      <c r="W479" s="286">
        <v>0</v>
      </c>
      <c r="X479" s="286">
        <v>0</v>
      </c>
      <c r="Y479" s="286">
        <v>0</v>
      </c>
      <c r="Z479" s="286">
        <v>0</v>
      </c>
      <c r="AA479" s="286">
        <v>0</v>
      </c>
      <c r="AB479" s="286">
        <v>0</v>
      </c>
      <c r="AC479" s="286">
        <v>0</v>
      </c>
      <c r="AD479" s="286">
        <v>0</v>
      </c>
      <c r="AE479" s="286">
        <v>0</v>
      </c>
      <c r="AF479" s="286">
        <v>0</v>
      </c>
      <c r="AG479" s="286">
        <v>0</v>
      </c>
      <c r="AH479" s="286">
        <v>0</v>
      </c>
      <c r="AI479" s="286">
        <v>0</v>
      </c>
      <c r="AJ479" s="286">
        <v>0</v>
      </c>
      <c r="BK479" s="286">
        <v>0</v>
      </c>
      <c r="BL479" s="286">
        <v>0</v>
      </c>
      <c r="BM479" s="286">
        <v>0</v>
      </c>
      <c r="BN479" s="286">
        <v>0</v>
      </c>
      <c r="BO479" s="286">
        <v>0</v>
      </c>
      <c r="BP479" s="286">
        <v>0</v>
      </c>
      <c r="BQ479" s="286">
        <v>0</v>
      </c>
      <c r="BR479" s="286">
        <v>0</v>
      </c>
      <c r="BS479" s="286">
        <v>0</v>
      </c>
      <c r="BT479" s="286">
        <v>0</v>
      </c>
      <c r="BZ479" s="286">
        <v>119097</v>
      </c>
      <c r="CA479" s="286">
        <v>0</v>
      </c>
      <c r="CB479" s="286">
        <v>0</v>
      </c>
      <c r="CC479" s="286">
        <v>0</v>
      </c>
      <c r="CD479" s="286">
        <v>0</v>
      </c>
      <c r="CE479" s="286">
        <v>0</v>
      </c>
      <c r="CF479" s="285">
        <v>0</v>
      </c>
      <c r="CG479" s="285">
        <v>0</v>
      </c>
      <c r="CI479" s="286" t="str">
        <f t="shared" si="120"/>
        <v>Large</v>
      </c>
      <c r="CN479"/>
    </row>
    <row r="480" spans="1:92" s="283" customFormat="1" ht="15">
      <c r="A480" s="283" t="s">
        <v>182</v>
      </c>
      <c r="B480" s="209" t="s">
        <v>182</v>
      </c>
      <c r="C480" s="209" t="s">
        <v>77</v>
      </c>
      <c r="D480" s="565">
        <v>2021</v>
      </c>
      <c r="E480" s="284">
        <f t="shared" si="106"/>
        <v>0</v>
      </c>
      <c r="F480" s="284">
        <f t="shared" si="107"/>
        <v>0</v>
      </c>
      <c r="G480" s="284">
        <f t="shared" si="108"/>
        <v>0</v>
      </c>
      <c r="H480" s="284">
        <f t="shared" si="109"/>
        <v>0</v>
      </c>
      <c r="I480" s="284">
        <f t="shared" si="110"/>
        <v>0</v>
      </c>
      <c r="J480" s="284">
        <f t="shared" si="111"/>
        <v>0</v>
      </c>
      <c r="K480" s="284">
        <f t="shared" si="112"/>
        <v>0</v>
      </c>
      <c r="L480" s="284">
        <f t="shared" si="113"/>
        <v>0</v>
      </c>
      <c r="M480" s="284">
        <f t="shared" si="114"/>
        <v>0</v>
      </c>
      <c r="N480" s="284">
        <f t="shared" si="115"/>
        <v>116570</v>
      </c>
      <c r="O480" s="284">
        <f t="shared" si="116"/>
        <v>116570</v>
      </c>
      <c r="P480" s="284">
        <f t="shared" si="117"/>
        <v>0</v>
      </c>
      <c r="Q480" s="284">
        <f t="shared" si="118"/>
        <v>116570</v>
      </c>
      <c r="R480" s="284">
        <f t="shared" si="119"/>
        <v>116570</v>
      </c>
      <c r="S480" s="286">
        <v>0</v>
      </c>
      <c r="T480" s="286">
        <v>0</v>
      </c>
      <c r="U480" s="286">
        <v>0</v>
      </c>
      <c r="V480" s="286">
        <v>0</v>
      </c>
      <c r="W480" s="286">
        <v>0</v>
      </c>
      <c r="X480" s="286">
        <v>0</v>
      </c>
      <c r="Y480" s="286">
        <v>0</v>
      </c>
      <c r="Z480" s="286">
        <v>0</v>
      </c>
      <c r="AA480" s="286">
        <v>0</v>
      </c>
      <c r="AB480" s="286">
        <v>0</v>
      </c>
      <c r="AC480" s="286">
        <v>0</v>
      </c>
      <c r="AD480" s="286">
        <v>0</v>
      </c>
      <c r="AE480" s="286">
        <v>0</v>
      </c>
      <c r="AF480" s="286">
        <v>0</v>
      </c>
      <c r="AG480" s="286">
        <v>0</v>
      </c>
      <c r="AH480" s="286">
        <v>0</v>
      </c>
      <c r="AI480" s="286">
        <v>0</v>
      </c>
      <c r="AJ480" s="286">
        <v>0</v>
      </c>
      <c r="BK480" s="286">
        <v>0</v>
      </c>
      <c r="BL480" s="286">
        <v>0</v>
      </c>
      <c r="BM480" s="286">
        <v>0</v>
      </c>
      <c r="BN480" s="286">
        <v>0</v>
      </c>
      <c r="BO480" s="286">
        <v>0</v>
      </c>
      <c r="BP480" s="286">
        <v>0</v>
      </c>
      <c r="BQ480" s="286">
        <v>0</v>
      </c>
      <c r="BR480" s="286">
        <v>0</v>
      </c>
      <c r="BS480" s="286">
        <v>0</v>
      </c>
      <c r="BT480" s="286">
        <v>0</v>
      </c>
      <c r="BZ480" s="286">
        <v>0</v>
      </c>
      <c r="CA480" s="286">
        <v>0</v>
      </c>
      <c r="CB480" s="286">
        <v>116570</v>
      </c>
      <c r="CC480" s="286">
        <v>0</v>
      </c>
      <c r="CD480" s="286">
        <v>0</v>
      </c>
      <c r="CE480" s="286">
        <v>0</v>
      </c>
      <c r="CF480" s="285">
        <v>0</v>
      </c>
      <c r="CG480" s="285">
        <v>0</v>
      </c>
      <c r="CI480" s="286" t="str">
        <f t="shared" si="120"/>
        <v>Large</v>
      </c>
      <c r="CN480"/>
    </row>
    <row r="481" spans="1:92" s="283" customFormat="1" ht="15">
      <c r="A481" s="283" t="s">
        <v>157</v>
      </c>
      <c r="B481" s="209" t="s">
        <v>478</v>
      </c>
      <c r="C481" s="209" t="s">
        <v>77</v>
      </c>
      <c r="D481" s="565">
        <v>2021</v>
      </c>
      <c r="E481" s="284">
        <f t="shared" si="106"/>
        <v>0</v>
      </c>
      <c r="F481" s="284">
        <f t="shared" si="107"/>
        <v>0</v>
      </c>
      <c r="G481" s="284">
        <f t="shared" si="108"/>
        <v>0</v>
      </c>
      <c r="H481" s="284">
        <f t="shared" si="109"/>
        <v>0</v>
      </c>
      <c r="I481" s="284">
        <f t="shared" si="110"/>
        <v>0</v>
      </c>
      <c r="J481" s="284">
        <f t="shared" si="111"/>
        <v>153346</v>
      </c>
      <c r="K481" s="284">
        <f t="shared" si="112"/>
        <v>153346</v>
      </c>
      <c r="L481" s="284">
        <f t="shared" si="113"/>
        <v>153346</v>
      </c>
      <c r="M481" s="284">
        <f t="shared" si="114"/>
        <v>11792</v>
      </c>
      <c r="N481" s="284">
        <f t="shared" si="115"/>
        <v>11792</v>
      </c>
      <c r="O481" s="284">
        <f t="shared" si="116"/>
        <v>165138</v>
      </c>
      <c r="P481" s="284">
        <f t="shared" si="117"/>
        <v>153346</v>
      </c>
      <c r="Q481" s="284">
        <f t="shared" si="118"/>
        <v>165138</v>
      </c>
      <c r="R481" s="284">
        <f t="shared" si="119"/>
        <v>165138</v>
      </c>
      <c r="S481" s="286">
        <v>0</v>
      </c>
      <c r="T481" s="286">
        <v>0</v>
      </c>
      <c r="U481" s="286">
        <v>0</v>
      </c>
      <c r="V481" s="286">
        <v>0</v>
      </c>
      <c r="W481" s="286">
        <v>0</v>
      </c>
      <c r="X481" s="286">
        <v>0</v>
      </c>
      <c r="Y481" s="286">
        <v>0</v>
      </c>
      <c r="Z481" s="286">
        <v>0</v>
      </c>
      <c r="AA481" s="286">
        <v>0</v>
      </c>
      <c r="AB481" s="286">
        <v>0</v>
      </c>
      <c r="AC481" s="286">
        <v>0</v>
      </c>
      <c r="AD481" s="286">
        <v>0</v>
      </c>
      <c r="AE481" s="286">
        <v>0</v>
      </c>
      <c r="AF481" s="286">
        <v>0</v>
      </c>
      <c r="AG481" s="286">
        <v>0</v>
      </c>
      <c r="AH481" s="286">
        <v>0</v>
      </c>
      <c r="AI481" s="286">
        <v>0</v>
      </c>
      <c r="AJ481" s="286">
        <v>0</v>
      </c>
      <c r="BK481" s="286">
        <v>0</v>
      </c>
      <c r="BL481" s="286">
        <v>0</v>
      </c>
      <c r="BM481" s="286">
        <v>0</v>
      </c>
      <c r="BN481" s="286">
        <v>0</v>
      </c>
      <c r="BO481" s="286">
        <v>153346</v>
      </c>
      <c r="BP481" s="286">
        <v>0</v>
      </c>
      <c r="BQ481" s="286">
        <v>0</v>
      </c>
      <c r="BR481" s="286">
        <v>0</v>
      </c>
      <c r="BS481" s="286">
        <v>0</v>
      </c>
      <c r="BT481" s="286">
        <v>0</v>
      </c>
      <c r="BZ481" s="286">
        <v>11792</v>
      </c>
      <c r="CA481" s="286">
        <v>0</v>
      </c>
      <c r="CB481" s="286">
        <v>0</v>
      </c>
      <c r="CC481" s="286">
        <v>0</v>
      </c>
      <c r="CD481" s="286">
        <v>0</v>
      </c>
      <c r="CE481" s="286">
        <v>0</v>
      </c>
      <c r="CF481" s="285">
        <v>0</v>
      </c>
      <c r="CG481" s="285">
        <v>0</v>
      </c>
      <c r="CI481" s="286" t="str">
        <f t="shared" si="120"/>
        <v>Large</v>
      </c>
      <c r="CN481"/>
    </row>
    <row r="482" spans="1:92" s="283" customFormat="1" ht="15">
      <c r="A482" s="283" t="s">
        <v>149</v>
      </c>
      <c r="B482" s="209" t="s">
        <v>436</v>
      </c>
      <c r="C482" s="209" t="s">
        <v>77</v>
      </c>
      <c r="D482" s="565">
        <v>2021</v>
      </c>
      <c r="E482" s="284">
        <f t="shared" si="106"/>
        <v>0</v>
      </c>
      <c r="F482" s="284">
        <f t="shared" si="107"/>
        <v>0</v>
      </c>
      <c r="G482" s="284">
        <f t="shared" si="108"/>
        <v>0</v>
      </c>
      <c r="H482" s="284">
        <f t="shared" si="109"/>
        <v>0</v>
      </c>
      <c r="I482" s="284">
        <f t="shared" si="110"/>
        <v>0</v>
      </c>
      <c r="J482" s="284">
        <f t="shared" si="111"/>
        <v>388170</v>
      </c>
      <c r="K482" s="284">
        <f t="shared" si="112"/>
        <v>388170</v>
      </c>
      <c r="L482" s="284">
        <f t="shared" si="113"/>
        <v>388170</v>
      </c>
      <c r="M482" s="284">
        <f t="shared" si="114"/>
        <v>0</v>
      </c>
      <c r="N482" s="284">
        <f t="shared" si="115"/>
        <v>0</v>
      </c>
      <c r="O482" s="284">
        <f t="shared" si="116"/>
        <v>388170</v>
      </c>
      <c r="P482" s="284">
        <f t="shared" si="117"/>
        <v>388170</v>
      </c>
      <c r="Q482" s="284">
        <f t="shared" si="118"/>
        <v>388170</v>
      </c>
      <c r="R482" s="284">
        <f t="shared" si="119"/>
        <v>388170</v>
      </c>
      <c r="S482" s="286">
        <v>0</v>
      </c>
      <c r="T482" s="286">
        <v>0</v>
      </c>
      <c r="U482" s="286">
        <v>0</v>
      </c>
      <c r="V482" s="286">
        <v>0</v>
      </c>
      <c r="W482" s="286">
        <v>0</v>
      </c>
      <c r="X482" s="286">
        <v>0</v>
      </c>
      <c r="Y482" s="286">
        <v>0</v>
      </c>
      <c r="Z482" s="286">
        <v>0</v>
      </c>
      <c r="AA482" s="286">
        <v>0</v>
      </c>
      <c r="AB482" s="286">
        <v>0</v>
      </c>
      <c r="AC482" s="286">
        <v>0</v>
      </c>
      <c r="AD482" s="286">
        <v>0</v>
      </c>
      <c r="AE482" s="286">
        <v>0</v>
      </c>
      <c r="AF482" s="286">
        <v>0</v>
      </c>
      <c r="AG482" s="286">
        <v>0</v>
      </c>
      <c r="AH482" s="286">
        <v>0</v>
      </c>
      <c r="AI482" s="286">
        <v>0</v>
      </c>
      <c r="AJ482" s="286">
        <v>0</v>
      </c>
      <c r="BK482" s="286">
        <v>0</v>
      </c>
      <c r="BL482" s="286">
        <v>0</v>
      </c>
      <c r="BM482" s="286">
        <v>0</v>
      </c>
      <c r="BN482" s="286">
        <v>0</v>
      </c>
      <c r="BO482" s="286">
        <v>388170</v>
      </c>
      <c r="BP482" s="286">
        <v>0</v>
      </c>
      <c r="BQ482" s="286">
        <v>0</v>
      </c>
      <c r="BR482" s="286">
        <v>0</v>
      </c>
      <c r="BS482" s="286">
        <v>0</v>
      </c>
      <c r="BT482" s="286">
        <v>0</v>
      </c>
      <c r="BZ482" s="286">
        <v>0</v>
      </c>
      <c r="CA482" s="286">
        <v>0</v>
      </c>
      <c r="CB482" s="286">
        <v>0</v>
      </c>
      <c r="CC482" s="286">
        <v>0</v>
      </c>
      <c r="CD482" s="286">
        <v>0</v>
      </c>
      <c r="CE482" s="286">
        <v>0</v>
      </c>
      <c r="CF482" s="285">
        <v>0</v>
      </c>
      <c r="CG482" s="285">
        <v>0</v>
      </c>
      <c r="CI482" s="286" t="str">
        <f t="shared" si="120"/>
        <v>Large</v>
      </c>
      <c r="CN482"/>
    </row>
    <row r="483" spans="1:92" s="283" customFormat="1" ht="15">
      <c r="A483" s="283" t="s">
        <v>170</v>
      </c>
      <c r="B483" s="209" t="s">
        <v>437</v>
      </c>
      <c r="C483" s="209" t="s">
        <v>77</v>
      </c>
      <c r="D483" s="565">
        <v>2021</v>
      </c>
      <c r="E483" s="284">
        <f t="shared" si="106"/>
        <v>0</v>
      </c>
      <c r="F483" s="284">
        <f t="shared" si="107"/>
        <v>0</v>
      </c>
      <c r="G483" s="284">
        <f t="shared" si="108"/>
        <v>0</v>
      </c>
      <c r="H483" s="284">
        <f t="shared" si="109"/>
        <v>0</v>
      </c>
      <c r="I483" s="284">
        <f t="shared" si="110"/>
        <v>0</v>
      </c>
      <c r="J483" s="284">
        <f t="shared" si="111"/>
        <v>131560</v>
      </c>
      <c r="K483" s="284">
        <f t="shared" si="112"/>
        <v>131560</v>
      </c>
      <c r="L483" s="284">
        <f t="shared" si="113"/>
        <v>131560</v>
      </c>
      <c r="M483" s="284">
        <f t="shared" si="114"/>
        <v>1205</v>
      </c>
      <c r="N483" s="284">
        <f t="shared" si="115"/>
        <v>1205</v>
      </c>
      <c r="O483" s="284">
        <f t="shared" si="116"/>
        <v>132765</v>
      </c>
      <c r="P483" s="284">
        <f t="shared" si="117"/>
        <v>131560</v>
      </c>
      <c r="Q483" s="284">
        <f t="shared" si="118"/>
        <v>132765</v>
      </c>
      <c r="R483" s="284">
        <f t="shared" si="119"/>
        <v>132765</v>
      </c>
      <c r="S483" s="286">
        <v>0</v>
      </c>
      <c r="T483" s="286">
        <v>0</v>
      </c>
      <c r="U483" s="286">
        <v>0</v>
      </c>
      <c r="V483" s="286">
        <v>0</v>
      </c>
      <c r="W483" s="286">
        <v>0</v>
      </c>
      <c r="X483" s="286">
        <v>0</v>
      </c>
      <c r="Y483" s="286">
        <v>0</v>
      </c>
      <c r="Z483" s="286">
        <v>0</v>
      </c>
      <c r="AA483" s="286">
        <v>0</v>
      </c>
      <c r="AB483" s="286">
        <v>0</v>
      </c>
      <c r="AC483" s="286">
        <v>0</v>
      </c>
      <c r="AD483" s="286">
        <v>0</v>
      </c>
      <c r="AE483" s="286">
        <v>0</v>
      </c>
      <c r="AF483" s="286">
        <v>0</v>
      </c>
      <c r="AG483" s="286">
        <v>0</v>
      </c>
      <c r="AH483" s="286">
        <v>0</v>
      </c>
      <c r="AI483" s="286">
        <v>0</v>
      </c>
      <c r="AJ483" s="286">
        <v>0</v>
      </c>
      <c r="BK483" s="286">
        <v>0</v>
      </c>
      <c r="BL483" s="286">
        <v>0</v>
      </c>
      <c r="BM483" s="286">
        <v>0</v>
      </c>
      <c r="BN483" s="286">
        <v>0</v>
      </c>
      <c r="BO483" s="286">
        <v>131560</v>
      </c>
      <c r="BP483" s="286">
        <v>0</v>
      </c>
      <c r="BQ483" s="286">
        <v>0</v>
      </c>
      <c r="BR483" s="286">
        <v>0</v>
      </c>
      <c r="BS483" s="286">
        <v>0</v>
      </c>
      <c r="BT483" s="286">
        <v>0</v>
      </c>
      <c r="BZ483" s="286">
        <v>1205</v>
      </c>
      <c r="CA483" s="286">
        <v>0</v>
      </c>
      <c r="CB483" s="286">
        <v>0</v>
      </c>
      <c r="CC483" s="286">
        <v>0</v>
      </c>
      <c r="CD483" s="286">
        <v>0</v>
      </c>
      <c r="CE483" s="286">
        <v>0</v>
      </c>
      <c r="CF483" s="285">
        <v>0</v>
      </c>
      <c r="CG483" s="285">
        <v>0</v>
      </c>
      <c r="CI483" s="286" t="str">
        <f t="shared" si="120"/>
        <v>Large</v>
      </c>
      <c r="CN483"/>
    </row>
    <row r="484" spans="1:92" s="283" customFormat="1" ht="15">
      <c r="A484" s="283" t="s">
        <v>186</v>
      </c>
      <c r="B484" s="209" t="s">
        <v>393</v>
      </c>
      <c r="C484" s="209" t="s">
        <v>77</v>
      </c>
      <c r="D484" s="565">
        <v>2021</v>
      </c>
      <c r="E484" s="284">
        <f t="shared" si="106"/>
        <v>0</v>
      </c>
      <c r="F484" s="284">
        <f t="shared" si="107"/>
        <v>0</v>
      </c>
      <c r="G484" s="284">
        <f t="shared" si="108"/>
        <v>0</v>
      </c>
      <c r="H484" s="284">
        <f t="shared" si="109"/>
        <v>0</v>
      </c>
      <c r="I484" s="284">
        <f t="shared" si="110"/>
        <v>0</v>
      </c>
      <c r="J484" s="284">
        <f t="shared" si="111"/>
        <v>209689</v>
      </c>
      <c r="K484" s="284">
        <f t="shared" si="112"/>
        <v>209689</v>
      </c>
      <c r="L484" s="284">
        <f t="shared" si="113"/>
        <v>209689</v>
      </c>
      <c r="M484" s="284">
        <f t="shared" si="114"/>
        <v>0</v>
      </c>
      <c r="N484" s="284">
        <f t="shared" si="115"/>
        <v>0</v>
      </c>
      <c r="O484" s="284">
        <f t="shared" si="116"/>
        <v>209689</v>
      </c>
      <c r="P484" s="284">
        <f t="shared" si="117"/>
        <v>209689</v>
      </c>
      <c r="Q484" s="284">
        <f t="shared" si="118"/>
        <v>209689</v>
      </c>
      <c r="R484" s="284">
        <f t="shared" si="119"/>
        <v>209689</v>
      </c>
      <c r="S484" s="286">
        <v>0</v>
      </c>
      <c r="T484" s="286">
        <v>0</v>
      </c>
      <c r="U484" s="286">
        <v>0</v>
      </c>
      <c r="V484" s="286">
        <v>0</v>
      </c>
      <c r="W484" s="286">
        <v>0</v>
      </c>
      <c r="X484" s="286">
        <v>0</v>
      </c>
      <c r="Y484" s="286">
        <v>0</v>
      </c>
      <c r="Z484" s="286">
        <v>0</v>
      </c>
      <c r="AA484" s="286">
        <v>0</v>
      </c>
      <c r="AB484" s="286">
        <v>0</v>
      </c>
      <c r="AC484" s="286">
        <v>0</v>
      </c>
      <c r="AD484" s="286">
        <v>0</v>
      </c>
      <c r="AE484" s="286">
        <v>0</v>
      </c>
      <c r="AF484" s="286">
        <v>0</v>
      </c>
      <c r="AG484" s="286">
        <v>0</v>
      </c>
      <c r="AH484" s="286">
        <v>0</v>
      </c>
      <c r="AI484" s="286">
        <v>0</v>
      </c>
      <c r="AJ484" s="286">
        <v>0</v>
      </c>
      <c r="BK484" s="286">
        <v>0</v>
      </c>
      <c r="BL484" s="286">
        <v>0</v>
      </c>
      <c r="BM484" s="286">
        <v>0</v>
      </c>
      <c r="BN484" s="286">
        <v>0</v>
      </c>
      <c r="BO484" s="286">
        <v>209689</v>
      </c>
      <c r="BP484" s="286">
        <v>0</v>
      </c>
      <c r="BQ484" s="286">
        <v>0</v>
      </c>
      <c r="BR484" s="286">
        <v>0</v>
      </c>
      <c r="BS484" s="286">
        <v>0</v>
      </c>
      <c r="BT484" s="286">
        <v>0</v>
      </c>
      <c r="BZ484" s="286">
        <v>0</v>
      </c>
      <c r="CA484" s="286">
        <v>0</v>
      </c>
      <c r="CB484" s="286">
        <v>0</v>
      </c>
      <c r="CC484" s="286">
        <v>0</v>
      </c>
      <c r="CD484" s="286">
        <v>0</v>
      </c>
      <c r="CE484" s="286">
        <v>0</v>
      </c>
      <c r="CF484" s="285">
        <v>0</v>
      </c>
      <c r="CG484" s="285">
        <v>0</v>
      </c>
      <c r="CI484" s="286" t="str">
        <f t="shared" si="120"/>
        <v>Large</v>
      </c>
      <c r="CN484"/>
    </row>
    <row r="485" spans="1:92" s="283" customFormat="1" ht="15">
      <c r="A485" s="283" t="s">
        <v>153</v>
      </c>
      <c r="B485" s="209" t="s">
        <v>504</v>
      </c>
      <c r="C485" s="209" t="s">
        <v>77</v>
      </c>
      <c r="D485" s="565">
        <v>2021</v>
      </c>
      <c r="E485" s="284">
        <f t="shared" si="106"/>
        <v>21769</v>
      </c>
      <c r="F485" s="284">
        <f t="shared" si="107"/>
        <v>19</v>
      </c>
      <c r="G485" s="284">
        <f t="shared" si="108"/>
        <v>10635</v>
      </c>
      <c r="H485" s="284">
        <f t="shared" si="109"/>
        <v>32423</v>
      </c>
      <c r="I485" s="284">
        <f t="shared" si="110"/>
        <v>696</v>
      </c>
      <c r="J485" s="284">
        <f t="shared" si="111"/>
        <v>0</v>
      </c>
      <c r="K485" s="284">
        <f t="shared" si="112"/>
        <v>696</v>
      </c>
      <c r="L485" s="284">
        <f t="shared" si="113"/>
        <v>33119</v>
      </c>
      <c r="M485" s="284">
        <f t="shared" si="114"/>
        <v>12539</v>
      </c>
      <c r="N485" s="284">
        <f t="shared" si="115"/>
        <v>152037</v>
      </c>
      <c r="O485" s="284">
        <f t="shared" si="116"/>
        <v>185156</v>
      </c>
      <c r="P485" s="284">
        <f t="shared" si="117"/>
        <v>33119</v>
      </c>
      <c r="Q485" s="284">
        <f t="shared" si="118"/>
        <v>185156</v>
      </c>
      <c r="R485" s="284">
        <f t="shared" si="119"/>
        <v>185156</v>
      </c>
      <c r="S485" s="286">
        <v>21769</v>
      </c>
      <c r="T485" s="286">
        <v>0</v>
      </c>
      <c r="U485" s="286">
        <v>19</v>
      </c>
      <c r="V485" s="286">
        <v>19</v>
      </c>
      <c r="W485" s="286">
        <v>10635</v>
      </c>
      <c r="X485" s="286">
        <v>10081</v>
      </c>
      <c r="Y485" s="286">
        <v>0</v>
      </c>
      <c r="Z485" s="286">
        <v>0</v>
      </c>
      <c r="AA485" s="286">
        <v>0</v>
      </c>
      <c r="AB485" s="286">
        <v>0</v>
      </c>
      <c r="AC485" s="286">
        <v>0</v>
      </c>
      <c r="AD485" s="286">
        <v>0</v>
      </c>
      <c r="AE485" s="286">
        <v>0</v>
      </c>
      <c r="AF485" s="286">
        <v>0</v>
      </c>
      <c r="AG485" s="286">
        <v>0</v>
      </c>
      <c r="AH485" s="286">
        <v>0</v>
      </c>
      <c r="AI485" s="286">
        <v>0</v>
      </c>
      <c r="AJ485" s="286">
        <v>0</v>
      </c>
      <c r="BK485" s="286">
        <v>0</v>
      </c>
      <c r="BL485" s="286">
        <v>0</v>
      </c>
      <c r="BM485" s="286">
        <v>696</v>
      </c>
      <c r="BN485" s="286">
        <v>334</v>
      </c>
      <c r="BO485" s="286">
        <v>0</v>
      </c>
      <c r="BP485" s="286">
        <v>0</v>
      </c>
      <c r="BQ485" s="286">
        <v>0</v>
      </c>
      <c r="BR485" s="286">
        <v>0</v>
      </c>
      <c r="BS485" s="286">
        <v>0</v>
      </c>
      <c r="BT485" s="286">
        <v>0</v>
      </c>
      <c r="BZ485" s="286">
        <v>12539</v>
      </c>
      <c r="CA485" s="286">
        <v>0</v>
      </c>
      <c r="CB485" s="286">
        <v>139498</v>
      </c>
      <c r="CC485" s="286">
        <v>0</v>
      </c>
      <c r="CD485" s="286">
        <v>0</v>
      </c>
      <c r="CE485" s="286">
        <v>0</v>
      </c>
      <c r="CF485" s="285">
        <v>0</v>
      </c>
      <c r="CG485" s="285">
        <v>0</v>
      </c>
      <c r="CI485" s="286" t="str">
        <f t="shared" si="120"/>
        <v>Large</v>
      </c>
      <c r="CN485"/>
    </row>
    <row r="486" spans="1:92" s="283" customFormat="1" ht="15">
      <c r="A486" s="283" t="s">
        <v>177</v>
      </c>
      <c r="B486" s="209" t="s">
        <v>479</v>
      </c>
      <c r="C486" s="209" t="s">
        <v>77</v>
      </c>
      <c r="D486" s="565">
        <v>2021</v>
      </c>
      <c r="E486" s="284">
        <f t="shared" si="106"/>
        <v>0</v>
      </c>
      <c r="F486" s="284">
        <f t="shared" si="107"/>
        <v>0</v>
      </c>
      <c r="G486" s="284">
        <f t="shared" si="108"/>
        <v>0</v>
      </c>
      <c r="H486" s="284">
        <f t="shared" si="109"/>
        <v>0</v>
      </c>
      <c r="I486" s="284">
        <f t="shared" si="110"/>
        <v>0</v>
      </c>
      <c r="J486" s="284">
        <f t="shared" si="111"/>
        <v>291097</v>
      </c>
      <c r="K486" s="284">
        <f t="shared" si="112"/>
        <v>291097</v>
      </c>
      <c r="L486" s="284">
        <f t="shared" si="113"/>
        <v>291097</v>
      </c>
      <c r="M486" s="284">
        <f t="shared" si="114"/>
        <v>0</v>
      </c>
      <c r="N486" s="284">
        <f t="shared" si="115"/>
        <v>0</v>
      </c>
      <c r="O486" s="284">
        <f t="shared" si="116"/>
        <v>291097</v>
      </c>
      <c r="P486" s="284">
        <f t="shared" si="117"/>
        <v>291097</v>
      </c>
      <c r="Q486" s="284">
        <f t="shared" si="118"/>
        <v>291097</v>
      </c>
      <c r="R486" s="284">
        <f t="shared" si="119"/>
        <v>291097</v>
      </c>
      <c r="S486" s="286">
        <v>0</v>
      </c>
      <c r="T486" s="286">
        <v>0</v>
      </c>
      <c r="U486" s="286">
        <v>0</v>
      </c>
      <c r="V486" s="286">
        <v>0</v>
      </c>
      <c r="W486" s="286">
        <v>0</v>
      </c>
      <c r="X486" s="286">
        <v>0</v>
      </c>
      <c r="Y486" s="286">
        <v>0</v>
      </c>
      <c r="Z486" s="286">
        <v>0</v>
      </c>
      <c r="AA486" s="286">
        <v>0</v>
      </c>
      <c r="AB486" s="286">
        <v>0</v>
      </c>
      <c r="AC486" s="286">
        <v>0</v>
      </c>
      <c r="AD486" s="286">
        <v>0</v>
      </c>
      <c r="AE486" s="286">
        <v>0</v>
      </c>
      <c r="AF486" s="286">
        <v>0</v>
      </c>
      <c r="AG486" s="286">
        <v>0</v>
      </c>
      <c r="AH486" s="286">
        <v>0</v>
      </c>
      <c r="AI486" s="286">
        <v>0</v>
      </c>
      <c r="AJ486" s="286">
        <v>0</v>
      </c>
      <c r="BK486" s="286">
        <v>0</v>
      </c>
      <c r="BL486" s="286">
        <v>0</v>
      </c>
      <c r="BM486" s="286">
        <v>0</v>
      </c>
      <c r="BN486" s="286">
        <v>0</v>
      </c>
      <c r="BO486" s="286">
        <v>291097</v>
      </c>
      <c r="BP486" s="286">
        <v>0</v>
      </c>
      <c r="BQ486" s="286">
        <v>0</v>
      </c>
      <c r="BR486" s="286">
        <v>0</v>
      </c>
      <c r="BS486" s="286">
        <v>0</v>
      </c>
      <c r="BT486" s="286">
        <v>0</v>
      </c>
      <c r="BZ486" s="286">
        <v>0</v>
      </c>
      <c r="CA486" s="286">
        <v>0</v>
      </c>
      <c r="CB486" s="286">
        <v>0</v>
      </c>
      <c r="CC486" s="286">
        <v>0</v>
      </c>
      <c r="CD486" s="286">
        <v>0</v>
      </c>
      <c r="CE486" s="286">
        <v>0</v>
      </c>
      <c r="CF486" s="285">
        <v>0</v>
      </c>
      <c r="CG486" s="285">
        <v>0</v>
      </c>
      <c r="CI486" s="286" t="str">
        <f t="shared" si="120"/>
        <v>Large</v>
      </c>
      <c r="CN486"/>
    </row>
    <row r="487" spans="1:92" s="283" customFormat="1" ht="15">
      <c r="A487" s="210" t="s">
        <v>159</v>
      </c>
      <c r="B487" s="209" t="s">
        <v>399</v>
      </c>
      <c r="C487" s="209" t="s">
        <v>77</v>
      </c>
      <c r="D487" s="565">
        <v>2021</v>
      </c>
      <c r="E487" s="284">
        <f t="shared" si="106"/>
        <v>0</v>
      </c>
      <c r="F487" s="284">
        <f t="shared" si="107"/>
        <v>0</v>
      </c>
      <c r="G487" s="284">
        <f t="shared" si="108"/>
        <v>0</v>
      </c>
      <c r="H487" s="284">
        <f t="shared" si="109"/>
        <v>0</v>
      </c>
      <c r="I487" s="284">
        <f t="shared" si="110"/>
        <v>0</v>
      </c>
      <c r="J487" s="284">
        <f t="shared" si="111"/>
        <v>386531</v>
      </c>
      <c r="K487" s="284">
        <f t="shared" si="112"/>
        <v>386531</v>
      </c>
      <c r="L487" s="284">
        <f t="shared" si="113"/>
        <v>386531</v>
      </c>
      <c r="M487" s="284">
        <f t="shared" si="114"/>
        <v>517</v>
      </c>
      <c r="N487" s="284">
        <f t="shared" si="115"/>
        <v>517</v>
      </c>
      <c r="O487" s="284">
        <f t="shared" si="116"/>
        <v>387048</v>
      </c>
      <c r="P487" s="284">
        <f t="shared" si="117"/>
        <v>386531</v>
      </c>
      <c r="Q487" s="284">
        <f t="shared" si="118"/>
        <v>387048</v>
      </c>
      <c r="R487" s="284">
        <f t="shared" si="119"/>
        <v>387048</v>
      </c>
      <c r="S487" s="286">
        <v>0</v>
      </c>
      <c r="T487" s="286">
        <v>0</v>
      </c>
      <c r="U487" s="286">
        <v>0</v>
      </c>
      <c r="V487" s="286">
        <v>0</v>
      </c>
      <c r="W487" s="286">
        <v>0</v>
      </c>
      <c r="X487" s="286">
        <v>0</v>
      </c>
      <c r="Y487" s="286">
        <v>0</v>
      </c>
      <c r="Z487" s="286">
        <v>0</v>
      </c>
      <c r="AA487" s="286">
        <v>0</v>
      </c>
      <c r="AB487" s="286">
        <v>0</v>
      </c>
      <c r="AC487" s="286">
        <v>0</v>
      </c>
      <c r="AD487" s="286">
        <v>0</v>
      </c>
      <c r="AE487" s="286">
        <v>0</v>
      </c>
      <c r="AF487" s="286">
        <v>0</v>
      </c>
      <c r="AG487" s="286">
        <v>0</v>
      </c>
      <c r="AH487" s="286">
        <v>0</v>
      </c>
      <c r="AI487" s="286">
        <v>0</v>
      </c>
      <c r="AJ487" s="286">
        <v>0</v>
      </c>
      <c r="BK487" s="286">
        <v>0</v>
      </c>
      <c r="BL487" s="286">
        <v>0</v>
      </c>
      <c r="BM487" s="286">
        <v>0</v>
      </c>
      <c r="BN487" s="286">
        <v>0</v>
      </c>
      <c r="BO487" s="286">
        <v>386531</v>
      </c>
      <c r="BP487" s="286">
        <v>0</v>
      </c>
      <c r="BQ487" s="286">
        <v>0</v>
      </c>
      <c r="BR487" s="286">
        <v>0</v>
      </c>
      <c r="BS487" s="286">
        <v>0</v>
      </c>
      <c r="BT487" s="286">
        <v>0</v>
      </c>
      <c r="BZ487" s="286">
        <v>517</v>
      </c>
      <c r="CA487" s="286">
        <v>0</v>
      </c>
      <c r="CB487" s="286">
        <v>0</v>
      </c>
      <c r="CC487" s="286">
        <v>0</v>
      </c>
      <c r="CD487" s="286">
        <v>0</v>
      </c>
      <c r="CE487" s="286">
        <v>0</v>
      </c>
      <c r="CF487" s="285">
        <v>0</v>
      </c>
      <c r="CG487" s="285">
        <v>0</v>
      </c>
      <c r="CI487" s="286" t="str">
        <f t="shared" si="120"/>
        <v>Large</v>
      </c>
      <c r="CN487"/>
    </row>
    <row r="488" spans="1:92" s="283" customFormat="1" ht="15">
      <c r="A488" s="283" t="s">
        <v>136</v>
      </c>
      <c r="B488" s="209" t="s">
        <v>480</v>
      </c>
      <c r="C488" s="209" t="s">
        <v>77</v>
      </c>
      <c r="D488" s="565">
        <v>2021</v>
      </c>
      <c r="E488" s="284">
        <f t="shared" si="106"/>
        <v>0</v>
      </c>
      <c r="F488" s="284">
        <f t="shared" si="107"/>
        <v>0</v>
      </c>
      <c r="G488" s="284">
        <f t="shared" si="108"/>
        <v>0</v>
      </c>
      <c r="H488" s="284">
        <f t="shared" si="109"/>
        <v>0</v>
      </c>
      <c r="I488" s="284">
        <f t="shared" si="110"/>
        <v>206870</v>
      </c>
      <c r="J488" s="284">
        <f t="shared" si="111"/>
        <v>14475</v>
      </c>
      <c r="K488" s="284">
        <f t="shared" si="112"/>
        <v>221345</v>
      </c>
      <c r="L488" s="284">
        <f t="shared" si="113"/>
        <v>221345</v>
      </c>
      <c r="M488" s="284">
        <f t="shared" si="114"/>
        <v>0</v>
      </c>
      <c r="N488" s="284">
        <f t="shared" si="115"/>
        <v>0</v>
      </c>
      <c r="O488" s="284">
        <f t="shared" si="116"/>
        <v>221345</v>
      </c>
      <c r="P488" s="284">
        <f t="shared" si="117"/>
        <v>221345</v>
      </c>
      <c r="Q488" s="284">
        <f t="shared" si="118"/>
        <v>221345</v>
      </c>
      <c r="R488" s="284">
        <f t="shared" si="119"/>
        <v>221345</v>
      </c>
      <c r="S488" s="286">
        <v>0</v>
      </c>
      <c r="T488" s="286">
        <v>0</v>
      </c>
      <c r="U488" s="286">
        <v>0</v>
      </c>
      <c r="V488" s="286">
        <v>0</v>
      </c>
      <c r="W488" s="286">
        <v>0</v>
      </c>
      <c r="X488" s="286">
        <v>0</v>
      </c>
      <c r="Y488" s="286">
        <v>0</v>
      </c>
      <c r="Z488" s="286">
        <v>0</v>
      </c>
      <c r="AA488" s="286">
        <v>0</v>
      </c>
      <c r="AB488" s="286">
        <v>0</v>
      </c>
      <c r="AC488" s="286">
        <v>0</v>
      </c>
      <c r="AD488" s="286">
        <v>0</v>
      </c>
      <c r="AE488" s="286">
        <v>0</v>
      </c>
      <c r="AF488" s="286">
        <v>0</v>
      </c>
      <c r="AG488" s="286">
        <v>0</v>
      </c>
      <c r="AH488" s="286">
        <v>0</v>
      </c>
      <c r="AI488" s="286">
        <v>0</v>
      </c>
      <c r="AJ488" s="286">
        <v>0</v>
      </c>
      <c r="BK488" s="286">
        <v>206870</v>
      </c>
      <c r="BL488" s="286">
        <v>0</v>
      </c>
      <c r="BM488" s="286">
        <v>0</v>
      </c>
      <c r="BN488" s="286">
        <v>0</v>
      </c>
      <c r="BO488" s="286">
        <v>14475</v>
      </c>
      <c r="BP488" s="286">
        <v>0</v>
      </c>
      <c r="BQ488" s="286">
        <v>0</v>
      </c>
      <c r="BR488" s="286">
        <v>0</v>
      </c>
      <c r="BS488" s="286">
        <v>0</v>
      </c>
      <c r="BT488" s="286">
        <v>0</v>
      </c>
      <c r="BZ488" s="286">
        <v>0</v>
      </c>
      <c r="CA488" s="286">
        <v>0</v>
      </c>
      <c r="CB488" s="286">
        <v>0</v>
      </c>
      <c r="CC488" s="286">
        <v>0</v>
      </c>
      <c r="CD488" s="286">
        <v>0</v>
      </c>
      <c r="CE488" s="286">
        <v>0</v>
      </c>
      <c r="CF488" s="285">
        <v>0</v>
      </c>
      <c r="CG488" s="285">
        <v>0</v>
      </c>
      <c r="CI488" s="286" t="str">
        <f t="shared" si="120"/>
        <v>Large</v>
      </c>
      <c r="CN488"/>
    </row>
    <row r="489" spans="1:92" s="283" customFormat="1" ht="15">
      <c r="A489" s="283" t="s">
        <v>160</v>
      </c>
      <c r="B489" s="209" t="s">
        <v>481</v>
      </c>
      <c r="C489" s="209" t="s">
        <v>77</v>
      </c>
      <c r="D489" s="565">
        <v>2021</v>
      </c>
      <c r="E489" s="284">
        <f t="shared" si="106"/>
        <v>0</v>
      </c>
      <c r="F489" s="284">
        <f t="shared" si="107"/>
        <v>0</v>
      </c>
      <c r="G489" s="284">
        <f t="shared" si="108"/>
        <v>15908</v>
      </c>
      <c r="H489" s="284">
        <f t="shared" si="109"/>
        <v>15908</v>
      </c>
      <c r="I489" s="284">
        <f t="shared" si="110"/>
        <v>0</v>
      </c>
      <c r="J489" s="284">
        <f t="shared" si="111"/>
        <v>0</v>
      </c>
      <c r="K489" s="284">
        <f t="shared" si="112"/>
        <v>0</v>
      </c>
      <c r="L489" s="284">
        <f t="shared" si="113"/>
        <v>15908</v>
      </c>
      <c r="M489" s="284">
        <f t="shared" si="114"/>
        <v>0</v>
      </c>
      <c r="N489" s="284">
        <f t="shared" si="115"/>
        <v>137440</v>
      </c>
      <c r="O489" s="284">
        <f t="shared" si="116"/>
        <v>153348</v>
      </c>
      <c r="P489" s="284">
        <f t="shared" si="117"/>
        <v>15908</v>
      </c>
      <c r="Q489" s="284">
        <f t="shared" si="118"/>
        <v>153348</v>
      </c>
      <c r="R489" s="284">
        <f t="shared" si="119"/>
        <v>153348</v>
      </c>
      <c r="S489" s="286">
        <v>0</v>
      </c>
      <c r="T489" s="286">
        <v>0</v>
      </c>
      <c r="U489" s="286">
        <v>0</v>
      </c>
      <c r="V489" s="286">
        <v>0</v>
      </c>
      <c r="W489" s="286">
        <v>15908</v>
      </c>
      <c r="X489" s="286">
        <v>0</v>
      </c>
      <c r="Y489" s="286">
        <v>0</v>
      </c>
      <c r="Z489" s="286">
        <v>0</v>
      </c>
      <c r="AA489" s="286">
        <v>0</v>
      </c>
      <c r="AB489" s="286">
        <v>0</v>
      </c>
      <c r="AC489" s="286">
        <v>0</v>
      </c>
      <c r="AD489" s="286">
        <v>0</v>
      </c>
      <c r="AE489" s="286">
        <v>0</v>
      </c>
      <c r="AF489" s="286">
        <v>0</v>
      </c>
      <c r="AG489" s="286">
        <v>0</v>
      </c>
      <c r="AH489" s="286">
        <v>0</v>
      </c>
      <c r="AI489" s="286">
        <v>0</v>
      </c>
      <c r="AJ489" s="286">
        <v>0</v>
      </c>
      <c r="BK489" s="286">
        <v>0</v>
      </c>
      <c r="BL489" s="286">
        <v>0</v>
      </c>
      <c r="BM489" s="286">
        <v>0</v>
      </c>
      <c r="BN489" s="286">
        <v>0</v>
      </c>
      <c r="BO489" s="286">
        <v>0</v>
      </c>
      <c r="BP489" s="286">
        <v>0</v>
      </c>
      <c r="BQ489" s="286">
        <v>0</v>
      </c>
      <c r="BR489" s="286">
        <v>0</v>
      </c>
      <c r="BS489" s="286">
        <v>0</v>
      </c>
      <c r="BT489" s="286">
        <v>0</v>
      </c>
      <c r="BZ489" s="286">
        <v>0</v>
      </c>
      <c r="CA489" s="286">
        <v>0</v>
      </c>
      <c r="CB489" s="286">
        <v>137440</v>
      </c>
      <c r="CC489" s="286">
        <v>0</v>
      </c>
      <c r="CD489" s="286">
        <v>0</v>
      </c>
      <c r="CE489" s="286">
        <v>0</v>
      </c>
      <c r="CF489" s="285">
        <v>0</v>
      </c>
      <c r="CG489" s="285">
        <v>0</v>
      </c>
      <c r="CI489" s="286" t="str">
        <f t="shared" si="120"/>
        <v>Large</v>
      </c>
      <c r="CN489"/>
    </row>
    <row r="490" spans="1:92" s="283" customFormat="1" ht="15">
      <c r="A490" s="283" t="s">
        <v>209</v>
      </c>
      <c r="B490" s="209" t="s">
        <v>482</v>
      </c>
      <c r="C490" s="209" t="s">
        <v>77</v>
      </c>
      <c r="D490" s="565">
        <v>2021</v>
      </c>
      <c r="E490" s="284">
        <f t="shared" si="106"/>
        <v>0</v>
      </c>
      <c r="F490" s="284">
        <f t="shared" si="107"/>
        <v>0</v>
      </c>
      <c r="G490" s="284">
        <f t="shared" si="108"/>
        <v>0</v>
      </c>
      <c r="H490" s="284">
        <f t="shared" si="109"/>
        <v>0</v>
      </c>
      <c r="I490" s="284">
        <f t="shared" si="110"/>
        <v>0</v>
      </c>
      <c r="J490" s="284">
        <f t="shared" si="111"/>
        <v>0</v>
      </c>
      <c r="K490" s="284">
        <f t="shared" si="112"/>
        <v>0</v>
      </c>
      <c r="L490" s="284">
        <f t="shared" si="113"/>
        <v>0</v>
      </c>
      <c r="M490" s="284">
        <f t="shared" si="114"/>
        <v>0</v>
      </c>
      <c r="N490" s="284">
        <f t="shared" si="115"/>
        <v>12051</v>
      </c>
      <c r="O490" s="284">
        <f t="shared" si="116"/>
        <v>12051</v>
      </c>
      <c r="P490" s="284">
        <f t="shared" si="117"/>
        <v>0</v>
      </c>
      <c r="Q490" s="284">
        <f t="shared" si="118"/>
        <v>12051</v>
      </c>
      <c r="R490" s="284">
        <f t="shared" si="119"/>
        <v>12051</v>
      </c>
      <c r="S490" s="286">
        <v>0</v>
      </c>
      <c r="T490" s="286">
        <v>0</v>
      </c>
      <c r="U490" s="286">
        <v>0</v>
      </c>
      <c r="V490" s="286">
        <v>0</v>
      </c>
      <c r="W490" s="286">
        <v>0</v>
      </c>
      <c r="X490" s="286">
        <v>0</v>
      </c>
      <c r="Y490" s="286">
        <v>0</v>
      </c>
      <c r="Z490" s="286">
        <v>0</v>
      </c>
      <c r="AA490" s="286">
        <v>0</v>
      </c>
      <c r="AB490" s="286">
        <v>0</v>
      </c>
      <c r="AC490" s="286">
        <v>0</v>
      </c>
      <c r="AD490" s="286">
        <v>0</v>
      </c>
      <c r="AE490" s="286">
        <v>0</v>
      </c>
      <c r="AF490" s="286">
        <v>0</v>
      </c>
      <c r="AG490" s="286">
        <v>0</v>
      </c>
      <c r="AH490" s="286">
        <v>0</v>
      </c>
      <c r="AI490" s="286">
        <v>0</v>
      </c>
      <c r="AJ490" s="286">
        <v>0</v>
      </c>
      <c r="BK490" s="286">
        <v>0</v>
      </c>
      <c r="BL490" s="286">
        <v>0</v>
      </c>
      <c r="BM490" s="286">
        <v>0</v>
      </c>
      <c r="BN490" s="286">
        <v>0</v>
      </c>
      <c r="BO490" s="286">
        <v>0</v>
      </c>
      <c r="BP490" s="286">
        <v>0</v>
      </c>
      <c r="BQ490" s="286">
        <v>0</v>
      </c>
      <c r="BR490" s="286">
        <v>0</v>
      </c>
      <c r="BS490" s="286">
        <v>0</v>
      </c>
      <c r="BT490" s="286">
        <v>0</v>
      </c>
      <c r="BZ490" s="286">
        <v>0</v>
      </c>
      <c r="CA490" s="286">
        <v>0</v>
      </c>
      <c r="CB490" s="286">
        <v>12051</v>
      </c>
      <c r="CC490" s="286">
        <v>0</v>
      </c>
      <c r="CD490" s="286">
        <v>0</v>
      </c>
      <c r="CE490" s="286">
        <v>0</v>
      </c>
      <c r="CF490" s="285">
        <v>0</v>
      </c>
      <c r="CG490" s="285">
        <v>0</v>
      </c>
      <c r="CI490" s="286" t="str">
        <f t="shared" si="120"/>
        <v>Small</v>
      </c>
      <c r="CN490"/>
    </row>
    <row r="491" spans="1:92" s="283" customFormat="1" ht="15">
      <c r="A491" s="283" t="s">
        <v>146</v>
      </c>
      <c r="B491" s="209" t="s">
        <v>483</v>
      </c>
      <c r="C491" s="209" t="s">
        <v>77</v>
      </c>
      <c r="D491" s="565">
        <v>2021</v>
      </c>
      <c r="E491" s="284">
        <f t="shared" si="106"/>
        <v>36265</v>
      </c>
      <c r="F491" s="284">
        <f t="shared" si="107"/>
        <v>25412</v>
      </c>
      <c r="G491" s="284">
        <f t="shared" si="108"/>
        <v>72631</v>
      </c>
      <c r="H491" s="284">
        <f t="shared" si="109"/>
        <v>134308</v>
      </c>
      <c r="I491" s="284">
        <f t="shared" si="110"/>
        <v>7343</v>
      </c>
      <c r="J491" s="284">
        <f t="shared" si="111"/>
        <v>0</v>
      </c>
      <c r="K491" s="284">
        <f t="shared" si="112"/>
        <v>7343</v>
      </c>
      <c r="L491" s="284">
        <f t="shared" si="113"/>
        <v>141651</v>
      </c>
      <c r="M491" s="284">
        <f t="shared" si="114"/>
        <v>0</v>
      </c>
      <c r="N491" s="284">
        <f t="shared" si="115"/>
        <v>0</v>
      </c>
      <c r="O491" s="284">
        <f t="shared" si="116"/>
        <v>141651</v>
      </c>
      <c r="P491" s="284">
        <f t="shared" si="117"/>
        <v>141651</v>
      </c>
      <c r="Q491" s="284">
        <f t="shared" si="118"/>
        <v>141651</v>
      </c>
      <c r="R491" s="284">
        <f t="shared" si="119"/>
        <v>141651</v>
      </c>
      <c r="S491" s="286">
        <v>36265</v>
      </c>
      <c r="T491" s="286">
        <v>0</v>
      </c>
      <c r="U491" s="286">
        <v>25323</v>
      </c>
      <c r="V491" s="286">
        <v>836</v>
      </c>
      <c r="W491" s="286">
        <v>72402</v>
      </c>
      <c r="X491" s="286">
        <v>2177</v>
      </c>
      <c r="Y491" s="286">
        <v>0</v>
      </c>
      <c r="Z491" s="286">
        <v>0</v>
      </c>
      <c r="AA491" s="286">
        <v>0</v>
      </c>
      <c r="AB491" s="286">
        <v>0</v>
      </c>
      <c r="AC491" s="286">
        <v>0</v>
      </c>
      <c r="AD491" s="286">
        <v>0</v>
      </c>
      <c r="AE491" s="286">
        <v>0</v>
      </c>
      <c r="AF491" s="286">
        <v>0</v>
      </c>
      <c r="AG491" s="286">
        <v>89</v>
      </c>
      <c r="AH491" s="286">
        <v>0</v>
      </c>
      <c r="AI491" s="286">
        <v>229</v>
      </c>
      <c r="AJ491" s="286">
        <v>0</v>
      </c>
      <c r="BK491" s="286">
        <v>7343</v>
      </c>
      <c r="BL491" s="286">
        <v>0</v>
      </c>
      <c r="BM491" s="286">
        <v>0</v>
      </c>
      <c r="BN491" s="286">
        <v>0</v>
      </c>
      <c r="BO491" s="286">
        <v>0</v>
      </c>
      <c r="BP491" s="286">
        <v>0</v>
      </c>
      <c r="BQ491" s="286">
        <v>0</v>
      </c>
      <c r="BR491" s="286">
        <v>0</v>
      </c>
      <c r="BS491" s="286">
        <v>0</v>
      </c>
      <c r="BT491" s="286">
        <v>0</v>
      </c>
      <c r="BZ491" s="286">
        <v>0</v>
      </c>
      <c r="CA491" s="286">
        <v>0</v>
      </c>
      <c r="CB491" s="286">
        <v>0</v>
      </c>
      <c r="CC491" s="286">
        <v>0</v>
      </c>
      <c r="CD491" s="286">
        <v>0</v>
      </c>
      <c r="CE491" s="286">
        <v>0</v>
      </c>
      <c r="CF491" s="285">
        <v>0</v>
      </c>
      <c r="CG491" s="285">
        <v>0</v>
      </c>
      <c r="CI491" s="286" t="str">
        <f t="shared" si="120"/>
        <v>Large</v>
      </c>
      <c r="CN491"/>
    </row>
    <row r="492" spans="1:92" s="283" customFormat="1" ht="15">
      <c r="A492" s="283" t="s">
        <v>164</v>
      </c>
      <c r="B492" s="209" t="s">
        <v>484</v>
      </c>
      <c r="C492" s="209" t="s">
        <v>77</v>
      </c>
      <c r="D492" s="565">
        <v>2021</v>
      </c>
      <c r="E492" s="284">
        <f t="shared" si="106"/>
        <v>0</v>
      </c>
      <c r="F492" s="284">
        <f t="shared" si="107"/>
        <v>8355</v>
      </c>
      <c r="G492" s="284">
        <f t="shared" si="108"/>
        <v>40917</v>
      </c>
      <c r="H492" s="284">
        <f t="shared" si="109"/>
        <v>49272</v>
      </c>
      <c r="I492" s="284">
        <f t="shared" si="110"/>
        <v>0</v>
      </c>
      <c r="J492" s="284">
        <f t="shared" si="111"/>
        <v>0</v>
      </c>
      <c r="K492" s="284">
        <f t="shared" si="112"/>
        <v>0</v>
      </c>
      <c r="L492" s="284">
        <f t="shared" si="113"/>
        <v>49272</v>
      </c>
      <c r="M492" s="284">
        <f t="shared" si="114"/>
        <v>0</v>
      </c>
      <c r="N492" s="284">
        <f t="shared" si="115"/>
        <v>0</v>
      </c>
      <c r="O492" s="284">
        <f t="shared" si="116"/>
        <v>49272</v>
      </c>
      <c r="P492" s="284">
        <f t="shared" si="117"/>
        <v>49272</v>
      </c>
      <c r="Q492" s="284">
        <f t="shared" si="118"/>
        <v>49272</v>
      </c>
      <c r="R492" s="284">
        <f t="shared" si="119"/>
        <v>49272</v>
      </c>
      <c r="S492" s="286">
        <v>0</v>
      </c>
      <c r="T492" s="286">
        <v>0</v>
      </c>
      <c r="U492" s="286">
        <v>8355</v>
      </c>
      <c r="V492" s="286">
        <v>0</v>
      </c>
      <c r="W492" s="286">
        <v>40917</v>
      </c>
      <c r="X492" s="286">
        <v>0</v>
      </c>
      <c r="Y492" s="286">
        <v>0</v>
      </c>
      <c r="Z492" s="286">
        <v>0</v>
      </c>
      <c r="AA492" s="286">
        <v>0</v>
      </c>
      <c r="AB492" s="286">
        <v>0</v>
      </c>
      <c r="AC492" s="286">
        <v>0</v>
      </c>
      <c r="AD492" s="286">
        <v>0</v>
      </c>
      <c r="AE492" s="286">
        <v>0</v>
      </c>
      <c r="AF492" s="286">
        <v>0</v>
      </c>
      <c r="AG492" s="286">
        <v>0</v>
      </c>
      <c r="AH492" s="286">
        <v>0</v>
      </c>
      <c r="AI492" s="286">
        <v>0</v>
      </c>
      <c r="AJ492" s="286">
        <v>0</v>
      </c>
      <c r="BK492" s="286">
        <v>0</v>
      </c>
      <c r="BL492" s="286">
        <v>0</v>
      </c>
      <c r="BM492" s="286">
        <v>0</v>
      </c>
      <c r="BN492" s="286">
        <v>0</v>
      </c>
      <c r="BO492" s="286">
        <v>0</v>
      </c>
      <c r="BP492" s="286">
        <v>0</v>
      </c>
      <c r="BQ492" s="286">
        <v>0</v>
      </c>
      <c r="BR492" s="286">
        <v>0</v>
      </c>
      <c r="BS492" s="286">
        <v>0</v>
      </c>
      <c r="BT492" s="286">
        <v>0</v>
      </c>
      <c r="BZ492" s="286">
        <v>0</v>
      </c>
      <c r="CA492" s="286">
        <v>0</v>
      </c>
      <c r="CB492" s="286">
        <v>0</v>
      </c>
      <c r="CC492" s="286">
        <v>0</v>
      </c>
      <c r="CD492" s="286">
        <v>0</v>
      </c>
      <c r="CE492" s="286">
        <v>0</v>
      </c>
      <c r="CF492" s="285">
        <v>0</v>
      </c>
      <c r="CG492" s="285">
        <v>0</v>
      </c>
      <c r="CI492" s="286" t="str">
        <f t="shared" si="120"/>
        <v>Small</v>
      </c>
      <c r="CN492"/>
    </row>
    <row r="493" spans="1:92" s="283" customFormat="1" ht="15">
      <c r="A493" s="283" t="s">
        <v>143</v>
      </c>
      <c r="B493" s="209" t="s">
        <v>487</v>
      </c>
      <c r="C493" s="209" t="s">
        <v>77</v>
      </c>
      <c r="D493" s="565">
        <v>2021</v>
      </c>
      <c r="E493" s="284">
        <f t="shared" si="106"/>
        <v>3082</v>
      </c>
      <c r="F493" s="284">
        <f t="shared" si="107"/>
        <v>31407</v>
      </c>
      <c r="G493" s="284">
        <f t="shared" si="108"/>
        <v>65977</v>
      </c>
      <c r="H493" s="284">
        <f t="shared" si="109"/>
        <v>100466</v>
      </c>
      <c r="I493" s="284">
        <f t="shared" si="110"/>
        <v>0</v>
      </c>
      <c r="J493" s="284">
        <f t="shared" si="111"/>
        <v>0</v>
      </c>
      <c r="K493" s="284">
        <f t="shared" si="112"/>
        <v>0</v>
      </c>
      <c r="L493" s="284">
        <f t="shared" si="113"/>
        <v>100466</v>
      </c>
      <c r="M493" s="284">
        <f t="shared" si="114"/>
        <v>0</v>
      </c>
      <c r="N493" s="284">
        <f t="shared" si="115"/>
        <v>0</v>
      </c>
      <c r="O493" s="284">
        <f t="shared" si="116"/>
        <v>100466</v>
      </c>
      <c r="P493" s="284">
        <f t="shared" si="117"/>
        <v>100466</v>
      </c>
      <c r="Q493" s="284">
        <f t="shared" si="118"/>
        <v>100466</v>
      </c>
      <c r="R493" s="284">
        <f t="shared" si="119"/>
        <v>100466</v>
      </c>
      <c r="S493" s="286">
        <v>3082</v>
      </c>
      <c r="T493" s="286">
        <v>0</v>
      </c>
      <c r="U493" s="286">
        <v>31407</v>
      </c>
      <c r="V493" s="286">
        <v>0</v>
      </c>
      <c r="W493" s="286">
        <v>65977</v>
      </c>
      <c r="X493" s="286">
        <v>0</v>
      </c>
      <c r="Y493" s="286">
        <v>0</v>
      </c>
      <c r="Z493" s="286">
        <v>0</v>
      </c>
      <c r="AA493" s="286">
        <v>0</v>
      </c>
      <c r="AB493" s="286">
        <v>0</v>
      </c>
      <c r="AC493" s="286">
        <v>0</v>
      </c>
      <c r="AD493" s="286">
        <v>0</v>
      </c>
      <c r="AE493" s="286">
        <v>0</v>
      </c>
      <c r="AF493" s="286">
        <v>0</v>
      </c>
      <c r="AG493" s="286">
        <v>0</v>
      </c>
      <c r="AH493" s="286">
        <v>0</v>
      </c>
      <c r="AI493" s="286">
        <v>0</v>
      </c>
      <c r="AJ493" s="286">
        <v>0</v>
      </c>
      <c r="BK493" s="286">
        <v>0</v>
      </c>
      <c r="BL493" s="286">
        <v>0</v>
      </c>
      <c r="BM493" s="286">
        <v>0</v>
      </c>
      <c r="BN493" s="286">
        <v>0</v>
      </c>
      <c r="BO493" s="286">
        <v>0</v>
      </c>
      <c r="BP493" s="286">
        <v>0</v>
      </c>
      <c r="BQ493" s="286">
        <v>0</v>
      </c>
      <c r="BR493" s="286">
        <v>0</v>
      </c>
      <c r="BS493" s="286">
        <v>0</v>
      </c>
      <c r="BT493" s="286">
        <v>0</v>
      </c>
      <c r="BZ493" s="286">
        <v>0</v>
      </c>
      <c r="CA493" s="286">
        <v>0</v>
      </c>
      <c r="CB493" s="286">
        <v>0</v>
      </c>
      <c r="CC493" s="286">
        <v>0</v>
      </c>
      <c r="CD493" s="286">
        <v>0</v>
      </c>
      <c r="CE493" s="286">
        <v>0</v>
      </c>
      <c r="CF493" s="285">
        <v>0</v>
      </c>
      <c r="CG493" s="285">
        <v>0</v>
      </c>
      <c r="CI493" s="286" t="str">
        <f t="shared" si="120"/>
        <v>Large</v>
      </c>
      <c r="CN493"/>
    </row>
    <row r="494" spans="1:92" s="283" customFormat="1" ht="15">
      <c r="A494" s="283" t="s">
        <v>130</v>
      </c>
      <c r="B494" s="209" t="s">
        <v>498</v>
      </c>
      <c r="C494" s="209" t="s">
        <v>77</v>
      </c>
      <c r="D494" s="565">
        <v>2021</v>
      </c>
      <c r="E494" s="284">
        <f t="shared" si="106"/>
        <v>2</v>
      </c>
      <c r="F494" s="284">
        <f t="shared" si="107"/>
        <v>51348</v>
      </c>
      <c r="G494" s="284">
        <f t="shared" si="108"/>
        <v>337880</v>
      </c>
      <c r="H494" s="284">
        <f t="shared" si="109"/>
        <v>389230</v>
      </c>
      <c r="I494" s="284">
        <f t="shared" si="110"/>
        <v>370576</v>
      </c>
      <c r="J494" s="284">
        <f t="shared" si="111"/>
        <v>0</v>
      </c>
      <c r="K494" s="284">
        <f t="shared" si="112"/>
        <v>370576</v>
      </c>
      <c r="L494" s="284">
        <f t="shared" si="113"/>
        <v>759806</v>
      </c>
      <c r="M494" s="284">
        <f t="shared" si="114"/>
        <v>0</v>
      </c>
      <c r="N494" s="284">
        <f t="shared" si="115"/>
        <v>0</v>
      </c>
      <c r="O494" s="284">
        <f t="shared" si="116"/>
        <v>759806</v>
      </c>
      <c r="P494" s="284">
        <f t="shared" si="117"/>
        <v>759806</v>
      </c>
      <c r="Q494" s="284">
        <f t="shared" si="118"/>
        <v>759806</v>
      </c>
      <c r="R494" s="284">
        <f t="shared" si="119"/>
        <v>759806</v>
      </c>
      <c r="S494" s="286">
        <v>2</v>
      </c>
      <c r="T494" s="286">
        <v>0</v>
      </c>
      <c r="U494" s="286">
        <v>51348</v>
      </c>
      <c r="V494" s="286">
        <v>0</v>
      </c>
      <c r="W494" s="286">
        <v>337880</v>
      </c>
      <c r="X494" s="286">
        <v>0</v>
      </c>
      <c r="Y494" s="286">
        <v>0</v>
      </c>
      <c r="Z494" s="286">
        <v>0</v>
      </c>
      <c r="AA494" s="286">
        <v>0</v>
      </c>
      <c r="AB494" s="286">
        <v>0</v>
      </c>
      <c r="AC494" s="286">
        <v>0</v>
      </c>
      <c r="AD494" s="286">
        <v>0</v>
      </c>
      <c r="AE494" s="286">
        <v>0</v>
      </c>
      <c r="AF494" s="286">
        <v>0</v>
      </c>
      <c r="AG494" s="286">
        <v>0</v>
      </c>
      <c r="AH494" s="286">
        <v>0</v>
      </c>
      <c r="AI494" s="286">
        <v>0</v>
      </c>
      <c r="AJ494" s="286">
        <v>0</v>
      </c>
      <c r="BK494" s="286">
        <v>370576</v>
      </c>
      <c r="BL494" s="286">
        <v>0</v>
      </c>
      <c r="BM494" s="286">
        <v>0</v>
      </c>
      <c r="BN494" s="286">
        <v>0</v>
      </c>
      <c r="BO494" s="286">
        <v>0</v>
      </c>
      <c r="BP494" s="286">
        <v>0</v>
      </c>
      <c r="BQ494" s="286">
        <v>0</v>
      </c>
      <c r="BR494" s="286">
        <v>0</v>
      </c>
      <c r="BS494" s="286">
        <v>0</v>
      </c>
      <c r="BT494" s="286">
        <v>0</v>
      </c>
      <c r="BZ494" s="286">
        <v>0</v>
      </c>
      <c r="CA494" s="286">
        <v>0</v>
      </c>
      <c r="CB494" s="286">
        <v>0</v>
      </c>
      <c r="CC494" s="286">
        <v>0</v>
      </c>
      <c r="CD494" s="286">
        <v>0</v>
      </c>
      <c r="CE494" s="286">
        <v>0</v>
      </c>
      <c r="CF494" s="285">
        <v>0</v>
      </c>
      <c r="CG494" s="285">
        <v>0</v>
      </c>
      <c r="CI494" s="286" t="str">
        <f t="shared" si="120"/>
        <v>Large</v>
      </c>
      <c r="CN494"/>
    </row>
    <row r="495" spans="1:92" s="283" customFormat="1" ht="15">
      <c r="A495" s="283" t="s">
        <v>130</v>
      </c>
      <c r="B495" s="209" t="s">
        <v>500</v>
      </c>
      <c r="C495" s="209" t="s">
        <v>77</v>
      </c>
      <c r="D495" s="565">
        <v>2021</v>
      </c>
      <c r="E495" s="284">
        <f t="shared" si="106"/>
        <v>0</v>
      </c>
      <c r="F495" s="284">
        <f t="shared" si="107"/>
        <v>117807</v>
      </c>
      <c r="G495" s="284">
        <f t="shared" si="108"/>
        <v>252574</v>
      </c>
      <c r="H495" s="284">
        <f t="shared" si="109"/>
        <v>370381</v>
      </c>
      <c r="I495" s="284">
        <f t="shared" si="110"/>
        <v>0</v>
      </c>
      <c r="J495" s="284">
        <f t="shared" si="111"/>
        <v>0</v>
      </c>
      <c r="K495" s="284">
        <f t="shared" si="112"/>
        <v>0</v>
      </c>
      <c r="L495" s="284">
        <f t="shared" si="113"/>
        <v>370381</v>
      </c>
      <c r="M495" s="284">
        <f t="shared" si="114"/>
        <v>0</v>
      </c>
      <c r="N495" s="284">
        <f t="shared" si="115"/>
        <v>0</v>
      </c>
      <c r="O495" s="284">
        <f t="shared" si="116"/>
        <v>370381</v>
      </c>
      <c r="P495" s="284">
        <f t="shared" si="117"/>
        <v>370381</v>
      </c>
      <c r="Q495" s="284">
        <f t="shared" si="118"/>
        <v>370381</v>
      </c>
      <c r="R495" s="284">
        <f t="shared" si="119"/>
        <v>370381</v>
      </c>
      <c r="S495" s="286">
        <v>0</v>
      </c>
      <c r="T495" s="286">
        <v>0</v>
      </c>
      <c r="U495" s="286">
        <v>117807</v>
      </c>
      <c r="V495" s="286">
        <v>0</v>
      </c>
      <c r="W495" s="286">
        <v>252574</v>
      </c>
      <c r="X495" s="286">
        <v>0</v>
      </c>
      <c r="Y495" s="286">
        <v>0</v>
      </c>
      <c r="Z495" s="286">
        <v>0</v>
      </c>
      <c r="AA495" s="286">
        <v>0</v>
      </c>
      <c r="AB495" s="286">
        <v>0</v>
      </c>
      <c r="AC495" s="286">
        <v>0</v>
      </c>
      <c r="AD495" s="286">
        <v>0</v>
      </c>
      <c r="AE495" s="286">
        <v>0</v>
      </c>
      <c r="AF495" s="286">
        <v>0</v>
      </c>
      <c r="AG495" s="286">
        <v>0</v>
      </c>
      <c r="AH495" s="286">
        <v>0</v>
      </c>
      <c r="AI495" s="286">
        <v>0</v>
      </c>
      <c r="AJ495" s="286">
        <v>0</v>
      </c>
      <c r="BK495" s="286">
        <v>0</v>
      </c>
      <c r="BL495" s="286">
        <v>0</v>
      </c>
      <c r="BM495" s="286">
        <v>0</v>
      </c>
      <c r="BN495" s="286">
        <v>0</v>
      </c>
      <c r="BO495" s="286">
        <v>0</v>
      </c>
      <c r="BP495" s="286">
        <v>0</v>
      </c>
      <c r="BQ495" s="286">
        <v>0</v>
      </c>
      <c r="BR495" s="286">
        <v>0</v>
      </c>
      <c r="BS495" s="286">
        <v>0</v>
      </c>
      <c r="BT495" s="286">
        <v>0</v>
      </c>
      <c r="BZ495" s="286">
        <v>0</v>
      </c>
      <c r="CA495" s="286">
        <v>0</v>
      </c>
      <c r="CB495" s="286">
        <v>0</v>
      </c>
      <c r="CC495" s="286">
        <v>0</v>
      </c>
      <c r="CD495" s="286">
        <v>0</v>
      </c>
      <c r="CE495" s="286">
        <v>0</v>
      </c>
      <c r="CF495" s="285">
        <v>0</v>
      </c>
      <c r="CG495" s="285">
        <v>0</v>
      </c>
      <c r="CI495" s="286" t="str">
        <f t="shared" si="120"/>
        <v>Large</v>
      </c>
      <c r="CN495"/>
    </row>
    <row r="496" spans="1:92" s="283" customFormat="1" ht="15">
      <c r="A496" s="283" t="s">
        <v>130</v>
      </c>
      <c r="B496" s="209" t="s">
        <v>503</v>
      </c>
      <c r="C496" s="209" t="s">
        <v>77</v>
      </c>
      <c r="D496" s="565">
        <v>2021</v>
      </c>
      <c r="E496" s="284">
        <f t="shared" si="106"/>
        <v>0</v>
      </c>
      <c r="F496" s="284">
        <f t="shared" si="107"/>
        <v>0</v>
      </c>
      <c r="G496" s="284">
        <f t="shared" si="108"/>
        <v>0</v>
      </c>
      <c r="H496" s="284">
        <f t="shared" si="109"/>
        <v>0</v>
      </c>
      <c r="I496" s="284">
        <f t="shared" si="110"/>
        <v>1625</v>
      </c>
      <c r="J496" s="284">
        <f t="shared" si="111"/>
        <v>26406</v>
      </c>
      <c r="K496" s="284">
        <f t="shared" si="112"/>
        <v>28031</v>
      </c>
      <c r="L496" s="284">
        <f t="shared" si="113"/>
        <v>28031</v>
      </c>
      <c r="M496" s="284">
        <f t="shared" si="114"/>
        <v>0</v>
      </c>
      <c r="N496" s="284">
        <f t="shared" si="115"/>
        <v>0</v>
      </c>
      <c r="O496" s="284">
        <f t="shared" si="116"/>
        <v>28031</v>
      </c>
      <c r="P496" s="284">
        <f t="shared" si="117"/>
        <v>28031</v>
      </c>
      <c r="Q496" s="284">
        <f t="shared" si="118"/>
        <v>28031</v>
      </c>
      <c r="R496" s="284">
        <f t="shared" si="119"/>
        <v>28031</v>
      </c>
      <c r="S496" s="286">
        <v>0</v>
      </c>
      <c r="T496" s="286">
        <v>0</v>
      </c>
      <c r="U496" s="286">
        <v>0</v>
      </c>
      <c r="V496" s="286">
        <v>0</v>
      </c>
      <c r="W496" s="286">
        <v>0</v>
      </c>
      <c r="X496" s="286">
        <v>0</v>
      </c>
      <c r="Y496" s="286">
        <v>0</v>
      </c>
      <c r="Z496" s="286">
        <v>0</v>
      </c>
      <c r="AA496" s="286">
        <v>0</v>
      </c>
      <c r="AB496" s="286">
        <v>0</v>
      </c>
      <c r="AC496" s="286">
        <v>0</v>
      </c>
      <c r="AD496" s="286">
        <v>0</v>
      </c>
      <c r="AE496" s="286">
        <v>0</v>
      </c>
      <c r="AF496" s="286">
        <v>0</v>
      </c>
      <c r="AG496" s="286">
        <v>0</v>
      </c>
      <c r="AH496" s="286">
        <v>0</v>
      </c>
      <c r="AI496" s="286">
        <v>0</v>
      </c>
      <c r="AJ496" s="286">
        <v>0</v>
      </c>
      <c r="BK496" s="286">
        <v>1625</v>
      </c>
      <c r="BL496" s="286">
        <v>0</v>
      </c>
      <c r="BM496" s="286">
        <v>0</v>
      </c>
      <c r="BN496" s="286">
        <v>0</v>
      </c>
      <c r="BO496" s="286">
        <v>26406</v>
      </c>
      <c r="BP496" s="286">
        <v>0</v>
      </c>
      <c r="BQ496" s="286">
        <v>0</v>
      </c>
      <c r="BR496" s="286">
        <v>0</v>
      </c>
      <c r="BS496" s="286">
        <v>0</v>
      </c>
      <c r="BT496" s="286">
        <v>0</v>
      </c>
      <c r="BZ496" s="286">
        <v>0</v>
      </c>
      <c r="CA496" s="286">
        <v>0</v>
      </c>
      <c r="CB496" s="286">
        <v>0</v>
      </c>
      <c r="CC496" s="286">
        <v>0</v>
      </c>
      <c r="CD496" s="286">
        <v>0</v>
      </c>
      <c r="CE496" s="286">
        <v>0</v>
      </c>
      <c r="CF496" s="285">
        <v>0</v>
      </c>
      <c r="CG496" s="285">
        <v>0</v>
      </c>
      <c r="CI496" s="286" t="str">
        <f t="shared" si="120"/>
        <v>Small</v>
      </c>
      <c r="CN496"/>
    </row>
    <row r="497" spans="1:92" s="283" customFormat="1" ht="15">
      <c r="A497" s="283" t="s">
        <v>148</v>
      </c>
      <c r="B497" s="209" t="s">
        <v>385</v>
      </c>
      <c r="C497" s="209" t="s">
        <v>77</v>
      </c>
      <c r="D497" s="565">
        <v>2021</v>
      </c>
      <c r="E497" s="284">
        <f t="shared" si="106"/>
        <v>0</v>
      </c>
      <c r="F497" s="284">
        <f t="shared" si="107"/>
        <v>0</v>
      </c>
      <c r="G497" s="284">
        <f t="shared" si="108"/>
        <v>0</v>
      </c>
      <c r="H497" s="284">
        <f t="shared" si="109"/>
        <v>0</v>
      </c>
      <c r="I497" s="284">
        <f t="shared" si="110"/>
        <v>69706</v>
      </c>
      <c r="J497" s="284">
        <f t="shared" si="111"/>
        <v>0</v>
      </c>
      <c r="K497" s="284">
        <f t="shared" si="112"/>
        <v>69706</v>
      </c>
      <c r="L497" s="284">
        <f t="shared" si="113"/>
        <v>69706</v>
      </c>
      <c r="M497" s="284">
        <f t="shared" si="114"/>
        <v>0</v>
      </c>
      <c r="N497" s="284">
        <f t="shared" si="115"/>
        <v>524</v>
      </c>
      <c r="O497" s="284">
        <f t="shared" si="116"/>
        <v>70230</v>
      </c>
      <c r="P497" s="284">
        <f t="shared" si="117"/>
        <v>69706</v>
      </c>
      <c r="Q497" s="284">
        <f t="shared" si="118"/>
        <v>70230</v>
      </c>
      <c r="R497" s="284">
        <f t="shared" si="119"/>
        <v>70230</v>
      </c>
      <c r="S497" s="286">
        <v>0</v>
      </c>
      <c r="T497" s="286">
        <v>0</v>
      </c>
      <c r="U497" s="286">
        <v>0</v>
      </c>
      <c r="V497" s="286">
        <v>0</v>
      </c>
      <c r="W497" s="286">
        <v>0</v>
      </c>
      <c r="X497" s="286">
        <v>0</v>
      </c>
      <c r="Y497" s="286">
        <v>0</v>
      </c>
      <c r="Z497" s="286">
        <v>0</v>
      </c>
      <c r="AA497" s="286">
        <v>0</v>
      </c>
      <c r="AB497" s="286">
        <v>0</v>
      </c>
      <c r="AC497" s="286">
        <v>0</v>
      </c>
      <c r="AD497" s="286">
        <v>0</v>
      </c>
      <c r="AE497" s="286">
        <v>0</v>
      </c>
      <c r="AF497" s="286">
        <v>0</v>
      </c>
      <c r="AG497" s="286">
        <v>0</v>
      </c>
      <c r="AH497" s="286">
        <v>0</v>
      </c>
      <c r="AI497" s="286">
        <v>0</v>
      </c>
      <c r="AJ497" s="286">
        <v>0</v>
      </c>
      <c r="BK497" s="286">
        <v>69706</v>
      </c>
      <c r="BL497" s="286">
        <v>0</v>
      </c>
      <c r="BM497" s="286">
        <v>0</v>
      </c>
      <c r="BN497" s="286">
        <v>0</v>
      </c>
      <c r="BO497" s="286">
        <v>0</v>
      </c>
      <c r="BP497" s="286">
        <v>0</v>
      </c>
      <c r="BQ497" s="286">
        <v>0</v>
      </c>
      <c r="BR497" s="286">
        <v>0</v>
      </c>
      <c r="BS497" s="286">
        <v>0</v>
      </c>
      <c r="BT497" s="286">
        <v>0</v>
      </c>
      <c r="BZ497" s="286">
        <v>0</v>
      </c>
      <c r="CA497" s="286">
        <v>0</v>
      </c>
      <c r="CB497" s="286">
        <v>524</v>
      </c>
      <c r="CC497" s="286">
        <v>0</v>
      </c>
      <c r="CD497" s="286">
        <v>0</v>
      </c>
      <c r="CE497" s="286">
        <v>0</v>
      </c>
      <c r="CF497" s="285">
        <v>0</v>
      </c>
      <c r="CG497" s="285">
        <v>0</v>
      </c>
      <c r="CI497" s="286" t="str">
        <f t="shared" si="120"/>
        <v>Small</v>
      </c>
      <c r="CN497"/>
    </row>
    <row r="498" spans="1:92" s="283" customFormat="1" ht="15">
      <c r="A498" s="283" t="s">
        <v>132</v>
      </c>
      <c r="B498" s="209" t="s">
        <v>398</v>
      </c>
      <c r="C498" s="209" t="s">
        <v>77</v>
      </c>
      <c r="D498" s="565">
        <v>2021</v>
      </c>
      <c r="E498" s="284">
        <f t="shared" si="106"/>
        <v>0</v>
      </c>
      <c r="F498" s="284">
        <f t="shared" si="107"/>
        <v>0</v>
      </c>
      <c r="G498" s="284">
        <f t="shared" si="108"/>
        <v>0</v>
      </c>
      <c r="H498" s="284">
        <f t="shared" si="109"/>
        <v>0</v>
      </c>
      <c r="I498" s="284">
        <f t="shared" si="110"/>
        <v>71807</v>
      </c>
      <c r="J498" s="284">
        <f t="shared" si="111"/>
        <v>0</v>
      </c>
      <c r="K498" s="284">
        <f t="shared" si="112"/>
        <v>71807</v>
      </c>
      <c r="L498" s="284">
        <f t="shared" si="113"/>
        <v>71807</v>
      </c>
      <c r="M498" s="284">
        <f t="shared" si="114"/>
        <v>0</v>
      </c>
      <c r="N498" s="284">
        <f t="shared" si="115"/>
        <v>0</v>
      </c>
      <c r="O498" s="284">
        <f t="shared" si="116"/>
        <v>71807</v>
      </c>
      <c r="P498" s="284">
        <f t="shared" si="117"/>
        <v>71807</v>
      </c>
      <c r="Q498" s="284">
        <f t="shared" si="118"/>
        <v>71807</v>
      </c>
      <c r="R498" s="284">
        <f t="shared" si="119"/>
        <v>71807</v>
      </c>
      <c r="S498" s="286">
        <v>0</v>
      </c>
      <c r="T498" s="286">
        <v>0</v>
      </c>
      <c r="U498" s="286">
        <v>0</v>
      </c>
      <c r="V498" s="286">
        <v>0</v>
      </c>
      <c r="W498" s="286">
        <v>0</v>
      </c>
      <c r="X498" s="286">
        <v>0</v>
      </c>
      <c r="Y498" s="286">
        <v>0</v>
      </c>
      <c r="Z498" s="286">
        <v>0</v>
      </c>
      <c r="AA498" s="286">
        <v>0</v>
      </c>
      <c r="AB498" s="286">
        <v>0</v>
      </c>
      <c r="AC498" s="286">
        <v>0</v>
      </c>
      <c r="AD498" s="286">
        <v>0</v>
      </c>
      <c r="AE498" s="286">
        <v>0</v>
      </c>
      <c r="AF498" s="286">
        <v>0</v>
      </c>
      <c r="AG498" s="286">
        <v>0</v>
      </c>
      <c r="AH498" s="286">
        <v>0</v>
      </c>
      <c r="AI498" s="286">
        <v>0</v>
      </c>
      <c r="AJ498" s="286">
        <v>0</v>
      </c>
      <c r="BK498" s="286">
        <v>71807</v>
      </c>
      <c r="BL498" s="286">
        <v>0</v>
      </c>
      <c r="BM498" s="286">
        <v>0</v>
      </c>
      <c r="BN498" s="286">
        <v>0</v>
      </c>
      <c r="BO498" s="286">
        <v>0</v>
      </c>
      <c r="BP498" s="286">
        <v>0</v>
      </c>
      <c r="BQ498" s="286">
        <v>0</v>
      </c>
      <c r="BR498" s="286">
        <v>0</v>
      </c>
      <c r="BS498" s="286">
        <v>0</v>
      </c>
      <c r="BT498" s="286">
        <v>0</v>
      </c>
      <c r="BZ498" s="286">
        <v>0</v>
      </c>
      <c r="CA498" s="286">
        <v>0</v>
      </c>
      <c r="CB498" s="286">
        <v>0</v>
      </c>
      <c r="CC498" s="286">
        <v>0</v>
      </c>
      <c r="CD498" s="286">
        <v>0</v>
      </c>
      <c r="CE498" s="286">
        <v>0</v>
      </c>
      <c r="CF498" s="285">
        <v>0</v>
      </c>
      <c r="CG498" s="285">
        <v>0</v>
      </c>
      <c r="CI498" s="286" t="str">
        <f t="shared" si="120"/>
        <v>Small</v>
      </c>
      <c r="CN498"/>
    </row>
    <row r="499" spans="1:92" s="283" customFormat="1" ht="15">
      <c r="A499" s="283" t="s">
        <v>147</v>
      </c>
      <c r="B499" s="209" t="s">
        <v>147</v>
      </c>
      <c r="C499" s="209" t="s">
        <v>77</v>
      </c>
      <c r="D499" s="565">
        <v>2021</v>
      </c>
      <c r="E499" s="284">
        <f t="shared" si="106"/>
        <v>12267</v>
      </c>
      <c r="F499" s="284">
        <f t="shared" si="107"/>
        <v>25869</v>
      </c>
      <c r="G499" s="284">
        <f t="shared" si="108"/>
        <v>63122</v>
      </c>
      <c r="H499" s="284">
        <f t="shared" si="109"/>
        <v>101258</v>
      </c>
      <c r="I499" s="284">
        <f t="shared" si="110"/>
        <v>1419</v>
      </c>
      <c r="J499" s="284">
        <f t="shared" si="111"/>
        <v>0</v>
      </c>
      <c r="K499" s="284">
        <f t="shared" si="112"/>
        <v>1419</v>
      </c>
      <c r="L499" s="284">
        <f t="shared" si="113"/>
        <v>102677</v>
      </c>
      <c r="M499" s="284">
        <f t="shared" si="114"/>
        <v>0</v>
      </c>
      <c r="N499" s="284">
        <f t="shared" si="115"/>
        <v>0</v>
      </c>
      <c r="O499" s="284">
        <f t="shared" si="116"/>
        <v>102677</v>
      </c>
      <c r="P499" s="284">
        <f t="shared" si="117"/>
        <v>102677</v>
      </c>
      <c r="Q499" s="284">
        <f t="shared" si="118"/>
        <v>102677</v>
      </c>
      <c r="R499" s="284">
        <f t="shared" si="119"/>
        <v>102677</v>
      </c>
      <c r="S499" s="286">
        <v>12267</v>
      </c>
      <c r="T499" s="286">
        <v>0</v>
      </c>
      <c r="U499" s="286">
        <v>25869</v>
      </c>
      <c r="V499" s="286">
        <v>0</v>
      </c>
      <c r="W499" s="286">
        <v>63122</v>
      </c>
      <c r="X499" s="286">
        <v>0</v>
      </c>
      <c r="Y499" s="286">
        <v>0</v>
      </c>
      <c r="Z499" s="286">
        <v>0</v>
      </c>
      <c r="AA499" s="286">
        <v>0</v>
      </c>
      <c r="AB499" s="286">
        <v>0</v>
      </c>
      <c r="AC499" s="286">
        <v>0</v>
      </c>
      <c r="AD499" s="286">
        <v>0</v>
      </c>
      <c r="AE499" s="286">
        <v>0</v>
      </c>
      <c r="AF499" s="286">
        <v>0</v>
      </c>
      <c r="AG499" s="286">
        <v>0</v>
      </c>
      <c r="AH499" s="286">
        <v>0</v>
      </c>
      <c r="AI499" s="286">
        <v>0</v>
      </c>
      <c r="AJ499" s="286">
        <v>0</v>
      </c>
      <c r="BK499" s="286">
        <v>1419</v>
      </c>
      <c r="BL499" s="286">
        <v>0</v>
      </c>
      <c r="BM499" s="286">
        <v>0</v>
      </c>
      <c r="BN499" s="286">
        <v>0</v>
      </c>
      <c r="BO499" s="286">
        <v>0</v>
      </c>
      <c r="BP499" s="286">
        <v>0</v>
      </c>
      <c r="BQ499" s="286">
        <v>0</v>
      </c>
      <c r="BR499" s="286">
        <v>0</v>
      </c>
      <c r="BS499" s="286">
        <v>0</v>
      </c>
      <c r="BT499" s="286">
        <v>0</v>
      </c>
      <c r="BZ499" s="286">
        <v>0</v>
      </c>
      <c r="CA499" s="286">
        <v>0</v>
      </c>
      <c r="CB499" s="286">
        <v>0</v>
      </c>
      <c r="CC499" s="286">
        <v>0</v>
      </c>
      <c r="CD499" s="286">
        <v>0</v>
      </c>
      <c r="CE499" s="286">
        <v>0</v>
      </c>
      <c r="CF499" s="285">
        <v>0</v>
      </c>
      <c r="CG499" s="285">
        <v>0</v>
      </c>
      <c r="CI499" s="286" t="str">
        <f t="shared" si="120"/>
        <v>Large</v>
      </c>
      <c r="CN499"/>
    </row>
    <row r="500" spans="1:92" s="283" customFormat="1" ht="15">
      <c r="A500" s="210" t="s">
        <v>202</v>
      </c>
      <c r="B500" s="283" t="s">
        <v>379</v>
      </c>
      <c r="C500" s="210" t="s">
        <v>76</v>
      </c>
      <c r="D500" s="566">
        <v>2020</v>
      </c>
      <c r="E500" s="284">
        <f>S500+Y500+AE500+AK500+AQ500+AW500+BC500</f>
        <v>1101</v>
      </c>
      <c r="F500" s="284">
        <f>U500+AA500+AG500+AM500+AS500+AY500+BE500</f>
        <v>144</v>
      </c>
      <c r="G500" s="284">
        <f>W500+AC500+AI500+AO500+AU500+BA500+BG500+BI500+BJ500</f>
        <v>3081</v>
      </c>
      <c r="H500" s="284">
        <f>SUM(E500:G500)</f>
        <v>4326</v>
      </c>
      <c r="I500" s="284">
        <f>BM500+BK500</f>
        <v>0</v>
      </c>
      <c r="J500" s="284">
        <f>BO500+BQ500+BS500</f>
        <v>0</v>
      </c>
      <c r="K500" s="284">
        <f>I500+J500</f>
        <v>0</v>
      </c>
      <c r="L500" s="284">
        <f>H500+K500</f>
        <v>4326</v>
      </c>
      <c r="M500" s="284">
        <f>BW500+BU500+BV500+BX500+BY500+BZ500</f>
        <v>0</v>
      </c>
      <c r="N500" s="284">
        <f>M500+CB500</f>
        <v>0</v>
      </c>
      <c r="O500" s="284">
        <f>N500+L500</f>
        <v>4326</v>
      </c>
      <c r="P500" s="284">
        <f>L500+CD500</f>
        <v>4326</v>
      </c>
      <c r="Q500" s="284">
        <f>O500+CD500</f>
        <v>4326</v>
      </c>
      <c r="R500" s="284">
        <f>Q500+CH500+CF500</f>
        <v>4326</v>
      </c>
      <c r="S500" s="210"/>
      <c r="T500" s="210"/>
      <c r="U500" s="210"/>
      <c r="V500" s="210"/>
      <c r="W500" s="210"/>
      <c r="X500" s="210"/>
      <c r="Y500" s="210">
        <v>1101</v>
      </c>
      <c r="Z500" s="210">
        <v>0</v>
      </c>
      <c r="AA500" s="210">
        <v>144</v>
      </c>
      <c r="AB500" s="210">
        <v>0</v>
      </c>
      <c r="AC500" s="210">
        <v>3081</v>
      </c>
      <c r="AD500" s="210">
        <v>0</v>
      </c>
      <c r="AE500" s="210">
        <v>0</v>
      </c>
      <c r="AF500" s="210">
        <v>0</v>
      </c>
      <c r="AG500" s="210">
        <v>0</v>
      </c>
      <c r="AH500" s="210">
        <v>0</v>
      </c>
      <c r="AI500" s="210">
        <v>0</v>
      </c>
      <c r="AJ500" s="210">
        <v>0</v>
      </c>
      <c r="AK500" s="210">
        <v>0</v>
      </c>
      <c r="AL500" s="210">
        <v>0</v>
      </c>
      <c r="AM500" s="210">
        <v>0</v>
      </c>
      <c r="AN500" s="210">
        <v>0</v>
      </c>
      <c r="AO500" s="210">
        <v>0</v>
      </c>
      <c r="AP500" s="210">
        <v>0</v>
      </c>
      <c r="AQ500" s="210">
        <v>0</v>
      </c>
      <c r="AR500" s="210">
        <v>0</v>
      </c>
      <c r="AS500" s="210">
        <v>0</v>
      </c>
      <c r="AT500" s="210">
        <v>0</v>
      </c>
      <c r="AU500" s="210">
        <v>0</v>
      </c>
      <c r="AV500" s="210">
        <v>0</v>
      </c>
      <c r="AW500" s="210">
        <v>0</v>
      </c>
      <c r="AX500" s="210">
        <v>0</v>
      </c>
      <c r="AY500" s="210">
        <v>0</v>
      </c>
      <c r="AZ500" s="210">
        <v>0</v>
      </c>
      <c r="BA500" s="210">
        <v>0</v>
      </c>
      <c r="BB500" s="210">
        <v>0</v>
      </c>
      <c r="BC500" s="210">
        <v>0</v>
      </c>
      <c r="BD500" s="210">
        <v>0</v>
      </c>
      <c r="BE500" s="210">
        <v>0</v>
      </c>
      <c r="BF500" s="210">
        <v>0</v>
      </c>
      <c r="BG500" s="210">
        <v>0</v>
      </c>
      <c r="BH500" s="210">
        <v>0</v>
      </c>
      <c r="BI500" s="210"/>
      <c r="BJ500" s="210"/>
      <c r="BK500" s="210"/>
      <c r="BL500" s="210"/>
      <c r="BM500" s="210"/>
      <c r="BN500" s="210"/>
      <c r="BO500" s="210"/>
      <c r="BP500" s="210"/>
      <c r="BQ500" s="210"/>
      <c r="BR500" s="210"/>
      <c r="BS500" s="210"/>
      <c r="BT500" s="210"/>
      <c r="BU500" s="210"/>
      <c r="BV500" s="210"/>
      <c r="BW500" s="210"/>
      <c r="BX500" s="210"/>
      <c r="BY500" s="210"/>
      <c r="BZ500" s="210"/>
      <c r="CA500" s="210"/>
      <c r="CB500" s="210"/>
      <c r="CC500" s="210"/>
      <c r="CD500" s="210"/>
      <c r="CE500" s="210"/>
      <c r="CF500" s="210"/>
      <c r="CG500" s="210"/>
      <c r="CH500" s="210"/>
      <c r="CI500" s="286" t="str">
        <f t="shared" si="120"/>
        <v>Small</v>
      </c>
      <c r="CJ500" s="210">
        <v>80985</v>
      </c>
      <c r="CK500" s="210">
        <v>23</v>
      </c>
      <c r="CN500"/>
    </row>
    <row r="501" spans="1:92" s="283" customFormat="1" ht="15">
      <c r="A501" s="210" t="s">
        <v>138</v>
      </c>
      <c r="B501" s="283" t="s">
        <v>413</v>
      </c>
      <c r="C501" s="210" t="s">
        <v>76</v>
      </c>
      <c r="D501" s="566">
        <v>2020</v>
      </c>
      <c r="E501" s="284">
        <f t="shared" ref="E501:E564" si="121">S501+Y501+AE501+AK501+AQ501+AW501+BC501</f>
        <v>0</v>
      </c>
      <c r="F501" s="284">
        <f t="shared" ref="F501:F564" si="122">U501+AA501+AG501+AM501+AS501+AY501+BE501</f>
        <v>21720</v>
      </c>
      <c r="G501" s="284">
        <f t="shared" ref="G501:G564" si="123">W501+AC501+AI501+AO501+AU501+BA501+BG501+BI501+BJ501</f>
        <v>181470</v>
      </c>
      <c r="H501" s="284">
        <f t="shared" ref="H501:H564" si="124">SUM(E501:G501)</f>
        <v>203190</v>
      </c>
      <c r="I501" s="284">
        <f t="shared" ref="I501:I564" si="125">BM501+BK501</f>
        <v>36232</v>
      </c>
      <c r="J501" s="284">
        <f t="shared" ref="J501:J564" si="126">BO501+BQ501+BS501</f>
        <v>0</v>
      </c>
      <c r="K501" s="284">
        <f t="shared" ref="K501:K564" si="127">I501+J501</f>
        <v>36232</v>
      </c>
      <c r="L501" s="284">
        <f t="shared" ref="L501:L564" si="128">H501+K501</f>
        <v>239422</v>
      </c>
      <c r="M501" s="284">
        <f t="shared" ref="M501:M564" si="129">BW501+BU501+BV501+BX501+BY501+BZ501</f>
        <v>36565</v>
      </c>
      <c r="N501" s="284">
        <f t="shared" ref="N501:N564" si="130">M501+CB501</f>
        <v>36565</v>
      </c>
      <c r="O501" s="284">
        <f t="shared" ref="O501:O564" si="131">N501+L501</f>
        <v>275987</v>
      </c>
      <c r="P501" s="284">
        <f t="shared" ref="P501:P564" si="132">L501+CD501</f>
        <v>959115</v>
      </c>
      <c r="Q501" s="284">
        <f t="shared" ref="Q501:Q564" si="133">O501+CD501</f>
        <v>995680</v>
      </c>
      <c r="R501" s="284">
        <f t="shared" ref="R501:R564" si="134">Q501+CH501+CF501</f>
        <v>995680</v>
      </c>
      <c r="S501" s="210"/>
      <c r="T501" s="210"/>
      <c r="U501" s="210"/>
      <c r="V501" s="210"/>
      <c r="W501" s="210"/>
      <c r="X501" s="210"/>
      <c r="Y501" s="210"/>
      <c r="Z501" s="210"/>
      <c r="AA501" s="210">
        <v>198</v>
      </c>
      <c r="AB501" s="210">
        <v>0</v>
      </c>
      <c r="AC501" s="210">
        <v>16690</v>
      </c>
      <c r="AD501" s="210">
        <v>585</v>
      </c>
      <c r="AE501" s="210"/>
      <c r="AF501" s="210"/>
      <c r="AG501" s="210">
        <v>21220</v>
      </c>
      <c r="AH501" s="210">
        <v>0</v>
      </c>
      <c r="AI501" s="210">
        <v>104342</v>
      </c>
      <c r="AJ501" s="210">
        <v>116</v>
      </c>
      <c r="AK501" s="210"/>
      <c r="AL501" s="210"/>
      <c r="AM501" s="210">
        <v>232</v>
      </c>
      <c r="AN501" s="210">
        <v>0</v>
      </c>
      <c r="AO501" s="210">
        <v>3641</v>
      </c>
      <c r="AP501" s="210">
        <v>1</v>
      </c>
      <c r="AQ501" s="210"/>
      <c r="AR501" s="210"/>
      <c r="AS501" s="210">
        <v>0</v>
      </c>
      <c r="AT501" s="210">
        <v>0</v>
      </c>
      <c r="AU501" s="210">
        <v>1330</v>
      </c>
      <c r="AV501" s="210">
        <v>99</v>
      </c>
      <c r="AW501" s="210"/>
      <c r="AX501" s="210"/>
      <c r="AY501" s="210">
        <v>70</v>
      </c>
      <c r="AZ501" s="210">
        <v>0</v>
      </c>
      <c r="BA501" s="210">
        <v>47874</v>
      </c>
      <c r="BB501" s="210">
        <v>0</v>
      </c>
      <c r="BC501" s="210"/>
      <c r="BD501" s="210"/>
      <c r="BE501" s="210">
        <v>0</v>
      </c>
      <c r="BF501" s="210">
        <v>0</v>
      </c>
      <c r="BG501" s="210">
        <v>0</v>
      </c>
      <c r="BH501" s="210">
        <v>0</v>
      </c>
      <c r="BI501" s="210">
        <v>7593</v>
      </c>
      <c r="BJ501" s="210">
        <v>0</v>
      </c>
      <c r="BK501" s="210">
        <v>36232</v>
      </c>
      <c r="BL501" s="210"/>
      <c r="BM501" s="210"/>
      <c r="BN501" s="210"/>
      <c r="BO501" s="210"/>
      <c r="BP501" s="210"/>
      <c r="BQ501" s="210"/>
      <c r="BR501" s="210"/>
      <c r="BS501" s="210"/>
      <c r="BT501" s="210"/>
      <c r="BU501" s="210">
        <v>0</v>
      </c>
      <c r="BV501" s="210">
        <v>0</v>
      </c>
      <c r="BW501" s="210"/>
      <c r="BX501" s="210"/>
      <c r="BY501" s="210">
        <v>36565</v>
      </c>
      <c r="BZ501" s="210"/>
      <c r="CA501" s="210"/>
      <c r="CB501" s="210"/>
      <c r="CC501" s="210"/>
      <c r="CD501" s="210">
        <v>719693</v>
      </c>
      <c r="CE501" s="210"/>
      <c r="CF501" s="210"/>
      <c r="CG501" s="210"/>
      <c r="CH501" s="210">
        <v>0</v>
      </c>
      <c r="CI501" s="286" t="str">
        <f t="shared" si="120"/>
        <v>Large</v>
      </c>
      <c r="CJ501" s="210">
        <v>60054</v>
      </c>
      <c r="CK501" s="210">
        <v>1</v>
      </c>
      <c r="CN501"/>
    </row>
    <row r="502" spans="1:92" s="283" customFormat="1" ht="15">
      <c r="A502" s="210" t="s">
        <v>356</v>
      </c>
      <c r="B502" s="283" t="s">
        <v>430</v>
      </c>
      <c r="C502" s="210" t="s">
        <v>76</v>
      </c>
      <c r="D502" s="566">
        <v>2020</v>
      </c>
      <c r="E502" s="284">
        <f t="shared" si="121"/>
        <v>0</v>
      </c>
      <c r="F502" s="284">
        <f t="shared" si="122"/>
        <v>0</v>
      </c>
      <c r="G502" s="284">
        <f t="shared" si="123"/>
        <v>0</v>
      </c>
      <c r="H502" s="284">
        <f t="shared" si="124"/>
        <v>0</v>
      </c>
      <c r="I502" s="284">
        <f t="shared" si="125"/>
        <v>0</v>
      </c>
      <c r="J502" s="284">
        <f t="shared" si="126"/>
        <v>0</v>
      </c>
      <c r="K502" s="284">
        <f t="shared" si="127"/>
        <v>0</v>
      </c>
      <c r="L502" s="284">
        <f t="shared" si="128"/>
        <v>0</v>
      </c>
      <c r="M502" s="284">
        <f t="shared" si="129"/>
        <v>40</v>
      </c>
      <c r="N502" s="284">
        <f t="shared" si="130"/>
        <v>40</v>
      </c>
      <c r="O502" s="284">
        <f t="shared" si="131"/>
        <v>40</v>
      </c>
      <c r="P502" s="284">
        <f t="shared" si="132"/>
        <v>0</v>
      </c>
      <c r="Q502" s="284">
        <f t="shared" si="133"/>
        <v>40</v>
      </c>
      <c r="R502" s="284">
        <f t="shared" si="134"/>
        <v>40</v>
      </c>
      <c r="S502" s="210"/>
      <c r="T502" s="210"/>
      <c r="U502" s="210"/>
      <c r="V502" s="210"/>
      <c r="W502" s="210"/>
      <c r="X502" s="210"/>
      <c r="Y502" s="210"/>
      <c r="Z502" s="210"/>
      <c r="AA502" s="210"/>
      <c r="AB502" s="210"/>
      <c r="AC502" s="210"/>
      <c r="AD502" s="210"/>
      <c r="AE502" s="210"/>
      <c r="AF502" s="210"/>
      <c r="AG502" s="210"/>
      <c r="AH502" s="210"/>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c r="BI502" s="210"/>
      <c r="BJ502" s="210"/>
      <c r="BK502" s="210"/>
      <c r="BL502" s="210"/>
      <c r="BM502" s="210"/>
      <c r="BN502" s="210"/>
      <c r="BO502" s="210"/>
      <c r="BP502" s="210"/>
      <c r="BQ502" s="210"/>
      <c r="BR502" s="210"/>
      <c r="BS502" s="210"/>
      <c r="BT502" s="210"/>
      <c r="BU502" s="210">
        <v>40</v>
      </c>
      <c r="BV502" s="210">
        <v>0</v>
      </c>
      <c r="BW502" s="210"/>
      <c r="BX502" s="210"/>
      <c r="BY502" s="210">
        <v>0</v>
      </c>
      <c r="BZ502" s="210"/>
      <c r="CA502" s="210"/>
      <c r="CB502" s="210"/>
      <c r="CC502" s="210"/>
      <c r="CD502" s="210"/>
      <c r="CE502" s="210"/>
      <c r="CF502" s="210"/>
      <c r="CG502" s="210"/>
      <c r="CH502" s="210"/>
      <c r="CI502" s="286" t="str">
        <f t="shared" si="120"/>
        <v>Small</v>
      </c>
      <c r="CJ502" s="210">
        <v>60577</v>
      </c>
      <c r="CK502" s="210">
        <v>290</v>
      </c>
      <c r="CN502"/>
    </row>
    <row r="503" spans="1:92" s="283" customFormat="1" ht="15">
      <c r="A503" s="210" t="s">
        <v>249</v>
      </c>
      <c r="B503" s="283" t="s">
        <v>386</v>
      </c>
      <c r="C503" s="210" t="s">
        <v>76</v>
      </c>
      <c r="D503" s="566">
        <v>2020</v>
      </c>
      <c r="E503" s="284">
        <f t="shared" si="121"/>
        <v>4</v>
      </c>
      <c r="F503" s="284">
        <f t="shared" si="122"/>
        <v>4</v>
      </c>
      <c r="G503" s="284">
        <f t="shared" si="123"/>
        <v>0</v>
      </c>
      <c r="H503" s="284">
        <f t="shared" si="124"/>
        <v>8</v>
      </c>
      <c r="I503" s="284">
        <f t="shared" si="125"/>
        <v>0</v>
      </c>
      <c r="J503" s="284">
        <f t="shared" si="126"/>
        <v>0</v>
      </c>
      <c r="K503" s="284">
        <f t="shared" si="127"/>
        <v>0</v>
      </c>
      <c r="L503" s="284">
        <f t="shared" si="128"/>
        <v>8</v>
      </c>
      <c r="M503" s="284">
        <f t="shared" si="129"/>
        <v>0</v>
      </c>
      <c r="N503" s="284">
        <f t="shared" si="130"/>
        <v>0</v>
      </c>
      <c r="O503" s="284">
        <f t="shared" si="131"/>
        <v>8</v>
      </c>
      <c r="P503" s="284">
        <f t="shared" si="132"/>
        <v>8</v>
      </c>
      <c r="Q503" s="284">
        <f t="shared" si="133"/>
        <v>8</v>
      </c>
      <c r="R503" s="284">
        <f t="shared" si="134"/>
        <v>8</v>
      </c>
      <c r="S503" s="210"/>
      <c r="T503" s="210"/>
      <c r="U503" s="210"/>
      <c r="V503" s="210"/>
      <c r="W503" s="210"/>
      <c r="X503" s="210"/>
      <c r="Y503" s="210">
        <v>0</v>
      </c>
      <c r="Z503" s="210">
        <v>0</v>
      </c>
      <c r="AA503" s="210">
        <v>0</v>
      </c>
      <c r="AB503" s="210">
        <v>0</v>
      </c>
      <c r="AC503" s="210"/>
      <c r="AD503" s="210"/>
      <c r="AE503" s="210">
        <v>0</v>
      </c>
      <c r="AF503" s="210">
        <v>0</v>
      </c>
      <c r="AG503" s="210">
        <v>0</v>
      </c>
      <c r="AH503" s="210">
        <v>0</v>
      </c>
      <c r="AI503" s="210"/>
      <c r="AJ503" s="210"/>
      <c r="AK503" s="210">
        <v>0</v>
      </c>
      <c r="AL503" s="210">
        <v>0</v>
      </c>
      <c r="AM503" s="210">
        <v>0</v>
      </c>
      <c r="AN503" s="210">
        <v>0</v>
      </c>
      <c r="AO503" s="210"/>
      <c r="AP503" s="210"/>
      <c r="AQ503" s="210">
        <v>4</v>
      </c>
      <c r="AR503" s="210">
        <v>4</v>
      </c>
      <c r="AS503" s="210">
        <v>4</v>
      </c>
      <c r="AT503" s="210">
        <v>4</v>
      </c>
      <c r="AU503" s="210"/>
      <c r="AV503" s="210"/>
      <c r="AW503" s="210">
        <v>0</v>
      </c>
      <c r="AX503" s="210">
        <v>0</v>
      </c>
      <c r="AY503" s="210">
        <v>0</v>
      </c>
      <c r="AZ503" s="210">
        <v>0</v>
      </c>
      <c r="BA503" s="210"/>
      <c r="BB503" s="210"/>
      <c r="BC503" s="210">
        <v>0</v>
      </c>
      <c r="BD503" s="210">
        <v>0</v>
      </c>
      <c r="BE503" s="210">
        <v>0</v>
      </c>
      <c r="BF503" s="210">
        <v>0</v>
      </c>
      <c r="BG503" s="210"/>
      <c r="BH503" s="210"/>
      <c r="BI503" s="210"/>
      <c r="BJ503" s="210"/>
      <c r="BK503" s="210"/>
      <c r="BL503" s="210"/>
      <c r="BM503" s="210"/>
      <c r="BN503" s="210"/>
      <c r="BO503" s="210"/>
      <c r="BP503" s="210"/>
      <c r="BQ503" s="210"/>
      <c r="BR503" s="210"/>
      <c r="BS503" s="210"/>
      <c r="BT503" s="210"/>
      <c r="BU503" s="210"/>
      <c r="BV503" s="210"/>
      <c r="BW503" s="210"/>
      <c r="BX503" s="210"/>
      <c r="BY503" s="210"/>
      <c r="BZ503" s="210"/>
      <c r="CA503" s="210"/>
      <c r="CB503" s="210"/>
      <c r="CC503" s="210"/>
      <c r="CD503" s="210"/>
      <c r="CE503" s="210"/>
      <c r="CF503" s="210"/>
      <c r="CG503" s="210"/>
      <c r="CH503" s="210"/>
      <c r="CI503" s="286" t="str">
        <f t="shared" si="120"/>
        <v>Small</v>
      </c>
      <c r="CJ503" s="210">
        <v>60739</v>
      </c>
      <c r="CK503" s="210">
        <v>408</v>
      </c>
      <c r="CN503"/>
    </row>
    <row r="504" spans="1:92" s="283" customFormat="1" ht="15">
      <c r="A504" s="210" t="s">
        <v>249</v>
      </c>
      <c r="B504" s="283" t="s">
        <v>882</v>
      </c>
      <c r="C504" s="210" t="s">
        <v>76</v>
      </c>
      <c r="D504" s="566">
        <v>2020</v>
      </c>
      <c r="E504" s="284">
        <f t="shared" si="121"/>
        <v>8</v>
      </c>
      <c r="F504" s="284">
        <f t="shared" si="122"/>
        <v>0</v>
      </c>
      <c r="G504" s="284">
        <f t="shared" si="123"/>
        <v>0</v>
      </c>
      <c r="H504" s="284">
        <f t="shared" si="124"/>
        <v>8</v>
      </c>
      <c r="I504" s="284">
        <f t="shared" si="125"/>
        <v>0</v>
      </c>
      <c r="J504" s="284">
        <f t="shared" si="126"/>
        <v>0</v>
      </c>
      <c r="K504" s="284">
        <f t="shared" si="127"/>
        <v>0</v>
      </c>
      <c r="L504" s="284">
        <f t="shared" si="128"/>
        <v>8</v>
      </c>
      <c r="M504" s="284">
        <f t="shared" si="129"/>
        <v>0</v>
      </c>
      <c r="N504" s="284">
        <f t="shared" si="130"/>
        <v>0</v>
      </c>
      <c r="O504" s="284">
        <f t="shared" si="131"/>
        <v>8</v>
      </c>
      <c r="P504" s="284">
        <f t="shared" si="132"/>
        <v>8</v>
      </c>
      <c r="Q504" s="284">
        <f t="shared" si="133"/>
        <v>8</v>
      </c>
      <c r="R504" s="284">
        <f t="shared" si="134"/>
        <v>8</v>
      </c>
      <c r="S504" s="210"/>
      <c r="T504" s="210"/>
      <c r="U504" s="210"/>
      <c r="V504" s="210"/>
      <c r="W504" s="210"/>
      <c r="X504" s="210"/>
      <c r="Y504" s="210">
        <v>1</v>
      </c>
      <c r="Z504" s="210">
        <v>1</v>
      </c>
      <c r="AA504" s="210"/>
      <c r="AB504" s="210"/>
      <c r="AC504" s="210"/>
      <c r="AD504" s="210"/>
      <c r="AE504" s="210">
        <v>0</v>
      </c>
      <c r="AF504" s="210">
        <v>0</v>
      </c>
      <c r="AG504" s="210"/>
      <c r="AH504" s="210"/>
      <c r="AI504" s="210"/>
      <c r="AJ504" s="210"/>
      <c r="AK504" s="210">
        <v>0</v>
      </c>
      <c r="AL504" s="210">
        <v>0</v>
      </c>
      <c r="AM504" s="210"/>
      <c r="AN504" s="210"/>
      <c r="AO504" s="210"/>
      <c r="AP504" s="210"/>
      <c r="AQ504" s="210">
        <v>7</v>
      </c>
      <c r="AR504" s="210">
        <v>7</v>
      </c>
      <c r="AS504" s="210"/>
      <c r="AT504" s="210"/>
      <c r="AU504" s="210"/>
      <c r="AV504" s="210"/>
      <c r="AW504" s="210">
        <v>0</v>
      </c>
      <c r="AX504" s="210">
        <v>0</v>
      </c>
      <c r="AY504" s="210"/>
      <c r="AZ504" s="210"/>
      <c r="BA504" s="210"/>
      <c r="BB504" s="210"/>
      <c r="BC504" s="210">
        <v>0</v>
      </c>
      <c r="BD504" s="210">
        <v>0</v>
      </c>
      <c r="BE504" s="210"/>
      <c r="BF504" s="210"/>
      <c r="BG504" s="210"/>
      <c r="BH504" s="210"/>
      <c r="BI504" s="210"/>
      <c r="BJ504" s="210"/>
      <c r="BK504" s="210"/>
      <c r="BL504" s="210"/>
      <c r="BM504" s="210"/>
      <c r="BN504" s="210"/>
      <c r="BO504" s="210"/>
      <c r="BP504" s="210"/>
      <c r="BQ504" s="210"/>
      <c r="BR504" s="210"/>
      <c r="BS504" s="210"/>
      <c r="BT504" s="210"/>
      <c r="BU504" s="210"/>
      <c r="BV504" s="210"/>
      <c r="BW504" s="210"/>
      <c r="BX504" s="210"/>
      <c r="BY504" s="210"/>
      <c r="BZ504" s="210"/>
      <c r="CA504" s="210"/>
      <c r="CB504" s="210"/>
      <c r="CC504" s="210"/>
      <c r="CD504" s="210"/>
      <c r="CE504" s="210"/>
      <c r="CF504" s="210"/>
      <c r="CG504" s="210"/>
      <c r="CH504" s="210"/>
      <c r="CI504" s="286" t="str">
        <f t="shared" si="120"/>
        <v>Small</v>
      </c>
      <c r="CJ504" s="210">
        <v>71773</v>
      </c>
      <c r="CK504" s="210">
        <v>408</v>
      </c>
      <c r="CN504"/>
    </row>
    <row r="505" spans="1:92" s="283" customFormat="1" ht="15">
      <c r="A505" s="210" t="s">
        <v>213</v>
      </c>
      <c r="B505" s="283" t="s">
        <v>455</v>
      </c>
      <c r="C505" s="210" t="s">
        <v>76</v>
      </c>
      <c r="D505" s="566">
        <v>2020</v>
      </c>
      <c r="E505" s="284">
        <f t="shared" si="121"/>
        <v>3</v>
      </c>
      <c r="F505" s="284">
        <f t="shared" si="122"/>
        <v>0</v>
      </c>
      <c r="G505" s="284">
        <f t="shared" si="123"/>
        <v>0</v>
      </c>
      <c r="H505" s="284">
        <f t="shared" si="124"/>
        <v>3</v>
      </c>
      <c r="I505" s="284">
        <f t="shared" si="125"/>
        <v>0</v>
      </c>
      <c r="J505" s="284">
        <f t="shared" si="126"/>
        <v>0</v>
      </c>
      <c r="K505" s="284">
        <f t="shared" si="127"/>
        <v>0</v>
      </c>
      <c r="L505" s="284">
        <f t="shared" si="128"/>
        <v>3</v>
      </c>
      <c r="M505" s="284">
        <f t="shared" si="129"/>
        <v>0</v>
      </c>
      <c r="N505" s="284">
        <f t="shared" si="130"/>
        <v>0</v>
      </c>
      <c r="O505" s="284">
        <f t="shared" si="131"/>
        <v>3</v>
      </c>
      <c r="P505" s="284">
        <f t="shared" si="132"/>
        <v>3</v>
      </c>
      <c r="Q505" s="284">
        <f t="shared" si="133"/>
        <v>3</v>
      </c>
      <c r="R505" s="284">
        <f t="shared" si="134"/>
        <v>3</v>
      </c>
      <c r="S505" s="210"/>
      <c r="T505" s="210"/>
      <c r="U505" s="210"/>
      <c r="V505" s="210"/>
      <c r="W505" s="210"/>
      <c r="X505" s="210"/>
      <c r="Y505" s="210">
        <v>0</v>
      </c>
      <c r="Z505" s="210">
        <v>0</v>
      </c>
      <c r="AA505" s="210"/>
      <c r="AB505" s="210"/>
      <c r="AC505" s="210"/>
      <c r="AD505" s="210"/>
      <c r="AE505" s="210">
        <v>0</v>
      </c>
      <c r="AF505" s="210">
        <v>0</v>
      </c>
      <c r="AG505" s="210"/>
      <c r="AH505" s="210"/>
      <c r="AI505" s="210"/>
      <c r="AJ505" s="210"/>
      <c r="AK505" s="210">
        <v>0</v>
      </c>
      <c r="AL505" s="210">
        <v>0</v>
      </c>
      <c r="AM505" s="210"/>
      <c r="AN505" s="210"/>
      <c r="AO505" s="210"/>
      <c r="AP505" s="210"/>
      <c r="AQ505" s="210">
        <v>0</v>
      </c>
      <c r="AR505" s="210">
        <v>0</v>
      </c>
      <c r="AS505" s="210"/>
      <c r="AT505" s="210"/>
      <c r="AU505" s="210"/>
      <c r="AV505" s="210"/>
      <c r="AW505" s="210">
        <v>0</v>
      </c>
      <c r="AX505" s="210">
        <v>0</v>
      </c>
      <c r="AY505" s="210"/>
      <c r="AZ505" s="210"/>
      <c r="BA505" s="210"/>
      <c r="BB505" s="210"/>
      <c r="BC505" s="210">
        <v>3</v>
      </c>
      <c r="BD505" s="210">
        <v>3</v>
      </c>
      <c r="BE505" s="210"/>
      <c r="BF505" s="210"/>
      <c r="BG505" s="210"/>
      <c r="BH505" s="210"/>
      <c r="BI505" s="210"/>
      <c r="BJ505" s="210"/>
      <c r="BK505" s="210"/>
      <c r="BL505" s="210"/>
      <c r="BM505" s="210"/>
      <c r="BN505" s="210"/>
      <c r="BO505" s="210"/>
      <c r="BP505" s="210"/>
      <c r="BQ505" s="210"/>
      <c r="BR505" s="210"/>
      <c r="BS505" s="210"/>
      <c r="BT505" s="210"/>
      <c r="BU505" s="210"/>
      <c r="BV505" s="210"/>
      <c r="BW505" s="210"/>
      <c r="BX505" s="210"/>
      <c r="BY505" s="210"/>
      <c r="BZ505" s="210"/>
      <c r="CA505" s="210"/>
      <c r="CB505" s="210"/>
      <c r="CC505" s="210"/>
      <c r="CD505" s="210"/>
      <c r="CE505" s="210"/>
      <c r="CF505" s="210"/>
      <c r="CG505" s="210"/>
      <c r="CH505" s="210"/>
      <c r="CI505" s="286" t="str">
        <f t="shared" si="120"/>
        <v>Small</v>
      </c>
      <c r="CJ505" s="210">
        <v>19704</v>
      </c>
      <c r="CK505" s="210">
        <v>111</v>
      </c>
      <c r="CN505"/>
    </row>
    <row r="506" spans="1:92" s="283" customFormat="1" ht="15">
      <c r="A506" s="287" t="s">
        <v>129</v>
      </c>
      <c r="B506" s="283" t="s">
        <v>883</v>
      </c>
      <c r="C506" s="210" t="s">
        <v>76</v>
      </c>
      <c r="D506" s="566">
        <v>2020</v>
      </c>
      <c r="E506" s="284">
        <f t="shared" si="121"/>
        <v>45189</v>
      </c>
      <c r="F506" s="284">
        <f t="shared" si="122"/>
        <v>0</v>
      </c>
      <c r="G506" s="284">
        <f t="shared" si="123"/>
        <v>25701</v>
      </c>
      <c r="H506" s="284">
        <f t="shared" si="124"/>
        <v>70890</v>
      </c>
      <c r="I506" s="284">
        <f t="shared" si="125"/>
        <v>7104</v>
      </c>
      <c r="J506" s="284">
        <f t="shared" si="126"/>
        <v>0</v>
      </c>
      <c r="K506" s="284">
        <f t="shared" si="127"/>
        <v>7104</v>
      </c>
      <c r="L506" s="284">
        <f t="shared" si="128"/>
        <v>77994</v>
      </c>
      <c r="M506" s="284">
        <f t="shared" si="129"/>
        <v>11724</v>
      </c>
      <c r="N506" s="284">
        <f t="shared" si="130"/>
        <v>11724</v>
      </c>
      <c r="O506" s="284">
        <f t="shared" si="131"/>
        <v>89718</v>
      </c>
      <c r="P506" s="284">
        <f t="shared" si="132"/>
        <v>2670977</v>
      </c>
      <c r="Q506" s="284">
        <f t="shared" si="133"/>
        <v>2682701</v>
      </c>
      <c r="R506" s="284">
        <f t="shared" si="134"/>
        <v>2808101</v>
      </c>
      <c r="S506" s="210"/>
      <c r="T506" s="210"/>
      <c r="U506" s="210"/>
      <c r="V506" s="210"/>
      <c r="W506" s="210"/>
      <c r="X506" s="210"/>
      <c r="Y506" s="210">
        <v>41057</v>
      </c>
      <c r="Z506" s="210">
        <v>41057</v>
      </c>
      <c r="AA506" s="210"/>
      <c r="AB506" s="210"/>
      <c r="AC506" s="210">
        <v>24237</v>
      </c>
      <c r="AD506" s="210">
        <v>289</v>
      </c>
      <c r="AE506" s="210">
        <v>0</v>
      </c>
      <c r="AF506" s="210">
        <v>0</v>
      </c>
      <c r="AG506" s="210"/>
      <c r="AH506" s="210"/>
      <c r="AI506" s="210">
        <v>0</v>
      </c>
      <c r="AJ506" s="210">
        <v>0</v>
      </c>
      <c r="AK506" s="210">
        <v>0</v>
      </c>
      <c r="AL506" s="210">
        <v>0</v>
      </c>
      <c r="AM506" s="210"/>
      <c r="AN506" s="210"/>
      <c r="AO506" s="210">
        <v>0</v>
      </c>
      <c r="AP506" s="210">
        <v>0</v>
      </c>
      <c r="AQ506" s="210">
        <v>0</v>
      </c>
      <c r="AR506" s="210">
        <v>0</v>
      </c>
      <c r="AS506" s="210"/>
      <c r="AT506" s="210"/>
      <c r="AU506" s="210">
        <v>941</v>
      </c>
      <c r="AV506" s="210">
        <v>447</v>
      </c>
      <c r="AW506" s="210">
        <v>4132</v>
      </c>
      <c r="AX506" s="210">
        <v>4132</v>
      </c>
      <c r="AY506" s="210"/>
      <c r="AZ506" s="210"/>
      <c r="BA506" s="210">
        <v>523</v>
      </c>
      <c r="BB506" s="210">
        <v>0</v>
      </c>
      <c r="BC506" s="210">
        <v>0</v>
      </c>
      <c r="BD506" s="210">
        <v>0</v>
      </c>
      <c r="BE506" s="210"/>
      <c r="BF506" s="210"/>
      <c r="BG506" s="210">
        <v>0</v>
      </c>
      <c r="BH506" s="210">
        <v>0</v>
      </c>
      <c r="BI506" s="210">
        <v>0</v>
      </c>
      <c r="BJ506" s="210">
        <v>0</v>
      </c>
      <c r="BK506" s="210">
        <v>7104</v>
      </c>
      <c r="BL506" s="210"/>
      <c r="BM506" s="210"/>
      <c r="BN506" s="210"/>
      <c r="BO506" s="210"/>
      <c r="BP506" s="210"/>
      <c r="BQ506" s="210"/>
      <c r="BR506" s="210"/>
      <c r="BS506" s="210"/>
      <c r="BT506" s="210"/>
      <c r="BU506" s="210">
        <v>0</v>
      </c>
      <c r="BV506" s="210">
        <v>0</v>
      </c>
      <c r="BW506" s="210"/>
      <c r="BX506" s="210"/>
      <c r="BY506" s="210">
        <v>11724</v>
      </c>
      <c r="BZ506" s="210"/>
      <c r="CA506" s="210"/>
      <c r="CB506" s="210"/>
      <c r="CC506" s="210"/>
      <c r="CD506" s="210">
        <v>2592983</v>
      </c>
      <c r="CE506" s="210"/>
      <c r="CF506" s="210"/>
      <c r="CG506" s="210"/>
      <c r="CH506" s="210">
        <v>125400</v>
      </c>
      <c r="CI506" s="286" t="str">
        <f t="shared" si="120"/>
        <v>Large</v>
      </c>
      <c r="CJ506" s="210">
        <v>62825</v>
      </c>
      <c r="CK506" s="210">
        <v>671</v>
      </c>
      <c r="CN506"/>
    </row>
    <row r="507" spans="1:92" s="283" customFormat="1" ht="15">
      <c r="A507" s="287" t="s">
        <v>129</v>
      </c>
      <c r="B507" s="287" t="s">
        <v>423</v>
      </c>
      <c r="C507" s="210" t="s">
        <v>76</v>
      </c>
      <c r="D507" s="566">
        <v>2020</v>
      </c>
      <c r="E507" s="284">
        <f t="shared" si="121"/>
        <v>0</v>
      </c>
      <c r="F507" s="284">
        <f t="shared" si="122"/>
        <v>0</v>
      </c>
      <c r="G507" s="284">
        <f t="shared" si="123"/>
        <v>0</v>
      </c>
      <c r="H507" s="284">
        <f t="shared" si="124"/>
        <v>0</v>
      </c>
      <c r="I507" s="284">
        <f t="shared" si="125"/>
        <v>54425</v>
      </c>
      <c r="J507" s="284">
        <f t="shared" si="126"/>
        <v>0</v>
      </c>
      <c r="K507" s="284">
        <f t="shared" si="127"/>
        <v>54425</v>
      </c>
      <c r="L507" s="284">
        <f t="shared" si="128"/>
        <v>54425</v>
      </c>
      <c r="M507" s="284">
        <f t="shared" si="129"/>
        <v>0</v>
      </c>
      <c r="N507" s="284">
        <f t="shared" si="130"/>
        <v>0</v>
      </c>
      <c r="O507" s="284">
        <f t="shared" si="131"/>
        <v>54425</v>
      </c>
      <c r="P507" s="284">
        <f t="shared" si="132"/>
        <v>54425</v>
      </c>
      <c r="Q507" s="284">
        <f t="shared" si="133"/>
        <v>54425</v>
      </c>
      <c r="R507" s="284">
        <f t="shared" si="134"/>
        <v>54425</v>
      </c>
      <c r="S507" s="210"/>
      <c r="T507" s="210"/>
      <c r="U507" s="210"/>
      <c r="V507" s="210"/>
      <c r="W507" s="210"/>
      <c r="X507" s="210"/>
      <c r="Y507" s="210"/>
      <c r="Z507" s="210"/>
      <c r="AA507" s="210"/>
      <c r="AB507" s="210"/>
      <c r="AC507" s="210"/>
      <c r="AD507" s="210"/>
      <c r="AE507" s="210"/>
      <c r="AF507" s="210"/>
      <c r="AG507" s="210"/>
      <c r="AH507" s="210"/>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c r="BI507" s="210">
        <v>0</v>
      </c>
      <c r="BJ507" s="210">
        <v>0</v>
      </c>
      <c r="BK507" s="210">
        <v>54425</v>
      </c>
      <c r="BL507" s="210"/>
      <c r="BM507" s="210"/>
      <c r="BN507" s="210"/>
      <c r="BO507" s="210"/>
      <c r="BP507" s="210"/>
      <c r="BQ507" s="210"/>
      <c r="BR507" s="210"/>
      <c r="BS507" s="210"/>
      <c r="BT507" s="210"/>
      <c r="BU507" s="210"/>
      <c r="BV507" s="210"/>
      <c r="BW507" s="210"/>
      <c r="BX507" s="210"/>
      <c r="BY507" s="210"/>
      <c r="BZ507" s="210"/>
      <c r="CA507" s="210"/>
      <c r="CB507" s="210"/>
      <c r="CC507" s="210"/>
      <c r="CD507" s="210"/>
      <c r="CE507" s="210"/>
      <c r="CF507" s="210"/>
      <c r="CG507" s="210"/>
      <c r="CH507" s="210">
        <v>0</v>
      </c>
      <c r="CI507" s="286" t="str">
        <f t="shared" si="120"/>
        <v>Small</v>
      </c>
      <c r="CJ507" s="210">
        <v>28207</v>
      </c>
      <c r="CK507" s="210">
        <v>671</v>
      </c>
      <c r="CN507"/>
    </row>
    <row r="508" spans="1:92" s="283" customFormat="1" ht="15">
      <c r="A508" s="210" t="s">
        <v>352</v>
      </c>
      <c r="B508" s="283" t="s">
        <v>377</v>
      </c>
      <c r="C508" s="210" t="s">
        <v>76</v>
      </c>
      <c r="D508" s="566">
        <v>2020</v>
      </c>
      <c r="E508" s="284">
        <f t="shared" si="121"/>
        <v>0</v>
      </c>
      <c r="F508" s="284">
        <f t="shared" si="122"/>
        <v>0</v>
      </c>
      <c r="G508" s="284">
        <f t="shared" si="123"/>
        <v>0</v>
      </c>
      <c r="H508" s="284">
        <f t="shared" si="124"/>
        <v>0</v>
      </c>
      <c r="I508" s="284">
        <f t="shared" si="125"/>
        <v>0</v>
      </c>
      <c r="J508" s="284">
        <f t="shared" si="126"/>
        <v>0</v>
      </c>
      <c r="K508" s="284">
        <f t="shared" si="127"/>
        <v>0</v>
      </c>
      <c r="L508" s="284">
        <f t="shared" si="128"/>
        <v>0</v>
      </c>
      <c r="M508" s="284">
        <f t="shared" si="129"/>
        <v>1863</v>
      </c>
      <c r="N508" s="284">
        <f t="shared" si="130"/>
        <v>1863</v>
      </c>
      <c r="O508" s="284">
        <f t="shared" si="131"/>
        <v>1863</v>
      </c>
      <c r="P508" s="284">
        <f t="shared" si="132"/>
        <v>0</v>
      </c>
      <c r="Q508" s="284">
        <f t="shared" si="133"/>
        <v>1863</v>
      </c>
      <c r="R508" s="284">
        <f t="shared" si="134"/>
        <v>1863</v>
      </c>
      <c r="S508" s="210"/>
      <c r="T508" s="210"/>
      <c r="U508" s="210"/>
      <c r="V508" s="210"/>
      <c r="W508" s="210"/>
      <c r="X508" s="210"/>
      <c r="Y508" s="210"/>
      <c r="Z508" s="210"/>
      <c r="AA508" s="210"/>
      <c r="AB508" s="210"/>
      <c r="AC508" s="210"/>
      <c r="AD508" s="210"/>
      <c r="AE508" s="210"/>
      <c r="AF508" s="210"/>
      <c r="AG508" s="210"/>
      <c r="AH508" s="210"/>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c r="BI508" s="210"/>
      <c r="BJ508" s="210"/>
      <c r="BK508" s="210"/>
      <c r="BL508" s="210"/>
      <c r="BM508" s="210"/>
      <c r="BN508" s="210"/>
      <c r="BO508" s="210"/>
      <c r="BP508" s="210"/>
      <c r="BQ508" s="210"/>
      <c r="BR508" s="210"/>
      <c r="BS508" s="210"/>
      <c r="BT508" s="210"/>
      <c r="BU508" s="210">
        <v>0</v>
      </c>
      <c r="BV508" s="210">
        <v>0</v>
      </c>
      <c r="BW508" s="210"/>
      <c r="BX508" s="210"/>
      <c r="BY508" s="210">
        <v>1863</v>
      </c>
      <c r="BZ508" s="210"/>
      <c r="CA508" s="210"/>
      <c r="CB508" s="210"/>
      <c r="CC508" s="210"/>
      <c r="CD508" s="210"/>
      <c r="CE508" s="210"/>
      <c r="CF508" s="210"/>
      <c r="CG508" s="210"/>
      <c r="CH508" s="210"/>
      <c r="CI508" s="286" t="str">
        <f t="shared" si="120"/>
        <v>Small</v>
      </c>
      <c r="CJ508" s="210">
        <v>11150</v>
      </c>
      <c r="CK508" s="210">
        <v>1279</v>
      </c>
      <c r="CN508"/>
    </row>
    <row r="509" spans="1:92" s="283" customFormat="1" ht="15">
      <c r="A509" s="210" t="s">
        <v>627</v>
      </c>
      <c r="B509" s="283" t="s">
        <v>539</v>
      </c>
      <c r="C509" s="210" t="s">
        <v>76</v>
      </c>
      <c r="D509" s="566">
        <v>2020</v>
      </c>
      <c r="E509" s="284">
        <f t="shared" si="121"/>
        <v>0</v>
      </c>
      <c r="F509" s="284">
        <f t="shared" si="122"/>
        <v>0</v>
      </c>
      <c r="G509" s="284">
        <f t="shared" si="123"/>
        <v>0</v>
      </c>
      <c r="H509" s="284">
        <f t="shared" si="124"/>
        <v>0</v>
      </c>
      <c r="I509" s="284">
        <f t="shared" si="125"/>
        <v>0</v>
      </c>
      <c r="J509" s="284">
        <f t="shared" si="126"/>
        <v>0</v>
      </c>
      <c r="K509" s="284">
        <f t="shared" si="127"/>
        <v>0</v>
      </c>
      <c r="L509" s="284">
        <f t="shared" si="128"/>
        <v>0</v>
      </c>
      <c r="M509" s="284">
        <f t="shared" si="129"/>
        <v>1</v>
      </c>
      <c r="N509" s="284">
        <f t="shared" si="130"/>
        <v>1</v>
      </c>
      <c r="O509" s="284">
        <f t="shared" si="131"/>
        <v>1</v>
      </c>
      <c r="P509" s="284">
        <f t="shared" si="132"/>
        <v>0</v>
      </c>
      <c r="Q509" s="284">
        <f t="shared" si="133"/>
        <v>1</v>
      </c>
      <c r="R509" s="284">
        <f t="shared" si="134"/>
        <v>1</v>
      </c>
      <c r="S509" s="210"/>
      <c r="T509" s="210"/>
      <c r="U509" s="210"/>
      <c r="V509" s="210"/>
      <c r="W509" s="210"/>
      <c r="X509" s="210"/>
      <c r="Y509" s="210"/>
      <c r="Z509" s="210"/>
      <c r="AA509" s="210"/>
      <c r="AB509" s="210"/>
      <c r="AC509" s="210"/>
      <c r="AD509" s="210"/>
      <c r="AE509" s="210"/>
      <c r="AF509" s="210"/>
      <c r="AG509" s="210"/>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c r="BI509" s="210"/>
      <c r="BJ509" s="210"/>
      <c r="BK509" s="210"/>
      <c r="BL509" s="210"/>
      <c r="BM509" s="210"/>
      <c r="BN509" s="210"/>
      <c r="BO509" s="210"/>
      <c r="BP509" s="210"/>
      <c r="BQ509" s="210"/>
      <c r="BR509" s="210"/>
      <c r="BS509" s="210"/>
      <c r="BT509" s="210"/>
      <c r="BU509" s="210">
        <v>1</v>
      </c>
      <c r="BV509" s="210">
        <v>0</v>
      </c>
      <c r="BW509" s="210"/>
      <c r="BX509" s="210"/>
      <c r="BY509" s="210">
        <v>0</v>
      </c>
      <c r="BZ509" s="210"/>
      <c r="CA509" s="210"/>
      <c r="CB509" s="210"/>
      <c r="CC509" s="210"/>
      <c r="CD509" s="210"/>
      <c r="CE509" s="210"/>
      <c r="CF509" s="210"/>
      <c r="CG509" s="210"/>
      <c r="CH509" s="210"/>
      <c r="CI509" s="286" t="str">
        <f t="shared" si="120"/>
        <v>Small</v>
      </c>
      <c r="CJ509" s="210">
        <v>71439</v>
      </c>
      <c r="CK509" s="210">
        <v>4862</v>
      </c>
      <c r="CN509"/>
    </row>
    <row r="510" spans="1:92" s="283" customFormat="1" ht="15">
      <c r="A510" s="210" t="s">
        <v>540</v>
      </c>
      <c r="B510" s="283" t="s">
        <v>540</v>
      </c>
      <c r="C510" s="210" t="s">
        <v>76</v>
      </c>
      <c r="D510" s="566">
        <v>2020</v>
      </c>
      <c r="E510" s="284">
        <f t="shared" si="121"/>
        <v>0</v>
      </c>
      <c r="F510" s="284">
        <f t="shared" si="122"/>
        <v>0</v>
      </c>
      <c r="G510" s="284">
        <f t="shared" si="123"/>
        <v>0</v>
      </c>
      <c r="H510" s="284">
        <f t="shared" si="124"/>
        <v>0</v>
      </c>
      <c r="I510" s="284">
        <f t="shared" si="125"/>
        <v>0</v>
      </c>
      <c r="J510" s="284">
        <f t="shared" si="126"/>
        <v>0</v>
      </c>
      <c r="K510" s="284">
        <f t="shared" si="127"/>
        <v>0</v>
      </c>
      <c r="L510" s="284">
        <f t="shared" si="128"/>
        <v>0</v>
      </c>
      <c r="M510" s="284">
        <f t="shared" si="129"/>
        <v>70279</v>
      </c>
      <c r="N510" s="284">
        <f t="shared" si="130"/>
        <v>70279</v>
      </c>
      <c r="O510" s="284">
        <f t="shared" si="131"/>
        <v>70279</v>
      </c>
      <c r="P510" s="284">
        <f t="shared" si="132"/>
        <v>0</v>
      </c>
      <c r="Q510" s="284">
        <f t="shared" si="133"/>
        <v>70279</v>
      </c>
      <c r="R510" s="284">
        <f t="shared" si="134"/>
        <v>70279</v>
      </c>
      <c r="S510" s="210"/>
      <c r="T510" s="210"/>
      <c r="U510" s="210"/>
      <c r="V510" s="210"/>
      <c r="W510" s="210"/>
      <c r="X510" s="210"/>
      <c r="Y510" s="210"/>
      <c r="Z510" s="210"/>
      <c r="AA510" s="210"/>
      <c r="AB510" s="210"/>
      <c r="AC510" s="210"/>
      <c r="AD510" s="210"/>
      <c r="AE510" s="210"/>
      <c r="AF510" s="210"/>
      <c r="AG510" s="210"/>
      <c r="AH510" s="210"/>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c r="BI510" s="210"/>
      <c r="BJ510" s="210"/>
      <c r="BK510" s="210"/>
      <c r="BL510" s="210"/>
      <c r="BM510" s="210"/>
      <c r="BN510" s="210"/>
      <c r="BO510" s="210"/>
      <c r="BP510" s="210"/>
      <c r="BQ510" s="210"/>
      <c r="BR510" s="210"/>
      <c r="BS510" s="210"/>
      <c r="BT510" s="210"/>
      <c r="BU510" s="210">
        <v>0</v>
      </c>
      <c r="BV510" s="210">
        <v>0</v>
      </c>
      <c r="BW510" s="210"/>
      <c r="BX510" s="210"/>
      <c r="BY510" s="210">
        <v>70279</v>
      </c>
      <c r="BZ510" s="210"/>
      <c r="CA510" s="210"/>
      <c r="CB510" s="210"/>
      <c r="CC510" s="210"/>
      <c r="CD510" s="210"/>
      <c r="CE510" s="210"/>
      <c r="CF510" s="210"/>
      <c r="CG510" s="210"/>
      <c r="CH510" s="210"/>
      <c r="CI510" s="286" t="str">
        <f t="shared" si="120"/>
        <v>Small</v>
      </c>
      <c r="CJ510" s="210">
        <v>27154</v>
      </c>
      <c r="CK510" s="210">
        <v>4904</v>
      </c>
      <c r="CN510"/>
    </row>
    <row r="511" spans="1:92" s="283" customFormat="1" ht="15">
      <c r="A511" s="210" t="s">
        <v>126</v>
      </c>
      <c r="B511" s="287" t="s">
        <v>884</v>
      </c>
      <c r="C511" s="210" t="s">
        <v>76</v>
      </c>
      <c r="D511" s="566">
        <v>2020</v>
      </c>
      <c r="E511" s="284">
        <f t="shared" si="121"/>
        <v>19127</v>
      </c>
      <c r="F511" s="284">
        <f t="shared" si="122"/>
        <v>0</v>
      </c>
      <c r="G511" s="284">
        <f t="shared" si="123"/>
        <v>5015</v>
      </c>
      <c r="H511" s="284">
        <f t="shared" si="124"/>
        <v>24142</v>
      </c>
      <c r="I511" s="284">
        <f t="shared" si="125"/>
        <v>0</v>
      </c>
      <c r="J511" s="284">
        <f t="shared" si="126"/>
        <v>0</v>
      </c>
      <c r="K511" s="284">
        <f t="shared" si="127"/>
        <v>0</v>
      </c>
      <c r="L511" s="284">
        <f t="shared" si="128"/>
        <v>24142</v>
      </c>
      <c r="M511" s="284">
        <f t="shared" si="129"/>
        <v>0</v>
      </c>
      <c r="N511" s="284">
        <f t="shared" si="130"/>
        <v>0</v>
      </c>
      <c r="O511" s="284">
        <f t="shared" si="131"/>
        <v>24142</v>
      </c>
      <c r="P511" s="284">
        <f t="shared" si="132"/>
        <v>24142</v>
      </c>
      <c r="Q511" s="284">
        <f t="shared" si="133"/>
        <v>24142</v>
      </c>
      <c r="R511" s="284">
        <f t="shared" si="134"/>
        <v>24142</v>
      </c>
      <c r="S511" s="210"/>
      <c r="T511" s="210"/>
      <c r="U511" s="210"/>
      <c r="V511" s="210"/>
      <c r="W511" s="210"/>
      <c r="X511" s="210"/>
      <c r="Y511" s="210">
        <v>11222</v>
      </c>
      <c r="Z511" s="210">
        <v>11222</v>
      </c>
      <c r="AA511" s="210"/>
      <c r="AB511" s="210"/>
      <c r="AC511" s="210">
        <v>5015</v>
      </c>
      <c r="AD511" s="210">
        <v>0</v>
      </c>
      <c r="AE511" s="210">
        <v>0</v>
      </c>
      <c r="AF511" s="210">
        <v>0</v>
      </c>
      <c r="AG511" s="210"/>
      <c r="AH511" s="210"/>
      <c r="AI511" s="210">
        <v>0</v>
      </c>
      <c r="AJ511" s="210">
        <v>0</v>
      </c>
      <c r="AK511" s="210">
        <v>0</v>
      </c>
      <c r="AL511" s="210">
        <v>0</v>
      </c>
      <c r="AM511" s="210"/>
      <c r="AN511" s="210"/>
      <c r="AO511" s="210">
        <v>0</v>
      </c>
      <c r="AP511" s="210">
        <v>0</v>
      </c>
      <c r="AQ511" s="210">
        <v>0</v>
      </c>
      <c r="AR511" s="210">
        <v>0</v>
      </c>
      <c r="AS511" s="210"/>
      <c r="AT511" s="210"/>
      <c r="AU511" s="210">
        <v>0</v>
      </c>
      <c r="AV511" s="210">
        <v>0</v>
      </c>
      <c r="AW511" s="210">
        <v>7905</v>
      </c>
      <c r="AX511" s="210">
        <v>7905</v>
      </c>
      <c r="AY511" s="210"/>
      <c r="AZ511" s="210"/>
      <c r="BA511" s="210">
        <v>0</v>
      </c>
      <c r="BB511" s="210">
        <v>0</v>
      </c>
      <c r="BC511" s="210">
        <v>0</v>
      </c>
      <c r="BD511" s="210">
        <v>0</v>
      </c>
      <c r="BE511" s="210"/>
      <c r="BF511" s="210"/>
      <c r="BG511" s="210">
        <v>0</v>
      </c>
      <c r="BH511" s="210">
        <v>0</v>
      </c>
      <c r="BI511" s="210"/>
      <c r="BJ511" s="210"/>
      <c r="BK511" s="210"/>
      <c r="BL511" s="210"/>
      <c r="BM511" s="210"/>
      <c r="BN511" s="210"/>
      <c r="BO511" s="210"/>
      <c r="BP511" s="210"/>
      <c r="BQ511" s="210"/>
      <c r="BR511" s="210"/>
      <c r="BS511" s="210"/>
      <c r="BT511" s="210"/>
      <c r="BU511" s="210"/>
      <c r="BV511" s="210"/>
      <c r="BW511" s="210"/>
      <c r="BX511" s="210"/>
      <c r="BY511" s="210"/>
      <c r="BZ511" s="210"/>
      <c r="CA511" s="210"/>
      <c r="CB511" s="210"/>
      <c r="CC511" s="210"/>
      <c r="CD511" s="210"/>
      <c r="CE511" s="210"/>
      <c r="CF511" s="210"/>
      <c r="CG511" s="210"/>
      <c r="CH511" s="210"/>
      <c r="CI511" s="286" t="str">
        <f t="shared" si="120"/>
        <v>Small</v>
      </c>
      <c r="CJ511" s="210">
        <v>61557</v>
      </c>
      <c r="CK511" s="210">
        <v>2798</v>
      </c>
      <c r="CN511"/>
    </row>
    <row r="512" spans="1:92" s="283" customFormat="1" ht="15">
      <c r="A512" s="287" t="s">
        <v>133</v>
      </c>
      <c r="B512" s="287" t="s">
        <v>403</v>
      </c>
      <c r="C512" s="210" t="s">
        <v>76</v>
      </c>
      <c r="D512" s="566">
        <v>2020</v>
      </c>
      <c r="E512" s="284">
        <f t="shared" si="121"/>
        <v>0</v>
      </c>
      <c r="F512" s="284">
        <f t="shared" si="122"/>
        <v>0</v>
      </c>
      <c r="G512" s="284">
        <f t="shared" si="123"/>
        <v>156213</v>
      </c>
      <c r="H512" s="284">
        <f t="shared" si="124"/>
        <v>156213</v>
      </c>
      <c r="I512" s="284">
        <f t="shared" si="125"/>
        <v>0</v>
      </c>
      <c r="J512" s="284">
        <f t="shared" si="126"/>
        <v>0</v>
      </c>
      <c r="K512" s="284">
        <f t="shared" si="127"/>
        <v>0</v>
      </c>
      <c r="L512" s="284">
        <f t="shared" si="128"/>
        <v>156213</v>
      </c>
      <c r="M512" s="284">
        <f t="shared" si="129"/>
        <v>0</v>
      </c>
      <c r="N512" s="284">
        <f t="shared" si="130"/>
        <v>0</v>
      </c>
      <c r="O512" s="284">
        <f t="shared" si="131"/>
        <v>156213</v>
      </c>
      <c r="P512" s="284">
        <f t="shared" si="132"/>
        <v>792683</v>
      </c>
      <c r="Q512" s="284">
        <f t="shared" si="133"/>
        <v>792683</v>
      </c>
      <c r="R512" s="284">
        <f t="shared" si="134"/>
        <v>813624</v>
      </c>
      <c r="S512" s="210"/>
      <c r="T512" s="210"/>
      <c r="U512" s="210"/>
      <c r="V512" s="210"/>
      <c r="W512" s="210"/>
      <c r="X512" s="210"/>
      <c r="Y512" s="210"/>
      <c r="Z512" s="210"/>
      <c r="AA512" s="210"/>
      <c r="AB512" s="210"/>
      <c r="AC512" s="210">
        <v>155681</v>
      </c>
      <c r="AD512" s="210">
        <v>2235</v>
      </c>
      <c r="AE512" s="210"/>
      <c r="AF512" s="210"/>
      <c r="AG512" s="210"/>
      <c r="AH512" s="210"/>
      <c r="AI512" s="210">
        <v>226</v>
      </c>
      <c r="AJ512" s="210">
        <v>26</v>
      </c>
      <c r="AK512" s="210"/>
      <c r="AL512" s="210"/>
      <c r="AM512" s="210"/>
      <c r="AN512" s="210"/>
      <c r="AO512" s="210">
        <v>0</v>
      </c>
      <c r="AP512" s="210">
        <v>0</v>
      </c>
      <c r="AQ512" s="210"/>
      <c r="AR512" s="210"/>
      <c r="AS512" s="210"/>
      <c r="AT512" s="210"/>
      <c r="AU512" s="210">
        <v>306</v>
      </c>
      <c r="AV512" s="210">
        <v>1</v>
      </c>
      <c r="AW512" s="210"/>
      <c r="AX512" s="210"/>
      <c r="AY512" s="210"/>
      <c r="AZ512" s="210"/>
      <c r="BA512" s="210">
        <v>0</v>
      </c>
      <c r="BB512" s="210">
        <v>0</v>
      </c>
      <c r="BC512" s="210"/>
      <c r="BD512" s="210"/>
      <c r="BE512" s="210"/>
      <c r="BF512" s="210"/>
      <c r="BG512" s="210">
        <v>0</v>
      </c>
      <c r="BH512" s="210">
        <v>0</v>
      </c>
      <c r="BI512" s="210">
        <v>0</v>
      </c>
      <c r="BJ512" s="210">
        <v>0</v>
      </c>
      <c r="BK512" s="210">
        <v>0</v>
      </c>
      <c r="BL512" s="210"/>
      <c r="BM512" s="210"/>
      <c r="BN512" s="210"/>
      <c r="BO512" s="210"/>
      <c r="BP512" s="210"/>
      <c r="BQ512" s="210"/>
      <c r="BR512" s="210"/>
      <c r="BS512" s="210"/>
      <c r="BT512" s="210"/>
      <c r="BU512" s="210"/>
      <c r="BV512" s="210"/>
      <c r="BW512" s="210"/>
      <c r="BX512" s="210"/>
      <c r="BY512" s="210"/>
      <c r="BZ512" s="210"/>
      <c r="CA512" s="210"/>
      <c r="CB512" s="210"/>
      <c r="CC512" s="210"/>
      <c r="CD512" s="210">
        <v>636470</v>
      </c>
      <c r="CE512" s="210"/>
      <c r="CF512" s="210"/>
      <c r="CG512" s="210"/>
      <c r="CH512" s="210">
        <v>20941</v>
      </c>
      <c r="CI512" s="286" t="str">
        <f t="shared" si="120"/>
        <v>Large</v>
      </c>
      <c r="CJ512" s="210">
        <v>67369</v>
      </c>
      <c r="CK512" s="210">
        <v>901</v>
      </c>
      <c r="CN512"/>
    </row>
    <row r="513" spans="1:92" s="283" customFormat="1" ht="15">
      <c r="A513" s="210" t="s">
        <v>223</v>
      </c>
      <c r="B513" s="287" t="s">
        <v>407</v>
      </c>
      <c r="C513" s="210" t="s">
        <v>76</v>
      </c>
      <c r="D513" s="566">
        <v>2020</v>
      </c>
      <c r="E513" s="284">
        <f t="shared" si="121"/>
        <v>2</v>
      </c>
      <c r="F513" s="284">
        <f t="shared" si="122"/>
        <v>0</v>
      </c>
      <c r="G513" s="284">
        <f t="shared" si="123"/>
        <v>0</v>
      </c>
      <c r="H513" s="284">
        <f t="shared" si="124"/>
        <v>2</v>
      </c>
      <c r="I513" s="284">
        <f t="shared" si="125"/>
        <v>0</v>
      </c>
      <c r="J513" s="284">
        <f t="shared" si="126"/>
        <v>0</v>
      </c>
      <c r="K513" s="284">
        <f t="shared" si="127"/>
        <v>0</v>
      </c>
      <c r="L513" s="284">
        <f t="shared" si="128"/>
        <v>2</v>
      </c>
      <c r="M513" s="284">
        <f t="shared" si="129"/>
        <v>0</v>
      </c>
      <c r="N513" s="284">
        <f t="shared" si="130"/>
        <v>0</v>
      </c>
      <c r="O513" s="284">
        <f t="shared" si="131"/>
        <v>2</v>
      </c>
      <c r="P513" s="284">
        <f t="shared" si="132"/>
        <v>2</v>
      </c>
      <c r="Q513" s="284">
        <f t="shared" si="133"/>
        <v>2</v>
      </c>
      <c r="R513" s="284">
        <f t="shared" si="134"/>
        <v>2</v>
      </c>
      <c r="S513" s="210"/>
      <c r="T513" s="210"/>
      <c r="U513" s="210"/>
      <c r="V513" s="210"/>
      <c r="W513" s="210"/>
      <c r="X513" s="210"/>
      <c r="Y513" s="210">
        <v>0</v>
      </c>
      <c r="Z513" s="210">
        <v>0</v>
      </c>
      <c r="AA513" s="210"/>
      <c r="AB513" s="210"/>
      <c r="AC513" s="210"/>
      <c r="AD513" s="210"/>
      <c r="AE513" s="210">
        <v>0</v>
      </c>
      <c r="AF513" s="210">
        <v>0</v>
      </c>
      <c r="AG513" s="210"/>
      <c r="AH513" s="210"/>
      <c r="AI513" s="210"/>
      <c r="AJ513" s="210"/>
      <c r="AK513" s="210">
        <v>0</v>
      </c>
      <c r="AL513" s="210">
        <v>0</v>
      </c>
      <c r="AM513" s="210"/>
      <c r="AN513" s="210"/>
      <c r="AO513" s="210"/>
      <c r="AP513" s="210"/>
      <c r="AQ513" s="210">
        <v>0</v>
      </c>
      <c r="AR513" s="210">
        <v>0</v>
      </c>
      <c r="AS513" s="210"/>
      <c r="AT513" s="210"/>
      <c r="AU513" s="210"/>
      <c r="AV513" s="210"/>
      <c r="AW513" s="210">
        <v>0</v>
      </c>
      <c r="AX513" s="210">
        <v>0</v>
      </c>
      <c r="AY513" s="210"/>
      <c r="AZ513" s="210"/>
      <c r="BA513" s="210"/>
      <c r="BB513" s="210"/>
      <c r="BC513" s="210">
        <v>2</v>
      </c>
      <c r="BD513" s="210">
        <v>2</v>
      </c>
      <c r="BE513" s="210"/>
      <c r="BF513" s="210"/>
      <c r="BG513" s="210"/>
      <c r="BH513" s="210"/>
      <c r="BI513" s="210"/>
      <c r="BJ513" s="210"/>
      <c r="BK513" s="210"/>
      <c r="BL513" s="210"/>
      <c r="BM513" s="210"/>
      <c r="BN513" s="210"/>
      <c r="BO513" s="210"/>
      <c r="BP513" s="210"/>
      <c r="BQ513" s="210"/>
      <c r="BR513" s="210"/>
      <c r="BS513" s="210"/>
      <c r="BT513" s="210"/>
      <c r="BU513" s="210"/>
      <c r="BV513" s="210"/>
      <c r="BW513" s="210"/>
      <c r="BX513" s="210"/>
      <c r="BY513" s="210"/>
      <c r="BZ513" s="210"/>
      <c r="CA513" s="210"/>
      <c r="CB513" s="210"/>
      <c r="CC513" s="210"/>
      <c r="CD513" s="210"/>
      <c r="CE513" s="210"/>
      <c r="CF513" s="210"/>
      <c r="CG513" s="210"/>
      <c r="CH513" s="210"/>
      <c r="CI513" s="286" t="str">
        <f t="shared" si="120"/>
        <v>Small</v>
      </c>
      <c r="CJ513" s="210">
        <v>76236</v>
      </c>
      <c r="CK513" s="210">
        <v>244</v>
      </c>
      <c r="CN513"/>
    </row>
    <row r="514" spans="1:92" s="283" customFormat="1" ht="15">
      <c r="A514" s="287" t="s">
        <v>133</v>
      </c>
      <c r="B514" s="287" t="s">
        <v>405</v>
      </c>
      <c r="C514" s="210" t="s">
        <v>76</v>
      </c>
      <c r="D514" s="566">
        <v>2020</v>
      </c>
      <c r="E514" s="284">
        <f t="shared" si="121"/>
        <v>18</v>
      </c>
      <c r="F514" s="284">
        <f t="shared" si="122"/>
        <v>0</v>
      </c>
      <c r="G514" s="284">
        <f t="shared" si="123"/>
        <v>36993</v>
      </c>
      <c r="H514" s="284">
        <f t="shared" si="124"/>
        <v>37011</v>
      </c>
      <c r="I514" s="284">
        <f t="shared" si="125"/>
        <v>0</v>
      </c>
      <c r="J514" s="284">
        <f t="shared" si="126"/>
        <v>0</v>
      </c>
      <c r="K514" s="284">
        <f t="shared" si="127"/>
        <v>0</v>
      </c>
      <c r="L514" s="284">
        <f t="shared" si="128"/>
        <v>37011</v>
      </c>
      <c r="M514" s="284">
        <f t="shared" si="129"/>
        <v>0</v>
      </c>
      <c r="N514" s="284">
        <f t="shared" si="130"/>
        <v>0</v>
      </c>
      <c r="O514" s="284">
        <f t="shared" si="131"/>
        <v>37011</v>
      </c>
      <c r="P514" s="284">
        <f t="shared" si="132"/>
        <v>37011</v>
      </c>
      <c r="Q514" s="284">
        <f t="shared" si="133"/>
        <v>37011</v>
      </c>
      <c r="R514" s="284">
        <f t="shared" si="134"/>
        <v>37011</v>
      </c>
      <c r="S514" s="210"/>
      <c r="T514" s="210"/>
      <c r="U514" s="210"/>
      <c r="V514" s="210"/>
      <c r="W514" s="210"/>
      <c r="X514" s="210"/>
      <c r="Y514" s="210">
        <v>0</v>
      </c>
      <c r="Z514" s="210">
        <v>0</v>
      </c>
      <c r="AA514" s="210"/>
      <c r="AB514" s="210"/>
      <c r="AC514" s="210">
        <v>0</v>
      </c>
      <c r="AD514" s="210">
        <v>0</v>
      </c>
      <c r="AE514" s="210">
        <v>0</v>
      </c>
      <c r="AF514" s="210">
        <v>0</v>
      </c>
      <c r="AG514" s="210"/>
      <c r="AH514" s="210"/>
      <c r="AI514" s="210">
        <v>0</v>
      </c>
      <c r="AJ514" s="210">
        <v>0</v>
      </c>
      <c r="AK514" s="210">
        <v>0</v>
      </c>
      <c r="AL514" s="210">
        <v>0</v>
      </c>
      <c r="AM514" s="210"/>
      <c r="AN514" s="210"/>
      <c r="AO514" s="210">
        <v>0</v>
      </c>
      <c r="AP514" s="210">
        <v>0</v>
      </c>
      <c r="AQ514" s="210">
        <v>18</v>
      </c>
      <c r="AR514" s="210">
        <v>2</v>
      </c>
      <c r="AS514" s="210"/>
      <c r="AT514" s="210"/>
      <c r="AU514" s="210">
        <v>36993</v>
      </c>
      <c r="AV514" s="210">
        <v>1</v>
      </c>
      <c r="AW514" s="210">
        <v>0</v>
      </c>
      <c r="AX514" s="210">
        <v>0</v>
      </c>
      <c r="AY514" s="210"/>
      <c r="AZ514" s="210"/>
      <c r="BA514" s="210">
        <v>0</v>
      </c>
      <c r="BB514" s="210">
        <v>0</v>
      </c>
      <c r="BC514" s="210">
        <v>0</v>
      </c>
      <c r="BD514" s="210">
        <v>0</v>
      </c>
      <c r="BE514" s="210"/>
      <c r="BF514" s="210"/>
      <c r="BG514" s="210">
        <v>0</v>
      </c>
      <c r="BH514" s="210">
        <v>0</v>
      </c>
      <c r="BI514" s="210"/>
      <c r="BJ514" s="210"/>
      <c r="BK514" s="210"/>
      <c r="BL514" s="210"/>
      <c r="BM514" s="210"/>
      <c r="BN514" s="210"/>
      <c r="BO514" s="210"/>
      <c r="BP514" s="210"/>
      <c r="BQ514" s="210"/>
      <c r="BR514" s="210"/>
      <c r="BS514" s="210"/>
      <c r="BT514" s="210"/>
      <c r="BU514" s="210"/>
      <c r="BV514" s="210"/>
      <c r="BW514" s="210"/>
      <c r="BX514" s="210"/>
      <c r="BY514" s="210"/>
      <c r="BZ514" s="210"/>
      <c r="CA514" s="210"/>
      <c r="CB514" s="210"/>
      <c r="CC514" s="210"/>
      <c r="CD514" s="210"/>
      <c r="CE514" s="210"/>
      <c r="CF514" s="210"/>
      <c r="CG514" s="210"/>
      <c r="CH514" s="210"/>
      <c r="CI514" s="286" t="str">
        <f t="shared" si="120"/>
        <v>Small</v>
      </c>
      <c r="CJ514" s="210">
        <v>62308</v>
      </c>
      <c r="CK514" s="210">
        <v>901</v>
      </c>
      <c r="CN514"/>
    </row>
    <row r="515" spans="1:92" s="283" customFormat="1" ht="15">
      <c r="A515" s="210" t="s">
        <v>227</v>
      </c>
      <c r="B515" s="287" t="s">
        <v>459</v>
      </c>
      <c r="C515" s="210" t="s">
        <v>76</v>
      </c>
      <c r="D515" s="566">
        <v>2020</v>
      </c>
      <c r="E515" s="284">
        <f t="shared" si="121"/>
        <v>0</v>
      </c>
      <c r="F515" s="284">
        <f t="shared" si="122"/>
        <v>0</v>
      </c>
      <c r="G515" s="284">
        <f t="shared" si="123"/>
        <v>46</v>
      </c>
      <c r="H515" s="284">
        <f t="shared" si="124"/>
        <v>46</v>
      </c>
      <c r="I515" s="284">
        <f t="shared" si="125"/>
        <v>0</v>
      </c>
      <c r="J515" s="284">
        <f t="shared" si="126"/>
        <v>0</v>
      </c>
      <c r="K515" s="284">
        <f t="shared" si="127"/>
        <v>0</v>
      </c>
      <c r="L515" s="284">
        <f t="shared" si="128"/>
        <v>46</v>
      </c>
      <c r="M515" s="284">
        <f t="shared" si="129"/>
        <v>0</v>
      </c>
      <c r="N515" s="284">
        <f t="shared" si="130"/>
        <v>0</v>
      </c>
      <c r="O515" s="284">
        <f t="shared" si="131"/>
        <v>46</v>
      </c>
      <c r="P515" s="284">
        <f t="shared" si="132"/>
        <v>46</v>
      </c>
      <c r="Q515" s="284">
        <f t="shared" si="133"/>
        <v>46</v>
      </c>
      <c r="R515" s="284">
        <f t="shared" si="134"/>
        <v>46</v>
      </c>
      <c r="S515" s="210"/>
      <c r="T515" s="210"/>
      <c r="U515" s="210"/>
      <c r="V515" s="210"/>
      <c r="W515" s="210"/>
      <c r="X515" s="210"/>
      <c r="Y515" s="210"/>
      <c r="Z515" s="210"/>
      <c r="AA515" s="210"/>
      <c r="AB515" s="210"/>
      <c r="AC515" s="210">
        <v>46</v>
      </c>
      <c r="AD515" s="210">
        <v>0</v>
      </c>
      <c r="AE515" s="210"/>
      <c r="AF515" s="210"/>
      <c r="AG515" s="210"/>
      <c r="AH515" s="210"/>
      <c r="AI515" s="210">
        <v>0</v>
      </c>
      <c r="AJ515" s="210">
        <v>0</v>
      </c>
      <c r="AK515" s="210"/>
      <c r="AL515" s="210"/>
      <c r="AM515" s="210"/>
      <c r="AN515" s="210"/>
      <c r="AO515" s="210">
        <v>0</v>
      </c>
      <c r="AP515" s="210">
        <v>0</v>
      </c>
      <c r="AQ515" s="210"/>
      <c r="AR515" s="210"/>
      <c r="AS515" s="210"/>
      <c r="AT515" s="210"/>
      <c r="AU515" s="210">
        <v>0</v>
      </c>
      <c r="AV515" s="210">
        <v>0</v>
      </c>
      <c r="AW515" s="210"/>
      <c r="AX515" s="210"/>
      <c r="AY515" s="210"/>
      <c r="AZ515" s="210"/>
      <c r="BA515" s="210">
        <v>0</v>
      </c>
      <c r="BB515" s="210">
        <v>0</v>
      </c>
      <c r="BC515" s="210"/>
      <c r="BD515" s="210"/>
      <c r="BE515" s="210"/>
      <c r="BF515" s="210"/>
      <c r="BG515" s="210">
        <v>0</v>
      </c>
      <c r="BH515" s="210">
        <v>0</v>
      </c>
      <c r="BI515" s="210"/>
      <c r="BJ515" s="210"/>
      <c r="BK515" s="210"/>
      <c r="BL515" s="210"/>
      <c r="BM515" s="210"/>
      <c r="BN515" s="210"/>
      <c r="BO515" s="210"/>
      <c r="BP515" s="210"/>
      <c r="BQ515" s="210"/>
      <c r="BR515" s="210"/>
      <c r="BS515" s="210"/>
      <c r="BT515" s="210"/>
      <c r="BU515" s="210"/>
      <c r="BV515" s="210"/>
      <c r="BW515" s="210"/>
      <c r="BX515" s="210"/>
      <c r="BY515" s="210"/>
      <c r="BZ515" s="210"/>
      <c r="CA515" s="210"/>
      <c r="CB515" s="210"/>
      <c r="CC515" s="210"/>
      <c r="CD515" s="210"/>
      <c r="CE515" s="210"/>
      <c r="CF515" s="210"/>
      <c r="CG515" s="210"/>
      <c r="CH515" s="210"/>
      <c r="CI515" s="286" t="str">
        <f t="shared" si="120"/>
        <v>Small</v>
      </c>
      <c r="CJ515" s="210">
        <v>62634</v>
      </c>
      <c r="CK515" s="210">
        <v>241</v>
      </c>
      <c r="CN515"/>
    </row>
    <row r="516" spans="1:92" s="283" customFormat="1" ht="15">
      <c r="A516" s="210" t="s">
        <v>645</v>
      </c>
      <c r="B516" s="283" t="s">
        <v>556</v>
      </c>
      <c r="C516" s="210" t="s">
        <v>76</v>
      </c>
      <c r="D516" s="566">
        <v>2020</v>
      </c>
      <c r="E516" s="284">
        <f t="shared" si="121"/>
        <v>0</v>
      </c>
      <c r="F516" s="284">
        <f t="shared" si="122"/>
        <v>0</v>
      </c>
      <c r="G516" s="284">
        <f t="shared" si="123"/>
        <v>0</v>
      </c>
      <c r="H516" s="284">
        <f t="shared" si="124"/>
        <v>0</v>
      </c>
      <c r="I516" s="284">
        <f t="shared" si="125"/>
        <v>0</v>
      </c>
      <c r="J516" s="284">
        <f t="shared" si="126"/>
        <v>0</v>
      </c>
      <c r="K516" s="284">
        <f t="shared" si="127"/>
        <v>0</v>
      </c>
      <c r="L516" s="284">
        <f t="shared" si="128"/>
        <v>0</v>
      </c>
      <c r="M516" s="284">
        <f t="shared" si="129"/>
        <v>0</v>
      </c>
      <c r="N516" s="284">
        <f t="shared" si="130"/>
        <v>0</v>
      </c>
      <c r="O516" s="284">
        <f t="shared" si="131"/>
        <v>0</v>
      </c>
      <c r="P516" s="284">
        <f t="shared" si="132"/>
        <v>0</v>
      </c>
      <c r="Q516" s="284">
        <f t="shared" si="133"/>
        <v>0</v>
      </c>
      <c r="R516" s="284">
        <f t="shared" si="134"/>
        <v>73262</v>
      </c>
      <c r="S516" s="210"/>
      <c r="T516" s="210"/>
      <c r="U516" s="210"/>
      <c r="V516" s="210"/>
      <c r="W516" s="210"/>
      <c r="X516" s="210"/>
      <c r="Y516" s="210"/>
      <c r="Z516" s="210"/>
      <c r="AA516" s="210"/>
      <c r="AB516" s="210"/>
      <c r="AC516" s="210"/>
      <c r="AD516" s="210"/>
      <c r="AE516" s="210"/>
      <c r="AF516" s="210"/>
      <c r="AG516" s="210"/>
      <c r="AH516" s="210"/>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c r="BI516" s="210">
        <v>0</v>
      </c>
      <c r="BJ516" s="210">
        <v>0</v>
      </c>
      <c r="BK516" s="210">
        <v>0</v>
      </c>
      <c r="BL516" s="210"/>
      <c r="BM516" s="210"/>
      <c r="BN516" s="210"/>
      <c r="BO516" s="210"/>
      <c r="BP516" s="210"/>
      <c r="BQ516" s="210"/>
      <c r="BR516" s="210"/>
      <c r="BS516" s="210"/>
      <c r="BT516" s="210"/>
      <c r="BU516" s="210"/>
      <c r="BV516" s="210"/>
      <c r="BW516" s="210"/>
      <c r="BX516" s="210"/>
      <c r="BY516" s="210"/>
      <c r="BZ516" s="210"/>
      <c r="CA516" s="210"/>
      <c r="CB516" s="210"/>
      <c r="CC516" s="210"/>
      <c r="CD516" s="210"/>
      <c r="CE516" s="210"/>
      <c r="CF516" s="210"/>
      <c r="CG516" s="210"/>
      <c r="CH516" s="210">
        <v>73262</v>
      </c>
      <c r="CI516" s="286" t="str">
        <f t="shared" si="120"/>
        <v>Small</v>
      </c>
      <c r="CJ516" s="210">
        <v>12747</v>
      </c>
      <c r="CK516" s="210"/>
      <c r="CN516"/>
    </row>
    <row r="517" spans="1:92" s="283" customFormat="1" ht="15">
      <c r="A517" s="210" t="s">
        <v>175</v>
      </c>
      <c r="B517" s="287" t="s">
        <v>427</v>
      </c>
      <c r="C517" s="210" t="s">
        <v>76</v>
      </c>
      <c r="D517" s="566">
        <v>2020</v>
      </c>
      <c r="E517" s="284">
        <f t="shared" si="121"/>
        <v>142</v>
      </c>
      <c r="F517" s="284">
        <f t="shared" si="122"/>
        <v>0</v>
      </c>
      <c r="G517" s="284">
        <f t="shared" si="123"/>
        <v>0</v>
      </c>
      <c r="H517" s="284">
        <f t="shared" si="124"/>
        <v>142</v>
      </c>
      <c r="I517" s="284">
        <f t="shared" si="125"/>
        <v>0</v>
      </c>
      <c r="J517" s="284">
        <f t="shared" si="126"/>
        <v>0</v>
      </c>
      <c r="K517" s="284">
        <f t="shared" si="127"/>
        <v>0</v>
      </c>
      <c r="L517" s="284">
        <f t="shared" si="128"/>
        <v>142</v>
      </c>
      <c r="M517" s="284">
        <f t="shared" si="129"/>
        <v>0</v>
      </c>
      <c r="N517" s="284">
        <f t="shared" si="130"/>
        <v>0</v>
      </c>
      <c r="O517" s="284">
        <f t="shared" si="131"/>
        <v>142</v>
      </c>
      <c r="P517" s="284">
        <f t="shared" si="132"/>
        <v>142</v>
      </c>
      <c r="Q517" s="284">
        <f t="shared" si="133"/>
        <v>142</v>
      </c>
      <c r="R517" s="284">
        <f t="shared" si="134"/>
        <v>142</v>
      </c>
      <c r="S517" s="210"/>
      <c r="T517" s="210"/>
      <c r="U517" s="210"/>
      <c r="V517" s="210"/>
      <c r="W517" s="210"/>
      <c r="X517" s="210"/>
      <c r="Y517" s="210">
        <v>0</v>
      </c>
      <c r="Z517" s="210">
        <v>0</v>
      </c>
      <c r="AA517" s="210"/>
      <c r="AB517" s="210"/>
      <c r="AC517" s="210"/>
      <c r="AD517" s="210"/>
      <c r="AE517" s="210">
        <v>0</v>
      </c>
      <c r="AF517" s="210">
        <v>0</v>
      </c>
      <c r="AG517" s="210"/>
      <c r="AH517" s="210"/>
      <c r="AI517" s="210"/>
      <c r="AJ517" s="210"/>
      <c r="AK517" s="210">
        <v>0</v>
      </c>
      <c r="AL517" s="210">
        <v>0</v>
      </c>
      <c r="AM517" s="210"/>
      <c r="AN517" s="210"/>
      <c r="AO517" s="210"/>
      <c r="AP517" s="210"/>
      <c r="AQ517" s="210">
        <v>0</v>
      </c>
      <c r="AR517" s="210">
        <v>0</v>
      </c>
      <c r="AS517" s="210"/>
      <c r="AT517" s="210"/>
      <c r="AU517" s="210"/>
      <c r="AV517" s="210"/>
      <c r="AW517" s="210">
        <v>0</v>
      </c>
      <c r="AX517" s="210">
        <v>0</v>
      </c>
      <c r="AY517" s="210"/>
      <c r="AZ517" s="210"/>
      <c r="BA517" s="210"/>
      <c r="BB517" s="210"/>
      <c r="BC517" s="210">
        <v>142</v>
      </c>
      <c r="BD517" s="210">
        <v>142</v>
      </c>
      <c r="BE517" s="210"/>
      <c r="BF517" s="210"/>
      <c r="BG517" s="210"/>
      <c r="BH517" s="210"/>
      <c r="BI517" s="210"/>
      <c r="BJ517" s="210"/>
      <c r="BK517" s="210"/>
      <c r="BL517" s="210"/>
      <c r="BM517" s="210"/>
      <c r="BN517" s="210"/>
      <c r="BO517" s="210"/>
      <c r="BP517" s="210"/>
      <c r="BQ517" s="210"/>
      <c r="BR517" s="210"/>
      <c r="BS517" s="210"/>
      <c r="BT517" s="210"/>
      <c r="BU517" s="210"/>
      <c r="BV517" s="210"/>
      <c r="BW517" s="210"/>
      <c r="BX517" s="210"/>
      <c r="BY517" s="210"/>
      <c r="BZ517" s="210"/>
      <c r="CA517" s="210"/>
      <c r="CB517" s="210"/>
      <c r="CC517" s="210"/>
      <c r="CD517" s="210"/>
      <c r="CE517" s="210"/>
      <c r="CF517" s="210"/>
      <c r="CG517" s="210"/>
      <c r="CH517" s="210"/>
      <c r="CI517" s="286" t="str">
        <f t="shared" si="120"/>
        <v>Small</v>
      </c>
      <c r="CJ517" s="210">
        <v>62944</v>
      </c>
      <c r="CK517" s="210">
        <v>4965</v>
      </c>
      <c r="CN517"/>
    </row>
    <row r="518" spans="1:92" s="283" customFormat="1" ht="15">
      <c r="A518" s="210" t="s">
        <v>138</v>
      </c>
      <c r="B518" s="287" t="s">
        <v>414</v>
      </c>
      <c r="C518" s="210" t="s">
        <v>76</v>
      </c>
      <c r="D518" s="566">
        <v>2020</v>
      </c>
      <c r="E518" s="284">
        <f t="shared" si="121"/>
        <v>0</v>
      </c>
      <c r="F518" s="284">
        <f t="shared" si="122"/>
        <v>0</v>
      </c>
      <c r="G518" s="284">
        <f t="shared" si="123"/>
        <v>0</v>
      </c>
      <c r="H518" s="284">
        <f t="shared" si="124"/>
        <v>0</v>
      </c>
      <c r="I518" s="284">
        <f t="shared" si="125"/>
        <v>5</v>
      </c>
      <c r="J518" s="284">
        <f t="shared" si="126"/>
        <v>0</v>
      </c>
      <c r="K518" s="284">
        <f t="shared" si="127"/>
        <v>5</v>
      </c>
      <c r="L518" s="284">
        <f t="shared" si="128"/>
        <v>5</v>
      </c>
      <c r="M518" s="284">
        <f t="shared" si="129"/>
        <v>0</v>
      </c>
      <c r="N518" s="284">
        <f t="shared" si="130"/>
        <v>0</v>
      </c>
      <c r="O518" s="284">
        <f t="shared" si="131"/>
        <v>5</v>
      </c>
      <c r="P518" s="284">
        <f t="shared" si="132"/>
        <v>8216</v>
      </c>
      <c r="Q518" s="284">
        <f t="shared" si="133"/>
        <v>8216</v>
      </c>
      <c r="R518" s="284">
        <f t="shared" si="134"/>
        <v>8216</v>
      </c>
      <c r="S518" s="210"/>
      <c r="T518" s="210"/>
      <c r="U518" s="210"/>
      <c r="V518" s="210"/>
      <c r="W518" s="210"/>
      <c r="X518" s="210"/>
      <c r="Y518" s="210"/>
      <c r="Z518" s="210"/>
      <c r="AA518" s="210"/>
      <c r="AB518" s="210"/>
      <c r="AC518" s="210"/>
      <c r="AD518" s="210"/>
      <c r="AE518" s="210"/>
      <c r="AF518" s="210"/>
      <c r="AG518" s="210"/>
      <c r="AH518" s="210"/>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c r="BI518" s="210">
        <v>0</v>
      </c>
      <c r="BJ518" s="210">
        <v>0</v>
      </c>
      <c r="BK518" s="210">
        <v>5</v>
      </c>
      <c r="BL518" s="210"/>
      <c r="BM518" s="210"/>
      <c r="BN518" s="210"/>
      <c r="BO518" s="210"/>
      <c r="BP518" s="210"/>
      <c r="BQ518" s="210"/>
      <c r="BR518" s="210"/>
      <c r="BS518" s="210"/>
      <c r="BT518" s="210"/>
      <c r="BU518" s="210"/>
      <c r="BV518" s="210"/>
      <c r="BW518" s="210"/>
      <c r="BX518" s="210"/>
      <c r="BY518" s="210"/>
      <c r="BZ518" s="210"/>
      <c r="CA518" s="210"/>
      <c r="CB518" s="210"/>
      <c r="CC518" s="210"/>
      <c r="CD518" s="210">
        <v>8211</v>
      </c>
      <c r="CE518" s="210"/>
      <c r="CF518" s="210"/>
      <c r="CG518" s="210"/>
      <c r="CH518" s="210">
        <v>0</v>
      </c>
      <c r="CI518" s="286" t="str">
        <f t="shared" si="120"/>
        <v>Small</v>
      </c>
      <c r="CJ518" s="210">
        <v>90328</v>
      </c>
      <c r="CK518" s="210">
        <v>1</v>
      </c>
      <c r="CN518"/>
    </row>
    <row r="519" spans="1:92" s="283" customFormat="1" ht="15">
      <c r="A519" s="210" t="s">
        <v>250</v>
      </c>
      <c r="B519" s="283" t="s">
        <v>561</v>
      </c>
      <c r="C519" s="210" t="s">
        <v>76</v>
      </c>
      <c r="D519" s="566">
        <v>2020</v>
      </c>
      <c r="E519" s="284">
        <f t="shared" si="121"/>
        <v>1</v>
      </c>
      <c r="F519" s="284">
        <f t="shared" si="122"/>
        <v>0</v>
      </c>
      <c r="G519" s="284">
        <f t="shared" si="123"/>
        <v>0</v>
      </c>
      <c r="H519" s="284">
        <f t="shared" si="124"/>
        <v>1</v>
      </c>
      <c r="I519" s="284">
        <f t="shared" si="125"/>
        <v>0</v>
      </c>
      <c r="J519" s="284">
        <f t="shared" si="126"/>
        <v>0</v>
      </c>
      <c r="K519" s="284">
        <f t="shared" si="127"/>
        <v>0</v>
      </c>
      <c r="L519" s="284">
        <f t="shared" si="128"/>
        <v>1</v>
      </c>
      <c r="M519" s="284">
        <f t="shared" si="129"/>
        <v>0</v>
      </c>
      <c r="N519" s="284">
        <f t="shared" si="130"/>
        <v>0</v>
      </c>
      <c r="O519" s="284">
        <f t="shared" si="131"/>
        <v>1</v>
      </c>
      <c r="P519" s="284">
        <f t="shared" si="132"/>
        <v>1</v>
      </c>
      <c r="Q519" s="284">
        <f t="shared" si="133"/>
        <v>1</v>
      </c>
      <c r="R519" s="284">
        <f t="shared" si="134"/>
        <v>1</v>
      </c>
      <c r="S519" s="210"/>
      <c r="T519" s="210"/>
      <c r="U519" s="210"/>
      <c r="V519" s="210"/>
      <c r="W519" s="210"/>
      <c r="X519" s="210"/>
      <c r="Y519" s="210">
        <v>0</v>
      </c>
      <c r="Z519" s="210">
        <v>0</v>
      </c>
      <c r="AA519" s="210"/>
      <c r="AB519" s="210"/>
      <c r="AC519" s="210"/>
      <c r="AD519" s="210"/>
      <c r="AE519" s="210">
        <v>0</v>
      </c>
      <c r="AF519" s="210">
        <v>0</v>
      </c>
      <c r="AG519" s="210"/>
      <c r="AH519" s="210"/>
      <c r="AI519" s="210"/>
      <c r="AJ519" s="210"/>
      <c r="AK519" s="210">
        <v>0</v>
      </c>
      <c r="AL519" s="210">
        <v>0</v>
      </c>
      <c r="AM519" s="210"/>
      <c r="AN519" s="210"/>
      <c r="AO519" s="210"/>
      <c r="AP519" s="210"/>
      <c r="AQ519" s="210">
        <v>1</v>
      </c>
      <c r="AR519" s="210">
        <v>1</v>
      </c>
      <c r="AS519" s="210"/>
      <c r="AT519" s="210"/>
      <c r="AU519" s="210"/>
      <c r="AV519" s="210"/>
      <c r="AW519" s="210">
        <v>0</v>
      </c>
      <c r="AX519" s="210">
        <v>0</v>
      </c>
      <c r="AY519" s="210"/>
      <c r="AZ519" s="210"/>
      <c r="BA519" s="210"/>
      <c r="BB519" s="210"/>
      <c r="BC519" s="210">
        <v>0</v>
      </c>
      <c r="BD519" s="210">
        <v>0</v>
      </c>
      <c r="BE519" s="210"/>
      <c r="BF519" s="210"/>
      <c r="BG519" s="210"/>
      <c r="BH519" s="210"/>
      <c r="BI519" s="210"/>
      <c r="BJ519" s="210"/>
      <c r="BK519" s="210"/>
      <c r="BL519" s="210"/>
      <c r="BM519" s="210"/>
      <c r="BN519" s="210"/>
      <c r="BO519" s="210"/>
      <c r="BP519" s="210"/>
      <c r="BQ519" s="210"/>
      <c r="BR519" s="210"/>
      <c r="BS519" s="210"/>
      <c r="BT519" s="210"/>
      <c r="BU519" s="210"/>
      <c r="BV519" s="210"/>
      <c r="BW519" s="210"/>
      <c r="BX519" s="210"/>
      <c r="BY519" s="210"/>
      <c r="BZ519" s="210"/>
      <c r="CA519" s="210"/>
      <c r="CB519" s="210"/>
      <c r="CC519" s="210"/>
      <c r="CD519" s="210"/>
      <c r="CE519" s="210"/>
      <c r="CF519" s="210"/>
      <c r="CG519" s="210"/>
      <c r="CH519" s="210"/>
      <c r="CI519" s="286" t="str">
        <f t="shared" si="120"/>
        <v>Small</v>
      </c>
      <c r="CJ519" s="210">
        <v>70025</v>
      </c>
      <c r="CK519" s="210">
        <v>4011</v>
      </c>
      <c r="CN519"/>
    </row>
    <row r="520" spans="1:92" s="283" customFormat="1" ht="15">
      <c r="A520" s="210" t="s">
        <v>356</v>
      </c>
      <c r="B520" s="287" t="s">
        <v>431</v>
      </c>
      <c r="C520" s="210" t="s">
        <v>76</v>
      </c>
      <c r="D520" s="566">
        <v>2020</v>
      </c>
      <c r="E520" s="284">
        <f t="shared" si="121"/>
        <v>0</v>
      </c>
      <c r="F520" s="284">
        <f t="shared" si="122"/>
        <v>0</v>
      </c>
      <c r="G520" s="284">
        <f t="shared" si="123"/>
        <v>0</v>
      </c>
      <c r="H520" s="284">
        <f t="shared" si="124"/>
        <v>0</v>
      </c>
      <c r="I520" s="284">
        <f t="shared" si="125"/>
        <v>0</v>
      </c>
      <c r="J520" s="284">
        <f t="shared" si="126"/>
        <v>0</v>
      </c>
      <c r="K520" s="284">
        <f t="shared" si="127"/>
        <v>0</v>
      </c>
      <c r="L520" s="284">
        <f t="shared" si="128"/>
        <v>0</v>
      </c>
      <c r="M520" s="284">
        <f t="shared" si="129"/>
        <v>4</v>
      </c>
      <c r="N520" s="284">
        <f t="shared" si="130"/>
        <v>4</v>
      </c>
      <c r="O520" s="284">
        <f t="shared" si="131"/>
        <v>4</v>
      </c>
      <c r="P520" s="284">
        <f t="shared" si="132"/>
        <v>0</v>
      </c>
      <c r="Q520" s="284">
        <f t="shared" si="133"/>
        <v>4</v>
      </c>
      <c r="R520" s="284">
        <f t="shared" si="134"/>
        <v>4</v>
      </c>
      <c r="S520" s="210"/>
      <c r="T520" s="210"/>
      <c r="U520" s="210"/>
      <c r="V520" s="210"/>
      <c r="W520" s="210"/>
      <c r="X520" s="210"/>
      <c r="Y520" s="210"/>
      <c r="Z520" s="210"/>
      <c r="AA520" s="210"/>
      <c r="AB520" s="210"/>
      <c r="AC520" s="210"/>
      <c r="AD520" s="210"/>
      <c r="AE520" s="210"/>
      <c r="AF520" s="210"/>
      <c r="AG520" s="210"/>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c r="BI520" s="210"/>
      <c r="BJ520" s="210"/>
      <c r="BK520" s="210"/>
      <c r="BL520" s="210"/>
      <c r="BM520" s="210"/>
      <c r="BN520" s="210"/>
      <c r="BO520" s="210"/>
      <c r="BP520" s="210"/>
      <c r="BQ520" s="210"/>
      <c r="BR520" s="210"/>
      <c r="BS520" s="210"/>
      <c r="BT520" s="210"/>
      <c r="BU520" s="210">
        <v>4</v>
      </c>
      <c r="BV520" s="210">
        <v>0</v>
      </c>
      <c r="BW520" s="210"/>
      <c r="BX520" s="210"/>
      <c r="BY520" s="210">
        <v>0</v>
      </c>
      <c r="BZ520" s="210"/>
      <c r="CA520" s="210"/>
      <c r="CB520" s="210"/>
      <c r="CC520" s="210"/>
      <c r="CD520" s="210"/>
      <c r="CE520" s="210"/>
      <c r="CF520" s="210"/>
      <c r="CG520" s="210"/>
      <c r="CH520" s="210"/>
      <c r="CI520" s="286" t="str">
        <f t="shared" si="120"/>
        <v>Small</v>
      </c>
      <c r="CJ520" s="210">
        <v>91472</v>
      </c>
      <c r="CK520" s="210">
        <v>290</v>
      </c>
      <c r="CN520"/>
    </row>
    <row r="521" spans="1:92" s="283" customFormat="1" ht="15">
      <c r="A521" s="210" t="s">
        <v>130</v>
      </c>
      <c r="B521" s="283" t="s">
        <v>562</v>
      </c>
      <c r="C521" s="210" t="s">
        <v>76</v>
      </c>
      <c r="D521" s="566">
        <v>2020</v>
      </c>
      <c r="E521" s="284">
        <f t="shared" si="121"/>
        <v>7</v>
      </c>
      <c r="F521" s="284">
        <f t="shared" si="122"/>
        <v>0</v>
      </c>
      <c r="G521" s="284">
        <f t="shared" si="123"/>
        <v>0</v>
      </c>
      <c r="H521" s="284">
        <f t="shared" si="124"/>
        <v>7</v>
      </c>
      <c r="I521" s="284">
        <f t="shared" si="125"/>
        <v>0</v>
      </c>
      <c r="J521" s="284">
        <f t="shared" si="126"/>
        <v>0</v>
      </c>
      <c r="K521" s="284">
        <f t="shared" si="127"/>
        <v>0</v>
      </c>
      <c r="L521" s="284">
        <f t="shared" si="128"/>
        <v>7</v>
      </c>
      <c r="M521" s="284">
        <f t="shared" si="129"/>
        <v>0</v>
      </c>
      <c r="N521" s="284">
        <f t="shared" si="130"/>
        <v>0</v>
      </c>
      <c r="O521" s="284">
        <f t="shared" si="131"/>
        <v>7</v>
      </c>
      <c r="P521" s="284">
        <f t="shared" si="132"/>
        <v>7</v>
      </c>
      <c r="Q521" s="284">
        <f t="shared" si="133"/>
        <v>7</v>
      </c>
      <c r="R521" s="284">
        <f t="shared" si="134"/>
        <v>7</v>
      </c>
      <c r="S521" s="210"/>
      <c r="T521" s="210"/>
      <c r="U521" s="210"/>
      <c r="V521" s="210"/>
      <c r="W521" s="210"/>
      <c r="X521" s="210"/>
      <c r="Y521" s="210">
        <v>7</v>
      </c>
      <c r="Z521" s="210">
        <v>3</v>
      </c>
      <c r="AA521" s="210"/>
      <c r="AB521" s="210"/>
      <c r="AC521" s="210"/>
      <c r="AD521" s="210"/>
      <c r="AE521" s="210">
        <v>0</v>
      </c>
      <c r="AF521" s="210">
        <v>0</v>
      </c>
      <c r="AG521" s="210"/>
      <c r="AH521" s="210"/>
      <c r="AI521" s="210"/>
      <c r="AJ521" s="210"/>
      <c r="AK521" s="210">
        <v>0</v>
      </c>
      <c r="AL521" s="210">
        <v>0</v>
      </c>
      <c r="AM521" s="210"/>
      <c r="AN521" s="210"/>
      <c r="AO521" s="210"/>
      <c r="AP521" s="210"/>
      <c r="AQ521" s="210">
        <v>0</v>
      </c>
      <c r="AR521" s="210">
        <v>0</v>
      </c>
      <c r="AS521" s="210"/>
      <c r="AT521" s="210"/>
      <c r="AU521" s="210"/>
      <c r="AV521" s="210"/>
      <c r="AW521" s="210">
        <v>0</v>
      </c>
      <c r="AX521" s="210">
        <v>0</v>
      </c>
      <c r="AY521" s="210"/>
      <c r="AZ521" s="210"/>
      <c r="BA521" s="210"/>
      <c r="BB521" s="210"/>
      <c r="BC521" s="210">
        <v>0</v>
      </c>
      <c r="BD521" s="210">
        <v>0</v>
      </c>
      <c r="BE521" s="210"/>
      <c r="BF521" s="210"/>
      <c r="BG521" s="210"/>
      <c r="BH521" s="210"/>
      <c r="BI521" s="210"/>
      <c r="BJ521" s="210"/>
      <c r="BK521" s="210"/>
      <c r="BL521" s="210"/>
      <c r="BM521" s="210"/>
      <c r="BN521" s="210"/>
      <c r="BO521" s="210"/>
      <c r="BP521" s="210"/>
      <c r="BQ521" s="210"/>
      <c r="BR521" s="210"/>
      <c r="BS521" s="210"/>
      <c r="BT521" s="210"/>
      <c r="BU521" s="210"/>
      <c r="BV521" s="210"/>
      <c r="BW521" s="210"/>
      <c r="BX521" s="210"/>
      <c r="BY521" s="210"/>
      <c r="BZ521" s="210"/>
      <c r="CA521" s="210"/>
      <c r="CB521" s="210"/>
      <c r="CC521" s="210"/>
      <c r="CD521" s="210"/>
      <c r="CE521" s="210"/>
      <c r="CF521" s="210"/>
      <c r="CG521" s="210"/>
      <c r="CH521" s="210"/>
      <c r="CI521" s="286" t="str">
        <f t="shared" si="120"/>
        <v>Small</v>
      </c>
      <c r="CJ521" s="210">
        <v>62286</v>
      </c>
      <c r="CK521" s="210">
        <v>707</v>
      </c>
      <c r="CN521"/>
    </row>
    <row r="522" spans="1:92" s="283" customFormat="1" ht="15">
      <c r="A522" s="210" t="s">
        <v>885</v>
      </c>
      <c r="B522" s="287" t="s">
        <v>388</v>
      </c>
      <c r="C522" s="210" t="s">
        <v>76</v>
      </c>
      <c r="D522" s="566">
        <v>2020</v>
      </c>
      <c r="E522" s="284">
        <f t="shared" si="121"/>
        <v>0</v>
      </c>
      <c r="F522" s="284">
        <f t="shared" si="122"/>
        <v>5406</v>
      </c>
      <c r="G522" s="284">
        <f t="shared" si="123"/>
        <v>1496</v>
      </c>
      <c r="H522" s="284">
        <f t="shared" si="124"/>
        <v>6902</v>
      </c>
      <c r="I522" s="284">
        <f t="shared" si="125"/>
        <v>0</v>
      </c>
      <c r="J522" s="284">
        <f t="shared" si="126"/>
        <v>0</v>
      </c>
      <c r="K522" s="284">
        <f t="shared" si="127"/>
        <v>0</v>
      </c>
      <c r="L522" s="284">
        <f t="shared" si="128"/>
        <v>6902</v>
      </c>
      <c r="M522" s="284">
        <f t="shared" si="129"/>
        <v>0</v>
      </c>
      <c r="N522" s="284">
        <f t="shared" si="130"/>
        <v>0</v>
      </c>
      <c r="O522" s="284">
        <f t="shared" si="131"/>
        <v>6902</v>
      </c>
      <c r="P522" s="284">
        <f t="shared" si="132"/>
        <v>6902</v>
      </c>
      <c r="Q522" s="284">
        <f t="shared" si="133"/>
        <v>6902</v>
      </c>
      <c r="R522" s="284">
        <f t="shared" si="134"/>
        <v>6902</v>
      </c>
      <c r="S522" s="210"/>
      <c r="T522" s="210"/>
      <c r="U522" s="210"/>
      <c r="V522" s="210"/>
      <c r="W522" s="210"/>
      <c r="X522" s="210"/>
      <c r="Y522" s="210"/>
      <c r="Z522" s="210"/>
      <c r="AA522" s="210">
        <v>2847</v>
      </c>
      <c r="AB522" s="210">
        <v>0</v>
      </c>
      <c r="AC522" s="210">
        <v>796</v>
      </c>
      <c r="AD522" s="210">
        <v>115</v>
      </c>
      <c r="AE522" s="210"/>
      <c r="AF522" s="210"/>
      <c r="AG522" s="210">
        <v>0</v>
      </c>
      <c r="AH522" s="210">
        <v>0</v>
      </c>
      <c r="AI522" s="210">
        <v>0</v>
      </c>
      <c r="AJ522" s="210">
        <v>0</v>
      </c>
      <c r="AK522" s="210"/>
      <c r="AL522" s="210"/>
      <c r="AM522" s="210">
        <v>0</v>
      </c>
      <c r="AN522" s="210">
        <v>0</v>
      </c>
      <c r="AO522" s="210">
        <v>0</v>
      </c>
      <c r="AP522" s="210">
        <v>0</v>
      </c>
      <c r="AQ522" s="210"/>
      <c r="AR522" s="210"/>
      <c r="AS522" s="210">
        <v>0</v>
      </c>
      <c r="AT522" s="210">
        <v>0</v>
      </c>
      <c r="AU522" s="210">
        <v>0</v>
      </c>
      <c r="AV522" s="210">
        <v>0</v>
      </c>
      <c r="AW522" s="210"/>
      <c r="AX522" s="210"/>
      <c r="AY522" s="210">
        <v>2559</v>
      </c>
      <c r="AZ522" s="210">
        <v>0</v>
      </c>
      <c r="BA522" s="210">
        <v>700</v>
      </c>
      <c r="BB522" s="210">
        <v>0</v>
      </c>
      <c r="BC522" s="210"/>
      <c r="BD522" s="210"/>
      <c r="BE522" s="210">
        <v>0</v>
      </c>
      <c r="BF522" s="210">
        <v>0</v>
      </c>
      <c r="BG522" s="210">
        <v>0</v>
      </c>
      <c r="BH522" s="210">
        <v>0</v>
      </c>
      <c r="BI522" s="210"/>
      <c r="BJ522" s="210"/>
      <c r="BK522" s="210"/>
      <c r="BL522" s="210"/>
      <c r="BM522" s="210"/>
      <c r="BN522" s="210"/>
      <c r="BO522" s="210"/>
      <c r="BP522" s="210"/>
      <c r="BQ522" s="210"/>
      <c r="BR522" s="210"/>
      <c r="BS522" s="210"/>
      <c r="BT522" s="210"/>
      <c r="BU522" s="210"/>
      <c r="BV522" s="210"/>
      <c r="BW522" s="210"/>
      <c r="BX522" s="210"/>
      <c r="BY522" s="210"/>
      <c r="BZ522" s="210"/>
      <c r="CA522" s="210"/>
      <c r="CB522" s="210"/>
      <c r="CC522" s="210"/>
      <c r="CD522" s="210"/>
      <c r="CE522" s="210"/>
      <c r="CF522" s="210"/>
      <c r="CG522" s="210"/>
      <c r="CH522" s="210"/>
      <c r="CI522" s="286" t="str">
        <f t="shared" si="120"/>
        <v>Small</v>
      </c>
      <c r="CJ522" s="210" t="s">
        <v>887</v>
      </c>
      <c r="CK522" s="210"/>
      <c r="CN522"/>
    </row>
    <row r="523" spans="1:92" s="283" customFormat="1" ht="15">
      <c r="A523" s="210" t="s">
        <v>192</v>
      </c>
      <c r="B523" s="287" t="s">
        <v>433</v>
      </c>
      <c r="C523" s="210" t="s">
        <v>76</v>
      </c>
      <c r="D523" s="566">
        <v>2020</v>
      </c>
      <c r="E523" s="284">
        <f t="shared" si="121"/>
        <v>17</v>
      </c>
      <c r="F523" s="284">
        <f t="shared" si="122"/>
        <v>0</v>
      </c>
      <c r="G523" s="284">
        <f t="shared" si="123"/>
        <v>0</v>
      </c>
      <c r="H523" s="284">
        <f t="shared" si="124"/>
        <v>17</v>
      </c>
      <c r="I523" s="284">
        <f t="shared" si="125"/>
        <v>0</v>
      </c>
      <c r="J523" s="284">
        <f t="shared" si="126"/>
        <v>0</v>
      </c>
      <c r="K523" s="284">
        <f t="shared" si="127"/>
        <v>0</v>
      </c>
      <c r="L523" s="284">
        <f t="shared" si="128"/>
        <v>17</v>
      </c>
      <c r="M523" s="284">
        <f t="shared" si="129"/>
        <v>0</v>
      </c>
      <c r="N523" s="284">
        <f t="shared" si="130"/>
        <v>0</v>
      </c>
      <c r="O523" s="284">
        <f t="shared" si="131"/>
        <v>17</v>
      </c>
      <c r="P523" s="284">
        <f t="shared" si="132"/>
        <v>17</v>
      </c>
      <c r="Q523" s="284">
        <f t="shared" si="133"/>
        <v>17</v>
      </c>
      <c r="R523" s="284">
        <f t="shared" si="134"/>
        <v>17</v>
      </c>
      <c r="S523" s="210"/>
      <c r="T523" s="210"/>
      <c r="U523" s="210"/>
      <c r="V523" s="210"/>
      <c r="W523" s="210"/>
      <c r="X523" s="210"/>
      <c r="Y523" s="210">
        <v>0</v>
      </c>
      <c r="Z523" s="210">
        <v>0</v>
      </c>
      <c r="AA523" s="210"/>
      <c r="AB523" s="210"/>
      <c r="AC523" s="210"/>
      <c r="AD523" s="210"/>
      <c r="AE523" s="210">
        <v>0</v>
      </c>
      <c r="AF523" s="210">
        <v>0</v>
      </c>
      <c r="AG523" s="210"/>
      <c r="AH523" s="210"/>
      <c r="AI523" s="210"/>
      <c r="AJ523" s="210"/>
      <c r="AK523" s="210">
        <v>0</v>
      </c>
      <c r="AL523" s="210">
        <v>0</v>
      </c>
      <c r="AM523" s="210"/>
      <c r="AN523" s="210"/>
      <c r="AO523" s="210"/>
      <c r="AP523" s="210"/>
      <c r="AQ523" s="210">
        <v>17</v>
      </c>
      <c r="AR523" s="210">
        <v>17</v>
      </c>
      <c r="AS523" s="210"/>
      <c r="AT523" s="210"/>
      <c r="AU523" s="210"/>
      <c r="AV523" s="210"/>
      <c r="AW523" s="210">
        <v>0</v>
      </c>
      <c r="AX523" s="210">
        <v>0</v>
      </c>
      <c r="AY523" s="210"/>
      <c r="AZ523" s="210"/>
      <c r="BA523" s="210"/>
      <c r="BB523" s="210"/>
      <c r="BC523" s="210">
        <v>0</v>
      </c>
      <c r="BD523" s="210">
        <v>0</v>
      </c>
      <c r="BE523" s="210"/>
      <c r="BF523" s="210"/>
      <c r="BG523" s="210"/>
      <c r="BH523" s="210"/>
      <c r="BI523" s="210"/>
      <c r="BJ523" s="210"/>
      <c r="BK523" s="210"/>
      <c r="BL523" s="210"/>
      <c r="BM523" s="210"/>
      <c r="BN523" s="210"/>
      <c r="BO523" s="210"/>
      <c r="BP523" s="210"/>
      <c r="BQ523" s="210"/>
      <c r="BR523" s="210"/>
      <c r="BS523" s="210"/>
      <c r="BT523" s="210"/>
      <c r="BU523" s="210"/>
      <c r="BV523" s="210"/>
      <c r="BW523" s="210"/>
      <c r="BX523" s="210"/>
      <c r="BY523" s="210"/>
      <c r="BZ523" s="210"/>
      <c r="CA523" s="210"/>
      <c r="CB523" s="210"/>
      <c r="CC523" s="210"/>
      <c r="CD523" s="210"/>
      <c r="CE523" s="210"/>
      <c r="CF523" s="210"/>
      <c r="CG523" s="210"/>
      <c r="CH523" s="210"/>
      <c r="CI523" s="286" t="str">
        <f t="shared" si="120"/>
        <v>Small</v>
      </c>
      <c r="CJ523" s="210">
        <v>64246</v>
      </c>
      <c r="CK523" s="210">
        <v>429</v>
      </c>
      <c r="CN523"/>
    </row>
    <row r="524" spans="1:92" s="283" customFormat="1" ht="15">
      <c r="A524" s="210" t="s">
        <v>210</v>
      </c>
      <c r="B524" s="287" t="s">
        <v>435</v>
      </c>
      <c r="C524" s="210" t="s">
        <v>76</v>
      </c>
      <c r="D524" s="566">
        <v>2020</v>
      </c>
      <c r="E524" s="284">
        <f t="shared" si="121"/>
        <v>0</v>
      </c>
      <c r="F524" s="284">
        <f t="shared" si="122"/>
        <v>0</v>
      </c>
      <c r="G524" s="284">
        <f t="shared" si="123"/>
        <v>2328</v>
      </c>
      <c r="H524" s="284">
        <f t="shared" si="124"/>
        <v>2328</v>
      </c>
      <c r="I524" s="284">
        <f t="shared" si="125"/>
        <v>0</v>
      </c>
      <c r="J524" s="284">
        <f t="shared" si="126"/>
        <v>0</v>
      </c>
      <c r="K524" s="284">
        <f t="shared" si="127"/>
        <v>0</v>
      </c>
      <c r="L524" s="284">
        <f t="shared" si="128"/>
        <v>2328</v>
      </c>
      <c r="M524" s="284">
        <f t="shared" si="129"/>
        <v>0</v>
      </c>
      <c r="N524" s="284">
        <f t="shared" si="130"/>
        <v>0</v>
      </c>
      <c r="O524" s="284">
        <f t="shared" si="131"/>
        <v>2328</v>
      </c>
      <c r="P524" s="284">
        <f t="shared" si="132"/>
        <v>2328</v>
      </c>
      <c r="Q524" s="284">
        <f t="shared" si="133"/>
        <v>2328</v>
      </c>
      <c r="R524" s="284">
        <f t="shared" si="134"/>
        <v>2328</v>
      </c>
      <c r="S524" s="210"/>
      <c r="T524" s="210"/>
      <c r="U524" s="210"/>
      <c r="V524" s="210"/>
      <c r="W524" s="210"/>
      <c r="X524" s="210"/>
      <c r="Y524" s="210"/>
      <c r="Z524" s="210"/>
      <c r="AA524" s="210"/>
      <c r="AB524" s="210"/>
      <c r="AC524" s="210"/>
      <c r="AD524" s="210"/>
      <c r="AE524" s="210"/>
      <c r="AF524" s="210"/>
      <c r="AG524" s="210"/>
      <c r="AH524" s="210"/>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c r="BI524" s="210">
        <v>0</v>
      </c>
      <c r="BJ524" s="210">
        <v>2328</v>
      </c>
      <c r="BK524" s="210">
        <v>0</v>
      </c>
      <c r="BL524" s="210"/>
      <c r="BM524" s="210"/>
      <c r="BN524" s="210"/>
      <c r="BO524" s="210"/>
      <c r="BP524" s="210"/>
      <c r="BQ524" s="210"/>
      <c r="BR524" s="210"/>
      <c r="BS524" s="210"/>
      <c r="BT524" s="210"/>
      <c r="BU524" s="210"/>
      <c r="BV524" s="210"/>
      <c r="BW524" s="210"/>
      <c r="BX524" s="210"/>
      <c r="BY524" s="210"/>
      <c r="BZ524" s="210"/>
      <c r="CA524" s="210"/>
      <c r="CB524" s="210"/>
      <c r="CC524" s="210"/>
      <c r="CD524" s="210"/>
      <c r="CE524" s="210"/>
      <c r="CF524" s="210"/>
      <c r="CG524" s="210"/>
      <c r="CH524" s="210">
        <v>0</v>
      </c>
      <c r="CI524" s="286" t="str">
        <f t="shared" si="120"/>
        <v>Small</v>
      </c>
      <c r="CJ524" s="210">
        <v>70815</v>
      </c>
      <c r="CK524" s="210">
        <v>91</v>
      </c>
      <c r="CN524"/>
    </row>
    <row r="525" spans="1:92" s="283" customFormat="1" ht="15">
      <c r="A525" s="210" t="s">
        <v>132</v>
      </c>
      <c r="B525" s="287" t="s">
        <v>396</v>
      </c>
      <c r="C525" s="210" t="s">
        <v>76</v>
      </c>
      <c r="D525" s="566">
        <v>2020</v>
      </c>
      <c r="E525" s="284">
        <f t="shared" si="121"/>
        <v>70633</v>
      </c>
      <c r="F525" s="284">
        <f t="shared" si="122"/>
        <v>23134</v>
      </c>
      <c r="G525" s="284">
        <f t="shared" si="123"/>
        <v>18815</v>
      </c>
      <c r="H525" s="284">
        <f t="shared" si="124"/>
        <v>112582</v>
      </c>
      <c r="I525" s="284">
        <f t="shared" si="125"/>
        <v>0</v>
      </c>
      <c r="J525" s="284">
        <f t="shared" si="126"/>
        <v>0</v>
      </c>
      <c r="K525" s="284">
        <f t="shared" si="127"/>
        <v>0</v>
      </c>
      <c r="L525" s="284">
        <f t="shared" si="128"/>
        <v>112582</v>
      </c>
      <c r="M525" s="284">
        <f t="shared" si="129"/>
        <v>8797</v>
      </c>
      <c r="N525" s="284">
        <f t="shared" si="130"/>
        <v>8797</v>
      </c>
      <c r="O525" s="284">
        <f t="shared" si="131"/>
        <v>121379</v>
      </c>
      <c r="P525" s="284">
        <f t="shared" si="132"/>
        <v>112582</v>
      </c>
      <c r="Q525" s="284">
        <f t="shared" si="133"/>
        <v>121379</v>
      </c>
      <c r="R525" s="284">
        <f t="shared" si="134"/>
        <v>121379</v>
      </c>
      <c r="S525" s="210"/>
      <c r="T525" s="210"/>
      <c r="U525" s="210"/>
      <c r="V525" s="210"/>
      <c r="W525" s="210"/>
      <c r="X525" s="210"/>
      <c r="Y525" s="210">
        <v>61492</v>
      </c>
      <c r="Z525" s="210">
        <v>0</v>
      </c>
      <c r="AA525" s="210">
        <v>21983</v>
      </c>
      <c r="AB525" s="210">
        <v>530</v>
      </c>
      <c r="AC525" s="210">
        <v>15843</v>
      </c>
      <c r="AD525" s="210">
        <v>426</v>
      </c>
      <c r="AE525" s="210">
        <v>0</v>
      </c>
      <c r="AF525" s="210">
        <v>0</v>
      </c>
      <c r="AG525" s="210">
        <v>0</v>
      </c>
      <c r="AH525" s="210">
        <v>0</v>
      </c>
      <c r="AI525" s="210">
        <v>0</v>
      </c>
      <c r="AJ525" s="210">
        <v>0</v>
      </c>
      <c r="AK525" s="210">
        <v>1768</v>
      </c>
      <c r="AL525" s="210">
        <v>0</v>
      </c>
      <c r="AM525" s="210">
        <v>0</v>
      </c>
      <c r="AN525" s="210">
        <v>0</v>
      </c>
      <c r="AO525" s="210">
        <v>70</v>
      </c>
      <c r="AP525" s="210">
        <v>2</v>
      </c>
      <c r="AQ525" s="210">
        <v>0</v>
      </c>
      <c r="AR525" s="210">
        <v>0</v>
      </c>
      <c r="AS525" s="210">
        <v>0</v>
      </c>
      <c r="AT525" s="210">
        <v>0</v>
      </c>
      <c r="AU525" s="210">
        <v>444</v>
      </c>
      <c r="AV525" s="210">
        <v>0</v>
      </c>
      <c r="AW525" s="210">
        <v>7373</v>
      </c>
      <c r="AX525" s="210">
        <v>0</v>
      </c>
      <c r="AY525" s="210">
        <v>1151</v>
      </c>
      <c r="AZ525" s="210">
        <v>0</v>
      </c>
      <c r="BA525" s="210">
        <v>2458</v>
      </c>
      <c r="BB525" s="210">
        <v>0</v>
      </c>
      <c r="BC525" s="210">
        <v>0</v>
      </c>
      <c r="BD525" s="210">
        <v>0</v>
      </c>
      <c r="BE525" s="210">
        <v>0</v>
      </c>
      <c r="BF525" s="210">
        <v>0</v>
      </c>
      <c r="BG525" s="210">
        <v>0</v>
      </c>
      <c r="BH525" s="210">
        <v>0</v>
      </c>
      <c r="BI525" s="210"/>
      <c r="BJ525" s="210"/>
      <c r="BK525" s="210"/>
      <c r="BL525" s="210"/>
      <c r="BM525" s="210"/>
      <c r="BN525" s="210"/>
      <c r="BO525" s="210"/>
      <c r="BP525" s="210"/>
      <c r="BQ525" s="210"/>
      <c r="BR525" s="210"/>
      <c r="BS525" s="210"/>
      <c r="BT525" s="210"/>
      <c r="BU525" s="210">
        <v>0</v>
      </c>
      <c r="BV525" s="210">
        <v>0</v>
      </c>
      <c r="BW525" s="210"/>
      <c r="BX525" s="210"/>
      <c r="BY525" s="210">
        <v>8797</v>
      </c>
      <c r="BZ525" s="210"/>
      <c r="CA525" s="210"/>
      <c r="CB525" s="210"/>
      <c r="CC525" s="210"/>
      <c r="CD525" s="210"/>
      <c r="CE525" s="210"/>
      <c r="CF525" s="210"/>
      <c r="CG525" s="210"/>
      <c r="CH525" s="210"/>
      <c r="CI525" s="286" t="str">
        <f t="shared" si="120"/>
        <v>Large</v>
      </c>
      <c r="CJ525" s="210">
        <v>66141</v>
      </c>
      <c r="CK525" s="210">
        <v>1295</v>
      </c>
      <c r="CN525"/>
    </row>
    <row r="526" spans="1:92" s="283" customFormat="1" ht="15">
      <c r="A526" s="210" t="s">
        <v>135</v>
      </c>
      <c r="B526" s="287" t="s">
        <v>444</v>
      </c>
      <c r="C526" s="210" t="s">
        <v>76</v>
      </c>
      <c r="D526" s="566">
        <v>2020</v>
      </c>
      <c r="E526" s="284">
        <f t="shared" si="121"/>
        <v>0</v>
      </c>
      <c r="F526" s="284">
        <f t="shared" si="122"/>
        <v>0</v>
      </c>
      <c r="G526" s="284">
        <f t="shared" si="123"/>
        <v>0</v>
      </c>
      <c r="H526" s="284">
        <f t="shared" si="124"/>
        <v>0</v>
      </c>
      <c r="I526" s="284">
        <f t="shared" si="125"/>
        <v>898</v>
      </c>
      <c r="J526" s="284">
        <f t="shared" si="126"/>
        <v>0</v>
      </c>
      <c r="K526" s="284">
        <f t="shared" si="127"/>
        <v>898</v>
      </c>
      <c r="L526" s="284">
        <f t="shared" si="128"/>
        <v>898</v>
      </c>
      <c r="M526" s="284">
        <f t="shared" si="129"/>
        <v>0</v>
      </c>
      <c r="N526" s="284">
        <f t="shared" si="130"/>
        <v>0</v>
      </c>
      <c r="O526" s="284">
        <f t="shared" si="131"/>
        <v>898</v>
      </c>
      <c r="P526" s="284">
        <f t="shared" si="132"/>
        <v>898</v>
      </c>
      <c r="Q526" s="284">
        <f t="shared" si="133"/>
        <v>898</v>
      </c>
      <c r="R526" s="284">
        <f t="shared" si="134"/>
        <v>384792</v>
      </c>
      <c r="S526" s="210"/>
      <c r="T526" s="210"/>
      <c r="U526" s="210"/>
      <c r="V526" s="210"/>
      <c r="W526" s="210"/>
      <c r="X526" s="210"/>
      <c r="Y526" s="210"/>
      <c r="Z526" s="210"/>
      <c r="AA526" s="210"/>
      <c r="AB526" s="210"/>
      <c r="AC526" s="210"/>
      <c r="AD526" s="210"/>
      <c r="AE526" s="210"/>
      <c r="AF526" s="210"/>
      <c r="AG526" s="210"/>
      <c r="AH526" s="210"/>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c r="BI526" s="210">
        <v>0</v>
      </c>
      <c r="BJ526" s="210">
        <v>0</v>
      </c>
      <c r="BK526" s="210">
        <v>898</v>
      </c>
      <c r="BL526" s="210"/>
      <c r="BM526" s="210"/>
      <c r="BN526" s="210"/>
      <c r="BO526" s="210"/>
      <c r="BP526" s="210"/>
      <c r="BQ526" s="210"/>
      <c r="BR526" s="210"/>
      <c r="BS526" s="210"/>
      <c r="BT526" s="210"/>
      <c r="BU526" s="210"/>
      <c r="BV526" s="210"/>
      <c r="BW526" s="210"/>
      <c r="BX526" s="210"/>
      <c r="BY526" s="210"/>
      <c r="BZ526" s="210"/>
      <c r="CA526" s="210"/>
      <c r="CB526" s="210"/>
      <c r="CC526" s="210"/>
      <c r="CD526" s="210"/>
      <c r="CE526" s="210"/>
      <c r="CF526" s="210"/>
      <c r="CG526" s="210"/>
      <c r="CH526" s="210">
        <v>383894</v>
      </c>
      <c r="CI526" s="286" t="str">
        <f t="shared" si="120"/>
        <v>Small</v>
      </c>
      <c r="CJ526" s="210">
        <v>73288</v>
      </c>
      <c r="CK526" s="210">
        <v>119</v>
      </c>
      <c r="CN526"/>
    </row>
    <row r="527" spans="1:92" s="283" customFormat="1" ht="15">
      <c r="A527" s="210" t="s">
        <v>135</v>
      </c>
      <c r="B527" s="283" t="s">
        <v>445</v>
      </c>
      <c r="C527" s="210" t="s">
        <v>76</v>
      </c>
      <c r="D527" s="566">
        <v>2020</v>
      </c>
      <c r="E527" s="284">
        <f t="shared" si="121"/>
        <v>0</v>
      </c>
      <c r="F527" s="284">
        <f t="shared" si="122"/>
        <v>0</v>
      </c>
      <c r="G527" s="284">
        <f t="shared" si="123"/>
        <v>17061</v>
      </c>
      <c r="H527" s="284">
        <f t="shared" si="124"/>
        <v>17061</v>
      </c>
      <c r="I527" s="284">
        <f t="shared" si="125"/>
        <v>0</v>
      </c>
      <c r="J527" s="284">
        <f t="shared" si="126"/>
        <v>0</v>
      </c>
      <c r="K527" s="284">
        <f t="shared" si="127"/>
        <v>0</v>
      </c>
      <c r="L527" s="284">
        <f t="shared" si="128"/>
        <v>17061</v>
      </c>
      <c r="M527" s="284">
        <f t="shared" si="129"/>
        <v>0</v>
      </c>
      <c r="N527" s="284">
        <f t="shared" si="130"/>
        <v>0</v>
      </c>
      <c r="O527" s="284">
        <f t="shared" si="131"/>
        <v>17061</v>
      </c>
      <c r="P527" s="284">
        <f t="shared" si="132"/>
        <v>17061</v>
      </c>
      <c r="Q527" s="284">
        <f t="shared" si="133"/>
        <v>17061</v>
      </c>
      <c r="R527" s="284">
        <f t="shared" si="134"/>
        <v>17061</v>
      </c>
      <c r="S527" s="210"/>
      <c r="T527" s="210"/>
      <c r="U527" s="210"/>
      <c r="V527" s="210"/>
      <c r="W527" s="210"/>
      <c r="X527" s="210"/>
      <c r="Y527" s="210"/>
      <c r="Z527" s="210"/>
      <c r="AA527" s="210"/>
      <c r="AB527" s="210"/>
      <c r="AC527" s="210"/>
      <c r="AD527" s="210"/>
      <c r="AE527" s="210"/>
      <c r="AF527" s="210"/>
      <c r="AG527" s="210"/>
      <c r="AH527" s="210"/>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c r="BI527" s="210">
        <v>17061</v>
      </c>
      <c r="BJ527" s="210">
        <v>0</v>
      </c>
      <c r="BK527" s="210">
        <v>0</v>
      </c>
      <c r="BL527" s="210"/>
      <c r="BM527" s="210"/>
      <c r="BN527" s="210"/>
      <c r="BO527" s="210"/>
      <c r="BP527" s="210"/>
      <c r="BQ527" s="210"/>
      <c r="BR527" s="210"/>
      <c r="BS527" s="210"/>
      <c r="BT527" s="210"/>
      <c r="BU527" s="210"/>
      <c r="BV527" s="210"/>
      <c r="BW527" s="210"/>
      <c r="BX527" s="210"/>
      <c r="BY527" s="210"/>
      <c r="BZ527" s="210"/>
      <c r="CA527" s="210"/>
      <c r="CB527" s="210"/>
      <c r="CC527" s="210"/>
      <c r="CD527" s="210"/>
      <c r="CE527" s="210"/>
      <c r="CF527" s="210"/>
      <c r="CG527" s="210"/>
      <c r="CH527" s="210">
        <v>0</v>
      </c>
      <c r="CI527" s="286" t="str">
        <f t="shared" si="120"/>
        <v>Small</v>
      </c>
      <c r="CJ527" s="210">
        <v>70580</v>
      </c>
      <c r="CK527" s="210">
        <v>119</v>
      </c>
      <c r="CN527"/>
    </row>
    <row r="528" spans="1:92" s="283" customFormat="1" ht="15">
      <c r="A528" s="210" t="s">
        <v>208</v>
      </c>
      <c r="B528" s="287" t="s">
        <v>449</v>
      </c>
      <c r="C528" s="210" t="s">
        <v>76</v>
      </c>
      <c r="D528" s="566">
        <v>2020</v>
      </c>
      <c r="E528" s="284">
        <f t="shared" si="121"/>
        <v>6</v>
      </c>
      <c r="F528" s="284">
        <f t="shared" si="122"/>
        <v>0</v>
      </c>
      <c r="G528" s="284">
        <f t="shared" si="123"/>
        <v>0</v>
      </c>
      <c r="H528" s="284">
        <f t="shared" si="124"/>
        <v>6</v>
      </c>
      <c r="I528" s="284">
        <f t="shared" si="125"/>
        <v>0</v>
      </c>
      <c r="J528" s="284">
        <f t="shared" si="126"/>
        <v>0</v>
      </c>
      <c r="K528" s="284">
        <f t="shared" si="127"/>
        <v>0</v>
      </c>
      <c r="L528" s="284">
        <f t="shared" si="128"/>
        <v>6</v>
      </c>
      <c r="M528" s="284">
        <f t="shared" si="129"/>
        <v>0</v>
      </c>
      <c r="N528" s="284">
        <f t="shared" si="130"/>
        <v>0</v>
      </c>
      <c r="O528" s="284">
        <f t="shared" si="131"/>
        <v>6</v>
      </c>
      <c r="P528" s="284">
        <f t="shared" si="132"/>
        <v>6</v>
      </c>
      <c r="Q528" s="284">
        <f t="shared" si="133"/>
        <v>6</v>
      </c>
      <c r="R528" s="284">
        <f t="shared" si="134"/>
        <v>6</v>
      </c>
      <c r="S528" s="210"/>
      <c r="T528" s="210"/>
      <c r="U528" s="210"/>
      <c r="V528" s="210"/>
      <c r="W528" s="210"/>
      <c r="X528" s="210"/>
      <c r="Y528" s="210">
        <v>0</v>
      </c>
      <c r="Z528" s="210">
        <v>0</v>
      </c>
      <c r="AA528" s="210"/>
      <c r="AB528" s="210"/>
      <c r="AC528" s="210"/>
      <c r="AD528" s="210"/>
      <c r="AE528" s="210">
        <v>0</v>
      </c>
      <c r="AF528" s="210">
        <v>0</v>
      </c>
      <c r="AG528" s="210"/>
      <c r="AH528" s="210"/>
      <c r="AI528" s="210"/>
      <c r="AJ528" s="210"/>
      <c r="AK528" s="210">
        <v>0</v>
      </c>
      <c r="AL528" s="210">
        <v>0</v>
      </c>
      <c r="AM528" s="210"/>
      <c r="AN528" s="210"/>
      <c r="AO528" s="210"/>
      <c r="AP528" s="210"/>
      <c r="AQ528" s="210">
        <v>0</v>
      </c>
      <c r="AR528" s="210">
        <v>0</v>
      </c>
      <c r="AS528" s="210"/>
      <c r="AT528" s="210"/>
      <c r="AU528" s="210"/>
      <c r="AV528" s="210"/>
      <c r="AW528" s="210">
        <v>0</v>
      </c>
      <c r="AX528" s="210">
        <v>0</v>
      </c>
      <c r="AY528" s="210"/>
      <c r="AZ528" s="210"/>
      <c r="BA528" s="210"/>
      <c r="BB528" s="210"/>
      <c r="BC528" s="210">
        <v>6</v>
      </c>
      <c r="BD528" s="210">
        <v>6</v>
      </c>
      <c r="BE528" s="210"/>
      <c r="BF528" s="210"/>
      <c r="BG528" s="210"/>
      <c r="BH528" s="210"/>
      <c r="BI528" s="210"/>
      <c r="BJ528" s="210"/>
      <c r="BK528" s="210"/>
      <c r="BL528" s="210"/>
      <c r="BM528" s="210"/>
      <c r="BN528" s="210"/>
      <c r="BO528" s="210"/>
      <c r="BP528" s="210"/>
      <c r="BQ528" s="210"/>
      <c r="BR528" s="210"/>
      <c r="BS528" s="210"/>
      <c r="BT528" s="210"/>
      <c r="BU528" s="210"/>
      <c r="BV528" s="210"/>
      <c r="BW528" s="210"/>
      <c r="BX528" s="210"/>
      <c r="BY528" s="210"/>
      <c r="BZ528" s="210"/>
      <c r="CA528" s="210"/>
      <c r="CB528" s="210"/>
      <c r="CC528" s="210"/>
      <c r="CD528" s="210"/>
      <c r="CE528" s="210"/>
      <c r="CF528" s="210"/>
      <c r="CG528" s="210"/>
      <c r="CH528" s="210"/>
      <c r="CI528" s="286" t="str">
        <f t="shared" si="120"/>
        <v>Small</v>
      </c>
      <c r="CJ528" s="210">
        <v>65838</v>
      </c>
      <c r="CK528" s="210">
        <v>904</v>
      </c>
      <c r="CN528"/>
    </row>
    <row r="529" spans="1:92" s="283" customFormat="1" ht="15">
      <c r="A529" s="210" t="s">
        <v>127</v>
      </c>
      <c r="B529" s="287" t="s">
        <v>451</v>
      </c>
      <c r="C529" s="210" t="s">
        <v>76</v>
      </c>
      <c r="D529" s="566">
        <v>2020</v>
      </c>
      <c r="E529" s="284">
        <f t="shared" si="121"/>
        <v>0</v>
      </c>
      <c r="F529" s="284">
        <f t="shared" si="122"/>
        <v>1072</v>
      </c>
      <c r="G529" s="284">
        <f t="shared" si="123"/>
        <v>4766</v>
      </c>
      <c r="H529" s="284">
        <f t="shared" si="124"/>
        <v>5838</v>
      </c>
      <c r="I529" s="284">
        <f t="shared" si="125"/>
        <v>0</v>
      </c>
      <c r="J529" s="284">
        <f t="shared" si="126"/>
        <v>0</v>
      </c>
      <c r="K529" s="284">
        <f t="shared" si="127"/>
        <v>0</v>
      </c>
      <c r="L529" s="284">
        <f t="shared" si="128"/>
        <v>5838</v>
      </c>
      <c r="M529" s="284">
        <f t="shared" si="129"/>
        <v>0</v>
      </c>
      <c r="N529" s="284">
        <f t="shared" si="130"/>
        <v>0</v>
      </c>
      <c r="O529" s="284">
        <f t="shared" si="131"/>
        <v>5838</v>
      </c>
      <c r="P529" s="284">
        <f t="shared" si="132"/>
        <v>151970</v>
      </c>
      <c r="Q529" s="284">
        <f t="shared" si="133"/>
        <v>151970</v>
      </c>
      <c r="R529" s="284">
        <f t="shared" si="134"/>
        <v>151970</v>
      </c>
      <c r="S529" s="210"/>
      <c r="T529" s="210"/>
      <c r="U529" s="210"/>
      <c r="V529" s="210"/>
      <c r="W529" s="210"/>
      <c r="X529" s="210"/>
      <c r="Y529" s="210"/>
      <c r="Z529" s="210"/>
      <c r="AA529" s="210">
        <v>1072</v>
      </c>
      <c r="AB529" s="210">
        <v>0</v>
      </c>
      <c r="AC529" s="210">
        <v>1384</v>
      </c>
      <c r="AD529" s="210">
        <v>138</v>
      </c>
      <c r="AE529" s="210"/>
      <c r="AF529" s="210"/>
      <c r="AG529" s="210">
        <v>0</v>
      </c>
      <c r="AH529" s="210">
        <v>0</v>
      </c>
      <c r="AI529" s="210">
        <v>986</v>
      </c>
      <c r="AJ529" s="210">
        <v>131</v>
      </c>
      <c r="AK529" s="210"/>
      <c r="AL529" s="210"/>
      <c r="AM529" s="210">
        <v>0</v>
      </c>
      <c r="AN529" s="210">
        <v>0</v>
      </c>
      <c r="AO529" s="210">
        <v>2336</v>
      </c>
      <c r="AP529" s="210">
        <v>0</v>
      </c>
      <c r="AQ529" s="210"/>
      <c r="AR529" s="210"/>
      <c r="AS529" s="210">
        <v>0</v>
      </c>
      <c r="AT529" s="210">
        <v>0</v>
      </c>
      <c r="AU529" s="210">
        <v>3</v>
      </c>
      <c r="AV529" s="210">
        <v>0</v>
      </c>
      <c r="AW529" s="210"/>
      <c r="AX529" s="210"/>
      <c r="AY529" s="210">
        <v>0</v>
      </c>
      <c r="AZ529" s="210">
        <v>0</v>
      </c>
      <c r="BA529" s="210">
        <v>57</v>
      </c>
      <c r="BB529" s="210">
        <v>0</v>
      </c>
      <c r="BC529" s="210"/>
      <c r="BD529" s="210"/>
      <c r="BE529" s="210">
        <v>0</v>
      </c>
      <c r="BF529" s="210">
        <v>0</v>
      </c>
      <c r="BG529" s="210">
        <v>0</v>
      </c>
      <c r="BH529" s="210">
        <v>0</v>
      </c>
      <c r="BI529" s="210"/>
      <c r="BJ529" s="210"/>
      <c r="BK529" s="210"/>
      <c r="BL529" s="210"/>
      <c r="BM529" s="210"/>
      <c r="BN529" s="210"/>
      <c r="BO529" s="210"/>
      <c r="BP529" s="210"/>
      <c r="BQ529" s="210"/>
      <c r="BR529" s="210"/>
      <c r="BS529" s="210"/>
      <c r="BT529" s="210"/>
      <c r="BU529" s="210"/>
      <c r="BV529" s="210"/>
      <c r="BW529" s="210"/>
      <c r="BX529" s="210"/>
      <c r="BY529" s="210"/>
      <c r="BZ529" s="210"/>
      <c r="CA529" s="210"/>
      <c r="CB529" s="210"/>
      <c r="CC529" s="210"/>
      <c r="CD529" s="210">
        <v>146132</v>
      </c>
      <c r="CE529" s="210"/>
      <c r="CF529" s="210"/>
      <c r="CG529" s="210"/>
      <c r="CH529" s="210"/>
      <c r="CI529" s="286" t="str">
        <f t="shared" si="120"/>
        <v>Large</v>
      </c>
      <c r="CJ529" s="210">
        <v>60053</v>
      </c>
      <c r="CK529" s="210">
        <v>601</v>
      </c>
      <c r="CN529"/>
    </row>
    <row r="530" spans="1:92" s="283" customFormat="1" ht="15">
      <c r="A530" s="210" t="s">
        <v>213</v>
      </c>
      <c r="B530" s="287" t="s">
        <v>514</v>
      </c>
      <c r="C530" s="210" t="s">
        <v>76</v>
      </c>
      <c r="D530" s="566">
        <v>2020</v>
      </c>
      <c r="E530" s="284">
        <f t="shared" si="121"/>
        <v>1</v>
      </c>
      <c r="F530" s="284">
        <f t="shared" si="122"/>
        <v>0</v>
      </c>
      <c r="G530" s="284">
        <f t="shared" si="123"/>
        <v>0</v>
      </c>
      <c r="H530" s="284">
        <f t="shared" si="124"/>
        <v>1</v>
      </c>
      <c r="I530" s="284">
        <f t="shared" si="125"/>
        <v>0</v>
      </c>
      <c r="J530" s="284">
        <f t="shared" si="126"/>
        <v>0</v>
      </c>
      <c r="K530" s="284">
        <f t="shared" si="127"/>
        <v>0</v>
      </c>
      <c r="L530" s="284">
        <f t="shared" si="128"/>
        <v>1</v>
      </c>
      <c r="M530" s="284">
        <f t="shared" si="129"/>
        <v>0</v>
      </c>
      <c r="N530" s="284">
        <f t="shared" si="130"/>
        <v>0</v>
      </c>
      <c r="O530" s="284">
        <f t="shared" si="131"/>
        <v>1</v>
      </c>
      <c r="P530" s="284">
        <f t="shared" si="132"/>
        <v>1</v>
      </c>
      <c r="Q530" s="284">
        <f t="shared" si="133"/>
        <v>1</v>
      </c>
      <c r="R530" s="284">
        <f t="shared" si="134"/>
        <v>1</v>
      </c>
      <c r="S530" s="210"/>
      <c r="T530" s="210"/>
      <c r="U530" s="210"/>
      <c r="V530" s="210"/>
      <c r="W530" s="210"/>
      <c r="X530" s="210"/>
      <c r="Y530" s="210">
        <v>0</v>
      </c>
      <c r="Z530" s="210">
        <v>0</v>
      </c>
      <c r="AA530" s="210"/>
      <c r="AB530" s="210"/>
      <c r="AC530" s="210"/>
      <c r="AD530" s="210"/>
      <c r="AE530" s="210">
        <v>0</v>
      </c>
      <c r="AF530" s="210">
        <v>0</v>
      </c>
      <c r="AG530" s="210"/>
      <c r="AH530" s="210"/>
      <c r="AI530" s="210"/>
      <c r="AJ530" s="210"/>
      <c r="AK530" s="210">
        <v>0</v>
      </c>
      <c r="AL530" s="210">
        <v>0</v>
      </c>
      <c r="AM530" s="210"/>
      <c r="AN530" s="210"/>
      <c r="AO530" s="210"/>
      <c r="AP530" s="210"/>
      <c r="AQ530" s="210">
        <v>0</v>
      </c>
      <c r="AR530" s="210">
        <v>0</v>
      </c>
      <c r="AS530" s="210"/>
      <c r="AT530" s="210"/>
      <c r="AU530" s="210"/>
      <c r="AV530" s="210"/>
      <c r="AW530" s="210">
        <v>0</v>
      </c>
      <c r="AX530" s="210">
        <v>0</v>
      </c>
      <c r="AY530" s="210"/>
      <c r="AZ530" s="210"/>
      <c r="BA530" s="210"/>
      <c r="BB530" s="210"/>
      <c r="BC530" s="210">
        <v>1</v>
      </c>
      <c r="BD530" s="210">
        <v>1</v>
      </c>
      <c r="BE530" s="210"/>
      <c r="BF530" s="210"/>
      <c r="BG530" s="210"/>
      <c r="BH530" s="210"/>
      <c r="BI530" s="210"/>
      <c r="BJ530" s="210"/>
      <c r="BK530" s="210"/>
      <c r="BL530" s="210"/>
      <c r="BM530" s="210"/>
      <c r="BN530" s="210"/>
      <c r="BO530" s="210"/>
      <c r="BP530" s="210"/>
      <c r="BQ530" s="210"/>
      <c r="BR530" s="210"/>
      <c r="BS530" s="210"/>
      <c r="BT530" s="210"/>
      <c r="BU530" s="210"/>
      <c r="BV530" s="210"/>
      <c r="BW530" s="210"/>
      <c r="BX530" s="210"/>
      <c r="BY530" s="210"/>
      <c r="BZ530" s="210"/>
      <c r="CA530" s="210"/>
      <c r="CB530" s="210"/>
      <c r="CC530" s="210"/>
      <c r="CD530" s="210"/>
      <c r="CE530" s="210"/>
      <c r="CF530" s="210"/>
      <c r="CG530" s="210"/>
      <c r="CH530" s="210"/>
      <c r="CI530" s="286" t="str">
        <f t="shared" si="120"/>
        <v>Small</v>
      </c>
      <c r="CJ530" s="210">
        <v>23043</v>
      </c>
      <c r="CK530" s="210">
        <v>111</v>
      </c>
      <c r="CN530"/>
    </row>
    <row r="531" spans="1:92" s="283" customFormat="1" ht="15">
      <c r="A531" s="210" t="s">
        <v>648</v>
      </c>
      <c r="B531" s="287" t="s">
        <v>441</v>
      </c>
      <c r="C531" s="210" t="s">
        <v>76</v>
      </c>
      <c r="D531" s="566">
        <v>2020</v>
      </c>
      <c r="E531" s="284">
        <f t="shared" si="121"/>
        <v>0</v>
      </c>
      <c r="F531" s="284">
        <f t="shared" si="122"/>
        <v>0</v>
      </c>
      <c r="G531" s="284">
        <f t="shared" si="123"/>
        <v>0</v>
      </c>
      <c r="H531" s="284">
        <f t="shared" si="124"/>
        <v>0</v>
      </c>
      <c r="I531" s="284">
        <f t="shared" si="125"/>
        <v>0</v>
      </c>
      <c r="J531" s="284">
        <f t="shared" si="126"/>
        <v>0</v>
      </c>
      <c r="K531" s="284">
        <f t="shared" si="127"/>
        <v>0</v>
      </c>
      <c r="L531" s="284">
        <f t="shared" si="128"/>
        <v>0</v>
      </c>
      <c r="M531" s="284">
        <f t="shared" si="129"/>
        <v>32</v>
      </c>
      <c r="N531" s="284">
        <f t="shared" si="130"/>
        <v>32</v>
      </c>
      <c r="O531" s="284">
        <f t="shared" si="131"/>
        <v>32</v>
      </c>
      <c r="P531" s="284">
        <f t="shared" si="132"/>
        <v>0</v>
      </c>
      <c r="Q531" s="284">
        <f t="shared" si="133"/>
        <v>32</v>
      </c>
      <c r="R531" s="284">
        <f t="shared" si="134"/>
        <v>32</v>
      </c>
      <c r="S531" s="210"/>
      <c r="T531" s="210"/>
      <c r="U531" s="210"/>
      <c r="V531" s="210"/>
      <c r="W531" s="210"/>
      <c r="X531" s="210"/>
      <c r="Y531" s="210"/>
      <c r="Z531" s="210"/>
      <c r="AA531" s="210"/>
      <c r="AB531" s="210"/>
      <c r="AC531" s="210"/>
      <c r="AD531" s="210"/>
      <c r="AE531" s="210"/>
      <c r="AF531" s="210"/>
      <c r="AG531" s="210"/>
      <c r="AH531" s="210"/>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c r="BI531" s="210"/>
      <c r="BJ531" s="210"/>
      <c r="BK531" s="210"/>
      <c r="BL531" s="210"/>
      <c r="BM531" s="210"/>
      <c r="BN531" s="210"/>
      <c r="BO531" s="210"/>
      <c r="BP531" s="210"/>
      <c r="BQ531" s="210"/>
      <c r="BR531" s="210"/>
      <c r="BS531" s="210"/>
      <c r="BT531" s="210"/>
      <c r="BU531" s="210">
        <v>0</v>
      </c>
      <c r="BV531" s="210">
        <v>32</v>
      </c>
      <c r="BW531" s="210"/>
      <c r="BX531" s="210"/>
      <c r="BY531" s="210">
        <v>0</v>
      </c>
      <c r="BZ531" s="210"/>
      <c r="CA531" s="210"/>
      <c r="CB531" s="210"/>
      <c r="CC531" s="210"/>
      <c r="CD531" s="210"/>
      <c r="CE531" s="210"/>
      <c r="CF531" s="210"/>
      <c r="CG531" s="210"/>
      <c r="CH531" s="210"/>
      <c r="CI531" s="286" t="str">
        <f t="shared" si="120"/>
        <v>Small</v>
      </c>
      <c r="CJ531" s="210">
        <v>65781</v>
      </c>
      <c r="CK531" s="210">
        <v>450</v>
      </c>
      <c r="CN531"/>
    </row>
    <row r="532" spans="1:92" s="283" customFormat="1" ht="15">
      <c r="A532" s="210" t="s">
        <v>201</v>
      </c>
      <c r="B532" s="287" t="s">
        <v>456</v>
      </c>
      <c r="C532" s="210" t="s">
        <v>76</v>
      </c>
      <c r="D532" s="566">
        <v>2020</v>
      </c>
      <c r="E532" s="284">
        <f t="shared" si="121"/>
        <v>9</v>
      </c>
      <c r="F532" s="284">
        <f t="shared" si="122"/>
        <v>0</v>
      </c>
      <c r="G532" s="284">
        <f t="shared" si="123"/>
        <v>0</v>
      </c>
      <c r="H532" s="284">
        <f t="shared" si="124"/>
        <v>9</v>
      </c>
      <c r="I532" s="284">
        <f t="shared" si="125"/>
        <v>0</v>
      </c>
      <c r="J532" s="284">
        <f t="shared" si="126"/>
        <v>0</v>
      </c>
      <c r="K532" s="284">
        <f t="shared" si="127"/>
        <v>0</v>
      </c>
      <c r="L532" s="284">
        <f t="shared" si="128"/>
        <v>9</v>
      </c>
      <c r="M532" s="284">
        <f t="shared" si="129"/>
        <v>0</v>
      </c>
      <c r="N532" s="284">
        <f t="shared" si="130"/>
        <v>0</v>
      </c>
      <c r="O532" s="284">
        <f t="shared" si="131"/>
        <v>9</v>
      </c>
      <c r="P532" s="284">
        <f t="shared" si="132"/>
        <v>9</v>
      </c>
      <c r="Q532" s="284">
        <f t="shared" si="133"/>
        <v>9</v>
      </c>
      <c r="R532" s="284">
        <f t="shared" si="134"/>
        <v>9</v>
      </c>
      <c r="S532" s="210"/>
      <c r="T532" s="210"/>
      <c r="U532" s="210"/>
      <c r="V532" s="210"/>
      <c r="W532" s="210"/>
      <c r="X532" s="210"/>
      <c r="Y532" s="210">
        <v>0</v>
      </c>
      <c r="Z532" s="210">
        <v>0</v>
      </c>
      <c r="AA532" s="210"/>
      <c r="AB532" s="210"/>
      <c r="AC532" s="210"/>
      <c r="AD532" s="210"/>
      <c r="AE532" s="210">
        <v>0</v>
      </c>
      <c r="AF532" s="210">
        <v>0</v>
      </c>
      <c r="AG532" s="210"/>
      <c r="AH532" s="210"/>
      <c r="AI532" s="210"/>
      <c r="AJ532" s="210"/>
      <c r="AK532" s="210">
        <v>0</v>
      </c>
      <c r="AL532" s="210">
        <v>0</v>
      </c>
      <c r="AM532" s="210"/>
      <c r="AN532" s="210"/>
      <c r="AO532" s="210"/>
      <c r="AP532" s="210"/>
      <c r="AQ532" s="210">
        <v>0</v>
      </c>
      <c r="AR532" s="210">
        <v>0</v>
      </c>
      <c r="AS532" s="210"/>
      <c r="AT532" s="210"/>
      <c r="AU532" s="210"/>
      <c r="AV532" s="210"/>
      <c r="AW532" s="210">
        <v>0</v>
      </c>
      <c r="AX532" s="210">
        <v>0</v>
      </c>
      <c r="AY532" s="210"/>
      <c r="AZ532" s="210"/>
      <c r="BA532" s="210"/>
      <c r="BB532" s="210"/>
      <c r="BC532" s="210">
        <v>9</v>
      </c>
      <c r="BD532" s="210">
        <v>9</v>
      </c>
      <c r="BE532" s="210"/>
      <c r="BF532" s="210"/>
      <c r="BG532" s="210"/>
      <c r="BH532" s="210"/>
      <c r="BI532" s="210"/>
      <c r="BJ532" s="210"/>
      <c r="BK532" s="210"/>
      <c r="BL532" s="210"/>
      <c r="BM532" s="210"/>
      <c r="BN532" s="210"/>
      <c r="BO532" s="210"/>
      <c r="BP532" s="210"/>
      <c r="BQ532" s="210"/>
      <c r="BR532" s="210"/>
      <c r="BS532" s="210"/>
      <c r="BT532" s="210"/>
      <c r="BU532" s="210"/>
      <c r="BV532" s="210"/>
      <c r="BW532" s="210"/>
      <c r="BX532" s="210"/>
      <c r="BY532" s="210"/>
      <c r="BZ532" s="210"/>
      <c r="CA532" s="210"/>
      <c r="CB532" s="210"/>
      <c r="CC532" s="210"/>
      <c r="CD532" s="210"/>
      <c r="CE532" s="210"/>
      <c r="CF532" s="210"/>
      <c r="CG532" s="210"/>
      <c r="CH532" s="210"/>
      <c r="CI532" s="286" t="str">
        <f t="shared" si="120"/>
        <v>Small</v>
      </c>
      <c r="CJ532" s="210">
        <v>80896</v>
      </c>
      <c r="CK532" s="210"/>
      <c r="CN532"/>
    </row>
    <row r="533" spans="1:92" s="283" customFormat="1" ht="15">
      <c r="A533" s="287" t="s">
        <v>133</v>
      </c>
      <c r="B533" s="287" t="s">
        <v>406</v>
      </c>
      <c r="C533" s="210" t="s">
        <v>76</v>
      </c>
      <c r="D533" s="566">
        <v>2020</v>
      </c>
      <c r="E533" s="284">
        <f t="shared" si="121"/>
        <v>0</v>
      </c>
      <c r="F533" s="284">
        <f t="shared" si="122"/>
        <v>0</v>
      </c>
      <c r="G533" s="284">
        <f t="shared" si="123"/>
        <v>0</v>
      </c>
      <c r="H533" s="284">
        <f t="shared" si="124"/>
        <v>0</v>
      </c>
      <c r="I533" s="284">
        <f t="shared" si="125"/>
        <v>0</v>
      </c>
      <c r="J533" s="284">
        <f t="shared" si="126"/>
        <v>0</v>
      </c>
      <c r="K533" s="284">
        <f t="shared" si="127"/>
        <v>0</v>
      </c>
      <c r="L533" s="284">
        <f t="shared" si="128"/>
        <v>0</v>
      </c>
      <c r="M533" s="284">
        <f t="shared" si="129"/>
        <v>0</v>
      </c>
      <c r="N533" s="284">
        <f t="shared" si="130"/>
        <v>0</v>
      </c>
      <c r="O533" s="284">
        <f t="shared" si="131"/>
        <v>0</v>
      </c>
      <c r="P533" s="284">
        <f t="shared" si="132"/>
        <v>0</v>
      </c>
      <c r="Q533" s="284">
        <f t="shared" si="133"/>
        <v>0</v>
      </c>
      <c r="R533" s="284">
        <f t="shared" si="134"/>
        <v>22923</v>
      </c>
      <c r="S533" s="210"/>
      <c r="T533" s="210"/>
      <c r="U533" s="210"/>
      <c r="V533" s="210"/>
      <c r="W533" s="210"/>
      <c r="X533" s="210"/>
      <c r="Y533" s="210"/>
      <c r="Z533" s="210"/>
      <c r="AA533" s="210"/>
      <c r="AB533" s="210"/>
      <c r="AC533" s="210"/>
      <c r="AD533" s="210"/>
      <c r="AE533" s="210"/>
      <c r="AF533" s="210"/>
      <c r="AG533" s="210"/>
      <c r="AH533" s="210"/>
      <c r="AI533" s="210"/>
      <c r="AJ533" s="210"/>
      <c r="AK533" s="210"/>
      <c r="AL533" s="210"/>
      <c r="AM533" s="210"/>
      <c r="AN533" s="210"/>
      <c r="AO533" s="210"/>
      <c r="AP533" s="210"/>
      <c r="AQ533" s="210"/>
      <c r="AR533" s="210"/>
      <c r="AS533" s="210"/>
      <c r="AT533" s="210"/>
      <c r="AU533" s="210"/>
      <c r="AV533" s="210"/>
      <c r="AW533" s="210"/>
      <c r="AX533" s="210"/>
      <c r="AY533" s="210"/>
      <c r="AZ533" s="210"/>
      <c r="BA533" s="210"/>
      <c r="BB533" s="210"/>
      <c r="BC533" s="210"/>
      <c r="BD533" s="210"/>
      <c r="BE533" s="210"/>
      <c r="BF533" s="210"/>
      <c r="BG533" s="210"/>
      <c r="BH533" s="210"/>
      <c r="BI533" s="210">
        <v>0</v>
      </c>
      <c r="BJ533" s="210">
        <v>0</v>
      </c>
      <c r="BK533" s="210">
        <v>0</v>
      </c>
      <c r="BL533" s="210"/>
      <c r="BM533" s="210"/>
      <c r="BN533" s="210"/>
      <c r="BO533" s="210"/>
      <c r="BP533" s="210"/>
      <c r="BQ533" s="210"/>
      <c r="BR533" s="210"/>
      <c r="BS533" s="210"/>
      <c r="BT533" s="210"/>
      <c r="BU533" s="210"/>
      <c r="BV533" s="210"/>
      <c r="BW533" s="210"/>
      <c r="BX533" s="210"/>
      <c r="BY533" s="210"/>
      <c r="BZ533" s="210"/>
      <c r="CA533" s="210"/>
      <c r="CB533" s="210"/>
      <c r="CC533" s="210"/>
      <c r="CD533" s="210"/>
      <c r="CE533" s="210"/>
      <c r="CF533" s="210"/>
      <c r="CG533" s="210"/>
      <c r="CH533" s="210">
        <v>22923</v>
      </c>
      <c r="CI533" s="286" t="str">
        <f t="shared" si="120"/>
        <v>Small</v>
      </c>
      <c r="CJ533" s="210">
        <v>63762</v>
      </c>
      <c r="CK533" s="210">
        <v>901</v>
      </c>
      <c r="CN533"/>
    </row>
    <row r="534" spans="1:92" s="283" customFormat="1" ht="15">
      <c r="A534" s="210" t="s">
        <v>227</v>
      </c>
      <c r="B534" s="287" t="s">
        <v>515</v>
      </c>
      <c r="C534" s="210" t="s">
        <v>76</v>
      </c>
      <c r="D534" s="566">
        <v>2020</v>
      </c>
      <c r="E534" s="284">
        <f t="shared" si="121"/>
        <v>13</v>
      </c>
      <c r="F534" s="284">
        <f t="shared" si="122"/>
        <v>0</v>
      </c>
      <c r="G534" s="284">
        <f t="shared" si="123"/>
        <v>0</v>
      </c>
      <c r="H534" s="284">
        <f t="shared" si="124"/>
        <v>13</v>
      </c>
      <c r="I534" s="284">
        <f t="shared" si="125"/>
        <v>0</v>
      </c>
      <c r="J534" s="284">
        <f t="shared" si="126"/>
        <v>0</v>
      </c>
      <c r="K534" s="284">
        <f t="shared" si="127"/>
        <v>0</v>
      </c>
      <c r="L534" s="284">
        <f t="shared" si="128"/>
        <v>13</v>
      </c>
      <c r="M534" s="284">
        <f t="shared" si="129"/>
        <v>0</v>
      </c>
      <c r="N534" s="284">
        <f t="shared" si="130"/>
        <v>0</v>
      </c>
      <c r="O534" s="284">
        <f t="shared" si="131"/>
        <v>13</v>
      </c>
      <c r="P534" s="284">
        <f t="shared" si="132"/>
        <v>13</v>
      </c>
      <c r="Q534" s="284">
        <f t="shared" si="133"/>
        <v>13</v>
      </c>
      <c r="R534" s="284">
        <f t="shared" si="134"/>
        <v>13</v>
      </c>
      <c r="S534" s="210"/>
      <c r="T534" s="210"/>
      <c r="U534" s="210"/>
      <c r="V534" s="210"/>
      <c r="W534" s="210"/>
      <c r="X534" s="210"/>
      <c r="Y534" s="210">
        <v>0</v>
      </c>
      <c r="Z534" s="210">
        <v>0</v>
      </c>
      <c r="AA534" s="210"/>
      <c r="AB534" s="210"/>
      <c r="AC534" s="210"/>
      <c r="AD534" s="210"/>
      <c r="AE534" s="210">
        <v>0</v>
      </c>
      <c r="AF534" s="210">
        <v>0</v>
      </c>
      <c r="AG534" s="210"/>
      <c r="AH534" s="210"/>
      <c r="AI534" s="210"/>
      <c r="AJ534" s="210"/>
      <c r="AK534" s="210">
        <v>0</v>
      </c>
      <c r="AL534" s="210">
        <v>0</v>
      </c>
      <c r="AM534" s="210"/>
      <c r="AN534" s="210"/>
      <c r="AO534" s="210"/>
      <c r="AP534" s="210"/>
      <c r="AQ534" s="210">
        <v>13</v>
      </c>
      <c r="AR534" s="210">
        <v>13</v>
      </c>
      <c r="AS534" s="210"/>
      <c r="AT534" s="210"/>
      <c r="AU534" s="210"/>
      <c r="AV534" s="210"/>
      <c r="AW534" s="210">
        <v>0</v>
      </c>
      <c r="AX534" s="210">
        <v>0</v>
      </c>
      <c r="AY534" s="210"/>
      <c r="AZ534" s="210"/>
      <c r="BA534" s="210"/>
      <c r="BB534" s="210"/>
      <c r="BC534" s="210">
        <v>0</v>
      </c>
      <c r="BD534" s="210">
        <v>0</v>
      </c>
      <c r="BE534" s="210"/>
      <c r="BF534" s="210"/>
      <c r="BG534" s="210"/>
      <c r="BH534" s="210"/>
      <c r="BI534" s="210"/>
      <c r="BJ534" s="210"/>
      <c r="BK534" s="210"/>
      <c r="BL534" s="210"/>
      <c r="BM534" s="210"/>
      <c r="BN534" s="210"/>
      <c r="BO534" s="210"/>
      <c r="BP534" s="210"/>
      <c r="BQ534" s="210"/>
      <c r="BR534" s="210"/>
      <c r="BS534" s="210"/>
      <c r="BT534" s="210"/>
      <c r="BU534" s="210"/>
      <c r="BV534" s="210"/>
      <c r="BW534" s="210"/>
      <c r="BX534" s="210"/>
      <c r="BY534" s="210"/>
      <c r="BZ534" s="210"/>
      <c r="CA534" s="210"/>
      <c r="CB534" s="210"/>
      <c r="CC534" s="210"/>
      <c r="CD534" s="210"/>
      <c r="CE534" s="210"/>
      <c r="CF534" s="210"/>
      <c r="CG534" s="210"/>
      <c r="CH534" s="210"/>
      <c r="CI534" s="286" t="str">
        <f t="shared" si="120"/>
        <v>Small</v>
      </c>
      <c r="CJ534" s="210">
        <v>65978</v>
      </c>
      <c r="CK534" s="210">
        <v>241</v>
      </c>
      <c r="CN534"/>
    </row>
    <row r="535" spans="1:92" s="283" customFormat="1" ht="15">
      <c r="A535" s="208" t="s">
        <v>198</v>
      </c>
      <c r="B535" s="287" t="s">
        <v>417</v>
      </c>
      <c r="C535" s="210" t="s">
        <v>76</v>
      </c>
      <c r="D535" s="566">
        <v>2020</v>
      </c>
      <c r="E535" s="284">
        <f t="shared" si="121"/>
        <v>4</v>
      </c>
      <c r="F535" s="284">
        <f t="shared" si="122"/>
        <v>7</v>
      </c>
      <c r="G535" s="284">
        <f t="shared" si="123"/>
        <v>0</v>
      </c>
      <c r="H535" s="284">
        <f t="shared" si="124"/>
        <v>11</v>
      </c>
      <c r="I535" s="284">
        <f t="shared" si="125"/>
        <v>0</v>
      </c>
      <c r="J535" s="284">
        <f t="shared" si="126"/>
        <v>0</v>
      </c>
      <c r="K535" s="284">
        <f t="shared" si="127"/>
        <v>0</v>
      </c>
      <c r="L535" s="284">
        <f t="shared" si="128"/>
        <v>11</v>
      </c>
      <c r="M535" s="284">
        <f t="shared" si="129"/>
        <v>0</v>
      </c>
      <c r="N535" s="284">
        <f t="shared" si="130"/>
        <v>0</v>
      </c>
      <c r="O535" s="284">
        <f t="shared" si="131"/>
        <v>11</v>
      </c>
      <c r="P535" s="284">
        <f t="shared" si="132"/>
        <v>11</v>
      </c>
      <c r="Q535" s="284">
        <f t="shared" si="133"/>
        <v>11</v>
      </c>
      <c r="R535" s="284">
        <f t="shared" si="134"/>
        <v>11</v>
      </c>
      <c r="S535" s="210"/>
      <c r="T535" s="210"/>
      <c r="U535" s="210"/>
      <c r="V535" s="210"/>
      <c r="W535" s="210"/>
      <c r="X535" s="210"/>
      <c r="Y535" s="210">
        <v>0</v>
      </c>
      <c r="Z535" s="210">
        <v>0</v>
      </c>
      <c r="AA535" s="210">
        <v>0</v>
      </c>
      <c r="AB535" s="210">
        <v>0</v>
      </c>
      <c r="AC535" s="210"/>
      <c r="AD535" s="210"/>
      <c r="AE535" s="210">
        <v>0</v>
      </c>
      <c r="AF535" s="210">
        <v>0</v>
      </c>
      <c r="AG535" s="210">
        <v>0</v>
      </c>
      <c r="AH535" s="210">
        <v>0</v>
      </c>
      <c r="AI535" s="210"/>
      <c r="AJ535" s="210"/>
      <c r="AK535" s="210">
        <v>0</v>
      </c>
      <c r="AL535" s="210">
        <v>0</v>
      </c>
      <c r="AM535" s="210">
        <v>0</v>
      </c>
      <c r="AN535" s="210">
        <v>0</v>
      </c>
      <c r="AO535" s="210"/>
      <c r="AP535" s="210"/>
      <c r="AQ535" s="210">
        <v>0</v>
      </c>
      <c r="AR535" s="210">
        <v>0</v>
      </c>
      <c r="AS535" s="210">
        <v>0</v>
      </c>
      <c r="AT535" s="210">
        <v>0</v>
      </c>
      <c r="AU535" s="210"/>
      <c r="AV535" s="210"/>
      <c r="AW535" s="210">
        <v>0</v>
      </c>
      <c r="AX535" s="210">
        <v>0</v>
      </c>
      <c r="AY535" s="210">
        <v>0</v>
      </c>
      <c r="AZ535" s="210">
        <v>0</v>
      </c>
      <c r="BA535" s="210"/>
      <c r="BB535" s="210"/>
      <c r="BC535" s="210">
        <v>4</v>
      </c>
      <c r="BD535" s="210">
        <v>4</v>
      </c>
      <c r="BE535" s="210">
        <v>7</v>
      </c>
      <c r="BF535" s="210">
        <v>7</v>
      </c>
      <c r="BG535" s="210"/>
      <c r="BH535" s="210"/>
      <c r="BI535" s="210"/>
      <c r="BJ535" s="210"/>
      <c r="BK535" s="210"/>
      <c r="BL535" s="210"/>
      <c r="BM535" s="210"/>
      <c r="BN535" s="210"/>
      <c r="BO535" s="210"/>
      <c r="BP535" s="210"/>
      <c r="BQ535" s="210"/>
      <c r="BR535" s="210"/>
      <c r="BS535" s="210"/>
      <c r="BT535" s="210"/>
      <c r="BU535" s="210"/>
      <c r="BV535" s="210"/>
      <c r="BW535" s="210"/>
      <c r="BX535" s="210"/>
      <c r="BY535" s="210"/>
      <c r="BZ535" s="210"/>
      <c r="CA535" s="210"/>
      <c r="CB535" s="210"/>
      <c r="CC535" s="210"/>
      <c r="CD535" s="210"/>
      <c r="CE535" s="210"/>
      <c r="CF535" s="210"/>
      <c r="CG535" s="210"/>
      <c r="CH535" s="210"/>
      <c r="CI535" s="286" t="str">
        <f t="shared" si="120"/>
        <v>Small</v>
      </c>
      <c r="CJ535" s="210">
        <v>66370</v>
      </c>
      <c r="CK535" s="210">
        <v>458</v>
      </c>
      <c r="CN535"/>
    </row>
    <row r="536" spans="1:92" s="283" customFormat="1" ht="15">
      <c r="A536" s="210" t="s">
        <v>217</v>
      </c>
      <c r="B536" s="287" t="s">
        <v>461</v>
      </c>
      <c r="C536" s="210" t="s">
        <v>76</v>
      </c>
      <c r="D536" s="566">
        <v>2020</v>
      </c>
      <c r="E536" s="284">
        <f t="shared" si="121"/>
        <v>4</v>
      </c>
      <c r="F536" s="284">
        <f t="shared" si="122"/>
        <v>0</v>
      </c>
      <c r="G536" s="284">
        <f t="shared" si="123"/>
        <v>0</v>
      </c>
      <c r="H536" s="284">
        <f t="shared" si="124"/>
        <v>4</v>
      </c>
      <c r="I536" s="284">
        <f t="shared" si="125"/>
        <v>0</v>
      </c>
      <c r="J536" s="284">
        <f t="shared" si="126"/>
        <v>0</v>
      </c>
      <c r="K536" s="284">
        <f t="shared" si="127"/>
        <v>0</v>
      </c>
      <c r="L536" s="284">
        <f t="shared" si="128"/>
        <v>4</v>
      </c>
      <c r="M536" s="284">
        <f t="shared" si="129"/>
        <v>3750</v>
      </c>
      <c r="N536" s="284">
        <f t="shared" si="130"/>
        <v>3750</v>
      </c>
      <c r="O536" s="284">
        <f t="shared" si="131"/>
        <v>3754</v>
      </c>
      <c r="P536" s="284">
        <f t="shared" si="132"/>
        <v>4</v>
      </c>
      <c r="Q536" s="284">
        <f t="shared" si="133"/>
        <v>3754</v>
      </c>
      <c r="R536" s="284">
        <f t="shared" si="134"/>
        <v>3754</v>
      </c>
      <c r="S536" s="210"/>
      <c r="T536" s="210"/>
      <c r="U536" s="210"/>
      <c r="V536" s="210"/>
      <c r="W536" s="210"/>
      <c r="X536" s="210"/>
      <c r="Y536" s="210">
        <v>0</v>
      </c>
      <c r="Z536" s="210">
        <v>0</v>
      </c>
      <c r="AA536" s="210"/>
      <c r="AB536" s="210"/>
      <c r="AC536" s="210"/>
      <c r="AD536" s="210"/>
      <c r="AE536" s="210">
        <v>0</v>
      </c>
      <c r="AF536" s="210">
        <v>0</v>
      </c>
      <c r="AG536" s="210"/>
      <c r="AH536" s="210"/>
      <c r="AI536" s="210"/>
      <c r="AJ536" s="210"/>
      <c r="AK536" s="210">
        <v>0</v>
      </c>
      <c r="AL536" s="210">
        <v>0</v>
      </c>
      <c r="AM536" s="210"/>
      <c r="AN536" s="210"/>
      <c r="AO536" s="210"/>
      <c r="AP536" s="210"/>
      <c r="AQ536" s="210">
        <v>4</v>
      </c>
      <c r="AR536" s="210">
        <v>4</v>
      </c>
      <c r="AS536" s="210"/>
      <c r="AT536" s="210"/>
      <c r="AU536" s="210"/>
      <c r="AV536" s="210"/>
      <c r="AW536" s="210">
        <v>0</v>
      </c>
      <c r="AX536" s="210">
        <v>0</v>
      </c>
      <c r="AY536" s="210"/>
      <c r="AZ536" s="210"/>
      <c r="BA536" s="210"/>
      <c r="BB536" s="210"/>
      <c r="BC536" s="210">
        <v>0</v>
      </c>
      <c r="BD536" s="210">
        <v>0</v>
      </c>
      <c r="BE536" s="210"/>
      <c r="BF536" s="210"/>
      <c r="BG536" s="210"/>
      <c r="BH536" s="210"/>
      <c r="BI536" s="210"/>
      <c r="BJ536" s="210"/>
      <c r="BK536" s="210"/>
      <c r="BL536" s="210"/>
      <c r="BM536" s="210"/>
      <c r="BN536" s="210"/>
      <c r="BO536" s="210"/>
      <c r="BP536" s="210"/>
      <c r="BQ536" s="210"/>
      <c r="BR536" s="210"/>
      <c r="BS536" s="210"/>
      <c r="BT536" s="210"/>
      <c r="BU536" s="210">
        <v>0</v>
      </c>
      <c r="BV536" s="210">
        <v>0</v>
      </c>
      <c r="BW536" s="210"/>
      <c r="BX536" s="210"/>
      <c r="BY536" s="210">
        <v>3750</v>
      </c>
      <c r="BZ536" s="210"/>
      <c r="CA536" s="210"/>
      <c r="CB536" s="210"/>
      <c r="CC536" s="210"/>
      <c r="CD536" s="210"/>
      <c r="CE536" s="210"/>
      <c r="CF536" s="210"/>
      <c r="CG536" s="210"/>
      <c r="CH536" s="210"/>
      <c r="CI536" s="286" t="str">
        <f t="shared" ref="CI536:CI563" si="135">IF(Q536&gt;100000, "Large", "Small")</f>
        <v>Small</v>
      </c>
      <c r="CJ536" s="210">
        <v>71412</v>
      </c>
      <c r="CK536" s="210">
        <v>261</v>
      </c>
      <c r="CN536"/>
    </row>
    <row r="537" spans="1:92" s="283" customFormat="1" ht="15">
      <c r="A537" s="210" t="s">
        <v>204</v>
      </c>
      <c r="B537" s="287" t="s">
        <v>474</v>
      </c>
      <c r="C537" s="210" t="s">
        <v>76</v>
      </c>
      <c r="D537" s="566">
        <v>2020</v>
      </c>
      <c r="E537" s="284">
        <f t="shared" si="121"/>
        <v>9</v>
      </c>
      <c r="F537" s="284">
        <f t="shared" si="122"/>
        <v>0</v>
      </c>
      <c r="G537" s="284">
        <f t="shared" si="123"/>
        <v>0</v>
      </c>
      <c r="H537" s="284">
        <f t="shared" si="124"/>
        <v>9</v>
      </c>
      <c r="I537" s="284">
        <f t="shared" si="125"/>
        <v>0</v>
      </c>
      <c r="J537" s="284">
        <f t="shared" si="126"/>
        <v>0</v>
      </c>
      <c r="K537" s="284">
        <f t="shared" si="127"/>
        <v>0</v>
      </c>
      <c r="L537" s="284">
        <f t="shared" si="128"/>
        <v>9</v>
      </c>
      <c r="M537" s="284">
        <f t="shared" si="129"/>
        <v>0</v>
      </c>
      <c r="N537" s="284">
        <f t="shared" si="130"/>
        <v>0</v>
      </c>
      <c r="O537" s="284">
        <f t="shared" si="131"/>
        <v>9</v>
      </c>
      <c r="P537" s="284">
        <f t="shared" si="132"/>
        <v>9</v>
      </c>
      <c r="Q537" s="284">
        <f t="shared" si="133"/>
        <v>9</v>
      </c>
      <c r="R537" s="284">
        <f t="shared" si="134"/>
        <v>9</v>
      </c>
      <c r="S537" s="210"/>
      <c r="T537" s="210"/>
      <c r="U537" s="210"/>
      <c r="V537" s="210"/>
      <c r="W537" s="210"/>
      <c r="X537" s="210"/>
      <c r="Y537" s="210">
        <v>0</v>
      </c>
      <c r="Z537" s="210">
        <v>0</v>
      </c>
      <c r="AA537" s="210"/>
      <c r="AB537" s="210"/>
      <c r="AC537" s="210"/>
      <c r="AD537" s="210"/>
      <c r="AE537" s="210">
        <v>0</v>
      </c>
      <c r="AF537" s="210">
        <v>0</v>
      </c>
      <c r="AG537" s="210"/>
      <c r="AH537" s="210"/>
      <c r="AI537" s="210"/>
      <c r="AJ537" s="210"/>
      <c r="AK537" s="210">
        <v>0</v>
      </c>
      <c r="AL537" s="210">
        <v>0</v>
      </c>
      <c r="AM537" s="210"/>
      <c r="AN537" s="210"/>
      <c r="AO537" s="210"/>
      <c r="AP537" s="210"/>
      <c r="AQ537" s="210">
        <v>0</v>
      </c>
      <c r="AR537" s="210">
        <v>0</v>
      </c>
      <c r="AS537" s="210"/>
      <c r="AT537" s="210"/>
      <c r="AU537" s="210"/>
      <c r="AV537" s="210"/>
      <c r="AW537" s="210">
        <v>0</v>
      </c>
      <c r="AX537" s="210">
        <v>0</v>
      </c>
      <c r="AY537" s="210"/>
      <c r="AZ537" s="210"/>
      <c r="BA537" s="210"/>
      <c r="BB537" s="210"/>
      <c r="BC537" s="210">
        <v>9</v>
      </c>
      <c r="BD537" s="210">
        <v>9</v>
      </c>
      <c r="BE537" s="210"/>
      <c r="BF537" s="210"/>
      <c r="BG537" s="210"/>
      <c r="BH537" s="210"/>
      <c r="BI537" s="210"/>
      <c r="BJ537" s="210"/>
      <c r="BK537" s="210"/>
      <c r="BL537" s="210"/>
      <c r="BM537" s="210"/>
      <c r="BN537" s="210"/>
      <c r="BO537" s="210"/>
      <c r="BP537" s="210"/>
      <c r="BQ537" s="210"/>
      <c r="BR537" s="210"/>
      <c r="BS537" s="210"/>
      <c r="BT537" s="210"/>
      <c r="BU537" s="210"/>
      <c r="BV537" s="210"/>
      <c r="BW537" s="210"/>
      <c r="BX537" s="210"/>
      <c r="BY537" s="210"/>
      <c r="BZ537" s="210"/>
      <c r="CA537" s="210"/>
      <c r="CB537" s="210"/>
      <c r="CC537" s="210"/>
      <c r="CD537" s="210"/>
      <c r="CE537" s="210"/>
      <c r="CF537" s="210"/>
      <c r="CG537" s="210"/>
      <c r="CH537" s="210"/>
      <c r="CI537" s="286" t="str">
        <f t="shared" si="135"/>
        <v>Small</v>
      </c>
      <c r="CJ537" s="210">
        <v>61409</v>
      </c>
      <c r="CK537" s="210">
        <v>4750</v>
      </c>
      <c r="CN537"/>
    </row>
    <row r="538" spans="1:92" s="283" customFormat="1" ht="15">
      <c r="A538" s="210" t="s">
        <v>130</v>
      </c>
      <c r="B538" s="287" t="s">
        <v>495</v>
      </c>
      <c r="C538" s="210" t="s">
        <v>76</v>
      </c>
      <c r="D538" s="566">
        <v>2020</v>
      </c>
      <c r="E538" s="284">
        <f t="shared" si="121"/>
        <v>2</v>
      </c>
      <c r="F538" s="284">
        <f t="shared" si="122"/>
        <v>0</v>
      </c>
      <c r="G538" s="284">
        <f t="shared" si="123"/>
        <v>1</v>
      </c>
      <c r="H538" s="284">
        <f t="shared" si="124"/>
        <v>3</v>
      </c>
      <c r="I538" s="284">
        <f t="shared" si="125"/>
        <v>0</v>
      </c>
      <c r="J538" s="284">
        <f t="shared" si="126"/>
        <v>0</v>
      </c>
      <c r="K538" s="284">
        <f t="shared" si="127"/>
        <v>0</v>
      </c>
      <c r="L538" s="284">
        <f t="shared" si="128"/>
        <v>3</v>
      </c>
      <c r="M538" s="284">
        <f t="shared" si="129"/>
        <v>0</v>
      </c>
      <c r="N538" s="284">
        <f t="shared" si="130"/>
        <v>0</v>
      </c>
      <c r="O538" s="284">
        <f t="shared" si="131"/>
        <v>3</v>
      </c>
      <c r="P538" s="284">
        <f t="shared" si="132"/>
        <v>3</v>
      </c>
      <c r="Q538" s="284">
        <f t="shared" si="133"/>
        <v>3</v>
      </c>
      <c r="R538" s="284">
        <f t="shared" si="134"/>
        <v>3</v>
      </c>
      <c r="S538" s="210"/>
      <c r="T538" s="210"/>
      <c r="U538" s="210"/>
      <c r="V538" s="210"/>
      <c r="W538" s="210"/>
      <c r="X538" s="210"/>
      <c r="Y538" s="210">
        <v>2</v>
      </c>
      <c r="Z538" s="210">
        <v>2</v>
      </c>
      <c r="AA538" s="210"/>
      <c r="AB538" s="210"/>
      <c r="AC538" s="210">
        <v>1</v>
      </c>
      <c r="AD538" s="210">
        <v>1</v>
      </c>
      <c r="AE538" s="210">
        <v>0</v>
      </c>
      <c r="AF538" s="210">
        <v>0</v>
      </c>
      <c r="AG538" s="210"/>
      <c r="AH538" s="210"/>
      <c r="AI538" s="210">
        <v>0</v>
      </c>
      <c r="AJ538" s="210">
        <v>0</v>
      </c>
      <c r="AK538" s="210">
        <v>0</v>
      </c>
      <c r="AL538" s="210">
        <v>0</v>
      </c>
      <c r="AM538" s="210"/>
      <c r="AN538" s="210"/>
      <c r="AO538" s="210">
        <v>0</v>
      </c>
      <c r="AP538" s="210">
        <v>0</v>
      </c>
      <c r="AQ538" s="210">
        <v>0</v>
      </c>
      <c r="AR538" s="210">
        <v>0</v>
      </c>
      <c r="AS538" s="210"/>
      <c r="AT538" s="210"/>
      <c r="AU538" s="210">
        <v>0</v>
      </c>
      <c r="AV538" s="210">
        <v>0</v>
      </c>
      <c r="AW538" s="210">
        <v>0</v>
      </c>
      <c r="AX538" s="210">
        <v>0</v>
      </c>
      <c r="AY538" s="210"/>
      <c r="AZ538" s="210"/>
      <c r="BA538" s="210">
        <v>0</v>
      </c>
      <c r="BB538" s="210">
        <v>0</v>
      </c>
      <c r="BC538" s="210">
        <v>0</v>
      </c>
      <c r="BD538" s="210">
        <v>0</v>
      </c>
      <c r="BE538" s="210"/>
      <c r="BF538" s="210"/>
      <c r="BG538" s="210">
        <v>0</v>
      </c>
      <c r="BH538" s="210">
        <v>0</v>
      </c>
      <c r="BI538" s="210"/>
      <c r="BJ538" s="210"/>
      <c r="BK538" s="210"/>
      <c r="BL538" s="210"/>
      <c r="BM538" s="210"/>
      <c r="BN538" s="210"/>
      <c r="BO538" s="210"/>
      <c r="BP538" s="210"/>
      <c r="BQ538" s="210"/>
      <c r="BR538" s="210"/>
      <c r="BS538" s="210"/>
      <c r="BT538" s="210"/>
      <c r="BU538" s="210"/>
      <c r="BV538" s="210"/>
      <c r="BW538" s="210"/>
      <c r="BX538" s="210"/>
      <c r="BY538" s="210"/>
      <c r="BZ538" s="210"/>
      <c r="CA538" s="210"/>
      <c r="CB538" s="210"/>
      <c r="CC538" s="210"/>
      <c r="CD538" s="210"/>
      <c r="CE538" s="210"/>
      <c r="CF538" s="210"/>
      <c r="CG538" s="210"/>
      <c r="CH538" s="210"/>
      <c r="CI538" s="286" t="str">
        <f t="shared" si="135"/>
        <v>Small</v>
      </c>
      <c r="CJ538" s="210">
        <v>98205</v>
      </c>
      <c r="CK538" s="210">
        <v>707</v>
      </c>
      <c r="CN538"/>
    </row>
    <row r="539" spans="1:92" s="283" customFormat="1" ht="15">
      <c r="A539" s="210" t="s">
        <v>246</v>
      </c>
      <c r="B539" s="287" t="s">
        <v>582</v>
      </c>
      <c r="C539" s="210" t="s">
        <v>76</v>
      </c>
      <c r="D539" s="566">
        <v>2020</v>
      </c>
      <c r="E539" s="284">
        <f t="shared" si="121"/>
        <v>0</v>
      </c>
      <c r="F539" s="284">
        <f t="shared" si="122"/>
        <v>440</v>
      </c>
      <c r="G539" s="284">
        <f t="shared" si="123"/>
        <v>1023</v>
      </c>
      <c r="H539" s="284">
        <f t="shared" si="124"/>
        <v>1463</v>
      </c>
      <c r="I539" s="284">
        <f t="shared" si="125"/>
        <v>0</v>
      </c>
      <c r="J539" s="284">
        <f t="shared" si="126"/>
        <v>0</v>
      </c>
      <c r="K539" s="284">
        <f t="shared" si="127"/>
        <v>0</v>
      </c>
      <c r="L539" s="284">
        <f t="shared" si="128"/>
        <v>1463</v>
      </c>
      <c r="M539" s="284">
        <f t="shared" si="129"/>
        <v>0</v>
      </c>
      <c r="N539" s="284">
        <f t="shared" si="130"/>
        <v>0</v>
      </c>
      <c r="O539" s="284">
        <f t="shared" si="131"/>
        <v>1463</v>
      </c>
      <c r="P539" s="284">
        <f t="shared" si="132"/>
        <v>1463</v>
      </c>
      <c r="Q539" s="284">
        <f t="shared" si="133"/>
        <v>1463</v>
      </c>
      <c r="R539" s="284">
        <f t="shared" si="134"/>
        <v>1463</v>
      </c>
      <c r="S539" s="210"/>
      <c r="T539" s="210"/>
      <c r="U539" s="210"/>
      <c r="V539" s="210"/>
      <c r="W539" s="210"/>
      <c r="X539" s="210"/>
      <c r="Y539" s="210"/>
      <c r="Z539" s="210"/>
      <c r="AA539" s="210">
        <v>440</v>
      </c>
      <c r="AB539" s="210">
        <v>0</v>
      </c>
      <c r="AC539" s="210">
        <v>1023</v>
      </c>
      <c r="AD539" s="210">
        <v>0</v>
      </c>
      <c r="AE539" s="210"/>
      <c r="AF539" s="210"/>
      <c r="AG539" s="210">
        <v>0</v>
      </c>
      <c r="AH539" s="210">
        <v>0</v>
      </c>
      <c r="AI539" s="210">
        <v>0</v>
      </c>
      <c r="AJ539" s="210">
        <v>0</v>
      </c>
      <c r="AK539" s="210"/>
      <c r="AL539" s="210"/>
      <c r="AM539" s="210">
        <v>0</v>
      </c>
      <c r="AN539" s="210">
        <v>0</v>
      </c>
      <c r="AO539" s="210">
        <v>0</v>
      </c>
      <c r="AP539" s="210">
        <v>0</v>
      </c>
      <c r="AQ539" s="210"/>
      <c r="AR539" s="210"/>
      <c r="AS539" s="210">
        <v>0</v>
      </c>
      <c r="AT539" s="210">
        <v>0</v>
      </c>
      <c r="AU539" s="210">
        <v>0</v>
      </c>
      <c r="AV539" s="210">
        <v>0</v>
      </c>
      <c r="AW539" s="210"/>
      <c r="AX539" s="210"/>
      <c r="AY539" s="210">
        <v>0</v>
      </c>
      <c r="AZ539" s="210">
        <v>0</v>
      </c>
      <c r="BA539" s="210">
        <v>0</v>
      </c>
      <c r="BB539" s="210">
        <v>0</v>
      </c>
      <c r="BC539" s="210"/>
      <c r="BD539" s="210"/>
      <c r="BE539" s="210">
        <v>0</v>
      </c>
      <c r="BF539" s="210">
        <v>0</v>
      </c>
      <c r="BG539" s="210">
        <v>0</v>
      </c>
      <c r="BH539" s="210">
        <v>0</v>
      </c>
      <c r="BI539" s="210"/>
      <c r="BJ539" s="210"/>
      <c r="BK539" s="210"/>
      <c r="BL539" s="210"/>
      <c r="BM539" s="210"/>
      <c r="BN539" s="210"/>
      <c r="BO539" s="210"/>
      <c r="BP539" s="210"/>
      <c r="BQ539" s="210"/>
      <c r="BR539" s="210"/>
      <c r="BS539" s="210"/>
      <c r="BT539" s="210"/>
      <c r="BU539" s="210"/>
      <c r="BV539" s="210"/>
      <c r="BW539" s="210"/>
      <c r="BX539" s="210"/>
      <c r="BY539" s="210"/>
      <c r="BZ539" s="210"/>
      <c r="CA539" s="210"/>
      <c r="CB539" s="210"/>
      <c r="CC539" s="210"/>
      <c r="CD539" s="210"/>
      <c r="CE539" s="210"/>
      <c r="CF539" s="210"/>
      <c r="CG539" s="210"/>
      <c r="CH539" s="210"/>
      <c r="CI539" s="286" t="str">
        <f t="shared" si="135"/>
        <v>Small</v>
      </c>
      <c r="CJ539" s="210">
        <v>82538</v>
      </c>
      <c r="CK539" s="210">
        <v>4928</v>
      </c>
      <c r="CN539"/>
    </row>
    <row r="540" spans="1:92" s="283" customFormat="1" ht="15">
      <c r="A540" s="210" t="s">
        <v>221</v>
      </c>
      <c r="B540" s="287" t="s">
        <v>464</v>
      </c>
      <c r="C540" s="210" t="s">
        <v>76</v>
      </c>
      <c r="D540" s="566">
        <v>2020</v>
      </c>
      <c r="E540" s="284">
        <f t="shared" si="121"/>
        <v>5</v>
      </c>
      <c r="F540" s="284">
        <f t="shared" si="122"/>
        <v>0</v>
      </c>
      <c r="G540" s="284">
        <f t="shared" si="123"/>
        <v>0</v>
      </c>
      <c r="H540" s="284">
        <f t="shared" si="124"/>
        <v>5</v>
      </c>
      <c r="I540" s="284">
        <f t="shared" si="125"/>
        <v>0</v>
      </c>
      <c r="J540" s="284">
        <f t="shared" si="126"/>
        <v>0</v>
      </c>
      <c r="K540" s="284">
        <f t="shared" si="127"/>
        <v>0</v>
      </c>
      <c r="L540" s="284">
        <f t="shared" si="128"/>
        <v>5</v>
      </c>
      <c r="M540" s="284">
        <f t="shared" si="129"/>
        <v>0</v>
      </c>
      <c r="N540" s="284">
        <f t="shared" si="130"/>
        <v>0</v>
      </c>
      <c r="O540" s="284">
        <f t="shared" si="131"/>
        <v>5</v>
      </c>
      <c r="P540" s="284">
        <f t="shared" si="132"/>
        <v>5</v>
      </c>
      <c r="Q540" s="284">
        <f t="shared" si="133"/>
        <v>5</v>
      </c>
      <c r="R540" s="284">
        <f t="shared" si="134"/>
        <v>5</v>
      </c>
      <c r="S540" s="210"/>
      <c r="T540" s="210"/>
      <c r="U540" s="210"/>
      <c r="V540" s="210"/>
      <c r="W540" s="210"/>
      <c r="X540" s="210"/>
      <c r="Y540" s="210">
        <v>0</v>
      </c>
      <c r="Z540" s="210">
        <v>0</v>
      </c>
      <c r="AA540" s="210"/>
      <c r="AB540" s="210"/>
      <c r="AC540" s="210"/>
      <c r="AD540" s="210"/>
      <c r="AE540" s="210">
        <v>0</v>
      </c>
      <c r="AF540" s="210">
        <v>0</v>
      </c>
      <c r="AG540" s="210"/>
      <c r="AH540" s="210"/>
      <c r="AI540" s="210"/>
      <c r="AJ540" s="210"/>
      <c r="AK540" s="210">
        <v>0</v>
      </c>
      <c r="AL540" s="210">
        <v>0</v>
      </c>
      <c r="AM540" s="210"/>
      <c r="AN540" s="210"/>
      <c r="AO540" s="210"/>
      <c r="AP540" s="210"/>
      <c r="AQ540" s="210">
        <v>5</v>
      </c>
      <c r="AR540" s="210">
        <v>5</v>
      </c>
      <c r="AS540" s="210"/>
      <c r="AT540" s="210"/>
      <c r="AU540" s="210"/>
      <c r="AV540" s="210"/>
      <c r="AW540" s="210">
        <v>0</v>
      </c>
      <c r="AX540" s="210">
        <v>0</v>
      </c>
      <c r="AY540" s="210"/>
      <c r="AZ540" s="210"/>
      <c r="BA540" s="210"/>
      <c r="BB540" s="210"/>
      <c r="BC540" s="210">
        <v>0</v>
      </c>
      <c r="BD540" s="210">
        <v>0</v>
      </c>
      <c r="BE540" s="210"/>
      <c r="BF540" s="210"/>
      <c r="BG540" s="210"/>
      <c r="BH540" s="210"/>
      <c r="BI540" s="210"/>
      <c r="BJ540" s="210"/>
      <c r="BK540" s="210"/>
      <c r="BL540" s="210"/>
      <c r="BM540" s="210"/>
      <c r="BN540" s="210"/>
      <c r="BO540" s="210"/>
      <c r="BP540" s="210"/>
      <c r="BQ540" s="210"/>
      <c r="BR540" s="210"/>
      <c r="BS540" s="210"/>
      <c r="BT540" s="210"/>
      <c r="BU540" s="210"/>
      <c r="BV540" s="210"/>
      <c r="BW540" s="210"/>
      <c r="BX540" s="210"/>
      <c r="BY540" s="210"/>
      <c r="BZ540" s="210"/>
      <c r="CA540" s="210"/>
      <c r="CB540" s="210"/>
      <c r="CC540" s="210"/>
      <c r="CD540" s="210"/>
      <c r="CE540" s="210"/>
      <c r="CF540" s="210"/>
      <c r="CG540" s="210"/>
      <c r="CH540" s="210"/>
      <c r="CI540" s="286" t="str">
        <f t="shared" si="135"/>
        <v>Small</v>
      </c>
      <c r="CJ540" s="210">
        <v>66915</v>
      </c>
      <c r="CK540" s="210">
        <v>826</v>
      </c>
      <c r="CN540"/>
    </row>
    <row r="541" spans="1:92" s="283" customFormat="1" ht="15">
      <c r="A541" s="210" t="s">
        <v>176</v>
      </c>
      <c r="B541" s="287" t="s">
        <v>465</v>
      </c>
      <c r="C541" s="210" t="s">
        <v>76</v>
      </c>
      <c r="D541" s="566">
        <v>2020</v>
      </c>
      <c r="E541" s="284">
        <f t="shared" si="121"/>
        <v>0</v>
      </c>
      <c r="F541" s="284">
        <f t="shared" si="122"/>
        <v>9933</v>
      </c>
      <c r="G541" s="284">
        <f t="shared" si="123"/>
        <v>4198</v>
      </c>
      <c r="H541" s="284">
        <f t="shared" si="124"/>
        <v>14131</v>
      </c>
      <c r="I541" s="284">
        <f t="shared" si="125"/>
        <v>0</v>
      </c>
      <c r="J541" s="284">
        <f t="shared" si="126"/>
        <v>0</v>
      </c>
      <c r="K541" s="284">
        <f t="shared" si="127"/>
        <v>0</v>
      </c>
      <c r="L541" s="284">
        <f t="shared" si="128"/>
        <v>14131</v>
      </c>
      <c r="M541" s="284">
        <f t="shared" si="129"/>
        <v>0</v>
      </c>
      <c r="N541" s="284">
        <f t="shared" si="130"/>
        <v>0</v>
      </c>
      <c r="O541" s="284">
        <f t="shared" si="131"/>
        <v>14131</v>
      </c>
      <c r="P541" s="284">
        <f t="shared" si="132"/>
        <v>14131</v>
      </c>
      <c r="Q541" s="284">
        <f t="shared" si="133"/>
        <v>14131</v>
      </c>
      <c r="R541" s="284">
        <f t="shared" si="134"/>
        <v>14131</v>
      </c>
      <c r="S541" s="210"/>
      <c r="T541" s="210"/>
      <c r="U541" s="210"/>
      <c r="V541" s="210"/>
      <c r="W541" s="210"/>
      <c r="X541" s="210"/>
      <c r="Y541" s="210"/>
      <c r="Z541" s="210"/>
      <c r="AA541" s="210">
        <v>9523</v>
      </c>
      <c r="AB541" s="210">
        <v>0</v>
      </c>
      <c r="AC541" s="210">
        <v>3434</v>
      </c>
      <c r="AD541" s="210">
        <v>0</v>
      </c>
      <c r="AE541" s="210"/>
      <c r="AF541" s="210"/>
      <c r="AG541" s="210">
        <v>0</v>
      </c>
      <c r="AH541" s="210">
        <v>0</v>
      </c>
      <c r="AI541" s="210">
        <v>0</v>
      </c>
      <c r="AJ541" s="210">
        <v>0</v>
      </c>
      <c r="AK541" s="210"/>
      <c r="AL541" s="210"/>
      <c r="AM541" s="210">
        <v>0</v>
      </c>
      <c r="AN541" s="210">
        <v>0</v>
      </c>
      <c r="AO541" s="210">
        <v>0</v>
      </c>
      <c r="AP541" s="210">
        <v>0</v>
      </c>
      <c r="AQ541" s="210"/>
      <c r="AR541" s="210"/>
      <c r="AS541" s="210">
        <v>0</v>
      </c>
      <c r="AT541" s="210">
        <v>0</v>
      </c>
      <c r="AU541" s="210">
        <v>0</v>
      </c>
      <c r="AV541" s="210">
        <v>0</v>
      </c>
      <c r="AW541" s="210"/>
      <c r="AX541" s="210"/>
      <c r="AY541" s="210">
        <v>410</v>
      </c>
      <c r="AZ541" s="210">
        <v>0</v>
      </c>
      <c r="BA541" s="210">
        <v>764</v>
      </c>
      <c r="BB541" s="210">
        <v>0</v>
      </c>
      <c r="BC541" s="210"/>
      <c r="BD541" s="210"/>
      <c r="BE541" s="210">
        <v>0</v>
      </c>
      <c r="BF541" s="210">
        <v>0</v>
      </c>
      <c r="BG541" s="210">
        <v>0</v>
      </c>
      <c r="BH541" s="210">
        <v>0</v>
      </c>
      <c r="BI541" s="210"/>
      <c r="BJ541" s="210"/>
      <c r="BK541" s="210"/>
      <c r="BL541" s="210"/>
      <c r="BM541" s="210"/>
      <c r="BN541" s="210"/>
      <c r="BO541" s="210"/>
      <c r="BP541" s="210"/>
      <c r="BQ541" s="210"/>
      <c r="BR541" s="210"/>
      <c r="BS541" s="210"/>
      <c r="BT541" s="210"/>
      <c r="BU541" s="210"/>
      <c r="BV541" s="210"/>
      <c r="BW541" s="210"/>
      <c r="BX541" s="210"/>
      <c r="BY541" s="210"/>
      <c r="BZ541" s="210"/>
      <c r="CA541" s="210"/>
      <c r="CB541" s="210"/>
      <c r="CC541" s="210"/>
      <c r="CD541" s="210"/>
      <c r="CE541" s="210"/>
      <c r="CF541" s="210"/>
      <c r="CG541" s="210"/>
      <c r="CH541" s="210"/>
      <c r="CI541" s="286" t="str">
        <f t="shared" si="135"/>
        <v>Small</v>
      </c>
      <c r="CJ541" s="210">
        <v>81264</v>
      </c>
      <c r="CK541" s="210"/>
      <c r="CN541"/>
    </row>
    <row r="542" spans="1:92" s="283" customFormat="1" ht="15">
      <c r="A542" s="210" t="s">
        <v>360</v>
      </c>
      <c r="B542" s="287" t="s">
        <v>463</v>
      </c>
      <c r="C542" s="210" t="s">
        <v>76</v>
      </c>
      <c r="D542" s="566">
        <v>2020</v>
      </c>
      <c r="E542" s="284">
        <f t="shared" si="121"/>
        <v>0</v>
      </c>
      <c r="F542" s="284">
        <f t="shared" si="122"/>
        <v>0</v>
      </c>
      <c r="G542" s="284">
        <f t="shared" si="123"/>
        <v>0</v>
      </c>
      <c r="H542" s="284">
        <f t="shared" si="124"/>
        <v>0</v>
      </c>
      <c r="I542" s="284">
        <f t="shared" si="125"/>
        <v>0</v>
      </c>
      <c r="J542" s="284">
        <f t="shared" si="126"/>
        <v>0</v>
      </c>
      <c r="K542" s="284">
        <f t="shared" si="127"/>
        <v>0</v>
      </c>
      <c r="L542" s="284">
        <f t="shared" si="128"/>
        <v>0</v>
      </c>
      <c r="M542" s="284">
        <f t="shared" si="129"/>
        <v>722</v>
      </c>
      <c r="N542" s="284">
        <f t="shared" si="130"/>
        <v>722</v>
      </c>
      <c r="O542" s="284">
        <f t="shared" si="131"/>
        <v>722</v>
      </c>
      <c r="P542" s="284">
        <f t="shared" si="132"/>
        <v>0</v>
      </c>
      <c r="Q542" s="284">
        <f t="shared" si="133"/>
        <v>722</v>
      </c>
      <c r="R542" s="284">
        <f t="shared" si="134"/>
        <v>722</v>
      </c>
      <c r="S542" s="210"/>
      <c r="T542" s="210"/>
      <c r="U542" s="210"/>
      <c r="V542" s="210"/>
      <c r="W542" s="210"/>
      <c r="X542" s="210"/>
      <c r="Y542" s="210"/>
      <c r="Z542" s="210"/>
      <c r="AA542" s="210"/>
      <c r="AB542" s="210"/>
      <c r="AC542" s="210"/>
      <c r="AD542" s="210"/>
      <c r="AE542" s="210"/>
      <c r="AF542" s="210"/>
      <c r="AG542" s="210"/>
      <c r="AH542" s="210"/>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c r="BI542" s="210"/>
      <c r="BJ542" s="210"/>
      <c r="BK542" s="210"/>
      <c r="BL542" s="210"/>
      <c r="BM542" s="210"/>
      <c r="BN542" s="210"/>
      <c r="BO542" s="210"/>
      <c r="BP542" s="210"/>
      <c r="BQ542" s="210"/>
      <c r="BR542" s="210"/>
      <c r="BS542" s="210"/>
      <c r="BT542" s="210"/>
      <c r="BU542" s="210">
        <v>722</v>
      </c>
      <c r="BV542" s="210">
        <v>0</v>
      </c>
      <c r="BW542" s="210"/>
      <c r="BX542" s="210"/>
      <c r="BY542" s="210">
        <v>0</v>
      </c>
      <c r="BZ542" s="210"/>
      <c r="CA542" s="210"/>
      <c r="CB542" s="210"/>
      <c r="CC542" s="210"/>
      <c r="CD542" s="210"/>
      <c r="CE542" s="210"/>
      <c r="CF542" s="210"/>
      <c r="CG542" s="210"/>
      <c r="CH542" s="210"/>
      <c r="CI542" s="286" t="str">
        <f t="shared" si="135"/>
        <v>Small</v>
      </c>
      <c r="CJ542" s="210">
        <v>67784</v>
      </c>
      <c r="CK542" s="210">
        <v>520</v>
      </c>
      <c r="CN542"/>
    </row>
    <row r="543" spans="1:92" s="283" customFormat="1" ht="15">
      <c r="A543" s="210" t="s">
        <v>361</v>
      </c>
      <c r="B543" s="287" t="s">
        <v>470</v>
      </c>
      <c r="C543" s="210" t="s">
        <v>76</v>
      </c>
      <c r="D543" s="566">
        <v>2020</v>
      </c>
      <c r="E543" s="284">
        <f t="shared" si="121"/>
        <v>0</v>
      </c>
      <c r="F543" s="284">
        <f t="shared" si="122"/>
        <v>0</v>
      </c>
      <c r="G543" s="284">
        <f t="shared" si="123"/>
        <v>0</v>
      </c>
      <c r="H543" s="284">
        <f t="shared" si="124"/>
        <v>0</v>
      </c>
      <c r="I543" s="284">
        <f t="shared" si="125"/>
        <v>0</v>
      </c>
      <c r="J543" s="284">
        <f t="shared" si="126"/>
        <v>0</v>
      </c>
      <c r="K543" s="284">
        <f t="shared" si="127"/>
        <v>0</v>
      </c>
      <c r="L543" s="284">
        <f t="shared" si="128"/>
        <v>0</v>
      </c>
      <c r="M543" s="284">
        <f t="shared" si="129"/>
        <v>3</v>
      </c>
      <c r="N543" s="284">
        <f t="shared" si="130"/>
        <v>3</v>
      </c>
      <c r="O543" s="284">
        <f t="shared" si="131"/>
        <v>3</v>
      </c>
      <c r="P543" s="284">
        <f t="shared" si="132"/>
        <v>0</v>
      </c>
      <c r="Q543" s="284">
        <f t="shared" si="133"/>
        <v>3</v>
      </c>
      <c r="R543" s="284">
        <f t="shared" si="134"/>
        <v>3</v>
      </c>
      <c r="S543" s="210"/>
      <c r="T543" s="210"/>
      <c r="U543" s="210"/>
      <c r="V543" s="210"/>
      <c r="W543" s="210"/>
      <c r="X543" s="210"/>
      <c r="Y543" s="210"/>
      <c r="Z543" s="210"/>
      <c r="AA543" s="210"/>
      <c r="AB543" s="210"/>
      <c r="AC543" s="210"/>
      <c r="AD543" s="210"/>
      <c r="AE543" s="210"/>
      <c r="AF543" s="210"/>
      <c r="AG543" s="210"/>
      <c r="AH543" s="210"/>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c r="BI543" s="210"/>
      <c r="BJ543" s="210"/>
      <c r="BK543" s="210"/>
      <c r="BL543" s="210"/>
      <c r="BM543" s="210"/>
      <c r="BN543" s="210"/>
      <c r="BO543" s="210"/>
      <c r="BP543" s="210"/>
      <c r="BQ543" s="210"/>
      <c r="BR543" s="210"/>
      <c r="BS543" s="210"/>
      <c r="BT543" s="210"/>
      <c r="BU543" s="210">
        <v>3</v>
      </c>
      <c r="BV543" s="210">
        <v>0</v>
      </c>
      <c r="BW543" s="210"/>
      <c r="BX543" s="210"/>
      <c r="BY543" s="210">
        <v>0</v>
      </c>
      <c r="BZ543" s="210"/>
      <c r="CA543" s="210"/>
      <c r="CB543" s="210"/>
      <c r="CC543" s="210"/>
      <c r="CD543" s="210"/>
      <c r="CE543" s="210"/>
      <c r="CF543" s="210"/>
      <c r="CG543" s="210"/>
      <c r="CH543" s="210"/>
      <c r="CI543" s="286" t="str">
        <f t="shared" si="135"/>
        <v>Small</v>
      </c>
      <c r="CJ543" s="210">
        <v>80578</v>
      </c>
      <c r="CK543" s="210">
        <v>367</v>
      </c>
      <c r="CN543"/>
    </row>
    <row r="544" spans="1:92" s="283" customFormat="1" ht="15">
      <c r="A544" s="287" t="s">
        <v>150</v>
      </c>
      <c r="B544" s="287" t="s">
        <v>150</v>
      </c>
      <c r="C544" s="210" t="s">
        <v>76</v>
      </c>
      <c r="D544" s="566">
        <v>2020</v>
      </c>
      <c r="E544" s="284">
        <f t="shared" si="121"/>
        <v>0</v>
      </c>
      <c r="F544" s="284">
        <f t="shared" si="122"/>
        <v>0</v>
      </c>
      <c r="G544" s="284">
        <f t="shared" si="123"/>
        <v>0</v>
      </c>
      <c r="H544" s="284">
        <f t="shared" si="124"/>
        <v>0</v>
      </c>
      <c r="I544" s="284">
        <f t="shared" si="125"/>
        <v>0</v>
      </c>
      <c r="J544" s="284">
        <f t="shared" si="126"/>
        <v>0</v>
      </c>
      <c r="K544" s="284">
        <f t="shared" si="127"/>
        <v>0</v>
      </c>
      <c r="L544" s="284">
        <f t="shared" si="128"/>
        <v>0</v>
      </c>
      <c r="M544" s="284">
        <f t="shared" si="129"/>
        <v>0</v>
      </c>
      <c r="N544" s="284">
        <f t="shared" si="130"/>
        <v>0</v>
      </c>
      <c r="O544" s="284">
        <f t="shared" si="131"/>
        <v>0</v>
      </c>
      <c r="P544" s="284">
        <f t="shared" si="132"/>
        <v>1309</v>
      </c>
      <c r="Q544" s="284">
        <f t="shared" si="133"/>
        <v>1309</v>
      </c>
      <c r="R544" s="284">
        <f t="shared" si="134"/>
        <v>1309</v>
      </c>
      <c r="S544" s="210"/>
      <c r="T544" s="210"/>
      <c r="U544" s="210"/>
      <c r="V544" s="210"/>
      <c r="W544" s="210"/>
      <c r="X544" s="210"/>
      <c r="Y544" s="210"/>
      <c r="Z544" s="210"/>
      <c r="AA544" s="210"/>
      <c r="AB544" s="210"/>
      <c r="AC544" s="210"/>
      <c r="AD544" s="210"/>
      <c r="AE544" s="210"/>
      <c r="AF544" s="210"/>
      <c r="AG544" s="210"/>
      <c r="AH544" s="210"/>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c r="BI544" s="210"/>
      <c r="BJ544" s="210"/>
      <c r="BK544" s="210"/>
      <c r="BL544" s="210"/>
      <c r="BM544" s="210"/>
      <c r="BN544" s="210"/>
      <c r="BO544" s="210"/>
      <c r="BP544" s="210"/>
      <c r="BQ544" s="210"/>
      <c r="BR544" s="210"/>
      <c r="BS544" s="210"/>
      <c r="BT544" s="210"/>
      <c r="BU544" s="210"/>
      <c r="BV544" s="210"/>
      <c r="BW544" s="210"/>
      <c r="BX544" s="210"/>
      <c r="BY544" s="210"/>
      <c r="BZ544" s="210"/>
      <c r="CA544" s="210"/>
      <c r="CB544" s="210"/>
      <c r="CC544" s="210"/>
      <c r="CD544" s="210">
        <v>1309</v>
      </c>
      <c r="CE544" s="210"/>
      <c r="CF544" s="210"/>
      <c r="CG544" s="210"/>
      <c r="CH544" s="210"/>
      <c r="CI544" s="286" t="str">
        <f t="shared" si="135"/>
        <v>Small</v>
      </c>
      <c r="CJ544" s="210" t="s">
        <v>888</v>
      </c>
      <c r="CK544" s="210"/>
      <c r="CN544"/>
    </row>
    <row r="545" spans="1:92" s="283" customFormat="1" ht="15">
      <c r="A545" s="210" t="s">
        <v>179</v>
      </c>
      <c r="B545" s="287" t="s">
        <v>477</v>
      </c>
      <c r="C545" s="210" t="s">
        <v>76</v>
      </c>
      <c r="D545" s="566">
        <v>2020</v>
      </c>
      <c r="E545" s="284">
        <f t="shared" si="121"/>
        <v>140</v>
      </c>
      <c r="F545" s="284">
        <f t="shared" si="122"/>
        <v>0</v>
      </c>
      <c r="G545" s="284">
        <f t="shared" si="123"/>
        <v>0</v>
      </c>
      <c r="H545" s="284">
        <f t="shared" si="124"/>
        <v>140</v>
      </c>
      <c r="I545" s="284">
        <f t="shared" si="125"/>
        <v>0</v>
      </c>
      <c r="J545" s="284">
        <f t="shared" si="126"/>
        <v>0</v>
      </c>
      <c r="K545" s="284">
        <f t="shared" si="127"/>
        <v>0</v>
      </c>
      <c r="L545" s="284">
        <f t="shared" si="128"/>
        <v>140</v>
      </c>
      <c r="M545" s="284">
        <f t="shared" si="129"/>
        <v>0</v>
      </c>
      <c r="N545" s="284">
        <f t="shared" si="130"/>
        <v>0</v>
      </c>
      <c r="O545" s="284">
        <f t="shared" si="131"/>
        <v>140</v>
      </c>
      <c r="P545" s="284">
        <f t="shared" si="132"/>
        <v>140</v>
      </c>
      <c r="Q545" s="284">
        <f t="shared" si="133"/>
        <v>140</v>
      </c>
      <c r="R545" s="284">
        <f t="shared" si="134"/>
        <v>140</v>
      </c>
      <c r="S545" s="210"/>
      <c r="T545" s="210"/>
      <c r="U545" s="210"/>
      <c r="V545" s="210"/>
      <c r="W545" s="210"/>
      <c r="X545" s="210"/>
      <c r="Y545" s="210">
        <v>0</v>
      </c>
      <c r="Z545" s="210">
        <v>0</v>
      </c>
      <c r="AA545" s="210"/>
      <c r="AB545" s="210"/>
      <c r="AC545" s="210"/>
      <c r="AD545" s="210"/>
      <c r="AE545" s="210">
        <v>0</v>
      </c>
      <c r="AF545" s="210">
        <v>0</v>
      </c>
      <c r="AG545" s="210"/>
      <c r="AH545" s="210"/>
      <c r="AI545" s="210"/>
      <c r="AJ545" s="210"/>
      <c r="AK545" s="210">
        <v>0</v>
      </c>
      <c r="AL545" s="210">
        <v>0</v>
      </c>
      <c r="AM545" s="210"/>
      <c r="AN545" s="210"/>
      <c r="AO545" s="210"/>
      <c r="AP545" s="210"/>
      <c r="AQ545" s="210">
        <v>0</v>
      </c>
      <c r="AR545" s="210">
        <v>0</v>
      </c>
      <c r="AS545" s="210"/>
      <c r="AT545" s="210"/>
      <c r="AU545" s="210"/>
      <c r="AV545" s="210"/>
      <c r="AW545" s="210">
        <v>0</v>
      </c>
      <c r="AX545" s="210">
        <v>0</v>
      </c>
      <c r="AY545" s="210"/>
      <c r="AZ545" s="210"/>
      <c r="BA545" s="210"/>
      <c r="BB545" s="210"/>
      <c r="BC545" s="210">
        <v>140</v>
      </c>
      <c r="BD545" s="210">
        <v>140</v>
      </c>
      <c r="BE545" s="210"/>
      <c r="BF545" s="210"/>
      <c r="BG545" s="210"/>
      <c r="BH545" s="210"/>
      <c r="BI545" s="210"/>
      <c r="BJ545" s="210"/>
      <c r="BK545" s="210"/>
      <c r="BL545" s="210"/>
      <c r="BM545" s="210"/>
      <c r="BN545" s="210"/>
      <c r="BO545" s="210"/>
      <c r="BP545" s="210"/>
      <c r="BQ545" s="210"/>
      <c r="BR545" s="210"/>
      <c r="BS545" s="210"/>
      <c r="BT545" s="210"/>
      <c r="BU545" s="210"/>
      <c r="BV545" s="210"/>
      <c r="BW545" s="210"/>
      <c r="BX545" s="210"/>
      <c r="BY545" s="210"/>
      <c r="BZ545" s="210"/>
      <c r="CA545" s="210"/>
      <c r="CB545" s="210"/>
      <c r="CC545" s="210"/>
      <c r="CD545" s="210"/>
      <c r="CE545" s="210"/>
      <c r="CF545" s="210"/>
      <c r="CG545" s="210"/>
      <c r="CH545" s="210"/>
      <c r="CI545" s="286" t="str">
        <f t="shared" si="135"/>
        <v>Small</v>
      </c>
      <c r="CJ545" s="210">
        <v>68241</v>
      </c>
      <c r="CK545" s="210">
        <v>304</v>
      </c>
      <c r="CN545"/>
    </row>
    <row r="546" spans="1:92" s="283" customFormat="1" ht="15">
      <c r="A546" s="210" t="s">
        <v>692</v>
      </c>
      <c r="B546" s="283" t="s">
        <v>598</v>
      </c>
      <c r="C546" s="210" t="s">
        <v>76</v>
      </c>
      <c r="D546" s="566">
        <v>2020</v>
      </c>
      <c r="E546" s="284">
        <f t="shared" si="121"/>
        <v>0</v>
      </c>
      <c r="F546" s="284">
        <f t="shared" si="122"/>
        <v>0</v>
      </c>
      <c r="G546" s="284">
        <f t="shared" si="123"/>
        <v>0</v>
      </c>
      <c r="H546" s="284">
        <f t="shared" si="124"/>
        <v>0</v>
      </c>
      <c r="I546" s="284">
        <f t="shared" si="125"/>
        <v>0</v>
      </c>
      <c r="J546" s="284">
        <f t="shared" si="126"/>
        <v>0</v>
      </c>
      <c r="K546" s="284">
        <f t="shared" si="127"/>
        <v>0</v>
      </c>
      <c r="L546" s="284">
        <f t="shared" si="128"/>
        <v>0</v>
      </c>
      <c r="M546" s="284">
        <f t="shared" si="129"/>
        <v>372</v>
      </c>
      <c r="N546" s="284">
        <f t="shared" si="130"/>
        <v>372</v>
      </c>
      <c r="O546" s="284">
        <f t="shared" si="131"/>
        <v>372</v>
      </c>
      <c r="P546" s="284">
        <f t="shared" si="132"/>
        <v>0</v>
      </c>
      <c r="Q546" s="284">
        <f t="shared" si="133"/>
        <v>372</v>
      </c>
      <c r="R546" s="284">
        <f t="shared" si="134"/>
        <v>372</v>
      </c>
      <c r="S546" s="210"/>
      <c r="T546" s="210"/>
      <c r="U546" s="210"/>
      <c r="V546" s="210"/>
      <c r="W546" s="210"/>
      <c r="X546" s="210"/>
      <c r="Y546" s="210"/>
      <c r="Z546" s="210"/>
      <c r="AA546" s="210"/>
      <c r="AB546" s="210"/>
      <c r="AC546" s="210"/>
      <c r="AD546" s="210"/>
      <c r="AE546" s="210"/>
      <c r="AF546" s="210"/>
      <c r="AG546" s="210"/>
      <c r="AH546" s="210"/>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c r="BI546" s="210"/>
      <c r="BJ546" s="210"/>
      <c r="BK546" s="210"/>
      <c r="BL546" s="210"/>
      <c r="BM546" s="210"/>
      <c r="BN546" s="210"/>
      <c r="BO546" s="210"/>
      <c r="BP546" s="210"/>
      <c r="BQ546" s="210"/>
      <c r="BR546" s="210"/>
      <c r="BS546" s="210"/>
      <c r="BT546" s="210"/>
      <c r="BU546" s="210">
        <v>0</v>
      </c>
      <c r="BV546" s="210">
        <v>372</v>
      </c>
      <c r="BW546" s="210"/>
      <c r="BX546" s="210"/>
      <c r="BY546" s="210">
        <v>0</v>
      </c>
      <c r="BZ546" s="210"/>
      <c r="CA546" s="210"/>
      <c r="CB546" s="210"/>
      <c r="CC546" s="210"/>
      <c r="CD546" s="210"/>
      <c r="CE546" s="210"/>
      <c r="CF546" s="210"/>
      <c r="CG546" s="210"/>
      <c r="CH546" s="210"/>
      <c r="CI546" s="286" t="str">
        <f t="shared" si="135"/>
        <v>Small</v>
      </c>
      <c r="CJ546" s="210">
        <v>68381</v>
      </c>
      <c r="CK546" s="210">
        <v>3098</v>
      </c>
      <c r="CN546"/>
    </row>
    <row r="547" spans="1:92" s="283" customFormat="1" ht="15">
      <c r="A547" s="210" t="s">
        <v>660</v>
      </c>
      <c r="B547" s="287" t="s">
        <v>457</v>
      </c>
      <c r="C547" s="210" t="s">
        <v>76</v>
      </c>
      <c r="D547" s="566">
        <v>2020</v>
      </c>
      <c r="E547" s="284">
        <f t="shared" si="121"/>
        <v>0</v>
      </c>
      <c r="F547" s="284">
        <f t="shared" si="122"/>
        <v>0</v>
      </c>
      <c r="G547" s="284">
        <f t="shared" si="123"/>
        <v>0</v>
      </c>
      <c r="H547" s="284">
        <f t="shared" si="124"/>
        <v>0</v>
      </c>
      <c r="I547" s="284">
        <f t="shared" si="125"/>
        <v>0</v>
      </c>
      <c r="J547" s="284">
        <f t="shared" si="126"/>
        <v>0</v>
      </c>
      <c r="K547" s="284">
        <f t="shared" si="127"/>
        <v>0</v>
      </c>
      <c r="L547" s="284">
        <f t="shared" si="128"/>
        <v>0</v>
      </c>
      <c r="M547" s="284">
        <f t="shared" si="129"/>
        <v>1</v>
      </c>
      <c r="N547" s="284">
        <f t="shared" si="130"/>
        <v>1</v>
      </c>
      <c r="O547" s="284">
        <f t="shared" si="131"/>
        <v>1</v>
      </c>
      <c r="P547" s="284">
        <f t="shared" si="132"/>
        <v>0</v>
      </c>
      <c r="Q547" s="284">
        <f t="shared" si="133"/>
        <v>1</v>
      </c>
      <c r="R547" s="284">
        <f t="shared" si="134"/>
        <v>1</v>
      </c>
      <c r="S547" s="210"/>
      <c r="T547" s="210"/>
      <c r="U547" s="210"/>
      <c r="V547" s="210"/>
      <c r="W547" s="210"/>
      <c r="X547" s="210"/>
      <c r="Y547" s="210"/>
      <c r="Z547" s="210"/>
      <c r="AA547" s="210"/>
      <c r="AB547" s="210"/>
      <c r="AC547" s="210"/>
      <c r="AD547" s="210"/>
      <c r="AE547" s="210"/>
      <c r="AF547" s="210"/>
      <c r="AG547" s="210"/>
      <c r="AH547" s="210"/>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c r="BI547" s="210"/>
      <c r="BJ547" s="210"/>
      <c r="BK547" s="210"/>
      <c r="BL547" s="210"/>
      <c r="BM547" s="210"/>
      <c r="BN547" s="210"/>
      <c r="BO547" s="210"/>
      <c r="BP547" s="210"/>
      <c r="BQ547" s="210"/>
      <c r="BR547" s="210"/>
      <c r="BS547" s="210"/>
      <c r="BT547" s="210"/>
      <c r="BU547" s="210">
        <v>1</v>
      </c>
      <c r="BV547" s="210">
        <v>0</v>
      </c>
      <c r="BW547" s="210"/>
      <c r="BX547" s="210"/>
      <c r="BY547" s="210">
        <v>0</v>
      </c>
      <c r="BZ547" s="210"/>
      <c r="CA547" s="210"/>
      <c r="CB547" s="210"/>
      <c r="CC547" s="210"/>
      <c r="CD547" s="210"/>
      <c r="CE547" s="210"/>
      <c r="CF547" s="210"/>
      <c r="CG547" s="210"/>
      <c r="CH547" s="210"/>
      <c r="CI547" s="286" t="str">
        <f t="shared" si="135"/>
        <v>Small</v>
      </c>
      <c r="CJ547" s="210">
        <v>68462</v>
      </c>
      <c r="CK547" s="210">
        <v>215</v>
      </c>
      <c r="CN547"/>
    </row>
    <row r="548" spans="1:92" s="283" customFormat="1" ht="15">
      <c r="A548" s="210" t="s">
        <v>130</v>
      </c>
      <c r="B548" s="287" t="s">
        <v>497</v>
      </c>
      <c r="C548" s="210" t="s">
        <v>76</v>
      </c>
      <c r="D548" s="566">
        <v>2020</v>
      </c>
      <c r="E548" s="284">
        <f t="shared" si="121"/>
        <v>3</v>
      </c>
      <c r="F548" s="284">
        <f t="shared" si="122"/>
        <v>309</v>
      </c>
      <c r="G548" s="284">
        <f t="shared" si="123"/>
        <v>391</v>
      </c>
      <c r="H548" s="284">
        <f t="shared" si="124"/>
        <v>703</v>
      </c>
      <c r="I548" s="284">
        <f t="shared" si="125"/>
        <v>112782</v>
      </c>
      <c r="J548" s="284">
        <f t="shared" si="126"/>
        <v>0</v>
      </c>
      <c r="K548" s="284">
        <f t="shared" si="127"/>
        <v>112782</v>
      </c>
      <c r="L548" s="284">
        <f t="shared" si="128"/>
        <v>113485</v>
      </c>
      <c r="M548" s="284">
        <f t="shared" si="129"/>
        <v>0</v>
      </c>
      <c r="N548" s="284">
        <f t="shared" si="130"/>
        <v>0</v>
      </c>
      <c r="O548" s="284">
        <f t="shared" si="131"/>
        <v>113485</v>
      </c>
      <c r="P548" s="284">
        <f t="shared" si="132"/>
        <v>113485</v>
      </c>
      <c r="Q548" s="284">
        <f t="shared" si="133"/>
        <v>113485</v>
      </c>
      <c r="R548" s="284">
        <f t="shared" si="134"/>
        <v>113485</v>
      </c>
      <c r="S548" s="210"/>
      <c r="T548" s="210"/>
      <c r="U548" s="210"/>
      <c r="V548" s="210"/>
      <c r="W548" s="210"/>
      <c r="X548" s="210"/>
      <c r="Y548" s="210">
        <v>0</v>
      </c>
      <c r="Z548" s="210">
        <v>0</v>
      </c>
      <c r="AA548" s="210">
        <v>287</v>
      </c>
      <c r="AB548" s="210">
        <v>0</v>
      </c>
      <c r="AC548" s="210">
        <v>343</v>
      </c>
      <c r="AD548" s="210">
        <v>0</v>
      </c>
      <c r="AE548" s="210">
        <v>0</v>
      </c>
      <c r="AF548" s="210">
        <v>0</v>
      </c>
      <c r="AG548" s="210">
        <v>0</v>
      </c>
      <c r="AH548" s="210">
        <v>0</v>
      </c>
      <c r="AI548" s="210">
        <v>0</v>
      </c>
      <c r="AJ548" s="210">
        <v>0</v>
      </c>
      <c r="AK548" s="210">
        <v>2</v>
      </c>
      <c r="AL548" s="210">
        <v>0</v>
      </c>
      <c r="AM548" s="210">
        <v>4</v>
      </c>
      <c r="AN548" s="210">
        <v>0</v>
      </c>
      <c r="AO548" s="210">
        <v>25</v>
      </c>
      <c r="AP548" s="210">
        <v>0</v>
      </c>
      <c r="AQ548" s="210">
        <v>0</v>
      </c>
      <c r="AR548" s="210">
        <v>0</v>
      </c>
      <c r="AS548" s="210">
        <v>0</v>
      </c>
      <c r="AT548" s="210">
        <v>0</v>
      </c>
      <c r="AU548" s="210">
        <v>0</v>
      </c>
      <c r="AV548" s="210">
        <v>0</v>
      </c>
      <c r="AW548" s="210">
        <v>1</v>
      </c>
      <c r="AX548" s="210">
        <v>0</v>
      </c>
      <c r="AY548" s="210">
        <v>18</v>
      </c>
      <c r="AZ548" s="210">
        <v>0</v>
      </c>
      <c r="BA548" s="210">
        <v>23</v>
      </c>
      <c r="BB548" s="210">
        <v>0</v>
      </c>
      <c r="BC548" s="210">
        <v>0</v>
      </c>
      <c r="BD548" s="210">
        <v>0</v>
      </c>
      <c r="BE548" s="210">
        <v>0</v>
      </c>
      <c r="BF548" s="210">
        <v>0</v>
      </c>
      <c r="BG548" s="210">
        <v>0</v>
      </c>
      <c r="BH548" s="210">
        <v>0</v>
      </c>
      <c r="BI548" s="210">
        <v>0</v>
      </c>
      <c r="BJ548" s="210">
        <v>0</v>
      </c>
      <c r="BK548" s="210">
        <v>112782</v>
      </c>
      <c r="BL548" s="210"/>
      <c r="BM548" s="210"/>
      <c r="BN548" s="210"/>
      <c r="BO548" s="210"/>
      <c r="BP548" s="210"/>
      <c r="BQ548" s="210"/>
      <c r="BR548" s="210"/>
      <c r="BS548" s="210"/>
      <c r="BT548" s="210"/>
      <c r="BU548" s="210"/>
      <c r="BV548" s="210"/>
      <c r="BW548" s="210"/>
      <c r="BX548" s="210"/>
      <c r="BY548" s="210"/>
      <c r="BZ548" s="210"/>
      <c r="CA548" s="210"/>
      <c r="CB548" s="210"/>
      <c r="CC548" s="210"/>
      <c r="CD548" s="210"/>
      <c r="CE548" s="210"/>
      <c r="CF548" s="210"/>
      <c r="CG548" s="210"/>
      <c r="CH548" s="210">
        <v>0</v>
      </c>
      <c r="CI548" s="286" t="str">
        <f t="shared" si="135"/>
        <v>Large</v>
      </c>
      <c r="CJ548" s="210">
        <v>71420</v>
      </c>
      <c r="CK548" s="210">
        <v>707</v>
      </c>
      <c r="CN548"/>
    </row>
    <row r="549" spans="1:92" s="283" customFormat="1" ht="15">
      <c r="A549" s="210" t="s">
        <v>205</v>
      </c>
      <c r="B549" s="287" t="s">
        <v>486</v>
      </c>
      <c r="C549" s="210" t="s">
        <v>76</v>
      </c>
      <c r="D549" s="566">
        <v>2020</v>
      </c>
      <c r="E549" s="284">
        <f t="shared" si="121"/>
        <v>4</v>
      </c>
      <c r="F549" s="284">
        <f t="shared" si="122"/>
        <v>0</v>
      </c>
      <c r="G549" s="284">
        <f t="shared" si="123"/>
        <v>4003</v>
      </c>
      <c r="H549" s="284">
        <f t="shared" si="124"/>
        <v>4007</v>
      </c>
      <c r="I549" s="284">
        <f t="shared" si="125"/>
        <v>0</v>
      </c>
      <c r="J549" s="284">
        <f t="shared" si="126"/>
        <v>0</v>
      </c>
      <c r="K549" s="284">
        <f t="shared" si="127"/>
        <v>0</v>
      </c>
      <c r="L549" s="284">
        <f t="shared" si="128"/>
        <v>4007</v>
      </c>
      <c r="M549" s="284">
        <f t="shared" si="129"/>
        <v>0</v>
      </c>
      <c r="N549" s="284">
        <f t="shared" si="130"/>
        <v>0</v>
      </c>
      <c r="O549" s="284">
        <f t="shared" si="131"/>
        <v>4007</v>
      </c>
      <c r="P549" s="284">
        <f t="shared" si="132"/>
        <v>4007</v>
      </c>
      <c r="Q549" s="284">
        <f t="shared" si="133"/>
        <v>4007</v>
      </c>
      <c r="R549" s="284">
        <f t="shared" si="134"/>
        <v>4007</v>
      </c>
      <c r="S549" s="210"/>
      <c r="T549" s="210"/>
      <c r="U549" s="210"/>
      <c r="V549" s="210"/>
      <c r="W549" s="210"/>
      <c r="X549" s="210"/>
      <c r="Y549" s="210">
        <v>0</v>
      </c>
      <c r="Z549" s="210">
        <v>0</v>
      </c>
      <c r="AA549" s="210"/>
      <c r="AB549" s="210"/>
      <c r="AC549" s="210">
        <v>4003</v>
      </c>
      <c r="AD549" s="210">
        <v>4003</v>
      </c>
      <c r="AE549" s="210">
        <v>0</v>
      </c>
      <c r="AF549" s="210">
        <v>0</v>
      </c>
      <c r="AG549" s="210"/>
      <c r="AH549" s="210"/>
      <c r="AI549" s="210">
        <v>0</v>
      </c>
      <c r="AJ549" s="210">
        <v>0</v>
      </c>
      <c r="AK549" s="210">
        <v>0</v>
      </c>
      <c r="AL549" s="210">
        <v>0</v>
      </c>
      <c r="AM549" s="210"/>
      <c r="AN549" s="210"/>
      <c r="AO549" s="210">
        <v>0</v>
      </c>
      <c r="AP549" s="210">
        <v>0</v>
      </c>
      <c r="AQ549" s="210">
        <v>4</v>
      </c>
      <c r="AR549" s="210">
        <v>4</v>
      </c>
      <c r="AS549" s="210"/>
      <c r="AT549" s="210"/>
      <c r="AU549" s="210">
        <v>0</v>
      </c>
      <c r="AV549" s="210">
        <v>0</v>
      </c>
      <c r="AW549" s="210">
        <v>0</v>
      </c>
      <c r="AX549" s="210">
        <v>0</v>
      </c>
      <c r="AY549" s="210"/>
      <c r="AZ549" s="210"/>
      <c r="BA549" s="210">
        <v>0</v>
      </c>
      <c r="BB549" s="210">
        <v>0</v>
      </c>
      <c r="BC549" s="210">
        <v>0</v>
      </c>
      <c r="BD549" s="210">
        <v>0</v>
      </c>
      <c r="BE549" s="210"/>
      <c r="BF549" s="210"/>
      <c r="BG549" s="210">
        <v>0</v>
      </c>
      <c r="BH549" s="210">
        <v>0</v>
      </c>
      <c r="BI549" s="210"/>
      <c r="BJ549" s="210"/>
      <c r="BK549" s="210"/>
      <c r="BL549" s="210"/>
      <c r="BM549" s="210"/>
      <c r="BN549" s="210"/>
      <c r="BO549" s="210"/>
      <c r="BP549" s="210"/>
      <c r="BQ549" s="210"/>
      <c r="BR549" s="210"/>
      <c r="BS549" s="210"/>
      <c r="BT549" s="210"/>
      <c r="BU549" s="210"/>
      <c r="BV549" s="210"/>
      <c r="BW549" s="210"/>
      <c r="BX549" s="210"/>
      <c r="BY549" s="210"/>
      <c r="BZ549" s="210"/>
      <c r="CA549" s="210"/>
      <c r="CB549" s="210"/>
      <c r="CC549" s="210"/>
      <c r="CD549" s="210"/>
      <c r="CE549" s="210"/>
      <c r="CF549" s="210"/>
      <c r="CG549" s="210"/>
      <c r="CH549" s="210"/>
      <c r="CI549" s="286" t="str">
        <f t="shared" si="135"/>
        <v>Small</v>
      </c>
      <c r="CJ549" s="210">
        <v>25178</v>
      </c>
      <c r="CK549" s="210">
        <v>176</v>
      </c>
      <c r="CN549"/>
    </row>
    <row r="550" spans="1:92" s="283" customFormat="1" ht="15">
      <c r="A550" s="210" t="s">
        <v>218</v>
      </c>
      <c r="B550" s="287" t="s">
        <v>488</v>
      </c>
      <c r="C550" s="210" t="s">
        <v>76</v>
      </c>
      <c r="D550" s="566">
        <v>2020</v>
      </c>
      <c r="E550" s="284">
        <f t="shared" si="121"/>
        <v>0</v>
      </c>
      <c r="F550" s="284">
        <f t="shared" si="122"/>
        <v>0</v>
      </c>
      <c r="G550" s="284">
        <f t="shared" si="123"/>
        <v>1364</v>
      </c>
      <c r="H550" s="284">
        <f t="shared" si="124"/>
        <v>1364</v>
      </c>
      <c r="I550" s="284">
        <f t="shared" si="125"/>
        <v>0</v>
      </c>
      <c r="J550" s="284">
        <f t="shared" si="126"/>
        <v>0</v>
      </c>
      <c r="K550" s="284">
        <f t="shared" si="127"/>
        <v>0</v>
      </c>
      <c r="L550" s="284">
        <f t="shared" si="128"/>
        <v>1364</v>
      </c>
      <c r="M550" s="284">
        <f t="shared" si="129"/>
        <v>0</v>
      </c>
      <c r="N550" s="284">
        <f t="shared" si="130"/>
        <v>0</v>
      </c>
      <c r="O550" s="284">
        <f t="shared" si="131"/>
        <v>1364</v>
      </c>
      <c r="P550" s="284">
        <f t="shared" si="132"/>
        <v>1364</v>
      </c>
      <c r="Q550" s="284">
        <f t="shared" si="133"/>
        <v>1364</v>
      </c>
      <c r="R550" s="284">
        <f t="shared" si="134"/>
        <v>1364</v>
      </c>
      <c r="S550" s="210"/>
      <c r="T550" s="210"/>
      <c r="U550" s="210"/>
      <c r="V550" s="210"/>
      <c r="W550" s="210"/>
      <c r="X550" s="210"/>
      <c r="Y550" s="210"/>
      <c r="Z550" s="210"/>
      <c r="AA550" s="210"/>
      <c r="AB550" s="210"/>
      <c r="AC550" s="210"/>
      <c r="AD550" s="210"/>
      <c r="AE550" s="210"/>
      <c r="AF550" s="210"/>
      <c r="AG550" s="210"/>
      <c r="AH550" s="210"/>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c r="BI550" s="210">
        <v>0</v>
      </c>
      <c r="BJ550" s="210">
        <v>1364</v>
      </c>
      <c r="BK550" s="210">
        <v>0</v>
      </c>
      <c r="BL550" s="210"/>
      <c r="BM550" s="210"/>
      <c r="BN550" s="210"/>
      <c r="BO550" s="210"/>
      <c r="BP550" s="210"/>
      <c r="BQ550" s="210"/>
      <c r="BR550" s="210"/>
      <c r="BS550" s="210"/>
      <c r="BT550" s="210"/>
      <c r="BU550" s="210"/>
      <c r="BV550" s="210"/>
      <c r="BW550" s="210"/>
      <c r="BX550" s="210"/>
      <c r="BY550" s="210"/>
      <c r="BZ550" s="210"/>
      <c r="CA550" s="210"/>
      <c r="CB550" s="210"/>
      <c r="CC550" s="210"/>
      <c r="CD550" s="210"/>
      <c r="CE550" s="210"/>
      <c r="CF550" s="210"/>
      <c r="CG550" s="210"/>
      <c r="CH550" s="210">
        <v>0</v>
      </c>
      <c r="CI550" s="286" t="str">
        <f t="shared" si="135"/>
        <v>Small</v>
      </c>
      <c r="CJ550" s="210">
        <v>88072</v>
      </c>
      <c r="CK550" s="210">
        <v>4926</v>
      </c>
      <c r="CN550"/>
    </row>
    <row r="551" spans="1:92" s="283" customFormat="1" ht="15">
      <c r="A551" s="210" t="s">
        <v>226</v>
      </c>
      <c r="B551" s="287" t="s">
        <v>489</v>
      </c>
      <c r="C551" s="210" t="s">
        <v>76</v>
      </c>
      <c r="D551" s="566">
        <v>2020</v>
      </c>
      <c r="E551" s="284">
        <f t="shared" si="121"/>
        <v>1</v>
      </c>
      <c r="F551" s="284">
        <f t="shared" si="122"/>
        <v>0</v>
      </c>
      <c r="G551" s="284">
        <f t="shared" si="123"/>
        <v>0</v>
      </c>
      <c r="H551" s="284">
        <f t="shared" si="124"/>
        <v>1</v>
      </c>
      <c r="I551" s="284">
        <f t="shared" si="125"/>
        <v>0</v>
      </c>
      <c r="J551" s="284">
        <f t="shared" si="126"/>
        <v>0</v>
      </c>
      <c r="K551" s="284">
        <f t="shared" si="127"/>
        <v>0</v>
      </c>
      <c r="L551" s="284">
        <f t="shared" si="128"/>
        <v>1</v>
      </c>
      <c r="M551" s="284">
        <f t="shared" si="129"/>
        <v>0</v>
      </c>
      <c r="N551" s="284">
        <f t="shared" si="130"/>
        <v>0</v>
      </c>
      <c r="O551" s="284">
        <f t="shared" si="131"/>
        <v>1</v>
      </c>
      <c r="P551" s="284">
        <f t="shared" si="132"/>
        <v>1</v>
      </c>
      <c r="Q551" s="284">
        <f t="shared" si="133"/>
        <v>1</v>
      </c>
      <c r="R551" s="284">
        <f t="shared" si="134"/>
        <v>1</v>
      </c>
      <c r="S551" s="210"/>
      <c r="T551" s="210"/>
      <c r="U551" s="210"/>
      <c r="V551" s="210"/>
      <c r="W551" s="210"/>
      <c r="X551" s="210"/>
      <c r="Y551" s="210">
        <v>0</v>
      </c>
      <c r="Z551" s="210">
        <v>0</v>
      </c>
      <c r="AA551" s="210"/>
      <c r="AB551" s="210"/>
      <c r="AC551" s="210"/>
      <c r="AD551" s="210"/>
      <c r="AE551" s="210">
        <v>0</v>
      </c>
      <c r="AF551" s="210">
        <v>0</v>
      </c>
      <c r="AG551" s="210"/>
      <c r="AH551" s="210"/>
      <c r="AI551" s="210"/>
      <c r="AJ551" s="210"/>
      <c r="AK551" s="210">
        <v>0</v>
      </c>
      <c r="AL551" s="210">
        <v>0</v>
      </c>
      <c r="AM551" s="210"/>
      <c r="AN551" s="210"/>
      <c r="AO551" s="210"/>
      <c r="AP551" s="210"/>
      <c r="AQ551" s="210">
        <v>0</v>
      </c>
      <c r="AR551" s="210">
        <v>0</v>
      </c>
      <c r="AS551" s="210"/>
      <c r="AT551" s="210"/>
      <c r="AU551" s="210"/>
      <c r="AV551" s="210"/>
      <c r="AW551" s="210">
        <v>0</v>
      </c>
      <c r="AX551" s="210">
        <v>0</v>
      </c>
      <c r="AY551" s="210"/>
      <c r="AZ551" s="210"/>
      <c r="BA551" s="210"/>
      <c r="BB551" s="210"/>
      <c r="BC551" s="210">
        <v>1</v>
      </c>
      <c r="BD551" s="210">
        <v>1</v>
      </c>
      <c r="BE551" s="210"/>
      <c r="BF551" s="210"/>
      <c r="BG551" s="210"/>
      <c r="BH551" s="210"/>
      <c r="BI551" s="210"/>
      <c r="BJ551" s="210"/>
      <c r="BK551" s="210"/>
      <c r="BL551" s="210"/>
      <c r="BM551" s="210"/>
      <c r="BN551" s="210"/>
      <c r="BO551" s="210"/>
      <c r="BP551" s="210"/>
      <c r="BQ551" s="210"/>
      <c r="BR551" s="210"/>
      <c r="BS551" s="210"/>
      <c r="BT551" s="210"/>
      <c r="BU551" s="210"/>
      <c r="BV551" s="210"/>
      <c r="BW551" s="210"/>
      <c r="BX551" s="210"/>
      <c r="BY551" s="210"/>
      <c r="BZ551" s="210"/>
      <c r="CA551" s="210"/>
      <c r="CB551" s="210"/>
      <c r="CC551" s="210"/>
      <c r="CD551" s="210"/>
      <c r="CE551" s="210"/>
      <c r="CF551" s="210"/>
      <c r="CG551" s="210"/>
      <c r="CH551" s="210"/>
      <c r="CI551" s="286" t="str">
        <f t="shared" si="135"/>
        <v>Small</v>
      </c>
      <c r="CJ551" s="210">
        <v>69345</v>
      </c>
      <c r="CK551" s="210">
        <v>1216</v>
      </c>
      <c r="CN551"/>
    </row>
    <row r="552" spans="1:92" s="283" customFormat="1" ht="15">
      <c r="A552" s="210" t="s">
        <v>234</v>
      </c>
      <c r="B552" s="287" t="s">
        <v>516</v>
      </c>
      <c r="C552" s="210" t="s">
        <v>76</v>
      </c>
      <c r="D552" s="566">
        <v>2020</v>
      </c>
      <c r="E552" s="284">
        <f t="shared" si="121"/>
        <v>1</v>
      </c>
      <c r="F552" s="284">
        <f t="shared" si="122"/>
        <v>0</v>
      </c>
      <c r="G552" s="284">
        <f t="shared" si="123"/>
        <v>0</v>
      </c>
      <c r="H552" s="284">
        <f t="shared" si="124"/>
        <v>1</v>
      </c>
      <c r="I552" s="284">
        <f t="shared" si="125"/>
        <v>0</v>
      </c>
      <c r="J552" s="284">
        <f t="shared" si="126"/>
        <v>0</v>
      </c>
      <c r="K552" s="284">
        <f t="shared" si="127"/>
        <v>0</v>
      </c>
      <c r="L552" s="284">
        <f t="shared" si="128"/>
        <v>1</v>
      </c>
      <c r="M552" s="284">
        <f t="shared" si="129"/>
        <v>0</v>
      </c>
      <c r="N552" s="284">
        <f t="shared" si="130"/>
        <v>0</v>
      </c>
      <c r="O552" s="284">
        <f t="shared" si="131"/>
        <v>1</v>
      </c>
      <c r="P552" s="284">
        <f t="shared" si="132"/>
        <v>1</v>
      </c>
      <c r="Q552" s="284">
        <f t="shared" si="133"/>
        <v>1</v>
      </c>
      <c r="R552" s="284">
        <f t="shared" si="134"/>
        <v>1</v>
      </c>
      <c r="S552" s="210"/>
      <c r="T552" s="210"/>
      <c r="U552" s="210"/>
      <c r="V552" s="210"/>
      <c r="W552" s="210"/>
      <c r="X552" s="210"/>
      <c r="Y552" s="210">
        <v>0</v>
      </c>
      <c r="Z552" s="210">
        <v>0</v>
      </c>
      <c r="AA552" s="210"/>
      <c r="AB552" s="210"/>
      <c r="AC552" s="210"/>
      <c r="AD552" s="210"/>
      <c r="AE552" s="210">
        <v>0</v>
      </c>
      <c r="AF552" s="210">
        <v>0</v>
      </c>
      <c r="AG552" s="210"/>
      <c r="AH552" s="210"/>
      <c r="AI552" s="210"/>
      <c r="AJ552" s="210"/>
      <c r="AK552" s="210">
        <v>0</v>
      </c>
      <c r="AL552" s="210">
        <v>0</v>
      </c>
      <c r="AM552" s="210"/>
      <c r="AN552" s="210"/>
      <c r="AO552" s="210"/>
      <c r="AP552" s="210"/>
      <c r="AQ552" s="210">
        <v>1</v>
      </c>
      <c r="AR552" s="210">
        <v>1</v>
      </c>
      <c r="AS552" s="210"/>
      <c r="AT552" s="210"/>
      <c r="AU552" s="210"/>
      <c r="AV552" s="210"/>
      <c r="AW552" s="210">
        <v>0</v>
      </c>
      <c r="AX552" s="210">
        <v>0</v>
      </c>
      <c r="AY552" s="210"/>
      <c r="AZ552" s="210"/>
      <c r="BA552" s="210"/>
      <c r="BB552" s="210"/>
      <c r="BC552" s="210">
        <v>0</v>
      </c>
      <c r="BD552" s="210">
        <v>0</v>
      </c>
      <c r="BE552" s="210"/>
      <c r="BF552" s="210"/>
      <c r="BG552" s="210"/>
      <c r="BH552" s="210"/>
      <c r="BI552" s="210"/>
      <c r="BJ552" s="210"/>
      <c r="BK552" s="210"/>
      <c r="BL552" s="210"/>
      <c r="BM552" s="210"/>
      <c r="BN552" s="210"/>
      <c r="BO552" s="210"/>
      <c r="BP552" s="210"/>
      <c r="BQ552" s="210"/>
      <c r="BR552" s="210"/>
      <c r="BS552" s="210"/>
      <c r="BT552" s="210"/>
      <c r="BU552" s="210"/>
      <c r="BV552" s="210"/>
      <c r="BW552" s="210"/>
      <c r="BX552" s="210"/>
      <c r="BY552" s="210"/>
      <c r="BZ552" s="210"/>
      <c r="CA552" s="210"/>
      <c r="CB552" s="210"/>
      <c r="CC552" s="210"/>
      <c r="CD552" s="210"/>
      <c r="CE552" s="210"/>
      <c r="CF552" s="210"/>
      <c r="CG552" s="210"/>
      <c r="CH552" s="210"/>
      <c r="CI552" s="286" t="str">
        <f t="shared" si="135"/>
        <v>Small</v>
      </c>
      <c r="CJ552" s="210">
        <v>56014</v>
      </c>
      <c r="CK552" s="210"/>
      <c r="CN552"/>
    </row>
    <row r="553" spans="1:92" s="283" customFormat="1" ht="15">
      <c r="A553" s="210" t="s">
        <v>183</v>
      </c>
      <c r="B553" s="287" t="s">
        <v>369</v>
      </c>
      <c r="C553" s="210" t="s">
        <v>76</v>
      </c>
      <c r="D553" s="566">
        <v>2020</v>
      </c>
      <c r="E553" s="284">
        <f t="shared" si="121"/>
        <v>80</v>
      </c>
      <c r="F553" s="284">
        <f t="shared" si="122"/>
        <v>0</v>
      </c>
      <c r="G553" s="284">
        <f t="shared" si="123"/>
        <v>250</v>
      </c>
      <c r="H553" s="284">
        <f t="shared" si="124"/>
        <v>330</v>
      </c>
      <c r="I553" s="284">
        <f t="shared" si="125"/>
        <v>0</v>
      </c>
      <c r="J553" s="284">
        <f t="shared" si="126"/>
        <v>0</v>
      </c>
      <c r="K553" s="284">
        <f t="shared" si="127"/>
        <v>0</v>
      </c>
      <c r="L553" s="284">
        <f t="shared" si="128"/>
        <v>330</v>
      </c>
      <c r="M553" s="284">
        <f t="shared" si="129"/>
        <v>0</v>
      </c>
      <c r="N553" s="284">
        <f t="shared" si="130"/>
        <v>0</v>
      </c>
      <c r="O553" s="284">
        <f t="shared" si="131"/>
        <v>330</v>
      </c>
      <c r="P553" s="284">
        <f t="shared" si="132"/>
        <v>330</v>
      </c>
      <c r="Q553" s="284">
        <f t="shared" si="133"/>
        <v>330</v>
      </c>
      <c r="R553" s="284">
        <f t="shared" si="134"/>
        <v>330</v>
      </c>
      <c r="S553" s="210"/>
      <c r="T553" s="210"/>
      <c r="U553" s="210"/>
      <c r="V553" s="210"/>
      <c r="W553" s="210"/>
      <c r="X553" s="210"/>
      <c r="Y553" s="210">
        <v>0</v>
      </c>
      <c r="Z553" s="210">
        <v>0</v>
      </c>
      <c r="AA553" s="210"/>
      <c r="AB553" s="210"/>
      <c r="AC553" s="210"/>
      <c r="AD553" s="210"/>
      <c r="AE553" s="210">
        <v>0</v>
      </c>
      <c r="AF553" s="210">
        <v>0</v>
      </c>
      <c r="AG553" s="210"/>
      <c r="AH553" s="210"/>
      <c r="AI553" s="210"/>
      <c r="AJ553" s="210"/>
      <c r="AK553" s="210">
        <v>0</v>
      </c>
      <c r="AL553" s="210">
        <v>0</v>
      </c>
      <c r="AM553" s="210"/>
      <c r="AN553" s="210"/>
      <c r="AO553" s="210"/>
      <c r="AP553" s="210"/>
      <c r="AQ553" s="210">
        <v>0</v>
      </c>
      <c r="AR553" s="210">
        <v>0</v>
      </c>
      <c r="AS553" s="210"/>
      <c r="AT553" s="210"/>
      <c r="AU553" s="210"/>
      <c r="AV553" s="210"/>
      <c r="AW553" s="210">
        <v>0</v>
      </c>
      <c r="AX553" s="210">
        <v>0</v>
      </c>
      <c r="AY553" s="210"/>
      <c r="AZ553" s="210"/>
      <c r="BA553" s="210"/>
      <c r="BB553" s="210"/>
      <c r="BC553" s="210">
        <v>80</v>
      </c>
      <c r="BD553" s="210">
        <v>80</v>
      </c>
      <c r="BE553" s="210"/>
      <c r="BF553" s="210"/>
      <c r="BG553" s="210"/>
      <c r="BH553" s="210"/>
      <c r="BI553" s="210">
        <v>0</v>
      </c>
      <c r="BJ553" s="210">
        <v>250</v>
      </c>
      <c r="BK553" s="210">
        <v>0</v>
      </c>
      <c r="BL553" s="210"/>
      <c r="BM553" s="210"/>
      <c r="BN553" s="210"/>
      <c r="BO553" s="210"/>
      <c r="BP553" s="210"/>
      <c r="BQ553" s="210"/>
      <c r="BR553" s="210"/>
      <c r="BS553" s="210"/>
      <c r="BT553" s="210"/>
      <c r="BU553" s="210"/>
      <c r="BV553" s="210"/>
      <c r="BW553" s="210"/>
      <c r="BX553" s="210"/>
      <c r="BY553" s="210"/>
      <c r="BZ553" s="210"/>
      <c r="CA553" s="210"/>
      <c r="CB553" s="210"/>
      <c r="CC553" s="210"/>
      <c r="CD553" s="210"/>
      <c r="CE553" s="210"/>
      <c r="CF553" s="210"/>
      <c r="CG553" s="210"/>
      <c r="CH553" s="210">
        <v>0</v>
      </c>
      <c r="CI553" s="286" t="str">
        <f t="shared" si="135"/>
        <v>Small</v>
      </c>
      <c r="CJ553" s="210">
        <v>86231</v>
      </c>
      <c r="CK553" s="210">
        <v>468</v>
      </c>
      <c r="CN553"/>
    </row>
    <row r="554" spans="1:92" s="283" customFormat="1" ht="15">
      <c r="A554" s="210" t="s">
        <v>144</v>
      </c>
      <c r="B554" s="287" t="s">
        <v>491</v>
      </c>
      <c r="C554" s="210" t="s">
        <v>76</v>
      </c>
      <c r="D554" s="566">
        <v>2020</v>
      </c>
      <c r="E554" s="284">
        <f t="shared" si="121"/>
        <v>2</v>
      </c>
      <c r="F554" s="284">
        <f t="shared" si="122"/>
        <v>0</v>
      </c>
      <c r="G554" s="284">
        <f t="shared" si="123"/>
        <v>0</v>
      </c>
      <c r="H554" s="284">
        <f t="shared" si="124"/>
        <v>2</v>
      </c>
      <c r="I554" s="284">
        <f t="shared" si="125"/>
        <v>0</v>
      </c>
      <c r="J554" s="284">
        <f t="shared" si="126"/>
        <v>0</v>
      </c>
      <c r="K554" s="284">
        <f t="shared" si="127"/>
        <v>0</v>
      </c>
      <c r="L554" s="284">
        <f t="shared" si="128"/>
        <v>2</v>
      </c>
      <c r="M554" s="284">
        <f t="shared" si="129"/>
        <v>5</v>
      </c>
      <c r="N554" s="284">
        <f t="shared" si="130"/>
        <v>5</v>
      </c>
      <c r="O554" s="284">
        <f t="shared" si="131"/>
        <v>7</v>
      </c>
      <c r="P554" s="284">
        <f t="shared" si="132"/>
        <v>2</v>
      </c>
      <c r="Q554" s="284">
        <f t="shared" si="133"/>
        <v>7</v>
      </c>
      <c r="R554" s="284">
        <f t="shared" si="134"/>
        <v>7</v>
      </c>
      <c r="S554" s="210"/>
      <c r="T554" s="210"/>
      <c r="U554" s="210"/>
      <c r="V554" s="210"/>
      <c r="W554" s="210"/>
      <c r="X554" s="210"/>
      <c r="Y554" s="210">
        <v>1</v>
      </c>
      <c r="Z554" s="210">
        <v>1</v>
      </c>
      <c r="AA554" s="210"/>
      <c r="AB554" s="210"/>
      <c r="AC554" s="210"/>
      <c r="AD554" s="210"/>
      <c r="AE554" s="210">
        <v>0</v>
      </c>
      <c r="AF554" s="210">
        <v>0</v>
      </c>
      <c r="AG554" s="210"/>
      <c r="AH554" s="210"/>
      <c r="AI554" s="210"/>
      <c r="AJ554" s="210"/>
      <c r="AK554" s="210">
        <v>0</v>
      </c>
      <c r="AL554" s="210">
        <v>0</v>
      </c>
      <c r="AM554" s="210"/>
      <c r="AN554" s="210"/>
      <c r="AO554" s="210"/>
      <c r="AP554" s="210"/>
      <c r="AQ554" s="210">
        <v>1</v>
      </c>
      <c r="AR554" s="210">
        <v>1</v>
      </c>
      <c r="AS554" s="210"/>
      <c r="AT554" s="210"/>
      <c r="AU554" s="210"/>
      <c r="AV554" s="210"/>
      <c r="AW554" s="210">
        <v>0</v>
      </c>
      <c r="AX554" s="210">
        <v>0</v>
      </c>
      <c r="AY554" s="210"/>
      <c r="AZ554" s="210"/>
      <c r="BA554" s="210"/>
      <c r="BB554" s="210"/>
      <c r="BC554" s="210">
        <v>0</v>
      </c>
      <c r="BD554" s="210">
        <v>0</v>
      </c>
      <c r="BE554" s="210"/>
      <c r="BF554" s="210"/>
      <c r="BG554" s="210"/>
      <c r="BH554" s="210"/>
      <c r="BI554" s="210"/>
      <c r="BJ554" s="210"/>
      <c r="BK554" s="210"/>
      <c r="BL554" s="210"/>
      <c r="BM554" s="210"/>
      <c r="BN554" s="210"/>
      <c r="BO554" s="210"/>
      <c r="BP554" s="210"/>
      <c r="BQ554" s="210"/>
      <c r="BR554" s="210"/>
      <c r="BS554" s="210"/>
      <c r="BT554" s="210"/>
      <c r="BU554" s="210">
        <v>5</v>
      </c>
      <c r="BV554" s="210">
        <v>0</v>
      </c>
      <c r="BW554" s="210"/>
      <c r="BX554" s="210"/>
      <c r="BY554" s="210">
        <v>0</v>
      </c>
      <c r="BZ554" s="210"/>
      <c r="CA554" s="210"/>
      <c r="CB554" s="210"/>
      <c r="CC554" s="210"/>
      <c r="CD554" s="210"/>
      <c r="CE554" s="210"/>
      <c r="CF554" s="210"/>
      <c r="CG554" s="210"/>
      <c r="CH554" s="210"/>
      <c r="CI554" s="286" t="str">
        <f t="shared" si="135"/>
        <v>Small</v>
      </c>
      <c r="CJ554" s="210">
        <v>61425</v>
      </c>
      <c r="CK554" s="210">
        <v>276</v>
      </c>
      <c r="CN554"/>
    </row>
    <row r="555" spans="1:92" s="283" customFormat="1" ht="15">
      <c r="A555" s="210" t="s">
        <v>144</v>
      </c>
      <c r="B555" s="287" t="s">
        <v>492</v>
      </c>
      <c r="C555" s="210" t="s">
        <v>76</v>
      </c>
      <c r="D555" s="566">
        <v>2020</v>
      </c>
      <c r="E555" s="284">
        <f t="shared" si="121"/>
        <v>0</v>
      </c>
      <c r="F555" s="284">
        <f t="shared" si="122"/>
        <v>0</v>
      </c>
      <c r="G555" s="284">
        <f t="shared" si="123"/>
        <v>0</v>
      </c>
      <c r="H555" s="284">
        <f t="shared" si="124"/>
        <v>0</v>
      </c>
      <c r="I555" s="284">
        <f t="shared" si="125"/>
        <v>0</v>
      </c>
      <c r="J555" s="284">
        <f t="shared" si="126"/>
        <v>0</v>
      </c>
      <c r="K555" s="284">
        <f t="shared" si="127"/>
        <v>0</v>
      </c>
      <c r="L555" s="284">
        <f t="shared" si="128"/>
        <v>0</v>
      </c>
      <c r="M555" s="284">
        <f t="shared" si="129"/>
        <v>0</v>
      </c>
      <c r="N555" s="284">
        <f t="shared" si="130"/>
        <v>0</v>
      </c>
      <c r="O555" s="284">
        <f t="shared" si="131"/>
        <v>0</v>
      </c>
      <c r="P555" s="284">
        <f t="shared" si="132"/>
        <v>1642</v>
      </c>
      <c r="Q555" s="284">
        <f t="shared" si="133"/>
        <v>1642</v>
      </c>
      <c r="R555" s="284">
        <f t="shared" si="134"/>
        <v>1642</v>
      </c>
      <c r="S555" s="210"/>
      <c r="T555" s="210"/>
      <c r="U555" s="210"/>
      <c r="V555" s="210"/>
      <c r="W555" s="210"/>
      <c r="X555" s="210"/>
      <c r="Y555" s="210"/>
      <c r="Z555" s="210"/>
      <c r="AA555" s="210"/>
      <c r="AB555" s="210"/>
      <c r="AC555" s="210"/>
      <c r="AD555" s="210"/>
      <c r="AE555" s="210"/>
      <c r="AF555" s="210"/>
      <c r="AG555" s="210"/>
      <c r="AH555" s="210"/>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c r="BI555" s="210"/>
      <c r="BJ555" s="210"/>
      <c r="BK555" s="210"/>
      <c r="BL555" s="210"/>
      <c r="BM555" s="210"/>
      <c r="BN555" s="210"/>
      <c r="BO555" s="210"/>
      <c r="BP555" s="210"/>
      <c r="BQ555" s="210"/>
      <c r="BR555" s="210"/>
      <c r="BS555" s="210"/>
      <c r="BT555" s="210"/>
      <c r="BU555" s="210"/>
      <c r="BV555" s="210"/>
      <c r="BW555" s="210"/>
      <c r="BX555" s="210"/>
      <c r="BY555" s="210"/>
      <c r="BZ555" s="210"/>
      <c r="CA555" s="210"/>
      <c r="CB555" s="210"/>
      <c r="CC555" s="210"/>
      <c r="CD555" s="210">
        <v>1642</v>
      </c>
      <c r="CE555" s="210"/>
      <c r="CF555" s="210"/>
      <c r="CG555" s="210"/>
      <c r="CH555" s="210"/>
      <c r="CI555" s="286" t="str">
        <f t="shared" si="135"/>
        <v>Small</v>
      </c>
      <c r="CJ555" s="210">
        <v>62863</v>
      </c>
      <c r="CK555" s="210">
        <v>276</v>
      </c>
      <c r="CN555"/>
    </row>
    <row r="556" spans="1:92" s="283" customFormat="1" ht="15">
      <c r="A556" s="287" t="s">
        <v>129</v>
      </c>
      <c r="B556" s="287" t="s">
        <v>422</v>
      </c>
      <c r="C556" s="210" t="s">
        <v>76</v>
      </c>
      <c r="D556" s="566">
        <v>2020</v>
      </c>
      <c r="E556" s="284">
        <f t="shared" si="121"/>
        <v>0</v>
      </c>
      <c r="F556" s="284">
        <f t="shared" si="122"/>
        <v>0</v>
      </c>
      <c r="G556" s="284">
        <f t="shared" si="123"/>
        <v>0</v>
      </c>
      <c r="H556" s="284">
        <f t="shared" si="124"/>
        <v>0</v>
      </c>
      <c r="I556" s="284">
        <f t="shared" si="125"/>
        <v>0</v>
      </c>
      <c r="J556" s="284">
        <f t="shared" si="126"/>
        <v>0</v>
      </c>
      <c r="K556" s="284">
        <f t="shared" si="127"/>
        <v>0</v>
      </c>
      <c r="L556" s="284">
        <f t="shared" si="128"/>
        <v>0</v>
      </c>
      <c r="M556" s="284">
        <f t="shared" si="129"/>
        <v>0</v>
      </c>
      <c r="N556" s="284">
        <f t="shared" si="130"/>
        <v>0</v>
      </c>
      <c r="O556" s="284">
        <f t="shared" si="131"/>
        <v>0</v>
      </c>
      <c r="P556" s="284">
        <f t="shared" si="132"/>
        <v>575</v>
      </c>
      <c r="Q556" s="284">
        <f t="shared" si="133"/>
        <v>575</v>
      </c>
      <c r="R556" s="284">
        <f t="shared" si="134"/>
        <v>575</v>
      </c>
      <c r="S556" s="210"/>
      <c r="T556" s="210"/>
      <c r="U556" s="210"/>
      <c r="V556" s="210"/>
      <c r="W556" s="210"/>
      <c r="X556" s="210"/>
      <c r="Y556" s="210"/>
      <c r="Z556" s="210"/>
      <c r="AA556" s="210"/>
      <c r="AB556" s="210"/>
      <c r="AC556" s="210"/>
      <c r="AD556" s="210"/>
      <c r="AE556" s="210"/>
      <c r="AF556" s="210"/>
      <c r="AG556" s="210"/>
      <c r="AH556" s="210"/>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c r="BI556" s="210">
        <v>0</v>
      </c>
      <c r="BJ556" s="210">
        <v>0</v>
      </c>
      <c r="BK556" s="210">
        <v>0</v>
      </c>
      <c r="BL556" s="210"/>
      <c r="BM556" s="210"/>
      <c r="BN556" s="210"/>
      <c r="BO556" s="210"/>
      <c r="BP556" s="210"/>
      <c r="BQ556" s="210"/>
      <c r="BR556" s="210"/>
      <c r="BS556" s="210"/>
      <c r="BT556" s="210"/>
      <c r="BU556" s="210"/>
      <c r="BV556" s="210"/>
      <c r="BW556" s="210"/>
      <c r="BX556" s="210"/>
      <c r="BY556" s="210"/>
      <c r="BZ556" s="210"/>
      <c r="CA556" s="210"/>
      <c r="CB556" s="210"/>
      <c r="CC556" s="210"/>
      <c r="CD556" s="210">
        <v>575</v>
      </c>
      <c r="CE556" s="210"/>
      <c r="CF556" s="210"/>
      <c r="CG556" s="210"/>
      <c r="CH556" s="210">
        <v>0</v>
      </c>
      <c r="CI556" s="286" t="str">
        <f t="shared" si="135"/>
        <v>Small</v>
      </c>
      <c r="CJ556" s="210">
        <v>80314</v>
      </c>
      <c r="CK556" s="210">
        <v>671</v>
      </c>
      <c r="CN556"/>
    </row>
    <row r="557" spans="1:92" s="283" customFormat="1" ht="15">
      <c r="A557" s="210" t="s">
        <v>156</v>
      </c>
      <c r="B557" s="287" t="s">
        <v>493</v>
      </c>
      <c r="C557" s="210" t="s">
        <v>76</v>
      </c>
      <c r="D557" s="566">
        <v>2020</v>
      </c>
      <c r="E557" s="284">
        <f t="shared" si="121"/>
        <v>0</v>
      </c>
      <c r="F557" s="284">
        <f t="shared" si="122"/>
        <v>0</v>
      </c>
      <c r="G557" s="284">
        <f t="shared" si="123"/>
        <v>0</v>
      </c>
      <c r="H557" s="284">
        <f t="shared" si="124"/>
        <v>0</v>
      </c>
      <c r="I557" s="284">
        <f t="shared" si="125"/>
        <v>0</v>
      </c>
      <c r="J557" s="284">
        <f t="shared" si="126"/>
        <v>0</v>
      </c>
      <c r="K557" s="284">
        <f t="shared" si="127"/>
        <v>0</v>
      </c>
      <c r="L557" s="284">
        <f t="shared" si="128"/>
        <v>0</v>
      </c>
      <c r="M557" s="284">
        <f t="shared" si="129"/>
        <v>0</v>
      </c>
      <c r="N557" s="284">
        <f t="shared" si="130"/>
        <v>0</v>
      </c>
      <c r="O557" s="284">
        <f t="shared" si="131"/>
        <v>0</v>
      </c>
      <c r="P557" s="284">
        <f t="shared" si="132"/>
        <v>3</v>
      </c>
      <c r="Q557" s="284">
        <f t="shared" si="133"/>
        <v>3</v>
      </c>
      <c r="R557" s="284">
        <f t="shared" si="134"/>
        <v>3</v>
      </c>
      <c r="S557" s="210"/>
      <c r="T557" s="210"/>
      <c r="U557" s="210"/>
      <c r="V557" s="210"/>
      <c r="W557" s="210"/>
      <c r="X557" s="210"/>
      <c r="Y557" s="210"/>
      <c r="Z557" s="210"/>
      <c r="AA557" s="210"/>
      <c r="AB557" s="210"/>
      <c r="AC557" s="210"/>
      <c r="AD557" s="210"/>
      <c r="AE557" s="210"/>
      <c r="AF557" s="210"/>
      <c r="AG557" s="210"/>
      <c r="AH557" s="210"/>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c r="BI557" s="210"/>
      <c r="BJ557" s="210"/>
      <c r="BK557" s="210"/>
      <c r="BL557" s="210"/>
      <c r="BM557" s="210"/>
      <c r="BN557" s="210"/>
      <c r="BO557" s="210"/>
      <c r="BP557" s="210"/>
      <c r="BQ557" s="210"/>
      <c r="BR557" s="210"/>
      <c r="BS557" s="210"/>
      <c r="BT557" s="210"/>
      <c r="BU557" s="210"/>
      <c r="BV557" s="210"/>
      <c r="BW557" s="210"/>
      <c r="BX557" s="210"/>
      <c r="BY557" s="210"/>
      <c r="BZ557" s="210"/>
      <c r="CA557" s="210"/>
      <c r="CB557" s="210"/>
      <c r="CC557" s="210"/>
      <c r="CD557" s="210">
        <v>3</v>
      </c>
      <c r="CE557" s="210"/>
      <c r="CF557" s="210"/>
      <c r="CG557" s="210"/>
      <c r="CH557" s="210"/>
      <c r="CI557" s="286" t="str">
        <f t="shared" si="135"/>
        <v>Small</v>
      </c>
      <c r="CJ557" s="210">
        <v>69744</v>
      </c>
      <c r="CK557" s="210">
        <v>781</v>
      </c>
      <c r="CN557"/>
    </row>
    <row r="558" spans="1:92" s="283" customFormat="1" ht="15">
      <c r="A558" s="287" t="s">
        <v>625</v>
      </c>
      <c r="B558" s="287" t="s">
        <v>490</v>
      </c>
      <c r="C558" s="210" t="s">
        <v>76</v>
      </c>
      <c r="D558" s="566">
        <v>2020</v>
      </c>
      <c r="E558" s="284">
        <f t="shared" si="121"/>
        <v>0</v>
      </c>
      <c r="F558" s="284">
        <f t="shared" si="122"/>
        <v>0</v>
      </c>
      <c r="G558" s="284">
        <f t="shared" si="123"/>
        <v>0</v>
      </c>
      <c r="H558" s="284">
        <f t="shared" si="124"/>
        <v>0</v>
      </c>
      <c r="I558" s="284">
        <f t="shared" si="125"/>
        <v>0</v>
      </c>
      <c r="J558" s="284">
        <f t="shared" si="126"/>
        <v>0</v>
      </c>
      <c r="K558" s="284">
        <f t="shared" si="127"/>
        <v>0</v>
      </c>
      <c r="L558" s="284">
        <f t="shared" si="128"/>
        <v>0</v>
      </c>
      <c r="M558" s="284">
        <f t="shared" si="129"/>
        <v>2</v>
      </c>
      <c r="N558" s="284">
        <f t="shared" si="130"/>
        <v>2</v>
      </c>
      <c r="O558" s="284">
        <f t="shared" si="131"/>
        <v>2</v>
      </c>
      <c r="P558" s="284">
        <f t="shared" si="132"/>
        <v>0</v>
      </c>
      <c r="Q558" s="284">
        <f t="shared" si="133"/>
        <v>2</v>
      </c>
      <c r="R558" s="284">
        <f t="shared" si="134"/>
        <v>2</v>
      </c>
      <c r="S558" s="210"/>
      <c r="T558" s="210"/>
      <c r="U558" s="210"/>
      <c r="V558" s="210"/>
      <c r="W558" s="210"/>
      <c r="X558" s="210"/>
      <c r="Y558" s="210"/>
      <c r="Z558" s="210"/>
      <c r="AA558" s="210"/>
      <c r="AB558" s="210"/>
      <c r="AC558" s="210"/>
      <c r="AD558" s="210"/>
      <c r="AE558" s="210"/>
      <c r="AF558" s="210"/>
      <c r="AG558" s="210"/>
      <c r="AH558" s="210"/>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c r="BI558" s="210"/>
      <c r="BJ558" s="210"/>
      <c r="BK558" s="210"/>
      <c r="BL558" s="210"/>
      <c r="BM558" s="210"/>
      <c r="BN558" s="210"/>
      <c r="BO558" s="210"/>
      <c r="BP558" s="210"/>
      <c r="BQ558" s="210"/>
      <c r="BR558" s="210"/>
      <c r="BS558" s="210"/>
      <c r="BT558" s="210"/>
      <c r="BU558" s="210">
        <v>2</v>
      </c>
      <c r="BV558" s="210">
        <v>0</v>
      </c>
      <c r="BW558" s="210"/>
      <c r="BX558" s="210"/>
      <c r="BY558" s="210">
        <v>0</v>
      </c>
      <c r="BZ558" s="210"/>
      <c r="CA558" s="210"/>
      <c r="CB558" s="210"/>
      <c r="CC558" s="210"/>
      <c r="CD558" s="210"/>
      <c r="CE558" s="210"/>
      <c r="CF558" s="210"/>
      <c r="CG558" s="210"/>
      <c r="CH558" s="210"/>
      <c r="CI558" s="286" t="str">
        <f t="shared" si="135"/>
        <v>Small</v>
      </c>
      <c r="CJ558" s="210">
        <v>70408</v>
      </c>
      <c r="CK558" s="210">
        <v>19</v>
      </c>
      <c r="CN558"/>
    </row>
    <row r="559" spans="1:92" s="283" customFormat="1" ht="15">
      <c r="A559" s="210" t="s">
        <v>158</v>
      </c>
      <c r="B559" s="287" t="s">
        <v>494</v>
      </c>
      <c r="C559" s="210" t="s">
        <v>76</v>
      </c>
      <c r="D559" s="566">
        <v>2020</v>
      </c>
      <c r="E559" s="284">
        <f t="shared" si="121"/>
        <v>0</v>
      </c>
      <c r="F559" s="284">
        <f t="shared" si="122"/>
        <v>19612</v>
      </c>
      <c r="G559" s="284">
        <f t="shared" si="123"/>
        <v>21565</v>
      </c>
      <c r="H559" s="284">
        <f t="shared" si="124"/>
        <v>41177</v>
      </c>
      <c r="I559" s="284">
        <f t="shared" si="125"/>
        <v>0</v>
      </c>
      <c r="J559" s="284">
        <f t="shared" si="126"/>
        <v>0</v>
      </c>
      <c r="K559" s="284">
        <f t="shared" si="127"/>
        <v>0</v>
      </c>
      <c r="L559" s="284">
        <f t="shared" si="128"/>
        <v>41177</v>
      </c>
      <c r="M559" s="284">
        <f t="shared" si="129"/>
        <v>0</v>
      </c>
      <c r="N559" s="284">
        <f t="shared" si="130"/>
        <v>0</v>
      </c>
      <c r="O559" s="284">
        <f t="shared" si="131"/>
        <v>41177</v>
      </c>
      <c r="P559" s="284">
        <f t="shared" si="132"/>
        <v>41177</v>
      </c>
      <c r="Q559" s="284">
        <f t="shared" si="133"/>
        <v>41177</v>
      </c>
      <c r="R559" s="284">
        <f t="shared" si="134"/>
        <v>41177</v>
      </c>
      <c r="S559" s="210"/>
      <c r="T559" s="210"/>
      <c r="U559" s="210"/>
      <c r="V559" s="210"/>
      <c r="W559" s="210"/>
      <c r="X559" s="210"/>
      <c r="Y559" s="210"/>
      <c r="Z559" s="210"/>
      <c r="AA559" s="210">
        <v>17588</v>
      </c>
      <c r="AB559" s="210">
        <v>204</v>
      </c>
      <c r="AC559" s="210">
        <v>20966</v>
      </c>
      <c r="AD559" s="210">
        <v>343</v>
      </c>
      <c r="AE559" s="210"/>
      <c r="AF559" s="210"/>
      <c r="AG559" s="210">
        <v>0</v>
      </c>
      <c r="AH559" s="210">
        <v>0</v>
      </c>
      <c r="AI559" s="210">
        <v>0</v>
      </c>
      <c r="AJ559" s="210">
        <v>0</v>
      </c>
      <c r="AK559" s="210"/>
      <c r="AL559" s="210"/>
      <c r="AM559" s="210">
        <v>0</v>
      </c>
      <c r="AN559" s="210">
        <v>0</v>
      </c>
      <c r="AO559" s="210">
        <v>0</v>
      </c>
      <c r="AP559" s="210">
        <v>0</v>
      </c>
      <c r="AQ559" s="210"/>
      <c r="AR559" s="210"/>
      <c r="AS559" s="210">
        <v>0</v>
      </c>
      <c r="AT559" s="210">
        <v>0</v>
      </c>
      <c r="AU559" s="210">
        <v>0</v>
      </c>
      <c r="AV559" s="210">
        <v>0</v>
      </c>
      <c r="AW559" s="210"/>
      <c r="AX559" s="210"/>
      <c r="AY559" s="210">
        <v>2024</v>
      </c>
      <c r="AZ559" s="210">
        <v>0</v>
      </c>
      <c r="BA559" s="210">
        <v>599</v>
      </c>
      <c r="BB559" s="210">
        <v>218</v>
      </c>
      <c r="BC559" s="210"/>
      <c r="BD559" s="210"/>
      <c r="BE559" s="210">
        <v>0</v>
      </c>
      <c r="BF559" s="210">
        <v>0</v>
      </c>
      <c r="BG559" s="210">
        <v>0</v>
      </c>
      <c r="BH559" s="210">
        <v>0</v>
      </c>
      <c r="BI559" s="210"/>
      <c r="BJ559" s="210"/>
      <c r="BK559" s="210"/>
      <c r="BL559" s="210"/>
      <c r="BM559" s="210"/>
      <c r="BN559" s="210"/>
      <c r="BO559" s="210"/>
      <c r="BP559" s="210"/>
      <c r="BQ559" s="210"/>
      <c r="BR559" s="210"/>
      <c r="BS559" s="210"/>
      <c r="BT559" s="210"/>
      <c r="BU559" s="210"/>
      <c r="BV559" s="210"/>
      <c r="BW559" s="210"/>
      <c r="BX559" s="210"/>
      <c r="BY559" s="210"/>
      <c r="BZ559" s="210"/>
      <c r="CA559" s="210"/>
      <c r="CB559" s="210"/>
      <c r="CC559" s="210"/>
      <c r="CD559" s="210"/>
      <c r="CE559" s="210"/>
      <c r="CF559" s="210"/>
      <c r="CG559" s="210"/>
      <c r="CH559" s="210"/>
      <c r="CI559" s="286" t="str">
        <f t="shared" si="135"/>
        <v>Small</v>
      </c>
      <c r="CJ559" s="210" t="s">
        <v>889</v>
      </c>
      <c r="CK559" s="210"/>
      <c r="CN559"/>
    </row>
    <row r="560" spans="1:92" s="283" customFormat="1" ht="15">
      <c r="A560" s="210" t="s">
        <v>356</v>
      </c>
      <c r="B560" s="287" t="s">
        <v>432</v>
      </c>
      <c r="C560" s="210" t="s">
        <v>76</v>
      </c>
      <c r="D560" s="566">
        <v>2020</v>
      </c>
      <c r="E560" s="284">
        <f t="shared" si="121"/>
        <v>0</v>
      </c>
      <c r="F560" s="284">
        <f t="shared" si="122"/>
        <v>0</v>
      </c>
      <c r="G560" s="284">
        <f t="shared" si="123"/>
        <v>0</v>
      </c>
      <c r="H560" s="284">
        <f t="shared" si="124"/>
        <v>0</v>
      </c>
      <c r="I560" s="284">
        <f t="shared" si="125"/>
        <v>0</v>
      </c>
      <c r="J560" s="284">
        <f t="shared" si="126"/>
        <v>0</v>
      </c>
      <c r="K560" s="284">
        <f t="shared" si="127"/>
        <v>0</v>
      </c>
      <c r="L560" s="284">
        <f t="shared" si="128"/>
        <v>0</v>
      </c>
      <c r="M560" s="284">
        <f t="shared" si="129"/>
        <v>120</v>
      </c>
      <c r="N560" s="284">
        <f t="shared" si="130"/>
        <v>120</v>
      </c>
      <c r="O560" s="284">
        <f t="shared" si="131"/>
        <v>120</v>
      </c>
      <c r="P560" s="284">
        <f t="shared" si="132"/>
        <v>0</v>
      </c>
      <c r="Q560" s="284">
        <f t="shared" si="133"/>
        <v>120</v>
      </c>
      <c r="R560" s="284">
        <f t="shared" si="134"/>
        <v>120</v>
      </c>
      <c r="S560" s="210"/>
      <c r="T560" s="210"/>
      <c r="U560" s="210"/>
      <c r="V560" s="210"/>
      <c r="W560" s="210"/>
      <c r="X560" s="210"/>
      <c r="Y560" s="210"/>
      <c r="Z560" s="210"/>
      <c r="AA560" s="210"/>
      <c r="AB560" s="210"/>
      <c r="AC560" s="210"/>
      <c r="AD560" s="210"/>
      <c r="AE560" s="210"/>
      <c r="AF560" s="210"/>
      <c r="AG560" s="210"/>
      <c r="AH560" s="210"/>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c r="BI560" s="210"/>
      <c r="BJ560" s="210"/>
      <c r="BK560" s="210"/>
      <c r="BL560" s="210"/>
      <c r="BM560" s="210"/>
      <c r="BN560" s="210"/>
      <c r="BO560" s="210"/>
      <c r="BP560" s="210"/>
      <c r="BQ560" s="210"/>
      <c r="BR560" s="210"/>
      <c r="BS560" s="210"/>
      <c r="BT560" s="210"/>
      <c r="BU560" s="210">
        <v>116</v>
      </c>
      <c r="BV560" s="210">
        <v>4</v>
      </c>
      <c r="BW560" s="210"/>
      <c r="BX560" s="210"/>
      <c r="BY560" s="210">
        <v>0</v>
      </c>
      <c r="BZ560" s="210"/>
      <c r="CA560" s="210"/>
      <c r="CB560" s="210"/>
      <c r="CC560" s="210"/>
      <c r="CD560" s="210"/>
      <c r="CE560" s="210"/>
      <c r="CF560" s="210"/>
      <c r="CG560" s="210"/>
      <c r="CH560" s="210"/>
      <c r="CI560" s="286" t="str">
        <f t="shared" si="135"/>
        <v>Small</v>
      </c>
      <c r="CJ560" s="210">
        <v>92916</v>
      </c>
      <c r="CK560" s="210">
        <v>290</v>
      </c>
      <c r="CN560"/>
    </row>
    <row r="561" spans="1:92" s="283" customFormat="1" ht="15">
      <c r="A561" s="210" t="s">
        <v>225</v>
      </c>
      <c r="B561" s="287" t="s">
        <v>376</v>
      </c>
      <c r="C561" s="210" t="s">
        <v>76</v>
      </c>
      <c r="D561" s="566">
        <v>2020</v>
      </c>
      <c r="E561" s="284">
        <f t="shared" si="121"/>
        <v>0</v>
      </c>
      <c r="F561" s="284">
        <f t="shared" si="122"/>
        <v>0</v>
      </c>
      <c r="G561" s="284">
        <f t="shared" si="123"/>
        <v>3726</v>
      </c>
      <c r="H561" s="284">
        <f t="shared" si="124"/>
        <v>3726</v>
      </c>
      <c r="I561" s="284">
        <f t="shared" si="125"/>
        <v>0</v>
      </c>
      <c r="J561" s="284">
        <f t="shared" si="126"/>
        <v>0</v>
      </c>
      <c r="K561" s="284">
        <f t="shared" si="127"/>
        <v>0</v>
      </c>
      <c r="L561" s="284">
        <f t="shared" si="128"/>
        <v>3726</v>
      </c>
      <c r="M561" s="284">
        <f t="shared" si="129"/>
        <v>0</v>
      </c>
      <c r="N561" s="284">
        <f t="shared" si="130"/>
        <v>0</v>
      </c>
      <c r="O561" s="284">
        <f t="shared" si="131"/>
        <v>3726</v>
      </c>
      <c r="P561" s="284">
        <f t="shared" si="132"/>
        <v>3726</v>
      </c>
      <c r="Q561" s="284">
        <f t="shared" si="133"/>
        <v>3726</v>
      </c>
      <c r="R561" s="284">
        <f t="shared" si="134"/>
        <v>3726</v>
      </c>
      <c r="S561" s="210"/>
      <c r="T561" s="210"/>
      <c r="U561" s="210"/>
      <c r="V561" s="210"/>
      <c r="W561" s="210"/>
      <c r="X561" s="210"/>
      <c r="Y561" s="210"/>
      <c r="Z561" s="210"/>
      <c r="AA561" s="210"/>
      <c r="AB561" s="210"/>
      <c r="AC561" s="210">
        <v>0</v>
      </c>
      <c r="AD561" s="210">
        <v>0</v>
      </c>
      <c r="AE561" s="210"/>
      <c r="AF561" s="210"/>
      <c r="AG561" s="210"/>
      <c r="AH561" s="210"/>
      <c r="AI561" s="210">
        <v>0</v>
      </c>
      <c r="AJ561" s="210">
        <v>0</v>
      </c>
      <c r="AK561" s="210"/>
      <c r="AL561" s="210"/>
      <c r="AM561" s="210"/>
      <c r="AN561" s="210"/>
      <c r="AO561" s="210">
        <v>0</v>
      </c>
      <c r="AP561" s="210">
        <v>0</v>
      </c>
      <c r="AQ561" s="210"/>
      <c r="AR561" s="210"/>
      <c r="AS561" s="210"/>
      <c r="AT561" s="210"/>
      <c r="AU561" s="210">
        <v>0</v>
      </c>
      <c r="AV561" s="210">
        <v>0</v>
      </c>
      <c r="AW561" s="210"/>
      <c r="AX561" s="210"/>
      <c r="AY561" s="210"/>
      <c r="AZ561" s="210"/>
      <c r="BA561" s="210">
        <v>3726</v>
      </c>
      <c r="BB561" s="210">
        <v>3726</v>
      </c>
      <c r="BC561" s="210"/>
      <c r="BD561" s="210"/>
      <c r="BE561" s="210"/>
      <c r="BF561" s="210"/>
      <c r="BG561" s="210">
        <v>0</v>
      </c>
      <c r="BH561" s="210">
        <v>0</v>
      </c>
      <c r="BI561" s="210"/>
      <c r="BJ561" s="210"/>
      <c r="BK561" s="210"/>
      <c r="BL561" s="210"/>
      <c r="BM561" s="210"/>
      <c r="BN561" s="210"/>
      <c r="BO561" s="210"/>
      <c r="BP561" s="210"/>
      <c r="BQ561" s="210"/>
      <c r="BR561" s="210"/>
      <c r="BS561" s="210"/>
      <c r="BT561" s="210"/>
      <c r="BU561" s="210"/>
      <c r="BV561" s="210"/>
      <c r="BW561" s="210"/>
      <c r="BX561" s="210"/>
      <c r="BY561" s="210"/>
      <c r="BZ561" s="210"/>
      <c r="CA561" s="210"/>
      <c r="CB561" s="210"/>
      <c r="CC561" s="210"/>
      <c r="CD561" s="210"/>
      <c r="CE561" s="210"/>
      <c r="CF561" s="210"/>
      <c r="CG561" s="210"/>
      <c r="CH561" s="210"/>
      <c r="CI561" s="286" t="str">
        <f t="shared" si="135"/>
        <v>Small</v>
      </c>
      <c r="CJ561" s="210">
        <v>70106</v>
      </c>
      <c r="CK561" s="210">
        <v>12</v>
      </c>
      <c r="CN561"/>
    </row>
    <row r="562" spans="1:92" s="283" customFormat="1" ht="15">
      <c r="A562" s="210" t="s">
        <v>130</v>
      </c>
      <c r="B562" s="287" t="s">
        <v>886</v>
      </c>
      <c r="C562" s="210" t="s">
        <v>76</v>
      </c>
      <c r="D562" s="566">
        <v>2020</v>
      </c>
      <c r="E562" s="284">
        <f t="shared" si="121"/>
        <v>0</v>
      </c>
      <c r="F562" s="284">
        <f t="shared" si="122"/>
        <v>12781</v>
      </c>
      <c r="G562" s="284">
        <f t="shared" si="123"/>
        <v>174234</v>
      </c>
      <c r="H562" s="284">
        <f t="shared" si="124"/>
        <v>187015</v>
      </c>
      <c r="I562" s="284">
        <f t="shared" si="125"/>
        <v>2777</v>
      </c>
      <c r="J562" s="284">
        <f t="shared" si="126"/>
        <v>0</v>
      </c>
      <c r="K562" s="284">
        <f t="shared" si="127"/>
        <v>2777</v>
      </c>
      <c r="L562" s="284">
        <f t="shared" si="128"/>
        <v>189792</v>
      </c>
      <c r="M562" s="284">
        <f t="shared" si="129"/>
        <v>6414</v>
      </c>
      <c r="N562" s="284">
        <f t="shared" si="130"/>
        <v>6414</v>
      </c>
      <c r="O562" s="284">
        <f t="shared" si="131"/>
        <v>196206</v>
      </c>
      <c r="P562" s="284">
        <f t="shared" si="132"/>
        <v>862092</v>
      </c>
      <c r="Q562" s="284">
        <f t="shared" si="133"/>
        <v>868506</v>
      </c>
      <c r="R562" s="284">
        <f t="shared" si="134"/>
        <v>1335472</v>
      </c>
      <c r="S562" s="210"/>
      <c r="T562" s="210"/>
      <c r="U562" s="210"/>
      <c r="V562" s="210"/>
      <c r="W562" s="210"/>
      <c r="X562" s="210"/>
      <c r="Y562" s="210"/>
      <c r="Z562" s="210"/>
      <c r="AA562" s="210">
        <v>11</v>
      </c>
      <c r="AB562" s="210">
        <v>0</v>
      </c>
      <c r="AC562" s="210">
        <v>2087</v>
      </c>
      <c r="AD562" s="210">
        <v>0</v>
      </c>
      <c r="AE562" s="210"/>
      <c r="AF562" s="210"/>
      <c r="AG562" s="210">
        <v>10189</v>
      </c>
      <c r="AH562" s="210">
        <v>0</v>
      </c>
      <c r="AI562" s="210">
        <v>109882</v>
      </c>
      <c r="AJ562" s="210">
        <v>0</v>
      </c>
      <c r="AK562" s="210"/>
      <c r="AL562" s="210"/>
      <c r="AM562" s="210">
        <v>640</v>
      </c>
      <c r="AN562" s="210">
        <v>0</v>
      </c>
      <c r="AO562" s="210">
        <v>9214</v>
      </c>
      <c r="AP562" s="210">
        <v>0</v>
      </c>
      <c r="AQ562" s="210"/>
      <c r="AR562" s="210"/>
      <c r="AS562" s="210">
        <v>0</v>
      </c>
      <c r="AT562" s="210">
        <v>0</v>
      </c>
      <c r="AU562" s="210">
        <v>0</v>
      </c>
      <c r="AV562" s="210">
        <v>0</v>
      </c>
      <c r="AW562" s="210"/>
      <c r="AX562" s="210"/>
      <c r="AY562" s="210">
        <v>1941</v>
      </c>
      <c r="AZ562" s="210">
        <v>0</v>
      </c>
      <c r="BA562" s="210">
        <v>52982</v>
      </c>
      <c r="BB562" s="210">
        <v>0</v>
      </c>
      <c r="BC562" s="210"/>
      <c r="BD562" s="210"/>
      <c r="BE562" s="210">
        <v>0</v>
      </c>
      <c r="BF562" s="210">
        <v>0</v>
      </c>
      <c r="BG562" s="210">
        <v>0</v>
      </c>
      <c r="BH562" s="210">
        <v>0</v>
      </c>
      <c r="BI562" s="210">
        <v>69</v>
      </c>
      <c r="BJ562" s="210">
        <v>0</v>
      </c>
      <c r="BK562" s="210">
        <v>2777</v>
      </c>
      <c r="BL562" s="210"/>
      <c r="BM562" s="210"/>
      <c r="BN562" s="210"/>
      <c r="BO562" s="210"/>
      <c r="BP562" s="210"/>
      <c r="BQ562" s="210"/>
      <c r="BR562" s="210"/>
      <c r="BS562" s="210"/>
      <c r="BT562" s="210"/>
      <c r="BU562" s="210">
        <v>0</v>
      </c>
      <c r="BV562" s="210">
        <v>0</v>
      </c>
      <c r="BW562" s="210"/>
      <c r="BX562" s="210"/>
      <c r="BY562" s="210">
        <v>6414</v>
      </c>
      <c r="BZ562" s="210"/>
      <c r="CA562" s="210"/>
      <c r="CB562" s="210"/>
      <c r="CC562" s="210"/>
      <c r="CD562" s="210">
        <v>672300</v>
      </c>
      <c r="CE562" s="210"/>
      <c r="CF562" s="210"/>
      <c r="CG562" s="210"/>
      <c r="CH562" s="210">
        <v>466966</v>
      </c>
      <c r="CI562" s="286" t="str">
        <f t="shared" si="135"/>
        <v>Large</v>
      </c>
      <c r="CJ562" s="210">
        <v>79413</v>
      </c>
      <c r="CK562" s="210">
        <v>707</v>
      </c>
      <c r="CN562"/>
    </row>
    <row r="563" spans="1:92" s="283" customFormat="1" ht="15">
      <c r="A563" s="210" t="s">
        <v>230</v>
      </c>
      <c r="B563" s="287" t="s">
        <v>506</v>
      </c>
      <c r="C563" s="210" t="s">
        <v>76</v>
      </c>
      <c r="D563" s="566">
        <v>2020</v>
      </c>
      <c r="E563" s="284">
        <f t="shared" si="121"/>
        <v>0</v>
      </c>
      <c r="F563" s="284">
        <f t="shared" si="122"/>
        <v>0</v>
      </c>
      <c r="G563" s="284">
        <f t="shared" si="123"/>
        <v>2</v>
      </c>
      <c r="H563" s="284">
        <f t="shared" si="124"/>
        <v>2</v>
      </c>
      <c r="I563" s="284">
        <f t="shared" si="125"/>
        <v>0</v>
      </c>
      <c r="J563" s="284">
        <f t="shared" si="126"/>
        <v>0</v>
      </c>
      <c r="K563" s="284">
        <f t="shared" si="127"/>
        <v>0</v>
      </c>
      <c r="L563" s="284">
        <f t="shared" si="128"/>
        <v>2</v>
      </c>
      <c r="M563" s="284">
        <f t="shared" si="129"/>
        <v>0</v>
      </c>
      <c r="N563" s="284">
        <f t="shared" si="130"/>
        <v>0</v>
      </c>
      <c r="O563" s="284">
        <f t="shared" si="131"/>
        <v>2</v>
      </c>
      <c r="P563" s="284">
        <f t="shared" si="132"/>
        <v>2</v>
      </c>
      <c r="Q563" s="284">
        <f t="shared" si="133"/>
        <v>2</v>
      </c>
      <c r="R563" s="284">
        <f t="shared" si="134"/>
        <v>2</v>
      </c>
      <c r="S563" s="210"/>
      <c r="T563" s="210"/>
      <c r="U563" s="210"/>
      <c r="V563" s="210"/>
      <c r="W563" s="210"/>
      <c r="X563" s="210"/>
      <c r="Y563" s="210"/>
      <c r="Z563" s="210"/>
      <c r="AA563" s="210"/>
      <c r="AB563" s="210"/>
      <c r="AC563" s="210"/>
      <c r="AD563" s="210"/>
      <c r="AE563" s="210"/>
      <c r="AF563" s="210"/>
      <c r="AG563" s="210"/>
      <c r="AH563" s="210"/>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c r="BI563" s="210">
        <v>0</v>
      </c>
      <c r="BJ563" s="210">
        <v>2</v>
      </c>
      <c r="BK563" s="210">
        <v>0</v>
      </c>
      <c r="BL563" s="210"/>
      <c r="BM563" s="210"/>
      <c r="BN563" s="210"/>
      <c r="BO563" s="210"/>
      <c r="BP563" s="210"/>
      <c r="BQ563" s="210"/>
      <c r="BR563" s="210"/>
      <c r="BS563" s="210"/>
      <c r="BT563" s="210"/>
      <c r="BU563" s="210"/>
      <c r="BV563" s="210"/>
      <c r="BW563" s="210"/>
      <c r="BX563" s="210"/>
      <c r="BY563" s="210"/>
      <c r="BZ563" s="210"/>
      <c r="CA563" s="210"/>
      <c r="CB563" s="210"/>
      <c r="CC563" s="210"/>
      <c r="CD563" s="210"/>
      <c r="CE563" s="210"/>
      <c r="CF563" s="210"/>
      <c r="CG563" s="210"/>
      <c r="CH563" s="210">
        <v>0</v>
      </c>
      <c r="CI563" s="286" t="str">
        <f t="shared" si="135"/>
        <v>Small</v>
      </c>
      <c r="CJ563" s="210">
        <v>70319</v>
      </c>
      <c r="CK563" s="210">
        <v>233</v>
      </c>
      <c r="CN563"/>
    </row>
    <row r="564" spans="1:92" s="283" customFormat="1" ht="15">
      <c r="A564" s="210" t="s">
        <v>163</v>
      </c>
      <c r="B564" s="287" t="s">
        <v>507</v>
      </c>
      <c r="C564" s="210" t="s">
        <v>76</v>
      </c>
      <c r="D564" s="566">
        <v>2020</v>
      </c>
      <c r="E564" s="284">
        <f t="shared" si="121"/>
        <v>0</v>
      </c>
      <c r="F564" s="284">
        <f t="shared" si="122"/>
        <v>14099</v>
      </c>
      <c r="G564" s="284">
        <f t="shared" si="123"/>
        <v>18440</v>
      </c>
      <c r="H564" s="284">
        <f t="shared" si="124"/>
        <v>32539</v>
      </c>
      <c r="I564" s="284">
        <f t="shared" si="125"/>
        <v>0</v>
      </c>
      <c r="J564" s="284">
        <f t="shared" si="126"/>
        <v>0</v>
      </c>
      <c r="K564" s="284">
        <f t="shared" si="127"/>
        <v>0</v>
      </c>
      <c r="L564" s="284">
        <f t="shared" si="128"/>
        <v>32539</v>
      </c>
      <c r="M564" s="284">
        <f t="shared" si="129"/>
        <v>0</v>
      </c>
      <c r="N564" s="284">
        <f t="shared" si="130"/>
        <v>0</v>
      </c>
      <c r="O564" s="284">
        <f t="shared" si="131"/>
        <v>32539</v>
      </c>
      <c r="P564" s="284">
        <f t="shared" si="132"/>
        <v>32539</v>
      </c>
      <c r="Q564" s="284">
        <f t="shared" si="133"/>
        <v>32539</v>
      </c>
      <c r="R564" s="284">
        <f t="shared" si="134"/>
        <v>32539</v>
      </c>
      <c r="S564" s="210"/>
      <c r="T564" s="210"/>
      <c r="U564" s="210"/>
      <c r="V564" s="210"/>
      <c r="W564" s="210"/>
      <c r="X564" s="210"/>
      <c r="Y564" s="210"/>
      <c r="Z564" s="210"/>
      <c r="AA564" s="210">
        <v>13615</v>
      </c>
      <c r="AB564" s="210">
        <v>307</v>
      </c>
      <c r="AC564" s="210">
        <v>17806</v>
      </c>
      <c r="AD564" s="210">
        <v>402</v>
      </c>
      <c r="AE564" s="210"/>
      <c r="AF564" s="210"/>
      <c r="AG564" s="210">
        <v>0</v>
      </c>
      <c r="AH564" s="210">
        <v>0</v>
      </c>
      <c r="AI564" s="210">
        <v>0</v>
      </c>
      <c r="AJ564" s="210">
        <v>0</v>
      </c>
      <c r="AK564" s="210"/>
      <c r="AL564" s="210"/>
      <c r="AM564" s="210">
        <v>0</v>
      </c>
      <c r="AN564" s="210">
        <v>0</v>
      </c>
      <c r="AO564" s="210">
        <v>0</v>
      </c>
      <c r="AP564" s="210">
        <v>0</v>
      </c>
      <c r="AQ564" s="210"/>
      <c r="AR564" s="210"/>
      <c r="AS564" s="210">
        <v>0</v>
      </c>
      <c r="AT564" s="210">
        <v>0</v>
      </c>
      <c r="AU564" s="210">
        <v>0</v>
      </c>
      <c r="AV564" s="210">
        <v>0</v>
      </c>
      <c r="AW564" s="210"/>
      <c r="AX564" s="210"/>
      <c r="AY564" s="210">
        <v>484</v>
      </c>
      <c r="AZ564" s="210">
        <v>0</v>
      </c>
      <c r="BA564" s="210">
        <v>634</v>
      </c>
      <c r="BB564" s="210">
        <v>0</v>
      </c>
      <c r="BC564" s="210"/>
      <c r="BD564" s="210"/>
      <c r="BE564" s="210">
        <v>0</v>
      </c>
      <c r="BF564" s="210">
        <v>0</v>
      </c>
      <c r="BG564" s="210">
        <v>0</v>
      </c>
      <c r="BH564" s="210">
        <v>0</v>
      </c>
      <c r="BI564" s="210"/>
      <c r="BJ564" s="210"/>
      <c r="BK564" s="210"/>
      <c r="BL564" s="210"/>
      <c r="BM564" s="210"/>
      <c r="BN564" s="210"/>
      <c r="BO564" s="210"/>
      <c r="BP564" s="210"/>
      <c r="BQ564" s="210"/>
      <c r="BR564" s="210"/>
      <c r="BS564" s="210"/>
      <c r="BT564" s="210"/>
      <c r="BU564" s="210"/>
      <c r="BV564" s="210"/>
      <c r="BW564" s="210"/>
      <c r="BX564" s="210"/>
      <c r="BY564" s="210"/>
      <c r="BZ564" s="210"/>
      <c r="CA564" s="210"/>
      <c r="CB564" s="210"/>
      <c r="CC564" s="210"/>
      <c r="CD564" s="210"/>
      <c r="CE564" s="210"/>
      <c r="CF564" s="210"/>
      <c r="CG564" s="210"/>
      <c r="CH564" s="210"/>
      <c r="CI564" s="286" t="str">
        <f>IF(Q564&gt;100000, "Large", "Small")</f>
        <v>Small</v>
      </c>
      <c r="CJ564" s="210" t="s">
        <v>890</v>
      </c>
      <c r="CK564" s="210"/>
      <c r="CN564"/>
    </row>
    <row r="565" spans="1:92" s="283" customFormat="1" ht="15">
      <c r="A565" s="210" t="s">
        <v>235</v>
      </c>
      <c r="B565" s="209" t="s">
        <v>367</v>
      </c>
      <c r="C565" s="209" t="s">
        <v>77</v>
      </c>
      <c r="D565" s="565">
        <v>2020</v>
      </c>
      <c r="E565" s="284">
        <f t="shared" ref="E565:E628" si="136">S565+Y565+AE565+AK565+AQ565+AW565+BC565</f>
        <v>0</v>
      </c>
      <c r="F565" s="284">
        <f t="shared" ref="F565:F628" si="137">U565+AA565+AG565+AM565+AS565+AY565+BE565</f>
        <v>0</v>
      </c>
      <c r="G565" s="284">
        <f t="shared" ref="G565:G628" si="138">W565+AC565+AI565+AO565+AU565+BA565+BG565+BI565+BJ565</f>
        <v>0</v>
      </c>
      <c r="H565" s="284">
        <f t="shared" ref="H565:H628" si="139">SUM(E565:G565)</f>
        <v>0</v>
      </c>
      <c r="I565" s="284">
        <f t="shared" ref="I565:I628" si="140">BM565+BK565</f>
        <v>0</v>
      </c>
      <c r="J565" s="284">
        <f t="shared" ref="J565:J628" si="141">BO565+BQ565+BS565</f>
        <v>0</v>
      </c>
      <c r="K565" s="284">
        <f t="shared" ref="K565:K628" si="142">I565+J565</f>
        <v>0</v>
      </c>
      <c r="L565" s="284">
        <f t="shared" ref="L565:L628" si="143">H565+K565</f>
        <v>0</v>
      </c>
      <c r="M565" s="284">
        <f t="shared" ref="M565:M628" si="144">BW565+BU565+BV565+BX565+BY565+BZ565</f>
        <v>0</v>
      </c>
      <c r="N565" s="284">
        <f t="shared" ref="N565:N628" si="145">M565+CB565</f>
        <v>1827</v>
      </c>
      <c r="O565" s="284">
        <f t="shared" ref="O565:O628" si="146">N565+L565</f>
        <v>1827</v>
      </c>
      <c r="P565" s="284">
        <f t="shared" ref="P565:P628" si="147">L565+CD565</f>
        <v>0</v>
      </c>
      <c r="Q565" s="284">
        <f t="shared" ref="Q565:Q628" si="148">O565+CD565</f>
        <v>1827</v>
      </c>
      <c r="R565" s="284">
        <f t="shared" ref="R565:R628" si="149">Q565+CH565+CF565</f>
        <v>1827</v>
      </c>
      <c r="S565" s="286">
        <v>0</v>
      </c>
      <c r="T565" s="286">
        <v>0</v>
      </c>
      <c r="U565" s="286">
        <v>0</v>
      </c>
      <c r="V565" s="286">
        <v>0</v>
      </c>
      <c r="W565" s="286">
        <v>0</v>
      </c>
      <c r="X565" s="286">
        <v>0</v>
      </c>
      <c r="Y565" s="286">
        <v>0</v>
      </c>
      <c r="Z565" s="286">
        <v>0</v>
      </c>
      <c r="AA565" s="286">
        <v>0</v>
      </c>
      <c r="AB565" s="286">
        <v>0</v>
      </c>
      <c r="AC565" s="286">
        <v>0</v>
      </c>
      <c r="AD565" s="286">
        <v>0</v>
      </c>
      <c r="AE565" s="286">
        <v>0</v>
      </c>
      <c r="AF565" s="286">
        <v>0</v>
      </c>
      <c r="AG565" s="286">
        <v>0</v>
      </c>
      <c r="AH565" s="286">
        <v>0</v>
      </c>
      <c r="AI565" s="286">
        <v>0</v>
      </c>
      <c r="AJ565" s="286">
        <v>0</v>
      </c>
      <c r="AK565" s="286"/>
      <c r="AL565" s="286"/>
      <c r="AM565" s="286"/>
      <c r="AN565" s="286"/>
      <c r="AO565" s="286"/>
      <c r="AP565" s="286"/>
      <c r="AQ565" s="286"/>
      <c r="AR565" s="286"/>
      <c r="AS565" s="286"/>
      <c r="AT565" s="286"/>
      <c r="AU565" s="286"/>
      <c r="AV565" s="286"/>
      <c r="AW565" s="286"/>
      <c r="AX565" s="286"/>
      <c r="AY565" s="286"/>
      <c r="AZ565" s="286"/>
      <c r="BA565" s="286"/>
      <c r="BB565" s="286"/>
      <c r="BC565" s="286"/>
      <c r="BD565" s="286"/>
      <c r="BE565" s="286"/>
      <c r="BF565" s="286"/>
      <c r="BG565" s="286"/>
      <c r="BH565" s="286"/>
      <c r="BI565" s="286"/>
      <c r="BJ565" s="286"/>
      <c r="BK565" s="286">
        <v>0</v>
      </c>
      <c r="BL565" s="286">
        <v>0</v>
      </c>
      <c r="BM565" s="286">
        <v>0</v>
      </c>
      <c r="BN565" s="286">
        <v>0</v>
      </c>
      <c r="BO565" s="286">
        <v>0</v>
      </c>
      <c r="BP565" s="286">
        <v>0</v>
      </c>
      <c r="BQ565" s="286">
        <v>0</v>
      </c>
      <c r="BR565" s="286">
        <v>0</v>
      </c>
      <c r="BS565" s="286">
        <v>0</v>
      </c>
      <c r="BT565" s="286">
        <v>0</v>
      </c>
      <c r="BU565" s="210"/>
      <c r="BV565" s="210"/>
      <c r="BW565" s="210"/>
      <c r="BX565" s="210"/>
      <c r="BY565" s="210"/>
      <c r="BZ565" s="286">
        <v>0</v>
      </c>
      <c r="CA565" s="286">
        <v>0</v>
      </c>
      <c r="CB565" s="286">
        <v>1827</v>
      </c>
      <c r="CC565" s="286">
        <v>0</v>
      </c>
      <c r="CD565" s="286">
        <v>0</v>
      </c>
      <c r="CE565" s="286">
        <v>0</v>
      </c>
      <c r="CF565" s="286">
        <v>0</v>
      </c>
      <c r="CG565" s="286">
        <v>0</v>
      </c>
      <c r="CH565" s="210"/>
      <c r="CI565" s="286" t="str">
        <f t="shared" ref="CI565:CI629" si="150">IF(Q565&gt;100000, "Large", "Small")</f>
        <v>Small</v>
      </c>
      <c r="CJ565" s="210"/>
      <c r="CK565" s="210"/>
      <c r="CN565"/>
    </row>
    <row r="566" spans="1:92" s="283" customFormat="1" ht="15">
      <c r="A566" s="210" t="s">
        <v>197</v>
      </c>
      <c r="B566" s="209" t="s">
        <v>368</v>
      </c>
      <c r="C566" s="209" t="s">
        <v>77</v>
      </c>
      <c r="D566" s="565">
        <v>2020</v>
      </c>
      <c r="E566" s="284">
        <f t="shared" si="136"/>
        <v>0</v>
      </c>
      <c r="F566" s="284">
        <f t="shared" si="137"/>
        <v>0</v>
      </c>
      <c r="G566" s="284">
        <f t="shared" si="138"/>
        <v>0</v>
      </c>
      <c r="H566" s="284">
        <f t="shared" si="139"/>
        <v>0</v>
      </c>
      <c r="I566" s="284">
        <f t="shared" si="140"/>
        <v>0</v>
      </c>
      <c r="J566" s="284">
        <f t="shared" si="141"/>
        <v>0</v>
      </c>
      <c r="K566" s="284">
        <f t="shared" si="142"/>
        <v>0</v>
      </c>
      <c r="L566" s="284">
        <f t="shared" si="143"/>
        <v>0</v>
      </c>
      <c r="M566" s="284">
        <f t="shared" si="144"/>
        <v>0</v>
      </c>
      <c r="N566" s="284">
        <f t="shared" si="145"/>
        <v>17593</v>
      </c>
      <c r="O566" s="284">
        <f t="shared" si="146"/>
        <v>17593</v>
      </c>
      <c r="P566" s="284">
        <f t="shared" si="147"/>
        <v>0</v>
      </c>
      <c r="Q566" s="284">
        <f t="shared" si="148"/>
        <v>17593</v>
      </c>
      <c r="R566" s="284">
        <f t="shared" si="149"/>
        <v>17593</v>
      </c>
      <c r="S566" s="286">
        <v>0</v>
      </c>
      <c r="T566" s="286">
        <v>0</v>
      </c>
      <c r="U566" s="286">
        <v>0</v>
      </c>
      <c r="V566" s="286">
        <v>0</v>
      </c>
      <c r="W566" s="286">
        <v>0</v>
      </c>
      <c r="X566" s="286">
        <v>0</v>
      </c>
      <c r="Y566" s="286">
        <v>0</v>
      </c>
      <c r="Z566" s="286">
        <v>0</v>
      </c>
      <c r="AA566" s="286">
        <v>0</v>
      </c>
      <c r="AB566" s="286">
        <v>0</v>
      </c>
      <c r="AC566" s="286">
        <v>0</v>
      </c>
      <c r="AD566" s="286">
        <v>0</v>
      </c>
      <c r="AE566" s="286">
        <v>0</v>
      </c>
      <c r="AF566" s="286">
        <v>0</v>
      </c>
      <c r="AG566" s="286">
        <v>0</v>
      </c>
      <c r="AH566" s="286">
        <v>0</v>
      </c>
      <c r="AI566" s="286">
        <v>0</v>
      </c>
      <c r="AJ566" s="286">
        <v>0</v>
      </c>
      <c r="AK566" s="286"/>
      <c r="AL566" s="286"/>
      <c r="AM566" s="286"/>
      <c r="AN566" s="286"/>
      <c r="AO566" s="286"/>
      <c r="AP566" s="286"/>
      <c r="AQ566" s="286"/>
      <c r="AR566" s="286"/>
      <c r="AS566" s="286"/>
      <c r="AT566" s="286"/>
      <c r="AU566" s="286"/>
      <c r="AV566" s="286"/>
      <c r="AW566" s="286"/>
      <c r="AX566" s="286"/>
      <c r="AY566" s="286"/>
      <c r="AZ566" s="286"/>
      <c r="BA566" s="286"/>
      <c r="BB566" s="286"/>
      <c r="BC566" s="286"/>
      <c r="BD566" s="286"/>
      <c r="BE566" s="286"/>
      <c r="BF566" s="286"/>
      <c r="BG566" s="286"/>
      <c r="BH566" s="286"/>
      <c r="BI566" s="286"/>
      <c r="BJ566" s="286"/>
      <c r="BK566" s="286">
        <v>0</v>
      </c>
      <c r="BL566" s="286">
        <v>0</v>
      </c>
      <c r="BM566" s="286">
        <v>0</v>
      </c>
      <c r="BN566" s="286">
        <v>0</v>
      </c>
      <c r="BO566" s="286">
        <v>0</v>
      </c>
      <c r="BP566" s="286">
        <v>0</v>
      </c>
      <c r="BQ566" s="286">
        <v>0</v>
      </c>
      <c r="BR566" s="286">
        <v>0</v>
      </c>
      <c r="BS566" s="286">
        <v>0</v>
      </c>
      <c r="BT566" s="286">
        <v>0</v>
      </c>
      <c r="BU566" s="210"/>
      <c r="BV566" s="210"/>
      <c r="BW566" s="210"/>
      <c r="BX566" s="210"/>
      <c r="BY566" s="210"/>
      <c r="BZ566" s="286">
        <v>0</v>
      </c>
      <c r="CA566" s="286">
        <v>0</v>
      </c>
      <c r="CB566" s="286">
        <v>17593</v>
      </c>
      <c r="CC566" s="286">
        <v>0</v>
      </c>
      <c r="CD566" s="286">
        <v>0</v>
      </c>
      <c r="CE566" s="286">
        <v>0</v>
      </c>
      <c r="CF566" s="286">
        <v>0</v>
      </c>
      <c r="CG566" s="286">
        <v>0</v>
      </c>
      <c r="CH566" s="210"/>
      <c r="CI566" s="286" t="str">
        <f t="shared" si="150"/>
        <v>Small</v>
      </c>
      <c r="CJ566" s="210"/>
      <c r="CK566" s="210"/>
      <c r="CN566"/>
    </row>
    <row r="567" spans="1:92" s="283" customFormat="1" ht="15">
      <c r="A567" s="210" t="s">
        <v>138</v>
      </c>
      <c r="B567" s="209" t="s">
        <v>415</v>
      </c>
      <c r="C567" s="209" t="s">
        <v>77</v>
      </c>
      <c r="D567" s="565">
        <v>2020</v>
      </c>
      <c r="E567" s="284">
        <f t="shared" si="136"/>
        <v>0</v>
      </c>
      <c r="F567" s="284">
        <f t="shared" si="137"/>
        <v>0</v>
      </c>
      <c r="G567" s="284">
        <f t="shared" si="138"/>
        <v>0</v>
      </c>
      <c r="H567" s="284">
        <f t="shared" si="139"/>
        <v>0</v>
      </c>
      <c r="I567" s="284">
        <f t="shared" si="140"/>
        <v>11870</v>
      </c>
      <c r="J567" s="284">
        <f t="shared" si="141"/>
        <v>30071</v>
      </c>
      <c r="K567" s="284">
        <f t="shared" si="142"/>
        <v>41941</v>
      </c>
      <c r="L567" s="284">
        <f t="shared" si="143"/>
        <v>41941</v>
      </c>
      <c r="M567" s="284">
        <f t="shared" si="144"/>
        <v>0</v>
      </c>
      <c r="N567" s="284">
        <f t="shared" si="145"/>
        <v>0</v>
      </c>
      <c r="O567" s="284">
        <f t="shared" si="146"/>
        <v>41941</v>
      </c>
      <c r="P567" s="284">
        <f t="shared" si="147"/>
        <v>41941</v>
      </c>
      <c r="Q567" s="284">
        <f t="shared" si="148"/>
        <v>41941</v>
      </c>
      <c r="R567" s="284">
        <f t="shared" si="149"/>
        <v>41941</v>
      </c>
      <c r="S567" s="286">
        <v>0</v>
      </c>
      <c r="T567" s="286">
        <v>0</v>
      </c>
      <c r="U567" s="286">
        <v>0</v>
      </c>
      <c r="V567" s="286">
        <v>0</v>
      </c>
      <c r="W567" s="286">
        <v>0</v>
      </c>
      <c r="X567" s="286">
        <v>0</v>
      </c>
      <c r="Y567" s="286">
        <v>0</v>
      </c>
      <c r="Z567" s="286">
        <v>0</v>
      </c>
      <c r="AA567" s="286">
        <v>0</v>
      </c>
      <c r="AB567" s="286">
        <v>0</v>
      </c>
      <c r="AC567" s="286">
        <v>0</v>
      </c>
      <c r="AD567" s="286">
        <v>0</v>
      </c>
      <c r="AE567" s="286">
        <v>0</v>
      </c>
      <c r="AF567" s="286">
        <v>0</v>
      </c>
      <c r="AG567" s="286">
        <v>0</v>
      </c>
      <c r="AH567" s="286">
        <v>0</v>
      </c>
      <c r="AI567" s="286">
        <v>0</v>
      </c>
      <c r="AJ567" s="286">
        <v>0</v>
      </c>
      <c r="AK567" s="286"/>
      <c r="AL567" s="286"/>
      <c r="AM567" s="286"/>
      <c r="AN567" s="286"/>
      <c r="AO567" s="286"/>
      <c r="AP567" s="286"/>
      <c r="AQ567" s="286"/>
      <c r="AR567" s="286"/>
      <c r="AS567" s="286"/>
      <c r="AT567" s="286"/>
      <c r="AU567" s="286"/>
      <c r="AV567" s="286"/>
      <c r="AW567" s="286"/>
      <c r="AX567" s="286"/>
      <c r="AY567" s="286"/>
      <c r="AZ567" s="286"/>
      <c r="BA567" s="286"/>
      <c r="BB567" s="286"/>
      <c r="BC567" s="286"/>
      <c r="BD567" s="286"/>
      <c r="BE567" s="286"/>
      <c r="BF567" s="286"/>
      <c r="BG567" s="286"/>
      <c r="BH567" s="286"/>
      <c r="BI567" s="286"/>
      <c r="BJ567" s="286"/>
      <c r="BK567" s="286">
        <v>11870</v>
      </c>
      <c r="BL567" s="286">
        <v>0</v>
      </c>
      <c r="BM567" s="286">
        <v>0</v>
      </c>
      <c r="BN567" s="286">
        <v>0</v>
      </c>
      <c r="BO567" s="286">
        <v>30071</v>
      </c>
      <c r="BP567" s="286">
        <v>0</v>
      </c>
      <c r="BQ567" s="286">
        <v>0</v>
      </c>
      <c r="BR567" s="286">
        <v>0</v>
      </c>
      <c r="BS567" s="286">
        <v>0</v>
      </c>
      <c r="BT567" s="286">
        <v>0</v>
      </c>
      <c r="BU567" s="210"/>
      <c r="BV567" s="210"/>
      <c r="BW567" s="210"/>
      <c r="BX567" s="210"/>
      <c r="BY567" s="210"/>
      <c r="BZ567" s="286">
        <v>0</v>
      </c>
      <c r="CA567" s="286">
        <v>0</v>
      </c>
      <c r="CB567" s="286">
        <v>0</v>
      </c>
      <c r="CC567" s="286">
        <v>0</v>
      </c>
      <c r="CD567" s="286">
        <v>0</v>
      </c>
      <c r="CE567" s="286">
        <v>0</v>
      </c>
      <c r="CF567" s="286">
        <v>0</v>
      </c>
      <c r="CG567" s="286">
        <v>0</v>
      </c>
      <c r="CH567" s="210"/>
      <c r="CI567" s="286" t="str">
        <f t="shared" si="150"/>
        <v>Small</v>
      </c>
      <c r="CJ567" s="210"/>
      <c r="CK567" s="210"/>
      <c r="CN567"/>
    </row>
    <row r="568" spans="1:92" s="283" customFormat="1" ht="15">
      <c r="A568" s="210" t="s">
        <v>138</v>
      </c>
      <c r="B568" s="209" t="s">
        <v>416</v>
      </c>
      <c r="C568" s="209" t="s">
        <v>77</v>
      </c>
      <c r="D568" s="565">
        <v>2020</v>
      </c>
      <c r="E568" s="284">
        <f t="shared" si="136"/>
        <v>0</v>
      </c>
      <c r="F568" s="284">
        <f t="shared" si="137"/>
        <v>19177</v>
      </c>
      <c r="G568" s="284">
        <f t="shared" si="138"/>
        <v>178237</v>
      </c>
      <c r="H568" s="284">
        <f t="shared" si="139"/>
        <v>197414</v>
      </c>
      <c r="I568" s="284">
        <f t="shared" si="140"/>
        <v>7788</v>
      </c>
      <c r="J568" s="284">
        <f t="shared" si="141"/>
        <v>0</v>
      </c>
      <c r="K568" s="284">
        <f t="shared" si="142"/>
        <v>7788</v>
      </c>
      <c r="L568" s="284">
        <f t="shared" si="143"/>
        <v>205202</v>
      </c>
      <c r="M568" s="284">
        <f t="shared" si="144"/>
        <v>0</v>
      </c>
      <c r="N568" s="284">
        <f t="shared" si="145"/>
        <v>0</v>
      </c>
      <c r="O568" s="284">
        <f t="shared" si="146"/>
        <v>205202</v>
      </c>
      <c r="P568" s="284">
        <f t="shared" si="147"/>
        <v>205202</v>
      </c>
      <c r="Q568" s="284">
        <f t="shared" si="148"/>
        <v>205202</v>
      </c>
      <c r="R568" s="284">
        <f t="shared" si="149"/>
        <v>205202</v>
      </c>
      <c r="S568" s="286">
        <v>0</v>
      </c>
      <c r="T568" s="286">
        <v>0</v>
      </c>
      <c r="U568" s="286">
        <v>19177</v>
      </c>
      <c r="V568" s="286">
        <v>0</v>
      </c>
      <c r="W568" s="286">
        <v>178219</v>
      </c>
      <c r="X568" s="286">
        <v>966</v>
      </c>
      <c r="Y568" s="286">
        <v>0</v>
      </c>
      <c r="Z568" s="286">
        <v>0</v>
      </c>
      <c r="AA568" s="286">
        <v>0</v>
      </c>
      <c r="AB568" s="286">
        <v>0</v>
      </c>
      <c r="AC568" s="286">
        <v>0</v>
      </c>
      <c r="AD568" s="286">
        <v>0</v>
      </c>
      <c r="AE568" s="286">
        <v>0</v>
      </c>
      <c r="AF568" s="286">
        <v>0</v>
      </c>
      <c r="AG568" s="286">
        <v>0</v>
      </c>
      <c r="AH568" s="286">
        <v>0</v>
      </c>
      <c r="AI568" s="286">
        <v>18</v>
      </c>
      <c r="AJ568" s="286">
        <v>0</v>
      </c>
      <c r="AK568" s="286"/>
      <c r="AL568" s="286"/>
      <c r="AM568" s="286"/>
      <c r="AN568" s="286"/>
      <c r="AO568" s="286"/>
      <c r="AP568" s="286"/>
      <c r="AQ568" s="286"/>
      <c r="AR568" s="286"/>
      <c r="AS568" s="286"/>
      <c r="AT568" s="286"/>
      <c r="AU568" s="286"/>
      <c r="AV568" s="286"/>
      <c r="AW568" s="286"/>
      <c r="AX568" s="286"/>
      <c r="AY568" s="286"/>
      <c r="AZ568" s="286"/>
      <c r="BA568" s="286"/>
      <c r="BB568" s="286"/>
      <c r="BC568" s="286"/>
      <c r="BD568" s="286"/>
      <c r="BE568" s="286"/>
      <c r="BF568" s="286"/>
      <c r="BG568" s="286"/>
      <c r="BH568" s="286"/>
      <c r="BI568" s="286"/>
      <c r="BJ568" s="286"/>
      <c r="BK568" s="286">
        <v>7788</v>
      </c>
      <c r="BL568" s="286">
        <v>0</v>
      </c>
      <c r="BM568" s="286">
        <v>0</v>
      </c>
      <c r="BN568" s="286">
        <v>0</v>
      </c>
      <c r="BO568" s="286">
        <v>0</v>
      </c>
      <c r="BP568" s="286">
        <v>0</v>
      </c>
      <c r="BQ568" s="286">
        <v>0</v>
      </c>
      <c r="BR568" s="286">
        <v>0</v>
      </c>
      <c r="BS568" s="286">
        <v>0</v>
      </c>
      <c r="BT568" s="286">
        <v>0</v>
      </c>
      <c r="BU568" s="210"/>
      <c r="BV568" s="210"/>
      <c r="BW568" s="210"/>
      <c r="BX568" s="210"/>
      <c r="BY568" s="210"/>
      <c r="BZ568" s="286">
        <v>0</v>
      </c>
      <c r="CA568" s="286">
        <v>0</v>
      </c>
      <c r="CB568" s="286">
        <v>0</v>
      </c>
      <c r="CC568" s="286">
        <v>0</v>
      </c>
      <c r="CD568" s="286">
        <v>0</v>
      </c>
      <c r="CE568" s="286">
        <v>0</v>
      </c>
      <c r="CF568" s="286">
        <v>0</v>
      </c>
      <c r="CG568" s="286">
        <v>0</v>
      </c>
      <c r="CH568" s="210"/>
      <c r="CI568" s="286" t="str">
        <f t="shared" si="150"/>
        <v>Large</v>
      </c>
      <c r="CJ568" s="210"/>
      <c r="CK568" s="210"/>
      <c r="CN568"/>
    </row>
    <row r="569" spans="1:92" s="283" customFormat="1" ht="15">
      <c r="A569" s="210" t="s">
        <v>206</v>
      </c>
      <c r="B569" s="209" t="s">
        <v>472</v>
      </c>
      <c r="C569" s="209" t="s">
        <v>77</v>
      </c>
      <c r="D569" s="565">
        <v>2020</v>
      </c>
      <c r="E569" s="284">
        <f t="shared" si="136"/>
        <v>0</v>
      </c>
      <c r="F569" s="284">
        <f t="shared" si="137"/>
        <v>0</v>
      </c>
      <c r="G569" s="284">
        <f t="shared" si="138"/>
        <v>0</v>
      </c>
      <c r="H569" s="284">
        <f t="shared" si="139"/>
        <v>0</v>
      </c>
      <c r="I569" s="284">
        <f t="shared" si="140"/>
        <v>670</v>
      </c>
      <c r="J569" s="284">
        <f t="shared" si="141"/>
        <v>691</v>
      </c>
      <c r="K569" s="284">
        <f t="shared" si="142"/>
        <v>1361</v>
      </c>
      <c r="L569" s="284">
        <f t="shared" si="143"/>
        <v>1361</v>
      </c>
      <c r="M569" s="284">
        <f t="shared" si="144"/>
        <v>0</v>
      </c>
      <c r="N569" s="284">
        <f t="shared" si="145"/>
        <v>0</v>
      </c>
      <c r="O569" s="284">
        <f t="shared" si="146"/>
        <v>1361</v>
      </c>
      <c r="P569" s="284">
        <f t="shared" si="147"/>
        <v>1361</v>
      </c>
      <c r="Q569" s="284">
        <f t="shared" si="148"/>
        <v>1361</v>
      </c>
      <c r="R569" s="284">
        <f t="shared" si="149"/>
        <v>1361</v>
      </c>
      <c r="S569" s="286">
        <v>0</v>
      </c>
      <c r="T569" s="286">
        <v>0</v>
      </c>
      <c r="U569" s="286">
        <v>0</v>
      </c>
      <c r="V569" s="286">
        <v>0</v>
      </c>
      <c r="W569" s="286">
        <v>0</v>
      </c>
      <c r="X569" s="286">
        <v>0</v>
      </c>
      <c r="Y569" s="286">
        <v>0</v>
      </c>
      <c r="Z569" s="286">
        <v>0</v>
      </c>
      <c r="AA569" s="286">
        <v>0</v>
      </c>
      <c r="AB569" s="286">
        <v>0</v>
      </c>
      <c r="AC569" s="286">
        <v>0</v>
      </c>
      <c r="AD569" s="286">
        <v>0</v>
      </c>
      <c r="AE569" s="286">
        <v>0</v>
      </c>
      <c r="AF569" s="286">
        <v>0</v>
      </c>
      <c r="AG569" s="286">
        <v>0</v>
      </c>
      <c r="AH569" s="286">
        <v>0</v>
      </c>
      <c r="AI569" s="286">
        <v>0</v>
      </c>
      <c r="AJ569" s="286">
        <v>0</v>
      </c>
      <c r="AK569" s="286"/>
      <c r="AL569" s="286"/>
      <c r="AM569" s="286"/>
      <c r="AN569" s="286"/>
      <c r="AO569" s="286"/>
      <c r="AP569" s="286"/>
      <c r="AQ569" s="286"/>
      <c r="AR569" s="286"/>
      <c r="AS569" s="286"/>
      <c r="AT569" s="286"/>
      <c r="AU569" s="286"/>
      <c r="AV569" s="286"/>
      <c r="AW569" s="286"/>
      <c r="AX569" s="286"/>
      <c r="AY569" s="286"/>
      <c r="AZ569" s="286"/>
      <c r="BA569" s="286"/>
      <c r="BB569" s="286"/>
      <c r="BC569" s="286"/>
      <c r="BD569" s="286"/>
      <c r="BE569" s="286"/>
      <c r="BF569" s="286"/>
      <c r="BG569" s="286"/>
      <c r="BH569" s="286"/>
      <c r="BI569" s="286"/>
      <c r="BJ569" s="286"/>
      <c r="BK569" s="286">
        <v>670</v>
      </c>
      <c r="BL569" s="286">
        <v>0</v>
      </c>
      <c r="BM569" s="286">
        <v>0</v>
      </c>
      <c r="BN569" s="286">
        <v>0</v>
      </c>
      <c r="BO569" s="286">
        <v>691</v>
      </c>
      <c r="BP569" s="286">
        <v>0</v>
      </c>
      <c r="BQ569" s="286">
        <v>0</v>
      </c>
      <c r="BR569" s="286">
        <v>0</v>
      </c>
      <c r="BS569" s="286">
        <v>0</v>
      </c>
      <c r="BT569" s="286">
        <v>0</v>
      </c>
      <c r="BU569" s="210"/>
      <c r="BV569" s="210"/>
      <c r="BW569" s="210"/>
      <c r="BX569" s="210"/>
      <c r="BY569" s="210"/>
      <c r="BZ569" s="286">
        <v>0</v>
      </c>
      <c r="CA569" s="286">
        <v>0</v>
      </c>
      <c r="CB569" s="286">
        <v>0</v>
      </c>
      <c r="CC569" s="286">
        <v>0</v>
      </c>
      <c r="CD569" s="286">
        <v>0</v>
      </c>
      <c r="CE569" s="286">
        <v>0</v>
      </c>
      <c r="CF569" s="286">
        <v>0</v>
      </c>
      <c r="CG569" s="286">
        <v>0</v>
      </c>
      <c r="CH569" s="210"/>
      <c r="CI569" s="286" t="str">
        <f t="shared" si="150"/>
        <v>Small</v>
      </c>
      <c r="CJ569" s="210"/>
      <c r="CK569" s="210"/>
      <c r="CN569"/>
    </row>
    <row r="570" spans="1:92" s="283" customFormat="1" ht="15">
      <c r="A570" s="210" t="s">
        <v>161</v>
      </c>
      <c r="B570" s="209" t="s">
        <v>370</v>
      </c>
      <c r="C570" s="209" t="s">
        <v>77</v>
      </c>
      <c r="D570" s="565">
        <v>2020</v>
      </c>
      <c r="E570" s="284">
        <f t="shared" si="136"/>
        <v>0</v>
      </c>
      <c r="F570" s="284">
        <f t="shared" si="137"/>
        <v>0</v>
      </c>
      <c r="G570" s="284">
        <f t="shared" si="138"/>
        <v>0</v>
      </c>
      <c r="H570" s="284">
        <f t="shared" si="139"/>
        <v>0</v>
      </c>
      <c r="I570" s="284">
        <f t="shared" si="140"/>
        <v>0</v>
      </c>
      <c r="J570" s="284">
        <f t="shared" si="141"/>
        <v>269770</v>
      </c>
      <c r="K570" s="284">
        <f t="shared" si="142"/>
        <v>269770</v>
      </c>
      <c r="L570" s="284">
        <f t="shared" si="143"/>
        <v>269770</v>
      </c>
      <c r="M570" s="284">
        <f t="shared" si="144"/>
        <v>5956</v>
      </c>
      <c r="N570" s="284">
        <f t="shared" si="145"/>
        <v>5956</v>
      </c>
      <c r="O570" s="284">
        <f t="shared" si="146"/>
        <v>275726</v>
      </c>
      <c r="P570" s="284">
        <f t="shared" si="147"/>
        <v>269770</v>
      </c>
      <c r="Q570" s="284">
        <f t="shared" si="148"/>
        <v>275726</v>
      </c>
      <c r="R570" s="284">
        <f t="shared" si="149"/>
        <v>275726</v>
      </c>
      <c r="S570" s="286">
        <v>0</v>
      </c>
      <c r="T570" s="286">
        <v>0</v>
      </c>
      <c r="U570" s="286">
        <v>0</v>
      </c>
      <c r="V570" s="286">
        <v>0</v>
      </c>
      <c r="W570" s="286">
        <v>0</v>
      </c>
      <c r="X570" s="286">
        <v>0</v>
      </c>
      <c r="Y570" s="286">
        <v>0</v>
      </c>
      <c r="Z570" s="286">
        <v>0</v>
      </c>
      <c r="AA570" s="286">
        <v>0</v>
      </c>
      <c r="AB570" s="286">
        <v>0</v>
      </c>
      <c r="AC570" s="286">
        <v>0</v>
      </c>
      <c r="AD570" s="286">
        <v>0</v>
      </c>
      <c r="AE570" s="286">
        <v>0</v>
      </c>
      <c r="AF570" s="286">
        <v>0</v>
      </c>
      <c r="AG570" s="286">
        <v>0</v>
      </c>
      <c r="AH570" s="286">
        <v>0</v>
      </c>
      <c r="AI570" s="286">
        <v>0</v>
      </c>
      <c r="AJ570" s="286">
        <v>0</v>
      </c>
      <c r="AK570" s="286"/>
      <c r="AL570" s="286"/>
      <c r="AM570" s="286"/>
      <c r="AN570" s="286"/>
      <c r="AO570" s="286"/>
      <c r="AP570" s="286"/>
      <c r="AQ570" s="286"/>
      <c r="AR570" s="286"/>
      <c r="AS570" s="286"/>
      <c r="AT570" s="286"/>
      <c r="AU570" s="286"/>
      <c r="AV570" s="286"/>
      <c r="AW570" s="286"/>
      <c r="AX570" s="286"/>
      <c r="AY570" s="286"/>
      <c r="AZ570" s="286"/>
      <c r="BA570" s="286"/>
      <c r="BB570" s="286"/>
      <c r="BC570" s="286"/>
      <c r="BD570" s="286"/>
      <c r="BE570" s="286"/>
      <c r="BF570" s="286"/>
      <c r="BG570" s="286"/>
      <c r="BH570" s="286"/>
      <c r="BI570" s="286"/>
      <c r="BJ570" s="286"/>
      <c r="BK570" s="286">
        <v>0</v>
      </c>
      <c r="BL570" s="286">
        <v>0</v>
      </c>
      <c r="BM570" s="286">
        <v>0</v>
      </c>
      <c r="BN570" s="286">
        <v>0</v>
      </c>
      <c r="BO570" s="286">
        <v>269770</v>
      </c>
      <c r="BP570" s="286">
        <v>0</v>
      </c>
      <c r="BQ570" s="286">
        <v>0</v>
      </c>
      <c r="BR570" s="286">
        <v>0</v>
      </c>
      <c r="BS570" s="286">
        <v>0</v>
      </c>
      <c r="BT570" s="286">
        <v>0</v>
      </c>
      <c r="BU570" s="210"/>
      <c r="BV570" s="210"/>
      <c r="BW570" s="210"/>
      <c r="BX570" s="210"/>
      <c r="BY570" s="210"/>
      <c r="BZ570" s="286">
        <v>5956</v>
      </c>
      <c r="CA570" s="286">
        <v>0</v>
      </c>
      <c r="CB570" s="286">
        <v>0</v>
      </c>
      <c r="CC570" s="286">
        <v>0</v>
      </c>
      <c r="CD570" s="286">
        <v>0</v>
      </c>
      <c r="CE570" s="286">
        <v>0</v>
      </c>
      <c r="CF570" s="286">
        <v>0</v>
      </c>
      <c r="CG570" s="286">
        <v>0</v>
      </c>
      <c r="CH570" s="210"/>
      <c r="CI570" s="286" t="str">
        <f t="shared" si="150"/>
        <v>Large</v>
      </c>
      <c r="CJ570" s="210"/>
      <c r="CK570" s="210"/>
      <c r="CN570"/>
    </row>
    <row r="571" spans="1:92" s="283" customFormat="1" ht="15">
      <c r="A571" s="210" t="s">
        <v>154</v>
      </c>
      <c r="B571" s="209" t="s">
        <v>372</v>
      </c>
      <c r="C571" s="209" t="s">
        <v>77</v>
      </c>
      <c r="D571" s="565">
        <v>2020</v>
      </c>
      <c r="E571" s="284">
        <f t="shared" si="136"/>
        <v>0</v>
      </c>
      <c r="F571" s="284">
        <f t="shared" si="137"/>
        <v>0</v>
      </c>
      <c r="G571" s="284">
        <f t="shared" si="138"/>
        <v>0</v>
      </c>
      <c r="H571" s="284">
        <f t="shared" si="139"/>
        <v>0</v>
      </c>
      <c r="I571" s="284">
        <f t="shared" si="140"/>
        <v>68323</v>
      </c>
      <c r="J571" s="284">
        <f t="shared" si="141"/>
        <v>0</v>
      </c>
      <c r="K571" s="284">
        <f t="shared" si="142"/>
        <v>68323</v>
      </c>
      <c r="L571" s="284">
        <f t="shared" si="143"/>
        <v>68323</v>
      </c>
      <c r="M571" s="284">
        <f t="shared" si="144"/>
        <v>0</v>
      </c>
      <c r="N571" s="284">
        <f t="shared" si="145"/>
        <v>0</v>
      </c>
      <c r="O571" s="284">
        <f t="shared" si="146"/>
        <v>68323</v>
      </c>
      <c r="P571" s="284">
        <f t="shared" si="147"/>
        <v>68323</v>
      </c>
      <c r="Q571" s="284">
        <f t="shared" si="148"/>
        <v>68323</v>
      </c>
      <c r="R571" s="284">
        <f t="shared" si="149"/>
        <v>68323</v>
      </c>
      <c r="S571" s="286">
        <v>0</v>
      </c>
      <c r="T571" s="286">
        <v>0</v>
      </c>
      <c r="U571" s="286">
        <v>0</v>
      </c>
      <c r="V571" s="286">
        <v>0</v>
      </c>
      <c r="W571" s="286">
        <v>0</v>
      </c>
      <c r="X571" s="286">
        <v>0</v>
      </c>
      <c r="Y571" s="286">
        <v>0</v>
      </c>
      <c r="Z571" s="286">
        <v>0</v>
      </c>
      <c r="AA571" s="286">
        <v>0</v>
      </c>
      <c r="AB571" s="286">
        <v>0</v>
      </c>
      <c r="AC571" s="286">
        <v>0</v>
      </c>
      <c r="AD571" s="286">
        <v>0</v>
      </c>
      <c r="AE571" s="286">
        <v>0</v>
      </c>
      <c r="AF571" s="286">
        <v>0</v>
      </c>
      <c r="AG571" s="286">
        <v>0</v>
      </c>
      <c r="AH571" s="286">
        <v>0</v>
      </c>
      <c r="AI571" s="286">
        <v>0</v>
      </c>
      <c r="AJ571" s="286">
        <v>0</v>
      </c>
      <c r="AK571" s="286"/>
      <c r="AL571" s="286"/>
      <c r="AM571" s="286"/>
      <c r="AN571" s="286"/>
      <c r="AO571" s="286"/>
      <c r="AP571" s="286"/>
      <c r="AQ571" s="286"/>
      <c r="AR571" s="286"/>
      <c r="AS571" s="286"/>
      <c r="AT571" s="286"/>
      <c r="AU571" s="286"/>
      <c r="AV571" s="286"/>
      <c r="AW571" s="286"/>
      <c r="AX571" s="286"/>
      <c r="AY571" s="286"/>
      <c r="AZ571" s="286"/>
      <c r="BA571" s="286"/>
      <c r="BB571" s="286"/>
      <c r="BC571" s="286"/>
      <c r="BD571" s="286"/>
      <c r="BE571" s="286"/>
      <c r="BF571" s="286"/>
      <c r="BG571" s="286"/>
      <c r="BH571" s="286"/>
      <c r="BI571" s="286"/>
      <c r="BJ571" s="286"/>
      <c r="BK571" s="286">
        <v>68323</v>
      </c>
      <c r="BL571" s="286">
        <v>0</v>
      </c>
      <c r="BM571" s="286">
        <v>0</v>
      </c>
      <c r="BN571" s="286">
        <v>0</v>
      </c>
      <c r="BO571" s="286">
        <v>0</v>
      </c>
      <c r="BP571" s="286">
        <v>0</v>
      </c>
      <c r="BQ571" s="286">
        <v>0</v>
      </c>
      <c r="BR571" s="286">
        <v>0</v>
      </c>
      <c r="BS571" s="286">
        <v>0</v>
      </c>
      <c r="BT571" s="286">
        <v>0</v>
      </c>
      <c r="BU571" s="210"/>
      <c r="BV571" s="210"/>
      <c r="BW571" s="210"/>
      <c r="BX571" s="210"/>
      <c r="BY571" s="210"/>
      <c r="BZ571" s="286">
        <v>0</v>
      </c>
      <c r="CA571" s="286">
        <v>0</v>
      </c>
      <c r="CB571" s="286">
        <v>0</v>
      </c>
      <c r="CC571" s="286">
        <v>0</v>
      </c>
      <c r="CD571" s="286">
        <v>0</v>
      </c>
      <c r="CE571" s="286">
        <v>0</v>
      </c>
      <c r="CF571" s="286">
        <v>0</v>
      </c>
      <c r="CG571" s="286">
        <v>0</v>
      </c>
      <c r="CH571" s="210"/>
      <c r="CI571" s="286" t="str">
        <f t="shared" si="150"/>
        <v>Small</v>
      </c>
      <c r="CJ571" s="210"/>
      <c r="CK571" s="210"/>
      <c r="CN571"/>
    </row>
    <row r="572" spans="1:92" s="283" customFormat="1" ht="15">
      <c r="A572" s="210" t="s">
        <v>145</v>
      </c>
      <c r="B572" s="209" t="s">
        <v>375</v>
      </c>
      <c r="C572" s="209" t="s">
        <v>77</v>
      </c>
      <c r="D572" s="565">
        <v>2020</v>
      </c>
      <c r="E572" s="284">
        <f t="shared" si="136"/>
        <v>0</v>
      </c>
      <c r="F572" s="284">
        <f t="shared" si="137"/>
        <v>0</v>
      </c>
      <c r="G572" s="284">
        <f t="shared" si="138"/>
        <v>0</v>
      </c>
      <c r="H572" s="284">
        <f t="shared" si="139"/>
        <v>0</v>
      </c>
      <c r="I572" s="284">
        <f t="shared" si="140"/>
        <v>0</v>
      </c>
      <c r="J572" s="284">
        <f t="shared" si="141"/>
        <v>0</v>
      </c>
      <c r="K572" s="284">
        <f t="shared" si="142"/>
        <v>0</v>
      </c>
      <c r="L572" s="284">
        <f t="shared" si="143"/>
        <v>0</v>
      </c>
      <c r="M572" s="284">
        <f t="shared" si="144"/>
        <v>0</v>
      </c>
      <c r="N572" s="284">
        <f t="shared" si="145"/>
        <v>73799</v>
      </c>
      <c r="O572" s="284">
        <f t="shared" si="146"/>
        <v>73799</v>
      </c>
      <c r="P572" s="284">
        <f t="shared" si="147"/>
        <v>0</v>
      </c>
      <c r="Q572" s="284">
        <f t="shared" si="148"/>
        <v>73799</v>
      </c>
      <c r="R572" s="284">
        <f t="shared" si="149"/>
        <v>73799</v>
      </c>
      <c r="S572" s="286">
        <v>0</v>
      </c>
      <c r="T572" s="286">
        <v>0</v>
      </c>
      <c r="U572" s="286">
        <v>0</v>
      </c>
      <c r="V572" s="286">
        <v>0</v>
      </c>
      <c r="W572" s="286">
        <v>0</v>
      </c>
      <c r="X572" s="286">
        <v>0</v>
      </c>
      <c r="Y572" s="286">
        <v>0</v>
      </c>
      <c r="Z572" s="286">
        <v>0</v>
      </c>
      <c r="AA572" s="286">
        <v>0</v>
      </c>
      <c r="AB572" s="286">
        <v>0</v>
      </c>
      <c r="AC572" s="286">
        <v>0</v>
      </c>
      <c r="AD572" s="286">
        <v>0</v>
      </c>
      <c r="AE572" s="286">
        <v>0</v>
      </c>
      <c r="AF572" s="286">
        <v>0</v>
      </c>
      <c r="AG572" s="286">
        <v>0</v>
      </c>
      <c r="AH572" s="286">
        <v>0</v>
      </c>
      <c r="AI572" s="286">
        <v>0</v>
      </c>
      <c r="AJ572" s="286">
        <v>0</v>
      </c>
      <c r="AK572" s="286"/>
      <c r="AL572" s="286"/>
      <c r="AM572" s="286"/>
      <c r="AN572" s="286"/>
      <c r="AO572" s="286"/>
      <c r="AP572" s="286"/>
      <c r="AQ572" s="286"/>
      <c r="AR572" s="286"/>
      <c r="AS572" s="286"/>
      <c r="AT572" s="286"/>
      <c r="AU572" s="286"/>
      <c r="AV572" s="286"/>
      <c r="AW572" s="286"/>
      <c r="AX572" s="286"/>
      <c r="AY572" s="286"/>
      <c r="AZ572" s="286"/>
      <c r="BA572" s="286"/>
      <c r="BB572" s="286"/>
      <c r="BC572" s="286"/>
      <c r="BD572" s="286"/>
      <c r="BE572" s="286"/>
      <c r="BF572" s="286"/>
      <c r="BG572" s="286"/>
      <c r="BH572" s="286"/>
      <c r="BI572" s="286"/>
      <c r="BJ572" s="286"/>
      <c r="BK572" s="286">
        <v>0</v>
      </c>
      <c r="BL572" s="286">
        <v>0</v>
      </c>
      <c r="BM572" s="286">
        <v>0</v>
      </c>
      <c r="BN572" s="286">
        <v>0</v>
      </c>
      <c r="BO572" s="286">
        <v>0</v>
      </c>
      <c r="BP572" s="286">
        <v>0</v>
      </c>
      <c r="BQ572" s="286">
        <v>0</v>
      </c>
      <c r="BR572" s="286">
        <v>0</v>
      </c>
      <c r="BS572" s="286">
        <v>0</v>
      </c>
      <c r="BT572" s="286">
        <v>0</v>
      </c>
      <c r="BU572" s="210"/>
      <c r="BV572" s="210"/>
      <c r="BW572" s="210"/>
      <c r="BX572" s="210"/>
      <c r="BY572" s="210"/>
      <c r="BZ572" s="286">
        <v>0</v>
      </c>
      <c r="CA572" s="286">
        <v>0</v>
      </c>
      <c r="CB572" s="286">
        <v>73799</v>
      </c>
      <c r="CC572" s="286">
        <v>0</v>
      </c>
      <c r="CD572" s="286">
        <v>0</v>
      </c>
      <c r="CE572" s="286">
        <v>0</v>
      </c>
      <c r="CF572" s="286">
        <v>0</v>
      </c>
      <c r="CG572" s="286">
        <v>0</v>
      </c>
      <c r="CH572" s="210"/>
      <c r="CI572" s="286" t="str">
        <f t="shared" si="150"/>
        <v>Small</v>
      </c>
      <c r="CJ572" s="210"/>
      <c r="CK572" s="210"/>
      <c r="CN572"/>
    </row>
    <row r="573" spans="1:92" s="283" customFormat="1" ht="15">
      <c r="A573" s="210" t="s">
        <v>240</v>
      </c>
      <c r="B573" s="209" t="s">
        <v>509</v>
      </c>
      <c r="C573" s="209" t="s">
        <v>77</v>
      </c>
      <c r="D573" s="565">
        <v>2020</v>
      </c>
      <c r="E573" s="284">
        <f t="shared" si="136"/>
        <v>0</v>
      </c>
      <c r="F573" s="284">
        <f t="shared" si="137"/>
        <v>0</v>
      </c>
      <c r="G573" s="284">
        <f t="shared" si="138"/>
        <v>0</v>
      </c>
      <c r="H573" s="284">
        <f t="shared" si="139"/>
        <v>0</v>
      </c>
      <c r="I573" s="284">
        <f t="shared" si="140"/>
        <v>0</v>
      </c>
      <c r="J573" s="284">
        <f t="shared" si="141"/>
        <v>0</v>
      </c>
      <c r="K573" s="284">
        <f t="shared" si="142"/>
        <v>0</v>
      </c>
      <c r="L573" s="284">
        <f t="shared" si="143"/>
        <v>0</v>
      </c>
      <c r="M573" s="284">
        <f t="shared" si="144"/>
        <v>0</v>
      </c>
      <c r="N573" s="284">
        <f t="shared" si="145"/>
        <v>1860</v>
      </c>
      <c r="O573" s="284">
        <f t="shared" si="146"/>
        <v>1860</v>
      </c>
      <c r="P573" s="284">
        <f t="shared" si="147"/>
        <v>0</v>
      </c>
      <c r="Q573" s="284">
        <f t="shared" si="148"/>
        <v>1860</v>
      </c>
      <c r="R573" s="284">
        <f t="shared" si="149"/>
        <v>1860</v>
      </c>
      <c r="S573" s="286">
        <v>0</v>
      </c>
      <c r="T573" s="286">
        <v>0</v>
      </c>
      <c r="U573" s="286">
        <v>0</v>
      </c>
      <c r="V573" s="286">
        <v>0</v>
      </c>
      <c r="W573" s="286">
        <v>0</v>
      </c>
      <c r="X573" s="286">
        <v>0</v>
      </c>
      <c r="Y573" s="286">
        <v>0</v>
      </c>
      <c r="Z573" s="286">
        <v>0</v>
      </c>
      <c r="AA573" s="286">
        <v>0</v>
      </c>
      <c r="AB573" s="286">
        <v>0</v>
      </c>
      <c r="AC573" s="286">
        <v>0</v>
      </c>
      <c r="AD573" s="286">
        <v>0</v>
      </c>
      <c r="AE573" s="286">
        <v>0</v>
      </c>
      <c r="AF573" s="286">
        <v>0</v>
      </c>
      <c r="AG573" s="286">
        <v>0</v>
      </c>
      <c r="AH573" s="286">
        <v>0</v>
      </c>
      <c r="AI573" s="286">
        <v>0</v>
      </c>
      <c r="AJ573" s="286">
        <v>0</v>
      </c>
      <c r="AK573" s="286"/>
      <c r="AL573" s="286"/>
      <c r="AM573" s="286"/>
      <c r="AN573" s="286"/>
      <c r="AO573" s="286"/>
      <c r="AP573" s="286"/>
      <c r="AQ573" s="286"/>
      <c r="AR573" s="286"/>
      <c r="AS573" s="286"/>
      <c r="AT573" s="286"/>
      <c r="AU573" s="286"/>
      <c r="AV573" s="286"/>
      <c r="AW573" s="286"/>
      <c r="AX573" s="286"/>
      <c r="AY573" s="286"/>
      <c r="AZ573" s="286"/>
      <c r="BA573" s="286"/>
      <c r="BB573" s="286"/>
      <c r="BC573" s="286"/>
      <c r="BD573" s="286"/>
      <c r="BE573" s="286"/>
      <c r="BF573" s="286"/>
      <c r="BG573" s="286"/>
      <c r="BH573" s="286"/>
      <c r="BI573" s="286"/>
      <c r="BJ573" s="286"/>
      <c r="BK573" s="286">
        <v>0</v>
      </c>
      <c r="BL573" s="286">
        <v>0</v>
      </c>
      <c r="BM573" s="286">
        <v>0</v>
      </c>
      <c r="BN573" s="286">
        <v>0</v>
      </c>
      <c r="BO573" s="286">
        <v>0</v>
      </c>
      <c r="BP573" s="286">
        <v>0</v>
      </c>
      <c r="BQ573" s="286">
        <v>0</v>
      </c>
      <c r="BR573" s="286">
        <v>0</v>
      </c>
      <c r="BS573" s="286">
        <v>0</v>
      </c>
      <c r="BT573" s="286">
        <v>0</v>
      </c>
      <c r="BU573" s="210"/>
      <c r="BV573" s="210"/>
      <c r="BW573" s="210"/>
      <c r="BX573" s="210"/>
      <c r="BY573" s="210"/>
      <c r="BZ573" s="286">
        <v>0</v>
      </c>
      <c r="CA573" s="286">
        <v>0</v>
      </c>
      <c r="CB573" s="286">
        <v>1860</v>
      </c>
      <c r="CC573" s="286">
        <v>0</v>
      </c>
      <c r="CD573" s="286">
        <v>0</v>
      </c>
      <c r="CE573" s="286">
        <v>0</v>
      </c>
      <c r="CF573" s="286">
        <v>0</v>
      </c>
      <c r="CG573" s="286">
        <v>0</v>
      </c>
      <c r="CH573" s="210"/>
      <c r="CI573" s="286" t="str">
        <f t="shared" si="150"/>
        <v>Small</v>
      </c>
      <c r="CJ573" s="210"/>
      <c r="CK573" s="210"/>
      <c r="CN573"/>
    </row>
    <row r="574" spans="1:92" s="283" customFormat="1" ht="15">
      <c r="A574" s="210" t="s">
        <v>135</v>
      </c>
      <c r="B574" s="209" t="s">
        <v>442</v>
      </c>
      <c r="C574" s="209" t="s">
        <v>77</v>
      </c>
      <c r="D574" s="565">
        <v>2020</v>
      </c>
      <c r="E574" s="284">
        <f t="shared" si="136"/>
        <v>0</v>
      </c>
      <c r="F574" s="284">
        <f t="shared" si="137"/>
        <v>0</v>
      </c>
      <c r="G574" s="284">
        <f t="shared" si="138"/>
        <v>0</v>
      </c>
      <c r="H574" s="284">
        <f t="shared" si="139"/>
        <v>0</v>
      </c>
      <c r="I574" s="284">
        <f t="shared" si="140"/>
        <v>96523</v>
      </c>
      <c r="J574" s="284">
        <f t="shared" si="141"/>
        <v>0</v>
      </c>
      <c r="K574" s="284">
        <f t="shared" si="142"/>
        <v>96523</v>
      </c>
      <c r="L574" s="284">
        <f t="shared" si="143"/>
        <v>96523</v>
      </c>
      <c r="M574" s="284">
        <f t="shared" si="144"/>
        <v>348987</v>
      </c>
      <c r="N574" s="284">
        <f t="shared" si="145"/>
        <v>348987</v>
      </c>
      <c r="O574" s="284">
        <f t="shared" si="146"/>
        <v>445510</v>
      </c>
      <c r="P574" s="284">
        <f t="shared" si="147"/>
        <v>96523</v>
      </c>
      <c r="Q574" s="284">
        <f t="shared" si="148"/>
        <v>445510</v>
      </c>
      <c r="R574" s="284">
        <f t="shared" si="149"/>
        <v>445510</v>
      </c>
      <c r="S574" s="286">
        <v>0</v>
      </c>
      <c r="T574" s="286">
        <v>0</v>
      </c>
      <c r="U574" s="286">
        <v>0</v>
      </c>
      <c r="V574" s="286">
        <v>0</v>
      </c>
      <c r="W574" s="286">
        <v>0</v>
      </c>
      <c r="X574" s="286">
        <v>0</v>
      </c>
      <c r="Y574" s="286">
        <v>0</v>
      </c>
      <c r="Z574" s="286">
        <v>0</v>
      </c>
      <c r="AA574" s="286">
        <v>0</v>
      </c>
      <c r="AB574" s="286">
        <v>0</v>
      </c>
      <c r="AC574" s="286">
        <v>0</v>
      </c>
      <c r="AD574" s="286">
        <v>0</v>
      </c>
      <c r="AE574" s="286">
        <v>0</v>
      </c>
      <c r="AF574" s="286">
        <v>0</v>
      </c>
      <c r="AG574" s="286">
        <v>0</v>
      </c>
      <c r="AH574" s="286">
        <v>0</v>
      </c>
      <c r="AI574" s="286">
        <v>0</v>
      </c>
      <c r="AJ574" s="286">
        <v>0</v>
      </c>
      <c r="AK574" s="286"/>
      <c r="AL574" s="286"/>
      <c r="AM574" s="286"/>
      <c r="AN574" s="286"/>
      <c r="AO574" s="286"/>
      <c r="AP574" s="286"/>
      <c r="AQ574" s="286"/>
      <c r="AR574" s="286"/>
      <c r="AS574" s="286"/>
      <c r="AT574" s="286"/>
      <c r="AU574" s="286"/>
      <c r="AV574" s="286"/>
      <c r="AW574" s="286"/>
      <c r="AX574" s="286"/>
      <c r="AY574" s="286"/>
      <c r="AZ574" s="286"/>
      <c r="BA574" s="286"/>
      <c r="BB574" s="286"/>
      <c r="BC574" s="286"/>
      <c r="BD574" s="286"/>
      <c r="BE574" s="286"/>
      <c r="BF574" s="286"/>
      <c r="BG574" s="286"/>
      <c r="BH574" s="286"/>
      <c r="BI574" s="286"/>
      <c r="BJ574" s="286"/>
      <c r="BK574" s="286">
        <v>96523</v>
      </c>
      <c r="BL574" s="286">
        <v>0</v>
      </c>
      <c r="BM574" s="286">
        <v>0</v>
      </c>
      <c r="BN574" s="286">
        <v>0</v>
      </c>
      <c r="BO574" s="286">
        <v>0</v>
      </c>
      <c r="BP574" s="286">
        <v>0</v>
      </c>
      <c r="BQ574" s="286">
        <v>0</v>
      </c>
      <c r="BR574" s="286">
        <v>0</v>
      </c>
      <c r="BS574" s="286">
        <v>0</v>
      </c>
      <c r="BT574" s="286">
        <v>0</v>
      </c>
      <c r="BU574" s="210"/>
      <c r="BV574" s="210"/>
      <c r="BW574" s="210"/>
      <c r="BX574" s="210"/>
      <c r="BY574" s="210"/>
      <c r="BZ574" s="286">
        <v>348987</v>
      </c>
      <c r="CA574" s="286">
        <v>0</v>
      </c>
      <c r="CB574" s="286">
        <v>0</v>
      </c>
      <c r="CC574" s="286">
        <v>0</v>
      </c>
      <c r="CD574" s="286">
        <v>0</v>
      </c>
      <c r="CE574" s="286">
        <v>0</v>
      </c>
      <c r="CF574" s="286">
        <v>0</v>
      </c>
      <c r="CG574" s="286">
        <v>0</v>
      </c>
      <c r="CH574" s="210"/>
      <c r="CI574" s="286" t="str">
        <f t="shared" si="150"/>
        <v>Large</v>
      </c>
      <c r="CJ574" s="210"/>
      <c r="CK574" s="210"/>
      <c r="CN574"/>
    </row>
    <row r="575" spans="1:92" s="283" customFormat="1" ht="15">
      <c r="A575" s="210" t="s">
        <v>185</v>
      </c>
      <c r="B575" s="209" t="s">
        <v>185</v>
      </c>
      <c r="C575" s="209" t="s">
        <v>77</v>
      </c>
      <c r="D575" s="565">
        <v>2020</v>
      </c>
      <c r="E575" s="284">
        <f t="shared" si="136"/>
        <v>0</v>
      </c>
      <c r="F575" s="284">
        <f t="shared" si="137"/>
        <v>0</v>
      </c>
      <c r="G575" s="284">
        <f t="shared" si="138"/>
        <v>0</v>
      </c>
      <c r="H575" s="284">
        <f t="shared" si="139"/>
        <v>0</v>
      </c>
      <c r="I575" s="284">
        <f t="shared" si="140"/>
        <v>5602</v>
      </c>
      <c r="J575" s="284">
        <f t="shared" si="141"/>
        <v>0</v>
      </c>
      <c r="K575" s="284">
        <f t="shared" si="142"/>
        <v>5602</v>
      </c>
      <c r="L575" s="284">
        <f t="shared" si="143"/>
        <v>5602</v>
      </c>
      <c r="M575" s="284">
        <f t="shared" si="144"/>
        <v>0</v>
      </c>
      <c r="N575" s="284">
        <f t="shared" si="145"/>
        <v>0</v>
      </c>
      <c r="O575" s="284">
        <f t="shared" si="146"/>
        <v>5602</v>
      </c>
      <c r="P575" s="284">
        <f t="shared" si="147"/>
        <v>5602</v>
      </c>
      <c r="Q575" s="284">
        <f t="shared" si="148"/>
        <v>5602</v>
      </c>
      <c r="R575" s="284">
        <f t="shared" si="149"/>
        <v>5602</v>
      </c>
      <c r="S575" s="286">
        <v>0</v>
      </c>
      <c r="T575" s="286">
        <v>0</v>
      </c>
      <c r="U575" s="286">
        <v>0</v>
      </c>
      <c r="V575" s="286">
        <v>0</v>
      </c>
      <c r="W575" s="286">
        <v>0</v>
      </c>
      <c r="X575" s="286">
        <v>0</v>
      </c>
      <c r="Y575" s="286">
        <v>0</v>
      </c>
      <c r="Z575" s="286">
        <v>0</v>
      </c>
      <c r="AA575" s="286">
        <v>0</v>
      </c>
      <c r="AB575" s="286">
        <v>0</v>
      </c>
      <c r="AC575" s="286">
        <v>0</v>
      </c>
      <c r="AD575" s="286">
        <v>0</v>
      </c>
      <c r="AE575" s="286">
        <v>0</v>
      </c>
      <c r="AF575" s="286">
        <v>0</v>
      </c>
      <c r="AG575" s="286">
        <v>0</v>
      </c>
      <c r="AH575" s="286">
        <v>0</v>
      </c>
      <c r="AI575" s="286">
        <v>0</v>
      </c>
      <c r="AJ575" s="286">
        <v>0</v>
      </c>
      <c r="AK575" s="286"/>
      <c r="AL575" s="286"/>
      <c r="AM575" s="286"/>
      <c r="AN575" s="286"/>
      <c r="AO575" s="286"/>
      <c r="AP575" s="286"/>
      <c r="AQ575" s="286"/>
      <c r="AR575" s="286"/>
      <c r="AS575" s="286"/>
      <c r="AT575" s="286"/>
      <c r="AU575" s="286"/>
      <c r="AV575" s="286"/>
      <c r="AW575" s="286"/>
      <c r="AX575" s="286"/>
      <c r="AY575" s="286"/>
      <c r="AZ575" s="286"/>
      <c r="BA575" s="286"/>
      <c r="BB575" s="286"/>
      <c r="BC575" s="286"/>
      <c r="BD575" s="286"/>
      <c r="BE575" s="286"/>
      <c r="BF575" s="286"/>
      <c r="BG575" s="286"/>
      <c r="BH575" s="286"/>
      <c r="BI575" s="286"/>
      <c r="BJ575" s="286"/>
      <c r="BK575" s="286">
        <v>5602</v>
      </c>
      <c r="BL575" s="286">
        <v>0</v>
      </c>
      <c r="BM575" s="286">
        <v>0</v>
      </c>
      <c r="BN575" s="286">
        <v>0</v>
      </c>
      <c r="BO575" s="286">
        <v>0</v>
      </c>
      <c r="BP575" s="286">
        <v>0</v>
      </c>
      <c r="BQ575" s="286">
        <v>0</v>
      </c>
      <c r="BR575" s="286">
        <v>0</v>
      </c>
      <c r="BS575" s="286">
        <v>0</v>
      </c>
      <c r="BT575" s="286">
        <v>0</v>
      </c>
      <c r="BU575" s="210"/>
      <c r="BV575" s="210"/>
      <c r="BW575" s="210"/>
      <c r="BX575" s="210"/>
      <c r="BY575" s="210"/>
      <c r="BZ575" s="286">
        <v>0</v>
      </c>
      <c r="CA575" s="286">
        <v>0</v>
      </c>
      <c r="CB575" s="286">
        <v>0</v>
      </c>
      <c r="CC575" s="286">
        <v>0</v>
      </c>
      <c r="CD575" s="286">
        <v>0</v>
      </c>
      <c r="CE575" s="286">
        <v>0</v>
      </c>
      <c r="CF575" s="286">
        <v>0</v>
      </c>
      <c r="CG575" s="286">
        <v>0</v>
      </c>
      <c r="CH575" s="210"/>
      <c r="CI575" s="286" t="str">
        <f t="shared" si="150"/>
        <v>Small</v>
      </c>
      <c r="CJ575" s="210"/>
      <c r="CK575" s="210"/>
      <c r="CN575"/>
    </row>
    <row r="576" spans="1:92" s="283" customFormat="1" ht="15">
      <c r="A576" s="210" t="s">
        <v>196</v>
      </c>
      <c r="B576" s="209" t="s">
        <v>378</v>
      </c>
      <c r="C576" s="209" t="s">
        <v>77</v>
      </c>
      <c r="D576" s="565">
        <v>2020</v>
      </c>
      <c r="E576" s="284">
        <f t="shared" si="136"/>
        <v>0</v>
      </c>
      <c r="F576" s="284">
        <f t="shared" si="137"/>
        <v>0</v>
      </c>
      <c r="G576" s="284">
        <f t="shared" si="138"/>
        <v>0</v>
      </c>
      <c r="H576" s="284">
        <f t="shared" si="139"/>
        <v>0</v>
      </c>
      <c r="I576" s="284">
        <f t="shared" si="140"/>
        <v>0</v>
      </c>
      <c r="J576" s="284">
        <f t="shared" si="141"/>
        <v>0</v>
      </c>
      <c r="K576" s="284">
        <f t="shared" si="142"/>
        <v>0</v>
      </c>
      <c r="L576" s="284">
        <f t="shared" si="143"/>
        <v>0</v>
      </c>
      <c r="M576" s="284">
        <f t="shared" si="144"/>
        <v>0</v>
      </c>
      <c r="N576" s="284">
        <f t="shared" si="145"/>
        <v>0</v>
      </c>
      <c r="O576" s="284">
        <f t="shared" si="146"/>
        <v>0</v>
      </c>
      <c r="P576" s="284">
        <f t="shared" si="147"/>
        <v>0</v>
      </c>
      <c r="Q576" s="284">
        <f t="shared" si="148"/>
        <v>0</v>
      </c>
      <c r="R576" s="284">
        <f t="shared" si="149"/>
        <v>0</v>
      </c>
      <c r="S576" s="286">
        <v>0</v>
      </c>
      <c r="T576" s="286">
        <v>0</v>
      </c>
      <c r="U576" s="286">
        <v>0</v>
      </c>
      <c r="V576" s="286">
        <v>0</v>
      </c>
      <c r="W576" s="286">
        <v>0</v>
      </c>
      <c r="X576" s="286">
        <v>0</v>
      </c>
      <c r="Y576" s="286">
        <v>0</v>
      </c>
      <c r="Z576" s="286">
        <v>0</v>
      </c>
      <c r="AA576" s="286">
        <v>0</v>
      </c>
      <c r="AB576" s="286">
        <v>0</v>
      </c>
      <c r="AC576" s="286">
        <v>0</v>
      </c>
      <c r="AD576" s="286">
        <v>0</v>
      </c>
      <c r="AE576" s="286">
        <v>0</v>
      </c>
      <c r="AF576" s="286">
        <v>0</v>
      </c>
      <c r="AG576" s="286">
        <v>0</v>
      </c>
      <c r="AH576" s="286">
        <v>0</v>
      </c>
      <c r="AI576" s="286">
        <v>0</v>
      </c>
      <c r="AJ576" s="286">
        <v>0</v>
      </c>
      <c r="AK576" s="286"/>
      <c r="AL576" s="286"/>
      <c r="AM576" s="286"/>
      <c r="AN576" s="286"/>
      <c r="AO576" s="286"/>
      <c r="AP576" s="286"/>
      <c r="AQ576" s="286"/>
      <c r="AR576" s="286"/>
      <c r="AS576" s="286"/>
      <c r="AT576" s="286"/>
      <c r="AU576" s="286"/>
      <c r="AV576" s="286"/>
      <c r="AW576" s="286"/>
      <c r="AX576" s="286"/>
      <c r="AY576" s="286"/>
      <c r="AZ576" s="286"/>
      <c r="BA576" s="286"/>
      <c r="BB576" s="286"/>
      <c r="BC576" s="286"/>
      <c r="BD576" s="286"/>
      <c r="BE576" s="286"/>
      <c r="BF576" s="286"/>
      <c r="BG576" s="286"/>
      <c r="BH576" s="286"/>
      <c r="BI576" s="286"/>
      <c r="BJ576" s="286"/>
      <c r="BK576" s="286">
        <v>0</v>
      </c>
      <c r="BL576" s="286">
        <v>0</v>
      </c>
      <c r="BM576" s="286">
        <v>0</v>
      </c>
      <c r="BN576" s="286">
        <v>0</v>
      </c>
      <c r="BO576" s="286">
        <v>0</v>
      </c>
      <c r="BP576" s="286">
        <v>0</v>
      </c>
      <c r="BQ576" s="286">
        <v>0</v>
      </c>
      <c r="BR576" s="286">
        <v>0</v>
      </c>
      <c r="BS576" s="286">
        <v>0</v>
      </c>
      <c r="BT576" s="286">
        <v>0</v>
      </c>
      <c r="BU576" s="210"/>
      <c r="BV576" s="210"/>
      <c r="BW576" s="210"/>
      <c r="BX576" s="210"/>
      <c r="BY576" s="210"/>
      <c r="BZ576" s="286">
        <v>0</v>
      </c>
      <c r="CA576" s="286">
        <v>0</v>
      </c>
      <c r="CB576" s="286">
        <v>0</v>
      </c>
      <c r="CC576" s="286">
        <v>0</v>
      </c>
      <c r="CD576" s="286">
        <v>0</v>
      </c>
      <c r="CE576" s="286">
        <v>0</v>
      </c>
      <c r="CF576" s="286">
        <v>0</v>
      </c>
      <c r="CG576" s="286">
        <v>0</v>
      </c>
      <c r="CH576" s="210"/>
      <c r="CI576" s="286" t="str">
        <f t="shared" si="150"/>
        <v>Small</v>
      </c>
      <c r="CJ576" s="210"/>
      <c r="CK576" s="210"/>
      <c r="CN576"/>
    </row>
    <row r="577" spans="1:92" s="283" customFormat="1" ht="15">
      <c r="A577" s="210" t="s">
        <v>188</v>
      </c>
      <c r="B577" s="209" t="s">
        <v>391</v>
      </c>
      <c r="C577" s="209" t="s">
        <v>77</v>
      </c>
      <c r="D577" s="565">
        <v>2020</v>
      </c>
      <c r="E577" s="284">
        <f t="shared" si="136"/>
        <v>0</v>
      </c>
      <c r="F577" s="284">
        <f t="shared" si="137"/>
        <v>0</v>
      </c>
      <c r="G577" s="284">
        <f t="shared" si="138"/>
        <v>0</v>
      </c>
      <c r="H577" s="284">
        <f t="shared" si="139"/>
        <v>0</v>
      </c>
      <c r="I577" s="284">
        <f t="shared" si="140"/>
        <v>0</v>
      </c>
      <c r="J577" s="284">
        <f t="shared" si="141"/>
        <v>0</v>
      </c>
      <c r="K577" s="284">
        <f t="shared" si="142"/>
        <v>0</v>
      </c>
      <c r="L577" s="284">
        <f t="shared" si="143"/>
        <v>0</v>
      </c>
      <c r="M577" s="284">
        <f t="shared" si="144"/>
        <v>0</v>
      </c>
      <c r="N577" s="284">
        <f t="shared" si="145"/>
        <v>43432</v>
      </c>
      <c r="O577" s="284">
        <f t="shared" si="146"/>
        <v>43432</v>
      </c>
      <c r="P577" s="284">
        <f t="shared" si="147"/>
        <v>0</v>
      </c>
      <c r="Q577" s="284">
        <f t="shared" si="148"/>
        <v>43432</v>
      </c>
      <c r="R577" s="284">
        <f t="shared" si="149"/>
        <v>43432</v>
      </c>
      <c r="S577" s="286">
        <v>0</v>
      </c>
      <c r="T577" s="286">
        <v>0</v>
      </c>
      <c r="U577" s="286">
        <v>0</v>
      </c>
      <c r="V577" s="286">
        <v>0</v>
      </c>
      <c r="W577" s="286">
        <v>0</v>
      </c>
      <c r="X577" s="286">
        <v>0</v>
      </c>
      <c r="Y577" s="286">
        <v>0</v>
      </c>
      <c r="Z577" s="286">
        <v>0</v>
      </c>
      <c r="AA577" s="286">
        <v>0</v>
      </c>
      <c r="AB577" s="286">
        <v>0</v>
      </c>
      <c r="AC577" s="286">
        <v>0</v>
      </c>
      <c r="AD577" s="286">
        <v>0</v>
      </c>
      <c r="AE577" s="286">
        <v>0</v>
      </c>
      <c r="AF577" s="286">
        <v>0</v>
      </c>
      <c r="AG577" s="286">
        <v>0</v>
      </c>
      <c r="AH577" s="286">
        <v>0</v>
      </c>
      <c r="AI577" s="286">
        <v>0</v>
      </c>
      <c r="AJ577" s="286">
        <v>0</v>
      </c>
      <c r="AK577" s="286"/>
      <c r="AL577" s="286"/>
      <c r="AM577" s="286"/>
      <c r="AN577" s="286"/>
      <c r="AO577" s="286"/>
      <c r="AP577" s="286"/>
      <c r="AQ577" s="286"/>
      <c r="AR577" s="286"/>
      <c r="AS577" s="286"/>
      <c r="AT577" s="286"/>
      <c r="AU577" s="286"/>
      <c r="AV577" s="286"/>
      <c r="AW577" s="286"/>
      <c r="AX577" s="286"/>
      <c r="AY577" s="286"/>
      <c r="AZ577" s="286"/>
      <c r="BA577" s="286"/>
      <c r="BB577" s="286"/>
      <c r="BC577" s="286"/>
      <c r="BD577" s="286"/>
      <c r="BE577" s="286"/>
      <c r="BF577" s="286"/>
      <c r="BG577" s="286"/>
      <c r="BH577" s="286"/>
      <c r="BI577" s="286"/>
      <c r="BJ577" s="286"/>
      <c r="BK577" s="286">
        <v>0</v>
      </c>
      <c r="BL577" s="286">
        <v>0</v>
      </c>
      <c r="BM577" s="286">
        <v>0</v>
      </c>
      <c r="BN577" s="286">
        <v>0</v>
      </c>
      <c r="BO577" s="286">
        <v>0</v>
      </c>
      <c r="BP577" s="286">
        <v>0</v>
      </c>
      <c r="BQ577" s="286">
        <v>0</v>
      </c>
      <c r="BR577" s="286">
        <v>0</v>
      </c>
      <c r="BS577" s="286">
        <v>0</v>
      </c>
      <c r="BT577" s="286">
        <v>0</v>
      </c>
      <c r="BU577" s="210"/>
      <c r="BV577" s="210"/>
      <c r="BW577" s="210"/>
      <c r="BX577" s="210"/>
      <c r="BY577" s="210"/>
      <c r="BZ577" s="286">
        <v>0</v>
      </c>
      <c r="CA577" s="286">
        <v>0</v>
      </c>
      <c r="CB577" s="286">
        <v>43432</v>
      </c>
      <c r="CC577" s="286">
        <v>0</v>
      </c>
      <c r="CD577" s="286">
        <v>0</v>
      </c>
      <c r="CE577" s="286">
        <v>0</v>
      </c>
      <c r="CF577" s="286">
        <v>0</v>
      </c>
      <c r="CG577" s="286">
        <v>0</v>
      </c>
      <c r="CH577" s="210"/>
      <c r="CI577" s="286" t="str">
        <f t="shared" si="150"/>
        <v>Small</v>
      </c>
      <c r="CJ577" s="210"/>
      <c r="CK577" s="210"/>
      <c r="CN577"/>
    </row>
    <row r="578" spans="1:92" s="283" customFormat="1" ht="15">
      <c r="A578" s="287" t="s">
        <v>129</v>
      </c>
      <c r="B578" s="209" t="s">
        <v>420</v>
      </c>
      <c r="C578" s="209" t="s">
        <v>77</v>
      </c>
      <c r="D578" s="565">
        <v>2020</v>
      </c>
      <c r="E578" s="284">
        <f t="shared" si="136"/>
        <v>119254</v>
      </c>
      <c r="F578" s="284">
        <f t="shared" si="137"/>
        <v>390501</v>
      </c>
      <c r="G578" s="284">
        <f t="shared" si="138"/>
        <v>1457018</v>
      </c>
      <c r="H578" s="284">
        <f t="shared" si="139"/>
        <v>1966773</v>
      </c>
      <c r="I578" s="284">
        <f t="shared" si="140"/>
        <v>139771</v>
      </c>
      <c r="J578" s="284">
        <f t="shared" si="141"/>
        <v>0</v>
      </c>
      <c r="K578" s="284">
        <f t="shared" si="142"/>
        <v>139771</v>
      </c>
      <c r="L578" s="284">
        <f t="shared" si="143"/>
        <v>2106544</v>
      </c>
      <c r="M578" s="284">
        <f t="shared" si="144"/>
        <v>0</v>
      </c>
      <c r="N578" s="284">
        <f t="shared" si="145"/>
        <v>465705</v>
      </c>
      <c r="O578" s="284">
        <f t="shared" si="146"/>
        <v>2572249</v>
      </c>
      <c r="P578" s="284">
        <f t="shared" si="147"/>
        <v>2106544</v>
      </c>
      <c r="Q578" s="284">
        <f t="shared" si="148"/>
        <v>2572249</v>
      </c>
      <c r="R578" s="284">
        <f t="shared" si="149"/>
        <v>2842141</v>
      </c>
      <c r="S578" s="286">
        <v>16404</v>
      </c>
      <c r="T578" s="286">
        <v>348</v>
      </c>
      <c r="U578" s="286">
        <v>50640</v>
      </c>
      <c r="V578" s="286">
        <v>0</v>
      </c>
      <c r="W578" s="286">
        <v>674368</v>
      </c>
      <c r="X578" s="286">
        <v>48598</v>
      </c>
      <c r="Y578" s="286">
        <v>102850</v>
      </c>
      <c r="Z578" s="286">
        <v>14589</v>
      </c>
      <c r="AA578" s="286">
        <v>339861</v>
      </c>
      <c r="AB578" s="286">
        <v>0</v>
      </c>
      <c r="AC578" s="286">
        <v>777972</v>
      </c>
      <c r="AD578" s="286">
        <v>26422</v>
      </c>
      <c r="AE578" s="286">
        <v>0</v>
      </c>
      <c r="AF578" s="286">
        <v>0</v>
      </c>
      <c r="AG578" s="286">
        <v>0</v>
      </c>
      <c r="AH578" s="286">
        <v>0</v>
      </c>
      <c r="AI578" s="286">
        <v>4678</v>
      </c>
      <c r="AJ578" s="286">
        <v>14</v>
      </c>
      <c r="AK578" s="286"/>
      <c r="AL578" s="286"/>
      <c r="AM578" s="286"/>
      <c r="AN578" s="286"/>
      <c r="AO578" s="286"/>
      <c r="AP578" s="286"/>
      <c r="AQ578" s="286"/>
      <c r="AR578" s="286"/>
      <c r="AS578" s="286"/>
      <c r="AT578" s="286"/>
      <c r="AU578" s="286"/>
      <c r="AV578" s="286"/>
      <c r="AW578" s="286"/>
      <c r="AX578" s="286"/>
      <c r="AY578" s="286"/>
      <c r="AZ578" s="286"/>
      <c r="BA578" s="286"/>
      <c r="BB578" s="286"/>
      <c r="BC578" s="286"/>
      <c r="BD578" s="286"/>
      <c r="BE578" s="286"/>
      <c r="BF578" s="286"/>
      <c r="BG578" s="286"/>
      <c r="BH578" s="286"/>
      <c r="BI578" s="286"/>
      <c r="BJ578" s="286"/>
      <c r="BK578" s="286">
        <v>138952</v>
      </c>
      <c r="BL578" s="286">
        <v>0</v>
      </c>
      <c r="BM578" s="286">
        <v>819</v>
      </c>
      <c r="BN578" s="286">
        <v>0</v>
      </c>
      <c r="BO578" s="286">
        <v>0</v>
      </c>
      <c r="BP578" s="286">
        <v>0</v>
      </c>
      <c r="BQ578" s="286">
        <v>0</v>
      </c>
      <c r="BR578" s="286">
        <v>0</v>
      </c>
      <c r="BS578" s="286">
        <v>0</v>
      </c>
      <c r="BT578" s="286">
        <v>0</v>
      </c>
      <c r="BU578" s="210"/>
      <c r="BV578" s="210"/>
      <c r="BW578" s="210"/>
      <c r="BX578" s="210"/>
      <c r="BY578" s="210"/>
      <c r="BZ578" s="286">
        <v>0</v>
      </c>
      <c r="CA578" s="286">
        <v>0</v>
      </c>
      <c r="CB578" s="286">
        <v>465705</v>
      </c>
      <c r="CC578" s="286">
        <v>0</v>
      </c>
      <c r="CD578" s="286">
        <v>0</v>
      </c>
      <c r="CE578" s="286">
        <v>0</v>
      </c>
      <c r="CF578" s="286">
        <v>269892</v>
      </c>
      <c r="CG578" s="286">
        <v>0</v>
      </c>
      <c r="CH578" s="210"/>
      <c r="CI578" s="286" t="str">
        <f t="shared" si="150"/>
        <v>Large</v>
      </c>
      <c r="CJ578" s="210"/>
      <c r="CK578" s="210"/>
      <c r="CN578"/>
    </row>
    <row r="579" spans="1:92" s="283" customFormat="1" ht="15">
      <c r="A579" s="287" t="s">
        <v>129</v>
      </c>
      <c r="B579" s="209" t="s">
        <v>424</v>
      </c>
      <c r="C579" s="209" t="s">
        <v>77</v>
      </c>
      <c r="D579" s="565">
        <v>2020</v>
      </c>
      <c r="E579" s="284">
        <f t="shared" si="136"/>
        <v>0</v>
      </c>
      <c r="F579" s="284">
        <f t="shared" si="137"/>
        <v>0</v>
      </c>
      <c r="G579" s="284">
        <f t="shared" si="138"/>
        <v>0</v>
      </c>
      <c r="H579" s="284">
        <f t="shared" si="139"/>
        <v>0</v>
      </c>
      <c r="I579" s="284">
        <f t="shared" si="140"/>
        <v>0</v>
      </c>
      <c r="J579" s="284">
        <f t="shared" si="141"/>
        <v>808082</v>
      </c>
      <c r="K579" s="284">
        <f t="shared" si="142"/>
        <v>808082</v>
      </c>
      <c r="L579" s="284">
        <f t="shared" si="143"/>
        <v>808082</v>
      </c>
      <c r="M579" s="284">
        <f t="shared" si="144"/>
        <v>0</v>
      </c>
      <c r="N579" s="284">
        <f t="shared" si="145"/>
        <v>4381</v>
      </c>
      <c r="O579" s="284">
        <f t="shared" si="146"/>
        <v>812463</v>
      </c>
      <c r="P579" s="284">
        <f t="shared" si="147"/>
        <v>808082</v>
      </c>
      <c r="Q579" s="284">
        <f t="shared" si="148"/>
        <v>812463</v>
      </c>
      <c r="R579" s="284">
        <f t="shared" si="149"/>
        <v>812463</v>
      </c>
      <c r="S579" s="286">
        <v>0</v>
      </c>
      <c r="T579" s="286">
        <v>0</v>
      </c>
      <c r="U579" s="286">
        <v>0</v>
      </c>
      <c r="V579" s="286">
        <v>0</v>
      </c>
      <c r="W579" s="286">
        <v>0</v>
      </c>
      <c r="X579" s="286">
        <v>0</v>
      </c>
      <c r="Y579" s="286">
        <v>0</v>
      </c>
      <c r="Z579" s="286">
        <v>0</v>
      </c>
      <c r="AA579" s="286">
        <v>0</v>
      </c>
      <c r="AB579" s="286">
        <v>0</v>
      </c>
      <c r="AC579" s="286">
        <v>0</v>
      </c>
      <c r="AD579" s="286">
        <v>0</v>
      </c>
      <c r="AE579" s="286">
        <v>0</v>
      </c>
      <c r="AF579" s="286">
        <v>0</v>
      </c>
      <c r="AG579" s="286">
        <v>0</v>
      </c>
      <c r="AH579" s="286">
        <v>0</v>
      </c>
      <c r="AI579" s="286">
        <v>0</v>
      </c>
      <c r="AJ579" s="286">
        <v>0</v>
      </c>
      <c r="AK579" s="286"/>
      <c r="AL579" s="286"/>
      <c r="AM579" s="286"/>
      <c r="AN579" s="286"/>
      <c r="AO579" s="286"/>
      <c r="AP579" s="286"/>
      <c r="AQ579" s="286"/>
      <c r="AR579" s="286"/>
      <c r="AS579" s="286"/>
      <c r="AT579" s="286"/>
      <c r="AU579" s="286"/>
      <c r="AV579" s="286"/>
      <c r="AW579" s="286"/>
      <c r="AX579" s="286"/>
      <c r="AY579" s="286"/>
      <c r="AZ579" s="286"/>
      <c r="BA579" s="286"/>
      <c r="BB579" s="286"/>
      <c r="BC579" s="286"/>
      <c r="BD579" s="286"/>
      <c r="BE579" s="286"/>
      <c r="BF579" s="286"/>
      <c r="BG579" s="286"/>
      <c r="BH579" s="286"/>
      <c r="BI579" s="286"/>
      <c r="BJ579" s="286"/>
      <c r="BK579" s="286">
        <v>0</v>
      </c>
      <c r="BL579" s="286">
        <v>0</v>
      </c>
      <c r="BM579" s="286">
        <v>0</v>
      </c>
      <c r="BN579" s="286">
        <v>0</v>
      </c>
      <c r="BO579" s="286">
        <v>808082</v>
      </c>
      <c r="BP579" s="286">
        <v>0</v>
      </c>
      <c r="BQ579" s="286">
        <v>0</v>
      </c>
      <c r="BR579" s="286">
        <v>0</v>
      </c>
      <c r="BS579" s="286">
        <v>0</v>
      </c>
      <c r="BT579" s="286">
        <v>0</v>
      </c>
      <c r="BU579" s="210"/>
      <c r="BV579" s="210"/>
      <c r="BW579" s="210"/>
      <c r="BX579" s="210"/>
      <c r="BY579" s="210"/>
      <c r="BZ579" s="286">
        <v>0</v>
      </c>
      <c r="CA579" s="286">
        <v>0</v>
      </c>
      <c r="CB579" s="286">
        <v>4381</v>
      </c>
      <c r="CC579" s="286">
        <v>0</v>
      </c>
      <c r="CD579" s="286">
        <v>0</v>
      </c>
      <c r="CE579" s="286">
        <v>0</v>
      </c>
      <c r="CF579" s="286">
        <v>0</v>
      </c>
      <c r="CG579" s="286">
        <v>0</v>
      </c>
      <c r="CH579" s="210"/>
      <c r="CI579" s="286" t="str">
        <f t="shared" si="150"/>
        <v>Large</v>
      </c>
      <c r="CJ579" s="210"/>
      <c r="CK579" s="210"/>
      <c r="CN579"/>
    </row>
    <row r="580" spans="1:92" s="283" customFormat="1" ht="15">
      <c r="A580" s="210" t="s">
        <v>126</v>
      </c>
      <c r="B580" s="209" t="s">
        <v>382</v>
      </c>
      <c r="C580" s="209" t="s">
        <v>77</v>
      </c>
      <c r="D580" s="565">
        <v>2020</v>
      </c>
      <c r="E580" s="284">
        <f t="shared" si="136"/>
        <v>0</v>
      </c>
      <c r="F580" s="284">
        <f t="shared" si="137"/>
        <v>0</v>
      </c>
      <c r="G580" s="284">
        <f t="shared" si="138"/>
        <v>0</v>
      </c>
      <c r="H580" s="284">
        <f t="shared" si="139"/>
        <v>0</v>
      </c>
      <c r="I580" s="284">
        <f t="shared" si="140"/>
        <v>53524</v>
      </c>
      <c r="J580" s="284">
        <f t="shared" si="141"/>
        <v>103414</v>
      </c>
      <c r="K580" s="284">
        <f t="shared" si="142"/>
        <v>156938</v>
      </c>
      <c r="L580" s="284">
        <f t="shared" si="143"/>
        <v>156938</v>
      </c>
      <c r="M580" s="284">
        <f t="shared" si="144"/>
        <v>0</v>
      </c>
      <c r="N580" s="284">
        <f t="shared" si="145"/>
        <v>330590</v>
      </c>
      <c r="O580" s="284">
        <f t="shared" si="146"/>
        <v>487528</v>
      </c>
      <c r="P580" s="284">
        <f t="shared" si="147"/>
        <v>156938</v>
      </c>
      <c r="Q580" s="284">
        <f t="shared" si="148"/>
        <v>487528</v>
      </c>
      <c r="R580" s="284">
        <f t="shared" si="149"/>
        <v>487528</v>
      </c>
      <c r="S580" s="286">
        <v>0</v>
      </c>
      <c r="T580" s="286">
        <v>0</v>
      </c>
      <c r="U580" s="286">
        <v>0</v>
      </c>
      <c r="V580" s="286">
        <v>0</v>
      </c>
      <c r="W580" s="286">
        <v>0</v>
      </c>
      <c r="X580" s="286">
        <v>0</v>
      </c>
      <c r="Y580" s="286">
        <v>0</v>
      </c>
      <c r="Z580" s="286">
        <v>0</v>
      </c>
      <c r="AA580" s="286">
        <v>0</v>
      </c>
      <c r="AB580" s="286">
        <v>0</v>
      </c>
      <c r="AC580" s="286">
        <v>0</v>
      </c>
      <c r="AD580" s="286">
        <v>0</v>
      </c>
      <c r="AE580" s="286">
        <v>0</v>
      </c>
      <c r="AF580" s="286">
        <v>0</v>
      </c>
      <c r="AG580" s="286">
        <v>0</v>
      </c>
      <c r="AH580" s="286">
        <v>0</v>
      </c>
      <c r="AI580" s="286">
        <v>0</v>
      </c>
      <c r="AJ580" s="286">
        <v>0</v>
      </c>
      <c r="AK580" s="286"/>
      <c r="AL580" s="286"/>
      <c r="AM580" s="286"/>
      <c r="AN580" s="286"/>
      <c r="AO580" s="286"/>
      <c r="AP580" s="286"/>
      <c r="AQ580" s="286"/>
      <c r="AR580" s="286"/>
      <c r="AS580" s="286"/>
      <c r="AT580" s="286"/>
      <c r="AU580" s="286"/>
      <c r="AV580" s="286"/>
      <c r="AW580" s="286"/>
      <c r="AX580" s="286"/>
      <c r="AY580" s="286"/>
      <c r="AZ580" s="286"/>
      <c r="BA580" s="286"/>
      <c r="BB580" s="286"/>
      <c r="BC580" s="286"/>
      <c r="BD580" s="286"/>
      <c r="BE580" s="286"/>
      <c r="BF580" s="286"/>
      <c r="BG580" s="286"/>
      <c r="BH580" s="286"/>
      <c r="BI580" s="286"/>
      <c r="BJ580" s="286"/>
      <c r="BK580" s="286">
        <v>53524</v>
      </c>
      <c r="BL580" s="286">
        <v>0</v>
      </c>
      <c r="BM580" s="286">
        <v>0</v>
      </c>
      <c r="BN580" s="286">
        <v>0</v>
      </c>
      <c r="BO580" s="286">
        <v>103414</v>
      </c>
      <c r="BP580" s="286">
        <v>0</v>
      </c>
      <c r="BQ580" s="286">
        <v>0</v>
      </c>
      <c r="BR580" s="286">
        <v>0</v>
      </c>
      <c r="BS580" s="286">
        <v>0</v>
      </c>
      <c r="BT580" s="286">
        <v>0</v>
      </c>
      <c r="BU580" s="210"/>
      <c r="BV580" s="210"/>
      <c r="BW580" s="210"/>
      <c r="BX580" s="210"/>
      <c r="BY580" s="210"/>
      <c r="BZ580" s="286">
        <v>0</v>
      </c>
      <c r="CA580" s="286">
        <v>0</v>
      </c>
      <c r="CB580" s="286">
        <v>330590</v>
      </c>
      <c r="CC580" s="286">
        <v>0</v>
      </c>
      <c r="CD580" s="286">
        <v>0</v>
      </c>
      <c r="CE580" s="286">
        <v>0</v>
      </c>
      <c r="CF580" s="286">
        <v>0</v>
      </c>
      <c r="CG580" s="286">
        <v>0</v>
      </c>
      <c r="CH580" s="210"/>
      <c r="CI580" s="286" t="str">
        <f t="shared" si="150"/>
        <v>Large</v>
      </c>
      <c r="CJ580" s="210"/>
      <c r="CK580" s="210"/>
      <c r="CN580"/>
    </row>
    <row r="581" spans="1:92" s="283" customFormat="1" ht="15">
      <c r="A581" s="210" t="s">
        <v>248</v>
      </c>
      <c r="B581" s="209" t="s">
        <v>383</v>
      </c>
      <c r="C581" s="209" t="s">
        <v>77</v>
      </c>
      <c r="D581" s="565">
        <v>2020</v>
      </c>
      <c r="E581" s="284">
        <f t="shared" si="136"/>
        <v>0</v>
      </c>
      <c r="F581" s="284">
        <f t="shared" si="137"/>
        <v>0</v>
      </c>
      <c r="G581" s="284">
        <f t="shared" si="138"/>
        <v>0</v>
      </c>
      <c r="H581" s="284">
        <f t="shared" si="139"/>
        <v>0</v>
      </c>
      <c r="I581" s="284">
        <f t="shared" si="140"/>
        <v>0</v>
      </c>
      <c r="J581" s="284">
        <f t="shared" si="141"/>
        <v>0</v>
      </c>
      <c r="K581" s="284">
        <f t="shared" si="142"/>
        <v>0</v>
      </c>
      <c r="L581" s="284">
        <f t="shared" si="143"/>
        <v>0</v>
      </c>
      <c r="M581" s="284">
        <f t="shared" si="144"/>
        <v>0</v>
      </c>
      <c r="N581" s="284">
        <f t="shared" si="145"/>
        <v>0</v>
      </c>
      <c r="O581" s="284">
        <f t="shared" si="146"/>
        <v>0</v>
      </c>
      <c r="P581" s="284">
        <f t="shared" si="147"/>
        <v>0</v>
      </c>
      <c r="Q581" s="284">
        <f t="shared" si="148"/>
        <v>0</v>
      </c>
      <c r="R581" s="284">
        <f t="shared" si="149"/>
        <v>0</v>
      </c>
      <c r="S581" s="286">
        <v>0</v>
      </c>
      <c r="T581" s="286">
        <v>0</v>
      </c>
      <c r="U581" s="286">
        <v>0</v>
      </c>
      <c r="V581" s="286">
        <v>0</v>
      </c>
      <c r="W581" s="286">
        <v>0</v>
      </c>
      <c r="X581" s="286">
        <v>0</v>
      </c>
      <c r="Y581" s="286">
        <v>0</v>
      </c>
      <c r="Z581" s="286">
        <v>0</v>
      </c>
      <c r="AA581" s="286">
        <v>0</v>
      </c>
      <c r="AB581" s="286">
        <v>0</v>
      </c>
      <c r="AC581" s="286">
        <v>0</v>
      </c>
      <c r="AD581" s="286">
        <v>0</v>
      </c>
      <c r="AE581" s="286">
        <v>0</v>
      </c>
      <c r="AF581" s="286">
        <v>0</v>
      </c>
      <c r="AG581" s="286">
        <v>0</v>
      </c>
      <c r="AH581" s="286">
        <v>0</v>
      </c>
      <c r="AI581" s="286">
        <v>0</v>
      </c>
      <c r="AJ581" s="286">
        <v>0</v>
      </c>
      <c r="AK581" s="286"/>
      <c r="AL581" s="286"/>
      <c r="AM581" s="286"/>
      <c r="AN581" s="286"/>
      <c r="AO581" s="286"/>
      <c r="AP581" s="286"/>
      <c r="AQ581" s="286"/>
      <c r="AR581" s="286"/>
      <c r="AS581" s="286"/>
      <c r="AT581" s="286"/>
      <c r="AU581" s="286"/>
      <c r="AV581" s="286"/>
      <c r="AW581" s="286"/>
      <c r="AX581" s="286"/>
      <c r="AY581" s="286"/>
      <c r="AZ581" s="286"/>
      <c r="BA581" s="286"/>
      <c r="BB581" s="286"/>
      <c r="BC581" s="286"/>
      <c r="BD581" s="286"/>
      <c r="BE581" s="286"/>
      <c r="BF581" s="286"/>
      <c r="BG581" s="286"/>
      <c r="BH581" s="286"/>
      <c r="BI581" s="286"/>
      <c r="BJ581" s="286"/>
      <c r="BK581" s="286">
        <v>0</v>
      </c>
      <c r="BL581" s="286">
        <v>0</v>
      </c>
      <c r="BM581" s="286">
        <v>0</v>
      </c>
      <c r="BN581" s="286">
        <v>0</v>
      </c>
      <c r="BO581" s="286">
        <v>0</v>
      </c>
      <c r="BP581" s="286">
        <v>0</v>
      </c>
      <c r="BQ581" s="286">
        <v>0</v>
      </c>
      <c r="BR581" s="286">
        <v>0</v>
      </c>
      <c r="BS581" s="286">
        <v>0</v>
      </c>
      <c r="BT581" s="286">
        <v>0</v>
      </c>
      <c r="BU581" s="210"/>
      <c r="BV581" s="210"/>
      <c r="BW581" s="210"/>
      <c r="BX581" s="210"/>
      <c r="BY581" s="210"/>
      <c r="BZ581" s="286">
        <v>0</v>
      </c>
      <c r="CA581" s="286">
        <v>0</v>
      </c>
      <c r="CB581" s="286">
        <v>0</v>
      </c>
      <c r="CC581" s="286">
        <v>0</v>
      </c>
      <c r="CD581" s="286">
        <v>0</v>
      </c>
      <c r="CE581" s="286">
        <v>0</v>
      </c>
      <c r="CF581" s="286">
        <v>0</v>
      </c>
      <c r="CG581" s="286">
        <v>0</v>
      </c>
      <c r="CH581" s="210"/>
      <c r="CI581" s="286" t="str">
        <f t="shared" si="150"/>
        <v>Small</v>
      </c>
      <c r="CJ581" s="210"/>
      <c r="CK581" s="210"/>
      <c r="CN581"/>
    </row>
    <row r="582" spans="1:92" s="283" customFormat="1" ht="15">
      <c r="A582" s="210" t="s">
        <v>199</v>
      </c>
      <c r="B582" s="209" t="s">
        <v>374</v>
      </c>
      <c r="C582" s="209" t="s">
        <v>77</v>
      </c>
      <c r="D582" s="565">
        <v>2020</v>
      </c>
      <c r="E582" s="284">
        <f t="shared" si="136"/>
        <v>0</v>
      </c>
      <c r="F582" s="284">
        <f t="shared" si="137"/>
        <v>0</v>
      </c>
      <c r="G582" s="284">
        <f t="shared" si="138"/>
        <v>0</v>
      </c>
      <c r="H582" s="284">
        <f t="shared" si="139"/>
        <v>0</v>
      </c>
      <c r="I582" s="284">
        <f t="shared" si="140"/>
        <v>0</v>
      </c>
      <c r="J582" s="284">
        <f t="shared" si="141"/>
        <v>0</v>
      </c>
      <c r="K582" s="284">
        <f t="shared" si="142"/>
        <v>0</v>
      </c>
      <c r="L582" s="284">
        <f t="shared" si="143"/>
        <v>0</v>
      </c>
      <c r="M582" s="284">
        <f t="shared" si="144"/>
        <v>0</v>
      </c>
      <c r="N582" s="284">
        <f t="shared" si="145"/>
        <v>18609</v>
      </c>
      <c r="O582" s="284">
        <f t="shared" si="146"/>
        <v>18609</v>
      </c>
      <c r="P582" s="284">
        <f t="shared" si="147"/>
        <v>0</v>
      </c>
      <c r="Q582" s="284">
        <f t="shared" si="148"/>
        <v>18609</v>
      </c>
      <c r="R582" s="284">
        <f t="shared" si="149"/>
        <v>18609</v>
      </c>
      <c r="S582" s="286">
        <v>0</v>
      </c>
      <c r="T582" s="286">
        <v>0</v>
      </c>
      <c r="U582" s="286">
        <v>0</v>
      </c>
      <c r="V582" s="286">
        <v>0</v>
      </c>
      <c r="W582" s="286">
        <v>0</v>
      </c>
      <c r="X582" s="286">
        <v>0</v>
      </c>
      <c r="Y582" s="286">
        <v>0</v>
      </c>
      <c r="Z582" s="286">
        <v>0</v>
      </c>
      <c r="AA582" s="286">
        <v>0</v>
      </c>
      <c r="AB582" s="286">
        <v>0</v>
      </c>
      <c r="AC582" s="286">
        <v>0</v>
      </c>
      <c r="AD582" s="286">
        <v>0</v>
      </c>
      <c r="AE582" s="286">
        <v>0</v>
      </c>
      <c r="AF582" s="286">
        <v>0</v>
      </c>
      <c r="AG582" s="286">
        <v>0</v>
      </c>
      <c r="AH582" s="286">
        <v>0</v>
      </c>
      <c r="AI582" s="286">
        <v>0</v>
      </c>
      <c r="AJ582" s="286">
        <v>0</v>
      </c>
      <c r="AK582" s="286"/>
      <c r="AL582" s="286"/>
      <c r="AM582" s="286"/>
      <c r="AN582" s="286"/>
      <c r="AO582" s="286"/>
      <c r="AP582" s="286"/>
      <c r="AQ582" s="286"/>
      <c r="AR582" s="286"/>
      <c r="AS582" s="286"/>
      <c r="AT582" s="286"/>
      <c r="AU582" s="286"/>
      <c r="AV582" s="286"/>
      <c r="AW582" s="286"/>
      <c r="AX582" s="286"/>
      <c r="AY582" s="286"/>
      <c r="AZ582" s="286"/>
      <c r="BA582" s="286"/>
      <c r="BB582" s="286"/>
      <c r="BC582" s="286"/>
      <c r="BD582" s="286"/>
      <c r="BE582" s="286"/>
      <c r="BF582" s="286"/>
      <c r="BG582" s="286"/>
      <c r="BH582" s="286"/>
      <c r="BI582" s="286"/>
      <c r="BJ582" s="286"/>
      <c r="BK582" s="286">
        <v>0</v>
      </c>
      <c r="BL582" s="286">
        <v>0</v>
      </c>
      <c r="BM582" s="286">
        <v>0</v>
      </c>
      <c r="BN582" s="286">
        <v>0</v>
      </c>
      <c r="BO582" s="286">
        <v>0</v>
      </c>
      <c r="BP582" s="286">
        <v>0</v>
      </c>
      <c r="BQ582" s="286">
        <v>0</v>
      </c>
      <c r="BR582" s="286">
        <v>0</v>
      </c>
      <c r="BS582" s="286">
        <v>0</v>
      </c>
      <c r="BT582" s="286">
        <v>0</v>
      </c>
      <c r="BU582" s="210"/>
      <c r="BV582" s="210"/>
      <c r="BW582" s="210"/>
      <c r="BX582" s="210"/>
      <c r="BY582" s="210"/>
      <c r="BZ582" s="286">
        <v>0</v>
      </c>
      <c r="CA582" s="286">
        <v>0</v>
      </c>
      <c r="CB582" s="286">
        <v>18609</v>
      </c>
      <c r="CC582" s="286">
        <v>0</v>
      </c>
      <c r="CD582" s="286">
        <v>0</v>
      </c>
      <c r="CE582" s="286">
        <v>0</v>
      </c>
      <c r="CF582" s="286">
        <v>0</v>
      </c>
      <c r="CG582" s="286">
        <v>0</v>
      </c>
      <c r="CH582" s="210"/>
      <c r="CI582" s="286" t="str">
        <f t="shared" si="150"/>
        <v>Small</v>
      </c>
      <c r="CJ582" s="210"/>
      <c r="CK582" s="210"/>
      <c r="CN582"/>
    </row>
    <row r="583" spans="1:92" s="283" customFormat="1" ht="15">
      <c r="A583" s="210" t="s">
        <v>132</v>
      </c>
      <c r="B583" s="209" t="s">
        <v>394</v>
      </c>
      <c r="C583" s="209" t="s">
        <v>77</v>
      </c>
      <c r="D583" s="565">
        <v>2020</v>
      </c>
      <c r="E583" s="284">
        <f t="shared" si="136"/>
        <v>0</v>
      </c>
      <c r="F583" s="284">
        <f t="shared" si="137"/>
        <v>0</v>
      </c>
      <c r="G583" s="284">
        <f t="shared" si="138"/>
        <v>0</v>
      </c>
      <c r="H583" s="284">
        <f t="shared" si="139"/>
        <v>0</v>
      </c>
      <c r="I583" s="284">
        <f t="shared" si="140"/>
        <v>0</v>
      </c>
      <c r="J583" s="284">
        <f t="shared" si="141"/>
        <v>206031</v>
      </c>
      <c r="K583" s="284">
        <f t="shared" si="142"/>
        <v>206031</v>
      </c>
      <c r="L583" s="284">
        <f t="shared" si="143"/>
        <v>206031</v>
      </c>
      <c r="M583" s="284">
        <f t="shared" si="144"/>
        <v>0</v>
      </c>
      <c r="N583" s="284">
        <f t="shared" si="145"/>
        <v>0</v>
      </c>
      <c r="O583" s="284">
        <f t="shared" si="146"/>
        <v>206031</v>
      </c>
      <c r="P583" s="284">
        <f t="shared" si="147"/>
        <v>206031</v>
      </c>
      <c r="Q583" s="284">
        <f t="shared" si="148"/>
        <v>206031</v>
      </c>
      <c r="R583" s="284">
        <f t="shared" si="149"/>
        <v>206031</v>
      </c>
      <c r="S583" s="286">
        <v>0</v>
      </c>
      <c r="T583" s="286">
        <v>0</v>
      </c>
      <c r="U583" s="286">
        <v>0</v>
      </c>
      <c r="V583" s="286">
        <v>0</v>
      </c>
      <c r="W583" s="286">
        <v>0</v>
      </c>
      <c r="X583" s="286">
        <v>0</v>
      </c>
      <c r="Y583" s="286">
        <v>0</v>
      </c>
      <c r="Z583" s="286">
        <v>0</v>
      </c>
      <c r="AA583" s="286">
        <v>0</v>
      </c>
      <c r="AB583" s="286">
        <v>0</v>
      </c>
      <c r="AC583" s="286">
        <v>0</v>
      </c>
      <c r="AD583" s="286">
        <v>0</v>
      </c>
      <c r="AE583" s="286">
        <v>0</v>
      </c>
      <c r="AF583" s="286">
        <v>0</v>
      </c>
      <c r="AG583" s="286">
        <v>0</v>
      </c>
      <c r="AH583" s="286">
        <v>0</v>
      </c>
      <c r="AI583" s="286">
        <v>0</v>
      </c>
      <c r="AJ583" s="286">
        <v>0</v>
      </c>
      <c r="AK583" s="286"/>
      <c r="AL583" s="286"/>
      <c r="AM583" s="286"/>
      <c r="AN583" s="286"/>
      <c r="AO583" s="286"/>
      <c r="AP583" s="286"/>
      <c r="AQ583" s="286"/>
      <c r="AR583" s="286"/>
      <c r="AS583" s="286"/>
      <c r="AT583" s="286"/>
      <c r="AU583" s="286"/>
      <c r="AV583" s="286"/>
      <c r="AW583" s="286"/>
      <c r="AX583" s="286"/>
      <c r="AY583" s="286"/>
      <c r="AZ583" s="286"/>
      <c r="BA583" s="286"/>
      <c r="BB583" s="286"/>
      <c r="BC583" s="286"/>
      <c r="BD583" s="286"/>
      <c r="BE583" s="286"/>
      <c r="BF583" s="286"/>
      <c r="BG583" s="286"/>
      <c r="BH583" s="286"/>
      <c r="BI583" s="286"/>
      <c r="BJ583" s="286"/>
      <c r="BK583" s="286">
        <v>0</v>
      </c>
      <c r="BL583" s="286">
        <v>0</v>
      </c>
      <c r="BM583" s="286">
        <v>0</v>
      </c>
      <c r="BN583" s="286">
        <v>0</v>
      </c>
      <c r="BO583" s="286">
        <v>206031</v>
      </c>
      <c r="BP583" s="286">
        <v>0</v>
      </c>
      <c r="BQ583" s="286">
        <v>0</v>
      </c>
      <c r="BR583" s="286">
        <v>0</v>
      </c>
      <c r="BS583" s="286">
        <v>0</v>
      </c>
      <c r="BT583" s="286">
        <v>0</v>
      </c>
      <c r="BU583" s="210"/>
      <c r="BV583" s="210"/>
      <c r="BW583" s="210"/>
      <c r="BX583" s="210"/>
      <c r="BY583" s="210"/>
      <c r="BZ583" s="286">
        <v>0</v>
      </c>
      <c r="CA583" s="286">
        <v>0</v>
      </c>
      <c r="CB583" s="286">
        <v>0</v>
      </c>
      <c r="CC583" s="286">
        <v>0</v>
      </c>
      <c r="CD583" s="286">
        <v>0</v>
      </c>
      <c r="CE583" s="286">
        <v>0</v>
      </c>
      <c r="CF583" s="286">
        <v>0</v>
      </c>
      <c r="CG583" s="286">
        <v>0</v>
      </c>
      <c r="CH583" s="210"/>
      <c r="CI583" s="286" t="str">
        <f t="shared" si="150"/>
        <v>Large</v>
      </c>
      <c r="CJ583" s="210"/>
      <c r="CK583" s="210"/>
      <c r="CN583"/>
    </row>
    <row r="584" spans="1:92" s="283" customFormat="1" ht="15">
      <c r="A584" s="210" t="s">
        <v>126</v>
      </c>
      <c r="B584" s="209" t="s">
        <v>380</v>
      </c>
      <c r="C584" s="209" t="s">
        <v>77</v>
      </c>
      <c r="D584" s="565">
        <v>2020</v>
      </c>
      <c r="E584" s="284">
        <f t="shared" si="136"/>
        <v>683796</v>
      </c>
      <c r="F584" s="284">
        <f t="shared" si="137"/>
        <v>546747</v>
      </c>
      <c r="G584" s="284">
        <f t="shared" si="138"/>
        <v>1142685</v>
      </c>
      <c r="H584" s="284">
        <f t="shared" si="139"/>
        <v>2373228</v>
      </c>
      <c r="I584" s="284">
        <f t="shared" si="140"/>
        <v>103925</v>
      </c>
      <c r="J584" s="284">
        <f t="shared" si="141"/>
        <v>0</v>
      </c>
      <c r="K584" s="284">
        <f t="shared" si="142"/>
        <v>103925</v>
      </c>
      <c r="L584" s="284">
        <f t="shared" si="143"/>
        <v>2477153</v>
      </c>
      <c r="M584" s="284">
        <f t="shared" si="144"/>
        <v>0</v>
      </c>
      <c r="N584" s="284">
        <f t="shared" si="145"/>
        <v>0</v>
      </c>
      <c r="O584" s="284">
        <f t="shared" si="146"/>
        <v>2477153</v>
      </c>
      <c r="P584" s="284">
        <f t="shared" si="147"/>
        <v>3277244</v>
      </c>
      <c r="Q584" s="284">
        <f t="shared" si="148"/>
        <v>3277244</v>
      </c>
      <c r="R584" s="284">
        <f t="shared" si="149"/>
        <v>3500297</v>
      </c>
      <c r="S584" s="286">
        <v>99153</v>
      </c>
      <c r="T584" s="286">
        <v>0</v>
      </c>
      <c r="U584" s="286">
        <v>159323</v>
      </c>
      <c r="V584" s="286">
        <v>0</v>
      </c>
      <c r="W584" s="286">
        <v>499305</v>
      </c>
      <c r="X584" s="286">
        <v>0</v>
      </c>
      <c r="Y584" s="286">
        <v>584643</v>
      </c>
      <c r="Z584" s="286">
        <v>2133</v>
      </c>
      <c r="AA584" s="286">
        <v>387424</v>
      </c>
      <c r="AB584" s="286">
        <v>0</v>
      </c>
      <c r="AC584" s="286">
        <v>603580</v>
      </c>
      <c r="AD584" s="286">
        <v>0</v>
      </c>
      <c r="AE584" s="286">
        <v>0</v>
      </c>
      <c r="AF584" s="286">
        <v>0</v>
      </c>
      <c r="AG584" s="286">
        <v>0</v>
      </c>
      <c r="AH584" s="286">
        <v>0</v>
      </c>
      <c r="AI584" s="286">
        <v>39800</v>
      </c>
      <c r="AJ584" s="286">
        <v>0</v>
      </c>
      <c r="AK584" s="286"/>
      <c r="AL584" s="286"/>
      <c r="AM584" s="286"/>
      <c r="AN584" s="286"/>
      <c r="AO584" s="286"/>
      <c r="AP584" s="286"/>
      <c r="AQ584" s="286"/>
      <c r="AR584" s="286"/>
      <c r="AS584" s="286"/>
      <c r="AT584" s="286"/>
      <c r="AU584" s="286"/>
      <c r="AV584" s="286"/>
      <c r="AW584" s="286"/>
      <c r="AX584" s="286"/>
      <c r="AY584" s="286"/>
      <c r="AZ584" s="286"/>
      <c r="BA584" s="286"/>
      <c r="BB584" s="286"/>
      <c r="BC584" s="286"/>
      <c r="BD584" s="286"/>
      <c r="BE584" s="286"/>
      <c r="BF584" s="286"/>
      <c r="BG584" s="286"/>
      <c r="BH584" s="286"/>
      <c r="BI584" s="286"/>
      <c r="BJ584" s="286"/>
      <c r="BK584" s="286">
        <v>103925</v>
      </c>
      <c r="BL584" s="286">
        <v>0</v>
      </c>
      <c r="BM584" s="286">
        <v>0</v>
      </c>
      <c r="BN584" s="286">
        <v>0</v>
      </c>
      <c r="BO584" s="286">
        <v>0</v>
      </c>
      <c r="BP584" s="286">
        <v>0</v>
      </c>
      <c r="BQ584" s="286">
        <v>0</v>
      </c>
      <c r="BR584" s="286">
        <v>0</v>
      </c>
      <c r="BS584" s="286">
        <v>0</v>
      </c>
      <c r="BT584" s="286">
        <v>0</v>
      </c>
      <c r="BU584" s="210"/>
      <c r="BV584" s="210"/>
      <c r="BW584" s="210"/>
      <c r="BX584" s="210"/>
      <c r="BY584" s="210"/>
      <c r="BZ584" s="286">
        <v>0</v>
      </c>
      <c r="CA584" s="286">
        <v>0</v>
      </c>
      <c r="CB584" s="286">
        <v>0</v>
      </c>
      <c r="CC584" s="286">
        <v>0</v>
      </c>
      <c r="CD584" s="286">
        <v>800091</v>
      </c>
      <c r="CE584" s="286">
        <v>0</v>
      </c>
      <c r="CF584" s="286">
        <v>223053</v>
      </c>
      <c r="CG584" s="286">
        <v>0</v>
      </c>
      <c r="CH584" s="210"/>
      <c r="CI584" s="286" t="str">
        <f t="shared" si="150"/>
        <v>Large</v>
      </c>
      <c r="CJ584" s="210"/>
      <c r="CK584" s="210"/>
      <c r="CN584"/>
    </row>
    <row r="585" spans="1:92" s="283" customFormat="1" ht="15">
      <c r="A585" s="210" t="s">
        <v>130</v>
      </c>
      <c r="B585" s="209" t="s">
        <v>519</v>
      </c>
      <c r="C585" s="209" t="s">
        <v>77</v>
      </c>
      <c r="D585" s="565">
        <v>2020</v>
      </c>
      <c r="E585" s="284">
        <f t="shared" si="136"/>
        <v>0</v>
      </c>
      <c r="F585" s="284">
        <f t="shared" si="137"/>
        <v>0</v>
      </c>
      <c r="G585" s="284">
        <f t="shared" si="138"/>
        <v>0</v>
      </c>
      <c r="H585" s="284">
        <f t="shared" si="139"/>
        <v>0</v>
      </c>
      <c r="I585" s="284">
        <f t="shared" si="140"/>
        <v>0</v>
      </c>
      <c r="J585" s="284">
        <f t="shared" si="141"/>
        <v>0</v>
      </c>
      <c r="K585" s="284">
        <f t="shared" si="142"/>
        <v>0</v>
      </c>
      <c r="L585" s="284">
        <f t="shared" si="143"/>
        <v>0</v>
      </c>
      <c r="M585" s="284">
        <f t="shared" si="144"/>
        <v>109428</v>
      </c>
      <c r="N585" s="284">
        <f t="shared" si="145"/>
        <v>109428</v>
      </c>
      <c r="O585" s="284">
        <f t="shared" si="146"/>
        <v>109428</v>
      </c>
      <c r="P585" s="284">
        <f t="shared" si="147"/>
        <v>0</v>
      </c>
      <c r="Q585" s="284">
        <f t="shared" si="148"/>
        <v>109428</v>
      </c>
      <c r="R585" s="284">
        <f t="shared" si="149"/>
        <v>109428</v>
      </c>
      <c r="S585" s="286">
        <v>0</v>
      </c>
      <c r="T585" s="286">
        <v>0</v>
      </c>
      <c r="U585" s="286">
        <v>0</v>
      </c>
      <c r="V585" s="286">
        <v>0</v>
      </c>
      <c r="W585" s="286">
        <v>0</v>
      </c>
      <c r="X585" s="286">
        <v>0</v>
      </c>
      <c r="Y585" s="286">
        <v>0</v>
      </c>
      <c r="Z585" s="286">
        <v>0</v>
      </c>
      <c r="AA585" s="286">
        <v>0</v>
      </c>
      <c r="AB585" s="286">
        <v>0</v>
      </c>
      <c r="AC585" s="286">
        <v>0</v>
      </c>
      <c r="AD585" s="286">
        <v>0</v>
      </c>
      <c r="AE585" s="286">
        <v>0</v>
      </c>
      <c r="AF585" s="286">
        <v>0</v>
      </c>
      <c r="AG585" s="286">
        <v>0</v>
      </c>
      <c r="AH585" s="286">
        <v>0</v>
      </c>
      <c r="AI585" s="286">
        <v>0</v>
      </c>
      <c r="AJ585" s="286">
        <v>0</v>
      </c>
      <c r="AK585" s="286"/>
      <c r="AL585" s="286"/>
      <c r="AM585" s="286"/>
      <c r="AN585" s="286"/>
      <c r="AO585" s="286"/>
      <c r="AP585" s="286"/>
      <c r="AQ585" s="286"/>
      <c r="AR585" s="286"/>
      <c r="AS585" s="286"/>
      <c r="AT585" s="286"/>
      <c r="AU585" s="286"/>
      <c r="AV585" s="286"/>
      <c r="AW585" s="286"/>
      <c r="AX585" s="286"/>
      <c r="AY585" s="286"/>
      <c r="AZ585" s="286"/>
      <c r="BA585" s="286"/>
      <c r="BB585" s="286"/>
      <c r="BC585" s="286"/>
      <c r="BD585" s="286"/>
      <c r="BE585" s="286"/>
      <c r="BF585" s="286"/>
      <c r="BG585" s="286"/>
      <c r="BH585" s="286"/>
      <c r="BI585" s="286"/>
      <c r="BJ585" s="286"/>
      <c r="BK585" s="286">
        <v>0</v>
      </c>
      <c r="BL585" s="286">
        <v>0</v>
      </c>
      <c r="BM585" s="286">
        <v>0</v>
      </c>
      <c r="BN585" s="286">
        <v>0</v>
      </c>
      <c r="BO585" s="286">
        <v>0</v>
      </c>
      <c r="BP585" s="286">
        <v>0</v>
      </c>
      <c r="BQ585" s="286">
        <v>0</v>
      </c>
      <c r="BR585" s="286">
        <v>0</v>
      </c>
      <c r="BS585" s="286">
        <v>0</v>
      </c>
      <c r="BT585" s="286">
        <v>0</v>
      </c>
      <c r="BU585" s="210"/>
      <c r="BV585" s="210"/>
      <c r="BW585" s="210"/>
      <c r="BX585" s="210"/>
      <c r="BY585" s="210"/>
      <c r="BZ585" s="286">
        <v>109428</v>
      </c>
      <c r="CA585" s="286">
        <v>0</v>
      </c>
      <c r="CB585" s="286">
        <v>0</v>
      </c>
      <c r="CC585" s="286">
        <v>0</v>
      </c>
      <c r="CD585" s="286">
        <v>0</v>
      </c>
      <c r="CE585" s="286">
        <v>0</v>
      </c>
      <c r="CF585" s="286">
        <v>0</v>
      </c>
      <c r="CG585" s="286">
        <v>0</v>
      </c>
      <c r="CH585" s="210"/>
      <c r="CI585" s="286" t="str">
        <f t="shared" si="150"/>
        <v>Large</v>
      </c>
      <c r="CJ585" s="210"/>
      <c r="CK585" s="210"/>
      <c r="CN585"/>
    </row>
    <row r="586" spans="1:92" s="283" customFormat="1" ht="15">
      <c r="A586" s="287" t="s">
        <v>129</v>
      </c>
      <c r="B586" s="209" t="s">
        <v>421</v>
      </c>
      <c r="C586" s="209" t="s">
        <v>77</v>
      </c>
      <c r="D586" s="565">
        <v>2020</v>
      </c>
      <c r="E586" s="284">
        <f t="shared" si="136"/>
        <v>0</v>
      </c>
      <c r="F586" s="284">
        <f t="shared" si="137"/>
        <v>0</v>
      </c>
      <c r="G586" s="284">
        <f t="shared" si="138"/>
        <v>0</v>
      </c>
      <c r="H586" s="284">
        <f t="shared" si="139"/>
        <v>0</v>
      </c>
      <c r="I586" s="284">
        <f t="shared" si="140"/>
        <v>0</v>
      </c>
      <c r="J586" s="284">
        <f t="shared" si="141"/>
        <v>0</v>
      </c>
      <c r="K586" s="284">
        <f t="shared" si="142"/>
        <v>0</v>
      </c>
      <c r="L586" s="284">
        <f t="shared" si="143"/>
        <v>0</v>
      </c>
      <c r="M586" s="284">
        <f t="shared" si="144"/>
        <v>0</v>
      </c>
      <c r="N586" s="284">
        <f t="shared" si="145"/>
        <v>54301</v>
      </c>
      <c r="O586" s="284">
        <f t="shared" si="146"/>
        <v>54301</v>
      </c>
      <c r="P586" s="284">
        <f t="shared" si="147"/>
        <v>0</v>
      </c>
      <c r="Q586" s="284">
        <f t="shared" si="148"/>
        <v>54301</v>
      </c>
      <c r="R586" s="284">
        <f t="shared" si="149"/>
        <v>54301</v>
      </c>
      <c r="S586" s="286">
        <v>0</v>
      </c>
      <c r="T586" s="286">
        <v>0</v>
      </c>
      <c r="U586" s="286">
        <v>0</v>
      </c>
      <c r="V586" s="286">
        <v>0</v>
      </c>
      <c r="W586" s="286">
        <v>0</v>
      </c>
      <c r="X586" s="286">
        <v>0</v>
      </c>
      <c r="Y586" s="286">
        <v>0</v>
      </c>
      <c r="Z586" s="286">
        <v>0</v>
      </c>
      <c r="AA586" s="286">
        <v>0</v>
      </c>
      <c r="AB586" s="286">
        <v>0</v>
      </c>
      <c r="AC586" s="286">
        <v>0</v>
      </c>
      <c r="AD586" s="286">
        <v>0</v>
      </c>
      <c r="AE586" s="286">
        <v>0</v>
      </c>
      <c r="AF586" s="286">
        <v>0</v>
      </c>
      <c r="AG586" s="286">
        <v>0</v>
      </c>
      <c r="AH586" s="286">
        <v>0</v>
      </c>
      <c r="AI586" s="286">
        <v>0</v>
      </c>
      <c r="AJ586" s="286">
        <v>0</v>
      </c>
      <c r="AK586" s="286"/>
      <c r="AL586" s="286"/>
      <c r="AM586" s="286"/>
      <c r="AN586" s="286"/>
      <c r="AO586" s="286"/>
      <c r="AP586" s="286"/>
      <c r="AQ586" s="286"/>
      <c r="AR586" s="286"/>
      <c r="AS586" s="286"/>
      <c r="AT586" s="286"/>
      <c r="AU586" s="286"/>
      <c r="AV586" s="286"/>
      <c r="AW586" s="286"/>
      <c r="AX586" s="286"/>
      <c r="AY586" s="286"/>
      <c r="AZ586" s="286"/>
      <c r="BA586" s="286"/>
      <c r="BB586" s="286"/>
      <c r="BC586" s="286"/>
      <c r="BD586" s="286"/>
      <c r="BE586" s="286"/>
      <c r="BF586" s="286"/>
      <c r="BG586" s="286"/>
      <c r="BH586" s="286"/>
      <c r="BI586" s="286"/>
      <c r="BJ586" s="286"/>
      <c r="BK586" s="286">
        <v>0</v>
      </c>
      <c r="BL586" s="286">
        <v>0</v>
      </c>
      <c r="BM586" s="286">
        <v>0</v>
      </c>
      <c r="BN586" s="286">
        <v>0</v>
      </c>
      <c r="BO586" s="286">
        <v>0</v>
      </c>
      <c r="BP586" s="286">
        <v>0</v>
      </c>
      <c r="BQ586" s="286">
        <v>0</v>
      </c>
      <c r="BR586" s="286">
        <v>0</v>
      </c>
      <c r="BS586" s="286">
        <v>0</v>
      </c>
      <c r="BT586" s="286">
        <v>0</v>
      </c>
      <c r="BU586" s="210"/>
      <c r="BV586" s="210"/>
      <c r="BW586" s="210"/>
      <c r="BX586" s="210"/>
      <c r="BY586" s="210"/>
      <c r="BZ586" s="286">
        <v>0</v>
      </c>
      <c r="CA586" s="286">
        <v>0</v>
      </c>
      <c r="CB586" s="286">
        <v>54301</v>
      </c>
      <c r="CC586" s="286">
        <v>0</v>
      </c>
      <c r="CD586" s="286">
        <v>0</v>
      </c>
      <c r="CE586" s="286">
        <v>0</v>
      </c>
      <c r="CF586" s="286">
        <v>0</v>
      </c>
      <c r="CG586" s="286">
        <v>0</v>
      </c>
      <c r="CH586" s="210"/>
      <c r="CI586" s="286" t="str">
        <f t="shared" si="150"/>
        <v>Small</v>
      </c>
      <c r="CJ586" s="210"/>
      <c r="CK586" s="210"/>
      <c r="CN586"/>
    </row>
    <row r="587" spans="1:92" s="283" customFormat="1" ht="15">
      <c r="A587" s="210" t="s">
        <v>636</v>
      </c>
      <c r="B587" s="209" t="s">
        <v>384</v>
      </c>
      <c r="C587" s="209" t="s">
        <v>77</v>
      </c>
      <c r="D587" s="565">
        <v>2020</v>
      </c>
      <c r="E587" s="284">
        <f t="shared" si="136"/>
        <v>0</v>
      </c>
      <c r="F587" s="284">
        <f t="shared" si="137"/>
        <v>0</v>
      </c>
      <c r="G587" s="284">
        <f t="shared" si="138"/>
        <v>0</v>
      </c>
      <c r="H587" s="284">
        <f t="shared" si="139"/>
        <v>0</v>
      </c>
      <c r="I587" s="284">
        <f t="shared" si="140"/>
        <v>43146</v>
      </c>
      <c r="J587" s="284">
        <f t="shared" si="141"/>
        <v>0</v>
      </c>
      <c r="K587" s="284">
        <f t="shared" si="142"/>
        <v>43146</v>
      </c>
      <c r="L587" s="284">
        <f t="shared" si="143"/>
        <v>43146</v>
      </c>
      <c r="M587" s="284">
        <f t="shared" si="144"/>
        <v>0</v>
      </c>
      <c r="N587" s="284">
        <f t="shared" si="145"/>
        <v>0</v>
      </c>
      <c r="O587" s="284">
        <f t="shared" si="146"/>
        <v>43146</v>
      </c>
      <c r="P587" s="284">
        <f t="shared" si="147"/>
        <v>43146</v>
      </c>
      <c r="Q587" s="284">
        <f t="shared" si="148"/>
        <v>43146</v>
      </c>
      <c r="R587" s="284">
        <f t="shared" si="149"/>
        <v>43146</v>
      </c>
      <c r="S587" s="286">
        <v>0</v>
      </c>
      <c r="T587" s="286">
        <v>0</v>
      </c>
      <c r="U587" s="286">
        <v>0</v>
      </c>
      <c r="V587" s="286">
        <v>0</v>
      </c>
      <c r="W587" s="286">
        <v>0</v>
      </c>
      <c r="X587" s="286">
        <v>0</v>
      </c>
      <c r="Y587" s="286">
        <v>0</v>
      </c>
      <c r="Z587" s="286">
        <v>0</v>
      </c>
      <c r="AA587" s="286">
        <v>0</v>
      </c>
      <c r="AB587" s="286">
        <v>0</v>
      </c>
      <c r="AC587" s="286">
        <v>0</v>
      </c>
      <c r="AD587" s="286">
        <v>0</v>
      </c>
      <c r="AE587" s="286">
        <v>0</v>
      </c>
      <c r="AF587" s="286">
        <v>0</v>
      </c>
      <c r="AG587" s="286">
        <v>0</v>
      </c>
      <c r="AH587" s="286">
        <v>0</v>
      </c>
      <c r="AI587" s="286">
        <v>0</v>
      </c>
      <c r="AJ587" s="286">
        <v>0</v>
      </c>
      <c r="AK587" s="286"/>
      <c r="AL587" s="286"/>
      <c r="AM587" s="286"/>
      <c r="AN587" s="286"/>
      <c r="AO587" s="286"/>
      <c r="AP587" s="286"/>
      <c r="AQ587" s="286"/>
      <c r="AR587" s="286"/>
      <c r="AS587" s="286"/>
      <c r="AT587" s="286"/>
      <c r="AU587" s="286"/>
      <c r="AV587" s="286"/>
      <c r="AW587" s="286"/>
      <c r="AX587" s="286"/>
      <c r="AY587" s="286"/>
      <c r="AZ587" s="286"/>
      <c r="BA587" s="286"/>
      <c r="BB587" s="286"/>
      <c r="BC587" s="286"/>
      <c r="BD587" s="286"/>
      <c r="BE587" s="286"/>
      <c r="BF587" s="286"/>
      <c r="BG587" s="286"/>
      <c r="BH587" s="286"/>
      <c r="BI587" s="286"/>
      <c r="BJ587" s="286"/>
      <c r="BK587" s="286">
        <v>43146</v>
      </c>
      <c r="BL587" s="286">
        <v>0</v>
      </c>
      <c r="BM587" s="286">
        <v>0</v>
      </c>
      <c r="BN587" s="286">
        <v>0</v>
      </c>
      <c r="BO587" s="286">
        <v>0</v>
      </c>
      <c r="BP587" s="286">
        <v>0</v>
      </c>
      <c r="BQ587" s="286">
        <v>0</v>
      </c>
      <c r="BR587" s="286">
        <v>0</v>
      </c>
      <c r="BS587" s="286">
        <v>0</v>
      </c>
      <c r="BT587" s="286">
        <v>0</v>
      </c>
      <c r="BU587" s="210"/>
      <c r="BV587" s="210"/>
      <c r="BW587" s="210"/>
      <c r="BX587" s="210"/>
      <c r="BY587" s="210"/>
      <c r="BZ587" s="286">
        <v>0</v>
      </c>
      <c r="CA587" s="286">
        <v>0</v>
      </c>
      <c r="CB587" s="286">
        <v>0</v>
      </c>
      <c r="CC587" s="286">
        <v>0</v>
      </c>
      <c r="CD587" s="286">
        <v>0</v>
      </c>
      <c r="CE587" s="286">
        <v>0</v>
      </c>
      <c r="CF587" s="286">
        <v>0</v>
      </c>
      <c r="CG587" s="286">
        <v>0</v>
      </c>
      <c r="CH587" s="210"/>
      <c r="CI587" s="286" t="str">
        <f t="shared" si="150"/>
        <v>Small</v>
      </c>
      <c r="CJ587" s="210"/>
      <c r="CK587" s="210"/>
      <c r="CN587"/>
    </row>
    <row r="588" spans="1:92" s="283" customFormat="1" ht="15">
      <c r="A588" s="210" t="s">
        <v>165</v>
      </c>
      <c r="B588" s="209" t="s">
        <v>411</v>
      </c>
      <c r="C588" s="209" t="s">
        <v>77</v>
      </c>
      <c r="D588" s="565">
        <v>2020</v>
      </c>
      <c r="E588" s="284">
        <f t="shared" si="136"/>
        <v>0</v>
      </c>
      <c r="F588" s="284">
        <f t="shared" si="137"/>
        <v>0</v>
      </c>
      <c r="G588" s="284">
        <f t="shared" si="138"/>
        <v>0</v>
      </c>
      <c r="H588" s="284">
        <f t="shared" si="139"/>
        <v>0</v>
      </c>
      <c r="I588" s="284">
        <f t="shared" si="140"/>
        <v>0</v>
      </c>
      <c r="J588" s="284">
        <f t="shared" si="141"/>
        <v>276672</v>
      </c>
      <c r="K588" s="284">
        <f t="shared" si="142"/>
        <v>276672</v>
      </c>
      <c r="L588" s="284">
        <f t="shared" si="143"/>
        <v>276672</v>
      </c>
      <c r="M588" s="284">
        <f t="shared" si="144"/>
        <v>0</v>
      </c>
      <c r="N588" s="284">
        <f t="shared" si="145"/>
        <v>0</v>
      </c>
      <c r="O588" s="284">
        <f t="shared" si="146"/>
        <v>276672</v>
      </c>
      <c r="P588" s="284">
        <f t="shared" si="147"/>
        <v>276672</v>
      </c>
      <c r="Q588" s="284">
        <f t="shared" si="148"/>
        <v>276672</v>
      </c>
      <c r="R588" s="284">
        <f t="shared" si="149"/>
        <v>276672</v>
      </c>
      <c r="S588" s="286">
        <v>0</v>
      </c>
      <c r="T588" s="286">
        <v>0</v>
      </c>
      <c r="U588" s="286">
        <v>0</v>
      </c>
      <c r="V588" s="286">
        <v>0</v>
      </c>
      <c r="W588" s="286">
        <v>0</v>
      </c>
      <c r="X588" s="286">
        <v>0</v>
      </c>
      <c r="Y588" s="286">
        <v>0</v>
      </c>
      <c r="Z588" s="286">
        <v>0</v>
      </c>
      <c r="AA588" s="286">
        <v>0</v>
      </c>
      <c r="AB588" s="286">
        <v>0</v>
      </c>
      <c r="AC588" s="286">
        <v>0</v>
      </c>
      <c r="AD588" s="286">
        <v>0</v>
      </c>
      <c r="AE588" s="286">
        <v>0</v>
      </c>
      <c r="AF588" s="286">
        <v>0</v>
      </c>
      <c r="AG588" s="286">
        <v>0</v>
      </c>
      <c r="AH588" s="286">
        <v>0</v>
      </c>
      <c r="AI588" s="286">
        <v>0</v>
      </c>
      <c r="AJ588" s="286">
        <v>0</v>
      </c>
      <c r="AK588" s="286"/>
      <c r="AL588" s="286"/>
      <c r="AM588" s="286"/>
      <c r="AN588" s="286"/>
      <c r="AO588" s="286"/>
      <c r="AP588" s="286"/>
      <c r="AQ588" s="286"/>
      <c r="AR588" s="286"/>
      <c r="AS588" s="286"/>
      <c r="AT588" s="286"/>
      <c r="AU588" s="286"/>
      <c r="AV588" s="286"/>
      <c r="AW588" s="286"/>
      <c r="AX588" s="286"/>
      <c r="AY588" s="286"/>
      <c r="AZ588" s="286"/>
      <c r="BA588" s="286"/>
      <c r="BB588" s="286"/>
      <c r="BC588" s="286"/>
      <c r="BD588" s="286"/>
      <c r="BE588" s="286"/>
      <c r="BF588" s="286"/>
      <c r="BG588" s="286"/>
      <c r="BH588" s="286"/>
      <c r="BI588" s="286"/>
      <c r="BJ588" s="286"/>
      <c r="BK588" s="286">
        <v>0</v>
      </c>
      <c r="BL588" s="286">
        <v>0</v>
      </c>
      <c r="BM588" s="286">
        <v>0</v>
      </c>
      <c r="BN588" s="286">
        <v>0</v>
      </c>
      <c r="BO588" s="286">
        <v>276672</v>
      </c>
      <c r="BP588" s="286">
        <v>0</v>
      </c>
      <c r="BQ588" s="286">
        <v>0</v>
      </c>
      <c r="BR588" s="286">
        <v>0</v>
      </c>
      <c r="BS588" s="286">
        <v>0</v>
      </c>
      <c r="BT588" s="286">
        <v>0</v>
      </c>
      <c r="BU588" s="210"/>
      <c r="BV588" s="210"/>
      <c r="BW588" s="210"/>
      <c r="BX588" s="210"/>
      <c r="BY588" s="210"/>
      <c r="BZ588" s="286">
        <v>0</v>
      </c>
      <c r="CA588" s="286">
        <v>0</v>
      </c>
      <c r="CB588" s="286">
        <v>0</v>
      </c>
      <c r="CC588" s="286">
        <v>0</v>
      </c>
      <c r="CD588" s="286">
        <v>0</v>
      </c>
      <c r="CE588" s="286">
        <v>0</v>
      </c>
      <c r="CF588" s="286">
        <v>0</v>
      </c>
      <c r="CG588" s="286">
        <v>0</v>
      </c>
      <c r="CH588" s="210"/>
      <c r="CI588" s="286" t="str">
        <f t="shared" si="150"/>
        <v>Large</v>
      </c>
      <c r="CJ588" s="210"/>
      <c r="CK588" s="210"/>
      <c r="CN588"/>
    </row>
    <row r="589" spans="1:92" s="283" customFormat="1" ht="15">
      <c r="A589" s="210" t="s">
        <v>239</v>
      </c>
      <c r="B589" s="209" t="s">
        <v>239</v>
      </c>
      <c r="C589" s="209" t="s">
        <v>77</v>
      </c>
      <c r="D589" s="565">
        <v>2020</v>
      </c>
      <c r="E589" s="284">
        <f t="shared" si="136"/>
        <v>0</v>
      </c>
      <c r="F589" s="284">
        <f t="shared" si="137"/>
        <v>0</v>
      </c>
      <c r="G589" s="284">
        <f t="shared" si="138"/>
        <v>0</v>
      </c>
      <c r="H589" s="284">
        <f t="shared" si="139"/>
        <v>0</v>
      </c>
      <c r="I589" s="284">
        <f t="shared" si="140"/>
        <v>0</v>
      </c>
      <c r="J589" s="284">
        <f t="shared" si="141"/>
        <v>0</v>
      </c>
      <c r="K589" s="284">
        <f t="shared" si="142"/>
        <v>0</v>
      </c>
      <c r="L589" s="284">
        <f t="shared" si="143"/>
        <v>0</v>
      </c>
      <c r="M589" s="284">
        <f t="shared" si="144"/>
        <v>0</v>
      </c>
      <c r="N589" s="284">
        <f t="shared" si="145"/>
        <v>0</v>
      </c>
      <c r="O589" s="284">
        <f t="shared" si="146"/>
        <v>0</v>
      </c>
      <c r="P589" s="284">
        <f t="shared" si="147"/>
        <v>0</v>
      </c>
      <c r="Q589" s="284">
        <f t="shared" si="148"/>
        <v>0</v>
      </c>
      <c r="R589" s="284">
        <f t="shared" si="149"/>
        <v>0</v>
      </c>
      <c r="S589" s="286">
        <v>0</v>
      </c>
      <c r="T589" s="286">
        <v>0</v>
      </c>
      <c r="U589" s="286">
        <v>0</v>
      </c>
      <c r="V589" s="286">
        <v>0</v>
      </c>
      <c r="W589" s="286">
        <v>0</v>
      </c>
      <c r="X589" s="286">
        <v>0</v>
      </c>
      <c r="Y589" s="286">
        <v>0</v>
      </c>
      <c r="Z589" s="286">
        <v>0</v>
      </c>
      <c r="AA589" s="286">
        <v>0</v>
      </c>
      <c r="AB589" s="286">
        <v>0</v>
      </c>
      <c r="AC589" s="286">
        <v>0</v>
      </c>
      <c r="AD589" s="286">
        <v>0</v>
      </c>
      <c r="AE589" s="286">
        <v>0</v>
      </c>
      <c r="AF589" s="286">
        <v>0</v>
      </c>
      <c r="AG589" s="286">
        <v>0</v>
      </c>
      <c r="AH589" s="286">
        <v>0</v>
      </c>
      <c r="AI589" s="286">
        <v>0</v>
      </c>
      <c r="AJ589" s="286">
        <v>0</v>
      </c>
      <c r="AK589" s="286"/>
      <c r="AL589" s="286"/>
      <c r="AM589" s="286"/>
      <c r="AN589" s="286"/>
      <c r="AO589" s="286"/>
      <c r="AP589" s="286"/>
      <c r="AQ589" s="286"/>
      <c r="AR589" s="286"/>
      <c r="AS589" s="286"/>
      <c r="AT589" s="286"/>
      <c r="AU589" s="286"/>
      <c r="AV589" s="286"/>
      <c r="AW589" s="286"/>
      <c r="AX589" s="286"/>
      <c r="AY589" s="286"/>
      <c r="AZ589" s="286"/>
      <c r="BA589" s="286"/>
      <c r="BB589" s="286"/>
      <c r="BC589" s="286"/>
      <c r="BD589" s="286"/>
      <c r="BE589" s="286"/>
      <c r="BF589" s="286"/>
      <c r="BG589" s="286"/>
      <c r="BH589" s="286"/>
      <c r="BI589" s="286"/>
      <c r="BJ589" s="286"/>
      <c r="BK589" s="286">
        <v>0</v>
      </c>
      <c r="BL589" s="286">
        <v>0</v>
      </c>
      <c r="BM589" s="286">
        <v>0</v>
      </c>
      <c r="BN589" s="286">
        <v>0</v>
      </c>
      <c r="BO589" s="286">
        <v>0</v>
      </c>
      <c r="BP589" s="286">
        <v>0</v>
      </c>
      <c r="BQ589" s="286">
        <v>0</v>
      </c>
      <c r="BR589" s="286">
        <v>0</v>
      </c>
      <c r="BS589" s="286">
        <v>0</v>
      </c>
      <c r="BT589" s="286">
        <v>0</v>
      </c>
      <c r="BU589" s="210"/>
      <c r="BV589" s="210"/>
      <c r="BW589" s="210"/>
      <c r="BX589" s="210"/>
      <c r="BY589" s="210"/>
      <c r="BZ589" s="286">
        <v>0</v>
      </c>
      <c r="CA589" s="286">
        <v>0</v>
      </c>
      <c r="CB589" s="286">
        <v>0</v>
      </c>
      <c r="CC589" s="286">
        <v>0</v>
      </c>
      <c r="CD589" s="286">
        <v>0</v>
      </c>
      <c r="CE589" s="286">
        <v>0</v>
      </c>
      <c r="CF589" s="286">
        <v>0</v>
      </c>
      <c r="CG589" s="286">
        <v>0</v>
      </c>
      <c r="CH589" s="210"/>
      <c r="CI589" s="286" t="str">
        <f t="shared" si="150"/>
        <v>Small</v>
      </c>
      <c r="CJ589" s="210"/>
      <c r="CK589" s="210"/>
      <c r="CN589"/>
    </row>
    <row r="590" spans="1:92" s="283" customFormat="1" ht="15">
      <c r="A590" s="210" t="s">
        <v>162</v>
      </c>
      <c r="B590" s="209" t="s">
        <v>162</v>
      </c>
      <c r="C590" s="209" t="s">
        <v>77</v>
      </c>
      <c r="D590" s="565">
        <v>2020</v>
      </c>
      <c r="E590" s="284">
        <f t="shared" si="136"/>
        <v>6266</v>
      </c>
      <c r="F590" s="284">
        <f t="shared" si="137"/>
        <v>897</v>
      </c>
      <c r="G590" s="284">
        <f t="shared" si="138"/>
        <v>1550</v>
      </c>
      <c r="H590" s="284">
        <f t="shared" si="139"/>
        <v>8713</v>
      </c>
      <c r="I590" s="284">
        <f t="shared" si="140"/>
        <v>5102</v>
      </c>
      <c r="J590" s="284">
        <f t="shared" si="141"/>
        <v>0</v>
      </c>
      <c r="K590" s="284">
        <f t="shared" si="142"/>
        <v>5102</v>
      </c>
      <c r="L590" s="284">
        <f t="shared" si="143"/>
        <v>13815</v>
      </c>
      <c r="M590" s="284">
        <f t="shared" si="144"/>
        <v>0</v>
      </c>
      <c r="N590" s="284">
        <f t="shared" si="145"/>
        <v>0</v>
      </c>
      <c r="O590" s="284">
        <f t="shared" si="146"/>
        <v>13815</v>
      </c>
      <c r="P590" s="284">
        <f t="shared" si="147"/>
        <v>13815</v>
      </c>
      <c r="Q590" s="284">
        <f t="shared" si="148"/>
        <v>13815</v>
      </c>
      <c r="R590" s="284">
        <f t="shared" si="149"/>
        <v>13815</v>
      </c>
      <c r="S590" s="286">
        <v>6266</v>
      </c>
      <c r="T590" s="286">
        <v>0</v>
      </c>
      <c r="U590" s="286">
        <v>897</v>
      </c>
      <c r="V590" s="286">
        <v>0</v>
      </c>
      <c r="W590" s="286">
        <v>1550</v>
      </c>
      <c r="X590" s="286">
        <v>0</v>
      </c>
      <c r="Y590" s="286">
        <v>0</v>
      </c>
      <c r="Z590" s="286">
        <v>0</v>
      </c>
      <c r="AA590" s="286">
        <v>0</v>
      </c>
      <c r="AB590" s="286">
        <v>0</v>
      </c>
      <c r="AC590" s="286">
        <v>0</v>
      </c>
      <c r="AD590" s="286">
        <v>0</v>
      </c>
      <c r="AE590" s="286">
        <v>0</v>
      </c>
      <c r="AF590" s="286">
        <v>0</v>
      </c>
      <c r="AG590" s="286">
        <v>0</v>
      </c>
      <c r="AH590" s="286">
        <v>0</v>
      </c>
      <c r="AI590" s="286">
        <v>0</v>
      </c>
      <c r="AJ590" s="286">
        <v>0</v>
      </c>
      <c r="AK590" s="286"/>
      <c r="AL590" s="286"/>
      <c r="AM590" s="286"/>
      <c r="AN590" s="286"/>
      <c r="AO590" s="286"/>
      <c r="AP590" s="286"/>
      <c r="AQ590" s="286"/>
      <c r="AR590" s="286"/>
      <c r="AS590" s="286"/>
      <c r="AT590" s="286"/>
      <c r="AU590" s="286"/>
      <c r="AV590" s="286"/>
      <c r="AW590" s="286"/>
      <c r="AX590" s="286"/>
      <c r="AY590" s="286"/>
      <c r="AZ590" s="286"/>
      <c r="BA590" s="286"/>
      <c r="BB590" s="286"/>
      <c r="BC590" s="286"/>
      <c r="BD590" s="286"/>
      <c r="BE590" s="286"/>
      <c r="BF590" s="286"/>
      <c r="BG590" s="286"/>
      <c r="BH590" s="286"/>
      <c r="BI590" s="286"/>
      <c r="BJ590" s="286"/>
      <c r="BK590" s="286">
        <v>5102</v>
      </c>
      <c r="BL590" s="286">
        <v>0</v>
      </c>
      <c r="BM590" s="286">
        <v>0</v>
      </c>
      <c r="BN590" s="286">
        <v>0</v>
      </c>
      <c r="BO590" s="286">
        <v>0</v>
      </c>
      <c r="BP590" s="286">
        <v>0</v>
      </c>
      <c r="BQ590" s="286">
        <v>0</v>
      </c>
      <c r="BR590" s="286">
        <v>0</v>
      </c>
      <c r="BS590" s="286">
        <v>0</v>
      </c>
      <c r="BT590" s="286">
        <v>0</v>
      </c>
      <c r="BU590" s="210"/>
      <c r="BV590" s="210"/>
      <c r="BW590" s="210"/>
      <c r="BX590" s="210"/>
      <c r="BY590" s="210"/>
      <c r="BZ590" s="286">
        <v>0</v>
      </c>
      <c r="CA590" s="286">
        <v>0</v>
      </c>
      <c r="CB590" s="286">
        <v>0</v>
      </c>
      <c r="CC590" s="286">
        <v>0</v>
      </c>
      <c r="CD590" s="286">
        <v>0</v>
      </c>
      <c r="CE590" s="286">
        <v>0</v>
      </c>
      <c r="CF590" s="286">
        <v>0</v>
      </c>
      <c r="CG590" s="286">
        <v>0</v>
      </c>
      <c r="CH590" s="210"/>
      <c r="CI590" s="286" t="str">
        <f t="shared" si="150"/>
        <v>Small</v>
      </c>
      <c r="CJ590" s="210"/>
      <c r="CK590" s="210"/>
      <c r="CN590"/>
    </row>
    <row r="591" spans="1:92" s="283" customFormat="1" ht="15">
      <c r="A591" s="210" t="s">
        <v>212</v>
      </c>
      <c r="B591" s="209" t="s">
        <v>402</v>
      </c>
      <c r="C591" s="209" t="s">
        <v>77</v>
      </c>
      <c r="D591" s="565">
        <v>2020</v>
      </c>
      <c r="E591" s="284">
        <f t="shared" si="136"/>
        <v>0</v>
      </c>
      <c r="F591" s="284">
        <f t="shared" si="137"/>
        <v>0</v>
      </c>
      <c r="G591" s="284">
        <f t="shared" si="138"/>
        <v>0</v>
      </c>
      <c r="H591" s="284">
        <f t="shared" si="139"/>
        <v>0</v>
      </c>
      <c r="I591" s="284">
        <f t="shared" si="140"/>
        <v>0</v>
      </c>
      <c r="J591" s="284">
        <f t="shared" si="141"/>
        <v>0</v>
      </c>
      <c r="K591" s="284">
        <f t="shared" si="142"/>
        <v>0</v>
      </c>
      <c r="L591" s="284">
        <f t="shared" si="143"/>
        <v>0</v>
      </c>
      <c r="M591" s="284">
        <f t="shared" si="144"/>
        <v>0</v>
      </c>
      <c r="N591" s="284">
        <f t="shared" si="145"/>
        <v>13942</v>
      </c>
      <c r="O591" s="284">
        <f t="shared" si="146"/>
        <v>13942</v>
      </c>
      <c r="P591" s="284">
        <f t="shared" si="147"/>
        <v>0</v>
      </c>
      <c r="Q591" s="284">
        <f t="shared" si="148"/>
        <v>13942</v>
      </c>
      <c r="R591" s="284">
        <f t="shared" si="149"/>
        <v>13942</v>
      </c>
      <c r="S591" s="286">
        <v>0</v>
      </c>
      <c r="T591" s="286">
        <v>0</v>
      </c>
      <c r="U591" s="286">
        <v>0</v>
      </c>
      <c r="V591" s="286">
        <v>0</v>
      </c>
      <c r="W591" s="286">
        <v>0</v>
      </c>
      <c r="X591" s="286">
        <v>0</v>
      </c>
      <c r="Y591" s="286">
        <v>0</v>
      </c>
      <c r="Z591" s="286">
        <v>0</v>
      </c>
      <c r="AA591" s="286">
        <v>0</v>
      </c>
      <c r="AB591" s="286">
        <v>0</v>
      </c>
      <c r="AC591" s="286">
        <v>0</v>
      </c>
      <c r="AD591" s="286">
        <v>0</v>
      </c>
      <c r="AE591" s="286">
        <v>0</v>
      </c>
      <c r="AF591" s="286">
        <v>0</v>
      </c>
      <c r="AG591" s="286">
        <v>0</v>
      </c>
      <c r="AH591" s="286">
        <v>0</v>
      </c>
      <c r="AI591" s="286">
        <v>0</v>
      </c>
      <c r="AJ591" s="286">
        <v>0</v>
      </c>
      <c r="AK591" s="286"/>
      <c r="AL591" s="286"/>
      <c r="AM591" s="286"/>
      <c r="AN591" s="286"/>
      <c r="AO591" s="286"/>
      <c r="AP591" s="286"/>
      <c r="AQ591" s="286"/>
      <c r="AR591" s="286"/>
      <c r="AS591" s="286"/>
      <c r="AT591" s="286"/>
      <c r="AU591" s="286"/>
      <c r="AV591" s="286"/>
      <c r="AW591" s="286"/>
      <c r="AX591" s="286"/>
      <c r="AY591" s="286"/>
      <c r="AZ591" s="286"/>
      <c r="BA591" s="286"/>
      <c r="BB591" s="286"/>
      <c r="BC591" s="286"/>
      <c r="BD591" s="286"/>
      <c r="BE591" s="286"/>
      <c r="BF591" s="286"/>
      <c r="BG591" s="286"/>
      <c r="BH591" s="286"/>
      <c r="BI591" s="286"/>
      <c r="BJ591" s="286"/>
      <c r="BK591" s="286">
        <v>0</v>
      </c>
      <c r="BL591" s="286">
        <v>0</v>
      </c>
      <c r="BM591" s="286">
        <v>0</v>
      </c>
      <c r="BN591" s="286">
        <v>0</v>
      </c>
      <c r="BO591" s="286">
        <v>0</v>
      </c>
      <c r="BP591" s="286">
        <v>0</v>
      </c>
      <c r="BQ591" s="286">
        <v>0</v>
      </c>
      <c r="BR591" s="286">
        <v>0</v>
      </c>
      <c r="BS591" s="286">
        <v>0</v>
      </c>
      <c r="BT591" s="286">
        <v>0</v>
      </c>
      <c r="BU591" s="210"/>
      <c r="BV591" s="210"/>
      <c r="BW591" s="210"/>
      <c r="BX591" s="210"/>
      <c r="BY591" s="210"/>
      <c r="BZ591" s="286">
        <v>0</v>
      </c>
      <c r="CA591" s="286">
        <v>0</v>
      </c>
      <c r="CB591" s="286">
        <v>13942</v>
      </c>
      <c r="CC591" s="286">
        <v>0</v>
      </c>
      <c r="CD591" s="286">
        <v>0</v>
      </c>
      <c r="CE591" s="286">
        <v>0</v>
      </c>
      <c r="CF591" s="286">
        <v>0</v>
      </c>
      <c r="CG591" s="286">
        <v>0</v>
      </c>
      <c r="CH591" s="210"/>
      <c r="CI591" s="286" t="str">
        <f t="shared" si="150"/>
        <v>Small</v>
      </c>
      <c r="CJ591" s="210"/>
      <c r="CK591" s="210"/>
      <c r="CN591"/>
    </row>
    <row r="592" spans="1:92" s="283" customFormat="1" ht="15">
      <c r="A592" s="287" t="s">
        <v>133</v>
      </c>
      <c r="B592" s="209" t="s">
        <v>404</v>
      </c>
      <c r="C592" s="209" t="s">
        <v>77</v>
      </c>
      <c r="D592" s="565">
        <v>2020</v>
      </c>
      <c r="E592" s="284">
        <f t="shared" si="136"/>
        <v>0</v>
      </c>
      <c r="F592" s="284">
        <f t="shared" si="137"/>
        <v>0</v>
      </c>
      <c r="G592" s="284">
        <f t="shared" si="138"/>
        <v>150432</v>
      </c>
      <c r="H592" s="284">
        <f t="shared" si="139"/>
        <v>150432</v>
      </c>
      <c r="I592" s="284">
        <f t="shared" si="140"/>
        <v>0</v>
      </c>
      <c r="J592" s="284">
        <f t="shared" si="141"/>
        <v>0</v>
      </c>
      <c r="K592" s="284">
        <f t="shared" si="142"/>
        <v>0</v>
      </c>
      <c r="L592" s="284">
        <f t="shared" si="143"/>
        <v>150432</v>
      </c>
      <c r="M592" s="284">
        <f t="shared" si="144"/>
        <v>0</v>
      </c>
      <c r="N592" s="284">
        <f t="shared" si="145"/>
        <v>0</v>
      </c>
      <c r="O592" s="284">
        <f t="shared" si="146"/>
        <v>150432</v>
      </c>
      <c r="P592" s="284">
        <f t="shared" si="147"/>
        <v>150432</v>
      </c>
      <c r="Q592" s="284">
        <f t="shared" si="148"/>
        <v>150432</v>
      </c>
      <c r="R592" s="284">
        <f t="shared" si="149"/>
        <v>150432</v>
      </c>
      <c r="S592" s="286">
        <v>0</v>
      </c>
      <c r="T592" s="286">
        <v>0</v>
      </c>
      <c r="U592" s="286">
        <v>0</v>
      </c>
      <c r="V592" s="286">
        <v>0</v>
      </c>
      <c r="W592" s="286">
        <v>150432</v>
      </c>
      <c r="X592" s="286">
        <v>35117</v>
      </c>
      <c r="Y592" s="286">
        <v>0</v>
      </c>
      <c r="Z592" s="286">
        <v>0</v>
      </c>
      <c r="AA592" s="286">
        <v>0</v>
      </c>
      <c r="AB592" s="286">
        <v>0</v>
      </c>
      <c r="AC592" s="286">
        <v>0</v>
      </c>
      <c r="AD592" s="286">
        <v>0</v>
      </c>
      <c r="AE592" s="286">
        <v>0</v>
      </c>
      <c r="AF592" s="286">
        <v>0</v>
      </c>
      <c r="AG592" s="286">
        <v>0</v>
      </c>
      <c r="AH592" s="286">
        <v>0</v>
      </c>
      <c r="AI592" s="286">
        <v>0</v>
      </c>
      <c r="AJ592" s="286">
        <v>0</v>
      </c>
      <c r="AK592" s="286"/>
      <c r="AL592" s="286"/>
      <c r="AM592" s="286"/>
      <c r="AN592" s="286"/>
      <c r="AO592" s="286"/>
      <c r="AP592" s="286"/>
      <c r="AQ592" s="286"/>
      <c r="AR592" s="286"/>
      <c r="AS592" s="286"/>
      <c r="AT592" s="286"/>
      <c r="AU592" s="286"/>
      <c r="AV592" s="286"/>
      <c r="AW592" s="286"/>
      <c r="AX592" s="286"/>
      <c r="AY592" s="286"/>
      <c r="AZ592" s="286"/>
      <c r="BA592" s="286"/>
      <c r="BB592" s="286"/>
      <c r="BC592" s="286"/>
      <c r="BD592" s="286"/>
      <c r="BE592" s="286"/>
      <c r="BF592" s="286"/>
      <c r="BG592" s="286"/>
      <c r="BH592" s="286"/>
      <c r="BI592" s="286"/>
      <c r="BJ592" s="286"/>
      <c r="BK592" s="286">
        <v>0</v>
      </c>
      <c r="BL592" s="286">
        <v>0</v>
      </c>
      <c r="BM592" s="286">
        <v>0</v>
      </c>
      <c r="BN592" s="286">
        <v>0</v>
      </c>
      <c r="BO592" s="286">
        <v>0</v>
      </c>
      <c r="BP592" s="286">
        <v>0</v>
      </c>
      <c r="BQ592" s="286">
        <v>0</v>
      </c>
      <c r="BR592" s="286">
        <v>0</v>
      </c>
      <c r="BS592" s="286">
        <v>0</v>
      </c>
      <c r="BT592" s="286">
        <v>0</v>
      </c>
      <c r="BU592" s="210"/>
      <c r="BV592" s="210"/>
      <c r="BW592" s="210"/>
      <c r="BX592" s="210"/>
      <c r="BY592" s="210"/>
      <c r="BZ592" s="286">
        <v>0</v>
      </c>
      <c r="CA592" s="286">
        <v>0</v>
      </c>
      <c r="CB592" s="286">
        <v>0</v>
      </c>
      <c r="CC592" s="286">
        <v>0</v>
      </c>
      <c r="CD592" s="286">
        <v>0</v>
      </c>
      <c r="CE592" s="286">
        <v>0</v>
      </c>
      <c r="CF592" s="286">
        <v>0</v>
      </c>
      <c r="CG592" s="286">
        <v>0</v>
      </c>
      <c r="CH592" s="210"/>
      <c r="CI592" s="286" t="str">
        <f t="shared" si="150"/>
        <v>Large</v>
      </c>
      <c r="CJ592" s="210"/>
      <c r="CK592" s="210"/>
      <c r="CN592"/>
    </row>
    <row r="593" spans="1:92" s="283" customFormat="1" ht="15">
      <c r="A593" s="210" t="s">
        <v>171</v>
      </c>
      <c r="B593" s="209" t="s">
        <v>409</v>
      </c>
      <c r="C593" s="209" t="s">
        <v>77</v>
      </c>
      <c r="D593" s="565">
        <v>2020</v>
      </c>
      <c r="E593" s="284">
        <f t="shared" si="136"/>
        <v>0</v>
      </c>
      <c r="F593" s="284">
        <f t="shared" si="137"/>
        <v>0</v>
      </c>
      <c r="G593" s="284">
        <f t="shared" si="138"/>
        <v>0</v>
      </c>
      <c r="H593" s="284">
        <f t="shared" si="139"/>
        <v>0</v>
      </c>
      <c r="I593" s="284">
        <f t="shared" si="140"/>
        <v>0</v>
      </c>
      <c r="J593" s="284">
        <f t="shared" si="141"/>
        <v>0</v>
      </c>
      <c r="K593" s="284">
        <f t="shared" si="142"/>
        <v>0</v>
      </c>
      <c r="L593" s="284">
        <f t="shared" si="143"/>
        <v>0</v>
      </c>
      <c r="M593" s="284">
        <f t="shared" si="144"/>
        <v>0</v>
      </c>
      <c r="N593" s="284">
        <f t="shared" si="145"/>
        <v>0</v>
      </c>
      <c r="O593" s="284">
        <f t="shared" si="146"/>
        <v>0</v>
      </c>
      <c r="P593" s="284">
        <f t="shared" si="147"/>
        <v>0</v>
      </c>
      <c r="Q593" s="284">
        <f t="shared" si="148"/>
        <v>0</v>
      </c>
      <c r="R593" s="284">
        <f t="shared" si="149"/>
        <v>0</v>
      </c>
      <c r="S593" s="286">
        <v>0</v>
      </c>
      <c r="T593" s="286">
        <v>0</v>
      </c>
      <c r="U593" s="286">
        <v>0</v>
      </c>
      <c r="V593" s="286">
        <v>0</v>
      </c>
      <c r="W593" s="286">
        <v>0</v>
      </c>
      <c r="X593" s="286">
        <v>0</v>
      </c>
      <c r="Y593" s="286">
        <v>0</v>
      </c>
      <c r="Z593" s="286">
        <v>0</v>
      </c>
      <c r="AA593" s="286">
        <v>0</v>
      </c>
      <c r="AB593" s="286">
        <v>0</v>
      </c>
      <c r="AC593" s="286">
        <v>0</v>
      </c>
      <c r="AD593" s="286">
        <v>0</v>
      </c>
      <c r="AE593" s="286">
        <v>0</v>
      </c>
      <c r="AF593" s="286">
        <v>0</v>
      </c>
      <c r="AG593" s="286">
        <v>0</v>
      </c>
      <c r="AH593" s="286">
        <v>0</v>
      </c>
      <c r="AI593" s="286">
        <v>0</v>
      </c>
      <c r="AJ593" s="286">
        <v>0</v>
      </c>
      <c r="AK593" s="286"/>
      <c r="AL593" s="286"/>
      <c r="AM593" s="286"/>
      <c r="AN593" s="286"/>
      <c r="AO593" s="286"/>
      <c r="AP593" s="286"/>
      <c r="AQ593" s="286"/>
      <c r="AR593" s="286"/>
      <c r="AS593" s="286"/>
      <c r="AT593" s="286"/>
      <c r="AU593" s="286"/>
      <c r="AV593" s="286"/>
      <c r="AW593" s="286"/>
      <c r="AX593" s="286"/>
      <c r="AY593" s="286"/>
      <c r="AZ593" s="286"/>
      <c r="BA593" s="286"/>
      <c r="BB593" s="286"/>
      <c r="BC593" s="286"/>
      <c r="BD593" s="286"/>
      <c r="BE593" s="286"/>
      <c r="BF593" s="286"/>
      <c r="BG593" s="286"/>
      <c r="BH593" s="286"/>
      <c r="BI593" s="286"/>
      <c r="BJ593" s="286"/>
      <c r="BK593" s="286">
        <v>0</v>
      </c>
      <c r="BL593" s="286">
        <v>0</v>
      </c>
      <c r="BM593" s="286">
        <v>0</v>
      </c>
      <c r="BN593" s="286">
        <v>0</v>
      </c>
      <c r="BO593" s="286">
        <v>0</v>
      </c>
      <c r="BP593" s="286">
        <v>0</v>
      </c>
      <c r="BQ593" s="286">
        <v>0</v>
      </c>
      <c r="BR593" s="286">
        <v>0</v>
      </c>
      <c r="BS593" s="286">
        <v>0</v>
      </c>
      <c r="BT593" s="286">
        <v>0</v>
      </c>
      <c r="BU593" s="210"/>
      <c r="BV593" s="210"/>
      <c r="BW593" s="210"/>
      <c r="BX593" s="210"/>
      <c r="BY593" s="210"/>
      <c r="BZ593" s="286">
        <v>0</v>
      </c>
      <c r="CA593" s="286">
        <v>0</v>
      </c>
      <c r="CB593" s="286">
        <v>0</v>
      </c>
      <c r="CC593" s="286">
        <v>0</v>
      </c>
      <c r="CD593" s="286">
        <v>0</v>
      </c>
      <c r="CE593" s="286">
        <v>0</v>
      </c>
      <c r="CF593" s="286">
        <v>0</v>
      </c>
      <c r="CG593" s="286">
        <v>0</v>
      </c>
      <c r="CH593" s="210"/>
      <c r="CI593" s="286" t="str">
        <f t="shared" si="150"/>
        <v>Small</v>
      </c>
      <c r="CJ593" s="210"/>
      <c r="CK593" s="210"/>
      <c r="CN593"/>
    </row>
    <row r="594" spans="1:92" s="283" customFormat="1" ht="15">
      <c r="A594" s="210" t="s">
        <v>189</v>
      </c>
      <c r="B594" s="209" t="s">
        <v>189</v>
      </c>
      <c r="C594" s="209" t="s">
        <v>77</v>
      </c>
      <c r="D594" s="565">
        <v>2020</v>
      </c>
      <c r="E594" s="284">
        <f t="shared" si="136"/>
        <v>0</v>
      </c>
      <c r="F594" s="284">
        <f t="shared" si="137"/>
        <v>0</v>
      </c>
      <c r="G594" s="284">
        <f t="shared" si="138"/>
        <v>11496</v>
      </c>
      <c r="H594" s="284">
        <f t="shared" si="139"/>
        <v>11496</v>
      </c>
      <c r="I594" s="284">
        <f t="shared" si="140"/>
        <v>0</v>
      </c>
      <c r="J594" s="284">
        <f t="shared" si="141"/>
        <v>0</v>
      </c>
      <c r="K594" s="284">
        <f t="shared" si="142"/>
        <v>0</v>
      </c>
      <c r="L594" s="284">
        <f t="shared" si="143"/>
        <v>11496</v>
      </c>
      <c r="M594" s="284">
        <f t="shared" si="144"/>
        <v>0</v>
      </c>
      <c r="N594" s="284">
        <f t="shared" si="145"/>
        <v>0</v>
      </c>
      <c r="O594" s="284">
        <f t="shared" si="146"/>
        <v>11496</v>
      </c>
      <c r="P594" s="284">
        <f t="shared" si="147"/>
        <v>11496</v>
      </c>
      <c r="Q594" s="284">
        <f t="shared" si="148"/>
        <v>11496</v>
      </c>
      <c r="R594" s="284">
        <f t="shared" si="149"/>
        <v>11496</v>
      </c>
      <c r="S594" s="286">
        <v>0</v>
      </c>
      <c r="T594" s="286">
        <v>0</v>
      </c>
      <c r="U594" s="286">
        <v>0</v>
      </c>
      <c r="V594" s="286">
        <v>0</v>
      </c>
      <c r="W594" s="286">
        <v>11496</v>
      </c>
      <c r="X594" s="286">
        <v>0</v>
      </c>
      <c r="Y594" s="286">
        <v>0</v>
      </c>
      <c r="Z594" s="286">
        <v>0</v>
      </c>
      <c r="AA594" s="286">
        <v>0</v>
      </c>
      <c r="AB594" s="286">
        <v>0</v>
      </c>
      <c r="AC594" s="286">
        <v>0</v>
      </c>
      <c r="AD594" s="286">
        <v>0</v>
      </c>
      <c r="AE594" s="286">
        <v>0</v>
      </c>
      <c r="AF594" s="286">
        <v>0</v>
      </c>
      <c r="AG594" s="286">
        <v>0</v>
      </c>
      <c r="AH594" s="286">
        <v>0</v>
      </c>
      <c r="AI594" s="286">
        <v>0</v>
      </c>
      <c r="AJ594" s="286">
        <v>0</v>
      </c>
      <c r="AK594" s="286"/>
      <c r="AL594" s="286"/>
      <c r="AM594" s="286"/>
      <c r="AN594" s="286"/>
      <c r="AO594" s="286"/>
      <c r="AP594" s="286"/>
      <c r="AQ594" s="286"/>
      <c r="AR594" s="286"/>
      <c r="AS594" s="286"/>
      <c r="AT594" s="286"/>
      <c r="AU594" s="286"/>
      <c r="AV594" s="286"/>
      <c r="AW594" s="286"/>
      <c r="AX594" s="286"/>
      <c r="AY594" s="286"/>
      <c r="AZ594" s="286"/>
      <c r="BA594" s="286"/>
      <c r="BB594" s="286"/>
      <c r="BC594" s="286"/>
      <c r="BD594" s="286"/>
      <c r="BE594" s="286"/>
      <c r="BF594" s="286"/>
      <c r="BG594" s="286"/>
      <c r="BH594" s="286"/>
      <c r="BI594" s="286"/>
      <c r="BJ594" s="286"/>
      <c r="BK594" s="286">
        <v>0</v>
      </c>
      <c r="BL594" s="286">
        <v>0</v>
      </c>
      <c r="BM594" s="286">
        <v>0</v>
      </c>
      <c r="BN594" s="286">
        <v>0</v>
      </c>
      <c r="BO594" s="286">
        <v>0</v>
      </c>
      <c r="BP594" s="286">
        <v>0</v>
      </c>
      <c r="BQ594" s="286">
        <v>0</v>
      </c>
      <c r="BR594" s="286">
        <v>0</v>
      </c>
      <c r="BS594" s="286">
        <v>0</v>
      </c>
      <c r="BT594" s="286">
        <v>0</v>
      </c>
      <c r="BU594" s="210"/>
      <c r="BV594" s="210"/>
      <c r="BW594" s="210"/>
      <c r="BX594" s="210"/>
      <c r="BY594" s="210"/>
      <c r="BZ594" s="286">
        <v>0</v>
      </c>
      <c r="CA594" s="286">
        <v>0</v>
      </c>
      <c r="CB594" s="286">
        <v>0</v>
      </c>
      <c r="CC594" s="286">
        <v>0</v>
      </c>
      <c r="CD594" s="286">
        <v>0</v>
      </c>
      <c r="CE594" s="286">
        <v>0</v>
      </c>
      <c r="CF594" s="286">
        <v>0</v>
      </c>
      <c r="CG594" s="286">
        <v>0</v>
      </c>
      <c r="CH594" s="210"/>
      <c r="CI594" s="286" t="str">
        <f t="shared" si="150"/>
        <v>Small</v>
      </c>
      <c r="CJ594" s="210"/>
      <c r="CK594" s="210"/>
      <c r="CN594"/>
    </row>
    <row r="595" spans="1:92" s="283" customFormat="1" ht="15">
      <c r="A595" s="210" t="s">
        <v>165</v>
      </c>
      <c r="B595" s="210" t="s">
        <v>165</v>
      </c>
      <c r="C595" s="209" t="s">
        <v>77</v>
      </c>
      <c r="D595" s="565">
        <v>2020</v>
      </c>
      <c r="E595" s="284">
        <f t="shared" si="136"/>
        <v>0</v>
      </c>
      <c r="F595" s="284">
        <f t="shared" si="137"/>
        <v>0</v>
      </c>
      <c r="G595" s="284">
        <f t="shared" si="138"/>
        <v>0</v>
      </c>
      <c r="H595" s="284">
        <f t="shared" si="139"/>
        <v>0</v>
      </c>
      <c r="I595" s="284">
        <f t="shared" si="140"/>
        <v>0</v>
      </c>
      <c r="J595" s="284">
        <f t="shared" si="141"/>
        <v>6979</v>
      </c>
      <c r="K595" s="284">
        <f t="shared" si="142"/>
        <v>6979</v>
      </c>
      <c r="L595" s="284">
        <f t="shared" si="143"/>
        <v>6979</v>
      </c>
      <c r="M595" s="284">
        <f t="shared" si="144"/>
        <v>0</v>
      </c>
      <c r="N595" s="284">
        <f t="shared" si="145"/>
        <v>0</v>
      </c>
      <c r="O595" s="284">
        <f t="shared" si="146"/>
        <v>6979</v>
      </c>
      <c r="P595" s="284">
        <f t="shared" si="147"/>
        <v>6979</v>
      </c>
      <c r="Q595" s="284">
        <f t="shared" si="148"/>
        <v>6979</v>
      </c>
      <c r="R595" s="284">
        <f t="shared" si="149"/>
        <v>6979</v>
      </c>
      <c r="S595" s="286">
        <v>0</v>
      </c>
      <c r="T595" s="286">
        <v>0</v>
      </c>
      <c r="U595" s="286">
        <v>0</v>
      </c>
      <c r="V595" s="286">
        <v>0</v>
      </c>
      <c r="W595" s="286">
        <v>0</v>
      </c>
      <c r="X595" s="286">
        <v>0</v>
      </c>
      <c r="Y595" s="286">
        <v>0</v>
      </c>
      <c r="Z595" s="286">
        <v>0</v>
      </c>
      <c r="AA595" s="286">
        <v>0</v>
      </c>
      <c r="AB595" s="286">
        <v>0</v>
      </c>
      <c r="AC595" s="286">
        <v>0</v>
      </c>
      <c r="AD595" s="286">
        <v>0</v>
      </c>
      <c r="AE595" s="286">
        <v>0</v>
      </c>
      <c r="AF595" s="286">
        <v>0</v>
      </c>
      <c r="AG595" s="286">
        <v>0</v>
      </c>
      <c r="AH595" s="286">
        <v>0</v>
      </c>
      <c r="AI595" s="286">
        <v>0</v>
      </c>
      <c r="AJ595" s="286">
        <v>0</v>
      </c>
      <c r="AK595" s="286"/>
      <c r="AL595" s="286"/>
      <c r="AM595" s="286"/>
      <c r="AN595" s="286"/>
      <c r="AO595" s="286"/>
      <c r="AP595" s="286"/>
      <c r="AQ595" s="286"/>
      <c r="AR595" s="286"/>
      <c r="AS595" s="286"/>
      <c r="AT595" s="286"/>
      <c r="AU595" s="286"/>
      <c r="AV595" s="286"/>
      <c r="AW595" s="286"/>
      <c r="AX595" s="286"/>
      <c r="AY595" s="286"/>
      <c r="AZ595" s="286"/>
      <c r="BA595" s="286"/>
      <c r="BB595" s="286"/>
      <c r="BC595" s="286"/>
      <c r="BD595" s="286"/>
      <c r="BE595" s="286"/>
      <c r="BF595" s="286"/>
      <c r="BG595" s="286"/>
      <c r="BH595" s="286"/>
      <c r="BI595" s="286"/>
      <c r="BJ595" s="286"/>
      <c r="BK595" s="286">
        <v>0</v>
      </c>
      <c r="BL595" s="286">
        <v>0</v>
      </c>
      <c r="BM595" s="286">
        <v>0</v>
      </c>
      <c r="BN595" s="286">
        <v>0</v>
      </c>
      <c r="BO595" s="286">
        <v>6979</v>
      </c>
      <c r="BP595" s="286">
        <v>0</v>
      </c>
      <c r="BQ595" s="286">
        <v>0</v>
      </c>
      <c r="BR595" s="286">
        <v>0</v>
      </c>
      <c r="BS595" s="286">
        <v>0</v>
      </c>
      <c r="BT595" s="286">
        <v>0</v>
      </c>
      <c r="BU595" s="210"/>
      <c r="BV595" s="210"/>
      <c r="BW595" s="210"/>
      <c r="BX595" s="210"/>
      <c r="BY595" s="210"/>
      <c r="BZ595" s="286">
        <v>0</v>
      </c>
      <c r="CA595" s="286">
        <v>0</v>
      </c>
      <c r="CB595" s="286">
        <v>0</v>
      </c>
      <c r="CC595" s="286">
        <v>0</v>
      </c>
      <c r="CD595" s="286">
        <v>0</v>
      </c>
      <c r="CE595" s="286">
        <v>0</v>
      </c>
      <c r="CF595" s="286">
        <v>0</v>
      </c>
      <c r="CG595" s="286">
        <v>0</v>
      </c>
      <c r="CH595" s="210"/>
      <c r="CI595" s="286" t="str">
        <f t="shared" si="150"/>
        <v>Small</v>
      </c>
      <c r="CJ595" s="210"/>
      <c r="CK595" s="210"/>
      <c r="CN595"/>
    </row>
    <row r="596" spans="1:92" s="283" customFormat="1" ht="15">
      <c r="A596" s="210" t="s">
        <v>166</v>
      </c>
      <c r="B596" s="209" t="s">
        <v>412</v>
      </c>
      <c r="C596" s="209" t="s">
        <v>77</v>
      </c>
      <c r="D596" s="565">
        <v>2020</v>
      </c>
      <c r="E596" s="284">
        <f t="shared" si="136"/>
        <v>0</v>
      </c>
      <c r="F596" s="284">
        <f t="shared" si="137"/>
        <v>0</v>
      </c>
      <c r="G596" s="284">
        <f t="shared" si="138"/>
        <v>7762</v>
      </c>
      <c r="H596" s="284">
        <f t="shared" si="139"/>
        <v>7762</v>
      </c>
      <c r="I596" s="284">
        <f t="shared" si="140"/>
        <v>0</v>
      </c>
      <c r="J596" s="284">
        <f t="shared" si="141"/>
        <v>194255</v>
      </c>
      <c r="K596" s="284">
        <f t="shared" si="142"/>
        <v>194255</v>
      </c>
      <c r="L596" s="284">
        <f t="shared" si="143"/>
        <v>202017</v>
      </c>
      <c r="M596" s="284">
        <f t="shared" si="144"/>
        <v>0</v>
      </c>
      <c r="N596" s="284">
        <f t="shared" si="145"/>
        <v>3</v>
      </c>
      <c r="O596" s="284">
        <f t="shared" si="146"/>
        <v>202020</v>
      </c>
      <c r="P596" s="284">
        <f t="shared" si="147"/>
        <v>202017</v>
      </c>
      <c r="Q596" s="284">
        <f t="shared" si="148"/>
        <v>202020</v>
      </c>
      <c r="R596" s="284">
        <f t="shared" si="149"/>
        <v>202020</v>
      </c>
      <c r="S596" s="286">
        <v>0</v>
      </c>
      <c r="T596" s="286">
        <v>0</v>
      </c>
      <c r="U596" s="286">
        <v>0</v>
      </c>
      <c r="V596" s="286">
        <v>0</v>
      </c>
      <c r="W596" s="286">
        <v>7762</v>
      </c>
      <c r="X596" s="286">
        <v>0</v>
      </c>
      <c r="Y596" s="286">
        <v>0</v>
      </c>
      <c r="Z596" s="286">
        <v>0</v>
      </c>
      <c r="AA596" s="286">
        <v>0</v>
      </c>
      <c r="AB596" s="286">
        <v>0</v>
      </c>
      <c r="AC596" s="286">
        <v>0</v>
      </c>
      <c r="AD596" s="286">
        <v>0</v>
      </c>
      <c r="AE596" s="286">
        <v>0</v>
      </c>
      <c r="AF596" s="286">
        <v>0</v>
      </c>
      <c r="AG596" s="286">
        <v>0</v>
      </c>
      <c r="AH596" s="286">
        <v>0</v>
      </c>
      <c r="AI596" s="286">
        <v>0</v>
      </c>
      <c r="AJ596" s="286">
        <v>0</v>
      </c>
      <c r="AK596" s="286"/>
      <c r="AL596" s="286"/>
      <c r="AM596" s="286"/>
      <c r="AN596" s="286"/>
      <c r="AO596" s="286"/>
      <c r="AP596" s="286"/>
      <c r="AQ596" s="286"/>
      <c r="AR596" s="286"/>
      <c r="AS596" s="286"/>
      <c r="AT596" s="286"/>
      <c r="AU596" s="286"/>
      <c r="AV596" s="286"/>
      <c r="AW596" s="286"/>
      <c r="AX596" s="286"/>
      <c r="AY596" s="286"/>
      <c r="AZ596" s="286"/>
      <c r="BA596" s="286"/>
      <c r="BB596" s="286"/>
      <c r="BC596" s="286"/>
      <c r="BD596" s="286"/>
      <c r="BE596" s="286"/>
      <c r="BF596" s="286"/>
      <c r="BG596" s="286"/>
      <c r="BH596" s="286"/>
      <c r="BI596" s="286"/>
      <c r="BJ596" s="286"/>
      <c r="BK596" s="286">
        <v>0</v>
      </c>
      <c r="BL596" s="286">
        <v>0</v>
      </c>
      <c r="BM596" s="286">
        <v>0</v>
      </c>
      <c r="BN596" s="286">
        <v>0</v>
      </c>
      <c r="BO596" s="286">
        <v>194255</v>
      </c>
      <c r="BP596" s="286">
        <v>0</v>
      </c>
      <c r="BQ596" s="286">
        <v>0</v>
      </c>
      <c r="BR596" s="286">
        <v>0</v>
      </c>
      <c r="BS596" s="286">
        <v>0</v>
      </c>
      <c r="BT596" s="286">
        <v>0</v>
      </c>
      <c r="BU596" s="210"/>
      <c r="BV596" s="210"/>
      <c r="BW596" s="210"/>
      <c r="BX596" s="210"/>
      <c r="BY596" s="210"/>
      <c r="BZ596" s="286">
        <v>0</v>
      </c>
      <c r="CA596" s="286">
        <v>0</v>
      </c>
      <c r="CB596" s="286">
        <v>3</v>
      </c>
      <c r="CC596" s="286">
        <v>0</v>
      </c>
      <c r="CD596" s="286">
        <v>0</v>
      </c>
      <c r="CE596" s="286">
        <v>0</v>
      </c>
      <c r="CF596" s="286">
        <v>0</v>
      </c>
      <c r="CG596" s="286">
        <v>0</v>
      </c>
      <c r="CH596" s="210"/>
      <c r="CI596" s="286" t="str">
        <f t="shared" si="150"/>
        <v>Large</v>
      </c>
      <c r="CJ596" s="210"/>
      <c r="CK596" s="210"/>
      <c r="CN596"/>
    </row>
    <row r="597" spans="1:92" s="283" customFormat="1" ht="15">
      <c r="A597" s="210" t="s">
        <v>194</v>
      </c>
      <c r="B597" s="209" t="s">
        <v>418</v>
      </c>
      <c r="C597" s="209" t="s">
        <v>77</v>
      </c>
      <c r="D597" s="565">
        <v>2020</v>
      </c>
      <c r="E597" s="284">
        <f t="shared" si="136"/>
        <v>0</v>
      </c>
      <c r="F597" s="284">
        <f t="shared" si="137"/>
        <v>0</v>
      </c>
      <c r="G597" s="284">
        <f t="shared" si="138"/>
        <v>0</v>
      </c>
      <c r="H597" s="284">
        <f t="shared" si="139"/>
        <v>0</v>
      </c>
      <c r="I597" s="284">
        <f t="shared" si="140"/>
        <v>0</v>
      </c>
      <c r="J597" s="284">
        <f t="shared" si="141"/>
        <v>0</v>
      </c>
      <c r="K597" s="284">
        <f t="shared" si="142"/>
        <v>0</v>
      </c>
      <c r="L597" s="284">
        <f t="shared" si="143"/>
        <v>0</v>
      </c>
      <c r="M597" s="284">
        <f t="shared" si="144"/>
        <v>0</v>
      </c>
      <c r="N597" s="284">
        <f t="shared" si="145"/>
        <v>31480</v>
      </c>
      <c r="O597" s="284">
        <f t="shared" si="146"/>
        <v>31480</v>
      </c>
      <c r="P597" s="284">
        <f t="shared" si="147"/>
        <v>0</v>
      </c>
      <c r="Q597" s="284">
        <f t="shared" si="148"/>
        <v>31480</v>
      </c>
      <c r="R597" s="284">
        <f t="shared" si="149"/>
        <v>31480</v>
      </c>
      <c r="S597" s="286">
        <v>0</v>
      </c>
      <c r="T597" s="286">
        <v>0</v>
      </c>
      <c r="U597" s="286">
        <v>0</v>
      </c>
      <c r="V597" s="286">
        <v>0</v>
      </c>
      <c r="W597" s="286">
        <v>0</v>
      </c>
      <c r="X597" s="286">
        <v>0</v>
      </c>
      <c r="Y597" s="286">
        <v>0</v>
      </c>
      <c r="Z597" s="286">
        <v>0</v>
      </c>
      <c r="AA597" s="286">
        <v>0</v>
      </c>
      <c r="AB597" s="286">
        <v>0</v>
      </c>
      <c r="AC597" s="286">
        <v>0</v>
      </c>
      <c r="AD597" s="286">
        <v>0</v>
      </c>
      <c r="AE597" s="286">
        <v>0</v>
      </c>
      <c r="AF597" s="286">
        <v>0</v>
      </c>
      <c r="AG597" s="286">
        <v>0</v>
      </c>
      <c r="AH597" s="286">
        <v>0</v>
      </c>
      <c r="AI597" s="286">
        <v>0</v>
      </c>
      <c r="AJ597" s="286">
        <v>0</v>
      </c>
      <c r="AK597" s="286"/>
      <c r="AL597" s="286"/>
      <c r="AM597" s="286"/>
      <c r="AN597" s="286"/>
      <c r="AO597" s="286"/>
      <c r="AP597" s="286"/>
      <c r="AQ597" s="286"/>
      <c r="AR597" s="286"/>
      <c r="AS597" s="286"/>
      <c r="AT597" s="286"/>
      <c r="AU597" s="286"/>
      <c r="AV597" s="286"/>
      <c r="AW597" s="286"/>
      <c r="AX597" s="286"/>
      <c r="AY597" s="286"/>
      <c r="AZ597" s="286"/>
      <c r="BA597" s="286"/>
      <c r="BB597" s="286"/>
      <c r="BC597" s="286"/>
      <c r="BD597" s="286"/>
      <c r="BE597" s="286"/>
      <c r="BF597" s="286"/>
      <c r="BG597" s="286"/>
      <c r="BH597" s="286"/>
      <c r="BI597" s="286"/>
      <c r="BJ597" s="286"/>
      <c r="BK597" s="286">
        <v>0</v>
      </c>
      <c r="BL597" s="286">
        <v>0</v>
      </c>
      <c r="BM597" s="286">
        <v>0</v>
      </c>
      <c r="BN597" s="286">
        <v>0</v>
      </c>
      <c r="BO597" s="286">
        <v>0</v>
      </c>
      <c r="BP597" s="286">
        <v>0</v>
      </c>
      <c r="BQ597" s="286">
        <v>0</v>
      </c>
      <c r="BR597" s="286">
        <v>0</v>
      </c>
      <c r="BS597" s="286">
        <v>0</v>
      </c>
      <c r="BT597" s="286">
        <v>0</v>
      </c>
      <c r="BU597" s="210"/>
      <c r="BV597" s="210"/>
      <c r="BW597" s="210"/>
      <c r="BX597" s="210"/>
      <c r="BY597" s="210"/>
      <c r="BZ597" s="286">
        <v>0</v>
      </c>
      <c r="CA597" s="286">
        <v>0</v>
      </c>
      <c r="CB597" s="286">
        <v>31480</v>
      </c>
      <c r="CC597" s="286">
        <v>0</v>
      </c>
      <c r="CD597" s="286">
        <v>0</v>
      </c>
      <c r="CE597" s="286">
        <v>0</v>
      </c>
      <c r="CF597" s="286">
        <v>0</v>
      </c>
      <c r="CG597" s="286">
        <v>0</v>
      </c>
      <c r="CH597" s="210"/>
      <c r="CI597" s="286" t="str">
        <f t="shared" si="150"/>
        <v>Small</v>
      </c>
      <c r="CJ597" s="210"/>
      <c r="CK597" s="210"/>
      <c r="CN597"/>
    </row>
    <row r="598" spans="1:92" s="283" customFormat="1" ht="15">
      <c r="A598" s="210" t="s">
        <v>178</v>
      </c>
      <c r="B598" s="209" t="s">
        <v>426</v>
      </c>
      <c r="C598" s="209" t="s">
        <v>77</v>
      </c>
      <c r="D598" s="565">
        <v>2020</v>
      </c>
      <c r="E598" s="284">
        <f t="shared" si="136"/>
        <v>0</v>
      </c>
      <c r="F598" s="284">
        <f t="shared" si="137"/>
        <v>0</v>
      </c>
      <c r="G598" s="284">
        <f t="shared" si="138"/>
        <v>0</v>
      </c>
      <c r="H598" s="284">
        <f t="shared" si="139"/>
        <v>0</v>
      </c>
      <c r="I598" s="284">
        <f t="shared" si="140"/>
        <v>0</v>
      </c>
      <c r="J598" s="284">
        <f t="shared" si="141"/>
        <v>0</v>
      </c>
      <c r="K598" s="284">
        <f t="shared" si="142"/>
        <v>0</v>
      </c>
      <c r="L598" s="284">
        <f t="shared" si="143"/>
        <v>0</v>
      </c>
      <c r="M598" s="284">
        <f t="shared" si="144"/>
        <v>0</v>
      </c>
      <c r="N598" s="284">
        <f t="shared" si="145"/>
        <v>68015</v>
      </c>
      <c r="O598" s="284">
        <f t="shared" si="146"/>
        <v>68015</v>
      </c>
      <c r="P598" s="284">
        <f t="shared" si="147"/>
        <v>0</v>
      </c>
      <c r="Q598" s="284">
        <f t="shared" si="148"/>
        <v>68015</v>
      </c>
      <c r="R598" s="284">
        <f t="shared" si="149"/>
        <v>68015</v>
      </c>
      <c r="S598" s="286">
        <v>0</v>
      </c>
      <c r="T598" s="286">
        <v>0</v>
      </c>
      <c r="U598" s="286">
        <v>0</v>
      </c>
      <c r="V598" s="286">
        <v>0</v>
      </c>
      <c r="W598" s="286">
        <v>0</v>
      </c>
      <c r="X598" s="286">
        <v>0</v>
      </c>
      <c r="Y598" s="286">
        <v>0</v>
      </c>
      <c r="Z598" s="286">
        <v>0</v>
      </c>
      <c r="AA598" s="286">
        <v>0</v>
      </c>
      <c r="AB598" s="286">
        <v>0</v>
      </c>
      <c r="AC598" s="286">
        <v>0</v>
      </c>
      <c r="AD598" s="286">
        <v>0</v>
      </c>
      <c r="AE598" s="286">
        <v>0</v>
      </c>
      <c r="AF598" s="286">
        <v>0</v>
      </c>
      <c r="AG598" s="286">
        <v>0</v>
      </c>
      <c r="AH598" s="286">
        <v>0</v>
      </c>
      <c r="AI598" s="286">
        <v>0</v>
      </c>
      <c r="AJ598" s="286">
        <v>0</v>
      </c>
      <c r="AK598" s="286"/>
      <c r="AL598" s="286"/>
      <c r="AM598" s="286"/>
      <c r="AN598" s="286"/>
      <c r="AO598" s="286"/>
      <c r="AP598" s="286"/>
      <c r="AQ598" s="286"/>
      <c r="AR598" s="286"/>
      <c r="AS598" s="286"/>
      <c r="AT598" s="286"/>
      <c r="AU598" s="286"/>
      <c r="AV598" s="286"/>
      <c r="AW598" s="286"/>
      <c r="AX598" s="286"/>
      <c r="AY598" s="286"/>
      <c r="AZ598" s="286"/>
      <c r="BA598" s="286"/>
      <c r="BB598" s="286"/>
      <c r="BC598" s="286"/>
      <c r="BD598" s="286"/>
      <c r="BE598" s="286"/>
      <c r="BF598" s="286"/>
      <c r="BG598" s="286"/>
      <c r="BH598" s="286"/>
      <c r="BI598" s="286"/>
      <c r="BJ598" s="286"/>
      <c r="BK598" s="286">
        <v>0</v>
      </c>
      <c r="BL598" s="286">
        <v>0</v>
      </c>
      <c r="BM598" s="286">
        <v>0</v>
      </c>
      <c r="BN598" s="286">
        <v>0</v>
      </c>
      <c r="BO598" s="286"/>
      <c r="BP598" s="286">
        <v>0</v>
      </c>
      <c r="BQ598" s="286">
        <v>0</v>
      </c>
      <c r="BR598" s="286">
        <v>0</v>
      </c>
      <c r="BS598" s="286">
        <v>0</v>
      </c>
      <c r="BT598" s="286">
        <v>0</v>
      </c>
      <c r="BU598" s="210"/>
      <c r="BV598" s="210"/>
      <c r="BW598" s="210"/>
      <c r="BX598" s="210"/>
      <c r="BY598" s="210"/>
      <c r="BZ598" s="286">
        <v>0</v>
      </c>
      <c r="CA598" s="286">
        <v>0</v>
      </c>
      <c r="CB598" s="286">
        <v>68015</v>
      </c>
      <c r="CC598" s="286">
        <v>0</v>
      </c>
      <c r="CD598" s="286">
        <v>0</v>
      </c>
      <c r="CE598" s="286">
        <v>0</v>
      </c>
      <c r="CF598" s="286">
        <v>0</v>
      </c>
      <c r="CG598" s="286">
        <v>0</v>
      </c>
      <c r="CH598" s="210"/>
      <c r="CI598" s="286" t="str">
        <f t="shared" si="150"/>
        <v>Small</v>
      </c>
      <c r="CJ598" s="210"/>
      <c r="CK598" s="210"/>
      <c r="CN598"/>
    </row>
    <row r="599" spans="1:92" s="283" customFormat="1" ht="15">
      <c r="A599" s="210" t="s">
        <v>242</v>
      </c>
      <c r="B599" s="209" t="s">
        <v>242</v>
      </c>
      <c r="C599" s="209" t="s">
        <v>77</v>
      </c>
      <c r="D599" s="565">
        <v>2020</v>
      </c>
      <c r="E599" s="284">
        <f t="shared" si="136"/>
        <v>0</v>
      </c>
      <c r="F599" s="284">
        <f t="shared" si="137"/>
        <v>0</v>
      </c>
      <c r="G599" s="284">
        <f t="shared" si="138"/>
        <v>0</v>
      </c>
      <c r="H599" s="284">
        <f t="shared" si="139"/>
        <v>0</v>
      </c>
      <c r="I599" s="284">
        <f t="shared" si="140"/>
        <v>0</v>
      </c>
      <c r="J599" s="284">
        <f t="shared" si="141"/>
        <v>0</v>
      </c>
      <c r="K599" s="284">
        <f t="shared" si="142"/>
        <v>0</v>
      </c>
      <c r="L599" s="284">
        <f t="shared" si="143"/>
        <v>0</v>
      </c>
      <c r="M599" s="284">
        <f t="shared" si="144"/>
        <v>0</v>
      </c>
      <c r="N599" s="284">
        <f t="shared" si="145"/>
        <v>4287</v>
      </c>
      <c r="O599" s="284">
        <f t="shared" si="146"/>
        <v>4287</v>
      </c>
      <c r="P599" s="284">
        <f t="shared" si="147"/>
        <v>0</v>
      </c>
      <c r="Q599" s="284">
        <f t="shared" si="148"/>
        <v>4287</v>
      </c>
      <c r="R599" s="284">
        <f t="shared" si="149"/>
        <v>4287</v>
      </c>
      <c r="S599" s="286">
        <v>0</v>
      </c>
      <c r="T599" s="286">
        <v>0</v>
      </c>
      <c r="U599" s="286">
        <v>0</v>
      </c>
      <c r="V599" s="286">
        <v>0</v>
      </c>
      <c r="W599" s="286">
        <v>0</v>
      </c>
      <c r="X599" s="286">
        <v>0</v>
      </c>
      <c r="Y599" s="286">
        <v>0</v>
      </c>
      <c r="Z599" s="286">
        <v>0</v>
      </c>
      <c r="AA599" s="286">
        <v>0</v>
      </c>
      <c r="AB599" s="286">
        <v>0</v>
      </c>
      <c r="AC599" s="286">
        <v>0</v>
      </c>
      <c r="AD599" s="286">
        <v>0</v>
      </c>
      <c r="AE599" s="286">
        <v>0</v>
      </c>
      <c r="AF599" s="286">
        <v>0</v>
      </c>
      <c r="AG599" s="286">
        <v>0</v>
      </c>
      <c r="AH599" s="286">
        <v>0</v>
      </c>
      <c r="AI599" s="286">
        <v>0</v>
      </c>
      <c r="AJ599" s="286">
        <v>0</v>
      </c>
      <c r="AK599" s="286"/>
      <c r="AL599" s="286"/>
      <c r="AM599" s="286"/>
      <c r="AN599" s="286"/>
      <c r="AO599" s="286"/>
      <c r="AP599" s="286"/>
      <c r="AQ599" s="286"/>
      <c r="AR599" s="286"/>
      <c r="AS599" s="286"/>
      <c r="AT599" s="286"/>
      <c r="AU599" s="286"/>
      <c r="AV599" s="286"/>
      <c r="AW599" s="286"/>
      <c r="AX599" s="286"/>
      <c r="AY599" s="286"/>
      <c r="AZ599" s="286"/>
      <c r="BA599" s="286"/>
      <c r="BB599" s="286"/>
      <c r="BC599" s="286"/>
      <c r="BD599" s="286"/>
      <c r="BE599" s="286"/>
      <c r="BF599" s="286"/>
      <c r="BG599" s="286"/>
      <c r="BH599" s="286"/>
      <c r="BI599" s="286"/>
      <c r="BJ599" s="286"/>
      <c r="BK599" s="286">
        <v>0</v>
      </c>
      <c r="BL599" s="286">
        <v>0</v>
      </c>
      <c r="BM599" s="286">
        <v>0</v>
      </c>
      <c r="BN599" s="286">
        <v>0</v>
      </c>
      <c r="BO599" s="286">
        <v>0</v>
      </c>
      <c r="BP599" s="286">
        <v>0</v>
      </c>
      <c r="BQ599" s="286">
        <v>0</v>
      </c>
      <c r="BR599" s="286">
        <v>0</v>
      </c>
      <c r="BS599" s="286">
        <v>0</v>
      </c>
      <c r="BT599" s="286">
        <v>0</v>
      </c>
      <c r="BU599" s="210"/>
      <c r="BV599" s="210"/>
      <c r="BW599" s="210"/>
      <c r="BX599" s="210"/>
      <c r="BY599" s="210"/>
      <c r="BZ599" s="286">
        <v>0</v>
      </c>
      <c r="CA599" s="286">
        <v>0</v>
      </c>
      <c r="CB599" s="286">
        <v>4287</v>
      </c>
      <c r="CC599" s="286">
        <v>0</v>
      </c>
      <c r="CD599" s="286">
        <v>0</v>
      </c>
      <c r="CE599" s="286">
        <v>0</v>
      </c>
      <c r="CF599" s="286">
        <v>0</v>
      </c>
      <c r="CG599" s="286">
        <v>0</v>
      </c>
      <c r="CH599" s="210"/>
      <c r="CI599" s="286" t="str">
        <f t="shared" si="150"/>
        <v>Small</v>
      </c>
      <c r="CJ599" s="210"/>
      <c r="CK599" s="210"/>
      <c r="CN599"/>
    </row>
    <row r="600" spans="1:92" s="283" customFormat="1" ht="15">
      <c r="A600" s="210" t="s">
        <v>155</v>
      </c>
      <c r="B600" s="209" t="s">
        <v>390</v>
      </c>
      <c r="C600" s="209" t="s">
        <v>77</v>
      </c>
      <c r="D600" s="565">
        <v>2020</v>
      </c>
      <c r="E600" s="284">
        <f t="shared" si="136"/>
        <v>0</v>
      </c>
      <c r="F600" s="284">
        <f t="shared" si="137"/>
        <v>0</v>
      </c>
      <c r="G600" s="284">
        <f t="shared" si="138"/>
        <v>0</v>
      </c>
      <c r="H600" s="284">
        <f t="shared" si="139"/>
        <v>0</v>
      </c>
      <c r="I600" s="284">
        <f t="shared" si="140"/>
        <v>0</v>
      </c>
      <c r="J600" s="284">
        <f t="shared" si="141"/>
        <v>374982</v>
      </c>
      <c r="K600" s="284">
        <f t="shared" si="142"/>
        <v>374982</v>
      </c>
      <c r="L600" s="284">
        <f t="shared" si="143"/>
        <v>374982</v>
      </c>
      <c r="M600" s="284">
        <f t="shared" si="144"/>
        <v>0</v>
      </c>
      <c r="N600" s="284">
        <f t="shared" si="145"/>
        <v>0</v>
      </c>
      <c r="O600" s="284">
        <f t="shared" si="146"/>
        <v>374982</v>
      </c>
      <c r="P600" s="284">
        <f t="shared" si="147"/>
        <v>374982</v>
      </c>
      <c r="Q600" s="284">
        <f t="shared" si="148"/>
        <v>374982</v>
      </c>
      <c r="R600" s="284">
        <f t="shared" si="149"/>
        <v>374982</v>
      </c>
      <c r="S600" s="286">
        <v>0</v>
      </c>
      <c r="T600" s="286">
        <v>0</v>
      </c>
      <c r="U600" s="286">
        <v>0</v>
      </c>
      <c r="V600" s="286">
        <v>0</v>
      </c>
      <c r="W600" s="286">
        <v>0</v>
      </c>
      <c r="X600" s="286">
        <v>0</v>
      </c>
      <c r="Y600" s="286">
        <v>0</v>
      </c>
      <c r="Z600" s="286">
        <v>0</v>
      </c>
      <c r="AA600" s="286">
        <v>0</v>
      </c>
      <c r="AB600" s="286">
        <v>0</v>
      </c>
      <c r="AC600" s="286">
        <v>0</v>
      </c>
      <c r="AD600" s="286">
        <v>0</v>
      </c>
      <c r="AE600" s="286">
        <v>0</v>
      </c>
      <c r="AF600" s="286">
        <v>0</v>
      </c>
      <c r="AG600" s="286">
        <v>0</v>
      </c>
      <c r="AH600" s="286">
        <v>0</v>
      </c>
      <c r="AI600" s="286">
        <v>0</v>
      </c>
      <c r="AJ600" s="286">
        <v>0</v>
      </c>
      <c r="AK600" s="286"/>
      <c r="AL600" s="286"/>
      <c r="AM600" s="286"/>
      <c r="AN600" s="286"/>
      <c r="AO600" s="286"/>
      <c r="AP600" s="286"/>
      <c r="AQ600" s="286"/>
      <c r="AR600" s="286"/>
      <c r="AS600" s="286"/>
      <c r="AT600" s="286"/>
      <c r="AU600" s="286"/>
      <c r="AV600" s="286"/>
      <c r="AW600" s="286"/>
      <c r="AX600" s="286"/>
      <c r="AY600" s="286"/>
      <c r="AZ600" s="286"/>
      <c r="BA600" s="286"/>
      <c r="BB600" s="286"/>
      <c r="BC600" s="286"/>
      <c r="BD600" s="286"/>
      <c r="BE600" s="286"/>
      <c r="BF600" s="286"/>
      <c r="BG600" s="286"/>
      <c r="BH600" s="286"/>
      <c r="BI600" s="286"/>
      <c r="BJ600" s="286"/>
      <c r="BK600" s="286">
        <v>0</v>
      </c>
      <c r="BL600" s="286">
        <v>0</v>
      </c>
      <c r="BM600" s="286">
        <v>0</v>
      </c>
      <c r="BN600" s="286">
        <v>0</v>
      </c>
      <c r="BO600" s="286">
        <v>374982</v>
      </c>
      <c r="BP600" s="286">
        <v>0</v>
      </c>
      <c r="BQ600" s="286">
        <v>0</v>
      </c>
      <c r="BR600" s="286">
        <v>0</v>
      </c>
      <c r="BS600" s="286">
        <v>0</v>
      </c>
      <c r="BT600" s="286">
        <v>0</v>
      </c>
      <c r="BU600" s="210"/>
      <c r="BV600" s="210"/>
      <c r="BW600" s="210"/>
      <c r="BX600" s="210"/>
      <c r="BY600" s="210"/>
      <c r="BZ600" s="286">
        <v>0</v>
      </c>
      <c r="CA600" s="286">
        <v>0</v>
      </c>
      <c r="CB600" s="286">
        <v>0</v>
      </c>
      <c r="CC600" s="286">
        <v>0</v>
      </c>
      <c r="CD600" s="286">
        <v>0</v>
      </c>
      <c r="CE600" s="286">
        <v>0</v>
      </c>
      <c r="CF600" s="286">
        <v>0</v>
      </c>
      <c r="CG600" s="286">
        <v>0</v>
      </c>
      <c r="CH600" s="210"/>
      <c r="CI600" s="286" t="str">
        <f t="shared" si="150"/>
        <v>Large</v>
      </c>
      <c r="CJ600" s="210"/>
      <c r="CK600" s="210"/>
      <c r="CN600"/>
    </row>
    <row r="601" spans="1:92" s="283" customFormat="1" ht="15">
      <c r="A601" s="283" t="s">
        <v>362</v>
      </c>
      <c r="B601" s="209" t="s">
        <v>475</v>
      </c>
      <c r="C601" s="209" t="s">
        <v>77</v>
      </c>
      <c r="D601" s="565">
        <v>2020</v>
      </c>
      <c r="E601" s="284">
        <f t="shared" si="136"/>
        <v>0</v>
      </c>
      <c r="F601" s="284">
        <f t="shared" si="137"/>
        <v>0</v>
      </c>
      <c r="G601" s="284">
        <f t="shared" si="138"/>
        <v>0</v>
      </c>
      <c r="H601" s="284">
        <f t="shared" si="139"/>
        <v>0</v>
      </c>
      <c r="I601" s="284">
        <f t="shared" si="140"/>
        <v>0</v>
      </c>
      <c r="J601" s="284">
        <f t="shared" si="141"/>
        <v>0</v>
      </c>
      <c r="K601" s="284">
        <f t="shared" si="142"/>
        <v>0</v>
      </c>
      <c r="L601" s="284">
        <f t="shared" si="143"/>
        <v>0</v>
      </c>
      <c r="M601" s="284">
        <f t="shared" si="144"/>
        <v>0</v>
      </c>
      <c r="N601" s="284">
        <f t="shared" si="145"/>
        <v>0</v>
      </c>
      <c r="O601" s="284">
        <f t="shared" si="146"/>
        <v>0</v>
      </c>
      <c r="P601" s="284">
        <f t="shared" si="147"/>
        <v>0</v>
      </c>
      <c r="Q601" s="284">
        <f t="shared" si="148"/>
        <v>0</v>
      </c>
      <c r="R601" s="284">
        <f t="shared" si="149"/>
        <v>0</v>
      </c>
      <c r="S601" s="286">
        <v>0</v>
      </c>
      <c r="T601" s="286">
        <v>0</v>
      </c>
      <c r="U601" s="286">
        <v>0</v>
      </c>
      <c r="V601" s="286">
        <v>0</v>
      </c>
      <c r="W601" s="286">
        <v>0</v>
      </c>
      <c r="X601" s="286">
        <v>0</v>
      </c>
      <c r="Y601" s="286">
        <v>0</v>
      </c>
      <c r="Z601" s="286">
        <v>0</v>
      </c>
      <c r="AA601" s="286">
        <v>0</v>
      </c>
      <c r="AB601" s="286">
        <v>0</v>
      </c>
      <c r="AC601" s="286">
        <v>0</v>
      </c>
      <c r="AD601" s="286">
        <v>0</v>
      </c>
      <c r="AE601" s="286">
        <v>0</v>
      </c>
      <c r="AF601" s="286">
        <v>0</v>
      </c>
      <c r="AG601" s="286">
        <v>0</v>
      </c>
      <c r="AH601" s="286">
        <v>0</v>
      </c>
      <c r="AI601" s="286">
        <v>0</v>
      </c>
      <c r="AJ601" s="286">
        <v>0</v>
      </c>
      <c r="AK601" s="286"/>
      <c r="AL601" s="286"/>
      <c r="AM601" s="286"/>
      <c r="AN601" s="286"/>
      <c r="AO601" s="286"/>
      <c r="AP601" s="286"/>
      <c r="AQ601" s="286"/>
      <c r="AR601" s="286"/>
      <c r="AS601" s="286"/>
      <c r="AT601" s="286"/>
      <c r="AU601" s="286"/>
      <c r="AV601" s="286"/>
      <c r="AW601" s="286"/>
      <c r="AX601" s="286"/>
      <c r="AY601" s="286"/>
      <c r="AZ601" s="286"/>
      <c r="BA601" s="286"/>
      <c r="BB601" s="286"/>
      <c r="BC601" s="286"/>
      <c r="BD601" s="286"/>
      <c r="BE601" s="286"/>
      <c r="BF601" s="286"/>
      <c r="BG601" s="286"/>
      <c r="BH601" s="286"/>
      <c r="BI601" s="286"/>
      <c r="BJ601" s="286"/>
      <c r="BK601" s="286">
        <v>0</v>
      </c>
      <c r="BL601" s="286">
        <v>0</v>
      </c>
      <c r="BM601" s="286">
        <v>0</v>
      </c>
      <c r="BN601" s="286">
        <v>0</v>
      </c>
      <c r="BO601" s="286">
        <v>0</v>
      </c>
      <c r="BP601" s="286">
        <v>0</v>
      </c>
      <c r="BQ601" s="286">
        <v>0</v>
      </c>
      <c r="BR601" s="286">
        <v>0</v>
      </c>
      <c r="BS601" s="286">
        <v>0</v>
      </c>
      <c r="BT601" s="286">
        <v>0</v>
      </c>
      <c r="BU601" s="210"/>
      <c r="BV601" s="210"/>
      <c r="BW601" s="210"/>
      <c r="BX601" s="210"/>
      <c r="BY601" s="210"/>
      <c r="BZ601" s="286">
        <v>0</v>
      </c>
      <c r="CA601" s="286">
        <v>0</v>
      </c>
      <c r="CB601" s="286">
        <v>0</v>
      </c>
      <c r="CC601" s="286">
        <v>0</v>
      </c>
      <c r="CD601" s="286">
        <v>0</v>
      </c>
      <c r="CE601" s="286">
        <v>0</v>
      </c>
      <c r="CF601" s="286">
        <v>0</v>
      </c>
      <c r="CG601" s="286">
        <v>0</v>
      </c>
      <c r="CH601" s="210"/>
      <c r="CI601" s="286" t="str">
        <f t="shared" si="150"/>
        <v>Small</v>
      </c>
      <c r="CJ601" s="210"/>
      <c r="CK601" s="210"/>
      <c r="CN601"/>
    </row>
    <row r="602" spans="1:92" s="283" customFormat="1" ht="15">
      <c r="A602" s="210" t="s">
        <v>650</v>
      </c>
      <c r="B602" s="209" t="s">
        <v>523</v>
      </c>
      <c r="C602" s="209" t="s">
        <v>77</v>
      </c>
      <c r="D602" s="565">
        <v>2020</v>
      </c>
      <c r="E602" s="284">
        <f t="shared" si="136"/>
        <v>0</v>
      </c>
      <c r="F602" s="284">
        <f t="shared" si="137"/>
        <v>0</v>
      </c>
      <c r="G602" s="284">
        <f t="shared" si="138"/>
        <v>0</v>
      </c>
      <c r="H602" s="284">
        <f t="shared" si="139"/>
        <v>0</v>
      </c>
      <c r="I602" s="284">
        <f t="shared" si="140"/>
        <v>8345</v>
      </c>
      <c r="J602" s="284">
        <f t="shared" si="141"/>
        <v>0</v>
      </c>
      <c r="K602" s="284">
        <f t="shared" si="142"/>
        <v>8345</v>
      </c>
      <c r="L602" s="284">
        <f t="shared" si="143"/>
        <v>8345</v>
      </c>
      <c r="M602" s="284">
        <f t="shared" si="144"/>
        <v>0</v>
      </c>
      <c r="N602" s="284">
        <f t="shared" si="145"/>
        <v>0</v>
      </c>
      <c r="O602" s="284">
        <f t="shared" si="146"/>
        <v>8345</v>
      </c>
      <c r="P602" s="284">
        <f t="shared" si="147"/>
        <v>8345</v>
      </c>
      <c r="Q602" s="284">
        <f t="shared" si="148"/>
        <v>8345</v>
      </c>
      <c r="R602" s="284">
        <f t="shared" si="149"/>
        <v>8345</v>
      </c>
      <c r="S602" s="286">
        <v>0</v>
      </c>
      <c r="T602" s="286">
        <v>0</v>
      </c>
      <c r="U602" s="286">
        <v>0</v>
      </c>
      <c r="V602" s="286">
        <v>0</v>
      </c>
      <c r="W602" s="286">
        <v>0</v>
      </c>
      <c r="X602" s="286">
        <v>0</v>
      </c>
      <c r="Y602" s="286">
        <v>0</v>
      </c>
      <c r="Z602" s="286">
        <v>0</v>
      </c>
      <c r="AA602" s="286">
        <v>0</v>
      </c>
      <c r="AB602" s="286">
        <v>0</v>
      </c>
      <c r="AC602" s="286">
        <v>0</v>
      </c>
      <c r="AD602" s="286">
        <v>0</v>
      </c>
      <c r="AE602" s="286">
        <v>0</v>
      </c>
      <c r="AF602" s="286">
        <v>0</v>
      </c>
      <c r="AG602" s="286">
        <v>0</v>
      </c>
      <c r="AH602" s="286">
        <v>0</v>
      </c>
      <c r="AI602" s="286">
        <v>0</v>
      </c>
      <c r="AJ602" s="286">
        <v>0</v>
      </c>
      <c r="AK602" s="286"/>
      <c r="AL602" s="286"/>
      <c r="AM602" s="286"/>
      <c r="AN602" s="286"/>
      <c r="AO602" s="286"/>
      <c r="AP602" s="286"/>
      <c r="AQ602" s="286"/>
      <c r="AR602" s="286"/>
      <c r="AS602" s="286"/>
      <c r="AT602" s="286"/>
      <c r="AU602" s="286"/>
      <c r="AV602" s="286"/>
      <c r="AW602" s="286"/>
      <c r="AX602" s="286"/>
      <c r="AY602" s="286"/>
      <c r="AZ602" s="286"/>
      <c r="BA602" s="286"/>
      <c r="BB602" s="286"/>
      <c r="BC602" s="286"/>
      <c r="BD602" s="286"/>
      <c r="BE602" s="286"/>
      <c r="BF602" s="286"/>
      <c r="BG602" s="286"/>
      <c r="BH602" s="286"/>
      <c r="BI602" s="286"/>
      <c r="BJ602" s="286"/>
      <c r="BK602" s="286">
        <v>8345</v>
      </c>
      <c r="BL602" s="286">
        <v>0</v>
      </c>
      <c r="BM602" s="286">
        <v>0</v>
      </c>
      <c r="BN602" s="286">
        <v>0</v>
      </c>
      <c r="BO602" s="286">
        <v>0</v>
      </c>
      <c r="BP602" s="286">
        <v>0</v>
      </c>
      <c r="BQ602" s="286">
        <v>0</v>
      </c>
      <c r="BR602" s="286">
        <v>0</v>
      </c>
      <c r="BS602" s="286">
        <v>0</v>
      </c>
      <c r="BT602" s="286">
        <v>0</v>
      </c>
      <c r="BU602" s="210"/>
      <c r="BV602" s="210"/>
      <c r="BW602" s="210"/>
      <c r="BX602" s="210"/>
      <c r="BY602" s="210"/>
      <c r="BZ602" s="286">
        <v>0</v>
      </c>
      <c r="CA602" s="286">
        <v>0</v>
      </c>
      <c r="CB602" s="286">
        <v>0</v>
      </c>
      <c r="CC602" s="286">
        <v>0</v>
      </c>
      <c r="CD602" s="286">
        <v>0</v>
      </c>
      <c r="CE602" s="286">
        <v>0</v>
      </c>
      <c r="CF602" s="286">
        <v>0</v>
      </c>
      <c r="CG602" s="286">
        <v>0</v>
      </c>
      <c r="CH602" s="210"/>
      <c r="CI602" s="286" t="str">
        <f t="shared" si="150"/>
        <v>Small</v>
      </c>
      <c r="CJ602" s="210"/>
      <c r="CK602" s="210"/>
      <c r="CN602"/>
    </row>
    <row r="603" spans="1:92" s="283" customFormat="1" ht="15">
      <c r="A603" s="210" t="s">
        <v>132</v>
      </c>
      <c r="B603" s="209" t="s">
        <v>395</v>
      </c>
      <c r="C603" s="209" t="s">
        <v>77</v>
      </c>
      <c r="D603" s="565">
        <v>2020</v>
      </c>
      <c r="E603" s="284">
        <f t="shared" si="136"/>
        <v>0</v>
      </c>
      <c r="F603" s="284">
        <f t="shared" si="137"/>
        <v>0</v>
      </c>
      <c r="G603" s="284">
        <f t="shared" si="138"/>
        <v>0</v>
      </c>
      <c r="H603" s="284">
        <f t="shared" si="139"/>
        <v>0</v>
      </c>
      <c r="I603" s="284">
        <f t="shared" si="140"/>
        <v>18579</v>
      </c>
      <c r="J603" s="284">
        <f t="shared" si="141"/>
        <v>1425909</v>
      </c>
      <c r="K603" s="284">
        <f t="shared" si="142"/>
        <v>1444488</v>
      </c>
      <c r="L603" s="284">
        <f t="shared" si="143"/>
        <v>1444488</v>
      </c>
      <c r="M603" s="284">
        <f t="shared" si="144"/>
        <v>0</v>
      </c>
      <c r="N603" s="284">
        <f t="shared" si="145"/>
        <v>382685</v>
      </c>
      <c r="O603" s="284">
        <f t="shared" si="146"/>
        <v>1827173</v>
      </c>
      <c r="P603" s="284">
        <f t="shared" si="147"/>
        <v>1444488</v>
      </c>
      <c r="Q603" s="284">
        <f t="shared" si="148"/>
        <v>1827173</v>
      </c>
      <c r="R603" s="284">
        <f t="shared" si="149"/>
        <v>1827173</v>
      </c>
      <c r="S603" s="286">
        <v>0</v>
      </c>
      <c r="T603" s="286">
        <v>0</v>
      </c>
      <c r="U603" s="286">
        <v>0</v>
      </c>
      <c r="V603" s="286">
        <v>0</v>
      </c>
      <c r="W603" s="286">
        <v>0</v>
      </c>
      <c r="X603" s="286">
        <v>0</v>
      </c>
      <c r="Y603" s="286">
        <v>0</v>
      </c>
      <c r="Z603" s="286">
        <v>0</v>
      </c>
      <c r="AA603" s="286">
        <v>0</v>
      </c>
      <c r="AB603" s="286">
        <v>0</v>
      </c>
      <c r="AC603" s="286">
        <v>0</v>
      </c>
      <c r="AD603" s="286">
        <v>0</v>
      </c>
      <c r="AE603" s="286">
        <v>0</v>
      </c>
      <c r="AF603" s="286">
        <v>0</v>
      </c>
      <c r="AG603" s="286">
        <v>0</v>
      </c>
      <c r="AH603" s="286">
        <v>0</v>
      </c>
      <c r="AI603" s="286">
        <v>0</v>
      </c>
      <c r="AJ603" s="286">
        <v>0</v>
      </c>
      <c r="AK603" s="286"/>
      <c r="AL603" s="286"/>
      <c r="AM603" s="286"/>
      <c r="AN603" s="286"/>
      <c r="AO603" s="286"/>
      <c r="AP603" s="286"/>
      <c r="AQ603" s="286"/>
      <c r="AR603" s="286"/>
      <c r="AS603" s="286"/>
      <c r="AT603" s="286"/>
      <c r="AU603" s="286"/>
      <c r="AV603" s="286"/>
      <c r="AW603" s="286"/>
      <c r="AX603" s="286"/>
      <c r="AY603" s="286"/>
      <c r="AZ603" s="286"/>
      <c r="BA603" s="286"/>
      <c r="BB603" s="286"/>
      <c r="BC603" s="286"/>
      <c r="BD603" s="286"/>
      <c r="BE603" s="286"/>
      <c r="BF603" s="286"/>
      <c r="BG603" s="286"/>
      <c r="BH603" s="286"/>
      <c r="BI603" s="286"/>
      <c r="BJ603" s="286"/>
      <c r="BK603" s="286">
        <v>18579</v>
      </c>
      <c r="BL603" s="286">
        <v>0</v>
      </c>
      <c r="BM603" s="286">
        <v>0</v>
      </c>
      <c r="BN603" s="286">
        <v>0</v>
      </c>
      <c r="BO603" s="286">
        <v>1425909</v>
      </c>
      <c r="BP603" s="286">
        <v>0</v>
      </c>
      <c r="BQ603" s="286">
        <v>0</v>
      </c>
      <c r="BR603" s="286">
        <v>0</v>
      </c>
      <c r="BS603" s="286">
        <v>0</v>
      </c>
      <c r="BT603" s="286">
        <v>0</v>
      </c>
      <c r="BU603" s="210"/>
      <c r="BV603" s="210"/>
      <c r="BW603" s="210"/>
      <c r="BX603" s="210"/>
      <c r="BY603" s="210"/>
      <c r="BZ603" s="286">
        <v>0</v>
      </c>
      <c r="CA603" s="286">
        <v>0</v>
      </c>
      <c r="CB603" s="286">
        <v>382685</v>
      </c>
      <c r="CC603" s="286">
        <v>0</v>
      </c>
      <c r="CD603" s="286">
        <v>0</v>
      </c>
      <c r="CE603" s="286">
        <v>0</v>
      </c>
      <c r="CF603" s="286">
        <v>0</v>
      </c>
      <c r="CG603" s="286">
        <v>0</v>
      </c>
      <c r="CH603" s="210"/>
      <c r="CI603" s="286" t="str">
        <f t="shared" si="150"/>
        <v>Large</v>
      </c>
      <c r="CJ603" s="210"/>
      <c r="CK603" s="210"/>
      <c r="CN603"/>
    </row>
    <row r="604" spans="1:92" s="283" customFormat="1" ht="15">
      <c r="A604" s="210" t="s">
        <v>132</v>
      </c>
      <c r="B604" s="209" t="s">
        <v>397</v>
      </c>
      <c r="C604" s="209" t="s">
        <v>77</v>
      </c>
      <c r="D604" s="565">
        <v>2020</v>
      </c>
      <c r="E604" s="284">
        <f t="shared" si="136"/>
        <v>199513</v>
      </c>
      <c r="F604" s="284">
        <f t="shared" si="137"/>
        <v>80803</v>
      </c>
      <c r="G604" s="284">
        <f t="shared" si="138"/>
        <v>287017</v>
      </c>
      <c r="H604" s="284">
        <f t="shared" si="139"/>
        <v>567333</v>
      </c>
      <c r="I604" s="284">
        <f t="shared" si="140"/>
        <v>91326</v>
      </c>
      <c r="J604" s="284">
        <f t="shared" si="141"/>
        <v>0</v>
      </c>
      <c r="K604" s="284">
        <f t="shared" si="142"/>
        <v>91326</v>
      </c>
      <c r="L604" s="284">
        <f t="shared" si="143"/>
        <v>658659</v>
      </c>
      <c r="M604" s="284">
        <f t="shared" si="144"/>
        <v>330668</v>
      </c>
      <c r="N604" s="284">
        <f t="shared" si="145"/>
        <v>330668</v>
      </c>
      <c r="O604" s="284">
        <f t="shared" si="146"/>
        <v>989327</v>
      </c>
      <c r="P604" s="284">
        <f t="shared" si="147"/>
        <v>658659</v>
      </c>
      <c r="Q604" s="284">
        <f t="shared" si="148"/>
        <v>989327</v>
      </c>
      <c r="R604" s="284">
        <f t="shared" si="149"/>
        <v>992063</v>
      </c>
      <c r="S604" s="286">
        <v>199513</v>
      </c>
      <c r="T604" s="286">
        <v>0</v>
      </c>
      <c r="U604" s="286">
        <v>80626</v>
      </c>
      <c r="V604" s="286">
        <v>13367</v>
      </c>
      <c r="W604" s="286">
        <v>275021</v>
      </c>
      <c r="X604" s="286">
        <v>7647</v>
      </c>
      <c r="Y604" s="286">
        <v>0</v>
      </c>
      <c r="Z604" s="286">
        <v>0</v>
      </c>
      <c r="AA604" s="286">
        <v>0</v>
      </c>
      <c r="AB604" s="286">
        <v>0</v>
      </c>
      <c r="AC604" s="286">
        <v>0</v>
      </c>
      <c r="AD604" s="286">
        <v>0</v>
      </c>
      <c r="AE604" s="286">
        <v>0</v>
      </c>
      <c r="AF604" s="286">
        <v>0</v>
      </c>
      <c r="AG604" s="286">
        <v>177</v>
      </c>
      <c r="AH604" s="286">
        <v>177</v>
      </c>
      <c r="AI604" s="286">
        <v>11996</v>
      </c>
      <c r="AJ604" s="286">
        <v>0</v>
      </c>
      <c r="AK604" s="286"/>
      <c r="AL604" s="286"/>
      <c r="AM604" s="286"/>
      <c r="AN604" s="286"/>
      <c r="AO604" s="286"/>
      <c r="AP604" s="286"/>
      <c r="AQ604" s="286"/>
      <c r="AR604" s="286"/>
      <c r="AS604" s="286"/>
      <c r="AT604" s="286"/>
      <c r="AU604" s="286"/>
      <c r="AV604" s="286"/>
      <c r="AW604" s="286"/>
      <c r="AX604" s="286"/>
      <c r="AY604" s="286"/>
      <c r="AZ604" s="286"/>
      <c r="BA604" s="286"/>
      <c r="BB604" s="286"/>
      <c r="BC604" s="286"/>
      <c r="BD604" s="286"/>
      <c r="BE604" s="286"/>
      <c r="BF604" s="286"/>
      <c r="BG604" s="286"/>
      <c r="BH604" s="286"/>
      <c r="BI604" s="286"/>
      <c r="BJ604" s="286"/>
      <c r="BK604" s="286">
        <v>91326</v>
      </c>
      <c r="BL604" s="286">
        <v>0</v>
      </c>
      <c r="BM604" s="286">
        <v>0</v>
      </c>
      <c r="BN604" s="286">
        <v>0</v>
      </c>
      <c r="BO604" s="286">
        <v>0</v>
      </c>
      <c r="BP604" s="286">
        <v>0</v>
      </c>
      <c r="BQ604" s="286">
        <v>0</v>
      </c>
      <c r="BR604" s="286">
        <v>0</v>
      </c>
      <c r="BS604" s="286">
        <v>0</v>
      </c>
      <c r="BT604" s="286">
        <v>0</v>
      </c>
      <c r="BU604" s="210"/>
      <c r="BV604" s="210"/>
      <c r="BW604" s="210"/>
      <c r="BX604" s="210"/>
      <c r="BY604" s="210"/>
      <c r="BZ604" s="286">
        <v>330668</v>
      </c>
      <c r="CA604" s="286">
        <v>0</v>
      </c>
      <c r="CB604" s="286">
        <v>0</v>
      </c>
      <c r="CC604" s="286">
        <v>0</v>
      </c>
      <c r="CD604" s="286">
        <v>0</v>
      </c>
      <c r="CE604" s="286">
        <v>0</v>
      </c>
      <c r="CF604" s="286">
        <v>2736</v>
      </c>
      <c r="CG604" s="286">
        <v>0</v>
      </c>
      <c r="CH604" s="210"/>
      <c r="CI604" s="286" t="str">
        <f t="shared" si="150"/>
        <v>Large</v>
      </c>
      <c r="CJ604" s="210"/>
      <c r="CK604" s="210"/>
      <c r="CN604"/>
    </row>
    <row r="605" spans="1:92" s="283" customFormat="1" ht="15">
      <c r="A605" s="210" t="s">
        <v>134</v>
      </c>
      <c r="B605" s="209" t="s">
        <v>439</v>
      </c>
      <c r="C605" s="209" t="s">
        <v>77</v>
      </c>
      <c r="D605" s="565">
        <v>2020</v>
      </c>
      <c r="E605" s="284">
        <f t="shared" si="136"/>
        <v>0</v>
      </c>
      <c r="F605" s="284">
        <f t="shared" si="137"/>
        <v>0</v>
      </c>
      <c r="G605" s="284">
        <f t="shared" si="138"/>
        <v>0</v>
      </c>
      <c r="H605" s="284">
        <f t="shared" si="139"/>
        <v>0</v>
      </c>
      <c r="I605" s="284">
        <f t="shared" si="140"/>
        <v>0</v>
      </c>
      <c r="J605" s="284">
        <f t="shared" si="141"/>
        <v>0</v>
      </c>
      <c r="K605" s="284">
        <f t="shared" si="142"/>
        <v>0</v>
      </c>
      <c r="L605" s="284">
        <f t="shared" si="143"/>
        <v>0</v>
      </c>
      <c r="M605" s="284">
        <f t="shared" si="144"/>
        <v>0</v>
      </c>
      <c r="N605" s="284">
        <f t="shared" si="145"/>
        <v>672430</v>
      </c>
      <c r="O605" s="284">
        <f t="shared" si="146"/>
        <v>672430</v>
      </c>
      <c r="P605" s="284">
        <f t="shared" si="147"/>
        <v>0</v>
      </c>
      <c r="Q605" s="284">
        <f t="shared" si="148"/>
        <v>672430</v>
      </c>
      <c r="R605" s="284">
        <f t="shared" si="149"/>
        <v>672430</v>
      </c>
      <c r="S605" s="286">
        <v>0</v>
      </c>
      <c r="T605" s="286">
        <v>0</v>
      </c>
      <c r="U605" s="286">
        <v>0</v>
      </c>
      <c r="V605" s="286">
        <v>0</v>
      </c>
      <c r="W605" s="286">
        <v>0</v>
      </c>
      <c r="X605" s="286">
        <v>0</v>
      </c>
      <c r="Y605" s="286">
        <v>0</v>
      </c>
      <c r="Z605" s="286">
        <v>0</v>
      </c>
      <c r="AA605" s="286">
        <v>0</v>
      </c>
      <c r="AB605" s="286">
        <v>0</v>
      </c>
      <c r="AC605" s="286">
        <v>0</v>
      </c>
      <c r="AD605" s="286">
        <v>0</v>
      </c>
      <c r="AE605" s="286">
        <v>0</v>
      </c>
      <c r="AF605" s="286">
        <v>0</v>
      </c>
      <c r="AG605" s="286">
        <v>0</v>
      </c>
      <c r="AH605" s="286">
        <v>0</v>
      </c>
      <c r="AI605" s="286">
        <v>0</v>
      </c>
      <c r="AJ605" s="286">
        <v>0</v>
      </c>
      <c r="AK605" s="286"/>
      <c r="AL605" s="286"/>
      <c r="AM605" s="286"/>
      <c r="AN605" s="286"/>
      <c r="AO605" s="286"/>
      <c r="AP605" s="286"/>
      <c r="AQ605" s="286"/>
      <c r="AR605" s="286"/>
      <c r="AS605" s="286"/>
      <c r="AT605" s="286"/>
      <c r="AU605" s="286"/>
      <c r="AV605" s="286"/>
      <c r="AW605" s="286"/>
      <c r="AX605" s="286"/>
      <c r="AY605" s="286"/>
      <c r="AZ605" s="286"/>
      <c r="BA605" s="286"/>
      <c r="BB605" s="286"/>
      <c r="BC605" s="286"/>
      <c r="BD605" s="286"/>
      <c r="BE605" s="286"/>
      <c r="BF605" s="286"/>
      <c r="BG605" s="286"/>
      <c r="BH605" s="286"/>
      <c r="BI605" s="286"/>
      <c r="BJ605" s="286"/>
      <c r="BK605" s="286">
        <v>0</v>
      </c>
      <c r="BL605" s="286">
        <v>0</v>
      </c>
      <c r="BM605" s="286">
        <v>0</v>
      </c>
      <c r="BN605" s="286">
        <v>0</v>
      </c>
      <c r="BO605" s="286">
        <v>0</v>
      </c>
      <c r="BP605" s="286">
        <v>0</v>
      </c>
      <c r="BQ605" s="286">
        <v>0</v>
      </c>
      <c r="BR605" s="286">
        <v>0</v>
      </c>
      <c r="BS605" s="286">
        <v>0</v>
      </c>
      <c r="BT605" s="286">
        <v>0</v>
      </c>
      <c r="BU605" s="210"/>
      <c r="BV605" s="210"/>
      <c r="BW605" s="210"/>
      <c r="BX605" s="210"/>
      <c r="BY605" s="210"/>
      <c r="BZ605" s="286">
        <v>0</v>
      </c>
      <c r="CA605" s="286">
        <v>0</v>
      </c>
      <c r="CB605" s="286">
        <v>672430</v>
      </c>
      <c r="CC605" s="286">
        <v>0</v>
      </c>
      <c r="CD605" s="286">
        <v>0</v>
      </c>
      <c r="CE605" s="286">
        <v>0</v>
      </c>
      <c r="CF605" s="286">
        <v>0</v>
      </c>
      <c r="CG605" s="286">
        <v>0</v>
      </c>
      <c r="CH605" s="210"/>
      <c r="CI605" s="286" t="str">
        <f t="shared" si="150"/>
        <v>Large</v>
      </c>
      <c r="CJ605" s="210"/>
      <c r="CK605" s="210"/>
      <c r="CN605"/>
    </row>
    <row r="606" spans="1:92" s="283" customFormat="1" ht="15">
      <c r="A606" s="210" t="s">
        <v>216</v>
      </c>
      <c r="B606" s="209" t="s">
        <v>440</v>
      </c>
      <c r="C606" s="209" t="s">
        <v>77</v>
      </c>
      <c r="D606" s="565">
        <v>2020</v>
      </c>
      <c r="E606" s="284">
        <f t="shared" si="136"/>
        <v>0</v>
      </c>
      <c r="F606" s="284">
        <f t="shared" si="137"/>
        <v>0</v>
      </c>
      <c r="G606" s="284">
        <f t="shared" si="138"/>
        <v>0</v>
      </c>
      <c r="H606" s="284">
        <f t="shared" si="139"/>
        <v>0</v>
      </c>
      <c r="I606" s="284">
        <f t="shared" si="140"/>
        <v>0</v>
      </c>
      <c r="J606" s="284">
        <f t="shared" si="141"/>
        <v>0</v>
      </c>
      <c r="K606" s="284">
        <f t="shared" si="142"/>
        <v>0</v>
      </c>
      <c r="L606" s="284">
        <f t="shared" si="143"/>
        <v>0</v>
      </c>
      <c r="M606" s="284">
        <f t="shared" si="144"/>
        <v>0</v>
      </c>
      <c r="N606" s="284">
        <f t="shared" si="145"/>
        <v>817</v>
      </c>
      <c r="O606" s="284">
        <f t="shared" si="146"/>
        <v>817</v>
      </c>
      <c r="P606" s="284">
        <f t="shared" si="147"/>
        <v>0</v>
      </c>
      <c r="Q606" s="284">
        <f t="shared" si="148"/>
        <v>817</v>
      </c>
      <c r="R606" s="284">
        <f t="shared" si="149"/>
        <v>817</v>
      </c>
      <c r="S606" s="286">
        <v>0</v>
      </c>
      <c r="T606" s="286">
        <v>0</v>
      </c>
      <c r="U606" s="286">
        <v>0</v>
      </c>
      <c r="V606" s="286">
        <v>0</v>
      </c>
      <c r="W606" s="286">
        <v>0</v>
      </c>
      <c r="X606" s="286">
        <v>0</v>
      </c>
      <c r="Y606" s="286">
        <v>0</v>
      </c>
      <c r="Z606" s="286">
        <v>0</v>
      </c>
      <c r="AA606" s="286">
        <v>0</v>
      </c>
      <c r="AB606" s="286">
        <v>0</v>
      </c>
      <c r="AC606" s="286">
        <v>0</v>
      </c>
      <c r="AD606" s="286">
        <v>0</v>
      </c>
      <c r="AE606" s="286">
        <v>0</v>
      </c>
      <c r="AF606" s="286">
        <v>0</v>
      </c>
      <c r="AG606" s="286">
        <v>0</v>
      </c>
      <c r="AH606" s="286">
        <v>0</v>
      </c>
      <c r="AI606" s="286">
        <v>0</v>
      </c>
      <c r="AJ606" s="286">
        <v>0</v>
      </c>
      <c r="AK606" s="286"/>
      <c r="AL606" s="286"/>
      <c r="AM606" s="286"/>
      <c r="AN606" s="286"/>
      <c r="AO606" s="286"/>
      <c r="AP606" s="286"/>
      <c r="AQ606" s="286"/>
      <c r="AR606" s="286"/>
      <c r="AS606" s="286"/>
      <c r="AT606" s="286"/>
      <c r="AU606" s="286"/>
      <c r="AV606" s="286"/>
      <c r="AW606" s="286"/>
      <c r="AX606" s="286"/>
      <c r="AY606" s="286"/>
      <c r="AZ606" s="286"/>
      <c r="BA606" s="286"/>
      <c r="BB606" s="286"/>
      <c r="BC606" s="286"/>
      <c r="BD606" s="286"/>
      <c r="BE606" s="286"/>
      <c r="BF606" s="286"/>
      <c r="BG606" s="286"/>
      <c r="BH606" s="286"/>
      <c r="BI606" s="286"/>
      <c r="BJ606" s="286"/>
      <c r="BK606" s="286">
        <v>0</v>
      </c>
      <c r="BL606" s="286">
        <v>0</v>
      </c>
      <c r="BM606" s="286">
        <v>0</v>
      </c>
      <c r="BN606" s="286">
        <v>0</v>
      </c>
      <c r="BO606" s="286">
        <v>0</v>
      </c>
      <c r="BP606" s="286">
        <v>0</v>
      </c>
      <c r="BQ606" s="286">
        <v>0</v>
      </c>
      <c r="BR606" s="286">
        <v>0</v>
      </c>
      <c r="BS606" s="286">
        <v>0</v>
      </c>
      <c r="BT606" s="286">
        <v>0</v>
      </c>
      <c r="BU606" s="210"/>
      <c r="BV606" s="210"/>
      <c r="BW606" s="210"/>
      <c r="BX606" s="210"/>
      <c r="BY606" s="210"/>
      <c r="BZ606" s="286">
        <v>0</v>
      </c>
      <c r="CA606" s="286">
        <v>0</v>
      </c>
      <c r="CB606" s="286">
        <v>817</v>
      </c>
      <c r="CC606" s="286">
        <v>0</v>
      </c>
      <c r="CD606" s="286">
        <v>0</v>
      </c>
      <c r="CE606" s="286">
        <v>0</v>
      </c>
      <c r="CF606" s="286">
        <v>0</v>
      </c>
      <c r="CG606" s="286">
        <v>0</v>
      </c>
      <c r="CH606" s="210"/>
      <c r="CI606" s="286" t="str">
        <f t="shared" si="150"/>
        <v>Small</v>
      </c>
      <c r="CJ606" s="210"/>
      <c r="CK606" s="210"/>
      <c r="CN606"/>
    </row>
    <row r="607" spans="1:92" s="283" customFormat="1" ht="15">
      <c r="A607" s="210" t="s">
        <v>135</v>
      </c>
      <c r="B607" s="209" t="s">
        <v>443</v>
      </c>
      <c r="C607" s="209" t="s">
        <v>77</v>
      </c>
      <c r="D607" s="565">
        <v>2020</v>
      </c>
      <c r="E607" s="284">
        <f t="shared" si="136"/>
        <v>0</v>
      </c>
      <c r="F607" s="284">
        <f t="shared" si="137"/>
        <v>0</v>
      </c>
      <c r="G607" s="284">
        <f t="shared" si="138"/>
        <v>0</v>
      </c>
      <c r="H607" s="284">
        <f t="shared" si="139"/>
        <v>0</v>
      </c>
      <c r="I607" s="284">
        <f t="shared" si="140"/>
        <v>5655</v>
      </c>
      <c r="J607" s="284">
        <f t="shared" si="141"/>
        <v>0</v>
      </c>
      <c r="K607" s="284">
        <f t="shared" si="142"/>
        <v>5655</v>
      </c>
      <c r="L607" s="284">
        <f t="shared" si="143"/>
        <v>5655</v>
      </c>
      <c r="M607" s="284">
        <f t="shared" si="144"/>
        <v>2467</v>
      </c>
      <c r="N607" s="284">
        <f t="shared" si="145"/>
        <v>2467</v>
      </c>
      <c r="O607" s="284">
        <f t="shared" si="146"/>
        <v>8122</v>
      </c>
      <c r="P607" s="284">
        <f t="shared" si="147"/>
        <v>5655</v>
      </c>
      <c r="Q607" s="284">
        <f t="shared" si="148"/>
        <v>8122</v>
      </c>
      <c r="R607" s="284">
        <f t="shared" si="149"/>
        <v>8122</v>
      </c>
      <c r="S607" s="286">
        <v>0</v>
      </c>
      <c r="T607" s="286">
        <v>0</v>
      </c>
      <c r="U607" s="286">
        <v>0</v>
      </c>
      <c r="V607" s="286">
        <v>0</v>
      </c>
      <c r="W607" s="286">
        <v>0</v>
      </c>
      <c r="X607" s="286">
        <v>0</v>
      </c>
      <c r="Y607" s="286">
        <v>0</v>
      </c>
      <c r="Z607" s="286">
        <v>0</v>
      </c>
      <c r="AA607" s="286">
        <v>0</v>
      </c>
      <c r="AB607" s="286">
        <v>0</v>
      </c>
      <c r="AC607" s="286">
        <v>0</v>
      </c>
      <c r="AD607" s="286">
        <v>0</v>
      </c>
      <c r="AE607" s="286">
        <v>0</v>
      </c>
      <c r="AF607" s="286">
        <v>0</v>
      </c>
      <c r="AG607" s="286">
        <v>0</v>
      </c>
      <c r="AH607" s="286">
        <v>0</v>
      </c>
      <c r="AI607" s="286">
        <v>0</v>
      </c>
      <c r="AJ607" s="286">
        <v>0</v>
      </c>
      <c r="AK607" s="286"/>
      <c r="AL607" s="286"/>
      <c r="AM607" s="286"/>
      <c r="AN607" s="286"/>
      <c r="AO607" s="286"/>
      <c r="AP607" s="286"/>
      <c r="AQ607" s="286"/>
      <c r="AR607" s="286"/>
      <c r="AS607" s="286"/>
      <c r="AT607" s="286"/>
      <c r="AU607" s="286"/>
      <c r="AV607" s="286"/>
      <c r="AW607" s="286"/>
      <c r="AX607" s="286"/>
      <c r="AY607" s="286"/>
      <c r="AZ607" s="286"/>
      <c r="BA607" s="286"/>
      <c r="BB607" s="286"/>
      <c r="BC607" s="286"/>
      <c r="BD607" s="286"/>
      <c r="BE607" s="286"/>
      <c r="BF607" s="286"/>
      <c r="BG607" s="286"/>
      <c r="BH607" s="286"/>
      <c r="BI607" s="286"/>
      <c r="BJ607" s="286"/>
      <c r="BK607" s="286">
        <v>5655</v>
      </c>
      <c r="BL607" s="286">
        <v>0</v>
      </c>
      <c r="BM607" s="286">
        <v>0</v>
      </c>
      <c r="BN607" s="286">
        <v>0</v>
      </c>
      <c r="BO607" s="286">
        <v>0</v>
      </c>
      <c r="BP607" s="286">
        <v>0</v>
      </c>
      <c r="BQ607" s="286">
        <v>0</v>
      </c>
      <c r="BR607" s="286">
        <v>0</v>
      </c>
      <c r="BS607" s="286">
        <v>0</v>
      </c>
      <c r="BT607" s="286">
        <v>0</v>
      </c>
      <c r="BU607" s="210"/>
      <c r="BV607" s="210"/>
      <c r="BW607" s="210"/>
      <c r="BX607" s="210"/>
      <c r="BY607" s="210"/>
      <c r="BZ607" s="286">
        <v>2467</v>
      </c>
      <c r="CA607" s="286">
        <v>0</v>
      </c>
      <c r="CB607" s="286">
        <v>0</v>
      </c>
      <c r="CC607" s="286">
        <v>0</v>
      </c>
      <c r="CD607" s="286">
        <v>0</v>
      </c>
      <c r="CE607" s="286">
        <v>0</v>
      </c>
      <c r="CF607" s="286">
        <v>0</v>
      </c>
      <c r="CG607" s="286">
        <v>0</v>
      </c>
      <c r="CH607" s="210"/>
      <c r="CI607" s="286" t="str">
        <f t="shared" si="150"/>
        <v>Small</v>
      </c>
      <c r="CJ607" s="210"/>
      <c r="CK607" s="210"/>
      <c r="CN607"/>
    </row>
    <row r="608" spans="1:92" s="283" customFormat="1" ht="15">
      <c r="A608" s="210" t="s">
        <v>180</v>
      </c>
      <c r="B608" s="209" t="s">
        <v>447</v>
      </c>
      <c r="C608" s="209" t="s">
        <v>77</v>
      </c>
      <c r="D608" s="565">
        <v>2020</v>
      </c>
      <c r="E608" s="284">
        <f t="shared" si="136"/>
        <v>0</v>
      </c>
      <c r="F608" s="284">
        <f t="shared" si="137"/>
        <v>0</v>
      </c>
      <c r="G608" s="284">
        <f t="shared" si="138"/>
        <v>0</v>
      </c>
      <c r="H608" s="284">
        <f t="shared" si="139"/>
        <v>0</v>
      </c>
      <c r="I608" s="284">
        <f t="shared" si="140"/>
        <v>3922</v>
      </c>
      <c r="J608" s="284">
        <f t="shared" si="141"/>
        <v>0</v>
      </c>
      <c r="K608" s="284">
        <f t="shared" si="142"/>
        <v>3922</v>
      </c>
      <c r="L608" s="284">
        <f t="shared" si="143"/>
        <v>3922</v>
      </c>
      <c r="M608" s="284">
        <f t="shared" si="144"/>
        <v>0</v>
      </c>
      <c r="N608" s="284">
        <f t="shared" si="145"/>
        <v>12352</v>
      </c>
      <c r="O608" s="284">
        <f t="shared" si="146"/>
        <v>16274</v>
      </c>
      <c r="P608" s="284">
        <f t="shared" si="147"/>
        <v>3922</v>
      </c>
      <c r="Q608" s="284">
        <f t="shared" si="148"/>
        <v>16274</v>
      </c>
      <c r="R608" s="284">
        <f t="shared" si="149"/>
        <v>16274</v>
      </c>
      <c r="S608" s="286">
        <v>0</v>
      </c>
      <c r="T608" s="286">
        <v>0</v>
      </c>
      <c r="U608" s="286">
        <v>0</v>
      </c>
      <c r="V608" s="286">
        <v>0</v>
      </c>
      <c r="W608" s="286">
        <v>0</v>
      </c>
      <c r="X608" s="286">
        <v>0</v>
      </c>
      <c r="Y608" s="286">
        <v>0</v>
      </c>
      <c r="Z608" s="286">
        <v>0</v>
      </c>
      <c r="AA608" s="286">
        <v>0</v>
      </c>
      <c r="AB608" s="286">
        <v>0</v>
      </c>
      <c r="AC608" s="286">
        <v>0</v>
      </c>
      <c r="AD608" s="286">
        <v>0</v>
      </c>
      <c r="AE608" s="286">
        <v>0</v>
      </c>
      <c r="AF608" s="286">
        <v>0</v>
      </c>
      <c r="AG608" s="286">
        <v>0</v>
      </c>
      <c r="AH608" s="286">
        <v>0</v>
      </c>
      <c r="AI608" s="286">
        <v>0</v>
      </c>
      <c r="AJ608" s="286">
        <v>0</v>
      </c>
      <c r="AK608" s="286"/>
      <c r="AL608" s="286"/>
      <c r="AM608" s="286"/>
      <c r="AN608" s="286"/>
      <c r="AO608" s="286"/>
      <c r="AP608" s="286"/>
      <c r="AQ608" s="286"/>
      <c r="AR608" s="286"/>
      <c r="AS608" s="286"/>
      <c r="AT608" s="286"/>
      <c r="AU608" s="286"/>
      <c r="AV608" s="286"/>
      <c r="AW608" s="286"/>
      <c r="AX608" s="286"/>
      <c r="AY608" s="286"/>
      <c r="AZ608" s="286"/>
      <c r="BA608" s="286"/>
      <c r="BB608" s="286"/>
      <c r="BC608" s="286"/>
      <c r="BD608" s="286"/>
      <c r="BE608" s="286"/>
      <c r="BF608" s="286"/>
      <c r="BG608" s="286"/>
      <c r="BH608" s="286"/>
      <c r="BI608" s="286"/>
      <c r="BJ608" s="286"/>
      <c r="BK608" s="286">
        <v>3922</v>
      </c>
      <c r="BL608" s="286">
        <v>0</v>
      </c>
      <c r="BM608" s="286">
        <v>0</v>
      </c>
      <c r="BN608" s="286">
        <v>0</v>
      </c>
      <c r="BO608" s="286">
        <v>0</v>
      </c>
      <c r="BP608" s="286">
        <v>0</v>
      </c>
      <c r="BQ608" s="286">
        <v>0</v>
      </c>
      <c r="BR608" s="286">
        <v>0</v>
      </c>
      <c r="BS608" s="286">
        <v>0</v>
      </c>
      <c r="BT608" s="286">
        <v>0</v>
      </c>
      <c r="BU608" s="210"/>
      <c r="BV608" s="210"/>
      <c r="BW608" s="210"/>
      <c r="BX608" s="210"/>
      <c r="BY608" s="210"/>
      <c r="BZ608" s="286">
        <v>0</v>
      </c>
      <c r="CA608" s="286">
        <v>0</v>
      </c>
      <c r="CB608" s="286">
        <v>12352</v>
      </c>
      <c r="CC608" s="286">
        <v>0</v>
      </c>
      <c r="CD608" s="286">
        <v>0</v>
      </c>
      <c r="CE608" s="286">
        <v>0</v>
      </c>
      <c r="CF608" s="286">
        <v>0</v>
      </c>
      <c r="CG608" s="286">
        <v>0</v>
      </c>
      <c r="CH608" s="210"/>
      <c r="CI608" s="286" t="str">
        <f t="shared" si="150"/>
        <v>Small</v>
      </c>
      <c r="CJ608" s="210"/>
      <c r="CK608" s="210"/>
      <c r="CN608"/>
    </row>
    <row r="609" spans="1:92" s="283" customFormat="1" ht="15">
      <c r="A609" s="210" t="s">
        <v>137</v>
      </c>
      <c r="B609" s="209" t="s">
        <v>448</v>
      </c>
      <c r="C609" s="209" t="s">
        <v>77</v>
      </c>
      <c r="D609" s="565">
        <v>2020</v>
      </c>
      <c r="E609" s="284">
        <f t="shared" si="136"/>
        <v>0</v>
      </c>
      <c r="F609" s="284">
        <f t="shared" si="137"/>
        <v>0</v>
      </c>
      <c r="G609" s="284">
        <f t="shared" si="138"/>
        <v>0</v>
      </c>
      <c r="H609" s="284">
        <f t="shared" si="139"/>
        <v>0</v>
      </c>
      <c r="I609" s="284">
        <f t="shared" si="140"/>
        <v>0</v>
      </c>
      <c r="J609" s="284">
        <f t="shared" si="141"/>
        <v>1326955</v>
      </c>
      <c r="K609" s="284">
        <f t="shared" si="142"/>
        <v>1326955</v>
      </c>
      <c r="L609" s="284">
        <f t="shared" si="143"/>
        <v>1326955</v>
      </c>
      <c r="M609" s="284">
        <f t="shared" si="144"/>
        <v>0</v>
      </c>
      <c r="N609" s="284">
        <f t="shared" si="145"/>
        <v>0</v>
      </c>
      <c r="O609" s="284">
        <f t="shared" si="146"/>
        <v>1326955</v>
      </c>
      <c r="P609" s="284">
        <f t="shared" si="147"/>
        <v>1326955</v>
      </c>
      <c r="Q609" s="284">
        <f t="shared" si="148"/>
        <v>1326955</v>
      </c>
      <c r="R609" s="284">
        <f t="shared" si="149"/>
        <v>1326955</v>
      </c>
      <c r="S609" s="286">
        <v>0</v>
      </c>
      <c r="T609" s="286">
        <v>0</v>
      </c>
      <c r="U609" s="286">
        <v>0</v>
      </c>
      <c r="V609" s="286">
        <v>0</v>
      </c>
      <c r="W609" s="286">
        <v>0</v>
      </c>
      <c r="X609" s="286">
        <v>0</v>
      </c>
      <c r="Y609" s="286">
        <v>0</v>
      </c>
      <c r="Z609" s="286">
        <v>0</v>
      </c>
      <c r="AA609" s="286">
        <v>0</v>
      </c>
      <c r="AB609" s="286">
        <v>0</v>
      </c>
      <c r="AC609" s="286">
        <v>0</v>
      </c>
      <c r="AD609" s="286">
        <v>0</v>
      </c>
      <c r="AE609" s="286">
        <v>0</v>
      </c>
      <c r="AF609" s="286">
        <v>0</v>
      </c>
      <c r="AG609" s="286">
        <v>0</v>
      </c>
      <c r="AH609" s="286">
        <v>0</v>
      </c>
      <c r="AI609" s="286">
        <v>0</v>
      </c>
      <c r="AJ609" s="286">
        <v>0</v>
      </c>
      <c r="AK609" s="286"/>
      <c r="AL609" s="286"/>
      <c r="AM609" s="286"/>
      <c r="AN609" s="286"/>
      <c r="AO609" s="286"/>
      <c r="AP609" s="286"/>
      <c r="AQ609" s="286"/>
      <c r="AR609" s="286"/>
      <c r="AS609" s="286"/>
      <c r="AT609" s="286"/>
      <c r="AU609" s="286"/>
      <c r="AV609" s="286"/>
      <c r="AW609" s="286"/>
      <c r="AX609" s="286"/>
      <c r="AY609" s="286"/>
      <c r="AZ609" s="286"/>
      <c r="BA609" s="286"/>
      <c r="BB609" s="286"/>
      <c r="BC609" s="286"/>
      <c r="BD609" s="286"/>
      <c r="BE609" s="286"/>
      <c r="BF609" s="286"/>
      <c r="BG609" s="286"/>
      <c r="BH609" s="286"/>
      <c r="BI609" s="286"/>
      <c r="BJ609" s="286"/>
      <c r="BK609" s="286">
        <v>0</v>
      </c>
      <c r="BL609" s="286">
        <v>0</v>
      </c>
      <c r="BM609" s="286">
        <v>0</v>
      </c>
      <c r="BN609" s="286">
        <v>0</v>
      </c>
      <c r="BO609" s="286">
        <v>1326955</v>
      </c>
      <c r="BP609" s="286">
        <v>0</v>
      </c>
      <c r="BQ609" s="286">
        <v>0</v>
      </c>
      <c r="BR609" s="286">
        <v>0</v>
      </c>
      <c r="BS609" s="286">
        <v>0</v>
      </c>
      <c r="BT609" s="286">
        <v>0</v>
      </c>
      <c r="BU609" s="210"/>
      <c r="BV609" s="210"/>
      <c r="BW609" s="210"/>
      <c r="BX609" s="210"/>
      <c r="BY609" s="210"/>
      <c r="BZ609" s="286">
        <v>0</v>
      </c>
      <c r="CA609" s="286">
        <v>0</v>
      </c>
      <c r="CB609" s="286">
        <v>0</v>
      </c>
      <c r="CC609" s="286">
        <v>0</v>
      </c>
      <c r="CD609" s="286">
        <v>0</v>
      </c>
      <c r="CE609" s="286">
        <v>0</v>
      </c>
      <c r="CF609" s="286">
        <v>0</v>
      </c>
      <c r="CG609" s="286">
        <v>0</v>
      </c>
      <c r="CH609" s="210"/>
      <c r="CI609" s="286" t="str">
        <f t="shared" si="150"/>
        <v>Large</v>
      </c>
      <c r="CJ609" s="210"/>
      <c r="CK609" s="210"/>
      <c r="CN609"/>
    </row>
    <row r="610" spans="1:92" s="283" customFormat="1" ht="15">
      <c r="A610" s="210" t="s">
        <v>215</v>
      </c>
      <c r="B610" s="209" t="s">
        <v>513</v>
      </c>
      <c r="C610" s="209" t="s">
        <v>77</v>
      </c>
      <c r="D610" s="565">
        <v>2020</v>
      </c>
      <c r="E610" s="284">
        <f t="shared" si="136"/>
        <v>0</v>
      </c>
      <c r="F610" s="284">
        <f t="shared" si="137"/>
        <v>0</v>
      </c>
      <c r="G610" s="284">
        <f t="shared" si="138"/>
        <v>0</v>
      </c>
      <c r="H610" s="284">
        <f t="shared" si="139"/>
        <v>0</v>
      </c>
      <c r="I610" s="284">
        <f t="shared" si="140"/>
        <v>18026</v>
      </c>
      <c r="J610" s="284">
        <f t="shared" si="141"/>
        <v>0</v>
      </c>
      <c r="K610" s="284">
        <f t="shared" si="142"/>
        <v>18026</v>
      </c>
      <c r="L610" s="284">
        <f t="shared" si="143"/>
        <v>18026</v>
      </c>
      <c r="M610" s="284">
        <f t="shared" si="144"/>
        <v>0</v>
      </c>
      <c r="N610" s="284">
        <f t="shared" si="145"/>
        <v>0</v>
      </c>
      <c r="O610" s="284">
        <f t="shared" si="146"/>
        <v>18026</v>
      </c>
      <c r="P610" s="284">
        <f t="shared" si="147"/>
        <v>18026</v>
      </c>
      <c r="Q610" s="284">
        <f t="shared" si="148"/>
        <v>18026</v>
      </c>
      <c r="R610" s="284">
        <f t="shared" si="149"/>
        <v>18026</v>
      </c>
      <c r="S610" s="286">
        <v>0</v>
      </c>
      <c r="T610" s="286">
        <v>0</v>
      </c>
      <c r="U610" s="286">
        <v>0</v>
      </c>
      <c r="V610" s="286">
        <v>0</v>
      </c>
      <c r="W610" s="286">
        <v>0</v>
      </c>
      <c r="X610" s="286">
        <v>0</v>
      </c>
      <c r="Y610" s="286">
        <v>0</v>
      </c>
      <c r="Z610" s="286">
        <v>0</v>
      </c>
      <c r="AA610" s="286">
        <v>0</v>
      </c>
      <c r="AB610" s="286">
        <v>0</v>
      </c>
      <c r="AC610" s="286">
        <v>0</v>
      </c>
      <c r="AD610" s="286">
        <v>0</v>
      </c>
      <c r="AE610" s="286">
        <v>0</v>
      </c>
      <c r="AF610" s="286">
        <v>0</v>
      </c>
      <c r="AG610" s="286">
        <v>0</v>
      </c>
      <c r="AH610" s="286">
        <v>0</v>
      </c>
      <c r="AI610" s="286">
        <v>0</v>
      </c>
      <c r="AJ610" s="286">
        <v>0</v>
      </c>
      <c r="AK610" s="286"/>
      <c r="AL610" s="286"/>
      <c r="AM610" s="286"/>
      <c r="AN610" s="286"/>
      <c r="AO610" s="286"/>
      <c r="AP610" s="286"/>
      <c r="AQ610" s="286"/>
      <c r="AR610" s="286"/>
      <c r="AS610" s="286"/>
      <c r="AT610" s="286"/>
      <c r="AU610" s="286"/>
      <c r="AV610" s="286"/>
      <c r="AW610" s="286"/>
      <c r="AX610" s="286"/>
      <c r="AY610" s="286"/>
      <c r="AZ610" s="286"/>
      <c r="BA610" s="286"/>
      <c r="BB610" s="286"/>
      <c r="BC610" s="286"/>
      <c r="BD610" s="286"/>
      <c r="BE610" s="286"/>
      <c r="BF610" s="286"/>
      <c r="BG610" s="286"/>
      <c r="BH610" s="286"/>
      <c r="BI610" s="286"/>
      <c r="BJ610" s="286"/>
      <c r="BK610" s="286">
        <v>18026</v>
      </c>
      <c r="BL610" s="286">
        <v>0</v>
      </c>
      <c r="BM610" s="286">
        <v>0</v>
      </c>
      <c r="BN610" s="286">
        <v>0</v>
      </c>
      <c r="BO610" s="286">
        <v>0</v>
      </c>
      <c r="BP610" s="286">
        <v>0</v>
      </c>
      <c r="BQ610" s="286">
        <v>0</v>
      </c>
      <c r="BR610" s="286">
        <v>0</v>
      </c>
      <c r="BS610" s="286">
        <v>0</v>
      </c>
      <c r="BT610" s="286">
        <v>0</v>
      </c>
      <c r="BU610" s="210"/>
      <c r="BV610" s="210"/>
      <c r="BW610" s="210"/>
      <c r="BX610" s="210"/>
      <c r="BY610" s="210"/>
      <c r="BZ610" s="286">
        <v>0</v>
      </c>
      <c r="CA610" s="286">
        <v>0</v>
      </c>
      <c r="CB610" s="286">
        <v>0</v>
      </c>
      <c r="CC610" s="286">
        <v>0</v>
      </c>
      <c r="CD610" s="286">
        <v>0</v>
      </c>
      <c r="CE610" s="286">
        <v>0</v>
      </c>
      <c r="CF610" s="286">
        <v>0</v>
      </c>
      <c r="CG610" s="286">
        <v>0</v>
      </c>
      <c r="CH610" s="210"/>
      <c r="CI610" s="286" t="str">
        <f t="shared" si="150"/>
        <v>Small</v>
      </c>
      <c r="CJ610" s="210"/>
      <c r="CK610" s="210"/>
      <c r="CN610"/>
    </row>
    <row r="611" spans="1:92" s="283" customFormat="1" ht="15">
      <c r="A611" s="210" t="s">
        <v>127</v>
      </c>
      <c r="B611" s="209" t="s">
        <v>450</v>
      </c>
      <c r="C611" s="209" t="s">
        <v>77</v>
      </c>
      <c r="D611" s="565">
        <v>2020</v>
      </c>
      <c r="E611" s="284">
        <f t="shared" si="136"/>
        <v>764884</v>
      </c>
      <c r="F611" s="284">
        <f t="shared" si="137"/>
        <v>848030</v>
      </c>
      <c r="G611" s="284">
        <f t="shared" si="138"/>
        <v>5334212</v>
      </c>
      <c r="H611" s="284">
        <f t="shared" si="139"/>
        <v>6947126</v>
      </c>
      <c r="I611" s="284">
        <f t="shared" si="140"/>
        <v>1262065</v>
      </c>
      <c r="J611" s="284">
        <f t="shared" si="141"/>
        <v>151870</v>
      </c>
      <c r="K611" s="284">
        <f t="shared" si="142"/>
        <v>1413935</v>
      </c>
      <c r="L611" s="284">
        <f t="shared" si="143"/>
        <v>8361061</v>
      </c>
      <c r="M611" s="284">
        <f t="shared" si="144"/>
        <v>322569</v>
      </c>
      <c r="N611" s="284">
        <f t="shared" si="145"/>
        <v>902210</v>
      </c>
      <c r="O611" s="284">
        <f t="shared" si="146"/>
        <v>9263271</v>
      </c>
      <c r="P611" s="284">
        <f t="shared" si="147"/>
        <v>8361061</v>
      </c>
      <c r="Q611" s="284">
        <f t="shared" si="148"/>
        <v>9263271</v>
      </c>
      <c r="R611" s="284">
        <f t="shared" si="149"/>
        <v>9263271</v>
      </c>
      <c r="S611" s="286">
        <v>764884</v>
      </c>
      <c r="T611" s="286">
        <v>44506</v>
      </c>
      <c r="U611" s="286">
        <v>848030</v>
      </c>
      <c r="V611" s="286">
        <v>156378</v>
      </c>
      <c r="W611" s="286">
        <v>5334212</v>
      </c>
      <c r="X611" s="286">
        <v>862223</v>
      </c>
      <c r="Y611" s="286">
        <v>0</v>
      </c>
      <c r="Z611" s="286">
        <v>0</v>
      </c>
      <c r="AA611" s="286">
        <v>0</v>
      </c>
      <c r="AB611" s="286">
        <v>0</v>
      </c>
      <c r="AC611" s="286">
        <v>0</v>
      </c>
      <c r="AD611" s="286">
        <v>0</v>
      </c>
      <c r="AE611" s="286">
        <v>0</v>
      </c>
      <c r="AF611" s="286">
        <v>0</v>
      </c>
      <c r="AG611" s="286">
        <v>0</v>
      </c>
      <c r="AH611" s="286">
        <v>0</v>
      </c>
      <c r="AI611" s="286">
        <v>0</v>
      </c>
      <c r="AJ611" s="286">
        <v>0</v>
      </c>
      <c r="AK611" s="286"/>
      <c r="AL611" s="286"/>
      <c r="AM611" s="286"/>
      <c r="AN611" s="286"/>
      <c r="AO611" s="286"/>
      <c r="AP611" s="286"/>
      <c r="AQ611" s="286"/>
      <c r="AR611" s="286"/>
      <c r="AS611" s="286"/>
      <c r="AT611" s="286"/>
      <c r="AU611" s="286"/>
      <c r="AV611" s="286"/>
      <c r="AW611" s="286"/>
      <c r="AX611" s="286"/>
      <c r="AY611" s="286"/>
      <c r="AZ611" s="286"/>
      <c r="BA611" s="286"/>
      <c r="BB611" s="286"/>
      <c r="BC611" s="286"/>
      <c r="BD611" s="286"/>
      <c r="BE611" s="286"/>
      <c r="BF611" s="286"/>
      <c r="BG611" s="286"/>
      <c r="BH611" s="286"/>
      <c r="BI611" s="286"/>
      <c r="BJ611" s="286"/>
      <c r="BK611" s="286">
        <v>1262065</v>
      </c>
      <c r="BL611" s="286">
        <v>0</v>
      </c>
      <c r="BM611" s="286">
        <v>0</v>
      </c>
      <c r="BN611" s="286">
        <v>0</v>
      </c>
      <c r="BO611" s="286">
        <v>151870</v>
      </c>
      <c r="BP611" s="286">
        <v>0</v>
      </c>
      <c r="BQ611" s="286">
        <v>0</v>
      </c>
      <c r="BR611" s="286">
        <v>0</v>
      </c>
      <c r="BS611" s="286">
        <v>0</v>
      </c>
      <c r="BT611" s="286">
        <v>0</v>
      </c>
      <c r="BU611" s="210"/>
      <c r="BV611" s="210"/>
      <c r="BW611" s="210"/>
      <c r="BX611" s="210"/>
      <c r="BY611" s="210"/>
      <c r="BZ611" s="286">
        <v>322569</v>
      </c>
      <c r="CA611" s="286">
        <v>24568</v>
      </c>
      <c r="CB611" s="286">
        <v>579641</v>
      </c>
      <c r="CC611" s="286">
        <v>0</v>
      </c>
      <c r="CD611" s="286">
        <v>0</v>
      </c>
      <c r="CE611" s="286">
        <v>0</v>
      </c>
      <c r="CF611" s="286">
        <v>0</v>
      </c>
      <c r="CG611" s="286">
        <v>0</v>
      </c>
      <c r="CH611" s="210"/>
      <c r="CI611" s="286" t="str">
        <f t="shared" si="150"/>
        <v>Large</v>
      </c>
      <c r="CJ611" s="210"/>
      <c r="CK611" s="210"/>
      <c r="CN611"/>
    </row>
    <row r="612" spans="1:92" s="283" customFormat="1" ht="15">
      <c r="A612" s="210" t="s">
        <v>167</v>
      </c>
      <c r="B612" s="209" t="s">
        <v>452</v>
      </c>
      <c r="C612" s="209" t="s">
        <v>77</v>
      </c>
      <c r="D612" s="565">
        <v>2020</v>
      </c>
      <c r="E612" s="284">
        <f t="shared" si="136"/>
        <v>0</v>
      </c>
      <c r="F612" s="284">
        <f t="shared" si="137"/>
        <v>0</v>
      </c>
      <c r="G612" s="284">
        <f t="shared" si="138"/>
        <v>0</v>
      </c>
      <c r="H612" s="284">
        <f t="shared" si="139"/>
        <v>0</v>
      </c>
      <c r="I612" s="284">
        <f t="shared" si="140"/>
        <v>0</v>
      </c>
      <c r="J612" s="284">
        <f t="shared" si="141"/>
        <v>277452</v>
      </c>
      <c r="K612" s="284">
        <f t="shared" si="142"/>
        <v>277452</v>
      </c>
      <c r="L612" s="284">
        <f t="shared" si="143"/>
        <v>277452</v>
      </c>
      <c r="M612" s="284">
        <f t="shared" si="144"/>
        <v>0</v>
      </c>
      <c r="N612" s="284">
        <f t="shared" si="145"/>
        <v>0</v>
      </c>
      <c r="O612" s="284">
        <f t="shared" si="146"/>
        <v>277452</v>
      </c>
      <c r="P612" s="284">
        <f t="shared" si="147"/>
        <v>277452</v>
      </c>
      <c r="Q612" s="284">
        <f t="shared" si="148"/>
        <v>277452</v>
      </c>
      <c r="R612" s="284">
        <f t="shared" si="149"/>
        <v>277452</v>
      </c>
      <c r="S612" s="286">
        <v>0</v>
      </c>
      <c r="T612" s="286">
        <v>0</v>
      </c>
      <c r="U612" s="286">
        <v>0</v>
      </c>
      <c r="V612" s="286">
        <v>0</v>
      </c>
      <c r="W612" s="286">
        <v>0</v>
      </c>
      <c r="X612" s="286">
        <v>0</v>
      </c>
      <c r="Y612" s="286">
        <v>0</v>
      </c>
      <c r="Z612" s="286">
        <v>0</v>
      </c>
      <c r="AA612" s="286">
        <v>0</v>
      </c>
      <c r="AB612" s="286">
        <v>0</v>
      </c>
      <c r="AC612" s="286">
        <v>0</v>
      </c>
      <c r="AD612" s="286">
        <v>0</v>
      </c>
      <c r="AE612" s="286">
        <v>0</v>
      </c>
      <c r="AF612" s="286">
        <v>0</v>
      </c>
      <c r="AG612" s="286">
        <v>0</v>
      </c>
      <c r="AH612" s="286">
        <v>0</v>
      </c>
      <c r="AI612" s="286">
        <v>0</v>
      </c>
      <c r="AJ612" s="286">
        <v>0</v>
      </c>
      <c r="AK612" s="286"/>
      <c r="AL612" s="286"/>
      <c r="AM612" s="286"/>
      <c r="AN612" s="286"/>
      <c r="AO612" s="286"/>
      <c r="AP612" s="286"/>
      <c r="AQ612" s="286"/>
      <c r="AR612" s="286"/>
      <c r="AS612" s="286"/>
      <c r="AT612" s="286"/>
      <c r="AU612" s="286"/>
      <c r="AV612" s="286"/>
      <c r="AW612" s="286"/>
      <c r="AX612" s="286"/>
      <c r="AY612" s="286"/>
      <c r="AZ612" s="286"/>
      <c r="BA612" s="286"/>
      <c r="BB612" s="286"/>
      <c r="BC612" s="286"/>
      <c r="BD612" s="286"/>
      <c r="BE612" s="286"/>
      <c r="BF612" s="286"/>
      <c r="BG612" s="286"/>
      <c r="BH612" s="286"/>
      <c r="BI612" s="286"/>
      <c r="BJ612" s="286"/>
      <c r="BK612" s="286">
        <v>0</v>
      </c>
      <c r="BL612" s="286">
        <v>0</v>
      </c>
      <c r="BM612" s="286">
        <v>0</v>
      </c>
      <c r="BN612" s="286">
        <v>0</v>
      </c>
      <c r="BO612" s="286">
        <v>277452</v>
      </c>
      <c r="BP612" s="286">
        <v>0</v>
      </c>
      <c r="BQ612" s="286">
        <v>0</v>
      </c>
      <c r="BR612" s="286">
        <v>0</v>
      </c>
      <c r="BS612" s="286">
        <v>0</v>
      </c>
      <c r="BT612" s="286">
        <v>0</v>
      </c>
      <c r="BU612" s="210"/>
      <c r="BV612" s="210"/>
      <c r="BW612" s="210"/>
      <c r="BX612" s="210"/>
      <c r="BY612" s="210"/>
      <c r="BZ612" s="286">
        <v>0</v>
      </c>
      <c r="CA612" s="286">
        <v>0</v>
      </c>
      <c r="CB612" s="286">
        <v>0</v>
      </c>
      <c r="CC612" s="286">
        <v>0</v>
      </c>
      <c r="CD612" s="286">
        <v>0</v>
      </c>
      <c r="CE612" s="286">
        <v>0</v>
      </c>
      <c r="CF612" s="286">
        <v>0</v>
      </c>
      <c r="CG612" s="286">
        <v>0</v>
      </c>
      <c r="CH612" s="210"/>
      <c r="CI612" s="286" t="str">
        <f t="shared" si="150"/>
        <v>Large</v>
      </c>
      <c r="CJ612" s="210"/>
      <c r="CK612" s="210"/>
      <c r="CN612"/>
    </row>
    <row r="613" spans="1:92" s="283" customFormat="1" ht="15">
      <c r="A613" s="210" t="s">
        <v>128</v>
      </c>
      <c r="B613" s="209" t="s">
        <v>891</v>
      </c>
      <c r="C613" s="209" t="s">
        <v>77</v>
      </c>
      <c r="D613" s="565">
        <v>2020</v>
      </c>
      <c r="E613" s="284">
        <f t="shared" si="136"/>
        <v>75849</v>
      </c>
      <c r="F613" s="284">
        <f t="shared" si="137"/>
        <v>0</v>
      </c>
      <c r="G613" s="284">
        <f t="shared" si="138"/>
        <v>0</v>
      </c>
      <c r="H613" s="284">
        <f t="shared" si="139"/>
        <v>75849</v>
      </c>
      <c r="I613" s="284">
        <f t="shared" si="140"/>
        <v>0</v>
      </c>
      <c r="J613" s="284">
        <f t="shared" si="141"/>
        <v>2189176</v>
      </c>
      <c r="K613" s="284">
        <f t="shared" si="142"/>
        <v>2189176</v>
      </c>
      <c r="L613" s="284">
        <f t="shared" si="143"/>
        <v>2265025</v>
      </c>
      <c r="M613" s="284">
        <f t="shared" si="144"/>
        <v>51472</v>
      </c>
      <c r="N613" s="284">
        <f t="shared" si="145"/>
        <v>51472</v>
      </c>
      <c r="O613" s="284">
        <f t="shared" si="146"/>
        <v>2316497</v>
      </c>
      <c r="P613" s="284">
        <f t="shared" si="147"/>
        <v>2265025</v>
      </c>
      <c r="Q613" s="284">
        <f t="shared" si="148"/>
        <v>2316497</v>
      </c>
      <c r="R613" s="284">
        <f t="shared" si="149"/>
        <v>2316497</v>
      </c>
      <c r="S613" s="286">
        <v>75849</v>
      </c>
      <c r="T613" s="286">
        <v>0</v>
      </c>
      <c r="U613" s="286">
        <v>0</v>
      </c>
      <c r="V613" s="286">
        <v>0</v>
      </c>
      <c r="W613" s="286">
        <v>0</v>
      </c>
      <c r="X613" s="286">
        <v>0</v>
      </c>
      <c r="Y613" s="286">
        <v>0</v>
      </c>
      <c r="Z613" s="286">
        <v>0</v>
      </c>
      <c r="AA613" s="286">
        <v>0</v>
      </c>
      <c r="AB613" s="286">
        <v>0</v>
      </c>
      <c r="AC613" s="286">
        <v>0</v>
      </c>
      <c r="AD613" s="286">
        <v>0</v>
      </c>
      <c r="AE613" s="286">
        <v>0</v>
      </c>
      <c r="AF613" s="286">
        <v>0</v>
      </c>
      <c r="AG613" s="286">
        <v>0</v>
      </c>
      <c r="AH613" s="286">
        <v>0</v>
      </c>
      <c r="AI613" s="286">
        <v>0</v>
      </c>
      <c r="AJ613" s="286">
        <v>0</v>
      </c>
      <c r="AK613" s="286"/>
      <c r="AL613" s="286"/>
      <c r="AM613" s="286"/>
      <c r="AN613" s="286"/>
      <c r="AO613" s="286"/>
      <c r="AP613" s="286"/>
      <c r="AQ613" s="286"/>
      <c r="AR613" s="286"/>
      <c r="AS613" s="286"/>
      <c r="AT613" s="286"/>
      <c r="AU613" s="286"/>
      <c r="AV613" s="286"/>
      <c r="AW613" s="286"/>
      <c r="AX613" s="286"/>
      <c r="AY613" s="286"/>
      <c r="AZ613" s="286"/>
      <c r="BA613" s="286"/>
      <c r="BB613" s="286"/>
      <c r="BC613" s="286"/>
      <c r="BD613" s="286"/>
      <c r="BE613" s="286"/>
      <c r="BF613" s="286"/>
      <c r="BG613" s="286"/>
      <c r="BH613" s="286"/>
      <c r="BI613" s="286"/>
      <c r="BJ613" s="286"/>
      <c r="BK613" s="286">
        <v>0</v>
      </c>
      <c r="BL613" s="286">
        <v>0</v>
      </c>
      <c r="BM613" s="286">
        <v>0</v>
      </c>
      <c r="BN613" s="286">
        <v>0</v>
      </c>
      <c r="BO613" s="286">
        <v>2189176</v>
      </c>
      <c r="BP613" s="286">
        <v>0</v>
      </c>
      <c r="BQ613" s="286">
        <v>0</v>
      </c>
      <c r="BR613" s="286">
        <v>0</v>
      </c>
      <c r="BS613" s="286">
        <v>0</v>
      </c>
      <c r="BT613" s="286">
        <v>0</v>
      </c>
      <c r="BU613" s="210"/>
      <c r="BV613" s="210"/>
      <c r="BW613" s="210"/>
      <c r="BX613" s="210"/>
      <c r="BY613" s="210"/>
      <c r="BZ613" s="286">
        <v>51472</v>
      </c>
      <c r="CA613" s="286">
        <v>0</v>
      </c>
      <c r="CB613" s="286">
        <v>0</v>
      </c>
      <c r="CC613" s="286">
        <v>0</v>
      </c>
      <c r="CD613" s="286">
        <v>0</v>
      </c>
      <c r="CE613" s="286">
        <v>0</v>
      </c>
      <c r="CF613" s="286">
        <v>0</v>
      </c>
      <c r="CG613" s="286">
        <v>0</v>
      </c>
      <c r="CH613" s="210"/>
      <c r="CI613" s="286" t="str">
        <f t="shared" si="150"/>
        <v>Large</v>
      </c>
      <c r="CJ613" s="210"/>
      <c r="CK613" s="210"/>
      <c r="CN613"/>
    </row>
    <row r="614" spans="1:92" s="283" customFormat="1" ht="15">
      <c r="A614" s="210" t="s">
        <v>666</v>
      </c>
      <c r="B614" s="209" t="s">
        <v>468</v>
      </c>
      <c r="C614" s="209" t="s">
        <v>77</v>
      </c>
      <c r="D614" s="565">
        <v>2020</v>
      </c>
      <c r="E614" s="284">
        <f t="shared" si="136"/>
        <v>0</v>
      </c>
      <c r="F614" s="284">
        <f t="shared" si="137"/>
        <v>0</v>
      </c>
      <c r="G614" s="284">
        <f t="shared" si="138"/>
        <v>0</v>
      </c>
      <c r="H614" s="284">
        <f t="shared" si="139"/>
        <v>0</v>
      </c>
      <c r="I614" s="284">
        <f t="shared" si="140"/>
        <v>0</v>
      </c>
      <c r="J614" s="284">
        <f t="shared" si="141"/>
        <v>0</v>
      </c>
      <c r="K614" s="284">
        <f t="shared" si="142"/>
        <v>0</v>
      </c>
      <c r="L614" s="284">
        <f t="shared" si="143"/>
        <v>0</v>
      </c>
      <c r="M614" s="284">
        <f t="shared" si="144"/>
        <v>0</v>
      </c>
      <c r="N614" s="284">
        <f t="shared" si="145"/>
        <v>7209</v>
      </c>
      <c r="O614" s="284">
        <f t="shared" si="146"/>
        <v>7209</v>
      </c>
      <c r="P614" s="284">
        <f t="shared" si="147"/>
        <v>0</v>
      </c>
      <c r="Q614" s="284">
        <f t="shared" si="148"/>
        <v>7209</v>
      </c>
      <c r="R614" s="284">
        <f t="shared" si="149"/>
        <v>7209</v>
      </c>
      <c r="S614" s="286">
        <v>0</v>
      </c>
      <c r="T614" s="286">
        <v>0</v>
      </c>
      <c r="U614" s="286">
        <v>0</v>
      </c>
      <c r="V614" s="286">
        <v>0</v>
      </c>
      <c r="W614" s="286">
        <v>0</v>
      </c>
      <c r="X614" s="286">
        <v>0</v>
      </c>
      <c r="Y614" s="286">
        <v>0</v>
      </c>
      <c r="Z614" s="286">
        <v>0</v>
      </c>
      <c r="AA614" s="286">
        <v>0</v>
      </c>
      <c r="AB614" s="286">
        <v>0</v>
      </c>
      <c r="AC614" s="286">
        <v>0</v>
      </c>
      <c r="AD614" s="286">
        <v>0</v>
      </c>
      <c r="AE614" s="286">
        <v>0</v>
      </c>
      <c r="AF614" s="286">
        <v>0</v>
      </c>
      <c r="AG614" s="286">
        <v>0</v>
      </c>
      <c r="AH614" s="286">
        <v>0</v>
      </c>
      <c r="AI614" s="286">
        <v>0</v>
      </c>
      <c r="AJ614" s="286">
        <v>0</v>
      </c>
      <c r="AK614" s="286"/>
      <c r="AL614" s="286"/>
      <c r="AM614" s="286"/>
      <c r="AN614" s="286"/>
      <c r="AO614" s="286"/>
      <c r="AP614" s="286"/>
      <c r="AQ614" s="286"/>
      <c r="AR614" s="286"/>
      <c r="AS614" s="286"/>
      <c r="AT614" s="286"/>
      <c r="AU614" s="286"/>
      <c r="AV614" s="286"/>
      <c r="AW614" s="286"/>
      <c r="AX614" s="286"/>
      <c r="AY614" s="286"/>
      <c r="AZ614" s="286"/>
      <c r="BA614" s="286"/>
      <c r="BB614" s="286"/>
      <c r="BC614" s="286"/>
      <c r="BD614" s="286"/>
      <c r="BE614" s="286"/>
      <c r="BF614" s="286"/>
      <c r="BG614" s="286"/>
      <c r="BH614" s="286"/>
      <c r="BI614" s="286"/>
      <c r="BJ614" s="286"/>
      <c r="BK614" s="286">
        <v>0</v>
      </c>
      <c r="BL614" s="286">
        <v>0</v>
      </c>
      <c r="BM614" s="286">
        <v>0</v>
      </c>
      <c r="BN614" s="286">
        <v>0</v>
      </c>
      <c r="BO614" s="286">
        <v>0</v>
      </c>
      <c r="BP614" s="286">
        <v>0</v>
      </c>
      <c r="BQ614" s="286">
        <v>0</v>
      </c>
      <c r="BR614" s="286">
        <v>0</v>
      </c>
      <c r="BS614" s="286">
        <v>0</v>
      </c>
      <c r="BT614" s="286">
        <v>0</v>
      </c>
      <c r="BU614" s="210"/>
      <c r="BV614" s="210"/>
      <c r="BW614" s="210"/>
      <c r="BX614" s="210"/>
      <c r="BY614" s="210"/>
      <c r="BZ614" s="286">
        <v>0</v>
      </c>
      <c r="CA614" s="286">
        <v>0</v>
      </c>
      <c r="CB614" s="286">
        <v>7209</v>
      </c>
      <c r="CC614" s="286">
        <v>0</v>
      </c>
      <c r="CD614" s="286">
        <v>0</v>
      </c>
      <c r="CE614" s="286">
        <v>0</v>
      </c>
      <c r="CF614" s="286">
        <v>0</v>
      </c>
      <c r="CG614" s="286">
        <v>0</v>
      </c>
      <c r="CH614" s="210"/>
      <c r="CI614" s="286" t="str">
        <f t="shared" si="150"/>
        <v>Small</v>
      </c>
      <c r="CJ614" s="210"/>
      <c r="CK614" s="210"/>
      <c r="CN614"/>
    </row>
    <row r="615" spans="1:92" s="283" customFormat="1" ht="15">
      <c r="A615" s="210" t="s">
        <v>174</v>
      </c>
      <c r="B615" s="210" t="s">
        <v>174</v>
      </c>
      <c r="C615" s="209" t="s">
        <v>77</v>
      </c>
      <c r="D615" s="565">
        <v>2020</v>
      </c>
      <c r="E615" s="284">
        <f t="shared" si="136"/>
        <v>0</v>
      </c>
      <c r="F615" s="284">
        <f t="shared" si="137"/>
        <v>6971</v>
      </c>
      <c r="G615" s="284">
        <f t="shared" si="138"/>
        <v>7091</v>
      </c>
      <c r="H615" s="284">
        <f t="shared" si="139"/>
        <v>14062</v>
      </c>
      <c r="I615" s="284">
        <f t="shared" si="140"/>
        <v>0</v>
      </c>
      <c r="J615" s="284">
        <f t="shared" si="141"/>
        <v>0</v>
      </c>
      <c r="K615" s="284">
        <f t="shared" si="142"/>
        <v>0</v>
      </c>
      <c r="L615" s="284">
        <f t="shared" si="143"/>
        <v>14062</v>
      </c>
      <c r="M615" s="284">
        <f t="shared" si="144"/>
        <v>1365</v>
      </c>
      <c r="N615" s="284">
        <f t="shared" si="145"/>
        <v>1365</v>
      </c>
      <c r="O615" s="284">
        <f t="shared" si="146"/>
        <v>15427</v>
      </c>
      <c r="P615" s="284">
        <f t="shared" si="147"/>
        <v>14062</v>
      </c>
      <c r="Q615" s="284">
        <f t="shared" si="148"/>
        <v>15427</v>
      </c>
      <c r="R615" s="284">
        <f t="shared" si="149"/>
        <v>15427</v>
      </c>
      <c r="S615" s="286">
        <v>0</v>
      </c>
      <c r="T615" s="286">
        <v>0</v>
      </c>
      <c r="U615" s="286">
        <v>6971</v>
      </c>
      <c r="V615" s="286">
        <v>0</v>
      </c>
      <c r="W615" s="286">
        <v>7091</v>
      </c>
      <c r="X615" s="286">
        <v>0</v>
      </c>
      <c r="Y615" s="286">
        <v>0</v>
      </c>
      <c r="Z615" s="286">
        <v>0</v>
      </c>
      <c r="AA615" s="286">
        <v>0</v>
      </c>
      <c r="AB615" s="286">
        <v>0</v>
      </c>
      <c r="AC615" s="286">
        <v>0</v>
      </c>
      <c r="AD615" s="286">
        <v>0</v>
      </c>
      <c r="AE615" s="286">
        <v>0</v>
      </c>
      <c r="AF615" s="286">
        <v>0</v>
      </c>
      <c r="AG615" s="286">
        <v>0</v>
      </c>
      <c r="AH615" s="286">
        <v>0</v>
      </c>
      <c r="AI615" s="286">
        <v>0</v>
      </c>
      <c r="AJ615" s="286">
        <v>0</v>
      </c>
      <c r="AK615" s="286"/>
      <c r="AL615" s="286"/>
      <c r="AM615" s="286"/>
      <c r="AN615" s="286"/>
      <c r="AO615" s="286"/>
      <c r="AP615" s="286"/>
      <c r="AQ615" s="286"/>
      <c r="AR615" s="286"/>
      <c r="AS615" s="286"/>
      <c r="AT615" s="286"/>
      <c r="AU615" s="286"/>
      <c r="AV615" s="286"/>
      <c r="AW615" s="286"/>
      <c r="AX615" s="286"/>
      <c r="AY615" s="286"/>
      <c r="AZ615" s="286"/>
      <c r="BA615" s="286"/>
      <c r="BB615" s="286"/>
      <c r="BC615" s="286"/>
      <c r="BD615" s="286"/>
      <c r="BE615" s="286"/>
      <c r="BF615" s="286"/>
      <c r="BG615" s="286"/>
      <c r="BH615" s="286"/>
      <c r="BI615" s="286"/>
      <c r="BJ615" s="286"/>
      <c r="BK615" s="286">
        <v>0</v>
      </c>
      <c r="BL615" s="286">
        <v>0</v>
      </c>
      <c r="BM615" s="286">
        <v>0</v>
      </c>
      <c r="BN615" s="286">
        <v>0</v>
      </c>
      <c r="BO615" s="286">
        <v>0</v>
      </c>
      <c r="BP615" s="286">
        <v>0</v>
      </c>
      <c r="BQ615" s="286">
        <v>0</v>
      </c>
      <c r="BR615" s="286">
        <v>0</v>
      </c>
      <c r="BS615" s="286">
        <v>0</v>
      </c>
      <c r="BT615" s="286">
        <v>0</v>
      </c>
      <c r="BU615" s="210"/>
      <c r="BV615" s="210"/>
      <c r="BW615" s="210"/>
      <c r="BX615" s="210"/>
      <c r="BY615" s="210"/>
      <c r="BZ615" s="286">
        <v>1365</v>
      </c>
      <c r="CA615" s="286">
        <v>0</v>
      </c>
      <c r="CB615" s="286">
        <v>0</v>
      </c>
      <c r="CC615" s="286">
        <v>0</v>
      </c>
      <c r="CD615" s="286">
        <v>0</v>
      </c>
      <c r="CE615" s="286">
        <v>0</v>
      </c>
      <c r="CF615" s="286">
        <v>0</v>
      </c>
      <c r="CG615" s="286">
        <v>0</v>
      </c>
      <c r="CH615" s="210"/>
      <c r="CI615" s="286" t="str">
        <f t="shared" si="150"/>
        <v>Small</v>
      </c>
      <c r="CJ615" s="210"/>
      <c r="CK615" s="210"/>
      <c r="CN615"/>
    </row>
    <row r="616" spans="1:92" s="283" customFormat="1" ht="15">
      <c r="A616" s="210" t="s">
        <v>173</v>
      </c>
      <c r="B616" s="209" t="s">
        <v>173</v>
      </c>
      <c r="C616" s="209" t="s">
        <v>77</v>
      </c>
      <c r="D616" s="565">
        <v>2020</v>
      </c>
      <c r="E616" s="284">
        <f t="shared" si="136"/>
        <v>0</v>
      </c>
      <c r="F616" s="284">
        <f t="shared" si="137"/>
        <v>0</v>
      </c>
      <c r="G616" s="284">
        <f t="shared" si="138"/>
        <v>230</v>
      </c>
      <c r="H616" s="284">
        <f t="shared" si="139"/>
        <v>230</v>
      </c>
      <c r="I616" s="284">
        <f t="shared" si="140"/>
        <v>0</v>
      </c>
      <c r="J616" s="284">
        <f t="shared" si="141"/>
        <v>0</v>
      </c>
      <c r="K616" s="284">
        <f t="shared" si="142"/>
        <v>0</v>
      </c>
      <c r="L616" s="284">
        <f t="shared" si="143"/>
        <v>230</v>
      </c>
      <c r="M616" s="284">
        <f t="shared" si="144"/>
        <v>0</v>
      </c>
      <c r="N616" s="284">
        <f t="shared" si="145"/>
        <v>53184</v>
      </c>
      <c r="O616" s="284">
        <f t="shared" si="146"/>
        <v>53414</v>
      </c>
      <c r="P616" s="284">
        <f t="shared" si="147"/>
        <v>230</v>
      </c>
      <c r="Q616" s="284">
        <f t="shared" si="148"/>
        <v>53414</v>
      </c>
      <c r="R616" s="284">
        <f t="shared" si="149"/>
        <v>53414</v>
      </c>
      <c r="S616" s="286">
        <v>0</v>
      </c>
      <c r="T616" s="286">
        <v>0</v>
      </c>
      <c r="U616" s="286">
        <v>0</v>
      </c>
      <c r="V616" s="286">
        <v>0</v>
      </c>
      <c r="W616" s="286">
        <v>230</v>
      </c>
      <c r="X616" s="286">
        <v>0</v>
      </c>
      <c r="Y616" s="286">
        <v>0</v>
      </c>
      <c r="Z616" s="286">
        <v>0</v>
      </c>
      <c r="AA616" s="286">
        <v>0</v>
      </c>
      <c r="AB616" s="286">
        <v>0</v>
      </c>
      <c r="AC616" s="286">
        <v>0</v>
      </c>
      <c r="AD616" s="286">
        <v>0</v>
      </c>
      <c r="AE616" s="286">
        <v>0</v>
      </c>
      <c r="AF616" s="286">
        <v>0</v>
      </c>
      <c r="AG616" s="286">
        <v>0</v>
      </c>
      <c r="AH616" s="286">
        <v>0</v>
      </c>
      <c r="AI616" s="286">
        <v>0</v>
      </c>
      <c r="AJ616" s="286">
        <v>0</v>
      </c>
      <c r="AK616" s="286"/>
      <c r="AL616" s="286"/>
      <c r="AM616" s="286"/>
      <c r="AN616" s="286"/>
      <c r="AO616" s="286"/>
      <c r="AP616" s="286"/>
      <c r="AQ616" s="286"/>
      <c r="AR616" s="286"/>
      <c r="AS616" s="286"/>
      <c r="AT616" s="286"/>
      <c r="AU616" s="286"/>
      <c r="AV616" s="286"/>
      <c r="AW616" s="286"/>
      <c r="AX616" s="286"/>
      <c r="AY616" s="286"/>
      <c r="AZ616" s="286"/>
      <c r="BA616" s="286"/>
      <c r="BB616" s="286"/>
      <c r="BC616" s="286"/>
      <c r="BD616" s="286"/>
      <c r="BE616" s="286"/>
      <c r="BF616" s="286"/>
      <c r="BG616" s="286"/>
      <c r="BH616" s="286"/>
      <c r="BI616" s="286"/>
      <c r="BJ616" s="286"/>
      <c r="BK616" s="286">
        <v>0</v>
      </c>
      <c r="BL616" s="286">
        <v>0</v>
      </c>
      <c r="BM616" s="286">
        <v>0</v>
      </c>
      <c r="BN616" s="286">
        <v>0</v>
      </c>
      <c r="BO616" s="286">
        <v>0</v>
      </c>
      <c r="BP616" s="286">
        <v>0</v>
      </c>
      <c r="BQ616" s="286"/>
      <c r="BR616" s="286">
        <v>0</v>
      </c>
      <c r="BS616" s="286">
        <v>0</v>
      </c>
      <c r="BT616" s="286">
        <v>0</v>
      </c>
      <c r="BU616" s="210"/>
      <c r="BV616" s="210"/>
      <c r="BW616" s="210"/>
      <c r="BX616" s="210"/>
      <c r="BY616" s="210"/>
      <c r="BZ616" s="286">
        <v>0</v>
      </c>
      <c r="CA616" s="286">
        <v>0</v>
      </c>
      <c r="CB616" s="286">
        <v>53184</v>
      </c>
      <c r="CC616" s="286">
        <v>0</v>
      </c>
      <c r="CD616" s="286">
        <v>0</v>
      </c>
      <c r="CE616" s="286">
        <v>0</v>
      </c>
      <c r="CF616" s="286">
        <v>0</v>
      </c>
      <c r="CG616" s="286">
        <v>0</v>
      </c>
      <c r="CH616" s="210"/>
      <c r="CI616" s="286" t="str">
        <f t="shared" si="150"/>
        <v>Small</v>
      </c>
      <c r="CJ616" s="210"/>
      <c r="CK616" s="210"/>
      <c r="CN616"/>
    </row>
    <row r="617" spans="1:92" s="283" customFormat="1" ht="15">
      <c r="A617" s="210" t="s">
        <v>207</v>
      </c>
      <c r="B617" s="209" t="s">
        <v>458</v>
      </c>
      <c r="C617" s="209" t="s">
        <v>77</v>
      </c>
      <c r="D617" s="565">
        <v>2020</v>
      </c>
      <c r="E617" s="284">
        <f t="shared" si="136"/>
        <v>0</v>
      </c>
      <c r="F617" s="284">
        <f t="shared" si="137"/>
        <v>0</v>
      </c>
      <c r="G617" s="284">
        <f t="shared" si="138"/>
        <v>0</v>
      </c>
      <c r="H617" s="284">
        <f t="shared" si="139"/>
        <v>0</v>
      </c>
      <c r="I617" s="284">
        <f t="shared" si="140"/>
        <v>0</v>
      </c>
      <c r="J617" s="284">
        <f t="shared" si="141"/>
        <v>0</v>
      </c>
      <c r="K617" s="284">
        <f t="shared" si="142"/>
        <v>0</v>
      </c>
      <c r="L617" s="284">
        <f t="shared" si="143"/>
        <v>0</v>
      </c>
      <c r="M617" s="284">
        <f t="shared" si="144"/>
        <v>0</v>
      </c>
      <c r="N617" s="284">
        <f t="shared" si="145"/>
        <v>1381</v>
      </c>
      <c r="O617" s="284">
        <f t="shared" si="146"/>
        <v>1381</v>
      </c>
      <c r="P617" s="284">
        <f t="shared" si="147"/>
        <v>0</v>
      </c>
      <c r="Q617" s="284">
        <f t="shared" si="148"/>
        <v>1381</v>
      </c>
      <c r="R617" s="284">
        <f t="shared" si="149"/>
        <v>1381</v>
      </c>
      <c r="S617" s="286">
        <v>0</v>
      </c>
      <c r="T617" s="286">
        <v>0</v>
      </c>
      <c r="U617" s="286">
        <v>0</v>
      </c>
      <c r="V617" s="286">
        <v>0</v>
      </c>
      <c r="W617" s="286">
        <v>0</v>
      </c>
      <c r="X617" s="286">
        <v>0</v>
      </c>
      <c r="Y617" s="286">
        <v>0</v>
      </c>
      <c r="Z617" s="286">
        <v>0</v>
      </c>
      <c r="AA617" s="286">
        <v>0</v>
      </c>
      <c r="AB617" s="286">
        <v>0</v>
      </c>
      <c r="AC617" s="286">
        <v>0</v>
      </c>
      <c r="AD617" s="286">
        <v>0</v>
      </c>
      <c r="AE617" s="286">
        <v>0</v>
      </c>
      <c r="AF617" s="286">
        <v>0</v>
      </c>
      <c r="AG617" s="286">
        <v>0</v>
      </c>
      <c r="AH617" s="286">
        <v>0</v>
      </c>
      <c r="AI617" s="286">
        <v>0</v>
      </c>
      <c r="AJ617" s="286">
        <v>0</v>
      </c>
      <c r="AK617" s="286"/>
      <c r="AL617" s="286"/>
      <c r="AM617" s="286"/>
      <c r="AN617" s="286"/>
      <c r="AO617" s="286"/>
      <c r="AP617" s="286"/>
      <c r="AQ617" s="286"/>
      <c r="AR617" s="286"/>
      <c r="AS617" s="286"/>
      <c r="AT617" s="286"/>
      <c r="AU617" s="286"/>
      <c r="AV617" s="286"/>
      <c r="AW617" s="286"/>
      <c r="AX617" s="286"/>
      <c r="AY617" s="286"/>
      <c r="AZ617" s="286"/>
      <c r="BA617" s="286"/>
      <c r="BB617" s="286"/>
      <c r="BC617" s="286"/>
      <c r="BD617" s="286"/>
      <c r="BE617" s="286"/>
      <c r="BF617" s="286"/>
      <c r="BG617" s="286"/>
      <c r="BH617" s="286"/>
      <c r="BI617" s="286"/>
      <c r="BJ617" s="286"/>
      <c r="BK617" s="286">
        <v>0</v>
      </c>
      <c r="BL617" s="286">
        <v>0</v>
      </c>
      <c r="BM617" s="286">
        <v>0</v>
      </c>
      <c r="BN617" s="286">
        <v>0</v>
      </c>
      <c r="BO617" s="286">
        <v>0</v>
      </c>
      <c r="BP617" s="286">
        <v>0</v>
      </c>
      <c r="BQ617" s="286">
        <v>0</v>
      </c>
      <c r="BR617" s="286">
        <v>0</v>
      </c>
      <c r="BS617" s="286">
        <v>0</v>
      </c>
      <c r="BT617" s="286">
        <v>0</v>
      </c>
      <c r="BU617" s="210"/>
      <c r="BV617" s="210"/>
      <c r="BW617" s="210"/>
      <c r="BX617" s="210"/>
      <c r="BY617" s="210"/>
      <c r="BZ617" s="286">
        <v>0</v>
      </c>
      <c r="CA617" s="286">
        <v>0</v>
      </c>
      <c r="CB617" s="286">
        <v>1381</v>
      </c>
      <c r="CC617" s="286">
        <v>0</v>
      </c>
      <c r="CD617" s="286">
        <v>0</v>
      </c>
      <c r="CE617" s="286">
        <v>0</v>
      </c>
      <c r="CF617" s="286">
        <v>0</v>
      </c>
      <c r="CG617" s="286">
        <v>0</v>
      </c>
      <c r="CH617" s="210"/>
      <c r="CI617" s="286" t="str">
        <f t="shared" si="150"/>
        <v>Small</v>
      </c>
      <c r="CJ617" s="210"/>
      <c r="CK617" s="210"/>
      <c r="CN617"/>
    </row>
    <row r="618" spans="1:92" s="283" customFormat="1" ht="15">
      <c r="A618" s="210" t="s">
        <v>140</v>
      </c>
      <c r="B618" s="209" t="s">
        <v>460</v>
      </c>
      <c r="C618" s="209" t="s">
        <v>77</v>
      </c>
      <c r="D618" s="565">
        <v>2020</v>
      </c>
      <c r="E618" s="284">
        <f t="shared" si="136"/>
        <v>44207</v>
      </c>
      <c r="F618" s="284">
        <f t="shared" si="137"/>
        <v>0</v>
      </c>
      <c r="G618" s="284">
        <f t="shared" si="138"/>
        <v>0</v>
      </c>
      <c r="H618" s="284">
        <f t="shared" si="139"/>
        <v>44207</v>
      </c>
      <c r="I618" s="284">
        <f t="shared" si="140"/>
        <v>2224</v>
      </c>
      <c r="J618" s="284">
        <f t="shared" si="141"/>
        <v>457406</v>
      </c>
      <c r="K618" s="284">
        <f t="shared" si="142"/>
        <v>459630</v>
      </c>
      <c r="L618" s="284">
        <f t="shared" si="143"/>
        <v>503837</v>
      </c>
      <c r="M618" s="284">
        <f t="shared" si="144"/>
        <v>0</v>
      </c>
      <c r="N618" s="284">
        <f t="shared" si="145"/>
        <v>86373</v>
      </c>
      <c r="O618" s="284">
        <f t="shared" si="146"/>
        <v>590210</v>
      </c>
      <c r="P618" s="284">
        <f t="shared" si="147"/>
        <v>503837</v>
      </c>
      <c r="Q618" s="284">
        <f t="shared" si="148"/>
        <v>590210</v>
      </c>
      <c r="R618" s="284">
        <f t="shared" si="149"/>
        <v>590210</v>
      </c>
      <c r="S618" s="286">
        <v>44207</v>
      </c>
      <c r="T618" s="286">
        <v>0</v>
      </c>
      <c r="U618" s="286">
        <v>0</v>
      </c>
      <c r="V618" s="286">
        <v>0</v>
      </c>
      <c r="W618" s="286">
        <v>0</v>
      </c>
      <c r="X618" s="286">
        <v>0</v>
      </c>
      <c r="Y618" s="286">
        <v>0</v>
      </c>
      <c r="Z618" s="286">
        <v>0</v>
      </c>
      <c r="AA618" s="286">
        <v>0</v>
      </c>
      <c r="AB618" s="286">
        <v>0</v>
      </c>
      <c r="AC618" s="286">
        <v>0</v>
      </c>
      <c r="AD618" s="286">
        <v>0</v>
      </c>
      <c r="AE618" s="286">
        <v>0</v>
      </c>
      <c r="AF618" s="286">
        <v>0</v>
      </c>
      <c r="AG618" s="286">
        <v>0</v>
      </c>
      <c r="AH618" s="286">
        <v>0</v>
      </c>
      <c r="AI618" s="286">
        <v>0</v>
      </c>
      <c r="AJ618" s="286">
        <v>0</v>
      </c>
      <c r="AK618" s="286"/>
      <c r="AL618" s="286"/>
      <c r="AM618" s="286"/>
      <c r="AN618" s="286"/>
      <c r="AO618" s="286"/>
      <c r="AP618" s="286"/>
      <c r="AQ618" s="286"/>
      <c r="AR618" s="286"/>
      <c r="AS618" s="286"/>
      <c r="AT618" s="286"/>
      <c r="AU618" s="286"/>
      <c r="AV618" s="286"/>
      <c r="AW618" s="286"/>
      <c r="AX618" s="286"/>
      <c r="AY618" s="286"/>
      <c r="AZ618" s="286"/>
      <c r="BA618" s="286"/>
      <c r="BB618" s="286"/>
      <c r="BC618" s="286"/>
      <c r="BD618" s="286"/>
      <c r="BE618" s="286"/>
      <c r="BF618" s="286"/>
      <c r="BG618" s="286"/>
      <c r="BH618" s="286"/>
      <c r="BI618" s="286"/>
      <c r="BJ618" s="286"/>
      <c r="BK618" s="286">
        <v>2224</v>
      </c>
      <c r="BL618" s="286">
        <v>0</v>
      </c>
      <c r="BM618" s="286">
        <v>0</v>
      </c>
      <c r="BN618" s="286">
        <v>0</v>
      </c>
      <c r="BO618" s="286">
        <v>457406</v>
      </c>
      <c r="BP618" s="286">
        <v>0</v>
      </c>
      <c r="BQ618" s="286">
        <v>0</v>
      </c>
      <c r="BR618" s="286">
        <v>0</v>
      </c>
      <c r="BS618" s="286">
        <v>0</v>
      </c>
      <c r="BT618" s="286">
        <v>0</v>
      </c>
      <c r="BU618" s="210"/>
      <c r="BV618" s="210"/>
      <c r="BW618" s="210"/>
      <c r="BX618" s="210"/>
      <c r="BY618" s="210"/>
      <c r="BZ618" s="286">
        <v>0</v>
      </c>
      <c r="CA618" s="286">
        <v>0</v>
      </c>
      <c r="CB618" s="286">
        <v>86373</v>
      </c>
      <c r="CC618" s="286">
        <v>0</v>
      </c>
      <c r="CD618" s="286">
        <v>0</v>
      </c>
      <c r="CE618" s="286">
        <v>0</v>
      </c>
      <c r="CF618" s="286">
        <v>0</v>
      </c>
      <c r="CG618" s="286">
        <v>0</v>
      </c>
      <c r="CH618" s="210"/>
      <c r="CI618" s="286" t="str">
        <f t="shared" si="150"/>
        <v>Large</v>
      </c>
      <c r="CJ618" s="210"/>
      <c r="CK618" s="210"/>
      <c r="CN618"/>
    </row>
    <row r="619" spans="1:92" s="283" customFormat="1" ht="15">
      <c r="A619" s="283" t="s">
        <v>130</v>
      </c>
      <c r="B619" s="209" t="s">
        <v>502</v>
      </c>
      <c r="C619" s="209" t="s">
        <v>77</v>
      </c>
      <c r="D619" s="565">
        <v>2020</v>
      </c>
      <c r="E619" s="284">
        <f t="shared" si="136"/>
        <v>0</v>
      </c>
      <c r="F619" s="284">
        <f t="shared" si="137"/>
        <v>0</v>
      </c>
      <c r="G619" s="284">
        <f t="shared" si="138"/>
        <v>0</v>
      </c>
      <c r="H619" s="284">
        <f t="shared" si="139"/>
        <v>0</v>
      </c>
      <c r="I619" s="284">
        <f t="shared" si="140"/>
        <v>0</v>
      </c>
      <c r="J619" s="284">
        <f t="shared" si="141"/>
        <v>0</v>
      </c>
      <c r="K619" s="284">
        <f t="shared" si="142"/>
        <v>0</v>
      </c>
      <c r="L619" s="284">
        <f t="shared" si="143"/>
        <v>0</v>
      </c>
      <c r="M619" s="284">
        <f t="shared" si="144"/>
        <v>0</v>
      </c>
      <c r="N619" s="284">
        <f t="shared" si="145"/>
        <v>151446</v>
      </c>
      <c r="O619" s="284">
        <f t="shared" si="146"/>
        <v>151446</v>
      </c>
      <c r="P619" s="284">
        <f t="shared" si="147"/>
        <v>0</v>
      </c>
      <c r="Q619" s="284">
        <f t="shared" si="148"/>
        <v>151446</v>
      </c>
      <c r="R619" s="284">
        <f t="shared" si="149"/>
        <v>151446</v>
      </c>
      <c r="S619" s="286">
        <v>0</v>
      </c>
      <c r="T619" s="286">
        <v>0</v>
      </c>
      <c r="U619" s="286">
        <v>0</v>
      </c>
      <c r="V619" s="286">
        <v>0</v>
      </c>
      <c r="W619" s="286">
        <v>0</v>
      </c>
      <c r="X619" s="286">
        <v>0</v>
      </c>
      <c r="Y619" s="286">
        <v>0</v>
      </c>
      <c r="Z619" s="286">
        <v>0</v>
      </c>
      <c r="AA619" s="286">
        <v>0</v>
      </c>
      <c r="AB619" s="286">
        <v>0</v>
      </c>
      <c r="AC619" s="286">
        <v>0</v>
      </c>
      <c r="AD619" s="286">
        <v>0</v>
      </c>
      <c r="AE619" s="286">
        <v>0</v>
      </c>
      <c r="AF619" s="286">
        <v>0</v>
      </c>
      <c r="AG619" s="286">
        <v>0</v>
      </c>
      <c r="AH619" s="286">
        <v>0</v>
      </c>
      <c r="AI619" s="286">
        <v>0</v>
      </c>
      <c r="AJ619" s="286">
        <v>0</v>
      </c>
      <c r="AK619" s="286"/>
      <c r="AL619" s="286"/>
      <c r="AM619" s="286"/>
      <c r="AN619" s="286"/>
      <c r="AO619" s="286"/>
      <c r="AP619" s="286"/>
      <c r="AQ619" s="286"/>
      <c r="AR619" s="286"/>
      <c r="AS619" s="286"/>
      <c r="AT619" s="286"/>
      <c r="AU619" s="286"/>
      <c r="AV619" s="286"/>
      <c r="AW619" s="286"/>
      <c r="AX619" s="286"/>
      <c r="AY619" s="286"/>
      <c r="AZ619" s="286"/>
      <c r="BA619" s="286"/>
      <c r="BB619" s="286"/>
      <c r="BC619" s="286"/>
      <c r="BD619" s="286"/>
      <c r="BE619" s="286"/>
      <c r="BF619" s="286"/>
      <c r="BG619" s="286"/>
      <c r="BH619" s="286"/>
      <c r="BI619" s="286"/>
      <c r="BJ619" s="286"/>
      <c r="BK619" s="286">
        <v>0</v>
      </c>
      <c r="BL619" s="286">
        <v>0</v>
      </c>
      <c r="BM619" s="286">
        <v>0</v>
      </c>
      <c r="BN619" s="286">
        <v>0</v>
      </c>
      <c r="BO619" s="286">
        <v>0</v>
      </c>
      <c r="BP619" s="286">
        <v>0</v>
      </c>
      <c r="BQ619" s="286">
        <v>0</v>
      </c>
      <c r="BR619" s="286">
        <v>0</v>
      </c>
      <c r="BS619" s="286">
        <v>0</v>
      </c>
      <c r="BT619" s="286">
        <v>0</v>
      </c>
      <c r="BU619" s="210"/>
      <c r="BV619" s="210"/>
      <c r="BW619" s="210"/>
      <c r="BX619" s="210"/>
      <c r="BY619" s="210"/>
      <c r="BZ619" s="286">
        <v>0</v>
      </c>
      <c r="CA619" s="286">
        <v>0</v>
      </c>
      <c r="CB619" s="286">
        <v>151446</v>
      </c>
      <c r="CC619" s="286">
        <v>0</v>
      </c>
      <c r="CD619" s="286">
        <v>0</v>
      </c>
      <c r="CE619" s="286">
        <v>0</v>
      </c>
      <c r="CF619" s="286">
        <v>0</v>
      </c>
      <c r="CG619" s="286">
        <v>0</v>
      </c>
      <c r="CH619" s="210"/>
      <c r="CI619" s="286" t="str">
        <f t="shared" si="150"/>
        <v>Large</v>
      </c>
      <c r="CJ619" s="210"/>
      <c r="CK619" s="210"/>
      <c r="CN619"/>
    </row>
    <row r="620" spans="1:92" s="283" customFormat="1" ht="15">
      <c r="A620" s="210" t="s">
        <v>203</v>
      </c>
      <c r="B620" s="209" t="s">
        <v>466</v>
      </c>
      <c r="C620" s="209" t="s">
        <v>77</v>
      </c>
      <c r="D620" s="565">
        <v>2020</v>
      </c>
      <c r="E620" s="284">
        <f t="shared" si="136"/>
        <v>0</v>
      </c>
      <c r="F620" s="284">
        <f t="shared" si="137"/>
        <v>0</v>
      </c>
      <c r="G620" s="284">
        <f t="shared" si="138"/>
        <v>0</v>
      </c>
      <c r="H620" s="284">
        <f t="shared" si="139"/>
        <v>0</v>
      </c>
      <c r="I620" s="284">
        <f t="shared" si="140"/>
        <v>7</v>
      </c>
      <c r="J620" s="284">
        <f t="shared" si="141"/>
        <v>381</v>
      </c>
      <c r="K620" s="284">
        <f t="shared" si="142"/>
        <v>388</v>
      </c>
      <c r="L620" s="284">
        <f t="shared" si="143"/>
        <v>388</v>
      </c>
      <c r="M620" s="284">
        <f t="shared" si="144"/>
        <v>1215</v>
      </c>
      <c r="N620" s="284">
        <f t="shared" si="145"/>
        <v>1215</v>
      </c>
      <c r="O620" s="284">
        <f t="shared" si="146"/>
        <v>1603</v>
      </c>
      <c r="P620" s="284">
        <f t="shared" si="147"/>
        <v>388</v>
      </c>
      <c r="Q620" s="284">
        <f t="shared" si="148"/>
        <v>1603</v>
      </c>
      <c r="R620" s="284">
        <f t="shared" si="149"/>
        <v>1603</v>
      </c>
      <c r="S620" s="286">
        <v>0</v>
      </c>
      <c r="T620" s="286">
        <v>0</v>
      </c>
      <c r="U620" s="286">
        <v>0</v>
      </c>
      <c r="V620" s="286">
        <v>0</v>
      </c>
      <c r="W620" s="286">
        <v>0</v>
      </c>
      <c r="X620" s="286">
        <v>0</v>
      </c>
      <c r="Y620" s="286">
        <v>0</v>
      </c>
      <c r="Z620" s="286">
        <v>0</v>
      </c>
      <c r="AA620" s="286">
        <v>0</v>
      </c>
      <c r="AB620" s="286">
        <v>0</v>
      </c>
      <c r="AC620" s="286">
        <v>0</v>
      </c>
      <c r="AD620" s="286">
        <v>0</v>
      </c>
      <c r="AE620" s="286">
        <v>0</v>
      </c>
      <c r="AF620" s="286">
        <v>0</v>
      </c>
      <c r="AG620" s="286">
        <v>0</v>
      </c>
      <c r="AH620" s="286">
        <v>0</v>
      </c>
      <c r="AI620" s="286">
        <v>0</v>
      </c>
      <c r="AJ620" s="286">
        <v>0</v>
      </c>
      <c r="AK620" s="286"/>
      <c r="AL620" s="286"/>
      <c r="AM620" s="286"/>
      <c r="AN620" s="286"/>
      <c r="AO620" s="286"/>
      <c r="AP620" s="286"/>
      <c r="AQ620" s="286"/>
      <c r="AR620" s="286"/>
      <c r="AS620" s="286"/>
      <c r="AT620" s="286"/>
      <c r="AU620" s="286"/>
      <c r="AV620" s="286"/>
      <c r="AW620" s="286"/>
      <c r="AX620" s="286"/>
      <c r="AY620" s="286"/>
      <c r="AZ620" s="286"/>
      <c r="BA620" s="286"/>
      <c r="BB620" s="286"/>
      <c r="BC620" s="286"/>
      <c r="BD620" s="286"/>
      <c r="BE620" s="286"/>
      <c r="BF620" s="286"/>
      <c r="BG620" s="286"/>
      <c r="BH620" s="286"/>
      <c r="BI620" s="286"/>
      <c r="BJ620" s="286"/>
      <c r="BK620" s="286">
        <v>7</v>
      </c>
      <c r="BL620" s="286">
        <v>0</v>
      </c>
      <c r="BM620" s="286">
        <v>0</v>
      </c>
      <c r="BN620" s="286">
        <v>0</v>
      </c>
      <c r="BO620" s="286">
        <v>381</v>
      </c>
      <c r="BP620" s="286">
        <v>0</v>
      </c>
      <c r="BQ620" s="286">
        <v>0</v>
      </c>
      <c r="BR620" s="286">
        <v>0</v>
      </c>
      <c r="BS620" s="286">
        <v>0</v>
      </c>
      <c r="BT620" s="286">
        <v>0</v>
      </c>
      <c r="BU620" s="210"/>
      <c r="BV620" s="210"/>
      <c r="BW620" s="210"/>
      <c r="BX620" s="210"/>
      <c r="BY620" s="210"/>
      <c r="BZ620" s="286">
        <v>1215</v>
      </c>
      <c r="CA620" s="286">
        <v>0</v>
      </c>
      <c r="CB620" s="286">
        <v>0</v>
      </c>
      <c r="CC620" s="286">
        <v>0</v>
      </c>
      <c r="CD620" s="286">
        <v>0</v>
      </c>
      <c r="CE620" s="286">
        <v>0</v>
      </c>
      <c r="CF620" s="286">
        <v>0</v>
      </c>
      <c r="CG620" s="286">
        <v>0</v>
      </c>
      <c r="CH620" s="210"/>
      <c r="CI620" s="286" t="str">
        <f t="shared" si="150"/>
        <v>Small</v>
      </c>
      <c r="CJ620" s="210"/>
      <c r="CK620" s="210"/>
      <c r="CN620"/>
    </row>
    <row r="621" spans="1:92" s="283" customFormat="1" ht="15">
      <c r="A621" s="210" t="s">
        <v>130</v>
      </c>
      <c r="B621" s="209" t="s">
        <v>501</v>
      </c>
      <c r="C621" s="209" t="s">
        <v>77</v>
      </c>
      <c r="D621" s="565">
        <v>2020</v>
      </c>
      <c r="E621" s="284">
        <f t="shared" si="136"/>
        <v>0</v>
      </c>
      <c r="F621" s="284">
        <f t="shared" si="137"/>
        <v>0</v>
      </c>
      <c r="G621" s="284">
        <f t="shared" si="138"/>
        <v>0</v>
      </c>
      <c r="H621" s="284">
        <f t="shared" si="139"/>
        <v>0</v>
      </c>
      <c r="I621" s="284">
        <f t="shared" si="140"/>
        <v>0</v>
      </c>
      <c r="J621" s="284">
        <f t="shared" si="141"/>
        <v>0</v>
      </c>
      <c r="K621" s="284">
        <f t="shared" si="142"/>
        <v>0</v>
      </c>
      <c r="L621" s="284">
        <f t="shared" si="143"/>
        <v>0</v>
      </c>
      <c r="M621" s="284">
        <f t="shared" si="144"/>
        <v>0</v>
      </c>
      <c r="N621" s="284">
        <f t="shared" si="145"/>
        <v>469442</v>
      </c>
      <c r="O621" s="284">
        <f t="shared" si="146"/>
        <v>469442</v>
      </c>
      <c r="P621" s="284">
        <f t="shared" si="147"/>
        <v>0</v>
      </c>
      <c r="Q621" s="284">
        <f t="shared" si="148"/>
        <v>469442</v>
      </c>
      <c r="R621" s="284">
        <f t="shared" si="149"/>
        <v>469442</v>
      </c>
      <c r="S621" s="286">
        <v>0</v>
      </c>
      <c r="T621" s="286">
        <v>0</v>
      </c>
      <c r="U621" s="286">
        <v>0</v>
      </c>
      <c r="V621" s="286">
        <v>0</v>
      </c>
      <c r="W621" s="286">
        <v>0</v>
      </c>
      <c r="X621" s="286">
        <v>0</v>
      </c>
      <c r="Y621" s="286">
        <v>0</v>
      </c>
      <c r="Z621" s="286">
        <v>0</v>
      </c>
      <c r="AA621" s="286">
        <v>0</v>
      </c>
      <c r="AB621" s="286">
        <v>0</v>
      </c>
      <c r="AC621" s="286">
        <v>0</v>
      </c>
      <c r="AD621" s="286">
        <v>0</v>
      </c>
      <c r="AE621" s="286">
        <v>0</v>
      </c>
      <c r="AF621" s="286">
        <v>0</v>
      </c>
      <c r="AG621" s="286">
        <v>0</v>
      </c>
      <c r="AH621" s="286">
        <v>0</v>
      </c>
      <c r="AI621" s="286">
        <v>0</v>
      </c>
      <c r="AJ621" s="286">
        <v>0</v>
      </c>
      <c r="AK621" s="286"/>
      <c r="AL621" s="286"/>
      <c r="AM621" s="286"/>
      <c r="AN621" s="286"/>
      <c r="AO621" s="286"/>
      <c r="AP621" s="286"/>
      <c r="AQ621" s="286"/>
      <c r="AR621" s="286"/>
      <c r="AS621" s="286"/>
      <c r="AT621" s="286"/>
      <c r="AU621" s="286"/>
      <c r="AV621" s="286"/>
      <c r="AW621" s="286"/>
      <c r="AX621" s="286"/>
      <c r="AY621" s="286"/>
      <c r="AZ621" s="286"/>
      <c r="BA621" s="286"/>
      <c r="BB621" s="286"/>
      <c r="BC621" s="286"/>
      <c r="BD621" s="286"/>
      <c r="BE621" s="286"/>
      <c r="BF621" s="286"/>
      <c r="BG621" s="286"/>
      <c r="BH621" s="286"/>
      <c r="BI621" s="286"/>
      <c r="BJ621" s="286"/>
      <c r="BK621" s="286">
        <v>0</v>
      </c>
      <c r="BL621" s="286">
        <v>0</v>
      </c>
      <c r="BM621" s="286">
        <v>0</v>
      </c>
      <c r="BN621" s="286">
        <v>0</v>
      </c>
      <c r="BO621" s="286">
        <v>0</v>
      </c>
      <c r="BP621" s="286">
        <v>0</v>
      </c>
      <c r="BQ621" s="286">
        <v>0</v>
      </c>
      <c r="BR621" s="286">
        <v>0</v>
      </c>
      <c r="BS621" s="286">
        <v>0</v>
      </c>
      <c r="BT621" s="286">
        <v>0</v>
      </c>
      <c r="BU621" s="210"/>
      <c r="BV621" s="210"/>
      <c r="BW621" s="210"/>
      <c r="BX621" s="210"/>
      <c r="BY621" s="210"/>
      <c r="BZ621" s="286">
        <v>0</v>
      </c>
      <c r="CA621" s="286">
        <v>0</v>
      </c>
      <c r="CB621" s="286">
        <v>469442</v>
      </c>
      <c r="CC621" s="286">
        <v>0</v>
      </c>
      <c r="CD621" s="286">
        <v>0</v>
      </c>
      <c r="CE621" s="286">
        <v>0</v>
      </c>
      <c r="CF621" s="286">
        <v>0</v>
      </c>
      <c r="CG621" s="286">
        <v>0</v>
      </c>
      <c r="CH621" s="210"/>
      <c r="CI621" s="286" t="str">
        <f t="shared" si="150"/>
        <v>Large</v>
      </c>
      <c r="CJ621" s="210"/>
      <c r="CK621" s="210"/>
      <c r="CN621"/>
    </row>
    <row r="622" spans="1:92" s="283" customFormat="1" ht="15">
      <c r="A622" s="210" t="s">
        <v>139</v>
      </c>
      <c r="B622" s="209" t="s">
        <v>389</v>
      </c>
      <c r="C622" s="209" t="s">
        <v>77</v>
      </c>
      <c r="D622" s="565">
        <v>2020</v>
      </c>
      <c r="E622" s="284">
        <f t="shared" si="136"/>
        <v>0</v>
      </c>
      <c r="F622" s="284">
        <f t="shared" si="137"/>
        <v>0</v>
      </c>
      <c r="G622" s="284">
        <f t="shared" si="138"/>
        <v>0</v>
      </c>
      <c r="H622" s="284">
        <f t="shared" si="139"/>
        <v>0</v>
      </c>
      <c r="I622" s="284">
        <f t="shared" si="140"/>
        <v>1609</v>
      </c>
      <c r="J622" s="284">
        <f t="shared" si="141"/>
        <v>806287</v>
      </c>
      <c r="K622" s="284">
        <f t="shared" si="142"/>
        <v>807896</v>
      </c>
      <c r="L622" s="284">
        <f t="shared" si="143"/>
        <v>807896</v>
      </c>
      <c r="M622" s="284">
        <f t="shared" si="144"/>
        <v>394</v>
      </c>
      <c r="N622" s="284">
        <f t="shared" si="145"/>
        <v>394</v>
      </c>
      <c r="O622" s="284">
        <f t="shared" si="146"/>
        <v>808290</v>
      </c>
      <c r="P622" s="284">
        <f t="shared" si="147"/>
        <v>807896</v>
      </c>
      <c r="Q622" s="284">
        <f t="shared" si="148"/>
        <v>808290</v>
      </c>
      <c r="R622" s="284">
        <f t="shared" si="149"/>
        <v>808290</v>
      </c>
      <c r="S622" s="286">
        <v>0</v>
      </c>
      <c r="T622" s="286">
        <v>0</v>
      </c>
      <c r="U622" s="286">
        <v>0</v>
      </c>
      <c r="V622" s="286">
        <v>0</v>
      </c>
      <c r="W622" s="286">
        <v>0</v>
      </c>
      <c r="X622" s="286">
        <v>0</v>
      </c>
      <c r="Y622" s="286">
        <v>0</v>
      </c>
      <c r="Z622" s="286">
        <v>0</v>
      </c>
      <c r="AA622" s="286">
        <v>0</v>
      </c>
      <c r="AB622" s="286">
        <v>0</v>
      </c>
      <c r="AC622" s="286">
        <v>0</v>
      </c>
      <c r="AD622" s="286">
        <v>0</v>
      </c>
      <c r="AE622" s="286">
        <v>0</v>
      </c>
      <c r="AF622" s="286">
        <v>0</v>
      </c>
      <c r="AG622" s="286">
        <v>0</v>
      </c>
      <c r="AH622" s="286">
        <v>0</v>
      </c>
      <c r="AI622" s="286">
        <v>0</v>
      </c>
      <c r="AJ622" s="286">
        <v>0</v>
      </c>
      <c r="AK622" s="286"/>
      <c r="AL622" s="286"/>
      <c r="AM622" s="286"/>
      <c r="AN622" s="286"/>
      <c r="AO622" s="286"/>
      <c r="AP622" s="286"/>
      <c r="AQ622" s="286"/>
      <c r="AR622" s="286"/>
      <c r="AS622" s="286"/>
      <c r="AT622" s="286"/>
      <c r="AU622" s="286"/>
      <c r="AV622" s="286"/>
      <c r="AW622" s="286"/>
      <c r="AX622" s="286"/>
      <c r="AY622" s="286"/>
      <c r="AZ622" s="286"/>
      <c r="BA622" s="286"/>
      <c r="BB622" s="286"/>
      <c r="BC622" s="286"/>
      <c r="BD622" s="286"/>
      <c r="BE622" s="286"/>
      <c r="BF622" s="286"/>
      <c r="BG622" s="286"/>
      <c r="BH622" s="286"/>
      <c r="BI622" s="286"/>
      <c r="BJ622" s="286"/>
      <c r="BK622" s="286">
        <v>1609</v>
      </c>
      <c r="BL622" s="286">
        <v>0</v>
      </c>
      <c r="BM622" s="286">
        <v>0</v>
      </c>
      <c r="BN622" s="286">
        <v>0</v>
      </c>
      <c r="BO622" s="286">
        <v>806287</v>
      </c>
      <c r="BP622" s="286">
        <v>0</v>
      </c>
      <c r="BQ622" s="286">
        <v>0</v>
      </c>
      <c r="BR622" s="286">
        <v>0</v>
      </c>
      <c r="BS622" s="286">
        <v>0</v>
      </c>
      <c r="BT622" s="286">
        <v>0</v>
      </c>
      <c r="BU622" s="210"/>
      <c r="BV622" s="210"/>
      <c r="BW622" s="210"/>
      <c r="BX622" s="210"/>
      <c r="BY622" s="210"/>
      <c r="BZ622" s="286">
        <v>394</v>
      </c>
      <c r="CA622" s="286">
        <v>0</v>
      </c>
      <c r="CB622" s="286">
        <v>0</v>
      </c>
      <c r="CC622" s="286">
        <v>0</v>
      </c>
      <c r="CD622" s="286">
        <v>0</v>
      </c>
      <c r="CE622" s="286">
        <v>0</v>
      </c>
      <c r="CF622" s="286">
        <v>0</v>
      </c>
      <c r="CG622" s="286">
        <v>0</v>
      </c>
      <c r="CH622" s="210"/>
      <c r="CI622" s="286" t="str">
        <f t="shared" si="150"/>
        <v>Large</v>
      </c>
      <c r="CJ622" s="210"/>
      <c r="CK622" s="210"/>
      <c r="CN622"/>
    </row>
    <row r="623" spans="1:92" s="283" customFormat="1" ht="15">
      <c r="A623" s="210" t="s">
        <v>142</v>
      </c>
      <c r="B623" s="209" t="s">
        <v>467</v>
      </c>
      <c r="C623" s="209" t="s">
        <v>77</v>
      </c>
      <c r="D623" s="565">
        <v>2020</v>
      </c>
      <c r="E623" s="284">
        <f t="shared" si="136"/>
        <v>99997</v>
      </c>
      <c r="F623" s="284">
        <f t="shared" si="137"/>
        <v>3836</v>
      </c>
      <c r="G623" s="284">
        <f t="shared" si="138"/>
        <v>0</v>
      </c>
      <c r="H623" s="284">
        <f t="shared" si="139"/>
        <v>103833</v>
      </c>
      <c r="I623" s="284">
        <f t="shared" si="140"/>
        <v>0</v>
      </c>
      <c r="J623" s="284">
        <f t="shared" si="141"/>
        <v>0</v>
      </c>
      <c r="K623" s="284">
        <f t="shared" si="142"/>
        <v>0</v>
      </c>
      <c r="L623" s="284">
        <f t="shared" si="143"/>
        <v>103833</v>
      </c>
      <c r="M623" s="284">
        <f t="shared" si="144"/>
        <v>0</v>
      </c>
      <c r="N623" s="284">
        <f t="shared" si="145"/>
        <v>0</v>
      </c>
      <c r="O623" s="284">
        <f t="shared" si="146"/>
        <v>103833</v>
      </c>
      <c r="P623" s="284">
        <f t="shared" si="147"/>
        <v>103833</v>
      </c>
      <c r="Q623" s="284">
        <f t="shared" si="148"/>
        <v>103833</v>
      </c>
      <c r="R623" s="284">
        <f t="shared" si="149"/>
        <v>103833</v>
      </c>
      <c r="S623" s="286">
        <v>99997</v>
      </c>
      <c r="T623" s="286">
        <v>0</v>
      </c>
      <c r="U623" s="286">
        <v>3836</v>
      </c>
      <c r="V623" s="286">
        <v>0</v>
      </c>
      <c r="W623" s="286">
        <v>0</v>
      </c>
      <c r="X623" s="286">
        <v>0</v>
      </c>
      <c r="Y623" s="286">
        <v>0</v>
      </c>
      <c r="Z623" s="286">
        <v>0</v>
      </c>
      <c r="AA623" s="286">
        <v>0</v>
      </c>
      <c r="AB623" s="286">
        <v>0</v>
      </c>
      <c r="AC623" s="286">
        <v>0</v>
      </c>
      <c r="AD623" s="286">
        <v>0</v>
      </c>
      <c r="AE623" s="286">
        <v>0</v>
      </c>
      <c r="AF623" s="286">
        <v>0</v>
      </c>
      <c r="AG623" s="286">
        <v>0</v>
      </c>
      <c r="AH623" s="286">
        <v>0</v>
      </c>
      <c r="AI623" s="286">
        <v>0</v>
      </c>
      <c r="AJ623" s="286">
        <v>0</v>
      </c>
      <c r="AK623" s="286"/>
      <c r="AL623" s="286"/>
      <c r="AM623" s="286"/>
      <c r="AN623" s="286"/>
      <c r="AO623" s="286"/>
      <c r="AP623" s="286"/>
      <c r="AQ623" s="286"/>
      <c r="AR623" s="286"/>
      <c r="AS623" s="286"/>
      <c r="AT623" s="286"/>
      <c r="AU623" s="286"/>
      <c r="AV623" s="286"/>
      <c r="AW623" s="286"/>
      <c r="AX623" s="286"/>
      <c r="AY623" s="286"/>
      <c r="AZ623" s="286"/>
      <c r="BA623" s="286"/>
      <c r="BB623" s="286"/>
      <c r="BC623" s="286"/>
      <c r="BD623" s="286"/>
      <c r="BE623" s="286"/>
      <c r="BF623" s="286"/>
      <c r="BG623" s="286"/>
      <c r="BH623" s="286"/>
      <c r="BI623" s="286"/>
      <c r="BJ623" s="286"/>
      <c r="BK623" s="286">
        <v>0</v>
      </c>
      <c r="BL623" s="286">
        <v>0</v>
      </c>
      <c r="BM623" s="286">
        <v>0</v>
      </c>
      <c r="BN623" s="286">
        <v>0</v>
      </c>
      <c r="BO623" s="286">
        <v>0</v>
      </c>
      <c r="BP623" s="286">
        <v>0</v>
      </c>
      <c r="BQ623" s="286">
        <v>0</v>
      </c>
      <c r="BR623" s="286">
        <v>0</v>
      </c>
      <c r="BS623" s="286">
        <v>0</v>
      </c>
      <c r="BT623" s="286">
        <v>0</v>
      </c>
      <c r="BU623" s="210"/>
      <c r="BV623" s="210"/>
      <c r="BW623" s="210"/>
      <c r="BX623" s="210"/>
      <c r="BY623" s="210"/>
      <c r="BZ623" s="286">
        <v>0</v>
      </c>
      <c r="CA623" s="286">
        <v>0</v>
      </c>
      <c r="CB623" s="286">
        <v>0</v>
      </c>
      <c r="CC623" s="286">
        <v>0</v>
      </c>
      <c r="CD623" s="286">
        <v>0</v>
      </c>
      <c r="CE623" s="286">
        <v>0</v>
      </c>
      <c r="CF623" s="286">
        <v>0</v>
      </c>
      <c r="CG623" s="286">
        <v>0</v>
      </c>
      <c r="CH623" s="210"/>
      <c r="CI623" s="286" t="str">
        <f t="shared" si="150"/>
        <v>Large</v>
      </c>
      <c r="CJ623" s="210"/>
      <c r="CK623" s="210"/>
      <c r="CN623"/>
    </row>
    <row r="624" spans="1:92" s="283" customFormat="1" ht="15">
      <c r="A624" s="210" t="s">
        <v>141</v>
      </c>
      <c r="B624" s="209" t="s">
        <v>469</v>
      </c>
      <c r="C624" s="209" t="s">
        <v>77</v>
      </c>
      <c r="D624" s="565">
        <v>2020</v>
      </c>
      <c r="E624" s="284">
        <f t="shared" si="136"/>
        <v>0</v>
      </c>
      <c r="F624" s="284">
        <f t="shared" si="137"/>
        <v>0</v>
      </c>
      <c r="G624" s="284">
        <f t="shared" si="138"/>
        <v>0</v>
      </c>
      <c r="H624" s="284">
        <f t="shared" si="139"/>
        <v>0</v>
      </c>
      <c r="I624" s="284">
        <f t="shared" si="140"/>
        <v>0</v>
      </c>
      <c r="J624" s="284">
        <f t="shared" si="141"/>
        <v>583912</v>
      </c>
      <c r="K624" s="284">
        <f t="shared" si="142"/>
        <v>583912</v>
      </c>
      <c r="L624" s="284">
        <f t="shared" si="143"/>
        <v>583912</v>
      </c>
      <c r="M624" s="284">
        <f t="shared" si="144"/>
        <v>0</v>
      </c>
      <c r="N624" s="284">
        <f t="shared" si="145"/>
        <v>0</v>
      </c>
      <c r="O624" s="284">
        <f t="shared" si="146"/>
        <v>583912</v>
      </c>
      <c r="P624" s="284">
        <f t="shared" si="147"/>
        <v>583912</v>
      </c>
      <c r="Q624" s="284">
        <f t="shared" si="148"/>
        <v>583912</v>
      </c>
      <c r="R624" s="284">
        <f t="shared" si="149"/>
        <v>583912</v>
      </c>
      <c r="S624" s="286">
        <v>0</v>
      </c>
      <c r="T624" s="286">
        <v>0</v>
      </c>
      <c r="U624" s="286">
        <v>0</v>
      </c>
      <c r="V624" s="286">
        <v>0</v>
      </c>
      <c r="W624" s="286">
        <v>0</v>
      </c>
      <c r="X624" s="286">
        <v>0</v>
      </c>
      <c r="Y624" s="286">
        <v>0</v>
      </c>
      <c r="Z624" s="286">
        <v>0</v>
      </c>
      <c r="AA624" s="286">
        <v>0</v>
      </c>
      <c r="AB624" s="286">
        <v>0</v>
      </c>
      <c r="AC624" s="286">
        <v>0</v>
      </c>
      <c r="AD624" s="286">
        <v>0</v>
      </c>
      <c r="AE624" s="286">
        <v>0</v>
      </c>
      <c r="AF624" s="286">
        <v>0</v>
      </c>
      <c r="AG624" s="286">
        <v>0</v>
      </c>
      <c r="AH624" s="286">
        <v>0</v>
      </c>
      <c r="AI624" s="286">
        <v>0</v>
      </c>
      <c r="AJ624" s="286">
        <v>0</v>
      </c>
      <c r="AK624" s="286"/>
      <c r="AL624" s="286"/>
      <c r="AM624" s="286"/>
      <c r="AN624" s="286"/>
      <c r="AO624" s="286"/>
      <c r="AP624" s="286"/>
      <c r="AQ624" s="286"/>
      <c r="AR624" s="286"/>
      <c r="AS624" s="286"/>
      <c r="AT624" s="286"/>
      <c r="AU624" s="286"/>
      <c r="AV624" s="286"/>
      <c r="AW624" s="286"/>
      <c r="AX624" s="286"/>
      <c r="AY624" s="286"/>
      <c r="AZ624" s="286"/>
      <c r="BA624" s="286"/>
      <c r="BB624" s="286"/>
      <c r="BC624" s="286"/>
      <c r="BD624" s="286"/>
      <c r="BE624" s="286"/>
      <c r="BF624" s="286"/>
      <c r="BG624" s="286"/>
      <c r="BH624" s="286"/>
      <c r="BI624" s="286"/>
      <c r="BJ624" s="286"/>
      <c r="BK624" s="286">
        <v>0</v>
      </c>
      <c r="BL624" s="286">
        <v>0</v>
      </c>
      <c r="BM624" s="286">
        <v>0</v>
      </c>
      <c r="BN624" s="286">
        <v>0</v>
      </c>
      <c r="BO624" s="286">
        <v>583912</v>
      </c>
      <c r="BP624" s="286">
        <v>0</v>
      </c>
      <c r="BQ624" s="286">
        <v>0</v>
      </c>
      <c r="BR624" s="286">
        <v>0</v>
      </c>
      <c r="BS624" s="286">
        <v>0</v>
      </c>
      <c r="BT624" s="286">
        <v>0</v>
      </c>
      <c r="BU624" s="210"/>
      <c r="BV624" s="210"/>
      <c r="BW624" s="210"/>
      <c r="BX624" s="210"/>
      <c r="BY624" s="210"/>
      <c r="BZ624" s="286">
        <v>0</v>
      </c>
      <c r="CA624" s="286">
        <v>0</v>
      </c>
      <c r="CB624" s="286">
        <v>0</v>
      </c>
      <c r="CC624" s="286">
        <v>0</v>
      </c>
      <c r="CD624" s="286">
        <v>0</v>
      </c>
      <c r="CE624" s="286">
        <v>0</v>
      </c>
      <c r="CF624" s="286">
        <v>0</v>
      </c>
      <c r="CG624" s="286">
        <v>0</v>
      </c>
      <c r="CH624" s="210"/>
      <c r="CI624" s="286" t="str">
        <f t="shared" si="150"/>
        <v>Large</v>
      </c>
      <c r="CJ624" s="210"/>
      <c r="CK624" s="210"/>
      <c r="CN624"/>
    </row>
    <row r="625" spans="1:92" s="283" customFormat="1" ht="15">
      <c r="A625" s="293" t="s">
        <v>222</v>
      </c>
      <c r="B625" s="294" t="s">
        <v>471</v>
      </c>
      <c r="C625" s="294" t="s">
        <v>77</v>
      </c>
      <c r="D625" s="567">
        <v>2020</v>
      </c>
      <c r="E625" s="284">
        <f t="shared" si="136"/>
        <v>0</v>
      </c>
      <c r="F625" s="284">
        <f t="shared" si="137"/>
        <v>0</v>
      </c>
      <c r="G625" s="284">
        <f t="shared" si="138"/>
        <v>0</v>
      </c>
      <c r="H625" s="284">
        <f t="shared" si="139"/>
        <v>0</v>
      </c>
      <c r="I625" s="284">
        <f t="shared" si="140"/>
        <v>0</v>
      </c>
      <c r="J625" s="284">
        <f t="shared" si="141"/>
        <v>0</v>
      </c>
      <c r="K625" s="284">
        <f t="shared" si="142"/>
        <v>0</v>
      </c>
      <c r="L625" s="284">
        <f t="shared" si="143"/>
        <v>0</v>
      </c>
      <c r="M625" s="284">
        <f t="shared" si="144"/>
        <v>0</v>
      </c>
      <c r="N625" s="284">
        <f t="shared" si="145"/>
        <v>0</v>
      </c>
      <c r="O625" s="284">
        <f t="shared" si="146"/>
        <v>0</v>
      </c>
      <c r="P625" s="284">
        <f t="shared" si="147"/>
        <v>0</v>
      </c>
      <c r="Q625" s="284">
        <f t="shared" si="148"/>
        <v>0</v>
      </c>
      <c r="R625" s="284">
        <f t="shared" si="149"/>
        <v>0</v>
      </c>
      <c r="S625" s="295">
        <v>0</v>
      </c>
      <c r="T625" s="295">
        <v>0</v>
      </c>
      <c r="U625" s="295">
        <v>0</v>
      </c>
      <c r="V625" s="295">
        <v>0</v>
      </c>
      <c r="W625" s="295">
        <v>0</v>
      </c>
      <c r="X625" s="295">
        <v>0</v>
      </c>
      <c r="Y625" s="295">
        <v>0</v>
      </c>
      <c r="Z625" s="295">
        <v>0</v>
      </c>
      <c r="AA625" s="295">
        <v>0</v>
      </c>
      <c r="AB625" s="295">
        <v>0</v>
      </c>
      <c r="AC625" s="295">
        <v>0</v>
      </c>
      <c r="AD625" s="295">
        <v>0</v>
      </c>
      <c r="AE625" s="295">
        <v>0</v>
      </c>
      <c r="AF625" s="295">
        <v>0</v>
      </c>
      <c r="AG625" s="295">
        <v>0</v>
      </c>
      <c r="AH625" s="295">
        <v>0</v>
      </c>
      <c r="AI625" s="295">
        <v>0</v>
      </c>
      <c r="AJ625" s="295">
        <v>0</v>
      </c>
      <c r="AK625" s="295"/>
      <c r="AL625" s="295"/>
      <c r="AM625" s="295"/>
      <c r="AN625" s="295"/>
      <c r="AO625" s="295"/>
      <c r="AP625" s="295"/>
      <c r="AQ625" s="295"/>
      <c r="AR625" s="295"/>
      <c r="AS625" s="295"/>
      <c r="AT625" s="295"/>
      <c r="AU625" s="295"/>
      <c r="AV625" s="295"/>
      <c r="AW625" s="295"/>
      <c r="AX625" s="295"/>
      <c r="AY625" s="295"/>
      <c r="AZ625" s="295"/>
      <c r="BA625" s="295"/>
      <c r="BB625" s="295"/>
      <c r="BC625" s="295"/>
      <c r="BD625" s="295"/>
      <c r="BE625" s="295"/>
      <c r="BF625" s="295"/>
      <c r="BG625" s="295"/>
      <c r="BH625" s="295"/>
      <c r="BI625" s="295"/>
      <c r="BJ625" s="295"/>
      <c r="BK625" s="295">
        <v>0</v>
      </c>
      <c r="BL625" s="295">
        <v>0</v>
      </c>
      <c r="BM625" s="295">
        <v>0</v>
      </c>
      <c r="BN625" s="295">
        <v>0</v>
      </c>
      <c r="BO625" s="295">
        <v>0</v>
      </c>
      <c r="BP625" s="295">
        <v>0</v>
      </c>
      <c r="BQ625" s="295">
        <v>0</v>
      </c>
      <c r="BR625" s="295">
        <v>0</v>
      </c>
      <c r="BS625" s="295">
        <v>0</v>
      </c>
      <c r="BT625" s="295">
        <v>0</v>
      </c>
      <c r="BU625" s="295"/>
      <c r="BV625" s="295"/>
      <c r="BW625" s="295"/>
      <c r="BX625" s="295"/>
      <c r="BY625" s="295"/>
      <c r="BZ625" s="295">
        <v>0</v>
      </c>
      <c r="CA625" s="295">
        <v>0</v>
      </c>
      <c r="CB625" s="295">
        <v>0</v>
      </c>
      <c r="CC625" s="295">
        <v>0</v>
      </c>
      <c r="CD625" s="295">
        <v>0</v>
      </c>
      <c r="CE625" s="295">
        <v>0</v>
      </c>
      <c r="CF625" s="295">
        <v>0</v>
      </c>
      <c r="CG625" s="295">
        <v>0</v>
      </c>
      <c r="CH625" s="295"/>
      <c r="CI625" s="286" t="str">
        <f t="shared" si="150"/>
        <v>Small</v>
      </c>
      <c r="CJ625" s="296"/>
      <c r="CK625" s="284"/>
      <c r="CN625"/>
    </row>
    <row r="626" spans="1:92" s="283" customFormat="1" ht="15">
      <c r="A626" s="210" t="s">
        <v>152</v>
      </c>
      <c r="B626" s="209" t="s">
        <v>473</v>
      </c>
      <c r="C626" s="209" t="s">
        <v>77</v>
      </c>
      <c r="D626" s="565">
        <v>2020</v>
      </c>
      <c r="E626" s="284">
        <f t="shared" si="136"/>
        <v>0</v>
      </c>
      <c r="F626" s="284">
        <f t="shared" si="137"/>
        <v>0</v>
      </c>
      <c r="G626" s="284">
        <f t="shared" si="138"/>
        <v>0</v>
      </c>
      <c r="H626" s="284">
        <f t="shared" si="139"/>
        <v>0</v>
      </c>
      <c r="I626" s="284">
        <f t="shared" si="140"/>
        <v>0</v>
      </c>
      <c r="J626" s="284">
        <f t="shared" si="141"/>
        <v>0</v>
      </c>
      <c r="K626" s="284">
        <f t="shared" si="142"/>
        <v>0</v>
      </c>
      <c r="L626" s="284">
        <f t="shared" si="143"/>
        <v>0</v>
      </c>
      <c r="M626" s="284">
        <f t="shared" si="144"/>
        <v>17956</v>
      </c>
      <c r="N626" s="284">
        <f t="shared" si="145"/>
        <v>23546</v>
      </c>
      <c r="O626" s="284">
        <f t="shared" si="146"/>
        <v>23546</v>
      </c>
      <c r="P626" s="284">
        <f t="shared" si="147"/>
        <v>0</v>
      </c>
      <c r="Q626" s="284">
        <f t="shared" si="148"/>
        <v>23546</v>
      </c>
      <c r="R626" s="284">
        <f t="shared" si="149"/>
        <v>23546</v>
      </c>
      <c r="S626" s="286">
        <v>0</v>
      </c>
      <c r="T626" s="286">
        <v>0</v>
      </c>
      <c r="U626" s="286">
        <v>0</v>
      </c>
      <c r="V626" s="286">
        <v>0</v>
      </c>
      <c r="W626" s="286">
        <v>0</v>
      </c>
      <c r="X626" s="286">
        <v>0</v>
      </c>
      <c r="Y626" s="286">
        <v>0</v>
      </c>
      <c r="Z626" s="286">
        <v>0</v>
      </c>
      <c r="AA626" s="286">
        <v>0</v>
      </c>
      <c r="AB626" s="286">
        <v>0</v>
      </c>
      <c r="AC626" s="286">
        <v>0</v>
      </c>
      <c r="AD626" s="286">
        <v>0</v>
      </c>
      <c r="AE626" s="286">
        <v>0</v>
      </c>
      <c r="AF626" s="286">
        <v>0</v>
      </c>
      <c r="AG626" s="286">
        <v>0</v>
      </c>
      <c r="AH626" s="286">
        <v>0</v>
      </c>
      <c r="AI626" s="286">
        <v>0</v>
      </c>
      <c r="AJ626" s="286">
        <v>0</v>
      </c>
      <c r="AK626" s="286"/>
      <c r="AL626" s="286"/>
      <c r="AM626" s="286"/>
      <c r="AN626" s="286"/>
      <c r="AO626" s="286"/>
      <c r="AP626" s="286"/>
      <c r="AQ626" s="286"/>
      <c r="AR626" s="286"/>
      <c r="AS626" s="286"/>
      <c r="AT626" s="286"/>
      <c r="AU626" s="286"/>
      <c r="AV626" s="286"/>
      <c r="AW626" s="286"/>
      <c r="AX626" s="286"/>
      <c r="AY626" s="286"/>
      <c r="AZ626" s="286"/>
      <c r="BA626" s="286"/>
      <c r="BB626" s="286"/>
      <c r="BC626" s="286"/>
      <c r="BD626" s="286"/>
      <c r="BE626" s="286"/>
      <c r="BF626" s="286"/>
      <c r="BG626" s="286"/>
      <c r="BH626" s="286"/>
      <c r="BI626" s="286"/>
      <c r="BJ626" s="286"/>
      <c r="BK626" s="286">
        <v>0</v>
      </c>
      <c r="BL626" s="286">
        <v>0</v>
      </c>
      <c r="BM626" s="286">
        <v>0</v>
      </c>
      <c r="BN626" s="286">
        <v>0</v>
      </c>
      <c r="BO626" s="286">
        <v>0</v>
      </c>
      <c r="BP626" s="286">
        <v>0</v>
      </c>
      <c r="BQ626" s="286">
        <v>0</v>
      </c>
      <c r="BR626" s="286">
        <v>0</v>
      </c>
      <c r="BS626" s="286">
        <v>0</v>
      </c>
      <c r="BT626" s="286">
        <v>0</v>
      </c>
      <c r="BU626" s="210"/>
      <c r="BV626" s="210"/>
      <c r="BW626" s="210"/>
      <c r="BX626" s="210"/>
      <c r="BY626" s="210"/>
      <c r="BZ626" s="286">
        <v>17956</v>
      </c>
      <c r="CA626" s="286">
        <v>0</v>
      </c>
      <c r="CB626" s="286">
        <v>5590</v>
      </c>
      <c r="CC626" s="286">
        <v>0</v>
      </c>
      <c r="CD626" s="286">
        <v>0</v>
      </c>
      <c r="CE626" s="286">
        <v>0</v>
      </c>
      <c r="CF626" s="286">
        <v>0</v>
      </c>
      <c r="CG626" s="286">
        <v>0</v>
      </c>
      <c r="CH626" s="210"/>
      <c r="CI626" s="286" t="str">
        <f t="shared" si="150"/>
        <v>Small</v>
      </c>
      <c r="CJ626" s="210"/>
      <c r="CK626" s="210"/>
      <c r="CN626"/>
    </row>
    <row r="627" spans="1:92" s="283" customFormat="1" ht="15">
      <c r="A627" s="283" t="s">
        <v>130</v>
      </c>
      <c r="B627" s="209" t="s">
        <v>496</v>
      </c>
      <c r="C627" s="209" t="s">
        <v>77</v>
      </c>
      <c r="D627" s="565">
        <v>2020</v>
      </c>
      <c r="E627" s="284">
        <f t="shared" si="136"/>
        <v>0</v>
      </c>
      <c r="F627" s="284">
        <f t="shared" si="137"/>
        <v>0</v>
      </c>
      <c r="G627" s="284">
        <f t="shared" si="138"/>
        <v>0</v>
      </c>
      <c r="H627" s="284">
        <f t="shared" si="139"/>
        <v>0</v>
      </c>
      <c r="I627" s="284">
        <f t="shared" si="140"/>
        <v>0</v>
      </c>
      <c r="J627" s="284">
        <f t="shared" si="141"/>
        <v>0</v>
      </c>
      <c r="K627" s="284">
        <f t="shared" si="142"/>
        <v>0</v>
      </c>
      <c r="L627" s="284">
        <f t="shared" si="143"/>
        <v>0</v>
      </c>
      <c r="M627" s="284">
        <f t="shared" si="144"/>
        <v>0</v>
      </c>
      <c r="N627" s="284">
        <f t="shared" si="145"/>
        <v>228381</v>
      </c>
      <c r="O627" s="284">
        <f t="shared" si="146"/>
        <v>228381</v>
      </c>
      <c r="P627" s="284">
        <f t="shared" si="147"/>
        <v>0</v>
      </c>
      <c r="Q627" s="284">
        <f t="shared" si="148"/>
        <v>228381</v>
      </c>
      <c r="R627" s="284">
        <f t="shared" si="149"/>
        <v>228381</v>
      </c>
      <c r="S627" s="286">
        <v>0</v>
      </c>
      <c r="T627" s="286">
        <v>0</v>
      </c>
      <c r="U627" s="286">
        <v>0</v>
      </c>
      <c r="V627" s="286">
        <v>0</v>
      </c>
      <c r="W627" s="286">
        <v>0</v>
      </c>
      <c r="X627" s="286">
        <v>0</v>
      </c>
      <c r="Y627" s="286">
        <v>0</v>
      </c>
      <c r="Z627" s="286">
        <v>0</v>
      </c>
      <c r="AA627" s="286">
        <v>0</v>
      </c>
      <c r="AB627" s="286">
        <v>0</v>
      </c>
      <c r="AC627" s="286">
        <v>0</v>
      </c>
      <c r="AD627" s="286">
        <v>0</v>
      </c>
      <c r="AE627" s="286">
        <v>0</v>
      </c>
      <c r="AF627" s="286">
        <v>0</v>
      </c>
      <c r="AG627" s="286">
        <v>0</v>
      </c>
      <c r="AH627" s="286">
        <v>0</v>
      </c>
      <c r="AI627" s="286">
        <v>0</v>
      </c>
      <c r="AJ627" s="286">
        <v>0</v>
      </c>
      <c r="AK627" s="286"/>
      <c r="AL627" s="286"/>
      <c r="AM627" s="286"/>
      <c r="AN627" s="286"/>
      <c r="AO627" s="286"/>
      <c r="AP627" s="286"/>
      <c r="AQ627" s="286"/>
      <c r="AR627" s="286"/>
      <c r="AS627" s="286"/>
      <c r="AT627" s="286"/>
      <c r="AU627" s="286"/>
      <c r="AV627" s="286"/>
      <c r="AW627" s="286"/>
      <c r="AX627" s="286"/>
      <c r="AY627" s="286"/>
      <c r="AZ627" s="286"/>
      <c r="BA627" s="286"/>
      <c r="BB627" s="286"/>
      <c r="BC627" s="286"/>
      <c r="BD627" s="286"/>
      <c r="BE627" s="286"/>
      <c r="BF627" s="286"/>
      <c r="BG627" s="286"/>
      <c r="BH627" s="286"/>
      <c r="BI627" s="286"/>
      <c r="BJ627" s="286"/>
      <c r="BK627" s="286">
        <v>0</v>
      </c>
      <c r="BL627" s="286">
        <v>0</v>
      </c>
      <c r="BM627" s="286">
        <v>0</v>
      </c>
      <c r="BN627" s="286">
        <v>0</v>
      </c>
      <c r="BO627" s="286">
        <v>0</v>
      </c>
      <c r="BP627" s="286">
        <v>0</v>
      </c>
      <c r="BQ627" s="286">
        <v>0</v>
      </c>
      <c r="BR627" s="286">
        <v>0</v>
      </c>
      <c r="BS627" s="286">
        <v>0</v>
      </c>
      <c r="BT627" s="286">
        <v>0</v>
      </c>
      <c r="BU627" s="210"/>
      <c r="BV627" s="210"/>
      <c r="BW627" s="210"/>
      <c r="BX627" s="210"/>
      <c r="BY627" s="210"/>
      <c r="BZ627" s="286">
        <v>0</v>
      </c>
      <c r="CA627" s="286">
        <v>0</v>
      </c>
      <c r="CB627" s="286">
        <v>228381</v>
      </c>
      <c r="CC627" s="286">
        <v>0</v>
      </c>
      <c r="CD627" s="286">
        <v>0</v>
      </c>
      <c r="CE627" s="286">
        <v>0</v>
      </c>
      <c r="CF627" s="286">
        <v>0</v>
      </c>
      <c r="CG627" s="286">
        <v>0</v>
      </c>
      <c r="CH627" s="210"/>
      <c r="CI627" s="286" t="str">
        <f t="shared" si="150"/>
        <v>Large</v>
      </c>
      <c r="CJ627" s="210"/>
      <c r="CK627" s="210"/>
      <c r="CN627"/>
    </row>
    <row r="628" spans="1:92" s="283" customFormat="1" ht="15">
      <c r="A628" s="210" t="s">
        <v>169</v>
      </c>
      <c r="B628" s="209" t="s">
        <v>476</v>
      </c>
      <c r="C628" s="209" t="s">
        <v>77</v>
      </c>
      <c r="D628" s="565">
        <v>2020</v>
      </c>
      <c r="E628" s="284">
        <f t="shared" si="136"/>
        <v>0</v>
      </c>
      <c r="F628" s="284">
        <f t="shared" si="137"/>
        <v>0</v>
      </c>
      <c r="G628" s="284">
        <f t="shared" si="138"/>
        <v>0</v>
      </c>
      <c r="H628" s="284">
        <f t="shared" si="139"/>
        <v>0</v>
      </c>
      <c r="I628" s="284">
        <f t="shared" si="140"/>
        <v>0</v>
      </c>
      <c r="J628" s="284">
        <f t="shared" si="141"/>
        <v>0</v>
      </c>
      <c r="K628" s="284">
        <f t="shared" si="142"/>
        <v>0</v>
      </c>
      <c r="L628" s="284">
        <f t="shared" si="143"/>
        <v>0</v>
      </c>
      <c r="M628" s="284">
        <f t="shared" si="144"/>
        <v>0</v>
      </c>
      <c r="N628" s="284">
        <f t="shared" si="145"/>
        <v>55265</v>
      </c>
      <c r="O628" s="284">
        <f t="shared" si="146"/>
        <v>55265</v>
      </c>
      <c r="P628" s="284">
        <f t="shared" si="147"/>
        <v>0</v>
      </c>
      <c r="Q628" s="284">
        <f t="shared" si="148"/>
        <v>55265</v>
      </c>
      <c r="R628" s="284">
        <f t="shared" si="149"/>
        <v>55265</v>
      </c>
      <c r="S628" s="286">
        <v>0</v>
      </c>
      <c r="T628" s="286">
        <v>0</v>
      </c>
      <c r="U628" s="286">
        <v>0</v>
      </c>
      <c r="V628" s="286">
        <v>0</v>
      </c>
      <c r="W628" s="286">
        <v>0</v>
      </c>
      <c r="X628" s="286">
        <v>0</v>
      </c>
      <c r="Y628" s="286">
        <v>0</v>
      </c>
      <c r="Z628" s="286">
        <v>0</v>
      </c>
      <c r="AA628" s="286">
        <v>0</v>
      </c>
      <c r="AB628" s="286">
        <v>0</v>
      </c>
      <c r="AC628" s="286">
        <v>0</v>
      </c>
      <c r="AD628" s="286">
        <v>0</v>
      </c>
      <c r="AE628" s="286">
        <v>0</v>
      </c>
      <c r="AF628" s="286">
        <v>0</v>
      </c>
      <c r="AG628" s="286">
        <v>0</v>
      </c>
      <c r="AH628" s="286">
        <v>0</v>
      </c>
      <c r="AI628" s="286">
        <v>0</v>
      </c>
      <c r="AJ628" s="286">
        <v>0</v>
      </c>
      <c r="AK628" s="286"/>
      <c r="AL628" s="286"/>
      <c r="AM628" s="286"/>
      <c r="AN628" s="286"/>
      <c r="AO628" s="286"/>
      <c r="AP628" s="286"/>
      <c r="AQ628" s="286"/>
      <c r="AR628" s="286"/>
      <c r="AS628" s="286"/>
      <c r="AT628" s="286"/>
      <c r="AU628" s="286"/>
      <c r="AV628" s="286"/>
      <c r="AW628" s="286"/>
      <c r="AX628" s="286"/>
      <c r="AY628" s="286"/>
      <c r="AZ628" s="286"/>
      <c r="BA628" s="286"/>
      <c r="BB628" s="286"/>
      <c r="BC628" s="286"/>
      <c r="BD628" s="286"/>
      <c r="BE628" s="286"/>
      <c r="BF628" s="286"/>
      <c r="BG628" s="286"/>
      <c r="BH628" s="286"/>
      <c r="BI628" s="286"/>
      <c r="BJ628" s="286"/>
      <c r="BK628" s="286">
        <v>0</v>
      </c>
      <c r="BL628" s="286">
        <v>0</v>
      </c>
      <c r="BM628" s="286">
        <v>0</v>
      </c>
      <c r="BN628" s="286">
        <v>0</v>
      </c>
      <c r="BO628" s="286">
        <v>0</v>
      </c>
      <c r="BP628" s="286">
        <v>0</v>
      </c>
      <c r="BQ628" s="286">
        <v>0</v>
      </c>
      <c r="BR628" s="286">
        <v>0</v>
      </c>
      <c r="BS628" s="286">
        <v>0</v>
      </c>
      <c r="BT628" s="286">
        <v>0</v>
      </c>
      <c r="BU628" s="210"/>
      <c r="BV628" s="210"/>
      <c r="BW628" s="210"/>
      <c r="BX628" s="210"/>
      <c r="BY628" s="210"/>
      <c r="BZ628" s="286">
        <v>0</v>
      </c>
      <c r="CA628" s="286">
        <v>0</v>
      </c>
      <c r="CB628" s="286">
        <v>55265</v>
      </c>
      <c r="CC628" s="286">
        <v>0</v>
      </c>
      <c r="CD628" s="286">
        <v>0</v>
      </c>
      <c r="CE628" s="286">
        <v>0</v>
      </c>
      <c r="CF628" s="286">
        <v>0</v>
      </c>
      <c r="CG628" s="286">
        <v>0</v>
      </c>
      <c r="CH628" s="210"/>
      <c r="CI628" s="286" t="str">
        <f t="shared" si="150"/>
        <v>Small</v>
      </c>
      <c r="CJ628" s="210"/>
      <c r="CK628" s="210"/>
      <c r="CN628"/>
    </row>
    <row r="629" spans="1:92" s="283" customFormat="1" ht="15">
      <c r="A629" s="210" t="s">
        <v>131</v>
      </c>
      <c r="B629" s="209" t="s">
        <v>131</v>
      </c>
      <c r="C629" s="209" t="s">
        <v>77</v>
      </c>
      <c r="D629" s="565">
        <v>2020</v>
      </c>
      <c r="E629" s="284">
        <f t="shared" ref="E629:E652" si="151">S629+Y629+AE629+AK629+AQ629+AW629+BC629</f>
        <v>0</v>
      </c>
      <c r="F629" s="284">
        <f t="shared" ref="F629:F652" si="152">U629+AA629+AG629+AM629+AS629+AY629+BE629</f>
        <v>0</v>
      </c>
      <c r="G629" s="284">
        <f t="shared" ref="G629:G652" si="153">W629+AC629+AI629+AO629+AU629+BA629+BG629+BI629+BJ629</f>
        <v>0</v>
      </c>
      <c r="H629" s="284">
        <f t="shared" ref="H629:H652" si="154">SUM(E629:G629)</f>
        <v>0</v>
      </c>
      <c r="I629" s="284">
        <f t="shared" ref="I629:I652" si="155">BM629+BK629</f>
        <v>0</v>
      </c>
      <c r="J629" s="284">
        <f t="shared" ref="J629:J652" si="156">BO629+BQ629+BS629</f>
        <v>0</v>
      </c>
      <c r="K629" s="284">
        <f t="shared" ref="K629:K652" si="157">I629+J629</f>
        <v>0</v>
      </c>
      <c r="L629" s="284">
        <f t="shared" ref="L629:L652" si="158">H629+K629</f>
        <v>0</v>
      </c>
      <c r="M629" s="284">
        <f t="shared" ref="M629:M652" si="159">BW629+BU629+BV629+BX629+BY629+BZ629</f>
        <v>114186</v>
      </c>
      <c r="N629" s="284">
        <f t="shared" ref="N629:N652" si="160">M629+CB629</f>
        <v>114186</v>
      </c>
      <c r="O629" s="284">
        <f t="shared" ref="O629:O652" si="161">N629+L629</f>
        <v>114186</v>
      </c>
      <c r="P629" s="284">
        <f t="shared" ref="P629:P652" si="162">L629+CD629</f>
        <v>0</v>
      </c>
      <c r="Q629" s="284">
        <f t="shared" ref="Q629:Q652" si="163">O629+CD629</f>
        <v>114186</v>
      </c>
      <c r="R629" s="284">
        <f t="shared" ref="R629:R652" si="164">Q629+CH629+CF629</f>
        <v>114186</v>
      </c>
      <c r="S629" s="286">
        <v>0</v>
      </c>
      <c r="T629" s="286">
        <v>0</v>
      </c>
      <c r="U629" s="286">
        <v>0</v>
      </c>
      <c r="V629" s="286">
        <v>0</v>
      </c>
      <c r="W629" s="286">
        <v>0</v>
      </c>
      <c r="X629" s="286">
        <v>0</v>
      </c>
      <c r="Y629" s="286">
        <v>0</v>
      </c>
      <c r="Z629" s="286">
        <v>0</v>
      </c>
      <c r="AA629" s="286">
        <v>0</v>
      </c>
      <c r="AB629" s="286">
        <v>0</v>
      </c>
      <c r="AC629" s="286">
        <v>0</v>
      </c>
      <c r="AD629" s="286">
        <v>0</v>
      </c>
      <c r="AE629" s="286">
        <v>0</v>
      </c>
      <c r="AF629" s="286">
        <v>0</v>
      </c>
      <c r="AG629" s="286">
        <v>0</v>
      </c>
      <c r="AH629" s="286">
        <v>0</v>
      </c>
      <c r="AI629" s="286">
        <v>0</v>
      </c>
      <c r="AJ629" s="286">
        <v>0</v>
      </c>
      <c r="AK629" s="286"/>
      <c r="AL629" s="286"/>
      <c r="AM629" s="286"/>
      <c r="AN629" s="286"/>
      <c r="AO629" s="286"/>
      <c r="AP629" s="286"/>
      <c r="AQ629" s="286"/>
      <c r="AR629" s="286"/>
      <c r="AS629" s="286"/>
      <c r="AT629" s="286"/>
      <c r="AU629" s="286"/>
      <c r="AV629" s="286"/>
      <c r="AW629" s="286"/>
      <c r="AX629" s="286"/>
      <c r="AY629" s="286"/>
      <c r="AZ629" s="286"/>
      <c r="BA629" s="286"/>
      <c r="BB629" s="286"/>
      <c r="BC629" s="286"/>
      <c r="BD629" s="286"/>
      <c r="BE629" s="286"/>
      <c r="BF629" s="286"/>
      <c r="BG629" s="286"/>
      <c r="BH629" s="286"/>
      <c r="BI629" s="286"/>
      <c r="BJ629" s="286"/>
      <c r="BK629" s="286">
        <v>0</v>
      </c>
      <c r="BL629" s="286">
        <v>0</v>
      </c>
      <c r="BM629" s="286">
        <v>0</v>
      </c>
      <c r="BN629" s="286">
        <v>0</v>
      </c>
      <c r="BO629" s="286">
        <v>0</v>
      </c>
      <c r="BP629" s="286">
        <v>0</v>
      </c>
      <c r="BQ629" s="286">
        <v>0</v>
      </c>
      <c r="BR629" s="286">
        <v>0</v>
      </c>
      <c r="BS629" s="286">
        <v>0</v>
      </c>
      <c r="BT629" s="286">
        <v>0</v>
      </c>
      <c r="BU629" s="210"/>
      <c r="BV629" s="210"/>
      <c r="BW629" s="210"/>
      <c r="BX629" s="210"/>
      <c r="BY629" s="210"/>
      <c r="BZ629" s="286">
        <v>114186</v>
      </c>
      <c r="CA629" s="286">
        <v>0</v>
      </c>
      <c r="CB629" s="286">
        <v>0</v>
      </c>
      <c r="CC629" s="286">
        <v>0</v>
      </c>
      <c r="CD629" s="286">
        <v>0</v>
      </c>
      <c r="CE629" s="286">
        <v>0</v>
      </c>
      <c r="CF629" s="286">
        <v>0</v>
      </c>
      <c r="CG629" s="286">
        <v>0</v>
      </c>
      <c r="CH629" s="210"/>
      <c r="CI629" s="286" t="str">
        <f t="shared" si="150"/>
        <v>Large</v>
      </c>
      <c r="CJ629" s="210"/>
      <c r="CK629" s="210"/>
      <c r="CN629"/>
    </row>
    <row r="630" spans="1:92" s="283" customFormat="1" ht="15">
      <c r="A630" s="210" t="s">
        <v>182</v>
      </c>
      <c r="B630" s="209" t="s">
        <v>182</v>
      </c>
      <c r="C630" s="209" t="s">
        <v>77</v>
      </c>
      <c r="D630" s="565">
        <v>2020</v>
      </c>
      <c r="E630" s="284">
        <f t="shared" si="151"/>
        <v>0</v>
      </c>
      <c r="F630" s="284">
        <f t="shared" si="152"/>
        <v>0</v>
      </c>
      <c r="G630" s="284">
        <f t="shared" si="153"/>
        <v>0</v>
      </c>
      <c r="H630" s="284">
        <f t="shared" si="154"/>
        <v>0</v>
      </c>
      <c r="I630" s="284">
        <f t="shared" si="155"/>
        <v>0</v>
      </c>
      <c r="J630" s="284">
        <f t="shared" si="156"/>
        <v>0</v>
      </c>
      <c r="K630" s="284">
        <f t="shared" si="157"/>
        <v>0</v>
      </c>
      <c r="L630" s="284">
        <f t="shared" si="158"/>
        <v>0</v>
      </c>
      <c r="M630" s="284">
        <f t="shared" si="159"/>
        <v>0</v>
      </c>
      <c r="N630" s="284">
        <f t="shared" si="160"/>
        <v>121787</v>
      </c>
      <c r="O630" s="284">
        <f t="shared" si="161"/>
        <v>121787</v>
      </c>
      <c r="P630" s="284">
        <f t="shared" si="162"/>
        <v>0</v>
      </c>
      <c r="Q630" s="284">
        <f t="shared" si="163"/>
        <v>121787</v>
      </c>
      <c r="R630" s="284">
        <f t="shared" si="164"/>
        <v>121787</v>
      </c>
      <c r="S630" s="286">
        <v>0</v>
      </c>
      <c r="T630" s="286">
        <v>0</v>
      </c>
      <c r="U630" s="286">
        <v>0</v>
      </c>
      <c r="V630" s="286">
        <v>0</v>
      </c>
      <c r="W630" s="286">
        <v>0</v>
      </c>
      <c r="X630" s="286">
        <v>0</v>
      </c>
      <c r="Y630" s="286">
        <v>0</v>
      </c>
      <c r="Z630" s="286">
        <v>0</v>
      </c>
      <c r="AA630" s="286">
        <v>0</v>
      </c>
      <c r="AB630" s="286">
        <v>0</v>
      </c>
      <c r="AC630" s="286">
        <v>0</v>
      </c>
      <c r="AD630" s="286">
        <v>0</v>
      </c>
      <c r="AE630" s="286">
        <v>0</v>
      </c>
      <c r="AF630" s="286">
        <v>0</v>
      </c>
      <c r="AG630" s="286">
        <v>0</v>
      </c>
      <c r="AH630" s="286">
        <v>0</v>
      </c>
      <c r="AI630" s="286">
        <v>0</v>
      </c>
      <c r="AJ630" s="286">
        <v>0</v>
      </c>
      <c r="AK630" s="286"/>
      <c r="AL630" s="286"/>
      <c r="AM630" s="286"/>
      <c r="AN630" s="286"/>
      <c r="AO630" s="286"/>
      <c r="AP630" s="286"/>
      <c r="AQ630" s="286"/>
      <c r="AR630" s="286"/>
      <c r="AS630" s="286"/>
      <c r="AT630" s="286"/>
      <c r="AU630" s="286"/>
      <c r="AV630" s="286"/>
      <c r="AW630" s="286"/>
      <c r="AX630" s="286"/>
      <c r="AY630" s="286"/>
      <c r="AZ630" s="286"/>
      <c r="BA630" s="286"/>
      <c r="BB630" s="286"/>
      <c r="BC630" s="286"/>
      <c r="BD630" s="286"/>
      <c r="BE630" s="286"/>
      <c r="BF630" s="286"/>
      <c r="BG630" s="286"/>
      <c r="BH630" s="286"/>
      <c r="BI630" s="286"/>
      <c r="BJ630" s="286"/>
      <c r="BK630" s="286">
        <v>0</v>
      </c>
      <c r="BL630" s="286">
        <v>0</v>
      </c>
      <c r="BM630" s="286">
        <v>0</v>
      </c>
      <c r="BN630" s="286">
        <v>0</v>
      </c>
      <c r="BO630" s="286">
        <v>0</v>
      </c>
      <c r="BP630" s="286">
        <v>0</v>
      </c>
      <c r="BQ630" s="286">
        <v>0</v>
      </c>
      <c r="BR630" s="286">
        <v>0</v>
      </c>
      <c r="BS630" s="286">
        <v>0</v>
      </c>
      <c r="BT630" s="286">
        <v>0</v>
      </c>
      <c r="BU630" s="210"/>
      <c r="BV630" s="210"/>
      <c r="BW630" s="210"/>
      <c r="BX630" s="210"/>
      <c r="BY630" s="210"/>
      <c r="BZ630" s="286">
        <v>0</v>
      </c>
      <c r="CA630" s="286">
        <v>0</v>
      </c>
      <c r="CB630" s="286">
        <v>121787</v>
      </c>
      <c r="CC630" s="286">
        <v>0</v>
      </c>
      <c r="CD630" s="286">
        <v>0</v>
      </c>
      <c r="CE630" s="286">
        <v>0</v>
      </c>
      <c r="CF630" s="286">
        <v>0</v>
      </c>
      <c r="CG630" s="286">
        <v>0</v>
      </c>
      <c r="CH630" s="210"/>
      <c r="CI630" s="286" t="str">
        <f t="shared" ref="CI630:CI693" si="165">IF(Q630&gt;100000, "Large", "Small")</f>
        <v>Large</v>
      </c>
      <c r="CJ630" s="210"/>
      <c r="CK630" s="210"/>
      <c r="CN630"/>
    </row>
    <row r="631" spans="1:92" s="283" customFormat="1" ht="15">
      <c r="A631" s="210" t="s">
        <v>157</v>
      </c>
      <c r="B631" s="294" t="s">
        <v>478</v>
      </c>
      <c r="C631" s="209" t="s">
        <v>77</v>
      </c>
      <c r="D631" s="565">
        <v>2020</v>
      </c>
      <c r="E631" s="284">
        <f t="shared" si="151"/>
        <v>0</v>
      </c>
      <c r="F631" s="284">
        <f t="shared" si="152"/>
        <v>0</v>
      </c>
      <c r="G631" s="284">
        <f t="shared" si="153"/>
        <v>0</v>
      </c>
      <c r="H631" s="284">
        <f t="shared" si="154"/>
        <v>0</v>
      </c>
      <c r="I631" s="284">
        <f t="shared" si="155"/>
        <v>0</v>
      </c>
      <c r="J631" s="284">
        <f t="shared" si="156"/>
        <v>139004</v>
      </c>
      <c r="K631" s="284">
        <f t="shared" si="157"/>
        <v>139004</v>
      </c>
      <c r="L631" s="284">
        <f t="shared" si="158"/>
        <v>139004</v>
      </c>
      <c r="M631" s="284">
        <f t="shared" si="159"/>
        <v>11630</v>
      </c>
      <c r="N631" s="284">
        <f t="shared" si="160"/>
        <v>11630</v>
      </c>
      <c r="O631" s="284">
        <f t="shared" si="161"/>
        <v>150634</v>
      </c>
      <c r="P631" s="284">
        <f t="shared" si="162"/>
        <v>139004</v>
      </c>
      <c r="Q631" s="284">
        <f t="shared" si="163"/>
        <v>150634</v>
      </c>
      <c r="R631" s="284">
        <f t="shared" si="164"/>
        <v>150634</v>
      </c>
      <c r="S631" s="286">
        <v>0</v>
      </c>
      <c r="T631" s="286">
        <v>0</v>
      </c>
      <c r="U631" s="286">
        <v>0</v>
      </c>
      <c r="V631" s="286">
        <v>0</v>
      </c>
      <c r="W631" s="286">
        <v>0</v>
      </c>
      <c r="X631" s="286">
        <v>0</v>
      </c>
      <c r="Y631" s="286">
        <v>0</v>
      </c>
      <c r="Z631" s="286">
        <v>0</v>
      </c>
      <c r="AA631" s="286">
        <v>0</v>
      </c>
      <c r="AB631" s="286">
        <v>0</v>
      </c>
      <c r="AC631" s="286">
        <v>0</v>
      </c>
      <c r="AD631" s="286">
        <v>0</v>
      </c>
      <c r="AE631" s="286">
        <v>0</v>
      </c>
      <c r="AF631" s="286">
        <v>0</v>
      </c>
      <c r="AG631" s="286">
        <v>0</v>
      </c>
      <c r="AH631" s="286">
        <v>0</v>
      </c>
      <c r="AI631" s="286">
        <v>0</v>
      </c>
      <c r="AJ631" s="286">
        <v>0</v>
      </c>
      <c r="AK631" s="286"/>
      <c r="AL631" s="286"/>
      <c r="AM631" s="286"/>
      <c r="AN631" s="286"/>
      <c r="AO631" s="286"/>
      <c r="AP631" s="286"/>
      <c r="AQ631" s="286"/>
      <c r="AR631" s="286"/>
      <c r="AS631" s="286"/>
      <c r="AT631" s="286"/>
      <c r="AU631" s="286"/>
      <c r="AV631" s="286"/>
      <c r="AW631" s="286"/>
      <c r="AX631" s="286"/>
      <c r="AY631" s="286"/>
      <c r="AZ631" s="286"/>
      <c r="BA631" s="286"/>
      <c r="BB631" s="286"/>
      <c r="BC631" s="286"/>
      <c r="BD631" s="286"/>
      <c r="BE631" s="286"/>
      <c r="BF631" s="286"/>
      <c r="BG631" s="286"/>
      <c r="BH631" s="286"/>
      <c r="BI631" s="286"/>
      <c r="BJ631" s="286"/>
      <c r="BK631" s="286">
        <v>0</v>
      </c>
      <c r="BL631" s="286">
        <v>0</v>
      </c>
      <c r="BM631" s="286">
        <v>0</v>
      </c>
      <c r="BN631" s="286">
        <v>0</v>
      </c>
      <c r="BO631" s="286">
        <v>139004</v>
      </c>
      <c r="BP631" s="286">
        <v>0</v>
      </c>
      <c r="BQ631" s="286">
        <v>0</v>
      </c>
      <c r="BR631" s="286">
        <v>0</v>
      </c>
      <c r="BS631" s="286">
        <v>0</v>
      </c>
      <c r="BT631" s="286">
        <v>0</v>
      </c>
      <c r="BU631" s="210"/>
      <c r="BV631" s="210"/>
      <c r="BW631" s="210"/>
      <c r="BX631" s="210"/>
      <c r="BY631" s="210"/>
      <c r="BZ631" s="286">
        <v>11630</v>
      </c>
      <c r="CA631" s="286">
        <v>0</v>
      </c>
      <c r="CB631" s="286">
        <v>0</v>
      </c>
      <c r="CC631" s="286">
        <v>0</v>
      </c>
      <c r="CD631" s="286">
        <v>0</v>
      </c>
      <c r="CE631" s="286">
        <v>0</v>
      </c>
      <c r="CF631" s="286">
        <v>0</v>
      </c>
      <c r="CG631" s="286">
        <v>0</v>
      </c>
      <c r="CH631" s="210"/>
      <c r="CI631" s="286" t="str">
        <f t="shared" si="165"/>
        <v>Large</v>
      </c>
      <c r="CJ631" s="210"/>
      <c r="CK631" s="210"/>
      <c r="CN631"/>
    </row>
    <row r="632" spans="1:92" s="283" customFormat="1" ht="15">
      <c r="A632" s="210" t="s">
        <v>149</v>
      </c>
      <c r="B632" s="209" t="s">
        <v>436</v>
      </c>
      <c r="C632" s="209" t="s">
        <v>77</v>
      </c>
      <c r="D632" s="565">
        <v>2020</v>
      </c>
      <c r="E632" s="284">
        <f t="shared" si="151"/>
        <v>0</v>
      </c>
      <c r="F632" s="284">
        <f t="shared" si="152"/>
        <v>0</v>
      </c>
      <c r="G632" s="284">
        <f t="shared" si="153"/>
        <v>0</v>
      </c>
      <c r="H632" s="284">
        <f t="shared" si="154"/>
        <v>0</v>
      </c>
      <c r="I632" s="284">
        <f t="shared" si="155"/>
        <v>0</v>
      </c>
      <c r="J632" s="284">
        <f t="shared" si="156"/>
        <v>364077</v>
      </c>
      <c r="K632" s="284">
        <f t="shared" si="157"/>
        <v>364077</v>
      </c>
      <c r="L632" s="284">
        <f t="shared" si="158"/>
        <v>364077</v>
      </c>
      <c r="M632" s="284">
        <f t="shared" si="159"/>
        <v>0</v>
      </c>
      <c r="N632" s="284">
        <f t="shared" si="160"/>
        <v>0</v>
      </c>
      <c r="O632" s="284">
        <f t="shared" si="161"/>
        <v>364077</v>
      </c>
      <c r="P632" s="284">
        <f t="shared" si="162"/>
        <v>364077</v>
      </c>
      <c r="Q632" s="284">
        <f t="shared" si="163"/>
        <v>364077</v>
      </c>
      <c r="R632" s="284">
        <f t="shared" si="164"/>
        <v>364077</v>
      </c>
      <c r="S632" s="286">
        <v>0</v>
      </c>
      <c r="T632" s="286">
        <v>0</v>
      </c>
      <c r="U632" s="286">
        <v>0</v>
      </c>
      <c r="V632" s="286">
        <v>0</v>
      </c>
      <c r="W632" s="286">
        <v>0</v>
      </c>
      <c r="X632" s="286">
        <v>0</v>
      </c>
      <c r="Y632" s="286">
        <v>0</v>
      </c>
      <c r="Z632" s="286">
        <v>0</v>
      </c>
      <c r="AA632" s="286">
        <v>0</v>
      </c>
      <c r="AB632" s="286">
        <v>0</v>
      </c>
      <c r="AC632" s="286">
        <v>0</v>
      </c>
      <c r="AD632" s="286">
        <v>0</v>
      </c>
      <c r="AE632" s="286">
        <v>0</v>
      </c>
      <c r="AF632" s="286">
        <v>0</v>
      </c>
      <c r="AG632" s="286">
        <v>0</v>
      </c>
      <c r="AH632" s="286">
        <v>0</v>
      </c>
      <c r="AI632" s="286">
        <v>0</v>
      </c>
      <c r="AJ632" s="286">
        <v>0</v>
      </c>
      <c r="AK632" s="286"/>
      <c r="AL632" s="286"/>
      <c r="AM632" s="286"/>
      <c r="AN632" s="286"/>
      <c r="AO632" s="286"/>
      <c r="AP632" s="286"/>
      <c r="AQ632" s="286"/>
      <c r="AR632" s="286"/>
      <c r="AS632" s="286"/>
      <c r="AT632" s="286"/>
      <c r="AU632" s="286"/>
      <c r="AV632" s="286"/>
      <c r="AW632" s="286"/>
      <c r="AX632" s="286"/>
      <c r="AY632" s="286"/>
      <c r="AZ632" s="286"/>
      <c r="BA632" s="286"/>
      <c r="BB632" s="286"/>
      <c r="BC632" s="286"/>
      <c r="BD632" s="286"/>
      <c r="BE632" s="286"/>
      <c r="BF632" s="286"/>
      <c r="BG632" s="286"/>
      <c r="BH632" s="286"/>
      <c r="BI632" s="286"/>
      <c r="BJ632" s="286"/>
      <c r="BK632" s="286">
        <v>0</v>
      </c>
      <c r="BL632" s="286">
        <v>0</v>
      </c>
      <c r="BM632" s="286">
        <v>0</v>
      </c>
      <c r="BN632" s="286">
        <v>0</v>
      </c>
      <c r="BO632" s="286">
        <v>364077</v>
      </c>
      <c r="BP632" s="286">
        <v>0</v>
      </c>
      <c r="BQ632" s="286">
        <v>0</v>
      </c>
      <c r="BR632" s="286">
        <v>0</v>
      </c>
      <c r="BS632" s="286">
        <v>0</v>
      </c>
      <c r="BT632" s="286">
        <v>0</v>
      </c>
      <c r="BU632" s="210"/>
      <c r="BV632" s="210"/>
      <c r="BW632" s="210"/>
      <c r="BX632" s="210"/>
      <c r="BY632" s="210"/>
      <c r="BZ632" s="286">
        <v>0</v>
      </c>
      <c r="CA632" s="286">
        <v>0</v>
      </c>
      <c r="CB632" s="286">
        <v>0</v>
      </c>
      <c r="CC632" s="286">
        <v>0</v>
      </c>
      <c r="CD632" s="286">
        <v>0</v>
      </c>
      <c r="CE632" s="286">
        <v>0</v>
      </c>
      <c r="CF632" s="286">
        <v>0</v>
      </c>
      <c r="CG632" s="286">
        <v>0</v>
      </c>
      <c r="CH632" s="210"/>
      <c r="CI632" s="286" t="str">
        <f t="shared" si="165"/>
        <v>Large</v>
      </c>
      <c r="CJ632" s="210"/>
      <c r="CK632" s="210"/>
      <c r="CN632"/>
    </row>
    <row r="633" spans="1:92" s="283" customFormat="1" ht="15">
      <c r="A633" s="210" t="s">
        <v>170</v>
      </c>
      <c r="B633" s="209" t="s">
        <v>437</v>
      </c>
      <c r="C633" s="209" t="s">
        <v>77</v>
      </c>
      <c r="D633" s="565">
        <v>2020</v>
      </c>
      <c r="E633" s="284">
        <f t="shared" si="151"/>
        <v>0</v>
      </c>
      <c r="F633" s="284">
        <f t="shared" si="152"/>
        <v>0</v>
      </c>
      <c r="G633" s="284">
        <f t="shared" si="153"/>
        <v>0</v>
      </c>
      <c r="H633" s="284">
        <f t="shared" si="154"/>
        <v>0</v>
      </c>
      <c r="I633" s="284">
        <f t="shared" si="155"/>
        <v>0</v>
      </c>
      <c r="J633" s="284">
        <f t="shared" si="156"/>
        <v>121811</v>
      </c>
      <c r="K633" s="284">
        <f t="shared" si="157"/>
        <v>121811</v>
      </c>
      <c r="L633" s="284">
        <f t="shared" si="158"/>
        <v>121811</v>
      </c>
      <c r="M633" s="284">
        <f t="shared" si="159"/>
        <v>1132</v>
      </c>
      <c r="N633" s="284">
        <f t="shared" si="160"/>
        <v>1132</v>
      </c>
      <c r="O633" s="284">
        <f t="shared" si="161"/>
        <v>122943</v>
      </c>
      <c r="P633" s="284">
        <f t="shared" si="162"/>
        <v>121811</v>
      </c>
      <c r="Q633" s="284">
        <f t="shared" si="163"/>
        <v>122943</v>
      </c>
      <c r="R633" s="284">
        <f t="shared" si="164"/>
        <v>122943</v>
      </c>
      <c r="S633" s="286">
        <v>0</v>
      </c>
      <c r="T633" s="286">
        <v>0</v>
      </c>
      <c r="U633" s="286">
        <v>0</v>
      </c>
      <c r="V633" s="286">
        <v>0</v>
      </c>
      <c r="W633" s="286">
        <v>0</v>
      </c>
      <c r="X633" s="286">
        <v>0</v>
      </c>
      <c r="Y633" s="286">
        <v>0</v>
      </c>
      <c r="Z633" s="286">
        <v>0</v>
      </c>
      <c r="AA633" s="286">
        <v>0</v>
      </c>
      <c r="AB633" s="286">
        <v>0</v>
      </c>
      <c r="AC633" s="286">
        <v>0</v>
      </c>
      <c r="AD633" s="286">
        <v>0</v>
      </c>
      <c r="AE633" s="286">
        <v>0</v>
      </c>
      <c r="AF633" s="286">
        <v>0</v>
      </c>
      <c r="AG633" s="286">
        <v>0</v>
      </c>
      <c r="AH633" s="286">
        <v>0</v>
      </c>
      <c r="AI633" s="286">
        <v>0</v>
      </c>
      <c r="AJ633" s="286">
        <v>0</v>
      </c>
      <c r="AK633" s="286"/>
      <c r="AL633" s="286"/>
      <c r="AM633" s="286"/>
      <c r="AN633" s="286"/>
      <c r="AO633" s="286"/>
      <c r="AP633" s="286"/>
      <c r="AQ633" s="286"/>
      <c r="AR633" s="286"/>
      <c r="AS633" s="286"/>
      <c r="AT633" s="286"/>
      <c r="AU633" s="286"/>
      <c r="AV633" s="286"/>
      <c r="AW633" s="286"/>
      <c r="AX633" s="286"/>
      <c r="AY633" s="286"/>
      <c r="AZ633" s="286"/>
      <c r="BA633" s="286"/>
      <c r="BB633" s="286"/>
      <c r="BC633" s="286"/>
      <c r="BD633" s="286"/>
      <c r="BE633" s="286"/>
      <c r="BF633" s="286"/>
      <c r="BG633" s="286"/>
      <c r="BH633" s="286"/>
      <c r="BI633" s="286"/>
      <c r="BJ633" s="286"/>
      <c r="BK633" s="286">
        <v>0</v>
      </c>
      <c r="BL633" s="286">
        <v>0</v>
      </c>
      <c r="BM633" s="286">
        <v>0</v>
      </c>
      <c r="BN633" s="286">
        <v>0</v>
      </c>
      <c r="BO633" s="286">
        <v>121811</v>
      </c>
      <c r="BP633" s="286">
        <v>0</v>
      </c>
      <c r="BQ633" s="286">
        <v>0</v>
      </c>
      <c r="BR633" s="286">
        <v>0</v>
      </c>
      <c r="BS633" s="286">
        <v>0</v>
      </c>
      <c r="BT633" s="286">
        <v>0</v>
      </c>
      <c r="BU633" s="210"/>
      <c r="BV633" s="210"/>
      <c r="BW633" s="210"/>
      <c r="BX633" s="210"/>
      <c r="BY633" s="210"/>
      <c r="BZ633" s="286">
        <v>1132</v>
      </c>
      <c r="CA633" s="286">
        <v>0</v>
      </c>
      <c r="CB633" s="286">
        <v>0</v>
      </c>
      <c r="CC633" s="286">
        <v>0</v>
      </c>
      <c r="CD633" s="286">
        <v>0</v>
      </c>
      <c r="CE633" s="286">
        <v>0</v>
      </c>
      <c r="CF633" s="286">
        <v>0</v>
      </c>
      <c r="CG633" s="286">
        <v>0</v>
      </c>
      <c r="CH633" s="210"/>
      <c r="CI633" s="286" t="str">
        <f t="shared" si="165"/>
        <v>Large</v>
      </c>
      <c r="CJ633" s="210"/>
      <c r="CK633" s="210"/>
      <c r="CN633"/>
    </row>
    <row r="634" spans="1:92" s="283" customFormat="1" ht="15">
      <c r="A634" s="210" t="s">
        <v>186</v>
      </c>
      <c r="B634" s="209" t="s">
        <v>393</v>
      </c>
      <c r="C634" s="209" t="s">
        <v>77</v>
      </c>
      <c r="D634" s="565">
        <v>2020</v>
      </c>
      <c r="E634" s="284">
        <f t="shared" si="151"/>
        <v>0</v>
      </c>
      <c r="F634" s="284">
        <f t="shared" si="152"/>
        <v>0</v>
      </c>
      <c r="G634" s="284">
        <f t="shared" si="153"/>
        <v>0</v>
      </c>
      <c r="H634" s="284">
        <f t="shared" si="154"/>
        <v>0</v>
      </c>
      <c r="I634" s="284">
        <f t="shared" si="155"/>
        <v>0</v>
      </c>
      <c r="J634" s="284">
        <f t="shared" si="156"/>
        <v>193624</v>
      </c>
      <c r="K634" s="284">
        <f t="shared" si="157"/>
        <v>193624</v>
      </c>
      <c r="L634" s="284">
        <f t="shared" si="158"/>
        <v>193624</v>
      </c>
      <c r="M634" s="284">
        <f t="shared" si="159"/>
        <v>0</v>
      </c>
      <c r="N634" s="284">
        <f t="shared" si="160"/>
        <v>0</v>
      </c>
      <c r="O634" s="284">
        <f t="shared" si="161"/>
        <v>193624</v>
      </c>
      <c r="P634" s="284">
        <f t="shared" si="162"/>
        <v>193624</v>
      </c>
      <c r="Q634" s="284">
        <f t="shared" si="163"/>
        <v>193624</v>
      </c>
      <c r="R634" s="284">
        <f t="shared" si="164"/>
        <v>193624</v>
      </c>
      <c r="S634" s="286">
        <v>0</v>
      </c>
      <c r="T634" s="286">
        <v>0</v>
      </c>
      <c r="U634" s="286">
        <v>0</v>
      </c>
      <c r="V634" s="286">
        <v>0</v>
      </c>
      <c r="W634" s="286">
        <v>0</v>
      </c>
      <c r="X634" s="286">
        <v>0</v>
      </c>
      <c r="Y634" s="286">
        <v>0</v>
      </c>
      <c r="Z634" s="286">
        <v>0</v>
      </c>
      <c r="AA634" s="286">
        <v>0</v>
      </c>
      <c r="AB634" s="286">
        <v>0</v>
      </c>
      <c r="AC634" s="286">
        <v>0</v>
      </c>
      <c r="AD634" s="286">
        <v>0</v>
      </c>
      <c r="AE634" s="286">
        <v>0</v>
      </c>
      <c r="AF634" s="286">
        <v>0</v>
      </c>
      <c r="AG634" s="286">
        <v>0</v>
      </c>
      <c r="AH634" s="286">
        <v>0</v>
      </c>
      <c r="AI634" s="286">
        <v>0</v>
      </c>
      <c r="AJ634" s="286">
        <v>0</v>
      </c>
      <c r="AK634" s="286"/>
      <c r="AL634" s="286"/>
      <c r="AM634" s="286"/>
      <c r="AN634" s="286"/>
      <c r="AO634" s="286"/>
      <c r="AP634" s="286"/>
      <c r="AQ634" s="286"/>
      <c r="AR634" s="286"/>
      <c r="AS634" s="286"/>
      <c r="AT634" s="286"/>
      <c r="AU634" s="286"/>
      <c r="AV634" s="286"/>
      <c r="AW634" s="286"/>
      <c r="AX634" s="286"/>
      <c r="AY634" s="286"/>
      <c r="AZ634" s="286"/>
      <c r="BA634" s="286"/>
      <c r="BB634" s="286"/>
      <c r="BC634" s="286"/>
      <c r="BD634" s="286"/>
      <c r="BE634" s="286"/>
      <c r="BF634" s="286"/>
      <c r="BG634" s="286"/>
      <c r="BH634" s="286"/>
      <c r="BI634" s="286"/>
      <c r="BJ634" s="286"/>
      <c r="BK634" s="286">
        <v>0</v>
      </c>
      <c r="BL634" s="286">
        <v>0</v>
      </c>
      <c r="BM634" s="286">
        <v>0</v>
      </c>
      <c r="BN634" s="286">
        <v>0</v>
      </c>
      <c r="BO634" s="286">
        <v>193624</v>
      </c>
      <c r="BP634" s="286">
        <v>0</v>
      </c>
      <c r="BQ634" s="286">
        <v>0</v>
      </c>
      <c r="BR634" s="286">
        <v>0</v>
      </c>
      <c r="BS634" s="286">
        <v>0</v>
      </c>
      <c r="BT634" s="286">
        <v>0</v>
      </c>
      <c r="BU634" s="210"/>
      <c r="BV634" s="210"/>
      <c r="BW634" s="210"/>
      <c r="BX634" s="210"/>
      <c r="BY634" s="210"/>
      <c r="BZ634" s="286">
        <v>0</v>
      </c>
      <c r="CA634" s="286">
        <v>0</v>
      </c>
      <c r="CB634" s="286">
        <v>0</v>
      </c>
      <c r="CC634" s="286">
        <v>0</v>
      </c>
      <c r="CD634" s="286">
        <v>0</v>
      </c>
      <c r="CE634" s="286">
        <v>0</v>
      </c>
      <c r="CF634" s="286">
        <v>0</v>
      </c>
      <c r="CG634" s="286">
        <v>0</v>
      </c>
      <c r="CH634" s="210"/>
      <c r="CI634" s="286" t="str">
        <f t="shared" si="165"/>
        <v>Large</v>
      </c>
      <c r="CJ634" s="210"/>
      <c r="CK634" s="210"/>
      <c r="CN634"/>
    </row>
    <row r="635" spans="1:92" s="283" customFormat="1" ht="15">
      <c r="A635" s="210" t="s">
        <v>153</v>
      </c>
      <c r="B635" s="209" t="s">
        <v>504</v>
      </c>
      <c r="C635" s="209" t="s">
        <v>77</v>
      </c>
      <c r="D635" s="565">
        <v>2020</v>
      </c>
      <c r="E635" s="284">
        <f t="shared" si="151"/>
        <v>21996</v>
      </c>
      <c r="F635" s="284">
        <f t="shared" si="152"/>
        <v>18</v>
      </c>
      <c r="G635" s="284">
        <f t="shared" si="153"/>
        <v>10247</v>
      </c>
      <c r="H635" s="284">
        <f t="shared" si="154"/>
        <v>32261</v>
      </c>
      <c r="I635" s="284">
        <f t="shared" si="155"/>
        <v>646</v>
      </c>
      <c r="J635" s="284">
        <f t="shared" si="156"/>
        <v>0</v>
      </c>
      <c r="K635" s="284">
        <f t="shared" si="157"/>
        <v>646</v>
      </c>
      <c r="L635" s="284">
        <f t="shared" si="158"/>
        <v>32907</v>
      </c>
      <c r="M635" s="284">
        <f t="shared" si="159"/>
        <v>12341</v>
      </c>
      <c r="N635" s="284">
        <f t="shared" si="160"/>
        <v>143396</v>
      </c>
      <c r="O635" s="284">
        <f t="shared" si="161"/>
        <v>176303</v>
      </c>
      <c r="P635" s="284">
        <f t="shared" si="162"/>
        <v>32907</v>
      </c>
      <c r="Q635" s="284">
        <f t="shared" si="163"/>
        <v>176303</v>
      </c>
      <c r="R635" s="284">
        <f t="shared" si="164"/>
        <v>176303</v>
      </c>
      <c r="S635" s="286">
        <v>21996</v>
      </c>
      <c r="T635" s="286">
        <v>0</v>
      </c>
      <c r="U635" s="286">
        <v>18</v>
      </c>
      <c r="V635" s="286">
        <v>18</v>
      </c>
      <c r="W635" s="286">
        <v>10247</v>
      </c>
      <c r="X635" s="286">
        <v>9996</v>
      </c>
      <c r="Y635" s="286">
        <v>0</v>
      </c>
      <c r="Z635" s="286">
        <v>0</v>
      </c>
      <c r="AA635" s="286">
        <v>0</v>
      </c>
      <c r="AB635" s="286">
        <v>0</v>
      </c>
      <c r="AC635" s="286">
        <v>0</v>
      </c>
      <c r="AD635" s="286">
        <v>0</v>
      </c>
      <c r="AE635" s="286">
        <v>0</v>
      </c>
      <c r="AF635" s="286">
        <v>0</v>
      </c>
      <c r="AG635" s="286">
        <v>0</v>
      </c>
      <c r="AH635" s="286">
        <v>0</v>
      </c>
      <c r="AI635" s="286">
        <v>0</v>
      </c>
      <c r="AJ635" s="286">
        <v>0</v>
      </c>
      <c r="AK635" s="286"/>
      <c r="AL635" s="286"/>
      <c r="AM635" s="286"/>
      <c r="AN635" s="286"/>
      <c r="AO635" s="286"/>
      <c r="AP635" s="286"/>
      <c r="AQ635" s="286"/>
      <c r="AR635" s="286"/>
      <c r="AS635" s="286"/>
      <c r="AT635" s="286"/>
      <c r="AU635" s="286"/>
      <c r="AV635" s="286"/>
      <c r="AW635" s="286"/>
      <c r="AX635" s="286"/>
      <c r="AY635" s="286"/>
      <c r="AZ635" s="286"/>
      <c r="BA635" s="286"/>
      <c r="BB635" s="286"/>
      <c r="BC635" s="286"/>
      <c r="BD635" s="286"/>
      <c r="BE635" s="286"/>
      <c r="BF635" s="286"/>
      <c r="BG635" s="286"/>
      <c r="BH635" s="286"/>
      <c r="BI635" s="286"/>
      <c r="BJ635" s="286"/>
      <c r="BK635" s="286">
        <v>0</v>
      </c>
      <c r="BL635" s="286">
        <v>0</v>
      </c>
      <c r="BM635" s="286">
        <v>646</v>
      </c>
      <c r="BN635" s="286">
        <v>311</v>
      </c>
      <c r="BO635" s="286">
        <v>0</v>
      </c>
      <c r="BP635" s="286">
        <v>0</v>
      </c>
      <c r="BQ635" s="286">
        <v>0</v>
      </c>
      <c r="BR635" s="286">
        <v>0</v>
      </c>
      <c r="BS635" s="286">
        <v>0</v>
      </c>
      <c r="BT635" s="286">
        <v>0</v>
      </c>
      <c r="BU635" s="210"/>
      <c r="BV635" s="210"/>
      <c r="BW635" s="210"/>
      <c r="BX635" s="210"/>
      <c r="BY635" s="210"/>
      <c r="BZ635" s="286">
        <v>12341</v>
      </c>
      <c r="CA635" s="286">
        <v>0</v>
      </c>
      <c r="CB635" s="286">
        <v>131055</v>
      </c>
      <c r="CC635" s="286">
        <v>0</v>
      </c>
      <c r="CD635" s="286">
        <v>0</v>
      </c>
      <c r="CE635" s="286">
        <v>0</v>
      </c>
      <c r="CF635" s="286">
        <v>0</v>
      </c>
      <c r="CG635" s="286">
        <v>0</v>
      </c>
      <c r="CH635" s="210"/>
      <c r="CI635" s="286" t="str">
        <f t="shared" si="165"/>
        <v>Large</v>
      </c>
      <c r="CJ635" s="210"/>
      <c r="CK635" s="210"/>
      <c r="CN635"/>
    </row>
    <row r="636" spans="1:92" s="283" customFormat="1" ht="15">
      <c r="A636" s="210" t="s">
        <v>177</v>
      </c>
      <c r="B636" s="209" t="s">
        <v>479</v>
      </c>
      <c r="C636" s="209" t="s">
        <v>77</v>
      </c>
      <c r="D636" s="565">
        <v>2020</v>
      </c>
      <c r="E636" s="284">
        <f t="shared" si="151"/>
        <v>0</v>
      </c>
      <c r="F636" s="284">
        <f t="shared" si="152"/>
        <v>0</v>
      </c>
      <c r="G636" s="284">
        <f t="shared" si="153"/>
        <v>0</v>
      </c>
      <c r="H636" s="284">
        <f t="shared" si="154"/>
        <v>0</v>
      </c>
      <c r="I636" s="284">
        <f t="shared" si="155"/>
        <v>0</v>
      </c>
      <c r="J636" s="284">
        <f t="shared" si="156"/>
        <v>271107</v>
      </c>
      <c r="K636" s="284">
        <f t="shared" si="157"/>
        <v>271107</v>
      </c>
      <c r="L636" s="284">
        <f t="shared" si="158"/>
        <v>271107</v>
      </c>
      <c r="M636" s="284">
        <f t="shared" si="159"/>
        <v>0</v>
      </c>
      <c r="N636" s="284">
        <f t="shared" si="160"/>
        <v>0</v>
      </c>
      <c r="O636" s="284">
        <f t="shared" si="161"/>
        <v>271107</v>
      </c>
      <c r="P636" s="284">
        <f t="shared" si="162"/>
        <v>271107</v>
      </c>
      <c r="Q636" s="284">
        <f t="shared" si="163"/>
        <v>271107</v>
      </c>
      <c r="R636" s="284">
        <f t="shared" si="164"/>
        <v>271107</v>
      </c>
      <c r="S636" s="286">
        <v>0</v>
      </c>
      <c r="T636" s="286">
        <v>0</v>
      </c>
      <c r="U636" s="286">
        <v>0</v>
      </c>
      <c r="V636" s="286">
        <v>0</v>
      </c>
      <c r="W636" s="286">
        <v>0</v>
      </c>
      <c r="X636" s="286">
        <v>0</v>
      </c>
      <c r="Y636" s="286">
        <v>0</v>
      </c>
      <c r="Z636" s="286">
        <v>0</v>
      </c>
      <c r="AA636" s="286">
        <v>0</v>
      </c>
      <c r="AB636" s="286">
        <v>0</v>
      </c>
      <c r="AC636" s="286">
        <v>0</v>
      </c>
      <c r="AD636" s="286">
        <v>0</v>
      </c>
      <c r="AE636" s="286">
        <v>0</v>
      </c>
      <c r="AF636" s="286">
        <v>0</v>
      </c>
      <c r="AG636" s="286">
        <v>0</v>
      </c>
      <c r="AH636" s="286">
        <v>0</v>
      </c>
      <c r="AI636" s="286">
        <v>0</v>
      </c>
      <c r="AJ636" s="286">
        <v>0</v>
      </c>
      <c r="AK636" s="286"/>
      <c r="AL636" s="286"/>
      <c r="AM636" s="286"/>
      <c r="AN636" s="286"/>
      <c r="AO636" s="286"/>
      <c r="AP636" s="286"/>
      <c r="AQ636" s="286"/>
      <c r="AR636" s="286"/>
      <c r="AS636" s="286"/>
      <c r="AT636" s="286"/>
      <c r="AU636" s="286"/>
      <c r="AV636" s="286"/>
      <c r="AW636" s="286"/>
      <c r="AX636" s="286"/>
      <c r="AY636" s="286"/>
      <c r="AZ636" s="286"/>
      <c r="BA636" s="286"/>
      <c r="BB636" s="286"/>
      <c r="BC636" s="286"/>
      <c r="BD636" s="286"/>
      <c r="BE636" s="286"/>
      <c r="BF636" s="286"/>
      <c r="BG636" s="286"/>
      <c r="BH636" s="286"/>
      <c r="BI636" s="286"/>
      <c r="BJ636" s="286"/>
      <c r="BK636" s="286">
        <v>0</v>
      </c>
      <c r="BL636" s="286">
        <v>0</v>
      </c>
      <c r="BM636" s="286">
        <v>0</v>
      </c>
      <c r="BN636" s="286">
        <v>0</v>
      </c>
      <c r="BO636" s="286">
        <v>271107</v>
      </c>
      <c r="BP636" s="286">
        <v>0</v>
      </c>
      <c r="BQ636" s="286">
        <v>0</v>
      </c>
      <c r="BR636" s="286">
        <v>0</v>
      </c>
      <c r="BS636" s="286">
        <v>0</v>
      </c>
      <c r="BT636" s="286">
        <v>0</v>
      </c>
      <c r="BU636" s="210"/>
      <c r="BV636" s="210"/>
      <c r="BW636" s="210"/>
      <c r="BX636" s="210"/>
      <c r="BY636" s="210"/>
      <c r="BZ636" s="286">
        <v>0</v>
      </c>
      <c r="CA636" s="286">
        <v>0</v>
      </c>
      <c r="CB636" s="286">
        <v>0</v>
      </c>
      <c r="CC636" s="286">
        <v>0</v>
      </c>
      <c r="CD636" s="286">
        <v>0</v>
      </c>
      <c r="CE636" s="286">
        <v>0</v>
      </c>
      <c r="CF636" s="286">
        <v>0</v>
      </c>
      <c r="CG636" s="286">
        <v>0</v>
      </c>
      <c r="CH636" s="210"/>
      <c r="CI636" s="286" t="str">
        <f t="shared" si="165"/>
        <v>Large</v>
      </c>
      <c r="CJ636" s="210"/>
      <c r="CK636" s="210"/>
      <c r="CN636"/>
    </row>
    <row r="637" spans="1:92" s="283" customFormat="1" ht="15">
      <c r="A637" s="210" t="s">
        <v>159</v>
      </c>
      <c r="B637" s="208" t="s">
        <v>399</v>
      </c>
      <c r="C637" s="209" t="s">
        <v>77</v>
      </c>
      <c r="D637" s="565">
        <v>2020</v>
      </c>
      <c r="E637" s="284">
        <f t="shared" si="151"/>
        <v>0</v>
      </c>
      <c r="F637" s="284">
        <f t="shared" si="152"/>
        <v>0</v>
      </c>
      <c r="G637" s="284">
        <f t="shared" si="153"/>
        <v>0</v>
      </c>
      <c r="H637" s="284">
        <f t="shared" si="154"/>
        <v>0</v>
      </c>
      <c r="I637" s="284">
        <f t="shared" si="155"/>
        <v>0</v>
      </c>
      <c r="J637" s="284">
        <f t="shared" si="156"/>
        <v>364448</v>
      </c>
      <c r="K637" s="284">
        <f t="shared" si="157"/>
        <v>364448</v>
      </c>
      <c r="L637" s="284">
        <f t="shared" si="158"/>
        <v>364448</v>
      </c>
      <c r="M637" s="284">
        <f t="shared" si="159"/>
        <v>540</v>
      </c>
      <c r="N637" s="284">
        <f t="shared" si="160"/>
        <v>540</v>
      </c>
      <c r="O637" s="284">
        <f t="shared" si="161"/>
        <v>364988</v>
      </c>
      <c r="P637" s="284">
        <f t="shared" si="162"/>
        <v>364448</v>
      </c>
      <c r="Q637" s="284">
        <f t="shared" si="163"/>
        <v>364988</v>
      </c>
      <c r="R637" s="284">
        <f t="shared" si="164"/>
        <v>364988</v>
      </c>
      <c r="S637" s="286">
        <v>0</v>
      </c>
      <c r="T637" s="286">
        <v>0</v>
      </c>
      <c r="U637" s="286">
        <v>0</v>
      </c>
      <c r="V637" s="286">
        <v>0</v>
      </c>
      <c r="W637" s="286">
        <v>0</v>
      </c>
      <c r="X637" s="286">
        <v>0</v>
      </c>
      <c r="Y637" s="286">
        <v>0</v>
      </c>
      <c r="Z637" s="286">
        <v>0</v>
      </c>
      <c r="AA637" s="286">
        <v>0</v>
      </c>
      <c r="AB637" s="286">
        <v>0</v>
      </c>
      <c r="AC637" s="286">
        <v>0</v>
      </c>
      <c r="AD637" s="286">
        <v>0</v>
      </c>
      <c r="AE637" s="286">
        <v>0</v>
      </c>
      <c r="AF637" s="286">
        <v>0</v>
      </c>
      <c r="AG637" s="286">
        <v>0</v>
      </c>
      <c r="AH637" s="286">
        <v>0</v>
      </c>
      <c r="AI637" s="286">
        <v>0</v>
      </c>
      <c r="AJ637" s="286">
        <v>0</v>
      </c>
      <c r="AK637" s="286"/>
      <c r="AL637" s="286"/>
      <c r="AM637" s="286"/>
      <c r="AN637" s="286"/>
      <c r="AO637" s="286"/>
      <c r="AP637" s="286"/>
      <c r="AQ637" s="286"/>
      <c r="AR637" s="286"/>
      <c r="AS637" s="286"/>
      <c r="AT637" s="286"/>
      <c r="AU637" s="286"/>
      <c r="AV637" s="286"/>
      <c r="AW637" s="286"/>
      <c r="AX637" s="286"/>
      <c r="AY637" s="286"/>
      <c r="AZ637" s="286"/>
      <c r="BA637" s="286"/>
      <c r="BB637" s="286"/>
      <c r="BC637" s="286"/>
      <c r="BD637" s="286"/>
      <c r="BE637" s="286"/>
      <c r="BF637" s="286"/>
      <c r="BG637" s="286"/>
      <c r="BH637" s="286"/>
      <c r="BI637" s="286"/>
      <c r="BJ637" s="286"/>
      <c r="BK637" s="286">
        <v>0</v>
      </c>
      <c r="BL637" s="286">
        <v>0</v>
      </c>
      <c r="BM637" s="286">
        <v>0</v>
      </c>
      <c r="BN637" s="286">
        <v>0</v>
      </c>
      <c r="BO637" s="286">
        <v>364448</v>
      </c>
      <c r="BP637" s="286">
        <v>0</v>
      </c>
      <c r="BQ637" s="286">
        <v>0</v>
      </c>
      <c r="BR637" s="286">
        <v>0</v>
      </c>
      <c r="BS637" s="286">
        <v>0</v>
      </c>
      <c r="BT637" s="286">
        <v>0</v>
      </c>
      <c r="BU637" s="210"/>
      <c r="BV637" s="210"/>
      <c r="BW637" s="210"/>
      <c r="BX637" s="210"/>
      <c r="BY637" s="210"/>
      <c r="BZ637" s="286">
        <v>540</v>
      </c>
      <c r="CA637" s="286">
        <v>0</v>
      </c>
      <c r="CB637" s="286">
        <v>0</v>
      </c>
      <c r="CC637" s="286">
        <v>0</v>
      </c>
      <c r="CD637" s="286">
        <v>0</v>
      </c>
      <c r="CE637" s="286">
        <v>0</v>
      </c>
      <c r="CF637" s="286">
        <v>0</v>
      </c>
      <c r="CG637" s="286">
        <v>0</v>
      </c>
      <c r="CH637" s="210"/>
      <c r="CI637" s="286" t="str">
        <f t="shared" si="165"/>
        <v>Large</v>
      </c>
      <c r="CJ637" s="210"/>
      <c r="CK637" s="210"/>
      <c r="CN637"/>
    </row>
    <row r="638" spans="1:92" s="283" customFormat="1" ht="15">
      <c r="A638" s="210" t="s">
        <v>136</v>
      </c>
      <c r="B638" s="209" t="s">
        <v>480</v>
      </c>
      <c r="C638" s="209" t="s">
        <v>77</v>
      </c>
      <c r="D638" s="565">
        <v>2020</v>
      </c>
      <c r="E638" s="284">
        <f t="shared" si="151"/>
        <v>0</v>
      </c>
      <c r="F638" s="284">
        <f t="shared" si="152"/>
        <v>0</v>
      </c>
      <c r="G638" s="284">
        <f t="shared" si="153"/>
        <v>0</v>
      </c>
      <c r="H638" s="284">
        <f t="shared" si="154"/>
        <v>0</v>
      </c>
      <c r="I638" s="284">
        <f t="shared" si="155"/>
        <v>205819</v>
      </c>
      <c r="J638" s="284">
        <f t="shared" si="156"/>
        <v>13966</v>
      </c>
      <c r="K638" s="284">
        <f t="shared" si="157"/>
        <v>219785</v>
      </c>
      <c r="L638" s="284">
        <f t="shared" si="158"/>
        <v>219785</v>
      </c>
      <c r="M638" s="284">
        <f t="shared" si="159"/>
        <v>0</v>
      </c>
      <c r="N638" s="284">
        <f t="shared" si="160"/>
        <v>0</v>
      </c>
      <c r="O638" s="284">
        <f t="shared" si="161"/>
        <v>219785</v>
      </c>
      <c r="P638" s="284">
        <f t="shared" si="162"/>
        <v>219785</v>
      </c>
      <c r="Q638" s="284">
        <f t="shared" si="163"/>
        <v>219785</v>
      </c>
      <c r="R638" s="284">
        <f t="shared" si="164"/>
        <v>219785</v>
      </c>
      <c r="S638" s="286">
        <v>0</v>
      </c>
      <c r="T638" s="286">
        <v>0</v>
      </c>
      <c r="U638" s="286">
        <v>0</v>
      </c>
      <c r="V638" s="286">
        <v>0</v>
      </c>
      <c r="W638" s="286">
        <v>0</v>
      </c>
      <c r="X638" s="286">
        <v>0</v>
      </c>
      <c r="Y638" s="286">
        <v>0</v>
      </c>
      <c r="Z638" s="286">
        <v>0</v>
      </c>
      <c r="AA638" s="286">
        <v>0</v>
      </c>
      <c r="AB638" s="286">
        <v>0</v>
      </c>
      <c r="AC638" s="286">
        <v>0</v>
      </c>
      <c r="AD638" s="286">
        <v>0</v>
      </c>
      <c r="AE638" s="286">
        <v>0</v>
      </c>
      <c r="AF638" s="286">
        <v>0</v>
      </c>
      <c r="AG638" s="286">
        <v>0</v>
      </c>
      <c r="AH638" s="286">
        <v>0</v>
      </c>
      <c r="AI638" s="286">
        <v>0</v>
      </c>
      <c r="AJ638" s="286">
        <v>0</v>
      </c>
      <c r="AK638" s="286"/>
      <c r="AL638" s="286"/>
      <c r="AM638" s="286"/>
      <c r="AN638" s="286"/>
      <c r="AO638" s="286"/>
      <c r="AP638" s="286"/>
      <c r="AQ638" s="286"/>
      <c r="AR638" s="286"/>
      <c r="AS638" s="286"/>
      <c r="AT638" s="286"/>
      <c r="AU638" s="286"/>
      <c r="AV638" s="286"/>
      <c r="AW638" s="286"/>
      <c r="AX638" s="286"/>
      <c r="AY638" s="286"/>
      <c r="AZ638" s="286"/>
      <c r="BA638" s="286"/>
      <c r="BB638" s="286"/>
      <c r="BC638" s="286"/>
      <c r="BD638" s="286"/>
      <c r="BE638" s="286"/>
      <c r="BF638" s="286"/>
      <c r="BG638" s="286"/>
      <c r="BH638" s="286"/>
      <c r="BI638" s="286"/>
      <c r="BJ638" s="286"/>
      <c r="BK638" s="286">
        <v>205819</v>
      </c>
      <c r="BL638" s="286">
        <v>0</v>
      </c>
      <c r="BM638" s="286">
        <v>0</v>
      </c>
      <c r="BN638" s="286">
        <v>0</v>
      </c>
      <c r="BO638" s="286">
        <v>13966</v>
      </c>
      <c r="BP638" s="286">
        <v>0</v>
      </c>
      <c r="BQ638" s="286">
        <v>0</v>
      </c>
      <c r="BR638" s="286">
        <v>0</v>
      </c>
      <c r="BS638" s="286">
        <v>0</v>
      </c>
      <c r="BT638" s="286">
        <v>0</v>
      </c>
      <c r="BU638" s="210"/>
      <c r="BV638" s="210"/>
      <c r="BW638" s="210"/>
      <c r="BX638" s="210"/>
      <c r="BY638" s="210"/>
      <c r="BZ638" s="286">
        <v>0</v>
      </c>
      <c r="CA638" s="286">
        <v>0</v>
      </c>
      <c r="CB638" s="286">
        <v>0</v>
      </c>
      <c r="CC638" s="286">
        <v>0</v>
      </c>
      <c r="CD638" s="286">
        <v>0</v>
      </c>
      <c r="CE638" s="286">
        <v>0</v>
      </c>
      <c r="CF638" s="286">
        <v>0</v>
      </c>
      <c r="CG638" s="286">
        <v>0</v>
      </c>
      <c r="CH638" s="210"/>
      <c r="CI638" s="286" t="str">
        <f t="shared" si="165"/>
        <v>Large</v>
      </c>
      <c r="CJ638" s="210"/>
      <c r="CK638" s="210"/>
      <c r="CN638"/>
    </row>
    <row r="639" spans="1:92" s="283" customFormat="1" ht="15">
      <c r="A639" s="210" t="s">
        <v>160</v>
      </c>
      <c r="B639" s="209" t="s">
        <v>481</v>
      </c>
      <c r="C639" s="209" t="s">
        <v>77</v>
      </c>
      <c r="D639" s="565">
        <v>2020</v>
      </c>
      <c r="E639" s="284">
        <f t="shared" si="151"/>
        <v>0</v>
      </c>
      <c r="F639" s="284">
        <f t="shared" si="152"/>
        <v>0</v>
      </c>
      <c r="G639" s="284">
        <f t="shared" si="153"/>
        <v>15253</v>
      </c>
      <c r="H639" s="284">
        <f t="shared" si="154"/>
        <v>15253</v>
      </c>
      <c r="I639" s="284">
        <f t="shared" si="155"/>
        <v>0</v>
      </c>
      <c r="J639" s="284">
        <f t="shared" si="156"/>
        <v>0</v>
      </c>
      <c r="K639" s="284">
        <f t="shared" si="157"/>
        <v>0</v>
      </c>
      <c r="L639" s="284">
        <f t="shared" si="158"/>
        <v>15253</v>
      </c>
      <c r="M639" s="284">
        <f t="shared" si="159"/>
        <v>0</v>
      </c>
      <c r="N639" s="284">
        <f t="shared" si="160"/>
        <v>135137</v>
      </c>
      <c r="O639" s="284">
        <f t="shared" si="161"/>
        <v>150390</v>
      </c>
      <c r="P639" s="284">
        <f t="shared" si="162"/>
        <v>15253</v>
      </c>
      <c r="Q639" s="284">
        <f t="shared" si="163"/>
        <v>150390</v>
      </c>
      <c r="R639" s="284">
        <f t="shared" si="164"/>
        <v>150390</v>
      </c>
      <c r="S639" s="286">
        <v>0</v>
      </c>
      <c r="T639" s="286">
        <v>0</v>
      </c>
      <c r="U639" s="286">
        <v>0</v>
      </c>
      <c r="V639" s="286">
        <v>0</v>
      </c>
      <c r="W639" s="286">
        <v>15253</v>
      </c>
      <c r="X639" s="286">
        <v>0</v>
      </c>
      <c r="Y639" s="286">
        <v>0</v>
      </c>
      <c r="Z639" s="286">
        <v>0</v>
      </c>
      <c r="AA639" s="286">
        <v>0</v>
      </c>
      <c r="AB639" s="286">
        <v>0</v>
      </c>
      <c r="AC639" s="286">
        <v>0</v>
      </c>
      <c r="AD639" s="286">
        <v>0</v>
      </c>
      <c r="AE639" s="286">
        <v>0</v>
      </c>
      <c r="AF639" s="286">
        <v>0</v>
      </c>
      <c r="AG639" s="286">
        <v>0</v>
      </c>
      <c r="AH639" s="286">
        <v>0</v>
      </c>
      <c r="AI639" s="286">
        <v>0</v>
      </c>
      <c r="AJ639" s="286">
        <v>0</v>
      </c>
      <c r="AK639" s="286"/>
      <c r="AL639" s="286"/>
      <c r="AM639" s="286"/>
      <c r="AN639" s="286"/>
      <c r="AO639" s="286"/>
      <c r="AP639" s="286"/>
      <c r="AQ639" s="286"/>
      <c r="AR639" s="286"/>
      <c r="AS639" s="286"/>
      <c r="AT639" s="286"/>
      <c r="AU639" s="286"/>
      <c r="AV639" s="286"/>
      <c r="AW639" s="286"/>
      <c r="AX639" s="286"/>
      <c r="AY639" s="286"/>
      <c r="AZ639" s="286"/>
      <c r="BA639" s="286"/>
      <c r="BB639" s="286"/>
      <c r="BC639" s="286"/>
      <c r="BD639" s="286"/>
      <c r="BE639" s="286"/>
      <c r="BF639" s="286"/>
      <c r="BG639" s="286"/>
      <c r="BH639" s="286"/>
      <c r="BI639" s="286"/>
      <c r="BJ639" s="286"/>
      <c r="BK639" s="286">
        <v>0</v>
      </c>
      <c r="BL639" s="286">
        <v>0</v>
      </c>
      <c r="BM639" s="286">
        <v>0</v>
      </c>
      <c r="BN639" s="286">
        <v>0</v>
      </c>
      <c r="BO639" s="286">
        <v>0</v>
      </c>
      <c r="BP639" s="286">
        <v>0</v>
      </c>
      <c r="BQ639" s="286">
        <v>0</v>
      </c>
      <c r="BR639" s="286">
        <v>0</v>
      </c>
      <c r="BS639" s="286">
        <v>0</v>
      </c>
      <c r="BT639" s="286">
        <v>0</v>
      </c>
      <c r="BU639" s="210"/>
      <c r="BV639" s="210"/>
      <c r="BW639" s="210"/>
      <c r="BX639" s="210"/>
      <c r="BY639" s="210"/>
      <c r="BZ639" s="286">
        <v>0</v>
      </c>
      <c r="CA639" s="286">
        <v>0</v>
      </c>
      <c r="CB639" s="286">
        <v>135137</v>
      </c>
      <c r="CC639" s="286">
        <v>0</v>
      </c>
      <c r="CD639" s="286">
        <v>0</v>
      </c>
      <c r="CE639" s="286">
        <v>0</v>
      </c>
      <c r="CF639" s="286">
        <v>0</v>
      </c>
      <c r="CG639" s="286">
        <v>0</v>
      </c>
      <c r="CH639" s="210"/>
      <c r="CI639" s="286" t="str">
        <f t="shared" si="165"/>
        <v>Large</v>
      </c>
      <c r="CJ639" s="210"/>
      <c r="CK639" s="210"/>
      <c r="CN639"/>
    </row>
    <row r="640" spans="1:92" s="283" customFormat="1" ht="15">
      <c r="A640" s="210" t="s">
        <v>209</v>
      </c>
      <c r="B640" s="209" t="s">
        <v>482</v>
      </c>
      <c r="C640" s="209" t="s">
        <v>77</v>
      </c>
      <c r="D640" s="565">
        <v>2020</v>
      </c>
      <c r="E640" s="284">
        <f t="shared" si="151"/>
        <v>0</v>
      </c>
      <c r="F640" s="284">
        <f t="shared" si="152"/>
        <v>0</v>
      </c>
      <c r="G640" s="284">
        <f t="shared" si="153"/>
        <v>0</v>
      </c>
      <c r="H640" s="284">
        <f t="shared" si="154"/>
        <v>0</v>
      </c>
      <c r="I640" s="284">
        <f t="shared" si="155"/>
        <v>0</v>
      </c>
      <c r="J640" s="284">
        <f t="shared" si="156"/>
        <v>0</v>
      </c>
      <c r="K640" s="284">
        <f t="shared" si="157"/>
        <v>0</v>
      </c>
      <c r="L640" s="284">
        <f t="shared" si="158"/>
        <v>0</v>
      </c>
      <c r="M640" s="284">
        <f t="shared" si="159"/>
        <v>0</v>
      </c>
      <c r="N640" s="284">
        <f t="shared" si="160"/>
        <v>10912</v>
      </c>
      <c r="O640" s="284">
        <f t="shared" si="161"/>
        <v>10912</v>
      </c>
      <c r="P640" s="284">
        <f t="shared" si="162"/>
        <v>0</v>
      </c>
      <c r="Q640" s="284">
        <f t="shared" si="163"/>
        <v>10912</v>
      </c>
      <c r="R640" s="284">
        <f t="shared" si="164"/>
        <v>10912</v>
      </c>
      <c r="S640" s="286">
        <v>0</v>
      </c>
      <c r="T640" s="286">
        <v>0</v>
      </c>
      <c r="U640" s="286">
        <v>0</v>
      </c>
      <c r="V640" s="286">
        <v>0</v>
      </c>
      <c r="W640" s="286">
        <v>0</v>
      </c>
      <c r="X640" s="286">
        <v>0</v>
      </c>
      <c r="Y640" s="286">
        <v>0</v>
      </c>
      <c r="Z640" s="286">
        <v>0</v>
      </c>
      <c r="AA640" s="286">
        <v>0</v>
      </c>
      <c r="AB640" s="286">
        <v>0</v>
      </c>
      <c r="AC640" s="286">
        <v>0</v>
      </c>
      <c r="AD640" s="286">
        <v>0</v>
      </c>
      <c r="AE640" s="286">
        <v>0</v>
      </c>
      <c r="AF640" s="286">
        <v>0</v>
      </c>
      <c r="AG640" s="286">
        <v>0</v>
      </c>
      <c r="AH640" s="286">
        <v>0</v>
      </c>
      <c r="AI640" s="286">
        <v>0</v>
      </c>
      <c r="AJ640" s="286">
        <v>0</v>
      </c>
      <c r="AK640" s="286"/>
      <c r="AL640" s="286"/>
      <c r="AM640" s="286"/>
      <c r="AN640" s="286"/>
      <c r="AO640" s="286"/>
      <c r="AP640" s="286"/>
      <c r="AQ640" s="286"/>
      <c r="AR640" s="286"/>
      <c r="AS640" s="286"/>
      <c r="AT640" s="286"/>
      <c r="AU640" s="286"/>
      <c r="AV640" s="286"/>
      <c r="AW640" s="286"/>
      <c r="AX640" s="286"/>
      <c r="AY640" s="286"/>
      <c r="AZ640" s="286"/>
      <c r="BA640" s="286"/>
      <c r="BB640" s="286"/>
      <c r="BC640" s="286"/>
      <c r="BD640" s="286"/>
      <c r="BE640" s="286"/>
      <c r="BF640" s="286"/>
      <c r="BG640" s="286"/>
      <c r="BH640" s="286"/>
      <c r="BI640" s="286"/>
      <c r="BJ640" s="286"/>
      <c r="BK640" s="286">
        <v>0</v>
      </c>
      <c r="BL640" s="286">
        <v>0</v>
      </c>
      <c r="BM640" s="286">
        <v>0</v>
      </c>
      <c r="BN640" s="286">
        <v>0</v>
      </c>
      <c r="BO640" s="286">
        <v>0</v>
      </c>
      <c r="BP640" s="286">
        <v>0</v>
      </c>
      <c r="BQ640" s="286">
        <v>0</v>
      </c>
      <c r="BR640" s="286">
        <v>0</v>
      </c>
      <c r="BS640" s="286">
        <v>0</v>
      </c>
      <c r="BT640" s="286">
        <v>0</v>
      </c>
      <c r="BU640" s="210"/>
      <c r="BV640" s="210"/>
      <c r="BW640" s="210"/>
      <c r="BX640" s="210"/>
      <c r="BY640" s="210"/>
      <c r="BZ640" s="286">
        <v>0</v>
      </c>
      <c r="CA640" s="286">
        <v>0</v>
      </c>
      <c r="CB640" s="286">
        <v>10912</v>
      </c>
      <c r="CC640" s="286">
        <v>0</v>
      </c>
      <c r="CD640" s="286">
        <v>0</v>
      </c>
      <c r="CE640" s="286">
        <v>0</v>
      </c>
      <c r="CF640" s="286">
        <v>0</v>
      </c>
      <c r="CG640" s="286">
        <v>0</v>
      </c>
      <c r="CH640" s="210"/>
      <c r="CI640" s="286" t="str">
        <f t="shared" si="165"/>
        <v>Small</v>
      </c>
      <c r="CJ640" s="210"/>
      <c r="CK640" s="210"/>
      <c r="CN640"/>
    </row>
    <row r="641" spans="1:93" s="283" customFormat="1" ht="15">
      <c r="A641" s="210" t="s">
        <v>146</v>
      </c>
      <c r="B641" s="209" t="s">
        <v>483</v>
      </c>
      <c r="C641" s="209" t="s">
        <v>77</v>
      </c>
      <c r="D641" s="565">
        <v>2020</v>
      </c>
      <c r="E641" s="284">
        <f t="shared" si="151"/>
        <v>31351</v>
      </c>
      <c r="F641" s="284">
        <f t="shared" si="152"/>
        <v>27605</v>
      </c>
      <c r="G641" s="284">
        <f t="shared" si="153"/>
        <v>80014</v>
      </c>
      <c r="H641" s="284">
        <f t="shared" si="154"/>
        <v>138970</v>
      </c>
      <c r="I641" s="284">
        <f t="shared" si="155"/>
        <v>5633</v>
      </c>
      <c r="J641" s="284">
        <f t="shared" si="156"/>
        <v>0</v>
      </c>
      <c r="K641" s="284">
        <f t="shared" si="157"/>
        <v>5633</v>
      </c>
      <c r="L641" s="284">
        <f t="shared" si="158"/>
        <v>144603</v>
      </c>
      <c r="M641" s="284">
        <f t="shared" si="159"/>
        <v>0</v>
      </c>
      <c r="N641" s="284">
        <f t="shared" si="160"/>
        <v>0</v>
      </c>
      <c r="O641" s="284">
        <f t="shared" si="161"/>
        <v>144603</v>
      </c>
      <c r="P641" s="284">
        <f t="shared" si="162"/>
        <v>144603</v>
      </c>
      <c r="Q641" s="284">
        <f t="shared" si="163"/>
        <v>144603</v>
      </c>
      <c r="R641" s="284">
        <f t="shared" si="164"/>
        <v>144603</v>
      </c>
      <c r="S641" s="286">
        <v>31351</v>
      </c>
      <c r="T641" s="286">
        <v>0</v>
      </c>
      <c r="U641" s="286">
        <v>27605</v>
      </c>
      <c r="V641" s="286">
        <v>883</v>
      </c>
      <c r="W641" s="286">
        <v>79530</v>
      </c>
      <c r="X641" s="286">
        <v>2278</v>
      </c>
      <c r="Y641" s="286">
        <v>0</v>
      </c>
      <c r="Z641" s="286">
        <v>0</v>
      </c>
      <c r="AA641" s="286">
        <v>0</v>
      </c>
      <c r="AB641" s="286">
        <v>0</v>
      </c>
      <c r="AC641" s="286">
        <v>0</v>
      </c>
      <c r="AD641" s="286">
        <v>0</v>
      </c>
      <c r="AE641" s="286">
        <v>0</v>
      </c>
      <c r="AF641" s="286">
        <v>0</v>
      </c>
      <c r="AG641" s="286">
        <v>0</v>
      </c>
      <c r="AH641" s="286">
        <v>0</v>
      </c>
      <c r="AI641" s="286">
        <v>484</v>
      </c>
      <c r="AJ641" s="286">
        <v>0</v>
      </c>
      <c r="AK641" s="286"/>
      <c r="AL641" s="286"/>
      <c r="AM641" s="286"/>
      <c r="AN641" s="286"/>
      <c r="AO641" s="286"/>
      <c r="AP641" s="286"/>
      <c r="AQ641" s="286"/>
      <c r="AR641" s="286"/>
      <c r="AS641" s="286"/>
      <c r="AT641" s="286"/>
      <c r="AU641" s="286"/>
      <c r="AV641" s="286"/>
      <c r="AW641" s="286"/>
      <c r="AX641" s="286"/>
      <c r="AY641" s="286"/>
      <c r="AZ641" s="286"/>
      <c r="BA641" s="286"/>
      <c r="BB641" s="286"/>
      <c r="BC641" s="286"/>
      <c r="BD641" s="286"/>
      <c r="BE641" s="286"/>
      <c r="BF641" s="286"/>
      <c r="BG641" s="286"/>
      <c r="BH641" s="286"/>
      <c r="BI641" s="286"/>
      <c r="BJ641" s="286"/>
      <c r="BK641" s="286">
        <v>5633</v>
      </c>
      <c r="BL641" s="286">
        <v>0</v>
      </c>
      <c r="BM641" s="286">
        <v>0</v>
      </c>
      <c r="BN641" s="286">
        <v>0</v>
      </c>
      <c r="BO641" s="286">
        <v>0</v>
      </c>
      <c r="BP641" s="286">
        <v>0</v>
      </c>
      <c r="BQ641" s="286">
        <v>0</v>
      </c>
      <c r="BR641" s="286">
        <v>0</v>
      </c>
      <c r="BS641" s="286">
        <v>0</v>
      </c>
      <c r="BT641" s="286">
        <v>0</v>
      </c>
      <c r="BU641" s="210"/>
      <c r="BV641" s="210"/>
      <c r="BW641" s="210"/>
      <c r="BX641" s="210"/>
      <c r="BY641" s="210"/>
      <c r="BZ641" s="286">
        <v>0</v>
      </c>
      <c r="CA641" s="286">
        <v>0</v>
      </c>
      <c r="CB641" s="286">
        <v>0</v>
      </c>
      <c r="CC641" s="286">
        <v>0</v>
      </c>
      <c r="CD641" s="286">
        <v>0</v>
      </c>
      <c r="CE641" s="286">
        <v>0</v>
      </c>
      <c r="CF641" s="286">
        <v>0</v>
      </c>
      <c r="CG641" s="286">
        <v>0</v>
      </c>
      <c r="CH641" s="210"/>
      <c r="CI641" s="286" t="str">
        <f t="shared" si="165"/>
        <v>Large</v>
      </c>
      <c r="CJ641" s="210"/>
      <c r="CK641" s="210"/>
      <c r="CN641"/>
    </row>
    <row r="642" spans="1:93" s="283" customFormat="1" ht="15">
      <c r="A642" s="210" t="s">
        <v>164</v>
      </c>
      <c r="B642" s="209" t="s">
        <v>484</v>
      </c>
      <c r="C642" s="209" t="s">
        <v>77</v>
      </c>
      <c r="D642" s="565">
        <v>2020</v>
      </c>
      <c r="E642" s="284">
        <f t="shared" si="151"/>
        <v>0</v>
      </c>
      <c r="F642" s="284">
        <f t="shared" si="152"/>
        <v>8028</v>
      </c>
      <c r="G642" s="284">
        <f t="shared" si="153"/>
        <v>40456</v>
      </c>
      <c r="H642" s="284">
        <f t="shared" si="154"/>
        <v>48484</v>
      </c>
      <c r="I642" s="284">
        <f t="shared" si="155"/>
        <v>0</v>
      </c>
      <c r="J642" s="284">
        <f t="shared" si="156"/>
        <v>0</v>
      </c>
      <c r="K642" s="284">
        <f t="shared" si="157"/>
        <v>0</v>
      </c>
      <c r="L642" s="284">
        <f t="shared" si="158"/>
        <v>48484</v>
      </c>
      <c r="M642" s="284">
        <f t="shared" si="159"/>
        <v>0</v>
      </c>
      <c r="N642" s="284">
        <f t="shared" si="160"/>
        <v>0</v>
      </c>
      <c r="O642" s="284">
        <f t="shared" si="161"/>
        <v>48484</v>
      </c>
      <c r="P642" s="284">
        <f t="shared" si="162"/>
        <v>48484</v>
      </c>
      <c r="Q642" s="284">
        <f t="shared" si="163"/>
        <v>48484</v>
      </c>
      <c r="R642" s="284">
        <f t="shared" si="164"/>
        <v>48484</v>
      </c>
      <c r="S642" s="286">
        <v>0</v>
      </c>
      <c r="T642" s="286">
        <v>0</v>
      </c>
      <c r="U642" s="286">
        <v>8028</v>
      </c>
      <c r="V642" s="286">
        <v>0</v>
      </c>
      <c r="W642" s="286">
        <v>40456</v>
      </c>
      <c r="X642" s="286">
        <v>0</v>
      </c>
      <c r="Y642" s="286">
        <v>0</v>
      </c>
      <c r="Z642" s="286">
        <v>0</v>
      </c>
      <c r="AA642" s="286">
        <v>0</v>
      </c>
      <c r="AB642" s="286">
        <v>0</v>
      </c>
      <c r="AC642" s="286">
        <v>0</v>
      </c>
      <c r="AD642" s="286">
        <v>0</v>
      </c>
      <c r="AE642" s="286">
        <v>0</v>
      </c>
      <c r="AF642" s="286">
        <v>0</v>
      </c>
      <c r="AG642" s="286">
        <v>0</v>
      </c>
      <c r="AH642" s="286">
        <v>0</v>
      </c>
      <c r="AI642" s="286">
        <v>0</v>
      </c>
      <c r="AJ642" s="286">
        <v>0</v>
      </c>
      <c r="AK642" s="286"/>
      <c r="AL642" s="286"/>
      <c r="AM642" s="286"/>
      <c r="AN642" s="286"/>
      <c r="AO642" s="286"/>
      <c r="AP642" s="286"/>
      <c r="AQ642" s="286"/>
      <c r="AR642" s="286"/>
      <c r="AS642" s="286"/>
      <c r="AT642" s="286"/>
      <c r="AU642" s="286"/>
      <c r="AV642" s="286"/>
      <c r="AW642" s="286"/>
      <c r="AX642" s="286"/>
      <c r="AY642" s="286"/>
      <c r="AZ642" s="286"/>
      <c r="BA642" s="286"/>
      <c r="BB642" s="286"/>
      <c r="BC642" s="286"/>
      <c r="BD642" s="286"/>
      <c r="BE642" s="286"/>
      <c r="BF642" s="286"/>
      <c r="BG642" s="286"/>
      <c r="BH642" s="286"/>
      <c r="BI642" s="286"/>
      <c r="BJ642" s="286"/>
      <c r="BK642" s="286">
        <v>0</v>
      </c>
      <c r="BL642" s="286">
        <v>0</v>
      </c>
      <c r="BM642" s="286">
        <v>0</v>
      </c>
      <c r="BN642" s="286">
        <v>0</v>
      </c>
      <c r="BO642" s="286">
        <v>0</v>
      </c>
      <c r="BP642" s="286">
        <v>0</v>
      </c>
      <c r="BQ642" s="286">
        <v>0</v>
      </c>
      <c r="BR642" s="286">
        <v>0</v>
      </c>
      <c r="BS642" s="286">
        <v>0</v>
      </c>
      <c r="BT642" s="286">
        <v>0</v>
      </c>
      <c r="BU642" s="210"/>
      <c r="BV642" s="210"/>
      <c r="BW642" s="210"/>
      <c r="BX642" s="210"/>
      <c r="BY642" s="210"/>
      <c r="BZ642" s="286">
        <v>0</v>
      </c>
      <c r="CA642" s="286">
        <v>0</v>
      </c>
      <c r="CB642" s="286"/>
      <c r="CC642" s="286">
        <v>0</v>
      </c>
      <c r="CD642" s="286">
        <v>0</v>
      </c>
      <c r="CE642" s="286">
        <v>0</v>
      </c>
      <c r="CF642" s="286">
        <v>0</v>
      </c>
      <c r="CG642" s="286">
        <v>0</v>
      </c>
      <c r="CH642" s="210"/>
      <c r="CI642" s="286" t="str">
        <f t="shared" si="165"/>
        <v>Small</v>
      </c>
      <c r="CJ642" s="210"/>
      <c r="CK642" s="210"/>
      <c r="CN642"/>
    </row>
    <row r="643" spans="1:93" s="283" customFormat="1" ht="15">
      <c r="A643" s="210" t="s">
        <v>689</v>
      </c>
      <c r="B643" s="209" t="s">
        <v>528</v>
      </c>
      <c r="C643" s="209" t="s">
        <v>77</v>
      </c>
      <c r="D643" s="565">
        <v>2020</v>
      </c>
      <c r="E643" s="284">
        <f t="shared" si="151"/>
        <v>0</v>
      </c>
      <c r="F643" s="284">
        <f t="shared" si="152"/>
        <v>0</v>
      </c>
      <c r="G643" s="284">
        <f t="shared" si="153"/>
        <v>0</v>
      </c>
      <c r="H643" s="284">
        <f t="shared" si="154"/>
        <v>0</v>
      </c>
      <c r="I643" s="284">
        <f t="shared" si="155"/>
        <v>4715</v>
      </c>
      <c r="J643" s="284">
        <f t="shared" si="156"/>
        <v>0</v>
      </c>
      <c r="K643" s="284">
        <f t="shared" si="157"/>
        <v>4715</v>
      </c>
      <c r="L643" s="284">
        <f t="shared" si="158"/>
        <v>4715</v>
      </c>
      <c r="M643" s="284">
        <f t="shared" si="159"/>
        <v>0</v>
      </c>
      <c r="N643" s="284">
        <f t="shared" si="160"/>
        <v>0</v>
      </c>
      <c r="O643" s="284">
        <f t="shared" si="161"/>
        <v>4715</v>
      </c>
      <c r="P643" s="284">
        <f t="shared" si="162"/>
        <v>4715</v>
      </c>
      <c r="Q643" s="284">
        <f t="shared" si="163"/>
        <v>4715</v>
      </c>
      <c r="R643" s="284">
        <f t="shared" si="164"/>
        <v>4715</v>
      </c>
      <c r="S643" s="286">
        <v>0</v>
      </c>
      <c r="T643" s="286">
        <v>0</v>
      </c>
      <c r="U643" s="286">
        <v>0</v>
      </c>
      <c r="V643" s="286">
        <v>0</v>
      </c>
      <c r="W643" s="286">
        <v>0</v>
      </c>
      <c r="X643" s="286">
        <v>0</v>
      </c>
      <c r="Y643" s="286">
        <v>0</v>
      </c>
      <c r="Z643" s="286">
        <v>0</v>
      </c>
      <c r="AA643" s="286">
        <v>0</v>
      </c>
      <c r="AB643" s="286">
        <v>0</v>
      </c>
      <c r="AC643" s="286">
        <v>0</v>
      </c>
      <c r="AD643" s="286">
        <v>0</v>
      </c>
      <c r="AE643" s="286">
        <v>0</v>
      </c>
      <c r="AF643" s="286">
        <v>0</v>
      </c>
      <c r="AG643" s="286">
        <v>0</v>
      </c>
      <c r="AH643" s="286">
        <v>0</v>
      </c>
      <c r="AI643" s="286">
        <v>0</v>
      </c>
      <c r="AJ643" s="286">
        <v>0</v>
      </c>
      <c r="AK643" s="286"/>
      <c r="AL643" s="286"/>
      <c r="AM643" s="286"/>
      <c r="AN643" s="286"/>
      <c r="AO643" s="286"/>
      <c r="AP643" s="286"/>
      <c r="AQ643" s="286"/>
      <c r="AR643" s="286"/>
      <c r="AS643" s="286"/>
      <c r="AT643" s="286"/>
      <c r="AU643" s="286"/>
      <c r="AV643" s="286"/>
      <c r="AW643" s="286"/>
      <c r="AX643" s="286"/>
      <c r="AY643" s="286"/>
      <c r="AZ643" s="286"/>
      <c r="BA643" s="286"/>
      <c r="BB643" s="286"/>
      <c r="BC643" s="286"/>
      <c r="BD643" s="286"/>
      <c r="BE643" s="286"/>
      <c r="BF643" s="286"/>
      <c r="BG643" s="286"/>
      <c r="BH643" s="286"/>
      <c r="BI643" s="286"/>
      <c r="BJ643" s="286"/>
      <c r="BK643" s="286">
        <v>4715</v>
      </c>
      <c r="BL643" s="286">
        <v>0</v>
      </c>
      <c r="BM643" s="286">
        <v>0</v>
      </c>
      <c r="BN643" s="286">
        <v>0</v>
      </c>
      <c r="BO643" s="286">
        <v>0</v>
      </c>
      <c r="BP643" s="286">
        <v>0</v>
      </c>
      <c r="BQ643" s="286">
        <v>0</v>
      </c>
      <c r="BR643" s="286">
        <v>0</v>
      </c>
      <c r="BS643" s="286">
        <v>0</v>
      </c>
      <c r="BT643" s="286">
        <v>0</v>
      </c>
      <c r="BU643" s="210"/>
      <c r="BV643" s="210"/>
      <c r="BW643" s="210"/>
      <c r="BX643" s="210"/>
      <c r="BY643" s="210"/>
      <c r="BZ643" s="286">
        <v>0</v>
      </c>
      <c r="CA643" s="286">
        <v>0</v>
      </c>
      <c r="CB643" s="286">
        <v>0</v>
      </c>
      <c r="CC643" s="286">
        <v>0</v>
      </c>
      <c r="CD643" s="286">
        <v>0</v>
      </c>
      <c r="CE643" s="286">
        <v>0</v>
      </c>
      <c r="CF643" s="286">
        <v>0</v>
      </c>
      <c r="CG643" s="286">
        <v>0</v>
      </c>
      <c r="CH643" s="210"/>
      <c r="CI643" s="286" t="str">
        <f t="shared" si="165"/>
        <v>Small</v>
      </c>
      <c r="CJ643" s="210"/>
      <c r="CK643" s="210"/>
      <c r="CN643"/>
    </row>
    <row r="644" spans="1:93" s="283" customFormat="1" ht="15">
      <c r="A644" s="210" t="s">
        <v>143</v>
      </c>
      <c r="B644" s="209" t="s">
        <v>487</v>
      </c>
      <c r="C644" s="209" t="s">
        <v>77</v>
      </c>
      <c r="D644" s="565">
        <v>2020</v>
      </c>
      <c r="E644" s="284">
        <f t="shared" si="151"/>
        <v>3671</v>
      </c>
      <c r="F644" s="284">
        <f t="shared" si="152"/>
        <v>34121</v>
      </c>
      <c r="G644" s="284">
        <f t="shared" si="153"/>
        <v>58900</v>
      </c>
      <c r="H644" s="284">
        <f t="shared" si="154"/>
        <v>96692</v>
      </c>
      <c r="I644" s="284">
        <f t="shared" si="155"/>
        <v>0</v>
      </c>
      <c r="J644" s="284">
        <f t="shared" si="156"/>
        <v>0</v>
      </c>
      <c r="K644" s="284">
        <f t="shared" si="157"/>
        <v>0</v>
      </c>
      <c r="L644" s="284">
        <f t="shared" si="158"/>
        <v>96692</v>
      </c>
      <c r="M644" s="284">
        <f t="shared" si="159"/>
        <v>0</v>
      </c>
      <c r="N644" s="284">
        <f t="shared" si="160"/>
        <v>0</v>
      </c>
      <c r="O644" s="284">
        <f t="shared" si="161"/>
        <v>96692</v>
      </c>
      <c r="P644" s="284">
        <f t="shared" si="162"/>
        <v>96692</v>
      </c>
      <c r="Q644" s="284">
        <f t="shared" si="163"/>
        <v>96692</v>
      </c>
      <c r="R644" s="284">
        <f t="shared" si="164"/>
        <v>96692</v>
      </c>
      <c r="S644" s="286">
        <v>3671</v>
      </c>
      <c r="T644" s="286">
        <v>0</v>
      </c>
      <c r="U644" s="286">
        <v>34121</v>
      </c>
      <c r="V644" s="286">
        <v>0</v>
      </c>
      <c r="W644" s="286">
        <v>58900</v>
      </c>
      <c r="X644" s="286">
        <v>0</v>
      </c>
      <c r="Y644" s="286">
        <v>0</v>
      </c>
      <c r="Z644" s="286">
        <v>0</v>
      </c>
      <c r="AA644" s="286">
        <v>0</v>
      </c>
      <c r="AB644" s="286">
        <v>0</v>
      </c>
      <c r="AC644" s="286">
        <v>0</v>
      </c>
      <c r="AD644" s="286">
        <v>0</v>
      </c>
      <c r="AE644" s="286">
        <v>0</v>
      </c>
      <c r="AF644" s="286">
        <v>0</v>
      </c>
      <c r="AG644" s="286">
        <v>0</v>
      </c>
      <c r="AH644" s="286">
        <v>0</v>
      </c>
      <c r="AI644" s="286">
        <v>0</v>
      </c>
      <c r="AJ644" s="286">
        <v>0</v>
      </c>
      <c r="AK644" s="286"/>
      <c r="AL644" s="286"/>
      <c r="AM644" s="286"/>
      <c r="AN644" s="286"/>
      <c r="AO644" s="286"/>
      <c r="AP644" s="286"/>
      <c r="AQ644" s="286"/>
      <c r="AR644" s="286"/>
      <c r="AS644" s="286"/>
      <c r="AT644" s="286"/>
      <c r="AU644" s="286"/>
      <c r="AV644" s="286"/>
      <c r="AW644" s="286"/>
      <c r="AX644" s="286"/>
      <c r="AY644" s="286"/>
      <c r="AZ644" s="286"/>
      <c r="BA644" s="286"/>
      <c r="BB644" s="286"/>
      <c r="BC644" s="286"/>
      <c r="BD644" s="286"/>
      <c r="BE644" s="286"/>
      <c r="BF644" s="286"/>
      <c r="BG644" s="286"/>
      <c r="BH644" s="286"/>
      <c r="BI644" s="286"/>
      <c r="BJ644" s="286"/>
      <c r="BK644" s="286">
        <v>0</v>
      </c>
      <c r="BL644" s="286">
        <v>0</v>
      </c>
      <c r="BM644" s="286">
        <v>0</v>
      </c>
      <c r="BN644" s="286">
        <v>0</v>
      </c>
      <c r="BO644" s="286">
        <v>0</v>
      </c>
      <c r="BP644" s="286">
        <v>0</v>
      </c>
      <c r="BQ644" s="286">
        <v>0</v>
      </c>
      <c r="BR644" s="286">
        <v>0</v>
      </c>
      <c r="BS644" s="286">
        <v>0</v>
      </c>
      <c r="BT644" s="286">
        <v>0</v>
      </c>
      <c r="BU644" s="210"/>
      <c r="BV644" s="210"/>
      <c r="BW644" s="210"/>
      <c r="BX644" s="210"/>
      <c r="BY644" s="210"/>
      <c r="BZ644" s="286">
        <v>0</v>
      </c>
      <c r="CA644" s="286">
        <v>0</v>
      </c>
      <c r="CB644" s="286">
        <v>0</v>
      </c>
      <c r="CC644" s="286">
        <v>0</v>
      </c>
      <c r="CD644" s="286">
        <v>0</v>
      </c>
      <c r="CE644" s="286">
        <v>0</v>
      </c>
      <c r="CF644" s="286">
        <v>0</v>
      </c>
      <c r="CG644" s="286">
        <v>0</v>
      </c>
      <c r="CH644" s="210"/>
      <c r="CI644" s="286" t="str">
        <f t="shared" si="165"/>
        <v>Small</v>
      </c>
      <c r="CJ644" s="210"/>
      <c r="CK644" s="210"/>
      <c r="CN644"/>
    </row>
    <row r="645" spans="1:93" s="283" customFormat="1" ht="15">
      <c r="A645" s="293" t="s">
        <v>130</v>
      </c>
      <c r="B645" s="294" t="s">
        <v>498</v>
      </c>
      <c r="C645" s="209" t="s">
        <v>77</v>
      </c>
      <c r="D645" s="565">
        <v>2020</v>
      </c>
      <c r="E645" s="284">
        <f t="shared" si="151"/>
        <v>2</v>
      </c>
      <c r="F645" s="284">
        <f t="shared" si="152"/>
        <v>62006</v>
      </c>
      <c r="G645" s="284">
        <f t="shared" si="153"/>
        <v>343389</v>
      </c>
      <c r="H645" s="284">
        <f t="shared" si="154"/>
        <v>405397</v>
      </c>
      <c r="I645" s="284">
        <f t="shared" si="155"/>
        <v>373473</v>
      </c>
      <c r="J645" s="284">
        <f t="shared" si="156"/>
        <v>0</v>
      </c>
      <c r="K645" s="284">
        <f t="shared" si="157"/>
        <v>373473</v>
      </c>
      <c r="L645" s="284">
        <f t="shared" si="158"/>
        <v>778870</v>
      </c>
      <c r="M645" s="284">
        <f t="shared" si="159"/>
        <v>0</v>
      </c>
      <c r="N645" s="284">
        <f t="shared" si="160"/>
        <v>0</v>
      </c>
      <c r="O645" s="284">
        <f t="shared" si="161"/>
        <v>778870</v>
      </c>
      <c r="P645" s="284">
        <f t="shared" si="162"/>
        <v>778870</v>
      </c>
      <c r="Q645" s="284">
        <f t="shared" si="163"/>
        <v>778870</v>
      </c>
      <c r="R645" s="284">
        <f t="shared" si="164"/>
        <v>778870</v>
      </c>
      <c r="S645" s="286">
        <v>2</v>
      </c>
      <c r="T645" s="286">
        <v>0</v>
      </c>
      <c r="U645" s="286">
        <v>62006</v>
      </c>
      <c r="V645" s="286">
        <v>0</v>
      </c>
      <c r="W645" s="286">
        <v>343389</v>
      </c>
      <c r="X645" s="286">
        <v>0</v>
      </c>
      <c r="Y645" s="286">
        <v>0</v>
      </c>
      <c r="Z645" s="286">
        <v>0</v>
      </c>
      <c r="AA645" s="286">
        <v>0</v>
      </c>
      <c r="AB645" s="286">
        <v>0</v>
      </c>
      <c r="AC645" s="286">
        <v>0</v>
      </c>
      <c r="AD645" s="286">
        <v>0</v>
      </c>
      <c r="AE645" s="286">
        <v>0</v>
      </c>
      <c r="AF645" s="286">
        <v>0</v>
      </c>
      <c r="AG645" s="286">
        <v>0</v>
      </c>
      <c r="AH645" s="286">
        <v>0</v>
      </c>
      <c r="AI645" s="286">
        <v>0</v>
      </c>
      <c r="AJ645" s="286">
        <v>0</v>
      </c>
      <c r="AK645" s="286"/>
      <c r="AL645" s="286"/>
      <c r="AM645" s="286"/>
      <c r="AN645" s="286"/>
      <c r="AO645" s="286"/>
      <c r="AP645" s="286"/>
      <c r="AQ645" s="286"/>
      <c r="AR645" s="286"/>
      <c r="AS645" s="286"/>
      <c r="AT645" s="286"/>
      <c r="AU645" s="286"/>
      <c r="AV645" s="286"/>
      <c r="AW645" s="286"/>
      <c r="AX645" s="286"/>
      <c r="AY645" s="286"/>
      <c r="AZ645" s="286"/>
      <c r="BA645" s="286"/>
      <c r="BB645" s="286"/>
      <c r="BC645" s="286"/>
      <c r="BD645" s="286"/>
      <c r="BE645" s="286"/>
      <c r="BF645" s="286"/>
      <c r="BG645" s="286"/>
      <c r="BH645" s="286"/>
      <c r="BI645" s="286"/>
      <c r="BJ645" s="286"/>
      <c r="BK645" s="286">
        <v>373473</v>
      </c>
      <c r="BL645" s="286">
        <v>0</v>
      </c>
      <c r="BM645" s="286">
        <v>0</v>
      </c>
      <c r="BN645" s="286">
        <v>0</v>
      </c>
      <c r="BO645" s="286">
        <v>0</v>
      </c>
      <c r="BP645" s="286">
        <v>0</v>
      </c>
      <c r="BQ645" s="286">
        <v>0</v>
      </c>
      <c r="BR645" s="286">
        <v>0</v>
      </c>
      <c r="BS645" s="286">
        <v>0</v>
      </c>
      <c r="BT645" s="286">
        <v>0</v>
      </c>
      <c r="BU645" s="210"/>
      <c r="BV645" s="210"/>
      <c r="BW645" s="210"/>
      <c r="BX645" s="210"/>
      <c r="BY645" s="210"/>
      <c r="BZ645" s="286">
        <v>0</v>
      </c>
      <c r="CA645" s="286">
        <v>0</v>
      </c>
      <c r="CB645" s="286">
        <v>0</v>
      </c>
      <c r="CC645" s="286">
        <v>0</v>
      </c>
      <c r="CD645" s="286">
        <v>0</v>
      </c>
      <c r="CE645" s="286">
        <v>0</v>
      </c>
      <c r="CF645" s="286">
        <v>0</v>
      </c>
      <c r="CG645" s="286">
        <v>0</v>
      </c>
      <c r="CH645" s="210"/>
      <c r="CI645" s="286" t="str">
        <f t="shared" si="165"/>
        <v>Large</v>
      </c>
      <c r="CJ645" s="210"/>
      <c r="CK645" s="210"/>
      <c r="CN645"/>
    </row>
    <row r="646" spans="1:93" s="283" customFormat="1" ht="15">
      <c r="A646" s="210" t="s">
        <v>130</v>
      </c>
      <c r="B646" s="209" t="s">
        <v>500</v>
      </c>
      <c r="C646" s="209" t="s">
        <v>77</v>
      </c>
      <c r="D646" s="565">
        <v>2020</v>
      </c>
      <c r="E646" s="284">
        <f t="shared" si="151"/>
        <v>0</v>
      </c>
      <c r="F646" s="284">
        <f t="shared" si="152"/>
        <v>114537</v>
      </c>
      <c r="G646" s="284">
        <f t="shared" si="153"/>
        <v>48292</v>
      </c>
      <c r="H646" s="284">
        <f t="shared" si="154"/>
        <v>162829</v>
      </c>
      <c r="I646" s="284">
        <f t="shared" si="155"/>
        <v>0</v>
      </c>
      <c r="J646" s="284">
        <f t="shared" si="156"/>
        <v>0</v>
      </c>
      <c r="K646" s="284">
        <f t="shared" si="157"/>
        <v>0</v>
      </c>
      <c r="L646" s="284">
        <f t="shared" si="158"/>
        <v>162829</v>
      </c>
      <c r="M646" s="284">
        <f t="shared" si="159"/>
        <v>0</v>
      </c>
      <c r="N646" s="284">
        <f t="shared" si="160"/>
        <v>0</v>
      </c>
      <c r="O646" s="284">
        <f t="shared" si="161"/>
        <v>162829</v>
      </c>
      <c r="P646" s="284">
        <f t="shared" si="162"/>
        <v>162829</v>
      </c>
      <c r="Q646" s="284">
        <f t="shared" si="163"/>
        <v>162829</v>
      </c>
      <c r="R646" s="284">
        <f t="shared" si="164"/>
        <v>162829</v>
      </c>
      <c r="S646" s="286">
        <v>0</v>
      </c>
      <c r="T646" s="286">
        <v>0</v>
      </c>
      <c r="U646" s="286">
        <v>114537</v>
      </c>
      <c r="V646" s="286">
        <v>0</v>
      </c>
      <c r="W646" s="286">
        <v>48292</v>
      </c>
      <c r="X646" s="286">
        <v>0</v>
      </c>
      <c r="Y646" s="286">
        <v>0</v>
      </c>
      <c r="Z646" s="286">
        <v>0</v>
      </c>
      <c r="AA646" s="286">
        <v>0</v>
      </c>
      <c r="AB646" s="286">
        <v>0</v>
      </c>
      <c r="AC646" s="286">
        <v>0</v>
      </c>
      <c r="AD646" s="286">
        <v>0</v>
      </c>
      <c r="AE646" s="286">
        <v>0</v>
      </c>
      <c r="AF646" s="286">
        <v>0</v>
      </c>
      <c r="AG646" s="286">
        <v>0</v>
      </c>
      <c r="AH646" s="286">
        <v>0</v>
      </c>
      <c r="AI646" s="286">
        <v>0</v>
      </c>
      <c r="AJ646" s="286">
        <v>0</v>
      </c>
      <c r="AK646" s="286"/>
      <c r="AL646" s="286"/>
      <c r="AM646" s="286"/>
      <c r="AN646" s="286"/>
      <c r="AO646" s="286"/>
      <c r="AP646" s="286"/>
      <c r="AQ646" s="286"/>
      <c r="AR646" s="286"/>
      <c r="AS646" s="286"/>
      <c r="AT646" s="286"/>
      <c r="AU646" s="286"/>
      <c r="AV646" s="286"/>
      <c r="AW646" s="286"/>
      <c r="AX646" s="286"/>
      <c r="AY646" s="286"/>
      <c r="AZ646" s="286"/>
      <c r="BA646" s="286"/>
      <c r="BB646" s="286"/>
      <c r="BC646" s="286"/>
      <c r="BD646" s="286"/>
      <c r="BE646" s="286"/>
      <c r="BF646" s="286"/>
      <c r="BG646" s="286"/>
      <c r="BH646" s="286"/>
      <c r="BI646" s="286"/>
      <c r="BJ646" s="286"/>
      <c r="BK646" s="286">
        <v>0</v>
      </c>
      <c r="BL646" s="286">
        <v>0</v>
      </c>
      <c r="BM646" s="286">
        <v>0</v>
      </c>
      <c r="BN646" s="286">
        <v>0</v>
      </c>
      <c r="BO646" s="286">
        <v>0</v>
      </c>
      <c r="BP646" s="286">
        <v>0</v>
      </c>
      <c r="BQ646" s="286">
        <v>0</v>
      </c>
      <c r="BR646" s="286">
        <v>0</v>
      </c>
      <c r="BS646" s="286">
        <v>0</v>
      </c>
      <c r="BT646" s="286">
        <v>0</v>
      </c>
      <c r="BU646" s="210"/>
      <c r="BV646" s="210"/>
      <c r="BW646" s="210"/>
      <c r="BX646" s="210"/>
      <c r="BY646" s="210"/>
      <c r="BZ646" s="286">
        <v>0</v>
      </c>
      <c r="CA646" s="286">
        <v>0</v>
      </c>
      <c r="CB646" s="286">
        <v>0</v>
      </c>
      <c r="CC646" s="286">
        <v>0</v>
      </c>
      <c r="CD646" s="286">
        <v>0</v>
      </c>
      <c r="CE646" s="286">
        <v>0</v>
      </c>
      <c r="CF646" s="286">
        <v>0</v>
      </c>
      <c r="CG646" s="286">
        <v>0</v>
      </c>
      <c r="CH646" s="210"/>
      <c r="CI646" s="286" t="str">
        <f t="shared" si="165"/>
        <v>Large</v>
      </c>
      <c r="CJ646" s="210"/>
      <c r="CK646" s="210"/>
      <c r="CN646"/>
    </row>
    <row r="647" spans="1:93" s="283" customFormat="1" ht="15">
      <c r="A647" s="210" t="s">
        <v>130</v>
      </c>
      <c r="B647" s="209" t="s">
        <v>503</v>
      </c>
      <c r="C647" s="209" t="s">
        <v>77</v>
      </c>
      <c r="D647" s="565">
        <v>2020</v>
      </c>
      <c r="E647" s="284">
        <f t="shared" si="151"/>
        <v>0</v>
      </c>
      <c r="F647" s="284">
        <f t="shared" si="152"/>
        <v>0</v>
      </c>
      <c r="G647" s="284">
        <f t="shared" si="153"/>
        <v>0</v>
      </c>
      <c r="H647" s="284">
        <f t="shared" si="154"/>
        <v>0</v>
      </c>
      <c r="I647" s="284">
        <f t="shared" si="155"/>
        <v>981</v>
      </c>
      <c r="J647" s="284">
        <f t="shared" si="156"/>
        <v>19851</v>
      </c>
      <c r="K647" s="284">
        <f t="shared" si="157"/>
        <v>20832</v>
      </c>
      <c r="L647" s="284">
        <f t="shared" si="158"/>
        <v>20832</v>
      </c>
      <c r="M647" s="284">
        <f t="shared" si="159"/>
        <v>0</v>
      </c>
      <c r="N647" s="284">
        <f t="shared" si="160"/>
        <v>0</v>
      </c>
      <c r="O647" s="284">
        <f t="shared" si="161"/>
        <v>20832</v>
      </c>
      <c r="P647" s="284">
        <f t="shared" si="162"/>
        <v>20832</v>
      </c>
      <c r="Q647" s="284">
        <f t="shared" si="163"/>
        <v>20832</v>
      </c>
      <c r="R647" s="284">
        <f t="shared" si="164"/>
        <v>20832</v>
      </c>
      <c r="S647" s="286">
        <v>0</v>
      </c>
      <c r="T647" s="286">
        <v>0</v>
      </c>
      <c r="U647" s="286">
        <v>0</v>
      </c>
      <c r="V647" s="286">
        <v>0</v>
      </c>
      <c r="W647" s="286">
        <v>0</v>
      </c>
      <c r="X647" s="286">
        <v>0</v>
      </c>
      <c r="Y647" s="286">
        <v>0</v>
      </c>
      <c r="Z647" s="286">
        <v>0</v>
      </c>
      <c r="AA647" s="286">
        <v>0</v>
      </c>
      <c r="AB647" s="286">
        <v>0</v>
      </c>
      <c r="AC647" s="286">
        <v>0</v>
      </c>
      <c r="AD647" s="286">
        <v>0</v>
      </c>
      <c r="AE647" s="286">
        <v>0</v>
      </c>
      <c r="AF647" s="286">
        <v>0</v>
      </c>
      <c r="AG647" s="286">
        <v>0</v>
      </c>
      <c r="AH647" s="286">
        <v>0</v>
      </c>
      <c r="AI647" s="286">
        <v>0</v>
      </c>
      <c r="AJ647" s="286">
        <v>0</v>
      </c>
      <c r="AK647" s="286"/>
      <c r="AL647" s="286"/>
      <c r="AM647" s="286"/>
      <c r="AN647" s="286"/>
      <c r="AO647" s="286"/>
      <c r="AP647" s="286"/>
      <c r="AQ647" s="286"/>
      <c r="AR647" s="286"/>
      <c r="AS647" s="286"/>
      <c r="AT647" s="286"/>
      <c r="AU647" s="286"/>
      <c r="AV647" s="286"/>
      <c r="AW647" s="286"/>
      <c r="AX647" s="286"/>
      <c r="AY647" s="286"/>
      <c r="AZ647" s="286"/>
      <c r="BA647" s="286"/>
      <c r="BB647" s="286"/>
      <c r="BC647" s="286"/>
      <c r="BD647" s="286"/>
      <c r="BE647" s="286"/>
      <c r="BF647" s="286"/>
      <c r="BG647" s="286"/>
      <c r="BH647" s="286"/>
      <c r="BI647" s="286"/>
      <c r="BJ647" s="286"/>
      <c r="BK647" s="286">
        <v>981</v>
      </c>
      <c r="BL647" s="286">
        <v>0</v>
      </c>
      <c r="BM647" s="286">
        <v>0</v>
      </c>
      <c r="BN647" s="286">
        <v>0</v>
      </c>
      <c r="BO647" s="286">
        <v>19851</v>
      </c>
      <c r="BP647" s="286">
        <v>0</v>
      </c>
      <c r="BQ647" s="286">
        <v>0</v>
      </c>
      <c r="BR647" s="286">
        <v>0</v>
      </c>
      <c r="BS647" s="286">
        <v>0</v>
      </c>
      <c r="BT647" s="286">
        <v>0</v>
      </c>
      <c r="BU647" s="210"/>
      <c r="BV647" s="210"/>
      <c r="BW647" s="210"/>
      <c r="BX647" s="210"/>
      <c r="BY647" s="210"/>
      <c r="BZ647" s="286">
        <v>0</v>
      </c>
      <c r="CA647" s="286">
        <v>0</v>
      </c>
      <c r="CB647" s="286">
        <v>0</v>
      </c>
      <c r="CC647" s="286">
        <v>0</v>
      </c>
      <c r="CD647" s="286">
        <v>0</v>
      </c>
      <c r="CE647" s="286">
        <v>0</v>
      </c>
      <c r="CF647" s="286">
        <v>0</v>
      </c>
      <c r="CG647" s="286">
        <v>0</v>
      </c>
      <c r="CH647" s="210"/>
      <c r="CI647" s="286" t="str">
        <f t="shared" si="165"/>
        <v>Small</v>
      </c>
      <c r="CJ647" s="210"/>
      <c r="CK647" s="210"/>
      <c r="CN647"/>
    </row>
    <row r="648" spans="1:93" s="283" customFormat="1" ht="15">
      <c r="A648" s="210" t="s">
        <v>148</v>
      </c>
      <c r="B648" s="209" t="s">
        <v>385</v>
      </c>
      <c r="C648" s="209" t="s">
        <v>77</v>
      </c>
      <c r="D648" s="565">
        <v>2020</v>
      </c>
      <c r="E648" s="284">
        <f t="shared" si="151"/>
        <v>0</v>
      </c>
      <c r="F648" s="284">
        <f t="shared" si="152"/>
        <v>0</v>
      </c>
      <c r="G648" s="284">
        <f t="shared" si="153"/>
        <v>0</v>
      </c>
      <c r="H648" s="284">
        <f t="shared" si="154"/>
        <v>0</v>
      </c>
      <c r="I648" s="284">
        <f t="shared" si="155"/>
        <v>55064</v>
      </c>
      <c r="J648" s="284">
        <f t="shared" si="156"/>
        <v>0</v>
      </c>
      <c r="K648" s="284">
        <f t="shared" si="157"/>
        <v>55064</v>
      </c>
      <c r="L648" s="284">
        <f t="shared" si="158"/>
        <v>55064</v>
      </c>
      <c r="M648" s="284">
        <f t="shared" si="159"/>
        <v>0</v>
      </c>
      <c r="N648" s="284">
        <f t="shared" si="160"/>
        <v>616</v>
      </c>
      <c r="O648" s="284">
        <f t="shared" si="161"/>
        <v>55680</v>
      </c>
      <c r="P648" s="284">
        <f t="shared" si="162"/>
        <v>55064</v>
      </c>
      <c r="Q648" s="284">
        <f t="shared" si="163"/>
        <v>55680</v>
      </c>
      <c r="R648" s="284">
        <f t="shared" si="164"/>
        <v>55680</v>
      </c>
      <c r="S648" s="286">
        <v>0</v>
      </c>
      <c r="T648" s="286">
        <v>0</v>
      </c>
      <c r="U648" s="286">
        <v>0</v>
      </c>
      <c r="V648" s="286">
        <v>0</v>
      </c>
      <c r="W648" s="286">
        <v>0</v>
      </c>
      <c r="X648" s="286">
        <v>0</v>
      </c>
      <c r="Y648" s="286">
        <v>0</v>
      </c>
      <c r="Z648" s="286">
        <v>0</v>
      </c>
      <c r="AA648" s="286">
        <v>0</v>
      </c>
      <c r="AB648" s="286">
        <v>0</v>
      </c>
      <c r="AC648" s="286">
        <v>0</v>
      </c>
      <c r="AD648" s="286">
        <v>0</v>
      </c>
      <c r="AE648" s="286">
        <v>0</v>
      </c>
      <c r="AF648" s="286">
        <v>0</v>
      </c>
      <c r="AG648" s="286">
        <v>0</v>
      </c>
      <c r="AH648" s="286">
        <v>0</v>
      </c>
      <c r="AI648" s="286">
        <v>0</v>
      </c>
      <c r="AJ648" s="286">
        <v>0</v>
      </c>
      <c r="AK648" s="286"/>
      <c r="AL648" s="286"/>
      <c r="AM648" s="286"/>
      <c r="AN648" s="286"/>
      <c r="AO648" s="286"/>
      <c r="AP648" s="286"/>
      <c r="AQ648" s="286"/>
      <c r="AR648" s="286"/>
      <c r="AS648" s="286"/>
      <c r="AT648" s="286"/>
      <c r="AU648" s="286"/>
      <c r="AV648" s="286"/>
      <c r="AW648" s="286"/>
      <c r="AX648" s="286"/>
      <c r="AY648" s="286"/>
      <c r="AZ648" s="286"/>
      <c r="BA648" s="286"/>
      <c r="BB648" s="286"/>
      <c r="BC648" s="286"/>
      <c r="BD648" s="286"/>
      <c r="BE648" s="286"/>
      <c r="BF648" s="286"/>
      <c r="BG648" s="286"/>
      <c r="BH648" s="286"/>
      <c r="BI648" s="286"/>
      <c r="BJ648" s="286"/>
      <c r="BK648" s="286">
        <v>55064</v>
      </c>
      <c r="BL648" s="286">
        <v>0</v>
      </c>
      <c r="BM648" s="286">
        <v>0</v>
      </c>
      <c r="BN648" s="286">
        <v>0</v>
      </c>
      <c r="BO648" s="286">
        <v>0</v>
      </c>
      <c r="BP648" s="286">
        <v>0</v>
      </c>
      <c r="BQ648" s="286">
        <v>0</v>
      </c>
      <c r="BR648" s="286">
        <v>0</v>
      </c>
      <c r="BS648" s="286">
        <v>0</v>
      </c>
      <c r="BT648" s="286">
        <v>0</v>
      </c>
      <c r="BU648" s="210"/>
      <c r="BV648" s="210"/>
      <c r="BW648" s="210"/>
      <c r="BX648" s="210"/>
      <c r="BY648" s="210"/>
      <c r="BZ648" s="286">
        <v>0</v>
      </c>
      <c r="CA648" s="286">
        <v>0</v>
      </c>
      <c r="CB648" s="286">
        <v>616</v>
      </c>
      <c r="CC648" s="286">
        <v>0</v>
      </c>
      <c r="CD648" s="286">
        <v>0</v>
      </c>
      <c r="CE648" s="286">
        <v>0</v>
      </c>
      <c r="CF648" s="286">
        <v>0</v>
      </c>
      <c r="CG648" s="286">
        <v>0</v>
      </c>
      <c r="CH648" s="210"/>
      <c r="CI648" s="286" t="str">
        <f t="shared" si="165"/>
        <v>Small</v>
      </c>
      <c r="CJ648" s="210"/>
      <c r="CK648" s="210"/>
      <c r="CN648"/>
    </row>
    <row r="649" spans="1:93" s="283" customFormat="1" ht="15">
      <c r="A649" s="210" t="s">
        <v>193</v>
      </c>
      <c r="B649" s="209" t="s">
        <v>505</v>
      </c>
      <c r="C649" s="209" t="s">
        <v>77</v>
      </c>
      <c r="D649" s="565">
        <v>2020</v>
      </c>
      <c r="E649" s="284">
        <f t="shared" si="151"/>
        <v>0</v>
      </c>
      <c r="F649" s="284">
        <f t="shared" si="152"/>
        <v>501</v>
      </c>
      <c r="G649" s="284">
        <f t="shared" si="153"/>
        <v>11616</v>
      </c>
      <c r="H649" s="284">
        <f t="shared" si="154"/>
        <v>12117</v>
      </c>
      <c r="I649" s="284">
        <f t="shared" si="155"/>
        <v>0</v>
      </c>
      <c r="J649" s="284">
        <f t="shared" si="156"/>
        <v>0</v>
      </c>
      <c r="K649" s="284">
        <f t="shared" si="157"/>
        <v>0</v>
      </c>
      <c r="L649" s="284">
        <f t="shared" si="158"/>
        <v>12117</v>
      </c>
      <c r="M649" s="284">
        <f t="shared" si="159"/>
        <v>0</v>
      </c>
      <c r="N649" s="284">
        <f t="shared" si="160"/>
        <v>0</v>
      </c>
      <c r="O649" s="284">
        <f t="shared" si="161"/>
        <v>12117</v>
      </c>
      <c r="P649" s="284">
        <f t="shared" si="162"/>
        <v>12117</v>
      </c>
      <c r="Q649" s="284">
        <f t="shared" si="163"/>
        <v>12117</v>
      </c>
      <c r="R649" s="284">
        <f t="shared" si="164"/>
        <v>12117</v>
      </c>
      <c r="S649" s="286">
        <v>0</v>
      </c>
      <c r="T649" s="286">
        <v>0</v>
      </c>
      <c r="U649" s="286">
        <v>501</v>
      </c>
      <c r="V649" s="286">
        <v>0</v>
      </c>
      <c r="W649" s="286">
        <v>11616</v>
      </c>
      <c r="X649" s="286">
        <v>0</v>
      </c>
      <c r="Y649" s="286">
        <v>0</v>
      </c>
      <c r="Z649" s="286">
        <v>0</v>
      </c>
      <c r="AA649" s="286">
        <v>0</v>
      </c>
      <c r="AB649" s="286">
        <v>0</v>
      </c>
      <c r="AC649" s="286">
        <v>0</v>
      </c>
      <c r="AD649" s="286">
        <v>0</v>
      </c>
      <c r="AE649" s="286">
        <v>0</v>
      </c>
      <c r="AF649" s="286">
        <v>0</v>
      </c>
      <c r="AG649" s="286">
        <v>0</v>
      </c>
      <c r="AH649" s="286">
        <v>0</v>
      </c>
      <c r="AI649" s="286">
        <v>0</v>
      </c>
      <c r="AJ649" s="286">
        <v>0</v>
      </c>
      <c r="AK649" s="286"/>
      <c r="AL649" s="286"/>
      <c r="AM649" s="286"/>
      <c r="AN649" s="286"/>
      <c r="AO649" s="286"/>
      <c r="AP649" s="286"/>
      <c r="AQ649" s="286"/>
      <c r="AR649" s="286"/>
      <c r="AS649" s="286"/>
      <c r="AT649" s="286"/>
      <c r="AU649" s="286"/>
      <c r="AV649" s="286"/>
      <c r="AW649" s="286"/>
      <c r="AX649" s="286"/>
      <c r="AY649" s="286"/>
      <c r="AZ649" s="286"/>
      <c r="BA649" s="286"/>
      <c r="BB649" s="286"/>
      <c r="BC649" s="286"/>
      <c r="BD649" s="286"/>
      <c r="BE649" s="286"/>
      <c r="BF649" s="286"/>
      <c r="BG649" s="286"/>
      <c r="BH649" s="286"/>
      <c r="BI649" s="286"/>
      <c r="BJ649" s="286"/>
      <c r="BK649" s="286">
        <v>0</v>
      </c>
      <c r="BL649" s="286">
        <v>0</v>
      </c>
      <c r="BM649" s="286">
        <v>0</v>
      </c>
      <c r="BN649" s="286">
        <v>0</v>
      </c>
      <c r="BO649" s="286">
        <v>0</v>
      </c>
      <c r="BP649" s="286">
        <v>0</v>
      </c>
      <c r="BQ649" s="286">
        <v>0</v>
      </c>
      <c r="BR649" s="286">
        <v>0</v>
      </c>
      <c r="BS649" s="286">
        <v>0</v>
      </c>
      <c r="BT649" s="286">
        <v>0</v>
      </c>
      <c r="BU649" s="210"/>
      <c r="BV649" s="210"/>
      <c r="BW649" s="210"/>
      <c r="BX649" s="210"/>
      <c r="BY649" s="210"/>
      <c r="BZ649" s="286">
        <v>0</v>
      </c>
      <c r="CA649" s="286">
        <v>0</v>
      </c>
      <c r="CB649" s="286">
        <v>0</v>
      </c>
      <c r="CC649" s="286">
        <v>0</v>
      </c>
      <c r="CD649" s="286">
        <v>0</v>
      </c>
      <c r="CE649" s="286">
        <v>0</v>
      </c>
      <c r="CF649" s="286">
        <v>0</v>
      </c>
      <c r="CG649" s="286">
        <v>0</v>
      </c>
      <c r="CH649" s="210"/>
      <c r="CI649" s="286" t="str">
        <f t="shared" si="165"/>
        <v>Small</v>
      </c>
      <c r="CJ649" s="210"/>
      <c r="CK649" s="210"/>
      <c r="CN649"/>
    </row>
    <row r="650" spans="1:93" s="283" customFormat="1" ht="15">
      <c r="A650" s="210" t="s">
        <v>247</v>
      </c>
      <c r="B650" s="209" t="s">
        <v>530</v>
      </c>
      <c r="C650" s="209" t="s">
        <v>77</v>
      </c>
      <c r="D650" s="565">
        <v>2020</v>
      </c>
      <c r="E650" s="284">
        <f t="shared" si="151"/>
        <v>0</v>
      </c>
      <c r="F650" s="284">
        <f t="shared" si="152"/>
        <v>0</v>
      </c>
      <c r="G650" s="284">
        <f t="shared" si="153"/>
        <v>0</v>
      </c>
      <c r="H650" s="284">
        <f t="shared" si="154"/>
        <v>0</v>
      </c>
      <c r="I650" s="284">
        <f t="shared" si="155"/>
        <v>4046</v>
      </c>
      <c r="J650" s="284">
        <f t="shared" si="156"/>
        <v>0</v>
      </c>
      <c r="K650" s="284">
        <f t="shared" si="157"/>
        <v>4046</v>
      </c>
      <c r="L650" s="284">
        <f t="shared" si="158"/>
        <v>4046</v>
      </c>
      <c r="M650" s="284">
        <f t="shared" si="159"/>
        <v>0</v>
      </c>
      <c r="N650" s="284">
        <f t="shared" si="160"/>
        <v>0</v>
      </c>
      <c r="O650" s="284">
        <f t="shared" si="161"/>
        <v>4046</v>
      </c>
      <c r="P650" s="284">
        <f t="shared" si="162"/>
        <v>4046</v>
      </c>
      <c r="Q650" s="284">
        <f t="shared" si="163"/>
        <v>4046</v>
      </c>
      <c r="R650" s="284">
        <f t="shared" si="164"/>
        <v>4046</v>
      </c>
      <c r="S650" s="286">
        <v>0</v>
      </c>
      <c r="T650" s="286">
        <v>0</v>
      </c>
      <c r="U650" s="286">
        <v>0</v>
      </c>
      <c r="V650" s="286">
        <v>0</v>
      </c>
      <c r="W650" s="286">
        <v>0</v>
      </c>
      <c r="X650" s="286">
        <v>0</v>
      </c>
      <c r="Y650" s="286">
        <v>0</v>
      </c>
      <c r="Z650" s="286">
        <v>0</v>
      </c>
      <c r="AA650" s="286">
        <v>0</v>
      </c>
      <c r="AB650" s="286">
        <v>0</v>
      </c>
      <c r="AC650" s="286">
        <v>0</v>
      </c>
      <c r="AD650" s="286">
        <v>0</v>
      </c>
      <c r="AE650" s="286">
        <v>0</v>
      </c>
      <c r="AF650" s="286">
        <v>0</v>
      </c>
      <c r="AG650" s="286">
        <v>0</v>
      </c>
      <c r="AH650" s="286">
        <v>0</v>
      </c>
      <c r="AI650" s="286">
        <v>0</v>
      </c>
      <c r="AJ650" s="286">
        <v>0</v>
      </c>
      <c r="AK650" s="286"/>
      <c r="AL650" s="286"/>
      <c r="AM650" s="286"/>
      <c r="AN650" s="286"/>
      <c r="AO650" s="286"/>
      <c r="AP650" s="286"/>
      <c r="AQ650" s="286"/>
      <c r="AR650" s="286"/>
      <c r="AS650" s="286"/>
      <c r="AT650" s="286"/>
      <c r="AU650" s="286"/>
      <c r="AV650" s="286"/>
      <c r="AW650" s="286"/>
      <c r="AX650" s="286"/>
      <c r="AY650" s="286"/>
      <c r="AZ650" s="286"/>
      <c r="BA650" s="286"/>
      <c r="BB650" s="286"/>
      <c r="BC650" s="286"/>
      <c r="BD650" s="286"/>
      <c r="BE650" s="286"/>
      <c r="BF650" s="286"/>
      <c r="BG650" s="286"/>
      <c r="BH650" s="286"/>
      <c r="BI650" s="286"/>
      <c r="BJ650" s="286"/>
      <c r="BK650" s="286">
        <v>4046</v>
      </c>
      <c r="BL650" s="286">
        <v>0</v>
      </c>
      <c r="BM650" s="286">
        <v>0</v>
      </c>
      <c r="BN650" s="286">
        <v>0</v>
      </c>
      <c r="BO650" s="286">
        <v>0</v>
      </c>
      <c r="BP650" s="286">
        <v>0</v>
      </c>
      <c r="BQ650" s="286">
        <v>0</v>
      </c>
      <c r="BR650" s="286">
        <v>0</v>
      </c>
      <c r="BS650" s="286">
        <v>0</v>
      </c>
      <c r="BT650" s="286">
        <v>0</v>
      </c>
      <c r="BU650" s="210"/>
      <c r="BV650" s="210"/>
      <c r="BW650" s="210"/>
      <c r="BX650" s="210"/>
      <c r="BY650" s="210"/>
      <c r="BZ650" s="286">
        <v>0</v>
      </c>
      <c r="CA650" s="286">
        <v>0</v>
      </c>
      <c r="CB650" s="286">
        <v>0</v>
      </c>
      <c r="CC650" s="286">
        <v>0</v>
      </c>
      <c r="CD650" s="286">
        <v>0</v>
      </c>
      <c r="CE650" s="286">
        <v>0</v>
      </c>
      <c r="CF650" s="286">
        <v>0</v>
      </c>
      <c r="CG650" s="286">
        <v>0</v>
      </c>
      <c r="CH650" s="210"/>
      <c r="CI650" s="286" t="str">
        <f t="shared" si="165"/>
        <v>Small</v>
      </c>
      <c r="CJ650" s="210"/>
      <c r="CK650" s="210"/>
      <c r="CN650"/>
    </row>
    <row r="651" spans="1:93" s="283" customFormat="1" ht="15">
      <c r="A651" s="210" t="s">
        <v>132</v>
      </c>
      <c r="B651" s="209" t="s">
        <v>398</v>
      </c>
      <c r="C651" s="209" t="s">
        <v>77</v>
      </c>
      <c r="D651" s="565">
        <v>2020</v>
      </c>
      <c r="E651" s="284">
        <f t="shared" si="151"/>
        <v>0</v>
      </c>
      <c r="F651" s="284">
        <f t="shared" si="152"/>
        <v>0</v>
      </c>
      <c r="G651" s="284">
        <f t="shared" si="153"/>
        <v>0</v>
      </c>
      <c r="H651" s="284">
        <f t="shared" si="154"/>
        <v>0</v>
      </c>
      <c r="I651" s="284">
        <f t="shared" si="155"/>
        <v>43876</v>
      </c>
      <c r="J651" s="284">
        <f t="shared" si="156"/>
        <v>0</v>
      </c>
      <c r="K651" s="284">
        <f t="shared" si="157"/>
        <v>43876</v>
      </c>
      <c r="L651" s="284">
        <f t="shared" si="158"/>
        <v>43876</v>
      </c>
      <c r="M651" s="284">
        <f t="shared" si="159"/>
        <v>0</v>
      </c>
      <c r="N651" s="284">
        <f t="shared" si="160"/>
        <v>0</v>
      </c>
      <c r="O651" s="284">
        <f t="shared" si="161"/>
        <v>43876</v>
      </c>
      <c r="P651" s="284">
        <f t="shared" si="162"/>
        <v>43876</v>
      </c>
      <c r="Q651" s="284">
        <f t="shared" si="163"/>
        <v>43876</v>
      </c>
      <c r="R651" s="284">
        <f t="shared" si="164"/>
        <v>43876</v>
      </c>
      <c r="S651" s="286">
        <v>0</v>
      </c>
      <c r="T651" s="286">
        <v>0</v>
      </c>
      <c r="U651" s="286">
        <v>0</v>
      </c>
      <c r="V651" s="286">
        <v>0</v>
      </c>
      <c r="W651" s="286">
        <v>0</v>
      </c>
      <c r="X651" s="286">
        <v>0</v>
      </c>
      <c r="Y651" s="286">
        <v>0</v>
      </c>
      <c r="Z651" s="286">
        <v>0</v>
      </c>
      <c r="AA651" s="286">
        <v>0</v>
      </c>
      <c r="AB651" s="286">
        <v>0</v>
      </c>
      <c r="AC651" s="286">
        <v>0</v>
      </c>
      <c r="AD651" s="286">
        <v>0</v>
      </c>
      <c r="AE651" s="286">
        <v>0</v>
      </c>
      <c r="AF651" s="286">
        <v>0</v>
      </c>
      <c r="AG651" s="286">
        <v>0</v>
      </c>
      <c r="AH651" s="286">
        <v>0</v>
      </c>
      <c r="AI651" s="286">
        <v>0</v>
      </c>
      <c r="AJ651" s="286">
        <v>0</v>
      </c>
      <c r="AK651" s="286"/>
      <c r="AL651" s="286"/>
      <c r="AM651" s="286"/>
      <c r="AN651" s="286"/>
      <c r="AO651" s="286"/>
      <c r="AP651" s="286"/>
      <c r="AQ651" s="286"/>
      <c r="AR651" s="286"/>
      <c r="AS651" s="286"/>
      <c r="AT651" s="286"/>
      <c r="AU651" s="286"/>
      <c r="AV651" s="286"/>
      <c r="AW651" s="286"/>
      <c r="AX651" s="286"/>
      <c r="AY651" s="286"/>
      <c r="AZ651" s="286"/>
      <c r="BA651" s="286"/>
      <c r="BB651" s="286"/>
      <c r="BC651" s="286"/>
      <c r="BD651" s="286"/>
      <c r="BE651" s="286"/>
      <c r="BF651" s="286"/>
      <c r="BG651" s="286"/>
      <c r="BH651" s="286"/>
      <c r="BI651" s="286"/>
      <c r="BJ651" s="286"/>
      <c r="BK651" s="286">
        <v>43876</v>
      </c>
      <c r="BL651" s="286">
        <v>0</v>
      </c>
      <c r="BM651" s="286">
        <v>0</v>
      </c>
      <c r="BN651" s="286">
        <v>0</v>
      </c>
      <c r="BO651" s="286">
        <v>0</v>
      </c>
      <c r="BP651" s="286">
        <v>0</v>
      </c>
      <c r="BQ651" s="286">
        <v>0</v>
      </c>
      <c r="BR651" s="286">
        <v>0</v>
      </c>
      <c r="BS651" s="286">
        <v>0</v>
      </c>
      <c r="BT651" s="286">
        <v>0</v>
      </c>
      <c r="BU651" s="210"/>
      <c r="BV651" s="210"/>
      <c r="BW651" s="210"/>
      <c r="BX651" s="210"/>
      <c r="BY651" s="210"/>
      <c r="BZ651" s="286">
        <v>0</v>
      </c>
      <c r="CA651" s="286">
        <v>0</v>
      </c>
      <c r="CB651" s="286">
        <v>0</v>
      </c>
      <c r="CC651" s="286">
        <v>0</v>
      </c>
      <c r="CD651" s="286">
        <v>0</v>
      </c>
      <c r="CE651" s="286">
        <v>0</v>
      </c>
      <c r="CF651" s="286">
        <v>0</v>
      </c>
      <c r="CG651" s="286">
        <v>0</v>
      </c>
      <c r="CH651" s="210"/>
      <c r="CI651" s="286" t="str">
        <f t="shared" si="165"/>
        <v>Small</v>
      </c>
      <c r="CJ651" s="210"/>
      <c r="CK651" s="210"/>
      <c r="CN651"/>
    </row>
    <row r="652" spans="1:93" s="283" customFormat="1" ht="15">
      <c r="A652" s="210" t="s">
        <v>147</v>
      </c>
      <c r="B652" s="209" t="s">
        <v>147</v>
      </c>
      <c r="C652" s="209" t="s">
        <v>77</v>
      </c>
      <c r="D652" s="565">
        <v>2020</v>
      </c>
      <c r="E652" s="284">
        <f t="shared" si="151"/>
        <v>10758</v>
      </c>
      <c r="F652" s="284">
        <f t="shared" si="152"/>
        <v>26786</v>
      </c>
      <c r="G652" s="284">
        <f t="shared" si="153"/>
        <v>64247</v>
      </c>
      <c r="H652" s="284">
        <f t="shared" si="154"/>
        <v>101791</v>
      </c>
      <c r="I652" s="284">
        <f t="shared" si="155"/>
        <v>0</v>
      </c>
      <c r="J652" s="284">
        <f t="shared" si="156"/>
        <v>0</v>
      </c>
      <c r="K652" s="284">
        <f t="shared" si="157"/>
        <v>0</v>
      </c>
      <c r="L652" s="284">
        <f t="shared" si="158"/>
        <v>101791</v>
      </c>
      <c r="M652" s="284">
        <f t="shared" si="159"/>
        <v>0</v>
      </c>
      <c r="N652" s="284">
        <f t="shared" si="160"/>
        <v>0</v>
      </c>
      <c r="O652" s="284">
        <f t="shared" si="161"/>
        <v>101791</v>
      </c>
      <c r="P652" s="284">
        <f t="shared" si="162"/>
        <v>101791</v>
      </c>
      <c r="Q652" s="284">
        <f t="shared" si="163"/>
        <v>101791</v>
      </c>
      <c r="R652" s="284">
        <f t="shared" si="164"/>
        <v>101791</v>
      </c>
      <c r="S652" s="286">
        <v>10758</v>
      </c>
      <c r="T652" s="286">
        <v>0</v>
      </c>
      <c r="U652" s="286">
        <v>26786</v>
      </c>
      <c r="V652" s="286">
        <v>0</v>
      </c>
      <c r="W652" s="286">
        <v>64247</v>
      </c>
      <c r="X652" s="286">
        <v>0</v>
      </c>
      <c r="Y652" s="286">
        <v>0</v>
      </c>
      <c r="Z652" s="286">
        <v>0</v>
      </c>
      <c r="AA652" s="286">
        <v>0</v>
      </c>
      <c r="AB652" s="286">
        <v>0</v>
      </c>
      <c r="AC652" s="286">
        <v>0</v>
      </c>
      <c r="AD652" s="286">
        <v>0</v>
      </c>
      <c r="AE652" s="286">
        <v>0</v>
      </c>
      <c r="AF652" s="286">
        <v>0</v>
      </c>
      <c r="AG652" s="286">
        <v>0</v>
      </c>
      <c r="AH652" s="286">
        <v>0</v>
      </c>
      <c r="AI652" s="286">
        <v>0</v>
      </c>
      <c r="AJ652" s="286">
        <v>0</v>
      </c>
      <c r="AK652" s="286"/>
      <c r="AL652" s="286"/>
      <c r="AM652" s="286"/>
      <c r="AN652" s="286"/>
      <c r="AO652" s="286"/>
      <c r="AP652" s="286"/>
      <c r="AQ652" s="286"/>
      <c r="AR652" s="286"/>
      <c r="AS652" s="286"/>
      <c r="AT652" s="286"/>
      <c r="AU652" s="286"/>
      <c r="AV652" s="286"/>
      <c r="AW652" s="286"/>
      <c r="AX652" s="286"/>
      <c r="AY652" s="286"/>
      <c r="AZ652" s="286"/>
      <c r="BA652" s="286"/>
      <c r="BB652" s="286"/>
      <c r="BC652" s="286"/>
      <c r="BD652" s="286"/>
      <c r="BE652" s="286"/>
      <c r="BF652" s="286"/>
      <c r="BG652" s="286"/>
      <c r="BH652" s="286"/>
      <c r="BI652" s="286"/>
      <c r="BJ652" s="286"/>
      <c r="BK652" s="286">
        <v>0</v>
      </c>
      <c r="BL652" s="286">
        <v>0</v>
      </c>
      <c r="BM652" s="286">
        <v>0</v>
      </c>
      <c r="BN652" s="286">
        <v>0</v>
      </c>
      <c r="BO652" s="286">
        <v>0</v>
      </c>
      <c r="BP652" s="286">
        <v>0</v>
      </c>
      <c r="BQ652" s="286">
        <v>0</v>
      </c>
      <c r="BR652" s="286">
        <v>0</v>
      </c>
      <c r="BS652" s="286">
        <v>0</v>
      </c>
      <c r="BT652" s="286">
        <v>0</v>
      </c>
      <c r="BU652" s="210"/>
      <c r="BV652" s="210"/>
      <c r="BW652" s="210"/>
      <c r="BX652" s="210"/>
      <c r="BY652" s="210"/>
      <c r="BZ652" s="286">
        <v>0</v>
      </c>
      <c r="CA652" s="286">
        <v>0</v>
      </c>
      <c r="CB652" s="286">
        <v>0</v>
      </c>
      <c r="CC652" s="286">
        <v>0</v>
      </c>
      <c r="CD652" s="286">
        <v>0</v>
      </c>
      <c r="CE652" s="286">
        <v>0</v>
      </c>
      <c r="CF652" s="286">
        <v>0</v>
      </c>
      <c r="CG652" s="286">
        <v>0</v>
      </c>
      <c r="CH652" s="210"/>
      <c r="CI652" s="286" t="str">
        <f t="shared" si="165"/>
        <v>Large</v>
      </c>
      <c r="CJ652" s="210"/>
      <c r="CK652" s="210"/>
      <c r="CN652"/>
    </row>
    <row r="653" spans="1:93" s="283" customFormat="1" ht="15">
      <c r="A653" s="297" t="s">
        <v>202</v>
      </c>
      <c r="B653" s="283" t="s">
        <v>379</v>
      </c>
      <c r="C653" s="297" t="s">
        <v>76</v>
      </c>
      <c r="D653" s="565">
        <v>2019</v>
      </c>
      <c r="E653" s="284">
        <f>S653+Y653+AE653+AK653+AQ653+AW653+BC653</f>
        <v>1857</v>
      </c>
      <c r="F653" s="284">
        <f>U653+AA653+AG653+AM653+AS653+AY653+BE653</f>
        <v>192</v>
      </c>
      <c r="G653" s="284">
        <f>W653+AC653+AI653+AO653+AU653+BA653+BG653+BI653+BJ653</f>
        <v>3143</v>
      </c>
      <c r="H653" s="284">
        <f>SUM(E653:G653)</f>
        <v>5192</v>
      </c>
      <c r="I653" s="284">
        <f>BM653+BK653</f>
        <v>0</v>
      </c>
      <c r="J653" s="284">
        <f>BO653+BQ653+BS653</f>
        <v>0</v>
      </c>
      <c r="K653" s="284">
        <f>I653+J653</f>
        <v>0</v>
      </c>
      <c r="L653" s="284">
        <f>H653+K653</f>
        <v>5192</v>
      </c>
      <c r="M653" s="284">
        <f>BW653+BU653+BV653+BX653+BY653+BZ653</f>
        <v>0</v>
      </c>
      <c r="N653" s="284">
        <f>M653+CB653</f>
        <v>0</v>
      </c>
      <c r="O653" s="284">
        <f>N653+L653</f>
        <v>5192</v>
      </c>
      <c r="P653" s="284">
        <f>L653+CD653</f>
        <v>5192</v>
      </c>
      <c r="Q653" s="284">
        <f>O653+CD653</f>
        <v>5192</v>
      </c>
      <c r="R653" s="284">
        <f>Q653+CH653+CF653</f>
        <v>5192</v>
      </c>
      <c r="S653" s="298"/>
      <c r="T653" s="298"/>
      <c r="U653" s="298"/>
      <c r="V653" s="298"/>
      <c r="W653" s="298"/>
      <c r="X653" s="298"/>
      <c r="Y653" s="210">
        <v>1857</v>
      </c>
      <c r="Z653" s="210">
        <v>0</v>
      </c>
      <c r="AA653" s="210">
        <v>192</v>
      </c>
      <c r="AB653" s="210">
        <v>0</v>
      </c>
      <c r="AC653" s="210">
        <v>3143</v>
      </c>
      <c r="AD653" s="210">
        <v>0</v>
      </c>
      <c r="AE653" s="210">
        <v>0</v>
      </c>
      <c r="AF653" s="210">
        <v>0</v>
      </c>
      <c r="AG653" s="210">
        <v>0</v>
      </c>
      <c r="AH653" s="210">
        <v>0</v>
      </c>
      <c r="AI653" s="210">
        <v>0</v>
      </c>
      <c r="AJ653" s="210">
        <v>0</v>
      </c>
      <c r="AK653" s="210">
        <v>0</v>
      </c>
      <c r="AL653" s="210">
        <v>0</v>
      </c>
      <c r="AM653" s="210">
        <v>0</v>
      </c>
      <c r="AN653" s="210">
        <v>0</v>
      </c>
      <c r="AO653" s="210">
        <v>0</v>
      </c>
      <c r="AP653" s="210">
        <v>0</v>
      </c>
      <c r="AQ653" s="210">
        <v>0</v>
      </c>
      <c r="AR653" s="210">
        <v>0</v>
      </c>
      <c r="AS653" s="210">
        <v>0</v>
      </c>
      <c r="AT653" s="210">
        <v>0</v>
      </c>
      <c r="AU653" s="210">
        <v>0</v>
      </c>
      <c r="AV653" s="210">
        <v>0</v>
      </c>
      <c r="AW653" s="210">
        <v>0</v>
      </c>
      <c r="AX653" s="210">
        <v>0</v>
      </c>
      <c r="AY653" s="210">
        <v>0</v>
      </c>
      <c r="AZ653" s="210">
        <v>0</v>
      </c>
      <c r="BA653" s="210">
        <v>0</v>
      </c>
      <c r="BB653" s="210">
        <v>0</v>
      </c>
      <c r="BC653" s="210">
        <v>0</v>
      </c>
      <c r="BD653" s="210">
        <v>0</v>
      </c>
      <c r="BE653" s="210">
        <v>0</v>
      </c>
      <c r="BF653" s="210">
        <v>0</v>
      </c>
      <c r="BG653" s="210">
        <v>0</v>
      </c>
      <c r="BH653" s="210">
        <v>0</v>
      </c>
      <c r="BI653" s="210"/>
      <c r="BJ653" s="210"/>
      <c r="BK653" s="210"/>
      <c r="BL653" s="210"/>
      <c r="BM653" s="210"/>
      <c r="BN653" s="210"/>
      <c r="BO653" s="210"/>
      <c r="BP653" s="210"/>
      <c r="BQ653" s="210"/>
      <c r="BR653" s="210"/>
      <c r="BS653" s="210"/>
      <c r="BT653" s="210"/>
      <c r="BU653" s="210"/>
      <c r="BV653" s="210"/>
      <c r="BW653" s="210"/>
      <c r="BX653" s="210"/>
      <c r="BY653" s="210"/>
      <c r="BZ653" s="210"/>
      <c r="CA653" s="210"/>
      <c r="CB653" s="210"/>
      <c r="CC653" s="210"/>
      <c r="CD653" s="210"/>
      <c r="CE653" s="210"/>
      <c r="CF653" s="210"/>
      <c r="CG653" s="210"/>
      <c r="CH653" s="210"/>
      <c r="CI653" s="286" t="str">
        <f t="shared" si="165"/>
        <v>Small</v>
      </c>
      <c r="CJ653" s="210"/>
      <c r="CK653" s="210"/>
      <c r="CM653" s="208"/>
      <c r="CN653"/>
      <c r="CO653" s="287"/>
    </row>
    <row r="654" spans="1:93" s="283" customFormat="1" ht="15">
      <c r="A654" s="297" t="s">
        <v>138</v>
      </c>
      <c r="B654" s="283" t="s">
        <v>413</v>
      </c>
      <c r="C654" s="297" t="s">
        <v>76</v>
      </c>
      <c r="D654" s="565">
        <v>2019</v>
      </c>
      <c r="E654" s="284">
        <f t="shared" ref="E654:E717" si="166">S654+Y654+AE654+AK654+AQ654+AW654+BC654</f>
        <v>0</v>
      </c>
      <c r="F654" s="284">
        <f t="shared" ref="F654:F717" si="167">U654+AA654+AG654+AM654+AS654+AY654+BE654</f>
        <v>21841</v>
      </c>
      <c r="G654" s="284">
        <f t="shared" ref="G654:G717" si="168">W654+AC654+AI654+AO654+AU654+BA654+BG654+BI654+BJ654</f>
        <v>165252</v>
      </c>
      <c r="H654" s="284">
        <f t="shared" ref="H654:H717" si="169">SUM(E654:G654)</f>
        <v>187093</v>
      </c>
      <c r="I654" s="284">
        <f t="shared" ref="I654:I717" si="170">BM654+BK654</f>
        <v>22602</v>
      </c>
      <c r="J654" s="284">
        <f t="shared" ref="J654:J717" si="171">BO654+BQ654+BS654</f>
        <v>0</v>
      </c>
      <c r="K654" s="284">
        <f t="shared" ref="K654:K717" si="172">I654+J654</f>
        <v>22602</v>
      </c>
      <c r="L654" s="284">
        <f t="shared" ref="L654:L717" si="173">H654+K654</f>
        <v>209695</v>
      </c>
      <c r="M654" s="284">
        <f t="shared" ref="M654:M717" si="174">BW654+BU654+BV654+BX654+BY654+BZ654</f>
        <v>55914</v>
      </c>
      <c r="N654" s="284">
        <f t="shared" ref="N654:N717" si="175">M654+CB654</f>
        <v>55914</v>
      </c>
      <c r="O654" s="284">
        <f t="shared" ref="O654:O717" si="176">N654+L654</f>
        <v>265609</v>
      </c>
      <c r="P654" s="284">
        <f t="shared" ref="P654:P717" si="177">L654+CD654</f>
        <v>887921</v>
      </c>
      <c r="Q654" s="284">
        <f t="shared" ref="Q654:Q717" si="178">O654+CD654</f>
        <v>943835</v>
      </c>
      <c r="R654" s="284">
        <f t="shared" ref="R654:R717" si="179">Q654+CH654+CF654</f>
        <v>943835</v>
      </c>
      <c r="S654" s="298"/>
      <c r="T654" s="298"/>
      <c r="U654" s="298"/>
      <c r="V654" s="298"/>
      <c r="W654" s="298"/>
      <c r="X654" s="298"/>
      <c r="Y654" s="210"/>
      <c r="Z654" s="210"/>
      <c r="AA654" s="210">
        <v>130</v>
      </c>
      <c r="AB654" s="210">
        <v>0</v>
      </c>
      <c r="AC654" s="210">
        <v>12102</v>
      </c>
      <c r="AD654" s="210">
        <v>599</v>
      </c>
      <c r="AE654" s="210"/>
      <c r="AF654" s="210"/>
      <c r="AG654" s="210">
        <v>15909</v>
      </c>
      <c r="AH654" s="210">
        <v>0</v>
      </c>
      <c r="AI654" s="210">
        <v>93895</v>
      </c>
      <c r="AJ654" s="210">
        <v>90</v>
      </c>
      <c r="AK654" s="210"/>
      <c r="AL654" s="210"/>
      <c r="AM654" s="210">
        <v>264</v>
      </c>
      <c r="AN654" s="210">
        <v>0</v>
      </c>
      <c r="AO654" s="210">
        <v>3903</v>
      </c>
      <c r="AP654" s="210">
        <v>1</v>
      </c>
      <c r="AQ654" s="210"/>
      <c r="AR654" s="210"/>
      <c r="AS654" s="210">
        <v>0</v>
      </c>
      <c r="AT654" s="210">
        <v>0</v>
      </c>
      <c r="AU654" s="210">
        <v>1305</v>
      </c>
      <c r="AV654" s="210">
        <v>92</v>
      </c>
      <c r="AW654" s="210"/>
      <c r="AX654" s="210"/>
      <c r="AY654" s="210">
        <v>5538</v>
      </c>
      <c r="AZ654" s="210">
        <v>0</v>
      </c>
      <c r="BA654" s="210">
        <v>47379</v>
      </c>
      <c r="BB654" s="210">
        <v>0</v>
      </c>
      <c r="BC654" s="210"/>
      <c r="BD654" s="210"/>
      <c r="BE654" s="210">
        <v>0</v>
      </c>
      <c r="BF654" s="210">
        <v>0</v>
      </c>
      <c r="BG654" s="210">
        <v>0</v>
      </c>
      <c r="BH654" s="210">
        <v>0</v>
      </c>
      <c r="BI654" s="210">
        <v>6668</v>
      </c>
      <c r="BJ654" s="210">
        <v>0</v>
      </c>
      <c r="BK654" s="210">
        <v>22602</v>
      </c>
      <c r="BL654" s="210"/>
      <c r="BM654" s="210"/>
      <c r="BN654" s="210"/>
      <c r="BO654" s="210"/>
      <c r="BP654" s="210"/>
      <c r="BQ654" s="210"/>
      <c r="BR654" s="210"/>
      <c r="BS654" s="210"/>
      <c r="BT654" s="210"/>
      <c r="BU654" s="210">
        <v>0</v>
      </c>
      <c r="BV654" s="210">
        <v>0</v>
      </c>
      <c r="BW654" s="210"/>
      <c r="BX654" s="210"/>
      <c r="BY654" s="210">
        <v>55914</v>
      </c>
      <c r="BZ654" s="210"/>
      <c r="CA654" s="210"/>
      <c r="CB654" s="210"/>
      <c r="CC654" s="210"/>
      <c r="CD654" s="210">
        <v>678226</v>
      </c>
      <c r="CE654" s="210"/>
      <c r="CF654" s="210"/>
      <c r="CG654" s="210"/>
      <c r="CH654" s="210">
        <v>0</v>
      </c>
      <c r="CI654" s="286" t="str">
        <f t="shared" si="165"/>
        <v>Large</v>
      </c>
      <c r="CJ654" s="210"/>
      <c r="CK654" s="210"/>
      <c r="CM654" s="208"/>
      <c r="CN654"/>
      <c r="CO654" s="287"/>
    </row>
    <row r="655" spans="1:93" s="283" customFormat="1" ht="15">
      <c r="A655" s="297" t="s">
        <v>356</v>
      </c>
      <c r="B655" s="283" t="s">
        <v>430</v>
      </c>
      <c r="C655" s="297" t="s">
        <v>76</v>
      </c>
      <c r="D655" s="565">
        <v>2019</v>
      </c>
      <c r="E655" s="284">
        <f t="shared" si="166"/>
        <v>0</v>
      </c>
      <c r="F655" s="284">
        <f t="shared" si="167"/>
        <v>0</v>
      </c>
      <c r="G655" s="284">
        <f t="shared" si="168"/>
        <v>0</v>
      </c>
      <c r="H655" s="284">
        <f t="shared" si="169"/>
        <v>0</v>
      </c>
      <c r="I655" s="284">
        <f t="shared" si="170"/>
        <v>0</v>
      </c>
      <c r="J655" s="284">
        <f t="shared" si="171"/>
        <v>0</v>
      </c>
      <c r="K655" s="284">
        <f t="shared" si="172"/>
        <v>0</v>
      </c>
      <c r="L655" s="284">
        <f t="shared" si="173"/>
        <v>0</v>
      </c>
      <c r="M655" s="284">
        <f t="shared" si="174"/>
        <v>48</v>
      </c>
      <c r="N655" s="284">
        <f t="shared" si="175"/>
        <v>48</v>
      </c>
      <c r="O655" s="284">
        <f t="shared" si="176"/>
        <v>48</v>
      </c>
      <c r="P655" s="284">
        <f t="shared" si="177"/>
        <v>0</v>
      </c>
      <c r="Q655" s="284">
        <f t="shared" si="178"/>
        <v>48</v>
      </c>
      <c r="R655" s="284">
        <f t="shared" si="179"/>
        <v>48</v>
      </c>
      <c r="S655" s="298"/>
      <c r="T655" s="298"/>
      <c r="U655" s="298"/>
      <c r="V655" s="298"/>
      <c r="W655" s="298"/>
      <c r="X655" s="298"/>
      <c r="Y655" s="210"/>
      <c r="Z655" s="210"/>
      <c r="AA655" s="210"/>
      <c r="AB655" s="210"/>
      <c r="AC655" s="210"/>
      <c r="AD655" s="210"/>
      <c r="AE655" s="210"/>
      <c r="AF655" s="210"/>
      <c r="AG655" s="210"/>
      <c r="AH655" s="210"/>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c r="BI655" s="210"/>
      <c r="BJ655" s="210"/>
      <c r="BK655" s="210"/>
      <c r="BL655" s="210"/>
      <c r="BM655" s="210"/>
      <c r="BN655" s="210"/>
      <c r="BO655" s="210"/>
      <c r="BP655" s="210"/>
      <c r="BQ655" s="210"/>
      <c r="BR655" s="210"/>
      <c r="BS655" s="210"/>
      <c r="BT655" s="210"/>
      <c r="BU655" s="210">
        <v>48</v>
      </c>
      <c r="BV655" s="210">
        <v>0</v>
      </c>
      <c r="BW655" s="210"/>
      <c r="BX655" s="210"/>
      <c r="BY655" s="210">
        <v>0</v>
      </c>
      <c r="BZ655" s="210"/>
      <c r="CA655" s="210"/>
      <c r="CB655" s="210"/>
      <c r="CC655" s="210"/>
      <c r="CD655" s="210"/>
      <c r="CE655" s="210"/>
      <c r="CF655" s="210"/>
      <c r="CG655" s="210"/>
      <c r="CH655" s="210"/>
      <c r="CI655" s="286" t="str">
        <f t="shared" si="165"/>
        <v>Small</v>
      </c>
      <c r="CJ655" s="210"/>
      <c r="CK655" s="210"/>
      <c r="CM655" s="208"/>
      <c r="CN655"/>
      <c r="CO655" s="299"/>
    </row>
    <row r="656" spans="1:93" s="283" customFormat="1" ht="15">
      <c r="A656" s="297" t="s">
        <v>249</v>
      </c>
      <c r="B656" s="283" t="s">
        <v>386</v>
      </c>
      <c r="C656" s="297" t="s">
        <v>76</v>
      </c>
      <c r="D656" s="565">
        <v>2019</v>
      </c>
      <c r="E656" s="284">
        <f t="shared" si="166"/>
        <v>4</v>
      </c>
      <c r="F656" s="284">
        <f t="shared" si="167"/>
        <v>4</v>
      </c>
      <c r="G656" s="284">
        <f t="shared" si="168"/>
        <v>0</v>
      </c>
      <c r="H656" s="284">
        <f t="shared" si="169"/>
        <v>8</v>
      </c>
      <c r="I656" s="284">
        <f t="shared" si="170"/>
        <v>0</v>
      </c>
      <c r="J656" s="284">
        <f t="shared" si="171"/>
        <v>0</v>
      </c>
      <c r="K656" s="284">
        <f t="shared" si="172"/>
        <v>0</v>
      </c>
      <c r="L656" s="284">
        <f t="shared" si="173"/>
        <v>8</v>
      </c>
      <c r="M656" s="284">
        <f t="shared" si="174"/>
        <v>0</v>
      </c>
      <c r="N656" s="284">
        <f t="shared" si="175"/>
        <v>0</v>
      </c>
      <c r="O656" s="284">
        <f t="shared" si="176"/>
        <v>8</v>
      </c>
      <c r="P656" s="284">
        <f t="shared" si="177"/>
        <v>8</v>
      </c>
      <c r="Q656" s="284">
        <f t="shared" si="178"/>
        <v>8</v>
      </c>
      <c r="R656" s="284">
        <f t="shared" si="179"/>
        <v>8</v>
      </c>
      <c r="S656" s="298"/>
      <c r="T656" s="298"/>
      <c r="U656" s="298"/>
      <c r="V656" s="298"/>
      <c r="W656" s="298"/>
      <c r="X656" s="298"/>
      <c r="Y656" s="210">
        <v>0</v>
      </c>
      <c r="Z656" s="210">
        <v>0</v>
      </c>
      <c r="AA656" s="210">
        <v>0</v>
      </c>
      <c r="AB656" s="210">
        <v>0</v>
      </c>
      <c r="AC656" s="210"/>
      <c r="AD656" s="210"/>
      <c r="AE656" s="210">
        <v>0</v>
      </c>
      <c r="AF656" s="210">
        <v>0</v>
      </c>
      <c r="AG656" s="210">
        <v>0</v>
      </c>
      <c r="AH656" s="210">
        <v>0</v>
      </c>
      <c r="AI656" s="210"/>
      <c r="AJ656" s="210"/>
      <c r="AK656" s="210">
        <v>0</v>
      </c>
      <c r="AL656" s="210">
        <v>0</v>
      </c>
      <c r="AM656" s="210">
        <v>0</v>
      </c>
      <c r="AN656" s="210">
        <v>0</v>
      </c>
      <c r="AO656" s="210"/>
      <c r="AP656" s="210"/>
      <c r="AQ656" s="210">
        <v>4</v>
      </c>
      <c r="AR656" s="210">
        <v>4</v>
      </c>
      <c r="AS656" s="210">
        <v>4</v>
      </c>
      <c r="AT656" s="210">
        <v>4</v>
      </c>
      <c r="AU656" s="210"/>
      <c r="AV656" s="210"/>
      <c r="AW656" s="210">
        <v>0</v>
      </c>
      <c r="AX656" s="210">
        <v>0</v>
      </c>
      <c r="AY656" s="210">
        <v>0</v>
      </c>
      <c r="AZ656" s="210">
        <v>0</v>
      </c>
      <c r="BA656" s="210"/>
      <c r="BB656" s="210"/>
      <c r="BC656" s="210">
        <v>0</v>
      </c>
      <c r="BD656" s="210">
        <v>0</v>
      </c>
      <c r="BE656" s="210">
        <v>0</v>
      </c>
      <c r="BF656" s="210">
        <v>0</v>
      </c>
      <c r="BG656" s="210"/>
      <c r="BH656" s="210"/>
      <c r="BI656" s="210"/>
      <c r="BJ656" s="210"/>
      <c r="BK656" s="210"/>
      <c r="BL656" s="210"/>
      <c r="BM656" s="210"/>
      <c r="BN656" s="210"/>
      <c r="BO656" s="210"/>
      <c r="BP656" s="210"/>
      <c r="BQ656" s="210"/>
      <c r="BR656" s="210"/>
      <c r="BS656" s="210"/>
      <c r="BT656" s="210"/>
      <c r="BU656" s="210"/>
      <c r="BV656" s="210"/>
      <c r="BW656" s="210"/>
      <c r="BX656" s="210"/>
      <c r="BY656" s="210"/>
      <c r="BZ656" s="210"/>
      <c r="CA656" s="210"/>
      <c r="CB656" s="210"/>
      <c r="CC656" s="210"/>
      <c r="CD656" s="210"/>
      <c r="CE656" s="210"/>
      <c r="CF656" s="210"/>
      <c r="CG656" s="210"/>
      <c r="CH656" s="210"/>
      <c r="CI656" s="286" t="str">
        <f t="shared" si="165"/>
        <v>Small</v>
      </c>
      <c r="CJ656" s="210"/>
      <c r="CK656" s="210"/>
      <c r="CM656" s="208"/>
      <c r="CN656"/>
      <c r="CO656" s="287"/>
    </row>
    <row r="657" spans="1:93" s="283" customFormat="1" ht="15">
      <c r="A657" s="297" t="s">
        <v>249</v>
      </c>
      <c r="B657" s="283" t="s">
        <v>882</v>
      </c>
      <c r="C657" s="297" t="s">
        <v>76</v>
      </c>
      <c r="D657" s="565">
        <v>2019</v>
      </c>
      <c r="E657" s="284">
        <f t="shared" si="166"/>
        <v>8</v>
      </c>
      <c r="F657" s="284">
        <f t="shared" si="167"/>
        <v>0</v>
      </c>
      <c r="G657" s="284">
        <f t="shared" si="168"/>
        <v>0</v>
      </c>
      <c r="H657" s="284">
        <f t="shared" si="169"/>
        <v>8</v>
      </c>
      <c r="I657" s="284">
        <f t="shared" si="170"/>
        <v>0</v>
      </c>
      <c r="J657" s="284">
        <f t="shared" si="171"/>
        <v>0</v>
      </c>
      <c r="K657" s="284">
        <f t="shared" si="172"/>
        <v>0</v>
      </c>
      <c r="L657" s="284">
        <f t="shared" si="173"/>
        <v>8</v>
      </c>
      <c r="M657" s="284">
        <f t="shared" si="174"/>
        <v>0</v>
      </c>
      <c r="N657" s="284">
        <f t="shared" si="175"/>
        <v>0</v>
      </c>
      <c r="O657" s="284">
        <f t="shared" si="176"/>
        <v>8</v>
      </c>
      <c r="P657" s="284">
        <f t="shared" si="177"/>
        <v>8</v>
      </c>
      <c r="Q657" s="284">
        <f t="shared" si="178"/>
        <v>8</v>
      </c>
      <c r="R657" s="284">
        <f t="shared" si="179"/>
        <v>8</v>
      </c>
      <c r="S657" s="298"/>
      <c r="T657" s="298"/>
      <c r="U657" s="298"/>
      <c r="V657" s="298"/>
      <c r="W657" s="298"/>
      <c r="X657" s="298"/>
      <c r="Y657" s="210">
        <v>1</v>
      </c>
      <c r="Z657" s="210">
        <v>1</v>
      </c>
      <c r="AA657" s="210"/>
      <c r="AB657" s="210"/>
      <c r="AC657" s="210"/>
      <c r="AD657" s="210"/>
      <c r="AE657" s="210">
        <v>0</v>
      </c>
      <c r="AF657" s="210">
        <v>0</v>
      </c>
      <c r="AG657" s="210"/>
      <c r="AH657" s="210"/>
      <c r="AI657" s="210"/>
      <c r="AJ657" s="210"/>
      <c r="AK657" s="210">
        <v>0</v>
      </c>
      <c r="AL657" s="210">
        <v>0</v>
      </c>
      <c r="AM657" s="210"/>
      <c r="AN657" s="210"/>
      <c r="AO657" s="210"/>
      <c r="AP657" s="210"/>
      <c r="AQ657" s="210">
        <v>7</v>
      </c>
      <c r="AR657" s="210">
        <v>7</v>
      </c>
      <c r="AS657" s="210"/>
      <c r="AT657" s="210"/>
      <c r="AU657" s="210"/>
      <c r="AV657" s="210"/>
      <c r="AW657" s="210">
        <v>0</v>
      </c>
      <c r="AX657" s="210">
        <v>0</v>
      </c>
      <c r="AY657" s="210"/>
      <c r="AZ657" s="210"/>
      <c r="BA657" s="210"/>
      <c r="BB657" s="210"/>
      <c r="BC657" s="210">
        <v>0</v>
      </c>
      <c r="BD657" s="210">
        <v>0</v>
      </c>
      <c r="BE657" s="210"/>
      <c r="BF657" s="210"/>
      <c r="BG657" s="210"/>
      <c r="BH657" s="210"/>
      <c r="BI657" s="210"/>
      <c r="BJ657" s="210"/>
      <c r="BK657" s="210"/>
      <c r="BL657" s="210"/>
      <c r="BM657" s="210"/>
      <c r="BN657" s="210"/>
      <c r="BO657" s="210"/>
      <c r="BP657" s="210"/>
      <c r="BQ657" s="210"/>
      <c r="BR657" s="210"/>
      <c r="BS657" s="210"/>
      <c r="BT657" s="210"/>
      <c r="BU657" s="210"/>
      <c r="BV657" s="210"/>
      <c r="BW657" s="210"/>
      <c r="BX657" s="210"/>
      <c r="BY657" s="210"/>
      <c r="BZ657" s="210"/>
      <c r="CA657" s="210"/>
      <c r="CB657" s="210"/>
      <c r="CC657" s="210"/>
      <c r="CD657" s="210"/>
      <c r="CE657" s="210"/>
      <c r="CF657" s="210"/>
      <c r="CG657" s="210"/>
      <c r="CH657" s="210"/>
      <c r="CI657" s="286" t="str">
        <f t="shared" si="165"/>
        <v>Small</v>
      </c>
      <c r="CJ657" s="210"/>
      <c r="CK657" s="210"/>
      <c r="CM657" s="208"/>
      <c r="CN657"/>
      <c r="CO657" s="287"/>
    </row>
    <row r="658" spans="1:93" s="283" customFormat="1" ht="15">
      <c r="A658" s="297" t="s">
        <v>621</v>
      </c>
      <c r="B658" s="283" t="s">
        <v>537</v>
      </c>
      <c r="C658" s="297" t="s">
        <v>76</v>
      </c>
      <c r="D658" s="565">
        <v>2019</v>
      </c>
      <c r="E658" s="284">
        <f t="shared" si="166"/>
        <v>0</v>
      </c>
      <c r="F658" s="284">
        <f t="shared" si="167"/>
        <v>0</v>
      </c>
      <c r="G658" s="284">
        <f t="shared" si="168"/>
        <v>0</v>
      </c>
      <c r="H658" s="284">
        <f t="shared" si="169"/>
        <v>0</v>
      </c>
      <c r="I658" s="284">
        <f t="shared" si="170"/>
        <v>0</v>
      </c>
      <c r="J658" s="284">
        <f t="shared" si="171"/>
        <v>0</v>
      </c>
      <c r="K658" s="284">
        <f t="shared" si="172"/>
        <v>0</v>
      </c>
      <c r="L658" s="284">
        <f t="shared" si="173"/>
        <v>0</v>
      </c>
      <c r="M658" s="284">
        <f t="shared" si="174"/>
        <v>10</v>
      </c>
      <c r="N658" s="284">
        <f t="shared" si="175"/>
        <v>10</v>
      </c>
      <c r="O658" s="284">
        <f t="shared" si="176"/>
        <v>10</v>
      </c>
      <c r="P658" s="284">
        <f t="shared" si="177"/>
        <v>0</v>
      </c>
      <c r="Q658" s="284">
        <f t="shared" si="178"/>
        <v>10</v>
      </c>
      <c r="R658" s="284">
        <f t="shared" si="179"/>
        <v>10</v>
      </c>
      <c r="S658" s="298"/>
      <c r="T658" s="298"/>
      <c r="U658" s="298"/>
      <c r="V658" s="298"/>
      <c r="W658" s="298"/>
      <c r="X658" s="298"/>
      <c r="Y658" s="210"/>
      <c r="Z658" s="210"/>
      <c r="AA658" s="210"/>
      <c r="AB658" s="210"/>
      <c r="AC658" s="210"/>
      <c r="AD658" s="210"/>
      <c r="AE658" s="210"/>
      <c r="AF658" s="210"/>
      <c r="AG658" s="210"/>
      <c r="AH658" s="210"/>
      <c r="AI658" s="210"/>
      <c r="AJ658" s="210"/>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c r="BI658" s="210"/>
      <c r="BJ658" s="210"/>
      <c r="BK658" s="210"/>
      <c r="BL658" s="210"/>
      <c r="BM658" s="210"/>
      <c r="BN658" s="210"/>
      <c r="BO658" s="210"/>
      <c r="BP658" s="210"/>
      <c r="BQ658" s="210"/>
      <c r="BR658" s="210"/>
      <c r="BS658" s="210"/>
      <c r="BT658" s="210"/>
      <c r="BU658" s="210">
        <v>0</v>
      </c>
      <c r="BV658" s="210">
        <v>10</v>
      </c>
      <c r="BW658" s="210"/>
      <c r="BX658" s="210"/>
      <c r="BY658" s="210">
        <v>0</v>
      </c>
      <c r="BZ658" s="210"/>
      <c r="CA658" s="210"/>
      <c r="CB658" s="210"/>
      <c r="CC658" s="210"/>
      <c r="CD658" s="210"/>
      <c r="CE658" s="210"/>
      <c r="CF658" s="210"/>
      <c r="CG658" s="210"/>
      <c r="CH658" s="210"/>
      <c r="CI658" s="286" t="str">
        <f t="shared" si="165"/>
        <v>Small</v>
      </c>
      <c r="CJ658" s="210"/>
      <c r="CK658" s="210"/>
      <c r="CM658" s="208"/>
      <c r="CN658"/>
      <c r="CO658" s="287"/>
    </row>
    <row r="659" spans="1:93" s="283" customFormat="1" ht="15">
      <c r="A659" s="297" t="s">
        <v>213</v>
      </c>
      <c r="B659" s="283" t="s">
        <v>455</v>
      </c>
      <c r="C659" s="297" t="s">
        <v>76</v>
      </c>
      <c r="D659" s="565">
        <v>2019</v>
      </c>
      <c r="E659" s="284">
        <f t="shared" si="166"/>
        <v>2</v>
      </c>
      <c r="F659" s="284">
        <f t="shared" si="167"/>
        <v>0</v>
      </c>
      <c r="G659" s="284">
        <f t="shared" si="168"/>
        <v>0</v>
      </c>
      <c r="H659" s="284">
        <f t="shared" si="169"/>
        <v>2</v>
      </c>
      <c r="I659" s="284">
        <f t="shared" si="170"/>
        <v>0</v>
      </c>
      <c r="J659" s="284">
        <f t="shared" si="171"/>
        <v>0</v>
      </c>
      <c r="K659" s="284">
        <f t="shared" si="172"/>
        <v>0</v>
      </c>
      <c r="L659" s="284">
        <f t="shared" si="173"/>
        <v>2</v>
      </c>
      <c r="M659" s="284">
        <f t="shared" si="174"/>
        <v>0</v>
      </c>
      <c r="N659" s="284">
        <f t="shared" si="175"/>
        <v>0</v>
      </c>
      <c r="O659" s="284">
        <f t="shared" si="176"/>
        <v>2</v>
      </c>
      <c r="P659" s="284">
        <f t="shared" si="177"/>
        <v>2</v>
      </c>
      <c r="Q659" s="284">
        <f t="shared" si="178"/>
        <v>2</v>
      </c>
      <c r="R659" s="284">
        <f t="shared" si="179"/>
        <v>2</v>
      </c>
      <c r="S659" s="298"/>
      <c r="T659" s="298"/>
      <c r="U659" s="298"/>
      <c r="V659" s="298"/>
      <c r="W659" s="298"/>
      <c r="X659" s="298"/>
      <c r="Y659" s="210">
        <v>0</v>
      </c>
      <c r="Z659" s="210">
        <v>0</v>
      </c>
      <c r="AA659" s="210"/>
      <c r="AB659" s="210"/>
      <c r="AC659" s="210"/>
      <c r="AD659" s="210"/>
      <c r="AE659" s="210">
        <v>0</v>
      </c>
      <c r="AF659" s="210">
        <v>0</v>
      </c>
      <c r="AG659" s="210"/>
      <c r="AH659" s="210"/>
      <c r="AI659" s="210"/>
      <c r="AJ659" s="210"/>
      <c r="AK659" s="210">
        <v>0</v>
      </c>
      <c r="AL659" s="210">
        <v>0</v>
      </c>
      <c r="AM659" s="210"/>
      <c r="AN659" s="210"/>
      <c r="AO659" s="210"/>
      <c r="AP659" s="210"/>
      <c r="AQ659" s="210">
        <v>0</v>
      </c>
      <c r="AR659" s="210">
        <v>0</v>
      </c>
      <c r="AS659" s="210"/>
      <c r="AT659" s="210"/>
      <c r="AU659" s="210"/>
      <c r="AV659" s="210"/>
      <c r="AW659" s="210">
        <v>0</v>
      </c>
      <c r="AX659" s="210">
        <v>0</v>
      </c>
      <c r="AY659" s="210"/>
      <c r="AZ659" s="210"/>
      <c r="BA659" s="210"/>
      <c r="BB659" s="210"/>
      <c r="BC659" s="210">
        <v>2</v>
      </c>
      <c r="BD659" s="210">
        <v>2</v>
      </c>
      <c r="BE659" s="210"/>
      <c r="BF659" s="210"/>
      <c r="BG659" s="210"/>
      <c r="BH659" s="210"/>
      <c r="BI659" s="210"/>
      <c r="BJ659" s="210"/>
      <c r="BK659" s="210"/>
      <c r="BL659" s="210"/>
      <c r="BM659" s="210"/>
      <c r="BN659" s="210"/>
      <c r="BO659" s="210"/>
      <c r="BP659" s="210"/>
      <c r="BQ659" s="210"/>
      <c r="BR659" s="210"/>
      <c r="BS659" s="210"/>
      <c r="BT659" s="210"/>
      <c r="BU659" s="210"/>
      <c r="BV659" s="210"/>
      <c r="BW659" s="210"/>
      <c r="BX659" s="210"/>
      <c r="BY659" s="210"/>
      <c r="BZ659" s="210"/>
      <c r="CA659" s="210"/>
      <c r="CB659" s="210"/>
      <c r="CC659" s="210"/>
      <c r="CD659" s="210"/>
      <c r="CE659" s="210"/>
      <c r="CF659" s="210"/>
      <c r="CG659" s="210"/>
      <c r="CH659" s="210"/>
      <c r="CI659" s="286" t="str">
        <f t="shared" si="165"/>
        <v>Small</v>
      </c>
      <c r="CJ659" s="210"/>
      <c r="CK659" s="210"/>
      <c r="CN659"/>
      <c r="CO659" s="287"/>
    </row>
    <row r="660" spans="1:93" s="283" customFormat="1" ht="15">
      <c r="A660" s="287" t="s">
        <v>129</v>
      </c>
      <c r="B660" s="283" t="s">
        <v>883</v>
      </c>
      <c r="C660" s="297" t="s">
        <v>76</v>
      </c>
      <c r="D660" s="565">
        <v>2019</v>
      </c>
      <c r="E660" s="284">
        <f t="shared" si="166"/>
        <v>69564</v>
      </c>
      <c r="F660" s="284">
        <f t="shared" si="167"/>
        <v>0</v>
      </c>
      <c r="G660" s="284">
        <f t="shared" si="168"/>
        <v>25729</v>
      </c>
      <c r="H660" s="284">
        <f t="shared" si="169"/>
        <v>95293</v>
      </c>
      <c r="I660" s="284">
        <f t="shared" si="170"/>
        <v>5515</v>
      </c>
      <c r="J660" s="284">
        <f t="shared" si="171"/>
        <v>0</v>
      </c>
      <c r="K660" s="284">
        <f t="shared" si="172"/>
        <v>5515</v>
      </c>
      <c r="L660" s="284">
        <f t="shared" si="173"/>
        <v>100808</v>
      </c>
      <c r="M660" s="284">
        <f t="shared" si="174"/>
        <v>11641</v>
      </c>
      <c r="N660" s="284">
        <f t="shared" si="175"/>
        <v>11641</v>
      </c>
      <c r="O660" s="284">
        <f t="shared" si="176"/>
        <v>112449</v>
      </c>
      <c r="P660" s="284">
        <f t="shared" si="177"/>
        <v>2743708</v>
      </c>
      <c r="Q660" s="284">
        <f t="shared" si="178"/>
        <v>2755349</v>
      </c>
      <c r="R660" s="284">
        <f t="shared" si="179"/>
        <v>2852061</v>
      </c>
      <c r="S660" s="298"/>
      <c r="T660" s="298"/>
      <c r="U660" s="298"/>
      <c r="V660" s="298"/>
      <c r="W660" s="298"/>
      <c r="X660" s="298"/>
      <c r="Y660" s="210">
        <v>64746</v>
      </c>
      <c r="Z660" s="210">
        <v>64746</v>
      </c>
      <c r="AA660" s="210"/>
      <c r="AB660" s="210"/>
      <c r="AC660" s="210">
        <v>24276</v>
      </c>
      <c r="AD660" s="210">
        <v>371</v>
      </c>
      <c r="AE660" s="210">
        <v>0</v>
      </c>
      <c r="AF660" s="210">
        <v>0</v>
      </c>
      <c r="AG660" s="210"/>
      <c r="AH660" s="210"/>
      <c r="AI660" s="210">
        <v>0</v>
      </c>
      <c r="AJ660" s="210">
        <v>0</v>
      </c>
      <c r="AK660" s="210">
        <v>0</v>
      </c>
      <c r="AL660" s="210">
        <v>0</v>
      </c>
      <c r="AM660" s="210"/>
      <c r="AN660" s="210"/>
      <c r="AO660" s="210">
        <v>0</v>
      </c>
      <c r="AP660" s="210">
        <v>0</v>
      </c>
      <c r="AQ660" s="210">
        <v>0</v>
      </c>
      <c r="AR660" s="210">
        <v>0</v>
      </c>
      <c r="AS660" s="210"/>
      <c r="AT660" s="210"/>
      <c r="AU660" s="210">
        <v>901</v>
      </c>
      <c r="AV660" s="210">
        <v>434</v>
      </c>
      <c r="AW660" s="210">
        <v>4818</v>
      </c>
      <c r="AX660" s="210">
        <v>4818</v>
      </c>
      <c r="AY660" s="210"/>
      <c r="AZ660" s="210"/>
      <c r="BA660" s="210">
        <v>552</v>
      </c>
      <c r="BB660" s="210">
        <v>0</v>
      </c>
      <c r="BC660" s="210">
        <v>0</v>
      </c>
      <c r="BD660" s="210">
        <v>0</v>
      </c>
      <c r="BE660" s="210"/>
      <c r="BF660" s="210"/>
      <c r="BG660" s="210">
        <v>0</v>
      </c>
      <c r="BH660" s="210">
        <v>0</v>
      </c>
      <c r="BI660" s="210">
        <v>0</v>
      </c>
      <c r="BJ660" s="210">
        <v>0</v>
      </c>
      <c r="BK660" s="210">
        <v>5515</v>
      </c>
      <c r="BL660" s="210"/>
      <c r="BM660" s="210"/>
      <c r="BN660" s="210"/>
      <c r="BO660" s="210"/>
      <c r="BP660" s="210"/>
      <c r="BQ660" s="210"/>
      <c r="BR660" s="210"/>
      <c r="BS660" s="210"/>
      <c r="BT660" s="210"/>
      <c r="BU660" s="210">
        <v>0</v>
      </c>
      <c r="BV660" s="210">
        <v>0</v>
      </c>
      <c r="BW660" s="210"/>
      <c r="BX660" s="210"/>
      <c r="BY660" s="210">
        <v>11641</v>
      </c>
      <c r="BZ660" s="210"/>
      <c r="CA660" s="210"/>
      <c r="CB660" s="210"/>
      <c r="CC660" s="210"/>
      <c r="CD660" s="210">
        <v>2642900</v>
      </c>
      <c r="CE660" s="210"/>
      <c r="CF660" s="210"/>
      <c r="CG660" s="210"/>
      <c r="CH660" s="210">
        <v>96712</v>
      </c>
      <c r="CI660" s="286" t="str">
        <f t="shared" si="165"/>
        <v>Large</v>
      </c>
      <c r="CJ660" s="210"/>
      <c r="CK660" s="210"/>
      <c r="CM660" s="208"/>
      <c r="CN660"/>
      <c r="CO660" s="287"/>
    </row>
    <row r="661" spans="1:93" s="283" customFormat="1" ht="15">
      <c r="A661" s="287" t="s">
        <v>129</v>
      </c>
      <c r="B661" s="287" t="s">
        <v>423</v>
      </c>
      <c r="C661" s="297" t="s">
        <v>76</v>
      </c>
      <c r="D661" s="565">
        <v>2019</v>
      </c>
      <c r="E661" s="284">
        <f t="shared" si="166"/>
        <v>0</v>
      </c>
      <c r="F661" s="284">
        <f t="shared" si="167"/>
        <v>0</v>
      </c>
      <c r="G661" s="284">
        <f t="shared" si="168"/>
        <v>0</v>
      </c>
      <c r="H661" s="284">
        <f t="shared" si="169"/>
        <v>0</v>
      </c>
      <c r="I661" s="284">
        <f t="shared" si="170"/>
        <v>43558</v>
      </c>
      <c r="J661" s="284">
        <f t="shared" si="171"/>
        <v>0</v>
      </c>
      <c r="K661" s="284">
        <f t="shared" si="172"/>
        <v>43558</v>
      </c>
      <c r="L661" s="284">
        <f t="shared" si="173"/>
        <v>43558</v>
      </c>
      <c r="M661" s="284">
        <f t="shared" si="174"/>
        <v>0</v>
      </c>
      <c r="N661" s="284">
        <f t="shared" si="175"/>
        <v>0</v>
      </c>
      <c r="O661" s="284">
        <f t="shared" si="176"/>
        <v>43558</v>
      </c>
      <c r="P661" s="284">
        <f t="shared" si="177"/>
        <v>43558</v>
      </c>
      <c r="Q661" s="284">
        <f t="shared" si="178"/>
        <v>43558</v>
      </c>
      <c r="R661" s="284">
        <f t="shared" si="179"/>
        <v>43558</v>
      </c>
      <c r="S661" s="298"/>
      <c r="T661" s="298"/>
      <c r="U661" s="298"/>
      <c r="V661" s="298"/>
      <c r="W661" s="298"/>
      <c r="X661" s="298"/>
      <c r="Y661" s="210"/>
      <c r="Z661" s="210"/>
      <c r="AA661" s="210"/>
      <c r="AB661" s="210"/>
      <c r="AC661" s="210"/>
      <c r="AD661" s="210"/>
      <c r="AE661" s="210"/>
      <c r="AF661" s="210"/>
      <c r="AG661" s="210"/>
      <c r="AH661" s="210"/>
      <c r="AI661" s="210"/>
      <c r="AJ661" s="210"/>
      <c r="AK661" s="210"/>
      <c r="AL661" s="210"/>
      <c r="AM661" s="210"/>
      <c r="AN661" s="210"/>
      <c r="AO661" s="210"/>
      <c r="AP661" s="210"/>
      <c r="AQ661" s="210"/>
      <c r="AR661" s="210"/>
      <c r="AS661" s="210"/>
      <c r="AT661" s="210"/>
      <c r="AU661" s="210"/>
      <c r="AV661" s="210"/>
      <c r="AW661" s="210"/>
      <c r="AX661" s="210"/>
      <c r="AY661" s="210"/>
      <c r="AZ661" s="210"/>
      <c r="BA661" s="210"/>
      <c r="BB661" s="210"/>
      <c r="BC661" s="210"/>
      <c r="BD661" s="210"/>
      <c r="BE661" s="210"/>
      <c r="BF661" s="210"/>
      <c r="BG661" s="210"/>
      <c r="BH661" s="210"/>
      <c r="BI661" s="210">
        <v>0</v>
      </c>
      <c r="BJ661" s="210">
        <v>0</v>
      </c>
      <c r="BK661" s="210">
        <v>43558</v>
      </c>
      <c r="BL661" s="210"/>
      <c r="BM661" s="210"/>
      <c r="BN661" s="210"/>
      <c r="BO661" s="210"/>
      <c r="BP661" s="210"/>
      <c r="BQ661" s="210"/>
      <c r="BR661" s="210"/>
      <c r="BS661" s="210"/>
      <c r="BT661" s="210"/>
      <c r="BU661" s="210"/>
      <c r="BV661" s="210"/>
      <c r="BW661" s="210"/>
      <c r="BX661" s="210"/>
      <c r="BY661" s="210"/>
      <c r="BZ661" s="210"/>
      <c r="CA661" s="210"/>
      <c r="CB661" s="210"/>
      <c r="CC661" s="210"/>
      <c r="CD661" s="210"/>
      <c r="CE661" s="210"/>
      <c r="CF661" s="210"/>
      <c r="CG661" s="210"/>
      <c r="CH661" s="210">
        <v>0</v>
      </c>
      <c r="CI661" s="286" t="str">
        <f t="shared" si="165"/>
        <v>Small</v>
      </c>
      <c r="CJ661" s="210"/>
      <c r="CK661" s="210"/>
      <c r="CN661"/>
      <c r="CO661" s="301"/>
    </row>
    <row r="662" spans="1:93" s="283" customFormat="1" ht="15">
      <c r="A662" s="297" t="s">
        <v>352</v>
      </c>
      <c r="B662" s="283" t="s">
        <v>377</v>
      </c>
      <c r="C662" s="297" t="s">
        <v>76</v>
      </c>
      <c r="D662" s="565">
        <v>2019</v>
      </c>
      <c r="E662" s="284">
        <f t="shared" si="166"/>
        <v>0</v>
      </c>
      <c r="F662" s="284">
        <f t="shared" si="167"/>
        <v>0</v>
      </c>
      <c r="G662" s="284">
        <f t="shared" si="168"/>
        <v>0</v>
      </c>
      <c r="H662" s="284">
        <f t="shared" si="169"/>
        <v>0</v>
      </c>
      <c r="I662" s="284">
        <f t="shared" si="170"/>
        <v>0</v>
      </c>
      <c r="J662" s="284">
        <f t="shared" si="171"/>
        <v>0</v>
      </c>
      <c r="K662" s="284">
        <f t="shared" si="172"/>
        <v>0</v>
      </c>
      <c r="L662" s="284">
        <f t="shared" si="173"/>
        <v>0</v>
      </c>
      <c r="M662" s="284">
        <f t="shared" si="174"/>
        <v>64367</v>
      </c>
      <c r="N662" s="284">
        <f t="shared" si="175"/>
        <v>64367</v>
      </c>
      <c r="O662" s="284">
        <f t="shared" si="176"/>
        <v>64367</v>
      </c>
      <c r="P662" s="284">
        <f t="shared" si="177"/>
        <v>0</v>
      </c>
      <c r="Q662" s="284">
        <f t="shared" si="178"/>
        <v>64367</v>
      </c>
      <c r="R662" s="284">
        <f t="shared" si="179"/>
        <v>64367</v>
      </c>
      <c r="S662" s="298"/>
      <c r="T662" s="298"/>
      <c r="U662" s="298"/>
      <c r="V662" s="298"/>
      <c r="W662" s="298"/>
      <c r="X662" s="298"/>
      <c r="Y662" s="210"/>
      <c r="Z662" s="210"/>
      <c r="AA662" s="210"/>
      <c r="AB662" s="210"/>
      <c r="AC662" s="210"/>
      <c r="AD662" s="210"/>
      <c r="AE662" s="210"/>
      <c r="AF662" s="210"/>
      <c r="AG662" s="210"/>
      <c r="AH662" s="210"/>
      <c r="AI662" s="210"/>
      <c r="AJ662" s="210"/>
      <c r="AK662" s="210"/>
      <c r="AL662" s="210"/>
      <c r="AM662" s="210"/>
      <c r="AN662" s="210"/>
      <c r="AO662" s="210"/>
      <c r="AP662" s="210"/>
      <c r="AQ662" s="210"/>
      <c r="AR662" s="210"/>
      <c r="AS662" s="210"/>
      <c r="AT662" s="210"/>
      <c r="AU662" s="210"/>
      <c r="AV662" s="210"/>
      <c r="AW662" s="210"/>
      <c r="AX662" s="210"/>
      <c r="AY662" s="210"/>
      <c r="AZ662" s="210"/>
      <c r="BA662" s="210"/>
      <c r="BB662" s="210"/>
      <c r="BC662" s="210"/>
      <c r="BD662" s="210"/>
      <c r="BE662" s="210"/>
      <c r="BF662" s="210"/>
      <c r="BG662" s="210"/>
      <c r="BH662" s="210"/>
      <c r="BI662" s="210"/>
      <c r="BJ662" s="210"/>
      <c r="BK662" s="210"/>
      <c r="BL662" s="210"/>
      <c r="BM662" s="210"/>
      <c r="BN662" s="210"/>
      <c r="BO662" s="210"/>
      <c r="BP662" s="210"/>
      <c r="BQ662" s="210"/>
      <c r="BR662" s="210"/>
      <c r="BS662" s="210"/>
      <c r="BT662" s="210"/>
      <c r="BU662" s="210">
        <v>0</v>
      </c>
      <c r="BV662" s="210">
        <v>0</v>
      </c>
      <c r="BW662" s="210"/>
      <c r="BX662" s="210"/>
      <c r="BY662" s="210">
        <v>64367</v>
      </c>
      <c r="BZ662" s="210"/>
      <c r="CA662" s="210"/>
      <c r="CB662" s="210"/>
      <c r="CC662" s="210"/>
      <c r="CD662" s="210"/>
      <c r="CE662" s="210"/>
      <c r="CF662" s="210"/>
      <c r="CG662" s="210"/>
      <c r="CH662" s="210"/>
      <c r="CI662" s="286" t="str">
        <f t="shared" si="165"/>
        <v>Small</v>
      </c>
      <c r="CJ662" s="210"/>
      <c r="CK662" s="210"/>
      <c r="CM662" s="208"/>
      <c r="CN662"/>
      <c r="CO662" s="287"/>
    </row>
    <row r="663" spans="1:93" s="283" customFormat="1" ht="15">
      <c r="A663" s="297" t="s">
        <v>627</v>
      </c>
      <c r="B663" s="283" t="s">
        <v>539</v>
      </c>
      <c r="C663" s="297" t="s">
        <v>76</v>
      </c>
      <c r="D663" s="565">
        <v>2019</v>
      </c>
      <c r="E663" s="284">
        <f t="shared" si="166"/>
        <v>0</v>
      </c>
      <c r="F663" s="284">
        <f t="shared" si="167"/>
        <v>0</v>
      </c>
      <c r="G663" s="284">
        <f t="shared" si="168"/>
        <v>0</v>
      </c>
      <c r="H663" s="284">
        <f t="shared" si="169"/>
        <v>0</v>
      </c>
      <c r="I663" s="284">
        <f t="shared" si="170"/>
        <v>0</v>
      </c>
      <c r="J663" s="284">
        <f t="shared" si="171"/>
        <v>0</v>
      </c>
      <c r="K663" s="284">
        <f t="shared" si="172"/>
        <v>0</v>
      </c>
      <c r="L663" s="284">
        <f t="shared" si="173"/>
        <v>0</v>
      </c>
      <c r="M663" s="284">
        <f t="shared" si="174"/>
        <v>1</v>
      </c>
      <c r="N663" s="284">
        <f t="shared" si="175"/>
        <v>1</v>
      </c>
      <c r="O663" s="284">
        <f t="shared" si="176"/>
        <v>1</v>
      </c>
      <c r="P663" s="284">
        <f t="shared" si="177"/>
        <v>0</v>
      </c>
      <c r="Q663" s="284">
        <f t="shared" si="178"/>
        <v>1</v>
      </c>
      <c r="R663" s="284">
        <f t="shared" si="179"/>
        <v>1</v>
      </c>
      <c r="S663" s="298"/>
      <c r="T663" s="298"/>
      <c r="U663" s="298"/>
      <c r="V663" s="298"/>
      <c r="W663" s="298"/>
      <c r="X663" s="298"/>
      <c r="Y663" s="210"/>
      <c r="Z663" s="210"/>
      <c r="AA663" s="210"/>
      <c r="AB663" s="210"/>
      <c r="AC663" s="210"/>
      <c r="AD663" s="210"/>
      <c r="AE663" s="210"/>
      <c r="AF663" s="210"/>
      <c r="AG663" s="210"/>
      <c r="AH663" s="210"/>
      <c r="AI663" s="210"/>
      <c r="AJ663" s="210"/>
      <c r="AK663" s="210"/>
      <c r="AL663" s="210"/>
      <c r="AM663" s="210"/>
      <c r="AN663" s="210"/>
      <c r="AO663" s="210"/>
      <c r="AP663" s="210"/>
      <c r="AQ663" s="210"/>
      <c r="AR663" s="210"/>
      <c r="AS663" s="210"/>
      <c r="AT663" s="210"/>
      <c r="AU663" s="210"/>
      <c r="AV663" s="210"/>
      <c r="AW663" s="210"/>
      <c r="AX663" s="210"/>
      <c r="AY663" s="210"/>
      <c r="AZ663" s="210"/>
      <c r="BA663" s="210"/>
      <c r="BB663" s="210"/>
      <c r="BC663" s="210"/>
      <c r="BD663" s="210"/>
      <c r="BE663" s="210"/>
      <c r="BF663" s="210"/>
      <c r="BG663" s="210"/>
      <c r="BH663" s="210"/>
      <c r="BI663" s="210"/>
      <c r="BJ663" s="210"/>
      <c r="BK663" s="210"/>
      <c r="BL663" s="210"/>
      <c r="BM663" s="210"/>
      <c r="BN663" s="210"/>
      <c r="BO663" s="210"/>
      <c r="BP663" s="210"/>
      <c r="BQ663" s="210"/>
      <c r="BR663" s="210"/>
      <c r="BS663" s="210"/>
      <c r="BT663" s="210"/>
      <c r="BU663" s="210">
        <v>1</v>
      </c>
      <c r="BV663" s="210">
        <v>0</v>
      </c>
      <c r="BW663" s="210"/>
      <c r="BX663" s="210"/>
      <c r="BY663" s="210">
        <v>0</v>
      </c>
      <c r="BZ663" s="210"/>
      <c r="CA663" s="210"/>
      <c r="CB663" s="210"/>
      <c r="CC663" s="210"/>
      <c r="CD663" s="210"/>
      <c r="CE663" s="210"/>
      <c r="CF663" s="210"/>
      <c r="CG663" s="210"/>
      <c r="CH663" s="210"/>
      <c r="CI663" s="286" t="str">
        <f t="shared" si="165"/>
        <v>Small</v>
      </c>
      <c r="CJ663" s="210"/>
      <c r="CK663" s="210"/>
      <c r="CM663" s="208"/>
      <c r="CN663"/>
      <c r="CO663" s="287"/>
    </row>
    <row r="664" spans="1:93" s="283" customFormat="1" ht="15">
      <c r="A664" s="297" t="s">
        <v>540</v>
      </c>
      <c r="B664" s="283" t="s">
        <v>540</v>
      </c>
      <c r="C664" s="297" t="s">
        <v>76</v>
      </c>
      <c r="D664" s="565">
        <v>2019</v>
      </c>
      <c r="E664" s="284">
        <f t="shared" si="166"/>
        <v>0</v>
      </c>
      <c r="F664" s="284">
        <f t="shared" si="167"/>
        <v>0</v>
      </c>
      <c r="G664" s="284">
        <f t="shared" si="168"/>
        <v>0</v>
      </c>
      <c r="H664" s="284">
        <f t="shared" si="169"/>
        <v>0</v>
      </c>
      <c r="I664" s="284">
        <f t="shared" si="170"/>
        <v>0</v>
      </c>
      <c r="J664" s="284">
        <f t="shared" si="171"/>
        <v>0</v>
      </c>
      <c r="K664" s="284">
        <f t="shared" si="172"/>
        <v>0</v>
      </c>
      <c r="L664" s="284">
        <f t="shared" si="173"/>
        <v>0</v>
      </c>
      <c r="M664" s="284">
        <f t="shared" si="174"/>
        <v>63609</v>
      </c>
      <c r="N664" s="284">
        <f t="shared" si="175"/>
        <v>63609</v>
      </c>
      <c r="O664" s="284">
        <f t="shared" si="176"/>
        <v>63609</v>
      </c>
      <c r="P664" s="284">
        <f t="shared" si="177"/>
        <v>0</v>
      </c>
      <c r="Q664" s="284">
        <f t="shared" si="178"/>
        <v>63609</v>
      </c>
      <c r="R664" s="284">
        <f t="shared" si="179"/>
        <v>63609</v>
      </c>
      <c r="S664" s="298"/>
      <c r="T664" s="298"/>
      <c r="U664" s="298"/>
      <c r="V664" s="298"/>
      <c r="W664" s="298"/>
      <c r="X664" s="298"/>
      <c r="Y664" s="210"/>
      <c r="Z664" s="210"/>
      <c r="AA664" s="210"/>
      <c r="AB664" s="210"/>
      <c r="AC664" s="210"/>
      <c r="AD664" s="210"/>
      <c r="AE664" s="210"/>
      <c r="AF664" s="210"/>
      <c r="AG664" s="210"/>
      <c r="AH664" s="210"/>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c r="BI664" s="210"/>
      <c r="BJ664" s="210"/>
      <c r="BK664" s="210"/>
      <c r="BL664" s="210"/>
      <c r="BM664" s="210"/>
      <c r="BN664" s="210"/>
      <c r="BO664" s="210"/>
      <c r="BP664" s="210"/>
      <c r="BQ664" s="210"/>
      <c r="BR664" s="210"/>
      <c r="BS664" s="210"/>
      <c r="BT664" s="210"/>
      <c r="BU664" s="210">
        <v>0</v>
      </c>
      <c r="BV664" s="210">
        <v>0</v>
      </c>
      <c r="BW664" s="210"/>
      <c r="BX664" s="210"/>
      <c r="BY664" s="210">
        <v>63609</v>
      </c>
      <c r="BZ664" s="210"/>
      <c r="CA664" s="210"/>
      <c r="CB664" s="210"/>
      <c r="CC664" s="210"/>
      <c r="CD664" s="210"/>
      <c r="CE664" s="210"/>
      <c r="CF664" s="210"/>
      <c r="CG664" s="210"/>
      <c r="CH664" s="210"/>
      <c r="CI664" s="286" t="str">
        <f t="shared" si="165"/>
        <v>Small</v>
      </c>
      <c r="CJ664" s="210"/>
      <c r="CK664" s="210"/>
      <c r="CM664" s="208"/>
      <c r="CN664"/>
      <c r="CO664" s="287"/>
    </row>
    <row r="665" spans="1:93" s="283" customFormat="1" ht="15">
      <c r="A665" s="297" t="s">
        <v>175</v>
      </c>
      <c r="B665" s="283" t="s">
        <v>541</v>
      </c>
      <c r="C665" s="297" t="s">
        <v>76</v>
      </c>
      <c r="D665" s="565">
        <v>2019</v>
      </c>
      <c r="E665" s="284">
        <f t="shared" si="166"/>
        <v>145</v>
      </c>
      <c r="F665" s="284">
        <f t="shared" si="167"/>
        <v>0</v>
      </c>
      <c r="G665" s="284">
        <f t="shared" si="168"/>
        <v>0</v>
      </c>
      <c r="H665" s="284">
        <f t="shared" si="169"/>
        <v>145</v>
      </c>
      <c r="I665" s="284">
        <f t="shared" si="170"/>
        <v>0</v>
      </c>
      <c r="J665" s="284">
        <f t="shared" si="171"/>
        <v>0</v>
      </c>
      <c r="K665" s="284">
        <f t="shared" si="172"/>
        <v>0</v>
      </c>
      <c r="L665" s="284">
        <f t="shared" si="173"/>
        <v>145</v>
      </c>
      <c r="M665" s="284">
        <f t="shared" si="174"/>
        <v>0</v>
      </c>
      <c r="N665" s="284">
        <f t="shared" si="175"/>
        <v>0</v>
      </c>
      <c r="O665" s="284">
        <f t="shared" si="176"/>
        <v>145</v>
      </c>
      <c r="P665" s="284">
        <f t="shared" si="177"/>
        <v>145</v>
      </c>
      <c r="Q665" s="284">
        <f t="shared" si="178"/>
        <v>145</v>
      </c>
      <c r="R665" s="284">
        <f t="shared" si="179"/>
        <v>145</v>
      </c>
      <c r="S665" s="298"/>
      <c r="T665" s="298"/>
      <c r="U665" s="298"/>
      <c r="V665" s="298"/>
      <c r="W665" s="298"/>
      <c r="X665" s="298"/>
      <c r="Y665" s="210">
        <v>0</v>
      </c>
      <c r="Z665" s="210">
        <v>0</v>
      </c>
      <c r="AA665" s="210"/>
      <c r="AB665" s="210"/>
      <c r="AC665" s="210"/>
      <c r="AD665" s="210"/>
      <c r="AE665" s="210">
        <v>0</v>
      </c>
      <c r="AF665" s="210">
        <v>0</v>
      </c>
      <c r="AG665" s="210"/>
      <c r="AH665" s="210"/>
      <c r="AI665" s="210"/>
      <c r="AJ665" s="210"/>
      <c r="AK665" s="210">
        <v>0</v>
      </c>
      <c r="AL665" s="210">
        <v>0</v>
      </c>
      <c r="AM665" s="210"/>
      <c r="AN665" s="210"/>
      <c r="AO665" s="210"/>
      <c r="AP665" s="210"/>
      <c r="AQ665" s="210">
        <v>0</v>
      </c>
      <c r="AR665" s="210">
        <v>0</v>
      </c>
      <c r="AS665" s="210"/>
      <c r="AT665" s="210"/>
      <c r="AU665" s="210"/>
      <c r="AV665" s="210"/>
      <c r="AW665" s="210">
        <v>0</v>
      </c>
      <c r="AX665" s="210">
        <v>0</v>
      </c>
      <c r="AY665" s="210"/>
      <c r="AZ665" s="210"/>
      <c r="BA665" s="210"/>
      <c r="BB665" s="210"/>
      <c r="BC665" s="210">
        <v>145</v>
      </c>
      <c r="BD665" s="210">
        <v>145</v>
      </c>
      <c r="BE665" s="210"/>
      <c r="BF665" s="210"/>
      <c r="BG665" s="210"/>
      <c r="BH665" s="210"/>
      <c r="BI665" s="210"/>
      <c r="BJ665" s="210"/>
      <c r="BK665" s="210"/>
      <c r="BL665" s="210"/>
      <c r="BM665" s="210"/>
      <c r="BN665" s="210"/>
      <c r="BO665" s="210"/>
      <c r="BP665" s="210"/>
      <c r="BQ665" s="210"/>
      <c r="BR665" s="210"/>
      <c r="BS665" s="210"/>
      <c r="BT665" s="210"/>
      <c r="BU665" s="210"/>
      <c r="BV665" s="210"/>
      <c r="BW665" s="210"/>
      <c r="BX665" s="210"/>
      <c r="BY665" s="210"/>
      <c r="BZ665" s="210"/>
      <c r="CA665" s="210"/>
      <c r="CB665" s="210"/>
      <c r="CC665" s="210"/>
      <c r="CD665" s="210"/>
      <c r="CE665" s="210"/>
      <c r="CF665" s="210"/>
      <c r="CG665" s="210"/>
      <c r="CH665" s="210"/>
      <c r="CI665" s="286" t="str">
        <f t="shared" si="165"/>
        <v>Small</v>
      </c>
      <c r="CJ665" s="210"/>
      <c r="CK665" s="210"/>
      <c r="CM665" s="300"/>
      <c r="CN665"/>
      <c r="CO665" s="287"/>
    </row>
    <row r="666" spans="1:93" s="283" customFormat="1" ht="15">
      <c r="A666" s="297" t="s">
        <v>126</v>
      </c>
      <c r="B666" s="287" t="s">
        <v>884</v>
      </c>
      <c r="C666" s="297" t="s">
        <v>76</v>
      </c>
      <c r="D666" s="565">
        <v>2019</v>
      </c>
      <c r="E666" s="284">
        <f t="shared" si="166"/>
        <v>21848</v>
      </c>
      <c r="F666" s="284">
        <f t="shared" si="167"/>
        <v>0</v>
      </c>
      <c r="G666" s="284">
        <f t="shared" si="168"/>
        <v>5102</v>
      </c>
      <c r="H666" s="284">
        <f t="shared" si="169"/>
        <v>26950</v>
      </c>
      <c r="I666" s="284">
        <f t="shared" si="170"/>
        <v>0</v>
      </c>
      <c r="J666" s="284">
        <f t="shared" si="171"/>
        <v>0</v>
      </c>
      <c r="K666" s="284">
        <f t="shared" si="172"/>
        <v>0</v>
      </c>
      <c r="L666" s="284">
        <f t="shared" si="173"/>
        <v>26950</v>
      </c>
      <c r="M666" s="284">
        <f t="shared" si="174"/>
        <v>0</v>
      </c>
      <c r="N666" s="284">
        <f t="shared" si="175"/>
        <v>0</v>
      </c>
      <c r="O666" s="284">
        <f t="shared" si="176"/>
        <v>26950</v>
      </c>
      <c r="P666" s="284">
        <f t="shared" si="177"/>
        <v>26950</v>
      </c>
      <c r="Q666" s="284">
        <f t="shared" si="178"/>
        <v>26950</v>
      </c>
      <c r="R666" s="284">
        <f t="shared" si="179"/>
        <v>26950</v>
      </c>
      <c r="S666" s="298"/>
      <c r="T666" s="298"/>
      <c r="U666" s="298"/>
      <c r="V666" s="298"/>
      <c r="W666" s="298"/>
      <c r="X666" s="298"/>
      <c r="Y666" s="210">
        <v>12763</v>
      </c>
      <c r="Z666" s="210">
        <v>12763</v>
      </c>
      <c r="AA666" s="210"/>
      <c r="AB666" s="210"/>
      <c r="AC666" s="210">
        <v>5102</v>
      </c>
      <c r="AD666" s="210">
        <v>0</v>
      </c>
      <c r="AE666" s="210">
        <v>0</v>
      </c>
      <c r="AF666" s="210">
        <v>0</v>
      </c>
      <c r="AG666" s="210"/>
      <c r="AH666" s="210"/>
      <c r="AI666" s="210">
        <v>0</v>
      </c>
      <c r="AJ666" s="210">
        <v>0</v>
      </c>
      <c r="AK666" s="210">
        <v>0</v>
      </c>
      <c r="AL666" s="210">
        <v>0</v>
      </c>
      <c r="AM666" s="210"/>
      <c r="AN666" s="210"/>
      <c r="AO666" s="210">
        <v>0</v>
      </c>
      <c r="AP666" s="210">
        <v>0</v>
      </c>
      <c r="AQ666" s="210">
        <v>0</v>
      </c>
      <c r="AR666" s="210">
        <v>0</v>
      </c>
      <c r="AS666" s="210"/>
      <c r="AT666" s="210"/>
      <c r="AU666" s="210">
        <v>0</v>
      </c>
      <c r="AV666" s="210">
        <v>0</v>
      </c>
      <c r="AW666" s="210">
        <v>9085</v>
      </c>
      <c r="AX666" s="210">
        <v>9085</v>
      </c>
      <c r="AY666" s="210"/>
      <c r="AZ666" s="210"/>
      <c r="BA666" s="210">
        <v>0</v>
      </c>
      <c r="BB666" s="210">
        <v>0</v>
      </c>
      <c r="BC666" s="210">
        <v>0</v>
      </c>
      <c r="BD666" s="210">
        <v>0</v>
      </c>
      <c r="BE666" s="210"/>
      <c r="BF666" s="210"/>
      <c r="BG666" s="210">
        <v>0</v>
      </c>
      <c r="BH666" s="210">
        <v>0</v>
      </c>
      <c r="BI666" s="210"/>
      <c r="BJ666" s="210"/>
      <c r="BK666" s="210"/>
      <c r="BL666" s="210"/>
      <c r="BM666" s="210"/>
      <c r="BN666" s="210"/>
      <c r="BO666" s="210"/>
      <c r="BP666" s="210"/>
      <c r="BQ666" s="210"/>
      <c r="BR666" s="210"/>
      <c r="BS666" s="210"/>
      <c r="BT666" s="210"/>
      <c r="BU666" s="210"/>
      <c r="BV666" s="210"/>
      <c r="BW666" s="210"/>
      <c r="BX666" s="210"/>
      <c r="BY666" s="210"/>
      <c r="BZ666" s="210"/>
      <c r="CA666" s="210"/>
      <c r="CB666" s="210"/>
      <c r="CC666" s="210"/>
      <c r="CD666" s="210"/>
      <c r="CE666" s="210"/>
      <c r="CF666" s="210"/>
      <c r="CG666" s="210"/>
      <c r="CH666" s="210"/>
      <c r="CI666" s="286" t="str">
        <f t="shared" si="165"/>
        <v>Small</v>
      </c>
      <c r="CJ666" s="210"/>
      <c r="CK666" s="210"/>
      <c r="CM666" s="208"/>
      <c r="CN666"/>
      <c r="CO666" s="287"/>
    </row>
    <row r="667" spans="1:93" s="283" customFormat="1" ht="15">
      <c r="A667" s="287" t="s">
        <v>133</v>
      </c>
      <c r="B667" s="287" t="s">
        <v>403</v>
      </c>
      <c r="C667" s="297" t="s">
        <v>76</v>
      </c>
      <c r="D667" s="565">
        <v>2019</v>
      </c>
      <c r="E667" s="284">
        <f t="shared" si="166"/>
        <v>0</v>
      </c>
      <c r="F667" s="284">
        <f t="shared" si="167"/>
        <v>0</v>
      </c>
      <c r="G667" s="284">
        <f t="shared" si="168"/>
        <v>192288</v>
      </c>
      <c r="H667" s="284">
        <f t="shared" si="169"/>
        <v>192288</v>
      </c>
      <c r="I667" s="284">
        <f t="shared" si="170"/>
        <v>0</v>
      </c>
      <c r="J667" s="284">
        <f t="shared" si="171"/>
        <v>0</v>
      </c>
      <c r="K667" s="284">
        <f t="shared" si="172"/>
        <v>0</v>
      </c>
      <c r="L667" s="284">
        <f t="shared" si="173"/>
        <v>192288</v>
      </c>
      <c r="M667" s="284">
        <f t="shared" si="174"/>
        <v>0</v>
      </c>
      <c r="N667" s="284">
        <f t="shared" si="175"/>
        <v>0</v>
      </c>
      <c r="O667" s="284">
        <f t="shared" si="176"/>
        <v>192288</v>
      </c>
      <c r="P667" s="284">
        <f t="shared" si="177"/>
        <v>799393</v>
      </c>
      <c r="Q667" s="284">
        <f t="shared" si="178"/>
        <v>799393</v>
      </c>
      <c r="R667" s="284">
        <f t="shared" si="179"/>
        <v>813470</v>
      </c>
      <c r="S667" s="298"/>
      <c r="T667" s="298"/>
      <c r="U667" s="298"/>
      <c r="V667" s="298"/>
      <c r="W667" s="298"/>
      <c r="X667" s="298"/>
      <c r="Y667" s="210"/>
      <c r="Z667" s="210"/>
      <c r="AA667" s="210"/>
      <c r="AB667" s="210"/>
      <c r="AC667" s="210">
        <v>155861</v>
      </c>
      <c r="AD667" s="210">
        <v>4443</v>
      </c>
      <c r="AE667" s="210"/>
      <c r="AF667" s="210"/>
      <c r="AG667" s="210"/>
      <c r="AH667" s="210"/>
      <c r="AI667" s="210">
        <v>241</v>
      </c>
      <c r="AJ667" s="210">
        <v>18</v>
      </c>
      <c r="AK667" s="210"/>
      <c r="AL667" s="210"/>
      <c r="AM667" s="210"/>
      <c r="AN667" s="210"/>
      <c r="AO667" s="210">
        <v>0</v>
      </c>
      <c r="AP667" s="210">
        <v>0</v>
      </c>
      <c r="AQ667" s="210"/>
      <c r="AR667" s="210"/>
      <c r="AS667" s="210"/>
      <c r="AT667" s="210"/>
      <c r="AU667" s="210">
        <v>36186</v>
      </c>
      <c r="AV667" s="210">
        <v>7</v>
      </c>
      <c r="AW667" s="210"/>
      <c r="AX667" s="210"/>
      <c r="AY667" s="210"/>
      <c r="AZ667" s="210"/>
      <c r="BA667" s="210">
        <v>0</v>
      </c>
      <c r="BB667" s="210">
        <v>0</v>
      </c>
      <c r="BC667" s="210"/>
      <c r="BD667" s="210"/>
      <c r="BE667" s="210"/>
      <c r="BF667" s="210"/>
      <c r="BG667" s="210">
        <v>0</v>
      </c>
      <c r="BH667" s="210">
        <v>0</v>
      </c>
      <c r="BI667" s="210">
        <v>0</v>
      </c>
      <c r="BJ667" s="210">
        <v>0</v>
      </c>
      <c r="BK667" s="210">
        <v>0</v>
      </c>
      <c r="BL667" s="210"/>
      <c r="BM667" s="210"/>
      <c r="BN667" s="210"/>
      <c r="BO667" s="210"/>
      <c r="BP667" s="210"/>
      <c r="BQ667" s="210"/>
      <c r="BR667" s="210"/>
      <c r="BS667" s="210"/>
      <c r="BT667" s="210"/>
      <c r="BU667" s="210"/>
      <c r="BV667" s="210"/>
      <c r="BW667" s="210"/>
      <c r="BX667" s="210"/>
      <c r="BY667" s="210"/>
      <c r="BZ667" s="210"/>
      <c r="CA667" s="210"/>
      <c r="CB667" s="210"/>
      <c r="CC667" s="210"/>
      <c r="CD667" s="210">
        <v>607105</v>
      </c>
      <c r="CE667" s="210"/>
      <c r="CF667" s="210"/>
      <c r="CG667" s="210"/>
      <c r="CH667" s="210">
        <v>14077</v>
      </c>
      <c r="CI667" s="286" t="str">
        <f t="shared" si="165"/>
        <v>Large</v>
      </c>
      <c r="CJ667" s="210"/>
      <c r="CK667" s="210"/>
      <c r="CM667" s="208"/>
      <c r="CN667"/>
      <c r="CO667" s="302"/>
    </row>
    <row r="668" spans="1:93" s="283" customFormat="1" ht="15">
      <c r="A668" s="297" t="s">
        <v>223</v>
      </c>
      <c r="B668" s="287" t="s">
        <v>407</v>
      </c>
      <c r="C668" s="297" t="s">
        <v>76</v>
      </c>
      <c r="D668" s="565">
        <v>2019</v>
      </c>
      <c r="E668" s="284">
        <f t="shared" si="166"/>
        <v>2</v>
      </c>
      <c r="F668" s="284">
        <f t="shared" si="167"/>
        <v>0</v>
      </c>
      <c r="G668" s="284">
        <f t="shared" si="168"/>
        <v>0</v>
      </c>
      <c r="H668" s="284">
        <f t="shared" si="169"/>
        <v>2</v>
      </c>
      <c r="I668" s="284">
        <f t="shared" si="170"/>
        <v>0</v>
      </c>
      <c r="J668" s="284">
        <f t="shared" si="171"/>
        <v>0</v>
      </c>
      <c r="K668" s="284">
        <f t="shared" si="172"/>
        <v>0</v>
      </c>
      <c r="L668" s="284">
        <f t="shared" si="173"/>
        <v>2</v>
      </c>
      <c r="M668" s="284">
        <f t="shared" si="174"/>
        <v>0</v>
      </c>
      <c r="N668" s="284">
        <f t="shared" si="175"/>
        <v>0</v>
      </c>
      <c r="O668" s="284">
        <f t="shared" si="176"/>
        <v>2</v>
      </c>
      <c r="P668" s="284">
        <f t="shared" si="177"/>
        <v>2</v>
      </c>
      <c r="Q668" s="284">
        <f t="shared" si="178"/>
        <v>2</v>
      </c>
      <c r="R668" s="284">
        <f t="shared" si="179"/>
        <v>2</v>
      </c>
      <c r="S668" s="298"/>
      <c r="T668" s="298"/>
      <c r="U668" s="298"/>
      <c r="V668" s="298"/>
      <c r="W668" s="298"/>
      <c r="X668" s="298"/>
      <c r="Y668" s="210">
        <v>0</v>
      </c>
      <c r="Z668" s="210">
        <v>0</v>
      </c>
      <c r="AA668" s="210"/>
      <c r="AB668" s="210"/>
      <c r="AC668" s="210"/>
      <c r="AD668" s="210"/>
      <c r="AE668" s="210">
        <v>0</v>
      </c>
      <c r="AF668" s="210">
        <v>0</v>
      </c>
      <c r="AG668" s="210"/>
      <c r="AH668" s="210"/>
      <c r="AI668" s="210"/>
      <c r="AJ668" s="210"/>
      <c r="AK668" s="210">
        <v>0</v>
      </c>
      <c r="AL668" s="210">
        <v>0</v>
      </c>
      <c r="AM668" s="210"/>
      <c r="AN668" s="210"/>
      <c r="AO668" s="210"/>
      <c r="AP668" s="210"/>
      <c r="AQ668" s="210">
        <v>0</v>
      </c>
      <c r="AR668" s="210">
        <v>0</v>
      </c>
      <c r="AS668" s="210"/>
      <c r="AT668" s="210"/>
      <c r="AU668" s="210"/>
      <c r="AV668" s="210"/>
      <c r="AW668" s="210">
        <v>0</v>
      </c>
      <c r="AX668" s="210">
        <v>0</v>
      </c>
      <c r="AY668" s="210"/>
      <c r="AZ668" s="210"/>
      <c r="BA668" s="210"/>
      <c r="BB668" s="210"/>
      <c r="BC668" s="210">
        <v>2</v>
      </c>
      <c r="BD668" s="210">
        <v>2</v>
      </c>
      <c r="BE668" s="210"/>
      <c r="BF668" s="210"/>
      <c r="BG668" s="210"/>
      <c r="BH668" s="210"/>
      <c r="BI668" s="210"/>
      <c r="BJ668" s="210"/>
      <c r="BK668" s="210"/>
      <c r="BL668" s="210"/>
      <c r="BM668" s="210"/>
      <c r="BN668" s="210"/>
      <c r="BO668" s="210"/>
      <c r="BP668" s="210"/>
      <c r="BQ668" s="210"/>
      <c r="BR668" s="210"/>
      <c r="BS668" s="210"/>
      <c r="BT668" s="210"/>
      <c r="BU668" s="210"/>
      <c r="BV668" s="210"/>
      <c r="BW668" s="210"/>
      <c r="BX668" s="210"/>
      <c r="BY668" s="210"/>
      <c r="BZ668" s="210"/>
      <c r="CA668" s="210"/>
      <c r="CB668" s="210"/>
      <c r="CC668" s="210"/>
      <c r="CD668" s="210"/>
      <c r="CE668" s="210"/>
      <c r="CF668" s="210"/>
      <c r="CG668" s="210"/>
      <c r="CH668" s="210"/>
      <c r="CI668" s="286" t="str">
        <f t="shared" si="165"/>
        <v>Small</v>
      </c>
      <c r="CJ668" s="210"/>
      <c r="CK668" s="210"/>
      <c r="CM668" s="208"/>
      <c r="CN668"/>
      <c r="CO668" s="287"/>
    </row>
    <row r="669" spans="1:93" s="283" customFormat="1" ht="15">
      <c r="A669" s="297" t="s">
        <v>637</v>
      </c>
      <c r="B669" s="283" t="s">
        <v>552</v>
      </c>
      <c r="C669" s="297" t="s">
        <v>76</v>
      </c>
      <c r="D669" s="565">
        <v>2019</v>
      </c>
      <c r="E669" s="284">
        <f t="shared" si="166"/>
        <v>0</v>
      </c>
      <c r="F669" s="284">
        <f t="shared" si="167"/>
        <v>0</v>
      </c>
      <c r="G669" s="284">
        <f t="shared" si="168"/>
        <v>2</v>
      </c>
      <c r="H669" s="284">
        <f t="shared" si="169"/>
        <v>2</v>
      </c>
      <c r="I669" s="284">
        <f t="shared" si="170"/>
        <v>0</v>
      </c>
      <c r="J669" s="284">
        <f t="shared" si="171"/>
        <v>0</v>
      </c>
      <c r="K669" s="284">
        <f t="shared" si="172"/>
        <v>0</v>
      </c>
      <c r="L669" s="284">
        <f t="shared" si="173"/>
        <v>2</v>
      </c>
      <c r="M669" s="284">
        <f t="shared" si="174"/>
        <v>0</v>
      </c>
      <c r="N669" s="284">
        <f t="shared" si="175"/>
        <v>0</v>
      </c>
      <c r="O669" s="284">
        <f t="shared" si="176"/>
        <v>2</v>
      </c>
      <c r="P669" s="284">
        <f t="shared" si="177"/>
        <v>2</v>
      </c>
      <c r="Q669" s="284">
        <f t="shared" si="178"/>
        <v>2</v>
      </c>
      <c r="R669" s="284">
        <f t="shared" si="179"/>
        <v>2</v>
      </c>
      <c r="S669" s="298"/>
      <c r="T669" s="298"/>
      <c r="U669" s="298"/>
      <c r="V669" s="298"/>
      <c r="W669" s="298"/>
      <c r="X669" s="298"/>
      <c r="Y669" s="210"/>
      <c r="Z669" s="210"/>
      <c r="AA669" s="210"/>
      <c r="AB669" s="210"/>
      <c r="AC669" s="210"/>
      <c r="AD669" s="210"/>
      <c r="AE669" s="210"/>
      <c r="AF669" s="210"/>
      <c r="AG669" s="210"/>
      <c r="AH669" s="210"/>
      <c r="AI669" s="210"/>
      <c r="AJ669" s="210"/>
      <c r="AK669" s="210"/>
      <c r="AL669" s="210"/>
      <c r="AM669" s="210"/>
      <c r="AN669" s="210"/>
      <c r="AO669" s="210"/>
      <c r="AP669" s="210"/>
      <c r="AQ669" s="210"/>
      <c r="AR669" s="210"/>
      <c r="AS669" s="210"/>
      <c r="AT669" s="210"/>
      <c r="AU669" s="210"/>
      <c r="AV669" s="210"/>
      <c r="AW669" s="210"/>
      <c r="AX669" s="210"/>
      <c r="AY669" s="210"/>
      <c r="AZ669" s="210"/>
      <c r="BA669" s="210"/>
      <c r="BB669" s="210"/>
      <c r="BC669" s="210"/>
      <c r="BD669" s="210"/>
      <c r="BE669" s="210"/>
      <c r="BF669" s="210"/>
      <c r="BG669" s="210"/>
      <c r="BH669" s="210"/>
      <c r="BI669" s="210">
        <v>0</v>
      </c>
      <c r="BJ669" s="210">
        <v>2</v>
      </c>
      <c r="BK669" s="210">
        <v>0</v>
      </c>
      <c r="BL669" s="210"/>
      <c r="BM669" s="210"/>
      <c r="BN669" s="210"/>
      <c r="BO669" s="210"/>
      <c r="BP669" s="210"/>
      <c r="BQ669" s="210"/>
      <c r="BR669" s="210"/>
      <c r="BS669" s="210"/>
      <c r="BT669" s="210"/>
      <c r="BU669" s="210"/>
      <c r="BV669" s="210"/>
      <c r="BW669" s="210"/>
      <c r="BX669" s="210"/>
      <c r="BY669" s="210"/>
      <c r="BZ669" s="210"/>
      <c r="CA669" s="210"/>
      <c r="CB669" s="210"/>
      <c r="CC669" s="210"/>
      <c r="CD669" s="210"/>
      <c r="CE669" s="210"/>
      <c r="CF669" s="210"/>
      <c r="CG669" s="210"/>
      <c r="CH669" s="210">
        <v>0</v>
      </c>
      <c r="CI669" s="286" t="str">
        <f t="shared" si="165"/>
        <v>Small</v>
      </c>
      <c r="CJ669" s="210"/>
      <c r="CK669" s="210"/>
      <c r="CM669" s="208"/>
      <c r="CN669"/>
      <c r="CO669" s="287"/>
    </row>
    <row r="670" spans="1:93" s="283" customFormat="1" ht="15">
      <c r="A670" s="287" t="s">
        <v>133</v>
      </c>
      <c r="B670" s="287" t="s">
        <v>405</v>
      </c>
      <c r="C670" s="297" t="s">
        <v>76</v>
      </c>
      <c r="D670" s="565">
        <v>2019</v>
      </c>
      <c r="E670" s="284">
        <f t="shared" si="166"/>
        <v>20</v>
      </c>
      <c r="F670" s="284">
        <f t="shared" si="167"/>
        <v>0</v>
      </c>
      <c r="G670" s="284">
        <f t="shared" si="168"/>
        <v>0</v>
      </c>
      <c r="H670" s="284">
        <f t="shared" si="169"/>
        <v>20</v>
      </c>
      <c r="I670" s="284">
        <f t="shared" si="170"/>
        <v>0</v>
      </c>
      <c r="J670" s="284">
        <f t="shared" si="171"/>
        <v>0</v>
      </c>
      <c r="K670" s="284">
        <f t="shared" si="172"/>
        <v>0</v>
      </c>
      <c r="L670" s="284">
        <f t="shared" si="173"/>
        <v>20</v>
      </c>
      <c r="M670" s="284">
        <f t="shared" si="174"/>
        <v>0</v>
      </c>
      <c r="N670" s="284">
        <f t="shared" si="175"/>
        <v>0</v>
      </c>
      <c r="O670" s="284">
        <f t="shared" si="176"/>
        <v>20</v>
      </c>
      <c r="P670" s="284">
        <f t="shared" si="177"/>
        <v>20</v>
      </c>
      <c r="Q670" s="284">
        <f t="shared" si="178"/>
        <v>20</v>
      </c>
      <c r="R670" s="284">
        <f t="shared" si="179"/>
        <v>20</v>
      </c>
      <c r="S670" s="298"/>
      <c r="T670" s="298"/>
      <c r="U670" s="298"/>
      <c r="V670" s="298"/>
      <c r="W670" s="298"/>
      <c r="X670" s="298"/>
      <c r="Y670" s="210">
        <v>0</v>
      </c>
      <c r="Z670" s="210">
        <v>0</v>
      </c>
      <c r="AA670" s="210"/>
      <c r="AB670" s="210"/>
      <c r="AC670" s="210"/>
      <c r="AD670" s="210"/>
      <c r="AE670" s="210">
        <v>0</v>
      </c>
      <c r="AF670" s="210">
        <v>0</v>
      </c>
      <c r="AG670" s="210"/>
      <c r="AH670" s="210"/>
      <c r="AI670" s="210"/>
      <c r="AJ670" s="210"/>
      <c r="AK670" s="210">
        <v>0</v>
      </c>
      <c r="AL670" s="210">
        <v>0</v>
      </c>
      <c r="AM670" s="210"/>
      <c r="AN670" s="210"/>
      <c r="AO670" s="210"/>
      <c r="AP670" s="210"/>
      <c r="AQ670" s="210">
        <v>20</v>
      </c>
      <c r="AR670" s="210">
        <v>2</v>
      </c>
      <c r="AS670" s="210"/>
      <c r="AT670" s="210"/>
      <c r="AU670" s="210"/>
      <c r="AV670" s="210"/>
      <c r="AW670" s="210">
        <v>0</v>
      </c>
      <c r="AX670" s="210">
        <v>0</v>
      </c>
      <c r="AY670" s="210"/>
      <c r="AZ670" s="210"/>
      <c r="BA670" s="210"/>
      <c r="BB670" s="210"/>
      <c r="BC670" s="210">
        <v>0</v>
      </c>
      <c r="BD670" s="210">
        <v>0</v>
      </c>
      <c r="BE670" s="210"/>
      <c r="BF670" s="210"/>
      <c r="BG670" s="210"/>
      <c r="BH670" s="210"/>
      <c r="BI670" s="210"/>
      <c r="BJ670" s="210"/>
      <c r="BK670" s="210"/>
      <c r="BL670" s="210"/>
      <c r="BM670" s="210"/>
      <c r="BN670" s="210"/>
      <c r="BO670" s="210"/>
      <c r="BP670" s="210"/>
      <c r="BQ670" s="210"/>
      <c r="BR670" s="210"/>
      <c r="BS670" s="210"/>
      <c r="BT670" s="210"/>
      <c r="BU670" s="210"/>
      <c r="BV670" s="210"/>
      <c r="BW670" s="210"/>
      <c r="BX670" s="210"/>
      <c r="BY670" s="210"/>
      <c r="BZ670" s="210"/>
      <c r="CA670" s="210"/>
      <c r="CB670" s="210"/>
      <c r="CC670" s="210"/>
      <c r="CD670" s="210"/>
      <c r="CE670" s="210"/>
      <c r="CF670" s="210"/>
      <c r="CG670" s="210"/>
      <c r="CH670" s="210"/>
      <c r="CI670" s="286" t="str">
        <f t="shared" si="165"/>
        <v>Small</v>
      </c>
      <c r="CJ670" s="210"/>
      <c r="CK670" s="210"/>
      <c r="CM670" s="208"/>
      <c r="CN670"/>
      <c r="CO670" s="287"/>
    </row>
    <row r="671" spans="1:93" s="283" customFormat="1" ht="15">
      <c r="A671" s="297" t="s">
        <v>227</v>
      </c>
      <c r="B671" s="287" t="s">
        <v>459</v>
      </c>
      <c r="C671" s="297" t="s">
        <v>76</v>
      </c>
      <c r="D671" s="565">
        <v>2019</v>
      </c>
      <c r="E671" s="284">
        <f t="shared" si="166"/>
        <v>0</v>
      </c>
      <c r="F671" s="284">
        <f t="shared" si="167"/>
        <v>0</v>
      </c>
      <c r="G671" s="284">
        <f t="shared" si="168"/>
        <v>59</v>
      </c>
      <c r="H671" s="284">
        <f t="shared" si="169"/>
        <v>59</v>
      </c>
      <c r="I671" s="284">
        <f t="shared" si="170"/>
        <v>0</v>
      </c>
      <c r="J671" s="284">
        <f t="shared" si="171"/>
        <v>0</v>
      </c>
      <c r="K671" s="284">
        <f t="shared" si="172"/>
        <v>0</v>
      </c>
      <c r="L671" s="284">
        <f t="shared" si="173"/>
        <v>59</v>
      </c>
      <c r="M671" s="284">
        <f t="shared" si="174"/>
        <v>0</v>
      </c>
      <c r="N671" s="284">
        <f t="shared" si="175"/>
        <v>0</v>
      </c>
      <c r="O671" s="284">
        <f t="shared" si="176"/>
        <v>59</v>
      </c>
      <c r="P671" s="284">
        <f t="shared" si="177"/>
        <v>59</v>
      </c>
      <c r="Q671" s="284">
        <f t="shared" si="178"/>
        <v>59</v>
      </c>
      <c r="R671" s="284">
        <f t="shared" si="179"/>
        <v>59</v>
      </c>
      <c r="S671" s="298"/>
      <c r="T671" s="298"/>
      <c r="U671" s="298"/>
      <c r="V671" s="298"/>
      <c r="W671" s="298"/>
      <c r="X671" s="298"/>
      <c r="Y671" s="210"/>
      <c r="Z671" s="210"/>
      <c r="AA671" s="210"/>
      <c r="AB671" s="210"/>
      <c r="AC671" s="210">
        <v>59</v>
      </c>
      <c r="AD671" s="210">
        <v>0</v>
      </c>
      <c r="AE671" s="210"/>
      <c r="AF671" s="210"/>
      <c r="AG671" s="210"/>
      <c r="AH671" s="210"/>
      <c r="AI671" s="210">
        <v>0</v>
      </c>
      <c r="AJ671" s="210">
        <v>0</v>
      </c>
      <c r="AK671" s="210"/>
      <c r="AL671" s="210"/>
      <c r="AM671" s="210"/>
      <c r="AN671" s="210"/>
      <c r="AO671" s="210">
        <v>0</v>
      </c>
      <c r="AP671" s="210">
        <v>0</v>
      </c>
      <c r="AQ671" s="210"/>
      <c r="AR671" s="210"/>
      <c r="AS671" s="210"/>
      <c r="AT671" s="210"/>
      <c r="AU671" s="210">
        <v>0</v>
      </c>
      <c r="AV671" s="210">
        <v>0</v>
      </c>
      <c r="AW671" s="210"/>
      <c r="AX671" s="210"/>
      <c r="AY671" s="210"/>
      <c r="AZ671" s="210"/>
      <c r="BA671" s="210">
        <v>0</v>
      </c>
      <c r="BB671" s="210">
        <v>0</v>
      </c>
      <c r="BC671" s="210"/>
      <c r="BD671" s="210"/>
      <c r="BE671" s="210"/>
      <c r="BF671" s="210"/>
      <c r="BG671" s="210">
        <v>0</v>
      </c>
      <c r="BH671" s="210">
        <v>0</v>
      </c>
      <c r="BI671" s="210"/>
      <c r="BJ671" s="210"/>
      <c r="BK671" s="210"/>
      <c r="BL671" s="210"/>
      <c r="BM671" s="210"/>
      <c r="BN671" s="210"/>
      <c r="BO671" s="210"/>
      <c r="BP671" s="210"/>
      <c r="BQ671" s="210"/>
      <c r="BR671" s="210"/>
      <c r="BS671" s="210"/>
      <c r="BT671" s="210"/>
      <c r="BU671" s="210"/>
      <c r="BV671" s="210"/>
      <c r="BW671" s="210"/>
      <c r="BX671" s="210"/>
      <c r="BY671" s="210"/>
      <c r="BZ671" s="210"/>
      <c r="CA671" s="210"/>
      <c r="CB671" s="210"/>
      <c r="CC671" s="210"/>
      <c r="CD671" s="210"/>
      <c r="CE671" s="210"/>
      <c r="CF671" s="210"/>
      <c r="CG671" s="210"/>
      <c r="CH671" s="210"/>
      <c r="CI671" s="286" t="str">
        <f t="shared" si="165"/>
        <v>Small</v>
      </c>
      <c r="CJ671" s="210"/>
      <c r="CK671" s="210"/>
      <c r="CM671" s="208"/>
      <c r="CN671"/>
      <c r="CO671" s="287"/>
    </row>
    <row r="672" spans="1:93" s="283" customFormat="1" ht="15">
      <c r="A672" s="297" t="s">
        <v>645</v>
      </c>
      <c r="B672" s="283" t="s">
        <v>556</v>
      </c>
      <c r="C672" s="297" t="s">
        <v>76</v>
      </c>
      <c r="D672" s="565">
        <v>2019</v>
      </c>
      <c r="E672" s="284">
        <f t="shared" si="166"/>
        <v>0</v>
      </c>
      <c r="F672" s="284">
        <f t="shared" si="167"/>
        <v>0</v>
      </c>
      <c r="G672" s="284">
        <f t="shared" si="168"/>
        <v>0</v>
      </c>
      <c r="H672" s="284">
        <f t="shared" si="169"/>
        <v>0</v>
      </c>
      <c r="I672" s="284">
        <f t="shared" si="170"/>
        <v>0</v>
      </c>
      <c r="J672" s="284">
        <f t="shared" si="171"/>
        <v>0</v>
      </c>
      <c r="K672" s="284">
        <f t="shared" si="172"/>
        <v>0</v>
      </c>
      <c r="L672" s="284">
        <f t="shared" si="173"/>
        <v>0</v>
      </c>
      <c r="M672" s="284">
        <f t="shared" si="174"/>
        <v>0</v>
      </c>
      <c r="N672" s="284">
        <f t="shared" si="175"/>
        <v>0</v>
      </c>
      <c r="O672" s="284">
        <f t="shared" si="176"/>
        <v>0</v>
      </c>
      <c r="P672" s="284">
        <f t="shared" si="177"/>
        <v>0</v>
      </c>
      <c r="Q672" s="284">
        <f t="shared" si="178"/>
        <v>0</v>
      </c>
      <c r="R672" s="284">
        <f t="shared" si="179"/>
        <v>52210</v>
      </c>
      <c r="S672" s="298"/>
      <c r="T672" s="298"/>
      <c r="U672" s="298"/>
      <c r="V672" s="298"/>
      <c r="W672" s="298"/>
      <c r="X672" s="298"/>
      <c r="Y672" s="210"/>
      <c r="Z672" s="210"/>
      <c r="AA672" s="210"/>
      <c r="AB672" s="210"/>
      <c r="AC672" s="210"/>
      <c r="AD672" s="210"/>
      <c r="AE672" s="210"/>
      <c r="AF672" s="210"/>
      <c r="AG672" s="210"/>
      <c r="AH672" s="210"/>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c r="BI672" s="210">
        <v>0</v>
      </c>
      <c r="BJ672" s="210">
        <v>0</v>
      </c>
      <c r="BK672" s="210">
        <v>0</v>
      </c>
      <c r="BL672" s="210"/>
      <c r="BM672" s="210"/>
      <c r="BN672" s="210"/>
      <c r="BO672" s="210"/>
      <c r="BP672" s="210"/>
      <c r="BQ672" s="210"/>
      <c r="BR672" s="210"/>
      <c r="BS672" s="210"/>
      <c r="BT672" s="210"/>
      <c r="BU672" s="210"/>
      <c r="BV672" s="210"/>
      <c r="BW672" s="210"/>
      <c r="BX672" s="210"/>
      <c r="BY672" s="210"/>
      <c r="BZ672" s="210"/>
      <c r="CA672" s="210"/>
      <c r="CB672" s="210"/>
      <c r="CC672" s="210"/>
      <c r="CD672" s="210"/>
      <c r="CE672" s="210"/>
      <c r="CF672" s="210"/>
      <c r="CG672" s="210"/>
      <c r="CH672" s="210">
        <v>52210</v>
      </c>
      <c r="CI672" s="286" t="str">
        <f t="shared" si="165"/>
        <v>Small</v>
      </c>
      <c r="CJ672" s="210"/>
      <c r="CK672" s="210"/>
      <c r="CM672" s="208"/>
      <c r="CN672"/>
      <c r="CO672" s="287"/>
    </row>
    <row r="673" spans="1:93" s="283" customFormat="1" ht="15">
      <c r="A673" s="297" t="s">
        <v>138</v>
      </c>
      <c r="B673" s="287" t="s">
        <v>414</v>
      </c>
      <c r="C673" s="297" t="s">
        <v>76</v>
      </c>
      <c r="D673" s="565">
        <v>2019</v>
      </c>
      <c r="E673" s="284">
        <f t="shared" si="166"/>
        <v>0</v>
      </c>
      <c r="F673" s="284">
        <f t="shared" si="167"/>
        <v>0</v>
      </c>
      <c r="G673" s="284">
        <f t="shared" si="168"/>
        <v>0</v>
      </c>
      <c r="H673" s="284">
        <f t="shared" si="169"/>
        <v>0</v>
      </c>
      <c r="I673" s="284">
        <f t="shared" si="170"/>
        <v>0</v>
      </c>
      <c r="J673" s="284">
        <f t="shared" si="171"/>
        <v>0</v>
      </c>
      <c r="K673" s="284">
        <f t="shared" si="172"/>
        <v>0</v>
      </c>
      <c r="L673" s="284">
        <f t="shared" si="173"/>
        <v>0</v>
      </c>
      <c r="M673" s="284">
        <f t="shared" si="174"/>
        <v>0</v>
      </c>
      <c r="N673" s="284">
        <f t="shared" si="175"/>
        <v>0</v>
      </c>
      <c r="O673" s="284">
        <f t="shared" si="176"/>
        <v>0</v>
      </c>
      <c r="P673" s="284">
        <f t="shared" si="177"/>
        <v>7802</v>
      </c>
      <c r="Q673" s="284">
        <f t="shared" si="178"/>
        <v>7802</v>
      </c>
      <c r="R673" s="284">
        <f t="shared" si="179"/>
        <v>7802</v>
      </c>
      <c r="S673" s="298"/>
      <c r="T673" s="298"/>
      <c r="U673" s="298"/>
      <c r="V673" s="298"/>
      <c r="W673" s="298"/>
      <c r="X673" s="298"/>
      <c r="Y673" s="210"/>
      <c r="Z673" s="210"/>
      <c r="AA673" s="210"/>
      <c r="AB673" s="210"/>
      <c r="AC673" s="210"/>
      <c r="AD673" s="210"/>
      <c r="AE673" s="210"/>
      <c r="AF673" s="210"/>
      <c r="AG673" s="210"/>
      <c r="AH673" s="210"/>
      <c r="AI673" s="210"/>
      <c r="AJ673" s="210"/>
      <c r="AK673" s="210"/>
      <c r="AL673" s="210"/>
      <c r="AM673" s="210"/>
      <c r="AN673" s="210"/>
      <c r="AO673" s="210"/>
      <c r="AP673" s="210"/>
      <c r="AQ673" s="210"/>
      <c r="AR673" s="210"/>
      <c r="AS673" s="210"/>
      <c r="AT673" s="210"/>
      <c r="AU673" s="210"/>
      <c r="AV673" s="210"/>
      <c r="AW673" s="210"/>
      <c r="AX673" s="210"/>
      <c r="AY673" s="210"/>
      <c r="AZ673" s="210"/>
      <c r="BA673" s="210"/>
      <c r="BB673" s="210"/>
      <c r="BC673" s="210"/>
      <c r="BD673" s="210"/>
      <c r="BE673" s="210"/>
      <c r="BF673" s="210"/>
      <c r="BG673" s="210"/>
      <c r="BH673" s="210"/>
      <c r="BI673" s="210"/>
      <c r="BJ673" s="210"/>
      <c r="BK673" s="210"/>
      <c r="BL673" s="210"/>
      <c r="BM673" s="210"/>
      <c r="BN673" s="210"/>
      <c r="BO673" s="210"/>
      <c r="BP673" s="210"/>
      <c r="BQ673" s="210"/>
      <c r="BR673" s="210"/>
      <c r="BS673" s="210"/>
      <c r="BT673" s="210"/>
      <c r="BU673" s="210"/>
      <c r="BV673" s="210"/>
      <c r="BW673" s="210"/>
      <c r="BX673" s="210"/>
      <c r="BY673" s="210"/>
      <c r="BZ673" s="210"/>
      <c r="CA673" s="210"/>
      <c r="CB673" s="210"/>
      <c r="CC673" s="210"/>
      <c r="CD673" s="210">
        <v>7802</v>
      </c>
      <c r="CE673" s="210"/>
      <c r="CF673" s="210"/>
      <c r="CG673" s="210"/>
      <c r="CH673" s="210"/>
      <c r="CI673" s="286" t="str">
        <f t="shared" si="165"/>
        <v>Small</v>
      </c>
      <c r="CJ673" s="210"/>
      <c r="CK673" s="210"/>
      <c r="CN673"/>
      <c r="CO673" s="299"/>
    </row>
    <row r="674" spans="1:93" s="283" customFormat="1" ht="15">
      <c r="A674" s="297" t="s">
        <v>558</v>
      </c>
      <c r="B674" s="297" t="s">
        <v>558</v>
      </c>
      <c r="C674" s="297" t="s">
        <v>76</v>
      </c>
      <c r="D674" s="565">
        <v>2019</v>
      </c>
      <c r="E674" s="284">
        <f t="shared" si="166"/>
        <v>0</v>
      </c>
      <c r="F674" s="284">
        <f t="shared" si="167"/>
        <v>0</v>
      </c>
      <c r="G674" s="284">
        <f t="shared" si="168"/>
        <v>0</v>
      </c>
      <c r="H674" s="284">
        <f t="shared" si="169"/>
        <v>0</v>
      </c>
      <c r="I674" s="284">
        <f t="shared" si="170"/>
        <v>118</v>
      </c>
      <c r="J674" s="284">
        <f t="shared" si="171"/>
        <v>0</v>
      </c>
      <c r="K674" s="284">
        <f t="shared" si="172"/>
        <v>118</v>
      </c>
      <c r="L674" s="284">
        <f t="shared" si="173"/>
        <v>118</v>
      </c>
      <c r="M674" s="284">
        <f t="shared" si="174"/>
        <v>0</v>
      </c>
      <c r="N674" s="284">
        <f t="shared" si="175"/>
        <v>0</v>
      </c>
      <c r="O674" s="284">
        <f t="shared" si="176"/>
        <v>118</v>
      </c>
      <c r="P674" s="284">
        <f t="shared" si="177"/>
        <v>118</v>
      </c>
      <c r="Q674" s="284">
        <f t="shared" si="178"/>
        <v>118</v>
      </c>
      <c r="R674" s="284">
        <f t="shared" si="179"/>
        <v>118</v>
      </c>
      <c r="S674" s="298"/>
      <c r="T674" s="298"/>
      <c r="U674" s="298"/>
      <c r="V674" s="298"/>
      <c r="W674" s="298"/>
      <c r="X674" s="298"/>
      <c r="Y674" s="210"/>
      <c r="Z674" s="210"/>
      <c r="AA674" s="210"/>
      <c r="AB674" s="210"/>
      <c r="AC674" s="210"/>
      <c r="AD674" s="210"/>
      <c r="AE674" s="210"/>
      <c r="AF674" s="210"/>
      <c r="AG674" s="210"/>
      <c r="AH674" s="210"/>
      <c r="AI674" s="210"/>
      <c r="AJ674" s="210"/>
      <c r="AK674" s="210"/>
      <c r="AL674" s="210"/>
      <c r="AM674" s="210"/>
      <c r="AN674" s="210"/>
      <c r="AO674" s="210"/>
      <c r="AP674" s="210"/>
      <c r="AQ674" s="210"/>
      <c r="AR674" s="210"/>
      <c r="AS674" s="210"/>
      <c r="AT674" s="210"/>
      <c r="AU674" s="210"/>
      <c r="AV674" s="210"/>
      <c r="AW674" s="210"/>
      <c r="AX674" s="210"/>
      <c r="AY674" s="210"/>
      <c r="AZ674" s="210"/>
      <c r="BA674" s="210"/>
      <c r="BB674" s="210"/>
      <c r="BC674" s="210"/>
      <c r="BD674" s="210"/>
      <c r="BE674" s="210"/>
      <c r="BF674" s="210"/>
      <c r="BG674" s="210"/>
      <c r="BH674" s="210"/>
      <c r="BI674" s="210">
        <v>0</v>
      </c>
      <c r="BJ674" s="210">
        <v>0</v>
      </c>
      <c r="BK674" s="210">
        <v>118</v>
      </c>
      <c r="BL674" s="210"/>
      <c r="BM674" s="210"/>
      <c r="BN674" s="210"/>
      <c r="BO674" s="210"/>
      <c r="BP674" s="210"/>
      <c r="BQ674" s="210"/>
      <c r="BR674" s="210"/>
      <c r="BS674" s="210"/>
      <c r="BT674" s="210"/>
      <c r="BU674" s="210"/>
      <c r="BV674" s="210"/>
      <c r="BW674" s="210"/>
      <c r="BX674" s="210"/>
      <c r="BY674" s="210"/>
      <c r="BZ674" s="210"/>
      <c r="CA674" s="210"/>
      <c r="CB674" s="210"/>
      <c r="CC674" s="210"/>
      <c r="CD674" s="210"/>
      <c r="CE674" s="210"/>
      <c r="CF674" s="210"/>
      <c r="CG674" s="210"/>
      <c r="CH674" s="210">
        <v>0</v>
      </c>
      <c r="CI674" s="286" t="str">
        <f t="shared" si="165"/>
        <v>Small</v>
      </c>
      <c r="CJ674" s="210"/>
      <c r="CK674" s="210"/>
      <c r="CM674" s="208"/>
      <c r="CN674"/>
      <c r="CO674" s="287"/>
    </row>
    <row r="675" spans="1:93" s="283" customFormat="1" ht="15">
      <c r="A675" s="297" t="s">
        <v>250</v>
      </c>
      <c r="B675" s="283" t="s">
        <v>561</v>
      </c>
      <c r="C675" s="297" t="s">
        <v>76</v>
      </c>
      <c r="D675" s="565">
        <v>2019</v>
      </c>
      <c r="E675" s="284">
        <f t="shared" si="166"/>
        <v>2</v>
      </c>
      <c r="F675" s="284">
        <f t="shared" si="167"/>
        <v>0</v>
      </c>
      <c r="G675" s="284">
        <f t="shared" si="168"/>
        <v>0</v>
      </c>
      <c r="H675" s="284">
        <f t="shared" si="169"/>
        <v>2</v>
      </c>
      <c r="I675" s="284">
        <f t="shared" si="170"/>
        <v>0</v>
      </c>
      <c r="J675" s="284">
        <f t="shared" si="171"/>
        <v>0</v>
      </c>
      <c r="K675" s="284">
        <f t="shared" si="172"/>
        <v>0</v>
      </c>
      <c r="L675" s="284">
        <f t="shared" si="173"/>
        <v>2</v>
      </c>
      <c r="M675" s="284">
        <f t="shared" si="174"/>
        <v>0</v>
      </c>
      <c r="N675" s="284">
        <f t="shared" si="175"/>
        <v>0</v>
      </c>
      <c r="O675" s="284">
        <f t="shared" si="176"/>
        <v>2</v>
      </c>
      <c r="P675" s="284">
        <f t="shared" si="177"/>
        <v>2</v>
      </c>
      <c r="Q675" s="284">
        <f t="shared" si="178"/>
        <v>2</v>
      </c>
      <c r="R675" s="284">
        <f t="shared" si="179"/>
        <v>2</v>
      </c>
      <c r="S675" s="298"/>
      <c r="T675" s="298"/>
      <c r="U675" s="298"/>
      <c r="V675" s="298"/>
      <c r="W675" s="298"/>
      <c r="X675" s="298"/>
      <c r="Y675" s="210">
        <v>0</v>
      </c>
      <c r="Z675" s="210">
        <v>0</v>
      </c>
      <c r="AA675" s="210"/>
      <c r="AB675" s="210"/>
      <c r="AC675" s="210"/>
      <c r="AD675" s="210"/>
      <c r="AE675" s="210">
        <v>0</v>
      </c>
      <c r="AF675" s="210">
        <v>0</v>
      </c>
      <c r="AG675" s="210"/>
      <c r="AH675" s="210"/>
      <c r="AI675" s="210"/>
      <c r="AJ675" s="210"/>
      <c r="AK675" s="210">
        <v>0</v>
      </c>
      <c r="AL675" s="210">
        <v>0</v>
      </c>
      <c r="AM675" s="210"/>
      <c r="AN675" s="210"/>
      <c r="AO675" s="210"/>
      <c r="AP675" s="210"/>
      <c r="AQ675" s="210">
        <v>2</v>
      </c>
      <c r="AR675" s="210">
        <v>2</v>
      </c>
      <c r="AS675" s="210"/>
      <c r="AT675" s="210"/>
      <c r="AU675" s="210"/>
      <c r="AV675" s="210"/>
      <c r="AW675" s="210">
        <v>0</v>
      </c>
      <c r="AX675" s="210">
        <v>0</v>
      </c>
      <c r="AY675" s="210"/>
      <c r="AZ675" s="210"/>
      <c r="BA675" s="210"/>
      <c r="BB675" s="210"/>
      <c r="BC675" s="210">
        <v>0</v>
      </c>
      <c r="BD675" s="210">
        <v>0</v>
      </c>
      <c r="BE675" s="210"/>
      <c r="BF675" s="210"/>
      <c r="BG675" s="210"/>
      <c r="BH675" s="210"/>
      <c r="BI675" s="210"/>
      <c r="BJ675" s="210"/>
      <c r="BK675" s="210"/>
      <c r="BL675" s="210"/>
      <c r="BM675" s="210"/>
      <c r="BN675" s="210"/>
      <c r="BO675" s="210"/>
      <c r="BP675" s="210"/>
      <c r="BQ675" s="210"/>
      <c r="BR675" s="210"/>
      <c r="BS675" s="210"/>
      <c r="BT675" s="210"/>
      <c r="BU675" s="210"/>
      <c r="BV675" s="210"/>
      <c r="BW675" s="210"/>
      <c r="BX675" s="210"/>
      <c r="BY675" s="210"/>
      <c r="BZ675" s="210"/>
      <c r="CA675" s="210"/>
      <c r="CB675" s="210"/>
      <c r="CC675" s="210"/>
      <c r="CD675" s="210"/>
      <c r="CE675" s="210"/>
      <c r="CF675" s="210"/>
      <c r="CG675" s="210"/>
      <c r="CH675" s="210"/>
      <c r="CI675" s="286" t="str">
        <f t="shared" si="165"/>
        <v>Small</v>
      </c>
      <c r="CJ675" s="210"/>
      <c r="CK675" s="210"/>
      <c r="CM675" s="208"/>
      <c r="CN675"/>
      <c r="CO675" s="303"/>
    </row>
    <row r="676" spans="1:93" s="283" customFormat="1" ht="15">
      <c r="A676" s="297" t="s">
        <v>356</v>
      </c>
      <c r="B676" s="287" t="s">
        <v>431</v>
      </c>
      <c r="C676" s="297" t="s">
        <v>76</v>
      </c>
      <c r="D676" s="565">
        <v>2019</v>
      </c>
      <c r="E676" s="284">
        <f t="shared" si="166"/>
        <v>0</v>
      </c>
      <c r="F676" s="284">
        <f t="shared" si="167"/>
        <v>0</v>
      </c>
      <c r="G676" s="284">
        <f t="shared" si="168"/>
        <v>0</v>
      </c>
      <c r="H676" s="284">
        <f t="shared" si="169"/>
        <v>0</v>
      </c>
      <c r="I676" s="284">
        <f t="shared" si="170"/>
        <v>0</v>
      </c>
      <c r="J676" s="284">
        <f t="shared" si="171"/>
        <v>0</v>
      </c>
      <c r="K676" s="284">
        <f t="shared" si="172"/>
        <v>0</v>
      </c>
      <c r="L676" s="284">
        <f t="shared" si="173"/>
        <v>0</v>
      </c>
      <c r="M676" s="284">
        <f t="shared" si="174"/>
        <v>5</v>
      </c>
      <c r="N676" s="284">
        <f t="shared" si="175"/>
        <v>5</v>
      </c>
      <c r="O676" s="284">
        <f t="shared" si="176"/>
        <v>5</v>
      </c>
      <c r="P676" s="284">
        <f t="shared" si="177"/>
        <v>0</v>
      </c>
      <c r="Q676" s="284">
        <f t="shared" si="178"/>
        <v>5</v>
      </c>
      <c r="R676" s="284">
        <f t="shared" si="179"/>
        <v>5</v>
      </c>
      <c r="S676" s="298"/>
      <c r="T676" s="298"/>
      <c r="U676" s="298"/>
      <c r="V676" s="298"/>
      <c r="W676" s="298"/>
      <c r="X676" s="298"/>
      <c r="Y676" s="210"/>
      <c r="Z676" s="210"/>
      <c r="AA676" s="210"/>
      <c r="AB676" s="210"/>
      <c r="AC676" s="210"/>
      <c r="AD676" s="210"/>
      <c r="AE676" s="210"/>
      <c r="AF676" s="210"/>
      <c r="AG676" s="210"/>
      <c r="AH676" s="210"/>
      <c r="AI676" s="210"/>
      <c r="AJ676" s="210"/>
      <c r="AK676" s="210"/>
      <c r="AL676" s="210"/>
      <c r="AM676" s="210"/>
      <c r="AN676" s="210"/>
      <c r="AO676" s="210"/>
      <c r="AP676" s="210"/>
      <c r="AQ676" s="210"/>
      <c r="AR676" s="210"/>
      <c r="AS676" s="210"/>
      <c r="AT676" s="210"/>
      <c r="AU676" s="210"/>
      <c r="AV676" s="210"/>
      <c r="AW676" s="210"/>
      <c r="AX676" s="210"/>
      <c r="AY676" s="210"/>
      <c r="AZ676" s="210"/>
      <c r="BA676" s="210"/>
      <c r="BB676" s="210"/>
      <c r="BC676" s="210"/>
      <c r="BD676" s="210"/>
      <c r="BE676" s="210"/>
      <c r="BF676" s="210"/>
      <c r="BG676" s="210"/>
      <c r="BH676" s="210"/>
      <c r="BI676" s="210"/>
      <c r="BJ676" s="210"/>
      <c r="BK676" s="210"/>
      <c r="BL676" s="210"/>
      <c r="BM676" s="210"/>
      <c r="BN676" s="210"/>
      <c r="BO676" s="210"/>
      <c r="BP676" s="210"/>
      <c r="BQ676" s="210"/>
      <c r="BR676" s="210"/>
      <c r="BS676" s="210"/>
      <c r="BT676" s="210"/>
      <c r="BU676" s="210">
        <v>5</v>
      </c>
      <c r="BV676" s="210">
        <v>0</v>
      </c>
      <c r="BW676" s="210"/>
      <c r="BX676" s="210"/>
      <c r="BY676" s="210">
        <v>0</v>
      </c>
      <c r="BZ676" s="210"/>
      <c r="CA676" s="210"/>
      <c r="CB676" s="210"/>
      <c r="CC676" s="210"/>
      <c r="CD676" s="210"/>
      <c r="CE676" s="210"/>
      <c r="CF676" s="210"/>
      <c r="CG676" s="210"/>
      <c r="CH676" s="210"/>
      <c r="CI676" s="286" t="str">
        <f t="shared" si="165"/>
        <v>Small</v>
      </c>
      <c r="CJ676" s="210"/>
      <c r="CK676" s="210"/>
      <c r="CM676" s="208"/>
      <c r="CN676"/>
      <c r="CO676" s="287"/>
    </row>
    <row r="677" spans="1:93" s="283" customFormat="1" ht="15">
      <c r="A677" s="297" t="s">
        <v>885</v>
      </c>
      <c r="B677" s="287" t="s">
        <v>388</v>
      </c>
      <c r="C677" s="297" t="s">
        <v>76</v>
      </c>
      <c r="D677" s="565">
        <v>2019</v>
      </c>
      <c r="E677" s="284">
        <f t="shared" si="166"/>
        <v>0</v>
      </c>
      <c r="F677" s="284">
        <f t="shared" si="167"/>
        <v>5224</v>
      </c>
      <c r="G677" s="284">
        <f t="shared" si="168"/>
        <v>1122</v>
      </c>
      <c r="H677" s="284">
        <f t="shared" si="169"/>
        <v>6346</v>
      </c>
      <c r="I677" s="284">
        <f t="shared" si="170"/>
        <v>0</v>
      </c>
      <c r="J677" s="284">
        <f t="shared" si="171"/>
        <v>0</v>
      </c>
      <c r="K677" s="284">
        <f t="shared" si="172"/>
        <v>0</v>
      </c>
      <c r="L677" s="284">
        <f t="shared" si="173"/>
        <v>6346</v>
      </c>
      <c r="M677" s="284">
        <f t="shared" si="174"/>
        <v>0</v>
      </c>
      <c r="N677" s="284">
        <f t="shared" si="175"/>
        <v>0</v>
      </c>
      <c r="O677" s="284">
        <f t="shared" si="176"/>
        <v>6346</v>
      </c>
      <c r="P677" s="284">
        <f t="shared" si="177"/>
        <v>6346</v>
      </c>
      <c r="Q677" s="284">
        <f t="shared" si="178"/>
        <v>6346</v>
      </c>
      <c r="R677" s="284">
        <f t="shared" si="179"/>
        <v>6346</v>
      </c>
      <c r="S677" s="298"/>
      <c r="T677" s="298"/>
      <c r="U677" s="298"/>
      <c r="V677" s="298"/>
      <c r="W677" s="298"/>
      <c r="X677" s="298"/>
      <c r="Y677" s="210"/>
      <c r="Z677" s="210"/>
      <c r="AA677" s="210">
        <v>2981</v>
      </c>
      <c r="AB677" s="210">
        <v>0</v>
      </c>
      <c r="AC677" s="210">
        <v>749</v>
      </c>
      <c r="AD677" s="210">
        <v>125</v>
      </c>
      <c r="AE677" s="210"/>
      <c r="AF677" s="210"/>
      <c r="AG677" s="210">
        <v>0</v>
      </c>
      <c r="AH677" s="210">
        <v>0</v>
      </c>
      <c r="AI677" s="210">
        <v>0</v>
      </c>
      <c r="AJ677" s="210">
        <v>0</v>
      </c>
      <c r="AK677" s="210"/>
      <c r="AL677" s="210"/>
      <c r="AM677" s="210">
        <v>0</v>
      </c>
      <c r="AN677" s="210">
        <v>0</v>
      </c>
      <c r="AO677" s="210">
        <v>0</v>
      </c>
      <c r="AP677" s="210">
        <v>0</v>
      </c>
      <c r="AQ677" s="210"/>
      <c r="AR677" s="210"/>
      <c r="AS677" s="210">
        <v>0</v>
      </c>
      <c r="AT677" s="210">
        <v>0</v>
      </c>
      <c r="AU677" s="210">
        <v>0</v>
      </c>
      <c r="AV677" s="210">
        <v>0</v>
      </c>
      <c r="AW677" s="210"/>
      <c r="AX677" s="210"/>
      <c r="AY677" s="210">
        <v>2243</v>
      </c>
      <c r="AZ677" s="210">
        <v>0</v>
      </c>
      <c r="BA677" s="210">
        <v>373</v>
      </c>
      <c r="BB677" s="210">
        <v>0</v>
      </c>
      <c r="BC677" s="210"/>
      <c r="BD677" s="210"/>
      <c r="BE677" s="210">
        <v>0</v>
      </c>
      <c r="BF677" s="210">
        <v>0</v>
      </c>
      <c r="BG677" s="210">
        <v>0</v>
      </c>
      <c r="BH677" s="210">
        <v>0</v>
      </c>
      <c r="BI677" s="210"/>
      <c r="BJ677" s="210"/>
      <c r="BK677" s="210"/>
      <c r="BL677" s="210"/>
      <c r="BM677" s="210"/>
      <c r="BN677" s="210"/>
      <c r="BO677" s="210"/>
      <c r="BP677" s="210"/>
      <c r="BQ677" s="210"/>
      <c r="BR677" s="210"/>
      <c r="BS677" s="210"/>
      <c r="BT677" s="210"/>
      <c r="BU677" s="210"/>
      <c r="BV677" s="210"/>
      <c r="BW677" s="210"/>
      <c r="BX677" s="210"/>
      <c r="BY677" s="210"/>
      <c r="BZ677" s="210"/>
      <c r="CA677" s="210"/>
      <c r="CB677" s="210"/>
      <c r="CC677" s="210"/>
      <c r="CD677" s="210"/>
      <c r="CE677" s="210"/>
      <c r="CF677" s="210"/>
      <c r="CG677" s="210"/>
      <c r="CH677" s="210"/>
      <c r="CI677" s="286" t="str">
        <f t="shared" si="165"/>
        <v>Small</v>
      </c>
      <c r="CJ677" s="210"/>
      <c r="CK677" s="210"/>
      <c r="CM677" s="300"/>
      <c r="CN677"/>
      <c r="CO677" s="287"/>
    </row>
    <row r="678" spans="1:93" s="283" customFormat="1" ht="15">
      <c r="A678" s="297" t="s">
        <v>192</v>
      </c>
      <c r="B678" s="287" t="s">
        <v>433</v>
      </c>
      <c r="C678" s="297" t="s">
        <v>76</v>
      </c>
      <c r="D678" s="565">
        <v>2019</v>
      </c>
      <c r="E678" s="284">
        <f t="shared" si="166"/>
        <v>18</v>
      </c>
      <c r="F678" s="284">
        <f t="shared" si="167"/>
        <v>0</v>
      </c>
      <c r="G678" s="284">
        <f t="shared" si="168"/>
        <v>0</v>
      </c>
      <c r="H678" s="284">
        <f t="shared" si="169"/>
        <v>18</v>
      </c>
      <c r="I678" s="284">
        <f t="shared" si="170"/>
        <v>0</v>
      </c>
      <c r="J678" s="284">
        <f t="shared" si="171"/>
        <v>0</v>
      </c>
      <c r="K678" s="284">
        <f t="shared" si="172"/>
        <v>0</v>
      </c>
      <c r="L678" s="284">
        <f t="shared" si="173"/>
        <v>18</v>
      </c>
      <c r="M678" s="284">
        <f t="shared" si="174"/>
        <v>0</v>
      </c>
      <c r="N678" s="284">
        <f t="shared" si="175"/>
        <v>0</v>
      </c>
      <c r="O678" s="284">
        <f t="shared" si="176"/>
        <v>18</v>
      </c>
      <c r="P678" s="284">
        <f t="shared" si="177"/>
        <v>18</v>
      </c>
      <c r="Q678" s="284">
        <f t="shared" si="178"/>
        <v>18</v>
      </c>
      <c r="R678" s="284">
        <f t="shared" si="179"/>
        <v>18</v>
      </c>
      <c r="S678" s="298"/>
      <c r="T678" s="298"/>
      <c r="U678" s="298"/>
      <c r="V678" s="298"/>
      <c r="W678" s="298"/>
      <c r="X678" s="298"/>
      <c r="Y678" s="210">
        <v>0</v>
      </c>
      <c r="Z678" s="210">
        <v>0</v>
      </c>
      <c r="AA678" s="210"/>
      <c r="AB678" s="210"/>
      <c r="AC678" s="210"/>
      <c r="AD678" s="210"/>
      <c r="AE678" s="210">
        <v>0</v>
      </c>
      <c r="AF678" s="210">
        <v>0</v>
      </c>
      <c r="AG678" s="210"/>
      <c r="AH678" s="210"/>
      <c r="AI678" s="210"/>
      <c r="AJ678" s="210"/>
      <c r="AK678" s="210">
        <v>0</v>
      </c>
      <c r="AL678" s="210">
        <v>0</v>
      </c>
      <c r="AM678" s="210"/>
      <c r="AN678" s="210"/>
      <c r="AO678" s="210"/>
      <c r="AP678" s="210"/>
      <c r="AQ678" s="210">
        <v>18</v>
      </c>
      <c r="AR678" s="210">
        <v>18</v>
      </c>
      <c r="AS678" s="210"/>
      <c r="AT678" s="210"/>
      <c r="AU678" s="210"/>
      <c r="AV678" s="210"/>
      <c r="AW678" s="210">
        <v>0</v>
      </c>
      <c r="AX678" s="210">
        <v>0</v>
      </c>
      <c r="AY678" s="210"/>
      <c r="AZ678" s="210"/>
      <c r="BA678" s="210"/>
      <c r="BB678" s="210"/>
      <c r="BC678" s="210">
        <v>0</v>
      </c>
      <c r="BD678" s="210">
        <v>0</v>
      </c>
      <c r="BE678" s="210"/>
      <c r="BF678" s="210"/>
      <c r="BG678" s="210"/>
      <c r="BH678" s="210"/>
      <c r="BI678" s="210"/>
      <c r="BJ678" s="210"/>
      <c r="BK678" s="210"/>
      <c r="BL678" s="210"/>
      <c r="BM678" s="210"/>
      <c r="BN678" s="210"/>
      <c r="BO678" s="210"/>
      <c r="BP678" s="210"/>
      <c r="BQ678" s="210"/>
      <c r="BR678" s="210"/>
      <c r="BS678" s="210"/>
      <c r="BT678" s="210"/>
      <c r="BU678" s="210"/>
      <c r="BV678" s="210"/>
      <c r="BW678" s="210"/>
      <c r="BX678" s="210"/>
      <c r="BY678" s="210"/>
      <c r="BZ678" s="210"/>
      <c r="CA678" s="210"/>
      <c r="CB678" s="210"/>
      <c r="CC678" s="210"/>
      <c r="CD678" s="210"/>
      <c r="CE678" s="210"/>
      <c r="CF678" s="210"/>
      <c r="CG678" s="210"/>
      <c r="CH678" s="210"/>
      <c r="CI678" s="286" t="str">
        <f t="shared" si="165"/>
        <v>Small</v>
      </c>
      <c r="CJ678" s="210"/>
      <c r="CK678" s="210"/>
      <c r="CM678" s="208"/>
      <c r="CN678"/>
      <c r="CO678" s="287"/>
    </row>
    <row r="679" spans="1:93" s="283" customFormat="1" ht="15">
      <c r="A679" s="297" t="s">
        <v>210</v>
      </c>
      <c r="B679" s="287" t="s">
        <v>435</v>
      </c>
      <c r="C679" s="297" t="s">
        <v>76</v>
      </c>
      <c r="D679" s="565">
        <v>2019</v>
      </c>
      <c r="E679" s="284">
        <f t="shared" si="166"/>
        <v>0</v>
      </c>
      <c r="F679" s="284">
        <f t="shared" si="167"/>
        <v>0</v>
      </c>
      <c r="G679" s="284">
        <f t="shared" si="168"/>
        <v>2248</v>
      </c>
      <c r="H679" s="284">
        <f t="shared" si="169"/>
        <v>2248</v>
      </c>
      <c r="I679" s="284">
        <f t="shared" si="170"/>
        <v>0</v>
      </c>
      <c r="J679" s="284">
        <f t="shared" si="171"/>
        <v>0</v>
      </c>
      <c r="K679" s="284">
        <f t="shared" si="172"/>
        <v>0</v>
      </c>
      <c r="L679" s="284">
        <f t="shared" si="173"/>
        <v>2248</v>
      </c>
      <c r="M679" s="284">
        <f t="shared" si="174"/>
        <v>0</v>
      </c>
      <c r="N679" s="284">
        <f t="shared" si="175"/>
        <v>0</v>
      </c>
      <c r="O679" s="284">
        <f t="shared" si="176"/>
        <v>2248</v>
      </c>
      <c r="P679" s="284">
        <f t="shared" si="177"/>
        <v>2248</v>
      </c>
      <c r="Q679" s="284">
        <f t="shared" si="178"/>
        <v>2248</v>
      </c>
      <c r="R679" s="284">
        <f t="shared" si="179"/>
        <v>2248</v>
      </c>
      <c r="S679" s="298"/>
      <c r="T679" s="298"/>
      <c r="U679" s="298"/>
      <c r="V679" s="298"/>
      <c r="W679" s="298"/>
      <c r="X679" s="298"/>
      <c r="Y679" s="210"/>
      <c r="Z679" s="210"/>
      <c r="AA679" s="210"/>
      <c r="AB679" s="210"/>
      <c r="AC679" s="210"/>
      <c r="AD679" s="210"/>
      <c r="AE679" s="210"/>
      <c r="AF679" s="210"/>
      <c r="AG679" s="210"/>
      <c r="AH679" s="210"/>
      <c r="AI679" s="210"/>
      <c r="AJ679" s="210"/>
      <c r="AK679" s="210"/>
      <c r="AL679" s="210"/>
      <c r="AM679" s="210"/>
      <c r="AN679" s="210"/>
      <c r="AO679" s="210"/>
      <c r="AP679" s="210"/>
      <c r="AQ679" s="210"/>
      <c r="AR679" s="210"/>
      <c r="AS679" s="210"/>
      <c r="AT679" s="210"/>
      <c r="AU679" s="210"/>
      <c r="AV679" s="210"/>
      <c r="AW679" s="210"/>
      <c r="AX679" s="210"/>
      <c r="AY679" s="210"/>
      <c r="AZ679" s="210"/>
      <c r="BA679" s="210"/>
      <c r="BB679" s="210"/>
      <c r="BC679" s="210"/>
      <c r="BD679" s="210"/>
      <c r="BE679" s="210"/>
      <c r="BF679" s="210"/>
      <c r="BG679" s="210"/>
      <c r="BH679" s="210"/>
      <c r="BI679" s="210">
        <v>0</v>
      </c>
      <c r="BJ679" s="210">
        <v>2248</v>
      </c>
      <c r="BK679" s="210">
        <v>0</v>
      </c>
      <c r="BL679" s="210"/>
      <c r="BM679" s="210"/>
      <c r="BN679" s="210"/>
      <c r="BO679" s="210"/>
      <c r="BP679" s="210"/>
      <c r="BQ679" s="210"/>
      <c r="BR679" s="210"/>
      <c r="BS679" s="210"/>
      <c r="BT679" s="210"/>
      <c r="BU679" s="210"/>
      <c r="BV679" s="210"/>
      <c r="BW679" s="210"/>
      <c r="BX679" s="210"/>
      <c r="BY679" s="210"/>
      <c r="BZ679" s="210"/>
      <c r="CA679" s="210"/>
      <c r="CB679" s="210"/>
      <c r="CC679" s="210"/>
      <c r="CD679" s="210"/>
      <c r="CE679" s="210"/>
      <c r="CF679" s="210"/>
      <c r="CG679" s="210"/>
      <c r="CH679" s="210">
        <v>0</v>
      </c>
      <c r="CI679" s="286" t="str">
        <f t="shared" si="165"/>
        <v>Small</v>
      </c>
      <c r="CJ679" s="210"/>
      <c r="CK679" s="210"/>
      <c r="CM679" s="208"/>
      <c r="CN679"/>
      <c r="CO679" s="303"/>
    </row>
    <row r="680" spans="1:93" s="283" customFormat="1" ht="15">
      <c r="A680" s="297" t="s">
        <v>132</v>
      </c>
      <c r="B680" s="287" t="s">
        <v>396</v>
      </c>
      <c r="C680" s="297" t="s">
        <v>76</v>
      </c>
      <c r="D680" s="565">
        <v>2019</v>
      </c>
      <c r="E680" s="284">
        <f t="shared" si="166"/>
        <v>62777</v>
      </c>
      <c r="F680" s="284">
        <f t="shared" si="167"/>
        <v>24693</v>
      </c>
      <c r="G680" s="284">
        <f t="shared" si="168"/>
        <v>20962</v>
      </c>
      <c r="H680" s="284">
        <f t="shared" si="169"/>
        <v>108432</v>
      </c>
      <c r="I680" s="284">
        <f t="shared" si="170"/>
        <v>0</v>
      </c>
      <c r="J680" s="284">
        <f t="shared" si="171"/>
        <v>0</v>
      </c>
      <c r="K680" s="284">
        <f t="shared" si="172"/>
        <v>0</v>
      </c>
      <c r="L680" s="284">
        <f t="shared" si="173"/>
        <v>108432</v>
      </c>
      <c r="M680" s="284">
        <f t="shared" si="174"/>
        <v>8772</v>
      </c>
      <c r="N680" s="284">
        <f t="shared" si="175"/>
        <v>8772</v>
      </c>
      <c r="O680" s="284">
        <f t="shared" si="176"/>
        <v>117204</v>
      </c>
      <c r="P680" s="284">
        <f t="shared" si="177"/>
        <v>108432</v>
      </c>
      <c r="Q680" s="284">
        <f t="shared" si="178"/>
        <v>117204</v>
      </c>
      <c r="R680" s="284">
        <f t="shared" si="179"/>
        <v>117204</v>
      </c>
      <c r="S680" s="298"/>
      <c r="T680" s="298"/>
      <c r="U680" s="298"/>
      <c r="V680" s="298"/>
      <c r="W680" s="298"/>
      <c r="X680" s="298"/>
      <c r="Y680" s="210">
        <v>56880</v>
      </c>
      <c r="Z680" s="210">
        <v>0</v>
      </c>
      <c r="AA680" s="210">
        <v>23513</v>
      </c>
      <c r="AB680" s="210">
        <v>615</v>
      </c>
      <c r="AC680" s="210">
        <v>18409</v>
      </c>
      <c r="AD680" s="210">
        <v>673</v>
      </c>
      <c r="AE680" s="210">
        <v>0</v>
      </c>
      <c r="AF680" s="210">
        <v>0</v>
      </c>
      <c r="AG680" s="210">
        <v>0</v>
      </c>
      <c r="AH680" s="210">
        <v>0</v>
      </c>
      <c r="AI680" s="210">
        <v>0</v>
      </c>
      <c r="AJ680" s="210">
        <v>0</v>
      </c>
      <c r="AK680" s="210">
        <v>1873</v>
      </c>
      <c r="AL680" s="210">
        <v>0</v>
      </c>
      <c r="AM680" s="210">
        <v>0</v>
      </c>
      <c r="AN680" s="210">
        <v>0</v>
      </c>
      <c r="AO680" s="210">
        <v>42</v>
      </c>
      <c r="AP680" s="210">
        <v>2</v>
      </c>
      <c r="AQ680" s="210">
        <v>0</v>
      </c>
      <c r="AR680" s="210">
        <v>0</v>
      </c>
      <c r="AS680" s="210">
        <v>0</v>
      </c>
      <c r="AT680" s="210">
        <v>0</v>
      </c>
      <c r="AU680" s="210">
        <v>0</v>
      </c>
      <c r="AV680" s="210">
        <v>0</v>
      </c>
      <c r="AW680" s="210">
        <v>4024</v>
      </c>
      <c r="AX680" s="210">
        <v>0</v>
      </c>
      <c r="AY680" s="210">
        <v>1180</v>
      </c>
      <c r="AZ680" s="210">
        <v>0</v>
      </c>
      <c r="BA680" s="210">
        <v>2511</v>
      </c>
      <c r="BB680" s="210">
        <v>0</v>
      </c>
      <c r="BC680" s="210">
        <v>0</v>
      </c>
      <c r="BD680" s="210">
        <v>0</v>
      </c>
      <c r="BE680" s="210">
        <v>0</v>
      </c>
      <c r="BF680" s="210">
        <v>0</v>
      </c>
      <c r="BG680" s="210">
        <v>0</v>
      </c>
      <c r="BH680" s="210">
        <v>0</v>
      </c>
      <c r="BI680" s="210"/>
      <c r="BJ680" s="210"/>
      <c r="BK680" s="210"/>
      <c r="BL680" s="210"/>
      <c r="BM680" s="210"/>
      <c r="BN680" s="210"/>
      <c r="BO680" s="210"/>
      <c r="BP680" s="210"/>
      <c r="BQ680" s="210"/>
      <c r="BR680" s="210"/>
      <c r="BS680" s="210"/>
      <c r="BT680" s="210"/>
      <c r="BU680" s="210">
        <v>0</v>
      </c>
      <c r="BV680" s="210">
        <v>0</v>
      </c>
      <c r="BW680" s="210"/>
      <c r="BX680" s="210"/>
      <c r="BY680" s="210">
        <v>8772</v>
      </c>
      <c r="BZ680" s="210"/>
      <c r="CA680" s="210"/>
      <c r="CB680" s="210"/>
      <c r="CC680" s="210"/>
      <c r="CD680" s="210"/>
      <c r="CE680" s="210"/>
      <c r="CF680" s="210"/>
      <c r="CG680" s="210"/>
      <c r="CH680" s="210"/>
      <c r="CI680" s="286" t="str">
        <f t="shared" si="165"/>
        <v>Large</v>
      </c>
      <c r="CJ680" s="210"/>
      <c r="CK680" s="210"/>
      <c r="CM680" s="208"/>
      <c r="CN680"/>
      <c r="CO680" s="287"/>
    </row>
    <row r="681" spans="1:93" s="283" customFormat="1" ht="15">
      <c r="A681" s="297" t="s">
        <v>135</v>
      </c>
      <c r="B681" s="287" t="s">
        <v>444</v>
      </c>
      <c r="C681" s="297" t="s">
        <v>76</v>
      </c>
      <c r="D681" s="565">
        <v>2019</v>
      </c>
      <c r="E681" s="284">
        <f t="shared" si="166"/>
        <v>0</v>
      </c>
      <c r="F681" s="284">
        <f t="shared" si="167"/>
        <v>0</v>
      </c>
      <c r="G681" s="284">
        <f t="shared" si="168"/>
        <v>0</v>
      </c>
      <c r="H681" s="284">
        <f t="shared" si="169"/>
        <v>0</v>
      </c>
      <c r="I681" s="284">
        <f t="shared" si="170"/>
        <v>709</v>
      </c>
      <c r="J681" s="284">
        <f t="shared" si="171"/>
        <v>0</v>
      </c>
      <c r="K681" s="284">
        <f t="shared" si="172"/>
        <v>709</v>
      </c>
      <c r="L681" s="284">
        <f t="shared" si="173"/>
        <v>709</v>
      </c>
      <c r="M681" s="284">
        <f t="shared" si="174"/>
        <v>0</v>
      </c>
      <c r="N681" s="284">
        <f t="shared" si="175"/>
        <v>0</v>
      </c>
      <c r="O681" s="284">
        <f t="shared" si="176"/>
        <v>709</v>
      </c>
      <c r="P681" s="284">
        <f t="shared" si="177"/>
        <v>709</v>
      </c>
      <c r="Q681" s="284">
        <f t="shared" si="178"/>
        <v>709</v>
      </c>
      <c r="R681" s="284">
        <f t="shared" si="179"/>
        <v>437416</v>
      </c>
      <c r="S681" s="298"/>
      <c r="T681" s="298"/>
      <c r="U681" s="298"/>
      <c r="V681" s="298"/>
      <c r="W681" s="298"/>
      <c r="X681" s="298"/>
      <c r="Y681" s="210"/>
      <c r="Z681" s="210"/>
      <c r="AA681" s="210"/>
      <c r="AB681" s="210"/>
      <c r="AC681" s="210"/>
      <c r="AD681" s="210"/>
      <c r="AE681" s="210"/>
      <c r="AF681" s="210"/>
      <c r="AG681" s="210"/>
      <c r="AH681" s="210"/>
      <c r="AI681" s="210"/>
      <c r="AJ681" s="210"/>
      <c r="AK681" s="210"/>
      <c r="AL681" s="210"/>
      <c r="AM681" s="210"/>
      <c r="AN681" s="210"/>
      <c r="AO681" s="210"/>
      <c r="AP681" s="210"/>
      <c r="AQ681" s="210"/>
      <c r="AR681" s="210"/>
      <c r="AS681" s="210"/>
      <c r="AT681" s="210"/>
      <c r="AU681" s="210"/>
      <c r="AV681" s="210"/>
      <c r="AW681" s="210"/>
      <c r="AX681" s="210"/>
      <c r="AY681" s="210"/>
      <c r="AZ681" s="210"/>
      <c r="BA681" s="210"/>
      <c r="BB681" s="210"/>
      <c r="BC681" s="210"/>
      <c r="BD681" s="210"/>
      <c r="BE681" s="210"/>
      <c r="BF681" s="210"/>
      <c r="BG681" s="210"/>
      <c r="BH681" s="210"/>
      <c r="BI681" s="210">
        <v>0</v>
      </c>
      <c r="BJ681" s="210">
        <v>0</v>
      </c>
      <c r="BK681" s="210">
        <v>709</v>
      </c>
      <c r="BL681" s="210"/>
      <c r="BM681" s="210"/>
      <c r="BN681" s="210"/>
      <c r="BO681" s="210"/>
      <c r="BP681" s="210"/>
      <c r="BQ681" s="210"/>
      <c r="BR681" s="210"/>
      <c r="BS681" s="210"/>
      <c r="BT681" s="210"/>
      <c r="BU681" s="210"/>
      <c r="BV681" s="210"/>
      <c r="BW681" s="210"/>
      <c r="BX681" s="210"/>
      <c r="BY681" s="210"/>
      <c r="BZ681" s="210"/>
      <c r="CA681" s="210"/>
      <c r="CB681" s="210"/>
      <c r="CC681" s="210"/>
      <c r="CD681" s="210"/>
      <c r="CE681" s="210"/>
      <c r="CF681" s="210"/>
      <c r="CG681" s="210"/>
      <c r="CH681" s="210">
        <v>436707</v>
      </c>
      <c r="CI681" s="286" t="str">
        <f t="shared" si="165"/>
        <v>Small</v>
      </c>
      <c r="CJ681" s="210"/>
      <c r="CK681" s="210"/>
      <c r="CM681" s="208"/>
      <c r="CN681"/>
      <c r="CO681" s="287"/>
    </row>
    <row r="682" spans="1:93" s="283" customFormat="1" ht="15">
      <c r="A682" s="297" t="s">
        <v>135</v>
      </c>
      <c r="B682" s="283" t="s">
        <v>445</v>
      </c>
      <c r="C682" s="297" t="s">
        <v>76</v>
      </c>
      <c r="D682" s="565">
        <v>2019</v>
      </c>
      <c r="E682" s="284">
        <f t="shared" si="166"/>
        <v>0</v>
      </c>
      <c r="F682" s="284">
        <f t="shared" si="167"/>
        <v>0</v>
      </c>
      <c r="G682" s="284">
        <f t="shared" si="168"/>
        <v>16484</v>
      </c>
      <c r="H682" s="284">
        <f t="shared" si="169"/>
        <v>16484</v>
      </c>
      <c r="I682" s="284">
        <f t="shared" si="170"/>
        <v>0</v>
      </c>
      <c r="J682" s="284">
        <f t="shared" si="171"/>
        <v>0</v>
      </c>
      <c r="K682" s="284">
        <f t="shared" si="172"/>
        <v>0</v>
      </c>
      <c r="L682" s="284">
        <f t="shared" si="173"/>
        <v>16484</v>
      </c>
      <c r="M682" s="284">
        <f t="shared" si="174"/>
        <v>0</v>
      </c>
      <c r="N682" s="284">
        <f t="shared" si="175"/>
        <v>0</v>
      </c>
      <c r="O682" s="284">
        <f t="shared" si="176"/>
        <v>16484</v>
      </c>
      <c r="P682" s="284">
        <f t="shared" si="177"/>
        <v>16484</v>
      </c>
      <c r="Q682" s="284">
        <f t="shared" si="178"/>
        <v>16484</v>
      </c>
      <c r="R682" s="284">
        <f t="shared" si="179"/>
        <v>16484</v>
      </c>
      <c r="S682" s="298"/>
      <c r="T682" s="298"/>
      <c r="U682" s="298"/>
      <c r="V682" s="298"/>
      <c r="W682" s="298"/>
      <c r="X682" s="298"/>
      <c r="Y682" s="210"/>
      <c r="Z682" s="210"/>
      <c r="AA682" s="210"/>
      <c r="AB682" s="210"/>
      <c r="AC682" s="210"/>
      <c r="AD682" s="210"/>
      <c r="AE682" s="210"/>
      <c r="AF682" s="210"/>
      <c r="AG682" s="210"/>
      <c r="AH682" s="210"/>
      <c r="AI682" s="210"/>
      <c r="AJ682" s="210"/>
      <c r="AK682" s="210"/>
      <c r="AL682" s="210"/>
      <c r="AM682" s="210"/>
      <c r="AN682" s="210"/>
      <c r="AO682" s="210"/>
      <c r="AP682" s="210"/>
      <c r="AQ682" s="210"/>
      <c r="AR682" s="210"/>
      <c r="AS682" s="210"/>
      <c r="AT682" s="210"/>
      <c r="AU682" s="210"/>
      <c r="AV682" s="210"/>
      <c r="AW682" s="210"/>
      <c r="AX682" s="210"/>
      <c r="AY682" s="210"/>
      <c r="AZ682" s="210"/>
      <c r="BA682" s="210"/>
      <c r="BB682" s="210"/>
      <c r="BC682" s="210"/>
      <c r="BD682" s="210"/>
      <c r="BE682" s="210"/>
      <c r="BF682" s="210"/>
      <c r="BG682" s="210"/>
      <c r="BH682" s="210"/>
      <c r="BI682" s="210">
        <v>16484</v>
      </c>
      <c r="BJ682" s="210">
        <v>0</v>
      </c>
      <c r="BK682" s="210">
        <v>0</v>
      </c>
      <c r="BL682" s="210"/>
      <c r="BM682" s="210"/>
      <c r="BN682" s="210"/>
      <c r="BO682" s="210"/>
      <c r="BP682" s="210"/>
      <c r="BQ682" s="210"/>
      <c r="BR682" s="210"/>
      <c r="BS682" s="210"/>
      <c r="BT682" s="210"/>
      <c r="BU682" s="210"/>
      <c r="BV682" s="210"/>
      <c r="BW682" s="210"/>
      <c r="BX682" s="210"/>
      <c r="BY682" s="210"/>
      <c r="BZ682" s="210"/>
      <c r="CA682" s="210"/>
      <c r="CB682" s="210"/>
      <c r="CC682" s="210"/>
      <c r="CD682" s="210"/>
      <c r="CE682" s="210"/>
      <c r="CF682" s="210"/>
      <c r="CG682" s="210"/>
      <c r="CH682" s="210">
        <v>0</v>
      </c>
      <c r="CI682" s="286" t="str">
        <f t="shared" si="165"/>
        <v>Small</v>
      </c>
      <c r="CJ682" s="210"/>
      <c r="CK682" s="210"/>
      <c r="CM682" s="208"/>
      <c r="CN682"/>
      <c r="CO682" s="287"/>
    </row>
    <row r="683" spans="1:93" s="283" customFormat="1" ht="15">
      <c r="A683" s="297" t="s">
        <v>657</v>
      </c>
      <c r="B683" s="208" t="s">
        <v>568</v>
      </c>
      <c r="C683" s="297" t="s">
        <v>76</v>
      </c>
      <c r="D683" s="565">
        <v>2019</v>
      </c>
      <c r="E683" s="284">
        <f t="shared" si="166"/>
        <v>1</v>
      </c>
      <c r="F683" s="284">
        <f t="shared" si="167"/>
        <v>0</v>
      </c>
      <c r="G683" s="284">
        <f t="shared" si="168"/>
        <v>0</v>
      </c>
      <c r="H683" s="284">
        <f t="shared" si="169"/>
        <v>1</v>
      </c>
      <c r="I683" s="284">
        <f t="shared" si="170"/>
        <v>0</v>
      </c>
      <c r="J683" s="284">
        <f t="shared" si="171"/>
        <v>0</v>
      </c>
      <c r="K683" s="284">
        <f t="shared" si="172"/>
        <v>0</v>
      </c>
      <c r="L683" s="284">
        <f t="shared" si="173"/>
        <v>1</v>
      </c>
      <c r="M683" s="284">
        <f t="shared" si="174"/>
        <v>0</v>
      </c>
      <c r="N683" s="284">
        <f t="shared" si="175"/>
        <v>0</v>
      </c>
      <c r="O683" s="284">
        <f t="shared" si="176"/>
        <v>1</v>
      </c>
      <c r="P683" s="284">
        <f t="shared" si="177"/>
        <v>1</v>
      </c>
      <c r="Q683" s="284">
        <f t="shared" si="178"/>
        <v>1</v>
      </c>
      <c r="R683" s="284">
        <f t="shared" si="179"/>
        <v>1</v>
      </c>
      <c r="S683" s="298"/>
      <c r="T683" s="298"/>
      <c r="U683" s="298"/>
      <c r="V683" s="298"/>
      <c r="W683" s="298"/>
      <c r="X683" s="298"/>
      <c r="Y683" s="210">
        <v>0</v>
      </c>
      <c r="Z683" s="210">
        <v>0</v>
      </c>
      <c r="AA683" s="210"/>
      <c r="AB683" s="210"/>
      <c r="AC683" s="210"/>
      <c r="AD683" s="210"/>
      <c r="AE683" s="210">
        <v>0</v>
      </c>
      <c r="AF683" s="210">
        <v>0</v>
      </c>
      <c r="AG683" s="210"/>
      <c r="AH683" s="210"/>
      <c r="AI683" s="210"/>
      <c r="AJ683" s="210"/>
      <c r="AK683" s="210">
        <v>0</v>
      </c>
      <c r="AL683" s="210">
        <v>0</v>
      </c>
      <c r="AM683" s="210"/>
      <c r="AN683" s="210"/>
      <c r="AO683" s="210"/>
      <c r="AP683" s="210"/>
      <c r="AQ683" s="210">
        <v>0</v>
      </c>
      <c r="AR683" s="210">
        <v>0</v>
      </c>
      <c r="AS683" s="210"/>
      <c r="AT683" s="210"/>
      <c r="AU683" s="210"/>
      <c r="AV683" s="210"/>
      <c r="AW683" s="210">
        <v>0</v>
      </c>
      <c r="AX683" s="210">
        <v>0</v>
      </c>
      <c r="AY683" s="210"/>
      <c r="AZ683" s="210"/>
      <c r="BA683" s="210"/>
      <c r="BB683" s="210"/>
      <c r="BC683" s="210">
        <v>1</v>
      </c>
      <c r="BD683" s="210">
        <v>1</v>
      </c>
      <c r="BE683" s="210"/>
      <c r="BF683" s="210"/>
      <c r="BG683" s="210"/>
      <c r="BH683" s="210"/>
      <c r="BI683" s="210"/>
      <c r="BJ683" s="210"/>
      <c r="BK683" s="210"/>
      <c r="BL683" s="210"/>
      <c r="BM683" s="210"/>
      <c r="BN683" s="210"/>
      <c r="BO683" s="210"/>
      <c r="BP683" s="210"/>
      <c r="BQ683" s="210"/>
      <c r="BR683" s="210"/>
      <c r="BS683" s="210"/>
      <c r="BT683" s="210"/>
      <c r="BU683" s="210"/>
      <c r="BV683" s="210"/>
      <c r="BW683" s="210"/>
      <c r="BX683" s="210"/>
      <c r="BY683" s="210"/>
      <c r="BZ683" s="210"/>
      <c r="CA683" s="210"/>
      <c r="CB683" s="210"/>
      <c r="CC683" s="210"/>
      <c r="CD683" s="210"/>
      <c r="CE683" s="210"/>
      <c r="CF683" s="210"/>
      <c r="CG683" s="210"/>
      <c r="CH683" s="210"/>
      <c r="CI683" s="286" t="str">
        <f t="shared" si="165"/>
        <v>Small</v>
      </c>
      <c r="CJ683" s="210"/>
      <c r="CK683" s="210"/>
      <c r="CM683" s="208"/>
      <c r="CN683"/>
      <c r="CO683" s="301"/>
    </row>
    <row r="684" spans="1:93" s="283" customFormat="1" ht="15">
      <c r="A684" s="297" t="s">
        <v>208</v>
      </c>
      <c r="B684" s="287" t="s">
        <v>449</v>
      </c>
      <c r="C684" s="297" t="s">
        <v>76</v>
      </c>
      <c r="D684" s="565">
        <v>2019</v>
      </c>
      <c r="E684" s="284">
        <f t="shared" si="166"/>
        <v>6</v>
      </c>
      <c r="F684" s="284">
        <f t="shared" si="167"/>
        <v>0</v>
      </c>
      <c r="G684" s="284">
        <f t="shared" si="168"/>
        <v>0</v>
      </c>
      <c r="H684" s="284">
        <f t="shared" si="169"/>
        <v>6</v>
      </c>
      <c r="I684" s="284">
        <f t="shared" si="170"/>
        <v>0</v>
      </c>
      <c r="J684" s="284">
        <f t="shared" si="171"/>
        <v>0</v>
      </c>
      <c r="K684" s="284">
        <f t="shared" si="172"/>
        <v>0</v>
      </c>
      <c r="L684" s="284">
        <f t="shared" si="173"/>
        <v>6</v>
      </c>
      <c r="M684" s="284">
        <f t="shared" si="174"/>
        <v>0</v>
      </c>
      <c r="N684" s="284">
        <f t="shared" si="175"/>
        <v>0</v>
      </c>
      <c r="O684" s="284">
        <f t="shared" si="176"/>
        <v>6</v>
      </c>
      <c r="P684" s="284">
        <f t="shared" si="177"/>
        <v>6</v>
      </c>
      <c r="Q684" s="284">
        <f t="shared" si="178"/>
        <v>6</v>
      </c>
      <c r="R684" s="284">
        <f t="shared" si="179"/>
        <v>6</v>
      </c>
      <c r="S684" s="298"/>
      <c r="T684" s="298"/>
      <c r="U684" s="298"/>
      <c r="V684" s="298"/>
      <c r="W684" s="298"/>
      <c r="X684" s="298"/>
      <c r="Y684" s="210">
        <v>0</v>
      </c>
      <c r="Z684" s="210">
        <v>0</v>
      </c>
      <c r="AA684" s="210"/>
      <c r="AB684" s="210"/>
      <c r="AC684" s="210"/>
      <c r="AD684" s="210"/>
      <c r="AE684" s="210">
        <v>0</v>
      </c>
      <c r="AF684" s="210">
        <v>0</v>
      </c>
      <c r="AG684" s="210"/>
      <c r="AH684" s="210"/>
      <c r="AI684" s="210"/>
      <c r="AJ684" s="210"/>
      <c r="AK684" s="210">
        <v>0</v>
      </c>
      <c r="AL684" s="210">
        <v>0</v>
      </c>
      <c r="AM684" s="210"/>
      <c r="AN684" s="210"/>
      <c r="AO684" s="210"/>
      <c r="AP684" s="210"/>
      <c r="AQ684" s="210">
        <v>0</v>
      </c>
      <c r="AR684" s="210">
        <v>0</v>
      </c>
      <c r="AS684" s="210"/>
      <c r="AT684" s="210"/>
      <c r="AU684" s="210"/>
      <c r="AV684" s="210"/>
      <c r="AW684" s="210">
        <v>0</v>
      </c>
      <c r="AX684" s="210">
        <v>0</v>
      </c>
      <c r="AY684" s="210"/>
      <c r="AZ684" s="210"/>
      <c r="BA684" s="210"/>
      <c r="BB684" s="210"/>
      <c r="BC684" s="210">
        <v>6</v>
      </c>
      <c r="BD684" s="210">
        <v>6</v>
      </c>
      <c r="BE684" s="210"/>
      <c r="BF684" s="210"/>
      <c r="BG684" s="210"/>
      <c r="BH684" s="210"/>
      <c r="BI684" s="210"/>
      <c r="BJ684" s="210"/>
      <c r="BK684" s="210"/>
      <c r="BL684" s="210"/>
      <c r="BM684" s="210"/>
      <c r="BN684" s="210"/>
      <c r="BO684" s="210"/>
      <c r="BP684" s="210"/>
      <c r="BQ684" s="210"/>
      <c r="BR684" s="210"/>
      <c r="BS684" s="210"/>
      <c r="BT684" s="210"/>
      <c r="BU684" s="210"/>
      <c r="BV684" s="210"/>
      <c r="BW684" s="210"/>
      <c r="BX684" s="210"/>
      <c r="BY684" s="210"/>
      <c r="BZ684" s="210"/>
      <c r="CA684" s="210"/>
      <c r="CB684" s="210"/>
      <c r="CC684" s="210"/>
      <c r="CD684" s="210"/>
      <c r="CE684" s="210"/>
      <c r="CF684" s="210"/>
      <c r="CG684" s="210"/>
      <c r="CH684" s="210"/>
      <c r="CI684" s="286" t="str">
        <f t="shared" si="165"/>
        <v>Small</v>
      </c>
      <c r="CJ684" s="210"/>
      <c r="CK684" s="210"/>
      <c r="CM684" s="208"/>
      <c r="CN684"/>
      <c r="CO684" s="287"/>
    </row>
    <row r="685" spans="1:93" s="283" customFormat="1" ht="15">
      <c r="A685" s="297" t="s">
        <v>127</v>
      </c>
      <c r="B685" s="287" t="s">
        <v>451</v>
      </c>
      <c r="C685" s="297" t="s">
        <v>76</v>
      </c>
      <c r="D685" s="565">
        <v>2019</v>
      </c>
      <c r="E685" s="284">
        <f t="shared" si="166"/>
        <v>0</v>
      </c>
      <c r="F685" s="284">
        <f t="shared" si="167"/>
        <v>1056</v>
      </c>
      <c r="G685" s="284">
        <f t="shared" si="168"/>
        <v>6353</v>
      </c>
      <c r="H685" s="284">
        <f t="shared" si="169"/>
        <v>7409</v>
      </c>
      <c r="I685" s="284">
        <f t="shared" si="170"/>
        <v>0</v>
      </c>
      <c r="J685" s="284">
        <f t="shared" si="171"/>
        <v>0</v>
      </c>
      <c r="K685" s="284">
        <f t="shared" si="172"/>
        <v>0</v>
      </c>
      <c r="L685" s="284">
        <f t="shared" si="173"/>
        <v>7409</v>
      </c>
      <c r="M685" s="284">
        <f t="shared" si="174"/>
        <v>0</v>
      </c>
      <c r="N685" s="284">
        <f t="shared" si="175"/>
        <v>0</v>
      </c>
      <c r="O685" s="284">
        <f t="shared" si="176"/>
        <v>7409</v>
      </c>
      <c r="P685" s="284">
        <f t="shared" si="177"/>
        <v>147620</v>
      </c>
      <c r="Q685" s="284">
        <f t="shared" si="178"/>
        <v>147620</v>
      </c>
      <c r="R685" s="284">
        <f t="shared" si="179"/>
        <v>147620</v>
      </c>
      <c r="S685" s="298"/>
      <c r="T685" s="298"/>
      <c r="U685" s="298"/>
      <c r="V685" s="298"/>
      <c r="W685" s="298"/>
      <c r="X685" s="298"/>
      <c r="Y685" s="210"/>
      <c r="Z685" s="210"/>
      <c r="AA685" s="210">
        <v>1056</v>
      </c>
      <c r="AB685" s="210">
        <v>0</v>
      </c>
      <c r="AC685" s="210">
        <v>1211</v>
      </c>
      <c r="AD685" s="210">
        <v>50</v>
      </c>
      <c r="AE685" s="210"/>
      <c r="AF685" s="210"/>
      <c r="AG685" s="210">
        <v>0</v>
      </c>
      <c r="AH685" s="210">
        <v>0</v>
      </c>
      <c r="AI685" s="210">
        <v>996</v>
      </c>
      <c r="AJ685" s="210">
        <v>167</v>
      </c>
      <c r="AK685" s="210"/>
      <c r="AL685" s="210"/>
      <c r="AM685" s="210">
        <v>0</v>
      </c>
      <c r="AN685" s="210">
        <v>0</v>
      </c>
      <c r="AO685" s="210">
        <v>4122</v>
      </c>
      <c r="AP685" s="210">
        <v>0</v>
      </c>
      <c r="AQ685" s="210"/>
      <c r="AR685" s="210"/>
      <c r="AS685" s="210">
        <v>0</v>
      </c>
      <c r="AT685" s="210">
        <v>0</v>
      </c>
      <c r="AU685" s="210">
        <v>3</v>
      </c>
      <c r="AV685" s="210">
        <v>1</v>
      </c>
      <c r="AW685" s="210"/>
      <c r="AX685" s="210"/>
      <c r="AY685" s="210">
        <v>0</v>
      </c>
      <c r="AZ685" s="210">
        <v>0</v>
      </c>
      <c r="BA685" s="210">
        <v>21</v>
      </c>
      <c r="BB685" s="210">
        <v>0</v>
      </c>
      <c r="BC685" s="210"/>
      <c r="BD685" s="210"/>
      <c r="BE685" s="210">
        <v>0</v>
      </c>
      <c r="BF685" s="210">
        <v>0</v>
      </c>
      <c r="BG685" s="210">
        <v>0</v>
      </c>
      <c r="BH685" s="210">
        <v>0</v>
      </c>
      <c r="BI685" s="210"/>
      <c r="BJ685" s="210"/>
      <c r="BK685" s="210"/>
      <c r="BL685" s="210"/>
      <c r="BM685" s="210"/>
      <c r="BN685" s="210"/>
      <c r="BO685" s="210"/>
      <c r="BP685" s="210"/>
      <c r="BQ685" s="210"/>
      <c r="BR685" s="210"/>
      <c r="BS685" s="210"/>
      <c r="BT685" s="210"/>
      <c r="BU685" s="210"/>
      <c r="BV685" s="210"/>
      <c r="BW685" s="210"/>
      <c r="BX685" s="210"/>
      <c r="BY685" s="210"/>
      <c r="BZ685" s="210"/>
      <c r="CA685" s="210"/>
      <c r="CB685" s="210"/>
      <c r="CC685" s="210"/>
      <c r="CD685" s="210">
        <v>140211</v>
      </c>
      <c r="CE685" s="210"/>
      <c r="CF685" s="210"/>
      <c r="CG685" s="210"/>
      <c r="CH685" s="210"/>
      <c r="CI685" s="286" t="str">
        <f t="shared" si="165"/>
        <v>Large</v>
      </c>
      <c r="CJ685" s="210"/>
      <c r="CK685" s="210"/>
      <c r="CM685" s="208"/>
      <c r="CN685"/>
      <c r="CO685" s="287"/>
    </row>
    <row r="686" spans="1:93" s="283" customFormat="1" ht="15">
      <c r="A686" s="297" t="s">
        <v>213</v>
      </c>
      <c r="B686" s="287" t="s">
        <v>514</v>
      </c>
      <c r="C686" s="297" t="s">
        <v>76</v>
      </c>
      <c r="D686" s="565">
        <v>2019</v>
      </c>
      <c r="E686" s="284">
        <f t="shared" si="166"/>
        <v>1</v>
      </c>
      <c r="F686" s="284">
        <f t="shared" si="167"/>
        <v>0</v>
      </c>
      <c r="G686" s="284">
        <f t="shared" si="168"/>
        <v>0</v>
      </c>
      <c r="H686" s="284">
        <f t="shared" si="169"/>
        <v>1</v>
      </c>
      <c r="I686" s="284">
        <f t="shared" si="170"/>
        <v>0</v>
      </c>
      <c r="J686" s="284">
        <f t="shared" si="171"/>
        <v>0</v>
      </c>
      <c r="K686" s="284">
        <f t="shared" si="172"/>
        <v>0</v>
      </c>
      <c r="L686" s="284">
        <f t="shared" si="173"/>
        <v>1</v>
      </c>
      <c r="M686" s="284">
        <f t="shared" si="174"/>
        <v>0</v>
      </c>
      <c r="N686" s="284">
        <f t="shared" si="175"/>
        <v>0</v>
      </c>
      <c r="O686" s="284">
        <f t="shared" si="176"/>
        <v>1</v>
      </c>
      <c r="P686" s="284">
        <f t="shared" si="177"/>
        <v>1</v>
      </c>
      <c r="Q686" s="284">
        <f t="shared" si="178"/>
        <v>1</v>
      </c>
      <c r="R686" s="284">
        <f t="shared" si="179"/>
        <v>1</v>
      </c>
      <c r="S686" s="298"/>
      <c r="T686" s="298"/>
      <c r="U686" s="298"/>
      <c r="V686" s="298"/>
      <c r="W686" s="298"/>
      <c r="X686" s="298"/>
      <c r="Y686" s="210">
        <v>0</v>
      </c>
      <c r="Z686" s="210">
        <v>0</v>
      </c>
      <c r="AA686" s="210"/>
      <c r="AB686" s="210"/>
      <c r="AC686" s="210"/>
      <c r="AD686" s="210"/>
      <c r="AE686" s="210">
        <v>0</v>
      </c>
      <c r="AF686" s="210">
        <v>0</v>
      </c>
      <c r="AG686" s="210"/>
      <c r="AH686" s="210"/>
      <c r="AI686" s="210"/>
      <c r="AJ686" s="210"/>
      <c r="AK686" s="210">
        <v>0</v>
      </c>
      <c r="AL686" s="210">
        <v>0</v>
      </c>
      <c r="AM686" s="210"/>
      <c r="AN686" s="210"/>
      <c r="AO686" s="210"/>
      <c r="AP686" s="210"/>
      <c r="AQ686" s="210">
        <v>0</v>
      </c>
      <c r="AR686" s="210">
        <v>0</v>
      </c>
      <c r="AS686" s="210"/>
      <c r="AT686" s="210"/>
      <c r="AU686" s="210"/>
      <c r="AV686" s="210"/>
      <c r="AW686" s="210">
        <v>0</v>
      </c>
      <c r="AX686" s="210">
        <v>0</v>
      </c>
      <c r="AY686" s="210"/>
      <c r="AZ686" s="210"/>
      <c r="BA686" s="210"/>
      <c r="BB686" s="210"/>
      <c r="BC686" s="210">
        <v>1</v>
      </c>
      <c r="BD686" s="210">
        <v>1</v>
      </c>
      <c r="BE686" s="210"/>
      <c r="BF686" s="210"/>
      <c r="BG686" s="210"/>
      <c r="BH686" s="210"/>
      <c r="BI686" s="210"/>
      <c r="BJ686" s="210"/>
      <c r="BK686" s="210"/>
      <c r="BL686" s="210"/>
      <c r="BM686" s="210"/>
      <c r="BN686" s="210"/>
      <c r="BO686" s="210"/>
      <c r="BP686" s="210"/>
      <c r="BQ686" s="210"/>
      <c r="BR686" s="210"/>
      <c r="BS686" s="210"/>
      <c r="BT686" s="210"/>
      <c r="BU686" s="210"/>
      <c r="BV686" s="210"/>
      <c r="BW686" s="210"/>
      <c r="BX686" s="210"/>
      <c r="BY686" s="210"/>
      <c r="BZ686" s="210"/>
      <c r="CA686" s="210"/>
      <c r="CB686" s="210"/>
      <c r="CC686" s="210"/>
      <c r="CD686" s="210"/>
      <c r="CE686" s="210"/>
      <c r="CF686" s="210"/>
      <c r="CG686" s="210"/>
      <c r="CH686" s="210"/>
      <c r="CI686" s="286" t="str">
        <f t="shared" si="165"/>
        <v>Small</v>
      </c>
      <c r="CJ686" s="210"/>
      <c r="CK686" s="210"/>
      <c r="CM686" s="208"/>
      <c r="CN686"/>
      <c r="CO686" s="287"/>
    </row>
    <row r="687" spans="1:93" s="283" customFormat="1" ht="15">
      <c r="A687" s="297" t="s">
        <v>648</v>
      </c>
      <c r="B687" s="287" t="s">
        <v>441</v>
      </c>
      <c r="C687" s="297" t="s">
        <v>76</v>
      </c>
      <c r="D687" s="565">
        <v>2019</v>
      </c>
      <c r="E687" s="284">
        <f t="shared" si="166"/>
        <v>0</v>
      </c>
      <c r="F687" s="284">
        <f t="shared" si="167"/>
        <v>0</v>
      </c>
      <c r="G687" s="284">
        <f t="shared" si="168"/>
        <v>0</v>
      </c>
      <c r="H687" s="284">
        <f t="shared" si="169"/>
        <v>0</v>
      </c>
      <c r="I687" s="284">
        <f t="shared" si="170"/>
        <v>0</v>
      </c>
      <c r="J687" s="284">
        <f t="shared" si="171"/>
        <v>0</v>
      </c>
      <c r="K687" s="284">
        <f t="shared" si="172"/>
        <v>0</v>
      </c>
      <c r="L687" s="284">
        <f t="shared" si="173"/>
        <v>0</v>
      </c>
      <c r="M687" s="284">
        <f t="shared" si="174"/>
        <v>58</v>
      </c>
      <c r="N687" s="284">
        <f t="shared" si="175"/>
        <v>58</v>
      </c>
      <c r="O687" s="284">
        <f t="shared" si="176"/>
        <v>58</v>
      </c>
      <c r="P687" s="284">
        <f t="shared" si="177"/>
        <v>0</v>
      </c>
      <c r="Q687" s="284">
        <f t="shared" si="178"/>
        <v>58</v>
      </c>
      <c r="R687" s="284">
        <f t="shared" si="179"/>
        <v>58</v>
      </c>
      <c r="S687" s="298"/>
      <c r="T687" s="298"/>
      <c r="U687" s="298"/>
      <c r="V687" s="298"/>
      <c r="W687" s="298"/>
      <c r="X687" s="298"/>
      <c r="Y687" s="210"/>
      <c r="Z687" s="210"/>
      <c r="AA687" s="210"/>
      <c r="AB687" s="210"/>
      <c r="AC687" s="210"/>
      <c r="AD687" s="210"/>
      <c r="AE687" s="210"/>
      <c r="AF687" s="210"/>
      <c r="AG687" s="210"/>
      <c r="AH687" s="210"/>
      <c r="AI687" s="210"/>
      <c r="AJ687" s="210"/>
      <c r="AK687" s="210"/>
      <c r="AL687" s="210"/>
      <c r="AM687" s="210"/>
      <c r="AN687" s="210"/>
      <c r="AO687" s="210"/>
      <c r="AP687" s="210"/>
      <c r="AQ687" s="210"/>
      <c r="AR687" s="210"/>
      <c r="AS687" s="210"/>
      <c r="AT687" s="210"/>
      <c r="AU687" s="210"/>
      <c r="AV687" s="210"/>
      <c r="AW687" s="210"/>
      <c r="AX687" s="210"/>
      <c r="AY687" s="210"/>
      <c r="AZ687" s="210"/>
      <c r="BA687" s="210"/>
      <c r="BB687" s="210"/>
      <c r="BC687" s="210"/>
      <c r="BD687" s="210"/>
      <c r="BE687" s="210"/>
      <c r="BF687" s="210"/>
      <c r="BG687" s="210"/>
      <c r="BH687" s="210"/>
      <c r="BI687" s="210"/>
      <c r="BJ687" s="210"/>
      <c r="BK687" s="210"/>
      <c r="BL687" s="210"/>
      <c r="BM687" s="210"/>
      <c r="BN687" s="210"/>
      <c r="BO687" s="210"/>
      <c r="BP687" s="210"/>
      <c r="BQ687" s="210"/>
      <c r="BR687" s="210"/>
      <c r="BS687" s="210"/>
      <c r="BT687" s="210"/>
      <c r="BU687" s="210">
        <v>0</v>
      </c>
      <c r="BV687" s="210">
        <v>58</v>
      </c>
      <c r="BW687" s="210"/>
      <c r="BX687" s="210"/>
      <c r="BY687" s="210">
        <v>0</v>
      </c>
      <c r="BZ687" s="210"/>
      <c r="CA687" s="210"/>
      <c r="CB687" s="210"/>
      <c r="CC687" s="210"/>
      <c r="CD687" s="210"/>
      <c r="CE687" s="210"/>
      <c r="CF687" s="210"/>
      <c r="CG687" s="210"/>
      <c r="CH687" s="210"/>
      <c r="CI687" s="286" t="str">
        <f t="shared" si="165"/>
        <v>Small</v>
      </c>
      <c r="CJ687" s="210"/>
      <c r="CK687" s="210"/>
      <c r="CM687" s="208"/>
      <c r="CN687"/>
      <c r="CO687" s="287"/>
    </row>
    <row r="688" spans="1:93" s="283" customFormat="1" ht="15">
      <c r="A688" s="297" t="s">
        <v>201</v>
      </c>
      <c r="B688" s="287" t="s">
        <v>456</v>
      </c>
      <c r="C688" s="297" t="s">
        <v>76</v>
      </c>
      <c r="D688" s="565">
        <v>2019</v>
      </c>
      <c r="E688" s="284">
        <f t="shared" si="166"/>
        <v>9</v>
      </c>
      <c r="F688" s="284">
        <f t="shared" si="167"/>
        <v>0</v>
      </c>
      <c r="G688" s="284">
        <f t="shared" si="168"/>
        <v>0</v>
      </c>
      <c r="H688" s="284">
        <f t="shared" si="169"/>
        <v>9</v>
      </c>
      <c r="I688" s="284">
        <f t="shared" si="170"/>
        <v>0</v>
      </c>
      <c r="J688" s="284">
        <f t="shared" si="171"/>
        <v>0</v>
      </c>
      <c r="K688" s="284">
        <f t="shared" si="172"/>
        <v>0</v>
      </c>
      <c r="L688" s="284">
        <f t="shared" si="173"/>
        <v>9</v>
      </c>
      <c r="M688" s="284">
        <f t="shared" si="174"/>
        <v>0</v>
      </c>
      <c r="N688" s="284">
        <f t="shared" si="175"/>
        <v>0</v>
      </c>
      <c r="O688" s="284">
        <f t="shared" si="176"/>
        <v>9</v>
      </c>
      <c r="P688" s="284">
        <f t="shared" si="177"/>
        <v>9</v>
      </c>
      <c r="Q688" s="284">
        <f t="shared" si="178"/>
        <v>9</v>
      </c>
      <c r="R688" s="284">
        <f t="shared" si="179"/>
        <v>9</v>
      </c>
      <c r="S688" s="298"/>
      <c r="T688" s="298"/>
      <c r="U688" s="298"/>
      <c r="V688" s="298"/>
      <c r="W688" s="298"/>
      <c r="X688" s="298"/>
      <c r="Y688" s="210">
        <v>0</v>
      </c>
      <c r="Z688" s="210">
        <v>0</v>
      </c>
      <c r="AA688" s="210"/>
      <c r="AB688" s="210"/>
      <c r="AC688" s="210"/>
      <c r="AD688" s="210"/>
      <c r="AE688" s="210">
        <v>0</v>
      </c>
      <c r="AF688" s="210">
        <v>0</v>
      </c>
      <c r="AG688" s="210"/>
      <c r="AH688" s="210"/>
      <c r="AI688" s="210"/>
      <c r="AJ688" s="210"/>
      <c r="AK688" s="210">
        <v>0</v>
      </c>
      <c r="AL688" s="210">
        <v>0</v>
      </c>
      <c r="AM688" s="210"/>
      <c r="AN688" s="210"/>
      <c r="AO688" s="210"/>
      <c r="AP688" s="210"/>
      <c r="AQ688" s="210">
        <v>0</v>
      </c>
      <c r="AR688" s="210">
        <v>0</v>
      </c>
      <c r="AS688" s="210"/>
      <c r="AT688" s="210"/>
      <c r="AU688" s="210"/>
      <c r="AV688" s="210"/>
      <c r="AW688" s="210">
        <v>0</v>
      </c>
      <c r="AX688" s="210">
        <v>0</v>
      </c>
      <c r="AY688" s="210"/>
      <c r="AZ688" s="210"/>
      <c r="BA688" s="210"/>
      <c r="BB688" s="210"/>
      <c r="BC688" s="210">
        <v>9</v>
      </c>
      <c r="BD688" s="210">
        <v>9</v>
      </c>
      <c r="BE688" s="210"/>
      <c r="BF688" s="210"/>
      <c r="BG688" s="210"/>
      <c r="BH688" s="210"/>
      <c r="BI688" s="210"/>
      <c r="BJ688" s="210"/>
      <c r="BK688" s="210"/>
      <c r="BL688" s="210"/>
      <c r="BM688" s="210"/>
      <c r="BN688" s="210"/>
      <c r="BO688" s="210"/>
      <c r="BP688" s="210"/>
      <c r="BQ688" s="210"/>
      <c r="BR688" s="210"/>
      <c r="BS688" s="210"/>
      <c r="BT688" s="210"/>
      <c r="BU688" s="210"/>
      <c r="BV688" s="210"/>
      <c r="BW688" s="210"/>
      <c r="BX688" s="210"/>
      <c r="BY688" s="210"/>
      <c r="BZ688" s="210"/>
      <c r="CA688" s="210"/>
      <c r="CB688" s="210"/>
      <c r="CC688" s="210"/>
      <c r="CD688" s="210"/>
      <c r="CE688" s="210"/>
      <c r="CF688" s="210"/>
      <c r="CG688" s="210"/>
      <c r="CH688" s="210"/>
      <c r="CI688" s="286" t="str">
        <f t="shared" si="165"/>
        <v>Small</v>
      </c>
      <c r="CJ688" s="210"/>
      <c r="CK688" s="210"/>
      <c r="CM688" s="208"/>
      <c r="CN688"/>
      <c r="CO688" s="287"/>
    </row>
    <row r="689" spans="1:93" s="283" customFormat="1" ht="15">
      <c r="A689" s="287" t="s">
        <v>133</v>
      </c>
      <c r="B689" s="287" t="s">
        <v>406</v>
      </c>
      <c r="C689" s="297" t="s">
        <v>76</v>
      </c>
      <c r="D689" s="565">
        <v>2019</v>
      </c>
      <c r="E689" s="284">
        <f t="shared" si="166"/>
        <v>0</v>
      </c>
      <c r="F689" s="284">
        <f t="shared" si="167"/>
        <v>0</v>
      </c>
      <c r="G689" s="284">
        <f t="shared" si="168"/>
        <v>0</v>
      </c>
      <c r="H689" s="284">
        <f t="shared" si="169"/>
        <v>0</v>
      </c>
      <c r="I689" s="284">
        <f t="shared" si="170"/>
        <v>0</v>
      </c>
      <c r="J689" s="284">
        <f t="shared" si="171"/>
        <v>0</v>
      </c>
      <c r="K689" s="284">
        <f t="shared" si="172"/>
        <v>0</v>
      </c>
      <c r="L689" s="284">
        <f t="shared" si="173"/>
        <v>0</v>
      </c>
      <c r="M689" s="284">
        <f t="shared" si="174"/>
        <v>0</v>
      </c>
      <c r="N689" s="284">
        <f t="shared" si="175"/>
        <v>0</v>
      </c>
      <c r="O689" s="284">
        <f t="shared" si="176"/>
        <v>0</v>
      </c>
      <c r="P689" s="284">
        <f t="shared" si="177"/>
        <v>0</v>
      </c>
      <c r="Q689" s="284">
        <f t="shared" si="178"/>
        <v>0</v>
      </c>
      <c r="R689" s="284">
        <f t="shared" si="179"/>
        <v>31609</v>
      </c>
      <c r="S689" s="298"/>
      <c r="T689" s="298"/>
      <c r="U689" s="298"/>
      <c r="V689" s="298"/>
      <c r="W689" s="298"/>
      <c r="X689" s="298"/>
      <c r="Y689" s="210"/>
      <c r="Z689" s="210"/>
      <c r="AA689" s="210"/>
      <c r="AB689" s="210"/>
      <c r="AC689" s="210"/>
      <c r="AD689" s="210"/>
      <c r="AE689" s="210"/>
      <c r="AF689" s="210"/>
      <c r="AG689" s="210"/>
      <c r="AH689" s="210"/>
      <c r="AI689" s="210"/>
      <c r="AJ689" s="210"/>
      <c r="AK689" s="210"/>
      <c r="AL689" s="210"/>
      <c r="AM689" s="210"/>
      <c r="AN689" s="210"/>
      <c r="AO689" s="210"/>
      <c r="AP689" s="210"/>
      <c r="AQ689" s="210"/>
      <c r="AR689" s="210"/>
      <c r="AS689" s="210"/>
      <c r="AT689" s="210"/>
      <c r="AU689" s="210"/>
      <c r="AV689" s="210"/>
      <c r="AW689" s="210"/>
      <c r="AX689" s="210"/>
      <c r="AY689" s="210"/>
      <c r="AZ689" s="210"/>
      <c r="BA689" s="210"/>
      <c r="BB689" s="210"/>
      <c r="BC689" s="210"/>
      <c r="BD689" s="210"/>
      <c r="BE689" s="210"/>
      <c r="BF689" s="210"/>
      <c r="BG689" s="210"/>
      <c r="BH689" s="210"/>
      <c r="BI689" s="210">
        <v>0</v>
      </c>
      <c r="BJ689" s="210">
        <v>0</v>
      </c>
      <c r="BK689" s="210">
        <v>0</v>
      </c>
      <c r="BL689" s="210"/>
      <c r="BM689" s="210"/>
      <c r="BN689" s="210"/>
      <c r="BO689" s="210"/>
      <c r="BP689" s="210"/>
      <c r="BQ689" s="210"/>
      <c r="BR689" s="210"/>
      <c r="BS689" s="210"/>
      <c r="BT689" s="210"/>
      <c r="BU689" s="210"/>
      <c r="BV689" s="210"/>
      <c r="BW689" s="210"/>
      <c r="BX689" s="210"/>
      <c r="BY689" s="210"/>
      <c r="BZ689" s="210"/>
      <c r="CA689" s="210"/>
      <c r="CB689" s="210"/>
      <c r="CC689" s="210"/>
      <c r="CD689" s="210"/>
      <c r="CE689" s="210"/>
      <c r="CF689" s="210"/>
      <c r="CG689" s="210"/>
      <c r="CH689" s="210">
        <v>31609</v>
      </c>
      <c r="CI689" s="286" t="str">
        <f t="shared" si="165"/>
        <v>Small</v>
      </c>
      <c r="CJ689" s="210"/>
      <c r="CK689" s="210"/>
      <c r="CM689" s="208"/>
      <c r="CN689"/>
      <c r="CO689" s="287"/>
    </row>
    <row r="690" spans="1:93" s="283" customFormat="1" ht="15">
      <c r="A690" s="297" t="s">
        <v>227</v>
      </c>
      <c r="B690" s="287" t="s">
        <v>515</v>
      </c>
      <c r="C690" s="297" t="s">
        <v>76</v>
      </c>
      <c r="D690" s="565">
        <v>2019</v>
      </c>
      <c r="E690" s="284">
        <f t="shared" si="166"/>
        <v>16</v>
      </c>
      <c r="F690" s="284">
        <f t="shared" si="167"/>
        <v>0</v>
      </c>
      <c r="G690" s="284">
        <f t="shared" si="168"/>
        <v>0</v>
      </c>
      <c r="H690" s="284">
        <f t="shared" si="169"/>
        <v>16</v>
      </c>
      <c r="I690" s="284">
        <f t="shared" si="170"/>
        <v>0</v>
      </c>
      <c r="J690" s="284">
        <f t="shared" si="171"/>
        <v>0</v>
      </c>
      <c r="K690" s="284">
        <f t="shared" si="172"/>
        <v>0</v>
      </c>
      <c r="L690" s="284">
        <f t="shared" si="173"/>
        <v>16</v>
      </c>
      <c r="M690" s="284">
        <f t="shared" si="174"/>
        <v>0</v>
      </c>
      <c r="N690" s="284">
        <f t="shared" si="175"/>
        <v>0</v>
      </c>
      <c r="O690" s="284">
        <f t="shared" si="176"/>
        <v>16</v>
      </c>
      <c r="P690" s="284">
        <f t="shared" si="177"/>
        <v>16</v>
      </c>
      <c r="Q690" s="284">
        <f t="shared" si="178"/>
        <v>16</v>
      </c>
      <c r="R690" s="284">
        <f t="shared" si="179"/>
        <v>16</v>
      </c>
      <c r="S690" s="298"/>
      <c r="T690" s="298"/>
      <c r="U690" s="298"/>
      <c r="V690" s="298"/>
      <c r="W690" s="298"/>
      <c r="X690" s="298"/>
      <c r="Y690" s="210">
        <v>0</v>
      </c>
      <c r="Z690" s="210">
        <v>0</v>
      </c>
      <c r="AA690" s="210"/>
      <c r="AB690" s="210"/>
      <c r="AC690" s="210"/>
      <c r="AD690" s="210"/>
      <c r="AE690" s="210">
        <v>0</v>
      </c>
      <c r="AF690" s="210">
        <v>0</v>
      </c>
      <c r="AG690" s="210"/>
      <c r="AH690" s="210"/>
      <c r="AI690" s="210"/>
      <c r="AJ690" s="210"/>
      <c r="AK690" s="210">
        <v>0</v>
      </c>
      <c r="AL690" s="210">
        <v>0</v>
      </c>
      <c r="AM690" s="210"/>
      <c r="AN690" s="210"/>
      <c r="AO690" s="210"/>
      <c r="AP690" s="210"/>
      <c r="AQ690" s="210">
        <v>16</v>
      </c>
      <c r="AR690" s="210">
        <v>16</v>
      </c>
      <c r="AS690" s="210"/>
      <c r="AT690" s="210"/>
      <c r="AU690" s="210"/>
      <c r="AV690" s="210"/>
      <c r="AW690" s="210">
        <v>0</v>
      </c>
      <c r="AX690" s="210">
        <v>0</v>
      </c>
      <c r="AY690" s="210"/>
      <c r="AZ690" s="210"/>
      <c r="BA690" s="210"/>
      <c r="BB690" s="210"/>
      <c r="BC690" s="210">
        <v>0</v>
      </c>
      <c r="BD690" s="210">
        <v>0</v>
      </c>
      <c r="BE690" s="210"/>
      <c r="BF690" s="210"/>
      <c r="BG690" s="210"/>
      <c r="BH690" s="210"/>
      <c r="BI690" s="210"/>
      <c r="BJ690" s="210"/>
      <c r="BK690" s="210"/>
      <c r="BL690" s="210"/>
      <c r="BM690" s="210"/>
      <c r="BN690" s="210"/>
      <c r="BO690" s="210"/>
      <c r="BP690" s="210"/>
      <c r="BQ690" s="210"/>
      <c r="BR690" s="210"/>
      <c r="BS690" s="210"/>
      <c r="BT690" s="210"/>
      <c r="BU690" s="210"/>
      <c r="BV690" s="210"/>
      <c r="BW690" s="210"/>
      <c r="BX690" s="210"/>
      <c r="BY690" s="210"/>
      <c r="BZ690" s="210"/>
      <c r="CA690" s="210"/>
      <c r="CB690" s="210"/>
      <c r="CC690" s="210"/>
      <c r="CD690" s="210"/>
      <c r="CE690" s="210"/>
      <c r="CF690" s="210"/>
      <c r="CG690" s="210"/>
      <c r="CH690" s="210"/>
      <c r="CI690" s="286" t="str">
        <f t="shared" si="165"/>
        <v>Small</v>
      </c>
      <c r="CJ690" s="210"/>
      <c r="CK690" s="210"/>
      <c r="CM690" s="208"/>
      <c r="CN690"/>
      <c r="CO690" s="287"/>
    </row>
    <row r="691" spans="1:93" s="283" customFormat="1" ht="15">
      <c r="A691" s="208" t="s">
        <v>198</v>
      </c>
      <c r="B691" s="287" t="s">
        <v>417</v>
      </c>
      <c r="C691" s="297" t="s">
        <v>76</v>
      </c>
      <c r="D691" s="565">
        <v>2019</v>
      </c>
      <c r="E691" s="284">
        <f t="shared" si="166"/>
        <v>5</v>
      </c>
      <c r="F691" s="284">
        <f t="shared" si="167"/>
        <v>8</v>
      </c>
      <c r="G691" s="284">
        <f t="shared" si="168"/>
        <v>0</v>
      </c>
      <c r="H691" s="284">
        <f t="shared" si="169"/>
        <v>13</v>
      </c>
      <c r="I691" s="284">
        <f t="shared" si="170"/>
        <v>0</v>
      </c>
      <c r="J691" s="284">
        <f t="shared" si="171"/>
        <v>0</v>
      </c>
      <c r="K691" s="284">
        <f t="shared" si="172"/>
        <v>0</v>
      </c>
      <c r="L691" s="284">
        <f t="shared" si="173"/>
        <v>13</v>
      </c>
      <c r="M691" s="284">
        <f t="shared" si="174"/>
        <v>0</v>
      </c>
      <c r="N691" s="284">
        <f t="shared" si="175"/>
        <v>0</v>
      </c>
      <c r="O691" s="284">
        <f t="shared" si="176"/>
        <v>13</v>
      </c>
      <c r="P691" s="284">
        <f t="shared" si="177"/>
        <v>13</v>
      </c>
      <c r="Q691" s="284">
        <f t="shared" si="178"/>
        <v>13</v>
      </c>
      <c r="R691" s="284">
        <f t="shared" si="179"/>
        <v>13</v>
      </c>
      <c r="S691" s="298"/>
      <c r="T691" s="298"/>
      <c r="U691" s="298"/>
      <c r="V691" s="298"/>
      <c r="W691" s="298"/>
      <c r="X691" s="298"/>
      <c r="Y691" s="210">
        <v>0</v>
      </c>
      <c r="Z691" s="210">
        <v>0</v>
      </c>
      <c r="AA691" s="210">
        <v>0</v>
      </c>
      <c r="AB691" s="210">
        <v>0</v>
      </c>
      <c r="AC691" s="210"/>
      <c r="AD691" s="210"/>
      <c r="AE691" s="210">
        <v>0</v>
      </c>
      <c r="AF691" s="210">
        <v>0</v>
      </c>
      <c r="AG691" s="210">
        <v>0</v>
      </c>
      <c r="AH691" s="210">
        <v>0</v>
      </c>
      <c r="AI691" s="210"/>
      <c r="AJ691" s="210"/>
      <c r="AK691" s="210">
        <v>0</v>
      </c>
      <c r="AL691" s="210">
        <v>0</v>
      </c>
      <c r="AM691" s="210">
        <v>0</v>
      </c>
      <c r="AN691" s="210">
        <v>0</v>
      </c>
      <c r="AO691" s="210"/>
      <c r="AP691" s="210"/>
      <c r="AQ691" s="210">
        <v>0</v>
      </c>
      <c r="AR691" s="210">
        <v>0</v>
      </c>
      <c r="AS691" s="210">
        <v>0</v>
      </c>
      <c r="AT691" s="210">
        <v>0</v>
      </c>
      <c r="AU691" s="210"/>
      <c r="AV691" s="210"/>
      <c r="AW691" s="210">
        <v>0</v>
      </c>
      <c r="AX691" s="210">
        <v>0</v>
      </c>
      <c r="AY691" s="210">
        <v>0</v>
      </c>
      <c r="AZ691" s="210">
        <v>0</v>
      </c>
      <c r="BA691" s="210"/>
      <c r="BB691" s="210"/>
      <c r="BC691" s="210">
        <v>5</v>
      </c>
      <c r="BD691" s="210">
        <v>5</v>
      </c>
      <c r="BE691" s="210">
        <v>8</v>
      </c>
      <c r="BF691" s="210">
        <v>8</v>
      </c>
      <c r="BG691" s="210"/>
      <c r="BH691" s="210"/>
      <c r="BI691" s="210"/>
      <c r="BJ691" s="210"/>
      <c r="BK691" s="210"/>
      <c r="BL691" s="210"/>
      <c r="BM691" s="210"/>
      <c r="BN691" s="210"/>
      <c r="BO691" s="210"/>
      <c r="BP691" s="210"/>
      <c r="BQ691" s="210"/>
      <c r="BR691" s="210"/>
      <c r="BS691" s="210"/>
      <c r="BT691" s="210"/>
      <c r="BU691" s="210"/>
      <c r="BV691" s="210"/>
      <c r="BW691" s="210"/>
      <c r="BX691" s="210"/>
      <c r="BY691" s="210"/>
      <c r="BZ691" s="210"/>
      <c r="CA691" s="210"/>
      <c r="CB691" s="210"/>
      <c r="CC691" s="210"/>
      <c r="CD691" s="210"/>
      <c r="CE691" s="210"/>
      <c r="CF691" s="210"/>
      <c r="CG691" s="210"/>
      <c r="CH691" s="210"/>
      <c r="CI691" s="286" t="str">
        <f t="shared" si="165"/>
        <v>Small</v>
      </c>
      <c r="CJ691" s="210"/>
      <c r="CK691" s="210"/>
      <c r="CM691" s="297"/>
      <c r="CN691"/>
      <c r="CO691" s="287"/>
    </row>
    <row r="692" spans="1:93" s="283" customFormat="1" ht="15">
      <c r="A692" s="297" t="s">
        <v>217</v>
      </c>
      <c r="B692" s="287" t="s">
        <v>461</v>
      </c>
      <c r="C692" s="297" t="s">
        <v>76</v>
      </c>
      <c r="D692" s="565">
        <v>2019</v>
      </c>
      <c r="E692" s="284">
        <f t="shared" si="166"/>
        <v>4</v>
      </c>
      <c r="F692" s="284">
        <f t="shared" si="167"/>
        <v>0</v>
      </c>
      <c r="G692" s="284">
        <f t="shared" si="168"/>
        <v>0</v>
      </c>
      <c r="H692" s="284">
        <f t="shared" si="169"/>
        <v>4</v>
      </c>
      <c r="I692" s="284">
        <f t="shared" si="170"/>
        <v>0</v>
      </c>
      <c r="J692" s="284">
        <f t="shared" si="171"/>
        <v>0</v>
      </c>
      <c r="K692" s="284">
        <f t="shared" si="172"/>
        <v>0</v>
      </c>
      <c r="L692" s="284">
        <f t="shared" si="173"/>
        <v>4</v>
      </c>
      <c r="M692" s="284">
        <f t="shared" si="174"/>
        <v>3861</v>
      </c>
      <c r="N692" s="284">
        <f t="shared" si="175"/>
        <v>3861</v>
      </c>
      <c r="O692" s="284">
        <f t="shared" si="176"/>
        <v>3865</v>
      </c>
      <c r="P692" s="284">
        <f t="shared" si="177"/>
        <v>4</v>
      </c>
      <c r="Q692" s="284">
        <f t="shared" si="178"/>
        <v>3865</v>
      </c>
      <c r="R692" s="284">
        <f t="shared" si="179"/>
        <v>3865</v>
      </c>
      <c r="S692" s="298"/>
      <c r="T692" s="298"/>
      <c r="U692" s="298"/>
      <c r="V692" s="298"/>
      <c r="W692" s="298"/>
      <c r="X692" s="298"/>
      <c r="Y692" s="210">
        <v>0</v>
      </c>
      <c r="Z692" s="210">
        <v>0</v>
      </c>
      <c r="AA692" s="210"/>
      <c r="AB692" s="210"/>
      <c r="AC692" s="210"/>
      <c r="AD692" s="210"/>
      <c r="AE692" s="210">
        <v>0</v>
      </c>
      <c r="AF692" s="210">
        <v>0</v>
      </c>
      <c r="AG692" s="210"/>
      <c r="AH692" s="210"/>
      <c r="AI692" s="210"/>
      <c r="AJ692" s="210"/>
      <c r="AK692" s="210">
        <v>0</v>
      </c>
      <c r="AL692" s="210">
        <v>0</v>
      </c>
      <c r="AM692" s="210"/>
      <c r="AN692" s="210"/>
      <c r="AO692" s="210"/>
      <c r="AP692" s="210"/>
      <c r="AQ692" s="210">
        <v>4</v>
      </c>
      <c r="AR692" s="210">
        <v>4</v>
      </c>
      <c r="AS692" s="210"/>
      <c r="AT692" s="210"/>
      <c r="AU692" s="210"/>
      <c r="AV692" s="210"/>
      <c r="AW692" s="210">
        <v>0</v>
      </c>
      <c r="AX692" s="210">
        <v>0</v>
      </c>
      <c r="AY692" s="210"/>
      <c r="AZ692" s="210"/>
      <c r="BA692" s="210"/>
      <c r="BB692" s="210"/>
      <c r="BC692" s="210">
        <v>0</v>
      </c>
      <c r="BD692" s="210">
        <v>0</v>
      </c>
      <c r="BE692" s="210"/>
      <c r="BF692" s="210"/>
      <c r="BG692" s="210"/>
      <c r="BH692" s="210"/>
      <c r="BI692" s="210"/>
      <c r="BJ692" s="210"/>
      <c r="BK692" s="210"/>
      <c r="BL692" s="210"/>
      <c r="BM692" s="210"/>
      <c r="BN692" s="210"/>
      <c r="BO692" s="210"/>
      <c r="BP692" s="210"/>
      <c r="BQ692" s="210"/>
      <c r="BR692" s="210"/>
      <c r="BS692" s="210"/>
      <c r="BT692" s="210"/>
      <c r="BU692" s="210">
        <v>0</v>
      </c>
      <c r="BV692" s="210">
        <v>0</v>
      </c>
      <c r="BW692" s="210"/>
      <c r="BX692" s="210"/>
      <c r="BY692" s="210">
        <v>3861</v>
      </c>
      <c r="BZ692" s="210"/>
      <c r="CA692" s="210"/>
      <c r="CB692" s="210"/>
      <c r="CC692" s="210"/>
      <c r="CD692" s="210"/>
      <c r="CE692" s="210"/>
      <c r="CF692" s="210"/>
      <c r="CG692" s="210"/>
      <c r="CH692" s="210"/>
      <c r="CI692" s="286" t="str">
        <f t="shared" si="165"/>
        <v>Small</v>
      </c>
      <c r="CJ692" s="210"/>
      <c r="CK692" s="210"/>
      <c r="CM692" s="208"/>
      <c r="CN692"/>
      <c r="CO692" s="287"/>
    </row>
    <row r="693" spans="1:93" s="283" customFormat="1" ht="15">
      <c r="A693" s="297" t="s">
        <v>204</v>
      </c>
      <c r="B693" s="287" t="s">
        <v>474</v>
      </c>
      <c r="C693" s="297" t="s">
        <v>76</v>
      </c>
      <c r="D693" s="565">
        <v>2019</v>
      </c>
      <c r="E693" s="284">
        <f t="shared" si="166"/>
        <v>11</v>
      </c>
      <c r="F693" s="284">
        <f t="shared" si="167"/>
        <v>0</v>
      </c>
      <c r="G693" s="284">
        <f t="shared" si="168"/>
        <v>0</v>
      </c>
      <c r="H693" s="284">
        <f t="shared" si="169"/>
        <v>11</v>
      </c>
      <c r="I693" s="284">
        <f t="shared" si="170"/>
        <v>0</v>
      </c>
      <c r="J693" s="284">
        <f t="shared" si="171"/>
        <v>0</v>
      </c>
      <c r="K693" s="284">
        <f t="shared" si="172"/>
        <v>0</v>
      </c>
      <c r="L693" s="284">
        <f t="shared" si="173"/>
        <v>11</v>
      </c>
      <c r="M693" s="284">
        <f t="shared" si="174"/>
        <v>0</v>
      </c>
      <c r="N693" s="284">
        <f t="shared" si="175"/>
        <v>0</v>
      </c>
      <c r="O693" s="284">
        <f t="shared" si="176"/>
        <v>11</v>
      </c>
      <c r="P693" s="284">
        <f t="shared" si="177"/>
        <v>11</v>
      </c>
      <c r="Q693" s="284">
        <f t="shared" si="178"/>
        <v>11</v>
      </c>
      <c r="R693" s="284">
        <f t="shared" si="179"/>
        <v>11</v>
      </c>
      <c r="S693" s="298"/>
      <c r="T693" s="298"/>
      <c r="U693" s="298"/>
      <c r="V693" s="298"/>
      <c r="W693" s="298"/>
      <c r="X693" s="298"/>
      <c r="Y693" s="210">
        <v>0</v>
      </c>
      <c r="Z693" s="210">
        <v>0</v>
      </c>
      <c r="AA693" s="210"/>
      <c r="AB693" s="210"/>
      <c r="AC693" s="210"/>
      <c r="AD693" s="210"/>
      <c r="AE693" s="210">
        <v>0</v>
      </c>
      <c r="AF693" s="210">
        <v>0</v>
      </c>
      <c r="AG693" s="210"/>
      <c r="AH693" s="210"/>
      <c r="AI693" s="210"/>
      <c r="AJ693" s="210"/>
      <c r="AK693" s="210">
        <v>0</v>
      </c>
      <c r="AL693" s="210">
        <v>0</v>
      </c>
      <c r="AM693" s="210"/>
      <c r="AN693" s="210"/>
      <c r="AO693" s="210"/>
      <c r="AP693" s="210"/>
      <c r="AQ693" s="210">
        <v>0</v>
      </c>
      <c r="AR693" s="210">
        <v>0</v>
      </c>
      <c r="AS693" s="210"/>
      <c r="AT693" s="210"/>
      <c r="AU693" s="210"/>
      <c r="AV693" s="210"/>
      <c r="AW693" s="210">
        <v>0</v>
      </c>
      <c r="AX693" s="210">
        <v>0</v>
      </c>
      <c r="AY693" s="210"/>
      <c r="AZ693" s="210"/>
      <c r="BA693" s="210"/>
      <c r="BB693" s="210"/>
      <c r="BC693" s="210">
        <v>11</v>
      </c>
      <c r="BD693" s="210">
        <v>11</v>
      </c>
      <c r="BE693" s="210"/>
      <c r="BF693" s="210"/>
      <c r="BG693" s="210"/>
      <c r="BH693" s="210"/>
      <c r="BI693" s="210"/>
      <c r="BJ693" s="210"/>
      <c r="BK693" s="210"/>
      <c r="BL693" s="210"/>
      <c r="BM693" s="210"/>
      <c r="BN693" s="210"/>
      <c r="BO693" s="210"/>
      <c r="BP693" s="210"/>
      <c r="BQ693" s="210"/>
      <c r="BR693" s="210"/>
      <c r="BS693" s="210"/>
      <c r="BT693" s="210"/>
      <c r="BU693" s="210"/>
      <c r="BV693" s="210"/>
      <c r="BW693" s="210"/>
      <c r="BX693" s="210"/>
      <c r="BY693" s="210"/>
      <c r="BZ693" s="210"/>
      <c r="CA693" s="210"/>
      <c r="CB693" s="210"/>
      <c r="CC693" s="210"/>
      <c r="CD693" s="210"/>
      <c r="CE693" s="210"/>
      <c r="CF693" s="210"/>
      <c r="CG693" s="210"/>
      <c r="CH693" s="210"/>
      <c r="CI693" s="286" t="str">
        <f t="shared" si="165"/>
        <v>Small</v>
      </c>
      <c r="CJ693" s="210"/>
      <c r="CK693" s="210"/>
      <c r="CM693" s="208"/>
      <c r="CN693"/>
      <c r="CO693" s="287"/>
    </row>
    <row r="694" spans="1:93" s="283" customFormat="1" ht="15">
      <c r="A694" s="297" t="s">
        <v>130</v>
      </c>
      <c r="B694" s="287" t="s">
        <v>495</v>
      </c>
      <c r="C694" s="297" t="s">
        <v>76</v>
      </c>
      <c r="D694" s="565">
        <v>2019</v>
      </c>
      <c r="E694" s="284">
        <f t="shared" si="166"/>
        <v>5</v>
      </c>
      <c r="F694" s="284">
        <f t="shared" si="167"/>
        <v>0</v>
      </c>
      <c r="G694" s="284">
        <f t="shared" si="168"/>
        <v>1</v>
      </c>
      <c r="H694" s="284">
        <f t="shared" si="169"/>
        <v>6</v>
      </c>
      <c r="I694" s="284">
        <f t="shared" si="170"/>
        <v>0</v>
      </c>
      <c r="J694" s="284">
        <f t="shared" si="171"/>
        <v>0</v>
      </c>
      <c r="K694" s="284">
        <f t="shared" si="172"/>
        <v>0</v>
      </c>
      <c r="L694" s="284">
        <f t="shared" si="173"/>
        <v>6</v>
      </c>
      <c r="M694" s="284">
        <f t="shared" si="174"/>
        <v>0</v>
      </c>
      <c r="N694" s="284">
        <f t="shared" si="175"/>
        <v>0</v>
      </c>
      <c r="O694" s="284">
        <f t="shared" si="176"/>
        <v>6</v>
      </c>
      <c r="P694" s="284">
        <f t="shared" si="177"/>
        <v>6</v>
      </c>
      <c r="Q694" s="284">
        <f t="shared" si="178"/>
        <v>6</v>
      </c>
      <c r="R694" s="284">
        <f t="shared" si="179"/>
        <v>6</v>
      </c>
      <c r="S694" s="298"/>
      <c r="T694" s="298"/>
      <c r="U694" s="298"/>
      <c r="V694" s="298"/>
      <c r="W694" s="298"/>
      <c r="X694" s="298"/>
      <c r="Y694" s="210">
        <v>5</v>
      </c>
      <c r="Z694" s="210">
        <v>5</v>
      </c>
      <c r="AA694" s="210"/>
      <c r="AB694" s="210"/>
      <c r="AC694" s="210">
        <v>1</v>
      </c>
      <c r="AD694" s="210">
        <v>1</v>
      </c>
      <c r="AE694" s="210">
        <v>0</v>
      </c>
      <c r="AF694" s="210">
        <v>0</v>
      </c>
      <c r="AG694" s="210"/>
      <c r="AH694" s="210"/>
      <c r="AI694" s="210">
        <v>0</v>
      </c>
      <c r="AJ694" s="210">
        <v>0</v>
      </c>
      <c r="AK694" s="210">
        <v>0</v>
      </c>
      <c r="AL694" s="210">
        <v>0</v>
      </c>
      <c r="AM694" s="210"/>
      <c r="AN694" s="210"/>
      <c r="AO694" s="210">
        <v>0</v>
      </c>
      <c r="AP694" s="210">
        <v>0</v>
      </c>
      <c r="AQ694" s="210">
        <v>0</v>
      </c>
      <c r="AR694" s="210">
        <v>0</v>
      </c>
      <c r="AS694" s="210"/>
      <c r="AT694" s="210"/>
      <c r="AU694" s="210">
        <v>0</v>
      </c>
      <c r="AV694" s="210">
        <v>0</v>
      </c>
      <c r="AW694" s="210">
        <v>0</v>
      </c>
      <c r="AX694" s="210">
        <v>0</v>
      </c>
      <c r="AY694" s="210"/>
      <c r="AZ694" s="210"/>
      <c r="BA694" s="210">
        <v>0</v>
      </c>
      <c r="BB694" s="210">
        <v>0</v>
      </c>
      <c r="BC694" s="210">
        <v>0</v>
      </c>
      <c r="BD694" s="210">
        <v>0</v>
      </c>
      <c r="BE694" s="210"/>
      <c r="BF694" s="210"/>
      <c r="BG694" s="210">
        <v>0</v>
      </c>
      <c r="BH694" s="210">
        <v>0</v>
      </c>
      <c r="BI694" s="210"/>
      <c r="BJ694" s="210"/>
      <c r="BK694" s="210"/>
      <c r="BL694" s="210"/>
      <c r="BM694" s="210"/>
      <c r="BN694" s="210"/>
      <c r="BO694" s="210"/>
      <c r="BP694" s="210"/>
      <c r="BQ694" s="210"/>
      <c r="BR694" s="210"/>
      <c r="BS694" s="210"/>
      <c r="BT694" s="210"/>
      <c r="BU694" s="210"/>
      <c r="BV694" s="210"/>
      <c r="BW694" s="210"/>
      <c r="BX694" s="210"/>
      <c r="BY694" s="210"/>
      <c r="BZ694" s="210"/>
      <c r="CA694" s="210"/>
      <c r="CB694" s="210"/>
      <c r="CC694" s="210"/>
      <c r="CD694" s="210"/>
      <c r="CE694" s="210"/>
      <c r="CF694" s="210"/>
      <c r="CG694" s="210"/>
      <c r="CH694" s="210"/>
      <c r="CI694" s="286" t="str">
        <f t="shared" ref="CI694:CI757" si="180">IF(Q694&gt;100000, "Large", "Small")</f>
        <v>Small</v>
      </c>
      <c r="CJ694" s="210"/>
      <c r="CK694" s="210"/>
      <c r="CM694" s="208"/>
      <c r="CN694"/>
      <c r="CO694" s="287"/>
    </row>
    <row r="695" spans="1:93" s="283" customFormat="1" ht="15">
      <c r="A695" s="297" t="s">
        <v>671</v>
      </c>
      <c r="B695" s="283" t="s">
        <v>581</v>
      </c>
      <c r="C695" s="297" t="s">
        <v>76</v>
      </c>
      <c r="D695" s="565">
        <v>2019</v>
      </c>
      <c r="E695" s="284">
        <f t="shared" si="166"/>
        <v>0</v>
      </c>
      <c r="F695" s="284">
        <f t="shared" si="167"/>
        <v>0</v>
      </c>
      <c r="G695" s="284">
        <f t="shared" si="168"/>
        <v>0</v>
      </c>
      <c r="H695" s="284">
        <f t="shared" si="169"/>
        <v>0</v>
      </c>
      <c r="I695" s="284">
        <f t="shared" si="170"/>
        <v>2206</v>
      </c>
      <c r="J695" s="284">
        <f t="shared" si="171"/>
        <v>0</v>
      </c>
      <c r="K695" s="284">
        <f t="shared" si="172"/>
        <v>2206</v>
      </c>
      <c r="L695" s="284">
        <f t="shared" si="173"/>
        <v>2206</v>
      </c>
      <c r="M695" s="284">
        <f t="shared" si="174"/>
        <v>7809</v>
      </c>
      <c r="N695" s="284">
        <f t="shared" si="175"/>
        <v>7809</v>
      </c>
      <c r="O695" s="284">
        <f t="shared" si="176"/>
        <v>10015</v>
      </c>
      <c r="P695" s="284">
        <f t="shared" si="177"/>
        <v>2206</v>
      </c>
      <c r="Q695" s="284">
        <f t="shared" si="178"/>
        <v>10015</v>
      </c>
      <c r="R695" s="284">
        <f t="shared" si="179"/>
        <v>10015</v>
      </c>
      <c r="S695" s="298"/>
      <c r="T695" s="298"/>
      <c r="U695" s="298"/>
      <c r="V695" s="298"/>
      <c r="W695" s="298"/>
      <c r="X695" s="298"/>
      <c r="Y695" s="210"/>
      <c r="Z695" s="210"/>
      <c r="AA695" s="210"/>
      <c r="AB695" s="210"/>
      <c r="AC695" s="210"/>
      <c r="AD695" s="210"/>
      <c r="AE695" s="210"/>
      <c r="AF695" s="210"/>
      <c r="AG695" s="210"/>
      <c r="AH695" s="210"/>
      <c r="AI695" s="210"/>
      <c r="AJ695" s="210"/>
      <c r="AK695" s="210"/>
      <c r="AL695" s="210"/>
      <c r="AM695" s="210"/>
      <c r="AN695" s="210"/>
      <c r="AO695" s="210"/>
      <c r="AP695" s="210"/>
      <c r="AQ695" s="210"/>
      <c r="AR695" s="210"/>
      <c r="AS695" s="210"/>
      <c r="AT695" s="210"/>
      <c r="AU695" s="210"/>
      <c r="AV695" s="210"/>
      <c r="AW695" s="210"/>
      <c r="AX695" s="210"/>
      <c r="AY695" s="210"/>
      <c r="AZ695" s="210"/>
      <c r="BA695" s="210"/>
      <c r="BB695" s="210"/>
      <c r="BC695" s="210"/>
      <c r="BD695" s="210"/>
      <c r="BE695" s="210"/>
      <c r="BF695" s="210"/>
      <c r="BG695" s="210"/>
      <c r="BH695" s="210"/>
      <c r="BI695" s="210">
        <v>0</v>
      </c>
      <c r="BJ695" s="210">
        <v>0</v>
      </c>
      <c r="BK695" s="210">
        <v>2206</v>
      </c>
      <c r="BL695" s="210"/>
      <c r="BM695" s="210"/>
      <c r="BN695" s="210"/>
      <c r="BO695" s="210"/>
      <c r="BP695" s="210"/>
      <c r="BQ695" s="210"/>
      <c r="BR695" s="210"/>
      <c r="BS695" s="210"/>
      <c r="BT695" s="210"/>
      <c r="BU695" s="210">
        <v>0</v>
      </c>
      <c r="BV695" s="210">
        <v>0</v>
      </c>
      <c r="BW695" s="210"/>
      <c r="BX695" s="210"/>
      <c r="BY695" s="210">
        <v>7809</v>
      </c>
      <c r="BZ695" s="210"/>
      <c r="CA695" s="210"/>
      <c r="CB695" s="210"/>
      <c r="CC695" s="210"/>
      <c r="CD695" s="210"/>
      <c r="CE695" s="210"/>
      <c r="CF695" s="210"/>
      <c r="CG695" s="210"/>
      <c r="CH695" s="210">
        <v>0</v>
      </c>
      <c r="CI695" s="286" t="str">
        <f t="shared" si="180"/>
        <v>Small</v>
      </c>
      <c r="CJ695" s="210"/>
      <c r="CK695" s="210"/>
      <c r="CM695" s="208"/>
      <c r="CN695"/>
      <c r="CO695" s="287"/>
    </row>
    <row r="696" spans="1:93" s="283" customFormat="1" ht="15">
      <c r="A696" s="297" t="s">
        <v>246</v>
      </c>
      <c r="B696" s="287" t="s">
        <v>582</v>
      </c>
      <c r="C696" s="297" t="s">
        <v>76</v>
      </c>
      <c r="D696" s="565">
        <v>2019</v>
      </c>
      <c r="E696" s="284">
        <f t="shared" si="166"/>
        <v>0</v>
      </c>
      <c r="F696" s="284">
        <f t="shared" si="167"/>
        <v>467</v>
      </c>
      <c r="G696" s="284">
        <f t="shared" si="168"/>
        <v>1081</v>
      </c>
      <c r="H696" s="284">
        <f t="shared" si="169"/>
        <v>1548</v>
      </c>
      <c r="I696" s="284">
        <f t="shared" si="170"/>
        <v>0</v>
      </c>
      <c r="J696" s="284">
        <f t="shared" si="171"/>
        <v>0</v>
      </c>
      <c r="K696" s="284">
        <f t="shared" si="172"/>
        <v>0</v>
      </c>
      <c r="L696" s="284">
        <f t="shared" si="173"/>
        <v>1548</v>
      </c>
      <c r="M696" s="284">
        <f t="shared" si="174"/>
        <v>0</v>
      </c>
      <c r="N696" s="284">
        <f t="shared" si="175"/>
        <v>0</v>
      </c>
      <c r="O696" s="284">
        <f t="shared" si="176"/>
        <v>1548</v>
      </c>
      <c r="P696" s="284">
        <f t="shared" si="177"/>
        <v>1548</v>
      </c>
      <c r="Q696" s="284">
        <f t="shared" si="178"/>
        <v>1548</v>
      </c>
      <c r="R696" s="284">
        <f t="shared" si="179"/>
        <v>1548</v>
      </c>
      <c r="S696" s="298"/>
      <c r="T696" s="298"/>
      <c r="U696" s="298"/>
      <c r="V696" s="298"/>
      <c r="W696" s="298"/>
      <c r="X696" s="298"/>
      <c r="Y696" s="210"/>
      <c r="Z696" s="210"/>
      <c r="AA696" s="210">
        <v>467</v>
      </c>
      <c r="AB696" s="210">
        <v>0</v>
      </c>
      <c r="AC696" s="210">
        <v>1081</v>
      </c>
      <c r="AD696" s="210">
        <v>0</v>
      </c>
      <c r="AE696" s="210"/>
      <c r="AF696" s="210"/>
      <c r="AG696" s="210">
        <v>0</v>
      </c>
      <c r="AH696" s="210">
        <v>0</v>
      </c>
      <c r="AI696" s="210">
        <v>0</v>
      </c>
      <c r="AJ696" s="210">
        <v>0</v>
      </c>
      <c r="AK696" s="210"/>
      <c r="AL696" s="210"/>
      <c r="AM696" s="210">
        <v>0</v>
      </c>
      <c r="AN696" s="210">
        <v>0</v>
      </c>
      <c r="AO696" s="210">
        <v>0</v>
      </c>
      <c r="AP696" s="210">
        <v>0</v>
      </c>
      <c r="AQ696" s="210"/>
      <c r="AR696" s="210"/>
      <c r="AS696" s="210">
        <v>0</v>
      </c>
      <c r="AT696" s="210">
        <v>0</v>
      </c>
      <c r="AU696" s="210">
        <v>0</v>
      </c>
      <c r="AV696" s="210">
        <v>0</v>
      </c>
      <c r="AW696" s="210"/>
      <c r="AX696" s="210"/>
      <c r="AY696" s="210">
        <v>0</v>
      </c>
      <c r="AZ696" s="210">
        <v>0</v>
      </c>
      <c r="BA696" s="210">
        <v>0</v>
      </c>
      <c r="BB696" s="210">
        <v>0</v>
      </c>
      <c r="BC696" s="210"/>
      <c r="BD696" s="210"/>
      <c r="BE696" s="210">
        <v>0</v>
      </c>
      <c r="BF696" s="210">
        <v>0</v>
      </c>
      <c r="BG696" s="210">
        <v>0</v>
      </c>
      <c r="BH696" s="210">
        <v>0</v>
      </c>
      <c r="BI696" s="210"/>
      <c r="BJ696" s="210"/>
      <c r="BK696" s="210"/>
      <c r="BL696" s="210"/>
      <c r="BM696" s="210"/>
      <c r="BN696" s="210"/>
      <c r="BO696" s="210"/>
      <c r="BP696" s="210"/>
      <c r="BQ696" s="210"/>
      <c r="BR696" s="210"/>
      <c r="BS696" s="210"/>
      <c r="BT696" s="210"/>
      <c r="BU696" s="210"/>
      <c r="BV696" s="210"/>
      <c r="BW696" s="210"/>
      <c r="BX696" s="210"/>
      <c r="BY696" s="210"/>
      <c r="BZ696" s="210"/>
      <c r="CA696" s="210"/>
      <c r="CB696" s="210"/>
      <c r="CC696" s="210"/>
      <c r="CD696" s="210"/>
      <c r="CE696" s="210"/>
      <c r="CF696" s="210"/>
      <c r="CG696" s="210"/>
      <c r="CH696" s="210"/>
      <c r="CI696" s="286" t="str">
        <f t="shared" si="180"/>
        <v>Small</v>
      </c>
      <c r="CJ696" s="210"/>
      <c r="CK696" s="210"/>
      <c r="CM696" s="208"/>
      <c r="CN696"/>
      <c r="CO696" s="287"/>
    </row>
    <row r="697" spans="1:93" s="283" customFormat="1" ht="15">
      <c r="A697" s="297" t="s">
        <v>221</v>
      </c>
      <c r="B697" s="287" t="s">
        <v>464</v>
      </c>
      <c r="C697" s="297" t="s">
        <v>76</v>
      </c>
      <c r="D697" s="565">
        <v>2019</v>
      </c>
      <c r="E697" s="284">
        <f t="shared" si="166"/>
        <v>5</v>
      </c>
      <c r="F697" s="284">
        <f t="shared" si="167"/>
        <v>0</v>
      </c>
      <c r="G697" s="284">
        <f t="shared" si="168"/>
        <v>0</v>
      </c>
      <c r="H697" s="284">
        <f t="shared" si="169"/>
        <v>5</v>
      </c>
      <c r="I697" s="284">
        <f t="shared" si="170"/>
        <v>0</v>
      </c>
      <c r="J697" s="284">
        <f t="shared" si="171"/>
        <v>0</v>
      </c>
      <c r="K697" s="284">
        <f t="shared" si="172"/>
        <v>0</v>
      </c>
      <c r="L697" s="284">
        <f t="shared" si="173"/>
        <v>5</v>
      </c>
      <c r="M697" s="284">
        <f t="shared" si="174"/>
        <v>0</v>
      </c>
      <c r="N697" s="284">
        <f t="shared" si="175"/>
        <v>0</v>
      </c>
      <c r="O697" s="284">
        <f t="shared" si="176"/>
        <v>5</v>
      </c>
      <c r="P697" s="284">
        <f t="shared" si="177"/>
        <v>5</v>
      </c>
      <c r="Q697" s="284">
        <f t="shared" si="178"/>
        <v>5</v>
      </c>
      <c r="R697" s="284">
        <f t="shared" si="179"/>
        <v>5</v>
      </c>
      <c r="S697" s="298"/>
      <c r="T697" s="298"/>
      <c r="U697" s="298"/>
      <c r="V697" s="298"/>
      <c r="W697" s="298"/>
      <c r="X697" s="298"/>
      <c r="Y697" s="210">
        <v>0</v>
      </c>
      <c r="Z697" s="210">
        <v>0</v>
      </c>
      <c r="AA697" s="210"/>
      <c r="AB697" s="210"/>
      <c r="AC697" s="210"/>
      <c r="AD697" s="210"/>
      <c r="AE697" s="210">
        <v>0</v>
      </c>
      <c r="AF697" s="210">
        <v>0</v>
      </c>
      <c r="AG697" s="210"/>
      <c r="AH697" s="210"/>
      <c r="AI697" s="210"/>
      <c r="AJ697" s="210"/>
      <c r="AK697" s="210">
        <v>0</v>
      </c>
      <c r="AL697" s="210">
        <v>0</v>
      </c>
      <c r="AM697" s="210"/>
      <c r="AN697" s="210"/>
      <c r="AO697" s="210"/>
      <c r="AP697" s="210"/>
      <c r="AQ697" s="210">
        <v>5</v>
      </c>
      <c r="AR697" s="210">
        <v>5</v>
      </c>
      <c r="AS697" s="210"/>
      <c r="AT697" s="210"/>
      <c r="AU697" s="210"/>
      <c r="AV697" s="210"/>
      <c r="AW697" s="210">
        <v>0</v>
      </c>
      <c r="AX697" s="210">
        <v>0</v>
      </c>
      <c r="AY697" s="210"/>
      <c r="AZ697" s="210"/>
      <c r="BA697" s="210"/>
      <c r="BB697" s="210"/>
      <c r="BC697" s="210">
        <v>0</v>
      </c>
      <c r="BD697" s="210">
        <v>0</v>
      </c>
      <c r="BE697" s="210"/>
      <c r="BF697" s="210"/>
      <c r="BG697" s="210"/>
      <c r="BH697" s="210"/>
      <c r="BI697" s="210"/>
      <c r="BJ697" s="210"/>
      <c r="BK697" s="210"/>
      <c r="BL697" s="210"/>
      <c r="BM697" s="210"/>
      <c r="BN697" s="210"/>
      <c r="BO697" s="210"/>
      <c r="BP697" s="210"/>
      <c r="BQ697" s="210"/>
      <c r="BR697" s="210"/>
      <c r="BS697" s="210"/>
      <c r="BT697" s="210"/>
      <c r="BU697" s="210"/>
      <c r="BV697" s="210"/>
      <c r="BW697" s="210"/>
      <c r="BX697" s="210"/>
      <c r="BY697" s="210"/>
      <c r="BZ697" s="210"/>
      <c r="CA697" s="210"/>
      <c r="CB697" s="210"/>
      <c r="CC697" s="210"/>
      <c r="CD697" s="210"/>
      <c r="CE697" s="210"/>
      <c r="CF697" s="210"/>
      <c r="CG697" s="210"/>
      <c r="CH697" s="210"/>
      <c r="CI697" s="286" t="str">
        <f t="shared" si="180"/>
        <v>Small</v>
      </c>
      <c r="CJ697" s="210"/>
      <c r="CK697" s="210"/>
      <c r="CM697" s="208"/>
      <c r="CN697"/>
      <c r="CO697" s="287"/>
    </row>
    <row r="698" spans="1:93" s="283" customFormat="1" ht="15">
      <c r="A698" s="297" t="s">
        <v>176</v>
      </c>
      <c r="B698" s="287" t="s">
        <v>465</v>
      </c>
      <c r="C698" s="297" t="s">
        <v>76</v>
      </c>
      <c r="D698" s="565">
        <v>2019</v>
      </c>
      <c r="E698" s="284">
        <f t="shared" si="166"/>
        <v>0</v>
      </c>
      <c r="F698" s="284">
        <f t="shared" si="167"/>
        <v>11918</v>
      </c>
      <c r="G698" s="284">
        <f t="shared" si="168"/>
        <v>6995</v>
      </c>
      <c r="H698" s="284">
        <f t="shared" si="169"/>
        <v>18913</v>
      </c>
      <c r="I698" s="284">
        <f t="shared" si="170"/>
        <v>0</v>
      </c>
      <c r="J698" s="284">
        <f t="shared" si="171"/>
        <v>0</v>
      </c>
      <c r="K698" s="284">
        <f t="shared" si="172"/>
        <v>0</v>
      </c>
      <c r="L698" s="284">
        <f t="shared" si="173"/>
        <v>18913</v>
      </c>
      <c r="M698" s="284">
        <f t="shared" si="174"/>
        <v>0</v>
      </c>
      <c r="N698" s="284">
        <f t="shared" si="175"/>
        <v>0</v>
      </c>
      <c r="O698" s="284">
        <f t="shared" si="176"/>
        <v>18913</v>
      </c>
      <c r="P698" s="284">
        <f t="shared" si="177"/>
        <v>18913</v>
      </c>
      <c r="Q698" s="284">
        <f t="shared" si="178"/>
        <v>18913</v>
      </c>
      <c r="R698" s="284">
        <f t="shared" si="179"/>
        <v>18913</v>
      </c>
      <c r="S698" s="298"/>
      <c r="T698" s="298"/>
      <c r="U698" s="298"/>
      <c r="V698" s="298"/>
      <c r="W698" s="298"/>
      <c r="X698" s="298"/>
      <c r="Y698" s="210"/>
      <c r="Z698" s="210"/>
      <c r="AA698" s="210">
        <v>11469</v>
      </c>
      <c r="AB698" s="210">
        <v>0</v>
      </c>
      <c r="AC698" s="210">
        <v>5843</v>
      </c>
      <c r="AD698" s="210">
        <v>0</v>
      </c>
      <c r="AE698" s="210"/>
      <c r="AF698" s="210"/>
      <c r="AG698" s="210">
        <v>0</v>
      </c>
      <c r="AH698" s="210">
        <v>0</v>
      </c>
      <c r="AI698" s="210">
        <v>0</v>
      </c>
      <c r="AJ698" s="210">
        <v>0</v>
      </c>
      <c r="AK698" s="210"/>
      <c r="AL698" s="210"/>
      <c r="AM698" s="210">
        <v>0</v>
      </c>
      <c r="AN698" s="210">
        <v>0</v>
      </c>
      <c r="AO698" s="210">
        <v>0</v>
      </c>
      <c r="AP698" s="210">
        <v>0</v>
      </c>
      <c r="AQ698" s="210"/>
      <c r="AR698" s="210"/>
      <c r="AS698" s="210">
        <v>0</v>
      </c>
      <c r="AT698" s="210">
        <v>0</v>
      </c>
      <c r="AU698" s="210">
        <v>0</v>
      </c>
      <c r="AV698" s="210">
        <v>0</v>
      </c>
      <c r="AW698" s="210"/>
      <c r="AX698" s="210"/>
      <c r="AY698" s="210">
        <v>449</v>
      </c>
      <c r="AZ698" s="210">
        <v>0</v>
      </c>
      <c r="BA698" s="210">
        <v>1152</v>
      </c>
      <c r="BB698" s="210">
        <v>0</v>
      </c>
      <c r="BC698" s="210"/>
      <c r="BD698" s="210"/>
      <c r="BE698" s="210">
        <v>0</v>
      </c>
      <c r="BF698" s="210">
        <v>0</v>
      </c>
      <c r="BG698" s="210">
        <v>0</v>
      </c>
      <c r="BH698" s="210">
        <v>0</v>
      </c>
      <c r="BI698" s="210"/>
      <c r="BJ698" s="210"/>
      <c r="BK698" s="210"/>
      <c r="BL698" s="210"/>
      <c r="BM698" s="210"/>
      <c r="BN698" s="210"/>
      <c r="BO698" s="210"/>
      <c r="BP698" s="210"/>
      <c r="BQ698" s="210"/>
      <c r="BR698" s="210"/>
      <c r="BS698" s="210"/>
      <c r="BT698" s="210"/>
      <c r="BU698" s="210"/>
      <c r="BV698" s="210"/>
      <c r="BW698" s="210"/>
      <c r="BX698" s="210"/>
      <c r="BY698" s="210"/>
      <c r="BZ698" s="210"/>
      <c r="CA698" s="210"/>
      <c r="CB698" s="210"/>
      <c r="CC698" s="210"/>
      <c r="CD698" s="210"/>
      <c r="CE698" s="210"/>
      <c r="CF698" s="210"/>
      <c r="CG698" s="210"/>
      <c r="CH698" s="210"/>
      <c r="CI698" s="286" t="str">
        <f t="shared" si="180"/>
        <v>Small</v>
      </c>
      <c r="CJ698" s="210"/>
      <c r="CK698" s="210"/>
      <c r="CM698" s="208"/>
      <c r="CN698"/>
      <c r="CO698" s="287"/>
    </row>
    <row r="699" spans="1:93" s="283" customFormat="1" ht="15">
      <c r="A699" s="297" t="s">
        <v>360</v>
      </c>
      <c r="B699" s="287" t="s">
        <v>463</v>
      </c>
      <c r="C699" s="297" t="s">
        <v>76</v>
      </c>
      <c r="D699" s="565">
        <v>2019</v>
      </c>
      <c r="E699" s="284">
        <f t="shared" si="166"/>
        <v>0</v>
      </c>
      <c r="F699" s="284">
        <f t="shared" si="167"/>
        <v>0</v>
      </c>
      <c r="G699" s="284">
        <f t="shared" si="168"/>
        <v>0</v>
      </c>
      <c r="H699" s="284">
        <f t="shared" si="169"/>
        <v>0</v>
      </c>
      <c r="I699" s="284">
        <f t="shared" si="170"/>
        <v>0</v>
      </c>
      <c r="J699" s="284">
        <f t="shared" si="171"/>
        <v>0</v>
      </c>
      <c r="K699" s="284">
        <f t="shared" si="172"/>
        <v>0</v>
      </c>
      <c r="L699" s="284">
        <f t="shared" si="173"/>
        <v>0</v>
      </c>
      <c r="M699" s="284">
        <f t="shared" si="174"/>
        <v>396</v>
      </c>
      <c r="N699" s="284">
        <f t="shared" si="175"/>
        <v>396</v>
      </c>
      <c r="O699" s="284">
        <f t="shared" si="176"/>
        <v>396</v>
      </c>
      <c r="P699" s="284">
        <f t="shared" si="177"/>
        <v>0</v>
      </c>
      <c r="Q699" s="284">
        <f t="shared" si="178"/>
        <v>396</v>
      </c>
      <c r="R699" s="284">
        <f t="shared" si="179"/>
        <v>396</v>
      </c>
      <c r="S699" s="298"/>
      <c r="T699" s="298"/>
      <c r="U699" s="298"/>
      <c r="V699" s="298"/>
      <c r="W699" s="298"/>
      <c r="X699" s="298"/>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0"/>
      <c r="AY699" s="210"/>
      <c r="AZ699" s="210"/>
      <c r="BA699" s="210"/>
      <c r="BB699" s="210"/>
      <c r="BC699" s="210"/>
      <c r="BD699" s="210"/>
      <c r="BE699" s="210"/>
      <c r="BF699" s="210"/>
      <c r="BG699" s="210"/>
      <c r="BH699" s="210"/>
      <c r="BI699" s="210"/>
      <c r="BJ699" s="210"/>
      <c r="BK699" s="210"/>
      <c r="BL699" s="210"/>
      <c r="BM699" s="210"/>
      <c r="BN699" s="210"/>
      <c r="BO699" s="210"/>
      <c r="BP699" s="210"/>
      <c r="BQ699" s="210"/>
      <c r="BR699" s="210"/>
      <c r="BS699" s="210"/>
      <c r="BT699" s="210"/>
      <c r="BU699" s="210">
        <v>396</v>
      </c>
      <c r="BV699" s="210">
        <v>0</v>
      </c>
      <c r="BW699" s="210"/>
      <c r="BX699" s="210"/>
      <c r="BY699" s="210">
        <v>0</v>
      </c>
      <c r="BZ699" s="210"/>
      <c r="CA699" s="210"/>
      <c r="CB699" s="210"/>
      <c r="CC699" s="210"/>
      <c r="CD699" s="210"/>
      <c r="CE699" s="210"/>
      <c r="CF699" s="210"/>
      <c r="CG699" s="210"/>
      <c r="CH699" s="210"/>
      <c r="CI699" s="286" t="str">
        <f t="shared" si="180"/>
        <v>Small</v>
      </c>
      <c r="CJ699" s="210"/>
      <c r="CK699" s="210"/>
      <c r="CM699" s="208"/>
      <c r="CN699"/>
      <c r="CO699" s="287"/>
    </row>
    <row r="700" spans="1:93" s="283" customFormat="1" ht="15">
      <c r="A700" s="297" t="s">
        <v>361</v>
      </c>
      <c r="B700" s="287" t="s">
        <v>470</v>
      </c>
      <c r="C700" s="297" t="s">
        <v>76</v>
      </c>
      <c r="D700" s="565">
        <v>2019</v>
      </c>
      <c r="E700" s="284">
        <f t="shared" si="166"/>
        <v>0</v>
      </c>
      <c r="F700" s="284">
        <f t="shared" si="167"/>
        <v>0</v>
      </c>
      <c r="G700" s="284">
        <f t="shared" si="168"/>
        <v>0</v>
      </c>
      <c r="H700" s="284">
        <f t="shared" si="169"/>
        <v>0</v>
      </c>
      <c r="I700" s="284">
        <f t="shared" si="170"/>
        <v>0</v>
      </c>
      <c r="J700" s="284">
        <f t="shared" si="171"/>
        <v>0</v>
      </c>
      <c r="K700" s="284">
        <f t="shared" si="172"/>
        <v>0</v>
      </c>
      <c r="L700" s="284">
        <f t="shared" si="173"/>
        <v>0</v>
      </c>
      <c r="M700" s="284">
        <f t="shared" si="174"/>
        <v>3</v>
      </c>
      <c r="N700" s="284">
        <f t="shared" si="175"/>
        <v>3</v>
      </c>
      <c r="O700" s="284">
        <f t="shared" si="176"/>
        <v>3</v>
      </c>
      <c r="P700" s="284">
        <f t="shared" si="177"/>
        <v>0</v>
      </c>
      <c r="Q700" s="284">
        <f t="shared" si="178"/>
        <v>3</v>
      </c>
      <c r="R700" s="284">
        <f t="shared" si="179"/>
        <v>3</v>
      </c>
      <c r="S700" s="298"/>
      <c r="T700" s="298"/>
      <c r="U700" s="298"/>
      <c r="V700" s="298"/>
      <c r="W700" s="298"/>
      <c r="X700" s="298"/>
      <c r="Y700" s="210"/>
      <c r="Z700" s="210"/>
      <c r="AA700" s="210"/>
      <c r="AB700" s="210"/>
      <c r="AC700" s="210"/>
      <c r="AD700" s="210"/>
      <c r="AE700" s="210"/>
      <c r="AF700" s="210"/>
      <c r="AG700" s="210"/>
      <c r="AH700" s="210"/>
      <c r="AI700" s="210"/>
      <c r="AJ700" s="210"/>
      <c r="AK700" s="210"/>
      <c r="AL700" s="210"/>
      <c r="AM700" s="210"/>
      <c r="AN700" s="210"/>
      <c r="AO700" s="210"/>
      <c r="AP700" s="210"/>
      <c r="AQ700" s="210"/>
      <c r="AR700" s="210"/>
      <c r="AS700" s="210"/>
      <c r="AT700" s="210"/>
      <c r="AU700" s="210"/>
      <c r="AV700" s="210"/>
      <c r="AW700" s="210"/>
      <c r="AX700" s="210"/>
      <c r="AY700" s="210"/>
      <c r="AZ700" s="210"/>
      <c r="BA700" s="210"/>
      <c r="BB700" s="210"/>
      <c r="BC700" s="210"/>
      <c r="BD700" s="210"/>
      <c r="BE700" s="210"/>
      <c r="BF700" s="210"/>
      <c r="BG700" s="210"/>
      <c r="BH700" s="210"/>
      <c r="BI700" s="210"/>
      <c r="BJ700" s="210"/>
      <c r="BK700" s="210"/>
      <c r="BL700" s="210"/>
      <c r="BM700" s="210"/>
      <c r="BN700" s="210"/>
      <c r="BO700" s="210"/>
      <c r="BP700" s="210"/>
      <c r="BQ700" s="210"/>
      <c r="BR700" s="210"/>
      <c r="BS700" s="210"/>
      <c r="BT700" s="210"/>
      <c r="BU700" s="210">
        <v>3</v>
      </c>
      <c r="BV700" s="210">
        <v>0</v>
      </c>
      <c r="BW700" s="210"/>
      <c r="BX700" s="210"/>
      <c r="BY700" s="210">
        <v>0</v>
      </c>
      <c r="BZ700" s="210"/>
      <c r="CA700" s="210"/>
      <c r="CB700" s="210"/>
      <c r="CC700" s="210"/>
      <c r="CD700" s="210"/>
      <c r="CE700" s="210"/>
      <c r="CF700" s="210"/>
      <c r="CG700" s="210"/>
      <c r="CH700" s="210"/>
      <c r="CI700" s="286" t="str">
        <f t="shared" si="180"/>
        <v>Small</v>
      </c>
      <c r="CJ700" s="210"/>
      <c r="CK700" s="210"/>
      <c r="CM700" s="208"/>
      <c r="CN700"/>
      <c r="CO700" s="287"/>
    </row>
    <row r="701" spans="1:93" s="283" customFormat="1" ht="15">
      <c r="A701" s="297" t="s">
        <v>179</v>
      </c>
      <c r="B701" s="287" t="s">
        <v>477</v>
      </c>
      <c r="C701" s="297" t="s">
        <v>76</v>
      </c>
      <c r="D701" s="565">
        <v>2019</v>
      </c>
      <c r="E701" s="284">
        <f t="shared" si="166"/>
        <v>157</v>
      </c>
      <c r="F701" s="284">
        <f t="shared" si="167"/>
        <v>0</v>
      </c>
      <c r="G701" s="284">
        <f t="shared" si="168"/>
        <v>0</v>
      </c>
      <c r="H701" s="284">
        <f t="shared" si="169"/>
        <v>157</v>
      </c>
      <c r="I701" s="284">
        <f t="shared" si="170"/>
        <v>0</v>
      </c>
      <c r="J701" s="284">
        <f t="shared" si="171"/>
        <v>0</v>
      </c>
      <c r="K701" s="284">
        <f t="shared" si="172"/>
        <v>0</v>
      </c>
      <c r="L701" s="284">
        <f t="shared" si="173"/>
        <v>157</v>
      </c>
      <c r="M701" s="284">
        <f t="shared" si="174"/>
        <v>0</v>
      </c>
      <c r="N701" s="284">
        <f t="shared" si="175"/>
        <v>0</v>
      </c>
      <c r="O701" s="284">
        <f t="shared" si="176"/>
        <v>157</v>
      </c>
      <c r="P701" s="284">
        <f t="shared" si="177"/>
        <v>157</v>
      </c>
      <c r="Q701" s="284">
        <f t="shared" si="178"/>
        <v>157</v>
      </c>
      <c r="R701" s="284">
        <f t="shared" si="179"/>
        <v>157</v>
      </c>
      <c r="S701" s="298"/>
      <c r="T701" s="298"/>
      <c r="U701" s="298"/>
      <c r="V701" s="298"/>
      <c r="W701" s="298"/>
      <c r="X701" s="298"/>
      <c r="Y701" s="210">
        <v>0</v>
      </c>
      <c r="Z701" s="210">
        <v>0</v>
      </c>
      <c r="AA701" s="210"/>
      <c r="AB701" s="210"/>
      <c r="AC701" s="210"/>
      <c r="AD701" s="210"/>
      <c r="AE701" s="210">
        <v>0</v>
      </c>
      <c r="AF701" s="210">
        <v>0</v>
      </c>
      <c r="AG701" s="210"/>
      <c r="AH701" s="210"/>
      <c r="AI701" s="210"/>
      <c r="AJ701" s="210"/>
      <c r="AK701" s="210">
        <v>0</v>
      </c>
      <c r="AL701" s="210">
        <v>0</v>
      </c>
      <c r="AM701" s="210"/>
      <c r="AN701" s="210"/>
      <c r="AO701" s="210"/>
      <c r="AP701" s="210"/>
      <c r="AQ701" s="210">
        <v>0</v>
      </c>
      <c r="AR701" s="210">
        <v>0</v>
      </c>
      <c r="AS701" s="210"/>
      <c r="AT701" s="210"/>
      <c r="AU701" s="210"/>
      <c r="AV701" s="210"/>
      <c r="AW701" s="210">
        <v>0</v>
      </c>
      <c r="AX701" s="210">
        <v>0</v>
      </c>
      <c r="AY701" s="210"/>
      <c r="AZ701" s="210"/>
      <c r="BA701" s="210"/>
      <c r="BB701" s="210"/>
      <c r="BC701" s="210">
        <v>157</v>
      </c>
      <c r="BD701" s="210">
        <v>157</v>
      </c>
      <c r="BE701" s="210"/>
      <c r="BF701" s="210"/>
      <c r="BG701" s="210"/>
      <c r="BH701" s="210"/>
      <c r="BI701" s="210"/>
      <c r="BJ701" s="210"/>
      <c r="BK701" s="210"/>
      <c r="BL701" s="210"/>
      <c r="BM701" s="210"/>
      <c r="BN701" s="210"/>
      <c r="BO701" s="210"/>
      <c r="BP701" s="210"/>
      <c r="BQ701" s="210"/>
      <c r="BR701" s="210"/>
      <c r="BS701" s="210"/>
      <c r="BT701" s="210"/>
      <c r="BU701" s="210"/>
      <c r="BV701" s="210"/>
      <c r="BW701" s="210"/>
      <c r="BX701" s="210"/>
      <c r="BY701" s="210"/>
      <c r="BZ701" s="210"/>
      <c r="CA701" s="210"/>
      <c r="CB701" s="210"/>
      <c r="CC701" s="210"/>
      <c r="CD701" s="210"/>
      <c r="CE701" s="210"/>
      <c r="CF701" s="210"/>
      <c r="CG701" s="210"/>
      <c r="CH701" s="210"/>
      <c r="CI701" s="286" t="str">
        <f t="shared" si="180"/>
        <v>Small</v>
      </c>
      <c r="CJ701" s="210"/>
      <c r="CK701" s="210"/>
      <c r="CM701" s="208"/>
      <c r="CN701"/>
      <c r="CO701" s="287"/>
    </row>
    <row r="702" spans="1:93" s="283" customFormat="1" ht="15">
      <c r="A702" s="297" t="s">
        <v>660</v>
      </c>
      <c r="B702" s="287" t="s">
        <v>457</v>
      </c>
      <c r="C702" s="297" t="s">
        <v>76</v>
      </c>
      <c r="D702" s="565">
        <v>2019</v>
      </c>
      <c r="E702" s="284">
        <f t="shared" si="166"/>
        <v>0</v>
      </c>
      <c r="F702" s="284">
        <f t="shared" si="167"/>
        <v>0</v>
      </c>
      <c r="G702" s="284">
        <f t="shared" si="168"/>
        <v>0</v>
      </c>
      <c r="H702" s="284">
        <f t="shared" si="169"/>
        <v>0</v>
      </c>
      <c r="I702" s="284">
        <f t="shared" si="170"/>
        <v>0</v>
      </c>
      <c r="J702" s="284">
        <f t="shared" si="171"/>
        <v>0</v>
      </c>
      <c r="K702" s="284">
        <f t="shared" si="172"/>
        <v>0</v>
      </c>
      <c r="L702" s="284">
        <f t="shared" si="173"/>
        <v>0</v>
      </c>
      <c r="M702" s="284">
        <f t="shared" si="174"/>
        <v>1</v>
      </c>
      <c r="N702" s="284">
        <f t="shared" si="175"/>
        <v>1</v>
      </c>
      <c r="O702" s="284">
        <f t="shared" si="176"/>
        <v>1</v>
      </c>
      <c r="P702" s="284">
        <f t="shared" si="177"/>
        <v>0</v>
      </c>
      <c r="Q702" s="284">
        <f t="shared" si="178"/>
        <v>1</v>
      </c>
      <c r="R702" s="284">
        <f t="shared" si="179"/>
        <v>1</v>
      </c>
      <c r="S702" s="298"/>
      <c r="T702" s="298"/>
      <c r="U702" s="298"/>
      <c r="V702" s="298"/>
      <c r="W702" s="298"/>
      <c r="X702" s="298"/>
      <c r="Y702" s="210"/>
      <c r="Z702" s="210"/>
      <c r="AA702" s="210"/>
      <c r="AB702" s="210"/>
      <c r="AC702" s="210"/>
      <c r="AD702" s="210"/>
      <c r="AE702" s="210"/>
      <c r="AF702" s="210"/>
      <c r="AG702" s="210"/>
      <c r="AH702" s="210"/>
      <c r="AI702" s="210"/>
      <c r="AJ702" s="210"/>
      <c r="AK702" s="210"/>
      <c r="AL702" s="210"/>
      <c r="AM702" s="210"/>
      <c r="AN702" s="210"/>
      <c r="AO702" s="210"/>
      <c r="AP702" s="210"/>
      <c r="AQ702" s="210"/>
      <c r="AR702" s="210"/>
      <c r="AS702" s="210"/>
      <c r="AT702" s="210"/>
      <c r="AU702" s="210"/>
      <c r="AV702" s="210"/>
      <c r="AW702" s="210"/>
      <c r="AX702" s="210"/>
      <c r="AY702" s="210"/>
      <c r="AZ702" s="210"/>
      <c r="BA702" s="210"/>
      <c r="BB702" s="210"/>
      <c r="BC702" s="210"/>
      <c r="BD702" s="210"/>
      <c r="BE702" s="210"/>
      <c r="BF702" s="210"/>
      <c r="BG702" s="210"/>
      <c r="BH702" s="210"/>
      <c r="BI702" s="210"/>
      <c r="BJ702" s="210"/>
      <c r="BK702" s="210"/>
      <c r="BL702" s="210"/>
      <c r="BM702" s="210"/>
      <c r="BN702" s="210"/>
      <c r="BO702" s="210"/>
      <c r="BP702" s="210"/>
      <c r="BQ702" s="210"/>
      <c r="BR702" s="210"/>
      <c r="BS702" s="210"/>
      <c r="BT702" s="210"/>
      <c r="BU702" s="210">
        <v>1</v>
      </c>
      <c r="BV702" s="210">
        <v>0</v>
      </c>
      <c r="BW702" s="210"/>
      <c r="BX702" s="210"/>
      <c r="BY702" s="210">
        <v>0</v>
      </c>
      <c r="BZ702" s="210"/>
      <c r="CA702" s="210"/>
      <c r="CB702" s="210"/>
      <c r="CC702" s="210"/>
      <c r="CD702" s="210"/>
      <c r="CE702" s="210"/>
      <c r="CF702" s="210"/>
      <c r="CG702" s="210"/>
      <c r="CH702" s="210"/>
      <c r="CI702" s="286" t="str">
        <f t="shared" si="180"/>
        <v>Small</v>
      </c>
      <c r="CJ702" s="210"/>
      <c r="CK702" s="210"/>
      <c r="CM702" s="208"/>
      <c r="CN702"/>
      <c r="CO702" s="287"/>
    </row>
    <row r="703" spans="1:93" s="283" customFormat="1" ht="15">
      <c r="A703" s="297" t="s">
        <v>130</v>
      </c>
      <c r="B703" s="287" t="s">
        <v>497</v>
      </c>
      <c r="C703" s="297" t="s">
        <v>76</v>
      </c>
      <c r="D703" s="565">
        <v>2019</v>
      </c>
      <c r="E703" s="284">
        <f t="shared" si="166"/>
        <v>3</v>
      </c>
      <c r="F703" s="284">
        <f t="shared" si="167"/>
        <v>309</v>
      </c>
      <c r="G703" s="284">
        <f t="shared" si="168"/>
        <v>406</v>
      </c>
      <c r="H703" s="284">
        <f t="shared" si="169"/>
        <v>718</v>
      </c>
      <c r="I703" s="284">
        <f t="shared" si="170"/>
        <v>96647</v>
      </c>
      <c r="J703" s="284">
        <f t="shared" si="171"/>
        <v>0</v>
      </c>
      <c r="K703" s="284">
        <f t="shared" si="172"/>
        <v>96647</v>
      </c>
      <c r="L703" s="284">
        <f t="shared" si="173"/>
        <v>97365</v>
      </c>
      <c r="M703" s="284">
        <f t="shared" si="174"/>
        <v>0</v>
      </c>
      <c r="N703" s="284">
        <f t="shared" si="175"/>
        <v>0</v>
      </c>
      <c r="O703" s="284">
        <f t="shared" si="176"/>
        <v>97365</v>
      </c>
      <c r="P703" s="284">
        <f t="shared" si="177"/>
        <v>97365</v>
      </c>
      <c r="Q703" s="284">
        <f t="shared" si="178"/>
        <v>97365</v>
      </c>
      <c r="R703" s="284">
        <f t="shared" si="179"/>
        <v>97365</v>
      </c>
      <c r="S703" s="298"/>
      <c r="T703" s="298"/>
      <c r="U703" s="298"/>
      <c r="V703" s="298"/>
      <c r="W703" s="298"/>
      <c r="X703" s="298"/>
      <c r="Y703" s="210">
        <v>0</v>
      </c>
      <c r="Z703" s="210">
        <v>0</v>
      </c>
      <c r="AA703" s="210">
        <v>291</v>
      </c>
      <c r="AB703" s="210">
        <v>0</v>
      </c>
      <c r="AC703" s="210">
        <v>394</v>
      </c>
      <c r="AD703" s="210">
        <v>0</v>
      </c>
      <c r="AE703" s="210">
        <v>0</v>
      </c>
      <c r="AF703" s="210">
        <v>0</v>
      </c>
      <c r="AG703" s="210">
        <v>0</v>
      </c>
      <c r="AH703" s="210">
        <v>0</v>
      </c>
      <c r="AI703" s="210">
        <v>0</v>
      </c>
      <c r="AJ703" s="210">
        <v>0</v>
      </c>
      <c r="AK703" s="210">
        <v>2</v>
      </c>
      <c r="AL703" s="210">
        <v>0</v>
      </c>
      <c r="AM703" s="210">
        <v>4</v>
      </c>
      <c r="AN703" s="210">
        <v>0</v>
      </c>
      <c r="AO703" s="210">
        <v>0</v>
      </c>
      <c r="AP703" s="210">
        <v>0</v>
      </c>
      <c r="AQ703" s="210">
        <v>0</v>
      </c>
      <c r="AR703" s="210">
        <v>0</v>
      </c>
      <c r="AS703" s="210">
        <v>0</v>
      </c>
      <c r="AT703" s="210">
        <v>0</v>
      </c>
      <c r="AU703" s="210">
        <v>0</v>
      </c>
      <c r="AV703" s="210">
        <v>0</v>
      </c>
      <c r="AW703" s="210">
        <v>1</v>
      </c>
      <c r="AX703" s="210">
        <v>0</v>
      </c>
      <c r="AY703" s="210">
        <v>14</v>
      </c>
      <c r="AZ703" s="210">
        <v>0</v>
      </c>
      <c r="BA703" s="210">
        <v>12</v>
      </c>
      <c r="BB703" s="210">
        <v>0</v>
      </c>
      <c r="BC703" s="210">
        <v>0</v>
      </c>
      <c r="BD703" s="210">
        <v>0</v>
      </c>
      <c r="BE703" s="210">
        <v>0</v>
      </c>
      <c r="BF703" s="210">
        <v>0</v>
      </c>
      <c r="BG703" s="210">
        <v>0</v>
      </c>
      <c r="BH703" s="210">
        <v>0</v>
      </c>
      <c r="BI703" s="210">
        <v>0</v>
      </c>
      <c r="BJ703" s="210">
        <v>0</v>
      </c>
      <c r="BK703" s="210">
        <v>96647</v>
      </c>
      <c r="BL703" s="210"/>
      <c r="BM703" s="210"/>
      <c r="BN703" s="210"/>
      <c r="BO703" s="210"/>
      <c r="BP703" s="210"/>
      <c r="BQ703" s="210"/>
      <c r="BR703" s="210"/>
      <c r="BS703" s="210"/>
      <c r="BT703" s="210"/>
      <c r="BU703" s="210"/>
      <c r="BV703" s="210"/>
      <c r="BW703" s="210"/>
      <c r="BX703" s="210"/>
      <c r="BY703" s="210"/>
      <c r="BZ703" s="210"/>
      <c r="CA703" s="210"/>
      <c r="CB703" s="210"/>
      <c r="CC703" s="210"/>
      <c r="CD703" s="210"/>
      <c r="CE703" s="210"/>
      <c r="CF703" s="210"/>
      <c r="CG703" s="210"/>
      <c r="CH703" s="210">
        <v>0</v>
      </c>
      <c r="CI703" s="286" t="str">
        <f t="shared" si="180"/>
        <v>Small</v>
      </c>
      <c r="CJ703" s="210"/>
      <c r="CK703" s="210"/>
      <c r="CM703" s="208"/>
      <c r="CN703"/>
      <c r="CO703" s="299"/>
    </row>
    <row r="704" spans="1:93" s="283" customFormat="1" ht="15">
      <c r="A704" s="297" t="s">
        <v>205</v>
      </c>
      <c r="B704" s="287" t="s">
        <v>486</v>
      </c>
      <c r="C704" s="297" t="s">
        <v>76</v>
      </c>
      <c r="D704" s="565">
        <v>2019</v>
      </c>
      <c r="E704" s="284">
        <f t="shared" si="166"/>
        <v>4</v>
      </c>
      <c r="F704" s="284">
        <f t="shared" si="167"/>
        <v>0</v>
      </c>
      <c r="G704" s="284">
        <f t="shared" si="168"/>
        <v>4119</v>
      </c>
      <c r="H704" s="284">
        <f t="shared" si="169"/>
        <v>4123</v>
      </c>
      <c r="I704" s="284">
        <f t="shared" si="170"/>
        <v>0</v>
      </c>
      <c r="J704" s="284">
        <f t="shared" si="171"/>
        <v>0</v>
      </c>
      <c r="K704" s="284">
        <f t="shared" si="172"/>
        <v>0</v>
      </c>
      <c r="L704" s="284">
        <f t="shared" si="173"/>
        <v>4123</v>
      </c>
      <c r="M704" s="284">
        <f t="shared" si="174"/>
        <v>0</v>
      </c>
      <c r="N704" s="284">
        <f t="shared" si="175"/>
        <v>0</v>
      </c>
      <c r="O704" s="284">
        <f t="shared" si="176"/>
        <v>4123</v>
      </c>
      <c r="P704" s="284">
        <f t="shared" si="177"/>
        <v>4123</v>
      </c>
      <c r="Q704" s="284">
        <f t="shared" si="178"/>
        <v>4123</v>
      </c>
      <c r="R704" s="284">
        <f t="shared" si="179"/>
        <v>4123</v>
      </c>
      <c r="S704" s="298"/>
      <c r="T704" s="298"/>
      <c r="U704" s="298"/>
      <c r="V704" s="298"/>
      <c r="W704" s="298"/>
      <c r="X704" s="298"/>
      <c r="Y704" s="210">
        <v>0</v>
      </c>
      <c r="Z704" s="210">
        <v>0</v>
      </c>
      <c r="AA704" s="210"/>
      <c r="AB704" s="210"/>
      <c r="AC704" s="210">
        <v>4119</v>
      </c>
      <c r="AD704" s="210">
        <v>4119</v>
      </c>
      <c r="AE704" s="210">
        <v>0</v>
      </c>
      <c r="AF704" s="210">
        <v>0</v>
      </c>
      <c r="AG704" s="210"/>
      <c r="AH704" s="210"/>
      <c r="AI704" s="210">
        <v>0</v>
      </c>
      <c r="AJ704" s="210">
        <v>0</v>
      </c>
      <c r="AK704" s="210">
        <v>0</v>
      </c>
      <c r="AL704" s="210">
        <v>0</v>
      </c>
      <c r="AM704" s="210"/>
      <c r="AN704" s="210"/>
      <c r="AO704" s="210">
        <v>0</v>
      </c>
      <c r="AP704" s="210">
        <v>0</v>
      </c>
      <c r="AQ704" s="210">
        <v>4</v>
      </c>
      <c r="AR704" s="210">
        <v>4</v>
      </c>
      <c r="AS704" s="210"/>
      <c r="AT704" s="210"/>
      <c r="AU704" s="210">
        <v>0</v>
      </c>
      <c r="AV704" s="210">
        <v>0</v>
      </c>
      <c r="AW704" s="210">
        <v>0</v>
      </c>
      <c r="AX704" s="210">
        <v>0</v>
      </c>
      <c r="AY704" s="210"/>
      <c r="AZ704" s="210"/>
      <c r="BA704" s="210">
        <v>0</v>
      </c>
      <c r="BB704" s="210">
        <v>0</v>
      </c>
      <c r="BC704" s="210">
        <v>0</v>
      </c>
      <c r="BD704" s="210">
        <v>0</v>
      </c>
      <c r="BE704" s="210"/>
      <c r="BF704" s="210"/>
      <c r="BG704" s="210">
        <v>0</v>
      </c>
      <c r="BH704" s="210">
        <v>0</v>
      </c>
      <c r="BI704" s="210"/>
      <c r="BJ704" s="210"/>
      <c r="BK704" s="210"/>
      <c r="BL704" s="210"/>
      <c r="BM704" s="210"/>
      <c r="BN704" s="210"/>
      <c r="BO704" s="210"/>
      <c r="BP704" s="210"/>
      <c r="BQ704" s="210"/>
      <c r="BR704" s="210"/>
      <c r="BS704" s="210"/>
      <c r="BT704" s="210"/>
      <c r="BU704" s="210"/>
      <c r="BV704" s="210"/>
      <c r="BW704" s="210"/>
      <c r="BX704" s="210"/>
      <c r="BY704" s="210"/>
      <c r="BZ704" s="210"/>
      <c r="CA704" s="210"/>
      <c r="CB704" s="210"/>
      <c r="CC704" s="210"/>
      <c r="CD704" s="210"/>
      <c r="CE704" s="210"/>
      <c r="CF704" s="210"/>
      <c r="CG704" s="210"/>
      <c r="CH704" s="210"/>
      <c r="CI704" s="286" t="str">
        <f t="shared" si="180"/>
        <v>Small</v>
      </c>
      <c r="CJ704" s="210"/>
      <c r="CK704" s="210"/>
      <c r="CM704" s="208"/>
      <c r="CN704"/>
      <c r="CO704" s="287"/>
    </row>
    <row r="705" spans="1:93" s="283" customFormat="1" ht="15">
      <c r="A705" s="297" t="s">
        <v>218</v>
      </c>
      <c r="B705" s="287" t="s">
        <v>488</v>
      </c>
      <c r="C705" s="297" t="s">
        <v>76</v>
      </c>
      <c r="D705" s="565">
        <v>2019</v>
      </c>
      <c r="E705" s="284">
        <f t="shared" si="166"/>
        <v>0</v>
      </c>
      <c r="F705" s="284">
        <f t="shared" si="167"/>
        <v>0</v>
      </c>
      <c r="G705" s="284">
        <f t="shared" si="168"/>
        <v>1330</v>
      </c>
      <c r="H705" s="284">
        <f t="shared" si="169"/>
        <v>1330</v>
      </c>
      <c r="I705" s="284">
        <f t="shared" si="170"/>
        <v>0</v>
      </c>
      <c r="J705" s="284">
        <f t="shared" si="171"/>
        <v>0</v>
      </c>
      <c r="K705" s="284">
        <f t="shared" si="172"/>
        <v>0</v>
      </c>
      <c r="L705" s="284">
        <f t="shared" si="173"/>
        <v>1330</v>
      </c>
      <c r="M705" s="284">
        <f t="shared" si="174"/>
        <v>0</v>
      </c>
      <c r="N705" s="284">
        <f t="shared" si="175"/>
        <v>0</v>
      </c>
      <c r="O705" s="284">
        <f t="shared" si="176"/>
        <v>1330</v>
      </c>
      <c r="P705" s="284">
        <f t="shared" si="177"/>
        <v>1330</v>
      </c>
      <c r="Q705" s="284">
        <f t="shared" si="178"/>
        <v>1330</v>
      </c>
      <c r="R705" s="284">
        <f t="shared" si="179"/>
        <v>1330</v>
      </c>
      <c r="S705" s="298"/>
      <c r="T705" s="298"/>
      <c r="U705" s="298"/>
      <c r="V705" s="298"/>
      <c r="W705" s="298"/>
      <c r="X705" s="298"/>
      <c r="Y705" s="210"/>
      <c r="Z705" s="210"/>
      <c r="AA705" s="210"/>
      <c r="AB705" s="210"/>
      <c r="AC705" s="210"/>
      <c r="AD705" s="210"/>
      <c r="AE705" s="210"/>
      <c r="AF705" s="210"/>
      <c r="AG705" s="210"/>
      <c r="AH705" s="210"/>
      <c r="AI705" s="210"/>
      <c r="AJ705" s="210"/>
      <c r="AK705" s="210"/>
      <c r="AL705" s="210"/>
      <c r="AM705" s="210"/>
      <c r="AN705" s="210"/>
      <c r="AO705" s="210"/>
      <c r="AP705" s="210"/>
      <c r="AQ705" s="210"/>
      <c r="AR705" s="210"/>
      <c r="AS705" s="210"/>
      <c r="AT705" s="210"/>
      <c r="AU705" s="210"/>
      <c r="AV705" s="210"/>
      <c r="AW705" s="210"/>
      <c r="AX705" s="210"/>
      <c r="AY705" s="210"/>
      <c r="AZ705" s="210"/>
      <c r="BA705" s="210"/>
      <c r="BB705" s="210"/>
      <c r="BC705" s="210"/>
      <c r="BD705" s="210"/>
      <c r="BE705" s="210"/>
      <c r="BF705" s="210"/>
      <c r="BG705" s="210"/>
      <c r="BH705" s="210"/>
      <c r="BI705" s="210">
        <v>0</v>
      </c>
      <c r="BJ705" s="210">
        <v>1330</v>
      </c>
      <c r="BK705" s="210">
        <v>0</v>
      </c>
      <c r="BL705" s="210"/>
      <c r="BM705" s="210"/>
      <c r="BN705" s="210"/>
      <c r="BO705" s="210"/>
      <c r="BP705" s="210"/>
      <c r="BQ705" s="210"/>
      <c r="BR705" s="210"/>
      <c r="BS705" s="210"/>
      <c r="BT705" s="210"/>
      <c r="BU705" s="210"/>
      <c r="BV705" s="210"/>
      <c r="BW705" s="210"/>
      <c r="BX705" s="210"/>
      <c r="BY705" s="210"/>
      <c r="BZ705" s="210"/>
      <c r="CA705" s="210"/>
      <c r="CB705" s="210"/>
      <c r="CC705" s="210"/>
      <c r="CD705" s="210"/>
      <c r="CE705" s="210"/>
      <c r="CF705" s="210"/>
      <c r="CG705" s="210"/>
      <c r="CH705" s="210">
        <v>0</v>
      </c>
      <c r="CI705" s="286" t="str">
        <f t="shared" si="180"/>
        <v>Small</v>
      </c>
      <c r="CJ705" s="210"/>
      <c r="CK705" s="210"/>
      <c r="CM705" s="208"/>
      <c r="CN705"/>
      <c r="CO705" s="287"/>
    </row>
    <row r="706" spans="1:93" s="283" customFormat="1" ht="15">
      <c r="A706" s="297" t="s">
        <v>226</v>
      </c>
      <c r="B706" s="287" t="s">
        <v>489</v>
      </c>
      <c r="C706" s="297" t="s">
        <v>76</v>
      </c>
      <c r="D706" s="565">
        <v>2019</v>
      </c>
      <c r="E706" s="284">
        <f t="shared" si="166"/>
        <v>1</v>
      </c>
      <c r="F706" s="284">
        <f t="shared" si="167"/>
        <v>0</v>
      </c>
      <c r="G706" s="284">
        <f t="shared" si="168"/>
        <v>0</v>
      </c>
      <c r="H706" s="284">
        <f t="shared" si="169"/>
        <v>1</v>
      </c>
      <c r="I706" s="284">
        <f t="shared" si="170"/>
        <v>0</v>
      </c>
      <c r="J706" s="284">
        <f t="shared" si="171"/>
        <v>0</v>
      </c>
      <c r="K706" s="284">
        <f t="shared" si="172"/>
        <v>0</v>
      </c>
      <c r="L706" s="284">
        <f t="shared" si="173"/>
        <v>1</v>
      </c>
      <c r="M706" s="284">
        <f t="shared" si="174"/>
        <v>0</v>
      </c>
      <c r="N706" s="284">
        <f t="shared" si="175"/>
        <v>0</v>
      </c>
      <c r="O706" s="284">
        <f t="shared" si="176"/>
        <v>1</v>
      </c>
      <c r="P706" s="284">
        <f t="shared" si="177"/>
        <v>1</v>
      </c>
      <c r="Q706" s="284">
        <f t="shared" si="178"/>
        <v>1</v>
      </c>
      <c r="R706" s="284">
        <f t="shared" si="179"/>
        <v>1</v>
      </c>
      <c r="S706" s="298"/>
      <c r="T706" s="298"/>
      <c r="U706" s="298"/>
      <c r="V706" s="298"/>
      <c r="W706" s="298"/>
      <c r="X706" s="298"/>
      <c r="Y706" s="210">
        <v>0</v>
      </c>
      <c r="Z706" s="210">
        <v>0</v>
      </c>
      <c r="AA706" s="210"/>
      <c r="AB706" s="210"/>
      <c r="AC706" s="210"/>
      <c r="AD706" s="210"/>
      <c r="AE706" s="210">
        <v>0</v>
      </c>
      <c r="AF706" s="210">
        <v>0</v>
      </c>
      <c r="AG706" s="210"/>
      <c r="AH706" s="210"/>
      <c r="AI706" s="210"/>
      <c r="AJ706" s="210"/>
      <c r="AK706" s="210">
        <v>0</v>
      </c>
      <c r="AL706" s="210">
        <v>0</v>
      </c>
      <c r="AM706" s="210"/>
      <c r="AN706" s="210"/>
      <c r="AO706" s="210"/>
      <c r="AP706" s="210"/>
      <c r="AQ706" s="210">
        <v>0</v>
      </c>
      <c r="AR706" s="210">
        <v>0</v>
      </c>
      <c r="AS706" s="210"/>
      <c r="AT706" s="210"/>
      <c r="AU706" s="210"/>
      <c r="AV706" s="210"/>
      <c r="AW706" s="210">
        <v>0</v>
      </c>
      <c r="AX706" s="210">
        <v>0</v>
      </c>
      <c r="AY706" s="210"/>
      <c r="AZ706" s="210"/>
      <c r="BA706" s="210"/>
      <c r="BB706" s="210"/>
      <c r="BC706" s="210">
        <v>1</v>
      </c>
      <c r="BD706" s="210">
        <v>1</v>
      </c>
      <c r="BE706" s="210"/>
      <c r="BF706" s="210"/>
      <c r="BG706" s="210"/>
      <c r="BH706" s="210"/>
      <c r="BI706" s="210"/>
      <c r="BJ706" s="210"/>
      <c r="BK706" s="210"/>
      <c r="BL706" s="210"/>
      <c r="BM706" s="210"/>
      <c r="BN706" s="210"/>
      <c r="BO706" s="210"/>
      <c r="BP706" s="210"/>
      <c r="BQ706" s="210"/>
      <c r="BR706" s="210"/>
      <c r="BS706" s="210"/>
      <c r="BT706" s="210"/>
      <c r="BU706" s="210"/>
      <c r="BV706" s="210"/>
      <c r="BW706" s="210"/>
      <c r="BX706" s="210"/>
      <c r="BY706" s="210"/>
      <c r="BZ706" s="210"/>
      <c r="CA706" s="210"/>
      <c r="CB706" s="210"/>
      <c r="CC706" s="210"/>
      <c r="CD706" s="210"/>
      <c r="CE706" s="210"/>
      <c r="CF706" s="210"/>
      <c r="CG706" s="210"/>
      <c r="CH706" s="210"/>
      <c r="CI706" s="286" t="str">
        <f t="shared" si="180"/>
        <v>Small</v>
      </c>
      <c r="CJ706" s="210"/>
      <c r="CK706" s="210"/>
      <c r="CM706" s="208"/>
      <c r="CN706"/>
      <c r="CO706" s="287"/>
    </row>
    <row r="707" spans="1:93" s="283" customFormat="1" ht="15">
      <c r="A707" s="297" t="s">
        <v>234</v>
      </c>
      <c r="B707" s="287" t="s">
        <v>516</v>
      </c>
      <c r="C707" s="297" t="s">
        <v>76</v>
      </c>
      <c r="D707" s="565">
        <v>2019</v>
      </c>
      <c r="E707" s="284">
        <f t="shared" si="166"/>
        <v>1</v>
      </c>
      <c r="F707" s="284">
        <f t="shared" si="167"/>
        <v>0</v>
      </c>
      <c r="G707" s="284">
        <f t="shared" si="168"/>
        <v>0</v>
      </c>
      <c r="H707" s="284">
        <f t="shared" si="169"/>
        <v>1</v>
      </c>
      <c r="I707" s="284">
        <f t="shared" si="170"/>
        <v>0</v>
      </c>
      <c r="J707" s="284">
        <f t="shared" si="171"/>
        <v>0</v>
      </c>
      <c r="K707" s="284">
        <f t="shared" si="172"/>
        <v>0</v>
      </c>
      <c r="L707" s="284">
        <f t="shared" si="173"/>
        <v>1</v>
      </c>
      <c r="M707" s="284">
        <f t="shared" si="174"/>
        <v>0</v>
      </c>
      <c r="N707" s="284">
        <f t="shared" si="175"/>
        <v>0</v>
      </c>
      <c r="O707" s="284">
        <f t="shared" si="176"/>
        <v>1</v>
      </c>
      <c r="P707" s="284">
        <f t="shared" si="177"/>
        <v>1</v>
      </c>
      <c r="Q707" s="284">
        <f t="shared" si="178"/>
        <v>1</v>
      </c>
      <c r="R707" s="284">
        <f t="shared" si="179"/>
        <v>1</v>
      </c>
      <c r="S707" s="298"/>
      <c r="T707" s="298"/>
      <c r="U707" s="298"/>
      <c r="V707" s="298"/>
      <c r="W707" s="298"/>
      <c r="X707" s="298"/>
      <c r="Y707" s="210">
        <v>0</v>
      </c>
      <c r="Z707" s="210">
        <v>0</v>
      </c>
      <c r="AA707" s="210"/>
      <c r="AB707" s="210"/>
      <c r="AC707" s="210"/>
      <c r="AD707" s="210"/>
      <c r="AE707" s="210">
        <v>0</v>
      </c>
      <c r="AF707" s="210">
        <v>0</v>
      </c>
      <c r="AG707" s="210"/>
      <c r="AH707" s="210"/>
      <c r="AI707" s="210"/>
      <c r="AJ707" s="210"/>
      <c r="AK707" s="210">
        <v>0</v>
      </c>
      <c r="AL707" s="210">
        <v>0</v>
      </c>
      <c r="AM707" s="210"/>
      <c r="AN707" s="210"/>
      <c r="AO707" s="210"/>
      <c r="AP707" s="210"/>
      <c r="AQ707" s="210">
        <v>1</v>
      </c>
      <c r="AR707" s="210">
        <v>1</v>
      </c>
      <c r="AS707" s="210"/>
      <c r="AT707" s="210"/>
      <c r="AU707" s="210"/>
      <c r="AV707" s="210"/>
      <c r="AW707" s="210">
        <v>0</v>
      </c>
      <c r="AX707" s="210">
        <v>0</v>
      </c>
      <c r="AY707" s="210"/>
      <c r="AZ707" s="210"/>
      <c r="BA707" s="210"/>
      <c r="BB707" s="210"/>
      <c r="BC707" s="210">
        <v>0</v>
      </c>
      <c r="BD707" s="210">
        <v>0</v>
      </c>
      <c r="BE707" s="210"/>
      <c r="BF707" s="210"/>
      <c r="BG707" s="210"/>
      <c r="BH707" s="210"/>
      <c r="BI707" s="210"/>
      <c r="BJ707" s="210"/>
      <c r="BK707" s="210"/>
      <c r="BL707" s="210"/>
      <c r="BM707" s="210"/>
      <c r="BN707" s="210"/>
      <c r="BO707" s="210"/>
      <c r="BP707" s="210"/>
      <c r="BQ707" s="210"/>
      <c r="BR707" s="210"/>
      <c r="BS707" s="210"/>
      <c r="BT707" s="210"/>
      <c r="BU707" s="210"/>
      <c r="BV707" s="210"/>
      <c r="BW707" s="210"/>
      <c r="BX707" s="210"/>
      <c r="BY707" s="210"/>
      <c r="BZ707" s="210"/>
      <c r="CA707" s="210"/>
      <c r="CB707" s="210"/>
      <c r="CC707" s="210"/>
      <c r="CD707" s="210"/>
      <c r="CE707" s="210"/>
      <c r="CF707" s="210"/>
      <c r="CG707" s="210"/>
      <c r="CH707" s="210"/>
      <c r="CI707" s="286" t="str">
        <f t="shared" si="180"/>
        <v>Small</v>
      </c>
      <c r="CJ707" s="210"/>
      <c r="CK707" s="210"/>
      <c r="CM707" s="208"/>
      <c r="CN707"/>
      <c r="CO707" s="301"/>
    </row>
    <row r="708" spans="1:93" s="283" customFormat="1" ht="15">
      <c r="A708" s="297" t="s">
        <v>183</v>
      </c>
      <c r="B708" s="287" t="s">
        <v>369</v>
      </c>
      <c r="C708" s="297" t="s">
        <v>76</v>
      </c>
      <c r="D708" s="565">
        <v>2019</v>
      </c>
      <c r="E708" s="284">
        <f t="shared" si="166"/>
        <v>82</v>
      </c>
      <c r="F708" s="284">
        <f t="shared" si="167"/>
        <v>0</v>
      </c>
      <c r="G708" s="284">
        <f t="shared" si="168"/>
        <v>0</v>
      </c>
      <c r="H708" s="284">
        <f t="shared" si="169"/>
        <v>82</v>
      </c>
      <c r="I708" s="284">
        <f t="shared" si="170"/>
        <v>0</v>
      </c>
      <c r="J708" s="284">
        <f t="shared" si="171"/>
        <v>0</v>
      </c>
      <c r="K708" s="284">
        <f t="shared" si="172"/>
        <v>0</v>
      </c>
      <c r="L708" s="284">
        <f t="shared" si="173"/>
        <v>82</v>
      </c>
      <c r="M708" s="284">
        <f t="shared" si="174"/>
        <v>0</v>
      </c>
      <c r="N708" s="284">
        <f t="shared" si="175"/>
        <v>0</v>
      </c>
      <c r="O708" s="284">
        <f t="shared" si="176"/>
        <v>82</v>
      </c>
      <c r="P708" s="284">
        <f t="shared" si="177"/>
        <v>82</v>
      </c>
      <c r="Q708" s="284">
        <f t="shared" si="178"/>
        <v>82</v>
      </c>
      <c r="R708" s="284">
        <f t="shared" si="179"/>
        <v>82</v>
      </c>
      <c r="S708" s="298"/>
      <c r="T708" s="298"/>
      <c r="U708" s="298"/>
      <c r="V708" s="298"/>
      <c r="W708" s="298"/>
      <c r="X708" s="298"/>
      <c r="Y708" s="210">
        <v>0</v>
      </c>
      <c r="Z708" s="210">
        <v>0</v>
      </c>
      <c r="AA708" s="210"/>
      <c r="AB708" s="210"/>
      <c r="AC708" s="210"/>
      <c r="AD708" s="210"/>
      <c r="AE708" s="210">
        <v>0</v>
      </c>
      <c r="AF708" s="210">
        <v>0</v>
      </c>
      <c r="AG708" s="210"/>
      <c r="AH708" s="210"/>
      <c r="AI708" s="210"/>
      <c r="AJ708" s="210"/>
      <c r="AK708" s="210">
        <v>0</v>
      </c>
      <c r="AL708" s="210">
        <v>0</v>
      </c>
      <c r="AM708" s="210"/>
      <c r="AN708" s="210"/>
      <c r="AO708" s="210"/>
      <c r="AP708" s="210"/>
      <c r="AQ708" s="210">
        <v>0</v>
      </c>
      <c r="AR708" s="210">
        <v>0</v>
      </c>
      <c r="AS708" s="210"/>
      <c r="AT708" s="210"/>
      <c r="AU708" s="210"/>
      <c r="AV708" s="210"/>
      <c r="AW708" s="210">
        <v>0</v>
      </c>
      <c r="AX708" s="210">
        <v>0</v>
      </c>
      <c r="AY708" s="210"/>
      <c r="AZ708" s="210"/>
      <c r="BA708" s="210"/>
      <c r="BB708" s="210"/>
      <c r="BC708" s="210">
        <v>82</v>
      </c>
      <c r="BD708" s="210">
        <v>82</v>
      </c>
      <c r="BE708" s="210"/>
      <c r="BF708" s="210"/>
      <c r="BG708" s="210"/>
      <c r="BH708" s="210"/>
      <c r="BI708" s="210"/>
      <c r="BJ708" s="210"/>
      <c r="BK708" s="210"/>
      <c r="BL708" s="210"/>
      <c r="BM708" s="210"/>
      <c r="BN708" s="210"/>
      <c r="BO708" s="210"/>
      <c r="BP708" s="210"/>
      <c r="BQ708" s="210"/>
      <c r="BR708" s="210"/>
      <c r="BS708" s="210"/>
      <c r="BT708" s="210"/>
      <c r="BU708" s="210"/>
      <c r="BV708" s="210"/>
      <c r="BW708" s="210"/>
      <c r="BX708" s="210"/>
      <c r="BY708" s="210"/>
      <c r="BZ708" s="210"/>
      <c r="CA708" s="210"/>
      <c r="CB708" s="210"/>
      <c r="CC708" s="210"/>
      <c r="CD708" s="210"/>
      <c r="CE708" s="210"/>
      <c r="CF708" s="210"/>
      <c r="CG708" s="210"/>
      <c r="CH708" s="210"/>
      <c r="CI708" s="286" t="str">
        <f t="shared" si="180"/>
        <v>Small</v>
      </c>
      <c r="CJ708" s="210"/>
      <c r="CK708" s="210"/>
      <c r="CM708" s="208"/>
      <c r="CN708"/>
      <c r="CO708" s="287"/>
    </row>
    <row r="709" spans="1:93" s="283" customFormat="1" ht="15">
      <c r="A709" s="297" t="s">
        <v>183</v>
      </c>
      <c r="B709" s="283" t="s">
        <v>610</v>
      </c>
      <c r="C709" s="297" t="s">
        <v>76</v>
      </c>
      <c r="D709" s="565">
        <v>2019</v>
      </c>
      <c r="E709" s="284">
        <f t="shared" si="166"/>
        <v>0</v>
      </c>
      <c r="F709" s="284">
        <f t="shared" si="167"/>
        <v>0</v>
      </c>
      <c r="G709" s="284">
        <f t="shared" si="168"/>
        <v>39</v>
      </c>
      <c r="H709" s="284">
        <f t="shared" si="169"/>
        <v>39</v>
      </c>
      <c r="I709" s="284">
        <f t="shared" si="170"/>
        <v>0</v>
      </c>
      <c r="J709" s="284">
        <f t="shared" si="171"/>
        <v>0</v>
      </c>
      <c r="K709" s="284">
        <f t="shared" si="172"/>
        <v>0</v>
      </c>
      <c r="L709" s="284">
        <f t="shared" si="173"/>
        <v>39</v>
      </c>
      <c r="M709" s="284">
        <f t="shared" si="174"/>
        <v>0</v>
      </c>
      <c r="N709" s="284">
        <f t="shared" si="175"/>
        <v>0</v>
      </c>
      <c r="O709" s="284">
        <f t="shared" si="176"/>
        <v>39</v>
      </c>
      <c r="P709" s="284">
        <f t="shared" si="177"/>
        <v>39</v>
      </c>
      <c r="Q709" s="284">
        <f t="shared" si="178"/>
        <v>39</v>
      </c>
      <c r="R709" s="284">
        <f t="shared" si="179"/>
        <v>39</v>
      </c>
      <c r="S709" s="298"/>
      <c r="T709" s="298"/>
      <c r="U709" s="298"/>
      <c r="V709" s="298"/>
      <c r="W709" s="298"/>
      <c r="X709" s="298"/>
      <c r="Y709" s="210"/>
      <c r="Z709" s="210"/>
      <c r="AA709" s="210"/>
      <c r="AB709" s="210"/>
      <c r="AC709" s="210"/>
      <c r="AD709" s="210"/>
      <c r="AE709" s="210"/>
      <c r="AF709" s="210"/>
      <c r="AG709" s="210"/>
      <c r="AH709" s="210"/>
      <c r="AI709" s="210"/>
      <c r="AJ709" s="210"/>
      <c r="AK709" s="210"/>
      <c r="AL709" s="210"/>
      <c r="AM709" s="210"/>
      <c r="AN709" s="210"/>
      <c r="AO709" s="210"/>
      <c r="AP709" s="210"/>
      <c r="AQ709" s="210"/>
      <c r="AR709" s="210"/>
      <c r="AS709" s="210"/>
      <c r="AT709" s="210"/>
      <c r="AU709" s="210"/>
      <c r="AV709" s="210"/>
      <c r="AW709" s="210"/>
      <c r="AX709" s="210"/>
      <c r="AY709" s="210"/>
      <c r="AZ709" s="210"/>
      <c r="BA709" s="210"/>
      <c r="BB709" s="210"/>
      <c r="BC709" s="210"/>
      <c r="BD709" s="210"/>
      <c r="BE709" s="210"/>
      <c r="BF709" s="210"/>
      <c r="BG709" s="210"/>
      <c r="BH709" s="210"/>
      <c r="BI709" s="210">
        <v>0</v>
      </c>
      <c r="BJ709" s="210">
        <v>39</v>
      </c>
      <c r="BK709" s="210">
        <v>0</v>
      </c>
      <c r="BL709" s="210"/>
      <c r="BM709" s="210"/>
      <c r="BN709" s="210"/>
      <c r="BO709" s="210"/>
      <c r="BP709" s="210"/>
      <c r="BQ709" s="210"/>
      <c r="BR709" s="210"/>
      <c r="BS709" s="210"/>
      <c r="BT709" s="210"/>
      <c r="BU709" s="210"/>
      <c r="BV709" s="210"/>
      <c r="BW709" s="210"/>
      <c r="BX709" s="210"/>
      <c r="BY709" s="210"/>
      <c r="BZ709" s="210"/>
      <c r="CA709" s="210"/>
      <c r="CB709" s="210"/>
      <c r="CC709" s="210"/>
      <c r="CD709" s="210"/>
      <c r="CE709" s="210"/>
      <c r="CF709" s="210"/>
      <c r="CG709" s="210"/>
      <c r="CH709" s="210">
        <v>0</v>
      </c>
      <c r="CI709" s="286" t="str">
        <f t="shared" si="180"/>
        <v>Small</v>
      </c>
      <c r="CJ709" s="210"/>
      <c r="CK709" s="210"/>
      <c r="CM709" s="208"/>
      <c r="CN709"/>
      <c r="CO709" s="287"/>
    </row>
    <row r="710" spans="1:93" s="283" customFormat="1" ht="15">
      <c r="A710" s="297" t="s">
        <v>144</v>
      </c>
      <c r="B710" s="287" t="s">
        <v>491</v>
      </c>
      <c r="C710" s="297" t="s">
        <v>76</v>
      </c>
      <c r="D710" s="565">
        <v>2019</v>
      </c>
      <c r="E710" s="284">
        <f t="shared" si="166"/>
        <v>2</v>
      </c>
      <c r="F710" s="284">
        <f t="shared" si="167"/>
        <v>0</v>
      </c>
      <c r="G710" s="284">
        <f t="shared" si="168"/>
        <v>0</v>
      </c>
      <c r="H710" s="284">
        <f t="shared" si="169"/>
        <v>2</v>
      </c>
      <c r="I710" s="284">
        <f t="shared" si="170"/>
        <v>0</v>
      </c>
      <c r="J710" s="284">
        <f t="shared" si="171"/>
        <v>0</v>
      </c>
      <c r="K710" s="284">
        <f t="shared" si="172"/>
        <v>0</v>
      </c>
      <c r="L710" s="284">
        <f t="shared" si="173"/>
        <v>2</v>
      </c>
      <c r="M710" s="284">
        <f t="shared" si="174"/>
        <v>5</v>
      </c>
      <c r="N710" s="284">
        <f t="shared" si="175"/>
        <v>5</v>
      </c>
      <c r="O710" s="284">
        <f t="shared" si="176"/>
        <v>7</v>
      </c>
      <c r="P710" s="284">
        <f t="shared" si="177"/>
        <v>2</v>
      </c>
      <c r="Q710" s="284">
        <f t="shared" si="178"/>
        <v>7</v>
      </c>
      <c r="R710" s="284">
        <f t="shared" si="179"/>
        <v>7</v>
      </c>
      <c r="S710" s="298"/>
      <c r="T710" s="298"/>
      <c r="U710" s="298"/>
      <c r="V710" s="298"/>
      <c r="W710" s="298"/>
      <c r="X710" s="298"/>
      <c r="Y710" s="210">
        <v>1</v>
      </c>
      <c r="Z710" s="210">
        <v>1</v>
      </c>
      <c r="AA710" s="210"/>
      <c r="AB710" s="210"/>
      <c r="AC710" s="210"/>
      <c r="AD710" s="210"/>
      <c r="AE710" s="210">
        <v>0</v>
      </c>
      <c r="AF710" s="210">
        <v>0</v>
      </c>
      <c r="AG710" s="210"/>
      <c r="AH710" s="210"/>
      <c r="AI710" s="210"/>
      <c r="AJ710" s="210"/>
      <c r="AK710" s="210">
        <v>0</v>
      </c>
      <c r="AL710" s="210">
        <v>0</v>
      </c>
      <c r="AM710" s="210"/>
      <c r="AN710" s="210"/>
      <c r="AO710" s="210"/>
      <c r="AP710" s="210"/>
      <c r="AQ710" s="210">
        <v>1</v>
      </c>
      <c r="AR710" s="210">
        <v>1</v>
      </c>
      <c r="AS710" s="210"/>
      <c r="AT710" s="210"/>
      <c r="AU710" s="210"/>
      <c r="AV710" s="210"/>
      <c r="AW710" s="210">
        <v>0</v>
      </c>
      <c r="AX710" s="210">
        <v>0</v>
      </c>
      <c r="AY710" s="210"/>
      <c r="AZ710" s="210"/>
      <c r="BA710" s="210"/>
      <c r="BB710" s="210"/>
      <c r="BC710" s="210">
        <v>0</v>
      </c>
      <c r="BD710" s="210">
        <v>0</v>
      </c>
      <c r="BE710" s="210"/>
      <c r="BF710" s="210"/>
      <c r="BG710" s="210"/>
      <c r="BH710" s="210"/>
      <c r="BI710" s="210"/>
      <c r="BJ710" s="210"/>
      <c r="BK710" s="210"/>
      <c r="BL710" s="210"/>
      <c r="BM710" s="210"/>
      <c r="BN710" s="210"/>
      <c r="BO710" s="210"/>
      <c r="BP710" s="210"/>
      <c r="BQ710" s="210"/>
      <c r="BR710" s="210"/>
      <c r="BS710" s="210"/>
      <c r="BT710" s="210"/>
      <c r="BU710" s="210">
        <v>5</v>
      </c>
      <c r="BV710" s="210">
        <v>0</v>
      </c>
      <c r="BW710" s="210"/>
      <c r="BX710" s="210"/>
      <c r="BY710" s="210">
        <v>0</v>
      </c>
      <c r="BZ710" s="210"/>
      <c r="CA710" s="210"/>
      <c r="CB710" s="210"/>
      <c r="CC710" s="210"/>
      <c r="CD710" s="210"/>
      <c r="CE710" s="210"/>
      <c r="CF710" s="210"/>
      <c r="CG710" s="210"/>
      <c r="CH710" s="210"/>
      <c r="CI710" s="286" t="str">
        <f t="shared" si="180"/>
        <v>Small</v>
      </c>
      <c r="CJ710" s="210"/>
      <c r="CK710" s="210"/>
      <c r="CM710" s="208"/>
      <c r="CN710"/>
      <c r="CO710" s="287"/>
    </row>
    <row r="711" spans="1:93" s="283" customFormat="1" ht="15">
      <c r="A711" s="297" t="s">
        <v>144</v>
      </c>
      <c r="B711" s="287" t="s">
        <v>492</v>
      </c>
      <c r="C711" s="297" t="s">
        <v>76</v>
      </c>
      <c r="D711" s="565">
        <v>2019</v>
      </c>
      <c r="E711" s="284">
        <f t="shared" si="166"/>
        <v>0</v>
      </c>
      <c r="F711" s="284">
        <f t="shared" si="167"/>
        <v>0</v>
      </c>
      <c r="G711" s="284">
        <f t="shared" si="168"/>
        <v>0</v>
      </c>
      <c r="H711" s="284">
        <f t="shared" si="169"/>
        <v>0</v>
      </c>
      <c r="I711" s="284">
        <f t="shared" si="170"/>
        <v>0</v>
      </c>
      <c r="J711" s="284">
        <f t="shared" si="171"/>
        <v>0</v>
      </c>
      <c r="K711" s="284">
        <f t="shared" si="172"/>
        <v>0</v>
      </c>
      <c r="L711" s="284">
        <f t="shared" si="173"/>
        <v>0</v>
      </c>
      <c r="M711" s="284">
        <f t="shared" si="174"/>
        <v>0</v>
      </c>
      <c r="N711" s="284">
        <f t="shared" si="175"/>
        <v>0</v>
      </c>
      <c r="O711" s="284">
        <f t="shared" si="176"/>
        <v>0</v>
      </c>
      <c r="P711" s="284">
        <f t="shared" si="177"/>
        <v>1642</v>
      </c>
      <c r="Q711" s="284">
        <f t="shared" si="178"/>
        <v>1642</v>
      </c>
      <c r="R711" s="284">
        <f t="shared" si="179"/>
        <v>1642</v>
      </c>
      <c r="S711" s="298"/>
      <c r="T711" s="298"/>
      <c r="U711" s="298"/>
      <c r="V711" s="298"/>
      <c r="W711" s="298"/>
      <c r="X711" s="298"/>
      <c r="Y711" s="210"/>
      <c r="Z711" s="210"/>
      <c r="AA711" s="210"/>
      <c r="AB711" s="210"/>
      <c r="AC711" s="210"/>
      <c r="AD711" s="210"/>
      <c r="AE711" s="210"/>
      <c r="AF711" s="210"/>
      <c r="AG711" s="210"/>
      <c r="AH711" s="210"/>
      <c r="AI711" s="210"/>
      <c r="AJ711" s="210"/>
      <c r="AK711" s="210"/>
      <c r="AL711" s="210"/>
      <c r="AM711" s="210"/>
      <c r="AN711" s="210"/>
      <c r="AO711" s="210"/>
      <c r="AP711" s="210"/>
      <c r="AQ711" s="210"/>
      <c r="AR711" s="210"/>
      <c r="AS711" s="210"/>
      <c r="AT711" s="210"/>
      <c r="AU711" s="210"/>
      <c r="AV711" s="210"/>
      <c r="AW711" s="210"/>
      <c r="AX711" s="210"/>
      <c r="AY711" s="210"/>
      <c r="AZ711" s="210"/>
      <c r="BA711" s="210"/>
      <c r="BB711" s="210"/>
      <c r="BC711" s="210"/>
      <c r="BD711" s="210"/>
      <c r="BE711" s="210"/>
      <c r="BF711" s="210"/>
      <c r="BG711" s="210"/>
      <c r="BH711" s="210"/>
      <c r="BI711" s="210"/>
      <c r="BJ711" s="210"/>
      <c r="BK711" s="210"/>
      <c r="BL711" s="210"/>
      <c r="BM711" s="210"/>
      <c r="BN711" s="210"/>
      <c r="BO711" s="210"/>
      <c r="BP711" s="210"/>
      <c r="BQ711" s="210"/>
      <c r="BR711" s="210"/>
      <c r="BS711" s="210"/>
      <c r="BT711" s="210"/>
      <c r="BU711" s="210"/>
      <c r="BV711" s="210"/>
      <c r="BW711" s="210"/>
      <c r="BX711" s="210"/>
      <c r="BY711" s="210"/>
      <c r="BZ711" s="210"/>
      <c r="CA711" s="210"/>
      <c r="CB711" s="210"/>
      <c r="CC711" s="210"/>
      <c r="CD711" s="210">
        <v>1642</v>
      </c>
      <c r="CE711" s="210"/>
      <c r="CF711" s="210"/>
      <c r="CG711" s="210"/>
      <c r="CH711" s="210"/>
      <c r="CI711" s="286" t="str">
        <f t="shared" si="180"/>
        <v>Small</v>
      </c>
      <c r="CJ711" s="210"/>
      <c r="CK711" s="210"/>
      <c r="CM711" s="208"/>
      <c r="CN711"/>
      <c r="CO711" s="304"/>
    </row>
    <row r="712" spans="1:93" s="283" customFormat="1" ht="15">
      <c r="A712" s="287" t="s">
        <v>129</v>
      </c>
      <c r="B712" s="287" t="s">
        <v>422</v>
      </c>
      <c r="C712" s="297" t="s">
        <v>76</v>
      </c>
      <c r="D712" s="565">
        <v>2019</v>
      </c>
      <c r="E712" s="284">
        <f t="shared" si="166"/>
        <v>0</v>
      </c>
      <c r="F712" s="284">
        <f t="shared" si="167"/>
        <v>0</v>
      </c>
      <c r="G712" s="284">
        <f t="shared" si="168"/>
        <v>0</v>
      </c>
      <c r="H712" s="284">
        <f t="shared" si="169"/>
        <v>0</v>
      </c>
      <c r="I712" s="284">
        <f t="shared" si="170"/>
        <v>0</v>
      </c>
      <c r="J712" s="284">
        <f t="shared" si="171"/>
        <v>0</v>
      </c>
      <c r="K712" s="284">
        <f t="shared" si="172"/>
        <v>0</v>
      </c>
      <c r="L712" s="284">
        <f t="shared" si="173"/>
        <v>0</v>
      </c>
      <c r="M712" s="284">
        <f t="shared" si="174"/>
        <v>0</v>
      </c>
      <c r="N712" s="284">
        <f t="shared" si="175"/>
        <v>0</v>
      </c>
      <c r="O712" s="284">
        <f t="shared" si="176"/>
        <v>0</v>
      </c>
      <c r="P712" s="284">
        <f t="shared" si="177"/>
        <v>587</v>
      </c>
      <c r="Q712" s="284">
        <f t="shared" si="178"/>
        <v>587</v>
      </c>
      <c r="R712" s="284">
        <f t="shared" si="179"/>
        <v>631</v>
      </c>
      <c r="S712" s="298"/>
      <c r="T712" s="298"/>
      <c r="U712" s="298"/>
      <c r="V712" s="298"/>
      <c r="W712" s="298"/>
      <c r="X712" s="298"/>
      <c r="Y712" s="210"/>
      <c r="Z712" s="210"/>
      <c r="AA712" s="210"/>
      <c r="AB712" s="210"/>
      <c r="AC712" s="210"/>
      <c r="AD712" s="210"/>
      <c r="AE712" s="210"/>
      <c r="AF712" s="210"/>
      <c r="AG712" s="210"/>
      <c r="AH712" s="210"/>
      <c r="AI712" s="210"/>
      <c r="AJ712" s="210"/>
      <c r="AK712" s="210"/>
      <c r="AL712" s="210"/>
      <c r="AM712" s="210"/>
      <c r="AN712" s="210"/>
      <c r="AO712" s="210"/>
      <c r="AP712" s="210"/>
      <c r="AQ712" s="210"/>
      <c r="AR712" s="210"/>
      <c r="AS712" s="210"/>
      <c r="AT712" s="210"/>
      <c r="AU712" s="210"/>
      <c r="AV712" s="210"/>
      <c r="AW712" s="210"/>
      <c r="AX712" s="210"/>
      <c r="AY712" s="210"/>
      <c r="AZ712" s="210"/>
      <c r="BA712" s="210"/>
      <c r="BB712" s="210"/>
      <c r="BC712" s="210"/>
      <c r="BD712" s="210"/>
      <c r="BE712" s="210"/>
      <c r="BF712" s="210"/>
      <c r="BG712" s="210"/>
      <c r="BH712" s="210"/>
      <c r="BI712" s="210">
        <v>0</v>
      </c>
      <c r="BJ712" s="210">
        <v>0</v>
      </c>
      <c r="BK712" s="210">
        <v>0</v>
      </c>
      <c r="BL712" s="210"/>
      <c r="BM712" s="210"/>
      <c r="BN712" s="210"/>
      <c r="BO712" s="210"/>
      <c r="BP712" s="210"/>
      <c r="BQ712" s="210"/>
      <c r="BR712" s="210"/>
      <c r="BS712" s="210"/>
      <c r="BT712" s="210"/>
      <c r="BU712" s="210"/>
      <c r="BV712" s="210"/>
      <c r="BW712" s="210"/>
      <c r="BX712" s="210"/>
      <c r="BY712" s="210"/>
      <c r="BZ712" s="210"/>
      <c r="CA712" s="210"/>
      <c r="CB712" s="210"/>
      <c r="CC712" s="210"/>
      <c r="CD712" s="210">
        <v>587</v>
      </c>
      <c r="CE712" s="210"/>
      <c r="CF712" s="210"/>
      <c r="CG712" s="210"/>
      <c r="CH712" s="210">
        <v>44</v>
      </c>
      <c r="CI712" s="286" t="str">
        <f t="shared" si="180"/>
        <v>Small</v>
      </c>
      <c r="CJ712" s="210"/>
      <c r="CK712" s="210"/>
      <c r="CM712" s="208"/>
      <c r="CN712"/>
      <c r="CO712" s="301"/>
    </row>
    <row r="713" spans="1:93" s="283" customFormat="1" ht="15">
      <c r="A713" s="297" t="s">
        <v>156</v>
      </c>
      <c r="B713" s="287" t="s">
        <v>493</v>
      </c>
      <c r="C713" s="297" t="s">
        <v>76</v>
      </c>
      <c r="D713" s="565">
        <v>2019</v>
      </c>
      <c r="E713" s="284">
        <f t="shared" si="166"/>
        <v>0</v>
      </c>
      <c r="F713" s="284">
        <f t="shared" si="167"/>
        <v>0</v>
      </c>
      <c r="G713" s="284">
        <f t="shared" si="168"/>
        <v>0</v>
      </c>
      <c r="H713" s="284">
        <f t="shared" si="169"/>
        <v>0</v>
      </c>
      <c r="I713" s="284">
        <f t="shared" si="170"/>
        <v>0</v>
      </c>
      <c r="J713" s="284">
        <f t="shared" si="171"/>
        <v>0</v>
      </c>
      <c r="K713" s="284">
        <f t="shared" si="172"/>
        <v>0</v>
      </c>
      <c r="L713" s="284">
        <f t="shared" si="173"/>
        <v>0</v>
      </c>
      <c r="M713" s="284">
        <f t="shared" si="174"/>
        <v>0</v>
      </c>
      <c r="N713" s="284">
        <f t="shared" si="175"/>
        <v>0</v>
      </c>
      <c r="O713" s="284">
        <f t="shared" si="176"/>
        <v>0</v>
      </c>
      <c r="P713" s="284">
        <f t="shared" si="177"/>
        <v>20</v>
      </c>
      <c r="Q713" s="284">
        <f t="shared" si="178"/>
        <v>20</v>
      </c>
      <c r="R713" s="284">
        <f t="shared" si="179"/>
        <v>20</v>
      </c>
      <c r="S713" s="298"/>
      <c r="T713" s="298"/>
      <c r="U713" s="298"/>
      <c r="V713" s="298"/>
      <c r="W713" s="298"/>
      <c r="X713" s="298"/>
      <c r="Y713" s="210"/>
      <c r="Z713" s="210"/>
      <c r="AA713" s="210"/>
      <c r="AB713" s="210"/>
      <c r="AC713" s="210"/>
      <c r="AD713" s="210"/>
      <c r="AE713" s="210"/>
      <c r="AF713" s="210"/>
      <c r="AG713" s="210"/>
      <c r="AH713" s="210"/>
      <c r="AI713" s="210"/>
      <c r="AJ713" s="210"/>
      <c r="AK713" s="210"/>
      <c r="AL713" s="210"/>
      <c r="AM713" s="210"/>
      <c r="AN713" s="210"/>
      <c r="AO713" s="210"/>
      <c r="AP713" s="210"/>
      <c r="AQ713" s="210"/>
      <c r="AR713" s="210"/>
      <c r="AS713" s="210"/>
      <c r="AT713" s="210"/>
      <c r="AU713" s="210"/>
      <c r="AV713" s="210"/>
      <c r="AW713" s="210"/>
      <c r="AX713" s="210"/>
      <c r="AY713" s="210"/>
      <c r="AZ713" s="210"/>
      <c r="BA713" s="210"/>
      <c r="BB713" s="210"/>
      <c r="BC713" s="210"/>
      <c r="BD713" s="210"/>
      <c r="BE713" s="210"/>
      <c r="BF713" s="210"/>
      <c r="BG713" s="210"/>
      <c r="BH713" s="210"/>
      <c r="BI713" s="210"/>
      <c r="BJ713" s="210"/>
      <c r="BK713" s="210"/>
      <c r="BL713" s="210"/>
      <c r="BM713" s="210"/>
      <c r="BN713" s="210"/>
      <c r="BO713" s="210"/>
      <c r="BP713" s="210"/>
      <c r="BQ713" s="210"/>
      <c r="BR713" s="210"/>
      <c r="BS713" s="210"/>
      <c r="BT713" s="210"/>
      <c r="BU713" s="210"/>
      <c r="BV713" s="210"/>
      <c r="BW713" s="210"/>
      <c r="BX713" s="210"/>
      <c r="BY713" s="210"/>
      <c r="BZ713" s="210"/>
      <c r="CA713" s="210"/>
      <c r="CB713" s="210"/>
      <c r="CC713" s="210"/>
      <c r="CD713" s="210">
        <v>20</v>
      </c>
      <c r="CE713" s="210"/>
      <c r="CF713" s="210"/>
      <c r="CG713" s="210"/>
      <c r="CH713" s="210"/>
      <c r="CI713" s="286" t="str">
        <f t="shared" si="180"/>
        <v>Small</v>
      </c>
      <c r="CJ713" s="210"/>
      <c r="CK713" s="210"/>
      <c r="CM713" s="208"/>
      <c r="CN713"/>
      <c r="CO713" s="287"/>
    </row>
    <row r="714" spans="1:93" s="283" customFormat="1" ht="15">
      <c r="A714" s="287" t="s">
        <v>625</v>
      </c>
      <c r="B714" s="287" t="s">
        <v>490</v>
      </c>
      <c r="C714" s="297" t="s">
        <v>76</v>
      </c>
      <c r="D714" s="565">
        <v>2019</v>
      </c>
      <c r="E714" s="284">
        <f t="shared" si="166"/>
        <v>0</v>
      </c>
      <c r="F714" s="284">
        <f t="shared" si="167"/>
        <v>0</v>
      </c>
      <c r="G714" s="284">
        <f t="shared" si="168"/>
        <v>0</v>
      </c>
      <c r="H714" s="284">
        <f t="shared" si="169"/>
        <v>0</v>
      </c>
      <c r="I714" s="284">
        <f t="shared" si="170"/>
        <v>0</v>
      </c>
      <c r="J714" s="284">
        <f t="shared" si="171"/>
        <v>0</v>
      </c>
      <c r="K714" s="284">
        <f t="shared" si="172"/>
        <v>0</v>
      </c>
      <c r="L714" s="284">
        <f t="shared" si="173"/>
        <v>0</v>
      </c>
      <c r="M714" s="284">
        <f t="shared" si="174"/>
        <v>2</v>
      </c>
      <c r="N714" s="284">
        <f t="shared" si="175"/>
        <v>2</v>
      </c>
      <c r="O714" s="284">
        <f t="shared" si="176"/>
        <v>2</v>
      </c>
      <c r="P714" s="284">
        <f t="shared" si="177"/>
        <v>0</v>
      </c>
      <c r="Q714" s="284">
        <f t="shared" si="178"/>
        <v>2</v>
      </c>
      <c r="R714" s="284">
        <f t="shared" si="179"/>
        <v>2</v>
      </c>
      <c r="S714" s="298"/>
      <c r="T714" s="298"/>
      <c r="U714" s="298"/>
      <c r="V714" s="298"/>
      <c r="W714" s="298"/>
      <c r="X714" s="298"/>
      <c r="Y714" s="210"/>
      <c r="Z714" s="210"/>
      <c r="AA714" s="210"/>
      <c r="AB714" s="210"/>
      <c r="AC714" s="210"/>
      <c r="AD714" s="210"/>
      <c r="AE714" s="210"/>
      <c r="AF714" s="210"/>
      <c r="AG714" s="210"/>
      <c r="AH714" s="210"/>
      <c r="AI714" s="210"/>
      <c r="AJ714" s="210"/>
      <c r="AK714" s="210"/>
      <c r="AL714" s="210"/>
      <c r="AM714" s="210"/>
      <c r="AN714" s="210"/>
      <c r="AO714" s="210"/>
      <c r="AP714" s="210"/>
      <c r="AQ714" s="210"/>
      <c r="AR714" s="210"/>
      <c r="AS714" s="210"/>
      <c r="AT714" s="210"/>
      <c r="AU714" s="210"/>
      <c r="AV714" s="210"/>
      <c r="AW714" s="210"/>
      <c r="AX714" s="210"/>
      <c r="AY714" s="210"/>
      <c r="AZ714" s="210"/>
      <c r="BA714" s="210"/>
      <c r="BB714" s="210"/>
      <c r="BC714" s="210"/>
      <c r="BD714" s="210"/>
      <c r="BE714" s="210"/>
      <c r="BF714" s="210"/>
      <c r="BG714" s="210"/>
      <c r="BH714" s="210"/>
      <c r="BI714" s="210"/>
      <c r="BJ714" s="210"/>
      <c r="BK714" s="210"/>
      <c r="BL714" s="210"/>
      <c r="BM714" s="210"/>
      <c r="BN714" s="210"/>
      <c r="BO714" s="210"/>
      <c r="BP714" s="210"/>
      <c r="BQ714" s="210"/>
      <c r="BR714" s="210"/>
      <c r="BS714" s="210"/>
      <c r="BT714" s="210"/>
      <c r="BU714" s="210">
        <v>2</v>
      </c>
      <c r="BV714" s="210">
        <v>0</v>
      </c>
      <c r="BW714" s="210"/>
      <c r="BX714" s="210"/>
      <c r="BY714" s="210">
        <v>0</v>
      </c>
      <c r="BZ714" s="210"/>
      <c r="CA714" s="210"/>
      <c r="CB714" s="210"/>
      <c r="CC714" s="210"/>
      <c r="CD714" s="210"/>
      <c r="CE714" s="210"/>
      <c r="CF714" s="210"/>
      <c r="CG714" s="210"/>
      <c r="CH714" s="210"/>
      <c r="CI714" s="286" t="str">
        <f t="shared" si="180"/>
        <v>Small</v>
      </c>
      <c r="CJ714" s="210"/>
      <c r="CK714" s="210"/>
      <c r="CM714" s="208"/>
      <c r="CN714"/>
      <c r="CO714" s="305"/>
    </row>
    <row r="715" spans="1:93" s="283" customFormat="1" ht="15">
      <c r="A715" s="297" t="s">
        <v>158</v>
      </c>
      <c r="B715" s="287" t="s">
        <v>494</v>
      </c>
      <c r="C715" s="297" t="s">
        <v>76</v>
      </c>
      <c r="D715" s="565">
        <v>2019</v>
      </c>
      <c r="E715" s="284">
        <f t="shared" si="166"/>
        <v>0</v>
      </c>
      <c r="F715" s="284">
        <f t="shared" si="167"/>
        <v>19056</v>
      </c>
      <c r="G715" s="284">
        <f t="shared" si="168"/>
        <v>22465</v>
      </c>
      <c r="H715" s="284">
        <f t="shared" si="169"/>
        <v>41521</v>
      </c>
      <c r="I715" s="284">
        <f t="shared" si="170"/>
        <v>0</v>
      </c>
      <c r="J715" s="284">
        <f t="shared" si="171"/>
        <v>0</v>
      </c>
      <c r="K715" s="284">
        <f t="shared" si="172"/>
        <v>0</v>
      </c>
      <c r="L715" s="284">
        <f t="shared" si="173"/>
        <v>41521</v>
      </c>
      <c r="M715" s="284">
        <f t="shared" si="174"/>
        <v>0</v>
      </c>
      <c r="N715" s="284">
        <f t="shared" si="175"/>
        <v>0</v>
      </c>
      <c r="O715" s="284">
        <f t="shared" si="176"/>
        <v>41521</v>
      </c>
      <c r="P715" s="284">
        <f t="shared" si="177"/>
        <v>41521</v>
      </c>
      <c r="Q715" s="284">
        <f t="shared" si="178"/>
        <v>41521</v>
      </c>
      <c r="R715" s="284">
        <f t="shared" si="179"/>
        <v>41521</v>
      </c>
      <c r="S715" s="298"/>
      <c r="T715" s="298"/>
      <c r="U715" s="298"/>
      <c r="V715" s="298"/>
      <c r="W715" s="298"/>
      <c r="X715" s="298"/>
      <c r="Y715" s="210"/>
      <c r="Z715" s="210"/>
      <c r="AA715" s="210">
        <v>17095</v>
      </c>
      <c r="AB715" s="210">
        <v>280</v>
      </c>
      <c r="AC715" s="210">
        <v>21805</v>
      </c>
      <c r="AD715" s="210">
        <v>914</v>
      </c>
      <c r="AE715" s="210"/>
      <c r="AF715" s="210"/>
      <c r="AG715" s="210">
        <v>0</v>
      </c>
      <c r="AH715" s="210">
        <v>0</v>
      </c>
      <c r="AI715" s="210">
        <v>0</v>
      </c>
      <c r="AJ715" s="210">
        <v>0</v>
      </c>
      <c r="AK715" s="210"/>
      <c r="AL715" s="210"/>
      <c r="AM715" s="210">
        <v>0</v>
      </c>
      <c r="AN715" s="210">
        <v>0</v>
      </c>
      <c r="AO715" s="210">
        <v>0</v>
      </c>
      <c r="AP715" s="210">
        <v>0</v>
      </c>
      <c r="AQ715" s="210"/>
      <c r="AR715" s="210"/>
      <c r="AS715" s="210">
        <v>0</v>
      </c>
      <c r="AT715" s="210">
        <v>0</v>
      </c>
      <c r="AU715" s="210">
        <v>0</v>
      </c>
      <c r="AV715" s="210">
        <v>0</v>
      </c>
      <c r="AW715" s="210"/>
      <c r="AX715" s="210"/>
      <c r="AY715" s="210">
        <v>1961</v>
      </c>
      <c r="AZ715" s="210">
        <v>0</v>
      </c>
      <c r="BA715" s="210">
        <v>660</v>
      </c>
      <c r="BB715" s="210">
        <v>213</v>
      </c>
      <c r="BC715" s="210"/>
      <c r="BD715" s="210"/>
      <c r="BE715" s="210">
        <v>0</v>
      </c>
      <c r="BF715" s="210">
        <v>0</v>
      </c>
      <c r="BG715" s="210">
        <v>0</v>
      </c>
      <c r="BH715" s="210">
        <v>0</v>
      </c>
      <c r="BI715" s="210"/>
      <c r="BJ715" s="210"/>
      <c r="BK715" s="210"/>
      <c r="BL715" s="210"/>
      <c r="BM715" s="210"/>
      <c r="BN715" s="210"/>
      <c r="BO715" s="210"/>
      <c r="BP715" s="210"/>
      <c r="BQ715" s="210"/>
      <c r="BR715" s="210"/>
      <c r="BS715" s="210"/>
      <c r="BT715" s="210"/>
      <c r="BU715" s="210"/>
      <c r="BV715" s="210"/>
      <c r="BW715" s="210"/>
      <c r="BX715" s="210"/>
      <c r="BY715" s="210"/>
      <c r="BZ715" s="210"/>
      <c r="CA715" s="210"/>
      <c r="CB715" s="210"/>
      <c r="CC715" s="210"/>
      <c r="CD715" s="210"/>
      <c r="CE715" s="210"/>
      <c r="CF715" s="210"/>
      <c r="CG715" s="210"/>
      <c r="CH715" s="210"/>
      <c r="CI715" s="286" t="str">
        <f t="shared" si="180"/>
        <v>Small</v>
      </c>
      <c r="CJ715" s="210"/>
      <c r="CK715" s="210"/>
      <c r="CM715" s="208"/>
      <c r="CN715"/>
      <c r="CO715" s="287"/>
    </row>
    <row r="716" spans="1:93" s="283" customFormat="1" ht="15">
      <c r="A716" s="297" t="s">
        <v>356</v>
      </c>
      <c r="B716" s="287" t="s">
        <v>432</v>
      </c>
      <c r="C716" s="297" t="s">
        <v>76</v>
      </c>
      <c r="D716" s="565">
        <v>2019</v>
      </c>
      <c r="E716" s="284">
        <f t="shared" si="166"/>
        <v>0</v>
      </c>
      <c r="F716" s="284">
        <f t="shared" si="167"/>
        <v>0</v>
      </c>
      <c r="G716" s="284">
        <f t="shared" si="168"/>
        <v>0</v>
      </c>
      <c r="H716" s="284">
        <f t="shared" si="169"/>
        <v>0</v>
      </c>
      <c r="I716" s="284">
        <f t="shared" si="170"/>
        <v>0</v>
      </c>
      <c r="J716" s="284">
        <f t="shared" si="171"/>
        <v>0</v>
      </c>
      <c r="K716" s="284">
        <f t="shared" si="172"/>
        <v>0</v>
      </c>
      <c r="L716" s="284">
        <f t="shared" si="173"/>
        <v>0</v>
      </c>
      <c r="M716" s="284">
        <f t="shared" si="174"/>
        <v>135</v>
      </c>
      <c r="N716" s="284">
        <f t="shared" si="175"/>
        <v>135</v>
      </c>
      <c r="O716" s="284">
        <f t="shared" si="176"/>
        <v>135</v>
      </c>
      <c r="P716" s="284">
        <f t="shared" si="177"/>
        <v>0</v>
      </c>
      <c r="Q716" s="284">
        <f t="shared" si="178"/>
        <v>135</v>
      </c>
      <c r="R716" s="284">
        <f t="shared" si="179"/>
        <v>135</v>
      </c>
      <c r="S716" s="298"/>
      <c r="T716" s="298"/>
      <c r="U716" s="298"/>
      <c r="V716" s="298"/>
      <c r="W716" s="298"/>
      <c r="X716" s="298"/>
      <c r="Y716" s="210"/>
      <c r="Z716" s="210"/>
      <c r="AA716" s="210"/>
      <c r="AB716" s="210"/>
      <c r="AC716" s="210"/>
      <c r="AD716" s="210"/>
      <c r="AE716" s="210"/>
      <c r="AF716" s="210"/>
      <c r="AG716" s="210"/>
      <c r="AH716" s="210"/>
      <c r="AI716" s="210"/>
      <c r="AJ716" s="210"/>
      <c r="AK716" s="210"/>
      <c r="AL716" s="210"/>
      <c r="AM716" s="210"/>
      <c r="AN716" s="210"/>
      <c r="AO716" s="210"/>
      <c r="AP716" s="210"/>
      <c r="AQ716" s="210"/>
      <c r="AR716" s="210"/>
      <c r="AS716" s="210"/>
      <c r="AT716" s="210"/>
      <c r="AU716" s="210"/>
      <c r="AV716" s="210"/>
      <c r="AW716" s="210"/>
      <c r="AX716" s="210"/>
      <c r="AY716" s="210"/>
      <c r="AZ716" s="210"/>
      <c r="BA716" s="210"/>
      <c r="BB716" s="210"/>
      <c r="BC716" s="210"/>
      <c r="BD716" s="210"/>
      <c r="BE716" s="210"/>
      <c r="BF716" s="210"/>
      <c r="BG716" s="210"/>
      <c r="BH716" s="210"/>
      <c r="BI716" s="210"/>
      <c r="BJ716" s="210"/>
      <c r="BK716" s="210"/>
      <c r="BL716" s="210"/>
      <c r="BM716" s="210"/>
      <c r="BN716" s="210"/>
      <c r="BO716" s="210"/>
      <c r="BP716" s="210"/>
      <c r="BQ716" s="210"/>
      <c r="BR716" s="210"/>
      <c r="BS716" s="210"/>
      <c r="BT716" s="210"/>
      <c r="BU716" s="210">
        <v>130</v>
      </c>
      <c r="BV716" s="210">
        <v>5</v>
      </c>
      <c r="BW716" s="210"/>
      <c r="BX716" s="210"/>
      <c r="BY716" s="210">
        <v>0</v>
      </c>
      <c r="BZ716" s="210"/>
      <c r="CA716" s="210"/>
      <c r="CB716" s="210"/>
      <c r="CC716" s="210"/>
      <c r="CD716" s="210"/>
      <c r="CE716" s="210"/>
      <c r="CF716" s="210"/>
      <c r="CG716" s="210"/>
      <c r="CH716" s="210"/>
      <c r="CI716" s="286" t="str">
        <f t="shared" si="180"/>
        <v>Small</v>
      </c>
      <c r="CJ716" s="210"/>
      <c r="CK716" s="210"/>
      <c r="CM716" s="208"/>
      <c r="CN716"/>
      <c r="CO716" s="287"/>
    </row>
    <row r="717" spans="1:93" s="283" customFormat="1" ht="15">
      <c r="A717" s="297" t="s">
        <v>225</v>
      </c>
      <c r="B717" s="287" t="s">
        <v>376</v>
      </c>
      <c r="C717" s="297" t="s">
        <v>76</v>
      </c>
      <c r="D717" s="565">
        <v>2019</v>
      </c>
      <c r="E717" s="284">
        <f t="shared" si="166"/>
        <v>0</v>
      </c>
      <c r="F717" s="284">
        <f t="shared" si="167"/>
        <v>0</v>
      </c>
      <c r="G717" s="284">
        <f t="shared" si="168"/>
        <v>4340</v>
      </c>
      <c r="H717" s="284">
        <f t="shared" si="169"/>
        <v>4340</v>
      </c>
      <c r="I717" s="284">
        <f t="shared" si="170"/>
        <v>0</v>
      </c>
      <c r="J717" s="284">
        <f t="shared" si="171"/>
        <v>0</v>
      </c>
      <c r="K717" s="284">
        <f t="shared" si="172"/>
        <v>0</v>
      </c>
      <c r="L717" s="284">
        <f t="shared" si="173"/>
        <v>4340</v>
      </c>
      <c r="M717" s="284">
        <f t="shared" si="174"/>
        <v>0</v>
      </c>
      <c r="N717" s="284">
        <f t="shared" si="175"/>
        <v>0</v>
      </c>
      <c r="O717" s="284">
        <f t="shared" si="176"/>
        <v>4340</v>
      </c>
      <c r="P717" s="284">
        <f t="shared" si="177"/>
        <v>4340</v>
      </c>
      <c r="Q717" s="284">
        <f t="shared" si="178"/>
        <v>4340</v>
      </c>
      <c r="R717" s="284">
        <f t="shared" si="179"/>
        <v>4340</v>
      </c>
      <c r="S717" s="298"/>
      <c r="T717" s="298"/>
      <c r="U717" s="298"/>
      <c r="V717" s="298"/>
      <c r="W717" s="298"/>
      <c r="X717" s="298"/>
      <c r="Y717" s="210"/>
      <c r="Z717" s="210"/>
      <c r="AA717" s="210"/>
      <c r="AB717" s="210"/>
      <c r="AC717" s="210">
        <v>0</v>
      </c>
      <c r="AD717" s="210">
        <v>0</v>
      </c>
      <c r="AE717" s="210"/>
      <c r="AF717" s="210"/>
      <c r="AG717" s="210"/>
      <c r="AH717" s="210"/>
      <c r="AI717" s="210">
        <v>0</v>
      </c>
      <c r="AJ717" s="210">
        <v>0</v>
      </c>
      <c r="AK717" s="210"/>
      <c r="AL717" s="210"/>
      <c r="AM717" s="210"/>
      <c r="AN717" s="210"/>
      <c r="AO717" s="210">
        <v>0</v>
      </c>
      <c r="AP717" s="210">
        <v>0</v>
      </c>
      <c r="AQ717" s="210"/>
      <c r="AR717" s="210"/>
      <c r="AS717" s="210"/>
      <c r="AT717" s="210"/>
      <c r="AU717" s="210">
        <v>0</v>
      </c>
      <c r="AV717" s="210">
        <v>0</v>
      </c>
      <c r="AW717" s="210"/>
      <c r="AX717" s="210"/>
      <c r="AY717" s="210"/>
      <c r="AZ717" s="210"/>
      <c r="BA717" s="210">
        <v>4340</v>
      </c>
      <c r="BB717" s="210">
        <v>4340</v>
      </c>
      <c r="BC717" s="210"/>
      <c r="BD717" s="210"/>
      <c r="BE717" s="210"/>
      <c r="BF717" s="210"/>
      <c r="BG717" s="210">
        <v>0</v>
      </c>
      <c r="BH717" s="210">
        <v>0</v>
      </c>
      <c r="BI717" s="210"/>
      <c r="BJ717" s="210"/>
      <c r="BK717" s="210"/>
      <c r="BL717" s="210"/>
      <c r="BM717" s="210"/>
      <c r="BN717" s="210"/>
      <c r="BO717" s="210"/>
      <c r="BP717" s="210"/>
      <c r="BQ717" s="210"/>
      <c r="BR717" s="210"/>
      <c r="BS717" s="210"/>
      <c r="BT717" s="210"/>
      <c r="BU717" s="210"/>
      <c r="BV717" s="210"/>
      <c r="BW717" s="210"/>
      <c r="BX717" s="210"/>
      <c r="BY717" s="210"/>
      <c r="BZ717" s="210"/>
      <c r="CA717" s="210"/>
      <c r="CB717" s="210"/>
      <c r="CC717" s="210"/>
      <c r="CD717" s="210"/>
      <c r="CE717" s="210"/>
      <c r="CF717" s="210"/>
      <c r="CG717" s="210"/>
      <c r="CH717" s="210"/>
      <c r="CI717" s="286" t="str">
        <f t="shared" si="180"/>
        <v>Small</v>
      </c>
      <c r="CJ717" s="210"/>
      <c r="CK717" s="210"/>
      <c r="CM717" s="208"/>
      <c r="CN717"/>
      <c r="CO717" s="287"/>
    </row>
    <row r="718" spans="1:93" s="283" customFormat="1" ht="15">
      <c r="A718" s="297" t="s">
        <v>130</v>
      </c>
      <c r="B718" s="287" t="s">
        <v>886</v>
      </c>
      <c r="C718" s="297" t="s">
        <v>76</v>
      </c>
      <c r="D718" s="565">
        <v>2019</v>
      </c>
      <c r="E718" s="284">
        <f>S718+Y718+AE718+AK718+AQ718+AW718+BC718</f>
        <v>0</v>
      </c>
      <c r="F718" s="284">
        <f>U718+AA718+AG718+AM718+AS718+AY718+BE718</f>
        <v>91406</v>
      </c>
      <c r="G718" s="284">
        <f>W718+AC718+AI718+AO718+AU718+BA718+BG718+BI718+BJ718</f>
        <v>205866</v>
      </c>
      <c r="H718" s="284">
        <f>SUM(E718:G718)</f>
        <v>297272</v>
      </c>
      <c r="I718" s="284">
        <f>BM718+BK718</f>
        <v>3645</v>
      </c>
      <c r="J718" s="284">
        <f>BO718+BQ718+BS718</f>
        <v>0</v>
      </c>
      <c r="K718" s="284">
        <f>I718+J718</f>
        <v>3645</v>
      </c>
      <c r="L718" s="284">
        <f>H718+K718</f>
        <v>300917</v>
      </c>
      <c r="M718" s="284">
        <f>BW718+BU718+BV718+BX718+BY718+BZ718</f>
        <v>10947</v>
      </c>
      <c r="N718" s="284">
        <f>M718+CB718</f>
        <v>10947</v>
      </c>
      <c r="O718" s="284">
        <f>N718+L718</f>
        <v>311864</v>
      </c>
      <c r="P718" s="284">
        <f>L718+CD718</f>
        <v>1019633</v>
      </c>
      <c r="Q718" s="284">
        <f>O718+CD718</f>
        <v>1030580</v>
      </c>
      <c r="R718" s="284">
        <f>Q718+CH718+CF718</f>
        <v>1533398</v>
      </c>
      <c r="S718" s="298"/>
      <c r="T718" s="298"/>
      <c r="U718" s="298"/>
      <c r="V718" s="298"/>
      <c r="W718" s="298"/>
      <c r="X718" s="298"/>
      <c r="Y718" s="210"/>
      <c r="Z718" s="210"/>
      <c r="AA718" s="210">
        <v>8</v>
      </c>
      <c r="AB718" s="210">
        <v>0</v>
      </c>
      <c r="AC718" s="210">
        <v>2035</v>
      </c>
      <c r="AD718" s="210">
        <v>0</v>
      </c>
      <c r="AE718" s="210"/>
      <c r="AF718" s="210"/>
      <c r="AG718" s="210">
        <v>80675</v>
      </c>
      <c r="AH718" s="210">
        <v>0</v>
      </c>
      <c r="AI718" s="210">
        <v>136407</v>
      </c>
      <c r="AJ718" s="210">
        <v>0</v>
      </c>
      <c r="AK718" s="210"/>
      <c r="AL718" s="210"/>
      <c r="AM718" s="210">
        <v>633</v>
      </c>
      <c r="AN718" s="210">
        <v>0</v>
      </c>
      <c r="AO718" s="210">
        <v>11796</v>
      </c>
      <c r="AP718" s="210">
        <v>0</v>
      </c>
      <c r="AQ718" s="210"/>
      <c r="AR718" s="210"/>
      <c r="AS718" s="210">
        <v>0</v>
      </c>
      <c r="AT718" s="210">
        <v>0</v>
      </c>
      <c r="AU718" s="210">
        <v>0</v>
      </c>
      <c r="AV718" s="210">
        <v>0</v>
      </c>
      <c r="AW718" s="210"/>
      <c r="AX718" s="210"/>
      <c r="AY718" s="210">
        <v>10090</v>
      </c>
      <c r="AZ718" s="210">
        <v>0</v>
      </c>
      <c r="BA718" s="210">
        <v>55562</v>
      </c>
      <c r="BB718" s="210">
        <v>0</v>
      </c>
      <c r="BC718" s="210"/>
      <c r="BD718" s="210"/>
      <c r="BE718" s="210">
        <v>0</v>
      </c>
      <c r="BF718" s="210">
        <v>0</v>
      </c>
      <c r="BG718" s="210">
        <v>0</v>
      </c>
      <c r="BH718" s="210">
        <v>0</v>
      </c>
      <c r="BI718" s="210">
        <v>66</v>
      </c>
      <c r="BJ718" s="210">
        <v>0</v>
      </c>
      <c r="BK718" s="210">
        <v>3645</v>
      </c>
      <c r="BL718" s="210"/>
      <c r="BM718" s="210"/>
      <c r="BN718" s="210"/>
      <c r="BO718" s="210"/>
      <c r="BP718" s="210"/>
      <c r="BQ718" s="210"/>
      <c r="BR718" s="210"/>
      <c r="BS718" s="210"/>
      <c r="BT718" s="210"/>
      <c r="BU718" s="210">
        <v>0</v>
      </c>
      <c r="BV718" s="210">
        <v>0</v>
      </c>
      <c r="BW718" s="210"/>
      <c r="BX718" s="210"/>
      <c r="BY718" s="210">
        <v>10947</v>
      </c>
      <c r="BZ718" s="210"/>
      <c r="CA718" s="210"/>
      <c r="CB718" s="210"/>
      <c r="CC718" s="210"/>
      <c r="CD718" s="210">
        <v>718716</v>
      </c>
      <c r="CE718" s="210"/>
      <c r="CF718" s="210"/>
      <c r="CG718" s="210"/>
      <c r="CH718" s="210">
        <v>502818</v>
      </c>
      <c r="CI718" s="286" t="str">
        <f t="shared" si="180"/>
        <v>Large</v>
      </c>
      <c r="CJ718" s="210"/>
      <c r="CK718" s="210"/>
      <c r="CM718" s="208"/>
      <c r="CN718"/>
      <c r="CO718" s="287"/>
    </row>
    <row r="719" spans="1:93" s="283" customFormat="1" ht="15">
      <c r="A719" s="297" t="s">
        <v>230</v>
      </c>
      <c r="B719" s="287" t="s">
        <v>506</v>
      </c>
      <c r="C719" s="297" t="s">
        <v>76</v>
      </c>
      <c r="D719" s="565">
        <v>2019</v>
      </c>
      <c r="E719" s="284">
        <f>S719+Y719+AE719+AK719+AQ719+AW719+BC719</f>
        <v>0</v>
      </c>
      <c r="F719" s="284">
        <f>U719+AA719+AG719+AM719+AS719+AY719+BE719</f>
        <v>0</v>
      </c>
      <c r="G719" s="284">
        <f>W719+AC719+AI719+AO719+AU719+BA719+BG719+BI719+BJ719</f>
        <v>2</v>
      </c>
      <c r="H719" s="284">
        <f>SUM(E719:G719)</f>
        <v>2</v>
      </c>
      <c r="I719" s="284">
        <f>BM719+BK719</f>
        <v>0</v>
      </c>
      <c r="J719" s="284">
        <f>BO719+BQ719+BS719</f>
        <v>0</v>
      </c>
      <c r="K719" s="284">
        <f>I719+J719</f>
        <v>0</v>
      </c>
      <c r="L719" s="284">
        <f>H719+K719</f>
        <v>2</v>
      </c>
      <c r="M719" s="284">
        <f>BW719+BU719+BV719+BX719+BY719+BZ719</f>
        <v>0</v>
      </c>
      <c r="N719" s="284">
        <f>M719+CB719</f>
        <v>0</v>
      </c>
      <c r="O719" s="284">
        <f>N719+L719</f>
        <v>2</v>
      </c>
      <c r="P719" s="284">
        <f>L719+CD719</f>
        <v>2</v>
      </c>
      <c r="Q719" s="284">
        <f>O719+CD719</f>
        <v>2</v>
      </c>
      <c r="R719" s="284">
        <f>Q719+CH719+CF719</f>
        <v>2</v>
      </c>
      <c r="S719" s="298"/>
      <c r="T719" s="298"/>
      <c r="U719" s="298"/>
      <c r="V719" s="298"/>
      <c r="W719" s="298"/>
      <c r="X719" s="298"/>
      <c r="Y719" s="210"/>
      <c r="Z719" s="210"/>
      <c r="AA719" s="210"/>
      <c r="AB719" s="210"/>
      <c r="AC719" s="210"/>
      <c r="AD719" s="210"/>
      <c r="AE719" s="210"/>
      <c r="AF719" s="210"/>
      <c r="AG719" s="210"/>
      <c r="AH719" s="210"/>
      <c r="AI719" s="210"/>
      <c r="AJ719" s="210"/>
      <c r="AK719" s="210"/>
      <c r="AL719" s="210"/>
      <c r="AM719" s="210"/>
      <c r="AN719" s="210"/>
      <c r="AO719" s="210"/>
      <c r="AP719" s="210"/>
      <c r="AQ719" s="210"/>
      <c r="AR719" s="210"/>
      <c r="AS719" s="210"/>
      <c r="AT719" s="210"/>
      <c r="AU719" s="210"/>
      <c r="AV719" s="210"/>
      <c r="AW719" s="210"/>
      <c r="AX719" s="210"/>
      <c r="AY719" s="210"/>
      <c r="AZ719" s="210"/>
      <c r="BA719" s="210"/>
      <c r="BB719" s="210"/>
      <c r="BC719" s="210"/>
      <c r="BD719" s="210"/>
      <c r="BE719" s="210"/>
      <c r="BF719" s="210"/>
      <c r="BG719" s="210"/>
      <c r="BH719" s="210"/>
      <c r="BI719" s="210">
        <v>0</v>
      </c>
      <c r="BJ719" s="210">
        <v>2</v>
      </c>
      <c r="BK719" s="210">
        <v>0</v>
      </c>
      <c r="BL719" s="210"/>
      <c r="BM719" s="210"/>
      <c r="BN719" s="210"/>
      <c r="BO719" s="210"/>
      <c r="BP719" s="210"/>
      <c r="BQ719" s="210"/>
      <c r="BR719" s="210"/>
      <c r="BS719" s="210"/>
      <c r="BT719" s="210"/>
      <c r="BU719" s="210"/>
      <c r="BV719" s="210"/>
      <c r="BW719" s="210"/>
      <c r="BX719" s="210"/>
      <c r="BY719" s="210"/>
      <c r="BZ719" s="210"/>
      <c r="CA719" s="210"/>
      <c r="CB719" s="210"/>
      <c r="CC719" s="210"/>
      <c r="CD719" s="210"/>
      <c r="CE719" s="210"/>
      <c r="CF719" s="210"/>
      <c r="CG719" s="210"/>
      <c r="CH719" s="210">
        <v>0</v>
      </c>
      <c r="CI719" s="286" t="str">
        <f t="shared" si="180"/>
        <v>Small</v>
      </c>
      <c r="CJ719" s="210"/>
      <c r="CK719" s="210"/>
      <c r="CM719" s="208"/>
      <c r="CN719"/>
      <c r="CO719" s="287"/>
    </row>
    <row r="720" spans="1:93" s="283" customFormat="1" ht="15">
      <c r="A720" s="297" t="s">
        <v>163</v>
      </c>
      <c r="B720" s="287" t="s">
        <v>507</v>
      </c>
      <c r="C720" s="297" t="s">
        <v>76</v>
      </c>
      <c r="D720" s="565">
        <v>2019</v>
      </c>
      <c r="E720" s="284">
        <f>S720+Y720+AE720+AK720+AQ720+AW720+BC720</f>
        <v>0</v>
      </c>
      <c r="F720" s="284">
        <f>U720+AA720+AG720+AM720+AS720+AY720+BE720</f>
        <v>18300</v>
      </c>
      <c r="G720" s="284">
        <f>W720+AC720+AI720+AO720+AU720+BA720+BG720+BI720+BJ720</f>
        <v>18806</v>
      </c>
      <c r="H720" s="284">
        <f>SUM(E720:G720)</f>
        <v>37106</v>
      </c>
      <c r="I720" s="284">
        <f>BM720+BK720</f>
        <v>0</v>
      </c>
      <c r="J720" s="284">
        <f>BO720+BQ720+BS720</f>
        <v>0</v>
      </c>
      <c r="K720" s="284">
        <f>I720+J720</f>
        <v>0</v>
      </c>
      <c r="L720" s="284">
        <f>H720+K720</f>
        <v>37106</v>
      </c>
      <c r="M720" s="284">
        <f>BW720+BU720+BV720+BX720+BY720+BZ720</f>
        <v>0</v>
      </c>
      <c r="N720" s="284">
        <f>M720+CB720</f>
        <v>0</v>
      </c>
      <c r="O720" s="284">
        <f>N720+L720</f>
        <v>37106</v>
      </c>
      <c r="P720" s="284">
        <f>L720+CD720</f>
        <v>37106</v>
      </c>
      <c r="Q720" s="284">
        <f>O720+CD720</f>
        <v>37106</v>
      </c>
      <c r="R720" s="284">
        <f>Q720+CH720+CF720</f>
        <v>37106</v>
      </c>
      <c r="S720" s="298"/>
      <c r="T720" s="298"/>
      <c r="U720" s="298"/>
      <c r="V720" s="298"/>
      <c r="W720" s="298"/>
      <c r="X720" s="298"/>
      <c r="Y720" s="210"/>
      <c r="Z720" s="210"/>
      <c r="AA720" s="210">
        <v>17676</v>
      </c>
      <c r="AB720" s="210">
        <v>768</v>
      </c>
      <c r="AC720" s="210">
        <v>18165</v>
      </c>
      <c r="AD720" s="210">
        <v>790</v>
      </c>
      <c r="AE720" s="210"/>
      <c r="AF720" s="210"/>
      <c r="AG720" s="210">
        <v>0</v>
      </c>
      <c r="AH720" s="210">
        <v>0</v>
      </c>
      <c r="AI720" s="210">
        <v>0</v>
      </c>
      <c r="AJ720" s="210">
        <v>0</v>
      </c>
      <c r="AK720" s="210"/>
      <c r="AL720" s="210"/>
      <c r="AM720" s="210">
        <v>0</v>
      </c>
      <c r="AN720" s="210">
        <v>0</v>
      </c>
      <c r="AO720" s="210">
        <v>0</v>
      </c>
      <c r="AP720" s="210">
        <v>0</v>
      </c>
      <c r="AQ720" s="210"/>
      <c r="AR720" s="210"/>
      <c r="AS720" s="210">
        <v>0</v>
      </c>
      <c r="AT720" s="210">
        <v>0</v>
      </c>
      <c r="AU720" s="210">
        <v>0</v>
      </c>
      <c r="AV720" s="210">
        <v>0</v>
      </c>
      <c r="AW720" s="210"/>
      <c r="AX720" s="210"/>
      <c r="AY720" s="210">
        <v>624</v>
      </c>
      <c r="AZ720" s="210">
        <v>0</v>
      </c>
      <c r="BA720" s="210">
        <v>641</v>
      </c>
      <c r="BB720" s="210">
        <v>0</v>
      </c>
      <c r="BC720" s="210"/>
      <c r="BD720" s="210"/>
      <c r="BE720" s="210">
        <v>0</v>
      </c>
      <c r="BF720" s="210">
        <v>0</v>
      </c>
      <c r="BG720" s="210">
        <v>0</v>
      </c>
      <c r="BH720" s="210">
        <v>0</v>
      </c>
      <c r="BI720" s="210"/>
      <c r="BJ720" s="210"/>
      <c r="BK720" s="210"/>
      <c r="BL720" s="210"/>
      <c r="BM720" s="210"/>
      <c r="BN720" s="210"/>
      <c r="BO720" s="210"/>
      <c r="BP720" s="210"/>
      <c r="BQ720" s="210"/>
      <c r="BR720" s="210"/>
      <c r="BS720" s="210"/>
      <c r="BT720" s="210"/>
      <c r="BU720" s="210"/>
      <c r="BV720" s="210"/>
      <c r="BW720" s="210"/>
      <c r="BX720" s="210"/>
      <c r="BY720" s="210"/>
      <c r="BZ720" s="210"/>
      <c r="CA720" s="210"/>
      <c r="CB720" s="210"/>
      <c r="CC720" s="210"/>
      <c r="CD720" s="210"/>
      <c r="CE720" s="210"/>
      <c r="CF720" s="210"/>
      <c r="CG720" s="210"/>
      <c r="CH720" s="210"/>
      <c r="CI720" s="286" t="str">
        <f t="shared" si="180"/>
        <v>Small</v>
      </c>
      <c r="CJ720" s="210"/>
      <c r="CK720" s="210"/>
      <c r="CM720" s="208"/>
      <c r="CN720"/>
      <c r="CO720" s="287"/>
    </row>
    <row r="721" spans="1:93" s="283" customFormat="1" ht="15">
      <c r="A721" s="293" t="s">
        <v>235</v>
      </c>
      <c r="B721" s="294" t="s">
        <v>367</v>
      </c>
      <c r="C721" s="294" t="s">
        <v>77</v>
      </c>
      <c r="D721" s="567">
        <v>2019</v>
      </c>
      <c r="E721" s="284">
        <f t="shared" ref="E721:E784" si="181">S721+Y721+AE721+AK721+AQ721+AW721+BC721</f>
        <v>0</v>
      </c>
      <c r="F721" s="284">
        <f t="shared" ref="F721:F784" si="182">U721+AA721+AG721+AM721+AS721+AY721+BE721</f>
        <v>0</v>
      </c>
      <c r="G721" s="284">
        <f t="shared" ref="G721:G784" si="183">W721+AC721+AI721+AO721+AU721+BA721+BG721+BI721+BJ721</f>
        <v>0</v>
      </c>
      <c r="H721" s="284">
        <f t="shared" ref="H721:H784" si="184">SUM(E721:G721)</f>
        <v>0</v>
      </c>
      <c r="I721" s="284">
        <f t="shared" ref="I721:I784" si="185">BM721+BK721</f>
        <v>0</v>
      </c>
      <c r="J721" s="284">
        <f t="shared" ref="J721:J784" si="186">BO721+BQ721+BS721</f>
        <v>0</v>
      </c>
      <c r="K721" s="284">
        <f t="shared" ref="K721:K784" si="187">I721+J721</f>
        <v>0</v>
      </c>
      <c r="L721" s="284">
        <f t="shared" ref="L721:L784" si="188">H721+K721</f>
        <v>0</v>
      </c>
      <c r="M721" s="284">
        <f t="shared" ref="M721:M784" si="189">BW721+BU721+BV721+BX721+BY721+BZ721</f>
        <v>0</v>
      </c>
      <c r="N721" s="284">
        <f t="shared" ref="N721:N784" si="190">M721+CB721</f>
        <v>3069</v>
      </c>
      <c r="O721" s="284">
        <f t="shared" ref="O721:O784" si="191">N721+L721</f>
        <v>3069</v>
      </c>
      <c r="P721" s="284">
        <f t="shared" ref="P721:P784" si="192">L721+CD721</f>
        <v>0</v>
      </c>
      <c r="Q721" s="284">
        <f t="shared" ref="Q721:Q784" si="193">O721+CD721</f>
        <v>3069</v>
      </c>
      <c r="R721" s="284">
        <f t="shared" ref="R721:R784" si="194">Q721+CH721+CF721</f>
        <v>3069</v>
      </c>
      <c r="S721" s="295">
        <v>0</v>
      </c>
      <c r="T721" s="295">
        <v>0</v>
      </c>
      <c r="U721" s="295">
        <v>0</v>
      </c>
      <c r="V721" s="295">
        <v>0</v>
      </c>
      <c r="W721" s="295">
        <v>0</v>
      </c>
      <c r="X721" s="295">
        <v>0</v>
      </c>
      <c r="Y721" s="295">
        <v>0</v>
      </c>
      <c r="Z721" s="295">
        <v>0</v>
      </c>
      <c r="AA721" s="295">
        <v>0</v>
      </c>
      <c r="AB721" s="295">
        <v>0</v>
      </c>
      <c r="AC721" s="295">
        <v>0</v>
      </c>
      <c r="AD721" s="295">
        <v>0</v>
      </c>
      <c r="AE721" s="295">
        <v>0</v>
      </c>
      <c r="AF721" s="295">
        <v>0</v>
      </c>
      <c r="AG721" s="295">
        <v>0</v>
      </c>
      <c r="AH721" s="295">
        <v>0</v>
      </c>
      <c r="AI721" s="295">
        <v>0</v>
      </c>
      <c r="AJ721" s="295">
        <v>0</v>
      </c>
      <c r="AK721" s="295"/>
      <c r="AL721" s="295"/>
      <c r="AM721" s="295"/>
      <c r="AN721" s="295"/>
      <c r="AO721" s="295"/>
      <c r="AP721" s="295"/>
      <c r="AQ721" s="295"/>
      <c r="AR721" s="295"/>
      <c r="AS721" s="295"/>
      <c r="AT721" s="295"/>
      <c r="AU721" s="295"/>
      <c r="AV721" s="295"/>
      <c r="AW721" s="295"/>
      <c r="AX721" s="295"/>
      <c r="AY721" s="295"/>
      <c r="AZ721" s="295"/>
      <c r="BA721" s="295"/>
      <c r="BB721" s="295"/>
      <c r="BC721" s="295"/>
      <c r="BD721" s="295"/>
      <c r="BE721" s="295"/>
      <c r="BF721" s="295"/>
      <c r="BG721" s="295"/>
      <c r="BH721" s="295"/>
      <c r="BI721" s="295"/>
      <c r="BJ721" s="295"/>
      <c r="BK721" s="295">
        <v>0</v>
      </c>
      <c r="BL721" s="295">
        <v>0</v>
      </c>
      <c r="BM721" s="295">
        <v>0</v>
      </c>
      <c r="BN721" s="295">
        <v>0</v>
      </c>
      <c r="BO721" s="295">
        <v>0</v>
      </c>
      <c r="BP721" s="295">
        <v>0</v>
      </c>
      <c r="BQ721" s="295">
        <v>0</v>
      </c>
      <c r="BR721" s="295">
        <v>0</v>
      </c>
      <c r="BS721" s="295">
        <v>0</v>
      </c>
      <c r="BT721" s="295">
        <v>0</v>
      </c>
      <c r="BU721" s="295"/>
      <c r="BV721" s="295"/>
      <c r="BW721" s="295"/>
      <c r="BX721" s="295"/>
      <c r="BY721" s="295"/>
      <c r="BZ721" s="295">
        <v>0</v>
      </c>
      <c r="CA721" s="295">
        <v>0</v>
      </c>
      <c r="CB721" s="295">
        <v>3069</v>
      </c>
      <c r="CC721" s="295">
        <v>0</v>
      </c>
      <c r="CD721" s="295">
        <v>0</v>
      </c>
      <c r="CE721" s="295">
        <v>0</v>
      </c>
      <c r="CF721" s="295">
        <v>0</v>
      </c>
      <c r="CG721" s="295">
        <v>0</v>
      </c>
      <c r="CH721" s="295"/>
      <c r="CI721" s="286" t="str">
        <f t="shared" si="180"/>
        <v>Small</v>
      </c>
      <c r="CJ721" s="296"/>
      <c r="CK721" s="210"/>
      <c r="CM721" s="208"/>
      <c r="CN721"/>
      <c r="CO721" s="287"/>
    </row>
    <row r="722" spans="1:93" s="283" customFormat="1" ht="15">
      <c r="A722" s="293" t="s">
        <v>197</v>
      </c>
      <c r="B722" s="294" t="s">
        <v>368</v>
      </c>
      <c r="C722" s="294" t="s">
        <v>77</v>
      </c>
      <c r="D722" s="567">
        <v>2019</v>
      </c>
      <c r="E722" s="284">
        <f t="shared" si="181"/>
        <v>0</v>
      </c>
      <c r="F722" s="284">
        <f t="shared" si="182"/>
        <v>0</v>
      </c>
      <c r="G722" s="284">
        <f t="shared" si="183"/>
        <v>0</v>
      </c>
      <c r="H722" s="284">
        <f t="shared" si="184"/>
        <v>0</v>
      </c>
      <c r="I722" s="284">
        <f t="shared" si="185"/>
        <v>0</v>
      </c>
      <c r="J722" s="284">
        <f t="shared" si="186"/>
        <v>0</v>
      </c>
      <c r="K722" s="284">
        <f t="shared" si="187"/>
        <v>0</v>
      </c>
      <c r="L722" s="284">
        <f t="shared" si="188"/>
        <v>0</v>
      </c>
      <c r="M722" s="284">
        <f t="shared" si="189"/>
        <v>0</v>
      </c>
      <c r="N722" s="284">
        <f t="shared" si="190"/>
        <v>16167</v>
      </c>
      <c r="O722" s="284">
        <f t="shared" si="191"/>
        <v>16167</v>
      </c>
      <c r="P722" s="284">
        <f t="shared" si="192"/>
        <v>0</v>
      </c>
      <c r="Q722" s="284">
        <f t="shared" si="193"/>
        <v>16167</v>
      </c>
      <c r="R722" s="284">
        <f t="shared" si="194"/>
        <v>16167</v>
      </c>
      <c r="S722" s="295">
        <v>0</v>
      </c>
      <c r="T722" s="295">
        <v>0</v>
      </c>
      <c r="U722" s="295">
        <v>0</v>
      </c>
      <c r="V722" s="295">
        <v>0</v>
      </c>
      <c r="W722" s="295">
        <v>0</v>
      </c>
      <c r="X722" s="295">
        <v>0</v>
      </c>
      <c r="Y722" s="295">
        <v>0</v>
      </c>
      <c r="Z722" s="295">
        <v>0</v>
      </c>
      <c r="AA722" s="295">
        <v>0</v>
      </c>
      <c r="AB722" s="295">
        <v>0</v>
      </c>
      <c r="AC722" s="295">
        <v>0</v>
      </c>
      <c r="AD722" s="295">
        <v>0</v>
      </c>
      <c r="AE722" s="295">
        <v>0</v>
      </c>
      <c r="AF722" s="295">
        <v>0</v>
      </c>
      <c r="AG722" s="295">
        <v>0</v>
      </c>
      <c r="AH722" s="295">
        <v>0</v>
      </c>
      <c r="AI722" s="295">
        <v>0</v>
      </c>
      <c r="AJ722" s="295">
        <v>0</v>
      </c>
      <c r="AK722" s="295"/>
      <c r="AL722" s="295"/>
      <c r="AM722" s="295"/>
      <c r="AN722" s="295"/>
      <c r="AO722" s="295"/>
      <c r="AP722" s="295"/>
      <c r="AQ722" s="295"/>
      <c r="AR722" s="295"/>
      <c r="AS722" s="295"/>
      <c r="AT722" s="295"/>
      <c r="AU722" s="295"/>
      <c r="AV722" s="295"/>
      <c r="AW722" s="295"/>
      <c r="AX722" s="295"/>
      <c r="AY722" s="295"/>
      <c r="AZ722" s="295"/>
      <c r="BA722" s="295"/>
      <c r="BB722" s="295"/>
      <c r="BC722" s="295"/>
      <c r="BD722" s="295"/>
      <c r="BE722" s="295"/>
      <c r="BF722" s="295"/>
      <c r="BG722" s="295"/>
      <c r="BH722" s="295"/>
      <c r="BI722" s="295"/>
      <c r="BJ722" s="295"/>
      <c r="BK722" s="295">
        <v>0</v>
      </c>
      <c r="BL722" s="295">
        <v>0</v>
      </c>
      <c r="BM722" s="295">
        <v>0</v>
      </c>
      <c r="BN722" s="295">
        <v>0</v>
      </c>
      <c r="BO722" s="295">
        <v>0</v>
      </c>
      <c r="BP722" s="295">
        <v>0</v>
      </c>
      <c r="BQ722" s="295">
        <v>0</v>
      </c>
      <c r="BR722" s="295">
        <v>0</v>
      </c>
      <c r="BS722" s="295">
        <v>0</v>
      </c>
      <c r="BT722" s="295">
        <v>0</v>
      </c>
      <c r="BU722" s="295"/>
      <c r="BV722" s="295"/>
      <c r="BW722" s="295"/>
      <c r="BX722" s="295"/>
      <c r="BY722" s="295"/>
      <c r="BZ722" s="295">
        <v>0</v>
      </c>
      <c r="CA722" s="295">
        <v>0</v>
      </c>
      <c r="CB722" s="295">
        <v>16167</v>
      </c>
      <c r="CC722" s="295">
        <v>0</v>
      </c>
      <c r="CD722" s="295">
        <v>0</v>
      </c>
      <c r="CE722" s="295">
        <v>0</v>
      </c>
      <c r="CF722" s="295">
        <v>0</v>
      </c>
      <c r="CG722" s="295">
        <v>0</v>
      </c>
      <c r="CH722" s="295"/>
      <c r="CI722" s="286" t="str">
        <f t="shared" si="180"/>
        <v>Small</v>
      </c>
      <c r="CJ722" s="296"/>
      <c r="CK722" s="210"/>
      <c r="CM722" s="208"/>
      <c r="CN722"/>
      <c r="CO722" s="303"/>
    </row>
    <row r="723" spans="1:93" s="283" customFormat="1" ht="15">
      <c r="A723" s="293" t="s">
        <v>138</v>
      </c>
      <c r="B723" s="294" t="s">
        <v>415</v>
      </c>
      <c r="C723" s="294" t="s">
        <v>77</v>
      </c>
      <c r="D723" s="567">
        <v>2019</v>
      </c>
      <c r="E723" s="284">
        <f t="shared" si="181"/>
        <v>0</v>
      </c>
      <c r="F723" s="284">
        <f t="shared" si="182"/>
        <v>0</v>
      </c>
      <c r="G723" s="284">
        <f t="shared" si="183"/>
        <v>0</v>
      </c>
      <c r="H723" s="284">
        <f t="shared" si="184"/>
        <v>0</v>
      </c>
      <c r="I723" s="284">
        <f t="shared" si="185"/>
        <v>0</v>
      </c>
      <c r="J723" s="284">
        <f t="shared" si="186"/>
        <v>19791</v>
      </c>
      <c r="K723" s="284">
        <f t="shared" si="187"/>
        <v>19791</v>
      </c>
      <c r="L723" s="284">
        <f t="shared" si="188"/>
        <v>19791</v>
      </c>
      <c r="M723" s="284">
        <f t="shared" si="189"/>
        <v>0</v>
      </c>
      <c r="N723" s="284">
        <f t="shared" si="190"/>
        <v>0</v>
      </c>
      <c r="O723" s="284">
        <f t="shared" si="191"/>
        <v>19791</v>
      </c>
      <c r="P723" s="284">
        <f t="shared" si="192"/>
        <v>19791</v>
      </c>
      <c r="Q723" s="284">
        <f t="shared" si="193"/>
        <v>19791</v>
      </c>
      <c r="R723" s="284">
        <f t="shared" si="194"/>
        <v>19791</v>
      </c>
      <c r="S723" s="295">
        <v>0</v>
      </c>
      <c r="T723" s="295">
        <v>0</v>
      </c>
      <c r="U723" s="295">
        <v>0</v>
      </c>
      <c r="V723" s="295">
        <v>0</v>
      </c>
      <c r="W723" s="295">
        <v>0</v>
      </c>
      <c r="X723" s="295">
        <v>0</v>
      </c>
      <c r="Y723" s="295">
        <v>0</v>
      </c>
      <c r="Z723" s="295">
        <v>0</v>
      </c>
      <c r="AA723" s="295">
        <v>0</v>
      </c>
      <c r="AB723" s="295">
        <v>0</v>
      </c>
      <c r="AC723" s="295">
        <v>0</v>
      </c>
      <c r="AD723" s="295">
        <v>0</v>
      </c>
      <c r="AE723" s="295">
        <v>0</v>
      </c>
      <c r="AF723" s="295">
        <v>0</v>
      </c>
      <c r="AG723" s="295">
        <v>0</v>
      </c>
      <c r="AH723" s="295">
        <v>0</v>
      </c>
      <c r="AI723" s="295">
        <v>0</v>
      </c>
      <c r="AJ723" s="295">
        <v>0</v>
      </c>
      <c r="AK723" s="295"/>
      <c r="AL723" s="295"/>
      <c r="AM723" s="295"/>
      <c r="AN723" s="295"/>
      <c r="AO723" s="295"/>
      <c r="AP723" s="295"/>
      <c r="AQ723" s="295"/>
      <c r="AR723" s="295"/>
      <c r="AS723" s="295"/>
      <c r="AT723" s="295"/>
      <c r="AU723" s="295"/>
      <c r="AV723" s="295"/>
      <c r="AW723" s="295"/>
      <c r="AX723" s="295"/>
      <c r="AY723" s="295"/>
      <c r="AZ723" s="295"/>
      <c r="BA723" s="295"/>
      <c r="BB723" s="295"/>
      <c r="BC723" s="295"/>
      <c r="BD723" s="295"/>
      <c r="BE723" s="295"/>
      <c r="BF723" s="295"/>
      <c r="BG723" s="295"/>
      <c r="BH723" s="295"/>
      <c r="BI723" s="295"/>
      <c r="BJ723" s="295"/>
      <c r="BK723" s="295">
        <v>0</v>
      </c>
      <c r="BL723" s="295">
        <v>0</v>
      </c>
      <c r="BM723" s="295">
        <v>0</v>
      </c>
      <c r="BN723" s="295">
        <v>0</v>
      </c>
      <c r="BO723" s="295">
        <v>19791</v>
      </c>
      <c r="BP723" s="295">
        <v>0</v>
      </c>
      <c r="BQ723" s="295">
        <v>0</v>
      </c>
      <c r="BR723" s="295">
        <v>0</v>
      </c>
      <c r="BS723" s="295">
        <v>0</v>
      </c>
      <c r="BT723" s="295">
        <v>0</v>
      </c>
      <c r="BU723" s="295"/>
      <c r="BV723" s="295"/>
      <c r="BW723" s="295"/>
      <c r="BX723" s="295"/>
      <c r="BY723" s="295"/>
      <c r="BZ723" s="295">
        <v>0</v>
      </c>
      <c r="CA723" s="295">
        <v>0</v>
      </c>
      <c r="CB723" s="295">
        <v>0</v>
      </c>
      <c r="CC723" s="295">
        <v>0</v>
      </c>
      <c r="CD723" s="295">
        <v>0</v>
      </c>
      <c r="CE723" s="295">
        <v>0</v>
      </c>
      <c r="CF723" s="295">
        <v>0</v>
      </c>
      <c r="CG723" s="295">
        <v>0</v>
      </c>
      <c r="CH723" s="295"/>
      <c r="CI723" s="286" t="str">
        <f t="shared" si="180"/>
        <v>Small</v>
      </c>
      <c r="CJ723" s="296"/>
      <c r="CK723" s="210"/>
      <c r="CM723" s="208"/>
      <c r="CN723"/>
      <c r="CO723" s="287"/>
    </row>
    <row r="724" spans="1:93" s="283" customFormat="1" ht="15">
      <c r="A724" s="293" t="s">
        <v>138</v>
      </c>
      <c r="B724" s="209" t="s">
        <v>416</v>
      </c>
      <c r="C724" s="294" t="s">
        <v>77</v>
      </c>
      <c r="D724" s="567">
        <v>2019</v>
      </c>
      <c r="E724" s="284">
        <f t="shared" si="181"/>
        <v>0</v>
      </c>
      <c r="F724" s="284">
        <f t="shared" si="182"/>
        <v>19418</v>
      </c>
      <c r="G724" s="284">
        <f t="shared" si="183"/>
        <v>184543</v>
      </c>
      <c r="H724" s="284">
        <f t="shared" si="184"/>
        <v>203961</v>
      </c>
      <c r="I724" s="284">
        <f t="shared" si="185"/>
        <v>13107</v>
      </c>
      <c r="J724" s="284">
        <f t="shared" si="186"/>
        <v>0</v>
      </c>
      <c r="K724" s="284">
        <f t="shared" si="187"/>
        <v>13107</v>
      </c>
      <c r="L724" s="284">
        <f t="shared" si="188"/>
        <v>217068</v>
      </c>
      <c r="M724" s="284">
        <f t="shared" si="189"/>
        <v>0</v>
      </c>
      <c r="N724" s="284">
        <f t="shared" si="190"/>
        <v>0</v>
      </c>
      <c r="O724" s="284">
        <f t="shared" si="191"/>
        <v>217068</v>
      </c>
      <c r="P724" s="284">
        <f t="shared" si="192"/>
        <v>217068</v>
      </c>
      <c r="Q724" s="284">
        <f t="shared" si="193"/>
        <v>217068</v>
      </c>
      <c r="R724" s="284">
        <f t="shared" si="194"/>
        <v>217068</v>
      </c>
      <c r="S724" s="295">
        <v>0</v>
      </c>
      <c r="T724" s="295">
        <v>0</v>
      </c>
      <c r="U724" s="295">
        <v>19418</v>
      </c>
      <c r="V724" s="295">
        <v>0</v>
      </c>
      <c r="W724" s="295">
        <v>184501</v>
      </c>
      <c r="X724" s="295">
        <v>910</v>
      </c>
      <c r="Y724" s="295">
        <v>0</v>
      </c>
      <c r="Z724" s="295">
        <v>0</v>
      </c>
      <c r="AA724" s="295">
        <v>0</v>
      </c>
      <c r="AB724" s="295">
        <v>0</v>
      </c>
      <c r="AC724" s="295">
        <v>0</v>
      </c>
      <c r="AD724" s="295">
        <v>0</v>
      </c>
      <c r="AE724" s="295">
        <v>0</v>
      </c>
      <c r="AF724" s="295">
        <v>0</v>
      </c>
      <c r="AG724" s="295">
        <v>0</v>
      </c>
      <c r="AH724" s="295">
        <v>0</v>
      </c>
      <c r="AI724" s="295">
        <v>42</v>
      </c>
      <c r="AJ724" s="295">
        <v>0</v>
      </c>
      <c r="AK724" s="295"/>
      <c r="AL724" s="295"/>
      <c r="AM724" s="295"/>
      <c r="AN724" s="295"/>
      <c r="AO724" s="295"/>
      <c r="AP724" s="295"/>
      <c r="AQ724" s="295"/>
      <c r="AR724" s="295"/>
      <c r="AS724" s="295"/>
      <c r="AT724" s="295"/>
      <c r="AU724" s="295"/>
      <c r="AV724" s="295"/>
      <c r="AW724" s="295"/>
      <c r="AX724" s="295"/>
      <c r="AY724" s="295"/>
      <c r="AZ724" s="295"/>
      <c r="BA724" s="295"/>
      <c r="BB724" s="295"/>
      <c r="BC724" s="295"/>
      <c r="BD724" s="295"/>
      <c r="BE724" s="295"/>
      <c r="BF724" s="295"/>
      <c r="BG724" s="295"/>
      <c r="BH724" s="295"/>
      <c r="BI724" s="295"/>
      <c r="BJ724" s="295"/>
      <c r="BK724" s="295">
        <v>13107</v>
      </c>
      <c r="BL724" s="295">
        <v>0</v>
      </c>
      <c r="BM724" s="295">
        <v>0</v>
      </c>
      <c r="BN724" s="295">
        <v>0</v>
      </c>
      <c r="BO724" s="295">
        <v>0</v>
      </c>
      <c r="BP724" s="295">
        <v>0</v>
      </c>
      <c r="BQ724" s="295">
        <v>0</v>
      </c>
      <c r="BR724" s="295">
        <v>0</v>
      </c>
      <c r="BS724" s="295">
        <v>0</v>
      </c>
      <c r="BT724" s="295">
        <v>0</v>
      </c>
      <c r="BU724" s="295"/>
      <c r="BV724" s="295"/>
      <c r="BW724" s="295"/>
      <c r="BX724" s="295"/>
      <c r="BY724" s="295"/>
      <c r="BZ724" s="295">
        <v>0</v>
      </c>
      <c r="CA724" s="295">
        <v>0</v>
      </c>
      <c r="CB724" s="295">
        <v>0</v>
      </c>
      <c r="CC724" s="295">
        <v>0</v>
      </c>
      <c r="CD724" s="295">
        <v>0</v>
      </c>
      <c r="CE724" s="295">
        <v>0</v>
      </c>
      <c r="CF724" s="295">
        <v>0</v>
      </c>
      <c r="CG724" s="295">
        <v>0</v>
      </c>
      <c r="CH724" s="295"/>
      <c r="CI724" s="286" t="str">
        <f t="shared" si="180"/>
        <v>Large</v>
      </c>
      <c r="CJ724" s="296"/>
      <c r="CK724" s="210"/>
      <c r="CM724" s="208"/>
      <c r="CN724"/>
      <c r="CO724" s="287"/>
    </row>
    <row r="725" spans="1:93" s="283" customFormat="1" ht="15">
      <c r="A725" s="293" t="s">
        <v>206</v>
      </c>
      <c r="B725" s="294" t="s">
        <v>472</v>
      </c>
      <c r="C725" s="294" t="s">
        <v>77</v>
      </c>
      <c r="D725" s="567">
        <v>2019</v>
      </c>
      <c r="E725" s="284">
        <f t="shared" si="181"/>
        <v>0</v>
      </c>
      <c r="F725" s="284">
        <f t="shared" si="182"/>
        <v>0</v>
      </c>
      <c r="G725" s="284">
        <f t="shared" si="183"/>
        <v>0</v>
      </c>
      <c r="H725" s="284">
        <f t="shared" si="184"/>
        <v>0</v>
      </c>
      <c r="I725" s="284">
        <f t="shared" si="185"/>
        <v>686</v>
      </c>
      <c r="J725" s="284">
        <f t="shared" si="186"/>
        <v>616</v>
      </c>
      <c r="K725" s="284">
        <f t="shared" si="187"/>
        <v>1302</v>
      </c>
      <c r="L725" s="284">
        <f t="shared" si="188"/>
        <v>1302</v>
      </c>
      <c r="M725" s="284">
        <f t="shared" si="189"/>
        <v>0</v>
      </c>
      <c r="N725" s="284">
        <f t="shared" si="190"/>
        <v>0</v>
      </c>
      <c r="O725" s="284">
        <f t="shared" si="191"/>
        <v>1302</v>
      </c>
      <c r="P725" s="284">
        <f t="shared" si="192"/>
        <v>1302</v>
      </c>
      <c r="Q725" s="284">
        <f t="shared" si="193"/>
        <v>1302</v>
      </c>
      <c r="R725" s="284">
        <f t="shared" si="194"/>
        <v>1302</v>
      </c>
      <c r="S725" s="295">
        <v>0</v>
      </c>
      <c r="T725" s="295">
        <v>0</v>
      </c>
      <c r="U725" s="295">
        <v>0</v>
      </c>
      <c r="V725" s="295">
        <v>0</v>
      </c>
      <c r="W725" s="295">
        <v>0</v>
      </c>
      <c r="X725" s="295">
        <v>0</v>
      </c>
      <c r="Y725" s="295">
        <v>0</v>
      </c>
      <c r="Z725" s="295">
        <v>0</v>
      </c>
      <c r="AA725" s="295">
        <v>0</v>
      </c>
      <c r="AB725" s="295">
        <v>0</v>
      </c>
      <c r="AC725" s="295">
        <v>0</v>
      </c>
      <c r="AD725" s="295">
        <v>0</v>
      </c>
      <c r="AE725" s="295">
        <v>0</v>
      </c>
      <c r="AF725" s="295">
        <v>0</v>
      </c>
      <c r="AG725" s="295">
        <v>0</v>
      </c>
      <c r="AH725" s="295">
        <v>0</v>
      </c>
      <c r="AI725" s="295">
        <v>0</v>
      </c>
      <c r="AJ725" s="295">
        <v>0</v>
      </c>
      <c r="AK725" s="295"/>
      <c r="AL725" s="295"/>
      <c r="AM725" s="295"/>
      <c r="AN725" s="295"/>
      <c r="AO725" s="295"/>
      <c r="AP725" s="295"/>
      <c r="AQ725" s="295"/>
      <c r="AR725" s="295"/>
      <c r="AS725" s="295"/>
      <c r="AT725" s="295"/>
      <c r="AU725" s="295"/>
      <c r="AV725" s="295"/>
      <c r="AW725" s="295"/>
      <c r="AX725" s="295"/>
      <c r="AY725" s="295"/>
      <c r="AZ725" s="295"/>
      <c r="BA725" s="295"/>
      <c r="BB725" s="295"/>
      <c r="BC725" s="295"/>
      <c r="BD725" s="295"/>
      <c r="BE725" s="295"/>
      <c r="BF725" s="295"/>
      <c r="BG725" s="295"/>
      <c r="BH725" s="295"/>
      <c r="BI725" s="295"/>
      <c r="BJ725" s="295"/>
      <c r="BK725" s="295">
        <v>686</v>
      </c>
      <c r="BL725" s="295">
        <v>0</v>
      </c>
      <c r="BM725" s="295">
        <v>0</v>
      </c>
      <c r="BN725" s="295">
        <v>0</v>
      </c>
      <c r="BO725" s="295">
        <v>616</v>
      </c>
      <c r="BP725" s="295">
        <v>0</v>
      </c>
      <c r="BQ725" s="295">
        <v>0</v>
      </c>
      <c r="BR725" s="295">
        <v>0</v>
      </c>
      <c r="BS725" s="295">
        <v>0</v>
      </c>
      <c r="BT725" s="295">
        <v>0</v>
      </c>
      <c r="BU725" s="295"/>
      <c r="BV725" s="295"/>
      <c r="BW725" s="295"/>
      <c r="BX725" s="295"/>
      <c r="BY725" s="295"/>
      <c r="BZ725" s="295">
        <v>0</v>
      </c>
      <c r="CA725" s="295">
        <v>0</v>
      </c>
      <c r="CB725" s="295">
        <v>0</v>
      </c>
      <c r="CC725" s="295">
        <v>0</v>
      </c>
      <c r="CD725" s="295">
        <v>0</v>
      </c>
      <c r="CE725" s="295">
        <v>0</v>
      </c>
      <c r="CF725" s="295">
        <v>0</v>
      </c>
      <c r="CG725" s="295">
        <v>0</v>
      </c>
      <c r="CH725" s="295"/>
      <c r="CI725" s="286" t="str">
        <f t="shared" si="180"/>
        <v>Small</v>
      </c>
      <c r="CJ725" s="296"/>
      <c r="CK725" s="210"/>
      <c r="CM725" s="208"/>
      <c r="CN725"/>
      <c r="CO725" s="287"/>
    </row>
    <row r="726" spans="1:93" s="283" customFormat="1" ht="15">
      <c r="A726" s="293" t="s">
        <v>161</v>
      </c>
      <c r="B726" s="294" t="s">
        <v>370</v>
      </c>
      <c r="C726" s="294" t="s">
        <v>77</v>
      </c>
      <c r="D726" s="567">
        <v>2019</v>
      </c>
      <c r="E726" s="284">
        <f t="shared" si="181"/>
        <v>0</v>
      </c>
      <c r="F726" s="284">
        <f t="shared" si="182"/>
        <v>0</v>
      </c>
      <c r="G726" s="284">
        <f t="shared" si="183"/>
        <v>0</v>
      </c>
      <c r="H726" s="284">
        <f t="shared" si="184"/>
        <v>0</v>
      </c>
      <c r="I726" s="284">
        <f t="shared" si="185"/>
        <v>0</v>
      </c>
      <c r="J726" s="284">
        <f t="shared" si="186"/>
        <v>244095</v>
      </c>
      <c r="K726" s="284">
        <f t="shared" si="187"/>
        <v>244095</v>
      </c>
      <c r="L726" s="284">
        <f t="shared" si="188"/>
        <v>244095</v>
      </c>
      <c r="M726" s="284">
        <f t="shared" si="189"/>
        <v>6096</v>
      </c>
      <c r="N726" s="284">
        <f t="shared" si="190"/>
        <v>6096</v>
      </c>
      <c r="O726" s="284">
        <f t="shared" si="191"/>
        <v>250191</v>
      </c>
      <c r="P726" s="284">
        <f t="shared" si="192"/>
        <v>244095</v>
      </c>
      <c r="Q726" s="284">
        <f t="shared" si="193"/>
        <v>250191</v>
      </c>
      <c r="R726" s="284">
        <f t="shared" si="194"/>
        <v>250191</v>
      </c>
      <c r="S726" s="295">
        <v>0</v>
      </c>
      <c r="T726" s="295">
        <v>0</v>
      </c>
      <c r="U726" s="295">
        <v>0</v>
      </c>
      <c r="V726" s="295">
        <v>0</v>
      </c>
      <c r="W726" s="295">
        <v>0</v>
      </c>
      <c r="X726" s="295">
        <v>0</v>
      </c>
      <c r="Y726" s="295">
        <v>0</v>
      </c>
      <c r="Z726" s="295">
        <v>0</v>
      </c>
      <c r="AA726" s="295">
        <v>0</v>
      </c>
      <c r="AB726" s="295">
        <v>0</v>
      </c>
      <c r="AC726" s="295">
        <v>0</v>
      </c>
      <c r="AD726" s="295">
        <v>0</v>
      </c>
      <c r="AE726" s="295">
        <v>0</v>
      </c>
      <c r="AF726" s="295">
        <v>0</v>
      </c>
      <c r="AG726" s="295">
        <v>0</v>
      </c>
      <c r="AH726" s="295">
        <v>0</v>
      </c>
      <c r="AI726" s="295">
        <v>0</v>
      </c>
      <c r="AJ726" s="295">
        <v>0</v>
      </c>
      <c r="AK726" s="295"/>
      <c r="AL726" s="295"/>
      <c r="AM726" s="295"/>
      <c r="AN726" s="295"/>
      <c r="AO726" s="295"/>
      <c r="AP726" s="295"/>
      <c r="AQ726" s="295"/>
      <c r="AR726" s="295"/>
      <c r="AS726" s="295"/>
      <c r="AT726" s="295"/>
      <c r="AU726" s="295"/>
      <c r="AV726" s="295"/>
      <c r="AW726" s="295"/>
      <c r="AX726" s="295"/>
      <c r="AY726" s="295"/>
      <c r="AZ726" s="295"/>
      <c r="BA726" s="295"/>
      <c r="BB726" s="295"/>
      <c r="BC726" s="295"/>
      <c r="BD726" s="295"/>
      <c r="BE726" s="295"/>
      <c r="BF726" s="295"/>
      <c r="BG726" s="295"/>
      <c r="BH726" s="295"/>
      <c r="BI726" s="295"/>
      <c r="BJ726" s="295"/>
      <c r="BK726" s="295">
        <v>0</v>
      </c>
      <c r="BL726" s="295">
        <v>0</v>
      </c>
      <c r="BM726" s="295">
        <v>0</v>
      </c>
      <c r="BN726" s="295">
        <v>0</v>
      </c>
      <c r="BO726" s="295">
        <v>244095</v>
      </c>
      <c r="BP726" s="295">
        <v>0</v>
      </c>
      <c r="BQ726" s="295">
        <v>0</v>
      </c>
      <c r="BR726" s="295">
        <v>0</v>
      </c>
      <c r="BS726" s="295">
        <v>0</v>
      </c>
      <c r="BT726" s="295">
        <v>0</v>
      </c>
      <c r="BU726" s="295"/>
      <c r="BV726" s="295"/>
      <c r="BW726" s="295"/>
      <c r="BX726" s="295"/>
      <c r="BY726" s="295"/>
      <c r="BZ726" s="295">
        <v>6096</v>
      </c>
      <c r="CA726" s="295">
        <v>0</v>
      </c>
      <c r="CB726" s="295">
        <v>0</v>
      </c>
      <c r="CC726" s="295">
        <v>0</v>
      </c>
      <c r="CD726" s="295">
        <v>0</v>
      </c>
      <c r="CE726" s="295">
        <v>0</v>
      </c>
      <c r="CF726" s="295">
        <v>0</v>
      </c>
      <c r="CG726" s="295">
        <v>0</v>
      </c>
      <c r="CH726" s="295"/>
      <c r="CI726" s="286" t="str">
        <f t="shared" si="180"/>
        <v>Large</v>
      </c>
      <c r="CJ726" s="296"/>
      <c r="CK726" s="210"/>
      <c r="CM726" s="208"/>
      <c r="CN726"/>
      <c r="CO726" s="287"/>
    </row>
    <row r="727" spans="1:93" s="283" customFormat="1" ht="15">
      <c r="A727" s="209" t="s">
        <v>154</v>
      </c>
      <c r="B727" s="294" t="s">
        <v>372</v>
      </c>
      <c r="C727" s="294" t="s">
        <v>77</v>
      </c>
      <c r="D727" s="567">
        <v>2019</v>
      </c>
      <c r="E727" s="284">
        <f t="shared" si="181"/>
        <v>0</v>
      </c>
      <c r="F727" s="284">
        <f t="shared" si="182"/>
        <v>0</v>
      </c>
      <c r="G727" s="284">
        <f t="shared" si="183"/>
        <v>0</v>
      </c>
      <c r="H727" s="284">
        <f t="shared" si="184"/>
        <v>0</v>
      </c>
      <c r="I727" s="284">
        <f t="shared" si="185"/>
        <v>49313</v>
      </c>
      <c r="J727" s="284">
        <f t="shared" si="186"/>
        <v>0</v>
      </c>
      <c r="K727" s="284">
        <f t="shared" si="187"/>
        <v>49313</v>
      </c>
      <c r="L727" s="284">
        <f t="shared" si="188"/>
        <v>49313</v>
      </c>
      <c r="M727" s="284">
        <f t="shared" si="189"/>
        <v>0</v>
      </c>
      <c r="N727" s="284">
        <f t="shared" si="190"/>
        <v>0</v>
      </c>
      <c r="O727" s="284">
        <f t="shared" si="191"/>
        <v>49313</v>
      </c>
      <c r="P727" s="284">
        <f t="shared" si="192"/>
        <v>49313</v>
      </c>
      <c r="Q727" s="284">
        <f t="shared" si="193"/>
        <v>49313</v>
      </c>
      <c r="R727" s="284">
        <f t="shared" si="194"/>
        <v>49313</v>
      </c>
      <c r="S727" s="295">
        <v>0</v>
      </c>
      <c r="T727" s="295">
        <v>0</v>
      </c>
      <c r="U727" s="295">
        <v>0</v>
      </c>
      <c r="V727" s="295">
        <v>0</v>
      </c>
      <c r="W727" s="295">
        <v>0</v>
      </c>
      <c r="X727" s="295">
        <v>0</v>
      </c>
      <c r="Y727" s="295">
        <v>0</v>
      </c>
      <c r="Z727" s="295">
        <v>0</v>
      </c>
      <c r="AA727" s="295">
        <v>0</v>
      </c>
      <c r="AB727" s="295">
        <v>0</v>
      </c>
      <c r="AC727" s="295">
        <v>0</v>
      </c>
      <c r="AD727" s="295">
        <v>0</v>
      </c>
      <c r="AE727" s="295">
        <v>0</v>
      </c>
      <c r="AF727" s="295">
        <v>0</v>
      </c>
      <c r="AG727" s="295">
        <v>0</v>
      </c>
      <c r="AH727" s="295">
        <v>0</v>
      </c>
      <c r="AI727" s="295">
        <v>0</v>
      </c>
      <c r="AJ727" s="295">
        <v>0</v>
      </c>
      <c r="AK727" s="295"/>
      <c r="AL727" s="295"/>
      <c r="AM727" s="295"/>
      <c r="AN727" s="295"/>
      <c r="AO727" s="295"/>
      <c r="AP727" s="295"/>
      <c r="AQ727" s="295"/>
      <c r="AR727" s="295"/>
      <c r="AS727" s="295"/>
      <c r="AT727" s="295"/>
      <c r="AU727" s="295"/>
      <c r="AV727" s="295"/>
      <c r="AW727" s="295"/>
      <c r="AX727" s="295"/>
      <c r="AY727" s="295"/>
      <c r="AZ727" s="295"/>
      <c r="BA727" s="295"/>
      <c r="BB727" s="295"/>
      <c r="BC727" s="295"/>
      <c r="BD727" s="295"/>
      <c r="BE727" s="295"/>
      <c r="BF727" s="295"/>
      <c r="BG727" s="295"/>
      <c r="BH727" s="295"/>
      <c r="BI727" s="295"/>
      <c r="BJ727" s="295"/>
      <c r="BK727" s="295">
        <v>49313</v>
      </c>
      <c r="BL727" s="295">
        <v>0</v>
      </c>
      <c r="BM727" s="295">
        <v>0</v>
      </c>
      <c r="BN727" s="295">
        <v>0</v>
      </c>
      <c r="BO727" s="295">
        <v>0</v>
      </c>
      <c r="BP727" s="295">
        <v>0</v>
      </c>
      <c r="BQ727" s="295">
        <v>0</v>
      </c>
      <c r="BR727" s="295">
        <v>0</v>
      </c>
      <c r="BS727" s="295">
        <v>0</v>
      </c>
      <c r="BT727" s="295">
        <v>0</v>
      </c>
      <c r="BU727" s="295"/>
      <c r="BV727" s="295"/>
      <c r="BW727" s="295"/>
      <c r="BX727" s="295"/>
      <c r="BY727" s="295"/>
      <c r="BZ727" s="295">
        <v>0</v>
      </c>
      <c r="CA727" s="295">
        <v>0</v>
      </c>
      <c r="CB727" s="295">
        <v>0</v>
      </c>
      <c r="CC727" s="295">
        <v>0</v>
      </c>
      <c r="CD727" s="295">
        <v>0</v>
      </c>
      <c r="CE727" s="295">
        <v>0</v>
      </c>
      <c r="CF727" s="295">
        <v>0</v>
      </c>
      <c r="CG727" s="295">
        <v>0</v>
      </c>
      <c r="CH727" s="295"/>
      <c r="CI727" s="286" t="str">
        <f t="shared" si="180"/>
        <v>Small</v>
      </c>
      <c r="CJ727" s="296"/>
      <c r="CK727" s="210"/>
      <c r="CM727" s="208"/>
      <c r="CN727"/>
      <c r="CO727" s="303"/>
    </row>
    <row r="728" spans="1:93" s="283" customFormat="1" ht="15">
      <c r="A728" s="293" t="s">
        <v>145</v>
      </c>
      <c r="B728" s="294" t="s">
        <v>375</v>
      </c>
      <c r="C728" s="294" t="s">
        <v>77</v>
      </c>
      <c r="D728" s="567">
        <v>2019</v>
      </c>
      <c r="E728" s="284">
        <f t="shared" si="181"/>
        <v>0</v>
      </c>
      <c r="F728" s="284">
        <f t="shared" si="182"/>
        <v>0</v>
      </c>
      <c r="G728" s="284">
        <f t="shared" si="183"/>
        <v>0</v>
      </c>
      <c r="H728" s="284">
        <f t="shared" si="184"/>
        <v>0</v>
      </c>
      <c r="I728" s="284">
        <f t="shared" si="185"/>
        <v>0</v>
      </c>
      <c r="J728" s="284">
        <f t="shared" si="186"/>
        <v>0</v>
      </c>
      <c r="K728" s="284">
        <f t="shared" si="187"/>
        <v>0</v>
      </c>
      <c r="L728" s="284">
        <f t="shared" si="188"/>
        <v>0</v>
      </c>
      <c r="M728" s="284">
        <f t="shared" si="189"/>
        <v>0</v>
      </c>
      <c r="N728" s="284">
        <f t="shared" si="190"/>
        <v>0</v>
      </c>
      <c r="O728" s="284">
        <f t="shared" si="191"/>
        <v>0</v>
      </c>
      <c r="P728" s="284">
        <f t="shared" si="192"/>
        <v>0</v>
      </c>
      <c r="Q728" s="284">
        <f t="shared" si="193"/>
        <v>0</v>
      </c>
      <c r="R728" s="284">
        <f t="shared" si="194"/>
        <v>0</v>
      </c>
      <c r="S728" s="295">
        <v>0</v>
      </c>
      <c r="T728" s="295">
        <v>0</v>
      </c>
      <c r="U728" s="295">
        <v>0</v>
      </c>
      <c r="V728" s="295">
        <v>0</v>
      </c>
      <c r="W728" s="295">
        <v>0</v>
      </c>
      <c r="X728" s="295">
        <v>0</v>
      </c>
      <c r="Y728" s="295">
        <v>0</v>
      </c>
      <c r="Z728" s="295">
        <v>0</v>
      </c>
      <c r="AA728" s="295">
        <v>0</v>
      </c>
      <c r="AB728" s="295">
        <v>0</v>
      </c>
      <c r="AC728" s="295">
        <v>0</v>
      </c>
      <c r="AD728" s="295">
        <v>0</v>
      </c>
      <c r="AE728" s="295">
        <v>0</v>
      </c>
      <c r="AF728" s="295">
        <v>0</v>
      </c>
      <c r="AG728" s="295">
        <v>0</v>
      </c>
      <c r="AH728" s="295">
        <v>0</v>
      </c>
      <c r="AI728" s="295">
        <v>0</v>
      </c>
      <c r="AJ728" s="295">
        <v>0</v>
      </c>
      <c r="AK728" s="295"/>
      <c r="AL728" s="295"/>
      <c r="AM728" s="295"/>
      <c r="AN728" s="295"/>
      <c r="AO728" s="295"/>
      <c r="AP728" s="295"/>
      <c r="AQ728" s="295"/>
      <c r="AR728" s="295"/>
      <c r="AS728" s="295"/>
      <c r="AT728" s="295"/>
      <c r="AU728" s="295"/>
      <c r="AV728" s="295"/>
      <c r="AW728" s="295"/>
      <c r="AX728" s="295"/>
      <c r="AY728" s="295"/>
      <c r="AZ728" s="295"/>
      <c r="BA728" s="295"/>
      <c r="BB728" s="295"/>
      <c r="BC728" s="295"/>
      <c r="BD728" s="295"/>
      <c r="BE728" s="295"/>
      <c r="BF728" s="295"/>
      <c r="BG728" s="295"/>
      <c r="BH728" s="295"/>
      <c r="BI728" s="295"/>
      <c r="BJ728" s="295"/>
      <c r="BK728" s="295">
        <v>0</v>
      </c>
      <c r="BL728" s="295">
        <v>0</v>
      </c>
      <c r="BM728" s="295">
        <v>0</v>
      </c>
      <c r="BN728" s="295">
        <v>0</v>
      </c>
      <c r="BO728" s="295">
        <v>0</v>
      </c>
      <c r="BP728" s="295">
        <v>0</v>
      </c>
      <c r="BQ728" s="295">
        <v>0</v>
      </c>
      <c r="BR728" s="295">
        <v>0</v>
      </c>
      <c r="BS728" s="295">
        <v>0</v>
      </c>
      <c r="BT728" s="295">
        <v>0</v>
      </c>
      <c r="BU728" s="295"/>
      <c r="BV728" s="295"/>
      <c r="BW728" s="295"/>
      <c r="BX728" s="295"/>
      <c r="BY728" s="295"/>
      <c r="BZ728" s="295">
        <v>0</v>
      </c>
      <c r="CA728" s="295">
        <v>0</v>
      </c>
      <c r="CB728" s="295">
        <v>0</v>
      </c>
      <c r="CC728" s="295">
        <v>0</v>
      </c>
      <c r="CD728" s="295">
        <v>0</v>
      </c>
      <c r="CE728" s="295">
        <v>0</v>
      </c>
      <c r="CF728" s="295">
        <v>0</v>
      </c>
      <c r="CG728" s="295">
        <v>0</v>
      </c>
      <c r="CH728" s="295"/>
      <c r="CI728" s="286" t="str">
        <f t="shared" si="180"/>
        <v>Small</v>
      </c>
      <c r="CJ728" s="296"/>
      <c r="CK728" s="210"/>
      <c r="CN728"/>
      <c r="CO728" s="287"/>
    </row>
    <row r="729" spans="1:93" s="283" customFormat="1" ht="15">
      <c r="A729" s="293" t="s">
        <v>240</v>
      </c>
      <c r="B729" s="294" t="s">
        <v>509</v>
      </c>
      <c r="C729" s="294" t="s">
        <v>77</v>
      </c>
      <c r="D729" s="567">
        <v>2019</v>
      </c>
      <c r="E729" s="284">
        <f t="shared" si="181"/>
        <v>0</v>
      </c>
      <c r="F729" s="284">
        <f t="shared" si="182"/>
        <v>0</v>
      </c>
      <c r="G729" s="284">
        <f t="shared" si="183"/>
        <v>0</v>
      </c>
      <c r="H729" s="284">
        <f t="shared" si="184"/>
        <v>0</v>
      </c>
      <c r="I729" s="284">
        <f t="shared" si="185"/>
        <v>0</v>
      </c>
      <c r="J729" s="284">
        <f t="shared" si="186"/>
        <v>0</v>
      </c>
      <c r="K729" s="284">
        <f t="shared" si="187"/>
        <v>0</v>
      </c>
      <c r="L729" s="284">
        <f t="shared" si="188"/>
        <v>0</v>
      </c>
      <c r="M729" s="284">
        <f t="shared" si="189"/>
        <v>0</v>
      </c>
      <c r="N729" s="284">
        <f t="shared" si="190"/>
        <v>1668</v>
      </c>
      <c r="O729" s="284">
        <f t="shared" si="191"/>
        <v>1668</v>
      </c>
      <c r="P729" s="284">
        <f t="shared" si="192"/>
        <v>0</v>
      </c>
      <c r="Q729" s="284">
        <f t="shared" si="193"/>
        <v>1668</v>
      </c>
      <c r="R729" s="284">
        <f t="shared" si="194"/>
        <v>1668</v>
      </c>
      <c r="S729" s="295">
        <v>0</v>
      </c>
      <c r="T729" s="295">
        <v>0</v>
      </c>
      <c r="U729" s="295">
        <v>0</v>
      </c>
      <c r="V729" s="295">
        <v>0</v>
      </c>
      <c r="W729" s="295">
        <v>0</v>
      </c>
      <c r="X729" s="295">
        <v>0</v>
      </c>
      <c r="Y729" s="295">
        <v>0</v>
      </c>
      <c r="Z729" s="295">
        <v>0</v>
      </c>
      <c r="AA729" s="295">
        <v>0</v>
      </c>
      <c r="AB729" s="295">
        <v>0</v>
      </c>
      <c r="AC729" s="295">
        <v>0</v>
      </c>
      <c r="AD729" s="295">
        <v>0</v>
      </c>
      <c r="AE729" s="295">
        <v>0</v>
      </c>
      <c r="AF729" s="295">
        <v>0</v>
      </c>
      <c r="AG729" s="295">
        <v>0</v>
      </c>
      <c r="AH729" s="295">
        <v>0</v>
      </c>
      <c r="AI729" s="295">
        <v>0</v>
      </c>
      <c r="AJ729" s="295">
        <v>0</v>
      </c>
      <c r="AK729" s="295"/>
      <c r="AL729" s="295"/>
      <c r="AM729" s="295"/>
      <c r="AN729" s="295"/>
      <c r="AO729" s="295"/>
      <c r="AP729" s="295"/>
      <c r="AQ729" s="295"/>
      <c r="AR729" s="295"/>
      <c r="AS729" s="295"/>
      <c r="AT729" s="295"/>
      <c r="AU729" s="295"/>
      <c r="AV729" s="295"/>
      <c r="AW729" s="295"/>
      <c r="AX729" s="295"/>
      <c r="AY729" s="295"/>
      <c r="AZ729" s="295"/>
      <c r="BA729" s="295"/>
      <c r="BB729" s="295"/>
      <c r="BC729" s="295"/>
      <c r="BD729" s="295"/>
      <c r="BE729" s="295"/>
      <c r="BF729" s="295"/>
      <c r="BG729" s="295"/>
      <c r="BH729" s="295"/>
      <c r="BI729" s="295"/>
      <c r="BJ729" s="295"/>
      <c r="BK729" s="295">
        <v>0</v>
      </c>
      <c r="BL729" s="295">
        <v>0</v>
      </c>
      <c r="BM729" s="295">
        <v>0</v>
      </c>
      <c r="BN729" s="295">
        <v>0</v>
      </c>
      <c r="BO729" s="295">
        <v>0</v>
      </c>
      <c r="BP729" s="295">
        <v>0</v>
      </c>
      <c r="BQ729" s="295">
        <v>0</v>
      </c>
      <c r="BR729" s="295">
        <v>0</v>
      </c>
      <c r="BS729" s="295">
        <v>0</v>
      </c>
      <c r="BT729" s="295">
        <v>0</v>
      </c>
      <c r="BU729" s="295"/>
      <c r="BV729" s="295"/>
      <c r="BW729" s="295"/>
      <c r="BX729" s="295"/>
      <c r="BY729" s="295"/>
      <c r="BZ729" s="295">
        <v>0</v>
      </c>
      <c r="CA729" s="295">
        <v>0</v>
      </c>
      <c r="CB729" s="295">
        <v>1668</v>
      </c>
      <c r="CC729" s="295">
        <v>0</v>
      </c>
      <c r="CD729" s="295">
        <v>0</v>
      </c>
      <c r="CE729" s="295">
        <v>0</v>
      </c>
      <c r="CF729" s="295">
        <v>0</v>
      </c>
      <c r="CG729" s="295">
        <v>0</v>
      </c>
      <c r="CH729" s="295"/>
      <c r="CI729" s="286" t="str">
        <f t="shared" si="180"/>
        <v>Small</v>
      </c>
      <c r="CJ729" s="296"/>
      <c r="CK729" s="210"/>
      <c r="CM729" s="306"/>
      <c r="CN729"/>
      <c r="CO729" s="307"/>
    </row>
    <row r="730" spans="1:93" s="283" customFormat="1" ht="15">
      <c r="A730" s="293" t="s">
        <v>135</v>
      </c>
      <c r="B730" s="294" t="s">
        <v>442</v>
      </c>
      <c r="C730" s="294" t="s">
        <v>77</v>
      </c>
      <c r="D730" s="567">
        <v>2019</v>
      </c>
      <c r="E730" s="284">
        <f t="shared" si="181"/>
        <v>0</v>
      </c>
      <c r="F730" s="284">
        <f t="shared" si="182"/>
        <v>0</v>
      </c>
      <c r="G730" s="284">
        <f t="shared" si="183"/>
        <v>0</v>
      </c>
      <c r="H730" s="284">
        <f t="shared" si="184"/>
        <v>0</v>
      </c>
      <c r="I730" s="284">
        <f t="shared" si="185"/>
        <v>84681</v>
      </c>
      <c r="J730" s="284">
        <f t="shared" si="186"/>
        <v>0</v>
      </c>
      <c r="K730" s="284">
        <f t="shared" si="187"/>
        <v>84681</v>
      </c>
      <c r="L730" s="284">
        <f t="shared" si="188"/>
        <v>84681</v>
      </c>
      <c r="M730" s="284">
        <f t="shared" si="189"/>
        <v>299422</v>
      </c>
      <c r="N730" s="284">
        <f t="shared" si="190"/>
        <v>299422</v>
      </c>
      <c r="O730" s="284">
        <f t="shared" si="191"/>
        <v>384103</v>
      </c>
      <c r="P730" s="284">
        <f t="shared" si="192"/>
        <v>84681</v>
      </c>
      <c r="Q730" s="284">
        <f t="shared" si="193"/>
        <v>384103</v>
      </c>
      <c r="R730" s="284">
        <f t="shared" si="194"/>
        <v>384103</v>
      </c>
      <c r="S730" s="295">
        <v>0</v>
      </c>
      <c r="T730" s="295">
        <v>0</v>
      </c>
      <c r="U730" s="295">
        <v>0</v>
      </c>
      <c r="V730" s="295">
        <v>0</v>
      </c>
      <c r="W730" s="295">
        <v>0</v>
      </c>
      <c r="X730" s="295">
        <v>0</v>
      </c>
      <c r="Y730" s="295">
        <v>0</v>
      </c>
      <c r="Z730" s="295">
        <v>0</v>
      </c>
      <c r="AA730" s="295">
        <v>0</v>
      </c>
      <c r="AB730" s="295">
        <v>0</v>
      </c>
      <c r="AC730" s="295">
        <v>0</v>
      </c>
      <c r="AD730" s="295">
        <v>0</v>
      </c>
      <c r="AE730" s="295">
        <v>0</v>
      </c>
      <c r="AF730" s="295">
        <v>0</v>
      </c>
      <c r="AG730" s="295">
        <v>0</v>
      </c>
      <c r="AH730" s="295">
        <v>0</v>
      </c>
      <c r="AI730" s="295">
        <v>0</v>
      </c>
      <c r="AJ730" s="295">
        <v>0</v>
      </c>
      <c r="AK730" s="295"/>
      <c r="AL730" s="295"/>
      <c r="AM730" s="295"/>
      <c r="AN730" s="295"/>
      <c r="AO730" s="295"/>
      <c r="AP730" s="295"/>
      <c r="AQ730" s="295"/>
      <c r="AR730" s="295"/>
      <c r="AS730" s="295"/>
      <c r="AT730" s="295"/>
      <c r="AU730" s="295"/>
      <c r="AV730" s="295"/>
      <c r="AW730" s="295"/>
      <c r="AX730" s="295"/>
      <c r="AY730" s="295"/>
      <c r="AZ730" s="295"/>
      <c r="BA730" s="295"/>
      <c r="BB730" s="295"/>
      <c r="BC730" s="295"/>
      <c r="BD730" s="295"/>
      <c r="BE730" s="295"/>
      <c r="BF730" s="295"/>
      <c r="BG730" s="295"/>
      <c r="BH730" s="295"/>
      <c r="BI730" s="295"/>
      <c r="BJ730" s="295"/>
      <c r="BK730" s="295">
        <v>84681</v>
      </c>
      <c r="BL730" s="295">
        <v>0</v>
      </c>
      <c r="BM730" s="295">
        <v>0</v>
      </c>
      <c r="BN730" s="295">
        <v>0</v>
      </c>
      <c r="BO730" s="295">
        <v>0</v>
      </c>
      <c r="BP730" s="295">
        <v>0</v>
      </c>
      <c r="BQ730" s="295">
        <v>0</v>
      </c>
      <c r="BR730" s="295">
        <v>0</v>
      </c>
      <c r="BS730" s="295">
        <v>0</v>
      </c>
      <c r="BT730" s="295">
        <v>0</v>
      </c>
      <c r="BU730" s="295"/>
      <c r="BV730" s="295"/>
      <c r="BW730" s="295"/>
      <c r="BX730" s="295"/>
      <c r="BY730" s="295"/>
      <c r="BZ730" s="295">
        <v>299422</v>
      </c>
      <c r="CA730" s="295">
        <v>0</v>
      </c>
      <c r="CB730" s="295">
        <v>0</v>
      </c>
      <c r="CC730" s="295">
        <v>0</v>
      </c>
      <c r="CD730" s="295">
        <v>0</v>
      </c>
      <c r="CE730" s="295">
        <v>0</v>
      </c>
      <c r="CF730" s="295">
        <v>0</v>
      </c>
      <c r="CG730" s="295">
        <v>0</v>
      </c>
      <c r="CH730" s="295"/>
      <c r="CI730" s="286" t="str">
        <f t="shared" si="180"/>
        <v>Large</v>
      </c>
      <c r="CJ730" s="296"/>
      <c r="CK730" s="210"/>
      <c r="CN730"/>
      <c r="CO730" s="307"/>
    </row>
    <row r="731" spans="1:93" s="283" customFormat="1" ht="15">
      <c r="A731" s="293" t="s">
        <v>185</v>
      </c>
      <c r="B731" s="294" t="s">
        <v>185</v>
      </c>
      <c r="C731" s="294" t="s">
        <v>77</v>
      </c>
      <c r="D731" s="567">
        <v>2019</v>
      </c>
      <c r="E731" s="284">
        <f t="shared" si="181"/>
        <v>0</v>
      </c>
      <c r="F731" s="284">
        <f t="shared" si="182"/>
        <v>0</v>
      </c>
      <c r="G731" s="284">
        <f t="shared" si="183"/>
        <v>0</v>
      </c>
      <c r="H731" s="284">
        <f t="shared" si="184"/>
        <v>0</v>
      </c>
      <c r="I731" s="284">
        <f t="shared" si="185"/>
        <v>4583</v>
      </c>
      <c r="J731" s="284">
        <f t="shared" si="186"/>
        <v>0</v>
      </c>
      <c r="K731" s="284">
        <f t="shared" si="187"/>
        <v>4583</v>
      </c>
      <c r="L731" s="284">
        <f t="shared" si="188"/>
        <v>4583</v>
      </c>
      <c r="M731" s="284">
        <f t="shared" si="189"/>
        <v>0</v>
      </c>
      <c r="N731" s="284">
        <f t="shared" si="190"/>
        <v>0</v>
      </c>
      <c r="O731" s="284">
        <f t="shared" si="191"/>
        <v>4583</v>
      </c>
      <c r="P731" s="284">
        <f t="shared" si="192"/>
        <v>4583</v>
      </c>
      <c r="Q731" s="284">
        <f t="shared" si="193"/>
        <v>4583</v>
      </c>
      <c r="R731" s="284">
        <f t="shared" si="194"/>
        <v>4583</v>
      </c>
      <c r="S731" s="295">
        <v>0</v>
      </c>
      <c r="T731" s="295">
        <v>0</v>
      </c>
      <c r="U731" s="295">
        <v>0</v>
      </c>
      <c r="V731" s="295">
        <v>0</v>
      </c>
      <c r="W731" s="295">
        <v>0</v>
      </c>
      <c r="X731" s="295">
        <v>0</v>
      </c>
      <c r="Y731" s="295">
        <v>0</v>
      </c>
      <c r="Z731" s="295">
        <v>0</v>
      </c>
      <c r="AA731" s="295">
        <v>0</v>
      </c>
      <c r="AB731" s="295">
        <v>0</v>
      </c>
      <c r="AC731" s="295">
        <v>0</v>
      </c>
      <c r="AD731" s="295">
        <v>0</v>
      </c>
      <c r="AE731" s="295">
        <v>0</v>
      </c>
      <c r="AF731" s="295">
        <v>0</v>
      </c>
      <c r="AG731" s="295">
        <v>0</v>
      </c>
      <c r="AH731" s="295">
        <v>0</v>
      </c>
      <c r="AI731" s="295">
        <v>0</v>
      </c>
      <c r="AJ731" s="295">
        <v>0</v>
      </c>
      <c r="AK731" s="295"/>
      <c r="AL731" s="295"/>
      <c r="AM731" s="295"/>
      <c r="AN731" s="295"/>
      <c r="AO731" s="295"/>
      <c r="AP731" s="295"/>
      <c r="AQ731" s="295"/>
      <c r="AR731" s="295"/>
      <c r="AS731" s="295"/>
      <c r="AT731" s="295"/>
      <c r="AU731" s="295"/>
      <c r="AV731" s="295"/>
      <c r="AW731" s="295"/>
      <c r="AX731" s="295"/>
      <c r="AY731" s="295"/>
      <c r="AZ731" s="295"/>
      <c r="BA731" s="295"/>
      <c r="BB731" s="295"/>
      <c r="BC731" s="295"/>
      <c r="BD731" s="295"/>
      <c r="BE731" s="295"/>
      <c r="BF731" s="295"/>
      <c r="BG731" s="295"/>
      <c r="BH731" s="295"/>
      <c r="BI731" s="295"/>
      <c r="BJ731" s="295"/>
      <c r="BK731" s="295">
        <v>4583</v>
      </c>
      <c r="BL731" s="295">
        <v>0</v>
      </c>
      <c r="BM731" s="295">
        <v>0</v>
      </c>
      <c r="BN731" s="295">
        <v>0</v>
      </c>
      <c r="BO731" s="295">
        <v>0</v>
      </c>
      <c r="BP731" s="295">
        <v>0</v>
      </c>
      <c r="BQ731" s="295">
        <v>0</v>
      </c>
      <c r="BR731" s="295">
        <v>0</v>
      </c>
      <c r="BS731" s="295">
        <v>0</v>
      </c>
      <c r="BT731" s="295">
        <v>0</v>
      </c>
      <c r="BU731" s="295"/>
      <c r="BV731" s="295"/>
      <c r="BW731" s="295"/>
      <c r="BX731" s="295"/>
      <c r="BY731" s="295"/>
      <c r="BZ731" s="295">
        <v>0</v>
      </c>
      <c r="CA731" s="295">
        <v>0</v>
      </c>
      <c r="CB731" s="295">
        <v>0</v>
      </c>
      <c r="CC731" s="295">
        <v>0</v>
      </c>
      <c r="CD731" s="295">
        <v>0</v>
      </c>
      <c r="CE731" s="295">
        <v>0</v>
      </c>
      <c r="CF731" s="295">
        <v>0</v>
      </c>
      <c r="CG731" s="295">
        <v>0</v>
      </c>
      <c r="CH731" s="295"/>
      <c r="CI731" s="286" t="str">
        <f t="shared" si="180"/>
        <v>Small</v>
      </c>
      <c r="CJ731" s="296"/>
      <c r="CK731" s="210"/>
      <c r="CM731" s="308"/>
      <c r="CN731"/>
      <c r="CO731" s="307"/>
    </row>
    <row r="732" spans="1:93" s="283" customFormat="1" ht="15">
      <c r="A732" s="293" t="s">
        <v>188</v>
      </c>
      <c r="B732" s="294" t="s">
        <v>391</v>
      </c>
      <c r="C732" s="294" t="s">
        <v>77</v>
      </c>
      <c r="D732" s="567">
        <v>2019</v>
      </c>
      <c r="E732" s="284">
        <f t="shared" si="181"/>
        <v>0</v>
      </c>
      <c r="F732" s="284">
        <f t="shared" si="182"/>
        <v>0</v>
      </c>
      <c r="G732" s="284">
        <f t="shared" si="183"/>
        <v>0</v>
      </c>
      <c r="H732" s="284">
        <f t="shared" si="184"/>
        <v>0</v>
      </c>
      <c r="I732" s="284">
        <f t="shared" si="185"/>
        <v>0</v>
      </c>
      <c r="J732" s="284">
        <f t="shared" si="186"/>
        <v>0</v>
      </c>
      <c r="K732" s="284">
        <f t="shared" si="187"/>
        <v>0</v>
      </c>
      <c r="L732" s="284">
        <f t="shared" si="188"/>
        <v>0</v>
      </c>
      <c r="M732" s="284">
        <f t="shared" si="189"/>
        <v>0</v>
      </c>
      <c r="N732" s="284">
        <f t="shared" si="190"/>
        <v>45373</v>
      </c>
      <c r="O732" s="284">
        <f t="shared" si="191"/>
        <v>45373</v>
      </c>
      <c r="P732" s="284">
        <f t="shared" si="192"/>
        <v>0</v>
      </c>
      <c r="Q732" s="284">
        <f t="shared" si="193"/>
        <v>45373</v>
      </c>
      <c r="R732" s="284">
        <f t="shared" si="194"/>
        <v>45373</v>
      </c>
      <c r="S732" s="295">
        <v>0</v>
      </c>
      <c r="T732" s="295">
        <v>0</v>
      </c>
      <c r="U732" s="295">
        <v>0</v>
      </c>
      <c r="V732" s="295">
        <v>0</v>
      </c>
      <c r="W732" s="295">
        <v>0</v>
      </c>
      <c r="X732" s="295">
        <v>0</v>
      </c>
      <c r="Y732" s="295">
        <v>0</v>
      </c>
      <c r="Z732" s="295">
        <v>0</v>
      </c>
      <c r="AA732" s="295">
        <v>0</v>
      </c>
      <c r="AB732" s="295">
        <v>0</v>
      </c>
      <c r="AC732" s="295">
        <v>0</v>
      </c>
      <c r="AD732" s="295">
        <v>0</v>
      </c>
      <c r="AE732" s="295">
        <v>0</v>
      </c>
      <c r="AF732" s="295">
        <v>0</v>
      </c>
      <c r="AG732" s="295">
        <v>0</v>
      </c>
      <c r="AH732" s="295">
        <v>0</v>
      </c>
      <c r="AI732" s="295">
        <v>0</v>
      </c>
      <c r="AJ732" s="295">
        <v>0</v>
      </c>
      <c r="AK732" s="295"/>
      <c r="AL732" s="295"/>
      <c r="AM732" s="295"/>
      <c r="AN732" s="295"/>
      <c r="AO732" s="295"/>
      <c r="AP732" s="295"/>
      <c r="AQ732" s="295"/>
      <c r="AR732" s="295"/>
      <c r="AS732" s="295"/>
      <c r="AT732" s="295"/>
      <c r="AU732" s="295"/>
      <c r="AV732" s="295"/>
      <c r="AW732" s="295"/>
      <c r="AX732" s="295"/>
      <c r="AY732" s="295"/>
      <c r="AZ732" s="295"/>
      <c r="BA732" s="295"/>
      <c r="BB732" s="295"/>
      <c r="BC732" s="295"/>
      <c r="BD732" s="295"/>
      <c r="BE732" s="295"/>
      <c r="BF732" s="295"/>
      <c r="BG732" s="295"/>
      <c r="BH732" s="295"/>
      <c r="BI732" s="295"/>
      <c r="BJ732" s="295"/>
      <c r="BK732" s="295">
        <v>0</v>
      </c>
      <c r="BL732" s="295">
        <v>0</v>
      </c>
      <c r="BM732" s="295">
        <v>0</v>
      </c>
      <c r="BN732" s="295">
        <v>0</v>
      </c>
      <c r="BO732" s="295">
        <v>0</v>
      </c>
      <c r="BP732" s="295">
        <v>0</v>
      </c>
      <c r="BQ732" s="295">
        <v>0</v>
      </c>
      <c r="BR732" s="295">
        <v>0</v>
      </c>
      <c r="BS732" s="295">
        <v>0</v>
      </c>
      <c r="BT732" s="295">
        <v>0</v>
      </c>
      <c r="BU732" s="295"/>
      <c r="BV732" s="295"/>
      <c r="BW732" s="295"/>
      <c r="BX732" s="295"/>
      <c r="BY732" s="295"/>
      <c r="BZ732" s="295">
        <v>0</v>
      </c>
      <c r="CA732" s="295">
        <v>0</v>
      </c>
      <c r="CB732" s="295">
        <v>45373</v>
      </c>
      <c r="CC732" s="295">
        <v>0</v>
      </c>
      <c r="CD732" s="295">
        <v>0</v>
      </c>
      <c r="CE732" s="295">
        <v>0</v>
      </c>
      <c r="CF732" s="295">
        <v>0</v>
      </c>
      <c r="CG732" s="295">
        <v>0</v>
      </c>
      <c r="CH732" s="295"/>
      <c r="CI732" s="286" t="str">
        <f t="shared" si="180"/>
        <v>Small</v>
      </c>
      <c r="CJ732" s="296"/>
      <c r="CK732" s="210"/>
      <c r="CN732"/>
    </row>
    <row r="733" spans="1:93" s="283" customFormat="1" ht="15">
      <c r="A733" s="287" t="s">
        <v>129</v>
      </c>
      <c r="B733" s="294" t="s">
        <v>420</v>
      </c>
      <c r="C733" s="294" t="s">
        <v>77</v>
      </c>
      <c r="D733" s="567">
        <v>2019</v>
      </c>
      <c r="E733" s="284">
        <f t="shared" si="181"/>
        <v>86420</v>
      </c>
      <c r="F733" s="284">
        <f t="shared" si="182"/>
        <v>391066</v>
      </c>
      <c r="G733" s="284">
        <f t="shared" si="183"/>
        <v>1507252</v>
      </c>
      <c r="H733" s="284">
        <f t="shared" si="184"/>
        <v>1984738</v>
      </c>
      <c r="I733" s="284">
        <f t="shared" si="185"/>
        <v>120849</v>
      </c>
      <c r="J733" s="284">
        <f t="shared" si="186"/>
        <v>722882</v>
      </c>
      <c r="K733" s="284">
        <f t="shared" si="187"/>
        <v>843731</v>
      </c>
      <c r="L733" s="284">
        <f t="shared" si="188"/>
        <v>2828469</v>
      </c>
      <c r="M733" s="284">
        <f t="shared" si="189"/>
        <v>0</v>
      </c>
      <c r="N733" s="284">
        <f t="shared" si="190"/>
        <v>445726</v>
      </c>
      <c r="O733" s="284">
        <f t="shared" si="191"/>
        <v>3274195</v>
      </c>
      <c r="P733" s="284">
        <f t="shared" si="192"/>
        <v>2828469</v>
      </c>
      <c r="Q733" s="284">
        <f t="shared" si="193"/>
        <v>3274195</v>
      </c>
      <c r="R733" s="284">
        <f t="shared" si="194"/>
        <v>3544817</v>
      </c>
      <c r="S733" s="295">
        <v>474</v>
      </c>
      <c r="T733" s="295">
        <v>472</v>
      </c>
      <c r="U733" s="295">
        <v>51613</v>
      </c>
      <c r="V733" s="295">
        <v>0</v>
      </c>
      <c r="W733" s="295">
        <v>704800</v>
      </c>
      <c r="X733" s="295">
        <v>65890</v>
      </c>
      <c r="Y733" s="295">
        <v>85946</v>
      </c>
      <c r="Z733" s="295">
        <v>16756</v>
      </c>
      <c r="AA733" s="295">
        <v>339453</v>
      </c>
      <c r="AB733" s="295">
        <v>0</v>
      </c>
      <c r="AC733" s="295">
        <v>797765</v>
      </c>
      <c r="AD733" s="295">
        <v>30921</v>
      </c>
      <c r="AE733" s="295">
        <v>0</v>
      </c>
      <c r="AF733" s="295">
        <v>0</v>
      </c>
      <c r="AG733" s="295">
        <v>0</v>
      </c>
      <c r="AH733" s="295">
        <v>0</v>
      </c>
      <c r="AI733" s="295">
        <v>4687</v>
      </c>
      <c r="AJ733" s="295">
        <v>13</v>
      </c>
      <c r="AK733" s="295"/>
      <c r="AL733" s="295"/>
      <c r="AM733" s="295"/>
      <c r="AN733" s="295"/>
      <c r="AO733" s="295"/>
      <c r="AP733" s="295"/>
      <c r="AQ733" s="295"/>
      <c r="AR733" s="295"/>
      <c r="AS733" s="295"/>
      <c r="AT733" s="295"/>
      <c r="AU733" s="295"/>
      <c r="AV733" s="295"/>
      <c r="AW733" s="295"/>
      <c r="AX733" s="295"/>
      <c r="AY733" s="295"/>
      <c r="AZ733" s="295"/>
      <c r="BA733" s="295"/>
      <c r="BB733" s="295"/>
      <c r="BC733" s="295"/>
      <c r="BD733" s="295"/>
      <c r="BE733" s="295"/>
      <c r="BF733" s="295"/>
      <c r="BG733" s="295"/>
      <c r="BH733" s="295"/>
      <c r="BI733" s="295"/>
      <c r="BJ733" s="295"/>
      <c r="BK733" s="295">
        <v>119805</v>
      </c>
      <c r="BL733" s="295">
        <v>0</v>
      </c>
      <c r="BM733" s="295">
        <v>1044</v>
      </c>
      <c r="BN733" s="295">
        <v>0</v>
      </c>
      <c r="BO733" s="295">
        <v>722882</v>
      </c>
      <c r="BP733" s="295">
        <v>0</v>
      </c>
      <c r="BQ733" s="295">
        <v>0</v>
      </c>
      <c r="BR733" s="295">
        <v>0</v>
      </c>
      <c r="BS733" s="295">
        <v>0</v>
      </c>
      <c r="BT733" s="295">
        <v>0</v>
      </c>
      <c r="BU733" s="295"/>
      <c r="BV733" s="295"/>
      <c r="BW733" s="295"/>
      <c r="BX733" s="295"/>
      <c r="BY733" s="295"/>
      <c r="BZ733" s="295">
        <v>0</v>
      </c>
      <c r="CA733" s="295">
        <v>0</v>
      </c>
      <c r="CB733" s="295">
        <v>445726</v>
      </c>
      <c r="CC733" s="295">
        <v>0</v>
      </c>
      <c r="CD733" s="295">
        <v>0</v>
      </c>
      <c r="CE733" s="295">
        <v>0</v>
      </c>
      <c r="CF733" s="295">
        <v>270622</v>
      </c>
      <c r="CG733" s="295">
        <v>0</v>
      </c>
      <c r="CH733" s="295"/>
      <c r="CI733" s="286" t="str">
        <f t="shared" si="180"/>
        <v>Large</v>
      </c>
      <c r="CJ733" s="296"/>
      <c r="CK733" s="210"/>
      <c r="CN733"/>
    </row>
    <row r="734" spans="1:93" s="283" customFormat="1" ht="15">
      <c r="A734" s="293" t="s">
        <v>126</v>
      </c>
      <c r="B734" s="294" t="s">
        <v>382</v>
      </c>
      <c r="C734" s="294" t="s">
        <v>77</v>
      </c>
      <c r="D734" s="567">
        <v>2019</v>
      </c>
      <c r="E734" s="284">
        <f t="shared" si="181"/>
        <v>0</v>
      </c>
      <c r="F734" s="284">
        <f t="shared" si="182"/>
        <v>0</v>
      </c>
      <c r="G734" s="284">
        <f t="shared" si="183"/>
        <v>0</v>
      </c>
      <c r="H734" s="284">
        <f t="shared" si="184"/>
        <v>0</v>
      </c>
      <c r="I734" s="284">
        <f t="shared" si="185"/>
        <v>57062</v>
      </c>
      <c r="J734" s="284">
        <f t="shared" si="186"/>
        <v>84085</v>
      </c>
      <c r="K734" s="284">
        <f t="shared" si="187"/>
        <v>141147</v>
      </c>
      <c r="L734" s="284">
        <f t="shared" si="188"/>
        <v>141147</v>
      </c>
      <c r="M734" s="284">
        <f t="shared" si="189"/>
        <v>0</v>
      </c>
      <c r="N734" s="284">
        <f t="shared" si="190"/>
        <v>317229</v>
      </c>
      <c r="O734" s="284">
        <f t="shared" si="191"/>
        <v>458376</v>
      </c>
      <c r="P734" s="284">
        <f t="shared" si="192"/>
        <v>141147</v>
      </c>
      <c r="Q734" s="284">
        <f t="shared" si="193"/>
        <v>458376</v>
      </c>
      <c r="R734" s="284">
        <f t="shared" si="194"/>
        <v>458376</v>
      </c>
      <c r="S734" s="295">
        <v>0</v>
      </c>
      <c r="T734" s="295">
        <v>0</v>
      </c>
      <c r="U734" s="295">
        <v>0</v>
      </c>
      <c r="V734" s="295">
        <v>0</v>
      </c>
      <c r="W734" s="295">
        <v>0</v>
      </c>
      <c r="X734" s="295">
        <v>0</v>
      </c>
      <c r="Y734" s="295">
        <v>0</v>
      </c>
      <c r="Z734" s="295">
        <v>0</v>
      </c>
      <c r="AA734" s="295">
        <v>0</v>
      </c>
      <c r="AB734" s="295">
        <v>0</v>
      </c>
      <c r="AC734" s="295">
        <v>0</v>
      </c>
      <c r="AD734" s="295">
        <v>0</v>
      </c>
      <c r="AE734" s="295">
        <v>0</v>
      </c>
      <c r="AF734" s="295">
        <v>0</v>
      </c>
      <c r="AG734" s="295">
        <v>0</v>
      </c>
      <c r="AH734" s="295">
        <v>0</v>
      </c>
      <c r="AI734" s="295">
        <v>0</v>
      </c>
      <c r="AJ734" s="295">
        <v>0</v>
      </c>
      <c r="AK734" s="295"/>
      <c r="AL734" s="295"/>
      <c r="AM734" s="295"/>
      <c r="AN734" s="295"/>
      <c r="AO734" s="295"/>
      <c r="AP734" s="295"/>
      <c r="AQ734" s="295"/>
      <c r="AR734" s="295"/>
      <c r="AS734" s="295"/>
      <c r="AT734" s="295"/>
      <c r="AU734" s="295"/>
      <c r="AV734" s="295"/>
      <c r="AW734" s="295"/>
      <c r="AX734" s="295"/>
      <c r="AY734" s="295"/>
      <c r="AZ734" s="295"/>
      <c r="BA734" s="295"/>
      <c r="BB734" s="295"/>
      <c r="BC734" s="295"/>
      <c r="BD734" s="295"/>
      <c r="BE734" s="295"/>
      <c r="BF734" s="295"/>
      <c r="BG734" s="295"/>
      <c r="BH734" s="295"/>
      <c r="BI734" s="295"/>
      <c r="BJ734" s="295"/>
      <c r="BK734" s="295">
        <v>57062</v>
      </c>
      <c r="BL734" s="295">
        <v>0</v>
      </c>
      <c r="BM734" s="295">
        <v>0</v>
      </c>
      <c r="BN734" s="295">
        <v>0</v>
      </c>
      <c r="BO734" s="295">
        <v>84085</v>
      </c>
      <c r="BP734" s="295">
        <v>0</v>
      </c>
      <c r="BQ734" s="295">
        <v>0</v>
      </c>
      <c r="BR734" s="295">
        <v>0</v>
      </c>
      <c r="BS734" s="295">
        <v>0</v>
      </c>
      <c r="BT734" s="295">
        <v>0</v>
      </c>
      <c r="BU734" s="295"/>
      <c r="BV734" s="295"/>
      <c r="BW734" s="295"/>
      <c r="BX734" s="295"/>
      <c r="BY734" s="295"/>
      <c r="BZ734" s="295">
        <v>0</v>
      </c>
      <c r="CA734" s="295">
        <v>0</v>
      </c>
      <c r="CB734" s="295">
        <v>317229</v>
      </c>
      <c r="CC734" s="295">
        <v>0</v>
      </c>
      <c r="CD734" s="295">
        <v>0</v>
      </c>
      <c r="CE734" s="295">
        <v>0</v>
      </c>
      <c r="CF734" s="295">
        <v>0</v>
      </c>
      <c r="CG734" s="295">
        <v>0</v>
      </c>
      <c r="CH734" s="295"/>
      <c r="CI734" s="286" t="str">
        <f t="shared" si="180"/>
        <v>Large</v>
      </c>
      <c r="CJ734" s="296"/>
      <c r="CK734" s="210"/>
      <c r="CN734"/>
    </row>
    <row r="735" spans="1:93" s="283" customFormat="1" ht="15">
      <c r="A735" s="293" t="s">
        <v>632</v>
      </c>
      <c r="B735" s="209" t="s">
        <v>374</v>
      </c>
      <c r="C735" s="294" t="s">
        <v>77</v>
      </c>
      <c r="D735" s="567">
        <v>2019</v>
      </c>
      <c r="E735" s="284">
        <f t="shared" si="181"/>
        <v>0</v>
      </c>
      <c r="F735" s="284">
        <f t="shared" si="182"/>
        <v>0</v>
      </c>
      <c r="G735" s="284">
        <f t="shared" si="183"/>
        <v>0</v>
      </c>
      <c r="H735" s="284">
        <f t="shared" si="184"/>
        <v>0</v>
      </c>
      <c r="I735" s="284">
        <f t="shared" si="185"/>
        <v>0</v>
      </c>
      <c r="J735" s="284">
        <f t="shared" si="186"/>
        <v>0</v>
      </c>
      <c r="K735" s="284">
        <f t="shared" si="187"/>
        <v>0</v>
      </c>
      <c r="L735" s="284">
        <f t="shared" si="188"/>
        <v>0</v>
      </c>
      <c r="M735" s="284">
        <f t="shared" si="189"/>
        <v>0</v>
      </c>
      <c r="N735" s="284">
        <f t="shared" si="190"/>
        <v>13287</v>
      </c>
      <c r="O735" s="284">
        <f t="shared" si="191"/>
        <v>13287</v>
      </c>
      <c r="P735" s="284">
        <f t="shared" si="192"/>
        <v>0</v>
      </c>
      <c r="Q735" s="284">
        <f t="shared" si="193"/>
        <v>13287</v>
      </c>
      <c r="R735" s="284">
        <f t="shared" si="194"/>
        <v>13287</v>
      </c>
      <c r="S735" s="295">
        <v>0</v>
      </c>
      <c r="T735" s="295">
        <v>0</v>
      </c>
      <c r="U735" s="295">
        <v>0</v>
      </c>
      <c r="V735" s="295">
        <v>0</v>
      </c>
      <c r="W735" s="295">
        <v>0</v>
      </c>
      <c r="X735" s="295">
        <v>0</v>
      </c>
      <c r="Y735" s="295">
        <v>0</v>
      </c>
      <c r="Z735" s="295">
        <v>0</v>
      </c>
      <c r="AA735" s="295">
        <v>0</v>
      </c>
      <c r="AB735" s="295">
        <v>0</v>
      </c>
      <c r="AC735" s="295">
        <v>0</v>
      </c>
      <c r="AD735" s="295">
        <v>0</v>
      </c>
      <c r="AE735" s="295">
        <v>0</v>
      </c>
      <c r="AF735" s="295">
        <v>0</v>
      </c>
      <c r="AG735" s="295">
        <v>0</v>
      </c>
      <c r="AH735" s="295">
        <v>0</v>
      </c>
      <c r="AI735" s="295">
        <v>0</v>
      </c>
      <c r="AJ735" s="295">
        <v>0</v>
      </c>
      <c r="AK735" s="295"/>
      <c r="AL735" s="295"/>
      <c r="AM735" s="295"/>
      <c r="AN735" s="295"/>
      <c r="AO735" s="295"/>
      <c r="AP735" s="295"/>
      <c r="AQ735" s="295"/>
      <c r="AR735" s="295"/>
      <c r="AS735" s="295"/>
      <c r="AT735" s="295"/>
      <c r="AU735" s="295"/>
      <c r="AV735" s="295"/>
      <c r="AW735" s="295"/>
      <c r="AX735" s="295"/>
      <c r="AY735" s="295"/>
      <c r="AZ735" s="295"/>
      <c r="BA735" s="295"/>
      <c r="BB735" s="295"/>
      <c r="BC735" s="295"/>
      <c r="BD735" s="295"/>
      <c r="BE735" s="295"/>
      <c r="BF735" s="295"/>
      <c r="BG735" s="295"/>
      <c r="BH735" s="295"/>
      <c r="BI735" s="295"/>
      <c r="BJ735" s="295"/>
      <c r="BK735" s="295">
        <v>0</v>
      </c>
      <c r="BL735" s="295">
        <v>0</v>
      </c>
      <c r="BM735" s="295">
        <v>0</v>
      </c>
      <c r="BN735" s="295">
        <v>0</v>
      </c>
      <c r="BO735" s="295">
        <v>0</v>
      </c>
      <c r="BP735" s="295">
        <v>0</v>
      </c>
      <c r="BQ735" s="295">
        <v>0</v>
      </c>
      <c r="BR735" s="295">
        <v>0</v>
      </c>
      <c r="BS735" s="295">
        <v>0</v>
      </c>
      <c r="BT735" s="295">
        <v>0</v>
      </c>
      <c r="BU735" s="295"/>
      <c r="BV735" s="295"/>
      <c r="BW735" s="295"/>
      <c r="BX735" s="295"/>
      <c r="BY735" s="295"/>
      <c r="BZ735" s="295">
        <v>0</v>
      </c>
      <c r="CA735" s="295">
        <v>0</v>
      </c>
      <c r="CB735" s="295">
        <v>13287</v>
      </c>
      <c r="CC735" s="295">
        <v>0</v>
      </c>
      <c r="CD735" s="295">
        <v>0</v>
      </c>
      <c r="CE735" s="295">
        <v>0</v>
      </c>
      <c r="CF735" s="295">
        <v>0</v>
      </c>
      <c r="CG735" s="295">
        <v>0</v>
      </c>
      <c r="CH735" s="295"/>
      <c r="CI735" s="286" t="str">
        <f t="shared" si="180"/>
        <v>Small</v>
      </c>
      <c r="CJ735" s="296"/>
      <c r="CK735" s="210"/>
      <c r="CN735"/>
    </row>
    <row r="736" spans="1:93" s="283" customFormat="1" ht="15">
      <c r="A736" s="293" t="s">
        <v>132</v>
      </c>
      <c r="B736" s="294" t="s">
        <v>394</v>
      </c>
      <c r="C736" s="294" t="s">
        <v>77</v>
      </c>
      <c r="D736" s="567">
        <v>2019</v>
      </c>
      <c r="E736" s="284">
        <f t="shared" si="181"/>
        <v>0</v>
      </c>
      <c r="F736" s="284">
        <f t="shared" si="182"/>
        <v>0</v>
      </c>
      <c r="G736" s="284">
        <f t="shared" si="183"/>
        <v>0</v>
      </c>
      <c r="H736" s="284">
        <f t="shared" si="184"/>
        <v>0</v>
      </c>
      <c r="I736" s="284">
        <f t="shared" si="185"/>
        <v>0</v>
      </c>
      <c r="J736" s="284">
        <f t="shared" si="186"/>
        <v>195176</v>
      </c>
      <c r="K736" s="284">
        <f t="shared" si="187"/>
        <v>195176</v>
      </c>
      <c r="L736" s="284">
        <f t="shared" si="188"/>
        <v>195176</v>
      </c>
      <c r="M736" s="284">
        <f t="shared" si="189"/>
        <v>0</v>
      </c>
      <c r="N736" s="284">
        <f t="shared" si="190"/>
        <v>0</v>
      </c>
      <c r="O736" s="284">
        <f t="shared" si="191"/>
        <v>195176</v>
      </c>
      <c r="P736" s="284">
        <f t="shared" si="192"/>
        <v>195176</v>
      </c>
      <c r="Q736" s="284">
        <f t="shared" si="193"/>
        <v>195176</v>
      </c>
      <c r="R736" s="284">
        <f t="shared" si="194"/>
        <v>195176</v>
      </c>
      <c r="S736" s="295">
        <v>0</v>
      </c>
      <c r="T736" s="295">
        <v>0</v>
      </c>
      <c r="U736" s="295">
        <v>0</v>
      </c>
      <c r="V736" s="295">
        <v>0</v>
      </c>
      <c r="W736" s="295">
        <v>0</v>
      </c>
      <c r="X736" s="295">
        <v>0</v>
      </c>
      <c r="Y736" s="295">
        <v>0</v>
      </c>
      <c r="Z736" s="295">
        <v>0</v>
      </c>
      <c r="AA736" s="295">
        <v>0</v>
      </c>
      <c r="AB736" s="295">
        <v>0</v>
      </c>
      <c r="AC736" s="295">
        <v>0</v>
      </c>
      <c r="AD736" s="295">
        <v>0</v>
      </c>
      <c r="AE736" s="295">
        <v>0</v>
      </c>
      <c r="AF736" s="295">
        <v>0</v>
      </c>
      <c r="AG736" s="295">
        <v>0</v>
      </c>
      <c r="AH736" s="295">
        <v>0</v>
      </c>
      <c r="AI736" s="295">
        <v>0</v>
      </c>
      <c r="AJ736" s="295">
        <v>0</v>
      </c>
      <c r="AK736" s="295"/>
      <c r="AL736" s="295"/>
      <c r="AM736" s="295"/>
      <c r="AN736" s="295"/>
      <c r="AO736" s="295"/>
      <c r="AP736" s="295"/>
      <c r="AQ736" s="295"/>
      <c r="AR736" s="295"/>
      <c r="AS736" s="295"/>
      <c r="AT736" s="295"/>
      <c r="AU736" s="295"/>
      <c r="AV736" s="295"/>
      <c r="AW736" s="295"/>
      <c r="AX736" s="295"/>
      <c r="AY736" s="295"/>
      <c r="AZ736" s="295"/>
      <c r="BA736" s="295"/>
      <c r="BB736" s="295"/>
      <c r="BC736" s="295"/>
      <c r="BD736" s="295"/>
      <c r="BE736" s="295"/>
      <c r="BF736" s="295"/>
      <c r="BG736" s="295"/>
      <c r="BH736" s="295"/>
      <c r="BI736" s="295"/>
      <c r="BJ736" s="295"/>
      <c r="BK736" s="295">
        <v>0</v>
      </c>
      <c r="BL736" s="295">
        <v>0</v>
      </c>
      <c r="BM736" s="295">
        <v>0</v>
      </c>
      <c r="BN736" s="295">
        <v>0</v>
      </c>
      <c r="BO736" s="295">
        <v>195176</v>
      </c>
      <c r="BP736" s="295">
        <v>0</v>
      </c>
      <c r="BQ736" s="295">
        <v>0</v>
      </c>
      <c r="BR736" s="295">
        <v>0</v>
      </c>
      <c r="BS736" s="295">
        <v>0</v>
      </c>
      <c r="BT736" s="295">
        <v>0</v>
      </c>
      <c r="BU736" s="295"/>
      <c r="BV736" s="295"/>
      <c r="BW736" s="295"/>
      <c r="BX736" s="295"/>
      <c r="BY736" s="295"/>
      <c r="BZ736" s="295">
        <v>0</v>
      </c>
      <c r="CA736" s="295">
        <v>0</v>
      </c>
      <c r="CB736" s="295">
        <v>0</v>
      </c>
      <c r="CC736" s="295">
        <v>0</v>
      </c>
      <c r="CD736" s="295">
        <v>0</v>
      </c>
      <c r="CE736" s="295">
        <v>0</v>
      </c>
      <c r="CF736" s="295">
        <v>0</v>
      </c>
      <c r="CG736" s="295">
        <v>0</v>
      </c>
      <c r="CH736" s="295"/>
      <c r="CI736" s="286" t="str">
        <f t="shared" si="180"/>
        <v>Large</v>
      </c>
      <c r="CJ736" s="296"/>
      <c r="CK736" s="210"/>
      <c r="CN736"/>
    </row>
    <row r="737" spans="1:92" s="283" customFormat="1" ht="15">
      <c r="A737" s="293" t="s">
        <v>126</v>
      </c>
      <c r="B737" s="294" t="s">
        <v>380</v>
      </c>
      <c r="C737" s="294" t="s">
        <v>77</v>
      </c>
      <c r="D737" s="567">
        <v>2019</v>
      </c>
      <c r="E737" s="284">
        <f t="shared" si="181"/>
        <v>704559</v>
      </c>
      <c r="F737" s="284">
        <f t="shared" si="182"/>
        <v>559560</v>
      </c>
      <c r="G737" s="284">
        <f t="shared" si="183"/>
        <v>1209237</v>
      </c>
      <c r="H737" s="284">
        <f t="shared" si="184"/>
        <v>2473356</v>
      </c>
      <c r="I737" s="284">
        <f t="shared" si="185"/>
        <v>94982</v>
      </c>
      <c r="J737" s="284">
        <f t="shared" si="186"/>
        <v>0</v>
      </c>
      <c r="K737" s="284">
        <f t="shared" si="187"/>
        <v>94982</v>
      </c>
      <c r="L737" s="284">
        <f t="shared" si="188"/>
        <v>2568338</v>
      </c>
      <c r="M737" s="284">
        <f t="shared" si="189"/>
        <v>0</v>
      </c>
      <c r="N737" s="284">
        <f t="shared" si="190"/>
        <v>0</v>
      </c>
      <c r="O737" s="284">
        <f t="shared" si="191"/>
        <v>2568338</v>
      </c>
      <c r="P737" s="284">
        <f t="shared" si="192"/>
        <v>3361772</v>
      </c>
      <c r="Q737" s="284">
        <f t="shared" si="193"/>
        <v>3361772</v>
      </c>
      <c r="R737" s="284">
        <f t="shared" si="194"/>
        <v>3558042</v>
      </c>
      <c r="S737" s="295">
        <v>105354</v>
      </c>
      <c r="T737" s="295">
        <v>0</v>
      </c>
      <c r="U737" s="295">
        <v>162641</v>
      </c>
      <c r="V737" s="295">
        <v>0</v>
      </c>
      <c r="W737" s="295">
        <v>555078</v>
      </c>
      <c r="X737" s="295">
        <v>0</v>
      </c>
      <c r="Y737" s="295">
        <v>599205</v>
      </c>
      <c r="Z737" s="295">
        <v>0</v>
      </c>
      <c r="AA737" s="295">
        <v>396919</v>
      </c>
      <c r="AB737" s="295">
        <v>0</v>
      </c>
      <c r="AC737" s="295">
        <v>609630</v>
      </c>
      <c r="AD737" s="295">
        <v>0</v>
      </c>
      <c r="AE737" s="295">
        <v>0</v>
      </c>
      <c r="AF737" s="295">
        <v>0</v>
      </c>
      <c r="AG737" s="295">
        <v>0</v>
      </c>
      <c r="AH737" s="295">
        <v>0</v>
      </c>
      <c r="AI737" s="295">
        <v>44529</v>
      </c>
      <c r="AJ737" s="295">
        <v>0</v>
      </c>
      <c r="AK737" s="295"/>
      <c r="AL737" s="295"/>
      <c r="AM737" s="295"/>
      <c r="AN737" s="295"/>
      <c r="AO737" s="295"/>
      <c r="AP737" s="295"/>
      <c r="AQ737" s="295"/>
      <c r="AR737" s="295"/>
      <c r="AS737" s="295"/>
      <c r="AT737" s="295"/>
      <c r="AU737" s="295"/>
      <c r="AV737" s="295"/>
      <c r="AW737" s="295"/>
      <c r="AX737" s="295"/>
      <c r="AY737" s="295"/>
      <c r="AZ737" s="295"/>
      <c r="BA737" s="295"/>
      <c r="BB737" s="295"/>
      <c r="BC737" s="295"/>
      <c r="BD737" s="295"/>
      <c r="BE737" s="295"/>
      <c r="BF737" s="295"/>
      <c r="BG737" s="295"/>
      <c r="BH737" s="295"/>
      <c r="BI737" s="295"/>
      <c r="BJ737" s="295"/>
      <c r="BK737" s="295">
        <v>94982</v>
      </c>
      <c r="BL737" s="295">
        <v>0</v>
      </c>
      <c r="BM737" s="295">
        <v>0</v>
      </c>
      <c r="BN737" s="295">
        <v>0</v>
      </c>
      <c r="BO737" s="295">
        <v>0</v>
      </c>
      <c r="BP737" s="295">
        <v>0</v>
      </c>
      <c r="BQ737" s="295">
        <v>0</v>
      </c>
      <c r="BR737" s="295">
        <v>0</v>
      </c>
      <c r="BS737" s="295">
        <v>0</v>
      </c>
      <c r="BT737" s="295">
        <v>0</v>
      </c>
      <c r="BU737" s="295"/>
      <c r="BV737" s="295"/>
      <c r="BW737" s="295"/>
      <c r="BX737" s="295"/>
      <c r="BY737" s="295"/>
      <c r="BZ737" s="295">
        <v>0</v>
      </c>
      <c r="CA737" s="295">
        <v>0</v>
      </c>
      <c r="CB737" s="295">
        <v>0</v>
      </c>
      <c r="CC737" s="295">
        <v>0</v>
      </c>
      <c r="CD737" s="295">
        <v>793434</v>
      </c>
      <c r="CE737" s="295">
        <v>0</v>
      </c>
      <c r="CF737" s="295">
        <v>196270</v>
      </c>
      <c r="CG737" s="295">
        <v>0</v>
      </c>
      <c r="CH737" s="295"/>
      <c r="CI737" s="286" t="str">
        <f t="shared" si="180"/>
        <v>Large</v>
      </c>
      <c r="CJ737" s="296"/>
      <c r="CK737" s="210"/>
      <c r="CN737"/>
    </row>
    <row r="738" spans="1:92" s="283" customFormat="1" ht="15">
      <c r="A738" s="293" t="s">
        <v>130</v>
      </c>
      <c r="B738" s="294" t="s">
        <v>519</v>
      </c>
      <c r="C738" s="294" t="s">
        <v>77</v>
      </c>
      <c r="D738" s="567">
        <v>2019</v>
      </c>
      <c r="E738" s="284">
        <f t="shared" si="181"/>
        <v>0</v>
      </c>
      <c r="F738" s="284">
        <f t="shared" si="182"/>
        <v>0</v>
      </c>
      <c r="G738" s="284">
        <f t="shared" si="183"/>
        <v>0</v>
      </c>
      <c r="H738" s="284">
        <f t="shared" si="184"/>
        <v>0</v>
      </c>
      <c r="I738" s="284">
        <f t="shared" si="185"/>
        <v>0</v>
      </c>
      <c r="J738" s="284">
        <f t="shared" si="186"/>
        <v>0</v>
      </c>
      <c r="K738" s="284">
        <f t="shared" si="187"/>
        <v>0</v>
      </c>
      <c r="L738" s="284">
        <f t="shared" si="188"/>
        <v>0</v>
      </c>
      <c r="M738" s="284">
        <f t="shared" si="189"/>
        <v>128235</v>
      </c>
      <c r="N738" s="284">
        <f t="shared" si="190"/>
        <v>128235</v>
      </c>
      <c r="O738" s="284">
        <f t="shared" si="191"/>
        <v>128235</v>
      </c>
      <c r="P738" s="284">
        <f t="shared" si="192"/>
        <v>0</v>
      </c>
      <c r="Q738" s="284">
        <f t="shared" si="193"/>
        <v>128235</v>
      </c>
      <c r="R738" s="284">
        <f t="shared" si="194"/>
        <v>128235</v>
      </c>
      <c r="S738" s="295">
        <v>0</v>
      </c>
      <c r="T738" s="295">
        <v>0</v>
      </c>
      <c r="U738" s="295">
        <v>0</v>
      </c>
      <c r="V738" s="295">
        <v>0</v>
      </c>
      <c r="W738" s="295">
        <v>0</v>
      </c>
      <c r="X738" s="295">
        <v>0</v>
      </c>
      <c r="Y738" s="295">
        <v>0</v>
      </c>
      <c r="Z738" s="295">
        <v>0</v>
      </c>
      <c r="AA738" s="295">
        <v>0</v>
      </c>
      <c r="AB738" s="295">
        <v>0</v>
      </c>
      <c r="AC738" s="295">
        <v>0</v>
      </c>
      <c r="AD738" s="295">
        <v>0</v>
      </c>
      <c r="AE738" s="295">
        <v>0</v>
      </c>
      <c r="AF738" s="295">
        <v>0</v>
      </c>
      <c r="AG738" s="295">
        <v>0</v>
      </c>
      <c r="AH738" s="295">
        <v>0</v>
      </c>
      <c r="AI738" s="295">
        <v>0</v>
      </c>
      <c r="AJ738" s="295">
        <v>0</v>
      </c>
      <c r="AK738" s="295"/>
      <c r="AL738" s="295"/>
      <c r="AM738" s="295"/>
      <c r="AN738" s="295"/>
      <c r="AO738" s="295"/>
      <c r="AP738" s="295"/>
      <c r="AQ738" s="295"/>
      <c r="AR738" s="295"/>
      <c r="AS738" s="295"/>
      <c r="AT738" s="295"/>
      <c r="AU738" s="295"/>
      <c r="AV738" s="295"/>
      <c r="AW738" s="295"/>
      <c r="AX738" s="295"/>
      <c r="AY738" s="295"/>
      <c r="AZ738" s="295"/>
      <c r="BA738" s="295"/>
      <c r="BB738" s="295"/>
      <c r="BC738" s="295"/>
      <c r="BD738" s="295"/>
      <c r="BE738" s="295"/>
      <c r="BF738" s="295"/>
      <c r="BG738" s="295"/>
      <c r="BH738" s="295"/>
      <c r="BI738" s="295"/>
      <c r="BJ738" s="295"/>
      <c r="BK738" s="295">
        <v>0</v>
      </c>
      <c r="BL738" s="295">
        <v>0</v>
      </c>
      <c r="BM738" s="295">
        <v>0</v>
      </c>
      <c r="BN738" s="295">
        <v>0</v>
      </c>
      <c r="BO738" s="295">
        <v>0</v>
      </c>
      <c r="BP738" s="295">
        <v>0</v>
      </c>
      <c r="BQ738" s="295">
        <v>0</v>
      </c>
      <c r="BR738" s="295">
        <v>0</v>
      </c>
      <c r="BS738" s="295">
        <v>0</v>
      </c>
      <c r="BT738" s="295">
        <v>0</v>
      </c>
      <c r="BU738" s="295"/>
      <c r="BV738" s="295"/>
      <c r="BW738" s="295"/>
      <c r="BX738" s="295"/>
      <c r="BY738" s="295"/>
      <c r="BZ738" s="295">
        <v>128235</v>
      </c>
      <c r="CA738" s="295">
        <v>0</v>
      </c>
      <c r="CB738" s="295">
        <v>0</v>
      </c>
      <c r="CC738" s="295">
        <v>0</v>
      </c>
      <c r="CD738" s="295">
        <v>0</v>
      </c>
      <c r="CE738" s="295">
        <v>0</v>
      </c>
      <c r="CF738" s="295">
        <v>0</v>
      </c>
      <c r="CG738" s="295">
        <v>0</v>
      </c>
      <c r="CH738" s="295"/>
      <c r="CI738" s="286" t="str">
        <f t="shared" si="180"/>
        <v>Large</v>
      </c>
      <c r="CJ738" s="296"/>
      <c r="CK738" s="210"/>
      <c r="CN738"/>
    </row>
    <row r="739" spans="1:92" s="283" customFormat="1" ht="15">
      <c r="A739" s="287" t="s">
        <v>129</v>
      </c>
      <c r="B739" s="294" t="s">
        <v>421</v>
      </c>
      <c r="C739" s="294" t="s">
        <v>77</v>
      </c>
      <c r="D739" s="567">
        <v>2019</v>
      </c>
      <c r="E739" s="284">
        <f t="shared" si="181"/>
        <v>0</v>
      </c>
      <c r="F739" s="284">
        <f t="shared" si="182"/>
        <v>0</v>
      </c>
      <c r="G739" s="284">
        <f t="shared" si="183"/>
        <v>0</v>
      </c>
      <c r="H739" s="284">
        <f t="shared" si="184"/>
        <v>0</v>
      </c>
      <c r="I739" s="284">
        <f t="shared" si="185"/>
        <v>0</v>
      </c>
      <c r="J739" s="284">
        <f t="shared" si="186"/>
        <v>0</v>
      </c>
      <c r="K739" s="284">
        <f t="shared" si="187"/>
        <v>0</v>
      </c>
      <c r="L739" s="284">
        <f t="shared" si="188"/>
        <v>0</v>
      </c>
      <c r="M739" s="284">
        <f t="shared" si="189"/>
        <v>0</v>
      </c>
      <c r="N739" s="284">
        <f t="shared" si="190"/>
        <v>60923</v>
      </c>
      <c r="O739" s="284">
        <f t="shared" si="191"/>
        <v>60923</v>
      </c>
      <c r="P739" s="284">
        <f t="shared" si="192"/>
        <v>0</v>
      </c>
      <c r="Q739" s="284">
        <f t="shared" si="193"/>
        <v>60923</v>
      </c>
      <c r="R739" s="284">
        <f t="shared" si="194"/>
        <v>60923</v>
      </c>
      <c r="S739" s="295">
        <v>0</v>
      </c>
      <c r="T739" s="295">
        <v>0</v>
      </c>
      <c r="U739" s="295">
        <v>0</v>
      </c>
      <c r="V739" s="295">
        <v>0</v>
      </c>
      <c r="W739" s="295">
        <v>0</v>
      </c>
      <c r="X739" s="295">
        <v>0</v>
      </c>
      <c r="Y739" s="295">
        <v>0</v>
      </c>
      <c r="Z739" s="295">
        <v>0</v>
      </c>
      <c r="AA739" s="295">
        <v>0</v>
      </c>
      <c r="AB739" s="295">
        <v>0</v>
      </c>
      <c r="AC739" s="295">
        <v>0</v>
      </c>
      <c r="AD739" s="295">
        <v>0</v>
      </c>
      <c r="AE739" s="295">
        <v>0</v>
      </c>
      <c r="AF739" s="295">
        <v>0</v>
      </c>
      <c r="AG739" s="295">
        <v>0</v>
      </c>
      <c r="AH739" s="295">
        <v>0</v>
      </c>
      <c r="AI739" s="295">
        <v>0</v>
      </c>
      <c r="AJ739" s="295">
        <v>0</v>
      </c>
      <c r="AK739" s="295"/>
      <c r="AL739" s="295"/>
      <c r="AM739" s="295"/>
      <c r="AN739" s="295"/>
      <c r="AO739" s="295"/>
      <c r="AP739" s="295"/>
      <c r="AQ739" s="295"/>
      <c r="AR739" s="295"/>
      <c r="AS739" s="295"/>
      <c r="AT739" s="295"/>
      <c r="AU739" s="295"/>
      <c r="AV739" s="295"/>
      <c r="AW739" s="295"/>
      <c r="AX739" s="295"/>
      <c r="AY739" s="295"/>
      <c r="AZ739" s="295"/>
      <c r="BA739" s="295"/>
      <c r="BB739" s="295"/>
      <c r="BC739" s="295"/>
      <c r="BD739" s="295"/>
      <c r="BE739" s="295"/>
      <c r="BF739" s="295"/>
      <c r="BG739" s="295"/>
      <c r="BH739" s="295"/>
      <c r="BI739" s="295"/>
      <c r="BJ739" s="295"/>
      <c r="BK739" s="295">
        <v>0</v>
      </c>
      <c r="BL739" s="295">
        <v>0</v>
      </c>
      <c r="BM739" s="295">
        <v>0</v>
      </c>
      <c r="BN739" s="295">
        <v>0</v>
      </c>
      <c r="BO739" s="295">
        <v>0</v>
      </c>
      <c r="BP739" s="295">
        <v>0</v>
      </c>
      <c r="BQ739" s="295">
        <v>0</v>
      </c>
      <c r="BR739" s="295">
        <v>0</v>
      </c>
      <c r="BS739" s="295">
        <v>0</v>
      </c>
      <c r="BT739" s="295">
        <v>0</v>
      </c>
      <c r="BU739" s="295"/>
      <c r="BV739" s="295"/>
      <c r="BW739" s="295"/>
      <c r="BX739" s="295"/>
      <c r="BY739" s="295"/>
      <c r="BZ739" s="295">
        <v>0</v>
      </c>
      <c r="CA739" s="295">
        <v>0</v>
      </c>
      <c r="CB739" s="295">
        <v>60923</v>
      </c>
      <c r="CC739" s="295">
        <v>0</v>
      </c>
      <c r="CD739" s="295">
        <v>0</v>
      </c>
      <c r="CE739" s="295">
        <v>0</v>
      </c>
      <c r="CF739" s="295">
        <v>0</v>
      </c>
      <c r="CG739" s="295">
        <v>0</v>
      </c>
      <c r="CH739" s="295"/>
      <c r="CI739" s="286" t="str">
        <f t="shared" si="180"/>
        <v>Small</v>
      </c>
      <c r="CJ739" s="296"/>
      <c r="CK739" s="210"/>
      <c r="CN739"/>
    </row>
    <row r="740" spans="1:92" s="283" customFormat="1" ht="15">
      <c r="A740" s="293" t="s">
        <v>636</v>
      </c>
      <c r="B740" s="294" t="s">
        <v>384</v>
      </c>
      <c r="C740" s="294" t="s">
        <v>77</v>
      </c>
      <c r="D740" s="567">
        <v>2019</v>
      </c>
      <c r="E740" s="284">
        <f t="shared" si="181"/>
        <v>0</v>
      </c>
      <c r="F740" s="284">
        <f t="shared" si="182"/>
        <v>0</v>
      </c>
      <c r="G740" s="284">
        <f t="shared" si="183"/>
        <v>0</v>
      </c>
      <c r="H740" s="284">
        <f t="shared" si="184"/>
        <v>0</v>
      </c>
      <c r="I740" s="284">
        <f t="shared" si="185"/>
        <v>43281</v>
      </c>
      <c r="J740" s="284">
        <f t="shared" si="186"/>
        <v>0</v>
      </c>
      <c r="K740" s="284">
        <f t="shared" si="187"/>
        <v>43281</v>
      </c>
      <c r="L740" s="284">
        <f t="shared" si="188"/>
        <v>43281</v>
      </c>
      <c r="M740" s="284">
        <f t="shared" si="189"/>
        <v>0</v>
      </c>
      <c r="N740" s="284">
        <f t="shared" si="190"/>
        <v>0</v>
      </c>
      <c r="O740" s="284">
        <f t="shared" si="191"/>
        <v>43281</v>
      </c>
      <c r="P740" s="284">
        <f t="shared" si="192"/>
        <v>43281</v>
      </c>
      <c r="Q740" s="284">
        <f t="shared" si="193"/>
        <v>43281</v>
      </c>
      <c r="R740" s="284">
        <f t="shared" si="194"/>
        <v>43281</v>
      </c>
      <c r="S740" s="295">
        <v>0</v>
      </c>
      <c r="T740" s="295">
        <v>0</v>
      </c>
      <c r="U740" s="295">
        <v>0</v>
      </c>
      <c r="V740" s="295">
        <v>0</v>
      </c>
      <c r="W740" s="295">
        <v>0</v>
      </c>
      <c r="X740" s="295">
        <v>0</v>
      </c>
      <c r="Y740" s="295">
        <v>0</v>
      </c>
      <c r="Z740" s="295">
        <v>0</v>
      </c>
      <c r="AA740" s="295">
        <v>0</v>
      </c>
      <c r="AB740" s="295">
        <v>0</v>
      </c>
      <c r="AC740" s="295">
        <v>0</v>
      </c>
      <c r="AD740" s="295">
        <v>0</v>
      </c>
      <c r="AE740" s="295">
        <v>0</v>
      </c>
      <c r="AF740" s="295">
        <v>0</v>
      </c>
      <c r="AG740" s="295">
        <v>0</v>
      </c>
      <c r="AH740" s="295">
        <v>0</v>
      </c>
      <c r="AI740" s="295">
        <v>0</v>
      </c>
      <c r="AJ740" s="295">
        <v>0</v>
      </c>
      <c r="AK740" s="295"/>
      <c r="AL740" s="295"/>
      <c r="AM740" s="295"/>
      <c r="AN740" s="295"/>
      <c r="AO740" s="295"/>
      <c r="AP740" s="295"/>
      <c r="AQ740" s="295"/>
      <c r="AR740" s="295"/>
      <c r="AS740" s="295"/>
      <c r="AT740" s="295"/>
      <c r="AU740" s="295"/>
      <c r="AV740" s="295"/>
      <c r="AW740" s="295"/>
      <c r="AX740" s="295"/>
      <c r="AY740" s="295"/>
      <c r="AZ740" s="295"/>
      <c r="BA740" s="295"/>
      <c r="BB740" s="295"/>
      <c r="BC740" s="295"/>
      <c r="BD740" s="295"/>
      <c r="BE740" s="295"/>
      <c r="BF740" s="295"/>
      <c r="BG740" s="295"/>
      <c r="BH740" s="295"/>
      <c r="BI740" s="295"/>
      <c r="BJ740" s="295"/>
      <c r="BK740" s="295">
        <v>43281</v>
      </c>
      <c r="BL740" s="295">
        <v>0</v>
      </c>
      <c r="BM740" s="295">
        <v>0</v>
      </c>
      <c r="BN740" s="295">
        <v>0</v>
      </c>
      <c r="BO740" s="295">
        <v>0</v>
      </c>
      <c r="BP740" s="295">
        <v>0</v>
      </c>
      <c r="BQ740" s="295">
        <v>0</v>
      </c>
      <c r="BR740" s="295">
        <v>0</v>
      </c>
      <c r="BS740" s="295">
        <v>0</v>
      </c>
      <c r="BT740" s="295">
        <v>0</v>
      </c>
      <c r="BU740" s="295"/>
      <c r="BV740" s="295"/>
      <c r="BW740" s="295"/>
      <c r="BX740" s="295"/>
      <c r="BY740" s="295"/>
      <c r="BZ740" s="295">
        <v>0</v>
      </c>
      <c r="CA740" s="295">
        <v>0</v>
      </c>
      <c r="CB740" s="295">
        <v>0</v>
      </c>
      <c r="CC740" s="295">
        <v>0</v>
      </c>
      <c r="CD740" s="295">
        <v>0</v>
      </c>
      <c r="CE740" s="295">
        <v>0</v>
      </c>
      <c r="CF740" s="295">
        <v>0</v>
      </c>
      <c r="CG740" s="295">
        <v>0</v>
      </c>
      <c r="CH740" s="295"/>
      <c r="CI740" s="286" t="str">
        <f t="shared" si="180"/>
        <v>Small</v>
      </c>
      <c r="CJ740" s="296"/>
      <c r="CK740" s="210"/>
      <c r="CN740"/>
    </row>
    <row r="741" spans="1:92" s="283" customFormat="1" ht="15">
      <c r="A741" s="309" t="s">
        <v>239</v>
      </c>
      <c r="B741" s="294" t="s">
        <v>239</v>
      </c>
      <c r="C741" s="294" t="s">
        <v>77</v>
      </c>
      <c r="D741" s="567">
        <v>2019</v>
      </c>
      <c r="E741" s="284">
        <f t="shared" si="181"/>
        <v>0</v>
      </c>
      <c r="F741" s="284">
        <f t="shared" si="182"/>
        <v>0</v>
      </c>
      <c r="G741" s="284">
        <f t="shared" si="183"/>
        <v>0</v>
      </c>
      <c r="H741" s="284">
        <f t="shared" si="184"/>
        <v>0</v>
      </c>
      <c r="I741" s="284">
        <f t="shared" si="185"/>
        <v>0</v>
      </c>
      <c r="J741" s="284">
        <f t="shared" si="186"/>
        <v>0</v>
      </c>
      <c r="K741" s="284">
        <f t="shared" si="187"/>
        <v>0</v>
      </c>
      <c r="L741" s="284">
        <f t="shared" si="188"/>
        <v>0</v>
      </c>
      <c r="M741" s="284">
        <f t="shared" si="189"/>
        <v>0</v>
      </c>
      <c r="N741" s="284">
        <f t="shared" si="190"/>
        <v>0</v>
      </c>
      <c r="O741" s="284">
        <f t="shared" si="191"/>
        <v>0</v>
      </c>
      <c r="P741" s="284">
        <f t="shared" si="192"/>
        <v>0</v>
      </c>
      <c r="Q741" s="284">
        <f t="shared" si="193"/>
        <v>0</v>
      </c>
      <c r="R741" s="284">
        <f t="shared" si="194"/>
        <v>0</v>
      </c>
      <c r="S741" s="295">
        <v>0</v>
      </c>
      <c r="T741" s="295">
        <v>0</v>
      </c>
      <c r="U741" s="295">
        <v>0</v>
      </c>
      <c r="V741" s="295">
        <v>0</v>
      </c>
      <c r="W741" s="295">
        <v>0</v>
      </c>
      <c r="X741" s="295">
        <v>0</v>
      </c>
      <c r="Y741" s="295">
        <v>0</v>
      </c>
      <c r="Z741" s="295">
        <v>0</v>
      </c>
      <c r="AA741" s="295">
        <v>0</v>
      </c>
      <c r="AB741" s="295">
        <v>0</v>
      </c>
      <c r="AC741" s="295">
        <v>0</v>
      </c>
      <c r="AD741" s="295">
        <v>0</v>
      </c>
      <c r="AE741" s="295">
        <v>0</v>
      </c>
      <c r="AF741" s="295">
        <v>0</v>
      </c>
      <c r="AG741" s="295">
        <v>0</v>
      </c>
      <c r="AH741" s="295">
        <v>0</v>
      </c>
      <c r="AI741" s="295">
        <v>0</v>
      </c>
      <c r="AJ741" s="295">
        <v>0</v>
      </c>
      <c r="AK741" s="295"/>
      <c r="AL741" s="295"/>
      <c r="AM741" s="295"/>
      <c r="AN741" s="295"/>
      <c r="AO741" s="295"/>
      <c r="AP741" s="295"/>
      <c r="AQ741" s="295"/>
      <c r="AR741" s="295"/>
      <c r="AS741" s="295"/>
      <c r="AT741" s="295"/>
      <c r="AU741" s="295"/>
      <c r="AV741" s="295"/>
      <c r="AW741" s="295"/>
      <c r="AX741" s="295"/>
      <c r="AY741" s="295"/>
      <c r="AZ741" s="295"/>
      <c r="BA741" s="295"/>
      <c r="BB741" s="295"/>
      <c r="BC741" s="295"/>
      <c r="BD741" s="295"/>
      <c r="BE741" s="295"/>
      <c r="BF741" s="295"/>
      <c r="BG741" s="295"/>
      <c r="BH741" s="295"/>
      <c r="BI741" s="295"/>
      <c r="BJ741" s="295"/>
      <c r="BK741" s="295">
        <v>0</v>
      </c>
      <c r="BL741" s="295">
        <v>0</v>
      </c>
      <c r="BM741" s="295">
        <v>0</v>
      </c>
      <c r="BN741" s="295">
        <v>0</v>
      </c>
      <c r="BO741" s="295">
        <v>0</v>
      </c>
      <c r="BP741" s="295">
        <v>0</v>
      </c>
      <c r="BQ741" s="295">
        <v>0</v>
      </c>
      <c r="BR741" s="295">
        <v>0</v>
      </c>
      <c r="BS741" s="295">
        <v>0</v>
      </c>
      <c r="BT741" s="295">
        <v>0</v>
      </c>
      <c r="BU741" s="295"/>
      <c r="BV741" s="295"/>
      <c r="BW741" s="295"/>
      <c r="BX741" s="295"/>
      <c r="BY741" s="295"/>
      <c r="BZ741" s="295">
        <v>0</v>
      </c>
      <c r="CA741" s="295">
        <v>0</v>
      </c>
      <c r="CB741" s="295">
        <v>0</v>
      </c>
      <c r="CC741" s="295">
        <v>0</v>
      </c>
      <c r="CD741" s="295">
        <v>0</v>
      </c>
      <c r="CE741" s="295">
        <v>0</v>
      </c>
      <c r="CF741" s="295">
        <v>0</v>
      </c>
      <c r="CG741" s="295">
        <v>0</v>
      </c>
      <c r="CH741" s="295"/>
      <c r="CI741" s="286" t="str">
        <f t="shared" si="180"/>
        <v>Small</v>
      </c>
      <c r="CJ741" s="296"/>
      <c r="CK741" s="210"/>
      <c r="CN741"/>
    </row>
    <row r="742" spans="1:92" s="283" customFormat="1" ht="15">
      <c r="A742" s="293" t="s">
        <v>162</v>
      </c>
      <c r="B742" s="294" t="s">
        <v>162</v>
      </c>
      <c r="C742" s="294" t="s">
        <v>77</v>
      </c>
      <c r="D742" s="567">
        <v>2019</v>
      </c>
      <c r="E742" s="284">
        <f t="shared" si="181"/>
        <v>9353</v>
      </c>
      <c r="F742" s="284">
        <f t="shared" si="182"/>
        <v>1562</v>
      </c>
      <c r="G742" s="284">
        <f t="shared" si="183"/>
        <v>2738</v>
      </c>
      <c r="H742" s="284">
        <f t="shared" si="184"/>
        <v>13653</v>
      </c>
      <c r="I742" s="284">
        <f t="shared" si="185"/>
        <v>5085</v>
      </c>
      <c r="J742" s="284">
        <f t="shared" si="186"/>
        <v>0</v>
      </c>
      <c r="K742" s="284">
        <f t="shared" si="187"/>
        <v>5085</v>
      </c>
      <c r="L742" s="284">
        <f t="shared" si="188"/>
        <v>18738</v>
      </c>
      <c r="M742" s="284">
        <f t="shared" si="189"/>
        <v>0</v>
      </c>
      <c r="N742" s="284">
        <f t="shared" si="190"/>
        <v>0</v>
      </c>
      <c r="O742" s="284">
        <f t="shared" si="191"/>
        <v>18738</v>
      </c>
      <c r="P742" s="284">
        <f t="shared" si="192"/>
        <v>18738</v>
      </c>
      <c r="Q742" s="284">
        <f t="shared" si="193"/>
        <v>18738</v>
      </c>
      <c r="R742" s="284">
        <f t="shared" si="194"/>
        <v>18738</v>
      </c>
      <c r="S742" s="295">
        <v>9353</v>
      </c>
      <c r="T742" s="295">
        <v>0</v>
      </c>
      <c r="U742" s="295">
        <v>1562</v>
      </c>
      <c r="V742" s="295">
        <v>0</v>
      </c>
      <c r="W742" s="295">
        <v>2738</v>
      </c>
      <c r="X742" s="295">
        <v>0</v>
      </c>
      <c r="Y742" s="295">
        <v>0</v>
      </c>
      <c r="Z742" s="295">
        <v>0</v>
      </c>
      <c r="AA742" s="295">
        <v>0</v>
      </c>
      <c r="AB742" s="295">
        <v>0</v>
      </c>
      <c r="AC742" s="295">
        <v>0</v>
      </c>
      <c r="AD742" s="295">
        <v>0</v>
      </c>
      <c r="AE742" s="295">
        <v>0</v>
      </c>
      <c r="AF742" s="295">
        <v>0</v>
      </c>
      <c r="AG742" s="295">
        <v>0</v>
      </c>
      <c r="AH742" s="295">
        <v>0</v>
      </c>
      <c r="AI742" s="295">
        <v>0</v>
      </c>
      <c r="AJ742" s="295">
        <v>0</v>
      </c>
      <c r="AK742" s="295"/>
      <c r="AL742" s="295"/>
      <c r="AM742" s="295"/>
      <c r="AN742" s="295"/>
      <c r="AO742" s="295"/>
      <c r="AP742" s="295"/>
      <c r="AQ742" s="295"/>
      <c r="AR742" s="295"/>
      <c r="AS742" s="295"/>
      <c r="AT742" s="295"/>
      <c r="AU742" s="295"/>
      <c r="AV742" s="295"/>
      <c r="AW742" s="295"/>
      <c r="AX742" s="295"/>
      <c r="AY742" s="295"/>
      <c r="AZ742" s="295"/>
      <c r="BA742" s="295"/>
      <c r="BB742" s="295"/>
      <c r="BC742" s="295"/>
      <c r="BD742" s="295"/>
      <c r="BE742" s="295"/>
      <c r="BF742" s="295"/>
      <c r="BG742" s="295"/>
      <c r="BH742" s="295"/>
      <c r="BI742" s="295"/>
      <c r="BJ742" s="295"/>
      <c r="BK742" s="295">
        <v>5085</v>
      </c>
      <c r="BL742" s="295">
        <v>0</v>
      </c>
      <c r="BM742" s="295">
        <v>0</v>
      </c>
      <c r="BN742" s="295">
        <v>0</v>
      </c>
      <c r="BO742" s="295">
        <v>0</v>
      </c>
      <c r="BP742" s="295">
        <v>0</v>
      </c>
      <c r="BQ742" s="295">
        <v>0</v>
      </c>
      <c r="BR742" s="295">
        <v>0</v>
      </c>
      <c r="BS742" s="295">
        <v>0</v>
      </c>
      <c r="BT742" s="295">
        <v>0</v>
      </c>
      <c r="BU742" s="295"/>
      <c r="BV742" s="295"/>
      <c r="BW742" s="295"/>
      <c r="BX742" s="295"/>
      <c r="BY742" s="295"/>
      <c r="BZ742" s="295">
        <v>0</v>
      </c>
      <c r="CA742" s="295">
        <v>0</v>
      </c>
      <c r="CB742" s="295">
        <v>0</v>
      </c>
      <c r="CC742" s="295">
        <v>0</v>
      </c>
      <c r="CD742" s="295">
        <v>0</v>
      </c>
      <c r="CE742" s="295">
        <v>0</v>
      </c>
      <c r="CF742" s="295">
        <v>0</v>
      </c>
      <c r="CG742" s="295">
        <v>0</v>
      </c>
      <c r="CH742" s="295"/>
      <c r="CI742" s="286" t="str">
        <f t="shared" si="180"/>
        <v>Small</v>
      </c>
      <c r="CJ742" s="296"/>
      <c r="CK742" s="210"/>
      <c r="CN742"/>
    </row>
    <row r="743" spans="1:92" s="283" customFormat="1" ht="15">
      <c r="A743" s="293" t="s">
        <v>212</v>
      </c>
      <c r="B743" s="294" t="s">
        <v>402</v>
      </c>
      <c r="C743" s="294" t="s">
        <v>77</v>
      </c>
      <c r="D743" s="567">
        <v>2019</v>
      </c>
      <c r="E743" s="284">
        <f t="shared" si="181"/>
        <v>0</v>
      </c>
      <c r="F743" s="284">
        <f t="shared" si="182"/>
        <v>0</v>
      </c>
      <c r="G743" s="284">
        <f t="shared" si="183"/>
        <v>0</v>
      </c>
      <c r="H743" s="284">
        <f t="shared" si="184"/>
        <v>0</v>
      </c>
      <c r="I743" s="284">
        <f t="shared" si="185"/>
        <v>0</v>
      </c>
      <c r="J743" s="284">
        <f t="shared" si="186"/>
        <v>0</v>
      </c>
      <c r="K743" s="284">
        <f t="shared" si="187"/>
        <v>0</v>
      </c>
      <c r="L743" s="284">
        <f t="shared" si="188"/>
        <v>0</v>
      </c>
      <c r="M743" s="284">
        <f t="shared" si="189"/>
        <v>0</v>
      </c>
      <c r="N743" s="284">
        <f t="shared" si="190"/>
        <v>14942</v>
      </c>
      <c r="O743" s="284">
        <f t="shared" si="191"/>
        <v>14942</v>
      </c>
      <c r="P743" s="284">
        <f t="shared" si="192"/>
        <v>0</v>
      </c>
      <c r="Q743" s="284">
        <f t="shared" si="193"/>
        <v>14942</v>
      </c>
      <c r="R743" s="284">
        <f t="shared" si="194"/>
        <v>14942</v>
      </c>
      <c r="S743" s="295">
        <v>0</v>
      </c>
      <c r="T743" s="295">
        <v>0</v>
      </c>
      <c r="U743" s="295">
        <v>0</v>
      </c>
      <c r="V743" s="295">
        <v>0</v>
      </c>
      <c r="W743" s="295">
        <v>0</v>
      </c>
      <c r="X743" s="295">
        <v>0</v>
      </c>
      <c r="Y743" s="295">
        <v>0</v>
      </c>
      <c r="Z743" s="295">
        <v>0</v>
      </c>
      <c r="AA743" s="295">
        <v>0</v>
      </c>
      <c r="AB743" s="295">
        <v>0</v>
      </c>
      <c r="AC743" s="295">
        <v>0</v>
      </c>
      <c r="AD743" s="295">
        <v>0</v>
      </c>
      <c r="AE743" s="295">
        <v>0</v>
      </c>
      <c r="AF743" s="295">
        <v>0</v>
      </c>
      <c r="AG743" s="295">
        <v>0</v>
      </c>
      <c r="AH743" s="295">
        <v>0</v>
      </c>
      <c r="AI743" s="295">
        <v>0</v>
      </c>
      <c r="AJ743" s="295">
        <v>0</v>
      </c>
      <c r="AK743" s="295"/>
      <c r="AL743" s="295"/>
      <c r="AM743" s="295"/>
      <c r="AN743" s="295"/>
      <c r="AO743" s="295"/>
      <c r="AP743" s="295"/>
      <c r="AQ743" s="295"/>
      <c r="AR743" s="295"/>
      <c r="AS743" s="295"/>
      <c r="AT743" s="295"/>
      <c r="AU743" s="295"/>
      <c r="AV743" s="295"/>
      <c r="AW743" s="295"/>
      <c r="AX743" s="295"/>
      <c r="AY743" s="295"/>
      <c r="AZ743" s="295"/>
      <c r="BA743" s="295"/>
      <c r="BB743" s="295"/>
      <c r="BC743" s="295"/>
      <c r="BD743" s="295"/>
      <c r="BE743" s="295"/>
      <c r="BF743" s="295"/>
      <c r="BG743" s="295"/>
      <c r="BH743" s="295"/>
      <c r="BI743" s="295"/>
      <c r="BJ743" s="295"/>
      <c r="BK743" s="295">
        <v>0</v>
      </c>
      <c r="BL743" s="295">
        <v>0</v>
      </c>
      <c r="BM743" s="295">
        <v>0</v>
      </c>
      <c r="BN743" s="295">
        <v>0</v>
      </c>
      <c r="BO743" s="295">
        <v>0</v>
      </c>
      <c r="BP743" s="295">
        <v>0</v>
      </c>
      <c r="BQ743" s="295">
        <v>0</v>
      </c>
      <c r="BR743" s="295">
        <v>0</v>
      </c>
      <c r="BS743" s="295">
        <v>0</v>
      </c>
      <c r="BT743" s="295">
        <v>0</v>
      </c>
      <c r="BU743" s="295"/>
      <c r="BV743" s="295"/>
      <c r="BW743" s="295"/>
      <c r="BX743" s="295"/>
      <c r="BY743" s="295"/>
      <c r="BZ743" s="295">
        <v>0</v>
      </c>
      <c r="CA743" s="295">
        <v>0</v>
      </c>
      <c r="CB743" s="295">
        <v>14942</v>
      </c>
      <c r="CC743" s="295">
        <v>0</v>
      </c>
      <c r="CD743" s="295">
        <v>0</v>
      </c>
      <c r="CE743" s="295">
        <v>0</v>
      </c>
      <c r="CF743" s="295">
        <v>0</v>
      </c>
      <c r="CG743" s="295">
        <v>0</v>
      </c>
      <c r="CH743" s="295"/>
      <c r="CI743" s="286" t="str">
        <f t="shared" si="180"/>
        <v>Small</v>
      </c>
      <c r="CJ743" s="296"/>
      <c r="CK743" s="210"/>
      <c r="CN743"/>
    </row>
    <row r="744" spans="1:92" s="283" customFormat="1" ht="15">
      <c r="A744" s="287" t="s">
        <v>133</v>
      </c>
      <c r="B744" s="294" t="s">
        <v>404</v>
      </c>
      <c r="C744" s="294" t="s">
        <v>77</v>
      </c>
      <c r="D744" s="567">
        <v>2019</v>
      </c>
      <c r="E744" s="284">
        <f t="shared" si="181"/>
        <v>0</v>
      </c>
      <c r="F744" s="284">
        <f t="shared" si="182"/>
        <v>0</v>
      </c>
      <c r="G744" s="284">
        <f t="shared" si="183"/>
        <v>153409</v>
      </c>
      <c r="H744" s="284">
        <f t="shared" si="184"/>
        <v>153409</v>
      </c>
      <c r="I744" s="284">
        <f t="shared" si="185"/>
        <v>0</v>
      </c>
      <c r="J744" s="284">
        <f t="shared" si="186"/>
        <v>0</v>
      </c>
      <c r="K744" s="284">
        <f t="shared" si="187"/>
        <v>0</v>
      </c>
      <c r="L744" s="284">
        <f t="shared" si="188"/>
        <v>153409</v>
      </c>
      <c r="M744" s="284">
        <f t="shared" si="189"/>
        <v>0</v>
      </c>
      <c r="N744" s="284">
        <f t="shared" si="190"/>
        <v>0</v>
      </c>
      <c r="O744" s="284">
        <f t="shared" si="191"/>
        <v>153409</v>
      </c>
      <c r="P744" s="284">
        <f t="shared" si="192"/>
        <v>153409</v>
      </c>
      <c r="Q744" s="284">
        <f t="shared" si="193"/>
        <v>153409</v>
      </c>
      <c r="R744" s="284">
        <f t="shared" si="194"/>
        <v>153409</v>
      </c>
      <c r="S744" s="295">
        <v>0</v>
      </c>
      <c r="T744" s="295">
        <v>0</v>
      </c>
      <c r="U744" s="295">
        <v>0</v>
      </c>
      <c r="V744" s="295">
        <v>0</v>
      </c>
      <c r="W744" s="295">
        <v>153409</v>
      </c>
      <c r="X744" s="295">
        <v>38932</v>
      </c>
      <c r="Y744" s="295">
        <v>0</v>
      </c>
      <c r="Z744" s="295">
        <v>0</v>
      </c>
      <c r="AA744" s="295">
        <v>0</v>
      </c>
      <c r="AB744" s="295">
        <v>0</v>
      </c>
      <c r="AC744" s="295">
        <v>0</v>
      </c>
      <c r="AD744" s="295">
        <v>0</v>
      </c>
      <c r="AE744" s="295">
        <v>0</v>
      </c>
      <c r="AF744" s="295">
        <v>0</v>
      </c>
      <c r="AG744" s="295">
        <v>0</v>
      </c>
      <c r="AH744" s="295">
        <v>0</v>
      </c>
      <c r="AI744" s="295">
        <v>0</v>
      </c>
      <c r="AJ744" s="295">
        <v>0</v>
      </c>
      <c r="AK744" s="295"/>
      <c r="AL744" s="295"/>
      <c r="AM744" s="295"/>
      <c r="AN744" s="295"/>
      <c r="AO744" s="295"/>
      <c r="AP744" s="295"/>
      <c r="AQ744" s="295"/>
      <c r="AR744" s="295"/>
      <c r="AS744" s="295"/>
      <c r="AT744" s="295"/>
      <c r="AU744" s="295"/>
      <c r="AV744" s="295"/>
      <c r="AW744" s="295"/>
      <c r="AX744" s="295"/>
      <c r="AY744" s="295"/>
      <c r="AZ744" s="295"/>
      <c r="BA744" s="295"/>
      <c r="BB744" s="295"/>
      <c r="BC744" s="295"/>
      <c r="BD744" s="295"/>
      <c r="BE744" s="295"/>
      <c r="BF744" s="295"/>
      <c r="BG744" s="295"/>
      <c r="BH744" s="295"/>
      <c r="BI744" s="295"/>
      <c r="BJ744" s="295"/>
      <c r="BK744" s="295">
        <v>0</v>
      </c>
      <c r="BL744" s="295">
        <v>0</v>
      </c>
      <c r="BM744" s="295">
        <v>0</v>
      </c>
      <c r="BN744" s="295">
        <v>0</v>
      </c>
      <c r="BO744" s="295">
        <v>0</v>
      </c>
      <c r="BP744" s="295">
        <v>0</v>
      </c>
      <c r="BQ744" s="295">
        <v>0</v>
      </c>
      <c r="BR744" s="295">
        <v>0</v>
      </c>
      <c r="BS744" s="295">
        <v>0</v>
      </c>
      <c r="BT744" s="295">
        <v>0</v>
      </c>
      <c r="BU744" s="295"/>
      <c r="BV744" s="295"/>
      <c r="BW744" s="295"/>
      <c r="BX744" s="295"/>
      <c r="BY744" s="295"/>
      <c r="BZ744" s="295">
        <v>0</v>
      </c>
      <c r="CA744" s="295">
        <v>0</v>
      </c>
      <c r="CB744" s="295">
        <v>0</v>
      </c>
      <c r="CC744" s="295">
        <v>0</v>
      </c>
      <c r="CD744" s="295">
        <v>0</v>
      </c>
      <c r="CE744" s="295">
        <v>0</v>
      </c>
      <c r="CF744" s="295">
        <v>0</v>
      </c>
      <c r="CG744" s="295">
        <v>0</v>
      </c>
      <c r="CH744" s="295"/>
      <c r="CI744" s="286" t="str">
        <f t="shared" si="180"/>
        <v>Large</v>
      </c>
      <c r="CJ744" s="296"/>
      <c r="CK744" s="210"/>
      <c r="CN744"/>
    </row>
    <row r="745" spans="1:92" s="283" customFormat="1" ht="15">
      <c r="A745" s="293" t="s">
        <v>189</v>
      </c>
      <c r="B745" s="294" t="s">
        <v>189</v>
      </c>
      <c r="C745" s="294" t="s">
        <v>77</v>
      </c>
      <c r="D745" s="567">
        <v>2019</v>
      </c>
      <c r="E745" s="284">
        <f t="shared" si="181"/>
        <v>0</v>
      </c>
      <c r="F745" s="284">
        <f t="shared" si="182"/>
        <v>0</v>
      </c>
      <c r="G745" s="284">
        <f t="shared" si="183"/>
        <v>11365</v>
      </c>
      <c r="H745" s="284">
        <f t="shared" si="184"/>
        <v>11365</v>
      </c>
      <c r="I745" s="284">
        <f t="shared" si="185"/>
        <v>0</v>
      </c>
      <c r="J745" s="284">
        <f t="shared" si="186"/>
        <v>0</v>
      </c>
      <c r="K745" s="284">
        <f t="shared" si="187"/>
        <v>0</v>
      </c>
      <c r="L745" s="284">
        <f t="shared" si="188"/>
        <v>11365</v>
      </c>
      <c r="M745" s="284">
        <f t="shared" si="189"/>
        <v>0</v>
      </c>
      <c r="N745" s="284">
        <f t="shared" si="190"/>
        <v>0</v>
      </c>
      <c r="O745" s="284">
        <f t="shared" si="191"/>
        <v>11365</v>
      </c>
      <c r="P745" s="284">
        <f t="shared" si="192"/>
        <v>11365</v>
      </c>
      <c r="Q745" s="284">
        <f t="shared" si="193"/>
        <v>11365</v>
      </c>
      <c r="R745" s="284">
        <f t="shared" si="194"/>
        <v>11365</v>
      </c>
      <c r="S745" s="295">
        <v>0</v>
      </c>
      <c r="T745" s="295">
        <v>0</v>
      </c>
      <c r="U745" s="295">
        <v>0</v>
      </c>
      <c r="V745" s="295">
        <v>0</v>
      </c>
      <c r="W745" s="295">
        <v>11365</v>
      </c>
      <c r="X745" s="295">
        <v>0</v>
      </c>
      <c r="Y745" s="295">
        <v>0</v>
      </c>
      <c r="Z745" s="295">
        <v>0</v>
      </c>
      <c r="AA745" s="295">
        <v>0</v>
      </c>
      <c r="AB745" s="295">
        <v>0</v>
      </c>
      <c r="AC745" s="295">
        <v>0</v>
      </c>
      <c r="AD745" s="295">
        <v>0</v>
      </c>
      <c r="AE745" s="295">
        <v>0</v>
      </c>
      <c r="AF745" s="295">
        <v>0</v>
      </c>
      <c r="AG745" s="295">
        <v>0</v>
      </c>
      <c r="AH745" s="295">
        <v>0</v>
      </c>
      <c r="AI745" s="295">
        <v>0</v>
      </c>
      <c r="AJ745" s="295">
        <v>0</v>
      </c>
      <c r="AK745" s="295"/>
      <c r="AL745" s="295"/>
      <c r="AM745" s="295"/>
      <c r="AN745" s="295"/>
      <c r="AO745" s="295"/>
      <c r="AP745" s="295"/>
      <c r="AQ745" s="295"/>
      <c r="AR745" s="295"/>
      <c r="AS745" s="295"/>
      <c r="AT745" s="295"/>
      <c r="AU745" s="295"/>
      <c r="AV745" s="295"/>
      <c r="AW745" s="295"/>
      <c r="AX745" s="295"/>
      <c r="AY745" s="295"/>
      <c r="AZ745" s="295"/>
      <c r="BA745" s="295"/>
      <c r="BB745" s="295"/>
      <c r="BC745" s="295"/>
      <c r="BD745" s="295"/>
      <c r="BE745" s="295"/>
      <c r="BF745" s="295"/>
      <c r="BG745" s="295"/>
      <c r="BH745" s="295"/>
      <c r="BI745" s="295"/>
      <c r="BJ745" s="295"/>
      <c r="BK745" s="295">
        <v>0</v>
      </c>
      <c r="BL745" s="295">
        <v>0</v>
      </c>
      <c r="BM745" s="295">
        <v>0</v>
      </c>
      <c r="BN745" s="295">
        <v>0</v>
      </c>
      <c r="BO745" s="295">
        <v>0</v>
      </c>
      <c r="BP745" s="295">
        <v>0</v>
      </c>
      <c r="BQ745" s="295">
        <v>0</v>
      </c>
      <c r="BR745" s="295">
        <v>0</v>
      </c>
      <c r="BS745" s="295">
        <v>0</v>
      </c>
      <c r="BT745" s="295">
        <v>0</v>
      </c>
      <c r="BU745" s="295"/>
      <c r="BV745" s="295"/>
      <c r="BW745" s="295"/>
      <c r="BX745" s="295"/>
      <c r="BY745" s="295"/>
      <c r="BZ745" s="295">
        <v>0</v>
      </c>
      <c r="CA745" s="295">
        <v>0</v>
      </c>
      <c r="CB745" s="295">
        <v>0</v>
      </c>
      <c r="CC745" s="295">
        <v>0</v>
      </c>
      <c r="CD745" s="295">
        <v>0</v>
      </c>
      <c r="CE745" s="295">
        <v>0</v>
      </c>
      <c r="CF745" s="295">
        <v>0</v>
      </c>
      <c r="CG745" s="295">
        <v>0</v>
      </c>
      <c r="CH745" s="295"/>
      <c r="CI745" s="286" t="str">
        <f t="shared" si="180"/>
        <v>Small</v>
      </c>
      <c r="CJ745" s="296"/>
      <c r="CK745" s="210"/>
      <c r="CN745"/>
    </row>
    <row r="746" spans="1:92" s="283" customFormat="1" ht="15">
      <c r="A746" s="210" t="s">
        <v>165</v>
      </c>
      <c r="B746" s="210" t="s">
        <v>165</v>
      </c>
      <c r="C746" s="294" t="s">
        <v>77</v>
      </c>
      <c r="D746" s="567">
        <v>2019</v>
      </c>
      <c r="E746" s="284">
        <f t="shared" si="181"/>
        <v>0</v>
      </c>
      <c r="F746" s="284">
        <f t="shared" si="182"/>
        <v>0</v>
      </c>
      <c r="G746" s="284">
        <f t="shared" si="183"/>
        <v>0</v>
      </c>
      <c r="H746" s="284">
        <f t="shared" si="184"/>
        <v>0</v>
      </c>
      <c r="I746" s="284">
        <f t="shared" si="185"/>
        <v>0</v>
      </c>
      <c r="J746" s="284">
        <f t="shared" si="186"/>
        <v>252720</v>
      </c>
      <c r="K746" s="284">
        <f t="shared" si="187"/>
        <v>252720</v>
      </c>
      <c r="L746" s="284">
        <f t="shared" si="188"/>
        <v>252720</v>
      </c>
      <c r="M746" s="284">
        <f t="shared" si="189"/>
        <v>0</v>
      </c>
      <c r="N746" s="284">
        <f t="shared" si="190"/>
        <v>0</v>
      </c>
      <c r="O746" s="284">
        <f t="shared" si="191"/>
        <v>252720</v>
      </c>
      <c r="P746" s="284">
        <f t="shared" si="192"/>
        <v>252720</v>
      </c>
      <c r="Q746" s="284">
        <f t="shared" si="193"/>
        <v>252720</v>
      </c>
      <c r="R746" s="284">
        <f t="shared" si="194"/>
        <v>252720</v>
      </c>
      <c r="S746" s="295">
        <v>0</v>
      </c>
      <c r="T746" s="295">
        <v>0</v>
      </c>
      <c r="U746" s="295">
        <v>0</v>
      </c>
      <c r="V746" s="295">
        <v>0</v>
      </c>
      <c r="W746" s="295">
        <v>0</v>
      </c>
      <c r="X746" s="295">
        <v>0</v>
      </c>
      <c r="Y746" s="295">
        <v>0</v>
      </c>
      <c r="Z746" s="295">
        <v>0</v>
      </c>
      <c r="AA746" s="295">
        <v>0</v>
      </c>
      <c r="AB746" s="295">
        <v>0</v>
      </c>
      <c r="AC746" s="295">
        <v>0</v>
      </c>
      <c r="AD746" s="295">
        <v>0</v>
      </c>
      <c r="AE746" s="295">
        <v>0</v>
      </c>
      <c r="AF746" s="295">
        <v>0</v>
      </c>
      <c r="AG746" s="295">
        <v>0</v>
      </c>
      <c r="AH746" s="295">
        <v>0</v>
      </c>
      <c r="AI746" s="295">
        <v>0</v>
      </c>
      <c r="AJ746" s="295">
        <v>0</v>
      </c>
      <c r="AK746" s="295"/>
      <c r="AL746" s="295"/>
      <c r="AM746" s="295"/>
      <c r="AN746" s="295"/>
      <c r="AO746" s="295"/>
      <c r="AP746" s="295"/>
      <c r="AQ746" s="295"/>
      <c r="AR746" s="295"/>
      <c r="AS746" s="295"/>
      <c r="AT746" s="295"/>
      <c r="AU746" s="295"/>
      <c r="AV746" s="295"/>
      <c r="AW746" s="295"/>
      <c r="AX746" s="295"/>
      <c r="AY746" s="295"/>
      <c r="AZ746" s="295"/>
      <c r="BA746" s="295"/>
      <c r="BB746" s="295"/>
      <c r="BC746" s="295"/>
      <c r="BD746" s="295"/>
      <c r="BE746" s="295"/>
      <c r="BF746" s="295"/>
      <c r="BG746" s="295"/>
      <c r="BH746" s="295"/>
      <c r="BI746" s="295"/>
      <c r="BJ746" s="295"/>
      <c r="BK746" s="295">
        <v>0</v>
      </c>
      <c r="BL746" s="295">
        <v>0</v>
      </c>
      <c r="BM746" s="295">
        <v>0</v>
      </c>
      <c r="BN746" s="295">
        <v>0</v>
      </c>
      <c r="BO746" s="295">
        <v>252720</v>
      </c>
      <c r="BP746" s="295">
        <v>0</v>
      </c>
      <c r="BQ746" s="295">
        <v>0</v>
      </c>
      <c r="BR746" s="295">
        <v>0</v>
      </c>
      <c r="BS746" s="295">
        <v>0</v>
      </c>
      <c r="BT746" s="295">
        <v>0</v>
      </c>
      <c r="BU746" s="295"/>
      <c r="BV746" s="295"/>
      <c r="BW746" s="295"/>
      <c r="BX746" s="295"/>
      <c r="BY746" s="295"/>
      <c r="BZ746" s="295">
        <v>0</v>
      </c>
      <c r="CA746" s="295">
        <v>0</v>
      </c>
      <c r="CB746" s="295">
        <v>0</v>
      </c>
      <c r="CC746" s="295">
        <v>0</v>
      </c>
      <c r="CD746" s="295">
        <v>0</v>
      </c>
      <c r="CE746" s="295">
        <v>0</v>
      </c>
      <c r="CF746" s="295">
        <v>0</v>
      </c>
      <c r="CG746" s="295">
        <v>0</v>
      </c>
      <c r="CH746" s="295"/>
      <c r="CI746" s="286" t="str">
        <f t="shared" si="180"/>
        <v>Large</v>
      </c>
      <c r="CJ746" s="296"/>
      <c r="CK746" s="210"/>
      <c r="CN746"/>
    </row>
    <row r="747" spans="1:92" s="283" customFormat="1" ht="15">
      <c r="A747" s="293" t="s">
        <v>166</v>
      </c>
      <c r="B747" s="294" t="s">
        <v>412</v>
      </c>
      <c r="C747" s="294" t="s">
        <v>77</v>
      </c>
      <c r="D747" s="567">
        <v>2019</v>
      </c>
      <c r="E747" s="284">
        <f t="shared" si="181"/>
        <v>0</v>
      </c>
      <c r="F747" s="284">
        <f t="shared" si="182"/>
        <v>0</v>
      </c>
      <c r="G747" s="284">
        <f t="shared" si="183"/>
        <v>8375</v>
      </c>
      <c r="H747" s="284">
        <f t="shared" si="184"/>
        <v>8375</v>
      </c>
      <c r="I747" s="284">
        <f t="shared" si="185"/>
        <v>0</v>
      </c>
      <c r="J747" s="284">
        <f t="shared" si="186"/>
        <v>171805</v>
      </c>
      <c r="K747" s="284">
        <f t="shared" si="187"/>
        <v>171805</v>
      </c>
      <c r="L747" s="284">
        <f t="shared" si="188"/>
        <v>180180</v>
      </c>
      <c r="M747" s="284">
        <f t="shared" si="189"/>
        <v>0</v>
      </c>
      <c r="N747" s="284">
        <f t="shared" si="190"/>
        <v>1</v>
      </c>
      <c r="O747" s="284">
        <f t="shared" si="191"/>
        <v>180181</v>
      </c>
      <c r="P747" s="284">
        <f t="shared" si="192"/>
        <v>180180</v>
      </c>
      <c r="Q747" s="284">
        <f t="shared" si="193"/>
        <v>180181</v>
      </c>
      <c r="R747" s="284">
        <f t="shared" si="194"/>
        <v>180181</v>
      </c>
      <c r="S747" s="295">
        <v>0</v>
      </c>
      <c r="T747" s="295">
        <v>0</v>
      </c>
      <c r="U747" s="295">
        <v>0</v>
      </c>
      <c r="V747" s="295">
        <v>0</v>
      </c>
      <c r="W747" s="295">
        <v>8375</v>
      </c>
      <c r="X747" s="295">
        <v>0</v>
      </c>
      <c r="Y747" s="295">
        <v>0</v>
      </c>
      <c r="Z747" s="295">
        <v>0</v>
      </c>
      <c r="AA747" s="295">
        <v>0</v>
      </c>
      <c r="AB747" s="295">
        <v>0</v>
      </c>
      <c r="AC747" s="295">
        <v>0</v>
      </c>
      <c r="AD747" s="295">
        <v>0</v>
      </c>
      <c r="AE747" s="295">
        <v>0</v>
      </c>
      <c r="AF747" s="295">
        <v>0</v>
      </c>
      <c r="AG747" s="295">
        <v>0</v>
      </c>
      <c r="AH747" s="295">
        <v>0</v>
      </c>
      <c r="AI747" s="295">
        <v>0</v>
      </c>
      <c r="AJ747" s="295">
        <v>0</v>
      </c>
      <c r="AK747" s="295"/>
      <c r="AL747" s="295"/>
      <c r="AM747" s="295"/>
      <c r="AN747" s="295"/>
      <c r="AO747" s="295"/>
      <c r="AP747" s="295"/>
      <c r="AQ747" s="295"/>
      <c r="AR747" s="295"/>
      <c r="AS747" s="295"/>
      <c r="AT747" s="295"/>
      <c r="AU747" s="295"/>
      <c r="AV747" s="295"/>
      <c r="AW747" s="295"/>
      <c r="AX747" s="295"/>
      <c r="AY747" s="295"/>
      <c r="AZ747" s="295"/>
      <c r="BA747" s="295"/>
      <c r="BB747" s="295"/>
      <c r="BC747" s="295"/>
      <c r="BD747" s="295"/>
      <c r="BE747" s="295"/>
      <c r="BF747" s="295"/>
      <c r="BG747" s="295"/>
      <c r="BH747" s="295"/>
      <c r="BI747" s="295"/>
      <c r="BJ747" s="295"/>
      <c r="BK747" s="295">
        <v>0</v>
      </c>
      <c r="BL747" s="295">
        <v>0</v>
      </c>
      <c r="BM747" s="295">
        <v>0</v>
      </c>
      <c r="BN747" s="295">
        <v>0</v>
      </c>
      <c r="BO747" s="295">
        <v>171805</v>
      </c>
      <c r="BP747" s="295">
        <v>0</v>
      </c>
      <c r="BQ747" s="295">
        <v>0</v>
      </c>
      <c r="BR747" s="295">
        <v>0</v>
      </c>
      <c r="BS747" s="295">
        <v>0</v>
      </c>
      <c r="BT747" s="295">
        <v>0</v>
      </c>
      <c r="BU747" s="295"/>
      <c r="BV747" s="295"/>
      <c r="BW747" s="295"/>
      <c r="BX747" s="295"/>
      <c r="BY747" s="295"/>
      <c r="BZ747" s="295">
        <v>0</v>
      </c>
      <c r="CA747" s="295">
        <v>0</v>
      </c>
      <c r="CB747" s="295">
        <v>1</v>
      </c>
      <c r="CC747" s="295">
        <v>0</v>
      </c>
      <c r="CD747" s="295">
        <v>0</v>
      </c>
      <c r="CE747" s="295">
        <v>0</v>
      </c>
      <c r="CF747" s="295">
        <v>0</v>
      </c>
      <c r="CG747" s="295">
        <v>0</v>
      </c>
      <c r="CH747" s="295"/>
      <c r="CI747" s="286" t="str">
        <f t="shared" si="180"/>
        <v>Large</v>
      </c>
      <c r="CJ747" s="296"/>
      <c r="CK747" s="210"/>
      <c r="CN747"/>
    </row>
    <row r="748" spans="1:92" s="283" customFormat="1" ht="15">
      <c r="A748" s="293" t="s">
        <v>194</v>
      </c>
      <c r="B748" s="294" t="s">
        <v>418</v>
      </c>
      <c r="C748" s="294" t="s">
        <v>77</v>
      </c>
      <c r="D748" s="567">
        <v>2019</v>
      </c>
      <c r="E748" s="284">
        <f t="shared" si="181"/>
        <v>0</v>
      </c>
      <c r="F748" s="284">
        <f t="shared" si="182"/>
        <v>0</v>
      </c>
      <c r="G748" s="284">
        <f t="shared" si="183"/>
        <v>0</v>
      </c>
      <c r="H748" s="284">
        <f t="shared" si="184"/>
        <v>0</v>
      </c>
      <c r="I748" s="284">
        <f t="shared" si="185"/>
        <v>0</v>
      </c>
      <c r="J748" s="284">
        <f t="shared" si="186"/>
        <v>0</v>
      </c>
      <c r="K748" s="284">
        <f t="shared" si="187"/>
        <v>0</v>
      </c>
      <c r="L748" s="284">
        <f t="shared" si="188"/>
        <v>0</v>
      </c>
      <c r="M748" s="284">
        <f t="shared" si="189"/>
        <v>0</v>
      </c>
      <c r="N748" s="284">
        <f t="shared" si="190"/>
        <v>31259</v>
      </c>
      <c r="O748" s="284">
        <f t="shared" si="191"/>
        <v>31259</v>
      </c>
      <c r="P748" s="284">
        <f t="shared" si="192"/>
        <v>0</v>
      </c>
      <c r="Q748" s="284">
        <f t="shared" si="193"/>
        <v>31259</v>
      </c>
      <c r="R748" s="284">
        <f t="shared" si="194"/>
        <v>31259</v>
      </c>
      <c r="S748" s="295">
        <v>0</v>
      </c>
      <c r="T748" s="295">
        <v>0</v>
      </c>
      <c r="U748" s="295">
        <v>0</v>
      </c>
      <c r="V748" s="295">
        <v>0</v>
      </c>
      <c r="W748" s="295">
        <v>0</v>
      </c>
      <c r="X748" s="295">
        <v>0</v>
      </c>
      <c r="Y748" s="295">
        <v>0</v>
      </c>
      <c r="Z748" s="295">
        <v>0</v>
      </c>
      <c r="AA748" s="295">
        <v>0</v>
      </c>
      <c r="AB748" s="295">
        <v>0</v>
      </c>
      <c r="AC748" s="295">
        <v>0</v>
      </c>
      <c r="AD748" s="295">
        <v>0</v>
      </c>
      <c r="AE748" s="295">
        <v>0</v>
      </c>
      <c r="AF748" s="295">
        <v>0</v>
      </c>
      <c r="AG748" s="295">
        <v>0</v>
      </c>
      <c r="AH748" s="295">
        <v>0</v>
      </c>
      <c r="AI748" s="295">
        <v>0</v>
      </c>
      <c r="AJ748" s="295">
        <v>0</v>
      </c>
      <c r="AK748" s="295"/>
      <c r="AL748" s="295"/>
      <c r="AM748" s="295"/>
      <c r="AN748" s="295"/>
      <c r="AO748" s="295"/>
      <c r="AP748" s="295"/>
      <c r="AQ748" s="295"/>
      <c r="AR748" s="295"/>
      <c r="AS748" s="295"/>
      <c r="AT748" s="295"/>
      <c r="AU748" s="295"/>
      <c r="AV748" s="295"/>
      <c r="AW748" s="295"/>
      <c r="AX748" s="295"/>
      <c r="AY748" s="295"/>
      <c r="AZ748" s="295"/>
      <c r="BA748" s="295"/>
      <c r="BB748" s="295"/>
      <c r="BC748" s="295"/>
      <c r="BD748" s="295"/>
      <c r="BE748" s="295"/>
      <c r="BF748" s="295"/>
      <c r="BG748" s="295"/>
      <c r="BH748" s="295"/>
      <c r="BI748" s="295"/>
      <c r="BJ748" s="295"/>
      <c r="BK748" s="295">
        <v>0</v>
      </c>
      <c r="BL748" s="295">
        <v>0</v>
      </c>
      <c r="BM748" s="295">
        <v>0</v>
      </c>
      <c r="BN748" s="295">
        <v>0</v>
      </c>
      <c r="BO748" s="295">
        <v>0</v>
      </c>
      <c r="BP748" s="295">
        <v>0</v>
      </c>
      <c r="BQ748" s="295">
        <v>0</v>
      </c>
      <c r="BR748" s="295">
        <v>0</v>
      </c>
      <c r="BS748" s="295">
        <v>0</v>
      </c>
      <c r="BT748" s="295">
        <v>0</v>
      </c>
      <c r="BU748" s="295"/>
      <c r="BV748" s="295"/>
      <c r="BW748" s="295"/>
      <c r="BX748" s="295"/>
      <c r="BY748" s="295"/>
      <c r="BZ748" s="295">
        <v>0</v>
      </c>
      <c r="CA748" s="295">
        <v>0</v>
      </c>
      <c r="CB748" s="295">
        <v>31259</v>
      </c>
      <c r="CC748" s="295">
        <v>0</v>
      </c>
      <c r="CD748" s="295">
        <v>0</v>
      </c>
      <c r="CE748" s="295">
        <v>0</v>
      </c>
      <c r="CF748" s="295">
        <v>0</v>
      </c>
      <c r="CG748" s="295">
        <v>0</v>
      </c>
      <c r="CH748" s="295"/>
      <c r="CI748" s="286" t="str">
        <f t="shared" si="180"/>
        <v>Small</v>
      </c>
      <c r="CJ748" s="296"/>
      <c r="CK748" s="210"/>
      <c r="CN748"/>
    </row>
    <row r="749" spans="1:92" s="283" customFormat="1" ht="15">
      <c r="A749" s="293" t="s">
        <v>178</v>
      </c>
      <c r="B749" s="294" t="s">
        <v>426</v>
      </c>
      <c r="C749" s="294" t="s">
        <v>77</v>
      </c>
      <c r="D749" s="567">
        <v>2019</v>
      </c>
      <c r="E749" s="284">
        <f t="shared" si="181"/>
        <v>0</v>
      </c>
      <c r="F749" s="284">
        <f t="shared" si="182"/>
        <v>0</v>
      </c>
      <c r="G749" s="284">
        <f t="shared" si="183"/>
        <v>0</v>
      </c>
      <c r="H749" s="284">
        <f t="shared" si="184"/>
        <v>0</v>
      </c>
      <c r="I749" s="284">
        <f t="shared" si="185"/>
        <v>0</v>
      </c>
      <c r="J749" s="284">
        <f t="shared" si="186"/>
        <v>0</v>
      </c>
      <c r="K749" s="284">
        <f t="shared" si="187"/>
        <v>0</v>
      </c>
      <c r="L749" s="284">
        <f t="shared" si="188"/>
        <v>0</v>
      </c>
      <c r="M749" s="284">
        <f t="shared" si="189"/>
        <v>0</v>
      </c>
      <c r="N749" s="284">
        <f t="shared" si="190"/>
        <v>71434</v>
      </c>
      <c r="O749" s="284">
        <f t="shared" si="191"/>
        <v>71434</v>
      </c>
      <c r="P749" s="284">
        <f t="shared" si="192"/>
        <v>0</v>
      </c>
      <c r="Q749" s="284">
        <f t="shared" si="193"/>
        <v>71434</v>
      </c>
      <c r="R749" s="284">
        <f t="shared" si="194"/>
        <v>71434</v>
      </c>
      <c r="S749" s="295">
        <v>0</v>
      </c>
      <c r="T749" s="295">
        <v>0</v>
      </c>
      <c r="U749" s="295">
        <v>0</v>
      </c>
      <c r="V749" s="295">
        <v>0</v>
      </c>
      <c r="W749" s="295">
        <v>0</v>
      </c>
      <c r="X749" s="295">
        <v>0</v>
      </c>
      <c r="Y749" s="295">
        <v>0</v>
      </c>
      <c r="Z749" s="295">
        <v>0</v>
      </c>
      <c r="AA749" s="295">
        <v>0</v>
      </c>
      <c r="AB749" s="295">
        <v>0</v>
      </c>
      <c r="AC749" s="295">
        <v>0</v>
      </c>
      <c r="AD749" s="295">
        <v>0</v>
      </c>
      <c r="AE749" s="295">
        <v>0</v>
      </c>
      <c r="AF749" s="295">
        <v>0</v>
      </c>
      <c r="AG749" s="295">
        <v>0</v>
      </c>
      <c r="AH749" s="295">
        <v>0</v>
      </c>
      <c r="AI749" s="295">
        <v>0</v>
      </c>
      <c r="AJ749" s="295">
        <v>0</v>
      </c>
      <c r="AK749" s="295"/>
      <c r="AL749" s="295"/>
      <c r="AM749" s="295"/>
      <c r="AN749" s="295"/>
      <c r="AO749" s="295"/>
      <c r="AP749" s="295"/>
      <c r="AQ749" s="295"/>
      <c r="AR749" s="295"/>
      <c r="AS749" s="295"/>
      <c r="AT749" s="295"/>
      <c r="AU749" s="295"/>
      <c r="AV749" s="295"/>
      <c r="AW749" s="295"/>
      <c r="AX749" s="295"/>
      <c r="AY749" s="295"/>
      <c r="AZ749" s="295"/>
      <c r="BA749" s="295"/>
      <c r="BB749" s="295"/>
      <c r="BC749" s="295"/>
      <c r="BD749" s="295"/>
      <c r="BE749" s="295"/>
      <c r="BF749" s="295"/>
      <c r="BG749" s="295"/>
      <c r="BH749" s="295"/>
      <c r="BI749" s="295"/>
      <c r="BJ749" s="295"/>
      <c r="BK749" s="295">
        <v>0</v>
      </c>
      <c r="BL749" s="295">
        <v>0</v>
      </c>
      <c r="BM749" s="295">
        <v>0</v>
      </c>
      <c r="BN749" s="295">
        <v>0</v>
      </c>
      <c r="BO749" s="295"/>
      <c r="BP749" s="295">
        <v>0</v>
      </c>
      <c r="BQ749" s="295">
        <v>0</v>
      </c>
      <c r="BR749" s="295">
        <v>0</v>
      </c>
      <c r="BS749" s="295">
        <v>0</v>
      </c>
      <c r="BT749" s="295">
        <v>0</v>
      </c>
      <c r="BU749" s="295"/>
      <c r="BV749" s="295"/>
      <c r="BW749" s="295"/>
      <c r="BX749" s="295"/>
      <c r="BY749" s="295"/>
      <c r="BZ749" s="295">
        <v>0</v>
      </c>
      <c r="CA749" s="295">
        <v>0</v>
      </c>
      <c r="CB749" s="295">
        <v>71434</v>
      </c>
      <c r="CC749" s="295">
        <v>0</v>
      </c>
      <c r="CD749" s="295">
        <v>0</v>
      </c>
      <c r="CE749" s="295">
        <v>0</v>
      </c>
      <c r="CF749" s="295">
        <v>0</v>
      </c>
      <c r="CG749" s="295">
        <v>0</v>
      </c>
      <c r="CH749" s="295"/>
      <c r="CI749" s="286" t="str">
        <f t="shared" si="180"/>
        <v>Small</v>
      </c>
      <c r="CJ749" s="296"/>
      <c r="CK749" s="210"/>
      <c r="CN749"/>
    </row>
    <row r="750" spans="1:92" s="283" customFormat="1" ht="15">
      <c r="A750" s="293" t="s">
        <v>155</v>
      </c>
      <c r="B750" s="294" t="s">
        <v>390</v>
      </c>
      <c r="C750" s="294" t="s">
        <v>77</v>
      </c>
      <c r="D750" s="567">
        <v>2019</v>
      </c>
      <c r="E750" s="284">
        <f t="shared" si="181"/>
        <v>0</v>
      </c>
      <c r="F750" s="284">
        <f t="shared" si="182"/>
        <v>0</v>
      </c>
      <c r="G750" s="284">
        <f t="shared" si="183"/>
        <v>0</v>
      </c>
      <c r="H750" s="284">
        <f t="shared" si="184"/>
        <v>0</v>
      </c>
      <c r="I750" s="284">
        <f t="shared" si="185"/>
        <v>0</v>
      </c>
      <c r="J750" s="284">
        <f t="shared" si="186"/>
        <v>351063</v>
      </c>
      <c r="K750" s="284">
        <f t="shared" si="187"/>
        <v>351063</v>
      </c>
      <c r="L750" s="284">
        <f t="shared" si="188"/>
        <v>351063</v>
      </c>
      <c r="M750" s="284">
        <f t="shared" si="189"/>
        <v>0</v>
      </c>
      <c r="N750" s="284">
        <f t="shared" si="190"/>
        <v>0</v>
      </c>
      <c r="O750" s="284">
        <f t="shared" si="191"/>
        <v>351063</v>
      </c>
      <c r="P750" s="284">
        <f t="shared" si="192"/>
        <v>351063</v>
      </c>
      <c r="Q750" s="284">
        <f t="shared" si="193"/>
        <v>351063</v>
      </c>
      <c r="R750" s="284">
        <f t="shared" si="194"/>
        <v>351063</v>
      </c>
      <c r="S750" s="295">
        <v>0</v>
      </c>
      <c r="T750" s="295">
        <v>0</v>
      </c>
      <c r="U750" s="295">
        <v>0</v>
      </c>
      <c r="V750" s="295">
        <v>0</v>
      </c>
      <c r="W750" s="295">
        <v>0</v>
      </c>
      <c r="X750" s="295">
        <v>0</v>
      </c>
      <c r="Y750" s="295">
        <v>0</v>
      </c>
      <c r="Z750" s="295">
        <v>0</v>
      </c>
      <c r="AA750" s="295">
        <v>0</v>
      </c>
      <c r="AB750" s="295">
        <v>0</v>
      </c>
      <c r="AC750" s="295">
        <v>0</v>
      </c>
      <c r="AD750" s="295">
        <v>0</v>
      </c>
      <c r="AE750" s="295">
        <v>0</v>
      </c>
      <c r="AF750" s="295">
        <v>0</v>
      </c>
      <c r="AG750" s="295">
        <v>0</v>
      </c>
      <c r="AH750" s="295">
        <v>0</v>
      </c>
      <c r="AI750" s="295">
        <v>0</v>
      </c>
      <c r="AJ750" s="295">
        <v>0</v>
      </c>
      <c r="AK750" s="295"/>
      <c r="AL750" s="295"/>
      <c r="AM750" s="295"/>
      <c r="AN750" s="295"/>
      <c r="AO750" s="295"/>
      <c r="AP750" s="295"/>
      <c r="AQ750" s="295"/>
      <c r="AR750" s="295"/>
      <c r="AS750" s="295"/>
      <c r="AT750" s="295"/>
      <c r="AU750" s="295"/>
      <c r="AV750" s="295"/>
      <c r="AW750" s="295"/>
      <c r="AX750" s="295"/>
      <c r="AY750" s="295"/>
      <c r="AZ750" s="295"/>
      <c r="BA750" s="295"/>
      <c r="BB750" s="295"/>
      <c r="BC750" s="295"/>
      <c r="BD750" s="295"/>
      <c r="BE750" s="295"/>
      <c r="BF750" s="295"/>
      <c r="BG750" s="295"/>
      <c r="BH750" s="295"/>
      <c r="BI750" s="295"/>
      <c r="BJ750" s="295"/>
      <c r="BK750" s="295">
        <v>0</v>
      </c>
      <c r="BL750" s="295">
        <v>0</v>
      </c>
      <c r="BM750" s="295">
        <v>0</v>
      </c>
      <c r="BN750" s="295">
        <v>0</v>
      </c>
      <c r="BO750" s="295">
        <v>351063</v>
      </c>
      <c r="BP750" s="295">
        <v>0</v>
      </c>
      <c r="BQ750" s="295">
        <v>0</v>
      </c>
      <c r="BR750" s="295">
        <v>0</v>
      </c>
      <c r="BS750" s="295">
        <v>0</v>
      </c>
      <c r="BT750" s="295">
        <v>0</v>
      </c>
      <c r="BU750" s="295"/>
      <c r="BV750" s="295"/>
      <c r="BW750" s="295"/>
      <c r="BX750" s="295"/>
      <c r="BY750" s="295"/>
      <c r="BZ750" s="295">
        <v>0</v>
      </c>
      <c r="CA750" s="295">
        <v>0</v>
      </c>
      <c r="CB750" s="295">
        <v>0</v>
      </c>
      <c r="CC750" s="295">
        <v>0</v>
      </c>
      <c r="CD750" s="295">
        <v>0</v>
      </c>
      <c r="CE750" s="295">
        <v>0</v>
      </c>
      <c r="CF750" s="295">
        <v>0</v>
      </c>
      <c r="CG750" s="295">
        <v>0</v>
      </c>
      <c r="CH750" s="295"/>
      <c r="CI750" s="286" t="str">
        <f t="shared" si="180"/>
        <v>Large</v>
      </c>
      <c r="CJ750" s="296"/>
      <c r="CK750" s="210"/>
      <c r="CN750"/>
    </row>
    <row r="751" spans="1:92" s="283" customFormat="1" ht="15">
      <c r="A751" s="283" t="s">
        <v>362</v>
      </c>
      <c r="B751" s="209" t="s">
        <v>475</v>
      </c>
      <c r="C751" s="294" t="s">
        <v>77</v>
      </c>
      <c r="D751" s="567">
        <v>2019</v>
      </c>
      <c r="E751" s="284">
        <f t="shared" si="181"/>
        <v>0</v>
      </c>
      <c r="F751" s="284">
        <f t="shared" si="182"/>
        <v>0</v>
      </c>
      <c r="G751" s="284">
        <f t="shared" si="183"/>
        <v>0</v>
      </c>
      <c r="H751" s="284">
        <f t="shared" si="184"/>
        <v>0</v>
      </c>
      <c r="I751" s="284">
        <f t="shared" si="185"/>
        <v>0</v>
      </c>
      <c r="J751" s="284">
        <f t="shared" si="186"/>
        <v>0</v>
      </c>
      <c r="K751" s="284">
        <f t="shared" si="187"/>
        <v>0</v>
      </c>
      <c r="L751" s="284">
        <f t="shared" si="188"/>
        <v>0</v>
      </c>
      <c r="M751" s="284">
        <f t="shared" si="189"/>
        <v>0</v>
      </c>
      <c r="N751" s="284">
        <f t="shared" si="190"/>
        <v>0</v>
      </c>
      <c r="O751" s="284">
        <f t="shared" si="191"/>
        <v>0</v>
      </c>
      <c r="P751" s="284">
        <f t="shared" si="192"/>
        <v>0</v>
      </c>
      <c r="Q751" s="284">
        <f t="shared" si="193"/>
        <v>0</v>
      </c>
      <c r="R751" s="284">
        <f t="shared" si="194"/>
        <v>0</v>
      </c>
      <c r="S751" s="295">
        <v>0</v>
      </c>
      <c r="T751" s="295">
        <v>0</v>
      </c>
      <c r="U751" s="295">
        <v>0</v>
      </c>
      <c r="V751" s="295">
        <v>0</v>
      </c>
      <c r="W751" s="295">
        <v>0</v>
      </c>
      <c r="X751" s="295">
        <v>0</v>
      </c>
      <c r="Y751" s="295">
        <v>0</v>
      </c>
      <c r="Z751" s="295">
        <v>0</v>
      </c>
      <c r="AA751" s="295">
        <v>0</v>
      </c>
      <c r="AB751" s="295">
        <v>0</v>
      </c>
      <c r="AC751" s="295">
        <v>0</v>
      </c>
      <c r="AD751" s="295">
        <v>0</v>
      </c>
      <c r="AE751" s="295">
        <v>0</v>
      </c>
      <c r="AF751" s="295">
        <v>0</v>
      </c>
      <c r="AG751" s="295">
        <v>0</v>
      </c>
      <c r="AH751" s="295">
        <v>0</v>
      </c>
      <c r="AI751" s="295">
        <v>0</v>
      </c>
      <c r="AJ751" s="295">
        <v>0</v>
      </c>
      <c r="AK751" s="295"/>
      <c r="AL751" s="295"/>
      <c r="AM751" s="295"/>
      <c r="AN751" s="295"/>
      <c r="AO751" s="295"/>
      <c r="AP751" s="295"/>
      <c r="AQ751" s="295"/>
      <c r="AR751" s="295"/>
      <c r="AS751" s="295"/>
      <c r="AT751" s="295"/>
      <c r="AU751" s="295"/>
      <c r="AV751" s="295"/>
      <c r="AW751" s="295"/>
      <c r="AX751" s="295"/>
      <c r="AY751" s="295"/>
      <c r="AZ751" s="295"/>
      <c r="BA751" s="295"/>
      <c r="BB751" s="295"/>
      <c r="BC751" s="295"/>
      <c r="BD751" s="295"/>
      <c r="BE751" s="295"/>
      <c r="BF751" s="295"/>
      <c r="BG751" s="295"/>
      <c r="BH751" s="295"/>
      <c r="BI751" s="295"/>
      <c r="BJ751" s="295"/>
      <c r="BK751" s="295">
        <v>0</v>
      </c>
      <c r="BL751" s="295">
        <v>0</v>
      </c>
      <c r="BM751" s="295">
        <v>0</v>
      </c>
      <c r="BN751" s="295">
        <v>0</v>
      </c>
      <c r="BO751" s="295">
        <v>0</v>
      </c>
      <c r="BP751" s="295">
        <v>0</v>
      </c>
      <c r="BQ751" s="295">
        <v>0</v>
      </c>
      <c r="BR751" s="295">
        <v>0</v>
      </c>
      <c r="BS751" s="295">
        <v>0</v>
      </c>
      <c r="BT751" s="295">
        <v>0</v>
      </c>
      <c r="BU751" s="295"/>
      <c r="BV751" s="295"/>
      <c r="BW751" s="295"/>
      <c r="BX751" s="295"/>
      <c r="BY751" s="295"/>
      <c r="BZ751" s="295">
        <v>0</v>
      </c>
      <c r="CA751" s="295">
        <v>0</v>
      </c>
      <c r="CB751" s="295">
        <v>0</v>
      </c>
      <c r="CC751" s="295">
        <v>0</v>
      </c>
      <c r="CD751" s="295">
        <v>0</v>
      </c>
      <c r="CE751" s="295">
        <v>0</v>
      </c>
      <c r="CF751" s="295">
        <v>0</v>
      </c>
      <c r="CG751" s="295">
        <v>0</v>
      </c>
      <c r="CH751" s="295"/>
      <c r="CI751" s="286" t="str">
        <f t="shared" si="180"/>
        <v>Small</v>
      </c>
      <c r="CJ751" s="296"/>
      <c r="CK751" s="210"/>
      <c r="CN751"/>
    </row>
    <row r="752" spans="1:92" s="283" customFormat="1" ht="15">
      <c r="A752" s="293" t="s">
        <v>650</v>
      </c>
      <c r="B752" s="294" t="s">
        <v>523</v>
      </c>
      <c r="C752" s="294" t="s">
        <v>77</v>
      </c>
      <c r="D752" s="567">
        <v>2019</v>
      </c>
      <c r="E752" s="284">
        <f t="shared" si="181"/>
        <v>0</v>
      </c>
      <c r="F752" s="284">
        <f t="shared" si="182"/>
        <v>0</v>
      </c>
      <c r="G752" s="284">
        <f t="shared" si="183"/>
        <v>0</v>
      </c>
      <c r="H752" s="284">
        <f t="shared" si="184"/>
        <v>0</v>
      </c>
      <c r="I752" s="284">
        <f t="shared" si="185"/>
        <v>6361</v>
      </c>
      <c r="J752" s="284">
        <f t="shared" si="186"/>
        <v>0</v>
      </c>
      <c r="K752" s="284">
        <f t="shared" si="187"/>
        <v>6361</v>
      </c>
      <c r="L752" s="284">
        <f t="shared" si="188"/>
        <v>6361</v>
      </c>
      <c r="M752" s="284">
        <f t="shared" si="189"/>
        <v>0</v>
      </c>
      <c r="N752" s="284">
        <f t="shared" si="190"/>
        <v>0</v>
      </c>
      <c r="O752" s="284">
        <f t="shared" si="191"/>
        <v>6361</v>
      </c>
      <c r="P752" s="284">
        <f t="shared" si="192"/>
        <v>6361</v>
      </c>
      <c r="Q752" s="284">
        <f t="shared" si="193"/>
        <v>6361</v>
      </c>
      <c r="R752" s="284">
        <f t="shared" si="194"/>
        <v>6361</v>
      </c>
      <c r="S752" s="295">
        <v>0</v>
      </c>
      <c r="T752" s="295">
        <v>0</v>
      </c>
      <c r="U752" s="295">
        <v>0</v>
      </c>
      <c r="V752" s="295">
        <v>0</v>
      </c>
      <c r="W752" s="295">
        <v>0</v>
      </c>
      <c r="X752" s="295">
        <v>0</v>
      </c>
      <c r="Y752" s="295">
        <v>0</v>
      </c>
      <c r="Z752" s="295">
        <v>0</v>
      </c>
      <c r="AA752" s="295">
        <v>0</v>
      </c>
      <c r="AB752" s="295">
        <v>0</v>
      </c>
      <c r="AC752" s="295">
        <v>0</v>
      </c>
      <c r="AD752" s="295">
        <v>0</v>
      </c>
      <c r="AE752" s="295">
        <v>0</v>
      </c>
      <c r="AF752" s="295">
        <v>0</v>
      </c>
      <c r="AG752" s="295">
        <v>0</v>
      </c>
      <c r="AH752" s="295">
        <v>0</v>
      </c>
      <c r="AI752" s="295">
        <v>0</v>
      </c>
      <c r="AJ752" s="295">
        <v>0</v>
      </c>
      <c r="AK752" s="295"/>
      <c r="AL752" s="295"/>
      <c r="AM752" s="295"/>
      <c r="AN752" s="295"/>
      <c r="AO752" s="295"/>
      <c r="AP752" s="295"/>
      <c r="AQ752" s="295"/>
      <c r="AR752" s="295"/>
      <c r="AS752" s="295"/>
      <c r="AT752" s="295"/>
      <c r="AU752" s="295"/>
      <c r="AV752" s="295"/>
      <c r="AW752" s="295"/>
      <c r="AX752" s="295"/>
      <c r="AY752" s="295"/>
      <c r="AZ752" s="295"/>
      <c r="BA752" s="295"/>
      <c r="BB752" s="295"/>
      <c r="BC752" s="295"/>
      <c r="BD752" s="295"/>
      <c r="BE752" s="295"/>
      <c r="BF752" s="295"/>
      <c r="BG752" s="295"/>
      <c r="BH752" s="295"/>
      <c r="BI752" s="295"/>
      <c r="BJ752" s="295"/>
      <c r="BK752" s="295">
        <v>6361</v>
      </c>
      <c r="BL752" s="295">
        <v>0</v>
      </c>
      <c r="BM752" s="295">
        <v>0</v>
      </c>
      <c r="BN752" s="295">
        <v>0</v>
      </c>
      <c r="BO752" s="295">
        <v>0</v>
      </c>
      <c r="BP752" s="295">
        <v>0</v>
      </c>
      <c r="BQ752" s="295">
        <v>0</v>
      </c>
      <c r="BR752" s="295">
        <v>0</v>
      </c>
      <c r="BS752" s="295">
        <v>0</v>
      </c>
      <c r="BT752" s="295">
        <v>0</v>
      </c>
      <c r="BU752" s="295"/>
      <c r="BV752" s="295"/>
      <c r="BW752" s="295"/>
      <c r="BX752" s="295"/>
      <c r="BY752" s="295"/>
      <c r="BZ752" s="295">
        <v>0</v>
      </c>
      <c r="CA752" s="295">
        <v>0</v>
      </c>
      <c r="CB752" s="295">
        <v>0</v>
      </c>
      <c r="CC752" s="295">
        <v>0</v>
      </c>
      <c r="CD752" s="295">
        <v>0</v>
      </c>
      <c r="CE752" s="295">
        <v>0</v>
      </c>
      <c r="CF752" s="295">
        <v>0</v>
      </c>
      <c r="CG752" s="295">
        <v>0</v>
      </c>
      <c r="CH752" s="295"/>
      <c r="CI752" s="286" t="str">
        <f t="shared" si="180"/>
        <v>Small</v>
      </c>
      <c r="CJ752" s="296"/>
      <c r="CK752" s="210"/>
      <c r="CN752"/>
    </row>
    <row r="753" spans="1:92" s="283" customFormat="1" ht="15">
      <c r="A753" s="293" t="s">
        <v>132</v>
      </c>
      <c r="B753" s="294" t="s">
        <v>395</v>
      </c>
      <c r="C753" s="294" t="s">
        <v>77</v>
      </c>
      <c r="D753" s="567">
        <v>2019</v>
      </c>
      <c r="E753" s="284">
        <f t="shared" si="181"/>
        <v>0</v>
      </c>
      <c r="F753" s="284">
        <f t="shared" si="182"/>
        <v>0</v>
      </c>
      <c r="G753" s="284">
        <f t="shared" si="183"/>
        <v>0</v>
      </c>
      <c r="H753" s="284">
        <f t="shared" si="184"/>
        <v>0</v>
      </c>
      <c r="I753" s="284">
        <f t="shared" si="185"/>
        <v>18104</v>
      </c>
      <c r="J753" s="284">
        <f t="shared" si="186"/>
        <v>1359725</v>
      </c>
      <c r="K753" s="284">
        <f t="shared" si="187"/>
        <v>1377829</v>
      </c>
      <c r="L753" s="284">
        <f t="shared" si="188"/>
        <v>1377829</v>
      </c>
      <c r="M753" s="284">
        <f t="shared" si="189"/>
        <v>0</v>
      </c>
      <c r="N753" s="284">
        <f t="shared" si="190"/>
        <v>354580</v>
      </c>
      <c r="O753" s="284">
        <f t="shared" si="191"/>
        <v>1732409</v>
      </c>
      <c r="P753" s="284">
        <f t="shared" si="192"/>
        <v>1377829</v>
      </c>
      <c r="Q753" s="284">
        <f t="shared" si="193"/>
        <v>1732409</v>
      </c>
      <c r="R753" s="284">
        <f t="shared" si="194"/>
        <v>1732409</v>
      </c>
      <c r="S753" s="295">
        <v>0</v>
      </c>
      <c r="T753" s="295">
        <v>0</v>
      </c>
      <c r="U753" s="295">
        <v>0</v>
      </c>
      <c r="V753" s="295">
        <v>0</v>
      </c>
      <c r="W753" s="295">
        <v>0</v>
      </c>
      <c r="X753" s="295">
        <v>0</v>
      </c>
      <c r="Y753" s="295">
        <v>0</v>
      </c>
      <c r="Z753" s="295">
        <v>0</v>
      </c>
      <c r="AA753" s="295">
        <v>0</v>
      </c>
      <c r="AB753" s="295">
        <v>0</v>
      </c>
      <c r="AC753" s="295">
        <v>0</v>
      </c>
      <c r="AD753" s="295">
        <v>0</v>
      </c>
      <c r="AE753" s="295">
        <v>0</v>
      </c>
      <c r="AF753" s="295">
        <v>0</v>
      </c>
      <c r="AG753" s="295">
        <v>0</v>
      </c>
      <c r="AH753" s="295">
        <v>0</v>
      </c>
      <c r="AI753" s="295">
        <v>0</v>
      </c>
      <c r="AJ753" s="295">
        <v>0</v>
      </c>
      <c r="AK753" s="295"/>
      <c r="AL753" s="295"/>
      <c r="AM753" s="295"/>
      <c r="AN753" s="295"/>
      <c r="AO753" s="295"/>
      <c r="AP753" s="295"/>
      <c r="AQ753" s="295"/>
      <c r="AR753" s="295"/>
      <c r="AS753" s="295"/>
      <c r="AT753" s="295"/>
      <c r="AU753" s="295"/>
      <c r="AV753" s="295"/>
      <c r="AW753" s="295"/>
      <c r="AX753" s="295"/>
      <c r="AY753" s="295"/>
      <c r="AZ753" s="295"/>
      <c r="BA753" s="295"/>
      <c r="BB753" s="295"/>
      <c r="BC753" s="295"/>
      <c r="BD753" s="295"/>
      <c r="BE753" s="295"/>
      <c r="BF753" s="295"/>
      <c r="BG753" s="295"/>
      <c r="BH753" s="295"/>
      <c r="BI753" s="295"/>
      <c r="BJ753" s="295"/>
      <c r="BK753" s="295">
        <v>18104</v>
      </c>
      <c r="BL753" s="295">
        <v>0</v>
      </c>
      <c r="BM753" s="295">
        <v>0</v>
      </c>
      <c r="BN753" s="295">
        <v>0</v>
      </c>
      <c r="BO753" s="295">
        <v>1359725</v>
      </c>
      <c r="BP753" s="295">
        <v>0</v>
      </c>
      <c r="BQ753" s="295">
        <v>0</v>
      </c>
      <c r="BR753" s="295">
        <v>0</v>
      </c>
      <c r="BS753" s="295">
        <v>0</v>
      </c>
      <c r="BT753" s="295">
        <v>0</v>
      </c>
      <c r="BU753" s="295"/>
      <c r="BV753" s="295"/>
      <c r="BW753" s="295"/>
      <c r="BX753" s="295"/>
      <c r="BY753" s="295"/>
      <c r="BZ753" s="295">
        <v>0</v>
      </c>
      <c r="CA753" s="295">
        <v>0</v>
      </c>
      <c r="CB753" s="295">
        <v>354580</v>
      </c>
      <c r="CC753" s="295">
        <v>0</v>
      </c>
      <c r="CD753" s="295">
        <v>0</v>
      </c>
      <c r="CE753" s="295">
        <v>0</v>
      </c>
      <c r="CF753" s="295">
        <v>0</v>
      </c>
      <c r="CG753" s="295">
        <v>0</v>
      </c>
      <c r="CH753" s="295"/>
      <c r="CI753" s="286" t="str">
        <f t="shared" si="180"/>
        <v>Large</v>
      </c>
      <c r="CJ753" s="296"/>
      <c r="CK753" s="210"/>
      <c r="CN753"/>
    </row>
    <row r="754" spans="1:92" s="283" customFormat="1" ht="15">
      <c r="A754" s="293" t="s">
        <v>132</v>
      </c>
      <c r="B754" s="294" t="s">
        <v>524</v>
      </c>
      <c r="C754" s="294" t="s">
        <v>77</v>
      </c>
      <c r="D754" s="567">
        <v>2019</v>
      </c>
      <c r="E754" s="284">
        <f t="shared" si="181"/>
        <v>0</v>
      </c>
      <c r="F754" s="284">
        <f t="shared" si="182"/>
        <v>0</v>
      </c>
      <c r="G754" s="284">
        <f t="shared" si="183"/>
        <v>0</v>
      </c>
      <c r="H754" s="284">
        <f t="shared" si="184"/>
        <v>0</v>
      </c>
      <c r="I754" s="284">
        <f t="shared" si="185"/>
        <v>1</v>
      </c>
      <c r="J754" s="284">
        <f t="shared" si="186"/>
        <v>0</v>
      </c>
      <c r="K754" s="284">
        <f t="shared" si="187"/>
        <v>1</v>
      </c>
      <c r="L754" s="284">
        <f t="shared" si="188"/>
        <v>1</v>
      </c>
      <c r="M754" s="284">
        <f t="shared" si="189"/>
        <v>37091</v>
      </c>
      <c r="N754" s="284">
        <f t="shared" si="190"/>
        <v>37091</v>
      </c>
      <c r="O754" s="284">
        <f t="shared" si="191"/>
        <v>37092</v>
      </c>
      <c r="P754" s="284">
        <f t="shared" si="192"/>
        <v>1</v>
      </c>
      <c r="Q754" s="284">
        <f t="shared" si="193"/>
        <v>37092</v>
      </c>
      <c r="R754" s="284">
        <f t="shared" si="194"/>
        <v>37092</v>
      </c>
      <c r="S754" s="295">
        <v>0</v>
      </c>
      <c r="T754" s="295">
        <v>0</v>
      </c>
      <c r="U754" s="295">
        <v>0</v>
      </c>
      <c r="V754" s="295">
        <v>0</v>
      </c>
      <c r="W754" s="295">
        <v>0</v>
      </c>
      <c r="X754" s="295">
        <v>0</v>
      </c>
      <c r="Y754" s="295">
        <v>0</v>
      </c>
      <c r="Z754" s="295">
        <v>0</v>
      </c>
      <c r="AA754" s="295">
        <v>0</v>
      </c>
      <c r="AB754" s="295">
        <v>0</v>
      </c>
      <c r="AC754" s="295">
        <v>0</v>
      </c>
      <c r="AD754" s="295">
        <v>0</v>
      </c>
      <c r="AE754" s="295">
        <v>0</v>
      </c>
      <c r="AF754" s="295">
        <v>0</v>
      </c>
      <c r="AG754" s="295">
        <v>0</v>
      </c>
      <c r="AH754" s="295">
        <v>0</v>
      </c>
      <c r="AI754" s="295">
        <v>0</v>
      </c>
      <c r="AJ754" s="295">
        <v>0</v>
      </c>
      <c r="AK754" s="295"/>
      <c r="AL754" s="295"/>
      <c r="AM754" s="295"/>
      <c r="AN754" s="295"/>
      <c r="AO754" s="295"/>
      <c r="AP754" s="295"/>
      <c r="AQ754" s="295"/>
      <c r="AR754" s="295"/>
      <c r="AS754" s="295"/>
      <c r="AT754" s="295"/>
      <c r="AU754" s="295"/>
      <c r="AV754" s="295"/>
      <c r="AW754" s="295"/>
      <c r="AX754" s="295"/>
      <c r="AY754" s="295"/>
      <c r="AZ754" s="295"/>
      <c r="BA754" s="295"/>
      <c r="BB754" s="295"/>
      <c r="BC754" s="295"/>
      <c r="BD754" s="295"/>
      <c r="BE754" s="295"/>
      <c r="BF754" s="295"/>
      <c r="BG754" s="295"/>
      <c r="BH754" s="295"/>
      <c r="BI754" s="295"/>
      <c r="BJ754" s="295"/>
      <c r="BK754" s="295">
        <v>1</v>
      </c>
      <c r="BL754" s="295">
        <v>0</v>
      </c>
      <c r="BM754" s="295">
        <v>0</v>
      </c>
      <c r="BN754" s="295">
        <v>0</v>
      </c>
      <c r="BO754" s="295">
        <v>0</v>
      </c>
      <c r="BP754" s="295">
        <v>0</v>
      </c>
      <c r="BQ754" s="295">
        <v>0</v>
      </c>
      <c r="BR754" s="295">
        <v>0</v>
      </c>
      <c r="BS754" s="295">
        <v>0</v>
      </c>
      <c r="BT754" s="295">
        <v>0</v>
      </c>
      <c r="BU754" s="295"/>
      <c r="BV754" s="295"/>
      <c r="BW754" s="295"/>
      <c r="BX754" s="295"/>
      <c r="BY754" s="295"/>
      <c r="BZ754" s="295">
        <v>37091</v>
      </c>
      <c r="CA754" s="295">
        <v>0</v>
      </c>
      <c r="CB754" s="295">
        <v>0</v>
      </c>
      <c r="CC754" s="295">
        <v>0</v>
      </c>
      <c r="CD754" s="295">
        <v>0</v>
      </c>
      <c r="CE754" s="295">
        <v>0</v>
      </c>
      <c r="CF754" s="295">
        <v>0</v>
      </c>
      <c r="CG754" s="295">
        <v>0</v>
      </c>
      <c r="CH754" s="295"/>
      <c r="CI754" s="286" t="str">
        <f t="shared" si="180"/>
        <v>Small</v>
      </c>
      <c r="CJ754" s="296"/>
      <c r="CK754" s="210"/>
      <c r="CN754"/>
    </row>
    <row r="755" spans="1:92" s="283" customFormat="1" ht="15">
      <c r="A755" s="293" t="s">
        <v>132</v>
      </c>
      <c r="B755" s="294" t="s">
        <v>397</v>
      </c>
      <c r="C755" s="294" t="s">
        <v>77</v>
      </c>
      <c r="D755" s="567">
        <v>2019</v>
      </c>
      <c r="E755" s="284">
        <f t="shared" si="181"/>
        <v>142075</v>
      </c>
      <c r="F755" s="284">
        <f t="shared" si="182"/>
        <v>84690</v>
      </c>
      <c r="G755" s="284">
        <f t="shared" si="183"/>
        <v>287517</v>
      </c>
      <c r="H755" s="284">
        <f t="shared" si="184"/>
        <v>514282</v>
      </c>
      <c r="I755" s="284">
        <f t="shared" si="185"/>
        <v>111516</v>
      </c>
      <c r="J755" s="284">
        <f t="shared" si="186"/>
        <v>0</v>
      </c>
      <c r="K755" s="284">
        <f t="shared" si="187"/>
        <v>111516</v>
      </c>
      <c r="L755" s="284">
        <f t="shared" si="188"/>
        <v>625798</v>
      </c>
      <c r="M755" s="284">
        <f t="shared" si="189"/>
        <v>295838</v>
      </c>
      <c r="N755" s="284">
        <f t="shared" si="190"/>
        <v>295838</v>
      </c>
      <c r="O755" s="284">
        <f t="shared" si="191"/>
        <v>921636</v>
      </c>
      <c r="P755" s="284">
        <f t="shared" si="192"/>
        <v>625798</v>
      </c>
      <c r="Q755" s="284">
        <f t="shared" si="193"/>
        <v>921636</v>
      </c>
      <c r="R755" s="284">
        <f t="shared" si="194"/>
        <v>924536</v>
      </c>
      <c r="S755" s="295">
        <v>142075</v>
      </c>
      <c r="T755" s="295">
        <v>0</v>
      </c>
      <c r="U755" s="295">
        <v>84470</v>
      </c>
      <c r="V755" s="295">
        <v>16601</v>
      </c>
      <c r="W755" s="295">
        <v>276114</v>
      </c>
      <c r="X755" s="295">
        <v>8258</v>
      </c>
      <c r="Y755" s="295">
        <v>0</v>
      </c>
      <c r="Z755" s="295">
        <v>0</v>
      </c>
      <c r="AA755" s="295">
        <v>0</v>
      </c>
      <c r="AB755" s="295">
        <v>0</v>
      </c>
      <c r="AC755" s="295">
        <v>0</v>
      </c>
      <c r="AD755" s="295">
        <v>0</v>
      </c>
      <c r="AE755" s="295">
        <v>0</v>
      </c>
      <c r="AF755" s="295">
        <v>0</v>
      </c>
      <c r="AG755" s="295">
        <v>220</v>
      </c>
      <c r="AH755" s="295">
        <v>217</v>
      </c>
      <c r="AI755" s="295">
        <v>11403</v>
      </c>
      <c r="AJ755" s="295">
        <v>0</v>
      </c>
      <c r="AK755" s="295"/>
      <c r="AL755" s="295"/>
      <c r="AM755" s="295"/>
      <c r="AN755" s="295"/>
      <c r="AO755" s="295"/>
      <c r="AP755" s="295"/>
      <c r="AQ755" s="295"/>
      <c r="AR755" s="295"/>
      <c r="AS755" s="295"/>
      <c r="AT755" s="295"/>
      <c r="AU755" s="295"/>
      <c r="AV755" s="295"/>
      <c r="AW755" s="295"/>
      <c r="AX755" s="295"/>
      <c r="AY755" s="295"/>
      <c r="AZ755" s="295"/>
      <c r="BA755" s="295"/>
      <c r="BB755" s="295"/>
      <c r="BC755" s="295"/>
      <c r="BD755" s="295"/>
      <c r="BE755" s="295"/>
      <c r="BF755" s="295"/>
      <c r="BG755" s="295"/>
      <c r="BH755" s="295"/>
      <c r="BI755" s="295"/>
      <c r="BJ755" s="295"/>
      <c r="BK755" s="295">
        <v>111516</v>
      </c>
      <c r="BL755" s="295">
        <v>0</v>
      </c>
      <c r="BM755" s="295">
        <v>0</v>
      </c>
      <c r="BN755" s="295">
        <v>0</v>
      </c>
      <c r="BO755" s="295">
        <v>0</v>
      </c>
      <c r="BP755" s="295">
        <v>0</v>
      </c>
      <c r="BQ755" s="295">
        <v>0</v>
      </c>
      <c r="BR755" s="295">
        <v>0</v>
      </c>
      <c r="BS755" s="295">
        <v>0</v>
      </c>
      <c r="BT755" s="295">
        <v>0</v>
      </c>
      <c r="BU755" s="295"/>
      <c r="BV755" s="295"/>
      <c r="BW755" s="295"/>
      <c r="BX755" s="295"/>
      <c r="BY755" s="295"/>
      <c r="BZ755" s="295">
        <v>295838</v>
      </c>
      <c r="CA755" s="295">
        <v>0</v>
      </c>
      <c r="CB755" s="295">
        <v>0</v>
      </c>
      <c r="CC755" s="295">
        <v>0</v>
      </c>
      <c r="CD755" s="295">
        <v>0</v>
      </c>
      <c r="CE755" s="295">
        <v>0</v>
      </c>
      <c r="CF755" s="295">
        <v>2900</v>
      </c>
      <c r="CG755" s="295">
        <v>0</v>
      </c>
      <c r="CH755" s="295"/>
      <c r="CI755" s="286" t="str">
        <f t="shared" si="180"/>
        <v>Large</v>
      </c>
      <c r="CJ755" s="296"/>
      <c r="CK755" s="210"/>
      <c r="CN755"/>
    </row>
    <row r="756" spans="1:92" s="283" customFormat="1" ht="15">
      <c r="A756" s="293" t="s">
        <v>134</v>
      </c>
      <c r="B756" s="294" t="s">
        <v>439</v>
      </c>
      <c r="C756" s="294" t="s">
        <v>77</v>
      </c>
      <c r="D756" s="567">
        <v>2019</v>
      </c>
      <c r="E756" s="284">
        <f t="shared" si="181"/>
        <v>0</v>
      </c>
      <c r="F756" s="284">
        <f t="shared" si="182"/>
        <v>0</v>
      </c>
      <c r="G756" s="284">
        <f t="shared" si="183"/>
        <v>0</v>
      </c>
      <c r="H756" s="284">
        <f t="shared" si="184"/>
        <v>0</v>
      </c>
      <c r="I756" s="284">
        <f t="shared" si="185"/>
        <v>0</v>
      </c>
      <c r="J756" s="284">
        <f t="shared" si="186"/>
        <v>0</v>
      </c>
      <c r="K756" s="284">
        <f t="shared" si="187"/>
        <v>0</v>
      </c>
      <c r="L756" s="284">
        <f t="shared" si="188"/>
        <v>0</v>
      </c>
      <c r="M756" s="284">
        <f t="shared" si="189"/>
        <v>0</v>
      </c>
      <c r="N756" s="284">
        <f t="shared" si="190"/>
        <v>704744</v>
      </c>
      <c r="O756" s="284">
        <f t="shared" si="191"/>
        <v>704744</v>
      </c>
      <c r="P756" s="284">
        <f t="shared" si="192"/>
        <v>0</v>
      </c>
      <c r="Q756" s="284">
        <f t="shared" si="193"/>
        <v>704744</v>
      </c>
      <c r="R756" s="284">
        <f t="shared" si="194"/>
        <v>704744</v>
      </c>
      <c r="S756" s="295">
        <v>0</v>
      </c>
      <c r="T756" s="295">
        <v>0</v>
      </c>
      <c r="U756" s="295">
        <v>0</v>
      </c>
      <c r="V756" s="295">
        <v>0</v>
      </c>
      <c r="W756" s="295">
        <v>0</v>
      </c>
      <c r="X756" s="295">
        <v>0</v>
      </c>
      <c r="Y756" s="295">
        <v>0</v>
      </c>
      <c r="Z756" s="295">
        <v>0</v>
      </c>
      <c r="AA756" s="295">
        <v>0</v>
      </c>
      <c r="AB756" s="295">
        <v>0</v>
      </c>
      <c r="AC756" s="295">
        <v>0</v>
      </c>
      <c r="AD756" s="295">
        <v>0</v>
      </c>
      <c r="AE756" s="295">
        <v>0</v>
      </c>
      <c r="AF756" s="295">
        <v>0</v>
      </c>
      <c r="AG756" s="295">
        <v>0</v>
      </c>
      <c r="AH756" s="295">
        <v>0</v>
      </c>
      <c r="AI756" s="295">
        <v>0</v>
      </c>
      <c r="AJ756" s="295">
        <v>0</v>
      </c>
      <c r="AK756" s="295"/>
      <c r="AL756" s="295"/>
      <c r="AM756" s="295"/>
      <c r="AN756" s="295"/>
      <c r="AO756" s="295"/>
      <c r="AP756" s="295"/>
      <c r="AQ756" s="295"/>
      <c r="AR756" s="295"/>
      <c r="AS756" s="295"/>
      <c r="AT756" s="295"/>
      <c r="AU756" s="295"/>
      <c r="AV756" s="295"/>
      <c r="AW756" s="295"/>
      <c r="AX756" s="295"/>
      <c r="AY756" s="295"/>
      <c r="AZ756" s="295"/>
      <c r="BA756" s="295"/>
      <c r="BB756" s="295"/>
      <c r="BC756" s="295"/>
      <c r="BD756" s="295"/>
      <c r="BE756" s="295"/>
      <c r="BF756" s="295"/>
      <c r="BG756" s="295"/>
      <c r="BH756" s="295"/>
      <c r="BI756" s="295"/>
      <c r="BJ756" s="295"/>
      <c r="BK756" s="295">
        <v>0</v>
      </c>
      <c r="BL756" s="295">
        <v>0</v>
      </c>
      <c r="BM756" s="295">
        <v>0</v>
      </c>
      <c r="BN756" s="295">
        <v>0</v>
      </c>
      <c r="BO756" s="295">
        <v>0</v>
      </c>
      <c r="BP756" s="295">
        <v>0</v>
      </c>
      <c r="BQ756" s="295">
        <v>0</v>
      </c>
      <c r="BR756" s="295">
        <v>0</v>
      </c>
      <c r="BS756" s="295">
        <v>0</v>
      </c>
      <c r="BT756" s="295">
        <v>0</v>
      </c>
      <c r="BU756" s="295"/>
      <c r="BV756" s="295"/>
      <c r="BW756" s="295"/>
      <c r="BX756" s="295"/>
      <c r="BY756" s="295"/>
      <c r="BZ756" s="295">
        <v>0</v>
      </c>
      <c r="CA756" s="295">
        <v>0</v>
      </c>
      <c r="CB756" s="295">
        <v>704744</v>
      </c>
      <c r="CC756" s="295">
        <v>0</v>
      </c>
      <c r="CD756" s="295">
        <v>0</v>
      </c>
      <c r="CE756" s="295">
        <v>0</v>
      </c>
      <c r="CF756" s="295">
        <v>0</v>
      </c>
      <c r="CG756" s="295">
        <v>0</v>
      </c>
      <c r="CH756" s="295"/>
      <c r="CI756" s="286" t="str">
        <f t="shared" si="180"/>
        <v>Large</v>
      </c>
      <c r="CJ756" s="296"/>
      <c r="CK756" s="210"/>
      <c r="CN756"/>
    </row>
    <row r="757" spans="1:92" s="283" customFormat="1" ht="15">
      <c r="A757" s="293" t="s">
        <v>135</v>
      </c>
      <c r="B757" s="294" t="s">
        <v>443</v>
      </c>
      <c r="C757" s="294" t="s">
        <v>77</v>
      </c>
      <c r="D757" s="567">
        <v>2019</v>
      </c>
      <c r="E757" s="284">
        <f t="shared" si="181"/>
        <v>0</v>
      </c>
      <c r="F757" s="284">
        <f t="shared" si="182"/>
        <v>0</v>
      </c>
      <c r="G757" s="284">
        <f t="shared" si="183"/>
        <v>0</v>
      </c>
      <c r="H757" s="284">
        <f t="shared" si="184"/>
        <v>0</v>
      </c>
      <c r="I757" s="284">
        <f t="shared" si="185"/>
        <v>3966</v>
      </c>
      <c r="J757" s="284">
        <f t="shared" si="186"/>
        <v>0</v>
      </c>
      <c r="K757" s="284">
        <f t="shared" si="187"/>
        <v>3966</v>
      </c>
      <c r="L757" s="284">
        <f t="shared" si="188"/>
        <v>3966</v>
      </c>
      <c r="M757" s="284">
        <f t="shared" si="189"/>
        <v>1669</v>
      </c>
      <c r="N757" s="284">
        <f t="shared" si="190"/>
        <v>1669</v>
      </c>
      <c r="O757" s="284">
        <f t="shared" si="191"/>
        <v>5635</v>
      </c>
      <c r="P757" s="284">
        <f t="shared" si="192"/>
        <v>3966</v>
      </c>
      <c r="Q757" s="284">
        <f t="shared" si="193"/>
        <v>5635</v>
      </c>
      <c r="R757" s="284">
        <f t="shared" si="194"/>
        <v>5635</v>
      </c>
      <c r="S757" s="295">
        <v>0</v>
      </c>
      <c r="T757" s="295">
        <v>0</v>
      </c>
      <c r="U757" s="295">
        <v>0</v>
      </c>
      <c r="V757" s="295">
        <v>0</v>
      </c>
      <c r="W757" s="295">
        <v>0</v>
      </c>
      <c r="X757" s="295">
        <v>0</v>
      </c>
      <c r="Y757" s="295">
        <v>0</v>
      </c>
      <c r="Z757" s="295">
        <v>0</v>
      </c>
      <c r="AA757" s="295">
        <v>0</v>
      </c>
      <c r="AB757" s="295">
        <v>0</v>
      </c>
      <c r="AC757" s="295">
        <v>0</v>
      </c>
      <c r="AD757" s="295">
        <v>0</v>
      </c>
      <c r="AE757" s="295">
        <v>0</v>
      </c>
      <c r="AF757" s="295">
        <v>0</v>
      </c>
      <c r="AG757" s="295">
        <v>0</v>
      </c>
      <c r="AH757" s="295">
        <v>0</v>
      </c>
      <c r="AI757" s="295">
        <v>0</v>
      </c>
      <c r="AJ757" s="295">
        <v>0</v>
      </c>
      <c r="AK757" s="295"/>
      <c r="AL757" s="295"/>
      <c r="AM757" s="295"/>
      <c r="AN757" s="295"/>
      <c r="AO757" s="295"/>
      <c r="AP757" s="295"/>
      <c r="AQ757" s="295"/>
      <c r="AR757" s="295"/>
      <c r="AS757" s="295"/>
      <c r="AT757" s="295"/>
      <c r="AU757" s="295"/>
      <c r="AV757" s="295"/>
      <c r="AW757" s="295"/>
      <c r="AX757" s="295"/>
      <c r="AY757" s="295"/>
      <c r="AZ757" s="295"/>
      <c r="BA757" s="295"/>
      <c r="BB757" s="295"/>
      <c r="BC757" s="295"/>
      <c r="BD757" s="295"/>
      <c r="BE757" s="295"/>
      <c r="BF757" s="295"/>
      <c r="BG757" s="295"/>
      <c r="BH757" s="295"/>
      <c r="BI757" s="295"/>
      <c r="BJ757" s="295"/>
      <c r="BK757" s="295">
        <v>3966</v>
      </c>
      <c r="BL757" s="295">
        <v>0</v>
      </c>
      <c r="BM757" s="295">
        <v>0</v>
      </c>
      <c r="BN757" s="295">
        <v>0</v>
      </c>
      <c r="BO757" s="295">
        <v>0</v>
      </c>
      <c r="BP757" s="295">
        <v>0</v>
      </c>
      <c r="BQ757" s="295">
        <v>0</v>
      </c>
      <c r="BR757" s="295">
        <v>0</v>
      </c>
      <c r="BS757" s="295">
        <v>0</v>
      </c>
      <c r="BT757" s="295">
        <v>0</v>
      </c>
      <c r="BU757" s="295"/>
      <c r="BV757" s="295"/>
      <c r="BW757" s="295"/>
      <c r="BX757" s="295"/>
      <c r="BY757" s="295"/>
      <c r="BZ757" s="295">
        <v>1669</v>
      </c>
      <c r="CA757" s="295">
        <v>0</v>
      </c>
      <c r="CB757" s="295">
        <v>0</v>
      </c>
      <c r="CC757" s="295">
        <v>0</v>
      </c>
      <c r="CD757" s="295">
        <v>0</v>
      </c>
      <c r="CE757" s="295">
        <v>0</v>
      </c>
      <c r="CF757" s="295">
        <v>0</v>
      </c>
      <c r="CG757" s="295">
        <v>0</v>
      </c>
      <c r="CH757" s="295"/>
      <c r="CI757" s="286" t="str">
        <f t="shared" si="180"/>
        <v>Small</v>
      </c>
      <c r="CJ757" s="296"/>
      <c r="CK757" s="210"/>
      <c r="CN757"/>
    </row>
    <row r="758" spans="1:92" s="283" customFormat="1" ht="15">
      <c r="A758" s="293" t="s">
        <v>180</v>
      </c>
      <c r="B758" s="294" t="s">
        <v>447</v>
      </c>
      <c r="C758" s="294" t="s">
        <v>77</v>
      </c>
      <c r="D758" s="567">
        <v>2019</v>
      </c>
      <c r="E758" s="284">
        <f t="shared" si="181"/>
        <v>0</v>
      </c>
      <c r="F758" s="284">
        <f t="shared" si="182"/>
        <v>0</v>
      </c>
      <c r="G758" s="284">
        <f t="shared" si="183"/>
        <v>0</v>
      </c>
      <c r="H758" s="284">
        <f t="shared" si="184"/>
        <v>0</v>
      </c>
      <c r="I758" s="284">
        <f t="shared" si="185"/>
        <v>514</v>
      </c>
      <c r="J758" s="284">
        <f t="shared" si="186"/>
        <v>0</v>
      </c>
      <c r="K758" s="284">
        <f t="shared" si="187"/>
        <v>514</v>
      </c>
      <c r="L758" s="284">
        <f t="shared" si="188"/>
        <v>514</v>
      </c>
      <c r="M758" s="284">
        <f t="shared" si="189"/>
        <v>0</v>
      </c>
      <c r="N758" s="284">
        <f t="shared" si="190"/>
        <v>11194</v>
      </c>
      <c r="O758" s="284">
        <f t="shared" si="191"/>
        <v>11708</v>
      </c>
      <c r="P758" s="284">
        <f t="shared" si="192"/>
        <v>514</v>
      </c>
      <c r="Q758" s="284">
        <f t="shared" si="193"/>
        <v>11708</v>
      </c>
      <c r="R758" s="284">
        <f t="shared" si="194"/>
        <v>11708</v>
      </c>
      <c r="S758" s="295">
        <v>0</v>
      </c>
      <c r="T758" s="295">
        <v>0</v>
      </c>
      <c r="U758" s="295">
        <v>0</v>
      </c>
      <c r="V758" s="295">
        <v>0</v>
      </c>
      <c r="W758" s="295">
        <v>0</v>
      </c>
      <c r="X758" s="295">
        <v>0</v>
      </c>
      <c r="Y758" s="295">
        <v>0</v>
      </c>
      <c r="Z758" s="295">
        <v>0</v>
      </c>
      <c r="AA758" s="295">
        <v>0</v>
      </c>
      <c r="AB758" s="295">
        <v>0</v>
      </c>
      <c r="AC758" s="295">
        <v>0</v>
      </c>
      <c r="AD758" s="295">
        <v>0</v>
      </c>
      <c r="AE758" s="295">
        <v>0</v>
      </c>
      <c r="AF758" s="295">
        <v>0</v>
      </c>
      <c r="AG758" s="295">
        <v>0</v>
      </c>
      <c r="AH758" s="295">
        <v>0</v>
      </c>
      <c r="AI758" s="295">
        <v>0</v>
      </c>
      <c r="AJ758" s="295">
        <v>0</v>
      </c>
      <c r="AK758" s="295"/>
      <c r="AL758" s="295"/>
      <c r="AM758" s="295"/>
      <c r="AN758" s="295"/>
      <c r="AO758" s="295"/>
      <c r="AP758" s="295"/>
      <c r="AQ758" s="295"/>
      <c r="AR758" s="295"/>
      <c r="AS758" s="295"/>
      <c r="AT758" s="295"/>
      <c r="AU758" s="295"/>
      <c r="AV758" s="295"/>
      <c r="AW758" s="295"/>
      <c r="AX758" s="295"/>
      <c r="AY758" s="295"/>
      <c r="AZ758" s="295"/>
      <c r="BA758" s="295"/>
      <c r="BB758" s="295"/>
      <c r="BC758" s="295"/>
      <c r="BD758" s="295"/>
      <c r="BE758" s="295"/>
      <c r="BF758" s="295"/>
      <c r="BG758" s="295"/>
      <c r="BH758" s="295"/>
      <c r="BI758" s="295"/>
      <c r="BJ758" s="295"/>
      <c r="BK758" s="295">
        <v>514</v>
      </c>
      <c r="BL758" s="295">
        <v>0</v>
      </c>
      <c r="BM758" s="295">
        <v>0</v>
      </c>
      <c r="BN758" s="295">
        <v>0</v>
      </c>
      <c r="BO758" s="295">
        <v>0</v>
      </c>
      <c r="BP758" s="295">
        <v>0</v>
      </c>
      <c r="BQ758" s="295">
        <v>0</v>
      </c>
      <c r="BR758" s="295">
        <v>0</v>
      </c>
      <c r="BS758" s="295">
        <v>0</v>
      </c>
      <c r="BT758" s="295">
        <v>0</v>
      </c>
      <c r="BU758" s="295"/>
      <c r="BV758" s="295"/>
      <c r="BW758" s="295"/>
      <c r="BX758" s="295"/>
      <c r="BY758" s="295"/>
      <c r="BZ758" s="295">
        <v>0</v>
      </c>
      <c r="CA758" s="295">
        <v>0</v>
      </c>
      <c r="CB758" s="295">
        <v>11194</v>
      </c>
      <c r="CC758" s="295">
        <v>0</v>
      </c>
      <c r="CD758" s="295">
        <v>0</v>
      </c>
      <c r="CE758" s="295">
        <v>0</v>
      </c>
      <c r="CF758" s="295">
        <v>0</v>
      </c>
      <c r="CG758" s="295">
        <v>0</v>
      </c>
      <c r="CH758" s="295"/>
      <c r="CI758" s="286" t="str">
        <f t="shared" ref="CI758:CI801" si="195">IF(Q758&gt;100000, "Large", "Small")</f>
        <v>Small</v>
      </c>
      <c r="CJ758" s="296"/>
      <c r="CK758" s="210"/>
      <c r="CN758"/>
    </row>
    <row r="759" spans="1:92" s="283" customFormat="1" ht="15">
      <c r="A759" s="293" t="s">
        <v>137</v>
      </c>
      <c r="B759" s="294" t="s">
        <v>448</v>
      </c>
      <c r="C759" s="294" t="s">
        <v>77</v>
      </c>
      <c r="D759" s="567">
        <v>2019</v>
      </c>
      <c r="E759" s="284">
        <f t="shared" si="181"/>
        <v>0</v>
      </c>
      <c r="F759" s="284">
        <f t="shared" si="182"/>
        <v>0</v>
      </c>
      <c r="G759" s="284">
        <f t="shared" si="183"/>
        <v>0</v>
      </c>
      <c r="H759" s="284">
        <f t="shared" si="184"/>
        <v>0</v>
      </c>
      <c r="I759" s="284">
        <f t="shared" si="185"/>
        <v>0</v>
      </c>
      <c r="J759" s="284">
        <f t="shared" si="186"/>
        <v>1214113</v>
      </c>
      <c r="K759" s="284">
        <f t="shared" si="187"/>
        <v>1214113</v>
      </c>
      <c r="L759" s="284">
        <f t="shared" si="188"/>
        <v>1214113</v>
      </c>
      <c r="M759" s="284">
        <f t="shared" si="189"/>
        <v>0</v>
      </c>
      <c r="N759" s="284">
        <f t="shared" si="190"/>
        <v>0</v>
      </c>
      <c r="O759" s="284">
        <f t="shared" si="191"/>
        <v>1214113</v>
      </c>
      <c r="P759" s="284">
        <f t="shared" si="192"/>
        <v>1214113</v>
      </c>
      <c r="Q759" s="284">
        <f t="shared" si="193"/>
        <v>1214113</v>
      </c>
      <c r="R759" s="284">
        <f t="shared" si="194"/>
        <v>1214113</v>
      </c>
      <c r="S759" s="295">
        <v>0</v>
      </c>
      <c r="T759" s="295">
        <v>0</v>
      </c>
      <c r="U759" s="295">
        <v>0</v>
      </c>
      <c r="V759" s="295">
        <v>0</v>
      </c>
      <c r="W759" s="295">
        <v>0</v>
      </c>
      <c r="X759" s="295">
        <v>0</v>
      </c>
      <c r="Y759" s="295">
        <v>0</v>
      </c>
      <c r="Z759" s="295">
        <v>0</v>
      </c>
      <c r="AA759" s="295">
        <v>0</v>
      </c>
      <c r="AB759" s="295">
        <v>0</v>
      </c>
      <c r="AC759" s="295">
        <v>0</v>
      </c>
      <c r="AD759" s="295">
        <v>0</v>
      </c>
      <c r="AE759" s="295">
        <v>0</v>
      </c>
      <c r="AF759" s="295">
        <v>0</v>
      </c>
      <c r="AG759" s="295">
        <v>0</v>
      </c>
      <c r="AH759" s="295">
        <v>0</v>
      </c>
      <c r="AI759" s="295">
        <v>0</v>
      </c>
      <c r="AJ759" s="295">
        <v>0</v>
      </c>
      <c r="AK759" s="295"/>
      <c r="AL759" s="295"/>
      <c r="AM759" s="295"/>
      <c r="AN759" s="295"/>
      <c r="AO759" s="295"/>
      <c r="AP759" s="295"/>
      <c r="AQ759" s="295"/>
      <c r="AR759" s="295"/>
      <c r="AS759" s="295"/>
      <c r="AT759" s="295"/>
      <c r="AU759" s="295"/>
      <c r="AV759" s="295"/>
      <c r="AW759" s="295"/>
      <c r="AX759" s="295"/>
      <c r="AY759" s="295"/>
      <c r="AZ759" s="295"/>
      <c r="BA759" s="295"/>
      <c r="BB759" s="295"/>
      <c r="BC759" s="295"/>
      <c r="BD759" s="295"/>
      <c r="BE759" s="295"/>
      <c r="BF759" s="295"/>
      <c r="BG759" s="295"/>
      <c r="BH759" s="295"/>
      <c r="BI759" s="295"/>
      <c r="BJ759" s="295"/>
      <c r="BK759" s="295">
        <v>0</v>
      </c>
      <c r="BL759" s="295">
        <v>0</v>
      </c>
      <c r="BM759" s="295">
        <v>0</v>
      </c>
      <c r="BN759" s="295">
        <v>0</v>
      </c>
      <c r="BO759" s="295">
        <v>1214113</v>
      </c>
      <c r="BP759" s="295">
        <v>0</v>
      </c>
      <c r="BQ759" s="295">
        <v>0</v>
      </c>
      <c r="BR759" s="295">
        <v>0</v>
      </c>
      <c r="BS759" s="295">
        <v>0</v>
      </c>
      <c r="BT759" s="295">
        <v>0</v>
      </c>
      <c r="BU759" s="295"/>
      <c r="BV759" s="295"/>
      <c r="BW759" s="295"/>
      <c r="BX759" s="295"/>
      <c r="BY759" s="295"/>
      <c r="BZ759" s="295">
        <v>0</v>
      </c>
      <c r="CA759" s="295">
        <v>0</v>
      </c>
      <c r="CB759" s="295">
        <v>0</v>
      </c>
      <c r="CC759" s="295">
        <v>0</v>
      </c>
      <c r="CD759" s="295">
        <v>0</v>
      </c>
      <c r="CE759" s="295">
        <v>0</v>
      </c>
      <c r="CF759" s="295">
        <v>0</v>
      </c>
      <c r="CG759" s="295">
        <v>0</v>
      </c>
      <c r="CH759" s="295"/>
      <c r="CI759" s="286" t="str">
        <f t="shared" si="195"/>
        <v>Large</v>
      </c>
      <c r="CJ759" s="296"/>
      <c r="CK759" s="210"/>
      <c r="CN759"/>
    </row>
    <row r="760" spans="1:92" s="283" customFormat="1" ht="15">
      <c r="A760" s="293" t="s">
        <v>215</v>
      </c>
      <c r="B760" s="209" t="s">
        <v>513</v>
      </c>
      <c r="C760" s="294" t="s">
        <v>77</v>
      </c>
      <c r="D760" s="567">
        <v>2019</v>
      </c>
      <c r="E760" s="284">
        <f t="shared" si="181"/>
        <v>0</v>
      </c>
      <c r="F760" s="284">
        <f t="shared" si="182"/>
        <v>0</v>
      </c>
      <c r="G760" s="284">
        <f t="shared" si="183"/>
        <v>0</v>
      </c>
      <c r="H760" s="284">
        <f t="shared" si="184"/>
        <v>0</v>
      </c>
      <c r="I760" s="284">
        <f t="shared" si="185"/>
        <v>19547</v>
      </c>
      <c r="J760" s="284">
        <f t="shared" si="186"/>
        <v>0</v>
      </c>
      <c r="K760" s="284">
        <f t="shared" si="187"/>
        <v>19547</v>
      </c>
      <c r="L760" s="284">
        <f t="shared" si="188"/>
        <v>19547</v>
      </c>
      <c r="M760" s="284">
        <f t="shared" si="189"/>
        <v>0</v>
      </c>
      <c r="N760" s="284">
        <f t="shared" si="190"/>
        <v>0</v>
      </c>
      <c r="O760" s="284">
        <f t="shared" si="191"/>
        <v>19547</v>
      </c>
      <c r="P760" s="284">
        <f t="shared" si="192"/>
        <v>19547</v>
      </c>
      <c r="Q760" s="284">
        <f t="shared" si="193"/>
        <v>19547</v>
      </c>
      <c r="R760" s="284">
        <f t="shared" si="194"/>
        <v>19547</v>
      </c>
      <c r="S760" s="295">
        <v>0</v>
      </c>
      <c r="T760" s="295">
        <v>0</v>
      </c>
      <c r="U760" s="295">
        <v>0</v>
      </c>
      <c r="V760" s="295">
        <v>0</v>
      </c>
      <c r="W760" s="295">
        <v>0</v>
      </c>
      <c r="X760" s="295">
        <v>0</v>
      </c>
      <c r="Y760" s="295">
        <v>0</v>
      </c>
      <c r="Z760" s="295">
        <v>0</v>
      </c>
      <c r="AA760" s="295">
        <v>0</v>
      </c>
      <c r="AB760" s="295">
        <v>0</v>
      </c>
      <c r="AC760" s="295">
        <v>0</v>
      </c>
      <c r="AD760" s="295">
        <v>0</v>
      </c>
      <c r="AE760" s="295">
        <v>0</v>
      </c>
      <c r="AF760" s="295">
        <v>0</v>
      </c>
      <c r="AG760" s="295">
        <v>0</v>
      </c>
      <c r="AH760" s="295">
        <v>0</v>
      </c>
      <c r="AI760" s="295">
        <v>0</v>
      </c>
      <c r="AJ760" s="295">
        <v>0</v>
      </c>
      <c r="AK760" s="295"/>
      <c r="AL760" s="295"/>
      <c r="AM760" s="295"/>
      <c r="AN760" s="295"/>
      <c r="AO760" s="295"/>
      <c r="AP760" s="295"/>
      <c r="AQ760" s="295"/>
      <c r="AR760" s="295"/>
      <c r="AS760" s="295"/>
      <c r="AT760" s="295"/>
      <c r="AU760" s="295"/>
      <c r="AV760" s="295"/>
      <c r="AW760" s="295"/>
      <c r="AX760" s="295"/>
      <c r="AY760" s="295"/>
      <c r="AZ760" s="295"/>
      <c r="BA760" s="295"/>
      <c r="BB760" s="295"/>
      <c r="BC760" s="295"/>
      <c r="BD760" s="295"/>
      <c r="BE760" s="295"/>
      <c r="BF760" s="295"/>
      <c r="BG760" s="295"/>
      <c r="BH760" s="295"/>
      <c r="BI760" s="295"/>
      <c r="BJ760" s="295"/>
      <c r="BK760" s="295">
        <v>19547</v>
      </c>
      <c r="BL760" s="295">
        <v>0</v>
      </c>
      <c r="BM760" s="295">
        <v>0</v>
      </c>
      <c r="BN760" s="295">
        <v>0</v>
      </c>
      <c r="BO760" s="295">
        <v>0</v>
      </c>
      <c r="BP760" s="295">
        <v>0</v>
      </c>
      <c r="BQ760" s="295">
        <v>0</v>
      </c>
      <c r="BR760" s="295">
        <v>0</v>
      </c>
      <c r="BS760" s="295">
        <v>0</v>
      </c>
      <c r="BT760" s="295">
        <v>0</v>
      </c>
      <c r="BU760" s="295"/>
      <c r="BV760" s="295"/>
      <c r="BW760" s="295"/>
      <c r="BX760" s="295"/>
      <c r="BY760" s="295"/>
      <c r="BZ760" s="295">
        <v>0</v>
      </c>
      <c r="CA760" s="295">
        <v>0</v>
      </c>
      <c r="CB760" s="295">
        <v>0</v>
      </c>
      <c r="CC760" s="295">
        <v>0</v>
      </c>
      <c r="CD760" s="295">
        <v>0</v>
      </c>
      <c r="CE760" s="295">
        <v>0</v>
      </c>
      <c r="CF760" s="295">
        <v>0</v>
      </c>
      <c r="CG760" s="295">
        <v>0</v>
      </c>
      <c r="CH760" s="295"/>
      <c r="CI760" s="286" t="str">
        <f t="shared" si="195"/>
        <v>Small</v>
      </c>
      <c r="CJ760" s="296"/>
      <c r="CK760" s="210"/>
      <c r="CN760"/>
    </row>
    <row r="761" spans="1:92" s="283" customFormat="1" ht="15">
      <c r="A761" s="293" t="s">
        <v>127</v>
      </c>
      <c r="B761" s="294" t="s">
        <v>450</v>
      </c>
      <c r="C761" s="294" t="s">
        <v>77</v>
      </c>
      <c r="D761" s="567">
        <v>2019</v>
      </c>
      <c r="E761" s="284">
        <f t="shared" si="181"/>
        <v>675031</v>
      </c>
      <c r="F761" s="284">
        <f t="shared" si="182"/>
        <v>908769</v>
      </c>
      <c r="G761" s="284">
        <f t="shared" si="183"/>
        <v>5339503</v>
      </c>
      <c r="H761" s="284">
        <f t="shared" si="184"/>
        <v>6923303</v>
      </c>
      <c r="I761" s="284">
        <f t="shared" si="185"/>
        <v>1222865</v>
      </c>
      <c r="J761" s="284">
        <f t="shared" si="186"/>
        <v>134303</v>
      </c>
      <c r="K761" s="284">
        <f t="shared" si="187"/>
        <v>1357168</v>
      </c>
      <c r="L761" s="284">
        <f t="shared" si="188"/>
        <v>8280471</v>
      </c>
      <c r="M761" s="284">
        <f t="shared" si="189"/>
        <v>313977</v>
      </c>
      <c r="N761" s="284">
        <f t="shared" si="190"/>
        <v>826562</v>
      </c>
      <c r="O761" s="284">
        <f t="shared" si="191"/>
        <v>9107033</v>
      </c>
      <c r="P761" s="284">
        <f t="shared" si="192"/>
        <v>8280471</v>
      </c>
      <c r="Q761" s="284">
        <f t="shared" si="193"/>
        <v>9107033</v>
      </c>
      <c r="R761" s="284">
        <f t="shared" si="194"/>
        <v>9107033</v>
      </c>
      <c r="S761" s="295">
        <v>675031</v>
      </c>
      <c r="T761" s="295">
        <v>50898</v>
      </c>
      <c r="U761" s="295">
        <v>908769</v>
      </c>
      <c r="V761" s="295">
        <v>171184</v>
      </c>
      <c r="W761" s="295">
        <v>5339503</v>
      </c>
      <c r="X761" s="295">
        <v>1071865</v>
      </c>
      <c r="Y761" s="295">
        <v>0</v>
      </c>
      <c r="Z761" s="295">
        <v>0</v>
      </c>
      <c r="AA761" s="295">
        <v>0</v>
      </c>
      <c r="AB761" s="295">
        <v>0</v>
      </c>
      <c r="AC761" s="295">
        <v>0</v>
      </c>
      <c r="AD761" s="295">
        <v>0</v>
      </c>
      <c r="AE761" s="295">
        <v>0</v>
      </c>
      <c r="AF761" s="295">
        <v>0</v>
      </c>
      <c r="AG761" s="295">
        <v>0</v>
      </c>
      <c r="AH761" s="295">
        <v>0</v>
      </c>
      <c r="AI761" s="295">
        <v>0</v>
      </c>
      <c r="AJ761" s="295">
        <v>0</v>
      </c>
      <c r="AK761" s="295"/>
      <c r="AL761" s="295"/>
      <c r="AM761" s="295"/>
      <c r="AN761" s="295"/>
      <c r="AO761" s="295"/>
      <c r="AP761" s="295"/>
      <c r="AQ761" s="295"/>
      <c r="AR761" s="295"/>
      <c r="AS761" s="295"/>
      <c r="AT761" s="295"/>
      <c r="AU761" s="295"/>
      <c r="AV761" s="295"/>
      <c r="AW761" s="295"/>
      <c r="AX761" s="295"/>
      <c r="AY761" s="295"/>
      <c r="AZ761" s="295"/>
      <c r="BA761" s="295"/>
      <c r="BB761" s="295"/>
      <c r="BC761" s="295"/>
      <c r="BD761" s="295"/>
      <c r="BE761" s="295"/>
      <c r="BF761" s="295"/>
      <c r="BG761" s="295"/>
      <c r="BH761" s="295"/>
      <c r="BI761" s="295"/>
      <c r="BJ761" s="295"/>
      <c r="BK761" s="295">
        <v>1222865</v>
      </c>
      <c r="BL761" s="295">
        <v>0</v>
      </c>
      <c r="BM761" s="295">
        <v>0</v>
      </c>
      <c r="BN761" s="295">
        <v>0</v>
      </c>
      <c r="BO761" s="295">
        <v>134303</v>
      </c>
      <c r="BP761" s="295">
        <v>0</v>
      </c>
      <c r="BQ761" s="295">
        <v>0</v>
      </c>
      <c r="BR761" s="295">
        <v>0</v>
      </c>
      <c r="BS761" s="295">
        <v>0</v>
      </c>
      <c r="BT761" s="295">
        <v>0</v>
      </c>
      <c r="BU761" s="295"/>
      <c r="BV761" s="295"/>
      <c r="BW761" s="295"/>
      <c r="BX761" s="295"/>
      <c r="BY761" s="295"/>
      <c r="BZ761" s="295">
        <v>313977</v>
      </c>
      <c r="CA761" s="295">
        <v>26363</v>
      </c>
      <c r="CB761" s="295">
        <v>512585</v>
      </c>
      <c r="CC761" s="295">
        <v>0</v>
      </c>
      <c r="CD761" s="295">
        <v>0</v>
      </c>
      <c r="CE761" s="295">
        <v>0</v>
      </c>
      <c r="CF761" s="295">
        <v>0</v>
      </c>
      <c r="CG761" s="295">
        <v>0</v>
      </c>
      <c r="CH761" s="295"/>
      <c r="CI761" s="286" t="str">
        <f t="shared" si="195"/>
        <v>Large</v>
      </c>
      <c r="CJ761" s="296"/>
      <c r="CK761" s="210"/>
      <c r="CN761"/>
    </row>
    <row r="762" spans="1:92" s="283" customFormat="1" ht="15">
      <c r="A762" s="293" t="s">
        <v>167</v>
      </c>
      <c r="B762" s="294" t="s">
        <v>452</v>
      </c>
      <c r="C762" s="294" t="s">
        <v>77</v>
      </c>
      <c r="D762" s="567">
        <v>2019</v>
      </c>
      <c r="E762" s="284">
        <f t="shared" si="181"/>
        <v>0</v>
      </c>
      <c r="F762" s="284">
        <f t="shared" si="182"/>
        <v>0</v>
      </c>
      <c r="G762" s="284">
        <f t="shared" si="183"/>
        <v>0</v>
      </c>
      <c r="H762" s="284">
        <f t="shared" si="184"/>
        <v>0</v>
      </c>
      <c r="I762" s="284">
        <f t="shared" si="185"/>
        <v>0</v>
      </c>
      <c r="J762" s="284">
        <f t="shared" si="186"/>
        <v>250459</v>
      </c>
      <c r="K762" s="284">
        <f t="shared" si="187"/>
        <v>250459</v>
      </c>
      <c r="L762" s="284">
        <f t="shared" si="188"/>
        <v>250459</v>
      </c>
      <c r="M762" s="284">
        <f t="shared" si="189"/>
        <v>0</v>
      </c>
      <c r="N762" s="284">
        <f t="shared" si="190"/>
        <v>0</v>
      </c>
      <c r="O762" s="284">
        <f t="shared" si="191"/>
        <v>250459</v>
      </c>
      <c r="P762" s="284">
        <f t="shared" si="192"/>
        <v>250459</v>
      </c>
      <c r="Q762" s="284">
        <f t="shared" si="193"/>
        <v>250459</v>
      </c>
      <c r="R762" s="284">
        <f t="shared" si="194"/>
        <v>250459</v>
      </c>
      <c r="S762" s="295">
        <v>0</v>
      </c>
      <c r="T762" s="295">
        <v>0</v>
      </c>
      <c r="U762" s="295">
        <v>0</v>
      </c>
      <c r="V762" s="295">
        <v>0</v>
      </c>
      <c r="W762" s="295">
        <v>0</v>
      </c>
      <c r="X762" s="295">
        <v>0</v>
      </c>
      <c r="Y762" s="295">
        <v>0</v>
      </c>
      <c r="Z762" s="295">
        <v>0</v>
      </c>
      <c r="AA762" s="295">
        <v>0</v>
      </c>
      <c r="AB762" s="295">
        <v>0</v>
      </c>
      <c r="AC762" s="295">
        <v>0</v>
      </c>
      <c r="AD762" s="295">
        <v>0</v>
      </c>
      <c r="AE762" s="295">
        <v>0</v>
      </c>
      <c r="AF762" s="295">
        <v>0</v>
      </c>
      <c r="AG762" s="295">
        <v>0</v>
      </c>
      <c r="AH762" s="295">
        <v>0</v>
      </c>
      <c r="AI762" s="295">
        <v>0</v>
      </c>
      <c r="AJ762" s="295">
        <v>0</v>
      </c>
      <c r="AK762" s="295"/>
      <c r="AL762" s="295"/>
      <c r="AM762" s="295"/>
      <c r="AN762" s="295"/>
      <c r="AO762" s="295"/>
      <c r="AP762" s="295"/>
      <c r="AQ762" s="295"/>
      <c r="AR762" s="295"/>
      <c r="AS762" s="295"/>
      <c r="AT762" s="295"/>
      <c r="AU762" s="295"/>
      <c r="AV762" s="295"/>
      <c r="AW762" s="295"/>
      <c r="AX762" s="295"/>
      <c r="AY762" s="295"/>
      <c r="AZ762" s="295"/>
      <c r="BA762" s="295"/>
      <c r="BB762" s="295"/>
      <c r="BC762" s="295"/>
      <c r="BD762" s="295"/>
      <c r="BE762" s="295"/>
      <c r="BF762" s="295"/>
      <c r="BG762" s="295"/>
      <c r="BH762" s="295"/>
      <c r="BI762" s="295"/>
      <c r="BJ762" s="295"/>
      <c r="BK762" s="295">
        <v>0</v>
      </c>
      <c r="BL762" s="295">
        <v>0</v>
      </c>
      <c r="BM762" s="295">
        <v>0</v>
      </c>
      <c r="BN762" s="295">
        <v>0</v>
      </c>
      <c r="BO762" s="295">
        <v>250459</v>
      </c>
      <c r="BP762" s="295">
        <v>0</v>
      </c>
      <c r="BQ762" s="295">
        <v>0</v>
      </c>
      <c r="BR762" s="295">
        <v>0</v>
      </c>
      <c r="BS762" s="295">
        <v>0</v>
      </c>
      <c r="BT762" s="295">
        <v>0</v>
      </c>
      <c r="BU762" s="295"/>
      <c r="BV762" s="295"/>
      <c r="BW762" s="295"/>
      <c r="BX762" s="295"/>
      <c r="BY762" s="295"/>
      <c r="BZ762" s="295">
        <v>0</v>
      </c>
      <c r="CA762" s="295">
        <v>0</v>
      </c>
      <c r="CB762" s="295">
        <v>0</v>
      </c>
      <c r="CC762" s="295">
        <v>0</v>
      </c>
      <c r="CD762" s="295">
        <v>0</v>
      </c>
      <c r="CE762" s="295">
        <v>0</v>
      </c>
      <c r="CF762" s="295">
        <v>0</v>
      </c>
      <c r="CG762" s="295">
        <v>0</v>
      </c>
      <c r="CH762" s="295"/>
      <c r="CI762" s="286" t="str">
        <f t="shared" si="195"/>
        <v>Large</v>
      </c>
      <c r="CJ762" s="296"/>
      <c r="CK762" s="210"/>
      <c r="CN762"/>
    </row>
    <row r="763" spans="1:92" s="283" customFormat="1" ht="15">
      <c r="A763" s="293" t="s">
        <v>128</v>
      </c>
      <c r="B763" s="294" t="s">
        <v>891</v>
      </c>
      <c r="C763" s="294" t="s">
        <v>77</v>
      </c>
      <c r="D763" s="567">
        <v>2019</v>
      </c>
      <c r="E763" s="284">
        <f t="shared" si="181"/>
        <v>73646</v>
      </c>
      <c r="F763" s="284">
        <f t="shared" si="182"/>
        <v>0</v>
      </c>
      <c r="G763" s="284">
        <f t="shared" si="183"/>
        <v>0</v>
      </c>
      <c r="H763" s="284">
        <f t="shared" si="184"/>
        <v>73646</v>
      </c>
      <c r="I763" s="284">
        <f t="shared" si="185"/>
        <v>0</v>
      </c>
      <c r="J763" s="284">
        <f t="shared" si="186"/>
        <v>2008825</v>
      </c>
      <c r="K763" s="284">
        <f t="shared" si="187"/>
        <v>2008825</v>
      </c>
      <c r="L763" s="284">
        <f t="shared" si="188"/>
        <v>2082471</v>
      </c>
      <c r="M763" s="284">
        <f t="shared" si="189"/>
        <v>51054</v>
      </c>
      <c r="N763" s="284">
        <f t="shared" si="190"/>
        <v>51054</v>
      </c>
      <c r="O763" s="284">
        <f t="shared" si="191"/>
        <v>2133525</v>
      </c>
      <c r="P763" s="284">
        <f t="shared" si="192"/>
        <v>2082471</v>
      </c>
      <c r="Q763" s="284">
        <f t="shared" si="193"/>
        <v>2133525</v>
      </c>
      <c r="R763" s="284">
        <f t="shared" si="194"/>
        <v>2133525</v>
      </c>
      <c r="S763" s="295">
        <v>73646</v>
      </c>
      <c r="T763" s="295">
        <v>0</v>
      </c>
      <c r="U763" s="295">
        <v>0</v>
      </c>
      <c r="V763" s="295">
        <v>0</v>
      </c>
      <c r="W763" s="295">
        <v>0</v>
      </c>
      <c r="X763" s="295">
        <v>0</v>
      </c>
      <c r="Y763" s="295">
        <v>0</v>
      </c>
      <c r="Z763" s="295">
        <v>0</v>
      </c>
      <c r="AA763" s="295">
        <v>0</v>
      </c>
      <c r="AB763" s="295">
        <v>0</v>
      </c>
      <c r="AC763" s="295">
        <v>0</v>
      </c>
      <c r="AD763" s="295">
        <v>0</v>
      </c>
      <c r="AE763" s="295">
        <v>0</v>
      </c>
      <c r="AF763" s="295">
        <v>0</v>
      </c>
      <c r="AG763" s="295">
        <v>0</v>
      </c>
      <c r="AH763" s="295">
        <v>0</v>
      </c>
      <c r="AI763" s="295">
        <v>0</v>
      </c>
      <c r="AJ763" s="295">
        <v>0</v>
      </c>
      <c r="AK763" s="295"/>
      <c r="AL763" s="295"/>
      <c r="AM763" s="295"/>
      <c r="AN763" s="295"/>
      <c r="AO763" s="295"/>
      <c r="AP763" s="295"/>
      <c r="AQ763" s="295"/>
      <c r="AR763" s="295"/>
      <c r="AS763" s="295"/>
      <c r="AT763" s="295"/>
      <c r="AU763" s="295"/>
      <c r="AV763" s="295"/>
      <c r="AW763" s="295"/>
      <c r="AX763" s="295"/>
      <c r="AY763" s="295"/>
      <c r="AZ763" s="295"/>
      <c r="BA763" s="295"/>
      <c r="BB763" s="295"/>
      <c r="BC763" s="295"/>
      <c r="BD763" s="295"/>
      <c r="BE763" s="295"/>
      <c r="BF763" s="295"/>
      <c r="BG763" s="295"/>
      <c r="BH763" s="295"/>
      <c r="BI763" s="295"/>
      <c r="BJ763" s="295"/>
      <c r="BK763" s="295">
        <v>0</v>
      </c>
      <c r="BL763" s="295">
        <v>0</v>
      </c>
      <c r="BM763" s="295">
        <v>0</v>
      </c>
      <c r="BN763" s="295">
        <v>0</v>
      </c>
      <c r="BO763" s="295">
        <v>2008825</v>
      </c>
      <c r="BP763" s="295">
        <v>0</v>
      </c>
      <c r="BQ763" s="295">
        <v>0</v>
      </c>
      <c r="BR763" s="295">
        <v>0</v>
      </c>
      <c r="BS763" s="295">
        <v>0</v>
      </c>
      <c r="BT763" s="295">
        <v>0</v>
      </c>
      <c r="BU763" s="295"/>
      <c r="BV763" s="295"/>
      <c r="BW763" s="295"/>
      <c r="BX763" s="295"/>
      <c r="BY763" s="295"/>
      <c r="BZ763" s="295">
        <v>51054</v>
      </c>
      <c r="CA763" s="295">
        <v>0</v>
      </c>
      <c r="CB763" s="295">
        <v>0</v>
      </c>
      <c r="CC763" s="295">
        <v>0</v>
      </c>
      <c r="CD763" s="295">
        <v>0</v>
      </c>
      <c r="CE763" s="295">
        <v>0</v>
      </c>
      <c r="CF763" s="295">
        <v>0</v>
      </c>
      <c r="CG763" s="295">
        <v>0</v>
      </c>
      <c r="CH763" s="295"/>
      <c r="CI763" s="286" t="str">
        <f t="shared" si="195"/>
        <v>Large</v>
      </c>
      <c r="CJ763" s="296"/>
      <c r="CK763" s="210"/>
      <c r="CN763"/>
    </row>
    <row r="764" spans="1:92" s="283" customFormat="1" ht="15">
      <c r="A764" s="293" t="s">
        <v>666</v>
      </c>
      <c r="B764" s="294" t="s">
        <v>468</v>
      </c>
      <c r="C764" s="294" t="s">
        <v>77</v>
      </c>
      <c r="D764" s="567">
        <v>2019</v>
      </c>
      <c r="E764" s="284">
        <f t="shared" si="181"/>
        <v>0</v>
      </c>
      <c r="F764" s="284">
        <f t="shared" si="182"/>
        <v>0</v>
      </c>
      <c r="G764" s="284">
        <f t="shared" si="183"/>
        <v>0</v>
      </c>
      <c r="H764" s="284">
        <f t="shared" si="184"/>
        <v>0</v>
      </c>
      <c r="I764" s="284">
        <f t="shared" si="185"/>
        <v>0</v>
      </c>
      <c r="J764" s="284">
        <f t="shared" si="186"/>
        <v>0</v>
      </c>
      <c r="K764" s="284">
        <f t="shared" si="187"/>
        <v>0</v>
      </c>
      <c r="L764" s="284">
        <f t="shared" si="188"/>
        <v>0</v>
      </c>
      <c r="M764" s="284">
        <f t="shared" si="189"/>
        <v>0</v>
      </c>
      <c r="N764" s="284">
        <f t="shared" si="190"/>
        <v>19586</v>
      </c>
      <c r="O764" s="284">
        <f t="shared" si="191"/>
        <v>19586</v>
      </c>
      <c r="P764" s="284">
        <f t="shared" si="192"/>
        <v>0</v>
      </c>
      <c r="Q764" s="284">
        <f t="shared" si="193"/>
        <v>19586</v>
      </c>
      <c r="R764" s="284">
        <f t="shared" si="194"/>
        <v>19586</v>
      </c>
      <c r="S764" s="295">
        <v>0</v>
      </c>
      <c r="T764" s="295">
        <v>0</v>
      </c>
      <c r="U764" s="295">
        <v>0</v>
      </c>
      <c r="V764" s="295">
        <v>0</v>
      </c>
      <c r="W764" s="295">
        <v>0</v>
      </c>
      <c r="X764" s="295">
        <v>0</v>
      </c>
      <c r="Y764" s="295">
        <v>0</v>
      </c>
      <c r="Z764" s="295">
        <v>0</v>
      </c>
      <c r="AA764" s="295">
        <v>0</v>
      </c>
      <c r="AB764" s="295">
        <v>0</v>
      </c>
      <c r="AC764" s="295">
        <v>0</v>
      </c>
      <c r="AD764" s="295">
        <v>0</v>
      </c>
      <c r="AE764" s="295">
        <v>0</v>
      </c>
      <c r="AF764" s="295">
        <v>0</v>
      </c>
      <c r="AG764" s="295">
        <v>0</v>
      </c>
      <c r="AH764" s="295">
        <v>0</v>
      </c>
      <c r="AI764" s="295">
        <v>0</v>
      </c>
      <c r="AJ764" s="295">
        <v>0</v>
      </c>
      <c r="AK764" s="295"/>
      <c r="AL764" s="295"/>
      <c r="AM764" s="295"/>
      <c r="AN764" s="295"/>
      <c r="AO764" s="295"/>
      <c r="AP764" s="295"/>
      <c r="AQ764" s="295"/>
      <c r="AR764" s="295"/>
      <c r="AS764" s="295"/>
      <c r="AT764" s="295"/>
      <c r="AU764" s="295"/>
      <c r="AV764" s="295"/>
      <c r="AW764" s="295"/>
      <c r="AX764" s="295"/>
      <c r="AY764" s="295"/>
      <c r="AZ764" s="295"/>
      <c r="BA764" s="295"/>
      <c r="BB764" s="295"/>
      <c r="BC764" s="295"/>
      <c r="BD764" s="295"/>
      <c r="BE764" s="295"/>
      <c r="BF764" s="295"/>
      <c r="BG764" s="295"/>
      <c r="BH764" s="295"/>
      <c r="BI764" s="295"/>
      <c r="BJ764" s="295"/>
      <c r="BK764" s="295">
        <v>0</v>
      </c>
      <c r="BL764" s="295">
        <v>0</v>
      </c>
      <c r="BM764" s="295">
        <v>0</v>
      </c>
      <c r="BN764" s="295">
        <v>0</v>
      </c>
      <c r="BO764" s="295">
        <v>0</v>
      </c>
      <c r="BP764" s="295">
        <v>0</v>
      </c>
      <c r="BQ764" s="295">
        <v>0</v>
      </c>
      <c r="BR764" s="295">
        <v>0</v>
      </c>
      <c r="BS764" s="295">
        <v>0</v>
      </c>
      <c r="BT764" s="295">
        <v>0</v>
      </c>
      <c r="BU764" s="295"/>
      <c r="BV764" s="295"/>
      <c r="BW764" s="295"/>
      <c r="BX764" s="295"/>
      <c r="BY764" s="295"/>
      <c r="BZ764" s="295">
        <v>0</v>
      </c>
      <c r="CA764" s="295">
        <v>0</v>
      </c>
      <c r="CB764" s="295">
        <v>19586</v>
      </c>
      <c r="CC764" s="295">
        <v>0</v>
      </c>
      <c r="CD764" s="295">
        <v>0</v>
      </c>
      <c r="CE764" s="295">
        <v>0</v>
      </c>
      <c r="CF764" s="295">
        <v>0</v>
      </c>
      <c r="CG764" s="295">
        <v>0</v>
      </c>
      <c r="CH764" s="295"/>
      <c r="CI764" s="286" t="str">
        <f t="shared" si="195"/>
        <v>Small</v>
      </c>
      <c r="CJ764" s="296"/>
      <c r="CK764" s="210"/>
      <c r="CN764"/>
    </row>
    <row r="765" spans="1:92" s="283" customFormat="1" ht="15">
      <c r="A765" s="293" t="s">
        <v>667</v>
      </c>
      <c r="B765" s="209" t="s">
        <v>174</v>
      </c>
      <c r="C765" s="294" t="s">
        <v>77</v>
      </c>
      <c r="D765" s="567">
        <v>2019</v>
      </c>
      <c r="E765" s="284">
        <f t="shared" si="181"/>
        <v>0</v>
      </c>
      <c r="F765" s="284">
        <f t="shared" si="182"/>
        <v>6515</v>
      </c>
      <c r="G765" s="284">
        <f t="shared" si="183"/>
        <v>7067</v>
      </c>
      <c r="H765" s="284">
        <f t="shared" si="184"/>
        <v>13582</v>
      </c>
      <c r="I765" s="284">
        <f t="shared" si="185"/>
        <v>0</v>
      </c>
      <c r="J765" s="284">
        <f t="shared" si="186"/>
        <v>0</v>
      </c>
      <c r="K765" s="284">
        <f t="shared" si="187"/>
        <v>0</v>
      </c>
      <c r="L765" s="284">
        <f t="shared" si="188"/>
        <v>13582</v>
      </c>
      <c r="M765" s="284">
        <f t="shared" si="189"/>
        <v>1423</v>
      </c>
      <c r="N765" s="284">
        <f t="shared" si="190"/>
        <v>1423</v>
      </c>
      <c r="O765" s="284">
        <f t="shared" si="191"/>
        <v>15005</v>
      </c>
      <c r="P765" s="284">
        <f t="shared" si="192"/>
        <v>13582</v>
      </c>
      <c r="Q765" s="284">
        <f t="shared" si="193"/>
        <v>15005</v>
      </c>
      <c r="R765" s="284">
        <f t="shared" si="194"/>
        <v>15005</v>
      </c>
      <c r="S765" s="295">
        <v>0</v>
      </c>
      <c r="T765" s="295">
        <v>0</v>
      </c>
      <c r="U765" s="295">
        <v>6515</v>
      </c>
      <c r="V765" s="295">
        <v>0</v>
      </c>
      <c r="W765" s="295">
        <v>7067</v>
      </c>
      <c r="X765" s="295">
        <v>0</v>
      </c>
      <c r="Y765" s="295">
        <v>0</v>
      </c>
      <c r="Z765" s="295">
        <v>0</v>
      </c>
      <c r="AA765" s="295">
        <v>0</v>
      </c>
      <c r="AB765" s="295">
        <v>0</v>
      </c>
      <c r="AC765" s="295">
        <v>0</v>
      </c>
      <c r="AD765" s="295">
        <v>0</v>
      </c>
      <c r="AE765" s="295">
        <v>0</v>
      </c>
      <c r="AF765" s="295">
        <v>0</v>
      </c>
      <c r="AG765" s="295">
        <v>0</v>
      </c>
      <c r="AH765" s="295">
        <v>0</v>
      </c>
      <c r="AI765" s="295">
        <v>0</v>
      </c>
      <c r="AJ765" s="295">
        <v>0</v>
      </c>
      <c r="AK765" s="295"/>
      <c r="AL765" s="295"/>
      <c r="AM765" s="295"/>
      <c r="AN765" s="295"/>
      <c r="AO765" s="295"/>
      <c r="AP765" s="295"/>
      <c r="AQ765" s="295"/>
      <c r="AR765" s="295"/>
      <c r="AS765" s="295"/>
      <c r="AT765" s="295"/>
      <c r="AU765" s="295"/>
      <c r="AV765" s="295"/>
      <c r="AW765" s="295"/>
      <c r="AX765" s="295"/>
      <c r="AY765" s="295"/>
      <c r="AZ765" s="295"/>
      <c r="BA765" s="295"/>
      <c r="BB765" s="295"/>
      <c r="BC765" s="295"/>
      <c r="BD765" s="295"/>
      <c r="BE765" s="295"/>
      <c r="BF765" s="295"/>
      <c r="BG765" s="295"/>
      <c r="BH765" s="295"/>
      <c r="BI765" s="295"/>
      <c r="BJ765" s="295"/>
      <c r="BK765" s="295">
        <v>0</v>
      </c>
      <c r="BL765" s="295">
        <v>0</v>
      </c>
      <c r="BM765" s="295">
        <v>0</v>
      </c>
      <c r="BN765" s="295">
        <v>0</v>
      </c>
      <c r="BO765" s="295">
        <v>0</v>
      </c>
      <c r="BP765" s="295">
        <v>0</v>
      </c>
      <c r="BQ765" s="295">
        <v>0</v>
      </c>
      <c r="BR765" s="295">
        <v>0</v>
      </c>
      <c r="BS765" s="295">
        <v>0</v>
      </c>
      <c r="BT765" s="295">
        <v>0</v>
      </c>
      <c r="BU765" s="295"/>
      <c r="BV765" s="295"/>
      <c r="BW765" s="295"/>
      <c r="BX765" s="295"/>
      <c r="BY765" s="295"/>
      <c r="BZ765" s="295">
        <v>1423</v>
      </c>
      <c r="CA765" s="295">
        <v>0</v>
      </c>
      <c r="CB765" s="295">
        <v>0</v>
      </c>
      <c r="CC765" s="295">
        <v>0</v>
      </c>
      <c r="CD765" s="295">
        <v>0</v>
      </c>
      <c r="CE765" s="295">
        <v>0</v>
      </c>
      <c r="CF765" s="295">
        <v>0</v>
      </c>
      <c r="CG765" s="295">
        <v>0</v>
      </c>
      <c r="CH765" s="295"/>
      <c r="CI765" s="286" t="str">
        <f t="shared" si="195"/>
        <v>Small</v>
      </c>
      <c r="CJ765" s="296"/>
      <c r="CK765" s="210"/>
      <c r="CN765"/>
    </row>
    <row r="766" spans="1:92" s="283" customFormat="1" ht="15">
      <c r="A766" s="293" t="s">
        <v>140</v>
      </c>
      <c r="B766" s="294" t="s">
        <v>460</v>
      </c>
      <c r="C766" s="294" t="s">
        <v>77</v>
      </c>
      <c r="D766" s="567">
        <v>2019</v>
      </c>
      <c r="E766" s="284">
        <f t="shared" si="181"/>
        <v>48434</v>
      </c>
      <c r="F766" s="284">
        <f t="shared" si="182"/>
        <v>0</v>
      </c>
      <c r="G766" s="284">
        <f t="shared" si="183"/>
        <v>0</v>
      </c>
      <c r="H766" s="284">
        <f t="shared" si="184"/>
        <v>48434</v>
      </c>
      <c r="I766" s="284">
        <f t="shared" si="185"/>
        <v>2033</v>
      </c>
      <c r="J766" s="284">
        <f t="shared" si="186"/>
        <v>429236</v>
      </c>
      <c r="K766" s="284">
        <f t="shared" si="187"/>
        <v>431269</v>
      </c>
      <c r="L766" s="284">
        <f t="shared" si="188"/>
        <v>479703</v>
      </c>
      <c r="M766" s="284">
        <f t="shared" si="189"/>
        <v>0</v>
      </c>
      <c r="N766" s="284">
        <f t="shared" si="190"/>
        <v>91392</v>
      </c>
      <c r="O766" s="284">
        <f t="shared" si="191"/>
        <v>571095</v>
      </c>
      <c r="P766" s="284">
        <f t="shared" si="192"/>
        <v>479703</v>
      </c>
      <c r="Q766" s="284">
        <f t="shared" si="193"/>
        <v>571095</v>
      </c>
      <c r="R766" s="284">
        <f t="shared" si="194"/>
        <v>571095</v>
      </c>
      <c r="S766" s="295">
        <v>48434</v>
      </c>
      <c r="T766" s="295">
        <v>0</v>
      </c>
      <c r="U766" s="295">
        <v>0</v>
      </c>
      <c r="V766" s="295">
        <v>0</v>
      </c>
      <c r="W766" s="295">
        <v>0</v>
      </c>
      <c r="X766" s="295">
        <v>0</v>
      </c>
      <c r="Y766" s="295">
        <v>0</v>
      </c>
      <c r="Z766" s="295">
        <v>0</v>
      </c>
      <c r="AA766" s="295">
        <v>0</v>
      </c>
      <c r="AB766" s="295">
        <v>0</v>
      </c>
      <c r="AC766" s="295">
        <v>0</v>
      </c>
      <c r="AD766" s="295">
        <v>0</v>
      </c>
      <c r="AE766" s="295">
        <v>0</v>
      </c>
      <c r="AF766" s="295">
        <v>0</v>
      </c>
      <c r="AG766" s="295">
        <v>0</v>
      </c>
      <c r="AH766" s="295">
        <v>0</v>
      </c>
      <c r="AI766" s="295">
        <v>0</v>
      </c>
      <c r="AJ766" s="295">
        <v>0</v>
      </c>
      <c r="AK766" s="295"/>
      <c r="AL766" s="295"/>
      <c r="AM766" s="295"/>
      <c r="AN766" s="295"/>
      <c r="AO766" s="295"/>
      <c r="AP766" s="295"/>
      <c r="AQ766" s="295"/>
      <c r="AR766" s="295"/>
      <c r="AS766" s="295"/>
      <c r="AT766" s="295"/>
      <c r="AU766" s="295"/>
      <c r="AV766" s="295"/>
      <c r="AW766" s="295"/>
      <c r="AX766" s="295"/>
      <c r="AY766" s="295"/>
      <c r="AZ766" s="295"/>
      <c r="BA766" s="295"/>
      <c r="BB766" s="295"/>
      <c r="BC766" s="295"/>
      <c r="BD766" s="295"/>
      <c r="BE766" s="295"/>
      <c r="BF766" s="295"/>
      <c r="BG766" s="295"/>
      <c r="BH766" s="295"/>
      <c r="BI766" s="295"/>
      <c r="BJ766" s="295"/>
      <c r="BK766" s="295">
        <v>2033</v>
      </c>
      <c r="BL766" s="295">
        <v>0</v>
      </c>
      <c r="BM766" s="295">
        <v>0</v>
      </c>
      <c r="BN766" s="295">
        <v>0</v>
      </c>
      <c r="BO766" s="295">
        <v>429236</v>
      </c>
      <c r="BP766" s="295">
        <v>0</v>
      </c>
      <c r="BQ766" s="295">
        <v>0</v>
      </c>
      <c r="BR766" s="295">
        <v>0</v>
      </c>
      <c r="BS766" s="295">
        <v>0</v>
      </c>
      <c r="BT766" s="295">
        <v>0</v>
      </c>
      <c r="BU766" s="295"/>
      <c r="BV766" s="295"/>
      <c r="BW766" s="295"/>
      <c r="BX766" s="295"/>
      <c r="BY766" s="295"/>
      <c r="BZ766" s="295">
        <v>0</v>
      </c>
      <c r="CA766" s="295">
        <v>0</v>
      </c>
      <c r="CB766" s="295">
        <v>91392</v>
      </c>
      <c r="CC766" s="295">
        <v>0</v>
      </c>
      <c r="CD766" s="295">
        <v>0</v>
      </c>
      <c r="CE766" s="295">
        <v>0</v>
      </c>
      <c r="CF766" s="295">
        <v>0</v>
      </c>
      <c r="CG766" s="295">
        <v>0</v>
      </c>
      <c r="CH766" s="295"/>
      <c r="CI766" s="286" t="str">
        <f t="shared" si="195"/>
        <v>Large</v>
      </c>
      <c r="CJ766" s="296"/>
      <c r="CK766" s="210"/>
      <c r="CN766"/>
    </row>
    <row r="767" spans="1:92" s="283" customFormat="1" ht="15">
      <c r="A767" s="283" t="s">
        <v>130</v>
      </c>
      <c r="B767" s="209" t="s">
        <v>502</v>
      </c>
      <c r="C767" s="294" t="s">
        <v>77</v>
      </c>
      <c r="D767" s="567">
        <v>2019</v>
      </c>
      <c r="E767" s="284">
        <f t="shared" si="181"/>
        <v>0</v>
      </c>
      <c r="F767" s="284">
        <f t="shared" si="182"/>
        <v>0</v>
      </c>
      <c r="G767" s="284">
        <f t="shared" si="183"/>
        <v>0</v>
      </c>
      <c r="H767" s="284">
        <f t="shared" si="184"/>
        <v>0</v>
      </c>
      <c r="I767" s="284">
        <f t="shared" si="185"/>
        <v>0</v>
      </c>
      <c r="J767" s="284">
        <f t="shared" si="186"/>
        <v>0</v>
      </c>
      <c r="K767" s="284">
        <f t="shared" si="187"/>
        <v>0</v>
      </c>
      <c r="L767" s="284">
        <f t="shared" si="188"/>
        <v>0</v>
      </c>
      <c r="M767" s="284">
        <f t="shared" si="189"/>
        <v>0</v>
      </c>
      <c r="N767" s="284">
        <f t="shared" si="190"/>
        <v>141868</v>
      </c>
      <c r="O767" s="284">
        <f t="shared" si="191"/>
        <v>141868</v>
      </c>
      <c r="P767" s="284">
        <f t="shared" si="192"/>
        <v>0</v>
      </c>
      <c r="Q767" s="284">
        <f t="shared" si="193"/>
        <v>141868</v>
      </c>
      <c r="R767" s="284">
        <f t="shared" si="194"/>
        <v>141868</v>
      </c>
      <c r="S767" s="295">
        <v>0</v>
      </c>
      <c r="T767" s="295">
        <v>0</v>
      </c>
      <c r="U767" s="295">
        <v>0</v>
      </c>
      <c r="V767" s="295">
        <v>0</v>
      </c>
      <c r="W767" s="295">
        <v>0</v>
      </c>
      <c r="X767" s="295">
        <v>0</v>
      </c>
      <c r="Y767" s="295">
        <v>0</v>
      </c>
      <c r="Z767" s="295">
        <v>0</v>
      </c>
      <c r="AA767" s="295">
        <v>0</v>
      </c>
      <c r="AB767" s="295">
        <v>0</v>
      </c>
      <c r="AC767" s="295">
        <v>0</v>
      </c>
      <c r="AD767" s="295">
        <v>0</v>
      </c>
      <c r="AE767" s="295">
        <v>0</v>
      </c>
      <c r="AF767" s="295">
        <v>0</v>
      </c>
      <c r="AG767" s="295">
        <v>0</v>
      </c>
      <c r="AH767" s="295">
        <v>0</v>
      </c>
      <c r="AI767" s="295">
        <v>0</v>
      </c>
      <c r="AJ767" s="295">
        <v>0</v>
      </c>
      <c r="AK767" s="295"/>
      <c r="AL767" s="295"/>
      <c r="AM767" s="295"/>
      <c r="AN767" s="295"/>
      <c r="AO767" s="295"/>
      <c r="AP767" s="295"/>
      <c r="AQ767" s="295"/>
      <c r="AR767" s="295"/>
      <c r="AS767" s="295"/>
      <c r="AT767" s="295"/>
      <c r="AU767" s="295"/>
      <c r="AV767" s="295"/>
      <c r="AW767" s="295"/>
      <c r="AX767" s="295"/>
      <c r="AY767" s="295"/>
      <c r="AZ767" s="295"/>
      <c r="BA767" s="295"/>
      <c r="BB767" s="295"/>
      <c r="BC767" s="295"/>
      <c r="BD767" s="295"/>
      <c r="BE767" s="295"/>
      <c r="BF767" s="295"/>
      <c r="BG767" s="295"/>
      <c r="BH767" s="295"/>
      <c r="BI767" s="295"/>
      <c r="BJ767" s="295"/>
      <c r="BK767" s="295">
        <v>0</v>
      </c>
      <c r="BL767" s="295">
        <v>0</v>
      </c>
      <c r="BM767" s="295">
        <v>0</v>
      </c>
      <c r="BN767" s="295">
        <v>0</v>
      </c>
      <c r="BO767" s="295">
        <v>0</v>
      </c>
      <c r="BP767" s="295">
        <v>0</v>
      </c>
      <c r="BQ767" s="295">
        <v>0</v>
      </c>
      <c r="BR767" s="295">
        <v>0</v>
      </c>
      <c r="BS767" s="295">
        <v>0</v>
      </c>
      <c r="BT767" s="295">
        <v>0</v>
      </c>
      <c r="BU767" s="295"/>
      <c r="BV767" s="295"/>
      <c r="BW767" s="295"/>
      <c r="BX767" s="295"/>
      <c r="BY767" s="295"/>
      <c r="BZ767" s="295">
        <v>0</v>
      </c>
      <c r="CA767" s="295">
        <v>0</v>
      </c>
      <c r="CB767" s="295">
        <v>141868</v>
      </c>
      <c r="CC767" s="295">
        <v>0</v>
      </c>
      <c r="CD767" s="295">
        <v>0</v>
      </c>
      <c r="CE767" s="295">
        <v>0</v>
      </c>
      <c r="CF767" s="295">
        <v>0</v>
      </c>
      <c r="CG767" s="295">
        <v>0</v>
      </c>
      <c r="CH767" s="295"/>
      <c r="CI767" s="286" t="str">
        <f t="shared" si="195"/>
        <v>Large</v>
      </c>
      <c r="CJ767" s="296"/>
      <c r="CK767" s="210"/>
      <c r="CN767"/>
    </row>
    <row r="768" spans="1:92" s="283" customFormat="1" ht="15">
      <c r="A768" s="293" t="s">
        <v>203</v>
      </c>
      <c r="B768" s="294" t="s">
        <v>466</v>
      </c>
      <c r="C768" s="294" t="s">
        <v>77</v>
      </c>
      <c r="D768" s="567">
        <v>2019</v>
      </c>
      <c r="E768" s="284">
        <f t="shared" si="181"/>
        <v>0</v>
      </c>
      <c r="F768" s="284">
        <f t="shared" si="182"/>
        <v>0</v>
      </c>
      <c r="G768" s="284">
        <f t="shared" si="183"/>
        <v>0</v>
      </c>
      <c r="H768" s="284">
        <f t="shared" si="184"/>
        <v>0</v>
      </c>
      <c r="I768" s="284">
        <f t="shared" si="185"/>
        <v>9</v>
      </c>
      <c r="J768" s="284">
        <f t="shared" si="186"/>
        <v>358</v>
      </c>
      <c r="K768" s="284">
        <f t="shared" si="187"/>
        <v>367</v>
      </c>
      <c r="L768" s="284">
        <f t="shared" si="188"/>
        <v>367</v>
      </c>
      <c r="M768" s="284">
        <f t="shared" si="189"/>
        <v>1249</v>
      </c>
      <c r="N768" s="284">
        <f t="shared" si="190"/>
        <v>1249</v>
      </c>
      <c r="O768" s="284">
        <f t="shared" si="191"/>
        <v>1616</v>
      </c>
      <c r="P768" s="284">
        <f t="shared" si="192"/>
        <v>367</v>
      </c>
      <c r="Q768" s="284">
        <f t="shared" si="193"/>
        <v>1616</v>
      </c>
      <c r="R768" s="284">
        <f t="shared" si="194"/>
        <v>1616</v>
      </c>
      <c r="S768" s="295">
        <v>0</v>
      </c>
      <c r="T768" s="295">
        <v>0</v>
      </c>
      <c r="U768" s="295">
        <v>0</v>
      </c>
      <c r="V768" s="295">
        <v>0</v>
      </c>
      <c r="W768" s="295">
        <v>0</v>
      </c>
      <c r="X768" s="295">
        <v>0</v>
      </c>
      <c r="Y768" s="295">
        <v>0</v>
      </c>
      <c r="Z768" s="295">
        <v>0</v>
      </c>
      <c r="AA768" s="295">
        <v>0</v>
      </c>
      <c r="AB768" s="295">
        <v>0</v>
      </c>
      <c r="AC768" s="295">
        <v>0</v>
      </c>
      <c r="AD768" s="295">
        <v>0</v>
      </c>
      <c r="AE768" s="295">
        <v>0</v>
      </c>
      <c r="AF768" s="295">
        <v>0</v>
      </c>
      <c r="AG768" s="295">
        <v>0</v>
      </c>
      <c r="AH768" s="295">
        <v>0</v>
      </c>
      <c r="AI768" s="295">
        <v>0</v>
      </c>
      <c r="AJ768" s="295">
        <v>0</v>
      </c>
      <c r="AK768" s="295"/>
      <c r="AL768" s="295"/>
      <c r="AM768" s="295"/>
      <c r="AN768" s="295"/>
      <c r="AO768" s="295"/>
      <c r="AP768" s="295"/>
      <c r="AQ768" s="295"/>
      <c r="AR768" s="295"/>
      <c r="AS768" s="295"/>
      <c r="AT768" s="295"/>
      <c r="AU768" s="295"/>
      <c r="AV768" s="295"/>
      <c r="AW768" s="295"/>
      <c r="AX768" s="295"/>
      <c r="AY768" s="295"/>
      <c r="AZ768" s="295"/>
      <c r="BA768" s="295"/>
      <c r="BB768" s="295"/>
      <c r="BC768" s="295"/>
      <c r="BD768" s="295"/>
      <c r="BE768" s="295"/>
      <c r="BF768" s="295"/>
      <c r="BG768" s="295"/>
      <c r="BH768" s="295"/>
      <c r="BI768" s="295"/>
      <c r="BJ768" s="295"/>
      <c r="BK768" s="295">
        <v>9</v>
      </c>
      <c r="BL768" s="295">
        <v>0</v>
      </c>
      <c r="BM768" s="295">
        <v>0</v>
      </c>
      <c r="BN768" s="295">
        <v>0</v>
      </c>
      <c r="BO768" s="295">
        <v>358</v>
      </c>
      <c r="BP768" s="295">
        <v>0</v>
      </c>
      <c r="BQ768" s="295">
        <v>0</v>
      </c>
      <c r="BR768" s="295">
        <v>0</v>
      </c>
      <c r="BS768" s="295">
        <v>0</v>
      </c>
      <c r="BT768" s="295">
        <v>0</v>
      </c>
      <c r="BU768" s="295"/>
      <c r="BV768" s="295"/>
      <c r="BW768" s="295"/>
      <c r="BX768" s="295"/>
      <c r="BY768" s="295"/>
      <c r="BZ768" s="295">
        <v>1249</v>
      </c>
      <c r="CA768" s="295">
        <v>0</v>
      </c>
      <c r="CB768" s="295">
        <v>0</v>
      </c>
      <c r="CC768" s="295">
        <v>0</v>
      </c>
      <c r="CD768" s="295">
        <v>0</v>
      </c>
      <c r="CE768" s="295">
        <v>0</v>
      </c>
      <c r="CF768" s="295">
        <v>0</v>
      </c>
      <c r="CG768" s="295">
        <v>0</v>
      </c>
      <c r="CH768" s="295"/>
      <c r="CI768" s="286" t="str">
        <f t="shared" si="195"/>
        <v>Small</v>
      </c>
      <c r="CJ768" s="296"/>
      <c r="CK768" s="210"/>
      <c r="CN768"/>
    </row>
    <row r="769" spans="1:92" s="283" customFormat="1" ht="15">
      <c r="A769" s="293" t="s">
        <v>130</v>
      </c>
      <c r="B769" s="294" t="s">
        <v>501</v>
      </c>
      <c r="C769" s="294" t="s">
        <v>77</v>
      </c>
      <c r="D769" s="567">
        <v>2019</v>
      </c>
      <c r="E769" s="284">
        <f t="shared" si="181"/>
        <v>0</v>
      </c>
      <c r="F769" s="284">
        <f t="shared" si="182"/>
        <v>0</v>
      </c>
      <c r="G769" s="284">
        <f t="shared" si="183"/>
        <v>0</v>
      </c>
      <c r="H769" s="284">
        <f t="shared" si="184"/>
        <v>0</v>
      </c>
      <c r="I769" s="284">
        <f t="shared" si="185"/>
        <v>0</v>
      </c>
      <c r="J769" s="284">
        <f t="shared" si="186"/>
        <v>0</v>
      </c>
      <c r="K769" s="284">
        <f t="shared" si="187"/>
        <v>0</v>
      </c>
      <c r="L769" s="284">
        <f t="shared" si="188"/>
        <v>0</v>
      </c>
      <c r="M769" s="284">
        <f t="shared" si="189"/>
        <v>0</v>
      </c>
      <c r="N769" s="284">
        <f t="shared" si="190"/>
        <v>472647</v>
      </c>
      <c r="O769" s="284">
        <f t="shared" si="191"/>
        <v>472647</v>
      </c>
      <c r="P769" s="284">
        <f t="shared" si="192"/>
        <v>0</v>
      </c>
      <c r="Q769" s="284">
        <f t="shared" si="193"/>
        <v>472647</v>
      </c>
      <c r="R769" s="284">
        <f t="shared" si="194"/>
        <v>472647</v>
      </c>
      <c r="S769" s="295">
        <v>0</v>
      </c>
      <c r="T769" s="295">
        <v>0</v>
      </c>
      <c r="U769" s="295">
        <v>0</v>
      </c>
      <c r="V769" s="295">
        <v>0</v>
      </c>
      <c r="W769" s="295">
        <v>0</v>
      </c>
      <c r="X769" s="295">
        <v>0</v>
      </c>
      <c r="Y769" s="295">
        <v>0</v>
      </c>
      <c r="Z769" s="295">
        <v>0</v>
      </c>
      <c r="AA769" s="295">
        <v>0</v>
      </c>
      <c r="AB769" s="295">
        <v>0</v>
      </c>
      <c r="AC769" s="295">
        <v>0</v>
      </c>
      <c r="AD769" s="295">
        <v>0</v>
      </c>
      <c r="AE769" s="295">
        <v>0</v>
      </c>
      <c r="AF769" s="295">
        <v>0</v>
      </c>
      <c r="AG769" s="295">
        <v>0</v>
      </c>
      <c r="AH769" s="295">
        <v>0</v>
      </c>
      <c r="AI769" s="295">
        <v>0</v>
      </c>
      <c r="AJ769" s="295">
        <v>0</v>
      </c>
      <c r="AK769" s="295"/>
      <c r="AL769" s="295"/>
      <c r="AM769" s="295"/>
      <c r="AN769" s="295"/>
      <c r="AO769" s="295"/>
      <c r="AP769" s="295"/>
      <c r="AQ769" s="295"/>
      <c r="AR769" s="295"/>
      <c r="AS769" s="295"/>
      <c r="AT769" s="295"/>
      <c r="AU769" s="295"/>
      <c r="AV769" s="295"/>
      <c r="AW769" s="295"/>
      <c r="AX769" s="295"/>
      <c r="AY769" s="295"/>
      <c r="AZ769" s="295"/>
      <c r="BA769" s="295"/>
      <c r="BB769" s="295"/>
      <c r="BC769" s="295"/>
      <c r="BD769" s="295"/>
      <c r="BE769" s="295"/>
      <c r="BF769" s="295"/>
      <c r="BG769" s="295"/>
      <c r="BH769" s="295"/>
      <c r="BI769" s="295"/>
      <c r="BJ769" s="295"/>
      <c r="BK769" s="295">
        <v>0</v>
      </c>
      <c r="BL769" s="295">
        <v>0</v>
      </c>
      <c r="BM769" s="295">
        <v>0</v>
      </c>
      <c r="BN769" s="295">
        <v>0</v>
      </c>
      <c r="BO769" s="295">
        <v>0</v>
      </c>
      <c r="BP769" s="295">
        <v>0</v>
      </c>
      <c r="BQ769" s="295">
        <v>0</v>
      </c>
      <c r="BR769" s="295">
        <v>0</v>
      </c>
      <c r="BS769" s="295">
        <v>0</v>
      </c>
      <c r="BT769" s="295">
        <v>0</v>
      </c>
      <c r="BU769" s="295"/>
      <c r="BV769" s="295"/>
      <c r="BW769" s="295"/>
      <c r="BX769" s="295"/>
      <c r="BY769" s="295"/>
      <c r="BZ769" s="295">
        <v>0</v>
      </c>
      <c r="CA769" s="295">
        <v>0</v>
      </c>
      <c r="CB769" s="295">
        <v>472647</v>
      </c>
      <c r="CC769" s="295">
        <v>0</v>
      </c>
      <c r="CD769" s="295">
        <v>0</v>
      </c>
      <c r="CE769" s="295">
        <v>0</v>
      </c>
      <c r="CF769" s="295">
        <v>0</v>
      </c>
      <c r="CG769" s="295">
        <v>0</v>
      </c>
      <c r="CH769" s="295"/>
      <c r="CI769" s="286" t="str">
        <f t="shared" si="195"/>
        <v>Large</v>
      </c>
      <c r="CJ769" s="296"/>
      <c r="CK769" s="210"/>
      <c r="CN769"/>
    </row>
    <row r="770" spans="1:92" s="283" customFormat="1" ht="15">
      <c r="A770" s="293" t="s">
        <v>139</v>
      </c>
      <c r="B770" s="294" t="s">
        <v>389</v>
      </c>
      <c r="C770" s="294" t="s">
        <v>77</v>
      </c>
      <c r="D770" s="567">
        <v>2019</v>
      </c>
      <c r="E770" s="284">
        <f t="shared" si="181"/>
        <v>0</v>
      </c>
      <c r="F770" s="284">
        <f t="shared" si="182"/>
        <v>0</v>
      </c>
      <c r="G770" s="284">
        <f t="shared" si="183"/>
        <v>0</v>
      </c>
      <c r="H770" s="284">
        <f t="shared" si="184"/>
        <v>0</v>
      </c>
      <c r="I770" s="284">
        <f t="shared" si="185"/>
        <v>1465</v>
      </c>
      <c r="J770" s="284">
        <f t="shared" si="186"/>
        <v>736677</v>
      </c>
      <c r="K770" s="284">
        <f t="shared" si="187"/>
        <v>738142</v>
      </c>
      <c r="L770" s="284">
        <f t="shared" si="188"/>
        <v>738142</v>
      </c>
      <c r="M770" s="284">
        <f t="shared" si="189"/>
        <v>393</v>
      </c>
      <c r="N770" s="284">
        <f t="shared" si="190"/>
        <v>393</v>
      </c>
      <c r="O770" s="284">
        <f t="shared" si="191"/>
        <v>738535</v>
      </c>
      <c r="P770" s="284">
        <f t="shared" si="192"/>
        <v>738142</v>
      </c>
      <c r="Q770" s="284">
        <f t="shared" si="193"/>
        <v>738535</v>
      </c>
      <c r="R770" s="284">
        <f t="shared" si="194"/>
        <v>738535</v>
      </c>
      <c r="S770" s="295">
        <v>0</v>
      </c>
      <c r="T770" s="295">
        <v>0</v>
      </c>
      <c r="U770" s="295">
        <v>0</v>
      </c>
      <c r="V770" s="295">
        <v>0</v>
      </c>
      <c r="W770" s="295">
        <v>0</v>
      </c>
      <c r="X770" s="295">
        <v>0</v>
      </c>
      <c r="Y770" s="295">
        <v>0</v>
      </c>
      <c r="Z770" s="295">
        <v>0</v>
      </c>
      <c r="AA770" s="295">
        <v>0</v>
      </c>
      <c r="AB770" s="295">
        <v>0</v>
      </c>
      <c r="AC770" s="295">
        <v>0</v>
      </c>
      <c r="AD770" s="295">
        <v>0</v>
      </c>
      <c r="AE770" s="295">
        <v>0</v>
      </c>
      <c r="AF770" s="295">
        <v>0</v>
      </c>
      <c r="AG770" s="295">
        <v>0</v>
      </c>
      <c r="AH770" s="295">
        <v>0</v>
      </c>
      <c r="AI770" s="295">
        <v>0</v>
      </c>
      <c r="AJ770" s="295">
        <v>0</v>
      </c>
      <c r="AK770" s="295"/>
      <c r="AL770" s="295"/>
      <c r="AM770" s="295"/>
      <c r="AN770" s="295"/>
      <c r="AO770" s="295"/>
      <c r="AP770" s="295"/>
      <c r="AQ770" s="295"/>
      <c r="AR770" s="295"/>
      <c r="AS770" s="295"/>
      <c r="AT770" s="295"/>
      <c r="AU770" s="295"/>
      <c r="AV770" s="295"/>
      <c r="AW770" s="295"/>
      <c r="AX770" s="295"/>
      <c r="AY770" s="295"/>
      <c r="AZ770" s="295"/>
      <c r="BA770" s="295"/>
      <c r="BB770" s="295"/>
      <c r="BC770" s="295"/>
      <c r="BD770" s="295"/>
      <c r="BE770" s="295"/>
      <c r="BF770" s="295"/>
      <c r="BG770" s="295"/>
      <c r="BH770" s="295"/>
      <c r="BI770" s="295"/>
      <c r="BJ770" s="295"/>
      <c r="BK770" s="295">
        <v>1465</v>
      </c>
      <c r="BL770" s="295">
        <v>0</v>
      </c>
      <c r="BM770" s="295">
        <v>0</v>
      </c>
      <c r="BN770" s="295">
        <v>0</v>
      </c>
      <c r="BO770" s="295">
        <v>736677</v>
      </c>
      <c r="BP770" s="295">
        <v>0</v>
      </c>
      <c r="BQ770" s="295">
        <v>0</v>
      </c>
      <c r="BR770" s="295">
        <v>0</v>
      </c>
      <c r="BS770" s="295">
        <v>0</v>
      </c>
      <c r="BT770" s="295">
        <v>0</v>
      </c>
      <c r="BU770" s="295"/>
      <c r="BV770" s="295"/>
      <c r="BW770" s="295"/>
      <c r="BX770" s="295"/>
      <c r="BY770" s="295"/>
      <c r="BZ770" s="295">
        <v>393</v>
      </c>
      <c r="CA770" s="295">
        <v>0</v>
      </c>
      <c r="CB770" s="295">
        <v>0</v>
      </c>
      <c r="CC770" s="295">
        <v>0</v>
      </c>
      <c r="CD770" s="295">
        <v>0</v>
      </c>
      <c r="CE770" s="295">
        <v>0</v>
      </c>
      <c r="CF770" s="295">
        <v>0</v>
      </c>
      <c r="CG770" s="295">
        <v>0</v>
      </c>
      <c r="CH770" s="295"/>
      <c r="CI770" s="286" t="str">
        <f t="shared" si="195"/>
        <v>Large</v>
      </c>
      <c r="CJ770" s="296"/>
      <c r="CK770" s="210"/>
      <c r="CN770"/>
    </row>
    <row r="771" spans="1:92" s="283" customFormat="1" ht="15">
      <c r="A771" s="293" t="s">
        <v>142</v>
      </c>
      <c r="B771" s="294" t="s">
        <v>467</v>
      </c>
      <c r="C771" s="294" t="s">
        <v>77</v>
      </c>
      <c r="D771" s="567">
        <v>2019</v>
      </c>
      <c r="E771" s="284">
        <f t="shared" si="181"/>
        <v>52893</v>
      </c>
      <c r="F771" s="284">
        <f t="shared" si="182"/>
        <v>3001</v>
      </c>
      <c r="G771" s="284">
        <f t="shared" si="183"/>
        <v>0</v>
      </c>
      <c r="H771" s="284">
        <f t="shared" si="184"/>
        <v>55894</v>
      </c>
      <c r="I771" s="284">
        <f t="shared" si="185"/>
        <v>0</v>
      </c>
      <c r="J771" s="284">
        <f t="shared" si="186"/>
        <v>0</v>
      </c>
      <c r="K771" s="284">
        <f t="shared" si="187"/>
        <v>0</v>
      </c>
      <c r="L771" s="284">
        <f t="shared" si="188"/>
        <v>55894</v>
      </c>
      <c r="M771" s="284">
        <f t="shared" si="189"/>
        <v>0</v>
      </c>
      <c r="N771" s="284">
        <f t="shared" si="190"/>
        <v>0</v>
      </c>
      <c r="O771" s="284">
        <f t="shared" si="191"/>
        <v>55894</v>
      </c>
      <c r="P771" s="284">
        <f t="shared" si="192"/>
        <v>55894</v>
      </c>
      <c r="Q771" s="284">
        <f t="shared" si="193"/>
        <v>55894</v>
      </c>
      <c r="R771" s="284">
        <f t="shared" si="194"/>
        <v>55894</v>
      </c>
      <c r="S771" s="295">
        <v>52893</v>
      </c>
      <c r="T771" s="295">
        <v>0</v>
      </c>
      <c r="U771" s="295">
        <v>3001</v>
      </c>
      <c r="V771" s="295">
        <v>0</v>
      </c>
      <c r="W771" s="295">
        <v>0</v>
      </c>
      <c r="X771" s="295">
        <v>0</v>
      </c>
      <c r="Y771" s="295">
        <v>0</v>
      </c>
      <c r="Z771" s="295">
        <v>0</v>
      </c>
      <c r="AA771" s="295">
        <v>0</v>
      </c>
      <c r="AB771" s="295">
        <v>0</v>
      </c>
      <c r="AC771" s="295">
        <v>0</v>
      </c>
      <c r="AD771" s="295">
        <v>0</v>
      </c>
      <c r="AE771" s="295">
        <v>0</v>
      </c>
      <c r="AF771" s="295">
        <v>0</v>
      </c>
      <c r="AG771" s="295">
        <v>0</v>
      </c>
      <c r="AH771" s="295">
        <v>0</v>
      </c>
      <c r="AI771" s="295">
        <v>0</v>
      </c>
      <c r="AJ771" s="295">
        <v>0</v>
      </c>
      <c r="AK771" s="295"/>
      <c r="AL771" s="295"/>
      <c r="AM771" s="295"/>
      <c r="AN771" s="295"/>
      <c r="AO771" s="295"/>
      <c r="AP771" s="295"/>
      <c r="AQ771" s="295"/>
      <c r="AR771" s="295"/>
      <c r="AS771" s="295"/>
      <c r="AT771" s="295"/>
      <c r="AU771" s="295"/>
      <c r="AV771" s="295"/>
      <c r="AW771" s="295"/>
      <c r="AX771" s="295"/>
      <c r="AY771" s="295"/>
      <c r="AZ771" s="295"/>
      <c r="BA771" s="295"/>
      <c r="BB771" s="295"/>
      <c r="BC771" s="295"/>
      <c r="BD771" s="295"/>
      <c r="BE771" s="295"/>
      <c r="BF771" s="295"/>
      <c r="BG771" s="295"/>
      <c r="BH771" s="295"/>
      <c r="BI771" s="295"/>
      <c r="BJ771" s="295"/>
      <c r="BK771" s="295">
        <v>0</v>
      </c>
      <c r="BL771" s="295">
        <v>0</v>
      </c>
      <c r="BM771" s="295">
        <v>0</v>
      </c>
      <c r="BN771" s="295">
        <v>0</v>
      </c>
      <c r="BO771" s="295">
        <v>0</v>
      </c>
      <c r="BP771" s="295">
        <v>0</v>
      </c>
      <c r="BQ771" s="295">
        <v>0</v>
      </c>
      <c r="BR771" s="295">
        <v>0</v>
      </c>
      <c r="BS771" s="295">
        <v>0</v>
      </c>
      <c r="BT771" s="295">
        <v>0</v>
      </c>
      <c r="BU771" s="295"/>
      <c r="BV771" s="295"/>
      <c r="BW771" s="295"/>
      <c r="BX771" s="295"/>
      <c r="BY771" s="295"/>
      <c r="BZ771" s="295">
        <v>0</v>
      </c>
      <c r="CA771" s="295">
        <v>0</v>
      </c>
      <c r="CB771" s="295">
        <v>0</v>
      </c>
      <c r="CC771" s="295">
        <v>0</v>
      </c>
      <c r="CD771" s="295">
        <v>0</v>
      </c>
      <c r="CE771" s="295">
        <v>0</v>
      </c>
      <c r="CF771" s="295">
        <v>0</v>
      </c>
      <c r="CG771" s="295">
        <v>0</v>
      </c>
      <c r="CH771" s="295"/>
      <c r="CI771" s="286" t="str">
        <f t="shared" si="195"/>
        <v>Small</v>
      </c>
      <c r="CJ771" s="296"/>
      <c r="CK771" s="210"/>
      <c r="CN771"/>
    </row>
    <row r="772" spans="1:92" s="283" customFormat="1" ht="15">
      <c r="A772" s="293" t="s">
        <v>141</v>
      </c>
      <c r="B772" s="294" t="s">
        <v>469</v>
      </c>
      <c r="C772" s="294" t="s">
        <v>77</v>
      </c>
      <c r="D772" s="567">
        <v>2019</v>
      </c>
      <c r="E772" s="284">
        <f t="shared" si="181"/>
        <v>0</v>
      </c>
      <c r="F772" s="284">
        <f t="shared" si="182"/>
        <v>0</v>
      </c>
      <c r="G772" s="284">
        <f t="shared" si="183"/>
        <v>0</v>
      </c>
      <c r="H772" s="284">
        <f t="shared" si="184"/>
        <v>0</v>
      </c>
      <c r="I772" s="284">
        <f t="shared" si="185"/>
        <v>0</v>
      </c>
      <c r="J772" s="284">
        <f t="shared" si="186"/>
        <v>533109</v>
      </c>
      <c r="K772" s="284">
        <f t="shared" si="187"/>
        <v>533109</v>
      </c>
      <c r="L772" s="284">
        <f t="shared" si="188"/>
        <v>533109</v>
      </c>
      <c r="M772" s="284">
        <f t="shared" si="189"/>
        <v>0</v>
      </c>
      <c r="N772" s="284">
        <f t="shared" si="190"/>
        <v>0</v>
      </c>
      <c r="O772" s="284">
        <f t="shared" si="191"/>
        <v>533109</v>
      </c>
      <c r="P772" s="284">
        <f t="shared" si="192"/>
        <v>533109</v>
      </c>
      <c r="Q772" s="284">
        <f t="shared" si="193"/>
        <v>533109</v>
      </c>
      <c r="R772" s="284">
        <f t="shared" si="194"/>
        <v>533109</v>
      </c>
      <c r="S772" s="295">
        <v>0</v>
      </c>
      <c r="T772" s="295">
        <v>0</v>
      </c>
      <c r="U772" s="295">
        <v>0</v>
      </c>
      <c r="V772" s="295">
        <v>0</v>
      </c>
      <c r="W772" s="295">
        <v>0</v>
      </c>
      <c r="X772" s="295">
        <v>0</v>
      </c>
      <c r="Y772" s="295">
        <v>0</v>
      </c>
      <c r="Z772" s="295">
        <v>0</v>
      </c>
      <c r="AA772" s="295">
        <v>0</v>
      </c>
      <c r="AB772" s="295">
        <v>0</v>
      </c>
      <c r="AC772" s="295">
        <v>0</v>
      </c>
      <c r="AD772" s="295">
        <v>0</v>
      </c>
      <c r="AE772" s="295">
        <v>0</v>
      </c>
      <c r="AF772" s="295">
        <v>0</v>
      </c>
      <c r="AG772" s="295">
        <v>0</v>
      </c>
      <c r="AH772" s="295">
        <v>0</v>
      </c>
      <c r="AI772" s="295">
        <v>0</v>
      </c>
      <c r="AJ772" s="295">
        <v>0</v>
      </c>
      <c r="AK772" s="295"/>
      <c r="AL772" s="295"/>
      <c r="AM772" s="295"/>
      <c r="AN772" s="295"/>
      <c r="AO772" s="295"/>
      <c r="AP772" s="295"/>
      <c r="AQ772" s="295"/>
      <c r="AR772" s="295"/>
      <c r="AS772" s="295"/>
      <c r="AT772" s="295"/>
      <c r="AU772" s="295"/>
      <c r="AV772" s="295"/>
      <c r="AW772" s="295"/>
      <c r="AX772" s="295"/>
      <c r="AY772" s="295"/>
      <c r="AZ772" s="295"/>
      <c r="BA772" s="295"/>
      <c r="BB772" s="295"/>
      <c r="BC772" s="295"/>
      <c r="BD772" s="295"/>
      <c r="BE772" s="295"/>
      <c r="BF772" s="295"/>
      <c r="BG772" s="295"/>
      <c r="BH772" s="295"/>
      <c r="BI772" s="295"/>
      <c r="BJ772" s="295"/>
      <c r="BK772" s="295">
        <v>0</v>
      </c>
      <c r="BL772" s="295">
        <v>0</v>
      </c>
      <c r="BM772" s="295">
        <v>0</v>
      </c>
      <c r="BN772" s="295">
        <v>0</v>
      </c>
      <c r="BO772" s="295">
        <v>533109</v>
      </c>
      <c r="BP772" s="295">
        <v>0</v>
      </c>
      <c r="BQ772" s="295">
        <v>0</v>
      </c>
      <c r="BR772" s="295">
        <v>0</v>
      </c>
      <c r="BS772" s="295">
        <v>0</v>
      </c>
      <c r="BT772" s="295">
        <v>0</v>
      </c>
      <c r="BU772" s="295"/>
      <c r="BV772" s="295"/>
      <c r="BW772" s="295"/>
      <c r="BX772" s="295"/>
      <c r="BY772" s="295"/>
      <c r="BZ772" s="295">
        <v>0</v>
      </c>
      <c r="CA772" s="295">
        <v>0</v>
      </c>
      <c r="CB772" s="295">
        <v>0</v>
      </c>
      <c r="CC772" s="295">
        <v>0</v>
      </c>
      <c r="CD772" s="295">
        <v>0</v>
      </c>
      <c r="CE772" s="295">
        <v>0</v>
      </c>
      <c r="CF772" s="295">
        <v>0</v>
      </c>
      <c r="CG772" s="295">
        <v>0</v>
      </c>
      <c r="CH772" s="295"/>
      <c r="CI772" s="286" t="str">
        <f t="shared" si="195"/>
        <v>Large</v>
      </c>
      <c r="CJ772" s="296"/>
      <c r="CK772" s="210"/>
      <c r="CN772"/>
    </row>
    <row r="773" spans="1:92" s="283" customFormat="1" ht="15">
      <c r="A773" s="293" t="s">
        <v>222</v>
      </c>
      <c r="B773" s="294" t="s">
        <v>471</v>
      </c>
      <c r="C773" s="294" t="s">
        <v>77</v>
      </c>
      <c r="D773" s="567">
        <v>2019</v>
      </c>
      <c r="E773" s="284">
        <f t="shared" si="181"/>
        <v>0</v>
      </c>
      <c r="F773" s="284">
        <f t="shared" si="182"/>
        <v>0</v>
      </c>
      <c r="G773" s="284">
        <f t="shared" si="183"/>
        <v>0</v>
      </c>
      <c r="H773" s="284">
        <f t="shared" si="184"/>
        <v>0</v>
      </c>
      <c r="I773" s="284">
        <f t="shared" si="185"/>
        <v>0</v>
      </c>
      <c r="J773" s="284">
        <f t="shared" si="186"/>
        <v>0</v>
      </c>
      <c r="K773" s="284">
        <f t="shared" si="187"/>
        <v>0</v>
      </c>
      <c r="L773" s="284">
        <f t="shared" si="188"/>
        <v>0</v>
      </c>
      <c r="M773" s="284">
        <f t="shared" si="189"/>
        <v>0</v>
      </c>
      <c r="N773" s="284">
        <f t="shared" si="190"/>
        <v>0</v>
      </c>
      <c r="O773" s="284">
        <f t="shared" si="191"/>
        <v>0</v>
      </c>
      <c r="P773" s="284">
        <f t="shared" si="192"/>
        <v>0</v>
      </c>
      <c r="Q773" s="284">
        <f t="shared" si="193"/>
        <v>0</v>
      </c>
      <c r="R773" s="284">
        <f t="shared" si="194"/>
        <v>0</v>
      </c>
      <c r="S773" s="295">
        <v>0</v>
      </c>
      <c r="T773" s="295">
        <v>0</v>
      </c>
      <c r="U773" s="295">
        <v>0</v>
      </c>
      <c r="V773" s="295">
        <v>0</v>
      </c>
      <c r="W773" s="295">
        <v>0</v>
      </c>
      <c r="X773" s="295">
        <v>0</v>
      </c>
      <c r="Y773" s="295">
        <v>0</v>
      </c>
      <c r="Z773" s="295">
        <v>0</v>
      </c>
      <c r="AA773" s="295">
        <v>0</v>
      </c>
      <c r="AB773" s="295">
        <v>0</v>
      </c>
      <c r="AC773" s="295">
        <v>0</v>
      </c>
      <c r="AD773" s="295">
        <v>0</v>
      </c>
      <c r="AE773" s="295">
        <v>0</v>
      </c>
      <c r="AF773" s="295">
        <v>0</v>
      </c>
      <c r="AG773" s="295">
        <v>0</v>
      </c>
      <c r="AH773" s="295">
        <v>0</v>
      </c>
      <c r="AI773" s="295">
        <v>0</v>
      </c>
      <c r="AJ773" s="295">
        <v>0</v>
      </c>
      <c r="AK773" s="295"/>
      <c r="AL773" s="295"/>
      <c r="AM773" s="295"/>
      <c r="AN773" s="295"/>
      <c r="AO773" s="295"/>
      <c r="AP773" s="295"/>
      <c r="AQ773" s="295"/>
      <c r="AR773" s="295"/>
      <c r="AS773" s="295"/>
      <c r="AT773" s="295"/>
      <c r="AU773" s="295"/>
      <c r="AV773" s="295"/>
      <c r="AW773" s="295"/>
      <c r="AX773" s="295"/>
      <c r="AY773" s="295"/>
      <c r="AZ773" s="295"/>
      <c r="BA773" s="295"/>
      <c r="BB773" s="295"/>
      <c r="BC773" s="295"/>
      <c r="BD773" s="295"/>
      <c r="BE773" s="295"/>
      <c r="BF773" s="295"/>
      <c r="BG773" s="295"/>
      <c r="BH773" s="295"/>
      <c r="BI773" s="295"/>
      <c r="BJ773" s="295"/>
      <c r="BK773" s="295">
        <v>0</v>
      </c>
      <c r="BL773" s="295">
        <v>0</v>
      </c>
      <c r="BM773" s="295">
        <v>0</v>
      </c>
      <c r="BN773" s="295">
        <v>0</v>
      </c>
      <c r="BO773" s="295">
        <v>0</v>
      </c>
      <c r="BP773" s="295">
        <v>0</v>
      </c>
      <c r="BQ773" s="295">
        <v>0</v>
      </c>
      <c r="BR773" s="295">
        <v>0</v>
      </c>
      <c r="BS773" s="295">
        <v>0</v>
      </c>
      <c r="BT773" s="295">
        <v>0</v>
      </c>
      <c r="BU773" s="295"/>
      <c r="BV773" s="295"/>
      <c r="BW773" s="295"/>
      <c r="BX773" s="295"/>
      <c r="BY773" s="295"/>
      <c r="BZ773" s="295">
        <v>0</v>
      </c>
      <c r="CA773" s="295">
        <v>0</v>
      </c>
      <c r="CB773" s="295">
        <v>0</v>
      </c>
      <c r="CC773" s="295">
        <v>0</v>
      </c>
      <c r="CD773" s="295">
        <v>0</v>
      </c>
      <c r="CE773" s="295">
        <v>0</v>
      </c>
      <c r="CF773" s="295">
        <v>0</v>
      </c>
      <c r="CG773" s="295">
        <v>0</v>
      </c>
      <c r="CH773" s="295"/>
      <c r="CI773" s="286" t="str">
        <f t="shared" si="195"/>
        <v>Small</v>
      </c>
      <c r="CJ773" s="296"/>
      <c r="CK773" s="210"/>
      <c r="CN773"/>
    </row>
    <row r="774" spans="1:92" s="283" customFormat="1" ht="15">
      <c r="A774" s="293" t="s">
        <v>152</v>
      </c>
      <c r="B774" s="294" t="s">
        <v>473</v>
      </c>
      <c r="C774" s="294" t="s">
        <v>77</v>
      </c>
      <c r="D774" s="567">
        <v>2019</v>
      </c>
      <c r="E774" s="284">
        <f t="shared" si="181"/>
        <v>0</v>
      </c>
      <c r="F774" s="284">
        <f t="shared" si="182"/>
        <v>0</v>
      </c>
      <c r="G774" s="284">
        <f t="shared" si="183"/>
        <v>0</v>
      </c>
      <c r="H774" s="284">
        <f t="shared" si="184"/>
        <v>0</v>
      </c>
      <c r="I774" s="284">
        <f t="shared" si="185"/>
        <v>0</v>
      </c>
      <c r="J774" s="284">
        <f t="shared" si="186"/>
        <v>0</v>
      </c>
      <c r="K774" s="284">
        <f t="shared" si="187"/>
        <v>0</v>
      </c>
      <c r="L774" s="284">
        <f t="shared" si="188"/>
        <v>0</v>
      </c>
      <c r="M774" s="284">
        <f t="shared" si="189"/>
        <v>22485</v>
      </c>
      <c r="N774" s="284">
        <f t="shared" si="190"/>
        <v>28754</v>
      </c>
      <c r="O774" s="284">
        <f t="shared" si="191"/>
        <v>28754</v>
      </c>
      <c r="P774" s="284">
        <f t="shared" si="192"/>
        <v>0</v>
      </c>
      <c r="Q774" s="284">
        <f t="shared" si="193"/>
        <v>28754</v>
      </c>
      <c r="R774" s="284">
        <f t="shared" si="194"/>
        <v>28754</v>
      </c>
      <c r="S774" s="295">
        <v>0</v>
      </c>
      <c r="T774" s="295">
        <v>0</v>
      </c>
      <c r="U774" s="295">
        <v>0</v>
      </c>
      <c r="V774" s="295">
        <v>0</v>
      </c>
      <c r="W774" s="295">
        <v>0</v>
      </c>
      <c r="X774" s="295">
        <v>0</v>
      </c>
      <c r="Y774" s="295">
        <v>0</v>
      </c>
      <c r="Z774" s="295">
        <v>0</v>
      </c>
      <c r="AA774" s="295">
        <v>0</v>
      </c>
      <c r="AB774" s="295">
        <v>0</v>
      </c>
      <c r="AC774" s="295">
        <v>0</v>
      </c>
      <c r="AD774" s="295">
        <v>0</v>
      </c>
      <c r="AE774" s="295">
        <v>0</v>
      </c>
      <c r="AF774" s="295">
        <v>0</v>
      </c>
      <c r="AG774" s="295">
        <v>0</v>
      </c>
      <c r="AH774" s="295">
        <v>0</v>
      </c>
      <c r="AI774" s="295">
        <v>0</v>
      </c>
      <c r="AJ774" s="295">
        <v>0</v>
      </c>
      <c r="AK774" s="295"/>
      <c r="AL774" s="295"/>
      <c r="AM774" s="295"/>
      <c r="AN774" s="295"/>
      <c r="AO774" s="295"/>
      <c r="AP774" s="295"/>
      <c r="AQ774" s="295"/>
      <c r="AR774" s="295"/>
      <c r="AS774" s="295"/>
      <c r="AT774" s="295"/>
      <c r="AU774" s="295"/>
      <c r="AV774" s="295"/>
      <c r="AW774" s="295"/>
      <c r="AX774" s="295"/>
      <c r="AY774" s="295"/>
      <c r="AZ774" s="295"/>
      <c r="BA774" s="295"/>
      <c r="BB774" s="295"/>
      <c r="BC774" s="295"/>
      <c r="BD774" s="295"/>
      <c r="BE774" s="295"/>
      <c r="BF774" s="295"/>
      <c r="BG774" s="295"/>
      <c r="BH774" s="295"/>
      <c r="BI774" s="295"/>
      <c r="BJ774" s="295"/>
      <c r="BK774" s="295">
        <v>0</v>
      </c>
      <c r="BL774" s="295">
        <v>0</v>
      </c>
      <c r="BM774" s="295">
        <v>0</v>
      </c>
      <c r="BN774" s="295">
        <v>0</v>
      </c>
      <c r="BO774" s="295">
        <v>0</v>
      </c>
      <c r="BP774" s="295">
        <v>0</v>
      </c>
      <c r="BQ774" s="295">
        <v>0</v>
      </c>
      <c r="BR774" s="295">
        <v>0</v>
      </c>
      <c r="BS774" s="295">
        <v>0</v>
      </c>
      <c r="BT774" s="295">
        <v>0</v>
      </c>
      <c r="BU774" s="295"/>
      <c r="BV774" s="295"/>
      <c r="BW774" s="295"/>
      <c r="BX774" s="295"/>
      <c r="BY774" s="295"/>
      <c r="BZ774" s="295">
        <v>22485</v>
      </c>
      <c r="CA774" s="295">
        <v>0</v>
      </c>
      <c r="CB774" s="295">
        <v>6269</v>
      </c>
      <c r="CC774" s="295">
        <v>0</v>
      </c>
      <c r="CD774" s="295">
        <v>0</v>
      </c>
      <c r="CE774" s="295">
        <v>0</v>
      </c>
      <c r="CF774" s="295">
        <v>0</v>
      </c>
      <c r="CG774" s="295">
        <v>0</v>
      </c>
      <c r="CH774" s="295"/>
      <c r="CI774" s="286" t="str">
        <f t="shared" si="195"/>
        <v>Small</v>
      </c>
      <c r="CJ774" s="296"/>
      <c r="CK774" s="210"/>
      <c r="CN774"/>
    </row>
    <row r="775" spans="1:92" s="283" customFormat="1" ht="15">
      <c r="A775" s="283" t="s">
        <v>130</v>
      </c>
      <c r="B775" s="294" t="s">
        <v>496</v>
      </c>
      <c r="C775" s="294" t="s">
        <v>77</v>
      </c>
      <c r="D775" s="567">
        <v>2019</v>
      </c>
      <c r="E775" s="284">
        <f t="shared" si="181"/>
        <v>0</v>
      </c>
      <c r="F775" s="284">
        <f t="shared" si="182"/>
        <v>0</v>
      </c>
      <c r="G775" s="284">
        <f t="shared" si="183"/>
        <v>0</v>
      </c>
      <c r="H775" s="284">
        <f t="shared" si="184"/>
        <v>0</v>
      </c>
      <c r="I775" s="284">
        <f t="shared" si="185"/>
        <v>0</v>
      </c>
      <c r="J775" s="284">
        <f t="shared" si="186"/>
        <v>0</v>
      </c>
      <c r="K775" s="284">
        <f t="shared" si="187"/>
        <v>0</v>
      </c>
      <c r="L775" s="284">
        <f t="shared" si="188"/>
        <v>0</v>
      </c>
      <c r="M775" s="284">
        <f t="shared" si="189"/>
        <v>0</v>
      </c>
      <c r="N775" s="284">
        <f t="shared" si="190"/>
        <v>217384</v>
      </c>
      <c r="O775" s="284">
        <f t="shared" si="191"/>
        <v>217384</v>
      </c>
      <c r="P775" s="284">
        <f t="shared" si="192"/>
        <v>0</v>
      </c>
      <c r="Q775" s="284">
        <f t="shared" si="193"/>
        <v>217384</v>
      </c>
      <c r="R775" s="284">
        <f t="shared" si="194"/>
        <v>217384</v>
      </c>
      <c r="S775" s="295">
        <v>0</v>
      </c>
      <c r="T775" s="295">
        <v>0</v>
      </c>
      <c r="U775" s="295">
        <v>0</v>
      </c>
      <c r="V775" s="295">
        <v>0</v>
      </c>
      <c r="W775" s="295">
        <v>0</v>
      </c>
      <c r="X775" s="295">
        <v>0</v>
      </c>
      <c r="Y775" s="295">
        <v>0</v>
      </c>
      <c r="Z775" s="295">
        <v>0</v>
      </c>
      <c r="AA775" s="295">
        <v>0</v>
      </c>
      <c r="AB775" s="295">
        <v>0</v>
      </c>
      <c r="AC775" s="295">
        <v>0</v>
      </c>
      <c r="AD775" s="295">
        <v>0</v>
      </c>
      <c r="AE775" s="295">
        <v>0</v>
      </c>
      <c r="AF775" s="295">
        <v>0</v>
      </c>
      <c r="AG775" s="295">
        <v>0</v>
      </c>
      <c r="AH775" s="295">
        <v>0</v>
      </c>
      <c r="AI775" s="295">
        <v>0</v>
      </c>
      <c r="AJ775" s="295">
        <v>0</v>
      </c>
      <c r="AK775" s="295"/>
      <c r="AL775" s="295"/>
      <c r="AM775" s="295"/>
      <c r="AN775" s="295"/>
      <c r="AO775" s="295"/>
      <c r="AP775" s="295"/>
      <c r="AQ775" s="295"/>
      <c r="AR775" s="295"/>
      <c r="AS775" s="295"/>
      <c r="AT775" s="295"/>
      <c r="AU775" s="295"/>
      <c r="AV775" s="295"/>
      <c r="AW775" s="295"/>
      <c r="AX775" s="295"/>
      <c r="AY775" s="295"/>
      <c r="AZ775" s="295"/>
      <c r="BA775" s="295"/>
      <c r="BB775" s="295"/>
      <c r="BC775" s="295"/>
      <c r="BD775" s="295"/>
      <c r="BE775" s="295"/>
      <c r="BF775" s="295"/>
      <c r="BG775" s="295"/>
      <c r="BH775" s="295"/>
      <c r="BI775" s="295"/>
      <c r="BJ775" s="295"/>
      <c r="BK775" s="295">
        <v>0</v>
      </c>
      <c r="BL775" s="295">
        <v>0</v>
      </c>
      <c r="BM775" s="295">
        <v>0</v>
      </c>
      <c r="BN775" s="295">
        <v>0</v>
      </c>
      <c r="BO775" s="295">
        <v>0</v>
      </c>
      <c r="BP775" s="295">
        <v>0</v>
      </c>
      <c r="BQ775" s="295">
        <v>0</v>
      </c>
      <c r="BR775" s="295">
        <v>0</v>
      </c>
      <c r="BS775" s="295">
        <v>0</v>
      </c>
      <c r="BT775" s="295">
        <v>0</v>
      </c>
      <c r="BU775" s="295"/>
      <c r="BV775" s="295"/>
      <c r="BW775" s="295"/>
      <c r="BX775" s="295"/>
      <c r="BY775" s="295"/>
      <c r="BZ775" s="295">
        <v>0</v>
      </c>
      <c r="CA775" s="295">
        <v>0</v>
      </c>
      <c r="CB775" s="295">
        <v>217384</v>
      </c>
      <c r="CC775" s="295">
        <v>0</v>
      </c>
      <c r="CD775" s="295">
        <v>0</v>
      </c>
      <c r="CE775" s="295">
        <v>0</v>
      </c>
      <c r="CF775" s="295">
        <v>0</v>
      </c>
      <c r="CG775" s="295">
        <v>0</v>
      </c>
      <c r="CH775" s="295"/>
      <c r="CI775" s="286" t="str">
        <f t="shared" si="195"/>
        <v>Large</v>
      </c>
      <c r="CJ775" s="296"/>
      <c r="CK775" s="210"/>
      <c r="CN775"/>
    </row>
    <row r="776" spans="1:92" s="283" customFormat="1" ht="15">
      <c r="A776" s="293" t="s">
        <v>169</v>
      </c>
      <c r="B776" s="294" t="s">
        <v>476</v>
      </c>
      <c r="C776" s="294" t="s">
        <v>77</v>
      </c>
      <c r="D776" s="567">
        <v>2019</v>
      </c>
      <c r="E776" s="284">
        <f t="shared" si="181"/>
        <v>0</v>
      </c>
      <c r="F776" s="284">
        <f t="shared" si="182"/>
        <v>0</v>
      </c>
      <c r="G776" s="284">
        <f t="shared" si="183"/>
        <v>0</v>
      </c>
      <c r="H776" s="284">
        <f t="shared" si="184"/>
        <v>0</v>
      </c>
      <c r="I776" s="284">
        <f t="shared" si="185"/>
        <v>0</v>
      </c>
      <c r="J776" s="284">
        <f t="shared" si="186"/>
        <v>0</v>
      </c>
      <c r="K776" s="284">
        <f t="shared" si="187"/>
        <v>0</v>
      </c>
      <c r="L776" s="284">
        <f t="shared" si="188"/>
        <v>0</v>
      </c>
      <c r="M776" s="284">
        <f t="shared" si="189"/>
        <v>0</v>
      </c>
      <c r="N776" s="284">
        <f t="shared" si="190"/>
        <v>49803</v>
      </c>
      <c r="O776" s="284">
        <f t="shared" si="191"/>
        <v>49803</v>
      </c>
      <c r="P776" s="284">
        <f t="shared" si="192"/>
        <v>0</v>
      </c>
      <c r="Q776" s="284">
        <f t="shared" si="193"/>
        <v>49803</v>
      </c>
      <c r="R776" s="284">
        <f t="shared" si="194"/>
        <v>49803</v>
      </c>
      <c r="S776" s="295">
        <v>0</v>
      </c>
      <c r="T776" s="295">
        <v>0</v>
      </c>
      <c r="U776" s="295">
        <v>0</v>
      </c>
      <c r="V776" s="295">
        <v>0</v>
      </c>
      <c r="W776" s="295">
        <v>0</v>
      </c>
      <c r="X776" s="295">
        <v>0</v>
      </c>
      <c r="Y776" s="295">
        <v>0</v>
      </c>
      <c r="Z776" s="295">
        <v>0</v>
      </c>
      <c r="AA776" s="295">
        <v>0</v>
      </c>
      <c r="AB776" s="295">
        <v>0</v>
      </c>
      <c r="AC776" s="295">
        <v>0</v>
      </c>
      <c r="AD776" s="295">
        <v>0</v>
      </c>
      <c r="AE776" s="295">
        <v>0</v>
      </c>
      <c r="AF776" s="295">
        <v>0</v>
      </c>
      <c r="AG776" s="295">
        <v>0</v>
      </c>
      <c r="AH776" s="295">
        <v>0</v>
      </c>
      <c r="AI776" s="295">
        <v>0</v>
      </c>
      <c r="AJ776" s="295">
        <v>0</v>
      </c>
      <c r="AK776" s="295"/>
      <c r="AL776" s="295"/>
      <c r="AM776" s="295"/>
      <c r="AN776" s="295"/>
      <c r="AO776" s="295"/>
      <c r="AP776" s="295"/>
      <c r="AQ776" s="295"/>
      <c r="AR776" s="295"/>
      <c r="AS776" s="295"/>
      <c r="AT776" s="295"/>
      <c r="AU776" s="295"/>
      <c r="AV776" s="295"/>
      <c r="AW776" s="295"/>
      <c r="AX776" s="295"/>
      <c r="AY776" s="295"/>
      <c r="AZ776" s="295"/>
      <c r="BA776" s="295"/>
      <c r="BB776" s="295"/>
      <c r="BC776" s="295"/>
      <c r="BD776" s="295"/>
      <c r="BE776" s="295"/>
      <c r="BF776" s="295"/>
      <c r="BG776" s="295"/>
      <c r="BH776" s="295"/>
      <c r="BI776" s="295"/>
      <c r="BJ776" s="295"/>
      <c r="BK776" s="295">
        <v>0</v>
      </c>
      <c r="BL776" s="295">
        <v>0</v>
      </c>
      <c r="BM776" s="295">
        <v>0</v>
      </c>
      <c r="BN776" s="295">
        <v>0</v>
      </c>
      <c r="BO776" s="295">
        <v>0</v>
      </c>
      <c r="BP776" s="295">
        <v>0</v>
      </c>
      <c r="BQ776" s="295">
        <v>0</v>
      </c>
      <c r="BR776" s="295">
        <v>0</v>
      </c>
      <c r="BS776" s="295">
        <v>0</v>
      </c>
      <c r="BT776" s="295">
        <v>0</v>
      </c>
      <c r="BU776" s="295"/>
      <c r="BV776" s="295"/>
      <c r="BW776" s="295"/>
      <c r="BX776" s="295"/>
      <c r="BY776" s="295"/>
      <c r="BZ776" s="295">
        <v>0</v>
      </c>
      <c r="CA776" s="295">
        <v>0</v>
      </c>
      <c r="CB776" s="295">
        <v>49803</v>
      </c>
      <c r="CC776" s="295">
        <v>0</v>
      </c>
      <c r="CD776" s="295">
        <v>0</v>
      </c>
      <c r="CE776" s="295">
        <v>0</v>
      </c>
      <c r="CF776" s="295">
        <v>0</v>
      </c>
      <c r="CG776" s="295">
        <v>0</v>
      </c>
      <c r="CH776" s="295"/>
      <c r="CI776" s="286" t="str">
        <f t="shared" si="195"/>
        <v>Small</v>
      </c>
      <c r="CJ776" s="296"/>
      <c r="CK776" s="210"/>
      <c r="CN776"/>
    </row>
    <row r="777" spans="1:92" s="283" customFormat="1" ht="15">
      <c r="A777" s="293" t="s">
        <v>131</v>
      </c>
      <c r="B777" s="294" t="s">
        <v>131</v>
      </c>
      <c r="C777" s="294" t="s">
        <v>77</v>
      </c>
      <c r="D777" s="567">
        <v>2019</v>
      </c>
      <c r="E777" s="284">
        <f t="shared" si="181"/>
        <v>0</v>
      </c>
      <c r="F777" s="284">
        <f t="shared" si="182"/>
        <v>0</v>
      </c>
      <c r="G777" s="284">
        <f t="shared" si="183"/>
        <v>0</v>
      </c>
      <c r="H777" s="284">
        <f t="shared" si="184"/>
        <v>0</v>
      </c>
      <c r="I777" s="284">
        <f t="shared" si="185"/>
        <v>0</v>
      </c>
      <c r="J777" s="284">
        <f t="shared" si="186"/>
        <v>0</v>
      </c>
      <c r="K777" s="284">
        <f t="shared" si="187"/>
        <v>0</v>
      </c>
      <c r="L777" s="284">
        <f t="shared" si="188"/>
        <v>0</v>
      </c>
      <c r="M777" s="284">
        <f t="shared" si="189"/>
        <v>114518</v>
      </c>
      <c r="N777" s="284">
        <f t="shared" si="190"/>
        <v>114518</v>
      </c>
      <c r="O777" s="284">
        <f t="shared" si="191"/>
        <v>114518</v>
      </c>
      <c r="P777" s="284">
        <f t="shared" si="192"/>
        <v>0</v>
      </c>
      <c r="Q777" s="284">
        <f t="shared" si="193"/>
        <v>114518</v>
      </c>
      <c r="R777" s="284">
        <f t="shared" si="194"/>
        <v>114518</v>
      </c>
      <c r="S777" s="295">
        <v>0</v>
      </c>
      <c r="T777" s="295">
        <v>0</v>
      </c>
      <c r="U777" s="295">
        <v>0</v>
      </c>
      <c r="V777" s="295">
        <v>0</v>
      </c>
      <c r="W777" s="295">
        <v>0</v>
      </c>
      <c r="X777" s="295">
        <v>0</v>
      </c>
      <c r="Y777" s="295">
        <v>0</v>
      </c>
      <c r="Z777" s="295">
        <v>0</v>
      </c>
      <c r="AA777" s="295">
        <v>0</v>
      </c>
      <c r="AB777" s="295">
        <v>0</v>
      </c>
      <c r="AC777" s="295">
        <v>0</v>
      </c>
      <c r="AD777" s="295">
        <v>0</v>
      </c>
      <c r="AE777" s="295">
        <v>0</v>
      </c>
      <c r="AF777" s="295">
        <v>0</v>
      </c>
      <c r="AG777" s="295">
        <v>0</v>
      </c>
      <c r="AH777" s="295">
        <v>0</v>
      </c>
      <c r="AI777" s="295">
        <v>0</v>
      </c>
      <c r="AJ777" s="295">
        <v>0</v>
      </c>
      <c r="AK777" s="295"/>
      <c r="AL777" s="295"/>
      <c r="AM777" s="295"/>
      <c r="AN777" s="295"/>
      <c r="AO777" s="295"/>
      <c r="AP777" s="295"/>
      <c r="AQ777" s="295"/>
      <c r="AR777" s="295"/>
      <c r="AS777" s="295"/>
      <c r="AT777" s="295"/>
      <c r="AU777" s="295"/>
      <c r="AV777" s="295"/>
      <c r="AW777" s="295"/>
      <c r="AX777" s="295"/>
      <c r="AY777" s="295"/>
      <c r="AZ777" s="295"/>
      <c r="BA777" s="295"/>
      <c r="BB777" s="295"/>
      <c r="BC777" s="295"/>
      <c r="BD777" s="295"/>
      <c r="BE777" s="295"/>
      <c r="BF777" s="295"/>
      <c r="BG777" s="295"/>
      <c r="BH777" s="295"/>
      <c r="BI777" s="295"/>
      <c r="BJ777" s="295"/>
      <c r="BK777" s="295">
        <v>0</v>
      </c>
      <c r="BL777" s="295">
        <v>0</v>
      </c>
      <c r="BM777" s="295">
        <v>0</v>
      </c>
      <c r="BN777" s="295">
        <v>0</v>
      </c>
      <c r="BO777" s="295">
        <v>0</v>
      </c>
      <c r="BP777" s="295">
        <v>0</v>
      </c>
      <c r="BQ777" s="295">
        <v>0</v>
      </c>
      <c r="BR777" s="295">
        <v>0</v>
      </c>
      <c r="BS777" s="295">
        <v>0</v>
      </c>
      <c r="BT777" s="295">
        <v>0</v>
      </c>
      <c r="BU777" s="295"/>
      <c r="BV777" s="295"/>
      <c r="BW777" s="295"/>
      <c r="BX777" s="295"/>
      <c r="BY777" s="295"/>
      <c r="BZ777" s="295">
        <v>114518</v>
      </c>
      <c r="CA777" s="295">
        <v>0</v>
      </c>
      <c r="CB777" s="295">
        <v>0</v>
      </c>
      <c r="CC777" s="295">
        <v>0</v>
      </c>
      <c r="CD777" s="295">
        <v>0</v>
      </c>
      <c r="CE777" s="295">
        <v>0</v>
      </c>
      <c r="CF777" s="295">
        <v>0</v>
      </c>
      <c r="CG777" s="295">
        <v>0</v>
      </c>
      <c r="CH777" s="295"/>
      <c r="CI777" s="286" t="str">
        <f t="shared" si="195"/>
        <v>Large</v>
      </c>
      <c r="CJ777" s="296"/>
      <c r="CK777" s="210"/>
      <c r="CN777"/>
    </row>
    <row r="778" spans="1:92" s="283" customFormat="1" ht="15">
      <c r="A778" s="293" t="s">
        <v>182</v>
      </c>
      <c r="B778" s="294" t="s">
        <v>182</v>
      </c>
      <c r="C778" s="294" t="s">
        <v>77</v>
      </c>
      <c r="D778" s="567">
        <v>2019</v>
      </c>
      <c r="E778" s="284">
        <f t="shared" si="181"/>
        <v>0</v>
      </c>
      <c r="F778" s="284">
        <f t="shared" si="182"/>
        <v>0</v>
      </c>
      <c r="G778" s="284">
        <f t="shared" si="183"/>
        <v>0</v>
      </c>
      <c r="H778" s="284">
        <f t="shared" si="184"/>
        <v>0</v>
      </c>
      <c r="I778" s="284">
        <f t="shared" si="185"/>
        <v>0</v>
      </c>
      <c r="J778" s="284">
        <f t="shared" si="186"/>
        <v>0</v>
      </c>
      <c r="K778" s="284">
        <f t="shared" si="187"/>
        <v>0</v>
      </c>
      <c r="L778" s="284">
        <f t="shared" si="188"/>
        <v>0</v>
      </c>
      <c r="M778" s="284">
        <f t="shared" si="189"/>
        <v>0</v>
      </c>
      <c r="N778" s="284">
        <f t="shared" si="190"/>
        <v>70266</v>
      </c>
      <c r="O778" s="284">
        <f t="shared" si="191"/>
        <v>70266</v>
      </c>
      <c r="P778" s="284">
        <f t="shared" si="192"/>
        <v>0</v>
      </c>
      <c r="Q778" s="284">
        <f t="shared" si="193"/>
        <v>70266</v>
      </c>
      <c r="R778" s="284">
        <f t="shared" si="194"/>
        <v>70266</v>
      </c>
      <c r="S778" s="295">
        <v>0</v>
      </c>
      <c r="T778" s="295">
        <v>0</v>
      </c>
      <c r="U778" s="295">
        <v>0</v>
      </c>
      <c r="V778" s="295">
        <v>0</v>
      </c>
      <c r="W778" s="295">
        <v>0</v>
      </c>
      <c r="X778" s="295">
        <v>0</v>
      </c>
      <c r="Y778" s="295">
        <v>0</v>
      </c>
      <c r="Z778" s="295">
        <v>0</v>
      </c>
      <c r="AA778" s="295">
        <v>0</v>
      </c>
      <c r="AB778" s="295">
        <v>0</v>
      </c>
      <c r="AC778" s="295">
        <v>0</v>
      </c>
      <c r="AD778" s="295">
        <v>0</v>
      </c>
      <c r="AE778" s="295">
        <v>0</v>
      </c>
      <c r="AF778" s="295">
        <v>0</v>
      </c>
      <c r="AG778" s="295">
        <v>0</v>
      </c>
      <c r="AH778" s="295">
        <v>0</v>
      </c>
      <c r="AI778" s="295">
        <v>0</v>
      </c>
      <c r="AJ778" s="295">
        <v>0</v>
      </c>
      <c r="AK778" s="295"/>
      <c r="AL778" s="295"/>
      <c r="AM778" s="295"/>
      <c r="AN778" s="295"/>
      <c r="AO778" s="295"/>
      <c r="AP778" s="295"/>
      <c r="AQ778" s="295"/>
      <c r="AR778" s="295"/>
      <c r="AS778" s="295"/>
      <c r="AT778" s="295"/>
      <c r="AU778" s="295"/>
      <c r="AV778" s="295"/>
      <c r="AW778" s="295"/>
      <c r="AX778" s="295"/>
      <c r="AY778" s="295"/>
      <c r="AZ778" s="295"/>
      <c r="BA778" s="295"/>
      <c r="BB778" s="295"/>
      <c r="BC778" s="295"/>
      <c r="BD778" s="295"/>
      <c r="BE778" s="295"/>
      <c r="BF778" s="295"/>
      <c r="BG778" s="295"/>
      <c r="BH778" s="295"/>
      <c r="BI778" s="295"/>
      <c r="BJ778" s="295"/>
      <c r="BK778" s="295">
        <v>0</v>
      </c>
      <c r="BL778" s="295">
        <v>0</v>
      </c>
      <c r="BM778" s="295">
        <v>0</v>
      </c>
      <c r="BN778" s="295">
        <v>0</v>
      </c>
      <c r="BO778" s="295">
        <v>0</v>
      </c>
      <c r="BP778" s="295">
        <v>0</v>
      </c>
      <c r="BQ778" s="295">
        <v>0</v>
      </c>
      <c r="BR778" s="295">
        <v>0</v>
      </c>
      <c r="BS778" s="295">
        <v>0</v>
      </c>
      <c r="BT778" s="295">
        <v>0</v>
      </c>
      <c r="BU778" s="295"/>
      <c r="BV778" s="295"/>
      <c r="BW778" s="295"/>
      <c r="BX778" s="295"/>
      <c r="BY778" s="295"/>
      <c r="BZ778" s="295">
        <v>0</v>
      </c>
      <c r="CA778" s="295">
        <v>0</v>
      </c>
      <c r="CB778" s="295">
        <v>70266</v>
      </c>
      <c r="CC778" s="295">
        <v>0</v>
      </c>
      <c r="CD778" s="295">
        <v>0</v>
      </c>
      <c r="CE778" s="295">
        <v>0</v>
      </c>
      <c r="CF778" s="295">
        <v>0</v>
      </c>
      <c r="CG778" s="295">
        <v>0</v>
      </c>
      <c r="CH778" s="295"/>
      <c r="CI778" s="286" t="str">
        <f t="shared" si="195"/>
        <v>Small</v>
      </c>
      <c r="CJ778" s="296"/>
      <c r="CK778" s="210"/>
      <c r="CN778"/>
    </row>
    <row r="779" spans="1:92" s="283" customFormat="1" ht="15">
      <c r="A779" s="210" t="s">
        <v>157</v>
      </c>
      <c r="B779" s="294" t="s">
        <v>478</v>
      </c>
      <c r="C779" s="294" t="s">
        <v>77</v>
      </c>
      <c r="D779" s="567">
        <v>2019</v>
      </c>
      <c r="E779" s="284">
        <f t="shared" si="181"/>
        <v>0</v>
      </c>
      <c r="F779" s="284">
        <f t="shared" si="182"/>
        <v>0</v>
      </c>
      <c r="G779" s="284">
        <f t="shared" si="183"/>
        <v>0</v>
      </c>
      <c r="H779" s="284">
        <f t="shared" si="184"/>
        <v>0</v>
      </c>
      <c r="I779" s="284">
        <f t="shared" si="185"/>
        <v>0</v>
      </c>
      <c r="J779" s="284">
        <f t="shared" si="186"/>
        <v>123116</v>
      </c>
      <c r="K779" s="284">
        <f t="shared" si="187"/>
        <v>123116</v>
      </c>
      <c r="L779" s="284">
        <f t="shared" si="188"/>
        <v>123116</v>
      </c>
      <c r="M779" s="284">
        <f t="shared" si="189"/>
        <v>11703</v>
      </c>
      <c r="N779" s="284">
        <f t="shared" si="190"/>
        <v>11703</v>
      </c>
      <c r="O779" s="284">
        <f t="shared" si="191"/>
        <v>134819</v>
      </c>
      <c r="P779" s="284">
        <f t="shared" si="192"/>
        <v>123116</v>
      </c>
      <c r="Q779" s="284">
        <f t="shared" si="193"/>
        <v>134819</v>
      </c>
      <c r="R779" s="284">
        <f t="shared" si="194"/>
        <v>134819</v>
      </c>
      <c r="S779" s="295">
        <v>0</v>
      </c>
      <c r="T779" s="295">
        <v>0</v>
      </c>
      <c r="U779" s="295">
        <v>0</v>
      </c>
      <c r="V779" s="295">
        <v>0</v>
      </c>
      <c r="W779" s="295">
        <v>0</v>
      </c>
      <c r="X779" s="295">
        <v>0</v>
      </c>
      <c r="Y779" s="295">
        <v>0</v>
      </c>
      <c r="Z779" s="295">
        <v>0</v>
      </c>
      <c r="AA779" s="295">
        <v>0</v>
      </c>
      <c r="AB779" s="295">
        <v>0</v>
      </c>
      <c r="AC779" s="295">
        <v>0</v>
      </c>
      <c r="AD779" s="295">
        <v>0</v>
      </c>
      <c r="AE779" s="295">
        <v>0</v>
      </c>
      <c r="AF779" s="295">
        <v>0</v>
      </c>
      <c r="AG779" s="295">
        <v>0</v>
      </c>
      <c r="AH779" s="295">
        <v>0</v>
      </c>
      <c r="AI779" s="295">
        <v>0</v>
      </c>
      <c r="AJ779" s="295">
        <v>0</v>
      </c>
      <c r="AK779" s="295"/>
      <c r="AL779" s="295"/>
      <c r="AM779" s="295"/>
      <c r="AN779" s="295"/>
      <c r="AO779" s="295"/>
      <c r="AP779" s="295"/>
      <c r="AQ779" s="295"/>
      <c r="AR779" s="295"/>
      <c r="AS779" s="295"/>
      <c r="AT779" s="295"/>
      <c r="AU779" s="295"/>
      <c r="AV779" s="295"/>
      <c r="AW779" s="295"/>
      <c r="AX779" s="295"/>
      <c r="AY779" s="295"/>
      <c r="AZ779" s="295"/>
      <c r="BA779" s="295"/>
      <c r="BB779" s="295"/>
      <c r="BC779" s="295"/>
      <c r="BD779" s="295"/>
      <c r="BE779" s="295"/>
      <c r="BF779" s="295"/>
      <c r="BG779" s="295"/>
      <c r="BH779" s="295"/>
      <c r="BI779" s="295"/>
      <c r="BJ779" s="295"/>
      <c r="BK779" s="295">
        <v>0</v>
      </c>
      <c r="BL779" s="295">
        <v>0</v>
      </c>
      <c r="BM779" s="295">
        <v>0</v>
      </c>
      <c r="BN779" s="295">
        <v>0</v>
      </c>
      <c r="BO779" s="295">
        <v>123116</v>
      </c>
      <c r="BP779" s="295">
        <v>0</v>
      </c>
      <c r="BQ779" s="295">
        <v>0</v>
      </c>
      <c r="BR779" s="295">
        <v>0</v>
      </c>
      <c r="BS779" s="295">
        <v>0</v>
      </c>
      <c r="BT779" s="295">
        <v>0</v>
      </c>
      <c r="BU779" s="295"/>
      <c r="BV779" s="295"/>
      <c r="BW779" s="295"/>
      <c r="BX779" s="295"/>
      <c r="BY779" s="295"/>
      <c r="BZ779" s="295">
        <v>11703</v>
      </c>
      <c r="CA779" s="295">
        <v>0</v>
      </c>
      <c r="CB779" s="295">
        <v>0</v>
      </c>
      <c r="CC779" s="295">
        <v>0</v>
      </c>
      <c r="CD779" s="295">
        <v>0</v>
      </c>
      <c r="CE779" s="295">
        <v>0</v>
      </c>
      <c r="CF779" s="295">
        <v>0</v>
      </c>
      <c r="CG779" s="295">
        <v>0</v>
      </c>
      <c r="CH779" s="295"/>
      <c r="CI779" s="286" t="str">
        <f t="shared" si="195"/>
        <v>Large</v>
      </c>
      <c r="CJ779" s="296"/>
      <c r="CK779" s="210"/>
      <c r="CN779"/>
    </row>
    <row r="780" spans="1:92" s="283" customFormat="1" ht="15">
      <c r="A780" s="293" t="s">
        <v>149</v>
      </c>
      <c r="B780" s="294" t="s">
        <v>436</v>
      </c>
      <c r="C780" s="294" t="s">
        <v>77</v>
      </c>
      <c r="D780" s="567">
        <v>2019</v>
      </c>
      <c r="E780" s="284">
        <f t="shared" si="181"/>
        <v>0</v>
      </c>
      <c r="F780" s="284">
        <f t="shared" si="182"/>
        <v>0</v>
      </c>
      <c r="G780" s="284">
        <f t="shared" si="183"/>
        <v>0</v>
      </c>
      <c r="H780" s="284">
        <f t="shared" si="184"/>
        <v>0</v>
      </c>
      <c r="I780" s="284">
        <f t="shared" si="185"/>
        <v>0</v>
      </c>
      <c r="J780" s="284">
        <f t="shared" si="186"/>
        <v>334929</v>
      </c>
      <c r="K780" s="284">
        <f t="shared" si="187"/>
        <v>334929</v>
      </c>
      <c r="L780" s="284">
        <f t="shared" si="188"/>
        <v>334929</v>
      </c>
      <c r="M780" s="284">
        <f t="shared" si="189"/>
        <v>0</v>
      </c>
      <c r="N780" s="284">
        <f t="shared" si="190"/>
        <v>0</v>
      </c>
      <c r="O780" s="284">
        <f t="shared" si="191"/>
        <v>334929</v>
      </c>
      <c r="P780" s="284">
        <f t="shared" si="192"/>
        <v>334929</v>
      </c>
      <c r="Q780" s="284">
        <f t="shared" si="193"/>
        <v>334929</v>
      </c>
      <c r="R780" s="284">
        <f t="shared" si="194"/>
        <v>334929</v>
      </c>
      <c r="S780" s="295">
        <v>0</v>
      </c>
      <c r="T780" s="295">
        <v>0</v>
      </c>
      <c r="U780" s="295">
        <v>0</v>
      </c>
      <c r="V780" s="295">
        <v>0</v>
      </c>
      <c r="W780" s="295">
        <v>0</v>
      </c>
      <c r="X780" s="295">
        <v>0</v>
      </c>
      <c r="Y780" s="295">
        <v>0</v>
      </c>
      <c r="Z780" s="295">
        <v>0</v>
      </c>
      <c r="AA780" s="295">
        <v>0</v>
      </c>
      <c r="AB780" s="295">
        <v>0</v>
      </c>
      <c r="AC780" s="295">
        <v>0</v>
      </c>
      <c r="AD780" s="295">
        <v>0</v>
      </c>
      <c r="AE780" s="295">
        <v>0</v>
      </c>
      <c r="AF780" s="295">
        <v>0</v>
      </c>
      <c r="AG780" s="295">
        <v>0</v>
      </c>
      <c r="AH780" s="295">
        <v>0</v>
      </c>
      <c r="AI780" s="295">
        <v>0</v>
      </c>
      <c r="AJ780" s="295">
        <v>0</v>
      </c>
      <c r="AK780" s="295"/>
      <c r="AL780" s="295"/>
      <c r="AM780" s="295"/>
      <c r="AN780" s="295"/>
      <c r="AO780" s="295"/>
      <c r="AP780" s="295"/>
      <c r="AQ780" s="295"/>
      <c r="AR780" s="295"/>
      <c r="AS780" s="295"/>
      <c r="AT780" s="295"/>
      <c r="AU780" s="295"/>
      <c r="AV780" s="295"/>
      <c r="AW780" s="295"/>
      <c r="AX780" s="295"/>
      <c r="AY780" s="295"/>
      <c r="AZ780" s="295"/>
      <c r="BA780" s="295"/>
      <c r="BB780" s="295"/>
      <c r="BC780" s="295"/>
      <c r="BD780" s="295"/>
      <c r="BE780" s="295"/>
      <c r="BF780" s="295"/>
      <c r="BG780" s="295"/>
      <c r="BH780" s="295"/>
      <c r="BI780" s="295"/>
      <c r="BJ780" s="295"/>
      <c r="BK780" s="295">
        <v>0</v>
      </c>
      <c r="BL780" s="295">
        <v>0</v>
      </c>
      <c r="BM780" s="295">
        <v>0</v>
      </c>
      <c r="BN780" s="295">
        <v>0</v>
      </c>
      <c r="BO780" s="295">
        <v>334929</v>
      </c>
      <c r="BP780" s="295">
        <v>0</v>
      </c>
      <c r="BQ780" s="295">
        <v>0</v>
      </c>
      <c r="BR780" s="295">
        <v>0</v>
      </c>
      <c r="BS780" s="295">
        <v>0</v>
      </c>
      <c r="BT780" s="295">
        <v>0</v>
      </c>
      <c r="BU780" s="295"/>
      <c r="BV780" s="295"/>
      <c r="BW780" s="295"/>
      <c r="BX780" s="295"/>
      <c r="BY780" s="295"/>
      <c r="BZ780" s="295">
        <v>0</v>
      </c>
      <c r="CA780" s="295">
        <v>0</v>
      </c>
      <c r="CB780" s="295">
        <v>0</v>
      </c>
      <c r="CC780" s="295">
        <v>0</v>
      </c>
      <c r="CD780" s="295">
        <v>0</v>
      </c>
      <c r="CE780" s="295">
        <v>0</v>
      </c>
      <c r="CF780" s="295">
        <v>0</v>
      </c>
      <c r="CG780" s="295">
        <v>0</v>
      </c>
      <c r="CH780" s="295"/>
      <c r="CI780" s="286" t="str">
        <f t="shared" si="195"/>
        <v>Large</v>
      </c>
      <c r="CJ780" s="296"/>
      <c r="CK780" s="210"/>
      <c r="CN780"/>
    </row>
    <row r="781" spans="1:92" s="283" customFormat="1" ht="15">
      <c r="A781" s="293" t="s">
        <v>170</v>
      </c>
      <c r="B781" s="294" t="s">
        <v>437</v>
      </c>
      <c r="C781" s="294" t="s">
        <v>77</v>
      </c>
      <c r="D781" s="567">
        <v>2019</v>
      </c>
      <c r="E781" s="284">
        <f t="shared" si="181"/>
        <v>0</v>
      </c>
      <c r="F781" s="284">
        <f t="shared" si="182"/>
        <v>0</v>
      </c>
      <c r="G781" s="284">
        <f t="shared" si="183"/>
        <v>0</v>
      </c>
      <c r="H781" s="284">
        <f t="shared" si="184"/>
        <v>0</v>
      </c>
      <c r="I781" s="284">
        <f t="shared" si="185"/>
        <v>0</v>
      </c>
      <c r="J781" s="284">
        <f t="shared" si="186"/>
        <v>107884</v>
      </c>
      <c r="K781" s="284">
        <f t="shared" si="187"/>
        <v>107884</v>
      </c>
      <c r="L781" s="284">
        <f t="shared" si="188"/>
        <v>107884</v>
      </c>
      <c r="M781" s="284">
        <f t="shared" si="189"/>
        <v>1155</v>
      </c>
      <c r="N781" s="284">
        <f t="shared" si="190"/>
        <v>1155</v>
      </c>
      <c r="O781" s="284">
        <f t="shared" si="191"/>
        <v>109039</v>
      </c>
      <c r="P781" s="284">
        <f t="shared" si="192"/>
        <v>107884</v>
      </c>
      <c r="Q781" s="284">
        <f t="shared" si="193"/>
        <v>109039</v>
      </c>
      <c r="R781" s="284">
        <f t="shared" si="194"/>
        <v>109039</v>
      </c>
      <c r="S781" s="295">
        <v>0</v>
      </c>
      <c r="T781" s="295">
        <v>0</v>
      </c>
      <c r="U781" s="295">
        <v>0</v>
      </c>
      <c r="V781" s="295">
        <v>0</v>
      </c>
      <c r="W781" s="295">
        <v>0</v>
      </c>
      <c r="X781" s="295">
        <v>0</v>
      </c>
      <c r="Y781" s="295">
        <v>0</v>
      </c>
      <c r="Z781" s="295">
        <v>0</v>
      </c>
      <c r="AA781" s="295">
        <v>0</v>
      </c>
      <c r="AB781" s="295">
        <v>0</v>
      </c>
      <c r="AC781" s="295">
        <v>0</v>
      </c>
      <c r="AD781" s="295">
        <v>0</v>
      </c>
      <c r="AE781" s="295">
        <v>0</v>
      </c>
      <c r="AF781" s="295">
        <v>0</v>
      </c>
      <c r="AG781" s="295">
        <v>0</v>
      </c>
      <c r="AH781" s="295">
        <v>0</v>
      </c>
      <c r="AI781" s="295">
        <v>0</v>
      </c>
      <c r="AJ781" s="295">
        <v>0</v>
      </c>
      <c r="AK781" s="295"/>
      <c r="AL781" s="295"/>
      <c r="AM781" s="295"/>
      <c r="AN781" s="295"/>
      <c r="AO781" s="295"/>
      <c r="AP781" s="295"/>
      <c r="AQ781" s="295"/>
      <c r="AR781" s="295"/>
      <c r="AS781" s="295"/>
      <c r="AT781" s="295"/>
      <c r="AU781" s="295"/>
      <c r="AV781" s="295"/>
      <c r="AW781" s="295"/>
      <c r="AX781" s="295"/>
      <c r="AY781" s="295"/>
      <c r="AZ781" s="295"/>
      <c r="BA781" s="295"/>
      <c r="BB781" s="295"/>
      <c r="BC781" s="295"/>
      <c r="BD781" s="295"/>
      <c r="BE781" s="295"/>
      <c r="BF781" s="295"/>
      <c r="BG781" s="295"/>
      <c r="BH781" s="295"/>
      <c r="BI781" s="295"/>
      <c r="BJ781" s="295"/>
      <c r="BK781" s="295">
        <v>0</v>
      </c>
      <c r="BL781" s="295">
        <v>0</v>
      </c>
      <c r="BM781" s="295">
        <v>0</v>
      </c>
      <c r="BN781" s="295">
        <v>0</v>
      </c>
      <c r="BO781" s="295">
        <v>107884</v>
      </c>
      <c r="BP781" s="295">
        <v>0</v>
      </c>
      <c r="BQ781" s="295">
        <v>0</v>
      </c>
      <c r="BR781" s="295">
        <v>0</v>
      </c>
      <c r="BS781" s="295">
        <v>0</v>
      </c>
      <c r="BT781" s="295">
        <v>0</v>
      </c>
      <c r="BU781" s="295"/>
      <c r="BV781" s="295"/>
      <c r="BW781" s="295"/>
      <c r="BX781" s="295"/>
      <c r="BY781" s="295"/>
      <c r="BZ781" s="295">
        <v>1155</v>
      </c>
      <c r="CA781" s="295">
        <v>0</v>
      </c>
      <c r="CB781" s="295">
        <v>0</v>
      </c>
      <c r="CC781" s="295">
        <v>0</v>
      </c>
      <c r="CD781" s="295">
        <v>0</v>
      </c>
      <c r="CE781" s="295">
        <v>0</v>
      </c>
      <c r="CF781" s="295">
        <v>0</v>
      </c>
      <c r="CG781" s="295">
        <v>0</v>
      </c>
      <c r="CH781" s="295"/>
      <c r="CI781" s="286" t="str">
        <f t="shared" si="195"/>
        <v>Large</v>
      </c>
      <c r="CJ781" s="296"/>
      <c r="CK781" s="210"/>
      <c r="CN781"/>
    </row>
    <row r="782" spans="1:92" s="283" customFormat="1" ht="15">
      <c r="A782" s="293" t="s">
        <v>186</v>
      </c>
      <c r="B782" s="294" t="s">
        <v>393</v>
      </c>
      <c r="C782" s="294" t="s">
        <v>77</v>
      </c>
      <c r="D782" s="567">
        <v>2019</v>
      </c>
      <c r="E782" s="284">
        <f t="shared" si="181"/>
        <v>0</v>
      </c>
      <c r="F782" s="284">
        <f t="shared" si="182"/>
        <v>0</v>
      </c>
      <c r="G782" s="284">
        <f t="shared" si="183"/>
        <v>0</v>
      </c>
      <c r="H782" s="284">
        <f t="shared" si="184"/>
        <v>0</v>
      </c>
      <c r="I782" s="284">
        <f t="shared" si="185"/>
        <v>0</v>
      </c>
      <c r="J782" s="284">
        <f t="shared" si="186"/>
        <v>174918</v>
      </c>
      <c r="K782" s="284">
        <f t="shared" si="187"/>
        <v>174918</v>
      </c>
      <c r="L782" s="284">
        <f t="shared" si="188"/>
        <v>174918</v>
      </c>
      <c r="M782" s="284">
        <f t="shared" si="189"/>
        <v>0</v>
      </c>
      <c r="N782" s="284">
        <f t="shared" si="190"/>
        <v>0</v>
      </c>
      <c r="O782" s="284">
        <f t="shared" si="191"/>
        <v>174918</v>
      </c>
      <c r="P782" s="284">
        <f t="shared" si="192"/>
        <v>174918</v>
      </c>
      <c r="Q782" s="284">
        <f t="shared" si="193"/>
        <v>174918</v>
      </c>
      <c r="R782" s="284">
        <f t="shared" si="194"/>
        <v>174918</v>
      </c>
      <c r="S782" s="295">
        <v>0</v>
      </c>
      <c r="T782" s="295">
        <v>0</v>
      </c>
      <c r="U782" s="295">
        <v>0</v>
      </c>
      <c r="V782" s="295">
        <v>0</v>
      </c>
      <c r="W782" s="295">
        <v>0</v>
      </c>
      <c r="X782" s="295">
        <v>0</v>
      </c>
      <c r="Y782" s="295">
        <v>0</v>
      </c>
      <c r="Z782" s="295">
        <v>0</v>
      </c>
      <c r="AA782" s="295">
        <v>0</v>
      </c>
      <c r="AB782" s="295">
        <v>0</v>
      </c>
      <c r="AC782" s="295">
        <v>0</v>
      </c>
      <c r="AD782" s="295">
        <v>0</v>
      </c>
      <c r="AE782" s="295">
        <v>0</v>
      </c>
      <c r="AF782" s="295">
        <v>0</v>
      </c>
      <c r="AG782" s="295">
        <v>0</v>
      </c>
      <c r="AH782" s="295">
        <v>0</v>
      </c>
      <c r="AI782" s="295">
        <v>0</v>
      </c>
      <c r="AJ782" s="295">
        <v>0</v>
      </c>
      <c r="AK782" s="295"/>
      <c r="AL782" s="295"/>
      <c r="AM782" s="295"/>
      <c r="AN782" s="295"/>
      <c r="AO782" s="295"/>
      <c r="AP782" s="295"/>
      <c r="AQ782" s="295"/>
      <c r="AR782" s="295"/>
      <c r="AS782" s="295"/>
      <c r="AT782" s="295"/>
      <c r="AU782" s="295"/>
      <c r="AV782" s="295"/>
      <c r="AW782" s="295"/>
      <c r="AX782" s="295"/>
      <c r="AY782" s="295"/>
      <c r="AZ782" s="295"/>
      <c r="BA782" s="295"/>
      <c r="BB782" s="295"/>
      <c r="BC782" s="295"/>
      <c r="BD782" s="295"/>
      <c r="BE782" s="295"/>
      <c r="BF782" s="295"/>
      <c r="BG782" s="295"/>
      <c r="BH782" s="295"/>
      <c r="BI782" s="295"/>
      <c r="BJ782" s="295"/>
      <c r="BK782" s="295">
        <v>0</v>
      </c>
      <c r="BL782" s="295">
        <v>0</v>
      </c>
      <c r="BM782" s="295">
        <v>0</v>
      </c>
      <c r="BN782" s="295">
        <v>0</v>
      </c>
      <c r="BO782" s="295">
        <v>174918</v>
      </c>
      <c r="BP782" s="295">
        <v>0</v>
      </c>
      <c r="BQ782" s="295">
        <v>0</v>
      </c>
      <c r="BR782" s="295">
        <v>0</v>
      </c>
      <c r="BS782" s="295">
        <v>0</v>
      </c>
      <c r="BT782" s="295">
        <v>0</v>
      </c>
      <c r="BU782" s="295"/>
      <c r="BV782" s="295"/>
      <c r="BW782" s="295"/>
      <c r="BX782" s="295"/>
      <c r="BY782" s="295"/>
      <c r="BZ782" s="295">
        <v>0</v>
      </c>
      <c r="CA782" s="295">
        <v>0</v>
      </c>
      <c r="CB782" s="295">
        <v>0</v>
      </c>
      <c r="CC782" s="295">
        <v>0</v>
      </c>
      <c r="CD782" s="295">
        <v>0</v>
      </c>
      <c r="CE782" s="295">
        <v>0</v>
      </c>
      <c r="CF782" s="295">
        <v>0</v>
      </c>
      <c r="CG782" s="295">
        <v>0</v>
      </c>
      <c r="CH782" s="295"/>
      <c r="CI782" s="286" t="str">
        <f t="shared" si="195"/>
        <v>Large</v>
      </c>
      <c r="CJ782" s="296"/>
      <c r="CK782" s="210"/>
      <c r="CN782"/>
    </row>
    <row r="783" spans="1:92" s="283" customFormat="1" ht="15">
      <c r="A783" s="293" t="s">
        <v>153</v>
      </c>
      <c r="B783" s="294" t="s">
        <v>504</v>
      </c>
      <c r="C783" s="294" t="s">
        <v>77</v>
      </c>
      <c r="D783" s="567">
        <v>2019</v>
      </c>
      <c r="E783" s="284">
        <f t="shared" si="181"/>
        <v>16264</v>
      </c>
      <c r="F783" s="284">
        <f t="shared" si="182"/>
        <v>15</v>
      </c>
      <c r="G783" s="284">
        <f t="shared" si="183"/>
        <v>22377</v>
      </c>
      <c r="H783" s="284">
        <f t="shared" si="184"/>
        <v>38656</v>
      </c>
      <c r="I783" s="284">
        <f t="shared" si="185"/>
        <v>612</v>
      </c>
      <c r="J783" s="284">
        <f t="shared" si="186"/>
        <v>0</v>
      </c>
      <c r="K783" s="284">
        <f t="shared" si="187"/>
        <v>612</v>
      </c>
      <c r="L783" s="284">
        <f t="shared" si="188"/>
        <v>39268</v>
      </c>
      <c r="M783" s="284">
        <f t="shared" si="189"/>
        <v>0</v>
      </c>
      <c r="N783" s="284">
        <f t="shared" si="190"/>
        <v>116999</v>
      </c>
      <c r="O783" s="284">
        <f t="shared" si="191"/>
        <v>156267</v>
      </c>
      <c r="P783" s="284">
        <f t="shared" si="192"/>
        <v>39268</v>
      </c>
      <c r="Q783" s="284">
        <f t="shared" si="193"/>
        <v>156267</v>
      </c>
      <c r="R783" s="284">
        <f t="shared" si="194"/>
        <v>156267</v>
      </c>
      <c r="S783" s="295">
        <v>16264</v>
      </c>
      <c r="T783" s="295">
        <v>0</v>
      </c>
      <c r="U783" s="295">
        <v>15</v>
      </c>
      <c r="V783" s="295">
        <v>15</v>
      </c>
      <c r="W783" s="295">
        <v>22377</v>
      </c>
      <c r="X783" s="295">
        <v>14344</v>
      </c>
      <c r="Y783" s="295">
        <v>0</v>
      </c>
      <c r="Z783" s="295">
        <v>0</v>
      </c>
      <c r="AA783" s="295">
        <v>0</v>
      </c>
      <c r="AB783" s="295">
        <v>0</v>
      </c>
      <c r="AC783" s="295">
        <v>0</v>
      </c>
      <c r="AD783" s="295">
        <v>0</v>
      </c>
      <c r="AE783" s="295">
        <v>0</v>
      </c>
      <c r="AF783" s="295">
        <v>0</v>
      </c>
      <c r="AG783" s="295">
        <v>0</v>
      </c>
      <c r="AH783" s="295">
        <v>0</v>
      </c>
      <c r="AI783" s="295">
        <v>0</v>
      </c>
      <c r="AJ783" s="295">
        <v>0</v>
      </c>
      <c r="AK783" s="295"/>
      <c r="AL783" s="295"/>
      <c r="AM783" s="295"/>
      <c r="AN783" s="295"/>
      <c r="AO783" s="295"/>
      <c r="AP783" s="295"/>
      <c r="AQ783" s="295"/>
      <c r="AR783" s="295"/>
      <c r="AS783" s="295"/>
      <c r="AT783" s="295"/>
      <c r="AU783" s="295"/>
      <c r="AV783" s="295"/>
      <c r="AW783" s="295"/>
      <c r="AX783" s="295"/>
      <c r="AY783" s="295"/>
      <c r="AZ783" s="295"/>
      <c r="BA783" s="295"/>
      <c r="BB783" s="295"/>
      <c r="BC783" s="295"/>
      <c r="BD783" s="295"/>
      <c r="BE783" s="295"/>
      <c r="BF783" s="295"/>
      <c r="BG783" s="295"/>
      <c r="BH783" s="295"/>
      <c r="BI783" s="295"/>
      <c r="BJ783" s="295"/>
      <c r="BK783" s="295">
        <v>0</v>
      </c>
      <c r="BL783" s="295">
        <v>0</v>
      </c>
      <c r="BM783" s="295">
        <v>612</v>
      </c>
      <c r="BN783" s="295">
        <v>315</v>
      </c>
      <c r="BO783" s="295">
        <v>0</v>
      </c>
      <c r="BP783" s="295">
        <v>0</v>
      </c>
      <c r="BQ783" s="295">
        <v>0</v>
      </c>
      <c r="BR783" s="295">
        <v>0</v>
      </c>
      <c r="BS783" s="295">
        <v>0</v>
      </c>
      <c r="BT783" s="295">
        <v>0</v>
      </c>
      <c r="BU783" s="295"/>
      <c r="BV783" s="295"/>
      <c r="BW783" s="295"/>
      <c r="BX783" s="295"/>
      <c r="BY783" s="295"/>
      <c r="BZ783" s="295">
        <v>0</v>
      </c>
      <c r="CA783" s="295">
        <v>0</v>
      </c>
      <c r="CB783" s="295">
        <v>116999</v>
      </c>
      <c r="CC783" s="295">
        <v>0</v>
      </c>
      <c r="CD783" s="295">
        <v>0</v>
      </c>
      <c r="CE783" s="295">
        <v>0</v>
      </c>
      <c r="CF783" s="295">
        <v>0</v>
      </c>
      <c r="CG783" s="295">
        <v>0</v>
      </c>
      <c r="CH783" s="295"/>
      <c r="CI783" s="286" t="str">
        <f t="shared" si="195"/>
        <v>Large</v>
      </c>
      <c r="CJ783" s="296"/>
      <c r="CK783" s="210"/>
      <c r="CN783"/>
    </row>
    <row r="784" spans="1:92" s="283" customFormat="1" ht="15">
      <c r="A784" s="293" t="s">
        <v>177</v>
      </c>
      <c r="B784" s="294" t="s">
        <v>479</v>
      </c>
      <c r="C784" s="294" t="s">
        <v>77</v>
      </c>
      <c r="D784" s="567">
        <v>2019</v>
      </c>
      <c r="E784" s="284">
        <f t="shared" si="181"/>
        <v>0</v>
      </c>
      <c r="F784" s="284">
        <f t="shared" si="182"/>
        <v>0</v>
      </c>
      <c r="G784" s="284">
        <f t="shared" si="183"/>
        <v>0</v>
      </c>
      <c r="H784" s="284">
        <f t="shared" si="184"/>
        <v>0</v>
      </c>
      <c r="I784" s="284">
        <f t="shared" si="185"/>
        <v>0</v>
      </c>
      <c r="J784" s="284">
        <f t="shared" si="186"/>
        <v>242423</v>
      </c>
      <c r="K784" s="284">
        <f t="shared" si="187"/>
        <v>242423</v>
      </c>
      <c r="L784" s="284">
        <f t="shared" si="188"/>
        <v>242423</v>
      </c>
      <c r="M784" s="284">
        <f t="shared" si="189"/>
        <v>2</v>
      </c>
      <c r="N784" s="284">
        <f t="shared" si="190"/>
        <v>2</v>
      </c>
      <c r="O784" s="284">
        <f t="shared" si="191"/>
        <v>242425</v>
      </c>
      <c r="P784" s="284">
        <f t="shared" si="192"/>
        <v>242423</v>
      </c>
      <c r="Q784" s="284">
        <f t="shared" si="193"/>
        <v>242425</v>
      </c>
      <c r="R784" s="284">
        <f t="shared" si="194"/>
        <v>242425</v>
      </c>
      <c r="S784" s="295">
        <v>0</v>
      </c>
      <c r="T784" s="295">
        <v>0</v>
      </c>
      <c r="U784" s="295">
        <v>0</v>
      </c>
      <c r="V784" s="295">
        <v>0</v>
      </c>
      <c r="W784" s="295">
        <v>0</v>
      </c>
      <c r="X784" s="295">
        <v>0</v>
      </c>
      <c r="Y784" s="295">
        <v>0</v>
      </c>
      <c r="Z784" s="295">
        <v>0</v>
      </c>
      <c r="AA784" s="295">
        <v>0</v>
      </c>
      <c r="AB784" s="295">
        <v>0</v>
      </c>
      <c r="AC784" s="295">
        <v>0</v>
      </c>
      <c r="AD784" s="295">
        <v>0</v>
      </c>
      <c r="AE784" s="295">
        <v>0</v>
      </c>
      <c r="AF784" s="295">
        <v>0</v>
      </c>
      <c r="AG784" s="295">
        <v>0</v>
      </c>
      <c r="AH784" s="295">
        <v>0</v>
      </c>
      <c r="AI784" s="295">
        <v>0</v>
      </c>
      <c r="AJ784" s="295">
        <v>0</v>
      </c>
      <c r="AK784" s="295"/>
      <c r="AL784" s="295"/>
      <c r="AM784" s="295"/>
      <c r="AN784" s="295"/>
      <c r="AO784" s="295"/>
      <c r="AP784" s="295"/>
      <c r="AQ784" s="295"/>
      <c r="AR784" s="295"/>
      <c r="AS784" s="295"/>
      <c r="AT784" s="295"/>
      <c r="AU784" s="295"/>
      <c r="AV784" s="295"/>
      <c r="AW784" s="295"/>
      <c r="AX784" s="295"/>
      <c r="AY784" s="295"/>
      <c r="AZ784" s="295"/>
      <c r="BA784" s="295"/>
      <c r="BB784" s="295"/>
      <c r="BC784" s="295"/>
      <c r="BD784" s="295"/>
      <c r="BE784" s="295"/>
      <c r="BF784" s="295"/>
      <c r="BG784" s="295"/>
      <c r="BH784" s="295"/>
      <c r="BI784" s="295"/>
      <c r="BJ784" s="295"/>
      <c r="BK784" s="295">
        <v>0</v>
      </c>
      <c r="BL784" s="295">
        <v>0</v>
      </c>
      <c r="BM784" s="295">
        <v>0</v>
      </c>
      <c r="BN784" s="295">
        <v>0</v>
      </c>
      <c r="BO784" s="295">
        <v>242423</v>
      </c>
      <c r="BP784" s="295">
        <v>0</v>
      </c>
      <c r="BQ784" s="295">
        <v>0</v>
      </c>
      <c r="BR784" s="295">
        <v>0</v>
      </c>
      <c r="BS784" s="295">
        <v>0</v>
      </c>
      <c r="BT784" s="295">
        <v>0</v>
      </c>
      <c r="BU784" s="295"/>
      <c r="BV784" s="295"/>
      <c r="BW784" s="295"/>
      <c r="BX784" s="295"/>
      <c r="BY784" s="295"/>
      <c r="BZ784" s="295">
        <v>2</v>
      </c>
      <c r="CA784" s="295">
        <v>0</v>
      </c>
      <c r="CB784" s="295">
        <v>0</v>
      </c>
      <c r="CC784" s="295">
        <v>0</v>
      </c>
      <c r="CD784" s="295">
        <v>0</v>
      </c>
      <c r="CE784" s="295">
        <v>0</v>
      </c>
      <c r="CF784" s="295">
        <v>0</v>
      </c>
      <c r="CG784" s="295">
        <v>0</v>
      </c>
      <c r="CH784" s="295"/>
      <c r="CI784" s="286" t="str">
        <f t="shared" si="195"/>
        <v>Large</v>
      </c>
      <c r="CJ784" s="296"/>
      <c r="CK784" s="210"/>
      <c r="CN784"/>
    </row>
    <row r="785" spans="1:92" s="283" customFormat="1" ht="15">
      <c r="A785" s="293" t="s">
        <v>159</v>
      </c>
      <c r="B785" s="208" t="s">
        <v>399</v>
      </c>
      <c r="C785" s="294" t="s">
        <v>77</v>
      </c>
      <c r="D785" s="567">
        <v>2019</v>
      </c>
      <c r="E785" s="284">
        <f t="shared" ref="E785:E848" si="196">S785+Y785+AE785+AK785+AQ785+AW785+BC785</f>
        <v>0</v>
      </c>
      <c r="F785" s="284">
        <f t="shared" ref="F785:F848" si="197">U785+AA785+AG785+AM785+AS785+AY785+BE785</f>
        <v>0</v>
      </c>
      <c r="G785" s="284">
        <f t="shared" ref="G785:G848" si="198">W785+AC785+AI785+AO785+AU785+BA785+BG785+BI785+BJ785</f>
        <v>0</v>
      </c>
      <c r="H785" s="284">
        <f t="shared" ref="H785:H848" si="199">SUM(E785:G785)</f>
        <v>0</v>
      </c>
      <c r="I785" s="284">
        <f t="shared" ref="I785:I801" si="200">BM785+BK785</f>
        <v>0</v>
      </c>
      <c r="J785" s="284">
        <f t="shared" ref="J785:J848" si="201">BO785+BQ785+BS785</f>
        <v>333306</v>
      </c>
      <c r="K785" s="284">
        <f t="shared" ref="K785:K848" si="202">I785+J785</f>
        <v>333306</v>
      </c>
      <c r="L785" s="284">
        <f t="shared" ref="L785:L848" si="203">H785+K785</f>
        <v>333306</v>
      </c>
      <c r="M785" s="284">
        <f t="shared" ref="M785:M848" si="204">BW785+BU785+BV785+BX785+BY785+BZ785</f>
        <v>586</v>
      </c>
      <c r="N785" s="284">
        <f t="shared" ref="N785:N848" si="205">M785+CB785</f>
        <v>586</v>
      </c>
      <c r="O785" s="284">
        <f t="shared" ref="O785:O848" si="206">N785+L785</f>
        <v>333892</v>
      </c>
      <c r="P785" s="284">
        <f t="shared" ref="P785:P848" si="207">L785+CD785</f>
        <v>333306</v>
      </c>
      <c r="Q785" s="284">
        <f t="shared" ref="Q785:Q848" si="208">O785+CD785</f>
        <v>333892</v>
      </c>
      <c r="R785" s="284">
        <f t="shared" ref="R785:R848" si="209">Q785+CH785+CF785</f>
        <v>333892</v>
      </c>
      <c r="S785" s="295">
        <v>0</v>
      </c>
      <c r="T785" s="295">
        <v>0</v>
      </c>
      <c r="U785" s="295">
        <v>0</v>
      </c>
      <c r="V785" s="295">
        <v>0</v>
      </c>
      <c r="W785" s="295">
        <v>0</v>
      </c>
      <c r="X785" s="295">
        <v>0</v>
      </c>
      <c r="Y785" s="295">
        <v>0</v>
      </c>
      <c r="Z785" s="295">
        <v>0</v>
      </c>
      <c r="AA785" s="295">
        <v>0</v>
      </c>
      <c r="AB785" s="295">
        <v>0</v>
      </c>
      <c r="AC785" s="295">
        <v>0</v>
      </c>
      <c r="AD785" s="295">
        <v>0</v>
      </c>
      <c r="AE785" s="295">
        <v>0</v>
      </c>
      <c r="AF785" s="295">
        <v>0</v>
      </c>
      <c r="AG785" s="295">
        <v>0</v>
      </c>
      <c r="AH785" s="295">
        <v>0</v>
      </c>
      <c r="AI785" s="295">
        <v>0</v>
      </c>
      <c r="AJ785" s="295">
        <v>0</v>
      </c>
      <c r="AK785" s="295"/>
      <c r="AL785" s="295"/>
      <c r="AM785" s="295"/>
      <c r="AN785" s="295"/>
      <c r="AO785" s="295"/>
      <c r="AP785" s="295"/>
      <c r="AQ785" s="295"/>
      <c r="AR785" s="295"/>
      <c r="AS785" s="295"/>
      <c r="AT785" s="295"/>
      <c r="AU785" s="295"/>
      <c r="AV785" s="295"/>
      <c r="AW785" s="295"/>
      <c r="AX785" s="295"/>
      <c r="AY785" s="295"/>
      <c r="AZ785" s="295"/>
      <c r="BA785" s="295"/>
      <c r="BB785" s="295"/>
      <c r="BC785" s="295"/>
      <c r="BD785" s="295"/>
      <c r="BE785" s="295"/>
      <c r="BF785" s="295"/>
      <c r="BG785" s="295"/>
      <c r="BH785" s="295"/>
      <c r="BI785" s="295"/>
      <c r="BJ785" s="295"/>
      <c r="BK785" s="295">
        <v>0</v>
      </c>
      <c r="BL785" s="295">
        <v>0</v>
      </c>
      <c r="BM785" s="295">
        <v>0</v>
      </c>
      <c r="BN785" s="295">
        <v>0</v>
      </c>
      <c r="BO785" s="295">
        <v>333306</v>
      </c>
      <c r="BP785" s="295">
        <v>0</v>
      </c>
      <c r="BQ785" s="295">
        <v>0</v>
      </c>
      <c r="BR785" s="295">
        <v>0</v>
      </c>
      <c r="BS785" s="295">
        <v>0</v>
      </c>
      <c r="BT785" s="295">
        <v>0</v>
      </c>
      <c r="BU785" s="295"/>
      <c r="BV785" s="295"/>
      <c r="BW785" s="295"/>
      <c r="BX785" s="295"/>
      <c r="BY785" s="295"/>
      <c r="BZ785" s="295">
        <v>586</v>
      </c>
      <c r="CA785" s="295">
        <v>0</v>
      </c>
      <c r="CB785" s="295">
        <v>0</v>
      </c>
      <c r="CC785" s="295">
        <v>0</v>
      </c>
      <c r="CD785" s="295">
        <v>0</v>
      </c>
      <c r="CE785" s="295">
        <v>0</v>
      </c>
      <c r="CF785" s="295">
        <v>0</v>
      </c>
      <c r="CG785" s="295">
        <v>0</v>
      </c>
      <c r="CH785" s="295"/>
      <c r="CI785" s="286" t="str">
        <f t="shared" si="195"/>
        <v>Large</v>
      </c>
      <c r="CJ785" s="296"/>
      <c r="CK785" s="210"/>
      <c r="CN785"/>
    </row>
    <row r="786" spans="1:92" s="283" customFormat="1" ht="15">
      <c r="A786" s="293" t="s">
        <v>136</v>
      </c>
      <c r="B786" s="294" t="s">
        <v>480</v>
      </c>
      <c r="C786" s="294" t="s">
        <v>77</v>
      </c>
      <c r="D786" s="567">
        <v>2019</v>
      </c>
      <c r="E786" s="284">
        <f t="shared" si="196"/>
        <v>0</v>
      </c>
      <c r="F786" s="284">
        <f t="shared" si="197"/>
        <v>0</v>
      </c>
      <c r="G786" s="284">
        <f t="shared" si="198"/>
        <v>0</v>
      </c>
      <c r="H786" s="284">
        <f t="shared" si="199"/>
        <v>0</v>
      </c>
      <c r="I786" s="284">
        <f t="shared" si="200"/>
        <v>192143</v>
      </c>
      <c r="J786" s="284">
        <f t="shared" si="201"/>
        <v>13214</v>
      </c>
      <c r="K786" s="284">
        <f t="shared" si="202"/>
        <v>205357</v>
      </c>
      <c r="L786" s="284">
        <f t="shared" si="203"/>
        <v>205357</v>
      </c>
      <c r="M786" s="284">
        <f t="shared" si="204"/>
        <v>0</v>
      </c>
      <c r="N786" s="284">
        <f t="shared" si="205"/>
        <v>0</v>
      </c>
      <c r="O786" s="284">
        <f t="shared" si="206"/>
        <v>205357</v>
      </c>
      <c r="P786" s="284">
        <f t="shared" si="207"/>
        <v>205357</v>
      </c>
      <c r="Q786" s="284">
        <f t="shared" si="208"/>
        <v>205357</v>
      </c>
      <c r="R786" s="284">
        <f t="shared" si="209"/>
        <v>205357</v>
      </c>
      <c r="S786" s="295">
        <v>0</v>
      </c>
      <c r="T786" s="295">
        <v>0</v>
      </c>
      <c r="U786" s="295">
        <v>0</v>
      </c>
      <c r="V786" s="295">
        <v>0</v>
      </c>
      <c r="W786" s="295">
        <v>0</v>
      </c>
      <c r="X786" s="295">
        <v>0</v>
      </c>
      <c r="Y786" s="295">
        <v>0</v>
      </c>
      <c r="Z786" s="295">
        <v>0</v>
      </c>
      <c r="AA786" s="295">
        <v>0</v>
      </c>
      <c r="AB786" s="295">
        <v>0</v>
      </c>
      <c r="AC786" s="295">
        <v>0</v>
      </c>
      <c r="AD786" s="295">
        <v>0</v>
      </c>
      <c r="AE786" s="295">
        <v>0</v>
      </c>
      <c r="AF786" s="295">
        <v>0</v>
      </c>
      <c r="AG786" s="295">
        <v>0</v>
      </c>
      <c r="AH786" s="295">
        <v>0</v>
      </c>
      <c r="AI786" s="295">
        <v>0</v>
      </c>
      <c r="AJ786" s="295">
        <v>0</v>
      </c>
      <c r="AK786" s="295"/>
      <c r="AL786" s="295"/>
      <c r="AM786" s="295"/>
      <c r="AN786" s="295"/>
      <c r="AO786" s="295"/>
      <c r="AP786" s="295"/>
      <c r="AQ786" s="295"/>
      <c r="AR786" s="295"/>
      <c r="AS786" s="295"/>
      <c r="AT786" s="295"/>
      <c r="AU786" s="295"/>
      <c r="AV786" s="295"/>
      <c r="AW786" s="295"/>
      <c r="AX786" s="295"/>
      <c r="AY786" s="295"/>
      <c r="AZ786" s="295"/>
      <c r="BA786" s="295"/>
      <c r="BB786" s="295"/>
      <c r="BC786" s="295"/>
      <c r="BD786" s="295"/>
      <c r="BE786" s="295"/>
      <c r="BF786" s="295"/>
      <c r="BG786" s="295"/>
      <c r="BH786" s="295"/>
      <c r="BI786" s="295"/>
      <c r="BJ786" s="295"/>
      <c r="BK786" s="295">
        <v>192143</v>
      </c>
      <c r="BL786" s="295">
        <v>0</v>
      </c>
      <c r="BM786" s="295">
        <v>0</v>
      </c>
      <c r="BN786" s="295">
        <v>0</v>
      </c>
      <c r="BO786" s="295">
        <v>13214</v>
      </c>
      <c r="BP786" s="295">
        <v>0</v>
      </c>
      <c r="BQ786" s="295">
        <v>0</v>
      </c>
      <c r="BR786" s="295">
        <v>0</v>
      </c>
      <c r="BS786" s="295">
        <v>0</v>
      </c>
      <c r="BT786" s="295">
        <v>0</v>
      </c>
      <c r="BU786" s="295"/>
      <c r="BV786" s="295"/>
      <c r="BW786" s="295"/>
      <c r="BX786" s="295"/>
      <c r="BY786" s="295"/>
      <c r="BZ786" s="295">
        <v>0</v>
      </c>
      <c r="CA786" s="295">
        <v>0</v>
      </c>
      <c r="CB786" s="295">
        <v>0</v>
      </c>
      <c r="CC786" s="295">
        <v>0</v>
      </c>
      <c r="CD786" s="295">
        <v>0</v>
      </c>
      <c r="CE786" s="295">
        <v>0</v>
      </c>
      <c r="CF786" s="295">
        <v>0</v>
      </c>
      <c r="CG786" s="295">
        <v>0</v>
      </c>
      <c r="CH786" s="295"/>
      <c r="CI786" s="286" t="str">
        <f t="shared" si="195"/>
        <v>Large</v>
      </c>
      <c r="CJ786" s="296"/>
      <c r="CK786" s="210"/>
      <c r="CN786"/>
    </row>
    <row r="787" spans="1:92" s="283" customFormat="1" ht="15">
      <c r="A787" s="293" t="s">
        <v>160</v>
      </c>
      <c r="B787" s="294" t="s">
        <v>481</v>
      </c>
      <c r="C787" s="294" t="s">
        <v>77</v>
      </c>
      <c r="D787" s="567">
        <v>2019</v>
      </c>
      <c r="E787" s="284">
        <f t="shared" si="196"/>
        <v>0</v>
      </c>
      <c r="F787" s="284">
        <f t="shared" si="197"/>
        <v>0</v>
      </c>
      <c r="G787" s="284">
        <f t="shared" si="198"/>
        <v>14336</v>
      </c>
      <c r="H787" s="284">
        <f t="shared" si="199"/>
        <v>14336</v>
      </c>
      <c r="I787" s="284">
        <f t="shared" si="200"/>
        <v>0</v>
      </c>
      <c r="J787" s="284">
        <f t="shared" si="201"/>
        <v>0</v>
      </c>
      <c r="K787" s="284">
        <f t="shared" si="202"/>
        <v>0</v>
      </c>
      <c r="L787" s="284">
        <f t="shared" si="203"/>
        <v>14336</v>
      </c>
      <c r="M787" s="284">
        <f t="shared" si="204"/>
        <v>0</v>
      </c>
      <c r="N787" s="284">
        <f t="shared" si="205"/>
        <v>136746</v>
      </c>
      <c r="O787" s="284">
        <f t="shared" si="206"/>
        <v>151082</v>
      </c>
      <c r="P787" s="284">
        <f t="shared" si="207"/>
        <v>14336</v>
      </c>
      <c r="Q787" s="284">
        <f t="shared" si="208"/>
        <v>151082</v>
      </c>
      <c r="R787" s="284">
        <f t="shared" si="209"/>
        <v>151082</v>
      </c>
      <c r="S787" s="295">
        <v>0</v>
      </c>
      <c r="T787" s="295">
        <v>0</v>
      </c>
      <c r="U787" s="295">
        <v>0</v>
      </c>
      <c r="V787" s="295">
        <v>0</v>
      </c>
      <c r="W787" s="295">
        <v>14336</v>
      </c>
      <c r="X787" s="295">
        <v>0</v>
      </c>
      <c r="Y787" s="295">
        <v>0</v>
      </c>
      <c r="Z787" s="295">
        <v>0</v>
      </c>
      <c r="AA787" s="295">
        <v>0</v>
      </c>
      <c r="AB787" s="295">
        <v>0</v>
      </c>
      <c r="AC787" s="295">
        <v>0</v>
      </c>
      <c r="AD787" s="295">
        <v>0</v>
      </c>
      <c r="AE787" s="295">
        <v>0</v>
      </c>
      <c r="AF787" s="295">
        <v>0</v>
      </c>
      <c r="AG787" s="295">
        <v>0</v>
      </c>
      <c r="AH787" s="295">
        <v>0</v>
      </c>
      <c r="AI787" s="295">
        <v>0</v>
      </c>
      <c r="AJ787" s="295">
        <v>0</v>
      </c>
      <c r="AK787" s="295"/>
      <c r="AL787" s="295"/>
      <c r="AM787" s="295"/>
      <c r="AN787" s="295"/>
      <c r="AO787" s="295"/>
      <c r="AP787" s="295"/>
      <c r="AQ787" s="295"/>
      <c r="AR787" s="295"/>
      <c r="AS787" s="295"/>
      <c r="AT787" s="295"/>
      <c r="AU787" s="295"/>
      <c r="AV787" s="295"/>
      <c r="AW787" s="295"/>
      <c r="AX787" s="295"/>
      <c r="AY787" s="295"/>
      <c r="AZ787" s="295"/>
      <c r="BA787" s="295"/>
      <c r="BB787" s="295"/>
      <c r="BC787" s="295"/>
      <c r="BD787" s="295"/>
      <c r="BE787" s="295"/>
      <c r="BF787" s="295"/>
      <c r="BG787" s="295"/>
      <c r="BH787" s="295"/>
      <c r="BI787" s="295"/>
      <c r="BJ787" s="295"/>
      <c r="BK787" s="295">
        <v>0</v>
      </c>
      <c r="BL787" s="295">
        <v>0</v>
      </c>
      <c r="BM787" s="295">
        <v>0</v>
      </c>
      <c r="BN787" s="295">
        <v>0</v>
      </c>
      <c r="BO787" s="295">
        <v>0</v>
      </c>
      <c r="BP787" s="295">
        <v>0</v>
      </c>
      <c r="BQ787" s="295">
        <v>0</v>
      </c>
      <c r="BR787" s="295">
        <v>0</v>
      </c>
      <c r="BS787" s="295">
        <v>0</v>
      </c>
      <c r="BT787" s="295">
        <v>0</v>
      </c>
      <c r="BU787" s="295"/>
      <c r="BV787" s="295"/>
      <c r="BW787" s="295"/>
      <c r="BX787" s="295"/>
      <c r="BY787" s="295"/>
      <c r="BZ787" s="295">
        <v>0</v>
      </c>
      <c r="CA787" s="295">
        <v>0</v>
      </c>
      <c r="CB787" s="295">
        <v>136746</v>
      </c>
      <c r="CC787" s="295">
        <v>0</v>
      </c>
      <c r="CD787" s="295">
        <v>0</v>
      </c>
      <c r="CE787" s="295">
        <v>0</v>
      </c>
      <c r="CF787" s="295">
        <v>0</v>
      </c>
      <c r="CG787" s="295">
        <v>0</v>
      </c>
      <c r="CH787" s="295"/>
      <c r="CI787" s="286" t="str">
        <f t="shared" si="195"/>
        <v>Large</v>
      </c>
      <c r="CJ787" s="296"/>
      <c r="CK787" s="210"/>
      <c r="CN787"/>
    </row>
    <row r="788" spans="1:92" s="283" customFormat="1" ht="15">
      <c r="A788" s="293" t="s">
        <v>173</v>
      </c>
      <c r="B788" s="294" t="s">
        <v>173</v>
      </c>
      <c r="C788" s="294" t="s">
        <v>77</v>
      </c>
      <c r="D788" s="567">
        <v>2019</v>
      </c>
      <c r="E788" s="284">
        <f t="shared" si="196"/>
        <v>0</v>
      </c>
      <c r="F788" s="284">
        <f t="shared" si="197"/>
        <v>0</v>
      </c>
      <c r="G788" s="284">
        <f t="shared" si="198"/>
        <v>227</v>
      </c>
      <c r="H788" s="284">
        <f t="shared" si="199"/>
        <v>227</v>
      </c>
      <c r="I788" s="284">
        <f t="shared" si="200"/>
        <v>0</v>
      </c>
      <c r="J788" s="284">
        <f t="shared" si="201"/>
        <v>0</v>
      </c>
      <c r="K788" s="284">
        <f t="shared" si="202"/>
        <v>0</v>
      </c>
      <c r="L788" s="284">
        <f t="shared" si="203"/>
        <v>227</v>
      </c>
      <c r="M788" s="284">
        <f t="shared" si="204"/>
        <v>0</v>
      </c>
      <c r="N788" s="284">
        <f t="shared" si="205"/>
        <v>46382</v>
      </c>
      <c r="O788" s="284">
        <f t="shared" si="206"/>
        <v>46609</v>
      </c>
      <c r="P788" s="284">
        <f t="shared" si="207"/>
        <v>227</v>
      </c>
      <c r="Q788" s="284">
        <f t="shared" si="208"/>
        <v>46609</v>
      </c>
      <c r="R788" s="284">
        <f t="shared" si="209"/>
        <v>46609</v>
      </c>
      <c r="S788" s="295">
        <v>0</v>
      </c>
      <c r="T788" s="295">
        <v>0</v>
      </c>
      <c r="U788" s="295">
        <v>0</v>
      </c>
      <c r="V788" s="295">
        <v>0</v>
      </c>
      <c r="W788" s="295">
        <v>227</v>
      </c>
      <c r="X788" s="295">
        <v>0</v>
      </c>
      <c r="Y788" s="295">
        <v>0</v>
      </c>
      <c r="Z788" s="295">
        <v>0</v>
      </c>
      <c r="AA788" s="295">
        <v>0</v>
      </c>
      <c r="AB788" s="295">
        <v>0</v>
      </c>
      <c r="AC788" s="295">
        <v>0</v>
      </c>
      <c r="AD788" s="295">
        <v>0</v>
      </c>
      <c r="AE788" s="295">
        <v>0</v>
      </c>
      <c r="AF788" s="295">
        <v>0</v>
      </c>
      <c r="AG788" s="295">
        <v>0</v>
      </c>
      <c r="AH788" s="295">
        <v>0</v>
      </c>
      <c r="AI788" s="295">
        <v>0</v>
      </c>
      <c r="AJ788" s="295">
        <v>0</v>
      </c>
      <c r="AK788" s="295"/>
      <c r="AL788" s="295"/>
      <c r="AM788" s="295"/>
      <c r="AN788" s="295"/>
      <c r="AO788" s="295"/>
      <c r="AP788" s="295"/>
      <c r="AQ788" s="295"/>
      <c r="AR788" s="295"/>
      <c r="AS788" s="295"/>
      <c r="AT788" s="295"/>
      <c r="AU788" s="295"/>
      <c r="AV788" s="295"/>
      <c r="AW788" s="295"/>
      <c r="AX788" s="295"/>
      <c r="AY788" s="295"/>
      <c r="AZ788" s="295"/>
      <c r="BA788" s="295"/>
      <c r="BB788" s="295"/>
      <c r="BC788" s="295"/>
      <c r="BD788" s="295"/>
      <c r="BE788" s="295"/>
      <c r="BF788" s="295"/>
      <c r="BG788" s="295"/>
      <c r="BH788" s="295"/>
      <c r="BI788" s="295"/>
      <c r="BJ788" s="295"/>
      <c r="BK788" s="295">
        <v>0</v>
      </c>
      <c r="BL788" s="295">
        <v>0</v>
      </c>
      <c r="BM788" s="295">
        <v>0</v>
      </c>
      <c r="BN788" s="295">
        <v>0</v>
      </c>
      <c r="BO788" s="295">
        <v>0</v>
      </c>
      <c r="BP788" s="295">
        <v>0</v>
      </c>
      <c r="BQ788" s="295">
        <v>0</v>
      </c>
      <c r="BR788" s="295">
        <v>0</v>
      </c>
      <c r="BS788" s="295">
        <v>0</v>
      </c>
      <c r="BT788" s="295">
        <v>0</v>
      </c>
      <c r="BU788" s="295"/>
      <c r="BV788" s="295"/>
      <c r="BW788" s="295"/>
      <c r="BX788" s="295"/>
      <c r="BY788" s="295"/>
      <c r="BZ788" s="295">
        <v>0</v>
      </c>
      <c r="CA788" s="295">
        <v>0</v>
      </c>
      <c r="CB788" s="295">
        <v>46382</v>
      </c>
      <c r="CC788" s="295">
        <v>0</v>
      </c>
      <c r="CD788" s="295">
        <v>0</v>
      </c>
      <c r="CE788" s="295">
        <v>0</v>
      </c>
      <c r="CF788" s="295">
        <v>0</v>
      </c>
      <c r="CG788" s="295">
        <v>0</v>
      </c>
      <c r="CH788" s="295"/>
      <c r="CI788" s="286" t="str">
        <f t="shared" si="195"/>
        <v>Small</v>
      </c>
      <c r="CJ788" s="296"/>
      <c r="CK788" s="210"/>
      <c r="CN788"/>
    </row>
    <row r="789" spans="1:92" s="283" customFormat="1" ht="15">
      <c r="A789" s="293" t="s">
        <v>209</v>
      </c>
      <c r="B789" s="294" t="s">
        <v>482</v>
      </c>
      <c r="C789" s="294" t="s">
        <v>77</v>
      </c>
      <c r="D789" s="567">
        <v>2019</v>
      </c>
      <c r="E789" s="284">
        <f t="shared" si="196"/>
        <v>0</v>
      </c>
      <c r="F789" s="284">
        <f t="shared" si="197"/>
        <v>0</v>
      </c>
      <c r="G789" s="284">
        <f t="shared" si="198"/>
        <v>0</v>
      </c>
      <c r="H789" s="284">
        <f t="shared" si="199"/>
        <v>0</v>
      </c>
      <c r="I789" s="284">
        <f t="shared" si="200"/>
        <v>1</v>
      </c>
      <c r="J789" s="284">
        <f t="shared" si="201"/>
        <v>0</v>
      </c>
      <c r="K789" s="284">
        <f t="shared" si="202"/>
        <v>1</v>
      </c>
      <c r="L789" s="284">
        <f t="shared" si="203"/>
        <v>1</v>
      </c>
      <c r="M789" s="284">
        <f t="shared" si="204"/>
        <v>0</v>
      </c>
      <c r="N789" s="284">
        <f t="shared" si="205"/>
        <v>9422</v>
      </c>
      <c r="O789" s="284">
        <f t="shared" si="206"/>
        <v>9423</v>
      </c>
      <c r="P789" s="284">
        <f t="shared" si="207"/>
        <v>1</v>
      </c>
      <c r="Q789" s="284">
        <f t="shared" si="208"/>
        <v>9423</v>
      </c>
      <c r="R789" s="284">
        <f t="shared" si="209"/>
        <v>9423</v>
      </c>
      <c r="S789" s="295">
        <v>0</v>
      </c>
      <c r="T789" s="295">
        <v>0</v>
      </c>
      <c r="U789" s="295">
        <v>0</v>
      </c>
      <c r="V789" s="295">
        <v>0</v>
      </c>
      <c r="W789" s="295">
        <v>0</v>
      </c>
      <c r="X789" s="295">
        <v>0</v>
      </c>
      <c r="Y789" s="295">
        <v>0</v>
      </c>
      <c r="Z789" s="295">
        <v>0</v>
      </c>
      <c r="AA789" s="295">
        <v>0</v>
      </c>
      <c r="AB789" s="295">
        <v>0</v>
      </c>
      <c r="AC789" s="295">
        <v>0</v>
      </c>
      <c r="AD789" s="295">
        <v>0</v>
      </c>
      <c r="AE789" s="295">
        <v>0</v>
      </c>
      <c r="AF789" s="295">
        <v>0</v>
      </c>
      <c r="AG789" s="295">
        <v>0</v>
      </c>
      <c r="AH789" s="295">
        <v>0</v>
      </c>
      <c r="AI789" s="295">
        <v>0</v>
      </c>
      <c r="AJ789" s="295">
        <v>0</v>
      </c>
      <c r="AK789" s="295"/>
      <c r="AL789" s="295"/>
      <c r="AM789" s="295"/>
      <c r="AN789" s="295"/>
      <c r="AO789" s="295"/>
      <c r="AP789" s="295"/>
      <c r="AQ789" s="295"/>
      <c r="AR789" s="295"/>
      <c r="AS789" s="295"/>
      <c r="AT789" s="295"/>
      <c r="AU789" s="295"/>
      <c r="AV789" s="295"/>
      <c r="AW789" s="295"/>
      <c r="AX789" s="295"/>
      <c r="AY789" s="295"/>
      <c r="AZ789" s="295"/>
      <c r="BA789" s="295"/>
      <c r="BB789" s="295"/>
      <c r="BC789" s="295"/>
      <c r="BD789" s="295"/>
      <c r="BE789" s="295"/>
      <c r="BF789" s="295"/>
      <c r="BG789" s="295"/>
      <c r="BH789" s="295"/>
      <c r="BI789" s="295"/>
      <c r="BJ789" s="295"/>
      <c r="BK789" s="295">
        <v>1</v>
      </c>
      <c r="BL789" s="295">
        <v>0</v>
      </c>
      <c r="BM789" s="295">
        <v>0</v>
      </c>
      <c r="BN789" s="295">
        <v>0</v>
      </c>
      <c r="BO789" s="295">
        <v>0</v>
      </c>
      <c r="BP789" s="295">
        <v>0</v>
      </c>
      <c r="BQ789" s="295">
        <v>0</v>
      </c>
      <c r="BR789" s="295">
        <v>0</v>
      </c>
      <c r="BS789" s="295">
        <v>0</v>
      </c>
      <c r="BT789" s="295">
        <v>0</v>
      </c>
      <c r="BU789" s="295"/>
      <c r="BV789" s="295"/>
      <c r="BW789" s="295"/>
      <c r="BX789" s="295"/>
      <c r="BY789" s="295"/>
      <c r="BZ789" s="295">
        <v>0</v>
      </c>
      <c r="CA789" s="295">
        <v>0</v>
      </c>
      <c r="CB789" s="295">
        <v>9422</v>
      </c>
      <c r="CC789" s="295">
        <v>0</v>
      </c>
      <c r="CD789" s="295">
        <v>0</v>
      </c>
      <c r="CE789" s="295">
        <v>0</v>
      </c>
      <c r="CF789" s="295">
        <v>0</v>
      </c>
      <c r="CG789" s="295">
        <v>0</v>
      </c>
      <c r="CH789" s="295"/>
      <c r="CI789" s="286" t="str">
        <f t="shared" si="195"/>
        <v>Small</v>
      </c>
      <c r="CJ789" s="296"/>
      <c r="CK789" s="210"/>
      <c r="CN789"/>
    </row>
    <row r="790" spans="1:92" s="283" customFormat="1" ht="15">
      <c r="A790" s="293" t="s">
        <v>146</v>
      </c>
      <c r="B790" s="294" t="s">
        <v>483</v>
      </c>
      <c r="C790" s="294" t="s">
        <v>77</v>
      </c>
      <c r="D790" s="567">
        <v>2019</v>
      </c>
      <c r="E790" s="284">
        <f t="shared" si="196"/>
        <v>23448</v>
      </c>
      <c r="F790" s="284">
        <f t="shared" si="197"/>
        <v>28389</v>
      </c>
      <c r="G790" s="284">
        <f t="shared" si="198"/>
        <v>78864</v>
      </c>
      <c r="H790" s="284">
        <f t="shared" si="199"/>
        <v>130701</v>
      </c>
      <c r="I790" s="284">
        <f t="shared" si="200"/>
        <v>4052</v>
      </c>
      <c r="J790" s="284">
        <f t="shared" si="201"/>
        <v>0</v>
      </c>
      <c r="K790" s="284">
        <f t="shared" si="202"/>
        <v>4052</v>
      </c>
      <c r="L790" s="284">
        <f t="shared" si="203"/>
        <v>134753</v>
      </c>
      <c r="M790" s="284">
        <f t="shared" si="204"/>
        <v>0</v>
      </c>
      <c r="N790" s="284">
        <f t="shared" si="205"/>
        <v>0</v>
      </c>
      <c r="O790" s="284">
        <f t="shared" si="206"/>
        <v>134753</v>
      </c>
      <c r="P790" s="284">
        <f t="shared" si="207"/>
        <v>134753</v>
      </c>
      <c r="Q790" s="284">
        <f t="shared" si="208"/>
        <v>134753</v>
      </c>
      <c r="R790" s="284">
        <f t="shared" si="209"/>
        <v>134753</v>
      </c>
      <c r="S790" s="295">
        <v>23448</v>
      </c>
      <c r="T790" s="295">
        <v>0</v>
      </c>
      <c r="U790" s="295">
        <v>28389</v>
      </c>
      <c r="V790" s="295">
        <v>1029</v>
      </c>
      <c r="W790" s="295">
        <v>78365</v>
      </c>
      <c r="X790" s="295">
        <v>2277</v>
      </c>
      <c r="Y790" s="295">
        <v>0</v>
      </c>
      <c r="Z790" s="295">
        <v>0</v>
      </c>
      <c r="AA790" s="295">
        <v>0</v>
      </c>
      <c r="AB790" s="295">
        <v>0</v>
      </c>
      <c r="AC790" s="295">
        <v>0</v>
      </c>
      <c r="AD790" s="295">
        <v>0</v>
      </c>
      <c r="AE790" s="295">
        <v>0</v>
      </c>
      <c r="AF790" s="295">
        <v>0</v>
      </c>
      <c r="AG790" s="295">
        <v>0</v>
      </c>
      <c r="AH790" s="295">
        <v>0</v>
      </c>
      <c r="AI790" s="295">
        <v>499</v>
      </c>
      <c r="AJ790" s="295">
        <v>0</v>
      </c>
      <c r="AK790" s="295"/>
      <c r="AL790" s="295"/>
      <c r="AM790" s="295"/>
      <c r="AN790" s="295"/>
      <c r="AO790" s="295"/>
      <c r="AP790" s="295"/>
      <c r="AQ790" s="295"/>
      <c r="AR790" s="295"/>
      <c r="AS790" s="295"/>
      <c r="AT790" s="295"/>
      <c r="AU790" s="295"/>
      <c r="AV790" s="295"/>
      <c r="AW790" s="295"/>
      <c r="AX790" s="295"/>
      <c r="AY790" s="295"/>
      <c r="AZ790" s="295"/>
      <c r="BA790" s="295"/>
      <c r="BB790" s="295"/>
      <c r="BC790" s="295"/>
      <c r="BD790" s="295"/>
      <c r="BE790" s="295"/>
      <c r="BF790" s="295"/>
      <c r="BG790" s="295"/>
      <c r="BH790" s="295"/>
      <c r="BI790" s="295"/>
      <c r="BJ790" s="295"/>
      <c r="BK790" s="295">
        <v>4052</v>
      </c>
      <c r="BL790" s="295">
        <v>0</v>
      </c>
      <c r="BM790" s="295">
        <v>0</v>
      </c>
      <c r="BN790" s="295">
        <v>0</v>
      </c>
      <c r="BO790" s="295">
        <v>0</v>
      </c>
      <c r="BP790" s="295">
        <v>0</v>
      </c>
      <c r="BQ790" s="295">
        <v>0</v>
      </c>
      <c r="BR790" s="295">
        <v>0</v>
      </c>
      <c r="BS790" s="295">
        <v>0</v>
      </c>
      <c r="BT790" s="295">
        <v>0</v>
      </c>
      <c r="BU790" s="295"/>
      <c r="BV790" s="295"/>
      <c r="BW790" s="295"/>
      <c r="BX790" s="295"/>
      <c r="BY790" s="295"/>
      <c r="BZ790" s="295">
        <v>0</v>
      </c>
      <c r="CA790" s="295">
        <v>0</v>
      </c>
      <c r="CB790" s="295">
        <v>0</v>
      </c>
      <c r="CC790" s="295">
        <v>0</v>
      </c>
      <c r="CD790" s="295">
        <v>0</v>
      </c>
      <c r="CE790" s="295">
        <v>0</v>
      </c>
      <c r="CF790" s="295">
        <v>0</v>
      </c>
      <c r="CG790" s="295">
        <v>0</v>
      </c>
      <c r="CH790" s="295"/>
      <c r="CI790" s="286" t="str">
        <f t="shared" si="195"/>
        <v>Large</v>
      </c>
      <c r="CJ790" s="296"/>
      <c r="CK790" s="210"/>
      <c r="CN790"/>
    </row>
    <row r="791" spans="1:92" s="283" customFormat="1" ht="15">
      <c r="A791" s="293" t="s">
        <v>164</v>
      </c>
      <c r="B791" s="294" t="s">
        <v>484</v>
      </c>
      <c r="C791" s="294" t="s">
        <v>77</v>
      </c>
      <c r="D791" s="567">
        <v>2019</v>
      </c>
      <c r="E791" s="284">
        <f t="shared" si="196"/>
        <v>0</v>
      </c>
      <c r="F791" s="284">
        <f t="shared" si="197"/>
        <v>7818</v>
      </c>
      <c r="G791" s="284">
        <f t="shared" si="198"/>
        <v>44731</v>
      </c>
      <c r="H791" s="284">
        <f t="shared" si="199"/>
        <v>52549</v>
      </c>
      <c r="I791" s="284">
        <f t="shared" si="200"/>
        <v>0</v>
      </c>
      <c r="J791" s="284">
        <f t="shared" si="201"/>
        <v>0</v>
      </c>
      <c r="K791" s="284">
        <f t="shared" si="202"/>
        <v>0</v>
      </c>
      <c r="L791" s="284">
        <f t="shared" si="203"/>
        <v>52549</v>
      </c>
      <c r="M791" s="284">
        <f t="shared" si="204"/>
        <v>0</v>
      </c>
      <c r="N791" s="284">
        <f t="shared" si="205"/>
        <v>3082</v>
      </c>
      <c r="O791" s="284">
        <f t="shared" si="206"/>
        <v>55631</v>
      </c>
      <c r="P791" s="284">
        <f t="shared" si="207"/>
        <v>52549</v>
      </c>
      <c r="Q791" s="284">
        <f t="shared" si="208"/>
        <v>55631</v>
      </c>
      <c r="R791" s="284">
        <f t="shared" si="209"/>
        <v>55631</v>
      </c>
      <c r="S791" s="295">
        <v>0</v>
      </c>
      <c r="T791" s="295">
        <v>0</v>
      </c>
      <c r="U791" s="295">
        <v>7818</v>
      </c>
      <c r="V791" s="295">
        <v>0</v>
      </c>
      <c r="W791" s="295">
        <v>44731</v>
      </c>
      <c r="X791" s="295">
        <v>0</v>
      </c>
      <c r="Y791" s="295">
        <v>0</v>
      </c>
      <c r="Z791" s="295">
        <v>0</v>
      </c>
      <c r="AA791" s="295">
        <v>0</v>
      </c>
      <c r="AB791" s="295">
        <v>0</v>
      </c>
      <c r="AC791" s="295">
        <v>0</v>
      </c>
      <c r="AD791" s="295">
        <v>0</v>
      </c>
      <c r="AE791" s="295">
        <v>0</v>
      </c>
      <c r="AF791" s="295">
        <v>0</v>
      </c>
      <c r="AG791" s="295">
        <v>0</v>
      </c>
      <c r="AH791" s="295">
        <v>0</v>
      </c>
      <c r="AI791" s="295">
        <v>0</v>
      </c>
      <c r="AJ791" s="295">
        <v>0</v>
      </c>
      <c r="AK791" s="295"/>
      <c r="AL791" s="295"/>
      <c r="AM791" s="295"/>
      <c r="AN791" s="295"/>
      <c r="AO791" s="295"/>
      <c r="AP791" s="295"/>
      <c r="AQ791" s="295"/>
      <c r="AR791" s="295"/>
      <c r="AS791" s="295"/>
      <c r="AT791" s="295"/>
      <c r="AU791" s="295"/>
      <c r="AV791" s="295"/>
      <c r="AW791" s="295"/>
      <c r="AX791" s="295"/>
      <c r="AY791" s="295"/>
      <c r="AZ791" s="295"/>
      <c r="BA791" s="295"/>
      <c r="BB791" s="295"/>
      <c r="BC791" s="295"/>
      <c r="BD791" s="295"/>
      <c r="BE791" s="295"/>
      <c r="BF791" s="295"/>
      <c r="BG791" s="295"/>
      <c r="BH791" s="295"/>
      <c r="BI791" s="295"/>
      <c r="BJ791" s="295"/>
      <c r="BK791" s="295">
        <v>0</v>
      </c>
      <c r="BL791" s="295">
        <v>0</v>
      </c>
      <c r="BM791" s="295">
        <v>0</v>
      </c>
      <c r="BN791" s="295">
        <v>0</v>
      </c>
      <c r="BO791" s="295">
        <v>0</v>
      </c>
      <c r="BP791" s="295">
        <v>0</v>
      </c>
      <c r="BQ791" s="295">
        <v>0</v>
      </c>
      <c r="BR791" s="295">
        <v>0</v>
      </c>
      <c r="BS791" s="295">
        <v>0</v>
      </c>
      <c r="BT791" s="295">
        <v>0</v>
      </c>
      <c r="BU791" s="295"/>
      <c r="BV791" s="295"/>
      <c r="BW791" s="295"/>
      <c r="BX791" s="295"/>
      <c r="BY791" s="295"/>
      <c r="BZ791" s="295">
        <v>0</v>
      </c>
      <c r="CA791" s="295">
        <v>0</v>
      </c>
      <c r="CB791" s="295">
        <v>3082</v>
      </c>
      <c r="CC791" s="295">
        <v>0</v>
      </c>
      <c r="CD791" s="295">
        <v>0</v>
      </c>
      <c r="CE791" s="295">
        <v>0</v>
      </c>
      <c r="CF791" s="295">
        <v>0</v>
      </c>
      <c r="CG791" s="295">
        <v>0</v>
      </c>
      <c r="CH791" s="295"/>
      <c r="CI791" s="286" t="str">
        <f t="shared" si="195"/>
        <v>Small</v>
      </c>
      <c r="CJ791" s="296"/>
      <c r="CK791" s="210"/>
      <c r="CN791"/>
    </row>
    <row r="792" spans="1:92" s="283" customFormat="1" ht="15">
      <c r="A792" s="293" t="s">
        <v>689</v>
      </c>
      <c r="B792" s="294" t="s">
        <v>528</v>
      </c>
      <c r="C792" s="294" t="s">
        <v>77</v>
      </c>
      <c r="D792" s="567">
        <v>2019</v>
      </c>
      <c r="E792" s="284">
        <f t="shared" si="196"/>
        <v>0</v>
      </c>
      <c r="F792" s="284">
        <f t="shared" si="197"/>
        <v>0</v>
      </c>
      <c r="G792" s="284">
        <f t="shared" si="198"/>
        <v>0</v>
      </c>
      <c r="H792" s="284">
        <f t="shared" si="199"/>
        <v>0</v>
      </c>
      <c r="I792" s="284">
        <f t="shared" si="200"/>
        <v>4168</v>
      </c>
      <c r="J792" s="284">
        <f t="shared" si="201"/>
        <v>0</v>
      </c>
      <c r="K792" s="284">
        <f t="shared" si="202"/>
        <v>4168</v>
      </c>
      <c r="L792" s="284">
        <f t="shared" si="203"/>
        <v>4168</v>
      </c>
      <c r="M792" s="284">
        <f t="shared" si="204"/>
        <v>0</v>
      </c>
      <c r="N792" s="284">
        <f t="shared" si="205"/>
        <v>0</v>
      </c>
      <c r="O792" s="284">
        <f t="shared" si="206"/>
        <v>4168</v>
      </c>
      <c r="P792" s="284">
        <f t="shared" si="207"/>
        <v>4168</v>
      </c>
      <c r="Q792" s="284">
        <f t="shared" si="208"/>
        <v>4168</v>
      </c>
      <c r="R792" s="284">
        <f t="shared" si="209"/>
        <v>4168</v>
      </c>
      <c r="S792" s="295">
        <v>0</v>
      </c>
      <c r="T792" s="295">
        <v>0</v>
      </c>
      <c r="U792" s="295">
        <v>0</v>
      </c>
      <c r="V792" s="295">
        <v>0</v>
      </c>
      <c r="W792" s="295">
        <v>0</v>
      </c>
      <c r="X792" s="295">
        <v>0</v>
      </c>
      <c r="Y792" s="295">
        <v>0</v>
      </c>
      <c r="Z792" s="295">
        <v>0</v>
      </c>
      <c r="AA792" s="295">
        <v>0</v>
      </c>
      <c r="AB792" s="295">
        <v>0</v>
      </c>
      <c r="AC792" s="295">
        <v>0</v>
      </c>
      <c r="AD792" s="295">
        <v>0</v>
      </c>
      <c r="AE792" s="295">
        <v>0</v>
      </c>
      <c r="AF792" s="295">
        <v>0</v>
      </c>
      <c r="AG792" s="295">
        <v>0</v>
      </c>
      <c r="AH792" s="295">
        <v>0</v>
      </c>
      <c r="AI792" s="295">
        <v>0</v>
      </c>
      <c r="AJ792" s="295">
        <v>0</v>
      </c>
      <c r="AK792" s="295"/>
      <c r="AL792" s="295"/>
      <c r="AM792" s="295"/>
      <c r="AN792" s="295"/>
      <c r="AO792" s="295"/>
      <c r="AP792" s="295"/>
      <c r="AQ792" s="295"/>
      <c r="AR792" s="295"/>
      <c r="AS792" s="295"/>
      <c r="AT792" s="295"/>
      <c r="AU792" s="295"/>
      <c r="AV792" s="295"/>
      <c r="AW792" s="295"/>
      <c r="AX792" s="295"/>
      <c r="AY792" s="295"/>
      <c r="AZ792" s="295"/>
      <c r="BA792" s="295"/>
      <c r="BB792" s="295"/>
      <c r="BC792" s="295"/>
      <c r="BD792" s="295"/>
      <c r="BE792" s="295"/>
      <c r="BF792" s="295"/>
      <c r="BG792" s="295"/>
      <c r="BH792" s="295"/>
      <c r="BI792" s="295"/>
      <c r="BJ792" s="295"/>
      <c r="BK792" s="295">
        <v>4168</v>
      </c>
      <c r="BL792" s="295">
        <v>0</v>
      </c>
      <c r="BM792" s="295">
        <v>0</v>
      </c>
      <c r="BN792" s="295">
        <v>0</v>
      </c>
      <c r="BO792" s="295">
        <v>0</v>
      </c>
      <c r="BP792" s="295">
        <v>0</v>
      </c>
      <c r="BQ792" s="295">
        <v>0</v>
      </c>
      <c r="BR792" s="295">
        <v>0</v>
      </c>
      <c r="BS792" s="295">
        <v>0</v>
      </c>
      <c r="BT792" s="295">
        <v>0</v>
      </c>
      <c r="BU792" s="295"/>
      <c r="BV792" s="295"/>
      <c r="BW792" s="295"/>
      <c r="BX792" s="295"/>
      <c r="BY792" s="295"/>
      <c r="BZ792" s="295">
        <v>0</v>
      </c>
      <c r="CA792" s="295">
        <v>0</v>
      </c>
      <c r="CB792" s="295">
        <v>0</v>
      </c>
      <c r="CC792" s="295">
        <v>0</v>
      </c>
      <c r="CD792" s="295">
        <v>0</v>
      </c>
      <c r="CE792" s="295">
        <v>0</v>
      </c>
      <c r="CF792" s="295">
        <v>0</v>
      </c>
      <c r="CG792" s="295">
        <v>0</v>
      </c>
      <c r="CH792" s="295"/>
      <c r="CI792" s="286" t="str">
        <f t="shared" si="195"/>
        <v>Small</v>
      </c>
      <c r="CJ792" s="296"/>
      <c r="CK792" s="210"/>
      <c r="CN792"/>
    </row>
    <row r="793" spans="1:92" s="283" customFormat="1" ht="15">
      <c r="A793" s="293" t="s">
        <v>143</v>
      </c>
      <c r="B793" s="294" t="s">
        <v>487</v>
      </c>
      <c r="C793" s="294" t="s">
        <v>77</v>
      </c>
      <c r="D793" s="567">
        <v>2019</v>
      </c>
      <c r="E793" s="284">
        <f t="shared" si="196"/>
        <v>3641</v>
      </c>
      <c r="F793" s="284">
        <f t="shared" si="197"/>
        <v>33278</v>
      </c>
      <c r="G793" s="284">
        <f t="shared" si="198"/>
        <v>57068</v>
      </c>
      <c r="H793" s="284">
        <f t="shared" si="199"/>
        <v>93987</v>
      </c>
      <c r="I793" s="284">
        <f t="shared" si="200"/>
        <v>0</v>
      </c>
      <c r="J793" s="284">
        <f t="shared" si="201"/>
        <v>0</v>
      </c>
      <c r="K793" s="284">
        <f t="shared" si="202"/>
        <v>0</v>
      </c>
      <c r="L793" s="284">
        <f t="shared" si="203"/>
        <v>93987</v>
      </c>
      <c r="M793" s="284">
        <f t="shared" si="204"/>
        <v>0</v>
      </c>
      <c r="N793" s="284">
        <f t="shared" si="205"/>
        <v>0</v>
      </c>
      <c r="O793" s="284">
        <f t="shared" si="206"/>
        <v>93987</v>
      </c>
      <c r="P793" s="284">
        <f t="shared" si="207"/>
        <v>93987</v>
      </c>
      <c r="Q793" s="284">
        <f t="shared" si="208"/>
        <v>93987</v>
      </c>
      <c r="R793" s="284">
        <f t="shared" si="209"/>
        <v>93987</v>
      </c>
      <c r="S793" s="295">
        <v>3641</v>
      </c>
      <c r="T793" s="295">
        <v>0</v>
      </c>
      <c r="U793" s="295">
        <v>33278</v>
      </c>
      <c r="V793" s="295">
        <v>0</v>
      </c>
      <c r="W793" s="295">
        <v>57068</v>
      </c>
      <c r="X793" s="295">
        <v>0</v>
      </c>
      <c r="Y793" s="295">
        <v>0</v>
      </c>
      <c r="Z793" s="295">
        <v>0</v>
      </c>
      <c r="AA793" s="295">
        <v>0</v>
      </c>
      <c r="AB793" s="295">
        <v>0</v>
      </c>
      <c r="AC793" s="295">
        <v>0</v>
      </c>
      <c r="AD793" s="295">
        <v>0</v>
      </c>
      <c r="AE793" s="295">
        <v>0</v>
      </c>
      <c r="AF793" s="295">
        <v>0</v>
      </c>
      <c r="AG793" s="295">
        <v>0</v>
      </c>
      <c r="AH793" s="295">
        <v>0</v>
      </c>
      <c r="AI793" s="295">
        <v>0</v>
      </c>
      <c r="AJ793" s="295">
        <v>0</v>
      </c>
      <c r="AK793" s="295"/>
      <c r="AL793" s="295"/>
      <c r="AM793" s="295"/>
      <c r="AN793" s="295"/>
      <c r="AO793" s="295"/>
      <c r="AP793" s="295"/>
      <c r="AQ793" s="295"/>
      <c r="AR793" s="295"/>
      <c r="AS793" s="295"/>
      <c r="AT793" s="295"/>
      <c r="AU793" s="295"/>
      <c r="AV793" s="295"/>
      <c r="AW793" s="295"/>
      <c r="AX793" s="295"/>
      <c r="AY793" s="295"/>
      <c r="AZ793" s="295"/>
      <c r="BA793" s="295"/>
      <c r="BB793" s="295"/>
      <c r="BC793" s="295"/>
      <c r="BD793" s="295"/>
      <c r="BE793" s="295"/>
      <c r="BF793" s="295"/>
      <c r="BG793" s="295"/>
      <c r="BH793" s="295"/>
      <c r="BI793" s="295"/>
      <c r="BJ793" s="295"/>
      <c r="BK793" s="295">
        <v>0</v>
      </c>
      <c r="BL793" s="295">
        <v>0</v>
      </c>
      <c r="BM793" s="295">
        <v>0</v>
      </c>
      <c r="BN793" s="295">
        <v>0</v>
      </c>
      <c r="BO793" s="295">
        <v>0</v>
      </c>
      <c r="BP793" s="295">
        <v>0</v>
      </c>
      <c r="BQ793" s="295">
        <v>0</v>
      </c>
      <c r="BR793" s="295">
        <v>0</v>
      </c>
      <c r="BS793" s="295">
        <v>0</v>
      </c>
      <c r="BT793" s="295">
        <v>0</v>
      </c>
      <c r="BU793" s="295"/>
      <c r="BV793" s="295"/>
      <c r="BW793" s="295"/>
      <c r="BX793" s="295"/>
      <c r="BY793" s="295"/>
      <c r="BZ793" s="295">
        <v>0</v>
      </c>
      <c r="CA793" s="295">
        <v>0</v>
      </c>
      <c r="CB793" s="295">
        <v>0</v>
      </c>
      <c r="CC793" s="295">
        <v>0</v>
      </c>
      <c r="CD793" s="295">
        <v>0</v>
      </c>
      <c r="CE793" s="295">
        <v>0</v>
      </c>
      <c r="CF793" s="295">
        <v>0</v>
      </c>
      <c r="CG793" s="295">
        <v>0</v>
      </c>
      <c r="CH793" s="295"/>
      <c r="CI793" s="286" t="str">
        <f t="shared" si="195"/>
        <v>Small</v>
      </c>
      <c r="CJ793" s="296"/>
      <c r="CK793" s="210"/>
      <c r="CN793"/>
    </row>
    <row r="794" spans="1:92" s="283" customFormat="1" ht="15">
      <c r="A794" s="293" t="s">
        <v>130</v>
      </c>
      <c r="B794" s="294" t="s">
        <v>498</v>
      </c>
      <c r="C794" s="294" t="s">
        <v>77</v>
      </c>
      <c r="D794" s="567">
        <v>2019</v>
      </c>
      <c r="E794" s="284">
        <f t="shared" si="196"/>
        <v>2</v>
      </c>
      <c r="F794" s="284">
        <f t="shared" si="197"/>
        <v>69588</v>
      </c>
      <c r="G794" s="284">
        <f t="shared" si="198"/>
        <v>342548</v>
      </c>
      <c r="H794" s="284">
        <f t="shared" si="199"/>
        <v>412138</v>
      </c>
      <c r="I794" s="284">
        <f t="shared" si="200"/>
        <v>366474</v>
      </c>
      <c r="J794" s="284">
        <f t="shared" si="201"/>
        <v>0</v>
      </c>
      <c r="K794" s="284">
        <f t="shared" si="202"/>
        <v>366474</v>
      </c>
      <c r="L794" s="284">
        <f t="shared" si="203"/>
        <v>778612</v>
      </c>
      <c r="M794" s="284">
        <f t="shared" si="204"/>
        <v>0</v>
      </c>
      <c r="N794" s="284">
        <f t="shared" si="205"/>
        <v>0</v>
      </c>
      <c r="O794" s="284">
        <f t="shared" si="206"/>
        <v>778612</v>
      </c>
      <c r="P794" s="284">
        <f t="shared" si="207"/>
        <v>778612</v>
      </c>
      <c r="Q794" s="284">
        <f t="shared" si="208"/>
        <v>778612</v>
      </c>
      <c r="R794" s="284">
        <f t="shared" si="209"/>
        <v>778612</v>
      </c>
      <c r="S794" s="295">
        <v>2</v>
      </c>
      <c r="T794" s="295">
        <v>0</v>
      </c>
      <c r="U794" s="295">
        <v>69588</v>
      </c>
      <c r="V794" s="295">
        <v>0</v>
      </c>
      <c r="W794" s="295">
        <v>342548</v>
      </c>
      <c r="X794" s="295">
        <v>0</v>
      </c>
      <c r="Y794" s="295">
        <v>0</v>
      </c>
      <c r="Z794" s="295">
        <v>0</v>
      </c>
      <c r="AA794" s="295">
        <v>0</v>
      </c>
      <c r="AB794" s="295">
        <v>0</v>
      </c>
      <c r="AC794" s="295">
        <v>0</v>
      </c>
      <c r="AD794" s="295">
        <v>0</v>
      </c>
      <c r="AE794" s="295">
        <v>0</v>
      </c>
      <c r="AF794" s="295">
        <v>0</v>
      </c>
      <c r="AG794" s="295">
        <v>0</v>
      </c>
      <c r="AH794" s="295">
        <v>0</v>
      </c>
      <c r="AI794" s="295">
        <v>0</v>
      </c>
      <c r="AJ794" s="295">
        <v>0</v>
      </c>
      <c r="AK794" s="295"/>
      <c r="AL794" s="295"/>
      <c r="AM794" s="295"/>
      <c r="AN794" s="295"/>
      <c r="AO794" s="295"/>
      <c r="AP794" s="295"/>
      <c r="AQ794" s="295"/>
      <c r="AR794" s="295"/>
      <c r="AS794" s="295"/>
      <c r="AT794" s="295"/>
      <c r="AU794" s="295"/>
      <c r="AV794" s="295"/>
      <c r="AW794" s="295"/>
      <c r="AX794" s="295"/>
      <c r="AY794" s="295"/>
      <c r="AZ794" s="295"/>
      <c r="BA794" s="295"/>
      <c r="BB794" s="295"/>
      <c r="BC794" s="295"/>
      <c r="BD794" s="295"/>
      <c r="BE794" s="295"/>
      <c r="BF794" s="295"/>
      <c r="BG794" s="295"/>
      <c r="BH794" s="295"/>
      <c r="BI794" s="295"/>
      <c r="BJ794" s="295"/>
      <c r="BK794" s="295">
        <v>366474</v>
      </c>
      <c r="BL794" s="295">
        <v>0</v>
      </c>
      <c r="BM794" s="295">
        <v>0</v>
      </c>
      <c r="BN794" s="295">
        <v>0</v>
      </c>
      <c r="BO794" s="295">
        <v>0</v>
      </c>
      <c r="BP794" s="295">
        <v>0</v>
      </c>
      <c r="BQ794" s="295">
        <v>0</v>
      </c>
      <c r="BR794" s="295">
        <v>0</v>
      </c>
      <c r="BS794" s="295">
        <v>0</v>
      </c>
      <c r="BT794" s="295">
        <v>0</v>
      </c>
      <c r="BU794" s="295"/>
      <c r="BV794" s="295"/>
      <c r="BW794" s="295"/>
      <c r="BX794" s="295"/>
      <c r="BY794" s="295"/>
      <c r="BZ794" s="295">
        <v>0</v>
      </c>
      <c r="CA794" s="295">
        <v>0</v>
      </c>
      <c r="CB794" s="295">
        <v>0</v>
      </c>
      <c r="CC794" s="295">
        <v>0</v>
      </c>
      <c r="CD794" s="295">
        <v>0</v>
      </c>
      <c r="CE794" s="295">
        <v>0</v>
      </c>
      <c r="CF794" s="295">
        <v>0</v>
      </c>
      <c r="CG794" s="295">
        <v>0</v>
      </c>
      <c r="CH794" s="295"/>
      <c r="CI794" s="286" t="str">
        <f t="shared" si="195"/>
        <v>Large</v>
      </c>
      <c r="CJ794" s="296"/>
      <c r="CK794" s="210"/>
      <c r="CN794"/>
    </row>
    <row r="795" spans="1:92" s="283" customFormat="1" ht="15">
      <c r="A795" s="293" t="s">
        <v>130</v>
      </c>
      <c r="B795" s="294" t="s">
        <v>500</v>
      </c>
      <c r="C795" s="294" t="s">
        <v>77</v>
      </c>
      <c r="D795" s="567">
        <v>2019</v>
      </c>
      <c r="E795" s="284">
        <f t="shared" si="196"/>
        <v>0</v>
      </c>
      <c r="F795" s="284">
        <f t="shared" si="197"/>
        <v>0</v>
      </c>
      <c r="G795" s="284">
        <f t="shared" si="198"/>
        <v>0</v>
      </c>
      <c r="H795" s="284">
        <f t="shared" si="199"/>
        <v>0</v>
      </c>
      <c r="I795" s="284">
        <f t="shared" si="200"/>
        <v>0</v>
      </c>
      <c r="J795" s="284">
        <f t="shared" si="201"/>
        <v>0</v>
      </c>
      <c r="K795" s="284">
        <f t="shared" si="202"/>
        <v>0</v>
      </c>
      <c r="L795" s="284">
        <f t="shared" si="203"/>
        <v>0</v>
      </c>
      <c r="M795" s="284">
        <f t="shared" si="204"/>
        <v>0</v>
      </c>
      <c r="N795" s="284">
        <f t="shared" si="205"/>
        <v>0</v>
      </c>
      <c r="O795" s="284">
        <f t="shared" si="206"/>
        <v>0</v>
      </c>
      <c r="P795" s="284">
        <f t="shared" si="207"/>
        <v>0</v>
      </c>
      <c r="Q795" s="284">
        <f t="shared" si="208"/>
        <v>0</v>
      </c>
      <c r="R795" s="284">
        <f t="shared" si="209"/>
        <v>0</v>
      </c>
      <c r="S795" s="295">
        <v>0</v>
      </c>
      <c r="T795" s="295">
        <v>0</v>
      </c>
      <c r="U795" s="295">
        <v>0</v>
      </c>
      <c r="V795" s="295">
        <v>0</v>
      </c>
      <c r="W795" s="295">
        <v>0</v>
      </c>
      <c r="X795" s="295">
        <v>0</v>
      </c>
      <c r="Y795" s="295">
        <v>0</v>
      </c>
      <c r="Z795" s="295">
        <v>0</v>
      </c>
      <c r="AA795" s="295">
        <v>0</v>
      </c>
      <c r="AB795" s="295">
        <v>0</v>
      </c>
      <c r="AC795" s="295">
        <v>0</v>
      </c>
      <c r="AD795" s="295">
        <v>0</v>
      </c>
      <c r="AE795" s="295">
        <v>0</v>
      </c>
      <c r="AF795" s="295">
        <v>0</v>
      </c>
      <c r="AG795" s="295">
        <v>0</v>
      </c>
      <c r="AH795" s="295">
        <v>0</v>
      </c>
      <c r="AI795" s="295">
        <v>0</v>
      </c>
      <c r="AJ795" s="295">
        <v>0</v>
      </c>
      <c r="AK795" s="295"/>
      <c r="AL795" s="295"/>
      <c r="AM795" s="295"/>
      <c r="AN795" s="295"/>
      <c r="AO795" s="295"/>
      <c r="AP795" s="295"/>
      <c r="AQ795" s="295"/>
      <c r="AR795" s="295"/>
      <c r="AS795" s="295"/>
      <c r="AT795" s="295"/>
      <c r="AU795" s="295"/>
      <c r="AV795" s="295"/>
      <c r="AW795" s="295"/>
      <c r="AX795" s="295"/>
      <c r="AY795" s="295"/>
      <c r="AZ795" s="295"/>
      <c r="BA795" s="295"/>
      <c r="BB795" s="295"/>
      <c r="BC795" s="295"/>
      <c r="BD795" s="295"/>
      <c r="BE795" s="295"/>
      <c r="BF795" s="295"/>
      <c r="BG795" s="295"/>
      <c r="BH795" s="295"/>
      <c r="BI795" s="295"/>
      <c r="BJ795" s="295"/>
      <c r="BK795" s="295">
        <v>0</v>
      </c>
      <c r="BL795" s="295">
        <v>0</v>
      </c>
      <c r="BM795" s="295">
        <v>0</v>
      </c>
      <c r="BN795" s="295">
        <v>0</v>
      </c>
      <c r="BO795" s="295">
        <v>0</v>
      </c>
      <c r="BP795" s="295">
        <v>0</v>
      </c>
      <c r="BQ795" s="295">
        <v>0</v>
      </c>
      <c r="BR795" s="295">
        <v>0</v>
      </c>
      <c r="BS795" s="295">
        <v>0</v>
      </c>
      <c r="BT795" s="295">
        <v>0</v>
      </c>
      <c r="BU795" s="295"/>
      <c r="BV795" s="295"/>
      <c r="BW795" s="295"/>
      <c r="BX795" s="295"/>
      <c r="BY795" s="295"/>
      <c r="BZ795" s="295">
        <v>0</v>
      </c>
      <c r="CA795" s="295">
        <v>0</v>
      </c>
      <c r="CB795" s="295">
        <v>0</v>
      </c>
      <c r="CC795" s="295">
        <v>0</v>
      </c>
      <c r="CD795" s="295">
        <v>0</v>
      </c>
      <c r="CE795" s="295">
        <v>0</v>
      </c>
      <c r="CF795" s="295">
        <v>0</v>
      </c>
      <c r="CG795" s="295">
        <v>0</v>
      </c>
      <c r="CH795" s="295"/>
      <c r="CI795" s="286" t="str">
        <f t="shared" si="195"/>
        <v>Small</v>
      </c>
      <c r="CJ795" s="296"/>
      <c r="CK795" s="210"/>
      <c r="CN795"/>
    </row>
    <row r="796" spans="1:92" s="283" customFormat="1" ht="15">
      <c r="A796" s="293" t="s">
        <v>130</v>
      </c>
      <c r="B796" s="294" t="s">
        <v>503</v>
      </c>
      <c r="C796" s="294" t="s">
        <v>77</v>
      </c>
      <c r="D796" s="567">
        <v>2019</v>
      </c>
      <c r="E796" s="284">
        <f t="shared" si="196"/>
        <v>0</v>
      </c>
      <c r="F796" s="284">
        <f t="shared" si="197"/>
        <v>0</v>
      </c>
      <c r="G796" s="284">
        <f t="shared" si="198"/>
        <v>0</v>
      </c>
      <c r="H796" s="284">
        <f t="shared" si="199"/>
        <v>0</v>
      </c>
      <c r="I796" s="284">
        <f t="shared" si="200"/>
        <v>0</v>
      </c>
      <c r="J796" s="284">
        <f t="shared" si="201"/>
        <v>12007</v>
      </c>
      <c r="K796" s="284">
        <f t="shared" si="202"/>
        <v>12007</v>
      </c>
      <c r="L796" s="284">
        <f t="shared" si="203"/>
        <v>12007</v>
      </c>
      <c r="M796" s="284">
        <f t="shared" si="204"/>
        <v>0</v>
      </c>
      <c r="N796" s="284">
        <f t="shared" si="205"/>
        <v>0</v>
      </c>
      <c r="O796" s="284">
        <f t="shared" si="206"/>
        <v>12007</v>
      </c>
      <c r="P796" s="284">
        <f t="shared" si="207"/>
        <v>12007</v>
      </c>
      <c r="Q796" s="284">
        <f t="shared" si="208"/>
        <v>12007</v>
      </c>
      <c r="R796" s="284">
        <f t="shared" si="209"/>
        <v>12007</v>
      </c>
      <c r="S796" s="295">
        <v>0</v>
      </c>
      <c r="T796" s="295">
        <v>0</v>
      </c>
      <c r="U796" s="295">
        <v>0</v>
      </c>
      <c r="V796" s="295">
        <v>0</v>
      </c>
      <c r="W796" s="295">
        <v>0</v>
      </c>
      <c r="X796" s="295">
        <v>0</v>
      </c>
      <c r="Y796" s="295">
        <v>0</v>
      </c>
      <c r="Z796" s="295">
        <v>0</v>
      </c>
      <c r="AA796" s="295">
        <v>0</v>
      </c>
      <c r="AB796" s="295">
        <v>0</v>
      </c>
      <c r="AC796" s="295">
        <v>0</v>
      </c>
      <c r="AD796" s="295">
        <v>0</v>
      </c>
      <c r="AE796" s="295">
        <v>0</v>
      </c>
      <c r="AF796" s="295">
        <v>0</v>
      </c>
      <c r="AG796" s="295">
        <v>0</v>
      </c>
      <c r="AH796" s="295">
        <v>0</v>
      </c>
      <c r="AI796" s="295">
        <v>0</v>
      </c>
      <c r="AJ796" s="295">
        <v>0</v>
      </c>
      <c r="AK796" s="295"/>
      <c r="AL796" s="295"/>
      <c r="AM796" s="295"/>
      <c r="AN796" s="295"/>
      <c r="AO796" s="295"/>
      <c r="AP796" s="295"/>
      <c r="AQ796" s="295"/>
      <c r="AR796" s="295"/>
      <c r="AS796" s="295"/>
      <c r="AT796" s="295"/>
      <c r="AU796" s="295"/>
      <c r="AV796" s="295"/>
      <c r="AW796" s="295"/>
      <c r="AX796" s="295"/>
      <c r="AY796" s="295"/>
      <c r="AZ796" s="295"/>
      <c r="BA796" s="295"/>
      <c r="BB796" s="295"/>
      <c r="BC796" s="295"/>
      <c r="BD796" s="295"/>
      <c r="BE796" s="295"/>
      <c r="BF796" s="295"/>
      <c r="BG796" s="295"/>
      <c r="BH796" s="295"/>
      <c r="BI796" s="295"/>
      <c r="BJ796" s="295"/>
      <c r="BK796" s="295">
        <v>0</v>
      </c>
      <c r="BL796" s="295">
        <v>0</v>
      </c>
      <c r="BM796" s="295">
        <v>0</v>
      </c>
      <c r="BN796" s="295">
        <v>0</v>
      </c>
      <c r="BO796" s="295">
        <v>12007</v>
      </c>
      <c r="BP796" s="295">
        <v>0</v>
      </c>
      <c r="BQ796" s="295">
        <v>0</v>
      </c>
      <c r="BR796" s="295">
        <v>0</v>
      </c>
      <c r="BS796" s="295">
        <v>0</v>
      </c>
      <c r="BT796" s="295">
        <v>0</v>
      </c>
      <c r="BU796" s="295"/>
      <c r="BV796" s="295"/>
      <c r="BW796" s="295"/>
      <c r="BX796" s="295"/>
      <c r="BY796" s="295"/>
      <c r="BZ796" s="295">
        <v>0</v>
      </c>
      <c r="CA796" s="295">
        <v>0</v>
      </c>
      <c r="CB796" s="295">
        <v>0</v>
      </c>
      <c r="CC796" s="295">
        <v>0</v>
      </c>
      <c r="CD796" s="295">
        <v>0</v>
      </c>
      <c r="CE796" s="295">
        <v>0</v>
      </c>
      <c r="CF796" s="295">
        <v>0</v>
      </c>
      <c r="CG796" s="295">
        <v>0</v>
      </c>
      <c r="CH796" s="295"/>
      <c r="CI796" s="286" t="str">
        <f t="shared" si="195"/>
        <v>Small</v>
      </c>
      <c r="CJ796" s="296"/>
      <c r="CK796" s="210"/>
      <c r="CN796"/>
    </row>
    <row r="797" spans="1:92" s="283" customFormat="1" ht="15">
      <c r="A797" s="293" t="s">
        <v>695</v>
      </c>
      <c r="B797" s="209" t="s">
        <v>385</v>
      </c>
      <c r="C797" s="294" t="s">
        <v>77</v>
      </c>
      <c r="D797" s="567">
        <v>2019</v>
      </c>
      <c r="E797" s="284">
        <f t="shared" si="196"/>
        <v>0</v>
      </c>
      <c r="F797" s="284">
        <f t="shared" si="197"/>
        <v>0</v>
      </c>
      <c r="G797" s="284">
        <f t="shared" si="198"/>
        <v>0</v>
      </c>
      <c r="H797" s="284">
        <f t="shared" si="199"/>
        <v>0</v>
      </c>
      <c r="I797" s="284">
        <f t="shared" si="200"/>
        <v>42866</v>
      </c>
      <c r="J797" s="284">
        <f t="shared" si="201"/>
        <v>0</v>
      </c>
      <c r="K797" s="284">
        <f t="shared" si="202"/>
        <v>42866</v>
      </c>
      <c r="L797" s="284">
        <f t="shared" si="203"/>
        <v>42866</v>
      </c>
      <c r="M797" s="284">
        <f t="shared" si="204"/>
        <v>0</v>
      </c>
      <c r="N797" s="284">
        <f t="shared" si="205"/>
        <v>453</v>
      </c>
      <c r="O797" s="284">
        <f t="shared" si="206"/>
        <v>43319</v>
      </c>
      <c r="P797" s="284">
        <f t="shared" si="207"/>
        <v>42866</v>
      </c>
      <c r="Q797" s="284">
        <f t="shared" si="208"/>
        <v>43319</v>
      </c>
      <c r="R797" s="284">
        <f t="shared" si="209"/>
        <v>43319</v>
      </c>
      <c r="S797" s="295">
        <v>0</v>
      </c>
      <c r="T797" s="295">
        <v>0</v>
      </c>
      <c r="U797" s="295">
        <v>0</v>
      </c>
      <c r="V797" s="295">
        <v>0</v>
      </c>
      <c r="W797" s="295">
        <v>0</v>
      </c>
      <c r="X797" s="295">
        <v>0</v>
      </c>
      <c r="Y797" s="295">
        <v>0</v>
      </c>
      <c r="Z797" s="295">
        <v>0</v>
      </c>
      <c r="AA797" s="295">
        <v>0</v>
      </c>
      <c r="AB797" s="295">
        <v>0</v>
      </c>
      <c r="AC797" s="295">
        <v>0</v>
      </c>
      <c r="AD797" s="295">
        <v>0</v>
      </c>
      <c r="AE797" s="295">
        <v>0</v>
      </c>
      <c r="AF797" s="295">
        <v>0</v>
      </c>
      <c r="AG797" s="295">
        <v>0</v>
      </c>
      <c r="AH797" s="295">
        <v>0</v>
      </c>
      <c r="AI797" s="295">
        <v>0</v>
      </c>
      <c r="AJ797" s="295">
        <v>0</v>
      </c>
      <c r="AK797" s="295"/>
      <c r="AL797" s="295"/>
      <c r="AM797" s="295"/>
      <c r="AN797" s="295"/>
      <c r="AO797" s="295"/>
      <c r="AP797" s="295"/>
      <c r="AQ797" s="295"/>
      <c r="AR797" s="295"/>
      <c r="AS797" s="295"/>
      <c r="AT797" s="295"/>
      <c r="AU797" s="295"/>
      <c r="AV797" s="295"/>
      <c r="AW797" s="295"/>
      <c r="AX797" s="295"/>
      <c r="AY797" s="295"/>
      <c r="AZ797" s="295"/>
      <c r="BA797" s="295"/>
      <c r="BB797" s="295"/>
      <c r="BC797" s="295"/>
      <c r="BD797" s="295"/>
      <c r="BE797" s="295"/>
      <c r="BF797" s="295"/>
      <c r="BG797" s="295"/>
      <c r="BH797" s="295"/>
      <c r="BI797" s="295"/>
      <c r="BJ797" s="295"/>
      <c r="BK797" s="295">
        <v>42866</v>
      </c>
      <c r="BL797" s="295">
        <v>0</v>
      </c>
      <c r="BM797" s="295">
        <v>0</v>
      </c>
      <c r="BN797" s="295">
        <v>0</v>
      </c>
      <c r="BO797" s="295">
        <v>0</v>
      </c>
      <c r="BP797" s="295">
        <v>0</v>
      </c>
      <c r="BQ797" s="295">
        <v>0</v>
      </c>
      <c r="BR797" s="295">
        <v>0</v>
      </c>
      <c r="BS797" s="295">
        <v>0</v>
      </c>
      <c r="BT797" s="295">
        <v>0</v>
      </c>
      <c r="BU797" s="295"/>
      <c r="BV797" s="295"/>
      <c r="BW797" s="295"/>
      <c r="BX797" s="295"/>
      <c r="BY797" s="295"/>
      <c r="BZ797" s="295">
        <v>0</v>
      </c>
      <c r="CA797" s="295">
        <v>0</v>
      </c>
      <c r="CB797" s="295">
        <v>453</v>
      </c>
      <c r="CC797" s="295">
        <v>0</v>
      </c>
      <c r="CD797" s="295">
        <v>0</v>
      </c>
      <c r="CE797" s="295">
        <v>0</v>
      </c>
      <c r="CF797" s="295">
        <v>0</v>
      </c>
      <c r="CG797" s="295">
        <v>0</v>
      </c>
      <c r="CH797" s="295"/>
      <c r="CI797" s="286" t="str">
        <f t="shared" si="195"/>
        <v>Small</v>
      </c>
      <c r="CJ797" s="296"/>
      <c r="CK797" s="210"/>
      <c r="CN797"/>
    </row>
    <row r="798" spans="1:92" s="283" customFormat="1" ht="15">
      <c r="A798" s="309" t="s">
        <v>193</v>
      </c>
      <c r="B798" s="209" t="s">
        <v>505</v>
      </c>
      <c r="C798" s="294" t="s">
        <v>77</v>
      </c>
      <c r="D798" s="567">
        <v>2019</v>
      </c>
      <c r="E798" s="284">
        <f t="shared" si="196"/>
        <v>0</v>
      </c>
      <c r="F798" s="284">
        <f t="shared" si="197"/>
        <v>505</v>
      </c>
      <c r="G798" s="284">
        <f t="shared" si="198"/>
        <v>12796</v>
      </c>
      <c r="H798" s="284">
        <f t="shared" si="199"/>
        <v>13301</v>
      </c>
      <c r="I798" s="284">
        <f t="shared" si="200"/>
        <v>0</v>
      </c>
      <c r="J798" s="284">
        <f t="shared" si="201"/>
        <v>0</v>
      </c>
      <c r="K798" s="284">
        <f t="shared" si="202"/>
        <v>0</v>
      </c>
      <c r="L798" s="284">
        <f t="shared" si="203"/>
        <v>13301</v>
      </c>
      <c r="M798" s="284">
        <f t="shared" si="204"/>
        <v>0</v>
      </c>
      <c r="N798" s="284">
        <f t="shared" si="205"/>
        <v>0</v>
      </c>
      <c r="O798" s="284">
        <f t="shared" si="206"/>
        <v>13301</v>
      </c>
      <c r="P798" s="284">
        <f t="shared" si="207"/>
        <v>13301</v>
      </c>
      <c r="Q798" s="284">
        <f t="shared" si="208"/>
        <v>13301</v>
      </c>
      <c r="R798" s="284">
        <f t="shared" si="209"/>
        <v>13301</v>
      </c>
      <c r="S798" s="295">
        <v>0</v>
      </c>
      <c r="T798" s="295">
        <v>0</v>
      </c>
      <c r="U798" s="295">
        <v>505</v>
      </c>
      <c r="V798" s="295">
        <v>0</v>
      </c>
      <c r="W798" s="295">
        <v>12796</v>
      </c>
      <c r="X798" s="295">
        <v>0</v>
      </c>
      <c r="Y798" s="295">
        <v>0</v>
      </c>
      <c r="Z798" s="295">
        <v>0</v>
      </c>
      <c r="AA798" s="295">
        <v>0</v>
      </c>
      <c r="AB798" s="295">
        <v>0</v>
      </c>
      <c r="AC798" s="295">
        <v>0</v>
      </c>
      <c r="AD798" s="295">
        <v>0</v>
      </c>
      <c r="AE798" s="295">
        <v>0</v>
      </c>
      <c r="AF798" s="295">
        <v>0</v>
      </c>
      <c r="AG798" s="295">
        <v>0</v>
      </c>
      <c r="AH798" s="295">
        <v>0</v>
      </c>
      <c r="AI798" s="295">
        <v>0</v>
      </c>
      <c r="AJ798" s="295">
        <v>0</v>
      </c>
      <c r="AK798" s="295"/>
      <c r="AL798" s="295"/>
      <c r="AM798" s="295"/>
      <c r="AN798" s="295"/>
      <c r="AO798" s="295"/>
      <c r="AP798" s="295"/>
      <c r="AQ798" s="295"/>
      <c r="AR798" s="295"/>
      <c r="AS798" s="295"/>
      <c r="AT798" s="295"/>
      <c r="AU798" s="295"/>
      <c r="AV798" s="295"/>
      <c r="AW798" s="295"/>
      <c r="AX798" s="295"/>
      <c r="AY798" s="295"/>
      <c r="AZ798" s="295"/>
      <c r="BA798" s="295"/>
      <c r="BB798" s="295"/>
      <c r="BC798" s="295"/>
      <c r="BD798" s="295"/>
      <c r="BE798" s="295"/>
      <c r="BF798" s="295"/>
      <c r="BG798" s="295"/>
      <c r="BH798" s="295"/>
      <c r="BI798" s="295"/>
      <c r="BJ798" s="295"/>
      <c r="BK798" s="295">
        <v>0</v>
      </c>
      <c r="BL798" s="295">
        <v>0</v>
      </c>
      <c r="BM798" s="295">
        <v>0</v>
      </c>
      <c r="BN798" s="295">
        <v>0</v>
      </c>
      <c r="BO798" s="295">
        <v>0</v>
      </c>
      <c r="BP798" s="295">
        <v>0</v>
      </c>
      <c r="BQ798" s="295">
        <v>0</v>
      </c>
      <c r="BR798" s="295">
        <v>0</v>
      </c>
      <c r="BS798" s="295">
        <v>0</v>
      </c>
      <c r="BT798" s="295">
        <v>0</v>
      </c>
      <c r="BU798" s="295"/>
      <c r="BV798" s="295"/>
      <c r="BW798" s="295"/>
      <c r="BX798" s="295"/>
      <c r="BY798" s="295"/>
      <c r="BZ798" s="295">
        <v>0</v>
      </c>
      <c r="CA798" s="295">
        <v>0</v>
      </c>
      <c r="CB798" s="295">
        <v>0</v>
      </c>
      <c r="CC798" s="295">
        <v>0</v>
      </c>
      <c r="CD798" s="295">
        <v>0</v>
      </c>
      <c r="CE798" s="295">
        <v>0</v>
      </c>
      <c r="CF798" s="295">
        <v>0</v>
      </c>
      <c r="CG798" s="295">
        <v>0</v>
      </c>
      <c r="CH798" s="295"/>
      <c r="CI798" s="286" t="str">
        <f t="shared" si="195"/>
        <v>Small</v>
      </c>
      <c r="CJ798" s="296"/>
      <c r="CK798" s="210"/>
      <c r="CN798"/>
    </row>
    <row r="799" spans="1:92" s="283" customFormat="1" ht="15">
      <c r="A799" s="293" t="s">
        <v>247</v>
      </c>
      <c r="B799" s="294" t="s">
        <v>530</v>
      </c>
      <c r="C799" s="294" t="s">
        <v>77</v>
      </c>
      <c r="D799" s="567">
        <v>2019</v>
      </c>
      <c r="E799" s="284">
        <f t="shared" si="196"/>
        <v>0</v>
      </c>
      <c r="F799" s="284">
        <f t="shared" si="197"/>
        <v>0</v>
      </c>
      <c r="G799" s="284">
        <f t="shared" si="198"/>
        <v>0</v>
      </c>
      <c r="H799" s="284">
        <f t="shared" si="199"/>
        <v>0</v>
      </c>
      <c r="I799" s="284">
        <f t="shared" si="200"/>
        <v>9964</v>
      </c>
      <c r="J799" s="284">
        <f t="shared" si="201"/>
        <v>0</v>
      </c>
      <c r="K799" s="284">
        <f t="shared" si="202"/>
        <v>9964</v>
      </c>
      <c r="L799" s="284">
        <f t="shared" si="203"/>
        <v>9964</v>
      </c>
      <c r="M799" s="284">
        <f t="shared" si="204"/>
        <v>0</v>
      </c>
      <c r="N799" s="284">
        <f t="shared" si="205"/>
        <v>0</v>
      </c>
      <c r="O799" s="284">
        <f t="shared" si="206"/>
        <v>9964</v>
      </c>
      <c r="P799" s="284">
        <f t="shared" si="207"/>
        <v>9964</v>
      </c>
      <c r="Q799" s="284">
        <f t="shared" si="208"/>
        <v>9964</v>
      </c>
      <c r="R799" s="284">
        <f t="shared" si="209"/>
        <v>9964</v>
      </c>
      <c r="S799" s="295">
        <v>0</v>
      </c>
      <c r="T799" s="295">
        <v>0</v>
      </c>
      <c r="U799" s="295">
        <v>0</v>
      </c>
      <c r="V799" s="295">
        <v>0</v>
      </c>
      <c r="W799" s="295">
        <v>0</v>
      </c>
      <c r="X799" s="295">
        <v>0</v>
      </c>
      <c r="Y799" s="295">
        <v>0</v>
      </c>
      <c r="Z799" s="295">
        <v>0</v>
      </c>
      <c r="AA799" s="295">
        <v>0</v>
      </c>
      <c r="AB799" s="295">
        <v>0</v>
      </c>
      <c r="AC799" s="295">
        <v>0</v>
      </c>
      <c r="AD799" s="295">
        <v>0</v>
      </c>
      <c r="AE799" s="295">
        <v>0</v>
      </c>
      <c r="AF799" s="295">
        <v>0</v>
      </c>
      <c r="AG799" s="295">
        <v>0</v>
      </c>
      <c r="AH799" s="295">
        <v>0</v>
      </c>
      <c r="AI799" s="295">
        <v>0</v>
      </c>
      <c r="AJ799" s="295">
        <v>0</v>
      </c>
      <c r="AK799" s="295"/>
      <c r="AL799" s="295"/>
      <c r="AM799" s="295"/>
      <c r="AN799" s="295"/>
      <c r="AO799" s="295"/>
      <c r="AP799" s="295"/>
      <c r="AQ799" s="295"/>
      <c r="AR799" s="295"/>
      <c r="AS799" s="295"/>
      <c r="AT799" s="295"/>
      <c r="AU799" s="295"/>
      <c r="AV799" s="295"/>
      <c r="AW799" s="295"/>
      <c r="AX799" s="295"/>
      <c r="AY799" s="295"/>
      <c r="AZ799" s="295"/>
      <c r="BA799" s="295"/>
      <c r="BB799" s="295"/>
      <c r="BC799" s="295"/>
      <c r="BD799" s="295"/>
      <c r="BE799" s="295"/>
      <c r="BF799" s="295"/>
      <c r="BG799" s="295"/>
      <c r="BH799" s="295"/>
      <c r="BI799" s="295"/>
      <c r="BJ799" s="295"/>
      <c r="BK799" s="295">
        <v>9964</v>
      </c>
      <c r="BL799" s="295">
        <v>0</v>
      </c>
      <c r="BM799" s="295">
        <v>0</v>
      </c>
      <c r="BN799" s="295">
        <v>0</v>
      </c>
      <c r="BO799" s="295">
        <v>0</v>
      </c>
      <c r="BP799" s="295">
        <v>0</v>
      </c>
      <c r="BQ799" s="295">
        <v>0</v>
      </c>
      <c r="BR799" s="295">
        <v>0</v>
      </c>
      <c r="BS799" s="295">
        <v>0</v>
      </c>
      <c r="BT799" s="295">
        <v>0</v>
      </c>
      <c r="BU799" s="295"/>
      <c r="BV799" s="295"/>
      <c r="BW799" s="295"/>
      <c r="BX799" s="295"/>
      <c r="BY799" s="295"/>
      <c r="BZ799" s="295">
        <v>0</v>
      </c>
      <c r="CA799" s="295">
        <v>0</v>
      </c>
      <c r="CB799" s="295">
        <v>0</v>
      </c>
      <c r="CC799" s="295">
        <v>0</v>
      </c>
      <c r="CD799" s="295">
        <v>0</v>
      </c>
      <c r="CE799" s="295">
        <v>0</v>
      </c>
      <c r="CF799" s="295">
        <v>0</v>
      </c>
      <c r="CG799" s="295">
        <v>0</v>
      </c>
      <c r="CH799" s="295"/>
      <c r="CI799" s="286" t="str">
        <f t="shared" si="195"/>
        <v>Small</v>
      </c>
      <c r="CJ799" s="296"/>
      <c r="CK799" s="210"/>
      <c r="CN799"/>
    </row>
    <row r="800" spans="1:92" s="283" customFormat="1" ht="15">
      <c r="A800" s="293" t="s">
        <v>696</v>
      </c>
      <c r="B800" s="294" t="s">
        <v>398</v>
      </c>
      <c r="C800" s="294" t="s">
        <v>77</v>
      </c>
      <c r="D800" s="567">
        <v>2019</v>
      </c>
      <c r="E800" s="284">
        <f t="shared" si="196"/>
        <v>0</v>
      </c>
      <c r="F800" s="284">
        <f t="shared" si="197"/>
        <v>0</v>
      </c>
      <c r="G800" s="284">
        <f t="shared" si="198"/>
        <v>0</v>
      </c>
      <c r="H800" s="284">
        <f t="shared" si="199"/>
        <v>0</v>
      </c>
      <c r="I800" s="284">
        <f t="shared" si="200"/>
        <v>32740</v>
      </c>
      <c r="J800" s="284">
        <f t="shared" si="201"/>
        <v>0</v>
      </c>
      <c r="K800" s="284">
        <f t="shared" si="202"/>
        <v>32740</v>
      </c>
      <c r="L800" s="284">
        <f t="shared" si="203"/>
        <v>32740</v>
      </c>
      <c r="M800" s="284">
        <f t="shared" si="204"/>
        <v>0</v>
      </c>
      <c r="N800" s="284">
        <f t="shared" si="205"/>
        <v>0</v>
      </c>
      <c r="O800" s="284">
        <f t="shared" si="206"/>
        <v>32740</v>
      </c>
      <c r="P800" s="284">
        <f t="shared" si="207"/>
        <v>32740</v>
      </c>
      <c r="Q800" s="284">
        <f t="shared" si="208"/>
        <v>32740</v>
      </c>
      <c r="R800" s="284">
        <f t="shared" si="209"/>
        <v>32740</v>
      </c>
      <c r="S800" s="295">
        <v>0</v>
      </c>
      <c r="T800" s="295">
        <v>0</v>
      </c>
      <c r="U800" s="295">
        <v>0</v>
      </c>
      <c r="V800" s="295">
        <v>0</v>
      </c>
      <c r="W800" s="295">
        <v>0</v>
      </c>
      <c r="X800" s="295">
        <v>0</v>
      </c>
      <c r="Y800" s="295">
        <v>0</v>
      </c>
      <c r="Z800" s="295">
        <v>0</v>
      </c>
      <c r="AA800" s="295">
        <v>0</v>
      </c>
      <c r="AB800" s="295">
        <v>0</v>
      </c>
      <c r="AC800" s="295">
        <v>0</v>
      </c>
      <c r="AD800" s="295">
        <v>0</v>
      </c>
      <c r="AE800" s="295">
        <v>0</v>
      </c>
      <c r="AF800" s="295">
        <v>0</v>
      </c>
      <c r="AG800" s="295">
        <v>0</v>
      </c>
      <c r="AH800" s="295">
        <v>0</v>
      </c>
      <c r="AI800" s="295">
        <v>0</v>
      </c>
      <c r="AJ800" s="295">
        <v>0</v>
      </c>
      <c r="AK800" s="295"/>
      <c r="AL800" s="295"/>
      <c r="AM800" s="295"/>
      <c r="AN800" s="295"/>
      <c r="AO800" s="295"/>
      <c r="AP800" s="295"/>
      <c r="AQ800" s="295"/>
      <c r="AR800" s="295"/>
      <c r="AS800" s="295"/>
      <c r="AT800" s="295"/>
      <c r="AU800" s="295"/>
      <c r="AV800" s="295"/>
      <c r="AW800" s="295"/>
      <c r="AX800" s="295"/>
      <c r="AY800" s="295"/>
      <c r="AZ800" s="295"/>
      <c r="BA800" s="295"/>
      <c r="BB800" s="295"/>
      <c r="BC800" s="295"/>
      <c r="BD800" s="295"/>
      <c r="BE800" s="295"/>
      <c r="BF800" s="295"/>
      <c r="BG800" s="295"/>
      <c r="BH800" s="295"/>
      <c r="BI800" s="295"/>
      <c r="BJ800" s="295"/>
      <c r="BK800" s="295">
        <v>32740</v>
      </c>
      <c r="BL800" s="295">
        <v>0</v>
      </c>
      <c r="BM800" s="295">
        <v>0</v>
      </c>
      <c r="BN800" s="295">
        <v>0</v>
      </c>
      <c r="BO800" s="295">
        <v>0</v>
      </c>
      <c r="BP800" s="295">
        <v>0</v>
      </c>
      <c r="BQ800" s="295">
        <v>0</v>
      </c>
      <c r="BR800" s="295">
        <v>0</v>
      </c>
      <c r="BS800" s="295">
        <v>0</v>
      </c>
      <c r="BT800" s="295">
        <v>0</v>
      </c>
      <c r="BU800" s="295"/>
      <c r="BV800" s="295"/>
      <c r="BW800" s="295"/>
      <c r="BX800" s="295"/>
      <c r="BY800" s="295"/>
      <c r="BZ800" s="295">
        <v>0</v>
      </c>
      <c r="CA800" s="295">
        <v>0</v>
      </c>
      <c r="CB800" s="295">
        <v>0</v>
      </c>
      <c r="CC800" s="295">
        <v>0</v>
      </c>
      <c r="CD800" s="295">
        <v>0</v>
      </c>
      <c r="CE800" s="295">
        <v>0</v>
      </c>
      <c r="CF800" s="295">
        <v>0</v>
      </c>
      <c r="CG800" s="295">
        <v>0</v>
      </c>
      <c r="CH800" s="295"/>
      <c r="CI800" s="286" t="str">
        <f t="shared" si="195"/>
        <v>Small</v>
      </c>
      <c r="CJ800" s="296"/>
      <c r="CK800" s="210"/>
      <c r="CN800"/>
    </row>
    <row r="801" spans="1:92" s="283" customFormat="1" ht="15">
      <c r="A801" s="293" t="s">
        <v>147</v>
      </c>
      <c r="B801" s="294" t="s">
        <v>147</v>
      </c>
      <c r="C801" s="294" t="s">
        <v>77</v>
      </c>
      <c r="D801" s="567">
        <v>2019</v>
      </c>
      <c r="E801" s="284">
        <f t="shared" si="196"/>
        <v>11023</v>
      </c>
      <c r="F801" s="284">
        <f t="shared" si="197"/>
        <v>29259</v>
      </c>
      <c r="G801" s="284">
        <f t="shared" si="198"/>
        <v>87569</v>
      </c>
      <c r="H801" s="284">
        <f t="shared" si="199"/>
        <v>127851</v>
      </c>
      <c r="I801" s="284">
        <f t="shared" si="200"/>
        <v>0</v>
      </c>
      <c r="J801" s="284">
        <f t="shared" si="201"/>
        <v>0</v>
      </c>
      <c r="K801" s="284">
        <f t="shared" si="202"/>
        <v>0</v>
      </c>
      <c r="L801" s="284">
        <f t="shared" si="203"/>
        <v>127851</v>
      </c>
      <c r="M801" s="284">
        <f t="shared" si="204"/>
        <v>0</v>
      </c>
      <c r="N801" s="284">
        <f t="shared" si="205"/>
        <v>0</v>
      </c>
      <c r="O801" s="284">
        <f t="shared" si="206"/>
        <v>127851</v>
      </c>
      <c r="P801" s="284">
        <f t="shared" si="207"/>
        <v>127851</v>
      </c>
      <c r="Q801" s="284">
        <f t="shared" si="208"/>
        <v>127851</v>
      </c>
      <c r="R801" s="284">
        <f t="shared" si="209"/>
        <v>127851</v>
      </c>
      <c r="S801" s="295">
        <v>11023</v>
      </c>
      <c r="T801" s="295">
        <v>0</v>
      </c>
      <c r="U801" s="295">
        <v>29259</v>
      </c>
      <c r="V801" s="295">
        <v>0</v>
      </c>
      <c r="W801" s="295">
        <v>87569</v>
      </c>
      <c r="X801" s="295">
        <v>0</v>
      </c>
      <c r="Y801" s="295">
        <v>0</v>
      </c>
      <c r="Z801" s="295">
        <v>0</v>
      </c>
      <c r="AA801" s="295">
        <v>0</v>
      </c>
      <c r="AB801" s="295">
        <v>0</v>
      </c>
      <c r="AC801" s="295">
        <v>0</v>
      </c>
      <c r="AD801" s="295">
        <v>0</v>
      </c>
      <c r="AE801" s="295">
        <v>0</v>
      </c>
      <c r="AF801" s="295">
        <v>0</v>
      </c>
      <c r="AG801" s="295">
        <v>0</v>
      </c>
      <c r="AH801" s="295">
        <v>0</v>
      </c>
      <c r="AI801" s="295">
        <v>0</v>
      </c>
      <c r="AJ801" s="295">
        <v>0</v>
      </c>
      <c r="AK801" s="295"/>
      <c r="AL801" s="295"/>
      <c r="AM801" s="295"/>
      <c r="AN801" s="295"/>
      <c r="AO801" s="295"/>
      <c r="AP801" s="295"/>
      <c r="AQ801" s="295"/>
      <c r="AR801" s="295"/>
      <c r="AS801" s="295"/>
      <c r="AT801" s="295"/>
      <c r="AU801" s="295"/>
      <c r="AV801" s="295"/>
      <c r="AW801" s="295"/>
      <c r="AX801" s="295"/>
      <c r="AY801" s="295"/>
      <c r="AZ801" s="295"/>
      <c r="BA801" s="295"/>
      <c r="BB801" s="295"/>
      <c r="BC801" s="295"/>
      <c r="BD801" s="295"/>
      <c r="BE801" s="295"/>
      <c r="BF801" s="295"/>
      <c r="BG801" s="295"/>
      <c r="BH801" s="295"/>
      <c r="BI801" s="295"/>
      <c r="BJ801" s="295"/>
      <c r="BK801" s="295">
        <v>0</v>
      </c>
      <c r="BL801" s="295">
        <v>0</v>
      </c>
      <c r="BM801" s="295">
        <v>0</v>
      </c>
      <c r="BN801" s="295">
        <v>0</v>
      </c>
      <c r="BO801" s="295">
        <v>0</v>
      </c>
      <c r="BP801" s="295">
        <v>0</v>
      </c>
      <c r="BQ801" s="295">
        <v>0</v>
      </c>
      <c r="BR801" s="295">
        <v>0</v>
      </c>
      <c r="BS801" s="295">
        <v>0</v>
      </c>
      <c r="BT801" s="295">
        <v>0</v>
      </c>
      <c r="BU801" s="295"/>
      <c r="BV801" s="295"/>
      <c r="BW801" s="295"/>
      <c r="BX801" s="295"/>
      <c r="BY801" s="295"/>
      <c r="BZ801" s="295">
        <v>0</v>
      </c>
      <c r="CA801" s="295">
        <v>0</v>
      </c>
      <c r="CB801" s="295">
        <v>0</v>
      </c>
      <c r="CC801" s="295">
        <v>0</v>
      </c>
      <c r="CD801" s="295">
        <v>0</v>
      </c>
      <c r="CE801" s="295">
        <v>0</v>
      </c>
      <c r="CF801" s="295">
        <v>0</v>
      </c>
      <c r="CG801" s="295">
        <v>0</v>
      </c>
      <c r="CH801" s="295"/>
      <c r="CI801" s="286" t="str">
        <f t="shared" si="195"/>
        <v>Large</v>
      </c>
      <c r="CJ801" s="296"/>
      <c r="CK801" s="210"/>
      <c r="CN801"/>
    </row>
    <row r="802" spans="1:92" s="283" customFormat="1" ht="15">
      <c r="A802" s="208" t="s">
        <v>202</v>
      </c>
      <c r="B802" s="283" t="s">
        <v>379</v>
      </c>
      <c r="C802" s="208" t="s">
        <v>76</v>
      </c>
      <c r="D802" s="566">
        <v>2018</v>
      </c>
      <c r="E802" s="284">
        <f t="shared" si="196"/>
        <v>2891</v>
      </c>
      <c r="F802" s="284">
        <f t="shared" si="197"/>
        <v>244</v>
      </c>
      <c r="G802" s="284">
        <f t="shared" si="198"/>
        <v>2261</v>
      </c>
      <c r="H802" s="284">
        <f t="shared" si="199"/>
        <v>5396</v>
      </c>
      <c r="I802" s="284">
        <f>BM802+BK802</f>
        <v>0</v>
      </c>
      <c r="J802" s="284">
        <f t="shared" si="201"/>
        <v>0</v>
      </c>
      <c r="K802" s="284">
        <f t="shared" si="202"/>
        <v>0</v>
      </c>
      <c r="L802" s="284">
        <f t="shared" si="203"/>
        <v>5396</v>
      </c>
      <c r="M802" s="284">
        <f t="shared" si="204"/>
        <v>0</v>
      </c>
      <c r="N802" s="284">
        <f t="shared" si="205"/>
        <v>0</v>
      </c>
      <c r="O802" s="284">
        <f t="shared" si="206"/>
        <v>5396</v>
      </c>
      <c r="P802" s="284">
        <f t="shared" si="207"/>
        <v>5396</v>
      </c>
      <c r="Q802" s="284">
        <f t="shared" si="208"/>
        <v>5396</v>
      </c>
      <c r="R802" s="284">
        <f t="shared" si="209"/>
        <v>5396</v>
      </c>
      <c r="S802" s="210"/>
      <c r="T802" s="210"/>
      <c r="U802" s="210"/>
      <c r="V802" s="210"/>
      <c r="W802" s="210"/>
      <c r="X802" s="210"/>
      <c r="Y802" s="210">
        <v>2891</v>
      </c>
      <c r="Z802" s="210">
        <v>0</v>
      </c>
      <c r="AA802" s="210">
        <v>244</v>
      </c>
      <c r="AB802" s="210">
        <v>0</v>
      </c>
      <c r="AC802" s="210">
        <v>2261</v>
      </c>
      <c r="AD802" s="210">
        <v>0</v>
      </c>
      <c r="AE802" s="210">
        <v>0</v>
      </c>
      <c r="AF802" s="210">
        <v>0</v>
      </c>
      <c r="AG802" s="210">
        <v>0</v>
      </c>
      <c r="AH802" s="210">
        <v>0</v>
      </c>
      <c r="AI802" s="210">
        <v>0</v>
      </c>
      <c r="AJ802" s="210">
        <v>0</v>
      </c>
      <c r="AK802" s="210">
        <v>0</v>
      </c>
      <c r="AL802" s="210">
        <v>0</v>
      </c>
      <c r="AM802" s="210">
        <v>0</v>
      </c>
      <c r="AN802" s="210">
        <v>0</v>
      </c>
      <c r="AO802" s="210">
        <v>0</v>
      </c>
      <c r="AP802" s="210">
        <v>0</v>
      </c>
      <c r="AQ802" s="210">
        <v>0</v>
      </c>
      <c r="AR802" s="210">
        <v>0</v>
      </c>
      <c r="AS802" s="210">
        <v>0</v>
      </c>
      <c r="AT802" s="210">
        <v>0</v>
      </c>
      <c r="AU802" s="210">
        <v>0</v>
      </c>
      <c r="AV802" s="210">
        <v>0</v>
      </c>
      <c r="AW802" s="210">
        <v>0</v>
      </c>
      <c r="AX802" s="210">
        <v>0</v>
      </c>
      <c r="AY802" s="210">
        <v>0</v>
      </c>
      <c r="AZ802" s="210">
        <v>0</v>
      </c>
      <c r="BA802" s="210">
        <v>0</v>
      </c>
      <c r="BB802" s="210">
        <v>0</v>
      </c>
      <c r="BC802" s="210">
        <v>0</v>
      </c>
      <c r="BD802" s="210">
        <v>0</v>
      </c>
      <c r="BE802" s="210">
        <v>0</v>
      </c>
      <c r="BF802" s="210">
        <v>0</v>
      </c>
      <c r="BG802" s="210">
        <v>0</v>
      </c>
      <c r="BH802" s="210">
        <v>0</v>
      </c>
      <c r="BI802" s="210"/>
      <c r="BJ802" s="210"/>
      <c r="BK802" s="210"/>
      <c r="BL802" s="210"/>
      <c r="BM802" s="210"/>
      <c r="BN802" s="210"/>
      <c r="BO802" s="210"/>
      <c r="BP802" s="210"/>
      <c r="BQ802" s="210"/>
      <c r="BR802" s="210"/>
      <c r="BS802" s="210"/>
      <c r="BT802" s="210"/>
      <c r="BU802" s="210"/>
      <c r="BV802" s="210"/>
      <c r="BW802" s="210"/>
      <c r="BX802" s="210"/>
      <c r="BY802" s="210"/>
      <c r="BZ802" s="210"/>
      <c r="CA802" s="210"/>
      <c r="CB802" s="210"/>
      <c r="CC802" s="210"/>
      <c r="CD802" s="210"/>
      <c r="CE802" s="210"/>
      <c r="CF802" s="210"/>
      <c r="CG802" s="210"/>
      <c r="CH802" s="210"/>
      <c r="CI802" s="286" t="str">
        <f>IF(Q802&gt;100000, "Large", "Small")</f>
        <v>Small</v>
      </c>
      <c r="CJ802" s="210"/>
      <c r="CK802" s="210"/>
      <c r="CN802"/>
    </row>
    <row r="803" spans="1:92" s="283" customFormat="1" ht="15">
      <c r="A803" s="208" t="s">
        <v>138</v>
      </c>
      <c r="B803" s="283" t="s">
        <v>413</v>
      </c>
      <c r="C803" s="208" t="s">
        <v>76</v>
      </c>
      <c r="D803" s="566">
        <v>2018</v>
      </c>
      <c r="E803" s="284">
        <f t="shared" si="196"/>
        <v>308</v>
      </c>
      <c r="F803" s="284">
        <f t="shared" si="197"/>
        <v>23873</v>
      </c>
      <c r="G803" s="284">
        <f t="shared" si="198"/>
        <v>161520</v>
      </c>
      <c r="H803" s="284">
        <f t="shared" si="199"/>
        <v>185701</v>
      </c>
      <c r="I803" s="284">
        <f t="shared" ref="I803:I866" si="210">BM803+BK803</f>
        <v>20687</v>
      </c>
      <c r="J803" s="284">
        <f t="shared" si="201"/>
        <v>0</v>
      </c>
      <c r="K803" s="284">
        <f t="shared" si="202"/>
        <v>20687</v>
      </c>
      <c r="L803" s="284">
        <f t="shared" si="203"/>
        <v>206388</v>
      </c>
      <c r="M803" s="284">
        <f t="shared" si="204"/>
        <v>51958</v>
      </c>
      <c r="N803" s="284">
        <f t="shared" si="205"/>
        <v>51958</v>
      </c>
      <c r="O803" s="284">
        <f t="shared" si="206"/>
        <v>258346</v>
      </c>
      <c r="P803" s="284">
        <f t="shared" si="207"/>
        <v>940472</v>
      </c>
      <c r="Q803" s="284">
        <f t="shared" si="208"/>
        <v>992430</v>
      </c>
      <c r="R803" s="284">
        <f t="shared" si="209"/>
        <v>992430</v>
      </c>
      <c r="S803" s="210"/>
      <c r="T803" s="210"/>
      <c r="U803" s="210"/>
      <c r="V803" s="210"/>
      <c r="W803" s="210"/>
      <c r="X803" s="210"/>
      <c r="Y803" s="210">
        <v>308</v>
      </c>
      <c r="Z803" s="210">
        <v>0</v>
      </c>
      <c r="AA803" s="210">
        <v>920</v>
      </c>
      <c r="AB803" s="210">
        <v>0</v>
      </c>
      <c r="AC803" s="210">
        <v>10474</v>
      </c>
      <c r="AD803" s="210">
        <v>453</v>
      </c>
      <c r="AE803" s="210">
        <v>0</v>
      </c>
      <c r="AF803" s="210">
        <v>0</v>
      </c>
      <c r="AG803" s="210">
        <v>19627</v>
      </c>
      <c r="AH803" s="210">
        <v>0</v>
      </c>
      <c r="AI803" s="210">
        <v>95061</v>
      </c>
      <c r="AJ803" s="210">
        <v>593</v>
      </c>
      <c r="AK803" s="210">
        <v>0</v>
      </c>
      <c r="AL803" s="210">
        <v>0</v>
      </c>
      <c r="AM803" s="210">
        <v>444</v>
      </c>
      <c r="AN803" s="210">
        <v>0</v>
      </c>
      <c r="AO803" s="210">
        <v>4106</v>
      </c>
      <c r="AP803" s="210">
        <v>0</v>
      </c>
      <c r="AQ803" s="210">
        <v>0</v>
      </c>
      <c r="AR803" s="210">
        <v>0</v>
      </c>
      <c r="AS803" s="210">
        <v>0</v>
      </c>
      <c r="AT803" s="210">
        <v>0</v>
      </c>
      <c r="AU803" s="210">
        <v>1204</v>
      </c>
      <c r="AV803" s="210">
        <v>99</v>
      </c>
      <c r="AW803" s="210">
        <v>0</v>
      </c>
      <c r="AX803" s="210">
        <v>0</v>
      </c>
      <c r="AY803" s="210">
        <v>2882</v>
      </c>
      <c r="AZ803" s="210">
        <v>0</v>
      </c>
      <c r="BA803" s="210">
        <v>43647</v>
      </c>
      <c r="BB803" s="210">
        <v>0</v>
      </c>
      <c r="BC803" s="210">
        <v>0</v>
      </c>
      <c r="BD803" s="210">
        <v>0</v>
      </c>
      <c r="BE803" s="210">
        <v>0</v>
      </c>
      <c r="BF803" s="210">
        <v>0</v>
      </c>
      <c r="BG803" s="210">
        <v>0</v>
      </c>
      <c r="BH803" s="210">
        <v>0</v>
      </c>
      <c r="BI803" s="210">
        <v>7028</v>
      </c>
      <c r="BJ803" s="210">
        <v>0</v>
      </c>
      <c r="BK803" s="210">
        <v>20687</v>
      </c>
      <c r="BL803" s="210"/>
      <c r="BM803" s="210"/>
      <c r="BN803" s="210"/>
      <c r="BO803" s="210"/>
      <c r="BP803" s="210"/>
      <c r="BQ803" s="210"/>
      <c r="BR803" s="210"/>
      <c r="BS803" s="210"/>
      <c r="BT803" s="210"/>
      <c r="BU803" s="210">
        <v>0</v>
      </c>
      <c r="BV803" s="210">
        <v>0</v>
      </c>
      <c r="BW803" s="210"/>
      <c r="BX803" s="210"/>
      <c r="BY803" s="210">
        <v>51958</v>
      </c>
      <c r="BZ803" s="210"/>
      <c r="CA803" s="210"/>
      <c r="CB803" s="210"/>
      <c r="CC803" s="210"/>
      <c r="CD803" s="210">
        <v>734084</v>
      </c>
      <c r="CE803" s="210"/>
      <c r="CF803" s="210"/>
      <c r="CG803" s="210"/>
      <c r="CH803" s="210">
        <v>0</v>
      </c>
      <c r="CI803" s="286" t="str">
        <f t="shared" ref="CI803:CI866" si="211">IF(Q803&gt;100000, "Large", "Small")</f>
        <v>Large</v>
      </c>
      <c r="CJ803" s="210"/>
      <c r="CK803" s="210"/>
      <c r="CN803"/>
    </row>
    <row r="804" spans="1:92" s="283" customFormat="1" ht="15">
      <c r="A804" s="208" t="s">
        <v>225</v>
      </c>
      <c r="B804" s="283" t="s">
        <v>534</v>
      </c>
      <c r="C804" s="208" t="s">
        <v>76</v>
      </c>
      <c r="D804" s="566">
        <v>2018</v>
      </c>
      <c r="E804" s="284">
        <f t="shared" si="196"/>
        <v>17</v>
      </c>
      <c r="F804" s="284">
        <f t="shared" si="197"/>
        <v>0</v>
      </c>
      <c r="G804" s="284">
        <f t="shared" si="198"/>
        <v>0</v>
      </c>
      <c r="H804" s="284">
        <f t="shared" si="199"/>
        <v>17</v>
      </c>
      <c r="I804" s="284">
        <f t="shared" si="210"/>
        <v>0</v>
      </c>
      <c r="J804" s="284">
        <f t="shared" si="201"/>
        <v>0</v>
      </c>
      <c r="K804" s="284">
        <f t="shared" si="202"/>
        <v>0</v>
      </c>
      <c r="L804" s="284">
        <f t="shared" si="203"/>
        <v>17</v>
      </c>
      <c r="M804" s="284">
        <f t="shared" si="204"/>
        <v>0</v>
      </c>
      <c r="N804" s="284">
        <f t="shared" si="205"/>
        <v>0</v>
      </c>
      <c r="O804" s="284">
        <f t="shared" si="206"/>
        <v>17</v>
      </c>
      <c r="P804" s="284">
        <f t="shared" si="207"/>
        <v>17</v>
      </c>
      <c r="Q804" s="284">
        <f t="shared" si="208"/>
        <v>17</v>
      </c>
      <c r="R804" s="284">
        <f t="shared" si="209"/>
        <v>17</v>
      </c>
      <c r="S804" s="210"/>
      <c r="T804" s="210"/>
      <c r="U804" s="210"/>
      <c r="V804" s="210"/>
      <c r="W804" s="210"/>
      <c r="X804" s="210"/>
      <c r="Y804" s="210">
        <v>0</v>
      </c>
      <c r="Z804" s="210">
        <v>0</v>
      </c>
      <c r="AA804" s="210"/>
      <c r="AB804" s="210"/>
      <c r="AC804" s="210"/>
      <c r="AD804" s="210"/>
      <c r="AE804" s="210">
        <v>0</v>
      </c>
      <c r="AF804" s="210">
        <v>0</v>
      </c>
      <c r="AG804" s="210"/>
      <c r="AH804" s="210"/>
      <c r="AI804" s="210"/>
      <c r="AJ804" s="210"/>
      <c r="AK804" s="210">
        <v>0</v>
      </c>
      <c r="AL804" s="210">
        <v>0</v>
      </c>
      <c r="AM804" s="210"/>
      <c r="AN804" s="210"/>
      <c r="AO804" s="210"/>
      <c r="AP804" s="210"/>
      <c r="AQ804" s="210">
        <v>0</v>
      </c>
      <c r="AR804" s="210">
        <v>0</v>
      </c>
      <c r="AS804" s="210"/>
      <c r="AT804" s="210"/>
      <c r="AU804" s="210"/>
      <c r="AV804" s="210"/>
      <c r="AW804" s="210">
        <v>0</v>
      </c>
      <c r="AX804" s="210">
        <v>0</v>
      </c>
      <c r="AY804" s="210"/>
      <c r="AZ804" s="210"/>
      <c r="BA804" s="210"/>
      <c r="BB804" s="210"/>
      <c r="BC804" s="210">
        <v>17</v>
      </c>
      <c r="BD804" s="210">
        <v>17</v>
      </c>
      <c r="BE804" s="210"/>
      <c r="BF804" s="210"/>
      <c r="BG804" s="210"/>
      <c r="BH804" s="210"/>
      <c r="BI804" s="210"/>
      <c r="BJ804" s="210"/>
      <c r="BK804" s="210"/>
      <c r="BL804" s="210"/>
      <c r="BM804" s="210"/>
      <c r="BN804" s="210"/>
      <c r="BO804" s="210"/>
      <c r="BP804" s="210"/>
      <c r="BQ804" s="210"/>
      <c r="BR804" s="210"/>
      <c r="BS804" s="210"/>
      <c r="BT804" s="210"/>
      <c r="BU804" s="210"/>
      <c r="BV804" s="210"/>
      <c r="BW804" s="210"/>
      <c r="BX804" s="210"/>
      <c r="BY804" s="210"/>
      <c r="BZ804" s="210"/>
      <c r="CA804" s="210"/>
      <c r="CB804" s="210"/>
      <c r="CC804" s="210"/>
      <c r="CD804" s="210"/>
      <c r="CE804" s="210"/>
      <c r="CF804" s="210"/>
      <c r="CG804" s="210"/>
      <c r="CH804" s="210"/>
      <c r="CI804" s="286" t="str">
        <f t="shared" si="211"/>
        <v>Small</v>
      </c>
      <c r="CJ804" s="210"/>
      <c r="CK804" s="210"/>
      <c r="CN804"/>
    </row>
    <row r="805" spans="1:92" s="283" customFormat="1" ht="15">
      <c r="A805" s="297" t="s">
        <v>356</v>
      </c>
      <c r="B805" s="283" t="s">
        <v>430</v>
      </c>
      <c r="C805" s="208" t="s">
        <v>76</v>
      </c>
      <c r="D805" s="566">
        <v>2018</v>
      </c>
      <c r="E805" s="284">
        <f t="shared" si="196"/>
        <v>0</v>
      </c>
      <c r="F805" s="284">
        <f t="shared" si="197"/>
        <v>0</v>
      </c>
      <c r="G805" s="284">
        <f t="shared" si="198"/>
        <v>0</v>
      </c>
      <c r="H805" s="284">
        <f t="shared" si="199"/>
        <v>0</v>
      </c>
      <c r="I805" s="284">
        <f t="shared" si="210"/>
        <v>0</v>
      </c>
      <c r="J805" s="284">
        <f t="shared" si="201"/>
        <v>0</v>
      </c>
      <c r="K805" s="284">
        <f t="shared" si="202"/>
        <v>0</v>
      </c>
      <c r="L805" s="284">
        <f t="shared" si="203"/>
        <v>0</v>
      </c>
      <c r="M805" s="284">
        <f t="shared" si="204"/>
        <v>50</v>
      </c>
      <c r="N805" s="284">
        <f t="shared" si="205"/>
        <v>50</v>
      </c>
      <c r="O805" s="284">
        <f t="shared" si="206"/>
        <v>50</v>
      </c>
      <c r="P805" s="284">
        <f t="shared" si="207"/>
        <v>0</v>
      </c>
      <c r="Q805" s="284">
        <f t="shared" si="208"/>
        <v>50</v>
      </c>
      <c r="R805" s="284">
        <f t="shared" si="209"/>
        <v>50</v>
      </c>
      <c r="S805" s="210"/>
      <c r="T805" s="210"/>
      <c r="U805" s="210"/>
      <c r="V805" s="210"/>
      <c r="W805" s="210"/>
      <c r="X805" s="210"/>
      <c r="Y805" s="210"/>
      <c r="Z805" s="210"/>
      <c r="AA805" s="210"/>
      <c r="AB805" s="210"/>
      <c r="AC805" s="210"/>
      <c r="AD805" s="210"/>
      <c r="AE805" s="210"/>
      <c r="AF805" s="210"/>
      <c r="AG805" s="210"/>
      <c r="AH805" s="210"/>
      <c r="AI805" s="210"/>
      <c r="AJ805" s="210"/>
      <c r="AK805" s="210"/>
      <c r="AL805" s="210"/>
      <c r="AM805" s="210"/>
      <c r="AN805" s="210"/>
      <c r="AO805" s="210"/>
      <c r="AP805" s="210"/>
      <c r="AQ805" s="210"/>
      <c r="AR805" s="210"/>
      <c r="AS805" s="210"/>
      <c r="AT805" s="210"/>
      <c r="AU805" s="210"/>
      <c r="AV805" s="210"/>
      <c r="AW805" s="210"/>
      <c r="AX805" s="210"/>
      <c r="AY805" s="210"/>
      <c r="AZ805" s="210"/>
      <c r="BA805" s="210"/>
      <c r="BB805" s="210"/>
      <c r="BC805" s="210"/>
      <c r="BD805" s="210"/>
      <c r="BE805" s="210"/>
      <c r="BF805" s="210"/>
      <c r="BG805" s="210"/>
      <c r="BH805" s="210"/>
      <c r="BI805" s="210"/>
      <c r="BJ805" s="210"/>
      <c r="BK805" s="210"/>
      <c r="BL805" s="210"/>
      <c r="BM805" s="210"/>
      <c r="BN805" s="210"/>
      <c r="BO805" s="210"/>
      <c r="BP805" s="210"/>
      <c r="BQ805" s="210"/>
      <c r="BR805" s="210"/>
      <c r="BS805" s="210"/>
      <c r="BT805" s="210"/>
      <c r="BU805" s="210">
        <v>50</v>
      </c>
      <c r="BV805" s="210">
        <v>0</v>
      </c>
      <c r="BW805" s="210"/>
      <c r="BX805" s="210"/>
      <c r="BY805" s="210">
        <v>0</v>
      </c>
      <c r="BZ805" s="210"/>
      <c r="CA805" s="210"/>
      <c r="CB805" s="210"/>
      <c r="CC805" s="210"/>
      <c r="CD805" s="210"/>
      <c r="CE805" s="210"/>
      <c r="CF805" s="210"/>
      <c r="CG805" s="210"/>
      <c r="CH805" s="210"/>
      <c r="CI805" s="286" t="str">
        <f t="shared" si="211"/>
        <v>Small</v>
      </c>
      <c r="CJ805" s="210"/>
      <c r="CK805" s="210"/>
      <c r="CN805"/>
    </row>
    <row r="806" spans="1:92" s="283" customFormat="1" ht="15">
      <c r="A806" s="208" t="s">
        <v>249</v>
      </c>
      <c r="B806" s="283" t="s">
        <v>386</v>
      </c>
      <c r="C806" s="208" t="s">
        <v>76</v>
      </c>
      <c r="D806" s="566">
        <v>2018</v>
      </c>
      <c r="E806" s="284">
        <f t="shared" si="196"/>
        <v>5</v>
      </c>
      <c r="F806" s="284">
        <f t="shared" si="197"/>
        <v>6</v>
      </c>
      <c r="G806" s="284">
        <f t="shared" si="198"/>
        <v>0</v>
      </c>
      <c r="H806" s="284">
        <f t="shared" si="199"/>
        <v>11</v>
      </c>
      <c r="I806" s="284">
        <f t="shared" si="210"/>
        <v>0</v>
      </c>
      <c r="J806" s="284">
        <f t="shared" si="201"/>
        <v>0</v>
      </c>
      <c r="K806" s="284">
        <f t="shared" si="202"/>
        <v>0</v>
      </c>
      <c r="L806" s="284">
        <f t="shared" si="203"/>
        <v>11</v>
      </c>
      <c r="M806" s="284">
        <f t="shared" si="204"/>
        <v>0</v>
      </c>
      <c r="N806" s="284">
        <f t="shared" si="205"/>
        <v>0</v>
      </c>
      <c r="O806" s="284">
        <f t="shared" si="206"/>
        <v>11</v>
      </c>
      <c r="P806" s="284">
        <f t="shared" si="207"/>
        <v>11</v>
      </c>
      <c r="Q806" s="284">
        <f t="shared" si="208"/>
        <v>11</v>
      </c>
      <c r="R806" s="284">
        <f t="shared" si="209"/>
        <v>11</v>
      </c>
      <c r="S806" s="210"/>
      <c r="T806" s="210"/>
      <c r="U806" s="210"/>
      <c r="V806" s="210"/>
      <c r="W806" s="210"/>
      <c r="X806" s="210"/>
      <c r="Y806" s="210">
        <v>0</v>
      </c>
      <c r="Z806" s="210">
        <v>0</v>
      </c>
      <c r="AA806" s="210">
        <v>0</v>
      </c>
      <c r="AB806" s="210">
        <v>0</v>
      </c>
      <c r="AC806" s="210"/>
      <c r="AD806" s="210"/>
      <c r="AE806" s="210">
        <v>0</v>
      </c>
      <c r="AF806" s="210">
        <v>0</v>
      </c>
      <c r="AG806" s="210">
        <v>0</v>
      </c>
      <c r="AH806" s="210">
        <v>0</v>
      </c>
      <c r="AI806" s="210"/>
      <c r="AJ806" s="210"/>
      <c r="AK806" s="210">
        <v>0</v>
      </c>
      <c r="AL806" s="210">
        <v>0</v>
      </c>
      <c r="AM806" s="210">
        <v>0</v>
      </c>
      <c r="AN806" s="210">
        <v>0</v>
      </c>
      <c r="AO806" s="210"/>
      <c r="AP806" s="210"/>
      <c r="AQ806" s="210">
        <v>5</v>
      </c>
      <c r="AR806" s="210">
        <v>5</v>
      </c>
      <c r="AS806" s="210">
        <v>6</v>
      </c>
      <c r="AT806" s="210">
        <v>6</v>
      </c>
      <c r="AU806" s="210"/>
      <c r="AV806" s="210"/>
      <c r="AW806" s="210">
        <v>0</v>
      </c>
      <c r="AX806" s="210">
        <v>0</v>
      </c>
      <c r="AY806" s="210">
        <v>0</v>
      </c>
      <c r="AZ806" s="210">
        <v>0</v>
      </c>
      <c r="BA806" s="210"/>
      <c r="BB806" s="210"/>
      <c r="BC806" s="210">
        <v>0</v>
      </c>
      <c r="BD806" s="210">
        <v>0</v>
      </c>
      <c r="BE806" s="210">
        <v>0</v>
      </c>
      <c r="BF806" s="210">
        <v>0</v>
      </c>
      <c r="BG806" s="210"/>
      <c r="BH806" s="210"/>
      <c r="BI806" s="210"/>
      <c r="BJ806" s="210"/>
      <c r="BK806" s="210"/>
      <c r="BL806" s="210"/>
      <c r="BM806" s="210"/>
      <c r="BN806" s="210"/>
      <c r="BO806" s="210"/>
      <c r="BP806" s="210"/>
      <c r="BQ806" s="210"/>
      <c r="BR806" s="210"/>
      <c r="BS806" s="210"/>
      <c r="BT806" s="210"/>
      <c r="BU806" s="210"/>
      <c r="BV806" s="210"/>
      <c r="BW806" s="210"/>
      <c r="BX806" s="210"/>
      <c r="BY806" s="210"/>
      <c r="BZ806" s="210"/>
      <c r="CA806" s="210"/>
      <c r="CB806" s="210"/>
      <c r="CC806" s="210"/>
      <c r="CD806" s="210"/>
      <c r="CE806" s="210"/>
      <c r="CF806" s="210"/>
      <c r="CG806" s="210"/>
      <c r="CH806" s="210"/>
      <c r="CI806" s="286" t="str">
        <f t="shared" si="211"/>
        <v>Small</v>
      </c>
      <c r="CJ806" s="210"/>
      <c r="CK806" s="210"/>
      <c r="CN806"/>
    </row>
    <row r="807" spans="1:92" s="283" customFormat="1" ht="15">
      <c r="A807" s="208" t="s">
        <v>249</v>
      </c>
      <c r="B807" s="283" t="s">
        <v>882</v>
      </c>
      <c r="C807" s="208" t="s">
        <v>76</v>
      </c>
      <c r="D807" s="566">
        <v>2018</v>
      </c>
      <c r="E807" s="284">
        <f t="shared" si="196"/>
        <v>8</v>
      </c>
      <c r="F807" s="284">
        <f t="shared" si="197"/>
        <v>0</v>
      </c>
      <c r="G807" s="284">
        <f t="shared" si="198"/>
        <v>0</v>
      </c>
      <c r="H807" s="284">
        <f t="shared" si="199"/>
        <v>8</v>
      </c>
      <c r="I807" s="284">
        <f t="shared" si="210"/>
        <v>0</v>
      </c>
      <c r="J807" s="284">
        <f t="shared" si="201"/>
        <v>0</v>
      </c>
      <c r="K807" s="284">
        <f t="shared" si="202"/>
        <v>0</v>
      </c>
      <c r="L807" s="284">
        <f t="shared" si="203"/>
        <v>8</v>
      </c>
      <c r="M807" s="284">
        <f t="shared" si="204"/>
        <v>0</v>
      </c>
      <c r="N807" s="284">
        <f t="shared" si="205"/>
        <v>0</v>
      </c>
      <c r="O807" s="284">
        <f t="shared" si="206"/>
        <v>8</v>
      </c>
      <c r="P807" s="284">
        <f t="shared" si="207"/>
        <v>8</v>
      </c>
      <c r="Q807" s="284">
        <f t="shared" si="208"/>
        <v>8</v>
      </c>
      <c r="R807" s="284">
        <f t="shared" si="209"/>
        <v>8</v>
      </c>
      <c r="S807" s="210"/>
      <c r="T807" s="210"/>
      <c r="U807" s="210"/>
      <c r="V807" s="210"/>
      <c r="W807" s="210"/>
      <c r="X807" s="210"/>
      <c r="Y807" s="210">
        <v>1</v>
      </c>
      <c r="Z807" s="210">
        <v>1</v>
      </c>
      <c r="AA807" s="210"/>
      <c r="AB807" s="210"/>
      <c r="AC807" s="210"/>
      <c r="AD807" s="210"/>
      <c r="AE807" s="210">
        <v>0</v>
      </c>
      <c r="AF807" s="210">
        <v>0</v>
      </c>
      <c r="AG807" s="210"/>
      <c r="AH807" s="210"/>
      <c r="AI807" s="210"/>
      <c r="AJ807" s="210"/>
      <c r="AK807" s="210">
        <v>0</v>
      </c>
      <c r="AL807" s="210">
        <v>0</v>
      </c>
      <c r="AM807" s="210"/>
      <c r="AN807" s="210"/>
      <c r="AO807" s="210"/>
      <c r="AP807" s="210"/>
      <c r="AQ807" s="210">
        <v>7</v>
      </c>
      <c r="AR807" s="210">
        <v>7</v>
      </c>
      <c r="AS807" s="210"/>
      <c r="AT807" s="210"/>
      <c r="AU807" s="210"/>
      <c r="AV807" s="210"/>
      <c r="AW807" s="210">
        <v>0</v>
      </c>
      <c r="AX807" s="210">
        <v>0</v>
      </c>
      <c r="AY807" s="210"/>
      <c r="AZ807" s="210"/>
      <c r="BA807" s="210"/>
      <c r="BB807" s="210"/>
      <c r="BC807" s="210">
        <v>0</v>
      </c>
      <c r="BD807" s="210">
        <v>0</v>
      </c>
      <c r="BE807" s="210"/>
      <c r="BF807" s="210"/>
      <c r="BG807" s="210"/>
      <c r="BH807" s="210"/>
      <c r="BI807" s="210"/>
      <c r="BJ807" s="210"/>
      <c r="BK807" s="210"/>
      <c r="BL807" s="210"/>
      <c r="BM807" s="210"/>
      <c r="BN807" s="210"/>
      <c r="BO807" s="210"/>
      <c r="BP807" s="210"/>
      <c r="BQ807" s="210"/>
      <c r="BR807" s="210"/>
      <c r="BS807" s="210"/>
      <c r="BT807" s="210"/>
      <c r="BU807" s="210"/>
      <c r="BV807" s="210"/>
      <c r="BW807" s="210"/>
      <c r="BX807" s="210"/>
      <c r="BY807" s="210"/>
      <c r="BZ807" s="210"/>
      <c r="CA807" s="210"/>
      <c r="CB807" s="210"/>
      <c r="CC807" s="210"/>
      <c r="CD807" s="210"/>
      <c r="CE807" s="210"/>
      <c r="CF807" s="210"/>
      <c r="CG807" s="210"/>
      <c r="CH807" s="210"/>
      <c r="CI807" s="286" t="str">
        <f t="shared" si="211"/>
        <v>Small</v>
      </c>
      <c r="CJ807" s="210"/>
      <c r="CK807" s="210"/>
      <c r="CN807"/>
    </row>
    <row r="808" spans="1:92" s="283" customFormat="1" ht="15">
      <c r="A808" s="210" t="s">
        <v>621</v>
      </c>
      <c r="B808" s="283" t="s">
        <v>537</v>
      </c>
      <c r="C808" s="208" t="s">
        <v>76</v>
      </c>
      <c r="D808" s="566">
        <v>2018</v>
      </c>
      <c r="E808" s="284">
        <f t="shared" si="196"/>
        <v>0</v>
      </c>
      <c r="F808" s="284">
        <f t="shared" si="197"/>
        <v>0</v>
      </c>
      <c r="G808" s="284">
        <f t="shared" si="198"/>
        <v>0</v>
      </c>
      <c r="H808" s="284">
        <f t="shared" si="199"/>
        <v>0</v>
      </c>
      <c r="I808" s="284">
        <f t="shared" si="210"/>
        <v>0</v>
      </c>
      <c r="J808" s="284">
        <f t="shared" si="201"/>
        <v>0</v>
      </c>
      <c r="K808" s="284">
        <f t="shared" si="202"/>
        <v>0</v>
      </c>
      <c r="L808" s="284">
        <f t="shared" si="203"/>
        <v>0</v>
      </c>
      <c r="M808" s="284">
        <f t="shared" si="204"/>
        <v>8</v>
      </c>
      <c r="N808" s="284">
        <f t="shared" si="205"/>
        <v>8</v>
      </c>
      <c r="O808" s="284">
        <f t="shared" si="206"/>
        <v>8</v>
      </c>
      <c r="P808" s="284">
        <f t="shared" si="207"/>
        <v>0</v>
      </c>
      <c r="Q808" s="284">
        <f t="shared" si="208"/>
        <v>8</v>
      </c>
      <c r="R808" s="284">
        <f t="shared" si="209"/>
        <v>8</v>
      </c>
      <c r="S808" s="210"/>
      <c r="T808" s="210"/>
      <c r="U808" s="210"/>
      <c r="V808" s="210"/>
      <c r="W808" s="210"/>
      <c r="X808" s="210"/>
      <c r="Y808" s="210"/>
      <c r="Z808" s="210"/>
      <c r="AA808" s="210"/>
      <c r="AB808" s="210"/>
      <c r="AC808" s="210"/>
      <c r="AD808" s="210"/>
      <c r="AE808" s="210"/>
      <c r="AF808" s="210"/>
      <c r="AG808" s="210"/>
      <c r="AH808" s="210"/>
      <c r="AI808" s="210"/>
      <c r="AJ808" s="210"/>
      <c r="AK808" s="210"/>
      <c r="AL808" s="210"/>
      <c r="AM808" s="210"/>
      <c r="AN808" s="210"/>
      <c r="AO808" s="210"/>
      <c r="AP808" s="210"/>
      <c r="AQ808" s="210"/>
      <c r="AR808" s="210"/>
      <c r="AS808" s="210"/>
      <c r="AT808" s="210"/>
      <c r="AU808" s="210"/>
      <c r="AV808" s="210"/>
      <c r="AW808" s="210"/>
      <c r="AX808" s="210"/>
      <c r="AY808" s="210"/>
      <c r="AZ808" s="210"/>
      <c r="BA808" s="210"/>
      <c r="BB808" s="210"/>
      <c r="BC808" s="210"/>
      <c r="BD808" s="210"/>
      <c r="BE808" s="210"/>
      <c r="BF808" s="210"/>
      <c r="BG808" s="210"/>
      <c r="BH808" s="210"/>
      <c r="BI808" s="210"/>
      <c r="BJ808" s="210"/>
      <c r="BK808" s="210"/>
      <c r="BL808" s="210"/>
      <c r="BM808" s="210"/>
      <c r="BN808" s="210"/>
      <c r="BO808" s="210"/>
      <c r="BP808" s="210"/>
      <c r="BQ808" s="210"/>
      <c r="BR808" s="210"/>
      <c r="BS808" s="210"/>
      <c r="BT808" s="210"/>
      <c r="BU808" s="210">
        <v>0</v>
      </c>
      <c r="BV808" s="210">
        <v>8</v>
      </c>
      <c r="BW808" s="210"/>
      <c r="BX808" s="210"/>
      <c r="BY808" s="210">
        <v>0</v>
      </c>
      <c r="BZ808" s="210"/>
      <c r="CA808" s="210"/>
      <c r="CB808" s="210"/>
      <c r="CC808" s="210"/>
      <c r="CD808" s="210"/>
      <c r="CE808" s="210"/>
      <c r="CF808" s="210"/>
      <c r="CG808" s="210"/>
      <c r="CH808" s="210"/>
      <c r="CI808" s="286" t="str">
        <f t="shared" si="211"/>
        <v>Small</v>
      </c>
      <c r="CJ808" s="210"/>
      <c r="CK808" s="210"/>
      <c r="CN808"/>
    </row>
    <row r="809" spans="1:92" s="283" customFormat="1" ht="15">
      <c r="A809" s="208" t="s">
        <v>213</v>
      </c>
      <c r="B809" s="283" t="s">
        <v>455</v>
      </c>
      <c r="C809" s="208" t="s">
        <v>76</v>
      </c>
      <c r="D809" s="566">
        <v>2018</v>
      </c>
      <c r="E809" s="284">
        <f t="shared" si="196"/>
        <v>2</v>
      </c>
      <c r="F809" s="284">
        <f t="shared" si="197"/>
        <v>0</v>
      </c>
      <c r="G809" s="284">
        <f t="shared" si="198"/>
        <v>0</v>
      </c>
      <c r="H809" s="284">
        <f t="shared" si="199"/>
        <v>2</v>
      </c>
      <c r="I809" s="284">
        <f t="shared" si="210"/>
        <v>0</v>
      </c>
      <c r="J809" s="284">
        <f t="shared" si="201"/>
        <v>0</v>
      </c>
      <c r="K809" s="284">
        <f t="shared" si="202"/>
        <v>0</v>
      </c>
      <c r="L809" s="284">
        <f t="shared" si="203"/>
        <v>2</v>
      </c>
      <c r="M809" s="284">
        <f t="shared" si="204"/>
        <v>0</v>
      </c>
      <c r="N809" s="284">
        <f t="shared" si="205"/>
        <v>0</v>
      </c>
      <c r="O809" s="284">
        <f t="shared" si="206"/>
        <v>2</v>
      </c>
      <c r="P809" s="284">
        <f t="shared" si="207"/>
        <v>2</v>
      </c>
      <c r="Q809" s="284">
        <f t="shared" si="208"/>
        <v>2</v>
      </c>
      <c r="R809" s="284">
        <f t="shared" si="209"/>
        <v>2</v>
      </c>
      <c r="S809" s="210"/>
      <c r="T809" s="210"/>
      <c r="U809" s="210"/>
      <c r="V809" s="210"/>
      <c r="W809" s="210"/>
      <c r="X809" s="210"/>
      <c r="Y809" s="210">
        <v>0</v>
      </c>
      <c r="Z809" s="210">
        <v>0</v>
      </c>
      <c r="AA809" s="210"/>
      <c r="AB809" s="210"/>
      <c r="AC809" s="210"/>
      <c r="AD809" s="210"/>
      <c r="AE809" s="210">
        <v>0</v>
      </c>
      <c r="AF809" s="210">
        <v>0</v>
      </c>
      <c r="AG809" s="210"/>
      <c r="AH809" s="210"/>
      <c r="AI809" s="210"/>
      <c r="AJ809" s="210"/>
      <c r="AK809" s="210">
        <v>0</v>
      </c>
      <c r="AL809" s="210">
        <v>0</v>
      </c>
      <c r="AM809" s="210"/>
      <c r="AN809" s="210"/>
      <c r="AO809" s="210"/>
      <c r="AP809" s="210"/>
      <c r="AQ809" s="210">
        <v>0</v>
      </c>
      <c r="AR809" s="210">
        <v>0</v>
      </c>
      <c r="AS809" s="210"/>
      <c r="AT809" s="210"/>
      <c r="AU809" s="210"/>
      <c r="AV809" s="210"/>
      <c r="AW809" s="210">
        <v>0</v>
      </c>
      <c r="AX809" s="210">
        <v>0</v>
      </c>
      <c r="AY809" s="210"/>
      <c r="AZ809" s="210"/>
      <c r="BA809" s="210"/>
      <c r="BB809" s="210"/>
      <c r="BC809" s="210">
        <v>2</v>
      </c>
      <c r="BD809" s="210">
        <v>2</v>
      </c>
      <c r="BE809" s="210"/>
      <c r="BF809" s="210"/>
      <c r="BG809" s="210"/>
      <c r="BH809" s="210"/>
      <c r="BI809" s="210"/>
      <c r="BJ809" s="210"/>
      <c r="BK809" s="210"/>
      <c r="BL809" s="210"/>
      <c r="BM809" s="210"/>
      <c r="BN809" s="210"/>
      <c r="BO809" s="210"/>
      <c r="BP809" s="210"/>
      <c r="BQ809" s="210"/>
      <c r="BR809" s="210"/>
      <c r="BS809" s="210"/>
      <c r="BT809" s="210"/>
      <c r="BU809" s="210"/>
      <c r="BV809" s="210"/>
      <c r="BW809" s="210"/>
      <c r="BX809" s="210"/>
      <c r="BY809" s="210"/>
      <c r="BZ809" s="210"/>
      <c r="CA809" s="210"/>
      <c r="CB809" s="210"/>
      <c r="CC809" s="210"/>
      <c r="CD809" s="210"/>
      <c r="CE809" s="210"/>
      <c r="CF809" s="210"/>
      <c r="CG809" s="210"/>
      <c r="CH809" s="210"/>
      <c r="CI809" s="286" t="str">
        <f t="shared" si="211"/>
        <v>Small</v>
      </c>
      <c r="CJ809" s="210"/>
      <c r="CK809" s="210"/>
      <c r="CN809"/>
    </row>
    <row r="810" spans="1:92" s="283" customFormat="1" ht="15">
      <c r="A810" s="287" t="s">
        <v>129</v>
      </c>
      <c r="B810" s="287" t="s">
        <v>423</v>
      </c>
      <c r="C810" s="208" t="s">
        <v>76</v>
      </c>
      <c r="D810" s="566">
        <v>2018</v>
      </c>
      <c r="E810" s="284">
        <f t="shared" si="196"/>
        <v>0</v>
      </c>
      <c r="F810" s="284">
        <f t="shared" si="197"/>
        <v>0</v>
      </c>
      <c r="G810" s="284">
        <f t="shared" si="198"/>
        <v>0</v>
      </c>
      <c r="H810" s="284">
        <f t="shared" si="199"/>
        <v>0</v>
      </c>
      <c r="I810" s="284">
        <f t="shared" si="210"/>
        <v>15611</v>
      </c>
      <c r="J810" s="284">
        <f t="shared" si="201"/>
        <v>0</v>
      </c>
      <c r="K810" s="284">
        <f t="shared" si="202"/>
        <v>15611</v>
      </c>
      <c r="L810" s="284">
        <f t="shared" si="203"/>
        <v>15611</v>
      </c>
      <c r="M810" s="284">
        <f t="shared" si="204"/>
        <v>0</v>
      </c>
      <c r="N810" s="284">
        <f t="shared" si="205"/>
        <v>0</v>
      </c>
      <c r="O810" s="284">
        <f t="shared" si="206"/>
        <v>15611</v>
      </c>
      <c r="P810" s="284">
        <f t="shared" si="207"/>
        <v>15611</v>
      </c>
      <c r="Q810" s="284">
        <f t="shared" si="208"/>
        <v>15611</v>
      </c>
      <c r="R810" s="284">
        <f t="shared" si="209"/>
        <v>15611</v>
      </c>
      <c r="S810" s="210"/>
      <c r="T810" s="210"/>
      <c r="U810" s="210"/>
      <c r="V810" s="210"/>
      <c r="W810" s="210"/>
      <c r="X810" s="210"/>
      <c r="Y810" s="210"/>
      <c r="Z810" s="210"/>
      <c r="AA810" s="210"/>
      <c r="AB810" s="210"/>
      <c r="AC810" s="210"/>
      <c r="AD810" s="210"/>
      <c r="AE810" s="210"/>
      <c r="AF810" s="210"/>
      <c r="AG810" s="210"/>
      <c r="AH810" s="210"/>
      <c r="AI810" s="210"/>
      <c r="AJ810" s="210"/>
      <c r="AK810" s="210"/>
      <c r="AL810" s="210"/>
      <c r="AM810" s="210"/>
      <c r="AN810" s="210"/>
      <c r="AO810" s="210"/>
      <c r="AP810" s="210"/>
      <c r="AQ810" s="210"/>
      <c r="AR810" s="210"/>
      <c r="AS810" s="210"/>
      <c r="AT810" s="210"/>
      <c r="AU810" s="210"/>
      <c r="AV810" s="210"/>
      <c r="AW810" s="210"/>
      <c r="AX810" s="210"/>
      <c r="AY810" s="210"/>
      <c r="AZ810" s="210"/>
      <c r="BA810" s="210"/>
      <c r="BB810" s="210"/>
      <c r="BC810" s="210"/>
      <c r="BD810" s="210"/>
      <c r="BE810" s="210"/>
      <c r="BF810" s="210"/>
      <c r="BG810" s="210"/>
      <c r="BH810" s="210"/>
      <c r="BI810" s="210">
        <v>0</v>
      </c>
      <c r="BJ810" s="210">
        <v>0</v>
      </c>
      <c r="BK810" s="210">
        <v>15611</v>
      </c>
      <c r="BL810" s="210"/>
      <c r="BM810" s="210"/>
      <c r="BN810" s="210"/>
      <c r="BO810" s="210"/>
      <c r="BP810" s="210"/>
      <c r="BQ810" s="210"/>
      <c r="BR810" s="210"/>
      <c r="BS810" s="210"/>
      <c r="BT810" s="210"/>
      <c r="BU810" s="210"/>
      <c r="BV810" s="210"/>
      <c r="BW810" s="210"/>
      <c r="BX810" s="210"/>
      <c r="BY810" s="210"/>
      <c r="BZ810" s="210"/>
      <c r="CA810" s="210"/>
      <c r="CB810" s="210"/>
      <c r="CC810" s="210"/>
      <c r="CD810" s="210"/>
      <c r="CE810" s="210"/>
      <c r="CF810" s="210"/>
      <c r="CG810" s="210"/>
      <c r="CH810" s="210">
        <v>0</v>
      </c>
      <c r="CI810" s="286" t="str">
        <f t="shared" si="211"/>
        <v>Small</v>
      </c>
      <c r="CJ810" s="210"/>
      <c r="CK810" s="210"/>
      <c r="CN810"/>
    </row>
    <row r="811" spans="1:92" s="283" customFormat="1" ht="15">
      <c r="A811" s="287" t="s">
        <v>129</v>
      </c>
      <c r="B811" s="283" t="s">
        <v>883</v>
      </c>
      <c r="C811" s="208" t="s">
        <v>76</v>
      </c>
      <c r="D811" s="566">
        <v>2018</v>
      </c>
      <c r="E811" s="284">
        <f t="shared" si="196"/>
        <v>83428</v>
      </c>
      <c r="F811" s="284">
        <f t="shared" si="197"/>
        <v>0</v>
      </c>
      <c r="G811" s="284">
        <f t="shared" si="198"/>
        <v>25138</v>
      </c>
      <c r="H811" s="284">
        <f t="shared" si="199"/>
        <v>108566</v>
      </c>
      <c r="I811" s="284">
        <f t="shared" si="210"/>
        <v>8280</v>
      </c>
      <c r="J811" s="284">
        <f t="shared" si="201"/>
        <v>0</v>
      </c>
      <c r="K811" s="284">
        <f t="shared" si="202"/>
        <v>8280</v>
      </c>
      <c r="L811" s="284">
        <f t="shared" si="203"/>
        <v>116846</v>
      </c>
      <c r="M811" s="284">
        <f t="shared" si="204"/>
        <v>28453</v>
      </c>
      <c r="N811" s="284">
        <f t="shared" si="205"/>
        <v>28453</v>
      </c>
      <c r="O811" s="284">
        <f t="shared" si="206"/>
        <v>145299</v>
      </c>
      <c r="P811" s="284">
        <f t="shared" si="207"/>
        <v>2671740</v>
      </c>
      <c r="Q811" s="284">
        <f t="shared" si="208"/>
        <v>2700193</v>
      </c>
      <c r="R811" s="284">
        <f t="shared" si="209"/>
        <v>2713397</v>
      </c>
      <c r="S811" s="210"/>
      <c r="T811" s="210"/>
      <c r="U811" s="210"/>
      <c r="V811" s="210"/>
      <c r="W811" s="210"/>
      <c r="X811" s="210"/>
      <c r="Y811" s="210">
        <v>77828</v>
      </c>
      <c r="Z811" s="210">
        <v>77828</v>
      </c>
      <c r="AA811" s="210"/>
      <c r="AB811" s="210"/>
      <c r="AC811" s="210">
        <v>20815</v>
      </c>
      <c r="AD811" s="210">
        <v>440</v>
      </c>
      <c r="AE811" s="210">
        <v>0</v>
      </c>
      <c r="AF811" s="210">
        <v>0</v>
      </c>
      <c r="AG811" s="210"/>
      <c r="AH811" s="210"/>
      <c r="AI811" s="210">
        <v>0</v>
      </c>
      <c r="AJ811" s="210">
        <v>0</v>
      </c>
      <c r="AK811" s="210">
        <v>0</v>
      </c>
      <c r="AL811" s="210">
        <v>0</v>
      </c>
      <c r="AM811" s="210"/>
      <c r="AN811" s="210"/>
      <c r="AO811" s="210">
        <v>0</v>
      </c>
      <c r="AP811" s="210">
        <v>0</v>
      </c>
      <c r="AQ811" s="210">
        <v>0</v>
      </c>
      <c r="AR811" s="210">
        <v>0</v>
      </c>
      <c r="AS811" s="210"/>
      <c r="AT811" s="210"/>
      <c r="AU811" s="210">
        <v>1020</v>
      </c>
      <c r="AV811" s="210">
        <v>534</v>
      </c>
      <c r="AW811" s="210">
        <v>5600</v>
      </c>
      <c r="AX811" s="210">
        <v>5600</v>
      </c>
      <c r="AY811" s="210"/>
      <c r="AZ811" s="210"/>
      <c r="BA811" s="210">
        <v>3303</v>
      </c>
      <c r="BB811" s="210">
        <v>2</v>
      </c>
      <c r="BC811" s="210">
        <v>0</v>
      </c>
      <c r="BD811" s="210">
        <v>0</v>
      </c>
      <c r="BE811" s="210"/>
      <c r="BF811" s="210"/>
      <c r="BG811" s="210">
        <v>0</v>
      </c>
      <c r="BH811" s="210">
        <v>0</v>
      </c>
      <c r="BI811" s="210">
        <v>0</v>
      </c>
      <c r="BJ811" s="210">
        <v>0</v>
      </c>
      <c r="BK811" s="210">
        <f>4348+3932</f>
        <v>8280</v>
      </c>
      <c r="BL811" s="210"/>
      <c r="BM811" s="210"/>
      <c r="BN811" s="210"/>
      <c r="BO811" s="210"/>
      <c r="BP811" s="210"/>
      <c r="BQ811" s="210"/>
      <c r="BR811" s="210"/>
      <c r="BS811" s="210"/>
      <c r="BT811" s="210"/>
      <c r="BU811" s="210">
        <v>0</v>
      </c>
      <c r="BV811" s="210">
        <v>0</v>
      </c>
      <c r="BW811" s="210"/>
      <c r="BX811" s="210"/>
      <c r="BY811" s="210">
        <v>28453</v>
      </c>
      <c r="BZ811" s="210"/>
      <c r="CA811" s="210"/>
      <c r="CB811" s="210"/>
      <c r="CC811" s="210"/>
      <c r="CD811" s="210">
        <v>2554894</v>
      </c>
      <c r="CE811" s="210"/>
      <c r="CF811" s="210"/>
      <c r="CG811" s="210"/>
      <c r="CH811" s="210">
        <v>13204</v>
      </c>
      <c r="CI811" s="286" t="str">
        <f t="shared" si="211"/>
        <v>Large</v>
      </c>
      <c r="CJ811" s="210"/>
      <c r="CK811" s="210"/>
      <c r="CN811"/>
    </row>
    <row r="812" spans="1:92" s="283" customFormat="1" ht="15">
      <c r="A812" s="208" t="s">
        <v>352</v>
      </c>
      <c r="B812" s="283" t="s">
        <v>377</v>
      </c>
      <c r="C812" s="208" t="s">
        <v>76</v>
      </c>
      <c r="D812" s="566">
        <v>2018</v>
      </c>
      <c r="E812" s="284">
        <f t="shared" si="196"/>
        <v>0</v>
      </c>
      <c r="F812" s="284">
        <f t="shared" si="197"/>
        <v>0</v>
      </c>
      <c r="G812" s="284">
        <f t="shared" si="198"/>
        <v>0</v>
      </c>
      <c r="H812" s="284">
        <f t="shared" si="199"/>
        <v>0</v>
      </c>
      <c r="I812" s="284">
        <f t="shared" si="210"/>
        <v>0</v>
      </c>
      <c r="J812" s="284">
        <f t="shared" si="201"/>
        <v>0</v>
      </c>
      <c r="K812" s="284">
        <f t="shared" si="202"/>
        <v>0</v>
      </c>
      <c r="L812" s="284">
        <f t="shared" si="203"/>
        <v>0</v>
      </c>
      <c r="M812" s="284">
        <f t="shared" si="204"/>
        <v>72071</v>
      </c>
      <c r="N812" s="284">
        <f t="shared" si="205"/>
        <v>72071</v>
      </c>
      <c r="O812" s="284">
        <f t="shared" si="206"/>
        <v>72071</v>
      </c>
      <c r="P812" s="284">
        <f t="shared" si="207"/>
        <v>0</v>
      </c>
      <c r="Q812" s="284">
        <f t="shared" si="208"/>
        <v>72071</v>
      </c>
      <c r="R812" s="284">
        <f t="shared" si="209"/>
        <v>72071</v>
      </c>
      <c r="S812" s="210"/>
      <c r="T812" s="210"/>
      <c r="U812" s="210"/>
      <c r="V812" s="210"/>
      <c r="W812" s="210"/>
      <c r="X812" s="210"/>
      <c r="Y812" s="210"/>
      <c r="Z812" s="210"/>
      <c r="AA812" s="210"/>
      <c r="AB812" s="210"/>
      <c r="AC812" s="210"/>
      <c r="AD812" s="210"/>
      <c r="AE812" s="210"/>
      <c r="AF812" s="210"/>
      <c r="AG812" s="210"/>
      <c r="AH812" s="210"/>
      <c r="AI812" s="210"/>
      <c r="AJ812" s="210"/>
      <c r="AK812" s="210"/>
      <c r="AL812" s="210"/>
      <c r="AM812" s="210"/>
      <c r="AN812" s="210"/>
      <c r="AO812" s="210"/>
      <c r="AP812" s="210"/>
      <c r="AQ812" s="210"/>
      <c r="AR812" s="210"/>
      <c r="AS812" s="210"/>
      <c r="AT812" s="210"/>
      <c r="AU812" s="210"/>
      <c r="AV812" s="210"/>
      <c r="AW812" s="210"/>
      <c r="AX812" s="210"/>
      <c r="AY812" s="210"/>
      <c r="AZ812" s="210"/>
      <c r="BA812" s="210"/>
      <c r="BB812" s="210"/>
      <c r="BC812" s="210"/>
      <c r="BD812" s="210"/>
      <c r="BE812" s="210"/>
      <c r="BF812" s="210"/>
      <c r="BG812" s="210"/>
      <c r="BH812" s="210"/>
      <c r="BI812" s="210"/>
      <c r="BJ812" s="210"/>
      <c r="BK812" s="210"/>
      <c r="BL812" s="210"/>
      <c r="BM812" s="210"/>
      <c r="BN812" s="210"/>
      <c r="BO812" s="210"/>
      <c r="BP812" s="210"/>
      <c r="BQ812" s="210"/>
      <c r="BR812" s="210"/>
      <c r="BS812" s="210"/>
      <c r="BT812" s="210"/>
      <c r="BU812" s="210">
        <v>0</v>
      </c>
      <c r="BV812" s="210">
        <v>0</v>
      </c>
      <c r="BW812" s="210"/>
      <c r="BX812" s="210"/>
      <c r="BY812" s="210">
        <v>72071</v>
      </c>
      <c r="BZ812" s="210"/>
      <c r="CA812" s="210"/>
      <c r="CB812" s="210"/>
      <c r="CC812" s="210"/>
      <c r="CD812" s="210"/>
      <c r="CE812" s="210"/>
      <c r="CF812" s="210"/>
      <c r="CG812" s="210"/>
      <c r="CH812" s="210"/>
      <c r="CI812" s="286" t="str">
        <f t="shared" si="211"/>
        <v>Small</v>
      </c>
      <c r="CJ812" s="210"/>
      <c r="CK812" s="210"/>
      <c r="CN812"/>
    </row>
    <row r="813" spans="1:92" s="283" customFormat="1" ht="15">
      <c r="A813" s="208" t="s">
        <v>627</v>
      </c>
      <c r="B813" s="283" t="s">
        <v>539</v>
      </c>
      <c r="C813" s="208" t="s">
        <v>76</v>
      </c>
      <c r="D813" s="566">
        <v>2018</v>
      </c>
      <c r="E813" s="284">
        <f t="shared" si="196"/>
        <v>0</v>
      </c>
      <c r="F813" s="284">
        <f t="shared" si="197"/>
        <v>0</v>
      </c>
      <c r="G813" s="284">
        <f t="shared" si="198"/>
        <v>0</v>
      </c>
      <c r="H813" s="284">
        <f t="shared" si="199"/>
        <v>0</v>
      </c>
      <c r="I813" s="284">
        <f t="shared" si="210"/>
        <v>0</v>
      </c>
      <c r="J813" s="284">
        <f t="shared" si="201"/>
        <v>0</v>
      </c>
      <c r="K813" s="284">
        <f t="shared" si="202"/>
        <v>0</v>
      </c>
      <c r="L813" s="284">
        <f t="shared" si="203"/>
        <v>0</v>
      </c>
      <c r="M813" s="284">
        <f t="shared" si="204"/>
        <v>1</v>
      </c>
      <c r="N813" s="284">
        <f t="shared" si="205"/>
        <v>1</v>
      </c>
      <c r="O813" s="284">
        <f t="shared" si="206"/>
        <v>1</v>
      </c>
      <c r="P813" s="284">
        <f t="shared" si="207"/>
        <v>0</v>
      </c>
      <c r="Q813" s="284">
        <f t="shared" si="208"/>
        <v>1</v>
      </c>
      <c r="R813" s="284">
        <f t="shared" si="209"/>
        <v>1</v>
      </c>
      <c r="S813" s="210"/>
      <c r="T813" s="210"/>
      <c r="U813" s="210"/>
      <c r="V813" s="210"/>
      <c r="W813" s="210"/>
      <c r="X813" s="210"/>
      <c r="Y813" s="210"/>
      <c r="Z813" s="210"/>
      <c r="AA813" s="210"/>
      <c r="AB813" s="210"/>
      <c r="AC813" s="210"/>
      <c r="AD813" s="210"/>
      <c r="AE813" s="210"/>
      <c r="AF813" s="210"/>
      <c r="AG813" s="210"/>
      <c r="AH813" s="210"/>
      <c r="AI813" s="210"/>
      <c r="AJ813" s="210"/>
      <c r="AK813" s="210"/>
      <c r="AL813" s="210"/>
      <c r="AM813" s="210"/>
      <c r="AN813" s="210"/>
      <c r="AO813" s="210"/>
      <c r="AP813" s="210"/>
      <c r="AQ813" s="210"/>
      <c r="AR813" s="210"/>
      <c r="AS813" s="210"/>
      <c r="AT813" s="210"/>
      <c r="AU813" s="210"/>
      <c r="AV813" s="210"/>
      <c r="AW813" s="210"/>
      <c r="AX813" s="210"/>
      <c r="AY813" s="210"/>
      <c r="AZ813" s="210"/>
      <c r="BA813" s="210"/>
      <c r="BB813" s="210"/>
      <c r="BC813" s="210"/>
      <c r="BD813" s="210"/>
      <c r="BE813" s="210"/>
      <c r="BF813" s="210"/>
      <c r="BG813" s="210"/>
      <c r="BH813" s="210"/>
      <c r="BI813" s="210"/>
      <c r="BJ813" s="210"/>
      <c r="BK813" s="210"/>
      <c r="BL813" s="210"/>
      <c r="BM813" s="210"/>
      <c r="BN813" s="210"/>
      <c r="BO813" s="210"/>
      <c r="BP813" s="210"/>
      <c r="BQ813" s="210"/>
      <c r="BR813" s="210"/>
      <c r="BS813" s="210"/>
      <c r="BT813" s="210"/>
      <c r="BU813" s="210">
        <v>1</v>
      </c>
      <c r="BV813" s="210">
        <v>0</v>
      </c>
      <c r="BW813" s="210"/>
      <c r="BX813" s="210"/>
      <c r="BY813" s="210">
        <v>0</v>
      </c>
      <c r="BZ813" s="210"/>
      <c r="CA813" s="210"/>
      <c r="CB813" s="210"/>
      <c r="CC813" s="210"/>
      <c r="CD813" s="210"/>
      <c r="CE813" s="210"/>
      <c r="CF813" s="210"/>
      <c r="CG813" s="210"/>
      <c r="CH813" s="210"/>
      <c r="CI813" s="286" t="str">
        <f t="shared" si="211"/>
        <v>Small</v>
      </c>
      <c r="CJ813" s="210"/>
      <c r="CK813" s="210"/>
      <c r="CN813"/>
    </row>
    <row r="814" spans="1:92" s="283" customFormat="1" ht="15">
      <c r="A814" s="209" t="s">
        <v>540</v>
      </c>
      <c r="B814" s="283" t="s">
        <v>540</v>
      </c>
      <c r="C814" s="208" t="s">
        <v>76</v>
      </c>
      <c r="D814" s="566">
        <v>2018</v>
      </c>
      <c r="E814" s="284">
        <f t="shared" si="196"/>
        <v>0</v>
      </c>
      <c r="F814" s="284">
        <f t="shared" si="197"/>
        <v>0</v>
      </c>
      <c r="G814" s="284">
        <f t="shared" si="198"/>
        <v>0</v>
      </c>
      <c r="H814" s="284">
        <f t="shared" si="199"/>
        <v>0</v>
      </c>
      <c r="I814" s="284">
        <f t="shared" si="210"/>
        <v>0</v>
      </c>
      <c r="J814" s="284">
        <f t="shared" si="201"/>
        <v>0</v>
      </c>
      <c r="K814" s="284">
        <f t="shared" si="202"/>
        <v>0</v>
      </c>
      <c r="L814" s="284">
        <f t="shared" si="203"/>
        <v>0</v>
      </c>
      <c r="M814" s="284">
        <f t="shared" si="204"/>
        <v>64049</v>
      </c>
      <c r="N814" s="284">
        <f t="shared" si="205"/>
        <v>64049</v>
      </c>
      <c r="O814" s="284">
        <f t="shared" si="206"/>
        <v>64049</v>
      </c>
      <c r="P814" s="284">
        <f t="shared" si="207"/>
        <v>0</v>
      </c>
      <c r="Q814" s="284">
        <f t="shared" si="208"/>
        <v>64049</v>
      </c>
      <c r="R814" s="284">
        <f t="shared" si="209"/>
        <v>64049</v>
      </c>
      <c r="S814" s="210"/>
      <c r="T814" s="210"/>
      <c r="U814" s="210"/>
      <c r="V814" s="210"/>
      <c r="W814" s="210"/>
      <c r="X814" s="210"/>
      <c r="Y814" s="210"/>
      <c r="Z814" s="210"/>
      <c r="AA814" s="210"/>
      <c r="AB814" s="210"/>
      <c r="AC814" s="210"/>
      <c r="AD814" s="210"/>
      <c r="AE814" s="210"/>
      <c r="AF814" s="210"/>
      <c r="AG814" s="210"/>
      <c r="AH814" s="210"/>
      <c r="AI814" s="210"/>
      <c r="AJ814" s="210"/>
      <c r="AK814" s="210"/>
      <c r="AL814" s="210"/>
      <c r="AM814" s="210"/>
      <c r="AN814" s="210"/>
      <c r="AO814" s="210"/>
      <c r="AP814" s="210"/>
      <c r="AQ814" s="210"/>
      <c r="AR814" s="210"/>
      <c r="AS814" s="210"/>
      <c r="AT814" s="210"/>
      <c r="AU814" s="210"/>
      <c r="AV814" s="210"/>
      <c r="AW814" s="210"/>
      <c r="AX814" s="210"/>
      <c r="AY814" s="210"/>
      <c r="AZ814" s="210"/>
      <c r="BA814" s="210"/>
      <c r="BB814" s="210"/>
      <c r="BC814" s="210"/>
      <c r="BD814" s="210"/>
      <c r="BE814" s="210"/>
      <c r="BF814" s="210"/>
      <c r="BG814" s="210"/>
      <c r="BH814" s="210"/>
      <c r="BI814" s="210"/>
      <c r="BJ814" s="210"/>
      <c r="BK814" s="210"/>
      <c r="BL814" s="210"/>
      <c r="BM814" s="210"/>
      <c r="BN814" s="210"/>
      <c r="BO814" s="210"/>
      <c r="BP814" s="210"/>
      <c r="BQ814" s="210"/>
      <c r="BR814" s="210"/>
      <c r="BS814" s="210"/>
      <c r="BT814" s="210"/>
      <c r="BU814" s="210">
        <v>0</v>
      </c>
      <c r="BV814" s="210">
        <v>0</v>
      </c>
      <c r="BW814" s="210"/>
      <c r="BX814" s="210"/>
      <c r="BY814" s="210">
        <v>64049</v>
      </c>
      <c r="BZ814" s="210"/>
      <c r="CA814" s="210"/>
      <c r="CB814" s="210"/>
      <c r="CC814" s="210"/>
      <c r="CD814" s="210"/>
      <c r="CE814" s="210"/>
      <c r="CF814" s="210"/>
      <c r="CG814" s="210"/>
      <c r="CH814" s="210"/>
      <c r="CI814" s="286" t="str">
        <f t="shared" si="211"/>
        <v>Small</v>
      </c>
      <c r="CJ814" s="210"/>
      <c r="CK814" s="210"/>
      <c r="CN814"/>
    </row>
    <row r="815" spans="1:92" s="283" customFormat="1" ht="15">
      <c r="A815" s="208" t="s">
        <v>628</v>
      </c>
      <c r="B815" s="283" t="s">
        <v>541</v>
      </c>
      <c r="C815" s="208" t="s">
        <v>76</v>
      </c>
      <c r="D815" s="566">
        <v>2018</v>
      </c>
      <c r="E815" s="284">
        <f t="shared" si="196"/>
        <v>176</v>
      </c>
      <c r="F815" s="284">
        <f t="shared" si="197"/>
        <v>0</v>
      </c>
      <c r="G815" s="284">
        <f t="shared" si="198"/>
        <v>0</v>
      </c>
      <c r="H815" s="284">
        <f t="shared" si="199"/>
        <v>176</v>
      </c>
      <c r="I815" s="284">
        <f t="shared" si="210"/>
        <v>0</v>
      </c>
      <c r="J815" s="284">
        <f t="shared" si="201"/>
        <v>0</v>
      </c>
      <c r="K815" s="284">
        <f t="shared" si="202"/>
        <v>0</v>
      </c>
      <c r="L815" s="284">
        <f t="shared" si="203"/>
        <v>176</v>
      </c>
      <c r="M815" s="284">
        <f t="shared" si="204"/>
        <v>0</v>
      </c>
      <c r="N815" s="284">
        <f t="shared" si="205"/>
        <v>0</v>
      </c>
      <c r="O815" s="284">
        <f t="shared" si="206"/>
        <v>176</v>
      </c>
      <c r="P815" s="284">
        <f t="shared" si="207"/>
        <v>176</v>
      </c>
      <c r="Q815" s="284">
        <f t="shared" si="208"/>
        <v>176</v>
      </c>
      <c r="R815" s="284">
        <f t="shared" si="209"/>
        <v>176</v>
      </c>
      <c r="S815" s="210"/>
      <c r="T815" s="210"/>
      <c r="U815" s="210"/>
      <c r="V815" s="210"/>
      <c r="W815" s="210"/>
      <c r="X815" s="210"/>
      <c r="Y815" s="210">
        <v>0</v>
      </c>
      <c r="Z815" s="210">
        <v>0</v>
      </c>
      <c r="AA815" s="210"/>
      <c r="AB815" s="210"/>
      <c r="AC815" s="210"/>
      <c r="AD815" s="210"/>
      <c r="AE815" s="210">
        <v>0</v>
      </c>
      <c r="AF815" s="210">
        <v>0</v>
      </c>
      <c r="AG815" s="210"/>
      <c r="AH815" s="210"/>
      <c r="AI815" s="210"/>
      <c r="AJ815" s="210"/>
      <c r="AK815" s="210">
        <v>0</v>
      </c>
      <c r="AL815" s="210">
        <v>0</v>
      </c>
      <c r="AM815" s="210"/>
      <c r="AN815" s="210"/>
      <c r="AO815" s="210"/>
      <c r="AP815" s="210"/>
      <c r="AQ815" s="210">
        <v>0</v>
      </c>
      <c r="AR815" s="210">
        <v>0</v>
      </c>
      <c r="AS815" s="210"/>
      <c r="AT815" s="210"/>
      <c r="AU815" s="210"/>
      <c r="AV815" s="210"/>
      <c r="AW815" s="210">
        <v>0</v>
      </c>
      <c r="AX815" s="210">
        <v>0</v>
      </c>
      <c r="AY815" s="210"/>
      <c r="AZ815" s="210"/>
      <c r="BA815" s="210"/>
      <c r="BB815" s="210"/>
      <c r="BC815" s="210">
        <v>176</v>
      </c>
      <c r="BD815" s="210">
        <v>176</v>
      </c>
      <c r="BE815" s="210"/>
      <c r="BF815" s="210"/>
      <c r="BG815" s="210"/>
      <c r="BH815" s="210"/>
      <c r="BI815" s="210"/>
      <c r="BJ815" s="210"/>
      <c r="BK815" s="210"/>
      <c r="BL815" s="210"/>
      <c r="BM815" s="210"/>
      <c r="BN815" s="210"/>
      <c r="BO815" s="210"/>
      <c r="BP815" s="210"/>
      <c r="BQ815" s="210"/>
      <c r="BR815" s="210"/>
      <c r="BS815" s="210"/>
      <c r="BT815" s="210"/>
      <c r="BU815" s="210"/>
      <c r="BV815" s="210"/>
      <c r="BW815" s="210"/>
      <c r="BX815" s="210"/>
      <c r="BY815" s="210"/>
      <c r="BZ815" s="210"/>
      <c r="CA815" s="210"/>
      <c r="CB815" s="210"/>
      <c r="CC815" s="210"/>
      <c r="CD815" s="210"/>
      <c r="CE815" s="210"/>
      <c r="CF815" s="210"/>
      <c r="CG815" s="210"/>
      <c r="CH815" s="210"/>
      <c r="CI815" s="286" t="str">
        <f t="shared" si="211"/>
        <v>Small</v>
      </c>
      <c r="CJ815" s="210"/>
      <c r="CK815" s="210"/>
      <c r="CN815"/>
    </row>
    <row r="816" spans="1:92" s="283" customFormat="1" ht="15">
      <c r="A816" s="208" t="s">
        <v>202</v>
      </c>
      <c r="B816" s="283" t="s">
        <v>543</v>
      </c>
      <c r="C816" s="208" t="s">
        <v>76</v>
      </c>
      <c r="D816" s="566">
        <v>2018</v>
      </c>
      <c r="E816" s="284">
        <f t="shared" si="196"/>
        <v>0</v>
      </c>
      <c r="F816" s="284">
        <f t="shared" si="197"/>
        <v>0</v>
      </c>
      <c r="G816" s="284">
        <f t="shared" si="198"/>
        <v>0</v>
      </c>
      <c r="H816" s="284">
        <f t="shared" si="199"/>
        <v>0</v>
      </c>
      <c r="I816" s="284">
        <f t="shared" si="210"/>
        <v>0</v>
      </c>
      <c r="J816" s="284">
        <f t="shared" si="201"/>
        <v>0</v>
      </c>
      <c r="K816" s="284">
        <f t="shared" si="202"/>
        <v>0</v>
      </c>
      <c r="L816" s="284">
        <f t="shared" si="203"/>
        <v>0</v>
      </c>
      <c r="M816" s="284">
        <f t="shared" si="204"/>
        <v>574863</v>
      </c>
      <c r="N816" s="284">
        <f t="shared" si="205"/>
        <v>574863</v>
      </c>
      <c r="O816" s="284">
        <f t="shared" si="206"/>
        <v>574863</v>
      </c>
      <c r="P816" s="284">
        <f t="shared" si="207"/>
        <v>0</v>
      </c>
      <c r="Q816" s="284">
        <f t="shared" si="208"/>
        <v>574863</v>
      </c>
      <c r="R816" s="284">
        <f t="shared" si="209"/>
        <v>574863</v>
      </c>
      <c r="S816" s="210"/>
      <c r="T816" s="210"/>
      <c r="U816" s="210"/>
      <c r="V816" s="210"/>
      <c r="W816" s="210"/>
      <c r="X816" s="210"/>
      <c r="Y816" s="210"/>
      <c r="Z816" s="210"/>
      <c r="AA816" s="210"/>
      <c r="AB816" s="210"/>
      <c r="AC816" s="210"/>
      <c r="AD816" s="210"/>
      <c r="AE816" s="210"/>
      <c r="AF816" s="210"/>
      <c r="AG816" s="210"/>
      <c r="AH816" s="210"/>
      <c r="AI816" s="210"/>
      <c r="AJ816" s="210"/>
      <c r="AK816" s="210"/>
      <c r="AL816" s="210"/>
      <c r="AM816" s="210"/>
      <c r="AN816" s="210"/>
      <c r="AO816" s="210"/>
      <c r="AP816" s="210"/>
      <c r="AQ816" s="210"/>
      <c r="AR816" s="210"/>
      <c r="AS816" s="210"/>
      <c r="AT816" s="210"/>
      <c r="AU816" s="210"/>
      <c r="AV816" s="210"/>
      <c r="AW816" s="210"/>
      <c r="AX816" s="210"/>
      <c r="AY816" s="210"/>
      <c r="AZ816" s="210"/>
      <c r="BA816" s="210"/>
      <c r="BB816" s="210"/>
      <c r="BC816" s="210"/>
      <c r="BD816" s="210"/>
      <c r="BE816" s="210"/>
      <c r="BF816" s="210"/>
      <c r="BG816" s="210"/>
      <c r="BH816" s="210"/>
      <c r="BI816" s="210"/>
      <c r="BJ816" s="210"/>
      <c r="BK816" s="210"/>
      <c r="BL816" s="210"/>
      <c r="BM816" s="210"/>
      <c r="BN816" s="210"/>
      <c r="BO816" s="210"/>
      <c r="BP816" s="210"/>
      <c r="BQ816" s="210"/>
      <c r="BR816" s="210"/>
      <c r="BS816" s="210"/>
      <c r="BT816" s="210"/>
      <c r="BU816" s="210">
        <v>0</v>
      </c>
      <c r="BV816" s="210">
        <v>0</v>
      </c>
      <c r="BW816" s="210"/>
      <c r="BX816" s="210"/>
      <c r="BY816" s="210">
        <v>574863</v>
      </c>
      <c r="BZ816" s="210"/>
      <c r="CA816" s="210"/>
      <c r="CB816" s="210"/>
      <c r="CC816" s="210"/>
      <c r="CD816" s="210"/>
      <c r="CE816" s="210"/>
      <c r="CF816" s="210"/>
      <c r="CG816" s="210"/>
      <c r="CH816" s="210"/>
      <c r="CI816" s="286" t="str">
        <f t="shared" si="211"/>
        <v>Large</v>
      </c>
      <c r="CJ816" s="210"/>
      <c r="CK816" s="210"/>
      <c r="CN816"/>
    </row>
    <row r="817" spans="1:92" s="283" customFormat="1" ht="15">
      <c r="A817" s="208" t="s">
        <v>126</v>
      </c>
      <c r="B817" s="287" t="s">
        <v>884</v>
      </c>
      <c r="C817" s="208" t="s">
        <v>76</v>
      </c>
      <c r="D817" s="566">
        <v>2018</v>
      </c>
      <c r="E817" s="284">
        <f t="shared" si="196"/>
        <v>24683</v>
      </c>
      <c r="F817" s="284">
        <f t="shared" si="197"/>
        <v>0</v>
      </c>
      <c r="G817" s="284">
        <f t="shared" si="198"/>
        <v>5626</v>
      </c>
      <c r="H817" s="284">
        <f t="shared" si="199"/>
        <v>30309</v>
      </c>
      <c r="I817" s="284">
        <f t="shared" si="210"/>
        <v>0</v>
      </c>
      <c r="J817" s="284">
        <f t="shared" si="201"/>
        <v>0</v>
      </c>
      <c r="K817" s="284">
        <f t="shared" si="202"/>
        <v>0</v>
      </c>
      <c r="L817" s="284">
        <f t="shared" si="203"/>
        <v>30309</v>
      </c>
      <c r="M817" s="284">
        <f t="shared" si="204"/>
        <v>0</v>
      </c>
      <c r="N817" s="284">
        <f t="shared" si="205"/>
        <v>0</v>
      </c>
      <c r="O817" s="284">
        <f t="shared" si="206"/>
        <v>30309</v>
      </c>
      <c r="P817" s="284">
        <f t="shared" si="207"/>
        <v>30309</v>
      </c>
      <c r="Q817" s="284">
        <f t="shared" si="208"/>
        <v>30309</v>
      </c>
      <c r="R817" s="284">
        <f t="shared" si="209"/>
        <v>30309</v>
      </c>
      <c r="S817" s="210"/>
      <c r="T817" s="210"/>
      <c r="U817" s="210"/>
      <c r="V817" s="210"/>
      <c r="W817" s="210"/>
      <c r="X817" s="210"/>
      <c r="Y817" s="210">
        <v>14360</v>
      </c>
      <c r="Z817" s="210">
        <v>14360</v>
      </c>
      <c r="AA817" s="210"/>
      <c r="AB817" s="210"/>
      <c r="AC817" s="210">
        <v>5626</v>
      </c>
      <c r="AD817" s="210">
        <v>0</v>
      </c>
      <c r="AE817" s="210">
        <v>0</v>
      </c>
      <c r="AF817" s="210">
        <v>0</v>
      </c>
      <c r="AG817" s="210"/>
      <c r="AH817" s="210"/>
      <c r="AI817" s="210">
        <v>0</v>
      </c>
      <c r="AJ817" s="210">
        <v>0</v>
      </c>
      <c r="AK817" s="210">
        <v>0</v>
      </c>
      <c r="AL817" s="210">
        <v>0</v>
      </c>
      <c r="AM817" s="210"/>
      <c r="AN817" s="210"/>
      <c r="AO817" s="210">
        <v>0</v>
      </c>
      <c r="AP817" s="210">
        <v>0</v>
      </c>
      <c r="AQ817" s="210">
        <v>0</v>
      </c>
      <c r="AR817" s="210">
        <v>0</v>
      </c>
      <c r="AS817" s="210"/>
      <c r="AT817" s="210"/>
      <c r="AU817" s="210">
        <v>0</v>
      </c>
      <c r="AV817" s="210">
        <v>0</v>
      </c>
      <c r="AW817" s="210">
        <v>10323</v>
      </c>
      <c r="AX817" s="210">
        <v>10323</v>
      </c>
      <c r="AY817" s="210"/>
      <c r="AZ817" s="210"/>
      <c r="BA817" s="210">
        <v>0</v>
      </c>
      <c r="BB817" s="210">
        <v>0</v>
      </c>
      <c r="BC817" s="210">
        <v>0</v>
      </c>
      <c r="BD817" s="210">
        <v>0</v>
      </c>
      <c r="BE817" s="210"/>
      <c r="BF817" s="210"/>
      <c r="BG817" s="210">
        <v>0</v>
      </c>
      <c r="BH817" s="210">
        <v>0</v>
      </c>
      <c r="BI817" s="210"/>
      <c r="BJ817" s="210"/>
      <c r="BK817" s="210"/>
      <c r="BL817" s="210"/>
      <c r="BM817" s="210"/>
      <c r="BN817" s="210"/>
      <c r="BO817" s="210"/>
      <c r="BP817" s="210"/>
      <c r="BQ817" s="210"/>
      <c r="BR817" s="210"/>
      <c r="BS817" s="210"/>
      <c r="BT817" s="210"/>
      <c r="BU817" s="210"/>
      <c r="BV817" s="210"/>
      <c r="BW817" s="210"/>
      <c r="BX817" s="210"/>
      <c r="BY817" s="210"/>
      <c r="BZ817" s="210"/>
      <c r="CA817" s="210"/>
      <c r="CB817" s="210"/>
      <c r="CC817" s="210"/>
      <c r="CD817" s="210"/>
      <c r="CE817" s="210"/>
      <c r="CF817" s="210"/>
      <c r="CG817" s="210"/>
      <c r="CH817" s="210"/>
      <c r="CI817" s="286" t="str">
        <f t="shared" si="211"/>
        <v>Small</v>
      </c>
      <c r="CJ817" s="210"/>
      <c r="CK817" s="210"/>
      <c r="CN817"/>
    </row>
    <row r="818" spans="1:92" s="283" customFormat="1" ht="15">
      <c r="A818" s="287" t="s">
        <v>133</v>
      </c>
      <c r="B818" s="287" t="s">
        <v>403</v>
      </c>
      <c r="C818" s="208" t="s">
        <v>76</v>
      </c>
      <c r="D818" s="566">
        <v>2018</v>
      </c>
      <c r="E818" s="284">
        <f t="shared" si="196"/>
        <v>0</v>
      </c>
      <c r="F818" s="284">
        <f t="shared" si="197"/>
        <v>0</v>
      </c>
      <c r="G818" s="284">
        <f t="shared" si="198"/>
        <v>178343</v>
      </c>
      <c r="H818" s="284">
        <f t="shared" si="199"/>
        <v>178343</v>
      </c>
      <c r="I818" s="284">
        <f t="shared" si="210"/>
        <v>0</v>
      </c>
      <c r="J818" s="284">
        <f t="shared" si="201"/>
        <v>0</v>
      </c>
      <c r="K818" s="284">
        <f t="shared" si="202"/>
        <v>0</v>
      </c>
      <c r="L818" s="284">
        <f t="shared" si="203"/>
        <v>178343</v>
      </c>
      <c r="M818" s="284">
        <f t="shared" si="204"/>
        <v>0</v>
      </c>
      <c r="N818" s="284">
        <f t="shared" si="205"/>
        <v>0</v>
      </c>
      <c r="O818" s="284">
        <f t="shared" si="206"/>
        <v>178343</v>
      </c>
      <c r="P818" s="284">
        <f t="shared" si="207"/>
        <v>767982</v>
      </c>
      <c r="Q818" s="284">
        <f t="shared" si="208"/>
        <v>767982</v>
      </c>
      <c r="R818" s="284">
        <f t="shared" si="209"/>
        <v>769394</v>
      </c>
      <c r="S818" s="210"/>
      <c r="T818" s="210"/>
      <c r="U818" s="210"/>
      <c r="V818" s="210"/>
      <c r="W818" s="210"/>
      <c r="X818" s="210"/>
      <c r="Y818" s="210"/>
      <c r="Z818" s="210"/>
      <c r="AA818" s="210"/>
      <c r="AB818" s="210"/>
      <c r="AC818" s="210">
        <v>142785</v>
      </c>
      <c r="AD818" s="210">
        <v>4572</v>
      </c>
      <c r="AE818" s="210"/>
      <c r="AF818" s="210"/>
      <c r="AG818" s="210"/>
      <c r="AH818" s="210"/>
      <c r="AI818" s="210">
        <v>248</v>
      </c>
      <c r="AJ818" s="210">
        <v>34</v>
      </c>
      <c r="AK818" s="210"/>
      <c r="AL818" s="210"/>
      <c r="AM818" s="210"/>
      <c r="AN818" s="210"/>
      <c r="AO818" s="210">
        <v>0</v>
      </c>
      <c r="AP818" s="210">
        <v>0</v>
      </c>
      <c r="AQ818" s="210"/>
      <c r="AR818" s="210"/>
      <c r="AS818" s="210"/>
      <c r="AT818" s="210"/>
      <c r="AU818" s="210">
        <v>35310</v>
      </c>
      <c r="AV818" s="210">
        <v>2</v>
      </c>
      <c r="AW818" s="210"/>
      <c r="AX818" s="210"/>
      <c r="AY818" s="210"/>
      <c r="AZ818" s="210"/>
      <c r="BA818" s="210">
        <v>0</v>
      </c>
      <c r="BB818" s="210">
        <v>0</v>
      </c>
      <c r="BC818" s="210"/>
      <c r="BD818" s="210"/>
      <c r="BE818" s="210"/>
      <c r="BF818" s="210"/>
      <c r="BG818" s="210">
        <v>0</v>
      </c>
      <c r="BH818" s="210">
        <v>0</v>
      </c>
      <c r="BI818" s="210">
        <v>0</v>
      </c>
      <c r="BJ818" s="210">
        <v>0</v>
      </c>
      <c r="BK818" s="210">
        <v>0</v>
      </c>
      <c r="BL818" s="210"/>
      <c r="BM818" s="210"/>
      <c r="BN818" s="210"/>
      <c r="BO818" s="210"/>
      <c r="BP818" s="210"/>
      <c r="BQ818" s="210"/>
      <c r="BR818" s="210"/>
      <c r="BS818" s="210"/>
      <c r="BT818" s="210"/>
      <c r="BU818" s="210"/>
      <c r="BV818" s="210"/>
      <c r="BW818" s="210"/>
      <c r="BX818" s="210"/>
      <c r="BY818" s="210"/>
      <c r="BZ818" s="210"/>
      <c r="CA818" s="210"/>
      <c r="CB818" s="210"/>
      <c r="CC818" s="210"/>
      <c r="CD818" s="210">
        <v>589639</v>
      </c>
      <c r="CE818" s="210"/>
      <c r="CF818" s="210"/>
      <c r="CG818" s="210"/>
      <c r="CH818" s="210">
        <v>1412</v>
      </c>
      <c r="CI818" s="286" t="str">
        <f t="shared" si="211"/>
        <v>Large</v>
      </c>
      <c r="CJ818" s="210"/>
      <c r="CK818" s="210"/>
      <c r="CN818"/>
    </row>
    <row r="819" spans="1:92" s="283" customFormat="1" ht="15">
      <c r="A819" s="208" t="s">
        <v>223</v>
      </c>
      <c r="B819" s="287" t="s">
        <v>407</v>
      </c>
      <c r="C819" s="208" t="s">
        <v>76</v>
      </c>
      <c r="D819" s="566">
        <v>2018</v>
      </c>
      <c r="E819" s="284">
        <f t="shared" si="196"/>
        <v>2</v>
      </c>
      <c r="F819" s="284">
        <f t="shared" si="197"/>
        <v>0</v>
      </c>
      <c r="G819" s="284">
        <f t="shared" si="198"/>
        <v>0</v>
      </c>
      <c r="H819" s="284">
        <f t="shared" si="199"/>
        <v>2</v>
      </c>
      <c r="I819" s="284">
        <f t="shared" si="210"/>
        <v>0</v>
      </c>
      <c r="J819" s="284">
        <f t="shared" si="201"/>
        <v>0</v>
      </c>
      <c r="K819" s="284">
        <f t="shared" si="202"/>
        <v>0</v>
      </c>
      <c r="L819" s="284">
        <f t="shared" si="203"/>
        <v>2</v>
      </c>
      <c r="M819" s="284">
        <f t="shared" si="204"/>
        <v>0</v>
      </c>
      <c r="N819" s="284">
        <f t="shared" si="205"/>
        <v>0</v>
      </c>
      <c r="O819" s="284">
        <f t="shared" si="206"/>
        <v>2</v>
      </c>
      <c r="P819" s="284">
        <f t="shared" si="207"/>
        <v>2</v>
      </c>
      <c r="Q819" s="284">
        <f t="shared" si="208"/>
        <v>2</v>
      </c>
      <c r="R819" s="284">
        <f t="shared" si="209"/>
        <v>2</v>
      </c>
      <c r="S819" s="210"/>
      <c r="T819" s="210"/>
      <c r="U819" s="210"/>
      <c r="V819" s="210"/>
      <c r="W819" s="210"/>
      <c r="X819" s="210"/>
      <c r="Y819" s="210">
        <v>0</v>
      </c>
      <c r="Z819" s="210">
        <v>0</v>
      </c>
      <c r="AA819" s="210"/>
      <c r="AB819" s="210"/>
      <c r="AC819" s="210"/>
      <c r="AD819" s="210"/>
      <c r="AE819" s="210">
        <v>0</v>
      </c>
      <c r="AF819" s="210">
        <v>0</v>
      </c>
      <c r="AG819" s="210"/>
      <c r="AH819" s="210"/>
      <c r="AI819" s="210"/>
      <c r="AJ819" s="210"/>
      <c r="AK819" s="210">
        <v>0</v>
      </c>
      <c r="AL819" s="210">
        <v>0</v>
      </c>
      <c r="AM819" s="210"/>
      <c r="AN819" s="210"/>
      <c r="AO819" s="210"/>
      <c r="AP819" s="210"/>
      <c r="AQ819" s="210">
        <v>0</v>
      </c>
      <c r="AR819" s="210">
        <v>0</v>
      </c>
      <c r="AS819" s="210"/>
      <c r="AT819" s="210"/>
      <c r="AU819" s="210"/>
      <c r="AV819" s="210"/>
      <c r="AW819" s="210">
        <v>0</v>
      </c>
      <c r="AX819" s="210">
        <v>0</v>
      </c>
      <c r="AY819" s="210"/>
      <c r="AZ819" s="210"/>
      <c r="BA819" s="210"/>
      <c r="BB819" s="210"/>
      <c r="BC819" s="210">
        <v>2</v>
      </c>
      <c r="BD819" s="210">
        <v>2</v>
      </c>
      <c r="BE819" s="210"/>
      <c r="BF819" s="210"/>
      <c r="BG819" s="210"/>
      <c r="BH819" s="210"/>
      <c r="BI819" s="210"/>
      <c r="BJ819" s="210"/>
      <c r="BK819" s="210"/>
      <c r="BL819" s="210"/>
      <c r="BM819" s="210"/>
      <c r="BN819" s="210"/>
      <c r="BO819" s="210"/>
      <c r="BP819" s="210"/>
      <c r="BQ819" s="210"/>
      <c r="BR819" s="210"/>
      <c r="BS819" s="210"/>
      <c r="BT819" s="210"/>
      <c r="BU819" s="210"/>
      <c r="BV819" s="210"/>
      <c r="BW819" s="210"/>
      <c r="BX819" s="210"/>
      <c r="BY819" s="210"/>
      <c r="BZ819" s="210"/>
      <c r="CA819" s="210"/>
      <c r="CB819" s="210"/>
      <c r="CC819" s="210"/>
      <c r="CD819" s="210"/>
      <c r="CE819" s="210"/>
      <c r="CF819" s="210"/>
      <c r="CG819" s="210"/>
      <c r="CH819" s="210"/>
      <c r="CI819" s="286" t="str">
        <f t="shared" si="211"/>
        <v>Small</v>
      </c>
      <c r="CJ819" s="210"/>
      <c r="CK819" s="210"/>
      <c r="CN819"/>
    </row>
    <row r="820" spans="1:92" s="283" customFormat="1" ht="15">
      <c r="A820" s="208" t="s">
        <v>637</v>
      </c>
      <c r="B820" s="283" t="s">
        <v>552</v>
      </c>
      <c r="C820" s="208" t="s">
        <v>76</v>
      </c>
      <c r="D820" s="566">
        <v>2018</v>
      </c>
      <c r="E820" s="284">
        <f t="shared" si="196"/>
        <v>0</v>
      </c>
      <c r="F820" s="284">
        <f t="shared" si="197"/>
        <v>0</v>
      </c>
      <c r="G820" s="284">
        <f t="shared" si="198"/>
        <v>2</v>
      </c>
      <c r="H820" s="284">
        <f t="shared" si="199"/>
        <v>2</v>
      </c>
      <c r="I820" s="284">
        <f t="shared" si="210"/>
        <v>0</v>
      </c>
      <c r="J820" s="284">
        <f t="shared" si="201"/>
        <v>0</v>
      </c>
      <c r="K820" s="284">
        <f t="shared" si="202"/>
        <v>0</v>
      </c>
      <c r="L820" s="284">
        <f t="shared" si="203"/>
        <v>2</v>
      </c>
      <c r="M820" s="284">
        <f t="shared" si="204"/>
        <v>0</v>
      </c>
      <c r="N820" s="284">
        <f t="shared" si="205"/>
        <v>0</v>
      </c>
      <c r="O820" s="284">
        <f t="shared" si="206"/>
        <v>2</v>
      </c>
      <c r="P820" s="284">
        <f t="shared" si="207"/>
        <v>2</v>
      </c>
      <c r="Q820" s="284">
        <f t="shared" si="208"/>
        <v>2</v>
      </c>
      <c r="R820" s="284">
        <f t="shared" si="209"/>
        <v>2</v>
      </c>
      <c r="S820" s="210"/>
      <c r="T820" s="210"/>
      <c r="U820" s="210"/>
      <c r="V820" s="210"/>
      <c r="W820" s="210"/>
      <c r="X820" s="210"/>
      <c r="Y820" s="210"/>
      <c r="Z820" s="210"/>
      <c r="AA820" s="210"/>
      <c r="AB820" s="210"/>
      <c r="AC820" s="210"/>
      <c r="AD820" s="210"/>
      <c r="AE820" s="210"/>
      <c r="AF820" s="210"/>
      <c r="AG820" s="210"/>
      <c r="AH820" s="210"/>
      <c r="AI820" s="210"/>
      <c r="AJ820" s="210"/>
      <c r="AK820" s="210"/>
      <c r="AL820" s="210"/>
      <c r="AM820" s="210"/>
      <c r="AN820" s="210"/>
      <c r="AO820" s="210"/>
      <c r="AP820" s="210"/>
      <c r="AQ820" s="210"/>
      <c r="AR820" s="210"/>
      <c r="AS820" s="210"/>
      <c r="AT820" s="210"/>
      <c r="AU820" s="210"/>
      <c r="AV820" s="210"/>
      <c r="AW820" s="210"/>
      <c r="AX820" s="210"/>
      <c r="AY820" s="210"/>
      <c r="AZ820" s="210"/>
      <c r="BA820" s="210"/>
      <c r="BB820" s="210"/>
      <c r="BC820" s="210"/>
      <c r="BD820" s="210"/>
      <c r="BE820" s="210"/>
      <c r="BF820" s="210"/>
      <c r="BG820" s="210"/>
      <c r="BH820" s="210"/>
      <c r="BI820" s="210">
        <v>0</v>
      </c>
      <c r="BJ820" s="210">
        <v>2</v>
      </c>
      <c r="BK820" s="210">
        <v>0</v>
      </c>
      <c r="BL820" s="210"/>
      <c r="BM820" s="210"/>
      <c r="BN820" s="210"/>
      <c r="BO820" s="210"/>
      <c r="BP820" s="210"/>
      <c r="BQ820" s="210"/>
      <c r="BR820" s="210"/>
      <c r="BS820" s="210"/>
      <c r="BT820" s="210"/>
      <c r="BU820" s="210"/>
      <c r="BV820" s="210"/>
      <c r="BW820" s="210"/>
      <c r="BX820" s="210"/>
      <c r="BY820" s="210"/>
      <c r="BZ820" s="210"/>
      <c r="CA820" s="210"/>
      <c r="CB820" s="210"/>
      <c r="CC820" s="210"/>
      <c r="CD820" s="210"/>
      <c r="CE820" s="210"/>
      <c r="CF820" s="210"/>
      <c r="CG820" s="210"/>
      <c r="CH820" s="210">
        <v>0</v>
      </c>
      <c r="CI820" s="286" t="str">
        <f t="shared" si="211"/>
        <v>Small</v>
      </c>
      <c r="CJ820" s="210"/>
      <c r="CK820" s="210"/>
      <c r="CN820"/>
    </row>
    <row r="821" spans="1:92" s="283" customFormat="1" ht="15">
      <c r="A821" s="287" t="s">
        <v>133</v>
      </c>
      <c r="B821" s="287" t="s">
        <v>405</v>
      </c>
      <c r="C821" s="208" t="s">
        <v>76</v>
      </c>
      <c r="D821" s="566">
        <v>2018</v>
      </c>
      <c r="E821" s="284">
        <f t="shared" si="196"/>
        <v>21</v>
      </c>
      <c r="F821" s="284">
        <f t="shared" si="197"/>
        <v>0</v>
      </c>
      <c r="G821" s="284">
        <f t="shared" si="198"/>
        <v>5</v>
      </c>
      <c r="H821" s="284">
        <f t="shared" si="199"/>
        <v>26</v>
      </c>
      <c r="I821" s="284">
        <f t="shared" si="210"/>
        <v>0</v>
      </c>
      <c r="J821" s="284">
        <f t="shared" si="201"/>
        <v>0</v>
      </c>
      <c r="K821" s="284">
        <f t="shared" si="202"/>
        <v>0</v>
      </c>
      <c r="L821" s="284">
        <f t="shared" si="203"/>
        <v>26</v>
      </c>
      <c r="M821" s="284">
        <f t="shared" si="204"/>
        <v>0</v>
      </c>
      <c r="N821" s="284">
        <f t="shared" si="205"/>
        <v>0</v>
      </c>
      <c r="O821" s="284">
        <f t="shared" si="206"/>
        <v>26</v>
      </c>
      <c r="P821" s="284">
        <f t="shared" si="207"/>
        <v>26</v>
      </c>
      <c r="Q821" s="284">
        <f t="shared" si="208"/>
        <v>26</v>
      </c>
      <c r="R821" s="284">
        <f t="shared" si="209"/>
        <v>26</v>
      </c>
      <c r="S821" s="210"/>
      <c r="T821" s="210"/>
      <c r="U821" s="210"/>
      <c r="V821" s="210"/>
      <c r="W821" s="210"/>
      <c r="X821" s="210"/>
      <c r="Y821" s="210">
        <v>0</v>
      </c>
      <c r="Z821" s="210">
        <v>0</v>
      </c>
      <c r="AA821" s="210"/>
      <c r="AB821" s="210"/>
      <c r="AC821" s="210">
        <v>0</v>
      </c>
      <c r="AD821" s="210">
        <v>0</v>
      </c>
      <c r="AE821" s="210">
        <v>0</v>
      </c>
      <c r="AF821" s="210">
        <v>0</v>
      </c>
      <c r="AG821" s="210"/>
      <c r="AH821" s="210"/>
      <c r="AI821" s="210">
        <v>0</v>
      </c>
      <c r="AJ821" s="210">
        <v>0</v>
      </c>
      <c r="AK821" s="210">
        <v>0</v>
      </c>
      <c r="AL821" s="210">
        <v>0</v>
      </c>
      <c r="AM821" s="210"/>
      <c r="AN821" s="210"/>
      <c r="AO821" s="210">
        <v>0</v>
      </c>
      <c r="AP821" s="210">
        <v>0</v>
      </c>
      <c r="AQ821" s="210">
        <v>21</v>
      </c>
      <c r="AR821" s="210">
        <v>2</v>
      </c>
      <c r="AS821" s="210"/>
      <c r="AT821" s="210"/>
      <c r="AU821" s="210">
        <v>5</v>
      </c>
      <c r="AV821" s="210">
        <v>1</v>
      </c>
      <c r="AW821" s="210">
        <v>0</v>
      </c>
      <c r="AX821" s="210">
        <v>0</v>
      </c>
      <c r="AY821" s="210"/>
      <c r="AZ821" s="210"/>
      <c r="BA821" s="210">
        <v>0</v>
      </c>
      <c r="BB821" s="210">
        <v>0</v>
      </c>
      <c r="BC821" s="210">
        <v>0</v>
      </c>
      <c r="BD821" s="210">
        <v>0</v>
      </c>
      <c r="BE821" s="210"/>
      <c r="BF821" s="210"/>
      <c r="BG821" s="210">
        <v>0</v>
      </c>
      <c r="BH821" s="210">
        <v>0</v>
      </c>
      <c r="BI821" s="210"/>
      <c r="BJ821" s="210"/>
      <c r="BK821" s="210"/>
      <c r="BL821" s="210"/>
      <c r="BM821" s="210"/>
      <c r="BN821" s="210"/>
      <c r="BO821" s="210"/>
      <c r="BP821" s="210"/>
      <c r="BQ821" s="210"/>
      <c r="BR821" s="210"/>
      <c r="BS821" s="210"/>
      <c r="BT821" s="210"/>
      <c r="BU821" s="210"/>
      <c r="BV821" s="210"/>
      <c r="BW821" s="210"/>
      <c r="BX821" s="210"/>
      <c r="BY821" s="210"/>
      <c r="BZ821" s="210"/>
      <c r="CA821" s="210"/>
      <c r="CB821" s="210"/>
      <c r="CC821" s="210"/>
      <c r="CD821" s="210"/>
      <c r="CE821" s="210"/>
      <c r="CF821" s="210"/>
      <c r="CG821" s="210"/>
      <c r="CH821" s="210"/>
      <c r="CI821" s="286" t="str">
        <f t="shared" si="211"/>
        <v>Small</v>
      </c>
      <c r="CJ821" s="210"/>
      <c r="CK821" s="210"/>
      <c r="CN821"/>
    </row>
    <row r="822" spans="1:92" s="283" customFormat="1" ht="15">
      <c r="A822" s="210" t="s">
        <v>640</v>
      </c>
      <c r="B822" s="208" t="s">
        <v>554</v>
      </c>
      <c r="C822" s="208" t="s">
        <v>76</v>
      </c>
      <c r="D822" s="566">
        <v>2018</v>
      </c>
      <c r="E822" s="284">
        <f t="shared" si="196"/>
        <v>361</v>
      </c>
      <c r="F822" s="284">
        <f t="shared" si="197"/>
        <v>0</v>
      </c>
      <c r="G822" s="284">
        <f t="shared" si="198"/>
        <v>0</v>
      </c>
      <c r="H822" s="284">
        <f t="shared" si="199"/>
        <v>361</v>
      </c>
      <c r="I822" s="284">
        <f t="shared" si="210"/>
        <v>0</v>
      </c>
      <c r="J822" s="284">
        <f t="shared" si="201"/>
        <v>0</v>
      </c>
      <c r="K822" s="284">
        <f t="shared" si="202"/>
        <v>0</v>
      </c>
      <c r="L822" s="284">
        <f t="shared" si="203"/>
        <v>361</v>
      </c>
      <c r="M822" s="284">
        <f t="shared" si="204"/>
        <v>0</v>
      </c>
      <c r="N822" s="284">
        <f t="shared" si="205"/>
        <v>0</v>
      </c>
      <c r="O822" s="284">
        <f t="shared" si="206"/>
        <v>361</v>
      </c>
      <c r="P822" s="284">
        <f t="shared" si="207"/>
        <v>361</v>
      </c>
      <c r="Q822" s="284">
        <f t="shared" si="208"/>
        <v>361</v>
      </c>
      <c r="R822" s="284">
        <f t="shared" si="209"/>
        <v>361</v>
      </c>
      <c r="S822" s="210"/>
      <c r="T822" s="210"/>
      <c r="U822" s="210"/>
      <c r="V822" s="210"/>
      <c r="W822" s="210"/>
      <c r="X822" s="210"/>
      <c r="Y822" s="210">
        <v>0</v>
      </c>
      <c r="Z822" s="210">
        <v>0</v>
      </c>
      <c r="AA822" s="210"/>
      <c r="AB822" s="210"/>
      <c r="AC822" s="210"/>
      <c r="AD822" s="210"/>
      <c r="AE822" s="210">
        <v>0</v>
      </c>
      <c r="AF822" s="210">
        <v>0</v>
      </c>
      <c r="AG822" s="210"/>
      <c r="AH822" s="210"/>
      <c r="AI822" s="210"/>
      <c r="AJ822" s="210"/>
      <c r="AK822" s="210">
        <v>0</v>
      </c>
      <c r="AL822" s="210">
        <v>0</v>
      </c>
      <c r="AM822" s="210"/>
      <c r="AN822" s="210"/>
      <c r="AO822" s="210"/>
      <c r="AP822" s="210"/>
      <c r="AQ822" s="210">
        <v>37</v>
      </c>
      <c r="AR822" s="210">
        <v>0</v>
      </c>
      <c r="AS822" s="210"/>
      <c r="AT822" s="210"/>
      <c r="AU822" s="210"/>
      <c r="AV822" s="210"/>
      <c r="AW822" s="210">
        <v>0</v>
      </c>
      <c r="AX822" s="210">
        <v>0</v>
      </c>
      <c r="AY822" s="210"/>
      <c r="AZ822" s="210"/>
      <c r="BA822" s="210"/>
      <c r="BB822" s="210"/>
      <c r="BC822" s="210">
        <v>324</v>
      </c>
      <c r="BD822" s="210">
        <v>0</v>
      </c>
      <c r="BE822" s="210"/>
      <c r="BF822" s="210"/>
      <c r="BG822" s="210"/>
      <c r="BH822" s="210"/>
      <c r="BI822" s="210"/>
      <c r="BJ822" s="210"/>
      <c r="BK822" s="210"/>
      <c r="BL822" s="210"/>
      <c r="BM822" s="210"/>
      <c r="BN822" s="210"/>
      <c r="BO822" s="210"/>
      <c r="BP822" s="210"/>
      <c r="BQ822" s="210"/>
      <c r="BR822" s="210"/>
      <c r="BS822" s="210"/>
      <c r="BT822" s="210"/>
      <c r="BU822" s="210"/>
      <c r="BV822" s="210"/>
      <c r="BW822" s="210"/>
      <c r="BX822" s="210"/>
      <c r="BY822" s="210"/>
      <c r="BZ822" s="210"/>
      <c r="CA822" s="210"/>
      <c r="CB822" s="210"/>
      <c r="CC822" s="210"/>
      <c r="CD822" s="210"/>
      <c r="CE822" s="210"/>
      <c r="CF822" s="210"/>
      <c r="CG822" s="210"/>
      <c r="CH822" s="210"/>
      <c r="CI822" s="286" t="str">
        <f t="shared" si="211"/>
        <v>Small</v>
      </c>
      <c r="CJ822" s="210"/>
      <c r="CK822" s="210"/>
      <c r="CN822"/>
    </row>
    <row r="823" spans="1:92" s="283" customFormat="1" ht="15">
      <c r="A823" s="208" t="s">
        <v>227</v>
      </c>
      <c r="B823" s="287" t="s">
        <v>459</v>
      </c>
      <c r="C823" s="208" t="s">
        <v>76</v>
      </c>
      <c r="D823" s="566">
        <v>2018</v>
      </c>
      <c r="E823" s="284">
        <f t="shared" si="196"/>
        <v>0</v>
      </c>
      <c r="F823" s="284">
        <f t="shared" si="197"/>
        <v>0</v>
      </c>
      <c r="G823" s="284">
        <f t="shared" si="198"/>
        <v>53</v>
      </c>
      <c r="H823" s="284">
        <f t="shared" si="199"/>
        <v>53</v>
      </c>
      <c r="I823" s="284">
        <f t="shared" si="210"/>
        <v>0</v>
      </c>
      <c r="J823" s="284">
        <f t="shared" si="201"/>
        <v>0</v>
      </c>
      <c r="K823" s="284">
        <f t="shared" si="202"/>
        <v>0</v>
      </c>
      <c r="L823" s="284">
        <f t="shared" si="203"/>
        <v>53</v>
      </c>
      <c r="M823" s="284">
        <f t="shared" si="204"/>
        <v>0</v>
      </c>
      <c r="N823" s="284">
        <f t="shared" si="205"/>
        <v>0</v>
      </c>
      <c r="O823" s="284">
        <f t="shared" si="206"/>
        <v>53</v>
      </c>
      <c r="P823" s="284">
        <f t="shared" si="207"/>
        <v>53</v>
      </c>
      <c r="Q823" s="284">
        <f t="shared" si="208"/>
        <v>53</v>
      </c>
      <c r="R823" s="284">
        <f t="shared" si="209"/>
        <v>53</v>
      </c>
      <c r="S823" s="210"/>
      <c r="T823" s="210"/>
      <c r="U823" s="210"/>
      <c r="V823" s="210"/>
      <c r="W823" s="210"/>
      <c r="X823" s="210"/>
      <c r="Y823" s="210"/>
      <c r="Z823" s="210"/>
      <c r="AA823" s="210"/>
      <c r="AB823" s="210"/>
      <c r="AC823" s="210">
        <v>53</v>
      </c>
      <c r="AD823" s="210">
        <v>0</v>
      </c>
      <c r="AE823" s="210"/>
      <c r="AF823" s="210"/>
      <c r="AG823" s="210"/>
      <c r="AH823" s="210"/>
      <c r="AI823" s="210">
        <v>0</v>
      </c>
      <c r="AJ823" s="210">
        <v>0</v>
      </c>
      <c r="AK823" s="210"/>
      <c r="AL823" s="210"/>
      <c r="AM823" s="210"/>
      <c r="AN823" s="210"/>
      <c r="AO823" s="210">
        <v>0</v>
      </c>
      <c r="AP823" s="210">
        <v>0</v>
      </c>
      <c r="AQ823" s="210"/>
      <c r="AR823" s="210"/>
      <c r="AS823" s="210"/>
      <c r="AT823" s="210"/>
      <c r="AU823" s="210">
        <v>0</v>
      </c>
      <c r="AV823" s="210">
        <v>0</v>
      </c>
      <c r="AW823" s="210"/>
      <c r="AX823" s="210"/>
      <c r="AY823" s="210"/>
      <c r="AZ823" s="210"/>
      <c r="BA823" s="210">
        <v>0</v>
      </c>
      <c r="BB823" s="210">
        <v>0</v>
      </c>
      <c r="BC823" s="210"/>
      <c r="BD823" s="210"/>
      <c r="BE823" s="210"/>
      <c r="BF823" s="210"/>
      <c r="BG823" s="210">
        <v>0</v>
      </c>
      <c r="BH823" s="210">
        <v>0</v>
      </c>
      <c r="BI823" s="210"/>
      <c r="BJ823" s="210"/>
      <c r="BK823" s="210"/>
      <c r="BL823" s="210"/>
      <c r="BM823" s="210"/>
      <c r="BN823" s="210"/>
      <c r="BO823" s="210"/>
      <c r="BP823" s="210"/>
      <c r="BQ823" s="210"/>
      <c r="BR823" s="210"/>
      <c r="BS823" s="210"/>
      <c r="BT823" s="210"/>
      <c r="BU823" s="210"/>
      <c r="BV823" s="210"/>
      <c r="BW823" s="210"/>
      <c r="BX823" s="210"/>
      <c r="BY823" s="210"/>
      <c r="BZ823" s="210"/>
      <c r="CA823" s="210"/>
      <c r="CB823" s="210"/>
      <c r="CC823" s="210"/>
      <c r="CD823" s="210"/>
      <c r="CE823" s="210"/>
      <c r="CF823" s="210"/>
      <c r="CG823" s="210"/>
      <c r="CH823" s="210"/>
      <c r="CI823" s="286" t="str">
        <f t="shared" si="211"/>
        <v>Small</v>
      </c>
      <c r="CJ823" s="210"/>
      <c r="CK823" s="210"/>
      <c r="CN823"/>
    </row>
    <row r="824" spans="1:92" s="283" customFormat="1" ht="15">
      <c r="A824" s="208" t="s">
        <v>645</v>
      </c>
      <c r="B824" s="283" t="s">
        <v>556</v>
      </c>
      <c r="C824" s="208" t="s">
        <v>76</v>
      </c>
      <c r="D824" s="566">
        <v>2018</v>
      </c>
      <c r="E824" s="284">
        <f t="shared" si="196"/>
        <v>0</v>
      </c>
      <c r="F824" s="284">
        <f t="shared" si="197"/>
        <v>0</v>
      </c>
      <c r="G824" s="284">
        <f t="shared" si="198"/>
        <v>0</v>
      </c>
      <c r="H824" s="284">
        <f t="shared" si="199"/>
        <v>0</v>
      </c>
      <c r="I824" s="284">
        <f t="shared" si="210"/>
        <v>0</v>
      </c>
      <c r="J824" s="284">
        <f t="shared" si="201"/>
        <v>0</v>
      </c>
      <c r="K824" s="284">
        <f t="shared" si="202"/>
        <v>0</v>
      </c>
      <c r="L824" s="284">
        <f t="shared" si="203"/>
        <v>0</v>
      </c>
      <c r="M824" s="284">
        <f t="shared" si="204"/>
        <v>0</v>
      </c>
      <c r="N824" s="284">
        <f t="shared" si="205"/>
        <v>0</v>
      </c>
      <c r="O824" s="284">
        <f t="shared" si="206"/>
        <v>0</v>
      </c>
      <c r="P824" s="284">
        <f t="shared" si="207"/>
        <v>0</v>
      </c>
      <c r="Q824" s="284">
        <f t="shared" si="208"/>
        <v>0</v>
      </c>
      <c r="R824" s="284">
        <f t="shared" si="209"/>
        <v>5287</v>
      </c>
      <c r="S824" s="210"/>
      <c r="T824" s="210"/>
      <c r="U824" s="210"/>
      <c r="V824" s="210"/>
      <c r="W824" s="210"/>
      <c r="X824" s="210"/>
      <c r="Y824" s="210"/>
      <c r="Z824" s="210"/>
      <c r="AA824" s="210"/>
      <c r="AB824" s="210"/>
      <c r="AC824" s="210"/>
      <c r="AD824" s="210"/>
      <c r="AE824" s="210"/>
      <c r="AF824" s="210"/>
      <c r="AG824" s="210"/>
      <c r="AH824" s="210"/>
      <c r="AI824" s="210"/>
      <c r="AJ824" s="210"/>
      <c r="AK824" s="210"/>
      <c r="AL824" s="210"/>
      <c r="AM824" s="210"/>
      <c r="AN824" s="210"/>
      <c r="AO824" s="210"/>
      <c r="AP824" s="210"/>
      <c r="AQ824" s="210"/>
      <c r="AR824" s="210"/>
      <c r="AS824" s="210"/>
      <c r="AT824" s="210"/>
      <c r="AU824" s="210"/>
      <c r="AV824" s="210"/>
      <c r="AW824" s="210"/>
      <c r="AX824" s="210"/>
      <c r="AY824" s="210"/>
      <c r="AZ824" s="210"/>
      <c r="BA824" s="210"/>
      <c r="BB824" s="210"/>
      <c r="BC824" s="210"/>
      <c r="BD824" s="210"/>
      <c r="BE824" s="210"/>
      <c r="BF824" s="210"/>
      <c r="BG824" s="210"/>
      <c r="BH824" s="210"/>
      <c r="BI824" s="210">
        <v>0</v>
      </c>
      <c r="BJ824" s="210">
        <v>0</v>
      </c>
      <c r="BK824" s="210">
        <v>0</v>
      </c>
      <c r="BL824" s="210"/>
      <c r="BM824" s="210"/>
      <c r="BN824" s="210"/>
      <c r="BO824" s="210"/>
      <c r="BP824" s="210"/>
      <c r="BQ824" s="210"/>
      <c r="BR824" s="210"/>
      <c r="BS824" s="210"/>
      <c r="BT824" s="210"/>
      <c r="BU824" s="210"/>
      <c r="BV824" s="210"/>
      <c r="BW824" s="210"/>
      <c r="BX824" s="210"/>
      <c r="BY824" s="210"/>
      <c r="BZ824" s="210"/>
      <c r="CA824" s="210"/>
      <c r="CB824" s="210"/>
      <c r="CC824" s="210"/>
      <c r="CD824" s="210"/>
      <c r="CE824" s="210"/>
      <c r="CF824" s="210"/>
      <c r="CG824" s="210"/>
      <c r="CH824" s="210">
        <v>5287</v>
      </c>
      <c r="CI824" s="286" t="str">
        <f t="shared" si="211"/>
        <v>Small</v>
      </c>
      <c r="CJ824" s="210"/>
      <c r="CK824" s="210"/>
      <c r="CN824"/>
    </row>
    <row r="825" spans="1:92" s="283" customFormat="1" ht="15">
      <c r="A825" s="208" t="s">
        <v>138</v>
      </c>
      <c r="B825" s="287" t="s">
        <v>414</v>
      </c>
      <c r="C825" s="208" t="s">
        <v>76</v>
      </c>
      <c r="D825" s="566">
        <v>2018</v>
      </c>
      <c r="E825" s="284">
        <f t="shared" si="196"/>
        <v>0</v>
      </c>
      <c r="F825" s="284">
        <f t="shared" si="197"/>
        <v>0</v>
      </c>
      <c r="G825" s="284">
        <f t="shared" si="198"/>
        <v>0</v>
      </c>
      <c r="H825" s="284">
        <f t="shared" si="199"/>
        <v>0</v>
      </c>
      <c r="I825" s="284">
        <f t="shared" si="210"/>
        <v>0</v>
      </c>
      <c r="J825" s="284">
        <f t="shared" si="201"/>
        <v>0</v>
      </c>
      <c r="K825" s="284">
        <f t="shared" si="202"/>
        <v>0</v>
      </c>
      <c r="L825" s="284">
        <f t="shared" si="203"/>
        <v>0</v>
      </c>
      <c r="M825" s="284">
        <f t="shared" si="204"/>
        <v>0</v>
      </c>
      <c r="N825" s="284">
        <f t="shared" si="205"/>
        <v>0</v>
      </c>
      <c r="O825" s="284">
        <f t="shared" si="206"/>
        <v>0</v>
      </c>
      <c r="P825" s="284">
        <f t="shared" si="207"/>
        <v>7461</v>
      </c>
      <c r="Q825" s="284">
        <f t="shared" si="208"/>
        <v>7461</v>
      </c>
      <c r="R825" s="284">
        <f t="shared" si="209"/>
        <v>7461</v>
      </c>
      <c r="S825" s="210"/>
      <c r="T825" s="210"/>
      <c r="U825" s="210"/>
      <c r="V825" s="210"/>
      <c r="W825" s="210"/>
      <c r="X825" s="210"/>
      <c r="Y825" s="210"/>
      <c r="Z825" s="210"/>
      <c r="AA825" s="210"/>
      <c r="AB825" s="210"/>
      <c r="AC825" s="210"/>
      <c r="AD825" s="210"/>
      <c r="AE825" s="210"/>
      <c r="AF825" s="210"/>
      <c r="AG825" s="210"/>
      <c r="AH825" s="210"/>
      <c r="AI825" s="210"/>
      <c r="AJ825" s="210"/>
      <c r="AK825" s="210"/>
      <c r="AL825" s="210"/>
      <c r="AM825" s="210"/>
      <c r="AN825" s="210"/>
      <c r="AO825" s="210"/>
      <c r="AP825" s="210"/>
      <c r="AQ825" s="210"/>
      <c r="AR825" s="210"/>
      <c r="AS825" s="210"/>
      <c r="AT825" s="210"/>
      <c r="AU825" s="210"/>
      <c r="AV825" s="210"/>
      <c r="AW825" s="210"/>
      <c r="AX825" s="210"/>
      <c r="AY825" s="210"/>
      <c r="AZ825" s="210"/>
      <c r="BA825" s="210"/>
      <c r="BB825" s="210"/>
      <c r="BC825" s="210"/>
      <c r="BD825" s="210"/>
      <c r="BE825" s="210"/>
      <c r="BF825" s="210"/>
      <c r="BG825" s="210"/>
      <c r="BH825" s="210"/>
      <c r="BI825" s="210">
        <v>0</v>
      </c>
      <c r="BJ825" s="210">
        <v>0</v>
      </c>
      <c r="BK825" s="210">
        <v>0</v>
      </c>
      <c r="BL825" s="210"/>
      <c r="BM825" s="210"/>
      <c r="BN825" s="210"/>
      <c r="BO825" s="210"/>
      <c r="BP825" s="210"/>
      <c r="BQ825" s="210"/>
      <c r="BR825" s="210"/>
      <c r="BS825" s="210"/>
      <c r="BT825" s="210"/>
      <c r="BU825" s="210"/>
      <c r="BV825" s="210"/>
      <c r="BW825" s="210"/>
      <c r="BX825" s="210"/>
      <c r="BY825" s="210"/>
      <c r="BZ825" s="210"/>
      <c r="CA825" s="210"/>
      <c r="CB825" s="210"/>
      <c r="CC825" s="210"/>
      <c r="CD825" s="210">
        <v>7461</v>
      </c>
      <c r="CE825" s="210"/>
      <c r="CF825" s="210"/>
      <c r="CG825" s="210"/>
      <c r="CH825" s="210">
        <v>0</v>
      </c>
      <c r="CI825" s="286" t="str">
        <f t="shared" si="211"/>
        <v>Small</v>
      </c>
      <c r="CJ825" s="210"/>
      <c r="CK825" s="210"/>
      <c r="CN825"/>
    </row>
    <row r="826" spans="1:92" s="283" customFormat="1" ht="15">
      <c r="A826" s="209" t="s">
        <v>558</v>
      </c>
      <c r="B826" s="297" t="s">
        <v>558</v>
      </c>
      <c r="C826" s="208" t="s">
        <v>76</v>
      </c>
      <c r="D826" s="566">
        <v>2018</v>
      </c>
      <c r="E826" s="284">
        <f t="shared" si="196"/>
        <v>0</v>
      </c>
      <c r="F826" s="284">
        <f t="shared" si="197"/>
        <v>0</v>
      </c>
      <c r="G826" s="284">
        <f t="shared" si="198"/>
        <v>0</v>
      </c>
      <c r="H826" s="284">
        <f t="shared" si="199"/>
        <v>0</v>
      </c>
      <c r="I826" s="284">
        <f t="shared" si="210"/>
        <v>118</v>
      </c>
      <c r="J826" s="284">
        <f t="shared" si="201"/>
        <v>0</v>
      </c>
      <c r="K826" s="284">
        <f t="shared" si="202"/>
        <v>118</v>
      </c>
      <c r="L826" s="284">
        <f t="shared" si="203"/>
        <v>118</v>
      </c>
      <c r="M826" s="284">
        <f t="shared" si="204"/>
        <v>0</v>
      </c>
      <c r="N826" s="284">
        <f t="shared" si="205"/>
        <v>0</v>
      </c>
      <c r="O826" s="284">
        <f t="shared" si="206"/>
        <v>118</v>
      </c>
      <c r="P826" s="284">
        <f t="shared" si="207"/>
        <v>118</v>
      </c>
      <c r="Q826" s="284">
        <f t="shared" si="208"/>
        <v>118</v>
      </c>
      <c r="R826" s="284">
        <f t="shared" si="209"/>
        <v>118</v>
      </c>
      <c r="S826" s="210"/>
      <c r="T826" s="210"/>
      <c r="U826" s="210"/>
      <c r="V826" s="210"/>
      <c r="W826" s="210"/>
      <c r="X826" s="210"/>
      <c r="Y826" s="210"/>
      <c r="Z826" s="210"/>
      <c r="AA826" s="210"/>
      <c r="AB826" s="210"/>
      <c r="AC826" s="210"/>
      <c r="AD826" s="210"/>
      <c r="AE826" s="210"/>
      <c r="AF826" s="210"/>
      <c r="AG826" s="210"/>
      <c r="AH826" s="210"/>
      <c r="AI826" s="210"/>
      <c r="AJ826" s="210"/>
      <c r="AK826" s="210"/>
      <c r="AL826" s="210"/>
      <c r="AM826" s="210"/>
      <c r="AN826" s="210"/>
      <c r="AO826" s="210"/>
      <c r="AP826" s="210"/>
      <c r="AQ826" s="210"/>
      <c r="AR826" s="210"/>
      <c r="AS826" s="210"/>
      <c r="AT826" s="210"/>
      <c r="AU826" s="210"/>
      <c r="AV826" s="210"/>
      <c r="AW826" s="210"/>
      <c r="AX826" s="210"/>
      <c r="AY826" s="210"/>
      <c r="AZ826" s="210"/>
      <c r="BA826" s="210"/>
      <c r="BB826" s="210"/>
      <c r="BC826" s="210"/>
      <c r="BD826" s="210"/>
      <c r="BE826" s="210"/>
      <c r="BF826" s="210"/>
      <c r="BG826" s="210"/>
      <c r="BH826" s="210"/>
      <c r="BI826" s="210">
        <v>0</v>
      </c>
      <c r="BJ826" s="210">
        <v>0</v>
      </c>
      <c r="BK826" s="210">
        <v>118</v>
      </c>
      <c r="BL826" s="210"/>
      <c r="BM826" s="210"/>
      <c r="BN826" s="210"/>
      <c r="BO826" s="210"/>
      <c r="BP826" s="210"/>
      <c r="BQ826" s="210"/>
      <c r="BR826" s="210"/>
      <c r="BS826" s="210"/>
      <c r="BT826" s="210"/>
      <c r="BU826" s="210"/>
      <c r="BV826" s="210"/>
      <c r="BW826" s="210"/>
      <c r="BX826" s="210"/>
      <c r="BY826" s="210"/>
      <c r="BZ826" s="210"/>
      <c r="CA826" s="210"/>
      <c r="CB826" s="210"/>
      <c r="CC826" s="210"/>
      <c r="CD826" s="210"/>
      <c r="CE826" s="210"/>
      <c r="CF826" s="210"/>
      <c r="CG826" s="210"/>
      <c r="CH826" s="210">
        <v>0</v>
      </c>
      <c r="CI826" s="286" t="str">
        <f t="shared" si="211"/>
        <v>Small</v>
      </c>
      <c r="CJ826" s="210"/>
      <c r="CK826" s="210"/>
      <c r="CN826"/>
    </row>
    <row r="827" spans="1:92" s="283" customFormat="1" ht="15">
      <c r="A827" s="297" t="s">
        <v>356</v>
      </c>
      <c r="B827" s="287" t="s">
        <v>431</v>
      </c>
      <c r="C827" s="208" t="s">
        <v>76</v>
      </c>
      <c r="D827" s="566">
        <v>2018</v>
      </c>
      <c r="E827" s="284">
        <f t="shared" si="196"/>
        <v>0</v>
      </c>
      <c r="F827" s="284">
        <f t="shared" si="197"/>
        <v>0</v>
      </c>
      <c r="G827" s="284">
        <f t="shared" si="198"/>
        <v>0</v>
      </c>
      <c r="H827" s="284">
        <f t="shared" si="199"/>
        <v>0</v>
      </c>
      <c r="I827" s="284">
        <f t="shared" si="210"/>
        <v>0</v>
      </c>
      <c r="J827" s="284">
        <f t="shared" si="201"/>
        <v>0</v>
      </c>
      <c r="K827" s="284">
        <f t="shared" si="202"/>
        <v>0</v>
      </c>
      <c r="L827" s="284">
        <f t="shared" si="203"/>
        <v>0</v>
      </c>
      <c r="M827" s="284">
        <f t="shared" si="204"/>
        <v>6</v>
      </c>
      <c r="N827" s="284">
        <f t="shared" si="205"/>
        <v>6</v>
      </c>
      <c r="O827" s="284">
        <f t="shared" si="206"/>
        <v>6</v>
      </c>
      <c r="P827" s="284">
        <f t="shared" si="207"/>
        <v>0</v>
      </c>
      <c r="Q827" s="284">
        <f t="shared" si="208"/>
        <v>6</v>
      </c>
      <c r="R827" s="284">
        <f t="shared" si="209"/>
        <v>6</v>
      </c>
      <c r="S827" s="210"/>
      <c r="T827" s="210"/>
      <c r="U827" s="210"/>
      <c r="V827" s="210"/>
      <c r="W827" s="210"/>
      <c r="X827" s="210"/>
      <c r="Y827" s="210"/>
      <c r="Z827" s="210"/>
      <c r="AA827" s="210"/>
      <c r="AB827" s="210"/>
      <c r="AC827" s="210"/>
      <c r="AD827" s="210"/>
      <c r="AE827" s="210"/>
      <c r="AF827" s="210"/>
      <c r="AG827" s="210"/>
      <c r="AH827" s="210"/>
      <c r="AI827" s="210"/>
      <c r="AJ827" s="210"/>
      <c r="AK827" s="210"/>
      <c r="AL827" s="210"/>
      <c r="AM827" s="210"/>
      <c r="AN827" s="210"/>
      <c r="AO827" s="210"/>
      <c r="AP827" s="210"/>
      <c r="AQ827" s="210"/>
      <c r="AR827" s="210"/>
      <c r="AS827" s="210"/>
      <c r="AT827" s="210"/>
      <c r="AU827" s="210"/>
      <c r="AV827" s="210"/>
      <c r="AW827" s="210"/>
      <c r="AX827" s="210"/>
      <c r="AY827" s="210"/>
      <c r="AZ827" s="210"/>
      <c r="BA827" s="210"/>
      <c r="BB827" s="210"/>
      <c r="BC827" s="210"/>
      <c r="BD827" s="210"/>
      <c r="BE827" s="210"/>
      <c r="BF827" s="210"/>
      <c r="BG827" s="210"/>
      <c r="BH827" s="210"/>
      <c r="BI827" s="210"/>
      <c r="BJ827" s="210"/>
      <c r="BK827" s="210"/>
      <c r="BL827" s="210"/>
      <c r="BM827" s="210"/>
      <c r="BN827" s="210"/>
      <c r="BO827" s="210"/>
      <c r="BP827" s="210"/>
      <c r="BQ827" s="210"/>
      <c r="BR827" s="210"/>
      <c r="BS827" s="210"/>
      <c r="BT827" s="210"/>
      <c r="BU827" s="210">
        <v>6</v>
      </c>
      <c r="BV827" s="210">
        <v>0</v>
      </c>
      <c r="BW827" s="210"/>
      <c r="BX827" s="210"/>
      <c r="BY827" s="210">
        <v>0</v>
      </c>
      <c r="BZ827" s="210"/>
      <c r="CA827" s="210"/>
      <c r="CB827" s="210"/>
      <c r="CC827" s="210"/>
      <c r="CD827" s="210"/>
      <c r="CE827" s="210"/>
      <c r="CF827" s="210"/>
      <c r="CG827" s="210"/>
      <c r="CH827" s="210"/>
      <c r="CI827" s="286" t="str">
        <f t="shared" si="211"/>
        <v>Small</v>
      </c>
      <c r="CJ827" s="210"/>
      <c r="CK827" s="210"/>
      <c r="CN827"/>
    </row>
    <row r="828" spans="1:92" s="283" customFormat="1" ht="15">
      <c r="A828" s="208" t="s">
        <v>130</v>
      </c>
      <c r="B828" s="283" t="s">
        <v>562</v>
      </c>
      <c r="C828" s="208" t="s">
        <v>76</v>
      </c>
      <c r="D828" s="566">
        <v>2018</v>
      </c>
      <c r="E828" s="284">
        <f t="shared" si="196"/>
        <v>1</v>
      </c>
      <c r="F828" s="284">
        <f t="shared" si="197"/>
        <v>0</v>
      </c>
      <c r="G828" s="284">
        <f t="shared" si="198"/>
        <v>0</v>
      </c>
      <c r="H828" s="284">
        <f t="shared" si="199"/>
        <v>1</v>
      </c>
      <c r="I828" s="284">
        <f t="shared" si="210"/>
        <v>0</v>
      </c>
      <c r="J828" s="284">
        <f t="shared" si="201"/>
        <v>0</v>
      </c>
      <c r="K828" s="284">
        <f t="shared" si="202"/>
        <v>0</v>
      </c>
      <c r="L828" s="284">
        <f t="shared" si="203"/>
        <v>1</v>
      </c>
      <c r="M828" s="284">
        <f t="shared" si="204"/>
        <v>0</v>
      </c>
      <c r="N828" s="284">
        <f t="shared" si="205"/>
        <v>0</v>
      </c>
      <c r="O828" s="284">
        <f t="shared" si="206"/>
        <v>1</v>
      </c>
      <c r="P828" s="284">
        <f t="shared" si="207"/>
        <v>1</v>
      </c>
      <c r="Q828" s="284">
        <f t="shared" si="208"/>
        <v>1</v>
      </c>
      <c r="R828" s="284">
        <f t="shared" si="209"/>
        <v>1</v>
      </c>
      <c r="S828" s="210"/>
      <c r="T828" s="210"/>
      <c r="U828" s="210"/>
      <c r="V828" s="210"/>
      <c r="W828" s="210"/>
      <c r="X828" s="210"/>
      <c r="Y828" s="210">
        <v>1</v>
      </c>
      <c r="Z828" s="210">
        <v>0</v>
      </c>
      <c r="AA828" s="210"/>
      <c r="AB828" s="210"/>
      <c r="AC828" s="210"/>
      <c r="AD828" s="210"/>
      <c r="AE828" s="210">
        <v>0</v>
      </c>
      <c r="AF828" s="210">
        <v>0</v>
      </c>
      <c r="AG828" s="210"/>
      <c r="AH828" s="210"/>
      <c r="AI828" s="210"/>
      <c r="AJ828" s="210"/>
      <c r="AK828" s="210">
        <v>0</v>
      </c>
      <c r="AL828" s="210">
        <v>0</v>
      </c>
      <c r="AM828" s="210"/>
      <c r="AN828" s="210"/>
      <c r="AO828" s="210"/>
      <c r="AP828" s="210"/>
      <c r="AQ828" s="210">
        <v>0</v>
      </c>
      <c r="AR828" s="210">
        <v>0</v>
      </c>
      <c r="AS828" s="210"/>
      <c r="AT828" s="210"/>
      <c r="AU828" s="210"/>
      <c r="AV828" s="210"/>
      <c r="AW828" s="210">
        <v>0</v>
      </c>
      <c r="AX828" s="210">
        <v>0</v>
      </c>
      <c r="AY828" s="210"/>
      <c r="AZ828" s="210"/>
      <c r="BA828" s="210"/>
      <c r="BB828" s="210"/>
      <c r="BC828" s="210">
        <v>0</v>
      </c>
      <c r="BD828" s="210">
        <v>0</v>
      </c>
      <c r="BE828" s="210"/>
      <c r="BF828" s="210"/>
      <c r="BG828" s="210"/>
      <c r="BH828" s="210"/>
      <c r="BI828" s="210"/>
      <c r="BJ828" s="210"/>
      <c r="BK828" s="210"/>
      <c r="BL828" s="210"/>
      <c r="BM828" s="210"/>
      <c r="BN828" s="210"/>
      <c r="BO828" s="210"/>
      <c r="BP828" s="210"/>
      <c r="BQ828" s="210"/>
      <c r="BR828" s="210"/>
      <c r="BS828" s="210"/>
      <c r="BT828" s="210"/>
      <c r="BU828" s="210"/>
      <c r="BV828" s="210"/>
      <c r="BW828" s="210"/>
      <c r="BX828" s="210"/>
      <c r="BY828" s="210"/>
      <c r="BZ828" s="210"/>
      <c r="CA828" s="210"/>
      <c r="CB828" s="210"/>
      <c r="CC828" s="210"/>
      <c r="CD828" s="210"/>
      <c r="CE828" s="210"/>
      <c r="CF828" s="210"/>
      <c r="CG828" s="210"/>
      <c r="CH828" s="210"/>
      <c r="CI828" s="286" t="str">
        <f t="shared" si="211"/>
        <v>Small</v>
      </c>
      <c r="CJ828" s="210"/>
      <c r="CK828" s="210"/>
      <c r="CN828"/>
    </row>
    <row r="829" spans="1:92" s="283" customFormat="1" ht="15">
      <c r="A829" s="208" t="s">
        <v>885</v>
      </c>
      <c r="B829" s="287" t="s">
        <v>388</v>
      </c>
      <c r="C829" s="208" t="s">
        <v>76</v>
      </c>
      <c r="D829" s="566">
        <v>2018</v>
      </c>
      <c r="E829" s="284">
        <f t="shared" si="196"/>
        <v>0</v>
      </c>
      <c r="F829" s="284">
        <f t="shared" si="197"/>
        <v>4832</v>
      </c>
      <c r="G829" s="284">
        <f t="shared" si="198"/>
        <v>1158</v>
      </c>
      <c r="H829" s="284">
        <f t="shared" si="199"/>
        <v>5990</v>
      </c>
      <c r="I829" s="284">
        <f t="shared" si="210"/>
        <v>0</v>
      </c>
      <c r="J829" s="284">
        <f t="shared" si="201"/>
        <v>0</v>
      </c>
      <c r="K829" s="284">
        <f t="shared" si="202"/>
        <v>0</v>
      </c>
      <c r="L829" s="284">
        <f t="shared" si="203"/>
        <v>5990</v>
      </c>
      <c r="M829" s="284">
        <f t="shared" si="204"/>
        <v>0</v>
      </c>
      <c r="N829" s="284">
        <f t="shared" si="205"/>
        <v>0</v>
      </c>
      <c r="O829" s="284">
        <f t="shared" si="206"/>
        <v>5990</v>
      </c>
      <c r="P829" s="284">
        <f t="shared" si="207"/>
        <v>5990</v>
      </c>
      <c r="Q829" s="284">
        <f t="shared" si="208"/>
        <v>5990</v>
      </c>
      <c r="R829" s="284">
        <f t="shared" si="209"/>
        <v>5990</v>
      </c>
      <c r="S829" s="210"/>
      <c r="T829" s="210"/>
      <c r="U829" s="210"/>
      <c r="V829" s="210"/>
      <c r="W829" s="210"/>
      <c r="X829" s="210"/>
      <c r="Y829" s="210"/>
      <c r="Z829" s="210"/>
      <c r="AA829" s="210">
        <v>2789</v>
      </c>
      <c r="AB829" s="210">
        <v>0</v>
      </c>
      <c r="AC829" s="210">
        <v>855</v>
      </c>
      <c r="AD829" s="210">
        <v>150</v>
      </c>
      <c r="AE829" s="210"/>
      <c r="AF829" s="210"/>
      <c r="AG829" s="210">
        <v>0</v>
      </c>
      <c r="AH829" s="210">
        <v>0</v>
      </c>
      <c r="AI829" s="210">
        <v>0</v>
      </c>
      <c r="AJ829" s="210">
        <v>0</v>
      </c>
      <c r="AK829" s="210"/>
      <c r="AL829" s="210"/>
      <c r="AM829" s="210">
        <v>0</v>
      </c>
      <c r="AN829" s="210">
        <v>0</v>
      </c>
      <c r="AO829" s="210">
        <v>0</v>
      </c>
      <c r="AP829" s="210">
        <v>0</v>
      </c>
      <c r="AQ829" s="210"/>
      <c r="AR829" s="210"/>
      <c r="AS829" s="210">
        <v>0</v>
      </c>
      <c r="AT829" s="210">
        <v>0</v>
      </c>
      <c r="AU829" s="210">
        <v>0</v>
      </c>
      <c r="AV829" s="210">
        <v>0</v>
      </c>
      <c r="AW829" s="210"/>
      <c r="AX829" s="210"/>
      <c r="AY829" s="210">
        <v>2043</v>
      </c>
      <c r="AZ829" s="210">
        <v>0</v>
      </c>
      <c r="BA829" s="210">
        <v>303</v>
      </c>
      <c r="BB829" s="210">
        <v>0</v>
      </c>
      <c r="BC829" s="210"/>
      <c r="BD829" s="210"/>
      <c r="BE829" s="210">
        <v>0</v>
      </c>
      <c r="BF829" s="210">
        <v>0</v>
      </c>
      <c r="BG829" s="210">
        <v>0</v>
      </c>
      <c r="BH829" s="210">
        <v>0</v>
      </c>
      <c r="BI829" s="210"/>
      <c r="BJ829" s="210"/>
      <c r="BK829" s="210"/>
      <c r="BL829" s="210"/>
      <c r="BM829" s="210"/>
      <c r="BN829" s="210"/>
      <c r="BO829" s="210"/>
      <c r="BP829" s="210"/>
      <c r="BQ829" s="210"/>
      <c r="BR829" s="210"/>
      <c r="BS829" s="210"/>
      <c r="BT829" s="210"/>
      <c r="BU829" s="210"/>
      <c r="BV829" s="210"/>
      <c r="BW829" s="210"/>
      <c r="BX829" s="210"/>
      <c r="BY829" s="210"/>
      <c r="BZ829" s="210"/>
      <c r="CA829" s="210"/>
      <c r="CB829" s="210"/>
      <c r="CC829" s="210"/>
      <c r="CD829" s="210"/>
      <c r="CE829" s="210"/>
      <c r="CF829" s="210"/>
      <c r="CG829" s="210"/>
      <c r="CH829" s="210"/>
      <c r="CI829" s="286" t="str">
        <f t="shared" si="211"/>
        <v>Small</v>
      </c>
      <c r="CJ829" s="210"/>
      <c r="CK829" s="210"/>
      <c r="CN829"/>
    </row>
    <row r="830" spans="1:92" s="283" customFormat="1" ht="15">
      <c r="A830" s="208" t="s">
        <v>192</v>
      </c>
      <c r="B830" s="287" t="s">
        <v>433</v>
      </c>
      <c r="C830" s="208" t="s">
        <v>76</v>
      </c>
      <c r="D830" s="566">
        <v>2018</v>
      </c>
      <c r="E830" s="284">
        <f t="shared" si="196"/>
        <v>22</v>
      </c>
      <c r="F830" s="284">
        <f t="shared" si="197"/>
        <v>0</v>
      </c>
      <c r="G830" s="284">
        <f t="shared" si="198"/>
        <v>0</v>
      </c>
      <c r="H830" s="284">
        <f t="shared" si="199"/>
        <v>22</v>
      </c>
      <c r="I830" s="284">
        <f t="shared" si="210"/>
        <v>0</v>
      </c>
      <c r="J830" s="284">
        <f t="shared" si="201"/>
        <v>0</v>
      </c>
      <c r="K830" s="284">
        <f t="shared" si="202"/>
        <v>0</v>
      </c>
      <c r="L830" s="284">
        <f t="shared" si="203"/>
        <v>22</v>
      </c>
      <c r="M830" s="284">
        <f t="shared" si="204"/>
        <v>0</v>
      </c>
      <c r="N830" s="284">
        <f t="shared" si="205"/>
        <v>0</v>
      </c>
      <c r="O830" s="284">
        <f t="shared" si="206"/>
        <v>22</v>
      </c>
      <c r="P830" s="284">
        <f t="shared" si="207"/>
        <v>22</v>
      </c>
      <c r="Q830" s="284">
        <f t="shared" si="208"/>
        <v>22</v>
      </c>
      <c r="R830" s="284">
        <f t="shared" si="209"/>
        <v>22</v>
      </c>
      <c r="S830" s="210"/>
      <c r="T830" s="210"/>
      <c r="U830" s="210"/>
      <c r="V830" s="210"/>
      <c r="W830" s="210"/>
      <c r="X830" s="210"/>
      <c r="Y830" s="210">
        <v>0</v>
      </c>
      <c r="Z830" s="210">
        <v>0</v>
      </c>
      <c r="AA830" s="210"/>
      <c r="AB830" s="210"/>
      <c r="AC830" s="210"/>
      <c r="AD830" s="210"/>
      <c r="AE830" s="210">
        <v>0</v>
      </c>
      <c r="AF830" s="210">
        <v>0</v>
      </c>
      <c r="AG830" s="210"/>
      <c r="AH830" s="210"/>
      <c r="AI830" s="210"/>
      <c r="AJ830" s="210"/>
      <c r="AK830" s="210">
        <v>0</v>
      </c>
      <c r="AL830" s="210">
        <v>0</v>
      </c>
      <c r="AM830" s="210"/>
      <c r="AN830" s="210"/>
      <c r="AO830" s="210"/>
      <c r="AP830" s="210"/>
      <c r="AQ830" s="210">
        <v>22</v>
      </c>
      <c r="AR830" s="210">
        <v>22</v>
      </c>
      <c r="AS830" s="210"/>
      <c r="AT830" s="210"/>
      <c r="AU830" s="210"/>
      <c r="AV830" s="210"/>
      <c r="AW830" s="210">
        <v>0</v>
      </c>
      <c r="AX830" s="210">
        <v>0</v>
      </c>
      <c r="AY830" s="210"/>
      <c r="AZ830" s="210"/>
      <c r="BA830" s="210"/>
      <c r="BB830" s="210"/>
      <c r="BC830" s="210">
        <v>0</v>
      </c>
      <c r="BD830" s="210">
        <v>0</v>
      </c>
      <c r="BE830" s="210"/>
      <c r="BF830" s="210"/>
      <c r="BG830" s="210"/>
      <c r="BH830" s="210"/>
      <c r="BI830" s="210"/>
      <c r="BJ830" s="210"/>
      <c r="BK830" s="210"/>
      <c r="BL830" s="210"/>
      <c r="BM830" s="210"/>
      <c r="BN830" s="210"/>
      <c r="BO830" s="210"/>
      <c r="BP830" s="210"/>
      <c r="BQ830" s="210"/>
      <c r="BR830" s="210"/>
      <c r="BS830" s="210"/>
      <c r="BT830" s="210"/>
      <c r="BU830" s="210"/>
      <c r="BV830" s="210"/>
      <c r="BW830" s="210"/>
      <c r="BX830" s="210"/>
      <c r="BY830" s="210"/>
      <c r="BZ830" s="210"/>
      <c r="CA830" s="210"/>
      <c r="CB830" s="210"/>
      <c r="CC830" s="210"/>
      <c r="CD830" s="210"/>
      <c r="CE830" s="210"/>
      <c r="CF830" s="210"/>
      <c r="CG830" s="210"/>
      <c r="CH830" s="210"/>
      <c r="CI830" s="286" t="str">
        <f t="shared" si="211"/>
        <v>Small</v>
      </c>
      <c r="CJ830" s="210"/>
      <c r="CK830" s="210"/>
      <c r="CN830"/>
    </row>
    <row r="831" spans="1:92" s="283" customFormat="1" ht="15">
      <c r="A831" s="208" t="s">
        <v>210</v>
      </c>
      <c r="B831" s="287" t="s">
        <v>435</v>
      </c>
      <c r="C831" s="208" t="s">
        <v>76</v>
      </c>
      <c r="D831" s="566">
        <v>2018</v>
      </c>
      <c r="E831" s="284">
        <f t="shared" si="196"/>
        <v>0</v>
      </c>
      <c r="F831" s="284">
        <f t="shared" si="197"/>
        <v>0</v>
      </c>
      <c r="G831" s="284">
        <f t="shared" si="198"/>
        <v>239</v>
      </c>
      <c r="H831" s="284">
        <f t="shared" si="199"/>
        <v>239</v>
      </c>
      <c r="I831" s="284">
        <f t="shared" si="210"/>
        <v>0</v>
      </c>
      <c r="J831" s="284">
        <f t="shared" si="201"/>
        <v>0</v>
      </c>
      <c r="K831" s="284">
        <f t="shared" si="202"/>
        <v>0</v>
      </c>
      <c r="L831" s="284">
        <f t="shared" si="203"/>
        <v>239</v>
      </c>
      <c r="M831" s="284">
        <f t="shared" si="204"/>
        <v>0</v>
      </c>
      <c r="N831" s="284">
        <f t="shared" si="205"/>
        <v>0</v>
      </c>
      <c r="O831" s="284">
        <f t="shared" si="206"/>
        <v>239</v>
      </c>
      <c r="P831" s="284">
        <f t="shared" si="207"/>
        <v>239</v>
      </c>
      <c r="Q831" s="284">
        <f t="shared" si="208"/>
        <v>239</v>
      </c>
      <c r="R831" s="284">
        <f t="shared" si="209"/>
        <v>239</v>
      </c>
      <c r="S831" s="210"/>
      <c r="T831" s="210"/>
      <c r="U831" s="210"/>
      <c r="V831" s="210"/>
      <c r="W831" s="210"/>
      <c r="X831" s="210"/>
      <c r="Y831" s="210"/>
      <c r="Z831" s="210"/>
      <c r="AA831" s="210"/>
      <c r="AB831" s="210"/>
      <c r="AC831" s="210"/>
      <c r="AD831" s="210"/>
      <c r="AE831" s="210"/>
      <c r="AF831" s="210"/>
      <c r="AG831" s="210"/>
      <c r="AH831" s="210"/>
      <c r="AI831" s="210"/>
      <c r="AJ831" s="210"/>
      <c r="AK831" s="210"/>
      <c r="AL831" s="210"/>
      <c r="AM831" s="210"/>
      <c r="AN831" s="210"/>
      <c r="AO831" s="210"/>
      <c r="AP831" s="210"/>
      <c r="AQ831" s="210"/>
      <c r="AR831" s="210"/>
      <c r="AS831" s="210"/>
      <c r="AT831" s="210"/>
      <c r="AU831" s="210"/>
      <c r="AV831" s="210"/>
      <c r="AW831" s="210"/>
      <c r="AX831" s="210"/>
      <c r="AY831" s="210"/>
      <c r="AZ831" s="210"/>
      <c r="BA831" s="210"/>
      <c r="BB831" s="210"/>
      <c r="BC831" s="210"/>
      <c r="BD831" s="210"/>
      <c r="BE831" s="210"/>
      <c r="BF831" s="210"/>
      <c r="BG831" s="210"/>
      <c r="BH831" s="210"/>
      <c r="BI831" s="210">
        <v>0</v>
      </c>
      <c r="BJ831" s="210">
        <v>239</v>
      </c>
      <c r="BK831" s="210">
        <v>0</v>
      </c>
      <c r="BL831" s="210"/>
      <c r="BM831" s="210"/>
      <c r="BN831" s="210"/>
      <c r="BO831" s="210"/>
      <c r="BP831" s="210"/>
      <c r="BQ831" s="210"/>
      <c r="BR831" s="210"/>
      <c r="BS831" s="210"/>
      <c r="BT831" s="210"/>
      <c r="BU831" s="210"/>
      <c r="BV831" s="210"/>
      <c r="BW831" s="210"/>
      <c r="BX831" s="210"/>
      <c r="BY831" s="210"/>
      <c r="BZ831" s="210"/>
      <c r="CA831" s="210"/>
      <c r="CB831" s="210"/>
      <c r="CC831" s="210"/>
      <c r="CD831" s="210"/>
      <c r="CE831" s="210"/>
      <c r="CF831" s="210"/>
      <c r="CG831" s="210"/>
      <c r="CH831" s="210">
        <v>0</v>
      </c>
      <c r="CI831" s="286" t="str">
        <f t="shared" si="211"/>
        <v>Small</v>
      </c>
      <c r="CJ831" s="210"/>
      <c r="CK831" s="210"/>
      <c r="CN831"/>
    </row>
    <row r="832" spans="1:92" s="283" customFormat="1" ht="15">
      <c r="A832" s="208" t="s">
        <v>210</v>
      </c>
      <c r="B832" s="283" t="s">
        <v>565</v>
      </c>
      <c r="C832" s="208" t="s">
        <v>76</v>
      </c>
      <c r="D832" s="566">
        <v>2018</v>
      </c>
      <c r="E832" s="284">
        <f t="shared" si="196"/>
        <v>0</v>
      </c>
      <c r="F832" s="284">
        <f t="shared" si="197"/>
        <v>0</v>
      </c>
      <c r="G832" s="284">
        <f t="shared" si="198"/>
        <v>1456</v>
      </c>
      <c r="H832" s="284">
        <f t="shared" si="199"/>
        <v>1456</v>
      </c>
      <c r="I832" s="284">
        <f t="shared" si="210"/>
        <v>0</v>
      </c>
      <c r="J832" s="284">
        <f t="shared" si="201"/>
        <v>0</v>
      </c>
      <c r="K832" s="284">
        <f t="shared" si="202"/>
        <v>0</v>
      </c>
      <c r="L832" s="284">
        <f t="shared" si="203"/>
        <v>1456</v>
      </c>
      <c r="M832" s="284">
        <f t="shared" si="204"/>
        <v>0</v>
      </c>
      <c r="N832" s="284">
        <f t="shared" si="205"/>
        <v>0</v>
      </c>
      <c r="O832" s="284">
        <f t="shared" si="206"/>
        <v>1456</v>
      </c>
      <c r="P832" s="284">
        <f t="shared" si="207"/>
        <v>1456</v>
      </c>
      <c r="Q832" s="284">
        <f t="shared" si="208"/>
        <v>1456</v>
      </c>
      <c r="R832" s="284">
        <f t="shared" si="209"/>
        <v>1456</v>
      </c>
      <c r="S832" s="210"/>
      <c r="T832" s="210"/>
      <c r="U832" s="210"/>
      <c r="V832" s="210"/>
      <c r="W832" s="210"/>
      <c r="X832" s="210"/>
      <c r="Y832" s="210"/>
      <c r="Z832" s="210"/>
      <c r="AA832" s="210"/>
      <c r="AB832" s="210"/>
      <c r="AC832" s="210"/>
      <c r="AD832" s="210"/>
      <c r="AE832" s="210"/>
      <c r="AF832" s="210"/>
      <c r="AG832" s="210"/>
      <c r="AH832" s="210"/>
      <c r="AI832" s="210"/>
      <c r="AJ832" s="210"/>
      <c r="AK832" s="210"/>
      <c r="AL832" s="210"/>
      <c r="AM832" s="210"/>
      <c r="AN832" s="210"/>
      <c r="AO832" s="210"/>
      <c r="AP832" s="210"/>
      <c r="AQ832" s="210"/>
      <c r="AR832" s="210"/>
      <c r="AS832" s="210"/>
      <c r="AT832" s="210"/>
      <c r="AU832" s="210"/>
      <c r="AV832" s="210"/>
      <c r="AW832" s="210"/>
      <c r="AX832" s="210"/>
      <c r="AY832" s="210"/>
      <c r="AZ832" s="210"/>
      <c r="BA832" s="210"/>
      <c r="BB832" s="210"/>
      <c r="BC832" s="210"/>
      <c r="BD832" s="210"/>
      <c r="BE832" s="210"/>
      <c r="BF832" s="210"/>
      <c r="BG832" s="210"/>
      <c r="BH832" s="210"/>
      <c r="BI832" s="210">
        <v>0</v>
      </c>
      <c r="BJ832" s="210">
        <v>1456</v>
      </c>
      <c r="BK832" s="210">
        <v>0</v>
      </c>
      <c r="BL832" s="210"/>
      <c r="BM832" s="210"/>
      <c r="BN832" s="210"/>
      <c r="BO832" s="210"/>
      <c r="BP832" s="210"/>
      <c r="BQ832" s="210"/>
      <c r="BR832" s="210"/>
      <c r="BS832" s="210"/>
      <c r="BT832" s="210"/>
      <c r="BU832" s="210"/>
      <c r="BV832" s="210"/>
      <c r="BW832" s="210"/>
      <c r="BX832" s="210"/>
      <c r="BY832" s="210"/>
      <c r="BZ832" s="210"/>
      <c r="CA832" s="210"/>
      <c r="CB832" s="210"/>
      <c r="CC832" s="210"/>
      <c r="CD832" s="210"/>
      <c r="CE832" s="210"/>
      <c r="CF832" s="210"/>
      <c r="CG832" s="210"/>
      <c r="CH832" s="210">
        <v>0</v>
      </c>
      <c r="CI832" s="286" t="str">
        <f t="shared" si="211"/>
        <v>Small</v>
      </c>
      <c r="CJ832" s="210"/>
      <c r="CK832" s="210"/>
      <c r="CN832"/>
    </row>
    <row r="833" spans="1:92" s="283" customFormat="1" ht="15">
      <c r="A833" s="208" t="s">
        <v>132</v>
      </c>
      <c r="B833" s="287" t="s">
        <v>396</v>
      </c>
      <c r="C833" s="208" t="s">
        <v>76</v>
      </c>
      <c r="D833" s="566">
        <v>2018</v>
      </c>
      <c r="E833" s="284">
        <f t="shared" si="196"/>
        <v>64422</v>
      </c>
      <c r="F833" s="284">
        <f t="shared" si="197"/>
        <v>27024</v>
      </c>
      <c r="G833" s="284">
        <f t="shared" si="198"/>
        <v>21222</v>
      </c>
      <c r="H833" s="284">
        <f t="shared" si="199"/>
        <v>112668</v>
      </c>
      <c r="I833" s="284">
        <f t="shared" si="210"/>
        <v>0</v>
      </c>
      <c r="J833" s="284">
        <f t="shared" si="201"/>
        <v>0</v>
      </c>
      <c r="K833" s="284">
        <f t="shared" si="202"/>
        <v>0</v>
      </c>
      <c r="L833" s="284">
        <f t="shared" si="203"/>
        <v>112668</v>
      </c>
      <c r="M833" s="284">
        <f t="shared" si="204"/>
        <v>8725</v>
      </c>
      <c r="N833" s="284">
        <f t="shared" si="205"/>
        <v>8725</v>
      </c>
      <c r="O833" s="284">
        <f t="shared" si="206"/>
        <v>121393</v>
      </c>
      <c r="P833" s="284">
        <f t="shared" si="207"/>
        <v>112668</v>
      </c>
      <c r="Q833" s="284">
        <f t="shared" si="208"/>
        <v>121393</v>
      </c>
      <c r="R833" s="284">
        <f t="shared" si="209"/>
        <v>121393</v>
      </c>
      <c r="S833" s="210"/>
      <c r="T833" s="210"/>
      <c r="U833" s="210"/>
      <c r="V833" s="210"/>
      <c r="W833" s="210"/>
      <c r="X833" s="210"/>
      <c r="Y833" s="210">
        <v>61790</v>
      </c>
      <c r="Z833" s="210">
        <v>10</v>
      </c>
      <c r="AA833" s="210">
        <v>25756</v>
      </c>
      <c r="AB833" s="210">
        <v>584</v>
      </c>
      <c r="AC833" s="210">
        <v>17938</v>
      </c>
      <c r="AD833" s="210">
        <v>603</v>
      </c>
      <c r="AE833" s="210">
        <v>0</v>
      </c>
      <c r="AF833" s="210">
        <v>0</v>
      </c>
      <c r="AG833" s="210">
        <v>0</v>
      </c>
      <c r="AH833" s="210">
        <v>0</v>
      </c>
      <c r="AI833" s="210">
        <v>0</v>
      </c>
      <c r="AJ833" s="210">
        <v>0</v>
      </c>
      <c r="AK833" s="210">
        <v>2626</v>
      </c>
      <c r="AL833" s="210">
        <v>0</v>
      </c>
      <c r="AM833" s="210">
        <v>0</v>
      </c>
      <c r="AN833" s="210">
        <v>0</v>
      </c>
      <c r="AO833" s="210">
        <v>42</v>
      </c>
      <c r="AP833" s="210">
        <v>2</v>
      </c>
      <c r="AQ833" s="210">
        <v>0</v>
      </c>
      <c r="AR833" s="210">
        <v>0</v>
      </c>
      <c r="AS833" s="210">
        <v>0</v>
      </c>
      <c r="AT833" s="210">
        <v>0</v>
      </c>
      <c r="AU833" s="210">
        <v>544</v>
      </c>
      <c r="AV833" s="210">
        <v>0</v>
      </c>
      <c r="AW833" s="210">
        <v>6</v>
      </c>
      <c r="AX833" s="210">
        <v>6</v>
      </c>
      <c r="AY833" s="210">
        <v>1268</v>
      </c>
      <c r="AZ833" s="210">
        <v>239</v>
      </c>
      <c r="BA833" s="210">
        <v>2698</v>
      </c>
      <c r="BB833" s="210">
        <v>0</v>
      </c>
      <c r="BC833" s="210">
        <v>0</v>
      </c>
      <c r="BD833" s="210">
        <v>0</v>
      </c>
      <c r="BE833" s="210">
        <v>0</v>
      </c>
      <c r="BF833" s="210">
        <v>0</v>
      </c>
      <c r="BG833" s="210">
        <v>0</v>
      </c>
      <c r="BH833" s="210">
        <v>0</v>
      </c>
      <c r="BI833" s="210"/>
      <c r="BJ833" s="210"/>
      <c r="BK833" s="210"/>
      <c r="BL833" s="210"/>
      <c r="BM833" s="210"/>
      <c r="BN833" s="210"/>
      <c r="BO833" s="210"/>
      <c r="BP833" s="210"/>
      <c r="BQ833" s="210"/>
      <c r="BR833" s="210"/>
      <c r="BS833" s="210"/>
      <c r="BT833" s="210"/>
      <c r="BU833" s="210">
        <v>0</v>
      </c>
      <c r="BV833" s="210">
        <v>0</v>
      </c>
      <c r="BW833" s="210"/>
      <c r="BX833" s="210"/>
      <c r="BY833" s="210">
        <v>8725</v>
      </c>
      <c r="BZ833" s="210"/>
      <c r="CA833" s="210"/>
      <c r="CB833" s="210"/>
      <c r="CC833" s="210"/>
      <c r="CD833" s="210"/>
      <c r="CE833" s="210"/>
      <c r="CF833" s="210"/>
      <c r="CG833" s="210"/>
      <c r="CH833" s="210"/>
      <c r="CI833" s="286" t="str">
        <f t="shared" si="211"/>
        <v>Large</v>
      </c>
      <c r="CJ833" s="210"/>
      <c r="CK833" s="210"/>
      <c r="CN833"/>
    </row>
    <row r="834" spans="1:92" s="283" customFormat="1" ht="15">
      <c r="A834" s="208" t="s">
        <v>135</v>
      </c>
      <c r="B834" s="287" t="s">
        <v>444</v>
      </c>
      <c r="C834" s="208" t="s">
        <v>76</v>
      </c>
      <c r="D834" s="566">
        <v>2018</v>
      </c>
      <c r="E834" s="284">
        <f t="shared" si="196"/>
        <v>0</v>
      </c>
      <c r="F834" s="284">
        <f t="shared" si="197"/>
        <v>0</v>
      </c>
      <c r="G834" s="284">
        <f t="shared" si="198"/>
        <v>0</v>
      </c>
      <c r="H834" s="284">
        <f t="shared" si="199"/>
        <v>0</v>
      </c>
      <c r="I834" s="284">
        <f t="shared" si="210"/>
        <v>150</v>
      </c>
      <c r="J834" s="284">
        <f t="shared" si="201"/>
        <v>0</v>
      </c>
      <c r="K834" s="284">
        <f t="shared" si="202"/>
        <v>150</v>
      </c>
      <c r="L834" s="284">
        <f t="shared" si="203"/>
        <v>150</v>
      </c>
      <c r="M834" s="284">
        <f t="shared" si="204"/>
        <v>0</v>
      </c>
      <c r="N834" s="284">
        <f t="shared" si="205"/>
        <v>0</v>
      </c>
      <c r="O834" s="284">
        <f t="shared" si="206"/>
        <v>150</v>
      </c>
      <c r="P834" s="284">
        <f t="shared" si="207"/>
        <v>150</v>
      </c>
      <c r="Q834" s="284">
        <f t="shared" si="208"/>
        <v>150</v>
      </c>
      <c r="R834" s="284">
        <f t="shared" si="209"/>
        <v>150</v>
      </c>
      <c r="S834" s="210"/>
      <c r="T834" s="210"/>
      <c r="U834" s="210"/>
      <c r="V834" s="210"/>
      <c r="W834" s="210"/>
      <c r="X834" s="210"/>
      <c r="Y834" s="210"/>
      <c r="Z834" s="210"/>
      <c r="AA834" s="210"/>
      <c r="AB834" s="210"/>
      <c r="AC834" s="210"/>
      <c r="AD834" s="210"/>
      <c r="AE834" s="210"/>
      <c r="AF834" s="210"/>
      <c r="AG834" s="210"/>
      <c r="AH834" s="210"/>
      <c r="AI834" s="210"/>
      <c r="AJ834" s="210"/>
      <c r="AK834" s="210"/>
      <c r="AL834" s="210"/>
      <c r="AM834" s="210"/>
      <c r="AN834" s="210"/>
      <c r="AO834" s="210"/>
      <c r="AP834" s="210"/>
      <c r="AQ834" s="210"/>
      <c r="AR834" s="210"/>
      <c r="AS834" s="210"/>
      <c r="AT834" s="210"/>
      <c r="AU834" s="210"/>
      <c r="AV834" s="210"/>
      <c r="AW834" s="210"/>
      <c r="AX834" s="210"/>
      <c r="AY834" s="210"/>
      <c r="AZ834" s="210"/>
      <c r="BA834" s="210"/>
      <c r="BB834" s="210"/>
      <c r="BC834" s="210"/>
      <c r="BD834" s="210"/>
      <c r="BE834" s="210"/>
      <c r="BF834" s="210"/>
      <c r="BG834" s="210"/>
      <c r="BH834" s="210"/>
      <c r="BI834" s="210">
        <v>0</v>
      </c>
      <c r="BJ834" s="210">
        <v>0</v>
      </c>
      <c r="BK834" s="210">
        <v>150</v>
      </c>
      <c r="BL834" s="210"/>
      <c r="BM834" s="210"/>
      <c r="BN834" s="210"/>
      <c r="BO834" s="210"/>
      <c r="BP834" s="210"/>
      <c r="BQ834" s="210"/>
      <c r="BR834" s="210"/>
      <c r="BS834" s="210"/>
      <c r="BT834" s="210"/>
      <c r="BU834" s="210"/>
      <c r="BV834" s="210"/>
      <c r="BW834" s="210"/>
      <c r="BX834" s="210"/>
      <c r="BY834" s="210"/>
      <c r="BZ834" s="210"/>
      <c r="CA834" s="210"/>
      <c r="CB834" s="210"/>
      <c r="CC834" s="210"/>
      <c r="CD834" s="210"/>
      <c r="CE834" s="210"/>
      <c r="CF834" s="210"/>
      <c r="CG834" s="210"/>
      <c r="CH834" s="210">
        <v>0</v>
      </c>
      <c r="CI834" s="286" t="str">
        <f t="shared" si="211"/>
        <v>Small</v>
      </c>
      <c r="CJ834" s="210"/>
      <c r="CK834" s="210"/>
      <c r="CN834"/>
    </row>
    <row r="835" spans="1:92" s="283" customFormat="1" ht="15">
      <c r="A835" s="208" t="s">
        <v>135</v>
      </c>
      <c r="B835" s="283" t="s">
        <v>445</v>
      </c>
      <c r="C835" s="208" t="s">
        <v>76</v>
      </c>
      <c r="D835" s="566">
        <v>2018</v>
      </c>
      <c r="E835" s="284">
        <f t="shared" si="196"/>
        <v>0</v>
      </c>
      <c r="F835" s="284">
        <f t="shared" si="197"/>
        <v>0</v>
      </c>
      <c r="G835" s="284">
        <f t="shared" si="198"/>
        <v>13810</v>
      </c>
      <c r="H835" s="284">
        <f t="shared" si="199"/>
        <v>13810</v>
      </c>
      <c r="I835" s="284">
        <f t="shared" si="210"/>
        <v>0</v>
      </c>
      <c r="J835" s="284">
        <f t="shared" si="201"/>
        <v>0</v>
      </c>
      <c r="K835" s="284">
        <f t="shared" si="202"/>
        <v>0</v>
      </c>
      <c r="L835" s="284">
        <f t="shared" si="203"/>
        <v>13810</v>
      </c>
      <c r="M835" s="284">
        <f t="shared" si="204"/>
        <v>0</v>
      </c>
      <c r="N835" s="284">
        <f t="shared" si="205"/>
        <v>0</v>
      </c>
      <c r="O835" s="284">
        <f t="shared" si="206"/>
        <v>13810</v>
      </c>
      <c r="P835" s="284">
        <f t="shared" si="207"/>
        <v>13810</v>
      </c>
      <c r="Q835" s="284">
        <f t="shared" si="208"/>
        <v>13810</v>
      </c>
      <c r="R835" s="284">
        <f t="shared" si="209"/>
        <v>13810</v>
      </c>
      <c r="S835" s="210"/>
      <c r="T835" s="210"/>
      <c r="U835" s="210"/>
      <c r="V835" s="210"/>
      <c r="W835" s="210"/>
      <c r="X835" s="210"/>
      <c r="Y835" s="210"/>
      <c r="Z835" s="210"/>
      <c r="AA835" s="210"/>
      <c r="AB835" s="210"/>
      <c r="AC835" s="210"/>
      <c r="AD835" s="210"/>
      <c r="AE835" s="210"/>
      <c r="AF835" s="210"/>
      <c r="AG835" s="210"/>
      <c r="AH835" s="210"/>
      <c r="AI835" s="210"/>
      <c r="AJ835" s="210"/>
      <c r="AK835" s="210"/>
      <c r="AL835" s="210"/>
      <c r="AM835" s="210"/>
      <c r="AN835" s="210"/>
      <c r="AO835" s="210"/>
      <c r="AP835" s="210"/>
      <c r="AQ835" s="210"/>
      <c r="AR835" s="210"/>
      <c r="AS835" s="210"/>
      <c r="AT835" s="210"/>
      <c r="AU835" s="210"/>
      <c r="AV835" s="210"/>
      <c r="AW835" s="210"/>
      <c r="AX835" s="210"/>
      <c r="AY835" s="210"/>
      <c r="AZ835" s="210"/>
      <c r="BA835" s="210"/>
      <c r="BB835" s="210"/>
      <c r="BC835" s="210"/>
      <c r="BD835" s="210"/>
      <c r="BE835" s="210"/>
      <c r="BF835" s="210"/>
      <c r="BG835" s="210"/>
      <c r="BH835" s="210"/>
      <c r="BI835" s="210">
        <v>13810</v>
      </c>
      <c r="BJ835" s="210">
        <v>0</v>
      </c>
      <c r="BK835" s="210">
        <v>0</v>
      </c>
      <c r="BL835" s="210"/>
      <c r="BM835" s="210"/>
      <c r="BN835" s="210"/>
      <c r="BO835" s="210"/>
      <c r="BP835" s="210"/>
      <c r="BQ835" s="210"/>
      <c r="BR835" s="210"/>
      <c r="BS835" s="210"/>
      <c r="BT835" s="210"/>
      <c r="BU835" s="210"/>
      <c r="BV835" s="210"/>
      <c r="BW835" s="210"/>
      <c r="BX835" s="210"/>
      <c r="BY835" s="210"/>
      <c r="BZ835" s="210"/>
      <c r="CA835" s="210"/>
      <c r="CB835" s="210"/>
      <c r="CC835" s="210"/>
      <c r="CD835" s="210"/>
      <c r="CE835" s="210"/>
      <c r="CF835" s="210"/>
      <c r="CG835" s="210"/>
      <c r="CH835" s="210">
        <v>0</v>
      </c>
      <c r="CI835" s="286" t="str">
        <f t="shared" si="211"/>
        <v>Small</v>
      </c>
      <c r="CJ835" s="210"/>
      <c r="CK835" s="210"/>
      <c r="CN835"/>
    </row>
    <row r="836" spans="1:92" s="283" customFormat="1" ht="15">
      <c r="A836" s="208" t="s">
        <v>657</v>
      </c>
      <c r="B836" s="208" t="s">
        <v>568</v>
      </c>
      <c r="C836" s="208" t="s">
        <v>76</v>
      </c>
      <c r="D836" s="566">
        <v>2018</v>
      </c>
      <c r="E836" s="284">
        <f t="shared" si="196"/>
        <v>1</v>
      </c>
      <c r="F836" s="284">
        <f t="shared" si="197"/>
        <v>0</v>
      </c>
      <c r="G836" s="284">
        <f t="shared" si="198"/>
        <v>0</v>
      </c>
      <c r="H836" s="284">
        <f t="shared" si="199"/>
        <v>1</v>
      </c>
      <c r="I836" s="284">
        <f t="shared" si="210"/>
        <v>0</v>
      </c>
      <c r="J836" s="284">
        <f t="shared" si="201"/>
        <v>0</v>
      </c>
      <c r="K836" s="284">
        <f t="shared" si="202"/>
        <v>0</v>
      </c>
      <c r="L836" s="284">
        <f t="shared" si="203"/>
        <v>1</v>
      </c>
      <c r="M836" s="284">
        <f t="shared" si="204"/>
        <v>0</v>
      </c>
      <c r="N836" s="284">
        <f t="shared" si="205"/>
        <v>0</v>
      </c>
      <c r="O836" s="284">
        <f t="shared" si="206"/>
        <v>1</v>
      </c>
      <c r="P836" s="284">
        <f t="shared" si="207"/>
        <v>1</v>
      </c>
      <c r="Q836" s="284">
        <f t="shared" si="208"/>
        <v>1</v>
      </c>
      <c r="R836" s="284">
        <f t="shared" si="209"/>
        <v>1</v>
      </c>
      <c r="S836" s="210"/>
      <c r="T836" s="210"/>
      <c r="U836" s="210"/>
      <c r="V836" s="210"/>
      <c r="W836" s="210"/>
      <c r="X836" s="210"/>
      <c r="Y836" s="210">
        <v>0</v>
      </c>
      <c r="Z836" s="210">
        <v>0</v>
      </c>
      <c r="AA836" s="210"/>
      <c r="AB836" s="210"/>
      <c r="AC836" s="210"/>
      <c r="AD836" s="210"/>
      <c r="AE836" s="210">
        <v>0</v>
      </c>
      <c r="AF836" s="210">
        <v>0</v>
      </c>
      <c r="AG836" s="210"/>
      <c r="AH836" s="210"/>
      <c r="AI836" s="210"/>
      <c r="AJ836" s="210"/>
      <c r="AK836" s="210">
        <v>0</v>
      </c>
      <c r="AL836" s="210">
        <v>0</v>
      </c>
      <c r="AM836" s="210"/>
      <c r="AN836" s="210"/>
      <c r="AO836" s="210"/>
      <c r="AP836" s="210"/>
      <c r="AQ836" s="210">
        <v>0</v>
      </c>
      <c r="AR836" s="210">
        <v>0</v>
      </c>
      <c r="AS836" s="210"/>
      <c r="AT836" s="210"/>
      <c r="AU836" s="210"/>
      <c r="AV836" s="210"/>
      <c r="AW836" s="210">
        <v>0</v>
      </c>
      <c r="AX836" s="210">
        <v>0</v>
      </c>
      <c r="AY836" s="210"/>
      <c r="AZ836" s="210"/>
      <c r="BA836" s="210"/>
      <c r="BB836" s="210"/>
      <c r="BC836" s="210">
        <v>1</v>
      </c>
      <c r="BD836" s="210">
        <v>1</v>
      </c>
      <c r="BE836" s="210"/>
      <c r="BF836" s="210"/>
      <c r="BG836" s="210"/>
      <c r="BH836" s="210"/>
      <c r="BI836" s="210"/>
      <c r="BJ836" s="210"/>
      <c r="BK836" s="210"/>
      <c r="BL836" s="210"/>
      <c r="BM836" s="210"/>
      <c r="BN836" s="210"/>
      <c r="BO836" s="210"/>
      <c r="BP836" s="210"/>
      <c r="BQ836" s="210"/>
      <c r="BR836" s="210"/>
      <c r="BS836" s="210"/>
      <c r="BT836" s="210"/>
      <c r="BU836" s="210"/>
      <c r="BV836" s="210"/>
      <c r="BW836" s="210"/>
      <c r="BX836" s="210"/>
      <c r="BY836" s="210"/>
      <c r="BZ836" s="210"/>
      <c r="CA836" s="210"/>
      <c r="CB836" s="210"/>
      <c r="CC836" s="210"/>
      <c r="CD836" s="210"/>
      <c r="CE836" s="210"/>
      <c r="CF836" s="210"/>
      <c r="CG836" s="210"/>
      <c r="CH836" s="210"/>
      <c r="CI836" s="286" t="str">
        <f t="shared" si="211"/>
        <v>Small</v>
      </c>
      <c r="CJ836" s="210"/>
      <c r="CK836" s="210"/>
      <c r="CN836"/>
    </row>
    <row r="837" spans="1:92" s="283" customFormat="1" ht="15">
      <c r="A837" s="208" t="s">
        <v>208</v>
      </c>
      <c r="B837" s="287" t="s">
        <v>449</v>
      </c>
      <c r="C837" s="208" t="s">
        <v>76</v>
      </c>
      <c r="D837" s="566">
        <v>2018</v>
      </c>
      <c r="E837" s="284">
        <f t="shared" si="196"/>
        <v>8</v>
      </c>
      <c r="F837" s="284">
        <f t="shared" si="197"/>
        <v>0</v>
      </c>
      <c r="G837" s="284">
        <f t="shared" si="198"/>
        <v>0</v>
      </c>
      <c r="H837" s="284">
        <f t="shared" si="199"/>
        <v>8</v>
      </c>
      <c r="I837" s="284">
        <f t="shared" si="210"/>
        <v>0</v>
      </c>
      <c r="J837" s="284">
        <f t="shared" si="201"/>
        <v>0</v>
      </c>
      <c r="K837" s="284">
        <f t="shared" si="202"/>
        <v>0</v>
      </c>
      <c r="L837" s="284">
        <f t="shared" si="203"/>
        <v>8</v>
      </c>
      <c r="M837" s="284">
        <f t="shared" si="204"/>
        <v>0</v>
      </c>
      <c r="N837" s="284">
        <f t="shared" si="205"/>
        <v>0</v>
      </c>
      <c r="O837" s="284">
        <f t="shared" si="206"/>
        <v>8</v>
      </c>
      <c r="P837" s="284">
        <f t="shared" si="207"/>
        <v>8</v>
      </c>
      <c r="Q837" s="284">
        <f t="shared" si="208"/>
        <v>8</v>
      </c>
      <c r="R837" s="284">
        <f t="shared" si="209"/>
        <v>8</v>
      </c>
      <c r="S837" s="210"/>
      <c r="T837" s="210"/>
      <c r="U837" s="210"/>
      <c r="V837" s="210"/>
      <c r="W837" s="210"/>
      <c r="X837" s="210"/>
      <c r="Y837" s="210">
        <v>0</v>
      </c>
      <c r="Z837" s="210">
        <v>0</v>
      </c>
      <c r="AA837" s="210"/>
      <c r="AB837" s="210"/>
      <c r="AC837" s="210"/>
      <c r="AD837" s="210"/>
      <c r="AE837" s="210">
        <v>0</v>
      </c>
      <c r="AF837" s="210">
        <v>0</v>
      </c>
      <c r="AG837" s="210"/>
      <c r="AH837" s="210"/>
      <c r="AI837" s="210"/>
      <c r="AJ837" s="210"/>
      <c r="AK837" s="210">
        <v>0</v>
      </c>
      <c r="AL837" s="210">
        <v>0</v>
      </c>
      <c r="AM837" s="210"/>
      <c r="AN837" s="210"/>
      <c r="AO837" s="210"/>
      <c r="AP837" s="210"/>
      <c r="AQ837" s="210">
        <v>0</v>
      </c>
      <c r="AR837" s="210">
        <v>0</v>
      </c>
      <c r="AS837" s="210"/>
      <c r="AT837" s="210"/>
      <c r="AU837" s="210"/>
      <c r="AV837" s="210"/>
      <c r="AW837" s="210">
        <v>0</v>
      </c>
      <c r="AX837" s="210">
        <v>0</v>
      </c>
      <c r="AY837" s="210"/>
      <c r="AZ837" s="210"/>
      <c r="BA837" s="210"/>
      <c r="BB837" s="210"/>
      <c r="BC837" s="210">
        <v>8</v>
      </c>
      <c r="BD837" s="210">
        <v>8</v>
      </c>
      <c r="BE837" s="210"/>
      <c r="BF837" s="210"/>
      <c r="BG837" s="210"/>
      <c r="BH837" s="210"/>
      <c r="BI837" s="210"/>
      <c r="BJ837" s="210"/>
      <c r="BK837" s="210"/>
      <c r="BL837" s="210"/>
      <c r="BM837" s="210"/>
      <c r="BN837" s="210"/>
      <c r="BO837" s="210"/>
      <c r="BP837" s="210"/>
      <c r="BQ837" s="210"/>
      <c r="BR837" s="210"/>
      <c r="BS837" s="210"/>
      <c r="BT837" s="210"/>
      <c r="BU837" s="210"/>
      <c r="BV837" s="210"/>
      <c r="BW837" s="210"/>
      <c r="BX837" s="210"/>
      <c r="BY837" s="210"/>
      <c r="BZ837" s="210"/>
      <c r="CA837" s="210"/>
      <c r="CB837" s="210"/>
      <c r="CC837" s="210"/>
      <c r="CD837" s="210"/>
      <c r="CE837" s="210"/>
      <c r="CF837" s="210"/>
      <c r="CG837" s="210"/>
      <c r="CH837" s="210"/>
      <c r="CI837" s="286" t="str">
        <f t="shared" si="211"/>
        <v>Small</v>
      </c>
      <c r="CJ837" s="210"/>
      <c r="CK837" s="210"/>
      <c r="CN837"/>
    </row>
    <row r="838" spans="1:92" s="283" customFormat="1" ht="15">
      <c r="A838" s="208" t="s">
        <v>127</v>
      </c>
      <c r="B838" s="287" t="s">
        <v>451</v>
      </c>
      <c r="C838" s="208" t="s">
        <v>76</v>
      </c>
      <c r="D838" s="566">
        <v>2018</v>
      </c>
      <c r="E838" s="284">
        <f t="shared" si="196"/>
        <v>0</v>
      </c>
      <c r="F838" s="284">
        <f t="shared" si="197"/>
        <v>1163</v>
      </c>
      <c r="G838" s="284">
        <f t="shared" si="198"/>
        <v>6195</v>
      </c>
      <c r="H838" s="284">
        <f t="shared" si="199"/>
        <v>7358</v>
      </c>
      <c r="I838" s="284">
        <f t="shared" si="210"/>
        <v>0</v>
      </c>
      <c r="J838" s="284">
        <f t="shared" si="201"/>
        <v>0</v>
      </c>
      <c r="K838" s="284">
        <f t="shared" si="202"/>
        <v>0</v>
      </c>
      <c r="L838" s="284">
        <f t="shared" si="203"/>
        <v>7358</v>
      </c>
      <c r="M838" s="284">
        <f t="shared" si="204"/>
        <v>0</v>
      </c>
      <c r="N838" s="284">
        <f t="shared" si="205"/>
        <v>0</v>
      </c>
      <c r="O838" s="284">
        <f t="shared" si="206"/>
        <v>7358</v>
      </c>
      <c r="P838" s="284">
        <f t="shared" si="207"/>
        <v>148367</v>
      </c>
      <c r="Q838" s="284">
        <f t="shared" si="208"/>
        <v>148367</v>
      </c>
      <c r="R838" s="284">
        <f t="shared" si="209"/>
        <v>148367</v>
      </c>
      <c r="S838" s="210"/>
      <c r="T838" s="210"/>
      <c r="U838" s="210"/>
      <c r="V838" s="210"/>
      <c r="W838" s="210"/>
      <c r="X838" s="210"/>
      <c r="Y838" s="210"/>
      <c r="Z838" s="210"/>
      <c r="AA838" s="210">
        <v>1163</v>
      </c>
      <c r="AB838" s="210">
        <v>0</v>
      </c>
      <c r="AC838" s="210">
        <v>1297</v>
      </c>
      <c r="AD838" s="210">
        <v>50</v>
      </c>
      <c r="AE838" s="210"/>
      <c r="AF838" s="210"/>
      <c r="AG838" s="210">
        <v>0</v>
      </c>
      <c r="AH838" s="210">
        <v>0</v>
      </c>
      <c r="AI838" s="210">
        <v>780</v>
      </c>
      <c r="AJ838" s="210">
        <v>165</v>
      </c>
      <c r="AK838" s="210"/>
      <c r="AL838" s="210"/>
      <c r="AM838" s="210">
        <v>0</v>
      </c>
      <c r="AN838" s="210">
        <v>0</v>
      </c>
      <c r="AO838" s="210">
        <v>4077</v>
      </c>
      <c r="AP838" s="210">
        <v>0</v>
      </c>
      <c r="AQ838" s="210"/>
      <c r="AR838" s="210"/>
      <c r="AS838" s="210">
        <v>0</v>
      </c>
      <c r="AT838" s="210">
        <v>0</v>
      </c>
      <c r="AU838" s="210">
        <v>5</v>
      </c>
      <c r="AV838" s="210">
        <v>4</v>
      </c>
      <c r="AW838" s="210"/>
      <c r="AX838" s="210"/>
      <c r="AY838" s="210">
        <v>0</v>
      </c>
      <c r="AZ838" s="210">
        <v>0</v>
      </c>
      <c r="BA838" s="210">
        <v>36</v>
      </c>
      <c r="BB838" s="210">
        <v>0</v>
      </c>
      <c r="BC838" s="210"/>
      <c r="BD838" s="210"/>
      <c r="BE838" s="210">
        <v>0</v>
      </c>
      <c r="BF838" s="210">
        <v>0</v>
      </c>
      <c r="BG838" s="210">
        <v>0</v>
      </c>
      <c r="BH838" s="210">
        <v>0</v>
      </c>
      <c r="BI838" s="210"/>
      <c r="BJ838" s="210"/>
      <c r="BK838" s="210"/>
      <c r="BL838" s="210"/>
      <c r="BM838" s="210"/>
      <c r="BN838" s="210"/>
      <c r="BO838" s="210"/>
      <c r="BP838" s="210"/>
      <c r="BQ838" s="210"/>
      <c r="BR838" s="210"/>
      <c r="BS838" s="210"/>
      <c r="BT838" s="210"/>
      <c r="BU838" s="210"/>
      <c r="BV838" s="210"/>
      <c r="BW838" s="210"/>
      <c r="BX838" s="210"/>
      <c r="BY838" s="210"/>
      <c r="BZ838" s="210"/>
      <c r="CA838" s="210"/>
      <c r="CB838" s="210"/>
      <c r="CC838" s="210"/>
      <c r="CD838" s="210">
        <v>141009</v>
      </c>
      <c r="CE838" s="210"/>
      <c r="CF838" s="210"/>
      <c r="CG838" s="210"/>
      <c r="CH838" s="210"/>
      <c r="CI838" s="286" t="str">
        <f t="shared" si="211"/>
        <v>Large</v>
      </c>
      <c r="CJ838" s="210"/>
      <c r="CK838" s="210"/>
      <c r="CN838"/>
    </row>
    <row r="839" spans="1:92" s="283" customFormat="1" ht="15">
      <c r="A839" s="208" t="s">
        <v>213</v>
      </c>
      <c r="B839" s="287" t="s">
        <v>514</v>
      </c>
      <c r="C839" s="208" t="s">
        <v>76</v>
      </c>
      <c r="D839" s="566">
        <v>2018</v>
      </c>
      <c r="E839" s="284">
        <f t="shared" si="196"/>
        <v>1</v>
      </c>
      <c r="F839" s="284">
        <f t="shared" si="197"/>
        <v>0</v>
      </c>
      <c r="G839" s="284">
        <f t="shared" si="198"/>
        <v>0</v>
      </c>
      <c r="H839" s="284">
        <f t="shared" si="199"/>
        <v>1</v>
      </c>
      <c r="I839" s="284">
        <f t="shared" si="210"/>
        <v>0</v>
      </c>
      <c r="J839" s="284">
        <f t="shared" si="201"/>
        <v>0</v>
      </c>
      <c r="K839" s="284">
        <f t="shared" si="202"/>
        <v>0</v>
      </c>
      <c r="L839" s="284">
        <f t="shared" si="203"/>
        <v>1</v>
      </c>
      <c r="M839" s="284">
        <f t="shared" si="204"/>
        <v>0</v>
      </c>
      <c r="N839" s="284">
        <f t="shared" si="205"/>
        <v>0</v>
      </c>
      <c r="O839" s="284">
        <f t="shared" si="206"/>
        <v>1</v>
      </c>
      <c r="P839" s="284">
        <f t="shared" si="207"/>
        <v>1</v>
      </c>
      <c r="Q839" s="284">
        <f t="shared" si="208"/>
        <v>1</v>
      </c>
      <c r="R839" s="284">
        <f t="shared" si="209"/>
        <v>1</v>
      </c>
      <c r="S839" s="210"/>
      <c r="T839" s="210"/>
      <c r="U839" s="210"/>
      <c r="V839" s="210"/>
      <c r="W839" s="210"/>
      <c r="X839" s="210"/>
      <c r="Y839" s="210">
        <v>0</v>
      </c>
      <c r="Z839" s="210">
        <v>0</v>
      </c>
      <c r="AA839" s="210"/>
      <c r="AB839" s="210"/>
      <c r="AC839" s="210"/>
      <c r="AD839" s="210"/>
      <c r="AE839" s="210">
        <v>0</v>
      </c>
      <c r="AF839" s="210">
        <v>0</v>
      </c>
      <c r="AG839" s="210"/>
      <c r="AH839" s="210"/>
      <c r="AI839" s="210"/>
      <c r="AJ839" s="210"/>
      <c r="AK839" s="210">
        <v>0</v>
      </c>
      <c r="AL839" s="210">
        <v>0</v>
      </c>
      <c r="AM839" s="210"/>
      <c r="AN839" s="210"/>
      <c r="AO839" s="210"/>
      <c r="AP839" s="210"/>
      <c r="AQ839" s="210">
        <v>0</v>
      </c>
      <c r="AR839" s="210">
        <v>0</v>
      </c>
      <c r="AS839" s="210"/>
      <c r="AT839" s="210"/>
      <c r="AU839" s="210"/>
      <c r="AV839" s="210"/>
      <c r="AW839" s="210">
        <v>0</v>
      </c>
      <c r="AX839" s="210">
        <v>0</v>
      </c>
      <c r="AY839" s="210"/>
      <c r="AZ839" s="210"/>
      <c r="BA839" s="210"/>
      <c r="BB839" s="210"/>
      <c r="BC839" s="210">
        <v>1</v>
      </c>
      <c r="BD839" s="210">
        <v>1</v>
      </c>
      <c r="BE839" s="210"/>
      <c r="BF839" s="210"/>
      <c r="BG839" s="210"/>
      <c r="BH839" s="210"/>
      <c r="BI839" s="210"/>
      <c r="BJ839" s="210"/>
      <c r="BK839" s="210"/>
      <c r="BL839" s="210"/>
      <c r="BM839" s="210"/>
      <c r="BN839" s="210"/>
      <c r="BO839" s="210"/>
      <c r="BP839" s="210"/>
      <c r="BQ839" s="210"/>
      <c r="BR839" s="210"/>
      <c r="BS839" s="210"/>
      <c r="BT839" s="210"/>
      <c r="BU839" s="210"/>
      <c r="BV839" s="210"/>
      <c r="BW839" s="210"/>
      <c r="BX839" s="210"/>
      <c r="BY839" s="210"/>
      <c r="BZ839" s="210"/>
      <c r="CA839" s="210"/>
      <c r="CB839" s="210"/>
      <c r="CC839" s="210"/>
      <c r="CD839" s="210"/>
      <c r="CE839" s="210"/>
      <c r="CF839" s="210"/>
      <c r="CG839" s="210"/>
      <c r="CH839" s="210"/>
      <c r="CI839" s="286" t="str">
        <f t="shared" si="211"/>
        <v>Small</v>
      </c>
      <c r="CJ839" s="210"/>
      <c r="CK839" s="210"/>
      <c r="CN839"/>
    </row>
    <row r="840" spans="1:92" s="283" customFormat="1" ht="15">
      <c r="A840" s="297" t="s">
        <v>648</v>
      </c>
      <c r="B840" s="287" t="s">
        <v>441</v>
      </c>
      <c r="C840" s="208" t="s">
        <v>76</v>
      </c>
      <c r="D840" s="566">
        <v>2018</v>
      </c>
      <c r="E840" s="284">
        <f t="shared" si="196"/>
        <v>0</v>
      </c>
      <c r="F840" s="284">
        <f t="shared" si="197"/>
        <v>0</v>
      </c>
      <c r="G840" s="284">
        <f t="shared" si="198"/>
        <v>0</v>
      </c>
      <c r="H840" s="284">
        <f t="shared" si="199"/>
        <v>0</v>
      </c>
      <c r="I840" s="284">
        <f t="shared" si="210"/>
        <v>0</v>
      </c>
      <c r="J840" s="284">
        <f t="shared" si="201"/>
        <v>0</v>
      </c>
      <c r="K840" s="284">
        <f t="shared" si="202"/>
        <v>0</v>
      </c>
      <c r="L840" s="284">
        <f t="shared" si="203"/>
        <v>0</v>
      </c>
      <c r="M840" s="284">
        <f t="shared" si="204"/>
        <v>365</v>
      </c>
      <c r="N840" s="284">
        <f t="shared" si="205"/>
        <v>365</v>
      </c>
      <c r="O840" s="284">
        <f t="shared" si="206"/>
        <v>365</v>
      </c>
      <c r="P840" s="284">
        <f t="shared" si="207"/>
        <v>0</v>
      </c>
      <c r="Q840" s="284">
        <f t="shared" si="208"/>
        <v>365</v>
      </c>
      <c r="R840" s="284">
        <f t="shared" si="209"/>
        <v>365</v>
      </c>
      <c r="S840" s="210"/>
      <c r="T840" s="210"/>
      <c r="U840" s="210"/>
      <c r="V840" s="210"/>
      <c r="W840" s="210"/>
      <c r="X840" s="210"/>
      <c r="Y840" s="210"/>
      <c r="Z840" s="210"/>
      <c r="AA840" s="210"/>
      <c r="AB840" s="210"/>
      <c r="AC840" s="210"/>
      <c r="AD840" s="210"/>
      <c r="AE840" s="210"/>
      <c r="AF840" s="210"/>
      <c r="AG840" s="210"/>
      <c r="AH840" s="210"/>
      <c r="AI840" s="210"/>
      <c r="AJ840" s="210"/>
      <c r="AK840" s="210"/>
      <c r="AL840" s="210"/>
      <c r="AM840" s="210"/>
      <c r="AN840" s="210"/>
      <c r="AO840" s="210"/>
      <c r="AP840" s="210"/>
      <c r="AQ840" s="210"/>
      <c r="AR840" s="210"/>
      <c r="AS840" s="210"/>
      <c r="AT840" s="210"/>
      <c r="AU840" s="210"/>
      <c r="AV840" s="210"/>
      <c r="AW840" s="210"/>
      <c r="AX840" s="210"/>
      <c r="AY840" s="210"/>
      <c r="AZ840" s="210"/>
      <c r="BA840" s="210"/>
      <c r="BB840" s="210"/>
      <c r="BC840" s="210"/>
      <c r="BD840" s="210"/>
      <c r="BE840" s="210"/>
      <c r="BF840" s="210"/>
      <c r="BG840" s="210"/>
      <c r="BH840" s="210"/>
      <c r="BI840" s="210"/>
      <c r="BJ840" s="210"/>
      <c r="BK840" s="210"/>
      <c r="BL840" s="210"/>
      <c r="BM840" s="210"/>
      <c r="BN840" s="210"/>
      <c r="BO840" s="210"/>
      <c r="BP840" s="210"/>
      <c r="BQ840" s="210"/>
      <c r="BR840" s="210"/>
      <c r="BS840" s="210"/>
      <c r="BT840" s="210"/>
      <c r="BU840" s="210">
        <v>0</v>
      </c>
      <c r="BV840" s="210">
        <v>365</v>
      </c>
      <c r="BW840" s="210"/>
      <c r="BX840" s="210"/>
      <c r="BY840" s="210">
        <v>0</v>
      </c>
      <c r="BZ840" s="210"/>
      <c r="CA840" s="210"/>
      <c r="CB840" s="210"/>
      <c r="CC840" s="210"/>
      <c r="CD840" s="210"/>
      <c r="CE840" s="210"/>
      <c r="CF840" s="210"/>
      <c r="CG840" s="210"/>
      <c r="CH840" s="210"/>
      <c r="CI840" s="286" t="str">
        <f t="shared" si="211"/>
        <v>Small</v>
      </c>
      <c r="CJ840" s="210"/>
      <c r="CK840" s="210"/>
      <c r="CN840"/>
    </row>
    <row r="841" spans="1:92" s="283" customFormat="1" ht="15">
      <c r="A841" s="208" t="s">
        <v>201</v>
      </c>
      <c r="B841" s="287" t="s">
        <v>456</v>
      </c>
      <c r="C841" s="208" t="s">
        <v>76</v>
      </c>
      <c r="D841" s="566">
        <v>2018</v>
      </c>
      <c r="E841" s="284">
        <f t="shared" si="196"/>
        <v>9</v>
      </c>
      <c r="F841" s="284">
        <f t="shared" si="197"/>
        <v>0</v>
      </c>
      <c r="G841" s="284">
        <f t="shared" si="198"/>
        <v>0</v>
      </c>
      <c r="H841" s="284">
        <f t="shared" si="199"/>
        <v>9</v>
      </c>
      <c r="I841" s="284">
        <f t="shared" si="210"/>
        <v>0</v>
      </c>
      <c r="J841" s="284">
        <f t="shared" si="201"/>
        <v>0</v>
      </c>
      <c r="K841" s="284">
        <f t="shared" si="202"/>
        <v>0</v>
      </c>
      <c r="L841" s="284">
        <f t="shared" si="203"/>
        <v>9</v>
      </c>
      <c r="M841" s="284">
        <f t="shared" si="204"/>
        <v>0</v>
      </c>
      <c r="N841" s="284">
        <f t="shared" si="205"/>
        <v>0</v>
      </c>
      <c r="O841" s="284">
        <f t="shared" si="206"/>
        <v>9</v>
      </c>
      <c r="P841" s="284">
        <f t="shared" si="207"/>
        <v>9</v>
      </c>
      <c r="Q841" s="284">
        <f t="shared" si="208"/>
        <v>9</v>
      </c>
      <c r="R841" s="284">
        <f t="shared" si="209"/>
        <v>9</v>
      </c>
      <c r="S841" s="210"/>
      <c r="T841" s="210"/>
      <c r="U841" s="210"/>
      <c r="V841" s="210"/>
      <c r="W841" s="210"/>
      <c r="X841" s="210"/>
      <c r="Y841" s="210">
        <v>0</v>
      </c>
      <c r="Z841" s="210">
        <v>0</v>
      </c>
      <c r="AA841" s="210"/>
      <c r="AB841" s="210"/>
      <c r="AC841" s="210"/>
      <c r="AD841" s="210"/>
      <c r="AE841" s="210">
        <v>0</v>
      </c>
      <c r="AF841" s="210">
        <v>0</v>
      </c>
      <c r="AG841" s="210"/>
      <c r="AH841" s="210"/>
      <c r="AI841" s="210"/>
      <c r="AJ841" s="210"/>
      <c r="AK841" s="210">
        <v>0</v>
      </c>
      <c r="AL841" s="210">
        <v>0</v>
      </c>
      <c r="AM841" s="210"/>
      <c r="AN841" s="210"/>
      <c r="AO841" s="210"/>
      <c r="AP841" s="210"/>
      <c r="AQ841" s="210">
        <v>0</v>
      </c>
      <c r="AR841" s="210">
        <v>0</v>
      </c>
      <c r="AS841" s="210"/>
      <c r="AT841" s="210"/>
      <c r="AU841" s="210"/>
      <c r="AV841" s="210"/>
      <c r="AW841" s="210">
        <v>0</v>
      </c>
      <c r="AX841" s="210">
        <v>0</v>
      </c>
      <c r="AY841" s="210"/>
      <c r="AZ841" s="210"/>
      <c r="BA841" s="210"/>
      <c r="BB841" s="210"/>
      <c r="BC841" s="210">
        <v>9</v>
      </c>
      <c r="BD841" s="210">
        <v>9</v>
      </c>
      <c r="BE841" s="210"/>
      <c r="BF841" s="210"/>
      <c r="BG841" s="210"/>
      <c r="BH841" s="210"/>
      <c r="BI841" s="210"/>
      <c r="BJ841" s="210"/>
      <c r="BK841" s="210"/>
      <c r="BL841" s="210"/>
      <c r="BM841" s="210"/>
      <c r="BN841" s="210"/>
      <c r="BO841" s="210"/>
      <c r="BP841" s="210"/>
      <c r="BQ841" s="210"/>
      <c r="BR841" s="210"/>
      <c r="BS841" s="210"/>
      <c r="BT841" s="210"/>
      <c r="BU841" s="210"/>
      <c r="BV841" s="210"/>
      <c r="BW841" s="210"/>
      <c r="BX841" s="210"/>
      <c r="BY841" s="210"/>
      <c r="BZ841" s="210"/>
      <c r="CA841" s="210"/>
      <c r="CB841" s="210"/>
      <c r="CC841" s="210"/>
      <c r="CD841" s="210"/>
      <c r="CE841" s="210"/>
      <c r="CF841" s="210"/>
      <c r="CG841" s="210"/>
      <c r="CH841" s="210"/>
      <c r="CI841" s="286" t="str">
        <f t="shared" si="211"/>
        <v>Small</v>
      </c>
      <c r="CJ841" s="210"/>
      <c r="CK841" s="210"/>
      <c r="CN841"/>
    </row>
    <row r="842" spans="1:92" s="283" customFormat="1" ht="15">
      <c r="A842" s="287" t="s">
        <v>133</v>
      </c>
      <c r="B842" s="287" t="s">
        <v>406</v>
      </c>
      <c r="C842" s="208" t="s">
        <v>76</v>
      </c>
      <c r="D842" s="566">
        <v>2018</v>
      </c>
      <c r="E842" s="284">
        <f t="shared" si="196"/>
        <v>0</v>
      </c>
      <c r="F842" s="284">
        <f t="shared" si="197"/>
        <v>0</v>
      </c>
      <c r="G842" s="284">
        <f t="shared" si="198"/>
        <v>0</v>
      </c>
      <c r="H842" s="284">
        <f t="shared" si="199"/>
        <v>0</v>
      </c>
      <c r="I842" s="284">
        <f t="shared" si="210"/>
        <v>0</v>
      </c>
      <c r="J842" s="284">
        <f t="shared" si="201"/>
        <v>0</v>
      </c>
      <c r="K842" s="284">
        <f t="shared" si="202"/>
        <v>0</v>
      </c>
      <c r="L842" s="284">
        <f t="shared" si="203"/>
        <v>0</v>
      </c>
      <c r="M842" s="284">
        <f t="shared" si="204"/>
        <v>0</v>
      </c>
      <c r="N842" s="284">
        <f t="shared" si="205"/>
        <v>0</v>
      </c>
      <c r="O842" s="284">
        <f t="shared" si="206"/>
        <v>0</v>
      </c>
      <c r="P842" s="284">
        <f t="shared" si="207"/>
        <v>0</v>
      </c>
      <c r="Q842" s="284">
        <f t="shared" si="208"/>
        <v>0</v>
      </c>
      <c r="R842" s="284">
        <f t="shared" si="209"/>
        <v>2956</v>
      </c>
      <c r="S842" s="210"/>
      <c r="T842" s="210"/>
      <c r="U842" s="210"/>
      <c r="V842" s="210"/>
      <c r="W842" s="210"/>
      <c r="X842" s="210"/>
      <c r="Y842" s="210"/>
      <c r="Z842" s="210"/>
      <c r="AA842" s="210"/>
      <c r="AB842" s="210"/>
      <c r="AC842" s="210"/>
      <c r="AD842" s="210"/>
      <c r="AE842" s="210"/>
      <c r="AF842" s="210"/>
      <c r="AG842" s="210"/>
      <c r="AH842" s="210"/>
      <c r="AI842" s="210"/>
      <c r="AJ842" s="210"/>
      <c r="AK842" s="210"/>
      <c r="AL842" s="210"/>
      <c r="AM842" s="210"/>
      <c r="AN842" s="210"/>
      <c r="AO842" s="210"/>
      <c r="AP842" s="210"/>
      <c r="AQ842" s="210"/>
      <c r="AR842" s="210"/>
      <c r="AS842" s="210"/>
      <c r="AT842" s="210"/>
      <c r="AU842" s="210"/>
      <c r="AV842" s="210"/>
      <c r="AW842" s="210"/>
      <c r="AX842" s="210"/>
      <c r="AY842" s="210"/>
      <c r="AZ842" s="210"/>
      <c r="BA842" s="210"/>
      <c r="BB842" s="210"/>
      <c r="BC842" s="210"/>
      <c r="BD842" s="210"/>
      <c r="BE842" s="210"/>
      <c r="BF842" s="210"/>
      <c r="BG842" s="210"/>
      <c r="BH842" s="210"/>
      <c r="BI842" s="210">
        <v>0</v>
      </c>
      <c r="BJ842" s="210">
        <v>0</v>
      </c>
      <c r="BK842" s="210">
        <v>0</v>
      </c>
      <c r="BL842" s="210"/>
      <c r="BM842" s="210"/>
      <c r="BN842" s="210"/>
      <c r="BO842" s="210"/>
      <c r="BP842" s="210"/>
      <c r="BQ842" s="210"/>
      <c r="BR842" s="210"/>
      <c r="BS842" s="210"/>
      <c r="BT842" s="210"/>
      <c r="BU842" s="210"/>
      <c r="BV842" s="210"/>
      <c r="BW842" s="210"/>
      <c r="BX842" s="210"/>
      <c r="BY842" s="210"/>
      <c r="BZ842" s="210"/>
      <c r="CA842" s="210"/>
      <c r="CB842" s="210"/>
      <c r="CC842" s="210"/>
      <c r="CD842" s="210"/>
      <c r="CE842" s="210"/>
      <c r="CF842" s="210"/>
      <c r="CG842" s="210"/>
      <c r="CH842" s="210">
        <v>2956</v>
      </c>
      <c r="CI842" s="286" t="str">
        <f t="shared" si="211"/>
        <v>Small</v>
      </c>
      <c r="CJ842" s="210"/>
      <c r="CK842" s="210"/>
      <c r="CN842"/>
    </row>
    <row r="843" spans="1:92" s="283" customFormat="1" ht="15">
      <c r="A843" s="208" t="s">
        <v>227</v>
      </c>
      <c r="B843" s="287" t="s">
        <v>515</v>
      </c>
      <c r="C843" s="208" t="s">
        <v>76</v>
      </c>
      <c r="D843" s="566">
        <v>2018</v>
      </c>
      <c r="E843" s="284">
        <f t="shared" si="196"/>
        <v>21</v>
      </c>
      <c r="F843" s="284">
        <f t="shared" si="197"/>
        <v>0</v>
      </c>
      <c r="G843" s="284">
        <f t="shared" si="198"/>
        <v>0</v>
      </c>
      <c r="H843" s="284">
        <f t="shared" si="199"/>
        <v>21</v>
      </c>
      <c r="I843" s="284">
        <f t="shared" si="210"/>
        <v>0</v>
      </c>
      <c r="J843" s="284">
        <f t="shared" si="201"/>
        <v>0</v>
      </c>
      <c r="K843" s="284">
        <f t="shared" si="202"/>
        <v>0</v>
      </c>
      <c r="L843" s="284">
        <f t="shared" si="203"/>
        <v>21</v>
      </c>
      <c r="M843" s="284">
        <f t="shared" si="204"/>
        <v>0</v>
      </c>
      <c r="N843" s="284">
        <f t="shared" si="205"/>
        <v>0</v>
      </c>
      <c r="O843" s="284">
        <f t="shared" si="206"/>
        <v>21</v>
      </c>
      <c r="P843" s="284">
        <f t="shared" si="207"/>
        <v>21</v>
      </c>
      <c r="Q843" s="284">
        <f t="shared" si="208"/>
        <v>21</v>
      </c>
      <c r="R843" s="284">
        <f t="shared" si="209"/>
        <v>21</v>
      </c>
      <c r="S843" s="210"/>
      <c r="T843" s="210"/>
      <c r="U843" s="210"/>
      <c r="V843" s="210"/>
      <c r="W843" s="210"/>
      <c r="X843" s="210"/>
      <c r="Y843" s="210">
        <v>0</v>
      </c>
      <c r="Z843" s="210">
        <v>0</v>
      </c>
      <c r="AA843" s="210"/>
      <c r="AB843" s="210"/>
      <c r="AC843" s="210"/>
      <c r="AD843" s="210"/>
      <c r="AE843" s="210">
        <v>0</v>
      </c>
      <c r="AF843" s="210">
        <v>0</v>
      </c>
      <c r="AG843" s="210"/>
      <c r="AH843" s="210"/>
      <c r="AI843" s="210"/>
      <c r="AJ843" s="210"/>
      <c r="AK843" s="210">
        <v>0</v>
      </c>
      <c r="AL843" s="210">
        <v>0</v>
      </c>
      <c r="AM843" s="210"/>
      <c r="AN843" s="210"/>
      <c r="AO843" s="210"/>
      <c r="AP843" s="210"/>
      <c r="AQ843" s="210">
        <v>21</v>
      </c>
      <c r="AR843" s="210">
        <v>21</v>
      </c>
      <c r="AS843" s="210"/>
      <c r="AT843" s="210"/>
      <c r="AU843" s="210"/>
      <c r="AV843" s="210"/>
      <c r="AW843" s="210">
        <v>0</v>
      </c>
      <c r="AX843" s="210">
        <v>0</v>
      </c>
      <c r="AY843" s="210"/>
      <c r="AZ843" s="210"/>
      <c r="BA843" s="210"/>
      <c r="BB843" s="210"/>
      <c r="BC843" s="210">
        <v>0</v>
      </c>
      <c r="BD843" s="210">
        <v>0</v>
      </c>
      <c r="BE843" s="210"/>
      <c r="BF843" s="210"/>
      <c r="BG843" s="210"/>
      <c r="BH843" s="210"/>
      <c r="BI843" s="210"/>
      <c r="BJ843" s="210"/>
      <c r="BK843" s="210"/>
      <c r="BL843" s="210"/>
      <c r="BM843" s="210"/>
      <c r="BN843" s="210"/>
      <c r="BO843" s="210"/>
      <c r="BP843" s="210"/>
      <c r="BQ843" s="210"/>
      <c r="BR843" s="210"/>
      <c r="BS843" s="210"/>
      <c r="BT843" s="210"/>
      <c r="BU843" s="210"/>
      <c r="BV843" s="210"/>
      <c r="BW843" s="210"/>
      <c r="BX843" s="210"/>
      <c r="BY843" s="210"/>
      <c r="BZ843" s="210"/>
      <c r="CA843" s="210"/>
      <c r="CB843" s="210"/>
      <c r="CC843" s="210"/>
      <c r="CD843" s="210"/>
      <c r="CE843" s="210"/>
      <c r="CF843" s="210"/>
      <c r="CG843" s="210"/>
      <c r="CH843" s="210"/>
      <c r="CI843" s="286" t="str">
        <f t="shared" si="211"/>
        <v>Small</v>
      </c>
      <c r="CJ843" s="210"/>
      <c r="CK843" s="210"/>
      <c r="CN843"/>
    </row>
    <row r="844" spans="1:92" s="283" customFormat="1" ht="15">
      <c r="A844" s="208" t="s">
        <v>198</v>
      </c>
      <c r="B844" s="287" t="s">
        <v>417</v>
      </c>
      <c r="C844" s="208" t="s">
        <v>76</v>
      </c>
      <c r="D844" s="566">
        <v>2018</v>
      </c>
      <c r="E844" s="284">
        <f t="shared" si="196"/>
        <v>5</v>
      </c>
      <c r="F844" s="284">
        <f t="shared" si="197"/>
        <v>9</v>
      </c>
      <c r="G844" s="284">
        <f t="shared" si="198"/>
        <v>0</v>
      </c>
      <c r="H844" s="284">
        <f t="shared" si="199"/>
        <v>14</v>
      </c>
      <c r="I844" s="284">
        <f t="shared" si="210"/>
        <v>0</v>
      </c>
      <c r="J844" s="284">
        <f t="shared" si="201"/>
        <v>0</v>
      </c>
      <c r="K844" s="284">
        <f t="shared" si="202"/>
        <v>0</v>
      </c>
      <c r="L844" s="284">
        <f t="shared" si="203"/>
        <v>14</v>
      </c>
      <c r="M844" s="284">
        <f t="shared" si="204"/>
        <v>0</v>
      </c>
      <c r="N844" s="284">
        <f t="shared" si="205"/>
        <v>0</v>
      </c>
      <c r="O844" s="284">
        <f t="shared" si="206"/>
        <v>14</v>
      </c>
      <c r="P844" s="284">
        <f t="shared" si="207"/>
        <v>14</v>
      </c>
      <c r="Q844" s="284">
        <f t="shared" si="208"/>
        <v>14</v>
      </c>
      <c r="R844" s="284">
        <f t="shared" si="209"/>
        <v>14</v>
      </c>
      <c r="S844" s="210"/>
      <c r="T844" s="210"/>
      <c r="U844" s="210"/>
      <c r="V844" s="210"/>
      <c r="W844" s="210"/>
      <c r="X844" s="210"/>
      <c r="Y844" s="210">
        <v>0</v>
      </c>
      <c r="Z844" s="210">
        <v>0</v>
      </c>
      <c r="AA844" s="210">
        <v>0</v>
      </c>
      <c r="AB844" s="210">
        <v>0</v>
      </c>
      <c r="AC844" s="210"/>
      <c r="AD844" s="210"/>
      <c r="AE844" s="210">
        <v>0</v>
      </c>
      <c r="AF844" s="210">
        <v>0</v>
      </c>
      <c r="AG844" s="210">
        <v>0</v>
      </c>
      <c r="AH844" s="210">
        <v>0</v>
      </c>
      <c r="AI844" s="210"/>
      <c r="AJ844" s="210"/>
      <c r="AK844" s="210">
        <v>0</v>
      </c>
      <c r="AL844" s="210">
        <v>0</v>
      </c>
      <c r="AM844" s="210">
        <v>0</v>
      </c>
      <c r="AN844" s="210">
        <v>0</v>
      </c>
      <c r="AO844" s="210"/>
      <c r="AP844" s="210"/>
      <c r="AQ844" s="210">
        <v>0</v>
      </c>
      <c r="AR844" s="210">
        <v>0</v>
      </c>
      <c r="AS844" s="210">
        <v>0</v>
      </c>
      <c r="AT844" s="210">
        <v>0</v>
      </c>
      <c r="AU844" s="210"/>
      <c r="AV844" s="210"/>
      <c r="AW844" s="210">
        <v>0</v>
      </c>
      <c r="AX844" s="210">
        <v>0</v>
      </c>
      <c r="AY844" s="210">
        <v>0</v>
      </c>
      <c r="AZ844" s="210">
        <v>0</v>
      </c>
      <c r="BA844" s="210"/>
      <c r="BB844" s="210"/>
      <c r="BC844" s="210">
        <v>5</v>
      </c>
      <c r="BD844" s="210">
        <v>5</v>
      </c>
      <c r="BE844" s="210">
        <v>9</v>
      </c>
      <c r="BF844" s="210">
        <v>9</v>
      </c>
      <c r="BG844" s="210"/>
      <c r="BH844" s="210"/>
      <c r="BI844" s="210"/>
      <c r="BJ844" s="210"/>
      <c r="BK844" s="210"/>
      <c r="BL844" s="210"/>
      <c r="BM844" s="210"/>
      <c r="BN844" s="210"/>
      <c r="BO844" s="210"/>
      <c r="BP844" s="210"/>
      <c r="BQ844" s="210"/>
      <c r="BR844" s="210"/>
      <c r="BS844" s="210"/>
      <c r="BT844" s="210"/>
      <c r="BU844" s="210"/>
      <c r="BV844" s="210"/>
      <c r="BW844" s="210"/>
      <c r="BX844" s="210"/>
      <c r="BY844" s="210"/>
      <c r="BZ844" s="210"/>
      <c r="CA844" s="210"/>
      <c r="CB844" s="210"/>
      <c r="CC844" s="210"/>
      <c r="CD844" s="210"/>
      <c r="CE844" s="210"/>
      <c r="CF844" s="210"/>
      <c r="CG844" s="210"/>
      <c r="CH844" s="210"/>
      <c r="CI844" s="286" t="str">
        <f t="shared" si="211"/>
        <v>Small</v>
      </c>
      <c r="CJ844" s="210"/>
      <c r="CK844" s="210"/>
      <c r="CN844"/>
    </row>
    <row r="845" spans="1:92" s="283" customFormat="1" ht="15">
      <c r="A845" s="208" t="s">
        <v>217</v>
      </c>
      <c r="B845" s="287" t="s">
        <v>461</v>
      </c>
      <c r="C845" s="208" t="s">
        <v>76</v>
      </c>
      <c r="D845" s="566">
        <v>2018</v>
      </c>
      <c r="E845" s="284">
        <f t="shared" si="196"/>
        <v>5</v>
      </c>
      <c r="F845" s="284">
        <f t="shared" si="197"/>
        <v>0</v>
      </c>
      <c r="G845" s="284">
        <f t="shared" si="198"/>
        <v>0</v>
      </c>
      <c r="H845" s="284">
        <f t="shared" si="199"/>
        <v>5</v>
      </c>
      <c r="I845" s="284">
        <f t="shared" si="210"/>
        <v>0</v>
      </c>
      <c r="J845" s="284">
        <f t="shared" si="201"/>
        <v>0</v>
      </c>
      <c r="K845" s="284">
        <f t="shared" si="202"/>
        <v>0</v>
      </c>
      <c r="L845" s="284">
        <f t="shared" si="203"/>
        <v>5</v>
      </c>
      <c r="M845" s="284">
        <f t="shared" si="204"/>
        <v>1634</v>
      </c>
      <c r="N845" s="284">
        <f t="shared" si="205"/>
        <v>1634</v>
      </c>
      <c r="O845" s="284">
        <f t="shared" si="206"/>
        <v>1639</v>
      </c>
      <c r="P845" s="284">
        <f t="shared" si="207"/>
        <v>5</v>
      </c>
      <c r="Q845" s="284">
        <f t="shared" si="208"/>
        <v>1639</v>
      </c>
      <c r="R845" s="284">
        <f t="shared" si="209"/>
        <v>1639</v>
      </c>
      <c r="S845" s="210"/>
      <c r="T845" s="210"/>
      <c r="U845" s="210"/>
      <c r="V845" s="210"/>
      <c r="W845" s="210"/>
      <c r="X845" s="210"/>
      <c r="Y845" s="210">
        <v>0</v>
      </c>
      <c r="Z845" s="210">
        <v>0</v>
      </c>
      <c r="AA845" s="210"/>
      <c r="AB845" s="210"/>
      <c r="AC845" s="210"/>
      <c r="AD845" s="210"/>
      <c r="AE845" s="210">
        <v>0</v>
      </c>
      <c r="AF845" s="210">
        <v>0</v>
      </c>
      <c r="AG845" s="210"/>
      <c r="AH845" s="210"/>
      <c r="AI845" s="210"/>
      <c r="AJ845" s="210"/>
      <c r="AK845" s="210">
        <v>0</v>
      </c>
      <c r="AL845" s="210">
        <v>0</v>
      </c>
      <c r="AM845" s="210"/>
      <c r="AN845" s="210"/>
      <c r="AO845" s="210"/>
      <c r="AP845" s="210"/>
      <c r="AQ845" s="210">
        <v>5</v>
      </c>
      <c r="AR845" s="210">
        <v>5</v>
      </c>
      <c r="AS845" s="210"/>
      <c r="AT845" s="210"/>
      <c r="AU845" s="210"/>
      <c r="AV845" s="210"/>
      <c r="AW845" s="210">
        <v>0</v>
      </c>
      <c r="AX845" s="210">
        <v>0</v>
      </c>
      <c r="AY845" s="210"/>
      <c r="AZ845" s="210"/>
      <c r="BA845" s="210"/>
      <c r="BB845" s="210"/>
      <c r="BC845" s="210">
        <v>0</v>
      </c>
      <c r="BD845" s="210">
        <v>0</v>
      </c>
      <c r="BE845" s="210"/>
      <c r="BF845" s="210"/>
      <c r="BG845" s="210"/>
      <c r="BH845" s="210"/>
      <c r="BI845" s="210"/>
      <c r="BJ845" s="210"/>
      <c r="BK845" s="210"/>
      <c r="BL845" s="210"/>
      <c r="BM845" s="210"/>
      <c r="BN845" s="210"/>
      <c r="BO845" s="210"/>
      <c r="BP845" s="210"/>
      <c r="BQ845" s="210"/>
      <c r="BR845" s="210"/>
      <c r="BS845" s="210"/>
      <c r="BT845" s="210"/>
      <c r="BU845" s="210">
        <v>0</v>
      </c>
      <c r="BV845" s="210">
        <v>0</v>
      </c>
      <c r="BW845" s="210"/>
      <c r="BX845" s="210"/>
      <c r="BY845" s="210">
        <v>1634</v>
      </c>
      <c r="BZ845" s="210"/>
      <c r="CA845" s="210"/>
      <c r="CB845" s="210"/>
      <c r="CC845" s="210"/>
      <c r="CD845" s="210"/>
      <c r="CE845" s="210"/>
      <c r="CF845" s="210"/>
      <c r="CG845" s="210"/>
      <c r="CH845" s="210"/>
      <c r="CI845" s="286" t="str">
        <f t="shared" si="211"/>
        <v>Small</v>
      </c>
      <c r="CJ845" s="210"/>
      <c r="CK845" s="210"/>
      <c r="CN845"/>
    </row>
    <row r="846" spans="1:92" s="283" customFormat="1" ht="15">
      <c r="A846" s="208" t="s">
        <v>204</v>
      </c>
      <c r="B846" s="287" t="s">
        <v>474</v>
      </c>
      <c r="C846" s="208" t="s">
        <v>76</v>
      </c>
      <c r="D846" s="566">
        <v>2018</v>
      </c>
      <c r="E846" s="284">
        <f t="shared" si="196"/>
        <v>11</v>
      </c>
      <c r="F846" s="284">
        <f t="shared" si="197"/>
        <v>0</v>
      </c>
      <c r="G846" s="284">
        <f t="shared" si="198"/>
        <v>0</v>
      </c>
      <c r="H846" s="284">
        <f t="shared" si="199"/>
        <v>11</v>
      </c>
      <c r="I846" s="284">
        <f t="shared" si="210"/>
        <v>0</v>
      </c>
      <c r="J846" s="284">
        <f t="shared" si="201"/>
        <v>0</v>
      </c>
      <c r="K846" s="284">
        <f t="shared" si="202"/>
        <v>0</v>
      </c>
      <c r="L846" s="284">
        <f t="shared" si="203"/>
        <v>11</v>
      </c>
      <c r="M846" s="284">
        <f t="shared" si="204"/>
        <v>0</v>
      </c>
      <c r="N846" s="284">
        <f t="shared" si="205"/>
        <v>0</v>
      </c>
      <c r="O846" s="284">
        <f t="shared" si="206"/>
        <v>11</v>
      </c>
      <c r="P846" s="284">
        <f t="shared" si="207"/>
        <v>11</v>
      </c>
      <c r="Q846" s="284">
        <f t="shared" si="208"/>
        <v>11</v>
      </c>
      <c r="R846" s="284">
        <f t="shared" si="209"/>
        <v>11</v>
      </c>
      <c r="S846" s="210"/>
      <c r="T846" s="210"/>
      <c r="U846" s="210"/>
      <c r="V846" s="210"/>
      <c r="W846" s="210"/>
      <c r="X846" s="210"/>
      <c r="Y846" s="210">
        <v>0</v>
      </c>
      <c r="Z846" s="210">
        <v>0</v>
      </c>
      <c r="AA846" s="210"/>
      <c r="AB846" s="210"/>
      <c r="AC846" s="210"/>
      <c r="AD846" s="210"/>
      <c r="AE846" s="210">
        <v>0</v>
      </c>
      <c r="AF846" s="210">
        <v>0</v>
      </c>
      <c r="AG846" s="210"/>
      <c r="AH846" s="210"/>
      <c r="AI846" s="210"/>
      <c r="AJ846" s="210"/>
      <c r="AK846" s="210">
        <v>0</v>
      </c>
      <c r="AL846" s="210">
        <v>0</v>
      </c>
      <c r="AM846" s="210"/>
      <c r="AN846" s="210"/>
      <c r="AO846" s="210"/>
      <c r="AP846" s="210"/>
      <c r="AQ846" s="210">
        <v>0</v>
      </c>
      <c r="AR846" s="210">
        <v>0</v>
      </c>
      <c r="AS846" s="210"/>
      <c r="AT846" s="210"/>
      <c r="AU846" s="210"/>
      <c r="AV846" s="210"/>
      <c r="AW846" s="210">
        <v>0</v>
      </c>
      <c r="AX846" s="210">
        <v>0</v>
      </c>
      <c r="AY846" s="210"/>
      <c r="AZ846" s="210"/>
      <c r="BA846" s="210"/>
      <c r="BB846" s="210"/>
      <c r="BC846" s="210">
        <v>11</v>
      </c>
      <c r="BD846" s="210">
        <v>11</v>
      </c>
      <c r="BE846" s="210"/>
      <c r="BF846" s="210"/>
      <c r="BG846" s="210"/>
      <c r="BH846" s="210"/>
      <c r="BI846" s="210"/>
      <c r="BJ846" s="210"/>
      <c r="BK846" s="210"/>
      <c r="BL846" s="210"/>
      <c r="BM846" s="210"/>
      <c r="BN846" s="210"/>
      <c r="BO846" s="210"/>
      <c r="BP846" s="210"/>
      <c r="BQ846" s="210"/>
      <c r="BR846" s="210"/>
      <c r="BS846" s="210"/>
      <c r="BT846" s="210"/>
      <c r="BU846" s="210"/>
      <c r="BV846" s="210"/>
      <c r="BW846" s="210"/>
      <c r="BX846" s="210"/>
      <c r="BY846" s="210"/>
      <c r="BZ846" s="210"/>
      <c r="CA846" s="210"/>
      <c r="CB846" s="210"/>
      <c r="CC846" s="210"/>
      <c r="CD846" s="210"/>
      <c r="CE846" s="210"/>
      <c r="CF846" s="210"/>
      <c r="CG846" s="210"/>
      <c r="CH846" s="210"/>
      <c r="CI846" s="286" t="str">
        <f t="shared" si="211"/>
        <v>Small</v>
      </c>
      <c r="CJ846" s="210"/>
      <c r="CK846" s="210"/>
      <c r="CN846"/>
    </row>
    <row r="847" spans="1:92" s="283" customFormat="1" ht="15">
      <c r="A847" s="208" t="s">
        <v>670</v>
      </c>
      <c r="B847" s="287" t="s">
        <v>495</v>
      </c>
      <c r="C847" s="208" t="s">
        <v>76</v>
      </c>
      <c r="D847" s="566">
        <v>2018</v>
      </c>
      <c r="E847" s="284">
        <f t="shared" si="196"/>
        <v>5</v>
      </c>
      <c r="F847" s="284">
        <f t="shared" si="197"/>
        <v>0</v>
      </c>
      <c r="G847" s="284">
        <f t="shared" si="198"/>
        <v>1</v>
      </c>
      <c r="H847" s="284">
        <f t="shared" si="199"/>
        <v>6</v>
      </c>
      <c r="I847" s="284">
        <f t="shared" si="210"/>
        <v>0</v>
      </c>
      <c r="J847" s="284">
        <f t="shared" si="201"/>
        <v>0</v>
      </c>
      <c r="K847" s="284">
        <f t="shared" si="202"/>
        <v>0</v>
      </c>
      <c r="L847" s="284">
        <f t="shared" si="203"/>
        <v>6</v>
      </c>
      <c r="M847" s="284">
        <f t="shared" si="204"/>
        <v>0</v>
      </c>
      <c r="N847" s="284">
        <f t="shared" si="205"/>
        <v>0</v>
      </c>
      <c r="O847" s="284">
        <f t="shared" si="206"/>
        <v>6</v>
      </c>
      <c r="P847" s="284">
        <f t="shared" si="207"/>
        <v>6</v>
      </c>
      <c r="Q847" s="284">
        <f t="shared" si="208"/>
        <v>6</v>
      </c>
      <c r="R847" s="284">
        <f t="shared" si="209"/>
        <v>6</v>
      </c>
      <c r="S847" s="210"/>
      <c r="T847" s="210"/>
      <c r="U847" s="210"/>
      <c r="V847" s="210"/>
      <c r="W847" s="210"/>
      <c r="X847" s="210"/>
      <c r="Y847" s="210">
        <v>5</v>
      </c>
      <c r="Z847" s="210">
        <v>5</v>
      </c>
      <c r="AA847" s="210"/>
      <c r="AB847" s="210"/>
      <c r="AC847" s="210">
        <v>1</v>
      </c>
      <c r="AD847" s="210">
        <v>1</v>
      </c>
      <c r="AE847" s="210">
        <v>0</v>
      </c>
      <c r="AF847" s="210">
        <v>0</v>
      </c>
      <c r="AG847" s="210"/>
      <c r="AH847" s="210"/>
      <c r="AI847" s="210">
        <v>0</v>
      </c>
      <c r="AJ847" s="210">
        <v>0</v>
      </c>
      <c r="AK847" s="210">
        <v>0</v>
      </c>
      <c r="AL847" s="210">
        <v>0</v>
      </c>
      <c r="AM847" s="210"/>
      <c r="AN847" s="210"/>
      <c r="AO847" s="210">
        <v>0</v>
      </c>
      <c r="AP847" s="210">
        <v>0</v>
      </c>
      <c r="AQ847" s="210">
        <v>0</v>
      </c>
      <c r="AR847" s="210">
        <v>0</v>
      </c>
      <c r="AS847" s="210"/>
      <c r="AT847" s="210"/>
      <c r="AU847" s="210">
        <v>0</v>
      </c>
      <c r="AV847" s="210">
        <v>0</v>
      </c>
      <c r="AW847" s="210">
        <v>0</v>
      </c>
      <c r="AX847" s="210">
        <v>0</v>
      </c>
      <c r="AY847" s="210"/>
      <c r="AZ847" s="210"/>
      <c r="BA847" s="210">
        <v>0</v>
      </c>
      <c r="BB847" s="210">
        <v>0</v>
      </c>
      <c r="BC847" s="210">
        <v>0</v>
      </c>
      <c r="BD847" s="210">
        <v>0</v>
      </c>
      <c r="BE847" s="210"/>
      <c r="BF847" s="210"/>
      <c r="BG847" s="210">
        <v>0</v>
      </c>
      <c r="BH847" s="210">
        <v>0</v>
      </c>
      <c r="BI847" s="210"/>
      <c r="BJ847" s="210"/>
      <c r="BK847" s="210"/>
      <c r="BL847" s="210"/>
      <c r="BM847" s="210"/>
      <c r="BN847" s="210"/>
      <c r="BO847" s="210"/>
      <c r="BP847" s="210"/>
      <c r="BQ847" s="210"/>
      <c r="BR847" s="210"/>
      <c r="BS847" s="210"/>
      <c r="BT847" s="210"/>
      <c r="BU847" s="210"/>
      <c r="BV847" s="210"/>
      <c r="BW847" s="210"/>
      <c r="BX847" s="210"/>
      <c r="BY847" s="210"/>
      <c r="BZ847" s="210"/>
      <c r="CA847" s="210"/>
      <c r="CB847" s="210"/>
      <c r="CC847" s="210"/>
      <c r="CD847" s="210"/>
      <c r="CE847" s="210"/>
      <c r="CF847" s="210"/>
      <c r="CG847" s="210"/>
      <c r="CH847" s="210"/>
      <c r="CI847" s="286" t="str">
        <f t="shared" si="211"/>
        <v>Small</v>
      </c>
      <c r="CJ847" s="210"/>
      <c r="CK847" s="210"/>
      <c r="CN847"/>
    </row>
    <row r="848" spans="1:92" s="283" customFormat="1" ht="15">
      <c r="A848" s="208" t="s">
        <v>671</v>
      </c>
      <c r="B848" s="283" t="s">
        <v>581</v>
      </c>
      <c r="C848" s="208" t="s">
        <v>76</v>
      </c>
      <c r="D848" s="566">
        <v>2018</v>
      </c>
      <c r="E848" s="284">
        <f t="shared" si="196"/>
        <v>0</v>
      </c>
      <c r="F848" s="284">
        <f t="shared" si="197"/>
        <v>0</v>
      </c>
      <c r="G848" s="284">
        <f t="shared" si="198"/>
        <v>0</v>
      </c>
      <c r="H848" s="284">
        <f t="shared" si="199"/>
        <v>0</v>
      </c>
      <c r="I848" s="284">
        <f t="shared" si="210"/>
        <v>80</v>
      </c>
      <c r="J848" s="284">
        <f t="shared" si="201"/>
        <v>0</v>
      </c>
      <c r="K848" s="284">
        <f t="shared" si="202"/>
        <v>80</v>
      </c>
      <c r="L848" s="284">
        <f t="shared" si="203"/>
        <v>80</v>
      </c>
      <c r="M848" s="284">
        <f t="shared" si="204"/>
        <v>8232</v>
      </c>
      <c r="N848" s="284">
        <f t="shared" si="205"/>
        <v>8232</v>
      </c>
      <c r="O848" s="284">
        <f t="shared" si="206"/>
        <v>8312</v>
      </c>
      <c r="P848" s="284">
        <f t="shared" si="207"/>
        <v>80</v>
      </c>
      <c r="Q848" s="284">
        <f t="shared" si="208"/>
        <v>8312</v>
      </c>
      <c r="R848" s="284">
        <f t="shared" si="209"/>
        <v>8312</v>
      </c>
      <c r="S848" s="210"/>
      <c r="T848" s="210"/>
      <c r="U848" s="210"/>
      <c r="V848" s="210"/>
      <c r="W848" s="210"/>
      <c r="X848" s="210"/>
      <c r="Y848" s="210"/>
      <c r="Z848" s="210"/>
      <c r="AA848" s="210"/>
      <c r="AB848" s="210"/>
      <c r="AC848" s="210"/>
      <c r="AD848" s="210"/>
      <c r="AE848" s="210"/>
      <c r="AF848" s="210"/>
      <c r="AG848" s="210"/>
      <c r="AH848" s="210"/>
      <c r="AI848" s="210"/>
      <c r="AJ848" s="210"/>
      <c r="AK848" s="210"/>
      <c r="AL848" s="210"/>
      <c r="AM848" s="210"/>
      <c r="AN848" s="210"/>
      <c r="AO848" s="210"/>
      <c r="AP848" s="210"/>
      <c r="AQ848" s="210"/>
      <c r="AR848" s="210"/>
      <c r="AS848" s="210"/>
      <c r="AT848" s="210"/>
      <c r="AU848" s="210"/>
      <c r="AV848" s="210"/>
      <c r="AW848" s="210"/>
      <c r="AX848" s="210"/>
      <c r="AY848" s="210"/>
      <c r="AZ848" s="210"/>
      <c r="BA848" s="210"/>
      <c r="BB848" s="210"/>
      <c r="BC848" s="210"/>
      <c r="BD848" s="210"/>
      <c r="BE848" s="210"/>
      <c r="BF848" s="210"/>
      <c r="BG848" s="210"/>
      <c r="BH848" s="210"/>
      <c r="BI848" s="210">
        <v>0</v>
      </c>
      <c r="BJ848" s="210">
        <v>0</v>
      </c>
      <c r="BK848" s="210">
        <v>80</v>
      </c>
      <c r="BL848" s="210"/>
      <c r="BM848" s="210"/>
      <c r="BN848" s="210"/>
      <c r="BO848" s="210"/>
      <c r="BP848" s="210"/>
      <c r="BQ848" s="210"/>
      <c r="BR848" s="210"/>
      <c r="BS848" s="210"/>
      <c r="BT848" s="210"/>
      <c r="BU848" s="210">
        <v>0</v>
      </c>
      <c r="BV848" s="210">
        <v>0</v>
      </c>
      <c r="BW848" s="210"/>
      <c r="BX848" s="210"/>
      <c r="BY848" s="210">
        <v>8232</v>
      </c>
      <c r="BZ848" s="210"/>
      <c r="CA848" s="210"/>
      <c r="CB848" s="210"/>
      <c r="CC848" s="210"/>
      <c r="CD848" s="210"/>
      <c r="CE848" s="210"/>
      <c r="CF848" s="210"/>
      <c r="CG848" s="210"/>
      <c r="CH848" s="210">
        <v>0</v>
      </c>
      <c r="CI848" s="286" t="str">
        <f t="shared" si="211"/>
        <v>Small</v>
      </c>
      <c r="CJ848" s="210"/>
      <c r="CK848" s="210"/>
      <c r="CN848"/>
    </row>
    <row r="849" spans="1:92" s="283" customFormat="1" ht="15">
      <c r="A849" s="208" t="s">
        <v>246</v>
      </c>
      <c r="B849" s="287" t="s">
        <v>582</v>
      </c>
      <c r="C849" s="208" t="s">
        <v>76</v>
      </c>
      <c r="D849" s="566">
        <v>2018</v>
      </c>
      <c r="E849" s="284">
        <f t="shared" ref="E849:E912" si="212">S849+Y849+AE849+AK849+AQ849+AW849+BC849</f>
        <v>0</v>
      </c>
      <c r="F849" s="284">
        <f t="shared" ref="F849:F912" si="213">U849+AA849+AG849+AM849+AS849+AY849+BE849</f>
        <v>496</v>
      </c>
      <c r="G849" s="284">
        <f t="shared" ref="G849:G912" si="214">W849+AC849+AI849+AO849+AU849+BA849+BG849+BI849+BJ849</f>
        <v>1086</v>
      </c>
      <c r="H849" s="284">
        <f t="shared" ref="H849:H912" si="215">SUM(E849:G849)</f>
        <v>1582</v>
      </c>
      <c r="I849" s="284">
        <f t="shared" si="210"/>
        <v>0</v>
      </c>
      <c r="J849" s="284">
        <f t="shared" ref="J849:J912" si="216">BO849+BQ849+BS849</f>
        <v>0</v>
      </c>
      <c r="K849" s="284">
        <f t="shared" ref="K849:K912" si="217">I849+J849</f>
        <v>0</v>
      </c>
      <c r="L849" s="284">
        <f t="shared" ref="L849:L912" si="218">H849+K849</f>
        <v>1582</v>
      </c>
      <c r="M849" s="284">
        <f t="shared" ref="M849:M912" si="219">BW849+BU849+BV849+BX849+BY849+BZ849</f>
        <v>0</v>
      </c>
      <c r="N849" s="284">
        <f t="shared" ref="N849:N912" si="220">M849+CB849</f>
        <v>0</v>
      </c>
      <c r="O849" s="284">
        <f t="shared" ref="O849:O912" si="221">N849+L849</f>
        <v>1582</v>
      </c>
      <c r="P849" s="284">
        <f t="shared" ref="P849:P912" si="222">L849+CD849</f>
        <v>1582</v>
      </c>
      <c r="Q849" s="284">
        <f t="shared" ref="Q849:Q912" si="223">O849+CD849</f>
        <v>1582</v>
      </c>
      <c r="R849" s="284">
        <f t="shared" ref="R849:R912" si="224">Q849+CH849+CF849</f>
        <v>1582</v>
      </c>
      <c r="S849" s="210"/>
      <c r="T849" s="210"/>
      <c r="U849" s="210"/>
      <c r="V849" s="210"/>
      <c r="W849" s="210"/>
      <c r="X849" s="210"/>
      <c r="Y849" s="210"/>
      <c r="Z849" s="210"/>
      <c r="AA849" s="210">
        <v>496</v>
      </c>
      <c r="AB849" s="210">
        <v>0</v>
      </c>
      <c r="AC849" s="210">
        <v>1086</v>
      </c>
      <c r="AD849" s="210">
        <v>0</v>
      </c>
      <c r="AE849" s="210"/>
      <c r="AF849" s="210"/>
      <c r="AG849" s="210">
        <v>0</v>
      </c>
      <c r="AH849" s="210">
        <v>0</v>
      </c>
      <c r="AI849" s="210">
        <v>0</v>
      </c>
      <c r="AJ849" s="210">
        <v>0</v>
      </c>
      <c r="AK849" s="210"/>
      <c r="AL849" s="210"/>
      <c r="AM849" s="210">
        <v>0</v>
      </c>
      <c r="AN849" s="210">
        <v>0</v>
      </c>
      <c r="AO849" s="210">
        <v>0</v>
      </c>
      <c r="AP849" s="210">
        <v>0</v>
      </c>
      <c r="AQ849" s="210"/>
      <c r="AR849" s="210"/>
      <c r="AS849" s="210">
        <v>0</v>
      </c>
      <c r="AT849" s="210">
        <v>0</v>
      </c>
      <c r="AU849" s="210">
        <v>0</v>
      </c>
      <c r="AV849" s="210">
        <v>0</v>
      </c>
      <c r="AW849" s="210"/>
      <c r="AX849" s="210"/>
      <c r="AY849" s="210">
        <v>0</v>
      </c>
      <c r="AZ849" s="210">
        <v>0</v>
      </c>
      <c r="BA849" s="210">
        <v>0</v>
      </c>
      <c r="BB849" s="210">
        <v>0</v>
      </c>
      <c r="BC849" s="210"/>
      <c r="BD849" s="210"/>
      <c r="BE849" s="210">
        <v>0</v>
      </c>
      <c r="BF849" s="210">
        <v>0</v>
      </c>
      <c r="BG849" s="210">
        <v>0</v>
      </c>
      <c r="BH849" s="210">
        <v>0</v>
      </c>
      <c r="BI849" s="210"/>
      <c r="BJ849" s="210"/>
      <c r="BK849" s="210"/>
      <c r="BL849" s="210"/>
      <c r="BM849" s="210"/>
      <c r="BN849" s="210"/>
      <c r="BO849" s="210"/>
      <c r="BP849" s="210"/>
      <c r="BQ849" s="210"/>
      <c r="BR849" s="210"/>
      <c r="BS849" s="210"/>
      <c r="BT849" s="210"/>
      <c r="BU849" s="210"/>
      <c r="BV849" s="210"/>
      <c r="BW849" s="210"/>
      <c r="BX849" s="210"/>
      <c r="BY849" s="210"/>
      <c r="BZ849" s="210"/>
      <c r="CA849" s="210"/>
      <c r="CB849" s="210"/>
      <c r="CC849" s="210"/>
      <c r="CD849" s="210"/>
      <c r="CE849" s="210"/>
      <c r="CF849" s="210"/>
      <c r="CG849" s="210"/>
      <c r="CH849" s="210"/>
      <c r="CI849" s="286" t="str">
        <f t="shared" si="211"/>
        <v>Small</v>
      </c>
      <c r="CJ849" s="210"/>
      <c r="CK849" s="210"/>
      <c r="CN849"/>
    </row>
    <row r="850" spans="1:92" s="283" customFormat="1" ht="15">
      <c r="A850" s="208" t="s">
        <v>221</v>
      </c>
      <c r="B850" s="287" t="s">
        <v>464</v>
      </c>
      <c r="C850" s="208" t="s">
        <v>76</v>
      </c>
      <c r="D850" s="566">
        <v>2018</v>
      </c>
      <c r="E850" s="284">
        <f t="shared" si="212"/>
        <v>5</v>
      </c>
      <c r="F850" s="284">
        <f t="shared" si="213"/>
        <v>0</v>
      </c>
      <c r="G850" s="284">
        <f t="shared" si="214"/>
        <v>0</v>
      </c>
      <c r="H850" s="284">
        <f t="shared" si="215"/>
        <v>5</v>
      </c>
      <c r="I850" s="284">
        <f t="shared" si="210"/>
        <v>0</v>
      </c>
      <c r="J850" s="284">
        <f t="shared" si="216"/>
        <v>0</v>
      </c>
      <c r="K850" s="284">
        <f t="shared" si="217"/>
        <v>0</v>
      </c>
      <c r="L850" s="284">
        <f t="shared" si="218"/>
        <v>5</v>
      </c>
      <c r="M850" s="284">
        <f t="shared" si="219"/>
        <v>0</v>
      </c>
      <c r="N850" s="284">
        <f t="shared" si="220"/>
        <v>0</v>
      </c>
      <c r="O850" s="284">
        <f t="shared" si="221"/>
        <v>5</v>
      </c>
      <c r="P850" s="284">
        <f t="shared" si="222"/>
        <v>5</v>
      </c>
      <c r="Q850" s="284">
        <f t="shared" si="223"/>
        <v>5</v>
      </c>
      <c r="R850" s="284">
        <f t="shared" si="224"/>
        <v>5</v>
      </c>
      <c r="S850" s="210"/>
      <c r="T850" s="210"/>
      <c r="U850" s="210"/>
      <c r="V850" s="210"/>
      <c r="W850" s="210"/>
      <c r="X850" s="210"/>
      <c r="Y850" s="210">
        <v>0</v>
      </c>
      <c r="Z850" s="210">
        <v>0</v>
      </c>
      <c r="AA850" s="210"/>
      <c r="AB850" s="210"/>
      <c r="AC850" s="210"/>
      <c r="AD850" s="210"/>
      <c r="AE850" s="210">
        <v>0</v>
      </c>
      <c r="AF850" s="210">
        <v>0</v>
      </c>
      <c r="AG850" s="210"/>
      <c r="AH850" s="210"/>
      <c r="AI850" s="210"/>
      <c r="AJ850" s="210"/>
      <c r="AK850" s="210">
        <v>0</v>
      </c>
      <c r="AL850" s="210">
        <v>0</v>
      </c>
      <c r="AM850" s="210"/>
      <c r="AN850" s="210"/>
      <c r="AO850" s="210"/>
      <c r="AP850" s="210"/>
      <c r="AQ850" s="210">
        <v>5</v>
      </c>
      <c r="AR850" s="210">
        <v>5</v>
      </c>
      <c r="AS850" s="210"/>
      <c r="AT850" s="210"/>
      <c r="AU850" s="210"/>
      <c r="AV850" s="210"/>
      <c r="AW850" s="210">
        <v>0</v>
      </c>
      <c r="AX850" s="210">
        <v>0</v>
      </c>
      <c r="AY850" s="210"/>
      <c r="AZ850" s="210"/>
      <c r="BA850" s="210"/>
      <c r="BB850" s="210"/>
      <c r="BC850" s="210">
        <v>0</v>
      </c>
      <c r="BD850" s="210">
        <v>0</v>
      </c>
      <c r="BE850" s="210"/>
      <c r="BF850" s="210"/>
      <c r="BG850" s="210"/>
      <c r="BH850" s="210"/>
      <c r="BI850" s="210"/>
      <c r="BJ850" s="210"/>
      <c r="BK850" s="210"/>
      <c r="BL850" s="210"/>
      <c r="BM850" s="210"/>
      <c r="BN850" s="210"/>
      <c r="BO850" s="210"/>
      <c r="BP850" s="210"/>
      <c r="BQ850" s="210"/>
      <c r="BR850" s="210"/>
      <c r="BS850" s="210"/>
      <c r="BT850" s="210"/>
      <c r="BU850" s="210"/>
      <c r="BV850" s="210"/>
      <c r="BW850" s="210"/>
      <c r="BX850" s="210"/>
      <c r="BY850" s="210"/>
      <c r="BZ850" s="210"/>
      <c r="CA850" s="210"/>
      <c r="CB850" s="210"/>
      <c r="CC850" s="210"/>
      <c r="CD850" s="210"/>
      <c r="CE850" s="210"/>
      <c r="CF850" s="210"/>
      <c r="CG850" s="210"/>
      <c r="CH850" s="210"/>
      <c r="CI850" s="286" t="str">
        <f t="shared" si="211"/>
        <v>Small</v>
      </c>
      <c r="CJ850" s="210"/>
      <c r="CK850" s="210"/>
      <c r="CN850"/>
    </row>
    <row r="851" spans="1:92" s="283" customFormat="1" ht="15">
      <c r="A851" s="208" t="s">
        <v>176</v>
      </c>
      <c r="B851" s="287" t="s">
        <v>465</v>
      </c>
      <c r="C851" s="208" t="s">
        <v>76</v>
      </c>
      <c r="D851" s="566">
        <v>2018</v>
      </c>
      <c r="E851" s="284">
        <f t="shared" si="212"/>
        <v>0</v>
      </c>
      <c r="F851" s="284">
        <f t="shared" si="213"/>
        <v>8285</v>
      </c>
      <c r="G851" s="284">
        <f t="shared" si="214"/>
        <v>12513</v>
      </c>
      <c r="H851" s="284">
        <f t="shared" si="215"/>
        <v>20798</v>
      </c>
      <c r="I851" s="284">
        <f t="shared" si="210"/>
        <v>0</v>
      </c>
      <c r="J851" s="284">
        <f t="shared" si="216"/>
        <v>0</v>
      </c>
      <c r="K851" s="284">
        <f t="shared" si="217"/>
        <v>0</v>
      </c>
      <c r="L851" s="284">
        <f t="shared" si="218"/>
        <v>20798</v>
      </c>
      <c r="M851" s="284">
        <f t="shared" si="219"/>
        <v>0</v>
      </c>
      <c r="N851" s="284">
        <f t="shared" si="220"/>
        <v>0</v>
      </c>
      <c r="O851" s="284">
        <f t="shared" si="221"/>
        <v>20798</v>
      </c>
      <c r="P851" s="284">
        <f t="shared" si="222"/>
        <v>20933</v>
      </c>
      <c r="Q851" s="284">
        <f t="shared" si="223"/>
        <v>20933</v>
      </c>
      <c r="R851" s="284">
        <f t="shared" si="224"/>
        <v>20933</v>
      </c>
      <c r="S851" s="210"/>
      <c r="T851" s="210"/>
      <c r="U851" s="210"/>
      <c r="V851" s="210"/>
      <c r="W851" s="210"/>
      <c r="X851" s="210"/>
      <c r="Y851" s="210"/>
      <c r="Z851" s="210"/>
      <c r="AA851" s="210">
        <v>7859</v>
      </c>
      <c r="AB851" s="210">
        <v>0</v>
      </c>
      <c r="AC851" s="210">
        <v>11605</v>
      </c>
      <c r="AD851" s="210">
        <v>0</v>
      </c>
      <c r="AE851" s="210"/>
      <c r="AF851" s="210"/>
      <c r="AG851" s="210">
        <v>0</v>
      </c>
      <c r="AH851" s="210">
        <v>0</v>
      </c>
      <c r="AI851" s="210">
        <v>0</v>
      </c>
      <c r="AJ851" s="210">
        <v>0</v>
      </c>
      <c r="AK851" s="210"/>
      <c r="AL851" s="210"/>
      <c r="AM851" s="210">
        <v>0</v>
      </c>
      <c r="AN851" s="210">
        <v>0</v>
      </c>
      <c r="AO851" s="210">
        <v>0</v>
      </c>
      <c r="AP851" s="210">
        <v>0</v>
      </c>
      <c r="AQ851" s="210"/>
      <c r="AR851" s="210"/>
      <c r="AS851" s="210">
        <v>0</v>
      </c>
      <c r="AT851" s="210">
        <v>0</v>
      </c>
      <c r="AU851" s="210">
        <v>0</v>
      </c>
      <c r="AV851" s="210">
        <v>0</v>
      </c>
      <c r="AW851" s="210"/>
      <c r="AX851" s="210"/>
      <c r="AY851" s="210">
        <v>426</v>
      </c>
      <c r="AZ851" s="210">
        <v>0</v>
      </c>
      <c r="BA851" s="210">
        <v>908</v>
      </c>
      <c r="BB851" s="210">
        <v>0</v>
      </c>
      <c r="BC851" s="210"/>
      <c r="BD851" s="210"/>
      <c r="BE851" s="210">
        <v>0</v>
      </c>
      <c r="BF851" s="210">
        <v>0</v>
      </c>
      <c r="BG851" s="210">
        <v>0</v>
      </c>
      <c r="BH851" s="210">
        <v>0</v>
      </c>
      <c r="BI851" s="210"/>
      <c r="BJ851" s="210"/>
      <c r="BK851" s="210"/>
      <c r="BL851" s="210"/>
      <c r="BM851" s="210"/>
      <c r="BN851" s="210"/>
      <c r="BO851" s="210"/>
      <c r="BP851" s="210"/>
      <c r="BQ851" s="210"/>
      <c r="BR851" s="210"/>
      <c r="BS851" s="210"/>
      <c r="BT851" s="210"/>
      <c r="BU851" s="210"/>
      <c r="BV851" s="210"/>
      <c r="BW851" s="210"/>
      <c r="BX851" s="210"/>
      <c r="BY851" s="210"/>
      <c r="BZ851" s="210"/>
      <c r="CA851" s="210"/>
      <c r="CB851" s="210"/>
      <c r="CC851" s="210"/>
      <c r="CD851" s="210">
        <v>135</v>
      </c>
      <c r="CE851" s="210"/>
      <c r="CF851" s="210"/>
      <c r="CG851" s="210"/>
      <c r="CH851" s="210"/>
      <c r="CI851" s="286" t="str">
        <f t="shared" si="211"/>
        <v>Small</v>
      </c>
      <c r="CJ851" s="210"/>
      <c r="CK851" s="210"/>
      <c r="CN851"/>
    </row>
    <row r="852" spans="1:92" s="283" customFormat="1" ht="15">
      <c r="A852" s="208" t="s">
        <v>675</v>
      </c>
      <c r="B852" s="283" t="s">
        <v>586</v>
      </c>
      <c r="C852" s="208" t="s">
        <v>76</v>
      </c>
      <c r="D852" s="566">
        <v>2018</v>
      </c>
      <c r="E852" s="284">
        <f t="shared" si="212"/>
        <v>7</v>
      </c>
      <c r="F852" s="284">
        <f t="shared" si="213"/>
        <v>0</v>
      </c>
      <c r="G852" s="284">
        <f t="shared" si="214"/>
        <v>0</v>
      </c>
      <c r="H852" s="284">
        <f t="shared" si="215"/>
        <v>7</v>
      </c>
      <c r="I852" s="284">
        <f t="shared" si="210"/>
        <v>0</v>
      </c>
      <c r="J852" s="284">
        <f t="shared" si="216"/>
        <v>0</v>
      </c>
      <c r="K852" s="284">
        <f t="shared" si="217"/>
        <v>0</v>
      </c>
      <c r="L852" s="284">
        <f t="shared" si="218"/>
        <v>7</v>
      </c>
      <c r="M852" s="284">
        <f t="shared" si="219"/>
        <v>0</v>
      </c>
      <c r="N852" s="284">
        <f t="shared" si="220"/>
        <v>0</v>
      </c>
      <c r="O852" s="284">
        <f t="shared" si="221"/>
        <v>7</v>
      </c>
      <c r="P852" s="284">
        <f t="shared" si="222"/>
        <v>7</v>
      </c>
      <c r="Q852" s="284">
        <f t="shared" si="223"/>
        <v>7</v>
      </c>
      <c r="R852" s="284">
        <f t="shared" si="224"/>
        <v>7</v>
      </c>
      <c r="S852" s="210"/>
      <c r="T852" s="210"/>
      <c r="U852" s="210"/>
      <c r="V852" s="210"/>
      <c r="W852" s="210"/>
      <c r="X852" s="210"/>
      <c r="Y852" s="210">
        <v>0</v>
      </c>
      <c r="Z852" s="210">
        <v>0</v>
      </c>
      <c r="AA852" s="210"/>
      <c r="AB852" s="210"/>
      <c r="AC852" s="210"/>
      <c r="AD852" s="210"/>
      <c r="AE852" s="210">
        <v>0</v>
      </c>
      <c r="AF852" s="210">
        <v>0</v>
      </c>
      <c r="AG852" s="210"/>
      <c r="AH852" s="210"/>
      <c r="AI852" s="210"/>
      <c r="AJ852" s="210"/>
      <c r="AK852" s="210">
        <v>0</v>
      </c>
      <c r="AL852" s="210">
        <v>0</v>
      </c>
      <c r="AM852" s="210"/>
      <c r="AN852" s="210"/>
      <c r="AO852" s="210"/>
      <c r="AP852" s="210"/>
      <c r="AQ852" s="210">
        <v>0</v>
      </c>
      <c r="AR852" s="210">
        <v>0</v>
      </c>
      <c r="AS852" s="210"/>
      <c r="AT852" s="210"/>
      <c r="AU852" s="210"/>
      <c r="AV852" s="210"/>
      <c r="AW852" s="210">
        <v>0</v>
      </c>
      <c r="AX852" s="210">
        <v>0</v>
      </c>
      <c r="AY852" s="210"/>
      <c r="AZ852" s="210"/>
      <c r="BA852" s="210"/>
      <c r="BB852" s="210"/>
      <c r="BC852" s="210">
        <v>7</v>
      </c>
      <c r="BD852" s="210">
        <v>7</v>
      </c>
      <c r="BE852" s="210"/>
      <c r="BF852" s="210"/>
      <c r="BG852" s="210"/>
      <c r="BH852" s="210"/>
      <c r="BI852" s="210"/>
      <c r="BJ852" s="210"/>
      <c r="BK852" s="210"/>
      <c r="BL852" s="210"/>
      <c r="BM852" s="210"/>
      <c r="BN852" s="210"/>
      <c r="BO852" s="210"/>
      <c r="BP852" s="210"/>
      <c r="BQ852" s="210"/>
      <c r="BR852" s="210"/>
      <c r="BS852" s="210"/>
      <c r="BT852" s="210"/>
      <c r="BU852" s="210"/>
      <c r="BV852" s="210"/>
      <c r="BW852" s="210"/>
      <c r="BX852" s="210"/>
      <c r="BY852" s="210"/>
      <c r="BZ852" s="210"/>
      <c r="CA852" s="210"/>
      <c r="CB852" s="210"/>
      <c r="CC852" s="210"/>
      <c r="CD852" s="210"/>
      <c r="CE852" s="210"/>
      <c r="CF852" s="210"/>
      <c r="CG852" s="210"/>
      <c r="CH852" s="210"/>
      <c r="CI852" s="286" t="str">
        <f t="shared" si="211"/>
        <v>Small</v>
      </c>
      <c r="CJ852" s="210"/>
      <c r="CK852" s="210"/>
      <c r="CN852"/>
    </row>
    <row r="853" spans="1:92" s="283" customFormat="1" ht="15">
      <c r="A853" s="208" t="s">
        <v>360</v>
      </c>
      <c r="B853" s="287" t="s">
        <v>463</v>
      </c>
      <c r="C853" s="208" t="s">
        <v>76</v>
      </c>
      <c r="D853" s="566">
        <v>2018</v>
      </c>
      <c r="E853" s="284">
        <f t="shared" si="212"/>
        <v>0</v>
      </c>
      <c r="F853" s="284">
        <f t="shared" si="213"/>
        <v>0</v>
      </c>
      <c r="G853" s="284">
        <f t="shared" si="214"/>
        <v>0</v>
      </c>
      <c r="H853" s="284">
        <f t="shared" si="215"/>
        <v>0</v>
      </c>
      <c r="I853" s="284">
        <f t="shared" si="210"/>
        <v>0</v>
      </c>
      <c r="J853" s="284">
        <f t="shared" si="216"/>
        <v>0</v>
      </c>
      <c r="K853" s="284">
        <f t="shared" si="217"/>
        <v>0</v>
      </c>
      <c r="L853" s="284">
        <f t="shared" si="218"/>
        <v>0</v>
      </c>
      <c r="M853" s="284">
        <f t="shared" si="219"/>
        <v>9</v>
      </c>
      <c r="N853" s="284">
        <f t="shared" si="220"/>
        <v>9</v>
      </c>
      <c r="O853" s="284">
        <f t="shared" si="221"/>
        <v>9</v>
      </c>
      <c r="P853" s="284">
        <f t="shared" si="222"/>
        <v>0</v>
      </c>
      <c r="Q853" s="284">
        <f t="shared" si="223"/>
        <v>9</v>
      </c>
      <c r="R853" s="284">
        <f t="shared" si="224"/>
        <v>9</v>
      </c>
      <c r="S853" s="210"/>
      <c r="T853" s="210"/>
      <c r="U853" s="210"/>
      <c r="V853" s="210"/>
      <c r="W853" s="210"/>
      <c r="X853" s="210"/>
      <c r="Y853" s="210"/>
      <c r="Z853" s="210"/>
      <c r="AA853" s="210"/>
      <c r="AB853" s="210"/>
      <c r="AC853" s="210"/>
      <c r="AD853" s="210"/>
      <c r="AE853" s="210"/>
      <c r="AF853" s="210"/>
      <c r="AG853" s="210"/>
      <c r="AH853" s="210"/>
      <c r="AI853" s="210"/>
      <c r="AJ853" s="210"/>
      <c r="AK853" s="210"/>
      <c r="AL853" s="210"/>
      <c r="AM853" s="210"/>
      <c r="AN853" s="210"/>
      <c r="AO853" s="210"/>
      <c r="AP853" s="210"/>
      <c r="AQ853" s="210"/>
      <c r="AR853" s="210"/>
      <c r="AS853" s="210"/>
      <c r="AT853" s="210"/>
      <c r="AU853" s="210"/>
      <c r="AV853" s="210"/>
      <c r="AW853" s="210"/>
      <c r="AX853" s="210"/>
      <c r="AY853" s="210"/>
      <c r="AZ853" s="210"/>
      <c r="BA853" s="210"/>
      <c r="BB853" s="210"/>
      <c r="BC853" s="210"/>
      <c r="BD853" s="210"/>
      <c r="BE853" s="210"/>
      <c r="BF853" s="210"/>
      <c r="BG853" s="210"/>
      <c r="BH853" s="210"/>
      <c r="BI853" s="210"/>
      <c r="BJ853" s="210"/>
      <c r="BK853" s="210"/>
      <c r="BL853" s="210"/>
      <c r="BM853" s="210"/>
      <c r="BN853" s="210"/>
      <c r="BO853" s="210"/>
      <c r="BP853" s="210"/>
      <c r="BQ853" s="210"/>
      <c r="BR853" s="210"/>
      <c r="BS853" s="210"/>
      <c r="BT853" s="210"/>
      <c r="BU853" s="210">
        <v>9</v>
      </c>
      <c r="BV853" s="210">
        <v>0</v>
      </c>
      <c r="BW853" s="210"/>
      <c r="BX853" s="210"/>
      <c r="BY853" s="210">
        <v>0</v>
      </c>
      <c r="BZ853" s="210"/>
      <c r="CA853" s="210"/>
      <c r="CB853" s="210"/>
      <c r="CC853" s="210"/>
      <c r="CD853" s="210"/>
      <c r="CE853" s="210"/>
      <c r="CF853" s="210"/>
      <c r="CG853" s="210"/>
      <c r="CH853" s="210"/>
      <c r="CI853" s="286" t="str">
        <f t="shared" si="211"/>
        <v>Small</v>
      </c>
      <c r="CJ853" s="210"/>
      <c r="CK853" s="210"/>
      <c r="CN853"/>
    </row>
    <row r="854" spans="1:92" s="283" customFormat="1" ht="15">
      <c r="A854" s="208" t="s">
        <v>361</v>
      </c>
      <c r="B854" s="287" t="s">
        <v>470</v>
      </c>
      <c r="C854" s="208" t="s">
        <v>76</v>
      </c>
      <c r="D854" s="566">
        <v>2018</v>
      </c>
      <c r="E854" s="284">
        <f t="shared" si="212"/>
        <v>0</v>
      </c>
      <c r="F854" s="284">
        <f t="shared" si="213"/>
        <v>0</v>
      </c>
      <c r="G854" s="284">
        <f t="shared" si="214"/>
        <v>0</v>
      </c>
      <c r="H854" s="284">
        <f t="shared" si="215"/>
        <v>0</v>
      </c>
      <c r="I854" s="284">
        <f t="shared" si="210"/>
        <v>0</v>
      </c>
      <c r="J854" s="284">
        <f t="shared" si="216"/>
        <v>0</v>
      </c>
      <c r="K854" s="284">
        <f t="shared" si="217"/>
        <v>0</v>
      </c>
      <c r="L854" s="284">
        <f t="shared" si="218"/>
        <v>0</v>
      </c>
      <c r="M854" s="284">
        <f t="shared" si="219"/>
        <v>4</v>
      </c>
      <c r="N854" s="284">
        <f t="shared" si="220"/>
        <v>4</v>
      </c>
      <c r="O854" s="284">
        <f t="shared" si="221"/>
        <v>4</v>
      </c>
      <c r="P854" s="284">
        <f t="shared" si="222"/>
        <v>0</v>
      </c>
      <c r="Q854" s="284">
        <f t="shared" si="223"/>
        <v>4</v>
      </c>
      <c r="R854" s="284">
        <f t="shared" si="224"/>
        <v>4</v>
      </c>
      <c r="S854" s="210"/>
      <c r="T854" s="210"/>
      <c r="U854" s="210"/>
      <c r="V854" s="210"/>
      <c r="W854" s="210"/>
      <c r="X854" s="210"/>
      <c r="Y854" s="210"/>
      <c r="Z854" s="210"/>
      <c r="AA854" s="210"/>
      <c r="AB854" s="210"/>
      <c r="AC854" s="210"/>
      <c r="AD854" s="210"/>
      <c r="AE854" s="210"/>
      <c r="AF854" s="210"/>
      <c r="AG854" s="210"/>
      <c r="AH854" s="210"/>
      <c r="AI854" s="210"/>
      <c r="AJ854" s="210"/>
      <c r="AK854" s="210"/>
      <c r="AL854" s="210"/>
      <c r="AM854" s="210"/>
      <c r="AN854" s="210"/>
      <c r="AO854" s="210"/>
      <c r="AP854" s="210"/>
      <c r="AQ854" s="210"/>
      <c r="AR854" s="210"/>
      <c r="AS854" s="210"/>
      <c r="AT854" s="210"/>
      <c r="AU854" s="210"/>
      <c r="AV854" s="210"/>
      <c r="AW854" s="210"/>
      <c r="AX854" s="210"/>
      <c r="AY854" s="210"/>
      <c r="AZ854" s="210"/>
      <c r="BA854" s="210"/>
      <c r="BB854" s="210"/>
      <c r="BC854" s="210"/>
      <c r="BD854" s="210"/>
      <c r="BE854" s="210"/>
      <c r="BF854" s="210"/>
      <c r="BG854" s="210"/>
      <c r="BH854" s="210"/>
      <c r="BI854" s="210"/>
      <c r="BJ854" s="210"/>
      <c r="BK854" s="210"/>
      <c r="BL854" s="210"/>
      <c r="BM854" s="210"/>
      <c r="BN854" s="210"/>
      <c r="BO854" s="210"/>
      <c r="BP854" s="210"/>
      <c r="BQ854" s="210"/>
      <c r="BR854" s="210"/>
      <c r="BS854" s="210"/>
      <c r="BT854" s="210"/>
      <c r="BU854" s="210">
        <v>4</v>
      </c>
      <c r="BV854" s="210">
        <v>0</v>
      </c>
      <c r="BW854" s="210"/>
      <c r="BX854" s="210"/>
      <c r="BY854" s="210">
        <v>0</v>
      </c>
      <c r="BZ854" s="210"/>
      <c r="CA854" s="210"/>
      <c r="CB854" s="210"/>
      <c r="CC854" s="210"/>
      <c r="CD854" s="210"/>
      <c r="CE854" s="210"/>
      <c r="CF854" s="210"/>
      <c r="CG854" s="210"/>
      <c r="CH854" s="210"/>
      <c r="CI854" s="286" t="str">
        <f t="shared" si="211"/>
        <v>Small</v>
      </c>
      <c r="CJ854" s="210"/>
      <c r="CK854" s="210"/>
      <c r="CN854"/>
    </row>
    <row r="855" spans="1:92" s="283" customFormat="1" ht="15">
      <c r="A855" s="208" t="s">
        <v>179</v>
      </c>
      <c r="B855" s="287" t="s">
        <v>477</v>
      </c>
      <c r="C855" s="208" t="s">
        <v>76</v>
      </c>
      <c r="D855" s="566">
        <v>2018</v>
      </c>
      <c r="E855" s="284">
        <f t="shared" si="212"/>
        <v>167</v>
      </c>
      <c r="F855" s="284">
        <f t="shared" si="213"/>
        <v>0</v>
      </c>
      <c r="G855" s="284">
        <f t="shared" si="214"/>
        <v>0</v>
      </c>
      <c r="H855" s="284">
        <f t="shared" si="215"/>
        <v>167</v>
      </c>
      <c r="I855" s="284">
        <f t="shared" si="210"/>
        <v>0</v>
      </c>
      <c r="J855" s="284">
        <f t="shared" si="216"/>
        <v>0</v>
      </c>
      <c r="K855" s="284">
        <f t="shared" si="217"/>
        <v>0</v>
      </c>
      <c r="L855" s="284">
        <f t="shared" si="218"/>
        <v>167</v>
      </c>
      <c r="M855" s="284">
        <f t="shared" si="219"/>
        <v>0</v>
      </c>
      <c r="N855" s="284">
        <f t="shared" si="220"/>
        <v>0</v>
      </c>
      <c r="O855" s="284">
        <f t="shared" si="221"/>
        <v>167</v>
      </c>
      <c r="P855" s="284">
        <f t="shared" si="222"/>
        <v>167</v>
      </c>
      <c r="Q855" s="284">
        <f t="shared" si="223"/>
        <v>167</v>
      </c>
      <c r="R855" s="284">
        <f t="shared" si="224"/>
        <v>167</v>
      </c>
      <c r="S855" s="210"/>
      <c r="T855" s="210"/>
      <c r="U855" s="210"/>
      <c r="V855" s="210"/>
      <c r="W855" s="210"/>
      <c r="X855" s="210"/>
      <c r="Y855" s="210">
        <v>0</v>
      </c>
      <c r="Z855" s="210">
        <v>0</v>
      </c>
      <c r="AA855" s="210"/>
      <c r="AB855" s="210"/>
      <c r="AC855" s="210"/>
      <c r="AD855" s="210"/>
      <c r="AE855" s="210">
        <v>0</v>
      </c>
      <c r="AF855" s="210">
        <v>0</v>
      </c>
      <c r="AG855" s="210"/>
      <c r="AH855" s="210"/>
      <c r="AI855" s="210"/>
      <c r="AJ855" s="210"/>
      <c r="AK855" s="210">
        <v>0</v>
      </c>
      <c r="AL855" s="210">
        <v>0</v>
      </c>
      <c r="AM855" s="210"/>
      <c r="AN855" s="210"/>
      <c r="AO855" s="210"/>
      <c r="AP855" s="210"/>
      <c r="AQ855" s="210">
        <v>0</v>
      </c>
      <c r="AR855" s="210">
        <v>0</v>
      </c>
      <c r="AS855" s="210"/>
      <c r="AT855" s="210"/>
      <c r="AU855" s="210"/>
      <c r="AV855" s="210"/>
      <c r="AW855" s="210">
        <v>0</v>
      </c>
      <c r="AX855" s="210">
        <v>0</v>
      </c>
      <c r="AY855" s="210"/>
      <c r="AZ855" s="210"/>
      <c r="BA855" s="210"/>
      <c r="BB855" s="210"/>
      <c r="BC855" s="210">
        <v>167</v>
      </c>
      <c r="BD855" s="210">
        <v>167</v>
      </c>
      <c r="BE855" s="210"/>
      <c r="BF855" s="210"/>
      <c r="BG855" s="210"/>
      <c r="BH855" s="210"/>
      <c r="BI855" s="210"/>
      <c r="BJ855" s="210"/>
      <c r="BK855" s="210"/>
      <c r="BL855" s="210"/>
      <c r="BM855" s="210"/>
      <c r="BN855" s="210"/>
      <c r="BO855" s="210"/>
      <c r="BP855" s="210"/>
      <c r="BQ855" s="210"/>
      <c r="BR855" s="210"/>
      <c r="BS855" s="210"/>
      <c r="BT855" s="210"/>
      <c r="BU855" s="210"/>
      <c r="BV855" s="210"/>
      <c r="BW855" s="210"/>
      <c r="BX855" s="210"/>
      <c r="BY855" s="210"/>
      <c r="BZ855" s="210"/>
      <c r="CA855" s="210"/>
      <c r="CB855" s="210"/>
      <c r="CC855" s="210"/>
      <c r="CD855" s="210"/>
      <c r="CE855" s="210"/>
      <c r="CF855" s="210"/>
      <c r="CG855" s="210"/>
      <c r="CH855" s="210"/>
      <c r="CI855" s="286" t="str">
        <f t="shared" si="211"/>
        <v>Small</v>
      </c>
      <c r="CJ855" s="210"/>
      <c r="CK855" s="210"/>
      <c r="CN855"/>
    </row>
    <row r="856" spans="1:92" s="283" customFormat="1" ht="15">
      <c r="A856" s="208" t="s">
        <v>692</v>
      </c>
      <c r="B856" s="283" t="s">
        <v>598</v>
      </c>
      <c r="C856" s="208" t="s">
        <v>76</v>
      </c>
      <c r="D856" s="566">
        <v>2018</v>
      </c>
      <c r="E856" s="284">
        <f t="shared" si="212"/>
        <v>0</v>
      </c>
      <c r="F856" s="284">
        <f t="shared" si="213"/>
        <v>0</v>
      </c>
      <c r="G856" s="284">
        <f t="shared" si="214"/>
        <v>0</v>
      </c>
      <c r="H856" s="284">
        <f t="shared" si="215"/>
        <v>0</v>
      </c>
      <c r="I856" s="284">
        <f t="shared" si="210"/>
        <v>0</v>
      </c>
      <c r="J856" s="284">
        <f t="shared" si="216"/>
        <v>0</v>
      </c>
      <c r="K856" s="284">
        <f t="shared" si="217"/>
        <v>0</v>
      </c>
      <c r="L856" s="284">
        <f t="shared" si="218"/>
        <v>0</v>
      </c>
      <c r="M856" s="284">
        <f t="shared" si="219"/>
        <v>2287</v>
      </c>
      <c r="N856" s="284">
        <f t="shared" si="220"/>
        <v>2287</v>
      </c>
      <c r="O856" s="284">
        <f t="shared" si="221"/>
        <v>2287</v>
      </c>
      <c r="P856" s="284">
        <f t="shared" si="222"/>
        <v>0</v>
      </c>
      <c r="Q856" s="284">
        <f t="shared" si="223"/>
        <v>2287</v>
      </c>
      <c r="R856" s="284">
        <f t="shared" si="224"/>
        <v>2287</v>
      </c>
      <c r="S856" s="210"/>
      <c r="T856" s="210"/>
      <c r="U856" s="210"/>
      <c r="V856" s="210"/>
      <c r="W856" s="210"/>
      <c r="X856" s="210"/>
      <c r="Y856" s="210"/>
      <c r="Z856" s="210"/>
      <c r="AA856" s="210"/>
      <c r="AB856" s="210"/>
      <c r="AC856" s="210"/>
      <c r="AD856" s="210"/>
      <c r="AE856" s="210"/>
      <c r="AF856" s="210"/>
      <c r="AG856" s="210"/>
      <c r="AH856" s="210"/>
      <c r="AI856" s="210"/>
      <c r="AJ856" s="210"/>
      <c r="AK856" s="210"/>
      <c r="AL856" s="210"/>
      <c r="AM856" s="210"/>
      <c r="AN856" s="210"/>
      <c r="AO856" s="210"/>
      <c r="AP856" s="210"/>
      <c r="AQ856" s="210"/>
      <c r="AR856" s="210"/>
      <c r="AS856" s="210"/>
      <c r="AT856" s="210"/>
      <c r="AU856" s="210"/>
      <c r="AV856" s="210"/>
      <c r="AW856" s="210"/>
      <c r="AX856" s="210"/>
      <c r="AY856" s="210"/>
      <c r="AZ856" s="210"/>
      <c r="BA856" s="210"/>
      <c r="BB856" s="210"/>
      <c r="BC856" s="210"/>
      <c r="BD856" s="210"/>
      <c r="BE856" s="210"/>
      <c r="BF856" s="210"/>
      <c r="BG856" s="210"/>
      <c r="BH856" s="210"/>
      <c r="BI856" s="210"/>
      <c r="BJ856" s="210"/>
      <c r="BK856" s="210"/>
      <c r="BL856" s="210"/>
      <c r="BM856" s="210"/>
      <c r="BN856" s="210"/>
      <c r="BO856" s="210"/>
      <c r="BP856" s="210"/>
      <c r="BQ856" s="210"/>
      <c r="BR856" s="210"/>
      <c r="BS856" s="210"/>
      <c r="BT856" s="210"/>
      <c r="BU856" s="210">
        <v>0</v>
      </c>
      <c r="BV856" s="210">
        <v>2287</v>
      </c>
      <c r="BW856" s="210"/>
      <c r="BX856" s="210"/>
      <c r="BY856" s="210">
        <v>0</v>
      </c>
      <c r="BZ856" s="210"/>
      <c r="CA856" s="210"/>
      <c r="CB856" s="210"/>
      <c r="CC856" s="210"/>
      <c r="CD856" s="210"/>
      <c r="CE856" s="210"/>
      <c r="CF856" s="210"/>
      <c r="CG856" s="210"/>
      <c r="CH856" s="210"/>
      <c r="CI856" s="286" t="str">
        <f t="shared" si="211"/>
        <v>Small</v>
      </c>
      <c r="CJ856" s="210"/>
      <c r="CK856" s="210"/>
      <c r="CN856"/>
    </row>
    <row r="857" spans="1:92" s="283" customFormat="1" ht="15">
      <c r="A857" s="208" t="s">
        <v>660</v>
      </c>
      <c r="B857" s="287" t="s">
        <v>457</v>
      </c>
      <c r="C857" s="208" t="s">
        <v>76</v>
      </c>
      <c r="D857" s="566">
        <v>2018</v>
      </c>
      <c r="E857" s="284">
        <f t="shared" si="212"/>
        <v>0</v>
      </c>
      <c r="F857" s="284">
        <f t="shared" si="213"/>
        <v>0</v>
      </c>
      <c r="G857" s="284">
        <f t="shared" si="214"/>
        <v>0</v>
      </c>
      <c r="H857" s="284">
        <f t="shared" si="215"/>
        <v>0</v>
      </c>
      <c r="I857" s="284">
        <f t="shared" si="210"/>
        <v>0</v>
      </c>
      <c r="J857" s="284">
        <f t="shared" si="216"/>
        <v>0</v>
      </c>
      <c r="K857" s="284">
        <f t="shared" si="217"/>
        <v>0</v>
      </c>
      <c r="L857" s="284">
        <f t="shared" si="218"/>
        <v>0</v>
      </c>
      <c r="M857" s="284">
        <f t="shared" si="219"/>
        <v>3</v>
      </c>
      <c r="N857" s="284">
        <f t="shared" si="220"/>
        <v>3</v>
      </c>
      <c r="O857" s="284">
        <f t="shared" si="221"/>
        <v>3</v>
      </c>
      <c r="P857" s="284">
        <f t="shared" si="222"/>
        <v>0</v>
      </c>
      <c r="Q857" s="284">
        <f t="shared" si="223"/>
        <v>3</v>
      </c>
      <c r="R857" s="284">
        <f t="shared" si="224"/>
        <v>3</v>
      </c>
      <c r="S857" s="210"/>
      <c r="T857" s="210"/>
      <c r="U857" s="210"/>
      <c r="V857" s="210"/>
      <c r="W857" s="210"/>
      <c r="X857" s="210"/>
      <c r="Y857" s="210"/>
      <c r="Z857" s="210"/>
      <c r="AA857" s="210"/>
      <c r="AB857" s="210"/>
      <c r="AC857" s="210"/>
      <c r="AD857" s="210"/>
      <c r="AE857" s="210"/>
      <c r="AF857" s="210"/>
      <c r="AG857" s="210"/>
      <c r="AH857" s="210"/>
      <c r="AI857" s="210"/>
      <c r="AJ857" s="210"/>
      <c r="AK857" s="210"/>
      <c r="AL857" s="210"/>
      <c r="AM857" s="210"/>
      <c r="AN857" s="210"/>
      <c r="AO857" s="210"/>
      <c r="AP857" s="210"/>
      <c r="AQ857" s="210"/>
      <c r="AR857" s="210"/>
      <c r="AS857" s="210"/>
      <c r="AT857" s="210"/>
      <c r="AU857" s="210"/>
      <c r="AV857" s="210"/>
      <c r="AW857" s="210"/>
      <c r="AX857" s="210"/>
      <c r="AY857" s="210"/>
      <c r="AZ857" s="210"/>
      <c r="BA857" s="210"/>
      <c r="BB857" s="210"/>
      <c r="BC857" s="210"/>
      <c r="BD857" s="210"/>
      <c r="BE857" s="210"/>
      <c r="BF857" s="210"/>
      <c r="BG857" s="210"/>
      <c r="BH857" s="210"/>
      <c r="BI857" s="210"/>
      <c r="BJ857" s="210"/>
      <c r="BK857" s="210"/>
      <c r="BL857" s="210"/>
      <c r="BM857" s="210"/>
      <c r="BN857" s="210"/>
      <c r="BO857" s="210"/>
      <c r="BP857" s="210"/>
      <c r="BQ857" s="210"/>
      <c r="BR857" s="210"/>
      <c r="BS857" s="210"/>
      <c r="BT857" s="210"/>
      <c r="BU857" s="210">
        <v>3</v>
      </c>
      <c r="BV857" s="210">
        <v>0</v>
      </c>
      <c r="BW857" s="210"/>
      <c r="BX857" s="210"/>
      <c r="BY857" s="210">
        <v>0</v>
      </c>
      <c r="BZ857" s="210"/>
      <c r="CA857" s="210"/>
      <c r="CB857" s="210"/>
      <c r="CC857" s="210"/>
      <c r="CD857" s="210"/>
      <c r="CE857" s="210"/>
      <c r="CF857" s="210"/>
      <c r="CG857" s="210"/>
      <c r="CH857" s="210"/>
      <c r="CI857" s="286" t="str">
        <f t="shared" si="211"/>
        <v>Small</v>
      </c>
      <c r="CJ857" s="210"/>
      <c r="CK857" s="210"/>
      <c r="CN857"/>
    </row>
    <row r="858" spans="1:92" s="283" customFormat="1" ht="15">
      <c r="A858" s="208" t="s">
        <v>130</v>
      </c>
      <c r="B858" s="287" t="s">
        <v>497</v>
      </c>
      <c r="C858" s="208" t="s">
        <v>76</v>
      </c>
      <c r="D858" s="566">
        <v>2018</v>
      </c>
      <c r="E858" s="284">
        <f t="shared" si="212"/>
        <v>2</v>
      </c>
      <c r="F858" s="284">
        <f t="shared" si="213"/>
        <v>361</v>
      </c>
      <c r="G858" s="284">
        <f t="shared" si="214"/>
        <v>358</v>
      </c>
      <c r="H858" s="284">
        <f t="shared" si="215"/>
        <v>721</v>
      </c>
      <c r="I858" s="284">
        <f t="shared" si="210"/>
        <v>93662</v>
      </c>
      <c r="J858" s="284">
        <f t="shared" si="216"/>
        <v>0</v>
      </c>
      <c r="K858" s="284">
        <f t="shared" si="217"/>
        <v>93662</v>
      </c>
      <c r="L858" s="284">
        <f t="shared" si="218"/>
        <v>94383</v>
      </c>
      <c r="M858" s="284">
        <f t="shared" si="219"/>
        <v>0</v>
      </c>
      <c r="N858" s="284">
        <f t="shared" si="220"/>
        <v>0</v>
      </c>
      <c r="O858" s="284">
        <f t="shared" si="221"/>
        <v>94383</v>
      </c>
      <c r="P858" s="284">
        <f t="shared" si="222"/>
        <v>94383</v>
      </c>
      <c r="Q858" s="284">
        <f t="shared" si="223"/>
        <v>94383</v>
      </c>
      <c r="R858" s="284">
        <f t="shared" si="224"/>
        <v>94383</v>
      </c>
      <c r="S858" s="210"/>
      <c r="T858" s="210"/>
      <c r="U858" s="210"/>
      <c r="V858" s="210"/>
      <c r="W858" s="210"/>
      <c r="X858" s="210"/>
      <c r="Y858" s="210">
        <v>0</v>
      </c>
      <c r="Z858" s="210">
        <v>0</v>
      </c>
      <c r="AA858" s="210">
        <v>322</v>
      </c>
      <c r="AB858" s="210">
        <v>0</v>
      </c>
      <c r="AC858" s="210">
        <v>344</v>
      </c>
      <c r="AD858" s="210">
        <v>0</v>
      </c>
      <c r="AE858" s="210">
        <v>0</v>
      </c>
      <c r="AF858" s="210">
        <v>0</v>
      </c>
      <c r="AG858" s="210">
        <v>0</v>
      </c>
      <c r="AH858" s="210">
        <v>0</v>
      </c>
      <c r="AI858" s="210">
        <v>0</v>
      </c>
      <c r="AJ858" s="210">
        <v>0</v>
      </c>
      <c r="AK858" s="210">
        <v>2</v>
      </c>
      <c r="AL858" s="210">
        <v>0</v>
      </c>
      <c r="AM858" s="210">
        <v>2</v>
      </c>
      <c r="AN858" s="210">
        <v>0</v>
      </c>
      <c r="AO858" s="210">
        <v>0</v>
      </c>
      <c r="AP858" s="210">
        <v>0</v>
      </c>
      <c r="AQ858" s="210">
        <v>0</v>
      </c>
      <c r="AR858" s="210">
        <v>0</v>
      </c>
      <c r="AS858" s="210">
        <v>0</v>
      </c>
      <c r="AT858" s="210">
        <v>0</v>
      </c>
      <c r="AU858" s="210">
        <v>0</v>
      </c>
      <c r="AV858" s="210">
        <v>0</v>
      </c>
      <c r="AW858" s="210">
        <v>0</v>
      </c>
      <c r="AX858" s="210">
        <v>0</v>
      </c>
      <c r="AY858" s="210">
        <v>37</v>
      </c>
      <c r="AZ858" s="210">
        <v>0</v>
      </c>
      <c r="BA858" s="210">
        <v>14</v>
      </c>
      <c r="BB858" s="210">
        <v>0</v>
      </c>
      <c r="BC858" s="210">
        <v>0</v>
      </c>
      <c r="BD858" s="210">
        <v>0</v>
      </c>
      <c r="BE858" s="210">
        <v>0</v>
      </c>
      <c r="BF858" s="210">
        <v>0</v>
      </c>
      <c r="BG858" s="210">
        <v>0</v>
      </c>
      <c r="BH858" s="210">
        <v>0</v>
      </c>
      <c r="BI858" s="210">
        <v>0</v>
      </c>
      <c r="BJ858" s="210">
        <v>0</v>
      </c>
      <c r="BK858" s="210">
        <f>93647+15</f>
        <v>93662</v>
      </c>
      <c r="BL858" s="210"/>
      <c r="BM858" s="210"/>
      <c r="BN858" s="210"/>
      <c r="BO858" s="210"/>
      <c r="BP858" s="210"/>
      <c r="BQ858" s="210"/>
      <c r="BR858" s="210"/>
      <c r="BS858" s="210"/>
      <c r="BT858" s="210"/>
      <c r="BU858" s="210"/>
      <c r="BV858" s="210"/>
      <c r="BW858" s="210"/>
      <c r="BX858" s="210"/>
      <c r="BY858" s="210"/>
      <c r="BZ858" s="210"/>
      <c r="CA858" s="210"/>
      <c r="CB858" s="210"/>
      <c r="CC858" s="210"/>
      <c r="CD858" s="210"/>
      <c r="CE858" s="210"/>
      <c r="CF858" s="210"/>
      <c r="CG858" s="210"/>
      <c r="CH858" s="210">
        <v>0</v>
      </c>
      <c r="CI858" s="286" t="str">
        <f t="shared" si="211"/>
        <v>Small</v>
      </c>
      <c r="CJ858" s="210"/>
      <c r="CK858" s="210"/>
      <c r="CN858"/>
    </row>
    <row r="859" spans="1:92" s="283" customFormat="1" ht="15">
      <c r="A859" s="208" t="s">
        <v>205</v>
      </c>
      <c r="B859" s="287" t="s">
        <v>486</v>
      </c>
      <c r="C859" s="208" t="s">
        <v>76</v>
      </c>
      <c r="D859" s="566">
        <v>2018</v>
      </c>
      <c r="E859" s="284">
        <f t="shared" si="212"/>
        <v>4</v>
      </c>
      <c r="F859" s="284">
        <f t="shared" si="213"/>
        <v>0</v>
      </c>
      <c r="G859" s="284">
        <f t="shared" si="214"/>
        <v>4236</v>
      </c>
      <c r="H859" s="284">
        <f t="shared" si="215"/>
        <v>4240</v>
      </c>
      <c r="I859" s="284">
        <f t="shared" si="210"/>
        <v>0</v>
      </c>
      <c r="J859" s="284">
        <f t="shared" si="216"/>
        <v>0</v>
      </c>
      <c r="K859" s="284">
        <f t="shared" si="217"/>
        <v>0</v>
      </c>
      <c r="L859" s="284">
        <f t="shared" si="218"/>
        <v>4240</v>
      </c>
      <c r="M859" s="284">
        <f t="shared" si="219"/>
        <v>0</v>
      </c>
      <c r="N859" s="284">
        <f t="shared" si="220"/>
        <v>0</v>
      </c>
      <c r="O859" s="284">
        <f t="shared" si="221"/>
        <v>4240</v>
      </c>
      <c r="P859" s="284">
        <f t="shared" si="222"/>
        <v>4240</v>
      </c>
      <c r="Q859" s="284">
        <f t="shared" si="223"/>
        <v>4240</v>
      </c>
      <c r="R859" s="284">
        <f t="shared" si="224"/>
        <v>4240</v>
      </c>
      <c r="S859" s="210"/>
      <c r="T859" s="210"/>
      <c r="U859" s="210"/>
      <c r="V859" s="210"/>
      <c r="W859" s="210"/>
      <c r="X859" s="210"/>
      <c r="Y859" s="210">
        <v>0</v>
      </c>
      <c r="Z859" s="210">
        <v>0</v>
      </c>
      <c r="AA859" s="210"/>
      <c r="AB859" s="210"/>
      <c r="AC859" s="210">
        <v>4236</v>
      </c>
      <c r="AD859" s="210">
        <v>4236</v>
      </c>
      <c r="AE859" s="210">
        <v>0</v>
      </c>
      <c r="AF859" s="210">
        <v>0</v>
      </c>
      <c r="AG859" s="210"/>
      <c r="AH859" s="210"/>
      <c r="AI859" s="210">
        <v>0</v>
      </c>
      <c r="AJ859" s="210">
        <v>0</v>
      </c>
      <c r="AK859" s="210">
        <v>0</v>
      </c>
      <c r="AL859" s="210">
        <v>0</v>
      </c>
      <c r="AM859" s="210"/>
      <c r="AN859" s="210"/>
      <c r="AO859" s="210">
        <v>0</v>
      </c>
      <c r="AP859" s="210">
        <v>0</v>
      </c>
      <c r="AQ859" s="210">
        <v>4</v>
      </c>
      <c r="AR859" s="210">
        <v>4</v>
      </c>
      <c r="AS859" s="210"/>
      <c r="AT859" s="210"/>
      <c r="AU859" s="210">
        <v>0</v>
      </c>
      <c r="AV859" s="210">
        <v>0</v>
      </c>
      <c r="AW859" s="210">
        <v>0</v>
      </c>
      <c r="AX859" s="210">
        <v>0</v>
      </c>
      <c r="AY859" s="210"/>
      <c r="AZ859" s="210"/>
      <c r="BA859" s="210">
        <v>0</v>
      </c>
      <c r="BB859" s="210">
        <v>0</v>
      </c>
      <c r="BC859" s="210">
        <v>0</v>
      </c>
      <c r="BD859" s="210">
        <v>0</v>
      </c>
      <c r="BE859" s="210"/>
      <c r="BF859" s="210"/>
      <c r="BG859" s="210">
        <v>0</v>
      </c>
      <c r="BH859" s="210">
        <v>0</v>
      </c>
      <c r="BI859" s="210"/>
      <c r="BJ859" s="210"/>
      <c r="BK859" s="210"/>
      <c r="BL859" s="210"/>
      <c r="BM859" s="210"/>
      <c r="BN859" s="210"/>
      <c r="BO859" s="210"/>
      <c r="BP859" s="210"/>
      <c r="BQ859" s="210"/>
      <c r="BR859" s="210"/>
      <c r="BS859" s="210"/>
      <c r="BT859" s="210"/>
      <c r="BU859" s="210"/>
      <c r="BV859" s="210"/>
      <c r="BW859" s="210"/>
      <c r="BX859" s="210"/>
      <c r="BY859" s="210"/>
      <c r="BZ859" s="210"/>
      <c r="CA859" s="210"/>
      <c r="CB859" s="210"/>
      <c r="CC859" s="210"/>
      <c r="CD859" s="210"/>
      <c r="CE859" s="210"/>
      <c r="CF859" s="210"/>
      <c r="CG859" s="210"/>
      <c r="CH859" s="210"/>
      <c r="CI859" s="286" t="str">
        <f t="shared" si="211"/>
        <v>Small</v>
      </c>
      <c r="CJ859" s="210"/>
      <c r="CK859" s="210"/>
      <c r="CN859"/>
    </row>
    <row r="860" spans="1:92" s="283" customFormat="1" ht="15">
      <c r="A860" s="208" t="s">
        <v>678</v>
      </c>
      <c r="B860" s="283" t="s">
        <v>604</v>
      </c>
      <c r="C860" s="208" t="s">
        <v>76</v>
      </c>
      <c r="D860" s="566">
        <v>2018</v>
      </c>
      <c r="E860" s="284">
        <f t="shared" si="212"/>
        <v>1</v>
      </c>
      <c r="F860" s="284">
        <f t="shared" si="213"/>
        <v>0</v>
      </c>
      <c r="G860" s="284">
        <f t="shared" si="214"/>
        <v>0</v>
      </c>
      <c r="H860" s="284">
        <f t="shared" si="215"/>
        <v>1</v>
      </c>
      <c r="I860" s="284">
        <f t="shared" si="210"/>
        <v>0</v>
      </c>
      <c r="J860" s="284">
        <f t="shared" si="216"/>
        <v>0</v>
      </c>
      <c r="K860" s="284">
        <f t="shared" si="217"/>
        <v>0</v>
      </c>
      <c r="L860" s="284">
        <f t="shared" si="218"/>
        <v>1</v>
      </c>
      <c r="M860" s="284">
        <f t="shared" si="219"/>
        <v>0</v>
      </c>
      <c r="N860" s="284">
        <f t="shared" si="220"/>
        <v>0</v>
      </c>
      <c r="O860" s="284">
        <f t="shared" si="221"/>
        <v>1</v>
      </c>
      <c r="P860" s="284">
        <f t="shared" si="222"/>
        <v>1</v>
      </c>
      <c r="Q860" s="284">
        <f t="shared" si="223"/>
        <v>1</v>
      </c>
      <c r="R860" s="284">
        <f t="shared" si="224"/>
        <v>1</v>
      </c>
      <c r="S860" s="210"/>
      <c r="T860" s="210"/>
      <c r="U860" s="210"/>
      <c r="V860" s="210"/>
      <c r="W860" s="210"/>
      <c r="X860" s="210"/>
      <c r="Y860" s="210">
        <v>0</v>
      </c>
      <c r="Z860" s="210">
        <v>0</v>
      </c>
      <c r="AA860" s="210"/>
      <c r="AB860" s="210"/>
      <c r="AC860" s="210"/>
      <c r="AD860" s="210"/>
      <c r="AE860" s="210">
        <v>0</v>
      </c>
      <c r="AF860" s="210">
        <v>0</v>
      </c>
      <c r="AG860" s="210"/>
      <c r="AH860" s="210"/>
      <c r="AI860" s="210"/>
      <c r="AJ860" s="210"/>
      <c r="AK860" s="210">
        <v>0</v>
      </c>
      <c r="AL860" s="210">
        <v>0</v>
      </c>
      <c r="AM860" s="210"/>
      <c r="AN860" s="210"/>
      <c r="AO860" s="210"/>
      <c r="AP860" s="210"/>
      <c r="AQ860" s="210">
        <v>0</v>
      </c>
      <c r="AR860" s="210">
        <v>0</v>
      </c>
      <c r="AS860" s="210"/>
      <c r="AT860" s="210"/>
      <c r="AU860" s="210"/>
      <c r="AV860" s="210"/>
      <c r="AW860" s="210">
        <v>0</v>
      </c>
      <c r="AX860" s="210">
        <v>0</v>
      </c>
      <c r="AY860" s="210"/>
      <c r="AZ860" s="210"/>
      <c r="BA860" s="210"/>
      <c r="BB860" s="210"/>
      <c r="BC860" s="210">
        <v>1</v>
      </c>
      <c r="BD860" s="210">
        <v>1</v>
      </c>
      <c r="BE860" s="210"/>
      <c r="BF860" s="210"/>
      <c r="BG860" s="210"/>
      <c r="BH860" s="210"/>
      <c r="BI860" s="210"/>
      <c r="BJ860" s="210"/>
      <c r="BK860" s="210"/>
      <c r="BL860" s="210"/>
      <c r="BM860" s="210"/>
      <c r="BN860" s="210"/>
      <c r="BO860" s="210"/>
      <c r="BP860" s="210"/>
      <c r="BQ860" s="210"/>
      <c r="BR860" s="210"/>
      <c r="BS860" s="210"/>
      <c r="BT860" s="210"/>
      <c r="BU860" s="210"/>
      <c r="BV860" s="210"/>
      <c r="BW860" s="210"/>
      <c r="BX860" s="210"/>
      <c r="BY860" s="210"/>
      <c r="BZ860" s="210"/>
      <c r="CA860" s="210"/>
      <c r="CB860" s="210"/>
      <c r="CC860" s="210"/>
      <c r="CD860" s="210"/>
      <c r="CE860" s="210"/>
      <c r="CF860" s="210"/>
      <c r="CG860" s="210"/>
      <c r="CH860" s="210"/>
      <c r="CI860" s="286" t="str">
        <f t="shared" si="211"/>
        <v>Small</v>
      </c>
      <c r="CJ860" s="210"/>
      <c r="CK860" s="210"/>
      <c r="CN860"/>
    </row>
    <row r="861" spans="1:92" s="283" customFormat="1" ht="15">
      <c r="A861" s="208" t="s">
        <v>691</v>
      </c>
      <c r="B861" s="209" t="s">
        <v>607</v>
      </c>
      <c r="C861" s="208" t="s">
        <v>76</v>
      </c>
      <c r="D861" s="566">
        <v>2018</v>
      </c>
      <c r="E861" s="284">
        <f t="shared" si="212"/>
        <v>0</v>
      </c>
      <c r="F861" s="284">
        <f t="shared" si="213"/>
        <v>0</v>
      </c>
      <c r="G861" s="284">
        <f t="shared" si="214"/>
        <v>0</v>
      </c>
      <c r="H861" s="284">
        <f t="shared" si="215"/>
        <v>0</v>
      </c>
      <c r="I861" s="284">
        <f t="shared" si="210"/>
        <v>0</v>
      </c>
      <c r="J861" s="284">
        <f t="shared" si="216"/>
        <v>0</v>
      </c>
      <c r="K861" s="284">
        <f t="shared" si="217"/>
        <v>0</v>
      </c>
      <c r="L861" s="284">
        <f t="shared" si="218"/>
        <v>0</v>
      </c>
      <c r="M861" s="284">
        <f t="shared" si="219"/>
        <v>0</v>
      </c>
      <c r="N861" s="284">
        <f t="shared" si="220"/>
        <v>0</v>
      </c>
      <c r="O861" s="284">
        <f t="shared" si="221"/>
        <v>0</v>
      </c>
      <c r="P861" s="284">
        <f t="shared" si="222"/>
        <v>0</v>
      </c>
      <c r="Q861" s="284">
        <f t="shared" si="223"/>
        <v>0</v>
      </c>
      <c r="R861" s="284">
        <f t="shared" si="224"/>
        <v>0</v>
      </c>
      <c r="S861" s="210"/>
      <c r="T861" s="210"/>
      <c r="U861" s="210"/>
      <c r="V861" s="210"/>
      <c r="W861" s="210"/>
      <c r="X861" s="210"/>
      <c r="Y861" s="210"/>
      <c r="Z861" s="210"/>
      <c r="AA861" s="210"/>
      <c r="AB861" s="210"/>
      <c r="AC861" s="210"/>
      <c r="AD861" s="210"/>
      <c r="AE861" s="210"/>
      <c r="AF861" s="210"/>
      <c r="AG861" s="210"/>
      <c r="AH861" s="210"/>
      <c r="AI861" s="210"/>
      <c r="AJ861" s="210"/>
      <c r="AK861" s="210"/>
      <c r="AL861" s="210"/>
      <c r="AM861" s="210"/>
      <c r="AN861" s="210"/>
      <c r="AO861" s="210"/>
      <c r="AP861" s="210"/>
      <c r="AQ861" s="210"/>
      <c r="AR861" s="210"/>
      <c r="AS861" s="210"/>
      <c r="AT861" s="210"/>
      <c r="AU861" s="210"/>
      <c r="AV861" s="210"/>
      <c r="AW861" s="210"/>
      <c r="AX861" s="210"/>
      <c r="AY861" s="210"/>
      <c r="AZ861" s="210"/>
      <c r="BA861" s="210"/>
      <c r="BB861" s="210"/>
      <c r="BC861" s="210"/>
      <c r="BD861" s="210"/>
      <c r="BE861" s="210"/>
      <c r="BF861" s="210"/>
      <c r="BG861" s="210"/>
      <c r="BH861" s="210"/>
      <c r="BI861" s="210">
        <v>0</v>
      </c>
      <c r="BJ861" s="210">
        <v>0</v>
      </c>
      <c r="BK861" s="210">
        <v>0</v>
      </c>
      <c r="BL861" s="210"/>
      <c r="BM861" s="210"/>
      <c r="BN861" s="210"/>
      <c r="BO861" s="210"/>
      <c r="BP861" s="210"/>
      <c r="BQ861" s="210"/>
      <c r="BR861" s="210"/>
      <c r="BS861" s="210"/>
      <c r="BT861" s="210"/>
      <c r="BU861" s="210"/>
      <c r="BV861" s="210"/>
      <c r="BW861" s="210"/>
      <c r="BX861" s="210"/>
      <c r="BY861" s="210"/>
      <c r="BZ861" s="210"/>
      <c r="CA861" s="210"/>
      <c r="CB861" s="210"/>
      <c r="CC861" s="210"/>
      <c r="CD861" s="210"/>
      <c r="CE861" s="210"/>
      <c r="CF861" s="210"/>
      <c r="CG861" s="210"/>
      <c r="CH861" s="210">
        <v>0</v>
      </c>
      <c r="CI861" s="286" t="str">
        <f t="shared" si="211"/>
        <v>Small</v>
      </c>
      <c r="CJ861" s="210"/>
      <c r="CK861" s="210"/>
      <c r="CN861"/>
    </row>
    <row r="862" spans="1:92" s="283" customFormat="1" ht="15">
      <c r="A862" s="208" t="s">
        <v>226</v>
      </c>
      <c r="B862" s="287" t="s">
        <v>489</v>
      </c>
      <c r="C862" s="208" t="s">
        <v>76</v>
      </c>
      <c r="D862" s="566">
        <v>2018</v>
      </c>
      <c r="E862" s="284">
        <f t="shared" si="212"/>
        <v>1</v>
      </c>
      <c r="F862" s="284">
        <f t="shared" si="213"/>
        <v>0</v>
      </c>
      <c r="G862" s="284">
        <f t="shared" si="214"/>
        <v>0</v>
      </c>
      <c r="H862" s="284">
        <f t="shared" si="215"/>
        <v>1</v>
      </c>
      <c r="I862" s="284">
        <f t="shared" si="210"/>
        <v>0</v>
      </c>
      <c r="J862" s="284">
        <f t="shared" si="216"/>
        <v>0</v>
      </c>
      <c r="K862" s="284">
        <f t="shared" si="217"/>
        <v>0</v>
      </c>
      <c r="L862" s="284">
        <f t="shared" si="218"/>
        <v>1</v>
      </c>
      <c r="M862" s="284">
        <f t="shared" si="219"/>
        <v>0</v>
      </c>
      <c r="N862" s="284">
        <f t="shared" si="220"/>
        <v>0</v>
      </c>
      <c r="O862" s="284">
        <f t="shared" si="221"/>
        <v>1</v>
      </c>
      <c r="P862" s="284">
        <f t="shared" si="222"/>
        <v>1</v>
      </c>
      <c r="Q862" s="284">
        <f t="shared" si="223"/>
        <v>1</v>
      </c>
      <c r="R862" s="284">
        <f t="shared" si="224"/>
        <v>1</v>
      </c>
      <c r="S862" s="210"/>
      <c r="T862" s="210"/>
      <c r="U862" s="210"/>
      <c r="V862" s="210"/>
      <c r="W862" s="210"/>
      <c r="X862" s="210"/>
      <c r="Y862" s="210">
        <v>0</v>
      </c>
      <c r="Z862" s="210">
        <v>0</v>
      </c>
      <c r="AA862" s="210"/>
      <c r="AB862" s="210"/>
      <c r="AC862" s="210"/>
      <c r="AD862" s="210"/>
      <c r="AE862" s="210">
        <v>0</v>
      </c>
      <c r="AF862" s="210">
        <v>0</v>
      </c>
      <c r="AG862" s="210"/>
      <c r="AH862" s="210"/>
      <c r="AI862" s="210"/>
      <c r="AJ862" s="210"/>
      <c r="AK862" s="210">
        <v>0</v>
      </c>
      <c r="AL862" s="210">
        <v>0</v>
      </c>
      <c r="AM862" s="210"/>
      <c r="AN862" s="210"/>
      <c r="AO862" s="210"/>
      <c r="AP862" s="210"/>
      <c r="AQ862" s="210">
        <v>0</v>
      </c>
      <c r="AR862" s="210">
        <v>0</v>
      </c>
      <c r="AS862" s="210"/>
      <c r="AT862" s="210"/>
      <c r="AU862" s="210"/>
      <c r="AV862" s="210"/>
      <c r="AW862" s="210">
        <v>0</v>
      </c>
      <c r="AX862" s="210">
        <v>0</v>
      </c>
      <c r="AY862" s="210"/>
      <c r="AZ862" s="210"/>
      <c r="BA862" s="210"/>
      <c r="BB862" s="210"/>
      <c r="BC862" s="210">
        <v>1</v>
      </c>
      <c r="BD862" s="210">
        <v>1</v>
      </c>
      <c r="BE862" s="210"/>
      <c r="BF862" s="210"/>
      <c r="BG862" s="210"/>
      <c r="BH862" s="210"/>
      <c r="BI862" s="210"/>
      <c r="BJ862" s="210"/>
      <c r="BK862" s="210"/>
      <c r="BL862" s="210"/>
      <c r="BM862" s="210"/>
      <c r="BN862" s="210"/>
      <c r="BO862" s="210"/>
      <c r="BP862" s="210"/>
      <c r="BQ862" s="210"/>
      <c r="BR862" s="210"/>
      <c r="BS862" s="210"/>
      <c r="BT862" s="210"/>
      <c r="BU862" s="210"/>
      <c r="BV862" s="210"/>
      <c r="BW862" s="210"/>
      <c r="BX862" s="210"/>
      <c r="BY862" s="210"/>
      <c r="BZ862" s="210"/>
      <c r="CA862" s="210"/>
      <c r="CB862" s="210"/>
      <c r="CC862" s="210"/>
      <c r="CD862" s="210"/>
      <c r="CE862" s="210"/>
      <c r="CF862" s="210"/>
      <c r="CG862" s="210"/>
      <c r="CH862" s="210"/>
      <c r="CI862" s="286" t="str">
        <f t="shared" si="211"/>
        <v>Small</v>
      </c>
      <c r="CJ862" s="210"/>
      <c r="CK862" s="210"/>
      <c r="CN862"/>
    </row>
    <row r="863" spans="1:92" s="283" customFormat="1" ht="15">
      <c r="A863" s="208" t="s">
        <v>234</v>
      </c>
      <c r="B863" s="287" t="s">
        <v>516</v>
      </c>
      <c r="C863" s="208" t="s">
        <v>76</v>
      </c>
      <c r="D863" s="566">
        <v>2018</v>
      </c>
      <c r="E863" s="284">
        <f t="shared" si="212"/>
        <v>1</v>
      </c>
      <c r="F863" s="284">
        <f t="shared" si="213"/>
        <v>0</v>
      </c>
      <c r="G863" s="284">
        <f t="shared" si="214"/>
        <v>0</v>
      </c>
      <c r="H863" s="284">
        <f t="shared" si="215"/>
        <v>1</v>
      </c>
      <c r="I863" s="284">
        <f t="shared" si="210"/>
        <v>0</v>
      </c>
      <c r="J863" s="284">
        <f t="shared" si="216"/>
        <v>0</v>
      </c>
      <c r="K863" s="284">
        <f t="shared" si="217"/>
        <v>0</v>
      </c>
      <c r="L863" s="284">
        <f t="shared" si="218"/>
        <v>1</v>
      </c>
      <c r="M863" s="284">
        <f t="shared" si="219"/>
        <v>0</v>
      </c>
      <c r="N863" s="284">
        <f t="shared" si="220"/>
        <v>0</v>
      </c>
      <c r="O863" s="284">
        <f t="shared" si="221"/>
        <v>1</v>
      </c>
      <c r="P863" s="284">
        <f t="shared" si="222"/>
        <v>1</v>
      </c>
      <c r="Q863" s="284">
        <f t="shared" si="223"/>
        <v>1</v>
      </c>
      <c r="R863" s="284">
        <f t="shared" si="224"/>
        <v>1</v>
      </c>
      <c r="S863" s="210"/>
      <c r="T863" s="210"/>
      <c r="U863" s="210"/>
      <c r="V863" s="210"/>
      <c r="W863" s="210"/>
      <c r="X863" s="210"/>
      <c r="Y863" s="210">
        <v>0</v>
      </c>
      <c r="Z863" s="210">
        <v>0</v>
      </c>
      <c r="AA863" s="210"/>
      <c r="AB863" s="210"/>
      <c r="AC863" s="210"/>
      <c r="AD863" s="210"/>
      <c r="AE863" s="210">
        <v>0</v>
      </c>
      <c r="AF863" s="210">
        <v>0</v>
      </c>
      <c r="AG863" s="210"/>
      <c r="AH863" s="210"/>
      <c r="AI863" s="210"/>
      <c r="AJ863" s="210"/>
      <c r="AK863" s="210">
        <v>0</v>
      </c>
      <c r="AL863" s="210">
        <v>0</v>
      </c>
      <c r="AM863" s="210"/>
      <c r="AN863" s="210"/>
      <c r="AO863" s="210"/>
      <c r="AP863" s="210"/>
      <c r="AQ863" s="210">
        <v>1</v>
      </c>
      <c r="AR863" s="210">
        <v>1</v>
      </c>
      <c r="AS863" s="210"/>
      <c r="AT863" s="210"/>
      <c r="AU863" s="210"/>
      <c r="AV863" s="210"/>
      <c r="AW863" s="210">
        <v>0</v>
      </c>
      <c r="AX863" s="210">
        <v>0</v>
      </c>
      <c r="AY863" s="210"/>
      <c r="AZ863" s="210"/>
      <c r="BA863" s="210"/>
      <c r="BB863" s="210"/>
      <c r="BC863" s="210">
        <v>0</v>
      </c>
      <c r="BD863" s="210">
        <v>0</v>
      </c>
      <c r="BE863" s="210"/>
      <c r="BF863" s="210"/>
      <c r="BG863" s="210"/>
      <c r="BH863" s="210"/>
      <c r="BI863" s="210"/>
      <c r="BJ863" s="210"/>
      <c r="BK863" s="210"/>
      <c r="BL863" s="210"/>
      <c r="BM863" s="210"/>
      <c r="BN863" s="210"/>
      <c r="BO863" s="210"/>
      <c r="BP863" s="210"/>
      <c r="BQ863" s="210"/>
      <c r="BR863" s="210"/>
      <c r="BS863" s="210"/>
      <c r="BT863" s="210"/>
      <c r="BU863" s="210"/>
      <c r="BV863" s="210"/>
      <c r="BW863" s="210"/>
      <c r="BX863" s="210"/>
      <c r="BY863" s="210"/>
      <c r="BZ863" s="210"/>
      <c r="CA863" s="210"/>
      <c r="CB863" s="210"/>
      <c r="CC863" s="210"/>
      <c r="CD863" s="210"/>
      <c r="CE863" s="210"/>
      <c r="CF863" s="210"/>
      <c r="CG863" s="210"/>
      <c r="CH863" s="210"/>
      <c r="CI863" s="286" t="str">
        <f t="shared" si="211"/>
        <v>Small</v>
      </c>
      <c r="CJ863" s="210"/>
      <c r="CK863" s="210"/>
      <c r="CN863"/>
    </row>
    <row r="864" spans="1:92" s="283" customFormat="1" ht="15">
      <c r="A864" s="208" t="s">
        <v>183</v>
      </c>
      <c r="B864" s="287" t="s">
        <v>369</v>
      </c>
      <c r="C864" s="208" t="s">
        <v>76</v>
      </c>
      <c r="D864" s="566">
        <v>2018</v>
      </c>
      <c r="E864" s="284">
        <f t="shared" si="212"/>
        <v>90</v>
      </c>
      <c r="F864" s="284">
        <f t="shared" si="213"/>
        <v>0</v>
      </c>
      <c r="G864" s="284">
        <f t="shared" si="214"/>
        <v>0</v>
      </c>
      <c r="H864" s="284">
        <f t="shared" si="215"/>
        <v>90</v>
      </c>
      <c r="I864" s="284">
        <f t="shared" si="210"/>
        <v>0</v>
      </c>
      <c r="J864" s="284">
        <f t="shared" si="216"/>
        <v>0</v>
      </c>
      <c r="K864" s="284">
        <f t="shared" si="217"/>
        <v>0</v>
      </c>
      <c r="L864" s="284">
        <f t="shared" si="218"/>
        <v>90</v>
      </c>
      <c r="M864" s="284">
        <f t="shared" si="219"/>
        <v>0</v>
      </c>
      <c r="N864" s="284">
        <f t="shared" si="220"/>
        <v>0</v>
      </c>
      <c r="O864" s="284">
        <f t="shared" si="221"/>
        <v>90</v>
      </c>
      <c r="P864" s="284">
        <f t="shared" si="222"/>
        <v>90</v>
      </c>
      <c r="Q864" s="284">
        <f t="shared" si="223"/>
        <v>90</v>
      </c>
      <c r="R864" s="284">
        <f t="shared" si="224"/>
        <v>268</v>
      </c>
      <c r="S864" s="210"/>
      <c r="T864" s="210"/>
      <c r="U864" s="210"/>
      <c r="V864" s="210"/>
      <c r="W864" s="210"/>
      <c r="X864" s="210"/>
      <c r="Y864" s="210">
        <v>0</v>
      </c>
      <c r="Z864" s="210">
        <v>0</v>
      </c>
      <c r="AA864" s="210"/>
      <c r="AB864" s="210"/>
      <c r="AC864" s="210"/>
      <c r="AD864" s="210"/>
      <c r="AE864" s="210">
        <v>0</v>
      </c>
      <c r="AF864" s="210">
        <v>0</v>
      </c>
      <c r="AG864" s="210"/>
      <c r="AH864" s="210"/>
      <c r="AI864" s="210"/>
      <c r="AJ864" s="210"/>
      <c r="AK864" s="210">
        <v>0</v>
      </c>
      <c r="AL864" s="210">
        <v>0</v>
      </c>
      <c r="AM864" s="210"/>
      <c r="AN864" s="210"/>
      <c r="AO864" s="210"/>
      <c r="AP864" s="210"/>
      <c r="AQ864" s="210">
        <v>0</v>
      </c>
      <c r="AR864" s="210">
        <v>0</v>
      </c>
      <c r="AS864" s="210"/>
      <c r="AT864" s="210"/>
      <c r="AU864" s="210"/>
      <c r="AV864" s="210"/>
      <c r="AW864" s="210">
        <v>0</v>
      </c>
      <c r="AX864" s="210">
        <v>0</v>
      </c>
      <c r="AY864" s="210"/>
      <c r="AZ864" s="210"/>
      <c r="BA864" s="210"/>
      <c r="BB864" s="210"/>
      <c r="BC864" s="210">
        <v>90</v>
      </c>
      <c r="BD864" s="210">
        <v>90</v>
      </c>
      <c r="BE864" s="210"/>
      <c r="BF864" s="210"/>
      <c r="BG864" s="210"/>
      <c r="BH864" s="210"/>
      <c r="BI864" s="210">
        <v>0</v>
      </c>
      <c r="BJ864" s="210">
        <v>0</v>
      </c>
      <c r="BK864" s="210">
        <v>0</v>
      </c>
      <c r="BL864" s="210"/>
      <c r="BM864" s="210"/>
      <c r="BN864" s="210"/>
      <c r="BO864" s="210"/>
      <c r="BP864" s="210"/>
      <c r="BQ864" s="210"/>
      <c r="BR864" s="210"/>
      <c r="BS864" s="210"/>
      <c r="BT864" s="210"/>
      <c r="BU864" s="210"/>
      <c r="BV864" s="210"/>
      <c r="BW864" s="210"/>
      <c r="BX864" s="210"/>
      <c r="BY864" s="210"/>
      <c r="BZ864" s="210"/>
      <c r="CA864" s="210"/>
      <c r="CB864" s="210"/>
      <c r="CC864" s="210"/>
      <c r="CD864" s="210"/>
      <c r="CE864" s="210"/>
      <c r="CF864" s="210"/>
      <c r="CG864" s="210"/>
      <c r="CH864" s="210">
        <v>178</v>
      </c>
      <c r="CI864" s="286" t="str">
        <f t="shared" si="211"/>
        <v>Small</v>
      </c>
      <c r="CJ864" s="210"/>
      <c r="CK864" s="210"/>
      <c r="CN864"/>
    </row>
    <row r="865" spans="1:92" s="283" customFormat="1" ht="15">
      <c r="A865" s="208" t="s">
        <v>183</v>
      </c>
      <c r="B865" s="283" t="s">
        <v>610</v>
      </c>
      <c r="C865" s="208" t="s">
        <v>76</v>
      </c>
      <c r="D865" s="566">
        <v>2018</v>
      </c>
      <c r="E865" s="284">
        <f t="shared" si="212"/>
        <v>0</v>
      </c>
      <c r="F865" s="284">
        <f t="shared" si="213"/>
        <v>0</v>
      </c>
      <c r="G865" s="284">
        <f t="shared" si="214"/>
        <v>1032</v>
      </c>
      <c r="H865" s="284">
        <f t="shared" si="215"/>
        <v>1032</v>
      </c>
      <c r="I865" s="284">
        <f t="shared" si="210"/>
        <v>0</v>
      </c>
      <c r="J865" s="284">
        <f t="shared" si="216"/>
        <v>0</v>
      </c>
      <c r="K865" s="284">
        <f t="shared" si="217"/>
        <v>0</v>
      </c>
      <c r="L865" s="284">
        <f t="shared" si="218"/>
        <v>1032</v>
      </c>
      <c r="M865" s="284">
        <f t="shared" si="219"/>
        <v>0</v>
      </c>
      <c r="N865" s="284">
        <f t="shared" si="220"/>
        <v>0</v>
      </c>
      <c r="O865" s="284">
        <f t="shared" si="221"/>
        <v>1032</v>
      </c>
      <c r="P865" s="284">
        <f t="shared" si="222"/>
        <v>1032</v>
      </c>
      <c r="Q865" s="284">
        <f t="shared" si="223"/>
        <v>1032</v>
      </c>
      <c r="R865" s="284">
        <f t="shared" si="224"/>
        <v>1032</v>
      </c>
      <c r="S865" s="210"/>
      <c r="T865" s="210"/>
      <c r="U865" s="210"/>
      <c r="V865" s="210"/>
      <c r="W865" s="210"/>
      <c r="X865" s="210"/>
      <c r="Y865" s="210"/>
      <c r="Z865" s="210"/>
      <c r="AA865" s="210"/>
      <c r="AB865" s="210"/>
      <c r="AC865" s="210"/>
      <c r="AD865" s="210"/>
      <c r="AE865" s="210"/>
      <c r="AF865" s="210"/>
      <c r="AG865" s="210"/>
      <c r="AH865" s="210"/>
      <c r="AI865" s="210"/>
      <c r="AJ865" s="210"/>
      <c r="AK865" s="210"/>
      <c r="AL865" s="210"/>
      <c r="AM865" s="210"/>
      <c r="AN865" s="210"/>
      <c r="AO865" s="210"/>
      <c r="AP865" s="210"/>
      <c r="AQ865" s="210"/>
      <c r="AR865" s="210"/>
      <c r="AS865" s="210"/>
      <c r="AT865" s="210"/>
      <c r="AU865" s="210"/>
      <c r="AV865" s="210"/>
      <c r="AW865" s="210"/>
      <c r="AX865" s="210"/>
      <c r="AY865" s="210"/>
      <c r="AZ865" s="210"/>
      <c r="BA865" s="210"/>
      <c r="BB865" s="210"/>
      <c r="BC865" s="210"/>
      <c r="BD865" s="210"/>
      <c r="BE865" s="210"/>
      <c r="BF865" s="210"/>
      <c r="BG865" s="210"/>
      <c r="BH865" s="210"/>
      <c r="BI865" s="210">
        <v>0</v>
      </c>
      <c r="BJ865" s="210">
        <v>1032</v>
      </c>
      <c r="BK865" s="210">
        <v>0</v>
      </c>
      <c r="BL865" s="210"/>
      <c r="BM865" s="210"/>
      <c r="BN865" s="210"/>
      <c r="BO865" s="210"/>
      <c r="BP865" s="210"/>
      <c r="BQ865" s="210"/>
      <c r="BR865" s="210"/>
      <c r="BS865" s="210"/>
      <c r="BT865" s="210"/>
      <c r="BU865" s="210"/>
      <c r="BV865" s="210"/>
      <c r="BW865" s="210"/>
      <c r="BX865" s="210"/>
      <c r="BY865" s="210"/>
      <c r="BZ865" s="210"/>
      <c r="CA865" s="210"/>
      <c r="CB865" s="210"/>
      <c r="CC865" s="210"/>
      <c r="CD865" s="210"/>
      <c r="CE865" s="210"/>
      <c r="CF865" s="210"/>
      <c r="CG865" s="210"/>
      <c r="CH865" s="210">
        <v>0</v>
      </c>
      <c r="CI865" s="286" t="str">
        <f t="shared" si="211"/>
        <v>Small</v>
      </c>
      <c r="CJ865" s="210"/>
      <c r="CK865" s="210"/>
      <c r="CN865"/>
    </row>
    <row r="866" spans="1:92" s="283" customFormat="1" ht="15">
      <c r="A866" s="208" t="s">
        <v>144</v>
      </c>
      <c r="B866" s="287" t="s">
        <v>491</v>
      </c>
      <c r="C866" s="208" t="s">
        <v>76</v>
      </c>
      <c r="D866" s="566">
        <v>2018</v>
      </c>
      <c r="E866" s="284">
        <f t="shared" si="212"/>
        <v>2</v>
      </c>
      <c r="F866" s="284">
        <f t="shared" si="213"/>
        <v>0</v>
      </c>
      <c r="G866" s="284">
        <f t="shared" si="214"/>
        <v>0</v>
      </c>
      <c r="H866" s="284">
        <f t="shared" si="215"/>
        <v>2</v>
      </c>
      <c r="I866" s="284">
        <f t="shared" si="210"/>
        <v>0</v>
      </c>
      <c r="J866" s="284">
        <f t="shared" si="216"/>
        <v>0</v>
      </c>
      <c r="K866" s="284">
        <f t="shared" si="217"/>
        <v>0</v>
      </c>
      <c r="L866" s="284">
        <f t="shared" si="218"/>
        <v>2</v>
      </c>
      <c r="M866" s="284">
        <f t="shared" si="219"/>
        <v>5</v>
      </c>
      <c r="N866" s="284">
        <f t="shared" si="220"/>
        <v>5</v>
      </c>
      <c r="O866" s="284">
        <f t="shared" si="221"/>
        <v>7</v>
      </c>
      <c r="P866" s="284">
        <f t="shared" si="222"/>
        <v>2</v>
      </c>
      <c r="Q866" s="284">
        <f t="shared" si="223"/>
        <v>7</v>
      </c>
      <c r="R866" s="284">
        <f t="shared" si="224"/>
        <v>7</v>
      </c>
      <c r="S866" s="210"/>
      <c r="T866" s="210"/>
      <c r="U866" s="210"/>
      <c r="V866" s="210"/>
      <c r="W866" s="210"/>
      <c r="X866" s="210"/>
      <c r="Y866" s="210">
        <v>1</v>
      </c>
      <c r="Z866" s="210">
        <v>1</v>
      </c>
      <c r="AA866" s="210"/>
      <c r="AB866" s="210"/>
      <c r="AC866" s="210"/>
      <c r="AD866" s="210"/>
      <c r="AE866" s="210">
        <v>0</v>
      </c>
      <c r="AF866" s="210">
        <v>0</v>
      </c>
      <c r="AG866" s="210"/>
      <c r="AH866" s="210"/>
      <c r="AI866" s="210"/>
      <c r="AJ866" s="210"/>
      <c r="AK866" s="210">
        <v>0</v>
      </c>
      <c r="AL866" s="210">
        <v>0</v>
      </c>
      <c r="AM866" s="210"/>
      <c r="AN866" s="210"/>
      <c r="AO866" s="210"/>
      <c r="AP866" s="210"/>
      <c r="AQ866" s="210">
        <v>1</v>
      </c>
      <c r="AR866" s="210">
        <v>1</v>
      </c>
      <c r="AS866" s="210"/>
      <c r="AT866" s="210"/>
      <c r="AU866" s="210"/>
      <c r="AV866" s="210"/>
      <c r="AW866" s="210">
        <v>0</v>
      </c>
      <c r="AX866" s="210">
        <v>0</v>
      </c>
      <c r="AY866" s="210"/>
      <c r="AZ866" s="210"/>
      <c r="BA866" s="210"/>
      <c r="BB866" s="210"/>
      <c r="BC866" s="210">
        <v>0</v>
      </c>
      <c r="BD866" s="210">
        <v>0</v>
      </c>
      <c r="BE866" s="210"/>
      <c r="BF866" s="210"/>
      <c r="BG866" s="210"/>
      <c r="BH866" s="210"/>
      <c r="BI866" s="210"/>
      <c r="BJ866" s="210"/>
      <c r="BK866" s="210"/>
      <c r="BL866" s="210"/>
      <c r="BM866" s="210"/>
      <c r="BN866" s="210"/>
      <c r="BO866" s="210"/>
      <c r="BP866" s="210"/>
      <c r="BQ866" s="210"/>
      <c r="BR866" s="210"/>
      <c r="BS866" s="210"/>
      <c r="BT866" s="210"/>
      <c r="BU866" s="210">
        <v>5</v>
      </c>
      <c r="BV866" s="210">
        <v>0</v>
      </c>
      <c r="BW866" s="210"/>
      <c r="BX866" s="210"/>
      <c r="BY866" s="210">
        <v>0</v>
      </c>
      <c r="BZ866" s="210"/>
      <c r="CA866" s="210"/>
      <c r="CB866" s="210"/>
      <c r="CC866" s="210"/>
      <c r="CD866" s="210"/>
      <c r="CE866" s="210"/>
      <c r="CF866" s="210"/>
      <c r="CG866" s="210"/>
      <c r="CH866" s="210"/>
      <c r="CI866" s="286" t="str">
        <f t="shared" si="211"/>
        <v>Small</v>
      </c>
      <c r="CJ866" s="210"/>
      <c r="CK866" s="210"/>
      <c r="CN866"/>
    </row>
    <row r="867" spans="1:92" s="283" customFormat="1" ht="15">
      <c r="A867" s="208" t="s">
        <v>144</v>
      </c>
      <c r="B867" s="287" t="s">
        <v>492</v>
      </c>
      <c r="C867" s="208" t="s">
        <v>76</v>
      </c>
      <c r="D867" s="566">
        <v>2018</v>
      </c>
      <c r="E867" s="284">
        <f t="shared" si="212"/>
        <v>0</v>
      </c>
      <c r="F867" s="284">
        <f t="shared" si="213"/>
        <v>0</v>
      </c>
      <c r="G867" s="284">
        <f t="shared" si="214"/>
        <v>0</v>
      </c>
      <c r="H867" s="284">
        <f t="shared" si="215"/>
        <v>0</v>
      </c>
      <c r="I867" s="284">
        <f t="shared" ref="I867:I930" si="225">BM867+BK867</f>
        <v>0</v>
      </c>
      <c r="J867" s="284">
        <f t="shared" si="216"/>
        <v>0</v>
      </c>
      <c r="K867" s="284">
        <f t="shared" si="217"/>
        <v>0</v>
      </c>
      <c r="L867" s="284">
        <f t="shared" si="218"/>
        <v>0</v>
      </c>
      <c r="M867" s="284">
        <f t="shared" si="219"/>
        <v>0</v>
      </c>
      <c r="N867" s="284">
        <f t="shared" si="220"/>
        <v>0</v>
      </c>
      <c r="O867" s="284">
        <f t="shared" si="221"/>
        <v>0</v>
      </c>
      <c r="P867" s="284">
        <f t="shared" si="222"/>
        <v>2408</v>
      </c>
      <c r="Q867" s="284">
        <f t="shared" si="223"/>
        <v>2408</v>
      </c>
      <c r="R867" s="284">
        <f t="shared" si="224"/>
        <v>2408</v>
      </c>
      <c r="S867" s="210"/>
      <c r="T867" s="210"/>
      <c r="U867" s="210"/>
      <c r="V867" s="210"/>
      <c r="W867" s="210"/>
      <c r="X867" s="210"/>
      <c r="Y867" s="210"/>
      <c r="Z867" s="210"/>
      <c r="AA867" s="210"/>
      <c r="AB867" s="210"/>
      <c r="AC867" s="210"/>
      <c r="AD867" s="210"/>
      <c r="AE867" s="210"/>
      <c r="AF867" s="210"/>
      <c r="AG867" s="210"/>
      <c r="AH867" s="210"/>
      <c r="AI867" s="210"/>
      <c r="AJ867" s="210"/>
      <c r="AK867" s="210"/>
      <c r="AL867" s="210"/>
      <c r="AM867" s="210"/>
      <c r="AN867" s="210"/>
      <c r="AO867" s="210"/>
      <c r="AP867" s="210"/>
      <c r="AQ867" s="210"/>
      <c r="AR867" s="210"/>
      <c r="AS867" s="210"/>
      <c r="AT867" s="210"/>
      <c r="AU867" s="210"/>
      <c r="AV867" s="210"/>
      <c r="AW867" s="210"/>
      <c r="AX867" s="210"/>
      <c r="AY867" s="210"/>
      <c r="AZ867" s="210"/>
      <c r="BA867" s="210"/>
      <c r="BB867" s="210"/>
      <c r="BC867" s="210"/>
      <c r="BD867" s="210"/>
      <c r="BE867" s="210"/>
      <c r="BF867" s="210"/>
      <c r="BG867" s="210"/>
      <c r="BH867" s="210"/>
      <c r="BI867" s="210"/>
      <c r="BJ867" s="210"/>
      <c r="BK867" s="210"/>
      <c r="BL867" s="210"/>
      <c r="BM867" s="210"/>
      <c r="BN867" s="210"/>
      <c r="BO867" s="210"/>
      <c r="BP867" s="210"/>
      <c r="BQ867" s="210"/>
      <c r="BR867" s="210"/>
      <c r="BS867" s="210"/>
      <c r="BT867" s="210"/>
      <c r="BU867" s="210"/>
      <c r="BV867" s="210"/>
      <c r="BW867" s="210"/>
      <c r="BX867" s="210"/>
      <c r="BY867" s="210"/>
      <c r="BZ867" s="210"/>
      <c r="CA867" s="210"/>
      <c r="CB867" s="210"/>
      <c r="CC867" s="210"/>
      <c r="CD867" s="210">
        <v>2408</v>
      </c>
      <c r="CE867" s="210"/>
      <c r="CF867" s="210"/>
      <c r="CG867" s="210"/>
      <c r="CH867" s="210"/>
      <c r="CI867" s="286" t="str">
        <f t="shared" ref="CI867:CI930" si="226">IF(Q867&gt;100000, "Large", "Small")</f>
        <v>Small</v>
      </c>
      <c r="CJ867" s="210"/>
      <c r="CK867" s="210"/>
      <c r="CN867"/>
    </row>
    <row r="868" spans="1:92" s="283" customFormat="1" ht="15">
      <c r="A868" s="287" t="s">
        <v>129</v>
      </c>
      <c r="B868" s="287" t="s">
        <v>422</v>
      </c>
      <c r="C868" s="208" t="s">
        <v>76</v>
      </c>
      <c r="D868" s="566">
        <v>2018</v>
      </c>
      <c r="E868" s="284">
        <f t="shared" si="212"/>
        <v>0</v>
      </c>
      <c r="F868" s="284">
        <f t="shared" si="213"/>
        <v>0</v>
      </c>
      <c r="G868" s="284">
        <f t="shared" si="214"/>
        <v>0</v>
      </c>
      <c r="H868" s="284">
        <f t="shared" si="215"/>
        <v>0</v>
      </c>
      <c r="I868" s="284">
        <f t="shared" si="225"/>
        <v>0</v>
      </c>
      <c r="J868" s="284">
        <f t="shared" si="216"/>
        <v>0</v>
      </c>
      <c r="K868" s="284">
        <f t="shared" si="217"/>
        <v>0</v>
      </c>
      <c r="L868" s="284">
        <f t="shared" si="218"/>
        <v>0</v>
      </c>
      <c r="M868" s="284">
        <f t="shared" si="219"/>
        <v>0</v>
      </c>
      <c r="N868" s="284">
        <f t="shared" si="220"/>
        <v>0</v>
      </c>
      <c r="O868" s="284">
        <f t="shared" si="221"/>
        <v>0</v>
      </c>
      <c r="P868" s="284">
        <f t="shared" si="222"/>
        <v>581</v>
      </c>
      <c r="Q868" s="284">
        <f t="shared" si="223"/>
        <v>581</v>
      </c>
      <c r="R868" s="284">
        <f t="shared" si="224"/>
        <v>629</v>
      </c>
      <c r="S868" s="210"/>
      <c r="T868" s="210"/>
      <c r="U868" s="210"/>
      <c r="V868" s="210"/>
      <c r="W868" s="210"/>
      <c r="X868" s="210"/>
      <c r="Y868" s="210"/>
      <c r="Z868" s="210"/>
      <c r="AA868" s="210"/>
      <c r="AB868" s="210"/>
      <c r="AC868" s="210"/>
      <c r="AD868" s="210"/>
      <c r="AE868" s="210"/>
      <c r="AF868" s="210"/>
      <c r="AG868" s="210"/>
      <c r="AH868" s="210"/>
      <c r="AI868" s="210"/>
      <c r="AJ868" s="210"/>
      <c r="AK868" s="210"/>
      <c r="AL868" s="210"/>
      <c r="AM868" s="210"/>
      <c r="AN868" s="210"/>
      <c r="AO868" s="210"/>
      <c r="AP868" s="210"/>
      <c r="AQ868" s="210"/>
      <c r="AR868" s="210"/>
      <c r="AS868" s="210"/>
      <c r="AT868" s="210"/>
      <c r="AU868" s="210"/>
      <c r="AV868" s="210"/>
      <c r="AW868" s="210"/>
      <c r="AX868" s="210"/>
      <c r="AY868" s="210"/>
      <c r="AZ868" s="210"/>
      <c r="BA868" s="210"/>
      <c r="BB868" s="210"/>
      <c r="BC868" s="210"/>
      <c r="BD868" s="210"/>
      <c r="BE868" s="210"/>
      <c r="BF868" s="210"/>
      <c r="BG868" s="210"/>
      <c r="BH868" s="210"/>
      <c r="BI868" s="210">
        <v>0</v>
      </c>
      <c r="BJ868" s="210">
        <v>0</v>
      </c>
      <c r="BK868" s="210">
        <v>0</v>
      </c>
      <c r="BL868" s="210"/>
      <c r="BM868" s="210"/>
      <c r="BN868" s="210"/>
      <c r="BO868" s="210"/>
      <c r="BP868" s="210"/>
      <c r="BQ868" s="210"/>
      <c r="BR868" s="210"/>
      <c r="BS868" s="210"/>
      <c r="BT868" s="210"/>
      <c r="BU868" s="210"/>
      <c r="BV868" s="210"/>
      <c r="BW868" s="210"/>
      <c r="BX868" s="210"/>
      <c r="BY868" s="210"/>
      <c r="BZ868" s="210"/>
      <c r="CA868" s="210"/>
      <c r="CB868" s="210"/>
      <c r="CC868" s="210"/>
      <c r="CD868" s="210">
        <v>581</v>
      </c>
      <c r="CE868" s="210"/>
      <c r="CF868" s="210"/>
      <c r="CG868" s="210"/>
      <c r="CH868" s="210">
        <v>48</v>
      </c>
      <c r="CI868" s="286" t="str">
        <f t="shared" si="226"/>
        <v>Small</v>
      </c>
      <c r="CJ868" s="210"/>
      <c r="CK868" s="210"/>
      <c r="CN868"/>
    </row>
    <row r="869" spans="1:92" s="283" customFormat="1" ht="15">
      <c r="A869" s="208" t="s">
        <v>156</v>
      </c>
      <c r="B869" s="287" t="s">
        <v>493</v>
      </c>
      <c r="C869" s="208" t="s">
        <v>76</v>
      </c>
      <c r="D869" s="566">
        <v>2018</v>
      </c>
      <c r="E869" s="284">
        <f t="shared" si="212"/>
        <v>0</v>
      </c>
      <c r="F869" s="284">
        <f t="shared" si="213"/>
        <v>0</v>
      </c>
      <c r="G869" s="284">
        <f t="shared" si="214"/>
        <v>0</v>
      </c>
      <c r="H869" s="284">
        <f t="shared" si="215"/>
        <v>0</v>
      </c>
      <c r="I869" s="284">
        <f t="shared" si="225"/>
        <v>0</v>
      </c>
      <c r="J869" s="284">
        <f t="shared" si="216"/>
        <v>0</v>
      </c>
      <c r="K869" s="284">
        <f t="shared" si="217"/>
        <v>0</v>
      </c>
      <c r="L869" s="284">
        <f t="shared" si="218"/>
        <v>0</v>
      </c>
      <c r="M869" s="284">
        <f t="shared" si="219"/>
        <v>0</v>
      </c>
      <c r="N869" s="284">
        <f t="shared" si="220"/>
        <v>0</v>
      </c>
      <c r="O869" s="284">
        <f t="shared" si="221"/>
        <v>0</v>
      </c>
      <c r="P869" s="284">
        <f t="shared" si="222"/>
        <v>21</v>
      </c>
      <c r="Q869" s="284">
        <f t="shared" si="223"/>
        <v>21</v>
      </c>
      <c r="R869" s="284">
        <f t="shared" si="224"/>
        <v>21</v>
      </c>
      <c r="S869" s="210"/>
      <c r="T869" s="210"/>
      <c r="U869" s="210"/>
      <c r="V869" s="210"/>
      <c r="W869" s="210"/>
      <c r="X869" s="210"/>
      <c r="Y869" s="210"/>
      <c r="Z869" s="210"/>
      <c r="AA869" s="210"/>
      <c r="AB869" s="210"/>
      <c r="AC869" s="210"/>
      <c r="AD869" s="210"/>
      <c r="AE869" s="210"/>
      <c r="AF869" s="210"/>
      <c r="AG869" s="210"/>
      <c r="AH869" s="210"/>
      <c r="AI869" s="210"/>
      <c r="AJ869" s="210"/>
      <c r="AK869" s="210"/>
      <c r="AL869" s="210"/>
      <c r="AM869" s="210"/>
      <c r="AN869" s="210"/>
      <c r="AO869" s="210"/>
      <c r="AP869" s="210"/>
      <c r="AQ869" s="210"/>
      <c r="AR869" s="210"/>
      <c r="AS869" s="210"/>
      <c r="AT869" s="210"/>
      <c r="AU869" s="210"/>
      <c r="AV869" s="210"/>
      <c r="AW869" s="210"/>
      <c r="AX869" s="210"/>
      <c r="AY869" s="210"/>
      <c r="AZ869" s="210"/>
      <c r="BA869" s="210"/>
      <c r="BB869" s="210"/>
      <c r="BC869" s="210"/>
      <c r="BD869" s="210"/>
      <c r="BE869" s="210"/>
      <c r="BF869" s="210"/>
      <c r="BG869" s="210"/>
      <c r="BH869" s="210"/>
      <c r="BI869" s="210"/>
      <c r="BJ869" s="210"/>
      <c r="BK869" s="210"/>
      <c r="BL869" s="210"/>
      <c r="BM869" s="210"/>
      <c r="BN869" s="210"/>
      <c r="BO869" s="210"/>
      <c r="BP869" s="210"/>
      <c r="BQ869" s="210"/>
      <c r="BR869" s="210"/>
      <c r="BS869" s="210"/>
      <c r="BT869" s="210"/>
      <c r="BU869" s="210"/>
      <c r="BV869" s="210"/>
      <c r="BW869" s="210"/>
      <c r="BX869" s="210"/>
      <c r="BY869" s="210"/>
      <c r="BZ869" s="210"/>
      <c r="CA869" s="210"/>
      <c r="CB869" s="210"/>
      <c r="CC869" s="210"/>
      <c r="CD869" s="210">
        <v>21</v>
      </c>
      <c r="CE869" s="210"/>
      <c r="CF869" s="210"/>
      <c r="CG869" s="210"/>
      <c r="CH869" s="210"/>
      <c r="CI869" s="286" t="str">
        <f t="shared" si="226"/>
        <v>Small</v>
      </c>
      <c r="CJ869" s="210"/>
      <c r="CK869" s="210"/>
      <c r="CN869"/>
    </row>
    <row r="870" spans="1:92" s="283" customFormat="1" ht="15">
      <c r="A870" s="287" t="s">
        <v>625</v>
      </c>
      <c r="B870" s="287" t="s">
        <v>490</v>
      </c>
      <c r="C870" s="208" t="s">
        <v>76</v>
      </c>
      <c r="D870" s="566">
        <v>2018</v>
      </c>
      <c r="E870" s="284">
        <f t="shared" si="212"/>
        <v>0</v>
      </c>
      <c r="F870" s="284">
        <f t="shared" si="213"/>
        <v>0</v>
      </c>
      <c r="G870" s="284">
        <f t="shared" si="214"/>
        <v>0</v>
      </c>
      <c r="H870" s="284">
        <f t="shared" si="215"/>
        <v>0</v>
      </c>
      <c r="I870" s="284">
        <f t="shared" si="225"/>
        <v>0</v>
      </c>
      <c r="J870" s="284">
        <f t="shared" si="216"/>
        <v>0</v>
      </c>
      <c r="K870" s="284">
        <f t="shared" si="217"/>
        <v>0</v>
      </c>
      <c r="L870" s="284">
        <f t="shared" si="218"/>
        <v>0</v>
      </c>
      <c r="M870" s="284">
        <f t="shared" si="219"/>
        <v>2</v>
      </c>
      <c r="N870" s="284">
        <f t="shared" si="220"/>
        <v>2</v>
      </c>
      <c r="O870" s="284">
        <f t="shared" si="221"/>
        <v>2</v>
      </c>
      <c r="P870" s="284">
        <f t="shared" si="222"/>
        <v>0</v>
      </c>
      <c r="Q870" s="284">
        <f t="shared" si="223"/>
        <v>2</v>
      </c>
      <c r="R870" s="284">
        <f t="shared" si="224"/>
        <v>2</v>
      </c>
      <c r="S870" s="210"/>
      <c r="T870" s="210"/>
      <c r="U870" s="210"/>
      <c r="V870" s="210"/>
      <c r="W870" s="210"/>
      <c r="X870" s="210"/>
      <c r="Y870" s="210"/>
      <c r="Z870" s="210"/>
      <c r="AA870" s="210"/>
      <c r="AB870" s="210"/>
      <c r="AC870" s="210"/>
      <c r="AD870" s="210"/>
      <c r="AE870" s="210"/>
      <c r="AF870" s="210"/>
      <c r="AG870" s="210"/>
      <c r="AH870" s="210"/>
      <c r="AI870" s="210"/>
      <c r="AJ870" s="210"/>
      <c r="AK870" s="210"/>
      <c r="AL870" s="210"/>
      <c r="AM870" s="210"/>
      <c r="AN870" s="210"/>
      <c r="AO870" s="210"/>
      <c r="AP870" s="210"/>
      <c r="AQ870" s="210"/>
      <c r="AR870" s="210"/>
      <c r="AS870" s="210"/>
      <c r="AT870" s="210"/>
      <c r="AU870" s="210"/>
      <c r="AV870" s="210"/>
      <c r="AW870" s="210"/>
      <c r="AX870" s="210"/>
      <c r="AY870" s="210"/>
      <c r="AZ870" s="210"/>
      <c r="BA870" s="210"/>
      <c r="BB870" s="210"/>
      <c r="BC870" s="210"/>
      <c r="BD870" s="210"/>
      <c r="BE870" s="210"/>
      <c r="BF870" s="210"/>
      <c r="BG870" s="210"/>
      <c r="BH870" s="210"/>
      <c r="BI870" s="210"/>
      <c r="BJ870" s="210"/>
      <c r="BK870" s="210"/>
      <c r="BL870" s="210"/>
      <c r="BM870" s="210"/>
      <c r="BN870" s="210"/>
      <c r="BO870" s="210"/>
      <c r="BP870" s="210"/>
      <c r="BQ870" s="210"/>
      <c r="BR870" s="210"/>
      <c r="BS870" s="210"/>
      <c r="BT870" s="210"/>
      <c r="BU870" s="210">
        <v>2</v>
      </c>
      <c r="BV870" s="210">
        <v>0</v>
      </c>
      <c r="BW870" s="210"/>
      <c r="BX870" s="210"/>
      <c r="BY870" s="210">
        <v>0</v>
      </c>
      <c r="BZ870" s="210"/>
      <c r="CA870" s="210"/>
      <c r="CB870" s="210"/>
      <c r="CC870" s="210"/>
      <c r="CD870" s="210"/>
      <c r="CE870" s="210"/>
      <c r="CF870" s="210"/>
      <c r="CG870" s="210"/>
      <c r="CH870" s="210"/>
      <c r="CI870" s="286" t="str">
        <f t="shared" si="226"/>
        <v>Small</v>
      </c>
      <c r="CJ870" s="210"/>
      <c r="CK870" s="210"/>
      <c r="CN870"/>
    </row>
    <row r="871" spans="1:92" s="283" customFormat="1" ht="15">
      <c r="A871" s="208" t="s">
        <v>158</v>
      </c>
      <c r="B871" s="287" t="s">
        <v>494</v>
      </c>
      <c r="C871" s="208" t="s">
        <v>76</v>
      </c>
      <c r="D871" s="566">
        <v>2018</v>
      </c>
      <c r="E871" s="284">
        <f t="shared" si="212"/>
        <v>0</v>
      </c>
      <c r="F871" s="284">
        <f t="shared" si="213"/>
        <v>15862</v>
      </c>
      <c r="G871" s="284">
        <f t="shared" si="214"/>
        <v>22073</v>
      </c>
      <c r="H871" s="284">
        <f t="shared" si="215"/>
        <v>37935</v>
      </c>
      <c r="I871" s="284">
        <f t="shared" si="225"/>
        <v>0</v>
      </c>
      <c r="J871" s="284">
        <f t="shared" si="216"/>
        <v>0</v>
      </c>
      <c r="K871" s="284">
        <f t="shared" si="217"/>
        <v>0</v>
      </c>
      <c r="L871" s="284">
        <f t="shared" si="218"/>
        <v>37935</v>
      </c>
      <c r="M871" s="284">
        <f t="shared" si="219"/>
        <v>0</v>
      </c>
      <c r="N871" s="284">
        <f t="shared" si="220"/>
        <v>0</v>
      </c>
      <c r="O871" s="284">
        <f t="shared" si="221"/>
        <v>37935</v>
      </c>
      <c r="P871" s="284">
        <f t="shared" si="222"/>
        <v>37935</v>
      </c>
      <c r="Q871" s="284">
        <f t="shared" si="223"/>
        <v>37935</v>
      </c>
      <c r="R871" s="284">
        <f t="shared" si="224"/>
        <v>37935</v>
      </c>
      <c r="S871" s="210"/>
      <c r="T871" s="210"/>
      <c r="U871" s="210"/>
      <c r="V871" s="210"/>
      <c r="W871" s="210"/>
      <c r="X871" s="210"/>
      <c r="Y871" s="210"/>
      <c r="Z871" s="210"/>
      <c r="AA871" s="210">
        <v>14419</v>
      </c>
      <c r="AB871" s="210">
        <v>293</v>
      </c>
      <c r="AC871" s="210">
        <v>21165</v>
      </c>
      <c r="AD871" s="210">
        <v>937</v>
      </c>
      <c r="AE871" s="210"/>
      <c r="AF871" s="210"/>
      <c r="AG871" s="210">
        <v>0</v>
      </c>
      <c r="AH871" s="210">
        <v>0</v>
      </c>
      <c r="AI871" s="210">
        <v>0</v>
      </c>
      <c r="AJ871" s="210">
        <v>0</v>
      </c>
      <c r="AK871" s="210"/>
      <c r="AL871" s="210"/>
      <c r="AM871" s="210">
        <v>0</v>
      </c>
      <c r="AN871" s="210">
        <v>0</v>
      </c>
      <c r="AO871" s="210">
        <v>0</v>
      </c>
      <c r="AP871" s="210">
        <v>0</v>
      </c>
      <c r="AQ871" s="210"/>
      <c r="AR871" s="210"/>
      <c r="AS871" s="210">
        <v>0</v>
      </c>
      <c r="AT871" s="210">
        <v>0</v>
      </c>
      <c r="AU871" s="210">
        <v>0</v>
      </c>
      <c r="AV871" s="210">
        <v>0</v>
      </c>
      <c r="AW871" s="210"/>
      <c r="AX871" s="210"/>
      <c r="AY871" s="210">
        <v>1443</v>
      </c>
      <c r="AZ871" s="210">
        <v>0</v>
      </c>
      <c r="BA871" s="210">
        <v>908</v>
      </c>
      <c r="BB871" s="210">
        <v>184</v>
      </c>
      <c r="BC871" s="210"/>
      <c r="BD871" s="210"/>
      <c r="BE871" s="210">
        <v>0</v>
      </c>
      <c r="BF871" s="210">
        <v>0</v>
      </c>
      <c r="BG871" s="210">
        <v>0</v>
      </c>
      <c r="BH871" s="210">
        <v>0</v>
      </c>
      <c r="BI871" s="210"/>
      <c r="BJ871" s="210"/>
      <c r="BK871" s="210"/>
      <c r="BL871" s="210"/>
      <c r="BM871" s="210"/>
      <c r="BN871" s="210"/>
      <c r="BO871" s="210"/>
      <c r="BP871" s="210"/>
      <c r="BQ871" s="210"/>
      <c r="BR871" s="210"/>
      <c r="BS871" s="210"/>
      <c r="BT871" s="210"/>
      <c r="BU871" s="210"/>
      <c r="BV871" s="210"/>
      <c r="BW871" s="210"/>
      <c r="BX871" s="210"/>
      <c r="BY871" s="210"/>
      <c r="BZ871" s="210"/>
      <c r="CA871" s="210"/>
      <c r="CB871" s="210"/>
      <c r="CC871" s="210"/>
      <c r="CD871" s="210"/>
      <c r="CE871" s="210"/>
      <c r="CF871" s="210"/>
      <c r="CG871" s="210"/>
      <c r="CH871" s="210"/>
      <c r="CI871" s="286" t="str">
        <f t="shared" si="226"/>
        <v>Small</v>
      </c>
      <c r="CJ871" s="210"/>
      <c r="CK871" s="210"/>
      <c r="CN871"/>
    </row>
    <row r="872" spans="1:92" s="283" customFormat="1" ht="15">
      <c r="A872" s="297" t="s">
        <v>356</v>
      </c>
      <c r="B872" s="287" t="s">
        <v>432</v>
      </c>
      <c r="C872" s="208" t="s">
        <v>76</v>
      </c>
      <c r="D872" s="566">
        <v>2018</v>
      </c>
      <c r="E872" s="284">
        <f t="shared" si="212"/>
        <v>0</v>
      </c>
      <c r="F872" s="284">
        <f t="shared" si="213"/>
        <v>0</v>
      </c>
      <c r="G872" s="284">
        <f t="shared" si="214"/>
        <v>0</v>
      </c>
      <c r="H872" s="284">
        <f t="shared" si="215"/>
        <v>0</v>
      </c>
      <c r="I872" s="284">
        <f t="shared" si="225"/>
        <v>0</v>
      </c>
      <c r="J872" s="284">
        <f t="shared" si="216"/>
        <v>0</v>
      </c>
      <c r="K872" s="284">
        <f t="shared" si="217"/>
        <v>0</v>
      </c>
      <c r="L872" s="284">
        <f t="shared" si="218"/>
        <v>0</v>
      </c>
      <c r="M872" s="284">
        <f t="shared" si="219"/>
        <v>159</v>
      </c>
      <c r="N872" s="284">
        <f t="shared" si="220"/>
        <v>159</v>
      </c>
      <c r="O872" s="284">
        <f t="shared" si="221"/>
        <v>159</v>
      </c>
      <c r="P872" s="284">
        <f t="shared" si="222"/>
        <v>0</v>
      </c>
      <c r="Q872" s="284">
        <f t="shared" si="223"/>
        <v>159</v>
      </c>
      <c r="R872" s="284">
        <f t="shared" si="224"/>
        <v>159</v>
      </c>
      <c r="S872" s="210"/>
      <c r="T872" s="210"/>
      <c r="U872" s="210"/>
      <c r="V872" s="210"/>
      <c r="W872" s="210"/>
      <c r="X872" s="210"/>
      <c r="Y872" s="210"/>
      <c r="Z872" s="210"/>
      <c r="AA872" s="210"/>
      <c r="AB872" s="210"/>
      <c r="AC872" s="210"/>
      <c r="AD872" s="210"/>
      <c r="AE872" s="210"/>
      <c r="AF872" s="210"/>
      <c r="AG872" s="210"/>
      <c r="AH872" s="210"/>
      <c r="AI872" s="210"/>
      <c r="AJ872" s="210"/>
      <c r="AK872" s="210"/>
      <c r="AL872" s="210"/>
      <c r="AM872" s="210"/>
      <c r="AN872" s="210"/>
      <c r="AO872" s="210"/>
      <c r="AP872" s="210"/>
      <c r="AQ872" s="210"/>
      <c r="AR872" s="210"/>
      <c r="AS872" s="210"/>
      <c r="AT872" s="210"/>
      <c r="AU872" s="210"/>
      <c r="AV872" s="210"/>
      <c r="AW872" s="210"/>
      <c r="AX872" s="210"/>
      <c r="AY872" s="210"/>
      <c r="AZ872" s="210"/>
      <c r="BA872" s="210"/>
      <c r="BB872" s="210"/>
      <c r="BC872" s="210"/>
      <c r="BD872" s="210"/>
      <c r="BE872" s="210"/>
      <c r="BF872" s="210"/>
      <c r="BG872" s="210"/>
      <c r="BH872" s="210"/>
      <c r="BI872" s="210"/>
      <c r="BJ872" s="210"/>
      <c r="BK872" s="210"/>
      <c r="BL872" s="210"/>
      <c r="BM872" s="210"/>
      <c r="BN872" s="210"/>
      <c r="BO872" s="210"/>
      <c r="BP872" s="210"/>
      <c r="BQ872" s="210"/>
      <c r="BR872" s="210"/>
      <c r="BS872" s="210"/>
      <c r="BT872" s="210"/>
      <c r="BU872" s="210">
        <v>154</v>
      </c>
      <c r="BV872" s="210">
        <v>5</v>
      </c>
      <c r="BW872" s="210"/>
      <c r="BX872" s="210"/>
      <c r="BY872" s="210">
        <v>0</v>
      </c>
      <c r="BZ872" s="210"/>
      <c r="CA872" s="210"/>
      <c r="CB872" s="210"/>
      <c r="CC872" s="210"/>
      <c r="CD872" s="210"/>
      <c r="CE872" s="210"/>
      <c r="CF872" s="210"/>
      <c r="CG872" s="210"/>
      <c r="CH872" s="210"/>
      <c r="CI872" s="286" t="str">
        <f t="shared" si="226"/>
        <v>Small</v>
      </c>
      <c r="CJ872" s="210"/>
      <c r="CK872" s="210"/>
      <c r="CN872"/>
    </row>
    <row r="873" spans="1:92" s="283" customFormat="1" ht="15">
      <c r="A873" s="208" t="s">
        <v>225</v>
      </c>
      <c r="B873" s="287" t="s">
        <v>376</v>
      </c>
      <c r="C873" s="208" t="s">
        <v>76</v>
      </c>
      <c r="D873" s="566">
        <v>2018</v>
      </c>
      <c r="E873" s="284">
        <f t="shared" si="212"/>
        <v>5</v>
      </c>
      <c r="F873" s="284">
        <f t="shared" si="213"/>
        <v>0</v>
      </c>
      <c r="G873" s="284">
        <f t="shared" si="214"/>
        <v>5094</v>
      </c>
      <c r="H873" s="284">
        <f t="shared" si="215"/>
        <v>5099</v>
      </c>
      <c r="I873" s="284">
        <f t="shared" si="225"/>
        <v>0</v>
      </c>
      <c r="J873" s="284">
        <f t="shared" si="216"/>
        <v>0</v>
      </c>
      <c r="K873" s="284">
        <f t="shared" si="217"/>
        <v>0</v>
      </c>
      <c r="L873" s="284">
        <f t="shared" si="218"/>
        <v>5099</v>
      </c>
      <c r="M873" s="284">
        <f t="shared" si="219"/>
        <v>0</v>
      </c>
      <c r="N873" s="284">
        <f t="shared" si="220"/>
        <v>0</v>
      </c>
      <c r="O873" s="284">
        <f t="shared" si="221"/>
        <v>5099</v>
      </c>
      <c r="P873" s="284">
        <f t="shared" si="222"/>
        <v>5099</v>
      </c>
      <c r="Q873" s="284">
        <f t="shared" si="223"/>
        <v>5099</v>
      </c>
      <c r="R873" s="284">
        <f t="shared" si="224"/>
        <v>5099</v>
      </c>
      <c r="S873" s="210"/>
      <c r="T873" s="210"/>
      <c r="U873" s="210"/>
      <c r="V873" s="210"/>
      <c r="W873" s="210"/>
      <c r="X873" s="210"/>
      <c r="Y873" s="210">
        <v>0</v>
      </c>
      <c r="Z873" s="210">
        <v>0</v>
      </c>
      <c r="AA873" s="210"/>
      <c r="AB873" s="210"/>
      <c r="AC873" s="210">
        <v>0</v>
      </c>
      <c r="AD873" s="210">
        <v>0</v>
      </c>
      <c r="AE873" s="210">
        <v>0</v>
      </c>
      <c r="AF873" s="210">
        <v>0</v>
      </c>
      <c r="AG873" s="210"/>
      <c r="AH873" s="210"/>
      <c r="AI873" s="210">
        <v>0</v>
      </c>
      <c r="AJ873" s="210">
        <v>0</v>
      </c>
      <c r="AK873" s="210">
        <v>0</v>
      </c>
      <c r="AL873" s="210">
        <v>0</v>
      </c>
      <c r="AM873" s="210"/>
      <c r="AN873" s="210"/>
      <c r="AO873" s="210">
        <v>0</v>
      </c>
      <c r="AP873" s="210">
        <v>0</v>
      </c>
      <c r="AQ873" s="210">
        <v>0</v>
      </c>
      <c r="AR873" s="210">
        <v>0</v>
      </c>
      <c r="AS873" s="210"/>
      <c r="AT873" s="210"/>
      <c r="AU873" s="210">
        <v>0</v>
      </c>
      <c r="AV873" s="210">
        <v>0</v>
      </c>
      <c r="AW873" s="210">
        <v>0</v>
      </c>
      <c r="AX873" s="210">
        <v>0</v>
      </c>
      <c r="AY873" s="210"/>
      <c r="AZ873" s="210"/>
      <c r="BA873" s="210">
        <v>5094</v>
      </c>
      <c r="BB873" s="210">
        <v>5094</v>
      </c>
      <c r="BC873" s="210">
        <v>5</v>
      </c>
      <c r="BD873" s="210">
        <v>5</v>
      </c>
      <c r="BE873" s="210"/>
      <c r="BF873" s="210"/>
      <c r="BG873" s="210">
        <v>0</v>
      </c>
      <c r="BH873" s="210">
        <v>0</v>
      </c>
      <c r="BI873" s="210"/>
      <c r="BJ873" s="210"/>
      <c r="BK873" s="210"/>
      <c r="BL873" s="210"/>
      <c r="BM873" s="210"/>
      <c r="BN873" s="210"/>
      <c r="BO873" s="210"/>
      <c r="BP873" s="210"/>
      <c r="BQ873" s="210"/>
      <c r="BR873" s="210"/>
      <c r="BS873" s="210"/>
      <c r="BT873" s="210"/>
      <c r="BU873" s="210"/>
      <c r="BV873" s="210"/>
      <c r="BW873" s="210"/>
      <c r="BX873" s="210"/>
      <c r="BY873" s="210"/>
      <c r="BZ873" s="210"/>
      <c r="CA873" s="210"/>
      <c r="CB873" s="210"/>
      <c r="CC873" s="210"/>
      <c r="CD873" s="210"/>
      <c r="CE873" s="210"/>
      <c r="CF873" s="210"/>
      <c r="CG873" s="210"/>
      <c r="CH873" s="210"/>
      <c r="CI873" s="286" t="str">
        <f t="shared" si="226"/>
        <v>Small</v>
      </c>
      <c r="CJ873" s="210"/>
      <c r="CK873" s="210"/>
      <c r="CN873"/>
    </row>
    <row r="874" spans="1:92" s="283" customFormat="1" ht="15">
      <c r="A874" s="208" t="s">
        <v>130</v>
      </c>
      <c r="B874" s="287" t="s">
        <v>886</v>
      </c>
      <c r="C874" s="208" t="s">
        <v>76</v>
      </c>
      <c r="D874" s="566">
        <v>2018</v>
      </c>
      <c r="E874" s="284">
        <f t="shared" si="212"/>
        <v>0</v>
      </c>
      <c r="F874" s="284">
        <f t="shared" si="213"/>
        <v>89712</v>
      </c>
      <c r="G874" s="284">
        <f t="shared" si="214"/>
        <v>204533</v>
      </c>
      <c r="H874" s="284">
        <f t="shared" si="215"/>
        <v>294245</v>
      </c>
      <c r="I874" s="284">
        <f t="shared" si="225"/>
        <v>7533</v>
      </c>
      <c r="J874" s="284">
        <f t="shared" si="216"/>
        <v>0</v>
      </c>
      <c r="K874" s="284">
        <f t="shared" si="217"/>
        <v>7533</v>
      </c>
      <c r="L874" s="284">
        <f t="shared" si="218"/>
        <v>301778</v>
      </c>
      <c r="M874" s="284">
        <f t="shared" si="219"/>
        <v>11304</v>
      </c>
      <c r="N874" s="284">
        <f t="shared" si="220"/>
        <v>11304</v>
      </c>
      <c r="O874" s="284">
        <f t="shared" si="221"/>
        <v>313082</v>
      </c>
      <c r="P874" s="284">
        <f t="shared" si="222"/>
        <v>1066168</v>
      </c>
      <c r="Q874" s="284">
        <f t="shared" si="223"/>
        <v>1077472</v>
      </c>
      <c r="R874" s="284">
        <f t="shared" si="224"/>
        <v>1404140</v>
      </c>
      <c r="S874" s="210"/>
      <c r="T874" s="210"/>
      <c r="U874" s="210"/>
      <c r="V874" s="210"/>
      <c r="W874" s="210"/>
      <c r="X874" s="210"/>
      <c r="Y874" s="210"/>
      <c r="Z874" s="210"/>
      <c r="AA874" s="210">
        <v>0</v>
      </c>
      <c r="AB874" s="210">
        <v>0</v>
      </c>
      <c r="AC874" s="210">
        <v>2179</v>
      </c>
      <c r="AD874" s="210">
        <v>0</v>
      </c>
      <c r="AE874" s="210"/>
      <c r="AF874" s="210"/>
      <c r="AG874" s="210">
        <v>77707</v>
      </c>
      <c r="AH874" s="210">
        <v>0</v>
      </c>
      <c r="AI874" s="210">
        <v>134900</v>
      </c>
      <c r="AJ874" s="210">
        <v>0</v>
      </c>
      <c r="AK874" s="210"/>
      <c r="AL874" s="210"/>
      <c r="AM874" s="210">
        <v>693</v>
      </c>
      <c r="AN874" s="210">
        <v>0</v>
      </c>
      <c r="AO874" s="210">
        <v>12337</v>
      </c>
      <c r="AP874" s="210">
        <v>0</v>
      </c>
      <c r="AQ874" s="210"/>
      <c r="AR874" s="210"/>
      <c r="AS874" s="210">
        <v>0</v>
      </c>
      <c r="AT874" s="210">
        <v>0</v>
      </c>
      <c r="AU874" s="210">
        <v>0</v>
      </c>
      <c r="AV874" s="210">
        <v>0</v>
      </c>
      <c r="AW874" s="210"/>
      <c r="AX874" s="210"/>
      <c r="AY874" s="210">
        <v>11312</v>
      </c>
      <c r="AZ874" s="210">
        <v>0</v>
      </c>
      <c r="BA874" s="210">
        <v>55117</v>
      </c>
      <c r="BB874" s="210">
        <v>0</v>
      </c>
      <c r="BC874" s="210"/>
      <c r="BD874" s="210"/>
      <c r="BE874" s="210">
        <v>0</v>
      </c>
      <c r="BF874" s="210">
        <v>0</v>
      </c>
      <c r="BG874" s="210">
        <v>0</v>
      </c>
      <c r="BH874" s="210">
        <v>0</v>
      </c>
      <c r="BI874" s="210">
        <v>0</v>
      </c>
      <c r="BJ874" s="210">
        <v>0</v>
      </c>
      <c r="BK874" s="210">
        <v>7533</v>
      </c>
      <c r="BL874" s="210"/>
      <c r="BM874" s="210"/>
      <c r="BN874" s="210"/>
      <c r="BO874" s="210"/>
      <c r="BP874" s="210"/>
      <c r="BQ874" s="210"/>
      <c r="BR874" s="210"/>
      <c r="BS874" s="210"/>
      <c r="BT874" s="210"/>
      <c r="BU874" s="210">
        <v>0</v>
      </c>
      <c r="BV874" s="210">
        <v>0</v>
      </c>
      <c r="BW874" s="210"/>
      <c r="BX874" s="210"/>
      <c r="BY874" s="210">
        <v>11304</v>
      </c>
      <c r="BZ874" s="210"/>
      <c r="CA874" s="210"/>
      <c r="CB874" s="210"/>
      <c r="CC874" s="210"/>
      <c r="CD874" s="210">
        <v>764390</v>
      </c>
      <c r="CE874" s="210"/>
      <c r="CF874" s="210"/>
      <c r="CG874" s="210"/>
      <c r="CH874" s="210">
        <v>326668</v>
      </c>
      <c r="CI874" s="286" t="str">
        <f t="shared" si="226"/>
        <v>Large</v>
      </c>
      <c r="CJ874" s="210"/>
      <c r="CK874" s="210"/>
      <c r="CN874"/>
    </row>
    <row r="875" spans="1:92" s="283" customFormat="1" ht="15">
      <c r="A875" s="208" t="s">
        <v>230</v>
      </c>
      <c r="B875" s="287" t="s">
        <v>506</v>
      </c>
      <c r="C875" s="208" t="s">
        <v>76</v>
      </c>
      <c r="D875" s="566">
        <v>2018</v>
      </c>
      <c r="E875" s="284">
        <f t="shared" si="212"/>
        <v>0</v>
      </c>
      <c r="F875" s="284">
        <f t="shared" si="213"/>
        <v>0</v>
      </c>
      <c r="G875" s="284">
        <f t="shared" si="214"/>
        <v>2</v>
      </c>
      <c r="H875" s="284">
        <f t="shared" si="215"/>
        <v>2</v>
      </c>
      <c r="I875" s="284">
        <f t="shared" si="225"/>
        <v>0</v>
      </c>
      <c r="J875" s="284">
        <f t="shared" si="216"/>
        <v>0</v>
      </c>
      <c r="K875" s="284">
        <f t="shared" si="217"/>
        <v>0</v>
      </c>
      <c r="L875" s="284">
        <f t="shared" si="218"/>
        <v>2</v>
      </c>
      <c r="M875" s="284">
        <f t="shared" si="219"/>
        <v>0</v>
      </c>
      <c r="N875" s="284">
        <f t="shared" si="220"/>
        <v>0</v>
      </c>
      <c r="O875" s="284">
        <f t="shared" si="221"/>
        <v>2</v>
      </c>
      <c r="P875" s="284">
        <f t="shared" si="222"/>
        <v>2</v>
      </c>
      <c r="Q875" s="284">
        <f t="shared" si="223"/>
        <v>2</v>
      </c>
      <c r="R875" s="284">
        <f t="shared" si="224"/>
        <v>2</v>
      </c>
      <c r="S875" s="210"/>
      <c r="T875" s="210"/>
      <c r="U875" s="210"/>
      <c r="V875" s="210"/>
      <c r="W875" s="210"/>
      <c r="X875" s="210"/>
      <c r="Y875" s="210"/>
      <c r="Z875" s="210"/>
      <c r="AA875" s="210"/>
      <c r="AB875" s="210"/>
      <c r="AC875" s="210"/>
      <c r="AD875" s="210"/>
      <c r="AE875" s="210"/>
      <c r="AF875" s="210"/>
      <c r="AG875" s="210"/>
      <c r="AH875" s="210"/>
      <c r="AI875" s="210"/>
      <c r="AJ875" s="210"/>
      <c r="AK875" s="210"/>
      <c r="AL875" s="210"/>
      <c r="AM875" s="210"/>
      <c r="AN875" s="210"/>
      <c r="AO875" s="210"/>
      <c r="AP875" s="210"/>
      <c r="AQ875" s="210"/>
      <c r="AR875" s="210"/>
      <c r="AS875" s="210"/>
      <c r="AT875" s="210"/>
      <c r="AU875" s="210"/>
      <c r="AV875" s="210"/>
      <c r="AW875" s="210"/>
      <c r="AX875" s="210"/>
      <c r="AY875" s="210"/>
      <c r="AZ875" s="210"/>
      <c r="BA875" s="210"/>
      <c r="BB875" s="210"/>
      <c r="BC875" s="210"/>
      <c r="BD875" s="210"/>
      <c r="BE875" s="210"/>
      <c r="BF875" s="210"/>
      <c r="BG875" s="210"/>
      <c r="BH875" s="210"/>
      <c r="BI875" s="210">
        <v>0</v>
      </c>
      <c r="BJ875" s="210">
        <v>2</v>
      </c>
      <c r="BK875" s="210">
        <v>0</v>
      </c>
      <c r="BL875" s="210"/>
      <c r="BM875" s="210"/>
      <c r="BN875" s="210"/>
      <c r="BO875" s="210"/>
      <c r="BP875" s="210"/>
      <c r="BQ875" s="210"/>
      <c r="BR875" s="210"/>
      <c r="BS875" s="210"/>
      <c r="BT875" s="210"/>
      <c r="BU875" s="210"/>
      <c r="BV875" s="210"/>
      <c r="BW875" s="210"/>
      <c r="BX875" s="210"/>
      <c r="BY875" s="210"/>
      <c r="BZ875" s="210"/>
      <c r="CA875" s="210"/>
      <c r="CB875" s="210"/>
      <c r="CC875" s="210"/>
      <c r="CD875" s="210"/>
      <c r="CE875" s="210"/>
      <c r="CF875" s="210"/>
      <c r="CG875" s="210"/>
      <c r="CH875" s="210">
        <v>0</v>
      </c>
      <c r="CI875" s="286" t="str">
        <f t="shared" si="226"/>
        <v>Small</v>
      </c>
      <c r="CJ875" s="210"/>
      <c r="CK875" s="210"/>
      <c r="CN875"/>
    </row>
    <row r="876" spans="1:92" s="283" customFormat="1" ht="15">
      <c r="A876" s="208" t="s">
        <v>163</v>
      </c>
      <c r="B876" s="287" t="s">
        <v>507</v>
      </c>
      <c r="C876" s="208" t="s">
        <v>76</v>
      </c>
      <c r="D876" s="566">
        <v>2018</v>
      </c>
      <c r="E876" s="284">
        <f t="shared" si="212"/>
        <v>0</v>
      </c>
      <c r="F876" s="284">
        <f t="shared" si="213"/>
        <v>22071</v>
      </c>
      <c r="G876" s="284">
        <f t="shared" si="214"/>
        <v>24393</v>
      </c>
      <c r="H876" s="284">
        <f t="shared" si="215"/>
        <v>46464</v>
      </c>
      <c r="I876" s="284">
        <f t="shared" si="225"/>
        <v>0</v>
      </c>
      <c r="J876" s="284">
        <f t="shared" si="216"/>
        <v>0</v>
      </c>
      <c r="K876" s="284">
        <f t="shared" si="217"/>
        <v>0</v>
      </c>
      <c r="L876" s="284">
        <f t="shared" si="218"/>
        <v>46464</v>
      </c>
      <c r="M876" s="284">
        <f t="shared" si="219"/>
        <v>0</v>
      </c>
      <c r="N876" s="284">
        <f t="shared" si="220"/>
        <v>0</v>
      </c>
      <c r="O876" s="284">
        <f t="shared" si="221"/>
        <v>46464</v>
      </c>
      <c r="P876" s="284">
        <f t="shared" si="222"/>
        <v>46464</v>
      </c>
      <c r="Q876" s="284">
        <f t="shared" si="223"/>
        <v>46464</v>
      </c>
      <c r="R876" s="284">
        <f t="shared" si="224"/>
        <v>46464</v>
      </c>
      <c r="S876" s="210"/>
      <c r="T876" s="210"/>
      <c r="U876" s="210"/>
      <c r="V876" s="210"/>
      <c r="W876" s="210"/>
      <c r="X876" s="210"/>
      <c r="Y876" s="210"/>
      <c r="Z876" s="210"/>
      <c r="AA876" s="210">
        <v>21444</v>
      </c>
      <c r="AB876" s="210">
        <v>2659</v>
      </c>
      <c r="AC876" s="210">
        <v>23701</v>
      </c>
      <c r="AD876" s="210">
        <v>2938</v>
      </c>
      <c r="AE876" s="210"/>
      <c r="AF876" s="210"/>
      <c r="AG876" s="210">
        <v>0</v>
      </c>
      <c r="AH876" s="210">
        <v>0</v>
      </c>
      <c r="AI876" s="210">
        <v>0</v>
      </c>
      <c r="AJ876" s="210">
        <v>0</v>
      </c>
      <c r="AK876" s="210"/>
      <c r="AL876" s="210"/>
      <c r="AM876" s="210">
        <v>0</v>
      </c>
      <c r="AN876" s="210">
        <v>0</v>
      </c>
      <c r="AO876" s="210">
        <v>0</v>
      </c>
      <c r="AP876" s="210">
        <v>0</v>
      </c>
      <c r="AQ876" s="210"/>
      <c r="AR876" s="210"/>
      <c r="AS876" s="210">
        <v>0</v>
      </c>
      <c r="AT876" s="210">
        <v>0</v>
      </c>
      <c r="AU876" s="210">
        <v>0</v>
      </c>
      <c r="AV876" s="210">
        <v>0</v>
      </c>
      <c r="AW876" s="210"/>
      <c r="AX876" s="210"/>
      <c r="AY876" s="210">
        <v>627</v>
      </c>
      <c r="AZ876" s="210">
        <v>0</v>
      </c>
      <c r="BA876" s="210">
        <v>692</v>
      </c>
      <c r="BB876" s="210">
        <v>0</v>
      </c>
      <c r="BC876" s="210"/>
      <c r="BD876" s="210"/>
      <c r="BE876" s="210">
        <v>0</v>
      </c>
      <c r="BF876" s="210">
        <v>0</v>
      </c>
      <c r="BG876" s="210">
        <v>0</v>
      </c>
      <c r="BH876" s="210">
        <v>0</v>
      </c>
      <c r="BI876" s="210"/>
      <c r="BJ876" s="210"/>
      <c r="BK876" s="210"/>
      <c r="BL876" s="210"/>
      <c r="BM876" s="210"/>
      <c r="BN876" s="210"/>
      <c r="BO876" s="210"/>
      <c r="BP876" s="210"/>
      <c r="BQ876" s="210"/>
      <c r="BR876" s="210"/>
      <c r="BS876" s="210"/>
      <c r="BT876" s="210"/>
      <c r="BU876" s="210"/>
      <c r="BV876" s="210"/>
      <c r="BW876" s="210"/>
      <c r="BX876" s="210"/>
      <c r="BY876" s="210"/>
      <c r="BZ876" s="210"/>
      <c r="CA876" s="210"/>
      <c r="CB876" s="210"/>
      <c r="CC876" s="210"/>
      <c r="CD876" s="210"/>
      <c r="CE876" s="210"/>
      <c r="CF876" s="210"/>
      <c r="CG876" s="210"/>
      <c r="CH876" s="210"/>
      <c r="CI876" s="286" t="str">
        <f t="shared" si="226"/>
        <v>Small</v>
      </c>
      <c r="CJ876" s="210"/>
      <c r="CK876" s="210"/>
      <c r="CN876"/>
    </row>
    <row r="877" spans="1:92" s="283" customFormat="1" ht="15">
      <c r="A877" s="209" t="s">
        <v>235</v>
      </c>
      <c r="B877" s="208" t="s">
        <v>367</v>
      </c>
      <c r="C877" s="208" t="s">
        <v>77</v>
      </c>
      <c r="D877" s="566">
        <v>2018</v>
      </c>
      <c r="E877" s="284">
        <f t="shared" si="212"/>
        <v>0</v>
      </c>
      <c r="F877" s="284">
        <f t="shared" si="213"/>
        <v>0</v>
      </c>
      <c r="G877" s="284">
        <f t="shared" si="214"/>
        <v>0</v>
      </c>
      <c r="H877" s="284">
        <f t="shared" si="215"/>
        <v>0</v>
      </c>
      <c r="I877" s="284">
        <f t="shared" si="225"/>
        <v>0</v>
      </c>
      <c r="J877" s="284">
        <f t="shared" si="216"/>
        <v>0</v>
      </c>
      <c r="K877" s="284">
        <f t="shared" si="217"/>
        <v>0</v>
      </c>
      <c r="L877" s="284">
        <f t="shared" si="218"/>
        <v>0</v>
      </c>
      <c r="M877" s="284">
        <f t="shared" si="219"/>
        <v>0</v>
      </c>
      <c r="N877" s="284">
        <f t="shared" si="220"/>
        <v>3191</v>
      </c>
      <c r="O877" s="284">
        <f t="shared" si="221"/>
        <v>3191</v>
      </c>
      <c r="P877" s="284">
        <f t="shared" si="222"/>
        <v>0</v>
      </c>
      <c r="Q877" s="284">
        <f t="shared" si="223"/>
        <v>3191</v>
      </c>
      <c r="R877" s="284">
        <f t="shared" si="224"/>
        <v>3191</v>
      </c>
      <c r="S877" s="210">
        <v>0</v>
      </c>
      <c r="T877" s="210">
        <v>0</v>
      </c>
      <c r="U877" s="210">
        <v>0</v>
      </c>
      <c r="V877" s="210">
        <v>0</v>
      </c>
      <c r="W877" s="210">
        <v>0</v>
      </c>
      <c r="X877" s="210">
        <v>0</v>
      </c>
      <c r="Y877" s="210">
        <v>0</v>
      </c>
      <c r="Z877" s="210">
        <v>0</v>
      </c>
      <c r="AA877" s="210">
        <v>0</v>
      </c>
      <c r="AB877" s="210">
        <v>0</v>
      </c>
      <c r="AC877" s="210">
        <v>0</v>
      </c>
      <c r="AD877" s="210">
        <v>0</v>
      </c>
      <c r="AE877" s="210">
        <v>0</v>
      </c>
      <c r="AF877" s="210">
        <v>0</v>
      </c>
      <c r="AG877" s="210">
        <v>0</v>
      </c>
      <c r="AH877" s="210">
        <v>0</v>
      </c>
      <c r="AI877" s="210">
        <v>0</v>
      </c>
      <c r="AJ877" s="210">
        <v>0</v>
      </c>
      <c r="AK877" s="210"/>
      <c r="AL877" s="210"/>
      <c r="AM877" s="210"/>
      <c r="AN877" s="210"/>
      <c r="AO877" s="210"/>
      <c r="AP877" s="210"/>
      <c r="AQ877" s="210"/>
      <c r="AR877" s="210"/>
      <c r="AS877" s="210"/>
      <c r="AT877" s="210"/>
      <c r="AU877" s="210"/>
      <c r="AV877" s="210"/>
      <c r="AW877" s="210"/>
      <c r="AX877" s="210"/>
      <c r="AY877" s="210"/>
      <c r="AZ877" s="210"/>
      <c r="BA877" s="210"/>
      <c r="BB877" s="210"/>
      <c r="BC877" s="210"/>
      <c r="BD877" s="210"/>
      <c r="BE877" s="210"/>
      <c r="BF877" s="210"/>
      <c r="BG877" s="210"/>
      <c r="BH877" s="210"/>
      <c r="BI877" s="210"/>
      <c r="BJ877" s="210"/>
      <c r="BK877" s="210">
        <v>0</v>
      </c>
      <c r="BL877" s="210">
        <v>0</v>
      </c>
      <c r="BM877" s="210">
        <v>0</v>
      </c>
      <c r="BN877" s="210">
        <v>0</v>
      </c>
      <c r="BO877" s="210">
        <v>0</v>
      </c>
      <c r="BP877" s="210">
        <v>0</v>
      </c>
      <c r="BQ877" s="210">
        <v>0</v>
      </c>
      <c r="BR877" s="210">
        <v>0</v>
      </c>
      <c r="BS877" s="210">
        <v>0</v>
      </c>
      <c r="BT877" s="210">
        <v>0</v>
      </c>
      <c r="BU877" s="210"/>
      <c r="BV877" s="210"/>
      <c r="BW877" s="210"/>
      <c r="BX877" s="210"/>
      <c r="BY877" s="210"/>
      <c r="BZ877" s="210">
        <v>0</v>
      </c>
      <c r="CA877" s="210">
        <v>0</v>
      </c>
      <c r="CB877" s="210">
        <v>3191</v>
      </c>
      <c r="CC877" s="210">
        <v>0</v>
      </c>
      <c r="CD877" s="210">
        <v>0</v>
      </c>
      <c r="CE877" s="210">
        <v>0</v>
      </c>
      <c r="CF877" s="210">
        <v>0</v>
      </c>
      <c r="CG877" s="210">
        <v>0</v>
      </c>
      <c r="CH877" s="210"/>
      <c r="CI877" s="286" t="str">
        <f t="shared" si="226"/>
        <v>Small</v>
      </c>
      <c r="CJ877" s="210"/>
      <c r="CK877" s="210"/>
      <c r="CN877"/>
    </row>
    <row r="878" spans="1:92" s="283" customFormat="1" ht="15">
      <c r="A878" s="209" t="s">
        <v>197</v>
      </c>
      <c r="B878" s="208" t="s">
        <v>368</v>
      </c>
      <c r="C878" s="208" t="s">
        <v>77</v>
      </c>
      <c r="D878" s="566">
        <v>2018</v>
      </c>
      <c r="E878" s="284">
        <f t="shared" si="212"/>
        <v>0</v>
      </c>
      <c r="F878" s="284">
        <f t="shared" si="213"/>
        <v>0</v>
      </c>
      <c r="G878" s="284">
        <f t="shared" si="214"/>
        <v>0</v>
      </c>
      <c r="H878" s="284">
        <f t="shared" si="215"/>
        <v>0</v>
      </c>
      <c r="I878" s="284">
        <f t="shared" si="225"/>
        <v>0</v>
      </c>
      <c r="J878" s="284">
        <f t="shared" si="216"/>
        <v>0</v>
      </c>
      <c r="K878" s="284">
        <f t="shared" si="217"/>
        <v>0</v>
      </c>
      <c r="L878" s="284">
        <f t="shared" si="218"/>
        <v>0</v>
      </c>
      <c r="M878" s="284">
        <f t="shared" si="219"/>
        <v>0</v>
      </c>
      <c r="N878" s="284">
        <f t="shared" si="220"/>
        <v>16947</v>
      </c>
      <c r="O878" s="284">
        <f t="shared" si="221"/>
        <v>16947</v>
      </c>
      <c r="P878" s="284">
        <f t="shared" si="222"/>
        <v>0</v>
      </c>
      <c r="Q878" s="284">
        <f t="shared" si="223"/>
        <v>16947</v>
      </c>
      <c r="R878" s="284">
        <f t="shared" si="224"/>
        <v>16947</v>
      </c>
      <c r="S878" s="210">
        <v>0</v>
      </c>
      <c r="T878" s="210">
        <v>0</v>
      </c>
      <c r="U878" s="210">
        <v>0</v>
      </c>
      <c r="V878" s="210">
        <v>0</v>
      </c>
      <c r="W878" s="210">
        <v>0</v>
      </c>
      <c r="X878" s="210">
        <v>0</v>
      </c>
      <c r="Y878" s="210">
        <v>0</v>
      </c>
      <c r="Z878" s="210">
        <v>0</v>
      </c>
      <c r="AA878" s="210">
        <v>0</v>
      </c>
      <c r="AB878" s="210">
        <v>0</v>
      </c>
      <c r="AC878" s="210">
        <v>0</v>
      </c>
      <c r="AD878" s="210">
        <v>0</v>
      </c>
      <c r="AE878" s="210">
        <v>0</v>
      </c>
      <c r="AF878" s="210">
        <v>0</v>
      </c>
      <c r="AG878" s="210">
        <v>0</v>
      </c>
      <c r="AH878" s="210">
        <v>0</v>
      </c>
      <c r="AI878" s="210">
        <v>0</v>
      </c>
      <c r="AJ878" s="210">
        <v>0</v>
      </c>
      <c r="AK878" s="210"/>
      <c r="AL878" s="210"/>
      <c r="AM878" s="210"/>
      <c r="AN878" s="210"/>
      <c r="AO878" s="210"/>
      <c r="AP878" s="210"/>
      <c r="AQ878" s="210"/>
      <c r="AR878" s="210"/>
      <c r="AS878" s="210"/>
      <c r="AT878" s="210"/>
      <c r="AU878" s="210"/>
      <c r="AV878" s="210"/>
      <c r="AW878" s="210"/>
      <c r="AX878" s="210"/>
      <c r="AY878" s="210"/>
      <c r="AZ878" s="210"/>
      <c r="BA878" s="210"/>
      <c r="BB878" s="210"/>
      <c r="BC878" s="210"/>
      <c r="BD878" s="210"/>
      <c r="BE878" s="210"/>
      <c r="BF878" s="210"/>
      <c r="BG878" s="210"/>
      <c r="BH878" s="210"/>
      <c r="BI878" s="210"/>
      <c r="BJ878" s="210"/>
      <c r="BK878" s="210">
        <v>0</v>
      </c>
      <c r="BL878" s="210">
        <v>0</v>
      </c>
      <c r="BM878" s="210">
        <v>0</v>
      </c>
      <c r="BN878" s="210">
        <v>0</v>
      </c>
      <c r="BO878" s="210">
        <v>0</v>
      </c>
      <c r="BP878" s="210">
        <v>0</v>
      </c>
      <c r="BQ878" s="210">
        <v>0</v>
      </c>
      <c r="BR878" s="210">
        <v>0</v>
      </c>
      <c r="BS878" s="210">
        <v>0</v>
      </c>
      <c r="BT878" s="210">
        <v>0</v>
      </c>
      <c r="BU878" s="210"/>
      <c r="BV878" s="210"/>
      <c r="BW878" s="210"/>
      <c r="BX878" s="210"/>
      <c r="BY878" s="210"/>
      <c r="BZ878" s="210">
        <v>0</v>
      </c>
      <c r="CA878" s="210">
        <v>0</v>
      </c>
      <c r="CB878" s="210">
        <v>16947</v>
      </c>
      <c r="CC878" s="210">
        <v>0</v>
      </c>
      <c r="CD878" s="210">
        <v>0</v>
      </c>
      <c r="CE878" s="210">
        <v>0</v>
      </c>
      <c r="CF878" s="210">
        <v>0</v>
      </c>
      <c r="CG878" s="210">
        <v>0</v>
      </c>
      <c r="CH878" s="210"/>
      <c r="CI878" s="286" t="str">
        <f t="shared" si="226"/>
        <v>Small</v>
      </c>
      <c r="CJ878" s="210"/>
      <c r="CK878" s="210"/>
      <c r="CN878"/>
    </row>
    <row r="879" spans="1:92" s="283" customFormat="1" ht="15">
      <c r="A879" s="208" t="s">
        <v>138</v>
      </c>
      <c r="B879" s="208" t="s">
        <v>415</v>
      </c>
      <c r="C879" s="208" t="s">
        <v>77</v>
      </c>
      <c r="D879" s="566">
        <v>2018</v>
      </c>
      <c r="E879" s="284">
        <f t="shared" si="212"/>
        <v>0</v>
      </c>
      <c r="F879" s="284">
        <f t="shared" si="213"/>
        <v>0</v>
      </c>
      <c r="G879" s="284">
        <f t="shared" si="214"/>
        <v>0</v>
      </c>
      <c r="H879" s="284">
        <f t="shared" si="215"/>
        <v>0</v>
      </c>
      <c r="I879" s="284">
        <f t="shared" si="225"/>
        <v>0</v>
      </c>
      <c r="J879" s="284">
        <f t="shared" si="216"/>
        <v>11029</v>
      </c>
      <c r="K879" s="284">
        <f t="shared" si="217"/>
        <v>11029</v>
      </c>
      <c r="L879" s="284">
        <f t="shared" si="218"/>
        <v>11029</v>
      </c>
      <c r="M879" s="284">
        <f t="shared" si="219"/>
        <v>0</v>
      </c>
      <c r="N879" s="284">
        <f t="shared" si="220"/>
        <v>0</v>
      </c>
      <c r="O879" s="284">
        <f t="shared" si="221"/>
        <v>11029</v>
      </c>
      <c r="P879" s="284">
        <f t="shared" si="222"/>
        <v>11029</v>
      </c>
      <c r="Q879" s="284">
        <f t="shared" si="223"/>
        <v>11029</v>
      </c>
      <c r="R879" s="284">
        <f t="shared" si="224"/>
        <v>11029</v>
      </c>
      <c r="S879" s="210">
        <v>0</v>
      </c>
      <c r="T879" s="210">
        <v>0</v>
      </c>
      <c r="U879" s="210">
        <v>0</v>
      </c>
      <c r="V879" s="210">
        <v>0</v>
      </c>
      <c r="W879" s="210">
        <v>0</v>
      </c>
      <c r="X879" s="210">
        <v>0</v>
      </c>
      <c r="Y879" s="210">
        <v>0</v>
      </c>
      <c r="Z879" s="210">
        <v>0</v>
      </c>
      <c r="AA879" s="210">
        <v>0</v>
      </c>
      <c r="AB879" s="210">
        <v>0</v>
      </c>
      <c r="AC879" s="210">
        <v>0</v>
      </c>
      <c r="AD879" s="210">
        <v>0</v>
      </c>
      <c r="AE879" s="210">
        <v>0</v>
      </c>
      <c r="AF879" s="210">
        <v>0</v>
      </c>
      <c r="AG879" s="210">
        <v>0</v>
      </c>
      <c r="AH879" s="210">
        <v>0</v>
      </c>
      <c r="AI879" s="210">
        <v>0</v>
      </c>
      <c r="AJ879" s="210">
        <v>0</v>
      </c>
      <c r="AK879" s="210"/>
      <c r="AL879" s="210"/>
      <c r="AM879" s="210"/>
      <c r="AN879" s="210"/>
      <c r="AO879" s="210"/>
      <c r="AP879" s="210"/>
      <c r="AQ879" s="210"/>
      <c r="AR879" s="210"/>
      <c r="AS879" s="210"/>
      <c r="AT879" s="210"/>
      <c r="AU879" s="210"/>
      <c r="AV879" s="210"/>
      <c r="AW879" s="210"/>
      <c r="AX879" s="210"/>
      <c r="AY879" s="210"/>
      <c r="AZ879" s="210"/>
      <c r="BA879" s="210"/>
      <c r="BB879" s="210"/>
      <c r="BC879" s="210"/>
      <c r="BD879" s="210"/>
      <c r="BE879" s="210"/>
      <c r="BF879" s="210"/>
      <c r="BG879" s="210"/>
      <c r="BH879" s="210"/>
      <c r="BI879" s="210"/>
      <c r="BJ879" s="210"/>
      <c r="BK879" s="210">
        <v>0</v>
      </c>
      <c r="BL879" s="210">
        <v>0</v>
      </c>
      <c r="BM879" s="210">
        <v>0</v>
      </c>
      <c r="BN879" s="210">
        <v>0</v>
      </c>
      <c r="BO879" s="210">
        <v>11029</v>
      </c>
      <c r="BP879" s="210">
        <v>0</v>
      </c>
      <c r="BQ879" s="210">
        <v>0</v>
      </c>
      <c r="BR879" s="210">
        <v>0</v>
      </c>
      <c r="BS879" s="210">
        <v>0</v>
      </c>
      <c r="BT879" s="210">
        <v>0</v>
      </c>
      <c r="BU879" s="210"/>
      <c r="BV879" s="210"/>
      <c r="BW879" s="210"/>
      <c r="BX879" s="210"/>
      <c r="BY879" s="210"/>
      <c r="BZ879" s="210">
        <v>0</v>
      </c>
      <c r="CA879" s="210">
        <v>0</v>
      </c>
      <c r="CB879" s="210">
        <v>0</v>
      </c>
      <c r="CC879" s="210">
        <v>0</v>
      </c>
      <c r="CD879" s="210">
        <v>0</v>
      </c>
      <c r="CE879" s="210">
        <v>0</v>
      </c>
      <c r="CF879" s="210">
        <v>0</v>
      </c>
      <c r="CG879" s="210">
        <v>0</v>
      </c>
      <c r="CH879" s="210"/>
      <c r="CI879" s="286" t="str">
        <f t="shared" si="226"/>
        <v>Small</v>
      </c>
      <c r="CJ879" s="210"/>
      <c r="CK879" s="210"/>
      <c r="CN879"/>
    </row>
    <row r="880" spans="1:92" s="283" customFormat="1" ht="15">
      <c r="A880" s="208" t="s">
        <v>138</v>
      </c>
      <c r="B880" s="209" t="s">
        <v>416</v>
      </c>
      <c r="C880" s="208" t="s">
        <v>77</v>
      </c>
      <c r="D880" s="566">
        <v>2018</v>
      </c>
      <c r="E880" s="284">
        <f t="shared" si="212"/>
        <v>0</v>
      </c>
      <c r="F880" s="284">
        <f t="shared" si="213"/>
        <v>21807</v>
      </c>
      <c r="G880" s="284">
        <f t="shared" si="214"/>
        <v>188255</v>
      </c>
      <c r="H880" s="284">
        <f t="shared" si="215"/>
        <v>210062</v>
      </c>
      <c r="I880" s="284">
        <f t="shared" si="225"/>
        <v>14154</v>
      </c>
      <c r="J880" s="284">
        <f t="shared" si="216"/>
        <v>0</v>
      </c>
      <c r="K880" s="284">
        <f t="shared" si="217"/>
        <v>14154</v>
      </c>
      <c r="L880" s="284">
        <f t="shared" si="218"/>
        <v>224216</v>
      </c>
      <c r="M880" s="284">
        <f t="shared" si="219"/>
        <v>0</v>
      </c>
      <c r="N880" s="284">
        <f t="shared" si="220"/>
        <v>0</v>
      </c>
      <c r="O880" s="284">
        <f t="shared" si="221"/>
        <v>224216</v>
      </c>
      <c r="P880" s="284">
        <f t="shared" si="222"/>
        <v>224216</v>
      </c>
      <c r="Q880" s="284">
        <f t="shared" si="223"/>
        <v>224216</v>
      </c>
      <c r="R880" s="284">
        <f t="shared" si="224"/>
        <v>224216</v>
      </c>
      <c r="S880" s="210">
        <v>0</v>
      </c>
      <c r="T880" s="210">
        <v>0</v>
      </c>
      <c r="U880" s="210">
        <v>21807</v>
      </c>
      <c r="V880" s="210">
        <v>0</v>
      </c>
      <c r="W880" s="210">
        <v>188118</v>
      </c>
      <c r="X880" s="210">
        <v>1349</v>
      </c>
      <c r="Y880" s="210">
        <v>0</v>
      </c>
      <c r="Z880" s="210">
        <v>0</v>
      </c>
      <c r="AA880" s="210">
        <v>0</v>
      </c>
      <c r="AB880" s="210">
        <v>0</v>
      </c>
      <c r="AC880" s="210">
        <v>0</v>
      </c>
      <c r="AD880" s="210">
        <v>0</v>
      </c>
      <c r="AE880" s="210">
        <v>0</v>
      </c>
      <c r="AF880" s="210">
        <v>0</v>
      </c>
      <c r="AG880" s="210">
        <v>0</v>
      </c>
      <c r="AH880" s="210">
        <v>0</v>
      </c>
      <c r="AI880" s="210">
        <v>137</v>
      </c>
      <c r="AJ880" s="210">
        <v>0</v>
      </c>
      <c r="AK880" s="210"/>
      <c r="AL880" s="210"/>
      <c r="AM880" s="210"/>
      <c r="AN880" s="210"/>
      <c r="AO880" s="210"/>
      <c r="AP880" s="210"/>
      <c r="AQ880" s="210"/>
      <c r="AR880" s="210"/>
      <c r="AS880" s="210"/>
      <c r="AT880" s="210"/>
      <c r="AU880" s="210"/>
      <c r="AV880" s="210"/>
      <c r="AW880" s="210"/>
      <c r="AX880" s="210"/>
      <c r="AY880" s="210"/>
      <c r="AZ880" s="210"/>
      <c r="BA880" s="210"/>
      <c r="BB880" s="210"/>
      <c r="BC880" s="210"/>
      <c r="BD880" s="210"/>
      <c r="BE880" s="210"/>
      <c r="BF880" s="210"/>
      <c r="BG880" s="210"/>
      <c r="BH880" s="210"/>
      <c r="BI880" s="210"/>
      <c r="BJ880" s="210"/>
      <c r="BK880" s="210">
        <v>14154</v>
      </c>
      <c r="BL880" s="210">
        <v>0</v>
      </c>
      <c r="BM880" s="210">
        <v>0</v>
      </c>
      <c r="BN880" s="210">
        <v>0</v>
      </c>
      <c r="BO880" s="210">
        <v>0</v>
      </c>
      <c r="BP880" s="210">
        <v>0</v>
      </c>
      <c r="BQ880" s="210">
        <v>0</v>
      </c>
      <c r="BR880" s="210">
        <v>0</v>
      </c>
      <c r="BS880" s="210">
        <v>0</v>
      </c>
      <c r="BT880" s="210">
        <v>0</v>
      </c>
      <c r="BU880" s="210"/>
      <c r="BV880" s="210"/>
      <c r="BW880" s="210"/>
      <c r="BX880" s="210"/>
      <c r="BY880" s="210"/>
      <c r="BZ880" s="210">
        <v>0</v>
      </c>
      <c r="CA880" s="210">
        <v>0</v>
      </c>
      <c r="CB880" s="210">
        <v>0</v>
      </c>
      <c r="CC880" s="210">
        <v>0</v>
      </c>
      <c r="CD880" s="210">
        <v>0</v>
      </c>
      <c r="CE880" s="210">
        <v>0</v>
      </c>
      <c r="CF880" s="210">
        <v>0</v>
      </c>
      <c r="CG880" s="210">
        <v>0</v>
      </c>
      <c r="CH880" s="210"/>
      <c r="CI880" s="286" t="str">
        <f t="shared" si="226"/>
        <v>Large</v>
      </c>
      <c r="CJ880" s="210"/>
      <c r="CK880" s="210"/>
      <c r="CN880"/>
    </row>
    <row r="881" spans="1:92" s="283" customFormat="1" ht="15">
      <c r="A881" s="209" t="s">
        <v>206</v>
      </c>
      <c r="B881" s="208" t="s">
        <v>472</v>
      </c>
      <c r="C881" s="208" t="s">
        <v>77</v>
      </c>
      <c r="D881" s="566">
        <v>2018</v>
      </c>
      <c r="E881" s="284">
        <f t="shared" si="212"/>
        <v>0</v>
      </c>
      <c r="F881" s="284">
        <f t="shared" si="213"/>
        <v>0</v>
      </c>
      <c r="G881" s="284">
        <f t="shared" si="214"/>
        <v>0</v>
      </c>
      <c r="H881" s="284">
        <f t="shared" si="215"/>
        <v>0</v>
      </c>
      <c r="I881" s="284">
        <f t="shared" si="225"/>
        <v>702</v>
      </c>
      <c r="J881" s="284">
        <f t="shared" si="216"/>
        <v>634</v>
      </c>
      <c r="K881" s="284">
        <f t="shared" si="217"/>
        <v>1336</v>
      </c>
      <c r="L881" s="284">
        <f t="shared" si="218"/>
        <v>1336</v>
      </c>
      <c r="M881" s="284">
        <f t="shared" si="219"/>
        <v>0</v>
      </c>
      <c r="N881" s="284">
        <f t="shared" si="220"/>
        <v>0</v>
      </c>
      <c r="O881" s="284">
        <f t="shared" si="221"/>
        <v>1336</v>
      </c>
      <c r="P881" s="284">
        <f t="shared" si="222"/>
        <v>1336</v>
      </c>
      <c r="Q881" s="284">
        <f t="shared" si="223"/>
        <v>1336</v>
      </c>
      <c r="R881" s="284">
        <f t="shared" si="224"/>
        <v>1336</v>
      </c>
      <c r="S881" s="210">
        <v>0</v>
      </c>
      <c r="T881" s="210">
        <v>0</v>
      </c>
      <c r="U881" s="210">
        <v>0</v>
      </c>
      <c r="V881" s="210">
        <v>0</v>
      </c>
      <c r="W881" s="210">
        <v>0</v>
      </c>
      <c r="X881" s="210">
        <v>0</v>
      </c>
      <c r="Y881" s="210">
        <v>0</v>
      </c>
      <c r="Z881" s="210">
        <v>0</v>
      </c>
      <c r="AA881" s="210">
        <v>0</v>
      </c>
      <c r="AB881" s="210">
        <v>0</v>
      </c>
      <c r="AC881" s="210">
        <v>0</v>
      </c>
      <c r="AD881" s="210">
        <v>0</v>
      </c>
      <c r="AE881" s="210">
        <v>0</v>
      </c>
      <c r="AF881" s="210">
        <v>0</v>
      </c>
      <c r="AG881" s="210">
        <v>0</v>
      </c>
      <c r="AH881" s="210">
        <v>0</v>
      </c>
      <c r="AI881" s="210">
        <v>0</v>
      </c>
      <c r="AJ881" s="210">
        <v>0</v>
      </c>
      <c r="AK881" s="210"/>
      <c r="AL881" s="210"/>
      <c r="AM881" s="210"/>
      <c r="AN881" s="210"/>
      <c r="AO881" s="210"/>
      <c r="AP881" s="210"/>
      <c r="AQ881" s="210"/>
      <c r="AR881" s="210"/>
      <c r="AS881" s="210"/>
      <c r="AT881" s="210"/>
      <c r="AU881" s="210"/>
      <c r="AV881" s="210"/>
      <c r="AW881" s="210"/>
      <c r="AX881" s="210"/>
      <c r="AY881" s="210"/>
      <c r="AZ881" s="210"/>
      <c r="BA881" s="210"/>
      <c r="BB881" s="210"/>
      <c r="BC881" s="210"/>
      <c r="BD881" s="210"/>
      <c r="BE881" s="210"/>
      <c r="BF881" s="210"/>
      <c r="BG881" s="210"/>
      <c r="BH881" s="210"/>
      <c r="BI881" s="210"/>
      <c r="BJ881" s="210"/>
      <c r="BK881" s="210">
        <v>702</v>
      </c>
      <c r="BL881" s="210">
        <v>0</v>
      </c>
      <c r="BM881" s="210">
        <v>0</v>
      </c>
      <c r="BN881" s="210">
        <v>0</v>
      </c>
      <c r="BO881" s="210">
        <v>634</v>
      </c>
      <c r="BP881" s="210">
        <v>0</v>
      </c>
      <c r="BQ881" s="210">
        <v>0</v>
      </c>
      <c r="BR881" s="210">
        <v>0</v>
      </c>
      <c r="BS881" s="210">
        <v>0</v>
      </c>
      <c r="BT881" s="210">
        <v>0</v>
      </c>
      <c r="BU881" s="210"/>
      <c r="BV881" s="210"/>
      <c r="BW881" s="210"/>
      <c r="BX881" s="210"/>
      <c r="BY881" s="210"/>
      <c r="BZ881" s="210">
        <v>0</v>
      </c>
      <c r="CA881" s="210">
        <v>0</v>
      </c>
      <c r="CB881" s="210">
        <v>0</v>
      </c>
      <c r="CC881" s="210">
        <v>0</v>
      </c>
      <c r="CD881" s="210">
        <v>0</v>
      </c>
      <c r="CE881" s="210">
        <v>0</v>
      </c>
      <c r="CF881" s="210">
        <v>0</v>
      </c>
      <c r="CG881" s="210">
        <v>0</v>
      </c>
      <c r="CH881" s="210"/>
      <c r="CI881" s="286" t="str">
        <f t="shared" si="226"/>
        <v>Small</v>
      </c>
      <c r="CJ881" s="210"/>
      <c r="CK881" s="210"/>
      <c r="CN881"/>
    </row>
    <row r="882" spans="1:92" s="283" customFormat="1" ht="15">
      <c r="A882" s="209" t="s">
        <v>161</v>
      </c>
      <c r="B882" s="208" t="s">
        <v>370</v>
      </c>
      <c r="C882" s="208" t="s">
        <v>77</v>
      </c>
      <c r="D882" s="566">
        <v>2018</v>
      </c>
      <c r="E882" s="284">
        <f t="shared" si="212"/>
        <v>0</v>
      </c>
      <c r="F882" s="284">
        <f t="shared" si="213"/>
        <v>0</v>
      </c>
      <c r="G882" s="284">
        <f t="shared" si="214"/>
        <v>0</v>
      </c>
      <c r="H882" s="284">
        <f t="shared" si="215"/>
        <v>0</v>
      </c>
      <c r="I882" s="284">
        <f t="shared" si="225"/>
        <v>0</v>
      </c>
      <c r="J882" s="284">
        <f t="shared" si="216"/>
        <v>259342</v>
      </c>
      <c r="K882" s="284">
        <f t="shared" si="217"/>
        <v>259342</v>
      </c>
      <c r="L882" s="284">
        <f t="shared" si="218"/>
        <v>259342</v>
      </c>
      <c r="M882" s="284">
        <f t="shared" si="219"/>
        <v>5886</v>
      </c>
      <c r="N882" s="284">
        <f t="shared" si="220"/>
        <v>5886</v>
      </c>
      <c r="O882" s="284">
        <f t="shared" si="221"/>
        <v>265228</v>
      </c>
      <c r="P882" s="284">
        <f t="shared" si="222"/>
        <v>259342</v>
      </c>
      <c r="Q882" s="284">
        <f t="shared" si="223"/>
        <v>265228</v>
      </c>
      <c r="R882" s="284">
        <f t="shared" si="224"/>
        <v>265228</v>
      </c>
      <c r="S882" s="210">
        <v>0</v>
      </c>
      <c r="T882" s="210">
        <v>0</v>
      </c>
      <c r="U882" s="210">
        <v>0</v>
      </c>
      <c r="V882" s="210">
        <v>0</v>
      </c>
      <c r="W882" s="210">
        <v>0</v>
      </c>
      <c r="X882" s="210">
        <v>0</v>
      </c>
      <c r="Y882" s="210">
        <v>0</v>
      </c>
      <c r="Z882" s="210">
        <v>0</v>
      </c>
      <c r="AA882" s="210">
        <v>0</v>
      </c>
      <c r="AB882" s="210">
        <v>0</v>
      </c>
      <c r="AC882" s="210">
        <v>0</v>
      </c>
      <c r="AD882" s="210">
        <v>0</v>
      </c>
      <c r="AE882" s="210">
        <v>0</v>
      </c>
      <c r="AF882" s="210">
        <v>0</v>
      </c>
      <c r="AG882" s="210">
        <v>0</v>
      </c>
      <c r="AH882" s="210">
        <v>0</v>
      </c>
      <c r="AI882" s="210">
        <v>0</v>
      </c>
      <c r="AJ882" s="210">
        <v>0</v>
      </c>
      <c r="AK882" s="210"/>
      <c r="AL882" s="210"/>
      <c r="AM882" s="210"/>
      <c r="AN882" s="210"/>
      <c r="AO882" s="210"/>
      <c r="AP882" s="210"/>
      <c r="AQ882" s="210"/>
      <c r="AR882" s="210"/>
      <c r="AS882" s="210"/>
      <c r="AT882" s="210"/>
      <c r="AU882" s="210"/>
      <c r="AV882" s="210"/>
      <c r="AW882" s="210"/>
      <c r="AX882" s="210"/>
      <c r="AY882" s="210"/>
      <c r="AZ882" s="210"/>
      <c r="BA882" s="210"/>
      <c r="BB882" s="210"/>
      <c r="BC882" s="210"/>
      <c r="BD882" s="210"/>
      <c r="BE882" s="210"/>
      <c r="BF882" s="210"/>
      <c r="BG882" s="210"/>
      <c r="BH882" s="210"/>
      <c r="BI882" s="210"/>
      <c r="BJ882" s="210"/>
      <c r="BK882" s="210">
        <v>0</v>
      </c>
      <c r="BL882" s="210">
        <v>0</v>
      </c>
      <c r="BM882" s="210">
        <v>0</v>
      </c>
      <c r="BN882" s="210">
        <v>0</v>
      </c>
      <c r="BO882" s="210">
        <v>259342</v>
      </c>
      <c r="BP882" s="210">
        <v>0</v>
      </c>
      <c r="BQ882" s="210">
        <v>0</v>
      </c>
      <c r="BR882" s="210">
        <v>0</v>
      </c>
      <c r="BS882" s="210">
        <v>0</v>
      </c>
      <c r="BT882" s="210">
        <v>0</v>
      </c>
      <c r="BU882" s="210"/>
      <c r="BV882" s="210"/>
      <c r="BW882" s="210"/>
      <c r="BX882" s="210"/>
      <c r="BY882" s="210"/>
      <c r="BZ882" s="210">
        <v>5886</v>
      </c>
      <c r="CA882" s="210">
        <v>0</v>
      </c>
      <c r="CB882" s="210">
        <v>0</v>
      </c>
      <c r="CC882" s="210">
        <v>0</v>
      </c>
      <c r="CD882" s="210">
        <v>0</v>
      </c>
      <c r="CE882" s="210">
        <v>0</v>
      </c>
      <c r="CF882" s="210">
        <v>0</v>
      </c>
      <c r="CG882" s="210">
        <v>0</v>
      </c>
      <c r="CH882" s="210"/>
      <c r="CI882" s="286" t="str">
        <f t="shared" si="226"/>
        <v>Large</v>
      </c>
      <c r="CJ882" s="210"/>
      <c r="CK882" s="210"/>
      <c r="CN882"/>
    </row>
    <row r="883" spans="1:92" s="283" customFormat="1" ht="15">
      <c r="A883" s="209" t="s">
        <v>154</v>
      </c>
      <c r="B883" s="208" t="s">
        <v>372</v>
      </c>
      <c r="C883" s="208" t="s">
        <v>77</v>
      </c>
      <c r="D883" s="566">
        <v>2018</v>
      </c>
      <c r="E883" s="284">
        <f t="shared" si="212"/>
        <v>0</v>
      </c>
      <c r="F883" s="284">
        <f t="shared" si="213"/>
        <v>0</v>
      </c>
      <c r="G883" s="284">
        <f t="shared" si="214"/>
        <v>0</v>
      </c>
      <c r="H883" s="284">
        <f t="shared" si="215"/>
        <v>0</v>
      </c>
      <c r="I883" s="284">
        <f t="shared" si="225"/>
        <v>40309</v>
      </c>
      <c r="J883" s="284">
        <f t="shared" si="216"/>
        <v>0</v>
      </c>
      <c r="K883" s="284">
        <f t="shared" si="217"/>
        <v>40309</v>
      </c>
      <c r="L883" s="284">
        <f t="shared" si="218"/>
        <v>40309</v>
      </c>
      <c r="M883" s="284">
        <f t="shared" si="219"/>
        <v>0</v>
      </c>
      <c r="N883" s="284">
        <f t="shared" si="220"/>
        <v>0</v>
      </c>
      <c r="O883" s="284">
        <f t="shared" si="221"/>
        <v>40309</v>
      </c>
      <c r="P883" s="284">
        <f t="shared" si="222"/>
        <v>40309</v>
      </c>
      <c r="Q883" s="284">
        <f t="shared" si="223"/>
        <v>40309</v>
      </c>
      <c r="R883" s="284">
        <f t="shared" si="224"/>
        <v>40309</v>
      </c>
      <c r="S883" s="210">
        <v>0</v>
      </c>
      <c r="T883" s="210">
        <v>0</v>
      </c>
      <c r="U883" s="210">
        <v>0</v>
      </c>
      <c r="V883" s="210">
        <v>0</v>
      </c>
      <c r="W883" s="210">
        <v>0</v>
      </c>
      <c r="X883" s="210">
        <v>0</v>
      </c>
      <c r="Y883" s="210">
        <v>0</v>
      </c>
      <c r="Z883" s="210">
        <v>0</v>
      </c>
      <c r="AA883" s="210">
        <v>0</v>
      </c>
      <c r="AB883" s="210">
        <v>0</v>
      </c>
      <c r="AC883" s="210">
        <v>0</v>
      </c>
      <c r="AD883" s="210">
        <v>0</v>
      </c>
      <c r="AE883" s="210">
        <v>0</v>
      </c>
      <c r="AF883" s="210">
        <v>0</v>
      </c>
      <c r="AG883" s="210">
        <v>0</v>
      </c>
      <c r="AH883" s="210">
        <v>0</v>
      </c>
      <c r="AI883" s="210">
        <v>0</v>
      </c>
      <c r="AJ883" s="210">
        <v>0</v>
      </c>
      <c r="AK883" s="210"/>
      <c r="AL883" s="210"/>
      <c r="AM883" s="210"/>
      <c r="AN883" s="210"/>
      <c r="AO883" s="210"/>
      <c r="AP883" s="210"/>
      <c r="AQ883" s="210"/>
      <c r="AR883" s="210"/>
      <c r="AS883" s="210"/>
      <c r="AT883" s="210"/>
      <c r="AU883" s="210"/>
      <c r="AV883" s="210"/>
      <c r="AW883" s="210"/>
      <c r="AX883" s="210"/>
      <c r="AY883" s="210"/>
      <c r="AZ883" s="210"/>
      <c r="BA883" s="210"/>
      <c r="BB883" s="210"/>
      <c r="BC883" s="210"/>
      <c r="BD883" s="210"/>
      <c r="BE883" s="210"/>
      <c r="BF883" s="210"/>
      <c r="BG883" s="210"/>
      <c r="BH883" s="210"/>
      <c r="BI883" s="210"/>
      <c r="BJ883" s="210"/>
      <c r="BK883" s="210">
        <v>40309</v>
      </c>
      <c r="BL883" s="210">
        <v>0</v>
      </c>
      <c r="BM883" s="210">
        <v>0</v>
      </c>
      <c r="BN883" s="210">
        <v>0</v>
      </c>
      <c r="BO883" s="210">
        <v>0</v>
      </c>
      <c r="BP883" s="210">
        <v>0</v>
      </c>
      <c r="BQ883" s="210">
        <v>0</v>
      </c>
      <c r="BR883" s="210">
        <v>0</v>
      </c>
      <c r="BS883" s="210">
        <v>0</v>
      </c>
      <c r="BT883" s="210">
        <v>0</v>
      </c>
      <c r="BU883" s="210"/>
      <c r="BV883" s="210"/>
      <c r="BW883" s="210"/>
      <c r="BX883" s="210"/>
      <c r="BY883" s="210"/>
      <c r="BZ883" s="210">
        <v>0</v>
      </c>
      <c r="CA883" s="210">
        <v>0</v>
      </c>
      <c r="CB883" s="210">
        <v>0</v>
      </c>
      <c r="CC883" s="210">
        <v>0</v>
      </c>
      <c r="CD883" s="210">
        <v>0</v>
      </c>
      <c r="CE883" s="210">
        <v>0</v>
      </c>
      <c r="CF883" s="210">
        <v>0</v>
      </c>
      <c r="CG883" s="210">
        <v>0</v>
      </c>
      <c r="CH883" s="210"/>
      <c r="CI883" s="286" t="str">
        <f t="shared" si="226"/>
        <v>Small</v>
      </c>
      <c r="CJ883" s="210"/>
      <c r="CK883" s="210"/>
      <c r="CN883"/>
    </row>
    <row r="884" spans="1:92" s="283" customFormat="1" ht="15">
      <c r="A884" s="209" t="s">
        <v>240</v>
      </c>
      <c r="B884" s="208" t="s">
        <v>509</v>
      </c>
      <c r="C884" s="208" t="s">
        <v>77</v>
      </c>
      <c r="D884" s="566">
        <v>2018</v>
      </c>
      <c r="E884" s="284">
        <f t="shared" si="212"/>
        <v>0</v>
      </c>
      <c r="F884" s="284">
        <f t="shared" si="213"/>
        <v>0</v>
      </c>
      <c r="G884" s="284">
        <f t="shared" si="214"/>
        <v>0</v>
      </c>
      <c r="H884" s="284">
        <f t="shared" si="215"/>
        <v>0</v>
      </c>
      <c r="I884" s="284">
        <f t="shared" si="225"/>
        <v>0</v>
      </c>
      <c r="J884" s="284">
        <f t="shared" si="216"/>
        <v>0</v>
      </c>
      <c r="K884" s="284">
        <f t="shared" si="217"/>
        <v>0</v>
      </c>
      <c r="L884" s="284">
        <f t="shared" si="218"/>
        <v>0</v>
      </c>
      <c r="M884" s="284">
        <f t="shared" si="219"/>
        <v>0</v>
      </c>
      <c r="N884" s="284">
        <f t="shared" si="220"/>
        <v>1437</v>
      </c>
      <c r="O884" s="284">
        <f t="shared" si="221"/>
        <v>1437</v>
      </c>
      <c r="P884" s="284">
        <f t="shared" si="222"/>
        <v>0</v>
      </c>
      <c r="Q884" s="284">
        <f t="shared" si="223"/>
        <v>1437</v>
      </c>
      <c r="R884" s="284">
        <f t="shared" si="224"/>
        <v>1437</v>
      </c>
      <c r="S884" s="210">
        <v>0</v>
      </c>
      <c r="T884" s="210">
        <v>0</v>
      </c>
      <c r="U884" s="210">
        <v>0</v>
      </c>
      <c r="V884" s="210">
        <v>0</v>
      </c>
      <c r="W884" s="210">
        <v>0</v>
      </c>
      <c r="X884" s="210">
        <v>0</v>
      </c>
      <c r="Y884" s="210">
        <v>0</v>
      </c>
      <c r="Z884" s="210">
        <v>0</v>
      </c>
      <c r="AA884" s="210">
        <v>0</v>
      </c>
      <c r="AB884" s="210">
        <v>0</v>
      </c>
      <c r="AC884" s="210">
        <v>0</v>
      </c>
      <c r="AD884" s="210">
        <v>0</v>
      </c>
      <c r="AE884" s="210">
        <v>0</v>
      </c>
      <c r="AF884" s="210">
        <v>0</v>
      </c>
      <c r="AG884" s="210">
        <v>0</v>
      </c>
      <c r="AH884" s="210">
        <v>0</v>
      </c>
      <c r="AI884" s="210">
        <v>0</v>
      </c>
      <c r="AJ884" s="210">
        <v>0</v>
      </c>
      <c r="AK884" s="210"/>
      <c r="AL884" s="210"/>
      <c r="AM884" s="210"/>
      <c r="AN884" s="210"/>
      <c r="AO884" s="210"/>
      <c r="AP884" s="210"/>
      <c r="AQ884" s="210"/>
      <c r="AR884" s="210"/>
      <c r="AS884" s="210"/>
      <c r="AT884" s="210"/>
      <c r="AU884" s="210"/>
      <c r="AV884" s="210"/>
      <c r="AW884" s="210"/>
      <c r="AX884" s="210"/>
      <c r="AY884" s="210"/>
      <c r="AZ884" s="210"/>
      <c r="BA884" s="210"/>
      <c r="BB884" s="210"/>
      <c r="BC884" s="210"/>
      <c r="BD884" s="210"/>
      <c r="BE884" s="210"/>
      <c r="BF884" s="210"/>
      <c r="BG884" s="210"/>
      <c r="BH884" s="210"/>
      <c r="BI884" s="210"/>
      <c r="BJ884" s="210"/>
      <c r="BK884" s="210">
        <v>0</v>
      </c>
      <c r="BL884" s="210">
        <v>0</v>
      </c>
      <c r="BM884" s="210">
        <v>0</v>
      </c>
      <c r="BN884" s="210">
        <v>0</v>
      </c>
      <c r="BO884" s="210">
        <v>0</v>
      </c>
      <c r="BP884" s="210">
        <v>0</v>
      </c>
      <c r="BQ884" s="210">
        <v>0</v>
      </c>
      <c r="BR884" s="210">
        <v>0</v>
      </c>
      <c r="BS884" s="210">
        <v>0</v>
      </c>
      <c r="BT884" s="210">
        <v>0</v>
      </c>
      <c r="BU884" s="210"/>
      <c r="BV884" s="210"/>
      <c r="BW884" s="210"/>
      <c r="BX884" s="210"/>
      <c r="BY884" s="210"/>
      <c r="BZ884" s="210">
        <v>0</v>
      </c>
      <c r="CA884" s="210">
        <v>0</v>
      </c>
      <c r="CB884" s="210">
        <v>1437</v>
      </c>
      <c r="CC884" s="210">
        <v>0</v>
      </c>
      <c r="CD884" s="210">
        <v>0</v>
      </c>
      <c r="CE884" s="210">
        <v>0</v>
      </c>
      <c r="CF884" s="210">
        <v>0</v>
      </c>
      <c r="CG884" s="210">
        <v>0</v>
      </c>
      <c r="CH884" s="210"/>
      <c r="CI884" s="286" t="str">
        <f t="shared" si="226"/>
        <v>Small</v>
      </c>
      <c r="CJ884" s="210"/>
      <c r="CK884" s="210"/>
      <c r="CN884"/>
    </row>
    <row r="885" spans="1:92" s="283" customFormat="1" ht="15">
      <c r="A885" s="209" t="s">
        <v>135</v>
      </c>
      <c r="B885" s="208" t="s">
        <v>442</v>
      </c>
      <c r="C885" s="208" t="s">
        <v>77</v>
      </c>
      <c r="D885" s="566">
        <v>2018</v>
      </c>
      <c r="E885" s="284">
        <f t="shared" si="212"/>
        <v>0</v>
      </c>
      <c r="F885" s="284">
        <f t="shared" si="213"/>
        <v>0</v>
      </c>
      <c r="G885" s="284">
        <f t="shared" si="214"/>
        <v>0</v>
      </c>
      <c r="H885" s="284">
        <f t="shared" si="215"/>
        <v>0</v>
      </c>
      <c r="I885" s="284">
        <f t="shared" si="225"/>
        <v>77356</v>
      </c>
      <c r="J885" s="284">
        <f t="shared" si="216"/>
        <v>0</v>
      </c>
      <c r="K885" s="284">
        <f t="shared" si="217"/>
        <v>77356</v>
      </c>
      <c r="L885" s="284">
        <f t="shared" si="218"/>
        <v>77356</v>
      </c>
      <c r="M885" s="284">
        <f t="shared" si="219"/>
        <v>246025</v>
      </c>
      <c r="N885" s="284">
        <f t="shared" si="220"/>
        <v>246025</v>
      </c>
      <c r="O885" s="284">
        <f t="shared" si="221"/>
        <v>323381</v>
      </c>
      <c r="P885" s="284">
        <f t="shared" si="222"/>
        <v>77356</v>
      </c>
      <c r="Q885" s="284">
        <f t="shared" si="223"/>
        <v>323381</v>
      </c>
      <c r="R885" s="284">
        <f t="shared" si="224"/>
        <v>323381</v>
      </c>
      <c r="S885" s="210">
        <v>0</v>
      </c>
      <c r="T885" s="210">
        <v>0</v>
      </c>
      <c r="U885" s="210">
        <v>0</v>
      </c>
      <c r="V885" s="210">
        <v>0</v>
      </c>
      <c r="W885" s="210">
        <v>0</v>
      </c>
      <c r="X885" s="210">
        <v>0</v>
      </c>
      <c r="Y885" s="210">
        <v>0</v>
      </c>
      <c r="Z885" s="210">
        <v>0</v>
      </c>
      <c r="AA885" s="210">
        <v>0</v>
      </c>
      <c r="AB885" s="210">
        <v>0</v>
      </c>
      <c r="AC885" s="210">
        <v>0</v>
      </c>
      <c r="AD885" s="210">
        <v>0</v>
      </c>
      <c r="AE885" s="210">
        <v>0</v>
      </c>
      <c r="AF885" s="210">
        <v>0</v>
      </c>
      <c r="AG885" s="210">
        <v>0</v>
      </c>
      <c r="AH885" s="210">
        <v>0</v>
      </c>
      <c r="AI885" s="210">
        <v>0</v>
      </c>
      <c r="AJ885" s="210">
        <v>0</v>
      </c>
      <c r="AK885" s="210"/>
      <c r="AL885" s="210"/>
      <c r="AM885" s="210"/>
      <c r="AN885" s="210"/>
      <c r="AO885" s="210"/>
      <c r="AP885" s="210"/>
      <c r="AQ885" s="210"/>
      <c r="AR885" s="210"/>
      <c r="AS885" s="210"/>
      <c r="AT885" s="210"/>
      <c r="AU885" s="210"/>
      <c r="AV885" s="210"/>
      <c r="AW885" s="210"/>
      <c r="AX885" s="210"/>
      <c r="AY885" s="210"/>
      <c r="AZ885" s="210"/>
      <c r="BA885" s="210"/>
      <c r="BB885" s="210"/>
      <c r="BC885" s="210"/>
      <c r="BD885" s="210"/>
      <c r="BE885" s="210"/>
      <c r="BF885" s="210"/>
      <c r="BG885" s="210"/>
      <c r="BH885" s="210"/>
      <c r="BI885" s="210"/>
      <c r="BJ885" s="210"/>
      <c r="BK885" s="210">
        <v>77356</v>
      </c>
      <c r="BL885" s="210">
        <v>0</v>
      </c>
      <c r="BM885" s="210">
        <v>0</v>
      </c>
      <c r="BN885" s="210">
        <v>0</v>
      </c>
      <c r="BO885" s="210">
        <v>0</v>
      </c>
      <c r="BP885" s="210">
        <v>0</v>
      </c>
      <c r="BQ885" s="210">
        <v>0</v>
      </c>
      <c r="BR885" s="210">
        <v>0</v>
      </c>
      <c r="BS885" s="210">
        <v>0</v>
      </c>
      <c r="BT885" s="210">
        <v>0</v>
      </c>
      <c r="BU885" s="210"/>
      <c r="BV885" s="210"/>
      <c r="BW885" s="210"/>
      <c r="BX885" s="210"/>
      <c r="BY885" s="210"/>
      <c r="BZ885" s="210">
        <v>246025</v>
      </c>
      <c r="CA885" s="210">
        <v>0</v>
      </c>
      <c r="CB885" s="210">
        <v>0</v>
      </c>
      <c r="CC885" s="210">
        <v>0</v>
      </c>
      <c r="CD885" s="210">
        <v>0</v>
      </c>
      <c r="CE885" s="210">
        <v>0</v>
      </c>
      <c r="CF885" s="210">
        <v>0</v>
      </c>
      <c r="CG885" s="210">
        <v>0</v>
      </c>
      <c r="CH885" s="210"/>
      <c r="CI885" s="286" t="str">
        <f t="shared" si="226"/>
        <v>Large</v>
      </c>
      <c r="CJ885" s="210"/>
      <c r="CK885" s="210"/>
      <c r="CN885"/>
    </row>
    <row r="886" spans="1:92" s="283" customFormat="1" ht="15">
      <c r="A886" s="209" t="s">
        <v>185</v>
      </c>
      <c r="B886" s="208" t="s">
        <v>185</v>
      </c>
      <c r="C886" s="208" t="s">
        <v>77</v>
      </c>
      <c r="D886" s="566">
        <v>2018</v>
      </c>
      <c r="E886" s="284">
        <f t="shared" si="212"/>
        <v>0</v>
      </c>
      <c r="F886" s="284">
        <f t="shared" si="213"/>
        <v>0</v>
      </c>
      <c r="G886" s="284">
        <f t="shared" si="214"/>
        <v>0</v>
      </c>
      <c r="H886" s="284">
        <f t="shared" si="215"/>
        <v>0</v>
      </c>
      <c r="I886" s="284">
        <f t="shared" si="225"/>
        <v>3412</v>
      </c>
      <c r="J886" s="284">
        <f t="shared" si="216"/>
        <v>0</v>
      </c>
      <c r="K886" s="284">
        <f t="shared" si="217"/>
        <v>3412</v>
      </c>
      <c r="L886" s="284">
        <f t="shared" si="218"/>
        <v>3412</v>
      </c>
      <c r="M886" s="284">
        <f t="shared" si="219"/>
        <v>0</v>
      </c>
      <c r="N886" s="284">
        <f t="shared" si="220"/>
        <v>0</v>
      </c>
      <c r="O886" s="284">
        <f t="shared" si="221"/>
        <v>3412</v>
      </c>
      <c r="P886" s="284">
        <f t="shared" si="222"/>
        <v>3412</v>
      </c>
      <c r="Q886" s="284">
        <f t="shared" si="223"/>
        <v>3412</v>
      </c>
      <c r="R886" s="284">
        <f t="shared" si="224"/>
        <v>3412</v>
      </c>
      <c r="S886" s="210">
        <v>0</v>
      </c>
      <c r="T886" s="210">
        <v>0</v>
      </c>
      <c r="U886" s="210">
        <v>0</v>
      </c>
      <c r="V886" s="210">
        <v>0</v>
      </c>
      <c r="W886" s="210">
        <v>0</v>
      </c>
      <c r="X886" s="210">
        <v>0</v>
      </c>
      <c r="Y886" s="210">
        <v>0</v>
      </c>
      <c r="Z886" s="210">
        <v>0</v>
      </c>
      <c r="AA886" s="210">
        <v>0</v>
      </c>
      <c r="AB886" s="210">
        <v>0</v>
      </c>
      <c r="AC886" s="210">
        <v>0</v>
      </c>
      <c r="AD886" s="210">
        <v>0</v>
      </c>
      <c r="AE886" s="210">
        <v>0</v>
      </c>
      <c r="AF886" s="210">
        <v>0</v>
      </c>
      <c r="AG886" s="210">
        <v>0</v>
      </c>
      <c r="AH886" s="210">
        <v>0</v>
      </c>
      <c r="AI886" s="210">
        <v>0</v>
      </c>
      <c r="AJ886" s="210">
        <v>0</v>
      </c>
      <c r="AK886" s="210"/>
      <c r="AL886" s="210"/>
      <c r="AM886" s="210"/>
      <c r="AN886" s="210"/>
      <c r="AO886" s="210"/>
      <c r="AP886" s="210"/>
      <c r="AQ886" s="210"/>
      <c r="AR886" s="210"/>
      <c r="AS886" s="210"/>
      <c r="AT886" s="210"/>
      <c r="AU886" s="210"/>
      <c r="AV886" s="210"/>
      <c r="AW886" s="210"/>
      <c r="AX886" s="210"/>
      <c r="AY886" s="210"/>
      <c r="AZ886" s="210"/>
      <c r="BA886" s="210"/>
      <c r="BB886" s="210"/>
      <c r="BC886" s="210"/>
      <c r="BD886" s="210"/>
      <c r="BE886" s="210"/>
      <c r="BF886" s="210"/>
      <c r="BG886" s="210"/>
      <c r="BH886" s="210"/>
      <c r="BI886" s="210"/>
      <c r="BJ886" s="210"/>
      <c r="BK886" s="210">
        <v>3412</v>
      </c>
      <c r="BL886" s="210">
        <v>0</v>
      </c>
      <c r="BM886" s="210">
        <v>0</v>
      </c>
      <c r="BN886" s="210">
        <v>0</v>
      </c>
      <c r="BO886" s="210">
        <v>0</v>
      </c>
      <c r="BP886" s="210">
        <v>0</v>
      </c>
      <c r="BQ886" s="210">
        <v>0</v>
      </c>
      <c r="BR886" s="210">
        <v>0</v>
      </c>
      <c r="BS886" s="210">
        <v>0</v>
      </c>
      <c r="BT886" s="210">
        <v>0</v>
      </c>
      <c r="BU886" s="210"/>
      <c r="BV886" s="210"/>
      <c r="BW886" s="210"/>
      <c r="BX886" s="210"/>
      <c r="BY886" s="210"/>
      <c r="BZ886" s="210">
        <v>0</v>
      </c>
      <c r="CA886" s="210">
        <v>0</v>
      </c>
      <c r="CB886" s="210">
        <v>0</v>
      </c>
      <c r="CC886" s="210">
        <v>0</v>
      </c>
      <c r="CD886" s="210">
        <v>0</v>
      </c>
      <c r="CE886" s="210">
        <v>0</v>
      </c>
      <c r="CF886" s="210">
        <v>0</v>
      </c>
      <c r="CG886" s="210">
        <v>0</v>
      </c>
      <c r="CH886" s="210"/>
      <c r="CI886" s="286" t="str">
        <f t="shared" si="226"/>
        <v>Small</v>
      </c>
      <c r="CJ886" s="210"/>
      <c r="CK886" s="210"/>
      <c r="CN886"/>
    </row>
    <row r="887" spans="1:92" s="283" customFormat="1" ht="15">
      <c r="A887" s="209" t="s">
        <v>188</v>
      </c>
      <c r="B887" s="208" t="s">
        <v>391</v>
      </c>
      <c r="C887" s="208" t="s">
        <v>77</v>
      </c>
      <c r="D887" s="566">
        <v>2018</v>
      </c>
      <c r="E887" s="284">
        <f t="shared" si="212"/>
        <v>0</v>
      </c>
      <c r="F887" s="284">
        <f t="shared" si="213"/>
        <v>0</v>
      </c>
      <c r="G887" s="284">
        <f t="shared" si="214"/>
        <v>0</v>
      </c>
      <c r="H887" s="284">
        <f t="shared" si="215"/>
        <v>0</v>
      </c>
      <c r="I887" s="284">
        <f t="shared" si="225"/>
        <v>0</v>
      </c>
      <c r="J887" s="284">
        <f t="shared" si="216"/>
        <v>0</v>
      </c>
      <c r="K887" s="284">
        <f t="shared" si="217"/>
        <v>0</v>
      </c>
      <c r="L887" s="284">
        <f t="shared" si="218"/>
        <v>0</v>
      </c>
      <c r="M887" s="284">
        <f t="shared" si="219"/>
        <v>0</v>
      </c>
      <c r="N887" s="284">
        <f t="shared" si="220"/>
        <v>25246</v>
      </c>
      <c r="O887" s="284">
        <f t="shared" si="221"/>
        <v>25246</v>
      </c>
      <c r="P887" s="284">
        <f t="shared" si="222"/>
        <v>0</v>
      </c>
      <c r="Q887" s="284">
        <f t="shared" si="223"/>
        <v>25246</v>
      </c>
      <c r="R887" s="284">
        <f t="shared" si="224"/>
        <v>25246</v>
      </c>
      <c r="S887" s="210">
        <v>0</v>
      </c>
      <c r="T887" s="210">
        <v>0</v>
      </c>
      <c r="U887" s="210">
        <v>0</v>
      </c>
      <c r="V887" s="210">
        <v>0</v>
      </c>
      <c r="W887" s="210">
        <v>0</v>
      </c>
      <c r="X887" s="210">
        <v>0</v>
      </c>
      <c r="Y887" s="210">
        <v>0</v>
      </c>
      <c r="Z887" s="210">
        <v>0</v>
      </c>
      <c r="AA887" s="210">
        <v>0</v>
      </c>
      <c r="AB887" s="210">
        <v>0</v>
      </c>
      <c r="AC887" s="210">
        <v>0</v>
      </c>
      <c r="AD887" s="210">
        <v>0</v>
      </c>
      <c r="AE887" s="210">
        <v>0</v>
      </c>
      <c r="AF887" s="210">
        <v>0</v>
      </c>
      <c r="AG887" s="210">
        <v>0</v>
      </c>
      <c r="AH887" s="210">
        <v>0</v>
      </c>
      <c r="AI887" s="210">
        <v>0</v>
      </c>
      <c r="AJ887" s="210">
        <v>0</v>
      </c>
      <c r="AK887" s="210"/>
      <c r="AL887" s="210"/>
      <c r="AM887" s="210"/>
      <c r="AN887" s="210"/>
      <c r="AO887" s="210"/>
      <c r="AP887" s="210"/>
      <c r="AQ887" s="210"/>
      <c r="AR887" s="210"/>
      <c r="AS887" s="210"/>
      <c r="AT887" s="210"/>
      <c r="AU887" s="210"/>
      <c r="AV887" s="210"/>
      <c r="AW887" s="210"/>
      <c r="AX887" s="210"/>
      <c r="AY887" s="210"/>
      <c r="AZ887" s="210"/>
      <c r="BA887" s="210"/>
      <c r="BB887" s="210"/>
      <c r="BC887" s="210"/>
      <c r="BD887" s="210"/>
      <c r="BE887" s="210"/>
      <c r="BF887" s="210"/>
      <c r="BG887" s="210"/>
      <c r="BH887" s="210"/>
      <c r="BI887" s="210"/>
      <c r="BJ887" s="210"/>
      <c r="BK887" s="210">
        <v>0</v>
      </c>
      <c r="BL887" s="210">
        <v>0</v>
      </c>
      <c r="BM887" s="210">
        <v>0</v>
      </c>
      <c r="BN887" s="210">
        <v>0</v>
      </c>
      <c r="BO887" s="210">
        <v>0</v>
      </c>
      <c r="BP887" s="210">
        <v>0</v>
      </c>
      <c r="BQ887" s="210">
        <v>0</v>
      </c>
      <c r="BR887" s="210">
        <v>0</v>
      </c>
      <c r="BS887" s="210">
        <v>0</v>
      </c>
      <c r="BT887" s="210">
        <v>0</v>
      </c>
      <c r="BU887" s="210"/>
      <c r="BV887" s="210"/>
      <c r="BW887" s="210"/>
      <c r="BX887" s="210"/>
      <c r="BY887" s="210"/>
      <c r="BZ887" s="210">
        <v>0</v>
      </c>
      <c r="CA887" s="210">
        <v>0</v>
      </c>
      <c r="CB887" s="210">
        <v>25246</v>
      </c>
      <c r="CC887" s="210">
        <v>0</v>
      </c>
      <c r="CD887" s="210">
        <v>0</v>
      </c>
      <c r="CE887" s="210">
        <v>0</v>
      </c>
      <c r="CF887" s="210">
        <v>0</v>
      </c>
      <c r="CG887" s="210">
        <v>0</v>
      </c>
      <c r="CH887" s="210"/>
      <c r="CI887" s="286" t="str">
        <f t="shared" si="226"/>
        <v>Small</v>
      </c>
      <c r="CJ887" s="210"/>
      <c r="CK887" s="210"/>
      <c r="CN887"/>
    </row>
    <row r="888" spans="1:92" s="283" customFormat="1" ht="15">
      <c r="A888" s="287" t="s">
        <v>129</v>
      </c>
      <c r="B888" s="208" t="s">
        <v>420</v>
      </c>
      <c r="C888" s="208" t="s">
        <v>77</v>
      </c>
      <c r="D888" s="566">
        <v>2018</v>
      </c>
      <c r="E888" s="284">
        <f t="shared" si="212"/>
        <v>97129</v>
      </c>
      <c r="F888" s="284">
        <f t="shared" si="213"/>
        <v>386254</v>
      </c>
      <c r="G888" s="284">
        <f t="shared" si="214"/>
        <v>1482652</v>
      </c>
      <c r="H888" s="284">
        <f t="shared" si="215"/>
        <v>1966035</v>
      </c>
      <c r="I888" s="284">
        <f t="shared" si="225"/>
        <v>50200</v>
      </c>
      <c r="J888" s="284">
        <f t="shared" si="216"/>
        <v>807377</v>
      </c>
      <c r="K888" s="284">
        <f t="shared" si="217"/>
        <v>857577</v>
      </c>
      <c r="L888" s="284">
        <f t="shared" si="218"/>
        <v>2823612</v>
      </c>
      <c r="M888" s="284">
        <f t="shared" si="219"/>
        <v>0</v>
      </c>
      <c r="N888" s="284">
        <f t="shared" si="220"/>
        <v>463515</v>
      </c>
      <c r="O888" s="284">
        <f t="shared" si="221"/>
        <v>3287127</v>
      </c>
      <c r="P888" s="284">
        <f t="shared" si="222"/>
        <v>2823612</v>
      </c>
      <c r="Q888" s="284">
        <f t="shared" si="223"/>
        <v>3287127</v>
      </c>
      <c r="R888" s="284">
        <f t="shared" si="224"/>
        <v>3552136</v>
      </c>
      <c r="S888" s="210">
        <v>602</v>
      </c>
      <c r="T888" s="210">
        <v>596</v>
      </c>
      <c r="U888" s="210">
        <v>84979</v>
      </c>
      <c r="V888" s="210">
        <v>0</v>
      </c>
      <c r="W888" s="210">
        <v>816311</v>
      </c>
      <c r="X888" s="210">
        <v>72725</v>
      </c>
      <c r="Y888" s="210">
        <v>96527</v>
      </c>
      <c r="Z888" s="210">
        <v>19696</v>
      </c>
      <c r="AA888" s="210">
        <v>301275</v>
      </c>
      <c r="AB888" s="210">
        <v>0</v>
      </c>
      <c r="AC888" s="210">
        <v>661606</v>
      </c>
      <c r="AD888" s="210">
        <v>32331</v>
      </c>
      <c r="AE888" s="210">
        <v>0</v>
      </c>
      <c r="AF888" s="210">
        <v>0</v>
      </c>
      <c r="AG888" s="210">
        <v>0</v>
      </c>
      <c r="AH888" s="210">
        <v>0</v>
      </c>
      <c r="AI888" s="210">
        <v>4735</v>
      </c>
      <c r="AJ888" s="210">
        <v>14</v>
      </c>
      <c r="AK888" s="210"/>
      <c r="AL888" s="210"/>
      <c r="AM888" s="210"/>
      <c r="AN888" s="210"/>
      <c r="AO888" s="210"/>
      <c r="AP888" s="210"/>
      <c r="AQ888" s="210"/>
      <c r="AR888" s="210"/>
      <c r="AS888" s="210"/>
      <c r="AT888" s="210"/>
      <c r="AU888" s="210"/>
      <c r="AV888" s="210"/>
      <c r="AW888" s="210"/>
      <c r="AX888" s="210"/>
      <c r="AY888" s="210"/>
      <c r="AZ888" s="210"/>
      <c r="BA888" s="210"/>
      <c r="BB888" s="210"/>
      <c r="BC888" s="210"/>
      <c r="BD888" s="210"/>
      <c r="BE888" s="210"/>
      <c r="BF888" s="210"/>
      <c r="BG888" s="210"/>
      <c r="BH888" s="210"/>
      <c r="BI888" s="210"/>
      <c r="BJ888" s="210"/>
      <c r="BK888" s="210">
        <v>48888</v>
      </c>
      <c r="BL888" s="210">
        <v>0</v>
      </c>
      <c r="BM888" s="210">
        <v>1312</v>
      </c>
      <c r="BN888" s="210">
        <v>0</v>
      </c>
      <c r="BO888" s="210">
        <v>807377</v>
      </c>
      <c r="BP888" s="210">
        <v>0</v>
      </c>
      <c r="BQ888" s="210">
        <v>0</v>
      </c>
      <c r="BR888" s="210">
        <v>0</v>
      </c>
      <c r="BS888" s="210">
        <v>0</v>
      </c>
      <c r="BT888" s="210">
        <v>0</v>
      </c>
      <c r="BU888" s="210"/>
      <c r="BV888" s="210"/>
      <c r="BW888" s="210"/>
      <c r="BX888" s="210"/>
      <c r="BY888" s="210"/>
      <c r="BZ888" s="210">
        <v>0</v>
      </c>
      <c r="CA888" s="210">
        <v>0</v>
      </c>
      <c r="CB888" s="210">
        <v>463515</v>
      </c>
      <c r="CC888" s="210">
        <v>0</v>
      </c>
      <c r="CD888" s="210">
        <v>0</v>
      </c>
      <c r="CE888" s="210">
        <v>0</v>
      </c>
      <c r="CF888" s="210">
        <v>265009</v>
      </c>
      <c r="CG888" s="210">
        <v>0</v>
      </c>
      <c r="CH888" s="210"/>
      <c r="CI888" s="286" t="str">
        <f t="shared" si="226"/>
        <v>Large</v>
      </c>
      <c r="CJ888" s="210"/>
      <c r="CK888" s="210"/>
      <c r="CN888"/>
    </row>
    <row r="889" spans="1:92" s="283" customFormat="1" ht="15">
      <c r="A889" s="209" t="s">
        <v>126</v>
      </c>
      <c r="B889" s="208" t="s">
        <v>382</v>
      </c>
      <c r="C889" s="208" t="s">
        <v>77</v>
      </c>
      <c r="D889" s="566">
        <v>2018</v>
      </c>
      <c r="E889" s="284">
        <f t="shared" si="212"/>
        <v>0</v>
      </c>
      <c r="F889" s="284">
        <f t="shared" si="213"/>
        <v>0</v>
      </c>
      <c r="G889" s="284">
        <f t="shared" si="214"/>
        <v>0</v>
      </c>
      <c r="H889" s="284">
        <f t="shared" si="215"/>
        <v>0</v>
      </c>
      <c r="I889" s="284">
        <f t="shared" si="225"/>
        <v>61753</v>
      </c>
      <c r="J889" s="284">
        <f t="shared" si="216"/>
        <v>88378</v>
      </c>
      <c r="K889" s="284">
        <f t="shared" si="217"/>
        <v>150131</v>
      </c>
      <c r="L889" s="284">
        <f t="shared" si="218"/>
        <v>150131</v>
      </c>
      <c r="M889" s="284">
        <f t="shared" si="219"/>
        <v>5291</v>
      </c>
      <c r="N889" s="284">
        <f t="shared" si="220"/>
        <v>343180</v>
      </c>
      <c r="O889" s="284">
        <f t="shared" si="221"/>
        <v>493311</v>
      </c>
      <c r="P889" s="284">
        <f t="shared" si="222"/>
        <v>150131</v>
      </c>
      <c r="Q889" s="284">
        <f t="shared" si="223"/>
        <v>493311</v>
      </c>
      <c r="R889" s="284">
        <f t="shared" si="224"/>
        <v>493311</v>
      </c>
      <c r="S889" s="210">
        <v>0</v>
      </c>
      <c r="T889" s="210">
        <v>0</v>
      </c>
      <c r="U889" s="210">
        <v>0</v>
      </c>
      <c r="V889" s="210">
        <v>0</v>
      </c>
      <c r="W889" s="210">
        <v>0</v>
      </c>
      <c r="X889" s="210">
        <v>0</v>
      </c>
      <c r="Y889" s="210">
        <v>0</v>
      </c>
      <c r="Z889" s="210">
        <v>0</v>
      </c>
      <c r="AA889" s="210">
        <v>0</v>
      </c>
      <c r="AB889" s="210">
        <v>0</v>
      </c>
      <c r="AC889" s="210">
        <v>0</v>
      </c>
      <c r="AD889" s="210">
        <v>0</v>
      </c>
      <c r="AE889" s="210">
        <v>0</v>
      </c>
      <c r="AF889" s="210">
        <v>0</v>
      </c>
      <c r="AG889" s="210">
        <v>0</v>
      </c>
      <c r="AH889" s="210">
        <v>0</v>
      </c>
      <c r="AI889" s="210">
        <v>0</v>
      </c>
      <c r="AJ889" s="210">
        <v>0</v>
      </c>
      <c r="AK889" s="210"/>
      <c r="AL889" s="210"/>
      <c r="AM889" s="210"/>
      <c r="AN889" s="210"/>
      <c r="AO889" s="210"/>
      <c r="AP889" s="210"/>
      <c r="AQ889" s="210"/>
      <c r="AR889" s="210"/>
      <c r="AS889" s="210"/>
      <c r="AT889" s="210"/>
      <c r="AU889" s="210"/>
      <c r="AV889" s="210"/>
      <c r="AW889" s="210"/>
      <c r="AX889" s="210"/>
      <c r="AY889" s="210"/>
      <c r="AZ889" s="210"/>
      <c r="BA889" s="210"/>
      <c r="BB889" s="210"/>
      <c r="BC889" s="210"/>
      <c r="BD889" s="210"/>
      <c r="BE889" s="210"/>
      <c r="BF889" s="210"/>
      <c r="BG889" s="210"/>
      <c r="BH889" s="210"/>
      <c r="BI889" s="210"/>
      <c r="BJ889" s="210"/>
      <c r="BK889" s="210">
        <v>61753</v>
      </c>
      <c r="BL889" s="210">
        <v>0</v>
      </c>
      <c r="BM889" s="210">
        <v>0</v>
      </c>
      <c r="BN889" s="210">
        <v>0</v>
      </c>
      <c r="BO889" s="210">
        <v>88378</v>
      </c>
      <c r="BP889" s="210">
        <v>0</v>
      </c>
      <c r="BQ889" s="210">
        <v>0</v>
      </c>
      <c r="BR889" s="210">
        <v>0</v>
      </c>
      <c r="BS889" s="210">
        <v>0</v>
      </c>
      <c r="BT889" s="210">
        <v>0</v>
      </c>
      <c r="BU889" s="210"/>
      <c r="BV889" s="210"/>
      <c r="BW889" s="210"/>
      <c r="BX889" s="210"/>
      <c r="BY889" s="210"/>
      <c r="BZ889" s="210">
        <v>5291</v>
      </c>
      <c r="CA889" s="210">
        <v>0</v>
      </c>
      <c r="CB889" s="210">
        <v>337889</v>
      </c>
      <c r="CC889" s="210">
        <v>0</v>
      </c>
      <c r="CD889" s="210">
        <v>0</v>
      </c>
      <c r="CE889" s="210">
        <v>0</v>
      </c>
      <c r="CF889" s="210">
        <v>0</v>
      </c>
      <c r="CG889" s="210">
        <v>0</v>
      </c>
      <c r="CH889" s="210"/>
      <c r="CI889" s="286" t="str">
        <f t="shared" si="226"/>
        <v>Large</v>
      </c>
      <c r="CJ889" s="210"/>
      <c r="CK889" s="210"/>
      <c r="CN889"/>
    </row>
    <row r="890" spans="1:92" s="283" customFormat="1" ht="15">
      <c r="A890" s="209" t="s">
        <v>632</v>
      </c>
      <c r="B890" s="209" t="s">
        <v>374</v>
      </c>
      <c r="C890" s="208" t="s">
        <v>77</v>
      </c>
      <c r="D890" s="566">
        <v>2018</v>
      </c>
      <c r="E890" s="284">
        <f t="shared" si="212"/>
        <v>0</v>
      </c>
      <c r="F890" s="284">
        <f t="shared" si="213"/>
        <v>0</v>
      </c>
      <c r="G890" s="284">
        <f t="shared" si="214"/>
        <v>0</v>
      </c>
      <c r="H890" s="284">
        <f t="shared" si="215"/>
        <v>0</v>
      </c>
      <c r="I890" s="284">
        <f t="shared" si="225"/>
        <v>0</v>
      </c>
      <c r="J890" s="284">
        <f t="shared" si="216"/>
        <v>0</v>
      </c>
      <c r="K890" s="284">
        <f t="shared" si="217"/>
        <v>0</v>
      </c>
      <c r="L890" s="284">
        <f t="shared" si="218"/>
        <v>0</v>
      </c>
      <c r="M890" s="284">
        <f t="shared" si="219"/>
        <v>0</v>
      </c>
      <c r="N890" s="284">
        <f t="shared" si="220"/>
        <v>10045</v>
      </c>
      <c r="O890" s="284">
        <f t="shared" si="221"/>
        <v>10045</v>
      </c>
      <c r="P890" s="284">
        <f t="shared" si="222"/>
        <v>0</v>
      </c>
      <c r="Q890" s="284">
        <f t="shared" si="223"/>
        <v>10045</v>
      </c>
      <c r="R890" s="284">
        <f t="shared" si="224"/>
        <v>10045</v>
      </c>
      <c r="S890" s="210">
        <v>0</v>
      </c>
      <c r="T890" s="210">
        <v>0</v>
      </c>
      <c r="U890" s="210">
        <v>0</v>
      </c>
      <c r="V890" s="210">
        <v>0</v>
      </c>
      <c r="W890" s="210">
        <v>0</v>
      </c>
      <c r="X890" s="210">
        <v>0</v>
      </c>
      <c r="Y890" s="210">
        <v>0</v>
      </c>
      <c r="Z890" s="210">
        <v>0</v>
      </c>
      <c r="AA890" s="210">
        <v>0</v>
      </c>
      <c r="AB890" s="210">
        <v>0</v>
      </c>
      <c r="AC890" s="210">
        <v>0</v>
      </c>
      <c r="AD890" s="210">
        <v>0</v>
      </c>
      <c r="AE890" s="210">
        <v>0</v>
      </c>
      <c r="AF890" s="210">
        <v>0</v>
      </c>
      <c r="AG890" s="210">
        <v>0</v>
      </c>
      <c r="AH890" s="210">
        <v>0</v>
      </c>
      <c r="AI890" s="210">
        <v>0</v>
      </c>
      <c r="AJ890" s="210">
        <v>0</v>
      </c>
      <c r="AK890" s="210"/>
      <c r="AL890" s="210"/>
      <c r="AM890" s="210"/>
      <c r="AN890" s="210"/>
      <c r="AO890" s="210"/>
      <c r="AP890" s="210"/>
      <c r="AQ890" s="210"/>
      <c r="AR890" s="210"/>
      <c r="AS890" s="210"/>
      <c r="AT890" s="210"/>
      <c r="AU890" s="210"/>
      <c r="AV890" s="210"/>
      <c r="AW890" s="210"/>
      <c r="AX890" s="210"/>
      <c r="AY890" s="210"/>
      <c r="AZ890" s="210"/>
      <c r="BA890" s="210"/>
      <c r="BB890" s="210"/>
      <c r="BC890" s="210"/>
      <c r="BD890" s="210"/>
      <c r="BE890" s="210"/>
      <c r="BF890" s="210"/>
      <c r="BG890" s="210"/>
      <c r="BH890" s="210"/>
      <c r="BI890" s="210"/>
      <c r="BJ890" s="210"/>
      <c r="BK890" s="210">
        <v>0</v>
      </c>
      <c r="BL890" s="210">
        <v>0</v>
      </c>
      <c r="BM890" s="210">
        <v>0</v>
      </c>
      <c r="BN890" s="210">
        <v>0</v>
      </c>
      <c r="BO890" s="210">
        <v>0</v>
      </c>
      <c r="BP890" s="210">
        <v>0</v>
      </c>
      <c r="BQ890" s="210">
        <v>0</v>
      </c>
      <c r="BR890" s="210">
        <v>0</v>
      </c>
      <c r="BS890" s="210">
        <v>0</v>
      </c>
      <c r="BT890" s="210">
        <v>0</v>
      </c>
      <c r="BU890" s="210"/>
      <c r="BV890" s="210"/>
      <c r="BW890" s="210"/>
      <c r="BX890" s="210"/>
      <c r="BY890" s="210"/>
      <c r="BZ890" s="210">
        <v>0</v>
      </c>
      <c r="CA890" s="210">
        <v>0</v>
      </c>
      <c r="CB890" s="210">
        <v>10045</v>
      </c>
      <c r="CC890" s="210">
        <v>0</v>
      </c>
      <c r="CD890" s="210">
        <v>0</v>
      </c>
      <c r="CE890" s="210">
        <v>0</v>
      </c>
      <c r="CF890" s="210">
        <v>0</v>
      </c>
      <c r="CG890" s="210">
        <v>0</v>
      </c>
      <c r="CH890" s="210"/>
      <c r="CI890" s="286" t="str">
        <f t="shared" si="226"/>
        <v>Small</v>
      </c>
      <c r="CJ890" s="210"/>
      <c r="CK890" s="210"/>
      <c r="CN890"/>
    </row>
    <row r="891" spans="1:92" s="283" customFormat="1" ht="15">
      <c r="A891" s="209" t="s">
        <v>132</v>
      </c>
      <c r="B891" s="208" t="s">
        <v>394</v>
      </c>
      <c r="C891" s="208" t="s">
        <v>77</v>
      </c>
      <c r="D891" s="566">
        <v>2018</v>
      </c>
      <c r="E891" s="284">
        <f t="shared" si="212"/>
        <v>0</v>
      </c>
      <c r="F891" s="284">
        <f t="shared" si="213"/>
        <v>0</v>
      </c>
      <c r="G891" s="284">
        <f t="shared" si="214"/>
        <v>0</v>
      </c>
      <c r="H891" s="284">
        <f t="shared" si="215"/>
        <v>0</v>
      </c>
      <c r="I891" s="284">
        <f t="shared" si="225"/>
        <v>0</v>
      </c>
      <c r="J891" s="284">
        <f t="shared" si="216"/>
        <v>195230</v>
      </c>
      <c r="K891" s="284">
        <f t="shared" si="217"/>
        <v>195230</v>
      </c>
      <c r="L891" s="284">
        <f t="shared" si="218"/>
        <v>195230</v>
      </c>
      <c r="M891" s="284">
        <f t="shared" si="219"/>
        <v>0</v>
      </c>
      <c r="N891" s="284">
        <f t="shared" si="220"/>
        <v>0</v>
      </c>
      <c r="O891" s="284">
        <f t="shared" si="221"/>
        <v>195230</v>
      </c>
      <c r="P891" s="284">
        <f t="shared" si="222"/>
        <v>195230</v>
      </c>
      <c r="Q891" s="284">
        <f t="shared" si="223"/>
        <v>195230</v>
      </c>
      <c r="R891" s="284">
        <f t="shared" si="224"/>
        <v>195230</v>
      </c>
      <c r="S891" s="210">
        <v>0</v>
      </c>
      <c r="T891" s="210">
        <v>0</v>
      </c>
      <c r="U891" s="210">
        <v>0</v>
      </c>
      <c r="V891" s="210">
        <v>0</v>
      </c>
      <c r="W891" s="210">
        <v>0</v>
      </c>
      <c r="X891" s="210">
        <v>0</v>
      </c>
      <c r="Y891" s="210">
        <v>0</v>
      </c>
      <c r="Z891" s="210">
        <v>0</v>
      </c>
      <c r="AA891" s="210">
        <v>0</v>
      </c>
      <c r="AB891" s="210">
        <v>0</v>
      </c>
      <c r="AC891" s="210">
        <v>0</v>
      </c>
      <c r="AD891" s="210">
        <v>0</v>
      </c>
      <c r="AE891" s="210">
        <v>0</v>
      </c>
      <c r="AF891" s="210">
        <v>0</v>
      </c>
      <c r="AG891" s="210">
        <v>0</v>
      </c>
      <c r="AH891" s="210">
        <v>0</v>
      </c>
      <c r="AI891" s="210">
        <v>0</v>
      </c>
      <c r="AJ891" s="210">
        <v>0</v>
      </c>
      <c r="AK891" s="210"/>
      <c r="AL891" s="210"/>
      <c r="AM891" s="210"/>
      <c r="AN891" s="210"/>
      <c r="AO891" s="210"/>
      <c r="AP891" s="210"/>
      <c r="AQ891" s="210"/>
      <c r="AR891" s="210"/>
      <c r="AS891" s="210"/>
      <c r="AT891" s="210"/>
      <c r="AU891" s="210"/>
      <c r="AV891" s="210"/>
      <c r="AW891" s="210"/>
      <c r="AX891" s="210"/>
      <c r="AY891" s="210"/>
      <c r="AZ891" s="210"/>
      <c r="BA891" s="210"/>
      <c r="BB891" s="210"/>
      <c r="BC891" s="210"/>
      <c r="BD891" s="210"/>
      <c r="BE891" s="210"/>
      <c r="BF891" s="210"/>
      <c r="BG891" s="210"/>
      <c r="BH891" s="210"/>
      <c r="BI891" s="210"/>
      <c r="BJ891" s="210"/>
      <c r="BK891" s="210">
        <v>0</v>
      </c>
      <c r="BL891" s="210">
        <v>0</v>
      </c>
      <c r="BM891" s="210">
        <v>0</v>
      </c>
      <c r="BN891" s="210">
        <v>0</v>
      </c>
      <c r="BO891" s="210">
        <v>195230</v>
      </c>
      <c r="BP891" s="210">
        <v>0</v>
      </c>
      <c r="BQ891" s="210">
        <v>0</v>
      </c>
      <c r="BR891" s="210">
        <v>0</v>
      </c>
      <c r="BS891" s="210">
        <v>0</v>
      </c>
      <c r="BT891" s="210">
        <v>0</v>
      </c>
      <c r="BU891" s="210"/>
      <c r="BV891" s="210"/>
      <c r="BW891" s="210"/>
      <c r="BX891" s="210"/>
      <c r="BY891" s="210"/>
      <c r="BZ891" s="210">
        <v>0</v>
      </c>
      <c r="CA891" s="210">
        <v>0</v>
      </c>
      <c r="CB891" s="210">
        <v>0</v>
      </c>
      <c r="CC891" s="210">
        <v>0</v>
      </c>
      <c r="CD891" s="210">
        <v>0</v>
      </c>
      <c r="CE891" s="210">
        <v>0</v>
      </c>
      <c r="CF891" s="210">
        <v>0</v>
      </c>
      <c r="CG891" s="210">
        <v>0</v>
      </c>
      <c r="CH891" s="210"/>
      <c r="CI891" s="286" t="str">
        <f t="shared" si="226"/>
        <v>Large</v>
      </c>
      <c r="CJ891" s="210"/>
      <c r="CK891" s="210"/>
      <c r="CN891"/>
    </row>
    <row r="892" spans="1:92" s="283" customFormat="1" ht="15">
      <c r="A892" s="208" t="s">
        <v>126</v>
      </c>
      <c r="B892" s="208" t="s">
        <v>380</v>
      </c>
      <c r="C892" s="208" t="s">
        <v>77</v>
      </c>
      <c r="D892" s="566">
        <v>2018</v>
      </c>
      <c r="E892" s="284">
        <f t="shared" si="212"/>
        <v>759128</v>
      </c>
      <c r="F892" s="284">
        <f t="shared" si="213"/>
        <v>564412</v>
      </c>
      <c r="G892" s="284">
        <f t="shared" si="214"/>
        <v>1200664</v>
      </c>
      <c r="H892" s="284">
        <f t="shared" si="215"/>
        <v>2524204</v>
      </c>
      <c r="I892" s="284">
        <f t="shared" si="225"/>
        <v>94096</v>
      </c>
      <c r="J892" s="284">
        <f t="shared" si="216"/>
        <v>0</v>
      </c>
      <c r="K892" s="284">
        <f t="shared" si="217"/>
        <v>94096</v>
      </c>
      <c r="L892" s="284">
        <f t="shared" si="218"/>
        <v>2618300</v>
      </c>
      <c r="M892" s="284">
        <f t="shared" si="219"/>
        <v>0</v>
      </c>
      <c r="N892" s="284">
        <f t="shared" si="220"/>
        <v>0</v>
      </c>
      <c r="O892" s="284">
        <f t="shared" si="221"/>
        <v>2618300</v>
      </c>
      <c r="P892" s="284">
        <f t="shared" si="222"/>
        <v>3321436</v>
      </c>
      <c r="Q892" s="284">
        <f t="shared" si="223"/>
        <v>3321436</v>
      </c>
      <c r="R892" s="284">
        <f t="shared" si="224"/>
        <v>3496967</v>
      </c>
      <c r="S892" s="210">
        <v>86220</v>
      </c>
      <c r="T892" s="210">
        <v>0</v>
      </c>
      <c r="U892" s="210">
        <v>153602</v>
      </c>
      <c r="V892" s="210">
        <v>0</v>
      </c>
      <c r="W892" s="210">
        <v>583398</v>
      </c>
      <c r="X892" s="210">
        <v>0</v>
      </c>
      <c r="Y892" s="210">
        <v>672908</v>
      </c>
      <c r="Z892" s="210">
        <v>0</v>
      </c>
      <c r="AA892" s="210">
        <v>410810</v>
      </c>
      <c r="AB892" s="210">
        <v>0</v>
      </c>
      <c r="AC892" s="210">
        <v>569226</v>
      </c>
      <c r="AD892" s="210">
        <v>0</v>
      </c>
      <c r="AE892" s="210">
        <v>0</v>
      </c>
      <c r="AF892" s="210">
        <v>0</v>
      </c>
      <c r="AG892" s="210">
        <v>0</v>
      </c>
      <c r="AH892" s="210">
        <v>0</v>
      </c>
      <c r="AI892" s="210">
        <v>48040</v>
      </c>
      <c r="AJ892" s="210">
        <v>0</v>
      </c>
      <c r="AK892" s="210"/>
      <c r="AL892" s="210"/>
      <c r="AM892" s="210"/>
      <c r="AN892" s="210"/>
      <c r="AO892" s="210"/>
      <c r="AP892" s="210"/>
      <c r="AQ892" s="210"/>
      <c r="AR892" s="210"/>
      <c r="AS892" s="210"/>
      <c r="AT892" s="210"/>
      <c r="AU892" s="210"/>
      <c r="AV892" s="210"/>
      <c r="AW892" s="210"/>
      <c r="AX892" s="210"/>
      <c r="AY892" s="210"/>
      <c r="AZ892" s="210"/>
      <c r="BA892" s="210"/>
      <c r="BB892" s="210"/>
      <c r="BC892" s="210"/>
      <c r="BD892" s="210"/>
      <c r="BE892" s="210"/>
      <c r="BF892" s="210"/>
      <c r="BG892" s="210"/>
      <c r="BH892" s="210"/>
      <c r="BI892" s="210"/>
      <c r="BJ892" s="210"/>
      <c r="BK892" s="210">
        <v>94096</v>
      </c>
      <c r="BL892" s="210">
        <v>0</v>
      </c>
      <c r="BM892" s="210">
        <v>0</v>
      </c>
      <c r="BN892" s="210">
        <v>0</v>
      </c>
      <c r="BO892" s="210">
        <v>0</v>
      </c>
      <c r="BP892" s="210">
        <v>0</v>
      </c>
      <c r="BQ892" s="210">
        <v>0</v>
      </c>
      <c r="BR892" s="210">
        <v>0</v>
      </c>
      <c r="BS892" s="210">
        <v>0</v>
      </c>
      <c r="BT892" s="210">
        <v>0</v>
      </c>
      <c r="BU892" s="210"/>
      <c r="BV892" s="210"/>
      <c r="BW892" s="210"/>
      <c r="BX892" s="210"/>
      <c r="BY892" s="210"/>
      <c r="BZ892" s="210">
        <v>0</v>
      </c>
      <c r="CA892" s="210">
        <v>0</v>
      </c>
      <c r="CB892" s="210">
        <v>0</v>
      </c>
      <c r="CC892" s="210">
        <v>0</v>
      </c>
      <c r="CD892" s="210">
        <v>703136</v>
      </c>
      <c r="CE892" s="210">
        <v>0</v>
      </c>
      <c r="CF892" s="210">
        <v>175531</v>
      </c>
      <c r="CG892" s="210">
        <v>0</v>
      </c>
      <c r="CH892" s="210"/>
      <c r="CI892" s="286" t="str">
        <f t="shared" si="226"/>
        <v>Large</v>
      </c>
      <c r="CJ892" s="210"/>
      <c r="CK892" s="210"/>
      <c r="CN892"/>
    </row>
    <row r="893" spans="1:92" s="283" customFormat="1" ht="15">
      <c r="A893" s="287" t="s">
        <v>129</v>
      </c>
      <c r="B893" s="208" t="s">
        <v>421</v>
      </c>
      <c r="C893" s="208" t="s">
        <v>77</v>
      </c>
      <c r="D893" s="566">
        <v>2018</v>
      </c>
      <c r="E893" s="284">
        <f t="shared" si="212"/>
        <v>0</v>
      </c>
      <c r="F893" s="284">
        <f t="shared" si="213"/>
        <v>0</v>
      </c>
      <c r="G893" s="284">
        <f t="shared" si="214"/>
        <v>0</v>
      </c>
      <c r="H893" s="284">
        <f t="shared" si="215"/>
        <v>0</v>
      </c>
      <c r="I893" s="284">
        <f t="shared" si="225"/>
        <v>0</v>
      </c>
      <c r="J893" s="284">
        <f t="shared" si="216"/>
        <v>0</v>
      </c>
      <c r="K893" s="284">
        <f t="shared" si="217"/>
        <v>0</v>
      </c>
      <c r="L893" s="284">
        <f t="shared" si="218"/>
        <v>0</v>
      </c>
      <c r="M893" s="284">
        <f t="shared" si="219"/>
        <v>0</v>
      </c>
      <c r="N893" s="284">
        <f t="shared" si="220"/>
        <v>58991</v>
      </c>
      <c r="O893" s="284">
        <f t="shared" si="221"/>
        <v>58991</v>
      </c>
      <c r="P893" s="284">
        <f t="shared" si="222"/>
        <v>0</v>
      </c>
      <c r="Q893" s="284">
        <f t="shared" si="223"/>
        <v>58991</v>
      </c>
      <c r="R893" s="284">
        <f t="shared" si="224"/>
        <v>58991</v>
      </c>
      <c r="S893" s="210">
        <v>0</v>
      </c>
      <c r="T893" s="210">
        <v>0</v>
      </c>
      <c r="U893" s="210">
        <v>0</v>
      </c>
      <c r="V893" s="210">
        <v>0</v>
      </c>
      <c r="W893" s="210">
        <v>0</v>
      </c>
      <c r="X893" s="210">
        <v>0</v>
      </c>
      <c r="Y893" s="210">
        <v>0</v>
      </c>
      <c r="Z893" s="210">
        <v>0</v>
      </c>
      <c r="AA893" s="210">
        <v>0</v>
      </c>
      <c r="AB893" s="210">
        <v>0</v>
      </c>
      <c r="AC893" s="210">
        <v>0</v>
      </c>
      <c r="AD893" s="210">
        <v>0</v>
      </c>
      <c r="AE893" s="210">
        <v>0</v>
      </c>
      <c r="AF893" s="210">
        <v>0</v>
      </c>
      <c r="AG893" s="210">
        <v>0</v>
      </c>
      <c r="AH893" s="210">
        <v>0</v>
      </c>
      <c r="AI893" s="210">
        <v>0</v>
      </c>
      <c r="AJ893" s="210">
        <v>0</v>
      </c>
      <c r="AK893" s="210"/>
      <c r="AL893" s="210"/>
      <c r="AM893" s="210"/>
      <c r="AN893" s="210"/>
      <c r="AO893" s="210"/>
      <c r="AP893" s="210"/>
      <c r="AQ893" s="210"/>
      <c r="AR893" s="210"/>
      <c r="AS893" s="210"/>
      <c r="AT893" s="210"/>
      <c r="AU893" s="210"/>
      <c r="AV893" s="210"/>
      <c r="AW893" s="210"/>
      <c r="AX893" s="210"/>
      <c r="AY893" s="210"/>
      <c r="AZ893" s="210"/>
      <c r="BA893" s="210"/>
      <c r="BB893" s="210"/>
      <c r="BC893" s="210"/>
      <c r="BD893" s="210"/>
      <c r="BE893" s="210"/>
      <c r="BF893" s="210"/>
      <c r="BG893" s="210"/>
      <c r="BH893" s="210"/>
      <c r="BI893" s="210"/>
      <c r="BJ893" s="210"/>
      <c r="BK893" s="210">
        <v>0</v>
      </c>
      <c r="BL893" s="210">
        <v>0</v>
      </c>
      <c r="BM893" s="210">
        <v>0</v>
      </c>
      <c r="BN893" s="210">
        <v>0</v>
      </c>
      <c r="BO893" s="210">
        <v>0</v>
      </c>
      <c r="BP893" s="210">
        <v>0</v>
      </c>
      <c r="BQ893" s="210">
        <v>0</v>
      </c>
      <c r="BR893" s="210">
        <v>0</v>
      </c>
      <c r="BS893" s="210">
        <v>0</v>
      </c>
      <c r="BT893" s="210">
        <v>0</v>
      </c>
      <c r="BU893" s="210"/>
      <c r="BV893" s="210"/>
      <c r="BW893" s="210"/>
      <c r="BX893" s="210"/>
      <c r="BY893" s="210"/>
      <c r="BZ893" s="210">
        <v>0</v>
      </c>
      <c r="CA893" s="210">
        <v>0</v>
      </c>
      <c r="CB893" s="210">
        <v>58991</v>
      </c>
      <c r="CC893" s="210">
        <v>0</v>
      </c>
      <c r="CD893" s="210">
        <v>0</v>
      </c>
      <c r="CE893" s="210">
        <v>0</v>
      </c>
      <c r="CF893" s="210">
        <v>0</v>
      </c>
      <c r="CG893" s="210">
        <v>0</v>
      </c>
      <c r="CH893" s="210"/>
      <c r="CI893" s="286" t="str">
        <f t="shared" si="226"/>
        <v>Small</v>
      </c>
      <c r="CJ893" s="210"/>
      <c r="CK893" s="210"/>
      <c r="CN893"/>
    </row>
    <row r="894" spans="1:92" s="283" customFormat="1" ht="15">
      <c r="A894" s="209" t="s">
        <v>636</v>
      </c>
      <c r="B894" s="208" t="s">
        <v>384</v>
      </c>
      <c r="C894" s="208" t="s">
        <v>77</v>
      </c>
      <c r="D894" s="566">
        <v>2018</v>
      </c>
      <c r="E894" s="284">
        <f t="shared" si="212"/>
        <v>0</v>
      </c>
      <c r="F894" s="284">
        <f t="shared" si="213"/>
        <v>0</v>
      </c>
      <c r="G894" s="284">
        <f t="shared" si="214"/>
        <v>0</v>
      </c>
      <c r="H894" s="284">
        <f t="shared" si="215"/>
        <v>0</v>
      </c>
      <c r="I894" s="284">
        <f t="shared" si="225"/>
        <v>40781</v>
      </c>
      <c r="J894" s="284">
        <f t="shared" si="216"/>
        <v>0</v>
      </c>
      <c r="K894" s="284">
        <f t="shared" si="217"/>
        <v>40781</v>
      </c>
      <c r="L894" s="284">
        <f t="shared" si="218"/>
        <v>40781</v>
      </c>
      <c r="M894" s="284">
        <f t="shared" si="219"/>
        <v>0</v>
      </c>
      <c r="N894" s="284">
        <f t="shared" si="220"/>
        <v>0</v>
      </c>
      <c r="O894" s="284">
        <f t="shared" si="221"/>
        <v>40781</v>
      </c>
      <c r="P894" s="284">
        <f t="shared" si="222"/>
        <v>40781</v>
      </c>
      <c r="Q894" s="284">
        <f t="shared" si="223"/>
        <v>40781</v>
      </c>
      <c r="R894" s="284">
        <f t="shared" si="224"/>
        <v>40781</v>
      </c>
      <c r="S894" s="210">
        <v>0</v>
      </c>
      <c r="T894" s="210">
        <v>0</v>
      </c>
      <c r="U894" s="210">
        <v>0</v>
      </c>
      <c r="V894" s="210">
        <v>0</v>
      </c>
      <c r="W894" s="210">
        <v>0</v>
      </c>
      <c r="X894" s="210">
        <v>0</v>
      </c>
      <c r="Y894" s="210">
        <v>0</v>
      </c>
      <c r="Z894" s="210">
        <v>0</v>
      </c>
      <c r="AA894" s="210">
        <v>0</v>
      </c>
      <c r="AB894" s="210">
        <v>0</v>
      </c>
      <c r="AC894" s="210">
        <v>0</v>
      </c>
      <c r="AD894" s="210">
        <v>0</v>
      </c>
      <c r="AE894" s="210">
        <v>0</v>
      </c>
      <c r="AF894" s="210">
        <v>0</v>
      </c>
      <c r="AG894" s="210">
        <v>0</v>
      </c>
      <c r="AH894" s="210">
        <v>0</v>
      </c>
      <c r="AI894" s="210">
        <v>0</v>
      </c>
      <c r="AJ894" s="210">
        <v>0</v>
      </c>
      <c r="AK894" s="210"/>
      <c r="AL894" s="210"/>
      <c r="AM894" s="210"/>
      <c r="AN894" s="210"/>
      <c r="AO894" s="210"/>
      <c r="AP894" s="210"/>
      <c r="AQ894" s="210"/>
      <c r="AR894" s="210"/>
      <c r="AS894" s="210"/>
      <c r="AT894" s="210"/>
      <c r="AU894" s="210"/>
      <c r="AV894" s="210"/>
      <c r="AW894" s="210"/>
      <c r="AX894" s="210"/>
      <c r="AY894" s="210"/>
      <c r="AZ894" s="210"/>
      <c r="BA894" s="210"/>
      <c r="BB894" s="210"/>
      <c r="BC894" s="210"/>
      <c r="BD894" s="210"/>
      <c r="BE894" s="210"/>
      <c r="BF894" s="210"/>
      <c r="BG894" s="210"/>
      <c r="BH894" s="210"/>
      <c r="BI894" s="210"/>
      <c r="BJ894" s="210"/>
      <c r="BK894" s="210">
        <v>40781</v>
      </c>
      <c r="BL894" s="210">
        <v>0</v>
      </c>
      <c r="BM894" s="210">
        <v>0</v>
      </c>
      <c r="BN894" s="210">
        <v>0</v>
      </c>
      <c r="BO894" s="210">
        <v>0</v>
      </c>
      <c r="BP894" s="210">
        <v>0</v>
      </c>
      <c r="BQ894" s="210">
        <v>0</v>
      </c>
      <c r="BR894" s="210">
        <v>0</v>
      </c>
      <c r="BS894" s="210">
        <v>0</v>
      </c>
      <c r="BT894" s="210">
        <v>0</v>
      </c>
      <c r="BU894" s="210"/>
      <c r="BV894" s="210"/>
      <c r="BW894" s="210"/>
      <c r="BX894" s="210"/>
      <c r="BY894" s="210"/>
      <c r="BZ894" s="210">
        <v>0</v>
      </c>
      <c r="CA894" s="210">
        <v>0</v>
      </c>
      <c r="CB894" s="210">
        <v>0</v>
      </c>
      <c r="CC894" s="210">
        <v>0</v>
      </c>
      <c r="CD894" s="210">
        <v>0</v>
      </c>
      <c r="CE894" s="210">
        <v>0</v>
      </c>
      <c r="CF894" s="210">
        <v>0</v>
      </c>
      <c r="CG894" s="210">
        <v>0</v>
      </c>
      <c r="CH894" s="210"/>
      <c r="CI894" s="286" t="str">
        <f t="shared" si="226"/>
        <v>Small</v>
      </c>
      <c r="CJ894" s="210"/>
      <c r="CK894" s="210"/>
      <c r="CN894"/>
    </row>
    <row r="895" spans="1:92" s="283" customFormat="1" ht="15">
      <c r="A895" s="209" t="s">
        <v>162</v>
      </c>
      <c r="B895" s="208" t="s">
        <v>162</v>
      </c>
      <c r="C895" s="208" t="s">
        <v>77</v>
      </c>
      <c r="D895" s="566">
        <v>2018</v>
      </c>
      <c r="E895" s="284">
        <f t="shared" si="212"/>
        <v>11073</v>
      </c>
      <c r="F895" s="284">
        <f t="shared" si="213"/>
        <v>1789</v>
      </c>
      <c r="G895" s="284">
        <f t="shared" si="214"/>
        <v>2627</v>
      </c>
      <c r="H895" s="284">
        <f t="shared" si="215"/>
        <v>15489</v>
      </c>
      <c r="I895" s="284">
        <f t="shared" si="225"/>
        <v>4955</v>
      </c>
      <c r="J895" s="284">
        <f t="shared" si="216"/>
        <v>0</v>
      </c>
      <c r="K895" s="284">
        <f t="shared" si="217"/>
        <v>4955</v>
      </c>
      <c r="L895" s="284">
        <f t="shared" si="218"/>
        <v>20444</v>
      </c>
      <c r="M895" s="284">
        <f t="shared" si="219"/>
        <v>0</v>
      </c>
      <c r="N895" s="284">
        <f t="shared" si="220"/>
        <v>0</v>
      </c>
      <c r="O895" s="284">
        <f t="shared" si="221"/>
        <v>20444</v>
      </c>
      <c r="P895" s="284">
        <f t="shared" si="222"/>
        <v>20444</v>
      </c>
      <c r="Q895" s="284">
        <f t="shared" si="223"/>
        <v>20444</v>
      </c>
      <c r="R895" s="284">
        <f t="shared" si="224"/>
        <v>20444</v>
      </c>
      <c r="S895" s="210">
        <v>11073</v>
      </c>
      <c r="T895" s="210">
        <v>0</v>
      </c>
      <c r="U895" s="210">
        <v>1789</v>
      </c>
      <c r="V895" s="210">
        <v>0</v>
      </c>
      <c r="W895" s="210">
        <v>2627</v>
      </c>
      <c r="X895" s="210">
        <v>0</v>
      </c>
      <c r="Y895" s="210">
        <v>0</v>
      </c>
      <c r="Z895" s="210">
        <v>0</v>
      </c>
      <c r="AA895" s="210">
        <v>0</v>
      </c>
      <c r="AB895" s="210">
        <v>0</v>
      </c>
      <c r="AC895" s="210">
        <v>0</v>
      </c>
      <c r="AD895" s="210">
        <v>0</v>
      </c>
      <c r="AE895" s="210">
        <v>0</v>
      </c>
      <c r="AF895" s="210">
        <v>0</v>
      </c>
      <c r="AG895" s="210">
        <v>0</v>
      </c>
      <c r="AH895" s="210">
        <v>0</v>
      </c>
      <c r="AI895" s="210">
        <v>0</v>
      </c>
      <c r="AJ895" s="210">
        <v>0</v>
      </c>
      <c r="AK895" s="210"/>
      <c r="AL895" s="210"/>
      <c r="AM895" s="210"/>
      <c r="AN895" s="210"/>
      <c r="AO895" s="210"/>
      <c r="AP895" s="210"/>
      <c r="AQ895" s="210"/>
      <c r="AR895" s="210"/>
      <c r="AS895" s="210"/>
      <c r="AT895" s="210"/>
      <c r="AU895" s="210"/>
      <c r="AV895" s="210"/>
      <c r="AW895" s="210"/>
      <c r="AX895" s="210"/>
      <c r="AY895" s="210"/>
      <c r="AZ895" s="210"/>
      <c r="BA895" s="210"/>
      <c r="BB895" s="210"/>
      <c r="BC895" s="210"/>
      <c r="BD895" s="210"/>
      <c r="BE895" s="210"/>
      <c r="BF895" s="210"/>
      <c r="BG895" s="210"/>
      <c r="BH895" s="210"/>
      <c r="BI895" s="210"/>
      <c r="BJ895" s="210"/>
      <c r="BK895" s="210">
        <v>4955</v>
      </c>
      <c r="BL895" s="210">
        <v>0</v>
      </c>
      <c r="BM895" s="210">
        <v>0</v>
      </c>
      <c r="BN895" s="210">
        <v>0</v>
      </c>
      <c r="BO895" s="210">
        <v>0</v>
      </c>
      <c r="BP895" s="210">
        <v>0</v>
      </c>
      <c r="BQ895" s="210">
        <v>0</v>
      </c>
      <c r="BR895" s="210">
        <v>0</v>
      </c>
      <c r="BS895" s="210">
        <v>0</v>
      </c>
      <c r="BT895" s="210">
        <v>0</v>
      </c>
      <c r="BU895" s="210"/>
      <c r="BV895" s="210"/>
      <c r="BW895" s="210"/>
      <c r="BX895" s="210"/>
      <c r="BY895" s="210"/>
      <c r="BZ895" s="210">
        <v>0</v>
      </c>
      <c r="CA895" s="210">
        <v>0</v>
      </c>
      <c r="CB895" s="210">
        <v>0</v>
      </c>
      <c r="CC895" s="210">
        <v>0</v>
      </c>
      <c r="CD895" s="210">
        <v>0</v>
      </c>
      <c r="CE895" s="210">
        <v>0</v>
      </c>
      <c r="CF895" s="210">
        <v>0</v>
      </c>
      <c r="CG895" s="210">
        <v>0</v>
      </c>
      <c r="CH895" s="210"/>
      <c r="CI895" s="286" t="str">
        <f t="shared" si="226"/>
        <v>Small</v>
      </c>
      <c r="CJ895" s="210"/>
      <c r="CK895" s="210"/>
      <c r="CN895"/>
    </row>
    <row r="896" spans="1:92" s="283" customFormat="1" ht="15">
      <c r="A896" s="209" t="s">
        <v>212</v>
      </c>
      <c r="B896" s="208" t="s">
        <v>402</v>
      </c>
      <c r="C896" s="208" t="s">
        <v>77</v>
      </c>
      <c r="D896" s="566">
        <v>2018</v>
      </c>
      <c r="E896" s="284">
        <f t="shared" si="212"/>
        <v>0</v>
      </c>
      <c r="F896" s="284">
        <f t="shared" si="213"/>
        <v>0</v>
      </c>
      <c r="G896" s="284">
        <f t="shared" si="214"/>
        <v>0</v>
      </c>
      <c r="H896" s="284">
        <f t="shared" si="215"/>
        <v>0</v>
      </c>
      <c r="I896" s="284">
        <f t="shared" si="225"/>
        <v>0</v>
      </c>
      <c r="J896" s="284">
        <f t="shared" si="216"/>
        <v>0</v>
      </c>
      <c r="K896" s="284">
        <f t="shared" si="217"/>
        <v>0</v>
      </c>
      <c r="L896" s="284">
        <f t="shared" si="218"/>
        <v>0</v>
      </c>
      <c r="M896" s="284">
        <f t="shared" si="219"/>
        <v>0</v>
      </c>
      <c r="N896" s="284">
        <f t="shared" si="220"/>
        <v>15460</v>
      </c>
      <c r="O896" s="284">
        <f t="shared" si="221"/>
        <v>15460</v>
      </c>
      <c r="P896" s="284">
        <f t="shared" si="222"/>
        <v>0</v>
      </c>
      <c r="Q896" s="284">
        <f t="shared" si="223"/>
        <v>15460</v>
      </c>
      <c r="R896" s="284">
        <f t="shared" si="224"/>
        <v>15460</v>
      </c>
      <c r="S896" s="210">
        <v>0</v>
      </c>
      <c r="T896" s="210">
        <v>0</v>
      </c>
      <c r="U896" s="210">
        <v>0</v>
      </c>
      <c r="V896" s="210">
        <v>0</v>
      </c>
      <c r="W896" s="210">
        <v>0</v>
      </c>
      <c r="X896" s="210">
        <v>0</v>
      </c>
      <c r="Y896" s="210">
        <v>0</v>
      </c>
      <c r="Z896" s="210">
        <v>0</v>
      </c>
      <c r="AA896" s="210">
        <v>0</v>
      </c>
      <c r="AB896" s="210">
        <v>0</v>
      </c>
      <c r="AC896" s="210">
        <v>0</v>
      </c>
      <c r="AD896" s="210">
        <v>0</v>
      </c>
      <c r="AE896" s="210">
        <v>0</v>
      </c>
      <c r="AF896" s="210">
        <v>0</v>
      </c>
      <c r="AG896" s="210">
        <v>0</v>
      </c>
      <c r="AH896" s="210">
        <v>0</v>
      </c>
      <c r="AI896" s="210">
        <v>0</v>
      </c>
      <c r="AJ896" s="210">
        <v>0</v>
      </c>
      <c r="AK896" s="210"/>
      <c r="AL896" s="210"/>
      <c r="AM896" s="210"/>
      <c r="AN896" s="210"/>
      <c r="AO896" s="210"/>
      <c r="AP896" s="210"/>
      <c r="AQ896" s="210"/>
      <c r="AR896" s="210"/>
      <c r="AS896" s="210"/>
      <c r="AT896" s="210"/>
      <c r="AU896" s="210"/>
      <c r="AV896" s="210"/>
      <c r="AW896" s="210"/>
      <c r="AX896" s="210"/>
      <c r="AY896" s="210"/>
      <c r="AZ896" s="210"/>
      <c r="BA896" s="210"/>
      <c r="BB896" s="210"/>
      <c r="BC896" s="210"/>
      <c r="BD896" s="210"/>
      <c r="BE896" s="210"/>
      <c r="BF896" s="210"/>
      <c r="BG896" s="210"/>
      <c r="BH896" s="210"/>
      <c r="BI896" s="210"/>
      <c r="BJ896" s="210"/>
      <c r="BK896" s="210">
        <v>0</v>
      </c>
      <c r="BL896" s="210">
        <v>0</v>
      </c>
      <c r="BM896" s="210">
        <v>0</v>
      </c>
      <c r="BN896" s="210">
        <v>0</v>
      </c>
      <c r="BO896" s="210">
        <v>0</v>
      </c>
      <c r="BP896" s="210">
        <v>0</v>
      </c>
      <c r="BQ896" s="210">
        <v>0</v>
      </c>
      <c r="BR896" s="210">
        <v>0</v>
      </c>
      <c r="BS896" s="210">
        <v>0</v>
      </c>
      <c r="BT896" s="210">
        <v>0</v>
      </c>
      <c r="BU896" s="210"/>
      <c r="BV896" s="210"/>
      <c r="BW896" s="210"/>
      <c r="BX896" s="210"/>
      <c r="BY896" s="210"/>
      <c r="BZ896" s="210">
        <v>0</v>
      </c>
      <c r="CA896" s="210">
        <v>0</v>
      </c>
      <c r="CB896" s="210">
        <v>15460</v>
      </c>
      <c r="CC896" s="210">
        <v>0</v>
      </c>
      <c r="CD896" s="210">
        <v>0</v>
      </c>
      <c r="CE896" s="210">
        <v>0</v>
      </c>
      <c r="CF896" s="210">
        <v>0</v>
      </c>
      <c r="CG896" s="210">
        <v>0</v>
      </c>
      <c r="CH896" s="210"/>
      <c r="CI896" s="286" t="str">
        <f t="shared" si="226"/>
        <v>Small</v>
      </c>
      <c r="CJ896" s="210"/>
      <c r="CK896" s="210"/>
      <c r="CN896"/>
    </row>
    <row r="897" spans="1:92" s="283" customFormat="1" ht="15">
      <c r="A897" s="287" t="s">
        <v>133</v>
      </c>
      <c r="B897" s="208" t="s">
        <v>404</v>
      </c>
      <c r="C897" s="208" t="s">
        <v>77</v>
      </c>
      <c r="D897" s="566">
        <v>2018</v>
      </c>
      <c r="E897" s="284">
        <f t="shared" si="212"/>
        <v>0</v>
      </c>
      <c r="F897" s="284">
        <f t="shared" si="213"/>
        <v>0</v>
      </c>
      <c r="G897" s="284">
        <f t="shared" si="214"/>
        <v>151196</v>
      </c>
      <c r="H897" s="284">
        <f t="shared" si="215"/>
        <v>151196</v>
      </c>
      <c r="I897" s="284">
        <f t="shared" si="225"/>
        <v>0</v>
      </c>
      <c r="J897" s="284">
        <f t="shared" si="216"/>
        <v>0</v>
      </c>
      <c r="K897" s="284">
        <f t="shared" si="217"/>
        <v>0</v>
      </c>
      <c r="L897" s="284">
        <f t="shared" si="218"/>
        <v>151196</v>
      </c>
      <c r="M897" s="284">
        <f t="shared" si="219"/>
        <v>0</v>
      </c>
      <c r="N897" s="284">
        <f t="shared" si="220"/>
        <v>0</v>
      </c>
      <c r="O897" s="284">
        <f t="shared" si="221"/>
        <v>151196</v>
      </c>
      <c r="P897" s="284">
        <f t="shared" si="222"/>
        <v>151196</v>
      </c>
      <c r="Q897" s="284">
        <f t="shared" si="223"/>
        <v>151196</v>
      </c>
      <c r="R897" s="284">
        <f t="shared" si="224"/>
        <v>151196</v>
      </c>
      <c r="S897" s="210">
        <v>0</v>
      </c>
      <c r="T897" s="210">
        <v>0</v>
      </c>
      <c r="U897" s="210">
        <v>0</v>
      </c>
      <c r="V897" s="210">
        <v>0</v>
      </c>
      <c r="W897" s="210">
        <v>151196</v>
      </c>
      <c r="X897" s="210">
        <v>41806</v>
      </c>
      <c r="Y897" s="210">
        <v>0</v>
      </c>
      <c r="Z897" s="210">
        <v>0</v>
      </c>
      <c r="AA897" s="210">
        <v>0</v>
      </c>
      <c r="AB897" s="210">
        <v>0</v>
      </c>
      <c r="AC897" s="210">
        <v>0</v>
      </c>
      <c r="AD897" s="210">
        <v>0</v>
      </c>
      <c r="AE897" s="210">
        <v>0</v>
      </c>
      <c r="AF897" s="210">
        <v>0</v>
      </c>
      <c r="AG897" s="210">
        <v>0</v>
      </c>
      <c r="AH897" s="210">
        <v>0</v>
      </c>
      <c r="AI897" s="210">
        <v>0</v>
      </c>
      <c r="AJ897" s="210">
        <v>0</v>
      </c>
      <c r="AK897" s="210"/>
      <c r="AL897" s="210"/>
      <c r="AM897" s="210"/>
      <c r="AN897" s="210"/>
      <c r="AO897" s="210"/>
      <c r="AP897" s="210"/>
      <c r="AQ897" s="210"/>
      <c r="AR897" s="210"/>
      <c r="AS897" s="210"/>
      <c r="AT897" s="210"/>
      <c r="AU897" s="210"/>
      <c r="AV897" s="210"/>
      <c r="AW897" s="210"/>
      <c r="AX897" s="210"/>
      <c r="AY897" s="210"/>
      <c r="AZ897" s="210"/>
      <c r="BA897" s="210"/>
      <c r="BB897" s="210"/>
      <c r="BC897" s="210"/>
      <c r="BD897" s="210"/>
      <c r="BE897" s="210"/>
      <c r="BF897" s="210"/>
      <c r="BG897" s="210"/>
      <c r="BH897" s="210"/>
      <c r="BI897" s="210"/>
      <c r="BJ897" s="210"/>
      <c r="BK897" s="210">
        <v>0</v>
      </c>
      <c r="BL897" s="210">
        <v>0</v>
      </c>
      <c r="BM897" s="210">
        <v>0</v>
      </c>
      <c r="BN897" s="210">
        <v>0</v>
      </c>
      <c r="BO897" s="210">
        <v>0</v>
      </c>
      <c r="BP897" s="210">
        <v>0</v>
      </c>
      <c r="BQ897" s="210">
        <v>0</v>
      </c>
      <c r="BR897" s="210">
        <v>0</v>
      </c>
      <c r="BS897" s="210">
        <v>0</v>
      </c>
      <c r="BT897" s="210">
        <v>0</v>
      </c>
      <c r="BU897" s="210"/>
      <c r="BV897" s="210"/>
      <c r="BW897" s="210"/>
      <c r="BX897" s="210"/>
      <c r="BY897" s="210"/>
      <c r="BZ897" s="210">
        <v>0</v>
      </c>
      <c r="CA897" s="210">
        <v>0</v>
      </c>
      <c r="CB897" s="210">
        <v>0</v>
      </c>
      <c r="CC897" s="210">
        <v>0</v>
      </c>
      <c r="CD897" s="210">
        <v>0</v>
      </c>
      <c r="CE897" s="210">
        <v>0</v>
      </c>
      <c r="CF897" s="210">
        <v>0</v>
      </c>
      <c r="CG897" s="210">
        <v>0</v>
      </c>
      <c r="CH897" s="210"/>
      <c r="CI897" s="286" t="str">
        <f t="shared" si="226"/>
        <v>Large</v>
      </c>
      <c r="CJ897" s="210"/>
      <c r="CK897" s="210"/>
      <c r="CN897"/>
    </row>
    <row r="898" spans="1:92" s="283" customFormat="1" ht="15">
      <c r="A898" s="209" t="s">
        <v>189</v>
      </c>
      <c r="B898" s="208" t="s">
        <v>189</v>
      </c>
      <c r="C898" s="208" t="s">
        <v>77</v>
      </c>
      <c r="D898" s="566">
        <v>2018</v>
      </c>
      <c r="E898" s="284">
        <f t="shared" si="212"/>
        <v>0</v>
      </c>
      <c r="F898" s="284">
        <f t="shared" si="213"/>
        <v>0</v>
      </c>
      <c r="G898" s="284">
        <f t="shared" si="214"/>
        <v>9842</v>
      </c>
      <c r="H898" s="284">
        <f t="shared" si="215"/>
        <v>9842</v>
      </c>
      <c r="I898" s="284">
        <f t="shared" si="225"/>
        <v>0</v>
      </c>
      <c r="J898" s="284">
        <f t="shared" si="216"/>
        <v>0</v>
      </c>
      <c r="K898" s="284">
        <f t="shared" si="217"/>
        <v>0</v>
      </c>
      <c r="L898" s="284">
        <f t="shared" si="218"/>
        <v>9842</v>
      </c>
      <c r="M898" s="284">
        <f t="shared" si="219"/>
        <v>0</v>
      </c>
      <c r="N898" s="284">
        <f t="shared" si="220"/>
        <v>0</v>
      </c>
      <c r="O898" s="284">
        <f t="shared" si="221"/>
        <v>9842</v>
      </c>
      <c r="P898" s="284">
        <f t="shared" si="222"/>
        <v>9842</v>
      </c>
      <c r="Q898" s="284">
        <f t="shared" si="223"/>
        <v>9842</v>
      </c>
      <c r="R898" s="284">
        <f t="shared" si="224"/>
        <v>9842</v>
      </c>
      <c r="S898" s="210">
        <v>0</v>
      </c>
      <c r="T898" s="210">
        <v>0</v>
      </c>
      <c r="U898" s="210">
        <v>0</v>
      </c>
      <c r="V898" s="210">
        <v>0</v>
      </c>
      <c r="W898" s="210">
        <v>9842</v>
      </c>
      <c r="X898" s="210">
        <v>0</v>
      </c>
      <c r="Y898" s="210">
        <v>0</v>
      </c>
      <c r="Z898" s="210">
        <v>0</v>
      </c>
      <c r="AA898" s="210">
        <v>0</v>
      </c>
      <c r="AB898" s="210">
        <v>0</v>
      </c>
      <c r="AC898" s="210">
        <v>0</v>
      </c>
      <c r="AD898" s="210">
        <v>0</v>
      </c>
      <c r="AE898" s="210">
        <v>0</v>
      </c>
      <c r="AF898" s="210">
        <v>0</v>
      </c>
      <c r="AG898" s="210">
        <v>0</v>
      </c>
      <c r="AH898" s="210">
        <v>0</v>
      </c>
      <c r="AI898" s="210">
        <v>0</v>
      </c>
      <c r="AJ898" s="210">
        <v>0</v>
      </c>
      <c r="AK898" s="210"/>
      <c r="AL898" s="210"/>
      <c r="AM898" s="210"/>
      <c r="AN898" s="210"/>
      <c r="AO898" s="210"/>
      <c r="AP898" s="210"/>
      <c r="AQ898" s="210"/>
      <c r="AR898" s="210"/>
      <c r="AS898" s="210"/>
      <c r="AT898" s="210"/>
      <c r="AU898" s="210"/>
      <c r="AV898" s="210"/>
      <c r="AW898" s="210"/>
      <c r="AX898" s="210"/>
      <c r="AY898" s="210"/>
      <c r="AZ898" s="210"/>
      <c r="BA898" s="210"/>
      <c r="BB898" s="210"/>
      <c r="BC898" s="210"/>
      <c r="BD898" s="210"/>
      <c r="BE898" s="210"/>
      <c r="BF898" s="210"/>
      <c r="BG898" s="210"/>
      <c r="BH898" s="210"/>
      <c r="BI898" s="210"/>
      <c r="BJ898" s="210"/>
      <c r="BK898" s="210">
        <v>0</v>
      </c>
      <c r="BL898" s="210">
        <v>0</v>
      </c>
      <c r="BM898" s="210">
        <v>0</v>
      </c>
      <c r="BN898" s="210">
        <v>0</v>
      </c>
      <c r="BO898" s="210">
        <v>0</v>
      </c>
      <c r="BP898" s="210">
        <v>0</v>
      </c>
      <c r="BQ898" s="210">
        <v>0</v>
      </c>
      <c r="BR898" s="210">
        <v>0</v>
      </c>
      <c r="BS898" s="210">
        <v>0</v>
      </c>
      <c r="BT898" s="210">
        <v>0</v>
      </c>
      <c r="BU898" s="210"/>
      <c r="BV898" s="210"/>
      <c r="BW898" s="210"/>
      <c r="BX898" s="210"/>
      <c r="BY898" s="210"/>
      <c r="BZ898" s="210">
        <v>0</v>
      </c>
      <c r="CA898" s="210">
        <v>0</v>
      </c>
      <c r="CB898" s="210">
        <v>0</v>
      </c>
      <c r="CC898" s="210">
        <v>0</v>
      </c>
      <c r="CD898" s="210">
        <v>0</v>
      </c>
      <c r="CE898" s="210">
        <v>0</v>
      </c>
      <c r="CF898" s="210">
        <v>0</v>
      </c>
      <c r="CG898" s="210">
        <v>0</v>
      </c>
      <c r="CH898" s="210"/>
      <c r="CI898" s="286" t="str">
        <f t="shared" si="226"/>
        <v>Small</v>
      </c>
      <c r="CJ898" s="210"/>
      <c r="CK898" s="210"/>
      <c r="CN898"/>
    </row>
    <row r="899" spans="1:92" s="283" customFormat="1" ht="15">
      <c r="A899" s="210" t="s">
        <v>165</v>
      </c>
      <c r="B899" s="210" t="s">
        <v>165</v>
      </c>
      <c r="C899" s="208" t="s">
        <v>77</v>
      </c>
      <c r="D899" s="566">
        <v>2018</v>
      </c>
      <c r="E899" s="284">
        <f t="shared" si="212"/>
        <v>0</v>
      </c>
      <c r="F899" s="284">
        <f t="shared" si="213"/>
        <v>0</v>
      </c>
      <c r="G899" s="284">
        <f t="shared" si="214"/>
        <v>0</v>
      </c>
      <c r="H899" s="284">
        <f t="shared" si="215"/>
        <v>0</v>
      </c>
      <c r="I899" s="284">
        <f t="shared" si="225"/>
        <v>0</v>
      </c>
      <c r="J899" s="284">
        <f t="shared" si="216"/>
        <v>271680</v>
      </c>
      <c r="K899" s="284">
        <f t="shared" si="217"/>
        <v>271680</v>
      </c>
      <c r="L899" s="284">
        <f t="shared" si="218"/>
        <v>271680</v>
      </c>
      <c r="M899" s="284">
        <f t="shared" si="219"/>
        <v>0</v>
      </c>
      <c r="N899" s="284">
        <f t="shared" si="220"/>
        <v>0</v>
      </c>
      <c r="O899" s="284">
        <f t="shared" si="221"/>
        <v>271680</v>
      </c>
      <c r="P899" s="284">
        <f t="shared" si="222"/>
        <v>271680</v>
      </c>
      <c r="Q899" s="284">
        <f t="shared" si="223"/>
        <v>271680</v>
      </c>
      <c r="R899" s="284">
        <f t="shared" si="224"/>
        <v>271680</v>
      </c>
      <c r="S899" s="210">
        <v>0</v>
      </c>
      <c r="T899" s="210">
        <v>0</v>
      </c>
      <c r="U899" s="210">
        <v>0</v>
      </c>
      <c r="V899" s="210">
        <v>0</v>
      </c>
      <c r="W899" s="210">
        <v>0</v>
      </c>
      <c r="X899" s="210">
        <v>0</v>
      </c>
      <c r="Y899" s="210">
        <v>0</v>
      </c>
      <c r="Z899" s="210">
        <v>0</v>
      </c>
      <c r="AA899" s="210">
        <v>0</v>
      </c>
      <c r="AB899" s="210">
        <v>0</v>
      </c>
      <c r="AC899" s="210">
        <v>0</v>
      </c>
      <c r="AD899" s="210">
        <v>0</v>
      </c>
      <c r="AE899" s="210">
        <v>0</v>
      </c>
      <c r="AF899" s="210">
        <v>0</v>
      </c>
      <c r="AG899" s="210">
        <v>0</v>
      </c>
      <c r="AH899" s="210">
        <v>0</v>
      </c>
      <c r="AI899" s="210">
        <v>0</v>
      </c>
      <c r="AJ899" s="210">
        <v>0</v>
      </c>
      <c r="AK899" s="210"/>
      <c r="AL899" s="210"/>
      <c r="AM899" s="210"/>
      <c r="AN899" s="210"/>
      <c r="AO899" s="210"/>
      <c r="AP899" s="210"/>
      <c r="AQ899" s="210"/>
      <c r="AR899" s="210"/>
      <c r="AS899" s="210"/>
      <c r="AT899" s="210"/>
      <c r="AU899" s="210"/>
      <c r="AV899" s="210"/>
      <c r="AW899" s="210"/>
      <c r="AX899" s="210"/>
      <c r="AY899" s="210"/>
      <c r="AZ899" s="210"/>
      <c r="BA899" s="210"/>
      <c r="BB899" s="210"/>
      <c r="BC899" s="210"/>
      <c r="BD899" s="210"/>
      <c r="BE899" s="210"/>
      <c r="BF899" s="210"/>
      <c r="BG899" s="210"/>
      <c r="BH899" s="210"/>
      <c r="BI899" s="210"/>
      <c r="BJ899" s="210"/>
      <c r="BK899" s="210">
        <v>0</v>
      </c>
      <c r="BL899" s="210">
        <v>0</v>
      </c>
      <c r="BM899" s="210">
        <v>0</v>
      </c>
      <c r="BN899" s="210">
        <v>0</v>
      </c>
      <c r="BO899" s="210">
        <v>271680</v>
      </c>
      <c r="BP899" s="210">
        <v>0</v>
      </c>
      <c r="BQ899" s="210">
        <v>0</v>
      </c>
      <c r="BR899" s="210">
        <v>0</v>
      </c>
      <c r="BS899" s="210">
        <v>0</v>
      </c>
      <c r="BT899" s="210">
        <v>0</v>
      </c>
      <c r="BU899" s="210"/>
      <c r="BV899" s="210"/>
      <c r="BW899" s="210"/>
      <c r="BX899" s="210"/>
      <c r="BY899" s="210"/>
      <c r="BZ899" s="210">
        <v>0</v>
      </c>
      <c r="CA899" s="210">
        <v>0</v>
      </c>
      <c r="CB899" s="210">
        <v>0</v>
      </c>
      <c r="CC899" s="210">
        <v>0</v>
      </c>
      <c r="CD899" s="210">
        <v>0</v>
      </c>
      <c r="CE899" s="210">
        <v>0</v>
      </c>
      <c r="CF899" s="210">
        <v>0</v>
      </c>
      <c r="CG899" s="210">
        <v>0</v>
      </c>
      <c r="CH899" s="210"/>
      <c r="CI899" s="286" t="str">
        <f t="shared" si="226"/>
        <v>Large</v>
      </c>
      <c r="CJ899" s="210"/>
      <c r="CK899" s="210"/>
      <c r="CN899"/>
    </row>
    <row r="900" spans="1:92" s="283" customFormat="1" ht="15">
      <c r="A900" s="209" t="s">
        <v>166</v>
      </c>
      <c r="B900" s="208" t="s">
        <v>412</v>
      </c>
      <c r="C900" s="208" t="s">
        <v>77</v>
      </c>
      <c r="D900" s="566">
        <v>2018</v>
      </c>
      <c r="E900" s="284">
        <f t="shared" si="212"/>
        <v>0</v>
      </c>
      <c r="F900" s="284">
        <f t="shared" si="213"/>
        <v>0</v>
      </c>
      <c r="G900" s="284">
        <f t="shared" si="214"/>
        <v>8519</v>
      </c>
      <c r="H900" s="284">
        <f t="shared" si="215"/>
        <v>8519</v>
      </c>
      <c r="I900" s="284">
        <f t="shared" si="225"/>
        <v>0</v>
      </c>
      <c r="J900" s="284">
        <f t="shared" si="216"/>
        <v>179185</v>
      </c>
      <c r="K900" s="284">
        <f t="shared" si="217"/>
        <v>179185</v>
      </c>
      <c r="L900" s="284">
        <f t="shared" si="218"/>
        <v>187704</v>
      </c>
      <c r="M900" s="284">
        <f t="shared" si="219"/>
        <v>0</v>
      </c>
      <c r="N900" s="284">
        <f t="shared" si="220"/>
        <v>2</v>
      </c>
      <c r="O900" s="284">
        <f t="shared" si="221"/>
        <v>187706</v>
      </c>
      <c r="P900" s="284">
        <f t="shared" si="222"/>
        <v>187704</v>
      </c>
      <c r="Q900" s="284">
        <f t="shared" si="223"/>
        <v>187706</v>
      </c>
      <c r="R900" s="284">
        <f t="shared" si="224"/>
        <v>188354</v>
      </c>
      <c r="S900" s="210">
        <v>0</v>
      </c>
      <c r="T900" s="210">
        <v>0</v>
      </c>
      <c r="U900" s="210">
        <v>0</v>
      </c>
      <c r="V900" s="210">
        <v>0</v>
      </c>
      <c r="W900" s="210">
        <v>8519</v>
      </c>
      <c r="X900" s="210">
        <v>0</v>
      </c>
      <c r="Y900" s="210">
        <v>0</v>
      </c>
      <c r="Z900" s="210">
        <v>0</v>
      </c>
      <c r="AA900" s="210">
        <v>0</v>
      </c>
      <c r="AB900" s="210">
        <v>0</v>
      </c>
      <c r="AC900" s="210">
        <v>0</v>
      </c>
      <c r="AD900" s="210">
        <v>0</v>
      </c>
      <c r="AE900" s="210">
        <v>0</v>
      </c>
      <c r="AF900" s="210">
        <v>0</v>
      </c>
      <c r="AG900" s="210">
        <v>0</v>
      </c>
      <c r="AH900" s="210">
        <v>0</v>
      </c>
      <c r="AI900" s="210">
        <v>0</v>
      </c>
      <c r="AJ900" s="210">
        <v>0</v>
      </c>
      <c r="AK900" s="210"/>
      <c r="AL900" s="210"/>
      <c r="AM900" s="210"/>
      <c r="AN900" s="210"/>
      <c r="AO900" s="210"/>
      <c r="AP900" s="210"/>
      <c r="AQ900" s="210"/>
      <c r="AR900" s="210"/>
      <c r="AS900" s="210"/>
      <c r="AT900" s="210"/>
      <c r="AU900" s="210"/>
      <c r="AV900" s="210"/>
      <c r="AW900" s="210"/>
      <c r="AX900" s="210"/>
      <c r="AY900" s="210"/>
      <c r="AZ900" s="210"/>
      <c r="BA900" s="210"/>
      <c r="BB900" s="210"/>
      <c r="BC900" s="210"/>
      <c r="BD900" s="210"/>
      <c r="BE900" s="210"/>
      <c r="BF900" s="210"/>
      <c r="BG900" s="210"/>
      <c r="BH900" s="210"/>
      <c r="BI900" s="210"/>
      <c r="BJ900" s="210"/>
      <c r="BK900" s="210">
        <v>0</v>
      </c>
      <c r="BL900" s="210">
        <v>0</v>
      </c>
      <c r="BM900" s="210">
        <v>0</v>
      </c>
      <c r="BN900" s="210">
        <v>0</v>
      </c>
      <c r="BO900" s="210">
        <v>179185</v>
      </c>
      <c r="BP900" s="210">
        <v>0</v>
      </c>
      <c r="BQ900" s="210">
        <v>0</v>
      </c>
      <c r="BR900" s="210">
        <v>0</v>
      </c>
      <c r="BS900" s="210">
        <v>0</v>
      </c>
      <c r="BT900" s="210">
        <v>0</v>
      </c>
      <c r="BU900" s="210"/>
      <c r="BV900" s="210"/>
      <c r="BW900" s="210"/>
      <c r="BX900" s="210"/>
      <c r="BY900" s="210"/>
      <c r="BZ900" s="210">
        <v>0</v>
      </c>
      <c r="CA900" s="210">
        <v>0</v>
      </c>
      <c r="CB900" s="210">
        <v>2</v>
      </c>
      <c r="CC900" s="210">
        <v>0</v>
      </c>
      <c r="CD900" s="210">
        <v>0</v>
      </c>
      <c r="CE900" s="210">
        <v>0</v>
      </c>
      <c r="CF900" s="210">
        <v>648</v>
      </c>
      <c r="CG900" s="210">
        <v>0</v>
      </c>
      <c r="CH900" s="210"/>
      <c r="CI900" s="286" t="str">
        <f t="shared" si="226"/>
        <v>Large</v>
      </c>
      <c r="CJ900" s="210"/>
      <c r="CK900" s="210"/>
      <c r="CN900"/>
    </row>
    <row r="901" spans="1:92" s="283" customFormat="1" ht="15">
      <c r="A901" s="209" t="s">
        <v>644</v>
      </c>
      <c r="B901" s="208" t="s">
        <v>521</v>
      </c>
      <c r="C901" s="208" t="s">
        <v>77</v>
      </c>
      <c r="D901" s="566">
        <v>2018</v>
      </c>
      <c r="E901" s="284">
        <f t="shared" si="212"/>
        <v>0</v>
      </c>
      <c r="F901" s="284">
        <f t="shared" si="213"/>
        <v>0</v>
      </c>
      <c r="G901" s="284">
        <f t="shared" si="214"/>
        <v>0</v>
      </c>
      <c r="H901" s="284">
        <f t="shared" si="215"/>
        <v>0</v>
      </c>
      <c r="I901" s="284">
        <f t="shared" si="225"/>
        <v>0</v>
      </c>
      <c r="J901" s="284">
        <f t="shared" si="216"/>
        <v>0</v>
      </c>
      <c r="K901" s="284">
        <f t="shared" si="217"/>
        <v>0</v>
      </c>
      <c r="L901" s="284">
        <f t="shared" si="218"/>
        <v>0</v>
      </c>
      <c r="M901" s="284">
        <f t="shared" si="219"/>
        <v>0</v>
      </c>
      <c r="N901" s="284">
        <f t="shared" si="220"/>
        <v>477134</v>
      </c>
      <c r="O901" s="284">
        <f t="shared" si="221"/>
        <v>477134</v>
      </c>
      <c r="P901" s="284">
        <f t="shared" si="222"/>
        <v>0</v>
      </c>
      <c r="Q901" s="284">
        <f t="shared" si="223"/>
        <v>477134</v>
      </c>
      <c r="R901" s="284">
        <f t="shared" si="224"/>
        <v>477134</v>
      </c>
      <c r="S901" s="210">
        <v>0</v>
      </c>
      <c r="T901" s="210">
        <v>0</v>
      </c>
      <c r="U901" s="210">
        <v>0</v>
      </c>
      <c r="V901" s="210">
        <v>0</v>
      </c>
      <c r="W901" s="210">
        <v>0</v>
      </c>
      <c r="X901" s="210">
        <v>0</v>
      </c>
      <c r="Y901" s="210">
        <v>0</v>
      </c>
      <c r="Z901" s="210">
        <v>0</v>
      </c>
      <c r="AA901" s="210">
        <v>0</v>
      </c>
      <c r="AB901" s="210">
        <v>0</v>
      </c>
      <c r="AC901" s="210">
        <v>0</v>
      </c>
      <c r="AD901" s="210">
        <v>0</v>
      </c>
      <c r="AE901" s="210">
        <v>0</v>
      </c>
      <c r="AF901" s="210">
        <v>0</v>
      </c>
      <c r="AG901" s="210">
        <v>0</v>
      </c>
      <c r="AH901" s="210">
        <v>0</v>
      </c>
      <c r="AI901" s="210">
        <v>0</v>
      </c>
      <c r="AJ901" s="210">
        <v>0</v>
      </c>
      <c r="AK901" s="210"/>
      <c r="AL901" s="210"/>
      <c r="AM901" s="210"/>
      <c r="AN901" s="210"/>
      <c r="AO901" s="210"/>
      <c r="AP901" s="210"/>
      <c r="AQ901" s="210"/>
      <c r="AR901" s="210"/>
      <c r="AS901" s="210"/>
      <c r="AT901" s="210"/>
      <c r="AU901" s="210"/>
      <c r="AV901" s="210"/>
      <c r="AW901" s="210"/>
      <c r="AX901" s="210"/>
      <c r="AY901" s="210"/>
      <c r="AZ901" s="210"/>
      <c r="BA901" s="210"/>
      <c r="BB901" s="210"/>
      <c r="BC901" s="210"/>
      <c r="BD901" s="210"/>
      <c r="BE901" s="210"/>
      <c r="BF901" s="210"/>
      <c r="BG901" s="210"/>
      <c r="BH901" s="210"/>
      <c r="BI901" s="210"/>
      <c r="BJ901" s="210"/>
      <c r="BK901" s="210">
        <v>0</v>
      </c>
      <c r="BL901" s="210">
        <v>0</v>
      </c>
      <c r="BM901" s="210">
        <v>0</v>
      </c>
      <c r="BN901" s="210">
        <v>0</v>
      </c>
      <c r="BO901" s="210">
        <v>0</v>
      </c>
      <c r="BP901" s="210">
        <v>0</v>
      </c>
      <c r="BQ901" s="210">
        <v>0</v>
      </c>
      <c r="BR901" s="210">
        <v>0</v>
      </c>
      <c r="BS901" s="210">
        <v>0</v>
      </c>
      <c r="BT901" s="210">
        <v>0</v>
      </c>
      <c r="BU901" s="210"/>
      <c r="BV901" s="210"/>
      <c r="BW901" s="210"/>
      <c r="BX901" s="210"/>
      <c r="BY901" s="210"/>
      <c r="BZ901" s="210">
        <v>0</v>
      </c>
      <c r="CA901" s="210">
        <v>0</v>
      </c>
      <c r="CB901" s="210">
        <v>477134</v>
      </c>
      <c r="CC901" s="210">
        <v>0</v>
      </c>
      <c r="CD901" s="210">
        <v>0</v>
      </c>
      <c r="CE901" s="210">
        <v>0</v>
      </c>
      <c r="CF901" s="210">
        <v>0</v>
      </c>
      <c r="CG901" s="210">
        <v>0</v>
      </c>
      <c r="CH901" s="210"/>
      <c r="CI901" s="286" t="str">
        <f t="shared" si="226"/>
        <v>Large</v>
      </c>
      <c r="CJ901" s="210"/>
      <c r="CK901" s="210"/>
      <c r="CN901"/>
    </row>
    <row r="902" spans="1:92" s="283" customFormat="1" ht="15">
      <c r="A902" s="209" t="s">
        <v>194</v>
      </c>
      <c r="B902" s="208" t="s">
        <v>418</v>
      </c>
      <c r="C902" s="208" t="s">
        <v>77</v>
      </c>
      <c r="D902" s="566">
        <v>2018</v>
      </c>
      <c r="E902" s="284">
        <f t="shared" si="212"/>
        <v>0</v>
      </c>
      <c r="F902" s="284">
        <f t="shared" si="213"/>
        <v>0</v>
      </c>
      <c r="G902" s="284">
        <f t="shared" si="214"/>
        <v>0</v>
      </c>
      <c r="H902" s="284">
        <f t="shared" si="215"/>
        <v>0</v>
      </c>
      <c r="I902" s="284">
        <f t="shared" si="225"/>
        <v>0</v>
      </c>
      <c r="J902" s="284">
        <f t="shared" si="216"/>
        <v>0</v>
      </c>
      <c r="K902" s="284">
        <f t="shared" si="217"/>
        <v>0</v>
      </c>
      <c r="L902" s="284">
        <f t="shared" si="218"/>
        <v>0</v>
      </c>
      <c r="M902" s="284">
        <f t="shared" si="219"/>
        <v>0</v>
      </c>
      <c r="N902" s="284">
        <f t="shared" si="220"/>
        <v>32117</v>
      </c>
      <c r="O902" s="284">
        <f t="shared" si="221"/>
        <v>32117</v>
      </c>
      <c r="P902" s="284">
        <f t="shared" si="222"/>
        <v>0</v>
      </c>
      <c r="Q902" s="284">
        <f t="shared" si="223"/>
        <v>32117</v>
      </c>
      <c r="R902" s="284">
        <f t="shared" si="224"/>
        <v>32117</v>
      </c>
      <c r="S902" s="210">
        <v>0</v>
      </c>
      <c r="T902" s="210">
        <v>0</v>
      </c>
      <c r="U902" s="210">
        <v>0</v>
      </c>
      <c r="V902" s="210">
        <v>0</v>
      </c>
      <c r="W902" s="210">
        <v>0</v>
      </c>
      <c r="X902" s="210">
        <v>0</v>
      </c>
      <c r="Y902" s="210">
        <v>0</v>
      </c>
      <c r="Z902" s="210">
        <v>0</v>
      </c>
      <c r="AA902" s="210">
        <v>0</v>
      </c>
      <c r="AB902" s="210">
        <v>0</v>
      </c>
      <c r="AC902" s="210">
        <v>0</v>
      </c>
      <c r="AD902" s="210">
        <v>0</v>
      </c>
      <c r="AE902" s="210">
        <v>0</v>
      </c>
      <c r="AF902" s="210">
        <v>0</v>
      </c>
      <c r="AG902" s="210">
        <v>0</v>
      </c>
      <c r="AH902" s="210">
        <v>0</v>
      </c>
      <c r="AI902" s="210">
        <v>0</v>
      </c>
      <c r="AJ902" s="210">
        <v>0</v>
      </c>
      <c r="AK902" s="210"/>
      <c r="AL902" s="210"/>
      <c r="AM902" s="210"/>
      <c r="AN902" s="210"/>
      <c r="AO902" s="210"/>
      <c r="AP902" s="210"/>
      <c r="AQ902" s="210"/>
      <c r="AR902" s="210"/>
      <c r="AS902" s="210"/>
      <c r="AT902" s="210"/>
      <c r="AU902" s="210"/>
      <c r="AV902" s="210"/>
      <c r="AW902" s="210"/>
      <c r="AX902" s="210"/>
      <c r="AY902" s="210"/>
      <c r="AZ902" s="210"/>
      <c r="BA902" s="210"/>
      <c r="BB902" s="210"/>
      <c r="BC902" s="210"/>
      <c r="BD902" s="210"/>
      <c r="BE902" s="210"/>
      <c r="BF902" s="210"/>
      <c r="BG902" s="210"/>
      <c r="BH902" s="210"/>
      <c r="BI902" s="210"/>
      <c r="BJ902" s="210"/>
      <c r="BK902" s="210">
        <v>0</v>
      </c>
      <c r="BL902" s="210">
        <v>0</v>
      </c>
      <c r="BM902" s="210">
        <v>0</v>
      </c>
      <c r="BN902" s="210">
        <v>0</v>
      </c>
      <c r="BO902" s="210">
        <v>0</v>
      </c>
      <c r="BP902" s="210">
        <v>0</v>
      </c>
      <c r="BQ902" s="210">
        <v>0</v>
      </c>
      <c r="BR902" s="210">
        <v>0</v>
      </c>
      <c r="BS902" s="210">
        <v>0</v>
      </c>
      <c r="BT902" s="210">
        <v>0</v>
      </c>
      <c r="BU902" s="210"/>
      <c r="BV902" s="210"/>
      <c r="BW902" s="210"/>
      <c r="BX902" s="210"/>
      <c r="BY902" s="210"/>
      <c r="BZ902" s="210">
        <v>0</v>
      </c>
      <c r="CA902" s="210">
        <v>0</v>
      </c>
      <c r="CB902" s="210">
        <v>32117</v>
      </c>
      <c r="CC902" s="210">
        <v>0</v>
      </c>
      <c r="CD902" s="210">
        <v>0</v>
      </c>
      <c r="CE902" s="210">
        <v>0</v>
      </c>
      <c r="CF902" s="210">
        <v>0</v>
      </c>
      <c r="CG902" s="210">
        <v>0</v>
      </c>
      <c r="CH902" s="210"/>
      <c r="CI902" s="286" t="str">
        <f t="shared" si="226"/>
        <v>Small</v>
      </c>
      <c r="CJ902" s="210"/>
      <c r="CK902" s="210"/>
      <c r="CN902"/>
    </row>
    <row r="903" spans="1:92" s="283" customFormat="1" ht="15">
      <c r="A903" s="293" t="s">
        <v>696</v>
      </c>
      <c r="B903" s="294" t="s">
        <v>398</v>
      </c>
      <c r="C903" s="208" t="s">
        <v>77</v>
      </c>
      <c r="D903" s="566">
        <v>2018</v>
      </c>
      <c r="E903" s="284">
        <f t="shared" si="212"/>
        <v>0</v>
      </c>
      <c r="F903" s="284">
        <f t="shared" si="213"/>
        <v>0</v>
      </c>
      <c r="G903" s="284">
        <f t="shared" si="214"/>
        <v>0</v>
      </c>
      <c r="H903" s="284">
        <f t="shared" si="215"/>
        <v>0</v>
      </c>
      <c r="I903" s="284">
        <f t="shared" si="225"/>
        <v>30501</v>
      </c>
      <c r="J903" s="284">
        <f t="shared" si="216"/>
        <v>0</v>
      </c>
      <c r="K903" s="284">
        <f t="shared" si="217"/>
        <v>30501</v>
      </c>
      <c r="L903" s="284">
        <f t="shared" si="218"/>
        <v>30501</v>
      </c>
      <c r="M903" s="284">
        <f t="shared" si="219"/>
        <v>0</v>
      </c>
      <c r="N903" s="284">
        <f t="shared" si="220"/>
        <v>0</v>
      </c>
      <c r="O903" s="284">
        <f t="shared" si="221"/>
        <v>30501</v>
      </c>
      <c r="P903" s="284">
        <f t="shared" si="222"/>
        <v>30501</v>
      </c>
      <c r="Q903" s="284">
        <f t="shared" si="223"/>
        <v>30501</v>
      </c>
      <c r="R903" s="284">
        <f t="shared" si="224"/>
        <v>30501</v>
      </c>
      <c r="S903" s="210">
        <v>0</v>
      </c>
      <c r="T903" s="210">
        <v>0</v>
      </c>
      <c r="U903" s="210">
        <v>0</v>
      </c>
      <c r="V903" s="210">
        <v>0</v>
      </c>
      <c r="W903" s="210">
        <v>0</v>
      </c>
      <c r="X903" s="210">
        <v>0</v>
      </c>
      <c r="Y903" s="210">
        <v>0</v>
      </c>
      <c r="Z903" s="210">
        <v>0</v>
      </c>
      <c r="AA903" s="210">
        <v>0</v>
      </c>
      <c r="AB903" s="210">
        <v>0</v>
      </c>
      <c r="AC903" s="210">
        <v>0</v>
      </c>
      <c r="AD903" s="210">
        <v>0</v>
      </c>
      <c r="AE903" s="210">
        <v>0</v>
      </c>
      <c r="AF903" s="210">
        <v>0</v>
      </c>
      <c r="AG903" s="210">
        <v>0</v>
      </c>
      <c r="AH903" s="210">
        <v>0</v>
      </c>
      <c r="AI903" s="210">
        <v>0</v>
      </c>
      <c r="AJ903" s="210">
        <v>0</v>
      </c>
      <c r="AK903" s="210"/>
      <c r="AL903" s="210"/>
      <c r="AM903" s="210"/>
      <c r="AN903" s="210"/>
      <c r="AO903" s="210"/>
      <c r="AP903" s="210"/>
      <c r="AQ903" s="210"/>
      <c r="AR903" s="210"/>
      <c r="AS903" s="210"/>
      <c r="AT903" s="210"/>
      <c r="AU903" s="210"/>
      <c r="AV903" s="210"/>
      <c r="AW903" s="210"/>
      <c r="AX903" s="210"/>
      <c r="AY903" s="210"/>
      <c r="AZ903" s="210"/>
      <c r="BA903" s="210"/>
      <c r="BB903" s="210"/>
      <c r="BC903" s="210"/>
      <c r="BD903" s="210"/>
      <c r="BE903" s="210"/>
      <c r="BF903" s="210"/>
      <c r="BG903" s="210"/>
      <c r="BH903" s="210"/>
      <c r="BI903" s="210"/>
      <c r="BJ903" s="210"/>
      <c r="BK903" s="210">
        <v>30501</v>
      </c>
      <c r="BL903" s="210">
        <v>0</v>
      </c>
      <c r="BM903" s="210">
        <v>0</v>
      </c>
      <c r="BN903" s="210">
        <v>0</v>
      </c>
      <c r="BO903" s="210">
        <v>0</v>
      </c>
      <c r="BP903" s="210">
        <v>0</v>
      </c>
      <c r="BQ903" s="210">
        <v>0</v>
      </c>
      <c r="BR903" s="210">
        <v>0</v>
      </c>
      <c r="BS903" s="210">
        <v>0</v>
      </c>
      <c r="BT903" s="210">
        <v>0</v>
      </c>
      <c r="BU903" s="210"/>
      <c r="BV903" s="210"/>
      <c r="BW903" s="210"/>
      <c r="BX903" s="210"/>
      <c r="BY903" s="210"/>
      <c r="BZ903" s="210">
        <v>0</v>
      </c>
      <c r="CA903" s="210">
        <v>0</v>
      </c>
      <c r="CB903" s="210">
        <v>0</v>
      </c>
      <c r="CC903" s="210">
        <v>0</v>
      </c>
      <c r="CD903" s="210">
        <v>0</v>
      </c>
      <c r="CE903" s="210">
        <v>0</v>
      </c>
      <c r="CF903" s="210">
        <v>0</v>
      </c>
      <c r="CG903" s="210">
        <v>0</v>
      </c>
      <c r="CH903" s="210"/>
      <c r="CI903" s="286" t="str">
        <f t="shared" si="226"/>
        <v>Small</v>
      </c>
      <c r="CJ903" s="210"/>
      <c r="CK903" s="210"/>
      <c r="CN903"/>
    </row>
    <row r="904" spans="1:92" s="283" customFormat="1" ht="15">
      <c r="A904" s="209" t="s">
        <v>178</v>
      </c>
      <c r="B904" s="208" t="s">
        <v>426</v>
      </c>
      <c r="C904" s="208" t="s">
        <v>77</v>
      </c>
      <c r="D904" s="566">
        <v>2018</v>
      </c>
      <c r="E904" s="284">
        <f t="shared" si="212"/>
        <v>0</v>
      </c>
      <c r="F904" s="284">
        <f t="shared" si="213"/>
        <v>0</v>
      </c>
      <c r="G904" s="284">
        <f t="shared" si="214"/>
        <v>0</v>
      </c>
      <c r="H904" s="284">
        <f t="shared" si="215"/>
        <v>0</v>
      </c>
      <c r="I904" s="284">
        <f t="shared" si="225"/>
        <v>0</v>
      </c>
      <c r="J904" s="284">
        <f t="shared" si="216"/>
        <v>0</v>
      </c>
      <c r="K904" s="284">
        <f t="shared" si="217"/>
        <v>0</v>
      </c>
      <c r="L904" s="284">
        <f t="shared" si="218"/>
        <v>0</v>
      </c>
      <c r="M904" s="284">
        <f t="shared" si="219"/>
        <v>0</v>
      </c>
      <c r="N904" s="284">
        <f t="shared" si="220"/>
        <v>71951</v>
      </c>
      <c r="O904" s="284">
        <f t="shared" si="221"/>
        <v>71951</v>
      </c>
      <c r="P904" s="284">
        <f t="shared" si="222"/>
        <v>0</v>
      </c>
      <c r="Q904" s="284">
        <f t="shared" si="223"/>
        <v>71951</v>
      </c>
      <c r="R904" s="284">
        <f t="shared" si="224"/>
        <v>71951</v>
      </c>
      <c r="S904" s="210">
        <v>0</v>
      </c>
      <c r="T904" s="210">
        <v>0</v>
      </c>
      <c r="U904" s="210">
        <v>0</v>
      </c>
      <c r="V904" s="210">
        <v>0</v>
      </c>
      <c r="W904" s="210">
        <v>0</v>
      </c>
      <c r="X904" s="210">
        <v>0</v>
      </c>
      <c r="Y904" s="210">
        <v>0</v>
      </c>
      <c r="Z904" s="210">
        <v>0</v>
      </c>
      <c r="AA904" s="210">
        <v>0</v>
      </c>
      <c r="AB904" s="210">
        <v>0</v>
      </c>
      <c r="AC904" s="210">
        <v>0</v>
      </c>
      <c r="AD904" s="210">
        <v>0</v>
      </c>
      <c r="AE904" s="210">
        <v>0</v>
      </c>
      <c r="AF904" s="210">
        <v>0</v>
      </c>
      <c r="AG904" s="210">
        <v>0</v>
      </c>
      <c r="AH904" s="210">
        <v>0</v>
      </c>
      <c r="AI904" s="210">
        <v>0</v>
      </c>
      <c r="AJ904" s="210">
        <v>0</v>
      </c>
      <c r="AK904" s="210"/>
      <c r="AL904" s="210"/>
      <c r="AM904" s="210"/>
      <c r="AN904" s="210"/>
      <c r="AO904" s="210"/>
      <c r="AP904" s="210"/>
      <c r="AQ904" s="210"/>
      <c r="AR904" s="210"/>
      <c r="AS904" s="210"/>
      <c r="AT904" s="210"/>
      <c r="AU904" s="210"/>
      <c r="AV904" s="210"/>
      <c r="AW904" s="210"/>
      <c r="AX904" s="210"/>
      <c r="AY904" s="210"/>
      <c r="AZ904" s="210"/>
      <c r="BA904" s="210"/>
      <c r="BB904" s="210"/>
      <c r="BC904" s="210"/>
      <c r="BD904" s="210"/>
      <c r="BE904" s="210"/>
      <c r="BF904" s="210"/>
      <c r="BG904" s="210"/>
      <c r="BH904" s="210"/>
      <c r="BI904" s="210"/>
      <c r="BJ904" s="210"/>
      <c r="BK904" s="210">
        <v>0</v>
      </c>
      <c r="BL904" s="210">
        <v>0</v>
      </c>
      <c r="BM904" s="210">
        <v>0</v>
      </c>
      <c r="BN904" s="210">
        <v>0</v>
      </c>
      <c r="BO904" s="210">
        <v>0</v>
      </c>
      <c r="BP904" s="210">
        <v>0</v>
      </c>
      <c r="BQ904" s="210">
        <v>0</v>
      </c>
      <c r="BR904" s="210">
        <v>0</v>
      </c>
      <c r="BS904" s="210">
        <v>0</v>
      </c>
      <c r="BT904" s="210">
        <v>0</v>
      </c>
      <c r="BU904" s="210"/>
      <c r="BV904" s="210"/>
      <c r="BW904" s="210"/>
      <c r="BX904" s="210"/>
      <c r="BY904" s="210"/>
      <c r="BZ904" s="210">
        <v>0</v>
      </c>
      <c r="CA904" s="210">
        <v>0</v>
      </c>
      <c r="CB904" s="210">
        <v>71951</v>
      </c>
      <c r="CC904" s="210">
        <v>0</v>
      </c>
      <c r="CD904" s="210">
        <v>0</v>
      </c>
      <c r="CE904" s="210">
        <v>0</v>
      </c>
      <c r="CF904" s="210">
        <v>0</v>
      </c>
      <c r="CG904" s="210">
        <v>0</v>
      </c>
      <c r="CH904" s="210"/>
      <c r="CI904" s="286" t="str">
        <f t="shared" si="226"/>
        <v>Small</v>
      </c>
      <c r="CJ904" s="210"/>
      <c r="CK904" s="210"/>
      <c r="CN904"/>
    </row>
    <row r="905" spans="1:92" s="283" customFormat="1" ht="15">
      <c r="A905" s="209" t="s">
        <v>155</v>
      </c>
      <c r="B905" s="208" t="s">
        <v>390</v>
      </c>
      <c r="C905" s="208" t="s">
        <v>77</v>
      </c>
      <c r="D905" s="566">
        <v>2018</v>
      </c>
      <c r="E905" s="284">
        <f t="shared" si="212"/>
        <v>0</v>
      </c>
      <c r="F905" s="284">
        <f t="shared" si="213"/>
        <v>0</v>
      </c>
      <c r="G905" s="284">
        <f t="shared" si="214"/>
        <v>0</v>
      </c>
      <c r="H905" s="284">
        <f t="shared" si="215"/>
        <v>0</v>
      </c>
      <c r="I905" s="284">
        <f t="shared" si="225"/>
        <v>0</v>
      </c>
      <c r="J905" s="284">
        <f t="shared" si="216"/>
        <v>355728</v>
      </c>
      <c r="K905" s="284">
        <f t="shared" si="217"/>
        <v>355728</v>
      </c>
      <c r="L905" s="284">
        <f t="shared" si="218"/>
        <v>355728</v>
      </c>
      <c r="M905" s="284">
        <f t="shared" si="219"/>
        <v>0</v>
      </c>
      <c r="N905" s="284">
        <f t="shared" si="220"/>
        <v>0</v>
      </c>
      <c r="O905" s="284">
        <f t="shared" si="221"/>
        <v>355728</v>
      </c>
      <c r="P905" s="284">
        <f t="shared" si="222"/>
        <v>355728</v>
      </c>
      <c r="Q905" s="284">
        <f t="shared" si="223"/>
        <v>355728</v>
      </c>
      <c r="R905" s="284">
        <f t="shared" si="224"/>
        <v>355728</v>
      </c>
      <c r="S905" s="210">
        <v>0</v>
      </c>
      <c r="T905" s="210">
        <v>0</v>
      </c>
      <c r="U905" s="210">
        <v>0</v>
      </c>
      <c r="V905" s="210">
        <v>0</v>
      </c>
      <c r="W905" s="210">
        <v>0</v>
      </c>
      <c r="X905" s="210">
        <v>0</v>
      </c>
      <c r="Y905" s="210">
        <v>0</v>
      </c>
      <c r="Z905" s="210">
        <v>0</v>
      </c>
      <c r="AA905" s="210">
        <v>0</v>
      </c>
      <c r="AB905" s="210">
        <v>0</v>
      </c>
      <c r="AC905" s="210">
        <v>0</v>
      </c>
      <c r="AD905" s="210">
        <v>0</v>
      </c>
      <c r="AE905" s="210">
        <v>0</v>
      </c>
      <c r="AF905" s="210">
        <v>0</v>
      </c>
      <c r="AG905" s="210">
        <v>0</v>
      </c>
      <c r="AH905" s="210">
        <v>0</v>
      </c>
      <c r="AI905" s="210">
        <v>0</v>
      </c>
      <c r="AJ905" s="210">
        <v>0</v>
      </c>
      <c r="AK905" s="210"/>
      <c r="AL905" s="210"/>
      <c r="AM905" s="210"/>
      <c r="AN905" s="210"/>
      <c r="AO905" s="210"/>
      <c r="AP905" s="210"/>
      <c r="AQ905" s="210"/>
      <c r="AR905" s="210"/>
      <c r="AS905" s="210"/>
      <c r="AT905" s="210"/>
      <c r="AU905" s="210"/>
      <c r="AV905" s="210"/>
      <c r="AW905" s="210"/>
      <c r="AX905" s="210"/>
      <c r="AY905" s="210"/>
      <c r="AZ905" s="210"/>
      <c r="BA905" s="210"/>
      <c r="BB905" s="210"/>
      <c r="BC905" s="210"/>
      <c r="BD905" s="210"/>
      <c r="BE905" s="210"/>
      <c r="BF905" s="210"/>
      <c r="BG905" s="210"/>
      <c r="BH905" s="210"/>
      <c r="BI905" s="210"/>
      <c r="BJ905" s="210"/>
      <c r="BK905" s="210">
        <v>0</v>
      </c>
      <c r="BL905" s="210">
        <v>0</v>
      </c>
      <c r="BM905" s="210">
        <v>0</v>
      </c>
      <c r="BN905" s="210">
        <v>0</v>
      </c>
      <c r="BO905" s="210">
        <v>355728</v>
      </c>
      <c r="BP905" s="210">
        <v>0</v>
      </c>
      <c r="BQ905" s="210">
        <v>0</v>
      </c>
      <c r="BR905" s="210">
        <v>0</v>
      </c>
      <c r="BS905" s="210">
        <v>0</v>
      </c>
      <c r="BT905" s="210">
        <v>0</v>
      </c>
      <c r="BU905" s="210"/>
      <c r="BV905" s="210"/>
      <c r="BW905" s="210"/>
      <c r="BX905" s="210"/>
      <c r="BY905" s="210"/>
      <c r="BZ905" s="210">
        <v>0</v>
      </c>
      <c r="CA905" s="210">
        <v>0</v>
      </c>
      <c r="CB905" s="210">
        <v>0</v>
      </c>
      <c r="CC905" s="210">
        <v>0</v>
      </c>
      <c r="CD905" s="210">
        <v>0</v>
      </c>
      <c r="CE905" s="210">
        <v>0</v>
      </c>
      <c r="CF905" s="210">
        <v>0</v>
      </c>
      <c r="CG905" s="210">
        <v>0</v>
      </c>
      <c r="CH905" s="210"/>
      <c r="CI905" s="286" t="str">
        <f t="shared" si="226"/>
        <v>Large</v>
      </c>
      <c r="CJ905" s="210"/>
      <c r="CK905" s="210"/>
      <c r="CN905"/>
    </row>
    <row r="906" spans="1:92" s="283" customFormat="1" ht="15">
      <c r="A906" s="209" t="s">
        <v>650</v>
      </c>
      <c r="B906" s="208" t="s">
        <v>523</v>
      </c>
      <c r="C906" s="208" t="s">
        <v>77</v>
      </c>
      <c r="D906" s="566">
        <v>2018</v>
      </c>
      <c r="E906" s="284">
        <f t="shared" si="212"/>
        <v>0</v>
      </c>
      <c r="F906" s="284">
        <f t="shared" si="213"/>
        <v>0</v>
      </c>
      <c r="G906" s="284">
        <f t="shared" si="214"/>
        <v>0</v>
      </c>
      <c r="H906" s="284">
        <f t="shared" si="215"/>
        <v>0</v>
      </c>
      <c r="I906" s="284">
        <f t="shared" si="225"/>
        <v>9765</v>
      </c>
      <c r="J906" s="284">
        <f t="shared" si="216"/>
        <v>0</v>
      </c>
      <c r="K906" s="284">
        <f t="shared" si="217"/>
        <v>9765</v>
      </c>
      <c r="L906" s="284">
        <f t="shared" si="218"/>
        <v>9765</v>
      </c>
      <c r="M906" s="284">
        <f t="shared" si="219"/>
        <v>0</v>
      </c>
      <c r="N906" s="284">
        <f t="shared" si="220"/>
        <v>0</v>
      </c>
      <c r="O906" s="284">
        <f t="shared" si="221"/>
        <v>9765</v>
      </c>
      <c r="P906" s="284">
        <f t="shared" si="222"/>
        <v>9765</v>
      </c>
      <c r="Q906" s="284">
        <f t="shared" si="223"/>
        <v>9765</v>
      </c>
      <c r="R906" s="284">
        <f t="shared" si="224"/>
        <v>9765</v>
      </c>
      <c r="S906" s="210">
        <v>0</v>
      </c>
      <c r="T906" s="210">
        <v>0</v>
      </c>
      <c r="U906" s="210">
        <v>0</v>
      </c>
      <c r="V906" s="210">
        <v>0</v>
      </c>
      <c r="W906" s="210">
        <v>0</v>
      </c>
      <c r="X906" s="210">
        <v>0</v>
      </c>
      <c r="Y906" s="210">
        <v>0</v>
      </c>
      <c r="Z906" s="210">
        <v>0</v>
      </c>
      <c r="AA906" s="210">
        <v>0</v>
      </c>
      <c r="AB906" s="210">
        <v>0</v>
      </c>
      <c r="AC906" s="210">
        <v>0</v>
      </c>
      <c r="AD906" s="210">
        <v>0</v>
      </c>
      <c r="AE906" s="210">
        <v>0</v>
      </c>
      <c r="AF906" s="210">
        <v>0</v>
      </c>
      <c r="AG906" s="210">
        <v>0</v>
      </c>
      <c r="AH906" s="210">
        <v>0</v>
      </c>
      <c r="AI906" s="210">
        <v>0</v>
      </c>
      <c r="AJ906" s="210">
        <v>0</v>
      </c>
      <c r="AK906" s="210"/>
      <c r="AL906" s="210"/>
      <c r="AM906" s="210"/>
      <c r="AN906" s="210"/>
      <c r="AO906" s="210"/>
      <c r="AP906" s="210"/>
      <c r="AQ906" s="210"/>
      <c r="AR906" s="210"/>
      <c r="AS906" s="210"/>
      <c r="AT906" s="210"/>
      <c r="AU906" s="210"/>
      <c r="AV906" s="210"/>
      <c r="AW906" s="210"/>
      <c r="AX906" s="210"/>
      <c r="AY906" s="210"/>
      <c r="AZ906" s="210"/>
      <c r="BA906" s="210"/>
      <c r="BB906" s="210"/>
      <c r="BC906" s="210"/>
      <c r="BD906" s="210"/>
      <c r="BE906" s="210"/>
      <c r="BF906" s="210"/>
      <c r="BG906" s="210"/>
      <c r="BH906" s="210"/>
      <c r="BI906" s="210"/>
      <c r="BJ906" s="210"/>
      <c r="BK906" s="210">
        <v>9765</v>
      </c>
      <c r="BL906" s="210">
        <v>0</v>
      </c>
      <c r="BM906" s="210">
        <v>0</v>
      </c>
      <c r="BN906" s="210">
        <v>0</v>
      </c>
      <c r="BO906" s="210">
        <v>0</v>
      </c>
      <c r="BP906" s="210">
        <v>0</v>
      </c>
      <c r="BQ906" s="210">
        <v>0</v>
      </c>
      <c r="BR906" s="210">
        <v>0</v>
      </c>
      <c r="BS906" s="210">
        <v>0</v>
      </c>
      <c r="BT906" s="210">
        <v>0</v>
      </c>
      <c r="BU906" s="210"/>
      <c r="BV906" s="210"/>
      <c r="BW906" s="210"/>
      <c r="BX906" s="210"/>
      <c r="BY906" s="210"/>
      <c r="BZ906" s="210">
        <v>0</v>
      </c>
      <c r="CA906" s="210">
        <v>0</v>
      </c>
      <c r="CB906" s="210">
        <v>0</v>
      </c>
      <c r="CC906" s="210">
        <v>0</v>
      </c>
      <c r="CD906" s="210">
        <v>0</v>
      </c>
      <c r="CE906" s="210">
        <v>0</v>
      </c>
      <c r="CF906" s="210">
        <v>0</v>
      </c>
      <c r="CG906" s="210">
        <v>0</v>
      </c>
      <c r="CH906" s="210"/>
      <c r="CI906" s="286" t="str">
        <f t="shared" si="226"/>
        <v>Small</v>
      </c>
      <c r="CJ906" s="210"/>
      <c r="CK906" s="210"/>
      <c r="CN906"/>
    </row>
    <row r="907" spans="1:92" s="283" customFormat="1" ht="15">
      <c r="A907" s="209" t="s">
        <v>132</v>
      </c>
      <c r="B907" s="208" t="s">
        <v>395</v>
      </c>
      <c r="C907" s="208" t="s">
        <v>77</v>
      </c>
      <c r="D907" s="566">
        <v>2018</v>
      </c>
      <c r="E907" s="284">
        <f t="shared" si="212"/>
        <v>0</v>
      </c>
      <c r="F907" s="284">
        <f t="shared" si="213"/>
        <v>0</v>
      </c>
      <c r="G907" s="284">
        <f t="shared" si="214"/>
        <v>0</v>
      </c>
      <c r="H907" s="284">
        <f t="shared" si="215"/>
        <v>0</v>
      </c>
      <c r="I907" s="284">
        <f t="shared" si="225"/>
        <v>16818</v>
      </c>
      <c r="J907" s="284">
        <f t="shared" si="216"/>
        <v>1411641</v>
      </c>
      <c r="K907" s="284">
        <f t="shared" si="217"/>
        <v>1428459</v>
      </c>
      <c r="L907" s="284">
        <f t="shared" si="218"/>
        <v>1428459</v>
      </c>
      <c r="M907" s="284">
        <f t="shared" si="219"/>
        <v>0</v>
      </c>
      <c r="N907" s="284">
        <f t="shared" si="220"/>
        <v>364005</v>
      </c>
      <c r="O907" s="284">
        <f t="shared" si="221"/>
        <v>1792464</v>
      </c>
      <c r="P907" s="284">
        <f t="shared" si="222"/>
        <v>1428459</v>
      </c>
      <c r="Q907" s="284">
        <f t="shared" si="223"/>
        <v>1792464</v>
      </c>
      <c r="R907" s="284">
        <f t="shared" si="224"/>
        <v>1792464</v>
      </c>
      <c r="S907" s="210">
        <v>0</v>
      </c>
      <c r="T907" s="210">
        <v>0</v>
      </c>
      <c r="U907" s="210">
        <v>0</v>
      </c>
      <c r="V907" s="210">
        <v>0</v>
      </c>
      <c r="W907" s="210">
        <v>0</v>
      </c>
      <c r="X907" s="210">
        <v>0</v>
      </c>
      <c r="Y907" s="210">
        <v>0</v>
      </c>
      <c r="Z907" s="210">
        <v>0</v>
      </c>
      <c r="AA907" s="210">
        <v>0</v>
      </c>
      <c r="AB907" s="210">
        <v>0</v>
      </c>
      <c r="AC907" s="210">
        <v>0</v>
      </c>
      <c r="AD907" s="210">
        <v>0</v>
      </c>
      <c r="AE907" s="210">
        <v>0</v>
      </c>
      <c r="AF907" s="210">
        <v>0</v>
      </c>
      <c r="AG907" s="210">
        <v>0</v>
      </c>
      <c r="AH907" s="210">
        <v>0</v>
      </c>
      <c r="AI907" s="210">
        <v>0</v>
      </c>
      <c r="AJ907" s="210">
        <v>0</v>
      </c>
      <c r="AK907" s="210"/>
      <c r="AL907" s="210"/>
      <c r="AM907" s="210"/>
      <c r="AN907" s="210"/>
      <c r="AO907" s="210"/>
      <c r="AP907" s="210"/>
      <c r="AQ907" s="210"/>
      <c r="AR907" s="210"/>
      <c r="AS907" s="210"/>
      <c r="AT907" s="210"/>
      <c r="AU907" s="210"/>
      <c r="AV907" s="210"/>
      <c r="AW907" s="210"/>
      <c r="AX907" s="210"/>
      <c r="AY907" s="210"/>
      <c r="AZ907" s="210"/>
      <c r="BA907" s="210"/>
      <c r="BB907" s="210"/>
      <c r="BC907" s="210"/>
      <c r="BD907" s="210"/>
      <c r="BE907" s="210"/>
      <c r="BF907" s="210"/>
      <c r="BG907" s="210"/>
      <c r="BH907" s="210"/>
      <c r="BI907" s="210"/>
      <c r="BJ907" s="210"/>
      <c r="BK907" s="210">
        <v>16818</v>
      </c>
      <c r="BL907" s="210">
        <v>0</v>
      </c>
      <c r="BM907" s="210">
        <v>0</v>
      </c>
      <c r="BN907" s="210">
        <v>0</v>
      </c>
      <c r="BO907" s="210">
        <v>1411641</v>
      </c>
      <c r="BP907" s="210">
        <v>0</v>
      </c>
      <c r="BQ907" s="210">
        <v>0</v>
      </c>
      <c r="BR907" s="210">
        <v>0</v>
      </c>
      <c r="BS907" s="210">
        <v>0</v>
      </c>
      <c r="BT907" s="210">
        <v>0</v>
      </c>
      <c r="BU907" s="210"/>
      <c r="BV907" s="210"/>
      <c r="BW907" s="210"/>
      <c r="BX907" s="210"/>
      <c r="BY907" s="210"/>
      <c r="BZ907" s="210">
        <v>0</v>
      </c>
      <c r="CA907" s="210">
        <v>0</v>
      </c>
      <c r="CB907" s="210">
        <v>364005</v>
      </c>
      <c r="CC907" s="210">
        <v>0</v>
      </c>
      <c r="CD907" s="210">
        <v>0</v>
      </c>
      <c r="CE907" s="210">
        <v>0</v>
      </c>
      <c r="CF907" s="210">
        <v>0</v>
      </c>
      <c r="CG907" s="210">
        <v>0</v>
      </c>
      <c r="CH907" s="210"/>
      <c r="CI907" s="286" t="str">
        <f t="shared" si="226"/>
        <v>Large</v>
      </c>
      <c r="CJ907" s="210"/>
      <c r="CK907" s="210"/>
      <c r="CN907"/>
    </row>
    <row r="908" spans="1:92" s="283" customFormat="1" ht="15">
      <c r="A908" s="209" t="s">
        <v>132</v>
      </c>
      <c r="B908" s="208" t="s">
        <v>524</v>
      </c>
      <c r="C908" s="208" t="s">
        <v>77</v>
      </c>
      <c r="D908" s="566">
        <v>2018</v>
      </c>
      <c r="E908" s="284">
        <f t="shared" si="212"/>
        <v>0</v>
      </c>
      <c r="F908" s="284">
        <f t="shared" si="213"/>
        <v>0</v>
      </c>
      <c r="G908" s="284">
        <f t="shared" si="214"/>
        <v>0</v>
      </c>
      <c r="H908" s="284">
        <f t="shared" si="215"/>
        <v>0</v>
      </c>
      <c r="I908" s="284">
        <f t="shared" si="225"/>
        <v>1</v>
      </c>
      <c r="J908" s="284">
        <f t="shared" si="216"/>
        <v>0</v>
      </c>
      <c r="K908" s="284">
        <f t="shared" si="217"/>
        <v>1</v>
      </c>
      <c r="L908" s="284">
        <f t="shared" si="218"/>
        <v>1</v>
      </c>
      <c r="M908" s="284">
        <f t="shared" si="219"/>
        <v>65805</v>
      </c>
      <c r="N908" s="284">
        <f t="shared" si="220"/>
        <v>65805</v>
      </c>
      <c r="O908" s="284">
        <f t="shared" si="221"/>
        <v>65806</v>
      </c>
      <c r="P908" s="284">
        <f t="shared" si="222"/>
        <v>1</v>
      </c>
      <c r="Q908" s="284">
        <f t="shared" si="223"/>
        <v>65806</v>
      </c>
      <c r="R908" s="284">
        <f t="shared" si="224"/>
        <v>65806</v>
      </c>
      <c r="S908" s="210">
        <v>0</v>
      </c>
      <c r="T908" s="210">
        <v>0</v>
      </c>
      <c r="U908" s="210">
        <v>0</v>
      </c>
      <c r="V908" s="210">
        <v>0</v>
      </c>
      <c r="W908" s="210">
        <v>0</v>
      </c>
      <c r="X908" s="210">
        <v>0</v>
      </c>
      <c r="Y908" s="210">
        <v>0</v>
      </c>
      <c r="Z908" s="210">
        <v>0</v>
      </c>
      <c r="AA908" s="210">
        <v>0</v>
      </c>
      <c r="AB908" s="210">
        <v>0</v>
      </c>
      <c r="AC908" s="210">
        <v>0</v>
      </c>
      <c r="AD908" s="210">
        <v>0</v>
      </c>
      <c r="AE908" s="210">
        <v>0</v>
      </c>
      <c r="AF908" s="210">
        <v>0</v>
      </c>
      <c r="AG908" s="210">
        <v>0</v>
      </c>
      <c r="AH908" s="210">
        <v>0</v>
      </c>
      <c r="AI908" s="210">
        <v>0</v>
      </c>
      <c r="AJ908" s="210">
        <v>0</v>
      </c>
      <c r="AK908" s="210"/>
      <c r="AL908" s="210"/>
      <c r="AM908" s="210"/>
      <c r="AN908" s="210"/>
      <c r="AO908" s="210"/>
      <c r="AP908" s="210"/>
      <c r="AQ908" s="210"/>
      <c r="AR908" s="210"/>
      <c r="AS908" s="210"/>
      <c r="AT908" s="210"/>
      <c r="AU908" s="210"/>
      <c r="AV908" s="210"/>
      <c r="AW908" s="210"/>
      <c r="AX908" s="210"/>
      <c r="AY908" s="210"/>
      <c r="AZ908" s="210"/>
      <c r="BA908" s="210"/>
      <c r="BB908" s="210"/>
      <c r="BC908" s="210"/>
      <c r="BD908" s="210"/>
      <c r="BE908" s="210"/>
      <c r="BF908" s="210"/>
      <c r="BG908" s="210"/>
      <c r="BH908" s="210"/>
      <c r="BI908" s="210"/>
      <c r="BJ908" s="210"/>
      <c r="BK908" s="210">
        <v>1</v>
      </c>
      <c r="BL908" s="210">
        <v>0</v>
      </c>
      <c r="BM908" s="210">
        <v>0</v>
      </c>
      <c r="BN908" s="210">
        <v>0</v>
      </c>
      <c r="BO908" s="210">
        <v>0</v>
      </c>
      <c r="BP908" s="210">
        <v>0</v>
      </c>
      <c r="BQ908" s="210">
        <v>0</v>
      </c>
      <c r="BR908" s="210">
        <v>0</v>
      </c>
      <c r="BS908" s="210">
        <v>0</v>
      </c>
      <c r="BT908" s="210">
        <v>0</v>
      </c>
      <c r="BU908" s="210"/>
      <c r="BV908" s="210"/>
      <c r="BW908" s="210"/>
      <c r="BX908" s="210"/>
      <c r="BY908" s="210"/>
      <c r="BZ908" s="210">
        <v>65805</v>
      </c>
      <c r="CA908" s="210">
        <v>0</v>
      </c>
      <c r="CB908" s="210">
        <v>0</v>
      </c>
      <c r="CC908" s="210">
        <v>0</v>
      </c>
      <c r="CD908" s="210">
        <v>0</v>
      </c>
      <c r="CE908" s="210">
        <v>0</v>
      </c>
      <c r="CF908" s="210">
        <v>0</v>
      </c>
      <c r="CG908" s="210">
        <v>0</v>
      </c>
      <c r="CH908" s="210"/>
      <c r="CI908" s="286" t="str">
        <f t="shared" si="226"/>
        <v>Small</v>
      </c>
      <c r="CJ908" s="210"/>
      <c r="CK908" s="210"/>
      <c r="CN908"/>
    </row>
    <row r="909" spans="1:92" s="283" customFormat="1" ht="15">
      <c r="A909" s="209" t="s">
        <v>132</v>
      </c>
      <c r="B909" s="208" t="s">
        <v>397</v>
      </c>
      <c r="C909" s="208" t="s">
        <v>77</v>
      </c>
      <c r="D909" s="566">
        <v>2018</v>
      </c>
      <c r="E909" s="284">
        <f t="shared" si="212"/>
        <v>158692</v>
      </c>
      <c r="F909" s="284">
        <f t="shared" si="213"/>
        <v>81130</v>
      </c>
      <c r="G909" s="284">
        <f t="shared" si="214"/>
        <v>294208</v>
      </c>
      <c r="H909" s="284">
        <f t="shared" si="215"/>
        <v>534030</v>
      </c>
      <c r="I909" s="284">
        <f t="shared" si="225"/>
        <v>119976</v>
      </c>
      <c r="J909" s="284">
        <f t="shared" si="216"/>
        <v>0</v>
      </c>
      <c r="K909" s="284">
        <f t="shared" si="217"/>
        <v>119976</v>
      </c>
      <c r="L909" s="284">
        <f t="shared" si="218"/>
        <v>654006</v>
      </c>
      <c r="M909" s="284">
        <f t="shared" si="219"/>
        <v>303019</v>
      </c>
      <c r="N909" s="284">
        <f t="shared" si="220"/>
        <v>303019</v>
      </c>
      <c r="O909" s="284">
        <f t="shared" si="221"/>
        <v>957025</v>
      </c>
      <c r="P909" s="284">
        <f t="shared" si="222"/>
        <v>654006</v>
      </c>
      <c r="Q909" s="284">
        <f t="shared" si="223"/>
        <v>957025</v>
      </c>
      <c r="R909" s="284">
        <f t="shared" si="224"/>
        <v>960228</v>
      </c>
      <c r="S909" s="210">
        <v>158692</v>
      </c>
      <c r="T909" s="210">
        <v>0</v>
      </c>
      <c r="U909" s="210">
        <v>80841</v>
      </c>
      <c r="V909" s="210">
        <v>19444</v>
      </c>
      <c r="W909" s="210">
        <v>283627</v>
      </c>
      <c r="X909" s="210">
        <v>7340</v>
      </c>
      <c r="Y909" s="210">
        <v>0</v>
      </c>
      <c r="Z909" s="210">
        <v>0</v>
      </c>
      <c r="AA909" s="210">
        <v>0</v>
      </c>
      <c r="AB909" s="210">
        <v>0</v>
      </c>
      <c r="AC909" s="210">
        <v>0</v>
      </c>
      <c r="AD909" s="210">
        <v>0</v>
      </c>
      <c r="AE909" s="210">
        <v>0</v>
      </c>
      <c r="AF909" s="210">
        <v>0</v>
      </c>
      <c r="AG909" s="210">
        <v>289</v>
      </c>
      <c r="AH909" s="210">
        <v>285</v>
      </c>
      <c r="AI909" s="210">
        <v>10581</v>
      </c>
      <c r="AJ909" s="210">
        <v>0</v>
      </c>
      <c r="AK909" s="210"/>
      <c r="AL909" s="210"/>
      <c r="AM909" s="210"/>
      <c r="AN909" s="210"/>
      <c r="AO909" s="210"/>
      <c r="AP909" s="210"/>
      <c r="AQ909" s="210"/>
      <c r="AR909" s="210"/>
      <c r="AS909" s="210"/>
      <c r="AT909" s="210"/>
      <c r="AU909" s="210"/>
      <c r="AV909" s="210"/>
      <c r="AW909" s="210"/>
      <c r="AX909" s="210"/>
      <c r="AY909" s="210"/>
      <c r="AZ909" s="210"/>
      <c r="BA909" s="210"/>
      <c r="BB909" s="210"/>
      <c r="BC909" s="210"/>
      <c r="BD909" s="210"/>
      <c r="BE909" s="210"/>
      <c r="BF909" s="210"/>
      <c r="BG909" s="210"/>
      <c r="BH909" s="210"/>
      <c r="BI909" s="210"/>
      <c r="BJ909" s="210"/>
      <c r="BK909" s="210">
        <v>119976</v>
      </c>
      <c r="BL909" s="210">
        <v>0</v>
      </c>
      <c r="BM909" s="210">
        <v>0</v>
      </c>
      <c r="BN909" s="210">
        <v>0</v>
      </c>
      <c r="BO909" s="210">
        <v>0</v>
      </c>
      <c r="BP909" s="210">
        <v>0</v>
      </c>
      <c r="BQ909" s="210">
        <v>0</v>
      </c>
      <c r="BR909" s="210">
        <v>0</v>
      </c>
      <c r="BS909" s="210">
        <v>0</v>
      </c>
      <c r="BT909" s="210">
        <v>0</v>
      </c>
      <c r="BU909" s="210"/>
      <c r="BV909" s="210"/>
      <c r="BW909" s="210"/>
      <c r="BX909" s="210"/>
      <c r="BY909" s="210"/>
      <c r="BZ909" s="210">
        <v>303019</v>
      </c>
      <c r="CA909" s="210">
        <v>0</v>
      </c>
      <c r="CB909" s="210">
        <v>0</v>
      </c>
      <c r="CC909" s="210">
        <v>0</v>
      </c>
      <c r="CD909" s="210">
        <v>0</v>
      </c>
      <c r="CE909" s="210">
        <v>0</v>
      </c>
      <c r="CF909" s="210">
        <v>3203</v>
      </c>
      <c r="CG909" s="210">
        <v>0</v>
      </c>
      <c r="CH909" s="210"/>
      <c r="CI909" s="286" t="str">
        <f t="shared" si="226"/>
        <v>Large</v>
      </c>
      <c r="CJ909" s="210"/>
      <c r="CK909" s="210"/>
      <c r="CN909"/>
    </row>
    <row r="910" spans="1:92" s="283" customFormat="1" ht="15">
      <c r="A910" s="209" t="s">
        <v>134</v>
      </c>
      <c r="B910" s="208" t="s">
        <v>439</v>
      </c>
      <c r="C910" s="208" t="s">
        <v>77</v>
      </c>
      <c r="D910" s="566">
        <v>2018</v>
      </c>
      <c r="E910" s="284">
        <f t="shared" si="212"/>
        <v>0</v>
      </c>
      <c r="F910" s="284">
        <f t="shared" si="213"/>
        <v>0</v>
      </c>
      <c r="G910" s="284">
        <f t="shared" si="214"/>
        <v>0</v>
      </c>
      <c r="H910" s="284">
        <f t="shared" si="215"/>
        <v>0</v>
      </c>
      <c r="I910" s="284">
        <f t="shared" si="225"/>
        <v>0</v>
      </c>
      <c r="J910" s="284">
        <f t="shared" si="216"/>
        <v>0</v>
      </c>
      <c r="K910" s="284">
        <f t="shared" si="217"/>
        <v>0</v>
      </c>
      <c r="L910" s="284">
        <f t="shared" si="218"/>
        <v>0</v>
      </c>
      <c r="M910" s="284">
        <f t="shared" si="219"/>
        <v>0</v>
      </c>
      <c r="N910" s="284">
        <f t="shared" si="220"/>
        <v>697088</v>
      </c>
      <c r="O910" s="284">
        <f t="shared" si="221"/>
        <v>697088</v>
      </c>
      <c r="P910" s="284">
        <f t="shared" si="222"/>
        <v>0</v>
      </c>
      <c r="Q910" s="284">
        <f t="shared" si="223"/>
        <v>697088</v>
      </c>
      <c r="R910" s="284">
        <f t="shared" si="224"/>
        <v>697088</v>
      </c>
      <c r="S910" s="210">
        <v>0</v>
      </c>
      <c r="T910" s="210">
        <v>0</v>
      </c>
      <c r="U910" s="210">
        <v>0</v>
      </c>
      <c r="V910" s="210">
        <v>0</v>
      </c>
      <c r="W910" s="210">
        <v>0</v>
      </c>
      <c r="X910" s="210">
        <v>0</v>
      </c>
      <c r="Y910" s="210">
        <v>0</v>
      </c>
      <c r="Z910" s="210">
        <v>0</v>
      </c>
      <c r="AA910" s="210">
        <v>0</v>
      </c>
      <c r="AB910" s="210">
        <v>0</v>
      </c>
      <c r="AC910" s="210">
        <v>0</v>
      </c>
      <c r="AD910" s="210">
        <v>0</v>
      </c>
      <c r="AE910" s="210">
        <v>0</v>
      </c>
      <c r="AF910" s="210">
        <v>0</v>
      </c>
      <c r="AG910" s="210">
        <v>0</v>
      </c>
      <c r="AH910" s="210">
        <v>0</v>
      </c>
      <c r="AI910" s="210">
        <v>0</v>
      </c>
      <c r="AJ910" s="210">
        <v>0</v>
      </c>
      <c r="AK910" s="210"/>
      <c r="AL910" s="210"/>
      <c r="AM910" s="210"/>
      <c r="AN910" s="210"/>
      <c r="AO910" s="210"/>
      <c r="AP910" s="210"/>
      <c r="AQ910" s="210"/>
      <c r="AR910" s="210"/>
      <c r="AS910" s="210"/>
      <c r="AT910" s="210"/>
      <c r="AU910" s="210"/>
      <c r="AV910" s="210"/>
      <c r="AW910" s="210"/>
      <c r="AX910" s="210"/>
      <c r="AY910" s="210"/>
      <c r="AZ910" s="210"/>
      <c r="BA910" s="210"/>
      <c r="BB910" s="210"/>
      <c r="BC910" s="210"/>
      <c r="BD910" s="210"/>
      <c r="BE910" s="210"/>
      <c r="BF910" s="210"/>
      <c r="BG910" s="210"/>
      <c r="BH910" s="210"/>
      <c r="BI910" s="210"/>
      <c r="BJ910" s="210"/>
      <c r="BK910" s="210">
        <v>0</v>
      </c>
      <c r="BL910" s="210">
        <v>0</v>
      </c>
      <c r="BM910" s="210">
        <v>0</v>
      </c>
      <c r="BN910" s="210">
        <v>0</v>
      </c>
      <c r="BO910" s="210">
        <v>0</v>
      </c>
      <c r="BP910" s="210">
        <v>0</v>
      </c>
      <c r="BQ910" s="210">
        <v>0</v>
      </c>
      <c r="BR910" s="210">
        <v>0</v>
      </c>
      <c r="BS910" s="210">
        <v>0</v>
      </c>
      <c r="BT910" s="210">
        <v>0</v>
      </c>
      <c r="BU910" s="210"/>
      <c r="BV910" s="210"/>
      <c r="BW910" s="210"/>
      <c r="BX910" s="210"/>
      <c r="BY910" s="210"/>
      <c r="BZ910" s="210">
        <v>0</v>
      </c>
      <c r="CA910" s="210">
        <v>0</v>
      </c>
      <c r="CB910" s="210">
        <v>697088</v>
      </c>
      <c r="CC910" s="210">
        <v>0</v>
      </c>
      <c r="CD910" s="210">
        <v>0</v>
      </c>
      <c r="CE910" s="210">
        <v>0</v>
      </c>
      <c r="CF910" s="210">
        <v>0</v>
      </c>
      <c r="CG910" s="210">
        <v>0</v>
      </c>
      <c r="CH910" s="210"/>
      <c r="CI910" s="286" t="str">
        <f t="shared" si="226"/>
        <v>Large</v>
      </c>
      <c r="CJ910" s="210"/>
      <c r="CK910" s="210"/>
      <c r="CN910"/>
    </row>
    <row r="911" spans="1:92" s="283" customFormat="1" ht="15">
      <c r="A911" s="209" t="s">
        <v>135</v>
      </c>
      <c r="B911" s="208" t="s">
        <v>443</v>
      </c>
      <c r="C911" s="208" t="s">
        <v>77</v>
      </c>
      <c r="D911" s="566">
        <v>2018</v>
      </c>
      <c r="E911" s="284">
        <f t="shared" si="212"/>
        <v>0</v>
      </c>
      <c r="F911" s="284">
        <f t="shared" si="213"/>
        <v>0</v>
      </c>
      <c r="G911" s="284">
        <f t="shared" si="214"/>
        <v>0</v>
      </c>
      <c r="H911" s="284">
        <f t="shared" si="215"/>
        <v>0</v>
      </c>
      <c r="I911" s="284">
        <f t="shared" si="225"/>
        <v>0</v>
      </c>
      <c r="J911" s="284">
        <f t="shared" si="216"/>
        <v>0</v>
      </c>
      <c r="K911" s="284">
        <f t="shared" si="217"/>
        <v>0</v>
      </c>
      <c r="L911" s="284">
        <f t="shared" si="218"/>
        <v>0</v>
      </c>
      <c r="M911" s="284">
        <f t="shared" si="219"/>
        <v>0</v>
      </c>
      <c r="N911" s="284">
        <f t="shared" si="220"/>
        <v>0</v>
      </c>
      <c r="O911" s="284">
        <f t="shared" si="221"/>
        <v>0</v>
      </c>
      <c r="P911" s="284">
        <f t="shared" si="222"/>
        <v>0</v>
      </c>
      <c r="Q911" s="284">
        <f t="shared" si="223"/>
        <v>0</v>
      </c>
      <c r="R911" s="284">
        <f t="shared" si="224"/>
        <v>0</v>
      </c>
      <c r="S911" s="210">
        <v>0</v>
      </c>
      <c r="T911" s="210">
        <v>0</v>
      </c>
      <c r="U911" s="210">
        <v>0</v>
      </c>
      <c r="V911" s="210">
        <v>0</v>
      </c>
      <c r="W911" s="210">
        <v>0</v>
      </c>
      <c r="X911" s="210">
        <v>0</v>
      </c>
      <c r="Y911" s="210">
        <v>0</v>
      </c>
      <c r="Z911" s="210">
        <v>0</v>
      </c>
      <c r="AA911" s="210">
        <v>0</v>
      </c>
      <c r="AB911" s="210">
        <v>0</v>
      </c>
      <c r="AC911" s="210">
        <v>0</v>
      </c>
      <c r="AD911" s="210">
        <v>0</v>
      </c>
      <c r="AE911" s="210">
        <v>0</v>
      </c>
      <c r="AF911" s="210">
        <v>0</v>
      </c>
      <c r="AG911" s="210">
        <v>0</v>
      </c>
      <c r="AH911" s="210">
        <v>0</v>
      </c>
      <c r="AI911" s="210">
        <v>0</v>
      </c>
      <c r="AJ911" s="210">
        <v>0</v>
      </c>
      <c r="AK911" s="210"/>
      <c r="AL911" s="210"/>
      <c r="AM911" s="210"/>
      <c r="AN911" s="210"/>
      <c r="AO911" s="210"/>
      <c r="AP911" s="210"/>
      <c r="AQ911" s="210"/>
      <c r="AR911" s="210"/>
      <c r="AS911" s="210"/>
      <c r="AT911" s="210"/>
      <c r="AU911" s="210"/>
      <c r="AV911" s="210"/>
      <c r="AW911" s="210"/>
      <c r="AX911" s="210"/>
      <c r="AY911" s="210"/>
      <c r="AZ911" s="210"/>
      <c r="BA911" s="210"/>
      <c r="BB911" s="210"/>
      <c r="BC911" s="210"/>
      <c r="BD911" s="210"/>
      <c r="BE911" s="210"/>
      <c r="BF911" s="210"/>
      <c r="BG911" s="210"/>
      <c r="BH911" s="210"/>
      <c r="BI911" s="210"/>
      <c r="BJ911" s="210"/>
      <c r="BK911" s="210">
        <v>0</v>
      </c>
      <c r="BL911" s="210">
        <v>0</v>
      </c>
      <c r="BM911" s="210">
        <v>0</v>
      </c>
      <c r="BN911" s="210">
        <v>0</v>
      </c>
      <c r="BO911" s="210">
        <v>0</v>
      </c>
      <c r="BP911" s="210">
        <v>0</v>
      </c>
      <c r="BQ911" s="210">
        <v>0</v>
      </c>
      <c r="BR911" s="210">
        <v>0</v>
      </c>
      <c r="BS911" s="210">
        <v>0</v>
      </c>
      <c r="BT911" s="210">
        <v>0</v>
      </c>
      <c r="BU911" s="210"/>
      <c r="BV911" s="210"/>
      <c r="BW911" s="210"/>
      <c r="BX911" s="210"/>
      <c r="BY911" s="210"/>
      <c r="BZ911" s="210">
        <v>0</v>
      </c>
      <c r="CA911" s="210">
        <v>0</v>
      </c>
      <c r="CB911" s="210">
        <v>0</v>
      </c>
      <c r="CC911" s="210">
        <v>0</v>
      </c>
      <c r="CD911" s="210">
        <v>0</v>
      </c>
      <c r="CE911" s="210">
        <v>0</v>
      </c>
      <c r="CF911" s="210">
        <v>0</v>
      </c>
      <c r="CG911" s="210">
        <v>0</v>
      </c>
      <c r="CH911" s="210"/>
      <c r="CI911" s="286" t="str">
        <f t="shared" si="226"/>
        <v>Small</v>
      </c>
      <c r="CJ911" s="210"/>
      <c r="CK911" s="210"/>
      <c r="CN911"/>
    </row>
    <row r="912" spans="1:92" s="283" customFormat="1" ht="15">
      <c r="A912" s="209" t="s">
        <v>180</v>
      </c>
      <c r="B912" s="208" t="s">
        <v>447</v>
      </c>
      <c r="C912" s="208" t="s">
        <v>77</v>
      </c>
      <c r="D912" s="566">
        <v>2018</v>
      </c>
      <c r="E912" s="284">
        <f t="shared" si="212"/>
        <v>0</v>
      </c>
      <c r="F912" s="284">
        <f t="shared" si="213"/>
        <v>0</v>
      </c>
      <c r="G912" s="284">
        <f t="shared" si="214"/>
        <v>0</v>
      </c>
      <c r="H912" s="284">
        <f t="shared" si="215"/>
        <v>0</v>
      </c>
      <c r="I912" s="284">
        <f t="shared" si="225"/>
        <v>335</v>
      </c>
      <c r="J912" s="284">
        <f t="shared" si="216"/>
        <v>0</v>
      </c>
      <c r="K912" s="284">
        <f t="shared" si="217"/>
        <v>335</v>
      </c>
      <c r="L912" s="284">
        <f t="shared" si="218"/>
        <v>335</v>
      </c>
      <c r="M912" s="284">
        <f t="shared" si="219"/>
        <v>0</v>
      </c>
      <c r="N912" s="284">
        <f t="shared" si="220"/>
        <v>3976</v>
      </c>
      <c r="O912" s="284">
        <f t="shared" si="221"/>
        <v>4311</v>
      </c>
      <c r="P912" s="284">
        <f t="shared" si="222"/>
        <v>335</v>
      </c>
      <c r="Q912" s="284">
        <f t="shared" si="223"/>
        <v>4311</v>
      </c>
      <c r="R912" s="284">
        <f t="shared" si="224"/>
        <v>4311</v>
      </c>
      <c r="S912" s="210">
        <v>0</v>
      </c>
      <c r="T912" s="210">
        <v>0</v>
      </c>
      <c r="U912" s="210">
        <v>0</v>
      </c>
      <c r="V912" s="210">
        <v>0</v>
      </c>
      <c r="W912" s="210">
        <v>0</v>
      </c>
      <c r="X912" s="210">
        <v>0</v>
      </c>
      <c r="Y912" s="210">
        <v>0</v>
      </c>
      <c r="Z912" s="210">
        <v>0</v>
      </c>
      <c r="AA912" s="210">
        <v>0</v>
      </c>
      <c r="AB912" s="210">
        <v>0</v>
      </c>
      <c r="AC912" s="210">
        <v>0</v>
      </c>
      <c r="AD912" s="210">
        <v>0</v>
      </c>
      <c r="AE912" s="210">
        <v>0</v>
      </c>
      <c r="AF912" s="210">
        <v>0</v>
      </c>
      <c r="AG912" s="210">
        <v>0</v>
      </c>
      <c r="AH912" s="210">
        <v>0</v>
      </c>
      <c r="AI912" s="210">
        <v>0</v>
      </c>
      <c r="AJ912" s="210">
        <v>0</v>
      </c>
      <c r="AK912" s="210"/>
      <c r="AL912" s="210"/>
      <c r="AM912" s="210"/>
      <c r="AN912" s="210"/>
      <c r="AO912" s="210"/>
      <c r="AP912" s="210"/>
      <c r="AQ912" s="210"/>
      <c r="AR912" s="210"/>
      <c r="AS912" s="210"/>
      <c r="AT912" s="210"/>
      <c r="AU912" s="210"/>
      <c r="AV912" s="210"/>
      <c r="AW912" s="210"/>
      <c r="AX912" s="210"/>
      <c r="AY912" s="210"/>
      <c r="AZ912" s="210"/>
      <c r="BA912" s="210"/>
      <c r="BB912" s="210"/>
      <c r="BC912" s="210"/>
      <c r="BD912" s="210"/>
      <c r="BE912" s="210"/>
      <c r="BF912" s="210"/>
      <c r="BG912" s="210"/>
      <c r="BH912" s="210"/>
      <c r="BI912" s="210"/>
      <c r="BJ912" s="210"/>
      <c r="BK912" s="210">
        <v>335</v>
      </c>
      <c r="BL912" s="210">
        <v>0</v>
      </c>
      <c r="BM912" s="210">
        <v>0</v>
      </c>
      <c r="BN912" s="210">
        <v>0</v>
      </c>
      <c r="BO912" s="210">
        <v>0</v>
      </c>
      <c r="BP912" s="210">
        <v>0</v>
      </c>
      <c r="BQ912" s="210">
        <v>0</v>
      </c>
      <c r="BR912" s="210">
        <v>0</v>
      </c>
      <c r="BS912" s="210">
        <v>0</v>
      </c>
      <c r="BT912" s="210">
        <v>0</v>
      </c>
      <c r="BU912" s="210"/>
      <c r="BV912" s="210"/>
      <c r="BW912" s="210"/>
      <c r="BX912" s="210"/>
      <c r="BY912" s="210"/>
      <c r="BZ912" s="210">
        <v>0</v>
      </c>
      <c r="CA912" s="210">
        <v>0</v>
      </c>
      <c r="CB912" s="210">
        <v>3976</v>
      </c>
      <c r="CC912" s="210">
        <v>0</v>
      </c>
      <c r="CD912" s="210">
        <v>0</v>
      </c>
      <c r="CE912" s="210">
        <v>0</v>
      </c>
      <c r="CF912" s="210">
        <v>0</v>
      </c>
      <c r="CG912" s="210">
        <v>0</v>
      </c>
      <c r="CH912" s="210"/>
      <c r="CI912" s="286" t="str">
        <f t="shared" si="226"/>
        <v>Small</v>
      </c>
      <c r="CJ912" s="210"/>
      <c r="CK912" s="210"/>
      <c r="CN912"/>
    </row>
    <row r="913" spans="1:92" s="283" customFormat="1" ht="15">
      <c r="A913" s="209" t="s">
        <v>137</v>
      </c>
      <c r="B913" s="208" t="s">
        <v>448</v>
      </c>
      <c r="C913" s="208" t="s">
        <v>77</v>
      </c>
      <c r="D913" s="566">
        <v>2018</v>
      </c>
      <c r="E913" s="284">
        <f t="shared" ref="E913:E976" si="227">S913+Y913+AE913+AK913+AQ913+AW913+BC913</f>
        <v>0</v>
      </c>
      <c r="F913" s="284">
        <f t="shared" ref="F913:F976" si="228">U913+AA913+AG913+AM913+AS913+AY913+BE913</f>
        <v>0</v>
      </c>
      <c r="G913" s="284">
        <f t="shared" ref="G913:G976" si="229">W913+AC913+AI913+AO913+AU913+BA913+BG913+BI913+BJ913</f>
        <v>0</v>
      </c>
      <c r="H913" s="284">
        <f t="shared" ref="H913:H976" si="230">SUM(E913:G913)</f>
        <v>0</v>
      </c>
      <c r="I913" s="284">
        <f t="shared" si="225"/>
        <v>25855</v>
      </c>
      <c r="J913" s="284">
        <f t="shared" ref="J913:J976" si="231">BO913+BQ913+BS913</f>
        <v>1219009</v>
      </c>
      <c r="K913" s="284">
        <f t="shared" ref="K913:K976" si="232">I913+J913</f>
        <v>1244864</v>
      </c>
      <c r="L913" s="284">
        <f t="shared" ref="L913:L976" si="233">H913+K913</f>
        <v>1244864</v>
      </c>
      <c r="M913" s="284">
        <f t="shared" ref="M913:M976" si="234">BW913+BU913+BV913+BX913+BY913+BZ913</f>
        <v>0</v>
      </c>
      <c r="N913" s="284">
        <f t="shared" ref="N913:N976" si="235">M913+CB913</f>
        <v>0</v>
      </c>
      <c r="O913" s="284">
        <f t="shared" ref="O913:O976" si="236">N913+L913</f>
        <v>1244864</v>
      </c>
      <c r="P913" s="284">
        <f t="shared" ref="P913:P976" si="237">L913+CD913</f>
        <v>1244864</v>
      </c>
      <c r="Q913" s="284">
        <f t="shared" ref="Q913:Q976" si="238">O913+CD913</f>
        <v>1244864</v>
      </c>
      <c r="R913" s="284">
        <f t="shared" ref="R913:R976" si="239">Q913+CH913+CF913</f>
        <v>1244864</v>
      </c>
      <c r="S913" s="210">
        <v>0</v>
      </c>
      <c r="T913" s="210">
        <v>0</v>
      </c>
      <c r="U913" s="210">
        <v>0</v>
      </c>
      <c r="V913" s="210">
        <v>0</v>
      </c>
      <c r="W913" s="210">
        <v>0</v>
      </c>
      <c r="X913" s="210">
        <v>0</v>
      </c>
      <c r="Y913" s="210">
        <v>0</v>
      </c>
      <c r="Z913" s="210">
        <v>0</v>
      </c>
      <c r="AA913" s="210">
        <v>0</v>
      </c>
      <c r="AB913" s="210">
        <v>0</v>
      </c>
      <c r="AC913" s="210">
        <v>0</v>
      </c>
      <c r="AD913" s="210">
        <v>0</v>
      </c>
      <c r="AE913" s="210">
        <v>0</v>
      </c>
      <c r="AF913" s="210">
        <v>0</v>
      </c>
      <c r="AG913" s="210">
        <v>0</v>
      </c>
      <c r="AH913" s="210">
        <v>0</v>
      </c>
      <c r="AI913" s="210">
        <v>0</v>
      </c>
      <c r="AJ913" s="210">
        <v>0</v>
      </c>
      <c r="AK913" s="210"/>
      <c r="AL913" s="210"/>
      <c r="AM913" s="210"/>
      <c r="AN913" s="210"/>
      <c r="AO913" s="210"/>
      <c r="AP913" s="210"/>
      <c r="AQ913" s="210"/>
      <c r="AR913" s="210"/>
      <c r="AS913" s="210"/>
      <c r="AT913" s="210"/>
      <c r="AU913" s="210"/>
      <c r="AV913" s="210"/>
      <c r="AW913" s="210"/>
      <c r="AX913" s="210"/>
      <c r="AY913" s="210"/>
      <c r="AZ913" s="210"/>
      <c r="BA913" s="210"/>
      <c r="BB913" s="210"/>
      <c r="BC913" s="210"/>
      <c r="BD913" s="210"/>
      <c r="BE913" s="210"/>
      <c r="BF913" s="210"/>
      <c r="BG913" s="210"/>
      <c r="BH913" s="210"/>
      <c r="BI913" s="210"/>
      <c r="BJ913" s="210"/>
      <c r="BK913" s="210">
        <v>25855</v>
      </c>
      <c r="BL913" s="210">
        <v>0</v>
      </c>
      <c r="BM913" s="210">
        <v>0</v>
      </c>
      <c r="BN913" s="210">
        <v>0</v>
      </c>
      <c r="BO913" s="210">
        <v>1219009</v>
      </c>
      <c r="BP913" s="210">
        <v>0</v>
      </c>
      <c r="BQ913" s="210">
        <v>0</v>
      </c>
      <c r="BR913" s="210">
        <v>0</v>
      </c>
      <c r="BS913" s="210">
        <v>0</v>
      </c>
      <c r="BT913" s="210">
        <v>0</v>
      </c>
      <c r="BU913" s="210"/>
      <c r="BV913" s="210"/>
      <c r="BW913" s="210"/>
      <c r="BX913" s="210"/>
      <c r="BY913" s="210"/>
      <c r="BZ913" s="210">
        <v>0</v>
      </c>
      <c r="CA913" s="210">
        <v>0</v>
      </c>
      <c r="CB913" s="210">
        <v>0</v>
      </c>
      <c r="CC913" s="210">
        <v>0</v>
      </c>
      <c r="CD913" s="210">
        <v>0</v>
      </c>
      <c r="CE913" s="210">
        <v>0</v>
      </c>
      <c r="CF913" s="210">
        <v>0</v>
      </c>
      <c r="CG913" s="210">
        <v>0</v>
      </c>
      <c r="CH913" s="210"/>
      <c r="CI913" s="286" t="str">
        <f t="shared" si="226"/>
        <v>Large</v>
      </c>
      <c r="CJ913" s="210"/>
      <c r="CK913" s="210"/>
      <c r="CN913"/>
    </row>
    <row r="914" spans="1:92" s="283" customFormat="1" ht="15">
      <c r="A914" s="209" t="s">
        <v>215</v>
      </c>
      <c r="B914" s="209" t="s">
        <v>513</v>
      </c>
      <c r="C914" s="208" t="s">
        <v>77</v>
      </c>
      <c r="D914" s="566">
        <v>2018</v>
      </c>
      <c r="E914" s="284">
        <f t="shared" si="227"/>
        <v>0</v>
      </c>
      <c r="F914" s="284">
        <f t="shared" si="228"/>
        <v>0</v>
      </c>
      <c r="G914" s="284">
        <f t="shared" si="229"/>
        <v>0</v>
      </c>
      <c r="H914" s="284">
        <f t="shared" si="230"/>
        <v>0</v>
      </c>
      <c r="I914" s="284">
        <f t="shared" si="225"/>
        <v>21836</v>
      </c>
      <c r="J914" s="284">
        <f t="shared" si="231"/>
        <v>0</v>
      </c>
      <c r="K914" s="284">
        <f t="shared" si="232"/>
        <v>21836</v>
      </c>
      <c r="L914" s="284">
        <f t="shared" si="233"/>
        <v>21836</v>
      </c>
      <c r="M914" s="284">
        <f t="shared" si="234"/>
        <v>0</v>
      </c>
      <c r="N914" s="284">
        <f t="shared" si="235"/>
        <v>0</v>
      </c>
      <c r="O914" s="284">
        <f t="shared" si="236"/>
        <v>21836</v>
      </c>
      <c r="P914" s="284">
        <f t="shared" si="237"/>
        <v>21836</v>
      </c>
      <c r="Q914" s="284">
        <f t="shared" si="238"/>
        <v>21836</v>
      </c>
      <c r="R914" s="284">
        <f t="shared" si="239"/>
        <v>21836</v>
      </c>
      <c r="S914" s="210">
        <v>0</v>
      </c>
      <c r="T914" s="210">
        <v>0</v>
      </c>
      <c r="U914" s="210">
        <v>0</v>
      </c>
      <c r="V914" s="210">
        <v>0</v>
      </c>
      <c r="W914" s="210">
        <v>0</v>
      </c>
      <c r="X914" s="210">
        <v>0</v>
      </c>
      <c r="Y914" s="210">
        <v>0</v>
      </c>
      <c r="Z914" s="210">
        <v>0</v>
      </c>
      <c r="AA914" s="210">
        <v>0</v>
      </c>
      <c r="AB914" s="210">
        <v>0</v>
      </c>
      <c r="AC914" s="210">
        <v>0</v>
      </c>
      <c r="AD914" s="210">
        <v>0</v>
      </c>
      <c r="AE914" s="210">
        <v>0</v>
      </c>
      <c r="AF914" s="210">
        <v>0</v>
      </c>
      <c r="AG914" s="210">
        <v>0</v>
      </c>
      <c r="AH914" s="210">
        <v>0</v>
      </c>
      <c r="AI914" s="210">
        <v>0</v>
      </c>
      <c r="AJ914" s="210">
        <v>0</v>
      </c>
      <c r="AK914" s="210"/>
      <c r="AL914" s="210"/>
      <c r="AM914" s="210"/>
      <c r="AN914" s="210"/>
      <c r="AO914" s="210"/>
      <c r="AP914" s="210"/>
      <c r="AQ914" s="210"/>
      <c r="AR914" s="210"/>
      <c r="AS914" s="210"/>
      <c r="AT914" s="210"/>
      <c r="AU914" s="210"/>
      <c r="AV914" s="210"/>
      <c r="AW914" s="210"/>
      <c r="AX914" s="210"/>
      <c r="AY914" s="210"/>
      <c r="AZ914" s="210"/>
      <c r="BA914" s="210"/>
      <c r="BB914" s="210"/>
      <c r="BC914" s="210"/>
      <c r="BD914" s="210"/>
      <c r="BE914" s="210"/>
      <c r="BF914" s="210"/>
      <c r="BG914" s="210"/>
      <c r="BH914" s="210"/>
      <c r="BI914" s="210"/>
      <c r="BJ914" s="210"/>
      <c r="BK914" s="210">
        <v>21836</v>
      </c>
      <c r="BL914" s="210">
        <v>0</v>
      </c>
      <c r="BM914" s="210">
        <v>0</v>
      </c>
      <c r="BN914" s="210">
        <v>0</v>
      </c>
      <c r="BO914" s="210">
        <v>0</v>
      </c>
      <c r="BP914" s="210">
        <v>0</v>
      </c>
      <c r="BQ914" s="210">
        <v>0</v>
      </c>
      <c r="BR914" s="210">
        <v>0</v>
      </c>
      <c r="BS914" s="210">
        <v>0</v>
      </c>
      <c r="BT914" s="210">
        <v>0</v>
      </c>
      <c r="BU914" s="210"/>
      <c r="BV914" s="210"/>
      <c r="BW914" s="210"/>
      <c r="BX914" s="210"/>
      <c r="BY914" s="210"/>
      <c r="BZ914" s="210">
        <v>0</v>
      </c>
      <c r="CA914" s="210">
        <v>0</v>
      </c>
      <c r="CB914" s="210">
        <v>0</v>
      </c>
      <c r="CC914" s="210">
        <v>0</v>
      </c>
      <c r="CD914" s="210">
        <v>0</v>
      </c>
      <c r="CE914" s="210">
        <v>0</v>
      </c>
      <c r="CF914" s="210">
        <v>0</v>
      </c>
      <c r="CG914" s="210">
        <v>0</v>
      </c>
      <c r="CH914" s="210"/>
      <c r="CI914" s="286" t="str">
        <f t="shared" si="226"/>
        <v>Small</v>
      </c>
      <c r="CJ914" s="210"/>
      <c r="CK914" s="210"/>
      <c r="CN914"/>
    </row>
    <row r="915" spans="1:92" s="283" customFormat="1" ht="15">
      <c r="A915" s="209" t="s">
        <v>127</v>
      </c>
      <c r="B915" s="208" t="s">
        <v>450</v>
      </c>
      <c r="C915" s="208" t="s">
        <v>77</v>
      </c>
      <c r="D915" s="566">
        <v>2018</v>
      </c>
      <c r="E915" s="284">
        <f t="shared" si="227"/>
        <v>698078</v>
      </c>
      <c r="F915" s="284">
        <f t="shared" si="228"/>
        <v>886420</v>
      </c>
      <c r="G915" s="284">
        <f t="shared" si="229"/>
        <v>5217108</v>
      </c>
      <c r="H915" s="284">
        <f t="shared" si="230"/>
        <v>6801606</v>
      </c>
      <c r="I915" s="284">
        <f t="shared" si="225"/>
        <v>1182347</v>
      </c>
      <c r="J915" s="284">
        <f t="shared" si="231"/>
        <v>135966</v>
      </c>
      <c r="K915" s="284">
        <f t="shared" si="232"/>
        <v>1318313</v>
      </c>
      <c r="L915" s="284">
        <f t="shared" si="233"/>
        <v>8119919</v>
      </c>
      <c r="M915" s="284">
        <f t="shared" si="234"/>
        <v>309821</v>
      </c>
      <c r="N915" s="284">
        <f t="shared" si="235"/>
        <v>823934</v>
      </c>
      <c r="O915" s="284">
        <f t="shared" si="236"/>
        <v>8943853</v>
      </c>
      <c r="P915" s="284">
        <f t="shared" si="237"/>
        <v>8119919</v>
      </c>
      <c r="Q915" s="284">
        <f t="shared" si="238"/>
        <v>8943853</v>
      </c>
      <c r="R915" s="284">
        <f t="shared" si="239"/>
        <v>8943853</v>
      </c>
      <c r="S915" s="210">
        <v>698078</v>
      </c>
      <c r="T915" s="210">
        <v>57249</v>
      </c>
      <c r="U915" s="210">
        <v>886420</v>
      </c>
      <c r="V915" s="210">
        <v>176704</v>
      </c>
      <c r="W915" s="210">
        <v>5217108</v>
      </c>
      <c r="X915" s="210">
        <v>1216760</v>
      </c>
      <c r="Y915" s="210">
        <v>0</v>
      </c>
      <c r="Z915" s="210">
        <v>0</v>
      </c>
      <c r="AA915" s="210">
        <v>0</v>
      </c>
      <c r="AB915" s="210">
        <v>0</v>
      </c>
      <c r="AC915" s="210">
        <v>0</v>
      </c>
      <c r="AD915" s="210">
        <v>0</v>
      </c>
      <c r="AE915" s="210">
        <v>0</v>
      </c>
      <c r="AF915" s="210">
        <v>0</v>
      </c>
      <c r="AG915" s="210">
        <v>0</v>
      </c>
      <c r="AH915" s="210">
        <v>0</v>
      </c>
      <c r="AI915" s="210">
        <v>0</v>
      </c>
      <c r="AJ915" s="210">
        <v>0</v>
      </c>
      <c r="AK915" s="210"/>
      <c r="AL915" s="210"/>
      <c r="AM915" s="210"/>
      <c r="AN915" s="210"/>
      <c r="AO915" s="210"/>
      <c r="AP915" s="210"/>
      <c r="AQ915" s="210"/>
      <c r="AR915" s="210"/>
      <c r="AS915" s="210"/>
      <c r="AT915" s="210"/>
      <c r="AU915" s="210"/>
      <c r="AV915" s="210"/>
      <c r="AW915" s="210"/>
      <c r="AX915" s="210"/>
      <c r="AY915" s="210"/>
      <c r="AZ915" s="210"/>
      <c r="BA915" s="210"/>
      <c r="BB915" s="210"/>
      <c r="BC915" s="210"/>
      <c r="BD915" s="210"/>
      <c r="BE915" s="210"/>
      <c r="BF915" s="210"/>
      <c r="BG915" s="210"/>
      <c r="BH915" s="210"/>
      <c r="BI915" s="210"/>
      <c r="BJ915" s="210"/>
      <c r="BK915" s="210">
        <v>1181757</v>
      </c>
      <c r="BL915" s="210">
        <v>0</v>
      </c>
      <c r="BM915" s="210">
        <v>590</v>
      </c>
      <c r="BN915" s="210">
        <v>0</v>
      </c>
      <c r="BO915" s="210">
        <v>135966</v>
      </c>
      <c r="BP915" s="210">
        <v>0</v>
      </c>
      <c r="BQ915" s="210">
        <v>0</v>
      </c>
      <c r="BR915" s="210">
        <v>0</v>
      </c>
      <c r="BS915" s="210">
        <v>0</v>
      </c>
      <c r="BT915" s="210">
        <v>0</v>
      </c>
      <c r="BU915" s="210"/>
      <c r="BV915" s="210"/>
      <c r="BW915" s="210"/>
      <c r="BX915" s="210"/>
      <c r="BY915" s="210"/>
      <c r="BZ915" s="210">
        <v>309821</v>
      </c>
      <c r="CA915" s="210">
        <v>21003</v>
      </c>
      <c r="CB915" s="210">
        <v>514113</v>
      </c>
      <c r="CC915" s="210">
        <v>0</v>
      </c>
      <c r="CD915" s="210">
        <v>0</v>
      </c>
      <c r="CE915" s="210">
        <v>0</v>
      </c>
      <c r="CF915" s="210">
        <v>0</v>
      </c>
      <c r="CG915" s="210">
        <v>0</v>
      </c>
      <c r="CH915" s="210"/>
      <c r="CI915" s="286" t="str">
        <f t="shared" si="226"/>
        <v>Large</v>
      </c>
      <c r="CJ915" s="210"/>
      <c r="CK915" s="210"/>
      <c r="CN915"/>
    </row>
    <row r="916" spans="1:92" s="283" customFormat="1" ht="15">
      <c r="A916" s="209" t="s">
        <v>167</v>
      </c>
      <c r="B916" s="208" t="s">
        <v>452</v>
      </c>
      <c r="C916" s="208" t="s">
        <v>77</v>
      </c>
      <c r="D916" s="566">
        <v>2018</v>
      </c>
      <c r="E916" s="284">
        <f t="shared" si="227"/>
        <v>0</v>
      </c>
      <c r="F916" s="284">
        <f t="shared" si="228"/>
        <v>0</v>
      </c>
      <c r="G916" s="284">
        <f t="shared" si="229"/>
        <v>0</v>
      </c>
      <c r="H916" s="284">
        <f t="shared" si="230"/>
        <v>0</v>
      </c>
      <c r="I916" s="284">
        <f t="shared" si="225"/>
        <v>0</v>
      </c>
      <c r="J916" s="284">
        <f t="shared" si="231"/>
        <v>244683</v>
      </c>
      <c r="K916" s="284">
        <f t="shared" si="232"/>
        <v>244683</v>
      </c>
      <c r="L916" s="284">
        <f t="shared" si="233"/>
        <v>244683</v>
      </c>
      <c r="M916" s="284">
        <f t="shared" si="234"/>
        <v>0</v>
      </c>
      <c r="N916" s="284">
        <f t="shared" si="235"/>
        <v>0</v>
      </c>
      <c r="O916" s="284">
        <f t="shared" si="236"/>
        <v>244683</v>
      </c>
      <c r="P916" s="284">
        <f t="shared" si="237"/>
        <v>244683</v>
      </c>
      <c r="Q916" s="284">
        <f t="shared" si="238"/>
        <v>244683</v>
      </c>
      <c r="R916" s="284">
        <f t="shared" si="239"/>
        <v>244683</v>
      </c>
      <c r="S916" s="210">
        <v>0</v>
      </c>
      <c r="T916" s="210">
        <v>0</v>
      </c>
      <c r="U916" s="210">
        <v>0</v>
      </c>
      <c r="V916" s="210">
        <v>0</v>
      </c>
      <c r="W916" s="210">
        <v>0</v>
      </c>
      <c r="X916" s="210">
        <v>0</v>
      </c>
      <c r="Y916" s="210">
        <v>0</v>
      </c>
      <c r="Z916" s="210">
        <v>0</v>
      </c>
      <c r="AA916" s="210">
        <v>0</v>
      </c>
      <c r="AB916" s="210">
        <v>0</v>
      </c>
      <c r="AC916" s="210">
        <v>0</v>
      </c>
      <c r="AD916" s="210">
        <v>0</v>
      </c>
      <c r="AE916" s="210">
        <v>0</v>
      </c>
      <c r="AF916" s="210">
        <v>0</v>
      </c>
      <c r="AG916" s="210">
        <v>0</v>
      </c>
      <c r="AH916" s="210">
        <v>0</v>
      </c>
      <c r="AI916" s="210">
        <v>0</v>
      </c>
      <c r="AJ916" s="210">
        <v>0</v>
      </c>
      <c r="AK916" s="210"/>
      <c r="AL916" s="210"/>
      <c r="AM916" s="210"/>
      <c r="AN916" s="210"/>
      <c r="AO916" s="210"/>
      <c r="AP916" s="210"/>
      <c r="AQ916" s="210"/>
      <c r="AR916" s="210"/>
      <c r="AS916" s="210"/>
      <c r="AT916" s="210"/>
      <c r="AU916" s="210"/>
      <c r="AV916" s="210"/>
      <c r="AW916" s="210"/>
      <c r="AX916" s="210"/>
      <c r="AY916" s="210"/>
      <c r="AZ916" s="210"/>
      <c r="BA916" s="210"/>
      <c r="BB916" s="210"/>
      <c r="BC916" s="210"/>
      <c r="BD916" s="210"/>
      <c r="BE916" s="210"/>
      <c r="BF916" s="210"/>
      <c r="BG916" s="210"/>
      <c r="BH916" s="210"/>
      <c r="BI916" s="210"/>
      <c r="BJ916" s="210"/>
      <c r="BK916" s="210">
        <v>0</v>
      </c>
      <c r="BL916" s="210">
        <v>0</v>
      </c>
      <c r="BM916" s="210">
        <v>0</v>
      </c>
      <c r="BN916" s="210">
        <v>0</v>
      </c>
      <c r="BO916" s="210">
        <v>244683</v>
      </c>
      <c r="BP916" s="210">
        <v>0</v>
      </c>
      <c r="BQ916" s="210">
        <v>0</v>
      </c>
      <c r="BR916" s="210">
        <v>0</v>
      </c>
      <c r="BS916" s="210">
        <v>0</v>
      </c>
      <c r="BT916" s="210">
        <v>0</v>
      </c>
      <c r="BU916" s="210"/>
      <c r="BV916" s="210"/>
      <c r="BW916" s="210"/>
      <c r="BX916" s="210"/>
      <c r="BY916" s="210"/>
      <c r="BZ916" s="210">
        <v>0</v>
      </c>
      <c r="CA916" s="210">
        <v>0</v>
      </c>
      <c r="CB916" s="210">
        <v>0</v>
      </c>
      <c r="CC916" s="210">
        <v>0</v>
      </c>
      <c r="CD916" s="210">
        <v>0</v>
      </c>
      <c r="CE916" s="210">
        <v>0</v>
      </c>
      <c r="CF916" s="210">
        <v>0</v>
      </c>
      <c r="CG916" s="210">
        <v>0</v>
      </c>
      <c r="CH916" s="210"/>
      <c r="CI916" s="286" t="str">
        <f t="shared" si="226"/>
        <v>Large</v>
      </c>
      <c r="CJ916" s="210"/>
      <c r="CK916" s="210"/>
      <c r="CN916"/>
    </row>
    <row r="917" spans="1:92" s="283" customFormat="1" ht="15">
      <c r="A917" s="209" t="s">
        <v>128</v>
      </c>
      <c r="B917" s="208" t="s">
        <v>891</v>
      </c>
      <c r="C917" s="208" t="s">
        <v>77</v>
      </c>
      <c r="D917" s="566">
        <v>2018</v>
      </c>
      <c r="E917" s="284">
        <f t="shared" si="227"/>
        <v>68181</v>
      </c>
      <c r="F917" s="284">
        <f t="shared" si="228"/>
        <v>0</v>
      </c>
      <c r="G917" s="284">
        <f t="shared" si="229"/>
        <v>0</v>
      </c>
      <c r="H917" s="284">
        <f t="shared" si="230"/>
        <v>68181</v>
      </c>
      <c r="I917" s="284">
        <f t="shared" si="225"/>
        <v>0</v>
      </c>
      <c r="J917" s="284">
        <f t="shared" si="231"/>
        <v>2051959</v>
      </c>
      <c r="K917" s="284">
        <f t="shared" si="232"/>
        <v>2051959</v>
      </c>
      <c r="L917" s="284">
        <f t="shared" si="233"/>
        <v>2120140</v>
      </c>
      <c r="M917" s="284">
        <f t="shared" si="234"/>
        <v>50203</v>
      </c>
      <c r="N917" s="284">
        <f t="shared" si="235"/>
        <v>50203</v>
      </c>
      <c r="O917" s="284">
        <f t="shared" si="236"/>
        <v>2170343</v>
      </c>
      <c r="P917" s="284">
        <f t="shared" si="237"/>
        <v>2120140</v>
      </c>
      <c r="Q917" s="284">
        <f t="shared" si="238"/>
        <v>2170343</v>
      </c>
      <c r="R917" s="284">
        <f t="shared" si="239"/>
        <v>2170343</v>
      </c>
      <c r="S917" s="210">
        <v>68181</v>
      </c>
      <c r="T917" s="210">
        <v>0</v>
      </c>
      <c r="U917" s="210">
        <v>0</v>
      </c>
      <c r="V917" s="210">
        <v>0</v>
      </c>
      <c r="W917" s="210">
        <v>0</v>
      </c>
      <c r="X917" s="210">
        <v>0</v>
      </c>
      <c r="Y917" s="210">
        <v>0</v>
      </c>
      <c r="Z917" s="210">
        <v>0</v>
      </c>
      <c r="AA917" s="210">
        <v>0</v>
      </c>
      <c r="AB917" s="210">
        <v>0</v>
      </c>
      <c r="AC917" s="210">
        <v>0</v>
      </c>
      <c r="AD917" s="210">
        <v>0</v>
      </c>
      <c r="AE917" s="210">
        <v>0</v>
      </c>
      <c r="AF917" s="210">
        <v>0</v>
      </c>
      <c r="AG917" s="210">
        <v>0</v>
      </c>
      <c r="AH917" s="210">
        <v>0</v>
      </c>
      <c r="AI917" s="210">
        <v>0</v>
      </c>
      <c r="AJ917" s="210">
        <v>0</v>
      </c>
      <c r="AK917" s="210"/>
      <c r="AL917" s="210"/>
      <c r="AM917" s="210"/>
      <c r="AN917" s="210"/>
      <c r="AO917" s="210"/>
      <c r="AP917" s="210"/>
      <c r="AQ917" s="210"/>
      <c r="AR917" s="210"/>
      <c r="AS917" s="210"/>
      <c r="AT917" s="210"/>
      <c r="AU917" s="210"/>
      <c r="AV917" s="210"/>
      <c r="AW917" s="210"/>
      <c r="AX917" s="210"/>
      <c r="AY917" s="210"/>
      <c r="AZ917" s="210"/>
      <c r="BA917" s="210"/>
      <c r="BB917" s="210"/>
      <c r="BC917" s="210"/>
      <c r="BD917" s="210"/>
      <c r="BE917" s="210"/>
      <c r="BF917" s="210"/>
      <c r="BG917" s="210"/>
      <c r="BH917" s="210"/>
      <c r="BI917" s="210"/>
      <c r="BJ917" s="210"/>
      <c r="BK917" s="210">
        <v>0</v>
      </c>
      <c r="BL917" s="210">
        <v>0</v>
      </c>
      <c r="BM917" s="210">
        <v>0</v>
      </c>
      <c r="BN917" s="210">
        <v>0</v>
      </c>
      <c r="BO917" s="210">
        <v>2051959</v>
      </c>
      <c r="BP917" s="210">
        <v>0</v>
      </c>
      <c r="BQ917" s="210">
        <v>0</v>
      </c>
      <c r="BR917" s="210">
        <v>0</v>
      </c>
      <c r="BS917" s="210">
        <v>0</v>
      </c>
      <c r="BT917" s="210">
        <v>0</v>
      </c>
      <c r="BU917" s="210"/>
      <c r="BV917" s="210"/>
      <c r="BW917" s="210"/>
      <c r="BX917" s="210"/>
      <c r="BY917" s="210"/>
      <c r="BZ917" s="210">
        <v>50203</v>
      </c>
      <c r="CA917" s="210">
        <v>0</v>
      </c>
      <c r="CB917" s="210">
        <v>0</v>
      </c>
      <c r="CC917" s="210">
        <v>0</v>
      </c>
      <c r="CD917" s="210">
        <v>0</v>
      </c>
      <c r="CE917" s="210">
        <v>0</v>
      </c>
      <c r="CF917" s="210">
        <v>0</v>
      </c>
      <c r="CG917" s="210">
        <v>0</v>
      </c>
      <c r="CH917" s="210"/>
      <c r="CI917" s="286" t="str">
        <f t="shared" si="226"/>
        <v>Large</v>
      </c>
      <c r="CJ917" s="210"/>
      <c r="CK917" s="210"/>
      <c r="CN917"/>
    </row>
    <row r="918" spans="1:92" s="283" customFormat="1" ht="15">
      <c r="A918" s="209" t="s">
        <v>666</v>
      </c>
      <c r="B918" s="208" t="s">
        <v>468</v>
      </c>
      <c r="C918" s="208" t="s">
        <v>77</v>
      </c>
      <c r="D918" s="566">
        <v>2018</v>
      </c>
      <c r="E918" s="284">
        <f t="shared" si="227"/>
        <v>0</v>
      </c>
      <c r="F918" s="284">
        <f t="shared" si="228"/>
        <v>0</v>
      </c>
      <c r="G918" s="284">
        <f t="shared" si="229"/>
        <v>0</v>
      </c>
      <c r="H918" s="284">
        <f t="shared" si="230"/>
        <v>0</v>
      </c>
      <c r="I918" s="284">
        <f t="shared" si="225"/>
        <v>0</v>
      </c>
      <c r="J918" s="284">
        <f t="shared" si="231"/>
        <v>0</v>
      </c>
      <c r="K918" s="284">
        <f t="shared" si="232"/>
        <v>0</v>
      </c>
      <c r="L918" s="284">
        <f t="shared" si="233"/>
        <v>0</v>
      </c>
      <c r="M918" s="284">
        <f t="shared" si="234"/>
        <v>0</v>
      </c>
      <c r="N918" s="284">
        <f t="shared" si="235"/>
        <v>3430</v>
      </c>
      <c r="O918" s="284">
        <f t="shared" si="236"/>
        <v>3430</v>
      </c>
      <c r="P918" s="284">
        <f t="shared" si="237"/>
        <v>0</v>
      </c>
      <c r="Q918" s="284">
        <f t="shared" si="238"/>
        <v>3430</v>
      </c>
      <c r="R918" s="284">
        <f t="shared" si="239"/>
        <v>3430</v>
      </c>
      <c r="S918" s="210">
        <v>0</v>
      </c>
      <c r="T918" s="210">
        <v>0</v>
      </c>
      <c r="U918" s="210">
        <v>0</v>
      </c>
      <c r="V918" s="210">
        <v>0</v>
      </c>
      <c r="W918" s="210">
        <v>0</v>
      </c>
      <c r="X918" s="210">
        <v>0</v>
      </c>
      <c r="Y918" s="210">
        <v>0</v>
      </c>
      <c r="Z918" s="210">
        <v>0</v>
      </c>
      <c r="AA918" s="210">
        <v>0</v>
      </c>
      <c r="AB918" s="210">
        <v>0</v>
      </c>
      <c r="AC918" s="210">
        <v>0</v>
      </c>
      <c r="AD918" s="210">
        <v>0</v>
      </c>
      <c r="AE918" s="210">
        <v>0</v>
      </c>
      <c r="AF918" s="210">
        <v>0</v>
      </c>
      <c r="AG918" s="210">
        <v>0</v>
      </c>
      <c r="AH918" s="210">
        <v>0</v>
      </c>
      <c r="AI918" s="210">
        <v>0</v>
      </c>
      <c r="AJ918" s="210">
        <v>0</v>
      </c>
      <c r="AK918" s="210"/>
      <c r="AL918" s="210"/>
      <c r="AM918" s="210"/>
      <c r="AN918" s="210"/>
      <c r="AO918" s="210"/>
      <c r="AP918" s="210"/>
      <c r="AQ918" s="210"/>
      <c r="AR918" s="210"/>
      <c r="AS918" s="210"/>
      <c r="AT918" s="210"/>
      <c r="AU918" s="210"/>
      <c r="AV918" s="210"/>
      <c r="AW918" s="210"/>
      <c r="AX918" s="210"/>
      <c r="AY918" s="210"/>
      <c r="AZ918" s="210"/>
      <c r="BA918" s="210"/>
      <c r="BB918" s="210"/>
      <c r="BC918" s="210"/>
      <c r="BD918" s="210"/>
      <c r="BE918" s="210"/>
      <c r="BF918" s="210"/>
      <c r="BG918" s="210"/>
      <c r="BH918" s="210"/>
      <c r="BI918" s="210"/>
      <c r="BJ918" s="210"/>
      <c r="BK918" s="210">
        <v>0</v>
      </c>
      <c r="BL918" s="210">
        <v>0</v>
      </c>
      <c r="BM918" s="210">
        <v>0</v>
      </c>
      <c r="BN918" s="210">
        <v>0</v>
      </c>
      <c r="BO918" s="210">
        <v>0</v>
      </c>
      <c r="BP918" s="210">
        <v>0</v>
      </c>
      <c r="BQ918" s="210">
        <v>0</v>
      </c>
      <c r="BR918" s="210">
        <v>0</v>
      </c>
      <c r="BS918" s="210">
        <v>0</v>
      </c>
      <c r="BT918" s="210">
        <v>0</v>
      </c>
      <c r="BU918" s="210"/>
      <c r="BV918" s="210"/>
      <c r="BW918" s="210"/>
      <c r="BX918" s="210"/>
      <c r="BY918" s="210"/>
      <c r="BZ918" s="210">
        <v>0</v>
      </c>
      <c r="CA918" s="210">
        <v>0</v>
      </c>
      <c r="CB918" s="210">
        <v>3430</v>
      </c>
      <c r="CC918" s="210">
        <v>0</v>
      </c>
      <c r="CD918" s="210">
        <v>0</v>
      </c>
      <c r="CE918" s="210">
        <v>0</v>
      </c>
      <c r="CF918" s="210">
        <v>0</v>
      </c>
      <c r="CG918" s="210">
        <v>0</v>
      </c>
      <c r="CH918" s="210"/>
      <c r="CI918" s="286" t="str">
        <f t="shared" si="226"/>
        <v>Small</v>
      </c>
      <c r="CJ918" s="210"/>
      <c r="CK918" s="210"/>
      <c r="CN918"/>
    </row>
    <row r="919" spans="1:92" s="283" customFormat="1" ht="15">
      <c r="A919" s="293" t="s">
        <v>667</v>
      </c>
      <c r="B919" s="209" t="s">
        <v>174</v>
      </c>
      <c r="C919" s="208" t="s">
        <v>77</v>
      </c>
      <c r="D919" s="566">
        <v>2018</v>
      </c>
      <c r="E919" s="284">
        <f t="shared" si="227"/>
        <v>0</v>
      </c>
      <c r="F919" s="284">
        <f t="shared" si="228"/>
        <v>5215</v>
      </c>
      <c r="G919" s="284">
        <f t="shared" si="229"/>
        <v>6393</v>
      </c>
      <c r="H919" s="284">
        <f t="shared" si="230"/>
        <v>11608</v>
      </c>
      <c r="I919" s="284">
        <f t="shared" si="225"/>
        <v>0</v>
      </c>
      <c r="J919" s="284">
        <f t="shared" si="231"/>
        <v>0</v>
      </c>
      <c r="K919" s="284">
        <f t="shared" si="232"/>
        <v>0</v>
      </c>
      <c r="L919" s="284">
        <f t="shared" si="233"/>
        <v>11608</v>
      </c>
      <c r="M919" s="284">
        <f t="shared" si="234"/>
        <v>1431</v>
      </c>
      <c r="N919" s="284">
        <f t="shared" si="235"/>
        <v>1431</v>
      </c>
      <c r="O919" s="284">
        <f t="shared" si="236"/>
        <v>13039</v>
      </c>
      <c r="P919" s="284">
        <f t="shared" si="237"/>
        <v>11608</v>
      </c>
      <c r="Q919" s="284">
        <f t="shared" si="238"/>
        <v>13039</v>
      </c>
      <c r="R919" s="284">
        <f t="shared" si="239"/>
        <v>13039</v>
      </c>
      <c r="S919" s="210">
        <v>0</v>
      </c>
      <c r="T919" s="210">
        <v>0</v>
      </c>
      <c r="U919" s="210">
        <v>5215</v>
      </c>
      <c r="V919" s="210">
        <v>0</v>
      </c>
      <c r="W919" s="210">
        <v>6393</v>
      </c>
      <c r="X919" s="210">
        <v>0</v>
      </c>
      <c r="Y919" s="210">
        <v>0</v>
      </c>
      <c r="Z919" s="210">
        <v>0</v>
      </c>
      <c r="AA919" s="210">
        <v>0</v>
      </c>
      <c r="AB919" s="210">
        <v>0</v>
      </c>
      <c r="AC919" s="210">
        <v>0</v>
      </c>
      <c r="AD919" s="210">
        <v>0</v>
      </c>
      <c r="AE919" s="210">
        <v>0</v>
      </c>
      <c r="AF919" s="210">
        <v>0</v>
      </c>
      <c r="AG919" s="210">
        <v>0</v>
      </c>
      <c r="AH919" s="210">
        <v>0</v>
      </c>
      <c r="AI919" s="210">
        <v>0</v>
      </c>
      <c r="AJ919" s="210">
        <v>0</v>
      </c>
      <c r="AK919" s="210"/>
      <c r="AL919" s="210"/>
      <c r="AM919" s="210"/>
      <c r="AN919" s="210"/>
      <c r="AO919" s="210"/>
      <c r="AP919" s="210"/>
      <c r="AQ919" s="210"/>
      <c r="AR919" s="210"/>
      <c r="AS919" s="210"/>
      <c r="AT919" s="210"/>
      <c r="AU919" s="210"/>
      <c r="AV919" s="210"/>
      <c r="AW919" s="210"/>
      <c r="AX919" s="210"/>
      <c r="AY919" s="210"/>
      <c r="AZ919" s="210"/>
      <c r="BA919" s="210"/>
      <c r="BB919" s="210"/>
      <c r="BC919" s="210"/>
      <c r="BD919" s="210"/>
      <c r="BE919" s="210"/>
      <c r="BF919" s="210"/>
      <c r="BG919" s="210"/>
      <c r="BH919" s="210"/>
      <c r="BI919" s="210"/>
      <c r="BJ919" s="210"/>
      <c r="BK919" s="210">
        <v>0</v>
      </c>
      <c r="BL919" s="210">
        <v>0</v>
      </c>
      <c r="BM919" s="210">
        <v>0</v>
      </c>
      <c r="BN919" s="210">
        <v>0</v>
      </c>
      <c r="BO919" s="210">
        <v>0</v>
      </c>
      <c r="BP919" s="210">
        <v>0</v>
      </c>
      <c r="BQ919" s="210">
        <v>0</v>
      </c>
      <c r="BR919" s="210">
        <v>0</v>
      </c>
      <c r="BS919" s="210">
        <v>0</v>
      </c>
      <c r="BT919" s="210">
        <v>0</v>
      </c>
      <c r="BU919" s="210"/>
      <c r="BV919" s="210"/>
      <c r="BW919" s="210"/>
      <c r="BX919" s="210"/>
      <c r="BY919" s="210"/>
      <c r="BZ919" s="210">
        <v>1431</v>
      </c>
      <c r="CA919" s="210">
        <v>0</v>
      </c>
      <c r="CB919" s="210">
        <v>0</v>
      </c>
      <c r="CC919" s="210">
        <v>0</v>
      </c>
      <c r="CD919" s="210">
        <v>0</v>
      </c>
      <c r="CE919" s="210">
        <v>0</v>
      </c>
      <c r="CF919" s="210">
        <v>0</v>
      </c>
      <c r="CG919" s="210">
        <v>0</v>
      </c>
      <c r="CH919" s="210"/>
      <c r="CI919" s="286" t="str">
        <f t="shared" si="226"/>
        <v>Small</v>
      </c>
      <c r="CJ919" s="210"/>
      <c r="CK919" s="210"/>
      <c r="CN919"/>
    </row>
    <row r="920" spans="1:92" s="283" customFormat="1" ht="15">
      <c r="A920" s="209" t="s">
        <v>140</v>
      </c>
      <c r="B920" s="208" t="s">
        <v>460</v>
      </c>
      <c r="C920" s="208" t="s">
        <v>77</v>
      </c>
      <c r="D920" s="566">
        <v>2018</v>
      </c>
      <c r="E920" s="284">
        <f t="shared" si="227"/>
        <v>48201</v>
      </c>
      <c r="F920" s="284">
        <f t="shared" si="228"/>
        <v>0</v>
      </c>
      <c r="G920" s="284">
        <f t="shared" si="229"/>
        <v>0</v>
      </c>
      <c r="H920" s="284">
        <f t="shared" si="230"/>
        <v>48201</v>
      </c>
      <c r="I920" s="284">
        <f t="shared" si="225"/>
        <v>2007</v>
      </c>
      <c r="J920" s="284">
        <f t="shared" si="231"/>
        <v>455794</v>
      </c>
      <c r="K920" s="284">
        <f t="shared" si="232"/>
        <v>457801</v>
      </c>
      <c r="L920" s="284">
        <f t="shared" si="233"/>
        <v>506002</v>
      </c>
      <c r="M920" s="284">
        <f t="shared" si="234"/>
        <v>0</v>
      </c>
      <c r="N920" s="284">
        <f t="shared" si="235"/>
        <v>108625</v>
      </c>
      <c r="O920" s="284">
        <f t="shared" si="236"/>
        <v>614627</v>
      </c>
      <c r="P920" s="284">
        <f t="shared" si="237"/>
        <v>506002</v>
      </c>
      <c r="Q920" s="284">
        <f t="shared" si="238"/>
        <v>614627</v>
      </c>
      <c r="R920" s="284">
        <f t="shared" si="239"/>
        <v>614627</v>
      </c>
      <c r="S920" s="210">
        <v>48201</v>
      </c>
      <c r="T920" s="210">
        <v>0</v>
      </c>
      <c r="U920" s="210">
        <v>0</v>
      </c>
      <c r="V920" s="210">
        <v>0</v>
      </c>
      <c r="W920" s="210">
        <v>0</v>
      </c>
      <c r="X920" s="210">
        <v>0</v>
      </c>
      <c r="Y920" s="210">
        <v>0</v>
      </c>
      <c r="Z920" s="210">
        <v>0</v>
      </c>
      <c r="AA920" s="210">
        <v>0</v>
      </c>
      <c r="AB920" s="210">
        <v>0</v>
      </c>
      <c r="AC920" s="210">
        <v>0</v>
      </c>
      <c r="AD920" s="210">
        <v>0</v>
      </c>
      <c r="AE920" s="210">
        <v>0</v>
      </c>
      <c r="AF920" s="210">
        <v>0</v>
      </c>
      <c r="AG920" s="210">
        <v>0</v>
      </c>
      <c r="AH920" s="210">
        <v>0</v>
      </c>
      <c r="AI920" s="210">
        <v>0</v>
      </c>
      <c r="AJ920" s="210">
        <v>0</v>
      </c>
      <c r="AK920" s="210"/>
      <c r="AL920" s="210"/>
      <c r="AM920" s="210"/>
      <c r="AN920" s="210"/>
      <c r="AO920" s="210"/>
      <c r="AP920" s="210"/>
      <c r="AQ920" s="210"/>
      <c r="AR920" s="210"/>
      <c r="AS920" s="210"/>
      <c r="AT920" s="210"/>
      <c r="AU920" s="210"/>
      <c r="AV920" s="210"/>
      <c r="AW920" s="210"/>
      <c r="AX920" s="210"/>
      <c r="AY920" s="210"/>
      <c r="AZ920" s="210"/>
      <c r="BA920" s="210"/>
      <c r="BB920" s="210"/>
      <c r="BC920" s="210"/>
      <c r="BD920" s="210"/>
      <c r="BE920" s="210"/>
      <c r="BF920" s="210"/>
      <c r="BG920" s="210"/>
      <c r="BH920" s="210"/>
      <c r="BI920" s="210"/>
      <c r="BJ920" s="210"/>
      <c r="BK920" s="210">
        <v>2007</v>
      </c>
      <c r="BL920" s="210">
        <v>0</v>
      </c>
      <c r="BM920" s="210">
        <v>0</v>
      </c>
      <c r="BN920" s="210">
        <v>0</v>
      </c>
      <c r="BO920" s="210">
        <v>455794</v>
      </c>
      <c r="BP920" s="210">
        <v>0</v>
      </c>
      <c r="BQ920" s="210">
        <v>0</v>
      </c>
      <c r="BR920" s="210">
        <v>0</v>
      </c>
      <c r="BS920" s="210">
        <v>0</v>
      </c>
      <c r="BT920" s="210">
        <v>0</v>
      </c>
      <c r="BU920" s="210"/>
      <c r="BV920" s="210"/>
      <c r="BW920" s="210"/>
      <c r="BX920" s="210"/>
      <c r="BY920" s="210"/>
      <c r="BZ920" s="210">
        <v>0</v>
      </c>
      <c r="CA920" s="210">
        <v>0</v>
      </c>
      <c r="CB920" s="210">
        <v>108625</v>
      </c>
      <c r="CC920" s="210">
        <v>0</v>
      </c>
      <c r="CD920" s="210">
        <v>0</v>
      </c>
      <c r="CE920" s="210">
        <v>0</v>
      </c>
      <c r="CF920" s="210">
        <v>0</v>
      </c>
      <c r="CG920" s="210">
        <v>0</v>
      </c>
      <c r="CH920" s="210"/>
      <c r="CI920" s="286" t="str">
        <f t="shared" si="226"/>
        <v>Large</v>
      </c>
      <c r="CJ920" s="210"/>
      <c r="CK920" s="210"/>
      <c r="CN920"/>
    </row>
    <row r="921" spans="1:92" s="283" customFormat="1" ht="15">
      <c r="A921" s="283" t="s">
        <v>130</v>
      </c>
      <c r="B921" s="209" t="s">
        <v>502</v>
      </c>
      <c r="C921" s="208" t="s">
        <v>77</v>
      </c>
      <c r="D921" s="566">
        <v>2018</v>
      </c>
      <c r="E921" s="284">
        <f t="shared" si="227"/>
        <v>0</v>
      </c>
      <c r="F921" s="284">
        <f t="shared" si="228"/>
        <v>0</v>
      </c>
      <c r="G921" s="284">
        <f t="shared" si="229"/>
        <v>0</v>
      </c>
      <c r="H921" s="284">
        <f t="shared" si="230"/>
        <v>0</v>
      </c>
      <c r="I921" s="284">
        <f t="shared" si="225"/>
        <v>0</v>
      </c>
      <c r="J921" s="284">
        <f t="shared" si="231"/>
        <v>0</v>
      </c>
      <c r="K921" s="284">
        <f t="shared" si="232"/>
        <v>0</v>
      </c>
      <c r="L921" s="284">
        <f t="shared" si="233"/>
        <v>0</v>
      </c>
      <c r="M921" s="284">
        <f t="shared" si="234"/>
        <v>0</v>
      </c>
      <c r="N921" s="284">
        <f t="shared" si="235"/>
        <v>143297</v>
      </c>
      <c r="O921" s="284">
        <f t="shared" si="236"/>
        <v>143297</v>
      </c>
      <c r="P921" s="284">
        <f t="shared" si="237"/>
        <v>0</v>
      </c>
      <c r="Q921" s="284">
        <f t="shared" si="238"/>
        <v>143297</v>
      </c>
      <c r="R921" s="284">
        <f t="shared" si="239"/>
        <v>143297</v>
      </c>
      <c r="S921" s="210">
        <v>0</v>
      </c>
      <c r="T921" s="210">
        <v>0</v>
      </c>
      <c r="U921" s="210">
        <v>0</v>
      </c>
      <c r="V921" s="210">
        <v>0</v>
      </c>
      <c r="W921" s="210">
        <v>0</v>
      </c>
      <c r="X921" s="210">
        <v>0</v>
      </c>
      <c r="Y921" s="210">
        <v>0</v>
      </c>
      <c r="Z921" s="210">
        <v>0</v>
      </c>
      <c r="AA921" s="210">
        <v>0</v>
      </c>
      <c r="AB921" s="210">
        <v>0</v>
      </c>
      <c r="AC921" s="210">
        <v>0</v>
      </c>
      <c r="AD921" s="210">
        <v>0</v>
      </c>
      <c r="AE921" s="210">
        <v>0</v>
      </c>
      <c r="AF921" s="210">
        <v>0</v>
      </c>
      <c r="AG921" s="210">
        <v>0</v>
      </c>
      <c r="AH921" s="210">
        <v>0</v>
      </c>
      <c r="AI921" s="210">
        <v>0</v>
      </c>
      <c r="AJ921" s="210">
        <v>0</v>
      </c>
      <c r="AK921" s="210"/>
      <c r="AL921" s="210"/>
      <c r="AM921" s="210"/>
      <c r="AN921" s="210"/>
      <c r="AO921" s="210"/>
      <c r="AP921" s="210"/>
      <c r="AQ921" s="210"/>
      <c r="AR921" s="210"/>
      <c r="AS921" s="210"/>
      <c r="AT921" s="210"/>
      <c r="AU921" s="210"/>
      <c r="AV921" s="210"/>
      <c r="AW921" s="210"/>
      <c r="AX921" s="210"/>
      <c r="AY921" s="210"/>
      <c r="AZ921" s="210"/>
      <c r="BA921" s="210"/>
      <c r="BB921" s="210"/>
      <c r="BC921" s="210"/>
      <c r="BD921" s="210"/>
      <c r="BE921" s="210"/>
      <c r="BF921" s="210"/>
      <c r="BG921" s="210"/>
      <c r="BH921" s="210"/>
      <c r="BI921" s="210"/>
      <c r="BJ921" s="210"/>
      <c r="BK921" s="210">
        <v>0</v>
      </c>
      <c r="BL921" s="210">
        <v>0</v>
      </c>
      <c r="BM921" s="210">
        <v>0</v>
      </c>
      <c r="BN921" s="210">
        <v>0</v>
      </c>
      <c r="BO921" s="210">
        <v>0</v>
      </c>
      <c r="BP921" s="210">
        <v>0</v>
      </c>
      <c r="BQ921" s="210">
        <v>0</v>
      </c>
      <c r="BR921" s="210">
        <v>0</v>
      </c>
      <c r="BS921" s="210">
        <v>0</v>
      </c>
      <c r="BT921" s="210">
        <v>0</v>
      </c>
      <c r="BU921" s="210"/>
      <c r="BV921" s="210"/>
      <c r="BW921" s="210"/>
      <c r="BX921" s="210"/>
      <c r="BY921" s="210"/>
      <c r="BZ921" s="210">
        <v>0</v>
      </c>
      <c r="CA921" s="210">
        <v>0</v>
      </c>
      <c r="CB921" s="210">
        <v>143297</v>
      </c>
      <c r="CC921" s="210">
        <v>0</v>
      </c>
      <c r="CD921" s="210">
        <v>0</v>
      </c>
      <c r="CE921" s="210">
        <v>0</v>
      </c>
      <c r="CF921" s="210">
        <v>0</v>
      </c>
      <c r="CG921" s="210">
        <v>0</v>
      </c>
      <c r="CH921" s="210"/>
      <c r="CI921" s="286" t="str">
        <f t="shared" si="226"/>
        <v>Large</v>
      </c>
      <c r="CJ921" s="210"/>
      <c r="CK921" s="210"/>
      <c r="CN921"/>
    </row>
    <row r="922" spans="1:92" s="283" customFormat="1" ht="15">
      <c r="A922" s="209" t="s">
        <v>203</v>
      </c>
      <c r="B922" s="208" t="s">
        <v>466</v>
      </c>
      <c r="C922" s="208" t="s">
        <v>77</v>
      </c>
      <c r="D922" s="566">
        <v>2018</v>
      </c>
      <c r="E922" s="284">
        <f t="shared" si="227"/>
        <v>0</v>
      </c>
      <c r="F922" s="284">
        <f t="shared" si="228"/>
        <v>0</v>
      </c>
      <c r="G922" s="284">
        <f t="shared" si="229"/>
        <v>0</v>
      </c>
      <c r="H922" s="284">
        <f t="shared" si="230"/>
        <v>0</v>
      </c>
      <c r="I922" s="284">
        <f t="shared" si="225"/>
        <v>10</v>
      </c>
      <c r="J922" s="284">
        <f t="shared" si="231"/>
        <v>323</v>
      </c>
      <c r="K922" s="284">
        <f t="shared" si="232"/>
        <v>333</v>
      </c>
      <c r="L922" s="284">
        <f t="shared" si="233"/>
        <v>333</v>
      </c>
      <c r="M922" s="284">
        <f t="shared" si="234"/>
        <v>1229</v>
      </c>
      <c r="N922" s="284">
        <f t="shared" si="235"/>
        <v>1229</v>
      </c>
      <c r="O922" s="284">
        <f t="shared" si="236"/>
        <v>1562</v>
      </c>
      <c r="P922" s="284">
        <f t="shared" si="237"/>
        <v>333</v>
      </c>
      <c r="Q922" s="284">
        <f t="shared" si="238"/>
        <v>1562</v>
      </c>
      <c r="R922" s="284">
        <f t="shared" si="239"/>
        <v>1562</v>
      </c>
      <c r="S922" s="210">
        <v>0</v>
      </c>
      <c r="T922" s="210">
        <v>0</v>
      </c>
      <c r="U922" s="210">
        <v>0</v>
      </c>
      <c r="V922" s="210">
        <v>0</v>
      </c>
      <c r="W922" s="210">
        <v>0</v>
      </c>
      <c r="X922" s="210">
        <v>0</v>
      </c>
      <c r="Y922" s="210">
        <v>0</v>
      </c>
      <c r="Z922" s="210">
        <v>0</v>
      </c>
      <c r="AA922" s="210">
        <v>0</v>
      </c>
      <c r="AB922" s="210">
        <v>0</v>
      </c>
      <c r="AC922" s="210">
        <v>0</v>
      </c>
      <c r="AD922" s="210">
        <v>0</v>
      </c>
      <c r="AE922" s="210">
        <v>0</v>
      </c>
      <c r="AF922" s="210">
        <v>0</v>
      </c>
      <c r="AG922" s="210">
        <v>0</v>
      </c>
      <c r="AH922" s="210">
        <v>0</v>
      </c>
      <c r="AI922" s="210">
        <v>0</v>
      </c>
      <c r="AJ922" s="210">
        <v>0</v>
      </c>
      <c r="AK922" s="210"/>
      <c r="AL922" s="210"/>
      <c r="AM922" s="210"/>
      <c r="AN922" s="210"/>
      <c r="AO922" s="210"/>
      <c r="AP922" s="210"/>
      <c r="AQ922" s="210"/>
      <c r="AR922" s="210"/>
      <c r="AS922" s="210"/>
      <c r="AT922" s="210"/>
      <c r="AU922" s="210"/>
      <c r="AV922" s="210"/>
      <c r="AW922" s="210"/>
      <c r="AX922" s="210"/>
      <c r="AY922" s="210"/>
      <c r="AZ922" s="210"/>
      <c r="BA922" s="210"/>
      <c r="BB922" s="210"/>
      <c r="BC922" s="210"/>
      <c r="BD922" s="210"/>
      <c r="BE922" s="210"/>
      <c r="BF922" s="210"/>
      <c r="BG922" s="210"/>
      <c r="BH922" s="210"/>
      <c r="BI922" s="210"/>
      <c r="BJ922" s="210"/>
      <c r="BK922" s="210">
        <v>10</v>
      </c>
      <c r="BL922" s="210">
        <v>0</v>
      </c>
      <c r="BM922" s="210">
        <v>0</v>
      </c>
      <c r="BN922" s="210">
        <v>0</v>
      </c>
      <c r="BO922" s="210">
        <v>323</v>
      </c>
      <c r="BP922" s="210">
        <v>0</v>
      </c>
      <c r="BQ922" s="210">
        <v>0</v>
      </c>
      <c r="BR922" s="210">
        <v>0</v>
      </c>
      <c r="BS922" s="210">
        <v>0</v>
      </c>
      <c r="BT922" s="210">
        <v>0</v>
      </c>
      <c r="BU922" s="210"/>
      <c r="BV922" s="210"/>
      <c r="BW922" s="210"/>
      <c r="BX922" s="210"/>
      <c r="BY922" s="210"/>
      <c r="BZ922" s="210">
        <v>1229</v>
      </c>
      <c r="CA922" s="210">
        <v>0</v>
      </c>
      <c r="CB922" s="210">
        <v>0</v>
      </c>
      <c r="CC922" s="210">
        <v>0</v>
      </c>
      <c r="CD922" s="210">
        <v>0</v>
      </c>
      <c r="CE922" s="210">
        <v>0</v>
      </c>
      <c r="CF922" s="210">
        <v>0</v>
      </c>
      <c r="CG922" s="210">
        <v>0</v>
      </c>
      <c r="CH922" s="210"/>
      <c r="CI922" s="286" t="str">
        <f t="shared" si="226"/>
        <v>Small</v>
      </c>
      <c r="CJ922" s="210"/>
      <c r="CK922" s="210"/>
      <c r="CN922"/>
    </row>
    <row r="923" spans="1:92" s="283" customFormat="1" ht="15">
      <c r="A923" s="209" t="s">
        <v>139</v>
      </c>
      <c r="B923" s="208" t="s">
        <v>389</v>
      </c>
      <c r="C923" s="208" t="s">
        <v>77</v>
      </c>
      <c r="D923" s="566">
        <v>2018</v>
      </c>
      <c r="E923" s="284">
        <f t="shared" si="227"/>
        <v>0</v>
      </c>
      <c r="F923" s="284">
        <f t="shared" si="228"/>
        <v>0</v>
      </c>
      <c r="G923" s="284">
        <f t="shared" si="229"/>
        <v>0</v>
      </c>
      <c r="H923" s="284">
        <f t="shared" si="230"/>
        <v>0</v>
      </c>
      <c r="I923" s="284">
        <f t="shared" si="225"/>
        <v>15736</v>
      </c>
      <c r="J923" s="284">
        <f t="shared" si="231"/>
        <v>750159</v>
      </c>
      <c r="K923" s="284">
        <f t="shared" si="232"/>
        <v>765895</v>
      </c>
      <c r="L923" s="284">
        <f t="shared" si="233"/>
        <v>765895</v>
      </c>
      <c r="M923" s="284">
        <f t="shared" si="234"/>
        <v>299</v>
      </c>
      <c r="N923" s="284">
        <f t="shared" si="235"/>
        <v>299</v>
      </c>
      <c r="O923" s="284">
        <f t="shared" si="236"/>
        <v>766194</v>
      </c>
      <c r="P923" s="284">
        <f t="shared" si="237"/>
        <v>765895</v>
      </c>
      <c r="Q923" s="284">
        <f t="shared" si="238"/>
        <v>766194</v>
      </c>
      <c r="R923" s="284">
        <f t="shared" si="239"/>
        <v>766194</v>
      </c>
      <c r="S923" s="210">
        <v>0</v>
      </c>
      <c r="T923" s="210">
        <v>0</v>
      </c>
      <c r="U923" s="210">
        <v>0</v>
      </c>
      <c r="V923" s="210">
        <v>0</v>
      </c>
      <c r="W923" s="210">
        <v>0</v>
      </c>
      <c r="X923" s="210">
        <v>0</v>
      </c>
      <c r="Y923" s="210">
        <v>0</v>
      </c>
      <c r="Z923" s="210">
        <v>0</v>
      </c>
      <c r="AA923" s="210">
        <v>0</v>
      </c>
      <c r="AB923" s="210">
        <v>0</v>
      </c>
      <c r="AC923" s="210">
        <v>0</v>
      </c>
      <c r="AD923" s="210">
        <v>0</v>
      </c>
      <c r="AE923" s="210">
        <v>0</v>
      </c>
      <c r="AF923" s="210">
        <v>0</v>
      </c>
      <c r="AG923" s="210">
        <v>0</v>
      </c>
      <c r="AH923" s="210">
        <v>0</v>
      </c>
      <c r="AI923" s="210">
        <v>0</v>
      </c>
      <c r="AJ923" s="210">
        <v>0</v>
      </c>
      <c r="AK923" s="210"/>
      <c r="AL923" s="210"/>
      <c r="AM923" s="210"/>
      <c r="AN923" s="210"/>
      <c r="AO923" s="210"/>
      <c r="AP923" s="210"/>
      <c r="AQ923" s="210"/>
      <c r="AR923" s="210"/>
      <c r="AS923" s="210"/>
      <c r="AT923" s="210"/>
      <c r="AU923" s="210"/>
      <c r="AV923" s="210"/>
      <c r="AW923" s="210"/>
      <c r="AX923" s="210"/>
      <c r="AY923" s="210"/>
      <c r="AZ923" s="210"/>
      <c r="BA923" s="210"/>
      <c r="BB923" s="210"/>
      <c r="BC923" s="210"/>
      <c r="BD923" s="210"/>
      <c r="BE923" s="210"/>
      <c r="BF923" s="210"/>
      <c r="BG923" s="210"/>
      <c r="BH923" s="210"/>
      <c r="BI923" s="210"/>
      <c r="BJ923" s="210"/>
      <c r="BK923" s="210">
        <v>15736</v>
      </c>
      <c r="BL923" s="210">
        <v>0</v>
      </c>
      <c r="BM923" s="210">
        <v>0</v>
      </c>
      <c r="BN923" s="210">
        <v>0</v>
      </c>
      <c r="BO923" s="210">
        <v>750159</v>
      </c>
      <c r="BP923" s="210">
        <v>0</v>
      </c>
      <c r="BQ923" s="210">
        <v>0</v>
      </c>
      <c r="BR923" s="210">
        <v>0</v>
      </c>
      <c r="BS923" s="210">
        <v>0</v>
      </c>
      <c r="BT923" s="210">
        <v>0</v>
      </c>
      <c r="BU923" s="210"/>
      <c r="BV923" s="210"/>
      <c r="BW923" s="210"/>
      <c r="BX923" s="210"/>
      <c r="BY923" s="210"/>
      <c r="BZ923" s="210">
        <v>299</v>
      </c>
      <c r="CA923" s="210">
        <v>0</v>
      </c>
      <c r="CB923" s="210">
        <v>0</v>
      </c>
      <c r="CC923" s="210">
        <v>0</v>
      </c>
      <c r="CD923" s="210">
        <v>0</v>
      </c>
      <c r="CE923" s="210">
        <v>0</v>
      </c>
      <c r="CF923" s="210">
        <v>0</v>
      </c>
      <c r="CG923" s="210">
        <v>0</v>
      </c>
      <c r="CH923" s="210"/>
      <c r="CI923" s="286" t="str">
        <f t="shared" si="226"/>
        <v>Large</v>
      </c>
      <c r="CJ923" s="210"/>
      <c r="CK923" s="210"/>
      <c r="CN923"/>
    </row>
    <row r="924" spans="1:92" s="283" customFormat="1" ht="15">
      <c r="A924" s="209" t="s">
        <v>142</v>
      </c>
      <c r="B924" s="208" t="s">
        <v>467</v>
      </c>
      <c r="C924" s="208" t="s">
        <v>77</v>
      </c>
      <c r="D924" s="566">
        <v>2018</v>
      </c>
      <c r="E924" s="284">
        <f t="shared" si="227"/>
        <v>38983</v>
      </c>
      <c r="F924" s="284">
        <f t="shared" si="228"/>
        <v>626</v>
      </c>
      <c r="G924" s="284">
        <f t="shared" si="229"/>
        <v>0</v>
      </c>
      <c r="H924" s="284">
        <f t="shared" si="230"/>
        <v>39609</v>
      </c>
      <c r="I924" s="284">
        <f t="shared" si="225"/>
        <v>0</v>
      </c>
      <c r="J924" s="284">
        <f t="shared" si="231"/>
        <v>0</v>
      </c>
      <c r="K924" s="284">
        <f t="shared" si="232"/>
        <v>0</v>
      </c>
      <c r="L924" s="284">
        <f t="shared" si="233"/>
        <v>39609</v>
      </c>
      <c r="M924" s="284">
        <f t="shared" si="234"/>
        <v>0</v>
      </c>
      <c r="N924" s="284">
        <f t="shared" si="235"/>
        <v>0</v>
      </c>
      <c r="O924" s="284">
        <f t="shared" si="236"/>
        <v>39609</v>
      </c>
      <c r="P924" s="284">
        <f t="shared" si="237"/>
        <v>39609</v>
      </c>
      <c r="Q924" s="284">
        <f t="shared" si="238"/>
        <v>39609</v>
      </c>
      <c r="R924" s="284">
        <f t="shared" si="239"/>
        <v>39609</v>
      </c>
      <c r="S924" s="210">
        <v>38983</v>
      </c>
      <c r="T924" s="210">
        <v>0</v>
      </c>
      <c r="U924" s="210">
        <v>626</v>
      </c>
      <c r="V924" s="210">
        <v>0</v>
      </c>
      <c r="W924" s="210">
        <v>0</v>
      </c>
      <c r="X924" s="210">
        <v>0</v>
      </c>
      <c r="Y924" s="210">
        <v>0</v>
      </c>
      <c r="Z924" s="210">
        <v>0</v>
      </c>
      <c r="AA924" s="210">
        <v>0</v>
      </c>
      <c r="AB924" s="210">
        <v>0</v>
      </c>
      <c r="AC924" s="210">
        <v>0</v>
      </c>
      <c r="AD924" s="210">
        <v>0</v>
      </c>
      <c r="AE924" s="210">
        <v>0</v>
      </c>
      <c r="AF924" s="210">
        <v>0</v>
      </c>
      <c r="AG924" s="210">
        <v>0</v>
      </c>
      <c r="AH924" s="210">
        <v>0</v>
      </c>
      <c r="AI924" s="210">
        <v>0</v>
      </c>
      <c r="AJ924" s="210">
        <v>0</v>
      </c>
      <c r="AK924" s="210"/>
      <c r="AL924" s="210"/>
      <c r="AM924" s="210"/>
      <c r="AN924" s="210"/>
      <c r="AO924" s="210"/>
      <c r="AP924" s="210"/>
      <c r="AQ924" s="210"/>
      <c r="AR924" s="210"/>
      <c r="AS924" s="210"/>
      <c r="AT924" s="210"/>
      <c r="AU924" s="210"/>
      <c r="AV924" s="210"/>
      <c r="AW924" s="210"/>
      <c r="AX924" s="210"/>
      <c r="AY924" s="210"/>
      <c r="AZ924" s="210"/>
      <c r="BA924" s="210"/>
      <c r="BB924" s="210"/>
      <c r="BC924" s="210"/>
      <c r="BD924" s="210"/>
      <c r="BE924" s="210"/>
      <c r="BF924" s="210"/>
      <c r="BG924" s="210"/>
      <c r="BH924" s="210"/>
      <c r="BI924" s="210"/>
      <c r="BJ924" s="210"/>
      <c r="BK924" s="210">
        <v>0</v>
      </c>
      <c r="BL924" s="210">
        <v>0</v>
      </c>
      <c r="BM924" s="210">
        <v>0</v>
      </c>
      <c r="BN924" s="210">
        <v>0</v>
      </c>
      <c r="BO924" s="210">
        <v>0</v>
      </c>
      <c r="BP924" s="210">
        <v>0</v>
      </c>
      <c r="BQ924" s="210">
        <v>0</v>
      </c>
      <c r="BR924" s="210">
        <v>0</v>
      </c>
      <c r="BS924" s="210">
        <v>0</v>
      </c>
      <c r="BT924" s="210">
        <v>0</v>
      </c>
      <c r="BU924" s="210"/>
      <c r="BV924" s="210"/>
      <c r="BW924" s="210"/>
      <c r="BX924" s="210"/>
      <c r="BY924" s="210"/>
      <c r="BZ924" s="210">
        <v>0</v>
      </c>
      <c r="CA924" s="210">
        <v>0</v>
      </c>
      <c r="CB924" s="210">
        <v>0</v>
      </c>
      <c r="CC924" s="210">
        <v>0</v>
      </c>
      <c r="CD924" s="210">
        <v>0</v>
      </c>
      <c r="CE924" s="210">
        <v>0</v>
      </c>
      <c r="CF924" s="210">
        <v>0</v>
      </c>
      <c r="CG924" s="210">
        <v>0</v>
      </c>
      <c r="CH924" s="210"/>
      <c r="CI924" s="286" t="str">
        <f t="shared" si="226"/>
        <v>Small</v>
      </c>
      <c r="CJ924" s="210"/>
      <c r="CK924" s="210"/>
      <c r="CN924"/>
    </row>
    <row r="925" spans="1:92" s="283" customFormat="1" ht="15">
      <c r="A925" s="209" t="s">
        <v>141</v>
      </c>
      <c r="B925" s="208" t="s">
        <v>469</v>
      </c>
      <c r="C925" s="208" t="s">
        <v>77</v>
      </c>
      <c r="D925" s="566">
        <v>2018</v>
      </c>
      <c r="E925" s="284">
        <f t="shared" si="227"/>
        <v>0</v>
      </c>
      <c r="F925" s="284">
        <f t="shared" si="228"/>
        <v>0</v>
      </c>
      <c r="G925" s="284">
        <f t="shared" si="229"/>
        <v>0</v>
      </c>
      <c r="H925" s="284">
        <f t="shared" si="230"/>
        <v>0</v>
      </c>
      <c r="I925" s="284">
        <f t="shared" si="225"/>
        <v>0</v>
      </c>
      <c r="J925" s="284">
        <f t="shared" si="231"/>
        <v>551393</v>
      </c>
      <c r="K925" s="284">
        <f t="shared" si="232"/>
        <v>551393</v>
      </c>
      <c r="L925" s="284">
        <f t="shared" si="233"/>
        <v>551393</v>
      </c>
      <c r="M925" s="284">
        <f t="shared" si="234"/>
        <v>0</v>
      </c>
      <c r="N925" s="284">
        <f t="shared" si="235"/>
        <v>0</v>
      </c>
      <c r="O925" s="284">
        <f t="shared" si="236"/>
        <v>551393</v>
      </c>
      <c r="P925" s="284">
        <f t="shared" si="237"/>
        <v>551393</v>
      </c>
      <c r="Q925" s="284">
        <f t="shared" si="238"/>
        <v>551393</v>
      </c>
      <c r="R925" s="284">
        <f t="shared" si="239"/>
        <v>551393</v>
      </c>
      <c r="S925" s="210">
        <v>0</v>
      </c>
      <c r="T925" s="210">
        <v>0</v>
      </c>
      <c r="U925" s="210">
        <v>0</v>
      </c>
      <c r="V925" s="210">
        <v>0</v>
      </c>
      <c r="W925" s="210">
        <v>0</v>
      </c>
      <c r="X925" s="210">
        <v>0</v>
      </c>
      <c r="Y925" s="210">
        <v>0</v>
      </c>
      <c r="Z925" s="210">
        <v>0</v>
      </c>
      <c r="AA925" s="210">
        <v>0</v>
      </c>
      <c r="AB925" s="210">
        <v>0</v>
      </c>
      <c r="AC925" s="210">
        <v>0</v>
      </c>
      <c r="AD925" s="210">
        <v>0</v>
      </c>
      <c r="AE925" s="210">
        <v>0</v>
      </c>
      <c r="AF925" s="210">
        <v>0</v>
      </c>
      <c r="AG925" s="210">
        <v>0</v>
      </c>
      <c r="AH925" s="210">
        <v>0</v>
      </c>
      <c r="AI925" s="210">
        <v>0</v>
      </c>
      <c r="AJ925" s="210">
        <v>0</v>
      </c>
      <c r="AK925" s="210"/>
      <c r="AL925" s="210"/>
      <c r="AM925" s="210"/>
      <c r="AN925" s="210"/>
      <c r="AO925" s="210"/>
      <c r="AP925" s="210"/>
      <c r="AQ925" s="210"/>
      <c r="AR925" s="210"/>
      <c r="AS925" s="210"/>
      <c r="AT925" s="210"/>
      <c r="AU925" s="210"/>
      <c r="AV925" s="210"/>
      <c r="AW925" s="210"/>
      <c r="AX925" s="210"/>
      <c r="AY925" s="210"/>
      <c r="AZ925" s="210"/>
      <c r="BA925" s="210"/>
      <c r="BB925" s="210"/>
      <c r="BC925" s="210"/>
      <c r="BD925" s="210"/>
      <c r="BE925" s="210"/>
      <c r="BF925" s="210"/>
      <c r="BG925" s="210"/>
      <c r="BH925" s="210"/>
      <c r="BI925" s="210"/>
      <c r="BJ925" s="210"/>
      <c r="BK925" s="210">
        <v>0</v>
      </c>
      <c r="BL925" s="210">
        <v>0</v>
      </c>
      <c r="BM925" s="210">
        <v>0</v>
      </c>
      <c r="BN925" s="210">
        <v>0</v>
      </c>
      <c r="BO925" s="210">
        <v>551393</v>
      </c>
      <c r="BP925" s="210">
        <v>0</v>
      </c>
      <c r="BQ925" s="210">
        <v>0</v>
      </c>
      <c r="BR925" s="210">
        <v>0</v>
      </c>
      <c r="BS925" s="210">
        <v>0</v>
      </c>
      <c r="BT925" s="210">
        <v>0</v>
      </c>
      <c r="BU925" s="210"/>
      <c r="BV925" s="210"/>
      <c r="BW925" s="210"/>
      <c r="BX925" s="210"/>
      <c r="BY925" s="210"/>
      <c r="BZ925" s="210">
        <v>0</v>
      </c>
      <c r="CA925" s="210">
        <v>0</v>
      </c>
      <c r="CB925" s="210">
        <v>0</v>
      </c>
      <c r="CC925" s="210">
        <v>0</v>
      </c>
      <c r="CD925" s="210">
        <v>0</v>
      </c>
      <c r="CE925" s="210">
        <v>0</v>
      </c>
      <c r="CF925" s="210">
        <v>0</v>
      </c>
      <c r="CG925" s="210">
        <v>0</v>
      </c>
      <c r="CH925" s="210"/>
      <c r="CI925" s="286" t="str">
        <f t="shared" si="226"/>
        <v>Large</v>
      </c>
      <c r="CJ925" s="210"/>
      <c r="CK925" s="210"/>
      <c r="CN925"/>
    </row>
    <row r="926" spans="1:92" s="283" customFormat="1" ht="15">
      <c r="A926" s="209" t="s">
        <v>222</v>
      </c>
      <c r="B926" s="208" t="s">
        <v>471</v>
      </c>
      <c r="C926" s="208" t="s">
        <v>77</v>
      </c>
      <c r="D926" s="566">
        <v>2018</v>
      </c>
      <c r="E926" s="284">
        <f t="shared" si="227"/>
        <v>0</v>
      </c>
      <c r="F926" s="284">
        <f t="shared" si="228"/>
        <v>0</v>
      </c>
      <c r="G926" s="284">
        <f t="shared" si="229"/>
        <v>0</v>
      </c>
      <c r="H926" s="284">
        <f t="shared" si="230"/>
        <v>0</v>
      </c>
      <c r="I926" s="284">
        <f t="shared" si="225"/>
        <v>0</v>
      </c>
      <c r="J926" s="284">
        <f t="shared" si="231"/>
        <v>0</v>
      </c>
      <c r="K926" s="284">
        <f t="shared" si="232"/>
        <v>0</v>
      </c>
      <c r="L926" s="284">
        <f t="shared" si="233"/>
        <v>0</v>
      </c>
      <c r="M926" s="284">
        <f t="shared" si="234"/>
        <v>0</v>
      </c>
      <c r="N926" s="284">
        <f t="shared" si="235"/>
        <v>0</v>
      </c>
      <c r="O926" s="284">
        <f t="shared" si="236"/>
        <v>0</v>
      </c>
      <c r="P926" s="284">
        <f t="shared" si="237"/>
        <v>0</v>
      </c>
      <c r="Q926" s="284">
        <f t="shared" si="238"/>
        <v>0</v>
      </c>
      <c r="R926" s="284">
        <f t="shared" si="239"/>
        <v>0</v>
      </c>
      <c r="S926" s="210">
        <v>0</v>
      </c>
      <c r="T926" s="210">
        <v>0</v>
      </c>
      <c r="U926" s="210">
        <v>0</v>
      </c>
      <c r="V926" s="210">
        <v>0</v>
      </c>
      <c r="W926" s="210">
        <v>0</v>
      </c>
      <c r="X926" s="210">
        <v>0</v>
      </c>
      <c r="Y926" s="210">
        <v>0</v>
      </c>
      <c r="Z926" s="210">
        <v>0</v>
      </c>
      <c r="AA926" s="210">
        <v>0</v>
      </c>
      <c r="AB926" s="210">
        <v>0</v>
      </c>
      <c r="AC926" s="210">
        <v>0</v>
      </c>
      <c r="AD926" s="210">
        <v>0</v>
      </c>
      <c r="AE926" s="210">
        <v>0</v>
      </c>
      <c r="AF926" s="210">
        <v>0</v>
      </c>
      <c r="AG926" s="210">
        <v>0</v>
      </c>
      <c r="AH926" s="210">
        <v>0</v>
      </c>
      <c r="AI926" s="210">
        <v>0</v>
      </c>
      <c r="AJ926" s="210">
        <v>0</v>
      </c>
      <c r="AK926" s="210"/>
      <c r="AL926" s="210"/>
      <c r="AM926" s="210"/>
      <c r="AN926" s="210"/>
      <c r="AO926" s="210"/>
      <c r="AP926" s="210"/>
      <c r="AQ926" s="210"/>
      <c r="AR926" s="210"/>
      <c r="AS926" s="210"/>
      <c r="AT926" s="210"/>
      <c r="AU926" s="210"/>
      <c r="AV926" s="210"/>
      <c r="AW926" s="210"/>
      <c r="AX926" s="210"/>
      <c r="AY926" s="210"/>
      <c r="AZ926" s="210"/>
      <c r="BA926" s="210"/>
      <c r="BB926" s="210"/>
      <c r="BC926" s="210"/>
      <c r="BD926" s="210"/>
      <c r="BE926" s="210"/>
      <c r="BF926" s="210"/>
      <c r="BG926" s="210"/>
      <c r="BH926" s="210"/>
      <c r="BI926" s="210"/>
      <c r="BJ926" s="210"/>
      <c r="BK926" s="210">
        <v>0</v>
      </c>
      <c r="BL926" s="210">
        <v>0</v>
      </c>
      <c r="BM926" s="210">
        <v>0</v>
      </c>
      <c r="BN926" s="210">
        <v>0</v>
      </c>
      <c r="BO926" s="210">
        <v>0</v>
      </c>
      <c r="BP926" s="210">
        <v>0</v>
      </c>
      <c r="BQ926" s="210">
        <v>0</v>
      </c>
      <c r="BR926" s="210">
        <v>0</v>
      </c>
      <c r="BS926" s="210">
        <v>0</v>
      </c>
      <c r="BT926" s="210">
        <v>0</v>
      </c>
      <c r="BU926" s="210"/>
      <c r="BV926" s="210"/>
      <c r="BW926" s="210"/>
      <c r="BX926" s="210"/>
      <c r="BY926" s="210"/>
      <c r="BZ926" s="210">
        <v>0</v>
      </c>
      <c r="CA926" s="210">
        <v>0</v>
      </c>
      <c r="CB926" s="210">
        <v>0</v>
      </c>
      <c r="CC926" s="210">
        <v>0</v>
      </c>
      <c r="CD926" s="210">
        <v>0</v>
      </c>
      <c r="CE926" s="210">
        <v>0</v>
      </c>
      <c r="CF926" s="210">
        <v>0</v>
      </c>
      <c r="CG926" s="210">
        <v>0</v>
      </c>
      <c r="CH926" s="210"/>
      <c r="CI926" s="286" t="str">
        <f t="shared" si="226"/>
        <v>Small</v>
      </c>
      <c r="CJ926" s="210"/>
      <c r="CK926" s="210"/>
      <c r="CN926"/>
    </row>
    <row r="927" spans="1:92" s="283" customFormat="1" ht="15">
      <c r="A927" s="209" t="s">
        <v>152</v>
      </c>
      <c r="B927" s="208" t="s">
        <v>473</v>
      </c>
      <c r="C927" s="208" t="s">
        <v>77</v>
      </c>
      <c r="D927" s="566">
        <v>2018</v>
      </c>
      <c r="E927" s="284">
        <f t="shared" si="227"/>
        <v>0</v>
      </c>
      <c r="F927" s="284">
        <f t="shared" si="228"/>
        <v>0</v>
      </c>
      <c r="G927" s="284">
        <f t="shared" si="229"/>
        <v>0</v>
      </c>
      <c r="H927" s="284">
        <f t="shared" si="230"/>
        <v>0</v>
      </c>
      <c r="I927" s="284">
        <f t="shared" si="225"/>
        <v>0</v>
      </c>
      <c r="J927" s="284">
        <f t="shared" si="231"/>
        <v>0</v>
      </c>
      <c r="K927" s="284">
        <f t="shared" si="232"/>
        <v>0</v>
      </c>
      <c r="L927" s="284">
        <f t="shared" si="233"/>
        <v>0</v>
      </c>
      <c r="M927" s="284">
        <f t="shared" si="234"/>
        <v>31224</v>
      </c>
      <c r="N927" s="284">
        <f t="shared" si="235"/>
        <v>36548</v>
      </c>
      <c r="O927" s="284">
        <f t="shared" si="236"/>
        <v>36548</v>
      </c>
      <c r="P927" s="284">
        <f t="shared" si="237"/>
        <v>0</v>
      </c>
      <c r="Q927" s="284">
        <f t="shared" si="238"/>
        <v>36548</v>
      </c>
      <c r="R927" s="284">
        <f t="shared" si="239"/>
        <v>36548</v>
      </c>
      <c r="S927" s="210">
        <v>0</v>
      </c>
      <c r="T927" s="210">
        <v>0</v>
      </c>
      <c r="U927" s="210">
        <v>0</v>
      </c>
      <c r="V927" s="210">
        <v>0</v>
      </c>
      <c r="W927" s="210">
        <v>0</v>
      </c>
      <c r="X927" s="210">
        <v>0</v>
      </c>
      <c r="Y927" s="210">
        <v>0</v>
      </c>
      <c r="Z927" s="210">
        <v>0</v>
      </c>
      <c r="AA927" s="210">
        <v>0</v>
      </c>
      <c r="AB927" s="210">
        <v>0</v>
      </c>
      <c r="AC927" s="210">
        <v>0</v>
      </c>
      <c r="AD927" s="210">
        <v>0</v>
      </c>
      <c r="AE927" s="210">
        <v>0</v>
      </c>
      <c r="AF927" s="210">
        <v>0</v>
      </c>
      <c r="AG927" s="210">
        <v>0</v>
      </c>
      <c r="AH927" s="210">
        <v>0</v>
      </c>
      <c r="AI927" s="210">
        <v>0</v>
      </c>
      <c r="AJ927" s="210">
        <v>0</v>
      </c>
      <c r="AK927" s="210"/>
      <c r="AL927" s="210"/>
      <c r="AM927" s="210"/>
      <c r="AN927" s="210"/>
      <c r="AO927" s="210"/>
      <c r="AP927" s="210"/>
      <c r="AQ927" s="210"/>
      <c r="AR927" s="210"/>
      <c r="AS927" s="210"/>
      <c r="AT927" s="210"/>
      <c r="AU927" s="210"/>
      <c r="AV927" s="210"/>
      <c r="AW927" s="210"/>
      <c r="AX927" s="210"/>
      <c r="AY927" s="210"/>
      <c r="AZ927" s="210"/>
      <c r="BA927" s="210"/>
      <c r="BB927" s="210"/>
      <c r="BC927" s="210"/>
      <c r="BD927" s="210"/>
      <c r="BE927" s="210"/>
      <c r="BF927" s="210"/>
      <c r="BG927" s="210"/>
      <c r="BH927" s="210"/>
      <c r="BI927" s="210"/>
      <c r="BJ927" s="210"/>
      <c r="BK927" s="210">
        <v>0</v>
      </c>
      <c r="BL927" s="210">
        <v>0</v>
      </c>
      <c r="BM927" s="210">
        <v>0</v>
      </c>
      <c r="BN927" s="210">
        <v>0</v>
      </c>
      <c r="BO927" s="210">
        <v>0</v>
      </c>
      <c r="BP927" s="210">
        <v>0</v>
      </c>
      <c r="BQ927" s="210">
        <v>0</v>
      </c>
      <c r="BR927" s="210">
        <v>0</v>
      </c>
      <c r="BS927" s="210">
        <v>0</v>
      </c>
      <c r="BT927" s="210">
        <v>0</v>
      </c>
      <c r="BU927" s="210"/>
      <c r="BV927" s="210"/>
      <c r="BW927" s="210"/>
      <c r="BX927" s="210"/>
      <c r="BY927" s="210"/>
      <c r="BZ927" s="210">
        <v>31224</v>
      </c>
      <c r="CA927" s="210">
        <v>0</v>
      </c>
      <c r="CB927" s="210">
        <v>5324</v>
      </c>
      <c r="CC927" s="210">
        <v>0</v>
      </c>
      <c r="CD927" s="210">
        <v>0</v>
      </c>
      <c r="CE927" s="210">
        <v>0</v>
      </c>
      <c r="CF927" s="210">
        <v>0</v>
      </c>
      <c r="CG927" s="210">
        <v>0</v>
      </c>
      <c r="CH927" s="210"/>
      <c r="CI927" s="286" t="str">
        <f t="shared" si="226"/>
        <v>Small</v>
      </c>
      <c r="CJ927" s="210"/>
      <c r="CK927" s="210"/>
      <c r="CN927"/>
    </row>
    <row r="928" spans="1:92" s="283" customFormat="1" ht="15">
      <c r="A928" s="283" t="s">
        <v>130</v>
      </c>
      <c r="B928" s="208" t="s">
        <v>496</v>
      </c>
      <c r="C928" s="208" t="s">
        <v>77</v>
      </c>
      <c r="D928" s="566">
        <v>2018</v>
      </c>
      <c r="E928" s="284">
        <f t="shared" si="227"/>
        <v>0</v>
      </c>
      <c r="F928" s="284">
        <f t="shared" si="228"/>
        <v>0</v>
      </c>
      <c r="G928" s="284">
        <f t="shared" si="229"/>
        <v>0</v>
      </c>
      <c r="H928" s="284">
        <f t="shared" si="230"/>
        <v>0</v>
      </c>
      <c r="I928" s="284">
        <f t="shared" si="225"/>
        <v>0</v>
      </c>
      <c r="J928" s="284">
        <f t="shared" si="231"/>
        <v>0</v>
      </c>
      <c r="K928" s="284">
        <f t="shared" si="232"/>
        <v>0</v>
      </c>
      <c r="L928" s="284">
        <f t="shared" si="233"/>
        <v>0</v>
      </c>
      <c r="M928" s="284">
        <f t="shared" si="234"/>
        <v>0</v>
      </c>
      <c r="N928" s="284">
        <f t="shared" si="235"/>
        <v>209488</v>
      </c>
      <c r="O928" s="284">
        <f t="shared" si="236"/>
        <v>209488</v>
      </c>
      <c r="P928" s="284">
        <f t="shared" si="237"/>
        <v>0</v>
      </c>
      <c r="Q928" s="284">
        <f t="shared" si="238"/>
        <v>209488</v>
      </c>
      <c r="R928" s="284">
        <f t="shared" si="239"/>
        <v>209488</v>
      </c>
      <c r="S928" s="210">
        <v>0</v>
      </c>
      <c r="T928" s="210">
        <v>0</v>
      </c>
      <c r="U928" s="210">
        <v>0</v>
      </c>
      <c r="V928" s="210">
        <v>0</v>
      </c>
      <c r="W928" s="210">
        <v>0</v>
      </c>
      <c r="X928" s="210">
        <v>0</v>
      </c>
      <c r="Y928" s="210">
        <v>0</v>
      </c>
      <c r="Z928" s="210">
        <v>0</v>
      </c>
      <c r="AA928" s="210">
        <v>0</v>
      </c>
      <c r="AB928" s="210">
        <v>0</v>
      </c>
      <c r="AC928" s="210">
        <v>0</v>
      </c>
      <c r="AD928" s="210">
        <v>0</v>
      </c>
      <c r="AE928" s="210">
        <v>0</v>
      </c>
      <c r="AF928" s="210">
        <v>0</v>
      </c>
      <c r="AG928" s="210">
        <v>0</v>
      </c>
      <c r="AH928" s="210">
        <v>0</v>
      </c>
      <c r="AI928" s="210">
        <v>0</v>
      </c>
      <c r="AJ928" s="210">
        <v>0</v>
      </c>
      <c r="AK928" s="210"/>
      <c r="AL928" s="210"/>
      <c r="AM928" s="210"/>
      <c r="AN928" s="210"/>
      <c r="AO928" s="210"/>
      <c r="AP928" s="210"/>
      <c r="AQ928" s="210"/>
      <c r="AR928" s="210"/>
      <c r="AS928" s="210"/>
      <c r="AT928" s="210"/>
      <c r="AU928" s="210"/>
      <c r="AV928" s="210"/>
      <c r="AW928" s="210"/>
      <c r="AX928" s="210"/>
      <c r="AY928" s="210"/>
      <c r="AZ928" s="210"/>
      <c r="BA928" s="210"/>
      <c r="BB928" s="210"/>
      <c r="BC928" s="210"/>
      <c r="BD928" s="210"/>
      <c r="BE928" s="210"/>
      <c r="BF928" s="210"/>
      <c r="BG928" s="210"/>
      <c r="BH928" s="210"/>
      <c r="BI928" s="210"/>
      <c r="BJ928" s="210"/>
      <c r="BK928" s="210">
        <v>0</v>
      </c>
      <c r="BL928" s="210">
        <v>0</v>
      </c>
      <c r="BM928" s="210">
        <v>0</v>
      </c>
      <c r="BN928" s="210">
        <v>0</v>
      </c>
      <c r="BO928" s="210">
        <v>0</v>
      </c>
      <c r="BP928" s="210">
        <v>0</v>
      </c>
      <c r="BQ928" s="210">
        <v>0</v>
      </c>
      <c r="BR928" s="210">
        <v>0</v>
      </c>
      <c r="BS928" s="210">
        <v>0</v>
      </c>
      <c r="BT928" s="210">
        <v>0</v>
      </c>
      <c r="BU928" s="210"/>
      <c r="BV928" s="210"/>
      <c r="BW928" s="210"/>
      <c r="BX928" s="210"/>
      <c r="BY928" s="210"/>
      <c r="BZ928" s="210">
        <v>0</v>
      </c>
      <c r="CA928" s="210">
        <v>0</v>
      </c>
      <c r="CB928" s="210">
        <v>209488</v>
      </c>
      <c r="CC928" s="210">
        <v>0</v>
      </c>
      <c r="CD928" s="210">
        <v>0</v>
      </c>
      <c r="CE928" s="210">
        <v>0</v>
      </c>
      <c r="CF928" s="210">
        <v>0</v>
      </c>
      <c r="CG928" s="210">
        <v>0</v>
      </c>
      <c r="CH928" s="210"/>
      <c r="CI928" s="286" t="str">
        <f t="shared" si="226"/>
        <v>Large</v>
      </c>
      <c r="CJ928" s="210"/>
      <c r="CK928" s="210"/>
      <c r="CN928"/>
    </row>
    <row r="929" spans="1:92" s="283" customFormat="1" ht="15">
      <c r="A929" s="209" t="s">
        <v>169</v>
      </c>
      <c r="B929" s="208" t="s">
        <v>476</v>
      </c>
      <c r="C929" s="208" t="s">
        <v>77</v>
      </c>
      <c r="D929" s="566">
        <v>2018</v>
      </c>
      <c r="E929" s="284">
        <f t="shared" si="227"/>
        <v>0</v>
      </c>
      <c r="F929" s="284">
        <f t="shared" si="228"/>
        <v>0</v>
      </c>
      <c r="G929" s="284">
        <f t="shared" si="229"/>
        <v>0</v>
      </c>
      <c r="H929" s="284">
        <f t="shared" si="230"/>
        <v>0</v>
      </c>
      <c r="I929" s="284">
        <f t="shared" si="225"/>
        <v>0</v>
      </c>
      <c r="J929" s="284">
        <f t="shared" si="231"/>
        <v>0</v>
      </c>
      <c r="K929" s="284">
        <f t="shared" si="232"/>
        <v>0</v>
      </c>
      <c r="L929" s="284">
        <f t="shared" si="233"/>
        <v>0</v>
      </c>
      <c r="M929" s="284">
        <f t="shared" si="234"/>
        <v>0</v>
      </c>
      <c r="N929" s="284">
        <f t="shared" si="235"/>
        <v>51394</v>
      </c>
      <c r="O929" s="284">
        <f t="shared" si="236"/>
        <v>51394</v>
      </c>
      <c r="P929" s="284">
        <f t="shared" si="237"/>
        <v>0</v>
      </c>
      <c r="Q929" s="284">
        <f t="shared" si="238"/>
        <v>51394</v>
      </c>
      <c r="R929" s="284">
        <f t="shared" si="239"/>
        <v>51394</v>
      </c>
      <c r="S929" s="210">
        <v>0</v>
      </c>
      <c r="T929" s="210">
        <v>0</v>
      </c>
      <c r="U929" s="210">
        <v>0</v>
      </c>
      <c r="V929" s="210">
        <v>0</v>
      </c>
      <c r="W929" s="210">
        <v>0</v>
      </c>
      <c r="X929" s="210">
        <v>0</v>
      </c>
      <c r="Y929" s="210">
        <v>0</v>
      </c>
      <c r="Z929" s="210">
        <v>0</v>
      </c>
      <c r="AA929" s="210">
        <v>0</v>
      </c>
      <c r="AB929" s="210">
        <v>0</v>
      </c>
      <c r="AC929" s="210">
        <v>0</v>
      </c>
      <c r="AD929" s="210">
        <v>0</v>
      </c>
      <c r="AE929" s="210">
        <v>0</v>
      </c>
      <c r="AF929" s="210">
        <v>0</v>
      </c>
      <c r="AG929" s="210">
        <v>0</v>
      </c>
      <c r="AH929" s="210">
        <v>0</v>
      </c>
      <c r="AI929" s="210">
        <v>0</v>
      </c>
      <c r="AJ929" s="210">
        <v>0</v>
      </c>
      <c r="AK929" s="210"/>
      <c r="AL929" s="210"/>
      <c r="AM929" s="210"/>
      <c r="AN929" s="210"/>
      <c r="AO929" s="210"/>
      <c r="AP929" s="210"/>
      <c r="AQ929" s="210"/>
      <c r="AR929" s="210"/>
      <c r="AS929" s="210"/>
      <c r="AT929" s="210"/>
      <c r="AU929" s="210"/>
      <c r="AV929" s="210"/>
      <c r="AW929" s="210"/>
      <c r="AX929" s="210"/>
      <c r="AY929" s="210"/>
      <c r="AZ929" s="210"/>
      <c r="BA929" s="210"/>
      <c r="BB929" s="210"/>
      <c r="BC929" s="210"/>
      <c r="BD929" s="210"/>
      <c r="BE929" s="210"/>
      <c r="BF929" s="210"/>
      <c r="BG929" s="210"/>
      <c r="BH929" s="210"/>
      <c r="BI929" s="210"/>
      <c r="BJ929" s="210"/>
      <c r="BK929" s="210">
        <v>0</v>
      </c>
      <c r="BL929" s="210">
        <v>0</v>
      </c>
      <c r="BM929" s="210">
        <v>0</v>
      </c>
      <c r="BN929" s="210">
        <v>0</v>
      </c>
      <c r="BO929" s="210">
        <v>0</v>
      </c>
      <c r="BP929" s="210">
        <v>0</v>
      </c>
      <c r="BQ929" s="210">
        <v>0</v>
      </c>
      <c r="BR929" s="210">
        <v>0</v>
      </c>
      <c r="BS929" s="210">
        <v>0</v>
      </c>
      <c r="BT929" s="210">
        <v>0</v>
      </c>
      <c r="BU929" s="210"/>
      <c r="BV929" s="210"/>
      <c r="BW929" s="210"/>
      <c r="BX929" s="210"/>
      <c r="BY929" s="210"/>
      <c r="BZ929" s="210">
        <v>0</v>
      </c>
      <c r="CA929" s="210">
        <v>0</v>
      </c>
      <c r="CB929" s="210">
        <v>51394</v>
      </c>
      <c r="CC929" s="210">
        <v>0</v>
      </c>
      <c r="CD929" s="210">
        <v>0</v>
      </c>
      <c r="CE929" s="210">
        <v>0</v>
      </c>
      <c r="CF929" s="210">
        <v>0</v>
      </c>
      <c r="CG929" s="210">
        <v>0</v>
      </c>
      <c r="CH929" s="210"/>
      <c r="CI929" s="286" t="str">
        <f t="shared" si="226"/>
        <v>Small</v>
      </c>
      <c r="CJ929" s="210"/>
      <c r="CK929" s="210"/>
      <c r="CN929"/>
    </row>
    <row r="930" spans="1:92" s="283" customFormat="1" ht="15">
      <c r="A930" s="208" t="s">
        <v>131</v>
      </c>
      <c r="B930" s="208" t="s">
        <v>131</v>
      </c>
      <c r="C930" s="208" t="s">
        <v>77</v>
      </c>
      <c r="D930" s="566">
        <v>2018</v>
      </c>
      <c r="E930" s="284">
        <f t="shared" si="227"/>
        <v>0</v>
      </c>
      <c r="F930" s="284">
        <f t="shared" si="228"/>
        <v>0</v>
      </c>
      <c r="G930" s="284">
        <f t="shared" si="229"/>
        <v>0</v>
      </c>
      <c r="H930" s="284">
        <f t="shared" si="230"/>
        <v>0</v>
      </c>
      <c r="I930" s="284">
        <f t="shared" si="225"/>
        <v>0</v>
      </c>
      <c r="J930" s="284">
        <f t="shared" si="231"/>
        <v>0</v>
      </c>
      <c r="K930" s="284">
        <f t="shared" si="232"/>
        <v>0</v>
      </c>
      <c r="L930" s="284">
        <f t="shared" si="233"/>
        <v>0</v>
      </c>
      <c r="M930" s="284">
        <f t="shared" si="234"/>
        <v>112240</v>
      </c>
      <c r="N930" s="284">
        <f t="shared" si="235"/>
        <v>112240</v>
      </c>
      <c r="O930" s="284">
        <f t="shared" si="236"/>
        <v>112240</v>
      </c>
      <c r="P930" s="284">
        <f t="shared" si="237"/>
        <v>0</v>
      </c>
      <c r="Q930" s="284">
        <f t="shared" si="238"/>
        <v>112240</v>
      </c>
      <c r="R930" s="284">
        <f t="shared" si="239"/>
        <v>112240</v>
      </c>
      <c r="S930" s="210">
        <v>0</v>
      </c>
      <c r="T930" s="210">
        <v>0</v>
      </c>
      <c r="U930" s="210">
        <v>0</v>
      </c>
      <c r="V930" s="210">
        <v>0</v>
      </c>
      <c r="W930" s="210">
        <v>0</v>
      </c>
      <c r="X930" s="210">
        <v>0</v>
      </c>
      <c r="Y930" s="210">
        <v>0</v>
      </c>
      <c r="Z930" s="210">
        <v>0</v>
      </c>
      <c r="AA930" s="210">
        <v>0</v>
      </c>
      <c r="AB930" s="210">
        <v>0</v>
      </c>
      <c r="AC930" s="210">
        <v>0</v>
      </c>
      <c r="AD930" s="210">
        <v>0</v>
      </c>
      <c r="AE930" s="210">
        <v>0</v>
      </c>
      <c r="AF930" s="210">
        <v>0</v>
      </c>
      <c r="AG930" s="210">
        <v>0</v>
      </c>
      <c r="AH930" s="210">
        <v>0</v>
      </c>
      <c r="AI930" s="210">
        <v>0</v>
      </c>
      <c r="AJ930" s="210">
        <v>0</v>
      </c>
      <c r="AK930" s="210"/>
      <c r="AL930" s="210"/>
      <c r="AM930" s="210"/>
      <c r="AN930" s="210"/>
      <c r="AO930" s="210"/>
      <c r="AP930" s="210"/>
      <c r="AQ930" s="210"/>
      <c r="AR930" s="210"/>
      <c r="AS930" s="210"/>
      <c r="AT930" s="210"/>
      <c r="AU930" s="210"/>
      <c r="AV930" s="210"/>
      <c r="AW930" s="210"/>
      <c r="AX930" s="210"/>
      <c r="AY930" s="210"/>
      <c r="AZ930" s="210"/>
      <c r="BA930" s="210"/>
      <c r="BB930" s="210"/>
      <c r="BC930" s="210"/>
      <c r="BD930" s="210"/>
      <c r="BE930" s="210"/>
      <c r="BF930" s="210"/>
      <c r="BG930" s="210"/>
      <c r="BH930" s="210"/>
      <c r="BI930" s="210"/>
      <c r="BJ930" s="210"/>
      <c r="BK930" s="210">
        <v>0</v>
      </c>
      <c r="BL930" s="210">
        <v>0</v>
      </c>
      <c r="BM930" s="210">
        <v>0</v>
      </c>
      <c r="BN930" s="210">
        <v>0</v>
      </c>
      <c r="BO930" s="210">
        <v>0</v>
      </c>
      <c r="BP930" s="210">
        <v>0</v>
      </c>
      <c r="BQ930" s="210">
        <v>0</v>
      </c>
      <c r="BR930" s="210">
        <v>0</v>
      </c>
      <c r="BS930" s="210">
        <v>0</v>
      </c>
      <c r="BT930" s="210">
        <v>0</v>
      </c>
      <c r="BU930" s="210"/>
      <c r="BV930" s="210"/>
      <c r="BW930" s="210"/>
      <c r="BX930" s="210"/>
      <c r="BY930" s="210"/>
      <c r="BZ930" s="210">
        <v>112240</v>
      </c>
      <c r="CA930" s="210">
        <v>0</v>
      </c>
      <c r="CB930" s="210">
        <v>0</v>
      </c>
      <c r="CC930" s="210">
        <v>0</v>
      </c>
      <c r="CD930" s="210">
        <v>0</v>
      </c>
      <c r="CE930" s="210">
        <v>0</v>
      </c>
      <c r="CF930" s="210">
        <v>0</v>
      </c>
      <c r="CG930" s="210">
        <v>0</v>
      </c>
      <c r="CH930" s="210"/>
      <c r="CI930" s="286" t="str">
        <f t="shared" si="226"/>
        <v>Large</v>
      </c>
      <c r="CJ930" s="210"/>
      <c r="CK930" s="210"/>
      <c r="CN930"/>
    </row>
    <row r="931" spans="1:92" s="283" customFormat="1" ht="15">
      <c r="A931" s="209" t="s">
        <v>182</v>
      </c>
      <c r="B931" s="208" t="s">
        <v>182</v>
      </c>
      <c r="C931" s="208" t="s">
        <v>77</v>
      </c>
      <c r="D931" s="566">
        <v>2018</v>
      </c>
      <c r="E931" s="284">
        <f t="shared" si="227"/>
        <v>0</v>
      </c>
      <c r="F931" s="284">
        <f t="shared" si="228"/>
        <v>0</v>
      </c>
      <c r="G931" s="284">
        <f t="shared" si="229"/>
        <v>0</v>
      </c>
      <c r="H931" s="284">
        <f t="shared" si="230"/>
        <v>0</v>
      </c>
      <c r="I931" s="284">
        <f t="shared" ref="I931:I994" si="240">BM931+BK931</f>
        <v>0</v>
      </c>
      <c r="J931" s="284">
        <f t="shared" si="231"/>
        <v>0</v>
      </c>
      <c r="K931" s="284">
        <f t="shared" si="232"/>
        <v>0</v>
      </c>
      <c r="L931" s="284">
        <f t="shared" si="233"/>
        <v>0</v>
      </c>
      <c r="M931" s="284">
        <f t="shared" si="234"/>
        <v>0</v>
      </c>
      <c r="N931" s="284">
        <f t="shared" si="235"/>
        <v>54049</v>
      </c>
      <c r="O931" s="284">
        <f t="shared" si="236"/>
        <v>54049</v>
      </c>
      <c r="P931" s="284">
        <f t="shared" si="237"/>
        <v>0</v>
      </c>
      <c r="Q931" s="284">
        <f t="shared" si="238"/>
        <v>54049</v>
      </c>
      <c r="R931" s="284">
        <f t="shared" si="239"/>
        <v>54049</v>
      </c>
      <c r="S931" s="210">
        <v>0</v>
      </c>
      <c r="T931" s="210">
        <v>0</v>
      </c>
      <c r="U931" s="210">
        <v>0</v>
      </c>
      <c r="V931" s="210">
        <v>0</v>
      </c>
      <c r="W931" s="210">
        <v>0</v>
      </c>
      <c r="X931" s="210">
        <v>0</v>
      </c>
      <c r="Y931" s="210">
        <v>0</v>
      </c>
      <c r="Z931" s="210">
        <v>0</v>
      </c>
      <c r="AA931" s="210">
        <v>0</v>
      </c>
      <c r="AB931" s="210">
        <v>0</v>
      </c>
      <c r="AC931" s="210">
        <v>0</v>
      </c>
      <c r="AD931" s="210">
        <v>0</v>
      </c>
      <c r="AE931" s="210">
        <v>0</v>
      </c>
      <c r="AF931" s="210">
        <v>0</v>
      </c>
      <c r="AG931" s="210">
        <v>0</v>
      </c>
      <c r="AH931" s="210">
        <v>0</v>
      </c>
      <c r="AI931" s="210">
        <v>0</v>
      </c>
      <c r="AJ931" s="210">
        <v>0</v>
      </c>
      <c r="AK931" s="210"/>
      <c r="AL931" s="210"/>
      <c r="AM931" s="210"/>
      <c r="AN931" s="210"/>
      <c r="AO931" s="210"/>
      <c r="AP931" s="210"/>
      <c r="AQ931" s="210"/>
      <c r="AR931" s="210"/>
      <c r="AS931" s="210"/>
      <c r="AT931" s="210"/>
      <c r="AU931" s="210"/>
      <c r="AV931" s="210"/>
      <c r="AW931" s="210"/>
      <c r="AX931" s="210"/>
      <c r="AY931" s="210"/>
      <c r="AZ931" s="210"/>
      <c r="BA931" s="210"/>
      <c r="BB931" s="210"/>
      <c r="BC931" s="210"/>
      <c r="BD931" s="210"/>
      <c r="BE931" s="210"/>
      <c r="BF931" s="210"/>
      <c r="BG931" s="210"/>
      <c r="BH931" s="210"/>
      <c r="BI931" s="210"/>
      <c r="BJ931" s="210"/>
      <c r="BK931" s="210">
        <v>0</v>
      </c>
      <c r="BL931" s="210">
        <v>0</v>
      </c>
      <c r="BM931" s="210">
        <v>0</v>
      </c>
      <c r="BN931" s="210">
        <v>0</v>
      </c>
      <c r="BO931" s="210">
        <v>0</v>
      </c>
      <c r="BP931" s="210">
        <v>0</v>
      </c>
      <c r="BQ931" s="210">
        <v>0</v>
      </c>
      <c r="BR931" s="210">
        <v>0</v>
      </c>
      <c r="BS931" s="210">
        <v>0</v>
      </c>
      <c r="BT931" s="210">
        <v>0</v>
      </c>
      <c r="BU931" s="210"/>
      <c r="BV931" s="210"/>
      <c r="BW931" s="210"/>
      <c r="BX931" s="210"/>
      <c r="BY931" s="210"/>
      <c r="BZ931" s="210">
        <v>0</v>
      </c>
      <c r="CA931" s="210">
        <v>0</v>
      </c>
      <c r="CB931" s="210">
        <v>54049</v>
      </c>
      <c r="CC931" s="210">
        <v>0</v>
      </c>
      <c r="CD931" s="210">
        <v>0</v>
      </c>
      <c r="CE931" s="210">
        <v>0</v>
      </c>
      <c r="CF931" s="210">
        <v>0</v>
      </c>
      <c r="CG931" s="210">
        <v>0</v>
      </c>
      <c r="CH931" s="210"/>
      <c r="CI931" s="286" t="str">
        <f t="shared" ref="CI931:CI994" si="241">IF(Q931&gt;100000, "Large", "Small")</f>
        <v>Small</v>
      </c>
      <c r="CJ931" s="210"/>
      <c r="CK931" s="210"/>
      <c r="CN931"/>
    </row>
    <row r="932" spans="1:92" s="283" customFormat="1" ht="15">
      <c r="A932" s="210" t="s">
        <v>157</v>
      </c>
      <c r="B932" s="294" t="s">
        <v>478</v>
      </c>
      <c r="C932" s="208" t="s">
        <v>77</v>
      </c>
      <c r="D932" s="566">
        <v>2018</v>
      </c>
      <c r="E932" s="284">
        <f t="shared" si="227"/>
        <v>0</v>
      </c>
      <c r="F932" s="284">
        <f t="shared" si="228"/>
        <v>0</v>
      </c>
      <c r="G932" s="284">
        <f t="shared" si="229"/>
        <v>0</v>
      </c>
      <c r="H932" s="284">
        <f t="shared" si="230"/>
        <v>0</v>
      </c>
      <c r="I932" s="284">
        <f t="shared" si="240"/>
        <v>0</v>
      </c>
      <c r="J932" s="284">
        <f t="shared" si="231"/>
        <v>127248</v>
      </c>
      <c r="K932" s="284">
        <f t="shared" si="232"/>
        <v>127248</v>
      </c>
      <c r="L932" s="284">
        <f t="shared" si="233"/>
        <v>127248</v>
      </c>
      <c r="M932" s="284">
        <f t="shared" si="234"/>
        <v>13712</v>
      </c>
      <c r="N932" s="284">
        <f t="shared" si="235"/>
        <v>13712</v>
      </c>
      <c r="O932" s="284">
        <f t="shared" si="236"/>
        <v>140960</v>
      </c>
      <c r="P932" s="284">
        <f t="shared" si="237"/>
        <v>127248</v>
      </c>
      <c r="Q932" s="284">
        <f t="shared" si="238"/>
        <v>140960</v>
      </c>
      <c r="R932" s="284">
        <f t="shared" si="239"/>
        <v>140960</v>
      </c>
      <c r="S932" s="210">
        <v>0</v>
      </c>
      <c r="T932" s="210">
        <v>0</v>
      </c>
      <c r="U932" s="210">
        <v>0</v>
      </c>
      <c r="V932" s="210">
        <v>0</v>
      </c>
      <c r="W932" s="210">
        <v>0</v>
      </c>
      <c r="X932" s="210">
        <v>0</v>
      </c>
      <c r="Y932" s="210">
        <v>0</v>
      </c>
      <c r="Z932" s="210">
        <v>0</v>
      </c>
      <c r="AA932" s="210">
        <v>0</v>
      </c>
      <c r="AB932" s="210">
        <v>0</v>
      </c>
      <c r="AC932" s="210">
        <v>0</v>
      </c>
      <c r="AD932" s="210">
        <v>0</v>
      </c>
      <c r="AE932" s="210">
        <v>0</v>
      </c>
      <c r="AF932" s="210">
        <v>0</v>
      </c>
      <c r="AG932" s="210">
        <v>0</v>
      </c>
      <c r="AH932" s="210">
        <v>0</v>
      </c>
      <c r="AI932" s="210">
        <v>0</v>
      </c>
      <c r="AJ932" s="210">
        <v>0</v>
      </c>
      <c r="AK932" s="210"/>
      <c r="AL932" s="210"/>
      <c r="AM932" s="210"/>
      <c r="AN932" s="210"/>
      <c r="AO932" s="210"/>
      <c r="AP932" s="210"/>
      <c r="AQ932" s="210"/>
      <c r="AR932" s="210"/>
      <c r="AS932" s="210"/>
      <c r="AT932" s="210"/>
      <c r="AU932" s="210"/>
      <c r="AV932" s="210"/>
      <c r="AW932" s="210"/>
      <c r="AX932" s="210"/>
      <c r="AY932" s="210"/>
      <c r="AZ932" s="210"/>
      <c r="BA932" s="210"/>
      <c r="BB932" s="210"/>
      <c r="BC932" s="210"/>
      <c r="BD932" s="210"/>
      <c r="BE932" s="210"/>
      <c r="BF932" s="210"/>
      <c r="BG932" s="210"/>
      <c r="BH932" s="210"/>
      <c r="BI932" s="210"/>
      <c r="BJ932" s="210"/>
      <c r="BK932" s="210">
        <v>0</v>
      </c>
      <c r="BL932" s="210">
        <v>0</v>
      </c>
      <c r="BM932" s="210">
        <v>0</v>
      </c>
      <c r="BN932" s="210">
        <v>0</v>
      </c>
      <c r="BO932" s="210">
        <v>127248</v>
      </c>
      <c r="BP932" s="210">
        <v>0</v>
      </c>
      <c r="BQ932" s="210">
        <v>0</v>
      </c>
      <c r="BR932" s="210">
        <v>0</v>
      </c>
      <c r="BS932" s="210">
        <v>0</v>
      </c>
      <c r="BT932" s="210">
        <v>0</v>
      </c>
      <c r="BU932" s="210"/>
      <c r="BV932" s="210"/>
      <c r="BW932" s="210"/>
      <c r="BX932" s="210"/>
      <c r="BY932" s="210"/>
      <c r="BZ932" s="210">
        <v>13712</v>
      </c>
      <c r="CA932" s="210">
        <v>0</v>
      </c>
      <c r="CB932" s="210">
        <v>0</v>
      </c>
      <c r="CC932" s="210">
        <v>0</v>
      </c>
      <c r="CD932" s="210">
        <v>0</v>
      </c>
      <c r="CE932" s="210">
        <v>0</v>
      </c>
      <c r="CF932" s="210">
        <v>0</v>
      </c>
      <c r="CG932" s="210">
        <v>0</v>
      </c>
      <c r="CH932" s="210"/>
      <c r="CI932" s="286" t="str">
        <f t="shared" si="241"/>
        <v>Large</v>
      </c>
      <c r="CJ932" s="210"/>
      <c r="CK932" s="210"/>
      <c r="CN932"/>
    </row>
    <row r="933" spans="1:92" s="283" customFormat="1" ht="15">
      <c r="A933" s="208" t="s">
        <v>149</v>
      </c>
      <c r="B933" s="208" t="s">
        <v>436</v>
      </c>
      <c r="C933" s="208" t="s">
        <v>77</v>
      </c>
      <c r="D933" s="566">
        <v>2018</v>
      </c>
      <c r="E933" s="284">
        <f t="shared" si="227"/>
        <v>0</v>
      </c>
      <c r="F933" s="284">
        <f t="shared" si="228"/>
        <v>0</v>
      </c>
      <c r="G933" s="284">
        <f t="shared" si="229"/>
        <v>0</v>
      </c>
      <c r="H933" s="284">
        <f t="shared" si="230"/>
        <v>0</v>
      </c>
      <c r="I933" s="284">
        <f t="shared" si="240"/>
        <v>0</v>
      </c>
      <c r="J933" s="284">
        <f t="shared" si="231"/>
        <v>342521</v>
      </c>
      <c r="K933" s="284">
        <f t="shared" si="232"/>
        <v>342521</v>
      </c>
      <c r="L933" s="284">
        <f t="shared" si="233"/>
        <v>342521</v>
      </c>
      <c r="M933" s="284">
        <f t="shared" si="234"/>
        <v>0</v>
      </c>
      <c r="N933" s="284">
        <f t="shared" si="235"/>
        <v>0</v>
      </c>
      <c r="O933" s="284">
        <f t="shared" si="236"/>
        <v>342521</v>
      </c>
      <c r="P933" s="284">
        <f t="shared" si="237"/>
        <v>342521</v>
      </c>
      <c r="Q933" s="284">
        <f t="shared" si="238"/>
        <v>342521</v>
      </c>
      <c r="R933" s="284">
        <f t="shared" si="239"/>
        <v>342521</v>
      </c>
      <c r="S933" s="210">
        <v>0</v>
      </c>
      <c r="T933" s="210">
        <v>0</v>
      </c>
      <c r="U933" s="210">
        <v>0</v>
      </c>
      <c r="V933" s="210">
        <v>0</v>
      </c>
      <c r="W933" s="210">
        <v>0</v>
      </c>
      <c r="X933" s="210">
        <v>0</v>
      </c>
      <c r="Y933" s="210">
        <v>0</v>
      </c>
      <c r="Z933" s="210">
        <v>0</v>
      </c>
      <c r="AA933" s="210">
        <v>0</v>
      </c>
      <c r="AB933" s="210">
        <v>0</v>
      </c>
      <c r="AC933" s="210">
        <v>0</v>
      </c>
      <c r="AD933" s="210">
        <v>0</v>
      </c>
      <c r="AE933" s="210">
        <v>0</v>
      </c>
      <c r="AF933" s="210">
        <v>0</v>
      </c>
      <c r="AG933" s="210">
        <v>0</v>
      </c>
      <c r="AH933" s="210">
        <v>0</v>
      </c>
      <c r="AI933" s="210">
        <v>0</v>
      </c>
      <c r="AJ933" s="210">
        <v>0</v>
      </c>
      <c r="AK933" s="210"/>
      <c r="AL933" s="210"/>
      <c r="AM933" s="210"/>
      <c r="AN933" s="210"/>
      <c r="AO933" s="210"/>
      <c r="AP933" s="210"/>
      <c r="AQ933" s="210"/>
      <c r="AR933" s="210"/>
      <c r="AS933" s="210"/>
      <c r="AT933" s="210"/>
      <c r="AU933" s="210"/>
      <c r="AV933" s="210"/>
      <c r="AW933" s="210"/>
      <c r="AX933" s="210"/>
      <c r="AY933" s="210"/>
      <c r="AZ933" s="210"/>
      <c r="BA933" s="210"/>
      <c r="BB933" s="210"/>
      <c r="BC933" s="210"/>
      <c r="BD933" s="210"/>
      <c r="BE933" s="210"/>
      <c r="BF933" s="210"/>
      <c r="BG933" s="210"/>
      <c r="BH933" s="210"/>
      <c r="BI933" s="210"/>
      <c r="BJ933" s="210"/>
      <c r="BK933" s="210">
        <v>0</v>
      </c>
      <c r="BL933" s="210">
        <v>0</v>
      </c>
      <c r="BM933" s="210">
        <v>0</v>
      </c>
      <c r="BN933" s="210">
        <v>0</v>
      </c>
      <c r="BO933" s="210">
        <v>342521</v>
      </c>
      <c r="BP933" s="210">
        <v>0</v>
      </c>
      <c r="BQ933" s="210">
        <v>0</v>
      </c>
      <c r="BR933" s="210">
        <v>0</v>
      </c>
      <c r="BS933" s="210">
        <v>0</v>
      </c>
      <c r="BT933" s="210">
        <v>0</v>
      </c>
      <c r="BU933" s="210"/>
      <c r="BV933" s="210"/>
      <c r="BW933" s="210"/>
      <c r="BX933" s="210"/>
      <c r="BY933" s="210"/>
      <c r="BZ933" s="210">
        <v>0</v>
      </c>
      <c r="CA933" s="210">
        <v>0</v>
      </c>
      <c r="CB933" s="210">
        <v>0</v>
      </c>
      <c r="CC933" s="210">
        <v>0</v>
      </c>
      <c r="CD933" s="210">
        <v>0</v>
      </c>
      <c r="CE933" s="210">
        <v>0</v>
      </c>
      <c r="CF933" s="210">
        <v>0</v>
      </c>
      <c r="CG933" s="210">
        <v>0</v>
      </c>
      <c r="CH933" s="210"/>
      <c r="CI933" s="286" t="str">
        <f t="shared" si="241"/>
        <v>Large</v>
      </c>
      <c r="CJ933" s="210"/>
      <c r="CK933" s="210"/>
      <c r="CN933"/>
    </row>
    <row r="934" spans="1:92" s="283" customFormat="1" ht="15">
      <c r="A934" s="208" t="s">
        <v>170</v>
      </c>
      <c r="B934" s="208" t="s">
        <v>437</v>
      </c>
      <c r="C934" s="208" t="s">
        <v>77</v>
      </c>
      <c r="D934" s="566">
        <v>2018</v>
      </c>
      <c r="E934" s="284">
        <f t="shared" si="227"/>
        <v>0</v>
      </c>
      <c r="F934" s="284">
        <f t="shared" si="228"/>
        <v>0</v>
      </c>
      <c r="G934" s="284">
        <f t="shared" si="229"/>
        <v>0</v>
      </c>
      <c r="H934" s="284">
        <f t="shared" si="230"/>
        <v>0</v>
      </c>
      <c r="I934" s="284">
        <f t="shared" si="240"/>
        <v>0</v>
      </c>
      <c r="J934" s="284">
        <f t="shared" si="231"/>
        <v>112506</v>
      </c>
      <c r="K934" s="284">
        <f t="shared" si="232"/>
        <v>112506</v>
      </c>
      <c r="L934" s="284">
        <f t="shared" si="233"/>
        <v>112506</v>
      </c>
      <c r="M934" s="284">
        <f t="shared" si="234"/>
        <v>2735</v>
      </c>
      <c r="N934" s="284">
        <f t="shared" si="235"/>
        <v>2735</v>
      </c>
      <c r="O934" s="284">
        <f t="shared" si="236"/>
        <v>115241</v>
      </c>
      <c r="P934" s="284">
        <f t="shared" si="237"/>
        <v>112506</v>
      </c>
      <c r="Q934" s="284">
        <f t="shared" si="238"/>
        <v>115241</v>
      </c>
      <c r="R934" s="284">
        <f t="shared" si="239"/>
        <v>115241</v>
      </c>
      <c r="S934" s="210">
        <v>0</v>
      </c>
      <c r="T934" s="210">
        <v>0</v>
      </c>
      <c r="U934" s="210">
        <v>0</v>
      </c>
      <c r="V934" s="210">
        <v>0</v>
      </c>
      <c r="W934" s="210">
        <v>0</v>
      </c>
      <c r="X934" s="210">
        <v>0</v>
      </c>
      <c r="Y934" s="210">
        <v>0</v>
      </c>
      <c r="Z934" s="210">
        <v>0</v>
      </c>
      <c r="AA934" s="210">
        <v>0</v>
      </c>
      <c r="AB934" s="210">
        <v>0</v>
      </c>
      <c r="AC934" s="210">
        <v>0</v>
      </c>
      <c r="AD934" s="210">
        <v>0</v>
      </c>
      <c r="AE934" s="210">
        <v>0</v>
      </c>
      <c r="AF934" s="210">
        <v>0</v>
      </c>
      <c r="AG934" s="210">
        <v>0</v>
      </c>
      <c r="AH934" s="210">
        <v>0</v>
      </c>
      <c r="AI934" s="210">
        <v>0</v>
      </c>
      <c r="AJ934" s="210">
        <v>0</v>
      </c>
      <c r="AK934" s="210"/>
      <c r="AL934" s="210"/>
      <c r="AM934" s="210"/>
      <c r="AN934" s="210"/>
      <c r="AO934" s="210"/>
      <c r="AP934" s="210"/>
      <c r="AQ934" s="210"/>
      <c r="AR934" s="210"/>
      <c r="AS934" s="210"/>
      <c r="AT934" s="210"/>
      <c r="AU934" s="210"/>
      <c r="AV934" s="210"/>
      <c r="AW934" s="210"/>
      <c r="AX934" s="210"/>
      <c r="AY934" s="210"/>
      <c r="AZ934" s="210"/>
      <c r="BA934" s="210"/>
      <c r="BB934" s="210"/>
      <c r="BC934" s="210"/>
      <c r="BD934" s="210"/>
      <c r="BE934" s="210"/>
      <c r="BF934" s="210"/>
      <c r="BG934" s="210"/>
      <c r="BH934" s="210"/>
      <c r="BI934" s="210"/>
      <c r="BJ934" s="210"/>
      <c r="BK934" s="210">
        <v>0</v>
      </c>
      <c r="BL934" s="210">
        <v>0</v>
      </c>
      <c r="BM934" s="210">
        <v>0</v>
      </c>
      <c r="BN934" s="210">
        <v>0</v>
      </c>
      <c r="BO934" s="210">
        <v>112506</v>
      </c>
      <c r="BP934" s="210">
        <v>0</v>
      </c>
      <c r="BQ934" s="210">
        <v>0</v>
      </c>
      <c r="BR934" s="210">
        <v>0</v>
      </c>
      <c r="BS934" s="210">
        <v>0</v>
      </c>
      <c r="BT934" s="210">
        <v>0</v>
      </c>
      <c r="BU934" s="210"/>
      <c r="BV934" s="210"/>
      <c r="BW934" s="210"/>
      <c r="BX934" s="210"/>
      <c r="BY934" s="210"/>
      <c r="BZ934" s="210">
        <v>2735</v>
      </c>
      <c r="CA934" s="210">
        <v>0</v>
      </c>
      <c r="CB934" s="210">
        <v>0</v>
      </c>
      <c r="CC934" s="210">
        <v>0</v>
      </c>
      <c r="CD934" s="210">
        <v>0</v>
      </c>
      <c r="CE934" s="210">
        <v>0</v>
      </c>
      <c r="CF934" s="210">
        <v>0</v>
      </c>
      <c r="CG934" s="210">
        <v>0</v>
      </c>
      <c r="CH934" s="210"/>
      <c r="CI934" s="286" t="str">
        <f t="shared" si="241"/>
        <v>Large</v>
      </c>
      <c r="CJ934" s="210"/>
      <c r="CK934" s="210"/>
      <c r="CN934"/>
    </row>
    <row r="935" spans="1:92" s="283" customFormat="1" ht="15">
      <c r="A935" s="208" t="s">
        <v>186</v>
      </c>
      <c r="B935" s="208" t="s">
        <v>393</v>
      </c>
      <c r="C935" s="208" t="s">
        <v>77</v>
      </c>
      <c r="D935" s="566">
        <v>2018</v>
      </c>
      <c r="E935" s="284">
        <f t="shared" si="227"/>
        <v>0</v>
      </c>
      <c r="F935" s="284">
        <f t="shared" si="228"/>
        <v>0</v>
      </c>
      <c r="G935" s="284">
        <f t="shared" si="229"/>
        <v>0</v>
      </c>
      <c r="H935" s="284">
        <f t="shared" si="230"/>
        <v>0</v>
      </c>
      <c r="I935" s="284">
        <f t="shared" si="240"/>
        <v>0</v>
      </c>
      <c r="J935" s="284">
        <f t="shared" si="231"/>
        <v>175637</v>
      </c>
      <c r="K935" s="284">
        <f t="shared" si="232"/>
        <v>175637</v>
      </c>
      <c r="L935" s="284">
        <f t="shared" si="233"/>
        <v>175637</v>
      </c>
      <c r="M935" s="284">
        <f t="shared" si="234"/>
        <v>0</v>
      </c>
      <c r="N935" s="284">
        <f t="shared" si="235"/>
        <v>0</v>
      </c>
      <c r="O935" s="284">
        <f t="shared" si="236"/>
        <v>175637</v>
      </c>
      <c r="P935" s="284">
        <f t="shared" si="237"/>
        <v>175637</v>
      </c>
      <c r="Q935" s="284">
        <f t="shared" si="238"/>
        <v>175637</v>
      </c>
      <c r="R935" s="284">
        <f t="shared" si="239"/>
        <v>175637</v>
      </c>
      <c r="S935" s="210">
        <v>0</v>
      </c>
      <c r="T935" s="210">
        <v>0</v>
      </c>
      <c r="U935" s="210">
        <v>0</v>
      </c>
      <c r="V935" s="210">
        <v>0</v>
      </c>
      <c r="W935" s="210">
        <v>0</v>
      </c>
      <c r="X935" s="210">
        <v>0</v>
      </c>
      <c r="Y935" s="210">
        <v>0</v>
      </c>
      <c r="Z935" s="210">
        <v>0</v>
      </c>
      <c r="AA935" s="210">
        <v>0</v>
      </c>
      <c r="AB935" s="210">
        <v>0</v>
      </c>
      <c r="AC935" s="210">
        <v>0</v>
      </c>
      <c r="AD935" s="210">
        <v>0</v>
      </c>
      <c r="AE935" s="210">
        <v>0</v>
      </c>
      <c r="AF935" s="210">
        <v>0</v>
      </c>
      <c r="AG935" s="210">
        <v>0</v>
      </c>
      <c r="AH935" s="210">
        <v>0</v>
      </c>
      <c r="AI935" s="210">
        <v>0</v>
      </c>
      <c r="AJ935" s="210">
        <v>0</v>
      </c>
      <c r="AK935" s="210"/>
      <c r="AL935" s="210"/>
      <c r="AM935" s="210"/>
      <c r="AN935" s="210"/>
      <c r="AO935" s="210"/>
      <c r="AP935" s="210"/>
      <c r="AQ935" s="210"/>
      <c r="AR935" s="210"/>
      <c r="AS935" s="210"/>
      <c r="AT935" s="210"/>
      <c r="AU935" s="210"/>
      <c r="AV935" s="210"/>
      <c r="AW935" s="210"/>
      <c r="AX935" s="210"/>
      <c r="AY935" s="210"/>
      <c r="AZ935" s="210"/>
      <c r="BA935" s="210"/>
      <c r="BB935" s="210"/>
      <c r="BC935" s="210"/>
      <c r="BD935" s="210"/>
      <c r="BE935" s="210"/>
      <c r="BF935" s="210"/>
      <c r="BG935" s="210"/>
      <c r="BH935" s="210"/>
      <c r="BI935" s="210"/>
      <c r="BJ935" s="210"/>
      <c r="BK935" s="210">
        <v>0</v>
      </c>
      <c r="BL935" s="210">
        <v>0</v>
      </c>
      <c r="BM935" s="210">
        <v>0</v>
      </c>
      <c r="BN935" s="210">
        <v>0</v>
      </c>
      <c r="BO935" s="210">
        <v>175637</v>
      </c>
      <c r="BP935" s="210">
        <v>0</v>
      </c>
      <c r="BQ935" s="210">
        <v>0</v>
      </c>
      <c r="BR935" s="210">
        <v>0</v>
      </c>
      <c r="BS935" s="210">
        <v>0</v>
      </c>
      <c r="BT935" s="210">
        <v>0</v>
      </c>
      <c r="BU935" s="210"/>
      <c r="BV935" s="210"/>
      <c r="BW935" s="210"/>
      <c r="BX935" s="210"/>
      <c r="BY935" s="210"/>
      <c r="BZ935" s="210">
        <v>0</v>
      </c>
      <c r="CA935" s="210">
        <v>0</v>
      </c>
      <c r="CB935" s="210">
        <v>0</v>
      </c>
      <c r="CC935" s="210">
        <v>0</v>
      </c>
      <c r="CD935" s="210">
        <v>0</v>
      </c>
      <c r="CE935" s="210">
        <v>0</v>
      </c>
      <c r="CF935" s="210">
        <v>0</v>
      </c>
      <c r="CG935" s="210">
        <v>0</v>
      </c>
      <c r="CH935" s="210"/>
      <c r="CI935" s="286" t="str">
        <f t="shared" si="241"/>
        <v>Large</v>
      </c>
      <c r="CJ935" s="210"/>
      <c r="CK935" s="210"/>
      <c r="CN935"/>
    </row>
    <row r="936" spans="1:92" s="283" customFormat="1" ht="15">
      <c r="A936" s="208" t="s">
        <v>153</v>
      </c>
      <c r="B936" s="208" t="s">
        <v>504</v>
      </c>
      <c r="C936" s="208" t="s">
        <v>77</v>
      </c>
      <c r="D936" s="566">
        <v>2018</v>
      </c>
      <c r="E936" s="284">
        <f t="shared" si="227"/>
        <v>12899</v>
      </c>
      <c r="F936" s="284">
        <f t="shared" si="228"/>
        <v>15</v>
      </c>
      <c r="G936" s="284">
        <f t="shared" si="229"/>
        <v>20551</v>
      </c>
      <c r="H936" s="284">
        <f t="shared" si="230"/>
        <v>33465</v>
      </c>
      <c r="I936" s="284">
        <f t="shared" si="240"/>
        <v>577</v>
      </c>
      <c r="J936" s="284">
        <f t="shared" si="231"/>
        <v>0</v>
      </c>
      <c r="K936" s="284">
        <f t="shared" si="232"/>
        <v>577</v>
      </c>
      <c r="L936" s="284">
        <f t="shared" si="233"/>
        <v>34042</v>
      </c>
      <c r="M936" s="284">
        <f t="shared" si="234"/>
        <v>0</v>
      </c>
      <c r="N936" s="284">
        <f t="shared" si="235"/>
        <v>123354</v>
      </c>
      <c r="O936" s="284">
        <f t="shared" si="236"/>
        <v>157396</v>
      </c>
      <c r="P936" s="284">
        <f t="shared" si="237"/>
        <v>34042</v>
      </c>
      <c r="Q936" s="284">
        <f t="shared" si="238"/>
        <v>157396</v>
      </c>
      <c r="R936" s="284">
        <f t="shared" si="239"/>
        <v>157396</v>
      </c>
      <c r="S936" s="210">
        <v>12899</v>
      </c>
      <c r="T936" s="210">
        <v>0</v>
      </c>
      <c r="U936" s="210">
        <v>15</v>
      </c>
      <c r="V936" s="210">
        <v>15</v>
      </c>
      <c r="W936" s="210">
        <v>20551</v>
      </c>
      <c r="X936" s="210">
        <v>13657</v>
      </c>
      <c r="Y936" s="210">
        <v>0</v>
      </c>
      <c r="Z936" s="210">
        <v>0</v>
      </c>
      <c r="AA936" s="210">
        <v>0</v>
      </c>
      <c r="AB936" s="210">
        <v>0</v>
      </c>
      <c r="AC936" s="210">
        <v>0</v>
      </c>
      <c r="AD936" s="210">
        <v>0</v>
      </c>
      <c r="AE936" s="210">
        <v>0</v>
      </c>
      <c r="AF936" s="210">
        <v>0</v>
      </c>
      <c r="AG936" s="210">
        <v>0</v>
      </c>
      <c r="AH936" s="210">
        <v>0</v>
      </c>
      <c r="AI936" s="210">
        <v>0</v>
      </c>
      <c r="AJ936" s="210">
        <v>0</v>
      </c>
      <c r="AK936" s="210"/>
      <c r="AL936" s="210"/>
      <c r="AM936" s="210"/>
      <c r="AN936" s="210"/>
      <c r="AO936" s="210"/>
      <c r="AP936" s="210"/>
      <c r="AQ936" s="210"/>
      <c r="AR936" s="210"/>
      <c r="AS936" s="210"/>
      <c r="AT936" s="210"/>
      <c r="AU936" s="210"/>
      <c r="AV936" s="210"/>
      <c r="AW936" s="210"/>
      <c r="AX936" s="210"/>
      <c r="AY936" s="210"/>
      <c r="AZ936" s="210"/>
      <c r="BA936" s="210"/>
      <c r="BB936" s="210"/>
      <c r="BC936" s="210"/>
      <c r="BD936" s="210"/>
      <c r="BE936" s="210"/>
      <c r="BF936" s="210"/>
      <c r="BG936" s="210"/>
      <c r="BH936" s="210"/>
      <c r="BI936" s="210"/>
      <c r="BJ936" s="210"/>
      <c r="BK936" s="210">
        <v>0</v>
      </c>
      <c r="BL936" s="210">
        <v>0</v>
      </c>
      <c r="BM936" s="210">
        <v>577</v>
      </c>
      <c r="BN936" s="210">
        <v>307</v>
      </c>
      <c r="BO936" s="210">
        <v>0</v>
      </c>
      <c r="BP936" s="210">
        <v>0</v>
      </c>
      <c r="BQ936" s="210">
        <v>0</v>
      </c>
      <c r="BR936" s="210">
        <v>0</v>
      </c>
      <c r="BS936" s="210">
        <v>0</v>
      </c>
      <c r="BT936" s="210">
        <v>0</v>
      </c>
      <c r="BU936" s="210"/>
      <c r="BV936" s="210"/>
      <c r="BW936" s="210"/>
      <c r="BX936" s="210"/>
      <c r="BY936" s="210"/>
      <c r="BZ936" s="210">
        <v>0</v>
      </c>
      <c r="CA936" s="210">
        <v>0</v>
      </c>
      <c r="CB936" s="210">
        <v>123354</v>
      </c>
      <c r="CC936" s="210">
        <v>0</v>
      </c>
      <c r="CD936" s="210">
        <v>0</v>
      </c>
      <c r="CE936" s="210">
        <v>0</v>
      </c>
      <c r="CF936" s="210">
        <v>0</v>
      </c>
      <c r="CG936" s="210">
        <v>0</v>
      </c>
      <c r="CH936" s="210"/>
      <c r="CI936" s="286" t="str">
        <f t="shared" si="241"/>
        <v>Large</v>
      </c>
      <c r="CJ936" s="210"/>
      <c r="CK936" s="210"/>
      <c r="CN936"/>
    </row>
    <row r="937" spans="1:92" s="283" customFormat="1" ht="15">
      <c r="A937" s="208" t="s">
        <v>177</v>
      </c>
      <c r="B937" s="208" t="s">
        <v>479</v>
      </c>
      <c r="C937" s="208" t="s">
        <v>77</v>
      </c>
      <c r="D937" s="566">
        <v>2018</v>
      </c>
      <c r="E937" s="284">
        <f t="shared" si="227"/>
        <v>0</v>
      </c>
      <c r="F937" s="284">
        <f t="shared" si="228"/>
        <v>0</v>
      </c>
      <c r="G937" s="284">
        <f t="shared" si="229"/>
        <v>0</v>
      </c>
      <c r="H937" s="284">
        <f t="shared" si="230"/>
        <v>0</v>
      </c>
      <c r="I937" s="284">
        <f t="shared" si="240"/>
        <v>7695</v>
      </c>
      <c r="J937" s="284">
        <f t="shared" si="231"/>
        <v>242695</v>
      </c>
      <c r="K937" s="284">
        <f t="shared" si="232"/>
        <v>250390</v>
      </c>
      <c r="L937" s="284">
        <f t="shared" si="233"/>
        <v>250390</v>
      </c>
      <c r="M937" s="284">
        <f t="shared" si="234"/>
        <v>3345</v>
      </c>
      <c r="N937" s="284">
        <f t="shared" si="235"/>
        <v>3345</v>
      </c>
      <c r="O937" s="284">
        <f t="shared" si="236"/>
        <v>253735</v>
      </c>
      <c r="P937" s="284">
        <f t="shared" si="237"/>
        <v>250390</v>
      </c>
      <c r="Q937" s="284">
        <f t="shared" si="238"/>
        <v>253735</v>
      </c>
      <c r="R937" s="284">
        <f t="shared" si="239"/>
        <v>253735</v>
      </c>
      <c r="S937" s="210">
        <v>0</v>
      </c>
      <c r="T937" s="210">
        <v>0</v>
      </c>
      <c r="U937" s="210">
        <v>0</v>
      </c>
      <c r="V937" s="210">
        <v>0</v>
      </c>
      <c r="W937" s="210">
        <v>0</v>
      </c>
      <c r="X937" s="210">
        <v>0</v>
      </c>
      <c r="Y937" s="210">
        <v>0</v>
      </c>
      <c r="Z937" s="210">
        <v>0</v>
      </c>
      <c r="AA937" s="210">
        <v>0</v>
      </c>
      <c r="AB937" s="210">
        <v>0</v>
      </c>
      <c r="AC937" s="210">
        <v>0</v>
      </c>
      <c r="AD937" s="210">
        <v>0</v>
      </c>
      <c r="AE937" s="210">
        <v>0</v>
      </c>
      <c r="AF937" s="210">
        <v>0</v>
      </c>
      <c r="AG937" s="210">
        <v>0</v>
      </c>
      <c r="AH937" s="210">
        <v>0</v>
      </c>
      <c r="AI937" s="210">
        <v>0</v>
      </c>
      <c r="AJ937" s="210">
        <v>0</v>
      </c>
      <c r="AK937" s="210"/>
      <c r="AL937" s="210"/>
      <c r="AM937" s="210"/>
      <c r="AN937" s="210"/>
      <c r="AO937" s="210"/>
      <c r="AP937" s="210"/>
      <c r="AQ937" s="210"/>
      <c r="AR937" s="210"/>
      <c r="AS937" s="210"/>
      <c r="AT937" s="210"/>
      <c r="AU937" s="210"/>
      <c r="AV937" s="210"/>
      <c r="AW937" s="210"/>
      <c r="AX937" s="210"/>
      <c r="AY937" s="210"/>
      <c r="AZ937" s="210"/>
      <c r="BA937" s="210"/>
      <c r="BB937" s="210"/>
      <c r="BC937" s="210"/>
      <c r="BD937" s="210"/>
      <c r="BE937" s="210"/>
      <c r="BF937" s="210"/>
      <c r="BG937" s="210"/>
      <c r="BH937" s="210"/>
      <c r="BI937" s="210"/>
      <c r="BJ937" s="210"/>
      <c r="BK937" s="210">
        <v>7695</v>
      </c>
      <c r="BL937" s="210">
        <v>0</v>
      </c>
      <c r="BM937" s="210">
        <v>0</v>
      </c>
      <c r="BN937" s="210">
        <v>0</v>
      </c>
      <c r="BO937" s="210">
        <v>242695</v>
      </c>
      <c r="BP937" s="210">
        <v>0</v>
      </c>
      <c r="BQ937" s="210">
        <v>0</v>
      </c>
      <c r="BR937" s="210">
        <v>0</v>
      </c>
      <c r="BS937" s="210">
        <v>0</v>
      </c>
      <c r="BT937" s="210">
        <v>0</v>
      </c>
      <c r="BU937" s="210"/>
      <c r="BV937" s="210"/>
      <c r="BW937" s="210"/>
      <c r="BX937" s="210"/>
      <c r="BY937" s="210"/>
      <c r="BZ937" s="210">
        <v>3345</v>
      </c>
      <c r="CA937" s="210">
        <v>0</v>
      </c>
      <c r="CB937" s="210">
        <v>0</v>
      </c>
      <c r="CC937" s="210">
        <v>0</v>
      </c>
      <c r="CD937" s="210">
        <v>0</v>
      </c>
      <c r="CE937" s="210">
        <v>0</v>
      </c>
      <c r="CF937" s="210">
        <v>0</v>
      </c>
      <c r="CG937" s="210">
        <v>0</v>
      </c>
      <c r="CH937" s="210"/>
      <c r="CI937" s="286" t="str">
        <f t="shared" si="241"/>
        <v>Large</v>
      </c>
      <c r="CJ937" s="210"/>
      <c r="CK937" s="210"/>
      <c r="CN937"/>
    </row>
    <row r="938" spans="1:92" s="283" customFormat="1" ht="15">
      <c r="A938" s="208" t="s">
        <v>159</v>
      </c>
      <c r="B938" s="208" t="s">
        <v>399</v>
      </c>
      <c r="C938" s="208" t="s">
        <v>77</v>
      </c>
      <c r="D938" s="566">
        <v>2018</v>
      </c>
      <c r="E938" s="284">
        <f t="shared" si="227"/>
        <v>0</v>
      </c>
      <c r="F938" s="284">
        <f t="shared" si="228"/>
        <v>0</v>
      </c>
      <c r="G938" s="284">
        <f t="shared" si="229"/>
        <v>0</v>
      </c>
      <c r="H938" s="284">
        <f t="shared" si="230"/>
        <v>0</v>
      </c>
      <c r="I938" s="284">
        <f t="shared" si="240"/>
        <v>0</v>
      </c>
      <c r="J938" s="284">
        <f t="shared" si="231"/>
        <v>341205</v>
      </c>
      <c r="K938" s="284">
        <f t="shared" si="232"/>
        <v>341205</v>
      </c>
      <c r="L938" s="284">
        <f t="shared" si="233"/>
        <v>341205</v>
      </c>
      <c r="M938" s="284">
        <f t="shared" si="234"/>
        <v>635</v>
      </c>
      <c r="N938" s="284">
        <f t="shared" si="235"/>
        <v>635</v>
      </c>
      <c r="O938" s="284">
        <f t="shared" si="236"/>
        <v>341840</v>
      </c>
      <c r="P938" s="284">
        <f t="shared" si="237"/>
        <v>341205</v>
      </c>
      <c r="Q938" s="284">
        <f t="shared" si="238"/>
        <v>341840</v>
      </c>
      <c r="R938" s="284">
        <f t="shared" si="239"/>
        <v>341840</v>
      </c>
      <c r="S938" s="210">
        <v>0</v>
      </c>
      <c r="T938" s="210">
        <v>0</v>
      </c>
      <c r="U938" s="210">
        <v>0</v>
      </c>
      <c r="V938" s="210">
        <v>0</v>
      </c>
      <c r="W938" s="210">
        <v>0</v>
      </c>
      <c r="X938" s="210">
        <v>0</v>
      </c>
      <c r="Y938" s="210">
        <v>0</v>
      </c>
      <c r="Z938" s="210">
        <v>0</v>
      </c>
      <c r="AA938" s="210">
        <v>0</v>
      </c>
      <c r="AB938" s="210">
        <v>0</v>
      </c>
      <c r="AC938" s="210">
        <v>0</v>
      </c>
      <c r="AD938" s="210">
        <v>0</v>
      </c>
      <c r="AE938" s="210">
        <v>0</v>
      </c>
      <c r="AF938" s="210">
        <v>0</v>
      </c>
      <c r="AG938" s="210">
        <v>0</v>
      </c>
      <c r="AH938" s="210">
        <v>0</v>
      </c>
      <c r="AI938" s="210">
        <v>0</v>
      </c>
      <c r="AJ938" s="210">
        <v>0</v>
      </c>
      <c r="AK938" s="210"/>
      <c r="AL938" s="210"/>
      <c r="AM938" s="210"/>
      <c r="AN938" s="210"/>
      <c r="AO938" s="210"/>
      <c r="AP938" s="210"/>
      <c r="AQ938" s="210"/>
      <c r="AR938" s="210"/>
      <c r="AS938" s="210"/>
      <c r="AT938" s="210"/>
      <c r="AU938" s="210"/>
      <c r="AV938" s="210"/>
      <c r="AW938" s="210"/>
      <c r="AX938" s="210"/>
      <c r="AY938" s="210"/>
      <c r="AZ938" s="210"/>
      <c r="BA938" s="210"/>
      <c r="BB938" s="210"/>
      <c r="BC938" s="210"/>
      <c r="BD938" s="210"/>
      <c r="BE938" s="210"/>
      <c r="BF938" s="210"/>
      <c r="BG938" s="210"/>
      <c r="BH938" s="210"/>
      <c r="BI938" s="210"/>
      <c r="BJ938" s="210"/>
      <c r="BK938" s="210">
        <v>0</v>
      </c>
      <c r="BL938" s="210">
        <v>0</v>
      </c>
      <c r="BM938" s="210">
        <v>0</v>
      </c>
      <c r="BN938" s="210">
        <v>0</v>
      </c>
      <c r="BO938" s="210">
        <v>341205</v>
      </c>
      <c r="BP938" s="210">
        <v>0</v>
      </c>
      <c r="BQ938" s="210">
        <v>0</v>
      </c>
      <c r="BR938" s="210">
        <v>0</v>
      </c>
      <c r="BS938" s="210">
        <v>0</v>
      </c>
      <c r="BT938" s="210">
        <v>0</v>
      </c>
      <c r="BU938" s="210"/>
      <c r="BV938" s="210"/>
      <c r="BW938" s="210"/>
      <c r="BX938" s="210"/>
      <c r="BY938" s="210"/>
      <c r="BZ938" s="210">
        <v>635</v>
      </c>
      <c r="CA938" s="210">
        <v>0</v>
      </c>
      <c r="CB938" s="210">
        <v>0</v>
      </c>
      <c r="CC938" s="210">
        <v>0</v>
      </c>
      <c r="CD938" s="210">
        <v>0</v>
      </c>
      <c r="CE938" s="210">
        <v>0</v>
      </c>
      <c r="CF938" s="210">
        <v>0</v>
      </c>
      <c r="CG938" s="210">
        <v>0</v>
      </c>
      <c r="CH938" s="210"/>
      <c r="CI938" s="286" t="str">
        <f t="shared" si="241"/>
        <v>Large</v>
      </c>
      <c r="CJ938" s="210"/>
      <c r="CK938" s="210"/>
      <c r="CN938"/>
    </row>
    <row r="939" spans="1:92" s="283" customFormat="1" ht="15">
      <c r="A939" s="208" t="s">
        <v>136</v>
      </c>
      <c r="B939" s="208" t="s">
        <v>480</v>
      </c>
      <c r="C939" s="208" t="s">
        <v>77</v>
      </c>
      <c r="D939" s="566">
        <v>2018</v>
      </c>
      <c r="E939" s="284">
        <f t="shared" si="227"/>
        <v>0</v>
      </c>
      <c r="F939" s="284">
        <f t="shared" si="228"/>
        <v>0</v>
      </c>
      <c r="G939" s="284">
        <f t="shared" si="229"/>
        <v>0</v>
      </c>
      <c r="H939" s="284">
        <f t="shared" si="230"/>
        <v>0</v>
      </c>
      <c r="I939" s="284">
        <f t="shared" si="240"/>
        <v>184468</v>
      </c>
      <c r="J939" s="284">
        <f t="shared" si="231"/>
        <v>13618</v>
      </c>
      <c r="K939" s="284">
        <f t="shared" si="232"/>
        <v>198086</v>
      </c>
      <c r="L939" s="284">
        <f t="shared" si="233"/>
        <v>198086</v>
      </c>
      <c r="M939" s="284">
        <f t="shared" si="234"/>
        <v>0</v>
      </c>
      <c r="N939" s="284">
        <f t="shared" si="235"/>
        <v>0</v>
      </c>
      <c r="O939" s="284">
        <f t="shared" si="236"/>
        <v>198086</v>
      </c>
      <c r="P939" s="284">
        <f t="shared" si="237"/>
        <v>198086</v>
      </c>
      <c r="Q939" s="284">
        <f t="shared" si="238"/>
        <v>198086</v>
      </c>
      <c r="R939" s="284">
        <f t="shared" si="239"/>
        <v>198086</v>
      </c>
      <c r="S939" s="210">
        <v>0</v>
      </c>
      <c r="T939" s="210">
        <v>0</v>
      </c>
      <c r="U939" s="210">
        <v>0</v>
      </c>
      <c r="V939" s="210">
        <v>0</v>
      </c>
      <c r="W939" s="210">
        <v>0</v>
      </c>
      <c r="X939" s="210">
        <v>0</v>
      </c>
      <c r="Y939" s="210">
        <v>0</v>
      </c>
      <c r="Z939" s="210">
        <v>0</v>
      </c>
      <c r="AA939" s="210">
        <v>0</v>
      </c>
      <c r="AB939" s="210">
        <v>0</v>
      </c>
      <c r="AC939" s="210">
        <v>0</v>
      </c>
      <c r="AD939" s="210">
        <v>0</v>
      </c>
      <c r="AE939" s="210">
        <v>0</v>
      </c>
      <c r="AF939" s="210">
        <v>0</v>
      </c>
      <c r="AG939" s="210">
        <v>0</v>
      </c>
      <c r="AH939" s="210">
        <v>0</v>
      </c>
      <c r="AI939" s="210">
        <v>0</v>
      </c>
      <c r="AJ939" s="210">
        <v>0</v>
      </c>
      <c r="AK939" s="210"/>
      <c r="AL939" s="210"/>
      <c r="AM939" s="210"/>
      <c r="AN939" s="210"/>
      <c r="AO939" s="210"/>
      <c r="AP939" s="210"/>
      <c r="AQ939" s="210"/>
      <c r="AR939" s="210"/>
      <c r="AS939" s="210"/>
      <c r="AT939" s="210"/>
      <c r="AU939" s="210"/>
      <c r="AV939" s="210"/>
      <c r="AW939" s="210"/>
      <c r="AX939" s="210"/>
      <c r="AY939" s="210"/>
      <c r="AZ939" s="210"/>
      <c r="BA939" s="210"/>
      <c r="BB939" s="210"/>
      <c r="BC939" s="210"/>
      <c r="BD939" s="210"/>
      <c r="BE939" s="210"/>
      <c r="BF939" s="210"/>
      <c r="BG939" s="210"/>
      <c r="BH939" s="210"/>
      <c r="BI939" s="210"/>
      <c r="BJ939" s="210"/>
      <c r="BK939" s="210">
        <v>184468</v>
      </c>
      <c r="BL939" s="210">
        <v>0</v>
      </c>
      <c r="BM939" s="210">
        <v>0</v>
      </c>
      <c r="BN939" s="210">
        <v>0</v>
      </c>
      <c r="BO939" s="210">
        <v>13618</v>
      </c>
      <c r="BP939" s="210">
        <v>0</v>
      </c>
      <c r="BQ939" s="210">
        <v>0</v>
      </c>
      <c r="BR939" s="210">
        <v>0</v>
      </c>
      <c r="BS939" s="210">
        <v>0</v>
      </c>
      <c r="BT939" s="210">
        <v>0</v>
      </c>
      <c r="BU939" s="210"/>
      <c r="BV939" s="210"/>
      <c r="BW939" s="210"/>
      <c r="BX939" s="210"/>
      <c r="BY939" s="210"/>
      <c r="BZ939" s="210">
        <v>0</v>
      </c>
      <c r="CA939" s="210">
        <v>0</v>
      </c>
      <c r="CB939" s="210">
        <v>0</v>
      </c>
      <c r="CC939" s="210">
        <v>0</v>
      </c>
      <c r="CD939" s="210">
        <v>0</v>
      </c>
      <c r="CE939" s="210">
        <v>0</v>
      </c>
      <c r="CF939" s="210">
        <v>0</v>
      </c>
      <c r="CG939" s="210">
        <v>0</v>
      </c>
      <c r="CH939" s="210"/>
      <c r="CI939" s="286" t="str">
        <f t="shared" si="241"/>
        <v>Large</v>
      </c>
      <c r="CJ939" s="210"/>
      <c r="CK939" s="210"/>
      <c r="CN939"/>
    </row>
    <row r="940" spans="1:92" s="283" customFormat="1" ht="15">
      <c r="A940" s="209" t="s">
        <v>160</v>
      </c>
      <c r="B940" s="208" t="s">
        <v>481</v>
      </c>
      <c r="C940" s="208" t="s">
        <v>77</v>
      </c>
      <c r="D940" s="566">
        <v>2018</v>
      </c>
      <c r="E940" s="284">
        <f t="shared" si="227"/>
        <v>0</v>
      </c>
      <c r="F940" s="284">
        <f t="shared" si="228"/>
        <v>0</v>
      </c>
      <c r="G940" s="284">
        <f t="shared" si="229"/>
        <v>13277</v>
      </c>
      <c r="H940" s="284">
        <f t="shared" si="230"/>
        <v>13277</v>
      </c>
      <c r="I940" s="284">
        <f t="shared" si="240"/>
        <v>0</v>
      </c>
      <c r="J940" s="284">
        <f t="shared" si="231"/>
        <v>0</v>
      </c>
      <c r="K940" s="284">
        <f t="shared" si="232"/>
        <v>0</v>
      </c>
      <c r="L940" s="284">
        <f t="shared" si="233"/>
        <v>13277</v>
      </c>
      <c r="M940" s="284">
        <f t="shared" si="234"/>
        <v>0</v>
      </c>
      <c r="N940" s="284">
        <f t="shared" si="235"/>
        <v>130613</v>
      </c>
      <c r="O940" s="284">
        <f t="shared" si="236"/>
        <v>143890</v>
      </c>
      <c r="P940" s="284">
        <f t="shared" si="237"/>
        <v>13277</v>
      </c>
      <c r="Q940" s="284">
        <f t="shared" si="238"/>
        <v>143890</v>
      </c>
      <c r="R940" s="284">
        <f t="shared" si="239"/>
        <v>143890</v>
      </c>
      <c r="S940" s="210">
        <v>0</v>
      </c>
      <c r="T940" s="210">
        <v>0</v>
      </c>
      <c r="U940" s="210">
        <v>0</v>
      </c>
      <c r="V940" s="210">
        <v>0</v>
      </c>
      <c r="W940" s="210">
        <v>13277</v>
      </c>
      <c r="X940" s="210">
        <v>0</v>
      </c>
      <c r="Y940" s="210">
        <v>0</v>
      </c>
      <c r="Z940" s="210">
        <v>0</v>
      </c>
      <c r="AA940" s="210">
        <v>0</v>
      </c>
      <c r="AB940" s="210">
        <v>0</v>
      </c>
      <c r="AC940" s="210">
        <v>0</v>
      </c>
      <c r="AD940" s="210">
        <v>0</v>
      </c>
      <c r="AE940" s="210">
        <v>0</v>
      </c>
      <c r="AF940" s="210">
        <v>0</v>
      </c>
      <c r="AG940" s="210">
        <v>0</v>
      </c>
      <c r="AH940" s="210">
        <v>0</v>
      </c>
      <c r="AI940" s="210">
        <v>0</v>
      </c>
      <c r="AJ940" s="210">
        <v>0</v>
      </c>
      <c r="AK940" s="210"/>
      <c r="AL940" s="210"/>
      <c r="AM940" s="210"/>
      <c r="AN940" s="210"/>
      <c r="AO940" s="210"/>
      <c r="AP940" s="210"/>
      <c r="AQ940" s="210"/>
      <c r="AR940" s="210"/>
      <c r="AS940" s="210"/>
      <c r="AT940" s="210"/>
      <c r="AU940" s="210"/>
      <c r="AV940" s="210"/>
      <c r="AW940" s="210"/>
      <c r="AX940" s="210"/>
      <c r="AY940" s="210"/>
      <c r="AZ940" s="210"/>
      <c r="BA940" s="210"/>
      <c r="BB940" s="210"/>
      <c r="BC940" s="210"/>
      <c r="BD940" s="210"/>
      <c r="BE940" s="210"/>
      <c r="BF940" s="210"/>
      <c r="BG940" s="210"/>
      <c r="BH940" s="210"/>
      <c r="BI940" s="210"/>
      <c r="BJ940" s="210"/>
      <c r="BK940" s="210">
        <v>0</v>
      </c>
      <c r="BL940" s="210">
        <v>0</v>
      </c>
      <c r="BM940" s="210">
        <v>0</v>
      </c>
      <c r="BN940" s="210">
        <v>0</v>
      </c>
      <c r="BO940" s="210">
        <v>0</v>
      </c>
      <c r="BP940" s="210">
        <v>0</v>
      </c>
      <c r="BQ940" s="210">
        <v>0</v>
      </c>
      <c r="BR940" s="210">
        <v>0</v>
      </c>
      <c r="BS940" s="210">
        <v>0</v>
      </c>
      <c r="BT940" s="210">
        <v>0</v>
      </c>
      <c r="BU940" s="210"/>
      <c r="BV940" s="210"/>
      <c r="BW940" s="210"/>
      <c r="BX940" s="210"/>
      <c r="BY940" s="210"/>
      <c r="BZ940" s="210">
        <v>0</v>
      </c>
      <c r="CA940" s="210">
        <v>0</v>
      </c>
      <c r="CB940" s="210">
        <v>130613</v>
      </c>
      <c r="CC940" s="210">
        <v>0</v>
      </c>
      <c r="CD940" s="210">
        <v>0</v>
      </c>
      <c r="CE940" s="210">
        <v>0</v>
      </c>
      <c r="CF940" s="210">
        <v>0</v>
      </c>
      <c r="CG940" s="210">
        <v>0</v>
      </c>
      <c r="CH940" s="210"/>
      <c r="CI940" s="286" t="str">
        <f t="shared" si="241"/>
        <v>Large</v>
      </c>
      <c r="CJ940" s="210"/>
      <c r="CK940" s="210"/>
      <c r="CN940"/>
    </row>
    <row r="941" spans="1:92" s="283" customFormat="1" ht="15">
      <c r="A941" s="293" t="s">
        <v>173</v>
      </c>
      <c r="B941" s="294" t="s">
        <v>173</v>
      </c>
      <c r="C941" s="208" t="s">
        <v>77</v>
      </c>
      <c r="D941" s="566">
        <v>2018</v>
      </c>
      <c r="E941" s="284">
        <f t="shared" si="227"/>
        <v>0</v>
      </c>
      <c r="F941" s="284">
        <f t="shared" si="228"/>
        <v>0</v>
      </c>
      <c r="G941" s="284">
        <f t="shared" si="229"/>
        <v>230</v>
      </c>
      <c r="H941" s="284">
        <f t="shared" si="230"/>
        <v>230</v>
      </c>
      <c r="I941" s="284">
        <f t="shared" si="240"/>
        <v>0</v>
      </c>
      <c r="J941" s="284">
        <f t="shared" si="231"/>
        <v>0</v>
      </c>
      <c r="K941" s="284">
        <f t="shared" si="232"/>
        <v>0</v>
      </c>
      <c r="L941" s="284">
        <f t="shared" si="233"/>
        <v>230</v>
      </c>
      <c r="M941" s="284">
        <f t="shared" si="234"/>
        <v>0</v>
      </c>
      <c r="N941" s="284">
        <f t="shared" si="235"/>
        <v>41542</v>
      </c>
      <c r="O941" s="284">
        <f t="shared" si="236"/>
        <v>41772</v>
      </c>
      <c r="P941" s="284">
        <f t="shared" si="237"/>
        <v>230</v>
      </c>
      <c r="Q941" s="284">
        <f t="shared" si="238"/>
        <v>41772</v>
      </c>
      <c r="R941" s="284">
        <f t="shared" si="239"/>
        <v>41772</v>
      </c>
      <c r="S941" s="210">
        <v>0</v>
      </c>
      <c r="T941" s="210">
        <v>0</v>
      </c>
      <c r="U941" s="210">
        <v>0</v>
      </c>
      <c r="V941" s="210">
        <v>0</v>
      </c>
      <c r="W941" s="210">
        <v>230</v>
      </c>
      <c r="X941" s="210">
        <v>0</v>
      </c>
      <c r="Y941" s="210">
        <v>0</v>
      </c>
      <c r="Z941" s="210">
        <v>0</v>
      </c>
      <c r="AA941" s="210">
        <v>0</v>
      </c>
      <c r="AB941" s="210">
        <v>0</v>
      </c>
      <c r="AC941" s="210">
        <v>0</v>
      </c>
      <c r="AD941" s="210">
        <v>0</v>
      </c>
      <c r="AE941" s="210">
        <v>0</v>
      </c>
      <c r="AF941" s="210">
        <v>0</v>
      </c>
      <c r="AG941" s="210">
        <v>0</v>
      </c>
      <c r="AH941" s="210">
        <v>0</v>
      </c>
      <c r="AI941" s="210">
        <v>0</v>
      </c>
      <c r="AJ941" s="210">
        <v>0</v>
      </c>
      <c r="AK941" s="210"/>
      <c r="AL941" s="210"/>
      <c r="AM941" s="210"/>
      <c r="AN941" s="210"/>
      <c r="AO941" s="210"/>
      <c r="AP941" s="210"/>
      <c r="AQ941" s="210"/>
      <c r="AR941" s="210"/>
      <c r="AS941" s="210"/>
      <c r="AT941" s="210"/>
      <c r="AU941" s="210"/>
      <c r="AV941" s="210"/>
      <c r="AW941" s="210"/>
      <c r="AX941" s="210"/>
      <c r="AY941" s="210"/>
      <c r="AZ941" s="210"/>
      <c r="BA941" s="210"/>
      <c r="BB941" s="210"/>
      <c r="BC941" s="210"/>
      <c r="BD941" s="210"/>
      <c r="BE941" s="210"/>
      <c r="BF941" s="210"/>
      <c r="BG941" s="210"/>
      <c r="BH941" s="210"/>
      <c r="BI941" s="210"/>
      <c r="BJ941" s="210"/>
      <c r="BK941" s="210">
        <v>0</v>
      </c>
      <c r="BL941" s="210">
        <v>0</v>
      </c>
      <c r="BM941" s="210">
        <v>0</v>
      </c>
      <c r="BN941" s="210">
        <v>0</v>
      </c>
      <c r="BO941" s="210">
        <v>0</v>
      </c>
      <c r="BP941" s="210">
        <v>0</v>
      </c>
      <c r="BQ941" s="210">
        <v>0</v>
      </c>
      <c r="BR941" s="210">
        <v>0</v>
      </c>
      <c r="BS941" s="210">
        <v>0</v>
      </c>
      <c r="BT941" s="210">
        <v>0</v>
      </c>
      <c r="BU941" s="210"/>
      <c r="BV941" s="210"/>
      <c r="BW941" s="210"/>
      <c r="BX941" s="210"/>
      <c r="BY941" s="210"/>
      <c r="BZ941" s="210">
        <v>0</v>
      </c>
      <c r="CA941" s="210">
        <v>0</v>
      </c>
      <c r="CB941" s="210">
        <v>41542</v>
      </c>
      <c r="CC941" s="210">
        <v>0</v>
      </c>
      <c r="CD941" s="210">
        <v>0</v>
      </c>
      <c r="CE941" s="210">
        <v>0</v>
      </c>
      <c r="CF941" s="210">
        <v>0</v>
      </c>
      <c r="CG941" s="210">
        <v>0</v>
      </c>
      <c r="CH941" s="210"/>
      <c r="CI941" s="286" t="str">
        <f t="shared" si="241"/>
        <v>Small</v>
      </c>
      <c r="CJ941" s="210"/>
      <c r="CK941" s="210"/>
      <c r="CN941"/>
    </row>
    <row r="942" spans="1:92" s="283" customFormat="1" ht="15">
      <c r="A942" s="209" t="s">
        <v>209</v>
      </c>
      <c r="B942" s="208" t="s">
        <v>482</v>
      </c>
      <c r="C942" s="208" t="s">
        <v>77</v>
      </c>
      <c r="D942" s="566">
        <v>2018</v>
      </c>
      <c r="E942" s="284">
        <f t="shared" si="227"/>
        <v>0</v>
      </c>
      <c r="F942" s="284">
        <f t="shared" si="228"/>
        <v>0</v>
      </c>
      <c r="G942" s="284">
        <f t="shared" si="229"/>
        <v>0</v>
      </c>
      <c r="H942" s="284">
        <f t="shared" si="230"/>
        <v>0</v>
      </c>
      <c r="I942" s="284">
        <f t="shared" si="240"/>
        <v>1</v>
      </c>
      <c r="J942" s="284">
        <f t="shared" si="231"/>
        <v>0</v>
      </c>
      <c r="K942" s="284">
        <f t="shared" si="232"/>
        <v>1</v>
      </c>
      <c r="L942" s="284">
        <f t="shared" si="233"/>
        <v>1</v>
      </c>
      <c r="M942" s="284">
        <f t="shared" si="234"/>
        <v>0</v>
      </c>
      <c r="N942" s="284">
        <f t="shared" si="235"/>
        <v>8387</v>
      </c>
      <c r="O942" s="284">
        <f t="shared" si="236"/>
        <v>8388</v>
      </c>
      <c r="P942" s="284">
        <f t="shared" si="237"/>
        <v>1</v>
      </c>
      <c r="Q942" s="284">
        <f t="shared" si="238"/>
        <v>8388</v>
      </c>
      <c r="R942" s="284">
        <f t="shared" si="239"/>
        <v>8388</v>
      </c>
      <c r="S942" s="210">
        <v>0</v>
      </c>
      <c r="T942" s="210">
        <v>0</v>
      </c>
      <c r="U942" s="210">
        <v>0</v>
      </c>
      <c r="V942" s="210">
        <v>0</v>
      </c>
      <c r="W942" s="210">
        <v>0</v>
      </c>
      <c r="X942" s="210">
        <v>0</v>
      </c>
      <c r="Y942" s="210">
        <v>0</v>
      </c>
      <c r="Z942" s="210">
        <v>0</v>
      </c>
      <c r="AA942" s="210">
        <v>0</v>
      </c>
      <c r="AB942" s="210">
        <v>0</v>
      </c>
      <c r="AC942" s="210">
        <v>0</v>
      </c>
      <c r="AD942" s="210">
        <v>0</v>
      </c>
      <c r="AE942" s="210">
        <v>0</v>
      </c>
      <c r="AF942" s="210">
        <v>0</v>
      </c>
      <c r="AG942" s="210">
        <v>0</v>
      </c>
      <c r="AH942" s="210">
        <v>0</v>
      </c>
      <c r="AI942" s="210">
        <v>0</v>
      </c>
      <c r="AJ942" s="210">
        <v>0</v>
      </c>
      <c r="AK942" s="210"/>
      <c r="AL942" s="210"/>
      <c r="AM942" s="210"/>
      <c r="AN942" s="210"/>
      <c r="AO942" s="210"/>
      <c r="AP942" s="210"/>
      <c r="AQ942" s="210"/>
      <c r="AR942" s="210"/>
      <c r="AS942" s="210"/>
      <c r="AT942" s="210"/>
      <c r="AU942" s="210"/>
      <c r="AV942" s="210"/>
      <c r="AW942" s="210"/>
      <c r="AX942" s="210"/>
      <c r="AY942" s="210"/>
      <c r="AZ942" s="210"/>
      <c r="BA942" s="210"/>
      <c r="BB942" s="210"/>
      <c r="BC942" s="210"/>
      <c r="BD942" s="210"/>
      <c r="BE942" s="210"/>
      <c r="BF942" s="210"/>
      <c r="BG942" s="210"/>
      <c r="BH942" s="210"/>
      <c r="BI942" s="210"/>
      <c r="BJ942" s="210"/>
      <c r="BK942" s="210">
        <v>1</v>
      </c>
      <c r="BL942" s="210">
        <v>0</v>
      </c>
      <c r="BM942" s="210">
        <v>0</v>
      </c>
      <c r="BN942" s="210">
        <v>0</v>
      </c>
      <c r="BO942" s="210">
        <v>0</v>
      </c>
      <c r="BP942" s="210">
        <v>0</v>
      </c>
      <c r="BQ942" s="210">
        <v>0</v>
      </c>
      <c r="BR942" s="210">
        <v>0</v>
      </c>
      <c r="BS942" s="210">
        <v>0</v>
      </c>
      <c r="BT942" s="210">
        <v>0</v>
      </c>
      <c r="BU942" s="210"/>
      <c r="BV942" s="210"/>
      <c r="BW942" s="210"/>
      <c r="BX942" s="210"/>
      <c r="BY942" s="210"/>
      <c r="BZ942" s="210">
        <v>0</v>
      </c>
      <c r="CA942" s="210">
        <v>0</v>
      </c>
      <c r="CB942" s="210">
        <v>8387</v>
      </c>
      <c r="CC942" s="210">
        <v>0</v>
      </c>
      <c r="CD942" s="210">
        <v>0</v>
      </c>
      <c r="CE942" s="210">
        <v>0</v>
      </c>
      <c r="CF942" s="210">
        <v>0</v>
      </c>
      <c r="CG942" s="210">
        <v>0</v>
      </c>
      <c r="CH942" s="210"/>
      <c r="CI942" s="286" t="str">
        <f t="shared" si="241"/>
        <v>Small</v>
      </c>
      <c r="CJ942" s="210"/>
      <c r="CK942" s="210"/>
      <c r="CN942"/>
    </row>
    <row r="943" spans="1:92" s="283" customFormat="1" ht="15">
      <c r="A943" s="209" t="s">
        <v>146</v>
      </c>
      <c r="B943" s="208" t="s">
        <v>483</v>
      </c>
      <c r="C943" s="208" t="s">
        <v>77</v>
      </c>
      <c r="D943" s="566">
        <v>2018</v>
      </c>
      <c r="E943" s="284">
        <f t="shared" si="227"/>
        <v>34524</v>
      </c>
      <c r="F943" s="284">
        <f t="shared" si="228"/>
        <v>30293</v>
      </c>
      <c r="G943" s="284">
        <f t="shared" si="229"/>
        <v>74966</v>
      </c>
      <c r="H943" s="284">
        <f t="shared" si="230"/>
        <v>139783</v>
      </c>
      <c r="I943" s="284">
        <f t="shared" si="240"/>
        <v>2866</v>
      </c>
      <c r="J943" s="284">
        <f t="shared" si="231"/>
        <v>0</v>
      </c>
      <c r="K943" s="284">
        <f t="shared" si="232"/>
        <v>2866</v>
      </c>
      <c r="L943" s="284">
        <f t="shared" si="233"/>
        <v>142649</v>
      </c>
      <c r="M943" s="284">
        <f t="shared" si="234"/>
        <v>0</v>
      </c>
      <c r="N943" s="284">
        <f t="shared" si="235"/>
        <v>0</v>
      </c>
      <c r="O943" s="284">
        <f t="shared" si="236"/>
        <v>142649</v>
      </c>
      <c r="P943" s="284">
        <f t="shared" si="237"/>
        <v>142649</v>
      </c>
      <c r="Q943" s="284">
        <f t="shared" si="238"/>
        <v>142649</v>
      </c>
      <c r="R943" s="284">
        <f t="shared" si="239"/>
        <v>142649</v>
      </c>
      <c r="S943" s="210">
        <v>34049</v>
      </c>
      <c r="T943" s="210">
        <v>0</v>
      </c>
      <c r="U943" s="210">
        <v>30293</v>
      </c>
      <c r="V943" s="210">
        <v>1076</v>
      </c>
      <c r="W943" s="210">
        <v>74966</v>
      </c>
      <c r="X943" s="210">
        <v>2293</v>
      </c>
      <c r="Y943" s="210">
        <v>0</v>
      </c>
      <c r="Z943" s="210">
        <v>0</v>
      </c>
      <c r="AA943" s="210">
        <v>0</v>
      </c>
      <c r="AB943" s="210">
        <v>0</v>
      </c>
      <c r="AC943" s="210">
        <v>0</v>
      </c>
      <c r="AD943" s="210">
        <v>0</v>
      </c>
      <c r="AE943" s="210">
        <v>475</v>
      </c>
      <c r="AF943" s="210">
        <v>0</v>
      </c>
      <c r="AG943" s="210">
        <v>0</v>
      </c>
      <c r="AH943" s="210">
        <v>0</v>
      </c>
      <c r="AI943" s="210">
        <v>0</v>
      </c>
      <c r="AJ943" s="210">
        <v>0</v>
      </c>
      <c r="AK943" s="210"/>
      <c r="AL943" s="210"/>
      <c r="AM943" s="210"/>
      <c r="AN943" s="210"/>
      <c r="AO943" s="210"/>
      <c r="AP943" s="210"/>
      <c r="AQ943" s="210"/>
      <c r="AR943" s="210"/>
      <c r="AS943" s="210"/>
      <c r="AT943" s="210"/>
      <c r="AU943" s="210"/>
      <c r="AV943" s="210"/>
      <c r="AW943" s="210"/>
      <c r="AX943" s="210"/>
      <c r="AY943" s="210"/>
      <c r="AZ943" s="210"/>
      <c r="BA943" s="210"/>
      <c r="BB943" s="210"/>
      <c r="BC943" s="210"/>
      <c r="BD943" s="210"/>
      <c r="BE943" s="210"/>
      <c r="BF943" s="210"/>
      <c r="BG943" s="210"/>
      <c r="BH943" s="210"/>
      <c r="BI943" s="210"/>
      <c r="BJ943" s="210"/>
      <c r="BK943" s="210">
        <v>2866</v>
      </c>
      <c r="BL943" s="210">
        <v>0</v>
      </c>
      <c r="BM943" s="210">
        <v>0</v>
      </c>
      <c r="BN943" s="210">
        <v>0</v>
      </c>
      <c r="BO943" s="210">
        <v>0</v>
      </c>
      <c r="BP943" s="210">
        <v>0</v>
      </c>
      <c r="BQ943" s="210">
        <v>0</v>
      </c>
      <c r="BR943" s="210">
        <v>0</v>
      </c>
      <c r="BS943" s="210">
        <v>0</v>
      </c>
      <c r="BT943" s="210">
        <v>0</v>
      </c>
      <c r="BU943" s="210"/>
      <c r="BV943" s="210"/>
      <c r="BW943" s="210"/>
      <c r="BX943" s="210"/>
      <c r="BY943" s="210"/>
      <c r="BZ943" s="210">
        <v>0</v>
      </c>
      <c r="CA943" s="210">
        <v>0</v>
      </c>
      <c r="CB943" s="210">
        <v>0</v>
      </c>
      <c r="CC943" s="210">
        <v>0</v>
      </c>
      <c r="CD943" s="210">
        <v>0</v>
      </c>
      <c r="CE943" s="210">
        <v>0</v>
      </c>
      <c r="CF943" s="210">
        <v>0</v>
      </c>
      <c r="CG943" s="210">
        <v>0</v>
      </c>
      <c r="CH943" s="210"/>
      <c r="CI943" s="286" t="str">
        <f t="shared" si="241"/>
        <v>Large</v>
      </c>
      <c r="CJ943" s="210"/>
      <c r="CK943" s="210"/>
      <c r="CN943"/>
    </row>
    <row r="944" spans="1:92" s="283" customFormat="1" ht="15">
      <c r="A944" s="209" t="s">
        <v>164</v>
      </c>
      <c r="B944" s="209" t="s">
        <v>484</v>
      </c>
      <c r="C944" s="208" t="s">
        <v>77</v>
      </c>
      <c r="D944" s="566">
        <v>2018</v>
      </c>
      <c r="E944" s="284">
        <f t="shared" si="227"/>
        <v>0</v>
      </c>
      <c r="F944" s="284">
        <f t="shared" si="228"/>
        <v>7477</v>
      </c>
      <c r="G944" s="284">
        <f t="shared" si="229"/>
        <v>42323</v>
      </c>
      <c r="H944" s="284">
        <f t="shared" si="230"/>
        <v>49800</v>
      </c>
      <c r="I944" s="284">
        <f t="shared" si="240"/>
        <v>0</v>
      </c>
      <c r="J944" s="284">
        <f t="shared" si="231"/>
        <v>0</v>
      </c>
      <c r="K944" s="284">
        <f t="shared" si="232"/>
        <v>0</v>
      </c>
      <c r="L944" s="284">
        <f t="shared" si="233"/>
        <v>49800</v>
      </c>
      <c r="M944" s="284">
        <f t="shared" si="234"/>
        <v>0</v>
      </c>
      <c r="N944" s="284">
        <f t="shared" si="235"/>
        <v>2362</v>
      </c>
      <c r="O944" s="284">
        <f t="shared" si="236"/>
        <v>52162</v>
      </c>
      <c r="P944" s="284">
        <f t="shared" si="237"/>
        <v>49800</v>
      </c>
      <c r="Q944" s="284">
        <f t="shared" si="238"/>
        <v>52162</v>
      </c>
      <c r="R944" s="284">
        <f t="shared" si="239"/>
        <v>52162</v>
      </c>
      <c r="S944" s="210">
        <v>0</v>
      </c>
      <c r="T944" s="210">
        <v>0</v>
      </c>
      <c r="U944" s="210">
        <v>7477</v>
      </c>
      <c r="V944" s="210">
        <v>0</v>
      </c>
      <c r="W944" s="210">
        <v>42323</v>
      </c>
      <c r="X944" s="210">
        <v>0</v>
      </c>
      <c r="Y944" s="210">
        <v>0</v>
      </c>
      <c r="Z944" s="210">
        <v>0</v>
      </c>
      <c r="AA944" s="210">
        <v>0</v>
      </c>
      <c r="AB944" s="210">
        <v>0</v>
      </c>
      <c r="AC944" s="210">
        <v>0</v>
      </c>
      <c r="AD944" s="210">
        <v>0</v>
      </c>
      <c r="AE944" s="210">
        <v>0</v>
      </c>
      <c r="AF944" s="210">
        <v>0</v>
      </c>
      <c r="AG944" s="210">
        <v>0</v>
      </c>
      <c r="AH944" s="210">
        <v>0</v>
      </c>
      <c r="AI944" s="210">
        <v>0</v>
      </c>
      <c r="AJ944" s="210">
        <v>0</v>
      </c>
      <c r="AK944" s="210"/>
      <c r="AL944" s="210"/>
      <c r="AM944" s="210"/>
      <c r="AN944" s="210"/>
      <c r="AO944" s="210"/>
      <c r="AP944" s="210"/>
      <c r="AQ944" s="210"/>
      <c r="AR944" s="210"/>
      <c r="AS944" s="210"/>
      <c r="AT944" s="210"/>
      <c r="AU944" s="210"/>
      <c r="AV944" s="210"/>
      <c r="AW944" s="210"/>
      <c r="AX944" s="210"/>
      <c r="AY944" s="210"/>
      <c r="AZ944" s="210"/>
      <c r="BA944" s="210"/>
      <c r="BB944" s="210"/>
      <c r="BC944" s="210"/>
      <c r="BD944" s="210"/>
      <c r="BE944" s="210"/>
      <c r="BF944" s="210"/>
      <c r="BG944" s="210"/>
      <c r="BH944" s="210"/>
      <c r="BI944" s="210"/>
      <c r="BJ944" s="210"/>
      <c r="BK944" s="210">
        <v>0</v>
      </c>
      <c r="BL944" s="210">
        <v>0</v>
      </c>
      <c r="BM944" s="210">
        <v>0</v>
      </c>
      <c r="BN944" s="210">
        <v>0</v>
      </c>
      <c r="BO944" s="210">
        <v>0</v>
      </c>
      <c r="BP944" s="210">
        <v>0</v>
      </c>
      <c r="BQ944" s="210">
        <v>0</v>
      </c>
      <c r="BR944" s="210">
        <v>0</v>
      </c>
      <c r="BS944" s="210">
        <v>0</v>
      </c>
      <c r="BT944" s="210">
        <v>0</v>
      </c>
      <c r="BU944" s="210"/>
      <c r="BV944" s="210"/>
      <c r="BW944" s="210"/>
      <c r="BX944" s="210"/>
      <c r="BY944" s="210"/>
      <c r="BZ944" s="210">
        <v>0</v>
      </c>
      <c r="CA944" s="210">
        <v>0</v>
      </c>
      <c r="CB944" s="210">
        <v>2362</v>
      </c>
      <c r="CC944" s="210">
        <v>0</v>
      </c>
      <c r="CD944" s="210">
        <v>0</v>
      </c>
      <c r="CE944" s="210">
        <v>0</v>
      </c>
      <c r="CF944" s="210">
        <v>0</v>
      </c>
      <c r="CG944" s="210">
        <v>0</v>
      </c>
      <c r="CH944" s="210"/>
      <c r="CI944" s="286" t="str">
        <f t="shared" si="241"/>
        <v>Small</v>
      </c>
      <c r="CJ944" s="210"/>
      <c r="CK944" s="210"/>
      <c r="CN944"/>
    </row>
    <row r="945" spans="1:92" s="283" customFormat="1" ht="15">
      <c r="A945" s="209" t="s">
        <v>689</v>
      </c>
      <c r="B945" s="208" t="s">
        <v>528</v>
      </c>
      <c r="C945" s="208" t="s">
        <v>77</v>
      </c>
      <c r="D945" s="566">
        <v>2018</v>
      </c>
      <c r="E945" s="284">
        <f t="shared" si="227"/>
        <v>0</v>
      </c>
      <c r="F945" s="284">
        <f t="shared" si="228"/>
        <v>0</v>
      </c>
      <c r="G945" s="284">
        <f t="shared" si="229"/>
        <v>0</v>
      </c>
      <c r="H945" s="284">
        <f t="shared" si="230"/>
        <v>0</v>
      </c>
      <c r="I945" s="284">
        <f t="shared" si="240"/>
        <v>2922</v>
      </c>
      <c r="J945" s="284">
        <f t="shared" si="231"/>
        <v>0</v>
      </c>
      <c r="K945" s="284">
        <f t="shared" si="232"/>
        <v>2922</v>
      </c>
      <c r="L945" s="284">
        <f t="shared" si="233"/>
        <v>2922</v>
      </c>
      <c r="M945" s="284">
        <f t="shared" si="234"/>
        <v>0</v>
      </c>
      <c r="N945" s="284">
        <f t="shared" si="235"/>
        <v>0</v>
      </c>
      <c r="O945" s="284">
        <f t="shared" si="236"/>
        <v>2922</v>
      </c>
      <c r="P945" s="284">
        <f t="shared" si="237"/>
        <v>2922</v>
      </c>
      <c r="Q945" s="284">
        <f t="shared" si="238"/>
        <v>2922</v>
      </c>
      <c r="R945" s="284">
        <f t="shared" si="239"/>
        <v>2922</v>
      </c>
      <c r="S945" s="210">
        <v>0</v>
      </c>
      <c r="T945" s="210">
        <v>0</v>
      </c>
      <c r="U945" s="210">
        <v>0</v>
      </c>
      <c r="V945" s="210">
        <v>0</v>
      </c>
      <c r="W945" s="210">
        <v>0</v>
      </c>
      <c r="X945" s="210">
        <v>0</v>
      </c>
      <c r="Y945" s="210">
        <v>0</v>
      </c>
      <c r="Z945" s="210">
        <v>0</v>
      </c>
      <c r="AA945" s="210">
        <v>0</v>
      </c>
      <c r="AB945" s="210">
        <v>0</v>
      </c>
      <c r="AC945" s="210">
        <v>0</v>
      </c>
      <c r="AD945" s="210">
        <v>0</v>
      </c>
      <c r="AE945" s="210">
        <v>0</v>
      </c>
      <c r="AF945" s="210">
        <v>0</v>
      </c>
      <c r="AG945" s="210">
        <v>0</v>
      </c>
      <c r="AH945" s="210">
        <v>0</v>
      </c>
      <c r="AI945" s="210">
        <v>0</v>
      </c>
      <c r="AJ945" s="210">
        <v>0</v>
      </c>
      <c r="AK945" s="210"/>
      <c r="AL945" s="210"/>
      <c r="AM945" s="210"/>
      <c r="AN945" s="210"/>
      <c r="AO945" s="210"/>
      <c r="AP945" s="210"/>
      <c r="AQ945" s="210"/>
      <c r="AR945" s="210"/>
      <c r="AS945" s="210"/>
      <c r="AT945" s="210"/>
      <c r="AU945" s="210"/>
      <c r="AV945" s="210"/>
      <c r="AW945" s="210"/>
      <c r="AX945" s="210"/>
      <c r="AY945" s="210"/>
      <c r="AZ945" s="210"/>
      <c r="BA945" s="210"/>
      <c r="BB945" s="210"/>
      <c r="BC945" s="210"/>
      <c r="BD945" s="210"/>
      <c r="BE945" s="210"/>
      <c r="BF945" s="210"/>
      <c r="BG945" s="210"/>
      <c r="BH945" s="210"/>
      <c r="BI945" s="210"/>
      <c r="BJ945" s="210"/>
      <c r="BK945" s="210">
        <v>2922</v>
      </c>
      <c r="BL945" s="210">
        <v>0</v>
      </c>
      <c r="BM945" s="210">
        <v>0</v>
      </c>
      <c r="BN945" s="210">
        <v>0</v>
      </c>
      <c r="BO945" s="210">
        <v>0</v>
      </c>
      <c r="BP945" s="210">
        <v>0</v>
      </c>
      <c r="BQ945" s="210">
        <v>0</v>
      </c>
      <c r="BR945" s="210">
        <v>0</v>
      </c>
      <c r="BS945" s="210">
        <v>0</v>
      </c>
      <c r="BT945" s="210">
        <v>0</v>
      </c>
      <c r="BU945" s="210"/>
      <c r="BV945" s="210"/>
      <c r="BW945" s="210"/>
      <c r="BX945" s="210"/>
      <c r="BY945" s="210"/>
      <c r="BZ945" s="210">
        <v>0</v>
      </c>
      <c r="CA945" s="210">
        <v>0</v>
      </c>
      <c r="CB945" s="210">
        <v>0</v>
      </c>
      <c r="CC945" s="210">
        <v>0</v>
      </c>
      <c r="CD945" s="210">
        <v>0</v>
      </c>
      <c r="CE945" s="210">
        <v>0</v>
      </c>
      <c r="CF945" s="210">
        <v>0</v>
      </c>
      <c r="CG945" s="210">
        <v>0</v>
      </c>
      <c r="CH945" s="210"/>
      <c r="CI945" s="286" t="str">
        <f t="shared" si="241"/>
        <v>Small</v>
      </c>
      <c r="CJ945" s="210"/>
      <c r="CK945" s="210"/>
      <c r="CN945"/>
    </row>
    <row r="946" spans="1:92" s="283" customFormat="1" ht="15">
      <c r="A946" s="209" t="s">
        <v>143</v>
      </c>
      <c r="B946" s="208" t="s">
        <v>487</v>
      </c>
      <c r="C946" s="208" t="s">
        <v>77</v>
      </c>
      <c r="D946" s="566">
        <v>2018</v>
      </c>
      <c r="E946" s="284">
        <f t="shared" si="227"/>
        <v>3273</v>
      </c>
      <c r="F946" s="284">
        <f t="shared" si="228"/>
        <v>32134</v>
      </c>
      <c r="G946" s="284">
        <f t="shared" si="229"/>
        <v>48467</v>
      </c>
      <c r="H946" s="284">
        <f t="shared" si="230"/>
        <v>83874</v>
      </c>
      <c r="I946" s="284">
        <f t="shared" si="240"/>
        <v>0</v>
      </c>
      <c r="J946" s="284">
        <f t="shared" si="231"/>
        <v>0</v>
      </c>
      <c r="K946" s="284">
        <f t="shared" si="232"/>
        <v>0</v>
      </c>
      <c r="L946" s="284">
        <f t="shared" si="233"/>
        <v>83874</v>
      </c>
      <c r="M946" s="284">
        <f t="shared" si="234"/>
        <v>0</v>
      </c>
      <c r="N946" s="284">
        <f t="shared" si="235"/>
        <v>0</v>
      </c>
      <c r="O946" s="284">
        <f t="shared" si="236"/>
        <v>83874</v>
      </c>
      <c r="P946" s="284">
        <f t="shared" si="237"/>
        <v>83874</v>
      </c>
      <c r="Q946" s="284">
        <f t="shared" si="238"/>
        <v>83874</v>
      </c>
      <c r="R946" s="284">
        <f t="shared" si="239"/>
        <v>83874</v>
      </c>
      <c r="S946" s="210">
        <v>3273</v>
      </c>
      <c r="T946" s="210">
        <v>0</v>
      </c>
      <c r="U946" s="210">
        <v>32134</v>
      </c>
      <c r="V946" s="210">
        <v>0</v>
      </c>
      <c r="W946" s="210">
        <v>48467</v>
      </c>
      <c r="X946" s="210">
        <v>0</v>
      </c>
      <c r="Y946" s="210">
        <v>0</v>
      </c>
      <c r="Z946" s="210">
        <v>0</v>
      </c>
      <c r="AA946" s="210">
        <v>0</v>
      </c>
      <c r="AB946" s="210">
        <v>0</v>
      </c>
      <c r="AC946" s="210">
        <v>0</v>
      </c>
      <c r="AD946" s="210">
        <v>0</v>
      </c>
      <c r="AE946" s="210">
        <v>0</v>
      </c>
      <c r="AF946" s="210">
        <v>0</v>
      </c>
      <c r="AG946" s="210">
        <v>0</v>
      </c>
      <c r="AH946" s="210">
        <v>0</v>
      </c>
      <c r="AI946" s="210">
        <v>0</v>
      </c>
      <c r="AJ946" s="210">
        <v>0</v>
      </c>
      <c r="AK946" s="210"/>
      <c r="AL946" s="210"/>
      <c r="AM946" s="210"/>
      <c r="AN946" s="210"/>
      <c r="AO946" s="210"/>
      <c r="AP946" s="210"/>
      <c r="AQ946" s="210"/>
      <c r="AR946" s="210"/>
      <c r="AS946" s="210"/>
      <c r="AT946" s="210"/>
      <c r="AU946" s="210"/>
      <c r="AV946" s="210"/>
      <c r="AW946" s="210"/>
      <c r="AX946" s="210"/>
      <c r="AY946" s="210"/>
      <c r="AZ946" s="210"/>
      <c r="BA946" s="210"/>
      <c r="BB946" s="210"/>
      <c r="BC946" s="210"/>
      <c r="BD946" s="210"/>
      <c r="BE946" s="210"/>
      <c r="BF946" s="210"/>
      <c r="BG946" s="210"/>
      <c r="BH946" s="210"/>
      <c r="BI946" s="210"/>
      <c r="BJ946" s="210"/>
      <c r="BK946" s="210">
        <v>0</v>
      </c>
      <c r="BL946" s="210">
        <v>0</v>
      </c>
      <c r="BM946" s="210">
        <v>0</v>
      </c>
      <c r="BN946" s="210">
        <v>0</v>
      </c>
      <c r="BO946" s="210">
        <v>0</v>
      </c>
      <c r="BP946" s="210">
        <v>0</v>
      </c>
      <c r="BQ946" s="210">
        <v>0</v>
      </c>
      <c r="BR946" s="210">
        <v>0</v>
      </c>
      <c r="BS946" s="210">
        <v>0</v>
      </c>
      <c r="BT946" s="210">
        <v>0</v>
      </c>
      <c r="BU946" s="210"/>
      <c r="BV946" s="210"/>
      <c r="BW946" s="210"/>
      <c r="BX946" s="210"/>
      <c r="BY946" s="210"/>
      <c r="BZ946" s="210">
        <v>0</v>
      </c>
      <c r="CA946" s="210">
        <v>0</v>
      </c>
      <c r="CB946" s="210">
        <v>0</v>
      </c>
      <c r="CC946" s="210">
        <v>0</v>
      </c>
      <c r="CD946" s="210">
        <v>0</v>
      </c>
      <c r="CE946" s="210">
        <v>0</v>
      </c>
      <c r="CF946" s="210">
        <v>0</v>
      </c>
      <c r="CG946" s="210">
        <v>0</v>
      </c>
      <c r="CH946" s="210"/>
      <c r="CI946" s="286" t="str">
        <f t="shared" si="241"/>
        <v>Small</v>
      </c>
      <c r="CJ946" s="210"/>
      <c r="CK946" s="210"/>
      <c r="CN946"/>
    </row>
    <row r="947" spans="1:92" s="283" customFormat="1" ht="15">
      <c r="A947" s="209" t="s">
        <v>130</v>
      </c>
      <c r="B947" s="208" t="s">
        <v>498</v>
      </c>
      <c r="C947" s="208" t="s">
        <v>77</v>
      </c>
      <c r="D947" s="566">
        <v>2018</v>
      </c>
      <c r="E947" s="284">
        <f t="shared" si="227"/>
        <v>2</v>
      </c>
      <c r="F947" s="284">
        <f t="shared" si="228"/>
        <v>78744</v>
      </c>
      <c r="G947" s="284">
        <f t="shared" si="229"/>
        <v>402192</v>
      </c>
      <c r="H947" s="284">
        <f t="shared" si="230"/>
        <v>480938</v>
      </c>
      <c r="I947" s="284">
        <f t="shared" si="240"/>
        <v>348251</v>
      </c>
      <c r="J947" s="284">
        <f t="shared" si="231"/>
        <v>0</v>
      </c>
      <c r="K947" s="284">
        <f t="shared" si="232"/>
        <v>348251</v>
      </c>
      <c r="L947" s="284">
        <f t="shared" si="233"/>
        <v>829189</v>
      </c>
      <c r="M947" s="284">
        <f t="shared" si="234"/>
        <v>0</v>
      </c>
      <c r="N947" s="284">
        <f t="shared" si="235"/>
        <v>0</v>
      </c>
      <c r="O947" s="284">
        <f t="shared" si="236"/>
        <v>829189</v>
      </c>
      <c r="P947" s="284">
        <f t="shared" si="237"/>
        <v>829189</v>
      </c>
      <c r="Q947" s="284">
        <f t="shared" si="238"/>
        <v>829189</v>
      </c>
      <c r="R947" s="284">
        <f t="shared" si="239"/>
        <v>829189</v>
      </c>
      <c r="S947" s="210">
        <v>2</v>
      </c>
      <c r="T947" s="210">
        <v>0</v>
      </c>
      <c r="U947" s="210">
        <v>78744</v>
      </c>
      <c r="V947" s="210">
        <v>0</v>
      </c>
      <c r="W947" s="210">
        <v>402192</v>
      </c>
      <c r="X947" s="210">
        <v>0</v>
      </c>
      <c r="Y947" s="210">
        <v>0</v>
      </c>
      <c r="Z947" s="210">
        <v>0</v>
      </c>
      <c r="AA947" s="210">
        <v>0</v>
      </c>
      <c r="AB947" s="210">
        <v>0</v>
      </c>
      <c r="AC947" s="210">
        <v>0</v>
      </c>
      <c r="AD947" s="210">
        <v>0</v>
      </c>
      <c r="AE947" s="210">
        <v>0</v>
      </c>
      <c r="AF947" s="210">
        <v>0</v>
      </c>
      <c r="AG947" s="210">
        <v>0</v>
      </c>
      <c r="AH947" s="210">
        <v>0</v>
      </c>
      <c r="AI947" s="210">
        <v>0</v>
      </c>
      <c r="AJ947" s="210">
        <v>0</v>
      </c>
      <c r="AK947" s="210"/>
      <c r="AL947" s="210"/>
      <c r="AM947" s="210"/>
      <c r="AN947" s="210"/>
      <c r="AO947" s="210"/>
      <c r="AP947" s="210"/>
      <c r="AQ947" s="210"/>
      <c r="AR947" s="210"/>
      <c r="AS947" s="210"/>
      <c r="AT947" s="210"/>
      <c r="AU947" s="210"/>
      <c r="AV947" s="210"/>
      <c r="AW947" s="210"/>
      <c r="AX947" s="210"/>
      <c r="AY947" s="210"/>
      <c r="AZ947" s="210"/>
      <c r="BA947" s="210"/>
      <c r="BB947" s="210"/>
      <c r="BC947" s="210"/>
      <c r="BD947" s="210"/>
      <c r="BE947" s="210"/>
      <c r="BF947" s="210"/>
      <c r="BG947" s="210"/>
      <c r="BH947" s="210"/>
      <c r="BI947" s="210"/>
      <c r="BJ947" s="210"/>
      <c r="BK947" s="210">
        <v>348251</v>
      </c>
      <c r="BL947" s="210">
        <v>0</v>
      </c>
      <c r="BM947" s="210">
        <v>0</v>
      </c>
      <c r="BN947" s="210">
        <v>0</v>
      </c>
      <c r="BO947" s="210">
        <v>0</v>
      </c>
      <c r="BP947" s="210">
        <v>0</v>
      </c>
      <c r="BQ947" s="210">
        <v>0</v>
      </c>
      <c r="BR947" s="210">
        <v>0</v>
      </c>
      <c r="BS947" s="210">
        <v>0</v>
      </c>
      <c r="BT947" s="210">
        <v>0</v>
      </c>
      <c r="BU947" s="210"/>
      <c r="BV947" s="210"/>
      <c r="BW947" s="210"/>
      <c r="BX947" s="210"/>
      <c r="BY947" s="210"/>
      <c r="BZ947" s="210">
        <v>0</v>
      </c>
      <c r="CA947" s="210">
        <v>0</v>
      </c>
      <c r="CB947" s="210">
        <v>0</v>
      </c>
      <c r="CC947" s="210">
        <v>0</v>
      </c>
      <c r="CD947" s="210">
        <v>0</v>
      </c>
      <c r="CE947" s="210">
        <v>0</v>
      </c>
      <c r="CF947" s="210">
        <v>0</v>
      </c>
      <c r="CG947" s="210">
        <v>0</v>
      </c>
      <c r="CH947" s="210"/>
      <c r="CI947" s="286" t="str">
        <f t="shared" si="241"/>
        <v>Large</v>
      </c>
      <c r="CJ947" s="210"/>
      <c r="CK947" s="210"/>
      <c r="CN947"/>
    </row>
    <row r="948" spans="1:92" s="283" customFormat="1" ht="15">
      <c r="A948" s="209" t="s">
        <v>130</v>
      </c>
      <c r="B948" s="208" t="s">
        <v>500</v>
      </c>
      <c r="C948" s="208" t="s">
        <v>77</v>
      </c>
      <c r="D948" s="566">
        <v>2018</v>
      </c>
      <c r="E948" s="284">
        <f t="shared" si="227"/>
        <v>0</v>
      </c>
      <c r="F948" s="284">
        <f t="shared" si="228"/>
        <v>0</v>
      </c>
      <c r="G948" s="284">
        <f t="shared" si="229"/>
        <v>0</v>
      </c>
      <c r="H948" s="284">
        <f t="shared" si="230"/>
        <v>0</v>
      </c>
      <c r="I948" s="284">
        <f t="shared" si="240"/>
        <v>0</v>
      </c>
      <c r="J948" s="284">
        <f t="shared" si="231"/>
        <v>0</v>
      </c>
      <c r="K948" s="284">
        <f t="shared" si="232"/>
        <v>0</v>
      </c>
      <c r="L948" s="284">
        <f t="shared" si="233"/>
        <v>0</v>
      </c>
      <c r="M948" s="284">
        <f t="shared" si="234"/>
        <v>0</v>
      </c>
      <c r="N948" s="284">
        <f t="shared" si="235"/>
        <v>0</v>
      </c>
      <c r="O948" s="284">
        <f t="shared" si="236"/>
        <v>0</v>
      </c>
      <c r="P948" s="284">
        <f t="shared" si="237"/>
        <v>0</v>
      </c>
      <c r="Q948" s="284">
        <f t="shared" si="238"/>
        <v>0</v>
      </c>
      <c r="R948" s="284">
        <f t="shared" si="239"/>
        <v>0</v>
      </c>
      <c r="S948" s="210">
        <v>0</v>
      </c>
      <c r="T948" s="210">
        <v>0</v>
      </c>
      <c r="U948" s="210">
        <v>0</v>
      </c>
      <c r="V948" s="210">
        <v>0</v>
      </c>
      <c r="W948" s="210">
        <v>0</v>
      </c>
      <c r="X948" s="210">
        <v>0</v>
      </c>
      <c r="Y948" s="210">
        <v>0</v>
      </c>
      <c r="Z948" s="210">
        <v>0</v>
      </c>
      <c r="AA948" s="210">
        <v>0</v>
      </c>
      <c r="AB948" s="210">
        <v>0</v>
      </c>
      <c r="AC948" s="210">
        <v>0</v>
      </c>
      <c r="AD948" s="210">
        <v>0</v>
      </c>
      <c r="AE948" s="210">
        <v>0</v>
      </c>
      <c r="AF948" s="210">
        <v>0</v>
      </c>
      <c r="AG948" s="210">
        <v>0</v>
      </c>
      <c r="AH948" s="210">
        <v>0</v>
      </c>
      <c r="AI948" s="210">
        <v>0</v>
      </c>
      <c r="AJ948" s="210">
        <v>0</v>
      </c>
      <c r="AK948" s="210"/>
      <c r="AL948" s="210"/>
      <c r="AM948" s="210"/>
      <c r="AN948" s="210"/>
      <c r="AO948" s="210"/>
      <c r="AP948" s="210"/>
      <c r="AQ948" s="210"/>
      <c r="AR948" s="210"/>
      <c r="AS948" s="210"/>
      <c r="AT948" s="210"/>
      <c r="AU948" s="210"/>
      <c r="AV948" s="210"/>
      <c r="AW948" s="210"/>
      <c r="AX948" s="210"/>
      <c r="AY948" s="210"/>
      <c r="AZ948" s="210"/>
      <c r="BA948" s="210"/>
      <c r="BB948" s="210"/>
      <c r="BC948" s="210"/>
      <c r="BD948" s="210"/>
      <c r="BE948" s="210"/>
      <c r="BF948" s="210"/>
      <c r="BG948" s="210"/>
      <c r="BH948" s="210"/>
      <c r="BI948" s="210"/>
      <c r="BJ948" s="210"/>
      <c r="BK948" s="210">
        <v>0</v>
      </c>
      <c r="BL948" s="210">
        <v>0</v>
      </c>
      <c r="BM948" s="210">
        <v>0</v>
      </c>
      <c r="BN948" s="210">
        <v>0</v>
      </c>
      <c r="BO948" s="210">
        <v>0</v>
      </c>
      <c r="BP948" s="210">
        <v>0</v>
      </c>
      <c r="BQ948" s="210">
        <v>0</v>
      </c>
      <c r="BR948" s="210">
        <v>0</v>
      </c>
      <c r="BS948" s="210">
        <v>0</v>
      </c>
      <c r="BT948" s="210">
        <v>0</v>
      </c>
      <c r="BU948" s="210"/>
      <c r="BV948" s="210"/>
      <c r="BW948" s="210"/>
      <c r="BX948" s="210"/>
      <c r="BY948" s="210"/>
      <c r="BZ948" s="210">
        <v>0</v>
      </c>
      <c r="CA948" s="210">
        <v>0</v>
      </c>
      <c r="CB948" s="210">
        <v>0</v>
      </c>
      <c r="CC948" s="210">
        <v>0</v>
      </c>
      <c r="CD948" s="210">
        <v>0</v>
      </c>
      <c r="CE948" s="210">
        <v>0</v>
      </c>
      <c r="CF948" s="210">
        <v>0</v>
      </c>
      <c r="CG948" s="210">
        <v>0</v>
      </c>
      <c r="CH948" s="210"/>
      <c r="CI948" s="286" t="str">
        <f t="shared" si="241"/>
        <v>Small</v>
      </c>
      <c r="CJ948" s="210"/>
      <c r="CK948" s="210"/>
      <c r="CN948"/>
    </row>
    <row r="949" spans="1:92" s="283" customFormat="1" ht="15">
      <c r="A949" s="209" t="s">
        <v>130</v>
      </c>
      <c r="B949" s="208" t="s">
        <v>503</v>
      </c>
      <c r="C949" s="208" t="s">
        <v>77</v>
      </c>
      <c r="D949" s="566">
        <v>2018</v>
      </c>
      <c r="E949" s="284">
        <f t="shared" si="227"/>
        <v>0</v>
      </c>
      <c r="F949" s="284">
        <f t="shared" si="228"/>
        <v>0</v>
      </c>
      <c r="G949" s="284">
        <f t="shared" si="229"/>
        <v>0</v>
      </c>
      <c r="H949" s="284">
        <f t="shared" si="230"/>
        <v>0</v>
      </c>
      <c r="I949" s="284">
        <f t="shared" si="240"/>
        <v>0</v>
      </c>
      <c r="J949" s="284">
        <f t="shared" si="231"/>
        <v>7944</v>
      </c>
      <c r="K949" s="284">
        <f t="shared" si="232"/>
        <v>7944</v>
      </c>
      <c r="L949" s="284">
        <f t="shared" si="233"/>
        <v>7944</v>
      </c>
      <c r="M949" s="284">
        <f t="shared" si="234"/>
        <v>0</v>
      </c>
      <c r="N949" s="284">
        <f t="shared" si="235"/>
        <v>0</v>
      </c>
      <c r="O949" s="284">
        <f t="shared" si="236"/>
        <v>7944</v>
      </c>
      <c r="P949" s="284">
        <f t="shared" si="237"/>
        <v>7944</v>
      </c>
      <c r="Q949" s="284">
        <f t="shared" si="238"/>
        <v>7944</v>
      </c>
      <c r="R949" s="284">
        <f t="shared" si="239"/>
        <v>7944</v>
      </c>
      <c r="S949" s="210">
        <v>0</v>
      </c>
      <c r="T949" s="210">
        <v>0</v>
      </c>
      <c r="U949" s="210">
        <v>0</v>
      </c>
      <c r="V949" s="210">
        <v>0</v>
      </c>
      <c r="W949" s="210">
        <v>0</v>
      </c>
      <c r="X949" s="210">
        <v>0</v>
      </c>
      <c r="Y949" s="210">
        <v>0</v>
      </c>
      <c r="Z949" s="210">
        <v>0</v>
      </c>
      <c r="AA949" s="210">
        <v>0</v>
      </c>
      <c r="AB949" s="210">
        <v>0</v>
      </c>
      <c r="AC949" s="210">
        <v>0</v>
      </c>
      <c r="AD949" s="210">
        <v>0</v>
      </c>
      <c r="AE949" s="210">
        <v>0</v>
      </c>
      <c r="AF949" s="210">
        <v>0</v>
      </c>
      <c r="AG949" s="210">
        <v>0</v>
      </c>
      <c r="AH949" s="210">
        <v>0</v>
      </c>
      <c r="AI949" s="210">
        <v>0</v>
      </c>
      <c r="AJ949" s="210">
        <v>0</v>
      </c>
      <c r="AK949" s="210"/>
      <c r="AL949" s="210"/>
      <c r="AM949" s="210"/>
      <c r="AN949" s="210"/>
      <c r="AO949" s="210"/>
      <c r="AP949" s="210"/>
      <c r="AQ949" s="210"/>
      <c r="AR949" s="210"/>
      <c r="AS949" s="210"/>
      <c r="AT949" s="210"/>
      <c r="AU949" s="210"/>
      <c r="AV949" s="210"/>
      <c r="AW949" s="210"/>
      <c r="AX949" s="210"/>
      <c r="AY949" s="210"/>
      <c r="AZ949" s="210"/>
      <c r="BA949" s="210"/>
      <c r="BB949" s="210"/>
      <c r="BC949" s="210"/>
      <c r="BD949" s="210"/>
      <c r="BE949" s="210"/>
      <c r="BF949" s="210"/>
      <c r="BG949" s="210"/>
      <c r="BH949" s="210"/>
      <c r="BI949" s="210"/>
      <c r="BJ949" s="210"/>
      <c r="BK949" s="210">
        <v>0</v>
      </c>
      <c r="BL949" s="210">
        <v>0</v>
      </c>
      <c r="BM949" s="210">
        <v>0</v>
      </c>
      <c r="BN949" s="210">
        <v>0</v>
      </c>
      <c r="BO949" s="210">
        <v>7944</v>
      </c>
      <c r="BP949" s="210">
        <v>0</v>
      </c>
      <c r="BQ949" s="210">
        <v>0</v>
      </c>
      <c r="BR949" s="210">
        <v>0</v>
      </c>
      <c r="BS949" s="210">
        <v>0</v>
      </c>
      <c r="BT949" s="210">
        <v>0</v>
      </c>
      <c r="BU949" s="210"/>
      <c r="BV949" s="210"/>
      <c r="BW949" s="210"/>
      <c r="BX949" s="210"/>
      <c r="BY949" s="210"/>
      <c r="BZ949" s="210">
        <v>0</v>
      </c>
      <c r="CA949" s="210">
        <v>0</v>
      </c>
      <c r="CB949" s="210">
        <v>0</v>
      </c>
      <c r="CC949" s="210">
        <v>0</v>
      </c>
      <c r="CD949" s="210">
        <v>0</v>
      </c>
      <c r="CE949" s="210">
        <v>0</v>
      </c>
      <c r="CF949" s="210">
        <v>0</v>
      </c>
      <c r="CG949" s="210">
        <v>0</v>
      </c>
      <c r="CH949" s="210"/>
      <c r="CI949" s="286" t="str">
        <f t="shared" si="241"/>
        <v>Small</v>
      </c>
      <c r="CJ949" s="210"/>
      <c r="CK949" s="210"/>
      <c r="CN949"/>
    </row>
    <row r="950" spans="1:92" s="283" customFormat="1" ht="15">
      <c r="A950" s="209" t="s">
        <v>695</v>
      </c>
      <c r="B950" s="209" t="s">
        <v>385</v>
      </c>
      <c r="C950" s="208" t="s">
        <v>77</v>
      </c>
      <c r="D950" s="566">
        <v>2018</v>
      </c>
      <c r="E950" s="284">
        <f t="shared" si="227"/>
        <v>0</v>
      </c>
      <c r="F950" s="284">
        <f t="shared" si="228"/>
        <v>0</v>
      </c>
      <c r="G950" s="284">
        <f t="shared" si="229"/>
        <v>0</v>
      </c>
      <c r="H950" s="284">
        <f t="shared" si="230"/>
        <v>0</v>
      </c>
      <c r="I950" s="284">
        <f t="shared" si="240"/>
        <v>32844</v>
      </c>
      <c r="J950" s="284">
        <f t="shared" si="231"/>
        <v>0</v>
      </c>
      <c r="K950" s="284">
        <f t="shared" si="232"/>
        <v>32844</v>
      </c>
      <c r="L950" s="284">
        <f t="shared" si="233"/>
        <v>32844</v>
      </c>
      <c r="M950" s="284">
        <f t="shared" si="234"/>
        <v>0</v>
      </c>
      <c r="N950" s="284">
        <f t="shared" si="235"/>
        <v>3274</v>
      </c>
      <c r="O950" s="284">
        <f t="shared" si="236"/>
        <v>36118</v>
      </c>
      <c r="P950" s="284">
        <f t="shared" si="237"/>
        <v>32844</v>
      </c>
      <c r="Q950" s="284">
        <f t="shared" si="238"/>
        <v>36118</v>
      </c>
      <c r="R950" s="284">
        <f t="shared" si="239"/>
        <v>36118</v>
      </c>
      <c r="S950" s="210">
        <v>0</v>
      </c>
      <c r="T950" s="210">
        <v>0</v>
      </c>
      <c r="U950" s="210">
        <v>0</v>
      </c>
      <c r="V950" s="210">
        <v>0</v>
      </c>
      <c r="W950" s="210">
        <v>0</v>
      </c>
      <c r="X950" s="210">
        <v>0</v>
      </c>
      <c r="Y950" s="210">
        <v>0</v>
      </c>
      <c r="Z950" s="210">
        <v>0</v>
      </c>
      <c r="AA950" s="210">
        <v>0</v>
      </c>
      <c r="AB950" s="210">
        <v>0</v>
      </c>
      <c r="AC950" s="210">
        <v>0</v>
      </c>
      <c r="AD950" s="210">
        <v>0</v>
      </c>
      <c r="AE950" s="210">
        <v>0</v>
      </c>
      <c r="AF950" s="210">
        <v>0</v>
      </c>
      <c r="AG950" s="210">
        <v>0</v>
      </c>
      <c r="AH950" s="210">
        <v>0</v>
      </c>
      <c r="AI950" s="210">
        <v>0</v>
      </c>
      <c r="AJ950" s="210">
        <v>0</v>
      </c>
      <c r="AK950" s="210"/>
      <c r="AL950" s="210"/>
      <c r="AM950" s="210"/>
      <c r="AN950" s="210"/>
      <c r="AO950" s="210"/>
      <c r="AP950" s="210"/>
      <c r="AQ950" s="210"/>
      <c r="AR950" s="210"/>
      <c r="AS950" s="210"/>
      <c r="AT950" s="210"/>
      <c r="AU950" s="210"/>
      <c r="AV950" s="210"/>
      <c r="AW950" s="210"/>
      <c r="AX950" s="210"/>
      <c r="AY950" s="210"/>
      <c r="AZ950" s="210"/>
      <c r="BA950" s="210"/>
      <c r="BB950" s="210"/>
      <c r="BC950" s="210"/>
      <c r="BD950" s="210"/>
      <c r="BE950" s="210"/>
      <c r="BF950" s="210"/>
      <c r="BG950" s="210"/>
      <c r="BH950" s="210"/>
      <c r="BI950" s="210"/>
      <c r="BJ950" s="210"/>
      <c r="BK950" s="210">
        <v>32844</v>
      </c>
      <c r="BL950" s="210">
        <v>0</v>
      </c>
      <c r="BM950" s="210">
        <v>0</v>
      </c>
      <c r="BN950" s="210">
        <v>0</v>
      </c>
      <c r="BO950" s="210">
        <v>0</v>
      </c>
      <c r="BP950" s="210">
        <v>0</v>
      </c>
      <c r="BQ950" s="210">
        <v>0</v>
      </c>
      <c r="BR950" s="210">
        <v>0</v>
      </c>
      <c r="BS950" s="210">
        <v>0</v>
      </c>
      <c r="BT950" s="210">
        <v>0</v>
      </c>
      <c r="BU950" s="210"/>
      <c r="BV950" s="210"/>
      <c r="BW950" s="210"/>
      <c r="BX950" s="210"/>
      <c r="BY950" s="210"/>
      <c r="BZ950" s="210">
        <v>0</v>
      </c>
      <c r="CA950" s="210">
        <v>0</v>
      </c>
      <c r="CB950" s="210">
        <v>3274</v>
      </c>
      <c r="CC950" s="210">
        <v>0</v>
      </c>
      <c r="CD950" s="210">
        <v>0</v>
      </c>
      <c r="CE950" s="210">
        <v>0</v>
      </c>
      <c r="CF950" s="210">
        <v>0</v>
      </c>
      <c r="CG950" s="210">
        <v>0</v>
      </c>
      <c r="CH950" s="210"/>
      <c r="CI950" s="286" t="str">
        <f t="shared" si="241"/>
        <v>Small</v>
      </c>
      <c r="CJ950" s="210"/>
      <c r="CK950" s="210"/>
      <c r="CN950"/>
    </row>
    <row r="951" spans="1:92" s="283" customFormat="1" ht="15">
      <c r="A951" s="208" t="s">
        <v>193</v>
      </c>
      <c r="B951" s="209" t="s">
        <v>505</v>
      </c>
      <c r="C951" s="208" t="s">
        <v>77</v>
      </c>
      <c r="D951" s="566">
        <v>2018</v>
      </c>
      <c r="E951" s="284">
        <f t="shared" si="227"/>
        <v>0</v>
      </c>
      <c r="F951" s="284">
        <f t="shared" si="228"/>
        <v>706</v>
      </c>
      <c r="G951" s="284">
        <f t="shared" si="229"/>
        <v>14241</v>
      </c>
      <c r="H951" s="284">
        <f t="shared" si="230"/>
        <v>14947</v>
      </c>
      <c r="I951" s="284">
        <f t="shared" si="240"/>
        <v>0</v>
      </c>
      <c r="J951" s="284">
        <f t="shared" si="231"/>
        <v>0</v>
      </c>
      <c r="K951" s="284">
        <f t="shared" si="232"/>
        <v>0</v>
      </c>
      <c r="L951" s="284">
        <f t="shared" si="233"/>
        <v>14947</v>
      </c>
      <c r="M951" s="284">
        <f t="shared" si="234"/>
        <v>0</v>
      </c>
      <c r="N951" s="284">
        <f t="shared" si="235"/>
        <v>0</v>
      </c>
      <c r="O951" s="284">
        <f t="shared" si="236"/>
        <v>14947</v>
      </c>
      <c r="P951" s="284">
        <f t="shared" si="237"/>
        <v>14947</v>
      </c>
      <c r="Q951" s="284">
        <f t="shared" si="238"/>
        <v>14947</v>
      </c>
      <c r="R951" s="284">
        <f t="shared" si="239"/>
        <v>14947</v>
      </c>
      <c r="S951" s="210">
        <v>0</v>
      </c>
      <c r="T951" s="210">
        <v>0</v>
      </c>
      <c r="U951" s="210">
        <v>706</v>
      </c>
      <c r="V951" s="210">
        <v>0</v>
      </c>
      <c r="W951" s="210">
        <v>14241</v>
      </c>
      <c r="X951" s="210">
        <v>0</v>
      </c>
      <c r="Y951" s="210">
        <v>0</v>
      </c>
      <c r="Z951" s="210">
        <v>0</v>
      </c>
      <c r="AA951" s="210">
        <v>0</v>
      </c>
      <c r="AB951" s="210">
        <v>0</v>
      </c>
      <c r="AC951" s="210">
        <v>0</v>
      </c>
      <c r="AD951" s="210">
        <v>0</v>
      </c>
      <c r="AE951" s="210">
        <v>0</v>
      </c>
      <c r="AF951" s="210">
        <v>0</v>
      </c>
      <c r="AG951" s="210">
        <v>0</v>
      </c>
      <c r="AH951" s="210">
        <v>0</v>
      </c>
      <c r="AI951" s="210">
        <v>0</v>
      </c>
      <c r="AJ951" s="210">
        <v>0</v>
      </c>
      <c r="AK951" s="210"/>
      <c r="AL951" s="210"/>
      <c r="AM951" s="210"/>
      <c r="AN951" s="210"/>
      <c r="AO951" s="210"/>
      <c r="AP951" s="210"/>
      <c r="AQ951" s="210"/>
      <c r="AR951" s="210"/>
      <c r="AS951" s="210"/>
      <c r="AT951" s="210"/>
      <c r="AU951" s="210"/>
      <c r="AV951" s="210"/>
      <c r="AW951" s="210"/>
      <c r="AX951" s="210"/>
      <c r="AY951" s="210"/>
      <c r="AZ951" s="210"/>
      <c r="BA951" s="210"/>
      <c r="BB951" s="210"/>
      <c r="BC951" s="210"/>
      <c r="BD951" s="210"/>
      <c r="BE951" s="210"/>
      <c r="BF951" s="210"/>
      <c r="BG951" s="210"/>
      <c r="BH951" s="210"/>
      <c r="BI951" s="210"/>
      <c r="BJ951" s="210"/>
      <c r="BK951" s="210">
        <v>0</v>
      </c>
      <c r="BL951" s="210">
        <v>0</v>
      </c>
      <c r="BM951" s="210">
        <v>0</v>
      </c>
      <c r="BN951" s="210">
        <v>0</v>
      </c>
      <c r="BO951" s="210">
        <v>0</v>
      </c>
      <c r="BP951" s="210">
        <v>0</v>
      </c>
      <c r="BQ951" s="210">
        <v>0</v>
      </c>
      <c r="BR951" s="210">
        <v>0</v>
      </c>
      <c r="BS951" s="210">
        <v>0</v>
      </c>
      <c r="BT951" s="210">
        <v>0</v>
      </c>
      <c r="BU951" s="210"/>
      <c r="BV951" s="210"/>
      <c r="BW951" s="210"/>
      <c r="BX951" s="210"/>
      <c r="BY951" s="210"/>
      <c r="BZ951" s="210">
        <v>0</v>
      </c>
      <c r="CA951" s="210">
        <v>0</v>
      </c>
      <c r="CB951" s="210">
        <v>0</v>
      </c>
      <c r="CC951" s="210">
        <v>0</v>
      </c>
      <c r="CD951" s="210">
        <v>0</v>
      </c>
      <c r="CE951" s="210">
        <v>0</v>
      </c>
      <c r="CF951" s="210">
        <v>0</v>
      </c>
      <c r="CG951" s="210">
        <v>0</v>
      </c>
      <c r="CH951" s="210"/>
      <c r="CI951" s="286" t="str">
        <f t="shared" si="241"/>
        <v>Small</v>
      </c>
      <c r="CJ951" s="210"/>
      <c r="CK951" s="210"/>
      <c r="CN951"/>
    </row>
    <row r="952" spans="1:92" s="283" customFormat="1" ht="15">
      <c r="A952" s="208" t="s">
        <v>247</v>
      </c>
      <c r="B952" s="208" t="s">
        <v>530</v>
      </c>
      <c r="C952" s="208" t="s">
        <v>77</v>
      </c>
      <c r="D952" s="566">
        <v>2018</v>
      </c>
      <c r="E952" s="284">
        <f t="shared" si="227"/>
        <v>0</v>
      </c>
      <c r="F952" s="284">
        <f t="shared" si="228"/>
        <v>0</v>
      </c>
      <c r="G952" s="284">
        <f t="shared" si="229"/>
        <v>0</v>
      </c>
      <c r="H952" s="284">
        <f t="shared" si="230"/>
        <v>0</v>
      </c>
      <c r="I952" s="284">
        <f t="shared" si="240"/>
        <v>0</v>
      </c>
      <c r="J952" s="284">
        <f t="shared" si="231"/>
        <v>0</v>
      </c>
      <c r="K952" s="284">
        <f t="shared" si="232"/>
        <v>0</v>
      </c>
      <c r="L952" s="284">
        <f t="shared" si="233"/>
        <v>0</v>
      </c>
      <c r="M952" s="284">
        <f t="shared" si="234"/>
        <v>0</v>
      </c>
      <c r="N952" s="284">
        <f t="shared" si="235"/>
        <v>0</v>
      </c>
      <c r="O952" s="284">
        <f t="shared" si="236"/>
        <v>0</v>
      </c>
      <c r="P952" s="284">
        <f t="shared" si="237"/>
        <v>0</v>
      </c>
      <c r="Q952" s="284">
        <f t="shared" si="238"/>
        <v>0</v>
      </c>
      <c r="R952" s="284">
        <f t="shared" si="239"/>
        <v>0</v>
      </c>
      <c r="S952" s="210">
        <v>0</v>
      </c>
      <c r="T952" s="210">
        <v>0</v>
      </c>
      <c r="U952" s="210">
        <v>0</v>
      </c>
      <c r="V952" s="210">
        <v>0</v>
      </c>
      <c r="W952" s="210">
        <v>0</v>
      </c>
      <c r="X952" s="210">
        <v>0</v>
      </c>
      <c r="Y952" s="210">
        <v>0</v>
      </c>
      <c r="Z952" s="210">
        <v>0</v>
      </c>
      <c r="AA952" s="210">
        <v>0</v>
      </c>
      <c r="AB952" s="210">
        <v>0</v>
      </c>
      <c r="AC952" s="210">
        <v>0</v>
      </c>
      <c r="AD952" s="210">
        <v>0</v>
      </c>
      <c r="AE952" s="210">
        <v>0</v>
      </c>
      <c r="AF952" s="210">
        <v>0</v>
      </c>
      <c r="AG952" s="210">
        <v>0</v>
      </c>
      <c r="AH952" s="210">
        <v>0</v>
      </c>
      <c r="AI952" s="210">
        <v>0</v>
      </c>
      <c r="AJ952" s="210">
        <v>0</v>
      </c>
      <c r="AK952" s="210"/>
      <c r="AL952" s="210"/>
      <c r="AM952" s="210"/>
      <c r="AN952" s="210"/>
      <c r="AO952" s="210"/>
      <c r="AP952" s="210"/>
      <c r="AQ952" s="210"/>
      <c r="AR952" s="210"/>
      <c r="AS952" s="210"/>
      <c r="AT952" s="210"/>
      <c r="AU952" s="210"/>
      <c r="AV952" s="210"/>
      <c r="AW952" s="210"/>
      <c r="AX952" s="210"/>
      <c r="AY952" s="210"/>
      <c r="AZ952" s="210"/>
      <c r="BA952" s="210"/>
      <c r="BB952" s="210"/>
      <c r="BC952" s="210"/>
      <c r="BD952" s="210"/>
      <c r="BE952" s="210"/>
      <c r="BF952" s="210"/>
      <c r="BG952" s="210"/>
      <c r="BH952" s="210"/>
      <c r="BI952" s="210"/>
      <c r="BJ952" s="210"/>
      <c r="BK952" s="210">
        <v>0</v>
      </c>
      <c r="BL952" s="210">
        <v>0</v>
      </c>
      <c r="BM952" s="210">
        <v>0</v>
      </c>
      <c r="BN952" s="210">
        <v>0</v>
      </c>
      <c r="BO952" s="210">
        <v>0</v>
      </c>
      <c r="BP952" s="210">
        <v>0</v>
      </c>
      <c r="BQ952" s="210">
        <v>0</v>
      </c>
      <c r="BR952" s="210">
        <v>0</v>
      </c>
      <c r="BS952" s="210">
        <v>0</v>
      </c>
      <c r="BT952" s="210">
        <v>0</v>
      </c>
      <c r="BU952" s="210"/>
      <c r="BV952" s="210"/>
      <c r="BW952" s="210"/>
      <c r="BX952" s="210"/>
      <c r="BY952" s="210"/>
      <c r="BZ952" s="210">
        <v>0</v>
      </c>
      <c r="CA952" s="210">
        <v>0</v>
      </c>
      <c r="CB952" s="210">
        <v>0</v>
      </c>
      <c r="CC952" s="210">
        <v>0</v>
      </c>
      <c r="CD952" s="210">
        <v>0</v>
      </c>
      <c r="CE952" s="210">
        <v>0</v>
      </c>
      <c r="CF952" s="210">
        <v>0</v>
      </c>
      <c r="CG952" s="210">
        <v>0</v>
      </c>
      <c r="CH952" s="210"/>
      <c r="CI952" s="286" t="str">
        <f t="shared" si="241"/>
        <v>Small</v>
      </c>
      <c r="CJ952" s="210"/>
      <c r="CK952" s="210"/>
      <c r="CN952"/>
    </row>
    <row r="953" spans="1:92" s="283" customFormat="1" ht="15">
      <c r="A953" s="209" t="s">
        <v>147</v>
      </c>
      <c r="B953" s="208" t="s">
        <v>147</v>
      </c>
      <c r="C953" s="208" t="s">
        <v>77</v>
      </c>
      <c r="D953" s="566">
        <v>2018</v>
      </c>
      <c r="E953" s="284">
        <f t="shared" si="227"/>
        <v>11897</v>
      </c>
      <c r="F953" s="284">
        <f t="shared" si="228"/>
        <v>30890</v>
      </c>
      <c r="G953" s="284">
        <f t="shared" si="229"/>
        <v>83095</v>
      </c>
      <c r="H953" s="284">
        <f t="shared" si="230"/>
        <v>125882</v>
      </c>
      <c r="I953" s="284">
        <f t="shared" si="240"/>
        <v>0</v>
      </c>
      <c r="J953" s="284">
        <f t="shared" si="231"/>
        <v>0</v>
      </c>
      <c r="K953" s="284">
        <f t="shared" si="232"/>
        <v>0</v>
      </c>
      <c r="L953" s="284">
        <f t="shared" si="233"/>
        <v>125882</v>
      </c>
      <c r="M953" s="284">
        <f t="shared" si="234"/>
        <v>0</v>
      </c>
      <c r="N953" s="284">
        <f t="shared" si="235"/>
        <v>0</v>
      </c>
      <c r="O953" s="284">
        <f t="shared" si="236"/>
        <v>125882</v>
      </c>
      <c r="P953" s="284">
        <f t="shared" si="237"/>
        <v>125882</v>
      </c>
      <c r="Q953" s="284">
        <f t="shared" si="238"/>
        <v>125882</v>
      </c>
      <c r="R953" s="284">
        <f t="shared" si="239"/>
        <v>125882</v>
      </c>
      <c r="S953" s="210">
        <v>11897</v>
      </c>
      <c r="T953" s="210">
        <v>0</v>
      </c>
      <c r="U953" s="210">
        <v>30890</v>
      </c>
      <c r="V953" s="210">
        <v>0</v>
      </c>
      <c r="W953" s="210">
        <v>83095</v>
      </c>
      <c r="X953" s="210">
        <v>0</v>
      </c>
      <c r="Y953" s="210">
        <v>0</v>
      </c>
      <c r="Z953" s="210">
        <v>0</v>
      </c>
      <c r="AA953" s="210">
        <v>0</v>
      </c>
      <c r="AB953" s="210">
        <v>0</v>
      </c>
      <c r="AC953" s="210">
        <v>0</v>
      </c>
      <c r="AD953" s="210">
        <v>0</v>
      </c>
      <c r="AE953" s="210">
        <v>0</v>
      </c>
      <c r="AF953" s="210">
        <v>0</v>
      </c>
      <c r="AG953" s="210">
        <v>0</v>
      </c>
      <c r="AH953" s="210">
        <v>0</v>
      </c>
      <c r="AI953" s="210">
        <v>0</v>
      </c>
      <c r="AJ953" s="210">
        <v>0</v>
      </c>
      <c r="AK953" s="210"/>
      <c r="AL953" s="210"/>
      <c r="AM953" s="210"/>
      <c r="AN953" s="210"/>
      <c r="AO953" s="210"/>
      <c r="AP953" s="210"/>
      <c r="AQ953" s="210"/>
      <c r="AR953" s="210"/>
      <c r="AS953" s="210"/>
      <c r="AT953" s="210"/>
      <c r="AU953" s="210"/>
      <c r="AV953" s="210"/>
      <c r="AW953" s="210"/>
      <c r="AX953" s="210"/>
      <c r="AY953" s="210"/>
      <c r="AZ953" s="210"/>
      <c r="BA953" s="210"/>
      <c r="BB953" s="210"/>
      <c r="BC953" s="210"/>
      <c r="BD953" s="210"/>
      <c r="BE953" s="210"/>
      <c r="BF953" s="210"/>
      <c r="BG953" s="210"/>
      <c r="BH953" s="210"/>
      <c r="BI953" s="210"/>
      <c r="BJ953" s="210"/>
      <c r="BK953" s="210">
        <v>0</v>
      </c>
      <c r="BL953" s="210">
        <v>0</v>
      </c>
      <c r="BM953" s="210">
        <v>0</v>
      </c>
      <c r="BN953" s="210">
        <v>0</v>
      </c>
      <c r="BO953" s="210">
        <v>0</v>
      </c>
      <c r="BP953" s="210">
        <v>0</v>
      </c>
      <c r="BQ953" s="210">
        <v>0</v>
      </c>
      <c r="BR953" s="210">
        <v>0</v>
      </c>
      <c r="BS953" s="210">
        <v>0</v>
      </c>
      <c r="BT953" s="210">
        <v>0</v>
      </c>
      <c r="BU953" s="210"/>
      <c r="BV953" s="210"/>
      <c r="BW953" s="210"/>
      <c r="BX953" s="210"/>
      <c r="BY953" s="210"/>
      <c r="BZ953" s="210">
        <v>0</v>
      </c>
      <c r="CA953" s="210">
        <v>0</v>
      </c>
      <c r="CB953" s="210">
        <v>0</v>
      </c>
      <c r="CC953" s="210">
        <v>0</v>
      </c>
      <c r="CD953" s="210">
        <v>0</v>
      </c>
      <c r="CE953" s="210">
        <v>0</v>
      </c>
      <c r="CF953" s="210">
        <v>0</v>
      </c>
      <c r="CG953" s="210">
        <v>0</v>
      </c>
      <c r="CH953" s="210"/>
      <c r="CI953" s="286" t="str">
        <f t="shared" si="241"/>
        <v>Large</v>
      </c>
      <c r="CJ953" s="210"/>
      <c r="CK953" s="210"/>
      <c r="CN953"/>
    </row>
    <row r="954" spans="1:92" s="283" customFormat="1" ht="15">
      <c r="A954" s="209" t="s">
        <v>235</v>
      </c>
      <c r="B954" s="209" t="s">
        <v>367</v>
      </c>
      <c r="C954" s="209" t="s">
        <v>77</v>
      </c>
      <c r="D954" s="565">
        <v>2017</v>
      </c>
      <c r="E954" s="284">
        <f t="shared" si="227"/>
        <v>0</v>
      </c>
      <c r="F954" s="284">
        <f t="shared" si="228"/>
        <v>0</v>
      </c>
      <c r="G954" s="284">
        <f t="shared" si="229"/>
        <v>0</v>
      </c>
      <c r="H954" s="284">
        <f t="shared" si="230"/>
        <v>0</v>
      </c>
      <c r="I954" s="284">
        <f t="shared" si="240"/>
        <v>0</v>
      </c>
      <c r="J954" s="284">
        <f t="shared" si="231"/>
        <v>0</v>
      </c>
      <c r="K954" s="284">
        <f t="shared" si="232"/>
        <v>0</v>
      </c>
      <c r="L954" s="284">
        <f t="shared" si="233"/>
        <v>0</v>
      </c>
      <c r="M954" s="284">
        <f t="shared" si="234"/>
        <v>0</v>
      </c>
      <c r="N954" s="284">
        <f t="shared" si="235"/>
        <v>3002</v>
      </c>
      <c r="O954" s="284">
        <f t="shared" si="236"/>
        <v>3002</v>
      </c>
      <c r="P954" s="284">
        <f t="shared" si="237"/>
        <v>0</v>
      </c>
      <c r="Q954" s="284">
        <f t="shared" si="238"/>
        <v>3002</v>
      </c>
      <c r="R954" s="284">
        <f t="shared" si="239"/>
        <v>3002</v>
      </c>
      <c r="S954" s="310">
        <v>0</v>
      </c>
      <c r="T954" s="310">
        <v>0</v>
      </c>
      <c r="U954" s="310">
        <v>0</v>
      </c>
      <c r="V954" s="310">
        <v>0</v>
      </c>
      <c r="W954" s="310">
        <v>0</v>
      </c>
      <c r="X954" s="310">
        <v>0</v>
      </c>
      <c r="Y954" s="310">
        <v>0</v>
      </c>
      <c r="Z954" s="310">
        <v>0</v>
      </c>
      <c r="AA954" s="310">
        <v>0</v>
      </c>
      <c r="AB954" s="310">
        <v>0</v>
      </c>
      <c r="AC954" s="310">
        <v>0</v>
      </c>
      <c r="AD954" s="310">
        <v>0</v>
      </c>
      <c r="AE954" s="310">
        <v>0</v>
      </c>
      <c r="AF954" s="310">
        <v>0</v>
      </c>
      <c r="AG954" s="310">
        <v>0</v>
      </c>
      <c r="AH954" s="310">
        <v>0</v>
      </c>
      <c r="AI954" s="310">
        <v>0</v>
      </c>
      <c r="AJ954" s="310">
        <v>0</v>
      </c>
      <c r="AK954" s="310"/>
      <c r="AL954" s="310"/>
      <c r="AM954" s="310"/>
      <c r="AN954" s="310"/>
      <c r="AO954" s="310"/>
      <c r="AP954" s="310"/>
      <c r="AQ954" s="310"/>
      <c r="AR954" s="310"/>
      <c r="AS954" s="310"/>
      <c r="AT954" s="310"/>
      <c r="AU954" s="310"/>
      <c r="AV954" s="310"/>
      <c r="AW954" s="310"/>
      <c r="AX954" s="310"/>
      <c r="AY954" s="310"/>
      <c r="AZ954" s="310"/>
      <c r="BA954" s="310"/>
      <c r="BB954" s="310"/>
      <c r="BC954" s="310"/>
      <c r="BD954" s="310"/>
      <c r="BE954" s="310"/>
      <c r="BF954" s="310"/>
      <c r="BG954" s="310"/>
      <c r="BH954" s="310"/>
      <c r="BI954" s="310"/>
      <c r="BJ954" s="310"/>
      <c r="BK954" s="310">
        <v>0</v>
      </c>
      <c r="BL954" s="310">
        <v>0</v>
      </c>
      <c r="BM954" s="310">
        <v>0</v>
      </c>
      <c r="BN954" s="310">
        <v>0</v>
      </c>
      <c r="BO954" s="310">
        <v>0</v>
      </c>
      <c r="BP954" s="310">
        <v>0</v>
      </c>
      <c r="BQ954" s="310">
        <v>0</v>
      </c>
      <c r="BR954" s="310">
        <v>0</v>
      </c>
      <c r="BS954" s="310">
        <v>0</v>
      </c>
      <c r="BT954" s="310">
        <v>0</v>
      </c>
      <c r="BU954" s="311"/>
      <c r="BV954" s="311"/>
      <c r="BW954" s="311"/>
      <c r="BX954" s="311"/>
      <c r="BY954" s="311"/>
      <c r="BZ954" s="310">
        <v>0</v>
      </c>
      <c r="CA954" s="310">
        <v>0</v>
      </c>
      <c r="CB954" s="310">
        <v>3002</v>
      </c>
      <c r="CC954" s="310">
        <v>0</v>
      </c>
      <c r="CD954" s="310">
        <v>0</v>
      </c>
      <c r="CE954" s="310">
        <v>0</v>
      </c>
      <c r="CF954" s="310">
        <v>0</v>
      </c>
      <c r="CG954" s="310">
        <v>0</v>
      </c>
      <c r="CH954" s="311"/>
      <c r="CI954" s="286" t="str">
        <f t="shared" si="241"/>
        <v>Small</v>
      </c>
      <c r="CJ954" s="210"/>
      <c r="CK954" s="210"/>
      <c r="CN954"/>
    </row>
    <row r="955" spans="1:92" s="283" customFormat="1" ht="15">
      <c r="A955" s="209" t="s">
        <v>197</v>
      </c>
      <c r="B955" s="209" t="s">
        <v>368</v>
      </c>
      <c r="C955" s="209" t="s">
        <v>77</v>
      </c>
      <c r="D955" s="565">
        <v>2017</v>
      </c>
      <c r="E955" s="284">
        <f t="shared" si="227"/>
        <v>0</v>
      </c>
      <c r="F955" s="284">
        <f t="shared" si="228"/>
        <v>0</v>
      </c>
      <c r="G955" s="284">
        <f t="shared" si="229"/>
        <v>0</v>
      </c>
      <c r="H955" s="284">
        <f t="shared" si="230"/>
        <v>0</v>
      </c>
      <c r="I955" s="284">
        <f t="shared" si="240"/>
        <v>0</v>
      </c>
      <c r="J955" s="284">
        <f t="shared" si="231"/>
        <v>0</v>
      </c>
      <c r="K955" s="284">
        <f t="shared" si="232"/>
        <v>0</v>
      </c>
      <c r="L955" s="284">
        <f t="shared" si="233"/>
        <v>0</v>
      </c>
      <c r="M955" s="284">
        <f t="shared" si="234"/>
        <v>0</v>
      </c>
      <c r="N955" s="284">
        <f t="shared" si="235"/>
        <v>17521</v>
      </c>
      <c r="O955" s="284">
        <f t="shared" si="236"/>
        <v>17521</v>
      </c>
      <c r="P955" s="284">
        <f t="shared" si="237"/>
        <v>0</v>
      </c>
      <c r="Q955" s="284">
        <f t="shared" si="238"/>
        <v>17521</v>
      </c>
      <c r="R955" s="284">
        <f t="shared" si="239"/>
        <v>17521</v>
      </c>
      <c r="S955" s="310">
        <v>0</v>
      </c>
      <c r="T955" s="310">
        <v>0</v>
      </c>
      <c r="U955" s="310">
        <v>0</v>
      </c>
      <c r="V955" s="310">
        <v>0</v>
      </c>
      <c r="W955" s="310">
        <v>0</v>
      </c>
      <c r="X955" s="310">
        <v>0</v>
      </c>
      <c r="Y955" s="310">
        <v>0</v>
      </c>
      <c r="Z955" s="310">
        <v>0</v>
      </c>
      <c r="AA955" s="310">
        <v>0</v>
      </c>
      <c r="AB955" s="310">
        <v>0</v>
      </c>
      <c r="AC955" s="310">
        <v>0</v>
      </c>
      <c r="AD955" s="310">
        <v>0</v>
      </c>
      <c r="AE955" s="310">
        <v>0</v>
      </c>
      <c r="AF955" s="310">
        <v>0</v>
      </c>
      <c r="AG955" s="310">
        <v>0</v>
      </c>
      <c r="AH955" s="310">
        <v>0</v>
      </c>
      <c r="AI955" s="310">
        <v>0</v>
      </c>
      <c r="AJ955" s="310">
        <v>0</v>
      </c>
      <c r="AK955" s="310"/>
      <c r="AL955" s="310"/>
      <c r="AM955" s="310"/>
      <c r="AN955" s="310"/>
      <c r="AO955" s="310"/>
      <c r="AP955" s="310"/>
      <c r="AQ955" s="310"/>
      <c r="AR955" s="310"/>
      <c r="AS955" s="310"/>
      <c r="AT955" s="310"/>
      <c r="AU955" s="310"/>
      <c r="AV955" s="310"/>
      <c r="AW955" s="310"/>
      <c r="AX955" s="310"/>
      <c r="AY955" s="310"/>
      <c r="AZ955" s="310"/>
      <c r="BA955" s="310"/>
      <c r="BB955" s="310"/>
      <c r="BC955" s="310"/>
      <c r="BD955" s="310"/>
      <c r="BE955" s="310"/>
      <c r="BF955" s="310"/>
      <c r="BG955" s="310"/>
      <c r="BH955" s="310"/>
      <c r="BI955" s="310"/>
      <c r="BJ955" s="310"/>
      <c r="BK955" s="310">
        <v>0</v>
      </c>
      <c r="BL955" s="310">
        <v>0</v>
      </c>
      <c r="BM955" s="310">
        <v>0</v>
      </c>
      <c r="BN955" s="310">
        <v>0</v>
      </c>
      <c r="BO955" s="310">
        <v>0</v>
      </c>
      <c r="BP955" s="310">
        <v>0</v>
      </c>
      <c r="BQ955" s="310">
        <v>0</v>
      </c>
      <c r="BR955" s="310">
        <v>0</v>
      </c>
      <c r="BS955" s="310">
        <v>0</v>
      </c>
      <c r="BT955" s="310">
        <v>0</v>
      </c>
      <c r="BU955" s="210"/>
      <c r="BV955" s="210"/>
      <c r="BW955" s="210"/>
      <c r="BX955" s="210"/>
      <c r="BY955" s="210"/>
      <c r="BZ955" s="310">
        <v>0</v>
      </c>
      <c r="CA955" s="310">
        <v>0</v>
      </c>
      <c r="CB955" s="310">
        <v>17521</v>
      </c>
      <c r="CC955" s="310">
        <v>0</v>
      </c>
      <c r="CD955" s="310">
        <v>0</v>
      </c>
      <c r="CE955" s="310">
        <v>0</v>
      </c>
      <c r="CF955" s="310">
        <v>0</v>
      </c>
      <c r="CG955" s="310">
        <v>0</v>
      </c>
      <c r="CH955" s="210"/>
      <c r="CI955" s="286" t="str">
        <f t="shared" si="241"/>
        <v>Small</v>
      </c>
      <c r="CJ955" s="210"/>
      <c r="CK955" s="210"/>
      <c r="CN955"/>
    </row>
    <row r="956" spans="1:92" s="283" customFormat="1" ht="15">
      <c r="A956" s="209" t="s">
        <v>617</v>
      </c>
      <c r="B956" s="209" t="s">
        <v>415</v>
      </c>
      <c r="C956" s="209" t="s">
        <v>77</v>
      </c>
      <c r="D956" s="565">
        <v>2017</v>
      </c>
      <c r="E956" s="284">
        <f t="shared" si="227"/>
        <v>0</v>
      </c>
      <c r="F956" s="284">
        <f t="shared" si="228"/>
        <v>0</v>
      </c>
      <c r="G956" s="284">
        <f t="shared" si="229"/>
        <v>0</v>
      </c>
      <c r="H956" s="284">
        <f t="shared" si="230"/>
        <v>0</v>
      </c>
      <c r="I956" s="284">
        <f t="shared" si="240"/>
        <v>0</v>
      </c>
      <c r="J956" s="284">
        <f t="shared" si="231"/>
        <v>0</v>
      </c>
      <c r="K956" s="284">
        <f t="shared" si="232"/>
        <v>0</v>
      </c>
      <c r="L956" s="284">
        <f t="shared" si="233"/>
        <v>0</v>
      </c>
      <c r="M956" s="284">
        <f t="shared" si="234"/>
        <v>0</v>
      </c>
      <c r="N956" s="284">
        <f t="shared" si="235"/>
        <v>0</v>
      </c>
      <c r="O956" s="284">
        <f t="shared" si="236"/>
        <v>0</v>
      </c>
      <c r="P956" s="284">
        <f t="shared" si="237"/>
        <v>0</v>
      </c>
      <c r="Q956" s="284">
        <f t="shared" si="238"/>
        <v>0</v>
      </c>
      <c r="R956" s="284">
        <f t="shared" si="239"/>
        <v>0</v>
      </c>
      <c r="S956" s="310">
        <v>0</v>
      </c>
      <c r="T956" s="310">
        <v>0</v>
      </c>
      <c r="U956" s="310">
        <v>0</v>
      </c>
      <c r="V956" s="310">
        <v>0</v>
      </c>
      <c r="W956" s="310">
        <v>0</v>
      </c>
      <c r="X956" s="310">
        <v>0</v>
      </c>
      <c r="Y956" s="310">
        <v>0</v>
      </c>
      <c r="Z956" s="310">
        <v>0</v>
      </c>
      <c r="AA956" s="310">
        <v>0</v>
      </c>
      <c r="AB956" s="310">
        <v>0</v>
      </c>
      <c r="AC956" s="310">
        <v>0</v>
      </c>
      <c r="AD956" s="310">
        <v>0</v>
      </c>
      <c r="AE956" s="310">
        <v>0</v>
      </c>
      <c r="AF956" s="310">
        <v>0</v>
      </c>
      <c r="AG956" s="310">
        <v>0</v>
      </c>
      <c r="AH956" s="310">
        <v>0</v>
      </c>
      <c r="AI956" s="310">
        <v>0</v>
      </c>
      <c r="AJ956" s="310">
        <v>0</v>
      </c>
      <c r="AK956" s="310"/>
      <c r="AL956" s="310"/>
      <c r="AM956" s="310"/>
      <c r="AN956" s="310"/>
      <c r="AO956" s="310"/>
      <c r="AP956" s="310"/>
      <c r="AQ956" s="310"/>
      <c r="AR956" s="310"/>
      <c r="AS956" s="310"/>
      <c r="AT956" s="310"/>
      <c r="AU956" s="310"/>
      <c r="AV956" s="310"/>
      <c r="AW956" s="310"/>
      <c r="AX956" s="310"/>
      <c r="AY956" s="310"/>
      <c r="AZ956" s="310"/>
      <c r="BA956" s="310"/>
      <c r="BB956" s="310"/>
      <c r="BC956" s="310"/>
      <c r="BD956" s="310"/>
      <c r="BE956" s="310"/>
      <c r="BF956" s="310"/>
      <c r="BG956" s="310"/>
      <c r="BH956" s="310"/>
      <c r="BI956" s="310"/>
      <c r="BJ956" s="310"/>
      <c r="BK956" s="310">
        <v>0</v>
      </c>
      <c r="BL956" s="310">
        <v>0</v>
      </c>
      <c r="BM956" s="310">
        <v>0</v>
      </c>
      <c r="BN956" s="310">
        <v>0</v>
      </c>
      <c r="BO956" s="310">
        <v>0</v>
      </c>
      <c r="BP956" s="310">
        <v>0</v>
      </c>
      <c r="BQ956" s="310">
        <v>0</v>
      </c>
      <c r="BR956" s="310">
        <v>0</v>
      </c>
      <c r="BS956" s="310">
        <v>0</v>
      </c>
      <c r="BT956" s="310">
        <v>0</v>
      </c>
      <c r="BU956" s="210"/>
      <c r="BV956" s="210"/>
      <c r="BW956" s="210"/>
      <c r="BX956" s="210"/>
      <c r="BY956" s="210"/>
      <c r="BZ956" s="310">
        <v>0</v>
      </c>
      <c r="CA956" s="310">
        <v>0</v>
      </c>
      <c r="CB956" s="310">
        <v>0</v>
      </c>
      <c r="CC956" s="310">
        <v>0</v>
      </c>
      <c r="CD956" s="310">
        <v>0</v>
      </c>
      <c r="CE956" s="310">
        <v>0</v>
      </c>
      <c r="CF956" s="310">
        <v>0</v>
      </c>
      <c r="CG956" s="310">
        <v>0</v>
      </c>
      <c r="CH956" s="210"/>
      <c r="CI956" s="286" t="str">
        <f t="shared" si="241"/>
        <v>Small</v>
      </c>
      <c r="CJ956" s="210"/>
      <c r="CK956" s="210"/>
      <c r="CN956"/>
    </row>
    <row r="957" spans="1:92" s="283" customFormat="1" ht="15">
      <c r="A957" s="209" t="s">
        <v>617</v>
      </c>
      <c r="B957" s="209" t="s">
        <v>416</v>
      </c>
      <c r="C957" s="209" t="s">
        <v>77</v>
      </c>
      <c r="D957" s="565">
        <v>2017</v>
      </c>
      <c r="E957" s="284">
        <f t="shared" si="227"/>
        <v>0</v>
      </c>
      <c r="F957" s="284">
        <f t="shared" si="228"/>
        <v>30612</v>
      </c>
      <c r="G957" s="284">
        <f t="shared" si="229"/>
        <v>221676</v>
      </c>
      <c r="H957" s="284">
        <f t="shared" si="230"/>
        <v>252288</v>
      </c>
      <c r="I957" s="284">
        <f t="shared" si="240"/>
        <v>16544</v>
      </c>
      <c r="J957" s="284">
        <f t="shared" si="231"/>
        <v>0</v>
      </c>
      <c r="K957" s="284">
        <f t="shared" si="232"/>
        <v>16544</v>
      </c>
      <c r="L957" s="284">
        <f t="shared" si="233"/>
        <v>268832</v>
      </c>
      <c r="M957" s="284">
        <f t="shared" si="234"/>
        <v>0</v>
      </c>
      <c r="N957" s="284">
        <f t="shared" si="235"/>
        <v>0</v>
      </c>
      <c r="O957" s="284">
        <f t="shared" si="236"/>
        <v>268832</v>
      </c>
      <c r="P957" s="284">
        <f t="shared" si="237"/>
        <v>268832</v>
      </c>
      <c r="Q957" s="284">
        <f t="shared" si="238"/>
        <v>268832</v>
      </c>
      <c r="R957" s="284">
        <f t="shared" si="239"/>
        <v>268832</v>
      </c>
      <c r="S957" s="310">
        <v>0</v>
      </c>
      <c r="T957" s="310">
        <v>0</v>
      </c>
      <c r="U957" s="310">
        <v>30612</v>
      </c>
      <c r="V957" s="310">
        <v>0</v>
      </c>
      <c r="W957" s="310">
        <v>221057</v>
      </c>
      <c r="X957" s="310">
        <v>2511</v>
      </c>
      <c r="Y957" s="310">
        <v>0</v>
      </c>
      <c r="Z957" s="310">
        <v>0</v>
      </c>
      <c r="AA957" s="310">
        <v>0</v>
      </c>
      <c r="AB957" s="310">
        <v>0</v>
      </c>
      <c r="AC957" s="310">
        <v>0</v>
      </c>
      <c r="AD957" s="310">
        <v>0</v>
      </c>
      <c r="AE957" s="310">
        <v>0</v>
      </c>
      <c r="AF957" s="310">
        <v>0</v>
      </c>
      <c r="AG957" s="310">
        <v>0</v>
      </c>
      <c r="AH957" s="310">
        <v>0</v>
      </c>
      <c r="AI957" s="310">
        <v>619</v>
      </c>
      <c r="AJ957" s="310">
        <v>0</v>
      </c>
      <c r="AK957" s="310"/>
      <c r="AL957" s="310"/>
      <c r="AM957" s="310"/>
      <c r="AN957" s="310"/>
      <c r="AO957" s="310"/>
      <c r="AP957" s="310"/>
      <c r="AQ957" s="310"/>
      <c r="AR957" s="310"/>
      <c r="AS957" s="310"/>
      <c r="AT957" s="310"/>
      <c r="AU957" s="310"/>
      <c r="AV957" s="310"/>
      <c r="AW957" s="310"/>
      <c r="AX957" s="310"/>
      <c r="AY957" s="310"/>
      <c r="AZ957" s="310"/>
      <c r="BA957" s="310"/>
      <c r="BB957" s="310"/>
      <c r="BC957" s="310"/>
      <c r="BD957" s="310"/>
      <c r="BE957" s="310"/>
      <c r="BF957" s="310"/>
      <c r="BG957" s="310"/>
      <c r="BH957" s="310"/>
      <c r="BI957" s="310"/>
      <c r="BJ957" s="310"/>
      <c r="BK957" s="310">
        <v>16544</v>
      </c>
      <c r="BL957" s="310">
        <v>0</v>
      </c>
      <c r="BM957" s="310">
        <v>0</v>
      </c>
      <c r="BN957" s="310">
        <v>0</v>
      </c>
      <c r="BO957" s="310">
        <v>0</v>
      </c>
      <c r="BP957" s="310">
        <v>0</v>
      </c>
      <c r="BQ957" s="310">
        <v>0</v>
      </c>
      <c r="BR957" s="310">
        <v>0</v>
      </c>
      <c r="BS957" s="310">
        <v>0</v>
      </c>
      <c r="BT957" s="310">
        <v>0</v>
      </c>
      <c r="BU957" s="210"/>
      <c r="BV957" s="210"/>
      <c r="BW957" s="210"/>
      <c r="BX957" s="210"/>
      <c r="BY957" s="210"/>
      <c r="BZ957" s="310">
        <v>0</v>
      </c>
      <c r="CA957" s="310">
        <v>0</v>
      </c>
      <c r="CB957" s="310">
        <v>0</v>
      </c>
      <c r="CC957" s="310">
        <v>0</v>
      </c>
      <c r="CD957" s="310">
        <v>0</v>
      </c>
      <c r="CE957" s="310">
        <v>0</v>
      </c>
      <c r="CF957" s="310">
        <v>0</v>
      </c>
      <c r="CG957" s="310">
        <v>0</v>
      </c>
      <c r="CH957" s="210"/>
      <c r="CI957" s="286" t="str">
        <f t="shared" si="241"/>
        <v>Large</v>
      </c>
      <c r="CJ957" s="210"/>
      <c r="CK957" s="210"/>
      <c r="CN957"/>
    </row>
    <row r="958" spans="1:92" s="283" customFormat="1" ht="15">
      <c r="A958" s="209" t="s">
        <v>206</v>
      </c>
      <c r="B958" s="209" t="s">
        <v>472</v>
      </c>
      <c r="C958" s="209" t="s">
        <v>77</v>
      </c>
      <c r="D958" s="565">
        <v>2017</v>
      </c>
      <c r="E958" s="284">
        <f t="shared" si="227"/>
        <v>0</v>
      </c>
      <c r="F958" s="284">
        <f t="shared" si="228"/>
        <v>0</v>
      </c>
      <c r="G958" s="284">
        <f t="shared" si="229"/>
        <v>0</v>
      </c>
      <c r="H958" s="284">
        <f t="shared" si="230"/>
        <v>0</v>
      </c>
      <c r="I958" s="284">
        <f t="shared" si="240"/>
        <v>741</v>
      </c>
      <c r="J958" s="284">
        <f t="shared" si="231"/>
        <v>673</v>
      </c>
      <c r="K958" s="284">
        <f t="shared" si="232"/>
        <v>1414</v>
      </c>
      <c r="L958" s="284">
        <f t="shared" si="233"/>
        <v>1414</v>
      </c>
      <c r="M958" s="284">
        <f t="shared" si="234"/>
        <v>0</v>
      </c>
      <c r="N958" s="284">
        <f t="shared" si="235"/>
        <v>0</v>
      </c>
      <c r="O958" s="284">
        <f t="shared" si="236"/>
        <v>1414</v>
      </c>
      <c r="P958" s="284">
        <f t="shared" si="237"/>
        <v>1414</v>
      </c>
      <c r="Q958" s="284">
        <f t="shared" si="238"/>
        <v>1414</v>
      </c>
      <c r="R958" s="284">
        <f t="shared" si="239"/>
        <v>1414</v>
      </c>
      <c r="S958" s="310">
        <v>0</v>
      </c>
      <c r="T958" s="310">
        <v>0</v>
      </c>
      <c r="U958" s="310">
        <v>0</v>
      </c>
      <c r="V958" s="310">
        <v>0</v>
      </c>
      <c r="W958" s="310">
        <v>0</v>
      </c>
      <c r="X958" s="310">
        <v>0</v>
      </c>
      <c r="Y958" s="310">
        <v>0</v>
      </c>
      <c r="Z958" s="310">
        <v>0</v>
      </c>
      <c r="AA958" s="310">
        <v>0</v>
      </c>
      <c r="AB958" s="310">
        <v>0</v>
      </c>
      <c r="AC958" s="310">
        <v>0</v>
      </c>
      <c r="AD958" s="310">
        <v>0</v>
      </c>
      <c r="AE958" s="310">
        <v>0</v>
      </c>
      <c r="AF958" s="310">
        <v>0</v>
      </c>
      <c r="AG958" s="310">
        <v>0</v>
      </c>
      <c r="AH958" s="310">
        <v>0</v>
      </c>
      <c r="AI958" s="310">
        <v>0</v>
      </c>
      <c r="AJ958" s="310">
        <v>0</v>
      </c>
      <c r="AK958" s="310"/>
      <c r="AL958" s="310"/>
      <c r="AM958" s="310"/>
      <c r="AN958" s="310"/>
      <c r="AO958" s="310"/>
      <c r="AP958" s="310"/>
      <c r="AQ958" s="310"/>
      <c r="AR958" s="310"/>
      <c r="AS958" s="310"/>
      <c r="AT958" s="310"/>
      <c r="AU958" s="310"/>
      <c r="AV958" s="310"/>
      <c r="AW958" s="310"/>
      <c r="AX958" s="310"/>
      <c r="AY958" s="310"/>
      <c r="AZ958" s="310"/>
      <c r="BA958" s="310"/>
      <c r="BB958" s="310"/>
      <c r="BC958" s="310"/>
      <c r="BD958" s="310"/>
      <c r="BE958" s="310"/>
      <c r="BF958" s="310"/>
      <c r="BG958" s="310"/>
      <c r="BH958" s="310"/>
      <c r="BI958" s="310"/>
      <c r="BJ958" s="310"/>
      <c r="BK958" s="310">
        <v>741</v>
      </c>
      <c r="BL958" s="310">
        <v>0</v>
      </c>
      <c r="BM958" s="310">
        <v>0</v>
      </c>
      <c r="BN958" s="310">
        <v>0</v>
      </c>
      <c r="BO958" s="310">
        <v>673</v>
      </c>
      <c r="BP958" s="310">
        <v>0</v>
      </c>
      <c r="BQ958" s="310">
        <v>0</v>
      </c>
      <c r="BR958" s="310">
        <v>0</v>
      </c>
      <c r="BS958" s="310">
        <v>0</v>
      </c>
      <c r="BT958" s="310">
        <v>0</v>
      </c>
      <c r="BU958" s="210"/>
      <c r="BV958" s="210"/>
      <c r="BW958" s="210"/>
      <c r="BX958" s="210"/>
      <c r="BY958" s="210"/>
      <c r="BZ958" s="310">
        <v>0</v>
      </c>
      <c r="CA958" s="310">
        <v>0</v>
      </c>
      <c r="CB958" s="310">
        <v>0</v>
      </c>
      <c r="CC958" s="310">
        <v>0</v>
      </c>
      <c r="CD958" s="310">
        <v>0</v>
      </c>
      <c r="CE958" s="310">
        <v>0</v>
      </c>
      <c r="CF958" s="310">
        <v>0</v>
      </c>
      <c r="CG958" s="310">
        <v>0</v>
      </c>
      <c r="CH958" s="210"/>
      <c r="CI958" s="286" t="str">
        <f t="shared" si="241"/>
        <v>Small</v>
      </c>
      <c r="CJ958" s="210"/>
      <c r="CK958" s="210"/>
      <c r="CN958"/>
    </row>
    <row r="959" spans="1:92" s="283" customFormat="1" ht="15">
      <c r="A959" s="209" t="s">
        <v>161</v>
      </c>
      <c r="B959" s="209" t="s">
        <v>370</v>
      </c>
      <c r="C959" s="209" t="s">
        <v>77</v>
      </c>
      <c r="D959" s="565">
        <v>2017</v>
      </c>
      <c r="E959" s="284">
        <f t="shared" si="227"/>
        <v>0</v>
      </c>
      <c r="F959" s="284">
        <f t="shared" si="228"/>
        <v>0</v>
      </c>
      <c r="G959" s="284">
        <f t="shared" si="229"/>
        <v>0</v>
      </c>
      <c r="H959" s="284">
        <f t="shared" si="230"/>
        <v>0</v>
      </c>
      <c r="I959" s="284">
        <f t="shared" si="240"/>
        <v>0</v>
      </c>
      <c r="J959" s="284">
        <f t="shared" si="231"/>
        <v>264688</v>
      </c>
      <c r="K959" s="284">
        <f t="shared" si="232"/>
        <v>264688</v>
      </c>
      <c r="L959" s="284">
        <f t="shared" si="233"/>
        <v>264688</v>
      </c>
      <c r="M959" s="284">
        <f t="shared" si="234"/>
        <v>5726</v>
      </c>
      <c r="N959" s="284">
        <f t="shared" si="235"/>
        <v>5726</v>
      </c>
      <c r="O959" s="284">
        <f t="shared" si="236"/>
        <v>270414</v>
      </c>
      <c r="P959" s="284">
        <f t="shared" si="237"/>
        <v>264688</v>
      </c>
      <c r="Q959" s="284">
        <f t="shared" si="238"/>
        <v>270414</v>
      </c>
      <c r="R959" s="284">
        <f t="shared" si="239"/>
        <v>270414</v>
      </c>
      <c r="S959" s="310">
        <v>0</v>
      </c>
      <c r="T959" s="310">
        <v>0</v>
      </c>
      <c r="U959" s="310">
        <v>0</v>
      </c>
      <c r="V959" s="310">
        <v>0</v>
      </c>
      <c r="W959" s="310">
        <v>0</v>
      </c>
      <c r="X959" s="310">
        <v>0</v>
      </c>
      <c r="Y959" s="310">
        <v>0</v>
      </c>
      <c r="Z959" s="310">
        <v>0</v>
      </c>
      <c r="AA959" s="310">
        <v>0</v>
      </c>
      <c r="AB959" s="310">
        <v>0</v>
      </c>
      <c r="AC959" s="310">
        <v>0</v>
      </c>
      <c r="AD959" s="310">
        <v>0</v>
      </c>
      <c r="AE959" s="310">
        <v>0</v>
      </c>
      <c r="AF959" s="310">
        <v>0</v>
      </c>
      <c r="AG959" s="310">
        <v>0</v>
      </c>
      <c r="AH959" s="310">
        <v>0</v>
      </c>
      <c r="AI959" s="310">
        <v>0</v>
      </c>
      <c r="AJ959" s="310">
        <v>0</v>
      </c>
      <c r="AK959" s="310"/>
      <c r="AL959" s="310"/>
      <c r="AM959" s="310"/>
      <c r="AN959" s="310"/>
      <c r="AO959" s="310"/>
      <c r="AP959" s="310"/>
      <c r="AQ959" s="310"/>
      <c r="AR959" s="310"/>
      <c r="AS959" s="310"/>
      <c r="AT959" s="310"/>
      <c r="AU959" s="310"/>
      <c r="AV959" s="310"/>
      <c r="AW959" s="310"/>
      <c r="AX959" s="310"/>
      <c r="AY959" s="310"/>
      <c r="AZ959" s="310"/>
      <c r="BA959" s="310"/>
      <c r="BB959" s="310"/>
      <c r="BC959" s="310"/>
      <c r="BD959" s="310"/>
      <c r="BE959" s="310"/>
      <c r="BF959" s="310"/>
      <c r="BG959" s="310"/>
      <c r="BH959" s="310"/>
      <c r="BI959" s="310"/>
      <c r="BJ959" s="310"/>
      <c r="BK959" s="310">
        <v>0</v>
      </c>
      <c r="BL959" s="310">
        <v>0</v>
      </c>
      <c r="BM959" s="310">
        <v>0</v>
      </c>
      <c r="BN959" s="310">
        <v>0</v>
      </c>
      <c r="BO959" s="310">
        <v>264688</v>
      </c>
      <c r="BP959" s="310">
        <v>0</v>
      </c>
      <c r="BQ959" s="310">
        <v>0</v>
      </c>
      <c r="BR959" s="284">
        <v>0</v>
      </c>
      <c r="BS959" s="310">
        <v>0</v>
      </c>
      <c r="BT959" s="284">
        <v>0</v>
      </c>
      <c r="BU959" s="210"/>
      <c r="BV959" s="210"/>
      <c r="BW959" s="210"/>
      <c r="BX959" s="210"/>
      <c r="BY959" s="210"/>
      <c r="BZ959" s="310">
        <v>5726</v>
      </c>
      <c r="CA959" s="310">
        <v>0</v>
      </c>
      <c r="CB959" s="310">
        <v>0</v>
      </c>
      <c r="CC959" s="310">
        <v>0</v>
      </c>
      <c r="CD959" s="310">
        <v>0</v>
      </c>
      <c r="CE959" s="310">
        <v>0</v>
      </c>
      <c r="CF959" s="310">
        <v>0</v>
      </c>
      <c r="CG959" s="310">
        <v>0</v>
      </c>
      <c r="CH959" s="210"/>
      <c r="CI959" s="286" t="str">
        <f t="shared" si="241"/>
        <v>Large</v>
      </c>
      <c r="CJ959" s="210"/>
      <c r="CK959" s="210"/>
      <c r="CN959"/>
    </row>
    <row r="960" spans="1:92" s="283" customFormat="1" ht="15">
      <c r="A960" s="209" t="s">
        <v>154</v>
      </c>
      <c r="B960" s="209" t="s">
        <v>372</v>
      </c>
      <c r="C960" s="209" t="s">
        <v>77</v>
      </c>
      <c r="D960" s="565">
        <v>2017</v>
      </c>
      <c r="E960" s="284">
        <f t="shared" si="227"/>
        <v>0</v>
      </c>
      <c r="F960" s="284">
        <f t="shared" si="228"/>
        <v>0</v>
      </c>
      <c r="G960" s="284">
        <f t="shared" si="229"/>
        <v>0</v>
      </c>
      <c r="H960" s="284">
        <f t="shared" si="230"/>
        <v>0</v>
      </c>
      <c r="I960" s="284">
        <f t="shared" si="240"/>
        <v>35337</v>
      </c>
      <c r="J960" s="284">
        <f t="shared" si="231"/>
        <v>0</v>
      </c>
      <c r="K960" s="284">
        <f t="shared" si="232"/>
        <v>35337</v>
      </c>
      <c r="L960" s="284">
        <f t="shared" si="233"/>
        <v>35337</v>
      </c>
      <c r="M960" s="284">
        <f t="shared" si="234"/>
        <v>0</v>
      </c>
      <c r="N960" s="284">
        <f t="shared" si="235"/>
        <v>0</v>
      </c>
      <c r="O960" s="284">
        <f t="shared" si="236"/>
        <v>35337</v>
      </c>
      <c r="P960" s="284">
        <f t="shared" si="237"/>
        <v>35337</v>
      </c>
      <c r="Q960" s="284">
        <f t="shared" si="238"/>
        <v>35337</v>
      </c>
      <c r="R960" s="284">
        <f t="shared" si="239"/>
        <v>35337</v>
      </c>
      <c r="S960" s="310">
        <v>0</v>
      </c>
      <c r="T960" s="310">
        <v>0</v>
      </c>
      <c r="U960" s="310">
        <v>0</v>
      </c>
      <c r="V960" s="310">
        <v>0</v>
      </c>
      <c r="W960" s="310">
        <v>0</v>
      </c>
      <c r="X960" s="310">
        <v>0</v>
      </c>
      <c r="Y960" s="310">
        <v>0</v>
      </c>
      <c r="Z960" s="310">
        <v>0</v>
      </c>
      <c r="AA960" s="310">
        <v>0</v>
      </c>
      <c r="AB960" s="310">
        <v>0</v>
      </c>
      <c r="AC960" s="310">
        <v>0</v>
      </c>
      <c r="AD960" s="310">
        <v>0</v>
      </c>
      <c r="AE960" s="310">
        <v>0</v>
      </c>
      <c r="AF960" s="310">
        <v>0</v>
      </c>
      <c r="AG960" s="310">
        <v>0</v>
      </c>
      <c r="AH960" s="310">
        <v>0</v>
      </c>
      <c r="AI960" s="310">
        <v>0</v>
      </c>
      <c r="AJ960" s="310">
        <v>0</v>
      </c>
      <c r="AK960" s="310"/>
      <c r="AL960" s="310"/>
      <c r="AM960" s="310"/>
      <c r="AN960" s="310"/>
      <c r="AO960" s="310"/>
      <c r="AP960" s="310"/>
      <c r="AQ960" s="310"/>
      <c r="AR960" s="310"/>
      <c r="AS960" s="310"/>
      <c r="AT960" s="310"/>
      <c r="AU960" s="310"/>
      <c r="AV960" s="310"/>
      <c r="AW960" s="310"/>
      <c r="AX960" s="310"/>
      <c r="AY960" s="310"/>
      <c r="AZ960" s="310"/>
      <c r="BA960" s="310"/>
      <c r="BB960" s="310"/>
      <c r="BC960" s="310"/>
      <c r="BD960" s="310"/>
      <c r="BE960" s="310"/>
      <c r="BF960" s="310"/>
      <c r="BG960" s="310"/>
      <c r="BH960" s="310"/>
      <c r="BI960" s="310"/>
      <c r="BJ960" s="310"/>
      <c r="BK960" s="310">
        <v>35337</v>
      </c>
      <c r="BL960" s="310">
        <v>0</v>
      </c>
      <c r="BM960" s="310">
        <v>0</v>
      </c>
      <c r="BN960" s="310">
        <v>0</v>
      </c>
      <c r="BO960" s="310">
        <v>0</v>
      </c>
      <c r="BP960" s="310">
        <v>0</v>
      </c>
      <c r="BQ960" s="310">
        <v>0</v>
      </c>
      <c r="BR960" s="284">
        <v>0</v>
      </c>
      <c r="BS960" s="310">
        <v>0</v>
      </c>
      <c r="BT960" s="284">
        <v>0</v>
      </c>
      <c r="BU960" s="210"/>
      <c r="BV960" s="210"/>
      <c r="BW960" s="210"/>
      <c r="BX960" s="210"/>
      <c r="BY960" s="210"/>
      <c r="BZ960" s="310">
        <v>0</v>
      </c>
      <c r="CA960" s="310">
        <v>0</v>
      </c>
      <c r="CB960" s="310">
        <v>0</v>
      </c>
      <c r="CC960" s="310">
        <v>0</v>
      </c>
      <c r="CD960" s="310">
        <v>0</v>
      </c>
      <c r="CE960" s="310">
        <v>0</v>
      </c>
      <c r="CF960" s="310">
        <v>0</v>
      </c>
      <c r="CG960" s="310">
        <v>0</v>
      </c>
      <c r="CH960" s="210"/>
      <c r="CI960" s="286" t="str">
        <f t="shared" si="241"/>
        <v>Small</v>
      </c>
      <c r="CJ960" s="210"/>
      <c r="CK960" s="210"/>
      <c r="CN960"/>
    </row>
    <row r="961" spans="1:92" s="283" customFormat="1" ht="15">
      <c r="A961" s="209" t="s">
        <v>240</v>
      </c>
      <c r="B961" s="209" t="s">
        <v>509</v>
      </c>
      <c r="C961" s="209" t="s">
        <v>77</v>
      </c>
      <c r="D961" s="565">
        <v>2017</v>
      </c>
      <c r="E961" s="284">
        <f t="shared" si="227"/>
        <v>0</v>
      </c>
      <c r="F961" s="284">
        <f t="shared" si="228"/>
        <v>0</v>
      </c>
      <c r="G961" s="284">
        <f t="shared" si="229"/>
        <v>0</v>
      </c>
      <c r="H961" s="284">
        <f t="shared" si="230"/>
        <v>0</v>
      </c>
      <c r="I961" s="284">
        <f t="shared" si="240"/>
        <v>0</v>
      </c>
      <c r="J961" s="284">
        <f t="shared" si="231"/>
        <v>0</v>
      </c>
      <c r="K961" s="284">
        <f t="shared" si="232"/>
        <v>0</v>
      </c>
      <c r="L961" s="284">
        <f t="shared" si="233"/>
        <v>0</v>
      </c>
      <c r="M961" s="284">
        <f t="shared" si="234"/>
        <v>0</v>
      </c>
      <c r="N961" s="284">
        <f t="shared" si="235"/>
        <v>976</v>
      </c>
      <c r="O961" s="284">
        <f t="shared" si="236"/>
        <v>976</v>
      </c>
      <c r="P961" s="284">
        <f t="shared" si="237"/>
        <v>0</v>
      </c>
      <c r="Q961" s="284">
        <f t="shared" si="238"/>
        <v>976</v>
      </c>
      <c r="R961" s="284">
        <f t="shared" si="239"/>
        <v>976</v>
      </c>
      <c r="S961" s="310">
        <v>0</v>
      </c>
      <c r="T961" s="310">
        <v>0</v>
      </c>
      <c r="U961" s="310">
        <v>0</v>
      </c>
      <c r="V961" s="310">
        <v>0</v>
      </c>
      <c r="W961" s="310">
        <v>0</v>
      </c>
      <c r="X961" s="310">
        <v>0</v>
      </c>
      <c r="Y961" s="310">
        <v>0</v>
      </c>
      <c r="Z961" s="310">
        <v>0</v>
      </c>
      <c r="AA961" s="310">
        <v>0</v>
      </c>
      <c r="AB961" s="310">
        <v>0</v>
      </c>
      <c r="AC961" s="310">
        <v>0</v>
      </c>
      <c r="AD961" s="310">
        <v>0</v>
      </c>
      <c r="AE961" s="310">
        <v>0</v>
      </c>
      <c r="AF961" s="310">
        <v>0</v>
      </c>
      <c r="AG961" s="310">
        <v>0</v>
      </c>
      <c r="AH961" s="310">
        <v>0</v>
      </c>
      <c r="AI961" s="310">
        <v>0</v>
      </c>
      <c r="AJ961" s="310">
        <v>0</v>
      </c>
      <c r="AK961" s="310"/>
      <c r="AL961" s="310"/>
      <c r="AM961" s="310"/>
      <c r="AN961" s="310"/>
      <c r="AO961" s="310"/>
      <c r="AP961" s="310"/>
      <c r="AQ961" s="310"/>
      <c r="AR961" s="310"/>
      <c r="AS961" s="310"/>
      <c r="AT961" s="310"/>
      <c r="AU961" s="310"/>
      <c r="AV961" s="310"/>
      <c r="AW961" s="310"/>
      <c r="AX961" s="310"/>
      <c r="AY961" s="310"/>
      <c r="AZ961" s="310"/>
      <c r="BA961" s="310"/>
      <c r="BB961" s="310"/>
      <c r="BC961" s="310"/>
      <c r="BD961" s="310"/>
      <c r="BE961" s="310"/>
      <c r="BF961" s="310"/>
      <c r="BG961" s="310"/>
      <c r="BH961" s="310"/>
      <c r="BI961" s="310"/>
      <c r="BJ961" s="310"/>
      <c r="BK961" s="310">
        <v>0</v>
      </c>
      <c r="BL961" s="310">
        <v>0</v>
      </c>
      <c r="BM961" s="310">
        <v>0</v>
      </c>
      <c r="BN961" s="310">
        <v>0</v>
      </c>
      <c r="BO961" s="310">
        <v>0</v>
      </c>
      <c r="BP961" s="310">
        <v>0</v>
      </c>
      <c r="BQ961" s="310">
        <v>0</v>
      </c>
      <c r="BR961" s="284">
        <v>0</v>
      </c>
      <c r="BS961" s="310">
        <v>0</v>
      </c>
      <c r="BT961" s="284">
        <v>0</v>
      </c>
      <c r="BU961" s="210"/>
      <c r="BV961" s="210"/>
      <c r="BW961" s="210"/>
      <c r="BX961" s="210"/>
      <c r="BY961" s="210"/>
      <c r="BZ961" s="310">
        <v>0</v>
      </c>
      <c r="CA961" s="310">
        <v>0</v>
      </c>
      <c r="CB961" s="310">
        <v>976</v>
      </c>
      <c r="CC961" s="310">
        <v>0</v>
      </c>
      <c r="CD961" s="310">
        <v>0</v>
      </c>
      <c r="CE961" s="310">
        <v>0</v>
      </c>
      <c r="CF961" s="310">
        <v>0</v>
      </c>
      <c r="CG961" s="310">
        <v>0</v>
      </c>
      <c r="CH961" s="210"/>
      <c r="CI961" s="286" t="str">
        <f t="shared" si="241"/>
        <v>Small</v>
      </c>
      <c r="CJ961" s="210"/>
      <c r="CK961" s="210"/>
      <c r="CN961"/>
    </row>
    <row r="962" spans="1:92" s="283" customFormat="1" ht="15">
      <c r="A962" s="209" t="s">
        <v>135</v>
      </c>
      <c r="B962" s="209" t="s">
        <v>442</v>
      </c>
      <c r="C962" s="209" t="s">
        <v>77</v>
      </c>
      <c r="D962" s="565">
        <v>2017</v>
      </c>
      <c r="E962" s="284">
        <f t="shared" si="227"/>
        <v>0</v>
      </c>
      <c r="F962" s="284">
        <f t="shared" si="228"/>
        <v>0</v>
      </c>
      <c r="G962" s="284">
        <f t="shared" si="229"/>
        <v>0</v>
      </c>
      <c r="H962" s="284">
        <f t="shared" si="230"/>
        <v>0</v>
      </c>
      <c r="I962" s="284">
        <f t="shared" si="240"/>
        <v>70794</v>
      </c>
      <c r="J962" s="284">
        <f t="shared" si="231"/>
        <v>0</v>
      </c>
      <c r="K962" s="284">
        <f t="shared" si="232"/>
        <v>70794</v>
      </c>
      <c r="L962" s="284">
        <f t="shared" si="233"/>
        <v>70794</v>
      </c>
      <c r="M962" s="284">
        <f t="shared" si="234"/>
        <v>8739</v>
      </c>
      <c r="N962" s="284">
        <f t="shared" si="235"/>
        <v>8739</v>
      </c>
      <c r="O962" s="284">
        <f t="shared" si="236"/>
        <v>79533</v>
      </c>
      <c r="P962" s="284">
        <f t="shared" si="237"/>
        <v>70794</v>
      </c>
      <c r="Q962" s="284">
        <f t="shared" si="238"/>
        <v>79533</v>
      </c>
      <c r="R962" s="284">
        <f t="shared" si="239"/>
        <v>79533</v>
      </c>
      <c r="S962" s="310">
        <v>0</v>
      </c>
      <c r="T962" s="310">
        <v>0</v>
      </c>
      <c r="U962" s="310">
        <v>0</v>
      </c>
      <c r="V962" s="310">
        <v>0</v>
      </c>
      <c r="W962" s="310">
        <v>0</v>
      </c>
      <c r="X962" s="310">
        <v>0</v>
      </c>
      <c r="Y962" s="310">
        <v>0</v>
      </c>
      <c r="Z962" s="310">
        <v>0</v>
      </c>
      <c r="AA962" s="310">
        <v>0</v>
      </c>
      <c r="AB962" s="310">
        <v>0</v>
      </c>
      <c r="AC962" s="310">
        <v>0</v>
      </c>
      <c r="AD962" s="310">
        <v>0</v>
      </c>
      <c r="AE962" s="310">
        <v>0</v>
      </c>
      <c r="AF962" s="310">
        <v>0</v>
      </c>
      <c r="AG962" s="310">
        <v>0</v>
      </c>
      <c r="AH962" s="310">
        <v>0</v>
      </c>
      <c r="AI962" s="310">
        <v>0</v>
      </c>
      <c r="AJ962" s="310">
        <v>0</v>
      </c>
      <c r="AK962" s="310"/>
      <c r="AL962" s="310"/>
      <c r="AM962" s="310"/>
      <c r="AN962" s="310"/>
      <c r="AO962" s="310"/>
      <c r="AP962" s="310"/>
      <c r="AQ962" s="310"/>
      <c r="AR962" s="310"/>
      <c r="AS962" s="310"/>
      <c r="AT962" s="310"/>
      <c r="AU962" s="310"/>
      <c r="AV962" s="310"/>
      <c r="AW962" s="310"/>
      <c r="AX962" s="310"/>
      <c r="AY962" s="310"/>
      <c r="AZ962" s="310"/>
      <c r="BA962" s="310"/>
      <c r="BB962" s="310"/>
      <c r="BC962" s="310"/>
      <c r="BD962" s="310"/>
      <c r="BE962" s="310"/>
      <c r="BF962" s="310"/>
      <c r="BG962" s="310"/>
      <c r="BH962" s="310"/>
      <c r="BI962" s="310"/>
      <c r="BJ962" s="310"/>
      <c r="BK962" s="310">
        <v>70794</v>
      </c>
      <c r="BL962" s="310">
        <v>0</v>
      </c>
      <c r="BM962" s="310">
        <v>0</v>
      </c>
      <c r="BN962" s="310">
        <v>0</v>
      </c>
      <c r="BO962" s="310">
        <v>0</v>
      </c>
      <c r="BP962" s="310">
        <v>0</v>
      </c>
      <c r="BQ962" s="310">
        <v>0</v>
      </c>
      <c r="BR962" s="284">
        <v>0</v>
      </c>
      <c r="BS962" s="310">
        <v>0</v>
      </c>
      <c r="BT962" s="284">
        <v>0</v>
      </c>
      <c r="BU962" s="210"/>
      <c r="BV962" s="210"/>
      <c r="BW962" s="210"/>
      <c r="BX962" s="210"/>
      <c r="BY962" s="210"/>
      <c r="BZ962" s="310">
        <v>8739</v>
      </c>
      <c r="CA962" s="310">
        <v>0</v>
      </c>
      <c r="CB962" s="310">
        <v>0</v>
      </c>
      <c r="CC962" s="310">
        <v>0</v>
      </c>
      <c r="CD962" s="310">
        <v>0</v>
      </c>
      <c r="CE962" s="310">
        <v>0</v>
      </c>
      <c r="CF962" s="310">
        <v>0</v>
      </c>
      <c r="CG962" s="310">
        <v>0</v>
      </c>
      <c r="CH962" s="210"/>
      <c r="CI962" s="286" t="str">
        <f t="shared" si="241"/>
        <v>Small</v>
      </c>
      <c r="CJ962" s="210"/>
      <c r="CK962" s="210"/>
      <c r="CN962"/>
    </row>
    <row r="963" spans="1:92" s="283" customFormat="1" ht="15">
      <c r="A963" s="209" t="s">
        <v>185</v>
      </c>
      <c r="B963" s="209" t="s">
        <v>185</v>
      </c>
      <c r="C963" s="209" t="s">
        <v>77</v>
      </c>
      <c r="D963" s="565">
        <v>2017</v>
      </c>
      <c r="E963" s="284">
        <f t="shared" si="227"/>
        <v>0</v>
      </c>
      <c r="F963" s="284">
        <f t="shared" si="228"/>
        <v>0</v>
      </c>
      <c r="G963" s="284">
        <f t="shared" si="229"/>
        <v>0</v>
      </c>
      <c r="H963" s="284">
        <f t="shared" si="230"/>
        <v>0</v>
      </c>
      <c r="I963" s="284">
        <f t="shared" si="240"/>
        <v>2414</v>
      </c>
      <c r="J963" s="284">
        <f t="shared" si="231"/>
        <v>0</v>
      </c>
      <c r="K963" s="284">
        <f t="shared" si="232"/>
        <v>2414</v>
      </c>
      <c r="L963" s="284">
        <f t="shared" si="233"/>
        <v>2414</v>
      </c>
      <c r="M963" s="284">
        <f t="shared" si="234"/>
        <v>0</v>
      </c>
      <c r="N963" s="284">
        <f t="shared" si="235"/>
        <v>0</v>
      </c>
      <c r="O963" s="284">
        <f t="shared" si="236"/>
        <v>2414</v>
      </c>
      <c r="P963" s="284">
        <f t="shared" si="237"/>
        <v>2414</v>
      </c>
      <c r="Q963" s="284">
        <f t="shared" si="238"/>
        <v>2414</v>
      </c>
      <c r="R963" s="284">
        <f t="shared" si="239"/>
        <v>2414</v>
      </c>
      <c r="S963" s="310">
        <v>0</v>
      </c>
      <c r="T963" s="310">
        <v>0</v>
      </c>
      <c r="U963" s="310">
        <v>0</v>
      </c>
      <c r="V963" s="310">
        <v>0</v>
      </c>
      <c r="W963" s="310">
        <v>0</v>
      </c>
      <c r="X963" s="310">
        <v>0</v>
      </c>
      <c r="Y963" s="310">
        <v>0</v>
      </c>
      <c r="Z963" s="310">
        <v>0</v>
      </c>
      <c r="AA963" s="310">
        <v>0</v>
      </c>
      <c r="AB963" s="310">
        <v>0</v>
      </c>
      <c r="AC963" s="310">
        <v>0</v>
      </c>
      <c r="AD963" s="310">
        <v>0</v>
      </c>
      <c r="AE963" s="310">
        <v>0</v>
      </c>
      <c r="AF963" s="310">
        <v>0</v>
      </c>
      <c r="AG963" s="310">
        <v>0</v>
      </c>
      <c r="AH963" s="310">
        <v>0</v>
      </c>
      <c r="AI963" s="310">
        <v>0</v>
      </c>
      <c r="AJ963" s="310">
        <v>0</v>
      </c>
      <c r="AK963" s="310"/>
      <c r="AL963" s="310"/>
      <c r="AM963" s="310"/>
      <c r="AN963" s="310"/>
      <c r="AO963" s="310"/>
      <c r="AP963" s="310"/>
      <c r="AQ963" s="310"/>
      <c r="AR963" s="310"/>
      <c r="AS963" s="310"/>
      <c r="AT963" s="310"/>
      <c r="AU963" s="310"/>
      <c r="AV963" s="310"/>
      <c r="AW963" s="310"/>
      <c r="AX963" s="310"/>
      <c r="AY963" s="310"/>
      <c r="AZ963" s="310"/>
      <c r="BA963" s="310"/>
      <c r="BB963" s="310"/>
      <c r="BC963" s="310"/>
      <c r="BD963" s="310"/>
      <c r="BE963" s="310"/>
      <c r="BF963" s="310"/>
      <c r="BG963" s="310"/>
      <c r="BH963" s="310"/>
      <c r="BI963" s="310"/>
      <c r="BJ963" s="310"/>
      <c r="BK963" s="310">
        <v>2414</v>
      </c>
      <c r="BL963" s="310">
        <v>0</v>
      </c>
      <c r="BM963" s="310">
        <v>0</v>
      </c>
      <c r="BN963" s="310">
        <v>0</v>
      </c>
      <c r="BO963" s="310">
        <v>0</v>
      </c>
      <c r="BP963" s="310">
        <v>0</v>
      </c>
      <c r="BQ963" s="310">
        <v>0</v>
      </c>
      <c r="BR963" s="284">
        <v>0</v>
      </c>
      <c r="BS963" s="310">
        <v>0</v>
      </c>
      <c r="BT963" s="284">
        <v>0</v>
      </c>
      <c r="BU963" s="210"/>
      <c r="BV963" s="210"/>
      <c r="BW963" s="210"/>
      <c r="BX963" s="210"/>
      <c r="BY963" s="210"/>
      <c r="BZ963" s="310">
        <v>0</v>
      </c>
      <c r="CA963" s="310">
        <v>0</v>
      </c>
      <c r="CB963" s="310">
        <v>0</v>
      </c>
      <c r="CC963" s="310">
        <v>0</v>
      </c>
      <c r="CD963" s="310">
        <v>0</v>
      </c>
      <c r="CE963" s="310">
        <v>0</v>
      </c>
      <c r="CF963" s="310">
        <v>0</v>
      </c>
      <c r="CG963" s="310">
        <v>0</v>
      </c>
      <c r="CH963" s="210"/>
      <c r="CI963" s="286" t="str">
        <f t="shared" si="241"/>
        <v>Small</v>
      </c>
      <c r="CJ963" s="210"/>
      <c r="CK963" s="210"/>
      <c r="CN963"/>
    </row>
    <row r="964" spans="1:92" s="283" customFormat="1" ht="15">
      <c r="A964" s="209" t="s">
        <v>188</v>
      </c>
      <c r="B964" s="209" t="s">
        <v>391</v>
      </c>
      <c r="C964" s="209" t="s">
        <v>77</v>
      </c>
      <c r="D964" s="565">
        <v>2017</v>
      </c>
      <c r="E964" s="284">
        <f t="shared" si="227"/>
        <v>0</v>
      </c>
      <c r="F964" s="284">
        <f t="shared" si="228"/>
        <v>0</v>
      </c>
      <c r="G964" s="284">
        <f t="shared" si="229"/>
        <v>0</v>
      </c>
      <c r="H964" s="284">
        <f t="shared" si="230"/>
        <v>0</v>
      </c>
      <c r="I964" s="284">
        <f t="shared" si="240"/>
        <v>0</v>
      </c>
      <c r="J964" s="284">
        <f t="shared" si="231"/>
        <v>0</v>
      </c>
      <c r="K964" s="284">
        <f t="shared" si="232"/>
        <v>0</v>
      </c>
      <c r="L964" s="284">
        <f t="shared" si="233"/>
        <v>0</v>
      </c>
      <c r="M964" s="284">
        <f t="shared" si="234"/>
        <v>0</v>
      </c>
      <c r="N964" s="284">
        <f t="shared" si="235"/>
        <v>14647</v>
      </c>
      <c r="O964" s="284">
        <f t="shared" si="236"/>
        <v>14647</v>
      </c>
      <c r="P964" s="284">
        <f t="shared" si="237"/>
        <v>0</v>
      </c>
      <c r="Q964" s="284">
        <f t="shared" si="238"/>
        <v>14647</v>
      </c>
      <c r="R964" s="284">
        <f t="shared" si="239"/>
        <v>14647</v>
      </c>
      <c r="S964" s="310">
        <v>0</v>
      </c>
      <c r="T964" s="310">
        <v>0</v>
      </c>
      <c r="U964" s="310">
        <v>0</v>
      </c>
      <c r="V964" s="310">
        <v>0</v>
      </c>
      <c r="W964" s="310">
        <v>0</v>
      </c>
      <c r="X964" s="310">
        <v>0</v>
      </c>
      <c r="Y964" s="310">
        <v>0</v>
      </c>
      <c r="Z964" s="310">
        <v>0</v>
      </c>
      <c r="AA964" s="310">
        <v>0</v>
      </c>
      <c r="AB964" s="310">
        <v>0</v>
      </c>
      <c r="AC964" s="310">
        <v>0</v>
      </c>
      <c r="AD964" s="310">
        <v>0</v>
      </c>
      <c r="AE964" s="310">
        <v>0</v>
      </c>
      <c r="AF964" s="310">
        <v>0</v>
      </c>
      <c r="AG964" s="310">
        <v>0</v>
      </c>
      <c r="AH964" s="310">
        <v>0</v>
      </c>
      <c r="AI964" s="310">
        <v>0</v>
      </c>
      <c r="AJ964" s="310">
        <v>0</v>
      </c>
      <c r="AK964" s="310"/>
      <c r="AL964" s="310"/>
      <c r="AM964" s="310"/>
      <c r="AN964" s="310"/>
      <c r="AO964" s="310"/>
      <c r="AP964" s="310"/>
      <c r="AQ964" s="310"/>
      <c r="AR964" s="310"/>
      <c r="AS964" s="310"/>
      <c r="AT964" s="310"/>
      <c r="AU964" s="310"/>
      <c r="AV964" s="310"/>
      <c r="AW964" s="310"/>
      <c r="AX964" s="310"/>
      <c r="AY964" s="310"/>
      <c r="AZ964" s="310"/>
      <c r="BA964" s="310"/>
      <c r="BB964" s="310"/>
      <c r="BC964" s="310"/>
      <c r="BD964" s="310"/>
      <c r="BE964" s="310"/>
      <c r="BF964" s="310"/>
      <c r="BG964" s="310"/>
      <c r="BH964" s="310"/>
      <c r="BI964" s="310"/>
      <c r="BJ964" s="310"/>
      <c r="BK964" s="310">
        <v>0</v>
      </c>
      <c r="BL964" s="310">
        <v>0</v>
      </c>
      <c r="BM964" s="310">
        <v>0</v>
      </c>
      <c r="BN964" s="310">
        <v>0</v>
      </c>
      <c r="BO964" s="310">
        <v>0</v>
      </c>
      <c r="BP964" s="310">
        <v>0</v>
      </c>
      <c r="BQ964" s="310">
        <v>0</v>
      </c>
      <c r="BR964" s="284">
        <v>0</v>
      </c>
      <c r="BS964" s="310">
        <v>0</v>
      </c>
      <c r="BT964" s="284">
        <v>0</v>
      </c>
      <c r="BU964" s="210"/>
      <c r="BV964" s="210"/>
      <c r="BW964" s="210"/>
      <c r="BX964" s="210"/>
      <c r="BY964" s="210"/>
      <c r="BZ964" s="310">
        <v>0</v>
      </c>
      <c r="CA964" s="310">
        <v>0</v>
      </c>
      <c r="CB964" s="310">
        <v>14647</v>
      </c>
      <c r="CC964" s="310">
        <v>0</v>
      </c>
      <c r="CD964" s="310">
        <v>0</v>
      </c>
      <c r="CE964" s="310">
        <v>0</v>
      </c>
      <c r="CF964" s="310">
        <v>0</v>
      </c>
      <c r="CG964" s="310">
        <v>0</v>
      </c>
      <c r="CH964" s="210"/>
      <c r="CI964" s="286" t="str">
        <f t="shared" si="241"/>
        <v>Small</v>
      </c>
      <c r="CJ964" s="210"/>
      <c r="CK964" s="210"/>
      <c r="CN964"/>
    </row>
    <row r="965" spans="1:92" s="283" customFormat="1" ht="15">
      <c r="A965" s="287" t="s">
        <v>129</v>
      </c>
      <c r="B965" s="209" t="s">
        <v>420</v>
      </c>
      <c r="C965" s="209" t="s">
        <v>77</v>
      </c>
      <c r="D965" s="565">
        <v>2017</v>
      </c>
      <c r="E965" s="284">
        <f t="shared" si="227"/>
        <v>407247</v>
      </c>
      <c r="F965" s="284">
        <f t="shared" si="228"/>
        <v>372229</v>
      </c>
      <c r="G965" s="284">
        <f t="shared" si="229"/>
        <v>1275118</v>
      </c>
      <c r="H965" s="284">
        <f t="shared" si="230"/>
        <v>2054594</v>
      </c>
      <c r="I965" s="284">
        <f t="shared" si="240"/>
        <v>38410</v>
      </c>
      <c r="J965" s="284">
        <f t="shared" si="231"/>
        <v>785412</v>
      </c>
      <c r="K965" s="284">
        <f t="shared" si="232"/>
        <v>823822</v>
      </c>
      <c r="L965" s="284">
        <f t="shared" si="233"/>
        <v>2878416</v>
      </c>
      <c r="M965" s="284">
        <f t="shared" si="234"/>
        <v>0</v>
      </c>
      <c r="N965" s="284">
        <f t="shared" si="235"/>
        <v>460624</v>
      </c>
      <c r="O965" s="284">
        <f t="shared" si="236"/>
        <v>3339040</v>
      </c>
      <c r="P965" s="284">
        <f t="shared" si="237"/>
        <v>3166409</v>
      </c>
      <c r="Q965" s="284">
        <f t="shared" si="238"/>
        <v>3627033</v>
      </c>
      <c r="R965" s="284">
        <f t="shared" si="239"/>
        <v>3884263</v>
      </c>
      <c r="S965" s="310">
        <v>27075</v>
      </c>
      <c r="T965" s="310">
        <v>1330</v>
      </c>
      <c r="U965" s="310">
        <v>85742</v>
      </c>
      <c r="V965" s="310">
        <v>0</v>
      </c>
      <c r="W965" s="310">
        <v>629998</v>
      </c>
      <c r="X965" s="310">
        <v>22299</v>
      </c>
      <c r="Y965" s="310">
        <v>380172</v>
      </c>
      <c r="Z965" s="310">
        <v>25944</v>
      </c>
      <c r="AA965" s="310">
        <v>286487</v>
      </c>
      <c r="AB965" s="310">
        <v>0</v>
      </c>
      <c r="AC965" s="310">
        <v>644919</v>
      </c>
      <c r="AD965" s="310">
        <v>26890</v>
      </c>
      <c r="AE965" s="310">
        <v>0</v>
      </c>
      <c r="AF965" s="310">
        <v>0</v>
      </c>
      <c r="AG965" s="310">
        <v>0</v>
      </c>
      <c r="AH965" s="310">
        <v>0</v>
      </c>
      <c r="AI965" s="310">
        <v>201</v>
      </c>
      <c r="AJ965" s="310">
        <v>15</v>
      </c>
      <c r="AK965" s="310"/>
      <c r="AL965" s="310"/>
      <c r="AM965" s="310"/>
      <c r="AN965" s="310"/>
      <c r="AO965" s="310"/>
      <c r="AP965" s="310"/>
      <c r="AQ965" s="310"/>
      <c r="AR965" s="310"/>
      <c r="AS965" s="310"/>
      <c r="AT965" s="310"/>
      <c r="AU965" s="310"/>
      <c r="AV965" s="310"/>
      <c r="AW965" s="310"/>
      <c r="AX965" s="310"/>
      <c r="AY965" s="310"/>
      <c r="AZ965" s="310"/>
      <c r="BA965" s="310"/>
      <c r="BB965" s="310"/>
      <c r="BC965" s="310"/>
      <c r="BD965" s="310"/>
      <c r="BE965" s="310"/>
      <c r="BF965" s="310"/>
      <c r="BG965" s="310"/>
      <c r="BH965" s="310"/>
      <c r="BI965" s="310"/>
      <c r="BJ965" s="310"/>
      <c r="BK965" s="310">
        <v>36771</v>
      </c>
      <c r="BL965" s="310">
        <v>0</v>
      </c>
      <c r="BM965" s="310">
        <v>1639</v>
      </c>
      <c r="BN965" s="310">
        <v>0</v>
      </c>
      <c r="BO965" s="310">
        <v>785412</v>
      </c>
      <c r="BP965" s="310">
        <v>0</v>
      </c>
      <c r="BQ965" s="310">
        <v>0</v>
      </c>
      <c r="BR965" s="284">
        <v>0</v>
      </c>
      <c r="BS965" s="310">
        <v>0</v>
      </c>
      <c r="BT965" s="284">
        <v>0</v>
      </c>
      <c r="BU965" s="210"/>
      <c r="BV965" s="210"/>
      <c r="BW965" s="210"/>
      <c r="BX965" s="210"/>
      <c r="BY965" s="210"/>
      <c r="BZ965" s="310">
        <v>0</v>
      </c>
      <c r="CA965" s="310">
        <v>0</v>
      </c>
      <c r="CB965" s="310">
        <v>460624</v>
      </c>
      <c r="CC965" s="310">
        <v>0</v>
      </c>
      <c r="CD965" s="310">
        <v>287993</v>
      </c>
      <c r="CE965" s="310">
        <v>72279</v>
      </c>
      <c r="CF965" s="310">
        <v>257230</v>
      </c>
      <c r="CG965" s="310">
        <v>0</v>
      </c>
      <c r="CH965" s="210"/>
      <c r="CI965" s="286" t="str">
        <f t="shared" si="241"/>
        <v>Large</v>
      </c>
      <c r="CJ965" s="210"/>
      <c r="CK965" s="210"/>
      <c r="CN965"/>
    </row>
    <row r="966" spans="1:92" s="283" customFormat="1" ht="15">
      <c r="A966" s="209" t="s">
        <v>126</v>
      </c>
      <c r="B966" s="208" t="s">
        <v>380</v>
      </c>
      <c r="C966" s="209" t="s">
        <v>77</v>
      </c>
      <c r="D966" s="565">
        <v>2017</v>
      </c>
      <c r="E966" s="284">
        <f t="shared" si="227"/>
        <v>635579</v>
      </c>
      <c r="F966" s="284">
        <f t="shared" si="228"/>
        <v>526006</v>
      </c>
      <c r="G966" s="284">
        <f t="shared" si="229"/>
        <v>1128181</v>
      </c>
      <c r="H966" s="284">
        <f t="shared" si="230"/>
        <v>2289766</v>
      </c>
      <c r="I966" s="284">
        <f t="shared" si="240"/>
        <v>104180</v>
      </c>
      <c r="J966" s="284">
        <f t="shared" si="231"/>
        <v>0</v>
      </c>
      <c r="K966" s="284">
        <f t="shared" si="232"/>
        <v>104180</v>
      </c>
      <c r="L966" s="284">
        <f t="shared" si="233"/>
        <v>2393946</v>
      </c>
      <c r="M966" s="284">
        <f t="shared" si="234"/>
        <v>0</v>
      </c>
      <c r="N966" s="284">
        <f t="shared" si="235"/>
        <v>0</v>
      </c>
      <c r="O966" s="284">
        <f t="shared" si="236"/>
        <v>2393946</v>
      </c>
      <c r="P966" s="284">
        <f t="shared" si="237"/>
        <v>3099622</v>
      </c>
      <c r="Q966" s="284">
        <f t="shared" si="238"/>
        <v>3099622</v>
      </c>
      <c r="R966" s="284">
        <f t="shared" si="239"/>
        <v>3273536</v>
      </c>
      <c r="S966" s="310">
        <v>12076</v>
      </c>
      <c r="T966" s="310">
        <v>0</v>
      </c>
      <c r="U966" s="310">
        <v>130593</v>
      </c>
      <c r="V966" s="310">
        <v>0</v>
      </c>
      <c r="W966" s="310">
        <v>533451</v>
      </c>
      <c r="X966" s="310">
        <v>0</v>
      </c>
      <c r="Y966" s="310">
        <v>623503</v>
      </c>
      <c r="Z966" s="310">
        <v>0</v>
      </c>
      <c r="AA966" s="310">
        <v>395413</v>
      </c>
      <c r="AB966" s="310">
        <v>0</v>
      </c>
      <c r="AC966" s="310">
        <v>547424</v>
      </c>
      <c r="AD966" s="310">
        <v>0</v>
      </c>
      <c r="AE966" s="310">
        <v>0</v>
      </c>
      <c r="AF966" s="310">
        <v>0</v>
      </c>
      <c r="AG966" s="310">
        <v>0</v>
      </c>
      <c r="AH966" s="310">
        <v>0</v>
      </c>
      <c r="AI966" s="310">
        <v>47306</v>
      </c>
      <c r="AJ966" s="310">
        <v>0</v>
      </c>
      <c r="AK966" s="310"/>
      <c r="AL966" s="310"/>
      <c r="AM966" s="310"/>
      <c r="AN966" s="310"/>
      <c r="AO966" s="310"/>
      <c r="AP966" s="310"/>
      <c r="AQ966" s="310"/>
      <c r="AR966" s="310"/>
      <c r="AS966" s="310"/>
      <c r="AT966" s="310"/>
      <c r="AU966" s="310"/>
      <c r="AV966" s="310"/>
      <c r="AW966" s="310"/>
      <c r="AX966" s="310"/>
      <c r="AY966" s="310"/>
      <c r="AZ966" s="310"/>
      <c r="BA966" s="310"/>
      <c r="BB966" s="310"/>
      <c r="BC966" s="310"/>
      <c r="BD966" s="310"/>
      <c r="BE966" s="310"/>
      <c r="BF966" s="310"/>
      <c r="BG966" s="310"/>
      <c r="BH966" s="310"/>
      <c r="BI966" s="310"/>
      <c r="BJ966" s="310"/>
      <c r="BK966" s="310">
        <v>104180</v>
      </c>
      <c r="BL966" s="310">
        <v>0</v>
      </c>
      <c r="BM966" s="310">
        <v>0</v>
      </c>
      <c r="BN966" s="310">
        <v>0</v>
      </c>
      <c r="BO966" s="310">
        <v>0</v>
      </c>
      <c r="BP966" s="310">
        <v>0</v>
      </c>
      <c r="BQ966" s="310">
        <v>0</v>
      </c>
      <c r="BR966" s="284">
        <v>0</v>
      </c>
      <c r="BS966" s="310">
        <v>0</v>
      </c>
      <c r="BT966" s="284">
        <v>0</v>
      </c>
      <c r="BU966" s="210"/>
      <c r="BV966" s="210"/>
      <c r="BW966" s="210"/>
      <c r="BX966" s="210"/>
      <c r="BY966" s="210"/>
      <c r="BZ966" s="310">
        <v>0</v>
      </c>
      <c r="CA966" s="310">
        <v>0</v>
      </c>
      <c r="CB966" s="310">
        <v>0</v>
      </c>
      <c r="CC966" s="310">
        <v>0</v>
      </c>
      <c r="CD966" s="310">
        <v>705676</v>
      </c>
      <c r="CE966" s="310">
        <v>0</v>
      </c>
      <c r="CF966" s="310">
        <v>173914</v>
      </c>
      <c r="CG966" s="310">
        <v>0</v>
      </c>
      <c r="CH966" s="210"/>
      <c r="CI966" s="286" t="str">
        <f t="shared" si="241"/>
        <v>Large</v>
      </c>
      <c r="CJ966" s="210"/>
      <c r="CK966" s="210"/>
      <c r="CN966"/>
    </row>
    <row r="967" spans="1:92" s="283" customFormat="1" ht="15">
      <c r="A967" s="209" t="s">
        <v>632</v>
      </c>
      <c r="B967" s="209" t="s">
        <v>374</v>
      </c>
      <c r="C967" s="209" t="s">
        <v>77</v>
      </c>
      <c r="D967" s="565">
        <v>2017</v>
      </c>
      <c r="E967" s="284">
        <f t="shared" si="227"/>
        <v>0</v>
      </c>
      <c r="F967" s="284">
        <f t="shared" si="228"/>
        <v>0</v>
      </c>
      <c r="G967" s="284">
        <f t="shared" si="229"/>
        <v>0</v>
      </c>
      <c r="H967" s="284">
        <f t="shared" si="230"/>
        <v>0</v>
      </c>
      <c r="I967" s="284">
        <f t="shared" si="240"/>
        <v>0</v>
      </c>
      <c r="J967" s="284">
        <f t="shared" si="231"/>
        <v>0</v>
      </c>
      <c r="K967" s="284">
        <f t="shared" si="232"/>
        <v>0</v>
      </c>
      <c r="L967" s="284">
        <f t="shared" si="233"/>
        <v>0</v>
      </c>
      <c r="M967" s="284">
        <f t="shared" si="234"/>
        <v>0</v>
      </c>
      <c r="N967" s="284">
        <f t="shared" si="235"/>
        <v>9722</v>
      </c>
      <c r="O967" s="284">
        <f t="shared" si="236"/>
        <v>9722</v>
      </c>
      <c r="P967" s="284">
        <f t="shared" si="237"/>
        <v>0</v>
      </c>
      <c r="Q967" s="284">
        <f t="shared" si="238"/>
        <v>9722</v>
      </c>
      <c r="R967" s="284">
        <f t="shared" si="239"/>
        <v>9722</v>
      </c>
      <c r="S967" s="310">
        <v>0</v>
      </c>
      <c r="T967" s="310">
        <v>0</v>
      </c>
      <c r="U967" s="310">
        <v>0</v>
      </c>
      <c r="V967" s="310">
        <v>0</v>
      </c>
      <c r="W967" s="310">
        <v>0</v>
      </c>
      <c r="X967" s="310">
        <v>0</v>
      </c>
      <c r="Y967" s="310">
        <v>0</v>
      </c>
      <c r="Z967" s="310">
        <v>0</v>
      </c>
      <c r="AA967" s="310">
        <v>0</v>
      </c>
      <c r="AB967" s="310">
        <v>0</v>
      </c>
      <c r="AC967" s="310">
        <v>0</v>
      </c>
      <c r="AD967" s="310">
        <v>0</v>
      </c>
      <c r="AE967" s="310">
        <v>0</v>
      </c>
      <c r="AF967" s="310">
        <v>0</v>
      </c>
      <c r="AG967" s="310">
        <v>0</v>
      </c>
      <c r="AH967" s="310">
        <v>0</v>
      </c>
      <c r="AI967" s="310">
        <v>0</v>
      </c>
      <c r="AJ967" s="310">
        <v>0</v>
      </c>
      <c r="AK967" s="310"/>
      <c r="AL967" s="310"/>
      <c r="AM967" s="310"/>
      <c r="AN967" s="310"/>
      <c r="AO967" s="310"/>
      <c r="AP967" s="310"/>
      <c r="AQ967" s="310"/>
      <c r="AR967" s="310"/>
      <c r="AS967" s="310"/>
      <c r="AT967" s="310"/>
      <c r="AU967" s="310"/>
      <c r="AV967" s="310"/>
      <c r="AW967" s="310"/>
      <c r="AX967" s="310"/>
      <c r="AY967" s="310"/>
      <c r="AZ967" s="310"/>
      <c r="BA967" s="310"/>
      <c r="BB967" s="310"/>
      <c r="BC967" s="310"/>
      <c r="BD967" s="310"/>
      <c r="BE967" s="310"/>
      <c r="BF967" s="310"/>
      <c r="BG967" s="310"/>
      <c r="BH967" s="310"/>
      <c r="BI967" s="310"/>
      <c r="BJ967" s="310"/>
      <c r="BK967" s="310">
        <v>0</v>
      </c>
      <c r="BL967" s="310">
        <v>0</v>
      </c>
      <c r="BM967" s="310">
        <v>0</v>
      </c>
      <c r="BN967" s="310">
        <v>0</v>
      </c>
      <c r="BO967" s="310">
        <v>0</v>
      </c>
      <c r="BP967" s="310">
        <v>0</v>
      </c>
      <c r="BQ967" s="310">
        <v>0</v>
      </c>
      <c r="BR967" s="284">
        <v>0</v>
      </c>
      <c r="BS967" s="310">
        <v>0</v>
      </c>
      <c r="BT967" s="284">
        <v>0</v>
      </c>
      <c r="BU967" s="210"/>
      <c r="BV967" s="210"/>
      <c r="BW967" s="210"/>
      <c r="BX967" s="210"/>
      <c r="BY967" s="210"/>
      <c r="BZ967" s="310">
        <v>0</v>
      </c>
      <c r="CA967" s="310">
        <v>0</v>
      </c>
      <c r="CB967" s="310">
        <v>9722</v>
      </c>
      <c r="CC967" s="310">
        <v>0</v>
      </c>
      <c r="CD967" s="310">
        <v>0</v>
      </c>
      <c r="CE967" s="310">
        <v>0</v>
      </c>
      <c r="CF967" s="310">
        <v>0</v>
      </c>
      <c r="CG967" s="310">
        <v>0</v>
      </c>
      <c r="CH967" s="210"/>
      <c r="CI967" s="286" t="str">
        <f t="shared" si="241"/>
        <v>Small</v>
      </c>
      <c r="CJ967" s="210"/>
      <c r="CK967" s="210"/>
      <c r="CN967"/>
    </row>
    <row r="968" spans="1:92" s="283" customFormat="1" ht="15">
      <c r="A968" s="209" t="s">
        <v>132</v>
      </c>
      <c r="B968" s="209" t="s">
        <v>394</v>
      </c>
      <c r="C968" s="209" t="s">
        <v>77</v>
      </c>
      <c r="D968" s="565">
        <v>2017</v>
      </c>
      <c r="E968" s="284">
        <f t="shared" si="227"/>
        <v>0</v>
      </c>
      <c r="F968" s="284">
        <f t="shared" si="228"/>
        <v>0</v>
      </c>
      <c r="G968" s="284">
        <f t="shared" si="229"/>
        <v>0</v>
      </c>
      <c r="H968" s="284">
        <f t="shared" si="230"/>
        <v>0</v>
      </c>
      <c r="I968" s="284">
        <f t="shared" si="240"/>
        <v>0</v>
      </c>
      <c r="J968" s="284">
        <f t="shared" si="231"/>
        <v>192101</v>
      </c>
      <c r="K968" s="284">
        <f t="shared" si="232"/>
        <v>192101</v>
      </c>
      <c r="L968" s="284">
        <f t="shared" si="233"/>
        <v>192101</v>
      </c>
      <c r="M968" s="284">
        <f t="shared" si="234"/>
        <v>0</v>
      </c>
      <c r="N968" s="284">
        <f t="shared" si="235"/>
        <v>0</v>
      </c>
      <c r="O968" s="284">
        <f t="shared" si="236"/>
        <v>192101</v>
      </c>
      <c r="P968" s="284">
        <f t="shared" si="237"/>
        <v>192101</v>
      </c>
      <c r="Q968" s="284">
        <f t="shared" si="238"/>
        <v>192101</v>
      </c>
      <c r="R968" s="284">
        <f t="shared" si="239"/>
        <v>192101</v>
      </c>
      <c r="S968" s="310">
        <v>0</v>
      </c>
      <c r="T968" s="310">
        <v>0</v>
      </c>
      <c r="U968" s="310">
        <v>0</v>
      </c>
      <c r="V968" s="310">
        <v>0</v>
      </c>
      <c r="W968" s="310">
        <v>0</v>
      </c>
      <c r="X968" s="310">
        <v>0</v>
      </c>
      <c r="Y968" s="310">
        <v>0</v>
      </c>
      <c r="Z968" s="310">
        <v>0</v>
      </c>
      <c r="AA968" s="310">
        <v>0</v>
      </c>
      <c r="AB968" s="310">
        <v>0</v>
      </c>
      <c r="AC968" s="310">
        <v>0</v>
      </c>
      <c r="AD968" s="310">
        <v>0</v>
      </c>
      <c r="AE968" s="310">
        <v>0</v>
      </c>
      <c r="AF968" s="310">
        <v>0</v>
      </c>
      <c r="AG968" s="310">
        <v>0</v>
      </c>
      <c r="AH968" s="310">
        <v>0</v>
      </c>
      <c r="AI968" s="310">
        <v>0</v>
      </c>
      <c r="AJ968" s="310">
        <v>0</v>
      </c>
      <c r="AK968" s="310"/>
      <c r="AL968" s="310"/>
      <c r="AM968" s="310"/>
      <c r="AN968" s="310"/>
      <c r="AO968" s="310"/>
      <c r="AP968" s="310"/>
      <c r="AQ968" s="310"/>
      <c r="AR968" s="310"/>
      <c r="AS968" s="310"/>
      <c r="AT968" s="310"/>
      <c r="AU968" s="310"/>
      <c r="AV968" s="310"/>
      <c r="AW968" s="310"/>
      <c r="AX968" s="310"/>
      <c r="AY968" s="310"/>
      <c r="AZ968" s="310"/>
      <c r="BA968" s="310"/>
      <c r="BB968" s="310"/>
      <c r="BC968" s="310"/>
      <c r="BD968" s="310"/>
      <c r="BE968" s="310"/>
      <c r="BF968" s="310"/>
      <c r="BG968" s="310"/>
      <c r="BH968" s="310"/>
      <c r="BI968" s="310"/>
      <c r="BJ968" s="310"/>
      <c r="BK968" s="310">
        <v>0</v>
      </c>
      <c r="BL968" s="310">
        <v>0</v>
      </c>
      <c r="BM968" s="310">
        <v>0</v>
      </c>
      <c r="BN968" s="310">
        <v>0</v>
      </c>
      <c r="BO968" s="310">
        <v>192101</v>
      </c>
      <c r="BP968" s="310">
        <v>0</v>
      </c>
      <c r="BQ968" s="310">
        <v>0</v>
      </c>
      <c r="BR968" s="284">
        <v>0</v>
      </c>
      <c r="BS968" s="310">
        <v>0</v>
      </c>
      <c r="BT968" s="284">
        <v>0</v>
      </c>
      <c r="BU968" s="210"/>
      <c r="BV968" s="210"/>
      <c r="BW968" s="210"/>
      <c r="BX968" s="210"/>
      <c r="BY968" s="210"/>
      <c r="BZ968" s="310">
        <v>0</v>
      </c>
      <c r="CA968" s="310">
        <v>0</v>
      </c>
      <c r="CB968" s="310">
        <v>0</v>
      </c>
      <c r="CC968" s="310">
        <v>0</v>
      </c>
      <c r="CD968" s="310">
        <v>0</v>
      </c>
      <c r="CE968" s="310">
        <v>0</v>
      </c>
      <c r="CF968" s="310">
        <v>0</v>
      </c>
      <c r="CG968" s="310">
        <v>0</v>
      </c>
      <c r="CH968" s="210"/>
      <c r="CI968" s="286" t="str">
        <f t="shared" si="241"/>
        <v>Large</v>
      </c>
      <c r="CJ968" s="210"/>
      <c r="CK968" s="210"/>
      <c r="CN968"/>
    </row>
    <row r="969" spans="1:92" s="283" customFormat="1" ht="15">
      <c r="A969" s="209" t="s">
        <v>126</v>
      </c>
      <c r="B969" s="209" t="s">
        <v>518</v>
      </c>
      <c r="C969" s="209" t="s">
        <v>77</v>
      </c>
      <c r="D969" s="565">
        <v>2017</v>
      </c>
      <c r="E969" s="284">
        <f t="shared" si="227"/>
        <v>0</v>
      </c>
      <c r="F969" s="284">
        <f t="shared" si="228"/>
        <v>0</v>
      </c>
      <c r="G969" s="284">
        <f t="shared" si="229"/>
        <v>0</v>
      </c>
      <c r="H969" s="284">
        <f t="shared" si="230"/>
        <v>0</v>
      </c>
      <c r="I969" s="284">
        <f t="shared" si="240"/>
        <v>54984</v>
      </c>
      <c r="J969" s="284">
        <f t="shared" si="231"/>
        <v>90833</v>
      </c>
      <c r="K969" s="284">
        <f t="shared" si="232"/>
        <v>145817</v>
      </c>
      <c r="L969" s="284">
        <f t="shared" si="233"/>
        <v>145817</v>
      </c>
      <c r="M969" s="284">
        <f t="shared" si="234"/>
        <v>5769</v>
      </c>
      <c r="N969" s="284">
        <f t="shared" si="235"/>
        <v>356307</v>
      </c>
      <c r="O969" s="284">
        <f t="shared" si="236"/>
        <v>502124</v>
      </c>
      <c r="P969" s="284">
        <f t="shared" si="237"/>
        <v>145817</v>
      </c>
      <c r="Q969" s="284">
        <f t="shared" si="238"/>
        <v>502124</v>
      </c>
      <c r="R969" s="284">
        <f t="shared" si="239"/>
        <v>502124</v>
      </c>
      <c r="S969" s="310">
        <v>0</v>
      </c>
      <c r="T969" s="310">
        <v>0</v>
      </c>
      <c r="U969" s="310">
        <v>0</v>
      </c>
      <c r="V969" s="310">
        <v>0</v>
      </c>
      <c r="W969" s="310">
        <v>0</v>
      </c>
      <c r="X969" s="310">
        <v>0</v>
      </c>
      <c r="Y969" s="310">
        <v>0</v>
      </c>
      <c r="Z969" s="310">
        <v>0</v>
      </c>
      <c r="AA969" s="310">
        <v>0</v>
      </c>
      <c r="AB969" s="310">
        <v>0</v>
      </c>
      <c r="AC969" s="310">
        <v>0</v>
      </c>
      <c r="AD969" s="310">
        <v>0</v>
      </c>
      <c r="AE969" s="310">
        <v>0</v>
      </c>
      <c r="AF969" s="310">
        <v>0</v>
      </c>
      <c r="AG969" s="310">
        <v>0</v>
      </c>
      <c r="AH969" s="310">
        <v>0</v>
      </c>
      <c r="AI969" s="310">
        <v>0</v>
      </c>
      <c r="AJ969" s="310">
        <v>0</v>
      </c>
      <c r="AK969" s="310"/>
      <c r="AL969" s="310"/>
      <c r="AM969" s="310"/>
      <c r="AN969" s="310"/>
      <c r="AO969" s="310"/>
      <c r="AP969" s="310"/>
      <c r="AQ969" s="310"/>
      <c r="AR969" s="310"/>
      <c r="AS969" s="310"/>
      <c r="AT969" s="310"/>
      <c r="AU969" s="310"/>
      <c r="AV969" s="310"/>
      <c r="AW969" s="310"/>
      <c r="AX969" s="310"/>
      <c r="AY969" s="310"/>
      <c r="AZ969" s="310"/>
      <c r="BA969" s="310"/>
      <c r="BB969" s="310"/>
      <c r="BC969" s="310"/>
      <c r="BD969" s="310"/>
      <c r="BE969" s="310"/>
      <c r="BF969" s="310"/>
      <c r="BG969" s="310"/>
      <c r="BH969" s="310"/>
      <c r="BI969" s="310"/>
      <c r="BJ969" s="310"/>
      <c r="BK969" s="310">
        <v>54984</v>
      </c>
      <c r="BL969" s="310">
        <v>0</v>
      </c>
      <c r="BM969" s="310">
        <v>0</v>
      </c>
      <c r="BN969" s="310">
        <v>0</v>
      </c>
      <c r="BO969" s="310">
        <v>90833</v>
      </c>
      <c r="BP969" s="310">
        <v>0</v>
      </c>
      <c r="BQ969" s="310">
        <v>0</v>
      </c>
      <c r="BR969" s="284">
        <v>0</v>
      </c>
      <c r="BS969" s="310">
        <v>0</v>
      </c>
      <c r="BT969" s="284">
        <v>0</v>
      </c>
      <c r="BU969" s="210"/>
      <c r="BV969" s="210"/>
      <c r="BW969" s="210"/>
      <c r="BX969" s="210"/>
      <c r="BY969" s="210"/>
      <c r="BZ969" s="310">
        <v>5769</v>
      </c>
      <c r="CA969" s="310">
        <v>0</v>
      </c>
      <c r="CB969" s="310">
        <v>350538</v>
      </c>
      <c r="CC969" s="310">
        <v>0</v>
      </c>
      <c r="CD969" s="310">
        <v>0</v>
      </c>
      <c r="CE969" s="310">
        <v>0</v>
      </c>
      <c r="CF969" s="310">
        <v>0</v>
      </c>
      <c r="CG969" s="310">
        <v>0</v>
      </c>
      <c r="CH969" s="210"/>
      <c r="CI969" s="286" t="str">
        <f t="shared" si="241"/>
        <v>Large</v>
      </c>
      <c r="CJ969" s="210"/>
      <c r="CK969" s="210"/>
      <c r="CN969"/>
    </row>
    <row r="970" spans="1:92" s="283" customFormat="1" ht="15">
      <c r="A970" s="287" t="s">
        <v>129</v>
      </c>
      <c r="B970" s="209" t="s">
        <v>421</v>
      </c>
      <c r="C970" s="209" t="s">
        <v>77</v>
      </c>
      <c r="D970" s="565">
        <v>2017</v>
      </c>
      <c r="E970" s="284">
        <f t="shared" si="227"/>
        <v>0</v>
      </c>
      <c r="F970" s="284">
        <f t="shared" si="228"/>
        <v>0</v>
      </c>
      <c r="G970" s="284">
        <f t="shared" si="229"/>
        <v>0</v>
      </c>
      <c r="H970" s="284">
        <f t="shared" si="230"/>
        <v>0</v>
      </c>
      <c r="I970" s="284">
        <f t="shared" si="240"/>
        <v>54643</v>
      </c>
      <c r="J970" s="284">
        <f t="shared" si="231"/>
        <v>0</v>
      </c>
      <c r="K970" s="284">
        <f t="shared" si="232"/>
        <v>54643</v>
      </c>
      <c r="L970" s="284">
        <f t="shared" si="233"/>
        <v>54643</v>
      </c>
      <c r="M970" s="284">
        <f t="shared" si="234"/>
        <v>0</v>
      </c>
      <c r="N970" s="284">
        <f t="shared" si="235"/>
        <v>3695</v>
      </c>
      <c r="O970" s="284">
        <f t="shared" si="236"/>
        <v>58338</v>
      </c>
      <c r="P970" s="284">
        <f t="shared" si="237"/>
        <v>54643</v>
      </c>
      <c r="Q970" s="284">
        <f t="shared" si="238"/>
        <v>58338</v>
      </c>
      <c r="R970" s="284">
        <f t="shared" si="239"/>
        <v>58338</v>
      </c>
      <c r="S970" s="310">
        <v>0</v>
      </c>
      <c r="T970" s="310">
        <v>0</v>
      </c>
      <c r="U970" s="310">
        <v>0</v>
      </c>
      <c r="V970" s="310">
        <v>0</v>
      </c>
      <c r="W970" s="310">
        <v>0</v>
      </c>
      <c r="X970" s="310">
        <v>0</v>
      </c>
      <c r="Y970" s="310">
        <v>0</v>
      </c>
      <c r="Z970" s="310">
        <v>0</v>
      </c>
      <c r="AA970" s="310">
        <v>0</v>
      </c>
      <c r="AB970" s="310">
        <v>0</v>
      </c>
      <c r="AC970" s="310">
        <v>0</v>
      </c>
      <c r="AD970" s="310">
        <v>0</v>
      </c>
      <c r="AE970" s="310">
        <v>0</v>
      </c>
      <c r="AF970" s="310">
        <v>0</v>
      </c>
      <c r="AG970" s="310">
        <v>0</v>
      </c>
      <c r="AH970" s="310">
        <v>0</v>
      </c>
      <c r="AI970" s="310">
        <v>0</v>
      </c>
      <c r="AJ970" s="310">
        <v>0</v>
      </c>
      <c r="AK970" s="310"/>
      <c r="AL970" s="310"/>
      <c r="AM970" s="310"/>
      <c r="AN970" s="310"/>
      <c r="AO970" s="310"/>
      <c r="AP970" s="310"/>
      <c r="AQ970" s="310"/>
      <c r="AR970" s="310"/>
      <c r="AS970" s="310"/>
      <c r="AT970" s="310"/>
      <c r="AU970" s="310"/>
      <c r="AV970" s="310"/>
      <c r="AW970" s="310"/>
      <c r="AX970" s="310"/>
      <c r="AY970" s="310"/>
      <c r="AZ970" s="310"/>
      <c r="BA970" s="310"/>
      <c r="BB970" s="310"/>
      <c r="BC970" s="310"/>
      <c r="BD970" s="310"/>
      <c r="BE970" s="310"/>
      <c r="BF970" s="310"/>
      <c r="BG970" s="310"/>
      <c r="BH970" s="310"/>
      <c r="BI970" s="310"/>
      <c r="BJ970" s="310"/>
      <c r="BK970" s="310">
        <v>54643</v>
      </c>
      <c r="BL970" s="310">
        <v>0</v>
      </c>
      <c r="BM970" s="310">
        <v>0</v>
      </c>
      <c r="BN970" s="310">
        <v>0</v>
      </c>
      <c r="BO970" s="310">
        <v>0</v>
      </c>
      <c r="BP970" s="310">
        <v>0</v>
      </c>
      <c r="BQ970" s="310">
        <v>0</v>
      </c>
      <c r="BR970" s="284">
        <v>0</v>
      </c>
      <c r="BS970" s="310">
        <v>0</v>
      </c>
      <c r="BT970" s="284">
        <v>0</v>
      </c>
      <c r="BU970" s="210"/>
      <c r="BV970" s="210"/>
      <c r="BW970" s="210"/>
      <c r="BX970" s="210"/>
      <c r="BY970" s="210"/>
      <c r="BZ970" s="310">
        <v>0</v>
      </c>
      <c r="CA970" s="310">
        <v>0</v>
      </c>
      <c r="CB970" s="310">
        <v>3695</v>
      </c>
      <c r="CC970" s="310">
        <v>0</v>
      </c>
      <c r="CD970" s="310">
        <v>0</v>
      </c>
      <c r="CE970" s="310">
        <v>0</v>
      </c>
      <c r="CF970" s="310">
        <v>0</v>
      </c>
      <c r="CG970" s="310">
        <v>0</v>
      </c>
      <c r="CH970" s="210"/>
      <c r="CI970" s="286" t="str">
        <f t="shared" si="241"/>
        <v>Small</v>
      </c>
      <c r="CJ970" s="210"/>
      <c r="CK970" s="210"/>
      <c r="CN970"/>
    </row>
    <row r="971" spans="1:92" s="283" customFormat="1" ht="15">
      <c r="A971" s="209" t="s">
        <v>636</v>
      </c>
      <c r="B971" s="209" t="s">
        <v>384</v>
      </c>
      <c r="C971" s="209" t="s">
        <v>77</v>
      </c>
      <c r="D971" s="565">
        <v>2017</v>
      </c>
      <c r="E971" s="284">
        <f t="shared" si="227"/>
        <v>0</v>
      </c>
      <c r="F971" s="284">
        <f t="shared" si="228"/>
        <v>0</v>
      </c>
      <c r="G971" s="284">
        <f t="shared" si="229"/>
        <v>0</v>
      </c>
      <c r="H971" s="284">
        <f t="shared" si="230"/>
        <v>0</v>
      </c>
      <c r="I971" s="284">
        <f t="shared" si="240"/>
        <v>36167</v>
      </c>
      <c r="J971" s="284">
        <f t="shared" si="231"/>
        <v>0</v>
      </c>
      <c r="K971" s="284">
        <f t="shared" si="232"/>
        <v>36167</v>
      </c>
      <c r="L971" s="284">
        <f t="shared" si="233"/>
        <v>36167</v>
      </c>
      <c r="M971" s="284">
        <f t="shared" si="234"/>
        <v>0</v>
      </c>
      <c r="N971" s="284">
        <f t="shared" si="235"/>
        <v>0</v>
      </c>
      <c r="O971" s="284">
        <f t="shared" si="236"/>
        <v>36167</v>
      </c>
      <c r="P971" s="284">
        <f t="shared" si="237"/>
        <v>36167</v>
      </c>
      <c r="Q971" s="284">
        <f t="shared" si="238"/>
        <v>36167</v>
      </c>
      <c r="R971" s="284">
        <f t="shared" si="239"/>
        <v>36167</v>
      </c>
      <c r="S971" s="310">
        <v>0</v>
      </c>
      <c r="T971" s="310">
        <v>0</v>
      </c>
      <c r="U971" s="310">
        <v>0</v>
      </c>
      <c r="V971" s="310">
        <v>0</v>
      </c>
      <c r="W971" s="310">
        <v>0</v>
      </c>
      <c r="X971" s="310">
        <v>0</v>
      </c>
      <c r="Y971" s="310">
        <v>0</v>
      </c>
      <c r="Z971" s="310">
        <v>0</v>
      </c>
      <c r="AA971" s="310">
        <v>0</v>
      </c>
      <c r="AB971" s="310">
        <v>0</v>
      </c>
      <c r="AC971" s="310">
        <v>0</v>
      </c>
      <c r="AD971" s="310">
        <v>0</v>
      </c>
      <c r="AE971" s="310">
        <v>0</v>
      </c>
      <c r="AF971" s="310">
        <v>0</v>
      </c>
      <c r="AG971" s="310">
        <v>0</v>
      </c>
      <c r="AH971" s="310">
        <v>0</v>
      </c>
      <c r="AI971" s="310">
        <v>0</v>
      </c>
      <c r="AJ971" s="310">
        <v>0</v>
      </c>
      <c r="AK971" s="310"/>
      <c r="AL971" s="310"/>
      <c r="AM971" s="310"/>
      <c r="AN971" s="310"/>
      <c r="AO971" s="310"/>
      <c r="AP971" s="310"/>
      <c r="AQ971" s="310"/>
      <c r="AR971" s="310"/>
      <c r="AS971" s="310"/>
      <c r="AT971" s="310"/>
      <c r="AU971" s="310"/>
      <c r="AV971" s="310"/>
      <c r="AW971" s="310"/>
      <c r="AX971" s="310"/>
      <c r="AY971" s="310"/>
      <c r="AZ971" s="310"/>
      <c r="BA971" s="310"/>
      <c r="BB971" s="310"/>
      <c r="BC971" s="310"/>
      <c r="BD971" s="310"/>
      <c r="BE971" s="310"/>
      <c r="BF971" s="310"/>
      <c r="BG971" s="310"/>
      <c r="BH971" s="310"/>
      <c r="BI971" s="310"/>
      <c r="BJ971" s="310"/>
      <c r="BK971" s="310">
        <v>36167</v>
      </c>
      <c r="BL971" s="310">
        <v>0</v>
      </c>
      <c r="BM971" s="310">
        <v>0</v>
      </c>
      <c r="BN971" s="310">
        <v>0</v>
      </c>
      <c r="BO971" s="310">
        <v>0</v>
      </c>
      <c r="BP971" s="310">
        <v>0</v>
      </c>
      <c r="BQ971" s="310">
        <v>0</v>
      </c>
      <c r="BR971" s="284">
        <v>0</v>
      </c>
      <c r="BS971" s="310">
        <v>0</v>
      </c>
      <c r="BT971" s="284">
        <v>0</v>
      </c>
      <c r="BU971" s="210"/>
      <c r="BV971" s="210"/>
      <c r="BW971" s="210"/>
      <c r="BX971" s="210"/>
      <c r="BY971" s="210"/>
      <c r="BZ971" s="310">
        <v>0</v>
      </c>
      <c r="CA971" s="310">
        <v>0</v>
      </c>
      <c r="CB971" s="310">
        <v>0</v>
      </c>
      <c r="CC971" s="310">
        <v>0</v>
      </c>
      <c r="CD971" s="310">
        <v>0</v>
      </c>
      <c r="CE971" s="310">
        <v>0</v>
      </c>
      <c r="CF971" s="310">
        <v>0</v>
      </c>
      <c r="CG971" s="310">
        <v>0</v>
      </c>
      <c r="CH971" s="210"/>
      <c r="CI971" s="286" t="str">
        <f t="shared" si="241"/>
        <v>Small</v>
      </c>
      <c r="CJ971" s="210"/>
      <c r="CK971" s="210"/>
      <c r="CN971"/>
    </row>
    <row r="972" spans="1:92" s="283" customFormat="1" ht="15">
      <c r="A972" s="209" t="s">
        <v>162</v>
      </c>
      <c r="B972" s="209" t="s">
        <v>162</v>
      </c>
      <c r="C972" s="209" t="s">
        <v>77</v>
      </c>
      <c r="D972" s="565">
        <v>2017</v>
      </c>
      <c r="E972" s="284">
        <f t="shared" si="227"/>
        <v>11632</v>
      </c>
      <c r="F972" s="284">
        <f t="shared" si="228"/>
        <v>1919</v>
      </c>
      <c r="G972" s="284">
        <f t="shared" si="229"/>
        <v>3052</v>
      </c>
      <c r="H972" s="284">
        <f t="shared" si="230"/>
        <v>16603</v>
      </c>
      <c r="I972" s="284">
        <f t="shared" si="240"/>
        <v>5178</v>
      </c>
      <c r="J972" s="284">
        <f t="shared" si="231"/>
        <v>0</v>
      </c>
      <c r="K972" s="284">
        <f t="shared" si="232"/>
        <v>5178</v>
      </c>
      <c r="L972" s="284">
        <f t="shared" si="233"/>
        <v>21781</v>
      </c>
      <c r="M972" s="284">
        <f t="shared" si="234"/>
        <v>0</v>
      </c>
      <c r="N972" s="284">
        <f t="shared" si="235"/>
        <v>0</v>
      </c>
      <c r="O972" s="284">
        <f t="shared" si="236"/>
        <v>21781</v>
      </c>
      <c r="P972" s="284">
        <f t="shared" si="237"/>
        <v>21781</v>
      </c>
      <c r="Q972" s="284">
        <f t="shared" si="238"/>
        <v>21781</v>
      </c>
      <c r="R972" s="284">
        <f t="shared" si="239"/>
        <v>21781</v>
      </c>
      <c r="S972" s="310">
        <v>11632</v>
      </c>
      <c r="T972" s="310">
        <v>0</v>
      </c>
      <c r="U972" s="310">
        <v>1919</v>
      </c>
      <c r="V972" s="310">
        <v>0</v>
      </c>
      <c r="W972" s="310">
        <v>3052</v>
      </c>
      <c r="X972" s="310">
        <v>0</v>
      </c>
      <c r="Y972" s="310">
        <v>0</v>
      </c>
      <c r="Z972" s="310">
        <v>0</v>
      </c>
      <c r="AA972" s="310">
        <v>0</v>
      </c>
      <c r="AB972" s="310">
        <v>0</v>
      </c>
      <c r="AC972" s="310">
        <v>0</v>
      </c>
      <c r="AD972" s="310">
        <v>0</v>
      </c>
      <c r="AE972" s="310">
        <v>0</v>
      </c>
      <c r="AF972" s="310">
        <v>0</v>
      </c>
      <c r="AG972" s="310">
        <v>0</v>
      </c>
      <c r="AH972" s="310">
        <v>0</v>
      </c>
      <c r="AI972" s="310">
        <v>0</v>
      </c>
      <c r="AJ972" s="310">
        <v>0</v>
      </c>
      <c r="AK972" s="310"/>
      <c r="AL972" s="310"/>
      <c r="AM972" s="310"/>
      <c r="AN972" s="310"/>
      <c r="AO972" s="310"/>
      <c r="AP972" s="310"/>
      <c r="AQ972" s="310"/>
      <c r="AR972" s="310"/>
      <c r="AS972" s="310"/>
      <c r="AT972" s="310"/>
      <c r="AU972" s="310"/>
      <c r="AV972" s="310"/>
      <c r="AW972" s="310"/>
      <c r="AX972" s="310"/>
      <c r="AY972" s="310"/>
      <c r="AZ972" s="310"/>
      <c r="BA972" s="310"/>
      <c r="BB972" s="310"/>
      <c r="BC972" s="310"/>
      <c r="BD972" s="310"/>
      <c r="BE972" s="310"/>
      <c r="BF972" s="310"/>
      <c r="BG972" s="310"/>
      <c r="BH972" s="310"/>
      <c r="BI972" s="310"/>
      <c r="BJ972" s="310"/>
      <c r="BK972" s="310">
        <v>5178</v>
      </c>
      <c r="BL972" s="310">
        <v>0</v>
      </c>
      <c r="BM972" s="310">
        <v>0</v>
      </c>
      <c r="BN972" s="310">
        <v>0</v>
      </c>
      <c r="BO972" s="310">
        <v>0</v>
      </c>
      <c r="BP972" s="310">
        <v>0</v>
      </c>
      <c r="BQ972" s="310">
        <v>0</v>
      </c>
      <c r="BR972" s="284">
        <v>0</v>
      </c>
      <c r="BS972" s="310">
        <v>0</v>
      </c>
      <c r="BT972" s="284">
        <v>0</v>
      </c>
      <c r="BU972" s="210"/>
      <c r="BV972" s="210"/>
      <c r="BW972" s="210"/>
      <c r="BX972" s="210"/>
      <c r="BY972" s="210"/>
      <c r="BZ972" s="310">
        <v>0</v>
      </c>
      <c r="CA972" s="310">
        <v>0</v>
      </c>
      <c r="CB972" s="310">
        <v>0</v>
      </c>
      <c r="CC972" s="310">
        <v>0</v>
      </c>
      <c r="CD972" s="310">
        <v>0</v>
      </c>
      <c r="CE972" s="310">
        <v>0</v>
      </c>
      <c r="CF972" s="310">
        <v>0</v>
      </c>
      <c r="CG972" s="310">
        <v>0</v>
      </c>
      <c r="CH972" s="210"/>
      <c r="CI972" s="286" t="str">
        <f t="shared" si="241"/>
        <v>Small</v>
      </c>
      <c r="CJ972" s="210"/>
      <c r="CK972" s="210"/>
      <c r="CN972"/>
    </row>
    <row r="973" spans="1:92" s="283" customFormat="1" ht="15">
      <c r="A973" s="209" t="s">
        <v>212</v>
      </c>
      <c r="B973" s="209" t="s">
        <v>402</v>
      </c>
      <c r="C973" s="209" t="s">
        <v>77</v>
      </c>
      <c r="D973" s="565">
        <v>2017</v>
      </c>
      <c r="E973" s="284">
        <f t="shared" si="227"/>
        <v>0</v>
      </c>
      <c r="F973" s="284">
        <f t="shared" si="228"/>
        <v>0</v>
      </c>
      <c r="G973" s="284">
        <f t="shared" si="229"/>
        <v>0</v>
      </c>
      <c r="H973" s="284">
        <f t="shared" si="230"/>
        <v>0</v>
      </c>
      <c r="I973" s="284">
        <f t="shared" si="240"/>
        <v>0</v>
      </c>
      <c r="J973" s="284">
        <f t="shared" si="231"/>
        <v>0</v>
      </c>
      <c r="K973" s="284">
        <f t="shared" si="232"/>
        <v>0</v>
      </c>
      <c r="L973" s="284">
        <f t="shared" si="233"/>
        <v>0</v>
      </c>
      <c r="M973" s="284">
        <f t="shared" si="234"/>
        <v>0</v>
      </c>
      <c r="N973" s="284">
        <f t="shared" si="235"/>
        <v>13147</v>
      </c>
      <c r="O973" s="284">
        <f t="shared" si="236"/>
        <v>13147</v>
      </c>
      <c r="P973" s="284">
        <f t="shared" si="237"/>
        <v>0</v>
      </c>
      <c r="Q973" s="284">
        <f t="shared" si="238"/>
        <v>13147</v>
      </c>
      <c r="R973" s="284">
        <f t="shared" si="239"/>
        <v>13147</v>
      </c>
      <c r="S973" s="310">
        <v>0</v>
      </c>
      <c r="T973" s="310">
        <v>0</v>
      </c>
      <c r="U973" s="310">
        <v>0</v>
      </c>
      <c r="V973" s="310">
        <v>0</v>
      </c>
      <c r="W973" s="310">
        <v>0</v>
      </c>
      <c r="X973" s="310">
        <v>0</v>
      </c>
      <c r="Y973" s="310">
        <v>0</v>
      </c>
      <c r="Z973" s="310">
        <v>0</v>
      </c>
      <c r="AA973" s="310">
        <v>0</v>
      </c>
      <c r="AB973" s="310">
        <v>0</v>
      </c>
      <c r="AC973" s="310">
        <v>0</v>
      </c>
      <c r="AD973" s="310">
        <v>0</v>
      </c>
      <c r="AE973" s="310">
        <v>0</v>
      </c>
      <c r="AF973" s="310">
        <v>0</v>
      </c>
      <c r="AG973" s="310">
        <v>0</v>
      </c>
      <c r="AH973" s="310">
        <v>0</v>
      </c>
      <c r="AI973" s="310">
        <v>0</v>
      </c>
      <c r="AJ973" s="310">
        <v>0</v>
      </c>
      <c r="AK973" s="310"/>
      <c r="AL973" s="310"/>
      <c r="AM973" s="310"/>
      <c r="AN973" s="310"/>
      <c r="AO973" s="310"/>
      <c r="AP973" s="310"/>
      <c r="AQ973" s="310"/>
      <c r="AR973" s="310"/>
      <c r="AS973" s="310"/>
      <c r="AT973" s="310"/>
      <c r="AU973" s="310"/>
      <c r="AV973" s="310"/>
      <c r="AW973" s="310"/>
      <c r="AX973" s="310"/>
      <c r="AY973" s="310"/>
      <c r="AZ973" s="310"/>
      <c r="BA973" s="310"/>
      <c r="BB973" s="310"/>
      <c r="BC973" s="310"/>
      <c r="BD973" s="310"/>
      <c r="BE973" s="310"/>
      <c r="BF973" s="310"/>
      <c r="BG973" s="310"/>
      <c r="BH973" s="310"/>
      <c r="BI973" s="310"/>
      <c r="BJ973" s="310"/>
      <c r="BK973" s="310">
        <v>0</v>
      </c>
      <c r="BL973" s="310">
        <v>0</v>
      </c>
      <c r="BM973" s="310">
        <v>0</v>
      </c>
      <c r="BN973" s="310">
        <v>0</v>
      </c>
      <c r="BO973" s="310">
        <v>0</v>
      </c>
      <c r="BP973" s="310">
        <v>0</v>
      </c>
      <c r="BQ973" s="310">
        <v>0</v>
      </c>
      <c r="BR973" s="284">
        <v>0</v>
      </c>
      <c r="BS973" s="310">
        <v>0</v>
      </c>
      <c r="BT973" s="284">
        <v>0</v>
      </c>
      <c r="BU973" s="210"/>
      <c r="BV973" s="210"/>
      <c r="BW973" s="210"/>
      <c r="BX973" s="210"/>
      <c r="BY973" s="210"/>
      <c r="BZ973" s="310">
        <v>0</v>
      </c>
      <c r="CA973" s="310">
        <v>0</v>
      </c>
      <c r="CB973" s="310">
        <v>13147</v>
      </c>
      <c r="CC973" s="310">
        <v>0</v>
      </c>
      <c r="CD973" s="310">
        <v>0</v>
      </c>
      <c r="CE973" s="310">
        <v>0</v>
      </c>
      <c r="CF973" s="310">
        <v>0</v>
      </c>
      <c r="CG973" s="310">
        <v>0</v>
      </c>
      <c r="CH973" s="210"/>
      <c r="CI973" s="286" t="str">
        <f t="shared" si="241"/>
        <v>Small</v>
      </c>
      <c r="CJ973" s="210"/>
      <c r="CK973" s="210"/>
      <c r="CN973"/>
    </row>
    <row r="974" spans="1:92" s="283" customFormat="1" ht="15">
      <c r="A974" s="287" t="s">
        <v>133</v>
      </c>
      <c r="B974" s="209" t="s">
        <v>404</v>
      </c>
      <c r="C974" s="209" t="s">
        <v>77</v>
      </c>
      <c r="D974" s="565">
        <v>2017</v>
      </c>
      <c r="E974" s="284">
        <f t="shared" si="227"/>
        <v>0</v>
      </c>
      <c r="F974" s="284">
        <f t="shared" si="228"/>
        <v>0</v>
      </c>
      <c r="G974" s="284">
        <f t="shared" si="229"/>
        <v>175804</v>
      </c>
      <c r="H974" s="284">
        <f t="shared" si="230"/>
        <v>175804</v>
      </c>
      <c r="I974" s="284">
        <f t="shared" si="240"/>
        <v>0</v>
      </c>
      <c r="J974" s="284">
        <f t="shared" si="231"/>
        <v>0</v>
      </c>
      <c r="K974" s="284">
        <f t="shared" si="232"/>
        <v>0</v>
      </c>
      <c r="L974" s="284">
        <f t="shared" si="233"/>
        <v>175804</v>
      </c>
      <c r="M974" s="284">
        <f t="shared" si="234"/>
        <v>0</v>
      </c>
      <c r="N974" s="284">
        <f t="shared" si="235"/>
        <v>0</v>
      </c>
      <c r="O974" s="284">
        <f t="shared" si="236"/>
        <v>175804</v>
      </c>
      <c r="P974" s="284">
        <f t="shared" si="237"/>
        <v>175804</v>
      </c>
      <c r="Q974" s="284">
        <f t="shared" si="238"/>
        <v>175804</v>
      </c>
      <c r="R974" s="284">
        <f t="shared" si="239"/>
        <v>175804</v>
      </c>
      <c r="S974" s="310">
        <v>0</v>
      </c>
      <c r="T974" s="310">
        <v>0</v>
      </c>
      <c r="U974" s="310">
        <v>0</v>
      </c>
      <c r="V974" s="310">
        <v>0</v>
      </c>
      <c r="W974" s="310">
        <v>175804</v>
      </c>
      <c r="X974" s="310">
        <v>45321</v>
      </c>
      <c r="Y974" s="310">
        <v>0</v>
      </c>
      <c r="Z974" s="310">
        <v>0</v>
      </c>
      <c r="AA974" s="310">
        <v>0</v>
      </c>
      <c r="AB974" s="310">
        <v>0</v>
      </c>
      <c r="AC974" s="310">
        <v>0</v>
      </c>
      <c r="AD974" s="310">
        <v>0</v>
      </c>
      <c r="AE974" s="310">
        <v>0</v>
      </c>
      <c r="AF974" s="310">
        <v>0</v>
      </c>
      <c r="AG974" s="310">
        <v>0</v>
      </c>
      <c r="AH974" s="310">
        <v>0</v>
      </c>
      <c r="AI974" s="310">
        <v>0</v>
      </c>
      <c r="AJ974" s="310">
        <v>0</v>
      </c>
      <c r="AK974" s="310"/>
      <c r="AL974" s="310"/>
      <c r="AM974" s="310"/>
      <c r="AN974" s="310"/>
      <c r="AO974" s="310"/>
      <c r="AP974" s="310"/>
      <c r="AQ974" s="310"/>
      <c r="AR974" s="310"/>
      <c r="AS974" s="310"/>
      <c r="AT974" s="310"/>
      <c r="AU974" s="310"/>
      <c r="AV974" s="310"/>
      <c r="AW974" s="310"/>
      <c r="AX974" s="310"/>
      <c r="AY974" s="310"/>
      <c r="AZ974" s="310"/>
      <c r="BA974" s="310"/>
      <c r="BB974" s="310"/>
      <c r="BC974" s="310"/>
      <c r="BD974" s="310"/>
      <c r="BE974" s="310"/>
      <c r="BF974" s="310"/>
      <c r="BG974" s="310"/>
      <c r="BH974" s="310"/>
      <c r="BI974" s="310"/>
      <c r="BJ974" s="310"/>
      <c r="BK974" s="310">
        <v>0</v>
      </c>
      <c r="BL974" s="310">
        <v>0</v>
      </c>
      <c r="BM974" s="310">
        <v>0</v>
      </c>
      <c r="BN974" s="310">
        <v>0</v>
      </c>
      <c r="BO974" s="310">
        <v>0</v>
      </c>
      <c r="BP974" s="310">
        <v>0</v>
      </c>
      <c r="BQ974" s="310">
        <v>0</v>
      </c>
      <c r="BR974" s="284">
        <v>0</v>
      </c>
      <c r="BS974" s="310">
        <v>0</v>
      </c>
      <c r="BT974" s="284">
        <v>0</v>
      </c>
      <c r="BU974" s="210"/>
      <c r="BV974" s="210"/>
      <c r="BW974" s="210"/>
      <c r="BX974" s="210"/>
      <c r="BY974" s="210"/>
      <c r="BZ974" s="310">
        <v>0</v>
      </c>
      <c r="CA974" s="310">
        <v>0</v>
      </c>
      <c r="CB974" s="310">
        <v>0</v>
      </c>
      <c r="CC974" s="310">
        <v>0</v>
      </c>
      <c r="CD974" s="310">
        <v>0</v>
      </c>
      <c r="CE974" s="310">
        <v>0</v>
      </c>
      <c r="CF974" s="310">
        <v>0</v>
      </c>
      <c r="CG974" s="310">
        <v>0</v>
      </c>
      <c r="CH974" s="210"/>
      <c r="CI974" s="286" t="str">
        <f t="shared" si="241"/>
        <v>Large</v>
      </c>
      <c r="CJ974" s="210"/>
      <c r="CK974" s="210"/>
      <c r="CN974"/>
    </row>
    <row r="975" spans="1:92" s="283" customFormat="1" ht="15">
      <c r="A975" s="209" t="s">
        <v>189</v>
      </c>
      <c r="B975" s="209" t="s">
        <v>189</v>
      </c>
      <c r="C975" s="209" t="s">
        <v>77</v>
      </c>
      <c r="D975" s="565">
        <v>2017</v>
      </c>
      <c r="E975" s="284">
        <f t="shared" si="227"/>
        <v>0</v>
      </c>
      <c r="F975" s="284">
        <f t="shared" si="228"/>
        <v>0</v>
      </c>
      <c r="G975" s="284">
        <f t="shared" si="229"/>
        <v>7814</v>
      </c>
      <c r="H975" s="284">
        <f t="shared" si="230"/>
        <v>7814</v>
      </c>
      <c r="I975" s="284">
        <f t="shared" si="240"/>
        <v>0</v>
      </c>
      <c r="J975" s="284">
        <f t="shared" si="231"/>
        <v>0</v>
      </c>
      <c r="K975" s="284">
        <f t="shared" si="232"/>
        <v>0</v>
      </c>
      <c r="L975" s="284">
        <f t="shared" si="233"/>
        <v>7814</v>
      </c>
      <c r="M975" s="284">
        <f t="shared" si="234"/>
        <v>0</v>
      </c>
      <c r="N975" s="284">
        <f t="shared" si="235"/>
        <v>0</v>
      </c>
      <c r="O975" s="284">
        <f t="shared" si="236"/>
        <v>7814</v>
      </c>
      <c r="P975" s="284">
        <f t="shared" si="237"/>
        <v>7814</v>
      </c>
      <c r="Q975" s="284">
        <f t="shared" si="238"/>
        <v>7814</v>
      </c>
      <c r="R975" s="284">
        <f t="shared" si="239"/>
        <v>7814</v>
      </c>
      <c r="S975" s="310">
        <v>0</v>
      </c>
      <c r="T975" s="310">
        <v>0</v>
      </c>
      <c r="U975" s="310">
        <v>0</v>
      </c>
      <c r="V975" s="310">
        <v>0</v>
      </c>
      <c r="W975" s="310">
        <v>7814</v>
      </c>
      <c r="X975" s="310">
        <v>0</v>
      </c>
      <c r="Y975" s="310">
        <v>0</v>
      </c>
      <c r="Z975" s="310">
        <v>0</v>
      </c>
      <c r="AA975" s="310">
        <v>0</v>
      </c>
      <c r="AB975" s="310">
        <v>0</v>
      </c>
      <c r="AC975" s="310">
        <v>0</v>
      </c>
      <c r="AD975" s="310">
        <v>0</v>
      </c>
      <c r="AE975" s="310">
        <v>0</v>
      </c>
      <c r="AF975" s="310">
        <v>0</v>
      </c>
      <c r="AG975" s="310">
        <v>0</v>
      </c>
      <c r="AH975" s="310">
        <v>0</v>
      </c>
      <c r="AI975" s="310">
        <v>0</v>
      </c>
      <c r="AJ975" s="310">
        <v>0</v>
      </c>
      <c r="AK975" s="310"/>
      <c r="AL975" s="310"/>
      <c r="AM975" s="310"/>
      <c r="AN975" s="310"/>
      <c r="AO975" s="310"/>
      <c r="AP975" s="310"/>
      <c r="AQ975" s="310"/>
      <c r="AR975" s="310"/>
      <c r="AS975" s="310"/>
      <c r="AT975" s="310"/>
      <c r="AU975" s="310"/>
      <c r="AV975" s="310"/>
      <c r="AW975" s="310"/>
      <c r="AX975" s="310"/>
      <c r="AY975" s="310"/>
      <c r="AZ975" s="310"/>
      <c r="BA975" s="310"/>
      <c r="BB975" s="310"/>
      <c r="BC975" s="310"/>
      <c r="BD975" s="310"/>
      <c r="BE975" s="310"/>
      <c r="BF975" s="310"/>
      <c r="BG975" s="310"/>
      <c r="BH975" s="310"/>
      <c r="BI975" s="310"/>
      <c r="BJ975" s="310"/>
      <c r="BK975" s="310">
        <v>0</v>
      </c>
      <c r="BL975" s="310">
        <v>0</v>
      </c>
      <c r="BM975" s="310">
        <v>0</v>
      </c>
      <c r="BN975" s="310">
        <v>0</v>
      </c>
      <c r="BO975" s="310">
        <v>0</v>
      </c>
      <c r="BP975" s="310">
        <v>0</v>
      </c>
      <c r="BQ975" s="310">
        <v>0</v>
      </c>
      <c r="BR975" s="284">
        <v>0</v>
      </c>
      <c r="BS975" s="310">
        <v>0</v>
      </c>
      <c r="BT975" s="284">
        <v>0</v>
      </c>
      <c r="BU975" s="210"/>
      <c r="BV975" s="210"/>
      <c r="BW975" s="210"/>
      <c r="BX975" s="210"/>
      <c r="BY975" s="210"/>
      <c r="BZ975" s="310">
        <v>0</v>
      </c>
      <c r="CA975" s="310">
        <v>0</v>
      </c>
      <c r="CB975" s="310">
        <v>0</v>
      </c>
      <c r="CC975" s="310">
        <v>0</v>
      </c>
      <c r="CD975" s="310">
        <v>0</v>
      </c>
      <c r="CE975" s="310">
        <v>0</v>
      </c>
      <c r="CF975" s="310">
        <v>0</v>
      </c>
      <c r="CG975" s="310">
        <v>0</v>
      </c>
      <c r="CH975" s="210"/>
      <c r="CI975" s="286" t="str">
        <f t="shared" si="241"/>
        <v>Small</v>
      </c>
      <c r="CJ975" s="210"/>
      <c r="CK975" s="210"/>
      <c r="CN975"/>
    </row>
    <row r="976" spans="1:92" s="283" customFormat="1" ht="15">
      <c r="A976" s="210" t="s">
        <v>165</v>
      </c>
      <c r="B976" s="210" t="s">
        <v>165</v>
      </c>
      <c r="C976" s="209" t="s">
        <v>77</v>
      </c>
      <c r="D976" s="565">
        <v>2017</v>
      </c>
      <c r="E976" s="284">
        <f t="shared" si="227"/>
        <v>0</v>
      </c>
      <c r="F976" s="284">
        <f t="shared" si="228"/>
        <v>0</v>
      </c>
      <c r="G976" s="284">
        <f t="shared" si="229"/>
        <v>0</v>
      </c>
      <c r="H976" s="284">
        <f t="shared" si="230"/>
        <v>0</v>
      </c>
      <c r="I976" s="284">
        <f t="shared" si="240"/>
        <v>0</v>
      </c>
      <c r="J976" s="284">
        <f t="shared" si="231"/>
        <v>288151</v>
      </c>
      <c r="K976" s="284">
        <f t="shared" si="232"/>
        <v>288151</v>
      </c>
      <c r="L976" s="284">
        <f t="shared" si="233"/>
        <v>288151</v>
      </c>
      <c r="M976" s="284">
        <f t="shared" si="234"/>
        <v>0</v>
      </c>
      <c r="N976" s="284">
        <f t="shared" si="235"/>
        <v>0</v>
      </c>
      <c r="O976" s="284">
        <f t="shared" si="236"/>
        <v>288151</v>
      </c>
      <c r="P976" s="284">
        <f t="shared" si="237"/>
        <v>288151</v>
      </c>
      <c r="Q976" s="284">
        <f t="shared" si="238"/>
        <v>288151</v>
      </c>
      <c r="R976" s="284">
        <f t="shared" si="239"/>
        <v>288151</v>
      </c>
      <c r="S976" s="310">
        <v>0</v>
      </c>
      <c r="T976" s="310">
        <v>0</v>
      </c>
      <c r="U976" s="310">
        <v>0</v>
      </c>
      <c r="V976" s="310">
        <v>0</v>
      </c>
      <c r="W976" s="310">
        <v>0</v>
      </c>
      <c r="X976" s="310">
        <v>0</v>
      </c>
      <c r="Y976" s="310">
        <v>0</v>
      </c>
      <c r="Z976" s="310">
        <v>0</v>
      </c>
      <c r="AA976" s="310">
        <v>0</v>
      </c>
      <c r="AB976" s="310">
        <v>0</v>
      </c>
      <c r="AC976" s="310">
        <v>0</v>
      </c>
      <c r="AD976" s="310">
        <v>0</v>
      </c>
      <c r="AE976" s="310">
        <v>0</v>
      </c>
      <c r="AF976" s="310">
        <v>0</v>
      </c>
      <c r="AG976" s="310">
        <v>0</v>
      </c>
      <c r="AH976" s="310">
        <v>0</v>
      </c>
      <c r="AI976" s="310">
        <v>0</v>
      </c>
      <c r="AJ976" s="310">
        <v>0</v>
      </c>
      <c r="AK976" s="310"/>
      <c r="AL976" s="310"/>
      <c r="AM976" s="310"/>
      <c r="AN976" s="310"/>
      <c r="AO976" s="310"/>
      <c r="AP976" s="310"/>
      <c r="AQ976" s="310"/>
      <c r="AR976" s="310"/>
      <c r="AS976" s="310"/>
      <c r="AT976" s="310"/>
      <c r="AU976" s="310"/>
      <c r="AV976" s="310"/>
      <c r="AW976" s="310"/>
      <c r="AX976" s="310"/>
      <c r="AY976" s="310"/>
      <c r="AZ976" s="310"/>
      <c r="BA976" s="310"/>
      <c r="BB976" s="310"/>
      <c r="BC976" s="310"/>
      <c r="BD976" s="310"/>
      <c r="BE976" s="310"/>
      <c r="BF976" s="310"/>
      <c r="BG976" s="310"/>
      <c r="BH976" s="310"/>
      <c r="BI976" s="310"/>
      <c r="BJ976" s="310"/>
      <c r="BK976" s="310">
        <v>0</v>
      </c>
      <c r="BL976" s="310">
        <v>0</v>
      </c>
      <c r="BM976" s="310">
        <v>0</v>
      </c>
      <c r="BN976" s="310">
        <v>0</v>
      </c>
      <c r="BO976" s="310">
        <v>288151</v>
      </c>
      <c r="BP976" s="310">
        <v>0</v>
      </c>
      <c r="BQ976" s="310">
        <v>0</v>
      </c>
      <c r="BR976" s="284">
        <v>0</v>
      </c>
      <c r="BS976" s="310">
        <v>0</v>
      </c>
      <c r="BT976" s="284">
        <v>0</v>
      </c>
      <c r="BU976" s="210"/>
      <c r="BV976" s="210"/>
      <c r="BW976" s="210"/>
      <c r="BX976" s="210"/>
      <c r="BY976" s="210"/>
      <c r="BZ976" s="310">
        <v>0</v>
      </c>
      <c r="CA976" s="310">
        <v>0</v>
      </c>
      <c r="CB976" s="310">
        <v>0</v>
      </c>
      <c r="CC976" s="310">
        <v>0</v>
      </c>
      <c r="CD976" s="310">
        <v>0</v>
      </c>
      <c r="CE976" s="310">
        <v>0</v>
      </c>
      <c r="CF976" s="310">
        <v>0</v>
      </c>
      <c r="CG976" s="310">
        <v>0</v>
      </c>
      <c r="CH976" s="210"/>
      <c r="CI976" s="286" t="str">
        <f t="shared" si="241"/>
        <v>Large</v>
      </c>
      <c r="CJ976" s="210"/>
      <c r="CK976" s="210"/>
      <c r="CN976"/>
    </row>
    <row r="977" spans="1:92" s="283" customFormat="1" ht="15">
      <c r="A977" s="209" t="s">
        <v>166</v>
      </c>
      <c r="B977" s="209" t="s">
        <v>412</v>
      </c>
      <c r="C977" s="209" t="s">
        <v>77</v>
      </c>
      <c r="D977" s="565">
        <v>2017</v>
      </c>
      <c r="E977" s="284">
        <f t="shared" ref="E977:E1040" si="242">S977+Y977+AE977+AK977+AQ977+AW977+BC977</f>
        <v>0</v>
      </c>
      <c r="F977" s="284">
        <f t="shared" ref="F977:F1040" si="243">U977+AA977+AG977+AM977+AS977+AY977+BE977</f>
        <v>0</v>
      </c>
      <c r="G977" s="284">
        <f t="shared" ref="G977:G1040" si="244">W977+AC977+AI977+AO977+AU977+BA977+BG977+BI977+BJ977</f>
        <v>8558</v>
      </c>
      <c r="H977" s="284">
        <f t="shared" ref="H977:H1040" si="245">SUM(E977:G977)</f>
        <v>8558</v>
      </c>
      <c r="I977" s="284">
        <f t="shared" si="240"/>
        <v>0</v>
      </c>
      <c r="J977" s="284">
        <f t="shared" ref="J977:J1040" si="246">BO977+BQ977+BS977</f>
        <v>184277</v>
      </c>
      <c r="K977" s="284">
        <f t="shared" ref="K977:K1040" si="247">I977+J977</f>
        <v>184277</v>
      </c>
      <c r="L977" s="284">
        <f t="shared" ref="L977:L1040" si="248">H977+K977</f>
        <v>192835</v>
      </c>
      <c r="M977" s="284">
        <f t="shared" ref="M977:M1040" si="249">BW977+BU977+BV977+BX977+BY977+BZ977</f>
        <v>0</v>
      </c>
      <c r="N977" s="284">
        <f t="shared" ref="N977:N1040" si="250">M977+CB977</f>
        <v>2</v>
      </c>
      <c r="O977" s="284">
        <f t="shared" ref="O977:O1040" si="251">N977+L977</f>
        <v>192837</v>
      </c>
      <c r="P977" s="284">
        <f t="shared" ref="P977:P1040" si="252">L977+CD977</f>
        <v>192835</v>
      </c>
      <c r="Q977" s="284">
        <f t="shared" ref="Q977:Q1040" si="253">O977+CD977</f>
        <v>192837</v>
      </c>
      <c r="R977" s="284">
        <f t="shared" ref="R977:R1040" si="254">Q977+CH977+CF977</f>
        <v>193232</v>
      </c>
      <c r="S977" s="310">
        <v>0</v>
      </c>
      <c r="T977" s="310">
        <v>0</v>
      </c>
      <c r="U977" s="310">
        <v>0</v>
      </c>
      <c r="V977" s="310">
        <v>0</v>
      </c>
      <c r="W977" s="310">
        <v>8558</v>
      </c>
      <c r="X977" s="310">
        <v>0</v>
      </c>
      <c r="Y977" s="310">
        <v>0</v>
      </c>
      <c r="Z977" s="310">
        <v>0</v>
      </c>
      <c r="AA977" s="310">
        <v>0</v>
      </c>
      <c r="AB977" s="310">
        <v>0</v>
      </c>
      <c r="AC977" s="310">
        <v>0</v>
      </c>
      <c r="AD977" s="310">
        <v>0</v>
      </c>
      <c r="AE977" s="310">
        <v>0</v>
      </c>
      <c r="AF977" s="310">
        <v>0</v>
      </c>
      <c r="AG977" s="310">
        <v>0</v>
      </c>
      <c r="AH977" s="310">
        <v>0</v>
      </c>
      <c r="AI977" s="310">
        <v>0</v>
      </c>
      <c r="AJ977" s="310">
        <v>0</v>
      </c>
      <c r="AK977" s="310"/>
      <c r="AL977" s="310"/>
      <c r="AM977" s="310"/>
      <c r="AN977" s="310"/>
      <c r="AO977" s="310"/>
      <c r="AP977" s="310"/>
      <c r="AQ977" s="310"/>
      <c r="AR977" s="310"/>
      <c r="AS977" s="310"/>
      <c r="AT977" s="310"/>
      <c r="AU977" s="310"/>
      <c r="AV977" s="310"/>
      <c r="AW977" s="310"/>
      <c r="AX977" s="310"/>
      <c r="AY977" s="310"/>
      <c r="AZ977" s="310"/>
      <c r="BA977" s="310"/>
      <c r="BB977" s="310"/>
      <c r="BC977" s="310"/>
      <c r="BD977" s="310"/>
      <c r="BE977" s="310"/>
      <c r="BF977" s="310"/>
      <c r="BG977" s="310"/>
      <c r="BH977" s="310"/>
      <c r="BI977" s="310"/>
      <c r="BJ977" s="310"/>
      <c r="BK977" s="310">
        <v>0</v>
      </c>
      <c r="BL977" s="310">
        <v>0</v>
      </c>
      <c r="BM977" s="310">
        <v>0</v>
      </c>
      <c r="BN977" s="310">
        <v>0</v>
      </c>
      <c r="BO977" s="310">
        <v>184277</v>
      </c>
      <c r="BP977" s="310">
        <v>0</v>
      </c>
      <c r="BQ977" s="310">
        <v>0</v>
      </c>
      <c r="BR977" s="284">
        <v>0</v>
      </c>
      <c r="BS977" s="310">
        <v>0</v>
      </c>
      <c r="BT977" s="284">
        <v>0</v>
      </c>
      <c r="BU977" s="210"/>
      <c r="BV977" s="210"/>
      <c r="BW977" s="210"/>
      <c r="BX977" s="210"/>
      <c r="BY977" s="210"/>
      <c r="BZ977" s="310">
        <v>0</v>
      </c>
      <c r="CA977" s="310">
        <v>0</v>
      </c>
      <c r="CB977" s="310">
        <v>2</v>
      </c>
      <c r="CC977" s="310">
        <v>0</v>
      </c>
      <c r="CD977" s="310">
        <v>0</v>
      </c>
      <c r="CE977" s="310">
        <v>0</v>
      </c>
      <c r="CF977" s="310">
        <v>395</v>
      </c>
      <c r="CG977" s="310">
        <v>0</v>
      </c>
      <c r="CH977" s="210"/>
      <c r="CI977" s="286" t="str">
        <f t="shared" si="241"/>
        <v>Large</v>
      </c>
      <c r="CJ977" s="210"/>
      <c r="CK977" s="210"/>
      <c r="CN977"/>
    </row>
    <row r="978" spans="1:92" s="283" customFormat="1" ht="15">
      <c r="A978" s="209" t="s">
        <v>193</v>
      </c>
      <c r="B978" s="209" t="s">
        <v>505</v>
      </c>
      <c r="C978" s="209" t="s">
        <v>77</v>
      </c>
      <c r="D978" s="565">
        <v>2017</v>
      </c>
      <c r="E978" s="284">
        <f t="shared" si="242"/>
        <v>0</v>
      </c>
      <c r="F978" s="284">
        <f t="shared" si="243"/>
        <v>650</v>
      </c>
      <c r="G978" s="284">
        <f t="shared" si="244"/>
        <v>14926</v>
      </c>
      <c r="H978" s="284">
        <f t="shared" si="245"/>
        <v>15576</v>
      </c>
      <c r="I978" s="284">
        <f t="shared" si="240"/>
        <v>0</v>
      </c>
      <c r="J978" s="284">
        <f t="shared" si="246"/>
        <v>0</v>
      </c>
      <c r="K978" s="284">
        <f t="shared" si="247"/>
        <v>0</v>
      </c>
      <c r="L978" s="284">
        <f t="shared" si="248"/>
        <v>15576</v>
      </c>
      <c r="M978" s="284">
        <f t="shared" si="249"/>
        <v>0</v>
      </c>
      <c r="N978" s="284">
        <f t="shared" si="250"/>
        <v>0</v>
      </c>
      <c r="O978" s="284">
        <f t="shared" si="251"/>
        <v>15576</v>
      </c>
      <c r="P978" s="284">
        <f t="shared" si="252"/>
        <v>15576</v>
      </c>
      <c r="Q978" s="284">
        <f t="shared" si="253"/>
        <v>15576</v>
      </c>
      <c r="R978" s="284">
        <f t="shared" si="254"/>
        <v>15576</v>
      </c>
      <c r="S978" s="284">
        <v>0</v>
      </c>
      <c r="T978" s="310">
        <v>0</v>
      </c>
      <c r="U978" s="310">
        <v>0</v>
      </c>
      <c r="V978" s="310">
        <v>0</v>
      </c>
      <c r="W978" s="310">
        <v>14926</v>
      </c>
      <c r="X978" s="310">
        <v>0</v>
      </c>
      <c r="Y978" s="310">
        <v>0</v>
      </c>
      <c r="Z978" s="310">
        <v>0</v>
      </c>
      <c r="AA978" s="310">
        <v>0</v>
      </c>
      <c r="AB978" s="310">
        <v>0</v>
      </c>
      <c r="AC978" s="310">
        <v>0</v>
      </c>
      <c r="AD978" s="310">
        <v>0</v>
      </c>
      <c r="AE978" s="310">
        <v>0</v>
      </c>
      <c r="AF978" s="310">
        <v>0</v>
      </c>
      <c r="AG978" s="310">
        <v>650</v>
      </c>
      <c r="AH978" s="310">
        <v>0</v>
      </c>
      <c r="AI978" s="310">
        <v>0</v>
      </c>
      <c r="AJ978" s="310">
        <v>0</v>
      </c>
      <c r="AK978" s="310"/>
      <c r="AL978" s="310"/>
      <c r="AM978" s="310"/>
      <c r="AN978" s="310"/>
      <c r="AO978" s="310"/>
      <c r="AP978" s="310"/>
      <c r="AQ978" s="310"/>
      <c r="AR978" s="310"/>
      <c r="AS978" s="310"/>
      <c r="AT978" s="310"/>
      <c r="AU978" s="310"/>
      <c r="AV978" s="310"/>
      <c r="AW978" s="310"/>
      <c r="AX978" s="310"/>
      <c r="AY978" s="310"/>
      <c r="AZ978" s="310"/>
      <c r="BA978" s="310"/>
      <c r="BB978" s="310"/>
      <c r="BC978" s="310"/>
      <c r="BD978" s="310"/>
      <c r="BE978" s="310"/>
      <c r="BF978" s="310"/>
      <c r="BG978" s="310"/>
      <c r="BH978" s="310"/>
      <c r="BI978" s="310"/>
      <c r="BJ978" s="310"/>
      <c r="BK978" s="310">
        <v>0</v>
      </c>
      <c r="BL978" s="310">
        <v>0</v>
      </c>
      <c r="BM978" s="310">
        <v>0</v>
      </c>
      <c r="BN978" s="310">
        <v>0</v>
      </c>
      <c r="BO978" s="310">
        <v>0</v>
      </c>
      <c r="BP978" s="310">
        <v>0</v>
      </c>
      <c r="BQ978" s="310">
        <v>0</v>
      </c>
      <c r="BR978" s="284">
        <v>0</v>
      </c>
      <c r="BS978" s="310">
        <v>0</v>
      </c>
      <c r="BT978" s="284">
        <v>0</v>
      </c>
      <c r="BU978" s="210"/>
      <c r="BV978" s="210"/>
      <c r="BW978" s="210"/>
      <c r="BX978" s="210"/>
      <c r="BY978" s="210"/>
      <c r="BZ978" s="310">
        <v>0</v>
      </c>
      <c r="CA978" s="310">
        <v>0</v>
      </c>
      <c r="CB978" s="310">
        <v>0</v>
      </c>
      <c r="CC978" s="310">
        <v>0</v>
      </c>
      <c r="CD978" s="310">
        <v>0</v>
      </c>
      <c r="CE978" s="310">
        <v>0</v>
      </c>
      <c r="CF978" s="310">
        <v>0</v>
      </c>
      <c r="CG978" s="310">
        <v>0</v>
      </c>
      <c r="CH978" s="210"/>
      <c r="CI978" s="286" t="str">
        <f t="shared" si="241"/>
        <v>Small</v>
      </c>
      <c r="CJ978" s="210"/>
      <c r="CK978" s="210"/>
      <c r="CN978"/>
    </row>
    <row r="979" spans="1:92" s="283" customFormat="1" ht="15">
      <c r="A979" s="209" t="s">
        <v>644</v>
      </c>
      <c r="B979" s="209" t="s">
        <v>521</v>
      </c>
      <c r="C979" s="209" t="s">
        <v>77</v>
      </c>
      <c r="D979" s="565">
        <v>2017</v>
      </c>
      <c r="E979" s="284">
        <f t="shared" si="242"/>
        <v>0</v>
      </c>
      <c r="F979" s="284">
        <f t="shared" si="243"/>
        <v>0</v>
      </c>
      <c r="G979" s="284">
        <f t="shared" si="244"/>
        <v>0</v>
      </c>
      <c r="H979" s="284">
        <f t="shared" si="245"/>
        <v>0</v>
      </c>
      <c r="I979" s="284">
        <f t="shared" si="240"/>
        <v>0</v>
      </c>
      <c r="J979" s="284">
        <f t="shared" si="246"/>
        <v>0</v>
      </c>
      <c r="K979" s="284">
        <f t="shared" si="247"/>
        <v>0</v>
      </c>
      <c r="L979" s="284">
        <f t="shared" si="248"/>
        <v>0</v>
      </c>
      <c r="M979" s="284">
        <f t="shared" si="249"/>
        <v>0</v>
      </c>
      <c r="N979" s="284">
        <f t="shared" si="250"/>
        <v>481689</v>
      </c>
      <c r="O979" s="284">
        <f t="shared" si="251"/>
        <v>481689</v>
      </c>
      <c r="P979" s="284">
        <f t="shared" si="252"/>
        <v>0</v>
      </c>
      <c r="Q979" s="284">
        <f t="shared" si="253"/>
        <v>481689</v>
      </c>
      <c r="R979" s="284">
        <f t="shared" si="254"/>
        <v>481689</v>
      </c>
      <c r="S979" s="284">
        <v>0</v>
      </c>
      <c r="T979" s="284">
        <v>0</v>
      </c>
      <c r="U979" s="284">
        <v>0</v>
      </c>
      <c r="V979" s="284">
        <v>0</v>
      </c>
      <c r="W979" s="284">
        <v>0</v>
      </c>
      <c r="X979" s="284">
        <v>0</v>
      </c>
      <c r="Y979" s="284">
        <v>0</v>
      </c>
      <c r="Z979" s="284">
        <v>0</v>
      </c>
      <c r="AA979" s="284">
        <v>0</v>
      </c>
      <c r="AB979" s="284">
        <v>0</v>
      </c>
      <c r="AC979" s="310">
        <v>0</v>
      </c>
      <c r="AD979" s="310">
        <v>0</v>
      </c>
      <c r="AE979" s="310">
        <v>0</v>
      </c>
      <c r="AF979" s="310">
        <v>0</v>
      </c>
      <c r="AG979" s="310">
        <v>0</v>
      </c>
      <c r="AH979" s="310">
        <v>0</v>
      </c>
      <c r="AI979" s="310">
        <v>0</v>
      </c>
      <c r="AJ979" s="310">
        <v>0</v>
      </c>
      <c r="AK979" s="310"/>
      <c r="AL979" s="310"/>
      <c r="AM979" s="310"/>
      <c r="AN979" s="310"/>
      <c r="AO979" s="310"/>
      <c r="AP979" s="310"/>
      <c r="AQ979" s="310"/>
      <c r="AR979" s="310"/>
      <c r="AS979" s="310"/>
      <c r="AT979" s="310"/>
      <c r="AU979" s="310"/>
      <c r="AV979" s="310"/>
      <c r="AW979" s="310"/>
      <c r="AX979" s="310"/>
      <c r="AY979" s="310"/>
      <c r="AZ979" s="310"/>
      <c r="BA979" s="310"/>
      <c r="BB979" s="310"/>
      <c r="BC979" s="310"/>
      <c r="BD979" s="310"/>
      <c r="BE979" s="310"/>
      <c r="BF979" s="310"/>
      <c r="BG979" s="310"/>
      <c r="BH979" s="310"/>
      <c r="BI979" s="310"/>
      <c r="BJ979" s="310"/>
      <c r="BK979" s="310">
        <v>0</v>
      </c>
      <c r="BL979" s="310">
        <v>0</v>
      </c>
      <c r="BM979" s="310">
        <v>0</v>
      </c>
      <c r="BN979" s="310">
        <v>0</v>
      </c>
      <c r="BO979" s="310">
        <v>0</v>
      </c>
      <c r="BP979" s="310">
        <v>0</v>
      </c>
      <c r="BQ979" s="310">
        <v>0</v>
      </c>
      <c r="BR979" s="284">
        <v>0</v>
      </c>
      <c r="BS979" s="310">
        <v>0</v>
      </c>
      <c r="BT979" s="284">
        <v>0</v>
      </c>
      <c r="BU979" s="210"/>
      <c r="BV979" s="210"/>
      <c r="BW979" s="210"/>
      <c r="BX979" s="210"/>
      <c r="BY979" s="210"/>
      <c r="BZ979" s="310">
        <v>0</v>
      </c>
      <c r="CA979" s="310">
        <v>0</v>
      </c>
      <c r="CB979" s="310">
        <v>481689</v>
      </c>
      <c r="CC979" s="310">
        <v>0</v>
      </c>
      <c r="CD979" s="310">
        <v>0</v>
      </c>
      <c r="CE979" s="310">
        <v>0</v>
      </c>
      <c r="CF979" s="310">
        <v>0</v>
      </c>
      <c r="CG979" s="310">
        <v>0</v>
      </c>
      <c r="CH979" s="210"/>
      <c r="CI979" s="286" t="str">
        <f t="shared" si="241"/>
        <v>Large</v>
      </c>
      <c r="CJ979" s="210"/>
      <c r="CK979" s="210"/>
      <c r="CN979"/>
    </row>
    <row r="980" spans="1:92" s="283" customFormat="1" ht="15">
      <c r="A980" s="209" t="s">
        <v>194</v>
      </c>
      <c r="B980" s="209" t="s">
        <v>418</v>
      </c>
      <c r="C980" s="209" t="s">
        <v>77</v>
      </c>
      <c r="D980" s="565">
        <v>2017</v>
      </c>
      <c r="E980" s="284">
        <f t="shared" si="242"/>
        <v>0</v>
      </c>
      <c r="F980" s="284">
        <f t="shared" si="243"/>
        <v>0</v>
      </c>
      <c r="G980" s="284">
        <f t="shared" si="244"/>
        <v>0</v>
      </c>
      <c r="H980" s="284">
        <f t="shared" si="245"/>
        <v>0</v>
      </c>
      <c r="I980" s="284">
        <f t="shared" si="240"/>
        <v>0</v>
      </c>
      <c r="J980" s="284">
        <f t="shared" si="246"/>
        <v>0</v>
      </c>
      <c r="K980" s="284">
        <f t="shared" si="247"/>
        <v>0</v>
      </c>
      <c r="L980" s="284">
        <f t="shared" si="248"/>
        <v>0</v>
      </c>
      <c r="M980" s="284">
        <f t="shared" si="249"/>
        <v>0</v>
      </c>
      <c r="N980" s="284">
        <f t="shared" si="250"/>
        <v>30183</v>
      </c>
      <c r="O980" s="284">
        <f t="shared" si="251"/>
        <v>30183</v>
      </c>
      <c r="P980" s="284">
        <f t="shared" si="252"/>
        <v>0</v>
      </c>
      <c r="Q980" s="284">
        <f t="shared" si="253"/>
        <v>30183</v>
      </c>
      <c r="R980" s="284">
        <f t="shared" si="254"/>
        <v>30183</v>
      </c>
      <c r="S980" s="284">
        <v>0</v>
      </c>
      <c r="T980" s="284">
        <v>0</v>
      </c>
      <c r="U980" s="284">
        <v>0</v>
      </c>
      <c r="V980" s="284">
        <v>0</v>
      </c>
      <c r="W980" s="284">
        <v>0</v>
      </c>
      <c r="X980" s="284">
        <v>0</v>
      </c>
      <c r="Y980" s="284">
        <v>0</v>
      </c>
      <c r="Z980" s="284">
        <v>0</v>
      </c>
      <c r="AA980" s="284">
        <v>0</v>
      </c>
      <c r="AB980" s="284">
        <v>0</v>
      </c>
      <c r="AC980" s="284">
        <v>0</v>
      </c>
      <c r="AD980" s="284">
        <v>0</v>
      </c>
      <c r="AE980" s="284">
        <v>0</v>
      </c>
      <c r="AF980" s="284">
        <v>0</v>
      </c>
      <c r="AG980" s="284">
        <v>0</v>
      </c>
      <c r="AH980" s="284">
        <v>0</v>
      </c>
      <c r="AI980" s="284">
        <v>0</v>
      </c>
      <c r="AJ980" s="284">
        <v>0</v>
      </c>
      <c r="AK980" s="284"/>
      <c r="AL980" s="284"/>
      <c r="AM980" s="284"/>
      <c r="AN980" s="284"/>
      <c r="AO980" s="284"/>
      <c r="AP980" s="284"/>
      <c r="AQ980" s="284"/>
      <c r="AR980" s="284"/>
      <c r="AS980" s="284"/>
      <c r="AT980" s="284"/>
      <c r="AU980" s="284"/>
      <c r="AV980" s="284"/>
      <c r="AW980" s="284"/>
      <c r="AX980" s="284"/>
      <c r="AY980" s="284"/>
      <c r="AZ980" s="284"/>
      <c r="BA980" s="284"/>
      <c r="BB980" s="284"/>
      <c r="BC980" s="284"/>
      <c r="BD980" s="284"/>
      <c r="BE980" s="284"/>
      <c r="BF980" s="284"/>
      <c r="BG980" s="284"/>
      <c r="BH980" s="284"/>
      <c r="BI980" s="284"/>
      <c r="BJ980" s="284"/>
      <c r="BK980" s="284">
        <v>0</v>
      </c>
      <c r="BL980" s="284">
        <v>0</v>
      </c>
      <c r="BM980" s="284">
        <v>0</v>
      </c>
      <c r="BN980" s="284">
        <v>0</v>
      </c>
      <c r="BO980" s="284">
        <v>0</v>
      </c>
      <c r="BP980" s="284">
        <v>0</v>
      </c>
      <c r="BQ980" s="284">
        <v>0</v>
      </c>
      <c r="BR980" s="284">
        <v>0</v>
      </c>
      <c r="BS980" s="284">
        <v>0</v>
      </c>
      <c r="BT980" s="284">
        <v>0</v>
      </c>
      <c r="BU980" s="210"/>
      <c r="BV980" s="210"/>
      <c r="BW980" s="210"/>
      <c r="BX980" s="210"/>
      <c r="BY980" s="210"/>
      <c r="BZ980" s="310">
        <v>0</v>
      </c>
      <c r="CA980" s="310">
        <v>0</v>
      </c>
      <c r="CB980" s="310">
        <v>30183</v>
      </c>
      <c r="CC980" s="310">
        <v>0</v>
      </c>
      <c r="CD980" s="284">
        <v>0</v>
      </c>
      <c r="CE980" s="284">
        <v>0</v>
      </c>
      <c r="CF980" s="284">
        <v>0</v>
      </c>
      <c r="CG980" s="284">
        <v>0</v>
      </c>
      <c r="CH980" s="210"/>
      <c r="CI980" s="286" t="str">
        <f t="shared" si="241"/>
        <v>Small</v>
      </c>
      <c r="CJ980" s="210"/>
      <c r="CK980" s="210"/>
      <c r="CN980"/>
    </row>
    <row r="981" spans="1:92" s="283" customFormat="1" ht="15">
      <c r="A981" s="293" t="s">
        <v>696</v>
      </c>
      <c r="B981" s="294" t="s">
        <v>398</v>
      </c>
      <c r="C981" s="209" t="s">
        <v>77</v>
      </c>
      <c r="D981" s="565">
        <v>2017</v>
      </c>
      <c r="E981" s="284">
        <f t="shared" si="242"/>
        <v>0</v>
      </c>
      <c r="F981" s="284">
        <f t="shared" si="243"/>
        <v>0</v>
      </c>
      <c r="G981" s="284">
        <f t="shared" si="244"/>
        <v>0</v>
      </c>
      <c r="H981" s="284">
        <f t="shared" si="245"/>
        <v>0</v>
      </c>
      <c r="I981" s="284">
        <f t="shared" si="240"/>
        <v>27090</v>
      </c>
      <c r="J981" s="284">
        <f t="shared" si="246"/>
        <v>0</v>
      </c>
      <c r="K981" s="284">
        <f t="shared" si="247"/>
        <v>27090</v>
      </c>
      <c r="L981" s="284">
        <f t="shared" si="248"/>
        <v>27090</v>
      </c>
      <c r="M981" s="284">
        <f t="shared" si="249"/>
        <v>0</v>
      </c>
      <c r="N981" s="284">
        <f t="shared" si="250"/>
        <v>0</v>
      </c>
      <c r="O981" s="284">
        <f t="shared" si="251"/>
        <v>27090</v>
      </c>
      <c r="P981" s="284">
        <f t="shared" si="252"/>
        <v>27090</v>
      </c>
      <c r="Q981" s="284">
        <f t="shared" si="253"/>
        <v>27090</v>
      </c>
      <c r="R981" s="284">
        <f t="shared" si="254"/>
        <v>27090</v>
      </c>
      <c r="S981" s="310">
        <v>0</v>
      </c>
      <c r="T981" s="310">
        <v>0</v>
      </c>
      <c r="U981" s="310">
        <v>0</v>
      </c>
      <c r="V981" s="310">
        <v>0</v>
      </c>
      <c r="W981" s="310">
        <v>0</v>
      </c>
      <c r="X981" s="310">
        <v>0</v>
      </c>
      <c r="Y981" s="310">
        <v>0</v>
      </c>
      <c r="Z981" s="310">
        <v>0</v>
      </c>
      <c r="AA981" s="310">
        <v>0</v>
      </c>
      <c r="AB981" s="310">
        <v>0</v>
      </c>
      <c r="AC981" s="310">
        <v>0</v>
      </c>
      <c r="AD981" s="310">
        <v>0</v>
      </c>
      <c r="AE981" s="310">
        <v>0</v>
      </c>
      <c r="AF981" s="310">
        <v>0</v>
      </c>
      <c r="AG981" s="310">
        <v>0</v>
      </c>
      <c r="AH981" s="310">
        <v>0</v>
      </c>
      <c r="AI981" s="310">
        <v>0</v>
      </c>
      <c r="AJ981" s="310">
        <v>0</v>
      </c>
      <c r="AK981" s="310"/>
      <c r="AL981" s="310"/>
      <c r="AM981" s="310"/>
      <c r="AN981" s="310"/>
      <c r="AO981" s="310"/>
      <c r="AP981" s="310"/>
      <c r="AQ981" s="310"/>
      <c r="AR981" s="310"/>
      <c r="AS981" s="310"/>
      <c r="AT981" s="310"/>
      <c r="AU981" s="310"/>
      <c r="AV981" s="310"/>
      <c r="AW981" s="310"/>
      <c r="AX981" s="310"/>
      <c r="AY981" s="310"/>
      <c r="AZ981" s="310"/>
      <c r="BA981" s="310"/>
      <c r="BB981" s="310"/>
      <c r="BC981" s="310"/>
      <c r="BD981" s="310"/>
      <c r="BE981" s="310"/>
      <c r="BF981" s="310"/>
      <c r="BG981" s="310"/>
      <c r="BH981" s="310"/>
      <c r="BI981" s="310"/>
      <c r="BJ981" s="310"/>
      <c r="BK981" s="310">
        <v>27090</v>
      </c>
      <c r="BL981" s="310">
        <v>0</v>
      </c>
      <c r="BM981" s="310">
        <v>0</v>
      </c>
      <c r="BN981" s="310">
        <v>0</v>
      </c>
      <c r="BO981" s="310">
        <v>0</v>
      </c>
      <c r="BP981" s="310">
        <v>0</v>
      </c>
      <c r="BQ981" s="310">
        <v>0</v>
      </c>
      <c r="BR981" s="310">
        <v>0</v>
      </c>
      <c r="BS981" s="310">
        <v>0</v>
      </c>
      <c r="BT981" s="310">
        <v>0</v>
      </c>
      <c r="BU981" s="210"/>
      <c r="BV981" s="210"/>
      <c r="BW981" s="210"/>
      <c r="BX981" s="210"/>
      <c r="BY981" s="210"/>
      <c r="BZ981" s="310">
        <v>0</v>
      </c>
      <c r="CA981" s="310">
        <v>0</v>
      </c>
      <c r="CB981" s="310">
        <v>0</v>
      </c>
      <c r="CC981" s="310">
        <v>0</v>
      </c>
      <c r="CD981" s="310">
        <v>0</v>
      </c>
      <c r="CE981" s="310">
        <v>0</v>
      </c>
      <c r="CF981" s="310">
        <v>0</v>
      </c>
      <c r="CG981" s="310">
        <v>0</v>
      </c>
      <c r="CH981" s="210"/>
      <c r="CI981" s="286" t="str">
        <f t="shared" si="241"/>
        <v>Small</v>
      </c>
      <c r="CJ981" s="210"/>
      <c r="CK981" s="210"/>
      <c r="CN981"/>
    </row>
    <row r="982" spans="1:92" s="283" customFormat="1" ht="15">
      <c r="A982" s="209" t="s">
        <v>178</v>
      </c>
      <c r="B982" s="209" t="s">
        <v>426</v>
      </c>
      <c r="C982" s="209" t="s">
        <v>77</v>
      </c>
      <c r="D982" s="565">
        <v>2017</v>
      </c>
      <c r="E982" s="284">
        <f t="shared" si="242"/>
        <v>0</v>
      </c>
      <c r="F982" s="284">
        <f t="shared" si="243"/>
        <v>0</v>
      </c>
      <c r="G982" s="284">
        <f t="shared" si="244"/>
        <v>0</v>
      </c>
      <c r="H982" s="284">
        <f t="shared" si="245"/>
        <v>0</v>
      </c>
      <c r="I982" s="284">
        <f t="shared" si="240"/>
        <v>0</v>
      </c>
      <c r="J982" s="284">
        <f t="shared" si="246"/>
        <v>0</v>
      </c>
      <c r="K982" s="284">
        <f t="shared" si="247"/>
        <v>0</v>
      </c>
      <c r="L982" s="284">
        <f t="shared" si="248"/>
        <v>0</v>
      </c>
      <c r="M982" s="284">
        <f t="shared" si="249"/>
        <v>0</v>
      </c>
      <c r="N982" s="284">
        <f t="shared" si="250"/>
        <v>64382</v>
      </c>
      <c r="O982" s="284">
        <f t="shared" si="251"/>
        <v>64382</v>
      </c>
      <c r="P982" s="284">
        <f t="shared" si="252"/>
        <v>0</v>
      </c>
      <c r="Q982" s="284">
        <f t="shared" si="253"/>
        <v>64382</v>
      </c>
      <c r="R982" s="284">
        <f t="shared" si="254"/>
        <v>64382</v>
      </c>
      <c r="S982" s="284">
        <v>0</v>
      </c>
      <c r="T982" s="284">
        <v>0</v>
      </c>
      <c r="U982" s="284">
        <v>0</v>
      </c>
      <c r="V982" s="284">
        <v>0</v>
      </c>
      <c r="W982" s="284">
        <v>0</v>
      </c>
      <c r="X982" s="284">
        <v>0</v>
      </c>
      <c r="Y982" s="284">
        <v>0</v>
      </c>
      <c r="Z982" s="284">
        <v>0</v>
      </c>
      <c r="AA982" s="284">
        <v>0</v>
      </c>
      <c r="AB982" s="284">
        <v>0</v>
      </c>
      <c r="AC982" s="284">
        <v>0</v>
      </c>
      <c r="AD982" s="284">
        <v>0</v>
      </c>
      <c r="AE982" s="284">
        <v>0</v>
      </c>
      <c r="AF982" s="284">
        <v>0</v>
      </c>
      <c r="AG982" s="284">
        <v>0</v>
      </c>
      <c r="AH982" s="284">
        <v>0</v>
      </c>
      <c r="AI982" s="284">
        <v>0</v>
      </c>
      <c r="AJ982" s="284">
        <v>0</v>
      </c>
      <c r="AK982" s="284"/>
      <c r="AL982" s="284"/>
      <c r="AM982" s="284"/>
      <c r="AN982" s="284"/>
      <c r="AO982" s="284"/>
      <c r="AP982" s="284"/>
      <c r="AQ982" s="284"/>
      <c r="AR982" s="284"/>
      <c r="AS982" s="284"/>
      <c r="AT982" s="284"/>
      <c r="AU982" s="284"/>
      <c r="AV982" s="284"/>
      <c r="AW982" s="284"/>
      <c r="AX982" s="284"/>
      <c r="AY982" s="284"/>
      <c r="AZ982" s="284"/>
      <c r="BA982" s="284"/>
      <c r="BB982" s="284"/>
      <c r="BC982" s="284"/>
      <c r="BD982" s="284"/>
      <c r="BE982" s="284"/>
      <c r="BF982" s="284"/>
      <c r="BG982" s="284"/>
      <c r="BH982" s="284"/>
      <c r="BI982" s="284"/>
      <c r="BJ982" s="284"/>
      <c r="BK982" s="284">
        <v>0</v>
      </c>
      <c r="BL982" s="284">
        <v>0</v>
      </c>
      <c r="BM982" s="284">
        <v>0</v>
      </c>
      <c r="BN982" s="284">
        <v>0</v>
      </c>
      <c r="BO982" s="284">
        <v>0</v>
      </c>
      <c r="BP982" s="284">
        <v>0</v>
      </c>
      <c r="BQ982" s="284">
        <v>0</v>
      </c>
      <c r="BR982" s="284">
        <v>0</v>
      </c>
      <c r="BS982" s="284">
        <v>0</v>
      </c>
      <c r="BT982" s="284">
        <v>0</v>
      </c>
      <c r="BU982" s="210"/>
      <c r="BV982" s="210"/>
      <c r="BW982" s="210"/>
      <c r="BX982" s="210"/>
      <c r="BY982" s="210"/>
      <c r="BZ982" s="310">
        <v>0</v>
      </c>
      <c r="CA982" s="310">
        <v>0</v>
      </c>
      <c r="CB982" s="310">
        <v>64382</v>
      </c>
      <c r="CC982" s="310">
        <v>0</v>
      </c>
      <c r="CD982" s="284">
        <v>0</v>
      </c>
      <c r="CE982" s="284">
        <v>0</v>
      </c>
      <c r="CF982" s="284">
        <v>0</v>
      </c>
      <c r="CG982" s="284">
        <v>0</v>
      </c>
      <c r="CH982" s="210"/>
      <c r="CI982" s="286" t="str">
        <f t="shared" si="241"/>
        <v>Small</v>
      </c>
      <c r="CJ982" s="210"/>
      <c r="CK982" s="210"/>
      <c r="CN982"/>
    </row>
    <row r="983" spans="1:92" s="283" customFormat="1" ht="15">
      <c r="A983" s="209" t="s">
        <v>155</v>
      </c>
      <c r="B983" s="209" t="s">
        <v>390</v>
      </c>
      <c r="C983" s="209" t="s">
        <v>77</v>
      </c>
      <c r="D983" s="565">
        <v>2017</v>
      </c>
      <c r="E983" s="284">
        <f t="shared" si="242"/>
        <v>0</v>
      </c>
      <c r="F983" s="284">
        <f t="shared" si="243"/>
        <v>0</v>
      </c>
      <c r="G983" s="284">
        <f t="shared" si="244"/>
        <v>0</v>
      </c>
      <c r="H983" s="284">
        <f t="shared" si="245"/>
        <v>0</v>
      </c>
      <c r="I983" s="284">
        <f t="shared" si="240"/>
        <v>0</v>
      </c>
      <c r="J983" s="284">
        <f t="shared" si="246"/>
        <v>360546</v>
      </c>
      <c r="K983" s="284">
        <f t="shared" si="247"/>
        <v>360546</v>
      </c>
      <c r="L983" s="284">
        <f t="shared" si="248"/>
        <v>360546</v>
      </c>
      <c r="M983" s="284">
        <f t="shared" si="249"/>
        <v>0</v>
      </c>
      <c r="N983" s="284">
        <f t="shared" si="250"/>
        <v>0</v>
      </c>
      <c r="O983" s="284">
        <f t="shared" si="251"/>
        <v>360546</v>
      </c>
      <c r="P983" s="284">
        <f t="shared" si="252"/>
        <v>360546</v>
      </c>
      <c r="Q983" s="284">
        <f t="shared" si="253"/>
        <v>360546</v>
      </c>
      <c r="R983" s="284">
        <f t="shared" si="254"/>
        <v>360546</v>
      </c>
      <c r="S983" s="310">
        <v>0</v>
      </c>
      <c r="T983" s="310">
        <v>0</v>
      </c>
      <c r="U983" s="310">
        <v>0</v>
      </c>
      <c r="V983" s="310">
        <v>0</v>
      </c>
      <c r="W983" s="310">
        <v>0</v>
      </c>
      <c r="X983" s="310">
        <v>0</v>
      </c>
      <c r="Y983" s="310">
        <v>0</v>
      </c>
      <c r="Z983" s="310">
        <v>0</v>
      </c>
      <c r="AA983" s="310">
        <v>0</v>
      </c>
      <c r="AB983" s="310">
        <v>0</v>
      </c>
      <c r="AC983" s="310">
        <v>0</v>
      </c>
      <c r="AD983" s="310">
        <v>0</v>
      </c>
      <c r="AE983" s="310">
        <v>0</v>
      </c>
      <c r="AF983" s="310">
        <v>0</v>
      </c>
      <c r="AG983" s="310">
        <v>0</v>
      </c>
      <c r="AH983" s="310">
        <v>0</v>
      </c>
      <c r="AI983" s="310">
        <v>0</v>
      </c>
      <c r="AJ983" s="310">
        <v>0</v>
      </c>
      <c r="AK983" s="310"/>
      <c r="AL983" s="310"/>
      <c r="AM983" s="310"/>
      <c r="AN983" s="310"/>
      <c r="AO983" s="310"/>
      <c r="AP983" s="310"/>
      <c r="AQ983" s="310"/>
      <c r="AR983" s="310"/>
      <c r="AS983" s="310"/>
      <c r="AT983" s="310"/>
      <c r="AU983" s="310"/>
      <c r="AV983" s="310"/>
      <c r="AW983" s="310"/>
      <c r="AX983" s="310"/>
      <c r="AY983" s="310"/>
      <c r="AZ983" s="310"/>
      <c r="BA983" s="310"/>
      <c r="BB983" s="310"/>
      <c r="BC983" s="310"/>
      <c r="BD983" s="310"/>
      <c r="BE983" s="310"/>
      <c r="BF983" s="310"/>
      <c r="BG983" s="310"/>
      <c r="BH983" s="310"/>
      <c r="BI983" s="310"/>
      <c r="BJ983" s="310"/>
      <c r="BK983" s="310">
        <v>0</v>
      </c>
      <c r="BL983" s="310">
        <v>0</v>
      </c>
      <c r="BM983" s="310">
        <v>0</v>
      </c>
      <c r="BN983" s="310">
        <v>0</v>
      </c>
      <c r="BO983" s="310">
        <v>360546</v>
      </c>
      <c r="BP983" s="310">
        <v>0</v>
      </c>
      <c r="BQ983" s="310">
        <v>0</v>
      </c>
      <c r="BR983" s="310">
        <v>0</v>
      </c>
      <c r="BS983" s="310">
        <v>0</v>
      </c>
      <c r="BT983" s="310">
        <v>0</v>
      </c>
      <c r="BU983" s="210"/>
      <c r="BV983" s="210"/>
      <c r="BW983" s="210"/>
      <c r="BX983" s="210"/>
      <c r="BY983" s="210"/>
      <c r="BZ983" s="310">
        <v>0</v>
      </c>
      <c r="CA983" s="310">
        <v>0</v>
      </c>
      <c r="CB983" s="310">
        <v>0</v>
      </c>
      <c r="CC983" s="310">
        <v>0</v>
      </c>
      <c r="CD983" s="310">
        <v>0</v>
      </c>
      <c r="CE983" s="310">
        <v>0</v>
      </c>
      <c r="CF983" s="310">
        <v>0</v>
      </c>
      <c r="CG983" s="310">
        <v>0</v>
      </c>
      <c r="CH983" s="210"/>
      <c r="CI983" s="286" t="str">
        <f t="shared" si="241"/>
        <v>Large</v>
      </c>
      <c r="CJ983" s="210"/>
      <c r="CK983" s="210"/>
      <c r="CN983"/>
    </row>
    <row r="984" spans="1:92" s="283" customFormat="1" ht="15">
      <c r="A984" s="209" t="s">
        <v>650</v>
      </c>
      <c r="B984" s="209" t="s">
        <v>523</v>
      </c>
      <c r="C984" s="209" t="s">
        <v>77</v>
      </c>
      <c r="D984" s="565">
        <v>2017</v>
      </c>
      <c r="E984" s="284">
        <f t="shared" si="242"/>
        <v>0</v>
      </c>
      <c r="F984" s="284">
        <f t="shared" si="243"/>
        <v>0</v>
      </c>
      <c r="G984" s="284">
        <f t="shared" si="244"/>
        <v>0</v>
      </c>
      <c r="H984" s="284">
        <f t="shared" si="245"/>
        <v>0</v>
      </c>
      <c r="I984" s="284">
        <f t="shared" si="240"/>
        <v>8291</v>
      </c>
      <c r="J984" s="284">
        <f t="shared" si="246"/>
        <v>0</v>
      </c>
      <c r="K984" s="284">
        <f t="shared" si="247"/>
        <v>8291</v>
      </c>
      <c r="L984" s="284">
        <f t="shared" si="248"/>
        <v>8291</v>
      </c>
      <c r="M984" s="284">
        <f t="shared" si="249"/>
        <v>0</v>
      </c>
      <c r="N984" s="284">
        <f t="shared" si="250"/>
        <v>0</v>
      </c>
      <c r="O984" s="284">
        <f t="shared" si="251"/>
        <v>8291</v>
      </c>
      <c r="P984" s="284">
        <f t="shared" si="252"/>
        <v>8291</v>
      </c>
      <c r="Q984" s="284">
        <f t="shared" si="253"/>
        <v>8291</v>
      </c>
      <c r="R984" s="284">
        <f t="shared" si="254"/>
        <v>8291</v>
      </c>
      <c r="S984" s="310">
        <v>0</v>
      </c>
      <c r="T984" s="310">
        <v>0</v>
      </c>
      <c r="U984" s="310">
        <v>0</v>
      </c>
      <c r="V984" s="310">
        <v>0</v>
      </c>
      <c r="W984" s="310">
        <v>0</v>
      </c>
      <c r="X984" s="310">
        <v>0</v>
      </c>
      <c r="Y984" s="310">
        <v>0</v>
      </c>
      <c r="Z984" s="310">
        <v>0</v>
      </c>
      <c r="AA984" s="310">
        <v>0</v>
      </c>
      <c r="AB984" s="310">
        <v>0</v>
      </c>
      <c r="AC984" s="310">
        <v>0</v>
      </c>
      <c r="AD984" s="310">
        <v>0</v>
      </c>
      <c r="AE984" s="310">
        <v>0</v>
      </c>
      <c r="AF984" s="310">
        <v>0</v>
      </c>
      <c r="AG984" s="310">
        <v>0</v>
      </c>
      <c r="AH984" s="310">
        <v>0</v>
      </c>
      <c r="AI984" s="310">
        <v>0</v>
      </c>
      <c r="AJ984" s="310">
        <v>0</v>
      </c>
      <c r="AK984" s="310"/>
      <c r="AL984" s="310"/>
      <c r="AM984" s="310"/>
      <c r="AN984" s="310"/>
      <c r="AO984" s="310"/>
      <c r="AP984" s="310"/>
      <c r="AQ984" s="310"/>
      <c r="AR984" s="310"/>
      <c r="AS984" s="310"/>
      <c r="AT984" s="310"/>
      <c r="AU984" s="310"/>
      <c r="AV984" s="310"/>
      <c r="AW984" s="310"/>
      <c r="AX984" s="310"/>
      <c r="AY984" s="310"/>
      <c r="AZ984" s="310"/>
      <c r="BA984" s="310"/>
      <c r="BB984" s="310"/>
      <c r="BC984" s="310"/>
      <c r="BD984" s="310"/>
      <c r="BE984" s="310"/>
      <c r="BF984" s="310"/>
      <c r="BG984" s="310"/>
      <c r="BH984" s="310"/>
      <c r="BI984" s="310"/>
      <c r="BJ984" s="310"/>
      <c r="BK984" s="310">
        <v>8291</v>
      </c>
      <c r="BL984" s="310">
        <v>0</v>
      </c>
      <c r="BM984" s="310">
        <v>0</v>
      </c>
      <c r="BN984" s="310">
        <v>0</v>
      </c>
      <c r="BO984" s="310">
        <v>0</v>
      </c>
      <c r="BP984" s="310">
        <v>0</v>
      </c>
      <c r="BQ984" s="310">
        <v>0</v>
      </c>
      <c r="BR984" s="310">
        <v>0</v>
      </c>
      <c r="BS984" s="310">
        <v>0</v>
      </c>
      <c r="BT984" s="310">
        <v>0</v>
      </c>
      <c r="BU984" s="210"/>
      <c r="BV984" s="210"/>
      <c r="BW984" s="210"/>
      <c r="BX984" s="210"/>
      <c r="BY984" s="210"/>
      <c r="BZ984" s="310">
        <v>0</v>
      </c>
      <c r="CA984" s="310">
        <v>0</v>
      </c>
      <c r="CB984" s="310">
        <v>0</v>
      </c>
      <c r="CC984" s="310">
        <v>0</v>
      </c>
      <c r="CD984" s="310">
        <v>0</v>
      </c>
      <c r="CE984" s="310">
        <v>0</v>
      </c>
      <c r="CF984" s="310">
        <v>0</v>
      </c>
      <c r="CG984" s="310">
        <v>0</v>
      </c>
      <c r="CH984" s="210"/>
      <c r="CI984" s="286" t="str">
        <f t="shared" si="241"/>
        <v>Small</v>
      </c>
      <c r="CJ984" s="210"/>
      <c r="CK984" s="210"/>
      <c r="CN984"/>
    </row>
    <row r="985" spans="1:92" s="283" customFormat="1" ht="15">
      <c r="A985" s="209" t="s">
        <v>132</v>
      </c>
      <c r="B985" s="209" t="s">
        <v>395</v>
      </c>
      <c r="C985" s="209" t="s">
        <v>77</v>
      </c>
      <c r="D985" s="565">
        <v>2017</v>
      </c>
      <c r="E985" s="284">
        <f t="shared" si="242"/>
        <v>0</v>
      </c>
      <c r="F985" s="284">
        <f t="shared" si="243"/>
        <v>0</v>
      </c>
      <c r="G985" s="284">
        <f t="shared" si="244"/>
        <v>0</v>
      </c>
      <c r="H985" s="284">
        <f t="shared" si="245"/>
        <v>0</v>
      </c>
      <c r="I985" s="284">
        <f t="shared" si="240"/>
        <v>17435</v>
      </c>
      <c r="J985" s="284">
        <f t="shared" si="246"/>
        <v>1494349</v>
      </c>
      <c r="K985" s="284">
        <f t="shared" si="247"/>
        <v>1511784</v>
      </c>
      <c r="L985" s="284">
        <f t="shared" si="248"/>
        <v>1511784</v>
      </c>
      <c r="M985" s="284">
        <f t="shared" si="249"/>
        <v>0</v>
      </c>
      <c r="N985" s="284">
        <f t="shared" si="250"/>
        <v>367556</v>
      </c>
      <c r="O985" s="284">
        <f t="shared" si="251"/>
        <v>1879340</v>
      </c>
      <c r="P985" s="284">
        <f t="shared" si="252"/>
        <v>1511784</v>
      </c>
      <c r="Q985" s="284">
        <f t="shared" si="253"/>
        <v>1879340</v>
      </c>
      <c r="R985" s="284">
        <f t="shared" si="254"/>
        <v>1879340</v>
      </c>
      <c r="S985" s="310">
        <v>0</v>
      </c>
      <c r="T985" s="310">
        <v>0</v>
      </c>
      <c r="U985" s="310">
        <v>0</v>
      </c>
      <c r="V985" s="310">
        <v>0</v>
      </c>
      <c r="W985" s="310">
        <v>0</v>
      </c>
      <c r="X985" s="310">
        <v>0</v>
      </c>
      <c r="Y985" s="310">
        <v>0</v>
      </c>
      <c r="Z985" s="310">
        <v>0</v>
      </c>
      <c r="AA985" s="310">
        <v>0</v>
      </c>
      <c r="AB985" s="310">
        <v>0</v>
      </c>
      <c r="AC985" s="310">
        <v>0</v>
      </c>
      <c r="AD985" s="310">
        <v>0</v>
      </c>
      <c r="AE985" s="310">
        <v>0</v>
      </c>
      <c r="AF985" s="310">
        <v>0</v>
      </c>
      <c r="AG985" s="310">
        <v>0</v>
      </c>
      <c r="AH985" s="310">
        <v>0</v>
      </c>
      <c r="AI985" s="310">
        <v>0</v>
      </c>
      <c r="AJ985" s="310">
        <v>0</v>
      </c>
      <c r="AK985" s="310"/>
      <c r="AL985" s="310"/>
      <c r="AM985" s="310"/>
      <c r="AN985" s="310"/>
      <c r="AO985" s="310"/>
      <c r="AP985" s="310"/>
      <c r="AQ985" s="310"/>
      <c r="AR985" s="310"/>
      <c r="AS985" s="310"/>
      <c r="AT985" s="310"/>
      <c r="AU985" s="310"/>
      <c r="AV985" s="310"/>
      <c r="AW985" s="310"/>
      <c r="AX985" s="310"/>
      <c r="AY985" s="310"/>
      <c r="AZ985" s="310"/>
      <c r="BA985" s="310"/>
      <c r="BB985" s="310"/>
      <c r="BC985" s="310"/>
      <c r="BD985" s="310"/>
      <c r="BE985" s="310"/>
      <c r="BF985" s="310"/>
      <c r="BG985" s="310"/>
      <c r="BH985" s="310"/>
      <c r="BI985" s="310"/>
      <c r="BJ985" s="310"/>
      <c r="BK985" s="310">
        <v>17435</v>
      </c>
      <c r="BL985" s="310">
        <v>0</v>
      </c>
      <c r="BM985" s="310">
        <v>0</v>
      </c>
      <c r="BN985" s="310">
        <v>0</v>
      </c>
      <c r="BO985" s="310">
        <v>1494349</v>
      </c>
      <c r="BP985" s="310">
        <v>0</v>
      </c>
      <c r="BQ985" s="310">
        <v>0</v>
      </c>
      <c r="BR985" s="284">
        <v>0</v>
      </c>
      <c r="BS985" s="310">
        <v>0</v>
      </c>
      <c r="BT985" s="284">
        <v>0</v>
      </c>
      <c r="BU985" s="210"/>
      <c r="BV985" s="210"/>
      <c r="BW985" s="210"/>
      <c r="BX985" s="210"/>
      <c r="BY985" s="210"/>
      <c r="BZ985" s="310">
        <v>0</v>
      </c>
      <c r="CA985" s="310">
        <v>0</v>
      </c>
      <c r="CB985" s="310">
        <v>367556</v>
      </c>
      <c r="CC985" s="310">
        <v>0</v>
      </c>
      <c r="CD985" s="310">
        <v>0</v>
      </c>
      <c r="CE985" s="310">
        <v>0</v>
      </c>
      <c r="CF985" s="310">
        <v>0</v>
      </c>
      <c r="CG985" s="310">
        <v>0</v>
      </c>
      <c r="CH985" s="210"/>
      <c r="CI985" s="286" t="str">
        <f t="shared" si="241"/>
        <v>Large</v>
      </c>
      <c r="CJ985" s="210"/>
      <c r="CK985" s="210"/>
      <c r="CN985"/>
    </row>
    <row r="986" spans="1:92" s="283" customFormat="1" ht="15">
      <c r="A986" s="209" t="s">
        <v>132</v>
      </c>
      <c r="B986" s="209" t="s">
        <v>397</v>
      </c>
      <c r="C986" s="209" t="s">
        <v>77</v>
      </c>
      <c r="D986" s="565">
        <v>2017</v>
      </c>
      <c r="E986" s="284">
        <f t="shared" si="242"/>
        <v>142307</v>
      </c>
      <c r="F986" s="284">
        <f t="shared" si="243"/>
        <v>84319</v>
      </c>
      <c r="G986" s="284">
        <f t="shared" si="244"/>
        <v>332636</v>
      </c>
      <c r="H986" s="284">
        <f t="shared" si="245"/>
        <v>559262</v>
      </c>
      <c r="I986" s="284">
        <f t="shared" si="240"/>
        <v>123549</v>
      </c>
      <c r="J986" s="284">
        <f t="shared" si="246"/>
        <v>0</v>
      </c>
      <c r="K986" s="284">
        <f t="shared" si="247"/>
        <v>123549</v>
      </c>
      <c r="L986" s="284">
        <f t="shared" si="248"/>
        <v>682811</v>
      </c>
      <c r="M986" s="284">
        <f t="shared" si="249"/>
        <v>323583</v>
      </c>
      <c r="N986" s="284">
        <f t="shared" si="250"/>
        <v>323583</v>
      </c>
      <c r="O986" s="284">
        <f t="shared" si="251"/>
        <v>1006394</v>
      </c>
      <c r="P986" s="284">
        <f t="shared" si="252"/>
        <v>682811</v>
      </c>
      <c r="Q986" s="284">
        <f t="shared" si="253"/>
        <v>1006394</v>
      </c>
      <c r="R986" s="284">
        <f t="shared" si="254"/>
        <v>1010114</v>
      </c>
      <c r="S986" s="310">
        <v>142307</v>
      </c>
      <c r="T986" s="310">
        <v>0</v>
      </c>
      <c r="U986" s="310">
        <v>83948</v>
      </c>
      <c r="V986" s="310">
        <v>22004</v>
      </c>
      <c r="W986" s="310">
        <v>321636</v>
      </c>
      <c r="X986" s="310">
        <v>9879</v>
      </c>
      <c r="Y986" s="310">
        <v>0</v>
      </c>
      <c r="Z986" s="310">
        <v>0</v>
      </c>
      <c r="AA986" s="310">
        <v>0</v>
      </c>
      <c r="AB986" s="310">
        <v>0</v>
      </c>
      <c r="AC986" s="310">
        <v>0</v>
      </c>
      <c r="AD986" s="310">
        <v>0</v>
      </c>
      <c r="AE986" s="310">
        <v>0</v>
      </c>
      <c r="AF986" s="310">
        <v>0</v>
      </c>
      <c r="AG986" s="310">
        <v>371</v>
      </c>
      <c r="AH986" s="310">
        <v>371</v>
      </c>
      <c r="AI986" s="310">
        <v>11000</v>
      </c>
      <c r="AJ986" s="310">
        <v>57</v>
      </c>
      <c r="AK986" s="310"/>
      <c r="AL986" s="310"/>
      <c r="AM986" s="310"/>
      <c r="AN986" s="310"/>
      <c r="AO986" s="310"/>
      <c r="AP986" s="310"/>
      <c r="AQ986" s="310"/>
      <c r="AR986" s="310"/>
      <c r="AS986" s="310"/>
      <c r="AT986" s="310"/>
      <c r="AU986" s="310"/>
      <c r="AV986" s="310"/>
      <c r="AW986" s="310"/>
      <c r="AX986" s="310"/>
      <c r="AY986" s="310"/>
      <c r="AZ986" s="310"/>
      <c r="BA986" s="310"/>
      <c r="BB986" s="310"/>
      <c r="BC986" s="310"/>
      <c r="BD986" s="310"/>
      <c r="BE986" s="310"/>
      <c r="BF986" s="310"/>
      <c r="BG986" s="310"/>
      <c r="BH986" s="310"/>
      <c r="BI986" s="310"/>
      <c r="BJ986" s="310"/>
      <c r="BK986" s="310">
        <v>123549</v>
      </c>
      <c r="BL986" s="310">
        <v>0</v>
      </c>
      <c r="BM986" s="310">
        <v>0</v>
      </c>
      <c r="BN986" s="310">
        <v>0</v>
      </c>
      <c r="BO986" s="310">
        <v>0</v>
      </c>
      <c r="BP986" s="310">
        <v>0</v>
      </c>
      <c r="BQ986" s="310">
        <v>0</v>
      </c>
      <c r="BR986" s="284">
        <v>0</v>
      </c>
      <c r="BS986" s="310">
        <v>0</v>
      </c>
      <c r="BT986" s="284">
        <v>0</v>
      </c>
      <c r="BU986" s="210"/>
      <c r="BV986" s="210"/>
      <c r="BW986" s="210"/>
      <c r="BX986" s="210"/>
      <c r="BY986" s="210"/>
      <c r="BZ986" s="310">
        <v>323583</v>
      </c>
      <c r="CA986" s="310">
        <v>0</v>
      </c>
      <c r="CB986" s="310">
        <v>0</v>
      </c>
      <c r="CC986" s="310">
        <v>0</v>
      </c>
      <c r="CD986" s="310">
        <v>0</v>
      </c>
      <c r="CE986" s="310">
        <v>0</v>
      </c>
      <c r="CF986" s="310">
        <v>3720</v>
      </c>
      <c r="CG986" s="310">
        <v>0</v>
      </c>
      <c r="CH986" s="210"/>
      <c r="CI986" s="286" t="str">
        <f t="shared" si="241"/>
        <v>Large</v>
      </c>
      <c r="CJ986" s="210"/>
      <c r="CK986" s="210"/>
      <c r="CN986"/>
    </row>
    <row r="987" spans="1:92" s="283" customFormat="1" ht="15">
      <c r="A987" s="209" t="s">
        <v>134</v>
      </c>
      <c r="B987" s="209" t="s">
        <v>439</v>
      </c>
      <c r="C987" s="209" t="s">
        <v>77</v>
      </c>
      <c r="D987" s="565">
        <v>2017</v>
      </c>
      <c r="E987" s="284">
        <f t="shared" si="242"/>
        <v>0</v>
      </c>
      <c r="F987" s="284">
        <f t="shared" si="243"/>
        <v>0</v>
      </c>
      <c r="G987" s="284">
        <f t="shared" si="244"/>
        <v>0</v>
      </c>
      <c r="H987" s="284">
        <f t="shared" si="245"/>
        <v>0</v>
      </c>
      <c r="I987" s="284">
        <f t="shared" si="240"/>
        <v>0</v>
      </c>
      <c r="J987" s="284">
        <f t="shared" si="246"/>
        <v>0</v>
      </c>
      <c r="K987" s="284">
        <f t="shared" si="247"/>
        <v>0</v>
      </c>
      <c r="L987" s="284">
        <f t="shared" si="248"/>
        <v>0</v>
      </c>
      <c r="M987" s="284">
        <f t="shared" si="249"/>
        <v>0</v>
      </c>
      <c r="N987" s="284">
        <f t="shared" si="250"/>
        <v>658949</v>
      </c>
      <c r="O987" s="284">
        <f t="shared" si="251"/>
        <v>658949</v>
      </c>
      <c r="P987" s="284">
        <f t="shared" si="252"/>
        <v>0</v>
      </c>
      <c r="Q987" s="284">
        <f t="shared" si="253"/>
        <v>658949</v>
      </c>
      <c r="R987" s="284">
        <f t="shared" si="254"/>
        <v>658949</v>
      </c>
      <c r="S987" s="284">
        <v>0</v>
      </c>
      <c r="T987" s="284">
        <v>0</v>
      </c>
      <c r="U987" s="284">
        <v>0</v>
      </c>
      <c r="V987" s="284">
        <v>0</v>
      </c>
      <c r="W987" s="284">
        <v>0</v>
      </c>
      <c r="X987" s="284">
        <v>0</v>
      </c>
      <c r="Y987" s="284">
        <v>0</v>
      </c>
      <c r="Z987" s="284">
        <v>0</v>
      </c>
      <c r="AA987" s="284">
        <v>0</v>
      </c>
      <c r="AB987" s="284">
        <v>0</v>
      </c>
      <c r="AC987" s="284">
        <v>0</v>
      </c>
      <c r="AD987" s="284">
        <v>0</v>
      </c>
      <c r="AE987" s="284">
        <v>0</v>
      </c>
      <c r="AF987" s="284">
        <v>0</v>
      </c>
      <c r="AG987" s="284">
        <v>0</v>
      </c>
      <c r="AH987" s="284">
        <v>0</v>
      </c>
      <c r="AI987" s="284">
        <v>0</v>
      </c>
      <c r="AJ987" s="284">
        <v>0</v>
      </c>
      <c r="AK987" s="284"/>
      <c r="AL987" s="284"/>
      <c r="AM987" s="284"/>
      <c r="AN987" s="284"/>
      <c r="AO987" s="284"/>
      <c r="AP987" s="284"/>
      <c r="AQ987" s="284"/>
      <c r="AR987" s="284"/>
      <c r="AS987" s="284"/>
      <c r="AT987" s="284"/>
      <c r="AU987" s="284"/>
      <c r="AV987" s="284"/>
      <c r="AW987" s="284"/>
      <c r="AX987" s="284"/>
      <c r="AY987" s="284"/>
      <c r="AZ987" s="284"/>
      <c r="BA987" s="284"/>
      <c r="BB987" s="284"/>
      <c r="BC987" s="284"/>
      <c r="BD987" s="284"/>
      <c r="BE987" s="284"/>
      <c r="BF987" s="284"/>
      <c r="BG987" s="284"/>
      <c r="BH987" s="284"/>
      <c r="BI987" s="284"/>
      <c r="BJ987" s="284"/>
      <c r="BK987" s="284">
        <v>0</v>
      </c>
      <c r="BL987" s="284">
        <v>0</v>
      </c>
      <c r="BM987" s="284">
        <v>0</v>
      </c>
      <c r="BN987" s="284">
        <v>0</v>
      </c>
      <c r="BO987" s="284">
        <v>0</v>
      </c>
      <c r="BP987" s="284">
        <v>0</v>
      </c>
      <c r="BQ987" s="284">
        <v>0</v>
      </c>
      <c r="BR987" s="284">
        <v>0</v>
      </c>
      <c r="BS987" s="284">
        <v>0</v>
      </c>
      <c r="BT987" s="284">
        <v>0</v>
      </c>
      <c r="BU987" s="210"/>
      <c r="BV987" s="210"/>
      <c r="BW987" s="210"/>
      <c r="BX987" s="210"/>
      <c r="BY987" s="210"/>
      <c r="BZ987" s="310">
        <v>0</v>
      </c>
      <c r="CA987" s="310">
        <v>0</v>
      </c>
      <c r="CB987" s="310">
        <v>658949</v>
      </c>
      <c r="CC987" s="310">
        <v>0</v>
      </c>
      <c r="CD987" s="284">
        <v>0</v>
      </c>
      <c r="CE987" s="284">
        <v>0</v>
      </c>
      <c r="CF987" s="284">
        <v>0</v>
      </c>
      <c r="CG987" s="284">
        <v>0</v>
      </c>
      <c r="CH987" s="210"/>
      <c r="CI987" s="286" t="str">
        <f t="shared" si="241"/>
        <v>Large</v>
      </c>
      <c r="CJ987" s="210"/>
      <c r="CK987" s="210"/>
      <c r="CN987"/>
    </row>
    <row r="988" spans="1:92" s="283" customFormat="1" ht="15">
      <c r="A988" s="209" t="s">
        <v>135</v>
      </c>
      <c r="B988" s="209" t="s">
        <v>443</v>
      </c>
      <c r="C988" s="209" t="s">
        <v>77</v>
      </c>
      <c r="D988" s="565">
        <v>2017</v>
      </c>
      <c r="E988" s="284">
        <f t="shared" si="242"/>
        <v>0</v>
      </c>
      <c r="F988" s="284">
        <f t="shared" si="243"/>
        <v>0</v>
      </c>
      <c r="G988" s="284">
        <f t="shared" si="244"/>
        <v>0</v>
      </c>
      <c r="H988" s="284">
        <f t="shared" si="245"/>
        <v>0</v>
      </c>
      <c r="I988" s="284">
        <f t="shared" si="240"/>
        <v>0</v>
      </c>
      <c r="J988" s="284">
        <f t="shared" si="246"/>
        <v>0</v>
      </c>
      <c r="K988" s="284">
        <f t="shared" si="247"/>
        <v>0</v>
      </c>
      <c r="L988" s="284">
        <f t="shared" si="248"/>
        <v>0</v>
      </c>
      <c r="M988" s="284">
        <f t="shared" si="249"/>
        <v>0</v>
      </c>
      <c r="N988" s="284">
        <f t="shared" si="250"/>
        <v>0</v>
      </c>
      <c r="O988" s="284">
        <f t="shared" si="251"/>
        <v>0</v>
      </c>
      <c r="P988" s="284">
        <f t="shared" si="252"/>
        <v>0</v>
      </c>
      <c r="Q988" s="284">
        <f t="shared" si="253"/>
        <v>0</v>
      </c>
      <c r="R988" s="284">
        <f t="shared" si="254"/>
        <v>0</v>
      </c>
      <c r="S988" s="310">
        <v>0</v>
      </c>
      <c r="T988" s="310">
        <v>0</v>
      </c>
      <c r="U988" s="310">
        <v>0</v>
      </c>
      <c r="V988" s="310">
        <v>0</v>
      </c>
      <c r="W988" s="310">
        <v>0</v>
      </c>
      <c r="X988" s="310">
        <v>0</v>
      </c>
      <c r="Y988" s="310">
        <v>0</v>
      </c>
      <c r="Z988" s="310">
        <v>0</v>
      </c>
      <c r="AA988" s="310">
        <v>0</v>
      </c>
      <c r="AB988" s="310">
        <v>0</v>
      </c>
      <c r="AC988" s="310">
        <v>0</v>
      </c>
      <c r="AD988" s="310">
        <v>0</v>
      </c>
      <c r="AE988" s="310">
        <v>0</v>
      </c>
      <c r="AF988" s="310">
        <v>0</v>
      </c>
      <c r="AG988" s="310">
        <v>0</v>
      </c>
      <c r="AH988" s="310">
        <v>0</v>
      </c>
      <c r="AI988" s="310">
        <v>0</v>
      </c>
      <c r="AJ988" s="310">
        <v>0</v>
      </c>
      <c r="AK988" s="310"/>
      <c r="AL988" s="310"/>
      <c r="AM988" s="310"/>
      <c r="AN988" s="310"/>
      <c r="AO988" s="310"/>
      <c r="AP988" s="310"/>
      <c r="AQ988" s="310"/>
      <c r="AR988" s="310"/>
      <c r="AS988" s="310"/>
      <c r="AT988" s="310"/>
      <c r="AU988" s="310"/>
      <c r="AV988" s="310"/>
      <c r="AW988" s="310"/>
      <c r="AX988" s="310"/>
      <c r="AY988" s="310"/>
      <c r="AZ988" s="310"/>
      <c r="BA988" s="310"/>
      <c r="BB988" s="310"/>
      <c r="BC988" s="310"/>
      <c r="BD988" s="310"/>
      <c r="BE988" s="310"/>
      <c r="BF988" s="310"/>
      <c r="BG988" s="310"/>
      <c r="BH988" s="310"/>
      <c r="BI988" s="310"/>
      <c r="BJ988" s="310"/>
      <c r="BK988" s="310">
        <v>0</v>
      </c>
      <c r="BL988" s="310">
        <v>0</v>
      </c>
      <c r="BM988" s="310">
        <v>0</v>
      </c>
      <c r="BN988" s="310">
        <v>0</v>
      </c>
      <c r="BO988" s="310">
        <v>0</v>
      </c>
      <c r="BP988" s="310">
        <v>0</v>
      </c>
      <c r="BQ988" s="310">
        <v>0</v>
      </c>
      <c r="BR988" s="310">
        <v>0</v>
      </c>
      <c r="BS988" s="310">
        <v>0</v>
      </c>
      <c r="BT988" s="310">
        <v>0</v>
      </c>
      <c r="BU988" s="210"/>
      <c r="BV988" s="210"/>
      <c r="BW988" s="210"/>
      <c r="BX988" s="210"/>
      <c r="BY988" s="210"/>
      <c r="BZ988" s="310">
        <v>0</v>
      </c>
      <c r="CA988" s="310">
        <v>0</v>
      </c>
      <c r="CB988" s="310">
        <v>0</v>
      </c>
      <c r="CC988" s="310">
        <v>0</v>
      </c>
      <c r="CD988" s="310">
        <v>0</v>
      </c>
      <c r="CE988" s="310">
        <v>0</v>
      </c>
      <c r="CF988" s="310">
        <v>0</v>
      </c>
      <c r="CG988" s="310">
        <v>0</v>
      </c>
      <c r="CH988" s="210"/>
      <c r="CI988" s="286" t="str">
        <f t="shared" si="241"/>
        <v>Small</v>
      </c>
      <c r="CJ988" s="210"/>
      <c r="CK988" s="210"/>
      <c r="CN988"/>
    </row>
    <row r="989" spans="1:92" s="283" customFormat="1" ht="15">
      <c r="A989" s="209" t="s">
        <v>180</v>
      </c>
      <c r="B989" s="209" t="s">
        <v>447</v>
      </c>
      <c r="C989" s="209" t="s">
        <v>77</v>
      </c>
      <c r="D989" s="565">
        <v>2017</v>
      </c>
      <c r="E989" s="284">
        <f t="shared" si="242"/>
        <v>0</v>
      </c>
      <c r="F989" s="284">
        <f t="shared" si="243"/>
        <v>0</v>
      </c>
      <c r="G989" s="284">
        <f t="shared" si="244"/>
        <v>0</v>
      </c>
      <c r="H989" s="284">
        <f t="shared" si="245"/>
        <v>0</v>
      </c>
      <c r="I989" s="284">
        <f t="shared" si="240"/>
        <v>0</v>
      </c>
      <c r="J989" s="284">
        <f t="shared" si="246"/>
        <v>0</v>
      </c>
      <c r="K989" s="284">
        <f t="shared" si="247"/>
        <v>0</v>
      </c>
      <c r="L989" s="284">
        <f t="shared" si="248"/>
        <v>0</v>
      </c>
      <c r="M989" s="284">
        <f t="shared" si="249"/>
        <v>0</v>
      </c>
      <c r="N989" s="284">
        <f t="shared" si="250"/>
        <v>1532</v>
      </c>
      <c r="O989" s="284">
        <f t="shared" si="251"/>
        <v>1532</v>
      </c>
      <c r="P989" s="284">
        <f t="shared" si="252"/>
        <v>0</v>
      </c>
      <c r="Q989" s="284">
        <f t="shared" si="253"/>
        <v>1532</v>
      </c>
      <c r="R989" s="284">
        <f t="shared" si="254"/>
        <v>1532</v>
      </c>
      <c r="S989" s="310">
        <v>0</v>
      </c>
      <c r="T989" s="310">
        <v>0</v>
      </c>
      <c r="U989" s="310">
        <v>0</v>
      </c>
      <c r="V989" s="310">
        <v>0</v>
      </c>
      <c r="W989" s="310">
        <v>0</v>
      </c>
      <c r="X989" s="310">
        <v>0</v>
      </c>
      <c r="Y989" s="310">
        <v>0</v>
      </c>
      <c r="Z989" s="310">
        <v>0</v>
      </c>
      <c r="AA989" s="310">
        <v>0</v>
      </c>
      <c r="AB989" s="310">
        <v>0</v>
      </c>
      <c r="AC989" s="310">
        <v>0</v>
      </c>
      <c r="AD989" s="310">
        <v>0</v>
      </c>
      <c r="AE989" s="310">
        <v>0</v>
      </c>
      <c r="AF989" s="310">
        <v>0</v>
      </c>
      <c r="AG989" s="310">
        <v>0</v>
      </c>
      <c r="AH989" s="310">
        <v>0</v>
      </c>
      <c r="AI989" s="310">
        <v>0</v>
      </c>
      <c r="AJ989" s="310">
        <v>0</v>
      </c>
      <c r="AK989" s="310"/>
      <c r="AL989" s="310"/>
      <c r="AM989" s="310"/>
      <c r="AN989" s="310"/>
      <c r="AO989" s="310"/>
      <c r="AP989" s="310"/>
      <c r="AQ989" s="310"/>
      <c r="AR989" s="310"/>
      <c r="AS989" s="310"/>
      <c r="AT989" s="310"/>
      <c r="AU989" s="310"/>
      <c r="AV989" s="310"/>
      <c r="AW989" s="310"/>
      <c r="AX989" s="310"/>
      <c r="AY989" s="310"/>
      <c r="AZ989" s="310"/>
      <c r="BA989" s="310"/>
      <c r="BB989" s="310"/>
      <c r="BC989" s="310"/>
      <c r="BD989" s="310"/>
      <c r="BE989" s="310"/>
      <c r="BF989" s="310"/>
      <c r="BG989" s="310"/>
      <c r="BH989" s="310"/>
      <c r="BI989" s="310"/>
      <c r="BJ989" s="310"/>
      <c r="BK989" s="310">
        <v>0</v>
      </c>
      <c r="BL989" s="310">
        <v>0</v>
      </c>
      <c r="BM989" s="310">
        <v>0</v>
      </c>
      <c r="BN989" s="310">
        <v>0</v>
      </c>
      <c r="BO989" s="310">
        <v>0</v>
      </c>
      <c r="BP989" s="310">
        <v>0</v>
      </c>
      <c r="BQ989" s="310">
        <v>0</v>
      </c>
      <c r="BR989" s="310">
        <v>0</v>
      </c>
      <c r="BS989" s="310">
        <v>0</v>
      </c>
      <c r="BT989" s="310">
        <v>0</v>
      </c>
      <c r="BU989" s="210"/>
      <c r="BV989" s="210"/>
      <c r="BW989" s="210"/>
      <c r="BX989" s="210"/>
      <c r="BY989" s="210"/>
      <c r="BZ989" s="310">
        <v>0</v>
      </c>
      <c r="CA989" s="310">
        <v>0</v>
      </c>
      <c r="CB989" s="310">
        <v>1532</v>
      </c>
      <c r="CC989" s="310">
        <v>0</v>
      </c>
      <c r="CD989" s="310">
        <v>0</v>
      </c>
      <c r="CE989" s="310">
        <v>0</v>
      </c>
      <c r="CF989" s="310">
        <v>0</v>
      </c>
      <c r="CG989" s="310">
        <v>0</v>
      </c>
      <c r="CH989" s="210"/>
      <c r="CI989" s="286" t="str">
        <f t="shared" si="241"/>
        <v>Small</v>
      </c>
      <c r="CJ989" s="210"/>
      <c r="CK989" s="210"/>
      <c r="CN989"/>
    </row>
    <row r="990" spans="1:92" s="283" customFormat="1" ht="15">
      <c r="A990" s="209" t="s">
        <v>137</v>
      </c>
      <c r="B990" s="209" t="s">
        <v>448</v>
      </c>
      <c r="C990" s="209" t="s">
        <v>77</v>
      </c>
      <c r="D990" s="565">
        <v>2017</v>
      </c>
      <c r="E990" s="284">
        <f t="shared" si="242"/>
        <v>0</v>
      </c>
      <c r="F990" s="284">
        <f t="shared" si="243"/>
        <v>0</v>
      </c>
      <c r="G990" s="284">
        <f t="shared" si="244"/>
        <v>0</v>
      </c>
      <c r="H990" s="284">
        <f t="shared" si="245"/>
        <v>0</v>
      </c>
      <c r="I990" s="284">
        <f t="shared" si="240"/>
        <v>26761</v>
      </c>
      <c r="J990" s="284">
        <f t="shared" si="246"/>
        <v>1391793</v>
      </c>
      <c r="K990" s="284">
        <f t="shared" si="247"/>
        <v>1418554</v>
      </c>
      <c r="L990" s="284">
        <f t="shared" si="248"/>
        <v>1418554</v>
      </c>
      <c r="M990" s="284">
        <f t="shared" si="249"/>
        <v>0</v>
      </c>
      <c r="N990" s="284">
        <f t="shared" si="250"/>
        <v>0</v>
      </c>
      <c r="O990" s="284">
        <f t="shared" si="251"/>
        <v>1418554</v>
      </c>
      <c r="P990" s="284">
        <f t="shared" si="252"/>
        <v>1418554</v>
      </c>
      <c r="Q990" s="284">
        <f t="shared" si="253"/>
        <v>1418554</v>
      </c>
      <c r="R990" s="284">
        <f t="shared" si="254"/>
        <v>1418554</v>
      </c>
      <c r="S990" s="310">
        <v>0</v>
      </c>
      <c r="T990" s="310">
        <v>0</v>
      </c>
      <c r="U990" s="310">
        <v>0</v>
      </c>
      <c r="V990" s="310">
        <v>0</v>
      </c>
      <c r="W990" s="310">
        <v>0</v>
      </c>
      <c r="X990" s="310">
        <v>0</v>
      </c>
      <c r="Y990" s="310">
        <v>0</v>
      </c>
      <c r="Z990" s="310">
        <v>0</v>
      </c>
      <c r="AA990" s="310">
        <v>0</v>
      </c>
      <c r="AB990" s="310">
        <v>0</v>
      </c>
      <c r="AC990" s="310">
        <v>0</v>
      </c>
      <c r="AD990" s="310">
        <v>0</v>
      </c>
      <c r="AE990" s="310">
        <v>0</v>
      </c>
      <c r="AF990" s="310">
        <v>0</v>
      </c>
      <c r="AG990" s="310">
        <v>0</v>
      </c>
      <c r="AH990" s="310">
        <v>0</v>
      </c>
      <c r="AI990" s="310">
        <v>0</v>
      </c>
      <c r="AJ990" s="310">
        <v>0</v>
      </c>
      <c r="AK990" s="310"/>
      <c r="AL990" s="310"/>
      <c r="AM990" s="310"/>
      <c r="AN990" s="310"/>
      <c r="AO990" s="310"/>
      <c r="AP990" s="310"/>
      <c r="AQ990" s="310"/>
      <c r="AR990" s="310"/>
      <c r="AS990" s="310"/>
      <c r="AT990" s="310"/>
      <c r="AU990" s="310"/>
      <c r="AV990" s="310"/>
      <c r="AW990" s="310"/>
      <c r="AX990" s="310"/>
      <c r="AY990" s="310"/>
      <c r="AZ990" s="310"/>
      <c r="BA990" s="310"/>
      <c r="BB990" s="310"/>
      <c r="BC990" s="310"/>
      <c r="BD990" s="310"/>
      <c r="BE990" s="310"/>
      <c r="BF990" s="310"/>
      <c r="BG990" s="310"/>
      <c r="BH990" s="310"/>
      <c r="BI990" s="310"/>
      <c r="BJ990" s="310"/>
      <c r="BK990" s="310">
        <v>26761</v>
      </c>
      <c r="BL990" s="310">
        <v>0</v>
      </c>
      <c r="BM990" s="310">
        <v>0</v>
      </c>
      <c r="BN990" s="310">
        <v>0</v>
      </c>
      <c r="BO990" s="310">
        <v>1391793</v>
      </c>
      <c r="BP990" s="310">
        <v>0</v>
      </c>
      <c r="BQ990" s="310">
        <v>0</v>
      </c>
      <c r="BR990" s="310">
        <v>0</v>
      </c>
      <c r="BS990" s="310">
        <v>0</v>
      </c>
      <c r="BT990" s="310">
        <v>0</v>
      </c>
      <c r="BU990" s="210"/>
      <c r="BV990" s="210"/>
      <c r="BW990" s="210"/>
      <c r="BX990" s="210"/>
      <c r="BY990" s="210"/>
      <c r="BZ990" s="310">
        <v>0</v>
      </c>
      <c r="CA990" s="310">
        <v>0</v>
      </c>
      <c r="CB990" s="310">
        <v>0</v>
      </c>
      <c r="CC990" s="310">
        <v>0</v>
      </c>
      <c r="CD990" s="310">
        <v>0</v>
      </c>
      <c r="CE990" s="310">
        <v>0</v>
      </c>
      <c r="CF990" s="310">
        <v>0</v>
      </c>
      <c r="CG990" s="310">
        <v>0</v>
      </c>
      <c r="CH990" s="210"/>
      <c r="CI990" s="286" t="str">
        <f t="shared" si="241"/>
        <v>Large</v>
      </c>
      <c r="CJ990" s="210"/>
      <c r="CK990" s="210"/>
      <c r="CN990"/>
    </row>
    <row r="991" spans="1:92" s="283" customFormat="1" ht="15">
      <c r="A991" s="209" t="s">
        <v>215</v>
      </c>
      <c r="B991" s="209" t="s">
        <v>513</v>
      </c>
      <c r="C991" s="209" t="s">
        <v>77</v>
      </c>
      <c r="D991" s="565">
        <v>2017</v>
      </c>
      <c r="E991" s="284">
        <f t="shared" si="242"/>
        <v>0</v>
      </c>
      <c r="F991" s="284">
        <f t="shared" si="243"/>
        <v>0</v>
      </c>
      <c r="G991" s="284">
        <f t="shared" si="244"/>
        <v>0</v>
      </c>
      <c r="H991" s="284">
        <f t="shared" si="245"/>
        <v>0</v>
      </c>
      <c r="I991" s="284">
        <f t="shared" si="240"/>
        <v>24549</v>
      </c>
      <c r="J991" s="284">
        <f t="shared" si="246"/>
        <v>0</v>
      </c>
      <c r="K991" s="284">
        <f t="shared" si="247"/>
        <v>24549</v>
      </c>
      <c r="L991" s="284">
        <f t="shared" si="248"/>
        <v>24549</v>
      </c>
      <c r="M991" s="284">
        <f t="shared" si="249"/>
        <v>0</v>
      </c>
      <c r="N991" s="284">
        <f t="shared" si="250"/>
        <v>0</v>
      </c>
      <c r="O991" s="284">
        <f t="shared" si="251"/>
        <v>24549</v>
      </c>
      <c r="P991" s="284">
        <f t="shared" si="252"/>
        <v>24549</v>
      </c>
      <c r="Q991" s="284">
        <f t="shared" si="253"/>
        <v>24549</v>
      </c>
      <c r="R991" s="284">
        <f t="shared" si="254"/>
        <v>24549</v>
      </c>
      <c r="S991" s="310">
        <v>0</v>
      </c>
      <c r="T991" s="310">
        <v>0</v>
      </c>
      <c r="U991" s="310">
        <v>0</v>
      </c>
      <c r="V991" s="310">
        <v>0</v>
      </c>
      <c r="W991" s="310">
        <v>0</v>
      </c>
      <c r="X991" s="310">
        <v>0</v>
      </c>
      <c r="Y991" s="310">
        <v>0</v>
      </c>
      <c r="Z991" s="310">
        <v>0</v>
      </c>
      <c r="AA991" s="310">
        <v>0</v>
      </c>
      <c r="AB991" s="310">
        <v>0</v>
      </c>
      <c r="AC991" s="310">
        <v>0</v>
      </c>
      <c r="AD991" s="310">
        <v>0</v>
      </c>
      <c r="AE991" s="310">
        <v>0</v>
      </c>
      <c r="AF991" s="310">
        <v>0</v>
      </c>
      <c r="AG991" s="310">
        <v>0</v>
      </c>
      <c r="AH991" s="310">
        <v>0</v>
      </c>
      <c r="AI991" s="310">
        <v>0</v>
      </c>
      <c r="AJ991" s="310">
        <v>0</v>
      </c>
      <c r="AK991" s="310"/>
      <c r="AL991" s="310"/>
      <c r="AM991" s="310"/>
      <c r="AN991" s="310"/>
      <c r="AO991" s="310"/>
      <c r="AP991" s="310"/>
      <c r="AQ991" s="310"/>
      <c r="AR991" s="310"/>
      <c r="AS991" s="310"/>
      <c r="AT991" s="310"/>
      <c r="AU991" s="310"/>
      <c r="AV991" s="310"/>
      <c r="AW991" s="310"/>
      <c r="AX991" s="310"/>
      <c r="AY991" s="310"/>
      <c r="AZ991" s="310"/>
      <c r="BA991" s="310"/>
      <c r="BB991" s="310"/>
      <c r="BC991" s="310"/>
      <c r="BD991" s="310"/>
      <c r="BE991" s="310"/>
      <c r="BF991" s="310"/>
      <c r="BG991" s="310"/>
      <c r="BH991" s="310"/>
      <c r="BI991" s="310"/>
      <c r="BJ991" s="310"/>
      <c r="BK991" s="310">
        <v>24549</v>
      </c>
      <c r="BL991" s="310">
        <v>0</v>
      </c>
      <c r="BM991" s="310">
        <v>0</v>
      </c>
      <c r="BN991" s="310">
        <v>0</v>
      </c>
      <c r="BO991" s="310">
        <v>0</v>
      </c>
      <c r="BP991" s="310">
        <v>0</v>
      </c>
      <c r="BQ991" s="310">
        <v>0</v>
      </c>
      <c r="BR991" s="310">
        <v>0</v>
      </c>
      <c r="BS991" s="310">
        <v>0</v>
      </c>
      <c r="BT991" s="310">
        <v>0</v>
      </c>
      <c r="BU991" s="210"/>
      <c r="BV991" s="210"/>
      <c r="BW991" s="210"/>
      <c r="BX991" s="210"/>
      <c r="BY991" s="210"/>
      <c r="BZ991" s="310">
        <v>0</v>
      </c>
      <c r="CA991" s="310">
        <v>0</v>
      </c>
      <c r="CB991" s="310">
        <v>0</v>
      </c>
      <c r="CC991" s="310">
        <v>0</v>
      </c>
      <c r="CD991" s="310">
        <v>0</v>
      </c>
      <c r="CE991" s="310">
        <v>0</v>
      </c>
      <c r="CF991" s="310">
        <v>0</v>
      </c>
      <c r="CG991" s="310">
        <v>0</v>
      </c>
      <c r="CH991" s="210"/>
      <c r="CI991" s="286" t="str">
        <f t="shared" si="241"/>
        <v>Small</v>
      </c>
      <c r="CJ991" s="210"/>
      <c r="CK991" s="210"/>
      <c r="CN991"/>
    </row>
    <row r="992" spans="1:92" s="283" customFormat="1" ht="15">
      <c r="A992" s="209" t="s">
        <v>127</v>
      </c>
      <c r="B992" s="209" t="s">
        <v>450</v>
      </c>
      <c r="C992" s="209" t="s">
        <v>77</v>
      </c>
      <c r="D992" s="565">
        <v>2017</v>
      </c>
      <c r="E992" s="284">
        <f t="shared" si="242"/>
        <v>627324</v>
      </c>
      <c r="F992" s="284">
        <f t="shared" si="243"/>
        <v>861046</v>
      </c>
      <c r="G992" s="284">
        <f t="shared" si="244"/>
        <v>5088807</v>
      </c>
      <c r="H992" s="284">
        <f t="shared" si="245"/>
        <v>6577177</v>
      </c>
      <c r="I992" s="284">
        <f t="shared" si="240"/>
        <v>1142931</v>
      </c>
      <c r="J992" s="284">
        <f t="shared" si="246"/>
        <v>135766</v>
      </c>
      <c r="K992" s="284">
        <f t="shared" si="247"/>
        <v>1278697</v>
      </c>
      <c r="L992" s="284">
        <f t="shared" si="248"/>
        <v>7855874</v>
      </c>
      <c r="M992" s="284">
        <f t="shared" si="249"/>
        <v>306936</v>
      </c>
      <c r="N992" s="284">
        <f t="shared" si="250"/>
        <v>822672</v>
      </c>
      <c r="O992" s="284">
        <f t="shared" si="251"/>
        <v>8678546</v>
      </c>
      <c r="P992" s="284">
        <f t="shared" si="252"/>
        <v>7855874</v>
      </c>
      <c r="Q992" s="284">
        <f t="shared" si="253"/>
        <v>8678546</v>
      </c>
      <c r="R992" s="284">
        <f t="shared" si="254"/>
        <v>8678546</v>
      </c>
      <c r="S992" s="310">
        <v>627324</v>
      </c>
      <c r="T992" s="310">
        <v>64951</v>
      </c>
      <c r="U992" s="310">
        <v>861046</v>
      </c>
      <c r="V992" s="310">
        <v>179776</v>
      </c>
      <c r="W992" s="310">
        <v>5088807</v>
      </c>
      <c r="X992" s="310">
        <v>1313419</v>
      </c>
      <c r="Y992" s="310">
        <v>0</v>
      </c>
      <c r="Z992" s="310">
        <v>0</v>
      </c>
      <c r="AA992" s="310">
        <v>0</v>
      </c>
      <c r="AB992" s="310">
        <v>0</v>
      </c>
      <c r="AC992" s="310">
        <v>0</v>
      </c>
      <c r="AD992" s="310">
        <v>0</v>
      </c>
      <c r="AE992" s="310">
        <v>0</v>
      </c>
      <c r="AF992" s="310">
        <v>0</v>
      </c>
      <c r="AG992" s="310">
        <v>0</v>
      </c>
      <c r="AH992" s="310">
        <v>0</v>
      </c>
      <c r="AI992" s="310">
        <v>0</v>
      </c>
      <c r="AJ992" s="310">
        <v>0</v>
      </c>
      <c r="AK992" s="310"/>
      <c r="AL992" s="310"/>
      <c r="AM992" s="310"/>
      <c r="AN992" s="310"/>
      <c r="AO992" s="310"/>
      <c r="AP992" s="310"/>
      <c r="AQ992" s="310"/>
      <c r="AR992" s="310"/>
      <c r="AS992" s="310"/>
      <c r="AT992" s="310"/>
      <c r="AU992" s="310"/>
      <c r="AV992" s="310"/>
      <c r="AW992" s="310"/>
      <c r="AX992" s="310"/>
      <c r="AY992" s="310"/>
      <c r="AZ992" s="310"/>
      <c r="BA992" s="310"/>
      <c r="BB992" s="310"/>
      <c r="BC992" s="310"/>
      <c r="BD992" s="310"/>
      <c r="BE992" s="310"/>
      <c r="BF992" s="310"/>
      <c r="BG992" s="310"/>
      <c r="BH992" s="310"/>
      <c r="BI992" s="310"/>
      <c r="BJ992" s="310"/>
      <c r="BK992" s="310">
        <v>1142198</v>
      </c>
      <c r="BL992" s="310">
        <v>0</v>
      </c>
      <c r="BM992" s="310">
        <v>733</v>
      </c>
      <c r="BN992" s="310">
        <v>0</v>
      </c>
      <c r="BO992" s="310">
        <v>135766</v>
      </c>
      <c r="BP992" s="310">
        <v>0</v>
      </c>
      <c r="BQ992" s="310">
        <v>0</v>
      </c>
      <c r="BR992" s="284">
        <v>0</v>
      </c>
      <c r="BS992" s="310">
        <v>0</v>
      </c>
      <c r="BT992" s="284">
        <v>0</v>
      </c>
      <c r="BU992" s="210"/>
      <c r="BV992" s="210"/>
      <c r="BW992" s="210"/>
      <c r="BX992" s="210"/>
      <c r="BY992" s="210"/>
      <c r="BZ992" s="310">
        <v>306936</v>
      </c>
      <c r="CA992" s="310">
        <v>27938</v>
      </c>
      <c r="CB992" s="310">
        <v>515736</v>
      </c>
      <c r="CC992" s="310">
        <v>0</v>
      </c>
      <c r="CD992" s="310">
        <v>0</v>
      </c>
      <c r="CE992" s="310">
        <v>0</v>
      </c>
      <c r="CF992" s="310">
        <v>0</v>
      </c>
      <c r="CG992" s="310">
        <v>0</v>
      </c>
      <c r="CH992" s="210"/>
      <c r="CI992" s="286" t="str">
        <f t="shared" si="241"/>
        <v>Large</v>
      </c>
      <c r="CJ992" s="210"/>
      <c r="CK992" s="210"/>
      <c r="CN992"/>
    </row>
    <row r="993" spans="1:92" s="283" customFormat="1" ht="15">
      <c r="A993" s="209" t="s">
        <v>167</v>
      </c>
      <c r="B993" s="209" t="s">
        <v>452</v>
      </c>
      <c r="C993" s="209" t="s">
        <v>77</v>
      </c>
      <c r="D993" s="565">
        <v>2017</v>
      </c>
      <c r="E993" s="284">
        <f t="shared" si="242"/>
        <v>0</v>
      </c>
      <c r="F993" s="284">
        <f t="shared" si="243"/>
        <v>0</v>
      </c>
      <c r="G993" s="284">
        <f t="shared" si="244"/>
        <v>0</v>
      </c>
      <c r="H993" s="284">
        <f t="shared" si="245"/>
        <v>0</v>
      </c>
      <c r="I993" s="284">
        <f t="shared" si="240"/>
        <v>0</v>
      </c>
      <c r="J993" s="284">
        <f t="shared" si="246"/>
        <v>241567</v>
      </c>
      <c r="K993" s="284">
        <f t="shared" si="247"/>
        <v>241567</v>
      </c>
      <c r="L993" s="284">
        <f t="shared" si="248"/>
        <v>241567</v>
      </c>
      <c r="M993" s="284">
        <f t="shared" si="249"/>
        <v>0</v>
      </c>
      <c r="N993" s="284">
        <f t="shared" si="250"/>
        <v>0</v>
      </c>
      <c r="O993" s="284">
        <f t="shared" si="251"/>
        <v>241567</v>
      </c>
      <c r="P993" s="284">
        <f t="shared" si="252"/>
        <v>241567</v>
      </c>
      <c r="Q993" s="284">
        <f t="shared" si="253"/>
        <v>241567</v>
      </c>
      <c r="R993" s="284">
        <f t="shared" si="254"/>
        <v>241567</v>
      </c>
      <c r="S993" s="310">
        <v>0</v>
      </c>
      <c r="T993" s="310">
        <v>0</v>
      </c>
      <c r="U993" s="310">
        <v>0</v>
      </c>
      <c r="V993" s="310">
        <v>0</v>
      </c>
      <c r="W993" s="310">
        <v>0</v>
      </c>
      <c r="X993" s="310">
        <v>0</v>
      </c>
      <c r="Y993" s="310">
        <v>0</v>
      </c>
      <c r="Z993" s="310">
        <v>0</v>
      </c>
      <c r="AA993" s="310">
        <v>0</v>
      </c>
      <c r="AB993" s="310">
        <v>0</v>
      </c>
      <c r="AC993" s="310">
        <v>0</v>
      </c>
      <c r="AD993" s="310">
        <v>0</v>
      </c>
      <c r="AE993" s="310">
        <v>0</v>
      </c>
      <c r="AF993" s="310">
        <v>0</v>
      </c>
      <c r="AG993" s="310">
        <v>0</v>
      </c>
      <c r="AH993" s="310">
        <v>0</v>
      </c>
      <c r="AI993" s="310">
        <v>0</v>
      </c>
      <c r="AJ993" s="310">
        <v>0</v>
      </c>
      <c r="AK993" s="310"/>
      <c r="AL993" s="310"/>
      <c r="AM993" s="310"/>
      <c r="AN993" s="310"/>
      <c r="AO993" s="310"/>
      <c r="AP993" s="310"/>
      <c r="AQ993" s="310"/>
      <c r="AR993" s="310"/>
      <c r="AS993" s="310"/>
      <c r="AT993" s="310"/>
      <c r="AU993" s="310"/>
      <c r="AV993" s="310"/>
      <c r="AW993" s="310"/>
      <c r="AX993" s="310"/>
      <c r="AY993" s="310"/>
      <c r="AZ993" s="310"/>
      <c r="BA993" s="310"/>
      <c r="BB993" s="310"/>
      <c r="BC993" s="310"/>
      <c r="BD993" s="310"/>
      <c r="BE993" s="310"/>
      <c r="BF993" s="310"/>
      <c r="BG993" s="310"/>
      <c r="BH993" s="310"/>
      <c r="BI993" s="310"/>
      <c r="BJ993" s="310"/>
      <c r="BK993" s="310">
        <v>0</v>
      </c>
      <c r="BL993" s="310">
        <v>0</v>
      </c>
      <c r="BM993" s="310">
        <v>0</v>
      </c>
      <c r="BN993" s="310">
        <v>0</v>
      </c>
      <c r="BO993" s="310">
        <v>241567</v>
      </c>
      <c r="BP993" s="310">
        <v>0</v>
      </c>
      <c r="BQ993" s="310">
        <v>0</v>
      </c>
      <c r="BR993" s="310">
        <v>0</v>
      </c>
      <c r="BS993" s="310">
        <v>0</v>
      </c>
      <c r="BT993" s="310">
        <v>0</v>
      </c>
      <c r="BU993" s="210"/>
      <c r="BV993" s="210"/>
      <c r="BW993" s="210"/>
      <c r="BX993" s="210"/>
      <c r="BY993" s="210"/>
      <c r="BZ993" s="310">
        <v>0</v>
      </c>
      <c r="CA993" s="310">
        <v>0</v>
      </c>
      <c r="CB993" s="310">
        <v>0</v>
      </c>
      <c r="CC993" s="310">
        <v>0</v>
      </c>
      <c r="CD993" s="310">
        <v>0</v>
      </c>
      <c r="CE993" s="310">
        <v>0</v>
      </c>
      <c r="CF993" s="310">
        <v>0</v>
      </c>
      <c r="CG993" s="310">
        <v>0</v>
      </c>
      <c r="CH993" s="210"/>
      <c r="CI993" s="286" t="str">
        <f t="shared" si="241"/>
        <v>Large</v>
      </c>
      <c r="CJ993" s="210"/>
      <c r="CK993" s="210"/>
      <c r="CN993"/>
    </row>
    <row r="994" spans="1:92" s="283" customFormat="1" ht="15">
      <c r="A994" s="209" t="s">
        <v>128</v>
      </c>
      <c r="B994" s="209" t="s">
        <v>891</v>
      </c>
      <c r="C994" s="209" t="s">
        <v>77</v>
      </c>
      <c r="D994" s="565">
        <v>2017</v>
      </c>
      <c r="E994" s="284">
        <f t="shared" si="242"/>
        <v>24794</v>
      </c>
      <c r="F994" s="284">
        <f t="shared" si="243"/>
        <v>0</v>
      </c>
      <c r="G994" s="284">
        <f t="shared" si="244"/>
        <v>0</v>
      </c>
      <c r="H994" s="284">
        <f t="shared" si="245"/>
        <v>24794</v>
      </c>
      <c r="I994" s="284">
        <f t="shared" si="240"/>
        <v>0</v>
      </c>
      <c r="J994" s="284">
        <f t="shared" si="246"/>
        <v>2061054</v>
      </c>
      <c r="K994" s="284">
        <f t="shared" si="247"/>
        <v>2061054</v>
      </c>
      <c r="L994" s="284">
        <f t="shared" si="248"/>
        <v>2085848</v>
      </c>
      <c r="M994" s="284">
        <f t="shared" si="249"/>
        <v>49370</v>
      </c>
      <c r="N994" s="284">
        <f t="shared" si="250"/>
        <v>49370</v>
      </c>
      <c r="O994" s="284">
        <f t="shared" si="251"/>
        <v>2135218</v>
      </c>
      <c r="P994" s="284">
        <f t="shared" si="252"/>
        <v>2085848</v>
      </c>
      <c r="Q994" s="284">
        <f t="shared" si="253"/>
        <v>2135218</v>
      </c>
      <c r="R994" s="284">
        <f t="shared" si="254"/>
        <v>2135218</v>
      </c>
      <c r="S994" s="310">
        <v>24794</v>
      </c>
      <c r="T994" s="310">
        <v>0</v>
      </c>
      <c r="U994" s="310">
        <v>0</v>
      </c>
      <c r="V994" s="310">
        <v>0</v>
      </c>
      <c r="W994" s="310">
        <v>0</v>
      </c>
      <c r="X994" s="310">
        <v>0</v>
      </c>
      <c r="Y994" s="310">
        <v>0</v>
      </c>
      <c r="Z994" s="310">
        <v>0</v>
      </c>
      <c r="AA994" s="310">
        <v>0</v>
      </c>
      <c r="AB994" s="310">
        <v>0</v>
      </c>
      <c r="AC994" s="310">
        <v>0</v>
      </c>
      <c r="AD994" s="310">
        <v>0</v>
      </c>
      <c r="AE994" s="310">
        <v>0</v>
      </c>
      <c r="AF994" s="310">
        <v>0</v>
      </c>
      <c r="AG994" s="310">
        <v>0</v>
      </c>
      <c r="AH994" s="310">
        <v>0</v>
      </c>
      <c r="AI994" s="310">
        <v>0</v>
      </c>
      <c r="AJ994" s="310">
        <v>0</v>
      </c>
      <c r="AK994" s="310"/>
      <c r="AL994" s="310"/>
      <c r="AM994" s="310"/>
      <c r="AN994" s="310"/>
      <c r="AO994" s="310"/>
      <c r="AP994" s="310"/>
      <c r="AQ994" s="310"/>
      <c r="AR994" s="310"/>
      <c r="AS994" s="310"/>
      <c r="AT994" s="310"/>
      <c r="AU994" s="310"/>
      <c r="AV994" s="310"/>
      <c r="AW994" s="310"/>
      <c r="AX994" s="310"/>
      <c r="AY994" s="310"/>
      <c r="AZ994" s="310"/>
      <c r="BA994" s="310"/>
      <c r="BB994" s="310"/>
      <c r="BC994" s="310"/>
      <c r="BD994" s="310"/>
      <c r="BE994" s="310"/>
      <c r="BF994" s="310"/>
      <c r="BG994" s="310"/>
      <c r="BH994" s="310"/>
      <c r="BI994" s="310"/>
      <c r="BJ994" s="310"/>
      <c r="BK994" s="310">
        <v>0</v>
      </c>
      <c r="BL994" s="310">
        <v>0</v>
      </c>
      <c r="BM994" s="310">
        <v>0</v>
      </c>
      <c r="BN994" s="310">
        <v>0</v>
      </c>
      <c r="BO994" s="310">
        <v>2061054</v>
      </c>
      <c r="BP994" s="310">
        <v>0</v>
      </c>
      <c r="BQ994" s="310">
        <v>0</v>
      </c>
      <c r="BR994" s="310">
        <v>0</v>
      </c>
      <c r="BS994" s="310">
        <v>0</v>
      </c>
      <c r="BT994" s="310">
        <v>0</v>
      </c>
      <c r="BU994" s="210"/>
      <c r="BV994" s="210"/>
      <c r="BW994" s="210"/>
      <c r="BX994" s="210"/>
      <c r="BY994" s="210"/>
      <c r="BZ994" s="310">
        <v>49370</v>
      </c>
      <c r="CA994" s="310">
        <v>0</v>
      </c>
      <c r="CB994" s="310">
        <v>0</v>
      </c>
      <c r="CC994" s="310">
        <v>0</v>
      </c>
      <c r="CD994" s="310">
        <v>0</v>
      </c>
      <c r="CE994" s="310">
        <v>0</v>
      </c>
      <c r="CF994" s="310">
        <v>0</v>
      </c>
      <c r="CG994" s="310">
        <v>0</v>
      </c>
      <c r="CH994" s="210"/>
      <c r="CI994" s="286" t="str">
        <f t="shared" si="241"/>
        <v>Large</v>
      </c>
      <c r="CJ994" s="210"/>
      <c r="CK994" s="210"/>
      <c r="CN994"/>
    </row>
    <row r="995" spans="1:92" s="283" customFormat="1" ht="15">
      <c r="A995" s="209" t="s">
        <v>666</v>
      </c>
      <c r="B995" s="209" t="s">
        <v>468</v>
      </c>
      <c r="C995" s="209" t="s">
        <v>77</v>
      </c>
      <c r="D995" s="565">
        <v>2017</v>
      </c>
      <c r="E995" s="284">
        <f t="shared" si="242"/>
        <v>0</v>
      </c>
      <c r="F995" s="284">
        <f t="shared" si="243"/>
        <v>0</v>
      </c>
      <c r="G995" s="284">
        <f t="shared" si="244"/>
        <v>0</v>
      </c>
      <c r="H995" s="284">
        <f t="shared" si="245"/>
        <v>0</v>
      </c>
      <c r="I995" s="284">
        <f t="shared" ref="I995:I1058" si="255">BM995+BK995</f>
        <v>0</v>
      </c>
      <c r="J995" s="284">
        <f t="shared" si="246"/>
        <v>0</v>
      </c>
      <c r="K995" s="284">
        <f t="shared" si="247"/>
        <v>0</v>
      </c>
      <c r="L995" s="284">
        <f t="shared" si="248"/>
        <v>0</v>
      </c>
      <c r="M995" s="284">
        <f t="shared" si="249"/>
        <v>0</v>
      </c>
      <c r="N995" s="284">
        <f t="shared" si="250"/>
        <v>3032</v>
      </c>
      <c r="O995" s="284">
        <f t="shared" si="251"/>
        <v>3032</v>
      </c>
      <c r="P995" s="284">
        <f t="shared" si="252"/>
        <v>0</v>
      </c>
      <c r="Q995" s="284">
        <f t="shared" si="253"/>
        <v>3032</v>
      </c>
      <c r="R995" s="284">
        <f t="shared" si="254"/>
        <v>3032</v>
      </c>
      <c r="S995" s="310">
        <v>0</v>
      </c>
      <c r="T995" s="310">
        <v>0</v>
      </c>
      <c r="U995" s="310">
        <v>0</v>
      </c>
      <c r="V995" s="310">
        <v>0</v>
      </c>
      <c r="W995" s="310">
        <v>0</v>
      </c>
      <c r="X995" s="310">
        <v>0</v>
      </c>
      <c r="Y995" s="310">
        <v>0</v>
      </c>
      <c r="Z995" s="310">
        <v>0</v>
      </c>
      <c r="AA995" s="310">
        <v>0</v>
      </c>
      <c r="AB995" s="310">
        <v>0</v>
      </c>
      <c r="AC995" s="310">
        <v>0</v>
      </c>
      <c r="AD995" s="310">
        <v>0</v>
      </c>
      <c r="AE995" s="310">
        <v>0</v>
      </c>
      <c r="AF995" s="310">
        <v>0</v>
      </c>
      <c r="AG995" s="310">
        <v>0</v>
      </c>
      <c r="AH995" s="310">
        <v>0</v>
      </c>
      <c r="AI995" s="310">
        <v>0</v>
      </c>
      <c r="AJ995" s="310">
        <v>0</v>
      </c>
      <c r="AK995" s="310"/>
      <c r="AL995" s="310"/>
      <c r="AM995" s="310"/>
      <c r="AN995" s="310"/>
      <c r="AO995" s="310"/>
      <c r="AP995" s="310"/>
      <c r="AQ995" s="310"/>
      <c r="AR995" s="310"/>
      <c r="AS995" s="310"/>
      <c r="AT995" s="310"/>
      <c r="AU995" s="310"/>
      <c r="AV995" s="310"/>
      <c r="AW995" s="310"/>
      <c r="AX995" s="310"/>
      <c r="AY995" s="310"/>
      <c r="AZ995" s="310"/>
      <c r="BA995" s="310"/>
      <c r="BB995" s="310"/>
      <c r="BC995" s="310"/>
      <c r="BD995" s="310"/>
      <c r="BE995" s="310"/>
      <c r="BF995" s="310"/>
      <c r="BG995" s="310"/>
      <c r="BH995" s="310"/>
      <c r="BI995" s="310"/>
      <c r="BJ995" s="310"/>
      <c r="BK995" s="310">
        <v>0</v>
      </c>
      <c r="BL995" s="310">
        <v>0</v>
      </c>
      <c r="BM995" s="310">
        <v>0</v>
      </c>
      <c r="BN995" s="310">
        <v>0</v>
      </c>
      <c r="BO995" s="310">
        <v>0</v>
      </c>
      <c r="BP995" s="310">
        <v>0</v>
      </c>
      <c r="BQ995" s="310">
        <v>0</v>
      </c>
      <c r="BR995" s="310">
        <v>0</v>
      </c>
      <c r="BS995" s="310">
        <v>0</v>
      </c>
      <c r="BT995" s="310">
        <v>0</v>
      </c>
      <c r="BU995" s="210"/>
      <c r="BV995" s="210"/>
      <c r="BW995" s="210"/>
      <c r="BX995" s="210"/>
      <c r="BY995" s="210"/>
      <c r="BZ995" s="310">
        <v>0</v>
      </c>
      <c r="CA995" s="310">
        <v>0</v>
      </c>
      <c r="CB995" s="310">
        <v>3032</v>
      </c>
      <c r="CC995" s="310">
        <v>0</v>
      </c>
      <c r="CD995" s="310">
        <v>0</v>
      </c>
      <c r="CE995" s="310">
        <v>0</v>
      </c>
      <c r="CF995" s="310">
        <v>0</v>
      </c>
      <c r="CG995" s="310">
        <v>0</v>
      </c>
      <c r="CH995" s="210"/>
      <c r="CI995" s="286" t="str">
        <f t="shared" ref="CI995:CI1058" si="256">IF(Q995&gt;100000, "Large", "Small")</f>
        <v>Small</v>
      </c>
      <c r="CJ995" s="210"/>
      <c r="CK995" s="210"/>
      <c r="CN995"/>
    </row>
    <row r="996" spans="1:92" s="283" customFormat="1" ht="15">
      <c r="A996" s="293" t="s">
        <v>667</v>
      </c>
      <c r="B996" s="209" t="s">
        <v>174</v>
      </c>
      <c r="C996" s="209" t="s">
        <v>77</v>
      </c>
      <c r="D996" s="565">
        <v>2017</v>
      </c>
      <c r="E996" s="284">
        <f t="shared" si="242"/>
        <v>0</v>
      </c>
      <c r="F996" s="284">
        <f t="shared" si="243"/>
        <v>4022</v>
      </c>
      <c r="G996" s="284">
        <f t="shared" si="244"/>
        <v>5081</v>
      </c>
      <c r="H996" s="284">
        <f t="shared" si="245"/>
        <v>9103</v>
      </c>
      <c r="I996" s="284">
        <f t="shared" si="255"/>
        <v>0</v>
      </c>
      <c r="J996" s="284">
        <f t="shared" si="246"/>
        <v>0</v>
      </c>
      <c r="K996" s="284">
        <f t="shared" si="247"/>
        <v>0</v>
      </c>
      <c r="L996" s="284">
        <f t="shared" si="248"/>
        <v>9103</v>
      </c>
      <c r="M996" s="284">
        <f t="shared" si="249"/>
        <v>541</v>
      </c>
      <c r="N996" s="284">
        <f t="shared" si="250"/>
        <v>541</v>
      </c>
      <c r="O996" s="284">
        <f t="shared" si="251"/>
        <v>9644</v>
      </c>
      <c r="P996" s="284">
        <f t="shared" si="252"/>
        <v>9103</v>
      </c>
      <c r="Q996" s="284">
        <f t="shared" si="253"/>
        <v>9644</v>
      </c>
      <c r="R996" s="284">
        <f t="shared" si="254"/>
        <v>9644</v>
      </c>
      <c r="S996" s="310">
        <v>0</v>
      </c>
      <c r="T996" s="310">
        <v>0</v>
      </c>
      <c r="U996" s="310">
        <v>4022</v>
      </c>
      <c r="V996" s="310">
        <v>0</v>
      </c>
      <c r="W996" s="310">
        <v>5081</v>
      </c>
      <c r="X996" s="310">
        <v>0</v>
      </c>
      <c r="Y996" s="310">
        <v>0</v>
      </c>
      <c r="Z996" s="310">
        <v>0</v>
      </c>
      <c r="AA996" s="310">
        <v>0</v>
      </c>
      <c r="AB996" s="310">
        <v>0</v>
      </c>
      <c r="AC996" s="310">
        <v>0</v>
      </c>
      <c r="AD996" s="310">
        <v>0</v>
      </c>
      <c r="AE996" s="310">
        <v>0</v>
      </c>
      <c r="AF996" s="310">
        <v>0</v>
      </c>
      <c r="AG996" s="310">
        <v>0</v>
      </c>
      <c r="AH996" s="310">
        <v>0</v>
      </c>
      <c r="AI996" s="310">
        <v>0</v>
      </c>
      <c r="AJ996" s="310">
        <v>0</v>
      </c>
      <c r="AK996" s="310"/>
      <c r="AL996" s="310"/>
      <c r="AM996" s="310"/>
      <c r="AN996" s="310"/>
      <c r="AO996" s="310"/>
      <c r="AP996" s="310"/>
      <c r="AQ996" s="310"/>
      <c r="AR996" s="310"/>
      <c r="AS996" s="310"/>
      <c r="AT996" s="310"/>
      <c r="AU996" s="310"/>
      <c r="AV996" s="310"/>
      <c r="AW996" s="310"/>
      <c r="AX996" s="310"/>
      <c r="AY996" s="310"/>
      <c r="AZ996" s="310"/>
      <c r="BA996" s="310"/>
      <c r="BB996" s="310"/>
      <c r="BC996" s="310"/>
      <c r="BD996" s="310"/>
      <c r="BE996" s="310"/>
      <c r="BF996" s="310"/>
      <c r="BG996" s="310"/>
      <c r="BH996" s="310"/>
      <c r="BI996" s="310"/>
      <c r="BJ996" s="310"/>
      <c r="BK996" s="310">
        <v>0</v>
      </c>
      <c r="BL996" s="310">
        <v>0</v>
      </c>
      <c r="BM996" s="310">
        <v>0</v>
      </c>
      <c r="BN996" s="310">
        <v>0</v>
      </c>
      <c r="BO996" s="310">
        <v>0</v>
      </c>
      <c r="BP996" s="310">
        <v>0</v>
      </c>
      <c r="BQ996" s="310">
        <v>0</v>
      </c>
      <c r="BR996" s="310">
        <v>0</v>
      </c>
      <c r="BS996" s="310">
        <v>0</v>
      </c>
      <c r="BT996" s="310">
        <v>0</v>
      </c>
      <c r="BU996" s="210"/>
      <c r="BV996" s="210"/>
      <c r="BW996" s="210"/>
      <c r="BX996" s="210"/>
      <c r="BY996" s="210"/>
      <c r="BZ996" s="310">
        <v>541</v>
      </c>
      <c r="CA996" s="310">
        <v>0</v>
      </c>
      <c r="CB996" s="310">
        <v>0</v>
      </c>
      <c r="CC996" s="310">
        <v>0</v>
      </c>
      <c r="CD996" s="310">
        <v>0</v>
      </c>
      <c r="CE996" s="310">
        <v>0</v>
      </c>
      <c r="CF996" s="310">
        <v>0</v>
      </c>
      <c r="CG996" s="310">
        <v>0</v>
      </c>
      <c r="CH996" s="210"/>
      <c r="CI996" s="286" t="str">
        <f t="shared" si="256"/>
        <v>Small</v>
      </c>
      <c r="CJ996" s="210"/>
      <c r="CK996" s="210"/>
      <c r="CN996"/>
    </row>
    <row r="997" spans="1:92" s="283" customFormat="1" ht="15">
      <c r="A997" s="209" t="s">
        <v>140</v>
      </c>
      <c r="B997" s="209" t="s">
        <v>460</v>
      </c>
      <c r="C997" s="209" t="s">
        <v>77</v>
      </c>
      <c r="D997" s="565">
        <v>2017</v>
      </c>
      <c r="E997" s="284">
        <f t="shared" si="242"/>
        <v>138721</v>
      </c>
      <c r="F997" s="284">
        <f t="shared" si="243"/>
        <v>0</v>
      </c>
      <c r="G997" s="284">
        <f t="shared" si="244"/>
        <v>0</v>
      </c>
      <c r="H997" s="284">
        <f t="shared" si="245"/>
        <v>138721</v>
      </c>
      <c r="I997" s="284">
        <f t="shared" si="255"/>
        <v>4008</v>
      </c>
      <c r="J997" s="284">
        <f t="shared" si="246"/>
        <v>484863</v>
      </c>
      <c r="K997" s="284">
        <f t="shared" si="247"/>
        <v>488871</v>
      </c>
      <c r="L997" s="284">
        <f t="shared" si="248"/>
        <v>627592</v>
      </c>
      <c r="M997" s="284">
        <f t="shared" si="249"/>
        <v>0</v>
      </c>
      <c r="N997" s="284">
        <f t="shared" si="250"/>
        <v>126716</v>
      </c>
      <c r="O997" s="284">
        <f t="shared" si="251"/>
        <v>754308</v>
      </c>
      <c r="P997" s="284">
        <f t="shared" si="252"/>
        <v>627592</v>
      </c>
      <c r="Q997" s="284">
        <f t="shared" si="253"/>
        <v>754308</v>
      </c>
      <c r="R997" s="284">
        <f t="shared" si="254"/>
        <v>754308</v>
      </c>
      <c r="S997" s="310">
        <v>138721</v>
      </c>
      <c r="T997" s="310">
        <v>0</v>
      </c>
      <c r="U997" s="310">
        <v>0</v>
      </c>
      <c r="V997" s="310">
        <v>0</v>
      </c>
      <c r="W997" s="310">
        <v>0</v>
      </c>
      <c r="X997" s="310">
        <v>0</v>
      </c>
      <c r="Y997" s="310">
        <v>0</v>
      </c>
      <c r="Z997" s="310">
        <v>0</v>
      </c>
      <c r="AA997" s="310">
        <v>0</v>
      </c>
      <c r="AB997" s="310">
        <v>0</v>
      </c>
      <c r="AC997" s="310">
        <v>0</v>
      </c>
      <c r="AD997" s="310">
        <v>0</v>
      </c>
      <c r="AE997" s="310">
        <v>0</v>
      </c>
      <c r="AF997" s="310">
        <v>0</v>
      </c>
      <c r="AG997" s="310">
        <v>0</v>
      </c>
      <c r="AH997" s="310">
        <v>0</v>
      </c>
      <c r="AI997" s="310">
        <v>0</v>
      </c>
      <c r="AJ997" s="310">
        <v>0</v>
      </c>
      <c r="AK997" s="310"/>
      <c r="AL997" s="310"/>
      <c r="AM997" s="310"/>
      <c r="AN997" s="310"/>
      <c r="AO997" s="310"/>
      <c r="AP997" s="310"/>
      <c r="AQ997" s="310"/>
      <c r="AR997" s="310"/>
      <c r="AS997" s="310"/>
      <c r="AT997" s="310"/>
      <c r="AU997" s="310"/>
      <c r="AV997" s="310"/>
      <c r="AW997" s="310"/>
      <c r="AX997" s="310"/>
      <c r="AY997" s="310"/>
      <c r="AZ997" s="310"/>
      <c r="BA997" s="310"/>
      <c r="BB997" s="310"/>
      <c r="BC997" s="310"/>
      <c r="BD997" s="310"/>
      <c r="BE997" s="310"/>
      <c r="BF997" s="310"/>
      <c r="BG997" s="310"/>
      <c r="BH997" s="310"/>
      <c r="BI997" s="310"/>
      <c r="BJ997" s="310"/>
      <c r="BK997" s="310">
        <v>4008</v>
      </c>
      <c r="BL997" s="310">
        <v>0</v>
      </c>
      <c r="BM997" s="310">
        <v>0</v>
      </c>
      <c r="BN997" s="310">
        <v>0</v>
      </c>
      <c r="BO997" s="310">
        <v>484863</v>
      </c>
      <c r="BP997" s="310">
        <v>0</v>
      </c>
      <c r="BQ997" s="310">
        <v>0</v>
      </c>
      <c r="BR997" s="284">
        <v>0</v>
      </c>
      <c r="BS997" s="310">
        <v>0</v>
      </c>
      <c r="BT997" s="284">
        <v>0</v>
      </c>
      <c r="BU997" s="210"/>
      <c r="BV997" s="210"/>
      <c r="BW997" s="210"/>
      <c r="BX997" s="210"/>
      <c r="BY997" s="210"/>
      <c r="BZ997" s="310">
        <v>0</v>
      </c>
      <c r="CA997" s="310">
        <v>0</v>
      </c>
      <c r="CB997" s="310">
        <v>126716</v>
      </c>
      <c r="CC997" s="310">
        <v>0</v>
      </c>
      <c r="CD997" s="310">
        <v>0</v>
      </c>
      <c r="CE997" s="310">
        <v>0</v>
      </c>
      <c r="CF997" s="310">
        <v>0</v>
      </c>
      <c r="CG997" s="310">
        <v>0</v>
      </c>
      <c r="CH997" s="210"/>
      <c r="CI997" s="286" t="str">
        <f t="shared" si="256"/>
        <v>Large</v>
      </c>
      <c r="CJ997" s="210"/>
      <c r="CK997" s="210"/>
      <c r="CN997"/>
    </row>
    <row r="998" spans="1:92" s="283" customFormat="1" ht="15">
      <c r="A998" s="283" t="s">
        <v>130</v>
      </c>
      <c r="B998" s="209" t="s">
        <v>502</v>
      </c>
      <c r="C998" s="209" t="s">
        <v>77</v>
      </c>
      <c r="D998" s="565">
        <v>2017</v>
      </c>
      <c r="E998" s="284">
        <f t="shared" si="242"/>
        <v>0</v>
      </c>
      <c r="F998" s="284">
        <f t="shared" si="243"/>
        <v>0</v>
      </c>
      <c r="G998" s="284">
        <f t="shared" si="244"/>
        <v>0</v>
      </c>
      <c r="H998" s="284">
        <f t="shared" si="245"/>
        <v>0</v>
      </c>
      <c r="I998" s="284">
        <f t="shared" si="255"/>
        <v>0</v>
      </c>
      <c r="J998" s="284">
        <f t="shared" si="246"/>
        <v>0</v>
      </c>
      <c r="K998" s="284">
        <f t="shared" si="247"/>
        <v>0</v>
      </c>
      <c r="L998" s="284">
        <f t="shared" si="248"/>
        <v>0</v>
      </c>
      <c r="M998" s="284">
        <f t="shared" si="249"/>
        <v>0</v>
      </c>
      <c r="N998" s="284">
        <f t="shared" si="250"/>
        <v>154349</v>
      </c>
      <c r="O998" s="284">
        <f t="shared" si="251"/>
        <v>154349</v>
      </c>
      <c r="P998" s="284">
        <f t="shared" si="252"/>
        <v>0</v>
      </c>
      <c r="Q998" s="284">
        <f t="shared" si="253"/>
        <v>154349</v>
      </c>
      <c r="R998" s="284">
        <f t="shared" si="254"/>
        <v>154349</v>
      </c>
      <c r="S998" s="310">
        <v>0</v>
      </c>
      <c r="T998" s="310">
        <v>0</v>
      </c>
      <c r="U998" s="310">
        <v>0</v>
      </c>
      <c r="V998" s="310">
        <v>0</v>
      </c>
      <c r="W998" s="310">
        <v>0</v>
      </c>
      <c r="X998" s="310">
        <v>0</v>
      </c>
      <c r="Y998" s="310">
        <v>0</v>
      </c>
      <c r="Z998" s="310">
        <v>0</v>
      </c>
      <c r="AA998" s="310">
        <v>0</v>
      </c>
      <c r="AB998" s="310">
        <v>0</v>
      </c>
      <c r="AC998" s="310">
        <v>0</v>
      </c>
      <c r="AD998" s="310">
        <v>0</v>
      </c>
      <c r="AE998" s="310">
        <v>0</v>
      </c>
      <c r="AF998" s="310">
        <v>0</v>
      </c>
      <c r="AG998" s="310">
        <v>0</v>
      </c>
      <c r="AH998" s="310">
        <v>0</v>
      </c>
      <c r="AI998" s="310">
        <v>0</v>
      </c>
      <c r="AJ998" s="310">
        <v>0</v>
      </c>
      <c r="AK998" s="310"/>
      <c r="AL998" s="310"/>
      <c r="AM998" s="310"/>
      <c r="AN998" s="310"/>
      <c r="AO998" s="310"/>
      <c r="AP998" s="310"/>
      <c r="AQ998" s="310"/>
      <c r="AR998" s="310"/>
      <c r="AS998" s="310"/>
      <c r="AT998" s="310"/>
      <c r="AU998" s="310"/>
      <c r="AV998" s="310"/>
      <c r="AW998" s="310"/>
      <c r="AX998" s="310"/>
      <c r="AY998" s="310"/>
      <c r="AZ998" s="310"/>
      <c r="BA998" s="310"/>
      <c r="BB998" s="310"/>
      <c r="BC998" s="310"/>
      <c r="BD998" s="310"/>
      <c r="BE998" s="310"/>
      <c r="BF998" s="310"/>
      <c r="BG998" s="310"/>
      <c r="BH998" s="310"/>
      <c r="BI998" s="310"/>
      <c r="BJ998" s="310"/>
      <c r="BK998" s="310">
        <v>0</v>
      </c>
      <c r="BL998" s="310">
        <v>0</v>
      </c>
      <c r="BM998" s="310">
        <v>0</v>
      </c>
      <c r="BN998" s="310">
        <v>0</v>
      </c>
      <c r="BO998" s="310">
        <v>0</v>
      </c>
      <c r="BP998" s="310">
        <v>0</v>
      </c>
      <c r="BQ998" s="310">
        <v>0</v>
      </c>
      <c r="BR998" s="284">
        <v>0</v>
      </c>
      <c r="BS998" s="310">
        <v>0</v>
      </c>
      <c r="BT998" s="284">
        <v>0</v>
      </c>
      <c r="BU998" s="210"/>
      <c r="BV998" s="210"/>
      <c r="BW998" s="210"/>
      <c r="BX998" s="210"/>
      <c r="BY998" s="210"/>
      <c r="BZ998" s="310">
        <v>0</v>
      </c>
      <c r="CA998" s="310">
        <v>0</v>
      </c>
      <c r="CB998" s="310">
        <v>154349</v>
      </c>
      <c r="CC998" s="310">
        <v>0</v>
      </c>
      <c r="CD998" s="310">
        <v>0</v>
      </c>
      <c r="CE998" s="310">
        <v>0</v>
      </c>
      <c r="CF998" s="310">
        <v>0</v>
      </c>
      <c r="CG998" s="310">
        <v>0</v>
      </c>
      <c r="CH998" s="210"/>
      <c r="CI998" s="286" t="str">
        <f t="shared" si="256"/>
        <v>Large</v>
      </c>
      <c r="CJ998" s="210"/>
      <c r="CK998" s="210"/>
      <c r="CN998"/>
    </row>
    <row r="999" spans="1:92" s="283" customFormat="1" ht="15">
      <c r="A999" s="209" t="s">
        <v>203</v>
      </c>
      <c r="B999" s="209" t="s">
        <v>466</v>
      </c>
      <c r="C999" s="209" t="s">
        <v>77</v>
      </c>
      <c r="D999" s="565">
        <v>2017</v>
      </c>
      <c r="E999" s="284">
        <f t="shared" si="242"/>
        <v>0</v>
      </c>
      <c r="F999" s="284">
        <f t="shared" si="243"/>
        <v>0</v>
      </c>
      <c r="G999" s="284">
        <f t="shared" si="244"/>
        <v>0</v>
      </c>
      <c r="H999" s="284">
        <f t="shared" si="245"/>
        <v>0</v>
      </c>
      <c r="I999" s="284">
        <f t="shared" si="255"/>
        <v>16</v>
      </c>
      <c r="J999" s="284">
        <f t="shared" si="246"/>
        <v>273</v>
      </c>
      <c r="K999" s="284">
        <f t="shared" si="247"/>
        <v>289</v>
      </c>
      <c r="L999" s="284">
        <f t="shared" si="248"/>
        <v>289</v>
      </c>
      <c r="M999" s="284">
        <f t="shared" si="249"/>
        <v>0</v>
      </c>
      <c r="N999" s="284">
        <f t="shared" si="250"/>
        <v>1178</v>
      </c>
      <c r="O999" s="284">
        <f t="shared" si="251"/>
        <v>1467</v>
      </c>
      <c r="P999" s="284">
        <f t="shared" si="252"/>
        <v>289</v>
      </c>
      <c r="Q999" s="284">
        <f t="shared" si="253"/>
        <v>1467</v>
      </c>
      <c r="R999" s="284">
        <f t="shared" si="254"/>
        <v>1467</v>
      </c>
      <c r="S999" s="310">
        <v>0</v>
      </c>
      <c r="T999" s="310">
        <v>0</v>
      </c>
      <c r="U999" s="310">
        <v>0</v>
      </c>
      <c r="V999" s="310">
        <v>0</v>
      </c>
      <c r="W999" s="310">
        <v>0</v>
      </c>
      <c r="X999" s="310">
        <v>0</v>
      </c>
      <c r="Y999" s="310">
        <v>0</v>
      </c>
      <c r="Z999" s="310">
        <v>0</v>
      </c>
      <c r="AA999" s="310">
        <v>0</v>
      </c>
      <c r="AB999" s="310">
        <v>0</v>
      </c>
      <c r="AC999" s="310">
        <v>0</v>
      </c>
      <c r="AD999" s="310">
        <v>0</v>
      </c>
      <c r="AE999" s="310">
        <v>0</v>
      </c>
      <c r="AF999" s="310">
        <v>0</v>
      </c>
      <c r="AG999" s="310">
        <v>0</v>
      </c>
      <c r="AH999" s="310">
        <v>0</v>
      </c>
      <c r="AI999" s="310">
        <v>0</v>
      </c>
      <c r="AJ999" s="310">
        <v>0</v>
      </c>
      <c r="AK999" s="310"/>
      <c r="AL999" s="310"/>
      <c r="AM999" s="310"/>
      <c r="AN999" s="310"/>
      <c r="AO999" s="310"/>
      <c r="AP999" s="310"/>
      <c r="AQ999" s="310"/>
      <c r="AR999" s="310"/>
      <c r="AS999" s="310"/>
      <c r="AT999" s="310"/>
      <c r="AU999" s="310"/>
      <c r="AV999" s="310"/>
      <c r="AW999" s="310"/>
      <c r="AX999" s="310"/>
      <c r="AY999" s="310"/>
      <c r="AZ999" s="310"/>
      <c r="BA999" s="310"/>
      <c r="BB999" s="310"/>
      <c r="BC999" s="310"/>
      <c r="BD999" s="310"/>
      <c r="BE999" s="310"/>
      <c r="BF999" s="310"/>
      <c r="BG999" s="310"/>
      <c r="BH999" s="310"/>
      <c r="BI999" s="310"/>
      <c r="BJ999" s="310"/>
      <c r="BK999" s="310">
        <v>16</v>
      </c>
      <c r="BL999" s="310">
        <v>0</v>
      </c>
      <c r="BM999" s="310">
        <v>0</v>
      </c>
      <c r="BN999" s="310">
        <v>0</v>
      </c>
      <c r="BO999" s="310">
        <v>273</v>
      </c>
      <c r="BP999" s="310">
        <v>0</v>
      </c>
      <c r="BQ999" s="310">
        <v>0</v>
      </c>
      <c r="BR999" s="284">
        <v>0</v>
      </c>
      <c r="BS999" s="310">
        <v>0</v>
      </c>
      <c r="BT999" s="284">
        <v>0</v>
      </c>
      <c r="BU999" s="210"/>
      <c r="BV999" s="210"/>
      <c r="BW999" s="210"/>
      <c r="BX999" s="210"/>
      <c r="BY999" s="210"/>
      <c r="BZ999" s="310">
        <v>0</v>
      </c>
      <c r="CA999" s="310">
        <v>0</v>
      </c>
      <c r="CB999" s="310">
        <v>1178</v>
      </c>
      <c r="CC999" s="310">
        <v>0</v>
      </c>
      <c r="CD999" s="310">
        <v>0</v>
      </c>
      <c r="CE999" s="310">
        <v>0</v>
      </c>
      <c r="CF999" s="310">
        <v>0</v>
      </c>
      <c r="CG999" s="310">
        <v>0</v>
      </c>
      <c r="CH999" s="210"/>
      <c r="CI999" s="286" t="str">
        <f t="shared" si="256"/>
        <v>Small</v>
      </c>
      <c r="CJ999" s="210"/>
      <c r="CK999" s="210"/>
      <c r="CN999"/>
    </row>
    <row r="1000" spans="1:92" s="283" customFormat="1" ht="15">
      <c r="A1000" s="209" t="s">
        <v>139</v>
      </c>
      <c r="B1000" s="209" t="s">
        <v>389</v>
      </c>
      <c r="C1000" s="209" t="s">
        <v>77</v>
      </c>
      <c r="D1000" s="565">
        <v>2017</v>
      </c>
      <c r="E1000" s="284">
        <f t="shared" si="242"/>
        <v>0</v>
      </c>
      <c r="F1000" s="284">
        <f t="shared" si="243"/>
        <v>0</v>
      </c>
      <c r="G1000" s="284">
        <f t="shared" si="244"/>
        <v>0</v>
      </c>
      <c r="H1000" s="284">
        <f t="shared" si="245"/>
        <v>0</v>
      </c>
      <c r="I1000" s="284">
        <f t="shared" si="255"/>
        <v>16595</v>
      </c>
      <c r="J1000" s="284">
        <f t="shared" si="246"/>
        <v>774646</v>
      </c>
      <c r="K1000" s="284">
        <f t="shared" si="247"/>
        <v>791241</v>
      </c>
      <c r="L1000" s="284">
        <f t="shared" si="248"/>
        <v>791241</v>
      </c>
      <c r="M1000" s="284">
        <f t="shared" si="249"/>
        <v>235</v>
      </c>
      <c r="N1000" s="284">
        <f t="shared" si="250"/>
        <v>235</v>
      </c>
      <c r="O1000" s="284">
        <f t="shared" si="251"/>
        <v>791476</v>
      </c>
      <c r="P1000" s="284">
        <f t="shared" si="252"/>
        <v>791241</v>
      </c>
      <c r="Q1000" s="284">
        <f t="shared" si="253"/>
        <v>791476</v>
      </c>
      <c r="R1000" s="284">
        <f t="shared" si="254"/>
        <v>791476</v>
      </c>
      <c r="S1000" s="310">
        <v>0</v>
      </c>
      <c r="T1000" s="310">
        <v>0</v>
      </c>
      <c r="U1000" s="310">
        <v>0</v>
      </c>
      <c r="V1000" s="310">
        <v>0</v>
      </c>
      <c r="W1000" s="310">
        <v>0</v>
      </c>
      <c r="X1000" s="310">
        <v>0</v>
      </c>
      <c r="Y1000" s="310">
        <v>0</v>
      </c>
      <c r="Z1000" s="310">
        <v>0</v>
      </c>
      <c r="AA1000" s="310">
        <v>0</v>
      </c>
      <c r="AB1000" s="310">
        <v>0</v>
      </c>
      <c r="AC1000" s="310">
        <v>0</v>
      </c>
      <c r="AD1000" s="310">
        <v>0</v>
      </c>
      <c r="AE1000" s="310">
        <v>0</v>
      </c>
      <c r="AF1000" s="310">
        <v>0</v>
      </c>
      <c r="AG1000" s="310">
        <v>0</v>
      </c>
      <c r="AH1000" s="310">
        <v>0</v>
      </c>
      <c r="AI1000" s="310">
        <v>0</v>
      </c>
      <c r="AJ1000" s="310">
        <v>0</v>
      </c>
      <c r="AK1000" s="310"/>
      <c r="AL1000" s="310"/>
      <c r="AM1000" s="310"/>
      <c r="AN1000" s="310"/>
      <c r="AO1000" s="310"/>
      <c r="AP1000" s="310"/>
      <c r="AQ1000" s="310"/>
      <c r="AR1000" s="310"/>
      <c r="AS1000" s="310"/>
      <c r="AT1000" s="310"/>
      <c r="AU1000" s="310"/>
      <c r="AV1000" s="310"/>
      <c r="AW1000" s="310"/>
      <c r="AX1000" s="310"/>
      <c r="AY1000" s="310"/>
      <c r="AZ1000" s="310"/>
      <c r="BA1000" s="310"/>
      <c r="BB1000" s="310"/>
      <c r="BC1000" s="310"/>
      <c r="BD1000" s="310"/>
      <c r="BE1000" s="310"/>
      <c r="BF1000" s="310"/>
      <c r="BG1000" s="310"/>
      <c r="BH1000" s="310"/>
      <c r="BI1000" s="310"/>
      <c r="BJ1000" s="310"/>
      <c r="BK1000" s="310">
        <v>16595</v>
      </c>
      <c r="BL1000" s="310">
        <v>0</v>
      </c>
      <c r="BM1000" s="310">
        <v>0</v>
      </c>
      <c r="BN1000" s="310">
        <v>0</v>
      </c>
      <c r="BO1000" s="310">
        <v>774646</v>
      </c>
      <c r="BP1000" s="310">
        <v>0</v>
      </c>
      <c r="BQ1000" s="310">
        <v>0</v>
      </c>
      <c r="BR1000" s="284">
        <v>0</v>
      </c>
      <c r="BS1000" s="310">
        <v>0</v>
      </c>
      <c r="BT1000" s="284">
        <v>0</v>
      </c>
      <c r="BU1000" s="210"/>
      <c r="BV1000" s="210"/>
      <c r="BW1000" s="210"/>
      <c r="BX1000" s="210"/>
      <c r="BY1000" s="210"/>
      <c r="BZ1000" s="310">
        <v>235</v>
      </c>
      <c r="CA1000" s="310">
        <v>0</v>
      </c>
      <c r="CB1000" s="310">
        <v>0</v>
      </c>
      <c r="CC1000" s="310">
        <v>0</v>
      </c>
      <c r="CD1000" s="310">
        <v>0</v>
      </c>
      <c r="CE1000" s="310">
        <v>0</v>
      </c>
      <c r="CF1000" s="310">
        <v>0</v>
      </c>
      <c r="CG1000" s="310">
        <v>0</v>
      </c>
      <c r="CH1000" s="210"/>
      <c r="CI1000" s="286" t="str">
        <f t="shared" si="256"/>
        <v>Large</v>
      </c>
      <c r="CJ1000" s="210"/>
      <c r="CK1000" s="210"/>
      <c r="CN1000"/>
    </row>
    <row r="1001" spans="1:92" s="283" customFormat="1" ht="15">
      <c r="A1001" s="209" t="s">
        <v>142</v>
      </c>
      <c r="B1001" s="209" t="s">
        <v>467</v>
      </c>
      <c r="C1001" s="209" t="s">
        <v>77</v>
      </c>
      <c r="D1001" s="565">
        <v>2017</v>
      </c>
      <c r="E1001" s="284">
        <f t="shared" si="242"/>
        <v>10715</v>
      </c>
      <c r="F1001" s="284">
        <f t="shared" si="243"/>
        <v>0</v>
      </c>
      <c r="G1001" s="284">
        <f t="shared" si="244"/>
        <v>0</v>
      </c>
      <c r="H1001" s="284">
        <f t="shared" si="245"/>
        <v>10715</v>
      </c>
      <c r="I1001" s="284">
        <f t="shared" si="255"/>
        <v>0</v>
      </c>
      <c r="J1001" s="284">
        <f t="shared" si="246"/>
        <v>0</v>
      </c>
      <c r="K1001" s="284">
        <f t="shared" si="247"/>
        <v>0</v>
      </c>
      <c r="L1001" s="284">
        <f t="shared" si="248"/>
        <v>10715</v>
      </c>
      <c r="M1001" s="284">
        <f t="shared" si="249"/>
        <v>0</v>
      </c>
      <c r="N1001" s="284">
        <f t="shared" si="250"/>
        <v>0</v>
      </c>
      <c r="O1001" s="284">
        <f t="shared" si="251"/>
        <v>10715</v>
      </c>
      <c r="P1001" s="284">
        <f t="shared" si="252"/>
        <v>10715</v>
      </c>
      <c r="Q1001" s="284">
        <f t="shared" si="253"/>
        <v>10715</v>
      </c>
      <c r="R1001" s="284">
        <f t="shared" si="254"/>
        <v>10715</v>
      </c>
      <c r="S1001" s="310">
        <v>10715</v>
      </c>
      <c r="T1001" s="310">
        <v>0</v>
      </c>
      <c r="U1001" s="310">
        <v>0</v>
      </c>
      <c r="V1001" s="310">
        <v>0</v>
      </c>
      <c r="W1001" s="310">
        <v>0</v>
      </c>
      <c r="X1001" s="310">
        <v>0</v>
      </c>
      <c r="Y1001" s="310">
        <v>0</v>
      </c>
      <c r="Z1001" s="310">
        <v>0</v>
      </c>
      <c r="AA1001" s="310">
        <v>0</v>
      </c>
      <c r="AB1001" s="310">
        <v>0</v>
      </c>
      <c r="AC1001" s="310">
        <v>0</v>
      </c>
      <c r="AD1001" s="310">
        <v>0</v>
      </c>
      <c r="AE1001" s="310">
        <v>0</v>
      </c>
      <c r="AF1001" s="310">
        <v>0</v>
      </c>
      <c r="AG1001" s="310">
        <v>0</v>
      </c>
      <c r="AH1001" s="310">
        <v>0</v>
      </c>
      <c r="AI1001" s="310">
        <v>0</v>
      </c>
      <c r="AJ1001" s="310">
        <v>0</v>
      </c>
      <c r="AK1001" s="310"/>
      <c r="AL1001" s="310"/>
      <c r="AM1001" s="310"/>
      <c r="AN1001" s="310"/>
      <c r="AO1001" s="310"/>
      <c r="AP1001" s="310"/>
      <c r="AQ1001" s="310"/>
      <c r="AR1001" s="310"/>
      <c r="AS1001" s="310"/>
      <c r="AT1001" s="310"/>
      <c r="AU1001" s="310"/>
      <c r="AV1001" s="310"/>
      <c r="AW1001" s="310"/>
      <c r="AX1001" s="310"/>
      <c r="AY1001" s="310"/>
      <c r="AZ1001" s="310"/>
      <c r="BA1001" s="310"/>
      <c r="BB1001" s="310"/>
      <c r="BC1001" s="310"/>
      <c r="BD1001" s="310"/>
      <c r="BE1001" s="310"/>
      <c r="BF1001" s="310"/>
      <c r="BG1001" s="310"/>
      <c r="BH1001" s="310"/>
      <c r="BI1001" s="310"/>
      <c r="BJ1001" s="310"/>
      <c r="BK1001" s="310">
        <v>0</v>
      </c>
      <c r="BL1001" s="310">
        <v>0</v>
      </c>
      <c r="BM1001" s="310">
        <v>0</v>
      </c>
      <c r="BN1001" s="310">
        <v>0</v>
      </c>
      <c r="BO1001" s="310">
        <v>0</v>
      </c>
      <c r="BP1001" s="310">
        <v>0</v>
      </c>
      <c r="BQ1001" s="310">
        <v>0</v>
      </c>
      <c r="BR1001" s="310">
        <v>0</v>
      </c>
      <c r="BS1001" s="310">
        <v>0</v>
      </c>
      <c r="BT1001" s="310">
        <v>0</v>
      </c>
      <c r="BU1001" s="210"/>
      <c r="BV1001" s="210"/>
      <c r="BW1001" s="210"/>
      <c r="BX1001" s="210"/>
      <c r="BY1001" s="210"/>
      <c r="BZ1001" s="310">
        <v>0</v>
      </c>
      <c r="CA1001" s="310">
        <v>0</v>
      </c>
      <c r="CB1001" s="310">
        <v>0</v>
      </c>
      <c r="CC1001" s="310">
        <v>0</v>
      </c>
      <c r="CD1001" s="310">
        <v>0</v>
      </c>
      <c r="CE1001" s="310">
        <v>0</v>
      </c>
      <c r="CF1001" s="310">
        <v>0</v>
      </c>
      <c r="CG1001" s="310">
        <v>0</v>
      </c>
      <c r="CH1001" s="210"/>
      <c r="CI1001" s="286" t="str">
        <f t="shared" si="256"/>
        <v>Small</v>
      </c>
      <c r="CJ1001" s="210"/>
      <c r="CK1001" s="210"/>
      <c r="CN1001"/>
    </row>
    <row r="1002" spans="1:92" s="283" customFormat="1" ht="15">
      <c r="A1002" s="209" t="s">
        <v>141</v>
      </c>
      <c r="B1002" s="209" t="s">
        <v>469</v>
      </c>
      <c r="C1002" s="209" t="s">
        <v>77</v>
      </c>
      <c r="D1002" s="565">
        <v>2017</v>
      </c>
      <c r="E1002" s="284">
        <f t="shared" si="242"/>
        <v>0</v>
      </c>
      <c r="F1002" s="284">
        <f t="shared" si="243"/>
        <v>0</v>
      </c>
      <c r="G1002" s="284">
        <f t="shared" si="244"/>
        <v>0</v>
      </c>
      <c r="H1002" s="284">
        <f t="shared" si="245"/>
        <v>0</v>
      </c>
      <c r="I1002" s="284">
        <f t="shared" si="255"/>
        <v>0</v>
      </c>
      <c r="J1002" s="284">
        <f t="shared" si="246"/>
        <v>567337</v>
      </c>
      <c r="K1002" s="284">
        <f t="shared" si="247"/>
        <v>567337</v>
      </c>
      <c r="L1002" s="284">
        <f t="shared" si="248"/>
        <v>567337</v>
      </c>
      <c r="M1002" s="284">
        <f t="shared" si="249"/>
        <v>0</v>
      </c>
      <c r="N1002" s="284">
        <f t="shared" si="250"/>
        <v>0</v>
      </c>
      <c r="O1002" s="284">
        <f t="shared" si="251"/>
        <v>567337</v>
      </c>
      <c r="P1002" s="284">
        <f t="shared" si="252"/>
        <v>567337</v>
      </c>
      <c r="Q1002" s="284">
        <f t="shared" si="253"/>
        <v>567337</v>
      </c>
      <c r="R1002" s="284">
        <f t="shared" si="254"/>
        <v>567337</v>
      </c>
      <c r="S1002" s="310">
        <v>0</v>
      </c>
      <c r="T1002" s="310">
        <v>0</v>
      </c>
      <c r="U1002" s="310">
        <v>0</v>
      </c>
      <c r="V1002" s="310">
        <v>0</v>
      </c>
      <c r="W1002" s="310">
        <v>0</v>
      </c>
      <c r="X1002" s="310">
        <v>0</v>
      </c>
      <c r="Y1002" s="310">
        <v>0</v>
      </c>
      <c r="Z1002" s="310">
        <v>0</v>
      </c>
      <c r="AA1002" s="310">
        <v>0</v>
      </c>
      <c r="AB1002" s="310">
        <v>0</v>
      </c>
      <c r="AC1002" s="310">
        <v>0</v>
      </c>
      <c r="AD1002" s="310">
        <v>0</v>
      </c>
      <c r="AE1002" s="310">
        <v>0</v>
      </c>
      <c r="AF1002" s="310">
        <v>0</v>
      </c>
      <c r="AG1002" s="310">
        <v>0</v>
      </c>
      <c r="AH1002" s="310">
        <v>0</v>
      </c>
      <c r="AI1002" s="310">
        <v>0</v>
      </c>
      <c r="AJ1002" s="310">
        <v>0</v>
      </c>
      <c r="AK1002" s="310"/>
      <c r="AL1002" s="310"/>
      <c r="AM1002" s="310"/>
      <c r="AN1002" s="310"/>
      <c r="AO1002" s="310"/>
      <c r="AP1002" s="310"/>
      <c r="AQ1002" s="310"/>
      <c r="AR1002" s="310"/>
      <c r="AS1002" s="310"/>
      <c r="AT1002" s="310"/>
      <c r="AU1002" s="310"/>
      <c r="AV1002" s="310"/>
      <c r="AW1002" s="310"/>
      <c r="AX1002" s="310"/>
      <c r="AY1002" s="310"/>
      <c r="AZ1002" s="310"/>
      <c r="BA1002" s="310"/>
      <c r="BB1002" s="310"/>
      <c r="BC1002" s="310"/>
      <c r="BD1002" s="310"/>
      <c r="BE1002" s="310"/>
      <c r="BF1002" s="310"/>
      <c r="BG1002" s="310"/>
      <c r="BH1002" s="310"/>
      <c r="BI1002" s="310"/>
      <c r="BJ1002" s="310"/>
      <c r="BK1002" s="310">
        <v>0</v>
      </c>
      <c r="BL1002" s="310">
        <v>0</v>
      </c>
      <c r="BM1002" s="310">
        <v>0</v>
      </c>
      <c r="BN1002" s="310">
        <v>0</v>
      </c>
      <c r="BO1002" s="310">
        <v>567337</v>
      </c>
      <c r="BP1002" s="310">
        <v>0</v>
      </c>
      <c r="BQ1002" s="310">
        <v>0</v>
      </c>
      <c r="BR1002" s="310">
        <v>0</v>
      </c>
      <c r="BS1002" s="310">
        <v>0</v>
      </c>
      <c r="BT1002" s="310">
        <v>0</v>
      </c>
      <c r="BU1002" s="210"/>
      <c r="BV1002" s="210"/>
      <c r="BW1002" s="210"/>
      <c r="BX1002" s="210"/>
      <c r="BY1002" s="210"/>
      <c r="BZ1002" s="310">
        <v>0</v>
      </c>
      <c r="CA1002" s="310">
        <v>0</v>
      </c>
      <c r="CB1002" s="310">
        <v>0</v>
      </c>
      <c r="CC1002" s="310">
        <v>0</v>
      </c>
      <c r="CD1002" s="310">
        <v>0</v>
      </c>
      <c r="CE1002" s="310">
        <v>0</v>
      </c>
      <c r="CF1002" s="310">
        <v>0</v>
      </c>
      <c r="CG1002" s="310">
        <v>0</v>
      </c>
      <c r="CH1002" s="210"/>
      <c r="CI1002" s="286" t="str">
        <f t="shared" si="256"/>
        <v>Large</v>
      </c>
      <c r="CJ1002" s="210"/>
      <c r="CK1002" s="210"/>
      <c r="CN1002"/>
    </row>
    <row r="1003" spans="1:92" s="283" customFormat="1" ht="15">
      <c r="A1003" s="209" t="s">
        <v>222</v>
      </c>
      <c r="B1003" s="209" t="s">
        <v>471</v>
      </c>
      <c r="C1003" s="209" t="s">
        <v>77</v>
      </c>
      <c r="D1003" s="565">
        <v>2017</v>
      </c>
      <c r="E1003" s="284">
        <f t="shared" si="242"/>
        <v>0</v>
      </c>
      <c r="F1003" s="284">
        <f t="shared" si="243"/>
        <v>0</v>
      </c>
      <c r="G1003" s="284">
        <f t="shared" si="244"/>
        <v>0</v>
      </c>
      <c r="H1003" s="284">
        <f t="shared" si="245"/>
        <v>0</v>
      </c>
      <c r="I1003" s="284">
        <f t="shared" si="255"/>
        <v>0</v>
      </c>
      <c r="J1003" s="284">
        <f t="shared" si="246"/>
        <v>0</v>
      </c>
      <c r="K1003" s="284">
        <f t="shared" si="247"/>
        <v>0</v>
      </c>
      <c r="L1003" s="284">
        <f t="shared" si="248"/>
        <v>0</v>
      </c>
      <c r="M1003" s="284">
        <f t="shared" si="249"/>
        <v>0</v>
      </c>
      <c r="N1003" s="284">
        <f t="shared" si="250"/>
        <v>0</v>
      </c>
      <c r="O1003" s="284">
        <f t="shared" si="251"/>
        <v>0</v>
      </c>
      <c r="P1003" s="284">
        <f t="shared" si="252"/>
        <v>0</v>
      </c>
      <c r="Q1003" s="284">
        <f t="shared" si="253"/>
        <v>0</v>
      </c>
      <c r="R1003" s="284">
        <f t="shared" si="254"/>
        <v>0</v>
      </c>
      <c r="S1003" s="310">
        <v>0</v>
      </c>
      <c r="T1003" s="310">
        <v>0</v>
      </c>
      <c r="U1003" s="310">
        <v>0</v>
      </c>
      <c r="V1003" s="310">
        <v>0</v>
      </c>
      <c r="W1003" s="310">
        <v>0</v>
      </c>
      <c r="X1003" s="310">
        <v>0</v>
      </c>
      <c r="Y1003" s="310">
        <v>0</v>
      </c>
      <c r="Z1003" s="310">
        <v>0</v>
      </c>
      <c r="AA1003" s="310">
        <v>0</v>
      </c>
      <c r="AB1003" s="310">
        <v>0</v>
      </c>
      <c r="AC1003" s="310">
        <v>0</v>
      </c>
      <c r="AD1003" s="310">
        <v>0</v>
      </c>
      <c r="AE1003" s="310">
        <v>0</v>
      </c>
      <c r="AF1003" s="310">
        <v>0</v>
      </c>
      <c r="AG1003" s="310">
        <v>0</v>
      </c>
      <c r="AH1003" s="310">
        <v>0</v>
      </c>
      <c r="AI1003" s="310">
        <v>0</v>
      </c>
      <c r="AJ1003" s="310">
        <v>0</v>
      </c>
      <c r="AK1003" s="310"/>
      <c r="AL1003" s="310"/>
      <c r="AM1003" s="310"/>
      <c r="AN1003" s="310"/>
      <c r="AO1003" s="310"/>
      <c r="AP1003" s="310"/>
      <c r="AQ1003" s="310"/>
      <c r="AR1003" s="310"/>
      <c r="AS1003" s="310"/>
      <c r="AT1003" s="310"/>
      <c r="AU1003" s="310"/>
      <c r="AV1003" s="310"/>
      <c r="AW1003" s="310"/>
      <c r="AX1003" s="310"/>
      <c r="AY1003" s="310"/>
      <c r="AZ1003" s="310"/>
      <c r="BA1003" s="310"/>
      <c r="BB1003" s="310"/>
      <c r="BC1003" s="310"/>
      <c r="BD1003" s="310"/>
      <c r="BE1003" s="310"/>
      <c r="BF1003" s="310"/>
      <c r="BG1003" s="310"/>
      <c r="BH1003" s="310"/>
      <c r="BI1003" s="310"/>
      <c r="BJ1003" s="310"/>
      <c r="BK1003" s="310">
        <v>0</v>
      </c>
      <c r="BL1003" s="310">
        <v>0</v>
      </c>
      <c r="BM1003" s="310">
        <v>0</v>
      </c>
      <c r="BN1003" s="310">
        <v>0</v>
      </c>
      <c r="BO1003" s="310">
        <v>0</v>
      </c>
      <c r="BP1003" s="310">
        <v>0</v>
      </c>
      <c r="BQ1003" s="310">
        <v>0</v>
      </c>
      <c r="BR1003" s="310">
        <v>0</v>
      </c>
      <c r="BS1003" s="310">
        <v>0</v>
      </c>
      <c r="BT1003" s="310">
        <v>0</v>
      </c>
      <c r="BU1003" s="210"/>
      <c r="BV1003" s="210"/>
      <c r="BW1003" s="210"/>
      <c r="BX1003" s="210"/>
      <c r="BY1003" s="210"/>
      <c r="BZ1003" s="310">
        <v>0</v>
      </c>
      <c r="CA1003" s="310">
        <v>0</v>
      </c>
      <c r="CB1003" s="310">
        <v>0</v>
      </c>
      <c r="CC1003" s="310">
        <v>0</v>
      </c>
      <c r="CD1003" s="310">
        <v>0</v>
      </c>
      <c r="CE1003" s="310">
        <v>0</v>
      </c>
      <c r="CF1003" s="310">
        <v>0</v>
      </c>
      <c r="CG1003" s="310">
        <v>0</v>
      </c>
      <c r="CH1003" s="210"/>
      <c r="CI1003" s="286" t="str">
        <f t="shared" si="256"/>
        <v>Small</v>
      </c>
      <c r="CJ1003" s="210"/>
      <c r="CK1003" s="210"/>
      <c r="CN1003"/>
    </row>
    <row r="1004" spans="1:92" s="283" customFormat="1" ht="15">
      <c r="A1004" s="209" t="s">
        <v>152</v>
      </c>
      <c r="B1004" s="209" t="s">
        <v>473</v>
      </c>
      <c r="C1004" s="209" t="s">
        <v>77</v>
      </c>
      <c r="D1004" s="565">
        <v>2017</v>
      </c>
      <c r="E1004" s="284">
        <f t="shared" si="242"/>
        <v>0</v>
      </c>
      <c r="F1004" s="284">
        <f t="shared" si="243"/>
        <v>0</v>
      </c>
      <c r="G1004" s="284">
        <f t="shared" si="244"/>
        <v>0</v>
      </c>
      <c r="H1004" s="284">
        <f t="shared" si="245"/>
        <v>0</v>
      </c>
      <c r="I1004" s="284">
        <f t="shared" si="255"/>
        <v>0</v>
      </c>
      <c r="J1004" s="284">
        <f t="shared" si="246"/>
        <v>0</v>
      </c>
      <c r="K1004" s="284">
        <f t="shared" si="247"/>
        <v>0</v>
      </c>
      <c r="L1004" s="284">
        <f t="shared" si="248"/>
        <v>0</v>
      </c>
      <c r="M1004" s="284">
        <f t="shared" si="249"/>
        <v>30625</v>
      </c>
      <c r="N1004" s="284">
        <f t="shared" si="250"/>
        <v>35848</v>
      </c>
      <c r="O1004" s="284">
        <f t="shared" si="251"/>
        <v>35848</v>
      </c>
      <c r="P1004" s="284">
        <f t="shared" si="252"/>
        <v>0</v>
      </c>
      <c r="Q1004" s="284">
        <f t="shared" si="253"/>
        <v>35848</v>
      </c>
      <c r="R1004" s="284">
        <f t="shared" si="254"/>
        <v>35848</v>
      </c>
      <c r="S1004" s="284">
        <v>0</v>
      </c>
      <c r="T1004" s="284">
        <v>0</v>
      </c>
      <c r="U1004" s="284">
        <v>0</v>
      </c>
      <c r="V1004" s="284">
        <v>0</v>
      </c>
      <c r="W1004" s="284">
        <v>0</v>
      </c>
      <c r="X1004" s="284">
        <v>0</v>
      </c>
      <c r="Y1004" s="284">
        <v>0</v>
      </c>
      <c r="Z1004" s="284">
        <v>0</v>
      </c>
      <c r="AA1004" s="284">
        <v>0</v>
      </c>
      <c r="AB1004" s="284">
        <v>0</v>
      </c>
      <c r="AC1004" s="284">
        <v>0</v>
      </c>
      <c r="AD1004" s="284">
        <v>0</v>
      </c>
      <c r="AE1004" s="284">
        <v>0</v>
      </c>
      <c r="AF1004" s="284">
        <v>0</v>
      </c>
      <c r="AG1004" s="284">
        <v>0</v>
      </c>
      <c r="AH1004" s="284">
        <v>0</v>
      </c>
      <c r="AI1004" s="284">
        <v>0</v>
      </c>
      <c r="AJ1004" s="284">
        <v>0</v>
      </c>
      <c r="AK1004" s="284"/>
      <c r="AL1004" s="284"/>
      <c r="AM1004" s="284"/>
      <c r="AN1004" s="284"/>
      <c r="AO1004" s="284"/>
      <c r="AP1004" s="284"/>
      <c r="AQ1004" s="284"/>
      <c r="AR1004" s="284"/>
      <c r="AS1004" s="284"/>
      <c r="AT1004" s="284"/>
      <c r="AU1004" s="284"/>
      <c r="AV1004" s="284"/>
      <c r="AW1004" s="284"/>
      <c r="AX1004" s="284"/>
      <c r="AY1004" s="284"/>
      <c r="AZ1004" s="284"/>
      <c r="BA1004" s="284"/>
      <c r="BB1004" s="284"/>
      <c r="BC1004" s="284"/>
      <c r="BD1004" s="284"/>
      <c r="BE1004" s="284"/>
      <c r="BF1004" s="284"/>
      <c r="BG1004" s="284"/>
      <c r="BH1004" s="284"/>
      <c r="BI1004" s="284"/>
      <c r="BJ1004" s="284"/>
      <c r="BK1004" s="284">
        <v>0</v>
      </c>
      <c r="BL1004" s="284">
        <v>0</v>
      </c>
      <c r="BM1004" s="284">
        <v>0</v>
      </c>
      <c r="BN1004" s="284">
        <v>0</v>
      </c>
      <c r="BO1004" s="284">
        <v>0</v>
      </c>
      <c r="BP1004" s="284">
        <v>0</v>
      </c>
      <c r="BQ1004" s="284">
        <v>0</v>
      </c>
      <c r="BR1004" s="284">
        <v>0</v>
      </c>
      <c r="BS1004" s="284">
        <v>0</v>
      </c>
      <c r="BT1004" s="284">
        <v>0</v>
      </c>
      <c r="BU1004" s="210"/>
      <c r="BV1004" s="210"/>
      <c r="BW1004" s="210"/>
      <c r="BX1004" s="210"/>
      <c r="BY1004" s="210"/>
      <c r="BZ1004" s="310">
        <v>30625</v>
      </c>
      <c r="CA1004" s="310">
        <v>0</v>
      </c>
      <c r="CB1004" s="310">
        <v>5223</v>
      </c>
      <c r="CC1004" s="310">
        <v>0</v>
      </c>
      <c r="CD1004" s="284">
        <v>0</v>
      </c>
      <c r="CE1004" s="284">
        <v>0</v>
      </c>
      <c r="CF1004" s="284">
        <v>0</v>
      </c>
      <c r="CG1004" s="284">
        <v>0</v>
      </c>
      <c r="CH1004" s="210"/>
      <c r="CI1004" s="286" t="str">
        <f t="shared" si="256"/>
        <v>Small</v>
      </c>
      <c r="CJ1004" s="210"/>
      <c r="CK1004" s="210"/>
      <c r="CN1004"/>
    </row>
    <row r="1005" spans="1:92" s="283" customFormat="1" ht="15">
      <c r="A1005" s="283" t="s">
        <v>130</v>
      </c>
      <c r="B1005" s="209" t="s">
        <v>496</v>
      </c>
      <c r="C1005" s="209" t="s">
        <v>77</v>
      </c>
      <c r="D1005" s="565">
        <v>2017</v>
      </c>
      <c r="E1005" s="284">
        <f t="shared" si="242"/>
        <v>0</v>
      </c>
      <c r="F1005" s="284">
        <f t="shared" si="243"/>
        <v>0</v>
      </c>
      <c r="G1005" s="284">
        <f t="shared" si="244"/>
        <v>0</v>
      </c>
      <c r="H1005" s="284">
        <f t="shared" si="245"/>
        <v>0</v>
      </c>
      <c r="I1005" s="284">
        <f t="shared" si="255"/>
        <v>0</v>
      </c>
      <c r="J1005" s="284">
        <f t="shared" si="246"/>
        <v>0</v>
      </c>
      <c r="K1005" s="284">
        <f t="shared" si="247"/>
        <v>0</v>
      </c>
      <c r="L1005" s="284">
        <f t="shared" si="248"/>
        <v>0</v>
      </c>
      <c r="M1005" s="284">
        <f t="shared" si="249"/>
        <v>0</v>
      </c>
      <c r="N1005" s="284">
        <f t="shared" si="250"/>
        <v>193501</v>
      </c>
      <c r="O1005" s="284">
        <f t="shared" si="251"/>
        <v>193501</v>
      </c>
      <c r="P1005" s="284">
        <f t="shared" si="252"/>
        <v>0</v>
      </c>
      <c r="Q1005" s="284">
        <f t="shared" si="253"/>
        <v>193501</v>
      </c>
      <c r="R1005" s="284">
        <f t="shared" si="254"/>
        <v>193501</v>
      </c>
      <c r="S1005" s="310">
        <v>0</v>
      </c>
      <c r="T1005" s="310">
        <v>0</v>
      </c>
      <c r="U1005" s="310">
        <v>0</v>
      </c>
      <c r="V1005" s="310">
        <v>0</v>
      </c>
      <c r="W1005" s="310">
        <v>0</v>
      </c>
      <c r="X1005" s="310">
        <v>0</v>
      </c>
      <c r="Y1005" s="310">
        <v>0</v>
      </c>
      <c r="Z1005" s="310">
        <v>0</v>
      </c>
      <c r="AA1005" s="310">
        <v>0</v>
      </c>
      <c r="AB1005" s="310">
        <v>0</v>
      </c>
      <c r="AC1005" s="310">
        <v>0</v>
      </c>
      <c r="AD1005" s="310">
        <v>0</v>
      </c>
      <c r="AE1005" s="310">
        <v>0</v>
      </c>
      <c r="AF1005" s="310">
        <v>0</v>
      </c>
      <c r="AG1005" s="310">
        <v>0</v>
      </c>
      <c r="AH1005" s="310">
        <v>0</v>
      </c>
      <c r="AI1005" s="310">
        <v>0</v>
      </c>
      <c r="AJ1005" s="310">
        <v>0</v>
      </c>
      <c r="AK1005" s="310"/>
      <c r="AL1005" s="310"/>
      <c r="AM1005" s="310"/>
      <c r="AN1005" s="310"/>
      <c r="AO1005" s="310"/>
      <c r="AP1005" s="310"/>
      <c r="AQ1005" s="310"/>
      <c r="AR1005" s="310"/>
      <c r="AS1005" s="310"/>
      <c r="AT1005" s="310"/>
      <c r="AU1005" s="310"/>
      <c r="AV1005" s="310"/>
      <c r="AW1005" s="310"/>
      <c r="AX1005" s="310"/>
      <c r="AY1005" s="310"/>
      <c r="AZ1005" s="310"/>
      <c r="BA1005" s="310"/>
      <c r="BB1005" s="310"/>
      <c r="BC1005" s="310"/>
      <c r="BD1005" s="310"/>
      <c r="BE1005" s="310"/>
      <c r="BF1005" s="310"/>
      <c r="BG1005" s="310"/>
      <c r="BH1005" s="310"/>
      <c r="BI1005" s="310"/>
      <c r="BJ1005" s="310"/>
      <c r="BK1005" s="310">
        <v>0</v>
      </c>
      <c r="BL1005" s="310">
        <v>0</v>
      </c>
      <c r="BM1005" s="310">
        <v>0</v>
      </c>
      <c r="BN1005" s="310">
        <v>0</v>
      </c>
      <c r="BO1005" s="310">
        <v>0</v>
      </c>
      <c r="BP1005" s="310">
        <v>0</v>
      </c>
      <c r="BQ1005" s="310">
        <v>0</v>
      </c>
      <c r="BR1005" s="284">
        <v>0</v>
      </c>
      <c r="BS1005" s="310">
        <v>0</v>
      </c>
      <c r="BT1005" s="284">
        <v>0</v>
      </c>
      <c r="BU1005" s="210"/>
      <c r="BV1005" s="210"/>
      <c r="BW1005" s="210"/>
      <c r="BX1005" s="210"/>
      <c r="BY1005" s="210"/>
      <c r="BZ1005" s="310">
        <v>0</v>
      </c>
      <c r="CA1005" s="310">
        <v>0</v>
      </c>
      <c r="CB1005" s="310">
        <v>193501</v>
      </c>
      <c r="CC1005" s="310">
        <v>0</v>
      </c>
      <c r="CD1005" s="310">
        <v>0</v>
      </c>
      <c r="CE1005" s="310">
        <v>0</v>
      </c>
      <c r="CF1005" s="310">
        <v>0</v>
      </c>
      <c r="CG1005" s="310">
        <v>0</v>
      </c>
      <c r="CH1005" s="210"/>
      <c r="CI1005" s="286" t="str">
        <f t="shared" si="256"/>
        <v>Large</v>
      </c>
      <c r="CJ1005" s="210"/>
      <c r="CK1005" s="210"/>
      <c r="CN1005"/>
    </row>
    <row r="1006" spans="1:92" s="283" customFormat="1" ht="15">
      <c r="A1006" s="209" t="s">
        <v>169</v>
      </c>
      <c r="B1006" s="209" t="s">
        <v>476</v>
      </c>
      <c r="C1006" s="209" t="s">
        <v>77</v>
      </c>
      <c r="D1006" s="565">
        <v>2017</v>
      </c>
      <c r="E1006" s="284">
        <f t="shared" si="242"/>
        <v>0</v>
      </c>
      <c r="F1006" s="284">
        <f t="shared" si="243"/>
        <v>0</v>
      </c>
      <c r="G1006" s="284">
        <f t="shared" si="244"/>
        <v>0</v>
      </c>
      <c r="H1006" s="284">
        <f t="shared" si="245"/>
        <v>0</v>
      </c>
      <c r="I1006" s="284">
        <f t="shared" si="255"/>
        <v>0</v>
      </c>
      <c r="J1006" s="284">
        <f t="shared" si="246"/>
        <v>0</v>
      </c>
      <c r="K1006" s="284">
        <f t="shared" si="247"/>
        <v>0</v>
      </c>
      <c r="L1006" s="284">
        <f t="shared" si="248"/>
        <v>0</v>
      </c>
      <c r="M1006" s="284">
        <f t="shared" si="249"/>
        <v>0</v>
      </c>
      <c r="N1006" s="284">
        <f t="shared" si="250"/>
        <v>51354</v>
      </c>
      <c r="O1006" s="284">
        <f t="shared" si="251"/>
        <v>51354</v>
      </c>
      <c r="P1006" s="284">
        <f t="shared" si="252"/>
        <v>0</v>
      </c>
      <c r="Q1006" s="284">
        <f t="shared" si="253"/>
        <v>51354</v>
      </c>
      <c r="R1006" s="284">
        <f t="shared" si="254"/>
        <v>51354</v>
      </c>
      <c r="S1006" s="310">
        <v>0</v>
      </c>
      <c r="T1006" s="310">
        <v>0</v>
      </c>
      <c r="U1006" s="310">
        <v>0</v>
      </c>
      <c r="V1006" s="310">
        <v>0</v>
      </c>
      <c r="W1006" s="310">
        <v>0</v>
      </c>
      <c r="X1006" s="310">
        <v>0</v>
      </c>
      <c r="Y1006" s="310">
        <v>0</v>
      </c>
      <c r="Z1006" s="310">
        <v>0</v>
      </c>
      <c r="AA1006" s="310">
        <v>0</v>
      </c>
      <c r="AB1006" s="310">
        <v>0</v>
      </c>
      <c r="AC1006" s="310">
        <v>0</v>
      </c>
      <c r="AD1006" s="310">
        <v>0</v>
      </c>
      <c r="AE1006" s="310">
        <v>0</v>
      </c>
      <c r="AF1006" s="310">
        <v>0</v>
      </c>
      <c r="AG1006" s="310">
        <v>0</v>
      </c>
      <c r="AH1006" s="310">
        <v>0</v>
      </c>
      <c r="AI1006" s="310">
        <v>0</v>
      </c>
      <c r="AJ1006" s="310">
        <v>0</v>
      </c>
      <c r="AK1006" s="310"/>
      <c r="AL1006" s="310"/>
      <c r="AM1006" s="310"/>
      <c r="AN1006" s="310"/>
      <c r="AO1006" s="310"/>
      <c r="AP1006" s="310"/>
      <c r="AQ1006" s="310"/>
      <c r="AR1006" s="310"/>
      <c r="AS1006" s="310"/>
      <c r="AT1006" s="310"/>
      <c r="AU1006" s="310"/>
      <c r="AV1006" s="310"/>
      <c r="AW1006" s="310"/>
      <c r="AX1006" s="310"/>
      <c r="AY1006" s="310"/>
      <c r="AZ1006" s="310"/>
      <c r="BA1006" s="310"/>
      <c r="BB1006" s="310"/>
      <c r="BC1006" s="310"/>
      <c r="BD1006" s="310"/>
      <c r="BE1006" s="310"/>
      <c r="BF1006" s="310"/>
      <c r="BG1006" s="310"/>
      <c r="BH1006" s="310"/>
      <c r="BI1006" s="310"/>
      <c r="BJ1006" s="310"/>
      <c r="BK1006" s="310">
        <v>0</v>
      </c>
      <c r="BL1006" s="310">
        <v>0</v>
      </c>
      <c r="BM1006" s="310">
        <v>0</v>
      </c>
      <c r="BN1006" s="310">
        <v>0</v>
      </c>
      <c r="BO1006" s="310">
        <v>0</v>
      </c>
      <c r="BP1006" s="310">
        <v>0</v>
      </c>
      <c r="BQ1006" s="310">
        <v>0</v>
      </c>
      <c r="BR1006" s="284">
        <v>0</v>
      </c>
      <c r="BS1006" s="310">
        <v>0</v>
      </c>
      <c r="BT1006" s="284">
        <v>0</v>
      </c>
      <c r="BU1006" s="210"/>
      <c r="BV1006" s="210"/>
      <c r="BW1006" s="210"/>
      <c r="BX1006" s="210"/>
      <c r="BY1006" s="210"/>
      <c r="BZ1006" s="310">
        <v>0</v>
      </c>
      <c r="CA1006" s="310">
        <v>0</v>
      </c>
      <c r="CB1006" s="310">
        <v>51354</v>
      </c>
      <c r="CC1006" s="310">
        <v>0</v>
      </c>
      <c r="CD1006" s="310">
        <v>0</v>
      </c>
      <c r="CE1006" s="310">
        <v>0</v>
      </c>
      <c r="CF1006" s="310">
        <v>0</v>
      </c>
      <c r="CG1006" s="310">
        <v>0</v>
      </c>
      <c r="CH1006" s="210"/>
      <c r="CI1006" s="286" t="str">
        <f t="shared" si="256"/>
        <v>Small</v>
      </c>
      <c r="CJ1006" s="210"/>
      <c r="CK1006" s="210"/>
      <c r="CN1006"/>
    </row>
    <row r="1007" spans="1:92" s="283" customFormat="1" ht="15">
      <c r="A1007" s="209" t="s">
        <v>182</v>
      </c>
      <c r="B1007" s="209" t="s">
        <v>182</v>
      </c>
      <c r="C1007" s="209" t="s">
        <v>77</v>
      </c>
      <c r="D1007" s="565">
        <v>2017</v>
      </c>
      <c r="E1007" s="284">
        <f t="shared" si="242"/>
        <v>0</v>
      </c>
      <c r="F1007" s="284">
        <f t="shared" si="243"/>
        <v>0</v>
      </c>
      <c r="G1007" s="284">
        <f t="shared" si="244"/>
        <v>0</v>
      </c>
      <c r="H1007" s="284">
        <f t="shared" si="245"/>
        <v>0</v>
      </c>
      <c r="I1007" s="284">
        <f t="shared" si="255"/>
        <v>0</v>
      </c>
      <c r="J1007" s="284">
        <f t="shared" si="246"/>
        <v>0</v>
      </c>
      <c r="K1007" s="284">
        <f t="shared" si="247"/>
        <v>0</v>
      </c>
      <c r="L1007" s="284">
        <f t="shared" si="248"/>
        <v>0</v>
      </c>
      <c r="M1007" s="284">
        <f t="shared" si="249"/>
        <v>0</v>
      </c>
      <c r="N1007" s="284">
        <f t="shared" si="250"/>
        <v>22888</v>
      </c>
      <c r="O1007" s="284">
        <f t="shared" si="251"/>
        <v>22888</v>
      </c>
      <c r="P1007" s="284">
        <f t="shared" si="252"/>
        <v>0</v>
      </c>
      <c r="Q1007" s="284">
        <f t="shared" si="253"/>
        <v>22888</v>
      </c>
      <c r="R1007" s="284">
        <f t="shared" si="254"/>
        <v>22888</v>
      </c>
      <c r="S1007" s="310">
        <v>0</v>
      </c>
      <c r="T1007" s="310">
        <v>0</v>
      </c>
      <c r="U1007" s="310">
        <v>0</v>
      </c>
      <c r="V1007" s="310">
        <v>0</v>
      </c>
      <c r="W1007" s="310">
        <v>0</v>
      </c>
      <c r="X1007" s="310">
        <v>0</v>
      </c>
      <c r="Y1007" s="310">
        <v>0</v>
      </c>
      <c r="Z1007" s="310">
        <v>0</v>
      </c>
      <c r="AA1007" s="310">
        <v>0</v>
      </c>
      <c r="AB1007" s="310">
        <v>0</v>
      </c>
      <c r="AC1007" s="310">
        <v>0</v>
      </c>
      <c r="AD1007" s="310">
        <v>0</v>
      </c>
      <c r="AE1007" s="310">
        <v>0</v>
      </c>
      <c r="AF1007" s="310">
        <v>0</v>
      </c>
      <c r="AG1007" s="310">
        <v>0</v>
      </c>
      <c r="AH1007" s="310">
        <v>0</v>
      </c>
      <c r="AI1007" s="310">
        <v>0</v>
      </c>
      <c r="AJ1007" s="310">
        <v>0</v>
      </c>
      <c r="AK1007" s="310"/>
      <c r="AL1007" s="310"/>
      <c r="AM1007" s="310"/>
      <c r="AN1007" s="310"/>
      <c r="AO1007" s="310"/>
      <c r="AP1007" s="310"/>
      <c r="AQ1007" s="310"/>
      <c r="AR1007" s="310"/>
      <c r="AS1007" s="310"/>
      <c r="AT1007" s="310"/>
      <c r="AU1007" s="310"/>
      <c r="AV1007" s="310"/>
      <c r="AW1007" s="310"/>
      <c r="AX1007" s="310"/>
      <c r="AY1007" s="310"/>
      <c r="AZ1007" s="310"/>
      <c r="BA1007" s="310"/>
      <c r="BB1007" s="310"/>
      <c r="BC1007" s="310"/>
      <c r="BD1007" s="310"/>
      <c r="BE1007" s="310"/>
      <c r="BF1007" s="310"/>
      <c r="BG1007" s="310"/>
      <c r="BH1007" s="310"/>
      <c r="BI1007" s="310"/>
      <c r="BJ1007" s="310"/>
      <c r="BK1007" s="310">
        <v>0</v>
      </c>
      <c r="BL1007" s="310">
        <v>0</v>
      </c>
      <c r="BM1007" s="310">
        <v>0</v>
      </c>
      <c r="BN1007" s="310">
        <v>0</v>
      </c>
      <c r="BO1007" s="310">
        <v>0</v>
      </c>
      <c r="BP1007" s="310">
        <v>0</v>
      </c>
      <c r="BQ1007" s="310">
        <v>0</v>
      </c>
      <c r="BR1007" s="284">
        <v>0</v>
      </c>
      <c r="BS1007" s="310">
        <v>0</v>
      </c>
      <c r="BT1007" s="284">
        <v>0</v>
      </c>
      <c r="BU1007" s="210"/>
      <c r="BV1007" s="210"/>
      <c r="BW1007" s="210"/>
      <c r="BX1007" s="210"/>
      <c r="BY1007" s="210"/>
      <c r="BZ1007" s="310">
        <v>0</v>
      </c>
      <c r="CA1007" s="310">
        <v>0</v>
      </c>
      <c r="CB1007" s="310">
        <v>22888</v>
      </c>
      <c r="CC1007" s="310">
        <v>0</v>
      </c>
      <c r="CD1007" s="310">
        <v>0</v>
      </c>
      <c r="CE1007" s="310">
        <v>0</v>
      </c>
      <c r="CF1007" s="310">
        <v>0</v>
      </c>
      <c r="CG1007" s="310">
        <v>0</v>
      </c>
      <c r="CH1007" s="210"/>
      <c r="CI1007" s="286" t="str">
        <f t="shared" si="256"/>
        <v>Small</v>
      </c>
      <c r="CJ1007" s="210"/>
      <c r="CK1007" s="210"/>
      <c r="CN1007"/>
    </row>
    <row r="1008" spans="1:92" s="283" customFormat="1" ht="15">
      <c r="A1008" s="210" t="s">
        <v>157</v>
      </c>
      <c r="B1008" s="294" t="s">
        <v>478</v>
      </c>
      <c r="C1008" s="209" t="s">
        <v>77</v>
      </c>
      <c r="D1008" s="565">
        <v>2017</v>
      </c>
      <c r="E1008" s="284">
        <f t="shared" si="242"/>
        <v>0</v>
      </c>
      <c r="F1008" s="284">
        <f t="shared" si="243"/>
        <v>0</v>
      </c>
      <c r="G1008" s="284">
        <f t="shared" si="244"/>
        <v>0</v>
      </c>
      <c r="H1008" s="284">
        <f t="shared" si="245"/>
        <v>0</v>
      </c>
      <c r="I1008" s="284">
        <f t="shared" si="255"/>
        <v>0</v>
      </c>
      <c r="J1008" s="284">
        <f t="shared" si="246"/>
        <v>132825</v>
      </c>
      <c r="K1008" s="284">
        <f t="shared" si="247"/>
        <v>132825</v>
      </c>
      <c r="L1008" s="284">
        <f t="shared" si="248"/>
        <v>132825</v>
      </c>
      <c r="M1008" s="284">
        <f t="shared" si="249"/>
        <v>13041</v>
      </c>
      <c r="N1008" s="284">
        <f t="shared" si="250"/>
        <v>13041</v>
      </c>
      <c r="O1008" s="284">
        <f t="shared" si="251"/>
        <v>145866</v>
      </c>
      <c r="P1008" s="284">
        <f t="shared" si="252"/>
        <v>132825</v>
      </c>
      <c r="Q1008" s="284">
        <f t="shared" si="253"/>
        <v>145866</v>
      </c>
      <c r="R1008" s="284">
        <f t="shared" si="254"/>
        <v>145866</v>
      </c>
      <c r="S1008" s="310">
        <v>0</v>
      </c>
      <c r="T1008" s="310">
        <v>0</v>
      </c>
      <c r="U1008" s="310">
        <v>0</v>
      </c>
      <c r="V1008" s="310">
        <v>0</v>
      </c>
      <c r="W1008" s="310">
        <v>0</v>
      </c>
      <c r="X1008" s="310">
        <v>0</v>
      </c>
      <c r="Y1008" s="310">
        <v>0</v>
      </c>
      <c r="Z1008" s="310">
        <v>0</v>
      </c>
      <c r="AA1008" s="310">
        <v>0</v>
      </c>
      <c r="AB1008" s="310">
        <v>0</v>
      </c>
      <c r="AC1008" s="310">
        <v>0</v>
      </c>
      <c r="AD1008" s="310">
        <v>0</v>
      </c>
      <c r="AE1008" s="310">
        <v>0</v>
      </c>
      <c r="AF1008" s="310">
        <v>0</v>
      </c>
      <c r="AG1008" s="310">
        <v>0</v>
      </c>
      <c r="AH1008" s="310">
        <v>0</v>
      </c>
      <c r="AI1008" s="310">
        <v>0</v>
      </c>
      <c r="AJ1008" s="310">
        <v>0</v>
      </c>
      <c r="AK1008" s="310"/>
      <c r="AL1008" s="310"/>
      <c r="AM1008" s="310"/>
      <c r="AN1008" s="310"/>
      <c r="AO1008" s="310"/>
      <c r="AP1008" s="310"/>
      <c r="AQ1008" s="310"/>
      <c r="AR1008" s="310"/>
      <c r="AS1008" s="310"/>
      <c r="AT1008" s="310"/>
      <c r="AU1008" s="310"/>
      <c r="AV1008" s="310"/>
      <c r="AW1008" s="310"/>
      <c r="AX1008" s="310"/>
      <c r="AY1008" s="310"/>
      <c r="AZ1008" s="310"/>
      <c r="BA1008" s="310"/>
      <c r="BB1008" s="310"/>
      <c r="BC1008" s="310"/>
      <c r="BD1008" s="310"/>
      <c r="BE1008" s="310"/>
      <c r="BF1008" s="310"/>
      <c r="BG1008" s="310"/>
      <c r="BH1008" s="310"/>
      <c r="BI1008" s="310"/>
      <c r="BJ1008" s="310"/>
      <c r="BK1008" s="310">
        <v>0</v>
      </c>
      <c r="BL1008" s="310">
        <v>0</v>
      </c>
      <c r="BM1008" s="310">
        <v>0</v>
      </c>
      <c r="BN1008" s="310">
        <v>0</v>
      </c>
      <c r="BO1008" s="310">
        <v>132825</v>
      </c>
      <c r="BP1008" s="310">
        <v>0</v>
      </c>
      <c r="BQ1008" s="310">
        <v>0</v>
      </c>
      <c r="BR1008" s="284">
        <v>0</v>
      </c>
      <c r="BS1008" s="310">
        <v>0</v>
      </c>
      <c r="BT1008" s="284">
        <v>0</v>
      </c>
      <c r="BU1008" s="210"/>
      <c r="BV1008" s="210"/>
      <c r="BW1008" s="210"/>
      <c r="BX1008" s="210"/>
      <c r="BY1008" s="210"/>
      <c r="BZ1008" s="310">
        <v>13041</v>
      </c>
      <c r="CA1008" s="310">
        <v>0</v>
      </c>
      <c r="CB1008" s="310">
        <v>0</v>
      </c>
      <c r="CC1008" s="310">
        <v>0</v>
      </c>
      <c r="CD1008" s="310">
        <v>0</v>
      </c>
      <c r="CE1008" s="310">
        <v>0</v>
      </c>
      <c r="CF1008" s="310">
        <v>0</v>
      </c>
      <c r="CG1008" s="310">
        <v>0</v>
      </c>
      <c r="CH1008" s="210"/>
      <c r="CI1008" s="286" t="str">
        <f t="shared" si="256"/>
        <v>Large</v>
      </c>
      <c r="CJ1008" s="210"/>
      <c r="CK1008" s="210"/>
      <c r="CN1008"/>
    </row>
    <row r="1009" spans="1:92" s="283" customFormat="1" ht="15">
      <c r="A1009" s="209" t="s">
        <v>149</v>
      </c>
      <c r="B1009" s="209" t="s">
        <v>436</v>
      </c>
      <c r="C1009" s="209" t="s">
        <v>77</v>
      </c>
      <c r="D1009" s="565">
        <v>2017</v>
      </c>
      <c r="E1009" s="284">
        <f t="shared" si="242"/>
        <v>0</v>
      </c>
      <c r="F1009" s="284">
        <f t="shared" si="243"/>
        <v>0</v>
      </c>
      <c r="G1009" s="284">
        <f t="shared" si="244"/>
        <v>0</v>
      </c>
      <c r="H1009" s="284">
        <f t="shared" si="245"/>
        <v>0</v>
      </c>
      <c r="I1009" s="284">
        <f t="shared" si="255"/>
        <v>0</v>
      </c>
      <c r="J1009" s="284">
        <f t="shared" si="246"/>
        <v>349823</v>
      </c>
      <c r="K1009" s="284">
        <f t="shared" si="247"/>
        <v>349823</v>
      </c>
      <c r="L1009" s="284">
        <f t="shared" si="248"/>
        <v>349823</v>
      </c>
      <c r="M1009" s="284">
        <f t="shared" si="249"/>
        <v>0</v>
      </c>
      <c r="N1009" s="284">
        <f t="shared" si="250"/>
        <v>0</v>
      </c>
      <c r="O1009" s="284">
        <f t="shared" si="251"/>
        <v>349823</v>
      </c>
      <c r="P1009" s="284">
        <f t="shared" si="252"/>
        <v>349823</v>
      </c>
      <c r="Q1009" s="284">
        <f t="shared" si="253"/>
        <v>349823</v>
      </c>
      <c r="R1009" s="284">
        <f t="shared" si="254"/>
        <v>349823</v>
      </c>
      <c r="S1009" s="310">
        <v>0</v>
      </c>
      <c r="T1009" s="310">
        <v>0</v>
      </c>
      <c r="U1009" s="310">
        <v>0</v>
      </c>
      <c r="V1009" s="310">
        <v>0</v>
      </c>
      <c r="W1009" s="310">
        <v>0</v>
      </c>
      <c r="X1009" s="310">
        <v>0</v>
      </c>
      <c r="Y1009" s="310">
        <v>0</v>
      </c>
      <c r="Z1009" s="310">
        <v>0</v>
      </c>
      <c r="AA1009" s="310">
        <v>0</v>
      </c>
      <c r="AB1009" s="310">
        <v>0</v>
      </c>
      <c r="AC1009" s="310">
        <v>0</v>
      </c>
      <c r="AD1009" s="310">
        <v>0</v>
      </c>
      <c r="AE1009" s="310">
        <v>0</v>
      </c>
      <c r="AF1009" s="310">
        <v>0</v>
      </c>
      <c r="AG1009" s="310">
        <v>0</v>
      </c>
      <c r="AH1009" s="310">
        <v>0</v>
      </c>
      <c r="AI1009" s="310">
        <v>0</v>
      </c>
      <c r="AJ1009" s="310">
        <v>0</v>
      </c>
      <c r="AK1009" s="310"/>
      <c r="AL1009" s="310"/>
      <c r="AM1009" s="310"/>
      <c r="AN1009" s="310"/>
      <c r="AO1009" s="310"/>
      <c r="AP1009" s="310"/>
      <c r="AQ1009" s="310"/>
      <c r="AR1009" s="310"/>
      <c r="AS1009" s="310"/>
      <c r="AT1009" s="310"/>
      <c r="AU1009" s="310"/>
      <c r="AV1009" s="310"/>
      <c r="AW1009" s="310"/>
      <c r="AX1009" s="310"/>
      <c r="AY1009" s="310"/>
      <c r="AZ1009" s="310"/>
      <c r="BA1009" s="310"/>
      <c r="BB1009" s="310"/>
      <c r="BC1009" s="310"/>
      <c r="BD1009" s="310"/>
      <c r="BE1009" s="310"/>
      <c r="BF1009" s="310"/>
      <c r="BG1009" s="310"/>
      <c r="BH1009" s="310"/>
      <c r="BI1009" s="310"/>
      <c r="BJ1009" s="310"/>
      <c r="BK1009" s="310">
        <v>0</v>
      </c>
      <c r="BL1009" s="310">
        <v>0</v>
      </c>
      <c r="BM1009" s="310">
        <v>0</v>
      </c>
      <c r="BN1009" s="310">
        <v>0</v>
      </c>
      <c r="BO1009" s="310">
        <v>349823</v>
      </c>
      <c r="BP1009" s="310">
        <v>0</v>
      </c>
      <c r="BQ1009" s="310">
        <v>0</v>
      </c>
      <c r="BR1009" s="284">
        <v>0</v>
      </c>
      <c r="BS1009" s="310">
        <v>0</v>
      </c>
      <c r="BT1009" s="284">
        <v>0</v>
      </c>
      <c r="BU1009" s="210"/>
      <c r="BV1009" s="210"/>
      <c r="BW1009" s="210"/>
      <c r="BX1009" s="210"/>
      <c r="BY1009" s="210"/>
      <c r="BZ1009" s="310">
        <v>0</v>
      </c>
      <c r="CA1009" s="310">
        <v>0</v>
      </c>
      <c r="CB1009" s="310">
        <v>0</v>
      </c>
      <c r="CC1009" s="310">
        <v>0</v>
      </c>
      <c r="CD1009" s="310">
        <v>0</v>
      </c>
      <c r="CE1009" s="310">
        <v>0</v>
      </c>
      <c r="CF1009" s="310">
        <v>0</v>
      </c>
      <c r="CG1009" s="310">
        <v>0</v>
      </c>
      <c r="CH1009" s="210"/>
      <c r="CI1009" s="286" t="str">
        <f t="shared" si="256"/>
        <v>Large</v>
      </c>
      <c r="CJ1009" s="210"/>
      <c r="CK1009" s="210"/>
      <c r="CN1009"/>
    </row>
    <row r="1010" spans="1:92" s="283" customFormat="1" ht="15">
      <c r="A1010" s="209" t="s">
        <v>170</v>
      </c>
      <c r="B1010" s="209" t="s">
        <v>437</v>
      </c>
      <c r="C1010" s="209" t="s">
        <v>77</v>
      </c>
      <c r="D1010" s="565">
        <v>2017</v>
      </c>
      <c r="E1010" s="284">
        <f t="shared" si="242"/>
        <v>0</v>
      </c>
      <c r="F1010" s="284">
        <f t="shared" si="243"/>
        <v>0</v>
      </c>
      <c r="G1010" s="284">
        <f t="shared" si="244"/>
        <v>0</v>
      </c>
      <c r="H1010" s="284">
        <f t="shared" si="245"/>
        <v>0</v>
      </c>
      <c r="I1010" s="284">
        <f t="shared" si="255"/>
        <v>0</v>
      </c>
      <c r="J1010" s="284">
        <f t="shared" si="246"/>
        <v>120409</v>
      </c>
      <c r="K1010" s="284">
        <f t="shared" si="247"/>
        <v>120409</v>
      </c>
      <c r="L1010" s="284">
        <f t="shared" si="248"/>
        <v>120409</v>
      </c>
      <c r="M1010" s="284">
        <f t="shared" si="249"/>
        <v>2443</v>
      </c>
      <c r="N1010" s="284">
        <f t="shared" si="250"/>
        <v>2443</v>
      </c>
      <c r="O1010" s="284">
        <f t="shared" si="251"/>
        <v>122852</v>
      </c>
      <c r="P1010" s="284">
        <f t="shared" si="252"/>
        <v>120409</v>
      </c>
      <c r="Q1010" s="284">
        <f t="shared" si="253"/>
        <v>122852</v>
      </c>
      <c r="R1010" s="284">
        <f t="shared" si="254"/>
        <v>122852</v>
      </c>
      <c r="S1010" s="310">
        <v>0</v>
      </c>
      <c r="T1010" s="310">
        <v>0</v>
      </c>
      <c r="U1010" s="310">
        <v>0</v>
      </c>
      <c r="V1010" s="310">
        <v>0</v>
      </c>
      <c r="W1010" s="310">
        <v>0</v>
      </c>
      <c r="X1010" s="310">
        <v>0</v>
      </c>
      <c r="Y1010" s="310">
        <v>0</v>
      </c>
      <c r="Z1010" s="310">
        <v>0</v>
      </c>
      <c r="AA1010" s="310">
        <v>0</v>
      </c>
      <c r="AB1010" s="310">
        <v>0</v>
      </c>
      <c r="AC1010" s="310">
        <v>0</v>
      </c>
      <c r="AD1010" s="310">
        <v>0</v>
      </c>
      <c r="AE1010" s="310">
        <v>0</v>
      </c>
      <c r="AF1010" s="310">
        <v>0</v>
      </c>
      <c r="AG1010" s="310">
        <v>0</v>
      </c>
      <c r="AH1010" s="310">
        <v>0</v>
      </c>
      <c r="AI1010" s="310">
        <v>0</v>
      </c>
      <c r="AJ1010" s="310">
        <v>0</v>
      </c>
      <c r="AK1010" s="310"/>
      <c r="AL1010" s="310"/>
      <c r="AM1010" s="310"/>
      <c r="AN1010" s="310"/>
      <c r="AO1010" s="310"/>
      <c r="AP1010" s="310"/>
      <c r="AQ1010" s="310"/>
      <c r="AR1010" s="310"/>
      <c r="AS1010" s="310"/>
      <c r="AT1010" s="310"/>
      <c r="AU1010" s="310"/>
      <c r="AV1010" s="310"/>
      <c r="AW1010" s="310"/>
      <c r="AX1010" s="310"/>
      <c r="AY1010" s="310"/>
      <c r="AZ1010" s="310"/>
      <c r="BA1010" s="310"/>
      <c r="BB1010" s="310"/>
      <c r="BC1010" s="310"/>
      <c r="BD1010" s="310"/>
      <c r="BE1010" s="310"/>
      <c r="BF1010" s="310"/>
      <c r="BG1010" s="310"/>
      <c r="BH1010" s="310"/>
      <c r="BI1010" s="310"/>
      <c r="BJ1010" s="310"/>
      <c r="BK1010" s="310"/>
      <c r="BL1010" s="310">
        <v>0</v>
      </c>
      <c r="BM1010" s="310">
        <v>0</v>
      </c>
      <c r="BN1010" s="310">
        <v>0</v>
      </c>
      <c r="BO1010" s="310">
        <v>120409</v>
      </c>
      <c r="BP1010" s="310">
        <v>0</v>
      </c>
      <c r="BQ1010" s="310">
        <v>0</v>
      </c>
      <c r="BR1010" s="284">
        <v>0</v>
      </c>
      <c r="BS1010" s="310">
        <v>0</v>
      </c>
      <c r="BT1010" s="284">
        <v>0</v>
      </c>
      <c r="BU1010" s="210"/>
      <c r="BV1010" s="210"/>
      <c r="BW1010" s="210"/>
      <c r="BX1010" s="210"/>
      <c r="BY1010" s="210"/>
      <c r="BZ1010" s="310">
        <v>2443</v>
      </c>
      <c r="CA1010" s="310">
        <v>0</v>
      </c>
      <c r="CB1010" s="310">
        <v>0</v>
      </c>
      <c r="CC1010" s="310">
        <v>0</v>
      </c>
      <c r="CD1010" s="310">
        <v>0</v>
      </c>
      <c r="CE1010" s="310">
        <v>0</v>
      </c>
      <c r="CF1010" s="310">
        <v>0</v>
      </c>
      <c r="CG1010" s="310">
        <v>0</v>
      </c>
      <c r="CH1010" s="210"/>
      <c r="CI1010" s="286" t="str">
        <f t="shared" si="256"/>
        <v>Large</v>
      </c>
      <c r="CJ1010" s="210"/>
      <c r="CK1010" s="210"/>
      <c r="CN1010"/>
    </row>
    <row r="1011" spans="1:92" s="283" customFormat="1" ht="15">
      <c r="A1011" s="209" t="s">
        <v>186</v>
      </c>
      <c r="B1011" s="209" t="s">
        <v>393</v>
      </c>
      <c r="C1011" s="209" t="s">
        <v>77</v>
      </c>
      <c r="D1011" s="565">
        <v>2017</v>
      </c>
      <c r="E1011" s="284">
        <f t="shared" si="242"/>
        <v>0</v>
      </c>
      <c r="F1011" s="284">
        <f t="shared" si="243"/>
        <v>0</v>
      </c>
      <c r="G1011" s="284">
        <f t="shared" si="244"/>
        <v>0</v>
      </c>
      <c r="H1011" s="284">
        <f t="shared" si="245"/>
        <v>0</v>
      </c>
      <c r="I1011" s="284">
        <f t="shared" si="255"/>
        <v>0</v>
      </c>
      <c r="J1011" s="284">
        <f t="shared" si="246"/>
        <v>180439</v>
      </c>
      <c r="K1011" s="284">
        <f t="shared" si="247"/>
        <v>180439</v>
      </c>
      <c r="L1011" s="284">
        <f t="shared" si="248"/>
        <v>180439</v>
      </c>
      <c r="M1011" s="284">
        <f t="shared" si="249"/>
        <v>0</v>
      </c>
      <c r="N1011" s="284">
        <f t="shared" si="250"/>
        <v>0</v>
      </c>
      <c r="O1011" s="284">
        <f t="shared" si="251"/>
        <v>180439</v>
      </c>
      <c r="P1011" s="284">
        <f t="shared" si="252"/>
        <v>180439</v>
      </c>
      <c r="Q1011" s="284">
        <f t="shared" si="253"/>
        <v>180439</v>
      </c>
      <c r="R1011" s="284">
        <f t="shared" si="254"/>
        <v>180439</v>
      </c>
      <c r="S1011" s="310">
        <v>0</v>
      </c>
      <c r="T1011" s="310">
        <v>0</v>
      </c>
      <c r="U1011" s="310">
        <v>0</v>
      </c>
      <c r="V1011" s="310">
        <v>0</v>
      </c>
      <c r="W1011" s="310">
        <v>0</v>
      </c>
      <c r="X1011" s="310">
        <v>0</v>
      </c>
      <c r="Y1011" s="310">
        <v>0</v>
      </c>
      <c r="Z1011" s="310">
        <v>0</v>
      </c>
      <c r="AA1011" s="310">
        <v>0</v>
      </c>
      <c r="AB1011" s="310">
        <v>0</v>
      </c>
      <c r="AC1011" s="310">
        <v>0</v>
      </c>
      <c r="AD1011" s="310">
        <v>0</v>
      </c>
      <c r="AE1011" s="310">
        <v>0</v>
      </c>
      <c r="AF1011" s="310">
        <v>0</v>
      </c>
      <c r="AG1011" s="310">
        <v>0</v>
      </c>
      <c r="AH1011" s="310">
        <v>0</v>
      </c>
      <c r="AI1011" s="310">
        <v>0</v>
      </c>
      <c r="AJ1011" s="310">
        <v>0</v>
      </c>
      <c r="AK1011" s="310"/>
      <c r="AL1011" s="310"/>
      <c r="AM1011" s="310"/>
      <c r="AN1011" s="310"/>
      <c r="AO1011" s="310"/>
      <c r="AP1011" s="310"/>
      <c r="AQ1011" s="310"/>
      <c r="AR1011" s="310"/>
      <c r="AS1011" s="310"/>
      <c r="AT1011" s="310"/>
      <c r="AU1011" s="310"/>
      <c r="AV1011" s="310"/>
      <c r="AW1011" s="310"/>
      <c r="AX1011" s="310"/>
      <c r="AY1011" s="310"/>
      <c r="AZ1011" s="310"/>
      <c r="BA1011" s="310"/>
      <c r="BB1011" s="310"/>
      <c r="BC1011" s="310"/>
      <c r="BD1011" s="310"/>
      <c r="BE1011" s="310"/>
      <c r="BF1011" s="310"/>
      <c r="BG1011" s="310"/>
      <c r="BH1011" s="310"/>
      <c r="BI1011" s="310"/>
      <c r="BJ1011" s="310"/>
      <c r="BK1011" s="310">
        <v>0</v>
      </c>
      <c r="BL1011" s="310">
        <v>0</v>
      </c>
      <c r="BM1011" s="310">
        <v>0</v>
      </c>
      <c r="BN1011" s="310">
        <v>0</v>
      </c>
      <c r="BO1011" s="310">
        <v>180439</v>
      </c>
      <c r="BP1011" s="310">
        <v>0</v>
      </c>
      <c r="BQ1011" s="310">
        <v>0</v>
      </c>
      <c r="BR1011" s="284">
        <v>0</v>
      </c>
      <c r="BS1011" s="310">
        <v>0</v>
      </c>
      <c r="BT1011" s="284">
        <v>0</v>
      </c>
      <c r="BU1011" s="210"/>
      <c r="BV1011" s="210"/>
      <c r="BW1011" s="210"/>
      <c r="BX1011" s="210"/>
      <c r="BY1011" s="210"/>
      <c r="BZ1011" s="310">
        <v>0</v>
      </c>
      <c r="CA1011" s="310">
        <v>0</v>
      </c>
      <c r="CB1011" s="310">
        <v>0</v>
      </c>
      <c r="CC1011" s="310">
        <v>0</v>
      </c>
      <c r="CD1011" s="310">
        <v>0</v>
      </c>
      <c r="CE1011" s="310">
        <v>0</v>
      </c>
      <c r="CF1011" s="310">
        <v>0</v>
      </c>
      <c r="CG1011" s="310">
        <v>0</v>
      </c>
      <c r="CH1011" s="210"/>
      <c r="CI1011" s="286" t="str">
        <f t="shared" si="256"/>
        <v>Large</v>
      </c>
      <c r="CJ1011" s="210"/>
      <c r="CK1011" s="210"/>
      <c r="CN1011"/>
    </row>
    <row r="1012" spans="1:92" s="283" customFormat="1" ht="15">
      <c r="A1012" s="209" t="s">
        <v>153</v>
      </c>
      <c r="B1012" s="209" t="s">
        <v>504</v>
      </c>
      <c r="C1012" s="209" t="s">
        <v>77</v>
      </c>
      <c r="D1012" s="565">
        <v>2017</v>
      </c>
      <c r="E1012" s="284">
        <f t="shared" si="242"/>
        <v>7412</v>
      </c>
      <c r="F1012" s="284">
        <f t="shared" si="243"/>
        <v>30</v>
      </c>
      <c r="G1012" s="284">
        <f t="shared" si="244"/>
        <v>19672</v>
      </c>
      <c r="H1012" s="284">
        <f t="shared" si="245"/>
        <v>27114</v>
      </c>
      <c r="I1012" s="284">
        <f t="shared" si="255"/>
        <v>602</v>
      </c>
      <c r="J1012" s="284">
        <f t="shared" si="246"/>
        <v>0</v>
      </c>
      <c r="K1012" s="284">
        <f t="shared" si="247"/>
        <v>602</v>
      </c>
      <c r="L1012" s="284">
        <f t="shared" si="248"/>
        <v>27716</v>
      </c>
      <c r="M1012" s="284">
        <f t="shared" si="249"/>
        <v>0</v>
      </c>
      <c r="N1012" s="284">
        <f t="shared" si="250"/>
        <v>133526</v>
      </c>
      <c r="O1012" s="284">
        <f t="shared" si="251"/>
        <v>161242</v>
      </c>
      <c r="P1012" s="284">
        <f t="shared" si="252"/>
        <v>27716</v>
      </c>
      <c r="Q1012" s="284">
        <f t="shared" si="253"/>
        <v>161242</v>
      </c>
      <c r="R1012" s="284">
        <f t="shared" si="254"/>
        <v>161242</v>
      </c>
      <c r="S1012" s="310">
        <v>7412</v>
      </c>
      <c r="T1012" s="310">
        <v>0</v>
      </c>
      <c r="U1012" s="310">
        <v>30</v>
      </c>
      <c r="V1012" s="310">
        <v>30</v>
      </c>
      <c r="W1012" s="310">
        <v>19672</v>
      </c>
      <c r="X1012" s="310">
        <v>14073</v>
      </c>
      <c r="Y1012" s="310">
        <v>0</v>
      </c>
      <c r="Z1012" s="310">
        <v>0</v>
      </c>
      <c r="AA1012" s="310">
        <v>0</v>
      </c>
      <c r="AB1012" s="310">
        <v>0</v>
      </c>
      <c r="AC1012" s="310">
        <v>0</v>
      </c>
      <c r="AD1012" s="310">
        <v>0</v>
      </c>
      <c r="AE1012" s="310">
        <v>0</v>
      </c>
      <c r="AF1012" s="310">
        <v>0</v>
      </c>
      <c r="AG1012" s="310">
        <v>0</v>
      </c>
      <c r="AH1012" s="310">
        <v>0</v>
      </c>
      <c r="AI1012" s="310">
        <v>0</v>
      </c>
      <c r="AJ1012" s="310">
        <v>0</v>
      </c>
      <c r="AK1012" s="310"/>
      <c r="AL1012" s="310"/>
      <c r="AM1012" s="310"/>
      <c r="AN1012" s="310"/>
      <c r="AO1012" s="310"/>
      <c r="AP1012" s="310"/>
      <c r="AQ1012" s="310"/>
      <c r="AR1012" s="310"/>
      <c r="AS1012" s="310"/>
      <c r="AT1012" s="310"/>
      <c r="AU1012" s="310"/>
      <c r="AV1012" s="310"/>
      <c r="AW1012" s="310"/>
      <c r="AX1012" s="310"/>
      <c r="AY1012" s="310"/>
      <c r="AZ1012" s="310"/>
      <c r="BA1012" s="310"/>
      <c r="BB1012" s="310"/>
      <c r="BC1012" s="310"/>
      <c r="BD1012" s="310"/>
      <c r="BE1012" s="310"/>
      <c r="BF1012" s="310"/>
      <c r="BG1012" s="310"/>
      <c r="BH1012" s="310"/>
      <c r="BI1012" s="310"/>
      <c r="BJ1012" s="310"/>
      <c r="BK1012" s="310">
        <v>0</v>
      </c>
      <c r="BL1012" s="310">
        <v>0</v>
      </c>
      <c r="BM1012" s="310">
        <v>602</v>
      </c>
      <c r="BN1012" s="310">
        <v>359</v>
      </c>
      <c r="BO1012" s="310">
        <v>0</v>
      </c>
      <c r="BP1012" s="310">
        <v>0</v>
      </c>
      <c r="BQ1012" s="310">
        <v>0</v>
      </c>
      <c r="BR1012" s="284">
        <v>0</v>
      </c>
      <c r="BS1012" s="310">
        <v>0</v>
      </c>
      <c r="BT1012" s="284">
        <v>0</v>
      </c>
      <c r="BU1012" s="210"/>
      <c r="BV1012" s="210"/>
      <c r="BW1012" s="210"/>
      <c r="BX1012" s="210"/>
      <c r="BY1012" s="210"/>
      <c r="BZ1012" s="310">
        <v>0</v>
      </c>
      <c r="CA1012" s="310">
        <v>0</v>
      </c>
      <c r="CB1012" s="310">
        <v>133526</v>
      </c>
      <c r="CC1012" s="310">
        <v>0</v>
      </c>
      <c r="CD1012" s="310">
        <v>0</v>
      </c>
      <c r="CE1012" s="310">
        <v>0</v>
      </c>
      <c r="CF1012" s="310">
        <v>0</v>
      </c>
      <c r="CG1012" s="310">
        <v>0</v>
      </c>
      <c r="CH1012" s="210"/>
      <c r="CI1012" s="286" t="str">
        <f t="shared" si="256"/>
        <v>Large</v>
      </c>
      <c r="CJ1012" s="210"/>
      <c r="CK1012" s="210"/>
      <c r="CN1012"/>
    </row>
    <row r="1013" spans="1:92" s="283" customFormat="1" ht="15">
      <c r="A1013" s="209" t="s">
        <v>177</v>
      </c>
      <c r="B1013" s="209" t="s">
        <v>479</v>
      </c>
      <c r="C1013" s="209" t="s">
        <v>77</v>
      </c>
      <c r="D1013" s="565">
        <v>2017</v>
      </c>
      <c r="E1013" s="284">
        <f t="shared" si="242"/>
        <v>0</v>
      </c>
      <c r="F1013" s="284">
        <f t="shared" si="243"/>
        <v>0</v>
      </c>
      <c r="G1013" s="284">
        <f t="shared" si="244"/>
        <v>0</v>
      </c>
      <c r="H1013" s="284">
        <f t="shared" si="245"/>
        <v>0</v>
      </c>
      <c r="I1013" s="284">
        <f t="shared" si="255"/>
        <v>7389</v>
      </c>
      <c r="J1013" s="284">
        <f t="shared" si="246"/>
        <v>258106</v>
      </c>
      <c r="K1013" s="284">
        <f t="shared" si="247"/>
        <v>265495</v>
      </c>
      <c r="L1013" s="284">
        <f t="shared" si="248"/>
        <v>265495</v>
      </c>
      <c r="M1013" s="284">
        <f t="shared" si="249"/>
        <v>2447</v>
      </c>
      <c r="N1013" s="284">
        <f t="shared" si="250"/>
        <v>2447</v>
      </c>
      <c r="O1013" s="284">
        <f t="shared" si="251"/>
        <v>267942</v>
      </c>
      <c r="P1013" s="284">
        <f t="shared" si="252"/>
        <v>265495</v>
      </c>
      <c r="Q1013" s="284">
        <f t="shared" si="253"/>
        <v>267942</v>
      </c>
      <c r="R1013" s="284">
        <f t="shared" si="254"/>
        <v>267942</v>
      </c>
      <c r="S1013" s="310">
        <v>0</v>
      </c>
      <c r="T1013" s="310">
        <v>0</v>
      </c>
      <c r="U1013" s="310">
        <v>0</v>
      </c>
      <c r="V1013" s="310">
        <v>0</v>
      </c>
      <c r="W1013" s="310">
        <v>0</v>
      </c>
      <c r="X1013" s="310">
        <v>0</v>
      </c>
      <c r="Y1013" s="310">
        <v>0</v>
      </c>
      <c r="Z1013" s="310">
        <v>0</v>
      </c>
      <c r="AA1013" s="310">
        <v>0</v>
      </c>
      <c r="AB1013" s="310">
        <v>0</v>
      </c>
      <c r="AC1013" s="310">
        <v>0</v>
      </c>
      <c r="AD1013" s="310">
        <v>0</v>
      </c>
      <c r="AE1013" s="310">
        <v>0</v>
      </c>
      <c r="AF1013" s="310">
        <v>0</v>
      </c>
      <c r="AG1013" s="310">
        <v>0</v>
      </c>
      <c r="AH1013" s="310">
        <v>0</v>
      </c>
      <c r="AI1013" s="310">
        <v>0</v>
      </c>
      <c r="AJ1013" s="310">
        <v>0</v>
      </c>
      <c r="AK1013" s="310"/>
      <c r="AL1013" s="310"/>
      <c r="AM1013" s="310"/>
      <c r="AN1013" s="310"/>
      <c r="AO1013" s="310"/>
      <c r="AP1013" s="310"/>
      <c r="AQ1013" s="310"/>
      <c r="AR1013" s="310"/>
      <c r="AS1013" s="310"/>
      <c r="AT1013" s="310"/>
      <c r="AU1013" s="310"/>
      <c r="AV1013" s="310"/>
      <c r="AW1013" s="310"/>
      <c r="AX1013" s="310"/>
      <c r="AY1013" s="310"/>
      <c r="AZ1013" s="310"/>
      <c r="BA1013" s="310"/>
      <c r="BB1013" s="310"/>
      <c r="BC1013" s="310"/>
      <c r="BD1013" s="310"/>
      <c r="BE1013" s="310"/>
      <c r="BF1013" s="310"/>
      <c r="BG1013" s="310"/>
      <c r="BH1013" s="310"/>
      <c r="BI1013" s="310"/>
      <c r="BJ1013" s="310"/>
      <c r="BK1013" s="310">
        <v>7389</v>
      </c>
      <c r="BL1013" s="310">
        <v>0</v>
      </c>
      <c r="BM1013" s="310">
        <v>0</v>
      </c>
      <c r="BN1013" s="310">
        <v>0</v>
      </c>
      <c r="BO1013" s="310">
        <v>258106</v>
      </c>
      <c r="BP1013" s="310">
        <v>0</v>
      </c>
      <c r="BQ1013" s="310">
        <v>0</v>
      </c>
      <c r="BR1013" s="284">
        <v>0</v>
      </c>
      <c r="BS1013" s="310">
        <v>0</v>
      </c>
      <c r="BT1013" s="284">
        <v>0</v>
      </c>
      <c r="BU1013" s="210"/>
      <c r="BV1013" s="210"/>
      <c r="BW1013" s="210"/>
      <c r="BX1013" s="210"/>
      <c r="BY1013" s="210"/>
      <c r="BZ1013" s="310">
        <v>2447</v>
      </c>
      <c r="CA1013" s="310">
        <v>0</v>
      </c>
      <c r="CB1013" s="310">
        <v>0</v>
      </c>
      <c r="CC1013" s="310">
        <v>0</v>
      </c>
      <c r="CD1013" s="310">
        <v>0</v>
      </c>
      <c r="CE1013" s="310">
        <v>0</v>
      </c>
      <c r="CF1013" s="310">
        <v>0</v>
      </c>
      <c r="CG1013" s="310">
        <v>0</v>
      </c>
      <c r="CH1013" s="210"/>
      <c r="CI1013" s="286" t="str">
        <f t="shared" si="256"/>
        <v>Large</v>
      </c>
      <c r="CJ1013" s="210"/>
      <c r="CK1013" s="210"/>
      <c r="CN1013"/>
    </row>
    <row r="1014" spans="1:92" s="283" customFormat="1" ht="15">
      <c r="A1014" s="209" t="s">
        <v>159</v>
      </c>
      <c r="B1014" s="208" t="s">
        <v>399</v>
      </c>
      <c r="C1014" s="209" t="s">
        <v>77</v>
      </c>
      <c r="D1014" s="565">
        <v>2017</v>
      </c>
      <c r="E1014" s="284">
        <f t="shared" si="242"/>
        <v>0</v>
      </c>
      <c r="F1014" s="284">
        <f t="shared" si="243"/>
        <v>0</v>
      </c>
      <c r="G1014" s="284">
        <f t="shared" si="244"/>
        <v>0</v>
      </c>
      <c r="H1014" s="284">
        <f t="shared" si="245"/>
        <v>0</v>
      </c>
      <c r="I1014" s="284">
        <f t="shared" si="255"/>
        <v>0</v>
      </c>
      <c r="J1014" s="284">
        <f t="shared" si="246"/>
        <v>351112</v>
      </c>
      <c r="K1014" s="284">
        <f t="shared" si="247"/>
        <v>351112</v>
      </c>
      <c r="L1014" s="284">
        <f t="shared" si="248"/>
        <v>351112</v>
      </c>
      <c r="M1014" s="284">
        <f t="shared" si="249"/>
        <v>549</v>
      </c>
      <c r="N1014" s="284">
        <f t="shared" si="250"/>
        <v>549</v>
      </c>
      <c r="O1014" s="284">
        <f t="shared" si="251"/>
        <v>351661</v>
      </c>
      <c r="P1014" s="284">
        <f t="shared" si="252"/>
        <v>351112</v>
      </c>
      <c r="Q1014" s="284">
        <f t="shared" si="253"/>
        <v>351661</v>
      </c>
      <c r="R1014" s="284">
        <f t="shared" si="254"/>
        <v>351661</v>
      </c>
      <c r="S1014" s="310">
        <v>0</v>
      </c>
      <c r="T1014" s="310">
        <v>0</v>
      </c>
      <c r="U1014" s="310">
        <v>0</v>
      </c>
      <c r="V1014" s="310">
        <v>0</v>
      </c>
      <c r="W1014" s="310">
        <v>0</v>
      </c>
      <c r="X1014" s="310">
        <v>0</v>
      </c>
      <c r="Y1014" s="310">
        <v>0</v>
      </c>
      <c r="Z1014" s="310">
        <v>0</v>
      </c>
      <c r="AA1014" s="310">
        <v>0</v>
      </c>
      <c r="AB1014" s="310">
        <v>0</v>
      </c>
      <c r="AC1014" s="310">
        <v>0</v>
      </c>
      <c r="AD1014" s="310">
        <v>0</v>
      </c>
      <c r="AE1014" s="310">
        <v>0</v>
      </c>
      <c r="AF1014" s="310">
        <v>0</v>
      </c>
      <c r="AG1014" s="310">
        <v>0</v>
      </c>
      <c r="AH1014" s="310">
        <v>0</v>
      </c>
      <c r="AI1014" s="310">
        <v>0</v>
      </c>
      <c r="AJ1014" s="310">
        <v>0</v>
      </c>
      <c r="AK1014" s="310"/>
      <c r="AL1014" s="310"/>
      <c r="AM1014" s="310"/>
      <c r="AN1014" s="310"/>
      <c r="AO1014" s="310"/>
      <c r="AP1014" s="310"/>
      <c r="AQ1014" s="310"/>
      <c r="AR1014" s="310"/>
      <c r="AS1014" s="310"/>
      <c r="AT1014" s="310"/>
      <c r="AU1014" s="310"/>
      <c r="AV1014" s="310"/>
      <c r="AW1014" s="310"/>
      <c r="AX1014" s="310"/>
      <c r="AY1014" s="310"/>
      <c r="AZ1014" s="310"/>
      <c r="BA1014" s="310"/>
      <c r="BB1014" s="310"/>
      <c r="BC1014" s="310"/>
      <c r="BD1014" s="310"/>
      <c r="BE1014" s="310"/>
      <c r="BF1014" s="310"/>
      <c r="BG1014" s="310"/>
      <c r="BH1014" s="310"/>
      <c r="BI1014" s="310"/>
      <c r="BJ1014" s="310"/>
      <c r="BK1014" s="310">
        <v>0</v>
      </c>
      <c r="BL1014" s="310">
        <v>0</v>
      </c>
      <c r="BM1014" s="310">
        <v>0</v>
      </c>
      <c r="BN1014" s="310">
        <v>0</v>
      </c>
      <c r="BO1014" s="310">
        <v>351112</v>
      </c>
      <c r="BP1014" s="310">
        <v>0</v>
      </c>
      <c r="BQ1014" s="310">
        <v>0</v>
      </c>
      <c r="BR1014" s="284">
        <v>0</v>
      </c>
      <c r="BS1014" s="310">
        <v>0</v>
      </c>
      <c r="BT1014" s="284">
        <v>0</v>
      </c>
      <c r="BU1014" s="210"/>
      <c r="BV1014" s="210"/>
      <c r="BW1014" s="210"/>
      <c r="BX1014" s="210"/>
      <c r="BY1014" s="210"/>
      <c r="BZ1014" s="310">
        <v>549</v>
      </c>
      <c r="CA1014" s="310">
        <v>0</v>
      </c>
      <c r="CB1014" s="310">
        <v>0</v>
      </c>
      <c r="CC1014" s="310">
        <v>0</v>
      </c>
      <c r="CD1014" s="310">
        <v>0</v>
      </c>
      <c r="CE1014" s="310">
        <v>0</v>
      </c>
      <c r="CF1014" s="310">
        <v>0</v>
      </c>
      <c r="CG1014" s="310">
        <v>0</v>
      </c>
      <c r="CH1014" s="210"/>
      <c r="CI1014" s="286" t="str">
        <f t="shared" si="256"/>
        <v>Large</v>
      </c>
      <c r="CJ1014" s="210"/>
      <c r="CK1014" s="210"/>
      <c r="CN1014"/>
    </row>
    <row r="1015" spans="1:92" s="283" customFormat="1" ht="15">
      <c r="A1015" s="209" t="s">
        <v>136</v>
      </c>
      <c r="B1015" s="209" t="s">
        <v>480</v>
      </c>
      <c r="C1015" s="209" t="s">
        <v>77</v>
      </c>
      <c r="D1015" s="565">
        <v>2017</v>
      </c>
      <c r="E1015" s="284">
        <f t="shared" si="242"/>
        <v>0</v>
      </c>
      <c r="F1015" s="284">
        <f t="shared" si="243"/>
        <v>0</v>
      </c>
      <c r="G1015" s="284">
        <f t="shared" si="244"/>
        <v>0</v>
      </c>
      <c r="H1015" s="284">
        <f t="shared" si="245"/>
        <v>0</v>
      </c>
      <c r="I1015" s="284">
        <f t="shared" si="255"/>
        <v>174470</v>
      </c>
      <c r="J1015" s="284">
        <f t="shared" si="246"/>
        <v>13394</v>
      </c>
      <c r="K1015" s="284">
        <f t="shared" si="247"/>
        <v>187864</v>
      </c>
      <c r="L1015" s="284">
        <f t="shared" si="248"/>
        <v>187864</v>
      </c>
      <c r="M1015" s="284">
        <f t="shared" si="249"/>
        <v>0</v>
      </c>
      <c r="N1015" s="284">
        <f t="shared" si="250"/>
        <v>0</v>
      </c>
      <c r="O1015" s="284">
        <f t="shared" si="251"/>
        <v>187864</v>
      </c>
      <c r="P1015" s="284">
        <f t="shared" si="252"/>
        <v>187864</v>
      </c>
      <c r="Q1015" s="284">
        <f t="shared" si="253"/>
        <v>187864</v>
      </c>
      <c r="R1015" s="284">
        <f t="shared" si="254"/>
        <v>187864</v>
      </c>
      <c r="S1015" s="310">
        <v>0</v>
      </c>
      <c r="T1015" s="310">
        <v>0</v>
      </c>
      <c r="U1015" s="310">
        <v>0</v>
      </c>
      <c r="V1015" s="310">
        <v>0</v>
      </c>
      <c r="W1015" s="310">
        <v>0</v>
      </c>
      <c r="X1015" s="310">
        <v>0</v>
      </c>
      <c r="Y1015" s="310">
        <v>0</v>
      </c>
      <c r="Z1015" s="310">
        <v>0</v>
      </c>
      <c r="AA1015" s="310">
        <v>0</v>
      </c>
      <c r="AB1015" s="310">
        <v>0</v>
      </c>
      <c r="AC1015" s="310">
        <v>0</v>
      </c>
      <c r="AD1015" s="310">
        <v>0</v>
      </c>
      <c r="AE1015" s="310">
        <v>0</v>
      </c>
      <c r="AF1015" s="310">
        <v>0</v>
      </c>
      <c r="AG1015" s="310">
        <v>0</v>
      </c>
      <c r="AH1015" s="310">
        <v>0</v>
      </c>
      <c r="AI1015" s="310">
        <v>0</v>
      </c>
      <c r="AJ1015" s="310">
        <v>0</v>
      </c>
      <c r="AK1015" s="310"/>
      <c r="AL1015" s="310"/>
      <c r="AM1015" s="310"/>
      <c r="AN1015" s="310"/>
      <c r="AO1015" s="310"/>
      <c r="AP1015" s="310"/>
      <c r="AQ1015" s="310"/>
      <c r="AR1015" s="310"/>
      <c r="AS1015" s="310"/>
      <c r="AT1015" s="310"/>
      <c r="AU1015" s="310"/>
      <c r="AV1015" s="310"/>
      <c r="AW1015" s="310"/>
      <c r="AX1015" s="310"/>
      <c r="AY1015" s="310"/>
      <c r="AZ1015" s="310"/>
      <c r="BA1015" s="310"/>
      <c r="BB1015" s="310"/>
      <c r="BC1015" s="310"/>
      <c r="BD1015" s="310"/>
      <c r="BE1015" s="310"/>
      <c r="BF1015" s="310"/>
      <c r="BG1015" s="310"/>
      <c r="BH1015" s="310"/>
      <c r="BI1015" s="310"/>
      <c r="BJ1015" s="310"/>
      <c r="BK1015" s="310">
        <v>174470</v>
      </c>
      <c r="BL1015" s="310">
        <v>0</v>
      </c>
      <c r="BM1015" s="310">
        <v>0</v>
      </c>
      <c r="BN1015" s="310">
        <v>0</v>
      </c>
      <c r="BO1015" s="310">
        <v>13394</v>
      </c>
      <c r="BP1015" s="310">
        <v>0</v>
      </c>
      <c r="BQ1015" s="310">
        <v>0</v>
      </c>
      <c r="BR1015" s="284">
        <v>0</v>
      </c>
      <c r="BS1015" s="310">
        <v>0</v>
      </c>
      <c r="BT1015" s="284">
        <v>0</v>
      </c>
      <c r="BU1015" s="210"/>
      <c r="BV1015" s="210"/>
      <c r="BW1015" s="210"/>
      <c r="BX1015" s="210"/>
      <c r="BY1015" s="210"/>
      <c r="BZ1015" s="310">
        <v>0</v>
      </c>
      <c r="CA1015" s="310">
        <v>0</v>
      </c>
      <c r="CB1015" s="310">
        <v>0</v>
      </c>
      <c r="CC1015" s="310">
        <v>0</v>
      </c>
      <c r="CD1015" s="310">
        <v>0</v>
      </c>
      <c r="CE1015" s="310">
        <v>0</v>
      </c>
      <c r="CF1015" s="310">
        <v>0</v>
      </c>
      <c r="CG1015" s="310">
        <v>0</v>
      </c>
      <c r="CH1015" s="210"/>
      <c r="CI1015" s="286" t="str">
        <f t="shared" si="256"/>
        <v>Large</v>
      </c>
      <c r="CJ1015" s="210"/>
      <c r="CK1015" s="210"/>
      <c r="CN1015"/>
    </row>
    <row r="1016" spans="1:92" s="283" customFormat="1" ht="15">
      <c r="A1016" s="209" t="s">
        <v>160</v>
      </c>
      <c r="B1016" s="209" t="s">
        <v>481</v>
      </c>
      <c r="C1016" s="209" t="s">
        <v>77</v>
      </c>
      <c r="D1016" s="565">
        <v>2017</v>
      </c>
      <c r="E1016" s="284">
        <f t="shared" si="242"/>
        <v>0</v>
      </c>
      <c r="F1016" s="284">
        <f t="shared" si="243"/>
        <v>0</v>
      </c>
      <c r="G1016" s="284">
        <f t="shared" si="244"/>
        <v>11598</v>
      </c>
      <c r="H1016" s="284">
        <f t="shared" si="245"/>
        <v>11598</v>
      </c>
      <c r="I1016" s="284">
        <f t="shared" si="255"/>
        <v>0</v>
      </c>
      <c r="J1016" s="284">
        <f t="shared" si="246"/>
        <v>0</v>
      </c>
      <c r="K1016" s="284">
        <f t="shared" si="247"/>
        <v>0</v>
      </c>
      <c r="L1016" s="284">
        <f t="shared" si="248"/>
        <v>11598</v>
      </c>
      <c r="M1016" s="284">
        <f t="shared" si="249"/>
        <v>0</v>
      </c>
      <c r="N1016" s="284">
        <f t="shared" si="250"/>
        <v>106883</v>
      </c>
      <c r="O1016" s="284">
        <f t="shared" si="251"/>
        <v>118481</v>
      </c>
      <c r="P1016" s="284">
        <f t="shared" si="252"/>
        <v>11598</v>
      </c>
      <c r="Q1016" s="284">
        <f t="shared" si="253"/>
        <v>118481</v>
      </c>
      <c r="R1016" s="284">
        <f t="shared" si="254"/>
        <v>118481</v>
      </c>
      <c r="S1016" s="310">
        <v>0</v>
      </c>
      <c r="T1016" s="310">
        <v>0</v>
      </c>
      <c r="U1016" s="310">
        <v>0</v>
      </c>
      <c r="V1016" s="310">
        <v>0</v>
      </c>
      <c r="W1016" s="310">
        <v>11598</v>
      </c>
      <c r="X1016" s="310">
        <v>0</v>
      </c>
      <c r="Y1016" s="310">
        <v>0</v>
      </c>
      <c r="Z1016" s="310">
        <v>0</v>
      </c>
      <c r="AA1016" s="310">
        <v>0</v>
      </c>
      <c r="AB1016" s="310">
        <v>0</v>
      </c>
      <c r="AC1016" s="310">
        <v>0</v>
      </c>
      <c r="AD1016" s="310">
        <v>0</v>
      </c>
      <c r="AE1016" s="310">
        <v>0</v>
      </c>
      <c r="AF1016" s="310">
        <v>0</v>
      </c>
      <c r="AG1016" s="310">
        <v>0</v>
      </c>
      <c r="AH1016" s="310">
        <v>0</v>
      </c>
      <c r="AI1016" s="310">
        <v>0</v>
      </c>
      <c r="AJ1016" s="310">
        <v>0</v>
      </c>
      <c r="AK1016" s="310"/>
      <c r="AL1016" s="310"/>
      <c r="AM1016" s="310"/>
      <c r="AN1016" s="310"/>
      <c r="AO1016" s="310"/>
      <c r="AP1016" s="310"/>
      <c r="AQ1016" s="310"/>
      <c r="AR1016" s="310"/>
      <c r="AS1016" s="310"/>
      <c r="AT1016" s="310"/>
      <c r="AU1016" s="310"/>
      <c r="AV1016" s="310"/>
      <c r="AW1016" s="310"/>
      <c r="AX1016" s="310"/>
      <c r="AY1016" s="310"/>
      <c r="AZ1016" s="310"/>
      <c r="BA1016" s="310"/>
      <c r="BB1016" s="310"/>
      <c r="BC1016" s="310"/>
      <c r="BD1016" s="310"/>
      <c r="BE1016" s="310"/>
      <c r="BF1016" s="310"/>
      <c r="BG1016" s="310"/>
      <c r="BH1016" s="310"/>
      <c r="BI1016" s="310"/>
      <c r="BJ1016" s="310"/>
      <c r="BK1016" s="310">
        <v>0</v>
      </c>
      <c r="BL1016" s="310">
        <v>0</v>
      </c>
      <c r="BM1016" s="310">
        <v>0</v>
      </c>
      <c r="BN1016" s="310">
        <v>0</v>
      </c>
      <c r="BO1016" s="310">
        <v>0</v>
      </c>
      <c r="BP1016" s="310">
        <v>0</v>
      </c>
      <c r="BQ1016" s="310">
        <v>0</v>
      </c>
      <c r="BR1016" s="284">
        <v>0</v>
      </c>
      <c r="BS1016" s="310">
        <v>0</v>
      </c>
      <c r="BT1016" s="284">
        <v>0</v>
      </c>
      <c r="BU1016" s="210"/>
      <c r="BV1016" s="210"/>
      <c r="BW1016" s="210"/>
      <c r="BX1016" s="210"/>
      <c r="BY1016" s="210"/>
      <c r="BZ1016" s="310">
        <v>0</v>
      </c>
      <c r="CA1016" s="310">
        <v>0</v>
      </c>
      <c r="CB1016" s="310">
        <v>106883</v>
      </c>
      <c r="CC1016" s="310">
        <v>0</v>
      </c>
      <c r="CD1016" s="310">
        <v>0</v>
      </c>
      <c r="CE1016" s="310">
        <v>0</v>
      </c>
      <c r="CF1016" s="310">
        <v>0</v>
      </c>
      <c r="CG1016" s="310">
        <v>0</v>
      </c>
      <c r="CH1016" s="210"/>
      <c r="CI1016" s="286" t="str">
        <f t="shared" si="256"/>
        <v>Large</v>
      </c>
      <c r="CJ1016" s="210"/>
      <c r="CK1016" s="210"/>
      <c r="CN1016"/>
    </row>
    <row r="1017" spans="1:92" s="283" customFormat="1" ht="15">
      <c r="A1017" s="293" t="s">
        <v>173</v>
      </c>
      <c r="B1017" s="294" t="s">
        <v>173</v>
      </c>
      <c r="C1017" s="209" t="s">
        <v>77</v>
      </c>
      <c r="D1017" s="565">
        <v>2017</v>
      </c>
      <c r="E1017" s="284">
        <f t="shared" si="242"/>
        <v>0</v>
      </c>
      <c r="F1017" s="284">
        <f t="shared" si="243"/>
        <v>0</v>
      </c>
      <c r="G1017" s="284">
        <f t="shared" si="244"/>
        <v>211</v>
      </c>
      <c r="H1017" s="284">
        <f t="shared" si="245"/>
        <v>211</v>
      </c>
      <c r="I1017" s="284">
        <f t="shared" si="255"/>
        <v>0</v>
      </c>
      <c r="J1017" s="284">
        <f t="shared" si="246"/>
        <v>0</v>
      </c>
      <c r="K1017" s="284">
        <f t="shared" si="247"/>
        <v>0</v>
      </c>
      <c r="L1017" s="284">
        <f t="shared" si="248"/>
        <v>211</v>
      </c>
      <c r="M1017" s="284">
        <f t="shared" si="249"/>
        <v>0</v>
      </c>
      <c r="N1017" s="284">
        <f t="shared" si="250"/>
        <v>40083</v>
      </c>
      <c r="O1017" s="284">
        <f t="shared" si="251"/>
        <v>40294</v>
      </c>
      <c r="P1017" s="284">
        <f t="shared" si="252"/>
        <v>211</v>
      </c>
      <c r="Q1017" s="284">
        <f t="shared" si="253"/>
        <v>40294</v>
      </c>
      <c r="R1017" s="284">
        <f t="shared" si="254"/>
        <v>40294</v>
      </c>
      <c r="S1017" s="310">
        <v>0</v>
      </c>
      <c r="T1017" s="310">
        <v>0</v>
      </c>
      <c r="U1017" s="310">
        <v>0</v>
      </c>
      <c r="V1017" s="310">
        <v>0</v>
      </c>
      <c r="W1017" s="310">
        <v>211</v>
      </c>
      <c r="X1017" s="310">
        <v>0</v>
      </c>
      <c r="Y1017" s="310">
        <v>0</v>
      </c>
      <c r="Z1017" s="310">
        <v>0</v>
      </c>
      <c r="AA1017" s="310">
        <v>0</v>
      </c>
      <c r="AB1017" s="310">
        <v>0</v>
      </c>
      <c r="AC1017" s="310">
        <v>0</v>
      </c>
      <c r="AD1017" s="310">
        <v>0</v>
      </c>
      <c r="AE1017" s="310">
        <v>0</v>
      </c>
      <c r="AF1017" s="310">
        <v>0</v>
      </c>
      <c r="AG1017" s="310">
        <v>0</v>
      </c>
      <c r="AH1017" s="310">
        <v>0</v>
      </c>
      <c r="AI1017" s="310">
        <v>0</v>
      </c>
      <c r="AJ1017" s="310">
        <v>0</v>
      </c>
      <c r="AK1017" s="310"/>
      <c r="AL1017" s="310"/>
      <c r="AM1017" s="310"/>
      <c r="AN1017" s="310"/>
      <c r="AO1017" s="310"/>
      <c r="AP1017" s="310"/>
      <c r="AQ1017" s="310"/>
      <c r="AR1017" s="310"/>
      <c r="AS1017" s="310"/>
      <c r="AT1017" s="310"/>
      <c r="AU1017" s="310"/>
      <c r="AV1017" s="310"/>
      <c r="AW1017" s="310"/>
      <c r="AX1017" s="310"/>
      <c r="AY1017" s="310"/>
      <c r="AZ1017" s="310"/>
      <c r="BA1017" s="310"/>
      <c r="BB1017" s="310"/>
      <c r="BC1017" s="310"/>
      <c r="BD1017" s="310"/>
      <c r="BE1017" s="310"/>
      <c r="BF1017" s="310"/>
      <c r="BG1017" s="310"/>
      <c r="BH1017" s="310"/>
      <c r="BI1017" s="310"/>
      <c r="BJ1017" s="310"/>
      <c r="BK1017" s="310">
        <v>0</v>
      </c>
      <c r="BL1017" s="310">
        <v>0</v>
      </c>
      <c r="BM1017" s="310">
        <v>0</v>
      </c>
      <c r="BN1017" s="310">
        <v>0</v>
      </c>
      <c r="BO1017" s="310">
        <v>0</v>
      </c>
      <c r="BP1017" s="310">
        <v>0</v>
      </c>
      <c r="BQ1017" s="310">
        <v>0</v>
      </c>
      <c r="BR1017" s="284">
        <v>0</v>
      </c>
      <c r="BS1017" s="310">
        <v>0</v>
      </c>
      <c r="BT1017" s="284">
        <v>0</v>
      </c>
      <c r="BU1017" s="210"/>
      <c r="BV1017" s="210"/>
      <c r="BW1017" s="210"/>
      <c r="BX1017" s="210"/>
      <c r="BY1017" s="210"/>
      <c r="BZ1017" s="310">
        <v>0</v>
      </c>
      <c r="CA1017" s="310">
        <v>0</v>
      </c>
      <c r="CB1017" s="310">
        <v>40083</v>
      </c>
      <c r="CC1017" s="310">
        <v>0</v>
      </c>
      <c r="CD1017" s="310">
        <v>0</v>
      </c>
      <c r="CE1017" s="310">
        <v>0</v>
      </c>
      <c r="CF1017" s="310">
        <v>0</v>
      </c>
      <c r="CG1017" s="310">
        <v>0</v>
      </c>
      <c r="CH1017" s="210"/>
      <c r="CI1017" s="286" t="str">
        <f t="shared" si="256"/>
        <v>Small</v>
      </c>
      <c r="CJ1017" s="210"/>
      <c r="CK1017" s="210"/>
      <c r="CN1017"/>
    </row>
    <row r="1018" spans="1:92" s="283" customFormat="1" ht="15">
      <c r="A1018" s="209" t="s">
        <v>209</v>
      </c>
      <c r="B1018" s="209" t="s">
        <v>482</v>
      </c>
      <c r="C1018" s="209" t="s">
        <v>77</v>
      </c>
      <c r="D1018" s="565">
        <v>2017</v>
      </c>
      <c r="E1018" s="284">
        <f t="shared" si="242"/>
        <v>0</v>
      </c>
      <c r="F1018" s="284">
        <f t="shared" si="243"/>
        <v>0</v>
      </c>
      <c r="G1018" s="284">
        <f t="shared" si="244"/>
        <v>0</v>
      </c>
      <c r="H1018" s="284">
        <f t="shared" si="245"/>
        <v>0</v>
      </c>
      <c r="I1018" s="284">
        <f t="shared" si="255"/>
        <v>0</v>
      </c>
      <c r="J1018" s="284">
        <f t="shared" si="246"/>
        <v>0</v>
      </c>
      <c r="K1018" s="284">
        <f t="shared" si="247"/>
        <v>0</v>
      </c>
      <c r="L1018" s="284">
        <f t="shared" si="248"/>
        <v>0</v>
      </c>
      <c r="M1018" s="284">
        <f t="shared" si="249"/>
        <v>0</v>
      </c>
      <c r="N1018" s="284">
        <f t="shared" si="250"/>
        <v>7544</v>
      </c>
      <c r="O1018" s="284">
        <f t="shared" si="251"/>
        <v>7544</v>
      </c>
      <c r="P1018" s="284">
        <f t="shared" si="252"/>
        <v>0</v>
      </c>
      <c r="Q1018" s="284">
        <f t="shared" si="253"/>
        <v>7544</v>
      </c>
      <c r="R1018" s="284">
        <f t="shared" si="254"/>
        <v>7544</v>
      </c>
      <c r="S1018" s="310">
        <v>0</v>
      </c>
      <c r="T1018" s="310">
        <v>0</v>
      </c>
      <c r="U1018" s="310">
        <v>0</v>
      </c>
      <c r="V1018" s="310">
        <v>0</v>
      </c>
      <c r="W1018" s="310">
        <v>0</v>
      </c>
      <c r="X1018" s="310">
        <v>0</v>
      </c>
      <c r="Y1018" s="310">
        <v>0</v>
      </c>
      <c r="Z1018" s="310">
        <v>0</v>
      </c>
      <c r="AA1018" s="310">
        <v>0</v>
      </c>
      <c r="AB1018" s="310">
        <v>0</v>
      </c>
      <c r="AC1018" s="310">
        <v>0</v>
      </c>
      <c r="AD1018" s="310">
        <v>0</v>
      </c>
      <c r="AE1018" s="310">
        <v>0</v>
      </c>
      <c r="AF1018" s="310">
        <v>0</v>
      </c>
      <c r="AG1018" s="310">
        <v>0</v>
      </c>
      <c r="AH1018" s="310">
        <v>0</v>
      </c>
      <c r="AI1018" s="310">
        <v>0</v>
      </c>
      <c r="AJ1018" s="310">
        <v>0</v>
      </c>
      <c r="AK1018" s="310"/>
      <c r="AL1018" s="310"/>
      <c r="AM1018" s="310"/>
      <c r="AN1018" s="310"/>
      <c r="AO1018" s="310"/>
      <c r="AP1018" s="310"/>
      <c r="AQ1018" s="310"/>
      <c r="AR1018" s="310"/>
      <c r="AS1018" s="310"/>
      <c r="AT1018" s="310"/>
      <c r="AU1018" s="310"/>
      <c r="AV1018" s="310"/>
      <c r="AW1018" s="310"/>
      <c r="AX1018" s="310"/>
      <c r="AY1018" s="310"/>
      <c r="AZ1018" s="310"/>
      <c r="BA1018" s="310"/>
      <c r="BB1018" s="310"/>
      <c r="BC1018" s="310"/>
      <c r="BD1018" s="310"/>
      <c r="BE1018" s="310"/>
      <c r="BF1018" s="310"/>
      <c r="BG1018" s="310"/>
      <c r="BH1018" s="310"/>
      <c r="BI1018" s="310"/>
      <c r="BJ1018" s="310"/>
      <c r="BK1018" s="310">
        <v>0</v>
      </c>
      <c r="BL1018" s="310">
        <v>0</v>
      </c>
      <c r="BM1018" s="310">
        <v>0</v>
      </c>
      <c r="BN1018" s="310">
        <v>0</v>
      </c>
      <c r="BO1018" s="310">
        <v>0</v>
      </c>
      <c r="BP1018" s="310">
        <v>0</v>
      </c>
      <c r="BQ1018" s="310">
        <v>0</v>
      </c>
      <c r="BR1018" s="284">
        <v>0</v>
      </c>
      <c r="BS1018" s="310">
        <v>0</v>
      </c>
      <c r="BT1018" s="284">
        <v>0</v>
      </c>
      <c r="BU1018" s="210"/>
      <c r="BV1018" s="210"/>
      <c r="BW1018" s="210"/>
      <c r="BX1018" s="210"/>
      <c r="BY1018" s="210"/>
      <c r="BZ1018" s="310">
        <v>0</v>
      </c>
      <c r="CA1018" s="310">
        <v>0</v>
      </c>
      <c r="CB1018" s="310">
        <v>7544</v>
      </c>
      <c r="CC1018" s="310">
        <v>0</v>
      </c>
      <c r="CD1018" s="310">
        <v>0</v>
      </c>
      <c r="CE1018" s="310">
        <v>0</v>
      </c>
      <c r="CF1018" s="310">
        <v>0</v>
      </c>
      <c r="CG1018" s="310">
        <v>0</v>
      </c>
      <c r="CH1018" s="210"/>
      <c r="CI1018" s="286" t="str">
        <f t="shared" si="256"/>
        <v>Small</v>
      </c>
      <c r="CJ1018" s="210"/>
      <c r="CK1018" s="210"/>
      <c r="CN1018"/>
    </row>
    <row r="1019" spans="1:92" s="283" customFormat="1" ht="15">
      <c r="A1019" s="209" t="s">
        <v>146</v>
      </c>
      <c r="B1019" s="209" t="s">
        <v>483</v>
      </c>
      <c r="C1019" s="209" t="s">
        <v>77</v>
      </c>
      <c r="D1019" s="565">
        <v>2017</v>
      </c>
      <c r="E1019" s="284">
        <f t="shared" si="242"/>
        <v>31716</v>
      </c>
      <c r="F1019" s="284">
        <f t="shared" si="243"/>
        <v>31416</v>
      </c>
      <c r="G1019" s="284">
        <f t="shared" si="244"/>
        <v>72596</v>
      </c>
      <c r="H1019" s="284">
        <f t="shared" si="245"/>
        <v>135728</v>
      </c>
      <c r="I1019" s="284">
        <f t="shared" si="255"/>
        <v>1348</v>
      </c>
      <c r="J1019" s="284">
        <f t="shared" si="246"/>
        <v>0</v>
      </c>
      <c r="K1019" s="284">
        <f t="shared" si="247"/>
        <v>1348</v>
      </c>
      <c r="L1019" s="284">
        <f t="shared" si="248"/>
        <v>137076</v>
      </c>
      <c r="M1019" s="284">
        <f t="shared" si="249"/>
        <v>0</v>
      </c>
      <c r="N1019" s="284">
        <f t="shared" si="250"/>
        <v>0</v>
      </c>
      <c r="O1019" s="284">
        <f t="shared" si="251"/>
        <v>137076</v>
      </c>
      <c r="P1019" s="284">
        <f t="shared" si="252"/>
        <v>137076</v>
      </c>
      <c r="Q1019" s="284">
        <f t="shared" si="253"/>
        <v>137076</v>
      </c>
      <c r="R1019" s="284">
        <f t="shared" si="254"/>
        <v>137076</v>
      </c>
      <c r="S1019" s="310">
        <v>31716</v>
      </c>
      <c r="T1019" s="310">
        <v>0</v>
      </c>
      <c r="U1019" s="310">
        <v>31416</v>
      </c>
      <c r="V1019" s="310">
        <v>1118</v>
      </c>
      <c r="W1019" s="310">
        <v>72154</v>
      </c>
      <c r="X1019" s="310">
        <v>2222</v>
      </c>
      <c r="Y1019" s="310">
        <v>0</v>
      </c>
      <c r="Z1019" s="310">
        <v>0</v>
      </c>
      <c r="AA1019" s="310">
        <v>0</v>
      </c>
      <c r="AB1019" s="310">
        <v>0</v>
      </c>
      <c r="AC1019" s="310">
        <v>0</v>
      </c>
      <c r="AD1019" s="310">
        <v>0</v>
      </c>
      <c r="AE1019" s="310">
        <v>0</v>
      </c>
      <c r="AF1019" s="310">
        <v>0</v>
      </c>
      <c r="AG1019" s="310">
        <v>0</v>
      </c>
      <c r="AH1019" s="310">
        <v>0</v>
      </c>
      <c r="AI1019" s="310">
        <v>442</v>
      </c>
      <c r="AJ1019" s="310">
        <v>0</v>
      </c>
      <c r="AK1019" s="310"/>
      <c r="AL1019" s="310"/>
      <c r="AM1019" s="310"/>
      <c r="AN1019" s="310"/>
      <c r="AO1019" s="310"/>
      <c r="AP1019" s="310"/>
      <c r="AQ1019" s="310"/>
      <c r="AR1019" s="310"/>
      <c r="AS1019" s="310"/>
      <c r="AT1019" s="310"/>
      <c r="AU1019" s="310"/>
      <c r="AV1019" s="310"/>
      <c r="AW1019" s="310"/>
      <c r="AX1019" s="310"/>
      <c r="AY1019" s="310"/>
      <c r="AZ1019" s="310"/>
      <c r="BA1019" s="310"/>
      <c r="BB1019" s="310"/>
      <c r="BC1019" s="310"/>
      <c r="BD1019" s="310"/>
      <c r="BE1019" s="310"/>
      <c r="BF1019" s="310"/>
      <c r="BG1019" s="310"/>
      <c r="BH1019" s="310"/>
      <c r="BI1019" s="310"/>
      <c r="BJ1019" s="310"/>
      <c r="BK1019" s="310">
        <v>1348</v>
      </c>
      <c r="BL1019" s="310">
        <v>0</v>
      </c>
      <c r="BM1019" s="310">
        <v>0</v>
      </c>
      <c r="BN1019" s="310">
        <v>0</v>
      </c>
      <c r="BO1019" s="310">
        <v>0</v>
      </c>
      <c r="BP1019" s="310">
        <v>0</v>
      </c>
      <c r="BQ1019" s="310">
        <v>0</v>
      </c>
      <c r="BR1019" s="284">
        <v>0</v>
      </c>
      <c r="BS1019" s="310">
        <v>0</v>
      </c>
      <c r="BT1019" s="284">
        <v>0</v>
      </c>
      <c r="BU1019" s="210"/>
      <c r="BV1019" s="210"/>
      <c r="BW1019" s="210"/>
      <c r="BX1019" s="210"/>
      <c r="BY1019" s="210"/>
      <c r="BZ1019" s="310">
        <v>0</v>
      </c>
      <c r="CA1019" s="310">
        <v>0</v>
      </c>
      <c r="CB1019" s="310">
        <v>0</v>
      </c>
      <c r="CC1019" s="310">
        <v>0</v>
      </c>
      <c r="CD1019" s="310">
        <v>0</v>
      </c>
      <c r="CE1019" s="310">
        <v>0</v>
      </c>
      <c r="CF1019" s="310">
        <v>0</v>
      </c>
      <c r="CG1019" s="310">
        <v>0</v>
      </c>
      <c r="CH1019" s="210"/>
      <c r="CI1019" s="286" t="str">
        <f t="shared" si="256"/>
        <v>Large</v>
      </c>
      <c r="CJ1019" s="210"/>
      <c r="CK1019" s="210"/>
      <c r="CN1019"/>
    </row>
    <row r="1020" spans="1:92" s="283" customFormat="1" ht="15">
      <c r="A1020" s="209" t="s">
        <v>164</v>
      </c>
      <c r="B1020" s="209" t="s">
        <v>484</v>
      </c>
      <c r="C1020" s="209" t="s">
        <v>77</v>
      </c>
      <c r="D1020" s="565">
        <v>2017</v>
      </c>
      <c r="E1020" s="284">
        <f t="shared" si="242"/>
        <v>0</v>
      </c>
      <c r="F1020" s="284">
        <f t="shared" si="243"/>
        <v>5845</v>
      </c>
      <c r="G1020" s="284">
        <f t="shared" si="244"/>
        <v>38500</v>
      </c>
      <c r="H1020" s="284">
        <f t="shared" si="245"/>
        <v>44345</v>
      </c>
      <c r="I1020" s="284">
        <f t="shared" si="255"/>
        <v>0</v>
      </c>
      <c r="J1020" s="284">
        <f t="shared" si="246"/>
        <v>0</v>
      </c>
      <c r="K1020" s="284">
        <f t="shared" si="247"/>
        <v>0</v>
      </c>
      <c r="L1020" s="284">
        <f t="shared" si="248"/>
        <v>44345</v>
      </c>
      <c r="M1020" s="284">
        <f t="shared" si="249"/>
        <v>0</v>
      </c>
      <c r="N1020" s="284">
        <f t="shared" si="250"/>
        <v>1489</v>
      </c>
      <c r="O1020" s="284">
        <f t="shared" si="251"/>
        <v>45834</v>
      </c>
      <c r="P1020" s="284">
        <f t="shared" si="252"/>
        <v>44345</v>
      </c>
      <c r="Q1020" s="284">
        <f t="shared" si="253"/>
        <v>45834</v>
      </c>
      <c r="R1020" s="284">
        <f t="shared" si="254"/>
        <v>45834</v>
      </c>
      <c r="S1020" s="310">
        <v>0</v>
      </c>
      <c r="T1020" s="310">
        <v>0</v>
      </c>
      <c r="U1020" s="310">
        <v>5845</v>
      </c>
      <c r="V1020" s="310">
        <v>0</v>
      </c>
      <c r="W1020" s="310">
        <v>38500</v>
      </c>
      <c r="X1020" s="310">
        <v>0</v>
      </c>
      <c r="Y1020" s="310">
        <v>0</v>
      </c>
      <c r="Z1020" s="310">
        <v>0</v>
      </c>
      <c r="AA1020" s="310">
        <v>0</v>
      </c>
      <c r="AB1020" s="310">
        <v>0</v>
      </c>
      <c r="AC1020" s="310">
        <v>0</v>
      </c>
      <c r="AD1020" s="310">
        <v>0</v>
      </c>
      <c r="AE1020" s="310">
        <v>0</v>
      </c>
      <c r="AF1020" s="310">
        <v>0</v>
      </c>
      <c r="AG1020" s="310">
        <v>0</v>
      </c>
      <c r="AH1020" s="310">
        <v>0</v>
      </c>
      <c r="AI1020" s="310">
        <v>0</v>
      </c>
      <c r="AJ1020" s="310">
        <v>0</v>
      </c>
      <c r="AK1020" s="310"/>
      <c r="AL1020" s="310"/>
      <c r="AM1020" s="310"/>
      <c r="AN1020" s="310"/>
      <c r="AO1020" s="310"/>
      <c r="AP1020" s="310"/>
      <c r="AQ1020" s="310"/>
      <c r="AR1020" s="310"/>
      <c r="AS1020" s="310"/>
      <c r="AT1020" s="310"/>
      <c r="AU1020" s="310"/>
      <c r="AV1020" s="310"/>
      <c r="AW1020" s="310"/>
      <c r="AX1020" s="310"/>
      <c r="AY1020" s="310"/>
      <c r="AZ1020" s="310"/>
      <c r="BA1020" s="310"/>
      <c r="BB1020" s="310"/>
      <c r="BC1020" s="310"/>
      <c r="BD1020" s="310"/>
      <c r="BE1020" s="310"/>
      <c r="BF1020" s="310"/>
      <c r="BG1020" s="310"/>
      <c r="BH1020" s="310"/>
      <c r="BI1020" s="310"/>
      <c r="BJ1020" s="310"/>
      <c r="BK1020" s="310">
        <v>0</v>
      </c>
      <c r="BL1020" s="310">
        <v>0</v>
      </c>
      <c r="BM1020" s="310">
        <v>0</v>
      </c>
      <c r="BN1020" s="310">
        <v>0</v>
      </c>
      <c r="BO1020" s="310">
        <v>0</v>
      </c>
      <c r="BP1020" s="310">
        <v>0</v>
      </c>
      <c r="BQ1020" s="310">
        <v>0</v>
      </c>
      <c r="BR1020" s="284">
        <v>0</v>
      </c>
      <c r="BS1020" s="310">
        <v>0</v>
      </c>
      <c r="BT1020" s="284">
        <v>0</v>
      </c>
      <c r="BU1020" s="210"/>
      <c r="BV1020" s="210"/>
      <c r="BW1020" s="210"/>
      <c r="BX1020" s="210"/>
      <c r="BY1020" s="210"/>
      <c r="BZ1020" s="310">
        <v>0</v>
      </c>
      <c r="CA1020" s="310">
        <v>0</v>
      </c>
      <c r="CB1020" s="310">
        <v>1489</v>
      </c>
      <c r="CC1020" s="310">
        <v>0</v>
      </c>
      <c r="CD1020" s="310">
        <v>0</v>
      </c>
      <c r="CE1020" s="310">
        <v>0</v>
      </c>
      <c r="CF1020" s="310">
        <v>0</v>
      </c>
      <c r="CG1020" s="310">
        <v>0</v>
      </c>
      <c r="CH1020" s="210"/>
      <c r="CI1020" s="286" t="str">
        <f t="shared" si="256"/>
        <v>Small</v>
      </c>
      <c r="CJ1020" s="210"/>
      <c r="CK1020" s="210"/>
      <c r="CN1020"/>
    </row>
    <row r="1021" spans="1:92" s="283" customFormat="1" ht="15">
      <c r="A1021" s="209" t="s">
        <v>689</v>
      </c>
      <c r="B1021" s="209" t="s">
        <v>528</v>
      </c>
      <c r="C1021" s="209" t="s">
        <v>77</v>
      </c>
      <c r="D1021" s="565">
        <v>2017</v>
      </c>
      <c r="E1021" s="284">
        <f t="shared" si="242"/>
        <v>0</v>
      </c>
      <c r="F1021" s="284">
        <f t="shared" si="243"/>
        <v>0</v>
      </c>
      <c r="G1021" s="284">
        <f t="shared" si="244"/>
        <v>0</v>
      </c>
      <c r="H1021" s="284">
        <f t="shared" si="245"/>
        <v>0</v>
      </c>
      <c r="I1021" s="284">
        <f t="shared" si="255"/>
        <v>1922</v>
      </c>
      <c r="J1021" s="284">
        <f t="shared" si="246"/>
        <v>0</v>
      </c>
      <c r="K1021" s="284">
        <f t="shared" si="247"/>
        <v>1922</v>
      </c>
      <c r="L1021" s="284">
        <f t="shared" si="248"/>
        <v>1922</v>
      </c>
      <c r="M1021" s="284">
        <f t="shared" si="249"/>
        <v>0</v>
      </c>
      <c r="N1021" s="284">
        <f t="shared" si="250"/>
        <v>0</v>
      </c>
      <c r="O1021" s="284">
        <f t="shared" si="251"/>
        <v>1922</v>
      </c>
      <c r="P1021" s="284">
        <f t="shared" si="252"/>
        <v>1922</v>
      </c>
      <c r="Q1021" s="284">
        <f t="shared" si="253"/>
        <v>1922</v>
      </c>
      <c r="R1021" s="284">
        <f t="shared" si="254"/>
        <v>1922</v>
      </c>
      <c r="S1021" s="310">
        <v>0</v>
      </c>
      <c r="T1021" s="310">
        <v>0</v>
      </c>
      <c r="U1021" s="310">
        <v>0</v>
      </c>
      <c r="V1021" s="310">
        <v>0</v>
      </c>
      <c r="W1021" s="310">
        <v>0</v>
      </c>
      <c r="X1021" s="310">
        <v>0</v>
      </c>
      <c r="Y1021" s="310">
        <v>0</v>
      </c>
      <c r="Z1021" s="310">
        <v>0</v>
      </c>
      <c r="AA1021" s="310">
        <v>0</v>
      </c>
      <c r="AB1021" s="310">
        <v>0</v>
      </c>
      <c r="AC1021" s="310">
        <v>0</v>
      </c>
      <c r="AD1021" s="310">
        <v>0</v>
      </c>
      <c r="AE1021" s="310">
        <v>0</v>
      </c>
      <c r="AF1021" s="310">
        <v>0</v>
      </c>
      <c r="AG1021" s="310">
        <v>0</v>
      </c>
      <c r="AH1021" s="310">
        <v>0</v>
      </c>
      <c r="AI1021" s="310">
        <v>0</v>
      </c>
      <c r="AJ1021" s="310">
        <v>0</v>
      </c>
      <c r="AK1021" s="310"/>
      <c r="AL1021" s="310"/>
      <c r="AM1021" s="310"/>
      <c r="AN1021" s="310"/>
      <c r="AO1021" s="310"/>
      <c r="AP1021" s="310"/>
      <c r="AQ1021" s="310"/>
      <c r="AR1021" s="310"/>
      <c r="AS1021" s="310"/>
      <c r="AT1021" s="310"/>
      <c r="AU1021" s="310"/>
      <c r="AV1021" s="310"/>
      <c r="AW1021" s="310"/>
      <c r="AX1021" s="310"/>
      <c r="AY1021" s="310"/>
      <c r="AZ1021" s="310"/>
      <c r="BA1021" s="310"/>
      <c r="BB1021" s="310"/>
      <c r="BC1021" s="310"/>
      <c r="BD1021" s="310"/>
      <c r="BE1021" s="310"/>
      <c r="BF1021" s="310"/>
      <c r="BG1021" s="310"/>
      <c r="BH1021" s="310"/>
      <c r="BI1021" s="310"/>
      <c r="BJ1021" s="310"/>
      <c r="BK1021" s="310">
        <v>1922</v>
      </c>
      <c r="BL1021" s="310">
        <v>0</v>
      </c>
      <c r="BM1021" s="310">
        <v>0</v>
      </c>
      <c r="BN1021" s="310">
        <v>0</v>
      </c>
      <c r="BO1021" s="310">
        <v>0</v>
      </c>
      <c r="BP1021" s="310">
        <v>0</v>
      </c>
      <c r="BQ1021" s="310">
        <v>0</v>
      </c>
      <c r="BR1021" s="284">
        <v>0</v>
      </c>
      <c r="BS1021" s="310">
        <v>0</v>
      </c>
      <c r="BT1021" s="284">
        <v>0</v>
      </c>
      <c r="BU1021" s="210"/>
      <c r="BV1021" s="210"/>
      <c r="BW1021" s="210"/>
      <c r="BX1021" s="210"/>
      <c r="BY1021" s="210"/>
      <c r="BZ1021" s="284">
        <v>0</v>
      </c>
      <c r="CA1021" s="284">
        <v>0</v>
      </c>
      <c r="CB1021" s="284">
        <v>0</v>
      </c>
      <c r="CC1021" s="284">
        <v>0</v>
      </c>
      <c r="CD1021" s="310">
        <v>0</v>
      </c>
      <c r="CE1021" s="310">
        <v>0</v>
      </c>
      <c r="CF1021" s="310">
        <v>0</v>
      </c>
      <c r="CG1021" s="310">
        <v>0</v>
      </c>
      <c r="CH1021" s="210"/>
      <c r="CI1021" s="286" t="str">
        <f t="shared" si="256"/>
        <v>Small</v>
      </c>
      <c r="CJ1021" s="210"/>
      <c r="CK1021" s="210"/>
      <c r="CN1021"/>
    </row>
    <row r="1022" spans="1:92" s="283" customFormat="1" ht="15">
      <c r="A1022" s="209" t="s">
        <v>143</v>
      </c>
      <c r="B1022" s="209" t="s">
        <v>487</v>
      </c>
      <c r="C1022" s="209" t="s">
        <v>77</v>
      </c>
      <c r="D1022" s="565">
        <v>2017</v>
      </c>
      <c r="E1022" s="284">
        <f t="shared" si="242"/>
        <v>2101</v>
      </c>
      <c r="F1022" s="284">
        <f t="shared" si="243"/>
        <v>31714</v>
      </c>
      <c r="G1022" s="284">
        <f t="shared" si="244"/>
        <v>35155</v>
      </c>
      <c r="H1022" s="284">
        <f t="shared" si="245"/>
        <v>68970</v>
      </c>
      <c r="I1022" s="284">
        <f t="shared" si="255"/>
        <v>0</v>
      </c>
      <c r="J1022" s="284">
        <f t="shared" si="246"/>
        <v>0</v>
      </c>
      <c r="K1022" s="284">
        <f t="shared" si="247"/>
        <v>0</v>
      </c>
      <c r="L1022" s="284">
        <f t="shared" si="248"/>
        <v>68970</v>
      </c>
      <c r="M1022" s="284">
        <f t="shared" si="249"/>
        <v>0</v>
      </c>
      <c r="N1022" s="284">
        <f t="shared" si="250"/>
        <v>0</v>
      </c>
      <c r="O1022" s="284">
        <f t="shared" si="251"/>
        <v>68970</v>
      </c>
      <c r="P1022" s="284">
        <f t="shared" si="252"/>
        <v>68970</v>
      </c>
      <c r="Q1022" s="284">
        <f t="shared" si="253"/>
        <v>68970</v>
      </c>
      <c r="R1022" s="284">
        <f t="shared" si="254"/>
        <v>68970</v>
      </c>
      <c r="S1022" s="310">
        <v>2101</v>
      </c>
      <c r="T1022" s="310">
        <v>0</v>
      </c>
      <c r="U1022" s="310">
        <v>31714</v>
      </c>
      <c r="V1022" s="310">
        <v>0</v>
      </c>
      <c r="W1022" s="310">
        <v>35155</v>
      </c>
      <c r="X1022" s="310">
        <v>0</v>
      </c>
      <c r="Y1022" s="310">
        <v>0</v>
      </c>
      <c r="Z1022" s="310">
        <v>0</v>
      </c>
      <c r="AA1022" s="310">
        <v>0</v>
      </c>
      <c r="AB1022" s="310">
        <v>0</v>
      </c>
      <c r="AC1022" s="310">
        <v>0</v>
      </c>
      <c r="AD1022" s="310">
        <v>0</v>
      </c>
      <c r="AE1022" s="310">
        <v>0</v>
      </c>
      <c r="AF1022" s="310">
        <v>0</v>
      </c>
      <c r="AG1022" s="310">
        <v>0</v>
      </c>
      <c r="AH1022" s="310">
        <v>0</v>
      </c>
      <c r="AI1022" s="310">
        <v>0</v>
      </c>
      <c r="AJ1022" s="310">
        <v>0</v>
      </c>
      <c r="AK1022" s="310"/>
      <c r="AL1022" s="310"/>
      <c r="AM1022" s="310"/>
      <c r="AN1022" s="310"/>
      <c r="AO1022" s="310"/>
      <c r="AP1022" s="310"/>
      <c r="AQ1022" s="310"/>
      <c r="AR1022" s="310"/>
      <c r="AS1022" s="310"/>
      <c r="AT1022" s="310"/>
      <c r="AU1022" s="310"/>
      <c r="AV1022" s="310"/>
      <c r="AW1022" s="310"/>
      <c r="AX1022" s="310"/>
      <c r="AY1022" s="310"/>
      <c r="AZ1022" s="310"/>
      <c r="BA1022" s="310"/>
      <c r="BB1022" s="310"/>
      <c r="BC1022" s="310"/>
      <c r="BD1022" s="310"/>
      <c r="BE1022" s="310"/>
      <c r="BF1022" s="310"/>
      <c r="BG1022" s="310"/>
      <c r="BH1022" s="310"/>
      <c r="BI1022" s="310"/>
      <c r="BJ1022" s="310"/>
      <c r="BK1022" s="310">
        <v>0</v>
      </c>
      <c r="BL1022" s="310">
        <v>0</v>
      </c>
      <c r="BM1022" s="310">
        <v>0</v>
      </c>
      <c r="BN1022" s="310">
        <v>0</v>
      </c>
      <c r="BO1022" s="310">
        <v>0</v>
      </c>
      <c r="BP1022" s="310">
        <v>0</v>
      </c>
      <c r="BQ1022" s="310">
        <v>0</v>
      </c>
      <c r="BR1022" s="310">
        <v>0</v>
      </c>
      <c r="BS1022" s="310">
        <v>0</v>
      </c>
      <c r="BT1022" s="310">
        <v>0</v>
      </c>
      <c r="BU1022" s="210"/>
      <c r="BV1022" s="210"/>
      <c r="BW1022" s="210"/>
      <c r="BX1022" s="210"/>
      <c r="BY1022" s="210"/>
      <c r="BZ1022" s="310">
        <v>0</v>
      </c>
      <c r="CA1022" s="310">
        <v>0</v>
      </c>
      <c r="CB1022" s="310">
        <v>0</v>
      </c>
      <c r="CC1022" s="310">
        <v>0</v>
      </c>
      <c r="CD1022" s="310">
        <v>0</v>
      </c>
      <c r="CE1022" s="310">
        <v>0</v>
      </c>
      <c r="CF1022" s="310">
        <v>0</v>
      </c>
      <c r="CG1022" s="310">
        <v>0</v>
      </c>
      <c r="CH1022" s="210"/>
      <c r="CI1022" s="286" t="str">
        <f t="shared" si="256"/>
        <v>Small</v>
      </c>
      <c r="CJ1022" s="210"/>
      <c r="CK1022" s="210"/>
      <c r="CN1022"/>
    </row>
    <row r="1023" spans="1:92" s="283" customFormat="1" ht="15">
      <c r="A1023" s="209" t="s">
        <v>130</v>
      </c>
      <c r="B1023" s="209" t="s">
        <v>498</v>
      </c>
      <c r="C1023" s="209" t="s">
        <v>77</v>
      </c>
      <c r="D1023" s="565">
        <v>2017</v>
      </c>
      <c r="E1023" s="284">
        <f t="shared" si="242"/>
        <v>2</v>
      </c>
      <c r="F1023" s="284">
        <f t="shared" si="243"/>
        <v>98512</v>
      </c>
      <c r="G1023" s="284">
        <f t="shared" si="244"/>
        <v>430616</v>
      </c>
      <c r="H1023" s="284">
        <f t="shared" si="245"/>
        <v>529130</v>
      </c>
      <c r="I1023" s="284">
        <f t="shared" si="255"/>
        <v>340365</v>
      </c>
      <c r="J1023" s="284">
        <f t="shared" si="246"/>
        <v>0</v>
      </c>
      <c r="K1023" s="284">
        <f t="shared" si="247"/>
        <v>340365</v>
      </c>
      <c r="L1023" s="284">
        <f t="shared" si="248"/>
        <v>869495</v>
      </c>
      <c r="M1023" s="284">
        <f t="shared" si="249"/>
        <v>0</v>
      </c>
      <c r="N1023" s="284">
        <f t="shared" si="250"/>
        <v>0</v>
      </c>
      <c r="O1023" s="284">
        <f t="shared" si="251"/>
        <v>869495</v>
      </c>
      <c r="P1023" s="284">
        <f t="shared" si="252"/>
        <v>869495</v>
      </c>
      <c r="Q1023" s="284">
        <f t="shared" si="253"/>
        <v>869495</v>
      </c>
      <c r="R1023" s="284">
        <f t="shared" si="254"/>
        <v>869495</v>
      </c>
      <c r="S1023" s="310">
        <v>2</v>
      </c>
      <c r="T1023" s="310">
        <v>0</v>
      </c>
      <c r="U1023" s="310">
        <v>98512</v>
      </c>
      <c r="V1023" s="310">
        <v>0</v>
      </c>
      <c r="W1023" s="310">
        <v>430616</v>
      </c>
      <c r="X1023" s="310">
        <v>0</v>
      </c>
      <c r="Y1023" s="310">
        <v>0</v>
      </c>
      <c r="Z1023" s="310">
        <v>0</v>
      </c>
      <c r="AA1023" s="310">
        <v>0</v>
      </c>
      <c r="AB1023" s="310">
        <v>0</v>
      </c>
      <c r="AC1023" s="310">
        <v>0</v>
      </c>
      <c r="AD1023" s="310">
        <v>0</v>
      </c>
      <c r="AE1023" s="310">
        <v>0</v>
      </c>
      <c r="AF1023" s="310">
        <v>0</v>
      </c>
      <c r="AG1023" s="310">
        <v>0</v>
      </c>
      <c r="AH1023" s="310">
        <v>0</v>
      </c>
      <c r="AI1023" s="310">
        <v>0</v>
      </c>
      <c r="AJ1023" s="310">
        <v>0</v>
      </c>
      <c r="AK1023" s="310"/>
      <c r="AL1023" s="310"/>
      <c r="AM1023" s="310"/>
      <c r="AN1023" s="310"/>
      <c r="AO1023" s="310"/>
      <c r="AP1023" s="310"/>
      <c r="AQ1023" s="310"/>
      <c r="AR1023" s="310"/>
      <c r="AS1023" s="310"/>
      <c r="AT1023" s="310"/>
      <c r="AU1023" s="310"/>
      <c r="AV1023" s="310"/>
      <c r="AW1023" s="310"/>
      <c r="AX1023" s="310"/>
      <c r="AY1023" s="310"/>
      <c r="AZ1023" s="310"/>
      <c r="BA1023" s="310"/>
      <c r="BB1023" s="310"/>
      <c r="BC1023" s="310"/>
      <c r="BD1023" s="310"/>
      <c r="BE1023" s="310"/>
      <c r="BF1023" s="310"/>
      <c r="BG1023" s="310"/>
      <c r="BH1023" s="310"/>
      <c r="BI1023" s="310"/>
      <c r="BJ1023" s="310"/>
      <c r="BK1023" s="310">
        <v>340365</v>
      </c>
      <c r="BL1023" s="310">
        <v>0</v>
      </c>
      <c r="BM1023" s="310">
        <v>0</v>
      </c>
      <c r="BN1023" s="310">
        <v>0</v>
      </c>
      <c r="BO1023" s="310">
        <v>0</v>
      </c>
      <c r="BP1023" s="310">
        <v>0</v>
      </c>
      <c r="BQ1023" s="310">
        <v>0</v>
      </c>
      <c r="BR1023" s="310">
        <v>0</v>
      </c>
      <c r="BS1023" s="310">
        <v>0</v>
      </c>
      <c r="BT1023" s="310">
        <v>0</v>
      </c>
      <c r="BU1023" s="210"/>
      <c r="BV1023" s="210"/>
      <c r="BW1023" s="210"/>
      <c r="BX1023" s="210"/>
      <c r="BY1023" s="210"/>
      <c r="BZ1023" s="310">
        <v>0</v>
      </c>
      <c r="CA1023" s="310">
        <v>0</v>
      </c>
      <c r="CB1023" s="310">
        <v>0</v>
      </c>
      <c r="CC1023" s="310">
        <v>0</v>
      </c>
      <c r="CD1023" s="310">
        <v>0</v>
      </c>
      <c r="CE1023" s="310">
        <v>0</v>
      </c>
      <c r="CF1023" s="310">
        <v>0</v>
      </c>
      <c r="CG1023" s="310">
        <v>0</v>
      </c>
      <c r="CH1023" s="210"/>
      <c r="CI1023" s="286" t="str">
        <f t="shared" si="256"/>
        <v>Large</v>
      </c>
      <c r="CJ1023" s="210"/>
      <c r="CK1023" s="210"/>
      <c r="CN1023"/>
    </row>
    <row r="1024" spans="1:92" s="283" customFormat="1" ht="15">
      <c r="A1024" s="209" t="s">
        <v>130</v>
      </c>
      <c r="B1024" s="209" t="s">
        <v>500</v>
      </c>
      <c r="C1024" s="209" t="s">
        <v>77</v>
      </c>
      <c r="D1024" s="565">
        <v>2017</v>
      </c>
      <c r="E1024" s="284">
        <f t="shared" si="242"/>
        <v>0</v>
      </c>
      <c r="F1024" s="284">
        <f t="shared" si="243"/>
        <v>0</v>
      </c>
      <c r="G1024" s="284">
        <f t="shared" si="244"/>
        <v>0</v>
      </c>
      <c r="H1024" s="284">
        <f t="shared" si="245"/>
        <v>0</v>
      </c>
      <c r="I1024" s="284">
        <f t="shared" si="255"/>
        <v>0</v>
      </c>
      <c r="J1024" s="284">
        <f t="shared" si="246"/>
        <v>0</v>
      </c>
      <c r="K1024" s="284">
        <f t="shared" si="247"/>
        <v>0</v>
      </c>
      <c r="L1024" s="284">
        <f t="shared" si="248"/>
        <v>0</v>
      </c>
      <c r="M1024" s="284">
        <f t="shared" si="249"/>
        <v>0</v>
      </c>
      <c r="N1024" s="284">
        <f t="shared" si="250"/>
        <v>0</v>
      </c>
      <c r="O1024" s="284">
        <f t="shared" si="251"/>
        <v>0</v>
      </c>
      <c r="P1024" s="284">
        <f t="shared" si="252"/>
        <v>0</v>
      </c>
      <c r="Q1024" s="284">
        <f t="shared" si="253"/>
        <v>0</v>
      </c>
      <c r="R1024" s="284">
        <f t="shared" si="254"/>
        <v>0</v>
      </c>
      <c r="S1024" s="310">
        <v>0</v>
      </c>
      <c r="T1024" s="310">
        <v>0</v>
      </c>
      <c r="U1024" s="310">
        <v>0</v>
      </c>
      <c r="V1024" s="310">
        <v>0</v>
      </c>
      <c r="W1024" s="310">
        <v>0</v>
      </c>
      <c r="X1024" s="310">
        <v>0</v>
      </c>
      <c r="Y1024" s="310">
        <v>0</v>
      </c>
      <c r="Z1024" s="310">
        <v>0</v>
      </c>
      <c r="AA1024" s="310">
        <v>0</v>
      </c>
      <c r="AB1024" s="310">
        <v>0</v>
      </c>
      <c r="AC1024" s="310">
        <v>0</v>
      </c>
      <c r="AD1024" s="310">
        <v>0</v>
      </c>
      <c r="AE1024" s="310">
        <v>0</v>
      </c>
      <c r="AF1024" s="310">
        <v>0</v>
      </c>
      <c r="AG1024" s="310">
        <v>0</v>
      </c>
      <c r="AH1024" s="310">
        <v>0</v>
      </c>
      <c r="AI1024" s="310">
        <v>0</v>
      </c>
      <c r="AJ1024" s="310">
        <v>0</v>
      </c>
      <c r="AK1024" s="310"/>
      <c r="AL1024" s="310"/>
      <c r="AM1024" s="310"/>
      <c r="AN1024" s="310"/>
      <c r="AO1024" s="310"/>
      <c r="AP1024" s="310"/>
      <c r="AQ1024" s="310"/>
      <c r="AR1024" s="310"/>
      <c r="AS1024" s="310"/>
      <c r="AT1024" s="310"/>
      <c r="AU1024" s="310"/>
      <c r="AV1024" s="310"/>
      <c r="AW1024" s="310"/>
      <c r="AX1024" s="310"/>
      <c r="AY1024" s="310"/>
      <c r="AZ1024" s="310"/>
      <c r="BA1024" s="310"/>
      <c r="BB1024" s="310"/>
      <c r="BC1024" s="310"/>
      <c r="BD1024" s="310"/>
      <c r="BE1024" s="310"/>
      <c r="BF1024" s="310"/>
      <c r="BG1024" s="310"/>
      <c r="BH1024" s="310"/>
      <c r="BI1024" s="310"/>
      <c r="BJ1024" s="310"/>
      <c r="BK1024" s="310">
        <v>0</v>
      </c>
      <c r="BL1024" s="310">
        <v>0</v>
      </c>
      <c r="BM1024" s="310">
        <v>0</v>
      </c>
      <c r="BN1024" s="310">
        <v>0</v>
      </c>
      <c r="BO1024" s="310">
        <v>0</v>
      </c>
      <c r="BP1024" s="310">
        <v>0</v>
      </c>
      <c r="BQ1024" s="310">
        <v>0</v>
      </c>
      <c r="BR1024" s="310">
        <v>0</v>
      </c>
      <c r="BS1024" s="310">
        <v>0</v>
      </c>
      <c r="BT1024" s="310">
        <v>0</v>
      </c>
      <c r="BU1024" s="210"/>
      <c r="BV1024" s="210"/>
      <c r="BW1024" s="210"/>
      <c r="BX1024" s="210"/>
      <c r="BY1024" s="210"/>
      <c r="BZ1024" s="310">
        <v>0</v>
      </c>
      <c r="CA1024" s="310">
        <v>0</v>
      </c>
      <c r="CB1024" s="310">
        <v>0</v>
      </c>
      <c r="CC1024" s="310">
        <v>0</v>
      </c>
      <c r="CD1024" s="310">
        <v>0</v>
      </c>
      <c r="CE1024" s="310">
        <v>0</v>
      </c>
      <c r="CF1024" s="310">
        <v>0</v>
      </c>
      <c r="CG1024" s="310">
        <v>0</v>
      </c>
      <c r="CH1024" s="210"/>
      <c r="CI1024" s="286" t="str">
        <f t="shared" si="256"/>
        <v>Small</v>
      </c>
      <c r="CJ1024" s="210"/>
      <c r="CK1024" s="210"/>
      <c r="CN1024"/>
    </row>
    <row r="1025" spans="1:92" s="283" customFormat="1" ht="15">
      <c r="A1025" s="209" t="s">
        <v>130</v>
      </c>
      <c r="B1025" s="209" t="s">
        <v>503</v>
      </c>
      <c r="C1025" s="209" t="s">
        <v>77</v>
      </c>
      <c r="D1025" s="565">
        <v>2017</v>
      </c>
      <c r="E1025" s="284">
        <f t="shared" si="242"/>
        <v>0</v>
      </c>
      <c r="F1025" s="284">
        <f t="shared" si="243"/>
        <v>0</v>
      </c>
      <c r="G1025" s="284">
        <f t="shared" si="244"/>
        <v>0</v>
      </c>
      <c r="H1025" s="284">
        <f t="shared" si="245"/>
        <v>0</v>
      </c>
      <c r="I1025" s="284">
        <f t="shared" si="255"/>
        <v>0</v>
      </c>
      <c r="J1025" s="284">
        <f t="shared" si="246"/>
        <v>1579</v>
      </c>
      <c r="K1025" s="284">
        <f t="shared" si="247"/>
        <v>1579</v>
      </c>
      <c r="L1025" s="284">
        <f t="shared" si="248"/>
        <v>1579</v>
      </c>
      <c r="M1025" s="284">
        <f t="shared" si="249"/>
        <v>0</v>
      </c>
      <c r="N1025" s="284">
        <f t="shared" si="250"/>
        <v>0</v>
      </c>
      <c r="O1025" s="284">
        <f t="shared" si="251"/>
        <v>1579</v>
      </c>
      <c r="P1025" s="284">
        <f t="shared" si="252"/>
        <v>1579</v>
      </c>
      <c r="Q1025" s="284">
        <f t="shared" si="253"/>
        <v>1579</v>
      </c>
      <c r="R1025" s="284">
        <f t="shared" si="254"/>
        <v>1579</v>
      </c>
      <c r="S1025" s="310">
        <v>0</v>
      </c>
      <c r="T1025" s="310">
        <v>0</v>
      </c>
      <c r="U1025" s="310">
        <v>0</v>
      </c>
      <c r="V1025" s="310">
        <v>0</v>
      </c>
      <c r="W1025" s="310">
        <v>0</v>
      </c>
      <c r="X1025" s="310">
        <v>0</v>
      </c>
      <c r="Y1025" s="310">
        <v>0</v>
      </c>
      <c r="Z1025" s="310">
        <v>0</v>
      </c>
      <c r="AA1025" s="310">
        <v>0</v>
      </c>
      <c r="AB1025" s="310">
        <v>0</v>
      </c>
      <c r="AC1025" s="310">
        <v>0</v>
      </c>
      <c r="AD1025" s="310">
        <v>0</v>
      </c>
      <c r="AE1025" s="310">
        <v>0</v>
      </c>
      <c r="AF1025" s="310">
        <v>0</v>
      </c>
      <c r="AG1025" s="310">
        <v>0</v>
      </c>
      <c r="AH1025" s="310">
        <v>0</v>
      </c>
      <c r="AI1025" s="310">
        <v>0</v>
      </c>
      <c r="AJ1025" s="310">
        <v>0</v>
      </c>
      <c r="AK1025" s="310"/>
      <c r="AL1025" s="310"/>
      <c r="AM1025" s="310"/>
      <c r="AN1025" s="310"/>
      <c r="AO1025" s="310"/>
      <c r="AP1025" s="310"/>
      <c r="AQ1025" s="310"/>
      <c r="AR1025" s="310"/>
      <c r="AS1025" s="310"/>
      <c r="AT1025" s="310"/>
      <c r="AU1025" s="310"/>
      <c r="AV1025" s="310"/>
      <c r="AW1025" s="310"/>
      <c r="AX1025" s="310"/>
      <c r="AY1025" s="310"/>
      <c r="AZ1025" s="310"/>
      <c r="BA1025" s="310"/>
      <c r="BB1025" s="310"/>
      <c r="BC1025" s="310"/>
      <c r="BD1025" s="310"/>
      <c r="BE1025" s="310"/>
      <c r="BF1025" s="310"/>
      <c r="BG1025" s="310"/>
      <c r="BH1025" s="310"/>
      <c r="BI1025" s="310"/>
      <c r="BJ1025" s="310"/>
      <c r="BK1025" s="310">
        <v>0</v>
      </c>
      <c r="BL1025" s="310">
        <v>0</v>
      </c>
      <c r="BM1025" s="310">
        <v>0</v>
      </c>
      <c r="BN1025" s="310">
        <v>0</v>
      </c>
      <c r="BO1025" s="310">
        <v>1579</v>
      </c>
      <c r="BP1025" s="310">
        <v>0</v>
      </c>
      <c r="BQ1025" s="310">
        <v>0</v>
      </c>
      <c r="BR1025" s="310">
        <v>0</v>
      </c>
      <c r="BS1025" s="310">
        <v>0</v>
      </c>
      <c r="BT1025" s="310">
        <v>0</v>
      </c>
      <c r="BU1025" s="210"/>
      <c r="BV1025" s="210"/>
      <c r="BW1025" s="210"/>
      <c r="BX1025" s="210"/>
      <c r="BY1025" s="210"/>
      <c r="BZ1025" s="310">
        <v>0</v>
      </c>
      <c r="CA1025" s="310">
        <v>0</v>
      </c>
      <c r="CB1025" s="310">
        <v>0</v>
      </c>
      <c r="CC1025" s="310">
        <v>0</v>
      </c>
      <c r="CD1025" s="310">
        <v>0</v>
      </c>
      <c r="CE1025" s="310">
        <v>0</v>
      </c>
      <c r="CF1025" s="310">
        <v>0</v>
      </c>
      <c r="CG1025" s="310">
        <v>0</v>
      </c>
      <c r="CH1025" s="210"/>
      <c r="CI1025" s="286" t="str">
        <f t="shared" si="256"/>
        <v>Small</v>
      </c>
      <c r="CJ1025" s="210"/>
      <c r="CK1025" s="210"/>
      <c r="CN1025"/>
    </row>
    <row r="1026" spans="1:92" s="283" customFormat="1" ht="15">
      <c r="A1026" s="209" t="s">
        <v>695</v>
      </c>
      <c r="B1026" s="209" t="s">
        <v>385</v>
      </c>
      <c r="C1026" s="209" t="s">
        <v>77</v>
      </c>
      <c r="D1026" s="565">
        <v>2017</v>
      </c>
      <c r="E1026" s="284">
        <f t="shared" si="242"/>
        <v>0</v>
      </c>
      <c r="F1026" s="284">
        <f t="shared" si="243"/>
        <v>0</v>
      </c>
      <c r="G1026" s="284">
        <f t="shared" si="244"/>
        <v>0</v>
      </c>
      <c r="H1026" s="284">
        <f t="shared" si="245"/>
        <v>0</v>
      </c>
      <c r="I1026" s="284">
        <f t="shared" si="255"/>
        <v>15423</v>
      </c>
      <c r="J1026" s="284">
        <f t="shared" si="246"/>
        <v>0</v>
      </c>
      <c r="K1026" s="284">
        <f t="shared" si="247"/>
        <v>15423</v>
      </c>
      <c r="L1026" s="284">
        <f t="shared" si="248"/>
        <v>15423</v>
      </c>
      <c r="M1026" s="284">
        <f t="shared" si="249"/>
        <v>0</v>
      </c>
      <c r="N1026" s="284">
        <f t="shared" si="250"/>
        <v>3676</v>
      </c>
      <c r="O1026" s="284">
        <f t="shared" si="251"/>
        <v>19099</v>
      </c>
      <c r="P1026" s="284">
        <f t="shared" si="252"/>
        <v>15423</v>
      </c>
      <c r="Q1026" s="284">
        <f t="shared" si="253"/>
        <v>19099</v>
      </c>
      <c r="R1026" s="284">
        <f t="shared" si="254"/>
        <v>19099</v>
      </c>
      <c r="S1026" s="310">
        <v>0</v>
      </c>
      <c r="T1026" s="310">
        <v>0</v>
      </c>
      <c r="U1026" s="310">
        <v>0</v>
      </c>
      <c r="V1026" s="310">
        <v>0</v>
      </c>
      <c r="W1026" s="310">
        <v>0</v>
      </c>
      <c r="X1026" s="310">
        <v>0</v>
      </c>
      <c r="Y1026" s="310">
        <v>0</v>
      </c>
      <c r="Z1026" s="310">
        <v>0</v>
      </c>
      <c r="AA1026" s="310">
        <v>0</v>
      </c>
      <c r="AB1026" s="310">
        <v>0</v>
      </c>
      <c r="AC1026" s="310">
        <v>0</v>
      </c>
      <c r="AD1026" s="310">
        <v>0</v>
      </c>
      <c r="AE1026" s="310">
        <v>0</v>
      </c>
      <c r="AF1026" s="310">
        <v>0</v>
      </c>
      <c r="AG1026" s="310">
        <v>0</v>
      </c>
      <c r="AH1026" s="310">
        <v>0</v>
      </c>
      <c r="AI1026" s="310">
        <v>0</v>
      </c>
      <c r="AJ1026" s="310">
        <v>0</v>
      </c>
      <c r="AK1026" s="310"/>
      <c r="AL1026" s="310"/>
      <c r="AM1026" s="310"/>
      <c r="AN1026" s="310"/>
      <c r="AO1026" s="310"/>
      <c r="AP1026" s="310"/>
      <c r="AQ1026" s="310"/>
      <c r="AR1026" s="310"/>
      <c r="AS1026" s="310"/>
      <c r="AT1026" s="310"/>
      <c r="AU1026" s="310"/>
      <c r="AV1026" s="310"/>
      <c r="AW1026" s="310"/>
      <c r="AX1026" s="310"/>
      <c r="AY1026" s="310"/>
      <c r="AZ1026" s="310"/>
      <c r="BA1026" s="310"/>
      <c r="BB1026" s="310"/>
      <c r="BC1026" s="310"/>
      <c r="BD1026" s="310"/>
      <c r="BE1026" s="310"/>
      <c r="BF1026" s="310"/>
      <c r="BG1026" s="310"/>
      <c r="BH1026" s="310"/>
      <c r="BI1026" s="310"/>
      <c r="BJ1026" s="310"/>
      <c r="BK1026" s="310">
        <v>15423</v>
      </c>
      <c r="BL1026" s="310">
        <v>0</v>
      </c>
      <c r="BM1026" s="310">
        <v>0</v>
      </c>
      <c r="BN1026" s="310">
        <v>0</v>
      </c>
      <c r="BO1026" s="310">
        <v>0</v>
      </c>
      <c r="BP1026" s="310">
        <v>0</v>
      </c>
      <c r="BQ1026" s="310">
        <v>0</v>
      </c>
      <c r="BR1026" s="310">
        <v>0</v>
      </c>
      <c r="BS1026" s="310">
        <v>0</v>
      </c>
      <c r="BT1026" s="310">
        <v>0</v>
      </c>
      <c r="BU1026" s="210"/>
      <c r="BV1026" s="210"/>
      <c r="BW1026" s="210"/>
      <c r="BX1026" s="210"/>
      <c r="BY1026" s="210"/>
      <c r="BZ1026" s="310">
        <v>0</v>
      </c>
      <c r="CA1026" s="310">
        <v>0</v>
      </c>
      <c r="CB1026" s="310">
        <v>3676</v>
      </c>
      <c r="CC1026" s="310">
        <v>0</v>
      </c>
      <c r="CD1026" s="310">
        <v>0</v>
      </c>
      <c r="CE1026" s="310">
        <v>0</v>
      </c>
      <c r="CF1026" s="310">
        <v>0</v>
      </c>
      <c r="CG1026" s="310">
        <v>0</v>
      </c>
      <c r="CH1026" s="210"/>
      <c r="CI1026" s="286" t="str">
        <f t="shared" si="256"/>
        <v>Small</v>
      </c>
      <c r="CJ1026" s="210"/>
      <c r="CK1026" s="210"/>
      <c r="CN1026"/>
    </row>
    <row r="1027" spans="1:92" s="283" customFormat="1" ht="15">
      <c r="A1027" s="209" t="s">
        <v>147</v>
      </c>
      <c r="B1027" s="209" t="s">
        <v>147</v>
      </c>
      <c r="C1027" s="209" t="s">
        <v>77</v>
      </c>
      <c r="D1027" s="565">
        <v>2017</v>
      </c>
      <c r="E1027" s="284">
        <f t="shared" si="242"/>
        <v>14574</v>
      </c>
      <c r="F1027" s="284">
        <f t="shared" si="243"/>
        <v>34790</v>
      </c>
      <c r="G1027" s="284">
        <f t="shared" si="244"/>
        <v>81845</v>
      </c>
      <c r="H1027" s="284">
        <f t="shared" si="245"/>
        <v>131209</v>
      </c>
      <c r="I1027" s="284">
        <f t="shared" si="255"/>
        <v>0</v>
      </c>
      <c r="J1027" s="284">
        <f t="shared" si="246"/>
        <v>0</v>
      </c>
      <c r="K1027" s="284">
        <f t="shared" si="247"/>
        <v>0</v>
      </c>
      <c r="L1027" s="284">
        <f t="shared" si="248"/>
        <v>131209</v>
      </c>
      <c r="M1027" s="284">
        <f t="shared" si="249"/>
        <v>0</v>
      </c>
      <c r="N1027" s="284">
        <f t="shared" si="250"/>
        <v>0</v>
      </c>
      <c r="O1027" s="284">
        <f t="shared" si="251"/>
        <v>131209</v>
      </c>
      <c r="P1027" s="284">
        <f t="shared" si="252"/>
        <v>131209</v>
      </c>
      <c r="Q1027" s="284">
        <f t="shared" si="253"/>
        <v>131209</v>
      </c>
      <c r="R1027" s="284">
        <f t="shared" si="254"/>
        <v>131209</v>
      </c>
      <c r="S1027" s="310">
        <v>14574</v>
      </c>
      <c r="T1027" s="310">
        <v>0</v>
      </c>
      <c r="U1027" s="310">
        <v>34790</v>
      </c>
      <c r="V1027" s="310">
        <v>0</v>
      </c>
      <c r="W1027" s="310">
        <v>81845</v>
      </c>
      <c r="X1027" s="310">
        <v>0</v>
      </c>
      <c r="Y1027" s="310">
        <v>0</v>
      </c>
      <c r="Z1027" s="310">
        <v>0</v>
      </c>
      <c r="AA1027" s="310">
        <v>0</v>
      </c>
      <c r="AB1027" s="310">
        <v>0</v>
      </c>
      <c r="AC1027" s="310">
        <v>0</v>
      </c>
      <c r="AD1027" s="310">
        <v>0</v>
      </c>
      <c r="AE1027" s="310">
        <v>0</v>
      </c>
      <c r="AF1027" s="310">
        <v>0</v>
      </c>
      <c r="AG1027" s="310">
        <v>0</v>
      </c>
      <c r="AH1027" s="310">
        <v>0</v>
      </c>
      <c r="AI1027" s="310">
        <v>0</v>
      </c>
      <c r="AJ1027" s="310">
        <v>0</v>
      </c>
      <c r="AK1027" s="310"/>
      <c r="AL1027" s="310"/>
      <c r="AM1027" s="310"/>
      <c r="AN1027" s="310"/>
      <c r="AO1027" s="310"/>
      <c r="AP1027" s="310"/>
      <c r="AQ1027" s="310"/>
      <c r="AR1027" s="310"/>
      <c r="AS1027" s="310"/>
      <c r="AT1027" s="310"/>
      <c r="AU1027" s="310"/>
      <c r="AV1027" s="310"/>
      <c r="AW1027" s="310"/>
      <c r="AX1027" s="310"/>
      <c r="AY1027" s="310"/>
      <c r="AZ1027" s="310"/>
      <c r="BA1027" s="310"/>
      <c r="BB1027" s="310"/>
      <c r="BC1027" s="310"/>
      <c r="BD1027" s="310"/>
      <c r="BE1027" s="310"/>
      <c r="BF1027" s="310"/>
      <c r="BG1027" s="310"/>
      <c r="BH1027" s="310"/>
      <c r="BI1027" s="310"/>
      <c r="BJ1027" s="310"/>
      <c r="BK1027" s="310">
        <v>0</v>
      </c>
      <c r="BL1027" s="310">
        <v>0</v>
      </c>
      <c r="BM1027" s="310">
        <v>0</v>
      </c>
      <c r="BN1027" s="310">
        <v>0</v>
      </c>
      <c r="BO1027" s="310">
        <v>0</v>
      </c>
      <c r="BP1027" s="310">
        <v>0</v>
      </c>
      <c r="BQ1027" s="310">
        <v>0</v>
      </c>
      <c r="BR1027" s="310">
        <v>0</v>
      </c>
      <c r="BS1027" s="310">
        <v>0</v>
      </c>
      <c r="BT1027" s="310">
        <v>0</v>
      </c>
      <c r="BU1027" s="210"/>
      <c r="BV1027" s="210"/>
      <c r="BW1027" s="210"/>
      <c r="BX1027" s="210"/>
      <c r="BY1027" s="210"/>
      <c r="BZ1027" s="310">
        <v>0</v>
      </c>
      <c r="CA1027" s="310">
        <v>0</v>
      </c>
      <c r="CB1027" s="310">
        <v>0</v>
      </c>
      <c r="CC1027" s="310">
        <v>0</v>
      </c>
      <c r="CD1027" s="310">
        <v>0</v>
      </c>
      <c r="CE1027" s="310">
        <v>0</v>
      </c>
      <c r="CF1027" s="310">
        <v>0</v>
      </c>
      <c r="CG1027" s="310">
        <v>0</v>
      </c>
      <c r="CH1027" s="210"/>
      <c r="CI1027" s="286" t="str">
        <f t="shared" si="256"/>
        <v>Large</v>
      </c>
      <c r="CJ1027" s="210"/>
      <c r="CK1027" s="210"/>
      <c r="CN1027"/>
    </row>
    <row r="1028" spans="1:92" s="283" customFormat="1" ht="15">
      <c r="A1028" s="208" t="s">
        <v>202</v>
      </c>
      <c r="B1028" s="283" t="s">
        <v>379</v>
      </c>
      <c r="C1028" s="208" t="s">
        <v>76</v>
      </c>
      <c r="D1028" s="566">
        <v>2017</v>
      </c>
      <c r="E1028" s="284">
        <f t="shared" si="242"/>
        <v>5751</v>
      </c>
      <c r="F1028" s="284">
        <f t="shared" si="243"/>
        <v>206</v>
      </c>
      <c r="G1028" s="284">
        <f t="shared" si="244"/>
        <v>5142</v>
      </c>
      <c r="H1028" s="284">
        <f t="shared" si="245"/>
        <v>11099</v>
      </c>
      <c r="I1028" s="284">
        <f t="shared" si="255"/>
        <v>0</v>
      </c>
      <c r="J1028" s="284">
        <f t="shared" si="246"/>
        <v>0</v>
      </c>
      <c r="K1028" s="284">
        <f t="shared" si="247"/>
        <v>0</v>
      </c>
      <c r="L1028" s="284">
        <f t="shared" si="248"/>
        <v>11099</v>
      </c>
      <c r="M1028" s="284">
        <f t="shared" si="249"/>
        <v>1431</v>
      </c>
      <c r="N1028" s="284">
        <f t="shared" si="250"/>
        <v>1431</v>
      </c>
      <c r="O1028" s="284">
        <f t="shared" si="251"/>
        <v>12530</v>
      </c>
      <c r="P1028" s="284">
        <f t="shared" si="252"/>
        <v>11099</v>
      </c>
      <c r="Q1028" s="284">
        <f t="shared" si="253"/>
        <v>12530</v>
      </c>
      <c r="R1028" s="284">
        <f t="shared" si="254"/>
        <v>12530</v>
      </c>
      <c r="S1028" s="210"/>
      <c r="T1028" s="210"/>
      <c r="U1028" s="210"/>
      <c r="V1028" s="210"/>
      <c r="W1028" s="210"/>
      <c r="X1028" s="210"/>
      <c r="Y1028" s="210">
        <v>5751</v>
      </c>
      <c r="Z1028" s="210">
        <v>0</v>
      </c>
      <c r="AA1028" s="210">
        <v>206</v>
      </c>
      <c r="AB1028" s="210">
        <v>0</v>
      </c>
      <c r="AC1028" s="210">
        <v>5142</v>
      </c>
      <c r="AD1028" s="210">
        <v>0</v>
      </c>
      <c r="AE1028" s="210">
        <v>0</v>
      </c>
      <c r="AF1028" s="210">
        <v>0</v>
      </c>
      <c r="AG1028" s="210">
        <v>0</v>
      </c>
      <c r="AH1028" s="210">
        <v>0</v>
      </c>
      <c r="AI1028" s="210">
        <v>0</v>
      </c>
      <c r="AJ1028" s="210">
        <v>0</v>
      </c>
      <c r="AK1028" s="210">
        <v>0</v>
      </c>
      <c r="AL1028" s="210">
        <v>0</v>
      </c>
      <c r="AM1028" s="210">
        <v>0</v>
      </c>
      <c r="AN1028" s="210">
        <v>0</v>
      </c>
      <c r="AO1028" s="210">
        <v>0</v>
      </c>
      <c r="AP1028" s="210">
        <v>0</v>
      </c>
      <c r="AQ1028" s="210">
        <v>0</v>
      </c>
      <c r="AR1028" s="210">
        <v>0</v>
      </c>
      <c r="AS1028" s="210">
        <v>0</v>
      </c>
      <c r="AT1028" s="210">
        <v>0</v>
      </c>
      <c r="AU1028" s="210">
        <v>0</v>
      </c>
      <c r="AV1028" s="210">
        <v>0</v>
      </c>
      <c r="AW1028" s="210">
        <v>0</v>
      </c>
      <c r="AX1028" s="210">
        <v>0</v>
      </c>
      <c r="AY1028" s="210">
        <v>0</v>
      </c>
      <c r="AZ1028" s="210">
        <v>0</v>
      </c>
      <c r="BA1028" s="210">
        <v>0</v>
      </c>
      <c r="BB1028" s="210">
        <v>0</v>
      </c>
      <c r="BC1028" s="210">
        <v>0</v>
      </c>
      <c r="BD1028" s="210">
        <v>0</v>
      </c>
      <c r="BE1028" s="210">
        <v>0</v>
      </c>
      <c r="BF1028" s="210">
        <v>0</v>
      </c>
      <c r="BG1028" s="210">
        <v>0</v>
      </c>
      <c r="BH1028" s="210">
        <v>0</v>
      </c>
      <c r="BI1028" s="210"/>
      <c r="BJ1028" s="210"/>
      <c r="BK1028" s="210"/>
      <c r="BL1028" s="210"/>
      <c r="BM1028" s="210"/>
      <c r="BN1028" s="210"/>
      <c r="BO1028" s="210"/>
      <c r="BP1028" s="210"/>
      <c r="BQ1028" s="210"/>
      <c r="BR1028" s="210"/>
      <c r="BS1028" s="210"/>
      <c r="BT1028" s="210"/>
      <c r="BU1028" s="210">
        <v>0</v>
      </c>
      <c r="BV1028" s="210">
        <v>0</v>
      </c>
      <c r="BW1028" s="210"/>
      <c r="BX1028" s="210"/>
      <c r="BY1028" s="210">
        <v>1431</v>
      </c>
      <c r="BZ1028" s="210"/>
      <c r="CA1028" s="210"/>
      <c r="CB1028" s="210"/>
      <c r="CC1028" s="210"/>
      <c r="CD1028" s="210"/>
      <c r="CE1028" s="210"/>
      <c r="CF1028" s="210"/>
      <c r="CG1028" s="210"/>
      <c r="CH1028" s="210"/>
      <c r="CI1028" s="286" t="str">
        <f t="shared" si="256"/>
        <v>Small</v>
      </c>
      <c r="CJ1028" s="210"/>
      <c r="CK1028" s="210"/>
      <c r="CN1028"/>
    </row>
    <row r="1029" spans="1:92" s="283" customFormat="1" ht="15">
      <c r="A1029" s="208" t="s">
        <v>617</v>
      </c>
      <c r="B1029" s="283" t="s">
        <v>413</v>
      </c>
      <c r="C1029" s="208" t="s">
        <v>76</v>
      </c>
      <c r="D1029" s="566">
        <v>2017</v>
      </c>
      <c r="E1029" s="284">
        <f t="shared" si="242"/>
        <v>421</v>
      </c>
      <c r="F1029" s="284">
        <f t="shared" si="243"/>
        <v>29567</v>
      </c>
      <c r="G1029" s="284">
        <f t="shared" si="244"/>
        <v>160982</v>
      </c>
      <c r="H1029" s="284">
        <f t="shared" si="245"/>
        <v>190970</v>
      </c>
      <c r="I1029" s="284">
        <f t="shared" si="255"/>
        <v>9866</v>
      </c>
      <c r="J1029" s="284">
        <f t="shared" si="246"/>
        <v>0</v>
      </c>
      <c r="K1029" s="284">
        <f t="shared" si="247"/>
        <v>9866</v>
      </c>
      <c r="L1029" s="284">
        <f t="shared" si="248"/>
        <v>200836</v>
      </c>
      <c r="M1029" s="284">
        <f t="shared" si="249"/>
        <v>66099</v>
      </c>
      <c r="N1029" s="284">
        <f t="shared" si="250"/>
        <v>66099</v>
      </c>
      <c r="O1029" s="284">
        <f t="shared" si="251"/>
        <v>266935</v>
      </c>
      <c r="P1029" s="284">
        <f t="shared" si="252"/>
        <v>889442</v>
      </c>
      <c r="Q1029" s="284">
        <f t="shared" si="253"/>
        <v>955541</v>
      </c>
      <c r="R1029" s="284">
        <f t="shared" si="254"/>
        <v>955541</v>
      </c>
      <c r="S1029" s="210"/>
      <c r="T1029" s="210"/>
      <c r="U1029" s="210"/>
      <c r="V1029" s="210"/>
      <c r="W1029" s="210"/>
      <c r="X1029" s="210"/>
      <c r="Y1029" s="210">
        <v>421</v>
      </c>
      <c r="Z1029" s="210">
        <v>0</v>
      </c>
      <c r="AA1029" s="210">
        <v>1766</v>
      </c>
      <c r="AB1029" s="210">
        <v>0</v>
      </c>
      <c r="AC1029" s="210">
        <v>10883</v>
      </c>
      <c r="AD1029" s="210">
        <v>630</v>
      </c>
      <c r="AE1029" s="210">
        <v>0</v>
      </c>
      <c r="AF1029" s="210">
        <v>0</v>
      </c>
      <c r="AG1029" s="210">
        <v>19798</v>
      </c>
      <c r="AH1029" s="210">
        <v>0</v>
      </c>
      <c r="AI1029" s="210">
        <v>97900</v>
      </c>
      <c r="AJ1029" s="210">
        <v>810</v>
      </c>
      <c r="AK1029" s="210">
        <v>0</v>
      </c>
      <c r="AL1029" s="210">
        <v>0</v>
      </c>
      <c r="AM1029" s="210">
        <v>629</v>
      </c>
      <c r="AN1029" s="210">
        <v>0</v>
      </c>
      <c r="AO1029" s="210">
        <v>3351</v>
      </c>
      <c r="AP1029" s="210">
        <v>6</v>
      </c>
      <c r="AQ1029" s="210">
        <v>0</v>
      </c>
      <c r="AR1029" s="210">
        <v>0</v>
      </c>
      <c r="AS1029" s="210">
        <v>6</v>
      </c>
      <c r="AT1029" s="210">
        <v>0</v>
      </c>
      <c r="AU1029" s="210">
        <v>1222</v>
      </c>
      <c r="AV1029" s="210">
        <v>91</v>
      </c>
      <c r="AW1029" s="210">
        <v>0</v>
      </c>
      <c r="AX1029" s="210">
        <v>0</v>
      </c>
      <c r="AY1029" s="210">
        <v>7368</v>
      </c>
      <c r="AZ1029" s="210">
        <v>0</v>
      </c>
      <c r="BA1029" s="210">
        <v>40770</v>
      </c>
      <c r="BB1029" s="210">
        <v>67</v>
      </c>
      <c r="BC1029" s="210">
        <v>0</v>
      </c>
      <c r="BD1029" s="210">
        <v>0</v>
      </c>
      <c r="BE1029" s="210">
        <v>0</v>
      </c>
      <c r="BF1029" s="210">
        <v>0</v>
      </c>
      <c r="BG1029" s="210">
        <v>0</v>
      </c>
      <c r="BH1029" s="210">
        <v>0</v>
      </c>
      <c r="BI1029" s="210">
        <v>6856</v>
      </c>
      <c r="BJ1029" s="210">
        <v>0</v>
      </c>
      <c r="BK1029" s="210">
        <v>9866</v>
      </c>
      <c r="BL1029" s="210"/>
      <c r="BM1029" s="210"/>
      <c r="BN1029" s="210"/>
      <c r="BO1029" s="210"/>
      <c r="BP1029" s="210"/>
      <c r="BQ1029" s="210"/>
      <c r="BR1029" s="210"/>
      <c r="BS1029" s="210"/>
      <c r="BT1029" s="210"/>
      <c r="BU1029" s="210">
        <v>0</v>
      </c>
      <c r="BV1029" s="210">
        <v>0</v>
      </c>
      <c r="BW1029" s="210"/>
      <c r="BX1029" s="210"/>
      <c r="BY1029" s="210">
        <v>66099</v>
      </c>
      <c r="BZ1029" s="210"/>
      <c r="CA1029" s="210"/>
      <c r="CB1029" s="210"/>
      <c r="CC1029" s="210"/>
      <c r="CD1029" s="210">
        <v>688606</v>
      </c>
      <c r="CE1029" s="210"/>
      <c r="CF1029" s="210"/>
      <c r="CG1029" s="210"/>
      <c r="CH1029" s="210"/>
      <c r="CI1029" s="286" t="str">
        <f t="shared" si="256"/>
        <v>Large</v>
      </c>
      <c r="CJ1029" s="210"/>
      <c r="CK1029" s="210"/>
      <c r="CN1029"/>
    </row>
    <row r="1030" spans="1:92" s="283" customFormat="1" ht="15">
      <c r="A1030" s="208" t="s">
        <v>225</v>
      </c>
      <c r="B1030" s="283" t="s">
        <v>534</v>
      </c>
      <c r="C1030" s="208" t="s">
        <v>76</v>
      </c>
      <c r="D1030" s="566">
        <v>2017</v>
      </c>
      <c r="E1030" s="284">
        <f t="shared" si="242"/>
        <v>19</v>
      </c>
      <c r="F1030" s="284">
        <f t="shared" si="243"/>
        <v>0</v>
      </c>
      <c r="G1030" s="284">
        <f t="shared" si="244"/>
        <v>0</v>
      </c>
      <c r="H1030" s="284">
        <f t="shared" si="245"/>
        <v>19</v>
      </c>
      <c r="I1030" s="284">
        <f t="shared" si="255"/>
        <v>0</v>
      </c>
      <c r="J1030" s="284">
        <f t="shared" si="246"/>
        <v>0</v>
      </c>
      <c r="K1030" s="284">
        <f t="shared" si="247"/>
        <v>0</v>
      </c>
      <c r="L1030" s="284">
        <f t="shared" si="248"/>
        <v>19</v>
      </c>
      <c r="M1030" s="284">
        <f t="shared" si="249"/>
        <v>0</v>
      </c>
      <c r="N1030" s="284">
        <f t="shared" si="250"/>
        <v>0</v>
      </c>
      <c r="O1030" s="284">
        <f t="shared" si="251"/>
        <v>19</v>
      </c>
      <c r="P1030" s="284">
        <f t="shared" si="252"/>
        <v>19</v>
      </c>
      <c r="Q1030" s="284">
        <f t="shared" si="253"/>
        <v>19</v>
      </c>
      <c r="R1030" s="284">
        <f t="shared" si="254"/>
        <v>19</v>
      </c>
      <c r="S1030" s="210"/>
      <c r="T1030" s="210"/>
      <c r="U1030" s="210"/>
      <c r="V1030" s="210"/>
      <c r="W1030" s="210"/>
      <c r="X1030" s="210"/>
      <c r="Y1030" s="210">
        <v>0</v>
      </c>
      <c r="Z1030" s="210">
        <v>0</v>
      </c>
      <c r="AA1030" s="210"/>
      <c r="AB1030" s="210"/>
      <c r="AC1030" s="210"/>
      <c r="AD1030" s="210"/>
      <c r="AE1030" s="210">
        <v>0</v>
      </c>
      <c r="AF1030" s="210">
        <v>0</v>
      </c>
      <c r="AG1030" s="210"/>
      <c r="AH1030" s="210"/>
      <c r="AI1030" s="210"/>
      <c r="AJ1030" s="210"/>
      <c r="AK1030" s="210">
        <v>0</v>
      </c>
      <c r="AL1030" s="210">
        <v>0</v>
      </c>
      <c r="AM1030" s="210"/>
      <c r="AN1030" s="210"/>
      <c r="AO1030" s="210"/>
      <c r="AP1030" s="210"/>
      <c r="AQ1030" s="210">
        <v>0</v>
      </c>
      <c r="AR1030" s="210">
        <v>0</v>
      </c>
      <c r="AS1030" s="210"/>
      <c r="AT1030" s="210"/>
      <c r="AU1030" s="210"/>
      <c r="AV1030" s="210"/>
      <c r="AW1030" s="210">
        <v>0</v>
      </c>
      <c r="AX1030" s="210">
        <v>0</v>
      </c>
      <c r="AY1030" s="210"/>
      <c r="AZ1030" s="210"/>
      <c r="BA1030" s="210"/>
      <c r="BB1030" s="210"/>
      <c r="BC1030" s="210">
        <v>19</v>
      </c>
      <c r="BD1030" s="210">
        <v>19</v>
      </c>
      <c r="BE1030" s="210"/>
      <c r="BF1030" s="210"/>
      <c r="BG1030" s="210"/>
      <c r="BH1030" s="210"/>
      <c r="BI1030" s="210"/>
      <c r="BJ1030" s="210"/>
      <c r="BK1030" s="210"/>
      <c r="BL1030" s="210"/>
      <c r="BM1030" s="210"/>
      <c r="BN1030" s="210"/>
      <c r="BO1030" s="210"/>
      <c r="BP1030" s="210"/>
      <c r="BQ1030" s="210"/>
      <c r="BR1030" s="210"/>
      <c r="BS1030" s="210"/>
      <c r="BT1030" s="210"/>
      <c r="BU1030" s="210"/>
      <c r="BV1030" s="210"/>
      <c r="BW1030" s="210"/>
      <c r="BX1030" s="210"/>
      <c r="BY1030" s="210"/>
      <c r="BZ1030" s="210"/>
      <c r="CA1030" s="210"/>
      <c r="CB1030" s="210"/>
      <c r="CC1030" s="210"/>
      <c r="CD1030" s="210"/>
      <c r="CE1030" s="210"/>
      <c r="CF1030" s="210"/>
      <c r="CG1030" s="210"/>
      <c r="CH1030" s="210"/>
      <c r="CI1030" s="286" t="str">
        <f t="shared" si="256"/>
        <v>Small</v>
      </c>
      <c r="CJ1030" s="210"/>
      <c r="CK1030" s="210"/>
      <c r="CN1030"/>
    </row>
    <row r="1031" spans="1:92" s="283" customFormat="1" ht="15">
      <c r="A1031" s="297" t="s">
        <v>356</v>
      </c>
      <c r="B1031" s="283" t="s">
        <v>430</v>
      </c>
      <c r="C1031" s="208" t="s">
        <v>76</v>
      </c>
      <c r="D1031" s="566">
        <v>2017</v>
      </c>
      <c r="E1031" s="284">
        <f t="shared" si="242"/>
        <v>0</v>
      </c>
      <c r="F1031" s="284">
        <f t="shared" si="243"/>
        <v>0</v>
      </c>
      <c r="G1031" s="284">
        <f t="shared" si="244"/>
        <v>0</v>
      </c>
      <c r="H1031" s="284">
        <f t="shared" si="245"/>
        <v>0</v>
      </c>
      <c r="I1031" s="284">
        <f t="shared" si="255"/>
        <v>0</v>
      </c>
      <c r="J1031" s="284">
        <f t="shared" si="246"/>
        <v>0</v>
      </c>
      <c r="K1031" s="284">
        <f t="shared" si="247"/>
        <v>0</v>
      </c>
      <c r="L1031" s="284">
        <f t="shared" si="248"/>
        <v>0</v>
      </c>
      <c r="M1031" s="284">
        <f t="shared" si="249"/>
        <v>57</v>
      </c>
      <c r="N1031" s="284">
        <f t="shared" si="250"/>
        <v>57</v>
      </c>
      <c r="O1031" s="284">
        <f t="shared" si="251"/>
        <v>57</v>
      </c>
      <c r="P1031" s="284">
        <f t="shared" si="252"/>
        <v>0</v>
      </c>
      <c r="Q1031" s="284">
        <f t="shared" si="253"/>
        <v>57</v>
      </c>
      <c r="R1031" s="284">
        <f t="shared" si="254"/>
        <v>57</v>
      </c>
      <c r="S1031" s="210"/>
      <c r="T1031" s="210"/>
      <c r="U1031" s="210"/>
      <c r="V1031" s="210"/>
      <c r="W1031" s="210"/>
      <c r="X1031" s="210"/>
      <c r="Y1031" s="210"/>
      <c r="Z1031" s="210"/>
      <c r="AA1031" s="210"/>
      <c r="AB1031" s="210"/>
      <c r="AC1031" s="210"/>
      <c r="AD1031" s="210"/>
      <c r="AE1031" s="210"/>
      <c r="AF1031" s="210"/>
      <c r="AG1031" s="210"/>
      <c r="AH1031" s="210"/>
      <c r="AI1031" s="210"/>
      <c r="AJ1031" s="210"/>
      <c r="AK1031" s="210"/>
      <c r="AL1031" s="210"/>
      <c r="AM1031" s="210"/>
      <c r="AN1031" s="210"/>
      <c r="AO1031" s="210"/>
      <c r="AP1031" s="210"/>
      <c r="AQ1031" s="210"/>
      <c r="AR1031" s="210"/>
      <c r="AS1031" s="210"/>
      <c r="AT1031" s="210"/>
      <c r="AU1031" s="210"/>
      <c r="AV1031" s="210"/>
      <c r="AW1031" s="210"/>
      <c r="AX1031" s="210"/>
      <c r="AY1031" s="210"/>
      <c r="AZ1031" s="210"/>
      <c r="BA1031" s="210"/>
      <c r="BB1031" s="210"/>
      <c r="BC1031" s="210"/>
      <c r="BD1031" s="210"/>
      <c r="BE1031" s="210"/>
      <c r="BF1031" s="210"/>
      <c r="BG1031" s="210"/>
      <c r="BH1031" s="210"/>
      <c r="BI1031" s="210"/>
      <c r="BJ1031" s="210"/>
      <c r="BK1031" s="210"/>
      <c r="BL1031" s="210"/>
      <c r="BM1031" s="210"/>
      <c r="BN1031" s="210"/>
      <c r="BO1031" s="210"/>
      <c r="BP1031" s="210"/>
      <c r="BQ1031" s="210"/>
      <c r="BR1031" s="210"/>
      <c r="BS1031" s="210"/>
      <c r="BT1031" s="210"/>
      <c r="BU1031" s="210">
        <v>57</v>
      </c>
      <c r="BV1031" s="210">
        <v>0</v>
      </c>
      <c r="BW1031" s="210"/>
      <c r="BX1031" s="210"/>
      <c r="BY1031" s="210">
        <v>0</v>
      </c>
      <c r="BZ1031" s="210"/>
      <c r="CA1031" s="210"/>
      <c r="CB1031" s="210"/>
      <c r="CC1031" s="210"/>
      <c r="CD1031" s="210"/>
      <c r="CE1031" s="210"/>
      <c r="CF1031" s="210"/>
      <c r="CG1031" s="210"/>
      <c r="CH1031" s="210"/>
      <c r="CI1031" s="286" t="str">
        <f t="shared" si="256"/>
        <v>Small</v>
      </c>
      <c r="CJ1031" s="210"/>
      <c r="CK1031" s="210"/>
      <c r="CN1031"/>
    </row>
    <row r="1032" spans="1:92" s="283" customFormat="1" ht="15">
      <c r="A1032" s="208" t="s">
        <v>249</v>
      </c>
      <c r="B1032" s="283" t="s">
        <v>386</v>
      </c>
      <c r="C1032" s="208" t="s">
        <v>76</v>
      </c>
      <c r="D1032" s="566">
        <v>2017</v>
      </c>
      <c r="E1032" s="284">
        <f t="shared" si="242"/>
        <v>8</v>
      </c>
      <c r="F1032" s="284">
        <f t="shared" si="243"/>
        <v>6</v>
      </c>
      <c r="G1032" s="284">
        <f t="shared" si="244"/>
        <v>0</v>
      </c>
      <c r="H1032" s="284">
        <f t="shared" si="245"/>
        <v>14</v>
      </c>
      <c r="I1032" s="284">
        <f t="shared" si="255"/>
        <v>0</v>
      </c>
      <c r="J1032" s="284">
        <f t="shared" si="246"/>
        <v>0</v>
      </c>
      <c r="K1032" s="284">
        <f t="shared" si="247"/>
        <v>0</v>
      </c>
      <c r="L1032" s="284">
        <f t="shared" si="248"/>
        <v>14</v>
      </c>
      <c r="M1032" s="284">
        <f t="shared" si="249"/>
        <v>0</v>
      </c>
      <c r="N1032" s="284">
        <f t="shared" si="250"/>
        <v>0</v>
      </c>
      <c r="O1032" s="284">
        <f t="shared" si="251"/>
        <v>14</v>
      </c>
      <c r="P1032" s="284">
        <f t="shared" si="252"/>
        <v>14</v>
      </c>
      <c r="Q1032" s="284">
        <f t="shared" si="253"/>
        <v>14</v>
      </c>
      <c r="R1032" s="284">
        <f t="shared" si="254"/>
        <v>14</v>
      </c>
      <c r="S1032" s="210"/>
      <c r="T1032" s="210"/>
      <c r="U1032" s="210"/>
      <c r="V1032" s="210"/>
      <c r="W1032" s="210"/>
      <c r="X1032" s="210"/>
      <c r="Y1032" s="210">
        <v>0</v>
      </c>
      <c r="Z1032" s="210">
        <v>0</v>
      </c>
      <c r="AA1032" s="210">
        <v>0</v>
      </c>
      <c r="AB1032" s="210">
        <v>0</v>
      </c>
      <c r="AC1032" s="210"/>
      <c r="AD1032" s="210"/>
      <c r="AE1032" s="210">
        <v>0</v>
      </c>
      <c r="AF1032" s="210">
        <v>0</v>
      </c>
      <c r="AG1032" s="210">
        <v>0</v>
      </c>
      <c r="AH1032" s="210">
        <v>0</v>
      </c>
      <c r="AI1032" s="210"/>
      <c r="AJ1032" s="210"/>
      <c r="AK1032" s="210">
        <v>0</v>
      </c>
      <c r="AL1032" s="210">
        <v>0</v>
      </c>
      <c r="AM1032" s="210">
        <v>0</v>
      </c>
      <c r="AN1032" s="210">
        <v>0</v>
      </c>
      <c r="AO1032" s="210"/>
      <c r="AP1032" s="210"/>
      <c r="AQ1032" s="210">
        <v>8</v>
      </c>
      <c r="AR1032" s="210">
        <v>8</v>
      </c>
      <c r="AS1032" s="210">
        <v>6</v>
      </c>
      <c r="AT1032" s="210">
        <v>6</v>
      </c>
      <c r="AU1032" s="210"/>
      <c r="AV1032" s="210"/>
      <c r="AW1032" s="210">
        <v>0</v>
      </c>
      <c r="AX1032" s="210">
        <v>0</v>
      </c>
      <c r="AY1032" s="210">
        <v>0</v>
      </c>
      <c r="AZ1032" s="210">
        <v>0</v>
      </c>
      <c r="BA1032" s="210"/>
      <c r="BB1032" s="210"/>
      <c r="BC1032" s="210">
        <v>0</v>
      </c>
      <c r="BD1032" s="210">
        <v>0</v>
      </c>
      <c r="BE1032" s="210">
        <v>0</v>
      </c>
      <c r="BF1032" s="210">
        <v>0</v>
      </c>
      <c r="BG1032" s="210"/>
      <c r="BH1032" s="210"/>
      <c r="BI1032" s="210"/>
      <c r="BJ1032" s="210"/>
      <c r="BK1032" s="210"/>
      <c r="BL1032" s="210"/>
      <c r="BM1032" s="210"/>
      <c r="BN1032" s="210"/>
      <c r="BO1032" s="210"/>
      <c r="BP1032" s="210"/>
      <c r="BQ1032" s="210"/>
      <c r="BR1032" s="210"/>
      <c r="BS1032" s="210"/>
      <c r="BT1032" s="210"/>
      <c r="BU1032" s="210"/>
      <c r="BV1032" s="210"/>
      <c r="BW1032" s="210"/>
      <c r="BX1032" s="210"/>
      <c r="BY1032" s="210"/>
      <c r="BZ1032" s="210"/>
      <c r="CA1032" s="210"/>
      <c r="CB1032" s="210"/>
      <c r="CC1032" s="210"/>
      <c r="CD1032" s="210"/>
      <c r="CE1032" s="210"/>
      <c r="CF1032" s="210"/>
      <c r="CG1032" s="210"/>
      <c r="CH1032" s="210"/>
      <c r="CI1032" s="286" t="str">
        <f t="shared" si="256"/>
        <v>Small</v>
      </c>
      <c r="CJ1032" s="210"/>
      <c r="CK1032" s="210"/>
      <c r="CN1032"/>
    </row>
    <row r="1033" spans="1:92" s="283" customFormat="1" ht="15">
      <c r="A1033" s="208" t="s">
        <v>249</v>
      </c>
      <c r="B1033" s="283" t="s">
        <v>882</v>
      </c>
      <c r="C1033" s="208" t="s">
        <v>76</v>
      </c>
      <c r="D1033" s="566">
        <v>2017</v>
      </c>
      <c r="E1033" s="284">
        <f t="shared" si="242"/>
        <v>8</v>
      </c>
      <c r="F1033" s="284">
        <f t="shared" si="243"/>
        <v>0</v>
      </c>
      <c r="G1033" s="284">
        <f t="shared" si="244"/>
        <v>0</v>
      </c>
      <c r="H1033" s="284">
        <f t="shared" si="245"/>
        <v>8</v>
      </c>
      <c r="I1033" s="284">
        <f t="shared" si="255"/>
        <v>0</v>
      </c>
      <c r="J1033" s="284">
        <f t="shared" si="246"/>
        <v>0</v>
      </c>
      <c r="K1033" s="284">
        <f t="shared" si="247"/>
        <v>0</v>
      </c>
      <c r="L1033" s="284">
        <f t="shared" si="248"/>
        <v>8</v>
      </c>
      <c r="M1033" s="284">
        <f t="shared" si="249"/>
        <v>0</v>
      </c>
      <c r="N1033" s="284">
        <f t="shared" si="250"/>
        <v>0</v>
      </c>
      <c r="O1033" s="284">
        <f t="shared" si="251"/>
        <v>8</v>
      </c>
      <c r="P1033" s="284">
        <f t="shared" si="252"/>
        <v>8</v>
      </c>
      <c r="Q1033" s="284">
        <f t="shared" si="253"/>
        <v>8</v>
      </c>
      <c r="R1033" s="284">
        <f t="shared" si="254"/>
        <v>8</v>
      </c>
      <c r="S1033" s="210"/>
      <c r="T1033" s="210"/>
      <c r="U1033" s="210"/>
      <c r="V1033" s="210"/>
      <c r="W1033" s="210"/>
      <c r="X1033" s="210"/>
      <c r="Y1033" s="210">
        <v>1</v>
      </c>
      <c r="Z1033" s="210">
        <v>1</v>
      </c>
      <c r="AA1033" s="210"/>
      <c r="AB1033" s="210"/>
      <c r="AC1033" s="210"/>
      <c r="AD1033" s="210"/>
      <c r="AE1033" s="210">
        <v>0</v>
      </c>
      <c r="AF1033" s="210">
        <v>0</v>
      </c>
      <c r="AG1033" s="210"/>
      <c r="AH1033" s="210"/>
      <c r="AI1033" s="210"/>
      <c r="AJ1033" s="210"/>
      <c r="AK1033" s="210">
        <v>0</v>
      </c>
      <c r="AL1033" s="210">
        <v>0</v>
      </c>
      <c r="AM1033" s="210"/>
      <c r="AN1033" s="210"/>
      <c r="AO1033" s="210"/>
      <c r="AP1033" s="210"/>
      <c r="AQ1033" s="210">
        <v>7</v>
      </c>
      <c r="AR1033" s="210">
        <v>7</v>
      </c>
      <c r="AS1033" s="210"/>
      <c r="AT1033" s="210"/>
      <c r="AU1033" s="210"/>
      <c r="AV1033" s="210"/>
      <c r="AW1033" s="210">
        <v>0</v>
      </c>
      <c r="AX1033" s="210">
        <v>0</v>
      </c>
      <c r="AY1033" s="210"/>
      <c r="AZ1033" s="210"/>
      <c r="BA1033" s="210"/>
      <c r="BB1033" s="210"/>
      <c r="BC1033" s="210">
        <v>0</v>
      </c>
      <c r="BD1033" s="210">
        <v>0</v>
      </c>
      <c r="BE1033" s="210"/>
      <c r="BF1033" s="210"/>
      <c r="BG1033" s="210"/>
      <c r="BH1033" s="210"/>
      <c r="BI1033" s="210"/>
      <c r="BJ1033" s="210"/>
      <c r="BK1033" s="210"/>
      <c r="BL1033" s="210"/>
      <c r="BM1033" s="210"/>
      <c r="BN1033" s="210"/>
      <c r="BO1033" s="210"/>
      <c r="BP1033" s="210"/>
      <c r="BQ1033" s="210"/>
      <c r="BR1033" s="210"/>
      <c r="BS1033" s="210"/>
      <c r="BT1033" s="210"/>
      <c r="BU1033" s="210"/>
      <c r="BV1033" s="210"/>
      <c r="BW1033" s="210"/>
      <c r="BX1033" s="210"/>
      <c r="BY1033" s="210"/>
      <c r="BZ1033" s="210"/>
      <c r="CA1033" s="210"/>
      <c r="CB1033" s="210"/>
      <c r="CC1033" s="210"/>
      <c r="CD1033" s="210"/>
      <c r="CE1033" s="210"/>
      <c r="CF1033" s="210"/>
      <c r="CG1033" s="210"/>
      <c r="CH1033" s="210"/>
      <c r="CI1033" s="286" t="str">
        <f t="shared" si="256"/>
        <v>Small</v>
      </c>
      <c r="CJ1033" s="210"/>
      <c r="CK1033" s="210"/>
      <c r="CN1033"/>
    </row>
    <row r="1034" spans="1:92" s="283" customFormat="1" ht="15">
      <c r="A1034" s="208" t="s">
        <v>213</v>
      </c>
      <c r="B1034" s="283" t="s">
        <v>455</v>
      </c>
      <c r="C1034" s="208" t="s">
        <v>76</v>
      </c>
      <c r="D1034" s="566">
        <v>2017</v>
      </c>
      <c r="E1034" s="284">
        <f t="shared" si="242"/>
        <v>2</v>
      </c>
      <c r="F1034" s="284">
        <f t="shared" si="243"/>
        <v>0</v>
      </c>
      <c r="G1034" s="284">
        <f t="shared" si="244"/>
        <v>0</v>
      </c>
      <c r="H1034" s="284">
        <f t="shared" si="245"/>
        <v>2</v>
      </c>
      <c r="I1034" s="284">
        <f t="shared" si="255"/>
        <v>0</v>
      </c>
      <c r="J1034" s="284">
        <f t="shared" si="246"/>
        <v>0</v>
      </c>
      <c r="K1034" s="284">
        <f t="shared" si="247"/>
        <v>0</v>
      </c>
      <c r="L1034" s="284">
        <f t="shared" si="248"/>
        <v>2</v>
      </c>
      <c r="M1034" s="284">
        <f t="shared" si="249"/>
        <v>0</v>
      </c>
      <c r="N1034" s="284">
        <f t="shared" si="250"/>
        <v>0</v>
      </c>
      <c r="O1034" s="284">
        <f t="shared" si="251"/>
        <v>2</v>
      </c>
      <c r="P1034" s="284">
        <f t="shared" si="252"/>
        <v>2</v>
      </c>
      <c r="Q1034" s="284">
        <f t="shared" si="253"/>
        <v>2</v>
      </c>
      <c r="R1034" s="284">
        <f t="shared" si="254"/>
        <v>2</v>
      </c>
      <c r="S1034" s="210"/>
      <c r="T1034" s="210"/>
      <c r="U1034" s="210"/>
      <c r="V1034" s="210"/>
      <c r="W1034" s="210"/>
      <c r="X1034" s="210"/>
      <c r="Y1034" s="210">
        <v>0</v>
      </c>
      <c r="Z1034" s="210">
        <v>0</v>
      </c>
      <c r="AA1034" s="210"/>
      <c r="AB1034" s="210"/>
      <c r="AC1034" s="210"/>
      <c r="AD1034" s="210"/>
      <c r="AE1034" s="210">
        <v>0</v>
      </c>
      <c r="AF1034" s="210">
        <v>0</v>
      </c>
      <c r="AG1034" s="210"/>
      <c r="AH1034" s="210"/>
      <c r="AI1034" s="210"/>
      <c r="AJ1034" s="210"/>
      <c r="AK1034" s="210">
        <v>0</v>
      </c>
      <c r="AL1034" s="210">
        <v>0</v>
      </c>
      <c r="AM1034" s="210"/>
      <c r="AN1034" s="210"/>
      <c r="AO1034" s="210"/>
      <c r="AP1034" s="210"/>
      <c r="AQ1034" s="210">
        <v>0</v>
      </c>
      <c r="AR1034" s="210">
        <v>0</v>
      </c>
      <c r="AS1034" s="210"/>
      <c r="AT1034" s="210"/>
      <c r="AU1034" s="210"/>
      <c r="AV1034" s="210"/>
      <c r="AW1034" s="210">
        <v>0</v>
      </c>
      <c r="AX1034" s="210">
        <v>0</v>
      </c>
      <c r="AY1034" s="210"/>
      <c r="AZ1034" s="210"/>
      <c r="BA1034" s="210"/>
      <c r="BB1034" s="210"/>
      <c r="BC1034" s="210">
        <v>2</v>
      </c>
      <c r="BD1034" s="210">
        <v>2</v>
      </c>
      <c r="BE1034" s="210"/>
      <c r="BF1034" s="210"/>
      <c r="BG1034" s="210"/>
      <c r="BH1034" s="210"/>
      <c r="BI1034" s="210"/>
      <c r="BJ1034" s="210"/>
      <c r="BK1034" s="210"/>
      <c r="BL1034" s="210"/>
      <c r="BM1034" s="210"/>
      <c r="BN1034" s="210"/>
      <c r="BO1034" s="210"/>
      <c r="BP1034" s="210"/>
      <c r="BQ1034" s="210"/>
      <c r="BR1034" s="210"/>
      <c r="BS1034" s="210"/>
      <c r="BT1034" s="210"/>
      <c r="BU1034" s="210"/>
      <c r="BV1034" s="210"/>
      <c r="BW1034" s="210"/>
      <c r="BX1034" s="210"/>
      <c r="BY1034" s="210"/>
      <c r="BZ1034" s="210"/>
      <c r="CA1034" s="210"/>
      <c r="CB1034" s="210"/>
      <c r="CC1034" s="210"/>
      <c r="CD1034" s="210"/>
      <c r="CE1034" s="210"/>
      <c r="CF1034" s="210"/>
      <c r="CG1034" s="210"/>
      <c r="CH1034" s="210"/>
      <c r="CI1034" s="286" t="str">
        <f t="shared" si="256"/>
        <v>Small</v>
      </c>
      <c r="CJ1034" s="210"/>
      <c r="CK1034" s="210"/>
      <c r="CN1034"/>
    </row>
    <row r="1035" spans="1:92" s="283" customFormat="1" ht="15">
      <c r="A1035" s="287" t="s">
        <v>129</v>
      </c>
      <c r="B1035" s="283" t="s">
        <v>883</v>
      </c>
      <c r="C1035" s="208" t="s">
        <v>76</v>
      </c>
      <c r="D1035" s="566">
        <v>2017</v>
      </c>
      <c r="E1035" s="284">
        <f t="shared" si="242"/>
        <v>101785</v>
      </c>
      <c r="F1035" s="284">
        <f t="shared" si="243"/>
        <v>46</v>
      </c>
      <c r="G1035" s="284">
        <f t="shared" si="244"/>
        <v>35033</v>
      </c>
      <c r="H1035" s="284">
        <f t="shared" si="245"/>
        <v>136864</v>
      </c>
      <c r="I1035" s="284">
        <f t="shared" si="255"/>
        <v>8404</v>
      </c>
      <c r="J1035" s="284">
        <f t="shared" si="246"/>
        <v>0</v>
      </c>
      <c r="K1035" s="284">
        <f t="shared" si="247"/>
        <v>8404</v>
      </c>
      <c r="L1035" s="284">
        <f t="shared" si="248"/>
        <v>145268</v>
      </c>
      <c r="M1035" s="284">
        <f t="shared" si="249"/>
        <v>44563</v>
      </c>
      <c r="N1035" s="284">
        <f t="shared" si="250"/>
        <v>44563</v>
      </c>
      <c r="O1035" s="284">
        <f t="shared" si="251"/>
        <v>189831</v>
      </c>
      <c r="P1035" s="284">
        <f t="shared" si="252"/>
        <v>2641422</v>
      </c>
      <c r="Q1035" s="284">
        <f t="shared" si="253"/>
        <v>2685985</v>
      </c>
      <c r="R1035" s="284">
        <f t="shared" si="254"/>
        <v>2698917</v>
      </c>
      <c r="S1035" s="210"/>
      <c r="T1035" s="210"/>
      <c r="U1035" s="210"/>
      <c r="V1035" s="210"/>
      <c r="W1035" s="210"/>
      <c r="X1035" s="210"/>
      <c r="Y1035" s="210">
        <v>94809</v>
      </c>
      <c r="Z1035" s="210">
        <v>94809</v>
      </c>
      <c r="AA1035" s="210">
        <v>0</v>
      </c>
      <c r="AB1035" s="210">
        <v>0</v>
      </c>
      <c r="AC1035" s="210">
        <v>20287</v>
      </c>
      <c r="AD1035" s="210">
        <v>471</v>
      </c>
      <c r="AE1035" s="210">
        <v>0</v>
      </c>
      <c r="AF1035" s="210">
        <v>0</v>
      </c>
      <c r="AG1035" s="210">
        <v>0</v>
      </c>
      <c r="AH1035" s="210">
        <v>0</v>
      </c>
      <c r="AI1035" s="210">
        <v>0</v>
      </c>
      <c r="AJ1035" s="210">
        <v>0</v>
      </c>
      <c r="AK1035" s="210">
        <v>0</v>
      </c>
      <c r="AL1035" s="210">
        <v>0</v>
      </c>
      <c r="AM1035" s="210">
        <v>0</v>
      </c>
      <c r="AN1035" s="210">
        <v>0</v>
      </c>
      <c r="AO1035" s="210">
        <v>0</v>
      </c>
      <c r="AP1035" s="210">
        <v>0</v>
      </c>
      <c r="AQ1035" s="210">
        <v>0</v>
      </c>
      <c r="AR1035" s="210">
        <v>0</v>
      </c>
      <c r="AS1035" s="210">
        <v>0</v>
      </c>
      <c r="AT1035" s="210">
        <v>0</v>
      </c>
      <c r="AU1035" s="210">
        <v>1132</v>
      </c>
      <c r="AV1035" s="210">
        <v>574</v>
      </c>
      <c r="AW1035" s="210">
        <v>6976</v>
      </c>
      <c r="AX1035" s="210">
        <v>6976</v>
      </c>
      <c r="AY1035" s="210">
        <v>46</v>
      </c>
      <c r="AZ1035" s="210">
        <v>46</v>
      </c>
      <c r="BA1035" s="210">
        <v>13614</v>
      </c>
      <c r="BB1035" s="210">
        <v>1177</v>
      </c>
      <c r="BC1035" s="210">
        <v>0</v>
      </c>
      <c r="BD1035" s="210">
        <v>0</v>
      </c>
      <c r="BE1035" s="210">
        <v>0</v>
      </c>
      <c r="BF1035" s="210">
        <v>0</v>
      </c>
      <c r="BG1035" s="210">
        <v>0</v>
      </c>
      <c r="BH1035" s="210">
        <v>0</v>
      </c>
      <c r="BI1035" s="210">
        <v>0</v>
      </c>
      <c r="BJ1035" s="210">
        <v>0</v>
      </c>
      <c r="BK1035" s="210">
        <v>8404</v>
      </c>
      <c r="BL1035" s="210"/>
      <c r="BM1035" s="210"/>
      <c r="BN1035" s="210"/>
      <c r="BO1035" s="210"/>
      <c r="BP1035" s="210"/>
      <c r="BQ1035" s="210"/>
      <c r="BR1035" s="210"/>
      <c r="BS1035" s="210"/>
      <c r="BT1035" s="210"/>
      <c r="BU1035" s="210">
        <v>0</v>
      </c>
      <c r="BV1035" s="210">
        <v>0</v>
      </c>
      <c r="BW1035" s="210"/>
      <c r="BX1035" s="210"/>
      <c r="BY1035" s="210">
        <v>44563</v>
      </c>
      <c r="BZ1035" s="210"/>
      <c r="CA1035" s="210"/>
      <c r="CB1035" s="210"/>
      <c r="CC1035" s="210"/>
      <c r="CD1035" s="210">
        <v>2496154</v>
      </c>
      <c r="CE1035" s="210"/>
      <c r="CF1035" s="210"/>
      <c r="CG1035" s="210"/>
      <c r="CH1035" s="210">
        <v>12932</v>
      </c>
      <c r="CI1035" s="286" t="str">
        <f t="shared" si="256"/>
        <v>Large</v>
      </c>
      <c r="CJ1035" s="210"/>
      <c r="CK1035" s="210"/>
      <c r="CN1035"/>
    </row>
    <row r="1036" spans="1:92" s="283" customFormat="1" ht="15">
      <c r="A1036" s="208" t="s">
        <v>352</v>
      </c>
      <c r="B1036" s="283" t="s">
        <v>377</v>
      </c>
      <c r="C1036" s="208" t="s">
        <v>76</v>
      </c>
      <c r="D1036" s="566">
        <v>2017</v>
      </c>
      <c r="E1036" s="284">
        <f t="shared" si="242"/>
        <v>0</v>
      </c>
      <c r="F1036" s="284">
        <f t="shared" si="243"/>
        <v>0</v>
      </c>
      <c r="G1036" s="284">
        <f t="shared" si="244"/>
        <v>0</v>
      </c>
      <c r="H1036" s="284">
        <f t="shared" si="245"/>
        <v>0</v>
      </c>
      <c r="I1036" s="284">
        <f t="shared" si="255"/>
        <v>0</v>
      </c>
      <c r="J1036" s="284">
        <f t="shared" si="246"/>
        <v>0</v>
      </c>
      <c r="K1036" s="284">
        <f t="shared" si="247"/>
        <v>0</v>
      </c>
      <c r="L1036" s="284">
        <f t="shared" si="248"/>
        <v>0</v>
      </c>
      <c r="M1036" s="284">
        <f t="shared" si="249"/>
        <v>134152</v>
      </c>
      <c r="N1036" s="284">
        <f t="shared" si="250"/>
        <v>134152</v>
      </c>
      <c r="O1036" s="284">
        <f t="shared" si="251"/>
        <v>134152</v>
      </c>
      <c r="P1036" s="284">
        <f t="shared" si="252"/>
        <v>0</v>
      </c>
      <c r="Q1036" s="284">
        <f t="shared" si="253"/>
        <v>134152</v>
      </c>
      <c r="R1036" s="284">
        <f t="shared" si="254"/>
        <v>134152</v>
      </c>
      <c r="S1036" s="210"/>
      <c r="T1036" s="210"/>
      <c r="U1036" s="210"/>
      <c r="V1036" s="210"/>
      <c r="W1036" s="210"/>
      <c r="X1036" s="210"/>
      <c r="Y1036" s="210"/>
      <c r="Z1036" s="210"/>
      <c r="AA1036" s="210"/>
      <c r="AB1036" s="210"/>
      <c r="AC1036" s="210"/>
      <c r="AD1036" s="210"/>
      <c r="AE1036" s="210"/>
      <c r="AF1036" s="210"/>
      <c r="AG1036" s="210"/>
      <c r="AH1036" s="210"/>
      <c r="AI1036" s="210"/>
      <c r="AJ1036" s="210"/>
      <c r="AK1036" s="210"/>
      <c r="AL1036" s="210"/>
      <c r="AM1036" s="210"/>
      <c r="AN1036" s="210"/>
      <c r="AO1036" s="210"/>
      <c r="AP1036" s="210"/>
      <c r="AQ1036" s="210"/>
      <c r="AR1036" s="210"/>
      <c r="AS1036" s="210"/>
      <c r="AT1036" s="210"/>
      <c r="AU1036" s="210"/>
      <c r="AV1036" s="210"/>
      <c r="AW1036" s="210"/>
      <c r="AX1036" s="210"/>
      <c r="AY1036" s="210"/>
      <c r="AZ1036" s="210"/>
      <c r="BA1036" s="210"/>
      <c r="BB1036" s="210"/>
      <c r="BC1036" s="210"/>
      <c r="BD1036" s="210"/>
      <c r="BE1036" s="210"/>
      <c r="BF1036" s="210"/>
      <c r="BG1036" s="210"/>
      <c r="BH1036" s="210"/>
      <c r="BI1036" s="210"/>
      <c r="BJ1036" s="210"/>
      <c r="BK1036" s="210"/>
      <c r="BL1036" s="210"/>
      <c r="BM1036" s="210"/>
      <c r="BN1036" s="210"/>
      <c r="BO1036" s="210"/>
      <c r="BP1036" s="210"/>
      <c r="BQ1036" s="210"/>
      <c r="BR1036" s="210"/>
      <c r="BS1036" s="210"/>
      <c r="BT1036" s="210"/>
      <c r="BU1036" s="210">
        <v>0</v>
      </c>
      <c r="BV1036" s="210">
        <v>0</v>
      </c>
      <c r="BW1036" s="210"/>
      <c r="BX1036" s="210"/>
      <c r="BY1036" s="210">
        <v>134152</v>
      </c>
      <c r="BZ1036" s="210"/>
      <c r="CA1036" s="210"/>
      <c r="CB1036" s="210"/>
      <c r="CC1036" s="210"/>
      <c r="CD1036" s="210"/>
      <c r="CE1036" s="210"/>
      <c r="CF1036" s="210"/>
      <c r="CG1036" s="210"/>
      <c r="CH1036" s="210"/>
      <c r="CI1036" s="286" t="str">
        <f t="shared" si="256"/>
        <v>Large</v>
      </c>
      <c r="CJ1036" s="210"/>
      <c r="CK1036" s="210"/>
      <c r="CN1036"/>
    </row>
    <row r="1037" spans="1:92" s="283" customFormat="1" ht="15">
      <c r="A1037" s="208" t="s">
        <v>627</v>
      </c>
      <c r="B1037" s="283" t="s">
        <v>539</v>
      </c>
      <c r="C1037" s="208" t="s">
        <v>76</v>
      </c>
      <c r="D1037" s="566">
        <v>2017</v>
      </c>
      <c r="E1037" s="284">
        <f t="shared" si="242"/>
        <v>0</v>
      </c>
      <c r="F1037" s="284">
        <f t="shared" si="243"/>
        <v>0</v>
      </c>
      <c r="G1037" s="284">
        <f t="shared" si="244"/>
        <v>0</v>
      </c>
      <c r="H1037" s="284">
        <f t="shared" si="245"/>
        <v>0</v>
      </c>
      <c r="I1037" s="284">
        <f t="shared" si="255"/>
        <v>0</v>
      </c>
      <c r="J1037" s="284">
        <f t="shared" si="246"/>
        <v>0</v>
      </c>
      <c r="K1037" s="284">
        <f t="shared" si="247"/>
        <v>0</v>
      </c>
      <c r="L1037" s="284">
        <f t="shared" si="248"/>
        <v>0</v>
      </c>
      <c r="M1037" s="284">
        <f t="shared" si="249"/>
        <v>1</v>
      </c>
      <c r="N1037" s="284">
        <f t="shared" si="250"/>
        <v>1</v>
      </c>
      <c r="O1037" s="284">
        <f t="shared" si="251"/>
        <v>1</v>
      </c>
      <c r="P1037" s="284">
        <f t="shared" si="252"/>
        <v>0</v>
      </c>
      <c r="Q1037" s="284">
        <f t="shared" si="253"/>
        <v>1</v>
      </c>
      <c r="R1037" s="284">
        <f t="shared" si="254"/>
        <v>1</v>
      </c>
      <c r="S1037" s="210"/>
      <c r="T1037" s="210"/>
      <c r="U1037" s="210"/>
      <c r="V1037" s="210"/>
      <c r="W1037" s="210"/>
      <c r="X1037" s="210"/>
      <c r="Y1037" s="210"/>
      <c r="Z1037" s="210"/>
      <c r="AA1037" s="210"/>
      <c r="AB1037" s="210"/>
      <c r="AC1037" s="210"/>
      <c r="AD1037" s="210"/>
      <c r="AE1037" s="210"/>
      <c r="AF1037" s="210"/>
      <c r="AG1037" s="210"/>
      <c r="AH1037" s="210"/>
      <c r="AI1037" s="210"/>
      <c r="AJ1037" s="210"/>
      <c r="AK1037" s="210"/>
      <c r="AL1037" s="210"/>
      <c r="AM1037" s="210"/>
      <c r="AN1037" s="210"/>
      <c r="AO1037" s="210"/>
      <c r="AP1037" s="210"/>
      <c r="AQ1037" s="210"/>
      <c r="AR1037" s="210"/>
      <c r="AS1037" s="210"/>
      <c r="AT1037" s="210"/>
      <c r="AU1037" s="210"/>
      <c r="AV1037" s="210"/>
      <c r="AW1037" s="210"/>
      <c r="AX1037" s="210"/>
      <c r="AY1037" s="210"/>
      <c r="AZ1037" s="210"/>
      <c r="BA1037" s="210"/>
      <c r="BB1037" s="210"/>
      <c r="BC1037" s="210"/>
      <c r="BD1037" s="210"/>
      <c r="BE1037" s="210"/>
      <c r="BF1037" s="210"/>
      <c r="BG1037" s="210"/>
      <c r="BH1037" s="210"/>
      <c r="BI1037" s="210"/>
      <c r="BJ1037" s="210"/>
      <c r="BK1037" s="210"/>
      <c r="BL1037" s="210"/>
      <c r="BM1037" s="210"/>
      <c r="BN1037" s="210"/>
      <c r="BO1037" s="210"/>
      <c r="BP1037" s="210"/>
      <c r="BQ1037" s="210"/>
      <c r="BR1037" s="210"/>
      <c r="BS1037" s="210"/>
      <c r="BT1037" s="210"/>
      <c r="BU1037" s="210">
        <v>1</v>
      </c>
      <c r="BV1037" s="210">
        <v>0</v>
      </c>
      <c r="BW1037" s="210"/>
      <c r="BX1037" s="210"/>
      <c r="BY1037" s="210">
        <v>0</v>
      </c>
      <c r="BZ1037" s="210"/>
      <c r="CA1037" s="210"/>
      <c r="CB1037" s="210"/>
      <c r="CC1037" s="210"/>
      <c r="CD1037" s="210"/>
      <c r="CE1037" s="210"/>
      <c r="CF1037" s="210"/>
      <c r="CG1037" s="210"/>
      <c r="CH1037" s="210"/>
      <c r="CI1037" s="286" t="str">
        <f t="shared" si="256"/>
        <v>Small</v>
      </c>
      <c r="CJ1037" s="210"/>
      <c r="CK1037" s="210"/>
      <c r="CN1037"/>
    </row>
    <row r="1038" spans="1:92" s="283" customFormat="1" ht="15">
      <c r="A1038" s="208" t="s">
        <v>628</v>
      </c>
      <c r="B1038" s="283" t="s">
        <v>541</v>
      </c>
      <c r="C1038" s="208" t="s">
        <v>76</v>
      </c>
      <c r="D1038" s="566">
        <v>2017</v>
      </c>
      <c r="E1038" s="284">
        <f t="shared" si="242"/>
        <v>192</v>
      </c>
      <c r="F1038" s="284">
        <f t="shared" si="243"/>
        <v>0</v>
      </c>
      <c r="G1038" s="284">
        <f t="shared" si="244"/>
        <v>0</v>
      </c>
      <c r="H1038" s="284">
        <f t="shared" si="245"/>
        <v>192</v>
      </c>
      <c r="I1038" s="284">
        <f t="shared" si="255"/>
        <v>0</v>
      </c>
      <c r="J1038" s="284">
        <f t="shared" si="246"/>
        <v>0</v>
      </c>
      <c r="K1038" s="284">
        <f t="shared" si="247"/>
        <v>0</v>
      </c>
      <c r="L1038" s="284">
        <f t="shared" si="248"/>
        <v>192</v>
      </c>
      <c r="M1038" s="284">
        <f t="shared" si="249"/>
        <v>0</v>
      </c>
      <c r="N1038" s="284">
        <f t="shared" si="250"/>
        <v>0</v>
      </c>
      <c r="O1038" s="284">
        <f t="shared" si="251"/>
        <v>192</v>
      </c>
      <c r="P1038" s="284">
        <f t="shared" si="252"/>
        <v>192</v>
      </c>
      <c r="Q1038" s="284">
        <f t="shared" si="253"/>
        <v>192</v>
      </c>
      <c r="R1038" s="284">
        <f t="shared" si="254"/>
        <v>192</v>
      </c>
      <c r="S1038" s="210"/>
      <c r="T1038" s="210"/>
      <c r="U1038" s="210"/>
      <c r="V1038" s="210"/>
      <c r="W1038" s="210"/>
      <c r="X1038" s="210"/>
      <c r="Y1038" s="210">
        <v>0</v>
      </c>
      <c r="Z1038" s="210">
        <v>0</v>
      </c>
      <c r="AA1038" s="210"/>
      <c r="AB1038" s="210"/>
      <c r="AC1038" s="210"/>
      <c r="AD1038" s="210"/>
      <c r="AE1038" s="210">
        <v>0</v>
      </c>
      <c r="AF1038" s="210">
        <v>0</v>
      </c>
      <c r="AG1038" s="210"/>
      <c r="AH1038" s="210"/>
      <c r="AI1038" s="210"/>
      <c r="AJ1038" s="210"/>
      <c r="AK1038" s="210">
        <v>0</v>
      </c>
      <c r="AL1038" s="210">
        <v>0</v>
      </c>
      <c r="AM1038" s="210"/>
      <c r="AN1038" s="210"/>
      <c r="AO1038" s="210"/>
      <c r="AP1038" s="210"/>
      <c r="AQ1038" s="210">
        <v>0</v>
      </c>
      <c r="AR1038" s="210">
        <v>0</v>
      </c>
      <c r="AS1038" s="210"/>
      <c r="AT1038" s="210"/>
      <c r="AU1038" s="210"/>
      <c r="AV1038" s="210"/>
      <c r="AW1038" s="210">
        <v>0</v>
      </c>
      <c r="AX1038" s="210">
        <v>0</v>
      </c>
      <c r="AY1038" s="210"/>
      <c r="AZ1038" s="210"/>
      <c r="BA1038" s="210"/>
      <c r="BB1038" s="210"/>
      <c r="BC1038" s="210">
        <v>192</v>
      </c>
      <c r="BD1038" s="210">
        <v>192</v>
      </c>
      <c r="BE1038" s="210"/>
      <c r="BF1038" s="210"/>
      <c r="BG1038" s="210"/>
      <c r="BH1038" s="210"/>
      <c r="BI1038" s="210"/>
      <c r="BJ1038" s="210"/>
      <c r="BK1038" s="210"/>
      <c r="BL1038" s="210"/>
      <c r="BM1038" s="210"/>
      <c r="BN1038" s="210"/>
      <c r="BO1038" s="210"/>
      <c r="BP1038" s="210"/>
      <c r="BQ1038" s="210"/>
      <c r="BR1038" s="210"/>
      <c r="BS1038" s="210"/>
      <c r="BT1038" s="210"/>
      <c r="BU1038" s="210"/>
      <c r="BV1038" s="210"/>
      <c r="BW1038" s="210"/>
      <c r="BX1038" s="210"/>
      <c r="BY1038" s="210"/>
      <c r="BZ1038" s="210"/>
      <c r="CA1038" s="210"/>
      <c r="CB1038" s="210"/>
      <c r="CC1038" s="210"/>
      <c r="CD1038" s="210"/>
      <c r="CE1038" s="210"/>
      <c r="CF1038" s="210"/>
      <c r="CG1038" s="210"/>
      <c r="CH1038" s="210"/>
      <c r="CI1038" s="286" t="str">
        <f t="shared" si="256"/>
        <v>Small</v>
      </c>
      <c r="CJ1038" s="210"/>
      <c r="CK1038" s="210"/>
      <c r="CN1038"/>
    </row>
    <row r="1039" spans="1:92" s="283" customFormat="1" ht="15">
      <c r="A1039" s="208" t="s">
        <v>202</v>
      </c>
      <c r="B1039" s="283" t="s">
        <v>543</v>
      </c>
      <c r="C1039" s="208" t="s">
        <v>76</v>
      </c>
      <c r="D1039" s="566">
        <v>2017</v>
      </c>
      <c r="E1039" s="284">
        <f t="shared" si="242"/>
        <v>0</v>
      </c>
      <c r="F1039" s="284">
        <f t="shared" si="243"/>
        <v>0</v>
      </c>
      <c r="G1039" s="284">
        <f t="shared" si="244"/>
        <v>0</v>
      </c>
      <c r="H1039" s="284">
        <f t="shared" si="245"/>
        <v>0</v>
      </c>
      <c r="I1039" s="284">
        <f t="shared" si="255"/>
        <v>0</v>
      </c>
      <c r="J1039" s="284">
        <f t="shared" si="246"/>
        <v>0</v>
      </c>
      <c r="K1039" s="284">
        <f t="shared" si="247"/>
        <v>0</v>
      </c>
      <c r="L1039" s="284">
        <f t="shared" si="248"/>
        <v>0</v>
      </c>
      <c r="M1039" s="284">
        <f t="shared" si="249"/>
        <v>619204</v>
      </c>
      <c r="N1039" s="284">
        <f t="shared" si="250"/>
        <v>619204</v>
      </c>
      <c r="O1039" s="284">
        <f t="shared" si="251"/>
        <v>619204</v>
      </c>
      <c r="P1039" s="284">
        <f t="shared" si="252"/>
        <v>0</v>
      </c>
      <c r="Q1039" s="284">
        <f t="shared" si="253"/>
        <v>619204</v>
      </c>
      <c r="R1039" s="284">
        <f t="shared" si="254"/>
        <v>619204</v>
      </c>
      <c r="S1039" s="210"/>
      <c r="T1039" s="210"/>
      <c r="U1039" s="210"/>
      <c r="V1039" s="210"/>
      <c r="W1039" s="210"/>
      <c r="X1039" s="210"/>
      <c r="Y1039" s="210"/>
      <c r="Z1039" s="210"/>
      <c r="AA1039" s="210"/>
      <c r="AB1039" s="210"/>
      <c r="AC1039" s="210"/>
      <c r="AD1039" s="210"/>
      <c r="AE1039" s="210"/>
      <c r="AF1039" s="210"/>
      <c r="AG1039" s="210"/>
      <c r="AH1039" s="210"/>
      <c r="AI1039" s="210"/>
      <c r="AJ1039" s="210"/>
      <c r="AK1039" s="210"/>
      <c r="AL1039" s="210"/>
      <c r="AM1039" s="210"/>
      <c r="AN1039" s="210"/>
      <c r="AO1039" s="210"/>
      <c r="AP1039" s="210"/>
      <c r="AQ1039" s="210"/>
      <c r="AR1039" s="210"/>
      <c r="AS1039" s="210"/>
      <c r="AT1039" s="210"/>
      <c r="AU1039" s="210"/>
      <c r="AV1039" s="210"/>
      <c r="AW1039" s="210"/>
      <c r="AX1039" s="210"/>
      <c r="AY1039" s="210"/>
      <c r="AZ1039" s="210"/>
      <c r="BA1039" s="210"/>
      <c r="BB1039" s="210"/>
      <c r="BC1039" s="210"/>
      <c r="BD1039" s="210"/>
      <c r="BE1039" s="210"/>
      <c r="BF1039" s="210"/>
      <c r="BG1039" s="210"/>
      <c r="BH1039" s="210"/>
      <c r="BI1039" s="210"/>
      <c r="BJ1039" s="210"/>
      <c r="BK1039" s="210"/>
      <c r="BL1039" s="210"/>
      <c r="BM1039" s="210"/>
      <c r="BN1039" s="210"/>
      <c r="BO1039" s="210"/>
      <c r="BP1039" s="210"/>
      <c r="BQ1039" s="210"/>
      <c r="BR1039" s="210"/>
      <c r="BS1039" s="210"/>
      <c r="BT1039" s="210"/>
      <c r="BU1039" s="210">
        <v>0</v>
      </c>
      <c r="BV1039" s="210">
        <v>0</v>
      </c>
      <c r="BW1039" s="210"/>
      <c r="BX1039" s="210"/>
      <c r="BY1039" s="210">
        <v>619204</v>
      </c>
      <c r="BZ1039" s="210"/>
      <c r="CA1039" s="210"/>
      <c r="CB1039" s="210"/>
      <c r="CC1039" s="210"/>
      <c r="CD1039" s="210"/>
      <c r="CE1039" s="210"/>
      <c r="CF1039" s="210"/>
      <c r="CG1039" s="210"/>
      <c r="CH1039" s="210"/>
      <c r="CI1039" s="286" t="str">
        <f t="shared" si="256"/>
        <v>Large</v>
      </c>
      <c r="CJ1039" s="210"/>
      <c r="CK1039" s="210"/>
      <c r="CN1039"/>
    </row>
    <row r="1040" spans="1:92" s="283" customFormat="1" ht="15">
      <c r="A1040" s="208" t="s">
        <v>126</v>
      </c>
      <c r="B1040" s="287" t="s">
        <v>884</v>
      </c>
      <c r="C1040" s="208" t="s">
        <v>76</v>
      </c>
      <c r="D1040" s="566">
        <v>2017</v>
      </c>
      <c r="E1040" s="284">
        <f t="shared" si="242"/>
        <v>29970</v>
      </c>
      <c r="F1040" s="284">
        <f t="shared" si="243"/>
        <v>0</v>
      </c>
      <c r="G1040" s="284">
        <f t="shared" si="244"/>
        <v>4366</v>
      </c>
      <c r="H1040" s="284">
        <f t="shared" si="245"/>
        <v>34336</v>
      </c>
      <c r="I1040" s="284">
        <f t="shared" si="255"/>
        <v>0</v>
      </c>
      <c r="J1040" s="284">
        <f t="shared" si="246"/>
        <v>0</v>
      </c>
      <c r="K1040" s="284">
        <f t="shared" si="247"/>
        <v>0</v>
      </c>
      <c r="L1040" s="284">
        <f t="shared" si="248"/>
        <v>34336</v>
      </c>
      <c r="M1040" s="284">
        <f t="shared" si="249"/>
        <v>0</v>
      </c>
      <c r="N1040" s="284">
        <f t="shared" si="250"/>
        <v>0</v>
      </c>
      <c r="O1040" s="284">
        <f t="shared" si="251"/>
        <v>34336</v>
      </c>
      <c r="P1040" s="284">
        <f t="shared" si="252"/>
        <v>34336</v>
      </c>
      <c r="Q1040" s="284">
        <f t="shared" si="253"/>
        <v>34336</v>
      </c>
      <c r="R1040" s="284">
        <f t="shared" si="254"/>
        <v>34336</v>
      </c>
      <c r="S1040" s="210"/>
      <c r="T1040" s="210"/>
      <c r="U1040" s="210"/>
      <c r="V1040" s="210"/>
      <c r="W1040" s="210"/>
      <c r="X1040" s="210"/>
      <c r="Y1040" s="210">
        <v>18414</v>
      </c>
      <c r="Z1040" s="210">
        <v>18414</v>
      </c>
      <c r="AA1040" s="210"/>
      <c r="AB1040" s="210"/>
      <c r="AC1040" s="210">
        <v>4366</v>
      </c>
      <c r="AD1040" s="210">
        <v>0</v>
      </c>
      <c r="AE1040" s="210">
        <v>0</v>
      </c>
      <c r="AF1040" s="210">
        <v>0</v>
      </c>
      <c r="AG1040" s="210"/>
      <c r="AH1040" s="210"/>
      <c r="AI1040" s="210">
        <v>0</v>
      </c>
      <c r="AJ1040" s="210">
        <v>0</v>
      </c>
      <c r="AK1040" s="210">
        <v>0</v>
      </c>
      <c r="AL1040" s="210">
        <v>0</v>
      </c>
      <c r="AM1040" s="210"/>
      <c r="AN1040" s="210"/>
      <c r="AO1040" s="210">
        <v>0</v>
      </c>
      <c r="AP1040" s="210">
        <v>0</v>
      </c>
      <c r="AQ1040" s="210">
        <v>0</v>
      </c>
      <c r="AR1040" s="210">
        <v>0</v>
      </c>
      <c r="AS1040" s="210"/>
      <c r="AT1040" s="210"/>
      <c r="AU1040" s="210">
        <v>0</v>
      </c>
      <c r="AV1040" s="210">
        <v>0</v>
      </c>
      <c r="AW1040" s="210">
        <v>11556</v>
      </c>
      <c r="AX1040" s="210">
        <v>11556</v>
      </c>
      <c r="AY1040" s="210"/>
      <c r="AZ1040" s="210"/>
      <c r="BA1040" s="210">
        <v>0</v>
      </c>
      <c r="BB1040" s="210">
        <v>0</v>
      </c>
      <c r="BC1040" s="210">
        <v>0</v>
      </c>
      <c r="BD1040" s="210">
        <v>0</v>
      </c>
      <c r="BE1040" s="210"/>
      <c r="BF1040" s="210"/>
      <c r="BG1040" s="210">
        <v>0</v>
      </c>
      <c r="BH1040" s="210">
        <v>0</v>
      </c>
      <c r="BI1040" s="210"/>
      <c r="BJ1040" s="210"/>
      <c r="BK1040" s="210"/>
      <c r="BL1040" s="210"/>
      <c r="BM1040" s="210"/>
      <c r="BN1040" s="210"/>
      <c r="BO1040" s="210"/>
      <c r="BP1040" s="210"/>
      <c r="BQ1040" s="210"/>
      <c r="BR1040" s="210"/>
      <c r="BS1040" s="210"/>
      <c r="BT1040" s="210"/>
      <c r="BU1040" s="210"/>
      <c r="BV1040" s="210"/>
      <c r="BW1040" s="210"/>
      <c r="BX1040" s="210"/>
      <c r="BY1040" s="210"/>
      <c r="BZ1040" s="210"/>
      <c r="CA1040" s="210"/>
      <c r="CB1040" s="210"/>
      <c r="CC1040" s="210"/>
      <c r="CD1040" s="210"/>
      <c r="CE1040" s="210"/>
      <c r="CF1040" s="210"/>
      <c r="CG1040" s="210"/>
      <c r="CH1040" s="210"/>
      <c r="CI1040" s="286" t="str">
        <f t="shared" si="256"/>
        <v>Small</v>
      </c>
      <c r="CJ1040" s="210"/>
      <c r="CK1040" s="210"/>
      <c r="CN1040"/>
    </row>
    <row r="1041" spans="1:92" s="283" customFormat="1" ht="15">
      <c r="A1041" s="287" t="s">
        <v>133</v>
      </c>
      <c r="B1041" s="287" t="s">
        <v>403</v>
      </c>
      <c r="C1041" s="208" t="s">
        <v>76</v>
      </c>
      <c r="D1041" s="566">
        <v>2017</v>
      </c>
      <c r="E1041" s="284">
        <f t="shared" ref="E1041:E1104" si="257">S1041+Y1041+AE1041+AK1041+AQ1041+AW1041+BC1041</f>
        <v>5345</v>
      </c>
      <c r="F1041" s="284">
        <f t="shared" ref="F1041:F1104" si="258">U1041+AA1041+AG1041+AM1041+AS1041+AY1041+BE1041</f>
        <v>0</v>
      </c>
      <c r="G1041" s="284">
        <f t="shared" ref="G1041:G1104" si="259">W1041+AC1041+AI1041+AO1041+AU1041+BA1041+BG1041+BI1041+BJ1041</f>
        <v>161366</v>
      </c>
      <c r="H1041" s="284">
        <f t="shared" ref="H1041:H1104" si="260">SUM(E1041:G1041)</f>
        <v>166711</v>
      </c>
      <c r="I1041" s="284">
        <f t="shared" si="255"/>
        <v>0</v>
      </c>
      <c r="J1041" s="284">
        <f t="shared" ref="J1041:J1104" si="261">BO1041+BQ1041+BS1041</f>
        <v>0</v>
      </c>
      <c r="K1041" s="284">
        <f t="shared" ref="K1041:K1104" si="262">I1041+J1041</f>
        <v>0</v>
      </c>
      <c r="L1041" s="284">
        <f t="shared" ref="L1041:L1104" si="263">H1041+K1041</f>
        <v>166711</v>
      </c>
      <c r="M1041" s="284">
        <f t="shared" ref="M1041:M1104" si="264">BW1041+BU1041+BV1041+BX1041+BY1041+BZ1041</f>
        <v>0</v>
      </c>
      <c r="N1041" s="284">
        <f t="shared" ref="N1041:N1104" si="265">M1041+CB1041</f>
        <v>0</v>
      </c>
      <c r="O1041" s="284">
        <f t="shared" ref="O1041:O1104" si="266">N1041+L1041</f>
        <v>166711</v>
      </c>
      <c r="P1041" s="284">
        <f t="shared" ref="P1041:P1104" si="267">L1041+CD1041</f>
        <v>747869</v>
      </c>
      <c r="Q1041" s="284">
        <f t="shared" ref="Q1041:Q1104" si="268">O1041+CD1041</f>
        <v>747869</v>
      </c>
      <c r="R1041" s="284">
        <f t="shared" ref="R1041:R1104" si="269">Q1041+CH1041+CF1041</f>
        <v>748615</v>
      </c>
      <c r="S1041" s="210"/>
      <c r="T1041" s="210"/>
      <c r="U1041" s="210"/>
      <c r="V1041" s="210"/>
      <c r="W1041" s="210"/>
      <c r="X1041" s="210"/>
      <c r="Y1041" s="210">
        <v>5345</v>
      </c>
      <c r="Z1041" s="210">
        <v>0</v>
      </c>
      <c r="AA1041" s="210"/>
      <c r="AB1041" s="210"/>
      <c r="AC1041" s="210">
        <v>126752</v>
      </c>
      <c r="AD1041" s="210">
        <v>4427</v>
      </c>
      <c r="AE1041" s="210">
        <v>0</v>
      </c>
      <c r="AF1041" s="210">
        <v>0</v>
      </c>
      <c r="AG1041" s="210"/>
      <c r="AH1041" s="210"/>
      <c r="AI1041" s="210">
        <v>273</v>
      </c>
      <c r="AJ1041" s="210">
        <v>16</v>
      </c>
      <c r="AK1041" s="210">
        <v>0</v>
      </c>
      <c r="AL1041" s="210">
        <v>0</v>
      </c>
      <c r="AM1041" s="210"/>
      <c r="AN1041" s="210"/>
      <c r="AO1041" s="210">
        <v>0</v>
      </c>
      <c r="AP1041" s="210">
        <v>0</v>
      </c>
      <c r="AQ1041" s="210">
        <v>0</v>
      </c>
      <c r="AR1041" s="210">
        <v>0</v>
      </c>
      <c r="AS1041" s="210"/>
      <c r="AT1041" s="210"/>
      <c r="AU1041" s="210">
        <v>34341</v>
      </c>
      <c r="AV1041" s="210">
        <v>8</v>
      </c>
      <c r="AW1041" s="210">
        <v>0</v>
      </c>
      <c r="AX1041" s="210">
        <v>0</v>
      </c>
      <c r="AY1041" s="210"/>
      <c r="AZ1041" s="210"/>
      <c r="BA1041" s="210">
        <v>0</v>
      </c>
      <c r="BB1041" s="210">
        <v>0</v>
      </c>
      <c r="BC1041" s="210">
        <v>0</v>
      </c>
      <c r="BD1041" s="210">
        <v>0</v>
      </c>
      <c r="BE1041" s="210"/>
      <c r="BF1041" s="210"/>
      <c r="BG1041" s="210">
        <v>0</v>
      </c>
      <c r="BH1041" s="210">
        <v>0</v>
      </c>
      <c r="BI1041" s="210">
        <v>0</v>
      </c>
      <c r="BJ1041" s="210">
        <v>0</v>
      </c>
      <c r="BK1041" s="210">
        <v>0</v>
      </c>
      <c r="BL1041" s="210"/>
      <c r="BM1041" s="210"/>
      <c r="BN1041" s="210"/>
      <c r="BO1041" s="210"/>
      <c r="BP1041" s="210"/>
      <c r="BQ1041" s="210"/>
      <c r="BR1041" s="210"/>
      <c r="BS1041" s="210"/>
      <c r="BT1041" s="210"/>
      <c r="BU1041" s="210"/>
      <c r="BV1041" s="210"/>
      <c r="BW1041" s="210"/>
      <c r="BX1041" s="210"/>
      <c r="BY1041" s="210"/>
      <c r="BZ1041" s="210"/>
      <c r="CA1041" s="210"/>
      <c r="CB1041" s="210"/>
      <c r="CC1041" s="210"/>
      <c r="CD1041" s="210">
        <v>581158</v>
      </c>
      <c r="CE1041" s="210"/>
      <c r="CF1041" s="210"/>
      <c r="CG1041" s="210"/>
      <c r="CH1041" s="210">
        <v>746</v>
      </c>
      <c r="CI1041" s="286" t="str">
        <f t="shared" si="256"/>
        <v>Large</v>
      </c>
      <c r="CJ1041" s="210"/>
      <c r="CK1041" s="210"/>
      <c r="CN1041"/>
    </row>
    <row r="1042" spans="1:92" s="283" customFormat="1" ht="15">
      <c r="A1042" s="208" t="s">
        <v>223</v>
      </c>
      <c r="B1042" s="287" t="s">
        <v>407</v>
      </c>
      <c r="C1042" s="208" t="s">
        <v>76</v>
      </c>
      <c r="D1042" s="566">
        <v>2017</v>
      </c>
      <c r="E1042" s="284">
        <f t="shared" si="257"/>
        <v>2</v>
      </c>
      <c r="F1042" s="284">
        <f t="shared" si="258"/>
        <v>0</v>
      </c>
      <c r="G1042" s="284">
        <f t="shared" si="259"/>
        <v>0</v>
      </c>
      <c r="H1042" s="284">
        <f t="shared" si="260"/>
        <v>2</v>
      </c>
      <c r="I1042" s="284">
        <f t="shared" si="255"/>
        <v>0</v>
      </c>
      <c r="J1042" s="284">
        <f t="shared" si="261"/>
        <v>0</v>
      </c>
      <c r="K1042" s="284">
        <f t="shared" si="262"/>
        <v>0</v>
      </c>
      <c r="L1042" s="284">
        <f t="shared" si="263"/>
        <v>2</v>
      </c>
      <c r="M1042" s="284">
        <f t="shared" si="264"/>
        <v>0</v>
      </c>
      <c r="N1042" s="284">
        <f t="shared" si="265"/>
        <v>0</v>
      </c>
      <c r="O1042" s="284">
        <f t="shared" si="266"/>
        <v>2</v>
      </c>
      <c r="P1042" s="284">
        <f t="shared" si="267"/>
        <v>2</v>
      </c>
      <c r="Q1042" s="284">
        <f t="shared" si="268"/>
        <v>2</v>
      </c>
      <c r="R1042" s="284">
        <f t="shared" si="269"/>
        <v>2</v>
      </c>
      <c r="S1042" s="210"/>
      <c r="T1042" s="210"/>
      <c r="U1042" s="210"/>
      <c r="V1042" s="210"/>
      <c r="W1042" s="210"/>
      <c r="X1042" s="210"/>
      <c r="Y1042" s="210">
        <v>0</v>
      </c>
      <c r="Z1042" s="210">
        <v>0</v>
      </c>
      <c r="AA1042" s="210"/>
      <c r="AB1042" s="210"/>
      <c r="AC1042" s="210"/>
      <c r="AD1042" s="210"/>
      <c r="AE1042" s="210">
        <v>0</v>
      </c>
      <c r="AF1042" s="210">
        <v>0</v>
      </c>
      <c r="AG1042" s="210"/>
      <c r="AH1042" s="210"/>
      <c r="AI1042" s="210"/>
      <c r="AJ1042" s="210"/>
      <c r="AK1042" s="210">
        <v>0</v>
      </c>
      <c r="AL1042" s="210">
        <v>0</v>
      </c>
      <c r="AM1042" s="210"/>
      <c r="AN1042" s="210"/>
      <c r="AO1042" s="210"/>
      <c r="AP1042" s="210"/>
      <c r="AQ1042" s="210">
        <v>0</v>
      </c>
      <c r="AR1042" s="210">
        <v>0</v>
      </c>
      <c r="AS1042" s="210"/>
      <c r="AT1042" s="210"/>
      <c r="AU1042" s="210"/>
      <c r="AV1042" s="210"/>
      <c r="AW1042" s="210">
        <v>0</v>
      </c>
      <c r="AX1042" s="210">
        <v>0</v>
      </c>
      <c r="AY1042" s="210"/>
      <c r="AZ1042" s="210"/>
      <c r="BA1042" s="210"/>
      <c r="BB1042" s="210"/>
      <c r="BC1042" s="210">
        <v>2</v>
      </c>
      <c r="BD1042" s="210">
        <v>2</v>
      </c>
      <c r="BE1042" s="210"/>
      <c r="BF1042" s="210"/>
      <c r="BG1042" s="210"/>
      <c r="BH1042" s="210"/>
      <c r="BI1042" s="210"/>
      <c r="BJ1042" s="210"/>
      <c r="BK1042" s="210"/>
      <c r="BL1042" s="210"/>
      <c r="BM1042" s="210"/>
      <c r="BN1042" s="210"/>
      <c r="BO1042" s="210"/>
      <c r="BP1042" s="210"/>
      <c r="BQ1042" s="210"/>
      <c r="BR1042" s="210"/>
      <c r="BS1042" s="210"/>
      <c r="BT1042" s="210"/>
      <c r="BU1042" s="210"/>
      <c r="BV1042" s="210"/>
      <c r="BW1042" s="210"/>
      <c r="BX1042" s="210"/>
      <c r="BY1042" s="210"/>
      <c r="BZ1042" s="210"/>
      <c r="CA1042" s="210"/>
      <c r="CB1042" s="210"/>
      <c r="CC1042" s="210"/>
      <c r="CD1042" s="210"/>
      <c r="CE1042" s="210"/>
      <c r="CF1042" s="210"/>
      <c r="CG1042" s="210"/>
      <c r="CH1042" s="210"/>
      <c r="CI1042" s="286" t="str">
        <f t="shared" si="256"/>
        <v>Small</v>
      </c>
      <c r="CJ1042" s="210"/>
      <c r="CK1042" s="210"/>
      <c r="CN1042"/>
    </row>
    <row r="1043" spans="1:92" s="283" customFormat="1" ht="15">
      <c r="A1043" s="208" t="s">
        <v>637</v>
      </c>
      <c r="B1043" s="283" t="s">
        <v>552</v>
      </c>
      <c r="C1043" s="208" t="s">
        <v>76</v>
      </c>
      <c r="D1043" s="566">
        <v>2017</v>
      </c>
      <c r="E1043" s="284">
        <f t="shared" si="257"/>
        <v>0</v>
      </c>
      <c r="F1043" s="284">
        <f t="shared" si="258"/>
        <v>0</v>
      </c>
      <c r="G1043" s="284">
        <f t="shared" si="259"/>
        <v>2</v>
      </c>
      <c r="H1043" s="284">
        <f t="shared" si="260"/>
        <v>2</v>
      </c>
      <c r="I1043" s="284">
        <f t="shared" si="255"/>
        <v>0</v>
      </c>
      <c r="J1043" s="284">
        <f t="shared" si="261"/>
        <v>0</v>
      </c>
      <c r="K1043" s="284">
        <f t="shared" si="262"/>
        <v>0</v>
      </c>
      <c r="L1043" s="284">
        <f t="shared" si="263"/>
        <v>2</v>
      </c>
      <c r="M1043" s="284">
        <f t="shared" si="264"/>
        <v>0</v>
      </c>
      <c r="N1043" s="284">
        <f t="shared" si="265"/>
        <v>0</v>
      </c>
      <c r="O1043" s="284">
        <f t="shared" si="266"/>
        <v>2</v>
      </c>
      <c r="P1043" s="284">
        <f t="shared" si="267"/>
        <v>2</v>
      </c>
      <c r="Q1043" s="284">
        <f t="shared" si="268"/>
        <v>2</v>
      </c>
      <c r="R1043" s="284">
        <f t="shared" si="269"/>
        <v>2</v>
      </c>
      <c r="S1043" s="210"/>
      <c r="T1043" s="210"/>
      <c r="U1043" s="210"/>
      <c r="V1043" s="210"/>
      <c r="W1043" s="210"/>
      <c r="X1043" s="210"/>
      <c r="Y1043" s="210"/>
      <c r="Z1043" s="210"/>
      <c r="AA1043" s="210"/>
      <c r="AB1043" s="210"/>
      <c r="AC1043" s="210"/>
      <c r="AD1043" s="210"/>
      <c r="AE1043" s="210"/>
      <c r="AF1043" s="210"/>
      <c r="AG1043" s="210"/>
      <c r="AH1043" s="210"/>
      <c r="AI1043" s="210"/>
      <c r="AJ1043" s="210"/>
      <c r="AK1043" s="210"/>
      <c r="AL1043" s="210"/>
      <c r="AM1043" s="210"/>
      <c r="AN1043" s="210"/>
      <c r="AO1043" s="210"/>
      <c r="AP1043" s="210"/>
      <c r="AQ1043" s="210"/>
      <c r="AR1043" s="210"/>
      <c r="AS1043" s="210"/>
      <c r="AT1043" s="210"/>
      <c r="AU1043" s="210"/>
      <c r="AV1043" s="210"/>
      <c r="AW1043" s="210"/>
      <c r="AX1043" s="210"/>
      <c r="AY1043" s="210"/>
      <c r="AZ1043" s="210"/>
      <c r="BA1043" s="210"/>
      <c r="BB1043" s="210"/>
      <c r="BC1043" s="210"/>
      <c r="BD1043" s="210"/>
      <c r="BE1043" s="210"/>
      <c r="BF1043" s="210"/>
      <c r="BG1043" s="210"/>
      <c r="BH1043" s="210"/>
      <c r="BI1043" s="210">
        <v>0</v>
      </c>
      <c r="BJ1043" s="210">
        <v>2</v>
      </c>
      <c r="BK1043" s="210">
        <v>0</v>
      </c>
      <c r="BL1043" s="210"/>
      <c r="BM1043" s="210"/>
      <c r="BN1043" s="210"/>
      <c r="BO1043" s="210"/>
      <c r="BP1043" s="210"/>
      <c r="BQ1043" s="210"/>
      <c r="BR1043" s="210"/>
      <c r="BS1043" s="210"/>
      <c r="BT1043" s="210"/>
      <c r="BU1043" s="210"/>
      <c r="BV1043" s="210"/>
      <c r="BW1043" s="210"/>
      <c r="BX1043" s="210"/>
      <c r="BY1043" s="210"/>
      <c r="BZ1043" s="210"/>
      <c r="CA1043" s="210"/>
      <c r="CB1043" s="210"/>
      <c r="CC1043" s="210"/>
      <c r="CD1043" s="210"/>
      <c r="CE1043" s="210"/>
      <c r="CF1043" s="210"/>
      <c r="CG1043" s="210"/>
      <c r="CH1043" s="210">
        <v>0</v>
      </c>
      <c r="CI1043" s="286" t="str">
        <f t="shared" si="256"/>
        <v>Small</v>
      </c>
      <c r="CJ1043" s="210"/>
      <c r="CK1043" s="210"/>
      <c r="CN1043"/>
    </row>
    <row r="1044" spans="1:92" s="283" customFormat="1" ht="15">
      <c r="A1044" s="287" t="s">
        <v>133</v>
      </c>
      <c r="B1044" s="287" t="s">
        <v>405</v>
      </c>
      <c r="C1044" s="208" t="s">
        <v>76</v>
      </c>
      <c r="D1044" s="566">
        <v>2017</v>
      </c>
      <c r="E1044" s="284">
        <f t="shared" si="257"/>
        <v>21</v>
      </c>
      <c r="F1044" s="284">
        <f t="shared" si="258"/>
        <v>0</v>
      </c>
      <c r="G1044" s="284">
        <f t="shared" si="259"/>
        <v>6</v>
      </c>
      <c r="H1044" s="284">
        <f t="shared" si="260"/>
        <v>27</v>
      </c>
      <c r="I1044" s="284">
        <f t="shared" si="255"/>
        <v>0</v>
      </c>
      <c r="J1044" s="284">
        <f t="shared" si="261"/>
        <v>0</v>
      </c>
      <c r="K1044" s="284">
        <f t="shared" si="262"/>
        <v>0</v>
      </c>
      <c r="L1044" s="284">
        <f t="shared" si="263"/>
        <v>27</v>
      </c>
      <c r="M1044" s="284">
        <f t="shared" si="264"/>
        <v>0</v>
      </c>
      <c r="N1044" s="284">
        <f t="shared" si="265"/>
        <v>0</v>
      </c>
      <c r="O1044" s="284">
        <f t="shared" si="266"/>
        <v>27</v>
      </c>
      <c r="P1044" s="284">
        <f t="shared" si="267"/>
        <v>27</v>
      </c>
      <c r="Q1044" s="284">
        <f t="shared" si="268"/>
        <v>27</v>
      </c>
      <c r="R1044" s="284">
        <f t="shared" si="269"/>
        <v>27</v>
      </c>
      <c r="S1044" s="210"/>
      <c r="T1044" s="210"/>
      <c r="U1044" s="210"/>
      <c r="V1044" s="210"/>
      <c r="W1044" s="210"/>
      <c r="X1044" s="210"/>
      <c r="Y1044" s="210">
        <v>0</v>
      </c>
      <c r="Z1044" s="210">
        <v>0</v>
      </c>
      <c r="AA1044" s="210"/>
      <c r="AB1044" s="210"/>
      <c r="AC1044" s="210">
        <v>0</v>
      </c>
      <c r="AD1044" s="210">
        <v>0</v>
      </c>
      <c r="AE1044" s="210">
        <v>0</v>
      </c>
      <c r="AF1044" s="210">
        <v>0</v>
      </c>
      <c r="AG1044" s="210"/>
      <c r="AH1044" s="210"/>
      <c r="AI1044" s="210">
        <v>0</v>
      </c>
      <c r="AJ1044" s="210">
        <v>0</v>
      </c>
      <c r="AK1044" s="210">
        <v>0</v>
      </c>
      <c r="AL1044" s="210">
        <v>0</v>
      </c>
      <c r="AM1044" s="210"/>
      <c r="AN1044" s="210"/>
      <c r="AO1044" s="210">
        <v>0</v>
      </c>
      <c r="AP1044" s="210">
        <v>0</v>
      </c>
      <c r="AQ1044" s="210">
        <v>21</v>
      </c>
      <c r="AR1044" s="210">
        <v>0</v>
      </c>
      <c r="AS1044" s="210"/>
      <c r="AT1044" s="210"/>
      <c r="AU1044" s="210">
        <v>6</v>
      </c>
      <c r="AV1044" s="210">
        <v>0</v>
      </c>
      <c r="AW1044" s="210">
        <v>0</v>
      </c>
      <c r="AX1044" s="210">
        <v>0</v>
      </c>
      <c r="AY1044" s="210"/>
      <c r="AZ1044" s="210"/>
      <c r="BA1044" s="210">
        <v>0</v>
      </c>
      <c r="BB1044" s="210">
        <v>0</v>
      </c>
      <c r="BC1044" s="210">
        <v>0</v>
      </c>
      <c r="BD1044" s="210">
        <v>0</v>
      </c>
      <c r="BE1044" s="210"/>
      <c r="BF1044" s="210"/>
      <c r="BG1044" s="210">
        <v>0</v>
      </c>
      <c r="BH1044" s="210">
        <v>0</v>
      </c>
      <c r="BI1044" s="210"/>
      <c r="BJ1044" s="210"/>
      <c r="BK1044" s="210"/>
      <c r="BL1044" s="210"/>
      <c r="BM1044" s="210"/>
      <c r="BN1044" s="210"/>
      <c r="BO1044" s="210"/>
      <c r="BP1044" s="210"/>
      <c r="BQ1044" s="210"/>
      <c r="BR1044" s="210"/>
      <c r="BS1044" s="210"/>
      <c r="BT1044" s="210"/>
      <c r="BU1044" s="210"/>
      <c r="BV1044" s="210"/>
      <c r="BW1044" s="210"/>
      <c r="BX1044" s="210"/>
      <c r="BY1044" s="210"/>
      <c r="BZ1044" s="210"/>
      <c r="CA1044" s="210"/>
      <c r="CB1044" s="210"/>
      <c r="CC1044" s="210"/>
      <c r="CD1044" s="210"/>
      <c r="CE1044" s="210"/>
      <c r="CF1044" s="210"/>
      <c r="CG1044" s="210"/>
      <c r="CH1044" s="210"/>
      <c r="CI1044" s="286" t="str">
        <f t="shared" si="256"/>
        <v>Small</v>
      </c>
      <c r="CJ1044" s="210"/>
      <c r="CK1044" s="210"/>
      <c r="CN1044"/>
    </row>
    <row r="1045" spans="1:92" s="283" customFormat="1" ht="15">
      <c r="A1045" s="208" t="s">
        <v>227</v>
      </c>
      <c r="B1045" s="287" t="s">
        <v>459</v>
      </c>
      <c r="C1045" s="208" t="s">
        <v>76</v>
      </c>
      <c r="D1045" s="566">
        <v>2017</v>
      </c>
      <c r="E1045" s="284">
        <f t="shared" si="257"/>
        <v>0</v>
      </c>
      <c r="F1045" s="284">
        <f t="shared" si="258"/>
        <v>0</v>
      </c>
      <c r="G1045" s="284">
        <f t="shared" si="259"/>
        <v>14</v>
      </c>
      <c r="H1045" s="284">
        <f t="shared" si="260"/>
        <v>14</v>
      </c>
      <c r="I1045" s="284">
        <f t="shared" si="255"/>
        <v>0</v>
      </c>
      <c r="J1045" s="284">
        <f t="shared" si="261"/>
        <v>0</v>
      </c>
      <c r="K1045" s="284">
        <f t="shared" si="262"/>
        <v>0</v>
      </c>
      <c r="L1045" s="284">
        <f t="shared" si="263"/>
        <v>14</v>
      </c>
      <c r="M1045" s="284">
        <f t="shared" si="264"/>
        <v>0</v>
      </c>
      <c r="N1045" s="284">
        <f t="shared" si="265"/>
        <v>0</v>
      </c>
      <c r="O1045" s="284">
        <f t="shared" si="266"/>
        <v>14</v>
      </c>
      <c r="P1045" s="284">
        <f t="shared" si="267"/>
        <v>14</v>
      </c>
      <c r="Q1045" s="284">
        <f t="shared" si="268"/>
        <v>14</v>
      </c>
      <c r="R1045" s="284">
        <f t="shared" si="269"/>
        <v>14</v>
      </c>
      <c r="S1045" s="210"/>
      <c r="T1045" s="210"/>
      <c r="U1045" s="210"/>
      <c r="V1045" s="210"/>
      <c r="W1045" s="210"/>
      <c r="X1045" s="210"/>
      <c r="Y1045" s="210"/>
      <c r="Z1045" s="210"/>
      <c r="AA1045" s="210"/>
      <c r="AB1045" s="210"/>
      <c r="AC1045" s="210">
        <v>14</v>
      </c>
      <c r="AD1045" s="210">
        <v>0</v>
      </c>
      <c r="AE1045" s="210"/>
      <c r="AF1045" s="210"/>
      <c r="AG1045" s="210"/>
      <c r="AH1045" s="210"/>
      <c r="AI1045" s="210">
        <v>0</v>
      </c>
      <c r="AJ1045" s="210">
        <v>0</v>
      </c>
      <c r="AK1045" s="210"/>
      <c r="AL1045" s="210"/>
      <c r="AM1045" s="210"/>
      <c r="AN1045" s="210"/>
      <c r="AO1045" s="210">
        <v>0</v>
      </c>
      <c r="AP1045" s="210">
        <v>0</v>
      </c>
      <c r="AQ1045" s="210"/>
      <c r="AR1045" s="210"/>
      <c r="AS1045" s="210"/>
      <c r="AT1045" s="210"/>
      <c r="AU1045" s="210">
        <v>0</v>
      </c>
      <c r="AV1045" s="210">
        <v>0</v>
      </c>
      <c r="AW1045" s="210"/>
      <c r="AX1045" s="210"/>
      <c r="AY1045" s="210"/>
      <c r="AZ1045" s="210"/>
      <c r="BA1045" s="210">
        <v>0</v>
      </c>
      <c r="BB1045" s="210">
        <v>0</v>
      </c>
      <c r="BC1045" s="210"/>
      <c r="BD1045" s="210"/>
      <c r="BE1045" s="210"/>
      <c r="BF1045" s="210"/>
      <c r="BG1045" s="210">
        <v>0</v>
      </c>
      <c r="BH1045" s="210">
        <v>0</v>
      </c>
      <c r="BI1045" s="210"/>
      <c r="BJ1045" s="210"/>
      <c r="BK1045" s="210"/>
      <c r="BL1045" s="210"/>
      <c r="BM1045" s="210"/>
      <c r="BN1045" s="210"/>
      <c r="BO1045" s="210"/>
      <c r="BP1045" s="210"/>
      <c r="BQ1045" s="210"/>
      <c r="BR1045" s="210"/>
      <c r="BS1045" s="210"/>
      <c r="BT1045" s="210"/>
      <c r="BU1045" s="210"/>
      <c r="BV1045" s="210"/>
      <c r="BW1045" s="210"/>
      <c r="BX1045" s="210"/>
      <c r="BY1045" s="210"/>
      <c r="BZ1045" s="210"/>
      <c r="CA1045" s="210"/>
      <c r="CB1045" s="210"/>
      <c r="CC1045" s="210"/>
      <c r="CD1045" s="210"/>
      <c r="CE1045" s="210"/>
      <c r="CF1045" s="210"/>
      <c r="CG1045" s="210"/>
      <c r="CH1045" s="210"/>
      <c r="CI1045" s="286" t="str">
        <f t="shared" si="256"/>
        <v>Small</v>
      </c>
      <c r="CJ1045" s="210"/>
      <c r="CK1045" s="210"/>
      <c r="CN1045"/>
    </row>
    <row r="1046" spans="1:92" s="283" customFormat="1" ht="15">
      <c r="A1046" s="208" t="s">
        <v>645</v>
      </c>
      <c r="B1046" s="283" t="s">
        <v>556</v>
      </c>
      <c r="C1046" s="208" t="s">
        <v>76</v>
      </c>
      <c r="D1046" s="566">
        <v>2017</v>
      </c>
      <c r="E1046" s="284">
        <f t="shared" si="257"/>
        <v>0</v>
      </c>
      <c r="F1046" s="284">
        <f t="shared" si="258"/>
        <v>0</v>
      </c>
      <c r="G1046" s="284">
        <f t="shared" si="259"/>
        <v>0</v>
      </c>
      <c r="H1046" s="284">
        <f t="shared" si="260"/>
        <v>0</v>
      </c>
      <c r="I1046" s="284">
        <f t="shared" si="255"/>
        <v>0</v>
      </c>
      <c r="J1046" s="284">
        <f t="shared" si="261"/>
        <v>0</v>
      </c>
      <c r="K1046" s="284">
        <f t="shared" si="262"/>
        <v>0</v>
      </c>
      <c r="L1046" s="284">
        <f t="shared" si="263"/>
        <v>0</v>
      </c>
      <c r="M1046" s="284">
        <f t="shared" si="264"/>
        <v>0</v>
      </c>
      <c r="N1046" s="284">
        <f t="shared" si="265"/>
        <v>0</v>
      </c>
      <c r="O1046" s="284">
        <f t="shared" si="266"/>
        <v>0</v>
      </c>
      <c r="P1046" s="284">
        <f t="shared" si="267"/>
        <v>0</v>
      </c>
      <c r="Q1046" s="284">
        <f t="shared" si="268"/>
        <v>0</v>
      </c>
      <c r="R1046" s="284">
        <f t="shared" si="269"/>
        <v>5345</v>
      </c>
      <c r="S1046" s="210"/>
      <c r="T1046" s="210"/>
      <c r="U1046" s="210"/>
      <c r="V1046" s="210"/>
      <c r="W1046" s="210"/>
      <c r="X1046" s="210"/>
      <c r="Y1046" s="210"/>
      <c r="Z1046" s="210"/>
      <c r="AA1046" s="210"/>
      <c r="AB1046" s="210"/>
      <c r="AC1046" s="210"/>
      <c r="AD1046" s="210"/>
      <c r="AE1046" s="210"/>
      <c r="AF1046" s="210"/>
      <c r="AG1046" s="210"/>
      <c r="AH1046" s="210"/>
      <c r="AI1046" s="210"/>
      <c r="AJ1046" s="210"/>
      <c r="AK1046" s="210"/>
      <c r="AL1046" s="210"/>
      <c r="AM1046" s="210"/>
      <c r="AN1046" s="210"/>
      <c r="AO1046" s="210"/>
      <c r="AP1046" s="210"/>
      <c r="AQ1046" s="210"/>
      <c r="AR1046" s="210"/>
      <c r="AS1046" s="210"/>
      <c r="AT1046" s="210"/>
      <c r="AU1046" s="210"/>
      <c r="AV1046" s="210"/>
      <c r="AW1046" s="210"/>
      <c r="AX1046" s="210"/>
      <c r="AY1046" s="210"/>
      <c r="AZ1046" s="210"/>
      <c r="BA1046" s="210"/>
      <c r="BB1046" s="210"/>
      <c r="BC1046" s="210"/>
      <c r="BD1046" s="210"/>
      <c r="BE1046" s="210"/>
      <c r="BF1046" s="210"/>
      <c r="BG1046" s="210"/>
      <c r="BH1046" s="210"/>
      <c r="BI1046" s="210">
        <v>0</v>
      </c>
      <c r="BJ1046" s="210">
        <v>0</v>
      </c>
      <c r="BK1046" s="210">
        <v>0</v>
      </c>
      <c r="BL1046" s="210"/>
      <c r="BM1046" s="210"/>
      <c r="BN1046" s="210"/>
      <c r="BO1046" s="210"/>
      <c r="BP1046" s="210"/>
      <c r="BQ1046" s="210"/>
      <c r="BR1046" s="210"/>
      <c r="BS1046" s="210"/>
      <c r="BT1046" s="210"/>
      <c r="BU1046" s="210"/>
      <c r="BV1046" s="210"/>
      <c r="BW1046" s="210"/>
      <c r="BX1046" s="210"/>
      <c r="BY1046" s="210"/>
      <c r="BZ1046" s="210"/>
      <c r="CA1046" s="210"/>
      <c r="CB1046" s="210"/>
      <c r="CC1046" s="210"/>
      <c r="CD1046" s="210"/>
      <c r="CE1046" s="210"/>
      <c r="CF1046" s="210"/>
      <c r="CG1046" s="210"/>
      <c r="CH1046" s="210">
        <v>5345</v>
      </c>
      <c r="CI1046" s="286" t="str">
        <f t="shared" si="256"/>
        <v>Small</v>
      </c>
      <c r="CJ1046" s="210"/>
      <c r="CK1046" s="210"/>
      <c r="CN1046"/>
    </row>
    <row r="1047" spans="1:92" s="283" customFormat="1" ht="15">
      <c r="A1047" s="208" t="s">
        <v>617</v>
      </c>
      <c r="B1047" s="287" t="s">
        <v>414</v>
      </c>
      <c r="C1047" s="208" t="s">
        <v>76</v>
      </c>
      <c r="D1047" s="566">
        <v>2017</v>
      </c>
      <c r="E1047" s="284">
        <f t="shared" si="257"/>
        <v>0</v>
      </c>
      <c r="F1047" s="284">
        <f t="shared" si="258"/>
        <v>0</v>
      </c>
      <c r="G1047" s="284">
        <f t="shared" si="259"/>
        <v>0</v>
      </c>
      <c r="H1047" s="284">
        <f t="shared" si="260"/>
        <v>0</v>
      </c>
      <c r="I1047" s="284">
        <f t="shared" si="255"/>
        <v>0</v>
      </c>
      <c r="J1047" s="284">
        <f t="shared" si="261"/>
        <v>0</v>
      </c>
      <c r="K1047" s="284">
        <f t="shared" si="262"/>
        <v>0</v>
      </c>
      <c r="L1047" s="284">
        <f t="shared" si="263"/>
        <v>0</v>
      </c>
      <c r="M1047" s="284">
        <f t="shared" si="264"/>
        <v>0</v>
      </c>
      <c r="N1047" s="284">
        <f t="shared" si="265"/>
        <v>0</v>
      </c>
      <c r="O1047" s="284">
        <f t="shared" si="266"/>
        <v>0</v>
      </c>
      <c r="P1047" s="284">
        <f t="shared" si="267"/>
        <v>7353</v>
      </c>
      <c r="Q1047" s="284">
        <f t="shared" si="268"/>
        <v>7353</v>
      </c>
      <c r="R1047" s="284">
        <f t="shared" si="269"/>
        <v>7353</v>
      </c>
      <c r="S1047" s="210"/>
      <c r="T1047" s="210"/>
      <c r="U1047" s="210"/>
      <c r="V1047" s="210"/>
      <c r="W1047" s="210"/>
      <c r="X1047" s="210"/>
      <c r="Y1047" s="210"/>
      <c r="Z1047" s="210"/>
      <c r="AA1047" s="210"/>
      <c r="AB1047" s="210"/>
      <c r="AC1047" s="210"/>
      <c r="AD1047" s="210"/>
      <c r="AE1047" s="210"/>
      <c r="AF1047" s="210"/>
      <c r="AG1047" s="210"/>
      <c r="AH1047" s="210"/>
      <c r="AI1047" s="210"/>
      <c r="AJ1047" s="210"/>
      <c r="AK1047" s="210"/>
      <c r="AL1047" s="210"/>
      <c r="AM1047" s="210"/>
      <c r="AN1047" s="210"/>
      <c r="AO1047" s="210"/>
      <c r="AP1047" s="210"/>
      <c r="AQ1047" s="210"/>
      <c r="AR1047" s="210"/>
      <c r="AS1047" s="210"/>
      <c r="AT1047" s="210"/>
      <c r="AU1047" s="210"/>
      <c r="AV1047" s="210"/>
      <c r="AW1047" s="210"/>
      <c r="AX1047" s="210"/>
      <c r="AY1047" s="210"/>
      <c r="AZ1047" s="210"/>
      <c r="BA1047" s="210"/>
      <c r="BB1047" s="210"/>
      <c r="BC1047" s="210"/>
      <c r="BD1047" s="210"/>
      <c r="BE1047" s="210"/>
      <c r="BF1047" s="210"/>
      <c r="BG1047" s="210"/>
      <c r="BH1047" s="210"/>
      <c r="BI1047" s="210">
        <v>0</v>
      </c>
      <c r="BJ1047" s="210">
        <v>0</v>
      </c>
      <c r="BK1047" s="210">
        <v>0</v>
      </c>
      <c r="BL1047" s="210"/>
      <c r="BM1047" s="210"/>
      <c r="BN1047" s="210"/>
      <c r="BO1047" s="210"/>
      <c r="BP1047" s="210"/>
      <c r="BQ1047" s="210"/>
      <c r="BR1047" s="210"/>
      <c r="BS1047" s="210"/>
      <c r="BT1047" s="210"/>
      <c r="BU1047" s="210"/>
      <c r="BV1047" s="210"/>
      <c r="BW1047" s="210"/>
      <c r="BX1047" s="210"/>
      <c r="BY1047" s="210"/>
      <c r="BZ1047" s="210"/>
      <c r="CA1047" s="210"/>
      <c r="CB1047" s="210"/>
      <c r="CC1047" s="210"/>
      <c r="CD1047" s="312">
        <v>7353</v>
      </c>
      <c r="CE1047" s="210"/>
      <c r="CF1047" s="210"/>
      <c r="CG1047" s="210"/>
      <c r="CH1047" s="210">
        <v>0</v>
      </c>
      <c r="CI1047" s="286" t="str">
        <f t="shared" si="256"/>
        <v>Small</v>
      </c>
      <c r="CJ1047" s="210"/>
      <c r="CK1047" s="210"/>
      <c r="CN1047"/>
    </row>
    <row r="1048" spans="1:92" s="283" customFormat="1" ht="15">
      <c r="A1048" s="297" t="s">
        <v>356</v>
      </c>
      <c r="B1048" s="287" t="s">
        <v>431</v>
      </c>
      <c r="C1048" s="208" t="s">
        <v>76</v>
      </c>
      <c r="D1048" s="566">
        <v>2017</v>
      </c>
      <c r="E1048" s="284">
        <f t="shared" si="257"/>
        <v>0</v>
      </c>
      <c r="F1048" s="284">
        <f t="shared" si="258"/>
        <v>0</v>
      </c>
      <c r="G1048" s="284">
        <f t="shared" si="259"/>
        <v>0</v>
      </c>
      <c r="H1048" s="284">
        <f t="shared" si="260"/>
        <v>0</v>
      </c>
      <c r="I1048" s="284">
        <f t="shared" si="255"/>
        <v>0</v>
      </c>
      <c r="J1048" s="284">
        <f t="shared" si="261"/>
        <v>0</v>
      </c>
      <c r="K1048" s="284">
        <f t="shared" si="262"/>
        <v>0</v>
      </c>
      <c r="L1048" s="284">
        <f t="shared" si="263"/>
        <v>0</v>
      </c>
      <c r="M1048" s="284">
        <f t="shared" si="264"/>
        <v>5</v>
      </c>
      <c r="N1048" s="284">
        <f t="shared" si="265"/>
        <v>5</v>
      </c>
      <c r="O1048" s="284">
        <f t="shared" si="266"/>
        <v>5</v>
      </c>
      <c r="P1048" s="284">
        <f t="shared" si="267"/>
        <v>0</v>
      </c>
      <c r="Q1048" s="284">
        <f t="shared" si="268"/>
        <v>5</v>
      </c>
      <c r="R1048" s="284">
        <f t="shared" si="269"/>
        <v>5</v>
      </c>
      <c r="S1048" s="210"/>
      <c r="T1048" s="210"/>
      <c r="U1048" s="210"/>
      <c r="V1048" s="210"/>
      <c r="W1048" s="210"/>
      <c r="X1048" s="210"/>
      <c r="Y1048" s="210"/>
      <c r="Z1048" s="210"/>
      <c r="AA1048" s="210"/>
      <c r="AB1048" s="210"/>
      <c r="AC1048" s="210"/>
      <c r="AD1048" s="210"/>
      <c r="AE1048" s="210"/>
      <c r="AF1048" s="210"/>
      <c r="AG1048" s="210"/>
      <c r="AH1048" s="210"/>
      <c r="AI1048" s="210"/>
      <c r="AJ1048" s="210"/>
      <c r="AK1048" s="210"/>
      <c r="AL1048" s="210"/>
      <c r="AM1048" s="210"/>
      <c r="AN1048" s="210"/>
      <c r="AO1048" s="210"/>
      <c r="AP1048" s="210"/>
      <c r="AQ1048" s="210"/>
      <c r="AR1048" s="210"/>
      <c r="AS1048" s="210"/>
      <c r="AT1048" s="210"/>
      <c r="AU1048" s="210"/>
      <c r="AV1048" s="210"/>
      <c r="AW1048" s="210"/>
      <c r="AX1048" s="210"/>
      <c r="AY1048" s="210"/>
      <c r="AZ1048" s="210"/>
      <c r="BA1048" s="210"/>
      <c r="BB1048" s="210"/>
      <c r="BC1048" s="210"/>
      <c r="BD1048" s="210"/>
      <c r="BE1048" s="210"/>
      <c r="BF1048" s="210"/>
      <c r="BG1048" s="210"/>
      <c r="BH1048" s="210"/>
      <c r="BI1048" s="210"/>
      <c r="BJ1048" s="210"/>
      <c r="BK1048" s="210"/>
      <c r="BL1048" s="210"/>
      <c r="BM1048" s="210"/>
      <c r="BN1048" s="210"/>
      <c r="BO1048" s="210"/>
      <c r="BP1048" s="210"/>
      <c r="BQ1048" s="210"/>
      <c r="BR1048" s="210"/>
      <c r="BS1048" s="210"/>
      <c r="BT1048" s="210"/>
      <c r="BU1048" s="210">
        <v>5</v>
      </c>
      <c r="BV1048" s="210">
        <v>0</v>
      </c>
      <c r="BW1048" s="210"/>
      <c r="BX1048" s="210"/>
      <c r="BY1048" s="210">
        <v>0</v>
      </c>
      <c r="BZ1048" s="210"/>
      <c r="CA1048" s="210"/>
      <c r="CB1048" s="210"/>
      <c r="CC1048" s="210"/>
      <c r="CD1048" s="210"/>
      <c r="CE1048" s="210"/>
      <c r="CF1048" s="210"/>
      <c r="CG1048" s="210"/>
      <c r="CH1048" s="210"/>
      <c r="CI1048" s="286" t="str">
        <f t="shared" si="256"/>
        <v>Small</v>
      </c>
      <c r="CJ1048" s="210"/>
      <c r="CK1048" s="210"/>
      <c r="CN1048"/>
    </row>
    <row r="1049" spans="1:92" s="283" customFormat="1" ht="15">
      <c r="A1049" s="208" t="s">
        <v>130</v>
      </c>
      <c r="B1049" s="283" t="s">
        <v>562</v>
      </c>
      <c r="C1049" s="208" t="s">
        <v>76</v>
      </c>
      <c r="D1049" s="566">
        <v>2017</v>
      </c>
      <c r="E1049" s="284">
        <f t="shared" si="257"/>
        <v>6</v>
      </c>
      <c r="F1049" s="284">
        <f t="shared" si="258"/>
        <v>0</v>
      </c>
      <c r="G1049" s="284">
        <f t="shared" si="259"/>
        <v>0</v>
      </c>
      <c r="H1049" s="284">
        <f t="shared" si="260"/>
        <v>6</v>
      </c>
      <c r="I1049" s="284">
        <f t="shared" si="255"/>
        <v>0</v>
      </c>
      <c r="J1049" s="284">
        <f t="shared" si="261"/>
        <v>0</v>
      </c>
      <c r="K1049" s="284">
        <f t="shared" si="262"/>
        <v>0</v>
      </c>
      <c r="L1049" s="284">
        <f t="shared" si="263"/>
        <v>6</v>
      </c>
      <c r="M1049" s="284">
        <f t="shared" si="264"/>
        <v>0</v>
      </c>
      <c r="N1049" s="284">
        <f t="shared" si="265"/>
        <v>0</v>
      </c>
      <c r="O1049" s="284">
        <f t="shared" si="266"/>
        <v>6</v>
      </c>
      <c r="P1049" s="284">
        <f t="shared" si="267"/>
        <v>6</v>
      </c>
      <c r="Q1049" s="284">
        <f t="shared" si="268"/>
        <v>6</v>
      </c>
      <c r="R1049" s="284">
        <f t="shared" si="269"/>
        <v>6</v>
      </c>
      <c r="S1049" s="210"/>
      <c r="T1049" s="210"/>
      <c r="U1049" s="210"/>
      <c r="V1049" s="210"/>
      <c r="W1049" s="210"/>
      <c r="X1049" s="210"/>
      <c r="Y1049" s="210">
        <v>6</v>
      </c>
      <c r="Z1049" s="210">
        <v>4</v>
      </c>
      <c r="AA1049" s="210"/>
      <c r="AB1049" s="210"/>
      <c r="AC1049" s="210"/>
      <c r="AD1049" s="210"/>
      <c r="AE1049" s="210">
        <v>0</v>
      </c>
      <c r="AF1049" s="210">
        <v>0</v>
      </c>
      <c r="AG1049" s="210"/>
      <c r="AH1049" s="210"/>
      <c r="AI1049" s="210"/>
      <c r="AJ1049" s="210"/>
      <c r="AK1049" s="210">
        <v>0</v>
      </c>
      <c r="AL1049" s="210">
        <v>0</v>
      </c>
      <c r="AM1049" s="210"/>
      <c r="AN1049" s="210"/>
      <c r="AO1049" s="210"/>
      <c r="AP1049" s="210"/>
      <c r="AQ1049" s="210">
        <v>0</v>
      </c>
      <c r="AR1049" s="210">
        <v>0</v>
      </c>
      <c r="AS1049" s="210"/>
      <c r="AT1049" s="210"/>
      <c r="AU1049" s="210"/>
      <c r="AV1049" s="210"/>
      <c r="AW1049" s="210">
        <v>0</v>
      </c>
      <c r="AX1049" s="210">
        <v>0</v>
      </c>
      <c r="AY1049" s="210"/>
      <c r="AZ1049" s="210"/>
      <c r="BA1049" s="210"/>
      <c r="BB1049" s="210"/>
      <c r="BC1049" s="210">
        <v>0</v>
      </c>
      <c r="BD1049" s="210">
        <v>0</v>
      </c>
      <c r="BE1049" s="210"/>
      <c r="BF1049" s="210"/>
      <c r="BG1049" s="210"/>
      <c r="BH1049" s="210"/>
      <c r="BI1049" s="210"/>
      <c r="BJ1049" s="210"/>
      <c r="BK1049" s="210"/>
      <c r="BL1049" s="210"/>
      <c r="BM1049" s="210"/>
      <c r="BN1049" s="210"/>
      <c r="BO1049" s="210"/>
      <c r="BP1049" s="210"/>
      <c r="BQ1049" s="210"/>
      <c r="BR1049" s="210"/>
      <c r="BS1049" s="210"/>
      <c r="BT1049" s="210"/>
      <c r="BU1049" s="210"/>
      <c r="BV1049" s="210"/>
      <c r="BW1049" s="210"/>
      <c r="BX1049" s="210"/>
      <c r="BY1049" s="210"/>
      <c r="BZ1049" s="210"/>
      <c r="CA1049" s="210"/>
      <c r="CB1049" s="210"/>
      <c r="CC1049" s="210"/>
      <c r="CD1049" s="210"/>
      <c r="CE1049" s="210"/>
      <c r="CF1049" s="210"/>
      <c r="CG1049" s="210"/>
      <c r="CH1049" s="210"/>
      <c r="CI1049" s="286" t="str">
        <f t="shared" si="256"/>
        <v>Small</v>
      </c>
      <c r="CJ1049" s="210"/>
      <c r="CK1049" s="210"/>
      <c r="CN1049"/>
    </row>
    <row r="1050" spans="1:92" s="283" customFormat="1" ht="15">
      <c r="A1050" s="208" t="s">
        <v>885</v>
      </c>
      <c r="B1050" s="287" t="s">
        <v>388</v>
      </c>
      <c r="C1050" s="208" t="s">
        <v>76</v>
      </c>
      <c r="D1050" s="566">
        <v>2017</v>
      </c>
      <c r="E1050" s="284">
        <f t="shared" si="257"/>
        <v>0</v>
      </c>
      <c r="F1050" s="284">
        <f t="shared" si="258"/>
        <v>5120</v>
      </c>
      <c r="G1050" s="284">
        <f t="shared" si="259"/>
        <v>863</v>
      </c>
      <c r="H1050" s="284">
        <f t="shared" si="260"/>
        <v>5983</v>
      </c>
      <c r="I1050" s="284">
        <f t="shared" si="255"/>
        <v>0</v>
      </c>
      <c r="J1050" s="284">
        <f t="shared" si="261"/>
        <v>0</v>
      </c>
      <c r="K1050" s="284">
        <f t="shared" si="262"/>
        <v>0</v>
      </c>
      <c r="L1050" s="284">
        <f t="shared" si="263"/>
        <v>5983</v>
      </c>
      <c r="M1050" s="284">
        <f t="shared" si="264"/>
        <v>0</v>
      </c>
      <c r="N1050" s="284">
        <f t="shared" si="265"/>
        <v>0</v>
      </c>
      <c r="O1050" s="284">
        <f t="shared" si="266"/>
        <v>5983</v>
      </c>
      <c r="P1050" s="284">
        <f t="shared" si="267"/>
        <v>5983</v>
      </c>
      <c r="Q1050" s="284">
        <f t="shared" si="268"/>
        <v>5983</v>
      </c>
      <c r="R1050" s="284">
        <f t="shared" si="269"/>
        <v>5983</v>
      </c>
      <c r="S1050" s="210"/>
      <c r="T1050" s="210"/>
      <c r="U1050" s="210"/>
      <c r="V1050" s="210"/>
      <c r="W1050" s="210"/>
      <c r="X1050" s="210"/>
      <c r="Y1050" s="210"/>
      <c r="Z1050" s="210"/>
      <c r="AA1050" s="210">
        <v>3135</v>
      </c>
      <c r="AB1050" s="210">
        <v>0</v>
      </c>
      <c r="AC1050" s="210">
        <v>648</v>
      </c>
      <c r="AD1050" s="210">
        <v>148</v>
      </c>
      <c r="AE1050" s="210"/>
      <c r="AF1050" s="210"/>
      <c r="AG1050" s="210">
        <v>0</v>
      </c>
      <c r="AH1050" s="210">
        <v>0</v>
      </c>
      <c r="AI1050" s="210">
        <v>0</v>
      </c>
      <c r="AJ1050" s="210">
        <v>0</v>
      </c>
      <c r="AK1050" s="210"/>
      <c r="AL1050" s="210"/>
      <c r="AM1050" s="210">
        <v>0</v>
      </c>
      <c r="AN1050" s="210">
        <v>0</v>
      </c>
      <c r="AO1050" s="210">
        <v>0</v>
      </c>
      <c r="AP1050" s="210">
        <v>0</v>
      </c>
      <c r="AQ1050" s="210"/>
      <c r="AR1050" s="210"/>
      <c r="AS1050" s="210">
        <v>0</v>
      </c>
      <c r="AT1050" s="210">
        <v>0</v>
      </c>
      <c r="AU1050" s="210">
        <v>0</v>
      </c>
      <c r="AV1050" s="210">
        <v>0</v>
      </c>
      <c r="AW1050" s="210"/>
      <c r="AX1050" s="210"/>
      <c r="AY1050" s="210">
        <v>1985</v>
      </c>
      <c r="AZ1050" s="210">
        <v>0</v>
      </c>
      <c r="BA1050" s="210">
        <v>215</v>
      </c>
      <c r="BB1050" s="210">
        <v>0</v>
      </c>
      <c r="BC1050" s="210"/>
      <c r="BD1050" s="210"/>
      <c r="BE1050" s="210">
        <v>0</v>
      </c>
      <c r="BF1050" s="210">
        <v>0</v>
      </c>
      <c r="BG1050" s="210">
        <v>0</v>
      </c>
      <c r="BH1050" s="210">
        <v>0</v>
      </c>
      <c r="BI1050" s="210"/>
      <c r="BJ1050" s="210"/>
      <c r="BK1050" s="210"/>
      <c r="BL1050" s="210"/>
      <c r="BM1050" s="210"/>
      <c r="BN1050" s="210"/>
      <c r="BO1050" s="210"/>
      <c r="BP1050" s="210"/>
      <c r="BQ1050" s="210"/>
      <c r="BR1050" s="210"/>
      <c r="BS1050" s="210"/>
      <c r="BT1050" s="210"/>
      <c r="BU1050" s="210"/>
      <c r="BV1050" s="210"/>
      <c r="BW1050" s="210"/>
      <c r="BX1050" s="210"/>
      <c r="BY1050" s="210"/>
      <c r="BZ1050" s="210"/>
      <c r="CA1050" s="210"/>
      <c r="CB1050" s="210"/>
      <c r="CC1050" s="210"/>
      <c r="CD1050" s="210"/>
      <c r="CE1050" s="210"/>
      <c r="CF1050" s="210"/>
      <c r="CG1050" s="210"/>
      <c r="CH1050" s="210"/>
      <c r="CI1050" s="286" t="str">
        <f t="shared" si="256"/>
        <v>Small</v>
      </c>
      <c r="CJ1050" s="210"/>
      <c r="CK1050" s="210"/>
      <c r="CN1050"/>
    </row>
    <row r="1051" spans="1:92" s="283" customFormat="1" ht="15">
      <c r="A1051" s="208" t="s">
        <v>192</v>
      </c>
      <c r="B1051" s="287" t="s">
        <v>433</v>
      </c>
      <c r="C1051" s="208" t="s">
        <v>76</v>
      </c>
      <c r="D1051" s="566">
        <v>2017</v>
      </c>
      <c r="E1051" s="284">
        <f t="shared" si="257"/>
        <v>22</v>
      </c>
      <c r="F1051" s="284">
        <f t="shared" si="258"/>
        <v>0</v>
      </c>
      <c r="G1051" s="284">
        <f t="shared" si="259"/>
        <v>0</v>
      </c>
      <c r="H1051" s="284">
        <f t="shared" si="260"/>
        <v>22</v>
      </c>
      <c r="I1051" s="284">
        <f t="shared" si="255"/>
        <v>0</v>
      </c>
      <c r="J1051" s="284">
        <f t="shared" si="261"/>
        <v>0</v>
      </c>
      <c r="K1051" s="284">
        <f t="shared" si="262"/>
        <v>0</v>
      </c>
      <c r="L1051" s="284">
        <f t="shared" si="263"/>
        <v>22</v>
      </c>
      <c r="M1051" s="284">
        <f t="shared" si="264"/>
        <v>0</v>
      </c>
      <c r="N1051" s="284">
        <f t="shared" si="265"/>
        <v>0</v>
      </c>
      <c r="O1051" s="284">
        <f t="shared" si="266"/>
        <v>22</v>
      </c>
      <c r="P1051" s="284">
        <f t="shared" si="267"/>
        <v>22</v>
      </c>
      <c r="Q1051" s="284">
        <f t="shared" si="268"/>
        <v>22</v>
      </c>
      <c r="R1051" s="284">
        <f t="shared" si="269"/>
        <v>22</v>
      </c>
      <c r="S1051" s="210"/>
      <c r="T1051" s="210"/>
      <c r="U1051" s="210"/>
      <c r="V1051" s="210"/>
      <c r="W1051" s="210"/>
      <c r="X1051" s="210"/>
      <c r="Y1051" s="210">
        <v>0</v>
      </c>
      <c r="Z1051" s="210">
        <v>0</v>
      </c>
      <c r="AA1051" s="210"/>
      <c r="AB1051" s="210"/>
      <c r="AC1051" s="210"/>
      <c r="AD1051" s="210"/>
      <c r="AE1051" s="210">
        <v>0</v>
      </c>
      <c r="AF1051" s="210">
        <v>0</v>
      </c>
      <c r="AG1051" s="210"/>
      <c r="AH1051" s="210"/>
      <c r="AI1051" s="210"/>
      <c r="AJ1051" s="210"/>
      <c r="AK1051" s="210">
        <v>0</v>
      </c>
      <c r="AL1051" s="210">
        <v>0</v>
      </c>
      <c r="AM1051" s="210"/>
      <c r="AN1051" s="210"/>
      <c r="AO1051" s="210"/>
      <c r="AP1051" s="210"/>
      <c r="AQ1051" s="210">
        <v>22</v>
      </c>
      <c r="AR1051" s="210">
        <v>22</v>
      </c>
      <c r="AS1051" s="210"/>
      <c r="AT1051" s="210"/>
      <c r="AU1051" s="210"/>
      <c r="AV1051" s="210"/>
      <c r="AW1051" s="210">
        <v>0</v>
      </c>
      <c r="AX1051" s="210">
        <v>0</v>
      </c>
      <c r="AY1051" s="210"/>
      <c r="AZ1051" s="210"/>
      <c r="BA1051" s="210"/>
      <c r="BB1051" s="210"/>
      <c r="BC1051" s="210">
        <v>0</v>
      </c>
      <c r="BD1051" s="210">
        <v>0</v>
      </c>
      <c r="BE1051" s="210"/>
      <c r="BF1051" s="210"/>
      <c r="BG1051" s="210"/>
      <c r="BH1051" s="210"/>
      <c r="BI1051" s="210"/>
      <c r="BJ1051" s="210"/>
      <c r="BK1051" s="210"/>
      <c r="BL1051" s="210"/>
      <c r="BM1051" s="210"/>
      <c r="BN1051" s="210"/>
      <c r="BO1051" s="210"/>
      <c r="BP1051" s="210"/>
      <c r="BQ1051" s="210"/>
      <c r="BR1051" s="210"/>
      <c r="BS1051" s="210"/>
      <c r="BT1051" s="210"/>
      <c r="BU1051" s="210"/>
      <c r="BV1051" s="210"/>
      <c r="BW1051" s="210"/>
      <c r="BX1051" s="210"/>
      <c r="BY1051" s="210"/>
      <c r="BZ1051" s="210"/>
      <c r="CA1051" s="210"/>
      <c r="CB1051" s="210"/>
      <c r="CC1051" s="210"/>
      <c r="CD1051" s="210"/>
      <c r="CE1051" s="210"/>
      <c r="CF1051" s="210"/>
      <c r="CG1051" s="210"/>
      <c r="CH1051" s="210"/>
      <c r="CI1051" s="286" t="str">
        <f t="shared" si="256"/>
        <v>Small</v>
      </c>
      <c r="CJ1051" s="210"/>
      <c r="CK1051" s="210"/>
      <c r="CN1051"/>
    </row>
    <row r="1052" spans="1:92" s="283" customFormat="1" ht="15">
      <c r="A1052" s="208" t="s">
        <v>210</v>
      </c>
      <c r="B1052" s="287" t="s">
        <v>435</v>
      </c>
      <c r="C1052" s="208" t="s">
        <v>76</v>
      </c>
      <c r="D1052" s="566">
        <v>2017</v>
      </c>
      <c r="E1052" s="284">
        <f t="shared" si="257"/>
        <v>0</v>
      </c>
      <c r="F1052" s="284">
        <f t="shared" si="258"/>
        <v>0</v>
      </c>
      <c r="G1052" s="284">
        <f t="shared" si="259"/>
        <v>263</v>
      </c>
      <c r="H1052" s="284">
        <f t="shared" si="260"/>
        <v>263</v>
      </c>
      <c r="I1052" s="284">
        <f t="shared" si="255"/>
        <v>0</v>
      </c>
      <c r="J1052" s="284">
        <f t="shared" si="261"/>
        <v>0</v>
      </c>
      <c r="K1052" s="284">
        <f t="shared" si="262"/>
        <v>0</v>
      </c>
      <c r="L1052" s="284">
        <f t="shared" si="263"/>
        <v>263</v>
      </c>
      <c r="M1052" s="284">
        <f t="shared" si="264"/>
        <v>0</v>
      </c>
      <c r="N1052" s="284">
        <f t="shared" si="265"/>
        <v>0</v>
      </c>
      <c r="O1052" s="284">
        <f t="shared" si="266"/>
        <v>263</v>
      </c>
      <c r="P1052" s="284">
        <f t="shared" si="267"/>
        <v>263</v>
      </c>
      <c r="Q1052" s="284">
        <f t="shared" si="268"/>
        <v>263</v>
      </c>
      <c r="R1052" s="284">
        <f t="shared" si="269"/>
        <v>263</v>
      </c>
      <c r="S1052" s="210"/>
      <c r="T1052" s="210"/>
      <c r="U1052" s="210"/>
      <c r="V1052" s="210"/>
      <c r="W1052" s="210"/>
      <c r="X1052" s="210"/>
      <c r="Y1052" s="210"/>
      <c r="Z1052" s="210"/>
      <c r="AA1052" s="210"/>
      <c r="AB1052" s="210"/>
      <c r="AC1052" s="210"/>
      <c r="AD1052" s="210"/>
      <c r="AE1052" s="210"/>
      <c r="AF1052" s="210"/>
      <c r="AG1052" s="210"/>
      <c r="AH1052" s="210"/>
      <c r="AI1052" s="210"/>
      <c r="AJ1052" s="210"/>
      <c r="AK1052" s="210"/>
      <c r="AL1052" s="210"/>
      <c r="AM1052" s="210"/>
      <c r="AN1052" s="210"/>
      <c r="AO1052" s="210"/>
      <c r="AP1052" s="210"/>
      <c r="AQ1052" s="210"/>
      <c r="AR1052" s="210"/>
      <c r="AS1052" s="210"/>
      <c r="AT1052" s="210"/>
      <c r="AU1052" s="210"/>
      <c r="AV1052" s="210"/>
      <c r="AW1052" s="210"/>
      <c r="AX1052" s="210"/>
      <c r="AY1052" s="210"/>
      <c r="AZ1052" s="210"/>
      <c r="BA1052" s="210"/>
      <c r="BB1052" s="210"/>
      <c r="BC1052" s="210"/>
      <c r="BD1052" s="210"/>
      <c r="BE1052" s="210"/>
      <c r="BF1052" s="210"/>
      <c r="BG1052" s="210"/>
      <c r="BH1052" s="210"/>
      <c r="BI1052" s="210">
        <v>0</v>
      </c>
      <c r="BJ1052" s="210">
        <v>263</v>
      </c>
      <c r="BK1052" s="210">
        <v>0</v>
      </c>
      <c r="BL1052" s="210"/>
      <c r="BM1052" s="210"/>
      <c r="BN1052" s="210"/>
      <c r="BO1052" s="210"/>
      <c r="BP1052" s="210"/>
      <c r="BQ1052" s="210"/>
      <c r="BR1052" s="210"/>
      <c r="BS1052" s="210"/>
      <c r="BT1052" s="210"/>
      <c r="BU1052" s="210"/>
      <c r="BV1052" s="210"/>
      <c r="BW1052" s="210"/>
      <c r="BX1052" s="210"/>
      <c r="BY1052" s="210"/>
      <c r="BZ1052" s="210"/>
      <c r="CA1052" s="210"/>
      <c r="CB1052" s="210"/>
      <c r="CC1052" s="210"/>
      <c r="CD1052" s="210"/>
      <c r="CE1052" s="210"/>
      <c r="CF1052" s="210"/>
      <c r="CG1052" s="210"/>
      <c r="CH1052" s="210">
        <v>0</v>
      </c>
      <c r="CI1052" s="286" t="str">
        <f t="shared" si="256"/>
        <v>Small</v>
      </c>
      <c r="CJ1052" s="210"/>
      <c r="CK1052" s="210"/>
      <c r="CN1052"/>
    </row>
    <row r="1053" spans="1:92" s="283" customFormat="1" ht="15">
      <c r="A1053" s="208" t="s">
        <v>210</v>
      </c>
      <c r="B1053" s="283" t="s">
        <v>565</v>
      </c>
      <c r="C1053" s="208" t="s">
        <v>76</v>
      </c>
      <c r="D1053" s="566">
        <v>2017</v>
      </c>
      <c r="E1053" s="284">
        <f t="shared" si="257"/>
        <v>0</v>
      </c>
      <c r="F1053" s="284">
        <f t="shared" si="258"/>
        <v>0</v>
      </c>
      <c r="G1053" s="284">
        <f t="shared" si="259"/>
        <v>1439</v>
      </c>
      <c r="H1053" s="284">
        <f t="shared" si="260"/>
        <v>1439</v>
      </c>
      <c r="I1053" s="284">
        <f t="shared" si="255"/>
        <v>0</v>
      </c>
      <c r="J1053" s="284">
        <f t="shared" si="261"/>
        <v>0</v>
      </c>
      <c r="K1053" s="284">
        <f t="shared" si="262"/>
        <v>0</v>
      </c>
      <c r="L1053" s="284">
        <f t="shared" si="263"/>
        <v>1439</v>
      </c>
      <c r="M1053" s="284">
        <f t="shared" si="264"/>
        <v>0</v>
      </c>
      <c r="N1053" s="284">
        <f t="shared" si="265"/>
        <v>0</v>
      </c>
      <c r="O1053" s="284">
        <f t="shared" si="266"/>
        <v>1439</v>
      </c>
      <c r="P1053" s="284">
        <f t="shared" si="267"/>
        <v>1439</v>
      </c>
      <c r="Q1053" s="284">
        <f t="shared" si="268"/>
        <v>1439</v>
      </c>
      <c r="R1053" s="284">
        <f t="shared" si="269"/>
        <v>1439</v>
      </c>
      <c r="S1053" s="210"/>
      <c r="T1053" s="210"/>
      <c r="U1053" s="210"/>
      <c r="V1053" s="210"/>
      <c r="W1053" s="210"/>
      <c r="X1053" s="210"/>
      <c r="Y1053" s="210"/>
      <c r="Z1053" s="210"/>
      <c r="AA1053" s="210"/>
      <c r="AB1053" s="210"/>
      <c r="AC1053" s="210"/>
      <c r="AD1053" s="210"/>
      <c r="AE1053" s="210"/>
      <c r="AF1053" s="210"/>
      <c r="AG1053" s="210"/>
      <c r="AH1053" s="210"/>
      <c r="AI1053" s="210"/>
      <c r="AJ1053" s="210"/>
      <c r="AK1053" s="210"/>
      <c r="AL1053" s="210"/>
      <c r="AM1053" s="210"/>
      <c r="AN1053" s="210"/>
      <c r="AO1053" s="210"/>
      <c r="AP1053" s="210"/>
      <c r="AQ1053" s="210"/>
      <c r="AR1053" s="210"/>
      <c r="AS1053" s="210"/>
      <c r="AT1053" s="210"/>
      <c r="AU1053" s="210"/>
      <c r="AV1053" s="210"/>
      <c r="AW1053" s="210"/>
      <c r="AX1053" s="210"/>
      <c r="AY1053" s="210"/>
      <c r="AZ1053" s="210"/>
      <c r="BA1053" s="210"/>
      <c r="BB1053" s="210"/>
      <c r="BC1053" s="210"/>
      <c r="BD1053" s="210"/>
      <c r="BE1053" s="210"/>
      <c r="BF1053" s="210"/>
      <c r="BG1053" s="210"/>
      <c r="BH1053" s="210"/>
      <c r="BI1053" s="210">
        <v>0</v>
      </c>
      <c r="BJ1053" s="210">
        <v>1439</v>
      </c>
      <c r="BK1053" s="210">
        <v>0</v>
      </c>
      <c r="BL1053" s="210"/>
      <c r="BM1053" s="210"/>
      <c r="BN1053" s="210"/>
      <c r="BO1053" s="210"/>
      <c r="BP1053" s="210"/>
      <c r="BQ1053" s="210"/>
      <c r="BR1053" s="210"/>
      <c r="BS1053" s="210"/>
      <c r="BT1053" s="210"/>
      <c r="BU1053" s="210"/>
      <c r="BV1053" s="210"/>
      <c r="BW1053" s="210"/>
      <c r="BX1053" s="210"/>
      <c r="BY1053" s="210"/>
      <c r="BZ1053" s="210"/>
      <c r="CA1053" s="210"/>
      <c r="CB1053" s="210"/>
      <c r="CC1053" s="210"/>
      <c r="CD1053" s="210"/>
      <c r="CE1053" s="210"/>
      <c r="CF1053" s="210"/>
      <c r="CG1053" s="210"/>
      <c r="CH1053" s="210">
        <v>0</v>
      </c>
      <c r="CI1053" s="286" t="str">
        <f t="shared" si="256"/>
        <v>Small</v>
      </c>
      <c r="CJ1053" s="210"/>
      <c r="CK1053" s="210"/>
      <c r="CN1053"/>
    </row>
    <row r="1054" spans="1:92" s="283" customFormat="1" ht="15">
      <c r="A1054" s="208" t="s">
        <v>132</v>
      </c>
      <c r="B1054" s="287" t="s">
        <v>396</v>
      </c>
      <c r="C1054" s="208" t="s">
        <v>76</v>
      </c>
      <c r="D1054" s="566">
        <v>2017</v>
      </c>
      <c r="E1054" s="284">
        <f t="shared" si="257"/>
        <v>21968</v>
      </c>
      <c r="F1054" s="284">
        <f t="shared" si="258"/>
        <v>38464</v>
      </c>
      <c r="G1054" s="284">
        <f t="shared" si="259"/>
        <v>13233</v>
      </c>
      <c r="H1054" s="284">
        <f t="shared" si="260"/>
        <v>73665</v>
      </c>
      <c r="I1054" s="284">
        <f t="shared" si="255"/>
        <v>0</v>
      </c>
      <c r="J1054" s="284">
        <f t="shared" si="261"/>
        <v>0</v>
      </c>
      <c r="K1054" s="284">
        <f t="shared" si="262"/>
        <v>0</v>
      </c>
      <c r="L1054" s="284">
        <f t="shared" si="263"/>
        <v>73665</v>
      </c>
      <c r="M1054" s="284">
        <f t="shared" si="264"/>
        <v>8607</v>
      </c>
      <c r="N1054" s="284">
        <f t="shared" si="265"/>
        <v>8607</v>
      </c>
      <c r="O1054" s="284">
        <f t="shared" si="266"/>
        <v>82272</v>
      </c>
      <c r="P1054" s="284">
        <f t="shared" si="267"/>
        <v>85133</v>
      </c>
      <c r="Q1054" s="284">
        <f t="shared" si="268"/>
        <v>93740</v>
      </c>
      <c r="R1054" s="284">
        <f t="shared" si="269"/>
        <v>93740</v>
      </c>
      <c r="S1054" s="210"/>
      <c r="T1054" s="210"/>
      <c r="U1054" s="210"/>
      <c r="V1054" s="210"/>
      <c r="W1054" s="210"/>
      <c r="X1054" s="210"/>
      <c r="Y1054" s="210">
        <v>18669</v>
      </c>
      <c r="Z1054" s="210">
        <v>12</v>
      </c>
      <c r="AA1054" s="210">
        <v>36889</v>
      </c>
      <c r="AB1054" s="210">
        <v>739</v>
      </c>
      <c r="AC1054" s="210">
        <v>9364</v>
      </c>
      <c r="AD1054" s="210">
        <v>668</v>
      </c>
      <c r="AE1054" s="210">
        <v>0</v>
      </c>
      <c r="AF1054" s="210">
        <v>0</v>
      </c>
      <c r="AG1054" s="210">
        <v>0</v>
      </c>
      <c r="AH1054" s="210">
        <v>0</v>
      </c>
      <c r="AI1054" s="210">
        <v>0</v>
      </c>
      <c r="AJ1054" s="210">
        <v>0</v>
      </c>
      <c r="AK1054" s="210">
        <v>3289</v>
      </c>
      <c r="AL1054" s="210">
        <v>0</v>
      </c>
      <c r="AM1054" s="210">
        <v>195</v>
      </c>
      <c r="AN1054" s="210">
        <v>0</v>
      </c>
      <c r="AO1054" s="210">
        <v>60</v>
      </c>
      <c r="AP1054" s="210">
        <v>16</v>
      </c>
      <c r="AQ1054" s="210">
        <v>0</v>
      </c>
      <c r="AR1054" s="210">
        <v>0</v>
      </c>
      <c r="AS1054" s="210">
        <v>0</v>
      </c>
      <c r="AT1054" s="210">
        <v>0</v>
      </c>
      <c r="AU1054" s="210">
        <v>1444</v>
      </c>
      <c r="AV1054" s="210">
        <v>0</v>
      </c>
      <c r="AW1054" s="210">
        <v>10</v>
      </c>
      <c r="AX1054" s="210">
        <v>10</v>
      </c>
      <c r="AY1054" s="210">
        <v>1380</v>
      </c>
      <c r="AZ1054" s="210">
        <v>320</v>
      </c>
      <c r="BA1054" s="210">
        <v>2365</v>
      </c>
      <c r="BB1054" s="210">
        <v>0</v>
      </c>
      <c r="BC1054" s="210">
        <v>0</v>
      </c>
      <c r="BD1054" s="210">
        <v>0</v>
      </c>
      <c r="BE1054" s="210">
        <v>0</v>
      </c>
      <c r="BF1054" s="210">
        <v>0</v>
      </c>
      <c r="BG1054" s="210">
        <v>0</v>
      </c>
      <c r="BH1054" s="210">
        <v>0</v>
      </c>
      <c r="BI1054" s="210"/>
      <c r="BJ1054" s="210"/>
      <c r="BK1054" s="210"/>
      <c r="BL1054" s="210"/>
      <c r="BM1054" s="210"/>
      <c r="BN1054" s="210"/>
      <c r="BO1054" s="210"/>
      <c r="BP1054" s="210"/>
      <c r="BQ1054" s="210"/>
      <c r="BR1054" s="210"/>
      <c r="BS1054" s="210"/>
      <c r="BT1054" s="210"/>
      <c r="BU1054" s="210">
        <v>0</v>
      </c>
      <c r="BV1054" s="210">
        <v>0</v>
      </c>
      <c r="BW1054" s="210"/>
      <c r="BX1054" s="210"/>
      <c r="BY1054" s="210">
        <v>8607</v>
      </c>
      <c r="BZ1054" s="210"/>
      <c r="CA1054" s="210"/>
      <c r="CB1054" s="210"/>
      <c r="CC1054" s="210"/>
      <c r="CD1054" s="210">
        <v>11468</v>
      </c>
      <c r="CE1054" s="210"/>
      <c r="CF1054" s="210"/>
      <c r="CG1054" s="210"/>
      <c r="CH1054" s="210"/>
      <c r="CI1054" s="286" t="str">
        <f t="shared" si="256"/>
        <v>Small</v>
      </c>
      <c r="CJ1054" s="210"/>
      <c r="CK1054" s="210"/>
      <c r="CN1054"/>
    </row>
    <row r="1055" spans="1:92" s="283" customFormat="1" ht="15">
      <c r="A1055" s="208" t="s">
        <v>135</v>
      </c>
      <c r="B1055" s="287" t="s">
        <v>444</v>
      </c>
      <c r="C1055" s="208" t="s">
        <v>76</v>
      </c>
      <c r="D1055" s="566">
        <v>2017</v>
      </c>
      <c r="E1055" s="284">
        <f t="shared" si="257"/>
        <v>0</v>
      </c>
      <c r="F1055" s="284">
        <f t="shared" si="258"/>
        <v>0</v>
      </c>
      <c r="G1055" s="284">
        <f t="shared" si="259"/>
        <v>0</v>
      </c>
      <c r="H1055" s="284">
        <f t="shared" si="260"/>
        <v>0</v>
      </c>
      <c r="I1055" s="284">
        <f t="shared" si="255"/>
        <v>420</v>
      </c>
      <c r="J1055" s="284">
        <f t="shared" si="261"/>
        <v>0</v>
      </c>
      <c r="K1055" s="284">
        <f t="shared" si="262"/>
        <v>420</v>
      </c>
      <c r="L1055" s="284">
        <f t="shared" si="263"/>
        <v>420</v>
      </c>
      <c r="M1055" s="284">
        <f t="shared" si="264"/>
        <v>0</v>
      </c>
      <c r="N1055" s="284">
        <f t="shared" si="265"/>
        <v>0</v>
      </c>
      <c r="O1055" s="284">
        <f t="shared" si="266"/>
        <v>420</v>
      </c>
      <c r="P1055" s="284">
        <f t="shared" si="267"/>
        <v>420</v>
      </c>
      <c r="Q1055" s="284">
        <f t="shared" si="268"/>
        <v>420</v>
      </c>
      <c r="R1055" s="284">
        <f t="shared" si="269"/>
        <v>420</v>
      </c>
      <c r="S1055" s="210"/>
      <c r="T1055" s="210"/>
      <c r="U1055" s="210"/>
      <c r="V1055" s="210"/>
      <c r="W1055" s="210"/>
      <c r="X1055" s="210"/>
      <c r="Y1055" s="210"/>
      <c r="Z1055" s="210"/>
      <c r="AA1055" s="210"/>
      <c r="AB1055" s="210"/>
      <c r="AC1055" s="210"/>
      <c r="AD1055" s="210"/>
      <c r="AE1055" s="210"/>
      <c r="AF1055" s="210"/>
      <c r="AG1055" s="210"/>
      <c r="AH1055" s="210"/>
      <c r="AI1055" s="210"/>
      <c r="AJ1055" s="210"/>
      <c r="AK1055" s="210"/>
      <c r="AL1055" s="210"/>
      <c r="AM1055" s="210"/>
      <c r="AN1055" s="210"/>
      <c r="AO1055" s="210"/>
      <c r="AP1055" s="210"/>
      <c r="AQ1055" s="210"/>
      <c r="AR1055" s="210"/>
      <c r="AS1055" s="210"/>
      <c r="AT1055" s="210"/>
      <c r="AU1055" s="210"/>
      <c r="AV1055" s="210"/>
      <c r="AW1055" s="210"/>
      <c r="AX1055" s="210"/>
      <c r="AY1055" s="210"/>
      <c r="AZ1055" s="210"/>
      <c r="BA1055" s="210"/>
      <c r="BB1055" s="210"/>
      <c r="BC1055" s="210"/>
      <c r="BD1055" s="210"/>
      <c r="BE1055" s="210"/>
      <c r="BF1055" s="210"/>
      <c r="BG1055" s="210"/>
      <c r="BH1055" s="210"/>
      <c r="BI1055" s="210">
        <v>0</v>
      </c>
      <c r="BJ1055" s="210">
        <v>0</v>
      </c>
      <c r="BK1055" s="210">
        <v>420</v>
      </c>
      <c r="BL1055" s="210"/>
      <c r="BM1055" s="210"/>
      <c r="BN1055" s="210"/>
      <c r="BO1055" s="210"/>
      <c r="BP1055" s="210"/>
      <c r="BQ1055" s="210"/>
      <c r="BR1055" s="210"/>
      <c r="BS1055" s="210"/>
      <c r="BT1055" s="210"/>
      <c r="BU1055" s="210"/>
      <c r="BV1055" s="210"/>
      <c r="BW1055" s="210"/>
      <c r="BX1055" s="210"/>
      <c r="BY1055" s="210"/>
      <c r="BZ1055" s="210"/>
      <c r="CA1055" s="210"/>
      <c r="CB1055" s="210"/>
      <c r="CC1055" s="210"/>
      <c r="CD1055" s="210"/>
      <c r="CE1055" s="210"/>
      <c r="CF1055" s="210"/>
      <c r="CG1055" s="210"/>
      <c r="CH1055" s="210">
        <v>0</v>
      </c>
      <c r="CI1055" s="286" t="str">
        <f t="shared" si="256"/>
        <v>Small</v>
      </c>
      <c r="CJ1055" s="210"/>
      <c r="CK1055" s="210"/>
      <c r="CN1055"/>
    </row>
    <row r="1056" spans="1:92" s="283" customFormat="1" ht="15">
      <c r="A1056" s="208" t="s">
        <v>135</v>
      </c>
      <c r="B1056" s="283" t="s">
        <v>445</v>
      </c>
      <c r="C1056" s="208" t="s">
        <v>76</v>
      </c>
      <c r="D1056" s="566">
        <v>2017</v>
      </c>
      <c r="E1056" s="284">
        <f t="shared" si="257"/>
        <v>0</v>
      </c>
      <c r="F1056" s="284">
        <f t="shared" si="258"/>
        <v>0</v>
      </c>
      <c r="G1056" s="284">
        <f t="shared" si="259"/>
        <v>14158</v>
      </c>
      <c r="H1056" s="284">
        <f t="shared" si="260"/>
        <v>14158</v>
      </c>
      <c r="I1056" s="284">
        <f t="shared" si="255"/>
        <v>0</v>
      </c>
      <c r="J1056" s="284">
        <f t="shared" si="261"/>
        <v>0</v>
      </c>
      <c r="K1056" s="284">
        <f t="shared" si="262"/>
        <v>0</v>
      </c>
      <c r="L1056" s="284">
        <f t="shared" si="263"/>
        <v>14158</v>
      </c>
      <c r="M1056" s="284">
        <f t="shared" si="264"/>
        <v>0</v>
      </c>
      <c r="N1056" s="284">
        <f t="shared" si="265"/>
        <v>0</v>
      </c>
      <c r="O1056" s="284">
        <f t="shared" si="266"/>
        <v>14158</v>
      </c>
      <c r="P1056" s="284">
        <f t="shared" si="267"/>
        <v>14158</v>
      </c>
      <c r="Q1056" s="284">
        <f t="shared" si="268"/>
        <v>14158</v>
      </c>
      <c r="R1056" s="284">
        <f t="shared" si="269"/>
        <v>14158</v>
      </c>
      <c r="S1056" s="210"/>
      <c r="T1056" s="210"/>
      <c r="U1056" s="210"/>
      <c r="V1056" s="210"/>
      <c r="W1056" s="210"/>
      <c r="X1056" s="210"/>
      <c r="Y1056" s="210"/>
      <c r="Z1056" s="210"/>
      <c r="AA1056" s="210"/>
      <c r="AB1056" s="210"/>
      <c r="AC1056" s="210"/>
      <c r="AD1056" s="210"/>
      <c r="AE1056" s="210"/>
      <c r="AF1056" s="210"/>
      <c r="AG1056" s="210"/>
      <c r="AH1056" s="210"/>
      <c r="AI1056" s="210"/>
      <c r="AJ1056" s="210"/>
      <c r="AK1056" s="210"/>
      <c r="AL1056" s="210"/>
      <c r="AM1056" s="210"/>
      <c r="AN1056" s="210"/>
      <c r="AO1056" s="210"/>
      <c r="AP1056" s="210"/>
      <c r="AQ1056" s="210"/>
      <c r="AR1056" s="210"/>
      <c r="AS1056" s="210"/>
      <c r="AT1056" s="210"/>
      <c r="AU1056" s="210"/>
      <c r="AV1056" s="210"/>
      <c r="AW1056" s="210"/>
      <c r="AX1056" s="210"/>
      <c r="AY1056" s="210"/>
      <c r="AZ1056" s="210"/>
      <c r="BA1056" s="210"/>
      <c r="BB1056" s="210"/>
      <c r="BC1056" s="210"/>
      <c r="BD1056" s="210"/>
      <c r="BE1056" s="210"/>
      <c r="BF1056" s="210"/>
      <c r="BG1056" s="210"/>
      <c r="BH1056" s="210"/>
      <c r="BI1056" s="210">
        <v>14158</v>
      </c>
      <c r="BJ1056" s="210">
        <v>0</v>
      </c>
      <c r="BK1056" s="210">
        <v>0</v>
      </c>
      <c r="BL1056" s="210"/>
      <c r="BM1056" s="210"/>
      <c r="BN1056" s="210"/>
      <c r="BO1056" s="210"/>
      <c r="BP1056" s="210"/>
      <c r="BQ1056" s="210"/>
      <c r="BR1056" s="210"/>
      <c r="BS1056" s="210"/>
      <c r="BT1056" s="210"/>
      <c r="BU1056" s="210"/>
      <c r="BV1056" s="210"/>
      <c r="BW1056" s="210"/>
      <c r="BX1056" s="210"/>
      <c r="BY1056" s="210"/>
      <c r="BZ1056" s="210"/>
      <c r="CA1056" s="210"/>
      <c r="CB1056" s="210"/>
      <c r="CC1056" s="210"/>
      <c r="CD1056" s="210"/>
      <c r="CE1056" s="210"/>
      <c r="CF1056" s="210"/>
      <c r="CG1056" s="210"/>
      <c r="CH1056" s="210">
        <v>0</v>
      </c>
      <c r="CI1056" s="286" t="str">
        <f t="shared" si="256"/>
        <v>Small</v>
      </c>
      <c r="CJ1056" s="210"/>
      <c r="CK1056" s="210"/>
      <c r="CN1056"/>
    </row>
    <row r="1057" spans="1:92" s="283" customFormat="1" ht="15">
      <c r="A1057" s="208" t="s">
        <v>657</v>
      </c>
      <c r="B1057" s="208" t="s">
        <v>568</v>
      </c>
      <c r="C1057" s="208" t="s">
        <v>76</v>
      </c>
      <c r="D1057" s="566">
        <v>2017</v>
      </c>
      <c r="E1057" s="284">
        <f t="shared" si="257"/>
        <v>1</v>
      </c>
      <c r="F1057" s="284">
        <f t="shared" si="258"/>
        <v>0</v>
      </c>
      <c r="G1057" s="284">
        <f t="shared" si="259"/>
        <v>0</v>
      </c>
      <c r="H1057" s="284">
        <f t="shared" si="260"/>
        <v>1</v>
      </c>
      <c r="I1057" s="284">
        <f t="shared" si="255"/>
        <v>0</v>
      </c>
      <c r="J1057" s="284">
        <f t="shared" si="261"/>
        <v>0</v>
      </c>
      <c r="K1057" s="284">
        <f t="shared" si="262"/>
        <v>0</v>
      </c>
      <c r="L1057" s="284">
        <f t="shared" si="263"/>
        <v>1</v>
      </c>
      <c r="M1057" s="284">
        <f t="shared" si="264"/>
        <v>0</v>
      </c>
      <c r="N1057" s="284">
        <f t="shared" si="265"/>
        <v>0</v>
      </c>
      <c r="O1057" s="284">
        <f t="shared" si="266"/>
        <v>1</v>
      </c>
      <c r="P1057" s="284">
        <f t="shared" si="267"/>
        <v>1</v>
      </c>
      <c r="Q1057" s="284">
        <f t="shared" si="268"/>
        <v>1</v>
      </c>
      <c r="R1057" s="284">
        <f t="shared" si="269"/>
        <v>1</v>
      </c>
      <c r="S1057" s="210"/>
      <c r="T1057" s="210"/>
      <c r="U1057" s="210"/>
      <c r="V1057" s="210"/>
      <c r="W1057" s="210"/>
      <c r="X1057" s="210"/>
      <c r="Y1057" s="210">
        <v>0</v>
      </c>
      <c r="Z1057" s="210">
        <v>0</v>
      </c>
      <c r="AA1057" s="210"/>
      <c r="AB1057" s="210"/>
      <c r="AC1057" s="210"/>
      <c r="AD1057" s="210"/>
      <c r="AE1057" s="210">
        <v>0</v>
      </c>
      <c r="AF1057" s="210">
        <v>0</v>
      </c>
      <c r="AG1057" s="210"/>
      <c r="AH1057" s="210"/>
      <c r="AI1057" s="210"/>
      <c r="AJ1057" s="210"/>
      <c r="AK1057" s="210">
        <v>0</v>
      </c>
      <c r="AL1057" s="210">
        <v>0</v>
      </c>
      <c r="AM1057" s="210"/>
      <c r="AN1057" s="210"/>
      <c r="AO1057" s="210"/>
      <c r="AP1057" s="210"/>
      <c r="AQ1057" s="210">
        <v>1</v>
      </c>
      <c r="AR1057" s="210">
        <v>1</v>
      </c>
      <c r="AS1057" s="210"/>
      <c r="AT1057" s="210"/>
      <c r="AU1057" s="210"/>
      <c r="AV1057" s="210"/>
      <c r="AW1057" s="210">
        <v>0</v>
      </c>
      <c r="AX1057" s="210">
        <v>0</v>
      </c>
      <c r="AY1057" s="210"/>
      <c r="AZ1057" s="210"/>
      <c r="BA1057" s="210"/>
      <c r="BB1057" s="210"/>
      <c r="BC1057" s="210">
        <v>0</v>
      </c>
      <c r="BD1057" s="210">
        <v>0</v>
      </c>
      <c r="BE1057" s="210"/>
      <c r="BF1057" s="210"/>
      <c r="BG1057" s="210"/>
      <c r="BH1057" s="210"/>
      <c r="BI1057" s="210"/>
      <c r="BJ1057" s="210"/>
      <c r="BK1057" s="210"/>
      <c r="BL1057" s="210"/>
      <c r="BM1057" s="210"/>
      <c r="BN1057" s="210"/>
      <c r="BO1057" s="210"/>
      <c r="BP1057" s="210"/>
      <c r="BQ1057" s="210"/>
      <c r="BR1057" s="210"/>
      <c r="BS1057" s="210"/>
      <c r="BT1057" s="210"/>
      <c r="BU1057" s="210"/>
      <c r="BV1057" s="210"/>
      <c r="BW1057" s="210"/>
      <c r="BX1057" s="210"/>
      <c r="BY1057" s="210"/>
      <c r="BZ1057" s="210"/>
      <c r="CA1057" s="210"/>
      <c r="CB1057" s="210"/>
      <c r="CC1057" s="210"/>
      <c r="CD1057" s="210"/>
      <c r="CE1057" s="210"/>
      <c r="CF1057" s="210"/>
      <c r="CG1057" s="210"/>
      <c r="CH1057" s="210"/>
      <c r="CI1057" s="286" t="str">
        <f t="shared" si="256"/>
        <v>Small</v>
      </c>
      <c r="CJ1057" s="210"/>
      <c r="CK1057" s="210"/>
      <c r="CN1057"/>
    </row>
    <row r="1058" spans="1:92" s="283" customFormat="1" ht="15">
      <c r="A1058" s="208" t="s">
        <v>208</v>
      </c>
      <c r="B1058" s="287" t="s">
        <v>449</v>
      </c>
      <c r="C1058" s="208" t="s">
        <v>76</v>
      </c>
      <c r="D1058" s="566">
        <v>2017</v>
      </c>
      <c r="E1058" s="284">
        <f t="shared" si="257"/>
        <v>9</v>
      </c>
      <c r="F1058" s="284">
        <f t="shared" si="258"/>
        <v>0</v>
      </c>
      <c r="G1058" s="284">
        <f t="shared" si="259"/>
        <v>0</v>
      </c>
      <c r="H1058" s="284">
        <f t="shared" si="260"/>
        <v>9</v>
      </c>
      <c r="I1058" s="284">
        <f t="shared" si="255"/>
        <v>0</v>
      </c>
      <c r="J1058" s="284">
        <f t="shared" si="261"/>
        <v>0</v>
      </c>
      <c r="K1058" s="284">
        <f t="shared" si="262"/>
        <v>0</v>
      </c>
      <c r="L1058" s="284">
        <f t="shared" si="263"/>
        <v>9</v>
      </c>
      <c r="M1058" s="284">
        <f t="shared" si="264"/>
        <v>0</v>
      </c>
      <c r="N1058" s="284">
        <f t="shared" si="265"/>
        <v>0</v>
      </c>
      <c r="O1058" s="284">
        <f t="shared" si="266"/>
        <v>9</v>
      </c>
      <c r="P1058" s="284">
        <f t="shared" si="267"/>
        <v>9</v>
      </c>
      <c r="Q1058" s="284">
        <f t="shared" si="268"/>
        <v>9</v>
      </c>
      <c r="R1058" s="284">
        <f t="shared" si="269"/>
        <v>9</v>
      </c>
      <c r="S1058" s="210"/>
      <c r="T1058" s="210"/>
      <c r="U1058" s="210"/>
      <c r="V1058" s="210"/>
      <c r="W1058" s="210"/>
      <c r="X1058" s="210"/>
      <c r="Y1058" s="210">
        <v>0</v>
      </c>
      <c r="Z1058" s="210">
        <v>0</v>
      </c>
      <c r="AA1058" s="210"/>
      <c r="AB1058" s="210"/>
      <c r="AC1058" s="210"/>
      <c r="AD1058" s="210"/>
      <c r="AE1058" s="210">
        <v>0</v>
      </c>
      <c r="AF1058" s="210">
        <v>0</v>
      </c>
      <c r="AG1058" s="210"/>
      <c r="AH1058" s="210"/>
      <c r="AI1058" s="210"/>
      <c r="AJ1058" s="210"/>
      <c r="AK1058" s="210">
        <v>0</v>
      </c>
      <c r="AL1058" s="210">
        <v>0</v>
      </c>
      <c r="AM1058" s="210"/>
      <c r="AN1058" s="210"/>
      <c r="AO1058" s="210"/>
      <c r="AP1058" s="210"/>
      <c r="AQ1058" s="210">
        <v>0</v>
      </c>
      <c r="AR1058" s="210">
        <v>0</v>
      </c>
      <c r="AS1058" s="210"/>
      <c r="AT1058" s="210"/>
      <c r="AU1058" s="210"/>
      <c r="AV1058" s="210"/>
      <c r="AW1058" s="210">
        <v>0</v>
      </c>
      <c r="AX1058" s="210">
        <v>0</v>
      </c>
      <c r="AY1058" s="210"/>
      <c r="AZ1058" s="210"/>
      <c r="BA1058" s="210"/>
      <c r="BB1058" s="210"/>
      <c r="BC1058" s="210">
        <v>9</v>
      </c>
      <c r="BD1058" s="210">
        <v>9</v>
      </c>
      <c r="BE1058" s="210"/>
      <c r="BF1058" s="210"/>
      <c r="BG1058" s="210"/>
      <c r="BH1058" s="210"/>
      <c r="BI1058" s="210"/>
      <c r="BJ1058" s="210"/>
      <c r="BK1058" s="210"/>
      <c r="BL1058" s="210"/>
      <c r="BM1058" s="210"/>
      <c r="BN1058" s="210"/>
      <c r="BO1058" s="210"/>
      <c r="BP1058" s="210"/>
      <c r="BQ1058" s="210"/>
      <c r="BR1058" s="210"/>
      <c r="BS1058" s="210"/>
      <c r="BT1058" s="210"/>
      <c r="BU1058" s="210"/>
      <c r="BV1058" s="210"/>
      <c r="BW1058" s="210"/>
      <c r="BX1058" s="210"/>
      <c r="BY1058" s="210"/>
      <c r="BZ1058" s="210"/>
      <c r="CA1058" s="210"/>
      <c r="CB1058" s="210"/>
      <c r="CC1058" s="210"/>
      <c r="CD1058" s="210"/>
      <c r="CE1058" s="210"/>
      <c r="CF1058" s="210"/>
      <c r="CG1058" s="210"/>
      <c r="CH1058" s="210"/>
      <c r="CI1058" s="286" t="str">
        <f t="shared" si="256"/>
        <v>Small</v>
      </c>
      <c r="CJ1058" s="210"/>
      <c r="CK1058" s="210"/>
      <c r="CN1058"/>
    </row>
    <row r="1059" spans="1:92" s="283" customFormat="1" ht="15">
      <c r="A1059" s="208" t="s">
        <v>127</v>
      </c>
      <c r="B1059" s="287" t="s">
        <v>451</v>
      </c>
      <c r="C1059" s="208" t="s">
        <v>76</v>
      </c>
      <c r="D1059" s="566">
        <v>2017</v>
      </c>
      <c r="E1059" s="284">
        <f t="shared" si="257"/>
        <v>0</v>
      </c>
      <c r="F1059" s="284">
        <f t="shared" si="258"/>
        <v>1270</v>
      </c>
      <c r="G1059" s="284">
        <f t="shared" si="259"/>
        <v>6068</v>
      </c>
      <c r="H1059" s="284">
        <f t="shared" si="260"/>
        <v>7338</v>
      </c>
      <c r="I1059" s="284">
        <f t="shared" ref="I1059:I1122" si="270">BM1059+BK1059</f>
        <v>0</v>
      </c>
      <c r="J1059" s="284">
        <f t="shared" si="261"/>
        <v>0</v>
      </c>
      <c r="K1059" s="284">
        <f t="shared" si="262"/>
        <v>0</v>
      </c>
      <c r="L1059" s="284">
        <f t="shared" si="263"/>
        <v>7338</v>
      </c>
      <c r="M1059" s="284">
        <f t="shared" si="264"/>
        <v>0</v>
      </c>
      <c r="N1059" s="284">
        <f t="shared" si="265"/>
        <v>0</v>
      </c>
      <c r="O1059" s="284">
        <f t="shared" si="266"/>
        <v>7338</v>
      </c>
      <c r="P1059" s="284">
        <f t="shared" si="267"/>
        <v>148942</v>
      </c>
      <c r="Q1059" s="284">
        <f t="shared" si="268"/>
        <v>148942</v>
      </c>
      <c r="R1059" s="284">
        <f t="shared" si="269"/>
        <v>148942</v>
      </c>
      <c r="S1059" s="210"/>
      <c r="T1059" s="210"/>
      <c r="U1059" s="210"/>
      <c r="V1059" s="210"/>
      <c r="W1059" s="210"/>
      <c r="X1059" s="210"/>
      <c r="Y1059" s="210"/>
      <c r="Z1059" s="210"/>
      <c r="AA1059" s="210">
        <v>1270</v>
      </c>
      <c r="AB1059" s="210">
        <v>0</v>
      </c>
      <c r="AC1059" s="210">
        <v>1617</v>
      </c>
      <c r="AD1059" s="210">
        <v>429</v>
      </c>
      <c r="AE1059" s="210"/>
      <c r="AF1059" s="210"/>
      <c r="AG1059" s="210">
        <v>0</v>
      </c>
      <c r="AH1059" s="210">
        <v>0</v>
      </c>
      <c r="AI1059" s="210">
        <v>953</v>
      </c>
      <c r="AJ1059" s="210">
        <v>191</v>
      </c>
      <c r="AK1059" s="210"/>
      <c r="AL1059" s="210"/>
      <c r="AM1059" s="210">
        <v>0</v>
      </c>
      <c r="AN1059" s="210">
        <v>0</v>
      </c>
      <c r="AO1059" s="210">
        <v>3450</v>
      </c>
      <c r="AP1059" s="210">
        <v>0</v>
      </c>
      <c r="AQ1059" s="210"/>
      <c r="AR1059" s="210"/>
      <c r="AS1059" s="210">
        <v>0</v>
      </c>
      <c r="AT1059" s="210">
        <v>0</v>
      </c>
      <c r="AU1059" s="210">
        <v>25</v>
      </c>
      <c r="AV1059" s="210">
        <v>23</v>
      </c>
      <c r="AW1059" s="210"/>
      <c r="AX1059" s="210"/>
      <c r="AY1059" s="210">
        <v>0</v>
      </c>
      <c r="AZ1059" s="210">
        <v>0</v>
      </c>
      <c r="BA1059" s="210">
        <v>23</v>
      </c>
      <c r="BB1059" s="210">
        <v>0</v>
      </c>
      <c r="BC1059" s="210"/>
      <c r="BD1059" s="210"/>
      <c r="BE1059" s="210">
        <v>0</v>
      </c>
      <c r="BF1059" s="210">
        <v>0</v>
      </c>
      <c r="BG1059" s="210">
        <v>0</v>
      </c>
      <c r="BH1059" s="210">
        <v>0</v>
      </c>
      <c r="BI1059" s="210"/>
      <c r="BJ1059" s="210"/>
      <c r="BK1059" s="210"/>
      <c r="BL1059" s="210"/>
      <c r="BM1059" s="210"/>
      <c r="BN1059" s="210"/>
      <c r="BO1059" s="210"/>
      <c r="BP1059" s="210"/>
      <c r="BQ1059" s="210"/>
      <c r="BR1059" s="210"/>
      <c r="BS1059" s="210"/>
      <c r="BT1059" s="210"/>
      <c r="BU1059" s="210"/>
      <c r="BV1059" s="210"/>
      <c r="BW1059" s="210"/>
      <c r="BX1059" s="210"/>
      <c r="BY1059" s="210"/>
      <c r="BZ1059" s="210"/>
      <c r="CA1059" s="210"/>
      <c r="CB1059" s="210"/>
      <c r="CC1059" s="210"/>
      <c r="CD1059" s="210">
        <v>141604</v>
      </c>
      <c r="CE1059" s="210"/>
      <c r="CF1059" s="210"/>
      <c r="CG1059" s="210"/>
      <c r="CH1059" s="210"/>
      <c r="CI1059" s="286" t="str">
        <f t="shared" ref="CI1059:CI1122" si="271">IF(Q1059&gt;100000, "Large", "Small")</f>
        <v>Large</v>
      </c>
      <c r="CJ1059" s="210"/>
      <c r="CK1059" s="210"/>
      <c r="CN1059"/>
    </row>
    <row r="1060" spans="1:92" s="283" customFormat="1" ht="15">
      <c r="A1060" s="208" t="s">
        <v>213</v>
      </c>
      <c r="B1060" s="287" t="s">
        <v>514</v>
      </c>
      <c r="C1060" s="208" t="s">
        <v>76</v>
      </c>
      <c r="D1060" s="566">
        <v>2017</v>
      </c>
      <c r="E1060" s="284">
        <f t="shared" si="257"/>
        <v>1</v>
      </c>
      <c r="F1060" s="284">
        <f t="shared" si="258"/>
        <v>0</v>
      </c>
      <c r="G1060" s="284">
        <f t="shared" si="259"/>
        <v>0</v>
      </c>
      <c r="H1060" s="284">
        <f t="shared" si="260"/>
        <v>1</v>
      </c>
      <c r="I1060" s="284">
        <f t="shared" si="270"/>
        <v>0</v>
      </c>
      <c r="J1060" s="284">
        <f t="shared" si="261"/>
        <v>0</v>
      </c>
      <c r="K1060" s="284">
        <f t="shared" si="262"/>
        <v>0</v>
      </c>
      <c r="L1060" s="284">
        <f t="shared" si="263"/>
        <v>1</v>
      </c>
      <c r="M1060" s="284">
        <f t="shared" si="264"/>
        <v>0</v>
      </c>
      <c r="N1060" s="284">
        <f t="shared" si="265"/>
        <v>0</v>
      </c>
      <c r="O1060" s="284">
        <f t="shared" si="266"/>
        <v>1</v>
      </c>
      <c r="P1060" s="284">
        <f t="shared" si="267"/>
        <v>1</v>
      </c>
      <c r="Q1060" s="284">
        <f t="shared" si="268"/>
        <v>1</v>
      </c>
      <c r="R1060" s="284">
        <f t="shared" si="269"/>
        <v>1</v>
      </c>
      <c r="S1060" s="210"/>
      <c r="T1060" s="210"/>
      <c r="U1060" s="210"/>
      <c r="V1060" s="210"/>
      <c r="W1060" s="210"/>
      <c r="X1060" s="210"/>
      <c r="Y1060" s="210">
        <v>0</v>
      </c>
      <c r="Z1060" s="210">
        <v>0</v>
      </c>
      <c r="AA1060" s="210"/>
      <c r="AB1060" s="210"/>
      <c r="AC1060" s="210"/>
      <c r="AD1060" s="210"/>
      <c r="AE1060" s="210">
        <v>0</v>
      </c>
      <c r="AF1060" s="210">
        <v>0</v>
      </c>
      <c r="AG1060" s="210"/>
      <c r="AH1060" s="210"/>
      <c r="AI1060" s="210"/>
      <c r="AJ1060" s="210"/>
      <c r="AK1060" s="210">
        <v>0</v>
      </c>
      <c r="AL1060" s="210">
        <v>0</v>
      </c>
      <c r="AM1060" s="210"/>
      <c r="AN1060" s="210"/>
      <c r="AO1060" s="210"/>
      <c r="AP1060" s="210"/>
      <c r="AQ1060" s="210">
        <v>0</v>
      </c>
      <c r="AR1060" s="210">
        <v>0</v>
      </c>
      <c r="AS1060" s="210"/>
      <c r="AT1060" s="210"/>
      <c r="AU1060" s="210"/>
      <c r="AV1060" s="210"/>
      <c r="AW1060" s="210">
        <v>0</v>
      </c>
      <c r="AX1060" s="210">
        <v>0</v>
      </c>
      <c r="AY1060" s="210"/>
      <c r="AZ1060" s="210"/>
      <c r="BA1060" s="210"/>
      <c r="BB1060" s="210"/>
      <c r="BC1060" s="210">
        <v>1</v>
      </c>
      <c r="BD1060" s="210">
        <v>1</v>
      </c>
      <c r="BE1060" s="210"/>
      <c r="BF1060" s="210"/>
      <c r="BG1060" s="210"/>
      <c r="BH1060" s="210"/>
      <c r="BI1060" s="210"/>
      <c r="BJ1060" s="210"/>
      <c r="BK1060" s="210"/>
      <c r="BL1060" s="210"/>
      <c r="BM1060" s="210"/>
      <c r="BN1060" s="210"/>
      <c r="BO1060" s="210"/>
      <c r="BP1060" s="210"/>
      <c r="BQ1060" s="210"/>
      <c r="BR1060" s="210"/>
      <c r="BS1060" s="210"/>
      <c r="BT1060" s="210"/>
      <c r="BU1060" s="210"/>
      <c r="BV1060" s="210"/>
      <c r="BW1060" s="210"/>
      <c r="BX1060" s="210"/>
      <c r="BY1060" s="210"/>
      <c r="BZ1060" s="210"/>
      <c r="CA1060" s="210"/>
      <c r="CB1060" s="210"/>
      <c r="CC1060" s="210"/>
      <c r="CD1060" s="210"/>
      <c r="CE1060" s="210"/>
      <c r="CF1060" s="210"/>
      <c r="CG1060" s="210"/>
      <c r="CH1060" s="210"/>
      <c r="CI1060" s="286" t="str">
        <f t="shared" si="271"/>
        <v>Small</v>
      </c>
      <c r="CJ1060" s="210"/>
      <c r="CK1060" s="210"/>
      <c r="CN1060"/>
    </row>
    <row r="1061" spans="1:92" s="283" customFormat="1" ht="15">
      <c r="A1061" s="297" t="s">
        <v>648</v>
      </c>
      <c r="B1061" s="287" t="s">
        <v>441</v>
      </c>
      <c r="C1061" s="208" t="s">
        <v>76</v>
      </c>
      <c r="D1061" s="566">
        <v>2017</v>
      </c>
      <c r="E1061" s="284">
        <f t="shared" si="257"/>
        <v>0</v>
      </c>
      <c r="F1061" s="284">
        <f t="shared" si="258"/>
        <v>0</v>
      </c>
      <c r="G1061" s="284">
        <f t="shared" si="259"/>
        <v>0</v>
      </c>
      <c r="H1061" s="284">
        <f t="shared" si="260"/>
        <v>0</v>
      </c>
      <c r="I1061" s="284">
        <f t="shared" si="270"/>
        <v>0</v>
      </c>
      <c r="J1061" s="284">
        <f t="shared" si="261"/>
        <v>0</v>
      </c>
      <c r="K1061" s="284">
        <f t="shared" si="262"/>
        <v>0</v>
      </c>
      <c r="L1061" s="284">
        <f t="shared" si="263"/>
        <v>0</v>
      </c>
      <c r="M1061" s="284">
        <f t="shared" si="264"/>
        <v>640</v>
      </c>
      <c r="N1061" s="284">
        <f t="shared" si="265"/>
        <v>640</v>
      </c>
      <c r="O1061" s="284">
        <f t="shared" si="266"/>
        <v>640</v>
      </c>
      <c r="P1061" s="284">
        <f t="shared" si="267"/>
        <v>0</v>
      </c>
      <c r="Q1061" s="284">
        <f t="shared" si="268"/>
        <v>640</v>
      </c>
      <c r="R1061" s="284">
        <f t="shared" si="269"/>
        <v>640</v>
      </c>
      <c r="S1061" s="210"/>
      <c r="T1061" s="210"/>
      <c r="U1061" s="210"/>
      <c r="V1061" s="210"/>
      <c r="W1061" s="210"/>
      <c r="X1061" s="210"/>
      <c r="Y1061" s="210"/>
      <c r="Z1061" s="210"/>
      <c r="AA1061" s="210"/>
      <c r="AB1061" s="210"/>
      <c r="AC1061" s="210"/>
      <c r="AD1061" s="210"/>
      <c r="AE1061" s="210"/>
      <c r="AF1061" s="210"/>
      <c r="AG1061" s="210"/>
      <c r="AH1061" s="210"/>
      <c r="AI1061" s="210"/>
      <c r="AJ1061" s="210"/>
      <c r="AK1061" s="210"/>
      <c r="AL1061" s="210"/>
      <c r="AM1061" s="210"/>
      <c r="AN1061" s="210"/>
      <c r="AO1061" s="210"/>
      <c r="AP1061" s="210"/>
      <c r="AQ1061" s="210"/>
      <c r="AR1061" s="210"/>
      <c r="AS1061" s="210"/>
      <c r="AT1061" s="210"/>
      <c r="AU1061" s="210"/>
      <c r="AV1061" s="210"/>
      <c r="AW1061" s="210"/>
      <c r="AX1061" s="210"/>
      <c r="AY1061" s="210"/>
      <c r="AZ1061" s="210"/>
      <c r="BA1061" s="210"/>
      <c r="BB1061" s="210"/>
      <c r="BC1061" s="210"/>
      <c r="BD1061" s="210"/>
      <c r="BE1061" s="210"/>
      <c r="BF1061" s="210"/>
      <c r="BG1061" s="210"/>
      <c r="BH1061" s="210"/>
      <c r="BI1061" s="210"/>
      <c r="BJ1061" s="210"/>
      <c r="BK1061" s="210"/>
      <c r="BL1061" s="210"/>
      <c r="BM1061" s="210"/>
      <c r="BN1061" s="210"/>
      <c r="BO1061" s="210"/>
      <c r="BP1061" s="210"/>
      <c r="BQ1061" s="210"/>
      <c r="BR1061" s="210"/>
      <c r="BS1061" s="210"/>
      <c r="BT1061" s="210"/>
      <c r="BU1061" s="210">
        <v>0</v>
      </c>
      <c r="BV1061" s="210">
        <v>640</v>
      </c>
      <c r="BW1061" s="210"/>
      <c r="BX1061" s="210"/>
      <c r="BY1061" s="210">
        <v>0</v>
      </c>
      <c r="BZ1061" s="210"/>
      <c r="CA1061" s="210"/>
      <c r="CB1061" s="210"/>
      <c r="CC1061" s="210"/>
      <c r="CD1061" s="210"/>
      <c r="CE1061" s="210"/>
      <c r="CF1061" s="210"/>
      <c r="CG1061" s="210"/>
      <c r="CH1061" s="210"/>
      <c r="CI1061" s="286" t="str">
        <f t="shared" si="271"/>
        <v>Small</v>
      </c>
      <c r="CJ1061" s="210"/>
      <c r="CK1061" s="210"/>
      <c r="CN1061"/>
    </row>
    <row r="1062" spans="1:92" s="283" customFormat="1" ht="15">
      <c r="A1062" s="208" t="s">
        <v>201</v>
      </c>
      <c r="B1062" s="287" t="s">
        <v>456</v>
      </c>
      <c r="C1062" s="208" t="s">
        <v>76</v>
      </c>
      <c r="D1062" s="566">
        <v>2017</v>
      </c>
      <c r="E1062" s="284">
        <f t="shared" si="257"/>
        <v>9</v>
      </c>
      <c r="F1062" s="284">
        <f t="shared" si="258"/>
        <v>0</v>
      </c>
      <c r="G1062" s="284">
        <f t="shared" si="259"/>
        <v>0</v>
      </c>
      <c r="H1062" s="284">
        <f t="shared" si="260"/>
        <v>9</v>
      </c>
      <c r="I1062" s="284">
        <f t="shared" si="270"/>
        <v>0</v>
      </c>
      <c r="J1062" s="284">
        <f t="shared" si="261"/>
        <v>0</v>
      </c>
      <c r="K1062" s="284">
        <f t="shared" si="262"/>
        <v>0</v>
      </c>
      <c r="L1062" s="284">
        <f t="shared" si="263"/>
        <v>9</v>
      </c>
      <c r="M1062" s="284">
        <f t="shared" si="264"/>
        <v>0</v>
      </c>
      <c r="N1062" s="284">
        <f t="shared" si="265"/>
        <v>0</v>
      </c>
      <c r="O1062" s="284">
        <f t="shared" si="266"/>
        <v>9</v>
      </c>
      <c r="P1062" s="284">
        <f t="shared" si="267"/>
        <v>9</v>
      </c>
      <c r="Q1062" s="284">
        <f t="shared" si="268"/>
        <v>9</v>
      </c>
      <c r="R1062" s="284">
        <f t="shared" si="269"/>
        <v>9</v>
      </c>
      <c r="S1062" s="210"/>
      <c r="T1062" s="210"/>
      <c r="U1062" s="210"/>
      <c r="V1062" s="210"/>
      <c r="W1062" s="210"/>
      <c r="X1062" s="210"/>
      <c r="Y1062" s="210">
        <v>0</v>
      </c>
      <c r="Z1062" s="210">
        <v>0</v>
      </c>
      <c r="AA1062" s="210"/>
      <c r="AB1062" s="210"/>
      <c r="AC1062" s="210"/>
      <c r="AD1062" s="210"/>
      <c r="AE1062" s="210">
        <v>0</v>
      </c>
      <c r="AF1062" s="210">
        <v>0</v>
      </c>
      <c r="AG1062" s="210"/>
      <c r="AH1062" s="210"/>
      <c r="AI1062" s="210"/>
      <c r="AJ1062" s="210"/>
      <c r="AK1062" s="210">
        <v>0</v>
      </c>
      <c r="AL1062" s="210">
        <v>0</v>
      </c>
      <c r="AM1062" s="210"/>
      <c r="AN1062" s="210"/>
      <c r="AO1062" s="210"/>
      <c r="AP1062" s="210"/>
      <c r="AQ1062" s="210">
        <v>0</v>
      </c>
      <c r="AR1062" s="210">
        <v>0</v>
      </c>
      <c r="AS1062" s="210"/>
      <c r="AT1062" s="210"/>
      <c r="AU1062" s="210"/>
      <c r="AV1062" s="210"/>
      <c r="AW1062" s="210">
        <v>0</v>
      </c>
      <c r="AX1062" s="210">
        <v>0</v>
      </c>
      <c r="AY1062" s="210"/>
      <c r="AZ1062" s="210"/>
      <c r="BA1062" s="210"/>
      <c r="BB1062" s="210"/>
      <c r="BC1062" s="210">
        <v>9</v>
      </c>
      <c r="BD1062" s="210">
        <v>9</v>
      </c>
      <c r="BE1062" s="210"/>
      <c r="BF1062" s="210"/>
      <c r="BG1062" s="210"/>
      <c r="BH1062" s="210"/>
      <c r="BI1062" s="210"/>
      <c r="BJ1062" s="210"/>
      <c r="BK1062" s="210"/>
      <c r="BL1062" s="210"/>
      <c r="BM1062" s="210"/>
      <c r="BN1062" s="210"/>
      <c r="BO1062" s="210"/>
      <c r="BP1062" s="210"/>
      <c r="BQ1062" s="210"/>
      <c r="BR1062" s="210"/>
      <c r="BS1062" s="210"/>
      <c r="BT1062" s="210"/>
      <c r="BU1062" s="210"/>
      <c r="BV1062" s="210"/>
      <c r="BW1062" s="210"/>
      <c r="BX1062" s="210"/>
      <c r="BY1062" s="210"/>
      <c r="BZ1062" s="210"/>
      <c r="CA1062" s="210"/>
      <c r="CB1062" s="210"/>
      <c r="CC1062" s="210"/>
      <c r="CD1062" s="210"/>
      <c r="CE1062" s="210"/>
      <c r="CF1062" s="210"/>
      <c r="CG1062" s="210"/>
      <c r="CH1062" s="210"/>
      <c r="CI1062" s="286" t="str">
        <f t="shared" si="271"/>
        <v>Small</v>
      </c>
      <c r="CJ1062" s="210"/>
      <c r="CK1062" s="210"/>
      <c r="CN1062"/>
    </row>
    <row r="1063" spans="1:92" s="283" customFormat="1" ht="15">
      <c r="A1063" s="208" t="s">
        <v>665</v>
      </c>
      <c r="B1063" s="287" t="s">
        <v>406</v>
      </c>
      <c r="C1063" s="208" t="s">
        <v>76</v>
      </c>
      <c r="D1063" s="566">
        <v>2017</v>
      </c>
      <c r="E1063" s="284">
        <f t="shared" si="257"/>
        <v>0</v>
      </c>
      <c r="F1063" s="284">
        <f t="shared" si="258"/>
        <v>0</v>
      </c>
      <c r="G1063" s="284">
        <f t="shared" si="259"/>
        <v>0</v>
      </c>
      <c r="H1063" s="284">
        <f t="shared" si="260"/>
        <v>0</v>
      </c>
      <c r="I1063" s="284">
        <f t="shared" si="270"/>
        <v>0</v>
      </c>
      <c r="J1063" s="284">
        <f t="shared" si="261"/>
        <v>0</v>
      </c>
      <c r="K1063" s="284">
        <f t="shared" si="262"/>
        <v>0</v>
      </c>
      <c r="L1063" s="284">
        <f t="shared" si="263"/>
        <v>0</v>
      </c>
      <c r="M1063" s="284">
        <f t="shared" si="264"/>
        <v>0</v>
      </c>
      <c r="N1063" s="284">
        <f t="shared" si="265"/>
        <v>0</v>
      </c>
      <c r="O1063" s="284">
        <f t="shared" si="266"/>
        <v>0</v>
      </c>
      <c r="P1063" s="284">
        <f t="shared" si="267"/>
        <v>0</v>
      </c>
      <c r="Q1063" s="284">
        <f t="shared" si="268"/>
        <v>0</v>
      </c>
      <c r="R1063" s="284">
        <f t="shared" si="269"/>
        <v>2859</v>
      </c>
      <c r="S1063" s="210"/>
      <c r="T1063" s="210"/>
      <c r="U1063" s="210"/>
      <c r="V1063" s="210"/>
      <c r="W1063" s="210"/>
      <c r="X1063" s="210"/>
      <c r="Y1063" s="210"/>
      <c r="Z1063" s="210"/>
      <c r="AA1063" s="210"/>
      <c r="AB1063" s="210"/>
      <c r="AC1063" s="210"/>
      <c r="AD1063" s="210"/>
      <c r="AE1063" s="210"/>
      <c r="AF1063" s="210"/>
      <c r="AG1063" s="210"/>
      <c r="AH1063" s="210"/>
      <c r="AI1063" s="210"/>
      <c r="AJ1063" s="210"/>
      <c r="AK1063" s="210"/>
      <c r="AL1063" s="210"/>
      <c r="AM1063" s="210"/>
      <c r="AN1063" s="210"/>
      <c r="AO1063" s="210"/>
      <c r="AP1063" s="210"/>
      <c r="AQ1063" s="210"/>
      <c r="AR1063" s="210"/>
      <c r="AS1063" s="210"/>
      <c r="AT1063" s="210"/>
      <c r="AU1063" s="210"/>
      <c r="AV1063" s="210"/>
      <c r="AW1063" s="210"/>
      <c r="AX1063" s="210"/>
      <c r="AY1063" s="210"/>
      <c r="AZ1063" s="210"/>
      <c r="BA1063" s="210"/>
      <c r="BB1063" s="210"/>
      <c r="BC1063" s="210"/>
      <c r="BD1063" s="210"/>
      <c r="BE1063" s="210"/>
      <c r="BF1063" s="210"/>
      <c r="BG1063" s="210"/>
      <c r="BH1063" s="210"/>
      <c r="BI1063" s="210">
        <v>0</v>
      </c>
      <c r="BJ1063" s="210">
        <v>0</v>
      </c>
      <c r="BK1063" s="210">
        <v>0</v>
      </c>
      <c r="BL1063" s="210"/>
      <c r="BM1063" s="210"/>
      <c r="BN1063" s="210"/>
      <c r="BO1063" s="210"/>
      <c r="BP1063" s="210"/>
      <c r="BQ1063" s="210"/>
      <c r="BR1063" s="210"/>
      <c r="BS1063" s="210"/>
      <c r="BT1063" s="210"/>
      <c r="BU1063" s="210"/>
      <c r="BV1063" s="210"/>
      <c r="BW1063" s="210"/>
      <c r="BX1063" s="210"/>
      <c r="BY1063" s="210"/>
      <c r="BZ1063" s="210"/>
      <c r="CA1063" s="210"/>
      <c r="CB1063" s="210"/>
      <c r="CC1063" s="210"/>
      <c r="CD1063" s="210"/>
      <c r="CE1063" s="210"/>
      <c r="CF1063" s="210"/>
      <c r="CG1063" s="210"/>
      <c r="CH1063" s="210">
        <v>2859</v>
      </c>
      <c r="CI1063" s="286" t="str">
        <f t="shared" si="271"/>
        <v>Small</v>
      </c>
      <c r="CJ1063" s="210"/>
      <c r="CK1063" s="210"/>
      <c r="CN1063"/>
    </row>
    <row r="1064" spans="1:92" s="283" customFormat="1" ht="15">
      <c r="A1064" s="208" t="s">
        <v>227</v>
      </c>
      <c r="B1064" s="287" t="s">
        <v>515</v>
      </c>
      <c r="C1064" s="208" t="s">
        <v>76</v>
      </c>
      <c r="D1064" s="566">
        <v>2017</v>
      </c>
      <c r="E1064" s="284">
        <f t="shared" si="257"/>
        <v>22</v>
      </c>
      <c r="F1064" s="284">
        <f t="shared" si="258"/>
        <v>0</v>
      </c>
      <c r="G1064" s="284">
        <f t="shared" si="259"/>
        <v>0</v>
      </c>
      <c r="H1064" s="284">
        <f t="shared" si="260"/>
        <v>22</v>
      </c>
      <c r="I1064" s="284">
        <f t="shared" si="270"/>
        <v>0</v>
      </c>
      <c r="J1064" s="284">
        <f t="shared" si="261"/>
        <v>0</v>
      </c>
      <c r="K1064" s="284">
        <f t="shared" si="262"/>
        <v>0</v>
      </c>
      <c r="L1064" s="284">
        <f t="shared" si="263"/>
        <v>22</v>
      </c>
      <c r="M1064" s="284">
        <f t="shared" si="264"/>
        <v>0</v>
      </c>
      <c r="N1064" s="284">
        <f t="shared" si="265"/>
        <v>0</v>
      </c>
      <c r="O1064" s="284">
        <f t="shared" si="266"/>
        <v>22</v>
      </c>
      <c r="P1064" s="284">
        <f t="shared" si="267"/>
        <v>22</v>
      </c>
      <c r="Q1064" s="284">
        <f t="shared" si="268"/>
        <v>22</v>
      </c>
      <c r="R1064" s="284">
        <f t="shared" si="269"/>
        <v>22</v>
      </c>
      <c r="S1064" s="210"/>
      <c r="T1064" s="210"/>
      <c r="U1064" s="210"/>
      <c r="V1064" s="210"/>
      <c r="W1064" s="210"/>
      <c r="X1064" s="210"/>
      <c r="Y1064" s="210">
        <v>0</v>
      </c>
      <c r="Z1064" s="210">
        <v>0</v>
      </c>
      <c r="AA1064" s="210"/>
      <c r="AB1064" s="210"/>
      <c r="AC1064" s="210"/>
      <c r="AD1064" s="210"/>
      <c r="AE1064" s="210">
        <v>0</v>
      </c>
      <c r="AF1064" s="210">
        <v>0</v>
      </c>
      <c r="AG1064" s="210"/>
      <c r="AH1064" s="210"/>
      <c r="AI1064" s="210"/>
      <c r="AJ1064" s="210"/>
      <c r="AK1064" s="210">
        <v>0</v>
      </c>
      <c r="AL1064" s="210">
        <v>0</v>
      </c>
      <c r="AM1064" s="210"/>
      <c r="AN1064" s="210"/>
      <c r="AO1064" s="210"/>
      <c r="AP1064" s="210"/>
      <c r="AQ1064" s="210">
        <v>22</v>
      </c>
      <c r="AR1064" s="210">
        <v>22</v>
      </c>
      <c r="AS1064" s="210"/>
      <c r="AT1064" s="210"/>
      <c r="AU1064" s="210"/>
      <c r="AV1064" s="210"/>
      <c r="AW1064" s="210">
        <v>0</v>
      </c>
      <c r="AX1064" s="210">
        <v>0</v>
      </c>
      <c r="AY1064" s="210"/>
      <c r="AZ1064" s="210"/>
      <c r="BA1064" s="210"/>
      <c r="BB1064" s="210"/>
      <c r="BC1064" s="210">
        <v>0</v>
      </c>
      <c r="BD1064" s="210">
        <v>0</v>
      </c>
      <c r="BE1064" s="210"/>
      <c r="BF1064" s="210"/>
      <c r="BG1064" s="210"/>
      <c r="BH1064" s="210"/>
      <c r="BI1064" s="210"/>
      <c r="BJ1064" s="210"/>
      <c r="BK1064" s="210"/>
      <c r="BL1064" s="210"/>
      <c r="BM1064" s="210"/>
      <c r="BN1064" s="210"/>
      <c r="BO1064" s="210"/>
      <c r="BP1064" s="210"/>
      <c r="BQ1064" s="210"/>
      <c r="BR1064" s="210"/>
      <c r="BS1064" s="210"/>
      <c r="BT1064" s="210"/>
      <c r="BU1064" s="210"/>
      <c r="BV1064" s="210"/>
      <c r="BW1064" s="210"/>
      <c r="BX1064" s="210"/>
      <c r="BY1064" s="210"/>
      <c r="BZ1064" s="210"/>
      <c r="CA1064" s="210"/>
      <c r="CB1064" s="210"/>
      <c r="CC1064" s="210"/>
      <c r="CD1064" s="210"/>
      <c r="CE1064" s="210"/>
      <c r="CF1064" s="210"/>
      <c r="CG1064" s="210"/>
      <c r="CH1064" s="210"/>
      <c r="CI1064" s="286" t="str">
        <f t="shared" si="271"/>
        <v>Small</v>
      </c>
      <c r="CJ1064" s="210"/>
      <c r="CK1064" s="210"/>
      <c r="CN1064"/>
    </row>
    <row r="1065" spans="1:92" s="283" customFormat="1" ht="15">
      <c r="A1065" s="208" t="s">
        <v>198</v>
      </c>
      <c r="B1065" s="287" t="s">
        <v>417</v>
      </c>
      <c r="C1065" s="208" t="s">
        <v>76</v>
      </c>
      <c r="D1065" s="566">
        <v>2017</v>
      </c>
      <c r="E1065" s="284">
        <f t="shared" si="257"/>
        <v>5</v>
      </c>
      <c r="F1065" s="284">
        <f t="shared" si="258"/>
        <v>10</v>
      </c>
      <c r="G1065" s="284">
        <f t="shared" si="259"/>
        <v>0</v>
      </c>
      <c r="H1065" s="284">
        <f t="shared" si="260"/>
        <v>15</v>
      </c>
      <c r="I1065" s="284">
        <f t="shared" si="270"/>
        <v>0</v>
      </c>
      <c r="J1065" s="284">
        <f t="shared" si="261"/>
        <v>0</v>
      </c>
      <c r="K1065" s="284">
        <f t="shared" si="262"/>
        <v>0</v>
      </c>
      <c r="L1065" s="284">
        <f t="shared" si="263"/>
        <v>15</v>
      </c>
      <c r="M1065" s="284">
        <f t="shared" si="264"/>
        <v>0</v>
      </c>
      <c r="N1065" s="284">
        <f t="shared" si="265"/>
        <v>0</v>
      </c>
      <c r="O1065" s="284">
        <f t="shared" si="266"/>
        <v>15</v>
      </c>
      <c r="P1065" s="284">
        <f t="shared" si="267"/>
        <v>15</v>
      </c>
      <c r="Q1065" s="284">
        <f t="shared" si="268"/>
        <v>15</v>
      </c>
      <c r="R1065" s="284">
        <f t="shared" si="269"/>
        <v>15</v>
      </c>
      <c r="S1065" s="210"/>
      <c r="T1065" s="210"/>
      <c r="U1065" s="210"/>
      <c r="V1065" s="210"/>
      <c r="W1065" s="210"/>
      <c r="X1065" s="210"/>
      <c r="Y1065" s="210">
        <v>0</v>
      </c>
      <c r="Z1065" s="210">
        <v>0</v>
      </c>
      <c r="AA1065" s="210">
        <v>0</v>
      </c>
      <c r="AB1065" s="210">
        <v>0</v>
      </c>
      <c r="AC1065" s="210"/>
      <c r="AD1065" s="210"/>
      <c r="AE1065" s="210">
        <v>0</v>
      </c>
      <c r="AF1065" s="210">
        <v>0</v>
      </c>
      <c r="AG1065" s="210">
        <v>0</v>
      </c>
      <c r="AH1065" s="210">
        <v>0</v>
      </c>
      <c r="AI1065" s="210"/>
      <c r="AJ1065" s="210"/>
      <c r="AK1065" s="210">
        <v>0</v>
      </c>
      <c r="AL1065" s="210">
        <v>0</v>
      </c>
      <c r="AM1065" s="210">
        <v>0</v>
      </c>
      <c r="AN1065" s="210">
        <v>0</v>
      </c>
      <c r="AO1065" s="210"/>
      <c r="AP1065" s="210"/>
      <c r="AQ1065" s="210">
        <v>0</v>
      </c>
      <c r="AR1065" s="210">
        <v>0</v>
      </c>
      <c r="AS1065" s="210">
        <v>0</v>
      </c>
      <c r="AT1065" s="210">
        <v>0</v>
      </c>
      <c r="AU1065" s="210"/>
      <c r="AV1065" s="210"/>
      <c r="AW1065" s="210">
        <v>0</v>
      </c>
      <c r="AX1065" s="210">
        <v>0</v>
      </c>
      <c r="AY1065" s="210">
        <v>0</v>
      </c>
      <c r="AZ1065" s="210">
        <v>0</v>
      </c>
      <c r="BA1065" s="210"/>
      <c r="BB1065" s="210"/>
      <c r="BC1065" s="210">
        <v>5</v>
      </c>
      <c r="BD1065" s="210">
        <v>5</v>
      </c>
      <c r="BE1065" s="210">
        <v>10</v>
      </c>
      <c r="BF1065" s="210">
        <v>10</v>
      </c>
      <c r="BG1065" s="210"/>
      <c r="BH1065" s="210"/>
      <c r="BI1065" s="210"/>
      <c r="BJ1065" s="210"/>
      <c r="BK1065" s="210"/>
      <c r="BL1065" s="210"/>
      <c r="BM1065" s="210"/>
      <c r="BN1065" s="210"/>
      <c r="BO1065" s="210"/>
      <c r="BP1065" s="210"/>
      <c r="BQ1065" s="210"/>
      <c r="BR1065" s="210"/>
      <c r="BS1065" s="210"/>
      <c r="BT1065" s="210"/>
      <c r="BU1065" s="210"/>
      <c r="BV1065" s="210"/>
      <c r="BW1065" s="210"/>
      <c r="BX1065" s="210"/>
      <c r="BY1065" s="210"/>
      <c r="BZ1065" s="210"/>
      <c r="CA1065" s="210"/>
      <c r="CB1065" s="210"/>
      <c r="CC1065" s="210"/>
      <c r="CD1065" s="210"/>
      <c r="CE1065" s="210"/>
      <c r="CF1065" s="210"/>
      <c r="CG1065" s="210"/>
      <c r="CH1065" s="210"/>
      <c r="CI1065" s="286" t="str">
        <f t="shared" si="271"/>
        <v>Small</v>
      </c>
      <c r="CJ1065" s="210"/>
      <c r="CK1065" s="210"/>
      <c r="CN1065"/>
    </row>
    <row r="1066" spans="1:92" s="283" customFormat="1" ht="15">
      <c r="A1066" s="208" t="s">
        <v>217</v>
      </c>
      <c r="B1066" s="287" t="s">
        <v>461</v>
      </c>
      <c r="C1066" s="208" t="s">
        <v>76</v>
      </c>
      <c r="D1066" s="566">
        <v>2017</v>
      </c>
      <c r="E1066" s="284">
        <f t="shared" si="257"/>
        <v>6</v>
      </c>
      <c r="F1066" s="284">
        <f t="shared" si="258"/>
        <v>0</v>
      </c>
      <c r="G1066" s="284">
        <f t="shared" si="259"/>
        <v>0</v>
      </c>
      <c r="H1066" s="284">
        <f t="shared" si="260"/>
        <v>6</v>
      </c>
      <c r="I1066" s="284">
        <f t="shared" si="270"/>
        <v>0</v>
      </c>
      <c r="J1066" s="284">
        <f t="shared" si="261"/>
        <v>0</v>
      </c>
      <c r="K1066" s="284">
        <f t="shared" si="262"/>
        <v>0</v>
      </c>
      <c r="L1066" s="284">
        <f t="shared" si="263"/>
        <v>6</v>
      </c>
      <c r="M1066" s="284">
        <f t="shared" si="264"/>
        <v>1723</v>
      </c>
      <c r="N1066" s="284">
        <f t="shared" si="265"/>
        <v>1723</v>
      </c>
      <c r="O1066" s="284">
        <f t="shared" si="266"/>
        <v>1729</v>
      </c>
      <c r="P1066" s="284">
        <f t="shared" si="267"/>
        <v>6</v>
      </c>
      <c r="Q1066" s="284">
        <f t="shared" si="268"/>
        <v>1729</v>
      </c>
      <c r="R1066" s="284">
        <f t="shared" si="269"/>
        <v>1729</v>
      </c>
      <c r="S1066" s="210"/>
      <c r="T1066" s="210"/>
      <c r="U1066" s="210"/>
      <c r="V1066" s="210"/>
      <c r="W1066" s="210"/>
      <c r="X1066" s="210"/>
      <c r="Y1066" s="210">
        <v>0</v>
      </c>
      <c r="Z1066" s="210">
        <v>0</v>
      </c>
      <c r="AA1066" s="210"/>
      <c r="AB1066" s="210"/>
      <c r="AC1066" s="210"/>
      <c r="AD1066" s="210"/>
      <c r="AE1066" s="210">
        <v>0</v>
      </c>
      <c r="AF1066" s="210">
        <v>0</v>
      </c>
      <c r="AG1066" s="210"/>
      <c r="AH1066" s="210"/>
      <c r="AI1066" s="210"/>
      <c r="AJ1066" s="210"/>
      <c r="AK1066" s="210">
        <v>0</v>
      </c>
      <c r="AL1066" s="210">
        <v>0</v>
      </c>
      <c r="AM1066" s="210"/>
      <c r="AN1066" s="210"/>
      <c r="AO1066" s="210"/>
      <c r="AP1066" s="210"/>
      <c r="AQ1066" s="210">
        <v>6</v>
      </c>
      <c r="AR1066" s="210">
        <v>6</v>
      </c>
      <c r="AS1066" s="210"/>
      <c r="AT1066" s="210"/>
      <c r="AU1066" s="210"/>
      <c r="AV1066" s="210"/>
      <c r="AW1066" s="210">
        <v>0</v>
      </c>
      <c r="AX1066" s="210">
        <v>0</v>
      </c>
      <c r="AY1066" s="210"/>
      <c r="AZ1066" s="210"/>
      <c r="BA1066" s="210"/>
      <c r="BB1066" s="210"/>
      <c r="BC1066" s="210">
        <v>0</v>
      </c>
      <c r="BD1066" s="210">
        <v>0</v>
      </c>
      <c r="BE1066" s="210"/>
      <c r="BF1066" s="210"/>
      <c r="BG1066" s="210"/>
      <c r="BH1066" s="210"/>
      <c r="BI1066" s="210"/>
      <c r="BJ1066" s="210"/>
      <c r="BK1066" s="210"/>
      <c r="BL1066" s="210"/>
      <c r="BM1066" s="210"/>
      <c r="BN1066" s="210"/>
      <c r="BO1066" s="210"/>
      <c r="BP1066" s="210"/>
      <c r="BQ1066" s="210"/>
      <c r="BR1066" s="210"/>
      <c r="BS1066" s="210"/>
      <c r="BT1066" s="210"/>
      <c r="BU1066" s="210">
        <v>0</v>
      </c>
      <c r="BV1066" s="210">
        <v>0</v>
      </c>
      <c r="BW1066" s="210"/>
      <c r="BX1066" s="210"/>
      <c r="BY1066" s="210">
        <v>1723</v>
      </c>
      <c r="BZ1066" s="210"/>
      <c r="CA1066" s="210"/>
      <c r="CB1066" s="210"/>
      <c r="CC1066" s="210"/>
      <c r="CD1066" s="210"/>
      <c r="CE1066" s="210"/>
      <c r="CF1066" s="210"/>
      <c r="CG1066" s="210"/>
      <c r="CH1066" s="210"/>
      <c r="CI1066" s="286" t="str">
        <f t="shared" si="271"/>
        <v>Small</v>
      </c>
      <c r="CJ1066" s="210"/>
      <c r="CK1066" s="210"/>
      <c r="CN1066"/>
    </row>
    <row r="1067" spans="1:92" s="283" customFormat="1" ht="15">
      <c r="A1067" s="208" t="s">
        <v>204</v>
      </c>
      <c r="B1067" s="287" t="s">
        <v>474</v>
      </c>
      <c r="C1067" s="208" t="s">
        <v>76</v>
      </c>
      <c r="D1067" s="566">
        <v>2017</v>
      </c>
      <c r="E1067" s="284">
        <f t="shared" si="257"/>
        <v>11</v>
      </c>
      <c r="F1067" s="284">
        <f t="shared" si="258"/>
        <v>0</v>
      </c>
      <c r="G1067" s="284">
        <f t="shared" si="259"/>
        <v>0</v>
      </c>
      <c r="H1067" s="284">
        <f t="shared" si="260"/>
        <v>11</v>
      </c>
      <c r="I1067" s="284">
        <f t="shared" si="270"/>
        <v>0</v>
      </c>
      <c r="J1067" s="284">
        <f t="shared" si="261"/>
        <v>0</v>
      </c>
      <c r="K1067" s="284">
        <f t="shared" si="262"/>
        <v>0</v>
      </c>
      <c r="L1067" s="284">
        <f t="shared" si="263"/>
        <v>11</v>
      </c>
      <c r="M1067" s="284">
        <f t="shared" si="264"/>
        <v>0</v>
      </c>
      <c r="N1067" s="284">
        <f t="shared" si="265"/>
        <v>0</v>
      </c>
      <c r="O1067" s="284">
        <f t="shared" si="266"/>
        <v>11</v>
      </c>
      <c r="P1067" s="284">
        <f t="shared" si="267"/>
        <v>11</v>
      </c>
      <c r="Q1067" s="284">
        <f t="shared" si="268"/>
        <v>11</v>
      </c>
      <c r="R1067" s="284">
        <f t="shared" si="269"/>
        <v>11</v>
      </c>
      <c r="S1067" s="210"/>
      <c r="T1067" s="210"/>
      <c r="U1067" s="210"/>
      <c r="V1067" s="210"/>
      <c r="W1067" s="210"/>
      <c r="X1067" s="210"/>
      <c r="Y1067" s="210">
        <v>0</v>
      </c>
      <c r="Z1067" s="210">
        <v>0</v>
      </c>
      <c r="AA1067" s="210"/>
      <c r="AB1067" s="210"/>
      <c r="AC1067" s="210"/>
      <c r="AD1067" s="210"/>
      <c r="AE1067" s="210">
        <v>0</v>
      </c>
      <c r="AF1067" s="210">
        <v>0</v>
      </c>
      <c r="AG1067" s="210"/>
      <c r="AH1067" s="210"/>
      <c r="AI1067" s="210"/>
      <c r="AJ1067" s="210"/>
      <c r="AK1067" s="210">
        <v>0</v>
      </c>
      <c r="AL1067" s="210">
        <v>0</v>
      </c>
      <c r="AM1067" s="210"/>
      <c r="AN1067" s="210"/>
      <c r="AO1067" s="210"/>
      <c r="AP1067" s="210"/>
      <c r="AQ1067" s="210">
        <v>0</v>
      </c>
      <c r="AR1067" s="210">
        <v>0</v>
      </c>
      <c r="AS1067" s="210"/>
      <c r="AT1067" s="210"/>
      <c r="AU1067" s="210"/>
      <c r="AV1067" s="210"/>
      <c r="AW1067" s="210">
        <v>0</v>
      </c>
      <c r="AX1067" s="210">
        <v>0</v>
      </c>
      <c r="AY1067" s="210"/>
      <c r="AZ1067" s="210"/>
      <c r="BA1067" s="210"/>
      <c r="BB1067" s="210"/>
      <c r="BC1067" s="210">
        <v>11</v>
      </c>
      <c r="BD1067" s="210">
        <v>11</v>
      </c>
      <c r="BE1067" s="210"/>
      <c r="BF1067" s="210"/>
      <c r="BG1067" s="210"/>
      <c r="BH1067" s="210"/>
      <c r="BI1067" s="210"/>
      <c r="BJ1067" s="210"/>
      <c r="BK1067" s="210"/>
      <c r="BL1067" s="210"/>
      <c r="BM1067" s="210"/>
      <c r="BN1067" s="210"/>
      <c r="BO1067" s="210"/>
      <c r="BP1067" s="210"/>
      <c r="BQ1067" s="210"/>
      <c r="BR1067" s="210"/>
      <c r="BS1067" s="210"/>
      <c r="BT1067" s="210"/>
      <c r="BU1067" s="210"/>
      <c r="BV1067" s="210"/>
      <c r="BW1067" s="210"/>
      <c r="BX1067" s="210"/>
      <c r="BY1067" s="210"/>
      <c r="BZ1067" s="210"/>
      <c r="CA1067" s="210"/>
      <c r="CB1067" s="210"/>
      <c r="CC1067" s="210"/>
      <c r="CD1067" s="210"/>
      <c r="CE1067" s="210"/>
      <c r="CF1067" s="210"/>
      <c r="CG1067" s="210"/>
      <c r="CH1067" s="210"/>
      <c r="CI1067" s="286" t="str">
        <f t="shared" si="271"/>
        <v>Small</v>
      </c>
      <c r="CJ1067" s="210"/>
      <c r="CK1067" s="210"/>
      <c r="CN1067"/>
    </row>
    <row r="1068" spans="1:92" s="283" customFormat="1" ht="15">
      <c r="A1068" s="208" t="s">
        <v>670</v>
      </c>
      <c r="B1068" s="287" t="s">
        <v>495</v>
      </c>
      <c r="C1068" s="208" t="s">
        <v>76</v>
      </c>
      <c r="D1068" s="566">
        <v>2017</v>
      </c>
      <c r="E1068" s="284">
        <f t="shared" si="257"/>
        <v>7</v>
      </c>
      <c r="F1068" s="284">
        <f t="shared" si="258"/>
        <v>0</v>
      </c>
      <c r="G1068" s="284">
        <f t="shared" si="259"/>
        <v>1</v>
      </c>
      <c r="H1068" s="284">
        <f t="shared" si="260"/>
        <v>8</v>
      </c>
      <c r="I1068" s="284">
        <f t="shared" si="270"/>
        <v>0</v>
      </c>
      <c r="J1068" s="284">
        <f t="shared" si="261"/>
        <v>0</v>
      </c>
      <c r="K1068" s="284">
        <f t="shared" si="262"/>
        <v>0</v>
      </c>
      <c r="L1068" s="284">
        <f t="shared" si="263"/>
        <v>8</v>
      </c>
      <c r="M1068" s="284">
        <f t="shared" si="264"/>
        <v>0</v>
      </c>
      <c r="N1068" s="284">
        <f t="shared" si="265"/>
        <v>0</v>
      </c>
      <c r="O1068" s="284">
        <f t="shared" si="266"/>
        <v>8</v>
      </c>
      <c r="P1068" s="284">
        <f t="shared" si="267"/>
        <v>8</v>
      </c>
      <c r="Q1068" s="284">
        <f t="shared" si="268"/>
        <v>8</v>
      </c>
      <c r="R1068" s="284">
        <f t="shared" si="269"/>
        <v>8</v>
      </c>
      <c r="S1068" s="210"/>
      <c r="T1068" s="210"/>
      <c r="U1068" s="210"/>
      <c r="V1068" s="210"/>
      <c r="W1068" s="210"/>
      <c r="X1068" s="210"/>
      <c r="Y1068" s="210">
        <v>7</v>
      </c>
      <c r="Z1068" s="210">
        <v>7</v>
      </c>
      <c r="AA1068" s="210"/>
      <c r="AB1068" s="210"/>
      <c r="AC1068" s="210">
        <v>1</v>
      </c>
      <c r="AD1068" s="210">
        <v>1</v>
      </c>
      <c r="AE1068" s="210">
        <v>0</v>
      </c>
      <c r="AF1068" s="210">
        <v>0</v>
      </c>
      <c r="AG1068" s="210"/>
      <c r="AH1068" s="210"/>
      <c r="AI1068" s="210">
        <v>0</v>
      </c>
      <c r="AJ1068" s="210">
        <v>0</v>
      </c>
      <c r="AK1068" s="210">
        <v>0</v>
      </c>
      <c r="AL1068" s="210">
        <v>0</v>
      </c>
      <c r="AM1068" s="210"/>
      <c r="AN1068" s="210"/>
      <c r="AO1068" s="210">
        <v>0</v>
      </c>
      <c r="AP1068" s="210">
        <v>0</v>
      </c>
      <c r="AQ1068" s="210">
        <v>0</v>
      </c>
      <c r="AR1068" s="210">
        <v>0</v>
      </c>
      <c r="AS1068" s="210"/>
      <c r="AT1068" s="210"/>
      <c r="AU1068" s="210">
        <v>0</v>
      </c>
      <c r="AV1068" s="210">
        <v>0</v>
      </c>
      <c r="AW1068" s="210">
        <v>0</v>
      </c>
      <c r="AX1068" s="210">
        <v>0</v>
      </c>
      <c r="AY1068" s="210"/>
      <c r="AZ1068" s="210"/>
      <c r="BA1068" s="210">
        <v>0</v>
      </c>
      <c r="BB1068" s="210">
        <v>0</v>
      </c>
      <c r="BC1068" s="210">
        <v>0</v>
      </c>
      <c r="BD1068" s="210">
        <v>0</v>
      </c>
      <c r="BE1068" s="210"/>
      <c r="BF1068" s="210"/>
      <c r="BG1068" s="210">
        <v>0</v>
      </c>
      <c r="BH1068" s="210">
        <v>0</v>
      </c>
      <c r="BI1068" s="210"/>
      <c r="BJ1068" s="210"/>
      <c r="BK1068" s="210"/>
      <c r="BL1068" s="210"/>
      <c r="BM1068" s="210"/>
      <c r="BN1068" s="210"/>
      <c r="BO1068" s="210"/>
      <c r="BP1068" s="210"/>
      <c r="BQ1068" s="210"/>
      <c r="BR1068" s="210"/>
      <c r="BS1068" s="210"/>
      <c r="BT1068" s="210"/>
      <c r="BU1068" s="210"/>
      <c r="BV1068" s="210"/>
      <c r="BW1068" s="210"/>
      <c r="BX1068" s="210"/>
      <c r="BY1068" s="210"/>
      <c r="BZ1068" s="210"/>
      <c r="CA1068" s="210"/>
      <c r="CB1068" s="210"/>
      <c r="CC1068" s="210"/>
      <c r="CD1068" s="210"/>
      <c r="CE1068" s="210"/>
      <c r="CF1068" s="210"/>
      <c r="CG1068" s="210"/>
      <c r="CH1068" s="210"/>
      <c r="CI1068" s="286" t="str">
        <f t="shared" si="271"/>
        <v>Small</v>
      </c>
      <c r="CJ1068" s="210"/>
      <c r="CK1068" s="210"/>
      <c r="CN1068"/>
    </row>
    <row r="1069" spans="1:92" s="283" customFormat="1" ht="15">
      <c r="A1069" s="208" t="s">
        <v>671</v>
      </c>
      <c r="B1069" s="283" t="s">
        <v>581</v>
      </c>
      <c r="C1069" s="208" t="s">
        <v>76</v>
      </c>
      <c r="D1069" s="566">
        <v>2017</v>
      </c>
      <c r="E1069" s="284">
        <f t="shared" si="257"/>
        <v>0</v>
      </c>
      <c r="F1069" s="284">
        <f t="shared" si="258"/>
        <v>0</v>
      </c>
      <c r="G1069" s="284">
        <f t="shared" si="259"/>
        <v>0</v>
      </c>
      <c r="H1069" s="284">
        <f t="shared" si="260"/>
        <v>0</v>
      </c>
      <c r="I1069" s="284">
        <f t="shared" si="270"/>
        <v>0</v>
      </c>
      <c r="J1069" s="284">
        <f t="shared" si="261"/>
        <v>0</v>
      </c>
      <c r="K1069" s="284">
        <f t="shared" si="262"/>
        <v>0</v>
      </c>
      <c r="L1069" s="284">
        <f t="shared" si="263"/>
        <v>0</v>
      </c>
      <c r="M1069" s="284">
        <f t="shared" si="264"/>
        <v>9445</v>
      </c>
      <c r="N1069" s="284">
        <f t="shared" si="265"/>
        <v>9445</v>
      </c>
      <c r="O1069" s="284">
        <f t="shared" si="266"/>
        <v>9445</v>
      </c>
      <c r="P1069" s="284">
        <f t="shared" si="267"/>
        <v>0</v>
      </c>
      <c r="Q1069" s="284">
        <f t="shared" si="268"/>
        <v>9445</v>
      </c>
      <c r="R1069" s="284">
        <f t="shared" si="269"/>
        <v>9445</v>
      </c>
      <c r="S1069" s="210"/>
      <c r="T1069" s="210"/>
      <c r="U1069" s="210"/>
      <c r="V1069" s="210"/>
      <c r="W1069" s="210"/>
      <c r="X1069" s="210"/>
      <c r="Y1069" s="210"/>
      <c r="Z1069" s="210"/>
      <c r="AA1069" s="210"/>
      <c r="AB1069" s="210"/>
      <c r="AC1069" s="210"/>
      <c r="AD1069" s="210"/>
      <c r="AE1069" s="210"/>
      <c r="AF1069" s="210"/>
      <c r="AG1069" s="210"/>
      <c r="AH1069" s="210"/>
      <c r="AI1069" s="210"/>
      <c r="AJ1069" s="210"/>
      <c r="AK1069" s="210"/>
      <c r="AL1069" s="210"/>
      <c r="AM1069" s="210"/>
      <c r="AN1069" s="210"/>
      <c r="AO1069" s="210"/>
      <c r="AP1069" s="210"/>
      <c r="AQ1069" s="210"/>
      <c r="AR1069" s="210"/>
      <c r="AS1069" s="210"/>
      <c r="AT1069" s="210"/>
      <c r="AU1069" s="210"/>
      <c r="AV1069" s="210"/>
      <c r="AW1069" s="210"/>
      <c r="AX1069" s="210"/>
      <c r="AY1069" s="210"/>
      <c r="AZ1069" s="210"/>
      <c r="BA1069" s="210"/>
      <c r="BB1069" s="210"/>
      <c r="BC1069" s="210"/>
      <c r="BD1069" s="210"/>
      <c r="BE1069" s="210"/>
      <c r="BF1069" s="210"/>
      <c r="BG1069" s="210"/>
      <c r="BH1069" s="210"/>
      <c r="BI1069" s="210"/>
      <c r="BJ1069" s="210"/>
      <c r="BK1069" s="210"/>
      <c r="BL1069" s="210"/>
      <c r="BM1069" s="210"/>
      <c r="BN1069" s="210"/>
      <c r="BO1069" s="210"/>
      <c r="BP1069" s="210"/>
      <c r="BQ1069" s="210"/>
      <c r="BR1069" s="210"/>
      <c r="BS1069" s="210"/>
      <c r="BT1069" s="210"/>
      <c r="BU1069" s="210">
        <v>0</v>
      </c>
      <c r="BV1069" s="210">
        <v>0</v>
      </c>
      <c r="BW1069" s="210"/>
      <c r="BX1069" s="210"/>
      <c r="BY1069" s="210">
        <v>9445</v>
      </c>
      <c r="BZ1069" s="210"/>
      <c r="CA1069" s="210"/>
      <c r="CB1069" s="210"/>
      <c r="CC1069" s="210"/>
      <c r="CD1069" s="210"/>
      <c r="CE1069" s="210"/>
      <c r="CF1069" s="210"/>
      <c r="CG1069" s="210"/>
      <c r="CH1069" s="210"/>
      <c r="CI1069" s="286" t="str">
        <f t="shared" si="271"/>
        <v>Small</v>
      </c>
      <c r="CJ1069" s="210"/>
      <c r="CK1069" s="210"/>
      <c r="CN1069"/>
    </row>
    <row r="1070" spans="1:92" s="283" customFormat="1" ht="15">
      <c r="A1070" s="208" t="s">
        <v>246</v>
      </c>
      <c r="B1070" s="287" t="s">
        <v>582</v>
      </c>
      <c r="C1070" s="208" t="s">
        <v>76</v>
      </c>
      <c r="D1070" s="566">
        <v>2017</v>
      </c>
      <c r="E1070" s="284">
        <f t="shared" si="257"/>
        <v>0</v>
      </c>
      <c r="F1070" s="284">
        <f t="shared" si="258"/>
        <v>609</v>
      </c>
      <c r="G1070" s="284">
        <f t="shared" si="259"/>
        <v>1388</v>
      </c>
      <c r="H1070" s="284">
        <f t="shared" si="260"/>
        <v>1997</v>
      </c>
      <c r="I1070" s="284">
        <f t="shared" si="270"/>
        <v>0</v>
      </c>
      <c r="J1070" s="284">
        <f t="shared" si="261"/>
        <v>0</v>
      </c>
      <c r="K1070" s="284">
        <f t="shared" si="262"/>
        <v>0</v>
      </c>
      <c r="L1070" s="284">
        <f t="shared" si="263"/>
        <v>1997</v>
      </c>
      <c r="M1070" s="284">
        <f t="shared" si="264"/>
        <v>0</v>
      </c>
      <c r="N1070" s="284">
        <f t="shared" si="265"/>
        <v>0</v>
      </c>
      <c r="O1070" s="284">
        <f t="shared" si="266"/>
        <v>1997</v>
      </c>
      <c r="P1070" s="284">
        <f t="shared" si="267"/>
        <v>1997</v>
      </c>
      <c r="Q1070" s="284">
        <f t="shared" si="268"/>
        <v>1997</v>
      </c>
      <c r="R1070" s="284">
        <f t="shared" si="269"/>
        <v>1997</v>
      </c>
      <c r="S1070" s="210"/>
      <c r="T1070" s="210"/>
      <c r="U1070" s="210"/>
      <c r="V1070" s="210"/>
      <c r="W1070" s="210"/>
      <c r="X1070" s="210"/>
      <c r="Y1070" s="210"/>
      <c r="Z1070" s="210"/>
      <c r="AA1070" s="210">
        <v>609</v>
      </c>
      <c r="AB1070" s="210">
        <v>0</v>
      </c>
      <c r="AC1070" s="210">
        <v>1388</v>
      </c>
      <c r="AD1070" s="210">
        <v>0</v>
      </c>
      <c r="AE1070" s="210"/>
      <c r="AF1070" s="210"/>
      <c r="AG1070" s="210">
        <v>0</v>
      </c>
      <c r="AH1070" s="210">
        <v>0</v>
      </c>
      <c r="AI1070" s="210">
        <v>0</v>
      </c>
      <c r="AJ1070" s="210">
        <v>0</v>
      </c>
      <c r="AK1070" s="210"/>
      <c r="AL1070" s="210"/>
      <c r="AM1070" s="210">
        <v>0</v>
      </c>
      <c r="AN1070" s="210">
        <v>0</v>
      </c>
      <c r="AO1070" s="210">
        <v>0</v>
      </c>
      <c r="AP1070" s="210">
        <v>0</v>
      </c>
      <c r="AQ1070" s="210"/>
      <c r="AR1070" s="210"/>
      <c r="AS1070" s="210">
        <v>0</v>
      </c>
      <c r="AT1070" s="210">
        <v>0</v>
      </c>
      <c r="AU1070" s="210">
        <v>0</v>
      </c>
      <c r="AV1070" s="210">
        <v>0</v>
      </c>
      <c r="AW1070" s="210"/>
      <c r="AX1070" s="210"/>
      <c r="AY1070" s="210">
        <v>0</v>
      </c>
      <c r="AZ1070" s="210">
        <v>0</v>
      </c>
      <c r="BA1070" s="210">
        <v>0</v>
      </c>
      <c r="BB1070" s="210">
        <v>0</v>
      </c>
      <c r="BC1070" s="210"/>
      <c r="BD1070" s="210"/>
      <c r="BE1070" s="210">
        <v>0</v>
      </c>
      <c r="BF1070" s="210">
        <v>0</v>
      </c>
      <c r="BG1070" s="210">
        <v>0</v>
      </c>
      <c r="BH1070" s="210">
        <v>0</v>
      </c>
      <c r="BI1070" s="210"/>
      <c r="BJ1070" s="210"/>
      <c r="BK1070" s="210"/>
      <c r="BL1070" s="210"/>
      <c r="BM1070" s="210"/>
      <c r="BN1070" s="210"/>
      <c r="BO1070" s="210"/>
      <c r="BP1070" s="210"/>
      <c r="BQ1070" s="210"/>
      <c r="BR1070" s="210"/>
      <c r="BS1070" s="210"/>
      <c r="BT1070" s="210"/>
      <c r="BU1070" s="210"/>
      <c r="BV1070" s="210"/>
      <c r="BW1070" s="210"/>
      <c r="BX1070" s="210"/>
      <c r="BY1070" s="210"/>
      <c r="BZ1070" s="210"/>
      <c r="CA1070" s="210"/>
      <c r="CB1070" s="210"/>
      <c r="CC1070" s="210"/>
      <c r="CD1070" s="210"/>
      <c r="CE1070" s="210"/>
      <c r="CF1070" s="210"/>
      <c r="CG1070" s="210"/>
      <c r="CH1070" s="210"/>
      <c r="CI1070" s="286" t="str">
        <f t="shared" si="271"/>
        <v>Small</v>
      </c>
      <c r="CJ1070" s="210"/>
      <c r="CK1070" s="210"/>
      <c r="CN1070"/>
    </row>
    <row r="1071" spans="1:92" s="283" customFormat="1" ht="15">
      <c r="A1071" s="208" t="s">
        <v>221</v>
      </c>
      <c r="B1071" s="287" t="s">
        <v>464</v>
      </c>
      <c r="C1071" s="208" t="s">
        <v>76</v>
      </c>
      <c r="D1071" s="566">
        <v>2017</v>
      </c>
      <c r="E1071" s="284">
        <f t="shared" si="257"/>
        <v>5</v>
      </c>
      <c r="F1071" s="284">
        <f t="shared" si="258"/>
        <v>0</v>
      </c>
      <c r="G1071" s="284">
        <f t="shared" si="259"/>
        <v>0</v>
      </c>
      <c r="H1071" s="284">
        <f t="shared" si="260"/>
        <v>5</v>
      </c>
      <c r="I1071" s="284">
        <f t="shared" si="270"/>
        <v>0</v>
      </c>
      <c r="J1071" s="284">
        <f t="shared" si="261"/>
        <v>0</v>
      </c>
      <c r="K1071" s="284">
        <f t="shared" si="262"/>
        <v>0</v>
      </c>
      <c r="L1071" s="284">
        <f t="shared" si="263"/>
        <v>5</v>
      </c>
      <c r="M1071" s="284">
        <f t="shared" si="264"/>
        <v>0</v>
      </c>
      <c r="N1071" s="284">
        <f t="shared" si="265"/>
        <v>0</v>
      </c>
      <c r="O1071" s="284">
        <f t="shared" si="266"/>
        <v>5</v>
      </c>
      <c r="P1071" s="284">
        <f t="shared" si="267"/>
        <v>5</v>
      </c>
      <c r="Q1071" s="284">
        <f t="shared" si="268"/>
        <v>5</v>
      </c>
      <c r="R1071" s="284">
        <f t="shared" si="269"/>
        <v>5</v>
      </c>
      <c r="S1071" s="210"/>
      <c r="T1071" s="210"/>
      <c r="U1071" s="210"/>
      <c r="V1071" s="210"/>
      <c r="W1071" s="210"/>
      <c r="X1071" s="210"/>
      <c r="Y1071" s="210">
        <v>0</v>
      </c>
      <c r="Z1071" s="210">
        <v>0</v>
      </c>
      <c r="AA1071" s="210"/>
      <c r="AB1071" s="210"/>
      <c r="AC1071" s="210"/>
      <c r="AD1071" s="210"/>
      <c r="AE1071" s="210">
        <v>0</v>
      </c>
      <c r="AF1071" s="210">
        <v>0</v>
      </c>
      <c r="AG1071" s="210"/>
      <c r="AH1071" s="210"/>
      <c r="AI1071" s="210"/>
      <c r="AJ1071" s="210"/>
      <c r="AK1071" s="210">
        <v>0</v>
      </c>
      <c r="AL1071" s="210">
        <v>0</v>
      </c>
      <c r="AM1071" s="210"/>
      <c r="AN1071" s="210"/>
      <c r="AO1071" s="210"/>
      <c r="AP1071" s="210"/>
      <c r="AQ1071" s="210">
        <v>5</v>
      </c>
      <c r="AR1071" s="210">
        <v>5</v>
      </c>
      <c r="AS1071" s="210"/>
      <c r="AT1071" s="210"/>
      <c r="AU1071" s="210"/>
      <c r="AV1071" s="210"/>
      <c r="AW1071" s="210">
        <v>0</v>
      </c>
      <c r="AX1071" s="210">
        <v>0</v>
      </c>
      <c r="AY1071" s="210"/>
      <c r="AZ1071" s="210"/>
      <c r="BA1071" s="210"/>
      <c r="BB1071" s="210"/>
      <c r="BC1071" s="210">
        <v>0</v>
      </c>
      <c r="BD1071" s="210">
        <v>0</v>
      </c>
      <c r="BE1071" s="210"/>
      <c r="BF1071" s="210"/>
      <c r="BG1071" s="210"/>
      <c r="BH1071" s="210"/>
      <c r="BI1071" s="210"/>
      <c r="BJ1071" s="210"/>
      <c r="BK1071" s="210"/>
      <c r="BL1071" s="210"/>
      <c r="BM1071" s="210"/>
      <c r="BN1071" s="210"/>
      <c r="BO1071" s="210"/>
      <c r="BP1071" s="210"/>
      <c r="BQ1071" s="210"/>
      <c r="BR1071" s="210"/>
      <c r="BS1071" s="210"/>
      <c r="BT1071" s="210"/>
      <c r="BU1071" s="210"/>
      <c r="BV1071" s="210"/>
      <c r="BW1071" s="210"/>
      <c r="BX1071" s="210"/>
      <c r="BY1071" s="210"/>
      <c r="BZ1071" s="210"/>
      <c r="CA1071" s="210"/>
      <c r="CB1071" s="210"/>
      <c r="CC1071" s="210"/>
      <c r="CD1071" s="210"/>
      <c r="CE1071" s="210"/>
      <c r="CF1071" s="210"/>
      <c r="CG1071" s="210"/>
      <c r="CH1071" s="210"/>
      <c r="CI1071" s="286" t="str">
        <f t="shared" si="271"/>
        <v>Small</v>
      </c>
      <c r="CJ1071" s="210"/>
      <c r="CK1071" s="210"/>
      <c r="CN1071"/>
    </row>
    <row r="1072" spans="1:92" s="283" customFormat="1" ht="15">
      <c r="A1072" s="208" t="s">
        <v>176</v>
      </c>
      <c r="B1072" s="287" t="s">
        <v>465</v>
      </c>
      <c r="C1072" s="208" t="s">
        <v>76</v>
      </c>
      <c r="D1072" s="566">
        <v>2017</v>
      </c>
      <c r="E1072" s="284">
        <f t="shared" si="257"/>
        <v>0</v>
      </c>
      <c r="F1072" s="284">
        <f t="shared" si="258"/>
        <v>7900</v>
      </c>
      <c r="G1072" s="284">
        <f t="shared" si="259"/>
        <v>10546</v>
      </c>
      <c r="H1072" s="284">
        <f t="shared" si="260"/>
        <v>18446</v>
      </c>
      <c r="I1072" s="284">
        <f t="shared" si="270"/>
        <v>0</v>
      </c>
      <c r="J1072" s="284">
        <f t="shared" si="261"/>
        <v>0</v>
      </c>
      <c r="K1072" s="284">
        <f t="shared" si="262"/>
        <v>0</v>
      </c>
      <c r="L1072" s="284">
        <f t="shared" si="263"/>
        <v>18446</v>
      </c>
      <c r="M1072" s="284">
        <f t="shared" si="264"/>
        <v>0</v>
      </c>
      <c r="N1072" s="284">
        <f t="shared" si="265"/>
        <v>0</v>
      </c>
      <c r="O1072" s="284">
        <f t="shared" si="266"/>
        <v>18446</v>
      </c>
      <c r="P1072" s="284">
        <f t="shared" si="267"/>
        <v>18572</v>
      </c>
      <c r="Q1072" s="284">
        <f t="shared" si="268"/>
        <v>18572</v>
      </c>
      <c r="R1072" s="284">
        <f t="shared" si="269"/>
        <v>18572</v>
      </c>
      <c r="S1072" s="210"/>
      <c r="T1072" s="210"/>
      <c r="U1072" s="210"/>
      <c r="V1072" s="210"/>
      <c r="W1072" s="210"/>
      <c r="X1072" s="210"/>
      <c r="Y1072" s="210"/>
      <c r="Z1072" s="210"/>
      <c r="AA1072" s="210">
        <v>7457</v>
      </c>
      <c r="AB1072" s="210">
        <v>30</v>
      </c>
      <c r="AC1072" s="210">
        <v>9723</v>
      </c>
      <c r="AD1072" s="210">
        <v>81</v>
      </c>
      <c r="AE1072" s="210"/>
      <c r="AF1072" s="210"/>
      <c r="AG1072" s="210">
        <v>0</v>
      </c>
      <c r="AH1072" s="210">
        <v>0</v>
      </c>
      <c r="AI1072" s="210">
        <v>0</v>
      </c>
      <c r="AJ1072" s="210">
        <v>0</v>
      </c>
      <c r="AK1072" s="210"/>
      <c r="AL1072" s="210"/>
      <c r="AM1072" s="210">
        <v>0</v>
      </c>
      <c r="AN1072" s="210">
        <v>0</v>
      </c>
      <c r="AO1072" s="210">
        <v>0</v>
      </c>
      <c r="AP1072" s="210">
        <v>0</v>
      </c>
      <c r="AQ1072" s="210"/>
      <c r="AR1072" s="210"/>
      <c r="AS1072" s="210">
        <v>0</v>
      </c>
      <c r="AT1072" s="210">
        <v>0</v>
      </c>
      <c r="AU1072" s="210">
        <v>0</v>
      </c>
      <c r="AV1072" s="210">
        <v>0</v>
      </c>
      <c r="AW1072" s="210"/>
      <c r="AX1072" s="210"/>
      <c r="AY1072" s="210">
        <v>443</v>
      </c>
      <c r="AZ1072" s="210">
        <v>0</v>
      </c>
      <c r="BA1072" s="210">
        <v>823</v>
      </c>
      <c r="BB1072" s="210">
        <v>0</v>
      </c>
      <c r="BC1072" s="210"/>
      <c r="BD1072" s="210"/>
      <c r="BE1072" s="210">
        <v>0</v>
      </c>
      <c r="BF1072" s="210">
        <v>0</v>
      </c>
      <c r="BG1072" s="210">
        <v>0</v>
      </c>
      <c r="BH1072" s="210">
        <v>0</v>
      </c>
      <c r="BI1072" s="210"/>
      <c r="BJ1072" s="210"/>
      <c r="BK1072" s="210"/>
      <c r="BL1072" s="210"/>
      <c r="BM1072" s="210"/>
      <c r="BN1072" s="210"/>
      <c r="BO1072" s="210"/>
      <c r="BP1072" s="210"/>
      <c r="BQ1072" s="210"/>
      <c r="BR1072" s="210"/>
      <c r="BS1072" s="210"/>
      <c r="BT1072" s="210"/>
      <c r="BU1072" s="210"/>
      <c r="BV1072" s="210"/>
      <c r="BW1072" s="210"/>
      <c r="BX1072" s="210"/>
      <c r="BY1072" s="210"/>
      <c r="BZ1072" s="210"/>
      <c r="CA1072" s="210"/>
      <c r="CB1072" s="210"/>
      <c r="CC1072" s="210"/>
      <c r="CD1072" s="210">
        <v>126</v>
      </c>
      <c r="CE1072" s="210"/>
      <c r="CF1072" s="210"/>
      <c r="CG1072" s="210"/>
      <c r="CH1072" s="210"/>
      <c r="CI1072" s="286" t="str">
        <f t="shared" si="271"/>
        <v>Small</v>
      </c>
      <c r="CJ1072" s="210"/>
      <c r="CK1072" s="210"/>
      <c r="CN1072"/>
    </row>
    <row r="1073" spans="1:92" s="283" customFormat="1" ht="15">
      <c r="A1073" s="208" t="s">
        <v>675</v>
      </c>
      <c r="B1073" s="283" t="s">
        <v>586</v>
      </c>
      <c r="C1073" s="208" t="s">
        <v>76</v>
      </c>
      <c r="D1073" s="566">
        <v>2017</v>
      </c>
      <c r="E1073" s="284">
        <f t="shared" si="257"/>
        <v>10</v>
      </c>
      <c r="F1073" s="284">
        <f t="shared" si="258"/>
        <v>0</v>
      </c>
      <c r="G1073" s="284">
        <f t="shared" si="259"/>
        <v>0</v>
      </c>
      <c r="H1073" s="284">
        <f t="shared" si="260"/>
        <v>10</v>
      </c>
      <c r="I1073" s="284">
        <f t="shared" si="270"/>
        <v>0</v>
      </c>
      <c r="J1073" s="284">
        <f t="shared" si="261"/>
        <v>0</v>
      </c>
      <c r="K1073" s="284">
        <f t="shared" si="262"/>
        <v>0</v>
      </c>
      <c r="L1073" s="284">
        <f t="shared" si="263"/>
        <v>10</v>
      </c>
      <c r="M1073" s="284">
        <f t="shared" si="264"/>
        <v>0</v>
      </c>
      <c r="N1073" s="284">
        <f t="shared" si="265"/>
        <v>0</v>
      </c>
      <c r="O1073" s="284">
        <f t="shared" si="266"/>
        <v>10</v>
      </c>
      <c r="P1073" s="284">
        <f t="shared" si="267"/>
        <v>10</v>
      </c>
      <c r="Q1073" s="284">
        <f t="shared" si="268"/>
        <v>10</v>
      </c>
      <c r="R1073" s="284">
        <f t="shared" si="269"/>
        <v>10</v>
      </c>
      <c r="S1073" s="210"/>
      <c r="T1073" s="210"/>
      <c r="U1073" s="210"/>
      <c r="V1073" s="210"/>
      <c r="W1073" s="210"/>
      <c r="X1073" s="210"/>
      <c r="Y1073" s="210">
        <v>0</v>
      </c>
      <c r="Z1073" s="210">
        <v>0</v>
      </c>
      <c r="AA1073" s="210"/>
      <c r="AB1073" s="210"/>
      <c r="AC1073" s="210"/>
      <c r="AD1073" s="210"/>
      <c r="AE1073" s="210">
        <v>0</v>
      </c>
      <c r="AF1073" s="210">
        <v>0</v>
      </c>
      <c r="AG1073" s="210"/>
      <c r="AH1073" s="210"/>
      <c r="AI1073" s="210"/>
      <c r="AJ1073" s="210"/>
      <c r="AK1073" s="210">
        <v>0</v>
      </c>
      <c r="AL1073" s="210">
        <v>0</v>
      </c>
      <c r="AM1073" s="210"/>
      <c r="AN1073" s="210"/>
      <c r="AO1073" s="210"/>
      <c r="AP1073" s="210"/>
      <c r="AQ1073" s="210">
        <v>0</v>
      </c>
      <c r="AR1073" s="210">
        <v>0</v>
      </c>
      <c r="AS1073" s="210"/>
      <c r="AT1073" s="210"/>
      <c r="AU1073" s="210"/>
      <c r="AV1073" s="210"/>
      <c r="AW1073" s="210">
        <v>0</v>
      </c>
      <c r="AX1073" s="210">
        <v>0</v>
      </c>
      <c r="AY1073" s="210"/>
      <c r="AZ1073" s="210"/>
      <c r="BA1073" s="210"/>
      <c r="BB1073" s="210"/>
      <c r="BC1073" s="210">
        <v>10</v>
      </c>
      <c r="BD1073" s="210">
        <v>10</v>
      </c>
      <c r="BE1073" s="210"/>
      <c r="BF1073" s="210"/>
      <c r="BG1073" s="210"/>
      <c r="BH1073" s="210"/>
      <c r="BI1073" s="210"/>
      <c r="BJ1073" s="210"/>
      <c r="BK1073" s="210"/>
      <c r="BL1073" s="210"/>
      <c r="BM1073" s="210"/>
      <c r="BN1073" s="210"/>
      <c r="BO1073" s="210"/>
      <c r="BP1073" s="210"/>
      <c r="BQ1073" s="210"/>
      <c r="BR1073" s="210"/>
      <c r="BS1073" s="210"/>
      <c r="BT1073" s="210"/>
      <c r="BU1073" s="210"/>
      <c r="BV1073" s="210"/>
      <c r="BW1073" s="210"/>
      <c r="BX1073" s="210"/>
      <c r="BY1073" s="210"/>
      <c r="BZ1073" s="210"/>
      <c r="CA1073" s="210"/>
      <c r="CB1073" s="210"/>
      <c r="CC1073" s="210"/>
      <c r="CD1073" s="210"/>
      <c r="CE1073" s="210"/>
      <c r="CF1073" s="210"/>
      <c r="CG1073" s="210"/>
      <c r="CH1073" s="210"/>
      <c r="CI1073" s="286" t="str">
        <f t="shared" si="271"/>
        <v>Small</v>
      </c>
      <c r="CJ1073" s="210"/>
      <c r="CK1073" s="210"/>
      <c r="CN1073"/>
    </row>
    <row r="1074" spans="1:92" s="283" customFormat="1" ht="15">
      <c r="A1074" s="208" t="s">
        <v>646</v>
      </c>
      <c r="B1074" s="283" t="s">
        <v>588</v>
      </c>
      <c r="C1074" s="208" t="s">
        <v>76</v>
      </c>
      <c r="D1074" s="566">
        <v>2017</v>
      </c>
      <c r="E1074" s="284">
        <f t="shared" si="257"/>
        <v>0</v>
      </c>
      <c r="F1074" s="284">
        <f t="shared" si="258"/>
        <v>0</v>
      </c>
      <c r="G1074" s="284">
        <f t="shared" si="259"/>
        <v>0</v>
      </c>
      <c r="H1074" s="284">
        <f t="shared" si="260"/>
        <v>0</v>
      </c>
      <c r="I1074" s="284">
        <f t="shared" si="270"/>
        <v>0</v>
      </c>
      <c r="J1074" s="284">
        <f t="shared" si="261"/>
        <v>0</v>
      </c>
      <c r="K1074" s="284">
        <f t="shared" si="262"/>
        <v>0</v>
      </c>
      <c r="L1074" s="284">
        <f t="shared" si="263"/>
        <v>0</v>
      </c>
      <c r="M1074" s="284">
        <f t="shared" si="264"/>
        <v>1</v>
      </c>
      <c r="N1074" s="284">
        <f t="shared" si="265"/>
        <v>1</v>
      </c>
      <c r="O1074" s="284">
        <f t="shared" si="266"/>
        <v>1</v>
      </c>
      <c r="P1074" s="284">
        <f t="shared" si="267"/>
        <v>0</v>
      </c>
      <c r="Q1074" s="284">
        <f t="shared" si="268"/>
        <v>1</v>
      </c>
      <c r="R1074" s="284">
        <f t="shared" si="269"/>
        <v>1</v>
      </c>
      <c r="S1074" s="210"/>
      <c r="T1074" s="210"/>
      <c r="U1074" s="210"/>
      <c r="V1074" s="210"/>
      <c r="W1074" s="210"/>
      <c r="X1074" s="210"/>
      <c r="Y1074" s="210"/>
      <c r="Z1074" s="210"/>
      <c r="AA1074" s="210"/>
      <c r="AB1074" s="210"/>
      <c r="AC1074" s="210"/>
      <c r="AD1074" s="210"/>
      <c r="AE1074" s="210"/>
      <c r="AF1074" s="210"/>
      <c r="AG1074" s="210"/>
      <c r="AH1074" s="210"/>
      <c r="AI1074" s="210"/>
      <c r="AJ1074" s="210"/>
      <c r="AK1074" s="210"/>
      <c r="AL1074" s="210"/>
      <c r="AM1074" s="210"/>
      <c r="AN1074" s="210"/>
      <c r="AO1074" s="210"/>
      <c r="AP1074" s="210"/>
      <c r="AQ1074" s="210"/>
      <c r="AR1074" s="210"/>
      <c r="AS1074" s="210"/>
      <c r="AT1074" s="210"/>
      <c r="AU1074" s="210"/>
      <c r="AV1074" s="210"/>
      <c r="AW1074" s="210"/>
      <c r="AX1074" s="210"/>
      <c r="AY1074" s="210"/>
      <c r="AZ1074" s="210"/>
      <c r="BA1074" s="210"/>
      <c r="BB1074" s="210"/>
      <c r="BC1074" s="210"/>
      <c r="BD1074" s="210"/>
      <c r="BE1074" s="210"/>
      <c r="BF1074" s="210"/>
      <c r="BG1074" s="210"/>
      <c r="BH1074" s="210"/>
      <c r="BI1074" s="210"/>
      <c r="BJ1074" s="210"/>
      <c r="BK1074" s="210"/>
      <c r="BL1074" s="210"/>
      <c r="BM1074" s="210"/>
      <c r="BN1074" s="210"/>
      <c r="BO1074" s="210"/>
      <c r="BP1074" s="210"/>
      <c r="BQ1074" s="210"/>
      <c r="BR1074" s="210"/>
      <c r="BS1074" s="210"/>
      <c r="BT1074" s="210"/>
      <c r="BU1074" s="210">
        <v>1</v>
      </c>
      <c r="BV1074" s="210">
        <v>0</v>
      </c>
      <c r="BW1074" s="210"/>
      <c r="BX1074" s="210"/>
      <c r="BY1074" s="210">
        <v>0</v>
      </c>
      <c r="BZ1074" s="210"/>
      <c r="CA1074" s="210"/>
      <c r="CB1074" s="210"/>
      <c r="CC1074" s="210"/>
      <c r="CD1074" s="210"/>
      <c r="CE1074" s="210"/>
      <c r="CF1074" s="210"/>
      <c r="CG1074" s="210"/>
      <c r="CH1074" s="210"/>
      <c r="CI1074" s="286" t="str">
        <f t="shared" si="271"/>
        <v>Small</v>
      </c>
      <c r="CJ1074" s="210"/>
      <c r="CK1074" s="210"/>
      <c r="CN1074"/>
    </row>
    <row r="1075" spans="1:92" s="283" customFormat="1" ht="15">
      <c r="A1075" s="208" t="s">
        <v>360</v>
      </c>
      <c r="B1075" s="287" t="s">
        <v>463</v>
      </c>
      <c r="C1075" s="208" t="s">
        <v>76</v>
      </c>
      <c r="D1075" s="566">
        <v>2017</v>
      </c>
      <c r="E1075" s="284">
        <f t="shared" si="257"/>
        <v>0</v>
      </c>
      <c r="F1075" s="284">
        <f t="shared" si="258"/>
        <v>0</v>
      </c>
      <c r="G1075" s="284">
        <f t="shared" si="259"/>
        <v>0</v>
      </c>
      <c r="H1075" s="284">
        <f t="shared" si="260"/>
        <v>0</v>
      </c>
      <c r="I1075" s="284">
        <f t="shared" si="270"/>
        <v>0</v>
      </c>
      <c r="J1075" s="284">
        <f t="shared" si="261"/>
        <v>0</v>
      </c>
      <c r="K1075" s="284">
        <f t="shared" si="262"/>
        <v>0</v>
      </c>
      <c r="L1075" s="284">
        <f t="shared" si="263"/>
        <v>0</v>
      </c>
      <c r="M1075" s="284">
        <f t="shared" si="264"/>
        <v>6</v>
      </c>
      <c r="N1075" s="284">
        <f t="shared" si="265"/>
        <v>6</v>
      </c>
      <c r="O1075" s="284">
        <f t="shared" si="266"/>
        <v>6</v>
      </c>
      <c r="P1075" s="284">
        <f t="shared" si="267"/>
        <v>0</v>
      </c>
      <c r="Q1075" s="284">
        <f t="shared" si="268"/>
        <v>6</v>
      </c>
      <c r="R1075" s="284">
        <f t="shared" si="269"/>
        <v>6</v>
      </c>
      <c r="S1075" s="210"/>
      <c r="T1075" s="210"/>
      <c r="U1075" s="210"/>
      <c r="V1075" s="210"/>
      <c r="W1075" s="210"/>
      <c r="X1075" s="210"/>
      <c r="Y1075" s="210"/>
      <c r="Z1075" s="210"/>
      <c r="AA1075" s="210"/>
      <c r="AB1075" s="210"/>
      <c r="AC1075" s="210"/>
      <c r="AD1075" s="210"/>
      <c r="AE1075" s="210"/>
      <c r="AF1075" s="210"/>
      <c r="AG1075" s="210"/>
      <c r="AH1075" s="210"/>
      <c r="AI1075" s="210"/>
      <c r="AJ1075" s="210"/>
      <c r="AK1075" s="210"/>
      <c r="AL1075" s="210"/>
      <c r="AM1075" s="210"/>
      <c r="AN1075" s="210"/>
      <c r="AO1075" s="210"/>
      <c r="AP1075" s="210"/>
      <c r="AQ1075" s="210"/>
      <c r="AR1075" s="210"/>
      <c r="AS1075" s="210"/>
      <c r="AT1075" s="210"/>
      <c r="AU1075" s="210"/>
      <c r="AV1075" s="210"/>
      <c r="AW1075" s="210"/>
      <c r="AX1075" s="210"/>
      <c r="AY1075" s="210"/>
      <c r="AZ1075" s="210"/>
      <c r="BA1075" s="210"/>
      <c r="BB1075" s="210"/>
      <c r="BC1075" s="210"/>
      <c r="BD1075" s="210"/>
      <c r="BE1075" s="210"/>
      <c r="BF1075" s="210"/>
      <c r="BG1075" s="210"/>
      <c r="BH1075" s="210"/>
      <c r="BI1075" s="210"/>
      <c r="BJ1075" s="210"/>
      <c r="BK1075" s="210"/>
      <c r="BL1075" s="210"/>
      <c r="BM1075" s="210"/>
      <c r="BN1075" s="210"/>
      <c r="BO1075" s="210"/>
      <c r="BP1075" s="210"/>
      <c r="BQ1075" s="210"/>
      <c r="BR1075" s="210"/>
      <c r="BS1075" s="210"/>
      <c r="BT1075" s="210"/>
      <c r="BU1075" s="210">
        <v>6</v>
      </c>
      <c r="BV1075" s="210">
        <v>0</v>
      </c>
      <c r="BW1075" s="210"/>
      <c r="BX1075" s="210"/>
      <c r="BY1075" s="210">
        <v>0</v>
      </c>
      <c r="BZ1075" s="210"/>
      <c r="CA1075" s="210"/>
      <c r="CB1075" s="210"/>
      <c r="CC1075" s="210"/>
      <c r="CD1075" s="210"/>
      <c r="CE1075" s="210"/>
      <c r="CF1075" s="210"/>
      <c r="CG1075" s="210"/>
      <c r="CH1075" s="210"/>
      <c r="CI1075" s="286" t="str">
        <f t="shared" si="271"/>
        <v>Small</v>
      </c>
      <c r="CJ1075" s="210"/>
      <c r="CK1075" s="210"/>
      <c r="CN1075"/>
    </row>
    <row r="1076" spans="1:92" s="283" customFormat="1" ht="15">
      <c r="A1076" s="208" t="s">
        <v>361</v>
      </c>
      <c r="B1076" s="287" t="s">
        <v>470</v>
      </c>
      <c r="C1076" s="208" t="s">
        <v>76</v>
      </c>
      <c r="D1076" s="566">
        <v>2017</v>
      </c>
      <c r="E1076" s="284">
        <f t="shared" si="257"/>
        <v>0</v>
      </c>
      <c r="F1076" s="284">
        <f t="shared" si="258"/>
        <v>0</v>
      </c>
      <c r="G1076" s="284">
        <f t="shared" si="259"/>
        <v>0</v>
      </c>
      <c r="H1076" s="284">
        <f t="shared" si="260"/>
        <v>0</v>
      </c>
      <c r="I1076" s="284">
        <f t="shared" si="270"/>
        <v>0</v>
      </c>
      <c r="J1076" s="284">
        <f t="shared" si="261"/>
        <v>0</v>
      </c>
      <c r="K1076" s="284">
        <f t="shared" si="262"/>
        <v>0</v>
      </c>
      <c r="L1076" s="284">
        <f t="shared" si="263"/>
        <v>0</v>
      </c>
      <c r="M1076" s="284">
        <f t="shared" si="264"/>
        <v>6</v>
      </c>
      <c r="N1076" s="284">
        <f t="shared" si="265"/>
        <v>6</v>
      </c>
      <c r="O1076" s="284">
        <f t="shared" si="266"/>
        <v>6</v>
      </c>
      <c r="P1076" s="284">
        <f t="shared" si="267"/>
        <v>0</v>
      </c>
      <c r="Q1076" s="284">
        <f t="shared" si="268"/>
        <v>6</v>
      </c>
      <c r="R1076" s="284">
        <f t="shared" si="269"/>
        <v>6</v>
      </c>
      <c r="S1076" s="210"/>
      <c r="T1076" s="210"/>
      <c r="U1076" s="210"/>
      <c r="V1076" s="210"/>
      <c r="W1076" s="210"/>
      <c r="X1076" s="210"/>
      <c r="Y1076" s="210"/>
      <c r="Z1076" s="210"/>
      <c r="AA1076" s="210"/>
      <c r="AB1076" s="210"/>
      <c r="AC1076" s="210"/>
      <c r="AD1076" s="210"/>
      <c r="AE1076" s="210"/>
      <c r="AF1076" s="210"/>
      <c r="AG1076" s="210"/>
      <c r="AH1076" s="210"/>
      <c r="AI1076" s="210"/>
      <c r="AJ1076" s="210"/>
      <c r="AK1076" s="210"/>
      <c r="AL1076" s="210"/>
      <c r="AM1076" s="210"/>
      <c r="AN1076" s="210"/>
      <c r="AO1076" s="210"/>
      <c r="AP1076" s="210"/>
      <c r="AQ1076" s="210"/>
      <c r="AR1076" s="210"/>
      <c r="AS1076" s="210"/>
      <c r="AT1076" s="210"/>
      <c r="AU1076" s="210"/>
      <c r="AV1076" s="210"/>
      <c r="AW1076" s="210"/>
      <c r="AX1076" s="210"/>
      <c r="AY1076" s="210"/>
      <c r="AZ1076" s="210"/>
      <c r="BA1076" s="210"/>
      <c r="BB1076" s="210"/>
      <c r="BC1076" s="210"/>
      <c r="BD1076" s="210"/>
      <c r="BE1076" s="210"/>
      <c r="BF1076" s="210"/>
      <c r="BG1076" s="210"/>
      <c r="BH1076" s="210"/>
      <c r="BI1076" s="210"/>
      <c r="BJ1076" s="210"/>
      <c r="BK1076" s="210"/>
      <c r="BL1076" s="210"/>
      <c r="BM1076" s="210"/>
      <c r="BN1076" s="210"/>
      <c r="BO1076" s="210"/>
      <c r="BP1076" s="210"/>
      <c r="BQ1076" s="210"/>
      <c r="BR1076" s="210"/>
      <c r="BS1076" s="210"/>
      <c r="BT1076" s="210"/>
      <c r="BU1076" s="210">
        <v>6</v>
      </c>
      <c r="BV1076" s="210">
        <v>0</v>
      </c>
      <c r="BW1076" s="210"/>
      <c r="BX1076" s="210"/>
      <c r="BY1076" s="210">
        <v>0</v>
      </c>
      <c r="BZ1076" s="210"/>
      <c r="CA1076" s="210"/>
      <c r="CB1076" s="210"/>
      <c r="CC1076" s="210"/>
      <c r="CD1076" s="210"/>
      <c r="CE1076" s="210"/>
      <c r="CF1076" s="210"/>
      <c r="CG1076" s="210"/>
      <c r="CH1076" s="210"/>
      <c r="CI1076" s="286" t="str">
        <f t="shared" si="271"/>
        <v>Small</v>
      </c>
      <c r="CJ1076" s="210"/>
      <c r="CK1076" s="210"/>
      <c r="CN1076"/>
    </row>
    <row r="1077" spans="1:92" s="283" customFormat="1" ht="15">
      <c r="A1077" s="208" t="s">
        <v>179</v>
      </c>
      <c r="B1077" s="287" t="s">
        <v>477</v>
      </c>
      <c r="C1077" s="208" t="s">
        <v>76</v>
      </c>
      <c r="D1077" s="566">
        <v>2017</v>
      </c>
      <c r="E1077" s="284">
        <f t="shared" si="257"/>
        <v>185</v>
      </c>
      <c r="F1077" s="284">
        <f t="shared" si="258"/>
        <v>0</v>
      </c>
      <c r="G1077" s="284">
        <f t="shared" si="259"/>
        <v>0</v>
      </c>
      <c r="H1077" s="284">
        <f t="shared" si="260"/>
        <v>185</v>
      </c>
      <c r="I1077" s="284">
        <f t="shared" si="270"/>
        <v>0</v>
      </c>
      <c r="J1077" s="284">
        <f t="shared" si="261"/>
        <v>0</v>
      </c>
      <c r="K1077" s="284">
        <f t="shared" si="262"/>
        <v>0</v>
      </c>
      <c r="L1077" s="284">
        <f t="shared" si="263"/>
        <v>185</v>
      </c>
      <c r="M1077" s="284">
        <f t="shared" si="264"/>
        <v>0</v>
      </c>
      <c r="N1077" s="284">
        <f t="shared" si="265"/>
        <v>0</v>
      </c>
      <c r="O1077" s="284">
        <f t="shared" si="266"/>
        <v>185</v>
      </c>
      <c r="P1077" s="284">
        <f t="shared" si="267"/>
        <v>185</v>
      </c>
      <c r="Q1077" s="284">
        <f t="shared" si="268"/>
        <v>185</v>
      </c>
      <c r="R1077" s="284">
        <f t="shared" si="269"/>
        <v>185</v>
      </c>
      <c r="S1077" s="210"/>
      <c r="T1077" s="210"/>
      <c r="U1077" s="210"/>
      <c r="V1077" s="210"/>
      <c r="W1077" s="210"/>
      <c r="X1077" s="210"/>
      <c r="Y1077" s="210">
        <v>0</v>
      </c>
      <c r="Z1077" s="210">
        <v>0</v>
      </c>
      <c r="AA1077" s="210"/>
      <c r="AB1077" s="210"/>
      <c r="AC1077" s="210"/>
      <c r="AD1077" s="210"/>
      <c r="AE1077" s="210">
        <v>0</v>
      </c>
      <c r="AF1077" s="210">
        <v>0</v>
      </c>
      <c r="AG1077" s="210"/>
      <c r="AH1077" s="210"/>
      <c r="AI1077" s="210"/>
      <c r="AJ1077" s="210"/>
      <c r="AK1077" s="210">
        <v>0</v>
      </c>
      <c r="AL1077" s="210">
        <v>0</v>
      </c>
      <c r="AM1077" s="210"/>
      <c r="AN1077" s="210"/>
      <c r="AO1077" s="210"/>
      <c r="AP1077" s="210"/>
      <c r="AQ1077" s="210">
        <v>0</v>
      </c>
      <c r="AR1077" s="210">
        <v>0</v>
      </c>
      <c r="AS1077" s="210"/>
      <c r="AT1077" s="210"/>
      <c r="AU1077" s="210"/>
      <c r="AV1077" s="210"/>
      <c r="AW1077" s="210">
        <v>0</v>
      </c>
      <c r="AX1077" s="210">
        <v>0</v>
      </c>
      <c r="AY1077" s="210"/>
      <c r="AZ1077" s="210"/>
      <c r="BA1077" s="210"/>
      <c r="BB1077" s="210"/>
      <c r="BC1077" s="210">
        <v>185</v>
      </c>
      <c r="BD1077" s="210">
        <v>185</v>
      </c>
      <c r="BE1077" s="210"/>
      <c r="BF1077" s="210"/>
      <c r="BG1077" s="210"/>
      <c r="BH1077" s="210"/>
      <c r="BI1077" s="210"/>
      <c r="BJ1077" s="210"/>
      <c r="BK1077" s="210"/>
      <c r="BL1077" s="210"/>
      <c r="BM1077" s="210"/>
      <c r="BN1077" s="210"/>
      <c r="BO1077" s="210"/>
      <c r="BP1077" s="210"/>
      <c r="BQ1077" s="210"/>
      <c r="BR1077" s="210"/>
      <c r="BS1077" s="210"/>
      <c r="BT1077" s="210"/>
      <c r="BU1077" s="210"/>
      <c r="BV1077" s="210"/>
      <c r="BW1077" s="210"/>
      <c r="BX1077" s="210"/>
      <c r="BY1077" s="210"/>
      <c r="BZ1077" s="210"/>
      <c r="CA1077" s="210"/>
      <c r="CB1077" s="210"/>
      <c r="CC1077" s="210"/>
      <c r="CD1077" s="210"/>
      <c r="CE1077" s="210"/>
      <c r="CF1077" s="210"/>
      <c r="CG1077" s="210"/>
      <c r="CH1077" s="210"/>
      <c r="CI1077" s="286" t="str">
        <f t="shared" si="271"/>
        <v>Small</v>
      </c>
      <c r="CJ1077" s="210"/>
      <c r="CK1077" s="210"/>
      <c r="CN1077"/>
    </row>
    <row r="1078" spans="1:92" s="283" customFormat="1" ht="15">
      <c r="A1078" s="208" t="s">
        <v>660</v>
      </c>
      <c r="B1078" s="287" t="s">
        <v>457</v>
      </c>
      <c r="C1078" s="208" t="s">
        <v>76</v>
      </c>
      <c r="D1078" s="566">
        <v>2017</v>
      </c>
      <c r="E1078" s="284">
        <f t="shared" si="257"/>
        <v>0</v>
      </c>
      <c r="F1078" s="284">
        <f t="shared" si="258"/>
        <v>0</v>
      </c>
      <c r="G1078" s="284">
        <f t="shared" si="259"/>
        <v>0</v>
      </c>
      <c r="H1078" s="284">
        <f t="shared" si="260"/>
        <v>0</v>
      </c>
      <c r="I1078" s="284">
        <f t="shared" si="270"/>
        <v>0</v>
      </c>
      <c r="J1078" s="284">
        <f t="shared" si="261"/>
        <v>0</v>
      </c>
      <c r="K1078" s="284">
        <f t="shared" si="262"/>
        <v>0</v>
      </c>
      <c r="L1078" s="284">
        <f t="shared" si="263"/>
        <v>0</v>
      </c>
      <c r="M1078" s="284">
        <f t="shared" si="264"/>
        <v>7</v>
      </c>
      <c r="N1078" s="284">
        <f t="shared" si="265"/>
        <v>7</v>
      </c>
      <c r="O1078" s="284">
        <f t="shared" si="266"/>
        <v>7</v>
      </c>
      <c r="P1078" s="284">
        <f t="shared" si="267"/>
        <v>0</v>
      </c>
      <c r="Q1078" s="284">
        <f t="shared" si="268"/>
        <v>7</v>
      </c>
      <c r="R1078" s="284">
        <f t="shared" si="269"/>
        <v>7</v>
      </c>
      <c r="S1078" s="210"/>
      <c r="T1078" s="210"/>
      <c r="U1078" s="210"/>
      <c r="V1078" s="210"/>
      <c r="W1078" s="210"/>
      <c r="X1078" s="210"/>
      <c r="Y1078" s="210"/>
      <c r="Z1078" s="210"/>
      <c r="AA1078" s="210"/>
      <c r="AB1078" s="210"/>
      <c r="AC1078" s="210"/>
      <c r="AD1078" s="210"/>
      <c r="AE1078" s="210"/>
      <c r="AF1078" s="210"/>
      <c r="AG1078" s="210"/>
      <c r="AH1078" s="210"/>
      <c r="AI1078" s="210"/>
      <c r="AJ1078" s="210"/>
      <c r="AK1078" s="210"/>
      <c r="AL1078" s="210"/>
      <c r="AM1078" s="210"/>
      <c r="AN1078" s="210"/>
      <c r="AO1078" s="210"/>
      <c r="AP1078" s="210"/>
      <c r="AQ1078" s="210"/>
      <c r="AR1078" s="210"/>
      <c r="AS1078" s="210"/>
      <c r="AT1078" s="210"/>
      <c r="AU1078" s="210"/>
      <c r="AV1078" s="210"/>
      <c r="AW1078" s="210"/>
      <c r="AX1078" s="210"/>
      <c r="AY1078" s="210"/>
      <c r="AZ1078" s="210"/>
      <c r="BA1078" s="210"/>
      <c r="BB1078" s="210"/>
      <c r="BC1078" s="210"/>
      <c r="BD1078" s="210"/>
      <c r="BE1078" s="210"/>
      <c r="BF1078" s="210"/>
      <c r="BG1078" s="210"/>
      <c r="BH1078" s="210"/>
      <c r="BI1078" s="210"/>
      <c r="BJ1078" s="210"/>
      <c r="BK1078" s="210"/>
      <c r="BL1078" s="210"/>
      <c r="BM1078" s="210"/>
      <c r="BN1078" s="210"/>
      <c r="BO1078" s="210"/>
      <c r="BP1078" s="210"/>
      <c r="BQ1078" s="210"/>
      <c r="BR1078" s="210"/>
      <c r="BS1078" s="210"/>
      <c r="BT1078" s="210"/>
      <c r="BU1078" s="210">
        <v>7</v>
      </c>
      <c r="BV1078" s="210">
        <v>0</v>
      </c>
      <c r="BW1078" s="210"/>
      <c r="BX1078" s="210"/>
      <c r="BY1078" s="210">
        <v>0</v>
      </c>
      <c r="BZ1078" s="210"/>
      <c r="CA1078" s="210"/>
      <c r="CB1078" s="210"/>
      <c r="CC1078" s="210"/>
      <c r="CD1078" s="210"/>
      <c r="CE1078" s="210"/>
      <c r="CF1078" s="210"/>
      <c r="CG1078" s="210"/>
      <c r="CH1078" s="210"/>
      <c r="CI1078" s="286" t="str">
        <f t="shared" si="271"/>
        <v>Small</v>
      </c>
      <c r="CJ1078" s="210"/>
      <c r="CK1078" s="210"/>
      <c r="CN1078"/>
    </row>
    <row r="1079" spans="1:92" s="283" customFormat="1" ht="15">
      <c r="A1079" s="208" t="s">
        <v>130</v>
      </c>
      <c r="B1079" s="287" t="s">
        <v>497</v>
      </c>
      <c r="C1079" s="208" t="s">
        <v>76</v>
      </c>
      <c r="D1079" s="566">
        <v>2017</v>
      </c>
      <c r="E1079" s="284">
        <f t="shared" si="257"/>
        <v>7</v>
      </c>
      <c r="F1079" s="284">
        <f t="shared" si="258"/>
        <v>311</v>
      </c>
      <c r="G1079" s="284">
        <f t="shared" si="259"/>
        <v>447</v>
      </c>
      <c r="H1079" s="284">
        <f t="shared" si="260"/>
        <v>765</v>
      </c>
      <c r="I1079" s="284">
        <f t="shared" si="270"/>
        <v>84678</v>
      </c>
      <c r="J1079" s="284">
        <f t="shared" si="261"/>
        <v>0</v>
      </c>
      <c r="K1079" s="284">
        <f t="shared" si="262"/>
        <v>84678</v>
      </c>
      <c r="L1079" s="284">
        <f t="shared" si="263"/>
        <v>85443</v>
      </c>
      <c r="M1079" s="284">
        <f t="shared" si="264"/>
        <v>0</v>
      </c>
      <c r="N1079" s="284">
        <f t="shared" si="265"/>
        <v>0</v>
      </c>
      <c r="O1079" s="284">
        <f t="shared" si="266"/>
        <v>85443</v>
      </c>
      <c r="P1079" s="284">
        <f t="shared" si="267"/>
        <v>85443</v>
      </c>
      <c r="Q1079" s="284">
        <f t="shared" si="268"/>
        <v>85443</v>
      </c>
      <c r="R1079" s="284">
        <f t="shared" si="269"/>
        <v>85443</v>
      </c>
      <c r="S1079" s="210"/>
      <c r="T1079" s="210"/>
      <c r="U1079" s="210"/>
      <c r="V1079" s="210"/>
      <c r="W1079" s="210"/>
      <c r="X1079" s="210"/>
      <c r="Y1079" s="210">
        <v>6</v>
      </c>
      <c r="Z1079" s="210">
        <v>0</v>
      </c>
      <c r="AA1079" s="210">
        <v>276</v>
      </c>
      <c r="AB1079" s="210">
        <v>0</v>
      </c>
      <c r="AC1079" s="210">
        <v>436</v>
      </c>
      <c r="AD1079" s="210">
        <v>0</v>
      </c>
      <c r="AE1079" s="210">
        <v>0</v>
      </c>
      <c r="AF1079" s="210">
        <v>0</v>
      </c>
      <c r="AG1079" s="210">
        <v>0</v>
      </c>
      <c r="AH1079" s="210">
        <v>0</v>
      </c>
      <c r="AI1079" s="210">
        <v>0</v>
      </c>
      <c r="AJ1079" s="210">
        <v>0</v>
      </c>
      <c r="AK1079" s="210">
        <v>0</v>
      </c>
      <c r="AL1079" s="210">
        <v>0</v>
      </c>
      <c r="AM1079" s="210">
        <v>0</v>
      </c>
      <c r="AN1079" s="210">
        <v>0</v>
      </c>
      <c r="AO1079" s="210">
        <v>0</v>
      </c>
      <c r="AP1079" s="210">
        <v>0</v>
      </c>
      <c r="AQ1079" s="210">
        <v>0</v>
      </c>
      <c r="AR1079" s="210">
        <v>0</v>
      </c>
      <c r="AS1079" s="210">
        <v>0</v>
      </c>
      <c r="AT1079" s="210">
        <v>0</v>
      </c>
      <c r="AU1079" s="210">
        <v>0</v>
      </c>
      <c r="AV1079" s="210">
        <v>0</v>
      </c>
      <c r="AW1079" s="210">
        <v>1</v>
      </c>
      <c r="AX1079" s="210">
        <v>0</v>
      </c>
      <c r="AY1079" s="210">
        <v>35</v>
      </c>
      <c r="AZ1079" s="210">
        <v>0</v>
      </c>
      <c r="BA1079" s="210">
        <v>11</v>
      </c>
      <c r="BB1079" s="210">
        <v>0</v>
      </c>
      <c r="BC1079" s="210">
        <v>0</v>
      </c>
      <c r="BD1079" s="210">
        <v>0</v>
      </c>
      <c r="BE1079" s="210">
        <v>0</v>
      </c>
      <c r="BF1079" s="210">
        <v>0</v>
      </c>
      <c r="BG1079" s="210">
        <v>0</v>
      </c>
      <c r="BH1079" s="210">
        <v>0</v>
      </c>
      <c r="BI1079" s="210">
        <v>0</v>
      </c>
      <c r="BJ1079" s="210">
        <v>0</v>
      </c>
      <c r="BK1079" s="210">
        <v>84678</v>
      </c>
      <c r="BL1079" s="210"/>
      <c r="BM1079" s="210"/>
      <c r="BN1079" s="210"/>
      <c r="BO1079" s="210"/>
      <c r="BP1079" s="210"/>
      <c r="BQ1079" s="210"/>
      <c r="BR1079" s="210"/>
      <c r="BS1079" s="210"/>
      <c r="BT1079" s="210"/>
      <c r="BU1079" s="210"/>
      <c r="BV1079" s="210"/>
      <c r="BW1079" s="210"/>
      <c r="BX1079" s="210"/>
      <c r="BY1079" s="210"/>
      <c r="BZ1079" s="210"/>
      <c r="CA1079" s="210"/>
      <c r="CB1079" s="210"/>
      <c r="CC1079" s="210"/>
      <c r="CD1079" s="210"/>
      <c r="CE1079" s="210"/>
      <c r="CF1079" s="210"/>
      <c r="CG1079" s="210"/>
      <c r="CH1079" s="210">
        <v>0</v>
      </c>
      <c r="CI1079" s="286" t="str">
        <f t="shared" si="271"/>
        <v>Small</v>
      </c>
      <c r="CJ1079" s="210"/>
      <c r="CK1079" s="210"/>
      <c r="CN1079"/>
    </row>
    <row r="1080" spans="1:92" s="283" customFormat="1" ht="15">
      <c r="A1080" s="208" t="s">
        <v>648</v>
      </c>
      <c r="B1080" s="283" t="s">
        <v>603</v>
      </c>
      <c r="C1080" s="208" t="s">
        <v>76</v>
      </c>
      <c r="D1080" s="566">
        <v>2017</v>
      </c>
      <c r="E1080" s="284">
        <f t="shared" si="257"/>
        <v>0</v>
      </c>
      <c r="F1080" s="284">
        <f t="shared" si="258"/>
        <v>0</v>
      </c>
      <c r="G1080" s="284">
        <f t="shared" si="259"/>
        <v>0</v>
      </c>
      <c r="H1080" s="284">
        <f t="shared" si="260"/>
        <v>0</v>
      </c>
      <c r="I1080" s="284">
        <f t="shared" si="270"/>
        <v>0</v>
      </c>
      <c r="J1080" s="284">
        <f t="shared" si="261"/>
        <v>0</v>
      </c>
      <c r="K1080" s="284">
        <f t="shared" si="262"/>
        <v>0</v>
      </c>
      <c r="L1080" s="284">
        <f t="shared" si="263"/>
        <v>0</v>
      </c>
      <c r="M1080" s="284">
        <f t="shared" si="264"/>
        <v>265</v>
      </c>
      <c r="N1080" s="284">
        <f t="shared" si="265"/>
        <v>265</v>
      </c>
      <c r="O1080" s="284">
        <f t="shared" si="266"/>
        <v>265</v>
      </c>
      <c r="P1080" s="284">
        <f t="shared" si="267"/>
        <v>0</v>
      </c>
      <c r="Q1080" s="284">
        <f t="shared" si="268"/>
        <v>265</v>
      </c>
      <c r="R1080" s="284">
        <f t="shared" si="269"/>
        <v>265</v>
      </c>
      <c r="S1080" s="210"/>
      <c r="T1080" s="210"/>
      <c r="U1080" s="210"/>
      <c r="V1080" s="210"/>
      <c r="W1080" s="210"/>
      <c r="X1080" s="210"/>
      <c r="Y1080" s="210"/>
      <c r="Z1080" s="210"/>
      <c r="AA1080" s="210"/>
      <c r="AB1080" s="210"/>
      <c r="AC1080" s="210"/>
      <c r="AD1080" s="210"/>
      <c r="AE1080" s="210"/>
      <c r="AF1080" s="210"/>
      <c r="AG1080" s="210"/>
      <c r="AH1080" s="210"/>
      <c r="AI1080" s="210"/>
      <c r="AJ1080" s="210"/>
      <c r="AK1080" s="210"/>
      <c r="AL1080" s="210"/>
      <c r="AM1080" s="210"/>
      <c r="AN1080" s="210"/>
      <c r="AO1080" s="210"/>
      <c r="AP1080" s="210"/>
      <c r="AQ1080" s="210"/>
      <c r="AR1080" s="210"/>
      <c r="AS1080" s="210"/>
      <c r="AT1080" s="210"/>
      <c r="AU1080" s="210"/>
      <c r="AV1080" s="210"/>
      <c r="AW1080" s="210"/>
      <c r="AX1080" s="210"/>
      <c r="AY1080" s="210"/>
      <c r="AZ1080" s="210"/>
      <c r="BA1080" s="210"/>
      <c r="BB1080" s="210"/>
      <c r="BC1080" s="210"/>
      <c r="BD1080" s="210"/>
      <c r="BE1080" s="210"/>
      <c r="BF1080" s="210"/>
      <c r="BG1080" s="210"/>
      <c r="BH1080" s="210"/>
      <c r="BI1080" s="210"/>
      <c r="BJ1080" s="210"/>
      <c r="BK1080" s="210"/>
      <c r="BL1080" s="210"/>
      <c r="BM1080" s="210"/>
      <c r="BN1080" s="210"/>
      <c r="BO1080" s="210"/>
      <c r="BP1080" s="210"/>
      <c r="BQ1080" s="210"/>
      <c r="BR1080" s="210"/>
      <c r="BS1080" s="210"/>
      <c r="BT1080" s="210"/>
      <c r="BU1080" s="210">
        <v>0</v>
      </c>
      <c r="BV1080" s="210">
        <v>265</v>
      </c>
      <c r="BW1080" s="210"/>
      <c r="BX1080" s="210"/>
      <c r="BY1080" s="210">
        <v>0</v>
      </c>
      <c r="BZ1080" s="210"/>
      <c r="CA1080" s="210"/>
      <c r="CB1080" s="210"/>
      <c r="CC1080" s="210"/>
      <c r="CD1080" s="210"/>
      <c r="CE1080" s="210"/>
      <c r="CF1080" s="210"/>
      <c r="CG1080" s="210"/>
      <c r="CH1080" s="210"/>
      <c r="CI1080" s="286" t="str">
        <f t="shared" si="271"/>
        <v>Small</v>
      </c>
      <c r="CJ1080" s="210"/>
      <c r="CK1080" s="210"/>
      <c r="CN1080"/>
    </row>
    <row r="1081" spans="1:92" s="283" customFormat="1" ht="15">
      <c r="A1081" s="208" t="s">
        <v>205</v>
      </c>
      <c r="B1081" s="287" t="s">
        <v>486</v>
      </c>
      <c r="C1081" s="208" t="s">
        <v>76</v>
      </c>
      <c r="D1081" s="566">
        <v>2017</v>
      </c>
      <c r="E1081" s="284">
        <f t="shared" si="257"/>
        <v>4</v>
      </c>
      <c r="F1081" s="284">
        <f t="shared" si="258"/>
        <v>0</v>
      </c>
      <c r="G1081" s="284">
        <f t="shared" si="259"/>
        <v>4322</v>
      </c>
      <c r="H1081" s="284">
        <f t="shared" si="260"/>
        <v>4326</v>
      </c>
      <c r="I1081" s="284">
        <f t="shared" si="270"/>
        <v>0</v>
      </c>
      <c r="J1081" s="284">
        <f t="shared" si="261"/>
        <v>0</v>
      </c>
      <c r="K1081" s="284">
        <f t="shared" si="262"/>
        <v>0</v>
      </c>
      <c r="L1081" s="284">
        <f t="shared" si="263"/>
        <v>4326</v>
      </c>
      <c r="M1081" s="284">
        <f t="shared" si="264"/>
        <v>0</v>
      </c>
      <c r="N1081" s="284">
        <f t="shared" si="265"/>
        <v>0</v>
      </c>
      <c r="O1081" s="284">
        <f t="shared" si="266"/>
        <v>4326</v>
      </c>
      <c r="P1081" s="284">
        <f t="shared" si="267"/>
        <v>4326</v>
      </c>
      <c r="Q1081" s="284">
        <f t="shared" si="268"/>
        <v>4326</v>
      </c>
      <c r="R1081" s="284">
        <f t="shared" si="269"/>
        <v>4326</v>
      </c>
      <c r="S1081" s="210"/>
      <c r="T1081" s="210"/>
      <c r="U1081" s="210"/>
      <c r="V1081" s="210"/>
      <c r="W1081" s="210"/>
      <c r="X1081" s="210"/>
      <c r="Y1081" s="210">
        <v>0</v>
      </c>
      <c r="Z1081" s="210">
        <v>0</v>
      </c>
      <c r="AA1081" s="210"/>
      <c r="AB1081" s="210"/>
      <c r="AC1081" s="210">
        <v>4322</v>
      </c>
      <c r="AD1081" s="210">
        <v>4322</v>
      </c>
      <c r="AE1081" s="210">
        <v>0</v>
      </c>
      <c r="AF1081" s="210">
        <v>0</v>
      </c>
      <c r="AG1081" s="210"/>
      <c r="AH1081" s="210"/>
      <c r="AI1081" s="210">
        <v>0</v>
      </c>
      <c r="AJ1081" s="210">
        <v>0</v>
      </c>
      <c r="AK1081" s="210">
        <v>0</v>
      </c>
      <c r="AL1081" s="210">
        <v>0</v>
      </c>
      <c r="AM1081" s="210"/>
      <c r="AN1081" s="210"/>
      <c r="AO1081" s="210">
        <v>0</v>
      </c>
      <c r="AP1081" s="210">
        <v>0</v>
      </c>
      <c r="AQ1081" s="210">
        <v>4</v>
      </c>
      <c r="AR1081" s="210">
        <v>4</v>
      </c>
      <c r="AS1081" s="210"/>
      <c r="AT1081" s="210"/>
      <c r="AU1081" s="210">
        <v>0</v>
      </c>
      <c r="AV1081" s="210">
        <v>0</v>
      </c>
      <c r="AW1081" s="210">
        <v>0</v>
      </c>
      <c r="AX1081" s="210">
        <v>0</v>
      </c>
      <c r="AY1081" s="210"/>
      <c r="AZ1081" s="210"/>
      <c r="BA1081" s="210">
        <v>0</v>
      </c>
      <c r="BB1081" s="210">
        <v>0</v>
      </c>
      <c r="BC1081" s="210">
        <v>0</v>
      </c>
      <c r="BD1081" s="210">
        <v>0</v>
      </c>
      <c r="BE1081" s="210"/>
      <c r="BF1081" s="210"/>
      <c r="BG1081" s="210">
        <v>0</v>
      </c>
      <c r="BH1081" s="210">
        <v>0</v>
      </c>
      <c r="BI1081" s="210"/>
      <c r="BJ1081" s="210"/>
      <c r="BK1081" s="210"/>
      <c r="BL1081" s="210"/>
      <c r="BM1081" s="210"/>
      <c r="BN1081" s="210"/>
      <c r="BO1081" s="210"/>
      <c r="BP1081" s="210"/>
      <c r="BQ1081" s="210"/>
      <c r="BR1081" s="210"/>
      <c r="BS1081" s="210"/>
      <c r="BT1081" s="210"/>
      <c r="BU1081" s="210"/>
      <c r="BV1081" s="210"/>
      <c r="BW1081" s="210"/>
      <c r="BX1081" s="210"/>
      <c r="BY1081" s="210"/>
      <c r="BZ1081" s="210"/>
      <c r="CA1081" s="210"/>
      <c r="CB1081" s="210"/>
      <c r="CC1081" s="210"/>
      <c r="CD1081" s="210"/>
      <c r="CE1081" s="210"/>
      <c r="CF1081" s="210"/>
      <c r="CG1081" s="210"/>
      <c r="CH1081" s="210"/>
      <c r="CI1081" s="286" t="str">
        <f t="shared" si="271"/>
        <v>Small</v>
      </c>
      <c r="CJ1081" s="210"/>
      <c r="CK1081" s="210"/>
      <c r="CN1081"/>
    </row>
    <row r="1082" spans="1:92" s="283" customFormat="1" ht="15">
      <c r="A1082" s="208" t="s">
        <v>678</v>
      </c>
      <c r="B1082" s="283" t="s">
        <v>604</v>
      </c>
      <c r="C1082" s="208" t="s">
        <v>76</v>
      </c>
      <c r="D1082" s="566">
        <v>2017</v>
      </c>
      <c r="E1082" s="284">
        <f t="shared" si="257"/>
        <v>1</v>
      </c>
      <c r="F1082" s="284">
        <f t="shared" si="258"/>
        <v>0</v>
      </c>
      <c r="G1082" s="284">
        <f t="shared" si="259"/>
        <v>0</v>
      </c>
      <c r="H1082" s="284">
        <f t="shared" si="260"/>
        <v>1</v>
      </c>
      <c r="I1082" s="284">
        <f t="shared" si="270"/>
        <v>0</v>
      </c>
      <c r="J1082" s="284">
        <f t="shared" si="261"/>
        <v>0</v>
      </c>
      <c r="K1082" s="284">
        <f t="shared" si="262"/>
        <v>0</v>
      </c>
      <c r="L1082" s="284">
        <f t="shared" si="263"/>
        <v>1</v>
      </c>
      <c r="M1082" s="284">
        <f t="shared" si="264"/>
        <v>0</v>
      </c>
      <c r="N1082" s="284">
        <f t="shared" si="265"/>
        <v>0</v>
      </c>
      <c r="O1082" s="284">
        <f t="shared" si="266"/>
        <v>1</v>
      </c>
      <c r="P1082" s="284">
        <f t="shared" si="267"/>
        <v>1</v>
      </c>
      <c r="Q1082" s="284">
        <f t="shared" si="268"/>
        <v>1</v>
      </c>
      <c r="R1082" s="284">
        <f t="shared" si="269"/>
        <v>1</v>
      </c>
      <c r="S1082" s="210"/>
      <c r="T1082" s="210"/>
      <c r="U1082" s="210"/>
      <c r="V1082" s="210"/>
      <c r="W1082" s="210"/>
      <c r="X1082" s="210"/>
      <c r="Y1082" s="210">
        <v>0</v>
      </c>
      <c r="Z1082" s="210">
        <v>0</v>
      </c>
      <c r="AA1082" s="210"/>
      <c r="AB1082" s="210"/>
      <c r="AC1082" s="210"/>
      <c r="AD1082" s="210"/>
      <c r="AE1082" s="210">
        <v>0</v>
      </c>
      <c r="AF1082" s="210">
        <v>0</v>
      </c>
      <c r="AG1082" s="210"/>
      <c r="AH1082" s="210"/>
      <c r="AI1082" s="210"/>
      <c r="AJ1082" s="210"/>
      <c r="AK1082" s="210">
        <v>0</v>
      </c>
      <c r="AL1082" s="210">
        <v>0</v>
      </c>
      <c r="AM1082" s="210"/>
      <c r="AN1082" s="210"/>
      <c r="AO1082" s="210"/>
      <c r="AP1082" s="210"/>
      <c r="AQ1082" s="210">
        <v>0</v>
      </c>
      <c r="AR1082" s="210">
        <v>0</v>
      </c>
      <c r="AS1082" s="210"/>
      <c r="AT1082" s="210"/>
      <c r="AU1082" s="210"/>
      <c r="AV1082" s="210"/>
      <c r="AW1082" s="210">
        <v>0</v>
      </c>
      <c r="AX1082" s="210">
        <v>0</v>
      </c>
      <c r="AY1082" s="210"/>
      <c r="AZ1082" s="210"/>
      <c r="BA1082" s="210"/>
      <c r="BB1082" s="210"/>
      <c r="BC1082" s="210">
        <v>1</v>
      </c>
      <c r="BD1082" s="210">
        <v>1</v>
      </c>
      <c r="BE1082" s="210"/>
      <c r="BF1082" s="210"/>
      <c r="BG1082" s="210"/>
      <c r="BH1082" s="210"/>
      <c r="BI1082" s="210"/>
      <c r="BJ1082" s="210"/>
      <c r="BK1082" s="210"/>
      <c r="BL1082" s="210"/>
      <c r="BM1082" s="210"/>
      <c r="BN1082" s="210"/>
      <c r="BO1082" s="210"/>
      <c r="BP1082" s="210"/>
      <c r="BQ1082" s="210"/>
      <c r="BR1082" s="210"/>
      <c r="BS1082" s="210"/>
      <c r="BT1082" s="210"/>
      <c r="BU1082" s="210"/>
      <c r="BV1082" s="210"/>
      <c r="BW1082" s="210"/>
      <c r="BX1082" s="210"/>
      <c r="BY1082" s="210"/>
      <c r="BZ1082" s="210"/>
      <c r="CA1082" s="210"/>
      <c r="CB1082" s="210"/>
      <c r="CC1082" s="210"/>
      <c r="CD1082" s="210"/>
      <c r="CE1082" s="210"/>
      <c r="CF1082" s="210"/>
      <c r="CG1082" s="210"/>
      <c r="CH1082" s="210"/>
      <c r="CI1082" s="286" t="str">
        <f t="shared" si="271"/>
        <v>Small</v>
      </c>
      <c r="CJ1082" s="210"/>
      <c r="CK1082" s="210"/>
      <c r="CN1082"/>
    </row>
    <row r="1083" spans="1:92" s="283" customFormat="1" ht="15">
      <c r="A1083" s="208" t="s">
        <v>691</v>
      </c>
      <c r="B1083" s="209" t="s">
        <v>607</v>
      </c>
      <c r="C1083" s="208" t="s">
        <v>76</v>
      </c>
      <c r="D1083" s="566">
        <v>2017</v>
      </c>
      <c r="E1083" s="284">
        <f t="shared" si="257"/>
        <v>0</v>
      </c>
      <c r="F1083" s="284">
        <f t="shared" si="258"/>
        <v>0</v>
      </c>
      <c r="G1083" s="284">
        <f t="shared" si="259"/>
        <v>0</v>
      </c>
      <c r="H1083" s="284">
        <f t="shared" si="260"/>
        <v>0</v>
      </c>
      <c r="I1083" s="284">
        <f t="shared" si="270"/>
        <v>0</v>
      </c>
      <c r="J1083" s="284">
        <f t="shared" si="261"/>
        <v>0</v>
      </c>
      <c r="K1083" s="284">
        <f t="shared" si="262"/>
        <v>0</v>
      </c>
      <c r="L1083" s="284">
        <f t="shared" si="263"/>
        <v>0</v>
      </c>
      <c r="M1083" s="284">
        <f t="shared" si="264"/>
        <v>0</v>
      </c>
      <c r="N1083" s="284">
        <f t="shared" si="265"/>
        <v>0</v>
      </c>
      <c r="O1083" s="284">
        <f t="shared" si="266"/>
        <v>0</v>
      </c>
      <c r="P1083" s="284">
        <f t="shared" si="267"/>
        <v>0</v>
      </c>
      <c r="Q1083" s="284">
        <f t="shared" si="268"/>
        <v>0</v>
      </c>
      <c r="R1083" s="284">
        <f t="shared" si="269"/>
        <v>0</v>
      </c>
      <c r="S1083" s="210"/>
      <c r="T1083" s="210"/>
      <c r="U1083" s="210"/>
      <c r="V1083" s="210"/>
      <c r="W1083" s="210"/>
      <c r="X1083" s="210"/>
      <c r="Y1083" s="210"/>
      <c r="Z1083" s="210"/>
      <c r="AA1083" s="210"/>
      <c r="AB1083" s="210"/>
      <c r="AC1083" s="210"/>
      <c r="AD1083" s="210"/>
      <c r="AE1083" s="210"/>
      <c r="AF1083" s="210"/>
      <c r="AG1083" s="210"/>
      <c r="AH1083" s="210"/>
      <c r="AI1083" s="210"/>
      <c r="AJ1083" s="210"/>
      <c r="AK1083" s="210"/>
      <c r="AL1083" s="210"/>
      <c r="AM1083" s="210"/>
      <c r="AN1083" s="210"/>
      <c r="AO1083" s="210"/>
      <c r="AP1083" s="210"/>
      <c r="AQ1083" s="210"/>
      <c r="AR1083" s="210"/>
      <c r="AS1083" s="210"/>
      <c r="AT1083" s="210"/>
      <c r="AU1083" s="210"/>
      <c r="AV1083" s="210"/>
      <c r="AW1083" s="210"/>
      <c r="AX1083" s="210"/>
      <c r="AY1083" s="210"/>
      <c r="AZ1083" s="210"/>
      <c r="BA1083" s="210"/>
      <c r="BB1083" s="210"/>
      <c r="BC1083" s="210"/>
      <c r="BD1083" s="210"/>
      <c r="BE1083" s="210"/>
      <c r="BF1083" s="210"/>
      <c r="BG1083" s="210"/>
      <c r="BH1083" s="210"/>
      <c r="BI1083" s="210">
        <v>0</v>
      </c>
      <c r="BJ1083" s="210">
        <v>0</v>
      </c>
      <c r="BK1083" s="210">
        <v>0</v>
      </c>
      <c r="BL1083" s="210"/>
      <c r="BM1083" s="210"/>
      <c r="BN1083" s="210"/>
      <c r="BO1083" s="210"/>
      <c r="BP1083" s="210"/>
      <c r="BQ1083" s="210"/>
      <c r="BR1083" s="210"/>
      <c r="BS1083" s="210"/>
      <c r="BT1083" s="210"/>
      <c r="BU1083" s="210"/>
      <c r="BV1083" s="210"/>
      <c r="BW1083" s="210"/>
      <c r="BX1083" s="210"/>
      <c r="BY1083" s="210"/>
      <c r="BZ1083" s="210"/>
      <c r="CA1083" s="210"/>
      <c r="CB1083" s="210"/>
      <c r="CC1083" s="210"/>
      <c r="CD1083" s="210"/>
      <c r="CE1083" s="210"/>
      <c r="CF1083" s="210"/>
      <c r="CG1083" s="210"/>
      <c r="CH1083" s="210">
        <v>0</v>
      </c>
      <c r="CI1083" s="286" t="str">
        <f t="shared" si="271"/>
        <v>Small</v>
      </c>
      <c r="CJ1083" s="210"/>
      <c r="CK1083" s="210"/>
      <c r="CN1083"/>
    </row>
    <row r="1084" spans="1:92" s="283" customFormat="1" ht="15">
      <c r="A1084" s="208" t="s">
        <v>234</v>
      </c>
      <c r="B1084" s="287" t="s">
        <v>516</v>
      </c>
      <c r="C1084" s="208" t="s">
        <v>76</v>
      </c>
      <c r="D1084" s="566">
        <v>2017</v>
      </c>
      <c r="E1084" s="284">
        <f t="shared" si="257"/>
        <v>1</v>
      </c>
      <c r="F1084" s="284">
        <f t="shared" si="258"/>
        <v>0</v>
      </c>
      <c r="G1084" s="284">
        <f t="shared" si="259"/>
        <v>0</v>
      </c>
      <c r="H1084" s="284">
        <f t="shared" si="260"/>
        <v>1</v>
      </c>
      <c r="I1084" s="284">
        <f t="shared" si="270"/>
        <v>0</v>
      </c>
      <c r="J1084" s="284">
        <f t="shared" si="261"/>
        <v>0</v>
      </c>
      <c r="K1084" s="284">
        <f t="shared" si="262"/>
        <v>0</v>
      </c>
      <c r="L1084" s="284">
        <f t="shared" si="263"/>
        <v>1</v>
      </c>
      <c r="M1084" s="284">
        <f t="shared" si="264"/>
        <v>0</v>
      </c>
      <c r="N1084" s="284">
        <f t="shared" si="265"/>
        <v>0</v>
      </c>
      <c r="O1084" s="284">
        <f t="shared" si="266"/>
        <v>1</v>
      </c>
      <c r="P1084" s="284">
        <f t="shared" si="267"/>
        <v>1</v>
      </c>
      <c r="Q1084" s="284">
        <f t="shared" si="268"/>
        <v>1</v>
      </c>
      <c r="R1084" s="284">
        <f t="shared" si="269"/>
        <v>1</v>
      </c>
      <c r="S1084" s="210"/>
      <c r="T1084" s="210"/>
      <c r="U1084" s="210"/>
      <c r="V1084" s="210"/>
      <c r="W1084" s="210"/>
      <c r="X1084" s="210"/>
      <c r="Y1084" s="210">
        <v>0</v>
      </c>
      <c r="Z1084" s="210">
        <v>0</v>
      </c>
      <c r="AA1084" s="210"/>
      <c r="AB1084" s="210"/>
      <c r="AC1084" s="210"/>
      <c r="AD1084" s="210"/>
      <c r="AE1084" s="210">
        <v>0</v>
      </c>
      <c r="AF1084" s="210">
        <v>0</v>
      </c>
      <c r="AG1084" s="210"/>
      <c r="AH1084" s="210"/>
      <c r="AI1084" s="210"/>
      <c r="AJ1084" s="210"/>
      <c r="AK1084" s="210">
        <v>0</v>
      </c>
      <c r="AL1084" s="210">
        <v>0</v>
      </c>
      <c r="AM1084" s="210"/>
      <c r="AN1084" s="210"/>
      <c r="AO1084" s="210"/>
      <c r="AP1084" s="210"/>
      <c r="AQ1084" s="210">
        <v>1</v>
      </c>
      <c r="AR1084" s="210">
        <v>1</v>
      </c>
      <c r="AS1084" s="210"/>
      <c r="AT1084" s="210"/>
      <c r="AU1084" s="210"/>
      <c r="AV1084" s="210"/>
      <c r="AW1084" s="210">
        <v>0</v>
      </c>
      <c r="AX1084" s="210">
        <v>0</v>
      </c>
      <c r="AY1084" s="210"/>
      <c r="AZ1084" s="210"/>
      <c r="BA1084" s="210"/>
      <c r="BB1084" s="210"/>
      <c r="BC1084" s="210">
        <v>0</v>
      </c>
      <c r="BD1084" s="210">
        <v>0</v>
      </c>
      <c r="BE1084" s="210"/>
      <c r="BF1084" s="210"/>
      <c r="BG1084" s="210"/>
      <c r="BH1084" s="210"/>
      <c r="BI1084" s="210"/>
      <c r="BJ1084" s="210"/>
      <c r="BK1084" s="210"/>
      <c r="BL1084" s="210"/>
      <c r="BM1084" s="210"/>
      <c r="BN1084" s="210"/>
      <c r="BO1084" s="210"/>
      <c r="BP1084" s="210"/>
      <c r="BQ1084" s="210"/>
      <c r="BR1084" s="210"/>
      <c r="BS1084" s="210"/>
      <c r="BT1084" s="210"/>
      <c r="BU1084" s="210"/>
      <c r="BV1084" s="210"/>
      <c r="BW1084" s="210"/>
      <c r="BX1084" s="210"/>
      <c r="BY1084" s="210"/>
      <c r="BZ1084" s="210"/>
      <c r="CA1084" s="210"/>
      <c r="CB1084" s="210"/>
      <c r="CC1084" s="210"/>
      <c r="CD1084" s="210"/>
      <c r="CE1084" s="210"/>
      <c r="CF1084" s="210"/>
      <c r="CG1084" s="210"/>
      <c r="CH1084" s="210"/>
      <c r="CI1084" s="286" t="str">
        <f t="shared" si="271"/>
        <v>Small</v>
      </c>
      <c r="CJ1084" s="210"/>
      <c r="CK1084" s="210"/>
      <c r="CN1084"/>
    </row>
    <row r="1085" spans="1:92" s="283" customFormat="1" ht="15">
      <c r="A1085" s="208" t="s">
        <v>183</v>
      </c>
      <c r="B1085" s="283" t="s">
        <v>609</v>
      </c>
      <c r="C1085" s="208" t="s">
        <v>76</v>
      </c>
      <c r="D1085" s="566">
        <v>2017</v>
      </c>
      <c r="E1085" s="284">
        <f t="shared" si="257"/>
        <v>0</v>
      </c>
      <c r="F1085" s="284">
        <f t="shared" si="258"/>
        <v>0</v>
      </c>
      <c r="G1085" s="284">
        <f t="shared" si="259"/>
        <v>1</v>
      </c>
      <c r="H1085" s="284">
        <f t="shared" si="260"/>
        <v>1</v>
      </c>
      <c r="I1085" s="284">
        <f t="shared" si="270"/>
        <v>0</v>
      </c>
      <c r="J1085" s="284">
        <f t="shared" si="261"/>
        <v>0</v>
      </c>
      <c r="K1085" s="284">
        <f t="shared" si="262"/>
        <v>0</v>
      </c>
      <c r="L1085" s="284">
        <f t="shared" si="263"/>
        <v>1</v>
      </c>
      <c r="M1085" s="284">
        <f t="shared" si="264"/>
        <v>0</v>
      </c>
      <c r="N1085" s="284">
        <f t="shared" si="265"/>
        <v>0</v>
      </c>
      <c r="O1085" s="284">
        <f t="shared" si="266"/>
        <v>1</v>
      </c>
      <c r="P1085" s="284">
        <f t="shared" si="267"/>
        <v>1</v>
      </c>
      <c r="Q1085" s="284">
        <f t="shared" si="268"/>
        <v>1</v>
      </c>
      <c r="R1085" s="284">
        <f t="shared" si="269"/>
        <v>1</v>
      </c>
      <c r="S1085" s="210"/>
      <c r="T1085" s="210"/>
      <c r="U1085" s="210"/>
      <c r="V1085" s="210"/>
      <c r="W1085" s="210"/>
      <c r="X1085" s="210"/>
      <c r="Y1085" s="210"/>
      <c r="Z1085" s="210"/>
      <c r="AA1085" s="210"/>
      <c r="AB1085" s="210"/>
      <c r="AC1085" s="210"/>
      <c r="AD1085" s="210"/>
      <c r="AE1085" s="210"/>
      <c r="AF1085" s="210"/>
      <c r="AG1085" s="210"/>
      <c r="AH1085" s="210"/>
      <c r="AI1085" s="210"/>
      <c r="AJ1085" s="210"/>
      <c r="AK1085" s="210"/>
      <c r="AL1085" s="210"/>
      <c r="AM1085" s="210"/>
      <c r="AN1085" s="210"/>
      <c r="AO1085" s="210"/>
      <c r="AP1085" s="210"/>
      <c r="AQ1085" s="210"/>
      <c r="AR1085" s="210"/>
      <c r="AS1085" s="210"/>
      <c r="AT1085" s="210"/>
      <c r="AU1085" s="210"/>
      <c r="AV1085" s="210"/>
      <c r="AW1085" s="210"/>
      <c r="AX1085" s="210"/>
      <c r="AY1085" s="210"/>
      <c r="AZ1085" s="210"/>
      <c r="BA1085" s="210"/>
      <c r="BB1085" s="210"/>
      <c r="BC1085" s="210"/>
      <c r="BD1085" s="210"/>
      <c r="BE1085" s="210"/>
      <c r="BF1085" s="210"/>
      <c r="BG1085" s="210"/>
      <c r="BH1085" s="210"/>
      <c r="BI1085" s="210">
        <v>0</v>
      </c>
      <c r="BJ1085" s="210">
        <v>1</v>
      </c>
      <c r="BK1085" s="210">
        <v>0</v>
      </c>
      <c r="BL1085" s="210"/>
      <c r="BM1085" s="210"/>
      <c r="BN1085" s="210"/>
      <c r="BO1085" s="210"/>
      <c r="BP1085" s="210"/>
      <c r="BQ1085" s="210"/>
      <c r="BR1085" s="210"/>
      <c r="BS1085" s="210"/>
      <c r="BT1085" s="210"/>
      <c r="BU1085" s="210"/>
      <c r="BV1085" s="210"/>
      <c r="BW1085" s="210"/>
      <c r="BX1085" s="210"/>
      <c r="BY1085" s="210"/>
      <c r="BZ1085" s="210"/>
      <c r="CA1085" s="210"/>
      <c r="CB1085" s="210"/>
      <c r="CC1085" s="210"/>
      <c r="CD1085" s="210"/>
      <c r="CE1085" s="210"/>
      <c r="CF1085" s="210"/>
      <c r="CG1085" s="210"/>
      <c r="CH1085" s="210">
        <v>0</v>
      </c>
      <c r="CI1085" s="286" t="str">
        <f t="shared" si="271"/>
        <v>Small</v>
      </c>
      <c r="CJ1085" s="210"/>
      <c r="CK1085" s="210"/>
      <c r="CN1085"/>
    </row>
    <row r="1086" spans="1:92" s="283" customFormat="1" ht="15">
      <c r="A1086" s="208" t="s">
        <v>183</v>
      </c>
      <c r="B1086" s="287" t="s">
        <v>369</v>
      </c>
      <c r="C1086" s="208" t="s">
        <v>76</v>
      </c>
      <c r="D1086" s="566">
        <v>2017</v>
      </c>
      <c r="E1086" s="284">
        <f t="shared" si="257"/>
        <v>97</v>
      </c>
      <c r="F1086" s="284">
        <f t="shared" si="258"/>
        <v>0</v>
      </c>
      <c r="G1086" s="284">
        <f t="shared" si="259"/>
        <v>0</v>
      </c>
      <c r="H1086" s="284">
        <f t="shared" si="260"/>
        <v>97</v>
      </c>
      <c r="I1086" s="284">
        <f t="shared" si="270"/>
        <v>0</v>
      </c>
      <c r="J1086" s="284">
        <f t="shared" si="261"/>
        <v>0</v>
      </c>
      <c r="K1086" s="284">
        <f t="shared" si="262"/>
        <v>0</v>
      </c>
      <c r="L1086" s="284">
        <f t="shared" si="263"/>
        <v>97</v>
      </c>
      <c r="M1086" s="284">
        <f t="shared" si="264"/>
        <v>0</v>
      </c>
      <c r="N1086" s="284">
        <f t="shared" si="265"/>
        <v>0</v>
      </c>
      <c r="O1086" s="284">
        <f t="shared" si="266"/>
        <v>97</v>
      </c>
      <c r="P1086" s="284">
        <f t="shared" si="267"/>
        <v>97</v>
      </c>
      <c r="Q1086" s="284">
        <f t="shared" si="268"/>
        <v>97</v>
      </c>
      <c r="R1086" s="284">
        <f t="shared" si="269"/>
        <v>224</v>
      </c>
      <c r="S1086" s="210"/>
      <c r="T1086" s="210"/>
      <c r="U1086" s="210"/>
      <c r="V1086" s="210"/>
      <c r="W1086" s="210"/>
      <c r="X1086" s="210"/>
      <c r="Y1086" s="210">
        <v>0</v>
      </c>
      <c r="Z1086" s="210">
        <v>0</v>
      </c>
      <c r="AA1086" s="210"/>
      <c r="AB1086" s="210"/>
      <c r="AC1086" s="210"/>
      <c r="AD1086" s="210"/>
      <c r="AE1086" s="210">
        <v>0</v>
      </c>
      <c r="AF1086" s="210">
        <v>0</v>
      </c>
      <c r="AG1086" s="210"/>
      <c r="AH1086" s="210"/>
      <c r="AI1086" s="210"/>
      <c r="AJ1086" s="210"/>
      <c r="AK1086" s="210">
        <v>0</v>
      </c>
      <c r="AL1086" s="210">
        <v>0</v>
      </c>
      <c r="AM1086" s="210"/>
      <c r="AN1086" s="210"/>
      <c r="AO1086" s="210"/>
      <c r="AP1086" s="210"/>
      <c r="AQ1086" s="210">
        <v>0</v>
      </c>
      <c r="AR1086" s="210">
        <v>0</v>
      </c>
      <c r="AS1086" s="210"/>
      <c r="AT1086" s="210"/>
      <c r="AU1086" s="210"/>
      <c r="AV1086" s="210"/>
      <c r="AW1086" s="210">
        <v>0</v>
      </c>
      <c r="AX1086" s="210">
        <v>0</v>
      </c>
      <c r="AY1086" s="210"/>
      <c r="AZ1086" s="210"/>
      <c r="BA1086" s="210"/>
      <c r="BB1086" s="210"/>
      <c r="BC1086" s="210">
        <v>97</v>
      </c>
      <c r="BD1086" s="210">
        <v>97</v>
      </c>
      <c r="BE1086" s="210"/>
      <c r="BF1086" s="210"/>
      <c r="BG1086" s="210"/>
      <c r="BH1086" s="210"/>
      <c r="BI1086" s="210">
        <v>0</v>
      </c>
      <c r="BJ1086" s="210">
        <v>0</v>
      </c>
      <c r="BK1086" s="210">
        <v>0</v>
      </c>
      <c r="BL1086" s="210"/>
      <c r="BM1086" s="210"/>
      <c r="BN1086" s="210"/>
      <c r="BO1086" s="210"/>
      <c r="BP1086" s="210"/>
      <c r="BQ1086" s="210"/>
      <c r="BR1086" s="210"/>
      <c r="BS1086" s="210"/>
      <c r="BT1086" s="210"/>
      <c r="BU1086" s="210"/>
      <c r="BV1086" s="210"/>
      <c r="BW1086" s="210"/>
      <c r="BX1086" s="210"/>
      <c r="BY1086" s="210"/>
      <c r="BZ1086" s="210"/>
      <c r="CA1086" s="210"/>
      <c r="CB1086" s="210"/>
      <c r="CC1086" s="210"/>
      <c r="CD1086" s="210"/>
      <c r="CE1086" s="210"/>
      <c r="CF1086" s="210"/>
      <c r="CG1086" s="210"/>
      <c r="CH1086" s="210">
        <v>127</v>
      </c>
      <c r="CI1086" s="286" t="str">
        <f t="shared" si="271"/>
        <v>Small</v>
      </c>
      <c r="CJ1086" s="210"/>
      <c r="CK1086" s="210"/>
      <c r="CN1086"/>
    </row>
    <row r="1087" spans="1:92" s="283" customFormat="1" ht="15">
      <c r="A1087" s="208" t="s">
        <v>183</v>
      </c>
      <c r="B1087" s="283" t="s">
        <v>610</v>
      </c>
      <c r="C1087" s="208" t="s">
        <v>76</v>
      </c>
      <c r="D1087" s="566">
        <v>2017</v>
      </c>
      <c r="E1087" s="284">
        <f t="shared" si="257"/>
        <v>0</v>
      </c>
      <c r="F1087" s="284">
        <f t="shared" si="258"/>
        <v>0</v>
      </c>
      <c r="G1087" s="284">
        <f t="shared" si="259"/>
        <v>3038</v>
      </c>
      <c r="H1087" s="284">
        <f t="shared" si="260"/>
        <v>3038</v>
      </c>
      <c r="I1087" s="284">
        <f t="shared" si="270"/>
        <v>0</v>
      </c>
      <c r="J1087" s="284">
        <f t="shared" si="261"/>
        <v>0</v>
      </c>
      <c r="K1087" s="284">
        <f t="shared" si="262"/>
        <v>0</v>
      </c>
      <c r="L1087" s="284">
        <f t="shared" si="263"/>
        <v>3038</v>
      </c>
      <c r="M1087" s="284">
        <f t="shared" si="264"/>
        <v>0</v>
      </c>
      <c r="N1087" s="284">
        <f t="shared" si="265"/>
        <v>0</v>
      </c>
      <c r="O1087" s="284">
        <f t="shared" si="266"/>
        <v>3038</v>
      </c>
      <c r="P1087" s="284">
        <f t="shared" si="267"/>
        <v>3038</v>
      </c>
      <c r="Q1087" s="284">
        <f t="shared" si="268"/>
        <v>3038</v>
      </c>
      <c r="R1087" s="284">
        <f t="shared" si="269"/>
        <v>3038</v>
      </c>
      <c r="S1087" s="210"/>
      <c r="T1087" s="210"/>
      <c r="U1087" s="210"/>
      <c r="V1087" s="210"/>
      <c r="W1087" s="210"/>
      <c r="X1087" s="210"/>
      <c r="Y1087" s="210"/>
      <c r="Z1087" s="210"/>
      <c r="AA1087" s="210"/>
      <c r="AB1087" s="210"/>
      <c r="AC1087" s="210"/>
      <c r="AD1087" s="210"/>
      <c r="AE1087" s="210"/>
      <c r="AF1087" s="210"/>
      <c r="AG1087" s="210"/>
      <c r="AH1087" s="210"/>
      <c r="AI1087" s="210"/>
      <c r="AJ1087" s="210"/>
      <c r="AK1087" s="210"/>
      <c r="AL1087" s="210"/>
      <c r="AM1087" s="210"/>
      <c r="AN1087" s="210"/>
      <c r="AO1087" s="210"/>
      <c r="AP1087" s="210"/>
      <c r="AQ1087" s="210"/>
      <c r="AR1087" s="210"/>
      <c r="AS1087" s="210"/>
      <c r="AT1087" s="210"/>
      <c r="AU1087" s="210"/>
      <c r="AV1087" s="210"/>
      <c r="AW1087" s="210"/>
      <c r="AX1087" s="210"/>
      <c r="AY1087" s="210"/>
      <c r="AZ1087" s="210"/>
      <c r="BA1087" s="210"/>
      <c r="BB1087" s="210"/>
      <c r="BC1087" s="210"/>
      <c r="BD1087" s="210"/>
      <c r="BE1087" s="210"/>
      <c r="BF1087" s="210"/>
      <c r="BG1087" s="210"/>
      <c r="BH1087" s="210"/>
      <c r="BI1087" s="210">
        <v>0</v>
      </c>
      <c r="BJ1087" s="210">
        <v>3038</v>
      </c>
      <c r="BK1087" s="210">
        <v>0</v>
      </c>
      <c r="BL1087" s="210"/>
      <c r="BM1087" s="210"/>
      <c r="BN1087" s="210"/>
      <c r="BO1087" s="210"/>
      <c r="BP1087" s="210"/>
      <c r="BQ1087" s="210"/>
      <c r="BR1087" s="210"/>
      <c r="BS1087" s="210"/>
      <c r="BT1087" s="210"/>
      <c r="BU1087" s="210"/>
      <c r="BV1087" s="210"/>
      <c r="BW1087" s="210"/>
      <c r="BX1087" s="210"/>
      <c r="BY1087" s="210"/>
      <c r="BZ1087" s="210"/>
      <c r="CA1087" s="210"/>
      <c r="CB1087" s="210"/>
      <c r="CC1087" s="210"/>
      <c r="CD1087" s="210"/>
      <c r="CE1087" s="210"/>
      <c r="CF1087" s="210"/>
      <c r="CG1087" s="210"/>
      <c r="CH1087" s="210">
        <v>0</v>
      </c>
      <c r="CI1087" s="286" t="str">
        <f t="shared" si="271"/>
        <v>Small</v>
      </c>
      <c r="CJ1087" s="210"/>
      <c r="CK1087" s="210"/>
      <c r="CN1087"/>
    </row>
    <row r="1088" spans="1:92" s="283" customFormat="1" ht="15">
      <c r="A1088" s="208" t="s">
        <v>144</v>
      </c>
      <c r="B1088" s="287" t="s">
        <v>491</v>
      </c>
      <c r="C1088" s="208" t="s">
        <v>76</v>
      </c>
      <c r="D1088" s="566">
        <v>2017</v>
      </c>
      <c r="E1088" s="284">
        <f t="shared" si="257"/>
        <v>2</v>
      </c>
      <c r="F1088" s="284">
        <f t="shared" si="258"/>
        <v>0</v>
      </c>
      <c r="G1088" s="284">
        <f t="shared" si="259"/>
        <v>0</v>
      </c>
      <c r="H1088" s="284">
        <f t="shared" si="260"/>
        <v>2</v>
      </c>
      <c r="I1088" s="284">
        <f t="shared" si="270"/>
        <v>0</v>
      </c>
      <c r="J1088" s="284">
        <f t="shared" si="261"/>
        <v>0</v>
      </c>
      <c r="K1088" s="284">
        <f t="shared" si="262"/>
        <v>0</v>
      </c>
      <c r="L1088" s="284">
        <f t="shared" si="263"/>
        <v>2</v>
      </c>
      <c r="M1088" s="284">
        <f t="shared" si="264"/>
        <v>5</v>
      </c>
      <c r="N1088" s="284">
        <f t="shared" si="265"/>
        <v>5</v>
      </c>
      <c r="O1088" s="284">
        <f t="shared" si="266"/>
        <v>7</v>
      </c>
      <c r="P1088" s="284">
        <f t="shared" si="267"/>
        <v>2</v>
      </c>
      <c r="Q1088" s="284">
        <f t="shared" si="268"/>
        <v>7</v>
      </c>
      <c r="R1088" s="284">
        <f t="shared" si="269"/>
        <v>7</v>
      </c>
      <c r="S1088" s="210"/>
      <c r="T1088" s="210"/>
      <c r="U1088" s="210"/>
      <c r="V1088" s="210"/>
      <c r="W1088" s="210"/>
      <c r="X1088" s="210"/>
      <c r="Y1088" s="210">
        <v>1</v>
      </c>
      <c r="Z1088" s="210">
        <v>1</v>
      </c>
      <c r="AA1088" s="210"/>
      <c r="AB1088" s="210"/>
      <c r="AC1088" s="210"/>
      <c r="AD1088" s="210"/>
      <c r="AE1088" s="210">
        <v>0</v>
      </c>
      <c r="AF1088" s="210">
        <v>0</v>
      </c>
      <c r="AG1088" s="210"/>
      <c r="AH1088" s="210"/>
      <c r="AI1088" s="210"/>
      <c r="AJ1088" s="210"/>
      <c r="AK1088" s="210">
        <v>0</v>
      </c>
      <c r="AL1088" s="210">
        <v>0</v>
      </c>
      <c r="AM1088" s="210"/>
      <c r="AN1088" s="210"/>
      <c r="AO1088" s="210"/>
      <c r="AP1088" s="210"/>
      <c r="AQ1088" s="210">
        <v>1</v>
      </c>
      <c r="AR1088" s="210">
        <v>1</v>
      </c>
      <c r="AS1088" s="210"/>
      <c r="AT1088" s="210"/>
      <c r="AU1088" s="210"/>
      <c r="AV1088" s="210"/>
      <c r="AW1088" s="210">
        <v>0</v>
      </c>
      <c r="AX1088" s="210">
        <v>0</v>
      </c>
      <c r="AY1088" s="210"/>
      <c r="AZ1088" s="210"/>
      <c r="BA1088" s="210"/>
      <c r="BB1088" s="210"/>
      <c r="BC1088" s="210">
        <v>0</v>
      </c>
      <c r="BD1088" s="210">
        <v>0</v>
      </c>
      <c r="BE1088" s="210"/>
      <c r="BF1088" s="210"/>
      <c r="BG1088" s="210"/>
      <c r="BH1088" s="210"/>
      <c r="BI1088" s="210"/>
      <c r="BJ1088" s="210"/>
      <c r="BK1088" s="210"/>
      <c r="BL1088" s="210"/>
      <c r="BM1088" s="210"/>
      <c r="BN1088" s="210"/>
      <c r="BO1088" s="210"/>
      <c r="BP1088" s="210"/>
      <c r="BQ1088" s="210"/>
      <c r="BR1088" s="210"/>
      <c r="BS1088" s="210"/>
      <c r="BT1088" s="210"/>
      <c r="BU1088" s="210">
        <v>5</v>
      </c>
      <c r="BV1088" s="210">
        <v>0</v>
      </c>
      <c r="BW1088" s="210"/>
      <c r="BX1088" s="210"/>
      <c r="BY1088" s="210">
        <v>0</v>
      </c>
      <c r="BZ1088" s="210"/>
      <c r="CA1088" s="210"/>
      <c r="CB1088" s="210"/>
      <c r="CC1088" s="210"/>
      <c r="CD1088" s="210"/>
      <c r="CE1088" s="210"/>
      <c r="CF1088" s="210"/>
      <c r="CG1088" s="210"/>
      <c r="CH1088" s="210"/>
      <c r="CI1088" s="286" t="str">
        <f t="shared" si="271"/>
        <v>Small</v>
      </c>
      <c r="CJ1088" s="210"/>
      <c r="CK1088" s="210"/>
      <c r="CN1088"/>
    </row>
    <row r="1089" spans="1:92" s="283" customFormat="1" ht="15">
      <c r="A1089" s="208" t="s">
        <v>144</v>
      </c>
      <c r="B1089" s="287" t="s">
        <v>492</v>
      </c>
      <c r="C1089" s="208" t="s">
        <v>76</v>
      </c>
      <c r="D1089" s="566">
        <v>2017</v>
      </c>
      <c r="E1089" s="284">
        <f t="shared" si="257"/>
        <v>0</v>
      </c>
      <c r="F1089" s="284">
        <f t="shared" si="258"/>
        <v>0</v>
      </c>
      <c r="G1089" s="284">
        <f t="shared" si="259"/>
        <v>0</v>
      </c>
      <c r="H1089" s="284">
        <f t="shared" si="260"/>
        <v>0</v>
      </c>
      <c r="I1089" s="284">
        <f t="shared" si="270"/>
        <v>0</v>
      </c>
      <c r="J1089" s="284">
        <f t="shared" si="261"/>
        <v>0</v>
      </c>
      <c r="K1089" s="284">
        <f t="shared" si="262"/>
        <v>0</v>
      </c>
      <c r="L1089" s="284">
        <f t="shared" si="263"/>
        <v>0</v>
      </c>
      <c r="M1089" s="284">
        <f t="shared" si="264"/>
        <v>0</v>
      </c>
      <c r="N1089" s="284">
        <f t="shared" si="265"/>
        <v>0</v>
      </c>
      <c r="O1089" s="284">
        <f t="shared" si="266"/>
        <v>0</v>
      </c>
      <c r="P1089" s="284">
        <f t="shared" si="267"/>
        <v>2422</v>
      </c>
      <c r="Q1089" s="284">
        <f t="shared" si="268"/>
        <v>2422</v>
      </c>
      <c r="R1089" s="284">
        <f t="shared" si="269"/>
        <v>2422</v>
      </c>
      <c r="S1089" s="210"/>
      <c r="T1089" s="210"/>
      <c r="U1089" s="210"/>
      <c r="V1089" s="210"/>
      <c r="W1089" s="210"/>
      <c r="X1089" s="210"/>
      <c r="Y1089" s="210"/>
      <c r="Z1089" s="210"/>
      <c r="AA1089" s="210"/>
      <c r="AB1089" s="210"/>
      <c r="AC1089" s="210"/>
      <c r="AD1089" s="210"/>
      <c r="AE1089" s="210"/>
      <c r="AF1089" s="210"/>
      <c r="AG1089" s="210"/>
      <c r="AH1089" s="210"/>
      <c r="AI1089" s="210"/>
      <c r="AJ1089" s="210"/>
      <c r="AK1089" s="210"/>
      <c r="AL1089" s="210"/>
      <c r="AM1089" s="210"/>
      <c r="AN1089" s="210"/>
      <c r="AO1089" s="210"/>
      <c r="AP1089" s="210"/>
      <c r="AQ1089" s="210"/>
      <c r="AR1089" s="210"/>
      <c r="AS1089" s="210"/>
      <c r="AT1089" s="210"/>
      <c r="AU1089" s="210"/>
      <c r="AV1089" s="210"/>
      <c r="AW1089" s="210"/>
      <c r="AX1089" s="210"/>
      <c r="AY1089" s="210"/>
      <c r="AZ1089" s="210"/>
      <c r="BA1089" s="210"/>
      <c r="BB1089" s="210"/>
      <c r="BC1089" s="210"/>
      <c r="BD1089" s="210"/>
      <c r="BE1089" s="210"/>
      <c r="BF1089" s="210"/>
      <c r="BG1089" s="210"/>
      <c r="BH1089" s="210"/>
      <c r="BI1089" s="210"/>
      <c r="BJ1089" s="210"/>
      <c r="BK1089" s="210"/>
      <c r="BL1089" s="210"/>
      <c r="BM1089" s="210"/>
      <c r="BN1089" s="210"/>
      <c r="BO1089" s="210"/>
      <c r="BP1089" s="210"/>
      <c r="BQ1089" s="210"/>
      <c r="BR1089" s="210"/>
      <c r="BS1089" s="210"/>
      <c r="BT1089" s="210"/>
      <c r="BU1089" s="210"/>
      <c r="BV1089" s="210"/>
      <c r="BW1089" s="210"/>
      <c r="BX1089" s="210"/>
      <c r="BY1089" s="210"/>
      <c r="BZ1089" s="210"/>
      <c r="CA1089" s="210"/>
      <c r="CB1089" s="210"/>
      <c r="CC1089" s="210"/>
      <c r="CD1089" s="210">
        <v>2422</v>
      </c>
      <c r="CE1089" s="210"/>
      <c r="CF1089" s="210"/>
      <c r="CG1089" s="210"/>
      <c r="CH1089" s="210"/>
      <c r="CI1089" s="286" t="str">
        <f t="shared" si="271"/>
        <v>Small</v>
      </c>
      <c r="CJ1089" s="210"/>
      <c r="CK1089" s="210"/>
      <c r="CN1089"/>
    </row>
    <row r="1090" spans="1:92" s="283" customFormat="1" ht="15">
      <c r="A1090" s="287" t="s">
        <v>129</v>
      </c>
      <c r="B1090" s="287" t="s">
        <v>422</v>
      </c>
      <c r="C1090" s="208" t="s">
        <v>76</v>
      </c>
      <c r="D1090" s="566">
        <v>2017</v>
      </c>
      <c r="E1090" s="284">
        <f t="shared" si="257"/>
        <v>0</v>
      </c>
      <c r="F1090" s="284">
        <f t="shared" si="258"/>
        <v>0</v>
      </c>
      <c r="G1090" s="284">
        <f t="shared" si="259"/>
        <v>0</v>
      </c>
      <c r="H1090" s="284">
        <f t="shared" si="260"/>
        <v>0</v>
      </c>
      <c r="I1090" s="284">
        <f t="shared" si="270"/>
        <v>0</v>
      </c>
      <c r="J1090" s="284">
        <f t="shared" si="261"/>
        <v>0</v>
      </c>
      <c r="K1090" s="284">
        <f t="shared" si="262"/>
        <v>0</v>
      </c>
      <c r="L1090" s="284">
        <f t="shared" si="263"/>
        <v>0</v>
      </c>
      <c r="M1090" s="284">
        <f t="shared" si="264"/>
        <v>0</v>
      </c>
      <c r="N1090" s="284">
        <f t="shared" si="265"/>
        <v>0</v>
      </c>
      <c r="O1090" s="284">
        <f t="shared" si="266"/>
        <v>0</v>
      </c>
      <c r="P1090" s="284">
        <f t="shared" si="267"/>
        <v>576</v>
      </c>
      <c r="Q1090" s="284">
        <f t="shared" si="268"/>
        <v>576</v>
      </c>
      <c r="R1090" s="284">
        <f t="shared" si="269"/>
        <v>624</v>
      </c>
      <c r="S1090" s="210"/>
      <c r="T1090" s="210"/>
      <c r="U1090" s="210"/>
      <c r="V1090" s="210"/>
      <c r="W1090" s="210"/>
      <c r="X1090" s="210"/>
      <c r="Y1090" s="210"/>
      <c r="Z1090" s="210"/>
      <c r="AA1090" s="210"/>
      <c r="AB1090" s="210"/>
      <c r="AC1090" s="210"/>
      <c r="AD1090" s="210"/>
      <c r="AE1090" s="210"/>
      <c r="AF1090" s="210"/>
      <c r="AG1090" s="210"/>
      <c r="AH1090" s="210"/>
      <c r="AI1090" s="210"/>
      <c r="AJ1090" s="210"/>
      <c r="AK1090" s="210"/>
      <c r="AL1090" s="210"/>
      <c r="AM1090" s="210"/>
      <c r="AN1090" s="210"/>
      <c r="AO1090" s="210"/>
      <c r="AP1090" s="210"/>
      <c r="AQ1090" s="210"/>
      <c r="AR1090" s="210"/>
      <c r="AS1090" s="210"/>
      <c r="AT1090" s="210"/>
      <c r="AU1090" s="210"/>
      <c r="AV1090" s="210"/>
      <c r="AW1090" s="210"/>
      <c r="AX1090" s="210"/>
      <c r="AY1090" s="210"/>
      <c r="AZ1090" s="210"/>
      <c r="BA1090" s="210"/>
      <c r="BB1090" s="210"/>
      <c r="BC1090" s="210"/>
      <c r="BD1090" s="210"/>
      <c r="BE1090" s="210"/>
      <c r="BF1090" s="210"/>
      <c r="BG1090" s="210"/>
      <c r="BH1090" s="210"/>
      <c r="BI1090" s="210">
        <v>0</v>
      </c>
      <c r="BJ1090" s="210">
        <v>0</v>
      </c>
      <c r="BK1090" s="210">
        <v>0</v>
      </c>
      <c r="BL1090" s="210"/>
      <c r="BM1090" s="210"/>
      <c r="BN1090" s="210"/>
      <c r="BO1090" s="210"/>
      <c r="BP1090" s="210"/>
      <c r="BQ1090" s="210"/>
      <c r="BR1090" s="210"/>
      <c r="BS1090" s="210"/>
      <c r="BT1090" s="210"/>
      <c r="BU1090" s="210"/>
      <c r="BV1090" s="210"/>
      <c r="BW1090" s="210"/>
      <c r="BX1090" s="210"/>
      <c r="BY1090" s="210"/>
      <c r="BZ1090" s="210"/>
      <c r="CA1090" s="210"/>
      <c r="CB1090" s="210"/>
      <c r="CC1090" s="210"/>
      <c r="CD1090" s="210">
        <v>576</v>
      </c>
      <c r="CE1090" s="210"/>
      <c r="CF1090" s="210"/>
      <c r="CG1090" s="210"/>
      <c r="CH1090" s="210">
        <v>48</v>
      </c>
      <c r="CI1090" s="286" t="str">
        <f t="shared" si="271"/>
        <v>Small</v>
      </c>
      <c r="CJ1090" s="210"/>
      <c r="CK1090" s="210"/>
      <c r="CN1090"/>
    </row>
    <row r="1091" spans="1:92" s="283" customFormat="1" ht="15">
      <c r="A1091" s="208" t="s">
        <v>156</v>
      </c>
      <c r="B1091" s="287" t="s">
        <v>493</v>
      </c>
      <c r="C1091" s="208" t="s">
        <v>76</v>
      </c>
      <c r="D1091" s="566">
        <v>2017</v>
      </c>
      <c r="E1091" s="284">
        <f t="shared" si="257"/>
        <v>0</v>
      </c>
      <c r="F1091" s="284">
        <f t="shared" si="258"/>
        <v>0</v>
      </c>
      <c r="G1091" s="284">
        <f t="shared" si="259"/>
        <v>0</v>
      </c>
      <c r="H1091" s="284">
        <f t="shared" si="260"/>
        <v>0</v>
      </c>
      <c r="I1091" s="284">
        <f t="shared" si="270"/>
        <v>0</v>
      </c>
      <c r="J1091" s="284">
        <f t="shared" si="261"/>
        <v>0</v>
      </c>
      <c r="K1091" s="284">
        <f t="shared" si="262"/>
        <v>0</v>
      </c>
      <c r="L1091" s="284">
        <f t="shared" si="263"/>
        <v>0</v>
      </c>
      <c r="M1091" s="284">
        <f t="shared" si="264"/>
        <v>0</v>
      </c>
      <c r="N1091" s="284">
        <f t="shared" si="265"/>
        <v>0</v>
      </c>
      <c r="O1091" s="284">
        <f t="shared" si="266"/>
        <v>0</v>
      </c>
      <c r="P1091" s="284">
        <f t="shared" si="267"/>
        <v>28</v>
      </c>
      <c r="Q1091" s="284">
        <f t="shared" si="268"/>
        <v>28</v>
      </c>
      <c r="R1091" s="284">
        <f t="shared" si="269"/>
        <v>28</v>
      </c>
      <c r="S1091" s="210"/>
      <c r="T1091" s="210"/>
      <c r="U1091" s="210"/>
      <c r="V1091" s="210"/>
      <c r="W1091" s="210"/>
      <c r="X1091" s="210"/>
      <c r="Y1091" s="210"/>
      <c r="Z1091" s="210"/>
      <c r="AA1091" s="210"/>
      <c r="AB1091" s="210"/>
      <c r="AC1091" s="210"/>
      <c r="AD1091" s="210"/>
      <c r="AE1091" s="210"/>
      <c r="AF1091" s="210"/>
      <c r="AG1091" s="210"/>
      <c r="AH1091" s="210"/>
      <c r="AI1091" s="210"/>
      <c r="AJ1091" s="210"/>
      <c r="AK1091" s="210"/>
      <c r="AL1091" s="210"/>
      <c r="AM1091" s="210"/>
      <c r="AN1091" s="210"/>
      <c r="AO1091" s="210"/>
      <c r="AP1091" s="210"/>
      <c r="AQ1091" s="210"/>
      <c r="AR1091" s="210"/>
      <c r="AS1091" s="210"/>
      <c r="AT1091" s="210"/>
      <c r="AU1091" s="210"/>
      <c r="AV1091" s="210"/>
      <c r="AW1091" s="210"/>
      <c r="AX1091" s="210"/>
      <c r="AY1091" s="210"/>
      <c r="AZ1091" s="210"/>
      <c r="BA1091" s="210"/>
      <c r="BB1091" s="210"/>
      <c r="BC1091" s="210"/>
      <c r="BD1091" s="210"/>
      <c r="BE1091" s="210"/>
      <c r="BF1091" s="210"/>
      <c r="BG1091" s="210"/>
      <c r="BH1091" s="210"/>
      <c r="BI1091" s="210"/>
      <c r="BJ1091" s="210"/>
      <c r="BK1091" s="210"/>
      <c r="BL1091" s="210"/>
      <c r="BM1091" s="210"/>
      <c r="BN1091" s="210"/>
      <c r="BO1091" s="210"/>
      <c r="BP1091" s="210"/>
      <c r="BQ1091" s="210"/>
      <c r="BR1091" s="210"/>
      <c r="BS1091" s="210"/>
      <c r="BT1091" s="210"/>
      <c r="BU1091" s="210"/>
      <c r="BV1091" s="210"/>
      <c r="BW1091" s="210"/>
      <c r="BX1091" s="210"/>
      <c r="BY1091" s="210"/>
      <c r="BZ1091" s="210"/>
      <c r="CA1091" s="210"/>
      <c r="CB1091" s="210"/>
      <c r="CC1091" s="210"/>
      <c r="CD1091" s="210">
        <v>28</v>
      </c>
      <c r="CE1091" s="210"/>
      <c r="CF1091" s="210"/>
      <c r="CG1091" s="210"/>
      <c r="CH1091" s="210"/>
      <c r="CI1091" s="286" t="str">
        <f t="shared" si="271"/>
        <v>Small</v>
      </c>
      <c r="CJ1091" s="210"/>
      <c r="CK1091" s="210"/>
      <c r="CN1091"/>
    </row>
    <row r="1092" spans="1:92" s="283" customFormat="1" ht="15">
      <c r="A1092" s="287" t="s">
        <v>625</v>
      </c>
      <c r="B1092" s="287" t="s">
        <v>490</v>
      </c>
      <c r="C1092" s="208" t="s">
        <v>76</v>
      </c>
      <c r="D1092" s="566">
        <v>2017</v>
      </c>
      <c r="E1092" s="284">
        <f t="shared" si="257"/>
        <v>0</v>
      </c>
      <c r="F1092" s="284">
        <f t="shared" si="258"/>
        <v>0</v>
      </c>
      <c r="G1092" s="284">
        <f t="shared" si="259"/>
        <v>0</v>
      </c>
      <c r="H1092" s="284">
        <f t="shared" si="260"/>
        <v>0</v>
      </c>
      <c r="I1092" s="284">
        <f t="shared" si="270"/>
        <v>0</v>
      </c>
      <c r="J1092" s="284">
        <f t="shared" si="261"/>
        <v>0</v>
      </c>
      <c r="K1092" s="284">
        <f t="shared" si="262"/>
        <v>0</v>
      </c>
      <c r="L1092" s="284">
        <f t="shared" si="263"/>
        <v>0</v>
      </c>
      <c r="M1092" s="284">
        <f t="shared" si="264"/>
        <v>2</v>
      </c>
      <c r="N1092" s="284">
        <f t="shared" si="265"/>
        <v>2</v>
      </c>
      <c r="O1092" s="284">
        <f t="shared" si="266"/>
        <v>2</v>
      </c>
      <c r="P1092" s="284">
        <f t="shared" si="267"/>
        <v>0</v>
      </c>
      <c r="Q1092" s="284">
        <f t="shared" si="268"/>
        <v>2</v>
      </c>
      <c r="R1092" s="284">
        <f t="shared" si="269"/>
        <v>2</v>
      </c>
      <c r="S1092" s="210"/>
      <c r="T1092" s="210"/>
      <c r="U1092" s="210"/>
      <c r="V1092" s="210"/>
      <c r="W1092" s="210"/>
      <c r="X1092" s="210"/>
      <c r="Y1092" s="210"/>
      <c r="Z1092" s="210"/>
      <c r="AA1092" s="210"/>
      <c r="AB1092" s="210"/>
      <c r="AC1092" s="210"/>
      <c r="AD1092" s="210"/>
      <c r="AE1092" s="210"/>
      <c r="AF1092" s="210"/>
      <c r="AG1092" s="210"/>
      <c r="AH1092" s="210"/>
      <c r="AI1092" s="210"/>
      <c r="AJ1092" s="210"/>
      <c r="AK1092" s="210"/>
      <c r="AL1092" s="210"/>
      <c r="AM1092" s="210"/>
      <c r="AN1092" s="210"/>
      <c r="AO1092" s="210"/>
      <c r="AP1092" s="210"/>
      <c r="AQ1092" s="210"/>
      <c r="AR1092" s="210"/>
      <c r="AS1092" s="210"/>
      <c r="AT1092" s="210"/>
      <c r="AU1092" s="210"/>
      <c r="AV1092" s="210"/>
      <c r="AW1092" s="210"/>
      <c r="AX1092" s="210"/>
      <c r="AY1092" s="210"/>
      <c r="AZ1092" s="210"/>
      <c r="BA1092" s="210"/>
      <c r="BB1092" s="210"/>
      <c r="BC1092" s="210"/>
      <c r="BD1092" s="210"/>
      <c r="BE1092" s="210"/>
      <c r="BF1092" s="210"/>
      <c r="BG1092" s="210"/>
      <c r="BH1092" s="210"/>
      <c r="BI1092" s="210"/>
      <c r="BJ1092" s="210"/>
      <c r="BK1092" s="210"/>
      <c r="BL1092" s="210"/>
      <c r="BM1092" s="210"/>
      <c r="BN1092" s="210"/>
      <c r="BO1092" s="210"/>
      <c r="BP1092" s="210"/>
      <c r="BQ1092" s="210"/>
      <c r="BR1092" s="210"/>
      <c r="BS1092" s="210"/>
      <c r="BT1092" s="210"/>
      <c r="BU1092" s="210">
        <v>2</v>
      </c>
      <c r="BV1092" s="210">
        <v>0</v>
      </c>
      <c r="BW1092" s="210"/>
      <c r="BX1092" s="210"/>
      <c r="BY1092" s="210">
        <v>0</v>
      </c>
      <c r="BZ1092" s="210"/>
      <c r="CA1092" s="210"/>
      <c r="CB1092" s="210"/>
      <c r="CC1092" s="210"/>
      <c r="CD1092" s="210"/>
      <c r="CE1092" s="210"/>
      <c r="CF1092" s="210"/>
      <c r="CG1092" s="210"/>
      <c r="CH1092" s="210"/>
      <c r="CI1092" s="286" t="str">
        <f t="shared" si="271"/>
        <v>Small</v>
      </c>
      <c r="CJ1092" s="210"/>
      <c r="CK1092" s="210"/>
      <c r="CN1092"/>
    </row>
    <row r="1093" spans="1:92" s="283" customFormat="1" ht="15">
      <c r="A1093" s="208" t="s">
        <v>158</v>
      </c>
      <c r="B1093" s="287" t="s">
        <v>494</v>
      </c>
      <c r="C1093" s="208" t="s">
        <v>76</v>
      </c>
      <c r="D1093" s="566">
        <v>2017</v>
      </c>
      <c r="E1093" s="284">
        <f t="shared" si="257"/>
        <v>0</v>
      </c>
      <c r="F1093" s="284">
        <f t="shared" si="258"/>
        <v>13093</v>
      </c>
      <c r="G1093" s="284">
        <f t="shared" si="259"/>
        <v>23456</v>
      </c>
      <c r="H1093" s="284">
        <f t="shared" si="260"/>
        <v>36549</v>
      </c>
      <c r="I1093" s="284">
        <f t="shared" si="270"/>
        <v>0</v>
      </c>
      <c r="J1093" s="284">
        <f t="shared" si="261"/>
        <v>0</v>
      </c>
      <c r="K1093" s="284">
        <f t="shared" si="262"/>
        <v>0</v>
      </c>
      <c r="L1093" s="284">
        <f t="shared" si="263"/>
        <v>36549</v>
      </c>
      <c r="M1093" s="284">
        <f t="shared" si="264"/>
        <v>0</v>
      </c>
      <c r="N1093" s="284">
        <f t="shared" si="265"/>
        <v>0</v>
      </c>
      <c r="O1093" s="284">
        <f t="shared" si="266"/>
        <v>36549</v>
      </c>
      <c r="P1093" s="284">
        <f t="shared" si="267"/>
        <v>36549</v>
      </c>
      <c r="Q1093" s="284">
        <f t="shared" si="268"/>
        <v>36549</v>
      </c>
      <c r="R1093" s="284">
        <f t="shared" si="269"/>
        <v>36549</v>
      </c>
      <c r="S1093" s="210"/>
      <c r="T1093" s="210"/>
      <c r="U1093" s="210"/>
      <c r="V1093" s="210"/>
      <c r="W1093" s="210"/>
      <c r="X1093" s="210"/>
      <c r="Y1093" s="210"/>
      <c r="Z1093" s="210"/>
      <c r="AA1093" s="210">
        <v>12029</v>
      </c>
      <c r="AB1093" s="210">
        <v>471</v>
      </c>
      <c r="AC1093" s="210">
        <v>22675</v>
      </c>
      <c r="AD1093" s="210">
        <v>1193</v>
      </c>
      <c r="AE1093" s="210"/>
      <c r="AF1093" s="210"/>
      <c r="AG1093" s="210">
        <v>0</v>
      </c>
      <c r="AH1093" s="210">
        <v>0</v>
      </c>
      <c r="AI1093" s="210">
        <v>0</v>
      </c>
      <c r="AJ1093" s="210">
        <v>0</v>
      </c>
      <c r="AK1093" s="210"/>
      <c r="AL1093" s="210"/>
      <c r="AM1093" s="210">
        <v>0</v>
      </c>
      <c r="AN1093" s="210">
        <v>0</v>
      </c>
      <c r="AO1093" s="210">
        <v>0</v>
      </c>
      <c r="AP1093" s="210">
        <v>0</v>
      </c>
      <c r="AQ1093" s="210"/>
      <c r="AR1093" s="210"/>
      <c r="AS1093" s="210">
        <v>0</v>
      </c>
      <c r="AT1093" s="210">
        <v>0</v>
      </c>
      <c r="AU1093" s="210">
        <v>0</v>
      </c>
      <c r="AV1093" s="210">
        <v>0</v>
      </c>
      <c r="AW1093" s="210"/>
      <c r="AX1093" s="210"/>
      <c r="AY1093" s="210">
        <v>1064</v>
      </c>
      <c r="AZ1093" s="210">
        <v>0</v>
      </c>
      <c r="BA1093" s="210">
        <v>781</v>
      </c>
      <c r="BB1093" s="210">
        <v>195</v>
      </c>
      <c r="BC1093" s="210"/>
      <c r="BD1093" s="210"/>
      <c r="BE1093" s="210">
        <v>0</v>
      </c>
      <c r="BF1093" s="210">
        <v>0</v>
      </c>
      <c r="BG1093" s="210">
        <v>0</v>
      </c>
      <c r="BH1093" s="210">
        <v>0</v>
      </c>
      <c r="BI1093" s="210"/>
      <c r="BJ1093" s="210"/>
      <c r="BK1093" s="210"/>
      <c r="BL1093" s="210"/>
      <c r="BM1093" s="210"/>
      <c r="BN1093" s="210"/>
      <c r="BO1093" s="210"/>
      <c r="BP1093" s="210"/>
      <c r="BQ1093" s="210"/>
      <c r="BR1093" s="210"/>
      <c r="BS1093" s="210"/>
      <c r="BT1093" s="210"/>
      <c r="BU1093" s="210"/>
      <c r="BV1093" s="210"/>
      <c r="BW1093" s="210"/>
      <c r="BX1093" s="210"/>
      <c r="BY1093" s="210"/>
      <c r="BZ1093" s="210"/>
      <c r="CA1093" s="210"/>
      <c r="CB1093" s="210"/>
      <c r="CC1093" s="210"/>
      <c r="CD1093" s="210"/>
      <c r="CE1093" s="210"/>
      <c r="CF1093" s="210"/>
      <c r="CG1093" s="210"/>
      <c r="CH1093" s="210"/>
      <c r="CI1093" s="286" t="str">
        <f t="shared" si="271"/>
        <v>Small</v>
      </c>
      <c r="CJ1093" s="210"/>
      <c r="CK1093" s="210"/>
      <c r="CN1093"/>
    </row>
    <row r="1094" spans="1:92" s="283" customFormat="1" ht="15">
      <c r="A1094" s="297" t="s">
        <v>356</v>
      </c>
      <c r="B1094" s="287" t="s">
        <v>432</v>
      </c>
      <c r="C1094" s="208" t="s">
        <v>76</v>
      </c>
      <c r="D1094" s="566">
        <v>2017</v>
      </c>
      <c r="E1094" s="284">
        <f t="shared" si="257"/>
        <v>0</v>
      </c>
      <c r="F1094" s="284">
        <f t="shared" si="258"/>
        <v>0</v>
      </c>
      <c r="G1094" s="284">
        <f t="shared" si="259"/>
        <v>0</v>
      </c>
      <c r="H1094" s="284">
        <f t="shared" si="260"/>
        <v>0</v>
      </c>
      <c r="I1094" s="284">
        <f t="shared" si="270"/>
        <v>0</v>
      </c>
      <c r="J1094" s="284">
        <f t="shared" si="261"/>
        <v>0</v>
      </c>
      <c r="K1094" s="284">
        <f t="shared" si="262"/>
        <v>0</v>
      </c>
      <c r="L1094" s="284">
        <f t="shared" si="263"/>
        <v>0</v>
      </c>
      <c r="M1094" s="284">
        <f t="shared" si="264"/>
        <v>195</v>
      </c>
      <c r="N1094" s="284">
        <f t="shared" si="265"/>
        <v>195</v>
      </c>
      <c r="O1094" s="284">
        <f t="shared" si="266"/>
        <v>195</v>
      </c>
      <c r="P1094" s="284">
        <f t="shared" si="267"/>
        <v>0</v>
      </c>
      <c r="Q1094" s="284">
        <f t="shared" si="268"/>
        <v>195</v>
      </c>
      <c r="R1094" s="284">
        <f t="shared" si="269"/>
        <v>195</v>
      </c>
      <c r="S1094" s="210"/>
      <c r="T1094" s="210"/>
      <c r="U1094" s="210"/>
      <c r="V1094" s="210"/>
      <c r="W1094" s="210"/>
      <c r="X1094" s="210"/>
      <c r="Y1094" s="210"/>
      <c r="Z1094" s="210"/>
      <c r="AA1094" s="210"/>
      <c r="AB1094" s="210"/>
      <c r="AC1094" s="210"/>
      <c r="AD1094" s="210"/>
      <c r="AE1094" s="210"/>
      <c r="AF1094" s="210"/>
      <c r="AG1094" s="210"/>
      <c r="AH1094" s="210"/>
      <c r="AI1094" s="210"/>
      <c r="AJ1094" s="210"/>
      <c r="AK1094" s="210"/>
      <c r="AL1094" s="210"/>
      <c r="AM1094" s="210"/>
      <c r="AN1094" s="210"/>
      <c r="AO1094" s="210"/>
      <c r="AP1094" s="210"/>
      <c r="AQ1094" s="210"/>
      <c r="AR1094" s="210"/>
      <c r="AS1094" s="210"/>
      <c r="AT1094" s="210"/>
      <c r="AU1094" s="210"/>
      <c r="AV1094" s="210"/>
      <c r="AW1094" s="210"/>
      <c r="AX1094" s="210"/>
      <c r="AY1094" s="210"/>
      <c r="AZ1094" s="210"/>
      <c r="BA1094" s="210"/>
      <c r="BB1094" s="210"/>
      <c r="BC1094" s="210"/>
      <c r="BD1094" s="210"/>
      <c r="BE1094" s="210"/>
      <c r="BF1094" s="210"/>
      <c r="BG1094" s="210"/>
      <c r="BH1094" s="210"/>
      <c r="BI1094" s="210"/>
      <c r="BJ1094" s="210"/>
      <c r="BK1094" s="210"/>
      <c r="BL1094" s="210"/>
      <c r="BM1094" s="210"/>
      <c r="BN1094" s="210"/>
      <c r="BO1094" s="210"/>
      <c r="BP1094" s="210"/>
      <c r="BQ1094" s="210"/>
      <c r="BR1094" s="210"/>
      <c r="BS1094" s="210"/>
      <c r="BT1094" s="210"/>
      <c r="BU1094" s="210">
        <v>188</v>
      </c>
      <c r="BV1094" s="210">
        <v>7</v>
      </c>
      <c r="BW1094" s="210"/>
      <c r="BX1094" s="210"/>
      <c r="BY1094" s="210">
        <v>0</v>
      </c>
      <c r="BZ1094" s="210"/>
      <c r="CA1094" s="210"/>
      <c r="CB1094" s="210"/>
      <c r="CC1094" s="210"/>
      <c r="CD1094" s="210"/>
      <c r="CE1094" s="210"/>
      <c r="CF1094" s="210"/>
      <c r="CG1094" s="210"/>
      <c r="CH1094" s="210"/>
      <c r="CI1094" s="286" t="str">
        <f t="shared" si="271"/>
        <v>Small</v>
      </c>
      <c r="CJ1094" s="210"/>
      <c r="CK1094" s="210"/>
      <c r="CN1094"/>
    </row>
    <row r="1095" spans="1:92" s="283" customFormat="1" ht="15">
      <c r="A1095" s="208" t="s">
        <v>225</v>
      </c>
      <c r="B1095" s="287" t="s">
        <v>376</v>
      </c>
      <c r="C1095" s="208" t="s">
        <v>76</v>
      </c>
      <c r="D1095" s="566">
        <v>2017</v>
      </c>
      <c r="E1095" s="284">
        <f t="shared" si="257"/>
        <v>4</v>
      </c>
      <c r="F1095" s="284">
        <f t="shared" si="258"/>
        <v>0</v>
      </c>
      <c r="G1095" s="284">
        <f t="shared" si="259"/>
        <v>6068</v>
      </c>
      <c r="H1095" s="284">
        <f t="shared" si="260"/>
        <v>6072</v>
      </c>
      <c r="I1095" s="284">
        <f t="shared" si="270"/>
        <v>0</v>
      </c>
      <c r="J1095" s="284">
        <f t="shared" si="261"/>
        <v>0</v>
      </c>
      <c r="K1095" s="284">
        <f t="shared" si="262"/>
        <v>0</v>
      </c>
      <c r="L1095" s="284">
        <f t="shared" si="263"/>
        <v>6072</v>
      </c>
      <c r="M1095" s="284">
        <f t="shared" si="264"/>
        <v>0</v>
      </c>
      <c r="N1095" s="284">
        <f t="shared" si="265"/>
        <v>0</v>
      </c>
      <c r="O1095" s="284">
        <f t="shared" si="266"/>
        <v>6072</v>
      </c>
      <c r="P1095" s="284">
        <f t="shared" si="267"/>
        <v>6072</v>
      </c>
      <c r="Q1095" s="284">
        <f t="shared" si="268"/>
        <v>6072</v>
      </c>
      <c r="R1095" s="284">
        <f t="shared" si="269"/>
        <v>6072</v>
      </c>
      <c r="S1095" s="210"/>
      <c r="T1095" s="210"/>
      <c r="U1095" s="210"/>
      <c r="V1095" s="210"/>
      <c r="W1095" s="210"/>
      <c r="X1095" s="210"/>
      <c r="Y1095" s="210">
        <v>0</v>
      </c>
      <c r="Z1095" s="210">
        <v>0</v>
      </c>
      <c r="AA1095" s="210"/>
      <c r="AB1095" s="210"/>
      <c r="AC1095" s="210">
        <v>0</v>
      </c>
      <c r="AD1095" s="210">
        <v>0</v>
      </c>
      <c r="AE1095" s="210">
        <v>0</v>
      </c>
      <c r="AF1095" s="210">
        <v>0</v>
      </c>
      <c r="AG1095" s="210"/>
      <c r="AH1095" s="210"/>
      <c r="AI1095" s="210">
        <v>0</v>
      </c>
      <c r="AJ1095" s="210">
        <v>0</v>
      </c>
      <c r="AK1095" s="210">
        <v>0</v>
      </c>
      <c r="AL1095" s="210">
        <v>0</v>
      </c>
      <c r="AM1095" s="210"/>
      <c r="AN1095" s="210"/>
      <c r="AO1095" s="210">
        <v>0</v>
      </c>
      <c r="AP1095" s="210">
        <v>0</v>
      </c>
      <c r="AQ1095" s="210">
        <v>0</v>
      </c>
      <c r="AR1095" s="210">
        <v>0</v>
      </c>
      <c r="AS1095" s="210"/>
      <c r="AT1095" s="210"/>
      <c r="AU1095" s="210">
        <v>0</v>
      </c>
      <c r="AV1095" s="210">
        <v>0</v>
      </c>
      <c r="AW1095" s="210">
        <v>0</v>
      </c>
      <c r="AX1095" s="210">
        <v>0</v>
      </c>
      <c r="AY1095" s="210"/>
      <c r="AZ1095" s="210"/>
      <c r="BA1095" s="210">
        <v>6068</v>
      </c>
      <c r="BB1095" s="210">
        <v>6068</v>
      </c>
      <c r="BC1095" s="210">
        <v>4</v>
      </c>
      <c r="BD1095" s="210">
        <v>4</v>
      </c>
      <c r="BE1095" s="210"/>
      <c r="BF1095" s="210"/>
      <c r="BG1095" s="210">
        <v>0</v>
      </c>
      <c r="BH1095" s="210">
        <v>0</v>
      </c>
      <c r="BI1095" s="210"/>
      <c r="BJ1095" s="210"/>
      <c r="BK1095" s="210"/>
      <c r="BL1095" s="210"/>
      <c r="BM1095" s="210"/>
      <c r="BN1095" s="210"/>
      <c r="BO1095" s="210"/>
      <c r="BP1095" s="210"/>
      <c r="BQ1095" s="210"/>
      <c r="BR1095" s="210"/>
      <c r="BS1095" s="210"/>
      <c r="BT1095" s="210"/>
      <c r="BU1095" s="210"/>
      <c r="BV1095" s="210"/>
      <c r="BW1095" s="210"/>
      <c r="BX1095" s="210"/>
      <c r="BY1095" s="210"/>
      <c r="BZ1095" s="210"/>
      <c r="CA1095" s="210"/>
      <c r="CB1095" s="210"/>
      <c r="CC1095" s="210"/>
      <c r="CD1095" s="210"/>
      <c r="CE1095" s="210"/>
      <c r="CF1095" s="210"/>
      <c r="CG1095" s="210"/>
      <c r="CH1095" s="210"/>
      <c r="CI1095" s="286" t="str">
        <f t="shared" si="271"/>
        <v>Small</v>
      </c>
      <c r="CJ1095" s="210"/>
      <c r="CK1095" s="210"/>
      <c r="CN1095"/>
    </row>
    <row r="1096" spans="1:92" s="283" customFormat="1" ht="15">
      <c r="A1096" s="208" t="s">
        <v>130</v>
      </c>
      <c r="B1096" s="287" t="s">
        <v>886</v>
      </c>
      <c r="C1096" s="208" t="s">
        <v>76</v>
      </c>
      <c r="D1096" s="566">
        <v>2017</v>
      </c>
      <c r="E1096" s="284">
        <f t="shared" si="257"/>
        <v>0</v>
      </c>
      <c r="F1096" s="284">
        <f t="shared" si="258"/>
        <v>84756</v>
      </c>
      <c r="G1096" s="284">
        <f t="shared" si="259"/>
        <v>206463</v>
      </c>
      <c r="H1096" s="284">
        <f t="shared" si="260"/>
        <v>291219</v>
      </c>
      <c r="I1096" s="284">
        <f t="shared" si="270"/>
        <v>7815</v>
      </c>
      <c r="J1096" s="284">
        <f t="shared" si="261"/>
        <v>0</v>
      </c>
      <c r="K1096" s="284">
        <f t="shared" si="262"/>
        <v>7815</v>
      </c>
      <c r="L1096" s="284">
        <f t="shared" si="263"/>
        <v>299034</v>
      </c>
      <c r="M1096" s="284">
        <f t="shared" si="264"/>
        <v>11179</v>
      </c>
      <c r="N1096" s="284">
        <f t="shared" si="265"/>
        <v>11179</v>
      </c>
      <c r="O1096" s="284">
        <f t="shared" si="266"/>
        <v>310213</v>
      </c>
      <c r="P1096" s="284">
        <f t="shared" si="267"/>
        <v>1093446</v>
      </c>
      <c r="Q1096" s="284">
        <f t="shared" si="268"/>
        <v>1104625</v>
      </c>
      <c r="R1096" s="284">
        <f t="shared" si="269"/>
        <v>1529760</v>
      </c>
      <c r="S1096" s="210"/>
      <c r="T1096" s="210"/>
      <c r="U1096" s="210"/>
      <c r="V1096" s="210"/>
      <c r="W1096" s="210"/>
      <c r="X1096" s="210"/>
      <c r="Y1096" s="210"/>
      <c r="Z1096" s="210"/>
      <c r="AA1096" s="210">
        <v>6</v>
      </c>
      <c r="AB1096" s="210">
        <v>0</v>
      </c>
      <c r="AC1096" s="210">
        <v>2203</v>
      </c>
      <c r="AD1096" s="210">
        <v>0</v>
      </c>
      <c r="AE1096" s="210"/>
      <c r="AF1096" s="210"/>
      <c r="AG1096" s="210">
        <v>71771</v>
      </c>
      <c r="AH1096" s="210">
        <v>0</v>
      </c>
      <c r="AI1096" s="210">
        <v>137630</v>
      </c>
      <c r="AJ1096" s="210">
        <v>0</v>
      </c>
      <c r="AK1096" s="210"/>
      <c r="AL1096" s="210"/>
      <c r="AM1096" s="210">
        <v>588</v>
      </c>
      <c r="AN1096" s="210">
        <v>0</v>
      </c>
      <c r="AO1096" s="210">
        <v>12999</v>
      </c>
      <c r="AP1096" s="210">
        <v>0</v>
      </c>
      <c r="AQ1096" s="210"/>
      <c r="AR1096" s="210"/>
      <c r="AS1096" s="210">
        <v>0</v>
      </c>
      <c r="AT1096" s="210">
        <v>0</v>
      </c>
      <c r="AU1096" s="210">
        <v>0</v>
      </c>
      <c r="AV1096" s="210">
        <v>0</v>
      </c>
      <c r="AW1096" s="210"/>
      <c r="AX1096" s="210"/>
      <c r="AY1096" s="210">
        <v>12391</v>
      </c>
      <c r="AZ1096" s="210">
        <v>0</v>
      </c>
      <c r="BA1096" s="210">
        <v>53631</v>
      </c>
      <c r="BB1096" s="210">
        <v>0</v>
      </c>
      <c r="BC1096" s="210"/>
      <c r="BD1096" s="210"/>
      <c r="BE1096" s="210">
        <v>0</v>
      </c>
      <c r="BF1096" s="210">
        <v>0</v>
      </c>
      <c r="BG1096" s="210">
        <v>0</v>
      </c>
      <c r="BH1096" s="210">
        <v>0</v>
      </c>
      <c r="BI1096" s="210">
        <v>0</v>
      </c>
      <c r="BJ1096" s="210">
        <v>0</v>
      </c>
      <c r="BK1096" s="210">
        <v>7815</v>
      </c>
      <c r="BL1096" s="210"/>
      <c r="BM1096" s="210"/>
      <c r="BN1096" s="210"/>
      <c r="BO1096" s="210"/>
      <c r="BP1096" s="210"/>
      <c r="BQ1096" s="210"/>
      <c r="BR1096" s="210"/>
      <c r="BS1096" s="210"/>
      <c r="BT1096" s="210"/>
      <c r="BU1096" s="210">
        <v>0</v>
      </c>
      <c r="BV1096" s="210">
        <v>0</v>
      </c>
      <c r="BW1096" s="210"/>
      <c r="BX1096" s="210"/>
      <c r="BY1096" s="210">
        <v>11179</v>
      </c>
      <c r="BZ1096" s="210"/>
      <c r="CA1096" s="210"/>
      <c r="CB1096" s="210"/>
      <c r="CC1096" s="210"/>
      <c r="CD1096" s="210">
        <v>794412</v>
      </c>
      <c r="CE1096" s="210"/>
      <c r="CF1096" s="210"/>
      <c r="CG1096" s="210"/>
      <c r="CH1096" s="210">
        <v>425135</v>
      </c>
      <c r="CI1096" s="286" t="str">
        <f t="shared" si="271"/>
        <v>Large</v>
      </c>
      <c r="CJ1096" s="210"/>
      <c r="CK1096" s="210"/>
      <c r="CN1096"/>
    </row>
    <row r="1097" spans="1:92" s="283" customFormat="1" ht="15">
      <c r="A1097" s="208" t="s">
        <v>230</v>
      </c>
      <c r="B1097" s="287" t="s">
        <v>506</v>
      </c>
      <c r="C1097" s="208" t="s">
        <v>76</v>
      </c>
      <c r="D1097" s="566">
        <v>2017</v>
      </c>
      <c r="E1097" s="284">
        <f t="shared" si="257"/>
        <v>0</v>
      </c>
      <c r="F1097" s="284">
        <f t="shared" si="258"/>
        <v>0</v>
      </c>
      <c r="G1097" s="284">
        <f t="shared" si="259"/>
        <v>2</v>
      </c>
      <c r="H1097" s="284">
        <f t="shared" si="260"/>
        <v>2</v>
      </c>
      <c r="I1097" s="284">
        <f t="shared" si="270"/>
        <v>0</v>
      </c>
      <c r="J1097" s="284">
        <f t="shared" si="261"/>
        <v>0</v>
      </c>
      <c r="K1097" s="284">
        <f t="shared" si="262"/>
        <v>0</v>
      </c>
      <c r="L1097" s="284">
        <f t="shared" si="263"/>
        <v>2</v>
      </c>
      <c r="M1097" s="284">
        <f t="shared" si="264"/>
        <v>0</v>
      </c>
      <c r="N1097" s="284">
        <f t="shared" si="265"/>
        <v>0</v>
      </c>
      <c r="O1097" s="284">
        <f t="shared" si="266"/>
        <v>2</v>
      </c>
      <c r="P1097" s="284">
        <f t="shared" si="267"/>
        <v>2</v>
      </c>
      <c r="Q1097" s="284">
        <f t="shared" si="268"/>
        <v>2</v>
      </c>
      <c r="R1097" s="284">
        <f t="shared" si="269"/>
        <v>2</v>
      </c>
      <c r="S1097" s="210"/>
      <c r="T1097" s="210"/>
      <c r="U1097" s="210"/>
      <c r="V1097" s="210"/>
      <c r="W1097" s="210"/>
      <c r="X1097" s="210"/>
      <c r="Y1097" s="210"/>
      <c r="Z1097" s="210"/>
      <c r="AA1097" s="210"/>
      <c r="AB1097" s="210"/>
      <c r="AC1097" s="210"/>
      <c r="AD1097" s="210"/>
      <c r="AE1097" s="210"/>
      <c r="AF1097" s="210"/>
      <c r="AG1097" s="210"/>
      <c r="AH1097" s="210"/>
      <c r="AI1097" s="210"/>
      <c r="AJ1097" s="210"/>
      <c r="AK1097" s="210"/>
      <c r="AL1097" s="210"/>
      <c r="AM1097" s="210"/>
      <c r="AN1097" s="210"/>
      <c r="AO1097" s="210"/>
      <c r="AP1097" s="210"/>
      <c r="AQ1097" s="210"/>
      <c r="AR1097" s="210"/>
      <c r="AS1097" s="210"/>
      <c r="AT1097" s="210"/>
      <c r="AU1097" s="210"/>
      <c r="AV1097" s="210"/>
      <c r="AW1097" s="210"/>
      <c r="AX1097" s="210"/>
      <c r="AY1097" s="210"/>
      <c r="AZ1097" s="210"/>
      <c r="BA1097" s="210"/>
      <c r="BB1097" s="210"/>
      <c r="BC1097" s="210"/>
      <c r="BD1097" s="210"/>
      <c r="BE1097" s="210"/>
      <c r="BF1097" s="210"/>
      <c r="BG1097" s="210"/>
      <c r="BH1097" s="210"/>
      <c r="BI1097" s="210">
        <v>0</v>
      </c>
      <c r="BJ1097" s="210">
        <v>2</v>
      </c>
      <c r="BK1097" s="210">
        <v>0</v>
      </c>
      <c r="BL1097" s="210"/>
      <c r="BM1097" s="210"/>
      <c r="BN1097" s="210"/>
      <c r="BO1097" s="210"/>
      <c r="BP1097" s="210"/>
      <c r="BQ1097" s="210"/>
      <c r="BR1097" s="210"/>
      <c r="BS1097" s="210"/>
      <c r="BT1097" s="210"/>
      <c r="BU1097" s="210"/>
      <c r="BV1097" s="210"/>
      <c r="BW1097" s="210"/>
      <c r="BX1097" s="210"/>
      <c r="BY1097" s="210"/>
      <c r="BZ1097" s="210"/>
      <c r="CA1097" s="210"/>
      <c r="CB1097" s="210"/>
      <c r="CC1097" s="210"/>
      <c r="CD1097" s="210"/>
      <c r="CE1097" s="210"/>
      <c r="CF1097" s="210"/>
      <c r="CG1097" s="210"/>
      <c r="CH1097" s="210">
        <v>0</v>
      </c>
      <c r="CI1097" s="286" t="str">
        <f t="shared" si="271"/>
        <v>Small</v>
      </c>
      <c r="CJ1097" s="210"/>
      <c r="CK1097" s="210"/>
      <c r="CN1097"/>
    </row>
    <row r="1098" spans="1:92" s="283" customFormat="1" ht="15">
      <c r="A1098" s="208" t="s">
        <v>163</v>
      </c>
      <c r="B1098" s="287" t="s">
        <v>507</v>
      </c>
      <c r="C1098" s="208" t="s">
        <v>76</v>
      </c>
      <c r="D1098" s="566">
        <v>2017</v>
      </c>
      <c r="E1098" s="284">
        <f t="shared" si="257"/>
        <v>0</v>
      </c>
      <c r="F1098" s="284">
        <f t="shared" si="258"/>
        <v>23850</v>
      </c>
      <c r="G1098" s="284">
        <f t="shared" si="259"/>
        <v>26361</v>
      </c>
      <c r="H1098" s="284">
        <f t="shared" si="260"/>
        <v>50211</v>
      </c>
      <c r="I1098" s="284">
        <f t="shared" si="270"/>
        <v>0</v>
      </c>
      <c r="J1098" s="284">
        <f t="shared" si="261"/>
        <v>0</v>
      </c>
      <c r="K1098" s="284">
        <f t="shared" si="262"/>
        <v>0</v>
      </c>
      <c r="L1098" s="284">
        <f t="shared" si="263"/>
        <v>50211</v>
      </c>
      <c r="M1098" s="284">
        <f t="shared" si="264"/>
        <v>0</v>
      </c>
      <c r="N1098" s="284">
        <f t="shared" si="265"/>
        <v>0</v>
      </c>
      <c r="O1098" s="284">
        <f t="shared" si="266"/>
        <v>50211</v>
      </c>
      <c r="P1098" s="284">
        <f t="shared" si="267"/>
        <v>50211</v>
      </c>
      <c r="Q1098" s="284">
        <f t="shared" si="268"/>
        <v>50211</v>
      </c>
      <c r="R1098" s="284">
        <f t="shared" si="269"/>
        <v>50211</v>
      </c>
      <c r="S1098" s="210"/>
      <c r="T1098" s="210"/>
      <c r="U1098" s="210"/>
      <c r="V1098" s="210"/>
      <c r="W1098" s="210"/>
      <c r="X1098" s="210"/>
      <c r="Y1098" s="210"/>
      <c r="Z1098" s="210"/>
      <c r="AA1098" s="210">
        <v>23239</v>
      </c>
      <c r="AB1098" s="210">
        <v>2440</v>
      </c>
      <c r="AC1098" s="210">
        <v>25685</v>
      </c>
      <c r="AD1098" s="210">
        <v>2697</v>
      </c>
      <c r="AE1098" s="210"/>
      <c r="AF1098" s="210"/>
      <c r="AG1098" s="210">
        <v>0</v>
      </c>
      <c r="AH1098" s="210">
        <v>0</v>
      </c>
      <c r="AI1098" s="210">
        <v>0</v>
      </c>
      <c r="AJ1098" s="210">
        <v>0</v>
      </c>
      <c r="AK1098" s="210"/>
      <c r="AL1098" s="210"/>
      <c r="AM1098" s="210">
        <v>0</v>
      </c>
      <c r="AN1098" s="210">
        <v>0</v>
      </c>
      <c r="AO1098" s="210">
        <v>0</v>
      </c>
      <c r="AP1098" s="210">
        <v>0</v>
      </c>
      <c r="AQ1098" s="210"/>
      <c r="AR1098" s="210"/>
      <c r="AS1098" s="210">
        <v>0</v>
      </c>
      <c r="AT1098" s="210">
        <v>0</v>
      </c>
      <c r="AU1098" s="210">
        <v>0</v>
      </c>
      <c r="AV1098" s="210">
        <v>0</v>
      </c>
      <c r="AW1098" s="210"/>
      <c r="AX1098" s="210"/>
      <c r="AY1098" s="210">
        <v>611</v>
      </c>
      <c r="AZ1098" s="210">
        <v>0</v>
      </c>
      <c r="BA1098" s="210">
        <v>676</v>
      </c>
      <c r="BB1098" s="210">
        <v>0</v>
      </c>
      <c r="BC1098" s="210"/>
      <c r="BD1098" s="210"/>
      <c r="BE1098" s="210">
        <v>0</v>
      </c>
      <c r="BF1098" s="210">
        <v>0</v>
      </c>
      <c r="BG1098" s="210">
        <v>0</v>
      </c>
      <c r="BH1098" s="210">
        <v>0</v>
      </c>
      <c r="BI1098" s="210"/>
      <c r="BJ1098" s="210"/>
      <c r="BK1098" s="210"/>
      <c r="BL1098" s="210"/>
      <c r="BM1098" s="210"/>
      <c r="BN1098" s="210"/>
      <c r="BO1098" s="210"/>
      <c r="BP1098" s="210"/>
      <c r="BQ1098" s="210"/>
      <c r="BR1098" s="210"/>
      <c r="BS1098" s="210"/>
      <c r="BT1098" s="210"/>
      <c r="BU1098" s="210"/>
      <c r="BV1098" s="210"/>
      <c r="BW1098" s="210"/>
      <c r="BX1098" s="210"/>
      <c r="BY1098" s="210"/>
      <c r="BZ1098" s="210"/>
      <c r="CA1098" s="210"/>
      <c r="CB1098" s="210"/>
      <c r="CC1098" s="210"/>
      <c r="CD1098" s="210"/>
      <c r="CE1098" s="210"/>
      <c r="CF1098" s="210"/>
      <c r="CG1098" s="210"/>
      <c r="CH1098" s="210"/>
      <c r="CI1098" s="286" t="str">
        <f t="shared" si="271"/>
        <v>Small</v>
      </c>
      <c r="CJ1098" s="210"/>
      <c r="CK1098" s="210"/>
      <c r="CN1098"/>
    </row>
    <row r="1099" spans="1:92" s="283" customFormat="1" ht="15">
      <c r="A1099" s="210" t="s">
        <v>235</v>
      </c>
      <c r="B1099" s="209" t="s">
        <v>367</v>
      </c>
      <c r="C1099" s="210" t="s">
        <v>77</v>
      </c>
      <c r="D1099" s="566">
        <v>2016</v>
      </c>
      <c r="E1099" s="284">
        <f t="shared" si="257"/>
        <v>0</v>
      </c>
      <c r="F1099" s="284">
        <f t="shared" si="258"/>
        <v>0</v>
      </c>
      <c r="G1099" s="284">
        <f t="shared" si="259"/>
        <v>0</v>
      </c>
      <c r="H1099" s="284">
        <f t="shared" si="260"/>
        <v>0</v>
      </c>
      <c r="I1099" s="284">
        <f t="shared" si="270"/>
        <v>0</v>
      </c>
      <c r="J1099" s="284">
        <f t="shared" si="261"/>
        <v>0</v>
      </c>
      <c r="K1099" s="284">
        <f t="shared" si="262"/>
        <v>0</v>
      </c>
      <c r="L1099" s="284">
        <f t="shared" si="263"/>
        <v>0</v>
      </c>
      <c r="M1099" s="284">
        <f t="shared" si="264"/>
        <v>0</v>
      </c>
      <c r="N1099" s="284">
        <f t="shared" si="265"/>
        <v>1887</v>
      </c>
      <c r="O1099" s="284">
        <f t="shared" si="266"/>
        <v>1887</v>
      </c>
      <c r="P1099" s="284">
        <f t="shared" si="267"/>
        <v>0</v>
      </c>
      <c r="Q1099" s="284">
        <f t="shared" si="268"/>
        <v>1887</v>
      </c>
      <c r="R1099" s="284">
        <f t="shared" si="269"/>
        <v>1887</v>
      </c>
      <c r="S1099" s="310">
        <v>0</v>
      </c>
      <c r="T1099" s="310">
        <v>0</v>
      </c>
      <c r="U1099" s="310">
        <v>0</v>
      </c>
      <c r="V1099" s="310">
        <v>0</v>
      </c>
      <c r="W1099" s="310">
        <v>0</v>
      </c>
      <c r="X1099" s="310">
        <v>0</v>
      </c>
      <c r="Y1099" s="310">
        <v>0</v>
      </c>
      <c r="Z1099" s="310">
        <v>0</v>
      </c>
      <c r="AA1099" s="310">
        <v>0</v>
      </c>
      <c r="AB1099" s="310">
        <v>0</v>
      </c>
      <c r="AC1099" s="310">
        <v>0</v>
      </c>
      <c r="AD1099" s="310">
        <v>0</v>
      </c>
      <c r="AE1099" s="310">
        <v>0</v>
      </c>
      <c r="AF1099" s="310">
        <v>0</v>
      </c>
      <c r="AG1099" s="310">
        <v>0</v>
      </c>
      <c r="AH1099" s="310">
        <v>0</v>
      </c>
      <c r="AI1099" s="310">
        <v>0</v>
      </c>
      <c r="AJ1099" s="310">
        <v>0</v>
      </c>
      <c r="AK1099" s="210"/>
      <c r="AL1099" s="210"/>
      <c r="AM1099" s="210"/>
      <c r="AN1099" s="210"/>
      <c r="AO1099" s="210"/>
      <c r="AP1099" s="210"/>
      <c r="AQ1099" s="210"/>
      <c r="AR1099" s="210"/>
      <c r="AS1099" s="210"/>
      <c r="AT1099" s="210"/>
      <c r="AU1099" s="210"/>
      <c r="AV1099" s="210"/>
      <c r="AW1099" s="210"/>
      <c r="AX1099" s="210"/>
      <c r="AY1099" s="210"/>
      <c r="AZ1099" s="210"/>
      <c r="BA1099" s="210"/>
      <c r="BB1099" s="210"/>
      <c r="BC1099" s="210"/>
      <c r="BD1099" s="210"/>
      <c r="BE1099" s="210"/>
      <c r="BF1099" s="210"/>
      <c r="BG1099" s="210"/>
      <c r="BH1099" s="210"/>
      <c r="BI1099" s="210"/>
      <c r="BJ1099" s="210"/>
      <c r="BK1099" s="310">
        <v>0</v>
      </c>
      <c r="BL1099" s="310">
        <v>0</v>
      </c>
      <c r="BM1099" s="310">
        <v>0</v>
      </c>
      <c r="BN1099" s="310">
        <v>0</v>
      </c>
      <c r="BO1099" s="310">
        <v>0</v>
      </c>
      <c r="BP1099" s="310">
        <v>0</v>
      </c>
      <c r="BQ1099" s="310">
        <v>0</v>
      </c>
      <c r="BR1099" s="284">
        <v>0</v>
      </c>
      <c r="BS1099" s="310">
        <v>0</v>
      </c>
      <c r="BT1099" s="284">
        <v>0</v>
      </c>
      <c r="BU1099" s="210"/>
      <c r="BV1099" s="210"/>
      <c r="BW1099" s="210"/>
      <c r="BX1099" s="210"/>
      <c r="BY1099" s="210"/>
      <c r="BZ1099" s="310">
        <v>0</v>
      </c>
      <c r="CA1099" s="310">
        <v>0</v>
      </c>
      <c r="CB1099" s="310">
        <v>1887</v>
      </c>
      <c r="CC1099" s="310">
        <v>0</v>
      </c>
      <c r="CD1099" s="310">
        <v>0</v>
      </c>
      <c r="CE1099" s="310">
        <v>0</v>
      </c>
      <c r="CF1099" s="310">
        <v>0</v>
      </c>
      <c r="CG1099" s="310">
        <v>0</v>
      </c>
      <c r="CH1099" s="210"/>
      <c r="CI1099" s="286" t="str">
        <f t="shared" si="271"/>
        <v>Small</v>
      </c>
      <c r="CJ1099" s="210"/>
      <c r="CK1099" s="210"/>
      <c r="CN1099"/>
    </row>
    <row r="1100" spans="1:92" s="283" customFormat="1" ht="15">
      <c r="A1100" s="210" t="s">
        <v>197</v>
      </c>
      <c r="B1100" s="209" t="s">
        <v>368</v>
      </c>
      <c r="C1100" s="210" t="s">
        <v>77</v>
      </c>
      <c r="D1100" s="566">
        <v>2016</v>
      </c>
      <c r="E1100" s="284">
        <f t="shared" si="257"/>
        <v>0</v>
      </c>
      <c r="F1100" s="284">
        <f t="shared" si="258"/>
        <v>0</v>
      </c>
      <c r="G1100" s="284">
        <f t="shared" si="259"/>
        <v>0</v>
      </c>
      <c r="H1100" s="284">
        <f t="shared" si="260"/>
        <v>0</v>
      </c>
      <c r="I1100" s="284">
        <f t="shared" si="270"/>
        <v>0</v>
      </c>
      <c r="J1100" s="284">
        <f t="shared" si="261"/>
        <v>0</v>
      </c>
      <c r="K1100" s="284">
        <f t="shared" si="262"/>
        <v>0</v>
      </c>
      <c r="L1100" s="284">
        <f t="shared" si="263"/>
        <v>0</v>
      </c>
      <c r="M1100" s="284">
        <f t="shared" si="264"/>
        <v>0</v>
      </c>
      <c r="N1100" s="284">
        <f t="shared" si="265"/>
        <v>15832</v>
      </c>
      <c r="O1100" s="284">
        <f t="shared" si="266"/>
        <v>15832</v>
      </c>
      <c r="P1100" s="284">
        <f t="shared" si="267"/>
        <v>0</v>
      </c>
      <c r="Q1100" s="284">
        <f t="shared" si="268"/>
        <v>15832</v>
      </c>
      <c r="R1100" s="284">
        <f t="shared" si="269"/>
        <v>15832</v>
      </c>
      <c r="S1100" s="310">
        <v>0</v>
      </c>
      <c r="T1100" s="310">
        <v>0</v>
      </c>
      <c r="U1100" s="310">
        <v>0</v>
      </c>
      <c r="V1100" s="310">
        <v>0</v>
      </c>
      <c r="W1100" s="310">
        <v>0</v>
      </c>
      <c r="X1100" s="310">
        <v>0</v>
      </c>
      <c r="Y1100" s="310">
        <v>0</v>
      </c>
      <c r="Z1100" s="310">
        <v>0</v>
      </c>
      <c r="AA1100" s="310">
        <v>0</v>
      </c>
      <c r="AB1100" s="310">
        <v>0</v>
      </c>
      <c r="AC1100" s="310">
        <v>0</v>
      </c>
      <c r="AD1100" s="310">
        <v>0</v>
      </c>
      <c r="AE1100" s="310">
        <v>0</v>
      </c>
      <c r="AF1100" s="310">
        <v>0</v>
      </c>
      <c r="AG1100" s="310">
        <v>0</v>
      </c>
      <c r="AH1100" s="310">
        <v>0</v>
      </c>
      <c r="AI1100" s="310">
        <v>0</v>
      </c>
      <c r="AJ1100" s="310">
        <v>0</v>
      </c>
      <c r="AK1100" s="210"/>
      <c r="AL1100" s="210"/>
      <c r="AM1100" s="210"/>
      <c r="AN1100" s="210"/>
      <c r="AO1100" s="210"/>
      <c r="AP1100" s="210"/>
      <c r="AQ1100" s="210"/>
      <c r="AR1100" s="210"/>
      <c r="AS1100" s="210"/>
      <c r="AT1100" s="210"/>
      <c r="AU1100" s="210"/>
      <c r="AV1100" s="210"/>
      <c r="AW1100" s="210"/>
      <c r="AX1100" s="210"/>
      <c r="AY1100" s="210"/>
      <c r="AZ1100" s="210"/>
      <c r="BA1100" s="210"/>
      <c r="BB1100" s="210"/>
      <c r="BC1100" s="210"/>
      <c r="BD1100" s="210"/>
      <c r="BE1100" s="210"/>
      <c r="BF1100" s="210"/>
      <c r="BG1100" s="210"/>
      <c r="BH1100" s="210"/>
      <c r="BI1100" s="210"/>
      <c r="BJ1100" s="210"/>
      <c r="BK1100" s="310">
        <v>0</v>
      </c>
      <c r="BL1100" s="310">
        <v>0</v>
      </c>
      <c r="BM1100" s="310">
        <v>0</v>
      </c>
      <c r="BN1100" s="310">
        <v>0</v>
      </c>
      <c r="BO1100" s="310">
        <v>0</v>
      </c>
      <c r="BP1100" s="310">
        <v>0</v>
      </c>
      <c r="BQ1100" s="310">
        <v>0</v>
      </c>
      <c r="BR1100" s="284">
        <v>0</v>
      </c>
      <c r="BS1100" s="310">
        <v>0</v>
      </c>
      <c r="BT1100" s="284">
        <v>0</v>
      </c>
      <c r="BU1100" s="210"/>
      <c r="BV1100" s="210"/>
      <c r="BW1100" s="210"/>
      <c r="BX1100" s="210"/>
      <c r="BY1100" s="210"/>
      <c r="BZ1100" s="310">
        <v>0</v>
      </c>
      <c r="CA1100" s="310">
        <v>0</v>
      </c>
      <c r="CB1100" s="310">
        <v>15832</v>
      </c>
      <c r="CC1100" s="310">
        <v>0</v>
      </c>
      <c r="CD1100" s="310">
        <v>0</v>
      </c>
      <c r="CE1100" s="310">
        <v>0</v>
      </c>
      <c r="CF1100" s="310">
        <v>0</v>
      </c>
      <c r="CG1100" s="310">
        <v>0</v>
      </c>
      <c r="CH1100" s="210"/>
      <c r="CI1100" s="286" t="str">
        <f t="shared" si="271"/>
        <v>Small</v>
      </c>
      <c r="CJ1100" s="210"/>
      <c r="CK1100" s="210"/>
      <c r="CN1100"/>
    </row>
    <row r="1101" spans="1:92" s="283" customFormat="1" ht="15">
      <c r="A1101" s="210" t="s">
        <v>617</v>
      </c>
      <c r="B1101" s="209" t="s">
        <v>416</v>
      </c>
      <c r="C1101" s="210" t="s">
        <v>77</v>
      </c>
      <c r="D1101" s="566">
        <v>2016</v>
      </c>
      <c r="E1101" s="284">
        <f t="shared" si="257"/>
        <v>0</v>
      </c>
      <c r="F1101" s="284">
        <f t="shared" si="258"/>
        <v>81490</v>
      </c>
      <c r="G1101" s="284">
        <f t="shared" si="259"/>
        <v>252583</v>
      </c>
      <c r="H1101" s="284">
        <f t="shared" si="260"/>
        <v>334073</v>
      </c>
      <c r="I1101" s="284">
        <f t="shared" si="270"/>
        <v>15637</v>
      </c>
      <c r="J1101" s="284">
        <f t="shared" si="261"/>
        <v>0</v>
      </c>
      <c r="K1101" s="284">
        <f t="shared" si="262"/>
        <v>15637</v>
      </c>
      <c r="L1101" s="284">
        <f t="shared" si="263"/>
        <v>349710</v>
      </c>
      <c r="M1101" s="284">
        <f t="shared" si="264"/>
        <v>0</v>
      </c>
      <c r="N1101" s="284">
        <f t="shared" si="265"/>
        <v>0</v>
      </c>
      <c r="O1101" s="284">
        <f t="shared" si="266"/>
        <v>349710</v>
      </c>
      <c r="P1101" s="284">
        <f t="shared" si="267"/>
        <v>349710</v>
      </c>
      <c r="Q1101" s="284">
        <f t="shared" si="268"/>
        <v>349710</v>
      </c>
      <c r="R1101" s="284">
        <f t="shared" si="269"/>
        <v>349710</v>
      </c>
      <c r="S1101" s="310">
        <v>0</v>
      </c>
      <c r="T1101" s="310">
        <v>0</v>
      </c>
      <c r="U1101" s="310">
        <v>81490</v>
      </c>
      <c r="V1101" s="310">
        <v>0</v>
      </c>
      <c r="W1101" s="310">
        <v>251630</v>
      </c>
      <c r="X1101" s="310">
        <v>4045</v>
      </c>
      <c r="Y1101" s="310">
        <v>0</v>
      </c>
      <c r="Z1101" s="310">
        <v>0</v>
      </c>
      <c r="AA1101" s="310">
        <v>0</v>
      </c>
      <c r="AB1101" s="310">
        <v>0</v>
      </c>
      <c r="AC1101" s="310">
        <v>0</v>
      </c>
      <c r="AD1101" s="310">
        <v>0</v>
      </c>
      <c r="AE1101" s="310">
        <v>0</v>
      </c>
      <c r="AF1101" s="310">
        <v>0</v>
      </c>
      <c r="AG1101" s="310">
        <v>0</v>
      </c>
      <c r="AH1101" s="310">
        <v>0</v>
      </c>
      <c r="AI1101" s="310">
        <v>953</v>
      </c>
      <c r="AJ1101" s="310">
        <v>0</v>
      </c>
      <c r="AK1101" s="210"/>
      <c r="AL1101" s="210"/>
      <c r="AM1101" s="210"/>
      <c r="AN1101" s="210"/>
      <c r="AO1101" s="210"/>
      <c r="AP1101" s="210"/>
      <c r="AQ1101" s="210"/>
      <c r="AR1101" s="210"/>
      <c r="AS1101" s="210"/>
      <c r="AT1101" s="210"/>
      <c r="AU1101" s="210"/>
      <c r="AV1101" s="210"/>
      <c r="AW1101" s="210"/>
      <c r="AX1101" s="210"/>
      <c r="AY1101" s="210"/>
      <c r="AZ1101" s="210"/>
      <c r="BA1101" s="210"/>
      <c r="BB1101" s="210"/>
      <c r="BC1101" s="210"/>
      <c r="BD1101" s="210"/>
      <c r="BE1101" s="210"/>
      <c r="BF1101" s="210"/>
      <c r="BG1101" s="210"/>
      <c r="BH1101" s="210"/>
      <c r="BI1101" s="210"/>
      <c r="BJ1101" s="210"/>
      <c r="BK1101" s="310">
        <v>15637</v>
      </c>
      <c r="BL1101" s="310">
        <v>0</v>
      </c>
      <c r="BM1101" s="310">
        <v>0</v>
      </c>
      <c r="BN1101" s="310">
        <v>0</v>
      </c>
      <c r="BO1101" s="310">
        <v>0</v>
      </c>
      <c r="BP1101" s="310">
        <v>0</v>
      </c>
      <c r="BQ1101" s="310">
        <v>0</v>
      </c>
      <c r="BR1101" s="284">
        <v>0</v>
      </c>
      <c r="BS1101" s="310">
        <v>0</v>
      </c>
      <c r="BT1101" s="284">
        <v>0</v>
      </c>
      <c r="BU1101" s="210"/>
      <c r="BV1101" s="210"/>
      <c r="BW1101" s="210"/>
      <c r="BX1101" s="210"/>
      <c r="BY1101" s="210"/>
      <c r="BZ1101" s="310">
        <v>0</v>
      </c>
      <c r="CA1101" s="310">
        <v>0</v>
      </c>
      <c r="CB1101" s="310">
        <v>0</v>
      </c>
      <c r="CC1101" s="310">
        <v>0</v>
      </c>
      <c r="CD1101" s="310">
        <v>0</v>
      </c>
      <c r="CE1101" s="310">
        <v>0</v>
      </c>
      <c r="CF1101" s="310">
        <v>0</v>
      </c>
      <c r="CG1101" s="310">
        <v>0</v>
      </c>
      <c r="CH1101" s="210"/>
      <c r="CI1101" s="286" t="str">
        <f t="shared" si="271"/>
        <v>Large</v>
      </c>
      <c r="CJ1101" s="210"/>
      <c r="CK1101" s="210"/>
      <c r="CN1101"/>
    </row>
    <row r="1102" spans="1:92" s="283" customFormat="1" ht="15">
      <c r="A1102" s="210" t="s">
        <v>206</v>
      </c>
      <c r="B1102" s="209" t="s">
        <v>472</v>
      </c>
      <c r="C1102" s="210" t="s">
        <v>77</v>
      </c>
      <c r="D1102" s="566">
        <v>2016</v>
      </c>
      <c r="E1102" s="284">
        <f t="shared" si="257"/>
        <v>0</v>
      </c>
      <c r="F1102" s="284">
        <f t="shared" si="258"/>
        <v>0</v>
      </c>
      <c r="G1102" s="284">
        <f t="shared" si="259"/>
        <v>0</v>
      </c>
      <c r="H1102" s="284">
        <f t="shared" si="260"/>
        <v>0</v>
      </c>
      <c r="I1102" s="284">
        <f t="shared" si="270"/>
        <v>752</v>
      </c>
      <c r="J1102" s="284">
        <f t="shared" si="261"/>
        <v>718</v>
      </c>
      <c r="K1102" s="284">
        <f t="shared" si="262"/>
        <v>1470</v>
      </c>
      <c r="L1102" s="284">
        <f t="shared" si="263"/>
        <v>1470</v>
      </c>
      <c r="M1102" s="284">
        <f t="shared" si="264"/>
        <v>0</v>
      </c>
      <c r="N1102" s="284">
        <f t="shared" si="265"/>
        <v>0</v>
      </c>
      <c r="O1102" s="284">
        <f t="shared" si="266"/>
        <v>1470</v>
      </c>
      <c r="P1102" s="284">
        <f t="shared" si="267"/>
        <v>1470</v>
      </c>
      <c r="Q1102" s="284">
        <f t="shared" si="268"/>
        <v>1470</v>
      </c>
      <c r="R1102" s="284">
        <f t="shared" si="269"/>
        <v>1470</v>
      </c>
      <c r="S1102" s="310">
        <v>0</v>
      </c>
      <c r="T1102" s="310">
        <v>0</v>
      </c>
      <c r="U1102" s="310">
        <v>0</v>
      </c>
      <c r="V1102" s="310">
        <v>0</v>
      </c>
      <c r="W1102" s="310">
        <v>0</v>
      </c>
      <c r="X1102" s="310">
        <v>0</v>
      </c>
      <c r="Y1102" s="310">
        <v>0</v>
      </c>
      <c r="Z1102" s="310">
        <v>0</v>
      </c>
      <c r="AA1102" s="310">
        <v>0</v>
      </c>
      <c r="AB1102" s="310">
        <v>0</v>
      </c>
      <c r="AC1102" s="310">
        <v>0</v>
      </c>
      <c r="AD1102" s="310">
        <v>0</v>
      </c>
      <c r="AE1102" s="310">
        <v>0</v>
      </c>
      <c r="AF1102" s="310">
        <v>0</v>
      </c>
      <c r="AG1102" s="310">
        <v>0</v>
      </c>
      <c r="AH1102" s="310">
        <v>0</v>
      </c>
      <c r="AI1102" s="310">
        <v>0</v>
      </c>
      <c r="AJ1102" s="310">
        <v>0</v>
      </c>
      <c r="AK1102" s="210"/>
      <c r="AL1102" s="210"/>
      <c r="AM1102" s="210"/>
      <c r="AN1102" s="210"/>
      <c r="AO1102" s="210"/>
      <c r="AP1102" s="210"/>
      <c r="AQ1102" s="210"/>
      <c r="AR1102" s="210"/>
      <c r="AS1102" s="210"/>
      <c r="AT1102" s="210"/>
      <c r="AU1102" s="210"/>
      <c r="AV1102" s="210"/>
      <c r="AW1102" s="210"/>
      <c r="AX1102" s="210"/>
      <c r="AY1102" s="210"/>
      <c r="AZ1102" s="210"/>
      <c r="BA1102" s="210"/>
      <c r="BB1102" s="210"/>
      <c r="BC1102" s="210"/>
      <c r="BD1102" s="210"/>
      <c r="BE1102" s="210"/>
      <c r="BF1102" s="210"/>
      <c r="BG1102" s="210"/>
      <c r="BH1102" s="210"/>
      <c r="BI1102" s="210"/>
      <c r="BJ1102" s="210"/>
      <c r="BK1102" s="310">
        <v>752</v>
      </c>
      <c r="BL1102" s="310">
        <v>0</v>
      </c>
      <c r="BM1102" s="310">
        <v>0</v>
      </c>
      <c r="BN1102" s="310">
        <v>0</v>
      </c>
      <c r="BO1102" s="310">
        <v>718</v>
      </c>
      <c r="BP1102" s="310">
        <v>0</v>
      </c>
      <c r="BQ1102" s="310">
        <v>0</v>
      </c>
      <c r="BR1102" s="284">
        <v>0</v>
      </c>
      <c r="BS1102" s="310">
        <v>0</v>
      </c>
      <c r="BT1102" s="284">
        <v>0</v>
      </c>
      <c r="BU1102" s="210"/>
      <c r="BV1102" s="210"/>
      <c r="BW1102" s="210"/>
      <c r="BX1102" s="210"/>
      <c r="BY1102" s="210"/>
      <c r="BZ1102" s="310">
        <v>0</v>
      </c>
      <c r="CA1102" s="310">
        <v>0</v>
      </c>
      <c r="CB1102" s="310">
        <v>0</v>
      </c>
      <c r="CC1102" s="310">
        <v>0</v>
      </c>
      <c r="CD1102" s="310">
        <v>0</v>
      </c>
      <c r="CE1102" s="310">
        <v>0</v>
      </c>
      <c r="CF1102" s="310">
        <v>0</v>
      </c>
      <c r="CG1102" s="310">
        <v>0</v>
      </c>
      <c r="CH1102" s="210"/>
      <c r="CI1102" s="286" t="str">
        <f t="shared" si="271"/>
        <v>Small</v>
      </c>
      <c r="CJ1102" s="210"/>
      <c r="CK1102" s="210"/>
      <c r="CN1102"/>
    </row>
    <row r="1103" spans="1:92" s="283" customFormat="1" ht="15">
      <c r="A1103" s="210" t="s">
        <v>161</v>
      </c>
      <c r="B1103" s="209" t="s">
        <v>370</v>
      </c>
      <c r="C1103" s="210" t="s">
        <v>77</v>
      </c>
      <c r="D1103" s="566">
        <v>2016</v>
      </c>
      <c r="E1103" s="284">
        <f t="shared" si="257"/>
        <v>0</v>
      </c>
      <c r="F1103" s="284">
        <f t="shared" si="258"/>
        <v>0</v>
      </c>
      <c r="G1103" s="284">
        <f t="shared" si="259"/>
        <v>0</v>
      </c>
      <c r="H1103" s="284">
        <f t="shared" si="260"/>
        <v>0</v>
      </c>
      <c r="I1103" s="284">
        <f t="shared" si="270"/>
        <v>0</v>
      </c>
      <c r="J1103" s="284">
        <f t="shared" si="261"/>
        <v>261424</v>
      </c>
      <c r="K1103" s="284">
        <f t="shared" si="262"/>
        <v>261424</v>
      </c>
      <c r="L1103" s="284">
        <f t="shared" si="263"/>
        <v>261424</v>
      </c>
      <c r="M1103" s="284">
        <f t="shared" si="264"/>
        <v>5616</v>
      </c>
      <c r="N1103" s="284">
        <f t="shared" si="265"/>
        <v>5616</v>
      </c>
      <c r="O1103" s="284">
        <f t="shared" si="266"/>
        <v>267040</v>
      </c>
      <c r="P1103" s="284">
        <f t="shared" si="267"/>
        <v>261424</v>
      </c>
      <c r="Q1103" s="284">
        <f t="shared" si="268"/>
        <v>267040</v>
      </c>
      <c r="R1103" s="284">
        <f t="shared" si="269"/>
        <v>267040</v>
      </c>
      <c r="S1103" s="310">
        <v>0</v>
      </c>
      <c r="T1103" s="310">
        <v>0</v>
      </c>
      <c r="U1103" s="310">
        <v>0</v>
      </c>
      <c r="V1103" s="310">
        <v>0</v>
      </c>
      <c r="W1103" s="310">
        <v>0</v>
      </c>
      <c r="X1103" s="310">
        <v>0</v>
      </c>
      <c r="Y1103" s="310">
        <v>0</v>
      </c>
      <c r="Z1103" s="310">
        <v>0</v>
      </c>
      <c r="AA1103" s="310">
        <v>0</v>
      </c>
      <c r="AB1103" s="310">
        <v>0</v>
      </c>
      <c r="AC1103" s="310">
        <v>0</v>
      </c>
      <c r="AD1103" s="310">
        <v>0</v>
      </c>
      <c r="AE1103" s="310">
        <v>0</v>
      </c>
      <c r="AF1103" s="310">
        <v>0</v>
      </c>
      <c r="AG1103" s="310">
        <v>0</v>
      </c>
      <c r="AH1103" s="310">
        <v>0</v>
      </c>
      <c r="AI1103" s="310">
        <v>0</v>
      </c>
      <c r="AJ1103" s="310">
        <v>0</v>
      </c>
      <c r="AK1103" s="210"/>
      <c r="AL1103" s="210"/>
      <c r="AM1103" s="210"/>
      <c r="AN1103" s="210"/>
      <c r="AO1103" s="210"/>
      <c r="AP1103" s="210"/>
      <c r="AQ1103" s="210"/>
      <c r="AR1103" s="210"/>
      <c r="AS1103" s="210"/>
      <c r="AT1103" s="210"/>
      <c r="AU1103" s="210"/>
      <c r="AV1103" s="210"/>
      <c r="AW1103" s="210"/>
      <c r="AX1103" s="210"/>
      <c r="AY1103" s="210"/>
      <c r="AZ1103" s="210"/>
      <c r="BA1103" s="210"/>
      <c r="BB1103" s="210"/>
      <c r="BC1103" s="210"/>
      <c r="BD1103" s="210"/>
      <c r="BE1103" s="210"/>
      <c r="BF1103" s="210"/>
      <c r="BG1103" s="210"/>
      <c r="BH1103" s="210"/>
      <c r="BI1103" s="210"/>
      <c r="BJ1103" s="210"/>
      <c r="BK1103" s="310">
        <v>0</v>
      </c>
      <c r="BL1103" s="310">
        <v>0</v>
      </c>
      <c r="BM1103" s="310">
        <v>0</v>
      </c>
      <c r="BN1103" s="310">
        <v>0</v>
      </c>
      <c r="BO1103" s="310">
        <v>261424</v>
      </c>
      <c r="BP1103" s="310">
        <v>0</v>
      </c>
      <c r="BQ1103" s="310">
        <v>0</v>
      </c>
      <c r="BR1103" s="284">
        <v>0</v>
      </c>
      <c r="BS1103" s="310">
        <v>0</v>
      </c>
      <c r="BT1103" s="284">
        <v>0</v>
      </c>
      <c r="BU1103" s="210"/>
      <c r="BV1103" s="210"/>
      <c r="BW1103" s="210"/>
      <c r="BX1103" s="210"/>
      <c r="BY1103" s="210"/>
      <c r="BZ1103" s="310">
        <v>5616</v>
      </c>
      <c r="CA1103" s="310">
        <v>0</v>
      </c>
      <c r="CB1103" s="310">
        <v>0</v>
      </c>
      <c r="CC1103" s="310">
        <v>0</v>
      </c>
      <c r="CD1103" s="310">
        <v>0</v>
      </c>
      <c r="CE1103" s="310">
        <v>0</v>
      </c>
      <c r="CF1103" s="310">
        <v>0</v>
      </c>
      <c r="CG1103" s="310">
        <v>0</v>
      </c>
      <c r="CH1103" s="210"/>
      <c r="CI1103" s="286" t="str">
        <f t="shared" si="271"/>
        <v>Large</v>
      </c>
      <c r="CJ1103" s="210"/>
      <c r="CK1103" s="210"/>
      <c r="CN1103"/>
    </row>
    <row r="1104" spans="1:92" s="283" customFormat="1" ht="15">
      <c r="A1104" s="209" t="s">
        <v>154</v>
      </c>
      <c r="B1104" s="209" t="s">
        <v>372</v>
      </c>
      <c r="C1104" s="210" t="s">
        <v>77</v>
      </c>
      <c r="D1104" s="566">
        <v>2016</v>
      </c>
      <c r="E1104" s="284">
        <f t="shared" si="257"/>
        <v>0</v>
      </c>
      <c r="F1104" s="284">
        <f t="shared" si="258"/>
        <v>0</v>
      </c>
      <c r="G1104" s="284">
        <f t="shared" si="259"/>
        <v>0</v>
      </c>
      <c r="H1104" s="284">
        <f t="shared" si="260"/>
        <v>0</v>
      </c>
      <c r="I1104" s="284">
        <f t="shared" si="270"/>
        <v>20731</v>
      </c>
      <c r="J1104" s="284">
        <f t="shared" si="261"/>
        <v>0</v>
      </c>
      <c r="K1104" s="284">
        <f t="shared" si="262"/>
        <v>20731</v>
      </c>
      <c r="L1104" s="284">
        <f t="shared" si="263"/>
        <v>20731</v>
      </c>
      <c r="M1104" s="284">
        <f t="shared" si="264"/>
        <v>0</v>
      </c>
      <c r="N1104" s="284">
        <f t="shared" si="265"/>
        <v>0</v>
      </c>
      <c r="O1104" s="284">
        <f t="shared" si="266"/>
        <v>20731</v>
      </c>
      <c r="P1104" s="284">
        <f t="shared" si="267"/>
        <v>20731</v>
      </c>
      <c r="Q1104" s="284">
        <f t="shared" si="268"/>
        <v>20731</v>
      </c>
      <c r="R1104" s="284">
        <f t="shared" si="269"/>
        <v>20731</v>
      </c>
      <c r="S1104" s="310">
        <v>0</v>
      </c>
      <c r="T1104" s="310">
        <v>0</v>
      </c>
      <c r="U1104" s="310">
        <v>0</v>
      </c>
      <c r="V1104" s="310">
        <v>0</v>
      </c>
      <c r="W1104" s="310">
        <v>0</v>
      </c>
      <c r="X1104" s="310">
        <v>0</v>
      </c>
      <c r="Y1104" s="310">
        <v>0</v>
      </c>
      <c r="Z1104" s="310">
        <v>0</v>
      </c>
      <c r="AA1104" s="310">
        <v>0</v>
      </c>
      <c r="AB1104" s="310">
        <v>0</v>
      </c>
      <c r="AC1104" s="310">
        <v>0</v>
      </c>
      <c r="AD1104" s="310">
        <v>0</v>
      </c>
      <c r="AE1104" s="310">
        <v>0</v>
      </c>
      <c r="AF1104" s="310">
        <v>0</v>
      </c>
      <c r="AG1104" s="310">
        <v>0</v>
      </c>
      <c r="AH1104" s="310">
        <v>0</v>
      </c>
      <c r="AI1104" s="310">
        <v>0</v>
      </c>
      <c r="AJ1104" s="310">
        <v>0</v>
      </c>
      <c r="AK1104" s="210"/>
      <c r="AL1104" s="210"/>
      <c r="AM1104" s="210"/>
      <c r="AN1104" s="210"/>
      <c r="AO1104" s="210"/>
      <c r="AP1104" s="210"/>
      <c r="AQ1104" s="210"/>
      <c r="AR1104" s="210"/>
      <c r="AS1104" s="210"/>
      <c r="AT1104" s="210"/>
      <c r="AU1104" s="210"/>
      <c r="AV1104" s="210"/>
      <c r="AW1104" s="210"/>
      <c r="AX1104" s="210"/>
      <c r="AY1104" s="210"/>
      <c r="AZ1104" s="210"/>
      <c r="BA1104" s="210"/>
      <c r="BB1104" s="210"/>
      <c r="BC1104" s="210"/>
      <c r="BD1104" s="210"/>
      <c r="BE1104" s="210"/>
      <c r="BF1104" s="210"/>
      <c r="BG1104" s="210"/>
      <c r="BH1104" s="210"/>
      <c r="BI1104" s="210"/>
      <c r="BJ1104" s="210"/>
      <c r="BK1104" s="310">
        <v>20731</v>
      </c>
      <c r="BL1104" s="310">
        <v>0</v>
      </c>
      <c r="BM1104" s="310">
        <v>0</v>
      </c>
      <c r="BN1104" s="310">
        <v>0</v>
      </c>
      <c r="BO1104" s="310">
        <v>0</v>
      </c>
      <c r="BP1104" s="310">
        <v>0</v>
      </c>
      <c r="BQ1104" s="310">
        <v>0</v>
      </c>
      <c r="BR1104" s="284">
        <v>0</v>
      </c>
      <c r="BS1104" s="310">
        <v>0</v>
      </c>
      <c r="BT1104" s="284">
        <v>0</v>
      </c>
      <c r="BU1104" s="210"/>
      <c r="BV1104" s="210"/>
      <c r="BW1104" s="210"/>
      <c r="BX1104" s="210"/>
      <c r="BY1104" s="210"/>
      <c r="BZ1104" s="310">
        <v>0</v>
      </c>
      <c r="CA1104" s="310">
        <v>0</v>
      </c>
      <c r="CB1104" s="310">
        <v>0</v>
      </c>
      <c r="CC1104" s="310">
        <v>0</v>
      </c>
      <c r="CD1104" s="310">
        <v>0</v>
      </c>
      <c r="CE1104" s="310">
        <v>0</v>
      </c>
      <c r="CF1104" s="310">
        <v>0</v>
      </c>
      <c r="CG1104" s="310">
        <v>0</v>
      </c>
      <c r="CH1104" s="210"/>
      <c r="CI1104" s="286" t="str">
        <f t="shared" si="271"/>
        <v>Small</v>
      </c>
      <c r="CJ1104" s="210"/>
      <c r="CK1104" s="210"/>
      <c r="CN1104"/>
    </row>
    <row r="1105" spans="1:92" s="283" customFormat="1" ht="15">
      <c r="A1105" s="208" t="s">
        <v>240</v>
      </c>
      <c r="B1105" s="209" t="s">
        <v>509</v>
      </c>
      <c r="C1105" s="210" t="s">
        <v>77</v>
      </c>
      <c r="D1105" s="566">
        <v>2016</v>
      </c>
      <c r="E1105" s="284">
        <f t="shared" ref="E1105:E1168" si="272">S1105+Y1105+AE1105+AK1105+AQ1105+AW1105+BC1105</f>
        <v>0</v>
      </c>
      <c r="F1105" s="284">
        <f t="shared" ref="F1105:F1168" si="273">U1105+AA1105+AG1105+AM1105+AS1105+AY1105+BE1105</f>
        <v>0</v>
      </c>
      <c r="G1105" s="284">
        <f t="shared" ref="G1105:G1168" si="274">W1105+AC1105+AI1105+AO1105+AU1105+BA1105+BG1105+BI1105+BJ1105</f>
        <v>0</v>
      </c>
      <c r="H1105" s="284">
        <f t="shared" ref="H1105:H1168" si="275">SUM(E1105:G1105)</f>
        <v>0</v>
      </c>
      <c r="I1105" s="284">
        <f t="shared" si="270"/>
        <v>0</v>
      </c>
      <c r="J1105" s="284">
        <f t="shared" ref="J1105:J1168" si="276">BO1105+BQ1105+BS1105</f>
        <v>0</v>
      </c>
      <c r="K1105" s="284">
        <f t="shared" ref="K1105:K1168" si="277">I1105+J1105</f>
        <v>0</v>
      </c>
      <c r="L1105" s="284">
        <f t="shared" ref="L1105:L1168" si="278">H1105+K1105</f>
        <v>0</v>
      </c>
      <c r="M1105" s="284">
        <f t="shared" ref="M1105:M1168" si="279">BW1105+BU1105+BV1105+BX1105+BY1105+BZ1105</f>
        <v>0</v>
      </c>
      <c r="N1105" s="284">
        <f t="shared" ref="N1105:N1168" si="280">M1105+CB1105</f>
        <v>436</v>
      </c>
      <c r="O1105" s="284">
        <f t="shared" ref="O1105:O1168" si="281">N1105+L1105</f>
        <v>436</v>
      </c>
      <c r="P1105" s="284">
        <f t="shared" ref="P1105:P1168" si="282">L1105+CD1105</f>
        <v>0</v>
      </c>
      <c r="Q1105" s="284">
        <f t="shared" ref="Q1105:Q1168" si="283">O1105+CD1105</f>
        <v>436</v>
      </c>
      <c r="R1105" s="284">
        <f t="shared" ref="R1105:R1168" si="284">Q1105+CH1105+CF1105</f>
        <v>436</v>
      </c>
      <c r="S1105" s="310">
        <v>0</v>
      </c>
      <c r="T1105" s="310">
        <v>0</v>
      </c>
      <c r="U1105" s="310">
        <v>0</v>
      </c>
      <c r="V1105" s="310">
        <v>0</v>
      </c>
      <c r="W1105" s="310">
        <v>0</v>
      </c>
      <c r="X1105" s="310">
        <v>0</v>
      </c>
      <c r="Y1105" s="310">
        <v>0</v>
      </c>
      <c r="Z1105" s="310">
        <v>0</v>
      </c>
      <c r="AA1105" s="310">
        <v>0</v>
      </c>
      <c r="AB1105" s="310">
        <v>0</v>
      </c>
      <c r="AC1105" s="310">
        <v>0</v>
      </c>
      <c r="AD1105" s="310">
        <v>0</v>
      </c>
      <c r="AE1105" s="310">
        <v>0</v>
      </c>
      <c r="AF1105" s="310">
        <v>0</v>
      </c>
      <c r="AG1105" s="310">
        <v>0</v>
      </c>
      <c r="AH1105" s="310">
        <v>0</v>
      </c>
      <c r="AI1105" s="310">
        <v>0</v>
      </c>
      <c r="AJ1105" s="310">
        <v>0</v>
      </c>
      <c r="AK1105" s="210"/>
      <c r="AL1105" s="210"/>
      <c r="AM1105" s="210"/>
      <c r="AN1105" s="210"/>
      <c r="AO1105" s="210"/>
      <c r="AP1105" s="210"/>
      <c r="AQ1105" s="210"/>
      <c r="AR1105" s="210"/>
      <c r="AS1105" s="210"/>
      <c r="AT1105" s="210"/>
      <c r="AU1105" s="210"/>
      <c r="AV1105" s="210"/>
      <c r="AW1105" s="210"/>
      <c r="AX1105" s="210"/>
      <c r="AY1105" s="210"/>
      <c r="AZ1105" s="210"/>
      <c r="BA1105" s="210"/>
      <c r="BB1105" s="210"/>
      <c r="BC1105" s="210"/>
      <c r="BD1105" s="210"/>
      <c r="BE1105" s="210"/>
      <c r="BF1105" s="210"/>
      <c r="BG1105" s="210"/>
      <c r="BH1105" s="210"/>
      <c r="BI1105" s="210"/>
      <c r="BJ1105" s="210"/>
      <c r="BK1105" s="310">
        <v>0</v>
      </c>
      <c r="BL1105" s="310">
        <v>0</v>
      </c>
      <c r="BM1105" s="310">
        <v>0</v>
      </c>
      <c r="BN1105" s="310">
        <v>0</v>
      </c>
      <c r="BO1105" s="310">
        <v>0</v>
      </c>
      <c r="BP1105" s="310">
        <v>0</v>
      </c>
      <c r="BQ1105" s="310">
        <v>0</v>
      </c>
      <c r="BR1105" s="284">
        <v>0</v>
      </c>
      <c r="BS1105" s="310">
        <v>0</v>
      </c>
      <c r="BT1105" s="284">
        <v>0</v>
      </c>
      <c r="BU1105" s="210"/>
      <c r="BV1105" s="210"/>
      <c r="BW1105" s="210"/>
      <c r="BX1105" s="210"/>
      <c r="BY1105" s="210"/>
      <c r="BZ1105" s="310">
        <v>0</v>
      </c>
      <c r="CA1105" s="310">
        <v>0</v>
      </c>
      <c r="CB1105" s="310">
        <v>436</v>
      </c>
      <c r="CC1105" s="310">
        <v>0</v>
      </c>
      <c r="CD1105" s="310">
        <v>0</v>
      </c>
      <c r="CE1105" s="310">
        <v>0</v>
      </c>
      <c r="CF1105" s="310">
        <v>0</v>
      </c>
      <c r="CG1105" s="310">
        <v>0</v>
      </c>
      <c r="CH1105" s="210"/>
      <c r="CI1105" s="286" t="str">
        <f t="shared" si="271"/>
        <v>Small</v>
      </c>
      <c r="CJ1105" s="210"/>
      <c r="CK1105" s="210"/>
      <c r="CN1105"/>
    </row>
    <row r="1106" spans="1:92" s="283" customFormat="1" ht="15">
      <c r="A1106" s="210" t="s">
        <v>135</v>
      </c>
      <c r="B1106" s="209" t="s">
        <v>442</v>
      </c>
      <c r="C1106" s="210" t="s">
        <v>77</v>
      </c>
      <c r="D1106" s="566">
        <v>2016</v>
      </c>
      <c r="E1106" s="284">
        <f t="shared" si="272"/>
        <v>0</v>
      </c>
      <c r="F1106" s="284">
        <f t="shared" si="273"/>
        <v>0</v>
      </c>
      <c r="G1106" s="284">
        <f t="shared" si="274"/>
        <v>0</v>
      </c>
      <c r="H1106" s="284">
        <f t="shared" si="275"/>
        <v>0</v>
      </c>
      <c r="I1106" s="284">
        <f t="shared" si="270"/>
        <v>73930</v>
      </c>
      <c r="J1106" s="284">
        <f t="shared" si="276"/>
        <v>0</v>
      </c>
      <c r="K1106" s="284">
        <f t="shared" si="277"/>
        <v>73930</v>
      </c>
      <c r="L1106" s="284">
        <f t="shared" si="278"/>
        <v>73930</v>
      </c>
      <c r="M1106" s="284">
        <f t="shared" si="279"/>
        <v>8488</v>
      </c>
      <c r="N1106" s="284">
        <f t="shared" si="280"/>
        <v>8488</v>
      </c>
      <c r="O1106" s="284">
        <f t="shared" si="281"/>
        <v>82418</v>
      </c>
      <c r="P1106" s="284">
        <f t="shared" si="282"/>
        <v>73930</v>
      </c>
      <c r="Q1106" s="284">
        <f t="shared" si="283"/>
        <v>82418</v>
      </c>
      <c r="R1106" s="284">
        <f t="shared" si="284"/>
        <v>82418</v>
      </c>
      <c r="S1106" s="310">
        <v>0</v>
      </c>
      <c r="T1106" s="310">
        <v>0</v>
      </c>
      <c r="U1106" s="310">
        <v>0</v>
      </c>
      <c r="V1106" s="310">
        <v>0</v>
      </c>
      <c r="W1106" s="310">
        <v>0</v>
      </c>
      <c r="X1106" s="310">
        <v>0</v>
      </c>
      <c r="Y1106" s="310">
        <v>0</v>
      </c>
      <c r="Z1106" s="310">
        <v>0</v>
      </c>
      <c r="AA1106" s="310">
        <v>0</v>
      </c>
      <c r="AB1106" s="310">
        <v>0</v>
      </c>
      <c r="AC1106" s="310">
        <v>0</v>
      </c>
      <c r="AD1106" s="310">
        <v>0</v>
      </c>
      <c r="AE1106" s="310">
        <v>0</v>
      </c>
      <c r="AF1106" s="310">
        <v>0</v>
      </c>
      <c r="AG1106" s="310">
        <v>0</v>
      </c>
      <c r="AH1106" s="310">
        <v>0</v>
      </c>
      <c r="AI1106" s="310">
        <v>0</v>
      </c>
      <c r="AJ1106" s="310">
        <v>0</v>
      </c>
      <c r="AK1106" s="210"/>
      <c r="AL1106" s="210"/>
      <c r="AM1106" s="210"/>
      <c r="AN1106" s="210"/>
      <c r="AO1106" s="210"/>
      <c r="AP1106" s="210"/>
      <c r="AQ1106" s="210"/>
      <c r="AR1106" s="210"/>
      <c r="AS1106" s="210"/>
      <c r="AT1106" s="210"/>
      <c r="AU1106" s="210"/>
      <c r="AV1106" s="210"/>
      <c r="AW1106" s="210"/>
      <c r="AX1106" s="210"/>
      <c r="AY1106" s="210"/>
      <c r="AZ1106" s="210"/>
      <c r="BA1106" s="210"/>
      <c r="BB1106" s="210"/>
      <c r="BC1106" s="210"/>
      <c r="BD1106" s="210"/>
      <c r="BE1106" s="210"/>
      <c r="BF1106" s="210"/>
      <c r="BG1106" s="210"/>
      <c r="BH1106" s="210"/>
      <c r="BI1106" s="210"/>
      <c r="BJ1106" s="210"/>
      <c r="BK1106" s="310">
        <v>73930</v>
      </c>
      <c r="BL1106" s="310">
        <v>0</v>
      </c>
      <c r="BM1106" s="310">
        <v>0</v>
      </c>
      <c r="BN1106" s="310">
        <v>0</v>
      </c>
      <c r="BO1106" s="310">
        <v>0</v>
      </c>
      <c r="BP1106" s="310">
        <v>0</v>
      </c>
      <c r="BQ1106" s="310">
        <v>0</v>
      </c>
      <c r="BR1106" s="284">
        <v>0</v>
      </c>
      <c r="BS1106" s="310">
        <v>0</v>
      </c>
      <c r="BT1106" s="284">
        <v>0</v>
      </c>
      <c r="BU1106" s="210"/>
      <c r="BV1106" s="210"/>
      <c r="BW1106" s="210"/>
      <c r="BX1106" s="210"/>
      <c r="BY1106" s="210"/>
      <c r="BZ1106" s="310">
        <v>8488</v>
      </c>
      <c r="CA1106" s="310">
        <v>0</v>
      </c>
      <c r="CB1106" s="310">
        <v>0</v>
      </c>
      <c r="CC1106" s="310">
        <v>0</v>
      </c>
      <c r="CD1106" s="310">
        <v>0</v>
      </c>
      <c r="CE1106" s="310">
        <v>0</v>
      </c>
      <c r="CF1106" s="310">
        <v>0</v>
      </c>
      <c r="CG1106" s="310">
        <v>0</v>
      </c>
      <c r="CH1106" s="210"/>
      <c r="CI1106" s="286" t="str">
        <f t="shared" si="271"/>
        <v>Small</v>
      </c>
      <c r="CJ1106" s="210"/>
      <c r="CK1106" s="210"/>
      <c r="CN1106"/>
    </row>
    <row r="1107" spans="1:92" s="283" customFormat="1" ht="15">
      <c r="A1107" s="210" t="s">
        <v>185</v>
      </c>
      <c r="B1107" s="209" t="s">
        <v>185</v>
      </c>
      <c r="C1107" s="210" t="s">
        <v>77</v>
      </c>
      <c r="D1107" s="566">
        <v>2016</v>
      </c>
      <c r="E1107" s="284">
        <f t="shared" si="272"/>
        <v>0</v>
      </c>
      <c r="F1107" s="284">
        <f t="shared" si="273"/>
        <v>0</v>
      </c>
      <c r="G1107" s="284">
        <f t="shared" si="274"/>
        <v>0</v>
      </c>
      <c r="H1107" s="284">
        <f t="shared" si="275"/>
        <v>0</v>
      </c>
      <c r="I1107" s="284">
        <f t="shared" si="270"/>
        <v>1568</v>
      </c>
      <c r="J1107" s="284">
        <f t="shared" si="276"/>
        <v>0</v>
      </c>
      <c r="K1107" s="284">
        <f t="shared" si="277"/>
        <v>1568</v>
      </c>
      <c r="L1107" s="284">
        <f t="shared" si="278"/>
        <v>1568</v>
      </c>
      <c r="M1107" s="284">
        <f t="shared" si="279"/>
        <v>0</v>
      </c>
      <c r="N1107" s="284">
        <f t="shared" si="280"/>
        <v>0</v>
      </c>
      <c r="O1107" s="284">
        <f t="shared" si="281"/>
        <v>1568</v>
      </c>
      <c r="P1107" s="284">
        <f t="shared" si="282"/>
        <v>1568</v>
      </c>
      <c r="Q1107" s="284">
        <f t="shared" si="283"/>
        <v>1568</v>
      </c>
      <c r="R1107" s="284">
        <f t="shared" si="284"/>
        <v>1568</v>
      </c>
      <c r="S1107" s="310">
        <v>0</v>
      </c>
      <c r="T1107" s="310">
        <v>0</v>
      </c>
      <c r="U1107" s="310">
        <v>0</v>
      </c>
      <c r="V1107" s="310">
        <v>0</v>
      </c>
      <c r="W1107" s="310">
        <v>0</v>
      </c>
      <c r="X1107" s="310">
        <v>0</v>
      </c>
      <c r="Y1107" s="310">
        <v>0</v>
      </c>
      <c r="Z1107" s="310">
        <v>0</v>
      </c>
      <c r="AA1107" s="310">
        <v>0</v>
      </c>
      <c r="AB1107" s="310">
        <v>0</v>
      </c>
      <c r="AC1107" s="310">
        <v>0</v>
      </c>
      <c r="AD1107" s="310">
        <v>0</v>
      </c>
      <c r="AE1107" s="310">
        <v>0</v>
      </c>
      <c r="AF1107" s="310">
        <v>0</v>
      </c>
      <c r="AG1107" s="310">
        <v>0</v>
      </c>
      <c r="AH1107" s="310">
        <v>0</v>
      </c>
      <c r="AI1107" s="310">
        <v>0</v>
      </c>
      <c r="AJ1107" s="310">
        <v>0</v>
      </c>
      <c r="AK1107" s="210"/>
      <c r="AL1107" s="210"/>
      <c r="AM1107" s="210"/>
      <c r="AN1107" s="210"/>
      <c r="AO1107" s="210"/>
      <c r="AP1107" s="210"/>
      <c r="AQ1107" s="210"/>
      <c r="AR1107" s="210"/>
      <c r="AS1107" s="210"/>
      <c r="AT1107" s="210"/>
      <c r="AU1107" s="210"/>
      <c r="AV1107" s="210"/>
      <c r="AW1107" s="210"/>
      <c r="AX1107" s="210"/>
      <c r="AY1107" s="210"/>
      <c r="AZ1107" s="210"/>
      <c r="BA1107" s="210"/>
      <c r="BB1107" s="210"/>
      <c r="BC1107" s="210"/>
      <c r="BD1107" s="210"/>
      <c r="BE1107" s="210"/>
      <c r="BF1107" s="210"/>
      <c r="BG1107" s="210"/>
      <c r="BH1107" s="210"/>
      <c r="BI1107" s="210"/>
      <c r="BJ1107" s="210"/>
      <c r="BK1107" s="310">
        <v>1568</v>
      </c>
      <c r="BL1107" s="310">
        <v>0</v>
      </c>
      <c r="BM1107" s="310">
        <v>0</v>
      </c>
      <c r="BN1107" s="310">
        <v>0</v>
      </c>
      <c r="BO1107" s="310">
        <v>0</v>
      </c>
      <c r="BP1107" s="310">
        <v>0</v>
      </c>
      <c r="BQ1107" s="310">
        <v>0</v>
      </c>
      <c r="BR1107" s="284">
        <v>0</v>
      </c>
      <c r="BS1107" s="310">
        <v>0</v>
      </c>
      <c r="BT1107" s="284">
        <v>0</v>
      </c>
      <c r="BU1107" s="210"/>
      <c r="BV1107" s="210"/>
      <c r="BW1107" s="210"/>
      <c r="BX1107" s="210"/>
      <c r="BY1107" s="210"/>
      <c r="BZ1107" s="310">
        <v>0</v>
      </c>
      <c r="CA1107" s="310">
        <v>0</v>
      </c>
      <c r="CB1107" s="310">
        <v>0</v>
      </c>
      <c r="CC1107" s="310">
        <v>0</v>
      </c>
      <c r="CD1107" s="310">
        <v>0</v>
      </c>
      <c r="CE1107" s="310">
        <v>0</v>
      </c>
      <c r="CF1107" s="310">
        <v>0</v>
      </c>
      <c r="CG1107" s="310">
        <v>0</v>
      </c>
      <c r="CH1107" s="210"/>
      <c r="CI1107" s="286" t="str">
        <f t="shared" si="271"/>
        <v>Small</v>
      </c>
      <c r="CJ1107" s="210"/>
      <c r="CK1107" s="210"/>
      <c r="CN1107"/>
    </row>
    <row r="1108" spans="1:92" s="283" customFormat="1" ht="15">
      <c r="A1108" s="210" t="s">
        <v>188</v>
      </c>
      <c r="B1108" s="209" t="s">
        <v>391</v>
      </c>
      <c r="C1108" s="210" t="s">
        <v>77</v>
      </c>
      <c r="D1108" s="566">
        <v>2016</v>
      </c>
      <c r="E1108" s="284">
        <f t="shared" si="272"/>
        <v>0</v>
      </c>
      <c r="F1108" s="284">
        <f t="shared" si="273"/>
        <v>0</v>
      </c>
      <c r="G1108" s="284">
        <f t="shared" si="274"/>
        <v>0</v>
      </c>
      <c r="H1108" s="284">
        <f t="shared" si="275"/>
        <v>0</v>
      </c>
      <c r="I1108" s="284">
        <f t="shared" si="270"/>
        <v>0</v>
      </c>
      <c r="J1108" s="284">
        <f t="shared" si="276"/>
        <v>0</v>
      </c>
      <c r="K1108" s="284">
        <f t="shared" si="277"/>
        <v>0</v>
      </c>
      <c r="L1108" s="284">
        <f t="shared" si="278"/>
        <v>0</v>
      </c>
      <c r="M1108" s="284">
        <f t="shared" si="279"/>
        <v>0</v>
      </c>
      <c r="N1108" s="284">
        <f t="shared" si="280"/>
        <v>14265</v>
      </c>
      <c r="O1108" s="284">
        <f t="shared" si="281"/>
        <v>14265</v>
      </c>
      <c r="P1108" s="284">
        <f t="shared" si="282"/>
        <v>0</v>
      </c>
      <c r="Q1108" s="284">
        <f t="shared" si="283"/>
        <v>14265</v>
      </c>
      <c r="R1108" s="284">
        <f t="shared" si="284"/>
        <v>14265</v>
      </c>
      <c r="S1108" s="310">
        <v>0</v>
      </c>
      <c r="T1108" s="310">
        <v>0</v>
      </c>
      <c r="U1108" s="310">
        <v>0</v>
      </c>
      <c r="V1108" s="310">
        <v>0</v>
      </c>
      <c r="W1108" s="310">
        <v>0</v>
      </c>
      <c r="X1108" s="310">
        <v>0</v>
      </c>
      <c r="Y1108" s="310">
        <v>0</v>
      </c>
      <c r="Z1108" s="310">
        <v>0</v>
      </c>
      <c r="AA1108" s="310">
        <v>0</v>
      </c>
      <c r="AB1108" s="310">
        <v>0</v>
      </c>
      <c r="AC1108" s="310">
        <v>0</v>
      </c>
      <c r="AD1108" s="310">
        <v>0</v>
      </c>
      <c r="AE1108" s="310">
        <v>0</v>
      </c>
      <c r="AF1108" s="310">
        <v>0</v>
      </c>
      <c r="AG1108" s="310">
        <v>0</v>
      </c>
      <c r="AH1108" s="310">
        <v>0</v>
      </c>
      <c r="AI1108" s="310">
        <v>0</v>
      </c>
      <c r="AJ1108" s="310">
        <v>0</v>
      </c>
      <c r="AK1108" s="210"/>
      <c r="AL1108" s="210"/>
      <c r="AM1108" s="210"/>
      <c r="AN1108" s="210"/>
      <c r="AO1108" s="210"/>
      <c r="AP1108" s="210"/>
      <c r="AQ1108" s="210"/>
      <c r="AR1108" s="210"/>
      <c r="AS1108" s="210"/>
      <c r="AT1108" s="210"/>
      <c r="AU1108" s="210"/>
      <c r="AV1108" s="210"/>
      <c r="AW1108" s="210"/>
      <c r="AX1108" s="210"/>
      <c r="AY1108" s="210"/>
      <c r="AZ1108" s="210"/>
      <c r="BA1108" s="210"/>
      <c r="BB1108" s="210"/>
      <c r="BC1108" s="210"/>
      <c r="BD1108" s="210"/>
      <c r="BE1108" s="210"/>
      <c r="BF1108" s="210"/>
      <c r="BG1108" s="210"/>
      <c r="BH1108" s="210"/>
      <c r="BI1108" s="210"/>
      <c r="BJ1108" s="210"/>
      <c r="BK1108" s="310">
        <v>0</v>
      </c>
      <c r="BL1108" s="310">
        <v>0</v>
      </c>
      <c r="BM1108" s="310">
        <v>0</v>
      </c>
      <c r="BN1108" s="310">
        <v>0</v>
      </c>
      <c r="BO1108" s="310">
        <v>0</v>
      </c>
      <c r="BP1108" s="310">
        <v>0</v>
      </c>
      <c r="BQ1108" s="310">
        <v>0</v>
      </c>
      <c r="BR1108" s="284">
        <v>0</v>
      </c>
      <c r="BS1108" s="310">
        <v>0</v>
      </c>
      <c r="BT1108" s="284">
        <v>0</v>
      </c>
      <c r="BU1108" s="210"/>
      <c r="BV1108" s="210"/>
      <c r="BW1108" s="210"/>
      <c r="BX1108" s="210"/>
      <c r="BY1108" s="210"/>
      <c r="BZ1108" s="310">
        <v>0</v>
      </c>
      <c r="CA1108" s="310">
        <v>0</v>
      </c>
      <c r="CB1108" s="310">
        <v>14265</v>
      </c>
      <c r="CC1108" s="310">
        <v>0</v>
      </c>
      <c r="CD1108" s="310">
        <v>0</v>
      </c>
      <c r="CE1108" s="310">
        <v>0</v>
      </c>
      <c r="CF1108" s="310">
        <v>0</v>
      </c>
      <c r="CG1108" s="310">
        <v>0</v>
      </c>
      <c r="CH1108" s="210"/>
      <c r="CI1108" s="286" t="str">
        <f t="shared" si="271"/>
        <v>Small</v>
      </c>
      <c r="CJ1108" s="210"/>
      <c r="CK1108" s="210"/>
      <c r="CN1108"/>
    </row>
    <row r="1109" spans="1:92" s="283" customFormat="1" ht="15">
      <c r="A1109" s="287" t="s">
        <v>129</v>
      </c>
      <c r="B1109" s="209" t="s">
        <v>420</v>
      </c>
      <c r="C1109" s="210" t="s">
        <v>77</v>
      </c>
      <c r="D1109" s="566">
        <v>2016</v>
      </c>
      <c r="E1109" s="284">
        <f t="shared" si="272"/>
        <v>574372</v>
      </c>
      <c r="F1109" s="284">
        <f t="shared" si="273"/>
        <v>344224</v>
      </c>
      <c r="G1109" s="284">
        <f t="shared" si="274"/>
        <v>1286233</v>
      </c>
      <c r="H1109" s="284">
        <f t="shared" si="275"/>
        <v>2204829</v>
      </c>
      <c r="I1109" s="284">
        <f t="shared" si="270"/>
        <v>28151</v>
      </c>
      <c r="J1109" s="284">
        <f t="shared" si="276"/>
        <v>798358</v>
      </c>
      <c r="K1109" s="284">
        <f t="shared" si="277"/>
        <v>826509</v>
      </c>
      <c r="L1109" s="284">
        <f t="shared" si="278"/>
        <v>3031338</v>
      </c>
      <c r="M1109" s="284">
        <f t="shared" si="279"/>
        <v>0</v>
      </c>
      <c r="N1109" s="284">
        <f t="shared" si="280"/>
        <v>470505</v>
      </c>
      <c r="O1109" s="284">
        <f t="shared" si="281"/>
        <v>3501843</v>
      </c>
      <c r="P1109" s="284">
        <f t="shared" si="282"/>
        <v>3340570</v>
      </c>
      <c r="Q1109" s="284">
        <f t="shared" si="283"/>
        <v>3811075</v>
      </c>
      <c r="R1109" s="284">
        <f t="shared" si="284"/>
        <v>4066964</v>
      </c>
      <c r="S1109" s="310">
        <v>23732</v>
      </c>
      <c r="T1109" s="310">
        <v>1679</v>
      </c>
      <c r="U1109" s="310">
        <v>79383</v>
      </c>
      <c r="V1109" s="310">
        <v>0</v>
      </c>
      <c r="W1109" s="310">
        <v>616710</v>
      </c>
      <c r="X1109" s="310">
        <v>26544</v>
      </c>
      <c r="Y1109" s="310">
        <v>550640</v>
      </c>
      <c r="Z1109" s="310">
        <v>30420</v>
      </c>
      <c r="AA1109" s="310">
        <v>264841</v>
      </c>
      <c r="AB1109" s="310">
        <v>0</v>
      </c>
      <c r="AC1109" s="310">
        <v>668613</v>
      </c>
      <c r="AD1109" s="310">
        <v>27325</v>
      </c>
      <c r="AE1109" s="310">
        <v>0</v>
      </c>
      <c r="AF1109" s="310">
        <v>0</v>
      </c>
      <c r="AG1109" s="310">
        <v>0</v>
      </c>
      <c r="AH1109" s="310">
        <v>0</v>
      </c>
      <c r="AI1109" s="310">
        <v>910</v>
      </c>
      <c r="AJ1109" s="310">
        <v>77</v>
      </c>
      <c r="AK1109" s="210"/>
      <c r="AL1109" s="210"/>
      <c r="AM1109" s="210"/>
      <c r="AN1109" s="210"/>
      <c r="AO1109" s="210"/>
      <c r="AP1109" s="210"/>
      <c r="AQ1109" s="210"/>
      <c r="AR1109" s="210"/>
      <c r="AS1109" s="210"/>
      <c r="AT1109" s="210"/>
      <c r="AU1109" s="210"/>
      <c r="AV1109" s="210"/>
      <c r="AW1109" s="210"/>
      <c r="AX1109" s="210"/>
      <c r="AY1109" s="210"/>
      <c r="AZ1109" s="210"/>
      <c r="BA1109" s="210"/>
      <c r="BB1109" s="210"/>
      <c r="BC1109" s="210"/>
      <c r="BD1109" s="210"/>
      <c r="BE1109" s="210"/>
      <c r="BF1109" s="210"/>
      <c r="BG1109" s="210"/>
      <c r="BH1109" s="210"/>
      <c r="BI1109" s="210"/>
      <c r="BJ1109" s="210"/>
      <c r="BK1109" s="310">
        <v>26103</v>
      </c>
      <c r="BL1109" s="310">
        <v>0</v>
      </c>
      <c r="BM1109" s="310">
        <v>2048</v>
      </c>
      <c r="BN1109" s="310">
        <v>0</v>
      </c>
      <c r="BO1109" s="310">
        <v>796589</v>
      </c>
      <c r="BP1109" s="310">
        <v>0</v>
      </c>
      <c r="BQ1109" s="310">
        <v>0</v>
      </c>
      <c r="BR1109" s="284">
        <v>0</v>
      </c>
      <c r="BS1109" s="310">
        <v>1769</v>
      </c>
      <c r="BT1109" s="284">
        <v>0</v>
      </c>
      <c r="BU1109" s="210"/>
      <c r="BV1109" s="210"/>
      <c r="BW1109" s="210"/>
      <c r="BX1109" s="210"/>
      <c r="BY1109" s="210"/>
      <c r="BZ1109" s="310">
        <v>0</v>
      </c>
      <c r="CA1109" s="310">
        <v>0</v>
      </c>
      <c r="CB1109" s="310">
        <v>470505</v>
      </c>
      <c r="CC1109" s="310">
        <v>0</v>
      </c>
      <c r="CD1109" s="310">
        <v>309232</v>
      </c>
      <c r="CE1109" s="310">
        <v>73652</v>
      </c>
      <c r="CF1109" s="310">
        <v>255889</v>
      </c>
      <c r="CG1109" s="310">
        <v>0</v>
      </c>
      <c r="CH1109" s="210"/>
      <c r="CI1109" s="286" t="str">
        <f t="shared" si="271"/>
        <v>Large</v>
      </c>
      <c r="CJ1109" s="210"/>
      <c r="CK1109" s="210"/>
      <c r="CN1109"/>
    </row>
    <row r="1110" spans="1:92" s="283" customFormat="1" ht="15">
      <c r="A1110" s="210" t="s">
        <v>126</v>
      </c>
      <c r="B1110" s="208" t="s">
        <v>380</v>
      </c>
      <c r="C1110" s="210" t="s">
        <v>77</v>
      </c>
      <c r="D1110" s="566">
        <v>2016</v>
      </c>
      <c r="E1110" s="284">
        <f t="shared" si="272"/>
        <v>672185</v>
      </c>
      <c r="F1110" s="284">
        <f t="shared" si="273"/>
        <v>478541</v>
      </c>
      <c r="G1110" s="284">
        <f t="shared" si="274"/>
        <v>1215985</v>
      </c>
      <c r="H1110" s="284">
        <f t="shared" si="275"/>
        <v>2366711</v>
      </c>
      <c r="I1110" s="284">
        <f t="shared" si="270"/>
        <v>117208</v>
      </c>
      <c r="J1110" s="284">
        <f t="shared" si="276"/>
        <v>0</v>
      </c>
      <c r="K1110" s="284">
        <f t="shared" si="277"/>
        <v>117208</v>
      </c>
      <c r="L1110" s="284">
        <f t="shared" si="278"/>
        <v>2483919</v>
      </c>
      <c r="M1110" s="284">
        <f t="shared" si="279"/>
        <v>0</v>
      </c>
      <c r="N1110" s="284">
        <f t="shared" si="280"/>
        <v>0</v>
      </c>
      <c r="O1110" s="284">
        <f t="shared" si="281"/>
        <v>2483919</v>
      </c>
      <c r="P1110" s="284">
        <f t="shared" si="282"/>
        <v>3246772</v>
      </c>
      <c r="Q1110" s="284">
        <f t="shared" si="283"/>
        <v>3246772</v>
      </c>
      <c r="R1110" s="284">
        <f t="shared" si="284"/>
        <v>3416102</v>
      </c>
      <c r="S1110" s="310">
        <v>0</v>
      </c>
      <c r="T1110" s="310">
        <v>0</v>
      </c>
      <c r="U1110" s="310">
        <v>113687</v>
      </c>
      <c r="V1110" s="310">
        <v>0</v>
      </c>
      <c r="W1110" s="310">
        <v>609282</v>
      </c>
      <c r="X1110" s="310">
        <v>0</v>
      </c>
      <c r="Y1110" s="310">
        <v>672185</v>
      </c>
      <c r="Z1110" s="310">
        <v>0</v>
      </c>
      <c r="AA1110" s="310">
        <v>364854</v>
      </c>
      <c r="AB1110" s="310">
        <v>0</v>
      </c>
      <c r="AC1110" s="310">
        <v>557942</v>
      </c>
      <c r="AD1110" s="310">
        <v>0</v>
      </c>
      <c r="AE1110" s="310">
        <v>0</v>
      </c>
      <c r="AF1110" s="310">
        <v>0</v>
      </c>
      <c r="AG1110" s="310">
        <v>0</v>
      </c>
      <c r="AH1110" s="310">
        <v>0</v>
      </c>
      <c r="AI1110" s="310">
        <v>48761</v>
      </c>
      <c r="AJ1110" s="310">
        <v>0</v>
      </c>
      <c r="AK1110" s="210"/>
      <c r="AL1110" s="210"/>
      <c r="AM1110" s="210"/>
      <c r="AN1110" s="210"/>
      <c r="AO1110" s="210"/>
      <c r="AP1110" s="210"/>
      <c r="AQ1110" s="210"/>
      <c r="AR1110" s="210"/>
      <c r="AS1110" s="210"/>
      <c r="AT1110" s="210"/>
      <c r="AU1110" s="210"/>
      <c r="AV1110" s="210"/>
      <c r="AW1110" s="210"/>
      <c r="AX1110" s="210"/>
      <c r="AY1110" s="210"/>
      <c r="AZ1110" s="210"/>
      <c r="BA1110" s="210"/>
      <c r="BB1110" s="210"/>
      <c r="BC1110" s="210"/>
      <c r="BD1110" s="210"/>
      <c r="BE1110" s="210"/>
      <c r="BF1110" s="210"/>
      <c r="BG1110" s="210"/>
      <c r="BH1110" s="210"/>
      <c r="BI1110" s="210"/>
      <c r="BJ1110" s="210"/>
      <c r="BK1110" s="310">
        <v>117208</v>
      </c>
      <c r="BL1110" s="310">
        <v>0</v>
      </c>
      <c r="BM1110" s="310">
        <v>0</v>
      </c>
      <c r="BN1110" s="310">
        <v>0</v>
      </c>
      <c r="BO1110" s="310">
        <v>0</v>
      </c>
      <c r="BP1110" s="310">
        <v>0</v>
      </c>
      <c r="BQ1110" s="310">
        <v>0</v>
      </c>
      <c r="BR1110" s="284">
        <v>0</v>
      </c>
      <c r="BS1110" s="310">
        <v>0</v>
      </c>
      <c r="BT1110" s="284">
        <v>0</v>
      </c>
      <c r="BU1110" s="210"/>
      <c r="BV1110" s="210"/>
      <c r="BW1110" s="210"/>
      <c r="BX1110" s="210"/>
      <c r="BY1110" s="210"/>
      <c r="BZ1110" s="310">
        <v>0</v>
      </c>
      <c r="CA1110" s="310">
        <v>0</v>
      </c>
      <c r="CB1110" s="310">
        <v>0</v>
      </c>
      <c r="CC1110" s="310">
        <v>0</v>
      </c>
      <c r="CD1110" s="310">
        <v>762853</v>
      </c>
      <c r="CE1110" s="310">
        <v>0</v>
      </c>
      <c r="CF1110" s="310">
        <v>169330</v>
      </c>
      <c r="CG1110" s="310">
        <v>0</v>
      </c>
      <c r="CH1110" s="210"/>
      <c r="CI1110" s="286" t="str">
        <f t="shared" si="271"/>
        <v>Large</v>
      </c>
      <c r="CJ1110" s="210"/>
      <c r="CK1110" s="210"/>
      <c r="CN1110"/>
    </row>
    <row r="1111" spans="1:92" s="283" customFormat="1" ht="15">
      <c r="A1111" s="210" t="s">
        <v>632</v>
      </c>
      <c r="B1111" s="209" t="s">
        <v>374</v>
      </c>
      <c r="C1111" s="210" t="s">
        <v>77</v>
      </c>
      <c r="D1111" s="566">
        <v>2016</v>
      </c>
      <c r="E1111" s="284">
        <f t="shared" si="272"/>
        <v>0</v>
      </c>
      <c r="F1111" s="284">
        <f t="shared" si="273"/>
        <v>0</v>
      </c>
      <c r="G1111" s="284">
        <f t="shared" si="274"/>
        <v>0</v>
      </c>
      <c r="H1111" s="284">
        <f t="shared" si="275"/>
        <v>0</v>
      </c>
      <c r="I1111" s="284">
        <f t="shared" si="270"/>
        <v>0</v>
      </c>
      <c r="J1111" s="284">
        <f t="shared" si="276"/>
        <v>0</v>
      </c>
      <c r="K1111" s="284">
        <f t="shared" si="277"/>
        <v>0</v>
      </c>
      <c r="L1111" s="284">
        <f t="shared" si="278"/>
        <v>0</v>
      </c>
      <c r="M1111" s="284">
        <f t="shared" si="279"/>
        <v>0</v>
      </c>
      <c r="N1111" s="284">
        <f t="shared" si="280"/>
        <v>9332</v>
      </c>
      <c r="O1111" s="284">
        <f t="shared" si="281"/>
        <v>9332</v>
      </c>
      <c r="P1111" s="284">
        <f t="shared" si="282"/>
        <v>0</v>
      </c>
      <c r="Q1111" s="284">
        <f t="shared" si="283"/>
        <v>9332</v>
      </c>
      <c r="R1111" s="284">
        <f t="shared" si="284"/>
        <v>9332</v>
      </c>
      <c r="S1111" s="310">
        <v>0</v>
      </c>
      <c r="T1111" s="310">
        <v>0</v>
      </c>
      <c r="U1111" s="310">
        <v>0</v>
      </c>
      <c r="V1111" s="310">
        <v>0</v>
      </c>
      <c r="W1111" s="310">
        <v>0</v>
      </c>
      <c r="X1111" s="310">
        <v>0</v>
      </c>
      <c r="Y1111" s="310">
        <v>0</v>
      </c>
      <c r="Z1111" s="310">
        <v>0</v>
      </c>
      <c r="AA1111" s="310">
        <v>0</v>
      </c>
      <c r="AB1111" s="310">
        <v>0</v>
      </c>
      <c r="AC1111" s="310">
        <v>0</v>
      </c>
      <c r="AD1111" s="310">
        <v>0</v>
      </c>
      <c r="AE1111" s="310">
        <v>0</v>
      </c>
      <c r="AF1111" s="310">
        <v>0</v>
      </c>
      <c r="AG1111" s="310">
        <v>0</v>
      </c>
      <c r="AH1111" s="310">
        <v>0</v>
      </c>
      <c r="AI1111" s="310">
        <v>0</v>
      </c>
      <c r="AJ1111" s="310">
        <v>0</v>
      </c>
      <c r="AK1111" s="210"/>
      <c r="AL1111" s="210"/>
      <c r="AM1111" s="210"/>
      <c r="AN1111" s="210"/>
      <c r="AO1111" s="210"/>
      <c r="AP1111" s="210"/>
      <c r="AQ1111" s="210"/>
      <c r="AR1111" s="210"/>
      <c r="AS1111" s="210"/>
      <c r="AT1111" s="210"/>
      <c r="AU1111" s="210"/>
      <c r="AV1111" s="210"/>
      <c r="AW1111" s="210"/>
      <c r="AX1111" s="210"/>
      <c r="AY1111" s="210"/>
      <c r="AZ1111" s="210"/>
      <c r="BA1111" s="210"/>
      <c r="BB1111" s="210"/>
      <c r="BC1111" s="210"/>
      <c r="BD1111" s="210"/>
      <c r="BE1111" s="210"/>
      <c r="BF1111" s="210"/>
      <c r="BG1111" s="210"/>
      <c r="BH1111" s="210"/>
      <c r="BI1111" s="210"/>
      <c r="BJ1111" s="210"/>
      <c r="BK1111" s="310">
        <v>0</v>
      </c>
      <c r="BL1111" s="310">
        <v>0</v>
      </c>
      <c r="BM1111" s="310">
        <v>0</v>
      </c>
      <c r="BN1111" s="310">
        <v>0</v>
      </c>
      <c r="BO1111" s="310">
        <v>0</v>
      </c>
      <c r="BP1111" s="310">
        <v>0</v>
      </c>
      <c r="BQ1111" s="310">
        <v>0</v>
      </c>
      <c r="BR1111" s="284">
        <v>0</v>
      </c>
      <c r="BS1111" s="310">
        <v>0</v>
      </c>
      <c r="BT1111" s="284">
        <v>0</v>
      </c>
      <c r="BU1111" s="210"/>
      <c r="BV1111" s="210"/>
      <c r="BW1111" s="210"/>
      <c r="BX1111" s="210"/>
      <c r="BY1111" s="210"/>
      <c r="BZ1111" s="310">
        <v>0</v>
      </c>
      <c r="CA1111" s="310">
        <v>0</v>
      </c>
      <c r="CB1111" s="310">
        <v>9332</v>
      </c>
      <c r="CC1111" s="310">
        <v>0</v>
      </c>
      <c r="CD1111" s="310">
        <v>0</v>
      </c>
      <c r="CE1111" s="310">
        <v>0</v>
      </c>
      <c r="CF1111" s="310">
        <v>0</v>
      </c>
      <c r="CG1111" s="310">
        <v>0</v>
      </c>
      <c r="CH1111" s="210"/>
      <c r="CI1111" s="286" t="str">
        <f t="shared" si="271"/>
        <v>Small</v>
      </c>
      <c r="CJ1111" s="210"/>
      <c r="CK1111" s="210"/>
      <c r="CN1111"/>
    </row>
    <row r="1112" spans="1:92" s="283" customFormat="1" ht="15">
      <c r="A1112" s="210" t="s">
        <v>132</v>
      </c>
      <c r="B1112" s="209" t="s">
        <v>394</v>
      </c>
      <c r="C1112" s="210" t="s">
        <v>77</v>
      </c>
      <c r="D1112" s="566">
        <v>2016</v>
      </c>
      <c r="E1112" s="284">
        <f t="shared" si="272"/>
        <v>0</v>
      </c>
      <c r="F1112" s="284">
        <f t="shared" si="273"/>
        <v>0</v>
      </c>
      <c r="G1112" s="284">
        <f t="shared" si="274"/>
        <v>0</v>
      </c>
      <c r="H1112" s="284">
        <f t="shared" si="275"/>
        <v>0</v>
      </c>
      <c r="I1112" s="284">
        <f t="shared" si="270"/>
        <v>0</v>
      </c>
      <c r="J1112" s="284">
        <f t="shared" si="276"/>
        <v>188366</v>
      </c>
      <c r="K1112" s="284">
        <f t="shared" si="277"/>
        <v>188366</v>
      </c>
      <c r="L1112" s="284">
        <f t="shared" si="278"/>
        <v>188366</v>
      </c>
      <c r="M1112" s="284">
        <f t="shared" si="279"/>
        <v>0</v>
      </c>
      <c r="N1112" s="284">
        <f t="shared" si="280"/>
        <v>0</v>
      </c>
      <c r="O1112" s="284">
        <f t="shared" si="281"/>
        <v>188366</v>
      </c>
      <c r="P1112" s="284">
        <f t="shared" si="282"/>
        <v>188366</v>
      </c>
      <c r="Q1112" s="284">
        <f t="shared" si="283"/>
        <v>188366</v>
      </c>
      <c r="R1112" s="284">
        <f t="shared" si="284"/>
        <v>188366</v>
      </c>
      <c r="S1112" s="310">
        <v>0</v>
      </c>
      <c r="T1112" s="310">
        <v>0</v>
      </c>
      <c r="U1112" s="310">
        <v>0</v>
      </c>
      <c r="V1112" s="310">
        <v>0</v>
      </c>
      <c r="W1112" s="310">
        <v>0</v>
      </c>
      <c r="X1112" s="310">
        <v>0</v>
      </c>
      <c r="Y1112" s="310">
        <v>0</v>
      </c>
      <c r="Z1112" s="310">
        <v>0</v>
      </c>
      <c r="AA1112" s="310">
        <v>0</v>
      </c>
      <c r="AB1112" s="310">
        <v>0</v>
      </c>
      <c r="AC1112" s="310">
        <v>0</v>
      </c>
      <c r="AD1112" s="310">
        <v>0</v>
      </c>
      <c r="AE1112" s="310">
        <v>0</v>
      </c>
      <c r="AF1112" s="310">
        <v>0</v>
      </c>
      <c r="AG1112" s="310">
        <v>0</v>
      </c>
      <c r="AH1112" s="310">
        <v>0</v>
      </c>
      <c r="AI1112" s="310">
        <v>0</v>
      </c>
      <c r="AJ1112" s="310">
        <v>0</v>
      </c>
      <c r="AK1112" s="210"/>
      <c r="AL1112" s="210"/>
      <c r="AM1112" s="210"/>
      <c r="AN1112" s="210"/>
      <c r="AO1112" s="210"/>
      <c r="AP1112" s="210"/>
      <c r="AQ1112" s="210"/>
      <c r="AR1112" s="210"/>
      <c r="AS1112" s="210"/>
      <c r="AT1112" s="210"/>
      <c r="AU1112" s="210"/>
      <c r="AV1112" s="210"/>
      <c r="AW1112" s="210"/>
      <c r="AX1112" s="210"/>
      <c r="AY1112" s="210"/>
      <c r="AZ1112" s="210"/>
      <c r="BA1112" s="210"/>
      <c r="BB1112" s="210"/>
      <c r="BC1112" s="210"/>
      <c r="BD1112" s="210"/>
      <c r="BE1112" s="210"/>
      <c r="BF1112" s="210"/>
      <c r="BG1112" s="210"/>
      <c r="BH1112" s="210"/>
      <c r="BI1112" s="210"/>
      <c r="BJ1112" s="210"/>
      <c r="BK1112" s="310">
        <v>0</v>
      </c>
      <c r="BL1112" s="310">
        <v>0</v>
      </c>
      <c r="BM1112" s="310">
        <v>0</v>
      </c>
      <c r="BN1112" s="310">
        <v>0</v>
      </c>
      <c r="BO1112" s="310">
        <v>188366</v>
      </c>
      <c r="BP1112" s="310">
        <v>0</v>
      </c>
      <c r="BQ1112" s="310">
        <v>0</v>
      </c>
      <c r="BR1112" s="284">
        <v>0</v>
      </c>
      <c r="BS1112" s="310">
        <v>0</v>
      </c>
      <c r="BT1112" s="284">
        <v>0</v>
      </c>
      <c r="BU1112" s="210"/>
      <c r="BV1112" s="210"/>
      <c r="BW1112" s="210"/>
      <c r="BX1112" s="210"/>
      <c r="BY1112" s="210"/>
      <c r="BZ1112" s="310">
        <v>0</v>
      </c>
      <c r="CA1112" s="310">
        <v>0</v>
      </c>
      <c r="CB1112" s="310">
        <v>0</v>
      </c>
      <c r="CC1112" s="310">
        <v>0</v>
      </c>
      <c r="CD1112" s="310">
        <v>0</v>
      </c>
      <c r="CE1112" s="310">
        <v>0</v>
      </c>
      <c r="CF1112" s="310">
        <v>0</v>
      </c>
      <c r="CG1112" s="310">
        <v>0</v>
      </c>
      <c r="CH1112" s="210"/>
      <c r="CI1112" s="286" t="str">
        <f t="shared" si="271"/>
        <v>Large</v>
      </c>
      <c r="CJ1112" s="210"/>
      <c r="CK1112" s="210"/>
      <c r="CN1112"/>
    </row>
    <row r="1113" spans="1:92" s="283" customFormat="1" ht="15">
      <c r="A1113" s="210" t="s">
        <v>126</v>
      </c>
      <c r="B1113" s="209" t="s">
        <v>518</v>
      </c>
      <c r="C1113" s="210" t="s">
        <v>77</v>
      </c>
      <c r="D1113" s="566">
        <v>2016</v>
      </c>
      <c r="E1113" s="284">
        <f t="shared" si="272"/>
        <v>0</v>
      </c>
      <c r="F1113" s="284">
        <f t="shared" si="273"/>
        <v>0</v>
      </c>
      <c r="G1113" s="284">
        <f t="shared" si="274"/>
        <v>0</v>
      </c>
      <c r="H1113" s="284">
        <f t="shared" si="275"/>
        <v>0</v>
      </c>
      <c r="I1113" s="284">
        <f t="shared" si="270"/>
        <v>63390</v>
      </c>
      <c r="J1113" s="284">
        <f t="shared" si="276"/>
        <v>82668</v>
      </c>
      <c r="K1113" s="284">
        <f t="shared" si="277"/>
        <v>146058</v>
      </c>
      <c r="L1113" s="284">
        <f t="shared" si="278"/>
        <v>146058</v>
      </c>
      <c r="M1113" s="284">
        <f t="shared" si="279"/>
        <v>6163</v>
      </c>
      <c r="N1113" s="284">
        <f t="shared" si="280"/>
        <v>332839</v>
      </c>
      <c r="O1113" s="284">
        <f t="shared" si="281"/>
        <v>478897</v>
      </c>
      <c r="P1113" s="284">
        <f t="shared" si="282"/>
        <v>146058</v>
      </c>
      <c r="Q1113" s="284">
        <f t="shared" si="283"/>
        <v>478897</v>
      </c>
      <c r="R1113" s="284">
        <f t="shared" si="284"/>
        <v>478897</v>
      </c>
      <c r="S1113" s="310">
        <v>0</v>
      </c>
      <c r="T1113" s="310">
        <v>0</v>
      </c>
      <c r="U1113" s="310">
        <v>0</v>
      </c>
      <c r="V1113" s="310">
        <v>0</v>
      </c>
      <c r="W1113" s="310">
        <v>0</v>
      </c>
      <c r="X1113" s="310">
        <v>0</v>
      </c>
      <c r="Y1113" s="310">
        <v>0</v>
      </c>
      <c r="Z1113" s="310">
        <v>0</v>
      </c>
      <c r="AA1113" s="310">
        <v>0</v>
      </c>
      <c r="AB1113" s="310">
        <v>0</v>
      </c>
      <c r="AC1113" s="310">
        <v>0</v>
      </c>
      <c r="AD1113" s="310">
        <v>0</v>
      </c>
      <c r="AE1113" s="310">
        <v>0</v>
      </c>
      <c r="AF1113" s="310">
        <v>0</v>
      </c>
      <c r="AG1113" s="310">
        <v>0</v>
      </c>
      <c r="AH1113" s="310">
        <v>0</v>
      </c>
      <c r="AI1113" s="310">
        <v>0</v>
      </c>
      <c r="AJ1113" s="310">
        <v>0</v>
      </c>
      <c r="AK1113" s="210"/>
      <c r="AL1113" s="210"/>
      <c r="AM1113" s="210"/>
      <c r="AN1113" s="210"/>
      <c r="AO1113" s="210"/>
      <c r="AP1113" s="210"/>
      <c r="AQ1113" s="210"/>
      <c r="AR1113" s="210"/>
      <c r="AS1113" s="210"/>
      <c r="AT1113" s="210"/>
      <c r="AU1113" s="210"/>
      <c r="AV1113" s="210"/>
      <c r="AW1113" s="210"/>
      <c r="AX1113" s="210"/>
      <c r="AY1113" s="210"/>
      <c r="AZ1113" s="210"/>
      <c r="BA1113" s="210"/>
      <c r="BB1113" s="210"/>
      <c r="BC1113" s="210"/>
      <c r="BD1113" s="210"/>
      <c r="BE1113" s="210"/>
      <c r="BF1113" s="210"/>
      <c r="BG1113" s="210"/>
      <c r="BH1113" s="210"/>
      <c r="BI1113" s="210"/>
      <c r="BJ1113" s="210"/>
      <c r="BK1113" s="310">
        <v>63390</v>
      </c>
      <c r="BL1113" s="310">
        <v>0</v>
      </c>
      <c r="BM1113" s="310">
        <v>0</v>
      </c>
      <c r="BN1113" s="310">
        <v>0</v>
      </c>
      <c r="BO1113" s="310">
        <v>82668</v>
      </c>
      <c r="BP1113" s="310">
        <v>0</v>
      </c>
      <c r="BQ1113" s="310">
        <v>0</v>
      </c>
      <c r="BR1113" s="284">
        <v>0</v>
      </c>
      <c r="BS1113" s="310">
        <v>0</v>
      </c>
      <c r="BT1113" s="284">
        <v>0</v>
      </c>
      <c r="BU1113" s="210"/>
      <c r="BV1113" s="210"/>
      <c r="BW1113" s="210"/>
      <c r="BX1113" s="210"/>
      <c r="BY1113" s="210"/>
      <c r="BZ1113" s="310">
        <v>6163</v>
      </c>
      <c r="CA1113" s="310">
        <v>0</v>
      </c>
      <c r="CB1113" s="310">
        <v>326676</v>
      </c>
      <c r="CC1113" s="310">
        <v>0</v>
      </c>
      <c r="CD1113" s="310">
        <v>0</v>
      </c>
      <c r="CE1113" s="310">
        <v>0</v>
      </c>
      <c r="CF1113" s="310">
        <v>0</v>
      </c>
      <c r="CG1113" s="310">
        <v>0</v>
      </c>
      <c r="CH1113" s="210"/>
      <c r="CI1113" s="286" t="str">
        <f t="shared" si="271"/>
        <v>Large</v>
      </c>
      <c r="CJ1113" s="210"/>
      <c r="CK1113" s="210"/>
      <c r="CN1113"/>
    </row>
    <row r="1114" spans="1:92" s="283" customFormat="1" ht="15">
      <c r="A1114" s="287" t="s">
        <v>129</v>
      </c>
      <c r="B1114" s="209" t="s">
        <v>421</v>
      </c>
      <c r="C1114" s="210" t="s">
        <v>77</v>
      </c>
      <c r="D1114" s="566">
        <v>2016</v>
      </c>
      <c r="E1114" s="284">
        <f t="shared" si="272"/>
        <v>0</v>
      </c>
      <c r="F1114" s="284">
        <f t="shared" si="273"/>
        <v>0</v>
      </c>
      <c r="G1114" s="284">
        <f t="shared" si="274"/>
        <v>0</v>
      </c>
      <c r="H1114" s="284">
        <f t="shared" si="275"/>
        <v>0</v>
      </c>
      <c r="I1114" s="284">
        <f t="shared" si="270"/>
        <v>52913</v>
      </c>
      <c r="J1114" s="284">
        <f t="shared" si="276"/>
        <v>0</v>
      </c>
      <c r="K1114" s="284">
        <f t="shared" si="277"/>
        <v>52913</v>
      </c>
      <c r="L1114" s="284">
        <f t="shared" si="278"/>
        <v>52913</v>
      </c>
      <c r="M1114" s="284">
        <f t="shared" si="279"/>
        <v>0</v>
      </c>
      <c r="N1114" s="284">
        <f t="shared" si="280"/>
        <v>3709</v>
      </c>
      <c r="O1114" s="284">
        <f t="shared" si="281"/>
        <v>56622</v>
      </c>
      <c r="P1114" s="284">
        <f t="shared" si="282"/>
        <v>52913</v>
      </c>
      <c r="Q1114" s="284">
        <f t="shared" si="283"/>
        <v>56622</v>
      </c>
      <c r="R1114" s="284">
        <f t="shared" si="284"/>
        <v>56622</v>
      </c>
      <c r="S1114" s="310">
        <v>0</v>
      </c>
      <c r="T1114" s="310">
        <v>0</v>
      </c>
      <c r="U1114" s="310">
        <v>0</v>
      </c>
      <c r="V1114" s="310">
        <v>0</v>
      </c>
      <c r="W1114" s="310">
        <v>0</v>
      </c>
      <c r="X1114" s="310">
        <v>0</v>
      </c>
      <c r="Y1114" s="310">
        <v>0</v>
      </c>
      <c r="Z1114" s="310">
        <v>0</v>
      </c>
      <c r="AA1114" s="310">
        <v>0</v>
      </c>
      <c r="AB1114" s="310">
        <v>0</v>
      </c>
      <c r="AC1114" s="310">
        <v>0</v>
      </c>
      <c r="AD1114" s="310">
        <v>0</v>
      </c>
      <c r="AE1114" s="310">
        <v>0</v>
      </c>
      <c r="AF1114" s="310">
        <v>0</v>
      </c>
      <c r="AG1114" s="310">
        <v>0</v>
      </c>
      <c r="AH1114" s="310">
        <v>0</v>
      </c>
      <c r="AI1114" s="310">
        <v>0</v>
      </c>
      <c r="AJ1114" s="310">
        <v>0</v>
      </c>
      <c r="AK1114" s="210"/>
      <c r="AL1114" s="210"/>
      <c r="AM1114" s="210"/>
      <c r="AN1114" s="210"/>
      <c r="AO1114" s="210"/>
      <c r="AP1114" s="210"/>
      <c r="AQ1114" s="210"/>
      <c r="AR1114" s="210"/>
      <c r="AS1114" s="210"/>
      <c r="AT1114" s="210"/>
      <c r="AU1114" s="210"/>
      <c r="AV1114" s="210"/>
      <c r="AW1114" s="210"/>
      <c r="AX1114" s="210"/>
      <c r="AY1114" s="210"/>
      <c r="AZ1114" s="210"/>
      <c r="BA1114" s="210"/>
      <c r="BB1114" s="210"/>
      <c r="BC1114" s="210"/>
      <c r="BD1114" s="210"/>
      <c r="BE1114" s="210"/>
      <c r="BF1114" s="210"/>
      <c r="BG1114" s="210"/>
      <c r="BH1114" s="210"/>
      <c r="BI1114" s="210"/>
      <c r="BJ1114" s="210"/>
      <c r="BK1114" s="310">
        <v>52913</v>
      </c>
      <c r="BL1114" s="310">
        <v>0</v>
      </c>
      <c r="BM1114" s="310">
        <v>0</v>
      </c>
      <c r="BN1114" s="310">
        <v>0</v>
      </c>
      <c r="BO1114" s="310">
        <v>0</v>
      </c>
      <c r="BP1114" s="310">
        <v>0</v>
      </c>
      <c r="BQ1114" s="310">
        <v>0</v>
      </c>
      <c r="BR1114" s="284">
        <v>0</v>
      </c>
      <c r="BS1114" s="310">
        <v>0</v>
      </c>
      <c r="BT1114" s="284">
        <v>0</v>
      </c>
      <c r="BU1114" s="210"/>
      <c r="BV1114" s="210"/>
      <c r="BW1114" s="210"/>
      <c r="BX1114" s="210"/>
      <c r="BY1114" s="210"/>
      <c r="BZ1114" s="310">
        <v>0</v>
      </c>
      <c r="CA1114" s="310">
        <v>0</v>
      </c>
      <c r="CB1114" s="310">
        <v>3709</v>
      </c>
      <c r="CC1114" s="310">
        <v>0</v>
      </c>
      <c r="CD1114" s="310">
        <v>0</v>
      </c>
      <c r="CE1114" s="310">
        <v>0</v>
      </c>
      <c r="CF1114" s="310">
        <v>0</v>
      </c>
      <c r="CG1114" s="310">
        <v>0</v>
      </c>
      <c r="CH1114" s="210"/>
      <c r="CI1114" s="286" t="str">
        <f t="shared" si="271"/>
        <v>Small</v>
      </c>
      <c r="CJ1114" s="210"/>
      <c r="CK1114" s="210"/>
      <c r="CN1114"/>
    </row>
    <row r="1115" spans="1:92" s="283" customFormat="1" ht="15">
      <c r="A1115" s="210" t="s">
        <v>636</v>
      </c>
      <c r="B1115" s="209" t="s">
        <v>384</v>
      </c>
      <c r="C1115" s="210" t="s">
        <v>77</v>
      </c>
      <c r="D1115" s="566">
        <v>2016</v>
      </c>
      <c r="E1115" s="284">
        <f t="shared" si="272"/>
        <v>0</v>
      </c>
      <c r="F1115" s="284">
        <f t="shared" si="273"/>
        <v>0</v>
      </c>
      <c r="G1115" s="284">
        <f t="shared" si="274"/>
        <v>0</v>
      </c>
      <c r="H1115" s="284">
        <f t="shared" si="275"/>
        <v>0</v>
      </c>
      <c r="I1115" s="284">
        <f t="shared" si="270"/>
        <v>33979</v>
      </c>
      <c r="J1115" s="284">
        <f t="shared" si="276"/>
        <v>0</v>
      </c>
      <c r="K1115" s="284">
        <f t="shared" si="277"/>
        <v>33979</v>
      </c>
      <c r="L1115" s="284">
        <f t="shared" si="278"/>
        <v>33979</v>
      </c>
      <c r="M1115" s="284">
        <f t="shared" si="279"/>
        <v>0</v>
      </c>
      <c r="N1115" s="284">
        <f t="shared" si="280"/>
        <v>0</v>
      </c>
      <c r="O1115" s="284">
        <f t="shared" si="281"/>
        <v>33979</v>
      </c>
      <c r="P1115" s="284">
        <f t="shared" si="282"/>
        <v>33979</v>
      </c>
      <c r="Q1115" s="284">
        <f t="shared" si="283"/>
        <v>33979</v>
      </c>
      <c r="R1115" s="284">
        <f t="shared" si="284"/>
        <v>33979</v>
      </c>
      <c r="S1115" s="310">
        <v>0</v>
      </c>
      <c r="T1115" s="310">
        <v>0</v>
      </c>
      <c r="U1115" s="310">
        <v>0</v>
      </c>
      <c r="V1115" s="310">
        <v>0</v>
      </c>
      <c r="W1115" s="310">
        <v>0</v>
      </c>
      <c r="X1115" s="310">
        <v>0</v>
      </c>
      <c r="Y1115" s="310">
        <v>0</v>
      </c>
      <c r="Z1115" s="310">
        <v>0</v>
      </c>
      <c r="AA1115" s="310">
        <v>0</v>
      </c>
      <c r="AB1115" s="310">
        <v>0</v>
      </c>
      <c r="AC1115" s="310">
        <v>0</v>
      </c>
      <c r="AD1115" s="310">
        <v>0</v>
      </c>
      <c r="AE1115" s="310">
        <v>0</v>
      </c>
      <c r="AF1115" s="310">
        <v>0</v>
      </c>
      <c r="AG1115" s="310">
        <v>0</v>
      </c>
      <c r="AH1115" s="310">
        <v>0</v>
      </c>
      <c r="AI1115" s="310">
        <v>0</v>
      </c>
      <c r="AJ1115" s="310">
        <v>0</v>
      </c>
      <c r="AK1115" s="210"/>
      <c r="AL1115" s="210"/>
      <c r="AM1115" s="210"/>
      <c r="AN1115" s="210"/>
      <c r="AO1115" s="210"/>
      <c r="AP1115" s="210"/>
      <c r="AQ1115" s="210"/>
      <c r="AR1115" s="210"/>
      <c r="AS1115" s="210"/>
      <c r="AT1115" s="210"/>
      <c r="AU1115" s="210"/>
      <c r="AV1115" s="210"/>
      <c r="AW1115" s="210"/>
      <c r="AX1115" s="210"/>
      <c r="AY1115" s="210"/>
      <c r="AZ1115" s="210"/>
      <c r="BA1115" s="210"/>
      <c r="BB1115" s="210"/>
      <c r="BC1115" s="210"/>
      <c r="BD1115" s="210"/>
      <c r="BE1115" s="210"/>
      <c r="BF1115" s="210"/>
      <c r="BG1115" s="210"/>
      <c r="BH1115" s="210"/>
      <c r="BI1115" s="210"/>
      <c r="BJ1115" s="210"/>
      <c r="BK1115" s="310">
        <v>33979</v>
      </c>
      <c r="BL1115" s="310">
        <v>0</v>
      </c>
      <c r="BM1115" s="310">
        <v>0</v>
      </c>
      <c r="BN1115" s="310">
        <v>0</v>
      </c>
      <c r="BO1115" s="310">
        <v>0</v>
      </c>
      <c r="BP1115" s="310">
        <v>0</v>
      </c>
      <c r="BQ1115" s="310">
        <v>0</v>
      </c>
      <c r="BR1115" s="284">
        <v>0</v>
      </c>
      <c r="BS1115" s="310">
        <v>0</v>
      </c>
      <c r="BT1115" s="284">
        <v>0</v>
      </c>
      <c r="BU1115" s="210"/>
      <c r="BV1115" s="210"/>
      <c r="BW1115" s="210"/>
      <c r="BX1115" s="210"/>
      <c r="BY1115" s="210"/>
      <c r="BZ1115" s="310">
        <v>0</v>
      </c>
      <c r="CA1115" s="310">
        <v>0</v>
      </c>
      <c r="CB1115" s="310">
        <v>0</v>
      </c>
      <c r="CC1115" s="310">
        <v>0</v>
      </c>
      <c r="CD1115" s="310">
        <v>0</v>
      </c>
      <c r="CE1115" s="310">
        <v>0</v>
      </c>
      <c r="CF1115" s="310">
        <v>0</v>
      </c>
      <c r="CG1115" s="310">
        <v>0</v>
      </c>
      <c r="CH1115" s="210"/>
      <c r="CI1115" s="286" t="str">
        <f t="shared" si="271"/>
        <v>Small</v>
      </c>
      <c r="CJ1115" s="210"/>
      <c r="CK1115" s="210"/>
      <c r="CN1115"/>
    </row>
    <row r="1116" spans="1:92" s="283" customFormat="1" ht="15">
      <c r="A1116" s="210" t="s">
        <v>162</v>
      </c>
      <c r="B1116" s="209" t="s">
        <v>162</v>
      </c>
      <c r="C1116" s="210" t="s">
        <v>77</v>
      </c>
      <c r="D1116" s="566">
        <v>2016</v>
      </c>
      <c r="E1116" s="284">
        <f t="shared" si="272"/>
        <v>12586</v>
      </c>
      <c r="F1116" s="284">
        <f t="shared" si="273"/>
        <v>1952</v>
      </c>
      <c r="G1116" s="284">
        <f t="shared" si="274"/>
        <v>3259</v>
      </c>
      <c r="H1116" s="284">
        <f t="shared" si="275"/>
        <v>17797</v>
      </c>
      <c r="I1116" s="284">
        <f t="shared" si="270"/>
        <v>5340</v>
      </c>
      <c r="J1116" s="284">
        <f t="shared" si="276"/>
        <v>0</v>
      </c>
      <c r="K1116" s="284">
        <f t="shared" si="277"/>
        <v>5340</v>
      </c>
      <c r="L1116" s="284">
        <f t="shared" si="278"/>
        <v>23137</v>
      </c>
      <c r="M1116" s="284">
        <f t="shared" si="279"/>
        <v>0</v>
      </c>
      <c r="N1116" s="284">
        <f t="shared" si="280"/>
        <v>0</v>
      </c>
      <c r="O1116" s="284">
        <f t="shared" si="281"/>
        <v>23137</v>
      </c>
      <c r="P1116" s="284">
        <f t="shared" si="282"/>
        <v>23137</v>
      </c>
      <c r="Q1116" s="284">
        <f t="shared" si="283"/>
        <v>23137</v>
      </c>
      <c r="R1116" s="284">
        <f t="shared" si="284"/>
        <v>23137</v>
      </c>
      <c r="S1116" s="310">
        <v>12586</v>
      </c>
      <c r="T1116" s="310">
        <v>0</v>
      </c>
      <c r="U1116" s="310">
        <v>1952</v>
      </c>
      <c r="V1116" s="310">
        <v>0</v>
      </c>
      <c r="W1116" s="310">
        <v>3259</v>
      </c>
      <c r="X1116" s="310">
        <v>0</v>
      </c>
      <c r="Y1116" s="310">
        <v>0</v>
      </c>
      <c r="Z1116" s="310">
        <v>0</v>
      </c>
      <c r="AA1116" s="310">
        <v>0</v>
      </c>
      <c r="AB1116" s="310">
        <v>0</v>
      </c>
      <c r="AC1116" s="310">
        <v>0</v>
      </c>
      <c r="AD1116" s="310">
        <v>0</v>
      </c>
      <c r="AE1116" s="310">
        <v>0</v>
      </c>
      <c r="AF1116" s="310">
        <v>0</v>
      </c>
      <c r="AG1116" s="310">
        <v>0</v>
      </c>
      <c r="AH1116" s="310">
        <v>0</v>
      </c>
      <c r="AI1116" s="310">
        <v>0</v>
      </c>
      <c r="AJ1116" s="310">
        <v>0</v>
      </c>
      <c r="AK1116" s="210"/>
      <c r="AL1116" s="210"/>
      <c r="AM1116" s="210"/>
      <c r="AN1116" s="210"/>
      <c r="AO1116" s="210"/>
      <c r="AP1116" s="210"/>
      <c r="AQ1116" s="210"/>
      <c r="AR1116" s="210"/>
      <c r="AS1116" s="210"/>
      <c r="AT1116" s="210"/>
      <c r="AU1116" s="210"/>
      <c r="AV1116" s="210"/>
      <c r="AW1116" s="210"/>
      <c r="AX1116" s="210"/>
      <c r="AY1116" s="210"/>
      <c r="AZ1116" s="210"/>
      <c r="BA1116" s="210"/>
      <c r="BB1116" s="210"/>
      <c r="BC1116" s="210"/>
      <c r="BD1116" s="210"/>
      <c r="BE1116" s="210"/>
      <c r="BF1116" s="210"/>
      <c r="BG1116" s="210"/>
      <c r="BH1116" s="210"/>
      <c r="BI1116" s="210"/>
      <c r="BJ1116" s="210"/>
      <c r="BK1116" s="310">
        <v>5340</v>
      </c>
      <c r="BL1116" s="310">
        <v>0</v>
      </c>
      <c r="BM1116" s="310">
        <v>0</v>
      </c>
      <c r="BN1116" s="310">
        <v>0</v>
      </c>
      <c r="BO1116" s="310">
        <v>0</v>
      </c>
      <c r="BP1116" s="310">
        <v>0</v>
      </c>
      <c r="BQ1116" s="310">
        <v>0</v>
      </c>
      <c r="BR1116" s="284">
        <v>0</v>
      </c>
      <c r="BS1116" s="310">
        <v>0</v>
      </c>
      <c r="BT1116" s="284">
        <v>0</v>
      </c>
      <c r="BU1116" s="210"/>
      <c r="BV1116" s="210"/>
      <c r="BW1116" s="210"/>
      <c r="BX1116" s="210"/>
      <c r="BY1116" s="210"/>
      <c r="BZ1116" s="310">
        <v>0</v>
      </c>
      <c r="CA1116" s="310">
        <v>0</v>
      </c>
      <c r="CB1116" s="310">
        <v>0</v>
      </c>
      <c r="CC1116" s="310">
        <v>0</v>
      </c>
      <c r="CD1116" s="310">
        <v>0</v>
      </c>
      <c r="CE1116" s="310">
        <v>0</v>
      </c>
      <c r="CF1116" s="310">
        <v>0</v>
      </c>
      <c r="CG1116" s="310">
        <v>0</v>
      </c>
      <c r="CH1116" s="210"/>
      <c r="CI1116" s="286" t="str">
        <f t="shared" si="271"/>
        <v>Small</v>
      </c>
      <c r="CJ1116" s="210"/>
      <c r="CK1116" s="210"/>
      <c r="CN1116"/>
    </row>
    <row r="1117" spans="1:92" s="283" customFormat="1" ht="15">
      <c r="A1117" s="210" t="s">
        <v>212</v>
      </c>
      <c r="B1117" s="209" t="s">
        <v>402</v>
      </c>
      <c r="C1117" s="210" t="s">
        <v>77</v>
      </c>
      <c r="D1117" s="566">
        <v>2016</v>
      </c>
      <c r="E1117" s="284">
        <f t="shared" si="272"/>
        <v>0</v>
      </c>
      <c r="F1117" s="284">
        <f t="shared" si="273"/>
        <v>0</v>
      </c>
      <c r="G1117" s="284">
        <f t="shared" si="274"/>
        <v>0</v>
      </c>
      <c r="H1117" s="284">
        <f t="shared" si="275"/>
        <v>0</v>
      </c>
      <c r="I1117" s="284">
        <f t="shared" si="270"/>
        <v>0</v>
      </c>
      <c r="J1117" s="284">
        <f t="shared" si="276"/>
        <v>0</v>
      </c>
      <c r="K1117" s="284">
        <f t="shared" si="277"/>
        <v>0</v>
      </c>
      <c r="L1117" s="284">
        <f t="shared" si="278"/>
        <v>0</v>
      </c>
      <c r="M1117" s="284">
        <f t="shared" si="279"/>
        <v>0</v>
      </c>
      <c r="N1117" s="284">
        <f t="shared" si="280"/>
        <v>14805</v>
      </c>
      <c r="O1117" s="284">
        <f t="shared" si="281"/>
        <v>14805</v>
      </c>
      <c r="P1117" s="284">
        <f t="shared" si="282"/>
        <v>0</v>
      </c>
      <c r="Q1117" s="284">
        <f t="shared" si="283"/>
        <v>14805</v>
      </c>
      <c r="R1117" s="284">
        <f t="shared" si="284"/>
        <v>14805</v>
      </c>
      <c r="S1117" s="310">
        <v>0</v>
      </c>
      <c r="T1117" s="310">
        <v>0</v>
      </c>
      <c r="U1117" s="310">
        <v>0</v>
      </c>
      <c r="V1117" s="310">
        <v>0</v>
      </c>
      <c r="W1117" s="310">
        <v>0</v>
      </c>
      <c r="X1117" s="310">
        <v>0</v>
      </c>
      <c r="Y1117" s="310">
        <v>0</v>
      </c>
      <c r="Z1117" s="310">
        <v>0</v>
      </c>
      <c r="AA1117" s="310">
        <v>0</v>
      </c>
      <c r="AB1117" s="310">
        <v>0</v>
      </c>
      <c r="AC1117" s="310">
        <v>0</v>
      </c>
      <c r="AD1117" s="310">
        <v>0</v>
      </c>
      <c r="AE1117" s="310">
        <v>0</v>
      </c>
      <c r="AF1117" s="310">
        <v>0</v>
      </c>
      <c r="AG1117" s="310">
        <v>0</v>
      </c>
      <c r="AH1117" s="310">
        <v>0</v>
      </c>
      <c r="AI1117" s="310">
        <v>0</v>
      </c>
      <c r="AJ1117" s="310">
        <v>0</v>
      </c>
      <c r="AK1117" s="210"/>
      <c r="AL1117" s="210"/>
      <c r="AM1117" s="210"/>
      <c r="AN1117" s="210"/>
      <c r="AO1117" s="210"/>
      <c r="AP1117" s="210"/>
      <c r="AQ1117" s="210"/>
      <c r="AR1117" s="210"/>
      <c r="AS1117" s="210"/>
      <c r="AT1117" s="210"/>
      <c r="AU1117" s="210"/>
      <c r="AV1117" s="210"/>
      <c r="AW1117" s="210"/>
      <c r="AX1117" s="210"/>
      <c r="AY1117" s="210"/>
      <c r="AZ1117" s="210"/>
      <c r="BA1117" s="210"/>
      <c r="BB1117" s="210"/>
      <c r="BC1117" s="210"/>
      <c r="BD1117" s="210"/>
      <c r="BE1117" s="210"/>
      <c r="BF1117" s="210"/>
      <c r="BG1117" s="210"/>
      <c r="BH1117" s="210"/>
      <c r="BI1117" s="210"/>
      <c r="BJ1117" s="210"/>
      <c r="BK1117" s="310">
        <v>0</v>
      </c>
      <c r="BL1117" s="310">
        <v>0</v>
      </c>
      <c r="BM1117" s="310">
        <v>0</v>
      </c>
      <c r="BN1117" s="310">
        <v>0</v>
      </c>
      <c r="BO1117" s="310">
        <v>0</v>
      </c>
      <c r="BP1117" s="310">
        <v>0</v>
      </c>
      <c r="BQ1117" s="310">
        <v>0</v>
      </c>
      <c r="BR1117" s="284">
        <v>0</v>
      </c>
      <c r="BS1117" s="310">
        <v>0</v>
      </c>
      <c r="BT1117" s="284">
        <v>0</v>
      </c>
      <c r="BU1117" s="210"/>
      <c r="BV1117" s="210"/>
      <c r="BW1117" s="210"/>
      <c r="BX1117" s="210"/>
      <c r="BY1117" s="210"/>
      <c r="BZ1117" s="310">
        <v>0</v>
      </c>
      <c r="CA1117" s="310">
        <v>0</v>
      </c>
      <c r="CB1117" s="310">
        <v>14805</v>
      </c>
      <c r="CC1117" s="310">
        <v>0</v>
      </c>
      <c r="CD1117" s="310">
        <v>0</v>
      </c>
      <c r="CE1117" s="310">
        <v>0</v>
      </c>
      <c r="CF1117" s="310">
        <v>0</v>
      </c>
      <c r="CG1117" s="310">
        <v>0</v>
      </c>
      <c r="CH1117" s="210"/>
      <c r="CI1117" s="286" t="str">
        <f t="shared" si="271"/>
        <v>Small</v>
      </c>
      <c r="CJ1117" s="210"/>
      <c r="CK1117" s="210"/>
      <c r="CN1117"/>
    </row>
    <row r="1118" spans="1:92" s="283" customFormat="1" ht="15">
      <c r="A1118" s="287" t="s">
        <v>133</v>
      </c>
      <c r="B1118" s="209" t="s">
        <v>404</v>
      </c>
      <c r="C1118" s="210" t="s">
        <v>77</v>
      </c>
      <c r="D1118" s="566">
        <v>2016</v>
      </c>
      <c r="E1118" s="284">
        <f t="shared" si="272"/>
        <v>0</v>
      </c>
      <c r="F1118" s="284">
        <f t="shared" si="273"/>
        <v>0</v>
      </c>
      <c r="G1118" s="284">
        <f t="shared" si="274"/>
        <v>173542</v>
      </c>
      <c r="H1118" s="284">
        <f t="shared" si="275"/>
        <v>173542</v>
      </c>
      <c r="I1118" s="284">
        <f t="shared" si="270"/>
        <v>0</v>
      </c>
      <c r="J1118" s="284">
        <f t="shared" si="276"/>
        <v>0</v>
      </c>
      <c r="K1118" s="284">
        <f t="shared" si="277"/>
        <v>0</v>
      </c>
      <c r="L1118" s="284">
        <f t="shared" si="278"/>
        <v>173542</v>
      </c>
      <c r="M1118" s="284">
        <f t="shared" si="279"/>
        <v>0</v>
      </c>
      <c r="N1118" s="284">
        <f t="shared" si="280"/>
        <v>0</v>
      </c>
      <c r="O1118" s="284">
        <f t="shared" si="281"/>
        <v>173542</v>
      </c>
      <c r="P1118" s="284">
        <f t="shared" si="282"/>
        <v>173542</v>
      </c>
      <c r="Q1118" s="284">
        <f t="shared" si="283"/>
        <v>173542</v>
      </c>
      <c r="R1118" s="284">
        <f t="shared" si="284"/>
        <v>173542</v>
      </c>
      <c r="S1118" s="310">
        <v>0</v>
      </c>
      <c r="T1118" s="310">
        <v>0</v>
      </c>
      <c r="U1118" s="310">
        <v>0</v>
      </c>
      <c r="V1118" s="310">
        <v>0</v>
      </c>
      <c r="W1118" s="310">
        <v>173542</v>
      </c>
      <c r="X1118" s="310">
        <v>49345</v>
      </c>
      <c r="Y1118" s="310">
        <v>0</v>
      </c>
      <c r="Z1118" s="310">
        <v>0</v>
      </c>
      <c r="AA1118" s="310">
        <v>0</v>
      </c>
      <c r="AB1118" s="310">
        <v>0</v>
      </c>
      <c r="AC1118" s="310">
        <v>0</v>
      </c>
      <c r="AD1118" s="310">
        <v>0</v>
      </c>
      <c r="AE1118" s="310">
        <v>0</v>
      </c>
      <c r="AF1118" s="310">
        <v>0</v>
      </c>
      <c r="AG1118" s="310">
        <v>0</v>
      </c>
      <c r="AH1118" s="310">
        <v>0</v>
      </c>
      <c r="AI1118" s="310">
        <v>0</v>
      </c>
      <c r="AJ1118" s="310">
        <v>0</v>
      </c>
      <c r="AK1118" s="210"/>
      <c r="AL1118" s="210"/>
      <c r="AM1118" s="210"/>
      <c r="AN1118" s="210"/>
      <c r="AO1118" s="210"/>
      <c r="AP1118" s="210"/>
      <c r="AQ1118" s="210"/>
      <c r="AR1118" s="210"/>
      <c r="AS1118" s="210"/>
      <c r="AT1118" s="210"/>
      <c r="AU1118" s="210"/>
      <c r="AV1118" s="210"/>
      <c r="AW1118" s="210"/>
      <c r="AX1118" s="210"/>
      <c r="AY1118" s="210"/>
      <c r="AZ1118" s="210"/>
      <c r="BA1118" s="210"/>
      <c r="BB1118" s="210"/>
      <c r="BC1118" s="210"/>
      <c r="BD1118" s="210"/>
      <c r="BE1118" s="210"/>
      <c r="BF1118" s="210"/>
      <c r="BG1118" s="210"/>
      <c r="BH1118" s="210"/>
      <c r="BI1118" s="210"/>
      <c r="BJ1118" s="210"/>
      <c r="BK1118" s="310">
        <v>0</v>
      </c>
      <c r="BL1118" s="310">
        <v>0</v>
      </c>
      <c r="BM1118" s="310">
        <v>0</v>
      </c>
      <c r="BN1118" s="310">
        <v>0</v>
      </c>
      <c r="BO1118" s="310">
        <v>0</v>
      </c>
      <c r="BP1118" s="310">
        <v>0</v>
      </c>
      <c r="BQ1118" s="310">
        <v>0</v>
      </c>
      <c r="BR1118" s="284">
        <v>0</v>
      </c>
      <c r="BS1118" s="310">
        <v>0</v>
      </c>
      <c r="BT1118" s="284">
        <v>0</v>
      </c>
      <c r="BU1118" s="210"/>
      <c r="BV1118" s="210"/>
      <c r="BW1118" s="210"/>
      <c r="BX1118" s="210"/>
      <c r="BY1118" s="210"/>
      <c r="BZ1118" s="310">
        <v>0</v>
      </c>
      <c r="CA1118" s="310">
        <v>0</v>
      </c>
      <c r="CB1118" s="310">
        <v>0</v>
      </c>
      <c r="CC1118" s="310">
        <v>0</v>
      </c>
      <c r="CD1118" s="310">
        <v>0</v>
      </c>
      <c r="CE1118" s="310">
        <v>0</v>
      </c>
      <c r="CF1118" s="310">
        <v>0</v>
      </c>
      <c r="CG1118" s="310">
        <v>0</v>
      </c>
      <c r="CH1118" s="210"/>
      <c r="CI1118" s="286" t="str">
        <f t="shared" si="271"/>
        <v>Large</v>
      </c>
      <c r="CJ1118" s="210"/>
      <c r="CK1118" s="210"/>
      <c r="CN1118"/>
    </row>
    <row r="1119" spans="1:92" s="283" customFormat="1" ht="15">
      <c r="A1119" s="210" t="s">
        <v>189</v>
      </c>
      <c r="B1119" s="209" t="s">
        <v>189</v>
      </c>
      <c r="C1119" s="210" t="s">
        <v>77</v>
      </c>
      <c r="D1119" s="566">
        <v>2016</v>
      </c>
      <c r="E1119" s="284">
        <f t="shared" si="272"/>
        <v>0</v>
      </c>
      <c r="F1119" s="284">
        <f t="shared" si="273"/>
        <v>0</v>
      </c>
      <c r="G1119" s="284">
        <f t="shared" si="274"/>
        <v>4844</v>
      </c>
      <c r="H1119" s="284">
        <f t="shared" si="275"/>
        <v>4844</v>
      </c>
      <c r="I1119" s="284">
        <f t="shared" si="270"/>
        <v>0</v>
      </c>
      <c r="J1119" s="284">
        <f t="shared" si="276"/>
        <v>0</v>
      </c>
      <c r="K1119" s="284">
        <f t="shared" si="277"/>
        <v>0</v>
      </c>
      <c r="L1119" s="284">
        <f t="shared" si="278"/>
        <v>4844</v>
      </c>
      <c r="M1119" s="284">
        <f t="shared" si="279"/>
        <v>0</v>
      </c>
      <c r="N1119" s="284">
        <f t="shared" si="280"/>
        <v>0</v>
      </c>
      <c r="O1119" s="284">
        <f t="shared" si="281"/>
        <v>4844</v>
      </c>
      <c r="P1119" s="284">
        <f t="shared" si="282"/>
        <v>4844</v>
      </c>
      <c r="Q1119" s="284">
        <f t="shared" si="283"/>
        <v>4844</v>
      </c>
      <c r="R1119" s="284">
        <f t="shared" si="284"/>
        <v>4844</v>
      </c>
      <c r="S1119" s="310">
        <v>0</v>
      </c>
      <c r="T1119" s="310">
        <v>0</v>
      </c>
      <c r="U1119" s="310">
        <v>0</v>
      </c>
      <c r="V1119" s="310">
        <v>0</v>
      </c>
      <c r="W1119" s="310">
        <v>4844</v>
      </c>
      <c r="X1119" s="310">
        <v>0</v>
      </c>
      <c r="Y1119" s="310">
        <v>0</v>
      </c>
      <c r="Z1119" s="310">
        <v>0</v>
      </c>
      <c r="AA1119" s="310">
        <v>0</v>
      </c>
      <c r="AB1119" s="310">
        <v>0</v>
      </c>
      <c r="AC1119" s="310">
        <v>0</v>
      </c>
      <c r="AD1119" s="310">
        <v>0</v>
      </c>
      <c r="AE1119" s="310">
        <v>0</v>
      </c>
      <c r="AF1119" s="310">
        <v>0</v>
      </c>
      <c r="AG1119" s="310">
        <v>0</v>
      </c>
      <c r="AH1119" s="310">
        <v>0</v>
      </c>
      <c r="AI1119" s="310">
        <v>0</v>
      </c>
      <c r="AJ1119" s="310">
        <v>0</v>
      </c>
      <c r="AK1119" s="210"/>
      <c r="AL1119" s="210"/>
      <c r="AM1119" s="210"/>
      <c r="AN1119" s="210"/>
      <c r="AO1119" s="210"/>
      <c r="AP1119" s="210"/>
      <c r="AQ1119" s="210"/>
      <c r="AR1119" s="210"/>
      <c r="AS1119" s="210"/>
      <c r="AT1119" s="210"/>
      <c r="AU1119" s="210"/>
      <c r="AV1119" s="210"/>
      <c r="AW1119" s="210"/>
      <c r="AX1119" s="210"/>
      <c r="AY1119" s="210"/>
      <c r="AZ1119" s="210"/>
      <c r="BA1119" s="210"/>
      <c r="BB1119" s="210"/>
      <c r="BC1119" s="210"/>
      <c r="BD1119" s="210"/>
      <c r="BE1119" s="210"/>
      <c r="BF1119" s="210"/>
      <c r="BG1119" s="210"/>
      <c r="BH1119" s="210"/>
      <c r="BI1119" s="210"/>
      <c r="BJ1119" s="210"/>
      <c r="BK1119" s="310">
        <v>0</v>
      </c>
      <c r="BL1119" s="310">
        <v>0</v>
      </c>
      <c r="BM1119" s="310">
        <v>0</v>
      </c>
      <c r="BN1119" s="310">
        <v>0</v>
      </c>
      <c r="BO1119" s="310">
        <v>0</v>
      </c>
      <c r="BP1119" s="310">
        <v>0</v>
      </c>
      <c r="BQ1119" s="310">
        <v>0</v>
      </c>
      <c r="BR1119" s="284">
        <v>0</v>
      </c>
      <c r="BS1119" s="310">
        <v>0</v>
      </c>
      <c r="BT1119" s="284">
        <v>0</v>
      </c>
      <c r="BU1119" s="210"/>
      <c r="BV1119" s="210"/>
      <c r="BW1119" s="210"/>
      <c r="BX1119" s="210"/>
      <c r="BY1119" s="210"/>
      <c r="BZ1119" s="310">
        <v>0</v>
      </c>
      <c r="CA1119" s="310">
        <v>0</v>
      </c>
      <c r="CB1119" s="310">
        <v>0</v>
      </c>
      <c r="CC1119" s="310">
        <v>0</v>
      </c>
      <c r="CD1119" s="310">
        <v>0</v>
      </c>
      <c r="CE1119" s="310">
        <v>0</v>
      </c>
      <c r="CF1119" s="310">
        <v>0</v>
      </c>
      <c r="CG1119" s="310">
        <v>0</v>
      </c>
      <c r="CH1119" s="210"/>
      <c r="CI1119" s="286" t="str">
        <f t="shared" si="271"/>
        <v>Small</v>
      </c>
      <c r="CJ1119" s="210"/>
      <c r="CK1119" s="210"/>
      <c r="CN1119"/>
    </row>
    <row r="1120" spans="1:92" s="283" customFormat="1" ht="15">
      <c r="A1120" s="210" t="s">
        <v>165</v>
      </c>
      <c r="B1120" s="210" t="s">
        <v>165</v>
      </c>
      <c r="C1120" s="210" t="s">
        <v>77</v>
      </c>
      <c r="D1120" s="566">
        <v>2016</v>
      </c>
      <c r="E1120" s="284">
        <f t="shared" si="272"/>
        <v>0</v>
      </c>
      <c r="F1120" s="284">
        <f t="shared" si="273"/>
        <v>0</v>
      </c>
      <c r="G1120" s="284">
        <f t="shared" si="274"/>
        <v>0</v>
      </c>
      <c r="H1120" s="284">
        <f t="shared" si="275"/>
        <v>0</v>
      </c>
      <c r="I1120" s="284">
        <f t="shared" si="270"/>
        <v>0</v>
      </c>
      <c r="J1120" s="284">
        <f t="shared" si="276"/>
        <v>291313</v>
      </c>
      <c r="K1120" s="284">
        <f t="shared" si="277"/>
        <v>291313</v>
      </c>
      <c r="L1120" s="284">
        <f t="shared" si="278"/>
        <v>291313</v>
      </c>
      <c r="M1120" s="284">
        <f t="shared" si="279"/>
        <v>0</v>
      </c>
      <c r="N1120" s="284">
        <f t="shared" si="280"/>
        <v>0</v>
      </c>
      <c r="O1120" s="284">
        <f t="shared" si="281"/>
        <v>291313</v>
      </c>
      <c r="P1120" s="284">
        <f t="shared" si="282"/>
        <v>291313</v>
      </c>
      <c r="Q1120" s="284">
        <f t="shared" si="283"/>
        <v>291313</v>
      </c>
      <c r="R1120" s="284">
        <f t="shared" si="284"/>
        <v>291313</v>
      </c>
      <c r="S1120" s="310">
        <v>0</v>
      </c>
      <c r="T1120" s="310">
        <v>0</v>
      </c>
      <c r="U1120" s="310">
        <v>0</v>
      </c>
      <c r="V1120" s="310">
        <v>0</v>
      </c>
      <c r="W1120" s="310">
        <v>0</v>
      </c>
      <c r="X1120" s="310">
        <v>0</v>
      </c>
      <c r="Y1120" s="310">
        <v>0</v>
      </c>
      <c r="Z1120" s="310">
        <v>0</v>
      </c>
      <c r="AA1120" s="310">
        <v>0</v>
      </c>
      <c r="AB1120" s="310">
        <v>0</v>
      </c>
      <c r="AC1120" s="310">
        <v>0</v>
      </c>
      <c r="AD1120" s="310">
        <v>0</v>
      </c>
      <c r="AE1120" s="310">
        <v>0</v>
      </c>
      <c r="AF1120" s="310">
        <v>0</v>
      </c>
      <c r="AG1120" s="310">
        <v>0</v>
      </c>
      <c r="AH1120" s="310">
        <v>0</v>
      </c>
      <c r="AI1120" s="310">
        <v>0</v>
      </c>
      <c r="AJ1120" s="310">
        <v>0</v>
      </c>
      <c r="AK1120" s="210"/>
      <c r="AL1120" s="210"/>
      <c r="AM1120" s="210"/>
      <c r="AN1120" s="210"/>
      <c r="AO1120" s="210"/>
      <c r="AP1120" s="210"/>
      <c r="AQ1120" s="210"/>
      <c r="AR1120" s="210"/>
      <c r="AS1120" s="210"/>
      <c r="AT1120" s="210"/>
      <c r="AU1120" s="210"/>
      <c r="AV1120" s="210"/>
      <c r="AW1120" s="210"/>
      <c r="AX1120" s="210"/>
      <c r="AY1120" s="210"/>
      <c r="AZ1120" s="210"/>
      <c r="BA1120" s="210"/>
      <c r="BB1120" s="210"/>
      <c r="BC1120" s="210"/>
      <c r="BD1120" s="210"/>
      <c r="BE1120" s="210"/>
      <c r="BF1120" s="210"/>
      <c r="BG1120" s="210"/>
      <c r="BH1120" s="210"/>
      <c r="BI1120" s="210"/>
      <c r="BJ1120" s="210"/>
      <c r="BK1120" s="310">
        <v>0</v>
      </c>
      <c r="BL1120" s="310">
        <v>0</v>
      </c>
      <c r="BM1120" s="310">
        <v>0</v>
      </c>
      <c r="BN1120" s="310">
        <v>0</v>
      </c>
      <c r="BO1120" s="310">
        <v>291313</v>
      </c>
      <c r="BP1120" s="310">
        <v>0</v>
      </c>
      <c r="BQ1120" s="310">
        <v>0</v>
      </c>
      <c r="BR1120" s="284">
        <v>0</v>
      </c>
      <c r="BS1120" s="310">
        <v>0</v>
      </c>
      <c r="BT1120" s="284">
        <v>0</v>
      </c>
      <c r="BU1120" s="210"/>
      <c r="BV1120" s="210"/>
      <c r="BW1120" s="210"/>
      <c r="BX1120" s="210"/>
      <c r="BY1120" s="210"/>
      <c r="BZ1120" s="310">
        <v>0</v>
      </c>
      <c r="CA1120" s="310">
        <v>0</v>
      </c>
      <c r="CB1120" s="310">
        <v>0</v>
      </c>
      <c r="CC1120" s="310">
        <v>0</v>
      </c>
      <c r="CD1120" s="310">
        <v>0</v>
      </c>
      <c r="CE1120" s="310">
        <v>0</v>
      </c>
      <c r="CF1120" s="310">
        <v>0</v>
      </c>
      <c r="CG1120" s="310">
        <v>0</v>
      </c>
      <c r="CH1120" s="210"/>
      <c r="CI1120" s="286" t="str">
        <f t="shared" si="271"/>
        <v>Large</v>
      </c>
      <c r="CJ1120" s="210"/>
      <c r="CK1120" s="210"/>
      <c r="CN1120"/>
    </row>
    <row r="1121" spans="1:92" s="283" customFormat="1" ht="15">
      <c r="A1121" s="210" t="s">
        <v>166</v>
      </c>
      <c r="B1121" s="209" t="s">
        <v>412</v>
      </c>
      <c r="C1121" s="210" t="s">
        <v>77</v>
      </c>
      <c r="D1121" s="566">
        <v>2016</v>
      </c>
      <c r="E1121" s="284">
        <f t="shared" si="272"/>
        <v>0</v>
      </c>
      <c r="F1121" s="284">
        <f t="shared" si="273"/>
        <v>0</v>
      </c>
      <c r="G1121" s="284">
        <f t="shared" si="274"/>
        <v>10138</v>
      </c>
      <c r="H1121" s="284">
        <f t="shared" si="275"/>
        <v>10138</v>
      </c>
      <c r="I1121" s="284">
        <f t="shared" si="270"/>
        <v>0</v>
      </c>
      <c r="J1121" s="284">
        <f t="shared" si="276"/>
        <v>184751</v>
      </c>
      <c r="K1121" s="284">
        <f t="shared" si="277"/>
        <v>184751</v>
      </c>
      <c r="L1121" s="284">
        <f t="shared" si="278"/>
        <v>194889</v>
      </c>
      <c r="M1121" s="284">
        <f t="shared" si="279"/>
        <v>0</v>
      </c>
      <c r="N1121" s="284">
        <f t="shared" si="280"/>
        <v>2</v>
      </c>
      <c r="O1121" s="284">
        <f t="shared" si="281"/>
        <v>194891</v>
      </c>
      <c r="P1121" s="284">
        <f t="shared" si="282"/>
        <v>194889</v>
      </c>
      <c r="Q1121" s="284">
        <f t="shared" si="283"/>
        <v>194891</v>
      </c>
      <c r="R1121" s="284">
        <f t="shared" si="284"/>
        <v>195278</v>
      </c>
      <c r="S1121" s="310">
        <v>0</v>
      </c>
      <c r="T1121" s="310">
        <v>0</v>
      </c>
      <c r="U1121" s="310">
        <v>0</v>
      </c>
      <c r="V1121" s="310">
        <v>0</v>
      </c>
      <c r="W1121" s="310">
        <v>10138</v>
      </c>
      <c r="X1121" s="310">
        <v>0</v>
      </c>
      <c r="Y1121" s="310">
        <v>0</v>
      </c>
      <c r="Z1121" s="310">
        <v>0</v>
      </c>
      <c r="AA1121" s="310">
        <v>0</v>
      </c>
      <c r="AB1121" s="310">
        <v>0</v>
      </c>
      <c r="AC1121" s="310">
        <v>0</v>
      </c>
      <c r="AD1121" s="310">
        <v>0</v>
      </c>
      <c r="AE1121" s="310">
        <v>0</v>
      </c>
      <c r="AF1121" s="310">
        <v>0</v>
      </c>
      <c r="AG1121" s="310">
        <v>0</v>
      </c>
      <c r="AH1121" s="310">
        <v>0</v>
      </c>
      <c r="AI1121" s="310">
        <v>0</v>
      </c>
      <c r="AJ1121" s="310">
        <v>0</v>
      </c>
      <c r="AK1121" s="210"/>
      <c r="AL1121" s="210"/>
      <c r="AM1121" s="210"/>
      <c r="AN1121" s="210"/>
      <c r="AO1121" s="210"/>
      <c r="AP1121" s="210"/>
      <c r="AQ1121" s="210"/>
      <c r="AR1121" s="210"/>
      <c r="AS1121" s="210"/>
      <c r="AT1121" s="210"/>
      <c r="AU1121" s="210"/>
      <c r="AV1121" s="210"/>
      <c r="AW1121" s="210"/>
      <c r="AX1121" s="210"/>
      <c r="AY1121" s="210"/>
      <c r="AZ1121" s="210"/>
      <c r="BA1121" s="210"/>
      <c r="BB1121" s="210"/>
      <c r="BC1121" s="210"/>
      <c r="BD1121" s="210"/>
      <c r="BE1121" s="210"/>
      <c r="BF1121" s="210"/>
      <c r="BG1121" s="210"/>
      <c r="BH1121" s="210"/>
      <c r="BI1121" s="210"/>
      <c r="BJ1121" s="210"/>
      <c r="BK1121" s="310">
        <v>0</v>
      </c>
      <c r="BL1121" s="310">
        <v>0</v>
      </c>
      <c r="BM1121" s="310">
        <v>0</v>
      </c>
      <c r="BN1121" s="310">
        <v>0</v>
      </c>
      <c r="BO1121" s="310">
        <v>184751</v>
      </c>
      <c r="BP1121" s="310">
        <v>0</v>
      </c>
      <c r="BQ1121" s="310">
        <v>0</v>
      </c>
      <c r="BR1121" s="284">
        <v>0</v>
      </c>
      <c r="BS1121" s="310">
        <v>0</v>
      </c>
      <c r="BT1121" s="284">
        <v>0</v>
      </c>
      <c r="BU1121" s="210"/>
      <c r="BV1121" s="210"/>
      <c r="BW1121" s="210"/>
      <c r="BX1121" s="210"/>
      <c r="BY1121" s="210"/>
      <c r="BZ1121" s="310">
        <v>0</v>
      </c>
      <c r="CA1121" s="310">
        <v>0</v>
      </c>
      <c r="CB1121" s="310">
        <v>2</v>
      </c>
      <c r="CC1121" s="310">
        <v>0</v>
      </c>
      <c r="CD1121" s="310">
        <v>0</v>
      </c>
      <c r="CE1121" s="310">
        <v>0</v>
      </c>
      <c r="CF1121" s="310">
        <v>387</v>
      </c>
      <c r="CG1121" s="310">
        <v>0</v>
      </c>
      <c r="CH1121" s="210"/>
      <c r="CI1121" s="286" t="str">
        <f t="shared" si="271"/>
        <v>Large</v>
      </c>
      <c r="CJ1121" s="210"/>
      <c r="CK1121" s="210"/>
      <c r="CN1121"/>
    </row>
    <row r="1122" spans="1:92" s="283" customFormat="1" ht="15">
      <c r="A1122" s="209" t="s">
        <v>193</v>
      </c>
      <c r="B1122" s="209" t="s">
        <v>505</v>
      </c>
      <c r="C1122" s="210" t="s">
        <v>77</v>
      </c>
      <c r="D1122" s="566">
        <v>2016</v>
      </c>
      <c r="E1122" s="284">
        <f t="shared" si="272"/>
        <v>0</v>
      </c>
      <c r="F1122" s="284">
        <f t="shared" si="273"/>
        <v>574</v>
      </c>
      <c r="G1122" s="284">
        <f t="shared" si="274"/>
        <v>15722</v>
      </c>
      <c r="H1122" s="284">
        <f t="shared" si="275"/>
        <v>16296</v>
      </c>
      <c r="I1122" s="284">
        <f t="shared" si="270"/>
        <v>0</v>
      </c>
      <c r="J1122" s="284">
        <f t="shared" si="276"/>
        <v>7</v>
      </c>
      <c r="K1122" s="284">
        <f t="shared" si="277"/>
        <v>7</v>
      </c>
      <c r="L1122" s="284">
        <f t="shared" si="278"/>
        <v>16303</v>
      </c>
      <c r="M1122" s="284">
        <f t="shared" si="279"/>
        <v>0</v>
      </c>
      <c r="N1122" s="284">
        <f t="shared" si="280"/>
        <v>0</v>
      </c>
      <c r="O1122" s="284">
        <f t="shared" si="281"/>
        <v>16303</v>
      </c>
      <c r="P1122" s="284">
        <f t="shared" si="282"/>
        <v>16303</v>
      </c>
      <c r="Q1122" s="284">
        <f t="shared" si="283"/>
        <v>16303</v>
      </c>
      <c r="R1122" s="284">
        <f t="shared" si="284"/>
        <v>16303</v>
      </c>
      <c r="S1122" s="284">
        <v>0</v>
      </c>
      <c r="T1122" s="310">
        <v>0</v>
      </c>
      <c r="U1122" s="310">
        <v>0</v>
      </c>
      <c r="V1122" s="310">
        <v>0</v>
      </c>
      <c r="W1122" s="310">
        <v>15722</v>
      </c>
      <c r="X1122" s="310">
        <v>0</v>
      </c>
      <c r="Y1122" s="310">
        <v>0</v>
      </c>
      <c r="Z1122" s="310">
        <v>0</v>
      </c>
      <c r="AA1122" s="310">
        <v>0</v>
      </c>
      <c r="AB1122" s="310">
        <v>0</v>
      </c>
      <c r="AC1122" s="310">
        <v>0</v>
      </c>
      <c r="AD1122" s="310">
        <v>0</v>
      </c>
      <c r="AE1122" s="310">
        <v>0</v>
      </c>
      <c r="AF1122" s="310">
        <v>0</v>
      </c>
      <c r="AG1122" s="310">
        <v>574</v>
      </c>
      <c r="AH1122" s="310">
        <v>0</v>
      </c>
      <c r="AI1122" s="310">
        <v>0</v>
      </c>
      <c r="AJ1122" s="310">
        <v>0</v>
      </c>
      <c r="AK1122" s="210"/>
      <c r="AL1122" s="210"/>
      <c r="AM1122" s="210"/>
      <c r="AN1122" s="210"/>
      <c r="AO1122" s="210"/>
      <c r="AP1122" s="210"/>
      <c r="AQ1122" s="210"/>
      <c r="AR1122" s="210"/>
      <c r="AS1122" s="210"/>
      <c r="AT1122" s="210"/>
      <c r="AU1122" s="210"/>
      <c r="AV1122" s="210"/>
      <c r="AW1122" s="210"/>
      <c r="AX1122" s="210"/>
      <c r="AY1122" s="210"/>
      <c r="AZ1122" s="210"/>
      <c r="BA1122" s="210"/>
      <c r="BB1122" s="210"/>
      <c r="BC1122" s="210"/>
      <c r="BD1122" s="210"/>
      <c r="BE1122" s="210"/>
      <c r="BF1122" s="210"/>
      <c r="BG1122" s="210"/>
      <c r="BH1122" s="210"/>
      <c r="BI1122" s="210"/>
      <c r="BJ1122" s="210"/>
      <c r="BK1122" s="310">
        <v>0</v>
      </c>
      <c r="BL1122" s="310">
        <v>0</v>
      </c>
      <c r="BM1122" s="310">
        <v>0</v>
      </c>
      <c r="BN1122" s="310">
        <v>0</v>
      </c>
      <c r="BO1122" s="310">
        <v>0</v>
      </c>
      <c r="BP1122" s="310">
        <v>0</v>
      </c>
      <c r="BQ1122" s="310">
        <v>0</v>
      </c>
      <c r="BR1122" s="284">
        <v>0</v>
      </c>
      <c r="BS1122" s="310">
        <v>7</v>
      </c>
      <c r="BT1122" s="284">
        <v>0</v>
      </c>
      <c r="BU1122" s="210"/>
      <c r="BV1122" s="210"/>
      <c r="BW1122" s="210"/>
      <c r="BX1122" s="210"/>
      <c r="BY1122" s="210"/>
      <c r="BZ1122" s="310">
        <v>0</v>
      </c>
      <c r="CA1122" s="310">
        <v>0</v>
      </c>
      <c r="CB1122" s="310">
        <v>0</v>
      </c>
      <c r="CC1122" s="310">
        <v>0</v>
      </c>
      <c r="CD1122" s="310">
        <v>0</v>
      </c>
      <c r="CE1122" s="310">
        <v>0</v>
      </c>
      <c r="CF1122" s="310">
        <v>0</v>
      </c>
      <c r="CG1122" s="310">
        <v>0</v>
      </c>
      <c r="CH1122" s="210"/>
      <c r="CI1122" s="286" t="str">
        <f t="shared" si="271"/>
        <v>Small</v>
      </c>
      <c r="CJ1122" s="210"/>
      <c r="CK1122" s="210"/>
      <c r="CN1122"/>
    </row>
    <row r="1123" spans="1:92" s="283" customFormat="1" ht="15">
      <c r="A1123" s="210" t="s">
        <v>644</v>
      </c>
      <c r="B1123" s="209" t="s">
        <v>521</v>
      </c>
      <c r="C1123" s="210" t="s">
        <v>77</v>
      </c>
      <c r="D1123" s="566">
        <v>2016</v>
      </c>
      <c r="E1123" s="284">
        <f t="shared" si="272"/>
        <v>0</v>
      </c>
      <c r="F1123" s="284">
        <f t="shared" si="273"/>
        <v>0</v>
      </c>
      <c r="G1123" s="284">
        <f t="shared" si="274"/>
        <v>0</v>
      </c>
      <c r="H1123" s="284">
        <f t="shared" si="275"/>
        <v>0</v>
      </c>
      <c r="I1123" s="284">
        <f t="shared" ref="I1123:I1186" si="285">BM1123+BK1123</f>
        <v>0</v>
      </c>
      <c r="J1123" s="284">
        <f t="shared" si="276"/>
        <v>0</v>
      </c>
      <c r="K1123" s="284">
        <f t="shared" si="277"/>
        <v>0</v>
      </c>
      <c r="L1123" s="284">
        <f t="shared" si="278"/>
        <v>0</v>
      </c>
      <c r="M1123" s="284">
        <f t="shared" si="279"/>
        <v>0</v>
      </c>
      <c r="N1123" s="284">
        <f t="shared" si="280"/>
        <v>495189</v>
      </c>
      <c r="O1123" s="284">
        <f t="shared" si="281"/>
        <v>495189</v>
      </c>
      <c r="P1123" s="284">
        <f t="shared" si="282"/>
        <v>0</v>
      </c>
      <c r="Q1123" s="284">
        <f t="shared" si="283"/>
        <v>495189</v>
      </c>
      <c r="R1123" s="284">
        <f t="shared" si="284"/>
        <v>495189</v>
      </c>
      <c r="S1123" s="284">
        <v>0</v>
      </c>
      <c r="T1123" s="284">
        <v>0</v>
      </c>
      <c r="U1123" s="284">
        <v>0</v>
      </c>
      <c r="V1123" s="284">
        <v>0</v>
      </c>
      <c r="W1123" s="284">
        <v>0</v>
      </c>
      <c r="X1123" s="284">
        <v>0</v>
      </c>
      <c r="Y1123" s="284">
        <v>0</v>
      </c>
      <c r="Z1123" s="284">
        <v>0</v>
      </c>
      <c r="AA1123" s="284">
        <v>0</v>
      </c>
      <c r="AB1123" s="284">
        <v>0</v>
      </c>
      <c r="AC1123" s="310">
        <v>0</v>
      </c>
      <c r="AD1123" s="310">
        <v>0</v>
      </c>
      <c r="AE1123" s="310">
        <v>0</v>
      </c>
      <c r="AF1123" s="310">
        <v>0</v>
      </c>
      <c r="AG1123" s="310">
        <v>0</v>
      </c>
      <c r="AH1123" s="310">
        <v>0</v>
      </c>
      <c r="AI1123" s="310">
        <v>0</v>
      </c>
      <c r="AJ1123" s="310">
        <v>0</v>
      </c>
      <c r="AK1123" s="210"/>
      <c r="AL1123" s="210"/>
      <c r="AM1123" s="210"/>
      <c r="AN1123" s="210"/>
      <c r="AO1123" s="210"/>
      <c r="AP1123" s="210"/>
      <c r="AQ1123" s="210"/>
      <c r="AR1123" s="210"/>
      <c r="AS1123" s="210"/>
      <c r="AT1123" s="210"/>
      <c r="AU1123" s="210"/>
      <c r="AV1123" s="210"/>
      <c r="AW1123" s="210"/>
      <c r="AX1123" s="210"/>
      <c r="AY1123" s="210"/>
      <c r="AZ1123" s="210"/>
      <c r="BA1123" s="210"/>
      <c r="BB1123" s="210"/>
      <c r="BC1123" s="210"/>
      <c r="BD1123" s="210"/>
      <c r="BE1123" s="210"/>
      <c r="BF1123" s="210"/>
      <c r="BG1123" s="210"/>
      <c r="BH1123" s="210"/>
      <c r="BI1123" s="210"/>
      <c r="BJ1123" s="210"/>
      <c r="BK1123" s="310">
        <v>0</v>
      </c>
      <c r="BL1123" s="310">
        <v>0</v>
      </c>
      <c r="BM1123" s="310">
        <v>0</v>
      </c>
      <c r="BN1123" s="310">
        <v>0</v>
      </c>
      <c r="BO1123" s="310">
        <v>0</v>
      </c>
      <c r="BP1123" s="310">
        <v>0</v>
      </c>
      <c r="BQ1123" s="310">
        <v>0</v>
      </c>
      <c r="BR1123" s="284">
        <v>0</v>
      </c>
      <c r="BS1123" s="310">
        <v>0</v>
      </c>
      <c r="BT1123" s="284">
        <v>0</v>
      </c>
      <c r="BU1123" s="210"/>
      <c r="BV1123" s="210"/>
      <c r="BW1123" s="210"/>
      <c r="BX1123" s="210"/>
      <c r="BY1123" s="210"/>
      <c r="BZ1123" s="310">
        <v>0</v>
      </c>
      <c r="CA1123" s="310">
        <v>0</v>
      </c>
      <c r="CB1123" s="310">
        <v>495189</v>
      </c>
      <c r="CC1123" s="310">
        <v>0</v>
      </c>
      <c r="CD1123" s="310">
        <v>0</v>
      </c>
      <c r="CE1123" s="310"/>
      <c r="CF1123" s="310">
        <v>0</v>
      </c>
      <c r="CG1123" s="310">
        <v>0</v>
      </c>
      <c r="CH1123" s="210"/>
      <c r="CI1123" s="286" t="str">
        <f t="shared" ref="CI1123:CI1186" si="286">IF(Q1123&gt;100000, "Large", "Small")</f>
        <v>Large</v>
      </c>
      <c r="CJ1123" s="210"/>
      <c r="CK1123" s="210"/>
      <c r="CN1123"/>
    </row>
    <row r="1124" spans="1:92" s="283" customFormat="1" ht="15">
      <c r="A1124" s="210" t="s">
        <v>194</v>
      </c>
      <c r="B1124" s="209" t="s">
        <v>418</v>
      </c>
      <c r="C1124" s="210" t="s">
        <v>77</v>
      </c>
      <c r="D1124" s="566">
        <v>2016</v>
      </c>
      <c r="E1124" s="284">
        <f t="shared" si="272"/>
        <v>0</v>
      </c>
      <c r="F1124" s="284">
        <f t="shared" si="273"/>
        <v>0</v>
      </c>
      <c r="G1124" s="284">
        <f t="shared" si="274"/>
        <v>0</v>
      </c>
      <c r="H1124" s="284">
        <f t="shared" si="275"/>
        <v>0</v>
      </c>
      <c r="I1124" s="284">
        <f t="shared" si="285"/>
        <v>0</v>
      </c>
      <c r="J1124" s="284">
        <f t="shared" si="276"/>
        <v>0</v>
      </c>
      <c r="K1124" s="284">
        <f t="shared" si="277"/>
        <v>0</v>
      </c>
      <c r="L1124" s="284">
        <f t="shared" si="278"/>
        <v>0</v>
      </c>
      <c r="M1124" s="284">
        <f t="shared" si="279"/>
        <v>0</v>
      </c>
      <c r="N1124" s="284">
        <f t="shared" si="280"/>
        <v>30136</v>
      </c>
      <c r="O1124" s="284">
        <f t="shared" si="281"/>
        <v>30136</v>
      </c>
      <c r="P1124" s="284">
        <f t="shared" si="282"/>
        <v>0</v>
      </c>
      <c r="Q1124" s="284">
        <f t="shared" si="283"/>
        <v>30136</v>
      </c>
      <c r="R1124" s="284">
        <f t="shared" si="284"/>
        <v>30136</v>
      </c>
      <c r="S1124" s="284">
        <v>0</v>
      </c>
      <c r="T1124" s="284">
        <v>0</v>
      </c>
      <c r="U1124" s="284">
        <v>0</v>
      </c>
      <c r="V1124" s="284">
        <v>0</v>
      </c>
      <c r="W1124" s="284">
        <v>0</v>
      </c>
      <c r="X1124" s="284">
        <v>0</v>
      </c>
      <c r="Y1124" s="284">
        <v>0</v>
      </c>
      <c r="Z1124" s="284">
        <v>0</v>
      </c>
      <c r="AA1124" s="284">
        <v>0</v>
      </c>
      <c r="AB1124" s="284">
        <v>0</v>
      </c>
      <c r="AC1124" s="284">
        <v>0</v>
      </c>
      <c r="AD1124" s="284">
        <v>0</v>
      </c>
      <c r="AE1124" s="284">
        <v>0</v>
      </c>
      <c r="AF1124" s="284">
        <v>0</v>
      </c>
      <c r="AG1124" s="284">
        <v>0</v>
      </c>
      <c r="AH1124" s="284">
        <v>0</v>
      </c>
      <c r="AI1124" s="284">
        <v>0</v>
      </c>
      <c r="AJ1124" s="284">
        <v>0</v>
      </c>
      <c r="AK1124" s="210"/>
      <c r="AL1124" s="210"/>
      <c r="AM1124" s="210"/>
      <c r="AN1124" s="210"/>
      <c r="AO1124" s="210"/>
      <c r="AP1124" s="210"/>
      <c r="AQ1124" s="210"/>
      <c r="AR1124" s="210"/>
      <c r="AS1124" s="210"/>
      <c r="AT1124" s="210"/>
      <c r="AU1124" s="210"/>
      <c r="AV1124" s="210"/>
      <c r="AW1124" s="210"/>
      <c r="AX1124" s="210"/>
      <c r="AY1124" s="210"/>
      <c r="AZ1124" s="210"/>
      <c r="BA1124" s="210"/>
      <c r="BB1124" s="210"/>
      <c r="BC1124" s="210"/>
      <c r="BD1124" s="210"/>
      <c r="BE1124" s="210"/>
      <c r="BF1124" s="210"/>
      <c r="BG1124" s="210"/>
      <c r="BH1124" s="210"/>
      <c r="BI1124" s="210"/>
      <c r="BJ1124" s="210"/>
      <c r="BK1124" s="284">
        <v>0</v>
      </c>
      <c r="BL1124" s="284">
        <v>0</v>
      </c>
      <c r="BM1124" s="284">
        <v>0</v>
      </c>
      <c r="BN1124" s="284">
        <v>0</v>
      </c>
      <c r="BO1124" s="284">
        <v>0</v>
      </c>
      <c r="BP1124" s="284">
        <v>0</v>
      </c>
      <c r="BQ1124" s="284">
        <v>0</v>
      </c>
      <c r="BR1124" s="284">
        <v>0</v>
      </c>
      <c r="BS1124" s="284">
        <v>0</v>
      </c>
      <c r="BT1124" s="284">
        <v>0</v>
      </c>
      <c r="BU1124" s="210"/>
      <c r="BV1124" s="210"/>
      <c r="BW1124" s="210"/>
      <c r="BX1124" s="210"/>
      <c r="BY1124" s="210"/>
      <c r="BZ1124" s="310">
        <v>0</v>
      </c>
      <c r="CA1124" s="310">
        <v>0</v>
      </c>
      <c r="CB1124" s="310">
        <v>30136</v>
      </c>
      <c r="CC1124" s="310">
        <v>0</v>
      </c>
      <c r="CD1124" s="284">
        <v>0</v>
      </c>
      <c r="CE1124" s="284">
        <v>0</v>
      </c>
      <c r="CF1124" s="284">
        <v>0</v>
      </c>
      <c r="CG1124" s="284">
        <v>0</v>
      </c>
      <c r="CH1124" s="210"/>
      <c r="CI1124" s="286" t="str">
        <f t="shared" si="286"/>
        <v>Small</v>
      </c>
      <c r="CJ1124" s="210"/>
      <c r="CK1124" s="210"/>
      <c r="CN1124"/>
    </row>
    <row r="1125" spans="1:92" s="283" customFormat="1" ht="15">
      <c r="A1125" s="293" t="s">
        <v>696</v>
      </c>
      <c r="B1125" s="294" t="s">
        <v>398</v>
      </c>
      <c r="C1125" s="210" t="s">
        <v>77</v>
      </c>
      <c r="D1125" s="566">
        <v>2016</v>
      </c>
      <c r="E1125" s="284">
        <f t="shared" si="272"/>
        <v>0</v>
      </c>
      <c r="F1125" s="284">
        <f t="shared" si="273"/>
        <v>0</v>
      </c>
      <c r="G1125" s="284">
        <f t="shared" si="274"/>
        <v>0</v>
      </c>
      <c r="H1125" s="284">
        <f t="shared" si="275"/>
        <v>0</v>
      </c>
      <c r="I1125" s="284">
        <f t="shared" si="285"/>
        <v>30861</v>
      </c>
      <c r="J1125" s="284">
        <f t="shared" si="276"/>
        <v>0</v>
      </c>
      <c r="K1125" s="284">
        <f t="shared" si="277"/>
        <v>30861</v>
      </c>
      <c r="L1125" s="284">
        <f t="shared" si="278"/>
        <v>30861</v>
      </c>
      <c r="M1125" s="284">
        <f t="shared" si="279"/>
        <v>0</v>
      </c>
      <c r="N1125" s="284">
        <f t="shared" si="280"/>
        <v>0</v>
      </c>
      <c r="O1125" s="284">
        <f t="shared" si="281"/>
        <v>30861</v>
      </c>
      <c r="P1125" s="284">
        <f t="shared" si="282"/>
        <v>30861</v>
      </c>
      <c r="Q1125" s="284">
        <f t="shared" si="283"/>
        <v>30861</v>
      </c>
      <c r="R1125" s="284">
        <f t="shared" si="284"/>
        <v>30861</v>
      </c>
      <c r="S1125" s="310">
        <v>0</v>
      </c>
      <c r="T1125" s="310">
        <v>0</v>
      </c>
      <c r="U1125" s="310">
        <v>0</v>
      </c>
      <c r="V1125" s="310">
        <v>0</v>
      </c>
      <c r="W1125" s="310">
        <v>0</v>
      </c>
      <c r="X1125" s="310">
        <v>0</v>
      </c>
      <c r="Y1125" s="310">
        <v>0</v>
      </c>
      <c r="Z1125" s="310">
        <v>0</v>
      </c>
      <c r="AA1125" s="310">
        <v>0</v>
      </c>
      <c r="AB1125" s="310">
        <v>0</v>
      </c>
      <c r="AC1125" s="310">
        <v>0</v>
      </c>
      <c r="AD1125" s="310">
        <v>0</v>
      </c>
      <c r="AE1125" s="310">
        <v>0</v>
      </c>
      <c r="AF1125" s="310">
        <v>0</v>
      </c>
      <c r="AG1125" s="310">
        <v>0</v>
      </c>
      <c r="AH1125" s="310">
        <v>0</v>
      </c>
      <c r="AI1125" s="310">
        <v>0</v>
      </c>
      <c r="AJ1125" s="310">
        <v>0</v>
      </c>
      <c r="AK1125" s="210"/>
      <c r="AL1125" s="210"/>
      <c r="AM1125" s="210"/>
      <c r="AN1125" s="210"/>
      <c r="AO1125" s="210"/>
      <c r="AP1125" s="210"/>
      <c r="AQ1125" s="210"/>
      <c r="AR1125" s="210"/>
      <c r="AS1125" s="210"/>
      <c r="AT1125" s="210"/>
      <c r="AU1125" s="210"/>
      <c r="AV1125" s="210"/>
      <c r="AW1125" s="210"/>
      <c r="AX1125" s="210"/>
      <c r="AY1125" s="210"/>
      <c r="AZ1125" s="210"/>
      <c r="BA1125" s="210"/>
      <c r="BB1125" s="210"/>
      <c r="BC1125" s="210"/>
      <c r="BD1125" s="210"/>
      <c r="BE1125" s="210"/>
      <c r="BF1125" s="210"/>
      <c r="BG1125" s="210"/>
      <c r="BH1125" s="210"/>
      <c r="BI1125" s="210"/>
      <c r="BJ1125" s="210"/>
      <c r="BK1125" s="310">
        <v>30861</v>
      </c>
      <c r="BL1125" s="310">
        <v>0</v>
      </c>
      <c r="BM1125" s="310">
        <v>0</v>
      </c>
      <c r="BN1125" s="310">
        <v>0</v>
      </c>
      <c r="BO1125" s="310">
        <v>0</v>
      </c>
      <c r="BP1125" s="310">
        <v>0</v>
      </c>
      <c r="BQ1125" s="310">
        <v>0</v>
      </c>
      <c r="BR1125" s="310">
        <v>0</v>
      </c>
      <c r="BS1125" s="310">
        <v>0</v>
      </c>
      <c r="BT1125" s="310">
        <v>0</v>
      </c>
      <c r="BU1125" s="210"/>
      <c r="BV1125" s="210"/>
      <c r="BW1125" s="210"/>
      <c r="BX1125" s="210"/>
      <c r="BY1125" s="210"/>
      <c r="BZ1125" s="310">
        <v>0</v>
      </c>
      <c r="CA1125" s="310">
        <v>0</v>
      </c>
      <c r="CB1125" s="310">
        <v>0</v>
      </c>
      <c r="CC1125" s="310">
        <v>0</v>
      </c>
      <c r="CD1125" s="310">
        <v>0</v>
      </c>
      <c r="CE1125" s="310">
        <v>0</v>
      </c>
      <c r="CF1125" s="310">
        <v>0</v>
      </c>
      <c r="CG1125" s="310">
        <v>0</v>
      </c>
      <c r="CH1125" s="210"/>
      <c r="CI1125" s="286" t="str">
        <f t="shared" si="286"/>
        <v>Small</v>
      </c>
      <c r="CJ1125" s="210"/>
      <c r="CK1125" s="210"/>
      <c r="CN1125"/>
    </row>
    <row r="1126" spans="1:92" s="283" customFormat="1" ht="15">
      <c r="A1126" s="210" t="s">
        <v>178</v>
      </c>
      <c r="B1126" s="209" t="s">
        <v>426</v>
      </c>
      <c r="C1126" s="210" t="s">
        <v>77</v>
      </c>
      <c r="D1126" s="566">
        <v>2016</v>
      </c>
      <c r="E1126" s="284">
        <f t="shared" si="272"/>
        <v>0</v>
      </c>
      <c r="F1126" s="284">
        <f t="shared" si="273"/>
        <v>0</v>
      </c>
      <c r="G1126" s="284">
        <f t="shared" si="274"/>
        <v>0</v>
      </c>
      <c r="H1126" s="284">
        <f t="shared" si="275"/>
        <v>0</v>
      </c>
      <c r="I1126" s="284">
        <f t="shared" si="285"/>
        <v>0</v>
      </c>
      <c r="J1126" s="284">
        <f t="shared" si="276"/>
        <v>0</v>
      </c>
      <c r="K1126" s="284">
        <f t="shared" si="277"/>
        <v>0</v>
      </c>
      <c r="L1126" s="284">
        <f t="shared" si="278"/>
        <v>0</v>
      </c>
      <c r="M1126" s="284">
        <f t="shared" si="279"/>
        <v>0</v>
      </c>
      <c r="N1126" s="284">
        <f t="shared" si="280"/>
        <v>58380</v>
      </c>
      <c r="O1126" s="284">
        <f t="shared" si="281"/>
        <v>58380</v>
      </c>
      <c r="P1126" s="284">
        <f t="shared" si="282"/>
        <v>0</v>
      </c>
      <c r="Q1126" s="284">
        <f t="shared" si="283"/>
        <v>58380</v>
      </c>
      <c r="R1126" s="284">
        <f t="shared" si="284"/>
        <v>58380</v>
      </c>
      <c r="S1126" s="284">
        <v>0</v>
      </c>
      <c r="T1126" s="284">
        <v>0</v>
      </c>
      <c r="U1126" s="284">
        <v>0</v>
      </c>
      <c r="V1126" s="284">
        <v>0</v>
      </c>
      <c r="W1126" s="284">
        <v>0</v>
      </c>
      <c r="X1126" s="284">
        <v>0</v>
      </c>
      <c r="Y1126" s="284">
        <v>0</v>
      </c>
      <c r="Z1126" s="284">
        <v>0</v>
      </c>
      <c r="AA1126" s="284">
        <v>0</v>
      </c>
      <c r="AB1126" s="284">
        <v>0</v>
      </c>
      <c r="AC1126" s="284">
        <v>0</v>
      </c>
      <c r="AD1126" s="284">
        <v>0</v>
      </c>
      <c r="AE1126" s="284">
        <v>0</v>
      </c>
      <c r="AF1126" s="284">
        <v>0</v>
      </c>
      <c r="AG1126" s="284">
        <v>0</v>
      </c>
      <c r="AH1126" s="284">
        <v>0</v>
      </c>
      <c r="AI1126" s="284">
        <v>0</v>
      </c>
      <c r="AJ1126" s="284">
        <v>0</v>
      </c>
      <c r="AK1126" s="210"/>
      <c r="AL1126" s="210"/>
      <c r="AM1126" s="210"/>
      <c r="AN1126" s="210"/>
      <c r="AO1126" s="210"/>
      <c r="AP1126" s="210"/>
      <c r="AQ1126" s="210"/>
      <c r="AR1126" s="210"/>
      <c r="AS1126" s="210"/>
      <c r="AT1126" s="210"/>
      <c r="AU1126" s="210"/>
      <c r="AV1126" s="210"/>
      <c r="AW1126" s="210"/>
      <c r="AX1126" s="210"/>
      <c r="AY1126" s="210"/>
      <c r="AZ1126" s="210"/>
      <c r="BA1126" s="210"/>
      <c r="BB1126" s="210"/>
      <c r="BC1126" s="210"/>
      <c r="BD1126" s="210"/>
      <c r="BE1126" s="210"/>
      <c r="BF1126" s="210"/>
      <c r="BG1126" s="210"/>
      <c r="BH1126" s="210"/>
      <c r="BI1126" s="210"/>
      <c r="BJ1126" s="210"/>
      <c r="BK1126" s="284">
        <v>0</v>
      </c>
      <c r="BL1126" s="284">
        <v>0</v>
      </c>
      <c r="BM1126" s="284">
        <v>0</v>
      </c>
      <c r="BN1126" s="284">
        <v>0</v>
      </c>
      <c r="BO1126" s="284">
        <v>0</v>
      </c>
      <c r="BP1126" s="284">
        <v>0</v>
      </c>
      <c r="BQ1126" s="284">
        <v>0</v>
      </c>
      <c r="BR1126" s="284">
        <v>0</v>
      </c>
      <c r="BS1126" s="284">
        <v>0</v>
      </c>
      <c r="BT1126" s="284">
        <v>0</v>
      </c>
      <c r="BU1126" s="210"/>
      <c r="BV1126" s="210"/>
      <c r="BW1126" s="210"/>
      <c r="BX1126" s="210"/>
      <c r="BY1126" s="210"/>
      <c r="BZ1126" s="310">
        <v>0</v>
      </c>
      <c r="CA1126" s="310">
        <v>0</v>
      </c>
      <c r="CB1126" s="310">
        <v>58380</v>
      </c>
      <c r="CC1126" s="310">
        <v>0</v>
      </c>
      <c r="CD1126" s="284">
        <v>0</v>
      </c>
      <c r="CE1126" s="284">
        <v>0</v>
      </c>
      <c r="CF1126" s="284">
        <v>0</v>
      </c>
      <c r="CG1126" s="284">
        <v>0</v>
      </c>
      <c r="CH1126" s="210"/>
      <c r="CI1126" s="286" t="str">
        <f t="shared" si="286"/>
        <v>Small</v>
      </c>
      <c r="CJ1126" s="210"/>
      <c r="CK1126" s="210"/>
      <c r="CN1126"/>
    </row>
    <row r="1127" spans="1:92" s="283" customFormat="1" ht="15">
      <c r="A1127" s="210" t="s">
        <v>155</v>
      </c>
      <c r="B1127" s="209" t="s">
        <v>390</v>
      </c>
      <c r="C1127" s="210" t="s">
        <v>77</v>
      </c>
      <c r="D1127" s="566">
        <v>2016</v>
      </c>
      <c r="E1127" s="284">
        <f t="shared" si="272"/>
        <v>0</v>
      </c>
      <c r="F1127" s="284">
        <f t="shared" si="273"/>
        <v>0</v>
      </c>
      <c r="G1127" s="284">
        <f t="shared" si="274"/>
        <v>0</v>
      </c>
      <c r="H1127" s="284">
        <f t="shared" si="275"/>
        <v>0</v>
      </c>
      <c r="I1127" s="284">
        <f t="shared" si="285"/>
        <v>0</v>
      </c>
      <c r="J1127" s="284">
        <f t="shared" si="276"/>
        <v>359697</v>
      </c>
      <c r="K1127" s="284">
        <f t="shared" si="277"/>
        <v>359697</v>
      </c>
      <c r="L1127" s="284">
        <f t="shared" si="278"/>
        <v>359697</v>
      </c>
      <c r="M1127" s="284">
        <f t="shared" si="279"/>
        <v>0</v>
      </c>
      <c r="N1127" s="284">
        <f t="shared" si="280"/>
        <v>0</v>
      </c>
      <c r="O1127" s="284">
        <f t="shared" si="281"/>
        <v>359697</v>
      </c>
      <c r="P1127" s="284">
        <f t="shared" si="282"/>
        <v>359697</v>
      </c>
      <c r="Q1127" s="284">
        <f t="shared" si="283"/>
        <v>359697</v>
      </c>
      <c r="R1127" s="284">
        <f t="shared" si="284"/>
        <v>359697</v>
      </c>
      <c r="S1127" s="310">
        <v>0</v>
      </c>
      <c r="T1127" s="310">
        <v>0</v>
      </c>
      <c r="U1127" s="310">
        <v>0</v>
      </c>
      <c r="V1127" s="310">
        <v>0</v>
      </c>
      <c r="W1127" s="310">
        <v>0</v>
      </c>
      <c r="X1127" s="310">
        <v>0</v>
      </c>
      <c r="Y1127" s="310">
        <v>0</v>
      </c>
      <c r="Z1127" s="310">
        <v>0</v>
      </c>
      <c r="AA1127" s="310">
        <v>0</v>
      </c>
      <c r="AB1127" s="310">
        <v>0</v>
      </c>
      <c r="AC1127" s="310">
        <v>0</v>
      </c>
      <c r="AD1127" s="310">
        <v>0</v>
      </c>
      <c r="AE1127" s="310">
        <v>0</v>
      </c>
      <c r="AF1127" s="310">
        <v>0</v>
      </c>
      <c r="AG1127" s="310">
        <v>0</v>
      </c>
      <c r="AH1127" s="310">
        <v>0</v>
      </c>
      <c r="AI1127" s="310">
        <v>0</v>
      </c>
      <c r="AJ1127" s="310">
        <v>0</v>
      </c>
      <c r="AK1127" s="210"/>
      <c r="AL1127" s="210"/>
      <c r="AM1127" s="210"/>
      <c r="AN1127" s="210"/>
      <c r="AO1127" s="210"/>
      <c r="AP1127" s="210"/>
      <c r="AQ1127" s="210"/>
      <c r="AR1127" s="210"/>
      <c r="AS1127" s="210"/>
      <c r="AT1127" s="210"/>
      <c r="AU1127" s="210"/>
      <c r="AV1127" s="210"/>
      <c r="AW1127" s="210"/>
      <c r="AX1127" s="210"/>
      <c r="AY1127" s="210"/>
      <c r="AZ1127" s="210"/>
      <c r="BA1127" s="210"/>
      <c r="BB1127" s="210"/>
      <c r="BC1127" s="210"/>
      <c r="BD1127" s="210"/>
      <c r="BE1127" s="210"/>
      <c r="BF1127" s="210"/>
      <c r="BG1127" s="210"/>
      <c r="BH1127" s="210"/>
      <c r="BI1127" s="210"/>
      <c r="BJ1127" s="210"/>
      <c r="BK1127" s="310">
        <v>0</v>
      </c>
      <c r="BL1127" s="310">
        <v>0</v>
      </c>
      <c r="BM1127" s="310">
        <v>0</v>
      </c>
      <c r="BN1127" s="310">
        <v>0</v>
      </c>
      <c r="BO1127" s="310">
        <v>359697</v>
      </c>
      <c r="BP1127" s="310">
        <v>0</v>
      </c>
      <c r="BQ1127" s="310">
        <v>0</v>
      </c>
      <c r="BR1127" s="310">
        <v>0</v>
      </c>
      <c r="BS1127" s="310">
        <v>0</v>
      </c>
      <c r="BT1127" s="310">
        <v>0</v>
      </c>
      <c r="BU1127" s="210"/>
      <c r="BV1127" s="210"/>
      <c r="BW1127" s="210"/>
      <c r="BX1127" s="210"/>
      <c r="BY1127" s="210"/>
      <c r="BZ1127" s="310">
        <v>0</v>
      </c>
      <c r="CA1127" s="310">
        <v>0</v>
      </c>
      <c r="CB1127" s="310">
        <v>0</v>
      </c>
      <c r="CC1127" s="310">
        <v>0</v>
      </c>
      <c r="CD1127" s="310">
        <v>0</v>
      </c>
      <c r="CE1127" s="310">
        <v>0</v>
      </c>
      <c r="CF1127" s="310">
        <v>0</v>
      </c>
      <c r="CG1127" s="310">
        <v>0</v>
      </c>
      <c r="CH1127" s="210"/>
      <c r="CI1127" s="286" t="str">
        <f t="shared" si="286"/>
        <v>Large</v>
      </c>
      <c r="CJ1127" s="210"/>
      <c r="CK1127" s="210"/>
      <c r="CN1127"/>
    </row>
    <row r="1128" spans="1:92" s="283" customFormat="1" ht="15">
      <c r="A1128" s="210" t="s">
        <v>650</v>
      </c>
      <c r="B1128" s="209" t="s">
        <v>523</v>
      </c>
      <c r="C1128" s="210" t="s">
        <v>77</v>
      </c>
      <c r="D1128" s="566">
        <v>2016</v>
      </c>
      <c r="E1128" s="284">
        <f t="shared" si="272"/>
        <v>0</v>
      </c>
      <c r="F1128" s="284">
        <f t="shared" si="273"/>
        <v>0</v>
      </c>
      <c r="G1128" s="284">
        <f t="shared" si="274"/>
        <v>0</v>
      </c>
      <c r="H1128" s="284">
        <f t="shared" si="275"/>
        <v>0</v>
      </c>
      <c r="I1128" s="284">
        <f t="shared" si="285"/>
        <v>7142</v>
      </c>
      <c r="J1128" s="284">
        <f t="shared" si="276"/>
        <v>0</v>
      </c>
      <c r="K1128" s="284">
        <f t="shared" si="277"/>
        <v>7142</v>
      </c>
      <c r="L1128" s="284">
        <f t="shared" si="278"/>
        <v>7142</v>
      </c>
      <c r="M1128" s="284">
        <f t="shared" si="279"/>
        <v>0</v>
      </c>
      <c r="N1128" s="284">
        <f t="shared" si="280"/>
        <v>0</v>
      </c>
      <c r="O1128" s="284">
        <f t="shared" si="281"/>
        <v>7142</v>
      </c>
      <c r="P1128" s="284">
        <f t="shared" si="282"/>
        <v>7142</v>
      </c>
      <c r="Q1128" s="284">
        <f t="shared" si="283"/>
        <v>7142</v>
      </c>
      <c r="R1128" s="284">
        <f t="shared" si="284"/>
        <v>7142</v>
      </c>
      <c r="S1128" s="310">
        <v>0</v>
      </c>
      <c r="T1128" s="310">
        <v>0</v>
      </c>
      <c r="U1128" s="310">
        <v>0</v>
      </c>
      <c r="V1128" s="310">
        <v>0</v>
      </c>
      <c r="W1128" s="310">
        <v>0</v>
      </c>
      <c r="X1128" s="310">
        <v>0</v>
      </c>
      <c r="Y1128" s="310">
        <v>0</v>
      </c>
      <c r="Z1128" s="310">
        <v>0</v>
      </c>
      <c r="AA1128" s="310">
        <v>0</v>
      </c>
      <c r="AB1128" s="310">
        <v>0</v>
      </c>
      <c r="AC1128" s="310">
        <v>0</v>
      </c>
      <c r="AD1128" s="310">
        <v>0</v>
      </c>
      <c r="AE1128" s="310">
        <v>0</v>
      </c>
      <c r="AF1128" s="310">
        <v>0</v>
      </c>
      <c r="AG1128" s="310">
        <v>0</v>
      </c>
      <c r="AH1128" s="310">
        <v>0</v>
      </c>
      <c r="AI1128" s="310">
        <v>0</v>
      </c>
      <c r="AJ1128" s="310">
        <v>0</v>
      </c>
      <c r="AK1128" s="210"/>
      <c r="AL1128" s="210"/>
      <c r="AM1128" s="210"/>
      <c r="AN1128" s="210"/>
      <c r="AO1128" s="210"/>
      <c r="AP1128" s="210"/>
      <c r="AQ1128" s="210"/>
      <c r="AR1128" s="210"/>
      <c r="AS1128" s="210"/>
      <c r="AT1128" s="210"/>
      <c r="AU1128" s="210"/>
      <c r="AV1128" s="210"/>
      <c r="AW1128" s="210"/>
      <c r="AX1128" s="210"/>
      <c r="AY1128" s="210"/>
      <c r="AZ1128" s="210"/>
      <c r="BA1128" s="210"/>
      <c r="BB1128" s="210"/>
      <c r="BC1128" s="210"/>
      <c r="BD1128" s="210"/>
      <c r="BE1128" s="210"/>
      <c r="BF1128" s="210"/>
      <c r="BG1128" s="210"/>
      <c r="BH1128" s="210"/>
      <c r="BI1128" s="210"/>
      <c r="BJ1128" s="210"/>
      <c r="BK1128" s="310">
        <v>7142</v>
      </c>
      <c r="BL1128" s="310">
        <v>0</v>
      </c>
      <c r="BM1128" s="310">
        <v>0</v>
      </c>
      <c r="BN1128" s="310">
        <v>0</v>
      </c>
      <c r="BO1128" s="310">
        <v>0</v>
      </c>
      <c r="BP1128" s="310">
        <v>0</v>
      </c>
      <c r="BQ1128" s="310">
        <v>0</v>
      </c>
      <c r="BR1128" s="310">
        <v>0</v>
      </c>
      <c r="BS1128" s="310">
        <v>0</v>
      </c>
      <c r="BT1128" s="310">
        <v>0</v>
      </c>
      <c r="BU1128" s="210"/>
      <c r="BV1128" s="210"/>
      <c r="BW1128" s="210"/>
      <c r="BX1128" s="210"/>
      <c r="BY1128" s="210"/>
      <c r="BZ1128" s="310">
        <v>0</v>
      </c>
      <c r="CA1128" s="310">
        <v>0</v>
      </c>
      <c r="CB1128" s="310">
        <v>0</v>
      </c>
      <c r="CC1128" s="310">
        <v>0</v>
      </c>
      <c r="CD1128" s="310">
        <v>0</v>
      </c>
      <c r="CE1128" s="310">
        <v>0</v>
      </c>
      <c r="CF1128" s="310">
        <v>0</v>
      </c>
      <c r="CG1128" s="310">
        <v>0</v>
      </c>
      <c r="CH1128" s="210"/>
      <c r="CI1128" s="286" t="str">
        <f t="shared" si="286"/>
        <v>Small</v>
      </c>
      <c r="CJ1128" s="210"/>
      <c r="CK1128" s="210"/>
      <c r="CN1128"/>
    </row>
    <row r="1129" spans="1:92" s="283" customFormat="1" ht="15">
      <c r="A1129" s="210" t="s">
        <v>132</v>
      </c>
      <c r="B1129" s="209" t="s">
        <v>395</v>
      </c>
      <c r="C1129" s="210" t="s">
        <v>77</v>
      </c>
      <c r="D1129" s="566">
        <v>2016</v>
      </c>
      <c r="E1129" s="284">
        <f t="shared" si="272"/>
        <v>0</v>
      </c>
      <c r="F1129" s="284">
        <f t="shared" si="273"/>
        <v>0</v>
      </c>
      <c r="G1129" s="284">
        <f t="shared" si="274"/>
        <v>0</v>
      </c>
      <c r="H1129" s="284">
        <f t="shared" si="275"/>
        <v>0</v>
      </c>
      <c r="I1129" s="284">
        <f t="shared" si="285"/>
        <v>13932</v>
      </c>
      <c r="J1129" s="284">
        <f t="shared" si="276"/>
        <v>1480850</v>
      </c>
      <c r="K1129" s="284">
        <f t="shared" si="277"/>
        <v>1494782</v>
      </c>
      <c r="L1129" s="284">
        <f t="shared" si="278"/>
        <v>1494782</v>
      </c>
      <c r="M1129" s="284">
        <f t="shared" si="279"/>
        <v>16090</v>
      </c>
      <c r="N1129" s="284">
        <f t="shared" si="280"/>
        <v>378675</v>
      </c>
      <c r="O1129" s="284">
        <f t="shared" si="281"/>
        <v>1873457</v>
      </c>
      <c r="P1129" s="284">
        <f t="shared" si="282"/>
        <v>1494782</v>
      </c>
      <c r="Q1129" s="284">
        <f t="shared" si="283"/>
        <v>1873457</v>
      </c>
      <c r="R1129" s="284">
        <f t="shared" si="284"/>
        <v>1873457</v>
      </c>
      <c r="S1129" s="310">
        <v>0</v>
      </c>
      <c r="T1129" s="310">
        <v>0</v>
      </c>
      <c r="U1129" s="310">
        <v>0</v>
      </c>
      <c r="V1129" s="310">
        <v>0</v>
      </c>
      <c r="W1129" s="310">
        <v>0</v>
      </c>
      <c r="X1129" s="310">
        <v>0</v>
      </c>
      <c r="Y1129" s="310">
        <v>0</v>
      </c>
      <c r="Z1129" s="310">
        <v>0</v>
      </c>
      <c r="AA1129" s="310">
        <v>0</v>
      </c>
      <c r="AB1129" s="310">
        <v>0</v>
      </c>
      <c r="AC1129" s="310">
        <v>0</v>
      </c>
      <c r="AD1129" s="310">
        <v>0</v>
      </c>
      <c r="AE1129" s="310">
        <v>0</v>
      </c>
      <c r="AF1129" s="310">
        <v>0</v>
      </c>
      <c r="AG1129" s="310">
        <v>0</v>
      </c>
      <c r="AH1129" s="310">
        <v>0</v>
      </c>
      <c r="AI1129" s="310">
        <v>0</v>
      </c>
      <c r="AJ1129" s="310">
        <v>0</v>
      </c>
      <c r="AK1129" s="210"/>
      <c r="AL1129" s="210"/>
      <c r="AM1129" s="210"/>
      <c r="AN1129" s="210"/>
      <c r="AO1129" s="210"/>
      <c r="AP1129" s="210"/>
      <c r="AQ1129" s="210"/>
      <c r="AR1129" s="210"/>
      <c r="AS1129" s="210"/>
      <c r="AT1129" s="210"/>
      <c r="AU1129" s="210"/>
      <c r="AV1129" s="210"/>
      <c r="AW1129" s="210"/>
      <c r="AX1129" s="210"/>
      <c r="AY1129" s="210"/>
      <c r="AZ1129" s="210"/>
      <c r="BA1129" s="210"/>
      <c r="BB1129" s="210"/>
      <c r="BC1129" s="210"/>
      <c r="BD1129" s="210"/>
      <c r="BE1129" s="210"/>
      <c r="BF1129" s="210"/>
      <c r="BG1129" s="210"/>
      <c r="BH1129" s="210"/>
      <c r="BI1129" s="210"/>
      <c r="BJ1129" s="210"/>
      <c r="BK1129" s="310">
        <v>13932</v>
      </c>
      <c r="BL1129" s="310">
        <v>0</v>
      </c>
      <c r="BM1129" s="310">
        <v>0</v>
      </c>
      <c r="BN1129" s="310">
        <v>0</v>
      </c>
      <c r="BO1129" s="310">
        <v>1480850</v>
      </c>
      <c r="BP1129" s="310">
        <v>0</v>
      </c>
      <c r="BQ1129" s="310">
        <v>0</v>
      </c>
      <c r="BR1129" s="284">
        <v>0</v>
      </c>
      <c r="BS1129" s="310">
        <v>0</v>
      </c>
      <c r="BT1129" s="284">
        <v>0</v>
      </c>
      <c r="BU1129" s="210"/>
      <c r="BV1129" s="210"/>
      <c r="BW1129" s="210"/>
      <c r="BX1129" s="210"/>
      <c r="BY1129" s="210"/>
      <c r="BZ1129" s="310">
        <v>16090</v>
      </c>
      <c r="CA1129" s="310">
        <v>0</v>
      </c>
      <c r="CB1129" s="310">
        <v>362585</v>
      </c>
      <c r="CC1129" s="310">
        <v>0</v>
      </c>
      <c r="CD1129" s="310">
        <v>0</v>
      </c>
      <c r="CE1129" s="310">
        <v>0</v>
      </c>
      <c r="CF1129" s="310">
        <v>0</v>
      </c>
      <c r="CG1129" s="310">
        <v>0</v>
      </c>
      <c r="CH1129" s="210"/>
      <c r="CI1129" s="286" t="str">
        <f t="shared" si="286"/>
        <v>Large</v>
      </c>
      <c r="CJ1129" s="210"/>
      <c r="CK1129" s="210"/>
      <c r="CN1129"/>
    </row>
    <row r="1130" spans="1:92" s="283" customFormat="1" ht="15">
      <c r="A1130" s="210" t="s">
        <v>132</v>
      </c>
      <c r="B1130" s="209" t="s">
        <v>397</v>
      </c>
      <c r="C1130" s="210" t="s">
        <v>77</v>
      </c>
      <c r="D1130" s="566">
        <v>2016</v>
      </c>
      <c r="E1130" s="284">
        <f t="shared" si="272"/>
        <v>155433</v>
      </c>
      <c r="F1130" s="284">
        <f t="shared" si="273"/>
        <v>117031</v>
      </c>
      <c r="G1130" s="284">
        <f t="shared" si="274"/>
        <v>349868</v>
      </c>
      <c r="H1130" s="284">
        <f t="shared" si="275"/>
        <v>622332</v>
      </c>
      <c r="I1130" s="284">
        <f t="shared" si="285"/>
        <v>135162</v>
      </c>
      <c r="J1130" s="284">
        <f t="shared" si="276"/>
        <v>0</v>
      </c>
      <c r="K1130" s="284">
        <f t="shared" si="277"/>
        <v>135162</v>
      </c>
      <c r="L1130" s="284">
        <f t="shared" si="278"/>
        <v>757494</v>
      </c>
      <c r="M1130" s="284">
        <f t="shared" si="279"/>
        <v>344020</v>
      </c>
      <c r="N1130" s="284">
        <f t="shared" si="280"/>
        <v>344020</v>
      </c>
      <c r="O1130" s="284">
        <f t="shared" si="281"/>
        <v>1101514</v>
      </c>
      <c r="P1130" s="284">
        <f t="shared" si="282"/>
        <v>757494</v>
      </c>
      <c r="Q1130" s="284">
        <f t="shared" si="283"/>
        <v>1101514</v>
      </c>
      <c r="R1130" s="284">
        <f t="shared" si="284"/>
        <v>1101565</v>
      </c>
      <c r="S1130" s="310">
        <v>155433</v>
      </c>
      <c r="T1130" s="310">
        <v>0</v>
      </c>
      <c r="U1130" s="310">
        <v>116587</v>
      </c>
      <c r="V1130" s="310">
        <v>25364</v>
      </c>
      <c r="W1130" s="310">
        <v>336368</v>
      </c>
      <c r="X1130" s="310">
        <v>13304</v>
      </c>
      <c r="Y1130" s="310">
        <v>0</v>
      </c>
      <c r="Z1130" s="310">
        <v>0</v>
      </c>
      <c r="AA1130" s="310">
        <v>0</v>
      </c>
      <c r="AB1130" s="310">
        <v>0</v>
      </c>
      <c r="AC1130" s="310">
        <v>0</v>
      </c>
      <c r="AD1130" s="310">
        <v>0</v>
      </c>
      <c r="AE1130" s="310">
        <v>0</v>
      </c>
      <c r="AF1130" s="310">
        <v>0</v>
      </c>
      <c r="AG1130" s="310">
        <v>444</v>
      </c>
      <c r="AH1130" s="310">
        <v>444</v>
      </c>
      <c r="AI1130" s="310">
        <v>13500</v>
      </c>
      <c r="AJ1130" s="310">
        <v>112</v>
      </c>
      <c r="AK1130" s="210"/>
      <c r="AL1130" s="210"/>
      <c r="AM1130" s="210"/>
      <c r="AN1130" s="210"/>
      <c r="AO1130" s="210"/>
      <c r="AP1130" s="210"/>
      <c r="AQ1130" s="210"/>
      <c r="AR1130" s="210"/>
      <c r="AS1130" s="210"/>
      <c r="AT1130" s="210"/>
      <c r="AU1130" s="210"/>
      <c r="AV1130" s="210"/>
      <c r="AW1130" s="210"/>
      <c r="AX1130" s="210"/>
      <c r="AY1130" s="210"/>
      <c r="AZ1130" s="210"/>
      <c r="BA1130" s="210"/>
      <c r="BB1130" s="210"/>
      <c r="BC1130" s="210"/>
      <c r="BD1130" s="210"/>
      <c r="BE1130" s="210"/>
      <c r="BF1130" s="210"/>
      <c r="BG1130" s="210"/>
      <c r="BH1130" s="210"/>
      <c r="BI1130" s="210"/>
      <c r="BJ1130" s="210"/>
      <c r="BK1130" s="310">
        <v>135162</v>
      </c>
      <c r="BL1130" s="310">
        <v>0</v>
      </c>
      <c r="BM1130" s="310">
        <v>0</v>
      </c>
      <c r="BN1130" s="310">
        <v>0</v>
      </c>
      <c r="BO1130" s="310">
        <v>0</v>
      </c>
      <c r="BP1130" s="310">
        <v>0</v>
      </c>
      <c r="BQ1130" s="310">
        <v>0</v>
      </c>
      <c r="BR1130" s="284">
        <v>0</v>
      </c>
      <c r="BS1130" s="310">
        <v>0</v>
      </c>
      <c r="BT1130" s="284">
        <v>0</v>
      </c>
      <c r="BU1130" s="210"/>
      <c r="BV1130" s="210"/>
      <c r="BW1130" s="210"/>
      <c r="BX1130" s="210"/>
      <c r="BY1130" s="210"/>
      <c r="BZ1130" s="310">
        <v>344020</v>
      </c>
      <c r="CA1130" s="310">
        <v>0</v>
      </c>
      <c r="CB1130" s="310">
        <v>0</v>
      </c>
      <c r="CC1130" s="310">
        <v>0</v>
      </c>
      <c r="CD1130" s="310">
        <v>0</v>
      </c>
      <c r="CE1130" s="310">
        <v>0</v>
      </c>
      <c r="CF1130" s="310">
        <v>51</v>
      </c>
      <c r="CG1130" s="310">
        <v>0</v>
      </c>
      <c r="CH1130" s="210"/>
      <c r="CI1130" s="286" t="str">
        <f t="shared" si="286"/>
        <v>Large</v>
      </c>
      <c r="CJ1130" s="210"/>
      <c r="CK1130" s="210"/>
      <c r="CN1130"/>
    </row>
    <row r="1131" spans="1:92" s="283" customFormat="1" ht="15">
      <c r="A1131" s="210" t="s">
        <v>134</v>
      </c>
      <c r="B1131" s="209" t="s">
        <v>439</v>
      </c>
      <c r="C1131" s="210" t="s">
        <v>77</v>
      </c>
      <c r="D1131" s="566">
        <v>2016</v>
      </c>
      <c r="E1131" s="284">
        <f t="shared" si="272"/>
        <v>0</v>
      </c>
      <c r="F1131" s="284">
        <f t="shared" si="273"/>
        <v>0</v>
      </c>
      <c r="G1131" s="284">
        <f t="shared" si="274"/>
        <v>0</v>
      </c>
      <c r="H1131" s="284">
        <f t="shared" si="275"/>
        <v>0</v>
      </c>
      <c r="I1131" s="284">
        <f t="shared" si="285"/>
        <v>0</v>
      </c>
      <c r="J1131" s="284">
        <f t="shared" si="276"/>
        <v>0</v>
      </c>
      <c r="K1131" s="284">
        <f t="shared" si="277"/>
        <v>0</v>
      </c>
      <c r="L1131" s="284">
        <f t="shared" si="278"/>
        <v>0</v>
      </c>
      <c r="M1131" s="284">
        <f t="shared" si="279"/>
        <v>0</v>
      </c>
      <c r="N1131" s="284">
        <f t="shared" si="280"/>
        <v>594664</v>
      </c>
      <c r="O1131" s="284">
        <f t="shared" si="281"/>
        <v>594664</v>
      </c>
      <c r="P1131" s="284">
        <f t="shared" si="282"/>
        <v>0</v>
      </c>
      <c r="Q1131" s="284">
        <f t="shared" si="283"/>
        <v>594664</v>
      </c>
      <c r="R1131" s="284">
        <f t="shared" si="284"/>
        <v>594664</v>
      </c>
      <c r="S1131" s="284">
        <v>0</v>
      </c>
      <c r="T1131" s="284">
        <v>0</v>
      </c>
      <c r="U1131" s="284">
        <v>0</v>
      </c>
      <c r="V1131" s="284">
        <v>0</v>
      </c>
      <c r="W1131" s="284">
        <v>0</v>
      </c>
      <c r="X1131" s="284">
        <v>0</v>
      </c>
      <c r="Y1131" s="284">
        <v>0</v>
      </c>
      <c r="Z1131" s="284">
        <v>0</v>
      </c>
      <c r="AA1131" s="284">
        <v>0</v>
      </c>
      <c r="AB1131" s="284">
        <v>0</v>
      </c>
      <c r="AC1131" s="284">
        <v>0</v>
      </c>
      <c r="AD1131" s="284">
        <v>0</v>
      </c>
      <c r="AE1131" s="284">
        <v>0</v>
      </c>
      <c r="AF1131" s="284">
        <v>0</v>
      </c>
      <c r="AG1131" s="284">
        <v>0</v>
      </c>
      <c r="AH1131" s="284">
        <v>0</v>
      </c>
      <c r="AI1131" s="284">
        <v>0</v>
      </c>
      <c r="AJ1131" s="284">
        <v>0</v>
      </c>
      <c r="AK1131" s="210"/>
      <c r="AL1131" s="210"/>
      <c r="AM1131" s="210"/>
      <c r="AN1131" s="210"/>
      <c r="AO1131" s="210"/>
      <c r="AP1131" s="210"/>
      <c r="AQ1131" s="210"/>
      <c r="AR1131" s="210"/>
      <c r="AS1131" s="210"/>
      <c r="AT1131" s="210"/>
      <c r="AU1131" s="210"/>
      <c r="AV1131" s="210"/>
      <c r="AW1131" s="210"/>
      <c r="AX1131" s="210"/>
      <c r="AY1131" s="210"/>
      <c r="AZ1131" s="210"/>
      <c r="BA1131" s="210"/>
      <c r="BB1131" s="210"/>
      <c r="BC1131" s="210"/>
      <c r="BD1131" s="210"/>
      <c r="BE1131" s="210"/>
      <c r="BF1131" s="210"/>
      <c r="BG1131" s="210"/>
      <c r="BH1131" s="210"/>
      <c r="BI1131" s="210"/>
      <c r="BJ1131" s="210"/>
      <c r="BK1131" s="284">
        <v>0</v>
      </c>
      <c r="BL1131" s="284">
        <v>0</v>
      </c>
      <c r="BM1131" s="284">
        <v>0</v>
      </c>
      <c r="BN1131" s="284">
        <v>0</v>
      </c>
      <c r="BO1131" s="284">
        <v>0</v>
      </c>
      <c r="BP1131" s="284">
        <v>0</v>
      </c>
      <c r="BQ1131" s="284">
        <v>0</v>
      </c>
      <c r="BR1131" s="284">
        <v>0</v>
      </c>
      <c r="BS1131" s="284">
        <v>0</v>
      </c>
      <c r="BT1131" s="284">
        <v>0</v>
      </c>
      <c r="BU1131" s="210"/>
      <c r="BV1131" s="210"/>
      <c r="BW1131" s="210"/>
      <c r="BX1131" s="210"/>
      <c r="BY1131" s="210"/>
      <c r="BZ1131" s="310">
        <v>0</v>
      </c>
      <c r="CA1131" s="310">
        <v>0</v>
      </c>
      <c r="CB1131" s="310">
        <v>594664</v>
      </c>
      <c r="CC1131" s="310">
        <v>0</v>
      </c>
      <c r="CD1131" s="284">
        <v>0</v>
      </c>
      <c r="CE1131" s="284">
        <v>0</v>
      </c>
      <c r="CF1131" s="284">
        <v>0</v>
      </c>
      <c r="CG1131" s="284">
        <v>0</v>
      </c>
      <c r="CH1131" s="210"/>
      <c r="CI1131" s="286" t="str">
        <f t="shared" si="286"/>
        <v>Large</v>
      </c>
      <c r="CJ1131" s="210"/>
      <c r="CK1131" s="210"/>
      <c r="CN1131"/>
    </row>
    <row r="1132" spans="1:92" s="283" customFormat="1" ht="15">
      <c r="A1132" s="210" t="s">
        <v>180</v>
      </c>
      <c r="B1132" s="209" t="s">
        <v>447</v>
      </c>
      <c r="C1132" s="210" t="s">
        <v>77</v>
      </c>
      <c r="D1132" s="566">
        <v>2016</v>
      </c>
      <c r="E1132" s="284">
        <f t="shared" si="272"/>
        <v>0</v>
      </c>
      <c r="F1132" s="284">
        <f t="shared" si="273"/>
        <v>0</v>
      </c>
      <c r="G1132" s="284">
        <f t="shared" si="274"/>
        <v>0</v>
      </c>
      <c r="H1132" s="284">
        <f t="shared" si="275"/>
        <v>0</v>
      </c>
      <c r="I1132" s="284">
        <f t="shared" si="285"/>
        <v>0</v>
      </c>
      <c r="J1132" s="284">
        <f t="shared" si="276"/>
        <v>0</v>
      </c>
      <c r="K1132" s="284">
        <f t="shared" si="277"/>
        <v>0</v>
      </c>
      <c r="L1132" s="284">
        <f t="shared" si="278"/>
        <v>0</v>
      </c>
      <c r="M1132" s="284">
        <f t="shared" si="279"/>
        <v>2574</v>
      </c>
      <c r="N1132" s="284">
        <f t="shared" si="280"/>
        <v>2574</v>
      </c>
      <c r="O1132" s="284">
        <f t="shared" si="281"/>
        <v>2574</v>
      </c>
      <c r="P1132" s="284">
        <f t="shared" si="282"/>
        <v>0</v>
      </c>
      <c r="Q1132" s="284">
        <f t="shared" si="283"/>
        <v>2574</v>
      </c>
      <c r="R1132" s="284">
        <f t="shared" si="284"/>
        <v>2574</v>
      </c>
      <c r="S1132" s="310">
        <v>0</v>
      </c>
      <c r="T1132" s="310">
        <v>0</v>
      </c>
      <c r="U1132" s="310">
        <v>0</v>
      </c>
      <c r="V1132" s="310">
        <v>0</v>
      </c>
      <c r="W1132" s="310">
        <v>0</v>
      </c>
      <c r="X1132" s="310">
        <v>0</v>
      </c>
      <c r="Y1132" s="310">
        <v>0</v>
      </c>
      <c r="Z1132" s="310">
        <v>0</v>
      </c>
      <c r="AA1132" s="310">
        <v>0</v>
      </c>
      <c r="AB1132" s="310">
        <v>0</v>
      </c>
      <c r="AC1132" s="310">
        <v>0</v>
      </c>
      <c r="AD1132" s="310">
        <v>0</v>
      </c>
      <c r="AE1132" s="310">
        <v>0</v>
      </c>
      <c r="AF1132" s="310">
        <v>0</v>
      </c>
      <c r="AG1132" s="310">
        <v>0</v>
      </c>
      <c r="AH1132" s="310">
        <v>0</v>
      </c>
      <c r="AI1132" s="310">
        <v>0</v>
      </c>
      <c r="AJ1132" s="310">
        <v>0</v>
      </c>
      <c r="AK1132" s="210"/>
      <c r="AL1132" s="210"/>
      <c r="AM1132" s="210"/>
      <c r="AN1132" s="210"/>
      <c r="AO1132" s="210"/>
      <c r="AP1132" s="210"/>
      <c r="AQ1132" s="210"/>
      <c r="AR1132" s="210"/>
      <c r="AS1132" s="210"/>
      <c r="AT1132" s="210"/>
      <c r="AU1132" s="210"/>
      <c r="AV1132" s="210"/>
      <c r="AW1132" s="210"/>
      <c r="AX1132" s="210"/>
      <c r="AY1132" s="210"/>
      <c r="AZ1132" s="210"/>
      <c r="BA1132" s="210"/>
      <c r="BB1132" s="210"/>
      <c r="BC1132" s="210"/>
      <c r="BD1132" s="210"/>
      <c r="BE1132" s="210"/>
      <c r="BF1132" s="210"/>
      <c r="BG1132" s="210"/>
      <c r="BH1132" s="210"/>
      <c r="BI1132" s="210"/>
      <c r="BJ1132" s="210"/>
      <c r="BK1132" s="310">
        <v>0</v>
      </c>
      <c r="BL1132" s="310">
        <v>0</v>
      </c>
      <c r="BM1132" s="310">
        <v>0</v>
      </c>
      <c r="BN1132" s="310">
        <v>0</v>
      </c>
      <c r="BO1132" s="310">
        <v>0</v>
      </c>
      <c r="BP1132" s="310">
        <v>0</v>
      </c>
      <c r="BQ1132" s="310">
        <v>0</v>
      </c>
      <c r="BR1132" s="310">
        <v>0</v>
      </c>
      <c r="BS1132" s="310">
        <v>0</v>
      </c>
      <c r="BT1132" s="310">
        <v>0</v>
      </c>
      <c r="BU1132" s="210"/>
      <c r="BV1132" s="210"/>
      <c r="BW1132" s="210"/>
      <c r="BX1132" s="210"/>
      <c r="BY1132" s="210"/>
      <c r="BZ1132" s="310">
        <v>2574</v>
      </c>
      <c r="CA1132" s="310">
        <v>0</v>
      </c>
      <c r="CB1132" s="310">
        <v>0</v>
      </c>
      <c r="CC1132" s="310">
        <v>0</v>
      </c>
      <c r="CD1132" s="310">
        <v>0</v>
      </c>
      <c r="CE1132" s="310">
        <v>0</v>
      </c>
      <c r="CF1132" s="310">
        <v>0</v>
      </c>
      <c r="CG1132" s="310">
        <v>0</v>
      </c>
      <c r="CH1132" s="210"/>
      <c r="CI1132" s="286" t="str">
        <f t="shared" si="286"/>
        <v>Small</v>
      </c>
      <c r="CJ1132" s="210"/>
      <c r="CK1132" s="210"/>
      <c r="CN1132"/>
    </row>
    <row r="1133" spans="1:92" s="283" customFormat="1" ht="15">
      <c r="A1133" s="210" t="s">
        <v>137</v>
      </c>
      <c r="B1133" s="209" t="s">
        <v>448</v>
      </c>
      <c r="C1133" s="210" t="s">
        <v>77</v>
      </c>
      <c r="D1133" s="566">
        <v>2016</v>
      </c>
      <c r="E1133" s="284">
        <f t="shared" si="272"/>
        <v>0</v>
      </c>
      <c r="F1133" s="284">
        <f t="shared" si="273"/>
        <v>0</v>
      </c>
      <c r="G1133" s="284">
        <f t="shared" si="274"/>
        <v>0</v>
      </c>
      <c r="H1133" s="284">
        <f t="shared" si="275"/>
        <v>0</v>
      </c>
      <c r="I1133" s="284">
        <f t="shared" si="285"/>
        <v>22223</v>
      </c>
      <c r="J1133" s="284">
        <f t="shared" si="276"/>
        <v>1235065</v>
      </c>
      <c r="K1133" s="284">
        <f t="shared" si="277"/>
        <v>1257288</v>
      </c>
      <c r="L1133" s="284">
        <f t="shared" si="278"/>
        <v>1257288</v>
      </c>
      <c r="M1133" s="284">
        <f t="shared" si="279"/>
        <v>271</v>
      </c>
      <c r="N1133" s="284">
        <f t="shared" si="280"/>
        <v>271</v>
      </c>
      <c r="O1133" s="284">
        <f t="shared" si="281"/>
        <v>1257559</v>
      </c>
      <c r="P1133" s="284">
        <f t="shared" si="282"/>
        <v>1257288</v>
      </c>
      <c r="Q1133" s="284">
        <f t="shared" si="283"/>
        <v>1257559</v>
      </c>
      <c r="R1133" s="284">
        <f t="shared" si="284"/>
        <v>1257559</v>
      </c>
      <c r="S1133" s="310">
        <v>0</v>
      </c>
      <c r="T1133" s="310">
        <v>0</v>
      </c>
      <c r="U1133" s="310">
        <v>0</v>
      </c>
      <c r="V1133" s="310">
        <v>0</v>
      </c>
      <c r="W1133" s="310">
        <v>0</v>
      </c>
      <c r="X1133" s="310">
        <v>0</v>
      </c>
      <c r="Y1133" s="310">
        <v>0</v>
      </c>
      <c r="Z1133" s="310">
        <v>0</v>
      </c>
      <c r="AA1133" s="310">
        <v>0</v>
      </c>
      <c r="AB1133" s="310">
        <v>0</v>
      </c>
      <c r="AC1133" s="310">
        <v>0</v>
      </c>
      <c r="AD1133" s="310">
        <v>0</v>
      </c>
      <c r="AE1133" s="310">
        <v>0</v>
      </c>
      <c r="AF1133" s="310">
        <v>0</v>
      </c>
      <c r="AG1133" s="310">
        <v>0</v>
      </c>
      <c r="AH1133" s="310">
        <v>0</v>
      </c>
      <c r="AI1133" s="310">
        <v>0</v>
      </c>
      <c r="AJ1133" s="310">
        <v>0</v>
      </c>
      <c r="AK1133" s="210"/>
      <c r="AL1133" s="210"/>
      <c r="AM1133" s="210"/>
      <c r="AN1133" s="210"/>
      <c r="AO1133" s="210"/>
      <c r="AP1133" s="210"/>
      <c r="AQ1133" s="210"/>
      <c r="AR1133" s="210"/>
      <c r="AS1133" s="210"/>
      <c r="AT1133" s="210"/>
      <c r="AU1133" s="210"/>
      <c r="AV1133" s="210"/>
      <c r="AW1133" s="210"/>
      <c r="AX1133" s="210"/>
      <c r="AY1133" s="210"/>
      <c r="AZ1133" s="210"/>
      <c r="BA1133" s="210"/>
      <c r="BB1133" s="210"/>
      <c r="BC1133" s="210"/>
      <c r="BD1133" s="210"/>
      <c r="BE1133" s="210"/>
      <c r="BF1133" s="210"/>
      <c r="BG1133" s="210"/>
      <c r="BH1133" s="210"/>
      <c r="BI1133" s="210"/>
      <c r="BJ1133" s="210"/>
      <c r="BK1133" s="310">
        <v>22223</v>
      </c>
      <c r="BL1133" s="310">
        <v>0</v>
      </c>
      <c r="BM1133" s="310">
        <v>0</v>
      </c>
      <c r="BN1133" s="310">
        <v>0</v>
      </c>
      <c r="BO1133" s="310">
        <v>1235065</v>
      </c>
      <c r="BP1133" s="310">
        <v>0</v>
      </c>
      <c r="BQ1133" s="310">
        <v>0</v>
      </c>
      <c r="BR1133" s="310">
        <v>0</v>
      </c>
      <c r="BS1133" s="310">
        <v>0</v>
      </c>
      <c r="BT1133" s="310">
        <v>0</v>
      </c>
      <c r="BU1133" s="210"/>
      <c r="BV1133" s="210"/>
      <c r="BW1133" s="210"/>
      <c r="BX1133" s="210"/>
      <c r="BY1133" s="210"/>
      <c r="BZ1133" s="310">
        <v>271</v>
      </c>
      <c r="CA1133" s="310">
        <v>0</v>
      </c>
      <c r="CB1133" s="310">
        <v>0</v>
      </c>
      <c r="CC1133" s="310">
        <v>0</v>
      </c>
      <c r="CD1133" s="310">
        <v>0</v>
      </c>
      <c r="CE1133" s="310">
        <v>0</v>
      </c>
      <c r="CF1133" s="310">
        <v>0</v>
      </c>
      <c r="CG1133" s="310">
        <v>0</v>
      </c>
      <c r="CH1133" s="210"/>
      <c r="CI1133" s="286" t="str">
        <f t="shared" si="286"/>
        <v>Large</v>
      </c>
      <c r="CJ1133" s="210"/>
      <c r="CK1133" s="210"/>
      <c r="CN1133"/>
    </row>
    <row r="1134" spans="1:92" s="283" customFormat="1" ht="15">
      <c r="A1134" s="210" t="s">
        <v>215</v>
      </c>
      <c r="B1134" s="209" t="s">
        <v>513</v>
      </c>
      <c r="C1134" s="210" t="s">
        <v>77</v>
      </c>
      <c r="D1134" s="566">
        <v>2016</v>
      </c>
      <c r="E1134" s="284">
        <f t="shared" si="272"/>
        <v>0</v>
      </c>
      <c r="F1134" s="284">
        <f t="shared" si="273"/>
        <v>0</v>
      </c>
      <c r="G1134" s="284">
        <f t="shared" si="274"/>
        <v>0</v>
      </c>
      <c r="H1134" s="284">
        <f t="shared" si="275"/>
        <v>0</v>
      </c>
      <c r="I1134" s="284">
        <f t="shared" si="285"/>
        <v>22642</v>
      </c>
      <c r="J1134" s="284">
        <f t="shared" si="276"/>
        <v>0</v>
      </c>
      <c r="K1134" s="284">
        <f t="shared" si="277"/>
        <v>22642</v>
      </c>
      <c r="L1134" s="284">
        <f t="shared" si="278"/>
        <v>22642</v>
      </c>
      <c r="M1134" s="284">
        <f t="shared" si="279"/>
        <v>0</v>
      </c>
      <c r="N1134" s="284">
        <f t="shared" si="280"/>
        <v>0</v>
      </c>
      <c r="O1134" s="284">
        <f t="shared" si="281"/>
        <v>22642</v>
      </c>
      <c r="P1134" s="284">
        <f t="shared" si="282"/>
        <v>22642</v>
      </c>
      <c r="Q1134" s="284">
        <f t="shared" si="283"/>
        <v>22642</v>
      </c>
      <c r="R1134" s="284">
        <f t="shared" si="284"/>
        <v>22642</v>
      </c>
      <c r="S1134" s="310">
        <v>0</v>
      </c>
      <c r="T1134" s="310">
        <v>0</v>
      </c>
      <c r="U1134" s="310">
        <v>0</v>
      </c>
      <c r="V1134" s="310">
        <v>0</v>
      </c>
      <c r="W1134" s="310">
        <v>0</v>
      </c>
      <c r="X1134" s="310">
        <v>0</v>
      </c>
      <c r="Y1134" s="310">
        <v>0</v>
      </c>
      <c r="Z1134" s="310">
        <v>0</v>
      </c>
      <c r="AA1134" s="310">
        <v>0</v>
      </c>
      <c r="AB1134" s="310">
        <v>0</v>
      </c>
      <c r="AC1134" s="310">
        <v>0</v>
      </c>
      <c r="AD1134" s="310">
        <v>0</v>
      </c>
      <c r="AE1134" s="310">
        <v>0</v>
      </c>
      <c r="AF1134" s="310">
        <v>0</v>
      </c>
      <c r="AG1134" s="310">
        <v>0</v>
      </c>
      <c r="AH1134" s="310">
        <v>0</v>
      </c>
      <c r="AI1134" s="310">
        <v>0</v>
      </c>
      <c r="AJ1134" s="310">
        <v>0</v>
      </c>
      <c r="AK1134" s="210"/>
      <c r="AL1134" s="210"/>
      <c r="AM1134" s="210"/>
      <c r="AN1134" s="210"/>
      <c r="AO1134" s="210"/>
      <c r="AP1134" s="210"/>
      <c r="AQ1134" s="210"/>
      <c r="AR1134" s="210"/>
      <c r="AS1134" s="210"/>
      <c r="AT1134" s="210"/>
      <c r="AU1134" s="210"/>
      <c r="AV1134" s="210"/>
      <c r="AW1134" s="210"/>
      <c r="AX1134" s="210"/>
      <c r="AY1134" s="210"/>
      <c r="AZ1134" s="210"/>
      <c r="BA1134" s="210"/>
      <c r="BB1134" s="210"/>
      <c r="BC1134" s="210"/>
      <c r="BD1134" s="210"/>
      <c r="BE1134" s="210"/>
      <c r="BF1134" s="210"/>
      <c r="BG1134" s="210"/>
      <c r="BH1134" s="210"/>
      <c r="BI1134" s="210"/>
      <c r="BJ1134" s="210"/>
      <c r="BK1134" s="310">
        <v>22642</v>
      </c>
      <c r="BL1134" s="310">
        <v>0</v>
      </c>
      <c r="BM1134" s="310">
        <v>0</v>
      </c>
      <c r="BN1134" s="310">
        <v>0</v>
      </c>
      <c r="BO1134" s="310">
        <v>0</v>
      </c>
      <c r="BP1134" s="310">
        <v>0</v>
      </c>
      <c r="BQ1134" s="310">
        <v>0</v>
      </c>
      <c r="BR1134" s="310">
        <v>0</v>
      </c>
      <c r="BS1134" s="310">
        <v>0</v>
      </c>
      <c r="BT1134" s="310">
        <v>0</v>
      </c>
      <c r="BU1134" s="210"/>
      <c r="BV1134" s="210"/>
      <c r="BW1134" s="210"/>
      <c r="BX1134" s="210"/>
      <c r="BY1134" s="210"/>
      <c r="BZ1134" s="310">
        <v>0</v>
      </c>
      <c r="CA1134" s="310">
        <v>0</v>
      </c>
      <c r="CB1134" s="310">
        <v>0</v>
      </c>
      <c r="CC1134" s="310">
        <v>0</v>
      </c>
      <c r="CD1134" s="310">
        <v>0</v>
      </c>
      <c r="CE1134" s="310">
        <v>0</v>
      </c>
      <c r="CF1134" s="310">
        <v>0</v>
      </c>
      <c r="CG1134" s="310">
        <v>0</v>
      </c>
      <c r="CH1134" s="210"/>
      <c r="CI1134" s="286" t="str">
        <f t="shared" si="286"/>
        <v>Small</v>
      </c>
      <c r="CJ1134" s="210"/>
      <c r="CK1134" s="210"/>
      <c r="CN1134"/>
    </row>
    <row r="1135" spans="1:92" s="283" customFormat="1" ht="15">
      <c r="A1135" s="210" t="s">
        <v>127</v>
      </c>
      <c r="B1135" s="209" t="s">
        <v>450</v>
      </c>
      <c r="C1135" s="210" t="s">
        <v>77</v>
      </c>
      <c r="D1135" s="566">
        <v>2016</v>
      </c>
      <c r="E1135" s="284">
        <f t="shared" si="272"/>
        <v>588538</v>
      </c>
      <c r="F1135" s="284">
        <f t="shared" si="273"/>
        <v>808116</v>
      </c>
      <c r="G1135" s="284">
        <f t="shared" si="274"/>
        <v>4922107</v>
      </c>
      <c r="H1135" s="284">
        <f t="shared" si="275"/>
        <v>6318761</v>
      </c>
      <c r="I1135" s="284">
        <f t="shared" si="285"/>
        <v>1093616</v>
      </c>
      <c r="J1135" s="284">
        <f t="shared" si="276"/>
        <v>135205</v>
      </c>
      <c r="K1135" s="284">
        <f t="shared" si="277"/>
        <v>1228821</v>
      </c>
      <c r="L1135" s="284">
        <f t="shared" si="278"/>
        <v>7547582</v>
      </c>
      <c r="M1135" s="284">
        <f t="shared" si="279"/>
        <v>302629</v>
      </c>
      <c r="N1135" s="284">
        <f t="shared" si="280"/>
        <v>815297</v>
      </c>
      <c r="O1135" s="284">
        <f t="shared" si="281"/>
        <v>8362879</v>
      </c>
      <c r="P1135" s="284">
        <f t="shared" si="282"/>
        <v>7547582</v>
      </c>
      <c r="Q1135" s="284">
        <f t="shared" si="283"/>
        <v>8362879</v>
      </c>
      <c r="R1135" s="284">
        <f t="shared" si="284"/>
        <v>8362879</v>
      </c>
      <c r="S1135" s="310">
        <v>588538</v>
      </c>
      <c r="T1135" s="310">
        <v>73531</v>
      </c>
      <c r="U1135" s="310">
        <v>808116</v>
      </c>
      <c r="V1135" s="310">
        <v>186778</v>
      </c>
      <c r="W1135" s="310">
        <v>4922107</v>
      </c>
      <c r="X1135" s="310">
        <v>1607206</v>
      </c>
      <c r="Y1135" s="310">
        <v>0</v>
      </c>
      <c r="Z1135" s="310">
        <v>0</v>
      </c>
      <c r="AA1135" s="310">
        <v>0</v>
      </c>
      <c r="AB1135" s="310">
        <v>0</v>
      </c>
      <c r="AC1135" s="310">
        <v>0</v>
      </c>
      <c r="AD1135" s="310">
        <v>0</v>
      </c>
      <c r="AE1135" s="310">
        <v>0</v>
      </c>
      <c r="AF1135" s="310">
        <v>0</v>
      </c>
      <c r="AG1135" s="310">
        <v>0</v>
      </c>
      <c r="AH1135" s="310">
        <v>0</v>
      </c>
      <c r="AI1135" s="310">
        <v>0</v>
      </c>
      <c r="AJ1135" s="310">
        <v>0</v>
      </c>
      <c r="AK1135" s="210"/>
      <c r="AL1135" s="210"/>
      <c r="AM1135" s="210"/>
      <c r="AN1135" s="210"/>
      <c r="AO1135" s="210"/>
      <c r="AP1135" s="210"/>
      <c r="AQ1135" s="210"/>
      <c r="AR1135" s="210"/>
      <c r="AS1135" s="210"/>
      <c r="AT1135" s="210"/>
      <c r="AU1135" s="210"/>
      <c r="AV1135" s="210"/>
      <c r="AW1135" s="210"/>
      <c r="AX1135" s="210"/>
      <c r="AY1135" s="210"/>
      <c r="AZ1135" s="210"/>
      <c r="BA1135" s="210"/>
      <c r="BB1135" s="210"/>
      <c r="BC1135" s="210"/>
      <c r="BD1135" s="210"/>
      <c r="BE1135" s="210"/>
      <c r="BF1135" s="210"/>
      <c r="BG1135" s="210"/>
      <c r="BH1135" s="210"/>
      <c r="BI1135" s="210"/>
      <c r="BJ1135" s="210"/>
      <c r="BK1135" s="310">
        <v>1092735</v>
      </c>
      <c r="BL1135" s="310">
        <v>0</v>
      </c>
      <c r="BM1135" s="310">
        <v>881</v>
      </c>
      <c r="BN1135" s="310">
        <v>0</v>
      </c>
      <c r="BO1135" s="310">
        <v>134914</v>
      </c>
      <c r="BP1135" s="310">
        <v>0</v>
      </c>
      <c r="BQ1135" s="310">
        <v>0</v>
      </c>
      <c r="BR1135" s="284">
        <v>0</v>
      </c>
      <c r="BS1135" s="310">
        <v>291</v>
      </c>
      <c r="BT1135" s="284">
        <v>0</v>
      </c>
      <c r="BU1135" s="210"/>
      <c r="BV1135" s="210"/>
      <c r="BW1135" s="210"/>
      <c r="BX1135" s="210"/>
      <c r="BY1135" s="210"/>
      <c r="BZ1135" s="310">
        <v>302629</v>
      </c>
      <c r="CA1135" s="310">
        <v>33148</v>
      </c>
      <c r="CB1135" s="310">
        <v>512668</v>
      </c>
      <c r="CC1135" s="310">
        <v>0</v>
      </c>
      <c r="CD1135" s="310">
        <v>0</v>
      </c>
      <c r="CE1135" s="310">
        <v>0</v>
      </c>
      <c r="CF1135" s="310">
        <v>0</v>
      </c>
      <c r="CG1135" s="310">
        <v>0</v>
      </c>
      <c r="CH1135" s="210"/>
      <c r="CI1135" s="286" t="str">
        <f t="shared" si="286"/>
        <v>Large</v>
      </c>
      <c r="CJ1135" s="210"/>
      <c r="CK1135" s="210"/>
      <c r="CN1135"/>
    </row>
    <row r="1136" spans="1:92" s="283" customFormat="1" ht="15">
      <c r="A1136" s="210" t="s">
        <v>167</v>
      </c>
      <c r="B1136" s="209" t="s">
        <v>452</v>
      </c>
      <c r="C1136" s="210" t="s">
        <v>77</v>
      </c>
      <c r="D1136" s="566">
        <v>2016</v>
      </c>
      <c r="E1136" s="284">
        <f t="shared" si="272"/>
        <v>0</v>
      </c>
      <c r="F1136" s="284">
        <f t="shared" si="273"/>
        <v>0</v>
      </c>
      <c r="G1136" s="284">
        <f t="shared" si="274"/>
        <v>0</v>
      </c>
      <c r="H1136" s="284">
        <f t="shared" si="275"/>
        <v>0</v>
      </c>
      <c r="I1136" s="284">
        <f t="shared" si="285"/>
        <v>0</v>
      </c>
      <c r="J1136" s="284">
        <f t="shared" si="276"/>
        <v>234491</v>
      </c>
      <c r="K1136" s="284">
        <f t="shared" si="277"/>
        <v>234491</v>
      </c>
      <c r="L1136" s="284">
        <f t="shared" si="278"/>
        <v>234491</v>
      </c>
      <c r="M1136" s="284">
        <f t="shared" si="279"/>
        <v>0</v>
      </c>
      <c r="N1136" s="284">
        <f t="shared" si="280"/>
        <v>0</v>
      </c>
      <c r="O1136" s="284">
        <f t="shared" si="281"/>
        <v>234491</v>
      </c>
      <c r="P1136" s="284">
        <f t="shared" si="282"/>
        <v>234491</v>
      </c>
      <c r="Q1136" s="284">
        <f t="shared" si="283"/>
        <v>234491</v>
      </c>
      <c r="R1136" s="284">
        <f t="shared" si="284"/>
        <v>234491</v>
      </c>
      <c r="S1136" s="310">
        <v>0</v>
      </c>
      <c r="T1136" s="310">
        <v>0</v>
      </c>
      <c r="U1136" s="310">
        <v>0</v>
      </c>
      <c r="V1136" s="310">
        <v>0</v>
      </c>
      <c r="W1136" s="310">
        <v>0</v>
      </c>
      <c r="X1136" s="310">
        <v>0</v>
      </c>
      <c r="Y1136" s="310">
        <v>0</v>
      </c>
      <c r="Z1136" s="310">
        <v>0</v>
      </c>
      <c r="AA1136" s="310">
        <v>0</v>
      </c>
      <c r="AB1136" s="310">
        <v>0</v>
      </c>
      <c r="AC1136" s="310">
        <v>0</v>
      </c>
      <c r="AD1136" s="310">
        <v>0</v>
      </c>
      <c r="AE1136" s="310">
        <v>0</v>
      </c>
      <c r="AF1136" s="310">
        <v>0</v>
      </c>
      <c r="AG1136" s="310">
        <v>0</v>
      </c>
      <c r="AH1136" s="310">
        <v>0</v>
      </c>
      <c r="AI1136" s="310">
        <v>0</v>
      </c>
      <c r="AJ1136" s="310">
        <v>0</v>
      </c>
      <c r="AK1136" s="210"/>
      <c r="AL1136" s="210"/>
      <c r="AM1136" s="210"/>
      <c r="AN1136" s="210"/>
      <c r="AO1136" s="210"/>
      <c r="AP1136" s="210"/>
      <c r="AQ1136" s="210"/>
      <c r="AR1136" s="210"/>
      <c r="AS1136" s="210"/>
      <c r="AT1136" s="210"/>
      <c r="AU1136" s="210"/>
      <c r="AV1136" s="210"/>
      <c r="AW1136" s="210"/>
      <c r="AX1136" s="210"/>
      <c r="AY1136" s="210"/>
      <c r="AZ1136" s="210"/>
      <c r="BA1136" s="210"/>
      <c r="BB1136" s="210"/>
      <c r="BC1136" s="210"/>
      <c r="BD1136" s="210"/>
      <c r="BE1136" s="210"/>
      <c r="BF1136" s="210"/>
      <c r="BG1136" s="210"/>
      <c r="BH1136" s="210"/>
      <c r="BI1136" s="210"/>
      <c r="BJ1136" s="210"/>
      <c r="BK1136" s="310">
        <v>0</v>
      </c>
      <c r="BL1136" s="310">
        <v>0</v>
      </c>
      <c r="BM1136" s="310">
        <v>0</v>
      </c>
      <c r="BN1136" s="310">
        <v>0</v>
      </c>
      <c r="BO1136" s="310">
        <v>234491</v>
      </c>
      <c r="BP1136" s="310">
        <v>0</v>
      </c>
      <c r="BQ1136" s="310">
        <v>0</v>
      </c>
      <c r="BR1136" s="310">
        <v>0</v>
      </c>
      <c r="BS1136" s="310">
        <v>0</v>
      </c>
      <c r="BT1136" s="310">
        <v>0</v>
      </c>
      <c r="BU1136" s="210"/>
      <c r="BV1136" s="210"/>
      <c r="BW1136" s="210"/>
      <c r="BX1136" s="210"/>
      <c r="BY1136" s="210"/>
      <c r="BZ1136" s="310">
        <v>0</v>
      </c>
      <c r="CA1136" s="310">
        <v>0</v>
      </c>
      <c r="CB1136" s="310">
        <v>0</v>
      </c>
      <c r="CC1136" s="310">
        <v>0</v>
      </c>
      <c r="CD1136" s="310">
        <v>0</v>
      </c>
      <c r="CE1136" s="310">
        <v>0</v>
      </c>
      <c r="CF1136" s="310">
        <v>0</v>
      </c>
      <c r="CG1136" s="310">
        <v>0</v>
      </c>
      <c r="CH1136" s="210"/>
      <c r="CI1136" s="286" t="str">
        <f t="shared" si="286"/>
        <v>Large</v>
      </c>
      <c r="CJ1136" s="210"/>
      <c r="CK1136" s="210"/>
      <c r="CN1136"/>
    </row>
    <row r="1137" spans="1:92" s="283" customFormat="1" ht="15">
      <c r="A1137" s="210" t="s">
        <v>128</v>
      </c>
      <c r="B1137" s="209" t="s">
        <v>891</v>
      </c>
      <c r="C1137" s="210" t="s">
        <v>77</v>
      </c>
      <c r="D1137" s="566">
        <v>2016</v>
      </c>
      <c r="E1137" s="284">
        <f t="shared" si="272"/>
        <v>0</v>
      </c>
      <c r="F1137" s="284">
        <f t="shared" si="273"/>
        <v>0</v>
      </c>
      <c r="G1137" s="284">
        <f t="shared" si="274"/>
        <v>0</v>
      </c>
      <c r="H1137" s="284">
        <f t="shared" si="275"/>
        <v>0</v>
      </c>
      <c r="I1137" s="284">
        <f t="shared" si="285"/>
        <v>0</v>
      </c>
      <c r="J1137" s="284">
        <f t="shared" si="276"/>
        <v>1986581</v>
      </c>
      <c r="K1137" s="284">
        <f t="shared" si="277"/>
        <v>1986581</v>
      </c>
      <c r="L1137" s="284">
        <f t="shared" si="278"/>
        <v>1986581</v>
      </c>
      <c r="M1137" s="284">
        <f t="shared" si="279"/>
        <v>70345</v>
      </c>
      <c r="N1137" s="284">
        <f t="shared" si="280"/>
        <v>70345</v>
      </c>
      <c r="O1137" s="284">
        <f t="shared" si="281"/>
        <v>2056926</v>
      </c>
      <c r="P1137" s="284">
        <f t="shared" si="282"/>
        <v>1986581</v>
      </c>
      <c r="Q1137" s="284">
        <f t="shared" si="283"/>
        <v>2056926</v>
      </c>
      <c r="R1137" s="284">
        <f t="shared" si="284"/>
        <v>2056926</v>
      </c>
      <c r="S1137" s="310">
        <v>0</v>
      </c>
      <c r="T1137" s="310">
        <v>0</v>
      </c>
      <c r="U1137" s="310">
        <v>0</v>
      </c>
      <c r="V1137" s="310">
        <v>0</v>
      </c>
      <c r="W1137" s="310">
        <v>0</v>
      </c>
      <c r="X1137" s="310">
        <v>0</v>
      </c>
      <c r="Y1137" s="310">
        <v>0</v>
      </c>
      <c r="Z1137" s="310">
        <v>0</v>
      </c>
      <c r="AA1137" s="310">
        <v>0</v>
      </c>
      <c r="AB1137" s="310">
        <v>0</v>
      </c>
      <c r="AC1137" s="310">
        <v>0</v>
      </c>
      <c r="AD1137" s="310">
        <v>0</v>
      </c>
      <c r="AE1137" s="310">
        <v>0</v>
      </c>
      <c r="AF1137" s="310">
        <v>0</v>
      </c>
      <c r="AG1137" s="310">
        <v>0</v>
      </c>
      <c r="AH1137" s="310">
        <v>0</v>
      </c>
      <c r="AI1137" s="310">
        <v>0</v>
      </c>
      <c r="AJ1137" s="310">
        <v>0</v>
      </c>
      <c r="AK1137" s="210"/>
      <c r="AL1137" s="210"/>
      <c r="AM1137" s="210"/>
      <c r="AN1137" s="210"/>
      <c r="AO1137" s="210"/>
      <c r="AP1137" s="210"/>
      <c r="AQ1137" s="210"/>
      <c r="AR1137" s="210"/>
      <c r="AS1137" s="210"/>
      <c r="AT1137" s="210"/>
      <c r="AU1137" s="210"/>
      <c r="AV1137" s="210"/>
      <c r="AW1137" s="210"/>
      <c r="AX1137" s="210"/>
      <c r="AY1137" s="210"/>
      <c r="AZ1137" s="210"/>
      <c r="BA1137" s="210"/>
      <c r="BB1137" s="210"/>
      <c r="BC1137" s="210"/>
      <c r="BD1137" s="210"/>
      <c r="BE1137" s="210"/>
      <c r="BF1137" s="210"/>
      <c r="BG1137" s="210"/>
      <c r="BH1137" s="210"/>
      <c r="BI1137" s="210"/>
      <c r="BJ1137" s="210"/>
      <c r="BK1137" s="310">
        <v>0</v>
      </c>
      <c r="BL1137" s="310">
        <v>0</v>
      </c>
      <c r="BM1137" s="310">
        <v>0</v>
      </c>
      <c r="BN1137" s="310">
        <v>0</v>
      </c>
      <c r="BO1137" s="310">
        <v>1986581</v>
      </c>
      <c r="BP1137" s="310">
        <v>0</v>
      </c>
      <c r="BQ1137" s="310">
        <v>0</v>
      </c>
      <c r="BR1137" s="310">
        <v>0</v>
      </c>
      <c r="BS1137" s="310">
        <v>0</v>
      </c>
      <c r="BT1137" s="310">
        <v>0</v>
      </c>
      <c r="BU1137" s="210"/>
      <c r="BV1137" s="210"/>
      <c r="BW1137" s="210"/>
      <c r="BX1137" s="210"/>
      <c r="BY1137" s="210"/>
      <c r="BZ1137" s="310">
        <v>70345</v>
      </c>
      <c r="CA1137" s="310">
        <v>0</v>
      </c>
      <c r="CB1137" s="310">
        <v>0</v>
      </c>
      <c r="CC1137" s="310">
        <v>0</v>
      </c>
      <c r="CD1137" s="310">
        <v>0</v>
      </c>
      <c r="CE1137" s="310">
        <v>0</v>
      </c>
      <c r="CF1137" s="310">
        <v>0</v>
      </c>
      <c r="CG1137" s="310">
        <v>0</v>
      </c>
      <c r="CH1137" s="210"/>
      <c r="CI1137" s="286" t="str">
        <f t="shared" si="286"/>
        <v>Large</v>
      </c>
      <c r="CJ1137" s="210"/>
      <c r="CK1137" s="210"/>
      <c r="CN1137"/>
    </row>
    <row r="1138" spans="1:92" s="283" customFormat="1" ht="15">
      <c r="A1138" s="293" t="s">
        <v>667</v>
      </c>
      <c r="B1138" s="209" t="s">
        <v>174</v>
      </c>
      <c r="C1138" s="210" t="s">
        <v>77</v>
      </c>
      <c r="D1138" s="566">
        <v>2016</v>
      </c>
      <c r="E1138" s="284">
        <f t="shared" si="272"/>
        <v>0</v>
      </c>
      <c r="F1138" s="284">
        <f t="shared" si="273"/>
        <v>2667</v>
      </c>
      <c r="G1138" s="284">
        <f t="shared" si="274"/>
        <v>4009</v>
      </c>
      <c r="H1138" s="284">
        <f t="shared" si="275"/>
        <v>6676</v>
      </c>
      <c r="I1138" s="284">
        <f t="shared" si="285"/>
        <v>0</v>
      </c>
      <c r="J1138" s="284">
        <f t="shared" si="276"/>
        <v>0</v>
      </c>
      <c r="K1138" s="284">
        <f t="shared" si="277"/>
        <v>0</v>
      </c>
      <c r="L1138" s="284">
        <f t="shared" si="278"/>
        <v>6676</v>
      </c>
      <c r="M1138" s="284">
        <f t="shared" si="279"/>
        <v>197</v>
      </c>
      <c r="N1138" s="284">
        <f t="shared" si="280"/>
        <v>197</v>
      </c>
      <c r="O1138" s="284">
        <f t="shared" si="281"/>
        <v>6873</v>
      </c>
      <c r="P1138" s="284">
        <f t="shared" si="282"/>
        <v>6676</v>
      </c>
      <c r="Q1138" s="284">
        <f t="shared" si="283"/>
        <v>6873</v>
      </c>
      <c r="R1138" s="284">
        <f t="shared" si="284"/>
        <v>6873</v>
      </c>
      <c r="S1138" s="310">
        <v>0</v>
      </c>
      <c r="T1138" s="310">
        <v>0</v>
      </c>
      <c r="U1138" s="310">
        <v>2667</v>
      </c>
      <c r="V1138" s="310">
        <v>0</v>
      </c>
      <c r="W1138" s="310">
        <v>4009</v>
      </c>
      <c r="X1138" s="310">
        <v>0</v>
      </c>
      <c r="Y1138" s="310">
        <v>0</v>
      </c>
      <c r="Z1138" s="310">
        <v>0</v>
      </c>
      <c r="AA1138" s="310">
        <v>0</v>
      </c>
      <c r="AB1138" s="310">
        <v>0</v>
      </c>
      <c r="AC1138" s="310">
        <v>0</v>
      </c>
      <c r="AD1138" s="310">
        <v>0</v>
      </c>
      <c r="AE1138" s="310">
        <v>0</v>
      </c>
      <c r="AF1138" s="310">
        <v>0</v>
      </c>
      <c r="AG1138" s="310">
        <v>0</v>
      </c>
      <c r="AH1138" s="310">
        <v>0</v>
      </c>
      <c r="AI1138" s="310">
        <v>0</v>
      </c>
      <c r="AJ1138" s="310">
        <v>0</v>
      </c>
      <c r="AK1138" s="210"/>
      <c r="AL1138" s="210"/>
      <c r="AM1138" s="210"/>
      <c r="AN1138" s="210"/>
      <c r="AO1138" s="210"/>
      <c r="AP1138" s="210"/>
      <c r="AQ1138" s="210"/>
      <c r="AR1138" s="210"/>
      <c r="AS1138" s="210"/>
      <c r="AT1138" s="210"/>
      <c r="AU1138" s="210"/>
      <c r="AV1138" s="210"/>
      <c r="AW1138" s="210"/>
      <c r="AX1138" s="210"/>
      <c r="AY1138" s="210"/>
      <c r="AZ1138" s="210"/>
      <c r="BA1138" s="210"/>
      <c r="BB1138" s="210"/>
      <c r="BC1138" s="210"/>
      <c r="BD1138" s="210"/>
      <c r="BE1138" s="210"/>
      <c r="BF1138" s="210"/>
      <c r="BG1138" s="210"/>
      <c r="BH1138" s="210"/>
      <c r="BI1138" s="210"/>
      <c r="BJ1138" s="210"/>
      <c r="BK1138" s="310">
        <v>0</v>
      </c>
      <c r="BL1138" s="310">
        <v>0</v>
      </c>
      <c r="BM1138" s="310">
        <v>0</v>
      </c>
      <c r="BN1138" s="310">
        <v>0</v>
      </c>
      <c r="BO1138" s="310">
        <v>0</v>
      </c>
      <c r="BP1138" s="310">
        <v>0</v>
      </c>
      <c r="BQ1138" s="310">
        <v>0</v>
      </c>
      <c r="BR1138" s="310">
        <v>0</v>
      </c>
      <c r="BS1138" s="310">
        <v>0</v>
      </c>
      <c r="BT1138" s="310">
        <v>0</v>
      </c>
      <c r="BU1138" s="210"/>
      <c r="BV1138" s="210"/>
      <c r="BW1138" s="210"/>
      <c r="BX1138" s="210"/>
      <c r="BY1138" s="210"/>
      <c r="BZ1138" s="310">
        <v>197</v>
      </c>
      <c r="CA1138" s="310">
        <v>0</v>
      </c>
      <c r="CB1138" s="310">
        <v>0</v>
      </c>
      <c r="CC1138" s="310">
        <v>0</v>
      </c>
      <c r="CD1138" s="310">
        <v>0</v>
      </c>
      <c r="CE1138" s="310">
        <v>0</v>
      </c>
      <c r="CF1138" s="310">
        <v>0</v>
      </c>
      <c r="CG1138" s="310">
        <v>0</v>
      </c>
      <c r="CH1138" s="210"/>
      <c r="CI1138" s="286" t="str">
        <f t="shared" si="286"/>
        <v>Small</v>
      </c>
      <c r="CJ1138" s="210"/>
      <c r="CK1138" s="210"/>
      <c r="CN1138"/>
    </row>
    <row r="1139" spans="1:92" s="283" customFormat="1" ht="15">
      <c r="A1139" s="210" t="s">
        <v>140</v>
      </c>
      <c r="B1139" s="209" t="s">
        <v>460</v>
      </c>
      <c r="C1139" s="210" t="s">
        <v>77</v>
      </c>
      <c r="D1139" s="566">
        <v>2016</v>
      </c>
      <c r="E1139" s="284">
        <f t="shared" si="272"/>
        <v>62735</v>
      </c>
      <c r="F1139" s="284">
        <f t="shared" si="273"/>
        <v>0</v>
      </c>
      <c r="G1139" s="284">
        <f t="shared" si="274"/>
        <v>0</v>
      </c>
      <c r="H1139" s="284">
        <f t="shared" si="275"/>
        <v>62735</v>
      </c>
      <c r="I1139" s="284">
        <f t="shared" si="285"/>
        <v>4135</v>
      </c>
      <c r="J1139" s="284">
        <f t="shared" si="276"/>
        <v>478507</v>
      </c>
      <c r="K1139" s="284">
        <f t="shared" si="277"/>
        <v>482642</v>
      </c>
      <c r="L1139" s="284">
        <f t="shared" si="278"/>
        <v>545377</v>
      </c>
      <c r="M1139" s="284">
        <f t="shared" si="279"/>
        <v>12328</v>
      </c>
      <c r="N1139" s="284">
        <f t="shared" si="280"/>
        <v>138965</v>
      </c>
      <c r="O1139" s="284">
        <f t="shared" si="281"/>
        <v>684342</v>
      </c>
      <c r="P1139" s="284">
        <f t="shared" si="282"/>
        <v>545377</v>
      </c>
      <c r="Q1139" s="284">
        <f t="shared" si="283"/>
        <v>684342</v>
      </c>
      <c r="R1139" s="284">
        <f t="shared" si="284"/>
        <v>684342</v>
      </c>
      <c r="S1139" s="310">
        <v>62735</v>
      </c>
      <c r="T1139" s="310">
        <v>0</v>
      </c>
      <c r="U1139" s="310">
        <v>0</v>
      </c>
      <c r="V1139" s="310">
        <v>0</v>
      </c>
      <c r="W1139" s="310">
        <v>0</v>
      </c>
      <c r="X1139" s="310">
        <v>0</v>
      </c>
      <c r="Y1139" s="310">
        <v>0</v>
      </c>
      <c r="Z1139" s="310">
        <v>0</v>
      </c>
      <c r="AA1139" s="310">
        <v>0</v>
      </c>
      <c r="AB1139" s="310">
        <v>0</v>
      </c>
      <c r="AC1139" s="310">
        <v>0</v>
      </c>
      <c r="AD1139" s="310">
        <v>0</v>
      </c>
      <c r="AE1139" s="310">
        <v>0</v>
      </c>
      <c r="AF1139" s="310">
        <v>0</v>
      </c>
      <c r="AG1139" s="310">
        <v>0</v>
      </c>
      <c r="AH1139" s="310">
        <v>0</v>
      </c>
      <c r="AI1139" s="310">
        <v>0</v>
      </c>
      <c r="AJ1139" s="310">
        <v>0</v>
      </c>
      <c r="AK1139" s="210"/>
      <c r="AL1139" s="210"/>
      <c r="AM1139" s="210"/>
      <c r="AN1139" s="210"/>
      <c r="AO1139" s="210"/>
      <c r="AP1139" s="210"/>
      <c r="AQ1139" s="210"/>
      <c r="AR1139" s="210"/>
      <c r="AS1139" s="210"/>
      <c r="AT1139" s="210"/>
      <c r="AU1139" s="210"/>
      <c r="AV1139" s="210"/>
      <c r="AW1139" s="210"/>
      <c r="AX1139" s="210"/>
      <c r="AY1139" s="210"/>
      <c r="AZ1139" s="210"/>
      <c r="BA1139" s="210"/>
      <c r="BB1139" s="210"/>
      <c r="BC1139" s="210"/>
      <c r="BD1139" s="210"/>
      <c r="BE1139" s="210"/>
      <c r="BF1139" s="210"/>
      <c r="BG1139" s="210"/>
      <c r="BH1139" s="210"/>
      <c r="BI1139" s="210"/>
      <c r="BJ1139" s="210"/>
      <c r="BK1139" s="310">
        <v>4135</v>
      </c>
      <c r="BL1139" s="310">
        <v>0</v>
      </c>
      <c r="BM1139" s="310">
        <v>0</v>
      </c>
      <c r="BN1139" s="310">
        <v>0</v>
      </c>
      <c r="BO1139" s="310">
        <v>478507</v>
      </c>
      <c r="BP1139" s="310">
        <v>0</v>
      </c>
      <c r="BQ1139" s="310">
        <v>0</v>
      </c>
      <c r="BR1139" s="284">
        <v>0</v>
      </c>
      <c r="BS1139" s="310">
        <v>0</v>
      </c>
      <c r="BT1139" s="284">
        <v>0</v>
      </c>
      <c r="BU1139" s="210"/>
      <c r="BV1139" s="210"/>
      <c r="BW1139" s="210"/>
      <c r="BX1139" s="210"/>
      <c r="BY1139" s="210"/>
      <c r="BZ1139" s="310">
        <v>12328</v>
      </c>
      <c r="CA1139" s="310">
        <v>0</v>
      </c>
      <c r="CB1139" s="310">
        <v>126637</v>
      </c>
      <c r="CC1139" s="310">
        <v>0</v>
      </c>
      <c r="CD1139" s="310">
        <v>0</v>
      </c>
      <c r="CE1139" s="310">
        <v>0</v>
      </c>
      <c r="CF1139" s="310">
        <v>0</v>
      </c>
      <c r="CG1139" s="310">
        <v>0</v>
      </c>
      <c r="CH1139" s="210"/>
      <c r="CI1139" s="286" t="str">
        <f t="shared" si="286"/>
        <v>Large</v>
      </c>
      <c r="CJ1139" s="210"/>
      <c r="CK1139" s="210"/>
      <c r="CN1139"/>
    </row>
    <row r="1140" spans="1:92" s="283" customFormat="1" ht="15">
      <c r="A1140" s="283" t="s">
        <v>130</v>
      </c>
      <c r="B1140" s="209" t="s">
        <v>502</v>
      </c>
      <c r="C1140" s="210" t="s">
        <v>77</v>
      </c>
      <c r="D1140" s="566">
        <v>2016</v>
      </c>
      <c r="E1140" s="284">
        <f t="shared" si="272"/>
        <v>0</v>
      </c>
      <c r="F1140" s="284">
        <f t="shared" si="273"/>
        <v>0</v>
      </c>
      <c r="G1140" s="284">
        <f t="shared" si="274"/>
        <v>0</v>
      </c>
      <c r="H1140" s="284">
        <f t="shared" si="275"/>
        <v>0</v>
      </c>
      <c r="I1140" s="284">
        <f t="shared" si="285"/>
        <v>0</v>
      </c>
      <c r="J1140" s="284">
        <f t="shared" si="276"/>
        <v>0</v>
      </c>
      <c r="K1140" s="284">
        <f t="shared" si="277"/>
        <v>0</v>
      </c>
      <c r="L1140" s="284">
        <f t="shared" si="278"/>
        <v>0</v>
      </c>
      <c r="M1140" s="284">
        <f t="shared" si="279"/>
        <v>0</v>
      </c>
      <c r="N1140" s="284">
        <f t="shared" si="280"/>
        <v>51781</v>
      </c>
      <c r="O1140" s="284">
        <f t="shared" si="281"/>
        <v>51781</v>
      </c>
      <c r="P1140" s="284">
        <f t="shared" si="282"/>
        <v>0</v>
      </c>
      <c r="Q1140" s="284">
        <f t="shared" si="283"/>
        <v>51781</v>
      </c>
      <c r="R1140" s="284">
        <f t="shared" si="284"/>
        <v>51781</v>
      </c>
      <c r="S1140" s="310">
        <v>0</v>
      </c>
      <c r="T1140" s="310">
        <v>0</v>
      </c>
      <c r="U1140" s="310">
        <v>0</v>
      </c>
      <c r="V1140" s="310">
        <v>0</v>
      </c>
      <c r="W1140" s="310">
        <v>0</v>
      </c>
      <c r="X1140" s="310">
        <v>0</v>
      </c>
      <c r="Y1140" s="310">
        <v>0</v>
      </c>
      <c r="Z1140" s="310">
        <v>0</v>
      </c>
      <c r="AA1140" s="310">
        <v>0</v>
      </c>
      <c r="AB1140" s="310">
        <v>0</v>
      </c>
      <c r="AC1140" s="310">
        <v>0</v>
      </c>
      <c r="AD1140" s="310">
        <v>0</v>
      </c>
      <c r="AE1140" s="310">
        <v>0</v>
      </c>
      <c r="AF1140" s="310">
        <v>0</v>
      </c>
      <c r="AG1140" s="310">
        <v>0</v>
      </c>
      <c r="AH1140" s="310">
        <v>0</v>
      </c>
      <c r="AI1140" s="310">
        <v>0</v>
      </c>
      <c r="AJ1140" s="310">
        <v>0</v>
      </c>
      <c r="AK1140" s="210"/>
      <c r="AL1140" s="210"/>
      <c r="AM1140" s="210"/>
      <c r="AN1140" s="210"/>
      <c r="AO1140" s="210"/>
      <c r="AP1140" s="210"/>
      <c r="AQ1140" s="210"/>
      <c r="AR1140" s="210"/>
      <c r="AS1140" s="210"/>
      <c r="AT1140" s="210"/>
      <c r="AU1140" s="210"/>
      <c r="AV1140" s="210"/>
      <c r="AW1140" s="210"/>
      <c r="AX1140" s="210"/>
      <c r="AY1140" s="210"/>
      <c r="AZ1140" s="210"/>
      <c r="BA1140" s="210"/>
      <c r="BB1140" s="210"/>
      <c r="BC1140" s="210"/>
      <c r="BD1140" s="210"/>
      <c r="BE1140" s="210"/>
      <c r="BF1140" s="210"/>
      <c r="BG1140" s="210"/>
      <c r="BH1140" s="210"/>
      <c r="BI1140" s="210"/>
      <c r="BJ1140" s="210"/>
      <c r="BK1140" s="310">
        <v>0</v>
      </c>
      <c r="BL1140" s="310">
        <v>0</v>
      </c>
      <c r="BM1140" s="310">
        <v>0</v>
      </c>
      <c r="BN1140" s="310">
        <v>0</v>
      </c>
      <c r="BO1140" s="310">
        <v>0</v>
      </c>
      <c r="BP1140" s="310">
        <v>0</v>
      </c>
      <c r="BQ1140" s="310">
        <v>0</v>
      </c>
      <c r="BR1140" s="284">
        <v>0</v>
      </c>
      <c r="BS1140" s="310">
        <v>0</v>
      </c>
      <c r="BT1140" s="284">
        <v>0</v>
      </c>
      <c r="BU1140" s="210"/>
      <c r="BV1140" s="210"/>
      <c r="BW1140" s="210"/>
      <c r="BX1140" s="210"/>
      <c r="BY1140" s="210"/>
      <c r="BZ1140" s="310">
        <v>0</v>
      </c>
      <c r="CA1140" s="310">
        <v>0</v>
      </c>
      <c r="CB1140" s="310">
        <v>51781</v>
      </c>
      <c r="CC1140" s="310">
        <v>0</v>
      </c>
      <c r="CD1140" s="310">
        <v>0</v>
      </c>
      <c r="CE1140" s="310">
        <v>0</v>
      </c>
      <c r="CF1140" s="310">
        <v>0</v>
      </c>
      <c r="CG1140" s="310">
        <v>0</v>
      </c>
      <c r="CH1140" s="210"/>
      <c r="CI1140" s="286" t="str">
        <f t="shared" si="286"/>
        <v>Small</v>
      </c>
      <c r="CJ1140" s="210"/>
      <c r="CK1140" s="210"/>
      <c r="CN1140"/>
    </row>
    <row r="1141" spans="1:92" s="283" customFormat="1" ht="15">
      <c r="A1141" s="210" t="s">
        <v>203</v>
      </c>
      <c r="B1141" s="209" t="s">
        <v>466</v>
      </c>
      <c r="C1141" s="210" t="s">
        <v>77</v>
      </c>
      <c r="D1141" s="566">
        <v>2016</v>
      </c>
      <c r="E1141" s="284">
        <f t="shared" si="272"/>
        <v>0</v>
      </c>
      <c r="F1141" s="284">
        <f t="shared" si="273"/>
        <v>0</v>
      </c>
      <c r="G1141" s="284">
        <f t="shared" si="274"/>
        <v>0</v>
      </c>
      <c r="H1141" s="284">
        <f t="shared" si="275"/>
        <v>0</v>
      </c>
      <c r="I1141" s="284">
        <f t="shared" si="285"/>
        <v>15</v>
      </c>
      <c r="J1141" s="284">
        <f t="shared" si="276"/>
        <v>243</v>
      </c>
      <c r="K1141" s="284">
        <f t="shared" si="277"/>
        <v>258</v>
      </c>
      <c r="L1141" s="284">
        <f t="shared" si="278"/>
        <v>258</v>
      </c>
      <c r="M1141" s="284">
        <f t="shared" si="279"/>
        <v>1185</v>
      </c>
      <c r="N1141" s="284">
        <f t="shared" si="280"/>
        <v>1185</v>
      </c>
      <c r="O1141" s="284">
        <f t="shared" si="281"/>
        <v>1443</v>
      </c>
      <c r="P1141" s="284">
        <f t="shared" si="282"/>
        <v>258</v>
      </c>
      <c r="Q1141" s="284">
        <f t="shared" si="283"/>
        <v>1443</v>
      </c>
      <c r="R1141" s="284">
        <f t="shared" si="284"/>
        <v>1443</v>
      </c>
      <c r="S1141" s="310">
        <v>0</v>
      </c>
      <c r="T1141" s="310">
        <v>0</v>
      </c>
      <c r="U1141" s="310">
        <v>0</v>
      </c>
      <c r="V1141" s="310">
        <v>0</v>
      </c>
      <c r="W1141" s="310">
        <v>0</v>
      </c>
      <c r="X1141" s="310">
        <v>0</v>
      </c>
      <c r="Y1141" s="310">
        <v>0</v>
      </c>
      <c r="Z1141" s="310">
        <v>0</v>
      </c>
      <c r="AA1141" s="310">
        <v>0</v>
      </c>
      <c r="AB1141" s="310">
        <v>0</v>
      </c>
      <c r="AC1141" s="310">
        <v>0</v>
      </c>
      <c r="AD1141" s="310">
        <v>0</v>
      </c>
      <c r="AE1141" s="310">
        <v>0</v>
      </c>
      <c r="AF1141" s="310">
        <v>0</v>
      </c>
      <c r="AG1141" s="310">
        <v>0</v>
      </c>
      <c r="AH1141" s="310">
        <v>0</v>
      </c>
      <c r="AI1141" s="310">
        <v>0</v>
      </c>
      <c r="AJ1141" s="310">
        <v>0</v>
      </c>
      <c r="AK1141" s="210"/>
      <c r="AL1141" s="210"/>
      <c r="AM1141" s="210"/>
      <c r="AN1141" s="210"/>
      <c r="AO1141" s="210"/>
      <c r="AP1141" s="210"/>
      <c r="AQ1141" s="210"/>
      <c r="AR1141" s="210"/>
      <c r="AS1141" s="210"/>
      <c r="AT1141" s="210"/>
      <c r="AU1141" s="210"/>
      <c r="AV1141" s="210"/>
      <c r="AW1141" s="210"/>
      <c r="AX1141" s="210"/>
      <c r="AY1141" s="210"/>
      <c r="AZ1141" s="210"/>
      <c r="BA1141" s="210"/>
      <c r="BB1141" s="210"/>
      <c r="BC1141" s="210"/>
      <c r="BD1141" s="210"/>
      <c r="BE1141" s="210"/>
      <c r="BF1141" s="210"/>
      <c r="BG1141" s="210"/>
      <c r="BH1141" s="210"/>
      <c r="BI1141" s="210"/>
      <c r="BJ1141" s="210"/>
      <c r="BK1141" s="310">
        <v>15</v>
      </c>
      <c r="BL1141" s="310">
        <v>0</v>
      </c>
      <c r="BM1141" s="310">
        <v>0</v>
      </c>
      <c r="BN1141" s="310">
        <v>0</v>
      </c>
      <c r="BO1141" s="310">
        <v>243</v>
      </c>
      <c r="BP1141" s="310">
        <v>0</v>
      </c>
      <c r="BQ1141" s="310">
        <v>0</v>
      </c>
      <c r="BR1141" s="284">
        <v>0</v>
      </c>
      <c r="BS1141" s="310">
        <v>0</v>
      </c>
      <c r="BT1141" s="284">
        <v>0</v>
      </c>
      <c r="BU1141" s="210"/>
      <c r="BV1141" s="210"/>
      <c r="BW1141" s="210"/>
      <c r="BX1141" s="210"/>
      <c r="BY1141" s="210"/>
      <c r="BZ1141" s="310">
        <v>1185</v>
      </c>
      <c r="CA1141" s="310">
        <v>0</v>
      </c>
      <c r="CB1141" s="310">
        <v>0</v>
      </c>
      <c r="CC1141" s="310">
        <v>0</v>
      </c>
      <c r="CD1141" s="310">
        <v>0</v>
      </c>
      <c r="CE1141" s="310">
        <v>0</v>
      </c>
      <c r="CF1141" s="310">
        <v>0</v>
      </c>
      <c r="CG1141" s="310">
        <v>0</v>
      </c>
      <c r="CH1141" s="210"/>
      <c r="CI1141" s="286" t="str">
        <f t="shared" si="286"/>
        <v>Small</v>
      </c>
      <c r="CJ1141" s="210"/>
      <c r="CK1141" s="210"/>
      <c r="CN1141"/>
    </row>
    <row r="1142" spans="1:92" s="283" customFormat="1" ht="15">
      <c r="A1142" s="210" t="s">
        <v>139</v>
      </c>
      <c r="B1142" s="209" t="s">
        <v>389</v>
      </c>
      <c r="C1142" s="210" t="s">
        <v>77</v>
      </c>
      <c r="D1142" s="566">
        <v>2016</v>
      </c>
      <c r="E1142" s="284">
        <f t="shared" si="272"/>
        <v>0</v>
      </c>
      <c r="F1142" s="284">
        <f t="shared" si="273"/>
        <v>0</v>
      </c>
      <c r="G1142" s="284">
        <f t="shared" si="274"/>
        <v>0</v>
      </c>
      <c r="H1142" s="284">
        <f t="shared" si="275"/>
        <v>0</v>
      </c>
      <c r="I1142" s="284">
        <f t="shared" si="285"/>
        <v>18085</v>
      </c>
      <c r="J1142" s="284">
        <f t="shared" si="276"/>
        <v>781733</v>
      </c>
      <c r="K1142" s="284">
        <f t="shared" si="277"/>
        <v>799818</v>
      </c>
      <c r="L1142" s="284">
        <f t="shared" si="278"/>
        <v>799818</v>
      </c>
      <c r="M1142" s="284">
        <f t="shared" si="279"/>
        <v>183</v>
      </c>
      <c r="N1142" s="284">
        <f t="shared" si="280"/>
        <v>183</v>
      </c>
      <c r="O1142" s="284">
        <f t="shared" si="281"/>
        <v>800001</v>
      </c>
      <c r="P1142" s="284">
        <f t="shared" si="282"/>
        <v>799818</v>
      </c>
      <c r="Q1142" s="284">
        <f t="shared" si="283"/>
        <v>800001</v>
      </c>
      <c r="R1142" s="284">
        <f t="shared" si="284"/>
        <v>800001</v>
      </c>
      <c r="S1142" s="310">
        <v>0</v>
      </c>
      <c r="T1142" s="310">
        <v>0</v>
      </c>
      <c r="U1142" s="310">
        <v>0</v>
      </c>
      <c r="V1142" s="310">
        <v>0</v>
      </c>
      <c r="W1142" s="310">
        <v>0</v>
      </c>
      <c r="X1142" s="310">
        <v>0</v>
      </c>
      <c r="Y1142" s="310">
        <v>0</v>
      </c>
      <c r="Z1142" s="310">
        <v>0</v>
      </c>
      <c r="AA1142" s="310">
        <v>0</v>
      </c>
      <c r="AB1142" s="310">
        <v>0</v>
      </c>
      <c r="AC1142" s="310">
        <v>0</v>
      </c>
      <c r="AD1142" s="310">
        <v>0</v>
      </c>
      <c r="AE1142" s="310">
        <v>0</v>
      </c>
      <c r="AF1142" s="310">
        <v>0</v>
      </c>
      <c r="AG1142" s="310">
        <v>0</v>
      </c>
      <c r="AH1142" s="310">
        <v>0</v>
      </c>
      <c r="AI1142" s="310">
        <v>0</v>
      </c>
      <c r="AJ1142" s="310">
        <v>0</v>
      </c>
      <c r="AK1142" s="210"/>
      <c r="AL1142" s="210"/>
      <c r="AM1142" s="210"/>
      <c r="AN1142" s="210"/>
      <c r="AO1142" s="210"/>
      <c r="AP1142" s="210"/>
      <c r="AQ1142" s="210"/>
      <c r="AR1142" s="210"/>
      <c r="AS1142" s="210"/>
      <c r="AT1142" s="210"/>
      <c r="AU1142" s="210"/>
      <c r="AV1142" s="210"/>
      <c r="AW1142" s="210"/>
      <c r="AX1142" s="210"/>
      <c r="AY1142" s="210"/>
      <c r="AZ1142" s="210"/>
      <c r="BA1142" s="210"/>
      <c r="BB1142" s="210"/>
      <c r="BC1142" s="210"/>
      <c r="BD1142" s="210"/>
      <c r="BE1142" s="210"/>
      <c r="BF1142" s="210"/>
      <c r="BG1142" s="210"/>
      <c r="BH1142" s="210"/>
      <c r="BI1142" s="210"/>
      <c r="BJ1142" s="210"/>
      <c r="BK1142" s="310">
        <v>18085</v>
      </c>
      <c r="BL1142" s="310">
        <v>0</v>
      </c>
      <c r="BM1142" s="310">
        <v>0</v>
      </c>
      <c r="BN1142" s="310">
        <v>0</v>
      </c>
      <c r="BO1142" s="310">
        <v>781733</v>
      </c>
      <c r="BP1142" s="310">
        <v>0</v>
      </c>
      <c r="BQ1142" s="310">
        <v>0</v>
      </c>
      <c r="BR1142" s="284">
        <v>0</v>
      </c>
      <c r="BS1142" s="310">
        <v>0</v>
      </c>
      <c r="BT1142" s="284">
        <v>0</v>
      </c>
      <c r="BU1142" s="210"/>
      <c r="BV1142" s="210"/>
      <c r="BW1142" s="210"/>
      <c r="BX1142" s="210"/>
      <c r="BY1142" s="210"/>
      <c r="BZ1142" s="310">
        <v>183</v>
      </c>
      <c r="CA1142" s="310">
        <v>0</v>
      </c>
      <c r="CB1142" s="310">
        <v>0</v>
      </c>
      <c r="CC1142" s="310">
        <v>0</v>
      </c>
      <c r="CD1142" s="310">
        <v>0</v>
      </c>
      <c r="CE1142" s="310">
        <v>0</v>
      </c>
      <c r="CF1142" s="310">
        <v>0</v>
      </c>
      <c r="CG1142" s="310">
        <v>0</v>
      </c>
      <c r="CH1142" s="210"/>
      <c r="CI1142" s="286" t="str">
        <f t="shared" si="286"/>
        <v>Large</v>
      </c>
      <c r="CJ1142" s="210"/>
      <c r="CK1142" s="210"/>
      <c r="CN1142"/>
    </row>
    <row r="1143" spans="1:92" s="283" customFormat="1" ht="15">
      <c r="A1143" s="210" t="s">
        <v>142</v>
      </c>
      <c r="B1143" s="209" t="s">
        <v>467</v>
      </c>
      <c r="C1143" s="210" t="s">
        <v>77</v>
      </c>
      <c r="D1143" s="566">
        <v>2016</v>
      </c>
      <c r="E1143" s="284">
        <f t="shared" si="272"/>
        <v>4101</v>
      </c>
      <c r="F1143" s="284">
        <f t="shared" si="273"/>
        <v>0</v>
      </c>
      <c r="G1143" s="284">
        <f t="shared" si="274"/>
        <v>0</v>
      </c>
      <c r="H1143" s="284">
        <f t="shared" si="275"/>
        <v>4101</v>
      </c>
      <c r="I1143" s="284">
        <f t="shared" si="285"/>
        <v>0</v>
      </c>
      <c r="J1143" s="284">
        <f t="shared" si="276"/>
        <v>0</v>
      </c>
      <c r="K1143" s="284">
        <f t="shared" si="277"/>
        <v>0</v>
      </c>
      <c r="L1143" s="284">
        <f t="shared" si="278"/>
        <v>4101</v>
      </c>
      <c r="M1143" s="284">
        <f t="shared" si="279"/>
        <v>0</v>
      </c>
      <c r="N1143" s="284">
        <f t="shared" si="280"/>
        <v>0</v>
      </c>
      <c r="O1143" s="284">
        <f t="shared" si="281"/>
        <v>4101</v>
      </c>
      <c r="P1143" s="284">
        <f t="shared" si="282"/>
        <v>4101</v>
      </c>
      <c r="Q1143" s="284">
        <f t="shared" si="283"/>
        <v>4101</v>
      </c>
      <c r="R1143" s="284">
        <f t="shared" si="284"/>
        <v>4101</v>
      </c>
      <c r="S1143" s="310">
        <v>4101</v>
      </c>
      <c r="T1143" s="310">
        <v>0</v>
      </c>
      <c r="U1143" s="310">
        <v>0</v>
      </c>
      <c r="V1143" s="310">
        <v>0</v>
      </c>
      <c r="W1143" s="310">
        <v>0</v>
      </c>
      <c r="X1143" s="310">
        <v>0</v>
      </c>
      <c r="Y1143" s="310">
        <v>0</v>
      </c>
      <c r="Z1143" s="310">
        <v>0</v>
      </c>
      <c r="AA1143" s="310">
        <v>0</v>
      </c>
      <c r="AB1143" s="310">
        <v>0</v>
      </c>
      <c r="AC1143" s="310">
        <v>0</v>
      </c>
      <c r="AD1143" s="310">
        <v>0</v>
      </c>
      <c r="AE1143" s="310">
        <v>0</v>
      </c>
      <c r="AF1143" s="310">
        <v>0</v>
      </c>
      <c r="AG1143" s="310">
        <v>0</v>
      </c>
      <c r="AH1143" s="310">
        <v>0</v>
      </c>
      <c r="AI1143" s="310">
        <v>0</v>
      </c>
      <c r="AJ1143" s="310">
        <v>0</v>
      </c>
      <c r="AK1143" s="210"/>
      <c r="AL1143" s="210"/>
      <c r="AM1143" s="210"/>
      <c r="AN1143" s="210"/>
      <c r="AO1143" s="210"/>
      <c r="AP1143" s="210"/>
      <c r="AQ1143" s="210"/>
      <c r="AR1143" s="210"/>
      <c r="AS1143" s="210"/>
      <c r="AT1143" s="210"/>
      <c r="AU1143" s="210"/>
      <c r="AV1143" s="210"/>
      <c r="AW1143" s="210"/>
      <c r="AX1143" s="210"/>
      <c r="AY1143" s="210"/>
      <c r="AZ1143" s="210"/>
      <c r="BA1143" s="210"/>
      <c r="BB1143" s="210"/>
      <c r="BC1143" s="210"/>
      <c r="BD1143" s="210"/>
      <c r="BE1143" s="210"/>
      <c r="BF1143" s="210"/>
      <c r="BG1143" s="210"/>
      <c r="BH1143" s="210"/>
      <c r="BI1143" s="210"/>
      <c r="BJ1143" s="210"/>
      <c r="BK1143" s="310">
        <v>0</v>
      </c>
      <c r="BL1143" s="310">
        <v>0</v>
      </c>
      <c r="BM1143" s="310">
        <v>0</v>
      </c>
      <c r="BN1143" s="310">
        <v>0</v>
      </c>
      <c r="BO1143" s="310">
        <v>0</v>
      </c>
      <c r="BP1143" s="310">
        <v>0</v>
      </c>
      <c r="BQ1143" s="310">
        <v>0</v>
      </c>
      <c r="BR1143" s="310">
        <v>0</v>
      </c>
      <c r="BS1143" s="310">
        <v>0</v>
      </c>
      <c r="BT1143" s="310">
        <v>0</v>
      </c>
      <c r="BU1143" s="210"/>
      <c r="BV1143" s="210"/>
      <c r="BW1143" s="210"/>
      <c r="BX1143" s="210"/>
      <c r="BY1143" s="210"/>
      <c r="BZ1143" s="310">
        <v>0</v>
      </c>
      <c r="CA1143" s="310">
        <v>0</v>
      </c>
      <c r="CB1143" s="310">
        <v>0</v>
      </c>
      <c r="CC1143" s="310">
        <v>0</v>
      </c>
      <c r="CD1143" s="310">
        <v>0</v>
      </c>
      <c r="CE1143" s="310">
        <v>0</v>
      </c>
      <c r="CF1143" s="310">
        <v>0</v>
      </c>
      <c r="CG1143" s="310">
        <v>0</v>
      </c>
      <c r="CH1143" s="210"/>
      <c r="CI1143" s="286" t="str">
        <f t="shared" si="286"/>
        <v>Small</v>
      </c>
      <c r="CJ1143" s="210"/>
      <c r="CK1143" s="210"/>
      <c r="CN1143"/>
    </row>
    <row r="1144" spans="1:92" s="283" customFormat="1" ht="15">
      <c r="A1144" s="210" t="s">
        <v>141</v>
      </c>
      <c r="B1144" s="209" t="s">
        <v>469</v>
      </c>
      <c r="C1144" s="210" t="s">
        <v>77</v>
      </c>
      <c r="D1144" s="566">
        <v>2016</v>
      </c>
      <c r="E1144" s="284">
        <f t="shared" si="272"/>
        <v>0</v>
      </c>
      <c r="F1144" s="284">
        <f t="shared" si="273"/>
        <v>0</v>
      </c>
      <c r="G1144" s="284">
        <f t="shared" si="274"/>
        <v>0</v>
      </c>
      <c r="H1144" s="284">
        <f t="shared" si="275"/>
        <v>0</v>
      </c>
      <c r="I1144" s="284">
        <f t="shared" si="285"/>
        <v>0</v>
      </c>
      <c r="J1144" s="284">
        <f t="shared" si="276"/>
        <v>571581</v>
      </c>
      <c r="K1144" s="284">
        <f t="shared" si="277"/>
        <v>571581</v>
      </c>
      <c r="L1144" s="284">
        <f t="shared" si="278"/>
        <v>571581</v>
      </c>
      <c r="M1144" s="284">
        <f t="shared" si="279"/>
        <v>0</v>
      </c>
      <c r="N1144" s="284">
        <f t="shared" si="280"/>
        <v>0</v>
      </c>
      <c r="O1144" s="284">
        <f t="shared" si="281"/>
        <v>571581</v>
      </c>
      <c r="P1144" s="284">
        <f t="shared" si="282"/>
        <v>571581</v>
      </c>
      <c r="Q1144" s="284">
        <f t="shared" si="283"/>
        <v>571581</v>
      </c>
      <c r="R1144" s="284">
        <f t="shared" si="284"/>
        <v>571581</v>
      </c>
      <c r="S1144" s="310">
        <v>0</v>
      </c>
      <c r="T1144" s="310">
        <v>0</v>
      </c>
      <c r="U1144" s="310">
        <v>0</v>
      </c>
      <c r="V1144" s="310">
        <v>0</v>
      </c>
      <c r="W1144" s="310">
        <v>0</v>
      </c>
      <c r="X1144" s="310">
        <v>0</v>
      </c>
      <c r="Y1144" s="310">
        <v>0</v>
      </c>
      <c r="Z1144" s="310">
        <v>0</v>
      </c>
      <c r="AA1144" s="310">
        <v>0</v>
      </c>
      <c r="AB1144" s="310">
        <v>0</v>
      </c>
      <c r="AC1144" s="310">
        <v>0</v>
      </c>
      <c r="AD1144" s="310">
        <v>0</v>
      </c>
      <c r="AE1144" s="310">
        <v>0</v>
      </c>
      <c r="AF1144" s="310">
        <v>0</v>
      </c>
      <c r="AG1144" s="310">
        <v>0</v>
      </c>
      <c r="AH1144" s="310">
        <v>0</v>
      </c>
      <c r="AI1144" s="310">
        <v>0</v>
      </c>
      <c r="AJ1144" s="310">
        <v>0</v>
      </c>
      <c r="AK1144" s="210"/>
      <c r="AL1144" s="210"/>
      <c r="AM1144" s="210"/>
      <c r="AN1144" s="210"/>
      <c r="AO1144" s="210"/>
      <c r="AP1144" s="210"/>
      <c r="AQ1144" s="210"/>
      <c r="AR1144" s="210"/>
      <c r="AS1144" s="210"/>
      <c r="AT1144" s="210"/>
      <c r="AU1144" s="210"/>
      <c r="AV1144" s="210"/>
      <c r="AW1144" s="210"/>
      <c r="AX1144" s="210"/>
      <c r="AY1144" s="210"/>
      <c r="AZ1144" s="210"/>
      <c r="BA1144" s="210"/>
      <c r="BB1144" s="210"/>
      <c r="BC1144" s="210"/>
      <c r="BD1144" s="210"/>
      <c r="BE1144" s="210"/>
      <c r="BF1144" s="210"/>
      <c r="BG1144" s="210"/>
      <c r="BH1144" s="210"/>
      <c r="BI1144" s="210"/>
      <c r="BJ1144" s="210"/>
      <c r="BK1144" s="310">
        <v>0</v>
      </c>
      <c r="BL1144" s="310">
        <v>0</v>
      </c>
      <c r="BM1144" s="310">
        <v>0</v>
      </c>
      <c r="BN1144" s="310">
        <v>0</v>
      </c>
      <c r="BO1144" s="310">
        <v>571581</v>
      </c>
      <c r="BP1144" s="310">
        <v>0</v>
      </c>
      <c r="BQ1144" s="310">
        <v>0</v>
      </c>
      <c r="BR1144" s="310">
        <v>0</v>
      </c>
      <c r="BS1144" s="310">
        <v>0</v>
      </c>
      <c r="BT1144" s="310">
        <v>0</v>
      </c>
      <c r="BU1144" s="210"/>
      <c r="BV1144" s="210"/>
      <c r="BW1144" s="210"/>
      <c r="BX1144" s="210"/>
      <c r="BY1144" s="210"/>
      <c r="BZ1144" s="310">
        <v>0</v>
      </c>
      <c r="CA1144" s="310">
        <v>0</v>
      </c>
      <c r="CB1144" s="310">
        <v>0</v>
      </c>
      <c r="CC1144" s="310">
        <v>0</v>
      </c>
      <c r="CD1144" s="310">
        <v>0</v>
      </c>
      <c r="CE1144" s="310">
        <v>0</v>
      </c>
      <c r="CF1144" s="310">
        <v>0</v>
      </c>
      <c r="CG1144" s="310">
        <v>0</v>
      </c>
      <c r="CH1144" s="210"/>
      <c r="CI1144" s="286" t="str">
        <f t="shared" si="286"/>
        <v>Large</v>
      </c>
      <c r="CJ1144" s="210"/>
      <c r="CK1144" s="210"/>
      <c r="CN1144"/>
    </row>
    <row r="1145" spans="1:92" s="283" customFormat="1" ht="15">
      <c r="A1145" s="210" t="s">
        <v>152</v>
      </c>
      <c r="B1145" s="209" t="s">
        <v>473</v>
      </c>
      <c r="C1145" s="210" t="s">
        <v>77</v>
      </c>
      <c r="D1145" s="566">
        <v>2016</v>
      </c>
      <c r="E1145" s="284">
        <f t="shared" si="272"/>
        <v>0</v>
      </c>
      <c r="F1145" s="284">
        <f t="shared" si="273"/>
        <v>0</v>
      </c>
      <c r="G1145" s="284">
        <f t="shared" si="274"/>
        <v>0</v>
      </c>
      <c r="H1145" s="284">
        <f t="shared" si="275"/>
        <v>0</v>
      </c>
      <c r="I1145" s="284">
        <f t="shared" si="285"/>
        <v>0</v>
      </c>
      <c r="J1145" s="284">
        <f t="shared" si="276"/>
        <v>0</v>
      </c>
      <c r="K1145" s="284">
        <f t="shared" si="277"/>
        <v>0</v>
      </c>
      <c r="L1145" s="284">
        <f t="shared" si="278"/>
        <v>0</v>
      </c>
      <c r="M1145" s="284">
        <f t="shared" si="279"/>
        <v>33411</v>
      </c>
      <c r="N1145" s="284">
        <f t="shared" si="280"/>
        <v>38798</v>
      </c>
      <c r="O1145" s="284">
        <f t="shared" si="281"/>
        <v>38798</v>
      </c>
      <c r="P1145" s="284">
        <f t="shared" si="282"/>
        <v>0</v>
      </c>
      <c r="Q1145" s="284">
        <f t="shared" si="283"/>
        <v>38798</v>
      </c>
      <c r="R1145" s="284">
        <f t="shared" si="284"/>
        <v>38798</v>
      </c>
      <c r="S1145" s="284">
        <v>0</v>
      </c>
      <c r="T1145" s="284">
        <v>0</v>
      </c>
      <c r="U1145" s="284">
        <v>0</v>
      </c>
      <c r="V1145" s="284">
        <v>0</v>
      </c>
      <c r="W1145" s="284">
        <v>0</v>
      </c>
      <c r="X1145" s="284">
        <v>0</v>
      </c>
      <c r="Y1145" s="284">
        <v>0</v>
      </c>
      <c r="Z1145" s="284">
        <v>0</v>
      </c>
      <c r="AA1145" s="284">
        <v>0</v>
      </c>
      <c r="AB1145" s="284">
        <v>0</v>
      </c>
      <c r="AC1145" s="284">
        <v>0</v>
      </c>
      <c r="AD1145" s="284">
        <v>0</v>
      </c>
      <c r="AE1145" s="284">
        <v>0</v>
      </c>
      <c r="AF1145" s="284">
        <v>0</v>
      </c>
      <c r="AG1145" s="284">
        <v>0</v>
      </c>
      <c r="AH1145" s="284">
        <v>0</v>
      </c>
      <c r="AI1145" s="284">
        <v>0</v>
      </c>
      <c r="AJ1145" s="284">
        <v>0</v>
      </c>
      <c r="AK1145" s="210"/>
      <c r="AL1145" s="210"/>
      <c r="AM1145" s="210"/>
      <c r="AN1145" s="210"/>
      <c r="AO1145" s="210"/>
      <c r="AP1145" s="210"/>
      <c r="AQ1145" s="210"/>
      <c r="AR1145" s="210"/>
      <c r="AS1145" s="210"/>
      <c r="AT1145" s="210"/>
      <c r="AU1145" s="210"/>
      <c r="AV1145" s="210"/>
      <c r="AW1145" s="210"/>
      <c r="AX1145" s="210"/>
      <c r="AY1145" s="210"/>
      <c r="AZ1145" s="210"/>
      <c r="BA1145" s="210"/>
      <c r="BB1145" s="210"/>
      <c r="BC1145" s="210"/>
      <c r="BD1145" s="210"/>
      <c r="BE1145" s="210"/>
      <c r="BF1145" s="210"/>
      <c r="BG1145" s="210"/>
      <c r="BH1145" s="210"/>
      <c r="BI1145" s="210"/>
      <c r="BJ1145" s="210"/>
      <c r="BK1145" s="284">
        <v>0</v>
      </c>
      <c r="BL1145" s="284">
        <v>0</v>
      </c>
      <c r="BM1145" s="284">
        <v>0</v>
      </c>
      <c r="BN1145" s="284">
        <v>0</v>
      </c>
      <c r="BO1145" s="284">
        <v>0</v>
      </c>
      <c r="BP1145" s="284">
        <v>0</v>
      </c>
      <c r="BQ1145" s="284">
        <v>0</v>
      </c>
      <c r="BR1145" s="284">
        <v>0</v>
      </c>
      <c r="BS1145" s="284">
        <v>0</v>
      </c>
      <c r="BT1145" s="284">
        <v>0</v>
      </c>
      <c r="BU1145" s="210"/>
      <c r="BV1145" s="210"/>
      <c r="BW1145" s="210"/>
      <c r="BX1145" s="210"/>
      <c r="BY1145" s="210"/>
      <c r="BZ1145" s="310">
        <v>33411</v>
      </c>
      <c r="CA1145" s="310">
        <v>0</v>
      </c>
      <c r="CB1145" s="310">
        <v>5387</v>
      </c>
      <c r="CC1145" s="310">
        <v>0</v>
      </c>
      <c r="CD1145" s="284">
        <v>0</v>
      </c>
      <c r="CE1145" s="284">
        <v>0</v>
      </c>
      <c r="CF1145" s="284">
        <v>0</v>
      </c>
      <c r="CG1145" s="284">
        <v>0</v>
      </c>
      <c r="CH1145" s="210"/>
      <c r="CI1145" s="286" t="str">
        <f t="shared" si="286"/>
        <v>Small</v>
      </c>
      <c r="CJ1145" s="210"/>
      <c r="CK1145" s="210"/>
      <c r="CN1145"/>
    </row>
    <row r="1146" spans="1:92" s="283" customFormat="1" ht="15">
      <c r="A1146" s="283" t="s">
        <v>130</v>
      </c>
      <c r="B1146" s="209" t="s">
        <v>496</v>
      </c>
      <c r="C1146" s="210" t="s">
        <v>77</v>
      </c>
      <c r="D1146" s="566">
        <v>2016</v>
      </c>
      <c r="E1146" s="284">
        <f t="shared" si="272"/>
        <v>0</v>
      </c>
      <c r="F1146" s="284">
        <f t="shared" si="273"/>
        <v>0</v>
      </c>
      <c r="G1146" s="284">
        <f t="shared" si="274"/>
        <v>0</v>
      </c>
      <c r="H1146" s="284">
        <f t="shared" si="275"/>
        <v>0</v>
      </c>
      <c r="I1146" s="284">
        <f t="shared" si="285"/>
        <v>0</v>
      </c>
      <c r="J1146" s="284">
        <f t="shared" si="276"/>
        <v>0</v>
      </c>
      <c r="K1146" s="284">
        <f t="shared" si="277"/>
        <v>0</v>
      </c>
      <c r="L1146" s="284">
        <f t="shared" si="278"/>
        <v>0</v>
      </c>
      <c r="M1146" s="284">
        <f t="shared" si="279"/>
        <v>0</v>
      </c>
      <c r="N1146" s="284">
        <f t="shared" si="280"/>
        <v>201715</v>
      </c>
      <c r="O1146" s="284">
        <f t="shared" si="281"/>
        <v>201715</v>
      </c>
      <c r="P1146" s="284">
        <f t="shared" si="282"/>
        <v>0</v>
      </c>
      <c r="Q1146" s="284">
        <f t="shared" si="283"/>
        <v>201715</v>
      </c>
      <c r="R1146" s="284">
        <f t="shared" si="284"/>
        <v>201715</v>
      </c>
      <c r="S1146" s="310">
        <v>0</v>
      </c>
      <c r="T1146" s="310">
        <v>0</v>
      </c>
      <c r="U1146" s="310">
        <v>0</v>
      </c>
      <c r="V1146" s="310">
        <v>0</v>
      </c>
      <c r="W1146" s="310">
        <v>0</v>
      </c>
      <c r="X1146" s="310">
        <v>0</v>
      </c>
      <c r="Y1146" s="310">
        <v>0</v>
      </c>
      <c r="Z1146" s="310">
        <v>0</v>
      </c>
      <c r="AA1146" s="310">
        <v>0</v>
      </c>
      <c r="AB1146" s="310">
        <v>0</v>
      </c>
      <c r="AC1146" s="310">
        <v>0</v>
      </c>
      <c r="AD1146" s="310">
        <v>0</v>
      </c>
      <c r="AE1146" s="310">
        <v>0</v>
      </c>
      <c r="AF1146" s="310">
        <v>0</v>
      </c>
      <c r="AG1146" s="310">
        <v>0</v>
      </c>
      <c r="AH1146" s="310">
        <v>0</v>
      </c>
      <c r="AI1146" s="310">
        <v>0</v>
      </c>
      <c r="AJ1146" s="310">
        <v>0</v>
      </c>
      <c r="AK1146" s="210"/>
      <c r="AL1146" s="210"/>
      <c r="AM1146" s="210"/>
      <c r="AN1146" s="210"/>
      <c r="AO1146" s="210"/>
      <c r="AP1146" s="210"/>
      <c r="AQ1146" s="210"/>
      <c r="AR1146" s="210"/>
      <c r="AS1146" s="210"/>
      <c r="AT1146" s="210"/>
      <c r="AU1146" s="210"/>
      <c r="AV1146" s="210"/>
      <c r="AW1146" s="210"/>
      <c r="AX1146" s="210"/>
      <c r="AY1146" s="210"/>
      <c r="AZ1146" s="210"/>
      <c r="BA1146" s="210"/>
      <c r="BB1146" s="210"/>
      <c r="BC1146" s="210"/>
      <c r="BD1146" s="210"/>
      <c r="BE1146" s="210"/>
      <c r="BF1146" s="210"/>
      <c r="BG1146" s="210"/>
      <c r="BH1146" s="210"/>
      <c r="BI1146" s="210"/>
      <c r="BJ1146" s="210"/>
      <c r="BK1146" s="310">
        <v>0</v>
      </c>
      <c r="BL1146" s="310">
        <v>0</v>
      </c>
      <c r="BM1146" s="310">
        <v>0</v>
      </c>
      <c r="BN1146" s="310">
        <v>0</v>
      </c>
      <c r="BO1146" s="310">
        <v>0</v>
      </c>
      <c r="BP1146" s="310">
        <v>0</v>
      </c>
      <c r="BQ1146" s="310">
        <v>0</v>
      </c>
      <c r="BR1146" s="284">
        <v>0</v>
      </c>
      <c r="BS1146" s="310">
        <v>0</v>
      </c>
      <c r="BT1146" s="284">
        <v>0</v>
      </c>
      <c r="BU1146" s="210"/>
      <c r="BV1146" s="210"/>
      <c r="BW1146" s="210"/>
      <c r="BX1146" s="210"/>
      <c r="BY1146" s="210"/>
      <c r="BZ1146" s="310">
        <v>0</v>
      </c>
      <c r="CA1146" s="310">
        <v>0</v>
      </c>
      <c r="CB1146" s="310">
        <v>201715</v>
      </c>
      <c r="CC1146" s="310">
        <v>0</v>
      </c>
      <c r="CD1146" s="310">
        <v>0</v>
      </c>
      <c r="CE1146" s="310">
        <v>0</v>
      </c>
      <c r="CF1146" s="310">
        <v>0</v>
      </c>
      <c r="CG1146" s="310">
        <v>0</v>
      </c>
      <c r="CH1146" s="210"/>
      <c r="CI1146" s="286" t="str">
        <f t="shared" si="286"/>
        <v>Large</v>
      </c>
      <c r="CJ1146" s="210"/>
      <c r="CK1146" s="210"/>
      <c r="CN1146"/>
    </row>
    <row r="1147" spans="1:92" s="283" customFormat="1" ht="15">
      <c r="A1147" s="210" t="s">
        <v>169</v>
      </c>
      <c r="B1147" s="209" t="s">
        <v>476</v>
      </c>
      <c r="C1147" s="210" t="s">
        <v>77</v>
      </c>
      <c r="D1147" s="566">
        <v>2016</v>
      </c>
      <c r="E1147" s="284">
        <f t="shared" si="272"/>
        <v>0</v>
      </c>
      <c r="F1147" s="284">
        <f t="shared" si="273"/>
        <v>0</v>
      </c>
      <c r="G1147" s="284">
        <f t="shared" si="274"/>
        <v>0</v>
      </c>
      <c r="H1147" s="284">
        <f t="shared" si="275"/>
        <v>0</v>
      </c>
      <c r="I1147" s="284">
        <f t="shared" si="285"/>
        <v>0</v>
      </c>
      <c r="J1147" s="284">
        <f t="shared" si="276"/>
        <v>0</v>
      </c>
      <c r="K1147" s="284">
        <f t="shared" si="277"/>
        <v>0</v>
      </c>
      <c r="L1147" s="284">
        <f t="shared" si="278"/>
        <v>0</v>
      </c>
      <c r="M1147" s="284">
        <f t="shared" si="279"/>
        <v>0</v>
      </c>
      <c r="N1147" s="284">
        <f t="shared" si="280"/>
        <v>8188</v>
      </c>
      <c r="O1147" s="284">
        <f t="shared" si="281"/>
        <v>8188</v>
      </c>
      <c r="P1147" s="284">
        <f t="shared" si="282"/>
        <v>0</v>
      </c>
      <c r="Q1147" s="284">
        <f t="shared" si="283"/>
        <v>8188</v>
      </c>
      <c r="R1147" s="284">
        <f t="shared" si="284"/>
        <v>8188</v>
      </c>
      <c r="S1147" s="310">
        <v>0</v>
      </c>
      <c r="T1147" s="310">
        <v>0</v>
      </c>
      <c r="U1147" s="310">
        <v>0</v>
      </c>
      <c r="V1147" s="310">
        <v>0</v>
      </c>
      <c r="W1147" s="310">
        <v>0</v>
      </c>
      <c r="X1147" s="310">
        <v>0</v>
      </c>
      <c r="Y1147" s="310">
        <v>0</v>
      </c>
      <c r="Z1147" s="310">
        <v>0</v>
      </c>
      <c r="AA1147" s="310">
        <v>0</v>
      </c>
      <c r="AB1147" s="310">
        <v>0</v>
      </c>
      <c r="AC1147" s="310">
        <v>0</v>
      </c>
      <c r="AD1147" s="310">
        <v>0</v>
      </c>
      <c r="AE1147" s="310">
        <v>0</v>
      </c>
      <c r="AF1147" s="310">
        <v>0</v>
      </c>
      <c r="AG1147" s="310">
        <v>0</v>
      </c>
      <c r="AH1147" s="310">
        <v>0</v>
      </c>
      <c r="AI1147" s="310">
        <v>0</v>
      </c>
      <c r="AJ1147" s="310">
        <v>0</v>
      </c>
      <c r="AK1147" s="210"/>
      <c r="AL1147" s="210"/>
      <c r="AM1147" s="210"/>
      <c r="AN1147" s="210"/>
      <c r="AO1147" s="210"/>
      <c r="AP1147" s="210"/>
      <c r="AQ1147" s="210"/>
      <c r="AR1147" s="210"/>
      <c r="AS1147" s="210"/>
      <c r="AT1147" s="210"/>
      <c r="AU1147" s="210"/>
      <c r="AV1147" s="210"/>
      <c r="AW1147" s="210"/>
      <c r="AX1147" s="210"/>
      <c r="AY1147" s="210"/>
      <c r="AZ1147" s="210"/>
      <c r="BA1147" s="210"/>
      <c r="BB1147" s="210"/>
      <c r="BC1147" s="210"/>
      <c r="BD1147" s="210"/>
      <c r="BE1147" s="210"/>
      <c r="BF1147" s="210"/>
      <c r="BG1147" s="210"/>
      <c r="BH1147" s="210"/>
      <c r="BI1147" s="210"/>
      <c r="BJ1147" s="210"/>
      <c r="BK1147" s="310">
        <v>0</v>
      </c>
      <c r="BL1147" s="310">
        <v>0</v>
      </c>
      <c r="BM1147" s="310">
        <v>0</v>
      </c>
      <c r="BN1147" s="310">
        <v>0</v>
      </c>
      <c r="BO1147" s="310">
        <v>0</v>
      </c>
      <c r="BP1147" s="310">
        <v>0</v>
      </c>
      <c r="BQ1147" s="310">
        <v>0</v>
      </c>
      <c r="BR1147" s="284">
        <v>0</v>
      </c>
      <c r="BS1147" s="310">
        <v>0</v>
      </c>
      <c r="BT1147" s="284">
        <v>0</v>
      </c>
      <c r="BU1147" s="210"/>
      <c r="BV1147" s="210"/>
      <c r="BW1147" s="210"/>
      <c r="BX1147" s="210"/>
      <c r="BY1147" s="210"/>
      <c r="BZ1147" s="310">
        <v>0</v>
      </c>
      <c r="CA1147" s="310">
        <v>0</v>
      </c>
      <c r="CB1147" s="310">
        <v>8188</v>
      </c>
      <c r="CC1147" s="310">
        <v>0</v>
      </c>
      <c r="CD1147" s="310">
        <v>0</v>
      </c>
      <c r="CE1147" s="310">
        <v>0</v>
      </c>
      <c r="CF1147" s="310">
        <v>0</v>
      </c>
      <c r="CG1147" s="310">
        <v>0</v>
      </c>
      <c r="CH1147" s="210"/>
      <c r="CI1147" s="286" t="str">
        <f t="shared" si="286"/>
        <v>Small</v>
      </c>
      <c r="CJ1147" s="210"/>
      <c r="CK1147" s="210"/>
      <c r="CN1147"/>
    </row>
    <row r="1148" spans="1:92" s="283" customFormat="1" ht="15">
      <c r="A1148" s="210" t="s">
        <v>182</v>
      </c>
      <c r="B1148" s="209" t="s">
        <v>182</v>
      </c>
      <c r="C1148" s="210" t="s">
        <v>77</v>
      </c>
      <c r="D1148" s="566">
        <v>2016</v>
      </c>
      <c r="E1148" s="284">
        <f t="shared" si="272"/>
        <v>0</v>
      </c>
      <c r="F1148" s="284">
        <f t="shared" si="273"/>
        <v>0</v>
      </c>
      <c r="G1148" s="284">
        <f t="shared" si="274"/>
        <v>0</v>
      </c>
      <c r="H1148" s="284">
        <f t="shared" si="275"/>
        <v>0</v>
      </c>
      <c r="I1148" s="284">
        <f t="shared" si="285"/>
        <v>0</v>
      </c>
      <c r="J1148" s="284">
        <f t="shared" si="276"/>
        <v>0</v>
      </c>
      <c r="K1148" s="284">
        <f t="shared" si="277"/>
        <v>0</v>
      </c>
      <c r="L1148" s="284">
        <f t="shared" si="278"/>
        <v>0</v>
      </c>
      <c r="M1148" s="284">
        <f t="shared" si="279"/>
        <v>0</v>
      </c>
      <c r="N1148" s="284">
        <f t="shared" si="280"/>
        <v>14763</v>
      </c>
      <c r="O1148" s="284">
        <f t="shared" si="281"/>
        <v>14763</v>
      </c>
      <c r="P1148" s="284">
        <f t="shared" si="282"/>
        <v>0</v>
      </c>
      <c r="Q1148" s="284">
        <f t="shared" si="283"/>
        <v>14763</v>
      </c>
      <c r="R1148" s="284">
        <f t="shared" si="284"/>
        <v>14763</v>
      </c>
      <c r="S1148" s="310">
        <v>0</v>
      </c>
      <c r="T1148" s="310">
        <v>0</v>
      </c>
      <c r="U1148" s="310">
        <v>0</v>
      </c>
      <c r="V1148" s="310">
        <v>0</v>
      </c>
      <c r="W1148" s="310">
        <v>0</v>
      </c>
      <c r="X1148" s="310">
        <v>0</v>
      </c>
      <c r="Y1148" s="310">
        <v>0</v>
      </c>
      <c r="Z1148" s="310">
        <v>0</v>
      </c>
      <c r="AA1148" s="310">
        <v>0</v>
      </c>
      <c r="AB1148" s="310">
        <v>0</v>
      </c>
      <c r="AC1148" s="310">
        <v>0</v>
      </c>
      <c r="AD1148" s="310">
        <v>0</v>
      </c>
      <c r="AE1148" s="310">
        <v>0</v>
      </c>
      <c r="AF1148" s="310">
        <v>0</v>
      </c>
      <c r="AG1148" s="310">
        <v>0</v>
      </c>
      <c r="AH1148" s="310">
        <v>0</v>
      </c>
      <c r="AI1148" s="310">
        <v>0</v>
      </c>
      <c r="AJ1148" s="310">
        <v>0</v>
      </c>
      <c r="AK1148" s="210"/>
      <c r="AL1148" s="210"/>
      <c r="AM1148" s="210"/>
      <c r="AN1148" s="210"/>
      <c r="AO1148" s="210"/>
      <c r="AP1148" s="210"/>
      <c r="AQ1148" s="210"/>
      <c r="AR1148" s="210"/>
      <c r="AS1148" s="210"/>
      <c r="AT1148" s="210"/>
      <c r="AU1148" s="210"/>
      <c r="AV1148" s="210"/>
      <c r="AW1148" s="210"/>
      <c r="AX1148" s="210"/>
      <c r="AY1148" s="210"/>
      <c r="AZ1148" s="210"/>
      <c r="BA1148" s="210"/>
      <c r="BB1148" s="210"/>
      <c r="BC1148" s="210"/>
      <c r="BD1148" s="210"/>
      <c r="BE1148" s="210"/>
      <c r="BF1148" s="210"/>
      <c r="BG1148" s="210"/>
      <c r="BH1148" s="210"/>
      <c r="BI1148" s="210"/>
      <c r="BJ1148" s="210"/>
      <c r="BK1148" s="310">
        <v>0</v>
      </c>
      <c r="BL1148" s="310">
        <v>0</v>
      </c>
      <c r="BM1148" s="310">
        <v>0</v>
      </c>
      <c r="BN1148" s="310">
        <v>0</v>
      </c>
      <c r="BO1148" s="310">
        <v>0</v>
      </c>
      <c r="BP1148" s="310">
        <v>0</v>
      </c>
      <c r="BQ1148" s="310">
        <v>0</v>
      </c>
      <c r="BR1148" s="284">
        <v>0</v>
      </c>
      <c r="BS1148" s="310">
        <v>0</v>
      </c>
      <c r="BT1148" s="284">
        <v>0</v>
      </c>
      <c r="BU1148" s="210"/>
      <c r="BV1148" s="210"/>
      <c r="BW1148" s="210"/>
      <c r="BX1148" s="210"/>
      <c r="BY1148" s="210"/>
      <c r="BZ1148" s="310">
        <v>0</v>
      </c>
      <c r="CA1148" s="310">
        <v>0</v>
      </c>
      <c r="CB1148" s="310">
        <v>14763</v>
      </c>
      <c r="CC1148" s="310">
        <v>0</v>
      </c>
      <c r="CD1148" s="310">
        <v>0</v>
      </c>
      <c r="CE1148" s="310">
        <v>0</v>
      </c>
      <c r="CF1148" s="310">
        <v>0</v>
      </c>
      <c r="CG1148" s="310">
        <v>0</v>
      </c>
      <c r="CH1148" s="210"/>
      <c r="CI1148" s="286" t="str">
        <f t="shared" si="286"/>
        <v>Small</v>
      </c>
      <c r="CJ1148" s="210"/>
      <c r="CK1148" s="210"/>
      <c r="CN1148"/>
    </row>
    <row r="1149" spans="1:92" s="283" customFormat="1" ht="15">
      <c r="A1149" s="210" t="s">
        <v>157</v>
      </c>
      <c r="B1149" s="294" t="s">
        <v>478</v>
      </c>
      <c r="C1149" s="210" t="s">
        <v>77</v>
      </c>
      <c r="D1149" s="566">
        <v>2016</v>
      </c>
      <c r="E1149" s="284">
        <f t="shared" si="272"/>
        <v>0</v>
      </c>
      <c r="F1149" s="284">
        <f t="shared" si="273"/>
        <v>0</v>
      </c>
      <c r="G1149" s="284">
        <f t="shared" si="274"/>
        <v>0</v>
      </c>
      <c r="H1149" s="284">
        <f t="shared" si="275"/>
        <v>0</v>
      </c>
      <c r="I1149" s="284">
        <f t="shared" si="285"/>
        <v>0</v>
      </c>
      <c r="J1149" s="284">
        <f t="shared" si="276"/>
        <v>136055</v>
      </c>
      <c r="K1149" s="284">
        <f t="shared" si="277"/>
        <v>136055</v>
      </c>
      <c r="L1149" s="284">
        <f t="shared" si="278"/>
        <v>136055</v>
      </c>
      <c r="M1149" s="284">
        <f t="shared" si="279"/>
        <v>12105</v>
      </c>
      <c r="N1149" s="284">
        <f t="shared" si="280"/>
        <v>12105</v>
      </c>
      <c r="O1149" s="284">
        <f t="shared" si="281"/>
        <v>148160</v>
      </c>
      <c r="P1149" s="284">
        <f t="shared" si="282"/>
        <v>136055</v>
      </c>
      <c r="Q1149" s="284">
        <f t="shared" si="283"/>
        <v>148160</v>
      </c>
      <c r="R1149" s="284">
        <f t="shared" si="284"/>
        <v>148160</v>
      </c>
      <c r="S1149" s="310">
        <v>0</v>
      </c>
      <c r="T1149" s="310">
        <v>0</v>
      </c>
      <c r="U1149" s="310">
        <v>0</v>
      </c>
      <c r="V1149" s="310">
        <v>0</v>
      </c>
      <c r="W1149" s="310">
        <v>0</v>
      </c>
      <c r="X1149" s="310">
        <v>0</v>
      </c>
      <c r="Y1149" s="310">
        <v>0</v>
      </c>
      <c r="Z1149" s="310">
        <v>0</v>
      </c>
      <c r="AA1149" s="310">
        <v>0</v>
      </c>
      <c r="AB1149" s="310">
        <v>0</v>
      </c>
      <c r="AC1149" s="310">
        <v>0</v>
      </c>
      <c r="AD1149" s="310">
        <v>0</v>
      </c>
      <c r="AE1149" s="310">
        <v>0</v>
      </c>
      <c r="AF1149" s="310">
        <v>0</v>
      </c>
      <c r="AG1149" s="310">
        <v>0</v>
      </c>
      <c r="AH1149" s="310">
        <v>0</v>
      </c>
      <c r="AI1149" s="310">
        <v>0</v>
      </c>
      <c r="AJ1149" s="310">
        <v>0</v>
      </c>
      <c r="AK1149" s="210"/>
      <c r="AL1149" s="210"/>
      <c r="AM1149" s="210"/>
      <c r="AN1149" s="210"/>
      <c r="AO1149" s="210"/>
      <c r="AP1149" s="210"/>
      <c r="AQ1149" s="210"/>
      <c r="AR1149" s="210"/>
      <c r="AS1149" s="210"/>
      <c r="AT1149" s="210"/>
      <c r="AU1149" s="210"/>
      <c r="AV1149" s="210"/>
      <c r="AW1149" s="210"/>
      <c r="AX1149" s="210"/>
      <c r="AY1149" s="210"/>
      <c r="AZ1149" s="210"/>
      <c r="BA1149" s="210"/>
      <c r="BB1149" s="210"/>
      <c r="BC1149" s="210"/>
      <c r="BD1149" s="210"/>
      <c r="BE1149" s="210"/>
      <c r="BF1149" s="210"/>
      <c r="BG1149" s="210"/>
      <c r="BH1149" s="210"/>
      <c r="BI1149" s="210"/>
      <c r="BJ1149" s="210"/>
      <c r="BK1149" s="310">
        <v>0</v>
      </c>
      <c r="BL1149" s="310">
        <v>0</v>
      </c>
      <c r="BM1149" s="310">
        <v>0</v>
      </c>
      <c r="BN1149" s="310">
        <v>0</v>
      </c>
      <c r="BO1149" s="310">
        <v>136055</v>
      </c>
      <c r="BP1149" s="310">
        <v>0</v>
      </c>
      <c r="BQ1149" s="310">
        <v>0</v>
      </c>
      <c r="BR1149" s="284">
        <v>0</v>
      </c>
      <c r="BS1149" s="310">
        <v>0</v>
      </c>
      <c r="BT1149" s="284">
        <v>0</v>
      </c>
      <c r="BU1149" s="210"/>
      <c r="BV1149" s="210"/>
      <c r="BW1149" s="210"/>
      <c r="BX1149" s="210"/>
      <c r="BY1149" s="210"/>
      <c r="BZ1149" s="310">
        <v>12105</v>
      </c>
      <c r="CA1149" s="310">
        <v>0</v>
      </c>
      <c r="CB1149" s="310">
        <v>0</v>
      </c>
      <c r="CC1149" s="310">
        <v>0</v>
      </c>
      <c r="CD1149" s="310">
        <v>0</v>
      </c>
      <c r="CE1149" s="310">
        <v>0</v>
      </c>
      <c r="CF1149" s="310">
        <v>0</v>
      </c>
      <c r="CG1149" s="310">
        <v>0</v>
      </c>
      <c r="CH1149" s="210"/>
      <c r="CI1149" s="286" t="str">
        <f t="shared" si="286"/>
        <v>Large</v>
      </c>
      <c r="CJ1149" s="210"/>
      <c r="CK1149" s="210"/>
      <c r="CN1149"/>
    </row>
    <row r="1150" spans="1:92" s="283" customFormat="1" ht="15">
      <c r="A1150" s="210" t="s">
        <v>149</v>
      </c>
      <c r="B1150" s="209" t="s">
        <v>436</v>
      </c>
      <c r="C1150" s="210" t="s">
        <v>77</v>
      </c>
      <c r="D1150" s="566">
        <v>2016</v>
      </c>
      <c r="E1150" s="284">
        <f t="shared" si="272"/>
        <v>0</v>
      </c>
      <c r="F1150" s="284">
        <f t="shared" si="273"/>
        <v>0</v>
      </c>
      <c r="G1150" s="284">
        <f t="shared" si="274"/>
        <v>0</v>
      </c>
      <c r="H1150" s="284">
        <f t="shared" si="275"/>
        <v>0</v>
      </c>
      <c r="I1150" s="284">
        <f t="shared" si="285"/>
        <v>0</v>
      </c>
      <c r="J1150" s="284">
        <f t="shared" si="276"/>
        <v>343837</v>
      </c>
      <c r="K1150" s="284">
        <f t="shared" si="277"/>
        <v>343837</v>
      </c>
      <c r="L1150" s="284">
        <f t="shared" si="278"/>
        <v>343837</v>
      </c>
      <c r="M1150" s="284">
        <f t="shared" si="279"/>
        <v>0</v>
      </c>
      <c r="N1150" s="284">
        <f t="shared" si="280"/>
        <v>0</v>
      </c>
      <c r="O1150" s="284">
        <f t="shared" si="281"/>
        <v>343837</v>
      </c>
      <c r="P1150" s="284">
        <f t="shared" si="282"/>
        <v>347717</v>
      </c>
      <c r="Q1150" s="284">
        <f t="shared" si="283"/>
        <v>347717</v>
      </c>
      <c r="R1150" s="284">
        <f t="shared" si="284"/>
        <v>347717</v>
      </c>
      <c r="S1150" s="310">
        <v>0</v>
      </c>
      <c r="T1150" s="310">
        <v>0</v>
      </c>
      <c r="U1150" s="310">
        <v>0</v>
      </c>
      <c r="V1150" s="310">
        <v>0</v>
      </c>
      <c r="W1150" s="310">
        <v>0</v>
      </c>
      <c r="X1150" s="310">
        <v>0</v>
      </c>
      <c r="Y1150" s="310">
        <v>0</v>
      </c>
      <c r="Z1150" s="310">
        <v>0</v>
      </c>
      <c r="AA1150" s="310">
        <v>0</v>
      </c>
      <c r="AB1150" s="310">
        <v>0</v>
      </c>
      <c r="AC1150" s="310">
        <v>0</v>
      </c>
      <c r="AD1150" s="310">
        <v>0</v>
      </c>
      <c r="AE1150" s="310">
        <v>0</v>
      </c>
      <c r="AF1150" s="310">
        <v>0</v>
      </c>
      <c r="AG1150" s="310">
        <v>0</v>
      </c>
      <c r="AH1150" s="310">
        <v>0</v>
      </c>
      <c r="AI1150" s="310">
        <v>0</v>
      </c>
      <c r="AJ1150" s="310">
        <v>0</v>
      </c>
      <c r="AK1150" s="210"/>
      <c r="AL1150" s="210"/>
      <c r="AM1150" s="210"/>
      <c r="AN1150" s="210"/>
      <c r="AO1150" s="210"/>
      <c r="AP1150" s="210"/>
      <c r="AQ1150" s="210"/>
      <c r="AR1150" s="210"/>
      <c r="AS1150" s="210"/>
      <c r="AT1150" s="210"/>
      <c r="AU1150" s="210"/>
      <c r="AV1150" s="210"/>
      <c r="AW1150" s="210"/>
      <c r="AX1150" s="210"/>
      <c r="AY1150" s="210"/>
      <c r="AZ1150" s="210"/>
      <c r="BA1150" s="210"/>
      <c r="BB1150" s="210"/>
      <c r="BC1150" s="210"/>
      <c r="BD1150" s="210"/>
      <c r="BE1150" s="210"/>
      <c r="BF1150" s="210"/>
      <c r="BG1150" s="210"/>
      <c r="BH1150" s="210"/>
      <c r="BI1150" s="210"/>
      <c r="BJ1150" s="210"/>
      <c r="BK1150" s="310">
        <v>0</v>
      </c>
      <c r="BL1150" s="310">
        <v>0</v>
      </c>
      <c r="BM1150" s="310">
        <v>0</v>
      </c>
      <c r="BN1150" s="310">
        <v>0</v>
      </c>
      <c r="BO1150" s="310">
        <v>343803</v>
      </c>
      <c r="BP1150" s="310">
        <v>0</v>
      </c>
      <c r="BQ1150" s="310">
        <v>0</v>
      </c>
      <c r="BR1150" s="284">
        <v>0</v>
      </c>
      <c r="BS1150" s="310">
        <v>34</v>
      </c>
      <c r="BT1150" s="284">
        <v>0</v>
      </c>
      <c r="BU1150" s="210"/>
      <c r="BV1150" s="210"/>
      <c r="BW1150" s="210"/>
      <c r="BX1150" s="210"/>
      <c r="BY1150" s="210"/>
      <c r="BZ1150" s="310">
        <v>0</v>
      </c>
      <c r="CA1150" s="310">
        <v>0</v>
      </c>
      <c r="CB1150" s="310">
        <v>0</v>
      </c>
      <c r="CC1150" s="310">
        <v>0</v>
      </c>
      <c r="CD1150" s="310">
        <v>3880</v>
      </c>
      <c r="CE1150" s="310">
        <v>0</v>
      </c>
      <c r="CF1150" s="310">
        <v>0</v>
      </c>
      <c r="CG1150" s="310">
        <v>0</v>
      </c>
      <c r="CH1150" s="210"/>
      <c r="CI1150" s="286" t="str">
        <f t="shared" si="286"/>
        <v>Large</v>
      </c>
      <c r="CJ1150" s="210"/>
      <c r="CK1150" s="210"/>
      <c r="CN1150"/>
    </row>
    <row r="1151" spans="1:92" s="283" customFormat="1" ht="15">
      <c r="A1151" s="210" t="s">
        <v>170</v>
      </c>
      <c r="B1151" s="209" t="s">
        <v>437</v>
      </c>
      <c r="C1151" s="210" t="s">
        <v>77</v>
      </c>
      <c r="D1151" s="566">
        <v>2016</v>
      </c>
      <c r="E1151" s="284">
        <f t="shared" si="272"/>
        <v>0</v>
      </c>
      <c r="F1151" s="284">
        <f t="shared" si="273"/>
        <v>0</v>
      </c>
      <c r="G1151" s="284">
        <f t="shared" si="274"/>
        <v>0</v>
      </c>
      <c r="H1151" s="284">
        <f t="shared" si="275"/>
        <v>0</v>
      </c>
      <c r="I1151" s="284">
        <f t="shared" si="285"/>
        <v>0</v>
      </c>
      <c r="J1151" s="284">
        <f t="shared" si="276"/>
        <v>124554</v>
      </c>
      <c r="K1151" s="284">
        <f t="shared" si="277"/>
        <v>124554</v>
      </c>
      <c r="L1151" s="284">
        <f t="shared" si="278"/>
        <v>124554</v>
      </c>
      <c r="M1151" s="284">
        <f t="shared" si="279"/>
        <v>1886</v>
      </c>
      <c r="N1151" s="284">
        <f t="shared" si="280"/>
        <v>1886</v>
      </c>
      <c r="O1151" s="284">
        <f t="shared" si="281"/>
        <v>126440</v>
      </c>
      <c r="P1151" s="284">
        <f t="shared" si="282"/>
        <v>124554</v>
      </c>
      <c r="Q1151" s="284">
        <f t="shared" si="283"/>
        <v>126440</v>
      </c>
      <c r="R1151" s="284">
        <f t="shared" si="284"/>
        <v>126440</v>
      </c>
      <c r="S1151" s="310">
        <v>0</v>
      </c>
      <c r="T1151" s="310">
        <v>0</v>
      </c>
      <c r="U1151" s="310">
        <v>0</v>
      </c>
      <c r="V1151" s="310">
        <v>0</v>
      </c>
      <c r="W1151" s="310">
        <v>0</v>
      </c>
      <c r="X1151" s="310">
        <v>0</v>
      </c>
      <c r="Y1151" s="310">
        <v>0</v>
      </c>
      <c r="Z1151" s="310">
        <v>0</v>
      </c>
      <c r="AA1151" s="310">
        <v>0</v>
      </c>
      <c r="AB1151" s="310">
        <v>0</v>
      </c>
      <c r="AC1151" s="310">
        <v>0</v>
      </c>
      <c r="AD1151" s="310">
        <v>0</v>
      </c>
      <c r="AE1151" s="310">
        <v>0</v>
      </c>
      <c r="AF1151" s="310">
        <v>0</v>
      </c>
      <c r="AG1151" s="310">
        <v>0</v>
      </c>
      <c r="AH1151" s="310">
        <v>0</v>
      </c>
      <c r="AI1151" s="310">
        <v>0</v>
      </c>
      <c r="AJ1151" s="310">
        <v>0</v>
      </c>
      <c r="AK1151" s="210"/>
      <c r="AL1151" s="210"/>
      <c r="AM1151" s="210"/>
      <c r="AN1151" s="210"/>
      <c r="AO1151" s="210"/>
      <c r="AP1151" s="210"/>
      <c r="AQ1151" s="210"/>
      <c r="AR1151" s="210"/>
      <c r="AS1151" s="210"/>
      <c r="AT1151" s="210"/>
      <c r="AU1151" s="210"/>
      <c r="AV1151" s="210"/>
      <c r="AW1151" s="210"/>
      <c r="AX1151" s="210"/>
      <c r="AY1151" s="210"/>
      <c r="AZ1151" s="210"/>
      <c r="BA1151" s="210"/>
      <c r="BB1151" s="210"/>
      <c r="BC1151" s="210"/>
      <c r="BD1151" s="210"/>
      <c r="BE1151" s="210"/>
      <c r="BF1151" s="210"/>
      <c r="BG1151" s="210"/>
      <c r="BH1151" s="210"/>
      <c r="BI1151" s="210"/>
      <c r="BJ1151" s="210"/>
      <c r="BK1151" s="310">
        <v>0</v>
      </c>
      <c r="BL1151" s="310">
        <v>0</v>
      </c>
      <c r="BM1151" s="310">
        <v>0</v>
      </c>
      <c r="BN1151" s="310">
        <v>0</v>
      </c>
      <c r="BO1151" s="310">
        <v>124554</v>
      </c>
      <c r="BP1151" s="310">
        <v>0</v>
      </c>
      <c r="BQ1151" s="310">
        <v>0</v>
      </c>
      <c r="BR1151" s="284">
        <v>0</v>
      </c>
      <c r="BS1151" s="310">
        <v>0</v>
      </c>
      <c r="BT1151" s="284">
        <v>0</v>
      </c>
      <c r="BU1151" s="210"/>
      <c r="BV1151" s="210"/>
      <c r="BW1151" s="210"/>
      <c r="BX1151" s="210"/>
      <c r="BY1151" s="210"/>
      <c r="BZ1151" s="310">
        <v>1886</v>
      </c>
      <c r="CA1151" s="310">
        <v>0</v>
      </c>
      <c r="CB1151" s="310">
        <v>0</v>
      </c>
      <c r="CC1151" s="310">
        <v>0</v>
      </c>
      <c r="CD1151" s="310">
        <v>0</v>
      </c>
      <c r="CE1151" s="310">
        <v>0</v>
      </c>
      <c r="CF1151" s="310">
        <v>0</v>
      </c>
      <c r="CG1151" s="310">
        <v>0</v>
      </c>
      <c r="CH1151" s="210"/>
      <c r="CI1151" s="286" t="str">
        <f t="shared" si="286"/>
        <v>Large</v>
      </c>
      <c r="CJ1151" s="210"/>
      <c r="CK1151" s="210"/>
      <c r="CN1151"/>
    </row>
    <row r="1152" spans="1:92" s="283" customFormat="1" ht="15">
      <c r="A1152" s="210" t="s">
        <v>186</v>
      </c>
      <c r="B1152" s="297" t="s">
        <v>393</v>
      </c>
      <c r="C1152" s="210" t="s">
        <v>77</v>
      </c>
      <c r="D1152" s="566">
        <v>2016</v>
      </c>
      <c r="E1152" s="284">
        <f t="shared" si="272"/>
        <v>0</v>
      </c>
      <c r="F1152" s="284">
        <f t="shared" si="273"/>
        <v>0</v>
      </c>
      <c r="G1152" s="284">
        <f t="shared" si="274"/>
        <v>0</v>
      </c>
      <c r="H1152" s="284">
        <f t="shared" si="275"/>
        <v>0</v>
      </c>
      <c r="I1152" s="284">
        <f t="shared" si="285"/>
        <v>0</v>
      </c>
      <c r="J1152" s="284">
        <f t="shared" si="276"/>
        <v>179155</v>
      </c>
      <c r="K1152" s="284">
        <f t="shared" si="277"/>
        <v>179155</v>
      </c>
      <c r="L1152" s="284">
        <f t="shared" si="278"/>
        <v>179155</v>
      </c>
      <c r="M1152" s="284">
        <f t="shared" si="279"/>
        <v>0</v>
      </c>
      <c r="N1152" s="284">
        <f t="shared" si="280"/>
        <v>0</v>
      </c>
      <c r="O1152" s="284">
        <f t="shared" si="281"/>
        <v>179155</v>
      </c>
      <c r="P1152" s="284">
        <f t="shared" si="282"/>
        <v>179155</v>
      </c>
      <c r="Q1152" s="284">
        <f t="shared" si="283"/>
        <v>179155</v>
      </c>
      <c r="R1152" s="284">
        <f t="shared" si="284"/>
        <v>179155</v>
      </c>
      <c r="S1152" s="310">
        <v>0</v>
      </c>
      <c r="T1152" s="310">
        <v>0</v>
      </c>
      <c r="U1152" s="310">
        <v>0</v>
      </c>
      <c r="V1152" s="310">
        <v>0</v>
      </c>
      <c r="W1152" s="310">
        <v>0</v>
      </c>
      <c r="X1152" s="310">
        <v>0</v>
      </c>
      <c r="Y1152" s="310">
        <v>0</v>
      </c>
      <c r="Z1152" s="310">
        <v>0</v>
      </c>
      <c r="AA1152" s="310">
        <v>0</v>
      </c>
      <c r="AB1152" s="310">
        <v>0</v>
      </c>
      <c r="AC1152" s="310">
        <v>0</v>
      </c>
      <c r="AD1152" s="310">
        <v>0</v>
      </c>
      <c r="AE1152" s="310">
        <v>0</v>
      </c>
      <c r="AF1152" s="310">
        <v>0</v>
      </c>
      <c r="AG1152" s="310">
        <v>0</v>
      </c>
      <c r="AH1152" s="310">
        <v>0</v>
      </c>
      <c r="AI1152" s="310">
        <v>0</v>
      </c>
      <c r="AJ1152" s="310">
        <v>0</v>
      </c>
      <c r="AK1152" s="210"/>
      <c r="AL1152" s="210"/>
      <c r="AM1152" s="210"/>
      <c r="AN1152" s="210"/>
      <c r="AO1152" s="210"/>
      <c r="AP1152" s="210"/>
      <c r="AQ1152" s="210"/>
      <c r="AR1152" s="210"/>
      <c r="AS1152" s="210"/>
      <c r="AT1152" s="210"/>
      <c r="AU1152" s="210"/>
      <c r="AV1152" s="210"/>
      <c r="AW1152" s="210"/>
      <c r="AX1152" s="210"/>
      <c r="AY1152" s="210"/>
      <c r="AZ1152" s="210"/>
      <c r="BA1152" s="210"/>
      <c r="BB1152" s="210"/>
      <c r="BC1152" s="210"/>
      <c r="BD1152" s="210"/>
      <c r="BE1152" s="210"/>
      <c r="BF1152" s="210"/>
      <c r="BG1152" s="210"/>
      <c r="BH1152" s="210"/>
      <c r="BI1152" s="210"/>
      <c r="BJ1152" s="210"/>
      <c r="BK1152" s="310">
        <v>0</v>
      </c>
      <c r="BL1152" s="310">
        <v>0</v>
      </c>
      <c r="BM1152" s="310">
        <v>0</v>
      </c>
      <c r="BN1152" s="310">
        <v>0</v>
      </c>
      <c r="BO1152" s="310">
        <v>179122</v>
      </c>
      <c r="BP1152" s="310">
        <v>0</v>
      </c>
      <c r="BQ1152" s="310">
        <v>0</v>
      </c>
      <c r="BR1152" s="284">
        <v>0</v>
      </c>
      <c r="BS1152" s="310">
        <v>33</v>
      </c>
      <c r="BT1152" s="284">
        <v>0</v>
      </c>
      <c r="BU1152" s="210"/>
      <c r="BV1152" s="210"/>
      <c r="BW1152" s="210"/>
      <c r="BX1152" s="210"/>
      <c r="BY1152" s="210"/>
      <c r="BZ1152" s="310">
        <v>0</v>
      </c>
      <c r="CA1152" s="310">
        <v>0</v>
      </c>
      <c r="CB1152" s="310">
        <v>0</v>
      </c>
      <c r="CC1152" s="310">
        <v>0</v>
      </c>
      <c r="CD1152" s="310">
        <v>0</v>
      </c>
      <c r="CE1152" s="310">
        <v>0</v>
      </c>
      <c r="CF1152" s="310">
        <v>0</v>
      </c>
      <c r="CG1152" s="310">
        <v>0</v>
      </c>
      <c r="CH1152" s="210"/>
      <c r="CI1152" s="286" t="str">
        <f t="shared" si="286"/>
        <v>Large</v>
      </c>
      <c r="CJ1152" s="210"/>
      <c r="CK1152" s="210"/>
      <c r="CN1152"/>
    </row>
    <row r="1153" spans="1:92" s="283" customFormat="1" ht="15">
      <c r="A1153" s="210" t="s">
        <v>153</v>
      </c>
      <c r="B1153" s="209" t="s">
        <v>504</v>
      </c>
      <c r="C1153" s="210" t="s">
        <v>77</v>
      </c>
      <c r="D1153" s="566">
        <v>2016</v>
      </c>
      <c r="E1153" s="284">
        <f t="shared" si="272"/>
        <v>3340</v>
      </c>
      <c r="F1153" s="284">
        <f t="shared" si="273"/>
        <v>13</v>
      </c>
      <c r="G1153" s="284">
        <f t="shared" si="274"/>
        <v>18738</v>
      </c>
      <c r="H1153" s="284">
        <f t="shared" si="275"/>
        <v>22091</v>
      </c>
      <c r="I1153" s="284">
        <f t="shared" si="285"/>
        <v>498</v>
      </c>
      <c r="J1153" s="284">
        <f t="shared" si="276"/>
        <v>0</v>
      </c>
      <c r="K1153" s="284">
        <f t="shared" si="277"/>
        <v>498</v>
      </c>
      <c r="L1153" s="284">
        <f t="shared" si="278"/>
        <v>22589</v>
      </c>
      <c r="M1153" s="284">
        <f t="shared" si="279"/>
        <v>0</v>
      </c>
      <c r="N1153" s="284">
        <f t="shared" si="280"/>
        <v>144875</v>
      </c>
      <c r="O1153" s="284">
        <f t="shared" si="281"/>
        <v>167464</v>
      </c>
      <c r="P1153" s="284">
        <f t="shared" si="282"/>
        <v>22589</v>
      </c>
      <c r="Q1153" s="284">
        <f t="shared" si="283"/>
        <v>167464</v>
      </c>
      <c r="R1153" s="284">
        <f t="shared" si="284"/>
        <v>167464</v>
      </c>
      <c r="S1153" s="310">
        <v>3340</v>
      </c>
      <c r="T1153" s="310">
        <v>0</v>
      </c>
      <c r="U1153" s="310">
        <v>13</v>
      </c>
      <c r="V1153" s="310">
        <v>13</v>
      </c>
      <c r="W1153" s="310">
        <v>18738</v>
      </c>
      <c r="X1153" s="310">
        <v>14738</v>
      </c>
      <c r="Y1153" s="310">
        <v>0</v>
      </c>
      <c r="Z1153" s="310">
        <v>0</v>
      </c>
      <c r="AA1153" s="310">
        <v>0</v>
      </c>
      <c r="AB1153" s="310">
        <v>0</v>
      </c>
      <c r="AC1153" s="310">
        <v>0</v>
      </c>
      <c r="AD1153" s="310">
        <v>0</v>
      </c>
      <c r="AE1153" s="310">
        <v>0</v>
      </c>
      <c r="AF1153" s="310">
        <v>0</v>
      </c>
      <c r="AG1153" s="310">
        <v>0</v>
      </c>
      <c r="AH1153" s="310">
        <v>0</v>
      </c>
      <c r="AI1153" s="310">
        <v>0</v>
      </c>
      <c r="AJ1153" s="310">
        <v>0</v>
      </c>
      <c r="AK1153" s="210"/>
      <c r="AL1153" s="210"/>
      <c r="AM1153" s="210"/>
      <c r="AN1153" s="210"/>
      <c r="AO1153" s="210"/>
      <c r="AP1153" s="210"/>
      <c r="AQ1153" s="210"/>
      <c r="AR1153" s="210"/>
      <c r="AS1153" s="210"/>
      <c r="AT1153" s="210"/>
      <c r="AU1153" s="210"/>
      <c r="AV1153" s="210"/>
      <c r="AW1153" s="210"/>
      <c r="AX1153" s="210"/>
      <c r="AY1153" s="210"/>
      <c r="AZ1153" s="210"/>
      <c r="BA1153" s="210"/>
      <c r="BB1153" s="210"/>
      <c r="BC1153" s="210"/>
      <c r="BD1153" s="210"/>
      <c r="BE1153" s="210"/>
      <c r="BF1153" s="210"/>
      <c r="BG1153" s="210"/>
      <c r="BH1153" s="210"/>
      <c r="BI1153" s="210"/>
      <c r="BJ1153" s="210"/>
      <c r="BK1153" s="310">
        <v>0</v>
      </c>
      <c r="BL1153" s="310">
        <v>0</v>
      </c>
      <c r="BM1153" s="310">
        <v>498</v>
      </c>
      <c r="BN1153" s="310">
        <v>498</v>
      </c>
      <c r="BO1153" s="310">
        <v>0</v>
      </c>
      <c r="BP1153" s="310">
        <v>0</v>
      </c>
      <c r="BQ1153" s="310">
        <v>0</v>
      </c>
      <c r="BR1153" s="284">
        <v>0</v>
      </c>
      <c r="BS1153" s="310">
        <v>0</v>
      </c>
      <c r="BT1153" s="284">
        <v>0</v>
      </c>
      <c r="BU1153" s="210"/>
      <c r="BV1153" s="210"/>
      <c r="BW1153" s="210"/>
      <c r="BX1153" s="210"/>
      <c r="BY1153" s="210"/>
      <c r="BZ1153" s="310">
        <v>0</v>
      </c>
      <c r="CA1153" s="310">
        <v>0</v>
      </c>
      <c r="CB1153" s="310">
        <v>144875</v>
      </c>
      <c r="CC1153" s="310">
        <v>0</v>
      </c>
      <c r="CD1153" s="310">
        <v>0</v>
      </c>
      <c r="CE1153" s="310">
        <v>0</v>
      </c>
      <c r="CF1153" s="310">
        <v>0</v>
      </c>
      <c r="CG1153" s="310">
        <v>0</v>
      </c>
      <c r="CH1153" s="210"/>
      <c r="CI1153" s="286" t="str">
        <f t="shared" si="286"/>
        <v>Large</v>
      </c>
      <c r="CJ1153" s="210"/>
      <c r="CK1153" s="210"/>
      <c r="CN1153"/>
    </row>
    <row r="1154" spans="1:92" s="283" customFormat="1" ht="15">
      <c r="A1154" s="210" t="s">
        <v>177</v>
      </c>
      <c r="B1154" s="209" t="s">
        <v>479</v>
      </c>
      <c r="C1154" s="210" t="s">
        <v>77</v>
      </c>
      <c r="D1154" s="566">
        <v>2016</v>
      </c>
      <c r="E1154" s="284">
        <f t="shared" si="272"/>
        <v>0</v>
      </c>
      <c r="F1154" s="284">
        <f t="shared" si="273"/>
        <v>0</v>
      </c>
      <c r="G1154" s="284">
        <f t="shared" si="274"/>
        <v>0</v>
      </c>
      <c r="H1154" s="284">
        <f t="shared" si="275"/>
        <v>0</v>
      </c>
      <c r="I1154" s="284">
        <f t="shared" si="285"/>
        <v>7546</v>
      </c>
      <c r="J1154" s="284">
        <f t="shared" si="276"/>
        <v>270000</v>
      </c>
      <c r="K1154" s="284">
        <f t="shared" si="277"/>
        <v>277546</v>
      </c>
      <c r="L1154" s="284">
        <f t="shared" si="278"/>
        <v>277546</v>
      </c>
      <c r="M1154" s="284">
        <f t="shared" si="279"/>
        <v>2581</v>
      </c>
      <c r="N1154" s="284">
        <f t="shared" si="280"/>
        <v>2581</v>
      </c>
      <c r="O1154" s="284">
        <f t="shared" si="281"/>
        <v>280127</v>
      </c>
      <c r="P1154" s="284">
        <f t="shared" si="282"/>
        <v>277546</v>
      </c>
      <c r="Q1154" s="284">
        <f t="shared" si="283"/>
        <v>280127</v>
      </c>
      <c r="R1154" s="284">
        <f t="shared" si="284"/>
        <v>280127</v>
      </c>
      <c r="S1154" s="310">
        <v>0</v>
      </c>
      <c r="T1154" s="310">
        <v>0</v>
      </c>
      <c r="U1154" s="310">
        <v>0</v>
      </c>
      <c r="V1154" s="310">
        <v>0</v>
      </c>
      <c r="W1154" s="310">
        <v>0</v>
      </c>
      <c r="X1154" s="310">
        <v>0</v>
      </c>
      <c r="Y1154" s="310">
        <v>0</v>
      </c>
      <c r="Z1154" s="310">
        <v>0</v>
      </c>
      <c r="AA1154" s="310">
        <v>0</v>
      </c>
      <c r="AB1154" s="310">
        <v>0</v>
      </c>
      <c r="AC1154" s="310">
        <v>0</v>
      </c>
      <c r="AD1154" s="310">
        <v>0</v>
      </c>
      <c r="AE1154" s="310">
        <v>0</v>
      </c>
      <c r="AF1154" s="310">
        <v>0</v>
      </c>
      <c r="AG1154" s="310">
        <v>0</v>
      </c>
      <c r="AH1154" s="310">
        <v>0</v>
      </c>
      <c r="AI1154" s="310">
        <v>0</v>
      </c>
      <c r="AJ1154" s="310">
        <v>0</v>
      </c>
      <c r="AK1154" s="210"/>
      <c r="AL1154" s="210"/>
      <c r="AM1154" s="210"/>
      <c r="AN1154" s="210"/>
      <c r="AO1154" s="210"/>
      <c r="AP1154" s="210"/>
      <c r="AQ1154" s="210"/>
      <c r="AR1154" s="210"/>
      <c r="AS1154" s="210"/>
      <c r="AT1154" s="210"/>
      <c r="AU1154" s="210"/>
      <c r="AV1154" s="210"/>
      <c r="AW1154" s="210"/>
      <c r="AX1154" s="210"/>
      <c r="AY1154" s="210"/>
      <c r="AZ1154" s="210"/>
      <c r="BA1154" s="210"/>
      <c r="BB1154" s="210"/>
      <c r="BC1154" s="210"/>
      <c r="BD1154" s="210"/>
      <c r="BE1154" s="210"/>
      <c r="BF1154" s="210"/>
      <c r="BG1154" s="210"/>
      <c r="BH1154" s="210"/>
      <c r="BI1154" s="210"/>
      <c r="BJ1154" s="210"/>
      <c r="BK1154" s="310">
        <v>7546</v>
      </c>
      <c r="BL1154" s="310">
        <v>0</v>
      </c>
      <c r="BM1154" s="310">
        <v>0</v>
      </c>
      <c r="BN1154" s="310">
        <v>0</v>
      </c>
      <c r="BO1154" s="310">
        <v>270000</v>
      </c>
      <c r="BP1154" s="310">
        <v>0</v>
      </c>
      <c r="BQ1154" s="310">
        <v>0</v>
      </c>
      <c r="BR1154" s="284">
        <v>0</v>
      </c>
      <c r="BS1154" s="310">
        <v>0</v>
      </c>
      <c r="BT1154" s="284">
        <v>0</v>
      </c>
      <c r="BU1154" s="210"/>
      <c r="BV1154" s="210"/>
      <c r="BW1154" s="210"/>
      <c r="BX1154" s="210"/>
      <c r="BY1154" s="210"/>
      <c r="BZ1154" s="310">
        <v>2581</v>
      </c>
      <c r="CA1154" s="310">
        <v>0</v>
      </c>
      <c r="CB1154" s="310">
        <v>0</v>
      </c>
      <c r="CC1154" s="310">
        <v>0</v>
      </c>
      <c r="CD1154" s="310">
        <v>0</v>
      </c>
      <c r="CE1154" s="310">
        <v>0</v>
      </c>
      <c r="CF1154" s="310">
        <v>0</v>
      </c>
      <c r="CG1154" s="310">
        <v>0</v>
      </c>
      <c r="CH1154" s="210"/>
      <c r="CI1154" s="286" t="str">
        <f t="shared" si="286"/>
        <v>Large</v>
      </c>
      <c r="CJ1154" s="210"/>
      <c r="CK1154" s="210"/>
      <c r="CN1154"/>
    </row>
    <row r="1155" spans="1:92" s="283" customFormat="1" ht="15">
      <c r="A1155" s="210" t="s">
        <v>159</v>
      </c>
      <c r="B1155" s="208" t="s">
        <v>399</v>
      </c>
      <c r="C1155" s="210" t="s">
        <v>77</v>
      </c>
      <c r="D1155" s="566">
        <v>2016</v>
      </c>
      <c r="E1155" s="284">
        <f t="shared" si="272"/>
        <v>0</v>
      </c>
      <c r="F1155" s="284">
        <f t="shared" si="273"/>
        <v>0</v>
      </c>
      <c r="G1155" s="284">
        <f t="shared" si="274"/>
        <v>0</v>
      </c>
      <c r="H1155" s="284">
        <f t="shared" si="275"/>
        <v>0</v>
      </c>
      <c r="I1155" s="284">
        <f t="shared" si="285"/>
        <v>0</v>
      </c>
      <c r="J1155" s="284">
        <f t="shared" si="276"/>
        <v>351561</v>
      </c>
      <c r="K1155" s="284">
        <f t="shared" si="277"/>
        <v>351561</v>
      </c>
      <c r="L1155" s="284">
        <f t="shared" si="278"/>
        <v>351561</v>
      </c>
      <c r="M1155" s="284">
        <f t="shared" si="279"/>
        <v>551</v>
      </c>
      <c r="N1155" s="284">
        <f t="shared" si="280"/>
        <v>551</v>
      </c>
      <c r="O1155" s="284">
        <f t="shared" si="281"/>
        <v>352112</v>
      </c>
      <c r="P1155" s="284">
        <f t="shared" si="282"/>
        <v>351561</v>
      </c>
      <c r="Q1155" s="284">
        <f t="shared" si="283"/>
        <v>352112</v>
      </c>
      <c r="R1155" s="284">
        <f t="shared" si="284"/>
        <v>352112</v>
      </c>
      <c r="S1155" s="310">
        <v>0</v>
      </c>
      <c r="T1155" s="310">
        <v>0</v>
      </c>
      <c r="U1155" s="310">
        <v>0</v>
      </c>
      <c r="V1155" s="310">
        <v>0</v>
      </c>
      <c r="W1155" s="310">
        <v>0</v>
      </c>
      <c r="X1155" s="310">
        <v>0</v>
      </c>
      <c r="Y1155" s="310">
        <v>0</v>
      </c>
      <c r="Z1155" s="310">
        <v>0</v>
      </c>
      <c r="AA1155" s="310">
        <v>0</v>
      </c>
      <c r="AB1155" s="310">
        <v>0</v>
      </c>
      <c r="AC1155" s="310">
        <v>0</v>
      </c>
      <c r="AD1155" s="310">
        <v>0</v>
      </c>
      <c r="AE1155" s="310">
        <v>0</v>
      </c>
      <c r="AF1155" s="310">
        <v>0</v>
      </c>
      <c r="AG1155" s="310">
        <v>0</v>
      </c>
      <c r="AH1155" s="310">
        <v>0</v>
      </c>
      <c r="AI1155" s="310">
        <v>0</v>
      </c>
      <c r="AJ1155" s="310">
        <v>0</v>
      </c>
      <c r="AK1155" s="210"/>
      <c r="AL1155" s="210"/>
      <c r="AM1155" s="210"/>
      <c r="AN1155" s="210"/>
      <c r="AO1155" s="210"/>
      <c r="AP1155" s="210"/>
      <c r="AQ1155" s="210"/>
      <c r="AR1155" s="210"/>
      <c r="AS1155" s="210"/>
      <c r="AT1155" s="210"/>
      <c r="AU1155" s="210"/>
      <c r="AV1155" s="210"/>
      <c r="AW1155" s="210"/>
      <c r="AX1155" s="210"/>
      <c r="AY1155" s="210"/>
      <c r="AZ1155" s="210"/>
      <c r="BA1155" s="210"/>
      <c r="BB1155" s="210"/>
      <c r="BC1155" s="210"/>
      <c r="BD1155" s="210"/>
      <c r="BE1155" s="210"/>
      <c r="BF1155" s="210"/>
      <c r="BG1155" s="210"/>
      <c r="BH1155" s="210"/>
      <c r="BI1155" s="210"/>
      <c r="BJ1155" s="210"/>
      <c r="BK1155" s="310">
        <v>0</v>
      </c>
      <c r="BL1155" s="310">
        <v>0</v>
      </c>
      <c r="BM1155" s="310">
        <v>0</v>
      </c>
      <c r="BN1155" s="310">
        <v>0</v>
      </c>
      <c r="BO1155" s="310">
        <v>351466</v>
      </c>
      <c r="BP1155" s="310">
        <v>0</v>
      </c>
      <c r="BQ1155" s="310">
        <v>0</v>
      </c>
      <c r="BR1155" s="284">
        <v>0</v>
      </c>
      <c r="BS1155" s="310">
        <v>95</v>
      </c>
      <c r="BT1155" s="284">
        <v>0</v>
      </c>
      <c r="BU1155" s="210"/>
      <c r="BV1155" s="210"/>
      <c r="BW1155" s="210"/>
      <c r="BX1155" s="210"/>
      <c r="BY1155" s="210"/>
      <c r="BZ1155" s="310">
        <v>551</v>
      </c>
      <c r="CA1155" s="310">
        <v>0</v>
      </c>
      <c r="CB1155" s="310">
        <v>0</v>
      </c>
      <c r="CC1155" s="310">
        <v>0</v>
      </c>
      <c r="CD1155" s="310">
        <v>0</v>
      </c>
      <c r="CE1155" s="310">
        <v>0</v>
      </c>
      <c r="CF1155" s="310">
        <v>0</v>
      </c>
      <c r="CG1155" s="310">
        <v>0</v>
      </c>
      <c r="CH1155" s="210"/>
      <c r="CI1155" s="286" t="str">
        <f t="shared" si="286"/>
        <v>Large</v>
      </c>
      <c r="CJ1155" s="210"/>
      <c r="CK1155" s="210"/>
      <c r="CN1155"/>
    </row>
    <row r="1156" spans="1:92" s="283" customFormat="1" ht="15">
      <c r="A1156" s="210" t="s">
        <v>136</v>
      </c>
      <c r="B1156" s="209" t="s">
        <v>480</v>
      </c>
      <c r="C1156" s="210" t="s">
        <v>77</v>
      </c>
      <c r="D1156" s="566">
        <v>2016</v>
      </c>
      <c r="E1156" s="284">
        <f t="shared" si="272"/>
        <v>0</v>
      </c>
      <c r="F1156" s="284">
        <f t="shared" si="273"/>
        <v>0</v>
      </c>
      <c r="G1156" s="284">
        <f t="shared" si="274"/>
        <v>0</v>
      </c>
      <c r="H1156" s="284">
        <f t="shared" si="275"/>
        <v>0</v>
      </c>
      <c r="I1156" s="284">
        <f t="shared" si="285"/>
        <v>158317</v>
      </c>
      <c r="J1156" s="284">
        <f t="shared" si="276"/>
        <v>12628</v>
      </c>
      <c r="K1156" s="284">
        <f t="shared" si="277"/>
        <v>170945</v>
      </c>
      <c r="L1156" s="284">
        <f t="shared" si="278"/>
        <v>170945</v>
      </c>
      <c r="M1156" s="284">
        <f t="shared" si="279"/>
        <v>0</v>
      </c>
      <c r="N1156" s="284">
        <f t="shared" si="280"/>
        <v>0</v>
      </c>
      <c r="O1156" s="284">
        <f t="shared" si="281"/>
        <v>170945</v>
      </c>
      <c r="P1156" s="284">
        <f t="shared" si="282"/>
        <v>170945</v>
      </c>
      <c r="Q1156" s="284">
        <f t="shared" si="283"/>
        <v>170945</v>
      </c>
      <c r="R1156" s="284">
        <f t="shared" si="284"/>
        <v>170945</v>
      </c>
      <c r="S1156" s="310">
        <v>0</v>
      </c>
      <c r="T1156" s="310">
        <v>0</v>
      </c>
      <c r="U1156" s="310">
        <v>0</v>
      </c>
      <c r="V1156" s="310">
        <v>0</v>
      </c>
      <c r="W1156" s="310">
        <v>0</v>
      </c>
      <c r="X1156" s="310">
        <v>0</v>
      </c>
      <c r="Y1156" s="310">
        <v>0</v>
      </c>
      <c r="Z1156" s="310">
        <v>0</v>
      </c>
      <c r="AA1156" s="310">
        <v>0</v>
      </c>
      <c r="AB1156" s="310">
        <v>0</v>
      </c>
      <c r="AC1156" s="310">
        <v>0</v>
      </c>
      <c r="AD1156" s="310">
        <v>0</v>
      </c>
      <c r="AE1156" s="310">
        <v>0</v>
      </c>
      <c r="AF1156" s="310">
        <v>0</v>
      </c>
      <c r="AG1156" s="310">
        <v>0</v>
      </c>
      <c r="AH1156" s="310">
        <v>0</v>
      </c>
      <c r="AI1156" s="310">
        <v>0</v>
      </c>
      <c r="AJ1156" s="310">
        <v>0</v>
      </c>
      <c r="AK1156" s="210"/>
      <c r="AL1156" s="210"/>
      <c r="AM1156" s="210"/>
      <c r="AN1156" s="210"/>
      <c r="AO1156" s="210"/>
      <c r="AP1156" s="210"/>
      <c r="AQ1156" s="210"/>
      <c r="AR1156" s="210"/>
      <c r="AS1156" s="210"/>
      <c r="AT1156" s="210"/>
      <c r="AU1156" s="210"/>
      <c r="AV1156" s="210"/>
      <c r="AW1156" s="210"/>
      <c r="AX1156" s="210"/>
      <c r="AY1156" s="210"/>
      <c r="AZ1156" s="210"/>
      <c r="BA1156" s="210"/>
      <c r="BB1156" s="210"/>
      <c r="BC1156" s="210"/>
      <c r="BD1156" s="210"/>
      <c r="BE1156" s="210"/>
      <c r="BF1156" s="210"/>
      <c r="BG1156" s="210"/>
      <c r="BH1156" s="210"/>
      <c r="BI1156" s="210"/>
      <c r="BJ1156" s="210"/>
      <c r="BK1156" s="310">
        <v>158317</v>
      </c>
      <c r="BL1156" s="310">
        <v>0</v>
      </c>
      <c r="BM1156" s="310">
        <v>0</v>
      </c>
      <c r="BN1156" s="310">
        <v>0</v>
      </c>
      <c r="BO1156" s="310">
        <v>12628</v>
      </c>
      <c r="BP1156" s="310">
        <v>0</v>
      </c>
      <c r="BQ1156" s="310">
        <v>0</v>
      </c>
      <c r="BR1156" s="284">
        <v>0</v>
      </c>
      <c r="BS1156" s="310">
        <v>0</v>
      </c>
      <c r="BT1156" s="284">
        <v>0</v>
      </c>
      <c r="BU1156" s="210"/>
      <c r="BV1156" s="210"/>
      <c r="BW1156" s="210"/>
      <c r="BX1156" s="210"/>
      <c r="BY1156" s="210"/>
      <c r="BZ1156" s="310">
        <v>0</v>
      </c>
      <c r="CA1156" s="310">
        <v>0</v>
      </c>
      <c r="CB1156" s="310">
        <v>0</v>
      </c>
      <c r="CC1156" s="310">
        <v>0</v>
      </c>
      <c r="CD1156" s="310">
        <v>0</v>
      </c>
      <c r="CE1156" s="310">
        <v>0</v>
      </c>
      <c r="CF1156" s="310">
        <v>0</v>
      </c>
      <c r="CG1156" s="310">
        <v>0</v>
      </c>
      <c r="CH1156" s="210"/>
      <c r="CI1156" s="286" t="str">
        <f t="shared" si="286"/>
        <v>Large</v>
      </c>
      <c r="CJ1156" s="210"/>
      <c r="CK1156" s="210"/>
      <c r="CN1156"/>
    </row>
    <row r="1157" spans="1:92" s="283" customFormat="1" ht="15">
      <c r="A1157" s="210" t="s">
        <v>160</v>
      </c>
      <c r="B1157" s="209" t="s">
        <v>481</v>
      </c>
      <c r="C1157" s="210" t="s">
        <v>77</v>
      </c>
      <c r="D1157" s="566">
        <v>2016</v>
      </c>
      <c r="E1157" s="284">
        <f t="shared" si="272"/>
        <v>0</v>
      </c>
      <c r="F1157" s="284">
        <f t="shared" si="273"/>
        <v>0</v>
      </c>
      <c r="G1157" s="284">
        <f t="shared" si="274"/>
        <v>2813</v>
      </c>
      <c r="H1157" s="284">
        <f t="shared" si="275"/>
        <v>2813</v>
      </c>
      <c r="I1157" s="284">
        <f t="shared" si="285"/>
        <v>0</v>
      </c>
      <c r="J1157" s="284">
        <f t="shared" si="276"/>
        <v>0</v>
      </c>
      <c r="K1157" s="284">
        <f t="shared" si="277"/>
        <v>0</v>
      </c>
      <c r="L1157" s="284">
        <f t="shared" si="278"/>
        <v>2813</v>
      </c>
      <c r="M1157" s="284">
        <f t="shared" si="279"/>
        <v>0</v>
      </c>
      <c r="N1157" s="284">
        <f t="shared" si="280"/>
        <v>100715</v>
      </c>
      <c r="O1157" s="284">
        <f t="shared" si="281"/>
        <v>103528</v>
      </c>
      <c r="P1157" s="284">
        <f t="shared" si="282"/>
        <v>2813</v>
      </c>
      <c r="Q1157" s="284">
        <f t="shared" si="283"/>
        <v>103528</v>
      </c>
      <c r="R1157" s="284">
        <f t="shared" si="284"/>
        <v>103528</v>
      </c>
      <c r="S1157" s="310">
        <v>0</v>
      </c>
      <c r="T1157" s="310">
        <v>0</v>
      </c>
      <c r="U1157" s="310">
        <v>0</v>
      </c>
      <c r="V1157" s="310">
        <v>0</v>
      </c>
      <c r="W1157" s="310">
        <v>2813</v>
      </c>
      <c r="X1157" s="310">
        <v>0</v>
      </c>
      <c r="Y1157" s="310">
        <v>0</v>
      </c>
      <c r="Z1157" s="310">
        <v>0</v>
      </c>
      <c r="AA1157" s="310">
        <v>0</v>
      </c>
      <c r="AB1157" s="310">
        <v>0</v>
      </c>
      <c r="AC1157" s="310">
        <v>0</v>
      </c>
      <c r="AD1157" s="310">
        <v>0</v>
      </c>
      <c r="AE1157" s="310">
        <v>0</v>
      </c>
      <c r="AF1157" s="310">
        <v>0</v>
      </c>
      <c r="AG1157" s="310">
        <v>0</v>
      </c>
      <c r="AH1157" s="310">
        <v>0</v>
      </c>
      <c r="AI1157" s="310">
        <v>0</v>
      </c>
      <c r="AJ1157" s="310">
        <v>0</v>
      </c>
      <c r="AK1157" s="210"/>
      <c r="AL1157" s="210"/>
      <c r="AM1157" s="210"/>
      <c r="AN1157" s="210"/>
      <c r="AO1157" s="210"/>
      <c r="AP1157" s="210"/>
      <c r="AQ1157" s="210"/>
      <c r="AR1157" s="210"/>
      <c r="AS1157" s="210"/>
      <c r="AT1157" s="210"/>
      <c r="AU1157" s="210"/>
      <c r="AV1157" s="210"/>
      <c r="AW1157" s="210"/>
      <c r="AX1157" s="210"/>
      <c r="AY1157" s="210"/>
      <c r="AZ1157" s="210"/>
      <c r="BA1157" s="210"/>
      <c r="BB1157" s="210"/>
      <c r="BC1157" s="210"/>
      <c r="BD1157" s="210"/>
      <c r="BE1157" s="210"/>
      <c r="BF1157" s="210"/>
      <c r="BG1157" s="210"/>
      <c r="BH1157" s="210"/>
      <c r="BI1157" s="210"/>
      <c r="BJ1157" s="210"/>
      <c r="BK1157" s="310">
        <v>0</v>
      </c>
      <c r="BL1157" s="310">
        <v>0</v>
      </c>
      <c r="BM1157" s="310">
        <v>0</v>
      </c>
      <c r="BN1157" s="310">
        <v>0</v>
      </c>
      <c r="BO1157" s="310">
        <v>0</v>
      </c>
      <c r="BP1157" s="310">
        <v>0</v>
      </c>
      <c r="BQ1157" s="310">
        <v>0</v>
      </c>
      <c r="BR1157" s="284">
        <v>0</v>
      </c>
      <c r="BS1157" s="310">
        <v>0</v>
      </c>
      <c r="BT1157" s="284">
        <v>0</v>
      </c>
      <c r="BU1157" s="210"/>
      <c r="BV1157" s="210"/>
      <c r="BW1157" s="210"/>
      <c r="BX1157" s="210"/>
      <c r="BY1157" s="210"/>
      <c r="BZ1157" s="310">
        <v>0</v>
      </c>
      <c r="CA1157" s="310">
        <v>0</v>
      </c>
      <c r="CB1157" s="310">
        <v>100715</v>
      </c>
      <c r="CC1157" s="310">
        <v>0</v>
      </c>
      <c r="CD1157" s="310">
        <v>0</v>
      </c>
      <c r="CE1157" s="310">
        <v>0</v>
      </c>
      <c r="CF1157" s="310">
        <v>0</v>
      </c>
      <c r="CG1157" s="310">
        <v>0</v>
      </c>
      <c r="CH1157" s="210"/>
      <c r="CI1157" s="286" t="str">
        <f t="shared" si="286"/>
        <v>Large</v>
      </c>
      <c r="CJ1157" s="210"/>
      <c r="CK1157" s="210"/>
      <c r="CN1157"/>
    </row>
    <row r="1158" spans="1:92" s="283" customFormat="1" ht="15">
      <c r="A1158" s="293" t="s">
        <v>173</v>
      </c>
      <c r="B1158" s="294" t="s">
        <v>173</v>
      </c>
      <c r="C1158" s="210" t="s">
        <v>77</v>
      </c>
      <c r="D1158" s="566">
        <v>2016</v>
      </c>
      <c r="E1158" s="284">
        <f t="shared" si="272"/>
        <v>0</v>
      </c>
      <c r="F1158" s="284">
        <f t="shared" si="273"/>
        <v>0</v>
      </c>
      <c r="G1158" s="284">
        <f t="shared" si="274"/>
        <v>137</v>
      </c>
      <c r="H1158" s="284">
        <f t="shared" si="275"/>
        <v>137</v>
      </c>
      <c r="I1158" s="284">
        <f t="shared" si="285"/>
        <v>0</v>
      </c>
      <c r="J1158" s="284">
        <f t="shared" si="276"/>
        <v>0</v>
      </c>
      <c r="K1158" s="284">
        <f t="shared" si="277"/>
        <v>0</v>
      </c>
      <c r="L1158" s="284">
        <f t="shared" si="278"/>
        <v>137</v>
      </c>
      <c r="M1158" s="284">
        <f t="shared" si="279"/>
        <v>0</v>
      </c>
      <c r="N1158" s="284">
        <f t="shared" si="280"/>
        <v>38729</v>
      </c>
      <c r="O1158" s="284">
        <f t="shared" si="281"/>
        <v>38866</v>
      </c>
      <c r="P1158" s="284">
        <f t="shared" si="282"/>
        <v>137</v>
      </c>
      <c r="Q1158" s="284">
        <f t="shared" si="283"/>
        <v>38866</v>
      </c>
      <c r="R1158" s="284">
        <f t="shared" si="284"/>
        <v>38866</v>
      </c>
      <c r="S1158" s="310">
        <v>0</v>
      </c>
      <c r="T1158" s="310">
        <v>0</v>
      </c>
      <c r="U1158" s="310">
        <v>0</v>
      </c>
      <c r="V1158" s="310">
        <v>0</v>
      </c>
      <c r="W1158" s="310">
        <v>137</v>
      </c>
      <c r="X1158" s="310">
        <v>0</v>
      </c>
      <c r="Y1158" s="310">
        <v>0</v>
      </c>
      <c r="Z1158" s="310">
        <v>0</v>
      </c>
      <c r="AA1158" s="310">
        <v>0</v>
      </c>
      <c r="AB1158" s="310">
        <v>0</v>
      </c>
      <c r="AC1158" s="310">
        <v>0</v>
      </c>
      <c r="AD1158" s="310">
        <v>0</v>
      </c>
      <c r="AE1158" s="310">
        <v>0</v>
      </c>
      <c r="AF1158" s="310">
        <v>0</v>
      </c>
      <c r="AG1158" s="310">
        <v>0</v>
      </c>
      <c r="AH1158" s="310">
        <v>0</v>
      </c>
      <c r="AI1158" s="310">
        <v>0</v>
      </c>
      <c r="AJ1158" s="310">
        <v>0</v>
      </c>
      <c r="AK1158" s="210"/>
      <c r="AL1158" s="210"/>
      <c r="AM1158" s="210"/>
      <c r="AN1158" s="210"/>
      <c r="AO1158" s="210"/>
      <c r="AP1158" s="210"/>
      <c r="AQ1158" s="210"/>
      <c r="AR1158" s="210"/>
      <c r="AS1158" s="210"/>
      <c r="AT1158" s="210"/>
      <c r="AU1158" s="210"/>
      <c r="AV1158" s="210"/>
      <c r="AW1158" s="210"/>
      <c r="AX1158" s="210"/>
      <c r="AY1158" s="210"/>
      <c r="AZ1158" s="210"/>
      <c r="BA1158" s="210"/>
      <c r="BB1158" s="210"/>
      <c r="BC1158" s="210"/>
      <c r="BD1158" s="210"/>
      <c r="BE1158" s="210"/>
      <c r="BF1158" s="210"/>
      <c r="BG1158" s="210"/>
      <c r="BH1158" s="210"/>
      <c r="BI1158" s="210"/>
      <c r="BJ1158" s="210"/>
      <c r="BK1158" s="310">
        <v>0</v>
      </c>
      <c r="BL1158" s="310">
        <v>0</v>
      </c>
      <c r="BM1158" s="310">
        <v>0</v>
      </c>
      <c r="BN1158" s="310">
        <v>0</v>
      </c>
      <c r="BO1158" s="310">
        <v>0</v>
      </c>
      <c r="BP1158" s="310">
        <v>0</v>
      </c>
      <c r="BQ1158" s="310">
        <v>0</v>
      </c>
      <c r="BR1158" s="284">
        <v>0</v>
      </c>
      <c r="BS1158" s="310">
        <v>0</v>
      </c>
      <c r="BT1158" s="284">
        <v>0</v>
      </c>
      <c r="BU1158" s="210"/>
      <c r="BV1158" s="210"/>
      <c r="BW1158" s="210"/>
      <c r="BX1158" s="210"/>
      <c r="BY1158" s="210"/>
      <c r="BZ1158" s="310">
        <v>0</v>
      </c>
      <c r="CA1158" s="310">
        <v>0</v>
      </c>
      <c r="CB1158" s="310">
        <v>38729</v>
      </c>
      <c r="CC1158" s="310">
        <v>0</v>
      </c>
      <c r="CD1158" s="310">
        <v>0</v>
      </c>
      <c r="CE1158" s="310">
        <v>0</v>
      </c>
      <c r="CF1158" s="310">
        <v>0</v>
      </c>
      <c r="CG1158" s="310">
        <v>0</v>
      </c>
      <c r="CH1158" s="210"/>
      <c r="CI1158" s="286" t="str">
        <f t="shared" si="286"/>
        <v>Small</v>
      </c>
      <c r="CJ1158" s="210"/>
      <c r="CK1158" s="210"/>
      <c r="CN1158"/>
    </row>
    <row r="1159" spans="1:92" s="283" customFormat="1" ht="15">
      <c r="A1159" s="210" t="s">
        <v>146</v>
      </c>
      <c r="B1159" s="209" t="s">
        <v>483</v>
      </c>
      <c r="C1159" s="210" t="s">
        <v>77</v>
      </c>
      <c r="D1159" s="566">
        <v>2016</v>
      </c>
      <c r="E1159" s="284">
        <f t="shared" si="272"/>
        <v>25740</v>
      </c>
      <c r="F1159" s="284">
        <f t="shared" si="273"/>
        <v>30865</v>
      </c>
      <c r="G1159" s="284">
        <f t="shared" si="274"/>
        <v>73852</v>
      </c>
      <c r="H1159" s="284">
        <f t="shared" si="275"/>
        <v>130457</v>
      </c>
      <c r="I1159" s="284">
        <f t="shared" si="285"/>
        <v>376</v>
      </c>
      <c r="J1159" s="284">
        <f t="shared" si="276"/>
        <v>0</v>
      </c>
      <c r="K1159" s="284">
        <f t="shared" si="277"/>
        <v>376</v>
      </c>
      <c r="L1159" s="284">
        <f t="shared" si="278"/>
        <v>130833</v>
      </c>
      <c r="M1159" s="284">
        <f t="shared" si="279"/>
        <v>0</v>
      </c>
      <c r="N1159" s="284">
        <f t="shared" si="280"/>
        <v>0</v>
      </c>
      <c r="O1159" s="284">
        <f t="shared" si="281"/>
        <v>130833</v>
      </c>
      <c r="P1159" s="284">
        <f t="shared" si="282"/>
        <v>130833</v>
      </c>
      <c r="Q1159" s="284">
        <f t="shared" si="283"/>
        <v>130833</v>
      </c>
      <c r="R1159" s="284">
        <f t="shared" si="284"/>
        <v>130833</v>
      </c>
      <c r="S1159" s="310">
        <v>25740</v>
      </c>
      <c r="T1159" s="310">
        <v>0</v>
      </c>
      <c r="U1159" s="310">
        <v>30865</v>
      </c>
      <c r="V1159" s="310">
        <v>1284</v>
      </c>
      <c r="W1159" s="310">
        <v>73387</v>
      </c>
      <c r="X1159" s="310">
        <v>2438</v>
      </c>
      <c r="Y1159" s="310">
        <v>0</v>
      </c>
      <c r="Z1159" s="310">
        <v>0</v>
      </c>
      <c r="AA1159" s="310">
        <v>0</v>
      </c>
      <c r="AB1159" s="310">
        <v>0</v>
      </c>
      <c r="AC1159" s="310">
        <v>0</v>
      </c>
      <c r="AD1159" s="310">
        <v>0</v>
      </c>
      <c r="AE1159" s="310">
        <v>0</v>
      </c>
      <c r="AF1159" s="310">
        <v>0</v>
      </c>
      <c r="AG1159" s="310">
        <v>0</v>
      </c>
      <c r="AH1159" s="310">
        <v>0</v>
      </c>
      <c r="AI1159" s="310">
        <v>465</v>
      </c>
      <c r="AJ1159" s="310">
        <v>0</v>
      </c>
      <c r="AK1159" s="210"/>
      <c r="AL1159" s="210"/>
      <c r="AM1159" s="210"/>
      <c r="AN1159" s="210"/>
      <c r="AO1159" s="210"/>
      <c r="AP1159" s="210"/>
      <c r="AQ1159" s="210"/>
      <c r="AR1159" s="210"/>
      <c r="AS1159" s="210"/>
      <c r="AT1159" s="210"/>
      <c r="AU1159" s="210"/>
      <c r="AV1159" s="210"/>
      <c r="AW1159" s="210"/>
      <c r="AX1159" s="210"/>
      <c r="AY1159" s="210"/>
      <c r="AZ1159" s="210"/>
      <c r="BA1159" s="210"/>
      <c r="BB1159" s="210"/>
      <c r="BC1159" s="210"/>
      <c r="BD1159" s="210"/>
      <c r="BE1159" s="210"/>
      <c r="BF1159" s="210"/>
      <c r="BG1159" s="210"/>
      <c r="BH1159" s="210"/>
      <c r="BI1159" s="210"/>
      <c r="BJ1159" s="210"/>
      <c r="BK1159" s="310">
        <v>376</v>
      </c>
      <c r="BL1159" s="310">
        <v>0</v>
      </c>
      <c r="BM1159" s="310">
        <v>0</v>
      </c>
      <c r="BN1159" s="310">
        <v>0</v>
      </c>
      <c r="BO1159" s="310">
        <v>0</v>
      </c>
      <c r="BP1159" s="310">
        <v>0</v>
      </c>
      <c r="BQ1159" s="310">
        <v>0</v>
      </c>
      <c r="BR1159" s="284">
        <v>0</v>
      </c>
      <c r="BS1159" s="310">
        <v>0</v>
      </c>
      <c r="BT1159" s="284">
        <v>0</v>
      </c>
      <c r="BU1159" s="210"/>
      <c r="BV1159" s="210"/>
      <c r="BW1159" s="210"/>
      <c r="BX1159" s="210"/>
      <c r="BY1159" s="210"/>
      <c r="BZ1159" s="310">
        <v>0</v>
      </c>
      <c r="CA1159" s="310">
        <v>0</v>
      </c>
      <c r="CB1159" s="310">
        <v>0</v>
      </c>
      <c r="CC1159" s="310">
        <v>0</v>
      </c>
      <c r="CD1159" s="310">
        <v>0</v>
      </c>
      <c r="CE1159" s="310">
        <v>0</v>
      </c>
      <c r="CF1159" s="310">
        <v>0</v>
      </c>
      <c r="CG1159" s="310">
        <v>0</v>
      </c>
      <c r="CH1159" s="210"/>
      <c r="CI1159" s="286" t="str">
        <f t="shared" si="286"/>
        <v>Large</v>
      </c>
      <c r="CJ1159" s="210"/>
      <c r="CK1159" s="210"/>
      <c r="CN1159"/>
    </row>
    <row r="1160" spans="1:92" s="283" customFormat="1" ht="15">
      <c r="A1160" s="208" t="s">
        <v>164</v>
      </c>
      <c r="B1160" s="208" t="s">
        <v>484</v>
      </c>
      <c r="C1160" s="210" t="s">
        <v>77</v>
      </c>
      <c r="D1160" s="566">
        <v>2016</v>
      </c>
      <c r="E1160" s="284">
        <f t="shared" si="272"/>
        <v>0</v>
      </c>
      <c r="F1160" s="284">
        <f t="shared" si="273"/>
        <v>5283</v>
      </c>
      <c r="G1160" s="284">
        <f t="shared" si="274"/>
        <v>37574</v>
      </c>
      <c r="H1160" s="284">
        <f t="shared" si="275"/>
        <v>42857</v>
      </c>
      <c r="I1160" s="284">
        <f t="shared" si="285"/>
        <v>0</v>
      </c>
      <c r="J1160" s="284">
        <f t="shared" si="276"/>
        <v>0</v>
      </c>
      <c r="K1160" s="284">
        <f t="shared" si="277"/>
        <v>0</v>
      </c>
      <c r="L1160" s="284">
        <f t="shared" si="278"/>
        <v>42857</v>
      </c>
      <c r="M1160" s="284">
        <f t="shared" si="279"/>
        <v>0</v>
      </c>
      <c r="N1160" s="284">
        <f t="shared" si="280"/>
        <v>2112</v>
      </c>
      <c r="O1160" s="284">
        <f t="shared" si="281"/>
        <v>44969</v>
      </c>
      <c r="P1160" s="284">
        <f t="shared" si="282"/>
        <v>42857</v>
      </c>
      <c r="Q1160" s="284">
        <f t="shared" si="283"/>
        <v>44969</v>
      </c>
      <c r="R1160" s="284">
        <f t="shared" si="284"/>
        <v>44969</v>
      </c>
      <c r="S1160" s="310">
        <v>0</v>
      </c>
      <c r="T1160" s="310">
        <v>0</v>
      </c>
      <c r="U1160" s="310">
        <v>5283</v>
      </c>
      <c r="V1160" s="310">
        <v>0</v>
      </c>
      <c r="W1160" s="310">
        <v>37574</v>
      </c>
      <c r="X1160" s="310">
        <v>0</v>
      </c>
      <c r="Y1160" s="310">
        <v>0</v>
      </c>
      <c r="Z1160" s="310">
        <v>0</v>
      </c>
      <c r="AA1160" s="310">
        <v>0</v>
      </c>
      <c r="AB1160" s="310">
        <v>0</v>
      </c>
      <c r="AC1160" s="310">
        <v>0</v>
      </c>
      <c r="AD1160" s="310">
        <v>0</v>
      </c>
      <c r="AE1160" s="310">
        <v>0</v>
      </c>
      <c r="AF1160" s="310">
        <v>0</v>
      </c>
      <c r="AG1160" s="310">
        <v>0</v>
      </c>
      <c r="AH1160" s="310">
        <v>0</v>
      </c>
      <c r="AI1160" s="310">
        <v>0</v>
      </c>
      <c r="AJ1160" s="310">
        <v>0</v>
      </c>
      <c r="AK1160" s="210"/>
      <c r="AL1160" s="210"/>
      <c r="AM1160" s="210"/>
      <c r="AN1160" s="210"/>
      <c r="AO1160" s="210"/>
      <c r="AP1160" s="210"/>
      <c r="AQ1160" s="210"/>
      <c r="AR1160" s="210"/>
      <c r="AS1160" s="210"/>
      <c r="AT1160" s="210"/>
      <c r="AU1160" s="210"/>
      <c r="AV1160" s="210"/>
      <c r="AW1160" s="210"/>
      <c r="AX1160" s="210"/>
      <c r="AY1160" s="210"/>
      <c r="AZ1160" s="210"/>
      <c r="BA1160" s="210"/>
      <c r="BB1160" s="210"/>
      <c r="BC1160" s="210"/>
      <c r="BD1160" s="210"/>
      <c r="BE1160" s="210"/>
      <c r="BF1160" s="210"/>
      <c r="BG1160" s="210"/>
      <c r="BH1160" s="210"/>
      <c r="BI1160" s="210"/>
      <c r="BJ1160" s="210"/>
      <c r="BK1160" s="310">
        <v>0</v>
      </c>
      <c r="BL1160" s="310">
        <v>0</v>
      </c>
      <c r="BM1160" s="310">
        <v>0</v>
      </c>
      <c r="BN1160" s="310">
        <v>0</v>
      </c>
      <c r="BO1160" s="310">
        <v>0</v>
      </c>
      <c r="BP1160" s="310">
        <v>0</v>
      </c>
      <c r="BQ1160" s="310">
        <v>0</v>
      </c>
      <c r="BR1160" s="284">
        <v>0</v>
      </c>
      <c r="BS1160" s="310">
        <v>0</v>
      </c>
      <c r="BT1160" s="284">
        <v>0</v>
      </c>
      <c r="BU1160" s="210"/>
      <c r="BV1160" s="210"/>
      <c r="BW1160" s="210"/>
      <c r="BX1160" s="210"/>
      <c r="BY1160" s="210"/>
      <c r="BZ1160" s="310">
        <v>0</v>
      </c>
      <c r="CA1160" s="310">
        <v>0</v>
      </c>
      <c r="CB1160" s="310">
        <v>2112</v>
      </c>
      <c r="CC1160" s="310">
        <v>0</v>
      </c>
      <c r="CD1160" s="310">
        <v>0</v>
      </c>
      <c r="CE1160" s="310">
        <v>0</v>
      </c>
      <c r="CF1160" s="310">
        <v>0</v>
      </c>
      <c r="CG1160" s="310">
        <v>0</v>
      </c>
      <c r="CH1160" s="210"/>
      <c r="CI1160" s="286" t="str">
        <f t="shared" si="286"/>
        <v>Small</v>
      </c>
      <c r="CJ1160" s="210"/>
      <c r="CK1160" s="210"/>
      <c r="CN1160"/>
    </row>
    <row r="1161" spans="1:92" s="283" customFormat="1" ht="15">
      <c r="A1161" s="210" t="s">
        <v>689</v>
      </c>
      <c r="B1161" s="209" t="s">
        <v>528</v>
      </c>
      <c r="C1161" s="210" t="s">
        <v>77</v>
      </c>
      <c r="D1161" s="566">
        <v>2016</v>
      </c>
      <c r="E1161" s="284">
        <f t="shared" si="272"/>
        <v>0</v>
      </c>
      <c r="F1161" s="284">
        <f t="shared" si="273"/>
        <v>0</v>
      </c>
      <c r="G1161" s="284">
        <f t="shared" si="274"/>
        <v>0</v>
      </c>
      <c r="H1161" s="284">
        <f t="shared" si="275"/>
        <v>0</v>
      </c>
      <c r="I1161" s="284">
        <f t="shared" si="285"/>
        <v>1054</v>
      </c>
      <c r="J1161" s="284">
        <f t="shared" si="276"/>
        <v>0</v>
      </c>
      <c r="K1161" s="284">
        <f t="shared" si="277"/>
        <v>1054</v>
      </c>
      <c r="L1161" s="284">
        <f t="shared" si="278"/>
        <v>1054</v>
      </c>
      <c r="M1161" s="284">
        <f t="shared" si="279"/>
        <v>0</v>
      </c>
      <c r="N1161" s="284">
        <f t="shared" si="280"/>
        <v>0</v>
      </c>
      <c r="O1161" s="284">
        <f t="shared" si="281"/>
        <v>1054</v>
      </c>
      <c r="P1161" s="284">
        <f t="shared" si="282"/>
        <v>1054</v>
      </c>
      <c r="Q1161" s="284">
        <f t="shared" si="283"/>
        <v>1054</v>
      </c>
      <c r="R1161" s="284">
        <f t="shared" si="284"/>
        <v>1054</v>
      </c>
      <c r="S1161" s="310">
        <v>0</v>
      </c>
      <c r="T1161" s="310">
        <v>0</v>
      </c>
      <c r="U1161" s="310">
        <v>0</v>
      </c>
      <c r="V1161" s="310">
        <v>0</v>
      </c>
      <c r="W1161" s="310">
        <v>0</v>
      </c>
      <c r="X1161" s="310">
        <v>0</v>
      </c>
      <c r="Y1161" s="310">
        <v>0</v>
      </c>
      <c r="Z1161" s="310">
        <v>0</v>
      </c>
      <c r="AA1161" s="310">
        <v>0</v>
      </c>
      <c r="AB1161" s="310">
        <v>0</v>
      </c>
      <c r="AC1161" s="310">
        <v>0</v>
      </c>
      <c r="AD1161" s="310">
        <v>0</v>
      </c>
      <c r="AE1161" s="310">
        <v>0</v>
      </c>
      <c r="AF1161" s="310">
        <v>0</v>
      </c>
      <c r="AG1161" s="310">
        <v>0</v>
      </c>
      <c r="AH1161" s="310">
        <v>0</v>
      </c>
      <c r="AI1161" s="310">
        <v>0</v>
      </c>
      <c r="AJ1161" s="310">
        <v>0</v>
      </c>
      <c r="AK1161" s="210"/>
      <c r="AL1161" s="210"/>
      <c r="AM1161" s="210"/>
      <c r="AN1161" s="210"/>
      <c r="AO1161" s="210"/>
      <c r="AP1161" s="210"/>
      <c r="AQ1161" s="210"/>
      <c r="AR1161" s="210"/>
      <c r="AS1161" s="210"/>
      <c r="AT1161" s="210"/>
      <c r="AU1161" s="210"/>
      <c r="AV1161" s="210"/>
      <c r="AW1161" s="210"/>
      <c r="AX1161" s="210"/>
      <c r="AY1161" s="210"/>
      <c r="AZ1161" s="210"/>
      <c r="BA1161" s="210"/>
      <c r="BB1161" s="210"/>
      <c r="BC1161" s="210"/>
      <c r="BD1161" s="210"/>
      <c r="BE1161" s="210"/>
      <c r="BF1161" s="210"/>
      <c r="BG1161" s="210"/>
      <c r="BH1161" s="210"/>
      <c r="BI1161" s="210"/>
      <c r="BJ1161" s="210"/>
      <c r="BK1161" s="310">
        <v>1054</v>
      </c>
      <c r="BL1161" s="310">
        <v>0</v>
      </c>
      <c r="BM1161" s="310">
        <v>0</v>
      </c>
      <c r="BN1161" s="310">
        <v>0</v>
      </c>
      <c r="BO1161" s="310">
        <v>0</v>
      </c>
      <c r="BP1161" s="310">
        <v>0</v>
      </c>
      <c r="BQ1161" s="310">
        <v>0</v>
      </c>
      <c r="BR1161" s="284">
        <v>0</v>
      </c>
      <c r="BS1161" s="310">
        <v>0</v>
      </c>
      <c r="BT1161" s="284">
        <v>0</v>
      </c>
      <c r="BU1161" s="210"/>
      <c r="BV1161" s="210"/>
      <c r="BW1161" s="210"/>
      <c r="BX1161" s="210"/>
      <c r="BY1161" s="210"/>
      <c r="BZ1161" s="284">
        <v>0</v>
      </c>
      <c r="CA1161" s="284">
        <v>0</v>
      </c>
      <c r="CB1161" s="284">
        <v>0</v>
      </c>
      <c r="CC1161" s="284">
        <v>0</v>
      </c>
      <c r="CD1161" s="310">
        <v>0</v>
      </c>
      <c r="CE1161" s="310">
        <v>0</v>
      </c>
      <c r="CF1161" s="310">
        <v>0</v>
      </c>
      <c r="CG1161" s="310">
        <v>0</v>
      </c>
      <c r="CH1161" s="210"/>
      <c r="CI1161" s="286" t="str">
        <f t="shared" si="286"/>
        <v>Small</v>
      </c>
      <c r="CJ1161" s="210"/>
      <c r="CK1161" s="210"/>
      <c r="CN1161"/>
    </row>
    <row r="1162" spans="1:92" s="283" customFormat="1" ht="15">
      <c r="A1162" s="210" t="s">
        <v>143</v>
      </c>
      <c r="B1162" s="209" t="s">
        <v>487</v>
      </c>
      <c r="C1162" s="210" t="s">
        <v>77</v>
      </c>
      <c r="D1162" s="566">
        <v>2016</v>
      </c>
      <c r="E1162" s="284">
        <f t="shared" si="272"/>
        <v>1016</v>
      </c>
      <c r="F1162" s="284">
        <f t="shared" si="273"/>
        <v>23741</v>
      </c>
      <c r="G1162" s="284">
        <f t="shared" si="274"/>
        <v>23527</v>
      </c>
      <c r="H1162" s="284">
        <f t="shared" si="275"/>
        <v>48284</v>
      </c>
      <c r="I1162" s="284">
        <f t="shared" si="285"/>
        <v>0</v>
      </c>
      <c r="J1162" s="284">
        <f t="shared" si="276"/>
        <v>0</v>
      </c>
      <c r="K1162" s="284">
        <f t="shared" si="277"/>
        <v>0</v>
      </c>
      <c r="L1162" s="284">
        <f t="shared" si="278"/>
        <v>48284</v>
      </c>
      <c r="M1162" s="284">
        <f t="shared" si="279"/>
        <v>0</v>
      </c>
      <c r="N1162" s="284">
        <f t="shared" si="280"/>
        <v>0</v>
      </c>
      <c r="O1162" s="284">
        <f t="shared" si="281"/>
        <v>48284</v>
      </c>
      <c r="P1162" s="284">
        <f t="shared" si="282"/>
        <v>48284</v>
      </c>
      <c r="Q1162" s="284">
        <f t="shared" si="283"/>
        <v>48284</v>
      </c>
      <c r="R1162" s="284">
        <f t="shared" si="284"/>
        <v>48284</v>
      </c>
      <c r="S1162" s="310">
        <v>1016</v>
      </c>
      <c r="T1162" s="310">
        <v>0</v>
      </c>
      <c r="U1162" s="310">
        <v>23741</v>
      </c>
      <c r="V1162" s="310">
        <v>0</v>
      </c>
      <c r="W1162" s="310">
        <v>23527</v>
      </c>
      <c r="X1162" s="310">
        <v>0</v>
      </c>
      <c r="Y1162" s="310">
        <v>0</v>
      </c>
      <c r="Z1162" s="310">
        <v>0</v>
      </c>
      <c r="AA1162" s="310">
        <v>0</v>
      </c>
      <c r="AB1162" s="310">
        <v>0</v>
      </c>
      <c r="AC1162" s="310">
        <v>0</v>
      </c>
      <c r="AD1162" s="310">
        <v>0</v>
      </c>
      <c r="AE1162" s="310">
        <v>0</v>
      </c>
      <c r="AF1162" s="310">
        <v>0</v>
      </c>
      <c r="AG1162" s="310">
        <v>0</v>
      </c>
      <c r="AH1162" s="310">
        <v>0</v>
      </c>
      <c r="AI1162" s="310">
        <v>0</v>
      </c>
      <c r="AJ1162" s="310">
        <v>0</v>
      </c>
      <c r="AK1162" s="210"/>
      <c r="AL1162" s="210"/>
      <c r="AM1162" s="210"/>
      <c r="AN1162" s="210"/>
      <c r="AO1162" s="210"/>
      <c r="AP1162" s="210"/>
      <c r="AQ1162" s="210"/>
      <c r="AR1162" s="210"/>
      <c r="AS1162" s="210"/>
      <c r="AT1162" s="210"/>
      <c r="AU1162" s="210"/>
      <c r="AV1162" s="210"/>
      <c r="AW1162" s="210"/>
      <c r="AX1162" s="210"/>
      <c r="AY1162" s="210"/>
      <c r="AZ1162" s="210"/>
      <c r="BA1162" s="210"/>
      <c r="BB1162" s="210"/>
      <c r="BC1162" s="210"/>
      <c r="BD1162" s="210"/>
      <c r="BE1162" s="210"/>
      <c r="BF1162" s="210"/>
      <c r="BG1162" s="210"/>
      <c r="BH1162" s="210"/>
      <c r="BI1162" s="210"/>
      <c r="BJ1162" s="210"/>
      <c r="BK1162" s="310">
        <v>0</v>
      </c>
      <c r="BL1162" s="310">
        <v>0</v>
      </c>
      <c r="BM1162" s="310">
        <v>0</v>
      </c>
      <c r="BN1162" s="310">
        <v>0</v>
      </c>
      <c r="BO1162" s="310">
        <v>0</v>
      </c>
      <c r="BP1162" s="310">
        <v>0</v>
      </c>
      <c r="BQ1162" s="310">
        <v>0</v>
      </c>
      <c r="BR1162" s="310">
        <v>0</v>
      </c>
      <c r="BS1162" s="310">
        <v>0</v>
      </c>
      <c r="BT1162" s="310">
        <v>0</v>
      </c>
      <c r="BU1162" s="210"/>
      <c r="BV1162" s="210"/>
      <c r="BW1162" s="210"/>
      <c r="BX1162" s="210"/>
      <c r="BY1162" s="210"/>
      <c r="BZ1162" s="310">
        <v>0</v>
      </c>
      <c r="CA1162" s="310">
        <v>0</v>
      </c>
      <c r="CB1162" s="310">
        <v>0</v>
      </c>
      <c r="CC1162" s="310">
        <v>0</v>
      </c>
      <c r="CD1162" s="310">
        <v>0</v>
      </c>
      <c r="CE1162" s="310">
        <v>0</v>
      </c>
      <c r="CF1162" s="310">
        <v>0</v>
      </c>
      <c r="CG1162" s="310">
        <v>0</v>
      </c>
      <c r="CH1162" s="210"/>
      <c r="CI1162" s="286" t="str">
        <f t="shared" si="286"/>
        <v>Small</v>
      </c>
      <c r="CJ1162" s="210"/>
      <c r="CK1162" s="210"/>
      <c r="CN1162"/>
    </row>
    <row r="1163" spans="1:92" s="283" customFormat="1" ht="15">
      <c r="A1163" s="210" t="s">
        <v>130</v>
      </c>
      <c r="B1163" s="209" t="s">
        <v>498</v>
      </c>
      <c r="C1163" s="210" t="s">
        <v>77</v>
      </c>
      <c r="D1163" s="566">
        <v>2016</v>
      </c>
      <c r="E1163" s="284">
        <f t="shared" si="272"/>
        <v>2</v>
      </c>
      <c r="F1163" s="284">
        <f t="shared" si="273"/>
        <v>74057</v>
      </c>
      <c r="G1163" s="284">
        <f t="shared" si="274"/>
        <v>428346</v>
      </c>
      <c r="H1163" s="284">
        <f t="shared" si="275"/>
        <v>502405</v>
      </c>
      <c r="I1163" s="284">
        <f t="shared" si="285"/>
        <v>333717</v>
      </c>
      <c r="J1163" s="284">
        <f t="shared" si="276"/>
        <v>0</v>
      </c>
      <c r="K1163" s="284">
        <f t="shared" si="277"/>
        <v>333717</v>
      </c>
      <c r="L1163" s="284">
        <f t="shared" si="278"/>
        <v>836122</v>
      </c>
      <c r="M1163" s="284">
        <f t="shared" si="279"/>
        <v>0</v>
      </c>
      <c r="N1163" s="284">
        <f t="shared" si="280"/>
        <v>0</v>
      </c>
      <c r="O1163" s="284">
        <f t="shared" si="281"/>
        <v>836122</v>
      </c>
      <c r="P1163" s="284">
        <f t="shared" si="282"/>
        <v>836122</v>
      </c>
      <c r="Q1163" s="284">
        <f t="shared" si="283"/>
        <v>836122</v>
      </c>
      <c r="R1163" s="284">
        <f t="shared" si="284"/>
        <v>836122</v>
      </c>
      <c r="S1163" s="310">
        <v>2</v>
      </c>
      <c r="T1163" s="310">
        <v>0</v>
      </c>
      <c r="U1163" s="310">
        <v>74057</v>
      </c>
      <c r="V1163" s="310">
        <v>0</v>
      </c>
      <c r="W1163" s="310">
        <v>428346</v>
      </c>
      <c r="X1163" s="310">
        <v>0</v>
      </c>
      <c r="Y1163" s="310">
        <v>0</v>
      </c>
      <c r="Z1163" s="310">
        <v>0</v>
      </c>
      <c r="AA1163" s="310">
        <v>0</v>
      </c>
      <c r="AB1163" s="310">
        <v>0</v>
      </c>
      <c r="AC1163" s="310">
        <v>0</v>
      </c>
      <c r="AD1163" s="310">
        <v>0</v>
      </c>
      <c r="AE1163" s="310">
        <v>0</v>
      </c>
      <c r="AF1163" s="310">
        <v>0</v>
      </c>
      <c r="AG1163" s="310">
        <v>0</v>
      </c>
      <c r="AH1163" s="310">
        <v>0</v>
      </c>
      <c r="AI1163" s="310">
        <v>0</v>
      </c>
      <c r="AJ1163" s="310">
        <v>0</v>
      </c>
      <c r="AK1163" s="210"/>
      <c r="AL1163" s="210"/>
      <c r="AM1163" s="210"/>
      <c r="AN1163" s="210"/>
      <c r="AO1163" s="210"/>
      <c r="AP1163" s="210"/>
      <c r="AQ1163" s="210"/>
      <c r="AR1163" s="210"/>
      <c r="AS1163" s="210"/>
      <c r="AT1163" s="210"/>
      <c r="AU1163" s="210"/>
      <c r="AV1163" s="210"/>
      <c r="AW1163" s="210"/>
      <c r="AX1163" s="210"/>
      <c r="AY1163" s="210"/>
      <c r="AZ1163" s="210"/>
      <c r="BA1163" s="210"/>
      <c r="BB1163" s="210"/>
      <c r="BC1163" s="210"/>
      <c r="BD1163" s="210"/>
      <c r="BE1163" s="210"/>
      <c r="BF1163" s="210"/>
      <c r="BG1163" s="210"/>
      <c r="BH1163" s="210"/>
      <c r="BI1163" s="210"/>
      <c r="BJ1163" s="210"/>
      <c r="BK1163" s="310">
        <v>333717</v>
      </c>
      <c r="BL1163" s="310">
        <v>0</v>
      </c>
      <c r="BM1163" s="310">
        <v>0</v>
      </c>
      <c r="BN1163" s="310">
        <v>0</v>
      </c>
      <c r="BO1163" s="310">
        <v>0</v>
      </c>
      <c r="BP1163" s="310">
        <v>0</v>
      </c>
      <c r="BQ1163" s="310">
        <v>0</v>
      </c>
      <c r="BR1163" s="310">
        <v>0</v>
      </c>
      <c r="BS1163" s="310">
        <v>0</v>
      </c>
      <c r="BT1163" s="310">
        <v>0</v>
      </c>
      <c r="BU1163" s="210"/>
      <c r="BV1163" s="210"/>
      <c r="BW1163" s="210"/>
      <c r="BX1163" s="210"/>
      <c r="BY1163" s="210"/>
      <c r="BZ1163" s="310">
        <v>0</v>
      </c>
      <c r="CA1163" s="310">
        <v>0</v>
      </c>
      <c r="CB1163" s="310">
        <v>0</v>
      </c>
      <c r="CC1163" s="310">
        <v>0</v>
      </c>
      <c r="CD1163" s="310">
        <v>0</v>
      </c>
      <c r="CE1163" s="310">
        <v>0</v>
      </c>
      <c r="CF1163" s="310">
        <v>0</v>
      </c>
      <c r="CG1163" s="310">
        <v>0</v>
      </c>
      <c r="CH1163" s="210"/>
      <c r="CI1163" s="286" t="str">
        <f t="shared" si="286"/>
        <v>Large</v>
      </c>
      <c r="CJ1163" s="210"/>
      <c r="CK1163" s="210"/>
      <c r="CN1163"/>
    </row>
    <row r="1164" spans="1:92" s="283" customFormat="1" ht="15">
      <c r="A1164" s="210" t="s">
        <v>130</v>
      </c>
      <c r="B1164" s="209" t="s">
        <v>500</v>
      </c>
      <c r="C1164" s="210" t="s">
        <v>77</v>
      </c>
      <c r="D1164" s="566">
        <v>2016</v>
      </c>
      <c r="E1164" s="284">
        <f t="shared" si="272"/>
        <v>1140</v>
      </c>
      <c r="F1164" s="284">
        <f t="shared" si="273"/>
        <v>0</v>
      </c>
      <c r="G1164" s="284">
        <f t="shared" si="274"/>
        <v>0</v>
      </c>
      <c r="H1164" s="284">
        <f t="shared" si="275"/>
        <v>1140</v>
      </c>
      <c r="I1164" s="284">
        <f t="shared" si="285"/>
        <v>0</v>
      </c>
      <c r="J1164" s="284">
        <f t="shared" si="276"/>
        <v>0</v>
      </c>
      <c r="K1164" s="284">
        <f t="shared" si="277"/>
        <v>0</v>
      </c>
      <c r="L1164" s="284">
        <f t="shared" si="278"/>
        <v>1140</v>
      </c>
      <c r="M1164" s="284">
        <f t="shared" si="279"/>
        <v>0</v>
      </c>
      <c r="N1164" s="284">
        <f t="shared" si="280"/>
        <v>0</v>
      </c>
      <c r="O1164" s="284">
        <f t="shared" si="281"/>
        <v>1140</v>
      </c>
      <c r="P1164" s="284">
        <f t="shared" si="282"/>
        <v>1140</v>
      </c>
      <c r="Q1164" s="284">
        <f t="shared" si="283"/>
        <v>1140</v>
      </c>
      <c r="R1164" s="284">
        <f t="shared" si="284"/>
        <v>1140</v>
      </c>
      <c r="S1164" s="310">
        <v>0</v>
      </c>
      <c r="T1164" s="310">
        <v>0</v>
      </c>
      <c r="U1164" s="310">
        <v>0</v>
      </c>
      <c r="V1164" s="310">
        <v>0</v>
      </c>
      <c r="W1164" s="310">
        <v>0</v>
      </c>
      <c r="X1164" s="310">
        <v>0</v>
      </c>
      <c r="Y1164" s="310">
        <v>1140</v>
      </c>
      <c r="Z1164" s="310">
        <v>0</v>
      </c>
      <c r="AA1164" s="310">
        <v>0</v>
      </c>
      <c r="AB1164" s="310">
        <v>0</v>
      </c>
      <c r="AC1164" s="310">
        <v>0</v>
      </c>
      <c r="AD1164" s="310">
        <v>0</v>
      </c>
      <c r="AE1164" s="310">
        <v>0</v>
      </c>
      <c r="AF1164" s="310">
        <v>0</v>
      </c>
      <c r="AG1164" s="310">
        <v>0</v>
      </c>
      <c r="AH1164" s="310">
        <v>0</v>
      </c>
      <c r="AI1164" s="310">
        <v>0</v>
      </c>
      <c r="AJ1164" s="310">
        <v>0</v>
      </c>
      <c r="AK1164" s="210"/>
      <c r="AL1164" s="210"/>
      <c r="AM1164" s="210"/>
      <c r="AN1164" s="210"/>
      <c r="AO1164" s="210"/>
      <c r="AP1164" s="210"/>
      <c r="AQ1164" s="210"/>
      <c r="AR1164" s="210"/>
      <c r="AS1164" s="210"/>
      <c r="AT1164" s="210"/>
      <c r="AU1164" s="210"/>
      <c r="AV1164" s="210"/>
      <c r="AW1164" s="210"/>
      <c r="AX1164" s="210"/>
      <c r="AY1164" s="210"/>
      <c r="AZ1164" s="210"/>
      <c r="BA1164" s="210"/>
      <c r="BB1164" s="210"/>
      <c r="BC1164" s="210"/>
      <c r="BD1164" s="210"/>
      <c r="BE1164" s="210"/>
      <c r="BF1164" s="210"/>
      <c r="BG1164" s="210"/>
      <c r="BH1164" s="210"/>
      <c r="BI1164" s="210"/>
      <c r="BJ1164" s="210"/>
      <c r="BK1164" s="310">
        <v>0</v>
      </c>
      <c r="BL1164" s="310">
        <v>0</v>
      </c>
      <c r="BM1164" s="310">
        <v>0</v>
      </c>
      <c r="BN1164" s="310">
        <v>0</v>
      </c>
      <c r="BO1164" s="310">
        <v>0</v>
      </c>
      <c r="BP1164" s="310">
        <v>0</v>
      </c>
      <c r="BQ1164" s="310">
        <v>0</v>
      </c>
      <c r="BR1164" s="310">
        <v>0</v>
      </c>
      <c r="BS1164" s="310">
        <v>0</v>
      </c>
      <c r="BT1164" s="310">
        <v>0</v>
      </c>
      <c r="BU1164" s="210"/>
      <c r="BV1164" s="210"/>
      <c r="BW1164" s="210"/>
      <c r="BX1164" s="210"/>
      <c r="BY1164" s="210"/>
      <c r="BZ1164" s="310">
        <v>0</v>
      </c>
      <c r="CA1164" s="310">
        <v>0</v>
      </c>
      <c r="CB1164" s="310">
        <v>0</v>
      </c>
      <c r="CC1164" s="310">
        <v>0</v>
      </c>
      <c r="CD1164" s="310">
        <v>0</v>
      </c>
      <c r="CE1164" s="310">
        <v>0</v>
      </c>
      <c r="CF1164" s="310">
        <v>0</v>
      </c>
      <c r="CG1164" s="310">
        <v>0</v>
      </c>
      <c r="CH1164" s="210"/>
      <c r="CI1164" s="286" t="str">
        <f t="shared" si="286"/>
        <v>Small</v>
      </c>
      <c r="CJ1164" s="210"/>
      <c r="CK1164" s="210"/>
      <c r="CN1164"/>
    </row>
    <row r="1165" spans="1:92" s="283" customFormat="1" ht="15">
      <c r="A1165" s="210" t="s">
        <v>695</v>
      </c>
      <c r="B1165" s="209" t="s">
        <v>385</v>
      </c>
      <c r="C1165" s="210" t="s">
        <v>77</v>
      </c>
      <c r="D1165" s="566">
        <v>2016</v>
      </c>
      <c r="E1165" s="284">
        <f t="shared" si="272"/>
        <v>0</v>
      </c>
      <c r="F1165" s="284">
        <f t="shared" si="273"/>
        <v>0</v>
      </c>
      <c r="G1165" s="284">
        <f t="shared" si="274"/>
        <v>0</v>
      </c>
      <c r="H1165" s="284">
        <f t="shared" si="275"/>
        <v>0</v>
      </c>
      <c r="I1165" s="284">
        <f t="shared" si="285"/>
        <v>11756</v>
      </c>
      <c r="J1165" s="284">
        <f t="shared" si="276"/>
        <v>0</v>
      </c>
      <c r="K1165" s="284">
        <f t="shared" si="277"/>
        <v>11756</v>
      </c>
      <c r="L1165" s="284">
        <f t="shared" si="278"/>
        <v>11756</v>
      </c>
      <c r="M1165" s="284">
        <f t="shared" si="279"/>
        <v>0</v>
      </c>
      <c r="N1165" s="284">
        <f t="shared" si="280"/>
        <v>2210</v>
      </c>
      <c r="O1165" s="284">
        <f t="shared" si="281"/>
        <v>13966</v>
      </c>
      <c r="P1165" s="284">
        <f t="shared" si="282"/>
        <v>11756</v>
      </c>
      <c r="Q1165" s="284">
        <f t="shared" si="283"/>
        <v>13966</v>
      </c>
      <c r="R1165" s="284">
        <f t="shared" si="284"/>
        <v>13966</v>
      </c>
      <c r="S1165" s="310">
        <v>0</v>
      </c>
      <c r="T1165" s="310">
        <v>0</v>
      </c>
      <c r="U1165" s="310">
        <v>0</v>
      </c>
      <c r="V1165" s="310">
        <v>0</v>
      </c>
      <c r="W1165" s="310">
        <v>0</v>
      </c>
      <c r="X1165" s="310">
        <v>0</v>
      </c>
      <c r="Y1165" s="310">
        <v>0</v>
      </c>
      <c r="Z1165" s="310">
        <v>0</v>
      </c>
      <c r="AA1165" s="310">
        <v>0</v>
      </c>
      <c r="AB1165" s="310">
        <v>0</v>
      </c>
      <c r="AC1165" s="310">
        <v>0</v>
      </c>
      <c r="AD1165" s="310">
        <v>0</v>
      </c>
      <c r="AE1165" s="310">
        <v>0</v>
      </c>
      <c r="AF1165" s="310">
        <v>0</v>
      </c>
      <c r="AG1165" s="310">
        <v>0</v>
      </c>
      <c r="AH1165" s="310">
        <v>0</v>
      </c>
      <c r="AI1165" s="310">
        <v>0</v>
      </c>
      <c r="AJ1165" s="310">
        <v>0</v>
      </c>
      <c r="AK1165" s="210"/>
      <c r="AL1165" s="210"/>
      <c r="AM1165" s="210"/>
      <c r="AN1165" s="210"/>
      <c r="AO1165" s="210"/>
      <c r="AP1165" s="210"/>
      <c r="AQ1165" s="210"/>
      <c r="AR1165" s="210"/>
      <c r="AS1165" s="210"/>
      <c r="AT1165" s="210"/>
      <c r="AU1165" s="210"/>
      <c r="AV1165" s="210"/>
      <c r="AW1165" s="210"/>
      <c r="AX1165" s="210"/>
      <c r="AY1165" s="210"/>
      <c r="AZ1165" s="210"/>
      <c r="BA1165" s="210"/>
      <c r="BB1165" s="210"/>
      <c r="BC1165" s="210"/>
      <c r="BD1165" s="210"/>
      <c r="BE1165" s="210"/>
      <c r="BF1165" s="210"/>
      <c r="BG1165" s="210"/>
      <c r="BH1165" s="210"/>
      <c r="BI1165" s="210"/>
      <c r="BJ1165" s="210"/>
      <c r="BK1165" s="310">
        <v>11756</v>
      </c>
      <c r="BL1165" s="310">
        <v>0</v>
      </c>
      <c r="BM1165" s="310">
        <v>0</v>
      </c>
      <c r="BN1165" s="310">
        <v>0</v>
      </c>
      <c r="BO1165" s="310">
        <v>0</v>
      </c>
      <c r="BP1165" s="310">
        <v>0</v>
      </c>
      <c r="BQ1165" s="310">
        <v>0</v>
      </c>
      <c r="BR1165" s="310">
        <v>0</v>
      </c>
      <c r="BS1165" s="310">
        <v>0</v>
      </c>
      <c r="BT1165" s="310">
        <v>0</v>
      </c>
      <c r="BU1165" s="210"/>
      <c r="BV1165" s="210"/>
      <c r="BW1165" s="210"/>
      <c r="BX1165" s="210"/>
      <c r="BY1165" s="210"/>
      <c r="BZ1165" s="310">
        <v>0</v>
      </c>
      <c r="CA1165" s="310">
        <v>0</v>
      </c>
      <c r="CB1165" s="310">
        <v>2210</v>
      </c>
      <c r="CC1165" s="310">
        <v>0</v>
      </c>
      <c r="CD1165" s="310">
        <v>0</v>
      </c>
      <c r="CE1165" s="310">
        <v>0</v>
      </c>
      <c r="CF1165" s="310">
        <v>0</v>
      </c>
      <c r="CG1165" s="310">
        <v>0</v>
      </c>
      <c r="CH1165" s="210"/>
      <c r="CI1165" s="286" t="str">
        <f t="shared" si="286"/>
        <v>Small</v>
      </c>
      <c r="CJ1165" s="210"/>
      <c r="CK1165" s="210"/>
      <c r="CN1165"/>
    </row>
    <row r="1166" spans="1:92" s="283" customFormat="1" ht="15">
      <c r="A1166" s="208" t="s">
        <v>147</v>
      </c>
      <c r="B1166" s="209" t="s">
        <v>147</v>
      </c>
      <c r="C1166" s="210" t="s">
        <v>77</v>
      </c>
      <c r="D1166" s="566">
        <v>2016</v>
      </c>
      <c r="E1166" s="284">
        <f t="shared" si="272"/>
        <v>9253</v>
      </c>
      <c r="F1166" s="284">
        <f t="shared" si="273"/>
        <v>36388</v>
      </c>
      <c r="G1166" s="284">
        <f t="shared" si="274"/>
        <v>82760</v>
      </c>
      <c r="H1166" s="284">
        <f t="shared" si="275"/>
        <v>128401</v>
      </c>
      <c r="I1166" s="284">
        <f t="shared" si="285"/>
        <v>0</v>
      </c>
      <c r="J1166" s="284">
        <f t="shared" si="276"/>
        <v>0</v>
      </c>
      <c r="K1166" s="284">
        <f t="shared" si="277"/>
        <v>0</v>
      </c>
      <c r="L1166" s="284">
        <f t="shared" si="278"/>
        <v>128401</v>
      </c>
      <c r="M1166" s="284">
        <f t="shared" si="279"/>
        <v>0</v>
      </c>
      <c r="N1166" s="284">
        <f t="shared" si="280"/>
        <v>0</v>
      </c>
      <c r="O1166" s="284">
        <f t="shared" si="281"/>
        <v>128401</v>
      </c>
      <c r="P1166" s="284">
        <f t="shared" si="282"/>
        <v>128401</v>
      </c>
      <c r="Q1166" s="284">
        <f t="shared" si="283"/>
        <v>128401</v>
      </c>
      <c r="R1166" s="284">
        <f t="shared" si="284"/>
        <v>128401</v>
      </c>
      <c r="S1166" s="310">
        <v>9253</v>
      </c>
      <c r="T1166" s="310">
        <v>0</v>
      </c>
      <c r="U1166" s="310">
        <v>36388</v>
      </c>
      <c r="V1166" s="310">
        <v>0</v>
      </c>
      <c r="W1166" s="310">
        <v>82760</v>
      </c>
      <c r="X1166" s="310">
        <v>0</v>
      </c>
      <c r="Y1166" s="310">
        <v>0</v>
      </c>
      <c r="Z1166" s="310">
        <v>0</v>
      </c>
      <c r="AA1166" s="310">
        <v>0</v>
      </c>
      <c r="AB1166" s="310">
        <v>0</v>
      </c>
      <c r="AC1166" s="310">
        <v>0</v>
      </c>
      <c r="AD1166" s="310">
        <v>0</v>
      </c>
      <c r="AE1166" s="310">
        <v>0</v>
      </c>
      <c r="AF1166" s="310">
        <v>0</v>
      </c>
      <c r="AG1166" s="310">
        <v>0</v>
      </c>
      <c r="AH1166" s="310">
        <v>0</v>
      </c>
      <c r="AI1166" s="310">
        <v>0</v>
      </c>
      <c r="AJ1166" s="310">
        <v>0</v>
      </c>
      <c r="AK1166" s="210"/>
      <c r="AL1166" s="210"/>
      <c r="AM1166" s="210"/>
      <c r="AN1166" s="210"/>
      <c r="AO1166" s="210"/>
      <c r="AP1166" s="210"/>
      <c r="AQ1166" s="210"/>
      <c r="AR1166" s="210"/>
      <c r="AS1166" s="210"/>
      <c r="AT1166" s="210"/>
      <c r="AU1166" s="210"/>
      <c r="AV1166" s="210"/>
      <c r="AW1166" s="210"/>
      <c r="AX1166" s="210"/>
      <c r="AY1166" s="210"/>
      <c r="AZ1166" s="210"/>
      <c r="BA1166" s="210"/>
      <c r="BB1166" s="210"/>
      <c r="BC1166" s="210"/>
      <c r="BD1166" s="210"/>
      <c r="BE1166" s="210"/>
      <c r="BF1166" s="210"/>
      <c r="BG1166" s="210"/>
      <c r="BH1166" s="210"/>
      <c r="BI1166" s="210"/>
      <c r="BJ1166" s="210"/>
      <c r="BK1166" s="310">
        <v>0</v>
      </c>
      <c r="BL1166" s="310">
        <v>0</v>
      </c>
      <c r="BM1166" s="310">
        <v>0</v>
      </c>
      <c r="BN1166" s="310">
        <v>0</v>
      </c>
      <c r="BO1166" s="310">
        <v>0</v>
      </c>
      <c r="BP1166" s="310">
        <v>0</v>
      </c>
      <c r="BQ1166" s="310">
        <v>0</v>
      </c>
      <c r="BR1166" s="310">
        <v>0</v>
      </c>
      <c r="BS1166" s="310">
        <v>0</v>
      </c>
      <c r="BT1166" s="310">
        <v>0</v>
      </c>
      <c r="BU1166" s="210"/>
      <c r="BV1166" s="210"/>
      <c r="BW1166" s="210"/>
      <c r="BX1166" s="210"/>
      <c r="BY1166" s="210"/>
      <c r="BZ1166" s="310">
        <v>0</v>
      </c>
      <c r="CA1166" s="310">
        <v>0</v>
      </c>
      <c r="CB1166" s="310">
        <v>0</v>
      </c>
      <c r="CC1166" s="310">
        <v>0</v>
      </c>
      <c r="CD1166" s="310">
        <v>0</v>
      </c>
      <c r="CE1166" s="310">
        <v>0</v>
      </c>
      <c r="CF1166" s="310">
        <v>0</v>
      </c>
      <c r="CG1166" s="310">
        <v>0</v>
      </c>
      <c r="CH1166" s="210"/>
      <c r="CI1166" s="286" t="str">
        <f t="shared" si="286"/>
        <v>Large</v>
      </c>
      <c r="CJ1166" s="210"/>
      <c r="CK1166" s="210"/>
      <c r="CN1166"/>
    </row>
    <row r="1167" spans="1:92" s="283" customFormat="1" ht="15">
      <c r="A1167" s="208" t="s">
        <v>202</v>
      </c>
      <c r="B1167" s="283" t="s">
        <v>379</v>
      </c>
      <c r="C1167" s="208" t="s">
        <v>76</v>
      </c>
      <c r="D1167" s="566">
        <v>2016</v>
      </c>
      <c r="E1167" s="284">
        <f t="shared" si="272"/>
        <v>3713</v>
      </c>
      <c r="F1167" s="284">
        <f t="shared" si="273"/>
        <v>51</v>
      </c>
      <c r="G1167" s="284">
        <f t="shared" si="274"/>
        <v>3855</v>
      </c>
      <c r="H1167" s="284">
        <f t="shared" si="275"/>
        <v>7619</v>
      </c>
      <c r="I1167" s="284">
        <f t="shared" si="285"/>
        <v>0</v>
      </c>
      <c r="J1167" s="284">
        <f t="shared" si="276"/>
        <v>0</v>
      </c>
      <c r="K1167" s="284">
        <f t="shared" si="277"/>
        <v>0</v>
      </c>
      <c r="L1167" s="284">
        <f t="shared" si="278"/>
        <v>7619</v>
      </c>
      <c r="M1167" s="284">
        <f t="shared" si="279"/>
        <v>12691</v>
      </c>
      <c r="N1167" s="284">
        <f t="shared" si="280"/>
        <v>12691</v>
      </c>
      <c r="O1167" s="284">
        <f t="shared" si="281"/>
        <v>20310</v>
      </c>
      <c r="P1167" s="284">
        <f t="shared" si="282"/>
        <v>7619</v>
      </c>
      <c r="Q1167" s="284">
        <f t="shared" si="283"/>
        <v>20310</v>
      </c>
      <c r="R1167" s="284">
        <f t="shared" si="284"/>
        <v>20310</v>
      </c>
      <c r="S1167" s="210"/>
      <c r="T1167" s="210"/>
      <c r="U1167" s="210"/>
      <c r="V1167" s="210"/>
      <c r="W1167" s="210"/>
      <c r="X1167" s="210"/>
      <c r="Y1167" s="312">
        <v>3713</v>
      </c>
      <c r="Z1167" s="312"/>
      <c r="AA1167" s="312">
        <v>51</v>
      </c>
      <c r="AB1167" s="312"/>
      <c r="AC1167" s="312">
        <v>3855</v>
      </c>
      <c r="AD1167" s="312"/>
      <c r="AE1167" s="312"/>
      <c r="AF1167" s="312"/>
      <c r="AG1167" s="312"/>
      <c r="AH1167" s="312"/>
      <c r="AI1167" s="312"/>
      <c r="AJ1167" s="312"/>
      <c r="AK1167" s="312"/>
      <c r="AL1167" s="312"/>
      <c r="AM1167" s="312"/>
      <c r="AN1167" s="312"/>
      <c r="AO1167" s="312"/>
      <c r="AP1167" s="312"/>
      <c r="AQ1167" s="312"/>
      <c r="AR1167" s="312"/>
      <c r="AS1167" s="312"/>
      <c r="AT1167" s="312"/>
      <c r="AU1167" s="312"/>
      <c r="AV1167" s="312"/>
      <c r="AW1167" s="312"/>
      <c r="AX1167" s="312"/>
      <c r="AY1167" s="312"/>
      <c r="AZ1167" s="312"/>
      <c r="BA1167" s="312"/>
      <c r="BB1167" s="312"/>
      <c r="BC1167" s="312"/>
      <c r="BD1167" s="312"/>
      <c r="BE1167" s="312"/>
      <c r="BF1167" s="312"/>
      <c r="BG1167" s="312"/>
      <c r="BH1167" s="312"/>
      <c r="BI1167" s="312"/>
      <c r="BJ1167" s="312"/>
      <c r="BK1167" s="312"/>
      <c r="BL1167" s="312"/>
      <c r="BM1167" s="312"/>
      <c r="BN1167" s="312"/>
      <c r="BO1167" s="312"/>
      <c r="BP1167" s="312"/>
      <c r="BQ1167" s="312"/>
      <c r="BR1167" s="312"/>
      <c r="BS1167" s="312"/>
      <c r="BT1167" s="312"/>
      <c r="BU1167" s="312"/>
      <c r="BV1167" s="312"/>
      <c r="BW1167" s="312">
        <v>12691</v>
      </c>
      <c r="BX1167" s="312"/>
      <c r="BY1167" s="312"/>
      <c r="BZ1167" s="312"/>
      <c r="CA1167" s="312"/>
      <c r="CB1167" s="312"/>
      <c r="CC1167" s="312"/>
      <c r="CD1167" s="312"/>
      <c r="CE1167" s="210"/>
      <c r="CF1167" s="210"/>
      <c r="CG1167" s="210"/>
      <c r="CH1167" s="210"/>
      <c r="CI1167" s="286" t="str">
        <f t="shared" si="286"/>
        <v>Small</v>
      </c>
      <c r="CJ1167" s="210"/>
      <c r="CK1167" s="210"/>
      <c r="CN1167"/>
    </row>
    <row r="1168" spans="1:92" s="283" customFormat="1" ht="15">
      <c r="A1168" s="208" t="s">
        <v>617</v>
      </c>
      <c r="B1168" s="283" t="s">
        <v>413</v>
      </c>
      <c r="C1168" s="208" t="s">
        <v>76</v>
      </c>
      <c r="D1168" s="566">
        <v>2016</v>
      </c>
      <c r="E1168" s="284">
        <f t="shared" si="272"/>
        <v>533</v>
      </c>
      <c r="F1168" s="284">
        <f t="shared" si="273"/>
        <v>57559</v>
      </c>
      <c r="G1168" s="284">
        <f t="shared" si="274"/>
        <v>175860</v>
      </c>
      <c r="H1168" s="284">
        <f t="shared" si="275"/>
        <v>233952</v>
      </c>
      <c r="I1168" s="284">
        <f t="shared" si="285"/>
        <v>8974</v>
      </c>
      <c r="J1168" s="284">
        <f t="shared" si="276"/>
        <v>0</v>
      </c>
      <c r="K1168" s="284">
        <f t="shared" si="277"/>
        <v>8974</v>
      </c>
      <c r="L1168" s="284">
        <f t="shared" si="278"/>
        <v>242926</v>
      </c>
      <c r="M1168" s="284">
        <f t="shared" si="279"/>
        <v>62567</v>
      </c>
      <c r="N1168" s="284">
        <f t="shared" si="280"/>
        <v>62567</v>
      </c>
      <c r="O1168" s="284">
        <f t="shared" si="281"/>
        <v>305493</v>
      </c>
      <c r="P1168" s="284">
        <f t="shared" si="282"/>
        <v>922231</v>
      </c>
      <c r="Q1168" s="284">
        <f t="shared" si="283"/>
        <v>984798</v>
      </c>
      <c r="R1168" s="284">
        <f t="shared" si="284"/>
        <v>1080210</v>
      </c>
      <c r="S1168" s="210"/>
      <c r="T1168" s="210"/>
      <c r="U1168" s="210"/>
      <c r="V1168" s="210"/>
      <c r="W1168" s="210"/>
      <c r="X1168" s="210"/>
      <c r="Y1168" s="312">
        <v>533</v>
      </c>
      <c r="Z1168" s="312"/>
      <c r="AA1168" s="312">
        <v>3295</v>
      </c>
      <c r="AB1168" s="312">
        <v>1</v>
      </c>
      <c r="AC1168" s="312">
        <v>17413</v>
      </c>
      <c r="AD1168" s="312">
        <v>614</v>
      </c>
      <c r="AE1168" s="312"/>
      <c r="AF1168" s="312"/>
      <c r="AG1168" s="312">
        <v>40682</v>
      </c>
      <c r="AH1168" s="312"/>
      <c r="AI1168" s="312">
        <v>108556</v>
      </c>
      <c r="AJ1168" s="312">
        <v>1108</v>
      </c>
      <c r="AK1168" s="312"/>
      <c r="AL1168" s="312"/>
      <c r="AM1168" s="312">
        <v>1163</v>
      </c>
      <c r="AN1168" s="312"/>
      <c r="AO1168" s="312">
        <v>2649</v>
      </c>
      <c r="AP1168" s="312"/>
      <c r="AQ1168" s="312"/>
      <c r="AR1168" s="312"/>
      <c r="AS1168" s="312">
        <v>375</v>
      </c>
      <c r="AT1168" s="312"/>
      <c r="AU1168" s="312">
        <v>23</v>
      </c>
      <c r="AV1168" s="312">
        <v>23</v>
      </c>
      <c r="AW1168" s="312"/>
      <c r="AX1168" s="312"/>
      <c r="AY1168" s="312">
        <v>12044</v>
      </c>
      <c r="AZ1168" s="312"/>
      <c r="BA1168" s="312">
        <v>40479</v>
      </c>
      <c r="BB1168" s="312">
        <v>0</v>
      </c>
      <c r="BC1168" s="312"/>
      <c r="BD1168" s="312"/>
      <c r="BE1168" s="312"/>
      <c r="BF1168" s="312"/>
      <c r="BG1168" s="312"/>
      <c r="BH1168" s="312"/>
      <c r="BI1168" s="312">
        <v>6740</v>
      </c>
      <c r="BJ1168" s="312">
        <v>0</v>
      </c>
      <c r="BK1168" s="312">
        <v>8974</v>
      </c>
      <c r="BL1168" s="312"/>
      <c r="BM1168" s="312"/>
      <c r="BN1168" s="312"/>
      <c r="BO1168" s="312"/>
      <c r="BP1168" s="312"/>
      <c r="BQ1168" s="312"/>
      <c r="BR1168" s="312"/>
      <c r="BS1168" s="312"/>
      <c r="BT1168" s="312"/>
      <c r="BU1168" s="312"/>
      <c r="BV1168" s="312"/>
      <c r="BW1168" s="312">
        <v>62567</v>
      </c>
      <c r="BX1168" s="312"/>
      <c r="BY1168" s="312"/>
      <c r="BZ1168" s="312"/>
      <c r="CA1168" s="312"/>
      <c r="CB1168" s="312"/>
      <c r="CC1168" s="312"/>
      <c r="CD1168" s="312">
        <v>679305</v>
      </c>
      <c r="CE1168" s="210"/>
      <c r="CF1168" s="210"/>
      <c r="CG1168" s="210"/>
      <c r="CH1168" s="210">
        <v>95412</v>
      </c>
      <c r="CI1168" s="286" t="str">
        <f t="shared" si="286"/>
        <v>Large</v>
      </c>
      <c r="CJ1168" s="210"/>
      <c r="CK1168" s="210"/>
      <c r="CN1168"/>
    </row>
    <row r="1169" spans="1:92" s="283" customFormat="1" ht="15">
      <c r="A1169" s="208" t="s">
        <v>225</v>
      </c>
      <c r="B1169" s="283" t="s">
        <v>534</v>
      </c>
      <c r="C1169" s="208" t="s">
        <v>76</v>
      </c>
      <c r="D1169" s="566">
        <v>2016</v>
      </c>
      <c r="E1169" s="284">
        <f t="shared" ref="E1169:E1232" si="287">S1169+Y1169+AE1169+AK1169+AQ1169+AW1169+BC1169</f>
        <v>20</v>
      </c>
      <c r="F1169" s="284">
        <f t="shared" ref="F1169:F1232" si="288">U1169+AA1169+AG1169+AM1169+AS1169+AY1169+BE1169</f>
        <v>0</v>
      </c>
      <c r="G1169" s="284">
        <f t="shared" ref="G1169:G1232" si="289">W1169+AC1169+AI1169+AO1169+AU1169+BA1169+BG1169+BI1169+BJ1169</f>
        <v>0</v>
      </c>
      <c r="H1169" s="284">
        <f t="shared" ref="H1169:H1232" si="290">SUM(E1169:G1169)</f>
        <v>20</v>
      </c>
      <c r="I1169" s="284">
        <f t="shared" si="285"/>
        <v>0</v>
      </c>
      <c r="J1169" s="284">
        <f t="shared" ref="J1169:J1232" si="291">BO1169+BQ1169+BS1169</f>
        <v>0</v>
      </c>
      <c r="K1169" s="284">
        <f t="shared" ref="K1169:K1232" si="292">I1169+J1169</f>
        <v>0</v>
      </c>
      <c r="L1169" s="284">
        <f t="shared" ref="L1169:L1232" si="293">H1169+K1169</f>
        <v>20</v>
      </c>
      <c r="M1169" s="284">
        <f t="shared" ref="M1169:M1232" si="294">BW1169+BU1169+BV1169+BX1169+BY1169+BZ1169</f>
        <v>0</v>
      </c>
      <c r="N1169" s="284">
        <f t="shared" ref="N1169:N1232" si="295">M1169+CB1169</f>
        <v>0</v>
      </c>
      <c r="O1169" s="284">
        <f t="shared" ref="O1169:O1232" si="296">N1169+L1169</f>
        <v>20</v>
      </c>
      <c r="P1169" s="284">
        <f t="shared" ref="P1169:P1232" si="297">L1169+CD1169</f>
        <v>20</v>
      </c>
      <c r="Q1169" s="284">
        <f t="shared" ref="Q1169:Q1232" si="298">O1169+CD1169</f>
        <v>20</v>
      </c>
      <c r="R1169" s="284">
        <f t="shared" ref="R1169:R1232" si="299">Q1169+CH1169+CF1169</f>
        <v>20</v>
      </c>
      <c r="S1169" s="210"/>
      <c r="T1169" s="210"/>
      <c r="U1169" s="210"/>
      <c r="V1169" s="210"/>
      <c r="W1169" s="210"/>
      <c r="X1169" s="210"/>
      <c r="Y1169" s="312"/>
      <c r="Z1169" s="312"/>
      <c r="AA1169" s="312"/>
      <c r="AB1169" s="312"/>
      <c r="AC1169" s="312"/>
      <c r="AD1169" s="312"/>
      <c r="AE1169" s="312"/>
      <c r="AF1169" s="312"/>
      <c r="AG1169" s="312"/>
      <c r="AH1169" s="312"/>
      <c r="AI1169" s="312"/>
      <c r="AJ1169" s="312"/>
      <c r="AK1169" s="312"/>
      <c r="AL1169" s="312"/>
      <c r="AM1169" s="312"/>
      <c r="AN1169" s="312"/>
      <c r="AO1169" s="312"/>
      <c r="AP1169" s="312"/>
      <c r="AQ1169" s="312"/>
      <c r="AR1169" s="312"/>
      <c r="AS1169" s="312"/>
      <c r="AT1169" s="312"/>
      <c r="AU1169" s="312"/>
      <c r="AV1169" s="312"/>
      <c r="AW1169" s="312"/>
      <c r="AX1169" s="312"/>
      <c r="AY1169" s="312"/>
      <c r="AZ1169" s="312"/>
      <c r="BA1169" s="312"/>
      <c r="BB1169" s="312"/>
      <c r="BC1169" s="312">
        <v>20</v>
      </c>
      <c r="BD1169" s="312">
        <v>20</v>
      </c>
      <c r="BE1169" s="312"/>
      <c r="BF1169" s="312"/>
      <c r="BG1169" s="312"/>
      <c r="BH1169" s="312"/>
      <c r="BI1169" s="312"/>
      <c r="BJ1169" s="312"/>
      <c r="BK1169" s="312"/>
      <c r="BL1169" s="312"/>
      <c r="BM1169" s="312"/>
      <c r="BN1169" s="312"/>
      <c r="BO1169" s="312"/>
      <c r="BP1169" s="312"/>
      <c r="BQ1169" s="312"/>
      <c r="BR1169" s="312"/>
      <c r="BS1169" s="312"/>
      <c r="BT1169" s="312"/>
      <c r="BU1169" s="312"/>
      <c r="BV1169" s="312"/>
      <c r="BW1169" s="312"/>
      <c r="BX1169" s="312"/>
      <c r="BY1169" s="312"/>
      <c r="BZ1169" s="312"/>
      <c r="CA1169" s="312"/>
      <c r="CB1169" s="312"/>
      <c r="CC1169" s="312"/>
      <c r="CD1169" s="312"/>
      <c r="CE1169" s="210"/>
      <c r="CF1169" s="210"/>
      <c r="CG1169" s="210"/>
      <c r="CH1169" s="210"/>
      <c r="CI1169" s="286" t="str">
        <f t="shared" si="286"/>
        <v>Small</v>
      </c>
      <c r="CJ1169" s="210"/>
      <c r="CK1169" s="210"/>
      <c r="CN1169"/>
    </row>
    <row r="1170" spans="1:92" s="283" customFormat="1" ht="15">
      <c r="A1170" s="297" t="s">
        <v>356</v>
      </c>
      <c r="B1170" s="283" t="s">
        <v>430</v>
      </c>
      <c r="C1170" s="208" t="s">
        <v>76</v>
      </c>
      <c r="D1170" s="566">
        <v>2016</v>
      </c>
      <c r="E1170" s="284">
        <f t="shared" si="287"/>
        <v>0</v>
      </c>
      <c r="F1170" s="284">
        <f t="shared" si="288"/>
        <v>0</v>
      </c>
      <c r="G1170" s="284">
        <f t="shared" si="289"/>
        <v>0</v>
      </c>
      <c r="H1170" s="284">
        <f t="shared" si="290"/>
        <v>0</v>
      </c>
      <c r="I1170" s="284">
        <f t="shared" si="285"/>
        <v>0</v>
      </c>
      <c r="J1170" s="284">
        <f t="shared" si="291"/>
        <v>0</v>
      </c>
      <c r="K1170" s="284">
        <f t="shared" si="292"/>
        <v>0</v>
      </c>
      <c r="L1170" s="284">
        <f t="shared" si="293"/>
        <v>0</v>
      </c>
      <c r="M1170" s="284">
        <f t="shared" si="294"/>
        <v>60</v>
      </c>
      <c r="N1170" s="284">
        <f t="shared" si="295"/>
        <v>60</v>
      </c>
      <c r="O1170" s="284">
        <f t="shared" si="296"/>
        <v>60</v>
      </c>
      <c r="P1170" s="284">
        <f t="shared" si="297"/>
        <v>0</v>
      </c>
      <c r="Q1170" s="284">
        <f t="shared" si="298"/>
        <v>60</v>
      </c>
      <c r="R1170" s="284">
        <f t="shared" si="299"/>
        <v>60</v>
      </c>
      <c r="S1170" s="210"/>
      <c r="T1170" s="210"/>
      <c r="U1170" s="210"/>
      <c r="V1170" s="210"/>
      <c r="W1170" s="210"/>
      <c r="X1170" s="210"/>
      <c r="Y1170" s="312"/>
      <c r="Z1170" s="312"/>
      <c r="AA1170" s="312"/>
      <c r="AB1170" s="312"/>
      <c r="AC1170" s="312"/>
      <c r="AD1170" s="312"/>
      <c r="AE1170" s="312"/>
      <c r="AF1170" s="312"/>
      <c r="AG1170" s="312"/>
      <c r="AH1170" s="312"/>
      <c r="AI1170" s="312"/>
      <c r="AJ1170" s="312"/>
      <c r="AK1170" s="312"/>
      <c r="AL1170" s="312"/>
      <c r="AM1170" s="312"/>
      <c r="AN1170" s="312"/>
      <c r="AO1170" s="312"/>
      <c r="AP1170" s="312"/>
      <c r="AQ1170" s="312"/>
      <c r="AR1170" s="312"/>
      <c r="AS1170" s="312"/>
      <c r="AT1170" s="312"/>
      <c r="AU1170" s="312"/>
      <c r="AV1170" s="312"/>
      <c r="AW1170" s="312"/>
      <c r="AX1170" s="312"/>
      <c r="AY1170" s="312"/>
      <c r="AZ1170" s="312"/>
      <c r="BA1170" s="312"/>
      <c r="BB1170" s="312"/>
      <c r="BC1170" s="312"/>
      <c r="BD1170" s="312"/>
      <c r="BE1170" s="312"/>
      <c r="BF1170" s="312"/>
      <c r="BG1170" s="312"/>
      <c r="BH1170" s="312"/>
      <c r="BI1170" s="312"/>
      <c r="BJ1170" s="312"/>
      <c r="BK1170" s="312"/>
      <c r="BL1170" s="312"/>
      <c r="BM1170" s="312"/>
      <c r="BN1170" s="312"/>
      <c r="BO1170" s="312"/>
      <c r="BP1170" s="312"/>
      <c r="BQ1170" s="312"/>
      <c r="BR1170" s="312"/>
      <c r="BS1170" s="312"/>
      <c r="BT1170" s="312"/>
      <c r="BU1170" s="312">
        <v>60</v>
      </c>
      <c r="BV1170" s="312"/>
      <c r="BW1170" s="312"/>
      <c r="BX1170" s="312"/>
      <c r="BY1170" s="312"/>
      <c r="BZ1170" s="312"/>
      <c r="CA1170" s="312"/>
      <c r="CB1170" s="312"/>
      <c r="CC1170" s="312"/>
      <c r="CD1170" s="312"/>
      <c r="CE1170" s="210"/>
      <c r="CF1170" s="210"/>
      <c r="CG1170" s="210"/>
      <c r="CH1170" s="210"/>
      <c r="CI1170" s="286" t="str">
        <f t="shared" si="286"/>
        <v>Small</v>
      </c>
      <c r="CJ1170" s="210"/>
      <c r="CK1170" s="210"/>
      <c r="CN1170"/>
    </row>
    <row r="1171" spans="1:92" s="283" customFormat="1" ht="15">
      <c r="A1171" s="208" t="s">
        <v>249</v>
      </c>
      <c r="B1171" s="283" t="s">
        <v>386</v>
      </c>
      <c r="C1171" s="208" t="s">
        <v>76</v>
      </c>
      <c r="D1171" s="566">
        <v>2016</v>
      </c>
      <c r="E1171" s="284">
        <f t="shared" si="287"/>
        <v>12</v>
      </c>
      <c r="F1171" s="284">
        <f t="shared" si="288"/>
        <v>7</v>
      </c>
      <c r="G1171" s="284">
        <f t="shared" si="289"/>
        <v>0</v>
      </c>
      <c r="H1171" s="284">
        <f t="shared" si="290"/>
        <v>19</v>
      </c>
      <c r="I1171" s="284">
        <f t="shared" si="285"/>
        <v>0</v>
      </c>
      <c r="J1171" s="284">
        <f t="shared" si="291"/>
        <v>0</v>
      </c>
      <c r="K1171" s="284">
        <f t="shared" si="292"/>
        <v>0</v>
      </c>
      <c r="L1171" s="284">
        <f t="shared" si="293"/>
        <v>19</v>
      </c>
      <c r="M1171" s="284">
        <f t="shared" si="294"/>
        <v>0</v>
      </c>
      <c r="N1171" s="284">
        <f t="shared" si="295"/>
        <v>0</v>
      </c>
      <c r="O1171" s="284">
        <f t="shared" si="296"/>
        <v>19</v>
      </c>
      <c r="P1171" s="284">
        <f t="shared" si="297"/>
        <v>19</v>
      </c>
      <c r="Q1171" s="284">
        <f t="shared" si="298"/>
        <v>19</v>
      </c>
      <c r="R1171" s="284">
        <f t="shared" si="299"/>
        <v>19</v>
      </c>
      <c r="S1171" s="210"/>
      <c r="T1171" s="210"/>
      <c r="U1171" s="210"/>
      <c r="V1171" s="210"/>
      <c r="W1171" s="210"/>
      <c r="X1171" s="210"/>
      <c r="Y1171" s="312"/>
      <c r="Z1171" s="312"/>
      <c r="AA1171" s="312"/>
      <c r="AB1171" s="312"/>
      <c r="AC1171" s="312"/>
      <c r="AD1171" s="312"/>
      <c r="AE1171" s="312"/>
      <c r="AF1171" s="312"/>
      <c r="AG1171" s="312"/>
      <c r="AH1171" s="312"/>
      <c r="AI1171" s="312"/>
      <c r="AJ1171" s="312"/>
      <c r="AK1171" s="312"/>
      <c r="AL1171" s="312"/>
      <c r="AM1171" s="312"/>
      <c r="AN1171" s="312"/>
      <c r="AO1171" s="312"/>
      <c r="AP1171" s="312"/>
      <c r="AQ1171" s="312">
        <v>12</v>
      </c>
      <c r="AR1171" s="312">
        <v>12</v>
      </c>
      <c r="AS1171" s="312">
        <v>7</v>
      </c>
      <c r="AT1171" s="312">
        <v>7</v>
      </c>
      <c r="AU1171" s="312"/>
      <c r="AV1171" s="312"/>
      <c r="AW1171" s="312"/>
      <c r="AX1171" s="312"/>
      <c r="AY1171" s="312"/>
      <c r="AZ1171" s="312"/>
      <c r="BA1171" s="312"/>
      <c r="BB1171" s="312"/>
      <c r="BC1171" s="312"/>
      <c r="BD1171" s="312"/>
      <c r="BE1171" s="312"/>
      <c r="BF1171" s="312"/>
      <c r="BG1171" s="312"/>
      <c r="BH1171" s="312"/>
      <c r="BI1171" s="312"/>
      <c r="BJ1171" s="312"/>
      <c r="BK1171" s="312"/>
      <c r="BL1171" s="312"/>
      <c r="BM1171" s="312"/>
      <c r="BN1171" s="312"/>
      <c r="BO1171" s="312"/>
      <c r="BP1171" s="312"/>
      <c r="BQ1171" s="312"/>
      <c r="BR1171" s="312"/>
      <c r="BS1171" s="312"/>
      <c r="BT1171" s="312"/>
      <c r="BU1171" s="312"/>
      <c r="BV1171" s="312"/>
      <c r="BW1171" s="312"/>
      <c r="BX1171" s="312"/>
      <c r="BY1171" s="312"/>
      <c r="BZ1171" s="312"/>
      <c r="CA1171" s="312"/>
      <c r="CB1171" s="312"/>
      <c r="CC1171" s="312"/>
      <c r="CD1171" s="312"/>
      <c r="CE1171" s="210"/>
      <c r="CF1171" s="210"/>
      <c r="CG1171" s="210"/>
      <c r="CH1171" s="210"/>
      <c r="CI1171" s="286" t="str">
        <f t="shared" si="286"/>
        <v>Small</v>
      </c>
      <c r="CJ1171" s="210"/>
      <c r="CK1171" s="210"/>
      <c r="CN1171"/>
    </row>
    <row r="1172" spans="1:92" s="283" customFormat="1" ht="15">
      <c r="A1172" s="208" t="s">
        <v>249</v>
      </c>
      <c r="B1172" s="283" t="s">
        <v>882</v>
      </c>
      <c r="C1172" s="208" t="s">
        <v>76</v>
      </c>
      <c r="D1172" s="566">
        <v>2016</v>
      </c>
      <c r="E1172" s="284">
        <f t="shared" si="287"/>
        <v>11</v>
      </c>
      <c r="F1172" s="284">
        <f t="shared" si="288"/>
        <v>0</v>
      </c>
      <c r="G1172" s="284">
        <f t="shared" si="289"/>
        <v>0</v>
      </c>
      <c r="H1172" s="284">
        <f t="shared" si="290"/>
        <v>11</v>
      </c>
      <c r="I1172" s="284">
        <f t="shared" si="285"/>
        <v>0</v>
      </c>
      <c r="J1172" s="284">
        <f t="shared" si="291"/>
        <v>0</v>
      </c>
      <c r="K1172" s="284">
        <f t="shared" si="292"/>
        <v>0</v>
      </c>
      <c r="L1172" s="284">
        <f t="shared" si="293"/>
        <v>11</v>
      </c>
      <c r="M1172" s="284">
        <f t="shared" si="294"/>
        <v>0</v>
      </c>
      <c r="N1172" s="284">
        <f t="shared" si="295"/>
        <v>0</v>
      </c>
      <c r="O1172" s="284">
        <f t="shared" si="296"/>
        <v>11</v>
      </c>
      <c r="P1172" s="284">
        <f t="shared" si="297"/>
        <v>11</v>
      </c>
      <c r="Q1172" s="284">
        <f t="shared" si="298"/>
        <v>11</v>
      </c>
      <c r="R1172" s="284">
        <f t="shared" si="299"/>
        <v>11</v>
      </c>
      <c r="S1172" s="210"/>
      <c r="T1172" s="210"/>
      <c r="U1172" s="210"/>
      <c r="V1172" s="210"/>
      <c r="W1172" s="210"/>
      <c r="X1172" s="210"/>
      <c r="Y1172" s="312">
        <v>1</v>
      </c>
      <c r="Z1172" s="312">
        <v>1</v>
      </c>
      <c r="AA1172" s="312"/>
      <c r="AB1172" s="312"/>
      <c r="AC1172" s="312"/>
      <c r="AD1172" s="312"/>
      <c r="AE1172" s="312"/>
      <c r="AF1172" s="312"/>
      <c r="AG1172" s="312"/>
      <c r="AH1172" s="312"/>
      <c r="AI1172" s="312"/>
      <c r="AJ1172" s="312"/>
      <c r="AK1172" s="312"/>
      <c r="AL1172" s="312"/>
      <c r="AM1172" s="312"/>
      <c r="AN1172" s="312"/>
      <c r="AO1172" s="312"/>
      <c r="AP1172" s="312"/>
      <c r="AQ1172" s="312">
        <v>10</v>
      </c>
      <c r="AR1172" s="312">
        <v>10</v>
      </c>
      <c r="AS1172" s="312"/>
      <c r="AT1172" s="312"/>
      <c r="AU1172" s="312"/>
      <c r="AV1172" s="312"/>
      <c r="AW1172" s="312"/>
      <c r="AX1172" s="312"/>
      <c r="AY1172" s="312"/>
      <c r="AZ1172" s="312"/>
      <c r="BA1172" s="312"/>
      <c r="BB1172" s="312"/>
      <c r="BC1172" s="312"/>
      <c r="BD1172" s="312"/>
      <c r="BE1172" s="312"/>
      <c r="BF1172" s="312"/>
      <c r="BG1172" s="312"/>
      <c r="BH1172" s="312"/>
      <c r="BI1172" s="312"/>
      <c r="BJ1172" s="312"/>
      <c r="BK1172" s="312"/>
      <c r="BL1172" s="312"/>
      <c r="BM1172" s="312"/>
      <c r="BN1172" s="312"/>
      <c r="BO1172" s="312"/>
      <c r="BP1172" s="312"/>
      <c r="BQ1172" s="312"/>
      <c r="BR1172" s="312"/>
      <c r="BS1172" s="312"/>
      <c r="BT1172" s="312"/>
      <c r="BU1172" s="312"/>
      <c r="BV1172" s="312"/>
      <c r="BW1172" s="312"/>
      <c r="BX1172" s="312"/>
      <c r="BY1172" s="312"/>
      <c r="BZ1172" s="312"/>
      <c r="CA1172" s="312"/>
      <c r="CB1172" s="312"/>
      <c r="CC1172" s="312"/>
      <c r="CD1172" s="312"/>
      <c r="CE1172" s="210"/>
      <c r="CF1172" s="210"/>
      <c r="CG1172" s="210"/>
      <c r="CH1172" s="210"/>
      <c r="CI1172" s="286" t="str">
        <f t="shared" si="286"/>
        <v>Small</v>
      </c>
      <c r="CJ1172" s="210"/>
      <c r="CK1172" s="210"/>
      <c r="CN1172"/>
    </row>
    <row r="1173" spans="1:92" s="283" customFormat="1" ht="15">
      <c r="A1173" s="208" t="s">
        <v>213</v>
      </c>
      <c r="B1173" s="283" t="s">
        <v>455</v>
      </c>
      <c r="C1173" s="208" t="s">
        <v>76</v>
      </c>
      <c r="D1173" s="566">
        <v>2016</v>
      </c>
      <c r="E1173" s="284">
        <f t="shared" si="287"/>
        <v>4</v>
      </c>
      <c r="F1173" s="284">
        <f t="shared" si="288"/>
        <v>0</v>
      </c>
      <c r="G1173" s="284">
        <f t="shared" si="289"/>
        <v>0</v>
      </c>
      <c r="H1173" s="284">
        <f t="shared" si="290"/>
        <v>4</v>
      </c>
      <c r="I1173" s="284">
        <f t="shared" si="285"/>
        <v>0</v>
      </c>
      <c r="J1173" s="284">
        <f t="shared" si="291"/>
        <v>0</v>
      </c>
      <c r="K1173" s="284">
        <f t="shared" si="292"/>
        <v>0</v>
      </c>
      <c r="L1173" s="284">
        <f t="shared" si="293"/>
        <v>4</v>
      </c>
      <c r="M1173" s="284">
        <f t="shared" si="294"/>
        <v>0</v>
      </c>
      <c r="N1173" s="284">
        <f t="shared" si="295"/>
        <v>0</v>
      </c>
      <c r="O1173" s="284">
        <f t="shared" si="296"/>
        <v>4</v>
      </c>
      <c r="P1173" s="284">
        <f t="shared" si="297"/>
        <v>4</v>
      </c>
      <c r="Q1173" s="284">
        <f t="shared" si="298"/>
        <v>4</v>
      </c>
      <c r="R1173" s="284">
        <f t="shared" si="299"/>
        <v>4</v>
      </c>
      <c r="S1173" s="210"/>
      <c r="T1173" s="210"/>
      <c r="U1173" s="210"/>
      <c r="V1173" s="210"/>
      <c r="W1173" s="210"/>
      <c r="X1173" s="210"/>
      <c r="Y1173" s="312"/>
      <c r="Z1173" s="312"/>
      <c r="AA1173" s="312"/>
      <c r="AB1173" s="312"/>
      <c r="AC1173" s="312"/>
      <c r="AD1173" s="312"/>
      <c r="AE1173" s="312"/>
      <c r="AF1173" s="312"/>
      <c r="AG1173" s="312"/>
      <c r="AH1173" s="312"/>
      <c r="AI1173" s="312"/>
      <c r="AJ1173" s="312"/>
      <c r="AK1173" s="312"/>
      <c r="AL1173" s="312"/>
      <c r="AM1173" s="312"/>
      <c r="AN1173" s="312"/>
      <c r="AO1173" s="312"/>
      <c r="AP1173" s="312"/>
      <c r="AQ1173" s="312"/>
      <c r="AR1173" s="312"/>
      <c r="AS1173" s="312"/>
      <c r="AT1173" s="312"/>
      <c r="AU1173" s="312"/>
      <c r="AV1173" s="312"/>
      <c r="AW1173" s="312"/>
      <c r="AX1173" s="312"/>
      <c r="AY1173" s="312"/>
      <c r="AZ1173" s="312"/>
      <c r="BA1173" s="312"/>
      <c r="BB1173" s="312"/>
      <c r="BC1173" s="312">
        <v>4</v>
      </c>
      <c r="BD1173" s="312">
        <v>4</v>
      </c>
      <c r="BE1173" s="312"/>
      <c r="BF1173" s="312"/>
      <c r="BG1173" s="312"/>
      <c r="BH1173" s="312"/>
      <c r="BI1173" s="312"/>
      <c r="BJ1173" s="312"/>
      <c r="BK1173" s="312"/>
      <c r="BL1173" s="312"/>
      <c r="BM1173" s="312"/>
      <c r="BN1173" s="312"/>
      <c r="BO1173" s="312"/>
      <c r="BP1173" s="312"/>
      <c r="BQ1173" s="312"/>
      <c r="BR1173" s="312"/>
      <c r="BS1173" s="312"/>
      <c r="BT1173" s="312"/>
      <c r="BU1173" s="312"/>
      <c r="BV1173" s="312"/>
      <c r="BW1173" s="312"/>
      <c r="BX1173" s="312"/>
      <c r="BY1173" s="312"/>
      <c r="BZ1173" s="312"/>
      <c r="CA1173" s="312"/>
      <c r="CB1173" s="312"/>
      <c r="CC1173" s="312"/>
      <c r="CD1173" s="312"/>
      <c r="CE1173" s="210"/>
      <c r="CF1173" s="210"/>
      <c r="CG1173" s="210"/>
      <c r="CH1173" s="210"/>
      <c r="CI1173" s="286" t="str">
        <f t="shared" si="286"/>
        <v>Small</v>
      </c>
      <c r="CJ1173" s="210"/>
      <c r="CK1173" s="210"/>
      <c r="CN1173"/>
    </row>
    <row r="1174" spans="1:92" s="283" customFormat="1" ht="15">
      <c r="A1174" s="287" t="s">
        <v>129</v>
      </c>
      <c r="B1174" s="283" t="s">
        <v>883</v>
      </c>
      <c r="C1174" s="208" t="s">
        <v>76</v>
      </c>
      <c r="D1174" s="566">
        <v>2016</v>
      </c>
      <c r="E1174" s="284">
        <f t="shared" si="287"/>
        <v>115746</v>
      </c>
      <c r="F1174" s="284">
        <f t="shared" si="288"/>
        <v>12</v>
      </c>
      <c r="G1174" s="284">
        <f t="shared" si="289"/>
        <v>56393</v>
      </c>
      <c r="H1174" s="284">
        <f t="shared" si="290"/>
        <v>172151</v>
      </c>
      <c r="I1174" s="284">
        <f t="shared" si="285"/>
        <v>7114</v>
      </c>
      <c r="J1174" s="284">
        <f t="shared" si="291"/>
        <v>0</v>
      </c>
      <c r="K1174" s="284">
        <f t="shared" si="292"/>
        <v>7114</v>
      </c>
      <c r="L1174" s="284">
        <f t="shared" si="293"/>
        <v>179265</v>
      </c>
      <c r="M1174" s="284">
        <f t="shared" si="294"/>
        <v>46286</v>
      </c>
      <c r="N1174" s="284">
        <f t="shared" si="295"/>
        <v>46286</v>
      </c>
      <c r="O1174" s="284">
        <f t="shared" si="296"/>
        <v>225551</v>
      </c>
      <c r="P1174" s="284">
        <f t="shared" si="297"/>
        <v>2525637</v>
      </c>
      <c r="Q1174" s="284">
        <f t="shared" si="298"/>
        <v>2571923</v>
      </c>
      <c r="R1174" s="284">
        <f t="shared" si="299"/>
        <v>2698081</v>
      </c>
      <c r="S1174" s="210"/>
      <c r="T1174" s="210"/>
      <c r="U1174" s="210"/>
      <c r="V1174" s="210"/>
      <c r="W1174" s="210"/>
      <c r="X1174" s="210"/>
      <c r="Y1174" s="312">
        <v>107964</v>
      </c>
      <c r="Z1174" s="312">
        <v>107933</v>
      </c>
      <c r="AA1174" s="312">
        <v>12</v>
      </c>
      <c r="AB1174" s="312">
        <v>12</v>
      </c>
      <c r="AC1174" s="312">
        <v>26925</v>
      </c>
      <c r="AD1174" s="312">
        <v>4771</v>
      </c>
      <c r="AE1174" s="312"/>
      <c r="AF1174" s="312"/>
      <c r="AG1174" s="312"/>
      <c r="AH1174" s="312"/>
      <c r="AI1174" s="312"/>
      <c r="AJ1174" s="312"/>
      <c r="AK1174" s="312"/>
      <c r="AL1174" s="312"/>
      <c r="AM1174" s="312"/>
      <c r="AN1174" s="312"/>
      <c r="AO1174" s="312"/>
      <c r="AP1174" s="312"/>
      <c r="AQ1174" s="312"/>
      <c r="AR1174" s="312"/>
      <c r="AS1174" s="312"/>
      <c r="AT1174" s="312"/>
      <c r="AU1174" s="312">
        <v>1207</v>
      </c>
      <c r="AV1174" s="312">
        <v>648</v>
      </c>
      <c r="AW1174" s="312">
        <v>7782</v>
      </c>
      <c r="AX1174" s="312">
        <v>7782</v>
      </c>
      <c r="AY1174" s="312"/>
      <c r="AZ1174" s="312"/>
      <c r="BA1174" s="312">
        <v>28261</v>
      </c>
      <c r="BB1174" s="312">
        <v>1467</v>
      </c>
      <c r="BC1174" s="312"/>
      <c r="BD1174" s="312"/>
      <c r="BE1174" s="312"/>
      <c r="BF1174" s="312"/>
      <c r="BG1174" s="312"/>
      <c r="BH1174" s="312"/>
      <c r="BI1174" s="312">
        <v>0</v>
      </c>
      <c r="BJ1174" s="312">
        <v>0</v>
      </c>
      <c r="BK1174" s="312">
        <v>7114</v>
      </c>
      <c r="BL1174" s="312"/>
      <c r="BM1174" s="312"/>
      <c r="BN1174" s="312"/>
      <c r="BO1174" s="312"/>
      <c r="BP1174" s="312"/>
      <c r="BQ1174" s="312"/>
      <c r="BR1174" s="312"/>
      <c r="BS1174" s="312"/>
      <c r="BT1174" s="312"/>
      <c r="BU1174" s="312"/>
      <c r="BV1174" s="312"/>
      <c r="BW1174" s="312">
        <v>46286</v>
      </c>
      <c r="BX1174" s="312"/>
      <c r="BY1174" s="312"/>
      <c r="BZ1174" s="312"/>
      <c r="CA1174" s="312"/>
      <c r="CB1174" s="312"/>
      <c r="CC1174" s="312"/>
      <c r="CD1174" s="312">
        <v>2346372</v>
      </c>
      <c r="CE1174" s="210"/>
      <c r="CF1174" s="210"/>
      <c r="CG1174" s="210"/>
      <c r="CH1174" s="210">
        <v>126158</v>
      </c>
      <c r="CI1174" s="286" t="str">
        <f t="shared" si="286"/>
        <v>Large</v>
      </c>
      <c r="CJ1174" s="210"/>
      <c r="CK1174" s="210"/>
      <c r="CN1174"/>
    </row>
    <row r="1175" spans="1:92" s="283" customFormat="1" ht="15">
      <c r="A1175" s="208" t="s">
        <v>352</v>
      </c>
      <c r="B1175" s="283" t="s">
        <v>377</v>
      </c>
      <c r="C1175" s="208" t="s">
        <v>76</v>
      </c>
      <c r="D1175" s="566">
        <v>2016</v>
      </c>
      <c r="E1175" s="284">
        <f t="shared" si="287"/>
        <v>0</v>
      </c>
      <c r="F1175" s="284">
        <f t="shared" si="288"/>
        <v>0</v>
      </c>
      <c r="G1175" s="284">
        <f t="shared" si="289"/>
        <v>0</v>
      </c>
      <c r="H1175" s="284">
        <f t="shared" si="290"/>
        <v>0</v>
      </c>
      <c r="I1175" s="284">
        <f t="shared" si="285"/>
        <v>0</v>
      </c>
      <c r="J1175" s="284">
        <f t="shared" si="291"/>
        <v>0</v>
      </c>
      <c r="K1175" s="284">
        <f t="shared" si="292"/>
        <v>0</v>
      </c>
      <c r="L1175" s="284">
        <f t="shared" si="293"/>
        <v>0</v>
      </c>
      <c r="M1175" s="284">
        <f t="shared" si="294"/>
        <v>152797</v>
      </c>
      <c r="N1175" s="284">
        <f t="shared" si="295"/>
        <v>152797</v>
      </c>
      <c r="O1175" s="284">
        <f t="shared" si="296"/>
        <v>152797</v>
      </c>
      <c r="P1175" s="284">
        <f t="shared" si="297"/>
        <v>0</v>
      </c>
      <c r="Q1175" s="284">
        <f t="shared" si="298"/>
        <v>152797</v>
      </c>
      <c r="R1175" s="284">
        <f t="shared" si="299"/>
        <v>152797</v>
      </c>
      <c r="S1175" s="210"/>
      <c r="T1175" s="210"/>
      <c r="U1175" s="210"/>
      <c r="V1175" s="210"/>
      <c r="W1175" s="210"/>
      <c r="X1175" s="210"/>
      <c r="Y1175" s="312"/>
      <c r="Z1175" s="312"/>
      <c r="AA1175" s="312"/>
      <c r="AB1175" s="312"/>
      <c r="AC1175" s="312"/>
      <c r="AD1175" s="312"/>
      <c r="AE1175" s="312"/>
      <c r="AF1175" s="312"/>
      <c r="AG1175" s="312"/>
      <c r="AH1175" s="312"/>
      <c r="AI1175" s="312"/>
      <c r="AJ1175" s="312"/>
      <c r="AK1175" s="312"/>
      <c r="AL1175" s="312"/>
      <c r="AM1175" s="312"/>
      <c r="AN1175" s="312"/>
      <c r="AO1175" s="312"/>
      <c r="AP1175" s="312"/>
      <c r="AQ1175" s="312"/>
      <c r="AR1175" s="312"/>
      <c r="AS1175" s="312"/>
      <c r="AT1175" s="312"/>
      <c r="AU1175" s="312"/>
      <c r="AV1175" s="312"/>
      <c r="AW1175" s="312"/>
      <c r="AX1175" s="312"/>
      <c r="AY1175" s="312"/>
      <c r="AZ1175" s="312"/>
      <c r="BA1175" s="312"/>
      <c r="BB1175" s="312"/>
      <c r="BC1175" s="312"/>
      <c r="BD1175" s="312"/>
      <c r="BE1175" s="312"/>
      <c r="BF1175" s="312"/>
      <c r="BG1175" s="312"/>
      <c r="BH1175" s="312"/>
      <c r="BI1175" s="312"/>
      <c r="BJ1175" s="312"/>
      <c r="BK1175" s="312"/>
      <c r="BL1175" s="312"/>
      <c r="BM1175" s="312"/>
      <c r="BN1175" s="312"/>
      <c r="BO1175" s="312"/>
      <c r="BP1175" s="312"/>
      <c r="BQ1175" s="312"/>
      <c r="BR1175" s="312"/>
      <c r="BS1175" s="312"/>
      <c r="BT1175" s="312"/>
      <c r="BU1175" s="312"/>
      <c r="BV1175" s="312"/>
      <c r="BW1175" s="312">
        <v>152797</v>
      </c>
      <c r="BX1175" s="312"/>
      <c r="BY1175" s="312"/>
      <c r="BZ1175" s="312"/>
      <c r="CA1175" s="312"/>
      <c r="CB1175" s="312"/>
      <c r="CC1175" s="312"/>
      <c r="CD1175" s="312"/>
      <c r="CE1175" s="210"/>
      <c r="CF1175" s="210"/>
      <c r="CG1175" s="210"/>
      <c r="CH1175" s="210"/>
      <c r="CI1175" s="286" t="str">
        <f t="shared" si="286"/>
        <v>Large</v>
      </c>
      <c r="CJ1175" s="210"/>
      <c r="CK1175" s="210"/>
      <c r="CN1175"/>
    </row>
    <row r="1176" spans="1:92" s="283" customFormat="1" ht="15">
      <c r="A1176" s="208" t="s">
        <v>627</v>
      </c>
      <c r="B1176" s="283" t="s">
        <v>539</v>
      </c>
      <c r="C1176" s="208" t="s">
        <v>76</v>
      </c>
      <c r="D1176" s="566">
        <v>2016</v>
      </c>
      <c r="E1176" s="284">
        <f t="shared" si="287"/>
        <v>1</v>
      </c>
      <c r="F1176" s="284">
        <f t="shared" si="288"/>
        <v>0</v>
      </c>
      <c r="G1176" s="284">
        <f t="shared" si="289"/>
        <v>0</v>
      </c>
      <c r="H1176" s="284">
        <f t="shared" si="290"/>
        <v>1</v>
      </c>
      <c r="I1176" s="284">
        <f t="shared" si="285"/>
        <v>0</v>
      </c>
      <c r="J1176" s="284">
        <f t="shared" si="291"/>
        <v>0</v>
      </c>
      <c r="K1176" s="284">
        <f t="shared" si="292"/>
        <v>0</v>
      </c>
      <c r="L1176" s="284">
        <f t="shared" si="293"/>
        <v>1</v>
      </c>
      <c r="M1176" s="284">
        <f t="shared" si="294"/>
        <v>1</v>
      </c>
      <c r="N1176" s="284">
        <f t="shared" si="295"/>
        <v>1</v>
      </c>
      <c r="O1176" s="284">
        <f t="shared" si="296"/>
        <v>2</v>
      </c>
      <c r="P1176" s="284">
        <f t="shared" si="297"/>
        <v>1</v>
      </c>
      <c r="Q1176" s="284">
        <f t="shared" si="298"/>
        <v>2</v>
      </c>
      <c r="R1176" s="284">
        <f t="shared" si="299"/>
        <v>2</v>
      </c>
      <c r="S1176" s="210"/>
      <c r="T1176" s="210"/>
      <c r="U1176" s="210"/>
      <c r="V1176" s="210"/>
      <c r="W1176" s="210"/>
      <c r="X1176" s="210"/>
      <c r="Y1176" s="312"/>
      <c r="Z1176" s="312"/>
      <c r="AA1176" s="312"/>
      <c r="AB1176" s="312"/>
      <c r="AC1176" s="312"/>
      <c r="AD1176" s="312"/>
      <c r="AE1176" s="312"/>
      <c r="AF1176" s="312"/>
      <c r="AG1176" s="312"/>
      <c r="AH1176" s="312"/>
      <c r="AI1176" s="312"/>
      <c r="AJ1176" s="312"/>
      <c r="AK1176" s="312"/>
      <c r="AL1176" s="312"/>
      <c r="AM1176" s="312"/>
      <c r="AN1176" s="312"/>
      <c r="AO1176" s="312"/>
      <c r="AP1176" s="312"/>
      <c r="AQ1176" s="312">
        <v>1</v>
      </c>
      <c r="AR1176" s="312">
        <v>1</v>
      </c>
      <c r="AS1176" s="312"/>
      <c r="AT1176" s="312"/>
      <c r="AU1176" s="312"/>
      <c r="AV1176" s="312"/>
      <c r="AW1176" s="312"/>
      <c r="AX1176" s="312"/>
      <c r="AY1176" s="312"/>
      <c r="AZ1176" s="312"/>
      <c r="BA1176" s="312"/>
      <c r="BB1176" s="312"/>
      <c r="BC1176" s="312"/>
      <c r="BD1176" s="312"/>
      <c r="BE1176" s="312"/>
      <c r="BF1176" s="312"/>
      <c r="BG1176" s="312"/>
      <c r="BH1176" s="312"/>
      <c r="BI1176" s="312"/>
      <c r="BJ1176" s="312"/>
      <c r="BK1176" s="312"/>
      <c r="BL1176" s="312"/>
      <c r="BM1176" s="312"/>
      <c r="BN1176" s="312"/>
      <c r="BO1176" s="312"/>
      <c r="BP1176" s="312"/>
      <c r="BQ1176" s="312"/>
      <c r="BR1176" s="312"/>
      <c r="BS1176" s="312"/>
      <c r="BT1176" s="312"/>
      <c r="BU1176" s="312">
        <v>1</v>
      </c>
      <c r="BV1176" s="312"/>
      <c r="BW1176" s="312"/>
      <c r="BX1176" s="312"/>
      <c r="BY1176" s="312"/>
      <c r="BZ1176" s="312"/>
      <c r="CA1176" s="312"/>
      <c r="CB1176" s="312"/>
      <c r="CC1176" s="312"/>
      <c r="CD1176" s="312"/>
      <c r="CE1176" s="210"/>
      <c r="CF1176" s="210"/>
      <c r="CG1176" s="210"/>
      <c r="CH1176" s="210"/>
      <c r="CI1176" s="286" t="str">
        <f t="shared" si="286"/>
        <v>Small</v>
      </c>
      <c r="CJ1176" s="210"/>
      <c r="CK1176" s="210"/>
      <c r="CN1176"/>
    </row>
    <row r="1177" spans="1:92" s="283" customFormat="1" ht="15">
      <c r="A1177" s="208" t="s">
        <v>628</v>
      </c>
      <c r="B1177" s="283" t="s">
        <v>541</v>
      </c>
      <c r="C1177" s="208" t="s">
        <v>76</v>
      </c>
      <c r="D1177" s="566">
        <v>2016</v>
      </c>
      <c r="E1177" s="284">
        <f t="shared" si="287"/>
        <v>202</v>
      </c>
      <c r="F1177" s="284">
        <f t="shared" si="288"/>
        <v>0</v>
      </c>
      <c r="G1177" s="284">
        <f t="shared" si="289"/>
        <v>0</v>
      </c>
      <c r="H1177" s="284">
        <f t="shared" si="290"/>
        <v>202</v>
      </c>
      <c r="I1177" s="284">
        <f t="shared" si="285"/>
        <v>0</v>
      </c>
      <c r="J1177" s="284">
        <f t="shared" si="291"/>
        <v>0</v>
      </c>
      <c r="K1177" s="284">
        <f t="shared" si="292"/>
        <v>0</v>
      </c>
      <c r="L1177" s="284">
        <f t="shared" si="293"/>
        <v>202</v>
      </c>
      <c r="M1177" s="284">
        <f t="shared" si="294"/>
        <v>0</v>
      </c>
      <c r="N1177" s="284">
        <f t="shared" si="295"/>
        <v>0</v>
      </c>
      <c r="O1177" s="284">
        <f t="shared" si="296"/>
        <v>202</v>
      </c>
      <c r="P1177" s="284">
        <f t="shared" si="297"/>
        <v>202</v>
      </c>
      <c r="Q1177" s="284">
        <f t="shared" si="298"/>
        <v>202</v>
      </c>
      <c r="R1177" s="284">
        <f t="shared" si="299"/>
        <v>202</v>
      </c>
      <c r="S1177" s="210"/>
      <c r="T1177" s="210"/>
      <c r="U1177" s="210"/>
      <c r="V1177" s="210"/>
      <c r="W1177" s="210"/>
      <c r="X1177" s="210"/>
      <c r="Y1177" s="312"/>
      <c r="Z1177" s="312"/>
      <c r="AA1177" s="312"/>
      <c r="AB1177" s="312"/>
      <c r="AC1177" s="312"/>
      <c r="AD1177" s="312"/>
      <c r="AE1177" s="312"/>
      <c r="AF1177" s="312"/>
      <c r="AG1177" s="312"/>
      <c r="AH1177" s="312"/>
      <c r="AI1177" s="312"/>
      <c r="AJ1177" s="312"/>
      <c r="AK1177" s="312"/>
      <c r="AL1177" s="312"/>
      <c r="AM1177" s="312"/>
      <c r="AN1177" s="312"/>
      <c r="AO1177" s="312"/>
      <c r="AP1177" s="312"/>
      <c r="AQ1177" s="312"/>
      <c r="AR1177" s="312"/>
      <c r="AS1177" s="312"/>
      <c r="AT1177" s="312"/>
      <c r="AU1177" s="312"/>
      <c r="AV1177" s="312"/>
      <c r="AW1177" s="312"/>
      <c r="AX1177" s="312"/>
      <c r="AY1177" s="312"/>
      <c r="AZ1177" s="312"/>
      <c r="BA1177" s="312"/>
      <c r="BB1177" s="312"/>
      <c r="BC1177" s="312">
        <v>202</v>
      </c>
      <c r="BD1177" s="312">
        <v>202</v>
      </c>
      <c r="BE1177" s="312"/>
      <c r="BF1177" s="312"/>
      <c r="BG1177" s="312"/>
      <c r="BH1177" s="312"/>
      <c r="BI1177" s="312"/>
      <c r="BJ1177" s="312"/>
      <c r="BK1177" s="312"/>
      <c r="BL1177" s="312"/>
      <c r="BM1177" s="312"/>
      <c r="BN1177" s="312"/>
      <c r="BO1177" s="312"/>
      <c r="BP1177" s="312"/>
      <c r="BQ1177" s="312"/>
      <c r="BR1177" s="312"/>
      <c r="BS1177" s="312"/>
      <c r="BT1177" s="312"/>
      <c r="BU1177" s="312"/>
      <c r="BV1177" s="312"/>
      <c r="BW1177" s="312"/>
      <c r="BX1177" s="312"/>
      <c r="BY1177" s="312"/>
      <c r="BZ1177" s="312"/>
      <c r="CA1177" s="312"/>
      <c r="CB1177" s="312"/>
      <c r="CC1177" s="312"/>
      <c r="CD1177" s="312"/>
      <c r="CE1177" s="210"/>
      <c r="CF1177" s="210"/>
      <c r="CG1177" s="210"/>
      <c r="CH1177" s="210"/>
      <c r="CI1177" s="286" t="str">
        <f t="shared" si="286"/>
        <v>Small</v>
      </c>
      <c r="CJ1177" s="210"/>
      <c r="CK1177" s="210"/>
      <c r="CN1177"/>
    </row>
    <row r="1178" spans="1:92" s="283" customFormat="1" ht="15">
      <c r="A1178" s="208" t="s">
        <v>202</v>
      </c>
      <c r="B1178" s="283" t="s">
        <v>543</v>
      </c>
      <c r="C1178" s="208" t="s">
        <v>76</v>
      </c>
      <c r="D1178" s="566">
        <v>2016</v>
      </c>
      <c r="E1178" s="284">
        <f t="shared" si="287"/>
        <v>0</v>
      </c>
      <c r="F1178" s="284">
        <f t="shared" si="288"/>
        <v>0</v>
      </c>
      <c r="G1178" s="284">
        <f t="shared" si="289"/>
        <v>0</v>
      </c>
      <c r="H1178" s="284">
        <f t="shared" si="290"/>
        <v>0</v>
      </c>
      <c r="I1178" s="284">
        <f t="shared" si="285"/>
        <v>0</v>
      </c>
      <c r="J1178" s="284">
        <f t="shared" si="291"/>
        <v>0</v>
      </c>
      <c r="K1178" s="284">
        <f t="shared" si="292"/>
        <v>0</v>
      </c>
      <c r="L1178" s="284">
        <f t="shared" si="293"/>
        <v>0</v>
      </c>
      <c r="M1178" s="284">
        <f t="shared" si="294"/>
        <v>618823</v>
      </c>
      <c r="N1178" s="284">
        <f t="shared" si="295"/>
        <v>618823</v>
      </c>
      <c r="O1178" s="284">
        <f t="shared" si="296"/>
        <v>618823</v>
      </c>
      <c r="P1178" s="284">
        <f t="shared" si="297"/>
        <v>0</v>
      </c>
      <c r="Q1178" s="284">
        <f t="shared" si="298"/>
        <v>618823</v>
      </c>
      <c r="R1178" s="284">
        <f t="shared" si="299"/>
        <v>618823</v>
      </c>
      <c r="S1178" s="210"/>
      <c r="T1178" s="210"/>
      <c r="U1178" s="210"/>
      <c r="V1178" s="210"/>
      <c r="W1178" s="210"/>
      <c r="X1178" s="210"/>
      <c r="Y1178" s="312"/>
      <c r="Z1178" s="312"/>
      <c r="AA1178" s="312"/>
      <c r="AB1178" s="312"/>
      <c r="AC1178" s="312"/>
      <c r="AD1178" s="312"/>
      <c r="AE1178" s="312"/>
      <c r="AF1178" s="312"/>
      <c r="AG1178" s="312"/>
      <c r="AH1178" s="312"/>
      <c r="AI1178" s="312"/>
      <c r="AJ1178" s="312"/>
      <c r="AK1178" s="312"/>
      <c r="AL1178" s="312"/>
      <c r="AM1178" s="312"/>
      <c r="AN1178" s="312"/>
      <c r="AO1178" s="312"/>
      <c r="AP1178" s="312"/>
      <c r="AQ1178" s="312"/>
      <c r="AR1178" s="312"/>
      <c r="AS1178" s="312"/>
      <c r="AT1178" s="312"/>
      <c r="AU1178" s="312"/>
      <c r="AV1178" s="312"/>
      <c r="AW1178" s="312"/>
      <c r="AX1178" s="312"/>
      <c r="AY1178" s="312"/>
      <c r="AZ1178" s="312"/>
      <c r="BA1178" s="312"/>
      <c r="BB1178" s="312"/>
      <c r="BC1178" s="312"/>
      <c r="BD1178" s="312"/>
      <c r="BE1178" s="312"/>
      <c r="BF1178" s="312"/>
      <c r="BG1178" s="312"/>
      <c r="BH1178" s="312"/>
      <c r="BI1178" s="312"/>
      <c r="BJ1178" s="312"/>
      <c r="BK1178" s="312"/>
      <c r="BL1178" s="312"/>
      <c r="BM1178" s="312"/>
      <c r="BN1178" s="312"/>
      <c r="BO1178" s="312"/>
      <c r="BP1178" s="312"/>
      <c r="BQ1178" s="312"/>
      <c r="BR1178" s="312"/>
      <c r="BS1178" s="312"/>
      <c r="BT1178" s="312"/>
      <c r="BU1178" s="312"/>
      <c r="BV1178" s="312"/>
      <c r="BW1178" s="312">
        <v>618823</v>
      </c>
      <c r="BX1178" s="312"/>
      <c r="BY1178" s="312"/>
      <c r="BZ1178" s="312"/>
      <c r="CA1178" s="312"/>
      <c r="CB1178" s="312"/>
      <c r="CC1178" s="312"/>
      <c r="CD1178" s="312"/>
      <c r="CE1178" s="210"/>
      <c r="CF1178" s="210"/>
      <c r="CG1178" s="210"/>
      <c r="CH1178" s="210"/>
      <c r="CI1178" s="286" t="str">
        <f t="shared" si="286"/>
        <v>Large</v>
      </c>
      <c r="CJ1178" s="210"/>
      <c r="CK1178" s="210"/>
      <c r="CN1178"/>
    </row>
    <row r="1179" spans="1:92" s="283" customFormat="1" ht="15">
      <c r="A1179" s="297" t="s">
        <v>126</v>
      </c>
      <c r="B1179" s="287" t="s">
        <v>884</v>
      </c>
      <c r="C1179" s="208" t="s">
        <v>76</v>
      </c>
      <c r="D1179" s="566">
        <v>2016</v>
      </c>
      <c r="E1179" s="284">
        <f t="shared" si="287"/>
        <v>35636</v>
      </c>
      <c r="F1179" s="284">
        <f t="shared" si="288"/>
        <v>0</v>
      </c>
      <c r="G1179" s="284">
        <f t="shared" si="289"/>
        <v>8614</v>
      </c>
      <c r="H1179" s="284">
        <f t="shared" si="290"/>
        <v>44250</v>
      </c>
      <c r="I1179" s="284">
        <f t="shared" si="285"/>
        <v>0</v>
      </c>
      <c r="J1179" s="284">
        <f t="shared" si="291"/>
        <v>0</v>
      </c>
      <c r="K1179" s="284">
        <f t="shared" si="292"/>
        <v>0</v>
      </c>
      <c r="L1179" s="284">
        <f t="shared" si="293"/>
        <v>44250</v>
      </c>
      <c r="M1179" s="284">
        <f t="shared" si="294"/>
        <v>0</v>
      </c>
      <c r="N1179" s="284">
        <f t="shared" si="295"/>
        <v>0</v>
      </c>
      <c r="O1179" s="284">
        <f t="shared" si="296"/>
        <v>44250</v>
      </c>
      <c r="P1179" s="284">
        <f t="shared" si="297"/>
        <v>44250</v>
      </c>
      <c r="Q1179" s="284">
        <f t="shared" si="298"/>
        <v>44250</v>
      </c>
      <c r="R1179" s="284">
        <f t="shared" si="299"/>
        <v>44250</v>
      </c>
      <c r="S1179" s="210"/>
      <c r="T1179" s="210"/>
      <c r="U1179" s="210"/>
      <c r="V1179" s="210"/>
      <c r="W1179" s="210"/>
      <c r="X1179" s="210"/>
      <c r="Y1179" s="312">
        <v>22226</v>
      </c>
      <c r="Z1179" s="312">
        <v>22226</v>
      </c>
      <c r="AA1179" s="312"/>
      <c r="AB1179" s="312"/>
      <c r="AC1179" s="312">
        <v>4985</v>
      </c>
      <c r="AD1179" s="312"/>
      <c r="AE1179" s="312"/>
      <c r="AF1179" s="312"/>
      <c r="AG1179" s="312"/>
      <c r="AH1179" s="312"/>
      <c r="AI1179" s="312"/>
      <c r="AJ1179" s="312"/>
      <c r="AK1179" s="312"/>
      <c r="AL1179" s="312"/>
      <c r="AM1179" s="312"/>
      <c r="AN1179" s="312"/>
      <c r="AO1179" s="312"/>
      <c r="AP1179" s="312"/>
      <c r="AQ1179" s="312"/>
      <c r="AR1179" s="312"/>
      <c r="AS1179" s="312"/>
      <c r="AT1179" s="312"/>
      <c r="AU1179" s="312">
        <v>0</v>
      </c>
      <c r="AV1179" s="312">
        <v>0</v>
      </c>
      <c r="AW1179" s="312">
        <v>13410</v>
      </c>
      <c r="AX1179" s="312">
        <v>13410</v>
      </c>
      <c r="AY1179" s="312"/>
      <c r="AZ1179" s="312"/>
      <c r="BA1179" s="312">
        <v>3629</v>
      </c>
      <c r="BB1179" s="312">
        <v>3629</v>
      </c>
      <c r="BC1179" s="312"/>
      <c r="BD1179" s="312"/>
      <c r="BE1179" s="312"/>
      <c r="BF1179" s="312"/>
      <c r="BG1179" s="312"/>
      <c r="BH1179" s="312"/>
      <c r="BI1179" s="312"/>
      <c r="BJ1179" s="312"/>
      <c r="BK1179" s="312"/>
      <c r="BL1179" s="312"/>
      <c r="BM1179" s="312"/>
      <c r="BN1179" s="312"/>
      <c r="BO1179" s="312"/>
      <c r="BP1179" s="312"/>
      <c r="BQ1179" s="312"/>
      <c r="BR1179" s="312"/>
      <c r="BS1179" s="312"/>
      <c r="BT1179" s="312"/>
      <c r="BU1179" s="312"/>
      <c r="BV1179" s="312"/>
      <c r="BW1179" s="312"/>
      <c r="BX1179" s="312"/>
      <c r="BY1179" s="312"/>
      <c r="BZ1179" s="312"/>
      <c r="CA1179" s="312"/>
      <c r="CB1179" s="312"/>
      <c r="CC1179" s="312"/>
      <c r="CD1179" s="312"/>
      <c r="CE1179" s="210"/>
      <c r="CF1179" s="210"/>
      <c r="CG1179" s="210"/>
      <c r="CH1179" s="210"/>
      <c r="CI1179" s="286" t="str">
        <f t="shared" si="286"/>
        <v>Small</v>
      </c>
      <c r="CJ1179" s="210"/>
      <c r="CK1179" s="210"/>
      <c r="CN1179"/>
    </row>
    <row r="1180" spans="1:92" s="283" customFormat="1" ht="15">
      <c r="A1180" s="287" t="s">
        <v>133</v>
      </c>
      <c r="B1180" s="287" t="s">
        <v>403</v>
      </c>
      <c r="C1180" s="208" t="s">
        <v>76</v>
      </c>
      <c r="D1180" s="566">
        <v>2016</v>
      </c>
      <c r="E1180" s="284">
        <f t="shared" si="287"/>
        <v>15530</v>
      </c>
      <c r="F1180" s="284">
        <f t="shared" si="288"/>
        <v>78</v>
      </c>
      <c r="G1180" s="284">
        <f t="shared" si="289"/>
        <v>121375</v>
      </c>
      <c r="H1180" s="284">
        <f t="shared" si="290"/>
        <v>136983</v>
      </c>
      <c r="I1180" s="284">
        <f t="shared" si="285"/>
        <v>0</v>
      </c>
      <c r="J1180" s="284">
        <f t="shared" si="291"/>
        <v>0</v>
      </c>
      <c r="K1180" s="284">
        <f t="shared" si="292"/>
        <v>0</v>
      </c>
      <c r="L1180" s="284">
        <f t="shared" si="293"/>
        <v>136983</v>
      </c>
      <c r="M1180" s="284">
        <f t="shared" si="294"/>
        <v>0</v>
      </c>
      <c r="N1180" s="284">
        <f t="shared" si="295"/>
        <v>0</v>
      </c>
      <c r="O1180" s="284">
        <f t="shared" si="296"/>
        <v>136983</v>
      </c>
      <c r="P1180" s="284">
        <f t="shared" si="297"/>
        <v>725731</v>
      </c>
      <c r="Q1180" s="284">
        <f t="shared" si="298"/>
        <v>725731</v>
      </c>
      <c r="R1180" s="284">
        <f t="shared" si="299"/>
        <v>742906</v>
      </c>
      <c r="S1180" s="210"/>
      <c r="T1180" s="210"/>
      <c r="U1180" s="210"/>
      <c r="V1180" s="210"/>
      <c r="W1180" s="210"/>
      <c r="X1180" s="210"/>
      <c r="Y1180" s="312">
        <v>15530</v>
      </c>
      <c r="Z1180" s="312"/>
      <c r="AA1180" s="312">
        <v>46</v>
      </c>
      <c r="AB1180" s="312"/>
      <c r="AC1180" s="312">
        <v>115952</v>
      </c>
      <c r="AD1180" s="312">
        <v>6150</v>
      </c>
      <c r="AE1180" s="312"/>
      <c r="AF1180" s="312"/>
      <c r="AG1180" s="312">
        <v>25</v>
      </c>
      <c r="AH1180" s="312"/>
      <c r="AI1180" s="312">
        <v>254</v>
      </c>
      <c r="AJ1180" s="312">
        <v>18</v>
      </c>
      <c r="AK1180" s="312"/>
      <c r="AL1180" s="312"/>
      <c r="AM1180" s="312"/>
      <c r="AN1180" s="312"/>
      <c r="AO1180" s="312"/>
      <c r="AP1180" s="312"/>
      <c r="AQ1180" s="312"/>
      <c r="AR1180" s="312"/>
      <c r="AS1180" s="312">
        <v>7</v>
      </c>
      <c r="AT1180" s="312"/>
      <c r="AU1180" s="312">
        <v>5169</v>
      </c>
      <c r="AV1180" s="312">
        <v>9</v>
      </c>
      <c r="AW1180" s="312"/>
      <c r="AX1180" s="312"/>
      <c r="AY1180" s="312"/>
      <c r="AZ1180" s="312"/>
      <c r="BA1180" s="312">
        <v>0</v>
      </c>
      <c r="BB1180" s="312">
        <v>0</v>
      </c>
      <c r="BC1180" s="312"/>
      <c r="BD1180" s="312"/>
      <c r="BE1180" s="312"/>
      <c r="BF1180" s="312"/>
      <c r="BG1180" s="312"/>
      <c r="BH1180" s="312"/>
      <c r="BI1180" s="312">
        <v>0</v>
      </c>
      <c r="BJ1180" s="312">
        <v>0</v>
      </c>
      <c r="BK1180" s="312">
        <v>0</v>
      </c>
      <c r="BL1180" s="312"/>
      <c r="BM1180" s="312"/>
      <c r="BN1180" s="312"/>
      <c r="BO1180" s="312"/>
      <c r="BP1180" s="312"/>
      <c r="BQ1180" s="312"/>
      <c r="BR1180" s="312"/>
      <c r="BS1180" s="312"/>
      <c r="BT1180" s="312"/>
      <c r="BU1180" s="312"/>
      <c r="BV1180" s="312"/>
      <c r="BW1180" s="312"/>
      <c r="BX1180" s="312"/>
      <c r="BY1180" s="312"/>
      <c r="BZ1180" s="312"/>
      <c r="CA1180" s="312"/>
      <c r="CB1180" s="312"/>
      <c r="CC1180" s="312"/>
      <c r="CD1180" s="312">
        <v>588748</v>
      </c>
      <c r="CE1180" s="210"/>
      <c r="CF1180" s="210"/>
      <c r="CG1180" s="210"/>
      <c r="CH1180" s="210">
        <v>17175</v>
      </c>
      <c r="CI1180" s="286" t="str">
        <f t="shared" si="286"/>
        <v>Large</v>
      </c>
      <c r="CJ1180" s="210"/>
      <c r="CK1180" s="210"/>
      <c r="CN1180"/>
    </row>
    <row r="1181" spans="1:92" s="283" customFormat="1" ht="15">
      <c r="A1181" s="208" t="s">
        <v>223</v>
      </c>
      <c r="B1181" s="287" t="s">
        <v>407</v>
      </c>
      <c r="C1181" s="208" t="s">
        <v>76</v>
      </c>
      <c r="D1181" s="566">
        <v>2016</v>
      </c>
      <c r="E1181" s="284">
        <f t="shared" si="287"/>
        <v>2</v>
      </c>
      <c r="F1181" s="284">
        <f t="shared" si="288"/>
        <v>0</v>
      </c>
      <c r="G1181" s="284">
        <f t="shared" si="289"/>
        <v>0</v>
      </c>
      <c r="H1181" s="284">
        <f t="shared" si="290"/>
        <v>2</v>
      </c>
      <c r="I1181" s="284">
        <f t="shared" si="285"/>
        <v>0</v>
      </c>
      <c r="J1181" s="284">
        <f t="shared" si="291"/>
        <v>0</v>
      </c>
      <c r="K1181" s="284">
        <f t="shared" si="292"/>
        <v>0</v>
      </c>
      <c r="L1181" s="284">
        <f t="shared" si="293"/>
        <v>2</v>
      </c>
      <c r="M1181" s="284">
        <f t="shared" si="294"/>
        <v>0</v>
      </c>
      <c r="N1181" s="284">
        <f t="shared" si="295"/>
        <v>0</v>
      </c>
      <c r="O1181" s="284">
        <f t="shared" si="296"/>
        <v>2</v>
      </c>
      <c r="P1181" s="284">
        <f t="shared" si="297"/>
        <v>2</v>
      </c>
      <c r="Q1181" s="284">
        <f t="shared" si="298"/>
        <v>2</v>
      </c>
      <c r="R1181" s="284">
        <f t="shared" si="299"/>
        <v>2</v>
      </c>
      <c r="S1181" s="210"/>
      <c r="T1181" s="210"/>
      <c r="U1181" s="210"/>
      <c r="V1181" s="210"/>
      <c r="W1181" s="210"/>
      <c r="X1181" s="210"/>
      <c r="Y1181" s="312"/>
      <c r="Z1181" s="312"/>
      <c r="AA1181" s="312"/>
      <c r="AB1181" s="312"/>
      <c r="AC1181" s="312"/>
      <c r="AD1181" s="312"/>
      <c r="AE1181" s="312"/>
      <c r="AF1181" s="312"/>
      <c r="AG1181" s="312"/>
      <c r="AH1181" s="312"/>
      <c r="AI1181" s="312"/>
      <c r="AJ1181" s="312"/>
      <c r="AK1181" s="312"/>
      <c r="AL1181" s="312"/>
      <c r="AM1181" s="312"/>
      <c r="AN1181" s="312"/>
      <c r="AO1181" s="312"/>
      <c r="AP1181" s="312"/>
      <c r="AQ1181" s="312"/>
      <c r="AR1181" s="312"/>
      <c r="AS1181" s="312"/>
      <c r="AT1181" s="312"/>
      <c r="AU1181" s="312"/>
      <c r="AV1181" s="312"/>
      <c r="AW1181" s="312"/>
      <c r="AX1181" s="312"/>
      <c r="AY1181" s="312"/>
      <c r="AZ1181" s="312"/>
      <c r="BA1181" s="312"/>
      <c r="BB1181" s="312"/>
      <c r="BC1181" s="312">
        <v>2</v>
      </c>
      <c r="BD1181" s="312">
        <v>2</v>
      </c>
      <c r="BE1181" s="312"/>
      <c r="BF1181" s="312"/>
      <c r="BG1181" s="312"/>
      <c r="BH1181" s="312"/>
      <c r="BI1181" s="312"/>
      <c r="BJ1181" s="312"/>
      <c r="BK1181" s="312"/>
      <c r="BL1181" s="312"/>
      <c r="BM1181" s="312"/>
      <c r="BN1181" s="312"/>
      <c r="BO1181" s="312"/>
      <c r="BP1181" s="312"/>
      <c r="BQ1181" s="312"/>
      <c r="BR1181" s="312"/>
      <c r="BS1181" s="312"/>
      <c r="BT1181" s="312"/>
      <c r="BU1181" s="312"/>
      <c r="BV1181" s="312"/>
      <c r="BW1181" s="312"/>
      <c r="BX1181" s="312"/>
      <c r="BY1181" s="312"/>
      <c r="BZ1181" s="312"/>
      <c r="CA1181" s="312"/>
      <c r="CB1181" s="312"/>
      <c r="CC1181" s="312"/>
      <c r="CD1181" s="312"/>
      <c r="CE1181" s="210"/>
      <c r="CF1181" s="210"/>
      <c r="CG1181" s="210"/>
      <c r="CH1181" s="210"/>
      <c r="CI1181" s="286" t="str">
        <f t="shared" si="286"/>
        <v>Small</v>
      </c>
      <c r="CJ1181" s="210"/>
      <c r="CK1181" s="210"/>
      <c r="CN1181"/>
    </row>
    <row r="1182" spans="1:92" s="283" customFormat="1" ht="15">
      <c r="A1182" s="208" t="s">
        <v>637</v>
      </c>
      <c r="B1182" s="283" t="s">
        <v>552</v>
      </c>
      <c r="C1182" s="208" t="s">
        <v>76</v>
      </c>
      <c r="D1182" s="566">
        <v>2016</v>
      </c>
      <c r="E1182" s="284">
        <f t="shared" si="287"/>
        <v>0</v>
      </c>
      <c r="F1182" s="284">
        <f t="shared" si="288"/>
        <v>0</v>
      </c>
      <c r="G1182" s="284">
        <f t="shared" si="289"/>
        <v>2</v>
      </c>
      <c r="H1182" s="284">
        <f t="shared" si="290"/>
        <v>2</v>
      </c>
      <c r="I1182" s="284">
        <f t="shared" si="285"/>
        <v>0</v>
      </c>
      <c r="J1182" s="284">
        <f t="shared" si="291"/>
        <v>0</v>
      </c>
      <c r="K1182" s="284">
        <f t="shared" si="292"/>
        <v>0</v>
      </c>
      <c r="L1182" s="284">
        <f t="shared" si="293"/>
        <v>2</v>
      </c>
      <c r="M1182" s="284">
        <f t="shared" si="294"/>
        <v>0</v>
      </c>
      <c r="N1182" s="284">
        <f t="shared" si="295"/>
        <v>0</v>
      </c>
      <c r="O1182" s="284">
        <f t="shared" si="296"/>
        <v>2</v>
      </c>
      <c r="P1182" s="284">
        <f t="shared" si="297"/>
        <v>2</v>
      </c>
      <c r="Q1182" s="284">
        <f t="shared" si="298"/>
        <v>2</v>
      </c>
      <c r="R1182" s="284">
        <f t="shared" si="299"/>
        <v>2</v>
      </c>
      <c r="S1182" s="210"/>
      <c r="T1182" s="210"/>
      <c r="U1182" s="210"/>
      <c r="V1182" s="210"/>
      <c r="W1182" s="210"/>
      <c r="X1182" s="210"/>
      <c r="Y1182" s="312"/>
      <c r="Z1182" s="312"/>
      <c r="AA1182" s="312"/>
      <c r="AB1182" s="312"/>
      <c r="AC1182" s="312"/>
      <c r="AD1182" s="312"/>
      <c r="AE1182" s="312"/>
      <c r="AF1182" s="312"/>
      <c r="AG1182" s="312"/>
      <c r="AH1182" s="312"/>
      <c r="AI1182" s="312"/>
      <c r="AJ1182" s="312"/>
      <c r="AK1182" s="312"/>
      <c r="AL1182" s="312"/>
      <c r="AM1182" s="312"/>
      <c r="AN1182" s="312"/>
      <c r="AO1182" s="312"/>
      <c r="AP1182" s="312"/>
      <c r="AQ1182" s="312"/>
      <c r="AR1182" s="312"/>
      <c r="AS1182" s="312"/>
      <c r="AT1182" s="312"/>
      <c r="AU1182" s="312"/>
      <c r="AV1182" s="312"/>
      <c r="AW1182" s="312"/>
      <c r="AX1182" s="312"/>
      <c r="AY1182" s="312"/>
      <c r="AZ1182" s="312"/>
      <c r="BA1182" s="312"/>
      <c r="BB1182" s="312"/>
      <c r="BC1182" s="312"/>
      <c r="BD1182" s="312"/>
      <c r="BE1182" s="312"/>
      <c r="BF1182" s="312"/>
      <c r="BG1182" s="312"/>
      <c r="BH1182" s="312"/>
      <c r="BI1182" s="312">
        <v>0</v>
      </c>
      <c r="BJ1182" s="312">
        <v>2</v>
      </c>
      <c r="BK1182" s="312">
        <v>0</v>
      </c>
      <c r="BL1182" s="312"/>
      <c r="BM1182" s="312"/>
      <c r="BN1182" s="312"/>
      <c r="BO1182" s="312"/>
      <c r="BP1182" s="312"/>
      <c r="BQ1182" s="312"/>
      <c r="BR1182" s="312"/>
      <c r="BS1182" s="312"/>
      <c r="BT1182" s="312"/>
      <c r="BU1182" s="312"/>
      <c r="BV1182" s="312"/>
      <c r="BW1182" s="312"/>
      <c r="BX1182" s="312"/>
      <c r="BY1182" s="312"/>
      <c r="BZ1182" s="312"/>
      <c r="CA1182" s="312"/>
      <c r="CB1182" s="312"/>
      <c r="CC1182" s="312"/>
      <c r="CD1182" s="312"/>
      <c r="CE1182" s="210"/>
      <c r="CF1182" s="210"/>
      <c r="CG1182" s="210"/>
      <c r="CH1182" s="210"/>
      <c r="CI1182" s="286" t="str">
        <f t="shared" si="286"/>
        <v>Small</v>
      </c>
      <c r="CJ1182" s="210"/>
      <c r="CK1182" s="210"/>
      <c r="CN1182"/>
    </row>
    <row r="1183" spans="1:92" s="283" customFormat="1" ht="15">
      <c r="A1183" s="287" t="s">
        <v>133</v>
      </c>
      <c r="B1183" s="287" t="s">
        <v>405</v>
      </c>
      <c r="C1183" s="208" t="s">
        <v>76</v>
      </c>
      <c r="D1183" s="566">
        <v>2016</v>
      </c>
      <c r="E1183" s="284">
        <f t="shared" si="287"/>
        <v>0</v>
      </c>
      <c r="F1183" s="284">
        <f t="shared" si="288"/>
        <v>0</v>
      </c>
      <c r="G1183" s="284">
        <f t="shared" si="289"/>
        <v>358</v>
      </c>
      <c r="H1183" s="284">
        <f t="shared" si="290"/>
        <v>358</v>
      </c>
      <c r="I1183" s="284">
        <f t="shared" si="285"/>
        <v>0</v>
      </c>
      <c r="J1183" s="284">
        <f t="shared" si="291"/>
        <v>0</v>
      </c>
      <c r="K1183" s="284">
        <f t="shared" si="292"/>
        <v>0</v>
      </c>
      <c r="L1183" s="284">
        <f t="shared" si="293"/>
        <v>358</v>
      </c>
      <c r="M1183" s="284">
        <f t="shared" si="294"/>
        <v>0</v>
      </c>
      <c r="N1183" s="284">
        <f t="shared" si="295"/>
        <v>0</v>
      </c>
      <c r="O1183" s="284">
        <f t="shared" si="296"/>
        <v>358</v>
      </c>
      <c r="P1183" s="284">
        <f t="shared" si="297"/>
        <v>784</v>
      </c>
      <c r="Q1183" s="284">
        <f t="shared" si="298"/>
        <v>784</v>
      </c>
      <c r="R1183" s="284">
        <f t="shared" si="299"/>
        <v>784</v>
      </c>
      <c r="S1183" s="210"/>
      <c r="T1183" s="210"/>
      <c r="U1183" s="210"/>
      <c r="V1183" s="210"/>
      <c r="W1183" s="210"/>
      <c r="X1183" s="210"/>
      <c r="Y1183" s="312"/>
      <c r="Z1183" s="312"/>
      <c r="AA1183" s="312"/>
      <c r="AB1183" s="312"/>
      <c r="AC1183" s="312">
        <v>351</v>
      </c>
      <c r="AD1183" s="312"/>
      <c r="AE1183" s="312"/>
      <c r="AF1183" s="312"/>
      <c r="AG1183" s="312"/>
      <c r="AH1183" s="312"/>
      <c r="AI1183" s="312"/>
      <c r="AJ1183" s="312"/>
      <c r="AK1183" s="312"/>
      <c r="AL1183" s="312"/>
      <c r="AM1183" s="312"/>
      <c r="AN1183" s="312"/>
      <c r="AO1183" s="312"/>
      <c r="AP1183" s="312"/>
      <c r="AQ1183" s="312"/>
      <c r="AR1183" s="312"/>
      <c r="AS1183" s="312"/>
      <c r="AT1183" s="312"/>
      <c r="AU1183" s="312">
        <v>7</v>
      </c>
      <c r="AV1183" s="312"/>
      <c r="AW1183" s="312"/>
      <c r="AX1183" s="312"/>
      <c r="AY1183" s="312"/>
      <c r="AZ1183" s="312"/>
      <c r="BA1183" s="312"/>
      <c r="BB1183" s="312"/>
      <c r="BC1183" s="312"/>
      <c r="BD1183" s="312"/>
      <c r="BE1183" s="312"/>
      <c r="BF1183" s="312"/>
      <c r="BG1183" s="312"/>
      <c r="BH1183" s="312"/>
      <c r="BI1183" s="312"/>
      <c r="BJ1183" s="312"/>
      <c r="BK1183" s="312"/>
      <c r="BL1183" s="312"/>
      <c r="BM1183" s="312"/>
      <c r="BN1183" s="312"/>
      <c r="BO1183" s="312"/>
      <c r="BP1183" s="312"/>
      <c r="BQ1183" s="312"/>
      <c r="BR1183" s="312"/>
      <c r="BS1183" s="312"/>
      <c r="BT1183" s="312"/>
      <c r="BU1183" s="312"/>
      <c r="BV1183" s="312"/>
      <c r="BW1183" s="312"/>
      <c r="BX1183" s="312"/>
      <c r="BY1183" s="312"/>
      <c r="BZ1183" s="312"/>
      <c r="CA1183" s="312"/>
      <c r="CB1183" s="312"/>
      <c r="CC1183" s="312"/>
      <c r="CD1183" s="312">
        <v>426</v>
      </c>
      <c r="CE1183" s="210"/>
      <c r="CF1183" s="210"/>
      <c r="CG1183" s="210"/>
      <c r="CH1183" s="210"/>
      <c r="CI1183" s="286" t="str">
        <f t="shared" si="286"/>
        <v>Small</v>
      </c>
      <c r="CJ1183" s="210"/>
      <c r="CK1183" s="210"/>
      <c r="CN1183"/>
    </row>
    <row r="1184" spans="1:92" s="283" customFormat="1" ht="15">
      <c r="A1184" s="297" t="s">
        <v>227</v>
      </c>
      <c r="B1184" s="287" t="s">
        <v>459</v>
      </c>
      <c r="C1184" s="208" t="s">
        <v>76</v>
      </c>
      <c r="D1184" s="566">
        <v>2016</v>
      </c>
      <c r="E1184" s="284">
        <f t="shared" si="287"/>
        <v>0</v>
      </c>
      <c r="F1184" s="284">
        <f t="shared" si="288"/>
        <v>0</v>
      </c>
      <c r="G1184" s="284">
        <f t="shared" si="289"/>
        <v>59</v>
      </c>
      <c r="H1184" s="284">
        <f t="shared" si="290"/>
        <v>59</v>
      </c>
      <c r="I1184" s="284">
        <f t="shared" si="285"/>
        <v>0</v>
      </c>
      <c r="J1184" s="284">
        <f t="shared" si="291"/>
        <v>0</v>
      </c>
      <c r="K1184" s="284">
        <f t="shared" si="292"/>
        <v>0</v>
      </c>
      <c r="L1184" s="284">
        <f t="shared" si="293"/>
        <v>59</v>
      </c>
      <c r="M1184" s="284">
        <f t="shared" si="294"/>
        <v>0</v>
      </c>
      <c r="N1184" s="284">
        <f t="shared" si="295"/>
        <v>0</v>
      </c>
      <c r="O1184" s="284">
        <f t="shared" si="296"/>
        <v>59</v>
      </c>
      <c r="P1184" s="284">
        <f t="shared" si="297"/>
        <v>59</v>
      </c>
      <c r="Q1184" s="284">
        <f t="shared" si="298"/>
        <v>59</v>
      </c>
      <c r="R1184" s="284">
        <f t="shared" si="299"/>
        <v>59</v>
      </c>
      <c r="S1184" s="210"/>
      <c r="T1184" s="210"/>
      <c r="U1184" s="210"/>
      <c r="V1184" s="210"/>
      <c r="W1184" s="210"/>
      <c r="X1184" s="210"/>
      <c r="Y1184" s="312"/>
      <c r="Z1184" s="312"/>
      <c r="AA1184" s="312"/>
      <c r="AB1184" s="312"/>
      <c r="AC1184" s="312">
        <v>59</v>
      </c>
      <c r="AD1184" s="312"/>
      <c r="AE1184" s="312"/>
      <c r="AF1184" s="312"/>
      <c r="AG1184" s="312"/>
      <c r="AH1184" s="312"/>
      <c r="AI1184" s="312"/>
      <c r="AJ1184" s="312"/>
      <c r="AK1184" s="312"/>
      <c r="AL1184" s="312"/>
      <c r="AM1184" s="312"/>
      <c r="AN1184" s="312"/>
      <c r="AO1184" s="312"/>
      <c r="AP1184" s="312"/>
      <c r="AQ1184" s="312"/>
      <c r="AR1184" s="312"/>
      <c r="AS1184" s="312"/>
      <c r="AT1184" s="312"/>
      <c r="AU1184" s="312"/>
      <c r="AV1184" s="312"/>
      <c r="AW1184" s="312"/>
      <c r="AX1184" s="312"/>
      <c r="AY1184" s="312"/>
      <c r="AZ1184" s="312"/>
      <c r="BA1184" s="312"/>
      <c r="BB1184" s="312"/>
      <c r="BC1184" s="312"/>
      <c r="BD1184" s="312"/>
      <c r="BE1184" s="312"/>
      <c r="BF1184" s="312"/>
      <c r="BG1184" s="312"/>
      <c r="BH1184" s="312"/>
      <c r="BI1184" s="312"/>
      <c r="BJ1184" s="312"/>
      <c r="BK1184" s="312"/>
      <c r="BL1184" s="312"/>
      <c r="BM1184" s="312"/>
      <c r="BN1184" s="312"/>
      <c r="BO1184" s="312"/>
      <c r="BP1184" s="312"/>
      <c r="BQ1184" s="312"/>
      <c r="BR1184" s="312"/>
      <c r="BS1184" s="312"/>
      <c r="BT1184" s="312"/>
      <c r="BU1184" s="312"/>
      <c r="BV1184" s="312"/>
      <c r="BW1184" s="312"/>
      <c r="BX1184" s="312"/>
      <c r="BY1184" s="312"/>
      <c r="BZ1184" s="312"/>
      <c r="CA1184" s="312"/>
      <c r="CB1184" s="312"/>
      <c r="CC1184" s="312"/>
      <c r="CD1184" s="312"/>
      <c r="CE1184" s="210"/>
      <c r="CF1184" s="210"/>
      <c r="CG1184" s="210"/>
      <c r="CH1184" s="210"/>
      <c r="CI1184" s="286" t="str">
        <f t="shared" si="286"/>
        <v>Small</v>
      </c>
      <c r="CJ1184" s="210"/>
      <c r="CK1184" s="210"/>
      <c r="CN1184"/>
    </row>
    <row r="1185" spans="1:92" s="283" customFormat="1" ht="15">
      <c r="A1185" s="208" t="s">
        <v>617</v>
      </c>
      <c r="B1185" s="287" t="s">
        <v>414</v>
      </c>
      <c r="C1185" s="208" t="s">
        <v>76</v>
      </c>
      <c r="D1185" s="566">
        <v>2016</v>
      </c>
      <c r="E1185" s="284">
        <f t="shared" si="287"/>
        <v>0</v>
      </c>
      <c r="F1185" s="284">
        <f t="shared" si="288"/>
        <v>0</v>
      </c>
      <c r="G1185" s="284">
        <f t="shared" si="289"/>
        <v>0</v>
      </c>
      <c r="H1185" s="284">
        <f t="shared" si="290"/>
        <v>0</v>
      </c>
      <c r="I1185" s="284">
        <f t="shared" si="285"/>
        <v>0</v>
      </c>
      <c r="J1185" s="284">
        <f t="shared" si="291"/>
        <v>0</v>
      </c>
      <c r="K1185" s="284">
        <f t="shared" si="292"/>
        <v>0</v>
      </c>
      <c r="L1185" s="284">
        <f t="shared" si="293"/>
        <v>0</v>
      </c>
      <c r="M1185" s="284">
        <f t="shared" si="294"/>
        <v>0</v>
      </c>
      <c r="N1185" s="284">
        <f t="shared" si="295"/>
        <v>0</v>
      </c>
      <c r="O1185" s="284">
        <f t="shared" si="296"/>
        <v>0</v>
      </c>
      <c r="P1185" s="284">
        <f t="shared" si="297"/>
        <v>7270</v>
      </c>
      <c r="Q1185" s="284">
        <f t="shared" si="298"/>
        <v>7270</v>
      </c>
      <c r="R1185" s="284">
        <f t="shared" si="299"/>
        <v>51589</v>
      </c>
      <c r="S1185" s="210"/>
      <c r="T1185" s="210"/>
      <c r="U1185" s="210"/>
      <c r="V1185" s="210"/>
      <c r="W1185" s="210"/>
      <c r="X1185" s="210"/>
      <c r="Y1185" s="312"/>
      <c r="Z1185" s="312"/>
      <c r="AA1185" s="312"/>
      <c r="AB1185" s="312"/>
      <c r="AC1185" s="312"/>
      <c r="AD1185" s="312"/>
      <c r="AE1185" s="312"/>
      <c r="AF1185" s="312"/>
      <c r="AG1185" s="312"/>
      <c r="AH1185" s="312"/>
      <c r="AI1185" s="312"/>
      <c r="AJ1185" s="312"/>
      <c r="AK1185" s="312"/>
      <c r="AL1185" s="312"/>
      <c r="AM1185" s="312"/>
      <c r="AN1185" s="312"/>
      <c r="AO1185" s="312"/>
      <c r="AP1185" s="312"/>
      <c r="AQ1185" s="312"/>
      <c r="AR1185" s="312"/>
      <c r="AS1185" s="312"/>
      <c r="AT1185" s="312"/>
      <c r="AU1185" s="312"/>
      <c r="AV1185" s="312"/>
      <c r="AW1185" s="312"/>
      <c r="AX1185" s="312"/>
      <c r="AY1185" s="312"/>
      <c r="AZ1185" s="312"/>
      <c r="BA1185" s="312"/>
      <c r="BB1185" s="312"/>
      <c r="BC1185" s="312"/>
      <c r="BD1185" s="312"/>
      <c r="BE1185" s="312"/>
      <c r="BF1185" s="312"/>
      <c r="BG1185" s="312"/>
      <c r="BH1185" s="312"/>
      <c r="BI1185" s="312">
        <v>0</v>
      </c>
      <c r="BJ1185" s="312">
        <v>0</v>
      </c>
      <c r="BK1185" s="312">
        <v>0</v>
      </c>
      <c r="BL1185" s="312"/>
      <c r="BM1185" s="312"/>
      <c r="BN1185" s="312"/>
      <c r="BO1185" s="312"/>
      <c r="BP1185" s="312"/>
      <c r="BQ1185" s="312"/>
      <c r="BR1185" s="312"/>
      <c r="BS1185" s="312"/>
      <c r="BT1185" s="312"/>
      <c r="BU1185" s="312"/>
      <c r="BV1185" s="312"/>
      <c r="BW1185" s="312"/>
      <c r="BX1185" s="312"/>
      <c r="BY1185" s="312"/>
      <c r="BZ1185" s="312"/>
      <c r="CA1185" s="312"/>
      <c r="CB1185" s="312"/>
      <c r="CC1185" s="312"/>
      <c r="CD1185" s="312">
        <v>7270</v>
      </c>
      <c r="CE1185" s="210"/>
      <c r="CF1185" s="210"/>
      <c r="CG1185" s="210"/>
      <c r="CH1185" s="210">
        <v>44319</v>
      </c>
      <c r="CI1185" s="286" t="str">
        <f t="shared" si="286"/>
        <v>Small</v>
      </c>
      <c r="CJ1185" s="210"/>
      <c r="CK1185" s="210"/>
      <c r="CN1185"/>
    </row>
    <row r="1186" spans="1:92" s="283" customFormat="1" ht="15">
      <c r="A1186" s="297" t="s">
        <v>356</v>
      </c>
      <c r="B1186" s="287" t="s">
        <v>431</v>
      </c>
      <c r="C1186" s="208" t="s">
        <v>76</v>
      </c>
      <c r="D1186" s="566">
        <v>2016</v>
      </c>
      <c r="E1186" s="284">
        <f t="shared" si="287"/>
        <v>0</v>
      </c>
      <c r="F1186" s="284">
        <f t="shared" si="288"/>
        <v>0</v>
      </c>
      <c r="G1186" s="284">
        <f t="shared" si="289"/>
        <v>0</v>
      </c>
      <c r="H1186" s="284">
        <f t="shared" si="290"/>
        <v>0</v>
      </c>
      <c r="I1186" s="284">
        <f t="shared" si="285"/>
        <v>0</v>
      </c>
      <c r="J1186" s="284">
        <f t="shared" si="291"/>
        <v>0</v>
      </c>
      <c r="K1186" s="284">
        <f t="shared" si="292"/>
        <v>0</v>
      </c>
      <c r="L1186" s="284">
        <f t="shared" si="293"/>
        <v>0</v>
      </c>
      <c r="M1186" s="284">
        <f t="shared" si="294"/>
        <v>7</v>
      </c>
      <c r="N1186" s="284">
        <f t="shared" si="295"/>
        <v>7</v>
      </c>
      <c r="O1186" s="284">
        <f t="shared" si="296"/>
        <v>7</v>
      </c>
      <c r="P1186" s="284">
        <f t="shared" si="297"/>
        <v>0</v>
      </c>
      <c r="Q1186" s="284">
        <f t="shared" si="298"/>
        <v>7</v>
      </c>
      <c r="R1186" s="284">
        <f t="shared" si="299"/>
        <v>7</v>
      </c>
      <c r="S1186" s="210"/>
      <c r="T1186" s="210"/>
      <c r="U1186" s="210"/>
      <c r="V1186" s="210"/>
      <c r="W1186" s="210"/>
      <c r="X1186" s="210"/>
      <c r="Y1186" s="312"/>
      <c r="Z1186" s="312"/>
      <c r="AA1186" s="312"/>
      <c r="AB1186" s="312"/>
      <c r="AC1186" s="312"/>
      <c r="AD1186" s="312"/>
      <c r="AE1186" s="312"/>
      <c r="AF1186" s="312"/>
      <c r="AG1186" s="312"/>
      <c r="AH1186" s="312"/>
      <c r="AI1186" s="312"/>
      <c r="AJ1186" s="312"/>
      <c r="AK1186" s="312"/>
      <c r="AL1186" s="312"/>
      <c r="AM1186" s="312"/>
      <c r="AN1186" s="312"/>
      <c r="AO1186" s="312"/>
      <c r="AP1186" s="312"/>
      <c r="AQ1186" s="312"/>
      <c r="AR1186" s="312"/>
      <c r="AS1186" s="312"/>
      <c r="AT1186" s="312"/>
      <c r="AU1186" s="312"/>
      <c r="AV1186" s="312"/>
      <c r="AW1186" s="312"/>
      <c r="AX1186" s="312"/>
      <c r="AY1186" s="312"/>
      <c r="AZ1186" s="312"/>
      <c r="BA1186" s="312"/>
      <c r="BB1186" s="312"/>
      <c r="BC1186" s="312"/>
      <c r="BD1186" s="312"/>
      <c r="BE1186" s="312"/>
      <c r="BF1186" s="312"/>
      <c r="BG1186" s="312"/>
      <c r="BH1186" s="312"/>
      <c r="BI1186" s="312"/>
      <c r="BJ1186" s="312"/>
      <c r="BK1186" s="312"/>
      <c r="BL1186" s="312"/>
      <c r="BM1186" s="312"/>
      <c r="BN1186" s="312"/>
      <c r="BO1186" s="312"/>
      <c r="BP1186" s="312"/>
      <c r="BQ1186" s="312"/>
      <c r="BR1186" s="312"/>
      <c r="BS1186" s="312"/>
      <c r="BT1186" s="312"/>
      <c r="BU1186" s="312">
        <v>7</v>
      </c>
      <c r="BV1186" s="312"/>
      <c r="BW1186" s="312"/>
      <c r="BX1186" s="312"/>
      <c r="BY1186" s="312"/>
      <c r="BZ1186" s="312"/>
      <c r="CA1186" s="312"/>
      <c r="CB1186" s="312"/>
      <c r="CC1186" s="312"/>
      <c r="CD1186" s="312"/>
      <c r="CE1186" s="210"/>
      <c r="CF1186" s="210"/>
      <c r="CG1186" s="210"/>
      <c r="CH1186" s="210"/>
      <c r="CI1186" s="286" t="str">
        <f t="shared" si="286"/>
        <v>Small</v>
      </c>
      <c r="CJ1186" s="210"/>
      <c r="CK1186" s="210"/>
      <c r="CN1186"/>
    </row>
    <row r="1187" spans="1:92" s="283" customFormat="1" ht="15">
      <c r="A1187" s="208" t="s">
        <v>130</v>
      </c>
      <c r="B1187" s="283" t="s">
        <v>562</v>
      </c>
      <c r="C1187" s="208" t="s">
        <v>76</v>
      </c>
      <c r="D1187" s="566">
        <v>2016</v>
      </c>
      <c r="E1187" s="284">
        <f t="shared" si="287"/>
        <v>22</v>
      </c>
      <c r="F1187" s="284">
        <f t="shared" si="288"/>
        <v>0</v>
      </c>
      <c r="G1187" s="284">
        <f t="shared" si="289"/>
        <v>0</v>
      </c>
      <c r="H1187" s="284">
        <f t="shared" si="290"/>
        <v>22</v>
      </c>
      <c r="I1187" s="284">
        <f t="shared" ref="I1187:I1250" si="300">BM1187+BK1187</f>
        <v>0</v>
      </c>
      <c r="J1187" s="284">
        <f t="shared" si="291"/>
        <v>0</v>
      </c>
      <c r="K1187" s="284">
        <f t="shared" si="292"/>
        <v>0</v>
      </c>
      <c r="L1187" s="284">
        <f t="shared" si="293"/>
        <v>22</v>
      </c>
      <c r="M1187" s="284">
        <f t="shared" si="294"/>
        <v>0</v>
      </c>
      <c r="N1187" s="284">
        <f t="shared" si="295"/>
        <v>0</v>
      </c>
      <c r="O1187" s="284">
        <f t="shared" si="296"/>
        <v>22</v>
      </c>
      <c r="P1187" s="284">
        <f t="shared" si="297"/>
        <v>22</v>
      </c>
      <c r="Q1187" s="284">
        <f t="shared" si="298"/>
        <v>22</v>
      </c>
      <c r="R1187" s="284">
        <f t="shared" si="299"/>
        <v>22</v>
      </c>
      <c r="S1187" s="210"/>
      <c r="T1187" s="210"/>
      <c r="U1187" s="210"/>
      <c r="V1187" s="210"/>
      <c r="W1187" s="210"/>
      <c r="X1187" s="210"/>
      <c r="Y1187" s="312">
        <v>22</v>
      </c>
      <c r="Z1187" s="312">
        <v>3</v>
      </c>
      <c r="AA1187" s="312"/>
      <c r="AB1187" s="312"/>
      <c r="AC1187" s="312"/>
      <c r="AD1187" s="312"/>
      <c r="AE1187" s="312"/>
      <c r="AF1187" s="312"/>
      <c r="AG1187" s="312"/>
      <c r="AH1187" s="312"/>
      <c r="AI1187" s="312"/>
      <c r="AJ1187" s="312"/>
      <c r="AK1187" s="312"/>
      <c r="AL1187" s="312"/>
      <c r="AM1187" s="312"/>
      <c r="AN1187" s="312"/>
      <c r="AO1187" s="312"/>
      <c r="AP1187" s="312"/>
      <c r="AQ1187" s="312"/>
      <c r="AR1187" s="312"/>
      <c r="AS1187" s="312"/>
      <c r="AT1187" s="312"/>
      <c r="AU1187" s="312"/>
      <c r="AV1187" s="312"/>
      <c r="AW1187" s="312"/>
      <c r="AX1187" s="312"/>
      <c r="AY1187" s="312"/>
      <c r="AZ1187" s="312"/>
      <c r="BA1187" s="312"/>
      <c r="BB1187" s="312"/>
      <c r="BC1187" s="312"/>
      <c r="BD1187" s="312"/>
      <c r="BE1187" s="312"/>
      <c r="BF1187" s="312"/>
      <c r="BG1187" s="312"/>
      <c r="BH1187" s="312"/>
      <c r="BI1187" s="312"/>
      <c r="BJ1187" s="312"/>
      <c r="BK1187" s="312"/>
      <c r="BL1187" s="312"/>
      <c r="BM1187" s="312"/>
      <c r="BN1187" s="312"/>
      <c r="BO1187" s="312"/>
      <c r="BP1187" s="312"/>
      <c r="BQ1187" s="312"/>
      <c r="BR1187" s="312"/>
      <c r="BS1187" s="312"/>
      <c r="BT1187" s="312"/>
      <c r="BU1187" s="312"/>
      <c r="BV1187" s="312"/>
      <c r="BW1187" s="312"/>
      <c r="BX1187" s="312"/>
      <c r="BY1187" s="312"/>
      <c r="BZ1187" s="312"/>
      <c r="CA1187" s="312"/>
      <c r="CB1187" s="312"/>
      <c r="CC1187" s="312"/>
      <c r="CD1187" s="312"/>
      <c r="CE1187" s="210"/>
      <c r="CF1187" s="210"/>
      <c r="CG1187" s="210"/>
      <c r="CH1187" s="210"/>
      <c r="CI1187" s="286" t="str">
        <f t="shared" ref="CI1187:CI1250" si="301">IF(Q1187&gt;100000, "Large", "Small")</f>
        <v>Small</v>
      </c>
      <c r="CJ1187" s="210"/>
      <c r="CK1187" s="210"/>
      <c r="CN1187"/>
    </row>
    <row r="1188" spans="1:92" s="283" customFormat="1" ht="15">
      <c r="A1188" s="208" t="s">
        <v>885</v>
      </c>
      <c r="B1188" s="287" t="s">
        <v>388</v>
      </c>
      <c r="C1188" s="208" t="s">
        <v>76</v>
      </c>
      <c r="D1188" s="566">
        <v>2016</v>
      </c>
      <c r="E1188" s="284">
        <f t="shared" si="287"/>
        <v>0</v>
      </c>
      <c r="F1188" s="284">
        <f t="shared" si="288"/>
        <v>5309</v>
      </c>
      <c r="G1188" s="284">
        <f t="shared" si="289"/>
        <v>812</v>
      </c>
      <c r="H1188" s="284">
        <f t="shared" si="290"/>
        <v>6121</v>
      </c>
      <c r="I1188" s="284">
        <f t="shared" si="300"/>
        <v>0</v>
      </c>
      <c r="J1188" s="284">
        <f t="shared" si="291"/>
        <v>0</v>
      </c>
      <c r="K1188" s="284">
        <f t="shared" si="292"/>
        <v>0</v>
      </c>
      <c r="L1188" s="284">
        <f t="shared" si="293"/>
        <v>6121</v>
      </c>
      <c r="M1188" s="284">
        <f t="shared" si="294"/>
        <v>0</v>
      </c>
      <c r="N1188" s="284">
        <f t="shared" si="295"/>
        <v>0</v>
      </c>
      <c r="O1188" s="284">
        <f t="shared" si="296"/>
        <v>6121</v>
      </c>
      <c r="P1188" s="284">
        <f t="shared" si="297"/>
        <v>6121</v>
      </c>
      <c r="Q1188" s="284">
        <f t="shared" si="298"/>
        <v>6121</v>
      </c>
      <c r="R1188" s="284">
        <f t="shared" si="299"/>
        <v>6121</v>
      </c>
      <c r="S1188" s="210"/>
      <c r="T1188" s="210"/>
      <c r="U1188" s="210"/>
      <c r="V1188" s="210"/>
      <c r="W1188" s="210"/>
      <c r="X1188" s="210"/>
      <c r="Y1188" s="312"/>
      <c r="Z1188" s="312"/>
      <c r="AA1188" s="312">
        <v>3433</v>
      </c>
      <c r="AB1188" s="312"/>
      <c r="AC1188" s="312">
        <v>684</v>
      </c>
      <c r="AD1188" s="312">
        <v>191</v>
      </c>
      <c r="AE1188" s="312"/>
      <c r="AF1188" s="312"/>
      <c r="AG1188" s="312"/>
      <c r="AH1188" s="312"/>
      <c r="AI1188" s="312"/>
      <c r="AJ1188" s="312"/>
      <c r="AK1188" s="312"/>
      <c r="AL1188" s="312"/>
      <c r="AM1188" s="312"/>
      <c r="AN1188" s="312"/>
      <c r="AO1188" s="312"/>
      <c r="AP1188" s="312"/>
      <c r="AQ1188" s="312"/>
      <c r="AR1188" s="312"/>
      <c r="AS1188" s="312"/>
      <c r="AT1188" s="312"/>
      <c r="AU1188" s="312"/>
      <c r="AV1188" s="312"/>
      <c r="AW1188" s="312"/>
      <c r="AX1188" s="312"/>
      <c r="AY1188" s="312">
        <v>1876</v>
      </c>
      <c r="AZ1188" s="312"/>
      <c r="BA1188" s="312">
        <v>128</v>
      </c>
      <c r="BB1188" s="312">
        <v>0</v>
      </c>
      <c r="BC1188" s="312"/>
      <c r="BD1188" s="312"/>
      <c r="BE1188" s="312"/>
      <c r="BF1188" s="312"/>
      <c r="BG1188" s="312"/>
      <c r="BH1188" s="312"/>
      <c r="BI1188" s="312"/>
      <c r="BJ1188" s="312"/>
      <c r="BK1188" s="312"/>
      <c r="BL1188" s="312"/>
      <c r="BM1188" s="312"/>
      <c r="BN1188" s="312"/>
      <c r="BO1188" s="312"/>
      <c r="BP1188" s="312"/>
      <c r="BQ1188" s="312"/>
      <c r="BR1188" s="312"/>
      <c r="BS1188" s="312"/>
      <c r="BT1188" s="312"/>
      <c r="BU1188" s="312"/>
      <c r="BV1188" s="312"/>
      <c r="BW1188" s="312"/>
      <c r="BX1188" s="312"/>
      <c r="BY1188" s="312"/>
      <c r="BZ1188" s="312"/>
      <c r="CA1188" s="312"/>
      <c r="CB1188" s="312"/>
      <c r="CC1188" s="312"/>
      <c r="CD1188" s="312"/>
      <c r="CE1188" s="210"/>
      <c r="CF1188" s="210"/>
      <c r="CG1188" s="210"/>
      <c r="CH1188" s="210"/>
      <c r="CI1188" s="286" t="str">
        <f t="shared" si="301"/>
        <v>Small</v>
      </c>
      <c r="CJ1188" s="210"/>
      <c r="CK1188" s="210"/>
      <c r="CN1188"/>
    </row>
    <row r="1189" spans="1:92" s="283" customFormat="1" ht="15">
      <c r="A1189" s="208" t="s">
        <v>192</v>
      </c>
      <c r="B1189" s="287" t="s">
        <v>433</v>
      </c>
      <c r="C1189" s="208" t="s">
        <v>76</v>
      </c>
      <c r="D1189" s="566">
        <v>2016</v>
      </c>
      <c r="E1189" s="284">
        <f t="shared" si="287"/>
        <v>24</v>
      </c>
      <c r="F1189" s="284">
        <f t="shared" si="288"/>
        <v>0</v>
      </c>
      <c r="G1189" s="284">
        <f t="shared" si="289"/>
        <v>0</v>
      </c>
      <c r="H1189" s="284">
        <f t="shared" si="290"/>
        <v>24</v>
      </c>
      <c r="I1189" s="284">
        <f t="shared" si="300"/>
        <v>0</v>
      </c>
      <c r="J1189" s="284">
        <f t="shared" si="291"/>
        <v>0</v>
      </c>
      <c r="K1189" s="284">
        <f t="shared" si="292"/>
        <v>0</v>
      </c>
      <c r="L1189" s="284">
        <f t="shared" si="293"/>
        <v>24</v>
      </c>
      <c r="M1189" s="284">
        <f t="shared" si="294"/>
        <v>0</v>
      </c>
      <c r="N1189" s="284">
        <f t="shared" si="295"/>
        <v>0</v>
      </c>
      <c r="O1189" s="284">
        <f t="shared" si="296"/>
        <v>24</v>
      </c>
      <c r="P1189" s="284">
        <f t="shared" si="297"/>
        <v>24</v>
      </c>
      <c r="Q1189" s="284">
        <f t="shared" si="298"/>
        <v>24</v>
      </c>
      <c r="R1189" s="284">
        <f t="shared" si="299"/>
        <v>24</v>
      </c>
      <c r="S1189" s="210"/>
      <c r="T1189" s="210"/>
      <c r="U1189" s="210"/>
      <c r="V1189" s="210"/>
      <c r="W1189" s="210"/>
      <c r="X1189" s="210"/>
      <c r="Y1189" s="312"/>
      <c r="Z1189" s="312"/>
      <c r="AA1189" s="312"/>
      <c r="AB1189" s="312"/>
      <c r="AC1189" s="312"/>
      <c r="AD1189" s="312"/>
      <c r="AE1189" s="312"/>
      <c r="AF1189" s="312"/>
      <c r="AG1189" s="312"/>
      <c r="AH1189" s="312"/>
      <c r="AI1189" s="312"/>
      <c r="AJ1189" s="312"/>
      <c r="AK1189" s="312"/>
      <c r="AL1189" s="312"/>
      <c r="AM1189" s="312"/>
      <c r="AN1189" s="312"/>
      <c r="AO1189" s="312"/>
      <c r="AP1189" s="312"/>
      <c r="AQ1189" s="312">
        <v>24</v>
      </c>
      <c r="AR1189" s="312">
        <v>24</v>
      </c>
      <c r="AS1189" s="312"/>
      <c r="AT1189" s="312"/>
      <c r="AU1189" s="312"/>
      <c r="AV1189" s="312"/>
      <c r="AW1189" s="312"/>
      <c r="AX1189" s="312"/>
      <c r="AY1189" s="312"/>
      <c r="AZ1189" s="312"/>
      <c r="BA1189" s="312"/>
      <c r="BB1189" s="312"/>
      <c r="BC1189" s="312"/>
      <c r="BD1189" s="312"/>
      <c r="BE1189" s="312"/>
      <c r="BF1189" s="312"/>
      <c r="BG1189" s="312"/>
      <c r="BH1189" s="312"/>
      <c r="BI1189" s="312"/>
      <c r="BJ1189" s="312"/>
      <c r="BK1189" s="312"/>
      <c r="BL1189" s="312"/>
      <c r="BM1189" s="312"/>
      <c r="BN1189" s="312"/>
      <c r="BO1189" s="312"/>
      <c r="BP1189" s="312"/>
      <c r="BQ1189" s="312"/>
      <c r="BR1189" s="312"/>
      <c r="BS1189" s="312"/>
      <c r="BT1189" s="312"/>
      <c r="BU1189" s="312"/>
      <c r="BV1189" s="312"/>
      <c r="BW1189" s="312"/>
      <c r="BX1189" s="312"/>
      <c r="BY1189" s="312"/>
      <c r="BZ1189" s="312"/>
      <c r="CA1189" s="312"/>
      <c r="CB1189" s="312"/>
      <c r="CC1189" s="312"/>
      <c r="CD1189" s="312"/>
      <c r="CE1189" s="210"/>
      <c r="CF1189" s="210"/>
      <c r="CG1189" s="210"/>
      <c r="CH1189" s="210"/>
      <c r="CI1189" s="286" t="str">
        <f t="shared" si="301"/>
        <v>Small</v>
      </c>
      <c r="CJ1189" s="210"/>
      <c r="CK1189" s="210"/>
      <c r="CN1189"/>
    </row>
    <row r="1190" spans="1:92" s="283" customFormat="1" ht="15">
      <c r="A1190" s="208" t="s">
        <v>210</v>
      </c>
      <c r="B1190" s="287" t="s">
        <v>435</v>
      </c>
      <c r="C1190" s="208" t="s">
        <v>76</v>
      </c>
      <c r="D1190" s="566">
        <v>2016</v>
      </c>
      <c r="E1190" s="284">
        <f t="shared" si="287"/>
        <v>0</v>
      </c>
      <c r="F1190" s="284">
        <f t="shared" si="288"/>
        <v>0</v>
      </c>
      <c r="G1190" s="284">
        <f t="shared" si="289"/>
        <v>270</v>
      </c>
      <c r="H1190" s="284">
        <f t="shared" si="290"/>
        <v>270</v>
      </c>
      <c r="I1190" s="284">
        <f t="shared" si="300"/>
        <v>0</v>
      </c>
      <c r="J1190" s="284">
        <f t="shared" si="291"/>
        <v>0</v>
      </c>
      <c r="K1190" s="284">
        <f t="shared" si="292"/>
        <v>0</v>
      </c>
      <c r="L1190" s="284">
        <f t="shared" si="293"/>
        <v>270</v>
      </c>
      <c r="M1190" s="284">
        <f t="shared" si="294"/>
        <v>0</v>
      </c>
      <c r="N1190" s="284">
        <f t="shared" si="295"/>
        <v>0</v>
      </c>
      <c r="O1190" s="284">
        <f t="shared" si="296"/>
        <v>270</v>
      </c>
      <c r="P1190" s="284">
        <f t="shared" si="297"/>
        <v>270</v>
      </c>
      <c r="Q1190" s="284">
        <f t="shared" si="298"/>
        <v>270</v>
      </c>
      <c r="R1190" s="284">
        <f t="shared" si="299"/>
        <v>270</v>
      </c>
      <c r="S1190" s="210"/>
      <c r="T1190" s="210"/>
      <c r="U1190" s="210"/>
      <c r="V1190" s="210"/>
      <c r="W1190" s="210"/>
      <c r="X1190" s="210"/>
      <c r="Y1190" s="312"/>
      <c r="Z1190" s="312"/>
      <c r="AA1190" s="312"/>
      <c r="AB1190" s="312"/>
      <c r="AC1190" s="312"/>
      <c r="AD1190" s="312"/>
      <c r="AE1190" s="312"/>
      <c r="AF1190" s="312"/>
      <c r="AG1190" s="312"/>
      <c r="AH1190" s="312"/>
      <c r="AI1190" s="312"/>
      <c r="AJ1190" s="312"/>
      <c r="AK1190" s="312"/>
      <c r="AL1190" s="312"/>
      <c r="AM1190" s="312"/>
      <c r="AN1190" s="312"/>
      <c r="AO1190" s="312"/>
      <c r="AP1190" s="312"/>
      <c r="AQ1190" s="312"/>
      <c r="AR1190" s="312"/>
      <c r="AS1190" s="312"/>
      <c r="AT1190" s="312"/>
      <c r="AU1190" s="312"/>
      <c r="AV1190" s="312"/>
      <c r="AW1190" s="312"/>
      <c r="AX1190" s="312"/>
      <c r="AY1190" s="312"/>
      <c r="AZ1190" s="312"/>
      <c r="BA1190" s="312"/>
      <c r="BB1190" s="312"/>
      <c r="BC1190" s="312"/>
      <c r="BD1190" s="312"/>
      <c r="BE1190" s="312"/>
      <c r="BF1190" s="312"/>
      <c r="BG1190" s="312"/>
      <c r="BH1190" s="312"/>
      <c r="BI1190" s="312">
        <v>0</v>
      </c>
      <c r="BJ1190" s="312">
        <v>270</v>
      </c>
      <c r="BK1190" s="312">
        <v>0</v>
      </c>
      <c r="BL1190" s="312"/>
      <c r="BM1190" s="312"/>
      <c r="BN1190" s="312"/>
      <c r="BO1190" s="312"/>
      <c r="BP1190" s="312"/>
      <c r="BQ1190" s="312"/>
      <c r="BR1190" s="312"/>
      <c r="BS1190" s="312"/>
      <c r="BT1190" s="312"/>
      <c r="BU1190" s="312"/>
      <c r="BV1190" s="312"/>
      <c r="BW1190" s="312"/>
      <c r="BX1190" s="312"/>
      <c r="BY1190" s="312"/>
      <c r="BZ1190" s="312"/>
      <c r="CA1190" s="312"/>
      <c r="CB1190" s="312"/>
      <c r="CC1190" s="312"/>
      <c r="CD1190" s="312"/>
      <c r="CE1190" s="210"/>
      <c r="CF1190" s="210"/>
      <c r="CG1190" s="210"/>
      <c r="CH1190" s="210"/>
      <c r="CI1190" s="286" t="str">
        <f t="shared" si="301"/>
        <v>Small</v>
      </c>
      <c r="CJ1190" s="210"/>
      <c r="CK1190" s="210"/>
      <c r="CN1190"/>
    </row>
    <row r="1191" spans="1:92" s="283" customFormat="1" ht="15">
      <c r="A1191" s="208" t="s">
        <v>210</v>
      </c>
      <c r="B1191" s="283" t="s">
        <v>565</v>
      </c>
      <c r="C1191" s="208" t="s">
        <v>76</v>
      </c>
      <c r="D1191" s="566">
        <v>2016</v>
      </c>
      <c r="E1191" s="284">
        <f t="shared" si="287"/>
        <v>0</v>
      </c>
      <c r="F1191" s="284">
        <f t="shared" si="288"/>
        <v>0</v>
      </c>
      <c r="G1191" s="284">
        <f t="shared" si="289"/>
        <v>1832</v>
      </c>
      <c r="H1191" s="284">
        <f t="shared" si="290"/>
        <v>1832</v>
      </c>
      <c r="I1191" s="284">
        <f t="shared" si="300"/>
        <v>0</v>
      </c>
      <c r="J1191" s="284">
        <f t="shared" si="291"/>
        <v>0</v>
      </c>
      <c r="K1191" s="284">
        <f t="shared" si="292"/>
        <v>0</v>
      </c>
      <c r="L1191" s="284">
        <f t="shared" si="293"/>
        <v>1832</v>
      </c>
      <c r="M1191" s="284">
        <f t="shared" si="294"/>
        <v>0</v>
      </c>
      <c r="N1191" s="284">
        <f t="shared" si="295"/>
        <v>0</v>
      </c>
      <c r="O1191" s="284">
        <f t="shared" si="296"/>
        <v>1832</v>
      </c>
      <c r="P1191" s="284">
        <f t="shared" si="297"/>
        <v>1832</v>
      </c>
      <c r="Q1191" s="284">
        <f t="shared" si="298"/>
        <v>1832</v>
      </c>
      <c r="R1191" s="284">
        <f t="shared" si="299"/>
        <v>1832</v>
      </c>
      <c r="S1191" s="210"/>
      <c r="T1191" s="210"/>
      <c r="U1191" s="210"/>
      <c r="V1191" s="210"/>
      <c r="W1191" s="210"/>
      <c r="X1191" s="210"/>
      <c r="Y1191" s="312"/>
      <c r="Z1191" s="312"/>
      <c r="AA1191" s="312"/>
      <c r="AB1191" s="312"/>
      <c r="AC1191" s="312"/>
      <c r="AD1191" s="312"/>
      <c r="AE1191" s="312"/>
      <c r="AF1191" s="312"/>
      <c r="AG1191" s="312"/>
      <c r="AH1191" s="312"/>
      <c r="AI1191" s="312"/>
      <c r="AJ1191" s="312"/>
      <c r="AK1191" s="312"/>
      <c r="AL1191" s="312"/>
      <c r="AM1191" s="312"/>
      <c r="AN1191" s="312"/>
      <c r="AO1191" s="312"/>
      <c r="AP1191" s="312"/>
      <c r="AQ1191" s="312"/>
      <c r="AR1191" s="312"/>
      <c r="AS1191" s="312"/>
      <c r="AT1191" s="312"/>
      <c r="AU1191" s="312"/>
      <c r="AV1191" s="312"/>
      <c r="AW1191" s="312"/>
      <c r="AX1191" s="312"/>
      <c r="AY1191" s="312"/>
      <c r="AZ1191" s="312"/>
      <c r="BA1191" s="312"/>
      <c r="BB1191" s="312"/>
      <c r="BC1191" s="312"/>
      <c r="BD1191" s="312"/>
      <c r="BE1191" s="312"/>
      <c r="BF1191" s="312"/>
      <c r="BG1191" s="312"/>
      <c r="BH1191" s="312"/>
      <c r="BI1191" s="312">
        <v>0</v>
      </c>
      <c r="BJ1191" s="312">
        <v>1832</v>
      </c>
      <c r="BK1191" s="312">
        <v>0</v>
      </c>
      <c r="BL1191" s="312"/>
      <c r="BM1191" s="312"/>
      <c r="BN1191" s="312"/>
      <c r="BO1191" s="312"/>
      <c r="BP1191" s="312"/>
      <c r="BQ1191" s="312"/>
      <c r="BR1191" s="312"/>
      <c r="BS1191" s="312"/>
      <c r="BT1191" s="312"/>
      <c r="BU1191" s="312"/>
      <c r="BV1191" s="312"/>
      <c r="BW1191" s="312"/>
      <c r="BX1191" s="312"/>
      <c r="BY1191" s="312"/>
      <c r="BZ1191" s="312"/>
      <c r="CA1191" s="312"/>
      <c r="CB1191" s="312"/>
      <c r="CC1191" s="312"/>
      <c r="CD1191" s="312"/>
      <c r="CE1191" s="210"/>
      <c r="CF1191" s="210"/>
      <c r="CG1191" s="210"/>
      <c r="CH1191" s="210"/>
      <c r="CI1191" s="286" t="str">
        <f t="shared" si="301"/>
        <v>Small</v>
      </c>
      <c r="CJ1191" s="210"/>
      <c r="CK1191" s="210"/>
      <c r="CN1191"/>
    </row>
    <row r="1192" spans="1:92" s="283" customFormat="1" ht="15">
      <c r="A1192" s="210" t="s">
        <v>132</v>
      </c>
      <c r="B1192" s="287" t="s">
        <v>396</v>
      </c>
      <c r="C1192" s="208" t="s">
        <v>76</v>
      </c>
      <c r="D1192" s="566">
        <v>2016</v>
      </c>
      <c r="E1192" s="284">
        <f t="shared" si="287"/>
        <v>25200</v>
      </c>
      <c r="F1192" s="284">
        <f t="shared" si="288"/>
        <v>65821</v>
      </c>
      <c r="G1192" s="284">
        <f t="shared" si="289"/>
        <v>18177</v>
      </c>
      <c r="H1192" s="284">
        <f t="shared" si="290"/>
        <v>109198</v>
      </c>
      <c r="I1192" s="284">
        <f t="shared" si="300"/>
        <v>638</v>
      </c>
      <c r="J1192" s="284">
        <f t="shared" si="291"/>
        <v>0</v>
      </c>
      <c r="K1192" s="284">
        <f t="shared" si="292"/>
        <v>638</v>
      </c>
      <c r="L1192" s="284">
        <f t="shared" si="293"/>
        <v>109836</v>
      </c>
      <c r="M1192" s="284">
        <f t="shared" si="294"/>
        <v>8608</v>
      </c>
      <c r="N1192" s="284">
        <f t="shared" si="295"/>
        <v>8608</v>
      </c>
      <c r="O1192" s="284">
        <f t="shared" si="296"/>
        <v>118444</v>
      </c>
      <c r="P1192" s="284">
        <f t="shared" si="297"/>
        <v>109836</v>
      </c>
      <c r="Q1192" s="284">
        <f t="shared" si="298"/>
        <v>118444</v>
      </c>
      <c r="R1192" s="284">
        <f t="shared" si="299"/>
        <v>118444</v>
      </c>
      <c r="S1192" s="210"/>
      <c r="T1192" s="210"/>
      <c r="U1192" s="210"/>
      <c r="V1192" s="210"/>
      <c r="W1192" s="210"/>
      <c r="X1192" s="210"/>
      <c r="Y1192" s="312">
        <v>20387</v>
      </c>
      <c r="Z1192" s="312">
        <v>20</v>
      </c>
      <c r="AA1192" s="312">
        <v>63266</v>
      </c>
      <c r="AB1192" s="312">
        <v>1166</v>
      </c>
      <c r="AC1192" s="312">
        <v>11609</v>
      </c>
      <c r="AD1192" s="312">
        <v>844</v>
      </c>
      <c r="AE1192" s="312"/>
      <c r="AF1192" s="312"/>
      <c r="AG1192" s="312"/>
      <c r="AH1192" s="312"/>
      <c r="AI1192" s="312"/>
      <c r="AJ1192" s="312"/>
      <c r="AK1192" s="312">
        <v>4798</v>
      </c>
      <c r="AL1192" s="312"/>
      <c r="AM1192" s="312">
        <v>390</v>
      </c>
      <c r="AN1192" s="312"/>
      <c r="AO1192" s="312">
        <v>115</v>
      </c>
      <c r="AP1192" s="312">
        <v>47</v>
      </c>
      <c r="AQ1192" s="312"/>
      <c r="AR1192" s="312"/>
      <c r="AS1192" s="312"/>
      <c r="AT1192" s="312"/>
      <c r="AU1192" s="312">
        <v>1478</v>
      </c>
      <c r="AV1192" s="312">
        <v>6</v>
      </c>
      <c r="AW1192" s="312">
        <v>15</v>
      </c>
      <c r="AX1192" s="312">
        <v>15</v>
      </c>
      <c r="AY1192" s="312">
        <v>2165</v>
      </c>
      <c r="AZ1192" s="312">
        <v>512</v>
      </c>
      <c r="BA1192" s="312">
        <v>4975</v>
      </c>
      <c r="BB1192" s="312">
        <v>0</v>
      </c>
      <c r="BC1192" s="312"/>
      <c r="BD1192" s="312"/>
      <c r="BE1192" s="312"/>
      <c r="BF1192" s="312"/>
      <c r="BG1192" s="312"/>
      <c r="BH1192" s="312"/>
      <c r="BI1192" s="312">
        <v>0</v>
      </c>
      <c r="BJ1192" s="312">
        <v>0</v>
      </c>
      <c r="BK1192" s="312">
        <v>638</v>
      </c>
      <c r="BL1192" s="312"/>
      <c r="BM1192" s="312"/>
      <c r="BN1192" s="312"/>
      <c r="BO1192" s="312"/>
      <c r="BP1192" s="312"/>
      <c r="BQ1192" s="312"/>
      <c r="BR1192" s="312"/>
      <c r="BS1192" s="312"/>
      <c r="BT1192" s="312"/>
      <c r="BU1192" s="312"/>
      <c r="BV1192" s="312"/>
      <c r="BW1192" s="312">
        <v>8608</v>
      </c>
      <c r="BX1192" s="312"/>
      <c r="BY1192" s="312"/>
      <c r="BZ1192" s="312"/>
      <c r="CA1192" s="312"/>
      <c r="CB1192" s="312"/>
      <c r="CC1192" s="312"/>
      <c r="CD1192" s="312"/>
      <c r="CE1192" s="210"/>
      <c r="CF1192" s="210"/>
      <c r="CG1192" s="210"/>
      <c r="CH1192" s="210"/>
      <c r="CI1192" s="286" t="str">
        <f t="shared" si="301"/>
        <v>Large</v>
      </c>
      <c r="CJ1192" s="210"/>
      <c r="CK1192" s="210"/>
      <c r="CN1192"/>
    </row>
    <row r="1193" spans="1:92" s="283" customFormat="1" ht="15">
      <c r="A1193" s="208" t="s">
        <v>135</v>
      </c>
      <c r="B1193" s="287" t="s">
        <v>444</v>
      </c>
      <c r="C1193" s="208" t="s">
        <v>76</v>
      </c>
      <c r="D1193" s="566">
        <v>2016</v>
      </c>
      <c r="E1193" s="284">
        <f t="shared" si="287"/>
        <v>0</v>
      </c>
      <c r="F1193" s="284">
        <f t="shared" si="288"/>
        <v>0</v>
      </c>
      <c r="G1193" s="284">
        <f t="shared" si="289"/>
        <v>0</v>
      </c>
      <c r="H1193" s="284">
        <f t="shared" si="290"/>
        <v>0</v>
      </c>
      <c r="I1193" s="284">
        <f t="shared" si="300"/>
        <v>111</v>
      </c>
      <c r="J1193" s="284">
        <f t="shared" si="291"/>
        <v>0</v>
      </c>
      <c r="K1193" s="284">
        <f t="shared" si="292"/>
        <v>111</v>
      </c>
      <c r="L1193" s="284">
        <f t="shared" si="293"/>
        <v>111</v>
      </c>
      <c r="M1193" s="284">
        <f t="shared" si="294"/>
        <v>0</v>
      </c>
      <c r="N1193" s="284">
        <f t="shared" si="295"/>
        <v>0</v>
      </c>
      <c r="O1193" s="284">
        <f t="shared" si="296"/>
        <v>111</v>
      </c>
      <c r="P1193" s="284">
        <f t="shared" si="297"/>
        <v>111</v>
      </c>
      <c r="Q1193" s="284">
        <f t="shared" si="298"/>
        <v>111</v>
      </c>
      <c r="R1193" s="284">
        <f t="shared" si="299"/>
        <v>444409</v>
      </c>
      <c r="S1193" s="210"/>
      <c r="T1193" s="210"/>
      <c r="U1193" s="210"/>
      <c r="V1193" s="210"/>
      <c r="W1193" s="210"/>
      <c r="X1193" s="210"/>
      <c r="Y1193" s="312"/>
      <c r="Z1193" s="312"/>
      <c r="AA1193" s="312"/>
      <c r="AB1193" s="312"/>
      <c r="AC1193" s="312"/>
      <c r="AD1193" s="312"/>
      <c r="AE1193" s="312"/>
      <c r="AF1193" s="312"/>
      <c r="AG1193" s="312"/>
      <c r="AH1193" s="312"/>
      <c r="AI1193" s="312"/>
      <c r="AJ1193" s="312"/>
      <c r="AK1193" s="312"/>
      <c r="AL1193" s="312"/>
      <c r="AM1193" s="312"/>
      <c r="AN1193" s="312"/>
      <c r="AO1193" s="312"/>
      <c r="AP1193" s="312"/>
      <c r="AQ1193" s="312"/>
      <c r="AR1193" s="312"/>
      <c r="AS1193" s="312"/>
      <c r="AT1193" s="312"/>
      <c r="AU1193" s="312"/>
      <c r="AV1193" s="312"/>
      <c r="AW1193" s="312"/>
      <c r="AX1193" s="312"/>
      <c r="AY1193" s="312"/>
      <c r="AZ1193" s="312"/>
      <c r="BA1193" s="312"/>
      <c r="BB1193" s="312"/>
      <c r="BC1193" s="312"/>
      <c r="BD1193" s="312"/>
      <c r="BE1193" s="312"/>
      <c r="BF1193" s="312"/>
      <c r="BG1193" s="312"/>
      <c r="BH1193" s="312"/>
      <c r="BI1193" s="312">
        <v>0</v>
      </c>
      <c r="BJ1193" s="312">
        <v>0</v>
      </c>
      <c r="BK1193" s="312">
        <v>111</v>
      </c>
      <c r="BL1193" s="312"/>
      <c r="BM1193" s="312"/>
      <c r="BN1193" s="312"/>
      <c r="BO1193" s="312"/>
      <c r="BP1193" s="312"/>
      <c r="BQ1193" s="312"/>
      <c r="BR1193" s="312"/>
      <c r="BS1193" s="312"/>
      <c r="BT1193" s="312"/>
      <c r="BU1193" s="312"/>
      <c r="BV1193" s="312"/>
      <c r="BW1193" s="312"/>
      <c r="BX1193" s="312"/>
      <c r="BY1193" s="312"/>
      <c r="BZ1193" s="312"/>
      <c r="CA1193" s="312"/>
      <c r="CB1193" s="312"/>
      <c r="CC1193" s="312"/>
      <c r="CD1193" s="312"/>
      <c r="CE1193" s="210"/>
      <c r="CF1193" s="210"/>
      <c r="CG1193" s="210"/>
      <c r="CH1193" s="210">
        <v>444298</v>
      </c>
      <c r="CI1193" s="286" t="str">
        <f t="shared" si="301"/>
        <v>Small</v>
      </c>
      <c r="CJ1193" s="210"/>
      <c r="CK1193" s="210"/>
      <c r="CN1193"/>
    </row>
    <row r="1194" spans="1:92" s="283" customFormat="1" ht="15">
      <c r="A1194" s="208" t="s">
        <v>135</v>
      </c>
      <c r="B1194" s="283" t="s">
        <v>445</v>
      </c>
      <c r="C1194" s="208" t="s">
        <v>76</v>
      </c>
      <c r="D1194" s="566">
        <v>2016</v>
      </c>
      <c r="E1194" s="284">
        <f t="shared" si="287"/>
        <v>0</v>
      </c>
      <c r="F1194" s="284">
        <f t="shared" si="288"/>
        <v>0</v>
      </c>
      <c r="G1194" s="284">
        <f t="shared" si="289"/>
        <v>15068</v>
      </c>
      <c r="H1194" s="284">
        <f t="shared" si="290"/>
        <v>15068</v>
      </c>
      <c r="I1194" s="284">
        <f t="shared" si="300"/>
        <v>0</v>
      </c>
      <c r="J1194" s="284">
        <f t="shared" si="291"/>
        <v>0</v>
      </c>
      <c r="K1194" s="284">
        <f t="shared" si="292"/>
        <v>0</v>
      </c>
      <c r="L1194" s="284">
        <f t="shared" si="293"/>
        <v>15068</v>
      </c>
      <c r="M1194" s="284">
        <f t="shared" si="294"/>
        <v>0</v>
      </c>
      <c r="N1194" s="284">
        <f t="shared" si="295"/>
        <v>0</v>
      </c>
      <c r="O1194" s="284">
        <f t="shared" si="296"/>
        <v>15068</v>
      </c>
      <c r="P1194" s="284">
        <f t="shared" si="297"/>
        <v>15068</v>
      </c>
      <c r="Q1194" s="284">
        <f t="shared" si="298"/>
        <v>15068</v>
      </c>
      <c r="R1194" s="284">
        <f t="shared" si="299"/>
        <v>15068</v>
      </c>
      <c r="S1194" s="210"/>
      <c r="T1194" s="210"/>
      <c r="U1194" s="210"/>
      <c r="V1194" s="210"/>
      <c r="W1194" s="210"/>
      <c r="X1194" s="210"/>
      <c r="Y1194" s="312"/>
      <c r="Z1194" s="312"/>
      <c r="AA1194" s="312"/>
      <c r="AB1194" s="312"/>
      <c r="AC1194" s="312"/>
      <c r="AD1194" s="312"/>
      <c r="AE1194" s="312"/>
      <c r="AF1194" s="312"/>
      <c r="AG1194" s="312"/>
      <c r="AH1194" s="312"/>
      <c r="AI1194" s="312"/>
      <c r="AJ1194" s="312"/>
      <c r="AK1194" s="312"/>
      <c r="AL1194" s="312"/>
      <c r="AM1194" s="312"/>
      <c r="AN1194" s="312"/>
      <c r="AO1194" s="312"/>
      <c r="AP1194" s="312"/>
      <c r="AQ1194" s="312"/>
      <c r="AR1194" s="312"/>
      <c r="AS1194" s="312"/>
      <c r="AT1194" s="312"/>
      <c r="AU1194" s="312"/>
      <c r="AV1194" s="312"/>
      <c r="AW1194" s="312"/>
      <c r="AX1194" s="312"/>
      <c r="AY1194" s="312"/>
      <c r="AZ1194" s="312"/>
      <c r="BA1194" s="312"/>
      <c r="BB1194" s="312"/>
      <c r="BC1194" s="312"/>
      <c r="BD1194" s="312"/>
      <c r="BE1194" s="312"/>
      <c r="BF1194" s="312"/>
      <c r="BG1194" s="312"/>
      <c r="BH1194" s="312"/>
      <c r="BI1194" s="312">
        <v>15068</v>
      </c>
      <c r="BJ1194" s="312">
        <v>0</v>
      </c>
      <c r="BK1194" s="312">
        <v>0</v>
      </c>
      <c r="BL1194" s="312"/>
      <c r="BM1194" s="312"/>
      <c r="BN1194" s="312"/>
      <c r="BO1194" s="312"/>
      <c r="BP1194" s="312"/>
      <c r="BQ1194" s="312"/>
      <c r="BR1194" s="312"/>
      <c r="BS1194" s="312"/>
      <c r="BT1194" s="312"/>
      <c r="BU1194" s="312"/>
      <c r="BV1194" s="312"/>
      <c r="BW1194" s="312"/>
      <c r="BX1194" s="312"/>
      <c r="BY1194" s="312"/>
      <c r="BZ1194" s="312"/>
      <c r="CA1194" s="312"/>
      <c r="CB1194" s="312"/>
      <c r="CC1194" s="312"/>
      <c r="CD1194" s="312"/>
      <c r="CE1194" s="210"/>
      <c r="CF1194" s="210"/>
      <c r="CG1194" s="210"/>
      <c r="CH1194" s="210"/>
      <c r="CI1194" s="286" t="str">
        <f t="shared" si="301"/>
        <v>Small</v>
      </c>
      <c r="CJ1194" s="210"/>
      <c r="CK1194" s="210"/>
      <c r="CN1194"/>
    </row>
    <row r="1195" spans="1:92" s="283" customFormat="1" ht="15">
      <c r="A1195" s="208" t="s">
        <v>208</v>
      </c>
      <c r="B1195" s="287" t="s">
        <v>449</v>
      </c>
      <c r="C1195" s="208" t="s">
        <v>76</v>
      </c>
      <c r="D1195" s="566">
        <v>2016</v>
      </c>
      <c r="E1195" s="284">
        <f t="shared" si="287"/>
        <v>10</v>
      </c>
      <c r="F1195" s="284">
        <f t="shared" si="288"/>
        <v>0</v>
      </c>
      <c r="G1195" s="284">
        <f t="shared" si="289"/>
        <v>0</v>
      </c>
      <c r="H1195" s="284">
        <f t="shared" si="290"/>
        <v>10</v>
      </c>
      <c r="I1195" s="284">
        <f t="shared" si="300"/>
        <v>0</v>
      </c>
      <c r="J1195" s="284">
        <f t="shared" si="291"/>
        <v>0</v>
      </c>
      <c r="K1195" s="284">
        <f t="shared" si="292"/>
        <v>0</v>
      </c>
      <c r="L1195" s="284">
        <f t="shared" si="293"/>
        <v>10</v>
      </c>
      <c r="M1195" s="284">
        <f t="shared" si="294"/>
        <v>0</v>
      </c>
      <c r="N1195" s="284">
        <f t="shared" si="295"/>
        <v>0</v>
      </c>
      <c r="O1195" s="284">
        <f t="shared" si="296"/>
        <v>10</v>
      </c>
      <c r="P1195" s="284">
        <f t="shared" si="297"/>
        <v>10</v>
      </c>
      <c r="Q1195" s="284">
        <f t="shared" si="298"/>
        <v>10</v>
      </c>
      <c r="R1195" s="284">
        <f t="shared" si="299"/>
        <v>10</v>
      </c>
      <c r="S1195" s="210"/>
      <c r="T1195" s="210"/>
      <c r="U1195" s="210"/>
      <c r="V1195" s="210"/>
      <c r="W1195" s="210"/>
      <c r="X1195" s="210"/>
      <c r="Y1195" s="312"/>
      <c r="Z1195" s="312"/>
      <c r="AA1195" s="312"/>
      <c r="AB1195" s="312"/>
      <c r="AC1195" s="312"/>
      <c r="AD1195" s="312"/>
      <c r="AE1195" s="312"/>
      <c r="AF1195" s="312"/>
      <c r="AG1195" s="312"/>
      <c r="AH1195" s="312"/>
      <c r="AI1195" s="312"/>
      <c r="AJ1195" s="312"/>
      <c r="AK1195" s="312"/>
      <c r="AL1195" s="312"/>
      <c r="AM1195" s="312"/>
      <c r="AN1195" s="312"/>
      <c r="AO1195" s="312"/>
      <c r="AP1195" s="312"/>
      <c r="AQ1195" s="312"/>
      <c r="AR1195" s="312"/>
      <c r="AS1195" s="312"/>
      <c r="AT1195" s="312"/>
      <c r="AU1195" s="312"/>
      <c r="AV1195" s="312"/>
      <c r="AW1195" s="312"/>
      <c r="AX1195" s="312"/>
      <c r="AY1195" s="312"/>
      <c r="AZ1195" s="312"/>
      <c r="BA1195" s="312"/>
      <c r="BB1195" s="312"/>
      <c r="BC1195" s="312">
        <v>10</v>
      </c>
      <c r="BD1195" s="312">
        <v>10</v>
      </c>
      <c r="BE1195" s="312"/>
      <c r="BF1195" s="312"/>
      <c r="BG1195" s="312"/>
      <c r="BH1195" s="312"/>
      <c r="BI1195" s="312"/>
      <c r="BJ1195" s="312"/>
      <c r="BK1195" s="312"/>
      <c r="BL1195" s="312"/>
      <c r="BM1195" s="312"/>
      <c r="BN1195" s="312"/>
      <c r="BO1195" s="312"/>
      <c r="BP1195" s="312"/>
      <c r="BQ1195" s="312"/>
      <c r="BR1195" s="312"/>
      <c r="BS1195" s="312"/>
      <c r="BT1195" s="312"/>
      <c r="BU1195" s="312"/>
      <c r="BV1195" s="312"/>
      <c r="BW1195" s="312"/>
      <c r="BX1195" s="312"/>
      <c r="BY1195" s="312"/>
      <c r="BZ1195" s="312"/>
      <c r="CA1195" s="312"/>
      <c r="CB1195" s="312"/>
      <c r="CC1195" s="312"/>
      <c r="CD1195" s="312"/>
      <c r="CE1195" s="210"/>
      <c r="CF1195" s="210"/>
      <c r="CG1195" s="210"/>
      <c r="CH1195" s="210"/>
      <c r="CI1195" s="286" t="str">
        <f t="shared" si="301"/>
        <v>Small</v>
      </c>
      <c r="CJ1195" s="210"/>
      <c r="CK1195" s="210"/>
      <c r="CN1195"/>
    </row>
    <row r="1196" spans="1:92" s="283" customFormat="1" ht="15">
      <c r="A1196" s="208" t="s">
        <v>127</v>
      </c>
      <c r="B1196" s="287" t="s">
        <v>451</v>
      </c>
      <c r="C1196" s="208" t="s">
        <v>76</v>
      </c>
      <c r="D1196" s="566">
        <v>2016</v>
      </c>
      <c r="E1196" s="284">
        <f t="shared" si="287"/>
        <v>0</v>
      </c>
      <c r="F1196" s="284">
        <f t="shared" si="288"/>
        <v>1363</v>
      </c>
      <c r="G1196" s="284">
        <f t="shared" si="289"/>
        <v>6608</v>
      </c>
      <c r="H1196" s="284">
        <f t="shared" si="290"/>
        <v>7971</v>
      </c>
      <c r="I1196" s="284">
        <f t="shared" si="300"/>
        <v>0</v>
      </c>
      <c r="J1196" s="284">
        <f t="shared" si="291"/>
        <v>0</v>
      </c>
      <c r="K1196" s="284">
        <f t="shared" si="292"/>
        <v>0</v>
      </c>
      <c r="L1196" s="284">
        <f t="shared" si="293"/>
        <v>7971</v>
      </c>
      <c r="M1196" s="284">
        <f t="shared" si="294"/>
        <v>0</v>
      </c>
      <c r="N1196" s="284">
        <f t="shared" si="295"/>
        <v>0</v>
      </c>
      <c r="O1196" s="284">
        <f t="shared" si="296"/>
        <v>7971</v>
      </c>
      <c r="P1196" s="284">
        <f t="shared" si="297"/>
        <v>148624</v>
      </c>
      <c r="Q1196" s="284">
        <f t="shared" si="298"/>
        <v>148624</v>
      </c>
      <c r="R1196" s="284">
        <f t="shared" si="299"/>
        <v>148624</v>
      </c>
      <c r="S1196" s="210"/>
      <c r="T1196" s="210"/>
      <c r="U1196" s="210"/>
      <c r="V1196" s="210"/>
      <c r="W1196" s="210"/>
      <c r="X1196" s="210"/>
      <c r="Y1196" s="312"/>
      <c r="Z1196" s="312"/>
      <c r="AA1196" s="312">
        <v>1245</v>
      </c>
      <c r="AB1196" s="312">
        <v>39</v>
      </c>
      <c r="AC1196" s="312">
        <v>1667</v>
      </c>
      <c r="AD1196" s="312">
        <v>455</v>
      </c>
      <c r="AE1196" s="312"/>
      <c r="AF1196" s="312"/>
      <c r="AG1196" s="312">
        <v>115</v>
      </c>
      <c r="AH1196" s="312">
        <v>115</v>
      </c>
      <c r="AI1196" s="312">
        <v>1177</v>
      </c>
      <c r="AJ1196" s="312">
        <v>200</v>
      </c>
      <c r="AK1196" s="312"/>
      <c r="AL1196" s="312"/>
      <c r="AM1196" s="312"/>
      <c r="AN1196" s="312"/>
      <c r="AO1196" s="312">
        <v>3659</v>
      </c>
      <c r="AP1196" s="312">
        <v>0</v>
      </c>
      <c r="AQ1196" s="312"/>
      <c r="AR1196" s="312"/>
      <c r="AS1196" s="312"/>
      <c r="AT1196" s="312"/>
      <c r="AU1196" s="312">
        <v>23</v>
      </c>
      <c r="AV1196" s="312">
        <v>11</v>
      </c>
      <c r="AW1196" s="312"/>
      <c r="AX1196" s="312"/>
      <c r="AY1196" s="312">
        <v>3</v>
      </c>
      <c r="AZ1196" s="312">
        <v>3</v>
      </c>
      <c r="BA1196" s="312">
        <v>82</v>
      </c>
      <c r="BB1196" s="312">
        <v>0</v>
      </c>
      <c r="BC1196" s="312"/>
      <c r="BD1196" s="312"/>
      <c r="BE1196" s="312"/>
      <c r="BF1196" s="312"/>
      <c r="BG1196" s="312"/>
      <c r="BH1196" s="312"/>
      <c r="BI1196" s="312"/>
      <c r="BJ1196" s="312"/>
      <c r="BK1196" s="312"/>
      <c r="BL1196" s="312"/>
      <c r="BM1196" s="312"/>
      <c r="BN1196" s="312"/>
      <c r="BO1196" s="312"/>
      <c r="BP1196" s="312"/>
      <c r="BQ1196" s="312"/>
      <c r="BR1196" s="312"/>
      <c r="BS1196" s="312"/>
      <c r="BT1196" s="312"/>
      <c r="BU1196" s="312"/>
      <c r="BV1196" s="312"/>
      <c r="BW1196" s="312"/>
      <c r="BX1196" s="312"/>
      <c r="BY1196" s="312"/>
      <c r="BZ1196" s="312"/>
      <c r="CA1196" s="312"/>
      <c r="CB1196" s="312"/>
      <c r="CC1196" s="312"/>
      <c r="CD1196" s="312">
        <v>140653</v>
      </c>
      <c r="CE1196" s="210"/>
      <c r="CF1196" s="210"/>
      <c r="CG1196" s="210"/>
      <c r="CH1196" s="210"/>
      <c r="CI1196" s="286" t="str">
        <f t="shared" si="301"/>
        <v>Large</v>
      </c>
      <c r="CJ1196" s="210"/>
      <c r="CK1196" s="210"/>
      <c r="CN1196"/>
    </row>
    <row r="1197" spans="1:92" s="283" customFormat="1" ht="15">
      <c r="A1197" s="208" t="s">
        <v>213</v>
      </c>
      <c r="B1197" s="287" t="s">
        <v>514</v>
      </c>
      <c r="C1197" s="208" t="s">
        <v>76</v>
      </c>
      <c r="D1197" s="566">
        <v>2016</v>
      </c>
      <c r="E1197" s="284">
        <f t="shared" si="287"/>
        <v>1</v>
      </c>
      <c r="F1197" s="284">
        <f t="shared" si="288"/>
        <v>0</v>
      </c>
      <c r="G1197" s="284">
        <f t="shared" si="289"/>
        <v>0</v>
      </c>
      <c r="H1197" s="284">
        <f t="shared" si="290"/>
        <v>1</v>
      </c>
      <c r="I1197" s="284">
        <f t="shared" si="300"/>
        <v>0</v>
      </c>
      <c r="J1197" s="284">
        <f t="shared" si="291"/>
        <v>0</v>
      </c>
      <c r="K1197" s="284">
        <f t="shared" si="292"/>
        <v>0</v>
      </c>
      <c r="L1197" s="284">
        <f t="shared" si="293"/>
        <v>1</v>
      </c>
      <c r="M1197" s="284">
        <f t="shared" si="294"/>
        <v>0</v>
      </c>
      <c r="N1197" s="284">
        <f t="shared" si="295"/>
        <v>0</v>
      </c>
      <c r="O1197" s="284">
        <f t="shared" si="296"/>
        <v>1</v>
      </c>
      <c r="P1197" s="284">
        <f t="shared" si="297"/>
        <v>1</v>
      </c>
      <c r="Q1197" s="284">
        <f t="shared" si="298"/>
        <v>1</v>
      </c>
      <c r="R1197" s="284">
        <f t="shared" si="299"/>
        <v>1</v>
      </c>
      <c r="S1197" s="210"/>
      <c r="T1197" s="210"/>
      <c r="U1197" s="210"/>
      <c r="V1197" s="210"/>
      <c r="W1197" s="210"/>
      <c r="X1197" s="210"/>
      <c r="Y1197" s="312"/>
      <c r="Z1197" s="312"/>
      <c r="AA1197" s="312"/>
      <c r="AB1197" s="312"/>
      <c r="AC1197" s="312"/>
      <c r="AD1197" s="312"/>
      <c r="AE1197" s="312"/>
      <c r="AF1197" s="312"/>
      <c r="AG1197" s="312"/>
      <c r="AH1197" s="312"/>
      <c r="AI1197" s="312"/>
      <c r="AJ1197" s="312"/>
      <c r="AK1197" s="312"/>
      <c r="AL1197" s="312"/>
      <c r="AM1197" s="312"/>
      <c r="AN1197" s="312"/>
      <c r="AO1197" s="312"/>
      <c r="AP1197" s="312"/>
      <c r="AQ1197" s="312"/>
      <c r="AR1197" s="312"/>
      <c r="AS1197" s="312"/>
      <c r="AT1197" s="312"/>
      <c r="AU1197" s="312"/>
      <c r="AV1197" s="312"/>
      <c r="AW1197" s="312"/>
      <c r="AX1197" s="312"/>
      <c r="AY1197" s="312"/>
      <c r="AZ1197" s="312"/>
      <c r="BA1197" s="312"/>
      <c r="BB1197" s="312"/>
      <c r="BC1197" s="312">
        <v>1</v>
      </c>
      <c r="BD1197" s="312">
        <v>1</v>
      </c>
      <c r="BE1197" s="312"/>
      <c r="BF1197" s="312"/>
      <c r="BG1197" s="312"/>
      <c r="BH1197" s="312"/>
      <c r="BI1197" s="312"/>
      <c r="BJ1197" s="312"/>
      <c r="BK1197" s="312"/>
      <c r="BL1197" s="312"/>
      <c r="BM1197" s="312"/>
      <c r="BN1197" s="312"/>
      <c r="BO1197" s="312"/>
      <c r="BP1197" s="312"/>
      <c r="BQ1197" s="312"/>
      <c r="BR1197" s="312"/>
      <c r="BS1197" s="312"/>
      <c r="BT1197" s="312"/>
      <c r="BU1197" s="312"/>
      <c r="BV1197" s="312"/>
      <c r="BW1197" s="312"/>
      <c r="BX1197" s="312"/>
      <c r="BY1197" s="312"/>
      <c r="BZ1197" s="312"/>
      <c r="CA1197" s="312"/>
      <c r="CB1197" s="312"/>
      <c r="CC1197" s="312"/>
      <c r="CD1197" s="312"/>
      <c r="CE1197" s="210"/>
      <c r="CF1197" s="210"/>
      <c r="CG1197" s="210"/>
      <c r="CH1197" s="210"/>
      <c r="CI1197" s="286" t="str">
        <f t="shared" si="301"/>
        <v>Small</v>
      </c>
      <c r="CJ1197" s="210"/>
      <c r="CK1197" s="210"/>
      <c r="CN1197"/>
    </row>
    <row r="1198" spans="1:92" s="283" customFormat="1" ht="15">
      <c r="A1198" s="208" t="s">
        <v>201</v>
      </c>
      <c r="B1198" s="287" t="s">
        <v>456</v>
      </c>
      <c r="C1198" s="208" t="s">
        <v>76</v>
      </c>
      <c r="D1198" s="566">
        <v>2016</v>
      </c>
      <c r="E1198" s="284">
        <f t="shared" si="287"/>
        <v>10</v>
      </c>
      <c r="F1198" s="284">
        <f t="shared" si="288"/>
        <v>0</v>
      </c>
      <c r="G1198" s="284">
        <f t="shared" si="289"/>
        <v>0</v>
      </c>
      <c r="H1198" s="284">
        <f t="shared" si="290"/>
        <v>10</v>
      </c>
      <c r="I1198" s="284">
        <f t="shared" si="300"/>
        <v>0</v>
      </c>
      <c r="J1198" s="284">
        <f t="shared" si="291"/>
        <v>0</v>
      </c>
      <c r="K1198" s="284">
        <f t="shared" si="292"/>
        <v>0</v>
      </c>
      <c r="L1198" s="284">
        <f t="shared" si="293"/>
        <v>10</v>
      </c>
      <c r="M1198" s="284">
        <f t="shared" si="294"/>
        <v>0</v>
      </c>
      <c r="N1198" s="284">
        <f t="shared" si="295"/>
        <v>0</v>
      </c>
      <c r="O1198" s="284">
        <f t="shared" si="296"/>
        <v>10</v>
      </c>
      <c r="P1198" s="284">
        <f t="shared" si="297"/>
        <v>10</v>
      </c>
      <c r="Q1198" s="284">
        <f t="shared" si="298"/>
        <v>10</v>
      </c>
      <c r="R1198" s="284">
        <f t="shared" si="299"/>
        <v>10</v>
      </c>
      <c r="S1198" s="210"/>
      <c r="T1198" s="210"/>
      <c r="U1198" s="210"/>
      <c r="V1198" s="210"/>
      <c r="W1198" s="210"/>
      <c r="X1198" s="210"/>
      <c r="Y1198" s="312"/>
      <c r="Z1198" s="312"/>
      <c r="AA1198" s="312"/>
      <c r="AB1198" s="312"/>
      <c r="AC1198" s="312"/>
      <c r="AD1198" s="312"/>
      <c r="AE1198" s="312"/>
      <c r="AF1198" s="312"/>
      <c r="AG1198" s="312"/>
      <c r="AH1198" s="312"/>
      <c r="AI1198" s="312"/>
      <c r="AJ1198" s="312"/>
      <c r="AK1198" s="312"/>
      <c r="AL1198" s="312"/>
      <c r="AM1198" s="312"/>
      <c r="AN1198" s="312"/>
      <c r="AO1198" s="312"/>
      <c r="AP1198" s="312"/>
      <c r="AQ1198" s="312"/>
      <c r="AR1198" s="312"/>
      <c r="AS1198" s="312"/>
      <c r="AT1198" s="312"/>
      <c r="AU1198" s="312"/>
      <c r="AV1198" s="312"/>
      <c r="AW1198" s="312"/>
      <c r="AX1198" s="312"/>
      <c r="AY1198" s="312"/>
      <c r="AZ1198" s="312"/>
      <c r="BA1198" s="312"/>
      <c r="BB1198" s="312"/>
      <c r="BC1198" s="312">
        <v>10</v>
      </c>
      <c r="BD1198" s="312">
        <v>10</v>
      </c>
      <c r="BE1198" s="312"/>
      <c r="BF1198" s="312"/>
      <c r="BG1198" s="312"/>
      <c r="BH1198" s="312"/>
      <c r="BI1198" s="312"/>
      <c r="BJ1198" s="312"/>
      <c r="BK1198" s="312"/>
      <c r="BL1198" s="312"/>
      <c r="BM1198" s="312"/>
      <c r="BN1198" s="312"/>
      <c r="BO1198" s="312"/>
      <c r="BP1198" s="312"/>
      <c r="BQ1198" s="312"/>
      <c r="BR1198" s="312"/>
      <c r="BS1198" s="312"/>
      <c r="BT1198" s="312"/>
      <c r="BU1198" s="312"/>
      <c r="BV1198" s="312"/>
      <c r="BW1198" s="312"/>
      <c r="BX1198" s="312"/>
      <c r="BY1198" s="312"/>
      <c r="BZ1198" s="312"/>
      <c r="CA1198" s="312"/>
      <c r="CB1198" s="312"/>
      <c r="CC1198" s="312"/>
      <c r="CD1198" s="312"/>
      <c r="CE1198" s="210"/>
      <c r="CF1198" s="210"/>
      <c r="CG1198" s="210"/>
      <c r="CH1198" s="210"/>
      <c r="CI1198" s="286" t="str">
        <f t="shared" si="301"/>
        <v>Small</v>
      </c>
      <c r="CJ1198" s="210"/>
      <c r="CK1198" s="210"/>
      <c r="CN1198"/>
    </row>
    <row r="1199" spans="1:92" s="283" customFormat="1" ht="15">
      <c r="A1199" s="208" t="s">
        <v>665</v>
      </c>
      <c r="B1199" s="287" t="s">
        <v>406</v>
      </c>
      <c r="C1199" s="208" t="s">
        <v>76</v>
      </c>
      <c r="D1199" s="566">
        <v>2016</v>
      </c>
      <c r="E1199" s="284">
        <f t="shared" si="287"/>
        <v>0</v>
      </c>
      <c r="F1199" s="284">
        <f t="shared" si="288"/>
        <v>0</v>
      </c>
      <c r="G1199" s="284">
        <f t="shared" si="289"/>
        <v>0</v>
      </c>
      <c r="H1199" s="284">
        <f t="shared" si="290"/>
        <v>0</v>
      </c>
      <c r="I1199" s="284">
        <f t="shared" si="300"/>
        <v>0</v>
      </c>
      <c r="J1199" s="284">
        <f t="shared" si="291"/>
        <v>0</v>
      </c>
      <c r="K1199" s="284">
        <f t="shared" si="292"/>
        <v>0</v>
      </c>
      <c r="L1199" s="284">
        <f t="shared" si="293"/>
        <v>0</v>
      </c>
      <c r="M1199" s="284">
        <f t="shared" si="294"/>
        <v>0</v>
      </c>
      <c r="N1199" s="284">
        <f t="shared" si="295"/>
        <v>0</v>
      </c>
      <c r="O1199" s="284">
        <f t="shared" si="296"/>
        <v>0</v>
      </c>
      <c r="P1199" s="284">
        <f t="shared" si="297"/>
        <v>0</v>
      </c>
      <c r="Q1199" s="284">
        <f t="shared" si="298"/>
        <v>0</v>
      </c>
      <c r="R1199" s="284">
        <f t="shared" si="299"/>
        <v>11443</v>
      </c>
      <c r="S1199" s="210"/>
      <c r="T1199" s="210"/>
      <c r="U1199" s="210"/>
      <c r="V1199" s="210"/>
      <c r="W1199" s="210"/>
      <c r="X1199" s="210"/>
      <c r="Y1199" s="312"/>
      <c r="Z1199" s="312"/>
      <c r="AA1199" s="312"/>
      <c r="AB1199" s="312"/>
      <c r="AC1199" s="312"/>
      <c r="AD1199" s="312"/>
      <c r="AE1199" s="312"/>
      <c r="AF1199" s="312"/>
      <c r="AG1199" s="312"/>
      <c r="AH1199" s="312"/>
      <c r="AI1199" s="312"/>
      <c r="AJ1199" s="312"/>
      <c r="AK1199" s="312"/>
      <c r="AL1199" s="312"/>
      <c r="AM1199" s="312"/>
      <c r="AN1199" s="312"/>
      <c r="AO1199" s="312"/>
      <c r="AP1199" s="312"/>
      <c r="AQ1199" s="312"/>
      <c r="AR1199" s="312"/>
      <c r="AS1199" s="312"/>
      <c r="AT1199" s="312"/>
      <c r="AU1199" s="312"/>
      <c r="AV1199" s="312"/>
      <c r="AW1199" s="312"/>
      <c r="AX1199" s="312"/>
      <c r="AY1199" s="312"/>
      <c r="AZ1199" s="312"/>
      <c r="BA1199" s="312"/>
      <c r="BB1199" s="312"/>
      <c r="BC1199" s="312"/>
      <c r="BD1199" s="312"/>
      <c r="BE1199" s="312"/>
      <c r="BF1199" s="312"/>
      <c r="BG1199" s="312"/>
      <c r="BH1199" s="312"/>
      <c r="BI1199" s="312">
        <v>0</v>
      </c>
      <c r="BJ1199" s="312">
        <v>0</v>
      </c>
      <c r="BK1199" s="312">
        <v>0</v>
      </c>
      <c r="BL1199" s="312"/>
      <c r="BM1199" s="312"/>
      <c r="BN1199" s="312"/>
      <c r="BO1199" s="312"/>
      <c r="BP1199" s="312"/>
      <c r="BQ1199" s="312"/>
      <c r="BR1199" s="312"/>
      <c r="BS1199" s="312"/>
      <c r="BT1199" s="312"/>
      <c r="BU1199" s="312"/>
      <c r="BV1199" s="312"/>
      <c r="BW1199" s="312"/>
      <c r="BX1199" s="312"/>
      <c r="BY1199" s="312"/>
      <c r="BZ1199" s="312"/>
      <c r="CA1199" s="312"/>
      <c r="CB1199" s="312"/>
      <c r="CC1199" s="312"/>
      <c r="CD1199" s="312"/>
      <c r="CE1199" s="210"/>
      <c r="CF1199" s="210"/>
      <c r="CG1199" s="210"/>
      <c r="CH1199" s="210">
        <v>11443</v>
      </c>
      <c r="CI1199" s="286" t="str">
        <f t="shared" si="301"/>
        <v>Small</v>
      </c>
      <c r="CJ1199" s="210"/>
      <c r="CK1199" s="210"/>
      <c r="CN1199"/>
    </row>
    <row r="1200" spans="1:92" s="283" customFormat="1" ht="15">
      <c r="A1200" s="208" t="s">
        <v>227</v>
      </c>
      <c r="B1200" s="287" t="s">
        <v>515</v>
      </c>
      <c r="C1200" s="208" t="s">
        <v>76</v>
      </c>
      <c r="D1200" s="566">
        <v>2016</v>
      </c>
      <c r="E1200" s="284">
        <f t="shared" si="287"/>
        <v>26</v>
      </c>
      <c r="F1200" s="284">
        <f t="shared" si="288"/>
        <v>0</v>
      </c>
      <c r="G1200" s="284">
        <f t="shared" si="289"/>
        <v>0</v>
      </c>
      <c r="H1200" s="284">
        <f t="shared" si="290"/>
        <v>26</v>
      </c>
      <c r="I1200" s="284">
        <f t="shared" si="300"/>
        <v>0</v>
      </c>
      <c r="J1200" s="284">
        <f t="shared" si="291"/>
        <v>0</v>
      </c>
      <c r="K1200" s="284">
        <f t="shared" si="292"/>
        <v>0</v>
      </c>
      <c r="L1200" s="284">
        <f t="shared" si="293"/>
        <v>26</v>
      </c>
      <c r="M1200" s="284">
        <f t="shared" si="294"/>
        <v>0</v>
      </c>
      <c r="N1200" s="284">
        <f t="shared" si="295"/>
        <v>0</v>
      </c>
      <c r="O1200" s="284">
        <f t="shared" si="296"/>
        <v>26</v>
      </c>
      <c r="P1200" s="284">
        <f t="shared" si="297"/>
        <v>26</v>
      </c>
      <c r="Q1200" s="284">
        <f t="shared" si="298"/>
        <v>26</v>
      </c>
      <c r="R1200" s="284">
        <f t="shared" si="299"/>
        <v>26</v>
      </c>
      <c r="S1200" s="210"/>
      <c r="T1200" s="210"/>
      <c r="U1200" s="210"/>
      <c r="V1200" s="210"/>
      <c r="W1200" s="210"/>
      <c r="X1200" s="210"/>
      <c r="Y1200" s="312"/>
      <c r="Z1200" s="312"/>
      <c r="AA1200" s="312"/>
      <c r="AB1200" s="312"/>
      <c r="AC1200" s="312"/>
      <c r="AD1200" s="312"/>
      <c r="AE1200" s="312"/>
      <c r="AF1200" s="312"/>
      <c r="AG1200" s="312"/>
      <c r="AH1200" s="312"/>
      <c r="AI1200" s="312"/>
      <c r="AJ1200" s="312"/>
      <c r="AK1200" s="312"/>
      <c r="AL1200" s="312"/>
      <c r="AM1200" s="312"/>
      <c r="AN1200" s="312"/>
      <c r="AO1200" s="312"/>
      <c r="AP1200" s="312"/>
      <c r="AQ1200" s="312">
        <v>26</v>
      </c>
      <c r="AR1200" s="312">
        <v>26</v>
      </c>
      <c r="AS1200" s="312"/>
      <c r="AT1200" s="312"/>
      <c r="AU1200" s="312"/>
      <c r="AV1200" s="312"/>
      <c r="AW1200" s="312"/>
      <c r="AX1200" s="312"/>
      <c r="AY1200" s="312"/>
      <c r="AZ1200" s="312"/>
      <c r="BA1200" s="312"/>
      <c r="BB1200" s="312"/>
      <c r="BC1200" s="312"/>
      <c r="BD1200" s="312"/>
      <c r="BE1200" s="312"/>
      <c r="BF1200" s="312"/>
      <c r="BG1200" s="312"/>
      <c r="BH1200" s="312"/>
      <c r="BI1200" s="312"/>
      <c r="BJ1200" s="312"/>
      <c r="BK1200" s="312"/>
      <c r="BL1200" s="312"/>
      <c r="BM1200" s="312"/>
      <c r="BN1200" s="312"/>
      <c r="BO1200" s="312"/>
      <c r="BP1200" s="312"/>
      <c r="BQ1200" s="312"/>
      <c r="BR1200" s="312"/>
      <c r="BS1200" s="312"/>
      <c r="BT1200" s="312"/>
      <c r="BU1200" s="312"/>
      <c r="BV1200" s="312"/>
      <c r="BW1200" s="312"/>
      <c r="BX1200" s="312"/>
      <c r="BY1200" s="312"/>
      <c r="BZ1200" s="312"/>
      <c r="CA1200" s="312"/>
      <c r="CB1200" s="312"/>
      <c r="CC1200" s="312"/>
      <c r="CD1200" s="312"/>
      <c r="CE1200" s="210"/>
      <c r="CF1200" s="210"/>
      <c r="CG1200" s="210"/>
      <c r="CH1200" s="210"/>
      <c r="CI1200" s="286" t="str">
        <f t="shared" si="301"/>
        <v>Small</v>
      </c>
      <c r="CJ1200" s="210"/>
      <c r="CK1200" s="210"/>
      <c r="CN1200"/>
    </row>
    <row r="1201" spans="1:92" s="283" customFormat="1" ht="15">
      <c r="A1201" s="208" t="s">
        <v>198</v>
      </c>
      <c r="B1201" s="287" t="s">
        <v>417</v>
      </c>
      <c r="C1201" s="208" t="s">
        <v>76</v>
      </c>
      <c r="D1201" s="566">
        <v>2016</v>
      </c>
      <c r="E1201" s="284">
        <f t="shared" si="287"/>
        <v>5</v>
      </c>
      <c r="F1201" s="284">
        <f t="shared" si="288"/>
        <v>12</v>
      </c>
      <c r="G1201" s="284">
        <f t="shared" si="289"/>
        <v>0</v>
      </c>
      <c r="H1201" s="284">
        <f t="shared" si="290"/>
        <v>17</v>
      </c>
      <c r="I1201" s="284">
        <f t="shared" si="300"/>
        <v>0</v>
      </c>
      <c r="J1201" s="284">
        <f t="shared" si="291"/>
        <v>0</v>
      </c>
      <c r="K1201" s="284">
        <f t="shared" si="292"/>
        <v>0</v>
      </c>
      <c r="L1201" s="284">
        <f t="shared" si="293"/>
        <v>17</v>
      </c>
      <c r="M1201" s="284">
        <f t="shared" si="294"/>
        <v>0</v>
      </c>
      <c r="N1201" s="284">
        <f t="shared" si="295"/>
        <v>0</v>
      </c>
      <c r="O1201" s="284">
        <f t="shared" si="296"/>
        <v>17</v>
      </c>
      <c r="P1201" s="284">
        <f t="shared" si="297"/>
        <v>17</v>
      </c>
      <c r="Q1201" s="284">
        <f t="shared" si="298"/>
        <v>17</v>
      </c>
      <c r="R1201" s="284">
        <f t="shared" si="299"/>
        <v>17</v>
      </c>
      <c r="S1201" s="210"/>
      <c r="T1201" s="210"/>
      <c r="U1201" s="210"/>
      <c r="V1201" s="210"/>
      <c r="W1201" s="210"/>
      <c r="X1201" s="210"/>
      <c r="Y1201" s="312"/>
      <c r="Z1201" s="312"/>
      <c r="AA1201" s="312"/>
      <c r="AB1201" s="312"/>
      <c r="AC1201" s="312"/>
      <c r="AD1201" s="312"/>
      <c r="AE1201" s="312"/>
      <c r="AF1201" s="312"/>
      <c r="AG1201" s="312"/>
      <c r="AH1201" s="312"/>
      <c r="AI1201" s="312"/>
      <c r="AJ1201" s="312"/>
      <c r="AK1201" s="312"/>
      <c r="AL1201" s="312"/>
      <c r="AM1201" s="312"/>
      <c r="AN1201" s="312"/>
      <c r="AO1201" s="312"/>
      <c r="AP1201" s="312"/>
      <c r="AQ1201" s="312"/>
      <c r="AR1201" s="312"/>
      <c r="AS1201" s="312"/>
      <c r="AT1201" s="312"/>
      <c r="AU1201" s="312"/>
      <c r="AV1201" s="312"/>
      <c r="AW1201" s="312"/>
      <c r="AX1201" s="312"/>
      <c r="AY1201" s="312"/>
      <c r="AZ1201" s="312"/>
      <c r="BA1201" s="312"/>
      <c r="BB1201" s="312"/>
      <c r="BC1201" s="312">
        <v>5</v>
      </c>
      <c r="BD1201" s="312">
        <v>5</v>
      </c>
      <c r="BE1201" s="312">
        <v>12</v>
      </c>
      <c r="BF1201" s="312">
        <v>12</v>
      </c>
      <c r="BG1201" s="312"/>
      <c r="BH1201" s="312"/>
      <c r="BI1201" s="312"/>
      <c r="BJ1201" s="312"/>
      <c r="BK1201" s="312"/>
      <c r="BL1201" s="312"/>
      <c r="BM1201" s="312"/>
      <c r="BN1201" s="312"/>
      <c r="BO1201" s="312"/>
      <c r="BP1201" s="312"/>
      <c r="BQ1201" s="312"/>
      <c r="BR1201" s="312"/>
      <c r="BS1201" s="312"/>
      <c r="BT1201" s="312"/>
      <c r="BU1201" s="312"/>
      <c r="BV1201" s="312"/>
      <c r="BW1201" s="312"/>
      <c r="BX1201" s="312"/>
      <c r="BY1201" s="312"/>
      <c r="BZ1201" s="312"/>
      <c r="CA1201" s="312"/>
      <c r="CB1201" s="312"/>
      <c r="CC1201" s="312"/>
      <c r="CD1201" s="312"/>
      <c r="CE1201" s="210"/>
      <c r="CF1201" s="210"/>
      <c r="CG1201" s="210"/>
      <c r="CH1201" s="210"/>
      <c r="CI1201" s="286" t="str">
        <f t="shared" si="301"/>
        <v>Small</v>
      </c>
      <c r="CJ1201" s="210"/>
      <c r="CK1201" s="210"/>
      <c r="CN1201"/>
    </row>
    <row r="1202" spans="1:92" s="283" customFormat="1" ht="15">
      <c r="A1202" s="208" t="s">
        <v>217</v>
      </c>
      <c r="B1202" s="287" t="s">
        <v>461</v>
      </c>
      <c r="C1202" s="208" t="s">
        <v>76</v>
      </c>
      <c r="D1202" s="566">
        <v>2016</v>
      </c>
      <c r="E1202" s="284">
        <f t="shared" si="287"/>
        <v>7</v>
      </c>
      <c r="F1202" s="284">
        <f t="shared" si="288"/>
        <v>0</v>
      </c>
      <c r="G1202" s="284">
        <f t="shared" si="289"/>
        <v>0</v>
      </c>
      <c r="H1202" s="284">
        <f t="shared" si="290"/>
        <v>7</v>
      </c>
      <c r="I1202" s="284">
        <f t="shared" si="300"/>
        <v>0</v>
      </c>
      <c r="J1202" s="284">
        <f t="shared" si="291"/>
        <v>0</v>
      </c>
      <c r="K1202" s="284">
        <f t="shared" si="292"/>
        <v>0</v>
      </c>
      <c r="L1202" s="284">
        <f t="shared" si="293"/>
        <v>7</v>
      </c>
      <c r="M1202" s="284">
        <f t="shared" si="294"/>
        <v>1983</v>
      </c>
      <c r="N1202" s="284">
        <f t="shared" si="295"/>
        <v>1983</v>
      </c>
      <c r="O1202" s="284">
        <f t="shared" si="296"/>
        <v>1990</v>
      </c>
      <c r="P1202" s="284">
        <f t="shared" si="297"/>
        <v>7</v>
      </c>
      <c r="Q1202" s="284">
        <f t="shared" si="298"/>
        <v>1990</v>
      </c>
      <c r="R1202" s="284">
        <f t="shared" si="299"/>
        <v>1990</v>
      </c>
      <c r="S1202" s="210"/>
      <c r="T1202" s="210"/>
      <c r="U1202" s="210"/>
      <c r="V1202" s="210"/>
      <c r="W1202" s="210"/>
      <c r="X1202" s="210"/>
      <c r="Y1202" s="312"/>
      <c r="Z1202" s="312"/>
      <c r="AA1202" s="312"/>
      <c r="AB1202" s="312"/>
      <c r="AC1202" s="312"/>
      <c r="AD1202" s="312"/>
      <c r="AE1202" s="312"/>
      <c r="AF1202" s="312"/>
      <c r="AG1202" s="312"/>
      <c r="AH1202" s="312"/>
      <c r="AI1202" s="312"/>
      <c r="AJ1202" s="312"/>
      <c r="AK1202" s="312"/>
      <c r="AL1202" s="312"/>
      <c r="AM1202" s="312"/>
      <c r="AN1202" s="312"/>
      <c r="AO1202" s="312"/>
      <c r="AP1202" s="312"/>
      <c r="AQ1202" s="312">
        <v>7</v>
      </c>
      <c r="AR1202" s="312">
        <v>7</v>
      </c>
      <c r="AS1202" s="312"/>
      <c r="AT1202" s="312"/>
      <c r="AU1202" s="312"/>
      <c r="AV1202" s="312"/>
      <c r="AW1202" s="312"/>
      <c r="AX1202" s="312"/>
      <c r="AY1202" s="312"/>
      <c r="AZ1202" s="312"/>
      <c r="BA1202" s="312"/>
      <c r="BB1202" s="312"/>
      <c r="BC1202" s="312"/>
      <c r="BD1202" s="312"/>
      <c r="BE1202" s="312"/>
      <c r="BF1202" s="312"/>
      <c r="BG1202" s="312"/>
      <c r="BH1202" s="312"/>
      <c r="BI1202" s="312"/>
      <c r="BJ1202" s="312"/>
      <c r="BK1202" s="312"/>
      <c r="BL1202" s="312"/>
      <c r="BM1202" s="312"/>
      <c r="BN1202" s="312"/>
      <c r="BO1202" s="312"/>
      <c r="BP1202" s="312"/>
      <c r="BQ1202" s="312"/>
      <c r="BR1202" s="312"/>
      <c r="BS1202" s="312"/>
      <c r="BT1202" s="312"/>
      <c r="BU1202" s="312"/>
      <c r="BV1202" s="312"/>
      <c r="BW1202" s="312">
        <v>1983</v>
      </c>
      <c r="BX1202" s="312"/>
      <c r="BY1202" s="312"/>
      <c r="BZ1202" s="312"/>
      <c r="CA1202" s="312"/>
      <c r="CB1202" s="312"/>
      <c r="CC1202" s="312"/>
      <c r="CD1202" s="312"/>
      <c r="CE1202" s="210"/>
      <c r="CF1202" s="210"/>
      <c r="CG1202" s="210"/>
      <c r="CH1202" s="210"/>
      <c r="CI1202" s="286" t="str">
        <f t="shared" si="301"/>
        <v>Small</v>
      </c>
      <c r="CJ1202" s="210"/>
      <c r="CK1202" s="210"/>
      <c r="CN1202"/>
    </row>
    <row r="1203" spans="1:92" s="283" customFormat="1" ht="15">
      <c r="A1203" s="208" t="s">
        <v>204</v>
      </c>
      <c r="B1203" s="287" t="s">
        <v>474</v>
      </c>
      <c r="C1203" s="208" t="s">
        <v>76</v>
      </c>
      <c r="D1203" s="566">
        <v>2016</v>
      </c>
      <c r="E1203" s="284">
        <f t="shared" si="287"/>
        <v>12</v>
      </c>
      <c r="F1203" s="284">
        <f t="shared" si="288"/>
        <v>0</v>
      </c>
      <c r="G1203" s="284">
        <f t="shared" si="289"/>
        <v>0</v>
      </c>
      <c r="H1203" s="284">
        <f t="shared" si="290"/>
        <v>12</v>
      </c>
      <c r="I1203" s="284">
        <f t="shared" si="300"/>
        <v>0</v>
      </c>
      <c r="J1203" s="284">
        <f t="shared" si="291"/>
        <v>0</v>
      </c>
      <c r="K1203" s="284">
        <f t="shared" si="292"/>
        <v>0</v>
      </c>
      <c r="L1203" s="284">
        <f t="shared" si="293"/>
        <v>12</v>
      </c>
      <c r="M1203" s="284">
        <f t="shared" si="294"/>
        <v>0</v>
      </c>
      <c r="N1203" s="284">
        <f t="shared" si="295"/>
        <v>0</v>
      </c>
      <c r="O1203" s="284">
        <f t="shared" si="296"/>
        <v>12</v>
      </c>
      <c r="P1203" s="284">
        <f t="shared" si="297"/>
        <v>12</v>
      </c>
      <c r="Q1203" s="284">
        <f t="shared" si="298"/>
        <v>12</v>
      </c>
      <c r="R1203" s="284">
        <f t="shared" si="299"/>
        <v>12</v>
      </c>
      <c r="S1203" s="210"/>
      <c r="T1203" s="210"/>
      <c r="U1203" s="210"/>
      <c r="V1203" s="210"/>
      <c r="W1203" s="210"/>
      <c r="X1203" s="210"/>
      <c r="Y1203" s="312"/>
      <c r="Z1203" s="312"/>
      <c r="AA1203" s="312"/>
      <c r="AB1203" s="312"/>
      <c r="AC1203" s="312"/>
      <c r="AD1203" s="312"/>
      <c r="AE1203" s="312"/>
      <c r="AF1203" s="312"/>
      <c r="AG1203" s="312"/>
      <c r="AH1203" s="312"/>
      <c r="AI1203" s="312"/>
      <c r="AJ1203" s="312"/>
      <c r="AK1203" s="312"/>
      <c r="AL1203" s="312"/>
      <c r="AM1203" s="312"/>
      <c r="AN1203" s="312"/>
      <c r="AO1203" s="312"/>
      <c r="AP1203" s="312"/>
      <c r="AQ1203" s="312"/>
      <c r="AR1203" s="312"/>
      <c r="AS1203" s="312"/>
      <c r="AT1203" s="312"/>
      <c r="AU1203" s="312"/>
      <c r="AV1203" s="312"/>
      <c r="AW1203" s="312"/>
      <c r="AX1203" s="312"/>
      <c r="AY1203" s="312"/>
      <c r="AZ1203" s="312"/>
      <c r="BA1203" s="312"/>
      <c r="BB1203" s="312"/>
      <c r="BC1203" s="312">
        <v>12</v>
      </c>
      <c r="BD1203" s="312">
        <v>12</v>
      </c>
      <c r="BE1203" s="312"/>
      <c r="BF1203" s="312"/>
      <c r="BG1203" s="312"/>
      <c r="BH1203" s="312"/>
      <c r="BI1203" s="312"/>
      <c r="BJ1203" s="312"/>
      <c r="BK1203" s="312"/>
      <c r="BL1203" s="312"/>
      <c r="BM1203" s="312"/>
      <c r="BN1203" s="312"/>
      <c r="BO1203" s="312"/>
      <c r="BP1203" s="312"/>
      <c r="BQ1203" s="312"/>
      <c r="BR1203" s="312"/>
      <c r="BS1203" s="312"/>
      <c r="BT1203" s="312"/>
      <c r="BU1203" s="312"/>
      <c r="BV1203" s="312"/>
      <c r="BW1203" s="312"/>
      <c r="BX1203" s="312"/>
      <c r="BY1203" s="312"/>
      <c r="BZ1203" s="312"/>
      <c r="CA1203" s="312"/>
      <c r="CB1203" s="312"/>
      <c r="CC1203" s="312"/>
      <c r="CD1203" s="312"/>
      <c r="CE1203" s="210"/>
      <c r="CF1203" s="210"/>
      <c r="CG1203" s="210"/>
      <c r="CH1203" s="210"/>
      <c r="CI1203" s="286" t="str">
        <f t="shared" si="301"/>
        <v>Small</v>
      </c>
      <c r="CJ1203" s="210"/>
      <c r="CK1203" s="210"/>
      <c r="CN1203"/>
    </row>
    <row r="1204" spans="1:92" s="283" customFormat="1" ht="15">
      <c r="A1204" s="208" t="s">
        <v>670</v>
      </c>
      <c r="B1204" s="287" t="s">
        <v>495</v>
      </c>
      <c r="C1204" s="208" t="s">
        <v>76</v>
      </c>
      <c r="D1204" s="566">
        <v>2016</v>
      </c>
      <c r="E1204" s="284">
        <f t="shared" si="287"/>
        <v>9</v>
      </c>
      <c r="F1204" s="284">
        <f t="shared" si="288"/>
        <v>0</v>
      </c>
      <c r="G1204" s="284">
        <f t="shared" si="289"/>
        <v>1</v>
      </c>
      <c r="H1204" s="284">
        <f t="shared" si="290"/>
        <v>10</v>
      </c>
      <c r="I1204" s="284">
        <f t="shared" si="300"/>
        <v>0</v>
      </c>
      <c r="J1204" s="284">
        <f t="shared" si="291"/>
        <v>0</v>
      </c>
      <c r="K1204" s="284">
        <f t="shared" si="292"/>
        <v>0</v>
      </c>
      <c r="L1204" s="284">
        <f t="shared" si="293"/>
        <v>10</v>
      </c>
      <c r="M1204" s="284">
        <f t="shared" si="294"/>
        <v>0</v>
      </c>
      <c r="N1204" s="284">
        <f t="shared" si="295"/>
        <v>0</v>
      </c>
      <c r="O1204" s="284">
        <f t="shared" si="296"/>
        <v>10</v>
      </c>
      <c r="P1204" s="284">
        <f t="shared" si="297"/>
        <v>10</v>
      </c>
      <c r="Q1204" s="284">
        <f t="shared" si="298"/>
        <v>10</v>
      </c>
      <c r="R1204" s="284">
        <f t="shared" si="299"/>
        <v>10</v>
      </c>
      <c r="S1204" s="210"/>
      <c r="T1204" s="210"/>
      <c r="U1204" s="210"/>
      <c r="V1204" s="210"/>
      <c r="W1204" s="210"/>
      <c r="X1204" s="210"/>
      <c r="Y1204" s="312">
        <v>9</v>
      </c>
      <c r="Z1204" s="312">
        <v>9</v>
      </c>
      <c r="AA1204" s="312"/>
      <c r="AB1204" s="312"/>
      <c r="AC1204" s="312">
        <v>1</v>
      </c>
      <c r="AD1204" s="312">
        <v>1</v>
      </c>
      <c r="AE1204" s="312"/>
      <c r="AF1204" s="312"/>
      <c r="AG1204" s="312"/>
      <c r="AH1204" s="312"/>
      <c r="AI1204" s="312"/>
      <c r="AJ1204" s="312"/>
      <c r="AK1204" s="312"/>
      <c r="AL1204" s="312"/>
      <c r="AM1204" s="312"/>
      <c r="AN1204" s="312"/>
      <c r="AO1204" s="312"/>
      <c r="AP1204" s="312"/>
      <c r="AQ1204" s="312"/>
      <c r="AR1204" s="312"/>
      <c r="AS1204" s="312"/>
      <c r="AT1204" s="312"/>
      <c r="AU1204" s="312"/>
      <c r="AV1204" s="312"/>
      <c r="AW1204" s="312"/>
      <c r="AX1204" s="312"/>
      <c r="AY1204" s="312"/>
      <c r="AZ1204" s="312"/>
      <c r="BA1204" s="312"/>
      <c r="BB1204" s="312"/>
      <c r="BC1204" s="312"/>
      <c r="BD1204" s="312"/>
      <c r="BE1204" s="312"/>
      <c r="BF1204" s="312"/>
      <c r="BG1204" s="312"/>
      <c r="BH1204" s="312"/>
      <c r="BI1204" s="312"/>
      <c r="BJ1204" s="312"/>
      <c r="BK1204" s="312"/>
      <c r="BL1204" s="312"/>
      <c r="BM1204" s="312"/>
      <c r="BN1204" s="312"/>
      <c r="BO1204" s="312"/>
      <c r="BP1204" s="312"/>
      <c r="BQ1204" s="312"/>
      <c r="BR1204" s="312"/>
      <c r="BS1204" s="312"/>
      <c r="BT1204" s="312"/>
      <c r="BU1204" s="312"/>
      <c r="BV1204" s="312"/>
      <c r="BW1204" s="312"/>
      <c r="BX1204" s="312"/>
      <c r="BY1204" s="312"/>
      <c r="BZ1204" s="312"/>
      <c r="CA1204" s="312"/>
      <c r="CB1204" s="312"/>
      <c r="CC1204" s="312"/>
      <c r="CD1204" s="312"/>
      <c r="CE1204" s="210"/>
      <c r="CF1204" s="210"/>
      <c r="CG1204" s="210"/>
      <c r="CH1204" s="210"/>
      <c r="CI1204" s="286" t="str">
        <f t="shared" si="301"/>
        <v>Small</v>
      </c>
      <c r="CJ1204" s="210"/>
      <c r="CK1204" s="210"/>
      <c r="CN1204"/>
    </row>
    <row r="1205" spans="1:92" s="283" customFormat="1" ht="15">
      <c r="A1205" s="208" t="s">
        <v>246</v>
      </c>
      <c r="B1205" s="287" t="s">
        <v>582</v>
      </c>
      <c r="C1205" s="208" t="s">
        <v>76</v>
      </c>
      <c r="D1205" s="566">
        <v>2016</v>
      </c>
      <c r="E1205" s="284">
        <f t="shared" si="287"/>
        <v>0</v>
      </c>
      <c r="F1205" s="284">
        <f t="shared" si="288"/>
        <v>608</v>
      </c>
      <c r="G1205" s="284">
        <f t="shared" si="289"/>
        <v>1679</v>
      </c>
      <c r="H1205" s="284">
        <f t="shared" si="290"/>
        <v>2287</v>
      </c>
      <c r="I1205" s="284">
        <f t="shared" si="300"/>
        <v>0</v>
      </c>
      <c r="J1205" s="284">
        <f t="shared" si="291"/>
        <v>0</v>
      </c>
      <c r="K1205" s="284">
        <f t="shared" si="292"/>
        <v>0</v>
      </c>
      <c r="L1205" s="284">
        <f t="shared" si="293"/>
        <v>2287</v>
      </c>
      <c r="M1205" s="284">
        <f t="shared" si="294"/>
        <v>0</v>
      </c>
      <c r="N1205" s="284">
        <f t="shared" si="295"/>
        <v>0</v>
      </c>
      <c r="O1205" s="284">
        <f t="shared" si="296"/>
        <v>2287</v>
      </c>
      <c r="P1205" s="284">
        <f t="shared" si="297"/>
        <v>2287</v>
      </c>
      <c r="Q1205" s="284">
        <f t="shared" si="298"/>
        <v>2287</v>
      </c>
      <c r="R1205" s="284">
        <f t="shared" si="299"/>
        <v>2287</v>
      </c>
      <c r="S1205" s="210"/>
      <c r="T1205" s="210"/>
      <c r="U1205" s="210"/>
      <c r="V1205" s="210"/>
      <c r="W1205" s="210"/>
      <c r="X1205" s="210"/>
      <c r="Y1205" s="312"/>
      <c r="Z1205" s="312"/>
      <c r="AA1205" s="312">
        <v>608</v>
      </c>
      <c r="AB1205" s="312"/>
      <c r="AC1205" s="312">
        <v>1679</v>
      </c>
      <c r="AD1205" s="312">
        <v>139</v>
      </c>
      <c r="AE1205" s="312"/>
      <c r="AF1205" s="312"/>
      <c r="AG1205" s="312"/>
      <c r="AH1205" s="312"/>
      <c r="AI1205" s="312"/>
      <c r="AJ1205" s="312"/>
      <c r="AK1205" s="312"/>
      <c r="AL1205" s="312"/>
      <c r="AM1205" s="312"/>
      <c r="AN1205" s="312"/>
      <c r="AO1205" s="312"/>
      <c r="AP1205" s="312"/>
      <c r="AQ1205" s="312"/>
      <c r="AR1205" s="312"/>
      <c r="AS1205" s="312"/>
      <c r="AT1205" s="312"/>
      <c r="AU1205" s="312"/>
      <c r="AV1205" s="312"/>
      <c r="AW1205" s="312"/>
      <c r="AX1205" s="312"/>
      <c r="AY1205" s="312"/>
      <c r="AZ1205" s="312"/>
      <c r="BA1205" s="312"/>
      <c r="BB1205" s="312"/>
      <c r="BC1205" s="312"/>
      <c r="BD1205" s="312"/>
      <c r="BE1205" s="312"/>
      <c r="BF1205" s="312"/>
      <c r="BG1205" s="312"/>
      <c r="BH1205" s="312"/>
      <c r="BI1205" s="312"/>
      <c r="BJ1205" s="312"/>
      <c r="BK1205" s="312"/>
      <c r="BL1205" s="312"/>
      <c r="BM1205" s="312"/>
      <c r="BN1205" s="312"/>
      <c r="BO1205" s="312"/>
      <c r="BP1205" s="312"/>
      <c r="BQ1205" s="312"/>
      <c r="BR1205" s="312"/>
      <c r="BS1205" s="312"/>
      <c r="BT1205" s="312"/>
      <c r="BU1205" s="312"/>
      <c r="BV1205" s="312"/>
      <c r="BW1205" s="312"/>
      <c r="BX1205" s="312"/>
      <c r="BY1205" s="312"/>
      <c r="BZ1205" s="312"/>
      <c r="CA1205" s="312"/>
      <c r="CB1205" s="312"/>
      <c r="CC1205" s="312"/>
      <c r="CD1205" s="312"/>
      <c r="CE1205" s="210"/>
      <c r="CF1205" s="210"/>
      <c r="CG1205" s="210"/>
      <c r="CH1205" s="210"/>
      <c r="CI1205" s="286" t="str">
        <f t="shared" si="301"/>
        <v>Small</v>
      </c>
      <c r="CJ1205" s="210"/>
      <c r="CK1205" s="210"/>
      <c r="CN1205"/>
    </row>
    <row r="1206" spans="1:92" s="283" customFormat="1" ht="15">
      <c r="A1206" s="208" t="s">
        <v>672</v>
      </c>
      <c r="B1206" s="283" t="s">
        <v>583</v>
      </c>
      <c r="C1206" s="208" t="s">
        <v>76</v>
      </c>
      <c r="D1206" s="566">
        <v>2016</v>
      </c>
      <c r="E1206" s="284">
        <f t="shared" si="287"/>
        <v>0</v>
      </c>
      <c r="F1206" s="284">
        <f t="shared" si="288"/>
        <v>0</v>
      </c>
      <c r="G1206" s="284">
        <f t="shared" si="289"/>
        <v>0</v>
      </c>
      <c r="H1206" s="284">
        <f t="shared" si="290"/>
        <v>0</v>
      </c>
      <c r="I1206" s="284">
        <f t="shared" si="300"/>
        <v>0</v>
      </c>
      <c r="J1206" s="284">
        <f t="shared" si="291"/>
        <v>0</v>
      </c>
      <c r="K1206" s="284">
        <f t="shared" si="292"/>
        <v>0</v>
      </c>
      <c r="L1206" s="284">
        <f t="shared" si="293"/>
        <v>0</v>
      </c>
      <c r="M1206" s="284">
        <f t="shared" si="294"/>
        <v>9525</v>
      </c>
      <c r="N1206" s="284">
        <f t="shared" si="295"/>
        <v>9525</v>
      </c>
      <c r="O1206" s="284">
        <f t="shared" si="296"/>
        <v>9525</v>
      </c>
      <c r="P1206" s="284">
        <f t="shared" si="297"/>
        <v>0</v>
      </c>
      <c r="Q1206" s="284">
        <f t="shared" si="298"/>
        <v>9525</v>
      </c>
      <c r="R1206" s="284">
        <f t="shared" si="299"/>
        <v>9525</v>
      </c>
      <c r="S1206" s="210"/>
      <c r="T1206" s="210"/>
      <c r="U1206" s="210"/>
      <c r="V1206" s="210"/>
      <c r="W1206" s="210"/>
      <c r="X1206" s="210"/>
      <c r="Y1206" s="312"/>
      <c r="Z1206" s="312"/>
      <c r="AA1206" s="312"/>
      <c r="AB1206" s="312"/>
      <c r="AC1206" s="312"/>
      <c r="AD1206" s="312"/>
      <c r="AE1206" s="312"/>
      <c r="AF1206" s="312"/>
      <c r="AG1206" s="312"/>
      <c r="AH1206" s="312"/>
      <c r="AI1206" s="312"/>
      <c r="AJ1206" s="312"/>
      <c r="AK1206" s="312"/>
      <c r="AL1206" s="312"/>
      <c r="AM1206" s="312"/>
      <c r="AN1206" s="312"/>
      <c r="AO1206" s="312"/>
      <c r="AP1206" s="312"/>
      <c r="AQ1206" s="312"/>
      <c r="AR1206" s="312"/>
      <c r="AS1206" s="312"/>
      <c r="AT1206" s="312"/>
      <c r="AU1206" s="312"/>
      <c r="AV1206" s="312"/>
      <c r="AW1206" s="312"/>
      <c r="AX1206" s="312"/>
      <c r="AY1206" s="312"/>
      <c r="AZ1206" s="312"/>
      <c r="BA1206" s="312"/>
      <c r="BB1206" s="312"/>
      <c r="BC1206" s="312"/>
      <c r="BD1206" s="312"/>
      <c r="BE1206" s="312"/>
      <c r="BF1206" s="312"/>
      <c r="BG1206" s="312"/>
      <c r="BH1206" s="312"/>
      <c r="BI1206" s="312"/>
      <c r="BJ1206" s="312"/>
      <c r="BK1206" s="312"/>
      <c r="BL1206" s="312"/>
      <c r="BM1206" s="312"/>
      <c r="BN1206" s="312"/>
      <c r="BO1206" s="312"/>
      <c r="BP1206" s="312"/>
      <c r="BQ1206" s="312"/>
      <c r="BR1206" s="312"/>
      <c r="BS1206" s="312"/>
      <c r="BT1206" s="312"/>
      <c r="BU1206" s="312"/>
      <c r="BV1206" s="312"/>
      <c r="BW1206" s="312">
        <v>9525</v>
      </c>
      <c r="BX1206" s="312"/>
      <c r="BY1206" s="312"/>
      <c r="BZ1206" s="312"/>
      <c r="CA1206" s="312"/>
      <c r="CB1206" s="312"/>
      <c r="CC1206" s="312"/>
      <c r="CD1206" s="312"/>
      <c r="CE1206" s="210"/>
      <c r="CF1206" s="210"/>
      <c r="CG1206" s="210"/>
      <c r="CH1206" s="210"/>
      <c r="CI1206" s="286" t="str">
        <f t="shared" si="301"/>
        <v>Small</v>
      </c>
      <c r="CJ1206" s="210"/>
      <c r="CK1206" s="210"/>
      <c r="CN1206"/>
    </row>
    <row r="1207" spans="1:92" s="283" customFormat="1" ht="15">
      <c r="A1207" s="208" t="s">
        <v>673</v>
      </c>
      <c r="B1207" s="283" t="s">
        <v>584</v>
      </c>
      <c r="C1207" s="208" t="s">
        <v>76</v>
      </c>
      <c r="D1207" s="566">
        <v>2016</v>
      </c>
      <c r="E1207" s="284">
        <f t="shared" si="287"/>
        <v>0</v>
      </c>
      <c r="F1207" s="284">
        <f t="shared" si="288"/>
        <v>0</v>
      </c>
      <c r="G1207" s="284">
        <f t="shared" si="289"/>
        <v>0</v>
      </c>
      <c r="H1207" s="284">
        <f t="shared" si="290"/>
        <v>0</v>
      </c>
      <c r="I1207" s="284">
        <f t="shared" si="300"/>
        <v>0</v>
      </c>
      <c r="J1207" s="284">
        <f t="shared" si="291"/>
        <v>0</v>
      </c>
      <c r="K1207" s="284">
        <f t="shared" si="292"/>
        <v>0</v>
      </c>
      <c r="L1207" s="284">
        <f t="shared" si="293"/>
        <v>0</v>
      </c>
      <c r="M1207" s="284">
        <f t="shared" si="294"/>
        <v>24514</v>
      </c>
      <c r="N1207" s="284">
        <f t="shared" si="295"/>
        <v>24514</v>
      </c>
      <c r="O1207" s="284">
        <f t="shared" si="296"/>
        <v>24514</v>
      </c>
      <c r="P1207" s="284">
        <f t="shared" si="297"/>
        <v>0</v>
      </c>
      <c r="Q1207" s="284">
        <f t="shared" si="298"/>
        <v>24514</v>
      </c>
      <c r="R1207" s="284">
        <f t="shared" si="299"/>
        <v>24514</v>
      </c>
      <c r="S1207" s="210"/>
      <c r="T1207" s="210"/>
      <c r="U1207" s="210"/>
      <c r="V1207" s="210"/>
      <c r="W1207" s="210"/>
      <c r="X1207" s="210"/>
      <c r="Y1207" s="312"/>
      <c r="Z1207" s="312"/>
      <c r="AA1207" s="312"/>
      <c r="AB1207" s="312"/>
      <c r="AC1207" s="312"/>
      <c r="AD1207" s="312"/>
      <c r="AE1207" s="312"/>
      <c r="AF1207" s="312"/>
      <c r="AG1207" s="312"/>
      <c r="AH1207" s="312"/>
      <c r="AI1207" s="312"/>
      <c r="AJ1207" s="312"/>
      <c r="AK1207" s="312"/>
      <c r="AL1207" s="312"/>
      <c r="AM1207" s="312"/>
      <c r="AN1207" s="312"/>
      <c r="AO1207" s="312"/>
      <c r="AP1207" s="312"/>
      <c r="AQ1207" s="312"/>
      <c r="AR1207" s="312"/>
      <c r="AS1207" s="312"/>
      <c r="AT1207" s="312"/>
      <c r="AU1207" s="312"/>
      <c r="AV1207" s="312"/>
      <c r="AW1207" s="312"/>
      <c r="AX1207" s="312"/>
      <c r="AY1207" s="312"/>
      <c r="AZ1207" s="312"/>
      <c r="BA1207" s="312"/>
      <c r="BB1207" s="312"/>
      <c r="BC1207" s="312"/>
      <c r="BD1207" s="312"/>
      <c r="BE1207" s="312"/>
      <c r="BF1207" s="312"/>
      <c r="BG1207" s="312"/>
      <c r="BH1207" s="312"/>
      <c r="BI1207" s="312"/>
      <c r="BJ1207" s="312"/>
      <c r="BK1207" s="312"/>
      <c r="BL1207" s="312"/>
      <c r="BM1207" s="312"/>
      <c r="BN1207" s="312"/>
      <c r="BO1207" s="312"/>
      <c r="BP1207" s="312"/>
      <c r="BQ1207" s="312"/>
      <c r="BR1207" s="312"/>
      <c r="BS1207" s="312"/>
      <c r="BT1207" s="312"/>
      <c r="BU1207" s="312"/>
      <c r="BV1207" s="312"/>
      <c r="BW1207" s="312">
        <v>24514</v>
      </c>
      <c r="BX1207" s="312"/>
      <c r="BY1207" s="312"/>
      <c r="BZ1207" s="312"/>
      <c r="CA1207" s="312"/>
      <c r="CB1207" s="312"/>
      <c r="CC1207" s="312"/>
      <c r="CD1207" s="312"/>
      <c r="CE1207" s="210"/>
      <c r="CF1207" s="210"/>
      <c r="CG1207" s="210"/>
      <c r="CH1207" s="210"/>
      <c r="CI1207" s="286" t="str">
        <f t="shared" si="301"/>
        <v>Small</v>
      </c>
      <c r="CJ1207" s="210"/>
      <c r="CK1207" s="210"/>
      <c r="CN1207"/>
    </row>
    <row r="1208" spans="1:92" s="283" customFormat="1" ht="15">
      <c r="A1208" s="208" t="s">
        <v>221</v>
      </c>
      <c r="B1208" s="287" t="s">
        <v>464</v>
      </c>
      <c r="C1208" s="208" t="s">
        <v>76</v>
      </c>
      <c r="D1208" s="566">
        <v>2016</v>
      </c>
      <c r="E1208" s="284">
        <f t="shared" si="287"/>
        <v>7</v>
      </c>
      <c r="F1208" s="284">
        <f t="shared" si="288"/>
        <v>0</v>
      </c>
      <c r="G1208" s="284">
        <f t="shared" si="289"/>
        <v>0</v>
      </c>
      <c r="H1208" s="284">
        <f t="shared" si="290"/>
        <v>7</v>
      </c>
      <c r="I1208" s="284">
        <f t="shared" si="300"/>
        <v>0</v>
      </c>
      <c r="J1208" s="284">
        <f t="shared" si="291"/>
        <v>0</v>
      </c>
      <c r="K1208" s="284">
        <f t="shared" si="292"/>
        <v>0</v>
      </c>
      <c r="L1208" s="284">
        <f t="shared" si="293"/>
        <v>7</v>
      </c>
      <c r="M1208" s="284">
        <f t="shared" si="294"/>
        <v>0</v>
      </c>
      <c r="N1208" s="284">
        <f t="shared" si="295"/>
        <v>0</v>
      </c>
      <c r="O1208" s="284">
        <f t="shared" si="296"/>
        <v>7</v>
      </c>
      <c r="P1208" s="284">
        <f t="shared" si="297"/>
        <v>7</v>
      </c>
      <c r="Q1208" s="284">
        <f t="shared" si="298"/>
        <v>7</v>
      </c>
      <c r="R1208" s="284">
        <f t="shared" si="299"/>
        <v>7</v>
      </c>
      <c r="S1208" s="210"/>
      <c r="T1208" s="210"/>
      <c r="U1208" s="210"/>
      <c r="V1208" s="210"/>
      <c r="W1208" s="210"/>
      <c r="X1208" s="210"/>
      <c r="Y1208" s="312"/>
      <c r="Z1208" s="312"/>
      <c r="AA1208" s="312"/>
      <c r="AB1208" s="312"/>
      <c r="AC1208" s="312"/>
      <c r="AD1208" s="312"/>
      <c r="AE1208" s="312"/>
      <c r="AF1208" s="312"/>
      <c r="AG1208" s="312"/>
      <c r="AH1208" s="312"/>
      <c r="AI1208" s="312"/>
      <c r="AJ1208" s="312"/>
      <c r="AK1208" s="312"/>
      <c r="AL1208" s="312"/>
      <c r="AM1208" s="312"/>
      <c r="AN1208" s="312"/>
      <c r="AO1208" s="312"/>
      <c r="AP1208" s="312"/>
      <c r="AQ1208" s="312">
        <v>7</v>
      </c>
      <c r="AR1208" s="312">
        <v>7</v>
      </c>
      <c r="AS1208" s="312"/>
      <c r="AT1208" s="312"/>
      <c r="AU1208" s="312"/>
      <c r="AV1208" s="312"/>
      <c r="AW1208" s="312"/>
      <c r="AX1208" s="312"/>
      <c r="AY1208" s="312"/>
      <c r="AZ1208" s="312"/>
      <c r="BA1208" s="312"/>
      <c r="BB1208" s="312"/>
      <c r="BC1208" s="312"/>
      <c r="BD1208" s="312"/>
      <c r="BE1208" s="312"/>
      <c r="BF1208" s="312"/>
      <c r="BG1208" s="312"/>
      <c r="BH1208" s="312"/>
      <c r="BI1208" s="312"/>
      <c r="BJ1208" s="312"/>
      <c r="BK1208" s="312"/>
      <c r="BL1208" s="312"/>
      <c r="BM1208" s="312"/>
      <c r="BN1208" s="312"/>
      <c r="BO1208" s="312"/>
      <c r="BP1208" s="312"/>
      <c r="BQ1208" s="312"/>
      <c r="BR1208" s="312"/>
      <c r="BS1208" s="312"/>
      <c r="BT1208" s="312"/>
      <c r="BU1208" s="312"/>
      <c r="BV1208" s="312"/>
      <c r="BW1208" s="312"/>
      <c r="BX1208" s="312"/>
      <c r="BY1208" s="312"/>
      <c r="BZ1208" s="312"/>
      <c r="CA1208" s="312"/>
      <c r="CB1208" s="312"/>
      <c r="CC1208" s="312"/>
      <c r="CD1208" s="312"/>
      <c r="CE1208" s="210"/>
      <c r="CF1208" s="210"/>
      <c r="CG1208" s="210"/>
      <c r="CH1208" s="210"/>
      <c r="CI1208" s="286" t="str">
        <f t="shared" si="301"/>
        <v>Small</v>
      </c>
      <c r="CJ1208" s="210"/>
      <c r="CK1208" s="210"/>
      <c r="CN1208"/>
    </row>
    <row r="1209" spans="1:92" s="283" customFormat="1" ht="15">
      <c r="A1209" s="208" t="s">
        <v>176</v>
      </c>
      <c r="B1209" s="287" t="s">
        <v>465</v>
      </c>
      <c r="C1209" s="208" t="s">
        <v>76</v>
      </c>
      <c r="D1209" s="566">
        <v>2016</v>
      </c>
      <c r="E1209" s="284">
        <f t="shared" si="287"/>
        <v>0</v>
      </c>
      <c r="F1209" s="284">
        <f t="shared" si="288"/>
        <v>7238</v>
      </c>
      <c r="G1209" s="284">
        <f t="shared" si="289"/>
        <v>6125</v>
      </c>
      <c r="H1209" s="284">
        <f t="shared" si="290"/>
        <v>13363</v>
      </c>
      <c r="I1209" s="284">
        <f t="shared" si="300"/>
        <v>0</v>
      </c>
      <c r="J1209" s="284">
        <f t="shared" si="291"/>
        <v>0</v>
      </c>
      <c r="K1209" s="284">
        <f t="shared" si="292"/>
        <v>0</v>
      </c>
      <c r="L1209" s="284">
        <f t="shared" si="293"/>
        <v>13363</v>
      </c>
      <c r="M1209" s="284">
        <f t="shared" si="294"/>
        <v>0</v>
      </c>
      <c r="N1209" s="284">
        <f t="shared" si="295"/>
        <v>0</v>
      </c>
      <c r="O1209" s="284">
        <f t="shared" si="296"/>
        <v>13363</v>
      </c>
      <c r="P1209" s="284">
        <f t="shared" si="297"/>
        <v>13405</v>
      </c>
      <c r="Q1209" s="284">
        <f t="shared" si="298"/>
        <v>13405</v>
      </c>
      <c r="R1209" s="284">
        <f t="shared" si="299"/>
        <v>13405</v>
      </c>
      <c r="S1209" s="210"/>
      <c r="T1209" s="210"/>
      <c r="U1209" s="210"/>
      <c r="V1209" s="210"/>
      <c r="W1209" s="210"/>
      <c r="X1209" s="210"/>
      <c r="Y1209" s="312"/>
      <c r="Z1209" s="312"/>
      <c r="AA1209" s="312">
        <v>6682</v>
      </c>
      <c r="AB1209" s="312">
        <v>6</v>
      </c>
      <c r="AC1209" s="312">
        <v>5972</v>
      </c>
      <c r="AD1209" s="312">
        <v>117</v>
      </c>
      <c r="AE1209" s="312"/>
      <c r="AF1209" s="312"/>
      <c r="AG1209" s="312"/>
      <c r="AH1209" s="312"/>
      <c r="AI1209" s="312"/>
      <c r="AJ1209" s="312"/>
      <c r="AK1209" s="312"/>
      <c r="AL1209" s="312"/>
      <c r="AM1209" s="312"/>
      <c r="AN1209" s="312"/>
      <c r="AO1209" s="312"/>
      <c r="AP1209" s="312"/>
      <c r="AQ1209" s="312"/>
      <c r="AR1209" s="312"/>
      <c r="AS1209" s="312"/>
      <c r="AT1209" s="312"/>
      <c r="AU1209" s="312"/>
      <c r="AV1209" s="312"/>
      <c r="AW1209" s="312"/>
      <c r="AX1209" s="312"/>
      <c r="AY1209" s="312">
        <v>556</v>
      </c>
      <c r="AZ1209" s="312"/>
      <c r="BA1209" s="312">
        <v>153</v>
      </c>
      <c r="BB1209" s="312"/>
      <c r="BC1209" s="312"/>
      <c r="BD1209" s="312"/>
      <c r="BE1209" s="312"/>
      <c r="BF1209" s="312"/>
      <c r="BG1209" s="312"/>
      <c r="BH1209" s="312"/>
      <c r="BI1209" s="312"/>
      <c r="BJ1209" s="312"/>
      <c r="BK1209" s="312"/>
      <c r="BL1209" s="312"/>
      <c r="BM1209" s="312"/>
      <c r="BN1209" s="312"/>
      <c r="BO1209" s="312"/>
      <c r="BP1209" s="312"/>
      <c r="BQ1209" s="312"/>
      <c r="BR1209" s="312"/>
      <c r="BS1209" s="312"/>
      <c r="BT1209" s="312"/>
      <c r="BU1209" s="312"/>
      <c r="BV1209" s="312"/>
      <c r="BW1209" s="312"/>
      <c r="BX1209" s="312"/>
      <c r="BY1209" s="312"/>
      <c r="BZ1209" s="312"/>
      <c r="CA1209" s="312"/>
      <c r="CB1209" s="312"/>
      <c r="CC1209" s="312"/>
      <c r="CD1209" s="312">
        <v>42</v>
      </c>
      <c r="CE1209" s="210"/>
      <c r="CF1209" s="210"/>
      <c r="CG1209" s="210"/>
      <c r="CH1209" s="210"/>
      <c r="CI1209" s="286" t="str">
        <f t="shared" si="301"/>
        <v>Small</v>
      </c>
      <c r="CJ1209" s="210"/>
      <c r="CK1209" s="210"/>
      <c r="CN1209"/>
    </row>
    <row r="1210" spans="1:92" s="283" customFormat="1" ht="15">
      <c r="A1210" s="208" t="s">
        <v>675</v>
      </c>
      <c r="B1210" s="283" t="s">
        <v>586</v>
      </c>
      <c r="C1210" s="208" t="s">
        <v>76</v>
      </c>
      <c r="D1210" s="566">
        <v>2016</v>
      </c>
      <c r="E1210" s="284">
        <f t="shared" si="287"/>
        <v>13</v>
      </c>
      <c r="F1210" s="284">
        <f t="shared" si="288"/>
        <v>0</v>
      </c>
      <c r="G1210" s="284">
        <f t="shared" si="289"/>
        <v>0</v>
      </c>
      <c r="H1210" s="284">
        <f t="shared" si="290"/>
        <v>13</v>
      </c>
      <c r="I1210" s="284">
        <f t="shared" si="300"/>
        <v>0</v>
      </c>
      <c r="J1210" s="284">
        <f t="shared" si="291"/>
        <v>0</v>
      </c>
      <c r="K1210" s="284">
        <f t="shared" si="292"/>
        <v>0</v>
      </c>
      <c r="L1210" s="284">
        <f t="shared" si="293"/>
        <v>13</v>
      </c>
      <c r="M1210" s="284">
        <f t="shared" si="294"/>
        <v>0</v>
      </c>
      <c r="N1210" s="284">
        <f t="shared" si="295"/>
        <v>0</v>
      </c>
      <c r="O1210" s="284">
        <f t="shared" si="296"/>
        <v>13</v>
      </c>
      <c r="P1210" s="284">
        <f t="shared" si="297"/>
        <v>13</v>
      </c>
      <c r="Q1210" s="284">
        <f t="shared" si="298"/>
        <v>13</v>
      </c>
      <c r="R1210" s="284">
        <f t="shared" si="299"/>
        <v>13</v>
      </c>
      <c r="S1210" s="210"/>
      <c r="T1210" s="210"/>
      <c r="U1210" s="210"/>
      <c r="V1210" s="210"/>
      <c r="W1210" s="210"/>
      <c r="X1210" s="210"/>
      <c r="Y1210" s="312"/>
      <c r="Z1210" s="312"/>
      <c r="AA1210" s="312"/>
      <c r="AB1210" s="312"/>
      <c r="AC1210" s="312"/>
      <c r="AD1210" s="312"/>
      <c r="AE1210" s="312"/>
      <c r="AF1210" s="312"/>
      <c r="AG1210" s="312"/>
      <c r="AH1210" s="312"/>
      <c r="AI1210" s="312"/>
      <c r="AJ1210" s="312"/>
      <c r="AK1210" s="312"/>
      <c r="AL1210" s="312"/>
      <c r="AM1210" s="312"/>
      <c r="AN1210" s="312"/>
      <c r="AO1210" s="312"/>
      <c r="AP1210" s="312"/>
      <c r="AQ1210" s="312"/>
      <c r="AR1210" s="312"/>
      <c r="AS1210" s="312"/>
      <c r="AT1210" s="312"/>
      <c r="AU1210" s="312"/>
      <c r="AV1210" s="312"/>
      <c r="AW1210" s="312"/>
      <c r="AX1210" s="312"/>
      <c r="AY1210" s="312"/>
      <c r="AZ1210" s="312"/>
      <c r="BA1210" s="312"/>
      <c r="BB1210" s="312"/>
      <c r="BC1210" s="312">
        <v>13</v>
      </c>
      <c r="BD1210" s="312">
        <v>13</v>
      </c>
      <c r="BE1210" s="312"/>
      <c r="BF1210" s="312"/>
      <c r="BG1210" s="312"/>
      <c r="BH1210" s="312"/>
      <c r="BI1210" s="312"/>
      <c r="BJ1210" s="312"/>
      <c r="BK1210" s="312"/>
      <c r="BL1210" s="312"/>
      <c r="BM1210" s="312"/>
      <c r="BN1210" s="312"/>
      <c r="BO1210" s="312"/>
      <c r="BP1210" s="312"/>
      <c r="BQ1210" s="312"/>
      <c r="BR1210" s="312"/>
      <c r="BS1210" s="312"/>
      <c r="BT1210" s="312"/>
      <c r="BU1210" s="312"/>
      <c r="BV1210" s="312"/>
      <c r="BW1210" s="312"/>
      <c r="BX1210" s="312"/>
      <c r="BY1210" s="312"/>
      <c r="BZ1210" s="312"/>
      <c r="CA1210" s="312"/>
      <c r="CB1210" s="312"/>
      <c r="CC1210" s="312"/>
      <c r="CD1210" s="312"/>
      <c r="CE1210" s="210"/>
      <c r="CF1210" s="210"/>
      <c r="CG1210" s="210"/>
      <c r="CH1210" s="210"/>
      <c r="CI1210" s="286" t="str">
        <f t="shared" si="301"/>
        <v>Small</v>
      </c>
      <c r="CJ1210" s="210"/>
      <c r="CK1210" s="210"/>
      <c r="CN1210"/>
    </row>
    <row r="1211" spans="1:92" s="283" customFormat="1" ht="15">
      <c r="A1211" s="208" t="s">
        <v>646</v>
      </c>
      <c r="B1211" s="283" t="s">
        <v>588</v>
      </c>
      <c r="C1211" s="208" t="s">
        <v>76</v>
      </c>
      <c r="D1211" s="566">
        <v>2016</v>
      </c>
      <c r="E1211" s="284">
        <f t="shared" si="287"/>
        <v>0</v>
      </c>
      <c r="F1211" s="284">
        <f t="shared" si="288"/>
        <v>0</v>
      </c>
      <c r="G1211" s="284">
        <f t="shared" si="289"/>
        <v>0</v>
      </c>
      <c r="H1211" s="284">
        <f t="shared" si="290"/>
        <v>0</v>
      </c>
      <c r="I1211" s="284">
        <f t="shared" si="300"/>
        <v>0</v>
      </c>
      <c r="J1211" s="284">
        <f t="shared" si="291"/>
        <v>0</v>
      </c>
      <c r="K1211" s="284">
        <f t="shared" si="292"/>
        <v>0</v>
      </c>
      <c r="L1211" s="284">
        <f t="shared" si="293"/>
        <v>0</v>
      </c>
      <c r="M1211" s="284">
        <f t="shared" si="294"/>
        <v>1</v>
      </c>
      <c r="N1211" s="284">
        <f t="shared" si="295"/>
        <v>1</v>
      </c>
      <c r="O1211" s="284">
        <f t="shared" si="296"/>
        <v>1</v>
      </c>
      <c r="P1211" s="284">
        <f t="shared" si="297"/>
        <v>0</v>
      </c>
      <c r="Q1211" s="284">
        <f t="shared" si="298"/>
        <v>1</v>
      </c>
      <c r="R1211" s="284">
        <f t="shared" si="299"/>
        <v>1</v>
      </c>
      <c r="S1211" s="210"/>
      <c r="T1211" s="210"/>
      <c r="U1211" s="210"/>
      <c r="V1211" s="210"/>
      <c r="W1211" s="210"/>
      <c r="X1211" s="210"/>
      <c r="Y1211" s="312"/>
      <c r="Z1211" s="312"/>
      <c r="AA1211" s="312"/>
      <c r="AB1211" s="312"/>
      <c r="AC1211" s="312"/>
      <c r="AD1211" s="312"/>
      <c r="AE1211" s="312"/>
      <c r="AF1211" s="312"/>
      <c r="AG1211" s="312"/>
      <c r="AH1211" s="312"/>
      <c r="AI1211" s="312"/>
      <c r="AJ1211" s="312"/>
      <c r="AK1211" s="312"/>
      <c r="AL1211" s="312"/>
      <c r="AM1211" s="312"/>
      <c r="AN1211" s="312"/>
      <c r="AO1211" s="312"/>
      <c r="AP1211" s="312"/>
      <c r="AQ1211" s="312"/>
      <c r="AR1211" s="312"/>
      <c r="AS1211" s="312"/>
      <c r="AT1211" s="312"/>
      <c r="AU1211" s="312"/>
      <c r="AV1211" s="312"/>
      <c r="AW1211" s="312"/>
      <c r="AX1211" s="312"/>
      <c r="AY1211" s="312"/>
      <c r="AZ1211" s="312"/>
      <c r="BA1211" s="312"/>
      <c r="BB1211" s="312"/>
      <c r="BC1211" s="312"/>
      <c r="BD1211" s="312"/>
      <c r="BE1211" s="312"/>
      <c r="BF1211" s="312"/>
      <c r="BG1211" s="312"/>
      <c r="BH1211" s="312"/>
      <c r="BI1211" s="312"/>
      <c r="BJ1211" s="312"/>
      <c r="BK1211" s="312"/>
      <c r="BL1211" s="312"/>
      <c r="BM1211" s="312"/>
      <c r="BN1211" s="312"/>
      <c r="BO1211" s="312"/>
      <c r="BP1211" s="312"/>
      <c r="BQ1211" s="312"/>
      <c r="BR1211" s="312"/>
      <c r="BS1211" s="312"/>
      <c r="BT1211" s="312"/>
      <c r="BU1211" s="312">
        <v>1</v>
      </c>
      <c r="BV1211" s="312"/>
      <c r="BW1211" s="312"/>
      <c r="BX1211" s="312"/>
      <c r="BY1211" s="312"/>
      <c r="BZ1211" s="312"/>
      <c r="CA1211" s="312"/>
      <c r="CB1211" s="312"/>
      <c r="CC1211" s="312"/>
      <c r="CD1211" s="312"/>
      <c r="CE1211" s="210"/>
      <c r="CF1211" s="210"/>
      <c r="CG1211" s="210"/>
      <c r="CH1211" s="210"/>
      <c r="CI1211" s="286" t="str">
        <f t="shared" si="301"/>
        <v>Small</v>
      </c>
      <c r="CJ1211" s="210"/>
      <c r="CK1211" s="210"/>
      <c r="CN1211"/>
    </row>
    <row r="1212" spans="1:92" s="283" customFormat="1" ht="15">
      <c r="A1212" s="208" t="s">
        <v>649</v>
      </c>
      <c r="B1212" s="283" t="s">
        <v>594</v>
      </c>
      <c r="C1212" s="208" t="s">
        <v>76</v>
      </c>
      <c r="D1212" s="566">
        <v>2016</v>
      </c>
      <c r="E1212" s="284">
        <f t="shared" si="287"/>
        <v>0</v>
      </c>
      <c r="F1212" s="284">
        <f t="shared" si="288"/>
        <v>0</v>
      </c>
      <c r="G1212" s="284">
        <f t="shared" si="289"/>
        <v>0</v>
      </c>
      <c r="H1212" s="284">
        <f t="shared" si="290"/>
        <v>0</v>
      </c>
      <c r="I1212" s="284">
        <f t="shared" si="300"/>
        <v>0</v>
      </c>
      <c r="J1212" s="284">
        <f t="shared" si="291"/>
        <v>0</v>
      </c>
      <c r="K1212" s="284">
        <f t="shared" si="292"/>
        <v>0</v>
      </c>
      <c r="L1212" s="284">
        <f t="shared" si="293"/>
        <v>0</v>
      </c>
      <c r="M1212" s="284">
        <f t="shared" si="294"/>
        <v>0</v>
      </c>
      <c r="N1212" s="284">
        <f t="shared" si="295"/>
        <v>0</v>
      </c>
      <c r="O1212" s="284">
        <f t="shared" si="296"/>
        <v>0</v>
      </c>
      <c r="P1212" s="284">
        <f t="shared" si="297"/>
        <v>1</v>
      </c>
      <c r="Q1212" s="284">
        <f t="shared" si="298"/>
        <v>1</v>
      </c>
      <c r="R1212" s="284">
        <f t="shared" si="299"/>
        <v>1</v>
      </c>
      <c r="S1212" s="210"/>
      <c r="T1212" s="210"/>
      <c r="U1212" s="210"/>
      <c r="V1212" s="210"/>
      <c r="W1212" s="210"/>
      <c r="X1212" s="210"/>
      <c r="Y1212" s="312"/>
      <c r="Z1212" s="312"/>
      <c r="AA1212" s="312"/>
      <c r="AB1212" s="312"/>
      <c r="AC1212" s="312"/>
      <c r="AD1212" s="312"/>
      <c r="AE1212" s="312"/>
      <c r="AF1212" s="312"/>
      <c r="AG1212" s="312"/>
      <c r="AH1212" s="312"/>
      <c r="AI1212" s="312"/>
      <c r="AJ1212" s="312"/>
      <c r="AK1212" s="312"/>
      <c r="AL1212" s="312"/>
      <c r="AM1212" s="312"/>
      <c r="AN1212" s="312"/>
      <c r="AO1212" s="312"/>
      <c r="AP1212" s="312"/>
      <c r="AQ1212" s="312"/>
      <c r="AR1212" s="312"/>
      <c r="AS1212" s="312"/>
      <c r="AT1212" s="312"/>
      <c r="AU1212" s="312"/>
      <c r="AV1212" s="312"/>
      <c r="AW1212" s="312"/>
      <c r="AX1212" s="312"/>
      <c r="AY1212" s="312"/>
      <c r="AZ1212" s="312"/>
      <c r="BA1212" s="312"/>
      <c r="BB1212" s="312"/>
      <c r="BC1212" s="312"/>
      <c r="BD1212" s="312"/>
      <c r="BE1212" s="312"/>
      <c r="BF1212" s="312"/>
      <c r="BG1212" s="312"/>
      <c r="BH1212" s="312"/>
      <c r="BI1212" s="312"/>
      <c r="BJ1212" s="312"/>
      <c r="BK1212" s="312"/>
      <c r="BL1212" s="312"/>
      <c r="BM1212" s="312"/>
      <c r="BN1212" s="312"/>
      <c r="BO1212" s="312"/>
      <c r="BP1212" s="312"/>
      <c r="BQ1212" s="312"/>
      <c r="BR1212" s="312"/>
      <c r="BS1212" s="312"/>
      <c r="BT1212" s="312"/>
      <c r="BU1212" s="312"/>
      <c r="BV1212" s="312"/>
      <c r="BW1212" s="312"/>
      <c r="BX1212" s="312"/>
      <c r="BY1212" s="312"/>
      <c r="BZ1212" s="312"/>
      <c r="CA1212" s="312"/>
      <c r="CB1212" s="312"/>
      <c r="CC1212" s="312"/>
      <c r="CD1212" s="312">
        <v>1</v>
      </c>
      <c r="CE1212" s="210"/>
      <c r="CF1212" s="210"/>
      <c r="CG1212" s="210"/>
      <c r="CH1212" s="210"/>
      <c r="CI1212" s="286" t="str">
        <f t="shared" si="301"/>
        <v>Small</v>
      </c>
      <c r="CJ1212" s="210"/>
      <c r="CK1212" s="210"/>
      <c r="CN1212"/>
    </row>
    <row r="1213" spans="1:92" s="283" customFormat="1" ht="15">
      <c r="A1213" s="208" t="s">
        <v>361</v>
      </c>
      <c r="B1213" s="287" t="s">
        <v>470</v>
      </c>
      <c r="C1213" s="208" t="s">
        <v>76</v>
      </c>
      <c r="D1213" s="566">
        <v>2016</v>
      </c>
      <c r="E1213" s="284">
        <f t="shared" si="287"/>
        <v>0</v>
      </c>
      <c r="F1213" s="284">
        <f t="shared" si="288"/>
        <v>0</v>
      </c>
      <c r="G1213" s="284">
        <f t="shared" si="289"/>
        <v>0</v>
      </c>
      <c r="H1213" s="284">
        <f t="shared" si="290"/>
        <v>0</v>
      </c>
      <c r="I1213" s="284">
        <f t="shared" si="300"/>
        <v>0</v>
      </c>
      <c r="J1213" s="284">
        <f t="shared" si="291"/>
        <v>0</v>
      </c>
      <c r="K1213" s="284">
        <f t="shared" si="292"/>
        <v>0</v>
      </c>
      <c r="L1213" s="284">
        <f t="shared" si="293"/>
        <v>0</v>
      </c>
      <c r="M1213" s="284">
        <f t="shared" si="294"/>
        <v>9</v>
      </c>
      <c r="N1213" s="284">
        <f t="shared" si="295"/>
        <v>9</v>
      </c>
      <c r="O1213" s="284">
        <f t="shared" si="296"/>
        <v>9</v>
      </c>
      <c r="P1213" s="284">
        <f t="shared" si="297"/>
        <v>0</v>
      </c>
      <c r="Q1213" s="284">
        <f t="shared" si="298"/>
        <v>9</v>
      </c>
      <c r="R1213" s="284">
        <f t="shared" si="299"/>
        <v>9</v>
      </c>
      <c r="S1213" s="210"/>
      <c r="T1213" s="210"/>
      <c r="U1213" s="210"/>
      <c r="V1213" s="210"/>
      <c r="W1213" s="210"/>
      <c r="X1213" s="210"/>
      <c r="Y1213" s="312"/>
      <c r="Z1213" s="312"/>
      <c r="AA1213" s="312"/>
      <c r="AB1213" s="312"/>
      <c r="AC1213" s="312"/>
      <c r="AD1213" s="312"/>
      <c r="AE1213" s="312"/>
      <c r="AF1213" s="312"/>
      <c r="AG1213" s="312"/>
      <c r="AH1213" s="312"/>
      <c r="AI1213" s="312"/>
      <c r="AJ1213" s="312"/>
      <c r="AK1213" s="312"/>
      <c r="AL1213" s="312"/>
      <c r="AM1213" s="312"/>
      <c r="AN1213" s="312"/>
      <c r="AO1213" s="312"/>
      <c r="AP1213" s="312"/>
      <c r="AQ1213" s="312"/>
      <c r="AR1213" s="312"/>
      <c r="AS1213" s="312"/>
      <c r="AT1213" s="312"/>
      <c r="AU1213" s="312"/>
      <c r="AV1213" s="312"/>
      <c r="AW1213" s="312"/>
      <c r="AX1213" s="312"/>
      <c r="AY1213" s="312"/>
      <c r="AZ1213" s="312"/>
      <c r="BA1213" s="312"/>
      <c r="BB1213" s="312"/>
      <c r="BC1213" s="312"/>
      <c r="BD1213" s="312"/>
      <c r="BE1213" s="312"/>
      <c r="BF1213" s="312"/>
      <c r="BG1213" s="312"/>
      <c r="BH1213" s="312"/>
      <c r="BI1213" s="312"/>
      <c r="BJ1213" s="312"/>
      <c r="BK1213" s="312"/>
      <c r="BL1213" s="312"/>
      <c r="BM1213" s="312"/>
      <c r="BN1213" s="312"/>
      <c r="BO1213" s="312"/>
      <c r="BP1213" s="312"/>
      <c r="BQ1213" s="312"/>
      <c r="BR1213" s="312"/>
      <c r="BS1213" s="312"/>
      <c r="BT1213" s="312"/>
      <c r="BU1213" s="312">
        <v>9</v>
      </c>
      <c r="BV1213" s="312"/>
      <c r="BW1213" s="312"/>
      <c r="BX1213" s="312"/>
      <c r="BY1213" s="312"/>
      <c r="BZ1213" s="312"/>
      <c r="CA1213" s="312"/>
      <c r="CB1213" s="312"/>
      <c r="CC1213" s="312"/>
      <c r="CD1213" s="312"/>
      <c r="CE1213" s="210"/>
      <c r="CF1213" s="210"/>
      <c r="CG1213" s="210"/>
      <c r="CH1213" s="210"/>
      <c r="CI1213" s="286" t="str">
        <f t="shared" si="301"/>
        <v>Small</v>
      </c>
      <c r="CJ1213" s="210"/>
      <c r="CK1213" s="210"/>
      <c r="CN1213"/>
    </row>
    <row r="1214" spans="1:92" s="283" customFormat="1" ht="15">
      <c r="A1214" s="208" t="s">
        <v>179</v>
      </c>
      <c r="B1214" s="287" t="s">
        <v>477</v>
      </c>
      <c r="C1214" s="208" t="s">
        <v>76</v>
      </c>
      <c r="D1214" s="566">
        <v>2016</v>
      </c>
      <c r="E1214" s="284">
        <f t="shared" si="287"/>
        <v>200</v>
      </c>
      <c r="F1214" s="284">
        <f t="shared" si="288"/>
        <v>0</v>
      </c>
      <c r="G1214" s="284">
        <f t="shared" si="289"/>
        <v>0</v>
      </c>
      <c r="H1214" s="284">
        <f t="shared" si="290"/>
        <v>200</v>
      </c>
      <c r="I1214" s="284">
        <f t="shared" si="300"/>
        <v>0</v>
      </c>
      <c r="J1214" s="284">
        <f t="shared" si="291"/>
        <v>0</v>
      </c>
      <c r="K1214" s="284">
        <f t="shared" si="292"/>
        <v>0</v>
      </c>
      <c r="L1214" s="284">
        <f t="shared" si="293"/>
        <v>200</v>
      </c>
      <c r="M1214" s="284">
        <f t="shared" si="294"/>
        <v>0</v>
      </c>
      <c r="N1214" s="284">
        <f t="shared" si="295"/>
        <v>0</v>
      </c>
      <c r="O1214" s="284">
        <f t="shared" si="296"/>
        <v>200</v>
      </c>
      <c r="P1214" s="284">
        <f t="shared" si="297"/>
        <v>200</v>
      </c>
      <c r="Q1214" s="284">
        <f t="shared" si="298"/>
        <v>200</v>
      </c>
      <c r="R1214" s="284">
        <f t="shared" si="299"/>
        <v>200</v>
      </c>
      <c r="S1214" s="210"/>
      <c r="T1214" s="210"/>
      <c r="U1214" s="210"/>
      <c r="V1214" s="210"/>
      <c r="W1214" s="210"/>
      <c r="X1214" s="210"/>
      <c r="Y1214" s="312"/>
      <c r="Z1214" s="312"/>
      <c r="AA1214" s="312"/>
      <c r="AB1214" s="312"/>
      <c r="AC1214" s="312"/>
      <c r="AD1214" s="312"/>
      <c r="AE1214" s="312"/>
      <c r="AF1214" s="312"/>
      <c r="AG1214" s="312"/>
      <c r="AH1214" s="312"/>
      <c r="AI1214" s="312"/>
      <c r="AJ1214" s="312"/>
      <c r="AK1214" s="312"/>
      <c r="AL1214" s="312"/>
      <c r="AM1214" s="312"/>
      <c r="AN1214" s="312"/>
      <c r="AO1214" s="312"/>
      <c r="AP1214" s="312"/>
      <c r="AQ1214" s="312"/>
      <c r="AR1214" s="312"/>
      <c r="AS1214" s="312"/>
      <c r="AT1214" s="312"/>
      <c r="AU1214" s="312"/>
      <c r="AV1214" s="312"/>
      <c r="AW1214" s="312"/>
      <c r="AX1214" s="312"/>
      <c r="AY1214" s="312"/>
      <c r="AZ1214" s="312"/>
      <c r="BA1214" s="312"/>
      <c r="BB1214" s="312"/>
      <c r="BC1214" s="312">
        <v>200</v>
      </c>
      <c r="BD1214" s="312">
        <v>200</v>
      </c>
      <c r="BE1214" s="312"/>
      <c r="BF1214" s="312"/>
      <c r="BG1214" s="312"/>
      <c r="BH1214" s="312"/>
      <c r="BI1214" s="312"/>
      <c r="BJ1214" s="312"/>
      <c r="BK1214" s="312"/>
      <c r="BL1214" s="312"/>
      <c r="BM1214" s="312"/>
      <c r="BN1214" s="312"/>
      <c r="BO1214" s="312"/>
      <c r="BP1214" s="312"/>
      <c r="BQ1214" s="312"/>
      <c r="BR1214" s="312"/>
      <c r="BS1214" s="312"/>
      <c r="BT1214" s="312"/>
      <c r="BU1214" s="312"/>
      <c r="BV1214" s="312"/>
      <c r="BW1214" s="312"/>
      <c r="BX1214" s="312"/>
      <c r="BY1214" s="312"/>
      <c r="BZ1214" s="312"/>
      <c r="CA1214" s="312"/>
      <c r="CB1214" s="312"/>
      <c r="CC1214" s="312"/>
      <c r="CD1214" s="312"/>
      <c r="CE1214" s="210"/>
      <c r="CF1214" s="210"/>
      <c r="CG1214" s="210"/>
      <c r="CH1214" s="210"/>
      <c r="CI1214" s="286" t="str">
        <f t="shared" si="301"/>
        <v>Small</v>
      </c>
      <c r="CJ1214" s="210"/>
      <c r="CK1214" s="210"/>
      <c r="CN1214"/>
    </row>
    <row r="1215" spans="1:92" s="283" customFormat="1" ht="15">
      <c r="A1215" s="208" t="s">
        <v>660</v>
      </c>
      <c r="B1215" s="287" t="s">
        <v>457</v>
      </c>
      <c r="C1215" s="208" t="s">
        <v>76</v>
      </c>
      <c r="D1215" s="566">
        <v>2016</v>
      </c>
      <c r="E1215" s="284">
        <f t="shared" si="287"/>
        <v>0</v>
      </c>
      <c r="F1215" s="284">
        <f t="shared" si="288"/>
        <v>0</v>
      </c>
      <c r="G1215" s="284">
        <f t="shared" si="289"/>
        <v>0</v>
      </c>
      <c r="H1215" s="284">
        <f t="shared" si="290"/>
        <v>0</v>
      </c>
      <c r="I1215" s="284">
        <f t="shared" si="300"/>
        <v>0</v>
      </c>
      <c r="J1215" s="284">
        <f t="shared" si="291"/>
        <v>0</v>
      </c>
      <c r="K1215" s="284">
        <f t="shared" si="292"/>
        <v>0</v>
      </c>
      <c r="L1215" s="284">
        <f t="shared" si="293"/>
        <v>0</v>
      </c>
      <c r="M1215" s="284">
        <f t="shared" si="294"/>
        <v>14</v>
      </c>
      <c r="N1215" s="284">
        <f t="shared" si="295"/>
        <v>14</v>
      </c>
      <c r="O1215" s="284">
        <f t="shared" si="296"/>
        <v>14</v>
      </c>
      <c r="P1215" s="284">
        <f t="shared" si="297"/>
        <v>0</v>
      </c>
      <c r="Q1215" s="284">
        <f t="shared" si="298"/>
        <v>14</v>
      </c>
      <c r="R1215" s="284">
        <f t="shared" si="299"/>
        <v>14</v>
      </c>
      <c r="S1215" s="210"/>
      <c r="T1215" s="210"/>
      <c r="U1215" s="210"/>
      <c r="V1215" s="210"/>
      <c r="W1215" s="210"/>
      <c r="X1215" s="210"/>
      <c r="Y1215" s="312"/>
      <c r="Z1215" s="312"/>
      <c r="AA1215" s="312"/>
      <c r="AB1215" s="312"/>
      <c r="AC1215" s="312"/>
      <c r="AD1215" s="312"/>
      <c r="AE1215" s="312"/>
      <c r="AF1215" s="312"/>
      <c r="AG1215" s="312"/>
      <c r="AH1215" s="312"/>
      <c r="AI1215" s="312"/>
      <c r="AJ1215" s="312"/>
      <c r="AK1215" s="312"/>
      <c r="AL1215" s="312"/>
      <c r="AM1215" s="312"/>
      <c r="AN1215" s="312"/>
      <c r="AO1215" s="312"/>
      <c r="AP1215" s="312"/>
      <c r="AQ1215" s="312"/>
      <c r="AR1215" s="312"/>
      <c r="AS1215" s="312"/>
      <c r="AT1215" s="312"/>
      <c r="AU1215" s="312"/>
      <c r="AV1215" s="312"/>
      <c r="AW1215" s="312"/>
      <c r="AX1215" s="312"/>
      <c r="AY1215" s="312"/>
      <c r="AZ1215" s="312"/>
      <c r="BA1215" s="312"/>
      <c r="BB1215" s="312"/>
      <c r="BC1215" s="312"/>
      <c r="BD1215" s="312"/>
      <c r="BE1215" s="312"/>
      <c r="BF1215" s="312"/>
      <c r="BG1215" s="312"/>
      <c r="BH1215" s="312"/>
      <c r="BI1215" s="312"/>
      <c r="BJ1215" s="312"/>
      <c r="BK1215" s="312"/>
      <c r="BL1215" s="312"/>
      <c r="BM1215" s="312"/>
      <c r="BN1215" s="312"/>
      <c r="BO1215" s="312"/>
      <c r="BP1215" s="312"/>
      <c r="BQ1215" s="312"/>
      <c r="BR1215" s="312"/>
      <c r="BS1215" s="312"/>
      <c r="BT1215" s="312"/>
      <c r="BU1215" s="312">
        <v>14</v>
      </c>
      <c r="BV1215" s="312"/>
      <c r="BW1215" s="312"/>
      <c r="BX1215" s="312"/>
      <c r="BY1215" s="312"/>
      <c r="BZ1215" s="312"/>
      <c r="CA1215" s="312"/>
      <c r="CB1215" s="312"/>
      <c r="CC1215" s="312"/>
      <c r="CD1215" s="312"/>
      <c r="CE1215" s="210"/>
      <c r="CF1215" s="210"/>
      <c r="CG1215" s="210"/>
      <c r="CH1215" s="210"/>
      <c r="CI1215" s="286" t="str">
        <f t="shared" si="301"/>
        <v>Small</v>
      </c>
      <c r="CJ1215" s="210"/>
      <c r="CK1215" s="210"/>
      <c r="CN1215"/>
    </row>
    <row r="1216" spans="1:92" s="283" customFormat="1" ht="15">
      <c r="A1216" s="297" t="s">
        <v>130</v>
      </c>
      <c r="B1216" s="287" t="s">
        <v>497</v>
      </c>
      <c r="C1216" s="208" t="s">
        <v>76</v>
      </c>
      <c r="D1216" s="566">
        <v>2016</v>
      </c>
      <c r="E1216" s="284">
        <f t="shared" si="287"/>
        <v>35</v>
      </c>
      <c r="F1216" s="284">
        <f t="shared" si="288"/>
        <v>272</v>
      </c>
      <c r="G1216" s="284">
        <f t="shared" si="289"/>
        <v>409</v>
      </c>
      <c r="H1216" s="284">
        <f t="shared" si="290"/>
        <v>716</v>
      </c>
      <c r="I1216" s="284">
        <f t="shared" si="300"/>
        <v>54696</v>
      </c>
      <c r="J1216" s="284">
        <f t="shared" si="291"/>
        <v>0</v>
      </c>
      <c r="K1216" s="284">
        <f t="shared" si="292"/>
        <v>54696</v>
      </c>
      <c r="L1216" s="284">
        <f t="shared" si="293"/>
        <v>55412</v>
      </c>
      <c r="M1216" s="284">
        <f t="shared" si="294"/>
        <v>0</v>
      </c>
      <c r="N1216" s="284">
        <f t="shared" si="295"/>
        <v>0</v>
      </c>
      <c r="O1216" s="284">
        <f t="shared" si="296"/>
        <v>55412</v>
      </c>
      <c r="P1216" s="284">
        <f t="shared" si="297"/>
        <v>55412</v>
      </c>
      <c r="Q1216" s="284">
        <f t="shared" si="298"/>
        <v>55412</v>
      </c>
      <c r="R1216" s="284">
        <f t="shared" si="299"/>
        <v>55412</v>
      </c>
      <c r="S1216" s="210"/>
      <c r="T1216" s="210"/>
      <c r="U1216" s="210"/>
      <c r="V1216" s="210"/>
      <c r="W1216" s="210"/>
      <c r="X1216" s="210"/>
      <c r="Y1216" s="312">
        <v>33</v>
      </c>
      <c r="Z1216" s="312"/>
      <c r="AA1216" s="312">
        <v>249</v>
      </c>
      <c r="AB1216" s="312"/>
      <c r="AC1216" s="312">
        <v>398</v>
      </c>
      <c r="AD1216" s="312"/>
      <c r="AE1216" s="312"/>
      <c r="AF1216" s="312"/>
      <c r="AG1216" s="312"/>
      <c r="AH1216" s="312"/>
      <c r="AI1216" s="312"/>
      <c r="AJ1216" s="312"/>
      <c r="AK1216" s="312"/>
      <c r="AL1216" s="312"/>
      <c r="AM1216" s="312"/>
      <c r="AN1216" s="312"/>
      <c r="AO1216" s="312"/>
      <c r="AP1216" s="312"/>
      <c r="AQ1216" s="312"/>
      <c r="AR1216" s="312"/>
      <c r="AS1216" s="312"/>
      <c r="AT1216" s="312"/>
      <c r="AU1216" s="312"/>
      <c r="AV1216" s="312"/>
      <c r="AW1216" s="312">
        <v>2</v>
      </c>
      <c r="AX1216" s="312"/>
      <c r="AY1216" s="312">
        <v>23</v>
      </c>
      <c r="AZ1216" s="312"/>
      <c r="BA1216" s="312">
        <v>11</v>
      </c>
      <c r="BB1216" s="312"/>
      <c r="BC1216" s="312"/>
      <c r="BD1216" s="312"/>
      <c r="BE1216" s="312"/>
      <c r="BF1216" s="312"/>
      <c r="BG1216" s="312"/>
      <c r="BH1216" s="312"/>
      <c r="BI1216" s="312">
        <v>0</v>
      </c>
      <c r="BJ1216" s="312">
        <v>0</v>
      </c>
      <c r="BK1216" s="312">
        <v>54696</v>
      </c>
      <c r="BL1216" s="312"/>
      <c r="BM1216" s="312"/>
      <c r="BN1216" s="312"/>
      <c r="BO1216" s="312"/>
      <c r="BP1216" s="312"/>
      <c r="BQ1216" s="312"/>
      <c r="BR1216" s="312"/>
      <c r="BS1216" s="312"/>
      <c r="BT1216" s="312"/>
      <c r="BU1216" s="312"/>
      <c r="BV1216" s="312"/>
      <c r="BW1216" s="312"/>
      <c r="BX1216" s="312"/>
      <c r="BY1216" s="312"/>
      <c r="BZ1216" s="312"/>
      <c r="CA1216" s="312"/>
      <c r="CB1216" s="312"/>
      <c r="CC1216" s="312"/>
      <c r="CD1216" s="312"/>
      <c r="CE1216" s="210"/>
      <c r="CF1216" s="210"/>
      <c r="CG1216" s="210"/>
      <c r="CH1216" s="210"/>
      <c r="CI1216" s="286" t="str">
        <f t="shared" si="301"/>
        <v>Small</v>
      </c>
      <c r="CJ1216" s="210"/>
      <c r="CK1216" s="210"/>
      <c r="CN1216"/>
    </row>
    <row r="1217" spans="1:92" s="283" customFormat="1" ht="15">
      <c r="A1217" s="208" t="s">
        <v>648</v>
      </c>
      <c r="B1217" s="283" t="s">
        <v>603</v>
      </c>
      <c r="C1217" s="208" t="s">
        <v>76</v>
      </c>
      <c r="D1217" s="566">
        <v>2016</v>
      </c>
      <c r="E1217" s="284">
        <f t="shared" si="287"/>
        <v>0</v>
      </c>
      <c r="F1217" s="284">
        <f t="shared" si="288"/>
        <v>0</v>
      </c>
      <c r="G1217" s="284">
        <f t="shared" si="289"/>
        <v>0</v>
      </c>
      <c r="H1217" s="284">
        <f t="shared" si="290"/>
        <v>0</v>
      </c>
      <c r="I1217" s="284">
        <f t="shared" si="300"/>
        <v>0</v>
      </c>
      <c r="J1217" s="284">
        <f t="shared" si="291"/>
        <v>0</v>
      </c>
      <c r="K1217" s="284">
        <f t="shared" si="292"/>
        <v>0</v>
      </c>
      <c r="L1217" s="284">
        <f t="shared" si="293"/>
        <v>0</v>
      </c>
      <c r="M1217" s="284">
        <f t="shared" si="294"/>
        <v>299</v>
      </c>
      <c r="N1217" s="284">
        <f t="shared" si="295"/>
        <v>299</v>
      </c>
      <c r="O1217" s="284">
        <f t="shared" si="296"/>
        <v>299</v>
      </c>
      <c r="P1217" s="284">
        <f t="shared" si="297"/>
        <v>0</v>
      </c>
      <c r="Q1217" s="284">
        <f t="shared" si="298"/>
        <v>299</v>
      </c>
      <c r="R1217" s="284">
        <f t="shared" si="299"/>
        <v>299</v>
      </c>
      <c r="S1217" s="210"/>
      <c r="T1217" s="210"/>
      <c r="U1217" s="210"/>
      <c r="V1217" s="210"/>
      <c r="W1217" s="210"/>
      <c r="X1217" s="210"/>
      <c r="Y1217" s="312"/>
      <c r="Z1217" s="312"/>
      <c r="AA1217" s="312"/>
      <c r="AB1217" s="312"/>
      <c r="AC1217" s="312"/>
      <c r="AD1217" s="312"/>
      <c r="AE1217" s="312"/>
      <c r="AF1217" s="312"/>
      <c r="AG1217" s="312"/>
      <c r="AH1217" s="312"/>
      <c r="AI1217" s="312"/>
      <c r="AJ1217" s="312"/>
      <c r="AK1217" s="312"/>
      <c r="AL1217" s="312"/>
      <c r="AM1217" s="312"/>
      <c r="AN1217" s="312"/>
      <c r="AO1217" s="312"/>
      <c r="AP1217" s="312"/>
      <c r="AQ1217" s="312"/>
      <c r="AR1217" s="312"/>
      <c r="AS1217" s="312"/>
      <c r="AT1217" s="312"/>
      <c r="AU1217" s="312"/>
      <c r="AV1217" s="312"/>
      <c r="AW1217" s="312"/>
      <c r="AX1217" s="312"/>
      <c r="AY1217" s="312"/>
      <c r="AZ1217" s="312"/>
      <c r="BA1217" s="312"/>
      <c r="BB1217" s="312"/>
      <c r="BC1217" s="312"/>
      <c r="BD1217" s="312"/>
      <c r="BE1217" s="312"/>
      <c r="BF1217" s="312"/>
      <c r="BG1217" s="312"/>
      <c r="BH1217" s="312"/>
      <c r="BI1217" s="312"/>
      <c r="BJ1217" s="312"/>
      <c r="BK1217" s="312"/>
      <c r="BL1217" s="312"/>
      <c r="BM1217" s="312"/>
      <c r="BN1217" s="312"/>
      <c r="BO1217" s="312"/>
      <c r="BP1217" s="312"/>
      <c r="BQ1217" s="312"/>
      <c r="BR1217" s="312"/>
      <c r="BS1217" s="312"/>
      <c r="BT1217" s="312"/>
      <c r="BU1217" s="312"/>
      <c r="BV1217" s="312">
        <v>299</v>
      </c>
      <c r="BW1217" s="312"/>
      <c r="BX1217" s="312"/>
      <c r="BY1217" s="312"/>
      <c r="BZ1217" s="312"/>
      <c r="CA1217" s="312"/>
      <c r="CB1217" s="312"/>
      <c r="CC1217" s="312"/>
      <c r="CD1217" s="312"/>
      <c r="CE1217" s="210"/>
      <c r="CF1217" s="210"/>
      <c r="CG1217" s="210"/>
      <c r="CH1217" s="210"/>
      <c r="CI1217" s="286" t="str">
        <f t="shared" si="301"/>
        <v>Small</v>
      </c>
      <c r="CJ1217" s="210"/>
      <c r="CK1217" s="210"/>
      <c r="CN1217"/>
    </row>
    <row r="1218" spans="1:92" s="283" customFormat="1" ht="15">
      <c r="A1218" s="208" t="s">
        <v>205</v>
      </c>
      <c r="B1218" s="287" t="s">
        <v>486</v>
      </c>
      <c r="C1218" s="208" t="s">
        <v>76</v>
      </c>
      <c r="D1218" s="566">
        <v>2016</v>
      </c>
      <c r="E1218" s="284">
        <f t="shared" si="287"/>
        <v>7</v>
      </c>
      <c r="F1218" s="284">
        <f t="shared" si="288"/>
        <v>0</v>
      </c>
      <c r="G1218" s="284">
        <f t="shared" si="289"/>
        <v>4545</v>
      </c>
      <c r="H1218" s="284">
        <f t="shared" si="290"/>
        <v>4552</v>
      </c>
      <c r="I1218" s="284">
        <f t="shared" si="300"/>
        <v>0</v>
      </c>
      <c r="J1218" s="284">
        <f t="shared" si="291"/>
        <v>0</v>
      </c>
      <c r="K1218" s="284">
        <f t="shared" si="292"/>
        <v>0</v>
      </c>
      <c r="L1218" s="284">
        <f t="shared" si="293"/>
        <v>4552</v>
      </c>
      <c r="M1218" s="284">
        <f t="shared" si="294"/>
        <v>0</v>
      </c>
      <c r="N1218" s="284">
        <f t="shared" si="295"/>
        <v>0</v>
      </c>
      <c r="O1218" s="284">
        <f t="shared" si="296"/>
        <v>4552</v>
      </c>
      <c r="P1218" s="284">
        <f t="shared" si="297"/>
        <v>4552</v>
      </c>
      <c r="Q1218" s="284">
        <f t="shared" si="298"/>
        <v>4552</v>
      </c>
      <c r="R1218" s="284">
        <f t="shared" si="299"/>
        <v>4552</v>
      </c>
      <c r="S1218" s="210"/>
      <c r="T1218" s="210"/>
      <c r="U1218" s="210"/>
      <c r="V1218" s="210"/>
      <c r="W1218" s="210"/>
      <c r="X1218" s="210"/>
      <c r="Y1218" s="312"/>
      <c r="Z1218" s="312"/>
      <c r="AA1218" s="312"/>
      <c r="AB1218" s="312"/>
      <c r="AC1218" s="312">
        <v>4545</v>
      </c>
      <c r="AD1218" s="312">
        <v>4545</v>
      </c>
      <c r="AE1218" s="312"/>
      <c r="AF1218" s="312"/>
      <c r="AG1218" s="312"/>
      <c r="AH1218" s="312"/>
      <c r="AI1218" s="312"/>
      <c r="AJ1218" s="312"/>
      <c r="AK1218" s="312"/>
      <c r="AL1218" s="312"/>
      <c r="AM1218" s="312"/>
      <c r="AN1218" s="312"/>
      <c r="AO1218" s="312"/>
      <c r="AP1218" s="312"/>
      <c r="AQ1218" s="312">
        <v>7</v>
      </c>
      <c r="AR1218" s="312">
        <v>7</v>
      </c>
      <c r="AS1218" s="312"/>
      <c r="AT1218" s="312"/>
      <c r="AU1218" s="312"/>
      <c r="AV1218" s="312"/>
      <c r="AW1218" s="312"/>
      <c r="AX1218" s="312"/>
      <c r="AY1218" s="312"/>
      <c r="AZ1218" s="312"/>
      <c r="BA1218" s="312"/>
      <c r="BB1218" s="312"/>
      <c r="BC1218" s="312"/>
      <c r="BD1218" s="312"/>
      <c r="BE1218" s="312"/>
      <c r="BF1218" s="312"/>
      <c r="BG1218" s="312"/>
      <c r="BH1218" s="312"/>
      <c r="BI1218" s="312"/>
      <c r="BJ1218" s="312"/>
      <c r="BK1218" s="312"/>
      <c r="BL1218" s="312"/>
      <c r="BM1218" s="312"/>
      <c r="BN1218" s="312"/>
      <c r="BO1218" s="312"/>
      <c r="BP1218" s="312"/>
      <c r="BQ1218" s="312"/>
      <c r="BR1218" s="312"/>
      <c r="BS1218" s="312"/>
      <c r="BT1218" s="312"/>
      <c r="BU1218" s="312"/>
      <c r="BV1218" s="312"/>
      <c r="BW1218" s="312"/>
      <c r="BX1218" s="312"/>
      <c r="BY1218" s="312"/>
      <c r="BZ1218" s="312"/>
      <c r="CA1218" s="312"/>
      <c r="CB1218" s="312"/>
      <c r="CC1218" s="312"/>
      <c r="CD1218" s="312"/>
      <c r="CE1218" s="210"/>
      <c r="CF1218" s="210"/>
      <c r="CG1218" s="210"/>
      <c r="CH1218" s="210"/>
      <c r="CI1218" s="286" t="str">
        <f t="shared" si="301"/>
        <v>Small</v>
      </c>
      <c r="CJ1218" s="210"/>
      <c r="CK1218" s="210"/>
      <c r="CN1218"/>
    </row>
    <row r="1219" spans="1:92" s="283" customFormat="1" ht="15">
      <c r="A1219" s="208" t="s">
        <v>678</v>
      </c>
      <c r="B1219" s="283" t="s">
        <v>604</v>
      </c>
      <c r="C1219" s="208" t="s">
        <v>76</v>
      </c>
      <c r="D1219" s="566">
        <v>2016</v>
      </c>
      <c r="E1219" s="284">
        <f t="shared" si="287"/>
        <v>1</v>
      </c>
      <c r="F1219" s="284">
        <f t="shared" si="288"/>
        <v>0</v>
      </c>
      <c r="G1219" s="284">
        <f t="shared" si="289"/>
        <v>0</v>
      </c>
      <c r="H1219" s="284">
        <f t="shared" si="290"/>
        <v>1</v>
      </c>
      <c r="I1219" s="284">
        <f t="shared" si="300"/>
        <v>0</v>
      </c>
      <c r="J1219" s="284">
        <f t="shared" si="291"/>
        <v>0</v>
      </c>
      <c r="K1219" s="284">
        <f t="shared" si="292"/>
        <v>0</v>
      </c>
      <c r="L1219" s="284">
        <f t="shared" si="293"/>
        <v>1</v>
      </c>
      <c r="M1219" s="284">
        <f t="shared" si="294"/>
        <v>0</v>
      </c>
      <c r="N1219" s="284">
        <f t="shared" si="295"/>
        <v>0</v>
      </c>
      <c r="O1219" s="284">
        <f t="shared" si="296"/>
        <v>1</v>
      </c>
      <c r="P1219" s="284">
        <f t="shared" si="297"/>
        <v>1</v>
      </c>
      <c r="Q1219" s="284">
        <f t="shared" si="298"/>
        <v>1</v>
      </c>
      <c r="R1219" s="284">
        <f t="shared" si="299"/>
        <v>1</v>
      </c>
      <c r="S1219" s="210"/>
      <c r="T1219" s="210"/>
      <c r="U1219" s="210"/>
      <c r="V1219" s="210"/>
      <c r="W1219" s="210"/>
      <c r="X1219" s="210"/>
      <c r="Y1219" s="312"/>
      <c r="Z1219" s="312"/>
      <c r="AA1219" s="312"/>
      <c r="AB1219" s="312"/>
      <c r="AC1219" s="312"/>
      <c r="AD1219" s="312"/>
      <c r="AE1219" s="312"/>
      <c r="AF1219" s="312"/>
      <c r="AG1219" s="312"/>
      <c r="AH1219" s="312"/>
      <c r="AI1219" s="312"/>
      <c r="AJ1219" s="312"/>
      <c r="AK1219" s="312"/>
      <c r="AL1219" s="312"/>
      <c r="AM1219" s="312"/>
      <c r="AN1219" s="312"/>
      <c r="AO1219" s="312"/>
      <c r="AP1219" s="312"/>
      <c r="AQ1219" s="312"/>
      <c r="AR1219" s="312"/>
      <c r="AS1219" s="312"/>
      <c r="AT1219" s="312"/>
      <c r="AU1219" s="312"/>
      <c r="AV1219" s="312"/>
      <c r="AW1219" s="312"/>
      <c r="AX1219" s="312"/>
      <c r="AY1219" s="312"/>
      <c r="AZ1219" s="312"/>
      <c r="BA1219" s="312"/>
      <c r="BB1219" s="312"/>
      <c r="BC1219" s="312">
        <v>1</v>
      </c>
      <c r="BD1219" s="312">
        <v>1</v>
      </c>
      <c r="BE1219" s="312"/>
      <c r="BF1219" s="312"/>
      <c r="BG1219" s="312"/>
      <c r="BH1219" s="312"/>
      <c r="BI1219" s="312"/>
      <c r="BJ1219" s="312"/>
      <c r="BK1219" s="312"/>
      <c r="BL1219" s="312"/>
      <c r="BM1219" s="312"/>
      <c r="BN1219" s="312"/>
      <c r="BO1219" s="312"/>
      <c r="BP1219" s="312"/>
      <c r="BQ1219" s="312"/>
      <c r="BR1219" s="312"/>
      <c r="BS1219" s="312"/>
      <c r="BT1219" s="312"/>
      <c r="BU1219" s="312"/>
      <c r="BV1219" s="312"/>
      <c r="BW1219" s="312"/>
      <c r="BX1219" s="312"/>
      <c r="BY1219" s="312"/>
      <c r="BZ1219" s="312"/>
      <c r="CA1219" s="312"/>
      <c r="CB1219" s="312"/>
      <c r="CC1219" s="312"/>
      <c r="CD1219" s="312"/>
      <c r="CE1219" s="210"/>
      <c r="CF1219" s="210"/>
      <c r="CG1219" s="210"/>
      <c r="CH1219" s="210"/>
      <c r="CI1219" s="286" t="str">
        <f t="shared" si="301"/>
        <v>Small</v>
      </c>
      <c r="CJ1219" s="210"/>
      <c r="CK1219" s="210"/>
      <c r="CN1219"/>
    </row>
    <row r="1220" spans="1:92" s="283" customFormat="1" ht="15">
      <c r="A1220" s="208" t="s">
        <v>691</v>
      </c>
      <c r="B1220" s="209" t="s">
        <v>607</v>
      </c>
      <c r="C1220" s="208" t="s">
        <v>76</v>
      </c>
      <c r="D1220" s="566">
        <v>2016</v>
      </c>
      <c r="E1220" s="284">
        <f t="shared" si="287"/>
        <v>0</v>
      </c>
      <c r="F1220" s="284">
        <f t="shared" si="288"/>
        <v>0</v>
      </c>
      <c r="G1220" s="284">
        <f t="shared" si="289"/>
        <v>0</v>
      </c>
      <c r="H1220" s="284">
        <f t="shared" si="290"/>
        <v>0</v>
      </c>
      <c r="I1220" s="284">
        <f t="shared" si="300"/>
        <v>0</v>
      </c>
      <c r="J1220" s="284">
        <f t="shared" si="291"/>
        <v>0</v>
      </c>
      <c r="K1220" s="284">
        <f t="shared" si="292"/>
        <v>0</v>
      </c>
      <c r="L1220" s="284">
        <f t="shared" si="293"/>
        <v>0</v>
      </c>
      <c r="M1220" s="284">
        <f t="shared" si="294"/>
        <v>0</v>
      </c>
      <c r="N1220" s="284">
        <f t="shared" si="295"/>
        <v>0</v>
      </c>
      <c r="O1220" s="284">
        <f t="shared" si="296"/>
        <v>0</v>
      </c>
      <c r="P1220" s="284">
        <f t="shared" si="297"/>
        <v>0</v>
      </c>
      <c r="Q1220" s="284">
        <f t="shared" si="298"/>
        <v>0</v>
      </c>
      <c r="R1220" s="284">
        <f t="shared" si="299"/>
        <v>77730</v>
      </c>
      <c r="S1220" s="210"/>
      <c r="T1220" s="210"/>
      <c r="U1220" s="210"/>
      <c r="V1220" s="210"/>
      <c r="W1220" s="210"/>
      <c r="X1220" s="210"/>
      <c r="Y1220" s="312"/>
      <c r="Z1220" s="312"/>
      <c r="AA1220" s="312"/>
      <c r="AB1220" s="312"/>
      <c r="AC1220" s="312"/>
      <c r="AD1220" s="312"/>
      <c r="AE1220" s="312"/>
      <c r="AF1220" s="312"/>
      <c r="AG1220" s="312"/>
      <c r="AH1220" s="312"/>
      <c r="AI1220" s="312"/>
      <c r="AJ1220" s="312"/>
      <c r="AK1220" s="312"/>
      <c r="AL1220" s="312"/>
      <c r="AM1220" s="312"/>
      <c r="AN1220" s="312"/>
      <c r="AO1220" s="312"/>
      <c r="AP1220" s="312"/>
      <c r="AQ1220" s="312"/>
      <c r="AR1220" s="312"/>
      <c r="AS1220" s="312"/>
      <c r="AT1220" s="312"/>
      <c r="AU1220" s="312"/>
      <c r="AV1220" s="312"/>
      <c r="AW1220" s="312"/>
      <c r="AX1220" s="312"/>
      <c r="AY1220" s="312"/>
      <c r="AZ1220" s="312"/>
      <c r="BA1220" s="312"/>
      <c r="BB1220" s="312"/>
      <c r="BC1220" s="312"/>
      <c r="BD1220" s="312"/>
      <c r="BE1220" s="312"/>
      <c r="BF1220" s="312"/>
      <c r="BG1220" s="312"/>
      <c r="BH1220" s="312"/>
      <c r="BI1220" s="312">
        <v>0</v>
      </c>
      <c r="BJ1220" s="312">
        <v>0</v>
      </c>
      <c r="BK1220" s="312">
        <v>0</v>
      </c>
      <c r="BL1220" s="312"/>
      <c r="BM1220" s="312"/>
      <c r="BN1220" s="312"/>
      <c r="BO1220" s="312"/>
      <c r="BP1220" s="312"/>
      <c r="BQ1220" s="312"/>
      <c r="BR1220" s="312"/>
      <c r="BS1220" s="312"/>
      <c r="BT1220" s="312"/>
      <c r="BU1220" s="312"/>
      <c r="BV1220" s="312"/>
      <c r="BW1220" s="312"/>
      <c r="BX1220" s="312"/>
      <c r="BY1220" s="312"/>
      <c r="BZ1220" s="312"/>
      <c r="CA1220" s="312"/>
      <c r="CB1220" s="312"/>
      <c r="CC1220" s="312"/>
      <c r="CD1220" s="312"/>
      <c r="CE1220" s="210"/>
      <c r="CF1220" s="210"/>
      <c r="CG1220" s="210"/>
      <c r="CH1220" s="210">
        <v>77730</v>
      </c>
      <c r="CI1220" s="286" t="str">
        <f t="shared" si="301"/>
        <v>Small</v>
      </c>
      <c r="CJ1220" s="210"/>
      <c r="CK1220" s="210"/>
      <c r="CN1220"/>
    </row>
    <row r="1221" spans="1:92" s="283" customFormat="1" ht="15">
      <c r="A1221" s="208" t="s">
        <v>226</v>
      </c>
      <c r="B1221" s="287" t="s">
        <v>489</v>
      </c>
      <c r="C1221" s="208" t="s">
        <v>76</v>
      </c>
      <c r="D1221" s="566">
        <v>2016</v>
      </c>
      <c r="E1221" s="284">
        <f t="shared" si="287"/>
        <v>1</v>
      </c>
      <c r="F1221" s="284">
        <f t="shared" si="288"/>
        <v>0</v>
      </c>
      <c r="G1221" s="284">
        <f t="shared" si="289"/>
        <v>0</v>
      </c>
      <c r="H1221" s="284">
        <f t="shared" si="290"/>
        <v>1</v>
      </c>
      <c r="I1221" s="284">
        <f t="shared" si="300"/>
        <v>0</v>
      </c>
      <c r="J1221" s="284">
        <f t="shared" si="291"/>
        <v>0</v>
      </c>
      <c r="K1221" s="284">
        <f t="shared" si="292"/>
        <v>0</v>
      </c>
      <c r="L1221" s="284">
        <f t="shared" si="293"/>
        <v>1</v>
      </c>
      <c r="M1221" s="284">
        <f t="shared" si="294"/>
        <v>0</v>
      </c>
      <c r="N1221" s="284">
        <f t="shared" si="295"/>
        <v>0</v>
      </c>
      <c r="O1221" s="284">
        <f t="shared" si="296"/>
        <v>1</v>
      </c>
      <c r="P1221" s="284">
        <f t="shared" si="297"/>
        <v>1</v>
      </c>
      <c r="Q1221" s="284">
        <f t="shared" si="298"/>
        <v>1</v>
      </c>
      <c r="R1221" s="284">
        <f t="shared" si="299"/>
        <v>1</v>
      </c>
      <c r="S1221" s="210"/>
      <c r="T1221" s="210"/>
      <c r="U1221" s="210"/>
      <c r="V1221" s="210"/>
      <c r="W1221" s="210"/>
      <c r="X1221" s="210"/>
      <c r="Y1221" s="312"/>
      <c r="Z1221" s="312"/>
      <c r="AA1221" s="312"/>
      <c r="AB1221" s="312"/>
      <c r="AC1221" s="312"/>
      <c r="AD1221" s="312"/>
      <c r="AE1221" s="312"/>
      <c r="AF1221" s="312"/>
      <c r="AG1221" s="312"/>
      <c r="AH1221" s="312"/>
      <c r="AI1221" s="312"/>
      <c r="AJ1221" s="312"/>
      <c r="AK1221" s="312"/>
      <c r="AL1221" s="312"/>
      <c r="AM1221" s="312"/>
      <c r="AN1221" s="312"/>
      <c r="AO1221" s="312"/>
      <c r="AP1221" s="312"/>
      <c r="AQ1221" s="312"/>
      <c r="AR1221" s="312"/>
      <c r="AS1221" s="312"/>
      <c r="AT1221" s="312"/>
      <c r="AU1221" s="312"/>
      <c r="AV1221" s="312"/>
      <c r="AW1221" s="312"/>
      <c r="AX1221" s="312"/>
      <c r="AY1221" s="312"/>
      <c r="AZ1221" s="312"/>
      <c r="BA1221" s="312"/>
      <c r="BB1221" s="312"/>
      <c r="BC1221" s="312">
        <v>1</v>
      </c>
      <c r="BD1221" s="312">
        <v>1</v>
      </c>
      <c r="BE1221" s="312"/>
      <c r="BF1221" s="312"/>
      <c r="BG1221" s="312"/>
      <c r="BH1221" s="312"/>
      <c r="BI1221" s="312"/>
      <c r="BJ1221" s="312"/>
      <c r="BK1221" s="312"/>
      <c r="BL1221" s="312"/>
      <c r="BM1221" s="312"/>
      <c r="BN1221" s="312"/>
      <c r="BO1221" s="312"/>
      <c r="BP1221" s="312"/>
      <c r="BQ1221" s="312"/>
      <c r="BR1221" s="312"/>
      <c r="BS1221" s="312"/>
      <c r="BT1221" s="312"/>
      <c r="BU1221" s="312"/>
      <c r="BV1221" s="312"/>
      <c r="BW1221" s="312"/>
      <c r="BX1221" s="312"/>
      <c r="BY1221" s="312"/>
      <c r="BZ1221" s="312"/>
      <c r="CA1221" s="312"/>
      <c r="CB1221" s="312"/>
      <c r="CC1221" s="312"/>
      <c r="CD1221" s="312"/>
      <c r="CE1221" s="210"/>
      <c r="CF1221" s="210"/>
      <c r="CG1221" s="210"/>
      <c r="CH1221" s="210"/>
      <c r="CI1221" s="286" t="str">
        <f t="shared" si="301"/>
        <v>Small</v>
      </c>
      <c r="CJ1221" s="210"/>
      <c r="CK1221" s="210"/>
      <c r="CN1221"/>
    </row>
    <row r="1222" spans="1:92" s="283" customFormat="1" ht="15">
      <c r="A1222" s="208" t="s">
        <v>234</v>
      </c>
      <c r="B1222" s="287" t="s">
        <v>516</v>
      </c>
      <c r="C1222" s="208" t="s">
        <v>76</v>
      </c>
      <c r="D1222" s="566">
        <v>2016</v>
      </c>
      <c r="E1222" s="284">
        <f t="shared" si="287"/>
        <v>2</v>
      </c>
      <c r="F1222" s="284">
        <f t="shared" si="288"/>
        <v>0</v>
      </c>
      <c r="G1222" s="284">
        <f t="shared" si="289"/>
        <v>0</v>
      </c>
      <c r="H1222" s="284">
        <f t="shared" si="290"/>
        <v>2</v>
      </c>
      <c r="I1222" s="284">
        <f t="shared" si="300"/>
        <v>0</v>
      </c>
      <c r="J1222" s="284">
        <f t="shared" si="291"/>
        <v>0</v>
      </c>
      <c r="K1222" s="284">
        <f t="shared" si="292"/>
        <v>0</v>
      </c>
      <c r="L1222" s="284">
        <f t="shared" si="293"/>
        <v>2</v>
      </c>
      <c r="M1222" s="284">
        <f t="shared" si="294"/>
        <v>0</v>
      </c>
      <c r="N1222" s="284">
        <f t="shared" si="295"/>
        <v>0</v>
      </c>
      <c r="O1222" s="284">
        <f t="shared" si="296"/>
        <v>2</v>
      </c>
      <c r="P1222" s="284">
        <f t="shared" si="297"/>
        <v>2</v>
      </c>
      <c r="Q1222" s="284">
        <f t="shared" si="298"/>
        <v>2</v>
      </c>
      <c r="R1222" s="284">
        <f t="shared" si="299"/>
        <v>2</v>
      </c>
      <c r="S1222" s="210"/>
      <c r="T1222" s="210"/>
      <c r="U1222" s="210"/>
      <c r="V1222" s="210"/>
      <c r="W1222" s="210"/>
      <c r="X1222" s="210"/>
      <c r="Y1222" s="312">
        <v>1</v>
      </c>
      <c r="Z1222" s="312">
        <v>1</v>
      </c>
      <c r="AA1222" s="312"/>
      <c r="AB1222" s="312"/>
      <c r="AC1222" s="312"/>
      <c r="AD1222" s="312"/>
      <c r="AE1222" s="312"/>
      <c r="AF1222" s="312"/>
      <c r="AG1222" s="312"/>
      <c r="AH1222" s="312"/>
      <c r="AI1222" s="312"/>
      <c r="AJ1222" s="312"/>
      <c r="AK1222" s="312"/>
      <c r="AL1222" s="312"/>
      <c r="AM1222" s="312"/>
      <c r="AN1222" s="312"/>
      <c r="AO1222" s="312"/>
      <c r="AP1222" s="312"/>
      <c r="AQ1222" s="312">
        <v>1</v>
      </c>
      <c r="AR1222" s="312">
        <v>1</v>
      </c>
      <c r="AS1222" s="312"/>
      <c r="AT1222" s="312"/>
      <c r="AU1222" s="312"/>
      <c r="AV1222" s="312"/>
      <c r="AW1222" s="312"/>
      <c r="AX1222" s="312"/>
      <c r="AY1222" s="312"/>
      <c r="AZ1222" s="312"/>
      <c r="BA1222" s="312"/>
      <c r="BB1222" s="312"/>
      <c r="BC1222" s="312"/>
      <c r="BD1222" s="312"/>
      <c r="BE1222" s="312"/>
      <c r="BF1222" s="312"/>
      <c r="BG1222" s="312"/>
      <c r="BH1222" s="312"/>
      <c r="BI1222" s="312"/>
      <c r="BJ1222" s="312"/>
      <c r="BK1222" s="312"/>
      <c r="BL1222" s="312"/>
      <c r="BM1222" s="312"/>
      <c r="BN1222" s="312"/>
      <c r="BO1222" s="312"/>
      <c r="BP1222" s="312"/>
      <c r="BQ1222" s="312"/>
      <c r="BR1222" s="312"/>
      <c r="BS1222" s="312"/>
      <c r="BT1222" s="312"/>
      <c r="BU1222" s="312"/>
      <c r="BV1222" s="312"/>
      <c r="BW1222" s="312"/>
      <c r="BX1222" s="312"/>
      <c r="BY1222" s="312"/>
      <c r="BZ1222" s="312"/>
      <c r="CA1222" s="312"/>
      <c r="CB1222" s="312"/>
      <c r="CC1222" s="312"/>
      <c r="CD1222" s="312"/>
      <c r="CE1222" s="210"/>
      <c r="CF1222" s="210"/>
      <c r="CG1222" s="210"/>
      <c r="CH1222" s="210"/>
      <c r="CI1222" s="286" t="str">
        <f t="shared" si="301"/>
        <v>Small</v>
      </c>
      <c r="CJ1222" s="210"/>
      <c r="CK1222" s="210"/>
      <c r="CN1222"/>
    </row>
    <row r="1223" spans="1:92" s="283" customFormat="1" ht="15">
      <c r="A1223" s="208" t="s">
        <v>183</v>
      </c>
      <c r="B1223" s="283" t="s">
        <v>609</v>
      </c>
      <c r="C1223" s="208" t="s">
        <v>76</v>
      </c>
      <c r="D1223" s="566">
        <v>2016</v>
      </c>
      <c r="E1223" s="284">
        <f t="shared" si="287"/>
        <v>0</v>
      </c>
      <c r="F1223" s="284">
        <f t="shared" si="288"/>
        <v>0</v>
      </c>
      <c r="G1223" s="284">
        <f t="shared" si="289"/>
        <v>6</v>
      </c>
      <c r="H1223" s="284">
        <f t="shared" si="290"/>
        <v>6</v>
      </c>
      <c r="I1223" s="284">
        <f t="shared" si="300"/>
        <v>0</v>
      </c>
      <c r="J1223" s="284">
        <f t="shared" si="291"/>
        <v>0</v>
      </c>
      <c r="K1223" s="284">
        <f t="shared" si="292"/>
        <v>0</v>
      </c>
      <c r="L1223" s="284">
        <f t="shared" si="293"/>
        <v>6</v>
      </c>
      <c r="M1223" s="284">
        <f t="shared" si="294"/>
        <v>0</v>
      </c>
      <c r="N1223" s="284">
        <f t="shared" si="295"/>
        <v>0</v>
      </c>
      <c r="O1223" s="284">
        <f t="shared" si="296"/>
        <v>6</v>
      </c>
      <c r="P1223" s="284">
        <f t="shared" si="297"/>
        <v>6</v>
      </c>
      <c r="Q1223" s="284">
        <f t="shared" si="298"/>
        <v>6</v>
      </c>
      <c r="R1223" s="284">
        <f t="shared" si="299"/>
        <v>6</v>
      </c>
      <c r="S1223" s="210"/>
      <c r="T1223" s="210"/>
      <c r="U1223" s="210"/>
      <c r="V1223" s="210"/>
      <c r="W1223" s="210"/>
      <c r="X1223" s="210"/>
      <c r="Y1223" s="312"/>
      <c r="Z1223" s="312"/>
      <c r="AA1223" s="312"/>
      <c r="AB1223" s="312"/>
      <c r="AC1223" s="312"/>
      <c r="AD1223" s="312"/>
      <c r="AE1223" s="312"/>
      <c r="AF1223" s="312"/>
      <c r="AG1223" s="312"/>
      <c r="AH1223" s="312"/>
      <c r="AI1223" s="312"/>
      <c r="AJ1223" s="312"/>
      <c r="AK1223" s="312"/>
      <c r="AL1223" s="312"/>
      <c r="AM1223" s="312"/>
      <c r="AN1223" s="312"/>
      <c r="AO1223" s="312"/>
      <c r="AP1223" s="312"/>
      <c r="AQ1223" s="312"/>
      <c r="AR1223" s="312"/>
      <c r="AS1223" s="312"/>
      <c r="AT1223" s="312"/>
      <c r="AU1223" s="312"/>
      <c r="AV1223" s="312"/>
      <c r="AW1223" s="312"/>
      <c r="AX1223" s="312"/>
      <c r="AY1223" s="312"/>
      <c r="AZ1223" s="312"/>
      <c r="BA1223" s="312"/>
      <c r="BB1223" s="312"/>
      <c r="BC1223" s="312"/>
      <c r="BD1223" s="312"/>
      <c r="BE1223" s="312"/>
      <c r="BF1223" s="312"/>
      <c r="BG1223" s="312"/>
      <c r="BH1223" s="312"/>
      <c r="BI1223" s="312">
        <v>0</v>
      </c>
      <c r="BJ1223" s="312">
        <v>6</v>
      </c>
      <c r="BK1223" s="312">
        <v>0</v>
      </c>
      <c r="BL1223" s="312"/>
      <c r="BM1223" s="312"/>
      <c r="BN1223" s="312"/>
      <c r="BO1223" s="312"/>
      <c r="BP1223" s="312"/>
      <c r="BQ1223" s="312"/>
      <c r="BR1223" s="312"/>
      <c r="BS1223" s="312"/>
      <c r="BT1223" s="312"/>
      <c r="BU1223" s="312"/>
      <c r="BV1223" s="312"/>
      <c r="BW1223" s="312"/>
      <c r="BX1223" s="312"/>
      <c r="BY1223" s="312"/>
      <c r="BZ1223" s="312"/>
      <c r="CA1223" s="312"/>
      <c r="CB1223" s="312"/>
      <c r="CC1223" s="312"/>
      <c r="CD1223" s="312"/>
      <c r="CE1223" s="210"/>
      <c r="CF1223" s="210"/>
      <c r="CG1223" s="210"/>
      <c r="CH1223" s="210"/>
      <c r="CI1223" s="286" t="str">
        <f t="shared" si="301"/>
        <v>Small</v>
      </c>
      <c r="CJ1223" s="210"/>
      <c r="CK1223" s="210"/>
      <c r="CN1223"/>
    </row>
    <row r="1224" spans="1:92" s="283" customFormat="1" ht="15">
      <c r="A1224" s="208" t="s">
        <v>183</v>
      </c>
      <c r="B1224" s="287" t="s">
        <v>369</v>
      </c>
      <c r="C1224" s="208" t="s">
        <v>76</v>
      </c>
      <c r="D1224" s="566">
        <v>2016</v>
      </c>
      <c r="E1224" s="284">
        <f t="shared" si="287"/>
        <v>103</v>
      </c>
      <c r="F1224" s="284">
        <f t="shared" si="288"/>
        <v>0</v>
      </c>
      <c r="G1224" s="284">
        <f t="shared" si="289"/>
        <v>0</v>
      </c>
      <c r="H1224" s="284">
        <f t="shared" si="290"/>
        <v>103</v>
      </c>
      <c r="I1224" s="284">
        <f t="shared" si="300"/>
        <v>0</v>
      </c>
      <c r="J1224" s="284">
        <f t="shared" si="291"/>
        <v>0</v>
      </c>
      <c r="K1224" s="284">
        <f t="shared" si="292"/>
        <v>0</v>
      </c>
      <c r="L1224" s="284">
        <f t="shared" si="293"/>
        <v>103</v>
      </c>
      <c r="M1224" s="284">
        <f t="shared" si="294"/>
        <v>0</v>
      </c>
      <c r="N1224" s="284">
        <f t="shared" si="295"/>
        <v>0</v>
      </c>
      <c r="O1224" s="284">
        <f t="shared" si="296"/>
        <v>103</v>
      </c>
      <c r="P1224" s="284">
        <f t="shared" si="297"/>
        <v>103</v>
      </c>
      <c r="Q1224" s="284">
        <f t="shared" si="298"/>
        <v>103</v>
      </c>
      <c r="R1224" s="284">
        <f t="shared" si="299"/>
        <v>1075</v>
      </c>
      <c r="S1224" s="210"/>
      <c r="T1224" s="210"/>
      <c r="U1224" s="210"/>
      <c r="V1224" s="210"/>
      <c r="W1224" s="210"/>
      <c r="X1224" s="210"/>
      <c r="Y1224" s="312"/>
      <c r="Z1224" s="312"/>
      <c r="AA1224" s="312"/>
      <c r="AB1224" s="312"/>
      <c r="AC1224" s="312"/>
      <c r="AD1224" s="312"/>
      <c r="AE1224" s="312"/>
      <c r="AF1224" s="312"/>
      <c r="AG1224" s="312"/>
      <c r="AH1224" s="312"/>
      <c r="AI1224" s="312"/>
      <c r="AJ1224" s="312"/>
      <c r="AK1224" s="312"/>
      <c r="AL1224" s="312"/>
      <c r="AM1224" s="312"/>
      <c r="AN1224" s="312"/>
      <c r="AO1224" s="312"/>
      <c r="AP1224" s="312"/>
      <c r="AQ1224" s="312"/>
      <c r="AR1224" s="312"/>
      <c r="AS1224" s="312"/>
      <c r="AT1224" s="312"/>
      <c r="AU1224" s="312"/>
      <c r="AV1224" s="312"/>
      <c r="AW1224" s="312"/>
      <c r="AX1224" s="312"/>
      <c r="AY1224" s="312"/>
      <c r="AZ1224" s="312"/>
      <c r="BA1224" s="312"/>
      <c r="BB1224" s="312"/>
      <c r="BC1224" s="312">
        <v>103</v>
      </c>
      <c r="BD1224" s="312">
        <v>103</v>
      </c>
      <c r="BE1224" s="312"/>
      <c r="BF1224" s="312"/>
      <c r="BG1224" s="312"/>
      <c r="BH1224" s="312"/>
      <c r="BI1224" s="312">
        <v>0</v>
      </c>
      <c r="BJ1224" s="312">
        <v>0</v>
      </c>
      <c r="BK1224" s="312">
        <v>0</v>
      </c>
      <c r="BL1224" s="312"/>
      <c r="BM1224" s="312"/>
      <c r="BN1224" s="312"/>
      <c r="BO1224" s="312"/>
      <c r="BP1224" s="312"/>
      <c r="BQ1224" s="312"/>
      <c r="BR1224" s="312"/>
      <c r="BS1224" s="312"/>
      <c r="BT1224" s="312"/>
      <c r="BU1224" s="312"/>
      <c r="BV1224" s="312"/>
      <c r="BW1224" s="312"/>
      <c r="BX1224" s="312"/>
      <c r="BY1224" s="312"/>
      <c r="BZ1224" s="312"/>
      <c r="CA1224" s="312"/>
      <c r="CB1224" s="312"/>
      <c r="CC1224" s="312"/>
      <c r="CD1224" s="312"/>
      <c r="CE1224" s="210"/>
      <c r="CF1224" s="210"/>
      <c r="CG1224" s="210"/>
      <c r="CH1224" s="210">
        <v>972</v>
      </c>
      <c r="CI1224" s="286" t="str">
        <f t="shared" si="301"/>
        <v>Small</v>
      </c>
      <c r="CJ1224" s="210"/>
      <c r="CK1224" s="210"/>
      <c r="CN1224"/>
    </row>
    <row r="1225" spans="1:92" s="283" customFormat="1" ht="15">
      <c r="A1225" s="208" t="s">
        <v>183</v>
      </c>
      <c r="B1225" s="283" t="s">
        <v>610</v>
      </c>
      <c r="C1225" s="208" t="s">
        <v>76</v>
      </c>
      <c r="D1225" s="566">
        <v>2016</v>
      </c>
      <c r="E1225" s="284">
        <f t="shared" si="287"/>
        <v>0</v>
      </c>
      <c r="F1225" s="284">
        <f t="shared" si="288"/>
        <v>0</v>
      </c>
      <c r="G1225" s="284">
        <f t="shared" si="289"/>
        <v>3339</v>
      </c>
      <c r="H1225" s="284">
        <f t="shared" si="290"/>
        <v>3339</v>
      </c>
      <c r="I1225" s="284">
        <f t="shared" si="300"/>
        <v>0</v>
      </c>
      <c r="J1225" s="284">
        <f t="shared" si="291"/>
        <v>0</v>
      </c>
      <c r="K1225" s="284">
        <f t="shared" si="292"/>
        <v>0</v>
      </c>
      <c r="L1225" s="284">
        <f t="shared" si="293"/>
        <v>3339</v>
      </c>
      <c r="M1225" s="284">
        <f t="shared" si="294"/>
        <v>0</v>
      </c>
      <c r="N1225" s="284">
        <f t="shared" si="295"/>
        <v>0</v>
      </c>
      <c r="O1225" s="284">
        <f t="shared" si="296"/>
        <v>3339</v>
      </c>
      <c r="P1225" s="284">
        <f t="shared" si="297"/>
        <v>3339</v>
      </c>
      <c r="Q1225" s="284">
        <f t="shared" si="298"/>
        <v>3339</v>
      </c>
      <c r="R1225" s="284">
        <f t="shared" si="299"/>
        <v>3339</v>
      </c>
      <c r="S1225" s="210"/>
      <c r="T1225" s="210"/>
      <c r="U1225" s="210"/>
      <c r="V1225" s="210"/>
      <c r="W1225" s="210"/>
      <c r="X1225" s="210"/>
      <c r="Y1225" s="312"/>
      <c r="Z1225" s="312"/>
      <c r="AA1225" s="312"/>
      <c r="AB1225" s="312"/>
      <c r="AC1225" s="312"/>
      <c r="AD1225" s="312"/>
      <c r="AE1225" s="312"/>
      <c r="AF1225" s="312"/>
      <c r="AG1225" s="312"/>
      <c r="AH1225" s="312"/>
      <c r="AI1225" s="312"/>
      <c r="AJ1225" s="312"/>
      <c r="AK1225" s="312"/>
      <c r="AL1225" s="312"/>
      <c r="AM1225" s="312"/>
      <c r="AN1225" s="312"/>
      <c r="AO1225" s="312"/>
      <c r="AP1225" s="312"/>
      <c r="AQ1225" s="312"/>
      <c r="AR1225" s="312"/>
      <c r="AS1225" s="312"/>
      <c r="AT1225" s="312"/>
      <c r="AU1225" s="312"/>
      <c r="AV1225" s="312"/>
      <c r="AW1225" s="312"/>
      <c r="AX1225" s="312"/>
      <c r="AY1225" s="312"/>
      <c r="AZ1225" s="312"/>
      <c r="BA1225" s="312"/>
      <c r="BB1225" s="312"/>
      <c r="BC1225" s="312"/>
      <c r="BD1225" s="312"/>
      <c r="BE1225" s="312"/>
      <c r="BF1225" s="312"/>
      <c r="BG1225" s="312"/>
      <c r="BH1225" s="312"/>
      <c r="BI1225" s="312">
        <v>0</v>
      </c>
      <c r="BJ1225" s="312">
        <v>3339</v>
      </c>
      <c r="BK1225" s="312">
        <v>0</v>
      </c>
      <c r="BL1225" s="312"/>
      <c r="BM1225" s="312"/>
      <c r="BN1225" s="312"/>
      <c r="BO1225" s="312"/>
      <c r="BP1225" s="312"/>
      <c r="BQ1225" s="312"/>
      <c r="BR1225" s="312"/>
      <c r="BS1225" s="312"/>
      <c r="BT1225" s="312"/>
      <c r="BU1225" s="312"/>
      <c r="BV1225" s="312"/>
      <c r="BW1225" s="312"/>
      <c r="BX1225" s="312"/>
      <c r="BY1225" s="312"/>
      <c r="BZ1225" s="312"/>
      <c r="CA1225" s="312"/>
      <c r="CB1225" s="312"/>
      <c r="CC1225" s="312"/>
      <c r="CD1225" s="312"/>
      <c r="CE1225" s="210"/>
      <c r="CF1225" s="210"/>
      <c r="CG1225" s="210"/>
      <c r="CH1225" s="210"/>
      <c r="CI1225" s="286" t="str">
        <f t="shared" si="301"/>
        <v>Small</v>
      </c>
      <c r="CJ1225" s="210"/>
      <c r="CK1225" s="210"/>
      <c r="CN1225"/>
    </row>
    <row r="1226" spans="1:92" s="283" customFormat="1" ht="15">
      <c r="A1226" s="208" t="s">
        <v>144</v>
      </c>
      <c r="B1226" s="287" t="s">
        <v>492</v>
      </c>
      <c r="C1226" s="208" t="s">
        <v>76</v>
      </c>
      <c r="D1226" s="566">
        <v>2016</v>
      </c>
      <c r="E1226" s="284">
        <f t="shared" si="287"/>
        <v>3</v>
      </c>
      <c r="F1226" s="284">
        <f t="shared" si="288"/>
        <v>0</v>
      </c>
      <c r="G1226" s="284">
        <f t="shared" si="289"/>
        <v>0</v>
      </c>
      <c r="H1226" s="284">
        <f t="shared" si="290"/>
        <v>3</v>
      </c>
      <c r="I1226" s="284">
        <f t="shared" si="300"/>
        <v>0</v>
      </c>
      <c r="J1226" s="284">
        <f t="shared" si="291"/>
        <v>0</v>
      </c>
      <c r="K1226" s="284">
        <f t="shared" si="292"/>
        <v>0</v>
      </c>
      <c r="L1226" s="284">
        <f t="shared" si="293"/>
        <v>3</v>
      </c>
      <c r="M1226" s="284">
        <f t="shared" si="294"/>
        <v>5</v>
      </c>
      <c r="N1226" s="284">
        <f t="shared" si="295"/>
        <v>5</v>
      </c>
      <c r="O1226" s="284">
        <f t="shared" si="296"/>
        <v>8</v>
      </c>
      <c r="P1226" s="284">
        <f t="shared" si="297"/>
        <v>3367</v>
      </c>
      <c r="Q1226" s="284">
        <f t="shared" si="298"/>
        <v>3372</v>
      </c>
      <c r="R1226" s="284">
        <f t="shared" si="299"/>
        <v>3372</v>
      </c>
      <c r="S1226" s="210"/>
      <c r="T1226" s="210"/>
      <c r="U1226" s="210"/>
      <c r="V1226" s="210"/>
      <c r="W1226" s="210"/>
      <c r="X1226" s="210"/>
      <c r="Y1226" s="312">
        <v>1</v>
      </c>
      <c r="Z1226" s="312">
        <v>1</v>
      </c>
      <c r="AA1226" s="312"/>
      <c r="AB1226" s="312"/>
      <c r="AC1226" s="312"/>
      <c r="AD1226" s="312"/>
      <c r="AE1226" s="312"/>
      <c r="AF1226" s="312"/>
      <c r="AG1226" s="312"/>
      <c r="AH1226" s="312"/>
      <c r="AI1226" s="312"/>
      <c r="AJ1226" s="312"/>
      <c r="AK1226" s="312"/>
      <c r="AL1226" s="312"/>
      <c r="AM1226" s="312"/>
      <c r="AN1226" s="312"/>
      <c r="AO1226" s="312"/>
      <c r="AP1226" s="312"/>
      <c r="AQ1226" s="312">
        <v>2</v>
      </c>
      <c r="AR1226" s="312">
        <v>2</v>
      </c>
      <c r="AS1226" s="312"/>
      <c r="AT1226" s="312"/>
      <c r="AU1226" s="312"/>
      <c r="AV1226" s="312"/>
      <c r="AW1226" s="312"/>
      <c r="AX1226" s="312"/>
      <c r="AY1226" s="312"/>
      <c r="AZ1226" s="312"/>
      <c r="BA1226" s="312"/>
      <c r="BB1226" s="312"/>
      <c r="BC1226" s="312"/>
      <c r="BD1226" s="312"/>
      <c r="BE1226" s="312"/>
      <c r="BF1226" s="312"/>
      <c r="BG1226" s="312"/>
      <c r="BH1226" s="312"/>
      <c r="BI1226" s="312"/>
      <c r="BJ1226" s="312"/>
      <c r="BK1226" s="312"/>
      <c r="BL1226" s="312"/>
      <c r="BM1226" s="312"/>
      <c r="BN1226" s="312"/>
      <c r="BO1226" s="312"/>
      <c r="BP1226" s="312"/>
      <c r="BQ1226" s="312"/>
      <c r="BR1226" s="312"/>
      <c r="BS1226" s="312"/>
      <c r="BT1226" s="312"/>
      <c r="BU1226" s="312">
        <v>5</v>
      </c>
      <c r="BV1226" s="312"/>
      <c r="BW1226" s="312"/>
      <c r="BX1226" s="312"/>
      <c r="BY1226" s="312"/>
      <c r="BZ1226" s="312"/>
      <c r="CA1226" s="312"/>
      <c r="CB1226" s="312"/>
      <c r="CC1226" s="312"/>
      <c r="CD1226" s="312">
        <v>3364</v>
      </c>
      <c r="CE1226" s="210"/>
      <c r="CF1226" s="210"/>
      <c r="CG1226" s="210"/>
      <c r="CH1226" s="210"/>
      <c r="CI1226" s="286" t="str">
        <f t="shared" si="301"/>
        <v>Small</v>
      </c>
      <c r="CJ1226" s="210"/>
      <c r="CK1226" s="210"/>
      <c r="CN1226"/>
    </row>
    <row r="1227" spans="1:92" s="283" customFormat="1" ht="15">
      <c r="A1227" s="287" t="s">
        <v>129</v>
      </c>
      <c r="B1227" s="287" t="s">
        <v>422</v>
      </c>
      <c r="C1227" s="208" t="s">
        <v>76</v>
      </c>
      <c r="D1227" s="566">
        <v>2016</v>
      </c>
      <c r="E1227" s="284">
        <f t="shared" si="287"/>
        <v>0</v>
      </c>
      <c r="F1227" s="284">
        <f t="shared" si="288"/>
        <v>0</v>
      </c>
      <c r="G1227" s="284">
        <f t="shared" si="289"/>
        <v>0</v>
      </c>
      <c r="H1227" s="284">
        <f t="shared" si="290"/>
        <v>0</v>
      </c>
      <c r="I1227" s="284">
        <f t="shared" si="300"/>
        <v>0</v>
      </c>
      <c r="J1227" s="284">
        <f t="shared" si="291"/>
        <v>0</v>
      </c>
      <c r="K1227" s="284">
        <f t="shared" si="292"/>
        <v>0</v>
      </c>
      <c r="L1227" s="284">
        <f t="shared" si="293"/>
        <v>0</v>
      </c>
      <c r="M1227" s="284">
        <f t="shared" si="294"/>
        <v>0</v>
      </c>
      <c r="N1227" s="284">
        <f t="shared" si="295"/>
        <v>0</v>
      </c>
      <c r="O1227" s="284">
        <f t="shared" si="296"/>
        <v>0</v>
      </c>
      <c r="P1227" s="284">
        <f t="shared" si="297"/>
        <v>558</v>
      </c>
      <c r="Q1227" s="284">
        <f t="shared" si="298"/>
        <v>558</v>
      </c>
      <c r="R1227" s="284">
        <f t="shared" si="299"/>
        <v>607</v>
      </c>
      <c r="S1227" s="210"/>
      <c r="T1227" s="210"/>
      <c r="U1227" s="210"/>
      <c r="V1227" s="210"/>
      <c r="W1227" s="210"/>
      <c r="X1227" s="210"/>
      <c r="Y1227" s="312"/>
      <c r="Z1227" s="312"/>
      <c r="AA1227" s="312"/>
      <c r="AB1227" s="312"/>
      <c r="AC1227" s="312"/>
      <c r="AD1227" s="312"/>
      <c r="AE1227" s="312"/>
      <c r="AF1227" s="312"/>
      <c r="AG1227" s="312"/>
      <c r="AH1227" s="312"/>
      <c r="AI1227" s="312"/>
      <c r="AJ1227" s="312"/>
      <c r="AK1227" s="312"/>
      <c r="AL1227" s="312"/>
      <c r="AM1227" s="312"/>
      <c r="AN1227" s="312"/>
      <c r="AO1227" s="312"/>
      <c r="AP1227" s="312"/>
      <c r="AQ1227" s="312"/>
      <c r="AR1227" s="312"/>
      <c r="AS1227" s="312"/>
      <c r="AT1227" s="312"/>
      <c r="AU1227" s="312"/>
      <c r="AV1227" s="312"/>
      <c r="AW1227" s="312"/>
      <c r="AX1227" s="312"/>
      <c r="AY1227" s="312"/>
      <c r="AZ1227" s="312"/>
      <c r="BA1227" s="312"/>
      <c r="BB1227" s="312"/>
      <c r="BC1227" s="312"/>
      <c r="BD1227" s="312"/>
      <c r="BE1227" s="312"/>
      <c r="BF1227" s="312"/>
      <c r="BG1227" s="312"/>
      <c r="BH1227" s="312"/>
      <c r="BI1227" s="312">
        <v>0</v>
      </c>
      <c r="BJ1227" s="312">
        <v>0</v>
      </c>
      <c r="BK1227" s="312">
        <v>0</v>
      </c>
      <c r="BL1227" s="312"/>
      <c r="BM1227" s="312"/>
      <c r="BN1227" s="312"/>
      <c r="BO1227" s="312"/>
      <c r="BP1227" s="312"/>
      <c r="BQ1227" s="312"/>
      <c r="BR1227" s="312"/>
      <c r="BS1227" s="312"/>
      <c r="BT1227" s="312"/>
      <c r="BU1227" s="312"/>
      <c r="BV1227" s="312"/>
      <c r="BW1227" s="312"/>
      <c r="BX1227" s="312"/>
      <c r="BY1227" s="312"/>
      <c r="BZ1227" s="312"/>
      <c r="CA1227" s="312"/>
      <c r="CB1227" s="312"/>
      <c r="CC1227" s="312"/>
      <c r="CD1227" s="312">
        <v>558</v>
      </c>
      <c r="CE1227" s="210"/>
      <c r="CF1227" s="210"/>
      <c r="CG1227" s="210"/>
      <c r="CH1227" s="210">
        <v>49</v>
      </c>
      <c r="CI1227" s="286" t="str">
        <f t="shared" si="301"/>
        <v>Small</v>
      </c>
      <c r="CJ1227" s="210"/>
      <c r="CK1227" s="210"/>
      <c r="CN1227"/>
    </row>
    <row r="1228" spans="1:92" s="283" customFormat="1" ht="15">
      <c r="A1228" s="208" t="s">
        <v>156</v>
      </c>
      <c r="B1228" s="287" t="s">
        <v>493</v>
      </c>
      <c r="C1228" s="208" t="s">
        <v>76</v>
      </c>
      <c r="D1228" s="566">
        <v>2016</v>
      </c>
      <c r="E1228" s="284">
        <f t="shared" si="287"/>
        <v>0</v>
      </c>
      <c r="F1228" s="284">
        <f t="shared" si="288"/>
        <v>0</v>
      </c>
      <c r="G1228" s="284">
        <f t="shared" si="289"/>
        <v>0</v>
      </c>
      <c r="H1228" s="284">
        <f t="shared" si="290"/>
        <v>0</v>
      </c>
      <c r="I1228" s="284">
        <f t="shared" si="300"/>
        <v>0</v>
      </c>
      <c r="J1228" s="284">
        <f t="shared" si="291"/>
        <v>0</v>
      </c>
      <c r="K1228" s="284">
        <f t="shared" si="292"/>
        <v>0</v>
      </c>
      <c r="L1228" s="284">
        <f t="shared" si="293"/>
        <v>0</v>
      </c>
      <c r="M1228" s="284">
        <f t="shared" si="294"/>
        <v>0</v>
      </c>
      <c r="N1228" s="284">
        <f t="shared" si="295"/>
        <v>0</v>
      </c>
      <c r="O1228" s="284">
        <f t="shared" si="296"/>
        <v>0</v>
      </c>
      <c r="P1228" s="284">
        <f t="shared" si="297"/>
        <v>17</v>
      </c>
      <c r="Q1228" s="284">
        <f t="shared" si="298"/>
        <v>17</v>
      </c>
      <c r="R1228" s="284">
        <f t="shared" si="299"/>
        <v>17</v>
      </c>
      <c r="S1228" s="210"/>
      <c r="T1228" s="210"/>
      <c r="U1228" s="210"/>
      <c r="V1228" s="210"/>
      <c r="W1228" s="210"/>
      <c r="X1228" s="210"/>
      <c r="Y1228" s="312"/>
      <c r="Z1228" s="312"/>
      <c r="AA1228" s="312"/>
      <c r="AB1228" s="312"/>
      <c r="AC1228" s="312"/>
      <c r="AD1228" s="312"/>
      <c r="AE1228" s="312"/>
      <c r="AF1228" s="312"/>
      <c r="AG1228" s="312"/>
      <c r="AH1228" s="312"/>
      <c r="AI1228" s="312"/>
      <c r="AJ1228" s="312"/>
      <c r="AK1228" s="312"/>
      <c r="AL1228" s="312"/>
      <c r="AM1228" s="312"/>
      <c r="AN1228" s="312"/>
      <c r="AO1228" s="312"/>
      <c r="AP1228" s="312"/>
      <c r="AQ1228" s="312"/>
      <c r="AR1228" s="312"/>
      <c r="AS1228" s="312"/>
      <c r="AT1228" s="312"/>
      <c r="AU1228" s="312"/>
      <c r="AV1228" s="312"/>
      <c r="AW1228" s="312"/>
      <c r="AX1228" s="312"/>
      <c r="AY1228" s="312"/>
      <c r="AZ1228" s="312"/>
      <c r="BA1228" s="312"/>
      <c r="BB1228" s="312"/>
      <c r="BC1228" s="312"/>
      <c r="BD1228" s="312"/>
      <c r="BE1228" s="312"/>
      <c r="BF1228" s="312"/>
      <c r="BG1228" s="312"/>
      <c r="BH1228" s="312"/>
      <c r="BI1228" s="312"/>
      <c r="BJ1228" s="312"/>
      <c r="BK1228" s="312"/>
      <c r="BL1228" s="312"/>
      <c r="BM1228" s="312"/>
      <c r="BN1228" s="312"/>
      <c r="BO1228" s="312"/>
      <c r="BP1228" s="312"/>
      <c r="BQ1228" s="312"/>
      <c r="BR1228" s="312"/>
      <c r="BS1228" s="312"/>
      <c r="BT1228" s="312"/>
      <c r="BU1228" s="312"/>
      <c r="BV1228" s="312"/>
      <c r="BW1228" s="312"/>
      <c r="BX1228" s="312"/>
      <c r="BY1228" s="312"/>
      <c r="BZ1228" s="312"/>
      <c r="CA1228" s="312"/>
      <c r="CB1228" s="312"/>
      <c r="CC1228" s="312"/>
      <c r="CD1228" s="312">
        <v>17</v>
      </c>
      <c r="CE1228" s="210"/>
      <c r="CF1228" s="210"/>
      <c r="CG1228" s="210"/>
      <c r="CH1228" s="210"/>
      <c r="CI1228" s="286" t="str">
        <f t="shared" si="301"/>
        <v>Small</v>
      </c>
      <c r="CJ1228" s="210"/>
      <c r="CK1228" s="210"/>
      <c r="CN1228"/>
    </row>
    <row r="1229" spans="1:92" s="283" customFormat="1" ht="15">
      <c r="A1229" s="287" t="s">
        <v>625</v>
      </c>
      <c r="B1229" s="287" t="s">
        <v>490</v>
      </c>
      <c r="C1229" s="208" t="s">
        <v>76</v>
      </c>
      <c r="D1229" s="566">
        <v>2016</v>
      </c>
      <c r="E1229" s="284">
        <f t="shared" si="287"/>
        <v>0</v>
      </c>
      <c r="F1229" s="284">
        <f t="shared" si="288"/>
        <v>0</v>
      </c>
      <c r="G1229" s="284">
        <f t="shared" si="289"/>
        <v>0</v>
      </c>
      <c r="H1229" s="284">
        <f t="shared" si="290"/>
        <v>0</v>
      </c>
      <c r="I1229" s="284">
        <f t="shared" si="300"/>
        <v>0</v>
      </c>
      <c r="J1229" s="284">
        <f t="shared" si="291"/>
        <v>0</v>
      </c>
      <c r="K1229" s="284">
        <f t="shared" si="292"/>
        <v>0</v>
      </c>
      <c r="L1229" s="284">
        <f t="shared" si="293"/>
        <v>0</v>
      </c>
      <c r="M1229" s="284">
        <f t="shared" si="294"/>
        <v>2</v>
      </c>
      <c r="N1229" s="284">
        <f t="shared" si="295"/>
        <v>2</v>
      </c>
      <c r="O1229" s="284">
        <f t="shared" si="296"/>
        <v>2</v>
      </c>
      <c r="P1229" s="284">
        <f t="shared" si="297"/>
        <v>0</v>
      </c>
      <c r="Q1229" s="284">
        <f t="shared" si="298"/>
        <v>2</v>
      </c>
      <c r="R1229" s="284">
        <f t="shared" si="299"/>
        <v>2</v>
      </c>
      <c r="S1229" s="210"/>
      <c r="T1229" s="210"/>
      <c r="U1229" s="210"/>
      <c r="V1229" s="210"/>
      <c r="W1229" s="210"/>
      <c r="X1229" s="210"/>
      <c r="Y1229" s="312"/>
      <c r="Z1229" s="312"/>
      <c r="AA1229" s="312"/>
      <c r="AB1229" s="312"/>
      <c r="AC1229" s="312"/>
      <c r="AD1229" s="312"/>
      <c r="AE1229" s="312"/>
      <c r="AF1229" s="312"/>
      <c r="AG1229" s="312"/>
      <c r="AH1229" s="312"/>
      <c r="AI1229" s="312"/>
      <c r="AJ1229" s="312"/>
      <c r="AK1229" s="312"/>
      <c r="AL1229" s="312"/>
      <c r="AM1229" s="312"/>
      <c r="AN1229" s="312"/>
      <c r="AO1229" s="312"/>
      <c r="AP1229" s="312"/>
      <c r="AQ1229" s="312"/>
      <c r="AR1229" s="312"/>
      <c r="AS1229" s="312"/>
      <c r="AT1229" s="312"/>
      <c r="AU1229" s="312"/>
      <c r="AV1229" s="312"/>
      <c r="AW1229" s="312"/>
      <c r="AX1229" s="312"/>
      <c r="AY1229" s="312"/>
      <c r="AZ1229" s="312"/>
      <c r="BA1229" s="312"/>
      <c r="BB1229" s="312"/>
      <c r="BC1229" s="312"/>
      <c r="BD1229" s="312"/>
      <c r="BE1229" s="312"/>
      <c r="BF1229" s="312"/>
      <c r="BG1229" s="312"/>
      <c r="BH1229" s="312"/>
      <c r="BI1229" s="312"/>
      <c r="BJ1229" s="312"/>
      <c r="BK1229" s="312"/>
      <c r="BL1229" s="312"/>
      <c r="BM1229" s="312"/>
      <c r="BN1229" s="312"/>
      <c r="BO1229" s="312"/>
      <c r="BP1229" s="312"/>
      <c r="BQ1229" s="312"/>
      <c r="BR1229" s="312"/>
      <c r="BS1229" s="312"/>
      <c r="BT1229" s="312"/>
      <c r="BU1229" s="312">
        <v>2</v>
      </c>
      <c r="BV1229" s="312"/>
      <c r="BW1229" s="312"/>
      <c r="BX1229" s="312"/>
      <c r="BY1229" s="312"/>
      <c r="BZ1229" s="312"/>
      <c r="CA1229" s="312"/>
      <c r="CB1229" s="312"/>
      <c r="CC1229" s="312"/>
      <c r="CD1229" s="312"/>
      <c r="CE1229" s="210"/>
      <c r="CF1229" s="210"/>
      <c r="CG1229" s="210"/>
      <c r="CH1229" s="210"/>
      <c r="CI1229" s="286" t="str">
        <f t="shared" si="301"/>
        <v>Small</v>
      </c>
      <c r="CJ1229" s="210"/>
      <c r="CK1229" s="210"/>
      <c r="CN1229"/>
    </row>
    <row r="1230" spans="1:92" s="283" customFormat="1" ht="15">
      <c r="A1230" s="208" t="s">
        <v>158</v>
      </c>
      <c r="B1230" s="287" t="s">
        <v>494</v>
      </c>
      <c r="C1230" s="208" t="s">
        <v>76</v>
      </c>
      <c r="D1230" s="566">
        <v>2016</v>
      </c>
      <c r="E1230" s="284">
        <f t="shared" si="287"/>
        <v>0</v>
      </c>
      <c r="F1230" s="284">
        <f t="shared" si="288"/>
        <v>10066</v>
      </c>
      <c r="G1230" s="284">
        <f t="shared" si="289"/>
        <v>20992</v>
      </c>
      <c r="H1230" s="284">
        <f t="shared" si="290"/>
        <v>31058</v>
      </c>
      <c r="I1230" s="284">
        <f t="shared" si="300"/>
        <v>0</v>
      </c>
      <c r="J1230" s="284">
        <f t="shared" si="291"/>
        <v>0</v>
      </c>
      <c r="K1230" s="284">
        <f t="shared" si="292"/>
        <v>0</v>
      </c>
      <c r="L1230" s="284">
        <f t="shared" si="293"/>
        <v>31058</v>
      </c>
      <c r="M1230" s="284">
        <f t="shared" si="294"/>
        <v>0</v>
      </c>
      <c r="N1230" s="284">
        <f t="shared" si="295"/>
        <v>0</v>
      </c>
      <c r="O1230" s="284">
        <f t="shared" si="296"/>
        <v>31058</v>
      </c>
      <c r="P1230" s="284">
        <f t="shared" si="297"/>
        <v>31058</v>
      </c>
      <c r="Q1230" s="284">
        <f t="shared" si="298"/>
        <v>31058</v>
      </c>
      <c r="R1230" s="284">
        <f t="shared" si="299"/>
        <v>31058</v>
      </c>
      <c r="S1230" s="210"/>
      <c r="T1230" s="210"/>
      <c r="U1230" s="210"/>
      <c r="V1230" s="210"/>
      <c r="W1230" s="210"/>
      <c r="X1230" s="210"/>
      <c r="Y1230" s="312"/>
      <c r="Z1230" s="312"/>
      <c r="AA1230" s="312">
        <v>9299</v>
      </c>
      <c r="AB1230" s="312">
        <v>539</v>
      </c>
      <c r="AC1230" s="312">
        <v>20401</v>
      </c>
      <c r="AD1230" s="312">
        <v>1207</v>
      </c>
      <c r="AE1230" s="312"/>
      <c r="AF1230" s="312"/>
      <c r="AG1230" s="312"/>
      <c r="AH1230" s="312"/>
      <c r="AI1230" s="312"/>
      <c r="AJ1230" s="312"/>
      <c r="AK1230" s="312"/>
      <c r="AL1230" s="312"/>
      <c r="AM1230" s="312"/>
      <c r="AN1230" s="312"/>
      <c r="AO1230" s="312"/>
      <c r="AP1230" s="312"/>
      <c r="AQ1230" s="312"/>
      <c r="AR1230" s="312"/>
      <c r="AS1230" s="312"/>
      <c r="AT1230" s="312"/>
      <c r="AU1230" s="312"/>
      <c r="AV1230" s="312"/>
      <c r="AW1230" s="312"/>
      <c r="AX1230" s="312"/>
      <c r="AY1230" s="312">
        <v>767</v>
      </c>
      <c r="AZ1230" s="312"/>
      <c r="BA1230" s="312">
        <v>591</v>
      </c>
      <c r="BB1230" s="312">
        <v>188</v>
      </c>
      <c r="BC1230" s="312"/>
      <c r="BD1230" s="312"/>
      <c r="BE1230" s="312"/>
      <c r="BF1230" s="312"/>
      <c r="BG1230" s="312"/>
      <c r="BH1230" s="312"/>
      <c r="BI1230" s="312"/>
      <c r="BJ1230" s="312"/>
      <c r="BK1230" s="312"/>
      <c r="BL1230" s="312"/>
      <c r="BM1230" s="312"/>
      <c r="BN1230" s="312"/>
      <c r="BO1230" s="312"/>
      <c r="BP1230" s="312"/>
      <c r="BQ1230" s="312"/>
      <c r="BR1230" s="312"/>
      <c r="BS1230" s="312"/>
      <c r="BT1230" s="312"/>
      <c r="BU1230" s="312"/>
      <c r="BV1230" s="312"/>
      <c r="BW1230" s="312"/>
      <c r="BX1230" s="312"/>
      <c r="BY1230" s="312"/>
      <c r="BZ1230" s="312"/>
      <c r="CA1230" s="312"/>
      <c r="CB1230" s="312"/>
      <c r="CC1230" s="312"/>
      <c r="CD1230" s="312"/>
      <c r="CE1230" s="210"/>
      <c r="CF1230" s="210"/>
      <c r="CG1230" s="210"/>
      <c r="CH1230" s="210"/>
      <c r="CI1230" s="286" t="str">
        <f t="shared" si="301"/>
        <v>Small</v>
      </c>
      <c r="CJ1230" s="210"/>
      <c r="CK1230" s="210"/>
      <c r="CN1230"/>
    </row>
    <row r="1231" spans="1:92" s="283" customFormat="1" ht="15">
      <c r="A1231" s="297" t="s">
        <v>356</v>
      </c>
      <c r="B1231" s="287" t="s">
        <v>432</v>
      </c>
      <c r="C1231" s="208" t="s">
        <v>76</v>
      </c>
      <c r="D1231" s="566">
        <v>2016</v>
      </c>
      <c r="E1231" s="284">
        <f t="shared" si="287"/>
        <v>0</v>
      </c>
      <c r="F1231" s="284">
        <f t="shared" si="288"/>
        <v>0</v>
      </c>
      <c r="G1231" s="284">
        <f t="shared" si="289"/>
        <v>0</v>
      </c>
      <c r="H1231" s="284">
        <f t="shared" si="290"/>
        <v>0</v>
      </c>
      <c r="I1231" s="284">
        <f t="shared" si="300"/>
        <v>0</v>
      </c>
      <c r="J1231" s="284">
        <f t="shared" si="291"/>
        <v>0</v>
      </c>
      <c r="K1231" s="284">
        <f t="shared" si="292"/>
        <v>0</v>
      </c>
      <c r="L1231" s="284">
        <f t="shared" si="293"/>
        <v>0</v>
      </c>
      <c r="M1231" s="284">
        <f t="shared" si="294"/>
        <v>240</v>
      </c>
      <c r="N1231" s="284">
        <f t="shared" si="295"/>
        <v>240</v>
      </c>
      <c r="O1231" s="284">
        <f t="shared" si="296"/>
        <v>240</v>
      </c>
      <c r="P1231" s="284">
        <f t="shared" si="297"/>
        <v>0</v>
      </c>
      <c r="Q1231" s="284">
        <f t="shared" si="298"/>
        <v>240</v>
      </c>
      <c r="R1231" s="284">
        <f t="shared" si="299"/>
        <v>12278</v>
      </c>
      <c r="S1231" s="210"/>
      <c r="T1231" s="210"/>
      <c r="U1231" s="210"/>
      <c r="V1231" s="210"/>
      <c r="W1231" s="210"/>
      <c r="X1231" s="210"/>
      <c r="Y1231" s="312"/>
      <c r="Z1231" s="312"/>
      <c r="AA1231" s="312"/>
      <c r="AB1231" s="312"/>
      <c r="AC1231" s="312"/>
      <c r="AD1231" s="312"/>
      <c r="AE1231" s="312"/>
      <c r="AF1231" s="312"/>
      <c r="AG1231" s="312"/>
      <c r="AH1231" s="312"/>
      <c r="AI1231" s="312"/>
      <c r="AJ1231" s="312"/>
      <c r="AK1231" s="312"/>
      <c r="AL1231" s="312"/>
      <c r="AM1231" s="312"/>
      <c r="AN1231" s="312"/>
      <c r="AO1231" s="312"/>
      <c r="AP1231" s="312"/>
      <c r="AQ1231" s="312"/>
      <c r="AR1231" s="312"/>
      <c r="AS1231" s="312"/>
      <c r="AT1231" s="312"/>
      <c r="AU1231" s="312"/>
      <c r="AV1231" s="312"/>
      <c r="AW1231" s="312"/>
      <c r="AX1231" s="312"/>
      <c r="AY1231" s="312"/>
      <c r="AZ1231" s="312"/>
      <c r="BA1231" s="312"/>
      <c r="BB1231" s="312"/>
      <c r="BC1231" s="312"/>
      <c r="BD1231" s="312"/>
      <c r="BE1231" s="312"/>
      <c r="BF1231" s="312"/>
      <c r="BG1231" s="312"/>
      <c r="BH1231" s="312"/>
      <c r="BI1231" s="312">
        <v>0</v>
      </c>
      <c r="BJ1231" s="312">
        <v>0</v>
      </c>
      <c r="BK1231" s="312">
        <v>0</v>
      </c>
      <c r="BL1231" s="312"/>
      <c r="BM1231" s="312"/>
      <c r="BN1231" s="312"/>
      <c r="BO1231" s="312"/>
      <c r="BP1231" s="312"/>
      <c r="BQ1231" s="312"/>
      <c r="BR1231" s="312"/>
      <c r="BS1231" s="312"/>
      <c r="BT1231" s="312"/>
      <c r="BU1231" s="312">
        <v>233</v>
      </c>
      <c r="BV1231" s="312">
        <v>7</v>
      </c>
      <c r="BW1231" s="312"/>
      <c r="BX1231" s="312"/>
      <c r="BY1231" s="312"/>
      <c r="BZ1231" s="312"/>
      <c r="CA1231" s="312"/>
      <c r="CB1231" s="312"/>
      <c r="CC1231" s="312"/>
      <c r="CD1231" s="312"/>
      <c r="CE1231" s="210"/>
      <c r="CF1231" s="210"/>
      <c r="CG1231" s="210"/>
      <c r="CH1231" s="210">
        <v>12038</v>
      </c>
      <c r="CI1231" s="286" t="str">
        <f t="shared" si="301"/>
        <v>Small</v>
      </c>
      <c r="CJ1231" s="210"/>
      <c r="CK1231" s="210"/>
      <c r="CN1231"/>
    </row>
    <row r="1232" spans="1:92" s="283" customFormat="1" ht="15">
      <c r="A1232" s="208" t="s">
        <v>225</v>
      </c>
      <c r="B1232" s="287" t="s">
        <v>376</v>
      </c>
      <c r="C1232" s="208" t="s">
        <v>76</v>
      </c>
      <c r="D1232" s="566">
        <v>2016</v>
      </c>
      <c r="E1232" s="284">
        <f t="shared" si="287"/>
        <v>5</v>
      </c>
      <c r="F1232" s="284">
        <f t="shared" si="288"/>
        <v>0</v>
      </c>
      <c r="G1232" s="284">
        <f t="shared" si="289"/>
        <v>5180</v>
      </c>
      <c r="H1232" s="284">
        <f t="shared" si="290"/>
        <v>5185</v>
      </c>
      <c r="I1232" s="284">
        <f t="shared" si="300"/>
        <v>0</v>
      </c>
      <c r="J1232" s="284">
        <f t="shared" si="291"/>
        <v>0</v>
      </c>
      <c r="K1232" s="284">
        <f t="shared" si="292"/>
        <v>0</v>
      </c>
      <c r="L1232" s="284">
        <f t="shared" si="293"/>
        <v>5185</v>
      </c>
      <c r="M1232" s="284">
        <f t="shared" si="294"/>
        <v>0</v>
      </c>
      <c r="N1232" s="284">
        <f t="shared" si="295"/>
        <v>0</v>
      </c>
      <c r="O1232" s="284">
        <f t="shared" si="296"/>
        <v>5185</v>
      </c>
      <c r="P1232" s="284">
        <f t="shared" si="297"/>
        <v>5185</v>
      </c>
      <c r="Q1232" s="284">
        <f t="shared" si="298"/>
        <v>5185</v>
      </c>
      <c r="R1232" s="284">
        <f t="shared" si="299"/>
        <v>5185</v>
      </c>
      <c r="S1232" s="210"/>
      <c r="T1232" s="210"/>
      <c r="U1232" s="210"/>
      <c r="V1232" s="210"/>
      <c r="W1232" s="210"/>
      <c r="X1232" s="210"/>
      <c r="Y1232" s="312"/>
      <c r="Z1232" s="312"/>
      <c r="AA1232" s="312"/>
      <c r="AB1232" s="312"/>
      <c r="AC1232" s="312"/>
      <c r="AD1232" s="312"/>
      <c r="AE1232" s="312"/>
      <c r="AF1232" s="312"/>
      <c r="AG1232" s="312"/>
      <c r="AH1232" s="312"/>
      <c r="AI1232" s="312"/>
      <c r="AJ1232" s="312"/>
      <c r="AK1232" s="312"/>
      <c r="AL1232" s="312"/>
      <c r="AM1232" s="312"/>
      <c r="AN1232" s="312"/>
      <c r="AO1232" s="312"/>
      <c r="AP1232" s="312"/>
      <c r="AQ1232" s="312"/>
      <c r="AR1232" s="312"/>
      <c r="AS1232" s="312"/>
      <c r="AT1232" s="312"/>
      <c r="AU1232" s="312"/>
      <c r="AV1232" s="312"/>
      <c r="AW1232" s="312"/>
      <c r="AX1232" s="312"/>
      <c r="AY1232" s="312"/>
      <c r="AZ1232" s="312"/>
      <c r="BA1232" s="312">
        <v>5180</v>
      </c>
      <c r="BB1232" s="312">
        <v>5180</v>
      </c>
      <c r="BC1232" s="312">
        <v>5</v>
      </c>
      <c r="BD1232" s="312">
        <v>5</v>
      </c>
      <c r="BE1232" s="312"/>
      <c r="BF1232" s="312"/>
      <c r="BG1232" s="312"/>
      <c r="BH1232" s="312"/>
      <c r="BI1232" s="312"/>
      <c r="BJ1232" s="312"/>
      <c r="BK1232" s="312"/>
      <c r="BL1232" s="312"/>
      <c r="BM1232" s="312"/>
      <c r="BN1232" s="312"/>
      <c r="BO1232" s="312"/>
      <c r="BP1232" s="312"/>
      <c r="BQ1232" s="312"/>
      <c r="BR1232" s="312"/>
      <c r="BS1232" s="312"/>
      <c r="BT1232" s="312"/>
      <c r="BU1232" s="312"/>
      <c r="BV1232" s="312"/>
      <c r="BW1232" s="312"/>
      <c r="BX1232" s="312"/>
      <c r="BY1232" s="312"/>
      <c r="BZ1232" s="312"/>
      <c r="CA1232" s="312"/>
      <c r="CB1232" s="312"/>
      <c r="CC1232" s="312"/>
      <c r="CD1232" s="312"/>
      <c r="CE1232" s="210"/>
      <c r="CF1232" s="210"/>
      <c r="CG1232" s="210"/>
      <c r="CH1232" s="210"/>
      <c r="CI1232" s="286" t="str">
        <f t="shared" si="301"/>
        <v>Small</v>
      </c>
      <c r="CJ1232" s="210"/>
      <c r="CK1232" s="210"/>
      <c r="CN1232"/>
    </row>
    <row r="1233" spans="1:92" s="283" customFormat="1" ht="15">
      <c r="A1233" s="208" t="s">
        <v>130</v>
      </c>
      <c r="B1233" s="287" t="s">
        <v>886</v>
      </c>
      <c r="C1233" s="208" t="s">
        <v>76</v>
      </c>
      <c r="D1233" s="566">
        <v>2016</v>
      </c>
      <c r="E1233" s="284">
        <f t="shared" ref="E1233:E1296" si="302">S1233+Y1233+AE1233+AK1233+AQ1233+AW1233+BC1233</f>
        <v>0</v>
      </c>
      <c r="F1233" s="284">
        <f t="shared" ref="F1233:F1296" si="303">U1233+AA1233+AG1233+AM1233+AS1233+AY1233+BE1233</f>
        <v>59130</v>
      </c>
      <c r="G1233" s="284">
        <f t="shared" ref="G1233:G1296" si="304">W1233+AC1233+AI1233+AO1233+AU1233+BA1233+BG1233+BI1233+BJ1233</f>
        <v>195504</v>
      </c>
      <c r="H1233" s="284">
        <f t="shared" ref="H1233:H1296" si="305">SUM(E1233:G1233)</f>
        <v>254634</v>
      </c>
      <c r="I1233" s="284">
        <f t="shared" si="300"/>
        <v>8708</v>
      </c>
      <c r="J1233" s="284">
        <f t="shared" ref="J1233:J1296" si="306">BO1233+BQ1233+BS1233</f>
        <v>0</v>
      </c>
      <c r="K1233" s="284">
        <f t="shared" ref="K1233:K1296" si="307">I1233+J1233</f>
        <v>8708</v>
      </c>
      <c r="L1233" s="284">
        <f t="shared" ref="L1233:L1296" si="308">H1233+K1233</f>
        <v>263342</v>
      </c>
      <c r="M1233" s="284">
        <f t="shared" ref="M1233:M1296" si="309">BW1233+BU1233+BV1233+BX1233+BY1233+BZ1233</f>
        <v>13837</v>
      </c>
      <c r="N1233" s="284">
        <f t="shared" ref="N1233:N1296" si="310">M1233+CB1233</f>
        <v>13837</v>
      </c>
      <c r="O1233" s="284">
        <f t="shared" ref="O1233:O1296" si="311">N1233+L1233</f>
        <v>277179</v>
      </c>
      <c r="P1233" s="284">
        <f t="shared" ref="P1233:P1296" si="312">L1233+CD1233</f>
        <v>1075910</v>
      </c>
      <c r="Q1233" s="284">
        <f t="shared" ref="Q1233:Q1296" si="313">O1233+CD1233</f>
        <v>1089747</v>
      </c>
      <c r="R1233" s="284">
        <f t="shared" ref="R1233:R1296" si="314">Q1233+CH1233+CF1233</f>
        <v>1525068</v>
      </c>
      <c r="S1233" s="210"/>
      <c r="T1233" s="210"/>
      <c r="U1233" s="210"/>
      <c r="V1233" s="210"/>
      <c r="W1233" s="210"/>
      <c r="X1233" s="210"/>
      <c r="Y1233" s="312"/>
      <c r="Z1233" s="312"/>
      <c r="AA1233" s="312">
        <v>3</v>
      </c>
      <c r="AB1233" s="312"/>
      <c r="AC1233" s="312">
        <v>3197</v>
      </c>
      <c r="AD1233" s="312"/>
      <c r="AE1233" s="312"/>
      <c r="AF1233" s="312"/>
      <c r="AG1233" s="312">
        <v>46994</v>
      </c>
      <c r="AH1233" s="312"/>
      <c r="AI1233" s="312">
        <v>132765</v>
      </c>
      <c r="AJ1233" s="312"/>
      <c r="AK1233" s="312"/>
      <c r="AL1233" s="312"/>
      <c r="AM1233" s="312">
        <v>1106</v>
      </c>
      <c r="AN1233" s="312"/>
      <c r="AO1233" s="312">
        <v>10134</v>
      </c>
      <c r="AP1233" s="312"/>
      <c r="AQ1233" s="312"/>
      <c r="AR1233" s="312"/>
      <c r="AS1233" s="312"/>
      <c r="AT1233" s="312"/>
      <c r="AU1233" s="312"/>
      <c r="AV1233" s="312"/>
      <c r="AW1233" s="312"/>
      <c r="AX1233" s="312"/>
      <c r="AY1233" s="312">
        <v>11027</v>
      </c>
      <c r="AZ1233" s="312"/>
      <c r="BA1233" s="312">
        <v>49408</v>
      </c>
      <c r="BB1233" s="312"/>
      <c r="BC1233" s="312"/>
      <c r="BD1233" s="312"/>
      <c r="BE1233" s="312"/>
      <c r="BF1233" s="312"/>
      <c r="BG1233" s="312"/>
      <c r="BH1233" s="312"/>
      <c r="BI1233" s="312">
        <v>0</v>
      </c>
      <c r="BJ1233" s="312">
        <v>0</v>
      </c>
      <c r="BK1233" s="312">
        <v>8708</v>
      </c>
      <c r="BL1233" s="312"/>
      <c r="BM1233" s="312"/>
      <c r="BN1233" s="312"/>
      <c r="BO1233" s="312"/>
      <c r="BP1233" s="312"/>
      <c r="BQ1233" s="312"/>
      <c r="BR1233" s="312"/>
      <c r="BS1233" s="312"/>
      <c r="BT1233" s="312"/>
      <c r="BU1233" s="312"/>
      <c r="BV1233" s="312"/>
      <c r="BW1233" s="312">
        <v>13837</v>
      </c>
      <c r="BX1233" s="312"/>
      <c r="BY1233" s="312"/>
      <c r="BZ1233" s="312"/>
      <c r="CA1233" s="312"/>
      <c r="CB1233" s="312"/>
      <c r="CC1233" s="312"/>
      <c r="CD1233" s="312">
        <v>812568</v>
      </c>
      <c r="CE1233" s="210"/>
      <c r="CF1233" s="210"/>
      <c r="CG1233" s="210"/>
      <c r="CH1233" s="210">
        <v>435321</v>
      </c>
      <c r="CI1233" s="286" t="str">
        <f t="shared" si="301"/>
        <v>Large</v>
      </c>
      <c r="CJ1233" s="210"/>
      <c r="CK1233" s="210"/>
      <c r="CN1233"/>
    </row>
    <row r="1234" spans="1:92" s="283" customFormat="1" ht="15">
      <c r="A1234" s="208" t="s">
        <v>230</v>
      </c>
      <c r="B1234" s="287" t="s">
        <v>506</v>
      </c>
      <c r="C1234" s="208" t="s">
        <v>76</v>
      </c>
      <c r="D1234" s="566">
        <v>2016</v>
      </c>
      <c r="E1234" s="284">
        <f t="shared" si="302"/>
        <v>0</v>
      </c>
      <c r="F1234" s="284">
        <f t="shared" si="303"/>
        <v>0</v>
      </c>
      <c r="G1234" s="284">
        <f t="shared" si="304"/>
        <v>3</v>
      </c>
      <c r="H1234" s="284">
        <f t="shared" si="305"/>
        <v>3</v>
      </c>
      <c r="I1234" s="284">
        <f t="shared" si="300"/>
        <v>0</v>
      </c>
      <c r="J1234" s="284">
        <f t="shared" si="306"/>
        <v>0</v>
      </c>
      <c r="K1234" s="284">
        <f t="shared" si="307"/>
        <v>0</v>
      </c>
      <c r="L1234" s="284">
        <f t="shared" si="308"/>
        <v>3</v>
      </c>
      <c r="M1234" s="284">
        <f t="shared" si="309"/>
        <v>0</v>
      </c>
      <c r="N1234" s="284">
        <f t="shared" si="310"/>
        <v>0</v>
      </c>
      <c r="O1234" s="284">
        <f t="shared" si="311"/>
        <v>3</v>
      </c>
      <c r="P1234" s="284">
        <f t="shared" si="312"/>
        <v>3</v>
      </c>
      <c r="Q1234" s="284">
        <f t="shared" si="313"/>
        <v>3</v>
      </c>
      <c r="R1234" s="284">
        <f t="shared" si="314"/>
        <v>3</v>
      </c>
      <c r="S1234" s="210"/>
      <c r="T1234" s="210"/>
      <c r="U1234" s="210"/>
      <c r="V1234" s="210"/>
      <c r="W1234" s="210"/>
      <c r="X1234" s="210"/>
      <c r="Y1234" s="312"/>
      <c r="Z1234" s="312"/>
      <c r="AA1234" s="312"/>
      <c r="AB1234" s="312"/>
      <c r="AC1234" s="312"/>
      <c r="AD1234" s="312"/>
      <c r="AE1234" s="312"/>
      <c r="AF1234" s="312"/>
      <c r="AG1234" s="312"/>
      <c r="AH1234" s="312"/>
      <c r="AI1234" s="312"/>
      <c r="AJ1234" s="312"/>
      <c r="AK1234" s="312"/>
      <c r="AL1234" s="312"/>
      <c r="AM1234" s="312"/>
      <c r="AN1234" s="312"/>
      <c r="AO1234" s="312"/>
      <c r="AP1234" s="312"/>
      <c r="AQ1234" s="312"/>
      <c r="AR1234" s="312"/>
      <c r="AS1234" s="312"/>
      <c r="AT1234" s="312"/>
      <c r="AU1234" s="312"/>
      <c r="AV1234" s="312"/>
      <c r="AW1234" s="312"/>
      <c r="AX1234" s="312"/>
      <c r="AY1234" s="312"/>
      <c r="AZ1234" s="312"/>
      <c r="BA1234" s="312"/>
      <c r="BB1234" s="312"/>
      <c r="BC1234" s="312"/>
      <c r="BD1234" s="312"/>
      <c r="BE1234" s="312"/>
      <c r="BF1234" s="312"/>
      <c r="BG1234" s="312"/>
      <c r="BH1234" s="312"/>
      <c r="BI1234" s="312">
        <v>0</v>
      </c>
      <c r="BJ1234" s="312">
        <v>3</v>
      </c>
      <c r="BK1234" s="312">
        <v>0</v>
      </c>
      <c r="BL1234" s="312"/>
      <c r="BM1234" s="312"/>
      <c r="BN1234" s="312"/>
      <c r="BO1234" s="312"/>
      <c r="BP1234" s="312"/>
      <c r="BQ1234" s="312"/>
      <c r="BR1234" s="312"/>
      <c r="BS1234" s="312"/>
      <c r="BT1234" s="312"/>
      <c r="BU1234" s="312"/>
      <c r="BV1234" s="312"/>
      <c r="BW1234" s="312"/>
      <c r="BX1234" s="312"/>
      <c r="BY1234" s="312"/>
      <c r="BZ1234" s="312"/>
      <c r="CA1234" s="312"/>
      <c r="CB1234" s="312"/>
      <c r="CC1234" s="312"/>
      <c r="CD1234" s="312"/>
      <c r="CE1234" s="210"/>
      <c r="CF1234" s="210"/>
      <c r="CG1234" s="210"/>
      <c r="CH1234" s="210"/>
      <c r="CI1234" s="286" t="str">
        <f t="shared" si="301"/>
        <v>Small</v>
      </c>
      <c r="CJ1234" s="210"/>
      <c r="CK1234" s="210"/>
      <c r="CN1234"/>
    </row>
    <row r="1235" spans="1:92" s="283" customFormat="1" ht="15">
      <c r="A1235" s="208" t="s">
        <v>163</v>
      </c>
      <c r="B1235" s="287" t="s">
        <v>507</v>
      </c>
      <c r="C1235" s="208" t="s">
        <v>76</v>
      </c>
      <c r="D1235" s="566">
        <v>2016</v>
      </c>
      <c r="E1235" s="284">
        <f t="shared" si="302"/>
        <v>0</v>
      </c>
      <c r="F1235" s="284">
        <f t="shared" si="303"/>
        <v>34436</v>
      </c>
      <c r="G1235" s="284">
        <f t="shared" si="304"/>
        <v>30669</v>
      </c>
      <c r="H1235" s="284">
        <f t="shared" si="305"/>
        <v>65105</v>
      </c>
      <c r="I1235" s="284">
        <f t="shared" si="300"/>
        <v>0</v>
      </c>
      <c r="J1235" s="284">
        <f t="shared" si="306"/>
        <v>0</v>
      </c>
      <c r="K1235" s="284">
        <f t="shared" si="307"/>
        <v>0</v>
      </c>
      <c r="L1235" s="284">
        <f t="shared" si="308"/>
        <v>65105</v>
      </c>
      <c r="M1235" s="284">
        <f t="shared" si="309"/>
        <v>0</v>
      </c>
      <c r="N1235" s="284">
        <f t="shared" si="310"/>
        <v>0</v>
      </c>
      <c r="O1235" s="284">
        <f t="shared" si="311"/>
        <v>65105</v>
      </c>
      <c r="P1235" s="284">
        <f t="shared" si="312"/>
        <v>65105</v>
      </c>
      <c r="Q1235" s="284">
        <f t="shared" si="313"/>
        <v>65105</v>
      </c>
      <c r="R1235" s="284">
        <f t="shared" si="314"/>
        <v>65105</v>
      </c>
      <c r="S1235" s="210"/>
      <c r="T1235" s="210"/>
      <c r="U1235" s="210"/>
      <c r="V1235" s="210"/>
      <c r="W1235" s="210"/>
      <c r="X1235" s="210"/>
      <c r="Y1235" s="312"/>
      <c r="Z1235" s="312"/>
      <c r="AA1235" s="312">
        <v>33058</v>
      </c>
      <c r="AB1235" s="312">
        <v>4676</v>
      </c>
      <c r="AC1235" s="312">
        <v>30476</v>
      </c>
      <c r="AD1235" s="312">
        <v>2778</v>
      </c>
      <c r="AE1235" s="312"/>
      <c r="AF1235" s="312"/>
      <c r="AG1235" s="312"/>
      <c r="AH1235" s="312"/>
      <c r="AI1235" s="312"/>
      <c r="AJ1235" s="312"/>
      <c r="AK1235" s="312"/>
      <c r="AL1235" s="312"/>
      <c r="AM1235" s="312"/>
      <c r="AN1235" s="312"/>
      <c r="AO1235" s="312"/>
      <c r="AP1235" s="312"/>
      <c r="AQ1235" s="312"/>
      <c r="AR1235" s="312"/>
      <c r="AS1235" s="312"/>
      <c r="AT1235" s="312"/>
      <c r="AU1235" s="312"/>
      <c r="AV1235" s="312"/>
      <c r="AW1235" s="312"/>
      <c r="AX1235" s="312"/>
      <c r="AY1235" s="312">
        <v>1378</v>
      </c>
      <c r="AZ1235" s="312"/>
      <c r="BA1235" s="312">
        <v>193</v>
      </c>
      <c r="BB1235" s="312"/>
      <c r="BC1235" s="312"/>
      <c r="BD1235" s="312"/>
      <c r="BE1235" s="312"/>
      <c r="BF1235" s="312"/>
      <c r="BG1235" s="312"/>
      <c r="BH1235" s="312"/>
      <c r="BI1235" s="312"/>
      <c r="BJ1235" s="312"/>
      <c r="BK1235" s="312"/>
      <c r="BL1235" s="312"/>
      <c r="BM1235" s="312"/>
      <c r="BN1235" s="312"/>
      <c r="BO1235" s="312"/>
      <c r="BP1235" s="312"/>
      <c r="BQ1235" s="312"/>
      <c r="BR1235" s="312"/>
      <c r="BS1235" s="312"/>
      <c r="BT1235" s="312"/>
      <c r="BU1235" s="312"/>
      <c r="BV1235" s="312"/>
      <c r="BW1235" s="312"/>
      <c r="BX1235" s="312"/>
      <c r="BY1235" s="312"/>
      <c r="BZ1235" s="312"/>
      <c r="CA1235" s="312"/>
      <c r="CB1235" s="312"/>
      <c r="CC1235" s="312"/>
      <c r="CD1235" s="312"/>
      <c r="CE1235" s="210"/>
      <c r="CF1235" s="210"/>
      <c r="CG1235" s="210"/>
      <c r="CH1235" s="210"/>
      <c r="CI1235" s="286" t="str">
        <f t="shared" si="301"/>
        <v>Small</v>
      </c>
      <c r="CJ1235" s="210"/>
      <c r="CK1235" s="210"/>
      <c r="CN1235"/>
    </row>
    <row r="1236" spans="1:92" s="283" customFormat="1" ht="15">
      <c r="A1236" s="297" t="s">
        <v>235</v>
      </c>
      <c r="B1236" s="208" t="s">
        <v>367</v>
      </c>
      <c r="C1236" s="297" t="s">
        <v>77</v>
      </c>
      <c r="D1236" s="565">
        <v>2015</v>
      </c>
      <c r="E1236" s="284">
        <f t="shared" si="302"/>
        <v>0</v>
      </c>
      <c r="F1236" s="284">
        <f t="shared" si="303"/>
        <v>0</v>
      </c>
      <c r="G1236" s="284">
        <f t="shared" si="304"/>
        <v>0</v>
      </c>
      <c r="H1236" s="284">
        <f t="shared" si="305"/>
        <v>0</v>
      </c>
      <c r="I1236" s="284">
        <f t="shared" si="300"/>
        <v>0</v>
      </c>
      <c r="J1236" s="284">
        <f t="shared" si="306"/>
        <v>0</v>
      </c>
      <c r="K1236" s="284">
        <f t="shared" si="307"/>
        <v>0</v>
      </c>
      <c r="L1236" s="284">
        <f t="shared" si="308"/>
        <v>0</v>
      </c>
      <c r="M1236" s="284">
        <f t="shared" si="309"/>
        <v>0</v>
      </c>
      <c r="N1236" s="284">
        <f t="shared" si="310"/>
        <v>1250</v>
      </c>
      <c r="O1236" s="284">
        <f t="shared" si="311"/>
        <v>1250</v>
      </c>
      <c r="P1236" s="284">
        <f t="shared" si="312"/>
        <v>0</v>
      </c>
      <c r="Q1236" s="284">
        <f t="shared" si="313"/>
        <v>1250</v>
      </c>
      <c r="R1236" s="284">
        <f t="shared" si="314"/>
        <v>1250</v>
      </c>
      <c r="S1236" s="310">
        <v>0</v>
      </c>
      <c r="T1236" s="310">
        <v>0</v>
      </c>
      <c r="U1236" s="310">
        <v>0</v>
      </c>
      <c r="V1236" s="310">
        <v>0</v>
      </c>
      <c r="W1236" s="310">
        <v>0</v>
      </c>
      <c r="X1236" s="310">
        <v>0</v>
      </c>
      <c r="Y1236" s="310">
        <v>0</v>
      </c>
      <c r="Z1236" s="310">
        <v>0</v>
      </c>
      <c r="AA1236" s="310">
        <v>0</v>
      </c>
      <c r="AB1236" s="310">
        <v>0</v>
      </c>
      <c r="AC1236" s="310">
        <v>0</v>
      </c>
      <c r="AD1236" s="310">
        <v>0</v>
      </c>
      <c r="AE1236" s="310">
        <v>0</v>
      </c>
      <c r="AF1236" s="310">
        <v>0</v>
      </c>
      <c r="AG1236" s="310">
        <v>0</v>
      </c>
      <c r="AH1236" s="310">
        <v>0</v>
      </c>
      <c r="AI1236" s="310">
        <v>0</v>
      </c>
      <c r="AJ1236" s="310">
        <v>0</v>
      </c>
      <c r="AK1236" s="310"/>
      <c r="AL1236" s="310"/>
      <c r="AM1236" s="310"/>
      <c r="AN1236" s="310"/>
      <c r="AO1236" s="310"/>
      <c r="AP1236" s="310"/>
      <c r="AQ1236" s="310"/>
      <c r="AR1236" s="310"/>
      <c r="AS1236" s="310"/>
      <c r="AT1236" s="310"/>
      <c r="AU1236" s="310"/>
      <c r="AV1236" s="310"/>
      <c r="AW1236" s="310"/>
      <c r="AX1236" s="310"/>
      <c r="AY1236" s="310"/>
      <c r="AZ1236" s="310"/>
      <c r="BA1236" s="310"/>
      <c r="BB1236" s="310"/>
      <c r="BC1236" s="310"/>
      <c r="BD1236" s="310"/>
      <c r="BE1236" s="310"/>
      <c r="BF1236" s="310"/>
      <c r="BG1236" s="310"/>
      <c r="BH1236" s="310"/>
      <c r="BI1236" s="310"/>
      <c r="BJ1236" s="310"/>
      <c r="BK1236" s="310">
        <v>0</v>
      </c>
      <c r="BL1236" s="310">
        <v>0</v>
      </c>
      <c r="BM1236" s="310">
        <v>0</v>
      </c>
      <c r="BN1236" s="310">
        <v>0</v>
      </c>
      <c r="BO1236" s="310">
        <v>0</v>
      </c>
      <c r="BP1236" s="310">
        <v>0</v>
      </c>
      <c r="BQ1236" s="310">
        <v>0</v>
      </c>
      <c r="BR1236" s="310">
        <v>0</v>
      </c>
      <c r="BS1236" s="310">
        <v>0</v>
      </c>
      <c r="BT1236" s="310">
        <v>0</v>
      </c>
      <c r="BU1236" s="310"/>
      <c r="BV1236" s="310"/>
      <c r="BW1236" s="310"/>
      <c r="BX1236" s="310"/>
      <c r="BY1236" s="310"/>
      <c r="BZ1236" s="310">
        <v>0</v>
      </c>
      <c r="CA1236" s="310">
        <v>0</v>
      </c>
      <c r="CB1236" s="310">
        <v>1250</v>
      </c>
      <c r="CC1236" s="310">
        <v>0</v>
      </c>
      <c r="CD1236" s="310">
        <v>0</v>
      </c>
      <c r="CE1236" s="310">
        <v>0</v>
      </c>
      <c r="CF1236" s="310">
        <v>0</v>
      </c>
      <c r="CG1236" s="310">
        <v>0</v>
      </c>
      <c r="CH1236" s="310"/>
      <c r="CI1236" s="286" t="str">
        <f t="shared" si="301"/>
        <v>Small</v>
      </c>
      <c r="CJ1236" s="210"/>
      <c r="CK1236" s="210"/>
      <c r="CN1236"/>
    </row>
    <row r="1237" spans="1:92" s="283" customFormat="1" ht="15">
      <c r="A1237" s="208" t="s">
        <v>617</v>
      </c>
      <c r="B1237" s="209" t="s">
        <v>416</v>
      </c>
      <c r="C1237" s="297" t="s">
        <v>77</v>
      </c>
      <c r="D1237" s="565">
        <v>2015</v>
      </c>
      <c r="E1237" s="284">
        <f t="shared" si="302"/>
        <v>0</v>
      </c>
      <c r="F1237" s="284">
        <f t="shared" si="303"/>
        <v>104865</v>
      </c>
      <c r="G1237" s="284">
        <f t="shared" si="304"/>
        <v>241612</v>
      </c>
      <c r="H1237" s="284">
        <f t="shared" si="305"/>
        <v>346477</v>
      </c>
      <c r="I1237" s="284">
        <f t="shared" si="300"/>
        <v>16254</v>
      </c>
      <c r="J1237" s="284">
        <f t="shared" si="306"/>
        <v>0</v>
      </c>
      <c r="K1237" s="284">
        <f t="shared" si="307"/>
        <v>16254</v>
      </c>
      <c r="L1237" s="284">
        <f t="shared" si="308"/>
        <v>362731</v>
      </c>
      <c r="M1237" s="284">
        <f t="shared" si="309"/>
        <v>5645</v>
      </c>
      <c r="N1237" s="284">
        <f t="shared" si="310"/>
        <v>5645</v>
      </c>
      <c r="O1237" s="284">
        <f t="shared" si="311"/>
        <v>368376</v>
      </c>
      <c r="P1237" s="284">
        <f t="shared" si="312"/>
        <v>362731</v>
      </c>
      <c r="Q1237" s="284">
        <f t="shared" si="313"/>
        <v>368376</v>
      </c>
      <c r="R1237" s="284">
        <f t="shared" si="314"/>
        <v>368376</v>
      </c>
      <c r="S1237" s="310">
        <v>0</v>
      </c>
      <c r="T1237" s="310">
        <v>0</v>
      </c>
      <c r="U1237" s="310">
        <v>104865</v>
      </c>
      <c r="V1237" s="310">
        <v>0</v>
      </c>
      <c r="W1237" s="310">
        <v>240768</v>
      </c>
      <c r="X1237" s="310">
        <v>6986</v>
      </c>
      <c r="Y1237" s="310">
        <v>0</v>
      </c>
      <c r="Z1237" s="310">
        <v>0</v>
      </c>
      <c r="AA1237" s="310">
        <v>0</v>
      </c>
      <c r="AB1237" s="310">
        <v>0</v>
      </c>
      <c r="AC1237" s="310">
        <v>0</v>
      </c>
      <c r="AD1237" s="310">
        <v>0</v>
      </c>
      <c r="AE1237" s="310">
        <v>0</v>
      </c>
      <c r="AF1237" s="310">
        <v>0</v>
      </c>
      <c r="AG1237" s="310">
        <v>0</v>
      </c>
      <c r="AH1237" s="310">
        <v>0</v>
      </c>
      <c r="AI1237" s="310">
        <v>844</v>
      </c>
      <c r="AJ1237" s="310">
        <v>0</v>
      </c>
      <c r="AK1237" s="310"/>
      <c r="AL1237" s="310"/>
      <c r="AM1237" s="310"/>
      <c r="AN1237" s="310"/>
      <c r="AO1237" s="310"/>
      <c r="AP1237" s="310"/>
      <c r="AQ1237" s="310"/>
      <c r="AR1237" s="310"/>
      <c r="AS1237" s="310"/>
      <c r="AT1237" s="310"/>
      <c r="AU1237" s="310"/>
      <c r="AV1237" s="310"/>
      <c r="AW1237" s="310"/>
      <c r="AX1237" s="310"/>
      <c r="AY1237" s="310"/>
      <c r="AZ1237" s="310"/>
      <c r="BA1237" s="310"/>
      <c r="BB1237" s="310"/>
      <c r="BC1237" s="310"/>
      <c r="BD1237" s="310"/>
      <c r="BE1237" s="310"/>
      <c r="BF1237" s="310"/>
      <c r="BG1237" s="310"/>
      <c r="BH1237" s="310"/>
      <c r="BI1237" s="310"/>
      <c r="BJ1237" s="310"/>
      <c r="BK1237" s="310">
        <v>16254</v>
      </c>
      <c r="BL1237" s="310">
        <v>0</v>
      </c>
      <c r="BM1237" s="310">
        <v>0</v>
      </c>
      <c r="BN1237" s="310">
        <v>0</v>
      </c>
      <c r="BO1237" s="310">
        <v>0</v>
      </c>
      <c r="BP1237" s="310">
        <v>0</v>
      </c>
      <c r="BQ1237" s="310">
        <v>0</v>
      </c>
      <c r="BR1237" s="310">
        <v>0</v>
      </c>
      <c r="BS1237" s="310">
        <v>0</v>
      </c>
      <c r="BT1237" s="310">
        <v>0</v>
      </c>
      <c r="BU1237" s="310"/>
      <c r="BV1237" s="310"/>
      <c r="BW1237" s="310"/>
      <c r="BX1237" s="310"/>
      <c r="BY1237" s="310"/>
      <c r="BZ1237" s="310">
        <v>5645</v>
      </c>
      <c r="CA1237" s="310">
        <v>0</v>
      </c>
      <c r="CB1237" s="310">
        <v>0</v>
      </c>
      <c r="CC1237" s="310">
        <v>0</v>
      </c>
      <c r="CD1237" s="310">
        <v>0</v>
      </c>
      <c r="CE1237" s="310">
        <v>0</v>
      </c>
      <c r="CF1237" s="310">
        <v>0</v>
      </c>
      <c r="CG1237" s="310">
        <v>0</v>
      </c>
      <c r="CH1237" s="310"/>
      <c r="CI1237" s="286" t="str">
        <f t="shared" si="301"/>
        <v>Large</v>
      </c>
      <c r="CJ1237" s="210"/>
      <c r="CK1237" s="210"/>
      <c r="CN1237"/>
    </row>
    <row r="1238" spans="1:92" s="283" customFormat="1" ht="15">
      <c r="A1238" s="208" t="s">
        <v>206</v>
      </c>
      <c r="B1238" s="208" t="s">
        <v>472</v>
      </c>
      <c r="C1238" s="297" t="s">
        <v>77</v>
      </c>
      <c r="D1238" s="565">
        <v>2015</v>
      </c>
      <c r="E1238" s="284">
        <f t="shared" si="302"/>
        <v>0</v>
      </c>
      <c r="F1238" s="284">
        <f t="shared" si="303"/>
        <v>0</v>
      </c>
      <c r="G1238" s="284">
        <f t="shared" si="304"/>
        <v>0</v>
      </c>
      <c r="H1238" s="284">
        <f t="shared" si="305"/>
        <v>0</v>
      </c>
      <c r="I1238" s="284">
        <f t="shared" si="300"/>
        <v>815</v>
      </c>
      <c r="J1238" s="284">
        <f t="shared" si="306"/>
        <v>824</v>
      </c>
      <c r="K1238" s="284">
        <f t="shared" si="307"/>
        <v>1639</v>
      </c>
      <c r="L1238" s="284">
        <f t="shared" si="308"/>
        <v>1639</v>
      </c>
      <c r="M1238" s="284">
        <f t="shared" si="309"/>
        <v>0</v>
      </c>
      <c r="N1238" s="284">
        <f t="shared" si="310"/>
        <v>0</v>
      </c>
      <c r="O1238" s="284">
        <f t="shared" si="311"/>
        <v>1639</v>
      </c>
      <c r="P1238" s="284">
        <f t="shared" si="312"/>
        <v>1639</v>
      </c>
      <c r="Q1238" s="284">
        <f t="shared" si="313"/>
        <v>1639</v>
      </c>
      <c r="R1238" s="284">
        <f t="shared" si="314"/>
        <v>1639</v>
      </c>
      <c r="S1238" s="310">
        <v>0</v>
      </c>
      <c r="T1238" s="310">
        <v>0</v>
      </c>
      <c r="U1238" s="310">
        <v>0</v>
      </c>
      <c r="V1238" s="310">
        <v>0</v>
      </c>
      <c r="W1238" s="310">
        <v>0</v>
      </c>
      <c r="X1238" s="310">
        <v>0</v>
      </c>
      <c r="Y1238" s="310">
        <v>0</v>
      </c>
      <c r="Z1238" s="310">
        <v>0</v>
      </c>
      <c r="AA1238" s="310">
        <v>0</v>
      </c>
      <c r="AB1238" s="310">
        <v>0</v>
      </c>
      <c r="AC1238" s="310">
        <v>0</v>
      </c>
      <c r="AD1238" s="310">
        <v>0</v>
      </c>
      <c r="AE1238" s="310">
        <v>0</v>
      </c>
      <c r="AF1238" s="310">
        <v>0</v>
      </c>
      <c r="AG1238" s="310">
        <v>0</v>
      </c>
      <c r="AH1238" s="310">
        <v>0</v>
      </c>
      <c r="AI1238" s="310">
        <v>0</v>
      </c>
      <c r="AJ1238" s="310">
        <v>0</v>
      </c>
      <c r="AK1238" s="310"/>
      <c r="AL1238" s="310"/>
      <c r="AM1238" s="310"/>
      <c r="AN1238" s="310"/>
      <c r="AO1238" s="310"/>
      <c r="AP1238" s="310"/>
      <c r="AQ1238" s="310"/>
      <c r="AR1238" s="310"/>
      <c r="AS1238" s="310"/>
      <c r="AT1238" s="310"/>
      <c r="AU1238" s="310"/>
      <c r="AV1238" s="310"/>
      <c r="AW1238" s="310"/>
      <c r="AX1238" s="310"/>
      <c r="AY1238" s="310"/>
      <c r="AZ1238" s="310"/>
      <c r="BA1238" s="310"/>
      <c r="BB1238" s="310"/>
      <c r="BC1238" s="310"/>
      <c r="BD1238" s="310"/>
      <c r="BE1238" s="310"/>
      <c r="BF1238" s="310"/>
      <c r="BG1238" s="310"/>
      <c r="BH1238" s="310"/>
      <c r="BI1238" s="310"/>
      <c r="BJ1238" s="310"/>
      <c r="BK1238" s="310">
        <v>815</v>
      </c>
      <c r="BL1238" s="310">
        <v>0</v>
      </c>
      <c r="BM1238" s="310">
        <v>0</v>
      </c>
      <c r="BN1238" s="310">
        <v>0</v>
      </c>
      <c r="BO1238" s="310">
        <v>824</v>
      </c>
      <c r="BP1238" s="310">
        <v>0</v>
      </c>
      <c r="BQ1238" s="310">
        <v>0</v>
      </c>
      <c r="BR1238" s="310">
        <v>0</v>
      </c>
      <c r="BS1238" s="310">
        <v>0</v>
      </c>
      <c r="BT1238" s="310">
        <v>0</v>
      </c>
      <c r="BU1238" s="310"/>
      <c r="BV1238" s="310"/>
      <c r="BW1238" s="310"/>
      <c r="BX1238" s="310"/>
      <c r="BY1238" s="310"/>
      <c r="BZ1238" s="310">
        <v>0</v>
      </c>
      <c r="CA1238" s="310">
        <v>0</v>
      </c>
      <c r="CB1238" s="310">
        <v>0</v>
      </c>
      <c r="CC1238" s="310">
        <v>0</v>
      </c>
      <c r="CD1238" s="310">
        <v>0</v>
      </c>
      <c r="CE1238" s="310">
        <v>0</v>
      </c>
      <c r="CF1238" s="310">
        <v>0</v>
      </c>
      <c r="CG1238" s="310">
        <v>0</v>
      </c>
      <c r="CH1238" s="310"/>
      <c r="CI1238" s="286" t="str">
        <f t="shared" si="301"/>
        <v>Small</v>
      </c>
      <c r="CJ1238" s="210"/>
      <c r="CK1238" s="210"/>
      <c r="CN1238"/>
    </row>
    <row r="1239" spans="1:92" s="283" customFormat="1" ht="15">
      <c r="A1239" s="208" t="s">
        <v>161</v>
      </c>
      <c r="B1239" s="208" t="s">
        <v>370</v>
      </c>
      <c r="C1239" s="297" t="s">
        <v>77</v>
      </c>
      <c r="D1239" s="565">
        <v>2015</v>
      </c>
      <c r="E1239" s="284">
        <f t="shared" si="302"/>
        <v>0</v>
      </c>
      <c r="F1239" s="284">
        <f t="shared" si="303"/>
        <v>0</v>
      </c>
      <c r="G1239" s="284">
        <f t="shared" si="304"/>
        <v>0</v>
      </c>
      <c r="H1239" s="284">
        <f t="shared" si="305"/>
        <v>0</v>
      </c>
      <c r="I1239" s="284">
        <f t="shared" si="300"/>
        <v>0</v>
      </c>
      <c r="J1239" s="284">
        <f t="shared" si="306"/>
        <v>261088</v>
      </c>
      <c r="K1239" s="284">
        <f t="shared" si="307"/>
        <v>261088</v>
      </c>
      <c r="L1239" s="284">
        <f t="shared" si="308"/>
        <v>261088</v>
      </c>
      <c r="M1239" s="284">
        <f t="shared" si="309"/>
        <v>5515</v>
      </c>
      <c r="N1239" s="284">
        <f t="shared" si="310"/>
        <v>5515</v>
      </c>
      <c r="O1239" s="284">
        <f t="shared" si="311"/>
        <v>266603</v>
      </c>
      <c r="P1239" s="284">
        <f t="shared" si="312"/>
        <v>261088</v>
      </c>
      <c r="Q1239" s="284">
        <f t="shared" si="313"/>
        <v>266603</v>
      </c>
      <c r="R1239" s="284">
        <f t="shared" si="314"/>
        <v>266603</v>
      </c>
      <c r="S1239" s="310">
        <v>0</v>
      </c>
      <c r="T1239" s="310">
        <v>0</v>
      </c>
      <c r="U1239" s="310">
        <v>0</v>
      </c>
      <c r="V1239" s="310">
        <v>0</v>
      </c>
      <c r="W1239" s="310">
        <v>0</v>
      </c>
      <c r="X1239" s="310">
        <v>0</v>
      </c>
      <c r="Y1239" s="310">
        <v>0</v>
      </c>
      <c r="Z1239" s="310">
        <v>0</v>
      </c>
      <c r="AA1239" s="310">
        <v>0</v>
      </c>
      <c r="AB1239" s="310">
        <v>0</v>
      </c>
      <c r="AC1239" s="310">
        <v>0</v>
      </c>
      <c r="AD1239" s="310">
        <v>0</v>
      </c>
      <c r="AE1239" s="310">
        <v>0</v>
      </c>
      <c r="AF1239" s="310">
        <v>0</v>
      </c>
      <c r="AG1239" s="310">
        <v>0</v>
      </c>
      <c r="AH1239" s="310">
        <v>0</v>
      </c>
      <c r="AI1239" s="310">
        <v>0</v>
      </c>
      <c r="AJ1239" s="310">
        <v>0</v>
      </c>
      <c r="AK1239" s="310"/>
      <c r="AL1239" s="310"/>
      <c r="AM1239" s="310"/>
      <c r="AN1239" s="310"/>
      <c r="AO1239" s="310"/>
      <c r="AP1239" s="310"/>
      <c r="AQ1239" s="310"/>
      <c r="AR1239" s="310"/>
      <c r="AS1239" s="310"/>
      <c r="AT1239" s="310"/>
      <c r="AU1239" s="310"/>
      <c r="AV1239" s="310"/>
      <c r="AW1239" s="310"/>
      <c r="AX1239" s="310"/>
      <c r="AY1239" s="310"/>
      <c r="AZ1239" s="310"/>
      <c r="BA1239" s="310"/>
      <c r="BB1239" s="310"/>
      <c r="BC1239" s="310"/>
      <c r="BD1239" s="310"/>
      <c r="BE1239" s="310"/>
      <c r="BF1239" s="310"/>
      <c r="BG1239" s="310"/>
      <c r="BH1239" s="310"/>
      <c r="BI1239" s="310"/>
      <c r="BJ1239" s="310"/>
      <c r="BK1239" s="310">
        <v>0</v>
      </c>
      <c r="BL1239" s="310">
        <v>0</v>
      </c>
      <c r="BM1239" s="310">
        <v>0</v>
      </c>
      <c r="BN1239" s="310">
        <v>0</v>
      </c>
      <c r="BO1239" s="310">
        <v>261088</v>
      </c>
      <c r="BP1239" s="310">
        <v>0</v>
      </c>
      <c r="BQ1239" s="310">
        <v>0</v>
      </c>
      <c r="BR1239" s="310">
        <v>0</v>
      </c>
      <c r="BS1239" s="310">
        <v>0</v>
      </c>
      <c r="BT1239" s="310">
        <v>0</v>
      </c>
      <c r="BU1239" s="310"/>
      <c r="BV1239" s="310"/>
      <c r="BW1239" s="310"/>
      <c r="BX1239" s="310"/>
      <c r="BY1239" s="310"/>
      <c r="BZ1239" s="310">
        <v>5515</v>
      </c>
      <c r="CA1239" s="310">
        <v>0</v>
      </c>
      <c r="CB1239" s="310">
        <v>0</v>
      </c>
      <c r="CC1239" s="310">
        <v>0</v>
      </c>
      <c r="CD1239" s="310">
        <v>0</v>
      </c>
      <c r="CE1239" s="310">
        <v>0</v>
      </c>
      <c r="CF1239" s="310">
        <v>0</v>
      </c>
      <c r="CG1239" s="310">
        <v>0</v>
      </c>
      <c r="CH1239" s="310"/>
      <c r="CI1239" s="286" t="str">
        <f t="shared" si="301"/>
        <v>Large</v>
      </c>
      <c r="CJ1239" s="210"/>
      <c r="CK1239" s="210"/>
      <c r="CN1239"/>
    </row>
    <row r="1240" spans="1:92" s="283" customFormat="1" ht="15">
      <c r="A1240" s="209" t="s">
        <v>154</v>
      </c>
      <c r="B1240" s="208" t="s">
        <v>372</v>
      </c>
      <c r="C1240" s="297" t="s">
        <v>77</v>
      </c>
      <c r="D1240" s="565">
        <v>2015</v>
      </c>
      <c r="E1240" s="284">
        <f t="shared" si="302"/>
        <v>0</v>
      </c>
      <c r="F1240" s="284">
        <f t="shared" si="303"/>
        <v>0</v>
      </c>
      <c r="G1240" s="284">
        <f t="shared" si="304"/>
        <v>0</v>
      </c>
      <c r="H1240" s="284">
        <f t="shared" si="305"/>
        <v>0</v>
      </c>
      <c r="I1240" s="284">
        <f t="shared" si="300"/>
        <v>19640</v>
      </c>
      <c r="J1240" s="284">
        <f t="shared" si="306"/>
        <v>0</v>
      </c>
      <c r="K1240" s="284">
        <f t="shared" si="307"/>
        <v>19640</v>
      </c>
      <c r="L1240" s="284">
        <f t="shared" si="308"/>
        <v>19640</v>
      </c>
      <c r="M1240" s="284">
        <f t="shared" si="309"/>
        <v>0</v>
      </c>
      <c r="N1240" s="284">
        <f t="shared" si="310"/>
        <v>0</v>
      </c>
      <c r="O1240" s="284">
        <f t="shared" si="311"/>
        <v>19640</v>
      </c>
      <c r="P1240" s="284">
        <f t="shared" si="312"/>
        <v>19640</v>
      </c>
      <c r="Q1240" s="284">
        <f t="shared" si="313"/>
        <v>19640</v>
      </c>
      <c r="R1240" s="284">
        <f t="shared" si="314"/>
        <v>19640</v>
      </c>
      <c r="S1240" s="310">
        <v>0</v>
      </c>
      <c r="T1240" s="310">
        <v>0</v>
      </c>
      <c r="U1240" s="310">
        <v>0</v>
      </c>
      <c r="V1240" s="310">
        <v>0</v>
      </c>
      <c r="W1240" s="310">
        <v>0</v>
      </c>
      <c r="X1240" s="310">
        <v>0</v>
      </c>
      <c r="Y1240" s="310">
        <v>0</v>
      </c>
      <c r="Z1240" s="310">
        <v>0</v>
      </c>
      <c r="AA1240" s="310">
        <v>0</v>
      </c>
      <c r="AB1240" s="310">
        <v>0</v>
      </c>
      <c r="AC1240" s="310">
        <v>0</v>
      </c>
      <c r="AD1240" s="310">
        <v>0</v>
      </c>
      <c r="AE1240" s="310">
        <v>0</v>
      </c>
      <c r="AF1240" s="310">
        <v>0</v>
      </c>
      <c r="AG1240" s="310">
        <v>0</v>
      </c>
      <c r="AH1240" s="310">
        <v>0</v>
      </c>
      <c r="AI1240" s="310">
        <v>0</v>
      </c>
      <c r="AJ1240" s="310">
        <v>0</v>
      </c>
      <c r="AK1240" s="310"/>
      <c r="AL1240" s="310"/>
      <c r="AM1240" s="310"/>
      <c r="AN1240" s="310"/>
      <c r="AO1240" s="310"/>
      <c r="AP1240" s="310"/>
      <c r="AQ1240" s="310"/>
      <c r="AR1240" s="310"/>
      <c r="AS1240" s="310"/>
      <c r="AT1240" s="310"/>
      <c r="AU1240" s="310"/>
      <c r="AV1240" s="310"/>
      <c r="AW1240" s="310"/>
      <c r="AX1240" s="310"/>
      <c r="AY1240" s="310"/>
      <c r="AZ1240" s="310"/>
      <c r="BA1240" s="310"/>
      <c r="BB1240" s="310"/>
      <c r="BC1240" s="310"/>
      <c r="BD1240" s="310"/>
      <c r="BE1240" s="310"/>
      <c r="BF1240" s="310"/>
      <c r="BG1240" s="310"/>
      <c r="BH1240" s="310"/>
      <c r="BI1240" s="310"/>
      <c r="BJ1240" s="310"/>
      <c r="BK1240" s="310">
        <v>19640</v>
      </c>
      <c r="BL1240" s="310">
        <v>0</v>
      </c>
      <c r="BM1240" s="310">
        <v>0</v>
      </c>
      <c r="BN1240" s="310">
        <v>0</v>
      </c>
      <c r="BO1240" s="310">
        <v>0</v>
      </c>
      <c r="BP1240" s="310">
        <v>0</v>
      </c>
      <c r="BQ1240" s="310">
        <v>0</v>
      </c>
      <c r="BR1240" s="310">
        <v>0</v>
      </c>
      <c r="BS1240" s="310">
        <v>0</v>
      </c>
      <c r="BT1240" s="310">
        <v>0</v>
      </c>
      <c r="BU1240" s="310"/>
      <c r="BV1240" s="310"/>
      <c r="BW1240" s="310"/>
      <c r="BX1240" s="310"/>
      <c r="BY1240" s="310"/>
      <c r="BZ1240" s="310">
        <v>0</v>
      </c>
      <c r="CA1240" s="310">
        <v>0</v>
      </c>
      <c r="CB1240" s="310">
        <v>0</v>
      </c>
      <c r="CC1240" s="310">
        <v>0</v>
      </c>
      <c r="CD1240" s="310">
        <v>0</v>
      </c>
      <c r="CE1240" s="310">
        <v>0</v>
      </c>
      <c r="CF1240" s="310">
        <v>0</v>
      </c>
      <c r="CG1240" s="310">
        <v>0</v>
      </c>
      <c r="CH1240" s="310"/>
      <c r="CI1240" s="286" t="str">
        <f t="shared" si="301"/>
        <v>Small</v>
      </c>
      <c r="CJ1240" s="210"/>
      <c r="CK1240" s="210"/>
      <c r="CN1240"/>
    </row>
    <row r="1241" spans="1:92" s="283" customFormat="1" ht="15">
      <c r="A1241" s="208" t="s">
        <v>135</v>
      </c>
      <c r="B1241" s="208" t="s">
        <v>442</v>
      </c>
      <c r="C1241" s="297" t="s">
        <v>77</v>
      </c>
      <c r="D1241" s="565">
        <v>2015</v>
      </c>
      <c r="E1241" s="284">
        <f t="shared" si="302"/>
        <v>0</v>
      </c>
      <c r="F1241" s="284">
        <f t="shared" si="303"/>
        <v>0</v>
      </c>
      <c r="G1241" s="284">
        <f t="shared" si="304"/>
        <v>0</v>
      </c>
      <c r="H1241" s="284">
        <f t="shared" si="305"/>
        <v>0</v>
      </c>
      <c r="I1241" s="284">
        <f t="shared" si="300"/>
        <v>7870</v>
      </c>
      <c r="J1241" s="284">
        <f t="shared" si="306"/>
        <v>0</v>
      </c>
      <c r="K1241" s="284">
        <f t="shared" si="307"/>
        <v>7870</v>
      </c>
      <c r="L1241" s="284">
        <f t="shared" si="308"/>
        <v>7870</v>
      </c>
      <c r="M1241" s="284">
        <f t="shared" si="309"/>
        <v>0</v>
      </c>
      <c r="N1241" s="284">
        <f t="shared" si="310"/>
        <v>0</v>
      </c>
      <c r="O1241" s="284">
        <f t="shared" si="311"/>
        <v>7870</v>
      </c>
      <c r="P1241" s="284">
        <f t="shared" si="312"/>
        <v>7870</v>
      </c>
      <c r="Q1241" s="284">
        <f t="shared" si="313"/>
        <v>7870</v>
      </c>
      <c r="R1241" s="284">
        <f t="shared" si="314"/>
        <v>7870</v>
      </c>
      <c r="S1241" s="310">
        <v>0</v>
      </c>
      <c r="T1241" s="310">
        <v>0</v>
      </c>
      <c r="U1241" s="310">
        <v>0</v>
      </c>
      <c r="V1241" s="310">
        <v>0</v>
      </c>
      <c r="W1241" s="310">
        <v>0</v>
      </c>
      <c r="X1241" s="310">
        <v>0</v>
      </c>
      <c r="Y1241" s="310">
        <v>0</v>
      </c>
      <c r="Z1241" s="310">
        <v>0</v>
      </c>
      <c r="AA1241" s="310">
        <v>0</v>
      </c>
      <c r="AB1241" s="310">
        <v>0</v>
      </c>
      <c r="AC1241" s="310">
        <v>0</v>
      </c>
      <c r="AD1241" s="310">
        <v>0</v>
      </c>
      <c r="AE1241" s="310">
        <v>0</v>
      </c>
      <c r="AF1241" s="310">
        <v>0</v>
      </c>
      <c r="AG1241" s="310">
        <v>0</v>
      </c>
      <c r="AH1241" s="310">
        <v>0</v>
      </c>
      <c r="AI1241" s="310">
        <v>0</v>
      </c>
      <c r="AJ1241" s="310">
        <v>0</v>
      </c>
      <c r="AK1241" s="310"/>
      <c r="AL1241" s="310"/>
      <c r="AM1241" s="310"/>
      <c r="AN1241" s="310"/>
      <c r="AO1241" s="310"/>
      <c r="AP1241" s="310"/>
      <c r="AQ1241" s="310"/>
      <c r="AR1241" s="310"/>
      <c r="AS1241" s="310"/>
      <c r="AT1241" s="310"/>
      <c r="AU1241" s="310"/>
      <c r="AV1241" s="310"/>
      <c r="AW1241" s="310"/>
      <c r="AX1241" s="310"/>
      <c r="AY1241" s="310"/>
      <c r="AZ1241" s="310"/>
      <c r="BA1241" s="310"/>
      <c r="BB1241" s="310"/>
      <c r="BC1241" s="310"/>
      <c r="BD1241" s="310"/>
      <c r="BE1241" s="310"/>
      <c r="BF1241" s="310"/>
      <c r="BG1241" s="310"/>
      <c r="BH1241" s="310"/>
      <c r="BI1241" s="310"/>
      <c r="BJ1241" s="310"/>
      <c r="BK1241" s="310">
        <v>7870</v>
      </c>
      <c r="BL1241" s="310">
        <v>0</v>
      </c>
      <c r="BM1241" s="310">
        <v>0</v>
      </c>
      <c r="BN1241" s="310">
        <v>0</v>
      </c>
      <c r="BO1241" s="310">
        <v>0</v>
      </c>
      <c r="BP1241" s="310">
        <v>0</v>
      </c>
      <c r="BQ1241" s="310">
        <v>0</v>
      </c>
      <c r="BR1241" s="310">
        <v>0</v>
      </c>
      <c r="BS1241" s="310">
        <v>0</v>
      </c>
      <c r="BT1241" s="310">
        <v>0</v>
      </c>
      <c r="BU1241" s="310"/>
      <c r="BV1241" s="310"/>
      <c r="BW1241" s="310"/>
      <c r="BX1241" s="310"/>
      <c r="BY1241" s="310"/>
      <c r="BZ1241" s="310">
        <v>0</v>
      </c>
      <c r="CA1241" s="310">
        <v>0</v>
      </c>
      <c r="CB1241" s="310">
        <v>0</v>
      </c>
      <c r="CC1241" s="310">
        <v>0</v>
      </c>
      <c r="CD1241" s="310">
        <v>0</v>
      </c>
      <c r="CE1241" s="310">
        <v>0</v>
      </c>
      <c r="CF1241" s="310">
        <v>0</v>
      </c>
      <c r="CG1241" s="310">
        <v>0</v>
      </c>
      <c r="CH1241" s="310"/>
      <c r="CI1241" s="286" t="str">
        <f t="shared" si="301"/>
        <v>Small</v>
      </c>
      <c r="CJ1241" s="210"/>
      <c r="CK1241" s="210"/>
      <c r="CN1241"/>
    </row>
    <row r="1242" spans="1:92" s="210" customFormat="1" ht="15">
      <c r="A1242" s="208" t="s">
        <v>185</v>
      </c>
      <c r="B1242" s="208" t="s">
        <v>185</v>
      </c>
      <c r="C1242" s="297" t="s">
        <v>77</v>
      </c>
      <c r="D1242" s="565">
        <v>2015</v>
      </c>
      <c r="E1242" s="284">
        <f t="shared" si="302"/>
        <v>0</v>
      </c>
      <c r="F1242" s="284">
        <f t="shared" si="303"/>
        <v>0</v>
      </c>
      <c r="G1242" s="284">
        <f t="shared" si="304"/>
        <v>0</v>
      </c>
      <c r="H1242" s="284">
        <f t="shared" si="305"/>
        <v>0</v>
      </c>
      <c r="I1242" s="284">
        <f t="shared" si="300"/>
        <v>871</v>
      </c>
      <c r="J1242" s="284">
        <f t="shared" si="306"/>
        <v>0</v>
      </c>
      <c r="K1242" s="284">
        <f t="shared" si="307"/>
        <v>871</v>
      </c>
      <c r="L1242" s="284">
        <f t="shared" si="308"/>
        <v>871</v>
      </c>
      <c r="M1242" s="284">
        <f t="shared" si="309"/>
        <v>0</v>
      </c>
      <c r="N1242" s="284">
        <f t="shared" si="310"/>
        <v>0</v>
      </c>
      <c r="O1242" s="284">
        <f t="shared" si="311"/>
        <v>871</v>
      </c>
      <c r="P1242" s="284">
        <f t="shared" si="312"/>
        <v>871</v>
      </c>
      <c r="Q1242" s="284">
        <f t="shared" si="313"/>
        <v>871</v>
      </c>
      <c r="R1242" s="284">
        <f t="shared" si="314"/>
        <v>871</v>
      </c>
      <c r="S1242" s="310">
        <v>0</v>
      </c>
      <c r="T1242" s="310">
        <v>0</v>
      </c>
      <c r="U1242" s="310">
        <v>0</v>
      </c>
      <c r="V1242" s="310">
        <v>0</v>
      </c>
      <c r="W1242" s="310">
        <v>0</v>
      </c>
      <c r="X1242" s="310">
        <v>0</v>
      </c>
      <c r="Y1242" s="310">
        <v>0</v>
      </c>
      <c r="Z1242" s="310">
        <v>0</v>
      </c>
      <c r="AA1242" s="310">
        <v>0</v>
      </c>
      <c r="AB1242" s="310">
        <v>0</v>
      </c>
      <c r="AC1242" s="310">
        <v>0</v>
      </c>
      <c r="AD1242" s="310">
        <v>0</v>
      </c>
      <c r="AE1242" s="310">
        <v>0</v>
      </c>
      <c r="AF1242" s="310">
        <v>0</v>
      </c>
      <c r="AG1242" s="310">
        <v>0</v>
      </c>
      <c r="AH1242" s="310">
        <v>0</v>
      </c>
      <c r="AI1242" s="310">
        <v>0</v>
      </c>
      <c r="AJ1242" s="310">
        <v>0</v>
      </c>
      <c r="AK1242" s="310"/>
      <c r="AL1242" s="310"/>
      <c r="AM1242" s="310"/>
      <c r="AN1242" s="310"/>
      <c r="AO1242" s="310"/>
      <c r="AP1242" s="310"/>
      <c r="AQ1242" s="310"/>
      <c r="AR1242" s="310"/>
      <c r="AS1242" s="310"/>
      <c r="AT1242" s="310"/>
      <c r="AU1242" s="310"/>
      <c r="AV1242" s="310"/>
      <c r="AW1242" s="310"/>
      <c r="AX1242" s="310"/>
      <c r="AY1242" s="310"/>
      <c r="AZ1242" s="310"/>
      <c r="BA1242" s="310"/>
      <c r="BB1242" s="310"/>
      <c r="BC1242" s="310"/>
      <c r="BD1242" s="310"/>
      <c r="BE1242" s="310"/>
      <c r="BF1242" s="310"/>
      <c r="BG1242" s="310"/>
      <c r="BH1242" s="310"/>
      <c r="BI1242" s="310"/>
      <c r="BJ1242" s="310"/>
      <c r="BK1242" s="310">
        <v>871</v>
      </c>
      <c r="BL1242" s="310">
        <v>0</v>
      </c>
      <c r="BM1242" s="310">
        <v>0</v>
      </c>
      <c r="BN1242" s="310">
        <v>0</v>
      </c>
      <c r="BO1242" s="310">
        <v>0</v>
      </c>
      <c r="BP1242" s="310">
        <v>0</v>
      </c>
      <c r="BQ1242" s="310">
        <v>0</v>
      </c>
      <c r="BR1242" s="310">
        <v>0</v>
      </c>
      <c r="BS1242" s="310">
        <v>0</v>
      </c>
      <c r="BT1242" s="310">
        <v>0</v>
      </c>
      <c r="BU1242" s="310"/>
      <c r="BV1242" s="310"/>
      <c r="BW1242" s="310"/>
      <c r="BX1242" s="310"/>
      <c r="BY1242" s="310"/>
      <c r="BZ1242" s="310">
        <v>0</v>
      </c>
      <c r="CA1242" s="310">
        <v>0</v>
      </c>
      <c r="CB1242" s="310">
        <v>0</v>
      </c>
      <c r="CC1242" s="310">
        <v>0</v>
      </c>
      <c r="CD1242" s="310">
        <v>0</v>
      </c>
      <c r="CE1242" s="310">
        <v>0</v>
      </c>
      <c r="CF1242" s="310">
        <v>0</v>
      </c>
      <c r="CG1242" s="310">
        <v>0</v>
      </c>
      <c r="CH1242" s="310"/>
      <c r="CI1242" s="286" t="str">
        <f t="shared" si="301"/>
        <v>Small</v>
      </c>
      <c r="CN1242"/>
    </row>
    <row r="1243" spans="1:92" s="283" customFormat="1" ht="15">
      <c r="A1243" s="287" t="s">
        <v>129</v>
      </c>
      <c r="B1243" s="208" t="s">
        <v>420</v>
      </c>
      <c r="C1243" s="297" t="s">
        <v>77</v>
      </c>
      <c r="D1243" s="565">
        <v>2015</v>
      </c>
      <c r="E1243" s="284">
        <f t="shared" si="302"/>
        <v>585823</v>
      </c>
      <c r="F1243" s="284">
        <f t="shared" si="303"/>
        <v>370816</v>
      </c>
      <c r="G1243" s="284">
        <f t="shared" si="304"/>
        <v>1156347</v>
      </c>
      <c r="H1243" s="284">
        <f t="shared" si="305"/>
        <v>2112986</v>
      </c>
      <c r="I1243" s="284">
        <f t="shared" si="300"/>
        <v>15960</v>
      </c>
      <c r="J1243" s="284">
        <f t="shared" si="306"/>
        <v>771241</v>
      </c>
      <c r="K1243" s="284">
        <f t="shared" si="307"/>
        <v>787201</v>
      </c>
      <c r="L1243" s="284">
        <f t="shared" si="308"/>
        <v>2900187</v>
      </c>
      <c r="M1243" s="284">
        <f t="shared" si="309"/>
        <v>0</v>
      </c>
      <c r="N1243" s="284">
        <f t="shared" si="310"/>
        <v>437689</v>
      </c>
      <c r="O1243" s="284">
        <f t="shared" si="311"/>
        <v>3337876</v>
      </c>
      <c r="P1243" s="284">
        <f t="shared" si="312"/>
        <v>3192468</v>
      </c>
      <c r="Q1243" s="284">
        <f t="shared" si="313"/>
        <v>3630157</v>
      </c>
      <c r="R1243" s="284">
        <f t="shared" si="314"/>
        <v>3890326</v>
      </c>
      <c r="S1243" s="310">
        <v>36052</v>
      </c>
      <c r="T1243" s="310">
        <v>2338</v>
      </c>
      <c r="U1243" s="310">
        <v>86443</v>
      </c>
      <c r="V1243" s="310">
        <v>0</v>
      </c>
      <c r="W1243" s="310">
        <v>570308</v>
      </c>
      <c r="X1243" s="310">
        <v>30043</v>
      </c>
      <c r="Y1243" s="310">
        <v>549771</v>
      </c>
      <c r="Z1243" s="310">
        <v>37452</v>
      </c>
      <c r="AA1243" s="310">
        <v>284373</v>
      </c>
      <c r="AB1243" s="310">
        <v>0</v>
      </c>
      <c r="AC1243" s="310">
        <v>581382</v>
      </c>
      <c r="AD1243" s="310">
        <v>30341</v>
      </c>
      <c r="AE1243" s="310">
        <v>0</v>
      </c>
      <c r="AF1243" s="310">
        <v>0</v>
      </c>
      <c r="AG1243" s="310">
        <v>0</v>
      </c>
      <c r="AH1243" s="310">
        <v>0</v>
      </c>
      <c r="AI1243" s="310">
        <v>4657</v>
      </c>
      <c r="AJ1243" s="310">
        <v>107</v>
      </c>
      <c r="AK1243" s="310"/>
      <c r="AL1243" s="310"/>
      <c r="AM1243" s="310"/>
      <c r="AN1243" s="310"/>
      <c r="AO1243" s="310"/>
      <c r="AP1243" s="310"/>
      <c r="AQ1243" s="310"/>
      <c r="AR1243" s="310"/>
      <c r="AS1243" s="310"/>
      <c r="AT1243" s="310"/>
      <c r="AU1243" s="310"/>
      <c r="AV1243" s="310"/>
      <c r="AW1243" s="310"/>
      <c r="AX1243" s="310"/>
      <c r="AY1243" s="310"/>
      <c r="AZ1243" s="310"/>
      <c r="BA1243" s="310"/>
      <c r="BB1243" s="310"/>
      <c r="BC1243" s="310"/>
      <c r="BD1243" s="310"/>
      <c r="BE1243" s="310"/>
      <c r="BF1243" s="310"/>
      <c r="BG1243" s="310"/>
      <c r="BH1243" s="310"/>
      <c r="BI1243" s="310"/>
      <c r="BJ1243" s="310"/>
      <c r="BK1243" s="310">
        <v>13392</v>
      </c>
      <c r="BL1243" s="310">
        <v>0</v>
      </c>
      <c r="BM1243" s="310">
        <v>2568</v>
      </c>
      <c r="BN1243" s="310">
        <v>0</v>
      </c>
      <c r="BO1243" s="310">
        <v>769036</v>
      </c>
      <c r="BP1243" s="310">
        <v>0</v>
      </c>
      <c r="BQ1243" s="310">
        <v>0</v>
      </c>
      <c r="BR1243" s="310">
        <v>0</v>
      </c>
      <c r="BS1243" s="310">
        <v>2205</v>
      </c>
      <c r="BT1243" s="310">
        <v>0</v>
      </c>
      <c r="BU1243" s="310"/>
      <c r="BV1243" s="310"/>
      <c r="BW1243" s="310"/>
      <c r="BX1243" s="310"/>
      <c r="BY1243" s="310"/>
      <c r="BZ1243" s="310">
        <v>0</v>
      </c>
      <c r="CA1243" s="310">
        <v>0</v>
      </c>
      <c r="CB1243" s="310">
        <v>437689</v>
      </c>
      <c r="CC1243" s="310">
        <v>0</v>
      </c>
      <c r="CD1243" s="310">
        <v>292281</v>
      </c>
      <c r="CE1243" s="310">
        <v>74953</v>
      </c>
      <c r="CF1243" s="310">
        <v>260169</v>
      </c>
      <c r="CG1243" s="310">
        <v>0</v>
      </c>
      <c r="CH1243" s="310"/>
      <c r="CI1243" s="286" t="str">
        <f t="shared" si="301"/>
        <v>Large</v>
      </c>
      <c r="CJ1243" s="210"/>
      <c r="CK1243" s="210"/>
      <c r="CN1243"/>
    </row>
    <row r="1244" spans="1:92" s="283" customFormat="1" ht="15">
      <c r="A1244" s="297" t="s">
        <v>126</v>
      </c>
      <c r="B1244" s="208" t="s">
        <v>380</v>
      </c>
      <c r="C1244" s="297" t="s">
        <v>77</v>
      </c>
      <c r="D1244" s="565">
        <v>2015</v>
      </c>
      <c r="E1244" s="284">
        <f t="shared" si="302"/>
        <v>565505</v>
      </c>
      <c r="F1244" s="284">
        <f t="shared" si="303"/>
        <v>419206</v>
      </c>
      <c r="G1244" s="284">
        <f t="shared" si="304"/>
        <v>1388642</v>
      </c>
      <c r="H1244" s="284">
        <f t="shared" si="305"/>
        <v>2373353</v>
      </c>
      <c r="I1244" s="284">
        <f t="shared" si="300"/>
        <v>117876</v>
      </c>
      <c r="J1244" s="284">
        <f t="shared" si="306"/>
        <v>0</v>
      </c>
      <c r="K1244" s="284">
        <f t="shared" si="307"/>
        <v>117876</v>
      </c>
      <c r="L1244" s="284">
        <f t="shared" si="308"/>
        <v>2491229</v>
      </c>
      <c r="M1244" s="284">
        <f t="shared" si="309"/>
        <v>0</v>
      </c>
      <c r="N1244" s="284">
        <f t="shared" si="310"/>
        <v>0</v>
      </c>
      <c r="O1244" s="284">
        <f t="shared" si="311"/>
        <v>2491229</v>
      </c>
      <c r="P1244" s="284">
        <f t="shared" si="312"/>
        <v>3311998</v>
      </c>
      <c r="Q1244" s="284">
        <f t="shared" si="313"/>
        <v>3311998</v>
      </c>
      <c r="R1244" s="284">
        <f t="shared" si="314"/>
        <v>3472611</v>
      </c>
      <c r="S1244" s="310">
        <v>42</v>
      </c>
      <c r="T1244" s="310">
        <v>0</v>
      </c>
      <c r="U1244" s="310">
        <v>91531</v>
      </c>
      <c r="V1244" s="310">
        <v>0</v>
      </c>
      <c r="W1244" s="310">
        <v>755363</v>
      </c>
      <c r="X1244" s="310">
        <v>0</v>
      </c>
      <c r="Y1244" s="310">
        <v>565463</v>
      </c>
      <c r="Z1244" s="310">
        <v>0</v>
      </c>
      <c r="AA1244" s="310">
        <v>327675</v>
      </c>
      <c r="AB1244" s="310">
        <v>0</v>
      </c>
      <c r="AC1244" s="310">
        <v>583486</v>
      </c>
      <c r="AD1244" s="310">
        <v>0</v>
      </c>
      <c r="AE1244" s="310">
        <v>0</v>
      </c>
      <c r="AF1244" s="310">
        <v>0</v>
      </c>
      <c r="AG1244" s="310">
        <v>0</v>
      </c>
      <c r="AH1244" s="310">
        <v>0</v>
      </c>
      <c r="AI1244" s="310">
        <v>49793</v>
      </c>
      <c r="AJ1244" s="310">
        <v>0</v>
      </c>
      <c r="AK1244" s="310"/>
      <c r="AL1244" s="310"/>
      <c r="AM1244" s="310"/>
      <c r="AN1244" s="310"/>
      <c r="AO1244" s="310"/>
      <c r="AP1244" s="310"/>
      <c r="AQ1244" s="310"/>
      <c r="AR1244" s="310"/>
      <c r="AS1244" s="310"/>
      <c r="AT1244" s="310"/>
      <c r="AU1244" s="310"/>
      <c r="AV1244" s="310"/>
      <c r="AW1244" s="310"/>
      <c r="AX1244" s="310"/>
      <c r="AY1244" s="310"/>
      <c r="AZ1244" s="310"/>
      <c r="BA1244" s="310"/>
      <c r="BB1244" s="310"/>
      <c r="BC1244" s="310"/>
      <c r="BD1244" s="310"/>
      <c r="BE1244" s="310"/>
      <c r="BF1244" s="310"/>
      <c r="BG1244" s="310"/>
      <c r="BH1244" s="310"/>
      <c r="BI1244" s="310"/>
      <c r="BJ1244" s="310"/>
      <c r="BK1244" s="310">
        <v>117876</v>
      </c>
      <c r="BL1244" s="310">
        <v>0</v>
      </c>
      <c r="BM1244" s="310">
        <v>0</v>
      </c>
      <c r="BN1244" s="310">
        <v>0</v>
      </c>
      <c r="BO1244" s="310">
        <v>0</v>
      </c>
      <c r="BP1244" s="310">
        <v>0</v>
      </c>
      <c r="BQ1244" s="310">
        <v>0</v>
      </c>
      <c r="BR1244" s="310">
        <v>0</v>
      </c>
      <c r="BS1244" s="310">
        <v>0</v>
      </c>
      <c r="BT1244" s="310">
        <v>0</v>
      </c>
      <c r="BU1244" s="310"/>
      <c r="BV1244" s="310"/>
      <c r="BW1244" s="310"/>
      <c r="BX1244" s="310"/>
      <c r="BY1244" s="310"/>
      <c r="BZ1244" s="310">
        <v>0</v>
      </c>
      <c r="CA1244" s="310">
        <v>0</v>
      </c>
      <c r="CB1244" s="310">
        <v>0</v>
      </c>
      <c r="CC1244" s="310">
        <v>0</v>
      </c>
      <c r="CD1244" s="310">
        <v>820769</v>
      </c>
      <c r="CE1244" s="310">
        <v>0</v>
      </c>
      <c r="CF1244" s="310">
        <v>160613</v>
      </c>
      <c r="CG1244" s="310">
        <v>0</v>
      </c>
      <c r="CH1244" s="310"/>
      <c r="CI1244" s="286" t="str">
        <f t="shared" si="301"/>
        <v>Large</v>
      </c>
      <c r="CJ1244" s="210"/>
      <c r="CK1244" s="210"/>
      <c r="CN1244"/>
    </row>
    <row r="1245" spans="1:92" s="283" customFormat="1" ht="15">
      <c r="A1245" s="208" t="s">
        <v>632</v>
      </c>
      <c r="B1245" s="209" t="s">
        <v>374</v>
      </c>
      <c r="C1245" s="297" t="s">
        <v>77</v>
      </c>
      <c r="D1245" s="565">
        <v>2015</v>
      </c>
      <c r="E1245" s="284">
        <f t="shared" si="302"/>
        <v>0</v>
      </c>
      <c r="F1245" s="284">
        <f t="shared" si="303"/>
        <v>0</v>
      </c>
      <c r="G1245" s="284">
        <f t="shared" si="304"/>
        <v>0</v>
      </c>
      <c r="H1245" s="284">
        <f t="shared" si="305"/>
        <v>0</v>
      </c>
      <c r="I1245" s="284">
        <f t="shared" si="300"/>
        <v>0</v>
      </c>
      <c r="J1245" s="284">
        <f t="shared" si="306"/>
        <v>0</v>
      </c>
      <c r="K1245" s="284">
        <f t="shared" si="307"/>
        <v>0</v>
      </c>
      <c r="L1245" s="284">
        <f t="shared" si="308"/>
        <v>0</v>
      </c>
      <c r="M1245" s="284">
        <f t="shared" si="309"/>
        <v>0</v>
      </c>
      <c r="N1245" s="284">
        <f t="shared" si="310"/>
        <v>9615</v>
      </c>
      <c r="O1245" s="284">
        <f t="shared" si="311"/>
        <v>9615</v>
      </c>
      <c r="P1245" s="284">
        <f t="shared" si="312"/>
        <v>0</v>
      </c>
      <c r="Q1245" s="284">
        <f t="shared" si="313"/>
        <v>9615</v>
      </c>
      <c r="R1245" s="284">
        <f t="shared" si="314"/>
        <v>9615</v>
      </c>
      <c r="S1245" s="310">
        <v>0</v>
      </c>
      <c r="T1245" s="310">
        <v>0</v>
      </c>
      <c r="U1245" s="310">
        <v>0</v>
      </c>
      <c r="V1245" s="310">
        <v>0</v>
      </c>
      <c r="W1245" s="310">
        <v>0</v>
      </c>
      <c r="X1245" s="310">
        <v>0</v>
      </c>
      <c r="Y1245" s="310">
        <v>0</v>
      </c>
      <c r="Z1245" s="310">
        <v>0</v>
      </c>
      <c r="AA1245" s="310">
        <v>0</v>
      </c>
      <c r="AB1245" s="310">
        <v>0</v>
      </c>
      <c r="AC1245" s="310">
        <v>0</v>
      </c>
      <c r="AD1245" s="310">
        <v>0</v>
      </c>
      <c r="AE1245" s="310">
        <v>0</v>
      </c>
      <c r="AF1245" s="310">
        <v>0</v>
      </c>
      <c r="AG1245" s="310">
        <v>0</v>
      </c>
      <c r="AH1245" s="310">
        <v>0</v>
      </c>
      <c r="AI1245" s="310">
        <v>0</v>
      </c>
      <c r="AJ1245" s="310">
        <v>0</v>
      </c>
      <c r="AK1245" s="310"/>
      <c r="AL1245" s="310"/>
      <c r="AM1245" s="310"/>
      <c r="AN1245" s="310"/>
      <c r="AO1245" s="310"/>
      <c r="AP1245" s="310"/>
      <c r="AQ1245" s="310"/>
      <c r="AR1245" s="310"/>
      <c r="AS1245" s="310"/>
      <c r="AT1245" s="310"/>
      <c r="AU1245" s="310"/>
      <c r="AV1245" s="310"/>
      <c r="AW1245" s="310"/>
      <c r="AX1245" s="310"/>
      <c r="AY1245" s="310"/>
      <c r="AZ1245" s="310"/>
      <c r="BA1245" s="310"/>
      <c r="BB1245" s="310"/>
      <c r="BC1245" s="310"/>
      <c r="BD1245" s="310"/>
      <c r="BE1245" s="310"/>
      <c r="BF1245" s="310"/>
      <c r="BG1245" s="310"/>
      <c r="BH1245" s="310"/>
      <c r="BI1245" s="310"/>
      <c r="BJ1245" s="310"/>
      <c r="BK1245" s="310">
        <v>0</v>
      </c>
      <c r="BL1245" s="310">
        <v>0</v>
      </c>
      <c r="BM1245" s="310">
        <v>0</v>
      </c>
      <c r="BN1245" s="310">
        <v>0</v>
      </c>
      <c r="BO1245" s="310">
        <v>0</v>
      </c>
      <c r="BP1245" s="310">
        <v>0</v>
      </c>
      <c r="BQ1245" s="310">
        <v>0</v>
      </c>
      <c r="BR1245" s="310">
        <v>0</v>
      </c>
      <c r="BS1245" s="310">
        <v>0</v>
      </c>
      <c r="BT1245" s="310">
        <v>0</v>
      </c>
      <c r="BU1245" s="310"/>
      <c r="BV1245" s="310"/>
      <c r="BW1245" s="310"/>
      <c r="BX1245" s="310"/>
      <c r="BY1245" s="310"/>
      <c r="BZ1245" s="310">
        <v>0</v>
      </c>
      <c r="CA1245" s="310">
        <v>0</v>
      </c>
      <c r="CB1245" s="310">
        <v>9615</v>
      </c>
      <c r="CC1245" s="310">
        <v>0</v>
      </c>
      <c r="CD1245" s="310">
        <v>0</v>
      </c>
      <c r="CE1245" s="310">
        <v>0</v>
      </c>
      <c r="CF1245" s="310">
        <v>0</v>
      </c>
      <c r="CG1245" s="310">
        <v>0</v>
      </c>
      <c r="CH1245" s="310"/>
      <c r="CI1245" s="286" t="str">
        <f t="shared" si="301"/>
        <v>Small</v>
      </c>
      <c r="CJ1245" s="210"/>
      <c r="CK1245" s="210"/>
      <c r="CN1245"/>
    </row>
    <row r="1246" spans="1:92" s="283" customFormat="1" ht="15">
      <c r="A1246" s="297" t="s">
        <v>635</v>
      </c>
      <c r="B1246" s="208" t="s">
        <v>394</v>
      </c>
      <c r="C1246" s="297" t="s">
        <v>77</v>
      </c>
      <c r="D1246" s="565">
        <v>2015</v>
      </c>
      <c r="E1246" s="284">
        <f t="shared" si="302"/>
        <v>0</v>
      </c>
      <c r="F1246" s="284">
        <f t="shared" si="303"/>
        <v>0</v>
      </c>
      <c r="G1246" s="284">
        <f t="shared" si="304"/>
        <v>0</v>
      </c>
      <c r="H1246" s="284">
        <f t="shared" si="305"/>
        <v>0</v>
      </c>
      <c r="I1246" s="284">
        <f t="shared" si="300"/>
        <v>0</v>
      </c>
      <c r="J1246" s="284">
        <f t="shared" si="306"/>
        <v>185272</v>
      </c>
      <c r="K1246" s="284">
        <f t="shared" si="307"/>
        <v>185272</v>
      </c>
      <c r="L1246" s="284">
        <f t="shared" si="308"/>
        <v>185272</v>
      </c>
      <c r="M1246" s="284">
        <f t="shared" si="309"/>
        <v>0</v>
      </c>
      <c r="N1246" s="284">
        <f t="shared" si="310"/>
        <v>0</v>
      </c>
      <c r="O1246" s="284">
        <f t="shared" si="311"/>
        <v>185272</v>
      </c>
      <c r="P1246" s="284">
        <f t="shared" si="312"/>
        <v>185272</v>
      </c>
      <c r="Q1246" s="284">
        <f t="shared" si="313"/>
        <v>185272</v>
      </c>
      <c r="R1246" s="284">
        <f t="shared" si="314"/>
        <v>185272</v>
      </c>
      <c r="S1246" s="310">
        <v>0</v>
      </c>
      <c r="T1246" s="310">
        <v>0</v>
      </c>
      <c r="U1246" s="310">
        <v>0</v>
      </c>
      <c r="V1246" s="310">
        <v>0</v>
      </c>
      <c r="W1246" s="310">
        <v>0</v>
      </c>
      <c r="X1246" s="310">
        <v>0</v>
      </c>
      <c r="Y1246" s="310">
        <v>0</v>
      </c>
      <c r="Z1246" s="310">
        <v>0</v>
      </c>
      <c r="AA1246" s="310">
        <v>0</v>
      </c>
      <c r="AB1246" s="310">
        <v>0</v>
      </c>
      <c r="AC1246" s="310">
        <v>0</v>
      </c>
      <c r="AD1246" s="310">
        <v>0</v>
      </c>
      <c r="AE1246" s="310">
        <v>0</v>
      </c>
      <c r="AF1246" s="310">
        <v>0</v>
      </c>
      <c r="AG1246" s="310">
        <v>0</v>
      </c>
      <c r="AH1246" s="310">
        <v>0</v>
      </c>
      <c r="AI1246" s="310">
        <v>0</v>
      </c>
      <c r="AJ1246" s="310">
        <v>0</v>
      </c>
      <c r="AK1246" s="310"/>
      <c r="AL1246" s="310"/>
      <c r="AM1246" s="310"/>
      <c r="AN1246" s="310"/>
      <c r="AO1246" s="310"/>
      <c r="AP1246" s="310"/>
      <c r="AQ1246" s="310"/>
      <c r="AR1246" s="310"/>
      <c r="AS1246" s="310"/>
      <c r="AT1246" s="310"/>
      <c r="AU1246" s="310"/>
      <c r="AV1246" s="310"/>
      <c r="AW1246" s="310"/>
      <c r="AX1246" s="310"/>
      <c r="AY1246" s="310"/>
      <c r="AZ1246" s="310"/>
      <c r="BA1246" s="310"/>
      <c r="BB1246" s="310"/>
      <c r="BC1246" s="310"/>
      <c r="BD1246" s="310"/>
      <c r="BE1246" s="310"/>
      <c r="BF1246" s="310"/>
      <c r="BG1246" s="310"/>
      <c r="BH1246" s="310"/>
      <c r="BI1246" s="310"/>
      <c r="BJ1246" s="310"/>
      <c r="BK1246" s="310">
        <v>0</v>
      </c>
      <c r="BL1246" s="310">
        <v>0</v>
      </c>
      <c r="BM1246" s="310">
        <v>0</v>
      </c>
      <c r="BN1246" s="310">
        <v>0</v>
      </c>
      <c r="BO1246" s="310">
        <v>185272</v>
      </c>
      <c r="BP1246" s="310">
        <v>0</v>
      </c>
      <c r="BQ1246" s="310">
        <v>0</v>
      </c>
      <c r="BR1246" s="310">
        <v>0</v>
      </c>
      <c r="BS1246" s="310">
        <v>0</v>
      </c>
      <c r="BT1246" s="310">
        <v>0</v>
      </c>
      <c r="BU1246" s="310"/>
      <c r="BV1246" s="310"/>
      <c r="BW1246" s="310"/>
      <c r="BX1246" s="310"/>
      <c r="BY1246" s="310"/>
      <c r="BZ1246" s="310">
        <v>0</v>
      </c>
      <c r="CA1246" s="310">
        <v>0</v>
      </c>
      <c r="CB1246" s="310">
        <v>0</v>
      </c>
      <c r="CC1246" s="310">
        <v>0</v>
      </c>
      <c r="CD1246" s="310">
        <v>0</v>
      </c>
      <c r="CE1246" s="310">
        <v>0</v>
      </c>
      <c r="CF1246" s="310">
        <v>0</v>
      </c>
      <c r="CG1246" s="310">
        <v>0</v>
      </c>
      <c r="CH1246" s="310"/>
      <c r="CI1246" s="286" t="str">
        <f t="shared" si="301"/>
        <v>Large</v>
      </c>
      <c r="CJ1246" s="210"/>
      <c r="CK1246" s="210"/>
      <c r="CN1246"/>
    </row>
    <row r="1247" spans="1:92" s="283" customFormat="1" ht="15">
      <c r="A1247" s="208" t="s">
        <v>126</v>
      </c>
      <c r="B1247" s="297" t="s">
        <v>518</v>
      </c>
      <c r="C1247" s="297" t="s">
        <v>77</v>
      </c>
      <c r="D1247" s="565">
        <v>2015</v>
      </c>
      <c r="E1247" s="284">
        <f t="shared" si="302"/>
        <v>0</v>
      </c>
      <c r="F1247" s="284">
        <f t="shared" si="303"/>
        <v>0</v>
      </c>
      <c r="G1247" s="284">
        <f t="shared" si="304"/>
        <v>0</v>
      </c>
      <c r="H1247" s="284">
        <f t="shared" si="305"/>
        <v>0</v>
      </c>
      <c r="I1247" s="284">
        <f t="shared" si="300"/>
        <v>58178</v>
      </c>
      <c r="J1247" s="284">
        <f t="shared" si="306"/>
        <v>71722</v>
      </c>
      <c r="K1247" s="284">
        <f t="shared" si="307"/>
        <v>129900</v>
      </c>
      <c r="L1247" s="284">
        <f t="shared" si="308"/>
        <v>129900</v>
      </c>
      <c r="M1247" s="284">
        <f t="shared" si="309"/>
        <v>0</v>
      </c>
      <c r="N1247" s="284">
        <f t="shared" si="310"/>
        <v>420875</v>
      </c>
      <c r="O1247" s="284">
        <f t="shared" si="311"/>
        <v>550775</v>
      </c>
      <c r="P1247" s="284">
        <f t="shared" si="312"/>
        <v>129900</v>
      </c>
      <c r="Q1247" s="284">
        <f t="shared" si="313"/>
        <v>550775</v>
      </c>
      <c r="R1247" s="284">
        <f t="shared" si="314"/>
        <v>550775</v>
      </c>
      <c r="S1247" s="310">
        <v>0</v>
      </c>
      <c r="T1247" s="310">
        <v>0</v>
      </c>
      <c r="U1247" s="310">
        <v>0</v>
      </c>
      <c r="V1247" s="310">
        <v>0</v>
      </c>
      <c r="W1247" s="310">
        <v>0</v>
      </c>
      <c r="X1247" s="310">
        <v>0</v>
      </c>
      <c r="Y1247" s="310">
        <v>0</v>
      </c>
      <c r="Z1247" s="310">
        <v>0</v>
      </c>
      <c r="AA1247" s="310">
        <v>0</v>
      </c>
      <c r="AB1247" s="310">
        <v>0</v>
      </c>
      <c r="AC1247" s="310">
        <v>0</v>
      </c>
      <c r="AD1247" s="310">
        <v>0</v>
      </c>
      <c r="AE1247" s="310">
        <v>0</v>
      </c>
      <c r="AF1247" s="310">
        <v>0</v>
      </c>
      <c r="AG1247" s="310">
        <v>0</v>
      </c>
      <c r="AH1247" s="310">
        <v>0</v>
      </c>
      <c r="AI1247" s="310">
        <v>0</v>
      </c>
      <c r="AJ1247" s="310">
        <v>0</v>
      </c>
      <c r="AK1247" s="310"/>
      <c r="AL1247" s="310"/>
      <c r="AM1247" s="310"/>
      <c r="AN1247" s="310"/>
      <c r="AO1247" s="310"/>
      <c r="AP1247" s="310"/>
      <c r="AQ1247" s="310"/>
      <c r="AR1247" s="310"/>
      <c r="AS1247" s="310"/>
      <c r="AT1247" s="310"/>
      <c r="AU1247" s="310"/>
      <c r="AV1247" s="310"/>
      <c r="AW1247" s="310"/>
      <c r="AX1247" s="310"/>
      <c r="AY1247" s="310"/>
      <c r="AZ1247" s="310"/>
      <c r="BA1247" s="310"/>
      <c r="BB1247" s="310"/>
      <c r="BC1247" s="310"/>
      <c r="BD1247" s="310"/>
      <c r="BE1247" s="310"/>
      <c r="BF1247" s="310"/>
      <c r="BG1247" s="310"/>
      <c r="BH1247" s="310"/>
      <c r="BI1247" s="310"/>
      <c r="BJ1247" s="310"/>
      <c r="BK1247" s="310">
        <v>58178</v>
      </c>
      <c r="BL1247" s="310">
        <v>0</v>
      </c>
      <c r="BM1247" s="310">
        <v>0</v>
      </c>
      <c r="BN1247" s="310">
        <v>0</v>
      </c>
      <c r="BO1247" s="310">
        <v>71722</v>
      </c>
      <c r="BP1247" s="310">
        <v>0</v>
      </c>
      <c r="BQ1247" s="310">
        <v>0</v>
      </c>
      <c r="BR1247" s="310">
        <v>0</v>
      </c>
      <c r="BS1247" s="310">
        <v>0</v>
      </c>
      <c r="BT1247" s="310">
        <v>0</v>
      </c>
      <c r="BU1247" s="310"/>
      <c r="BV1247" s="310"/>
      <c r="BW1247" s="310"/>
      <c r="BX1247" s="310"/>
      <c r="BY1247" s="310"/>
      <c r="BZ1247" s="310">
        <v>0</v>
      </c>
      <c r="CA1247" s="310">
        <v>0</v>
      </c>
      <c r="CB1247" s="310">
        <v>420875</v>
      </c>
      <c r="CC1247" s="310">
        <v>0</v>
      </c>
      <c r="CD1247" s="310">
        <v>0</v>
      </c>
      <c r="CE1247" s="310">
        <v>0</v>
      </c>
      <c r="CF1247" s="310">
        <v>0</v>
      </c>
      <c r="CG1247" s="310">
        <v>0</v>
      </c>
      <c r="CH1247" s="310"/>
      <c r="CI1247" s="286" t="str">
        <f t="shared" si="301"/>
        <v>Large</v>
      </c>
      <c r="CJ1247" s="210"/>
      <c r="CK1247" s="210"/>
      <c r="CN1247"/>
    </row>
    <row r="1248" spans="1:92" s="283" customFormat="1" ht="15">
      <c r="A1248" s="287" t="s">
        <v>129</v>
      </c>
      <c r="B1248" s="208" t="s">
        <v>421</v>
      </c>
      <c r="C1248" s="297" t="s">
        <v>77</v>
      </c>
      <c r="D1248" s="565">
        <v>2015</v>
      </c>
      <c r="E1248" s="284">
        <f t="shared" si="302"/>
        <v>0</v>
      </c>
      <c r="F1248" s="284">
        <f t="shared" si="303"/>
        <v>0</v>
      </c>
      <c r="G1248" s="284">
        <f t="shared" si="304"/>
        <v>0</v>
      </c>
      <c r="H1248" s="284">
        <f t="shared" si="305"/>
        <v>0</v>
      </c>
      <c r="I1248" s="284">
        <f t="shared" si="300"/>
        <v>55811</v>
      </c>
      <c r="J1248" s="284">
        <f t="shared" si="306"/>
        <v>0</v>
      </c>
      <c r="K1248" s="284">
        <f t="shared" si="307"/>
        <v>55811</v>
      </c>
      <c r="L1248" s="284">
        <f t="shared" si="308"/>
        <v>55811</v>
      </c>
      <c r="M1248" s="284">
        <f t="shared" si="309"/>
        <v>0</v>
      </c>
      <c r="N1248" s="284">
        <f t="shared" si="310"/>
        <v>0</v>
      </c>
      <c r="O1248" s="284">
        <f t="shared" si="311"/>
        <v>55811</v>
      </c>
      <c r="P1248" s="284">
        <f t="shared" si="312"/>
        <v>55811</v>
      </c>
      <c r="Q1248" s="284">
        <f t="shared" si="313"/>
        <v>55811</v>
      </c>
      <c r="R1248" s="284">
        <f t="shared" si="314"/>
        <v>55811</v>
      </c>
      <c r="S1248" s="310">
        <v>0</v>
      </c>
      <c r="T1248" s="310">
        <v>0</v>
      </c>
      <c r="U1248" s="310">
        <v>0</v>
      </c>
      <c r="V1248" s="310">
        <v>0</v>
      </c>
      <c r="W1248" s="310">
        <v>0</v>
      </c>
      <c r="X1248" s="310">
        <v>0</v>
      </c>
      <c r="Y1248" s="310">
        <v>0</v>
      </c>
      <c r="Z1248" s="310">
        <v>0</v>
      </c>
      <c r="AA1248" s="310">
        <v>0</v>
      </c>
      <c r="AB1248" s="310">
        <v>0</v>
      </c>
      <c r="AC1248" s="310">
        <v>0</v>
      </c>
      <c r="AD1248" s="310">
        <v>0</v>
      </c>
      <c r="AE1248" s="310">
        <v>0</v>
      </c>
      <c r="AF1248" s="310">
        <v>0</v>
      </c>
      <c r="AG1248" s="310">
        <v>0</v>
      </c>
      <c r="AH1248" s="310">
        <v>0</v>
      </c>
      <c r="AI1248" s="310">
        <v>0</v>
      </c>
      <c r="AJ1248" s="310">
        <v>0</v>
      </c>
      <c r="AK1248" s="310"/>
      <c r="AL1248" s="310"/>
      <c r="AM1248" s="310"/>
      <c r="AN1248" s="310"/>
      <c r="AO1248" s="310"/>
      <c r="AP1248" s="310"/>
      <c r="AQ1248" s="310"/>
      <c r="AR1248" s="310"/>
      <c r="AS1248" s="310"/>
      <c r="AT1248" s="310"/>
      <c r="AU1248" s="310"/>
      <c r="AV1248" s="310"/>
      <c r="AW1248" s="310"/>
      <c r="AX1248" s="310"/>
      <c r="AY1248" s="310"/>
      <c r="AZ1248" s="310"/>
      <c r="BA1248" s="310"/>
      <c r="BB1248" s="310"/>
      <c r="BC1248" s="310"/>
      <c r="BD1248" s="310"/>
      <c r="BE1248" s="310"/>
      <c r="BF1248" s="310"/>
      <c r="BG1248" s="310"/>
      <c r="BH1248" s="310"/>
      <c r="BI1248" s="310"/>
      <c r="BJ1248" s="310"/>
      <c r="BK1248" s="310">
        <v>55811</v>
      </c>
      <c r="BL1248" s="310">
        <v>0</v>
      </c>
      <c r="BM1248" s="310">
        <v>0</v>
      </c>
      <c r="BN1248" s="310">
        <v>0</v>
      </c>
      <c r="BO1248" s="310">
        <v>0</v>
      </c>
      <c r="BP1248" s="310">
        <v>0</v>
      </c>
      <c r="BQ1248" s="310">
        <v>0</v>
      </c>
      <c r="BR1248" s="310">
        <v>0</v>
      </c>
      <c r="BS1248" s="310">
        <v>0</v>
      </c>
      <c r="BT1248" s="310">
        <v>0</v>
      </c>
      <c r="BU1248" s="310"/>
      <c r="BV1248" s="310"/>
      <c r="BW1248" s="310"/>
      <c r="BX1248" s="310"/>
      <c r="BY1248" s="310"/>
      <c r="BZ1248" s="310">
        <v>0</v>
      </c>
      <c r="CA1248" s="310">
        <v>0</v>
      </c>
      <c r="CB1248" s="310">
        <v>0</v>
      </c>
      <c r="CC1248" s="310">
        <v>0</v>
      </c>
      <c r="CD1248" s="310">
        <v>0</v>
      </c>
      <c r="CE1248" s="310">
        <v>0</v>
      </c>
      <c r="CF1248" s="310">
        <v>0</v>
      </c>
      <c r="CG1248" s="310">
        <v>0</v>
      </c>
      <c r="CH1248" s="310"/>
      <c r="CI1248" s="286" t="str">
        <f t="shared" si="301"/>
        <v>Small</v>
      </c>
      <c r="CJ1248" s="210"/>
      <c r="CK1248" s="210"/>
      <c r="CN1248"/>
    </row>
    <row r="1249" spans="1:92" s="283" customFormat="1" ht="15">
      <c r="A1249" s="208" t="s">
        <v>636</v>
      </c>
      <c r="B1249" s="208" t="s">
        <v>384</v>
      </c>
      <c r="C1249" s="297" t="s">
        <v>77</v>
      </c>
      <c r="D1249" s="565">
        <v>2015</v>
      </c>
      <c r="E1249" s="284">
        <f t="shared" si="302"/>
        <v>0</v>
      </c>
      <c r="F1249" s="284">
        <f t="shared" si="303"/>
        <v>0</v>
      </c>
      <c r="G1249" s="284">
        <f t="shared" si="304"/>
        <v>0</v>
      </c>
      <c r="H1249" s="284">
        <f t="shared" si="305"/>
        <v>0</v>
      </c>
      <c r="I1249" s="284">
        <f t="shared" si="300"/>
        <v>29553</v>
      </c>
      <c r="J1249" s="284">
        <f t="shared" si="306"/>
        <v>0</v>
      </c>
      <c r="K1249" s="284">
        <f t="shared" si="307"/>
        <v>29553</v>
      </c>
      <c r="L1249" s="284">
        <f t="shared" si="308"/>
        <v>29553</v>
      </c>
      <c r="M1249" s="284">
        <f t="shared" si="309"/>
        <v>0</v>
      </c>
      <c r="N1249" s="284">
        <f t="shared" si="310"/>
        <v>0</v>
      </c>
      <c r="O1249" s="284">
        <f t="shared" si="311"/>
        <v>29553</v>
      </c>
      <c r="P1249" s="284">
        <f t="shared" si="312"/>
        <v>29553</v>
      </c>
      <c r="Q1249" s="284">
        <f t="shared" si="313"/>
        <v>29553</v>
      </c>
      <c r="R1249" s="284">
        <f t="shared" si="314"/>
        <v>29553</v>
      </c>
      <c r="S1249" s="310">
        <v>0</v>
      </c>
      <c r="T1249" s="310">
        <v>0</v>
      </c>
      <c r="U1249" s="310">
        <v>0</v>
      </c>
      <c r="V1249" s="310">
        <v>0</v>
      </c>
      <c r="W1249" s="310">
        <v>0</v>
      </c>
      <c r="X1249" s="310">
        <v>0</v>
      </c>
      <c r="Y1249" s="310">
        <v>0</v>
      </c>
      <c r="Z1249" s="310">
        <v>0</v>
      </c>
      <c r="AA1249" s="310">
        <v>0</v>
      </c>
      <c r="AB1249" s="310">
        <v>0</v>
      </c>
      <c r="AC1249" s="310">
        <v>0</v>
      </c>
      <c r="AD1249" s="310">
        <v>0</v>
      </c>
      <c r="AE1249" s="310">
        <v>0</v>
      </c>
      <c r="AF1249" s="310">
        <v>0</v>
      </c>
      <c r="AG1249" s="310">
        <v>0</v>
      </c>
      <c r="AH1249" s="310">
        <v>0</v>
      </c>
      <c r="AI1249" s="310">
        <v>0</v>
      </c>
      <c r="AJ1249" s="310">
        <v>0</v>
      </c>
      <c r="AK1249" s="310"/>
      <c r="AL1249" s="310"/>
      <c r="AM1249" s="310"/>
      <c r="AN1249" s="310"/>
      <c r="AO1249" s="310"/>
      <c r="AP1249" s="310"/>
      <c r="AQ1249" s="310"/>
      <c r="AR1249" s="310"/>
      <c r="AS1249" s="310"/>
      <c r="AT1249" s="310"/>
      <c r="AU1249" s="310"/>
      <c r="AV1249" s="310"/>
      <c r="AW1249" s="310"/>
      <c r="AX1249" s="310"/>
      <c r="AY1249" s="310"/>
      <c r="AZ1249" s="310"/>
      <c r="BA1249" s="310"/>
      <c r="BB1249" s="310"/>
      <c r="BC1249" s="310"/>
      <c r="BD1249" s="310"/>
      <c r="BE1249" s="310"/>
      <c r="BF1249" s="310"/>
      <c r="BG1249" s="310"/>
      <c r="BH1249" s="310"/>
      <c r="BI1249" s="310"/>
      <c r="BJ1249" s="310"/>
      <c r="BK1249" s="310">
        <v>29553</v>
      </c>
      <c r="BL1249" s="310">
        <v>0</v>
      </c>
      <c r="BM1249" s="310">
        <v>0</v>
      </c>
      <c r="BN1249" s="310">
        <v>0</v>
      </c>
      <c r="BO1249" s="310">
        <v>0</v>
      </c>
      <c r="BP1249" s="310">
        <v>0</v>
      </c>
      <c r="BQ1249" s="310">
        <v>0</v>
      </c>
      <c r="BR1249" s="310">
        <v>0</v>
      </c>
      <c r="BS1249" s="310">
        <v>0</v>
      </c>
      <c r="BT1249" s="310">
        <v>0</v>
      </c>
      <c r="BU1249" s="310"/>
      <c r="BV1249" s="310"/>
      <c r="BW1249" s="310"/>
      <c r="BX1249" s="310"/>
      <c r="BY1249" s="310"/>
      <c r="BZ1249" s="310">
        <v>0</v>
      </c>
      <c r="CA1249" s="310">
        <v>0</v>
      </c>
      <c r="CB1249" s="310">
        <v>0</v>
      </c>
      <c r="CC1249" s="310">
        <v>0</v>
      </c>
      <c r="CD1249" s="310">
        <v>0</v>
      </c>
      <c r="CE1249" s="310">
        <v>0</v>
      </c>
      <c r="CF1249" s="310">
        <v>0</v>
      </c>
      <c r="CG1249" s="310">
        <v>0</v>
      </c>
      <c r="CH1249" s="310"/>
      <c r="CI1249" s="286" t="str">
        <f t="shared" si="301"/>
        <v>Small</v>
      </c>
      <c r="CJ1249" s="210"/>
      <c r="CK1249" s="210"/>
      <c r="CN1249"/>
    </row>
    <row r="1250" spans="1:92" s="283" customFormat="1" ht="15">
      <c r="A1250" s="208" t="s">
        <v>162</v>
      </c>
      <c r="B1250" s="208" t="s">
        <v>162</v>
      </c>
      <c r="C1250" s="297" t="s">
        <v>77</v>
      </c>
      <c r="D1250" s="565">
        <v>2015</v>
      </c>
      <c r="E1250" s="284">
        <f t="shared" si="302"/>
        <v>12485</v>
      </c>
      <c r="F1250" s="284">
        <f t="shared" si="303"/>
        <v>1980</v>
      </c>
      <c r="G1250" s="284">
        <f t="shared" si="304"/>
        <v>3586</v>
      </c>
      <c r="H1250" s="284">
        <f t="shared" si="305"/>
        <v>18051</v>
      </c>
      <c r="I1250" s="284">
        <f t="shared" si="300"/>
        <v>8512</v>
      </c>
      <c r="J1250" s="284">
        <f t="shared" si="306"/>
        <v>0</v>
      </c>
      <c r="K1250" s="284">
        <f t="shared" si="307"/>
        <v>8512</v>
      </c>
      <c r="L1250" s="284">
        <f t="shared" si="308"/>
        <v>26563</v>
      </c>
      <c r="M1250" s="284">
        <f t="shared" si="309"/>
        <v>0</v>
      </c>
      <c r="N1250" s="284">
        <f t="shared" si="310"/>
        <v>0</v>
      </c>
      <c r="O1250" s="284">
        <f t="shared" si="311"/>
        <v>26563</v>
      </c>
      <c r="P1250" s="284">
        <f t="shared" si="312"/>
        <v>26563</v>
      </c>
      <c r="Q1250" s="284">
        <f t="shared" si="313"/>
        <v>26563</v>
      </c>
      <c r="R1250" s="284">
        <f t="shared" si="314"/>
        <v>26563</v>
      </c>
      <c r="S1250" s="310">
        <v>12485</v>
      </c>
      <c r="T1250" s="310">
        <v>0</v>
      </c>
      <c r="U1250" s="310">
        <v>1980</v>
      </c>
      <c r="V1250" s="310">
        <v>0</v>
      </c>
      <c r="W1250" s="310">
        <v>3586</v>
      </c>
      <c r="X1250" s="310">
        <v>0</v>
      </c>
      <c r="Y1250" s="310">
        <v>0</v>
      </c>
      <c r="Z1250" s="310">
        <v>0</v>
      </c>
      <c r="AA1250" s="310">
        <v>0</v>
      </c>
      <c r="AB1250" s="310">
        <v>0</v>
      </c>
      <c r="AC1250" s="310">
        <v>0</v>
      </c>
      <c r="AD1250" s="310">
        <v>0</v>
      </c>
      <c r="AE1250" s="310">
        <v>0</v>
      </c>
      <c r="AF1250" s="310">
        <v>0</v>
      </c>
      <c r="AG1250" s="310">
        <v>0</v>
      </c>
      <c r="AH1250" s="310">
        <v>0</v>
      </c>
      <c r="AI1250" s="310">
        <v>0</v>
      </c>
      <c r="AJ1250" s="310">
        <v>0</v>
      </c>
      <c r="AK1250" s="310"/>
      <c r="AL1250" s="310"/>
      <c r="AM1250" s="310"/>
      <c r="AN1250" s="310"/>
      <c r="AO1250" s="310"/>
      <c r="AP1250" s="310"/>
      <c r="AQ1250" s="310"/>
      <c r="AR1250" s="310"/>
      <c r="AS1250" s="310"/>
      <c r="AT1250" s="310"/>
      <c r="AU1250" s="310"/>
      <c r="AV1250" s="310"/>
      <c r="AW1250" s="310"/>
      <c r="AX1250" s="310"/>
      <c r="AY1250" s="310"/>
      <c r="AZ1250" s="310"/>
      <c r="BA1250" s="310"/>
      <c r="BB1250" s="310"/>
      <c r="BC1250" s="310"/>
      <c r="BD1250" s="310"/>
      <c r="BE1250" s="310"/>
      <c r="BF1250" s="310"/>
      <c r="BG1250" s="310"/>
      <c r="BH1250" s="310"/>
      <c r="BI1250" s="310"/>
      <c r="BJ1250" s="310"/>
      <c r="BK1250" s="310">
        <v>8512</v>
      </c>
      <c r="BL1250" s="310">
        <v>0</v>
      </c>
      <c r="BM1250" s="310">
        <v>0</v>
      </c>
      <c r="BN1250" s="310">
        <v>0</v>
      </c>
      <c r="BO1250" s="310">
        <v>0</v>
      </c>
      <c r="BP1250" s="310">
        <v>0</v>
      </c>
      <c r="BQ1250" s="310">
        <v>0</v>
      </c>
      <c r="BR1250" s="310">
        <v>0</v>
      </c>
      <c r="BS1250" s="310">
        <v>0</v>
      </c>
      <c r="BT1250" s="310">
        <v>0</v>
      </c>
      <c r="BU1250" s="310"/>
      <c r="BV1250" s="310"/>
      <c r="BW1250" s="310"/>
      <c r="BX1250" s="310"/>
      <c r="BY1250" s="310"/>
      <c r="BZ1250" s="310">
        <v>0</v>
      </c>
      <c r="CA1250" s="310">
        <v>0</v>
      </c>
      <c r="CB1250" s="310">
        <v>0</v>
      </c>
      <c r="CC1250" s="310">
        <v>0</v>
      </c>
      <c r="CD1250" s="310">
        <v>0</v>
      </c>
      <c r="CE1250" s="310">
        <v>0</v>
      </c>
      <c r="CF1250" s="310">
        <v>0</v>
      </c>
      <c r="CG1250" s="310">
        <v>0</v>
      </c>
      <c r="CH1250" s="310"/>
      <c r="CI1250" s="286" t="str">
        <f t="shared" si="301"/>
        <v>Small</v>
      </c>
      <c r="CJ1250" s="210"/>
      <c r="CK1250" s="210"/>
      <c r="CN1250"/>
    </row>
    <row r="1251" spans="1:92" s="283" customFormat="1" ht="15">
      <c r="A1251" s="208" t="s">
        <v>212</v>
      </c>
      <c r="B1251" s="208" t="s">
        <v>402</v>
      </c>
      <c r="C1251" s="297" t="s">
        <v>77</v>
      </c>
      <c r="D1251" s="565">
        <v>2015</v>
      </c>
      <c r="E1251" s="284">
        <f t="shared" si="302"/>
        <v>0</v>
      </c>
      <c r="F1251" s="284">
        <f t="shared" si="303"/>
        <v>0</v>
      </c>
      <c r="G1251" s="284">
        <f t="shared" si="304"/>
        <v>0</v>
      </c>
      <c r="H1251" s="284">
        <f t="shared" si="305"/>
        <v>0</v>
      </c>
      <c r="I1251" s="284">
        <f t="shared" ref="I1251:I1314" si="315">BM1251+BK1251</f>
        <v>0</v>
      </c>
      <c r="J1251" s="284">
        <f t="shared" si="306"/>
        <v>0</v>
      </c>
      <c r="K1251" s="284">
        <f t="shared" si="307"/>
        <v>0</v>
      </c>
      <c r="L1251" s="284">
        <f t="shared" si="308"/>
        <v>0</v>
      </c>
      <c r="M1251" s="284">
        <f t="shared" si="309"/>
        <v>0</v>
      </c>
      <c r="N1251" s="284">
        <f t="shared" si="310"/>
        <v>9538</v>
      </c>
      <c r="O1251" s="284">
        <f t="shared" si="311"/>
        <v>9538</v>
      </c>
      <c r="P1251" s="284">
        <f t="shared" si="312"/>
        <v>0</v>
      </c>
      <c r="Q1251" s="284">
        <f t="shared" si="313"/>
        <v>9538</v>
      </c>
      <c r="R1251" s="284">
        <f t="shared" si="314"/>
        <v>9538</v>
      </c>
      <c r="S1251" s="310">
        <v>0</v>
      </c>
      <c r="T1251" s="310">
        <v>0</v>
      </c>
      <c r="U1251" s="310">
        <v>0</v>
      </c>
      <c r="V1251" s="310">
        <v>0</v>
      </c>
      <c r="W1251" s="310">
        <v>0</v>
      </c>
      <c r="X1251" s="310">
        <v>0</v>
      </c>
      <c r="Y1251" s="310">
        <v>0</v>
      </c>
      <c r="Z1251" s="310">
        <v>0</v>
      </c>
      <c r="AA1251" s="310">
        <v>0</v>
      </c>
      <c r="AB1251" s="310">
        <v>0</v>
      </c>
      <c r="AC1251" s="310">
        <v>0</v>
      </c>
      <c r="AD1251" s="310">
        <v>0</v>
      </c>
      <c r="AE1251" s="310">
        <v>0</v>
      </c>
      <c r="AF1251" s="310">
        <v>0</v>
      </c>
      <c r="AG1251" s="310">
        <v>0</v>
      </c>
      <c r="AH1251" s="310">
        <v>0</v>
      </c>
      <c r="AI1251" s="310">
        <v>0</v>
      </c>
      <c r="AJ1251" s="310">
        <v>0</v>
      </c>
      <c r="AK1251" s="310"/>
      <c r="AL1251" s="310"/>
      <c r="AM1251" s="310"/>
      <c r="AN1251" s="310"/>
      <c r="AO1251" s="310"/>
      <c r="AP1251" s="310"/>
      <c r="AQ1251" s="310"/>
      <c r="AR1251" s="310"/>
      <c r="AS1251" s="310"/>
      <c r="AT1251" s="310"/>
      <c r="AU1251" s="310"/>
      <c r="AV1251" s="310"/>
      <c r="AW1251" s="310"/>
      <c r="AX1251" s="310"/>
      <c r="AY1251" s="310"/>
      <c r="AZ1251" s="310"/>
      <c r="BA1251" s="310"/>
      <c r="BB1251" s="310"/>
      <c r="BC1251" s="310"/>
      <c r="BD1251" s="310"/>
      <c r="BE1251" s="310"/>
      <c r="BF1251" s="310"/>
      <c r="BG1251" s="310"/>
      <c r="BH1251" s="310"/>
      <c r="BI1251" s="310"/>
      <c r="BJ1251" s="310"/>
      <c r="BK1251" s="310">
        <v>0</v>
      </c>
      <c r="BL1251" s="310">
        <v>0</v>
      </c>
      <c r="BM1251" s="310">
        <v>0</v>
      </c>
      <c r="BN1251" s="310">
        <v>0</v>
      </c>
      <c r="BO1251" s="310">
        <v>0</v>
      </c>
      <c r="BP1251" s="310">
        <v>0</v>
      </c>
      <c r="BQ1251" s="310">
        <v>0</v>
      </c>
      <c r="BR1251" s="310">
        <v>0</v>
      </c>
      <c r="BS1251" s="310">
        <v>0</v>
      </c>
      <c r="BT1251" s="310">
        <v>0</v>
      </c>
      <c r="BU1251" s="310"/>
      <c r="BV1251" s="310"/>
      <c r="BW1251" s="310"/>
      <c r="BX1251" s="310"/>
      <c r="BY1251" s="310"/>
      <c r="BZ1251" s="310">
        <v>0</v>
      </c>
      <c r="CA1251" s="310">
        <v>0</v>
      </c>
      <c r="CB1251" s="310">
        <v>9538</v>
      </c>
      <c r="CC1251" s="310">
        <v>0</v>
      </c>
      <c r="CD1251" s="310">
        <v>0</v>
      </c>
      <c r="CE1251" s="310">
        <v>0</v>
      </c>
      <c r="CF1251" s="310">
        <v>0</v>
      </c>
      <c r="CG1251" s="310">
        <v>0</v>
      </c>
      <c r="CH1251" s="310"/>
      <c r="CI1251" s="286" t="str">
        <f t="shared" ref="CI1251:CI1314" si="316">IF(Q1251&gt;100000, "Large", "Small")</f>
        <v>Small</v>
      </c>
      <c r="CJ1251" s="210"/>
      <c r="CK1251" s="210"/>
      <c r="CN1251"/>
    </row>
    <row r="1252" spans="1:92" s="283" customFormat="1" ht="15">
      <c r="A1252" s="287" t="s">
        <v>133</v>
      </c>
      <c r="B1252" s="208" t="s">
        <v>404</v>
      </c>
      <c r="C1252" s="297" t="s">
        <v>77</v>
      </c>
      <c r="D1252" s="565">
        <v>2015</v>
      </c>
      <c r="E1252" s="284">
        <f t="shared" si="302"/>
        <v>0</v>
      </c>
      <c r="F1252" s="284">
        <f t="shared" si="303"/>
        <v>0</v>
      </c>
      <c r="G1252" s="284">
        <f t="shared" si="304"/>
        <v>182479</v>
      </c>
      <c r="H1252" s="284">
        <f t="shared" si="305"/>
        <v>182479</v>
      </c>
      <c r="I1252" s="284">
        <f t="shared" si="315"/>
        <v>0</v>
      </c>
      <c r="J1252" s="284">
        <f t="shared" si="306"/>
        <v>0</v>
      </c>
      <c r="K1252" s="284">
        <f t="shared" si="307"/>
        <v>0</v>
      </c>
      <c r="L1252" s="284">
        <f t="shared" si="308"/>
        <v>182479</v>
      </c>
      <c r="M1252" s="284">
        <f t="shared" si="309"/>
        <v>0</v>
      </c>
      <c r="N1252" s="284">
        <f t="shared" si="310"/>
        <v>0</v>
      </c>
      <c r="O1252" s="284">
        <f t="shared" si="311"/>
        <v>182479</v>
      </c>
      <c r="P1252" s="284">
        <f t="shared" si="312"/>
        <v>182479</v>
      </c>
      <c r="Q1252" s="284">
        <f t="shared" si="313"/>
        <v>182479</v>
      </c>
      <c r="R1252" s="284">
        <f t="shared" si="314"/>
        <v>182479</v>
      </c>
      <c r="S1252" s="310">
        <v>0</v>
      </c>
      <c r="T1252" s="310">
        <v>0</v>
      </c>
      <c r="U1252" s="310">
        <v>0</v>
      </c>
      <c r="V1252" s="310">
        <v>0</v>
      </c>
      <c r="W1252" s="310">
        <v>182479</v>
      </c>
      <c r="X1252" s="310">
        <v>57729</v>
      </c>
      <c r="Y1252" s="310">
        <v>0</v>
      </c>
      <c r="Z1252" s="310">
        <v>0</v>
      </c>
      <c r="AA1252" s="310">
        <v>0</v>
      </c>
      <c r="AB1252" s="310">
        <v>0</v>
      </c>
      <c r="AC1252" s="310">
        <v>0</v>
      </c>
      <c r="AD1252" s="310">
        <v>0</v>
      </c>
      <c r="AE1252" s="310">
        <v>0</v>
      </c>
      <c r="AF1252" s="310">
        <v>0</v>
      </c>
      <c r="AG1252" s="310">
        <v>0</v>
      </c>
      <c r="AH1252" s="310">
        <v>0</v>
      </c>
      <c r="AI1252" s="310">
        <v>0</v>
      </c>
      <c r="AJ1252" s="310">
        <v>0</v>
      </c>
      <c r="AK1252" s="310"/>
      <c r="AL1252" s="310"/>
      <c r="AM1252" s="310"/>
      <c r="AN1252" s="310"/>
      <c r="AO1252" s="310"/>
      <c r="AP1252" s="310"/>
      <c r="AQ1252" s="310"/>
      <c r="AR1252" s="310"/>
      <c r="AS1252" s="310"/>
      <c r="AT1252" s="310"/>
      <c r="AU1252" s="310"/>
      <c r="AV1252" s="310"/>
      <c r="AW1252" s="310"/>
      <c r="AX1252" s="310"/>
      <c r="AY1252" s="310"/>
      <c r="AZ1252" s="310"/>
      <c r="BA1252" s="310"/>
      <c r="BB1252" s="310"/>
      <c r="BC1252" s="310"/>
      <c r="BD1252" s="310"/>
      <c r="BE1252" s="310"/>
      <c r="BF1252" s="310"/>
      <c r="BG1252" s="310"/>
      <c r="BH1252" s="310"/>
      <c r="BI1252" s="310"/>
      <c r="BJ1252" s="310"/>
      <c r="BK1252" s="310">
        <v>0</v>
      </c>
      <c r="BL1252" s="310">
        <v>0</v>
      </c>
      <c r="BM1252" s="310">
        <v>0</v>
      </c>
      <c r="BN1252" s="310">
        <v>0</v>
      </c>
      <c r="BO1252" s="310">
        <v>0</v>
      </c>
      <c r="BP1252" s="310">
        <v>0</v>
      </c>
      <c r="BQ1252" s="310">
        <v>0</v>
      </c>
      <c r="BR1252" s="310">
        <v>0</v>
      </c>
      <c r="BS1252" s="310">
        <v>0</v>
      </c>
      <c r="BT1252" s="310">
        <v>0</v>
      </c>
      <c r="BU1252" s="310"/>
      <c r="BV1252" s="310"/>
      <c r="BW1252" s="310"/>
      <c r="BX1252" s="310"/>
      <c r="BY1252" s="310"/>
      <c r="BZ1252" s="310">
        <v>0</v>
      </c>
      <c r="CA1252" s="310">
        <v>0</v>
      </c>
      <c r="CB1252" s="310">
        <v>0</v>
      </c>
      <c r="CC1252" s="310">
        <v>0</v>
      </c>
      <c r="CD1252" s="310">
        <v>0</v>
      </c>
      <c r="CE1252" s="310">
        <v>0</v>
      </c>
      <c r="CF1252" s="310">
        <v>0</v>
      </c>
      <c r="CG1252" s="310">
        <v>0</v>
      </c>
      <c r="CH1252" s="310"/>
      <c r="CI1252" s="286" t="str">
        <f t="shared" si="316"/>
        <v>Large</v>
      </c>
      <c r="CJ1252" s="210"/>
      <c r="CK1252" s="210"/>
      <c r="CN1252"/>
    </row>
    <row r="1253" spans="1:92" s="283" customFormat="1" ht="15">
      <c r="A1253" s="208" t="s">
        <v>189</v>
      </c>
      <c r="B1253" s="208" t="s">
        <v>189</v>
      </c>
      <c r="C1253" s="297" t="s">
        <v>77</v>
      </c>
      <c r="D1253" s="565">
        <v>2015</v>
      </c>
      <c r="E1253" s="284">
        <f t="shared" si="302"/>
        <v>0</v>
      </c>
      <c r="F1253" s="284">
        <f t="shared" si="303"/>
        <v>0</v>
      </c>
      <c r="G1253" s="284">
        <f t="shared" si="304"/>
        <v>4940</v>
      </c>
      <c r="H1253" s="284">
        <f t="shared" si="305"/>
        <v>4940</v>
      </c>
      <c r="I1253" s="284">
        <f t="shared" si="315"/>
        <v>0</v>
      </c>
      <c r="J1253" s="284">
        <f t="shared" si="306"/>
        <v>0</v>
      </c>
      <c r="K1253" s="284">
        <f t="shared" si="307"/>
        <v>0</v>
      </c>
      <c r="L1253" s="284">
        <f t="shared" si="308"/>
        <v>4940</v>
      </c>
      <c r="M1253" s="284">
        <f t="shared" si="309"/>
        <v>0</v>
      </c>
      <c r="N1253" s="284">
        <f t="shared" si="310"/>
        <v>0</v>
      </c>
      <c r="O1253" s="284">
        <f t="shared" si="311"/>
        <v>4940</v>
      </c>
      <c r="P1253" s="284">
        <f t="shared" si="312"/>
        <v>4940</v>
      </c>
      <c r="Q1253" s="284">
        <f t="shared" si="313"/>
        <v>4940</v>
      </c>
      <c r="R1253" s="284">
        <f t="shared" si="314"/>
        <v>4940</v>
      </c>
      <c r="S1253" s="310">
        <v>0</v>
      </c>
      <c r="T1253" s="310">
        <v>0</v>
      </c>
      <c r="U1253" s="310">
        <v>0</v>
      </c>
      <c r="V1253" s="310">
        <v>0</v>
      </c>
      <c r="W1253" s="310">
        <v>4940</v>
      </c>
      <c r="X1253" s="310">
        <v>0</v>
      </c>
      <c r="Y1253" s="310">
        <v>0</v>
      </c>
      <c r="Z1253" s="310">
        <v>0</v>
      </c>
      <c r="AA1253" s="310">
        <v>0</v>
      </c>
      <c r="AB1253" s="310">
        <v>0</v>
      </c>
      <c r="AC1253" s="310">
        <v>0</v>
      </c>
      <c r="AD1253" s="310">
        <v>0</v>
      </c>
      <c r="AE1253" s="310">
        <v>0</v>
      </c>
      <c r="AF1253" s="310">
        <v>0</v>
      </c>
      <c r="AG1253" s="310">
        <v>0</v>
      </c>
      <c r="AH1253" s="310">
        <v>0</v>
      </c>
      <c r="AI1253" s="310">
        <v>0</v>
      </c>
      <c r="AJ1253" s="310">
        <v>0</v>
      </c>
      <c r="AK1253" s="310"/>
      <c r="AL1253" s="310"/>
      <c r="AM1253" s="310"/>
      <c r="AN1253" s="310"/>
      <c r="AO1253" s="310"/>
      <c r="AP1253" s="310"/>
      <c r="AQ1253" s="310"/>
      <c r="AR1253" s="310"/>
      <c r="AS1253" s="310"/>
      <c r="AT1253" s="310"/>
      <c r="AU1253" s="310"/>
      <c r="AV1253" s="310"/>
      <c r="AW1253" s="310"/>
      <c r="AX1253" s="310"/>
      <c r="AY1253" s="310"/>
      <c r="AZ1253" s="310"/>
      <c r="BA1253" s="310"/>
      <c r="BB1253" s="310"/>
      <c r="BC1253" s="310"/>
      <c r="BD1253" s="310"/>
      <c r="BE1253" s="310"/>
      <c r="BF1253" s="310"/>
      <c r="BG1253" s="310"/>
      <c r="BH1253" s="310"/>
      <c r="BI1253" s="310"/>
      <c r="BJ1253" s="310"/>
      <c r="BK1253" s="310">
        <v>0</v>
      </c>
      <c r="BL1253" s="310">
        <v>0</v>
      </c>
      <c r="BM1253" s="310">
        <v>0</v>
      </c>
      <c r="BN1253" s="310">
        <v>0</v>
      </c>
      <c r="BO1253" s="310">
        <v>0</v>
      </c>
      <c r="BP1253" s="310">
        <v>0</v>
      </c>
      <c r="BQ1253" s="310">
        <v>0</v>
      </c>
      <c r="BR1253" s="310">
        <v>0</v>
      </c>
      <c r="BS1253" s="310">
        <v>0</v>
      </c>
      <c r="BT1253" s="310">
        <v>0</v>
      </c>
      <c r="BU1253" s="310"/>
      <c r="BV1253" s="310"/>
      <c r="BW1253" s="310"/>
      <c r="BX1253" s="310"/>
      <c r="BY1253" s="310"/>
      <c r="BZ1253" s="310">
        <v>0</v>
      </c>
      <c r="CA1253" s="310">
        <v>0</v>
      </c>
      <c r="CB1253" s="310">
        <v>0</v>
      </c>
      <c r="CC1253" s="310">
        <v>0</v>
      </c>
      <c r="CD1253" s="310">
        <v>0</v>
      </c>
      <c r="CE1253" s="310">
        <v>0</v>
      </c>
      <c r="CF1253" s="310">
        <v>0</v>
      </c>
      <c r="CG1253" s="310">
        <v>0</v>
      </c>
      <c r="CH1253" s="310"/>
      <c r="CI1253" s="286" t="str">
        <f t="shared" si="316"/>
        <v>Small</v>
      </c>
      <c r="CJ1253" s="210"/>
      <c r="CK1253" s="210"/>
      <c r="CN1253"/>
    </row>
    <row r="1254" spans="1:92" s="283" customFormat="1" ht="15">
      <c r="A1254" s="210" t="s">
        <v>165</v>
      </c>
      <c r="B1254" s="210" t="s">
        <v>165</v>
      </c>
      <c r="C1254" s="297" t="s">
        <v>77</v>
      </c>
      <c r="D1254" s="565">
        <v>2015</v>
      </c>
      <c r="E1254" s="284">
        <f t="shared" si="302"/>
        <v>0</v>
      </c>
      <c r="F1254" s="284">
        <f t="shared" si="303"/>
        <v>0</v>
      </c>
      <c r="G1254" s="284">
        <f t="shared" si="304"/>
        <v>0</v>
      </c>
      <c r="H1254" s="284">
        <f t="shared" si="305"/>
        <v>0</v>
      </c>
      <c r="I1254" s="284">
        <f t="shared" si="315"/>
        <v>0</v>
      </c>
      <c r="J1254" s="284">
        <f t="shared" si="306"/>
        <v>271232</v>
      </c>
      <c r="K1254" s="284">
        <f t="shared" si="307"/>
        <v>271232</v>
      </c>
      <c r="L1254" s="284">
        <f t="shared" si="308"/>
        <v>271232</v>
      </c>
      <c r="M1254" s="284">
        <f t="shared" si="309"/>
        <v>0</v>
      </c>
      <c r="N1254" s="284">
        <f t="shared" si="310"/>
        <v>0</v>
      </c>
      <c r="O1254" s="284">
        <f t="shared" si="311"/>
        <v>271232</v>
      </c>
      <c r="P1254" s="284">
        <f t="shared" si="312"/>
        <v>271232</v>
      </c>
      <c r="Q1254" s="284">
        <f t="shared" si="313"/>
        <v>271232</v>
      </c>
      <c r="R1254" s="284">
        <f t="shared" si="314"/>
        <v>271232</v>
      </c>
      <c r="S1254" s="310">
        <v>0</v>
      </c>
      <c r="T1254" s="310">
        <v>0</v>
      </c>
      <c r="U1254" s="310">
        <v>0</v>
      </c>
      <c r="V1254" s="310">
        <v>0</v>
      </c>
      <c r="W1254" s="310">
        <v>0</v>
      </c>
      <c r="X1254" s="310">
        <v>0</v>
      </c>
      <c r="Y1254" s="310">
        <v>0</v>
      </c>
      <c r="Z1254" s="310">
        <v>0</v>
      </c>
      <c r="AA1254" s="310">
        <v>0</v>
      </c>
      <c r="AB1254" s="310">
        <v>0</v>
      </c>
      <c r="AC1254" s="310">
        <v>0</v>
      </c>
      <c r="AD1254" s="310">
        <v>0</v>
      </c>
      <c r="AE1254" s="310">
        <v>0</v>
      </c>
      <c r="AF1254" s="310">
        <v>0</v>
      </c>
      <c r="AG1254" s="310">
        <v>0</v>
      </c>
      <c r="AH1254" s="310">
        <v>0</v>
      </c>
      <c r="AI1254" s="310">
        <v>0</v>
      </c>
      <c r="AJ1254" s="310">
        <v>0</v>
      </c>
      <c r="AK1254" s="310"/>
      <c r="AL1254" s="310"/>
      <c r="AM1254" s="310"/>
      <c r="AN1254" s="310"/>
      <c r="AO1254" s="310"/>
      <c r="AP1254" s="310"/>
      <c r="AQ1254" s="310"/>
      <c r="AR1254" s="310"/>
      <c r="AS1254" s="310"/>
      <c r="AT1254" s="310"/>
      <c r="AU1254" s="310"/>
      <c r="AV1254" s="310"/>
      <c r="AW1254" s="310"/>
      <c r="AX1254" s="310"/>
      <c r="AY1254" s="310"/>
      <c r="AZ1254" s="310"/>
      <c r="BA1254" s="310"/>
      <c r="BB1254" s="310"/>
      <c r="BC1254" s="310"/>
      <c r="BD1254" s="310"/>
      <c r="BE1254" s="310"/>
      <c r="BF1254" s="310"/>
      <c r="BG1254" s="310"/>
      <c r="BH1254" s="310"/>
      <c r="BI1254" s="310"/>
      <c r="BJ1254" s="310"/>
      <c r="BK1254" s="310">
        <v>0</v>
      </c>
      <c r="BL1254" s="310">
        <v>0</v>
      </c>
      <c r="BM1254" s="310">
        <v>0</v>
      </c>
      <c r="BN1254" s="310">
        <v>0</v>
      </c>
      <c r="BO1254" s="310">
        <v>271232</v>
      </c>
      <c r="BP1254" s="310">
        <v>0</v>
      </c>
      <c r="BQ1254" s="310">
        <v>0</v>
      </c>
      <c r="BR1254" s="310">
        <v>0</v>
      </c>
      <c r="BS1254" s="310">
        <v>0</v>
      </c>
      <c r="BT1254" s="310">
        <v>0</v>
      </c>
      <c r="BU1254" s="310"/>
      <c r="BV1254" s="310"/>
      <c r="BW1254" s="310"/>
      <c r="BX1254" s="310"/>
      <c r="BY1254" s="310"/>
      <c r="BZ1254" s="310">
        <v>0</v>
      </c>
      <c r="CA1254" s="310">
        <v>0</v>
      </c>
      <c r="CB1254" s="310">
        <v>0</v>
      </c>
      <c r="CC1254" s="310">
        <v>0</v>
      </c>
      <c r="CD1254" s="310">
        <v>0</v>
      </c>
      <c r="CE1254" s="310">
        <v>0</v>
      </c>
      <c r="CF1254" s="310">
        <v>0</v>
      </c>
      <c r="CG1254" s="310">
        <v>0</v>
      </c>
      <c r="CH1254" s="310"/>
      <c r="CI1254" s="286" t="str">
        <f t="shared" si="316"/>
        <v>Large</v>
      </c>
      <c r="CJ1254" s="210"/>
      <c r="CK1254" s="210"/>
      <c r="CN1254"/>
    </row>
    <row r="1255" spans="1:92" s="283" customFormat="1" ht="15">
      <c r="A1255" s="208" t="s">
        <v>166</v>
      </c>
      <c r="B1255" s="208" t="s">
        <v>412</v>
      </c>
      <c r="C1255" s="297" t="s">
        <v>77</v>
      </c>
      <c r="D1255" s="565">
        <v>2015</v>
      </c>
      <c r="E1255" s="284">
        <f t="shared" si="302"/>
        <v>0</v>
      </c>
      <c r="F1255" s="284">
        <f t="shared" si="303"/>
        <v>0</v>
      </c>
      <c r="G1255" s="284">
        <f t="shared" si="304"/>
        <v>10971</v>
      </c>
      <c r="H1255" s="284">
        <f t="shared" si="305"/>
        <v>10971</v>
      </c>
      <c r="I1255" s="284">
        <f t="shared" si="315"/>
        <v>0</v>
      </c>
      <c r="J1255" s="284">
        <f t="shared" si="306"/>
        <v>176097</v>
      </c>
      <c r="K1255" s="284">
        <f t="shared" si="307"/>
        <v>176097</v>
      </c>
      <c r="L1255" s="284">
        <f t="shared" si="308"/>
        <v>187068</v>
      </c>
      <c r="M1255" s="284">
        <f t="shared" si="309"/>
        <v>0</v>
      </c>
      <c r="N1255" s="284">
        <f t="shared" si="310"/>
        <v>425</v>
      </c>
      <c r="O1255" s="284">
        <f t="shared" si="311"/>
        <v>187493</v>
      </c>
      <c r="P1255" s="284">
        <f t="shared" si="312"/>
        <v>187068</v>
      </c>
      <c r="Q1255" s="284">
        <f t="shared" si="313"/>
        <v>187493</v>
      </c>
      <c r="R1255" s="284">
        <f t="shared" si="314"/>
        <v>187885</v>
      </c>
      <c r="S1255" s="310">
        <v>0</v>
      </c>
      <c r="T1255" s="310">
        <v>0</v>
      </c>
      <c r="U1255" s="310">
        <v>0</v>
      </c>
      <c r="V1255" s="310">
        <v>0</v>
      </c>
      <c r="W1255" s="310">
        <v>10971</v>
      </c>
      <c r="X1255" s="310">
        <v>0</v>
      </c>
      <c r="Y1255" s="310">
        <v>0</v>
      </c>
      <c r="Z1255" s="310">
        <v>0</v>
      </c>
      <c r="AA1255" s="310">
        <v>0</v>
      </c>
      <c r="AB1255" s="310">
        <v>0</v>
      </c>
      <c r="AC1255" s="310">
        <v>0</v>
      </c>
      <c r="AD1255" s="310">
        <v>0</v>
      </c>
      <c r="AE1255" s="310">
        <v>0</v>
      </c>
      <c r="AF1255" s="310">
        <v>0</v>
      </c>
      <c r="AG1255" s="310">
        <v>0</v>
      </c>
      <c r="AH1255" s="310">
        <v>0</v>
      </c>
      <c r="AI1255" s="310">
        <v>0</v>
      </c>
      <c r="AJ1255" s="310">
        <v>0</v>
      </c>
      <c r="AK1255" s="310"/>
      <c r="AL1255" s="310"/>
      <c r="AM1255" s="310"/>
      <c r="AN1255" s="310"/>
      <c r="AO1255" s="310"/>
      <c r="AP1255" s="310"/>
      <c r="AQ1255" s="310"/>
      <c r="AR1255" s="310"/>
      <c r="AS1255" s="310"/>
      <c r="AT1255" s="310"/>
      <c r="AU1255" s="310"/>
      <c r="AV1255" s="310"/>
      <c r="AW1255" s="310"/>
      <c r="AX1255" s="310"/>
      <c r="AY1255" s="310"/>
      <c r="AZ1255" s="310"/>
      <c r="BA1255" s="310"/>
      <c r="BB1255" s="310"/>
      <c r="BC1255" s="310"/>
      <c r="BD1255" s="310"/>
      <c r="BE1255" s="310"/>
      <c r="BF1255" s="310"/>
      <c r="BG1255" s="310"/>
      <c r="BH1255" s="310"/>
      <c r="BI1255" s="310"/>
      <c r="BJ1255" s="310"/>
      <c r="BK1255" s="310">
        <v>0</v>
      </c>
      <c r="BL1255" s="310">
        <v>0</v>
      </c>
      <c r="BM1255" s="310">
        <v>0</v>
      </c>
      <c r="BN1255" s="310">
        <v>0</v>
      </c>
      <c r="BO1255" s="310">
        <v>176097</v>
      </c>
      <c r="BP1255" s="310">
        <v>0</v>
      </c>
      <c r="BQ1255" s="310">
        <v>0</v>
      </c>
      <c r="BR1255" s="310">
        <v>0</v>
      </c>
      <c r="BS1255" s="310">
        <v>0</v>
      </c>
      <c r="BT1255" s="310">
        <v>0</v>
      </c>
      <c r="BU1255" s="310"/>
      <c r="BV1255" s="310"/>
      <c r="BW1255" s="310"/>
      <c r="BX1255" s="310"/>
      <c r="BY1255" s="310"/>
      <c r="BZ1255" s="310">
        <v>0</v>
      </c>
      <c r="CA1255" s="310">
        <v>0</v>
      </c>
      <c r="CB1255" s="310">
        <v>425</v>
      </c>
      <c r="CC1255" s="310">
        <v>0</v>
      </c>
      <c r="CD1255" s="310">
        <v>0</v>
      </c>
      <c r="CE1255" s="310">
        <v>0</v>
      </c>
      <c r="CF1255" s="310">
        <v>392</v>
      </c>
      <c r="CG1255" s="310">
        <v>0</v>
      </c>
      <c r="CH1255" s="310"/>
      <c r="CI1255" s="286" t="str">
        <f t="shared" si="316"/>
        <v>Large</v>
      </c>
      <c r="CJ1255" s="210"/>
      <c r="CK1255" s="210"/>
      <c r="CN1255"/>
    </row>
    <row r="1256" spans="1:92" s="283" customFormat="1" ht="15">
      <c r="A1256" s="209" t="s">
        <v>193</v>
      </c>
      <c r="B1256" s="209" t="s">
        <v>505</v>
      </c>
      <c r="C1256" s="297" t="s">
        <v>77</v>
      </c>
      <c r="D1256" s="565">
        <v>2015</v>
      </c>
      <c r="E1256" s="284">
        <f t="shared" si="302"/>
        <v>0</v>
      </c>
      <c r="F1256" s="284">
        <f t="shared" si="303"/>
        <v>248</v>
      </c>
      <c r="G1256" s="284">
        <f t="shared" si="304"/>
        <v>15688</v>
      </c>
      <c r="H1256" s="284">
        <f t="shared" si="305"/>
        <v>15936</v>
      </c>
      <c r="I1256" s="284">
        <f t="shared" si="315"/>
        <v>0</v>
      </c>
      <c r="J1256" s="284">
        <f t="shared" si="306"/>
        <v>13</v>
      </c>
      <c r="K1256" s="284">
        <f t="shared" si="307"/>
        <v>13</v>
      </c>
      <c r="L1256" s="284">
        <f t="shared" si="308"/>
        <v>15949</v>
      </c>
      <c r="M1256" s="284">
        <f t="shared" si="309"/>
        <v>0</v>
      </c>
      <c r="N1256" s="284">
        <f t="shared" si="310"/>
        <v>0</v>
      </c>
      <c r="O1256" s="284">
        <f t="shared" si="311"/>
        <v>15949</v>
      </c>
      <c r="P1256" s="284">
        <f t="shared" si="312"/>
        <v>15949</v>
      </c>
      <c r="Q1256" s="284">
        <f t="shared" si="313"/>
        <v>15949</v>
      </c>
      <c r="R1256" s="284">
        <f t="shared" si="314"/>
        <v>15949</v>
      </c>
      <c r="S1256" s="310">
        <v>0</v>
      </c>
      <c r="T1256" s="310">
        <v>0</v>
      </c>
      <c r="U1256" s="310">
        <v>248</v>
      </c>
      <c r="V1256" s="310">
        <v>0</v>
      </c>
      <c r="W1256" s="310">
        <v>15688</v>
      </c>
      <c r="X1256" s="310">
        <v>0</v>
      </c>
      <c r="Y1256" s="310">
        <v>0</v>
      </c>
      <c r="Z1256" s="310">
        <v>0</v>
      </c>
      <c r="AA1256" s="310">
        <v>0</v>
      </c>
      <c r="AB1256" s="310">
        <v>0</v>
      </c>
      <c r="AC1256" s="310">
        <v>0</v>
      </c>
      <c r="AD1256" s="310">
        <v>0</v>
      </c>
      <c r="AE1256" s="310">
        <v>0</v>
      </c>
      <c r="AF1256" s="310">
        <v>0</v>
      </c>
      <c r="AG1256" s="310">
        <v>0</v>
      </c>
      <c r="AH1256" s="310">
        <v>0</v>
      </c>
      <c r="AI1256" s="310">
        <v>0</v>
      </c>
      <c r="AJ1256" s="310">
        <v>0</v>
      </c>
      <c r="AK1256" s="310"/>
      <c r="AL1256" s="310"/>
      <c r="AM1256" s="310"/>
      <c r="AN1256" s="310"/>
      <c r="AO1256" s="310"/>
      <c r="AP1256" s="310"/>
      <c r="AQ1256" s="310"/>
      <c r="AR1256" s="310"/>
      <c r="AS1256" s="310"/>
      <c r="AT1256" s="310"/>
      <c r="AU1256" s="310"/>
      <c r="AV1256" s="310"/>
      <c r="AW1256" s="310"/>
      <c r="AX1256" s="310"/>
      <c r="AY1256" s="310"/>
      <c r="AZ1256" s="310"/>
      <c r="BA1256" s="310"/>
      <c r="BB1256" s="310"/>
      <c r="BC1256" s="310"/>
      <c r="BD1256" s="310"/>
      <c r="BE1256" s="310"/>
      <c r="BF1256" s="310"/>
      <c r="BG1256" s="310"/>
      <c r="BH1256" s="310"/>
      <c r="BI1256" s="310"/>
      <c r="BJ1256" s="310"/>
      <c r="BK1256" s="310">
        <v>0</v>
      </c>
      <c r="BL1256" s="310">
        <v>0</v>
      </c>
      <c r="BM1256" s="310">
        <v>0</v>
      </c>
      <c r="BN1256" s="310">
        <v>0</v>
      </c>
      <c r="BO1256" s="310">
        <v>0</v>
      </c>
      <c r="BP1256" s="310">
        <v>0</v>
      </c>
      <c r="BQ1256" s="310">
        <v>0</v>
      </c>
      <c r="BR1256" s="310">
        <v>0</v>
      </c>
      <c r="BS1256" s="310">
        <v>13</v>
      </c>
      <c r="BT1256" s="310">
        <v>0</v>
      </c>
      <c r="BU1256" s="310"/>
      <c r="BV1256" s="310"/>
      <c r="BW1256" s="310"/>
      <c r="BX1256" s="310"/>
      <c r="BY1256" s="310"/>
      <c r="BZ1256" s="310">
        <v>0</v>
      </c>
      <c r="CA1256" s="310">
        <v>0</v>
      </c>
      <c r="CB1256" s="310">
        <v>0</v>
      </c>
      <c r="CC1256" s="310">
        <v>0</v>
      </c>
      <c r="CD1256" s="310">
        <v>0</v>
      </c>
      <c r="CE1256" s="310">
        <v>0</v>
      </c>
      <c r="CF1256" s="310">
        <v>0</v>
      </c>
      <c r="CG1256" s="310">
        <v>0</v>
      </c>
      <c r="CH1256" s="310"/>
      <c r="CI1256" s="286" t="str">
        <f t="shared" si="316"/>
        <v>Small</v>
      </c>
      <c r="CJ1256" s="210"/>
      <c r="CK1256" s="210"/>
      <c r="CN1256"/>
    </row>
    <row r="1257" spans="1:92" s="283" customFormat="1" ht="15">
      <c r="A1257" s="208" t="s">
        <v>644</v>
      </c>
      <c r="B1257" s="208" t="s">
        <v>521</v>
      </c>
      <c r="C1257" s="297" t="s">
        <v>77</v>
      </c>
      <c r="D1257" s="565">
        <v>2015</v>
      </c>
      <c r="E1257" s="284">
        <f t="shared" si="302"/>
        <v>0</v>
      </c>
      <c r="F1257" s="284">
        <f t="shared" si="303"/>
        <v>0</v>
      </c>
      <c r="G1257" s="284">
        <f t="shared" si="304"/>
        <v>0</v>
      </c>
      <c r="H1257" s="284">
        <f t="shared" si="305"/>
        <v>0</v>
      </c>
      <c r="I1257" s="284">
        <f t="shared" si="315"/>
        <v>0</v>
      </c>
      <c r="J1257" s="284">
        <f t="shared" si="306"/>
        <v>0</v>
      </c>
      <c r="K1257" s="284">
        <f t="shared" si="307"/>
        <v>0</v>
      </c>
      <c r="L1257" s="284">
        <f t="shared" si="308"/>
        <v>0</v>
      </c>
      <c r="M1257" s="284">
        <f t="shared" si="309"/>
        <v>0</v>
      </c>
      <c r="N1257" s="284">
        <f t="shared" si="310"/>
        <v>519262</v>
      </c>
      <c r="O1257" s="284">
        <f t="shared" si="311"/>
        <v>519262</v>
      </c>
      <c r="P1257" s="284">
        <f t="shared" si="312"/>
        <v>0</v>
      </c>
      <c r="Q1257" s="284">
        <f t="shared" si="313"/>
        <v>519262</v>
      </c>
      <c r="R1257" s="284">
        <f t="shared" si="314"/>
        <v>519262</v>
      </c>
      <c r="S1257" s="310">
        <v>0</v>
      </c>
      <c r="T1257" s="310">
        <v>0</v>
      </c>
      <c r="U1257" s="310">
        <v>0</v>
      </c>
      <c r="V1257" s="310">
        <v>0</v>
      </c>
      <c r="W1257" s="310">
        <v>0</v>
      </c>
      <c r="X1257" s="310">
        <v>0</v>
      </c>
      <c r="Y1257" s="310">
        <v>0</v>
      </c>
      <c r="Z1257" s="310">
        <v>0</v>
      </c>
      <c r="AA1257" s="310">
        <v>0</v>
      </c>
      <c r="AB1257" s="310">
        <v>0</v>
      </c>
      <c r="AC1257" s="310">
        <v>0</v>
      </c>
      <c r="AD1257" s="310">
        <v>0</v>
      </c>
      <c r="AE1257" s="310">
        <v>0</v>
      </c>
      <c r="AF1257" s="310">
        <v>0</v>
      </c>
      <c r="AG1257" s="310">
        <v>0</v>
      </c>
      <c r="AH1257" s="310">
        <v>0</v>
      </c>
      <c r="AI1257" s="310">
        <v>0</v>
      </c>
      <c r="AJ1257" s="310">
        <v>0</v>
      </c>
      <c r="AK1257" s="310"/>
      <c r="AL1257" s="310"/>
      <c r="AM1257" s="310"/>
      <c r="AN1257" s="310"/>
      <c r="AO1257" s="310"/>
      <c r="AP1257" s="310"/>
      <c r="AQ1257" s="310"/>
      <c r="AR1257" s="310"/>
      <c r="AS1257" s="310"/>
      <c r="AT1257" s="310"/>
      <c r="AU1257" s="310"/>
      <c r="AV1257" s="310"/>
      <c r="AW1257" s="310"/>
      <c r="AX1257" s="310"/>
      <c r="AY1257" s="310"/>
      <c r="AZ1257" s="310"/>
      <c r="BA1257" s="310"/>
      <c r="BB1257" s="310"/>
      <c r="BC1257" s="310"/>
      <c r="BD1257" s="310"/>
      <c r="BE1257" s="310"/>
      <c r="BF1257" s="310"/>
      <c r="BG1257" s="310"/>
      <c r="BH1257" s="310"/>
      <c r="BI1257" s="310"/>
      <c r="BJ1257" s="310"/>
      <c r="BK1257" s="310">
        <v>0</v>
      </c>
      <c r="BL1257" s="310">
        <v>0</v>
      </c>
      <c r="BM1257" s="310">
        <v>0</v>
      </c>
      <c r="BN1257" s="310">
        <v>0</v>
      </c>
      <c r="BO1257" s="310">
        <v>0</v>
      </c>
      <c r="BP1257" s="310">
        <v>0</v>
      </c>
      <c r="BQ1257" s="310">
        <v>0</v>
      </c>
      <c r="BR1257" s="310">
        <v>0</v>
      </c>
      <c r="BS1257" s="310">
        <v>0</v>
      </c>
      <c r="BT1257" s="310">
        <v>0</v>
      </c>
      <c r="BU1257" s="310"/>
      <c r="BV1257" s="310"/>
      <c r="BW1257" s="310"/>
      <c r="BX1257" s="310"/>
      <c r="BY1257" s="310"/>
      <c r="BZ1257" s="310">
        <v>0</v>
      </c>
      <c r="CA1257" s="310">
        <v>0</v>
      </c>
      <c r="CB1257" s="310">
        <v>519262</v>
      </c>
      <c r="CC1257" s="310">
        <v>0</v>
      </c>
      <c r="CD1257" s="310">
        <v>0</v>
      </c>
      <c r="CE1257" s="310">
        <v>0</v>
      </c>
      <c r="CF1257" s="310">
        <v>0</v>
      </c>
      <c r="CG1257" s="310">
        <v>0</v>
      </c>
      <c r="CH1257" s="310"/>
      <c r="CI1257" s="286" t="str">
        <f t="shared" si="316"/>
        <v>Large</v>
      </c>
      <c r="CJ1257" s="210"/>
      <c r="CK1257" s="210"/>
      <c r="CN1257"/>
    </row>
    <row r="1258" spans="1:92" s="283" customFormat="1" ht="15">
      <c r="A1258" s="293" t="s">
        <v>696</v>
      </c>
      <c r="B1258" s="294" t="s">
        <v>398</v>
      </c>
      <c r="C1258" s="297" t="s">
        <v>77</v>
      </c>
      <c r="D1258" s="565">
        <v>2015</v>
      </c>
      <c r="E1258" s="284">
        <f t="shared" si="302"/>
        <v>0</v>
      </c>
      <c r="F1258" s="284">
        <f t="shared" si="303"/>
        <v>0</v>
      </c>
      <c r="G1258" s="284">
        <f t="shared" si="304"/>
        <v>0</v>
      </c>
      <c r="H1258" s="284">
        <f t="shared" si="305"/>
        <v>0</v>
      </c>
      <c r="I1258" s="284">
        <f t="shared" si="315"/>
        <v>32186</v>
      </c>
      <c r="J1258" s="284">
        <f t="shared" si="306"/>
        <v>0</v>
      </c>
      <c r="K1258" s="284">
        <f t="shared" si="307"/>
        <v>32186</v>
      </c>
      <c r="L1258" s="284">
        <f t="shared" si="308"/>
        <v>32186</v>
      </c>
      <c r="M1258" s="284">
        <f t="shared" si="309"/>
        <v>0</v>
      </c>
      <c r="N1258" s="284">
        <f t="shared" si="310"/>
        <v>0</v>
      </c>
      <c r="O1258" s="284">
        <f t="shared" si="311"/>
        <v>32186</v>
      </c>
      <c r="P1258" s="284">
        <f t="shared" si="312"/>
        <v>32186</v>
      </c>
      <c r="Q1258" s="284">
        <f t="shared" si="313"/>
        <v>32186</v>
      </c>
      <c r="R1258" s="284">
        <f t="shared" si="314"/>
        <v>32186</v>
      </c>
      <c r="S1258" s="310">
        <v>0</v>
      </c>
      <c r="T1258" s="310">
        <v>0</v>
      </c>
      <c r="U1258" s="310">
        <v>0</v>
      </c>
      <c r="V1258" s="310">
        <v>0</v>
      </c>
      <c r="W1258" s="310">
        <v>0</v>
      </c>
      <c r="X1258" s="310">
        <v>0</v>
      </c>
      <c r="Y1258" s="310">
        <v>0</v>
      </c>
      <c r="Z1258" s="310">
        <v>0</v>
      </c>
      <c r="AA1258" s="310">
        <v>0</v>
      </c>
      <c r="AB1258" s="310">
        <v>0</v>
      </c>
      <c r="AC1258" s="310">
        <v>0</v>
      </c>
      <c r="AD1258" s="310">
        <v>0</v>
      </c>
      <c r="AE1258" s="310">
        <v>0</v>
      </c>
      <c r="AF1258" s="310">
        <v>0</v>
      </c>
      <c r="AG1258" s="310">
        <v>0</v>
      </c>
      <c r="AH1258" s="310">
        <v>0</v>
      </c>
      <c r="AI1258" s="310">
        <v>0</v>
      </c>
      <c r="AJ1258" s="310">
        <v>0</v>
      </c>
      <c r="AK1258" s="310"/>
      <c r="AL1258" s="310"/>
      <c r="AM1258" s="310"/>
      <c r="AN1258" s="310"/>
      <c r="AO1258" s="310"/>
      <c r="AP1258" s="310"/>
      <c r="AQ1258" s="310"/>
      <c r="AR1258" s="310"/>
      <c r="AS1258" s="310"/>
      <c r="AT1258" s="310"/>
      <c r="AU1258" s="310"/>
      <c r="AV1258" s="310"/>
      <c r="AW1258" s="310"/>
      <c r="AX1258" s="310"/>
      <c r="AY1258" s="310"/>
      <c r="AZ1258" s="310"/>
      <c r="BA1258" s="310"/>
      <c r="BB1258" s="310"/>
      <c r="BC1258" s="310"/>
      <c r="BD1258" s="310"/>
      <c r="BE1258" s="310"/>
      <c r="BF1258" s="310"/>
      <c r="BG1258" s="310"/>
      <c r="BH1258" s="310"/>
      <c r="BI1258" s="310"/>
      <c r="BJ1258" s="310"/>
      <c r="BK1258" s="310">
        <v>32186</v>
      </c>
      <c r="BL1258" s="310">
        <v>0</v>
      </c>
      <c r="BM1258" s="310">
        <v>0</v>
      </c>
      <c r="BN1258" s="310">
        <v>0</v>
      </c>
      <c r="BO1258" s="310">
        <v>0</v>
      </c>
      <c r="BP1258" s="310">
        <v>0</v>
      </c>
      <c r="BQ1258" s="310">
        <v>0</v>
      </c>
      <c r="BR1258" s="310">
        <v>0</v>
      </c>
      <c r="BS1258" s="310">
        <v>0</v>
      </c>
      <c r="BT1258" s="310">
        <v>0</v>
      </c>
      <c r="BU1258" s="310"/>
      <c r="BV1258" s="310"/>
      <c r="BW1258" s="310"/>
      <c r="BX1258" s="310"/>
      <c r="BY1258" s="310"/>
      <c r="BZ1258" s="310">
        <v>0</v>
      </c>
      <c r="CA1258" s="310">
        <v>0</v>
      </c>
      <c r="CB1258" s="310">
        <v>0</v>
      </c>
      <c r="CC1258" s="310">
        <v>0</v>
      </c>
      <c r="CD1258" s="310">
        <v>0</v>
      </c>
      <c r="CE1258" s="310">
        <v>0</v>
      </c>
      <c r="CF1258" s="310">
        <v>0</v>
      </c>
      <c r="CG1258" s="310">
        <v>0</v>
      </c>
      <c r="CH1258" s="310"/>
      <c r="CI1258" s="286" t="str">
        <f t="shared" si="316"/>
        <v>Small</v>
      </c>
      <c r="CJ1258" s="210"/>
      <c r="CK1258" s="210"/>
      <c r="CN1258"/>
    </row>
    <row r="1259" spans="1:92" s="283" customFormat="1" ht="15">
      <c r="A1259" s="208" t="s">
        <v>178</v>
      </c>
      <c r="B1259" s="208" t="s">
        <v>426</v>
      </c>
      <c r="C1259" s="297" t="s">
        <v>77</v>
      </c>
      <c r="D1259" s="565">
        <v>2015</v>
      </c>
      <c r="E1259" s="284">
        <f t="shared" si="302"/>
        <v>0</v>
      </c>
      <c r="F1259" s="284">
        <f t="shared" si="303"/>
        <v>0</v>
      </c>
      <c r="G1259" s="284">
        <f t="shared" si="304"/>
        <v>0</v>
      </c>
      <c r="H1259" s="284">
        <f t="shared" si="305"/>
        <v>0</v>
      </c>
      <c r="I1259" s="284">
        <f t="shared" si="315"/>
        <v>0</v>
      </c>
      <c r="J1259" s="284">
        <f t="shared" si="306"/>
        <v>0</v>
      </c>
      <c r="K1259" s="284">
        <f t="shared" si="307"/>
        <v>0</v>
      </c>
      <c r="L1259" s="284">
        <f t="shared" si="308"/>
        <v>0</v>
      </c>
      <c r="M1259" s="284">
        <f t="shared" si="309"/>
        <v>0</v>
      </c>
      <c r="N1259" s="284">
        <f t="shared" si="310"/>
        <v>58140</v>
      </c>
      <c r="O1259" s="284">
        <f t="shared" si="311"/>
        <v>58140</v>
      </c>
      <c r="P1259" s="284">
        <f t="shared" si="312"/>
        <v>0</v>
      </c>
      <c r="Q1259" s="284">
        <f t="shared" si="313"/>
        <v>58140</v>
      </c>
      <c r="R1259" s="284">
        <f t="shared" si="314"/>
        <v>58140</v>
      </c>
      <c r="S1259" s="310">
        <v>0</v>
      </c>
      <c r="T1259" s="310">
        <v>0</v>
      </c>
      <c r="U1259" s="310">
        <v>0</v>
      </c>
      <c r="V1259" s="310">
        <v>0</v>
      </c>
      <c r="W1259" s="310">
        <v>0</v>
      </c>
      <c r="X1259" s="310">
        <v>0</v>
      </c>
      <c r="Y1259" s="310">
        <v>0</v>
      </c>
      <c r="Z1259" s="310">
        <v>0</v>
      </c>
      <c r="AA1259" s="310">
        <v>0</v>
      </c>
      <c r="AB1259" s="310">
        <v>0</v>
      </c>
      <c r="AC1259" s="310">
        <v>0</v>
      </c>
      <c r="AD1259" s="310">
        <v>0</v>
      </c>
      <c r="AE1259" s="310">
        <v>0</v>
      </c>
      <c r="AF1259" s="310">
        <v>0</v>
      </c>
      <c r="AG1259" s="310">
        <v>0</v>
      </c>
      <c r="AH1259" s="310">
        <v>0</v>
      </c>
      <c r="AI1259" s="310">
        <v>0</v>
      </c>
      <c r="AJ1259" s="310">
        <v>0</v>
      </c>
      <c r="AK1259" s="310"/>
      <c r="AL1259" s="310"/>
      <c r="AM1259" s="310"/>
      <c r="AN1259" s="310"/>
      <c r="AO1259" s="310"/>
      <c r="AP1259" s="310"/>
      <c r="AQ1259" s="310"/>
      <c r="AR1259" s="310"/>
      <c r="AS1259" s="310"/>
      <c r="AT1259" s="310"/>
      <c r="AU1259" s="310"/>
      <c r="AV1259" s="310"/>
      <c r="AW1259" s="310"/>
      <c r="AX1259" s="310"/>
      <c r="AY1259" s="310"/>
      <c r="AZ1259" s="310"/>
      <c r="BA1259" s="310"/>
      <c r="BB1259" s="310"/>
      <c r="BC1259" s="310"/>
      <c r="BD1259" s="310"/>
      <c r="BE1259" s="310"/>
      <c r="BF1259" s="310"/>
      <c r="BG1259" s="310"/>
      <c r="BH1259" s="310"/>
      <c r="BI1259" s="310"/>
      <c r="BJ1259" s="310"/>
      <c r="BK1259" s="310">
        <v>0</v>
      </c>
      <c r="BL1259" s="310">
        <v>0</v>
      </c>
      <c r="BM1259" s="310">
        <v>0</v>
      </c>
      <c r="BN1259" s="310">
        <v>0</v>
      </c>
      <c r="BO1259" s="310">
        <v>0</v>
      </c>
      <c r="BP1259" s="310">
        <v>0</v>
      </c>
      <c r="BQ1259" s="310">
        <v>0</v>
      </c>
      <c r="BR1259" s="310">
        <v>0</v>
      </c>
      <c r="BS1259" s="310">
        <v>0</v>
      </c>
      <c r="BT1259" s="310">
        <v>0</v>
      </c>
      <c r="BU1259" s="310"/>
      <c r="BV1259" s="310"/>
      <c r="BW1259" s="310"/>
      <c r="BX1259" s="310"/>
      <c r="BY1259" s="310"/>
      <c r="BZ1259" s="310">
        <v>0</v>
      </c>
      <c r="CA1259" s="310">
        <v>0</v>
      </c>
      <c r="CB1259" s="310">
        <v>58140</v>
      </c>
      <c r="CC1259" s="310">
        <v>0</v>
      </c>
      <c r="CD1259" s="310">
        <v>0</v>
      </c>
      <c r="CE1259" s="310">
        <v>0</v>
      </c>
      <c r="CF1259" s="310">
        <v>0</v>
      </c>
      <c r="CG1259" s="310">
        <v>0</v>
      </c>
      <c r="CH1259" s="310"/>
      <c r="CI1259" s="286" t="str">
        <f t="shared" si="316"/>
        <v>Small</v>
      </c>
      <c r="CJ1259" s="210"/>
      <c r="CK1259" s="210"/>
      <c r="CN1259"/>
    </row>
    <row r="1260" spans="1:92" s="283" customFormat="1" ht="15">
      <c r="A1260" s="208" t="s">
        <v>155</v>
      </c>
      <c r="B1260" s="208" t="s">
        <v>390</v>
      </c>
      <c r="C1260" s="297" t="s">
        <v>77</v>
      </c>
      <c r="D1260" s="565">
        <v>2015</v>
      </c>
      <c r="E1260" s="284">
        <f t="shared" si="302"/>
        <v>0</v>
      </c>
      <c r="F1260" s="284">
        <f t="shared" si="303"/>
        <v>0</v>
      </c>
      <c r="G1260" s="284">
        <f t="shared" si="304"/>
        <v>0</v>
      </c>
      <c r="H1260" s="284">
        <f t="shared" si="305"/>
        <v>0</v>
      </c>
      <c r="I1260" s="284">
        <f t="shared" si="315"/>
        <v>0</v>
      </c>
      <c r="J1260" s="284">
        <f t="shared" si="306"/>
        <v>340104</v>
      </c>
      <c r="K1260" s="284">
        <f t="shared" si="307"/>
        <v>340104</v>
      </c>
      <c r="L1260" s="284">
        <f t="shared" si="308"/>
        <v>340104</v>
      </c>
      <c r="M1260" s="284">
        <f t="shared" si="309"/>
        <v>0</v>
      </c>
      <c r="N1260" s="284">
        <f t="shared" si="310"/>
        <v>0</v>
      </c>
      <c r="O1260" s="284">
        <f t="shared" si="311"/>
        <v>340104</v>
      </c>
      <c r="P1260" s="284">
        <f t="shared" si="312"/>
        <v>340104</v>
      </c>
      <c r="Q1260" s="284">
        <f t="shared" si="313"/>
        <v>340104</v>
      </c>
      <c r="R1260" s="284">
        <f t="shared" si="314"/>
        <v>340104</v>
      </c>
      <c r="S1260" s="310">
        <v>0</v>
      </c>
      <c r="T1260" s="310">
        <v>0</v>
      </c>
      <c r="U1260" s="310">
        <v>0</v>
      </c>
      <c r="V1260" s="310">
        <v>0</v>
      </c>
      <c r="W1260" s="310">
        <v>0</v>
      </c>
      <c r="X1260" s="310">
        <v>0</v>
      </c>
      <c r="Y1260" s="310">
        <v>0</v>
      </c>
      <c r="Z1260" s="310">
        <v>0</v>
      </c>
      <c r="AA1260" s="310">
        <v>0</v>
      </c>
      <c r="AB1260" s="310">
        <v>0</v>
      </c>
      <c r="AC1260" s="310">
        <v>0</v>
      </c>
      <c r="AD1260" s="310">
        <v>0</v>
      </c>
      <c r="AE1260" s="310">
        <v>0</v>
      </c>
      <c r="AF1260" s="310">
        <v>0</v>
      </c>
      <c r="AG1260" s="310">
        <v>0</v>
      </c>
      <c r="AH1260" s="310">
        <v>0</v>
      </c>
      <c r="AI1260" s="310">
        <v>0</v>
      </c>
      <c r="AJ1260" s="310">
        <v>0</v>
      </c>
      <c r="AK1260" s="310"/>
      <c r="AL1260" s="310"/>
      <c r="AM1260" s="310"/>
      <c r="AN1260" s="310"/>
      <c r="AO1260" s="310"/>
      <c r="AP1260" s="310"/>
      <c r="AQ1260" s="310"/>
      <c r="AR1260" s="310"/>
      <c r="AS1260" s="310"/>
      <c r="AT1260" s="310"/>
      <c r="AU1260" s="310"/>
      <c r="AV1260" s="310"/>
      <c r="AW1260" s="310"/>
      <c r="AX1260" s="310"/>
      <c r="AY1260" s="310"/>
      <c r="AZ1260" s="310"/>
      <c r="BA1260" s="310"/>
      <c r="BB1260" s="310"/>
      <c r="BC1260" s="310"/>
      <c r="BD1260" s="310"/>
      <c r="BE1260" s="310"/>
      <c r="BF1260" s="310"/>
      <c r="BG1260" s="310"/>
      <c r="BH1260" s="310"/>
      <c r="BI1260" s="310"/>
      <c r="BJ1260" s="310"/>
      <c r="BK1260" s="310">
        <v>0</v>
      </c>
      <c r="BL1260" s="310">
        <v>0</v>
      </c>
      <c r="BM1260" s="310">
        <v>0</v>
      </c>
      <c r="BN1260" s="310">
        <v>0</v>
      </c>
      <c r="BO1260" s="310">
        <v>340104</v>
      </c>
      <c r="BP1260" s="310">
        <v>0</v>
      </c>
      <c r="BQ1260" s="310">
        <v>0</v>
      </c>
      <c r="BR1260" s="310">
        <v>0</v>
      </c>
      <c r="BS1260" s="310">
        <v>0</v>
      </c>
      <c r="BT1260" s="310">
        <v>0</v>
      </c>
      <c r="BU1260" s="310"/>
      <c r="BV1260" s="310"/>
      <c r="BW1260" s="310"/>
      <c r="BX1260" s="310"/>
      <c r="BY1260" s="310"/>
      <c r="BZ1260" s="310">
        <v>0</v>
      </c>
      <c r="CA1260" s="310">
        <v>0</v>
      </c>
      <c r="CB1260" s="310">
        <v>0</v>
      </c>
      <c r="CC1260" s="310">
        <v>0</v>
      </c>
      <c r="CD1260" s="310">
        <v>0</v>
      </c>
      <c r="CE1260" s="310">
        <v>0</v>
      </c>
      <c r="CF1260" s="310">
        <v>0</v>
      </c>
      <c r="CG1260" s="310">
        <v>0</v>
      </c>
      <c r="CH1260" s="310"/>
      <c r="CI1260" s="286" t="str">
        <f t="shared" si="316"/>
        <v>Large</v>
      </c>
      <c r="CJ1260" s="210"/>
      <c r="CK1260" s="210"/>
      <c r="CN1260"/>
    </row>
    <row r="1261" spans="1:92" s="283" customFormat="1" ht="15">
      <c r="A1261" s="208" t="s">
        <v>126</v>
      </c>
      <c r="B1261" s="208" t="s">
        <v>522</v>
      </c>
      <c r="C1261" s="297" t="s">
        <v>77</v>
      </c>
      <c r="D1261" s="565">
        <v>2015</v>
      </c>
      <c r="E1261" s="284">
        <f t="shared" si="302"/>
        <v>0</v>
      </c>
      <c r="F1261" s="284">
        <f t="shared" si="303"/>
        <v>0</v>
      </c>
      <c r="G1261" s="284">
        <f t="shared" si="304"/>
        <v>0</v>
      </c>
      <c r="H1261" s="284">
        <f t="shared" si="305"/>
        <v>0</v>
      </c>
      <c r="I1261" s="284">
        <f t="shared" si="315"/>
        <v>8037</v>
      </c>
      <c r="J1261" s="284">
        <f t="shared" si="306"/>
        <v>0</v>
      </c>
      <c r="K1261" s="284">
        <f t="shared" si="307"/>
        <v>8037</v>
      </c>
      <c r="L1261" s="284">
        <f t="shared" si="308"/>
        <v>8037</v>
      </c>
      <c r="M1261" s="284">
        <f t="shared" si="309"/>
        <v>0</v>
      </c>
      <c r="N1261" s="284">
        <f t="shared" si="310"/>
        <v>0</v>
      </c>
      <c r="O1261" s="284">
        <f t="shared" si="311"/>
        <v>8037</v>
      </c>
      <c r="P1261" s="284">
        <f t="shared" si="312"/>
        <v>8037</v>
      </c>
      <c r="Q1261" s="284">
        <f t="shared" si="313"/>
        <v>8037</v>
      </c>
      <c r="R1261" s="284">
        <f t="shared" si="314"/>
        <v>8037</v>
      </c>
      <c r="S1261" s="310">
        <v>0</v>
      </c>
      <c r="T1261" s="310">
        <v>0</v>
      </c>
      <c r="U1261" s="310">
        <v>0</v>
      </c>
      <c r="V1261" s="310">
        <v>0</v>
      </c>
      <c r="W1261" s="310">
        <v>0</v>
      </c>
      <c r="X1261" s="310">
        <v>0</v>
      </c>
      <c r="Y1261" s="310">
        <v>0</v>
      </c>
      <c r="Z1261" s="310">
        <v>0</v>
      </c>
      <c r="AA1261" s="310">
        <v>0</v>
      </c>
      <c r="AB1261" s="310">
        <v>0</v>
      </c>
      <c r="AC1261" s="310">
        <v>0</v>
      </c>
      <c r="AD1261" s="310">
        <v>0</v>
      </c>
      <c r="AE1261" s="310">
        <v>0</v>
      </c>
      <c r="AF1261" s="310">
        <v>0</v>
      </c>
      <c r="AG1261" s="310">
        <v>0</v>
      </c>
      <c r="AH1261" s="310">
        <v>0</v>
      </c>
      <c r="AI1261" s="310">
        <v>0</v>
      </c>
      <c r="AJ1261" s="310">
        <v>0</v>
      </c>
      <c r="AK1261" s="310"/>
      <c r="AL1261" s="310"/>
      <c r="AM1261" s="310"/>
      <c r="AN1261" s="310"/>
      <c r="AO1261" s="310"/>
      <c r="AP1261" s="310"/>
      <c r="AQ1261" s="310"/>
      <c r="AR1261" s="310"/>
      <c r="AS1261" s="310"/>
      <c r="AT1261" s="310"/>
      <c r="AU1261" s="310"/>
      <c r="AV1261" s="310"/>
      <c r="AW1261" s="310"/>
      <c r="AX1261" s="310"/>
      <c r="AY1261" s="310"/>
      <c r="AZ1261" s="310"/>
      <c r="BA1261" s="310"/>
      <c r="BB1261" s="310"/>
      <c r="BC1261" s="310"/>
      <c r="BD1261" s="310"/>
      <c r="BE1261" s="310"/>
      <c r="BF1261" s="310"/>
      <c r="BG1261" s="310"/>
      <c r="BH1261" s="310"/>
      <c r="BI1261" s="310"/>
      <c r="BJ1261" s="310"/>
      <c r="BK1261" s="310">
        <v>8037</v>
      </c>
      <c r="BL1261" s="310">
        <v>0</v>
      </c>
      <c r="BM1261" s="310">
        <v>0</v>
      </c>
      <c r="BN1261" s="310">
        <v>0</v>
      </c>
      <c r="BO1261" s="310">
        <v>0</v>
      </c>
      <c r="BP1261" s="310">
        <v>0</v>
      </c>
      <c r="BQ1261" s="310">
        <v>0</v>
      </c>
      <c r="BR1261" s="310">
        <v>0</v>
      </c>
      <c r="BS1261" s="310">
        <v>0</v>
      </c>
      <c r="BT1261" s="310">
        <v>0</v>
      </c>
      <c r="BU1261" s="310"/>
      <c r="BV1261" s="310"/>
      <c r="BW1261" s="310"/>
      <c r="BX1261" s="310"/>
      <c r="BY1261" s="310"/>
      <c r="BZ1261" s="310">
        <v>0</v>
      </c>
      <c r="CA1261" s="310">
        <v>0</v>
      </c>
      <c r="CB1261" s="310">
        <v>0</v>
      </c>
      <c r="CC1261" s="310">
        <v>0</v>
      </c>
      <c r="CD1261" s="310">
        <v>0</v>
      </c>
      <c r="CE1261" s="310">
        <v>0</v>
      </c>
      <c r="CF1261" s="310">
        <v>0</v>
      </c>
      <c r="CG1261" s="310">
        <v>0</v>
      </c>
      <c r="CH1261" s="310"/>
      <c r="CI1261" s="286" t="str">
        <f t="shared" si="316"/>
        <v>Small</v>
      </c>
      <c r="CJ1261" s="210"/>
      <c r="CK1261" s="210"/>
      <c r="CN1261"/>
    </row>
    <row r="1262" spans="1:92" s="283" customFormat="1" ht="15">
      <c r="A1262" s="208" t="s">
        <v>650</v>
      </c>
      <c r="B1262" s="208" t="s">
        <v>523</v>
      </c>
      <c r="C1262" s="297" t="s">
        <v>77</v>
      </c>
      <c r="D1262" s="565">
        <v>2015</v>
      </c>
      <c r="E1262" s="284">
        <f t="shared" si="302"/>
        <v>0</v>
      </c>
      <c r="F1262" s="284">
        <f t="shared" si="303"/>
        <v>0</v>
      </c>
      <c r="G1262" s="284">
        <f t="shared" si="304"/>
        <v>0</v>
      </c>
      <c r="H1262" s="284">
        <f t="shared" si="305"/>
        <v>0</v>
      </c>
      <c r="I1262" s="284">
        <f t="shared" si="315"/>
        <v>3530</v>
      </c>
      <c r="J1262" s="284">
        <f t="shared" si="306"/>
        <v>0</v>
      </c>
      <c r="K1262" s="284">
        <f t="shared" si="307"/>
        <v>3530</v>
      </c>
      <c r="L1262" s="284">
        <f t="shared" si="308"/>
        <v>3530</v>
      </c>
      <c r="M1262" s="284">
        <f t="shared" si="309"/>
        <v>0</v>
      </c>
      <c r="N1262" s="284">
        <f t="shared" si="310"/>
        <v>0</v>
      </c>
      <c r="O1262" s="284">
        <f t="shared" si="311"/>
        <v>3530</v>
      </c>
      <c r="P1262" s="284">
        <f t="shared" si="312"/>
        <v>3530</v>
      </c>
      <c r="Q1262" s="284">
        <f t="shared" si="313"/>
        <v>3530</v>
      </c>
      <c r="R1262" s="284">
        <f t="shared" si="314"/>
        <v>3530</v>
      </c>
      <c r="S1262" s="310">
        <v>0</v>
      </c>
      <c r="T1262" s="310">
        <v>0</v>
      </c>
      <c r="U1262" s="310">
        <v>0</v>
      </c>
      <c r="V1262" s="310">
        <v>0</v>
      </c>
      <c r="W1262" s="310">
        <v>0</v>
      </c>
      <c r="X1262" s="310">
        <v>0</v>
      </c>
      <c r="Y1262" s="310">
        <v>0</v>
      </c>
      <c r="Z1262" s="310">
        <v>0</v>
      </c>
      <c r="AA1262" s="310">
        <v>0</v>
      </c>
      <c r="AB1262" s="310">
        <v>0</v>
      </c>
      <c r="AC1262" s="310">
        <v>0</v>
      </c>
      <c r="AD1262" s="310">
        <v>0</v>
      </c>
      <c r="AE1262" s="310">
        <v>0</v>
      </c>
      <c r="AF1262" s="310">
        <v>0</v>
      </c>
      <c r="AG1262" s="310">
        <v>0</v>
      </c>
      <c r="AH1262" s="310">
        <v>0</v>
      </c>
      <c r="AI1262" s="310">
        <v>0</v>
      </c>
      <c r="AJ1262" s="310">
        <v>0</v>
      </c>
      <c r="AK1262" s="310"/>
      <c r="AL1262" s="310"/>
      <c r="AM1262" s="310"/>
      <c r="AN1262" s="310"/>
      <c r="AO1262" s="310"/>
      <c r="AP1262" s="310"/>
      <c r="AQ1262" s="310"/>
      <c r="AR1262" s="310"/>
      <c r="AS1262" s="310"/>
      <c r="AT1262" s="310"/>
      <c r="AU1262" s="310"/>
      <c r="AV1262" s="310"/>
      <c r="AW1262" s="310"/>
      <c r="AX1262" s="310"/>
      <c r="AY1262" s="310"/>
      <c r="AZ1262" s="310"/>
      <c r="BA1262" s="310"/>
      <c r="BB1262" s="310"/>
      <c r="BC1262" s="310"/>
      <c r="BD1262" s="310"/>
      <c r="BE1262" s="310"/>
      <c r="BF1262" s="310"/>
      <c r="BG1262" s="310"/>
      <c r="BH1262" s="310"/>
      <c r="BI1262" s="310"/>
      <c r="BJ1262" s="310"/>
      <c r="BK1262" s="310">
        <v>3530</v>
      </c>
      <c r="BL1262" s="310">
        <v>0</v>
      </c>
      <c r="BM1262" s="310">
        <v>0</v>
      </c>
      <c r="BN1262" s="310">
        <v>0</v>
      </c>
      <c r="BO1262" s="310">
        <v>0</v>
      </c>
      <c r="BP1262" s="310">
        <v>0</v>
      </c>
      <c r="BQ1262" s="310">
        <v>0</v>
      </c>
      <c r="BR1262" s="310">
        <v>0</v>
      </c>
      <c r="BS1262" s="310">
        <v>0</v>
      </c>
      <c r="BT1262" s="310">
        <v>0</v>
      </c>
      <c r="BU1262" s="310"/>
      <c r="BV1262" s="310"/>
      <c r="BW1262" s="310"/>
      <c r="BX1262" s="310"/>
      <c r="BY1262" s="310"/>
      <c r="BZ1262" s="310">
        <v>0</v>
      </c>
      <c r="CA1262" s="310">
        <v>0</v>
      </c>
      <c r="CB1262" s="310">
        <v>0</v>
      </c>
      <c r="CC1262" s="310">
        <v>0</v>
      </c>
      <c r="CD1262" s="310">
        <v>0</v>
      </c>
      <c r="CE1262" s="310">
        <v>0</v>
      </c>
      <c r="CF1262" s="310">
        <v>0</v>
      </c>
      <c r="CG1262" s="310">
        <v>0</v>
      </c>
      <c r="CH1262" s="310"/>
      <c r="CI1262" s="286" t="str">
        <f t="shared" si="316"/>
        <v>Small</v>
      </c>
      <c r="CJ1262" s="210"/>
      <c r="CK1262" s="210"/>
      <c r="CN1262"/>
    </row>
    <row r="1263" spans="1:92" s="283" customFormat="1" ht="15">
      <c r="A1263" s="297" t="s">
        <v>655</v>
      </c>
      <c r="B1263" s="208" t="s">
        <v>395</v>
      </c>
      <c r="C1263" s="297" t="s">
        <v>77</v>
      </c>
      <c r="D1263" s="565">
        <v>2015</v>
      </c>
      <c r="E1263" s="284">
        <f t="shared" si="302"/>
        <v>0</v>
      </c>
      <c r="F1263" s="284">
        <f t="shared" si="303"/>
        <v>0</v>
      </c>
      <c r="G1263" s="284">
        <f t="shared" si="304"/>
        <v>0</v>
      </c>
      <c r="H1263" s="284">
        <f t="shared" si="305"/>
        <v>0</v>
      </c>
      <c r="I1263" s="284">
        <f t="shared" si="315"/>
        <v>0</v>
      </c>
      <c r="J1263" s="284">
        <f t="shared" si="306"/>
        <v>1480265</v>
      </c>
      <c r="K1263" s="284">
        <f t="shared" si="307"/>
        <v>1480265</v>
      </c>
      <c r="L1263" s="284">
        <f t="shared" si="308"/>
        <v>1480265</v>
      </c>
      <c r="M1263" s="284">
        <f t="shared" si="309"/>
        <v>21864</v>
      </c>
      <c r="N1263" s="284">
        <f t="shared" si="310"/>
        <v>368130</v>
      </c>
      <c r="O1263" s="284">
        <f t="shared" si="311"/>
        <v>1848395</v>
      </c>
      <c r="P1263" s="284">
        <f t="shared" si="312"/>
        <v>1480265</v>
      </c>
      <c r="Q1263" s="284">
        <f t="shared" si="313"/>
        <v>1848395</v>
      </c>
      <c r="R1263" s="284">
        <f t="shared" si="314"/>
        <v>1848395</v>
      </c>
      <c r="S1263" s="310">
        <v>0</v>
      </c>
      <c r="T1263" s="310">
        <v>0</v>
      </c>
      <c r="U1263" s="310">
        <v>0</v>
      </c>
      <c r="V1263" s="310">
        <v>0</v>
      </c>
      <c r="W1263" s="310">
        <v>0</v>
      </c>
      <c r="X1263" s="310">
        <v>0</v>
      </c>
      <c r="Y1263" s="310">
        <v>0</v>
      </c>
      <c r="Z1263" s="310">
        <v>0</v>
      </c>
      <c r="AA1263" s="310">
        <v>0</v>
      </c>
      <c r="AB1263" s="310">
        <v>0</v>
      </c>
      <c r="AC1263" s="310">
        <v>0</v>
      </c>
      <c r="AD1263" s="310">
        <v>0</v>
      </c>
      <c r="AE1263" s="310">
        <v>0</v>
      </c>
      <c r="AF1263" s="310">
        <v>0</v>
      </c>
      <c r="AG1263" s="310">
        <v>0</v>
      </c>
      <c r="AH1263" s="310">
        <v>0</v>
      </c>
      <c r="AI1263" s="310">
        <v>0</v>
      </c>
      <c r="AJ1263" s="310">
        <v>0</v>
      </c>
      <c r="AK1263" s="310"/>
      <c r="AL1263" s="310"/>
      <c r="AM1263" s="310"/>
      <c r="AN1263" s="310"/>
      <c r="AO1263" s="310"/>
      <c r="AP1263" s="310"/>
      <c r="AQ1263" s="310"/>
      <c r="AR1263" s="310"/>
      <c r="AS1263" s="310"/>
      <c r="AT1263" s="310"/>
      <c r="AU1263" s="310"/>
      <c r="AV1263" s="310"/>
      <c r="AW1263" s="310"/>
      <c r="AX1263" s="310"/>
      <c r="AY1263" s="310"/>
      <c r="AZ1263" s="310"/>
      <c r="BA1263" s="310"/>
      <c r="BB1263" s="310"/>
      <c r="BC1263" s="310"/>
      <c r="BD1263" s="310"/>
      <c r="BE1263" s="310"/>
      <c r="BF1263" s="310"/>
      <c r="BG1263" s="310"/>
      <c r="BH1263" s="310"/>
      <c r="BI1263" s="310"/>
      <c r="BJ1263" s="310"/>
      <c r="BK1263" s="310">
        <v>0</v>
      </c>
      <c r="BL1263" s="310">
        <v>0</v>
      </c>
      <c r="BM1263" s="310">
        <v>0</v>
      </c>
      <c r="BN1263" s="310">
        <v>0</v>
      </c>
      <c r="BO1263" s="310">
        <v>1480265</v>
      </c>
      <c r="BP1263" s="310">
        <v>0</v>
      </c>
      <c r="BQ1263" s="310">
        <v>0</v>
      </c>
      <c r="BR1263" s="310">
        <v>0</v>
      </c>
      <c r="BS1263" s="310">
        <v>0</v>
      </c>
      <c r="BT1263" s="310">
        <v>0</v>
      </c>
      <c r="BU1263" s="310"/>
      <c r="BV1263" s="310"/>
      <c r="BW1263" s="310"/>
      <c r="BX1263" s="310"/>
      <c r="BY1263" s="310"/>
      <c r="BZ1263" s="310">
        <v>21864</v>
      </c>
      <c r="CA1263" s="310">
        <v>0</v>
      </c>
      <c r="CB1263" s="310">
        <v>346266</v>
      </c>
      <c r="CC1263" s="310">
        <v>0</v>
      </c>
      <c r="CD1263" s="310">
        <v>0</v>
      </c>
      <c r="CE1263" s="310">
        <v>0</v>
      </c>
      <c r="CF1263" s="310">
        <v>0</v>
      </c>
      <c r="CG1263" s="310">
        <v>0</v>
      </c>
      <c r="CH1263" s="310"/>
      <c r="CI1263" s="286" t="str">
        <f t="shared" si="316"/>
        <v>Large</v>
      </c>
      <c r="CJ1263" s="210"/>
      <c r="CK1263" s="210"/>
      <c r="CN1263"/>
    </row>
    <row r="1264" spans="1:92" s="283" customFormat="1" ht="15">
      <c r="A1264" s="297" t="s">
        <v>655</v>
      </c>
      <c r="B1264" s="208" t="s">
        <v>397</v>
      </c>
      <c r="C1264" s="297" t="s">
        <v>77</v>
      </c>
      <c r="D1264" s="565">
        <v>2015</v>
      </c>
      <c r="E1264" s="284">
        <f t="shared" si="302"/>
        <v>213146</v>
      </c>
      <c r="F1264" s="284">
        <f t="shared" si="303"/>
        <v>134511</v>
      </c>
      <c r="G1264" s="284">
        <f t="shared" si="304"/>
        <v>395601</v>
      </c>
      <c r="H1264" s="284">
        <f t="shared" si="305"/>
        <v>743258</v>
      </c>
      <c r="I1264" s="284">
        <f t="shared" si="315"/>
        <v>164962</v>
      </c>
      <c r="J1264" s="284">
        <f t="shared" si="306"/>
        <v>351422</v>
      </c>
      <c r="K1264" s="284">
        <f t="shared" si="307"/>
        <v>516384</v>
      </c>
      <c r="L1264" s="284">
        <f t="shared" si="308"/>
        <v>1259642</v>
      </c>
      <c r="M1264" s="284">
        <f t="shared" si="309"/>
        <v>0</v>
      </c>
      <c r="N1264" s="284">
        <f t="shared" si="310"/>
        <v>0</v>
      </c>
      <c r="O1264" s="284">
        <f t="shared" si="311"/>
        <v>1259642</v>
      </c>
      <c r="P1264" s="284">
        <f t="shared" si="312"/>
        <v>1259642</v>
      </c>
      <c r="Q1264" s="284">
        <f t="shared" si="313"/>
        <v>1259642</v>
      </c>
      <c r="R1264" s="284">
        <f t="shared" si="314"/>
        <v>1259704</v>
      </c>
      <c r="S1264" s="310">
        <v>213146</v>
      </c>
      <c r="T1264" s="310">
        <v>0</v>
      </c>
      <c r="U1264" s="310">
        <v>133935</v>
      </c>
      <c r="V1264" s="310">
        <v>31704</v>
      </c>
      <c r="W1264" s="310">
        <v>367619</v>
      </c>
      <c r="X1264" s="310">
        <v>26529</v>
      </c>
      <c r="Y1264" s="310">
        <v>0</v>
      </c>
      <c r="Z1264" s="310">
        <v>0</v>
      </c>
      <c r="AA1264" s="310">
        <v>0</v>
      </c>
      <c r="AB1264" s="310">
        <v>0</v>
      </c>
      <c r="AC1264" s="310">
        <v>0</v>
      </c>
      <c r="AD1264" s="310">
        <v>0</v>
      </c>
      <c r="AE1264" s="310">
        <v>0</v>
      </c>
      <c r="AF1264" s="310">
        <v>0</v>
      </c>
      <c r="AG1264" s="310">
        <v>576</v>
      </c>
      <c r="AH1264" s="310">
        <v>553</v>
      </c>
      <c r="AI1264" s="310">
        <v>27982</v>
      </c>
      <c r="AJ1264" s="310">
        <v>162</v>
      </c>
      <c r="AK1264" s="310"/>
      <c r="AL1264" s="310"/>
      <c r="AM1264" s="310"/>
      <c r="AN1264" s="310"/>
      <c r="AO1264" s="310"/>
      <c r="AP1264" s="310"/>
      <c r="AQ1264" s="310"/>
      <c r="AR1264" s="310"/>
      <c r="AS1264" s="310"/>
      <c r="AT1264" s="310"/>
      <c r="AU1264" s="310"/>
      <c r="AV1264" s="310"/>
      <c r="AW1264" s="310"/>
      <c r="AX1264" s="310"/>
      <c r="AY1264" s="310"/>
      <c r="AZ1264" s="310"/>
      <c r="BA1264" s="310"/>
      <c r="BB1264" s="310"/>
      <c r="BC1264" s="310"/>
      <c r="BD1264" s="310"/>
      <c r="BE1264" s="310"/>
      <c r="BF1264" s="310"/>
      <c r="BG1264" s="310"/>
      <c r="BH1264" s="310"/>
      <c r="BI1264" s="310"/>
      <c r="BJ1264" s="310"/>
      <c r="BK1264" s="310">
        <v>164962</v>
      </c>
      <c r="BL1264" s="310">
        <v>0</v>
      </c>
      <c r="BM1264" s="310">
        <v>0</v>
      </c>
      <c r="BN1264" s="310">
        <v>0</v>
      </c>
      <c r="BO1264" s="310">
        <v>351422</v>
      </c>
      <c r="BP1264" s="310">
        <v>0</v>
      </c>
      <c r="BQ1264" s="310">
        <v>0</v>
      </c>
      <c r="BR1264" s="310">
        <v>0</v>
      </c>
      <c r="BS1264" s="310">
        <v>0</v>
      </c>
      <c r="BT1264" s="310">
        <v>0</v>
      </c>
      <c r="BU1264" s="310"/>
      <c r="BV1264" s="310"/>
      <c r="BW1264" s="310"/>
      <c r="BX1264" s="310"/>
      <c r="BY1264" s="310"/>
      <c r="BZ1264" s="310">
        <v>0</v>
      </c>
      <c r="CA1264" s="310">
        <v>0</v>
      </c>
      <c r="CB1264" s="310">
        <v>0</v>
      </c>
      <c r="CC1264" s="310">
        <v>0</v>
      </c>
      <c r="CD1264" s="310">
        <v>0</v>
      </c>
      <c r="CE1264" s="310">
        <v>0</v>
      </c>
      <c r="CF1264" s="310">
        <v>62</v>
      </c>
      <c r="CG1264" s="310">
        <v>0</v>
      </c>
      <c r="CH1264" s="310"/>
      <c r="CI1264" s="286" t="str">
        <f t="shared" si="316"/>
        <v>Large</v>
      </c>
      <c r="CJ1264" s="210"/>
      <c r="CK1264" s="210"/>
      <c r="CN1264"/>
    </row>
    <row r="1265" spans="1:92" s="283" customFormat="1" ht="15">
      <c r="A1265" s="208" t="s">
        <v>134</v>
      </c>
      <c r="B1265" s="208" t="s">
        <v>439</v>
      </c>
      <c r="C1265" s="297" t="s">
        <v>77</v>
      </c>
      <c r="D1265" s="565">
        <v>2015</v>
      </c>
      <c r="E1265" s="284">
        <f t="shared" si="302"/>
        <v>0</v>
      </c>
      <c r="F1265" s="284">
        <f t="shared" si="303"/>
        <v>0</v>
      </c>
      <c r="G1265" s="284">
        <f t="shared" si="304"/>
        <v>0</v>
      </c>
      <c r="H1265" s="284">
        <f t="shared" si="305"/>
        <v>0</v>
      </c>
      <c r="I1265" s="284">
        <f t="shared" si="315"/>
        <v>0</v>
      </c>
      <c r="J1265" s="284">
        <f t="shared" si="306"/>
        <v>0</v>
      </c>
      <c r="K1265" s="284">
        <f t="shared" si="307"/>
        <v>0</v>
      </c>
      <c r="L1265" s="284">
        <f t="shared" si="308"/>
        <v>0</v>
      </c>
      <c r="M1265" s="284">
        <f t="shared" si="309"/>
        <v>0</v>
      </c>
      <c r="N1265" s="284">
        <f t="shared" si="310"/>
        <v>534020</v>
      </c>
      <c r="O1265" s="284">
        <f t="shared" si="311"/>
        <v>534020</v>
      </c>
      <c r="P1265" s="284">
        <f t="shared" si="312"/>
        <v>0</v>
      </c>
      <c r="Q1265" s="284">
        <f t="shared" si="313"/>
        <v>534020</v>
      </c>
      <c r="R1265" s="284">
        <f t="shared" si="314"/>
        <v>534020</v>
      </c>
      <c r="S1265" s="310">
        <v>0</v>
      </c>
      <c r="T1265" s="310">
        <v>0</v>
      </c>
      <c r="U1265" s="310">
        <v>0</v>
      </c>
      <c r="V1265" s="310">
        <v>0</v>
      </c>
      <c r="W1265" s="310">
        <v>0</v>
      </c>
      <c r="X1265" s="310">
        <v>0</v>
      </c>
      <c r="Y1265" s="310">
        <v>0</v>
      </c>
      <c r="Z1265" s="310">
        <v>0</v>
      </c>
      <c r="AA1265" s="310">
        <v>0</v>
      </c>
      <c r="AB1265" s="310">
        <v>0</v>
      </c>
      <c r="AC1265" s="310">
        <v>0</v>
      </c>
      <c r="AD1265" s="310">
        <v>0</v>
      </c>
      <c r="AE1265" s="310">
        <v>0</v>
      </c>
      <c r="AF1265" s="310">
        <v>0</v>
      </c>
      <c r="AG1265" s="310">
        <v>0</v>
      </c>
      <c r="AH1265" s="310">
        <v>0</v>
      </c>
      <c r="AI1265" s="310">
        <v>0</v>
      </c>
      <c r="AJ1265" s="310">
        <v>0</v>
      </c>
      <c r="AK1265" s="310"/>
      <c r="AL1265" s="310"/>
      <c r="AM1265" s="310"/>
      <c r="AN1265" s="310"/>
      <c r="AO1265" s="310"/>
      <c r="AP1265" s="310"/>
      <c r="AQ1265" s="310"/>
      <c r="AR1265" s="310"/>
      <c r="AS1265" s="310"/>
      <c r="AT1265" s="310"/>
      <c r="AU1265" s="310"/>
      <c r="AV1265" s="310"/>
      <c r="AW1265" s="310"/>
      <c r="AX1265" s="310"/>
      <c r="AY1265" s="310"/>
      <c r="AZ1265" s="310"/>
      <c r="BA1265" s="310"/>
      <c r="BB1265" s="310"/>
      <c r="BC1265" s="310"/>
      <c r="BD1265" s="310"/>
      <c r="BE1265" s="310"/>
      <c r="BF1265" s="310"/>
      <c r="BG1265" s="310"/>
      <c r="BH1265" s="310"/>
      <c r="BI1265" s="310"/>
      <c r="BJ1265" s="310"/>
      <c r="BK1265" s="310">
        <v>0</v>
      </c>
      <c r="BL1265" s="310">
        <v>0</v>
      </c>
      <c r="BM1265" s="310">
        <v>0</v>
      </c>
      <c r="BN1265" s="310">
        <v>0</v>
      </c>
      <c r="BO1265" s="310">
        <v>0</v>
      </c>
      <c r="BP1265" s="310">
        <v>0</v>
      </c>
      <c r="BQ1265" s="310">
        <v>0</v>
      </c>
      <c r="BR1265" s="310">
        <v>0</v>
      </c>
      <c r="BS1265" s="310">
        <v>0</v>
      </c>
      <c r="BT1265" s="310">
        <v>0</v>
      </c>
      <c r="BU1265" s="310"/>
      <c r="BV1265" s="310"/>
      <c r="BW1265" s="310"/>
      <c r="BX1265" s="310"/>
      <c r="BY1265" s="310"/>
      <c r="BZ1265" s="310">
        <v>0</v>
      </c>
      <c r="CA1265" s="310">
        <v>0</v>
      </c>
      <c r="CB1265" s="310">
        <v>534020</v>
      </c>
      <c r="CC1265" s="310">
        <v>0</v>
      </c>
      <c r="CD1265" s="310">
        <v>0</v>
      </c>
      <c r="CE1265" s="310">
        <v>0</v>
      </c>
      <c r="CF1265" s="310">
        <v>0</v>
      </c>
      <c r="CG1265" s="310">
        <v>0</v>
      </c>
      <c r="CH1265" s="310"/>
      <c r="CI1265" s="286" t="str">
        <f t="shared" si="316"/>
        <v>Large</v>
      </c>
      <c r="CJ1265" s="210"/>
      <c r="CK1265" s="210"/>
      <c r="CN1265"/>
    </row>
    <row r="1266" spans="1:92" s="283" customFormat="1" ht="15">
      <c r="A1266" s="297" t="s">
        <v>135</v>
      </c>
      <c r="B1266" s="208" t="s">
        <v>443</v>
      </c>
      <c r="C1266" s="297" t="s">
        <v>77</v>
      </c>
      <c r="D1266" s="565">
        <v>2015</v>
      </c>
      <c r="E1266" s="284">
        <f t="shared" si="302"/>
        <v>0</v>
      </c>
      <c r="F1266" s="284">
        <f t="shared" si="303"/>
        <v>0</v>
      </c>
      <c r="G1266" s="284">
        <f t="shared" si="304"/>
        <v>0</v>
      </c>
      <c r="H1266" s="284">
        <f t="shared" si="305"/>
        <v>0</v>
      </c>
      <c r="I1266" s="284">
        <f t="shared" si="315"/>
        <v>66635</v>
      </c>
      <c r="J1266" s="284">
        <f t="shared" si="306"/>
        <v>0</v>
      </c>
      <c r="K1266" s="284">
        <f t="shared" si="307"/>
        <v>66635</v>
      </c>
      <c r="L1266" s="284">
        <f t="shared" si="308"/>
        <v>66635</v>
      </c>
      <c r="M1266" s="284">
        <f t="shared" si="309"/>
        <v>0</v>
      </c>
      <c r="N1266" s="284">
        <f t="shared" si="310"/>
        <v>0</v>
      </c>
      <c r="O1266" s="284">
        <f t="shared" si="311"/>
        <v>66635</v>
      </c>
      <c r="P1266" s="284">
        <f t="shared" si="312"/>
        <v>66635</v>
      </c>
      <c r="Q1266" s="284">
        <f t="shared" si="313"/>
        <v>66635</v>
      </c>
      <c r="R1266" s="284">
        <f t="shared" si="314"/>
        <v>66635</v>
      </c>
      <c r="S1266" s="310">
        <v>0</v>
      </c>
      <c r="T1266" s="310">
        <v>0</v>
      </c>
      <c r="U1266" s="310">
        <v>0</v>
      </c>
      <c r="V1266" s="310">
        <v>0</v>
      </c>
      <c r="W1266" s="310">
        <v>0</v>
      </c>
      <c r="X1266" s="310">
        <v>0</v>
      </c>
      <c r="Y1266" s="310">
        <v>0</v>
      </c>
      <c r="Z1266" s="310">
        <v>0</v>
      </c>
      <c r="AA1266" s="310">
        <v>0</v>
      </c>
      <c r="AB1266" s="310">
        <v>0</v>
      </c>
      <c r="AC1266" s="310">
        <v>0</v>
      </c>
      <c r="AD1266" s="310">
        <v>0</v>
      </c>
      <c r="AE1266" s="310">
        <v>0</v>
      </c>
      <c r="AF1266" s="310">
        <v>0</v>
      </c>
      <c r="AG1266" s="310">
        <v>0</v>
      </c>
      <c r="AH1266" s="310">
        <v>0</v>
      </c>
      <c r="AI1266" s="310">
        <v>0</v>
      </c>
      <c r="AJ1266" s="310">
        <v>0</v>
      </c>
      <c r="AK1266" s="310"/>
      <c r="AL1266" s="310"/>
      <c r="AM1266" s="310"/>
      <c r="AN1266" s="310"/>
      <c r="AO1266" s="310"/>
      <c r="AP1266" s="310"/>
      <c r="AQ1266" s="310"/>
      <c r="AR1266" s="310"/>
      <c r="AS1266" s="310"/>
      <c r="AT1266" s="310"/>
      <c r="AU1266" s="310"/>
      <c r="AV1266" s="310"/>
      <c r="AW1266" s="310"/>
      <c r="AX1266" s="310"/>
      <c r="AY1266" s="310"/>
      <c r="AZ1266" s="310"/>
      <c r="BA1266" s="310"/>
      <c r="BB1266" s="310"/>
      <c r="BC1266" s="310"/>
      <c r="BD1266" s="310"/>
      <c r="BE1266" s="310"/>
      <c r="BF1266" s="310"/>
      <c r="BG1266" s="310"/>
      <c r="BH1266" s="310"/>
      <c r="BI1266" s="310"/>
      <c r="BJ1266" s="310"/>
      <c r="BK1266" s="310">
        <v>66635</v>
      </c>
      <c r="BL1266" s="310">
        <v>0</v>
      </c>
      <c r="BM1266" s="310">
        <v>0</v>
      </c>
      <c r="BN1266" s="310">
        <v>0</v>
      </c>
      <c r="BO1266" s="310">
        <v>0</v>
      </c>
      <c r="BP1266" s="310">
        <v>0</v>
      </c>
      <c r="BQ1266" s="310">
        <v>0</v>
      </c>
      <c r="BR1266" s="310">
        <v>0</v>
      </c>
      <c r="BS1266" s="310">
        <v>0</v>
      </c>
      <c r="BT1266" s="310">
        <v>0</v>
      </c>
      <c r="BU1266" s="310"/>
      <c r="BV1266" s="310"/>
      <c r="BW1266" s="310"/>
      <c r="BX1266" s="310"/>
      <c r="BY1266" s="310"/>
      <c r="BZ1266" s="310">
        <v>0</v>
      </c>
      <c r="CA1266" s="310">
        <v>0</v>
      </c>
      <c r="CB1266" s="310">
        <v>0</v>
      </c>
      <c r="CC1266" s="310">
        <v>0</v>
      </c>
      <c r="CD1266" s="310">
        <v>0</v>
      </c>
      <c r="CE1266" s="310">
        <v>0</v>
      </c>
      <c r="CF1266" s="310">
        <v>0</v>
      </c>
      <c r="CG1266" s="310">
        <v>0</v>
      </c>
      <c r="CH1266" s="310"/>
      <c r="CI1266" s="286" t="str">
        <f t="shared" si="316"/>
        <v>Small</v>
      </c>
      <c r="CJ1266" s="210"/>
      <c r="CK1266" s="210"/>
      <c r="CN1266"/>
    </row>
    <row r="1267" spans="1:92" s="283" customFormat="1" ht="15">
      <c r="A1267" s="208" t="s">
        <v>137</v>
      </c>
      <c r="B1267" s="208" t="s">
        <v>448</v>
      </c>
      <c r="C1267" s="297" t="s">
        <v>77</v>
      </c>
      <c r="D1267" s="565">
        <v>2015</v>
      </c>
      <c r="E1267" s="284">
        <f t="shared" si="302"/>
        <v>0</v>
      </c>
      <c r="F1267" s="284">
        <f t="shared" si="303"/>
        <v>0</v>
      </c>
      <c r="G1267" s="284">
        <f t="shared" si="304"/>
        <v>0</v>
      </c>
      <c r="H1267" s="284">
        <f t="shared" si="305"/>
        <v>0</v>
      </c>
      <c r="I1267" s="284">
        <f t="shared" si="315"/>
        <v>22923</v>
      </c>
      <c r="J1267" s="284">
        <f t="shared" si="306"/>
        <v>1103556</v>
      </c>
      <c r="K1267" s="284">
        <f t="shared" si="307"/>
        <v>1126479</v>
      </c>
      <c r="L1267" s="284">
        <f t="shared" si="308"/>
        <v>1126479</v>
      </c>
      <c r="M1267" s="284">
        <f t="shared" si="309"/>
        <v>1102</v>
      </c>
      <c r="N1267" s="284">
        <f t="shared" si="310"/>
        <v>1102</v>
      </c>
      <c r="O1267" s="284">
        <f t="shared" si="311"/>
        <v>1127581</v>
      </c>
      <c r="P1267" s="284">
        <f t="shared" si="312"/>
        <v>1126479</v>
      </c>
      <c r="Q1267" s="284">
        <f t="shared" si="313"/>
        <v>1127581</v>
      </c>
      <c r="R1267" s="284">
        <f t="shared" si="314"/>
        <v>1127581</v>
      </c>
      <c r="S1267" s="310">
        <v>0</v>
      </c>
      <c r="T1267" s="310">
        <v>0</v>
      </c>
      <c r="U1267" s="310">
        <v>0</v>
      </c>
      <c r="V1267" s="310">
        <v>0</v>
      </c>
      <c r="W1267" s="310">
        <v>0</v>
      </c>
      <c r="X1267" s="310">
        <v>0</v>
      </c>
      <c r="Y1267" s="310">
        <v>0</v>
      </c>
      <c r="Z1267" s="310">
        <v>0</v>
      </c>
      <c r="AA1267" s="310">
        <v>0</v>
      </c>
      <c r="AB1267" s="310">
        <v>0</v>
      </c>
      <c r="AC1267" s="310">
        <v>0</v>
      </c>
      <c r="AD1267" s="310">
        <v>0</v>
      </c>
      <c r="AE1267" s="310">
        <v>0</v>
      </c>
      <c r="AF1267" s="310">
        <v>0</v>
      </c>
      <c r="AG1267" s="310">
        <v>0</v>
      </c>
      <c r="AH1267" s="310">
        <v>0</v>
      </c>
      <c r="AI1267" s="310">
        <v>0</v>
      </c>
      <c r="AJ1267" s="310">
        <v>0</v>
      </c>
      <c r="AK1267" s="310"/>
      <c r="AL1267" s="310"/>
      <c r="AM1267" s="310"/>
      <c r="AN1267" s="310"/>
      <c r="AO1267" s="310"/>
      <c r="AP1267" s="310"/>
      <c r="AQ1267" s="310"/>
      <c r="AR1267" s="310"/>
      <c r="AS1267" s="310"/>
      <c r="AT1267" s="310"/>
      <c r="AU1267" s="310"/>
      <c r="AV1267" s="310"/>
      <c r="AW1267" s="310"/>
      <c r="AX1267" s="310"/>
      <c r="AY1267" s="310"/>
      <c r="AZ1267" s="310"/>
      <c r="BA1267" s="310"/>
      <c r="BB1267" s="310"/>
      <c r="BC1267" s="310"/>
      <c r="BD1267" s="310"/>
      <c r="BE1267" s="310"/>
      <c r="BF1267" s="310"/>
      <c r="BG1267" s="310"/>
      <c r="BH1267" s="310"/>
      <c r="BI1267" s="310"/>
      <c r="BJ1267" s="310"/>
      <c r="BK1267" s="310">
        <v>22923</v>
      </c>
      <c r="BL1267" s="310">
        <v>0</v>
      </c>
      <c r="BM1267" s="310">
        <v>0</v>
      </c>
      <c r="BN1267" s="310">
        <v>0</v>
      </c>
      <c r="BO1267" s="310">
        <v>1103556</v>
      </c>
      <c r="BP1267" s="310">
        <v>0</v>
      </c>
      <c r="BQ1267" s="310">
        <v>0</v>
      </c>
      <c r="BR1267" s="310">
        <v>0</v>
      </c>
      <c r="BS1267" s="310">
        <v>0</v>
      </c>
      <c r="BT1267" s="310">
        <v>0</v>
      </c>
      <c r="BU1267" s="310"/>
      <c r="BV1267" s="310"/>
      <c r="BW1267" s="310"/>
      <c r="BX1267" s="310"/>
      <c r="BY1267" s="310"/>
      <c r="BZ1267" s="310">
        <v>1102</v>
      </c>
      <c r="CA1267" s="310">
        <v>0</v>
      </c>
      <c r="CB1267" s="310">
        <v>0</v>
      </c>
      <c r="CC1267" s="310">
        <v>0</v>
      </c>
      <c r="CD1267" s="310">
        <v>0</v>
      </c>
      <c r="CE1267" s="310">
        <v>0</v>
      </c>
      <c r="CF1267" s="310">
        <v>0</v>
      </c>
      <c r="CG1267" s="310">
        <v>0</v>
      </c>
      <c r="CH1267" s="310"/>
      <c r="CI1267" s="286" t="str">
        <f t="shared" si="316"/>
        <v>Large</v>
      </c>
      <c r="CJ1267" s="210"/>
      <c r="CK1267" s="210"/>
      <c r="CN1267"/>
    </row>
    <row r="1268" spans="1:92" s="283" customFormat="1" ht="15">
      <c r="A1268" s="208" t="s">
        <v>215</v>
      </c>
      <c r="B1268" s="209" t="s">
        <v>513</v>
      </c>
      <c r="C1268" s="297" t="s">
        <v>77</v>
      </c>
      <c r="D1268" s="565">
        <v>2015</v>
      </c>
      <c r="E1268" s="284">
        <f t="shared" si="302"/>
        <v>0</v>
      </c>
      <c r="F1268" s="284">
        <f t="shared" si="303"/>
        <v>0</v>
      </c>
      <c r="G1268" s="284">
        <f t="shared" si="304"/>
        <v>0</v>
      </c>
      <c r="H1268" s="284">
        <f t="shared" si="305"/>
        <v>0</v>
      </c>
      <c r="I1268" s="284">
        <f t="shared" si="315"/>
        <v>21886</v>
      </c>
      <c r="J1268" s="284">
        <f t="shared" si="306"/>
        <v>0</v>
      </c>
      <c r="K1268" s="284">
        <f t="shared" si="307"/>
        <v>21886</v>
      </c>
      <c r="L1268" s="284">
        <f t="shared" si="308"/>
        <v>21886</v>
      </c>
      <c r="M1268" s="284">
        <f t="shared" si="309"/>
        <v>0</v>
      </c>
      <c r="N1268" s="284">
        <f t="shared" si="310"/>
        <v>0</v>
      </c>
      <c r="O1268" s="284">
        <f t="shared" si="311"/>
        <v>21886</v>
      </c>
      <c r="P1268" s="284">
        <f t="shared" si="312"/>
        <v>21886</v>
      </c>
      <c r="Q1268" s="284">
        <f t="shared" si="313"/>
        <v>21886</v>
      </c>
      <c r="R1268" s="284">
        <f t="shared" si="314"/>
        <v>21886</v>
      </c>
      <c r="S1268" s="310">
        <v>0</v>
      </c>
      <c r="T1268" s="310">
        <v>0</v>
      </c>
      <c r="U1268" s="310">
        <v>0</v>
      </c>
      <c r="V1268" s="310">
        <v>0</v>
      </c>
      <c r="W1268" s="310">
        <v>0</v>
      </c>
      <c r="X1268" s="310">
        <v>0</v>
      </c>
      <c r="Y1268" s="310">
        <v>0</v>
      </c>
      <c r="Z1268" s="310">
        <v>0</v>
      </c>
      <c r="AA1268" s="310">
        <v>0</v>
      </c>
      <c r="AB1268" s="310">
        <v>0</v>
      </c>
      <c r="AC1268" s="310">
        <v>0</v>
      </c>
      <c r="AD1268" s="310">
        <v>0</v>
      </c>
      <c r="AE1268" s="310">
        <v>0</v>
      </c>
      <c r="AF1268" s="310">
        <v>0</v>
      </c>
      <c r="AG1268" s="310">
        <v>0</v>
      </c>
      <c r="AH1268" s="310">
        <v>0</v>
      </c>
      <c r="AI1268" s="310">
        <v>0</v>
      </c>
      <c r="AJ1268" s="310">
        <v>0</v>
      </c>
      <c r="AK1268" s="310"/>
      <c r="AL1268" s="310"/>
      <c r="AM1268" s="310"/>
      <c r="AN1268" s="310"/>
      <c r="AO1268" s="310"/>
      <c r="AP1268" s="310"/>
      <c r="AQ1268" s="310"/>
      <c r="AR1268" s="310"/>
      <c r="AS1268" s="310"/>
      <c r="AT1268" s="310"/>
      <c r="AU1268" s="310"/>
      <c r="AV1268" s="310"/>
      <c r="AW1268" s="310"/>
      <c r="AX1268" s="310"/>
      <c r="AY1268" s="310"/>
      <c r="AZ1268" s="310"/>
      <c r="BA1268" s="310"/>
      <c r="BB1268" s="310"/>
      <c r="BC1268" s="310"/>
      <c r="BD1268" s="310"/>
      <c r="BE1268" s="310"/>
      <c r="BF1268" s="310"/>
      <c r="BG1268" s="310"/>
      <c r="BH1268" s="310"/>
      <c r="BI1268" s="310"/>
      <c r="BJ1268" s="310"/>
      <c r="BK1268" s="310">
        <v>21886</v>
      </c>
      <c r="BL1268" s="310">
        <v>0</v>
      </c>
      <c r="BM1268" s="310">
        <v>0</v>
      </c>
      <c r="BN1268" s="310">
        <v>0</v>
      </c>
      <c r="BO1268" s="310">
        <v>0</v>
      </c>
      <c r="BP1268" s="310">
        <v>0</v>
      </c>
      <c r="BQ1268" s="310">
        <v>0</v>
      </c>
      <c r="BR1268" s="310">
        <v>0</v>
      </c>
      <c r="BS1268" s="310">
        <v>0</v>
      </c>
      <c r="BT1268" s="310">
        <v>0</v>
      </c>
      <c r="BU1268" s="310"/>
      <c r="BV1268" s="310"/>
      <c r="BW1268" s="310"/>
      <c r="BX1268" s="310"/>
      <c r="BY1268" s="310"/>
      <c r="BZ1268" s="310">
        <v>0</v>
      </c>
      <c r="CA1268" s="310">
        <v>0</v>
      </c>
      <c r="CB1268" s="310">
        <v>0</v>
      </c>
      <c r="CC1268" s="310">
        <v>0</v>
      </c>
      <c r="CD1268" s="310">
        <v>0</v>
      </c>
      <c r="CE1268" s="310">
        <v>0</v>
      </c>
      <c r="CF1268" s="310">
        <v>0</v>
      </c>
      <c r="CG1268" s="310">
        <v>0</v>
      </c>
      <c r="CH1268" s="310"/>
      <c r="CI1268" s="286" t="str">
        <f t="shared" si="316"/>
        <v>Small</v>
      </c>
      <c r="CJ1268" s="210"/>
      <c r="CK1268" s="210"/>
      <c r="CN1268"/>
    </row>
    <row r="1269" spans="1:92" s="283" customFormat="1" ht="15">
      <c r="A1269" s="297" t="s">
        <v>127</v>
      </c>
      <c r="B1269" s="208" t="s">
        <v>450</v>
      </c>
      <c r="C1269" s="297" t="s">
        <v>77</v>
      </c>
      <c r="D1269" s="565">
        <v>2015</v>
      </c>
      <c r="E1269" s="284">
        <f t="shared" si="302"/>
        <v>607775</v>
      </c>
      <c r="F1269" s="284">
        <f t="shared" si="303"/>
        <v>711376</v>
      </c>
      <c r="G1269" s="284">
        <f t="shared" si="304"/>
        <v>4809608</v>
      </c>
      <c r="H1269" s="284">
        <f t="shared" si="305"/>
        <v>6128759</v>
      </c>
      <c r="I1269" s="284">
        <f t="shared" si="315"/>
        <v>1042893</v>
      </c>
      <c r="J1269" s="284">
        <f t="shared" si="306"/>
        <v>125420</v>
      </c>
      <c r="K1269" s="284">
        <f t="shared" si="307"/>
        <v>1168313</v>
      </c>
      <c r="L1269" s="284">
        <f t="shared" si="308"/>
        <v>7297072</v>
      </c>
      <c r="M1269" s="284">
        <f t="shared" si="309"/>
        <v>291228</v>
      </c>
      <c r="N1269" s="284">
        <f t="shared" si="310"/>
        <v>767439</v>
      </c>
      <c r="O1269" s="284">
        <f t="shared" si="311"/>
        <v>8064511</v>
      </c>
      <c r="P1269" s="284">
        <f t="shared" si="312"/>
        <v>7297072</v>
      </c>
      <c r="Q1269" s="284">
        <f t="shared" si="313"/>
        <v>8064511</v>
      </c>
      <c r="R1269" s="284">
        <f t="shared" si="314"/>
        <v>8064511</v>
      </c>
      <c r="S1269" s="310">
        <v>607775</v>
      </c>
      <c r="T1269" s="310">
        <v>85980</v>
      </c>
      <c r="U1269" s="310">
        <v>711376</v>
      </c>
      <c r="V1269" s="310">
        <v>200007</v>
      </c>
      <c r="W1269" s="310">
        <v>4809608</v>
      </c>
      <c r="X1269" s="310">
        <v>1619889</v>
      </c>
      <c r="Y1269" s="310">
        <v>0</v>
      </c>
      <c r="Z1269" s="310">
        <v>0</v>
      </c>
      <c r="AA1269" s="310">
        <v>0</v>
      </c>
      <c r="AB1269" s="310">
        <v>0</v>
      </c>
      <c r="AC1269" s="310">
        <v>0</v>
      </c>
      <c r="AD1269" s="310">
        <v>0</v>
      </c>
      <c r="AE1269" s="310">
        <v>0</v>
      </c>
      <c r="AF1269" s="310">
        <v>0</v>
      </c>
      <c r="AG1269" s="310">
        <v>0</v>
      </c>
      <c r="AH1269" s="310">
        <v>0</v>
      </c>
      <c r="AI1269" s="310">
        <v>0</v>
      </c>
      <c r="AJ1269" s="310">
        <v>0</v>
      </c>
      <c r="AK1269" s="310"/>
      <c r="AL1269" s="310"/>
      <c r="AM1269" s="310"/>
      <c r="AN1269" s="310"/>
      <c r="AO1269" s="310"/>
      <c r="AP1269" s="310"/>
      <c r="AQ1269" s="310"/>
      <c r="AR1269" s="310"/>
      <c r="AS1269" s="310"/>
      <c r="AT1269" s="310"/>
      <c r="AU1269" s="310"/>
      <c r="AV1269" s="310"/>
      <c r="AW1269" s="310"/>
      <c r="AX1269" s="310"/>
      <c r="AY1269" s="310"/>
      <c r="AZ1269" s="310"/>
      <c r="BA1269" s="310"/>
      <c r="BB1269" s="310"/>
      <c r="BC1269" s="310"/>
      <c r="BD1269" s="310"/>
      <c r="BE1269" s="310"/>
      <c r="BF1269" s="310"/>
      <c r="BG1269" s="310"/>
      <c r="BH1269" s="310"/>
      <c r="BI1269" s="310"/>
      <c r="BJ1269" s="310"/>
      <c r="BK1269" s="310">
        <v>1041726</v>
      </c>
      <c r="BL1269" s="310">
        <v>0</v>
      </c>
      <c r="BM1269" s="310">
        <v>1167</v>
      </c>
      <c r="BN1269" s="310">
        <v>0</v>
      </c>
      <c r="BO1269" s="310">
        <v>125108</v>
      </c>
      <c r="BP1269" s="310">
        <v>0</v>
      </c>
      <c r="BQ1269" s="310">
        <v>0</v>
      </c>
      <c r="BR1269" s="310">
        <v>0</v>
      </c>
      <c r="BS1269" s="310">
        <v>312</v>
      </c>
      <c r="BT1269" s="310">
        <v>0</v>
      </c>
      <c r="BU1269" s="310"/>
      <c r="BV1269" s="310"/>
      <c r="BW1269" s="310"/>
      <c r="BX1269" s="310"/>
      <c r="BY1269" s="310"/>
      <c r="BZ1269" s="310">
        <v>291228</v>
      </c>
      <c r="CA1269" s="310">
        <v>28713</v>
      </c>
      <c r="CB1269" s="310">
        <v>476211</v>
      </c>
      <c r="CC1269" s="310">
        <v>0</v>
      </c>
      <c r="CD1269" s="310">
        <v>0</v>
      </c>
      <c r="CE1269" s="310">
        <v>0</v>
      </c>
      <c r="CF1269" s="310">
        <v>0</v>
      </c>
      <c r="CG1269" s="310">
        <v>0</v>
      </c>
      <c r="CH1269" s="310"/>
      <c r="CI1269" s="286" t="str">
        <f t="shared" si="316"/>
        <v>Large</v>
      </c>
      <c r="CJ1269" s="210"/>
      <c r="CK1269" s="210"/>
      <c r="CN1269"/>
    </row>
    <row r="1270" spans="1:92" s="283" customFormat="1" ht="15">
      <c r="A1270" s="208" t="s">
        <v>167</v>
      </c>
      <c r="B1270" s="208" t="s">
        <v>452</v>
      </c>
      <c r="C1270" s="297" t="s">
        <v>77</v>
      </c>
      <c r="D1270" s="565">
        <v>2015</v>
      </c>
      <c r="E1270" s="284">
        <f t="shared" si="302"/>
        <v>0</v>
      </c>
      <c r="F1270" s="284">
        <f t="shared" si="303"/>
        <v>0</v>
      </c>
      <c r="G1270" s="284">
        <f t="shared" si="304"/>
        <v>0</v>
      </c>
      <c r="H1270" s="284">
        <f t="shared" si="305"/>
        <v>0</v>
      </c>
      <c r="I1270" s="284">
        <f t="shared" si="315"/>
        <v>0</v>
      </c>
      <c r="J1270" s="284">
        <f t="shared" si="306"/>
        <v>216581</v>
      </c>
      <c r="K1270" s="284">
        <f t="shared" si="307"/>
        <v>216581</v>
      </c>
      <c r="L1270" s="284">
        <f t="shared" si="308"/>
        <v>216581</v>
      </c>
      <c r="M1270" s="284">
        <f t="shared" si="309"/>
        <v>0</v>
      </c>
      <c r="N1270" s="284">
        <f t="shared" si="310"/>
        <v>0</v>
      </c>
      <c r="O1270" s="284">
        <f t="shared" si="311"/>
        <v>216581</v>
      </c>
      <c r="P1270" s="284">
        <f t="shared" si="312"/>
        <v>216581</v>
      </c>
      <c r="Q1270" s="284">
        <f t="shared" si="313"/>
        <v>216581</v>
      </c>
      <c r="R1270" s="284">
        <f t="shared" si="314"/>
        <v>216581</v>
      </c>
      <c r="S1270" s="310">
        <v>0</v>
      </c>
      <c r="T1270" s="310">
        <v>0</v>
      </c>
      <c r="U1270" s="310">
        <v>0</v>
      </c>
      <c r="V1270" s="310">
        <v>0</v>
      </c>
      <c r="W1270" s="310">
        <v>0</v>
      </c>
      <c r="X1270" s="310">
        <v>0</v>
      </c>
      <c r="Y1270" s="310">
        <v>0</v>
      </c>
      <c r="Z1270" s="310">
        <v>0</v>
      </c>
      <c r="AA1270" s="310">
        <v>0</v>
      </c>
      <c r="AB1270" s="310">
        <v>0</v>
      </c>
      <c r="AC1270" s="310">
        <v>0</v>
      </c>
      <c r="AD1270" s="310">
        <v>0</v>
      </c>
      <c r="AE1270" s="310">
        <v>0</v>
      </c>
      <c r="AF1270" s="310">
        <v>0</v>
      </c>
      <c r="AG1270" s="310">
        <v>0</v>
      </c>
      <c r="AH1270" s="310">
        <v>0</v>
      </c>
      <c r="AI1270" s="310">
        <v>0</v>
      </c>
      <c r="AJ1270" s="310">
        <v>0</v>
      </c>
      <c r="AK1270" s="310"/>
      <c r="AL1270" s="310"/>
      <c r="AM1270" s="310"/>
      <c r="AN1270" s="310"/>
      <c r="AO1270" s="310"/>
      <c r="AP1270" s="310"/>
      <c r="AQ1270" s="310"/>
      <c r="AR1270" s="310"/>
      <c r="AS1270" s="310"/>
      <c r="AT1270" s="310"/>
      <c r="AU1270" s="310"/>
      <c r="AV1270" s="310"/>
      <c r="AW1270" s="310"/>
      <c r="AX1270" s="310"/>
      <c r="AY1270" s="310"/>
      <c r="AZ1270" s="310"/>
      <c r="BA1270" s="310"/>
      <c r="BB1270" s="310"/>
      <c r="BC1270" s="310"/>
      <c r="BD1270" s="310"/>
      <c r="BE1270" s="310"/>
      <c r="BF1270" s="310"/>
      <c r="BG1270" s="310"/>
      <c r="BH1270" s="310"/>
      <c r="BI1270" s="310"/>
      <c r="BJ1270" s="310"/>
      <c r="BK1270" s="310">
        <v>0</v>
      </c>
      <c r="BL1270" s="310">
        <v>0</v>
      </c>
      <c r="BM1270" s="310">
        <v>0</v>
      </c>
      <c r="BN1270" s="310">
        <v>0</v>
      </c>
      <c r="BO1270" s="310">
        <v>216581</v>
      </c>
      <c r="BP1270" s="310">
        <v>0</v>
      </c>
      <c r="BQ1270" s="310">
        <v>0</v>
      </c>
      <c r="BR1270" s="310">
        <v>0</v>
      </c>
      <c r="BS1270" s="310">
        <v>0</v>
      </c>
      <c r="BT1270" s="310">
        <v>0</v>
      </c>
      <c r="BU1270" s="310"/>
      <c r="BV1270" s="310"/>
      <c r="BW1270" s="310"/>
      <c r="BX1270" s="310"/>
      <c r="BY1270" s="310"/>
      <c r="BZ1270" s="310">
        <v>0</v>
      </c>
      <c r="CA1270" s="310">
        <v>0</v>
      </c>
      <c r="CB1270" s="310">
        <v>0</v>
      </c>
      <c r="CC1270" s="310">
        <v>0</v>
      </c>
      <c r="CD1270" s="310">
        <v>0</v>
      </c>
      <c r="CE1270" s="310">
        <v>0</v>
      </c>
      <c r="CF1270" s="310">
        <v>0</v>
      </c>
      <c r="CG1270" s="310">
        <v>0</v>
      </c>
      <c r="CH1270" s="310"/>
      <c r="CI1270" s="286" t="str">
        <f t="shared" si="316"/>
        <v>Large</v>
      </c>
      <c r="CJ1270" s="210"/>
      <c r="CK1270" s="210"/>
      <c r="CN1270"/>
    </row>
    <row r="1271" spans="1:92" s="283" customFormat="1" ht="15">
      <c r="A1271" s="208" t="s">
        <v>128</v>
      </c>
      <c r="B1271" s="208" t="s">
        <v>891</v>
      </c>
      <c r="C1271" s="297" t="s">
        <v>77</v>
      </c>
      <c r="D1271" s="565">
        <v>2015</v>
      </c>
      <c r="E1271" s="284">
        <f t="shared" si="302"/>
        <v>0</v>
      </c>
      <c r="F1271" s="284">
        <f t="shared" si="303"/>
        <v>0</v>
      </c>
      <c r="G1271" s="284">
        <f t="shared" si="304"/>
        <v>0</v>
      </c>
      <c r="H1271" s="284">
        <f t="shared" si="305"/>
        <v>0</v>
      </c>
      <c r="I1271" s="284">
        <f t="shared" si="315"/>
        <v>0</v>
      </c>
      <c r="J1271" s="284">
        <f t="shared" si="306"/>
        <v>1823875</v>
      </c>
      <c r="K1271" s="284">
        <f t="shared" si="307"/>
        <v>1823875</v>
      </c>
      <c r="L1271" s="284">
        <f t="shared" si="308"/>
        <v>1823875</v>
      </c>
      <c r="M1271" s="284">
        <f t="shared" si="309"/>
        <v>70588</v>
      </c>
      <c r="N1271" s="284">
        <f t="shared" si="310"/>
        <v>70588</v>
      </c>
      <c r="O1271" s="284">
        <f t="shared" si="311"/>
        <v>1894463</v>
      </c>
      <c r="P1271" s="284">
        <f t="shared" si="312"/>
        <v>1823875</v>
      </c>
      <c r="Q1271" s="284">
        <f t="shared" si="313"/>
        <v>1894463</v>
      </c>
      <c r="R1271" s="284">
        <f t="shared" si="314"/>
        <v>1894463</v>
      </c>
      <c r="S1271" s="310">
        <v>0</v>
      </c>
      <c r="T1271" s="310">
        <v>0</v>
      </c>
      <c r="U1271" s="310">
        <v>0</v>
      </c>
      <c r="V1271" s="310">
        <v>0</v>
      </c>
      <c r="W1271" s="310">
        <v>0</v>
      </c>
      <c r="X1271" s="310">
        <v>0</v>
      </c>
      <c r="Y1271" s="310">
        <v>0</v>
      </c>
      <c r="Z1271" s="310">
        <v>0</v>
      </c>
      <c r="AA1271" s="310">
        <v>0</v>
      </c>
      <c r="AB1271" s="310">
        <v>0</v>
      </c>
      <c r="AC1271" s="310">
        <v>0</v>
      </c>
      <c r="AD1271" s="310">
        <v>0</v>
      </c>
      <c r="AE1271" s="310">
        <v>0</v>
      </c>
      <c r="AF1271" s="310">
        <v>0</v>
      </c>
      <c r="AG1271" s="310">
        <v>0</v>
      </c>
      <c r="AH1271" s="310">
        <v>0</v>
      </c>
      <c r="AI1271" s="310">
        <v>0</v>
      </c>
      <c r="AJ1271" s="310">
        <v>0</v>
      </c>
      <c r="AK1271" s="310"/>
      <c r="AL1271" s="310"/>
      <c r="AM1271" s="310"/>
      <c r="AN1271" s="310"/>
      <c r="AO1271" s="310"/>
      <c r="AP1271" s="310"/>
      <c r="AQ1271" s="310"/>
      <c r="AR1271" s="310"/>
      <c r="AS1271" s="310"/>
      <c r="AT1271" s="310"/>
      <c r="AU1271" s="310"/>
      <c r="AV1271" s="310"/>
      <c r="AW1271" s="310"/>
      <c r="AX1271" s="310"/>
      <c r="AY1271" s="310"/>
      <c r="AZ1271" s="310"/>
      <c r="BA1271" s="310"/>
      <c r="BB1271" s="310"/>
      <c r="BC1271" s="310"/>
      <c r="BD1271" s="310"/>
      <c r="BE1271" s="310"/>
      <c r="BF1271" s="310"/>
      <c r="BG1271" s="310"/>
      <c r="BH1271" s="310"/>
      <c r="BI1271" s="310"/>
      <c r="BJ1271" s="310"/>
      <c r="BK1271" s="310">
        <v>0</v>
      </c>
      <c r="BL1271" s="310">
        <v>0</v>
      </c>
      <c r="BM1271" s="310">
        <v>0</v>
      </c>
      <c r="BN1271" s="310">
        <v>0</v>
      </c>
      <c r="BO1271" s="310">
        <v>1823875</v>
      </c>
      <c r="BP1271" s="310">
        <v>0</v>
      </c>
      <c r="BQ1271" s="310">
        <v>0</v>
      </c>
      <c r="BR1271" s="310">
        <v>0</v>
      </c>
      <c r="BS1271" s="310">
        <v>0</v>
      </c>
      <c r="BT1271" s="310">
        <v>0</v>
      </c>
      <c r="BU1271" s="310"/>
      <c r="BV1271" s="310"/>
      <c r="BW1271" s="310"/>
      <c r="BX1271" s="310"/>
      <c r="BY1271" s="310"/>
      <c r="BZ1271" s="310">
        <v>70588</v>
      </c>
      <c r="CA1271" s="310">
        <v>0</v>
      </c>
      <c r="CB1271" s="310">
        <v>0</v>
      </c>
      <c r="CC1271" s="310">
        <v>0</v>
      </c>
      <c r="CD1271" s="310">
        <v>0</v>
      </c>
      <c r="CE1271" s="310">
        <v>0</v>
      </c>
      <c r="CF1271" s="310">
        <v>0</v>
      </c>
      <c r="CG1271" s="310">
        <v>0</v>
      </c>
      <c r="CH1271" s="310"/>
      <c r="CI1271" s="286" t="str">
        <f t="shared" si="316"/>
        <v>Large</v>
      </c>
      <c r="CJ1271" s="210"/>
      <c r="CK1271" s="210"/>
      <c r="CN1271"/>
    </row>
    <row r="1272" spans="1:92" s="283" customFormat="1" ht="15">
      <c r="A1272" s="293" t="s">
        <v>667</v>
      </c>
      <c r="B1272" s="209" t="s">
        <v>174</v>
      </c>
      <c r="C1272" s="297" t="s">
        <v>77</v>
      </c>
      <c r="D1272" s="565">
        <v>2015</v>
      </c>
      <c r="E1272" s="284">
        <f t="shared" si="302"/>
        <v>0</v>
      </c>
      <c r="F1272" s="284">
        <f t="shared" si="303"/>
        <v>951</v>
      </c>
      <c r="G1272" s="284">
        <f t="shared" si="304"/>
        <v>3059</v>
      </c>
      <c r="H1272" s="284">
        <f t="shared" si="305"/>
        <v>4010</v>
      </c>
      <c r="I1272" s="284">
        <f t="shared" si="315"/>
        <v>0</v>
      </c>
      <c r="J1272" s="284">
        <f t="shared" si="306"/>
        <v>0</v>
      </c>
      <c r="K1272" s="284">
        <f t="shared" si="307"/>
        <v>0</v>
      </c>
      <c r="L1272" s="284">
        <f t="shared" si="308"/>
        <v>4010</v>
      </c>
      <c r="M1272" s="284">
        <f t="shared" si="309"/>
        <v>92</v>
      </c>
      <c r="N1272" s="284">
        <f t="shared" si="310"/>
        <v>92</v>
      </c>
      <c r="O1272" s="284">
        <f t="shared" si="311"/>
        <v>4102</v>
      </c>
      <c r="P1272" s="284">
        <f t="shared" si="312"/>
        <v>4010</v>
      </c>
      <c r="Q1272" s="284">
        <f t="shared" si="313"/>
        <v>4102</v>
      </c>
      <c r="R1272" s="284">
        <f t="shared" si="314"/>
        <v>4102</v>
      </c>
      <c r="S1272" s="310">
        <v>0</v>
      </c>
      <c r="T1272" s="310">
        <v>0</v>
      </c>
      <c r="U1272" s="310">
        <v>951</v>
      </c>
      <c r="V1272" s="310">
        <v>0</v>
      </c>
      <c r="W1272" s="310">
        <v>3059</v>
      </c>
      <c r="X1272" s="310">
        <v>0</v>
      </c>
      <c r="Y1272" s="310">
        <v>0</v>
      </c>
      <c r="Z1272" s="310">
        <v>0</v>
      </c>
      <c r="AA1272" s="310">
        <v>0</v>
      </c>
      <c r="AB1272" s="310">
        <v>0</v>
      </c>
      <c r="AC1272" s="310">
        <v>0</v>
      </c>
      <c r="AD1272" s="310">
        <v>0</v>
      </c>
      <c r="AE1272" s="310">
        <v>0</v>
      </c>
      <c r="AF1272" s="310">
        <v>0</v>
      </c>
      <c r="AG1272" s="310">
        <v>0</v>
      </c>
      <c r="AH1272" s="310">
        <v>0</v>
      </c>
      <c r="AI1272" s="310">
        <v>0</v>
      </c>
      <c r="AJ1272" s="310">
        <v>0</v>
      </c>
      <c r="AK1272" s="310"/>
      <c r="AL1272" s="310"/>
      <c r="AM1272" s="310"/>
      <c r="AN1272" s="310"/>
      <c r="AO1272" s="310"/>
      <c r="AP1272" s="310"/>
      <c r="AQ1272" s="310"/>
      <c r="AR1272" s="310"/>
      <c r="AS1272" s="310"/>
      <c r="AT1272" s="310"/>
      <c r="AU1272" s="310"/>
      <c r="AV1272" s="310"/>
      <c r="AW1272" s="310"/>
      <c r="AX1272" s="310"/>
      <c r="AY1272" s="310"/>
      <c r="AZ1272" s="310"/>
      <c r="BA1272" s="310"/>
      <c r="BB1272" s="310"/>
      <c r="BC1272" s="310"/>
      <c r="BD1272" s="310"/>
      <c r="BE1272" s="310"/>
      <c r="BF1272" s="310"/>
      <c r="BG1272" s="310"/>
      <c r="BH1272" s="310"/>
      <c r="BI1272" s="310"/>
      <c r="BJ1272" s="310"/>
      <c r="BK1272" s="310">
        <v>0</v>
      </c>
      <c r="BL1272" s="310">
        <v>0</v>
      </c>
      <c r="BM1272" s="310">
        <v>0</v>
      </c>
      <c r="BN1272" s="310">
        <v>0</v>
      </c>
      <c r="BO1272" s="310">
        <v>0</v>
      </c>
      <c r="BP1272" s="310">
        <v>0</v>
      </c>
      <c r="BQ1272" s="310">
        <v>0</v>
      </c>
      <c r="BR1272" s="310">
        <v>0</v>
      </c>
      <c r="BS1272" s="310">
        <v>0</v>
      </c>
      <c r="BT1272" s="310">
        <v>0</v>
      </c>
      <c r="BU1272" s="310"/>
      <c r="BV1272" s="310"/>
      <c r="BW1272" s="310"/>
      <c r="BX1272" s="310"/>
      <c r="BY1272" s="310"/>
      <c r="BZ1272" s="310">
        <v>92</v>
      </c>
      <c r="CA1272" s="310">
        <v>0</v>
      </c>
      <c r="CB1272" s="310">
        <v>0</v>
      </c>
      <c r="CC1272" s="310">
        <v>0</v>
      </c>
      <c r="CD1272" s="310">
        <v>0</v>
      </c>
      <c r="CE1272" s="310">
        <v>0</v>
      </c>
      <c r="CF1272" s="310">
        <v>0</v>
      </c>
      <c r="CG1272" s="310">
        <v>0</v>
      </c>
      <c r="CH1272" s="310"/>
      <c r="CI1272" s="286" t="str">
        <f t="shared" si="316"/>
        <v>Small</v>
      </c>
      <c r="CJ1272" s="210"/>
      <c r="CK1272" s="210"/>
      <c r="CN1272"/>
    </row>
    <row r="1273" spans="1:92" s="283" customFormat="1" ht="15">
      <c r="A1273" s="208" t="s">
        <v>140</v>
      </c>
      <c r="B1273" s="208" t="s">
        <v>460</v>
      </c>
      <c r="C1273" s="297" t="s">
        <v>77</v>
      </c>
      <c r="D1273" s="565">
        <v>2015</v>
      </c>
      <c r="E1273" s="284">
        <f t="shared" si="302"/>
        <v>14779</v>
      </c>
      <c r="F1273" s="284">
        <f t="shared" si="303"/>
        <v>0</v>
      </c>
      <c r="G1273" s="284">
        <f t="shared" si="304"/>
        <v>0</v>
      </c>
      <c r="H1273" s="284">
        <f t="shared" si="305"/>
        <v>14779</v>
      </c>
      <c r="I1273" s="284">
        <f t="shared" si="315"/>
        <v>4189</v>
      </c>
      <c r="J1273" s="284">
        <f t="shared" si="306"/>
        <v>454197</v>
      </c>
      <c r="K1273" s="284">
        <f t="shared" si="307"/>
        <v>458386</v>
      </c>
      <c r="L1273" s="284">
        <f t="shared" si="308"/>
        <v>473165</v>
      </c>
      <c r="M1273" s="284">
        <f t="shared" si="309"/>
        <v>14132</v>
      </c>
      <c r="N1273" s="284">
        <f t="shared" si="310"/>
        <v>144494</v>
      </c>
      <c r="O1273" s="284">
        <f t="shared" si="311"/>
        <v>617659</v>
      </c>
      <c r="P1273" s="284">
        <f t="shared" si="312"/>
        <v>473165</v>
      </c>
      <c r="Q1273" s="284">
        <f t="shared" si="313"/>
        <v>617659</v>
      </c>
      <c r="R1273" s="284">
        <f t="shared" si="314"/>
        <v>617659</v>
      </c>
      <c r="S1273" s="310">
        <v>14779</v>
      </c>
      <c r="T1273" s="310">
        <v>0</v>
      </c>
      <c r="U1273" s="310">
        <v>0</v>
      </c>
      <c r="V1273" s="310">
        <v>0</v>
      </c>
      <c r="W1273" s="310">
        <v>0</v>
      </c>
      <c r="X1273" s="310">
        <v>0</v>
      </c>
      <c r="Y1273" s="310">
        <v>0</v>
      </c>
      <c r="Z1273" s="310">
        <v>0</v>
      </c>
      <c r="AA1273" s="310">
        <v>0</v>
      </c>
      <c r="AB1273" s="310">
        <v>0</v>
      </c>
      <c r="AC1273" s="310">
        <v>0</v>
      </c>
      <c r="AD1273" s="310">
        <v>0</v>
      </c>
      <c r="AE1273" s="310">
        <v>0</v>
      </c>
      <c r="AF1273" s="310">
        <v>0</v>
      </c>
      <c r="AG1273" s="310">
        <v>0</v>
      </c>
      <c r="AH1273" s="310">
        <v>0</v>
      </c>
      <c r="AI1273" s="310">
        <v>0</v>
      </c>
      <c r="AJ1273" s="310">
        <v>0</v>
      </c>
      <c r="AK1273" s="310"/>
      <c r="AL1273" s="310"/>
      <c r="AM1273" s="310"/>
      <c r="AN1273" s="310"/>
      <c r="AO1273" s="310"/>
      <c r="AP1273" s="310"/>
      <c r="AQ1273" s="310"/>
      <c r="AR1273" s="310"/>
      <c r="AS1273" s="310"/>
      <c r="AT1273" s="310"/>
      <c r="AU1273" s="310"/>
      <c r="AV1273" s="310"/>
      <c r="AW1273" s="310"/>
      <c r="AX1273" s="310"/>
      <c r="AY1273" s="310"/>
      <c r="AZ1273" s="310"/>
      <c r="BA1273" s="310"/>
      <c r="BB1273" s="310"/>
      <c r="BC1273" s="310"/>
      <c r="BD1273" s="310"/>
      <c r="BE1273" s="310"/>
      <c r="BF1273" s="310"/>
      <c r="BG1273" s="310"/>
      <c r="BH1273" s="310"/>
      <c r="BI1273" s="310"/>
      <c r="BJ1273" s="310"/>
      <c r="BK1273" s="310">
        <v>4189</v>
      </c>
      <c r="BL1273" s="310">
        <v>0</v>
      </c>
      <c r="BM1273" s="310">
        <v>0</v>
      </c>
      <c r="BN1273" s="310">
        <v>0</v>
      </c>
      <c r="BO1273" s="310">
        <v>454197</v>
      </c>
      <c r="BP1273" s="310">
        <v>0</v>
      </c>
      <c r="BQ1273" s="310">
        <v>0</v>
      </c>
      <c r="BR1273" s="310">
        <v>0</v>
      </c>
      <c r="BS1273" s="310">
        <v>0</v>
      </c>
      <c r="BT1273" s="310">
        <v>0</v>
      </c>
      <c r="BU1273" s="310"/>
      <c r="BV1273" s="310"/>
      <c r="BW1273" s="310"/>
      <c r="BX1273" s="310"/>
      <c r="BY1273" s="310"/>
      <c r="BZ1273" s="310">
        <v>14132</v>
      </c>
      <c r="CA1273" s="310">
        <v>0</v>
      </c>
      <c r="CB1273" s="310">
        <v>130362</v>
      </c>
      <c r="CC1273" s="310">
        <v>0</v>
      </c>
      <c r="CD1273" s="310">
        <v>0</v>
      </c>
      <c r="CE1273" s="310">
        <v>0</v>
      </c>
      <c r="CF1273" s="310">
        <v>0</v>
      </c>
      <c r="CG1273" s="310">
        <v>0</v>
      </c>
      <c r="CH1273" s="310"/>
      <c r="CI1273" s="286" t="str">
        <f t="shared" si="316"/>
        <v>Large</v>
      </c>
      <c r="CJ1273" s="210"/>
      <c r="CK1273" s="210"/>
      <c r="CN1273"/>
    </row>
    <row r="1274" spans="1:92" s="283" customFormat="1" ht="15">
      <c r="A1274" s="283" t="s">
        <v>130</v>
      </c>
      <c r="B1274" s="209" t="s">
        <v>502</v>
      </c>
      <c r="C1274" s="297" t="s">
        <v>77</v>
      </c>
      <c r="D1274" s="565">
        <v>2015</v>
      </c>
      <c r="E1274" s="284">
        <f t="shared" si="302"/>
        <v>0</v>
      </c>
      <c r="F1274" s="284">
        <f t="shared" si="303"/>
        <v>0</v>
      </c>
      <c r="G1274" s="284">
        <f t="shared" si="304"/>
        <v>0</v>
      </c>
      <c r="H1274" s="284">
        <f t="shared" si="305"/>
        <v>0</v>
      </c>
      <c r="I1274" s="284">
        <f t="shared" si="315"/>
        <v>0</v>
      </c>
      <c r="J1274" s="284">
        <f t="shared" si="306"/>
        <v>0</v>
      </c>
      <c r="K1274" s="284">
        <f t="shared" si="307"/>
        <v>0</v>
      </c>
      <c r="L1274" s="284">
        <f t="shared" si="308"/>
        <v>0</v>
      </c>
      <c r="M1274" s="284">
        <f t="shared" si="309"/>
        <v>0</v>
      </c>
      <c r="N1274" s="284">
        <f t="shared" si="310"/>
        <v>55171</v>
      </c>
      <c r="O1274" s="284">
        <f t="shared" si="311"/>
        <v>55171</v>
      </c>
      <c r="P1274" s="284">
        <f t="shared" si="312"/>
        <v>0</v>
      </c>
      <c r="Q1274" s="284">
        <f t="shared" si="313"/>
        <v>55171</v>
      </c>
      <c r="R1274" s="284">
        <f t="shared" si="314"/>
        <v>55171</v>
      </c>
      <c r="S1274" s="310">
        <v>0</v>
      </c>
      <c r="T1274" s="310">
        <v>0</v>
      </c>
      <c r="U1274" s="310">
        <v>0</v>
      </c>
      <c r="V1274" s="310">
        <v>0</v>
      </c>
      <c r="W1274" s="310">
        <v>0</v>
      </c>
      <c r="X1274" s="310">
        <v>0</v>
      </c>
      <c r="Y1274" s="310">
        <v>0</v>
      </c>
      <c r="Z1274" s="310">
        <v>0</v>
      </c>
      <c r="AA1274" s="310">
        <v>0</v>
      </c>
      <c r="AB1274" s="310">
        <v>0</v>
      </c>
      <c r="AC1274" s="310">
        <v>0</v>
      </c>
      <c r="AD1274" s="310">
        <v>0</v>
      </c>
      <c r="AE1274" s="310">
        <v>0</v>
      </c>
      <c r="AF1274" s="310">
        <v>0</v>
      </c>
      <c r="AG1274" s="310">
        <v>0</v>
      </c>
      <c r="AH1274" s="310">
        <v>0</v>
      </c>
      <c r="AI1274" s="310">
        <v>0</v>
      </c>
      <c r="AJ1274" s="310">
        <v>0</v>
      </c>
      <c r="AK1274" s="310"/>
      <c r="AL1274" s="310"/>
      <c r="AM1274" s="310"/>
      <c r="AN1274" s="310"/>
      <c r="AO1274" s="310"/>
      <c r="AP1274" s="310"/>
      <c r="AQ1274" s="310"/>
      <c r="AR1274" s="310"/>
      <c r="AS1274" s="310"/>
      <c r="AT1274" s="310"/>
      <c r="AU1274" s="310"/>
      <c r="AV1274" s="310"/>
      <c r="AW1274" s="310"/>
      <c r="AX1274" s="310"/>
      <c r="AY1274" s="310"/>
      <c r="AZ1274" s="310"/>
      <c r="BA1274" s="310"/>
      <c r="BB1274" s="310"/>
      <c r="BC1274" s="310"/>
      <c r="BD1274" s="310"/>
      <c r="BE1274" s="310"/>
      <c r="BF1274" s="310"/>
      <c r="BG1274" s="310"/>
      <c r="BH1274" s="310"/>
      <c r="BI1274" s="310"/>
      <c r="BJ1274" s="310"/>
      <c r="BK1274" s="310">
        <v>0</v>
      </c>
      <c r="BL1274" s="310">
        <v>0</v>
      </c>
      <c r="BM1274" s="310">
        <v>0</v>
      </c>
      <c r="BN1274" s="310">
        <v>0</v>
      </c>
      <c r="BO1274" s="310">
        <v>0</v>
      </c>
      <c r="BP1274" s="310">
        <v>0</v>
      </c>
      <c r="BQ1274" s="310">
        <v>0</v>
      </c>
      <c r="BR1274" s="310">
        <v>0</v>
      </c>
      <c r="BS1274" s="310">
        <v>0</v>
      </c>
      <c r="BT1274" s="310">
        <v>0</v>
      </c>
      <c r="BU1274" s="310"/>
      <c r="BV1274" s="310"/>
      <c r="BW1274" s="310"/>
      <c r="BX1274" s="310"/>
      <c r="BY1274" s="310"/>
      <c r="BZ1274" s="310">
        <v>0</v>
      </c>
      <c r="CA1274" s="310">
        <v>0</v>
      </c>
      <c r="CB1274" s="310">
        <v>55171</v>
      </c>
      <c r="CC1274" s="310">
        <v>0</v>
      </c>
      <c r="CD1274" s="310">
        <v>0</v>
      </c>
      <c r="CE1274" s="310">
        <v>0</v>
      </c>
      <c r="CF1274" s="310">
        <v>0</v>
      </c>
      <c r="CG1274" s="310">
        <v>0</v>
      </c>
      <c r="CH1274" s="310"/>
      <c r="CI1274" s="286" t="str">
        <f t="shared" si="316"/>
        <v>Small</v>
      </c>
      <c r="CJ1274" s="210"/>
      <c r="CK1274" s="210"/>
      <c r="CN1274"/>
    </row>
    <row r="1275" spans="1:92" s="283" customFormat="1" ht="15">
      <c r="A1275" s="208" t="s">
        <v>203</v>
      </c>
      <c r="B1275" s="208" t="s">
        <v>466</v>
      </c>
      <c r="C1275" s="297" t="s">
        <v>77</v>
      </c>
      <c r="D1275" s="565">
        <v>2015</v>
      </c>
      <c r="E1275" s="284">
        <f t="shared" si="302"/>
        <v>0</v>
      </c>
      <c r="F1275" s="284">
        <f t="shared" si="303"/>
        <v>0</v>
      </c>
      <c r="G1275" s="284">
        <f t="shared" si="304"/>
        <v>0</v>
      </c>
      <c r="H1275" s="284">
        <f t="shared" si="305"/>
        <v>0</v>
      </c>
      <c r="I1275" s="284">
        <f t="shared" si="315"/>
        <v>16</v>
      </c>
      <c r="J1275" s="284">
        <f t="shared" si="306"/>
        <v>201</v>
      </c>
      <c r="K1275" s="284">
        <f t="shared" si="307"/>
        <v>217</v>
      </c>
      <c r="L1275" s="284">
        <f t="shared" si="308"/>
        <v>217</v>
      </c>
      <c r="M1275" s="284">
        <f t="shared" si="309"/>
        <v>1219</v>
      </c>
      <c r="N1275" s="284">
        <f t="shared" si="310"/>
        <v>1219</v>
      </c>
      <c r="O1275" s="284">
        <f t="shared" si="311"/>
        <v>1436</v>
      </c>
      <c r="P1275" s="284">
        <f t="shared" si="312"/>
        <v>217</v>
      </c>
      <c r="Q1275" s="284">
        <f t="shared" si="313"/>
        <v>1436</v>
      </c>
      <c r="R1275" s="284">
        <f t="shared" si="314"/>
        <v>1436</v>
      </c>
      <c r="S1275" s="310">
        <v>0</v>
      </c>
      <c r="T1275" s="310">
        <v>0</v>
      </c>
      <c r="U1275" s="310">
        <v>0</v>
      </c>
      <c r="V1275" s="310">
        <v>0</v>
      </c>
      <c r="W1275" s="310">
        <v>0</v>
      </c>
      <c r="X1275" s="310">
        <v>0</v>
      </c>
      <c r="Y1275" s="310">
        <v>0</v>
      </c>
      <c r="Z1275" s="310">
        <v>0</v>
      </c>
      <c r="AA1275" s="310">
        <v>0</v>
      </c>
      <c r="AB1275" s="310">
        <v>0</v>
      </c>
      <c r="AC1275" s="310">
        <v>0</v>
      </c>
      <c r="AD1275" s="310">
        <v>0</v>
      </c>
      <c r="AE1275" s="310">
        <v>0</v>
      </c>
      <c r="AF1275" s="310">
        <v>0</v>
      </c>
      <c r="AG1275" s="310">
        <v>0</v>
      </c>
      <c r="AH1275" s="310">
        <v>0</v>
      </c>
      <c r="AI1275" s="310">
        <v>0</v>
      </c>
      <c r="AJ1275" s="310">
        <v>0</v>
      </c>
      <c r="AK1275" s="310"/>
      <c r="AL1275" s="310"/>
      <c r="AM1275" s="310"/>
      <c r="AN1275" s="310"/>
      <c r="AO1275" s="310"/>
      <c r="AP1275" s="310"/>
      <c r="AQ1275" s="310"/>
      <c r="AR1275" s="310"/>
      <c r="AS1275" s="310"/>
      <c r="AT1275" s="310"/>
      <c r="AU1275" s="310"/>
      <c r="AV1275" s="310"/>
      <c r="AW1275" s="310"/>
      <c r="AX1275" s="310"/>
      <c r="AY1275" s="310"/>
      <c r="AZ1275" s="310"/>
      <c r="BA1275" s="310"/>
      <c r="BB1275" s="310"/>
      <c r="BC1275" s="310"/>
      <c r="BD1275" s="310"/>
      <c r="BE1275" s="310"/>
      <c r="BF1275" s="310"/>
      <c r="BG1275" s="310"/>
      <c r="BH1275" s="310"/>
      <c r="BI1275" s="310"/>
      <c r="BJ1275" s="310"/>
      <c r="BK1275" s="310">
        <v>16</v>
      </c>
      <c r="BL1275" s="310">
        <v>0</v>
      </c>
      <c r="BM1275" s="310">
        <v>0</v>
      </c>
      <c r="BN1275" s="310">
        <v>0</v>
      </c>
      <c r="BO1275" s="310">
        <v>201</v>
      </c>
      <c r="BP1275" s="310">
        <v>0</v>
      </c>
      <c r="BQ1275" s="310">
        <v>0</v>
      </c>
      <c r="BR1275" s="310">
        <v>0</v>
      </c>
      <c r="BS1275" s="310">
        <v>0</v>
      </c>
      <c r="BT1275" s="310">
        <v>0</v>
      </c>
      <c r="BU1275" s="310"/>
      <c r="BV1275" s="310"/>
      <c r="BW1275" s="310"/>
      <c r="BX1275" s="310"/>
      <c r="BY1275" s="310"/>
      <c r="BZ1275" s="310">
        <v>1219</v>
      </c>
      <c r="CA1275" s="310">
        <v>0</v>
      </c>
      <c r="CB1275" s="310">
        <v>0</v>
      </c>
      <c r="CC1275" s="310">
        <v>0</v>
      </c>
      <c r="CD1275" s="310">
        <v>0</v>
      </c>
      <c r="CE1275" s="310">
        <v>0</v>
      </c>
      <c r="CF1275" s="310">
        <v>0</v>
      </c>
      <c r="CG1275" s="310">
        <v>0</v>
      </c>
      <c r="CH1275" s="310"/>
      <c r="CI1275" s="286" t="str">
        <f t="shared" si="316"/>
        <v>Small</v>
      </c>
      <c r="CJ1275" s="210"/>
      <c r="CK1275" s="210"/>
      <c r="CN1275"/>
    </row>
    <row r="1276" spans="1:92" s="283" customFormat="1" ht="15">
      <c r="A1276" s="208" t="s">
        <v>139</v>
      </c>
      <c r="B1276" s="208" t="s">
        <v>389</v>
      </c>
      <c r="C1276" s="297" t="s">
        <v>77</v>
      </c>
      <c r="D1276" s="565">
        <v>2015</v>
      </c>
      <c r="E1276" s="284">
        <f t="shared" si="302"/>
        <v>0</v>
      </c>
      <c r="F1276" s="284">
        <f t="shared" si="303"/>
        <v>0</v>
      </c>
      <c r="G1276" s="284">
        <f t="shared" si="304"/>
        <v>0</v>
      </c>
      <c r="H1276" s="284">
        <f t="shared" si="305"/>
        <v>0</v>
      </c>
      <c r="I1276" s="284">
        <f t="shared" si="315"/>
        <v>16328</v>
      </c>
      <c r="J1276" s="284">
        <f t="shared" si="306"/>
        <v>779874</v>
      </c>
      <c r="K1276" s="284">
        <f t="shared" si="307"/>
        <v>796202</v>
      </c>
      <c r="L1276" s="284">
        <f t="shared" si="308"/>
        <v>796202</v>
      </c>
      <c r="M1276" s="284">
        <f t="shared" si="309"/>
        <v>129</v>
      </c>
      <c r="N1276" s="284">
        <f t="shared" si="310"/>
        <v>129</v>
      </c>
      <c r="O1276" s="284">
        <f t="shared" si="311"/>
        <v>796331</v>
      </c>
      <c r="P1276" s="284">
        <f t="shared" si="312"/>
        <v>796202</v>
      </c>
      <c r="Q1276" s="284">
        <f t="shared" si="313"/>
        <v>796331</v>
      </c>
      <c r="R1276" s="284">
        <f t="shared" si="314"/>
        <v>796331</v>
      </c>
      <c r="S1276" s="310">
        <v>0</v>
      </c>
      <c r="T1276" s="310">
        <v>0</v>
      </c>
      <c r="U1276" s="310">
        <v>0</v>
      </c>
      <c r="V1276" s="310">
        <v>0</v>
      </c>
      <c r="W1276" s="310">
        <v>0</v>
      </c>
      <c r="X1276" s="310">
        <v>0</v>
      </c>
      <c r="Y1276" s="310">
        <v>0</v>
      </c>
      <c r="Z1276" s="310">
        <v>0</v>
      </c>
      <c r="AA1276" s="310">
        <v>0</v>
      </c>
      <c r="AB1276" s="310">
        <v>0</v>
      </c>
      <c r="AC1276" s="310">
        <v>0</v>
      </c>
      <c r="AD1276" s="310">
        <v>0</v>
      </c>
      <c r="AE1276" s="310">
        <v>0</v>
      </c>
      <c r="AF1276" s="310">
        <v>0</v>
      </c>
      <c r="AG1276" s="310">
        <v>0</v>
      </c>
      <c r="AH1276" s="310">
        <v>0</v>
      </c>
      <c r="AI1276" s="310">
        <v>0</v>
      </c>
      <c r="AJ1276" s="310">
        <v>0</v>
      </c>
      <c r="AK1276" s="310"/>
      <c r="AL1276" s="310"/>
      <c r="AM1276" s="310"/>
      <c r="AN1276" s="310"/>
      <c r="AO1276" s="310"/>
      <c r="AP1276" s="310"/>
      <c r="AQ1276" s="310"/>
      <c r="AR1276" s="310"/>
      <c r="AS1276" s="310"/>
      <c r="AT1276" s="310"/>
      <c r="AU1276" s="310"/>
      <c r="AV1276" s="310"/>
      <c r="AW1276" s="310"/>
      <c r="AX1276" s="310"/>
      <c r="AY1276" s="310"/>
      <c r="AZ1276" s="310"/>
      <c r="BA1276" s="310"/>
      <c r="BB1276" s="310"/>
      <c r="BC1276" s="310"/>
      <c r="BD1276" s="310"/>
      <c r="BE1276" s="310"/>
      <c r="BF1276" s="310"/>
      <c r="BG1276" s="310"/>
      <c r="BH1276" s="310"/>
      <c r="BI1276" s="310"/>
      <c r="BJ1276" s="310"/>
      <c r="BK1276" s="310">
        <v>16328</v>
      </c>
      <c r="BL1276" s="310">
        <v>0</v>
      </c>
      <c r="BM1276" s="310">
        <v>0</v>
      </c>
      <c r="BN1276" s="310">
        <v>0</v>
      </c>
      <c r="BO1276" s="310">
        <v>779874</v>
      </c>
      <c r="BP1276" s="310">
        <v>0</v>
      </c>
      <c r="BQ1276" s="310">
        <v>0</v>
      </c>
      <c r="BR1276" s="310">
        <v>0</v>
      </c>
      <c r="BS1276" s="310">
        <v>0</v>
      </c>
      <c r="BT1276" s="310">
        <v>0</v>
      </c>
      <c r="BU1276" s="310"/>
      <c r="BV1276" s="310"/>
      <c r="BW1276" s="310"/>
      <c r="BX1276" s="310"/>
      <c r="BY1276" s="310"/>
      <c r="BZ1276" s="310">
        <v>129</v>
      </c>
      <c r="CA1276" s="310">
        <v>0</v>
      </c>
      <c r="CB1276" s="310">
        <v>0</v>
      </c>
      <c r="CC1276" s="310">
        <v>0</v>
      </c>
      <c r="CD1276" s="310">
        <v>0</v>
      </c>
      <c r="CE1276" s="310">
        <v>0</v>
      </c>
      <c r="CF1276" s="310">
        <v>0</v>
      </c>
      <c r="CG1276" s="310">
        <v>0</v>
      </c>
      <c r="CH1276" s="310"/>
      <c r="CI1276" s="286" t="str">
        <f t="shared" si="316"/>
        <v>Large</v>
      </c>
      <c r="CJ1276" s="210"/>
      <c r="CK1276" s="210"/>
      <c r="CN1276"/>
    </row>
    <row r="1277" spans="1:92" s="283" customFormat="1" ht="15">
      <c r="A1277" s="208" t="s">
        <v>141</v>
      </c>
      <c r="B1277" s="208" t="s">
        <v>469</v>
      </c>
      <c r="C1277" s="297" t="s">
        <v>77</v>
      </c>
      <c r="D1277" s="565">
        <v>2015</v>
      </c>
      <c r="E1277" s="284">
        <f t="shared" si="302"/>
        <v>0</v>
      </c>
      <c r="F1277" s="284">
        <f t="shared" si="303"/>
        <v>0</v>
      </c>
      <c r="G1277" s="284">
        <f t="shared" si="304"/>
        <v>0</v>
      </c>
      <c r="H1277" s="284">
        <f t="shared" si="305"/>
        <v>0</v>
      </c>
      <c r="I1277" s="284">
        <f t="shared" si="315"/>
        <v>0</v>
      </c>
      <c r="J1277" s="284">
        <f t="shared" si="306"/>
        <v>557403</v>
      </c>
      <c r="K1277" s="284">
        <f t="shared" si="307"/>
        <v>557403</v>
      </c>
      <c r="L1277" s="284">
        <f t="shared" si="308"/>
        <v>557403</v>
      </c>
      <c r="M1277" s="284">
        <f t="shared" si="309"/>
        <v>466</v>
      </c>
      <c r="N1277" s="284">
        <f t="shared" si="310"/>
        <v>466</v>
      </c>
      <c r="O1277" s="284">
        <f t="shared" si="311"/>
        <v>557869</v>
      </c>
      <c r="P1277" s="284">
        <f t="shared" si="312"/>
        <v>557403</v>
      </c>
      <c r="Q1277" s="284">
        <f t="shared" si="313"/>
        <v>557869</v>
      </c>
      <c r="R1277" s="284">
        <f t="shared" si="314"/>
        <v>557869</v>
      </c>
      <c r="S1277" s="310">
        <v>0</v>
      </c>
      <c r="T1277" s="310">
        <v>0</v>
      </c>
      <c r="U1277" s="310">
        <v>0</v>
      </c>
      <c r="V1277" s="310">
        <v>0</v>
      </c>
      <c r="W1277" s="310">
        <v>0</v>
      </c>
      <c r="X1277" s="310">
        <v>0</v>
      </c>
      <c r="Y1277" s="310">
        <v>0</v>
      </c>
      <c r="Z1277" s="310">
        <v>0</v>
      </c>
      <c r="AA1277" s="310">
        <v>0</v>
      </c>
      <c r="AB1277" s="310">
        <v>0</v>
      </c>
      <c r="AC1277" s="310">
        <v>0</v>
      </c>
      <c r="AD1277" s="310">
        <v>0</v>
      </c>
      <c r="AE1277" s="310">
        <v>0</v>
      </c>
      <c r="AF1277" s="310">
        <v>0</v>
      </c>
      <c r="AG1277" s="310">
        <v>0</v>
      </c>
      <c r="AH1277" s="310">
        <v>0</v>
      </c>
      <c r="AI1277" s="310">
        <v>0</v>
      </c>
      <c r="AJ1277" s="310">
        <v>0</v>
      </c>
      <c r="AK1277" s="310"/>
      <c r="AL1277" s="310"/>
      <c r="AM1277" s="310"/>
      <c r="AN1277" s="310"/>
      <c r="AO1277" s="310"/>
      <c r="AP1277" s="310"/>
      <c r="AQ1277" s="310"/>
      <c r="AR1277" s="310"/>
      <c r="AS1277" s="310"/>
      <c r="AT1277" s="310"/>
      <c r="AU1277" s="310"/>
      <c r="AV1277" s="310"/>
      <c r="AW1277" s="310"/>
      <c r="AX1277" s="310"/>
      <c r="AY1277" s="310"/>
      <c r="AZ1277" s="310"/>
      <c r="BA1277" s="310"/>
      <c r="BB1277" s="310"/>
      <c r="BC1277" s="310"/>
      <c r="BD1277" s="310"/>
      <c r="BE1277" s="310"/>
      <c r="BF1277" s="310"/>
      <c r="BG1277" s="310"/>
      <c r="BH1277" s="310"/>
      <c r="BI1277" s="310"/>
      <c r="BJ1277" s="310"/>
      <c r="BK1277" s="310">
        <v>0</v>
      </c>
      <c r="BL1277" s="310">
        <v>0</v>
      </c>
      <c r="BM1277" s="310">
        <v>0</v>
      </c>
      <c r="BN1277" s="310">
        <v>0</v>
      </c>
      <c r="BO1277" s="310">
        <v>557403</v>
      </c>
      <c r="BP1277" s="310">
        <v>0</v>
      </c>
      <c r="BQ1277" s="310">
        <v>0</v>
      </c>
      <c r="BR1277" s="310">
        <v>0</v>
      </c>
      <c r="BS1277" s="310">
        <v>0</v>
      </c>
      <c r="BT1277" s="310">
        <v>0</v>
      </c>
      <c r="BU1277" s="310"/>
      <c r="BV1277" s="310"/>
      <c r="BW1277" s="310"/>
      <c r="BX1277" s="310"/>
      <c r="BY1277" s="310"/>
      <c r="BZ1277" s="310">
        <v>466</v>
      </c>
      <c r="CA1277" s="310">
        <v>0</v>
      </c>
      <c r="CB1277" s="310">
        <v>0</v>
      </c>
      <c r="CC1277" s="310">
        <v>0</v>
      </c>
      <c r="CD1277" s="310">
        <v>0</v>
      </c>
      <c r="CE1277" s="310">
        <v>0</v>
      </c>
      <c r="CF1277" s="310">
        <v>0</v>
      </c>
      <c r="CG1277" s="310">
        <v>0</v>
      </c>
      <c r="CH1277" s="310"/>
      <c r="CI1277" s="286" t="str">
        <f t="shared" si="316"/>
        <v>Large</v>
      </c>
      <c r="CJ1277" s="210"/>
      <c r="CK1277" s="210"/>
      <c r="CN1277"/>
    </row>
    <row r="1278" spans="1:92" s="283" customFormat="1" ht="15">
      <c r="A1278" s="297" t="s">
        <v>222</v>
      </c>
      <c r="B1278" s="208" t="s">
        <v>471</v>
      </c>
      <c r="C1278" s="297" t="s">
        <v>77</v>
      </c>
      <c r="D1278" s="565">
        <v>2015</v>
      </c>
      <c r="E1278" s="284">
        <f t="shared" si="302"/>
        <v>0</v>
      </c>
      <c r="F1278" s="284">
        <f t="shared" si="303"/>
        <v>0</v>
      </c>
      <c r="G1278" s="284">
        <f t="shared" si="304"/>
        <v>0</v>
      </c>
      <c r="H1278" s="284">
        <f t="shared" si="305"/>
        <v>0</v>
      </c>
      <c r="I1278" s="284">
        <f t="shared" si="315"/>
        <v>0</v>
      </c>
      <c r="J1278" s="284">
        <f t="shared" si="306"/>
        <v>0</v>
      </c>
      <c r="K1278" s="284">
        <f t="shared" si="307"/>
        <v>0</v>
      </c>
      <c r="L1278" s="284">
        <f t="shared" si="308"/>
        <v>0</v>
      </c>
      <c r="M1278" s="284">
        <f t="shared" si="309"/>
        <v>0</v>
      </c>
      <c r="N1278" s="284">
        <f t="shared" si="310"/>
        <v>2136</v>
      </c>
      <c r="O1278" s="284">
        <f t="shared" si="311"/>
        <v>2136</v>
      </c>
      <c r="P1278" s="284">
        <f t="shared" si="312"/>
        <v>0</v>
      </c>
      <c r="Q1278" s="284">
        <f t="shared" si="313"/>
        <v>2136</v>
      </c>
      <c r="R1278" s="284">
        <f t="shared" si="314"/>
        <v>2136</v>
      </c>
      <c r="S1278" s="310">
        <v>0</v>
      </c>
      <c r="T1278" s="310">
        <v>0</v>
      </c>
      <c r="U1278" s="310">
        <v>0</v>
      </c>
      <c r="V1278" s="310">
        <v>0</v>
      </c>
      <c r="W1278" s="310">
        <v>0</v>
      </c>
      <c r="X1278" s="310">
        <v>0</v>
      </c>
      <c r="Y1278" s="310">
        <v>0</v>
      </c>
      <c r="Z1278" s="310">
        <v>0</v>
      </c>
      <c r="AA1278" s="310">
        <v>0</v>
      </c>
      <c r="AB1278" s="310">
        <v>0</v>
      </c>
      <c r="AC1278" s="310">
        <v>0</v>
      </c>
      <c r="AD1278" s="310">
        <v>0</v>
      </c>
      <c r="AE1278" s="310">
        <v>0</v>
      </c>
      <c r="AF1278" s="310">
        <v>0</v>
      </c>
      <c r="AG1278" s="310">
        <v>0</v>
      </c>
      <c r="AH1278" s="310">
        <v>0</v>
      </c>
      <c r="AI1278" s="310">
        <v>0</v>
      </c>
      <c r="AJ1278" s="310">
        <v>0</v>
      </c>
      <c r="AK1278" s="310"/>
      <c r="AL1278" s="310"/>
      <c r="AM1278" s="310"/>
      <c r="AN1278" s="310"/>
      <c r="AO1278" s="310"/>
      <c r="AP1278" s="310"/>
      <c r="AQ1278" s="310"/>
      <c r="AR1278" s="310"/>
      <c r="AS1278" s="310"/>
      <c r="AT1278" s="310"/>
      <c r="AU1278" s="310"/>
      <c r="AV1278" s="310"/>
      <c r="AW1278" s="310"/>
      <c r="AX1278" s="310"/>
      <c r="AY1278" s="310"/>
      <c r="AZ1278" s="310"/>
      <c r="BA1278" s="310"/>
      <c r="BB1278" s="310"/>
      <c r="BC1278" s="310"/>
      <c r="BD1278" s="310"/>
      <c r="BE1278" s="310"/>
      <c r="BF1278" s="310"/>
      <c r="BG1278" s="310"/>
      <c r="BH1278" s="310"/>
      <c r="BI1278" s="310"/>
      <c r="BJ1278" s="310"/>
      <c r="BK1278" s="310">
        <v>0</v>
      </c>
      <c r="BL1278" s="310">
        <v>0</v>
      </c>
      <c r="BM1278" s="310">
        <v>0</v>
      </c>
      <c r="BN1278" s="310">
        <v>0</v>
      </c>
      <c r="BO1278" s="310">
        <v>0</v>
      </c>
      <c r="BP1278" s="310">
        <v>0</v>
      </c>
      <c r="BQ1278" s="310">
        <v>0</v>
      </c>
      <c r="BR1278" s="310">
        <v>0</v>
      </c>
      <c r="BS1278" s="310">
        <v>0</v>
      </c>
      <c r="BT1278" s="310">
        <v>0</v>
      </c>
      <c r="BU1278" s="310"/>
      <c r="BV1278" s="310"/>
      <c r="BW1278" s="310"/>
      <c r="BX1278" s="310"/>
      <c r="BY1278" s="310"/>
      <c r="BZ1278" s="310">
        <v>0</v>
      </c>
      <c r="CA1278" s="310">
        <v>0</v>
      </c>
      <c r="CB1278" s="310">
        <v>2136</v>
      </c>
      <c r="CC1278" s="310">
        <v>0</v>
      </c>
      <c r="CD1278" s="310">
        <v>0</v>
      </c>
      <c r="CE1278" s="310">
        <v>0</v>
      </c>
      <c r="CF1278" s="310">
        <v>0</v>
      </c>
      <c r="CG1278" s="310">
        <v>0</v>
      </c>
      <c r="CH1278" s="310"/>
      <c r="CI1278" s="286" t="str">
        <f t="shared" si="316"/>
        <v>Small</v>
      </c>
      <c r="CJ1278" s="210"/>
      <c r="CK1278" s="210"/>
      <c r="CN1278"/>
    </row>
    <row r="1279" spans="1:92" s="283" customFormat="1" ht="15">
      <c r="A1279" s="208" t="s">
        <v>152</v>
      </c>
      <c r="B1279" s="208" t="s">
        <v>473</v>
      </c>
      <c r="C1279" s="297" t="s">
        <v>77</v>
      </c>
      <c r="D1279" s="565">
        <v>2015</v>
      </c>
      <c r="E1279" s="284">
        <f t="shared" si="302"/>
        <v>0</v>
      </c>
      <c r="F1279" s="284">
        <f t="shared" si="303"/>
        <v>0</v>
      </c>
      <c r="G1279" s="284">
        <f t="shared" si="304"/>
        <v>0</v>
      </c>
      <c r="H1279" s="284">
        <f t="shared" si="305"/>
        <v>0</v>
      </c>
      <c r="I1279" s="284">
        <f t="shared" si="315"/>
        <v>0</v>
      </c>
      <c r="J1279" s="284">
        <f t="shared" si="306"/>
        <v>0</v>
      </c>
      <c r="K1279" s="284">
        <f t="shared" si="307"/>
        <v>0</v>
      </c>
      <c r="L1279" s="284">
        <f t="shared" si="308"/>
        <v>0</v>
      </c>
      <c r="M1279" s="284">
        <f t="shared" si="309"/>
        <v>39198</v>
      </c>
      <c r="N1279" s="284">
        <f t="shared" si="310"/>
        <v>41328</v>
      </c>
      <c r="O1279" s="284">
        <f t="shared" si="311"/>
        <v>41328</v>
      </c>
      <c r="P1279" s="284">
        <f t="shared" si="312"/>
        <v>0</v>
      </c>
      <c r="Q1279" s="284">
        <f t="shared" si="313"/>
        <v>41328</v>
      </c>
      <c r="R1279" s="284">
        <f t="shared" si="314"/>
        <v>41328</v>
      </c>
      <c r="S1279" s="310">
        <v>0</v>
      </c>
      <c r="T1279" s="310">
        <v>0</v>
      </c>
      <c r="U1279" s="310">
        <v>0</v>
      </c>
      <c r="V1279" s="310">
        <v>0</v>
      </c>
      <c r="W1279" s="310">
        <v>0</v>
      </c>
      <c r="X1279" s="310">
        <v>0</v>
      </c>
      <c r="Y1279" s="310">
        <v>0</v>
      </c>
      <c r="Z1279" s="310">
        <v>0</v>
      </c>
      <c r="AA1279" s="310">
        <v>0</v>
      </c>
      <c r="AB1279" s="310">
        <v>0</v>
      </c>
      <c r="AC1279" s="310">
        <v>0</v>
      </c>
      <c r="AD1279" s="310">
        <v>0</v>
      </c>
      <c r="AE1279" s="310">
        <v>0</v>
      </c>
      <c r="AF1279" s="310">
        <v>0</v>
      </c>
      <c r="AG1279" s="310">
        <v>0</v>
      </c>
      <c r="AH1279" s="310">
        <v>0</v>
      </c>
      <c r="AI1279" s="310">
        <v>0</v>
      </c>
      <c r="AJ1279" s="310">
        <v>0</v>
      </c>
      <c r="AK1279" s="310"/>
      <c r="AL1279" s="310"/>
      <c r="AM1279" s="310"/>
      <c r="AN1279" s="310"/>
      <c r="AO1279" s="310"/>
      <c r="AP1279" s="310"/>
      <c r="AQ1279" s="310"/>
      <c r="AR1279" s="310"/>
      <c r="AS1279" s="310"/>
      <c r="AT1279" s="310"/>
      <c r="AU1279" s="310"/>
      <c r="AV1279" s="310"/>
      <c r="AW1279" s="310"/>
      <c r="AX1279" s="310"/>
      <c r="AY1279" s="310"/>
      <c r="AZ1279" s="310"/>
      <c r="BA1279" s="310"/>
      <c r="BB1279" s="310"/>
      <c r="BC1279" s="310"/>
      <c r="BD1279" s="310"/>
      <c r="BE1279" s="310"/>
      <c r="BF1279" s="310"/>
      <c r="BG1279" s="310"/>
      <c r="BH1279" s="310"/>
      <c r="BI1279" s="310"/>
      <c r="BJ1279" s="310"/>
      <c r="BK1279" s="310">
        <v>0</v>
      </c>
      <c r="BL1279" s="310">
        <v>0</v>
      </c>
      <c r="BM1279" s="310">
        <v>0</v>
      </c>
      <c r="BN1279" s="310">
        <v>0</v>
      </c>
      <c r="BO1279" s="310">
        <v>0</v>
      </c>
      <c r="BP1279" s="310">
        <v>0</v>
      </c>
      <c r="BQ1279" s="310">
        <v>0</v>
      </c>
      <c r="BR1279" s="310">
        <v>0</v>
      </c>
      <c r="BS1279" s="310">
        <v>0</v>
      </c>
      <c r="BT1279" s="310">
        <v>0</v>
      </c>
      <c r="BU1279" s="310"/>
      <c r="BV1279" s="310"/>
      <c r="BW1279" s="310"/>
      <c r="BX1279" s="310"/>
      <c r="BY1279" s="310"/>
      <c r="BZ1279" s="310">
        <v>39198</v>
      </c>
      <c r="CA1279" s="310">
        <v>0</v>
      </c>
      <c r="CB1279" s="310">
        <v>2130</v>
      </c>
      <c r="CC1279" s="310">
        <v>0</v>
      </c>
      <c r="CD1279" s="310">
        <v>0</v>
      </c>
      <c r="CE1279" s="310">
        <v>0</v>
      </c>
      <c r="CF1279" s="310">
        <v>0</v>
      </c>
      <c r="CG1279" s="310">
        <v>0</v>
      </c>
      <c r="CH1279" s="310"/>
      <c r="CI1279" s="286" t="str">
        <f t="shared" si="316"/>
        <v>Small</v>
      </c>
      <c r="CJ1279" s="210"/>
      <c r="CK1279" s="210"/>
      <c r="CN1279"/>
    </row>
    <row r="1280" spans="1:92" s="283" customFormat="1" ht="15">
      <c r="A1280" s="283" t="s">
        <v>130</v>
      </c>
      <c r="B1280" s="208" t="s">
        <v>496</v>
      </c>
      <c r="C1280" s="297" t="s">
        <v>77</v>
      </c>
      <c r="D1280" s="565">
        <v>2015</v>
      </c>
      <c r="E1280" s="284">
        <f t="shared" si="302"/>
        <v>0</v>
      </c>
      <c r="F1280" s="284">
        <f t="shared" si="303"/>
        <v>0</v>
      </c>
      <c r="G1280" s="284">
        <f t="shared" si="304"/>
        <v>0</v>
      </c>
      <c r="H1280" s="284">
        <f t="shared" si="305"/>
        <v>0</v>
      </c>
      <c r="I1280" s="284">
        <f t="shared" si="315"/>
        <v>0</v>
      </c>
      <c r="J1280" s="284">
        <f t="shared" si="306"/>
        <v>0</v>
      </c>
      <c r="K1280" s="284">
        <f t="shared" si="307"/>
        <v>0</v>
      </c>
      <c r="L1280" s="284">
        <f t="shared" si="308"/>
        <v>0</v>
      </c>
      <c r="M1280" s="284">
        <f t="shared" si="309"/>
        <v>0</v>
      </c>
      <c r="N1280" s="284">
        <f t="shared" si="310"/>
        <v>206592</v>
      </c>
      <c r="O1280" s="284">
        <f t="shared" si="311"/>
        <v>206592</v>
      </c>
      <c r="P1280" s="284">
        <f t="shared" si="312"/>
        <v>0</v>
      </c>
      <c r="Q1280" s="284">
        <f t="shared" si="313"/>
        <v>206592</v>
      </c>
      <c r="R1280" s="284">
        <f t="shared" si="314"/>
        <v>206592</v>
      </c>
      <c r="S1280" s="310">
        <v>0</v>
      </c>
      <c r="T1280" s="310">
        <v>0</v>
      </c>
      <c r="U1280" s="310">
        <v>0</v>
      </c>
      <c r="V1280" s="310">
        <v>0</v>
      </c>
      <c r="W1280" s="310">
        <v>0</v>
      </c>
      <c r="X1280" s="310">
        <v>0</v>
      </c>
      <c r="Y1280" s="310">
        <v>0</v>
      </c>
      <c r="Z1280" s="310">
        <v>0</v>
      </c>
      <c r="AA1280" s="310">
        <v>0</v>
      </c>
      <c r="AB1280" s="310">
        <v>0</v>
      </c>
      <c r="AC1280" s="310">
        <v>0</v>
      </c>
      <c r="AD1280" s="310">
        <v>0</v>
      </c>
      <c r="AE1280" s="310">
        <v>0</v>
      </c>
      <c r="AF1280" s="310">
        <v>0</v>
      </c>
      <c r="AG1280" s="310">
        <v>0</v>
      </c>
      <c r="AH1280" s="310">
        <v>0</v>
      </c>
      <c r="AI1280" s="310">
        <v>0</v>
      </c>
      <c r="AJ1280" s="310">
        <v>0</v>
      </c>
      <c r="AK1280" s="310"/>
      <c r="AL1280" s="310"/>
      <c r="AM1280" s="310"/>
      <c r="AN1280" s="310"/>
      <c r="AO1280" s="310"/>
      <c r="AP1280" s="310"/>
      <c r="AQ1280" s="310"/>
      <c r="AR1280" s="310"/>
      <c r="AS1280" s="310"/>
      <c r="AT1280" s="310"/>
      <c r="AU1280" s="310"/>
      <c r="AV1280" s="310"/>
      <c r="AW1280" s="310"/>
      <c r="AX1280" s="310"/>
      <c r="AY1280" s="310"/>
      <c r="AZ1280" s="310"/>
      <c r="BA1280" s="310"/>
      <c r="BB1280" s="310"/>
      <c r="BC1280" s="310"/>
      <c r="BD1280" s="310"/>
      <c r="BE1280" s="310"/>
      <c r="BF1280" s="310"/>
      <c r="BG1280" s="310"/>
      <c r="BH1280" s="310"/>
      <c r="BI1280" s="310"/>
      <c r="BJ1280" s="310"/>
      <c r="BK1280" s="310">
        <v>0</v>
      </c>
      <c r="BL1280" s="310">
        <v>0</v>
      </c>
      <c r="BM1280" s="310">
        <v>0</v>
      </c>
      <c r="BN1280" s="310">
        <v>0</v>
      </c>
      <c r="BO1280" s="310">
        <v>0</v>
      </c>
      <c r="BP1280" s="310">
        <v>0</v>
      </c>
      <c r="BQ1280" s="310">
        <v>0</v>
      </c>
      <c r="BR1280" s="310">
        <v>0</v>
      </c>
      <c r="BS1280" s="310">
        <v>0</v>
      </c>
      <c r="BT1280" s="310">
        <v>0</v>
      </c>
      <c r="BU1280" s="310"/>
      <c r="BV1280" s="310"/>
      <c r="BW1280" s="310"/>
      <c r="BX1280" s="310"/>
      <c r="BY1280" s="310"/>
      <c r="BZ1280" s="310">
        <v>0</v>
      </c>
      <c r="CA1280" s="310">
        <v>0</v>
      </c>
      <c r="CB1280" s="310">
        <v>206592</v>
      </c>
      <c r="CC1280" s="310">
        <v>0</v>
      </c>
      <c r="CD1280" s="310">
        <v>0</v>
      </c>
      <c r="CE1280" s="310">
        <v>0</v>
      </c>
      <c r="CF1280" s="310">
        <v>0</v>
      </c>
      <c r="CG1280" s="310">
        <v>0</v>
      </c>
      <c r="CH1280" s="310"/>
      <c r="CI1280" s="286" t="str">
        <f t="shared" si="316"/>
        <v>Large</v>
      </c>
      <c r="CJ1280" s="210"/>
      <c r="CK1280" s="210"/>
      <c r="CN1280"/>
    </row>
    <row r="1281" spans="1:92" s="283" customFormat="1" ht="15">
      <c r="A1281" s="297" t="s">
        <v>169</v>
      </c>
      <c r="B1281" s="208" t="s">
        <v>476</v>
      </c>
      <c r="C1281" s="297" t="s">
        <v>77</v>
      </c>
      <c r="D1281" s="565">
        <v>2015</v>
      </c>
      <c r="E1281" s="284">
        <f t="shared" si="302"/>
        <v>0</v>
      </c>
      <c r="F1281" s="284">
        <f t="shared" si="303"/>
        <v>0</v>
      </c>
      <c r="G1281" s="284">
        <f t="shared" si="304"/>
        <v>0</v>
      </c>
      <c r="H1281" s="284">
        <f t="shared" si="305"/>
        <v>0</v>
      </c>
      <c r="I1281" s="284">
        <f t="shared" si="315"/>
        <v>0</v>
      </c>
      <c r="J1281" s="284">
        <f t="shared" si="306"/>
        <v>0</v>
      </c>
      <c r="K1281" s="284">
        <f t="shared" si="307"/>
        <v>0</v>
      </c>
      <c r="L1281" s="284">
        <f t="shared" si="308"/>
        <v>0</v>
      </c>
      <c r="M1281" s="284">
        <f t="shared" si="309"/>
        <v>0</v>
      </c>
      <c r="N1281" s="284">
        <f t="shared" si="310"/>
        <v>4761</v>
      </c>
      <c r="O1281" s="284">
        <f t="shared" si="311"/>
        <v>4761</v>
      </c>
      <c r="P1281" s="284">
        <f t="shared" si="312"/>
        <v>0</v>
      </c>
      <c r="Q1281" s="284">
        <f t="shared" si="313"/>
        <v>4761</v>
      </c>
      <c r="R1281" s="284">
        <f t="shared" si="314"/>
        <v>4761</v>
      </c>
      <c r="S1281" s="310">
        <v>0</v>
      </c>
      <c r="T1281" s="310">
        <v>0</v>
      </c>
      <c r="U1281" s="310">
        <v>0</v>
      </c>
      <c r="V1281" s="310">
        <v>0</v>
      </c>
      <c r="W1281" s="310">
        <v>0</v>
      </c>
      <c r="X1281" s="310">
        <v>0</v>
      </c>
      <c r="Y1281" s="310">
        <v>0</v>
      </c>
      <c r="Z1281" s="310">
        <v>0</v>
      </c>
      <c r="AA1281" s="310">
        <v>0</v>
      </c>
      <c r="AB1281" s="310">
        <v>0</v>
      </c>
      <c r="AC1281" s="310">
        <v>0</v>
      </c>
      <c r="AD1281" s="310">
        <v>0</v>
      </c>
      <c r="AE1281" s="310">
        <v>0</v>
      </c>
      <c r="AF1281" s="310">
        <v>0</v>
      </c>
      <c r="AG1281" s="310">
        <v>0</v>
      </c>
      <c r="AH1281" s="310">
        <v>0</v>
      </c>
      <c r="AI1281" s="310">
        <v>0</v>
      </c>
      <c r="AJ1281" s="310">
        <v>0</v>
      </c>
      <c r="AK1281" s="310"/>
      <c r="AL1281" s="310"/>
      <c r="AM1281" s="310"/>
      <c r="AN1281" s="310"/>
      <c r="AO1281" s="310"/>
      <c r="AP1281" s="310"/>
      <c r="AQ1281" s="310"/>
      <c r="AR1281" s="310"/>
      <c r="AS1281" s="310"/>
      <c r="AT1281" s="310"/>
      <c r="AU1281" s="310"/>
      <c r="AV1281" s="310"/>
      <c r="AW1281" s="310"/>
      <c r="AX1281" s="310"/>
      <c r="AY1281" s="310"/>
      <c r="AZ1281" s="310"/>
      <c r="BA1281" s="310"/>
      <c r="BB1281" s="310"/>
      <c r="BC1281" s="310"/>
      <c r="BD1281" s="310"/>
      <c r="BE1281" s="310"/>
      <c r="BF1281" s="310"/>
      <c r="BG1281" s="310"/>
      <c r="BH1281" s="310"/>
      <c r="BI1281" s="310"/>
      <c r="BJ1281" s="310"/>
      <c r="BK1281" s="310">
        <v>0</v>
      </c>
      <c r="BL1281" s="310">
        <v>0</v>
      </c>
      <c r="BM1281" s="310">
        <v>0</v>
      </c>
      <c r="BN1281" s="310">
        <v>0</v>
      </c>
      <c r="BO1281" s="310">
        <v>0</v>
      </c>
      <c r="BP1281" s="310">
        <v>0</v>
      </c>
      <c r="BQ1281" s="310">
        <v>0</v>
      </c>
      <c r="BR1281" s="310">
        <v>0</v>
      </c>
      <c r="BS1281" s="310">
        <v>0</v>
      </c>
      <c r="BT1281" s="310">
        <v>0</v>
      </c>
      <c r="BU1281" s="310"/>
      <c r="BV1281" s="310"/>
      <c r="BW1281" s="310"/>
      <c r="BX1281" s="310"/>
      <c r="BY1281" s="310"/>
      <c r="BZ1281" s="310">
        <v>0</v>
      </c>
      <c r="CA1281" s="310">
        <v>0</v>
      </c>
      <c r="CB1281" s="310">
        <v>4761</v>
      </c>
      <c r="CC1281" s="310">
        <v>0</v>
      </c>
      <c r="CD1281" s="310">
        <v>0</v>
      </c>
      <c r="CE1281" s="310">
        <v>0</v>
      </c>
      <c r="CF1281" s="310">
        <v>0</v>
      </c>
      <c r="CG1281" s="310">
        <v>0</v>
      </c>
      <c r="CH1281" s="310"/>
      <c r="CI1281" s="286" t="str">
        <f t="shared" si="316"/>
        <v>Small</v>
      </c>
      <c r="CJ1281" s="210"/>
      <c r="CK1281" s="210"/>
      <c r="CN1281"/>
    </row>
    <row r="1282" spans="1:92" s="283" customFormat="1" ht="15">
      <c r="A1282" s="208" t="s">
        <v>182</v>
      </c>
      <c r="B1282" s="208" t="s">
        <v>182</v>
      </c>
      <c r="C1282" s="297" t="s">
        <v>77</v>
      </c>
      <c r="D1282" s="565">
        <v>2015</v>
      </c>
      <c r="E1282" s="284">
        <f t="shared" si="302"/>
        <v>0</v>
      </c>
      <c r="F1282" s="284">
        <f t="shared" si="303"/>
        <v>0</v>
      </c>
      <c r="G1282" s="284">
        <f t="shared" si="304"/>
        <v>0</v>
      </c>
      <c r="H1282" s="284">
        <f t="shared" si="305"/>
        <v>0</v>
      </c>
      <c r="I1282" s="284">
        <f t="shared" si="315"/>
        <v>0</v>
      </c>
      <c r="J1282" s="284">
        <f t="shared" si="306"/>
        <v>0</v>
      </c>
      <c r="K1282" s="284">
        <f t="shared" si="307"/>
        <v>0</v>
      </c>
      <c r="L1282" s="284">
        <f t="shared" si="308"/>
        <v>0</v>
      </c>
      <c r="M1282" s="284">
        <f t="shared" si="309"/>
        <v>0</v>
      </c>
      <c r="N1282" s="284">
        <f t="shared" si="310"/>
        <v>4123</v>
      </c>
      <c r="O1282" s="284">
        <f t="shared" si="311"/>
        <v>4123</v>
      </c>
      <c r="P1282" s="284">
        <f t="shared" si="312"/>
        <v>0</v>
      </c>
      <c r="Q1282" s="284">
        <f t="shared" si="313"/>
        <v>4123</v>
      </c>
      <c r="R1282" s="284">
        <f t="shared" si="314"/>
        <v>4123</v>
      </c>
      <c r="S1282" s="310">
        <v>0</v>
      </c>
      <c r="T1282" s="310">
        <v>0</v>
      </c>
      <c r="U1282" s="310">
        <v>0</v>
      </c>
      <c r="V1282" s="310">
        <v>0</v>
      </c>
      <c r="W1282" s="310">
        <v>0</v>
      </c>
      <c r="X1282" s="310">
        <v>0</v>
      </c>
      <c r="Y1282" s="310">
        <v>0</v>
      </c>
      <c r="Z1282" s="310">
        <v>0</v>
      </c>
      <c r="AA1282" s="310">
        <v>0</v>
      </c>
      <c r="AB1282" s="310">
        <v>0</v>
      </c>
      <c r="AC1282" s="310">
        <v>0</v>
      </c>
      <c r="AD1282" s="310">
        <v>0</v>
      </c>
      <c r="AE1282" s="310">
        <v>0</v>
      </c>
      <c r="AF1282" s="310">
        <v>0</v>
      </c>
      <c r="AG1282" s="310">
        <v>0</v>
      </c>
      <c r="AH1282" s="310">
        <v>0</v>
      </c>
      <c r="AI1282" s="310">
        <v>0</v>
      </c>
      <c r="AJ1282" s="310">
        <v>0</v>
      </c>
      <c r="AK1282" s="310"/>
      <c r="AL1282" s="310"/>
      <c r="AM1282" s="310"/>
      <c r="AN1282" s="310"/>
      <c r="AO1282" s="310"/>
      <c r="AP1282" s="310"/>
      <c r="AQ1282" s="310"/>
      <c r="AR1282" s="310"/>
      <c r="AS1282" s="310"/>
      <c r="AT1282" s="310"/>
      <c r="AU1282" s="310"/>
      <c r="AV1282" s="310"/>
      <c r="AW1282" s="310"/>
      <c r="AX1282" s="310"/>
      <c r="AY1282" s="310"/>
      <c r="AZ1282" s="310"/>
      <c r="BA1282" s="310"/>
      <c r="BB1282" s="310"/>
      <c r="BC1282" s="310"/>
      <c r="BD1282" s="310"/>
      <c r="BE1282" s="310"/>
      <c r="BF1282" s="310"/>
      <c r="BG1282" s="310"/>
      <c r="BH1282" s="310"/>
      <c r="BI1282" s="310"/>
      <c r="BJ1282" s="310"/>
      <c r="BK1282" s="310">
        <v>0</v>
      </c>
      <c r="BL1282" s="310">
        <v>0</v>
      </c>
      <c r="BM1282" s="310">
        <v>0</v>
      </c>
      <c r="BN1282" s="310">
        <v>0</v>
      </c>
      <c r="BO1282" s="310">
        <v>0</v>
      </c>
      <c r="BP1282" s="310">
        <v>0</v>
      </c>
      <c r="BQ1282" s="310">
        <v>0</v>
      </c>
      <c r="BR1282" s="310">
        <v>0</v>
      </c>
      <c r="BS1282" s="310">
        <v>0</v>
      </c>
      <c r="BT1282" s="310">
        <v>0</v>
      </c>
      <c r="BU1282" s="310"/>
      <c r="BV1282" s="310"/>
      <c r="BW1282" s="310"/>
      <c r="BX1282" s="310"/>
      <c r="BY1282" s="310"/>
      <c r="BZ1282" s="310">
        <v>0</v>
      </c>
      <c r="CA1282" s="310">
        <v>0</v>
      </c>
      <c r="CB1282" s="310">
        <v>4123</v>
      </c>
      <c r="CC1282" s="310">
        <v>0</v>
      </c>
      <c r="CD1282" s="310">
        <v>0</v>
      </c>
      <c r="CE1282" s="310">
        <v>0</v>
      </c>
      <c r="CF1282" s="310">
        <v>0</v>
      </c>
      <c r="CG1282" s="310">
        <v>0</v>
      </c>
      <c r="CH1282" s="310"/>
      <c r="CI1282" s="286" t="str">
        <f t="shared" si="316"/>
        <v>Small</v>
      </c>
      <c r="CJ1282" s="210"/>
      <c r="CK1282" s="210"/>
      <c r="CN1282"/>
    </row>
    <row r="1283" spans="1:92" s="283" customFormat="1" ht="15">
      <c r="A1283" s="210" t="s">
        <v>157</v>
      </c>
      <c r="B1283" s="294" t="s">
        <v>478</v>
      </c>
      <c r="C1283" s="297" t="s">
        <v>77</v>
      </c>
      <c r="D1283" s="565">
        <v>2015</v>
      </c>
      <c r="E1283" s="284">
        <f t="shared" si="302"/>
        <v>0</v>
      </c>
      <c r="F1283" s="284">
        <f t="shared" si="303"/>
        <v>0</v>
      </c>
      <c r="G1283" s="284">
        <f t="shared" si="304"/>
        <v>0</v>
      </c>
      <c r="H1283" s="284">
        <f t="shared" si="305"/>
        <v>0</v>
      </c>
      <c r="I1283" s="284">
        <f t="shared" si="315"/>
        <v>0</v>
      </c>
      <c r="J1283" s="284">
        <f t="shared" si="306"/>
        <v>133158</v>
      </c>
      <c r="K1283" s="284">
        <f t="shared" si="307"/>
        <v>133158</v>
      </c>
      <c r="L1283" s="284">
        <f t="shared" si="308"/>
        <v>133158</v>
      </c>
      <c r="M1283" s="284">
        <f t="shared" si="309"/>
        <v>13626</v>
      </c>
      <c r="N1283" s="284">
        <f t="shared" si="310"/>
        <v>13626</v>
      </c>
      <c r="O1283" s="284">
        <f t="shared" si="311"/>
        <v>146784</v>
      </c>
      <c r="P1283" s="284">
        <f t="shared" si="312"/>
        <v>133158</v>
      </c>
      <c r="Q1283" s="284">
        <f t="shared" si="313"/>
        <v>146784</v>
      </c>
      <c r="R1283" s="284">
        <f t="shared" si="314"/>
        <v>146784</v>
      </c>
      <c r="S1283" s="310">
        <v>0</v>
      </c>
      <c r="T1283" s="310">
        <v>0</v>
      </c>
      <c r="U1283" s="310">
        <v>0</v>
      </c>
      <c r="V1283" s="310">
        <v>0</v>
      </c>
      <c r="W1283" s="310">
        <v>0</v>
      </c>
      <c r="X1283" s="310">
        <v>0</v>
      </c>
      <c r="Y1283" s="310">
        <v>0</v>
      </c>
      <c r="Z1283" s="310">
        <v>0</v>
      </c>
      <c r="AA1283" s="310">
        <v>0</v>
      </c>
      <c r="AB1283" s="310">
        <v>0</v>
      </c>
      <c r="AC1283" s="310">
        <v>0</v>
      </c>
      <c r="AD1283" s="310">
        <v>0</v>
      </c>
      <c r="AE1283" s="310">
        <v>0</v>
      </c>
      <c r="AF1283" s="310">
        <v>0</v>
      </c>
      <c r="AG1283" s="310">
        <v>0</v>
      </c>
      <c r="AH1283" s="310">
        <v>0</v>
      </c>
      <c r="AI1283" s="310">
        <v>0</v>
      </c>
      <c r="AJ1283" s="310">
        <v>0</v>
      </c>
      <c r="AK1283" s="310"/>
      <c r="AL1283" s="310"/>
      <c r="AM1283" s="310"/>
      <c r="AN1283" s="310"/>
      <c r="AO1283" s="310"/>
      <c r="AP1283" s="310"/>
      <c r="AQ1283" s="310"/>
      <c r="AR1283" s="310"/>
      <c r="AS1283" s="310"/>
      <c r="AT1283" s="310"/>
      <c r="AU1283" s="310"/>
      <c r="AV1283" s="310"/>
      <c r="AW1283" s="310"/>
      <c r="AX1283" s="310"/>
      <c r="AY1283" s="310"/>
      <c r="AZ1283" s="310"/>
      <c r="BA1283" s="310"/>
      <c r="BB1283" s="310"/>
      <c r="BC1283" s="310"/>
      <c r="BD1283" s="310"/>
      <c r="BE1283" s="310"/>
      <c r="BF1283" s="310"/>
      <c r="BG1283" s="310"/>
      <c r="BH1283" s="310"/>
      <c r="BI1283" s="310"/>
      <c r="BJ1283" s="310"/>
      <c r="BK1283" s="310">
        <v>0</v>
      </c>
      <c r="BL1283" s="310">
        <v>0</v>
      </c>
      <c r="BM1283" s="310">
        <v>0</v>
      </c>
      <c r="BN1283" s="310">
        <v>0</v>
      </c>
      <c r="BO1283" s="310">
        <v>133158</v>
      </c>
      <c r="BP1283" s="310">
        <v>0</v>
      </c>
      <c r="BQ1283" s="310">
        <v>0</v>
      </c>
      <c r="BR1283" s="310">
        <v>0</v>
      </c>
      <c r="BS1283" s="310">
        <v>0</v>
      </c>
      <c r="BT1283" s="310">
        <v>0</v>
      </c>
      <c r="BU1283" s="310"/>
      <c r="BV1283" s="310"/>
      <c r="BW1283" s="310"/>
      <c r="BX1283" s="310"/>
      <c r="BY1283" s="310"/>
      <c r="BZ1283" s="310">
        <v>13626</v>
      </c>
      <c r="CA1283" s="310">
        <v>0</v>
      </c>
      <c r="CB1283" s="310">
        <v>0</v>
      </c>
      <c r="CC1283" s="310">
        <v>0</v>
      </c>
      <c r="CD1283" s="310">
        <v>0</v>
      </c>
      <c r="CE1283" s="310">
        <v>0</v>
      </c>
      <c r="CF1283" s="310">
        <v>0</v>
      </c>
      <c r="CG1283" s="310">
        <v>0</v>
      </c>
      <c r="CH1283" s="310"/>
      <c r="CI1283" s="286" t="str">
        <f t="shared" si="316"/>
        <v>Large</v>
      </c>
      <c r="CJ1283" s="210"/>
      <c r="CK1283" s="210"/>
      <c r="CN1283"/>
    </row>
    <row r="1284" spans="1:92" s="283" customFormat="1" ht="15">
      <c r="A1284" s="208" t="s">
        <v>149</v>
      </c>
      <c r="B1284" s="208" t="s">
        <v>436</v>
      </c>
      <c r="C1284" s="297" t="s">
        <v>77</v>
      </c>
      <c r="D1284" s="565">
        <v>2015</v>
      </c>
      <c r="E1284" s="284">
        <f t="shared" si="302"/>
        <v>0</v>
      </c>
      <c r="F1284" s="284">
        <f t="shared" si="303"/>
        <v>0</v>
      </c>
      <c r="G1284" s="284">
        <f t="shared" si="304"/>
        <v>0</v>
      </c>
      <c r="H1284" s="284">
        <f t="shared" si="305"/>
        <v>0</v>
      </c>
      <c r="I1284" s="284">
        <f t="shared" si="315"/>
        <v>0</v>
      </c>
      <c r="J1284" s="284">
        <f t="shared" si="306"/>
        <v>322812</v>
      </c>
      <c r="K1284" s="284">
        <f t="shared" si="307"/>
        <v>322812</v>
      </c>
      <c r="L1284" s="284">
        <f t="shared" si="308"/>
        <v>322812</v>
      </c>
      <c r="M1284" s="284">
        <f t="shared" si="309"/>
        <v>0</v>
      </c>
      <c r="N1284" s="284">
        <f t="shared" si="310"/>
        <v>0</v>
      </c>
      <c r="O1284" s="284">
        <f t="shared" si="311"/>
        <v>322812</v>
      </c>
      <c r="P1284" s="284">
        <f t="shared" si="312"/>
        <v>326800</v>
      </c>
      <c r="Q1284" s="284">
        <f t="shared" si="313"/>
        <v>326800</v>
      </c>
      <c r="R1284" s="284">
        <f t="shared" si="314"/>
        <v>326800</v>
      </c>
      <c r="S1284" s="310">
        <v>0</v>
      </c>
      <c r="T1284" s="310">
        <v>0</v>
      </c>
      <c r="U1284" s="310">
        <v>0</v>
      </c>
      <c r="V1284" s="310">
        <v>0</v>
      </c>
      <c r="W1284" s="310">
        <v>0</v>
      </c>
      <c r="X1284" s="310">
        <v>0</v>
      </c>
      <c r="Y1284" s="310">
        <v>0</v>
      </c>
      <c r="Z1284" s="310">
        <v>0</v>
      </c>
      <c r="AA1284" s="310">
        <v>0</v>
      </c>
      <c r="AB1284" s="310">
        <v>0</v>
      </c>
      <c r="AC1284" s="310">
        <v>0</v>
      </c>
      <c r="AD1284" s="310">
        <v>0</v>
      </c>
      <c r="AE1284" s="310">
        <v>0</v>
      </c>
      <c r="AF1284" s="310">
        <v>0</v>
      </c>
      <c r="AG1284" s="310">
        <v>0</v>
      </c>
      <c r="AH1284" s="310">
        <v>0</v>
      </c>
      <c r="AI1284" s="310">
        <v>0</v>
      </c>
      <c r="AJ1284" s="310">
        <v>0</v>
      </c>
      <c r="AK1284" s="310"/>
      <c r="AL1284" s="310"/>
      <c r="AM1284" s="310"/>
      <c r="AN1284" s="310"/>
      <c r="AO1284" s="310"/>
      <c r="AP1284" s="310"/>
      <c r="AQ1284" s="310"/>
      <c r="AR1284" s="310"/>
      <c r="AS1284" s="310"/>
      <c r="AT1284" s="310"/>
      <c r="AU1284" s="310"/>
      <c r="AV1284" s="310"/>
      <c r="AW1284" s="310"/>
      <c r="AX1284" s="310"/>
      <c r="AY1284" s="310"/>
      <c r="AZ1284" s="310"/>
      <c r="BA1284" s="310"/>
      <c r="BB1284" s="310"/>
      <c r="BC1284" s="310"/>
      <c r="BD1284" s="310"/>
      <c r="BE1284" s="310"/>
      <c r="BF1284" s="310"/>
      <c r="BG1284" s="310"/>
      <c r="BH1284" s="310"/>
      <c r="BI1284" s="310"/>
      <c r="BJ1284" s="310"/>
      <c r="BK1284" s="310">
        <v>0</v>
      </c>
      <c r="BL1284" s="310">
        <v>0</v>
      </c>
      <c r="BM1284" s="310">
        <v>0</v>
      </c>
      <c r="BN1284" s="310">
        <v>0</v>
      </c>
      <c r="BO1284" s="310">
        <v>322767</v>
      </c>
      <c r="BP1284" s="310">
        <v>0</v>
      </c>
      <c r="BQ1284" s="310">
        <v>0</v>
      </c>
      <c r="BR1284" s="310">
        <v>0</v>
      </c>
      <c r="BS1284" s="310">
        <v>45</v>
      </c>
      <c r="BT1284" s="310">
        <v>0</v>
      </c>
      <c r="BU1284" s="310"/>
      <c r="BV1284" s="310"/>
      <c r="BW1284" s="310"/>
      <c r="BX1284" s="310"/>
      <c r="BY1284" s="310"/>
      <c r="BZ1284" s="310">
        <v>0</v>
      </c>
      <c r="CA1284" s="310">
        <v>0</v>
      </c>
      <c r="CB1284" s="310">
        <v>0</v>
      </c>
      <c r="CC1284" s="310">
        <v>0</v>
      </c>
      <c r="CD1284" s="310">
        <v>3988</v>
      </c>
      <c r="CE1284" s="310">
        <v>0</v>
      </c>
      <c r="CF1284" s="310">
        <v>0</v>
      </c>
      <c r="CG1284" s="310">
        <v>0</v>
      </c>
      <c r="CH1284" s="310"/>
      <c r="CI1284" s="286" t="str">
        <f t="shared" si="316"/>
        <v>Large</v>
      </c>
      <c r="CJ1284" s="210"/>
      <c r="CK1284" s="210"/>
      <c r="CN1284"/>
    </row>
    <row r="1285" spans="1:92" s="283" customFormat="1" ht="15">
      <c r="A1285" s="208" t="s">
        <v>170</v>
      </c>
      <c r="B1285" s="208" t="s">
        <v>437</v>
      </c>
      <c r="C1285" s="297" t="s">
        <v>77</v>
      </c>
      <c r="D1285" s="565">
        <v>2015</v>
      </c>
      <c r="E1285" s="284">
        <f t="shared" si="302"/>
        <v>0</v>
      </c>
      <c r="F1285" s="284">
        <f t="shared" si="303"/>
        <v>0</v>
      </c>
      <c r="G1285" s="284">
        <f t="shared" si="304"/>
        <v>0</v>
      </c>
      <c r="H1285" s="284">
        <f t="shared" si="305"/>
        <v>0</v>
      </c>
      <c r="I1285" s="284">
        <f t="shared" si="315"/>
        <v>10504</v>
      </c>
      <c r="J1285" s="284">
        <f t="shared" si="306"/>
        <v>123188</v>
      </c>
      <c r="K1285" s="284">
        <f t="shared" si="307"/>
        <v>133692</v>
      </c>
      <c r="L1285" s="284">
        <f t="shared" si="308"/>
        <v>133692</v>
      </c>
      <c r="M1285" s="284">
        <f t="shared" si="309"/>
        <v>4149</v>
      </c>
      <c r="N1285" s="284">
        <f t="shared" si="310"/>
        <v>4149</v>
      </c>
      <c r="O1285" s="284">
        <f t="shared" si="311"/>
        <v>137841</v>
      </c>
      <c r="P1285" s="284">
        <f t="shared" si="312"/>
        <v>133692</v>
      </c>
      <c r="Q1285" s="284">
        <f t="shared" si="313"/>
        <v>137841</v>
      </c>
      <c r="R1285" s="284">
        <f t="shared" si="314"/>
        <v>137841</v>
      </c>
      <c r="S1285" s="310">
        <v>0</v>
      </c>
      <c r="T1285" s="310">
        <v>0</v>
      </c>
      <c r="U1285" s="310">
        <v>0</v>
      </c>
      <c r="V1285" s="310">
        <v>0</v>
      </c>
      <c r="W1285" s="310">
        <v>0</v>
      </c>
      <c r="X1285" s="310">
        <v>0</v>
      </c>
      <c r="Y1285" s="310">
        <v>0</v>
      </c>
      <c r="Z1285" s="310">
        <v>0</v>
      </c>
      <c r="AA1285" s="310">
        <v>0</v>
      </c>
      <c r="AB1285" s="310">
        <v>0</v>
      </c>
      <c r="AC1285" s="310">
        <v>0</v>
      </c>
      <c r="AD1285" s="310">
        <v>0</v>
      </c>
      <c r="AE1285" s="310">
        <v>0</v>
      </c>
      <c r="AF1285" s="310">
        <v>0</v>
      </c>
      <c r="AG1285" s="310">
        <v>0</v>
      </c>
      <c r="AH1285" s="310">
        <v>0</v>
      </c>
      <c r="AI1285" s="310">
        <v>0</v>
      </c>
      <c r="AJ1285" s="310">
        <v>0</v>
      </c>
      <c r="AK1285" s="310"/>
      <c r="AL1285" s="310"/>
      <c r="AM1285" s="310"/>
      <c r="AN1285" s="310"/>
      <c r="AO1285" s="310"/>
      <c r="AP1285" s="310"/>
      <c r="AQ1285" s="310"/>
      <c r="AR1285" s="310"/>
      <c r="AS1285" s="310"/>
      <c r="AT1285" s="310"/>
      <c r="AU1285" s="310"/>
      <c r="AV1285" s="310"/>
      <c r="AW1285" s="310"/>
      <c r="AX1285" s="310"/>
      <c r="AY1285" s="310"/>
      <c r="AZ1285" s="310"/>
      <c r="BA1285" s="310"/>
      <c r="BB1285" s="310"/>
      <c r="BC1285" s="310"/>
      <c r="BD1285" s="310"/>
      <c r="BE1285" s="310"/>
      <c r="BF1285" s="310"/>
      <c r="BG1285" s="310"/>
      <c r="BH1285" s="310"/>
      <c r="BI1285" s="310"/>
      <c r="BJ1285" s="310"/>
      <c r="BK1285" s="310">
        <v>10504</v>
      </c>
      <c r="BL1285" s="310">
        <v>0</v>
      </c>
      <c r="BM1285" s="310">
        <v>0</v>
      </c>
      <c r="BN1285" s="310">
        <v>0</v>
      </c>
      <c r="BO1285" s="310">
        <v>123188</v>
      </c>
      <c r="BP1285" s="310">
        <v>0</v>
      </c>
      <c r="BQ1285" s="310">
        <v>0</v>
      </c>
      <c r="BR1285" s="310">
        <v>0</v>
      </c>
      <c r="BS1285" s="310">
        <v>0</v>
      </c>
      <c r="BT1285" s="310">
        <v>0</v>
      </c>
      <c r="BU1285" s="310"/>
      <c r="BV1285" s="310"/>
      <c r="BW1285" s="310"/>
      <c r="BX1285" s="310"/>
      <c r="BY1285" s="310"/>
      <c r="BZ1285" s="310">
        <v>4149</v>
      </c>
      <c r="CA1285" s="310">
        <v>0</v>
      </c>
      <c r="CB1285" s="310">
        <v>0</v>
      </c>
      <c r="CC1285" s="310">
        <v>0</v>
      </c>
      <c r="CD1285" s="310">
        <v>0</v>
      </c>
      <c r="CE1285" s="310">
        <v>0</v>
      </c>
      <c r="CF1285" s="310">
        <v>0</v>
      </c>
      <c r="CG1285" s="310">
        <v>0</v>
      </c>
      <c r="CH1285" s="310"/>
      <c r="CI1285" s="286" t="str">
        <f t="shared" si="316"/>
        <v>Large</v>
      </c>
      <c r="CJ1285" s="210"/>
      <c r="CK1285" s="210"/>
      <c r="CN1285"/>
    </row>
    <row r="1286" spans="1:92" s="283" customFormat="1" ht="15">
      <c r="A1286" s="208" t="s">
        <v>186</v>
      </c>
      <c r="B1286" s="208" t="s">
        <v>393</v>
      </c>
      <c r="C1286" s="297" t="s">
        <v>77</v>
      </c>
      <c r="D1286" s="565">
        <v>2015</v>
      </c>
      <c r="E1286" s="284">
        <f t="shared" si="302"/>
        <v>0</v>
      </c>
      <c r="F1286" s="284">
        <f t="shared" si="303"/>
        <v>0</v>
      </c>
      <c r="G1286" s="284">
        <f t="shared" si="304"/>
        <v>0</v>
      </c>
      <c r="H1286" s="284">
        <f t="shared" si="305"/>
        <v>0</v>
      </c>
      <c r="I1286" s="284">
        <f t="shared" si="315"/>
        <v>0</v>
      </c>
      <c r="J1286" s="284">
        <f t="shared" si="306"/>
        <v>171522</v>
      </c>
      <c r="K1286" s="284">
        <f t="shared" si="307"/>
        <v>171522</v>
      </c>
      <c r="L1286" s="284">
        <f t="shared" si="308"/>
        <v>171522</v>
      </c>
      <c r="M1286" s="284">
        <f t="shared" si="309"/>
        <v>956</v>
      </c>
      <c r="N1286" s="284">
        <f t="shared" si="310"/>
        <v>956</v>
      </c>
      <c r="O1286" s="284">
        <f t="shared" si="311"/>
        <v>172478</v>
      </c>
      <c r="P1286" s="284">
        <f t="shared" si="312"/>
        <v>171522</v>
      </c>
      <c r="Q1286" s="284">
        <f t="shared" si="313"/>
        <v>172478</v>
      </c>
      <c r="R1286" s="284">
        <f t="shared" si="314"/>
        <v>172478</v>
      </c>
      <c r="S1286" s="310">
        <v>0</v>
      </c>
      <c r="T1286" s="310">
        <v>0</v>
      </c>
      <c r="U1286" s="310">
        <v>0</v>
      </c>
      <c r="V1286" s="310">
        <v>0</v>
      </c>
      <c r="W1286" s="310">
        <v>0</v>
      </c>
      <c r="X1286" s="310">
        <v>0</v>
      </c>
      <c r="Y1286" s="310">
        <v>0</v>
      </c>
      <c r="Z1286" s="310">
        <v>0</v>
      </c>
      <c r="AA1286" s="310">
        <v>0</v>
      </c>
      <c r="AB1286" s="310">
        <v>0</v>
      </c>
      <c r="AC1286" s="310">
        <v>0</v>
      </c>
      <c r="AD1286" s="310">
        <v>0</v>
      </c>
      <c r="AE1286" s="310">
        <v>0</v>
      </c>
      <c r="AF1286" s="310">
        <v>0</v>
      </c>
      <c r="AG1286" s="310">
        <v>0</v>
      </c>
      <c r="AH1286" s="310">
        <v>0</v>
      </c>
      <c r="AI1286" s="310">
        <v>0</v>
      </c>
      <c r="AJ1286" s="310">
        <v>0</v>
      </c>
      <c r="AK1286" s="310"/>
      <c r="AL1286" s="310"/>
      <c r="AM1286" s="310"/>
      <c r="AN1286" s="310"/>
      <c r="AO1286" s="310"/>
      <c r="AP1286" s="310"/>
      <c r="AQ1286" s="310"/>
      <c r="AR1286" s="310"/>
      <c r="AS1286" s="310"/>
      <c r="AT1286" s="310"/>
      <c r="AU1286" s="310"/>
      <c r="AV1286" s="310"/>
      <c r="AW1286" s="310"/>
      <c r="AX1286" s="310"/>
      <c r="AY1286" s="310"/>
      <c r="AZ1286" s="310"/>
      <c r="BA1286" s="310"/>
      <c r="BB1286" s="310"/>
      <c r="BC1286" s="310"/>
      <c r="BD1286" s="310"/>
      <c r="BE1286" s="310"/>
      <c r="BF1286" s="310"/>
      <c r="BG1286" s="310"/>
      <c r="BH1286" s="310"/>
      <c r="BI1286" s="310"/>
      <c r="BJ1286" s="310"/>
      <c r="BK1286" s="310">
        <v>0</v>
      </c>
      <c r="BL1286" s="310">
        <v>0</v>
      </c>
      <c r="BM1286" s="310">
        <v>0</v>
      </c>
      <c r="BN1286" s="310">
        <v>0</v>
      </c>
      <c r="BO1286" s="310">
        <v>171497</v>
      </c>
      <c r="BP1286" s="310">
        <v>0</v>
      </c>
      <c r="BQ1286" s="310">
        <v>0</v>
      </c>
      <c r="BR1286" s="310">
        <v>0</v>
      </c>
      <c r="BS1286" s="310">
        <v>25</v>
      </c>
      <c r="BT1286" s="310">
        <v>0</v>
      </c>
      <c r="BU1286" s="310"/>
      <c r="BV1286" s="310"/>
      <c r="BW1286" s="310"/>
      <c r="BX1286" s="310"/>
      <c r="BY1286" s="310"/>
      <c r="BZ1286" s="310">
        <v>956</v>
      </c>
      <c r="CA1286" s="310">
        <v>0</v>
      </c>
      <c r="CB1286" s="310">
        <v>0</v>
      </c>
      <c r="CC1286" s="310">
        <v>0</v>
      </c>
      <c r="CD1286" s="310">
        <v>0</v>
      </c>
      <c r="CE1286" s="310">
        <v>0</v>
      </c>
      <c r="CF1286" s="310">
        <v>0</v>
      </c>
      <c r="CG1286" s="310">
        <v>0</v>
      </c>
      <c r="CH1286" s="310"/>
      <c r="CI1286" s="286" t="str">
        <f t="shared" si="316"/>
        <v>Large</v>
      </c>
      <c r="CJ1286" s="210"/>
      <c r="CK1286" s="210"/>
      <c r="CN1286"/>
    </row>
    <row r="1287" spans="1:92" s="283" customFormat="1" ht="15">
      <c r="A1287" s="208" t="s">
        <v>153</v>
      </c>
      <c r="B1287" s="208" t="s">
        <v>504</v>
      </c>
      <c r="C1287" s="297" t="s">
        <v>77</v>
      </c>
      <c r="D1287" s="565">
        <v>2015</v>
      </c>
      <c r="E1287" s="284">
        <f t="shared" si="302"/>
        <v>1886</v>
      </c>
      <c r="F1287" s="284">
        <f t="shared" si="303"/>
        <v>13</v>
      </c>
      <c r="G1287" s="284">
        <f t="shared" si="304"/>
        <v>18562</v>
      </c>
      <c r="H1287" s="284">
        <f t="shared" si="305"/>
        <v>20461</v>
      </c>
      <c r="I1287" s="284">
        <f t="shared" si="315"/>
        <v>529</v>
      </c>
      <c r="J1287" s="284">
        <f t="shared" si="306"/>
        <v>0</v>
      </c>
      <c r="K1287" s="284">
        <f t="shared" si="307"/>
        <v>529</v>
      </c>
      <c r="L1287" s="284">
        <f t="shared" si="308"/>
        <v>20990</v>
      </c>
      <c r="M1287" s="284">
        <f t="shared" si="309"/>
        <v>0</v>
      </c>
      <c r="N1287" s="284">
        <f t="shared" si="310"/>
        <v>139561</v>
      </c>
      <c r="O1287" s="284">
        <f t="shared" si="311"/>
        <v>160551</v>
      </c>
      <c r="P1287" s="284">
        <f t="shared" si="312"/>
        <v>20990</v>
      </c>
      <c r="Q1287" s="284">
        <f t="shared" si="313"/>
        <v>160551</v>
      </c>
      <c r="R1287" s="284">
        <f t="shared" si="314"/>
        <v>160551</v>
      </c>
      <c r="S1287" s="310">
        <v>1886</v>
      </c>
      <c r="T1287" s="310">
        <v>0</v>
      </c>
      <c r="U1287" s="310">
        <v>13</v>
      </c>
      <c r="V1287" s="310">
        <v>13</v>
      </c>
      <c r="W1287" s="310">
        <v>18562</v>
      </c>
      <c r="X1287" s="310">
        <v>16075</v>
      </c>
      <c r="Y1287" s="310">
        <v>0</v>
      </c>
      <c r="Z1287" s="310">
        <v>0</v>
      </c>
      <c r="AA1287" s="310">
        <v>0</v>
      </c>
      <c r="AB1287" s="310">
        <v>0</v>
      </c>
      <c r="AC1287" s="310">
        <v>0</v>
      </c>
      <c r="AD1287" s="310">
        <v>0</v>
      </c>
      <c r="AE1287" s="310">
        <v>0</v>
      </c>
      <c r="AF1287" s="310">
        <v>0</v>
      </c>
      <c r="AG1287" s="310">
        <v>0</v>
      </c>
      <c r="AH1287" s="310">
        <v>0</v>
      </c>
      <c r="AI1287" s="310">
        <v>0</v>
      </c>
      <c r="AJ1287" s="310">
        <v>0</v>
      </c>
      <c r="AK1287" s="310"/>
      <c r="AL1287" s="310"/>
      <c r="AM1287" s="310"/>
      <c r="AN1287" s="310"/>
      <c r="AO1287" s="310"/>
      <c r="AP1287" s="310"/>
      <c r="AQ1287" s="310"/>
      <c r="AR1287" s="310"/>
      <c r="AS1287" s="310"/>
      <c r="AT1287" s="310"/>
      <c r="AU1287" s="310"/>
      <c r="AV1287" s="310"/>
      <c r="AW1287" s="310"/>
      <c r="AX1287" s="310"/>
      <c r="AY1287" s="310"/>
      <c r="AZ1287" s="310"/>
      <c r="BA1287" s="310"/>
      <c r="BB1287" s="310"/>
      <c r="BC1287" s="310"/>
      <c r="BD1287" s="310"/>
      <c r="BE1287" s="310"/>
      <c r="BF1287" s="310"/>
      <c r="BG1287" s="310"/>
      <c r="BH1287" s="310"/>
      <c r="BI1287" s="310"/>
      <c r="BJ1287" s="310"/>
      <c r="BK1287" s="310">
        <v>0</v>
      </c>
      <c r="BL1287" s="310">
        <v>0</v>
      </c>
      <c r="BM1287" s="310">
        <v>529</v>
      </c>
      <c r="BN1287" s="310">
        <v>529</v>
      </c>
      <c r="BO1287" s="310">
        <v>0</v>
      </c>
      <c r="BP1287" s="310">
        <v>0</v>
      </c>
      <c r="BQ1287" s="310">
        <v>0</v>
      </c>
      <c r="BR1287" s="310">
        <v>0</v>
      </c>
      <c r="BS1287" s="310">
        <v>0</v>
      </c>
      <c r="BT1287" s="310">
        <v>0</v>
      </c>
      <c r="BU1287" s="310"/>
      <c r="BV1287" s="310"/>
      <c r="BW1287" s="310"/>
      <c r="BX1287" s="310"/>
      <c r="BY1287" s="310"/>
      <c r="BZ1287" s="310">
        <v>0</v>
      </c>
      <c r="CA1287" s="310">
        <v>0</v>
      </c>
      <c r="CB1287" s="310">
        <v>139561</v>
      </c>
      <c r="CC1287" s="310">
        <v>0</v>
      </c>
      <c r="CD1287" s="310">
        <v>0</v>
      </c>
      <c r="CE1287" s="310">
        <v>0</v>
      </c>
      <c r="CF1287" s="310">
        <v>0</v>
      </c>
      <c r="CG1287" s="310">
        <v>0</v>
      </c>
      <c r="CH1287" s="310"/>
      <c r="CI1287" s="286" t="str">
        <f t="shared" si="316"/>
        <v>Large</v>
      </c>
      <c r="CJ1287" s="210"/>
      <c r="CK1287" s="210"/>
      <c r="CN1287"/>
    </row>
    <row r="1288" spans="1:92" s="283" customFormat="1" ht="15">
      <c r="A1288" s="208" t="s">
        <v>177</v>
      </c>
      <c r="B1288" s="208" t="s">
        <v>479</v>
      </c>
      <c r="C1288" s="297" t="s">
        <v>77</v>
      </c>
      <c r="D1288" s="565">
        <v>2015</v>
      </c>
      <c r="E1288" s="284">
        <f t="shared" si="302"/>
        <v>0</v>
      </c>
      <c r="F1288" s="284">
        <f t="shared" si="303"/>
        <v>0</v>
      </c>
      <c r="G1288" s="284">
        <f t="shared" si="304"/>
        <v>0</v>
      </c>
      <c r="H1288" s="284">
        <f t="shared" si="305"/>
        <v>0</v>
      </c>
      <c r="I1288" s="284">
        <f t="shared" si="315"/>
        <v>9009</v>
      </c>
      <c r="J1288" s="284">
        <f t="shared" si="306"/>
        <v>258592</v>
      </c>
      <c r="K1288" s="284">
        <f t="shared" si="307"/>
        <v>267601</v>
      </c>
      <c r="L1288" s="284">
        <f t="shared" si="308"/>
        <v>267601</v>
      </c>
      <c r="M1288" s="284">
        <f t="shared" si="309"/>
        <v>4383</v>
      </c>
      <c r="N1288" s="284">
        <f t="shared" si="310"/>
        <v>4383</v>
      </c>
      <c r="O1288" s="284">
        <f t="shared" si="311"/>
        <v>271984</v>
      </c>
      <c r="P1288" s="284">
        <f t="shared" si="312"/>
        <v>267601</v>
      </c>
      <c r="Q1288" s="284">
        <f t="shared" si="313"/>
        <v>271984</v>
      </c>
      <c r="R1288" s="284">
        <f t="shared" si="314"/>
        <v>271984</v>
      </c>
      <c r="S1288" s="310">
        <v>0</v>
      </c>
      <c r="T1288" s="310">
        <v>0</v>
      </c>
      <c r="U1288" s="310">
        <v>0</v>
      </c>
      <c r="V1288" s="310">
        <v>0</v>
      </c>
      <c r="W1288" s="310">
        <v>0</v>
      </c>
      <c r="X1288" s="310">
        <v>0</v>
      </c>
      <c r="Y1288" s="310">
        <v>0</v>
      </c>
      <c r="Z1288" s="310">
        <v>0</v>
      </c>
      <c r="AA1288" s="310">
        <v>0</v>
      </c>
      <c r="AB1288" s="310">
        <v>0</v>
      </c>
      <c r="AC1288" s="310">
        <v>0</v>
      </c>
      <c r="AD1288" s="310">
        <v>0</v>
      </c>
      <c r="AE1288" s="310">
        <v>0</v>
      </c>
      <c r="AF1288" s="310">
        <v>0</v>
      </c>
      <c r="AG1288" s="310">
        <v>0</v>
      </c>
      <c r="AH1288" s="310">
        <v>0</v>
      </c>
      <c r="AI1288" s="310">
        <v>0</v>
      </c>
      <c r="AJ1288" s="310">
        <v>0</v>
      </c>
      <c r="AK1288" s="310"/>
      <c r="AL1288" s="310"/>
      <c r="AM1288" s="310"/>
      <c r="AN1288" s="310"/>
      <c r="AO1288" s="310"/>
      <c r="AP1288" s="310"/>
      <c r="AQ1288" s="310"/>
      <c r="AR1288" s="310"/>
      <c r="AS1288" s="310"/>
      <c r="AT1288" s="310"/>
      <c r="AU1288" s="310"/>
      <c r="AV1288" s="310"/>
      <c r="AW1288" s="310"/>
      <c r="AX1288" s="310"/>
      <c r="AY1288" s="310"/>
      <c r="AZ1288" s="310"/>
      <c r="BA1288" s="310"/>
      <c r="BB1288" s="310"/>
      <c r="BC1288" s="310"/>
      <c r="BD1288" s="310"/>
      <c r="BE1288" s="310"/>
      <c r="BF1288" s="310"/>
      <c r="BG1288" s="310"/>
      <c r="BH1288" s="310"/>
      <c r="BI1288" s="310"/>
      <c r="BJ1288" s="310"/>
      <c r="BK1288" s="310">
        <v>9009</v>
      </c>
      <c r="BL1288" s="310">
        <v>0</v>
      </c>
      <c r="BM1288" s="310">
        <v>0</v>
      </c>
      <c r="BN1288" s="310">
        <v>0</v>
      </c>
      <c r="BO1288" s="310">
        <v>258592</v>
      </c>
      <c r="BP1288" s="310">
        <v>0</v>
      </c>
      <c r="BQ1288" s="310">
        <v>0</v>
      </c>
      <c r="BR1288" s="310">
        <v>0</v>
      </c>
      <c r="BS1288" s="310">
        <v>0</v>
      </c>
      <c r="BT1288" s="310">
        <v>0</v>
      </c>
      <c r="BU1288" s="310"/>
      <c r="BV1288" s="310"/>
      <c r="BW1288" s="310"/>
      <c r="BX1288" s="310"/>
      <c r="BY1288" s="310"/>
      <c r="BZ1288" s="310">
        <v>4383</v>
      </c>
      <c r="CA1288" s="310">
        <v>0</v>
      </c>
      <c r="CB1288" s="310">
        <v>0</v>
      </c>
      <c r="CC1288" s="310">
        <v>0</v>
      </c>
      <c r="CD1288" s="310">
        <v>0</v>
      </c>
      <c r="CE1288" s="310">
        <v>0</v>
      </c>
      <c r="CF1288" s="310">
        <v>0</v>
      </c>
      <c r="CG1288" s="310">
        <v>0</v>
      </c>
      <c r="CH1288" s="310"/>
      <c r="CI1288" s="286" t="str">
        <f t="shared" si="316"/>
        <v>Large</v>
      </c>
      <c r="CJ1288" s="210"/>
      <c r="CK1288" s="210"/>
      <c r="CN1288"/>
    </row>
    <row r="1289" spans="1:92" s="283" customFormat="1" ht="15">
      <c r="A1289" s="208" t="s">
        <v>159</v>
      </c>
      <c r="B1289" s="208" t="s">
        <v>399</v>
      </c>
      <c r="C1289" s="297" t="s">
        <v>77</v>
      </c>
      <c r="D1289" s="565">
        <v>2015</v>
      </c>
      <c r="E1289" s="284">
        <f t="shared" si="302"/>
        <v>0</v>
      </c>
      <c r="F1289" s="284">
        <f t="shared" si="303"/>
        <v>0</v>
      </c>
      <c r="G1289" s="284">
        <f t="shared" si="304"/>
        <v>0</v>
      </c>
      <c r="H1289" s="284">
        <f t="shared" si="305"/>
        <v>0</v>
      </c>
      <c r="I1289" s="284">
        <f t="shared" si="315"/>
        <v>0</v>
      </c>
      <c r="J1289" s="284">
        <f t="shared" si="306"/>
        <v>338750</v>
      </c>
      <c r="K1289" s="284">
        <f t="shared" si="307"/>
        <v>338750</v>
      </c>
      <c r="L1289" s="284">
        <f t="shared" si="308"/>
        <v>338750</v>
      </c>
      <c r="M1289" s="284">
        <f t="shared" si="309"/>
        <v>1278</v>
      </c>
      <c r="N1289" s="284">
        <f t="shared" si="310"/>
        <v>1278</v>
      </c>
      <c r="O1289" s="284">
        <f t="shared" si="311"/>
        <v>340028</v>
      </c>
      <c r="P1289" s="284">
        <f t="shared" si="312"/>
        <v>338750</v>
      </c>
      <c r="Q1289" s="284">
        <f t="shared" si="313"/>
        <v>340028</v>
      </c>
      <c r="R1289" s="284">
        <f t="shared" si="314"/>
        <v>340028</v>
      </c>
      <c r="S1289" s="310">
        <v>0</v>
      </c>
      <c r="T1289" s="310">
        <v>0</v>
      </c>
      <c r="U1289" s="310">
        <v>0</v>
      </c>
      <c r="V1289" s="310">
        <v>0</v>
      </c>
      <c r="W1289" s="310">
        <v>0</v>
      </c>
      <c r="X1289" s="310">
        <v>0</v>
      </c>
      <c r="Y1289" s="310">
        <v>0</v>
      </c>
      <c r="Z1289" s="310">
        <v>0</v>
      </c>
      <c r="AA1289" s="310">
        <v>0</v>
      </c>
      <c r="AB1289" s="310">
        <v>0</v>
      </c>
      <c r="AC1289" s="310">
        <v>0</v>
      </c>
      <c r="AD1289" s="310">
        <v>0</v>
      </c>
      <c r="AE1289" s="310">
        <v>0</v>
      </c>
      <c r="AF1289" s="310">
        <v>0</v>
      </c>
      <c r="AG1289" s="310">
        <v>0</v>
      </c>
      <c r="AH1289" s="310">
        <v>0</v>
      </c>
      <c r="AI1289" s="310">
        <v>0</v>
      </c>
      <c r="AJ1289" s="310">
        <v>0</v>
      </c>
      <c r="AK1289" s="310"/>
      <c r="AL1289" s="310"/>
      <c r="AM1289" s="310"/>
      <c r="AN1289" s="310"/>
      <c r="AO1289" s="310"/>
      <c r="AP1289" s="310"/>
      <c r="AQ1289" s="310"/>
      <c r="AR1289" s="310"/>
      <c r="AS1289" s="310"/>
      <c r="AT1289" s="310"/>
      <c r="AU1289" s="310"/>
      <c r="AV1289" s="310"/>
      <c r="AW1289" s="310"/>
      <c r="AX1289" s="310"/>
      <c r="AY1289" s="310"/>
      <c r="AZ1289" s="310"/>
      <c r="BA1289" s="310"/>
      <c r="BB1289" s="310"/>
      <c r="BC1289" s="310"/>
      <c r="BD1289" s="310"/>
      <c r="BE1289" s="310"/>
      <c r="BF1289" s="310"/>
      <c r="BG1289" s="310"/>
      <c r="BH1289" s="310"/>
      <c r="BI1289" s="310"/>
      <c r="BJ1289" s="310"/>
      <c r="BK1289" s="310">
        <v>0</v>
      </c>
      <c r="BL1289" s="310">
        <v>0</v>
      </c>
      <c r="BM1289" s="310">
        <v>0</v>
      </c>
      <c r="BN1289" s="310">
        <v>0</v>
      </c>
      <c r="BO1289" s="310">
        <v>338609</v>
      </c>
      <c r="BP1289" s="310">
        <v>0</v>
      </c>
      <c r="BQ1289" s="310">
        <v>0</v>
      </c>
      <c r="BR1289" s="310">
        <v>0</v>
      </c>
      <c r="BS1289" s="310">
        <v>141</v>
      </c>
      <c r="BT1289" s="310">
        <v>0</v>
      </c>
      <c r="BU1289" s="310"/>
      <c r="BV1289" s="310"/>
      <c r="BW1289" s="310"/>
      <c r="BX1289" s="310"/>
      <c r="BY1289" s="310"/>
      <c r="BZ1289" s="310">
        <v>1278</v>
      </c>
      <c r="CA1289" s="310">
        <v>0</v>
      </c>
      <c r="CB1289" s="310">
        <v>0</v>
      </c>
      <c r="CC1289" s="310">
        <v>0</v>
      </c>
      <c r="CD1289" s="310">
        <v>0</v>
      </c>
      <c r="CE1289" s="310">
        <v>0</v>
      </c>
      <c r="CF1289" s="310">
        <v>0</v>
      </c>
      <c r="CG1289" s="310">
        <v>0</v>
      </c>
      <c r="CH1289" s="310"/>
      <c r="CI1289" s="286" t="str">
        <f t="shared" si="316"/>
        <v>Large</v>
      </c>
      <c r="CJ1289" s="210"/>
      <c r="CK1289" s="210"/>
      <c r="CN1289"/>
    </row>
    <row r="1290" spans="1:92" s="283" customFormat="1" ht="15">
      <c r="A1290" s="208" t="s">
        <v>136</v>
      </c>
      <c r="B1290" s="208" t="s">
        <v>480</v>
      </c>
      <c r="C1290" s="297" t="s">
        <v>77</v>
      </c>
      <c r="D1290" s="565">
        <v>2015</v>
      </c>
      <c r="E1290" s="284">
        <f t="shared" si="302"/>
        <v>0</v>
      </c>
      <c r="F1290" s="284">
        <f t="shared" si="303"/>
        <v>0</v>
      </c>
      <c r="G1290" s="284">
        <f t="shared" si="304"/>
        <v>0</v>
      </c>
      <c r="H1290" s="284">
        <f t="shared" si="305"/>
        <v>0</v>
      </c>
      <c r="I1290" s="284">
        <f t="shared" si="315"/>
        <v>149817</v>
      </c>
      <c r="J1290" s="284">
        <f t="shared" si="306"/>
        <v>12098</v>
      </c>
      <c r="K1290" s="284">
        <f t="shared" si="307"/>
        <v>161915</v>
      </c>
      <c r="L1290" s="284">
        <f t="shared" si="308"/>
        <v>161915</v>
      </c>
      <c r="M1290" s="284">
        <f t="shared" si="309"/>
        <v>0</v>
      </c>
      <c r="N1290" s="284">
        <f t="shared" si="310"/>
        <v>0</v>
      </c>
      <c r="O1290" s="284">
        <f t="shared" si="311"/>
        <v>161915</v>
      </c>
      <c r="P1290" s="284">
        <f t="shared" si="312"/>
        <v>161915</v>
      </c>
      <c r="Q1290" s="284">
        <f t="shared" si="313"/>
        <v>161915</v>
      </c>
      <c r="R1290" s="284">
        <f t="shared" si="314"/>
        <v>161915</v>
      </c>
      <c r="S1290" s="310">
        <v>0</v>
      </c>
      <c r="T1290" s="310">
        <v>0</v>
      </c>
      <c r="U1290" s="310">
        <v>0</v>
      </c>
      <c r="V1290" s="310">
        <v>0</v>
      </c>
      <c r="W1290" s="310">
        <v>0</v>
      </c>
      <c r="X1290" s="310">
        <v>0</v>
      </c>
      <c r="Y1290" s="310">
        <v>0</v>
      </c>
      <c r="Z1290" s="310">
        <v>0</v>
      </c>
      <c r="AA1290" s="310">
        <v>0</v>
      </c>
      <c r="AB1290" s="310">
        <v>0</v>
      </c>
      <c r="AC1290" s="310">
        <v>0</v>
      </c>
      <c r="AD1290" s="310">
        <v>0</v>
      </c>
      <c r="AE1290" s="310">
        <v>0</v>
      </c>
      <c r="AF1290" s="310">
        <v>0</v>
      </c>
      <c r="AG1290" s="310">
        <v>0</v>
      </c>
      <c r="AH1290" s="310">
        <v>0</v>
      </c>
      <c r="AI1290" s="310">
        <v>0</v>
      </c>
      <c r="AJ1290" s="310">
        <v>0</v>
      </c>
      <c r="AK1290" s="310"/>
      <c r="AL1290" s="310"/>
      <c r="AM1290" s="310"/>
      <c r="AN1290" s="310"/>
      <c r="AO1290" s="310"/>
      <c r="AP1290" s="310"/>
      <c r="AQ1290" s="310"/>
      <c r="AR1290" s="310"/>
      <c r="AS1290" s="310"/>
      <c r="AT1290" s="310"/>
      <c r="AU1290" s="310"/>
      <c r="AV1290" s="310"/>
      <c r="AW1290" s="310"/>
      <c r="AX1290" s="310"/>
      <c r="AY1290" s="310"/>
      <c r="AZ1290" s="310"/>
      <c r="BA1290" s="310"/>
      <c r="BB1290" s="310"/>
      <c r="BC1290" s="310"/>
      <c r="BD1290" s="310"/>
      <c r="BE1290" s="310"/>
      <c r="BF1290" s="310"/>
      <c r="BG1290" s="310"/>
      <c r="BH1290" s="310"/>
      <c r="BI1290" s="310"/>
      <c r="BJ1290" s="310"/>
      <c r="BK1290" s="310">
        <v>149817</v>
      </c>
      <c r="BL1290" s="310">
        <v>0</v>
      </c>
      <c r="BM1290" s="310">
        <v>0</v>
      </c>
      <c r="BN1290" s="310">
        <v>0</v>
      </c>
      <c r="BO1290" s="310">
        <v>12098</v>
      </c>
      <c r="BP1290" s="310">
        <v>0</v>
      </c>
      <c r="BQ1290" s="310">
        <v>0</v>
      </c>
      <c r="BR1290" s="310">
        <v>0</v>
      </c>
      <c r="BS1290" s="310">
        <v>0</v>
      </c>
      <c r="BT1290" s="310">
        <v>0</v>
      </c>
      <c r="BU1290" s="310"/>
      <c r="BV1290" s="310"/>
      <c r="BW1290" s="310"/>
      <c r="BX1290" s="310"/>
      <c r="BY1290" s="310"/>
      <c r="BZ1290" s="310">
        <v>0</v>
      </c>
      <c r="CA1290" s="310">
        <v>0</v>
      </c>
      <c r="CB1290" s="310">
        <v>0</v>
      </c>
      <c r="CC1290" s="310">
        <v>0</v>
      </c>
      <c r="CD1290" s="310">
        <v>0</v>
      </c>
      <c r="CE1290" s="310">
        <v>0</v>
      </c>
      <c r="CF1290" s="310">
        <v>0</v>
      </c>
      <c r="CG1290" s="310">
        <v>0</v>
      </c>
      <c r="CH1290" s="310"/>
      <c r="CI1290" s="286" t="str">
        <f t="shared" si="316"/>
        <v>Large</v>
      </c>
      <c r="CJ1290" s="210"/>
      <c r="CK1290" s="210"/>
      <c r="CN1290"/>
    </row>
    <row r="1291" spans="1:92" s="283" customFormat="1" ht="15">
      <c r="A1291" s="208" t="s">
        <v>160</v>
      </c>
      <c r="B1291" s="208" t="s">
        <v>481</v>
      </c>
      <c r="C1291" s="297" t="s">
        <v>77</v>
      </c>
      <c r="D1291" s="565">
        <v>2015</v>
      </c>
      <c r="E1291" s="284">
        <f t="shared" si="302"/>
        <v>0</v>
      </c>
      <c r="F1291" s="284">
        <f t="shared" si="303"/>
        <v>0</v>
      </c>
      <c r="G1291" s="284">
        <f t="shared" si="304"/>
        <v>0</v>
      </c>
      <c r="H1291" s="284">
        <f t="shared" si="305"/>
        <v>0</v>
      </c>
      <c r="I1291" s="284">
        <f t="shared" si="315"/>
        <v>0</v>
      </c>
      <c r="J1291" s="284">
        <f t="shared" si="306"/>
        <v>0</v>
      </c>
      <c r="K1291" s="284">
        <f t="shared" si="307"/>
        <v>0</v>
      </c>
      <c r="L1291" s="284">
        <f t="shared" si="308"/>
        <v>0</v>
      </c>
      <c r="M1291" s="284">
        <f t="shared" si="309"/>
        <v>0</v>
      </c>
      <c r="N1291" s="284">
        <f t="shared" si="310"/>
        <v>97858</v>
      </c>
      <c r="O1291" s="284">
        <f t="shared" si="311"/>
        <v>97858</v>
      </c>
      <c r="P1291" s="284">
        <f t="shared" si="312"/>
        <v>0</v>
      </c>
      <c r="Q1291" s="284">
        <f t="shared" si="313"/>
        <v>97858</v>
      </c>
      <c r="R1291" s="284">
        <f t="shared" si="314"/>
        <v>97858</v>
      </c>
      <c r="S1291" s="310">
        <v>0</v>
      </c>
      <c r="T1291" s="310">
        <v>0</v>
      </c>
      <c r="U1291" s="310">
        <v>0</v>
      </c>
      <c r="V1291" s="310">
        <v>0</v>
      </c>
      <c r="W1291" s="310">
        <v>0</v>
      </c>
      <c r="X1291" s="310">
        <v>0</v>
      </c>
      <c r="Y1291" s="310">
        <v>0</v>
      </c>
      <c r="Z1291" s="310">
        <v>0</v>
      </c>
      <c r="AA1291" s="310">
        <v>0</v>
      </c>
      <c r="AB1291" s="310">
        <v>0</v>
      </c>
      <c r="AC1291" s="310">
        <v>0</v>
      </c>
      <c r="AD1291" s="310">
        <v>0</v>
      </c>
      <c r="AE1291" s="310">
        <v>0</v>
      </c>
      <c r="AF1291" s="310">
        <v>0</v>
      </c>
      <c r="AG1291" s="310">
        <v>0</v>
      </c>
      <c r="AH1291" s="310">
        <v>0</v>
      </c>
      <c r="AI1291" s="310">
        <v>0</v>
      </c>
      <c r="AJ1291" s="310">
        <v>0</v>
      </c>
      <c r="AK1291" s="310"/>
      <c r="AL1291" s="310"/>
      <c r="AM1291" s="310"/>
      <c r="AN1291" s="310"/>
      <c r="AO1291" s="310"/>
      <c r="AP1291" s="310"/>
      <c r="AQ1291" s="310"/>
      <c r="AR1291" s="310"/>
      <c r="AS1291" s="310"/>
      <c r="AT1291" s="310"/>
      <c r="AU1291" s="310"/>
      <c r="AV1291" s="310"/>
      <c r="AW1291" s="310"/>
      <c r="AX1291" s="310"/>
      <c r="AY1291" s="310"/>
      <c r="AZ1291" s="310"/>
      <c r="BA1291" s="310"/>
      <c r="BB1291" s="310"/>
      <c r="BC1291" s="310"/>
      <c r="BD1291" s="310"/>
      <c r="BE1291" s="310"/>
      <c r="BF1291" s="310"/>
      <c r="BG1291" s="310"/>
      <c r="BH1291" s="310"/>
      <c r="BI1291" s="310"/>
      <c r="BJ1291" s="310"/>
      <c r="BK1291" s="310">
        <v>0</v>
      </c>
      <c r="BL1291" s="310">
        <v>0</v>
      </c>
      <c r="BM1291" s="310">
        <v>0</v>
      </c>
      <c r="BN1291" s="310">
        <v>0</v>
      </c>
      <c r="BO1291" s="310">
        <v>0</v>
      </c>
      <c r="BP1291" s="310">
        <v>0</v>
      </c>
      <c r="BQ1291" s="310">
        <v>0</v>
      </c>
      <c r="BR1291" s="310">
        <v>0</v>
      </c>
      <c r="BS1291" s="310">
        <v>0</v>
      </c>
      <c r="BT1291" s="310">
        <v>0</v>
      </c>
      <c r="BU1291" s="310"/>
      <c r="BV1291" s="310"/>
      <c r="BW1291" s="310"/>
      <c r="BX1291" s="310"/>
      <c r="BY1291" s="310"/>
      <c r="BZ1291" s="310">
        <v>0</v>
      </c>
      <c r="CA1291" s="310">
        <v>0</v>
      </c>
      <c r="CB1291" s="310">
        <v>97858</v>
      </c>
      <c r="CC1291" s="310">
        <v>0</v>
      </c>
      <c r="CD1291" s="310">
        <v>0</v>
      </c>
      <c r="CE1291" s="310">
        <v>0</v>
      </c>
      <c r="CF1291" s="310">
        <v>0</v>
      </c>
      <c r="CG1291" s="310">
        <v>0</v>
      </c>
      <c r="CH1291" s="310"/>
      <c r="CI1291" s="286" t="str">
        <f t="shared" si="316"/>
        <v>Small</v>
      </c>
      <c r="CJ1291" s="210"/>
      <c r="CK1291" s="210"/>
      <c r="CN1291"/>
    </row>
    <row r="1292" spans="1:92" s="283" customFormat="1" ht="15">
      <c r="A1292" s="293" t="s">
        <v>173</v>
      </c>
      <c r="B1292" s="294" t="s">
        <v>173</v>
      </c>
      <c r="C1292" s="297" t="s">
        <v>77</v>
      </c>
      <c r="D1292" s="565">
        <v>2015</v>
      </c>
      <c r="E1292" s="284">
        <f t="shared" si="302"/>
        <v>0</v>
      </c>
      <c r="F1292" s="284">
        <f t="shared" si="303"/>
        <v>0</v>
      </c>
      <c r="G1292" s="284">
        <f t="shared" si="304"/>
        <v>126</v>
      </c>
      <c r="H1292" s="284">
        <f t="shared" si="305"/>
        <v>126</v>
      </c>
      <c r="I1292" s="284">
        <f t="shared" si="315"/>
        <v>0</v>
      </c>
      <c r="J1292" s="284">
        <f t="shared" si="306"/>
        <v>0</v>
      </c>
      <c r="K1292" s="284">
        <f t="shared" si="307"/>
        <v>0</v>
      </c>
      <c r="L1292" s="284">
        <f t="shared" si="308"/>
        <v>126</v>
      </c>
      <c r="M1292" s="284">
        <f t="shared" si="309"/>
        <v>0</v>
      </c>
      <c r="N1292" s="284">
        <f t="shared" si="310"/>
        <v>34521</v>
      </c>
      <c r="O1292" s="284">
        <f t="shared" si="311"/>
        <v>34647</v>
      </c>
      <c r="P1292" s="284">
        <f t="shared" si="312"/>
        <v>126</v>
      </c>
      <c r="Q1292" s="284">
        <f t="shared" si="313"/>
        <v>34647</v>
      </c>
      <c r="R1292" s="284">
        <f t="shared" si="314"/>
        <v>34647</v>
      </c>
      <c r="S1292" s="310">
        <v>0</v>
      </c>
      <c r="T1292" s="310">
        <v>0</v>
      </c>
      <c r="U1292" s="310">
        <v>0</v>
      </c>
      <c r="V1292" s="310">
        <v>0</v>
      </c>
      <c r="W1292" s="310">
        <v>126</v>
      </c>
      <c r="X1292" s="310">
        <v>0</v>
      </c>
      <c r="Y1292" s="310">
        <v>0</v>
      </c>
      <c r="Z1292" s="310">
        <v>0</v>
      </c>
      <c r="AA1292" s="310">
        <v>0</v>
      </c>
      <c r="AB1292" s="310">
        <v>0</v>
      </c>
      <c r="AC1292" s="310">
        <v>0</v>
      </c>
      <c r="AD1292" s="310">
        <v>0</v>
      </c>
      <c r="AE1292" s="310">
        <v>0</v>
      </c>
      <c r="AF1292" s="310">
        <v>0</v>
      </c>
      <c r="AG1292" s="310">
        <v>0</v>
      </c>
      <c r="AH1292" s="310">
        <v>0</v>
      </c>
      <c r="AI1292" s="310">
        <v>0</v>
      </c>
      <c r="AJ1292" s="310">
        <v>0</v>
      </c>
      <c r="AK1292" s="310"/>
      <c r="AL1292" s="310"/>
      <c r="AM1292" s="310"/>
      <c r="AN1292" s="310"/>
      <c r="AO1292" s="310"/>
      <c r="AP1292" s="310"/>
      <c r="AQ1292" s="310"/>
      <c r="AR1292" s="310"/>
      <c r="AS1292" s="310"/>
      <c r="AT1292" s="310"/>
      <c r="AU1292" s="310"/>
      <c r="AV1292" s="310"/>
      <c r="AW1292" s="310"/>
      <c r="AX1292" s="310"/>
      <c r="AY1292" s="310"/>
      <c r="AZ1292" s="310"/>
      <c r="BA1292" s="310"/>
      <c r="BB1292" s="310"/>
      <c r="BC1292" s="310"/>
      <c r="BD1292" s="310"/>
      <c r="BE1292" s="310"/>
      <c r="BF1292" s="310"/>
      <c r="BG1292" s="310"/>
      <c r="BH1292" s="310"/>
      <c r="BI1292" s="310"/>
      <c r="BJ1292" s="310"/>
      <c r="BK1292" s="310">
        <v>0</v>
      </c>
      <c r="BL1292" s="310">
        <v>0</v>
      </c>
      <c r="BM1292" s="310">
        <v>0</v>
      </c>
      <c r="BN1292" s="310">
        <v>0</v>
      </c>
      <c r="BO1292" s="310">
        <v>0</v>
      </c>
      <c r="BP1292" s="310">
        <v>0</v>
      </c>
      <c r="BQ1292" s="310">
        <v>0</v>
      </c>
      <c r="BR1292" s="310">
        <v>0</v>
      </c>
      <c r="BS1292" s="310">
        <v>0</v>
      </c>
      <c r="BT1292" s="310">
        <v>0</v>
      </c>
      <c r="BU1292" s="310"/>
      <c r="BV1292" s="310"/>
      <c r="BW1292" s="310"/>
      <c r="BX1292" s="310"/>
      <c r="BY1292" s="310"/>
      <c r="BZ1292" s="310">
        <v>0</v>
      </c>
      <c r="CA1292" s="310">
        <v>0</v>
      </c>
      <c r="CB1292" s="310">
        <v>34521</v>
      </c>
      <c r="CC1292" s="310">
        <v>0</v>
      </c>
      <c r="CD1292" s="310">
        <v>0</v>
      </c>
      <c r="CE1292" s="310">
        <v>0</v>
      </c>
      <c r="CF1292" s="310">
        <v>0</v>
      </c>
      <c r="CG1292" s="310">
        <v>0</v>
      </c>
      <c r="CH1292" s="310"/>
      <c r="CI1292" s="286" t="str">
        <f t="shared" si="316"/>
        <v>Small</v>
      </c>
      <c r="CJ1292" s="210"/>
      <c r="CK1292" s="210"/>
      <c r="CN1292"/>
    </row>
    <row r="1293" spans="1:92" s="283" customFormat="1" ht="15">
      <c r="A1293" s="208" t="s">
        <v>146</v>
      </c>
      <c r="B1293" s="208" t="s">
        <v>483</v>
      </c>
      <c r="C1293" s="297" t="s">
        <v>77</v>
      </c>
      <c r="D1293" s="565">
        <v>2015</v>
      </c>
      <c r="E1293" s="284">
        <f t="shared" si="302"/>
        <v>19002</v>
      </c>
      <c r="F1293" s="284">
        <f t="shared" si="303"/>
        <v>14168</v>
      </c>
      <c r="G1293" s="284">
        <f t="shared" si="304"/>
        <v>82144</v>
      </c>
      <c r="H1293" s="284">
        <f t="shared" si="305"/>
        <v>115314</v>
      </c>
      <c r="I1293" s="284">
        <f t="shared" si="315"/>
        <v>194</v>
      </c>
      <c r="J1293" s="284">
        <f t="shared" si="306"/>
        <v>0</v>
      </c>
      <c r="K1293" s="284">
        <f t="shared" si="307"/>
        <v>194</v>
      </c>
      <c r="L1293" s="284">
        <f t="shared" si="308"/>
        <v>115508</v>
      </c>
      <c r="M1293" s="284">
        <f t="shared" si="309"/>
        <v>0</v>
      </c>
      <c r="N1293" s="284">
        <f t="shared" si="310"/>
        <v>0</v>
      </c>
      <c r="O1293" s="284">
        <f t="shared" si="311"/>
        <v>115508</v>
      </c>
      <c r="P1293" s="284">
        <f t="shared" si="312"/>
        <v>115508</v>
      </c>
      <c r="Q1293" s="284">
        <f t="shared" si="313"/>
        <v>115508</v>
      </c>
      <c r="R1293" s="284">
        <f t="shared" si="314"/>
        <v>115508</v>
      </c>
      <c r="S1293" s="310">
        <v>19002</v>
      </c>
      <c r="T1293" s="310">
        <v>0</v>
      </c>
      <c r="U1293" s="310">
        <v>14168</v>
      </c>
      <c r="V1293" s="310">
        <v>1375</v>
      </c>
      <c r="W1293" s="310">
        <v>81625</v>
      </c>
      <c r="X1293" s="310">
        <v>2383</v>
      </c>
      <c r="Y1293" s="310">
        <v>0</v>
      </c>
      <c r="Z1293" s="310">
        <v>0</v>
      </c>
      <c r="AA1293" s="310">
        <v>0</v>
      </c>
      <c r="AB1293" s="310">
        <v>0</v>
      </c>
      <c r="AC1293" s="310">
        <v>0</v>
      </c>
      <c r="AD1293" s="310">
        <v>0</v>
      </c>
      <c r="AE1293" s="310">
        <v>0</v>
      </c>
      <c r="AF1293" s="310">
        <v>0</v>
      </c>
      <c r="AG1293" s="310">
        <v>0</v>
      </c>
      <c r="AH1293" s="310">
        <v>0</v>
      </c>
      <c r="AI1293" s="310">
        <v>519</v>
      </c>
      <c r="AJ1293" s="310">
        <v>0</v>
      </c>
      <c r="AK1293" s="310"/>
      <c r="AL1293" s="310"/>
      <c r="AM1293" s="310"/>
      <c r="AN1293" s="310"/>
      <c r="AO1293" s="310"/>
      <c r="AP1293" s="310"/>
      <c r="AQ1293" s="310"/>
      <c r="AR1293" s="310"/>
      <c r="AS1293" s="310"/>
      <c r="AT1293" s="310"/>
      <c r="AU1293" s="310"/>
      <c r="AV1293" s="310"/>
      <c r="AW1293" s="310"/>
      <c r="AX1293" s="310"/>
      <c r="AY1293" s="310"/>
      <c r="AZ1293" s="310"/>
      <c r="BA1293" s="310"/>
      <c r="BB1293" s="310"/>
      <c r="BC1293" s="310"/>
      <c r="BD1293" s="310"/>
      <c r="BE1293" s="310"/>
      <c r="BF1293" s="310"/>
      <c r="BG1293" s="310"/>
      <c r="BH1293" s="310"/>
      <c r="BI1293" s="310"/>
      <c r="BJ1293" s="310"/>
      <c r="BK1293" s="310">
        <v>194</v>
      </c>
      <c r="BL1293" s="310">
        <v>0</v>
      </c>
      <c r="BM1293" s="310">
        <v>0</v>
      </c>
      <c r="BN1293" s="310">
        <v>0</v>
      </c>
      <c r="BO1293" s="310">
        <v>0</v>
      </c>
      <c r="BP1293" s="310">
        <v>0</v>
      </c>
      <c r="BQ1293" s="310">
        <v>0</v>
      </c>
      <c r="BR1293" s="310">
        <v>0</v>
      </c>
      <c r="BS1293" s="310">
        <v>0</v>
      </c>
      <c r="BT1293" s="310">
        <v>0</v>
      </c>
      <c r="BU1293" s="310"/>
      <c r="BV1293" s="310"/>
      <c r="BW1293" s="310"/>
      <c r="BX1293" s="310"/>
      <c r="BY1293" s="310"/>
      <c r="BZ1293" s="310">
        <v>0</v>
      </c>
      <c r="CA1293" s="310">
        <v>0</v>
      </c>
      <c r="CB1293" s="310">
        <v>0</v>
      </c>
      <c r="CC1293" s="310">
        <v>0</v>
      </c>
      <c r="CD1293" s="310">
        <v>0</v>
      </c>
      <c r="CE1293" s="310">
        <v>0</v>
      </c>
      <c r="CF1293" s="310">
        <v>0</v>
      </c>
      <c r="CG1293" s="310">
        <v>0</v>
      </c>
      <c r="CH1293" s="310"/>
      <c r="CI1293" s="286" t="str">
        <f t="shared" si="316"/>
        <v>Large</v>
      </c>
      <c r="CJ1293" s="210"/>
      <c r="CK1293" s="210"/>
      <c r="CN1293"/>
    </row>
    <row r="1294" spans="1:92" s="283" customFormat="1" ht="15">
      <c r="A1294" s="208" t="s">
        <v>164</v>
      </c>
      <c r="B1294" s="208" t="s">
        <v>484</v>
      </c>
      <c r="C1294" s="297" t="s">
        <v>77</v>
      </c>
      <c r="D1294" s="565">
        <v>2015</v>
      </c>
      <c r="E1294" s="284">
        <f t="shared" si="302"/>
        <v>0</v>
      </c>
      <c r="F1294" s="284">
        <f t="shared" si="303"/>
        <v>4281</v>
      </c>
      <c r="G1294" s="284">
        <f t="shared" si="304"/>
        <v>34263</v>
      </c>
      <c r="H1294" s="284">
        <f t="shared" si="305"/>
        <v>38544</v>
      </c>
      <c r="I1294" s="284">
        <f t="shared" si="315"/>
        <v>0</v>
      </c>
      <c r="J1294" s="284">
        <f t="shared" si="306"/>
        <v>0</v>
      </c>
      <c r="K1294" s="284">
        <f t="shared" si="307"/>
        <v>0</v>
      </c>
      <c r="L1294" s="284">
        <f t="shared" si="308"/>
        <v>38544</v>
      </c>
      <c r="M1294" s="284">
        <f t="shared" si="309"/>
        <v>0</v>
      </c>
      <c r="N1294" s="284">
        <f t="shared" si="310"/>
        <v>1998</v>
      </c>
      <c r="O1294" s="284">
        <f t="shared" si="311"/>
        <v>40542</v>
      </c>
      <c r="P1294" s="284">
        <f t="shared" si="312"/>
        <v>38544</v>
      </c>
      <c r="Q1294" s="284">
        <f t="shared" si="313"/>
        <v>40542</v>
      </c>
      <c r="R1294" s="284">
        <f t="shared" si="314"/>
        <v>40542</v>
      </c>
      <c r="S1294" s="310">
        <v>0</v>
      </c>
      <c r="T1294" s="310">
        <v>0</v>
      </c>
      <c r="U1294" s="310">
        <v>4281</v>
      </c>
      <c r="V1294" s="310">
        <v>0</v>
      </c>
      <c r="W1294" s="310">
        <v>34263</v>
      </c>
      <c r="X1294" s="310">
        <v>0</v>
      </c>
      <c r="Y1294" s="310">
        <v>0</v>
      </c>
      <c r="Z1294" s="310">
        <v>0</v>
      </c>
      <c r="AA1294" s="310">
        <v>0</v>
      </c>
      <c r="AB1294" s="310">
        <v>0</v>
      </c>
      <c r="AC1294" s="310">
        <v>0</v>
      </c>
      <c r="AD1294" s="310">
        <v>0</v>
      </c>
      <c r="AE1294" s="310">
        <v>0</v>
      </c>
      <c r="AF1294" s="310">
        <v>0</v>
      </c>
      <c r="AG1294" s="310">
        <v>0</v>
      </c>
      <c r="AH1294" s="310">
        <v>0</v>
      </c>
      <c r="AI1294" s="310">
        <v>0</v>
      </c>
      <c r="AJ1294" s="310">
        <v>0</v>
      </c>
      <c r="AK1294" s="310"/>
      <c r="AL1294" s="310"/>
      <c r="AM1294" s="310"/>
      <c r="AN1294" s="310"/>
      <c r="AO1294" s="310"/>
      <c r="AP1294" s="310"/>
      <c r="AQ1294" s="310"/>
      <c r="AR1294" s="310"/>
      <c r="AS1294" s="310"/>
      <c r="AT1294" s="310"/>
      <c r="AU1294" s="310"/>
      <c r="AV1294" s="310"/>
      <c r="AW1294" s="310"/>
      <c r="AX1294" s="310"/>
      <c r="AY1294" s="310"/>
      <c r="AZ1294" s="310"/>
      <c r="BA1294" s="310"/>
      <c r="BB1294" s="310"/>
      <c r="BC1294" s="310"/>
      <c r="BD1294" s="310"/>
      <c r="BE1294" s="310"/>
      <c r="BF1294" s="310"/>
      <c r="BG1294" s="310"/>
      <c r="BH1294" s="310"/>
      <c r="BI1294" s="310"/>
      <c r="BJ1294" s="310"/>
      <c r="BK1294" s="310">
        <v>0</v>
      </c>
      <c r="BL1294" s="310">
        <v>0</v>
      </c>
      <c r="BM1294" s="310">
        <v>0</v>
      </c>
      <c r="BN1294" s="310">
        <v>0</v>
      </c>
      <c r="BO1294" s="310">
        <v>0</v>
      </c>
      <c r="BP1294" s="310">
        <v>0</v>
      </c>
      <c r="BQ1294" s="310">
        <v>0</v>
      </c>
      <c r="BR1294" s="310">
        <v>0</v>
      </c>
      <c r="BS1294" s="310">
        <v>0</v>
      </c>
      <c r="BT1294" s="310">
        <v>0</v>
      </c>
      <c r="BU1294" s="310"/>
      <c r="BV1294" s="310"/>
      <c r="BW1294" s="310"/>
      <c r="BX1294" s="310"/>
      <c r="BY1294" s="310"/>
      <c r="BZ1294" s="310">
        <v>0</v>
      </c>
      <c r="CA1294" s="310">
        <v>0</v>
      </c>
      <c r="CB1294" s="310">
        <v>1998</v>
      </c>
      <c r="CC1294" s="310">
        <v>0</v>
      </c>
      <c r="CD1294" s="310">
        <v>0</v>
      </c>
      <c r="CE1294" s="310">
        <v>0</v>
      </c>
      <c r="CF1294" s="310">
        <v>0</v>
      </c>
      <c r="CG1294" s="310">
        <v>0</v>
      </c>
      <c r="CH1294" s="310"/>
      <c r="CI1294" s="286" t="str">
        <f t="shared" si="316"/>
        <v>Small</v>
      </c>
      <c r="CJ1294" s="210"/>
      <c r="CK1294" s="210"/>
      <c r="CN1294"/>
    </row>
    <row r="1295" spans="1:92" s="283" customFormat="1" ht="15">
      <c r="A1295" s="208" t="s">
        <v>689</v>
      </c>
      <c r="B1295" s="208" t="s">
        <v>528</v>
      </c>
      <c r="C1295" s="297" t="s">
        <v>77</v>
      </c>
      <c r="D1295" s="565">
        <v>2015</v>
      </c>
      <c r="E1295" s="284">
        <f t="shared" si="302"/>
        <v>0</v>
      </c>
      <c r="F1295" s="284">
        <f t="shared" si="303"/>
        <v>0</v>
      </c>
      <c r="G1295" s="284">
        <f t="shared" si="304"/>
        <v>0</v>
      </c>
      <c r="H1295" s="284">
        <f t="shared" si="305"/>
        <v>0</v>
      </c>
      <c r="I1295" s="284">
        <f t="shared" si="315"/>
        <v>83</v>
      </c>
      <c r="J1295" s="284">
        <f t="shared" si="306"/>
        <v>0</v>
      </c>
      <c r="K1295" s="284">
        <f t="shared" si="307"/>
        <v>83</v>
      </c>
      <c r="L1295" s="284">
        <f t="shared" si="308"/>
        <v>83</v>
      </c>
      <c r="M1295" s="284">
        <f t="shared" si="309"/>
        <v>0</v>
      </c>
      <c r="N1295" s="284">
        <f t="shared" si="310"/>
        <v>0</v>
      </c>
      <c r="O1295" s="284">
        <f t="shared" si="311"/>
        <v>83</v>
      </c>
      <c r="P1295" s="284">
        <f t="shared" si="312"/>
        <v>83</v>
      </c>
      <c r="Q1295" s="284">
        <f t="shared" si="313"/>
        <v>83</v>
      </c>
      <c r="R1295" s="284">
        <f t="shared" si="314"/>
        <v>83</v>
      </c>
      <c r="S1295" s="310">
        <v>0</v>
      </c>
      <c r="T1295" s="310">
        <v>0</v>
      </c>
      <c r="U1295" s="310">
        <v>0</v>
      </c>
      <c r="V1295" s="310">
        <v>0</v>
      </c>
      <c r="W1295" s="310">
        <v>0</v>
      </c>
      <c r="X1295" s="310">
        <v>0</v>
      </c>
      <c r="Y1295" s="310">
        <v>0</v>
      </c>
      <c r="Z1295" s="310">
        <v>0</v>
      </c>
      <c r="AA1295" s="310">
        <v>0</v>
      </c>
      <c r="AB1295" s="310">
        <v>0</v>
      </c>
      <c r="AC1295" s="310">
        <v>0</v>
      </c>
      <c r="AD1295" s="310">
        <v>0</v>
      </c>
      <c r="AE1295" s="310">
        <v>0</v>
      </c>
      <c r="AF1295" s="310">
        <v>0</v>
      </c>
      <c r="AG1295" s="310">
        <v>0</v>
      </c>
      <c r="AH1295" s="310">
        <v>0</v>
      </c>
      <c r="AI1295" s="310">
        <v>0</v>
      </c>
      <c r="AJ1295" s="310">
        <v>0</v>
      </c>
      <c r="AK1295" s="310"/>
      <c r="AL1295" s="310"/>
      <c r="AM1295" s="310"/>
      <c r="AN1295" s="310"/>
      <c r="AO1295" s="310"/>
      <c r="AP1295" s="310"/>
      <c r="AQ1295" s="310"/>
      <c r="AR1295" s="310"/>
      <c r="AS1295" s="310"/>
      <c r="AT1295" s="310"/>
      <c r="AU1295" s="310"/>
      <c r="AV1295" s="310"/>
      <c r="AW1295" s="310"/>
      <c r="AX1295" s="310"/>
      <c r="AY1295" s="310"/>
      <c r="AZ1295" s="310"/>
      <c r="BA1295" s="310"/>
      <c r="BB1295" s="310"/>
      <c r="BC1295" s="310"/>
      <c r="BD1295" s="310"/>
      <c r="BE1295" s="310"/>
      <c r="BF1295" s="310"/>
      <c r="BG1295" s="310"/>
      <c r="BH1295" s="310"/>
      <c r="BI1295" s="310"/>
      <c r="BJ1295" s="310"/>
      <c r="BK1295" s="310">
        <v>83</v>
      </c>
      <c r="BL1295" s="310">
        <v>0</v>
      </c>
      <c r="BM1295" s="310">
        <v>0</v>
      </c>
      <c r="BN1295" s="310">
        <v>0</v>
      </c>
      <c r="BO1295" s="310">
        <v>0</v>
      </c>
      <c r="BP1295" s="310">
        <v>0</v>
      </c>
      <c r="BQ1295" s="310">
        <v>0</v>
      </c>
      <c r="BR1295" s="310">
        <v>0</v>
      </c>
      <c r="BS1295" s="310">
        <v>0</v>
      </c>
      <c r="BT1295" s="310">
        <v>0</v>
      </c>
      <c r="BU1295" s="310"/>
      <c r="BV1295" s="310"/>
      <c r="BW1295" s="310"/>
      <c r="BX1295" s="310"/>
      <c r="BY1295" s="310"/>
      <c r="BZ1295" s="310">
        <v>0</v>
      </c>
      <c r="CA1295" s="310">
        <v>0</v>
      </c>
      <c r="CB1295" s="310">
        <v>0</v>
      </c>
      <c r="CC1295" s="310">
        <v>0</v>
      </c>
      <c r="CD1295" s="310">
        <v>0</v>
      </c>
      <c r="CE1295" s="310">
        <v>0</v>
      </c>
      <c r="CF1295" s="310">
        <v>0</v>
      </c>
      <c r="CG1295" s="310">
        <v>0</v>
      </c>
      <c r="CH1295" s="310"/>
      <c r="CI1295" s="286" t="str">
        <f t="shared" si="316"/>
        <v>Small</v>
      </c>
      <c r="CJ1295" s="210"/>
      <c r="CK1295" s="210"/>
      <c r="CN1295"/>
    </row>
    <row r="1296" spans="1:92" s="283" customFormat="1" ht="15">
      <c r="A1296" s="297" t="s">
        <v>143</v>
      </c>
      <c r="B1296" s="208" t="s">
        <v>487</v>
      </c>
      <c r="C1296" s="297" t="s">
        <v>77</v>
      </c>
      <c r="D1296" s="565">
        <v>2015</v>
      </c>
      <c r="E1296" s="284">
        <f t="shared" si="302"/>
        <v>132</v>
      </c>
      <c r="F1296" s="284">
        <f t="shared" si="303"/>
        <v>12122</v>
      </c>
      <c r="G1296" s="284">
        <f t="shared" si="304"/>
        <v>14107</v>
      </c>
      <c r="H1296" s="284">
        <f t="shared" si="305"/>
        <v>26361</v>
      </c>
      <c r="I1296" s="284">
        <f t="shared" si="315"/>
        <v>0</v>
      </c>
      <c r="J1296" s="284">
        <f t="shared" si="306"/>
        <v>0</v>
      </c>
      <c r="K1296" s="284">
        <f t="shared" si="307"/>
        <v>0</v>
      </c>
      <c r="L1296" s="284">
        <f t="shared" si="308"/>
        <v>26361</v>
      </c>
      <c r="M1296" s="284">
        <f t="shared" si="309"/>
        <v>0</v>
      </c>
      <c r="N1296" s="284">
        <f t="shared" si="310"/>
        <v>0</v>
      </c>
      <c r="O1296" s="284">
        <f t="shared" si="311"/>
        <v>26361</v>
      </c>
      <c r="P1296" s="284">
        <f t="shared" si="312"/>
        <v>26361</v>
      </c>
      <c r="Q1296" s="284">
        <f t="shared" si="313"/>
        <v>26361</v>
      </c>
      <c r="R1296" s="284">
        <f t="shared" si="314"/>
        <v>26361</v>
      </c>
      <c r="S1296" s="310">
        <v>132</v>
      </c>
      <c r="T1296" s="310">
        <v>0</v>
      </c>
      <c r="U1296" s="310">
        <v>12122</v>
      </c>
      <c r="V1296" s="310">
        <v>0</v>
      </c>
      <c r="W1296" s="310">
        <v>14107</v>
      </c>
      <c r="X1296" s="310">
        <v>0</v>
      </c>
      <c r="Y1296" s="310">
        <v>0</v>
      </c>
      <c r="Z1296" s="310">
        <v>0</v>
      </c>
      <c r="AA1296" s="310">
        <v>0</v>
      </c>
      <c r="AB1296" s="310">
        <v>0</v>
      </c>
      <c r="AC1296" s="310">
        <v>0</v>
      </c>
      <c r="AD1296" s="310">
        <v>0</v>
      </c>
      <c r="AE1296" s="310">
        <v>0</v>
      </c>
      <c r="AF1296" s="310">
        <v>0</v>
      </c>
      <c r="AG1296" s="310">
        <v>0</v>
      </c>
      <c r="AH1296" s="310">
        <v>0</v>
      </c>
      <c r="AI1296" s="310">
        <v>0</v>
      </c>
      <c r="AJ1296" s="310">
        <v>0</v>
      </c>
      <c r="AK1296" s="310"/>
      <c r="AL1296" s="310"/>
      <c r="AM1296" s="310"/>
      <c r="AN1296" s="310"/>
      <c r="AO1296" s="310"/>
      <c r="AP1296" s="310"/>
      <c r="AQ1296" s="310"/>
      <c r="AR1296" s="310"/>
      <c r="AS1296" s="310"/>
      <c r="AT1296" s="310"/>
      <c r="AU1296" s="310"/>
      <c r="AV1296" s="310"/>
      <c r="AW1296" s="310"/>
      <c r="AX1296" s="310"/>
      <c r="AY1296" s="310"/>
      <c r="AZ1296" s="310"/>
      <c r="BA1296" s="310"/>
      <c r="BB1296" s="310"/>
      <c r="BC1296" s="310"/>
      <c r="BD1296" s="310"/>
      <c r="BE1296" s="310"/>
      <c r="BF1296" s="310"/>
      <c r="BG1296" s="310"/>
      <c r="BH1296" s="310"/>
      <c r="BI1296" s="310"/>
      <c r="BJ1296" s="310"/>
      <c r="BK1296" s="310">
        <v>0</v>
      </c>
      <c r="BL1296" s="310">
        <v>0</v>
      </c>
      <c r="BM1296" s="310">
        <v>0</v>
      </c>
      <c r="BN1296" s="310">
        <v>0</v>
      </c>
      <c r="BO1296" s="310">
        <v>0</v>
      </c>
      <c r="BP1296" s="310">
        <v>0</v>
      </c>
      <c r="BQ1296" s="310">
        <v>0</v>
      </c>
      <c r="BR1296" s="310">
        <v>0</v>
      </c>
      <c r="BS1296" s="310">
        <v>0</v>
      </c>
      <c r="BT1296" s="310">
        <v>0</v>
      </c>
      <c r="BU1296" s="310"/>
      <c r="BV1296" s="310"/>
      <c r="BW1296" s="310"/>
      <c r="BX1296" s="310"/>
      <c r="BY1296" s="310"/>
      <c r="BZ1296" s="310">
        <v>0</v>
      </c>
      <c r="CA1296" s="310">
        <v>0</v>
      </c>
      <c r="CB1296" s="310">
        <v>0</v>
      </c>
      <c r="CC1296" s="310">
        <v>0</v>
      </c>
      <c r="CD1296" s="310">
        <v>0</v>
      </c>
      <c r="CE1296" s="310">
        <v>0</v>
      </c>
      <c r="CF1296" s="310">
        <v>0</v>
      </c>
      <c r="CG1296" s="310">
        <v>0</v>
      </c>
      <c r="CH1296" s="310"/>
      <c r="CI1296" s="286" t="str">
        <f t="shared" si="316"/>
        <v>Small</v>
      </c>
      <c r="CJ1296" s="210"/>
      <c r="CK1296" s="210"/>
      <c r="CN1296"/>
    </row>
    <row r="1297" spans="1:92" s="283" customFormat="1" ht="15">
      <c r="A1297" s="297" t="s">
        <v>130</v>
      </c>
      <c r="B1297" s="208" t="s">
        <v>498</v>
      </c>
      <c r="C1297" s="297" t="s">
        <v>77</v>
      </c>
      <c r="D1297" s="565">
        <v>2015</v>
      </c>
      <c r="E1297" s="284">
        <f t="shared" ref="E1297:E1360" si="317">S1297+Y1297+AE1297+AK1297+AQ1297+AW1297+BC1297</f>
        <v>2</v>
      </c>
      <c r="F1297" s="284">
        <f t="shared" ref="F1297:F1360" si="318">U1297+AA1297+AG1297+AM1297+AS1297+AY1297+BE1297</f>
        <v>38652</v>
      </c>
      <c r="G1297" s="284">
        <f t="shared" ref="G1297:G1360" si="319">W1297+AC1297+AI1297+AO1297+AU1297+BA1297+BG1297+BI1297+BJ1297</f>
        <v>424695</v>
      </c>
      <c r="H1297" s="284">
        <f t="shared" ref="H1297:H1360" si="320">SUM(E1297:G1297)</f>
        <v>463349</v>
      </c>
      <c r="I1297" s="284">
        <f t="shared" si="315"/>
        <v>326507</v>
      </c>
      <c r="J1297" s="284">
        <f t="shared" ref="J1297:J1360" si="321">BO1297+BQ1297+BS1297</f>
        <v>0</v>
      </c>
      <c r="K1297" s="284">
        <f t="shared" ref="K1297:K1360" si="322">I1297+J1297</f>
        <v>326507</v>
      </c>
      <c r="L1297" s="284">
        <f t="shared" ref="L1297:L1360" si="323">H1297+K1297</f>
        <v>789856</v>
      </c>
      <c r="M1297" s="284">
        <f t="shared" ref="M1297:M1360" si="324">BW1297+BU1297+BV1297+BX1297+BY1297+BZ1297</f>
        <v>0</v>
      </c>
      <c r="N1297" s="284">
        <f t="shared" ref="N1297:N1360" si="325">M1297+CB1297</f>
        <v>0</v>
      </c>
      <c r="O1297" s="284">
        <f t="shared" ref="O1297:O1360" si="326">N1297+L1297</f>
        <v>789856</v>
      </c>
      <c r="P1297" s="284">
        <f t="shared" ref="P1297:P1360" si="327">L1297+CD1297</f>
        <v>789856</v>
      </c>
      <c r="Q1297" s="284">
        <f t="shared" ref="Q1297:Q1360" si="328">O1297+CD1297</f>
        <v>789856</v>
      </c>
      <c r="R1297" s="284">
        <f t="shared" ref="R1297:R1360" si="329">Q1297+CH1297+CF1297</f>
        <v>789856</v>
      </c>
      <c r="S1297" s="310">
        <v>2</v>
      </c>
      <c r="T1297" s="310">
        <v>0</v>
      </c>
      <c r="U1297" s="310">
        <v>38652</v>
      </c>
      <c r="V1297" s="310">
        <v>0</v>
      </c>
      <c r="W1297" s="310">
        <v>424695</v>
      </c>
      <c r="X1297" s="310">
        <v>0</v>
      </c>
      <c r="Y1297" s="310">
        <v>0</v>
      </c>
      <c r="Z1297" s="310">
        <v>0</v>
      </c>
      <c r="AA1297" s="310">
        <v>0</v>
      </c>
      <c r="AB1297" s="310">
        <v>0</v>
      </c>
      <c r="AC1297" s="310">
        <v>0</v>
      </c>
      <c r="AD1297" s="310">
        <v>0</v>
      </c>
      <c r="AE1297" s="310">
        <v>0</v>
      </c>
      <c r="AF1297" s="310">
        <v>0</v>
      </c>
      <c r="AG1297" s="310">
        <v>0</v>
      </c>
      <c r="AH1297" s="310">
        <v>0</v>
      </c>
      <c r="AI1297" s="310">
        <v>0</v>
      </c>
      <c r="AJ1297" s="310">
        <v>0</v>
      </c>
      <c r="AK1297" s="310"/>
      <c r="AL1297" s="310"/>
      <c r="AM1297" s="310"/>
      <c r="AN1297" s="310"/>
      <c r="AO1297" s="310"/>
      <c r="AP1297" s="310"/>
      <c r="AQ1297" s="310"/>
      <c r="AR1297" s="310"/>
      <c r="AS1297" s="310"/>
      <c r="AT1297" s="310"/>
      <c r="AU1297" s="310"/>
      <c r="AV1297" s="310"/>
      <c r="AW1297" s="310"/>
      <c r="AX1297" s="310"/>
      <c r="AY1297" s="310"/>
      <c r="AZ1297" s="310"/>
      <c r="BA1297" s="310"/>
      <c r="BB1297" s="310"/>
      <c r="BC1297" s="310"/>
      <c r="BD1297" s="310"/>
      <c r="BE1297" s="310"/>
      <c r="BF1297" s="310"/>
      <c r="BG1297" s="310"/>
      <c r="BH1297" s="310"/>
      <c r="BI1297" s="310"/>
      <c r="BJ1297" s="310"/>
      <c r="BK1297" s="310">
        <v>326507</v>
      </c>
      <c r="BL1297" s="310">
        <v>0</v>
      </c>
      <c r="BM1297" s="310">
        <v>0</v>
      </c>
      <c r="BN1297" s="310">
        <v>0</v>
      </c>
      <c r="BO1297" s="310">
        <v>0</v>
      </c>
      <c r="BP1297" s="310">
        <v>0</v>
      </c>
      <c r="BQ1297" s="310">
        <v>0</v>
      </c>
      <c r="BR1297" s="310">
        <v>0</v>
      </c>
      <c r="BS1297" s="310">
        <v>0</v>
      </c>
      <c r="BT1297" s="310">
        <v>0</v>
      </c>
      <c r="BU1297" s="310"/>
      <c r="BV1297" s="310"/>
      <c r="BW1297" s="310"/>
      <c r="BX1297" s="310"/>
      <c r="BY1297" s="310"/>
      <c r="BZ1297" s="310">
        <v>0</v>
      </c>
      <c r="CA1297" s="310">
        <v>0</v>
      </c>
      <c r="CB1297" s="310">
        <v>0</v>
      </c>
      <c r="CC1297" s="310">
        <v>0</v>
      </c>
      <c r="CD1297" s="310">
        <v>0</v>
      </c>
      <c r="CE1297" s="310">
        <v>0</v>
      </c>
      <c r="CF1297" s="310">
        <v>0</v>
      </c>
      <c r="CG1297" s="310">
        <v>0</v>
      </c>
      <c r="CH1297" s="310"/>
      <c r="CI1297" s="286" t="str">
        <f t="shared" si="316"/>
        <v>Large</v>
      </c>
      <c r="CJ1297" s="210"/>
      <c r="CK1297" s="210"/>
      <c r="CN1297"/>
    </row>
    <row r="1298" spans="1:92" s="283" customFormat="1" ht="15">
      <c r="A1298" s="208" t="s">
        <v>695</v>
      </c>
      <c r="B1298" s="209" t="s">
        <v>385</v>
      </c>
      <c r="C1298" s="297" t="s">
        <v>77</v>
      </c>
      <c r="D1298" s="565">
        <v>2015</v>
      </c>
      <c r="E1298" s="284">
        <f t="shared" si="317"/>
        <v>0</v>
      </c>
      <c r="F1298" s="284">
        <f t="shared" si="318"/>
        <v>0</v>
      </c>
      <c r="G1298" s="284">
        <f t="shared" si="319"/>
        <v>0</v>
      </c>
      <c r="H1298" s="284">
        <f t="shared" si="320"/>
        <v>0</v>
      </c>
      <c r="I1298" s="284">
        <f t="shared" si="315"/>
        <v>9120</v>
      </c>
      <c r="J1298" s="284">
        <f t="shared" si="321"/>
        <v>1612</v>
      </c>
      <c r="K1298" s="284">
        <f t="shared" si="322"/>
        <v>10732</v>
      </c>
      <c r="L1298" s="284">
        <f t="shared" si="323"/>
        <v>10732</v>
      </c>
      <c r="M1298" s="284">
        <f t="shared" si="324"/>
        <v>0</v>
      </c>
      <c r="N1298" s="284">
        <f t="shared" si="325"/>
        <v>512</v>
      </c>
      <c r="O1298" s="284">
        <f t="shared" si="326"/>
        <v>11244</v>
      </c>
      <c r="P1298" s="284">
        <f t="shared" si="327"/>
        <v>10732</v>
      </c>
      <c r="Q1298" s="284">
        <f t="shared" si="328"/>
        <v>11244</v>
      </c>
      <c r="R1298" s="284">
        <f t="shared" si="329"/>
        <v>11244</v>
      </c>
      <c r="S1298" s="310">
        <v>0</v>
      </c>
      <c r="T1298" s="310">
        <v>0</v>
      </c>
      <c r="U1298" s="310">
        <v>0</v>
      </c>
      <c r="V1298" s="310">
        <v>0</v>
      </c>
      <c r="W1298" s="310">
        <v>0</v>
      </c>
      <c r="X1298" s="310">
        <v>0</v>
      </c>
      <c r="Y1298" s="310">
        <v>0</v>
      </c>
      <c r="Z1298" s="310">
        <v>0</v>
      </c>
      <c r="AA1298" s="310">
        <v>0</v>
      </c>
      <c r="AB1298" s="310">
        <v>0</v>
      </c>
      <c r="AC1298" s="310">
        <v>0</v>
      </c>
      <c r="AD1298" s="310">
        <v>0</v>
      </c>
      <c r="AE1298" s="310">
        <v>0</v>
      </c>
      <c r="AF1298" s="310">
        <v>0</v>
      </c>
      <c r="AG1298" s="310">
        <v>0</v>
      </c>
      <c r="AH1298" s="310">
        <v>0</v>
      </c>
      <c r="AI1298" s="310">
        <v>0</v>
      </c>
      <c r="AJ1298" s="310">
        <v>0</v>
      </c>
      <c r="AK1298" s="310"/>
      <c r="AL1298" s="310"/>
      <c r="AM1298" s="310"/>
      <c r="AN1298" s="310"/>
      <c r="AO1298" s="310"/>
      <c r="AP1298" s="310"/>
      <c r="AQ1298" s="310"/>
      <c r="AR1298" s="310"/>
      <c r="AS1298" s="310"/>
      <c r="AT1298" s="310"/>
      <c r="AU1298" s="310"/>
      <c r="AV1298" s="310"/>
      <c r="AW1298" s="310"/>
      <c r="AX1298" s="310"/>
      <c r="AY1298" s="310"/>
      <c r="AZ1298" s="310"/>
      <c r="BA1298" s="310"/>
      <c r="BB1298" s="310"/>
      <c r="BC1298" s="310"/>
      <c r="BD1298" s="310"/>
      <c r="BE1298" s="310"/>
      <c r="BF1298" s="310"/>
      <c r="BG1298" s="310"/>
      <c r="BH1298" s="310"/>
      <c r="BI1298" s="310"/>
      <c r="BJ1298" s="310"/>
      <c r="BK1298" s="310">
        <v>9120</v>
      </c>
      <c r="BL1298" s="310">
        <v>0</v>
      </c>
      <c r="BM1298" s="310">
        <v>0</v>
      </c>
      <c r="BN1298" s="310">
        <v>0</v>
      </c>
      <c r="BO1298" s="310">
        <v>1612</v>
      </c>
      <c r="BP1298" s="310">
        <v>0</v>
      </c>
      <c r="BQ1298" s="310">
        <v>0</v>
      </c>
      <c r="BR1298" s="310">
        <v>0</v>
      </c>
      <c r="BS1298" s="310">
        <v>0</v>
      </c>
      <c r="BT1298" s="310">
        <v>0</v>
      </c>
      <c r="BU1298" s="310"/>
      <c r="BV1298" s="310"/>
      <c r="BW1298" s="310"/>
      <c r="BX1298" s="310"/>
      <c r="BY1298" s="310"/>
      <c r="BZ1298" s="310">
        <v>0</v>
      </c>
      <c r="CA1298" s="310">
        <v>0</v>
      </c>
      <c r="CB1298" s="310">
        <v>512</v>
      </c>
      <c r="CC1298" s="310">
        <v>1458</v>
      </c>
      <c r="CD1298" s="310">
        <v>0</v>
      </c>
      <c r="CE1298" s="310">
        <v>0</v>
      </c>
      <c r="CF1298" s="310">
        <v>0</v>
      </c>
      <c r="CG1298" s="310">
        <v>0</v>
      </c>
      <c r="CH1298" s="310"/>
      <c r="CI1298" s="286" t="str">
        <f t="shared" si="316"/>
        <v>Small</v>
      </c>
      <c r="CJ1298" s="210"/>
      <c r="CK1298" s="210"/>
      <c r="CN1298"/>
    </row>
    <row r="1299" spans="1:92" s="283" customFormat="1" ht="15">
      <c r="A1299" s="297" t="s">
        <v>147</v>
      </c>
      <c r="B1299" s="208" t="s">
        <v>147</v>
      </c>
      <c r="C1299" s="297" t="s">
        <v>77</v>
      </c>
      <c r="D1299" s="565">
        <v>2015</v>
      </c>
      <c r="E1299" s="284">
        <f t="shared" si="317"/>
        <v>6847</v>
      </c>
      <c r="F1299" s="284">
        <f t="shared" si="318"/>
        <v>30118</v>
      </c>
      <c r="G1299" s="284">
        <f t="shared" si="319"/>
        <v>83528</v>
      </c>
      <c r="H1299" s="284">
        <f t="shared" si="320"/>
        <v>120493</v>
      </c>
      <c r="I1299" s="284">
        <f t="shared" si="315"/>
        <v>0</v>
      </c>
      <c r="J1299" s="284">
        <f t="shared" si="321"/>
        <v>0</v>
      </c>
      <c r="K1299" s="284">
        <f t="shared" si="322"/>
        <v>0</v>
      </c>
      <c r="L1299" s="284">
        <f t="shared" si="323"/>
        <v>120493</v>
      </c>
      <c r="M1299" s="284">
        <f t="shared" si="324"/>
        <v>0</v>
      </c>
      <c r="N1299" s="284">
        <f t="shared" si="325"/>
        <v>0</v>
      </c>
      <c r="O1299" s="284">
        <f t="shared" si="326"/>
        <v>120493</v>
      </c>
      <c r="P1299" s="284">
        <f t="shared" si="327"/>
        <v>120493</v>
      </c>
      <c r="Q1299" s="284">
        <f t="shared" si="328"/>
        <v>120493</v>
      </c>
      <c r="R1299" s="284">
        <f t="shared" si="329"/>
        <v>120493</v>
      </c>
      <c r="S1299" s="310">
        <v>6847</v>
      </c>
      <c r="T1299" s="310">
        <v>0</v>
      </c>
      <c r="U1299" s="310">
        <v>30118</v>
      </c>
      <c r="V1299" s="310">
        <v>0</v>
      </c>
      <c r="W1299" s="310">
        <v>83528</v>
      </c>
      <c r="X1299" s="310">
        <v>0</v>
      </c>
      <c r="Y1299" s="310">
        <v>0</v>
      </c>
      <c r="Z1299" s="310">
        <v>0</v>
      </c>
      <c r="AA1299" s="310">
        <v>0</v>
      </c>
      <c r="AB1299" s="310">
        <v>0</v>
      </c>
      <c r="AC1299" s="310">
        <v>0</v>
      </c>
      <c r="AD1299" s="310">
        <v>0</v>
      </c>
      <c r="AE1299" s="310">
        <v>0</v>
      </c>
      <c r="AF1299" s="310">
        <v>0</v>
      </c>
      <c r="AG1299" s="310">
        <v>0</v>
      </c>
      <c r="AH1299" s="310">
        <v>0</v>
      </c>
      <c r="AI1299" s="310">
        <v>0</v>
      </c>
      <c r="AJ1299" s="310">
        <v>0</v>
      </c>
      <c r="AK1299" s="310"/>
      <c r="AL1299" s="310"/>
      <c r="AM1299" s="310"/>
      <c r="AN1299" s="310"/>
      <c r="AO1299" s="310"/>
      <c r="AP1299" s="310"/>
      <c r="AQ1299" s="310"/>
      <c r="AR1299" s="310"/>
      <c r="AS1299" s="310"/>
      <c r="AT1299" s="310"/>
      <c r="AU1299" s="310"/>
      <c r="AV1299" s="310"/>
      <c r="AW1299" s="310"/>
      <c r="AX1299" s="310"/>
      <c r="AY1299" s="310"/>
      <c r="AZ1299" s="310"/>
      <c r="BA1299" s="310"/>
      <c r="BB1299" s="310"/>
      <c r="BC1299" s="310"/>
      <c r="BD1299" s="310"/>
      <c r="BE1299" s="310"/>
      <c r="BF1299" s="310"/>
      <c r="BG1299" s="310"/>
      <c r="BH1299" s="310"/>
      <c r="BI1299" s="310"/>
      <c r="BJ1299" s="310"/>
      <c r="BK1299" s="310">
        <v>0</v>
      </c>
      <c r="BL1299" s="310">
        <v>0</v>
      </c>
      <c r="BM1299" s="310">
        <v>0</v>
      </c>
      <c r="BN1299" s="310">
        <v>0</v>
      </c>
      <c r="BO1299" s="310">
        <v>0</v>
      </c>
      <c r="BP1299" s="310">
        <v>0</v>
      </c>
      <c r="BQ1299" s="310">
        <v>0</v>
      </c>
      <c r="BR1299" s="310">
        <v>0</v>
      </c>
      <c r="BS1299" s="310">
        <v>0</v>
      </c>
      <c r="BT1299" s="310">
        <v>0</v>
      </c>
      <c r="BU1299" s="310"/>
      <c r="BV1299" s="310"/>
      <c r="BW1299" s="310"/>
      <c r="BX1299" s="310"/>
      <c r="BY1299" s="310"/>
      <c r="BZ1299" s="310">
        <v>0</v>
      </c>
      <c r="CA1299" s="310">
        <v>0</v>
      </c>
      <c r="CB1299" s="310">
        <v>0</v>
      </c>
      <c r="CC1299" s="310">
        <v>0</v>
      </c>
      <c r="CD1299" s="310">
        <v>0</v>
      </c>
      <c r="CE1299" s="310">
        <v>0</v>
      </c>
      <c r="CF1299" s="310">
        <v>0</v>
      </c>
      <c r="CG1299" s="310">
        <v>0</v>
      </c>
      <c r="CH1299" s="310"/>
      <c r="CI1299" s="286" t="str">
        <f t="shared" si="316"/>
        <v>Large</v>
      </c>
      <c r="CJ1299" s="210"/>
      <c r="CK1299" s="210"/>
      <c r="CN1299"/>
    </row>
    <row r="1300" spans="1:92" s="283" customFormat="1" ht="15">
      <c r="A1300" s="208" t="s">
        <v>202</v>
      </c>
      <c r="B1300" s="283" t="s">
        <v>379</v>
      </c>
      <c r="C1300" s="297" t="s">
        <v>76</v>
      </c>
      <c r="D1300" s="565">
        <v>2015</v>
      </c>
      <c r="E1300" s="284">
        <f t="shared" si="317"/>
        <v>0</v>
      </c>
      <c r="F1300" s="284">
        <f t="shared" si="318"/>
        <v>0</v>
      </c>
      <c r="G1300" s="284">
        <f t="shared" si="319"/>
        <v>2609</v>
      </c>
      <c r="H1300" s="284">
        <f t="shared" si="320"/>
        <v>2609</v>
      </c>
      <c r="I1300" s="284">
        <f t="shared" si="315"/>
        <v>0</v>
      </c>
      <c r="J1300" s="284">
        <f t="shared" si="321"/>
        <v>0</v>
      </c>
      <c r="K1300" s="284">
        <f t="shared" si="322"/>
        <v>0</v>
      </c>
      <c r="L1300" s="284">
        <f t="shared" si="323"/>
        <v>2609</v>
      </c>
      <c r="M1300" s="284">
        <f t="shared" si="324"/>
        <v>0</v>
      </c>
      <c r="N1300" s="284">
        <f t="shared" si="325"/>
        <v>0</v>
      </c>
      <c r="O1300" s="284">
        <f t="shared" si="326"/>
        <v>2609</v>
      </c>
      <c r="P1300" s="284">
        <f t="shared" si="327"/>
        <v>2609</v>
      </c>
      <c r="Q1300" s="284">
        <f t="shared" si="328"/>
        <v>2609</v>
      </c>
      <c r="R1300" s="284">
        <f t="shared" si="329"/>
        <v>2609</v>
      </c>
      <c r="S1300" s="310"/>
      <c r="T1300" s="310"/>
      <c r="U1300" s="310"/>
      <c r="V1300" s="310"/>
      <c r="W1300" s="310"/>
      <c r="X1300" s="310"/>
      <c r="Y1300" s="310"/>
      <c r="Z1300" s="310"/>
      <c r="AA1300" s="310"/>
      <c r="AB1300" s="310"/>
      <c r="AC1300" s="313">
        <v>2489</v>
      </c>
      <c r="AD1300" s="313"/>
      <c r="AE1300" s="310"/>
      <c r="AF1300" s="310"/>
      <c r="AG1300" s="310"/>
      <c r="AH1300" s="310"/>
      <c r="AI1300" s="313"/>
      <c r="AJ1300" s="313"/>
      <c r="AK1300" s="310"/>
      <c r="AL1300" s="310"/>
      <c r="AM1300" s="310"/>
      <c r="AN1300" s="310"/>
      <c r="AO1300" s="313"/>
      <c r="AP1300" s="313"/>
      <c r="AQ1300" s="310"/>
      <c r="AR1300" s="310"/>
      <c r="AS1300" s="310"/>
      <c r="AT1300" s="310"/>
      <c r="AU1300" s="313">
        <v>0</v>
      </c>
      <c r="AV1300" s="313">
        <v>0</v>
      </c>
      <c r="AW1300" s="310"/>
      <c r="AX1300" s="310"/>
      <c r="AY1300" s="310"/>
      <c r="AZ1300" s="310"/>
      <c r="BA1300" s="313">
        <v>0</v>
      </c>
      <c r="BB1300" s="313">
        <v>0</v>
      </c>
      <c r="BC1300" s="310"/>
      <c r="BD1300" s="310"/>
      <c r="BE1300" s="310"/>
      <c r="BF1300" s="310"/>
      <c r="BG1300" s="313">
        <v>120</v>
      </c>
      <c r="BH1300" s="313">
        <v>0</v>
      </c>
      <c r="BI1300" s="310"/>
      <c r="BJ1300" s="310"/>
      <c r="BK1300" s="310"/>
      <c r="BL1300" s="310"/>
      <c r="BM1300" s="310"/>
      <c r="BN1300" s="310"/>
      <c r="BO1300" s="310"/>
      <c r="BP1300" s="310"/>
      <c r="BQ1300" s="310"/>
      <c r="BR1300" s="310"/>
      <c r="BS1300" s="310"/>
      <c r="BT1300" s="310"/>
      <c r="BU1300" s="310"/>
      <c r="BV1300" s="310"/>
      <c r="BW1300" s="310"/>
      <c r="BX1300" s="310"/>
      <c r="BY1300" s="310"/>
      <c r="BZ1300" s="310"/>
      <c r="CA1300" s="310"/>
      <c r="CB1300" s="310"/>
      <c r="CC1300" s="310"/>
      <c r="CD1300" s="310"/>
      <c r="CE1300" s="310"/>
      <c r="CF1300" s="310"/>
      <c r="CG1300" s="310"/>
      <c r="CH1300" s="310"/>
      <c r="CI1300" s="286" t="str">
        <f t="shared" si="316"/>
        <v>Small</v>
      </c>
      <c r="CJ1300" s="210"/>
      <c r="CK1300" s="210"/>
      <c r="CN1300"/>
    </row>
    <row r="1301" spans="1:92" s="283" customFormat="1" ht="15">
      <c r="A1301" s="208" t="s">
        <v>617</v>
      </c>
      <c r="B1301" s="283" t="s">
        <v>413</v>
      </c>
      <c r="C1301" s="297" t="s">
        <v>76</v>
      </c>
      <c r="D1301" s="565">
        <v>2015</v>
      </c>
      <c r="E1301" s="284">
        <f t="shared" si="317"/>
        <v>656</v>
      </c>
      <c r="F1301" s="284">
        <f t="shared" si="318"/>
        <v>76332</v>
      </c>
      <c r="G1301" s="284">
        <f t="shared" si="319"/>
        <v>152216</v>
      </c>
      <c r="H1301" s="284">
        <f t="shared" si="320"/>
        <v>229204</v>
      </c>
      <c r="I1301" s="284">
        <f t="shared" si="315"/>
        <v>8703</v>
      </c>
      <c r="J1301" s="284">
        <f t="shared" si="321"/>
        <v>0</v>
      </c>
      <c r="K1301" s="284">
        <f t="shared" si="322"/>
        <v>8703</v>
      </c>
      <c r="L1301" s="284">
        <f t="shared" si="323"/>
        <v>237907</v>
      </c>
      <c r="M1301" s="284">
        <f t="shared" si="324"/>
        <v>86748</v>
      </c>
      <c r="N1301" s="284">
        <f t="shared" si="325"/>
        <v>86748</v>
      </c>
      <c r="O1301" s="284">
        <f t="shared" si="326"/>
        <v>324655</v>
      </c>
      <c r="P1301" s="284">
        <f t="shared" si="327"/>
        <v>895155</v>
      </c>
      <c r="Q1301" s="284">
        <f t="shared" si="328"/>
        <v>981903</v>
      </c>
      <c r="R1301" s="284">
        <f t="shared" si="329"/>
        <v>1036527</v>
      </c>
      <c r="S1301" s="310"/>
      <c r="T1301" s="310"/>
      <c r="U1301" s="310"/>
      <c r="V1301" s="310"/>
      <c r="W1301" s="310"/>
      <c r="X1301" s="310"/>
      <c r="Y1301" s="314">
        <v>656</v>
      </c>
      <c r="Z1301" s="310"/>
      <c r="AA1301" s="314">
        <v>3632</v>
      </c>
      <c r="AB1301" s="310"/>
      <c r="AC1301" s="313">
        <v>26510</v>
      </c>
      <c r="AD1301" s="313">
        <v>1209</v>
      </c>
      <c r="AE1301" s="310"/>
      <c r="AF1301" s="310"/>
      <c r="AG1301" s="314">
        <v>55244</v>
      </c>
      <c r="AH1301" s="314">
        <v>1</v>
      </c>
      <c r="AI1301" s="313">
        <v>84207</v>
      </c>
      <c r="AJ1301" s="313">
        <v>3133</v>
      </c>
      <c r="AK1301" s="310"/>
      <c r="AL1301" s="310"/>
      <c r="AM1301" s="314">
        <v>1550</v>
      </c>
      <c r="AN1301" s="313"/>
      <c r="AO1301" s="313">
        <v>1697</v>
      </c>
      <c r="AP1301" s="313">
        <v>0</v>
      </c>
      <c r="AQ1301" s="310"/>
      <c r="AR1301" s="310"/>
      <c r="AS1301" s="310"/>
      <c r="AT1301" s="310"/>
      <c r="AU1301" s="313">
        <v>1424</v>
      </c>
      <c r="AV1301" s="313">
        <v>0</v>
      </c>
      <c r="AW1301" s="310"/>
      <c r="AX1301" s="310"/>
      <c r="AY1301" s="314">
        <v>15906</v>
      </c>
      <c r="AZ1301" s="310"/>
      <c r="BA1301" s="313">
        <v>31759</v>
      </c>
      <c r="BB1301" s="313">
        <v>0</v>
      </c>
      <c r="BC1301" s="310"/>
      <c r="BD1301" s="310"/>
      <c r="BE1301" s="310"/>
      <c r="BF1301" s="310"/>
      <c r="BG1301" s="313">
        <v>0</v>
      </c>
      <c r="BH1301" s="313">
        <v>0</v>
      </c>
      <c r="BI1301" s="314">
        <v>6619</v>
      </c>
      <c r="BJ1301" s="310"/>
      <c r="BK1301" s="310">
        <v>8703</v>
      </c>
      <c r="BL1301" s="310"/>
      <c r="BM1301" s="310"/>
      <c r="BN1301" s="310"/>
      <c r="BO1301" s="310">
        <v>0</v>
      </c>
      <c r="BP1301" s="310"/>
      <c r="BQ1301" s="310"/>
      <c r="BR1301" s="310"/>
      <c r="BS1301" s="310"/>
      <c r="BT1301" s="310"/>
      <c r="BU1301" s="310"/>
      <c r="BV1301" s="310"/>
      <c r="BW1301" s="314">
        <v>86748</v>
      </c>
      <c r="BX1301" s="310"/>
      <c r="BY1301" s="310"/>
      <c r="BZ1301" s="310"/>
      <c r="CA1301" s="310"/>
      <c r="CB1301" s="310"/>
      <c r="CC1301" s="310"/>
      <c r="CD1301" s="314">
        <v>657248</v>
      </c>
      <c r="CE1301" s="310"/>
      <c r="CF1301" s="310"/>
      <c r="CG1301" s="310"/>
      <c r="CH1301" s="310">
        <v>54624</v>
      </c>
      <c r="CI1301" s="286" t="str">
        <f t="shared" si="316"/>
        <v>Large</v>
      </c>
      <c r="CJ1301" s="210"/>
      <c r="CK1301" s="210"/>
      <c r="CN1301"/>
    </row>
    <row r="1302" spans="1:92" s="283" customFormat="1" ht="15">
      <c r="A1302" s="297" t="s">
        <v>225</v>
      </c>
      <c r="B1302" s="283" t="s">
        <v>534</v>
      </c>
      <c r="C1302" s="297" t="s">
        <v>76</v>
      </c>
      <c r="D1302" s="565">
        <v>2015</v>
      </c>
      <c r="E1302" s="284">
        <f t="shared" si="317"/>
        <v>21</v>
      </c>
      <c r="F1302" s="284">
        <f t="shared" si="318"/>
        <v>0</v>
      </c>
      <c r="G1302" s="284">
        <f t="shared" si="319"/>
        <v>0</v>
      </c>
      <c r="H1302" s="284">
        <f t="shared" si="320"/>
        <v>21</v>
      </c>
      <c r="I1302" s="284">
        <f t="shared" si="315"/>
        <v>0</v>
      </c>
      <c r="J1302" s="284">
        <f t="shared" si="321"/>
        <v>0</v>
      </c>
      <c r="K1302" s="284">
        <f t="shared" si="322"/>
        <v>0</v>
      </c>
      <c r="L1302" s="284">
        <f t="shared" si="323"/>
        <v>21</v>
      </c>
      <c r="M1302" s="284">
        <f t="shared" si="324"/>
        <v>0</v>
      </c>
      <c r="N1302" s="284">
        <f t="shared" si="325"/>
        <v>0</v>
      </c>
      <c r="O1302" s="284">
        <f t="shared" si="326"/>
        <v>21</v>
      </c>
      <c r="P1302" s="284">
        <f t="shared" si="327"/>
        <v>21</v>
      </c>
      <c r="Q1302" s="284">
        <f t="shared" si="328"/>
        <v>21</v>
      </c>
      <c r="R1302" s="284">
        <f t="shared" si="329"/>
        <v>21</v>
      </c>
      <c r="S1302" s="310"/>
      <c r="T1302" s="310"/>
      <c r="U1302" s="310"/>
      <c r="V1302" s="310"/>
      <c r="W1302" s="310"/>
      <c r="X1302" s="310"/>
      <c r="Y1302" s="314"/>
      <c r="Z1302" s="314"/>
      <c r="AA1302" s="310"/>
      <c r="AB1302" s="310"/>
      <c r="AC1302" s="310"/>
      <c r="AD1302" s="310"/>
      <c r="AE1302" s="310"/>
      <c r="AF1302" s="310"/>
      <c r="AG1302" s="310"/>
      <c r="AH1302" s="310"/>
      <c r="AI1302" s="310"/>
      <c r="AJ1302" s="310"/>
      <c r="AK1302" s="314"/>
      <c r="AL1302" s="310"/>
      <c r="AM1302" s="310"/>
      <c r="AN1302" s="310"/>
      <c r="AO1302" s="310"/>
      <c r="AP1302" s="310"/>
      <c r="AQ1302" s="314">
        <v>0</v>
      </c>
      <c r="AR1302" s="314">
        <v>0</v>
      </c>
      <c r="AS1302" s="310"/>
      <c r="AT1302" s="310"/>
      <c r="AU1302" s="310"/>
      <c r="AV1302" s="310"/>
      <c r="AW1302" s="314">
        <v>0</v>
      </c>
      <c r="AX1302" s="314">
        <v>0</v>
      </c>
      <c r="AY1302" s="310"/>
      <c r="AZ1302" s="310"/>
      <c r="BA1302" s="310"/>
      <c r="BB1302" s="310"/>
      <c r="BC1302" s="314">
        <v>21</v>
      </c>
      <c r="BD1302" s="314">
        <v>21</v>
      </c>
      <c r="BE1302" s="310"/>
      <c r="BF1302" s="310"/>
      <c r="BG1302" s="310"/>
      <c r="BH1302" s="310"/>
      <c r="BI1302" s="310"/>
      <c r="BJ1302" s="310"/>
      <c r="BK1302" s="310"/>
      <c r="BL1302" s="310"/>
      <c r="BM1302" s="310"/>
      <c r="BN1302" s="310"/>
      <c r="BO1302" s="310"/>
      <c r="BP1302" s="310"/>
      <c r="BQ1302" s="310"/>
      <c r="BR1302" s="310"/>
      <c r="BS1302" s="310"/>
      <c r="BT1302" s="310"/>
      <c r="BU1302" s="310"/>
      <c r="BV1302" s="310"/>
      <c r="BW1302" s="310"/>
      <c r="BX1302" s="310"/>
      <c r="BY1302" s="310"/>
      <c r="BZ1302" s="310"/>
      <c r="CA1302" s="310"/>
      <c r="CB1302" s="310"/>
      <c r="CC1302" s="310"/>
      <c r="CD1302" s="310"/>
      <c r="CE1302" s="310"/>
      <c r="CF1302" s="310"/>
      <c r="CG1302" s="310"/>
      <c r="CH1302" s="310"/>
      <c r="CI1302" s="286" t="str">
        <f t="shared" si="316"/>
        <v>Small</v>
      </c>
      <c r="CJ1302" s="210"/>
      <c r="CK1302" s="210"/>
      <c r="CN1302"/>
    </row>
    <row r="1303" spans="1:92" s="283" customFormat="1" ht="15">
      <c r="A1303" s="297" t="s">
        <v>356</v>
      </c>
      <c r="B1303" s="283" t="s">
        <v>430</v>
      </c>
      <c r="C1303" s="297" t="s">
        <v>76</v>
      </c>
      <c r="D1303" s="565">
        <v>2015</v>
      </c>
      <c r="E1303" s="284">
        <f t="shared" si="317"/>
        <v>0</v>
      </c>
      <c r="F1303" s="284">
        <f t="shared" si="318"/>
        <v>0</v>
      </c>
      <c r="G1303" s="284">
        <f t="shared" si="319"/>
        <v>0</v>
      </c>
      <c r="H1303" s="284">
        <f t="shared" si="320"/>
        <v>0</v>
      </c>
      <c r="I1303" s="284">
        <f t="shared" si="315"/>
        <v>0</v>
      </c>
      <c r="J1303" s="284">
        <f t="shared" si="321"/>
        <v>0</v>
      </c>
      <c r="K1303" s="284">
        <f t="shared" si="322"/>
        <v>0</v>
      </c>
      <c r="L1303" s="284">
        <f t="shared" si="323"/>
        <v>0</v>
      </c>
      <c r="M1303" s="284">
        <f t="shared" si="324"/>
        <v>71</v>
      </c>
      <c r="N1303" s="284">
        <f t="shared" si="325"/>
        <v>71</v>
      </c>
      <c r="O1303" s="284">
        <f t="shared" si="326"/>
        <v>71</v>
      </c>
      <c r="P1303" s="284">
        <f t="shared" si="327"/>
        <v>0</v>
      </c>
      <c r="Q1303" s="284">
        <f t="shared" si="328"/>
        <v>71</v>
      </c>
      <c r="R1303" s="284">
        <f t="shared" si="329"/>
        <v>71</v>
      </c>
      <c r="S1303" s="310"/>
      <c r="T1303" s="310"/>
      <c r="U1303" s="310"/>
      <c r="V1303" s="310"/>
      <c r="W1303" s="310"/>
      <c r="X1303" s="310"/>
      <c r="Y1303" s="310"/>
      <c r="Z1303" s="310"/>
      <c r="AA1303" s="310"/>
      <c r="AB1303" s="310"/>
      <c r="AC1303" s="310"/>
      <c r="AD1303" s="310"/>
      <c r="AE1303" s="310"/>
      <c r="AF1303" s="310"/>
      <c r="AG1303" s="310"/>
      <c r="AH1303" s="310"/>
      <c r="AI1303" s="310"/>
      <c r="AJ1303" s="310"/>
      <c r="AK1303" s="310"/>
      <c r="AL1303" s="310"/>
      <c r="AM1303" s="310"/>
      <c r="AN1303" s="310"/>
      <c r="AO1303" s="310"/>
      <c r="AP1303" s="310"/>
      <c r="AQ1303" s="310"/>
      <c r="AR1303" s="310"/>
      <c r="AS1303" s="310"/>
      <c r="AT1303" s="310"/>
      <c r="AU1303" s="310"/>
      <c r="AV1303" s="310"/>
      <c r="AW1303" s="310"/>
      <c r="AX1303" s="310"/>
      <c r="AY1303" s="310"/>
      <c r="AZ1303" s="310"/>
      <c r="BA1303" s="310"/>
      <c r="BB1303" s="310"/>
      <c r="BC1303" s="310"/>
      <c r="BD1303" s="310"/>
      <c r="BE1303" s="310"/>
      <c r="BF1303" s="310"/>
      <c r="BG1303" s="310"/>
      <c r="BH1303" s="310"/>
      <c r="BI1303" s="310"/>
      <c r="BJ1303" s="310"/>
      <c r="BK1303" s="310"/>
      <c r="BL1303" s="310"/>
      <c r="BM1303" s="310"/>
      <c r="BN1303" s="310"/>
      <c r="BO1303" s="310"/>
      <c r="BP1303" s="310"/>
      <c r="BQ1303" s="310"/>
      <c r="BR1303" s="310"/>
      <c r="BS1303" s="310"/>
      <c r="BT1303" s="310"/>
      <c r="BU1303" s="314">
        <v>71</v>
      </c>
      <c r="BV1303" s="314">
        <v>0</v>
      </c>
      <c r="BW1303" s="314">
        <v>0</v>
      </c>
      <c r="BX1303" s="314">
        <v>0</v>
      </c>
      <c r="BY1303" s="314"/>
      <c r="BZ1303" s="310"/>
      <c r="CA1303" s="310"/>
      <c r="CB1303" s="310"/>
      <c r="CC1303" s="310"/>
      <c r="CD1303" s="310"/>
      <c r="CE1303" s="310"/>
      <c r="CF1303" s="310"/>
      <c r="CG1303" s="310"/>
      <c r="CH1303" s="310"/>
      <c r="CI1303" s="286" t="str">
        <f t="shared" si="316"/>
        <v>Small</v>
      </c>
      <c r="CJ1303" s="210"/>
      <c r="CK1303" s="210"/>
      <c r="CN1303"/>
    </row>
    <row r="1304" spans="1:92" s="283" customFormat="1" ht="15">
      <c r="A1304" s="297" t="s">
        <v>249</v>
      </c>
      <c r="B1304" s="283" t="s">
        <v>386</v>
      </c>
      <c r="C1304" s="297" t="s">
        <v>76</v>
      </c>
      <c r="D1304" s="565">
        <v>2015</v>
      </c>
      <c r="E1304" s="284">
        <f t="shared" si="317"/>
        <v>15</v>
      </c>
      <c r="F1304" s="284">
        <f t="shared" si="318"/>
        <v>0</v>
      </c>
      <c r="G1304" s="284">
        <f t="shared" si="319"/>
        <v>7</v>
      </c>
      <c r="H1304" s="284">
        <f t="shared" si="320"/>
        <v>22</v>
      </c>
      <c r="I1304" s="284">
        <f t="shared" si="315"/>
        <v>0</v>
      </c>
      <c r="J1304" s="284">
        <f t="shared" si="321"/>
        <v>0</v>
      </c>
      <c r="K1304" s="284">
        <f t="shared" si="322"/>
        <v>0</v>
      </c>
      <c r="L1304" s="284">
        <f t="shared" si="323"/>
        <v>22</v>
      </c>
      <c r="M1304" s="284">
        <f t="shared" si="324"/>
        <v>0</v>
      </c>
      <c r="N1304" s="284">
        <f t="shared" si="325"/>
        <v>0</v>
      </c>
      <c r="O1304" s="284">
        <f t="shared" si="326"/>
        <v>22</v>
      </c>
      <c r="P1304" s="284">
        <f t="shared" si="327"/>
        <v>22</v>
      </c>
      <c r="Q1304" s="284">
        <f t="shared" si="328"/>
        <v>22</v>
      </c>
      <c r="R1304" s="284">
        <f t="shared" si="329"/>
        <v>22</v>
      </c>
      <c r="S1304" s="310"/>
      <c r="T1304" s="310"/>
      <c r="U1304" s="310"/>
      <c r="V1304" s="310"/>
      <c r="W1304" s="310"/>
      <c r="X1304" s="310"/>
      <c r="Y1304" s="310"/>
      <c r="Z1304" s="310"/>
      <c r="AA1304" s="310"/>
      <c r="AB1304" s="310"/>
      <c r="AC1304" s="310"/>
      <c r="AD1304" s="310"/>
      <c r="AE1304" s="310"/>
      <c r="AF1304" s="310"/>
      <c r="AG1304" s="310"/>
      <c r="AH1304" s="310"/>
      <c r="AI1304" s="310"/>
      <c r="AJ1304" s="310"/>
      <c r="AK1304" s="310"/>
      <c r="AL1304" s="310"/>
      <c r="AM1304" s="310"/>
      <c r="AN1304" s="310"/>
      <c r="AO1304" s="310"/>
      <c r="AP1304" s="310"/>
      <c r="AQ1304" s="314">
        <v>15</v>
      </c>
      <c r="AR1304" s="314">
        <v>15</v>
      </c>
      <c r="AS1304" s="310"/>
      <c r="AT1304" s="310"/>
      <c r="AU1304" s="310">
        <v>7</v>
      </c>
      <c r="AV1304" s="310">
        <v>7</v>
      </c>
      <c r="AW1304" s="310"/>
      <c r="AX1304" s="310"/>
      <c r="AY1304" s="310"/>
      <c r="AZ1304" s="310"/>
      <c r="BA1304" s="310">
        <v>0</v>
      </c>
      <c r="BB1304" s="310">
        <v>0</v>
      </c>
      <c r="BC1304" s="310"/>
      <c r="BD1304" s="310"/>
      <c r="BE1304" s="310"/>
      <c r="BF1304" s="310"/>
      <c r="BG1304" s="310">
        <v>0</v>
      </c>
      <c r="BH1304" s="310">
        <v>0</v>
      </c>
      <c r="BI1304" s="310"/>
      <c r="BJ1304" s="310"/>
      <c r="BK1304" s="310"/>
      <c r="BL1304" s="310"/>
      <c r="BM1304" s="310"/>
      <c r="BN1304" s="310"/>
      <c r="BO1304" s="310"/>
      <c r="BP1304" s="310"/>
      <c r="BQ1304" s="310"/>
      <c r="BR1304" s="310"/>
      <c r="BS1304" s="310"/>
      <c r="BT1304" s="310"/>
      <c r="BU1304" s="310"/>
      <c r="BV1304" s="310"/>
      <c r="BW1304" s="310"/>
      <c r="BX1304" s="310"/>
      <c r="BY1304" s="310"/>
      <c r="BZ1304" s="310"/>
      <c r="CA1304" s="310"/>
      <c r="CB1304" s="310"/>
      <c r="CC1304" s="310"/>
      <c r="CD1304" s="310"/>
      <c r="CE1304" s="310"/>
      <c r="CF1304" s="310"/>
      <c r="CG1304" s="310"/>
      <c r="CH1304" s="310"/>
      <c r="CI1304" s="286" t="str">
        <f t="shared" si="316"/>
        <v>Small</v>
      </c>
      <c r="CJ1304" s="210"/>
      <c r="CK1304" s="210"/>
      <c r="CN1304"/>
    </row>
    <row r="1305" spans="1:92" s="283" customFormat="1" ht="15">
      <c r="A1305" s="297" t="s">
        <v>249</v>
      </c>
      <c r="B1305" s="283" t="s">
        <v>882</v>
      </c>
      <c r="C1305" s="297" t="s">
        <v>76</v>
      </c>
      <c r="D1305" s="565">
        <v>2015</v>
      </c>
      <c r="E1305" s="284">
        <f t="shared" si="317"/>
        <v>16</v>
      </c>
      <c r="F1305" s="284">
        <f t="shared" si="318"/>
        <v>0</v>
      </c>
      <c r="G1305" s="284">
        <f t="shared" si="319"/>
        <v>0</v>
      </c>
      <c r="H1305" s="284">
        <f t="shared" si="320"/>
        <v>16</v>
      </c>
      <c r="I1305" s="284">
        <f t="shared" si="315"/>
        <v>0</v>
      </c>
      <c r="J1305" s="284">
        <f t="shared" si="321"/>
        <v>0</v>
      </c>
      <c r="K1305" s="284">
        <f t="shared" si="322"/>
        <v>0</v>
      </c>
      <c r="L1305" s="284">
        <f t="shared" si="323"/>
        <v>16</v>
      </c>
      <c r="M1305" s="284">
        <f t="shared" si="324"/>
        <v>0</v>
      </c>
      <c r="N1305" s="284">
        <f t="shared" si="325"/>
        <v>0</v>
      </c>
      <c r="O1305" s="284">
        <f t="shared" si="326"/>
        <v>16</v>
      </c>
      <c r="P1305" s="284">
        <f t="shared" si="327"/>
        <v>16</v>
      </c>
      <c r="Q1305" s="284">
        <f t="shared" si="328"/>
        <v>16</v>
      </c>
      <c r="R1305" s="284">
        <f t="shared" si="329"/>
        <v>16</v>
      </c>
      <c r="S1305" s="310"/>
      <c r="T1305" s="310"/>
      <c r="U1305" s="310"/>
      <c r="V1305" s="310"/>
      <c r="W1305" s="310"/>
      <c r="X1305" s="310"/>
      <c r="Y1305" s="314">
        <v>3</v>
      </c>
      <c r="Z1305" s="314">
        <v>3</v>
      </c>
      <c r="AA1305" s="310"/>
      <c r="AB1305" s="310"/>
      <c r="AC1305" s="310"/>
      <c r="AD1305" s="310"/>
      <c r="AE1305" s="310"/>
      <c r="AF1305" s="310"/>
      <c r="AG1305" s="310"/>
      <c r="AH1305" s="310"/>
      <c r="AI1305" s="310"/>
      <c r="AJ1305" s="310"/>
      <c r="AK1305" s="314">
        <v>0</v>
      </c>
      <c r="AL1305" s="310"/>
      <c r="AM1305" s="310"/>
      <c r="AN1305" s="310"/>
      <c r="AO1305" s="310"/>
      <c r="AP1305" s="310"/>
      <c r="AQ1305" s="314">
        <v>13</v>
      </c>
      <c r="AR1305" s="314">
        <v>13</v>
      </c>
      <c r="AS1305" s="310"/>
      <c r="AT1305" s="310"/>
      <c r="AU1305" s="310"/>
      <c r="AV1305" s="310"/>
      <c r="AW1305" s="314">
        <v>0</v>
      </c>
      <c r="AX1305" s="314">
        <v>0</v>
      </c>
      <c r="AY1305" s="310"/>
      <c r="AZ1305" s="310"/>
      <c r="BA1305" s="310"/>
      <c r="BB1305" s="310"/>
      <c r="BC1305" s="314">
        <v>0</v>
      </c>
      <c r="BD1305" s="314">
        <v>0</v>
      </c>
      <c r="BE1305" s="310"/>
      <c r="BF1305" s="310"/>
      <c r="BG1305" s="310"/>
      <c r="BH1305" s="310"/>
      <c r="BI1305" s="310"/>
      <c r="BJ1305" s="310"/>
      <c r="BK1305" s="310"/>
      <c r="BL1305" s="310"/>
      <c r="BM1305" s="310"/>
      <c r="BN1305" s="310"/>
      <c r="BO1305" s="310"/>
      <c r="BP1305" s="310"/>
      <c r="BQ1305" s="310"/>
      <c r="BR1305" s="310"/>
      <c r="BS1305" s="310"/>
      <c r="BT1305" s="310"/>
      <c r="BU1305" s="310"/>
      <c r="BV1305" s="310"/>
      <c r="BW1305" s="310"/>
      <c r="BX1305" s="310"/>
      <c r="BY1305" s="310"/>
      <c r="BZ1305" s="310"/>
      <c r="CA1305" s="310"/>
      <c r="CB1305" s="310"/>
      <c r="CC1305" s="310"/>
      <c r="CD1305" s="310"/>
      <c r="CE1305" s="310"/>
      <c r="CF1305" s="310"/>
      <c r="CG1305" s="310"/>
      <c r="CH1305" s="310"/>
      <c r="CI1305" s="286" t="str">
        <f t="shared" si="316"/>
        <v>Small</v>
      </c>
      <c r="CJ1305" s="210"/>
      <c r="CK1305" s="210"/>
      <c r="CN1305"/>
    </row>
    <row r="1306" spans="1:92" s="283" customFormat="1" ht="15">
      <c r="A1306" s="208" t="s">
        <v>213</v>
      </c>
      <c r="B1306" s="283" t="s">
        <v>455</v>
      </c>
      <c r="C1306" s="297" t="s">
        <v>76</v>
      </c>
      <c r="D1306" s="565">
        <v>2015</v>
      </c>
      <c r="E1306" s="284">
        <f t="shared" si="317"/>
        <v>4</v>
      </c>
      <c r="F1306" s="284">
        <f t="shared" si="318"/>
        <v>0</v>
      </c>
      <c r="G1306" s="284">
        <f t="shared" si="319"/>
        <v>0</v>
      </c>
      <c r="H1306" s="284">
        <f t="shared" si="320"/>
        <v>4</v>
      </c>
      <c r="I1306" s="284">
        <f t="shared" si="315"/>
        <v>0</v>
      </c>
      <c r="J1306" s="284">
        <f t="shared" si="321"/>
        <v>0</v>
      </c>
      <c r="K1306" s="284">
        <f t="shared" si="322"/>
        <v>0</v>
      </c>
      <c r="L1306" s="284">
        <f t="shared" si="323"/>
        <v>4</v>
      </c>
      <c r="M1306" s="284">
        <f t="shared" si="324"/>
        <v>0</v>
      </c>
      <c r="N1306" s="284">
        <f t="shared" si="325"/>
        <v>0</v>
      </c>
      <c r="O1306" s="284">
        <f t="shared" si="326"/>
        <v>4</v>
      </c>
      <c r="P1306" s="284">
        <f t="shared" si="327"/>
        <v>4</v>
      </c>
      <c r="Q1306" s="284">
        <f t="shared" si="328"/>
        <v>4</v>
      </c>
      <c r="R1306" s="284">
        <f t="shared" si="329"/>
        <v>4</v>
      </c>
      <c r="S1306" s="310"/>
      <c r="T1306" s="310"/>
      <c r="U1306" s="310"/>
      <c r="V1306" s="310"/>
      <c r="W1306" s="310"/>
      <c r="X1306" s="310"/>
      <c r="Y1306" s="314">
        <v>0</v>
      </c>
      <c r="Z1306" s="314">
        <v>0</v>
      </c>
      <c r="AA1306" s="310"/>
      <c r="AB1306" s="310"/>
      <c r="AC1306" s="310"/>
      <c r="AD1306" s="310"/>
      <c r="AE1306" s="310"/>
      <c r="AF1306" s="310"/>
      <c r="AG1306" s="310"/>
      <c r="AH1306" s="310"/>
      <c r="AI1306" s="310"/>
      <c r="AJ1306" s="310"/>
      <c r="AK1306" s="314">
        <v>0</v>
      </c>
      <c r="AL1306" s="310"/>
      <c r="AM1306" s="310"/>
      <c r="AN1306" s="310"/>
      <c r="AO1306" s="310"/>
      <c r="AP1306" s="310"/>
      <c r="AQ1306" s="314">
        <v>0</v>
      </c>
      <c r="AR1306" s="314">
        <v>0</v>
      </c>
      <c r="AS1306" s="310"/>
      <c r="AT1306" s="310"/>
      <c r="AU1306" s="310"/>
      <c r="AV1306" s="310"/>
      <c r="AW1306" s="314">
        <v>0</v>
      </c>
      <c r="AX1306" s="314">
        <v>0</v>
      </c>
      <c r="AY1306" s="310"/>
      <c r="AZ1306" s="310"/>
      <c r="BA1306" s="310"/>
      <c r="BB1306" s="310"/>
      <c r="BC1306" s="314">
        <v>4</v>
      </c>
      <c r="BD1306" s="314">
        <v>4</v>
      </c>
      <c r="BE1306" s="310"/>
      <c r="BF1306" s="310"/>
      <c r="BG1306" s="310"/>
      <c r="BH1306" s="310"/>
      <c r="BI1306" s="310"/>
      <c r="BJ1306" s="310"/>
      <c r="BK1306" s="310"/>
      <c r="BL1306" s="310"/>
      <c r="BM1306" s="310"/>
      <c r="BN1306" s="310"/>
      <c r="BO1306" s="310"/>
      <c r="BP1306" s="310"/>
      <c r="BQ1306" s="310"/>
      <c r="BR1306" s="310"/>
      <c r="BS1306" s="310"/>
      <c r="BT1306" s="310"/>
      <c r="BU1306" s="310"/>
      <c r="BV1306" s="310"/>
      <c r="BW1306" s="310"/>
      <c r="BX1306" s="310"/>
      <c r="BY1306" s="310"/>
      <c r="BZ1306" s="310"/>
      <c r="CA1306" s="310"/>
      <c r="CB1306" s="310"/>
      <c r="CC1306" s="310"/>
      <c r="CD1306" s="310"/>
      <c r="CE1306" s="310"/>
      <c r="CF1306" s="310"/>
      <c r="CG1306" s="310"/>
      <c r="CH1306" s="310"/>
      <c r="CI1306" s="286" t="str">
        <f t="shared" si="316"/>
        <v>Small</v>
      </c>
      <c r="CJ1306" s="210"/>
      <c r="CK1306" s="210"/>
      <c r="CN1306"/>
    </row>
    <row r="1307" spans="1:92" s="283" customFormat="1" ht="15">
      <c r="A1307" s="287" t="s">
        <v>129</v>
      </c>
      <c r="B1307" s="283" t="s">
        <v>883</v>
      </c>
      <c r="C1307" s="297" t="s">
        <v>76</v>
      </c>
      <c r="D1307" s="565">
        <v>2015</v>
      </c>
      <c r="E1307" s="284">
        <f t="shared" si="317"/>
        <v>136092</v>
      </c>
      <c r="F1307" s="284">
        <f t="shared" si="318"/>
        <v>174</v>
      </c>
      <c r="G1307" s="284">
        <f t="shared" si="319"/>
        <v>135830</v>
      </c>
      <c r="H1307" s="284">
        <f t="shared" si="320"/>
        <v>272096</v>
      </c>
      <c r="I1307" s="284">
        <f t="shared" si="315"/>
        <v>12169</v>
      </c>
      <c r="J1307" s="284">
        <f t="shared" si="321"/>
        <v>0</v>
      </c>
      <c r="K1307" s="284">
        <f t="shared" si="322"/>
        <v>12169</v>
      </c>
      <c r="L1307" s="284">
        <f t="shared" si="323"/>
        <v>284265</v>
      </c>
      <c r="M1307" s="284">
        <f t="shared" si="324"/>
        <v>21798</v>
      </c>
      <c r="N1307" s="284">
        <f t="shared" si="325"/>
        <v>21798</v>
      </c>
      <c r="O1307" s="284">
        <f t="shared" si="326"/>
        <v>306063</v>
      </c>
      <c r="P1307" s="284">
        <f t="shared" si="327"/>
        <v>2531131</v>
      </c>
      <c r="Q1307" s="284">
        <f t="shared" si="328"/>
        <v>2552929</v>
      </c>
      <c r="R1307" s="284">
        <f t="shared" si="329"/>
        <v>2682832</v>
      </c>
      <c r="S1307" s="284"/>
      <c r="T1307" s="284"/>
      <c r="U1307" s="284"/>
      <c r="V1307" s="284"/>
      <c r="W1307" s="284"/>
      <c r="X1307" s="284"/>
      <c r="Y1307" s="284">
        <v>127091</v>
      </c>
      <c r="Z1307" s="284">
        <v>127059</v>
      </c>
      <c r="AA1307" s="284">
        <v>174</v>
      </c>
      <c r="AB1307" s="284">
        <v>169</v>
      </c>
      <c r="AC1307" s="284">
        <v>45565</v>
      </c>
      <c r="AD1307" s="284">
        <v>10574</v>
      </c>
      <c r="AE1307" s="284"/>
      <c r="AF1307" s="284"/>
      <c r="AG1307" s="284">
        <v>0</v>
      </c>
      <c r="AH1307" s="284">
        <v>0</v>
      </c>
      <c r="AI1307" s="284">
        <v>0</v>
      </c>
      <c r="AJ1307" s="284">
        <v>0</v>
      </c>
      <c r="AK1307" s="284">
        <v>0</v>
      </c>
      <c r="AL1307" s="284"/>
      <c r="AM1307" s="284">
        <v>0</v>
      </c>
      <c r="AN1307" s="284">
        <v>0</v>
      </c>
      <c r="AO1307" s="284">
        <v>0</v>
      </c>
      <c r="AP1307" s="284">
        <v>0</v>
      </c>
      <c r="AQ1307" s="284">
        <v>0</v>
      </c>
      <c r="AR1307" s="284">
        <v>0</v>
      </c>
      <c r="AS1307" s="284"/>
      <c r="AT1307" s="284"/>
      <c r="AU1307" s="284">
        <v>1198</v>
      </c>
      <c r="AV1307" s="284">
        <v>652</v>
      </c>
      <c r="AW1307" s="284">
        <v>9001</v>
      </c>
      <c r="AX1307" s="284">
        <v>9001</v>
      </c>
      <c r="AY1307" s="284">
        <v>0</v>
      </c>
      <c r="AZ1307" s="284">
        <v>0</v>
      </c>
      <c r="BA1307" s="284">
        <v>89067</v>
      </c>
      <c r="BB1307" s="284">
        <v>11544</v>
      </c>
      <c r="BC1307" s="284">
        <v>0</v>
      </c>
      <c r="BD1307" s="284">
        <v>0</v>
      </c>
      <c r="BE1307" s="284">
        <v>0</v>
      </c>
      <c r="BF1307" s="284">
        <v>0</v>
      </c>
      <c r="BG1307" s="284">
        <v>0</v>
      </c>
      <c r="BH1307" s="284">
        <v>0</v>
      </c>
      <c r="BI1307" s="284">
        <v>0</v>
      </c>
      <c r="BJ1307" s="284">
        <v>0</v>
      </c>
      <c r="BK1307" s="284">
        <v>12169</v>
      </c>
      <c r="BL1307" s="284"/>
      <c r="BM1307" s="284"/>
      <c r="BN1307" s="284"/>
      <c r="BO1307" s="284">
        <v>0</v>
      </c>
      <c r="BP1307" s="284"/>
      <c r="BQ1307" s="284"/>
      <c r="BR1307" s="284"/>
      <c r="BS1307" s="284"/>
      <c r="BT1307" s="284"/>
      <c r="BU1307" s="284"/>
      <c r="BV1307" s="284"/>
      <c r="BW1307" s="284">
        <v>21798</v>
      </c>
      <c r="BX1307" s="284"/>
      <c r="BY1307" s="284"/>
      <c r="BZ1307" s="284"/>
      <c r="CA1307" s="284"/>
      <c r="CB1307" s="284"/>
      <c r="CC1307" s="284"/>
      <c r="CD1307" s="314">
        <v>2246866</v>
      </c>
      <c r="CE1307" s="284"/>
      <c r="CF1307" s="284"/>
      <c r="CG1307" s="284"/>
      <c r="CH1307" s="310">
        <v>129903</v>
      </c>
      <c r="CI1307" s="286" t="str">
        <f t="shared" si="316"/>
        <v>Large</v>
      </c>
      <c r="CJ1307" s="210"/>
      <c r="CK1307" s="210"/>
      <c r="CN1307"/>
    </row>
    <row r="1308" spans="1:92" s="283" customFormat="1" ht="15">
      <c r="A1308" s="208" t="s">
        <v>352</v>
      </c>
      <c r="B1308" s="283" t="s">
        <v>377</v>
      </c>
      <c r="C1308" s="297" t="s">
        <v>76</v>
      </c>
      <c r="D1308" s="565">
        <v>2015</v>
      </c>
      <c r="E1308" s="284">
        <f t="shared" si="317"/>
        <v>0</v>
      </c>
      <c r="F1308" s="284">
        <f t="shared" si="318"/>
        <v>0</v>
      </c>
      <c r="G1308" s="284">
        <f t="shared" si="319"/>
        <v>0</v>
      </c>
      <c r="H1308" s="284">
        <f t="shared" si="320"/>
        <v>0</v>
      </c>
      <c r="I1308" s="284">
        <f t="shared" si="315"/>
        <v>0</v>
      </c>
      <c r="J1308" s="284">
        <f t="shared" si="321"/>
        <v>0</v>
      </c>
      <c r="K1308" s="284">
        <f t="shared" si="322"/>
        <v>0</v>
      </c>
      <c r="L1308" s="284">
        <f t="shared" si="323"/>
        <v>0</v>
      </c>
      <c r="M1308" s="284">
        <f t="shared" si="324"/>
        <v>285</v>
      </c>
      <c r="N1308" s="284">
        <f t="shared" si="325"/>
        <v>285</v>
      </c>
      <c r="O1308" s="284">
        <f t="shared" si="326"/>
        <v>285</v>
      </c>
      <c r="P1308" s="284">
        <f t="shared" si="327"/>
        <v>0</v>
      </c>
      <c r="Q1308" s="284">
        <f t="shared" si="328"/>
        <v>285</v>
      </c>
      <c r="R1308" s="284">
        <f t="shared" si="329"/>
        <v>285</v>
      </c>
      <c r="S1308" s="310"/>
      <c r="T1308" s="310"/>
      <c r="U1308" s="310"/>
      <c r="V1308" s="310"/>
      <c r="W1308" s="310"/>
      <c r="X1308" s="310"/>
      <c r="Y1308" s="310"/>
      <c r="Z1308" s="310"/>
      <c r="AA1308" s="310"/>
      <c r="AB1308" s="310"/>
      <c r="AC1308" s="310"/>
      <c r="AD1308" s="310"/>
      <c r="AE1308" s="310"/>
      <c r="AF1308" s="310"/>
      <c r="AG1308" s="310"/>
      <c r="AH1308" s="310"/>
      <c r="AI1308" s="310"/>
      <c r="AJ1308" s="310"/>
      <c r="AK1308" s="310"/>
      <c r="AL1308" s="310"/>
      <c r="AM1308" s="310"/>
      <c r="AN1308" s="310"/>
      <c r="AO1308" s="310"/>
      <c r="AP1308" s="310"/>
      <c r="AQ1308" s="310"/>
      <c r="AR1308" s="310"/>
      <c r="AS1308" s="310"/>
      <c r="AT1308" s="310"/>
      <c r="AU1308" s="310"/>
      <c r="AV1308" s="310"/>
      <c r="AW1308" s="310"/>
      <c r="AX1308" s="310"/>
      <c r="AY1308" s="310"/>
      <c r="AZ1308" s="310"/>
      <c r="BA1308" s="310"/>
      <c r="BB1308" s="310"/>
      <c r="BC1308" s="310"/>
      <c r="BD1308" s="310"/>
      <c r="BE1308" s="310"/>
      <c r="BF1308" s="310"/>
      <c r="BG1308" s="310"/>
      <c r="BH1308" s="310"/>
      <c r="BI1308" s="310"/>
      <c r="BJ1308" s="310"/>
      <c r="BK1308" s="310"/>
      <c r="BL1308" s="310"/>
      <c r="BM1308" s="310"/>
      <c r="BN1308" s="310"/>
      <c r="BO1308" s="310"/>
      <c r="BP1308" s="310"/>
      <c r="BQ1308" s="310"/>
      <c r="BR1308" s="310"/>
      <c r="BS1308" s="310"/>
      <c r="BT1308" s="310"/>
      <c r="BU1308" s="314">
        <v>0</v>
      </c>
      <c r="BV1308" s="314">
        <v>0</v>
      </c>
      <c r="BW1308" s="314">
        <v>285</v>
      </c>
      <c r="BX1308" s="314">
        <v>0</v>
      </c>
      <c r="BY1308" s="314"/>
      <c r="BZ1308" s="310"/>
      <c r="CA1308" s="310"/>
      <c r="CB1308" s="310"/>
      <c r="CC1308" s="310"/>
      <c r="CD1308" s="310"/>
      <c r="CE1308" s="310"/>
      <c r="CF1308" s="310"/>
      <c r="CG1308" s="310"/>
      <c r="CH1308" s="310"/>
      <c r="CI1308" s="286" t="str">
        <f t="shared" si="316"/>
        <v>Small</v>
      </c>
      <c r="CJ1308" s="210"/>
      <c r="CK1308" s="210"/>
      <c r="CN1308"/>
    </row>
    <row r="1309" spans="1:92" s="283" customFormat="1" ht="15">
      <c r="A1309" s="208" t="s">
        <v>627</v>
      </c>
      <c r="B1309" s="283" t="s">
        <v>539</v>
      </c>
      <c r="C1309" s="297" t="s">
        <v>76</v>
      </c>
      <c r="D1309" s="565">
        <v>2015</v>
      </c>
      <c r="E1309" s="284">
        <f t="shared" si="317"/>
        <v>1</v>
      </c>
      <c r="F1309" s="284">
        <f t="shared" si="318"/>
        <v>0</v>
      </c>
      <c r="G1309" s="284">
        <f t="shared" si="319"/>
        <v>0</v>
      </c>
      <c r="H1309" s="284">
        <f t="shared" si="320"/>
        <v>1</v>
      </c>
      <c r="I1309" s="284">
        <f t="shared" si="315"/>
        <v>0</v>
      </c>
      <c r="J1309" s="284">
        <f t="shared" si="321"/>
        <v>0</v>
      </c>
      <c r="K1309" s="284">
        <f t="shared" si="322"/>
        <v>0</v>
      </c>
      <c r="L1309" s="284">
        <f t="shared" si="323"/>
        <v>1</v>
      </c>
      <c r="M1309" s="284">
        <f t="shared" si="324"/>
        <v>1</v>
      </c>
      <c r="N1309" s="284">
        <f t="shared" si="325"/>
        <v>1</v>
      </c>
      <c r="O1309" s="284">
        <f t="shared" si="326"/>
        <v>2</v>
      </c>
      <c r="P1309" s="284">
        <f t="shared" si="327"/>
        <v>1</v>
      </c>
      <c r="Q1309" s="284">
        <f t="shared" si="328"/>
        <v>2</v>
      </c>
      <c r="R1309" s="284">
        <f t="shared" si="329"/>
        <v>2</v>
      </c>
      <c r="S1309" s="310"/>
      <c r="T1309" s="310"/>
      <c r="U1309" s="310"/>
      <c r="V1309" s="310"/>
      <c r="W1309" s="310"/>
      <c r="X1309" s="310"/>
      <c r="Y1309" s="314">
        <v>0</v>
      </c>
      <c r="Z1309" s="314">
        <v>0</v>
      </c>
      <c r="AA1309" s="310"/>
      <c r="AB1309" s="310"/>
      <c r="AC1309" s="310"/>
      <c r="AD1309" s="310"/>
      <c r="AE1309" s="310"/>
      <c r="AF1309" s="310"/>
      <c r="AG1309" s="310"/>
      <c r="AH1309" s="310"/>
      <c r="AI1309" s="310"/>
      <c r="AJ1309" s="310"/>
      <c r="AK1309" s="314">
        <v>0</v>
      </c>
      <c r="AL1309" s="310"/>
      <c r="AM1309" s="310"/>
      <c r="AN1309" s="310"/>
      <c r="AO1309" s="310"/>
      <c r="AP1309" s="310"/>
      <c r="AQ1309" s="314">
        <v>1</v>
      </c>
      <c r="AR1309" s="314">
        <v>1</v>
      </c>
      <c r="AS1309" s="310"/>
      <c r="AT1309" s="310"/>
      <c r="AU1309" s="310"/>
      <c r="AV1309" s="310"/>
      <c r="AW1309" s="314">
        <v>0</v>
      </c>
      <c r="AX1309" s="314">
        <v>0</v>
      </c>
      <c r="AY1309" s="310"/>
      <c r="AZ1309" s="310"/>
      <c r="BA1309" s="310"/>
      <c r="BB1309" s="310"/>
      <c r="BC1309" s="314">
        <v>0</v>
      </c>
      <c r="BD1309" s="314">
        <v>0</v>
      </c>
      <c r="BE1309" s="310"/>
      <c r="BF1309" s="310"/>
      <c r="BG1309" s="310"/>
      <c r="BH1309" s="310"/>
      <c r="BI1309" s="310"/>
      <c r="BJ1309" s="310"/>
      <c r="BK1309" s="310"/>
      <c r="BL1309" s="310"/>
      <c r="BM1309" s="310"/>
      <c r="BN1309" s="310"/>
      <c r="BO1309" s="310"/>
      <c r="BP1309" s="310"/>
      <c r="BQ1309" s="310"/>
      <c r="BR1309" s="310"/>
      <c r="BS1309" s="310"/>
      <c r="BT1309" s="310"/>
      <c r="BU1309" s="314">
        <v>1</v>
      </c>
      <c r="BV1309" s="310"/>
      <c r="BW1309" s="310"/>
      <c r="BX1309" s="310"/>
      <c r="BY1309" s="310"/>
      <c r="BZ1309" s="310"/>
      <c r="CA1309" s="310"/>
      <c r="CB1309" s="310"/>
      <c r="CC1309" s="310"/>
      <c r="CD1309" s="310"/>
      <c r="CE1309" s="310"/>
      <c r="CF1309" s="310"/>
      <c r="CG1309" s="310"/>
      <c r="CH1309" s="310"/>
      <c r="CI1309" s="286" t="str">
        <f t="shared" si="316"/>
        <v>Small</v>
      </c>
      <c r="CJ1309" s="210"/>
      <c r="CK1309" s="210"/>
      <c r="CN1309"/>
    </row>
    <row r="1310" spans="1:92" s="283" customFormat="1" ht="15">
      <c r="A1310" s="208" t="s">
        <v>628</v>
      </c>
      <c r="B1310" s="283" t="s">
        <v>541</v>
      </c>
      <c r="C1310" s="297" t="s">
        <v>76</v>
      </c>
      <c r="D1310" s="565">
        <v>2015</v>
      </c>
      <c r="E1310" s="284">
        <f t="shared" si="317"/>
        <v>208</v>
      </c>
      <c r="F1310" s="284">
        <f t="shared" si="318"/>
        <v>0</v>
      </c>
      <c r="G1310" s="284">
        <f t="shared" si="319"/>
        <v>0</v>
      </c>
      <c r="H1310" s="284">
        <f t="shared" si="320"/>
        <v>208</v>
      </c>
      <c r="I1310" s="284">
        <f t="shared" si="315"/>
        <v>0</v>
      </c>
      <c r="J1310" s="284">
        <f t="shared" si="321"/>
        <v>0</v>
      </c>
      <c r="K1310" s="284">
        <f t="shared" si="322"/>
        <v>0</v>
      </c>
      <c r="L1310" s="284">
        <f t="shared" si="323"/>
        <v>208</v>
      </c>
      <c r="M1310" s="284">
        <f t="shared" si="324"/>
        <v>0</v>
      </c>
      <c r="N1310" s="284">
        <f t="shared" si="325"/>
        <v>0</v>
      </c>
      <c r="O1310" s="284">
        <f t="shared" si="326"/>
        <v>208</v>
      </c>
      <c r="P1310" s="284">
        <f t="shared" si="327"/>
        <v>208</v>
      </c>
      <c r="Q1310" s="284">
        <f t="shared" si="328"/>
        <v>208</v>
      </c>
      <c r="R1310" s="284">
        <f t="shared" si="329"/>
        <v>208</v>
      </c>
      <c r="S1310" s="310"/>
      <c r="T1310" s="310"/>
      <c r="U1310" s="310"/>
      <c r="V1310" s="310"/>
      <c r="W1310" s="310"/>
      <c r="X1310" s="310"/>
      <c r="Y1310" s="314">
        <v>0</v>
      </c>
      <c r="Z1310" s="314">
        <v>0</v>
      </c>
      <c r="AA1310" s="310"/>
      <c r="AB1310" s="310"/>
      <c r="AC1310" s="310"/>
      <c r="AD1310" s="310"/>
      <c r="AE1310" s="310"/>
      <c r="AF1310" s="310"/>
      <c r="AG1310" s="310"/>
      <c r="AH1310" s="310"/>
      <c r="AI1310" s="310"/>
      <c r="AJ1310" s="310"/>
      <c r="AK1310" s="314">
        <v>0</v>
      </c>
      <c r="AL1310" s="310"/>
      <c r="AM1310" s="310"/>
      <c r="AN1310" s="310"/>
      <c r="AO1310" s="310"/>
      <c r="AP1310" s="310"/>
      <c r="AQ1310" s="314">
        <v>0</v>
      </c>
      <c r="AR1310" s="314">
        <v>0</v>
      </c>
      <c r="AS1310" s="310"/>
      <c r="AT1310" s="310"/>
      <c r="AU1310" s="310"/>
      <c r="AV1310" s="310"/>
      <c r="AW1310" s="314">
        <v>0</v>
      </c>
      <c r="AX1310" s="314">
        <v>0</v>
      </c>
      <c r="AY1310" s="310"/>
      <c r="AZ1310" s="310"/>
      <c r="BA1310" s="310"/>
      <c r="BB1310" s="310"/>
      <c r="BC1310" s="314">
        <v>208</v>
      </c>
      <c r="BD1310" s="314">
        <v>208</v>
      </c>
      <c r="BE1310" s="310"/>
      <c r="BF1310" s="310"/>
      <c r="BG1310" s="310"/>
      <c r="BH1310" s="310"/>
      <c r="BI1310" s="310"/>
      <c r="BJ1310" s="310"/>
      <c r="BK1310" s="310"/>
      <c r="BL1310" s="310"/>
      <c r="BM1310" s="310"/>
      <c r="BN1310" s="310"/>
      <c r="BO1310" s="310"/>
      <c r="BP1310" s="310"/>
      <c r="BQ1310" s="310"/>
      <c r="BR1310" s="310"/>
      <c r="BS1310" s="310"/>
      <c r="BT1310" s="310"/>
      <c r="BU1310" s="310"/>
      <c r="BV1310" s="310"/>
      <c r="BW1310" s="310"/>
      <c r="BX1310" s="310"/>
      <c r="BY1310" s="310"/>
      <c r="BZ1310" s="310"/>
      <c r="CA1310" s="310"/>
      <c r="CB1310" s="310"/>
      <c r="CC1310" s="310"/>
      <c r="CD1310" s="310"/>
      <c r="CE1310" s="310"/>
      <c r="CF1310" s="310"/>
      <c r="CG1310" s="310"/>
      <c r="CH1310" s="310"/>
      <c r="CI1310" s="286" t="str">
        <f t="shared" si="316"/>
        <v>Small</v>
      </c>
      <c r="CJ1310" s="210"/>
      <c r="CK1310" s="210"/>
      <c r="CN1310"/>
    </row>
    <row r="1311" spans="1:92" s="283" customFormat="1" ht="15">
      <c r="A1311" s="208" t="s">
        <v>202</v>
      </c>
      <c r="B1311" s="283" t="s">
        <v>543</v>
      </c>
      <c r="C1311" s="297" t="s">
        <v>76</v>
      </c>
      <c r="D1311" s="565">
        <v>2015</v>
      </c>
      <c r="E1311" s="284">
        <f t="shared" si="317"/>
        <v>0</v>
      </c>
      <c r="F1311" s="284">
        <f t="shared" si="318"/>
        <v>0</v>
      </c>
      <c r="G1311" s="284">
        <f t="shared" si="319"/>
        <v>0</v>
      </c>
      <c r="H1311" s="284">
        <f t="shared" si="320"/>
        <v>0</v>
      </c>
      <c r="I1311" s="284">
        <f t="shared" si="315"/>
        <v>0</v>
      </c>
      <c r="J1311" s="284">
        <f t="shared" si="321"/>
        <v>0</v>
      </c>
      <c r="K1311" s="284">
        <f t="shared" si="322"/>
        <v>0</v>
      </c>
      <c r="L1311" s="284">
        <f t="shared" si="323"/>
        <v>0</v>
      </c>
      <c r="M1311" s="284">
        <f t="shared" si="324"/>
        <v>623057</v>
      </c>
      <c r="N1311" s="284">
        <f t="shared" si="325"/>
        <v>623057</v>
      </c>
      <c r="O1311" s="284">
        <f t="shared" si="326"/>
        <v>623057</v>
      </c>
      <c r="P1311" s="284">
        <f t="shared" si="327"/>
        <v>0</v>
      </c>
      <c r="Q1311" s="284">
        <f t="shared" si="328"/>
        <v>623057</v>
      </c>
      <c r="R1311" s="284">
        <f t="shared" si="329"/>
        <v>623057</v>
      </c>
      <c r="S1311" s="310"/>
      <c r="T1311" s="310"/>
      <c r="U1311" s="310"/>
      <c r="V1311" s="310"/>
      <c r="W1311" s="310"/>
      <c r="X1311" s="310"/>
      <c r="Y1311" s="310"/>
      <c r="Z1311" s="310"/>
      <c r="AA1311" s="310"/>
      <c r="AB1311" s="310"/>
      <c r="AC1311" s="310"/>
      <c r="AD1311" s="310"/>
      <c r="AE1311" s="310"/>
      <c r="AF1311" s="310"/>
      <c r="AG1311" s="310"/>
      <c r="AH1311" s="310"/>
      <c r="AI1311" s="310"/>
      <c r="AJ1311" s="310"/>
      <c r="AK1311" s="310"/>
      <c r="AL1311" s="310"/>
      <c r="AM1311" s="310"/>
      <c r="AN1311" s="310"/>
      <c r="AO1311" s="310"/>
      <c r="AP1311" s="310"/>
      <c r="AQ1311" s="310"/>
      <c r="AR1311" s="310"/>
      <c r="AS1311" s="310"/>
      <c r="AT1311" s="310"/>
      <c r="AU1311" s="310"/>
      <c r="AV1311" s="310"/>
      <c r="AW1311" s="310"/>
      <c r="AX1311" s="310"/>
      <c r="AY1311" s="310"/>
      <c r="AZ1311" s="310"/>
      <c r="BA1311" s="310"/>
      <c r="BB1311" s="310"/>
      <c r="BC1311" s="310"/>
      <c r="BD1311" s="310"/>
      <c r="BE1311" s="310"/>
      <c r="BF1311" s="310"/>
      <c r="BG1311" s="310"/>
      <c r="BH1311" s="310"/>
      <c r="BI1311" s="310"/>
      <c r="BJ1311" s="310"/>
      <c r="BK1311" s="310"/>
      <c r="BL1311" s="310"/>
      <c r="BM1311" s="310"/>
      <c r="BN1311" s="310"/>
      <c r="BO1311" s="310"/>
      <c r="BP1311" s="310"/>
      <c r="BQ1311" s="310"/>
      <c r="BR1311" s="310"/>
      <c r="BS1311" s="310"/>
      <c r="BT1311" s="310"/>
      <c r="BU1311" s="314">
        <v>0</v>
      </c>
      <c r="BV1311" s="314">
        <v>0</v>
      </c>
      <c r="BW1311" s="314">
        <v>623057</v>
      </c>
      <c r="BX1311" s="314">
        <v>0</v>
      </c>
      <c r="BY1311" s="314"/>
      <c r="BZ1311" s="310"/>
      <c r="CA1311" s="310"/>
      <c r="CB1311" s="310"/>
      <c r="CC1311" s="310"/>
      <c r="CD1311" s="310"/>
      <c r="CE1311" s="310"/>
      <c r="CF1311" s="310"/>
      <c r="CG1311" s="310"/>
      <c r="CH1311" s="310"/>
      <c r="CI1311" s="286" t="str">
        <f t="shared" si="316"/>
        <v>Large</v>
      </c>
      <c r="CJ1311" s="210"/>
      <c r="CK1311" s="210"/>
      <c r="CN1311"/>
    </row>
    <row r="1312" spans="1:92" s="283" customFormat="1" ht="15">
      <c r="A1312" s="208" t="s">
        <v>126</v>
      </c>
      <c r="B1312" s="287" t="s">
        <v>884</v>
      </c>
      <c r="C1312" s="297" t="s">
        <v>76</v>
      </c>
      <c r="D1312" s="565">
        <v>2015</v>
      </c>
      <c r="E1312" s="284">
        <f t="shared" si="317"/>
        <v>44026</v>
      </c>
      <c r="F1312" s="284">
        <f t="shared" si="318"/>
        <v>0</v>
      </c>
      <c r="G1312" s="284">
        <f t="shared" si="319"/>
        <v>10656</v>
      </c>
      <c r="H1312" s="284">
        <f t="shared" si="320"/>
        <v>54682</v>
      </c>
      <c r="I1312" s="284">
        <f t="shared" si="315"/>
        <v>0</v>
      </c>
      <c r="J1312" s="284">
        <f t="shared" si="321"/>
        <v>0</v>
      </c>
      <c r="K1312" s="284">
        <f t="shared" si="322"/>
        <v>0</v>
      </c>
      <c r="L1312" s="284">
        <f t="shared" si="323"/>
        <v>54682</v>
      </c>
      <c r="M1312" s="284">
        <f t="shared" si="324"/>
        <v>0</v>
      </c>
      <c r="N1312" s="284">
        <f t="shared" si="325"/>
        <v>0</v>
      </c>
      <c r="O1312" s="284">
        <f t="shared" si="326"/>
        <v>54682</v>
      </c>
      <c r="P1312" s="284">
        <f t="shared" si="327"/>
        <v>54682</v>
      </c>
      <c r="Q1312" s="284">
        <f t="shared" si="328"/>
        <v>54682</v>
      </c>
      <c r="R1312" s="284">
        <f t="shared" si="329"/>
        <v>54682</v>
      </c>
      <c r="S1312" s="310"/>
      <c r="T1312" s="310"/>
      <c r="U1312" s="310"/>
      <c r="V1312" s="310"/>
      <c r="W1312" s="310"/>
      <c r="X1312" s="310"/>
      <c r="Y1312" s="314">
        <v>27812</v>
      </c>
      <c r="Z1312" s="314">
        <v>27812</v>
      </c>
      <c r="AA1312" s="310"/>
      <c r="AB1312" s="310"/>
      <c r="AC1312" s="313">
        <v>9320</v>
      </c>
      <c r="AD1312" s="313">
        <v>244</v>
      </c>
      <c r="AE1312" s="310"/>
      <c r="AF1312" s="310"/>
      <c r="AG1312" s="310"/>
      <c r="AH1312" s="310"/>
      <c r="AI1312" s="313">
        <v>0</v>
      </c>
      <c r="AJ1312" s="313">
        <v>0</v>
      </c>
      <c r="AK1312" s="310"/>
      <c r="AL1312" s="310"/>
      <c r="AM1312" s="310"/>
      <c r="AN1312" s="310"/>
      <c r="AO1312" s="313">
        <v>0</v>
      </c>
      <c r="AP1312" s="313">
        <v>0</v>
      </c>
      <c r="AQ1312" s="310"/>
      <c r="AR1312" s="310"/>
      <c r="AS1312" s="310"/>
      <c r="AT1312" s="310"/>
      <c r="AU1312" s="313">
        <v>0</v>
      </c>
      <c r="AV1312" s="313">
        <v>0</v>
      </c>
      <c r="AW1312" s="314">
        <v>16214</v>
      </c>
      <c r="AX1312" s="314">
        <v>16214</v>
      </c>
      <c r="AY1312" s="310"/>
      <c r="AZ1312" s="310"/>
      <c r="BA1312" s="313">
        <v>1336</v>
      </c>
      <c r="BB1312" s="313">
        <v>1319</v>
      </c>
      <c r="BC1312" s="310"/>
      <c r="BD1312" s="310"/>
      <c r="BE1312" s="310"/>
      <c r="BF1312" s="310"/>
      <c r="BG1312" s="313">
        <v>0</v>
      </c>
      <c r="BH1312" s="313">
        <v>0</v>
      </c>
      <c r="BI1312" s="310"/>
      <c r="BJ1312" s="310"/>
      <c r="BK1312" s="310"/>
      <c r="BL1312" s="310"/>
      <c r="BM1312" s="310"/>
      <c r="BN1312" s="310"/>
      <c r="BO1312" s="310"/>
      <c r="BP1312" s="310"/>
      <c r="BQ1312" s="310"/>
      <c r="BR1312" s="310"/>
      <c r="BS1312" s="310"/>
      <c r="BT1312" s="310"/>
      <c r="BU1312" s="310"/>
      <c r="BV1312" s="310"/>
      <c r="BW1312" s="310"/>
      <c r="BX1312" s="310"/>
      <c r="BY1312" s="310"/>
      <c r="BZ1312" s="310"/>
      <c r="CA1312" s="310"/>
      <c r="CB1312" s="310"/>
      <c r="CC1312" s="310"/>
      <c r="CD1312" s="310"/>
      <c r="CE1312" s="310"/>
      <c r="CF1312" s="310"/>
      <c r="CG1312" s="310"/>
      <c r="CH1312" s="310"/>
      <c r="CI1312" s="286" t="str">
        <f t="shared" si="316"/>
        <v>Small</v>
      </c>
      <c r="CJ1312" s="210"/>
      <c r="CK1312" s="210"/>
      <c r="CN1312"/>
    </row>
    <row r="1313" spans="1:92" s="283" customFormat="1" ht="15">
      <c r="A1313" s="208" t="s">
        <v>653</v>
      </c>
      <c r="B1313" s="283" t="s">
        <v>550</v>
      </c>
      <c r="C1313" s="297" t="s">
        <v>76</v>
      </c>
      <c r="D1313" s="565">
        <v>2015</v>
      </c>
      <c r="E1313" s="284">
        <f t="shared" si="317"/>
        <v>2</v>
      </c>
      <c r="F1313" s="284">
        <f t="shared" si="318"/>
        <v>0</v>
      </c>
      <c r="G1313" s="284">
        <f t="shared" si="319"/>
        <v>0</v>
      </c>
      <c r="H1313" s="284">
        <f t="shared" si="320"/>
        <v>2</v>
      </c>
      <c r="I1313" s="284">
        <f t="shared" si="315"/>
        <v>4</v>
      </c>
      <c r="J1313" s="284">
        <f t="shared" si="321"/>
        <v>0</v>
      </c>
      <c r="K1313" s="284">
        <f t="shared" si="322"/>
        <v>4</v>
      </c>
      <c r="L1313" s="284">
        <f t="shared" si="323"/>
        <v>6</v>
      </c>
      <c r="M1313" s="284">
        <f t="shared" si="324"/>
        <v>0</v>
      </c>
      <c r="N1313" s="284">
        <f t="shared" si="325"/>
        <v>0</v>
      </c>
      <c r="O1313" s="284">
        <f t="shared" si="326"/>
        <v>6</v>
      </c>
      <c r="P1313" s="284">
        <f t="shared" si="327"/>
        <v>6</v>
      </c>
      <c r="Q1313" s="284">
        <f t="shared" si="328"/>
        <v>6</v>
      </c>
      <c r="R1313" s="284">
        <f t="shared" si="329"/>
        <v>6</v>
      </c>
      <c r="S1313" s="310"/>
      <c r="T1313" s="310"/>
      <c r="U1313" s="310"/>
      <c r="V1313" s="310"/>
      <c r="W1313" s="310"/>
      <c r="X1313" s="310"/>
      <c r="Y1313" s="314">
        <v>0</v>
      </c>
      <c r="Z1313" s="314">
        <v>0</v>
      </c>
      <c r="AA1313" s="310"/>
      <c r="AB1313" s="310"/>
      <c r="AC1313" s="310"/>
      <c r="AD1313" s="310"/>
      <c r="AE1313" s="310"/>
      <c r="AF1313" s="310"/>
      <c r="AG1313" s="310"/>
      <c r="AH1313" s="310"/>
      <c r="AI1313" s="310"/>
      <c r="AJ1313" s="310"/>
      <c r="AK1313" s="314">
        <v>0</v>
      </c>
      <c r="AL1313" s="310"/>
      <c r="AM1313" s="310"/>
      <c r="AN1313" s="310"/>
      <c r="AO1313" s="310"/>
      <c r="AP1313" s="310"/>
      <c r="AQ1313" s="314">
        <v>0</v>
      </c>
      <c r="AR1313" s="314">
        <v>0</v>
      </c>
      <c r="AS1313" s="310"/>
      <c r="AT1313" s="310"/>
      <c r="AU1313" s="310"/>
      <c r="AV1313" s="310"/>
      <c r="AW1313" s="314">
        <v>0</v>
      </c>
      <c r="AX1313" s="314">
        <v>0</v>
      </c>
      <c r="AY1313" s="310"/>
      <c r="AZ1313" s="310"/>
      <c r="BA1313" s="310"/>
      <c r="BB1313" s="310"/>
      <c r="BC1313" s="314">
        <v>2</v>
      </c>
      <c r="BD1313" s="314">
        <v>2</v>
      </c>
      <c r="BE1313" s="310"/>
      <c r="BF1313" s="310"/>
      <c r="BG1313" s="310"/>
      <c r="BH1313" s="310"/>
      <c r="BI1313" s="310"/>
      <c r="BJ1313" s="310"/>
      <c r="BK1313" s="310">
        <v>4</v>
      </c>
      <c r="BL1313" s="310"/>
      <c r="BM1313" s="310"/>
      <c r="BN1313" s="310"/>
      <c r="BO1313" s="310">
        <v>0</v>
      </c>
      <c r="BP1313" s="310"/>
      <c r="BQ1313" s="310"/>
      <c r="BR1313" s="310"/>
      <c r="BS1313" s="310"/>
      <c r="BT1313" s="310"/>
      <c r="BU1313" s="310"/>
      <c r="BV1313" s="310"/>
      <c r="BW1313" s="310"/>
      <c r="BX1313" s="310"/>
      <c r="BY1313" s="310"/>
      <c r="BZ1313" s="310"/>
      <c r="CA1313" s="310"/>
      <c r="CB1313" s="310"/>
      <c r="CC1313" s="310"/>
      <c r="CD1313" s="310"/>
      <c r="CE1313" s="310"/>
      <c r="CF1313" s="310"/>
      <c r="CG1313" s="310"/>
      <c r="CH1313" s="310">
        <v>0</v>
      </c>
      <c r="CI1313" s="286" t="str">
        <f t="shared" si="316"/>
        <v>Small</v>
      </c>
      <c r="CJ1313" s="210"/>
      <c r="CK1313" s="210"/>
      <c r="CN1313"/>
    </row>
    <row r="1314" spans="1:92" s="283" customFormat="1" ht="15">
      <c r="A1314" s="287" t="s">
        <v>133</v>
      </c>
      <c r="B1314" s="287" t="s">
        <v>403</v>
      </c>
      <c r="C1314" s="297" t="s">
        <v>76</v>
      </c>
      <c r="D1314" s="565">
        <v>2015</v>
      </c>
      <c r="E1314" s="284">
        <f t="shared" si="317"/>
        <v>43405</v>
      </c>
      <c r="F1314" s="284">
        <f t="shared" si="318"/>
        <v>0</v>
      </c>
      <c r="G1314" s="284">
        <f t="shared" si="319"/>
        <v>258160</v>
      </c>
      <c r="H1314" s="284">
        <f t="shared" si="320"/>
        <v>301565</v>
      </c>
      <c r="I1314" s="284">
        <f t="shared" si="315"/>
        <v>0</v>
      </c>
      <c r="J1314" s="284">
        <f t="shared" si="321"/>
        <v>0</v>
      </c>
      <c r="K1314" s="284">
        <f t="shared" si="322"/>
        <v>0</v>
      </c>
      <c r="L1314" s="284">
        <f t="shared" si="323"/>
        <v>301565</v>
      </c>
      <c r="M1314" s="284">
        <f t="shared" si="324"/>
        <v>0</v>
      </c>
      <c r="N1314" s="284">
        <f t="shared" si="325"/>
        <v>0</v>
      </c>
      <c r="O1314" s="284">
        <f t="shared" si="326"/>
        <v>301565</v>
      </c>
      <c r="P1314" s="284">
        <f t="shared" si="327"/>
        <v>1930370</v>
      </c>
      <c r="Q1314" s="284">
        <f t="shared" si="328"/>
        <v>1930370</v>
      </c>
      <c r="R1314" s="284">
        <f t="shared" si="329"/>
        <v>1975965</v>
      </c>
      <c r="S1314" s="310"/>
      <c r="T1314" s="310"/>
      <c r="U1314" s="310"/>
      <c r="V1314" s="310"/>
      <c r="W1314" s="310"/>
      <c r="X1314" s="310"/>
      <c r="Y1314" s="314">
        <v>43405</v>
      </c>
      <c r="Z1314" s="314">
        <v>0</v>
      </c>
      <c r="AA1314" s="310"/>
      <c r="AB1314" s="310"/>
      <c r="AC1314" s="313">
        <v>226679</v>
      </c>
      <c r="AD1314" s="313">
        <v>8278</v>
      </c>
      <c r="AE1314" s="310"/>
      <c r="AF1314" s="310"/>
      <c r="AG1314" s="310"/>
      <c r="AH1314" s="310"/>
      <c r="AI1314" s="313">
        <v>288</v>
      </c>
      <c r="AJ1314" s="313">
        <v>20</v>
      </c>
      <c r="AK1314" s="310"/>
      <c r="AL1314" s="310"/>
      <c r="AM1314" s="310"/>
      <c r="AN1314" s="310"/>
      <c r="AO1314" s="313">
        <v>0</v>
      </c>
      <c r="AP1314" s="313">
        <v>0</v>
      </c>
      <c r="AQ1314" s="310"/>
      <c r="AR1314" s="310"/>
      <c r="AS1314" s="310"/>
      <c r="AT1314" s="310"/>
      <c r="AU1314" s="313">
        <v>31193</v>
      </c>
      <c r="AV1314" s="313">
        <v>10</v>
      </c>
      <c r="AW1314" s="310"/>
      <c r="AX1314" s="310"/>
      <c r="AY1314" s="310"/>
      <c r="AZ1314" s="310"/>
      <c r="BA1314" s="313">
        <v>0</v>
      </c>
      <c r="BB1314" s="313">
        <v>0</v>
      </c>
      <c r="BC1314" s="310"/>
      <c r="BD1314" s="310"/>
      <c r="BE1314" s="310"/>
      <c r="BF1314" s="310"/>
      <c r="BG1314" s="313">
        <v>0</v>
      </c>
      <c r="BH1314" s="313">
        <v>0</v>
      </c>
      <c r="BI1314" s="310"/>
      <c r="BJ1314" s="310"/>
      <c r="BK1314" s="310">
        <v>0</v>
      </c>
      <c r="BL1314" s="310"/>
      <c r="BM1314" s="310"/>
      <c r="BN1314" s="310"/>
      <c r="BO1314" s="310">
        <v>0</v>
      </c>
      <c r="BP1314" s="310"/>
      <c r="BQ1314" s="310"/>
      <c r="BR1314" s="310"/>
      <c r="BS1314" s="310"/>
      <c r="BT1314" s="310"/>
      <c r="BU1314" s="310"/>
      <c r="BV1314" s="310"/>
      <c r="BW1314" s="310"/>
      <c r="BX1314" s="310"/>
      <c r="BY1314" s="310"/>
      <c r="BZ1314" s="310"/>
      <c r="CA1314" s="310"/>
      <c r="CB1314" s="310"/>
      <c r="CC1314" s="310"/>
      <c r="CD1314" s="314">
        <v>1628805</v>
      </c>
      <c r="CE1314" s="310"/>
      <c r="CF1314" s="310"/>
      <c r="CG1314" s="310"/>
      <c r="CH1314" s="310">
        <v>45595</v>
      </c>
      <c r="CI1314" s="286" t="str">
        <f t="shared" si="316"/>
        <v>Large</v>
      </c>
      <c r="CJ1314" s="210"/>
      <c r="CK1314" s="210"/>
      <c r="CN1314"/>
    </row>
    <row r="1315" spans="1:92" s="283" customFormat="1" ht="15">
      <c r="A1315" s="208" t="s">
        <v>223</v>
      </c>
      <c r="B1315" s="287" t="s">
        <v>407</v>
      </c>
      <c r="C1315" s="297" t="s">
        <v>76</v>
      </c>
      <c r="D1315" s="565">
        <v>2015</v>
      </c>
      <c r="E1315" s="284">
        <f t="shared" si="317"/>
        <v>4</v>
      </c>
      <c r="F1315" s="284">
        <f t="shared" si="318"/>
        <v>0</v>
      </c>
      <c r="G1315" s="284">
        <f t="shared" si="319"/>
        <v>0</v>
      </c>
      <c r="H1315" s="284">
        <f t="shared" si="320"/>
        <v>4</v>
      </c>
      <c r="I1315" s="284">
        <f t="shared" ref="I1315:I1376" si="330">BM1315+BK1315</f>
        <v>0</v>
      </c>
      <c r="J1315" s="284">
        <f t="shared" si="321"/>
        <v>0</v>
      </c>
      <c r="K1315" s="284">
        <f t="shared" si="322"/>
        <v>0</v>
      </c>
      <c r="L1315" s="284">
        <f t="shared" si="323"/>
        <v>4</v>
      </c>
      <c r="M1315" s="284">
        <f t="shared" si="324"/>
        <v>0</v>
      </c>
      <c r="N1315" s="284">
        <f t="shared" si="325"/>
        <v>0</v>
      </c>
      <c r="O1315" s="284">
        <f t="shared" si="326"/>
        <v>4</v>
      </c>
      <c r="P1315" s="284">
        <f t="shared" si="327"/>
        <v>4</v>
      </c>
      <c r="Q1315" s="284">
        <f t="shared" si="328"/>
        <v>4</v>
      </c>
      <c r="R1315" s="284">
        <f t="shared" si="329"/>
        <v>4</v>
      </c>
      <c r="S1315" s="310"/>
      <c r="T1315" s="310"/>
      <c r="U1315" s="310"/>
      <c r="V1315" s="310"/>
      <c r="W1315" s="310"/>
      <c r="X1315" s="310"/>
      <c r="Y1315" s="314">
        <v>0</v>
      </c>
      <c r="Z1315" s="314">
        <v>0</v>
      </c>
      <c r="AA1315" s="310"/>
      <c r="AB1315" s="310"/>
      <c r="AC1315" s="310"/>
      <c r="AD1315" s="310"/>
      <c r="AE1315" s="310"/>
      <c r="AF1315" s="310"/>
      <c r="AG1315" s="310"/>
      <c r="AH1315" s="310"/>
      <c r="AI1315" s="310"/>
      <c r="AJ1315" s="310"/>
      <c r="AK1315" s="314">
        <v>0</v>
      </c>
      <c r="AL1315" s="310"/>
      <c r="AM1315" s="310"/>
      <c r="AN1315" s="310"/>
      <c r="AO1315" s="310"/>
      <c r="AP1315" s="310"/>
      <c r="AQ1315" s="314">
        <v>0</v>
      </c>
      <c r="AR1315" s="314">
        <v>0</v>
      </c>
      <c r="AS1315" s="310"/>
      <c r="AT1315" s="310"/>
      <c r="AU1315" s="310"/>
      <c r="AV1315" s="310"/>
      <c r="AW1315" s="314">
        <v>0</v>
      </c>
      <c r="AX1315" s="314">
        <v>0</v>
      </c>
      <c r="AY1315" s="310"/>
      <c r="AZ1315" s="310"/>
      <c r="BA1315" s="310"/>
      <c r="BB1315" s="310"/>
      <c r="BC1315" s="314">
        <v>4</v>
      </c>
      <c r="BD1315" s="314">
        <v>4</v>
      </c>
      <c r="BE1315" s="310"/>
      <c r="BF1315" s="310"/>
      <c r="BG1315" s="310"/>
      <c r="BH1315" s="310"/>
      <c r="BI1315" s="310"/>
      <c r="BJ1315" s="310"/>
      <c r="BK1315" s="310"/>
      <c r="BL1315" s="310"/>
      <c r="BM1315" s="310"/>
      <c r="BN1315" s="310"/>
      <c r="BO1315" s="310"/>
      <c r="BP1315" s="310"/>
      <c r="BQ1315" s="310"/>
      <c r="BR1315" s="310"/>
      <c r="BS1315" s="310"/>
      <c r="BT1315" s="310"/>
      <c r="BU1315" s="310"/>
      <c r="BV1315" s="310"/>
      <c r="BW1315" s="310"/>
      <c r="BX1315" s="310"/>
      <c r="BY1315" s="310"/>
      <c r="BZ1315" s="310"/>
      <c r="CA1315" s="310"/>
      <c r="CB1315" s="310"/>
      <c r="CC1315" s="310"/>
      <c r="CD1315" s="310"/>
      <c r="CE1315" s="310"/>
      <c r="CF1315" s="310"/>
      <c r="CG1315" s="310"/>
      <c r="CH1315" s="310"/>
      <c r="CI1315" s="286" t="str">
        <f t="shared" ref="CI1315:CI1378" si="331">IF(Q1315&gt;100000, "Large", "Small")</f>
        <v>Small</v>
      </c>
      <c r="CJ1315" s="210"/>
      <c r="CK1315" s="210"/>
      <c r="CN1315"/>
    </row>
    <row r="1316" spans="1:92" s="283" customFormat="1" ht="15">
      <c r="A1316" s="208" t="s">
        <v>637</v>
      </c>
      <c r="B1316" s="283" t="s">
        <v>552</v>
      </c>
      <c r="C1316" s="297" t="s">
        <v>76</v>
      </c>
      <c r="D1316" s="565">
        <v>2015</v>
      </c>
      <c r="E1316" s="284">
        <f t="shared" si="317"/>
        <v>0</v>
      </c>
      <c r="F1316" s="284">
        <f t="shared" si="318"/>
        <v>0</v>
      </c>
      <c r="G1316" s="284">
        <f t="shared" si="319"/>
        <v>2</v>
      </c>
      <c r="H1316" s="284">
        <f t="shared" si="320"/>
        <v>2</v>
      </c>
      <c r="I1316" s="284">
        <f t="shared" si="330"/>
        <v>0</v>
      </c>
      <c r="J1316" s="284">
        <f t="shared" si="321"/>
        <v>0</v>
      </c>
      <c r="K1316" s="284">
        <f t="shared" si="322"/>
        <v>0</v>
      </c>
      <c r="L1316" s="284">
        <f t="shared" si="323"/>
        <v>2</v>
      </c>
      <c r="M1316" s="284">
        <f t="shared" si="324"/>
        <v>0</v>
      </c>
      <c r="N1316" s="284">
        <f t="shared" si="325"/>
        <v>0</v>
      </c>
      <c r="O1316" s="284">
        <f t="shared" si="326"/>
        <v>2</v>
      </c>
      <c r="P1316" s="284">
        <f t="shared" si="327"/>
        <v>2</v>
      </c>
      <c r="Q1316" s="284">
        <f t="shared" si="328"/>
        <v>2</v>
      </c>
      <c r="R1316" s="284">
        <f t="shared" si="329"/>
        <v>2</v>
      </c>
      <c r="S1316" s="310"/>
      <c r="T1316" s="310"/>
      <c r="U1316" s="310"/>
      <c r="V1316" s="310"/>
      <c r="W1316" s="310"/>
      <c r="X1316" s="310"/>
      <c r="Y1316" s="310"/>
      <c r="Z1316" s="310"/>
      <c r="AA1316" s="310"/>
      <c r="AB1316" s="310"/>
      <c r="AC1316" s="310"/>
      <c r="AD1316" s="310"/>
      <c r="AE1316" s="310"/>
      <c r="AF1316" s="310"/>
      <c r="AG1316" s="310"/>
      <c r="AH1316" s="310"/>
      <c r="AI1316" s="310"/>
      <c r="AJ1316" s="310"/>
      <c r="AK1316" s="310"/>
      <c r="AL1316" s="310"/>
      <c r="AM1316" s="310"/>
      <c r="AN1316" s="310"/>
      <c r="AO1316" s="310"/>
      <c r="AP1316" s="310"/>
      <c r="AQ1316" s="284"/>
      <c r="AR1316" s="284"/>
      <c r="AS1316" s="310"/>
      <c r="AT1316" s="310"/>
      <c r="AU1316" s="310"/>
      <c r="AV1316" s="310"/>
      <c r="AW1316" s="310"/>
      <c r="AX1316" s="310"/>
      <c r="AY1316" s="310"/>
      <c r="AZ1316" s="310"/>
      <c r="BA1316" s="310"/>
      <c r="BB1316" s="310"/>
      <c r="BC1316" s="310"/>
      <c r="BD1316" s="310"/>
      <c r="BE1316" s="310"/>
      <c r="BF1316" s="310"/>
      <c r="BG1316" s="310"/>
      <c r="BH1316" s="310"/>
      <c r="BI1316" s="314">
        <v>0</v>
      </c>
      <c r="BJ1316" s="314">
        <v>2</v>
      </c>
      <c r="BK1316" s="310">
        <v>0</v>
      </c>
      <c r="BL1316" s="310"/>
      <c r="BM1316" s="310"/>
      <c r="BN1316" s="310"/>
      <c r="BO1316" s="310">
        <v>0</v>
      </c>
      <c r="BP1316" s="310"/>
      <c r="BQ1316" s="310"/>
      <c r="BR1316" s="310"/>
      <c r="BS1316" s="310"/>
      <c r="BT1316" s="310"/>
      <c r="BU1316" s="310"/>
      <c r="BV1316" s="310"/>
      <c r="BW1316" s="310"/>
      <c r="BX1316" s="310"/>
      <c r="BY1316" s="310"/>
      <c r="BZ1316" s="310"/>
      <c r="CA1316" s="310"/>
      <c r="CB1316" s="310"/>
      <c r="CC1316" s="310"/>
      <c r="CD1316" s="310"/>
      <c r="CE1316" s="310"/>
      <c r="CF1316" s="310"/>
      <c r="CG1316" s="310"/>
      <c r="CH1316" s="310">
        <v>0</v>
      </c>
      <c r="CI1316" s="286" t="str">
        <f t="shared" si="331"/>
        <v>Small</v>
      </c>
      <c r="CJ1316" s="210"/>
      <c r="CK1316" s="210"/>
      <c r="CN1316"/>
    </row>
    <row r="1317" spans="1:92" s="283" customFormat="1" ht="15">
      <c r="A1317" s="287" t="s">
        <v>133</v>
      </c>
      <c r="B1317" s="287" t="s">
        <v>405</v>
      </c>
      <c r="C1317" s="297" t="s">
        <v>76</v>
      </c>
      <c r="D1317" s="565">
        <v>2015</v>
      </c>
      <c r="E1317" s="284">
        <f t="shared" si="317"/>
        <v>3526</v>
      </c>
      <c r="F1317" s="284">
        <f t="shared" si="318"/>
        <v>0</v>
      </c>
      <c r="G1317" s="284">
        <f t="shared" si="319"/>
        <v>1004</v>
      </c>
      <c r="H1317" s="284">
        <f t="shared" si="320"/>
        <v>4530</v>
      </c>
      <c r="I1317" s="284">
        <f t="shared" si="330"/>
        <v>36</v>
      </c>
      <c r="J1317" s="284">
        <f t="shared" si="321"/>
        <v>0</v>
      </c>
      <c r="K1317" s="284">
        <f t="shared" si="322"/>
        <v>36</v>
      </c>
      <c r="L1317" s="284">
        <f t="shared" si="323"/>
        <v>4566</v>
      </c>
      <c r="M1317" s="284">
        <f t="shared" si="324"/>
        <v>0</v>
      </c>
      <c r="N1317" s="284">
        <f t="shared" si="325"/>
        <v>0</v>
      </c>
      <c r="O1317" s="284">
        <f t="shared" si="326"/>
        <v>4566</v>
      </c>
      <c r="P1317" s="284">
        <f t="shared" si="327"/>
        <v>11071</v>
      </c>
      <c r="Q1317" s="284">
        <f t="shared" si="328"/>
        <v>11071</v>
      </c>
      <c r="R1317" s="284">
        <f t="shared" si="329"/>
        <v>11071</v>
      </c>
      <c r="S1317" s="310"/>
      <c r="T1317" s="310"/>
      <c r="U1317" s="310"/>
      <c r="V1317" s="310"/>
      <c r="W1317" s="310"/>
      <c r="X1317" s="310"/>
      <c r="Y1317" s="314">
        <v>3501</v>
      </c>
      <c r="Z1317" s="314">
        <v>2</v>
      </c>
      <c r="AA1317" s="310"/>
      <c r="AB1317" s="310"/>
      <c r="AC1317" s="313">
        <v>996</v>
      </c>
      <c r="AD1317" s="313">
        <v>26</v>
      </c>
      <c r="AE1317" s="310"/>
      <c r="AF1317" s="310"/>
      <c r="AG1317" s="310"/>
      <c r="AH1317" s="310"/>
      <c r="AI1317" s="313">
        <v>0</v>
      </c>
      <c r="AJ1317" s="313">
        <v>0</v>
      </c>
      <c r="AK1317" s="310"/>
      <c r="AL1317" s="310"/>
      <c r="AM1317" s="310"/>
      <c r="AN1317" s="310"/>
      <c r="AO1317" s="313">
        <v>0</v>
      </c>
      <c r="AP1317" s="313">
        <v>0</v>
      </c>
      <c r="AQ1317" s="284">
        <v>25</v>
      </c>
      <c r="AR1317" s="284"/>
      <c r="AS1317" s="310"/>
      <c r="AT1317" s="310"/>
      <c r="AU1317" s="313">
        <v>8</v>
      </c>
      <c r="AV1317" s="313">
        <v>2</v>
      </c>
      <c r="AW1317" s="310"/>
      <c r="AX1317" s="310"/>
      <c r="AY1317" s="310"/>
      <c r="AZ1317" s="310"/>
      <c r="BA1317" s="313">
        <v>0</v>
      </c>
      <c r="BB1317" s="313">
        <v>0</v>
      </c>
      <c r="BC1317" s="310"/>
      <c r="BD1317" s="310"/>
      <c r="BE1317" s="310"/>
      <c r="BF1317" s="310"/>
      <c r="BG1317" s="313">
        <v>0</v>
      </c>
      <c r="BH1317" s="313">
        <v>0</v>
      </c>
      <c r="BI1317" s="310"/>
      <c r="BJ1317" s="310"/>
      <c r="BK1317" s="310">
        <v>36</v>
      </c>
      <c r="BL1317" s="310"/>
      <c r="BM1317" s="310"/>
      <c r="BN1317" s="310"/>
      <c r="BO1317" s="310">
        <v>0</v>
      </c>
      <c r="BP1317" s="310"/>
      <c r="BQ1317" s="310"/>
      <c r="BR1317" s="310"/>
      <c r="BS1317" s="310"/>
      <c r="BT1317" s="310"/>
      <c r="BU1317" s="310"/>
      <c r="BV1317" s="310"/>
      <c r="BW1317" s="310"/>
      <c r="BX1317" s="310"/>
      <c r="BY1317" s="310"/>
      <c r="BZ1317" s="310"/>
      <c r="CA1317" s="310"/>
      <c r="CB1317" s="310"/>
      <c r="CC1317" s="310"/>
      <c r="CD1317" s="314">
        <v>6505</v>
      </c>
      <c r="CE1317" s="310"/>
      <c r="CF1317" s="310"/>
      <c r="CG1317" s="310"/>
      <c r="CH1317" s="310">
        <v>0</v>
      </c>
      <c r="CI1317" s="286" t="str">
        <f t="shared" si="331"/>
        <v>Small</v>
      </c>
      <c r="CJ1317" s="210"/>
      <c r="CK1317" s="210"/>
      <c r="CN1317"/>
    </row>
    <row r="1318" spans="1:92" s="283" customFormat="1" ht="15">
      <c r="A1318" s="297" t="s">
        <v>227</v>
      </c>
      <c r="B1318" s="287" t="s">
        <v>459</v>
      </c>
      <c r="C1318" s="297" t="s">
        <v>76</v>
      </c>
      <c r="D1318" s="565">
        <v>2015</v>
      </c>
      <c r="E1318" s="284">
        <f t="shared" si="317"/>
        <v>0</v>
      </c>
      <c r="F1318" s="284">
        <f t="shared" si="318"/>
        <v>0</v>
      </c>
      <c r="G1318" s="284">
        <f t="shared" si="319"/>
        <v>37</v>
      </c>
      <c r="H1318" s="284">
        <f t="shared" si="320"/>
        <v>37</v>
      </c>
      <c r="I1318" s="284">
        <f t="shared" si="330"/>
        <v>0</v>
      </c>
      <c r="J1318" s="284">
        <f t="shared" si="321"/>
        <v>0</v>
      </c>
      <c r="K1318" s="284">
        <f t="shared" si="322"/>
        <v>0</v>
      </c>
      <c r="L1318" s="284">
        <f t="shared" si="323"/>
        <v>37</v>
      </c>
      <c r="M1318" s="284">
        <f t="shared" si="324"/>
        <v>0</v>
      </c>
      <c r="N1318" s="284">
        <f t="shared" si="325"/>
        <v>0</v>
      </c>
      <c r="O1318" s="284">
        <f t="shared" si="326"/>
        <v>37</v>
      </c>
      <c r="P1318" s="284">
        <f t="shared" si="327"/>
        <v>37</v>
      </c>
      <c r="Q1318" s="284">
        <f t="shared" si="328"/>
        <v>37</v>
      </c>
      <c r="R1318" s="284">
        <f t="shared" si="329"/>
        <v>37</v>
      </c>
      <c r="S1318" s="310"/>
      <c r="T1318" s="310"/>
      <c r="U1318" s="310"/>
      <c r="V1318" s="310"/>
      <c r="W1318" s="310"/>
      <c r="X1318" s="310"/>
      <c r="Y1318" s="310"/>
      <c r="Z1318" s="310"/>
      <c r="AA1318" s="310"/>
      <c r="AB1318" s="310"/>
      <c r="AC1318" s="313">
        <v>37</v>
      </c>
      <c r="AD1318" s="313">
        <v>0</v>
      </c>
      <c r="AE1318" s="310"/>
      <c r="AF1318" s="310"/>
      <c r="AG1318" s="310"/>
      <c r="AH1318" s="310"/>
      <c r="AI1318" s="313">
        <v>0</v>
      </c>
      <c r="AJ1318" s="313">
        <v>0</v>
      </c>
      <c r="AK1318" s="310"/>
      <c r="AL1318" s="310"/>
      <c r="AM1318" s="310"/>
      <c r="AN1318" s="310"/>
      <c r="AO1318" s="313">
        <v>0</v>
      </c>
      <c r="AP1318" s="313">
        <v>0</v>
      </c>
      <c r="AQ1318" s="284"/>
      <c r="AR1318" s="284"/>
      <c r="AS1318" s="310"/>
      <c r="AT1318" s="310"/>
      <c r="AU1318" s="313">
        <v>0</v>
      </c>
      <c r="AV1318" s="313">
        <v>0</v>
      </c>
      <c r="AW1318" s="310"/>
      <c r="AX1318" s="310"/>
      <c r="AY1318" s="310"/>
      <c r="AZ1318" s="310"/>
      <c r="BA1318" s="313">
        <v>0</v>
      </c>
      <c r="BB1318" s="313">
        <v>0</v>
      </c>
      <c r="BC1318" s="310"/>
      <c r="BD1318" s="310"/>
      <c r="BE1318" s="310"/>
      <c r="BF1318" s="310"/>
      <c r="BG1318" s="313">
        <v>0</v>
      </c>
      <c r="BH1318" s="313">
        <v>0</v>
      </c>
      <c r="BI1318" s="310"/>
      <c r="BJ1318" s="310"/>
      <c r="BK1318" s="310"/>
      <c r="BL1318" s="310"/>
      <c r="BM1318" s="310"/>
      <c r="BN1318" s="310"/>
      <c r="BO1318" s="310"/>
      <c r="BP1318" s="310"/>
      <c r="BQ1318" s="310"/>
      <c r="BR1318" s="310"/>
      <c r="BS1318" s="310"/>
      <c r="BT1318" s="310"/>
      <c r="BU1318" s="310"/>
      <c r="BV1318" s="310"/>
      <c r="BW1318" s="310"/>
      <c r="BX1318" s="310"/>
      <c r="BY1318" s="310"/>
      <c r="BZ1318" s="310"/>
      <c r="CA1318" s="310"/>
      <c r="CB1318" s="310"/>
      <c r="CC1318" s="310"/>
      <c r="CD1318" s="310"/>
      <c r="CE1318" s="310"/>
      <c r="CF1318" s="310"/>
      <c r="CG1318" s="310"/>
      <c r="CH1318" s="310"/>
      <c r="CI1318" s="286" t="str">
        <f t="shared" si="331"/>
        <v>Small</v>
      </c>
      <c r="CJ1318" s="210"/>
      <c r="CK1318" s="210"/>
      <c r="CN1318"/>
    </row>
    <row r="1319" spans="1:92" s="283" customFormat="1" ht="15">
      <c r="A1319" s="208" t="s">
        <v>653</v>
      </c>
      <c r="B1319" s="297" t="s">
        <v>557</v>
      </c>
      <c r="C1319" s="297" t="s">
        <v>76</v>
      </c>
      <c r="D1319" s="565">
        <v>2015</v>
      </c>
      <c r="E1319" s="284">
        <f t="shared" si="317"/>
        <v>0</v>
      </c>
      <c r="F1319" s="284">
        <f t="shared" si="318"/>
        <v>0</v>
      </c>
      <c r="G1319" s="284">
        <f t="shared" si="319"/>
        <v>0</v>
      </c>
      <c r="H1319" s="284">
        <f t="shared" si="320"/>
        <v>0</v>
      </c>
      <c r="I1319" s="284">
        <f t="shared" si="330"/>
        <v>443</v>
      </c>
      <c r="J1319" s="284">
        <f t="shared" si="321"/>
        <v>0</v>
      </c>
      <c r="K1319" s="284">
        <f t="shared" si="322"/>
        <v>443</v>
      </c>
      <c r="L1319" s="284">
        <f t="shared" si="323"/>
        <v>443</v>
      </c>
      <c r="M1319" s="284">
        <f t="shared" si="324"/>
        <v>0</v>
      </c>
      <c r="N1319" s="284">
        <f t="shared" si="325"/>
        <v>0</v>
      </c>
      <c r="O1319" s="284">
        <f t="shared" si="326"/>
        <v>443</v>
      </c>
      <c r="P1319" s="284">
        <f t="shared" si="327"/>
        <v>443</v>
      </c>
      <c r="Q1319" s="284">
        <f t="shared" si="328"/>
        <v>443</v>
      </c>
      <c r="R1319" s="284">
        <f t="shared" si="329"/>
        <v>443</v>
      </c>
      <c r="S1319" s="310"/>
      <c r="T1319" s="310"/>
      <c r="U1319" s="310"/>
      <c r="V1319" s="310"/>
      <c r="W1319" s="310"/>
      <c r="X1319" s="310"/>
      <c r="Y1319" s="310"/>
      <c r="Z1319" s="310"/>
      <c r="AA1319" s="310"/>
      <c r="AB1319" s="310"/>
      <c r="AC1319" s="310"/>
      <c r="AD1319" s="310"/>
      <c r="AE1319" s="310"/>
      <c r="AF1319" s="310"/>
      <c r="AG1319" s="310"/>
      <c r="AH1319" s="310"/>
      <c r="AI1319" s="310"/>
      <c r="AJ1319" s="310"/>
      <c r="AK1319" s="310"/>
      <c r="AL1319" s="310"/>
      <c r="AM1319" s="310"/>
      <c r="AN1319" s="310"/>
      <c r="AO1319" s="310"/>
      <c r="AP1319" s="310"/>
      <c r="AQ1319" s="284"/>
      <c r="AR1319" s="284"/>
      <c r="AS1319" s="310"/>
      <c r="AT1319" s="310"/>
      <c r="AU1319" s="310"/>
      <c r="AV1319" s="310"/>
      <c r="AW1319" s="310"/>
      <c r="AX1319" s="310"/>
      <c r="AY1319" s="310"/>
      <c r="AZ1319" s="310"/>
      <c r="BA1319" s="310"/>
      <c r="BB1319" s="310"/>
      <c r="BC1319" s="310"/>
      <c r="BD1319" s="310"/>
      <c r="BE1319" s="310"/>
      <c r="BF1319" s="310"/>
      <c r="BG1319" s="310"/>
      <c r="BH1319" s="310"/>
      <c r="BI1319" s="314">
        <v>0</v>
      </c>
      <c r="BJ1319" s="314">
        <v>0</v>
      </c>
      <c r="BK1319" s="310">
        <v>443</v>
      </c>
      <c r="BL1319" s="310"/>
      <c r="BM1319" s="310"/>
      <c r="BN1319" s="310"/>
      <c r="BO1319" s="310">
        <v>0</v>
      </c>
      <c r="BP1319" s="310"/>
      <c r="BQ1319" s="310"/>
      <c r="BR1319" s="310"/>
      <c r="BS1319" s="310"/>
      <c r="BT1319" s="310"/>
      <c r="BU1319" s="310"/>
      <c r="BV1319" s="310"/>
      <c r="BW1319" s="310"/>
      <c r="BX1319" s="310"/>
      <c r="BY1319" s="310"/>
      <c r="BZ1319" s="310"/>
      <c r="CA1319" s="310"/>
      <c r="CB1319" s="310"/>
      <c r="CC1319" s="310"/>
      <c r="CD1319" s="310"/>
      <c r="CE1319" s="310"/>
      <c r="CF1319" s="310"/>
      <c r="CG1319" s="310"/>
      <c r="CH1319" s="310">
        <v>0</v>
      </c>
      <c r="CI1319" s="286" t="str">
        <f t="shared" si="331"/>
        <v>Small</v>
      </c>
      <c r="CJ1319" s="210"/>
      <c r="CK1319" s="210"/>
      <c r="CN1319"/>
    </row>
    <row r="1320" spans="1:92" s="283" customFormat="1" ht="15">
      <c r="A1320" s="208" t="s">
        <v>617</v>
      </c>
      <c r="B1320" s="287" t="s">
        <v>414</v>
      </c>
      <c r="C1320" s="297" t="s">
        <v>76</v>
      </c>
      <c r="D1320" s="565">
        <v>2015</v>
      </c>
      <c r="E1320" s="284">
        <f t="shared" si="317"/>
        <v>0</v>
      </c>
      <c r="F1320" s="284">
        <f t="shared" si="318"/>
        <v>0</v>
      </c>
      <c r="G1320" s="284">
        <f t="shared" si="319"/>
        <v>0</v>
      </c>
      <c r="H1320" s="284">
        <f t="shared" si="320"/>
        <v>0</v>
      </c>
      <c r="I1320" s="284">
        <f t="shared" si="330"/>
        <v>0</v>
      </c>
      <c r="J1320" s="284">
        <f t="shared" si="321"/>
        <v>0</v>
      </c>
      <c r="K1320" s="284">
        <f t="shared" si="322"/>
        <v>0</v>
      </c>
      <c r="L1320" s="284">
        <f t="shared" si="323"/>
        <v>0</v>
      </c>
      <c r="M1320" s="284">
        <f t="shared" si="324"/>
        <v>0</v>
      </c>
      <c r="N1320" s="284">
        <f t="shared" si="325"/>
        <v>0</v>
      </c>
      <c r="O1320" s="284">
        <f t="shared" si="326"/>
        <v>0</v>
      </c>
      <c r="P1320" s="284">
        <f t="shared" si="327"/>
        <v>7307</v>
      </c>
      <c r="Q1320" s="284">
        <f t="shared" si="328"/>
        <v>7307</v>
      </c>
      <c r="R1320" s="284">
        <f t="shared" si="329"/>
        <v>44995</v>
      </c>
      <c r="S1320" s="310"/>
      <c r="T1320" s="310"/>
      <c r="U1320" s="310"/>
      <c r="V1320" s="310"/>
      <c r="W1320" s="310"/>
      <c r="X1320" s="310"/>
      <c r="Y1320" s="310"/>
      <c r="Z1320" s="310"/>
      <c r="AA1320" s="310"/>
      <c r="AB1320" s="310"/>
      <c r="AC1320" s="310"/>
      <c r="AD1320" s="310"/>
      <c r="AE1320" s="310"/>
      <c r="AF1320" s="310"/>
      <c r="AG1320" s="310"/>
      <c r="AH1320" s="310"/>
      <c r="AI1320" s="310"/>
      <c r="AJ1320" s="310"/>
      <c r="AK1320" s="310"/>
      <c r="AL1320" s="310"/>
      <c r="AM1320" s="310"/>
      <c r="AN1320" s="310"/>
      <c r="AO1320" s="310"/>
      <c r="AP1320" s="310"/>
      <c r="AQ1320" s="284"/>
      <c r="AR1320" s="284"/>
      <c r="AS1320" s="310"/>
      <c r="AT1320" s="310"/>
      <c r="AU1320" s="310"/>
      <c r="AV1320" s="310"/>
      <c r="AW1320" s="310"/>
      <c r="AX1320" s="310"/>
      <c r="AY1320" s="310"/>
      <c r="AZ1320" s="310"/>
      <c r="BA1320" s="310"/>
      <c r="BB1320" s="310"/>
      <c r="BC1320" s="310"/>
      <c r="BD1320" s="310"/>
      <c r="BE1320" s="310"/>
      <c r="BF1320" s="310"/>
      <c r="BG1320" s="310"/>
      <c r="BH1320" s="310"/>
      <c r="BI1320" s="314">
        <v>0</v>
      </c>
      <c r="BJ1320" s="314">
        <v>0</v>
      </c>
      <c r="BK1320" s="310">
        <v>0</v>
      </c>
      <c r="BL1320" s="310"/>
      <c r="BM1320" s="310"/>
      <c r="BN1320" s="310"/>
      <c r="BO1320" s="310">
        <v>0</v>
      </c>
      <c r="BP1320" s="310"/>
      <c r="BQ1320" s="310"/>
      <c r="BR1320" s="310"/>
      <c r="BS1320" s="310"/>
      <c r="BT1320" s="310"/>
      <c r="BU1320" s="310"/>
      <c r="BV1320" s="310"/>
      <c r="BW1320" s="310"/>
      <c r="BX1320" s="310"/>
      <c r="BY1320" s="310"/>
      <c r="BZ1320" s="310"/>
      <c r="CA1320" s="310"/>
      <c r="CB1320" s="310"/>
      <c r="CC1320" s="310"/>
      <c r="CD1320" s="314">
        <v>7307</v>
      </c>
      <c r="CE1320" s="310"/>
      <c r="CF1320" s="310"/>
      <c r="CG1320" s="310"/>
      <c r="CH1320" s="310">
        <v>37688</v>
      </c>
      <c r="CI1320" s="286" t="str">
        <f t="shared" si="331"/>
        <v>Small</v>
      </c>
      <c r="CJ1320" s="210"/>
      <c r="CK1320" s="210"/>
      <c r="CN1320"/>
    </row>
    <row r="1321" spans="1:92" s="283" customFormat="1" ht="15">
      <c r="A1321" s="208" t="s">
        <v>227</v>
      </c>
      <c r="B1321" s="297" t="s">
        <v>559</v>
      </c>
      <c r="C1321" s="297" t="s">
        <v>76</v>
      </c>
      <c r="D1321" s="565">
        <v>2015</v>
      </c>
      <c r="E1321" s="284">
        <f t="shared" si="317"/>
        <v>18</v>
      </c>
      <c r="F1321" s="284">
        <f t="shared" si="318"/>
        <v>0</v>
      </c>
      <c r="G1321" s="284">
        <f t="shared" si="319"/>
        <v>0</v>
      </c>
      <c r="H1321" s="284">
        <f t="shared" si="320"/>
        <v>18</v>
      </c>
      <c r="I1321" s="284">
        <f t="shared" si="330"/>
        <v>0</v>
      </c>
      <c r="J1321" s="284">
        <f t="shared" si="321"/>
        <v>0</v>
      </c>
      <c r="K1321" s="284">
        <f t="shared" si="322"/>
        <v>0</v>
      </c>
      <c r="L1321" s="284">
        <f t="shared" si="323"/>
        <v>18</v>
      </c>
      <c r="M1321" s="284">
        <f t="shared" si="324"/>
        <v>0</v>
      </c>
      <c r="N1321" s="284">
        <f t="shared" si="325"/>
        <v>0</v>
      </c>
      <c r="O1321" s="284">
        <f t="shared" si="326"/>
        <v>18</v>
      </c>
      <c r="P1321" s="284">
        <f t="shared" si="327"/>
        <v>18</v>
      </c>
      <c r="Q1321" s="284">
        <f t="shared" si="328"/>
        <v>18</v>
      </c>
      <c r="R1321" s="284">
        <f t="shared" si="329"/>
        <v>18</v>
      </c>
      <c r="S1321" s="310"/>
      <c r="T1321" s="310"/>
      <c r="U1321" s="310"/>
      <c r="V1321" s="310"/>
      <c r="W1321" s="310"/>
      <c r="X1321" s="310"/>
      <c r="Y1321" s="314">
        <v>0</v>
      </c>
      <c r="Z1321" s="314">
        <v>0</v>
      </c>
      <c r="AA1321" s="310"/>
      <c r="AB1321" s="310"/>
      <c r="AC1321" s="310"/>
      <c r="AD1321" s="310"/>
      <c r="AE1321" s="310"/>
      <c r="AF1321" s="310"/>
      <c r="AG1321" s="310"/>
      <c r="AH1321" s="310"/>
      <c r="AI1321" s="310"/>
      <c r="AJ1321" s="310"/>
      <c r="AK1321" s="314">
        <v>0</v>
      </c>
      <c r="AL1321" s="310"/>
      <c r="AM1321" s="310"/>
      <c r="AN1321" s="310"/>
      <c r="AO1321" s="310"/>
      <c r="AP1321" s="310"/>
      <c r="AQ1321" s="284">
        <v>18</v>
      </c>
      <c r="AR1321" s="284">
        <v>18</v>
      </c>
      <c r="AS1321" s="310"/>
      <c r="AT1321" s="310"/>
      <c r="AU1321" s="310"/>
      <c r="AV1321" s="310"/>
      <c r="AW1321" s="314">
        <v>0</v>
      </c>
      <c r="AX1321" s="314">
        <v>0</v>
      </c>
      <c r="AY1321" s="310"/>
      <c r="AZ1321" s="310"/>
      <c r="BA1321" s="310"/>
      <c r="BB1321" s="310"/>
      <c r="BC1321" s="314">
        <v>0</v>
      </c>
      <c r="BD1321" s="314">
        <v>0</v>
      </c>
      <c r="BE1321" s="310"/>
      <c r="BF1321" s="310"/>
      <c r="BG1321" s="310"/>
      <c r="BH1321" s="310"/>
      <c r="BI1321" s="310"/>
      <c r="BJ1321" s="310"/>
      <c r="BK1321" s="310"/>
      <c r="BL1321" s="310"/>
      <c r="BM1321" s="310"/>
      <c r="BN1321" s="310"/>
      <c r="BO1321" s="310"/>
      <c r="BP1321" s="310"/>
      <c r="BQ1321" s="310"/>
      <c r="BR1321" s="310"/>
      <c r="BS1321" s="310"/>
      <c r="BT1321" s="310"/>
      <c r="BU1321" s="310"/>
      <c r="BV1321" s="310"/>
      <c r="BW1321" s="310"/>
      <c r="BX1321" s="310"/>
      <c r="BY1321" s="310"/>
      <c r="BZ1321" s="310"/>
      <c r="CA1321" s="310"/>
      <c r="CB1321" s="310"/>
      <c r="CC1321" s="310"/>
      <c r="CD1321" s="310"/>
      <c r="CE1321" s="310"/>
      <c r="CF1321" s="310"/>
      <c r="CG1321" s="310"/>
      <c r="CH1321" s="310"/>
      <c r="CI1321" s="286" t="str">
        <f t="shared" si="331"/>
        <v>Small</v>
      </c>
      <c r="CJ1321" s="210"/>
      <c r="CK1321" s="210"/>
      <c r="CN1321"/>
    </row>
    <row r="1322" spans="1:92" s="283" customFormat="1" ht="15">
      <c r="A1322" s="297" t="s">
        <v>356</v>
      </c>
      <c r="B1322" s="287" t="s">
        <v>431</v>
      </c>
      <c r="C1322" s="297" t="s">
        <v>76</v>
      </c>
      <c r="D1322" s="565">
        <v>2015</v>
      </c>
      <c r="E1322" s="284">
        <f t="shared" si="317"/>
        <v>0</v>
      </c>
      <c r="F1322" s="284">
        <f t="shared" si="318"/>
        <v>0</v>
      </c>
      <c r="G1322" s="284">
        <f t="shared" si="319"/>
        <v>0</v>
      </c>
      <c r="H1322" s="284">
        <f t="shared" si="320"/>
        <v>0</v>
      </c>
      <c r="I1322" s="284">
        <f t="shared" si="330"/>
        <v>0</v>
      </c>
      <c r="J1322" s="284">
        <f t="shared" si="321"/>
        <v>0</v>
      </c>
      <c r="K1322" s="284">
        <f t="shared" si="322"/>
        <v>0</v>
      </c>
      <c r="L1322" s="284">
        <f t="shared" si="323"/>
        <v>0</v>
      </c>
      <c r="M1322" s="284">
        <f t="shared" si="324"/>
        <v>7</v>
      </c>
      <c r="N1322" s="284">
        <f t="shared" si="325"/>
        <v>7</v>
      </c>
      <c r="O1322" s="284">
        <f t="shared" si="326"/>
        <v>7</v>
      </c>
      <c r="P1322" s="284">
        <f t="shared" si="327"/>
        <v>0</v>
      </c>
      <c r="Q1322" s="284">
        <f t="shared" si="328"/>
        <v>7</v>
      </c>
      <c r="R1322" s="284">
        <f t="shared" si="329"/>
        <v>7</v>
      </c>
      <c r="S1322" s="310"/>
      <c r="T1322" s="310"/>
      <c r="U1322" s="310"/>
      <c r="V1322" s="310"/>
      <c r="W1322" s="310"/>
      <c r="X1322" s="310"/>
      <c r="Y1322" s="310"/>
      <c r="Z1322" s="310"/>
      <c r="AA1322" s="310"/>
      <c r="AB1322" s="310"/>
      <c r="AC1322" s="310"/>
      <c r="AD1322" s="310"/>
      <c r="AE1322" s="310"/>
      <c r="AF1322" s="310"/>
      <c r="AG1322" s="310"/>
      <c r="AH1322" s="310"/>
      <c r="AI1322" s="310"/>
      <c r="AJ1322" s="310"/>
      <c r="AK1322" s="310"/>
      <c r="AL1322" s="310"/>
      <c r="AM1322" s="310"/>
      <c r="AN1322" s="310"/>
      <c r="AO1322" s="310"/>
      <c r="AP1322" s="310"/>
      <c r="AQ1322" s="284"/>
      <c r="AR1322" s="284"/>
      <c r="AS1322" s="310"/>
      <c r="AT1322" s="310"/>
      <c r="AU1322" s="310"/>
      <c r="AV1322" s="310"/>
      <c r="AW1322" s="310"/>
      <c r="AX1322" s="310"/>
      <c r="AY1322" s="310"/>
      <c r="AZ1322" s="310"/>
      <c r="BA1322" s="310"/>
      <c r="BB1322" s="310"/>
      <c r="BC1322" s="310"/>
      <c r="BD1322" s="310"/>
      <c r="BE1322" s="310"/>
      <c r="BF1322" s="310"/>
      <c r="BG1322" s="310"/>
      <c r="BH1322" s="310"/>
      <c r="BI1322" s="310"/>
      <c r="BJ1322" s="310"/>
      <c r="BK1322" s="310"/>
      <c r="BL1322" s="310"/>
      <c r="BM1322" s="310"/>
      <c r="BN1322" s="310"/>
      <c r="BO1322" s="310"/>
      <c r="BP1322" s="310"/>
      <c r="BQ1322" s="310"/>
      <c r="BR1322" s="310"/>
      <c r="BS1322" s="310"/>
      <c r="BT1322" s="310"/>
      <c r="BU1322" s="314">
        <v>7</v>
      </c>
      <c r="BV1322" s="314">
        <v>0</v>
      </c>
      <c r="BW1322" s="314">
        <v>0</v>
      </c>
      <c r="BX1322" s="314">
        <v>0</v>
      </c>
      <c r="BY1322" s="314"/>
      <c r="BZ1322" s="310"/>
      <c r="CA1322" s="310"/>
      <c r="CB1322" s="310"/>
      <c r="CC1322" s="310"/>
      <c r="CD1322" s="310"/>
      <c r="CE1322" s="310"/>
      <c r="CF1322" s="310"/>
      <c r="CG1322" s="310"/>
      <c r="CH1322" s="310"/>
      <c r="CI1322" s="286" t="str">
        <f t="shared" si="331"/>
        <v>Small</v>
      </c>
      <c r="CJ1322" s="210"/>
      <c r="CK1322" s="210"/>
      <c r="CN1322"/>
    </row>
    <row r="1323" spans="1:92" s="283" customFormat="1" ht="15">
      <c r="A1323" s="208" t="s">
        <v>130</v>
      </c>
      <c r="B1323" s="283" t="s">
        <v>562</v>
      </c>
      <c r="C1323" s="297" t="s">
        <v>76</v>
      </c>
      <c r="D1323" s="565">
        <v>2015</v>
      </c>
      <c r="E1323" s="284">
        <f t="shared" si="317"/>
        <v>44</v>
      </c>
      <c r="F1323" s="284">
        <f t="shared" si="318"/>
        <v>0</v>
      </c>
      <c r="G1323" s="284">
        <f t="shared" si="319"/>
        <v>0</v>
      </c>
      <c r="H1323" s="284">
        <f t="shared" si="320"/>
        <v>44</v>
      </c>
      <c r="I1323" s="284">
        <f t="shared" si="330"/>
        <v>0</v>
      </c>
      <c r="J1323" s="284">
        <f t="shared" si="321"/>
        <v>0</v>
      </c>
      <c r="K1323" s="284">
        <f t="shared" si="322"/>
        <v>0</v>
      </c>
      <c r="L1323" s="284">
        <f t="shared" si="323"/>
        <v>44</v>
      </c>
      <c r="M1323" s="284">
        <f t="shared" si="324"/>
        <v>0</v>
      </c>
      <c r="N1323" s="284">
        <f t="shared" si="325"/>
        <v>0</v>
      </c>
      <c r="O1323" s="284">
        <f t="shared" si="326"/>
        <v>44</v>
      </c>
      <c r="P1323" s="284">
        <f t="shared" si="327"/>
        <v>44</v>
      </c>
      <c r="Q1323" s="284">
        <f t="shared" si="328"/>
        <v>44</v>
      </c>
      <c r="R1323" s="284">
        <f t="shared" si="329"/>
        <v>44</v>
      </c>
      <c r="S1323" s="310"/>
      <c r="T1323" s="310"/>
      <c r="U1323" s="310"/>
      <c r="V1323" s="310"/>
      <c r="W1323" s="310"/>
      <c r="X1323" s="310"/>
      <c r="Y1323" s="314">
        <v>34</v>
      </c>
      <c r="Z1323" s="314">
        <v>7</v>
      </c>
      <c r="AA1323" s="310"/>
      <c r="AB1323" s="310"/>
      <c r="AC1323" s="310"/>
      <c r="AD1323" s="310"/>
      <c r="AE1323" s="310"/>
      <c r="AF1323" s="310"/>
      <c r="AG1323" s="310"/>
      <c r="AH1323" s="310"/>
      <c r="AI1323" s="310"/>
      <c r="AJ1323" s="310"/>
      <c r="AK1323" s="314">
        <v>0</v>
      </c>
      <c r="AL1323" s="310"/>
      <c r="AM1323" s="310"/>
      <c r="AN1323" s="310"/>
      <c r="AO1323" s="310"/>
      <c r="AP1323" s="310"/>
      <c r="AQ1323" s="284">
        <v>0</v>
      </c>
      <c r="AR1323" s="284">
        <v>0</v>
      </c>
      <c r="AS1323" s="310"/>
      <c r="AT1323" s="310"/>
      <c r="AU1323" s="310"/>
      <c r="AV1323" s="310"/>
      <c r="AW1323" s="314">
        <v>0</v>
      </c>
      <c r="AX1323" s="314">
        <v>0</v>
      </c>
      <c r="AY1323" s="310"/>
      <c r="AZ1323" s="310"/>
      <c r="BA1323" s="310"/>
      <c r="BB1323" s="310"/>
      <c r="BC1323" s="314">
        <v>10</v>
      </c>
      <c r="BD1323" s="314">
        <v>0</v>
      </c>
      <c r="BE1323" s="310"/>
      <c r="BF1323" s="310"/>
      <c r="BG1323" s="310"/>
      <c r="BH1323" s="310"/>
      <c r="BI1323" s="310"/>
      <c r="BJ1323" s="310"/>
      <c r="BK1323" s="310"/>
      <c r="BL1323" s="310"/>
      <c r="BM1323" s="310"/>
      <c r="BN1323" s="310"/>
      <c r="BO1323" s="310"/>
      <c r="BP1323" s="310"/>
      <c r="BQ1323" s="310"/>
      <c r="BR1323" s="310"/>
      <c r="BS1323" s="310"/>
      <c r="BT1323" s="310"/>
      <c r="BU1323" s="310"/>
      <c r="BV1323" s="310"/>
      <c r="BW1323" s="310"/>
      <c r="BX1323" s="310"/>
      <c r="BY1323" s="310"/>
      <c r="BZ1323" s="310"/>
      <c r="CA1323" s="310"/>
      <c r="CB1323" s="310"/>
      <c r="CC1323" s="310"/>
      <c r="CD1323" s="310"/>
      <c r="CE1323" s="310"/>
      <c r="CF1323" s="310"/>
      <c r="CG1323" s="310"/>
      <c r="CH1323" s="310"/>
      <c r="CI1323" s="286" t="str">
        <f t="shared" si="331"/>
        <v>Small</v>
      </c>
      <c r="CJ1323" s="210"/>
      <c r="CK1323" s="210"/>
      <c r="CN1323"/>
    </row>
    <row r="1324" spans="1:92" s="283" customFormat="1" ht="15">
      <c r="A1324" s="208" t="s">
        <v>885</v>
      </c>
      <c r="B1324" s="287" t="s">
        <v>388</v>
      </c>
      <c r="C1324" s="297" t="s">
        <v>76</v>
      </c>
      <c r="D1324" s="565">
        <v>2015</v>
      </c>
      <c r="E1324" s="284">
        <f t="shared" si="317"/>
        <v>0</v>
      </c>
      <c r="F1324" s="284">
        <f t="shared" si="318"/>
        <v>5299</v>
      </c>
      <c r="G1324" s="284">
        <f t="shared" si="319"/>
        <v>1349</v>
      </c>
      <c r="H1324" s="284">
        <f t="shared" si="320"/>
        <v>6648</v>
      </c>
      <c r="I1324" s="284">
        <f t="shared" si="330"/>
        <v>0</v>
      </c>
      <c r="J1324" s="284">
        <f t="shared" si="321"/>
        <v>0</v>
      </c>
      <c r="K1324" s="284">
        <f t="shared" si="322"/>
        <v>0</v>
      </c>
      <c r="L1324" s="284">
        <f t="shared" si="323"/>
        <v>6648</v>
      </c>
      <c r="M1324" s="284">
        <f t="shared" si="324"/>
        <v>0</v>
      </c>
      <c r="N1324" s="284">
        <f t="shared" si="325"/>
        <v>0</v>
      </c>
      <c r="O1324" s="284">
        <f t="shared" si="326"/>
        <v>6648</v>
      </c>
      <c r="P1324" s="284">
        <f t="shared" si="327"/>
        <v>6648</v>
      </c>
      <c r="Q1324" s="284">
        <f t="shared" si="328"/>
        <v>6648</v>
      </c>
      <c r="R1324" s="284">
        <f t="shared" si="329"/>
        <v>6648</v>
      </c>
      <c r="S1324" s="310"/>
      <c r="T1324" s="310"/>
      <c r="U1324" s="310"/>
      <c r="V1324" s="310"/>
      <c r="W1324" s="310"/>
      <c r="X1324" s="310"/>
      <c r="Y1324" s="310"/>
      <c r="Z1324" s="310"/>
      <c r="AA1324" s="314">
        <v>3408</v>
      </c>
      <c r="AB1324" s="310"/>
      <c r="AC1324" s="313">
        <v>1049</v>
      </c>
      <c r="AD1324" s="313">
        <v>177</v>
      </c>
      <c r="AE1324" s="310"/>
      <c r="AF1324" s="310"/>
      <c r="AG1324" s="310"/>
      <c r="AH1324" s="310"/>
      <c r="AI1324" s="313">
        <v>0</v>
      </c>
      <c r="AJ1324" s="313">
        <v>0</v>
      </c>
      <c r="AK1324" s="310"/>
      <c r="AL1324" s="310"/>
      <c r="AM1324" s="310"/>
      <c r="AN1324" s="310"/>
      <c r="AO1324" s="313">
        <v>0</v>
      </c>
      <c r="AP1324" s="313">
        <v>0</v>
      </c>
      <c r="AQ1324" s="284"/>
      <c r="AR1324" s="284"/>
      <c r="AS1324" s="310"/>
      <c r="AT1324" s="310"/>
      <c r="AU1324" s="313">
        <v>0</v>
      </c>
      <c r="AV1324" s="313">
        <v>0</v>
      </c>
      <c r="AW1324" s="310"/>
      <c r="AX1324" s="310"/>
      <c r="AY1324" s="314">
        <v>1891</v>
      </c>
      <c r="AZ1324" s="310"/>
      <c r="BA1324" s="313">
        <v>300</v>
      </c>
      <c r="BB1324" s="313">
        <v>0</v>
      </c>
      <c r="BC1324" s="310"/>
      <c r="BD1324" s="310"/>
      <c r="BE1324" s="310"/>
      <c r="BF1324" s="310"/>
      <c r="BG1324" s="313">
        <v>0</v>
      </c>
      <c r="BH1324" s="313">
        <v>0</v>
      </c>
      <c r="BI1324" s="310"/>
      <c r="BJ1324" s="310"/>
      <c r="BK1324" s="310"/>
      <c r="BL1324" s="310"/>
      <c r="BM1324" s="310"/>
      <c r="BN1324" s="310"/>
      <c r="BO1324" s="310"/>
      <c r="BP1324" s="310"/>
      <c r="BQ1324" s="310"/>
      <c r="BR1324" s="310"/>
      <c r="BS1324" s="310"/>
      <c r="BT1324" s="310"/>
      <c r="BU1324" s="310"/>
      <c r="BV1324" s="310"/>
      <c r="BW1324" s="310"/>
      <c r="BX1324" s="310"/>
      <c r="BY1324" s="310"/>
      <c r="BZ1324" s="310"/>
      <c r="CA1324" s="310"/>
      <c r="CB1324" s="310"/>
      <c r="CC1324" s="310"/>
      <c r="CD1324" s="310"/>
      <c r="CE1324" s="310"/>
      <c r="CF1324" s="310"/>
      <c r="CG1324" s="310"/>
      <c r="CH1324" s="310"/>
      <c r="CI1324" s="286" t="str">
        <f t="shared" si="331"/>
        <v>Small</v>
      </c>
      <c r="CJ1324" s="210"/>
      <c r="CK1324" s="210"/>
      <c r="CN1324"/>
    </row>
    <row r="1325" spans="1:92" s="283" customFormat="1" ht="15">
      <c r="A1325" s="208" t="s">
        <v>192</v>
      </c>
      <c r="B1325" s="287" t="s">
        <v>433</v>
      </c>
      <c r="C1325" s="297" t="s">
        <v>76</v>
      </c>
      <c r="D1325" s="565">
        <v>2015</v>
      </c>
      <c r="E1325" s="284">
        <f t="shared" si="317"/>
        <v>26</v>
      </c>
      <c r="F1325" s="284">
        <f t="shared" si="318"/>
        <v>0</v>
      </c>
      <c r="G1325" s="284">
        <f t="shared" si="319"/>
        <v>0</v>
      </c>
      <c r="H1325" s="284">
        <f t="shared" si="320"/>
        <v>26</v>
      </c>
      <c r="I1325" s="284">
        <f t="shared" si="330"/>
        <v>0</v>
      </c>
      <c r="J1325" s="284">
        <f t="shared" si="321"/>
        <v>0</v>
      </c>
      <c r="K1325" s="284">
        <f t="shared" si="322"/>
        <v>0</v>
      </c>
      <c r="L1325" s="284">
        <f t="shared" si="323"/>
        <v>26</v>
      </c>
      <c r="M1325" s="284">
        <f t="shared" si="324"/>
        <v>0</v>
      </c>
      <c r="N1325" s="284">
        <f t="shared" si="325"/>
        <v>0</v>
      </c>
      <c r="O1325" s="284">
        <f t="shared" si="326"/>
        <v>26</v>
      </c>
      <c r="P1325" s="284">
        <f t="shared" si="327"/>
        <v>26</v>
      </c>
      <c r="Q1325" s="284">
        <f t="shared" si="328"/>
        <v>26</v>
      </c>
      <c r="R1325" s="284">
        <f t="shared" si="329"/>
        <v>26</v>
      </c>
      <c r="S1325" s="310"/>
      <c r="T1325" s="310"/>
      <c r="U1325" s="310"/>
      <c r="V1325" s="310"/>
      <c r="W1325" s="310"/>
      <c r="X1325" s="310"/>
      <c r="Y1325" s="314">
        <v>0</v>
      </c>
      <c r="Z1325" s="314">
        <v>0</v>
      </c>
      <c r="AA1325" s="310"/>
      <c r="AB1325" s="310"/>
      <c r="AC1325" s="310"/>
      <c r="AD1325" s="310"/>
      <c r="AE1325" s="310"/>
      <c r="AF1325" s="310"/>
      <c r="AG1325" s="310"/>
      <c r="AH1325" s="310"/>
      <c r="AI1325" s="310"/>
      <c r="AJ1325" s="310"/>
      <c r="AK1325" s="314">
        <v>0</v>
      </c>
      <c r="AL1325" s="310"/>
      <c r="AM1325" s="310"/>
      <c r="AN1325" s="310"/>
      <c r="AO1325" s="310"/>
      <c r="AP1325" s="310"/>
      <c r="AQ1325" s="284">
        <v>26</v>
      </c>
      <c r="AR1325" s="284">
        <v>26</v>
      </c>
      <c r="AS1325" s="310"/>
      <c r="AT1325" s="310"/>
      <c r="AU1325" s="310"/>
      <c r="AV1325" s="310"/>
      <c r="AW1325" s="314">
        <v>0</v>
      </c>
      <c r="AX1325" s="314">
        <v>0</v>
      </c>
      <c r="AY1325" s="310"/>
      <c r="AZ1325" s="310"/>
      <c r="BA1325" s="310"/>
      <c r="BB1325" s="310"/>
      <c r="BC1325" s="314">
        <v>0</v>
      </c>
      <c r="BD1325" s="314">
        <v>0</v>
      </c>
      <c r="BE1325" s="310"/>
      <c r="BF1325" s="310"/>
      <c r="BG1325" s="310"/>
      <c r="BH1325" s="310"/>
      <c r="BI1325" s="310"/>
      <c r="BJ1325" s="310"/>
      <c r="BK1325" s="310"/>
      <c r="BL1325" s="310"/>
      <c r="BM1325" s="310"/>
      <c r="BN1325" s="310"/>
      <c r="BO1325" s="310"/>
      <c r="BP1325" s="310"/>
      <c r="BQ1325" s="310"/>
      <c r="BR1325" s="310"/>
      <c r="BS1325" s="310"/>
      <c r="BT1325" s="310"/>
      <c r="BU1325" s="310"/>
      <c r="BV1325" s="310"/>
      <c r="BW1325" s="310"/>
      <c r="BX1325" s="310"/>
      <c r="BY1325" s="310"/>
      <c r="BZ1325" s="310"/>
      <c r="CA1325" s="310"/>
      <c r="CB1325" s="310"/>
      <c r="CC1325" s="310"/>
      <c r="CD1325" s="310"/>
      <c r="CE1325" s="310"/>
      <c r="CF1325" s="310"/>
      <c r="CG1325" s="310"/>
      <c r="CH1325" s="310"/>
      <c r="CI1325" s="286" t="str">
        <f t="shared" si="331"/>
        <v>Small</v>
      </c>
      <c r="CJ1325" s="210"/>
      <c r="CK1325" s="210"/>
      <c r="CN1325"/>
    </row>
    <row r="1326" spans="1:92" s="283" customFormat="1" ht="15">
      <c r="A1326" s="208" t="s">
        <v>210</v>
      </c>
      <c r="B1326" s="287" t="s">
        <v>435</v>
      </c>
      <c r="C1326" s="297" t="s">
        <v>76</v>
      </c>
      <c r="D1326" s="565">
        <v>2015</v>
      </c>
      <c r="E1326" s="284">
        <f t="shared" si="317"/>
        <v>0</v>
      </c>
      <c r="F1326" s="284">
        <f t="shared" si="318"/>
        <v>0</v>
      </c>
      <c r="G1326" s="284">
        <f t="shared" si="319"/>
        <v>331</v>
      </c>
      <c r="H1326" s="284">
        <f t="shared" si="320"/>
        <v>331</v>
      </c>
      <c r="I1326" s="284">
        <f t="shared" si="330"/>
        <v>0</v>
      </c>
      <c r="J1326" s="284">
        <f t="shared" si="321"/>
        <v>0</v>
      </c>
      <c r="K1326" s="284">
        <f t="shared" si="322"/>
        <v>0</v>
      </c>
      <c r="L1326" s="284">
        <f t="shared" si="323"/>
        <v>331</v>
      </c>
      <c r="M1326" s="284">
        <f t="shared" si="324"/>
        <v>0</v>
      </c>
      <c r="N1326" s="284">
        <f t="shared" si="325"/>
        <v>0</v>
      </c>
      <c r="O1326" s="284">
        <f t="shared" si="326"/>
        <v>331</v>
      </c>
      <c r="P1326" s="284">
        <f t="shared" si="327"/>
        <v>331</v>
      </c>
      <c r="Q1326" s="284">
        <f t="shared" si="328"/>
        <v>331</v>
      </c>
      <c r="R1326" s="284">
        <f t="shared" si="329"/>
        <v>331</v>
      </c>
      <c r="S1326" s="310"/>
      <c r="T1326" s="310"/>
      <c r="U1326" s="310"/>
      <c r="V1326" s="310"/>
      <c r="W1326" s="310"/>
      <c r="X1326" s="310"/>
      <c r="Y1326" s="310"/>
      <c r="Z1326" s="310"/>
      <c r="AA1326" s="310"/>
      <c r="AB1326" s="310"/>
      <c r="AC1326" s="310"/>
      <c r="AD1326" s="310"/>
      <c r="AE1326" s="310"/>
      <c r="AF1326" s="310"/>
      <c r="AG1326" s="310"/>
      <c r="AH1326" s="310"/>
      <c r="AI1326" s="310"/>
      <c r="AJ1326" s="310"/>
      <c r="AK1326" s="310"/>
      <c r="AL1326" s="310"/>
      <c r="AM1326" s="310"/>
      <c r="AN1326" s="310"/>
      <c r="AO1326" s="310"/>
      <c r="AP1326" s="310"/>
      <c r="AQ1326" s="284"/>
      <c r="AR1326" s="284"/>
      <c r="AS1326" s="310"/>
      <c r="AT1326" s="310"/>
      <c r="AU1326" s="310"/>
      <c r="AV1326" s="310"/>
      <c r="AW1326" s="310"/>
      <c r="AX1326" s="310"/>
      <c r="AY1326" s="310"/>
      <c r="AZ1326" s="310"/>
      <c r="BA1326" s="310"/>
      <c r="BB1326" s="310"/>
      <c r="BC1326" s="310"/>
      <c r="BD1326" s="310"/>
      <c r="BE1326" s="310"/>
      <c r="BF1326" s="310"/>
      <c r="BG1326" s="310"/>
      <c r="BH1326" s="310"/>
      <c r="BI1326" s="314">
        <v>0</v>
      </c>
      <c r="BJ1326" s="314">
        <v>331</v>
      </c>
      <c r="BK1326" s="310">
        <v>0</v>
      </c>
      <c r="BL1326" s="310"/>
      <c r="BM1326" s="310"/>
      <c r="BN1326" s="310"/>
      <c r="BO1326" s="310">
        <v>0</v>
      </c>
      <c r="BP1326" s="310"/>
      <c r="BQ1326" s="310"/>
      <c r="BR1326" s="310"/>
      <c r="BS1326" s="310"/>
      <c r="BT1326" s="310"/>
      <c r="BU1326" s="310"/>
      <c r="BV1326" s="310"/>
      <c r="BW1326" s="310"/>
      <c r="BX1326" s="310"/>
      <c r="BY1326" s="310"/>
      <c r="BZ1326" s="310"/>
      <c r="CA1326" s="310"/>
      <c r="CB1326" s="310"/>
      <c r="CC1326" s="310"/>
      <c r="CD1326" s="310"/>
      <c r="CE1326" s="310"/>
      <c r="CF1326" s="310"/>
      <c r="CG1326" s="310"/>
      <c r="CH1326" s="310">
        <v>0</v>
      </c>
      <c r="CI1326" s="286" t="str">
        <f t="shared" si="331"/>
        <v>Small</v>
      </c>
      <c r="CJ1326" s="210"/>
      <c r="CK1326" s="210"/>
      <c r="CN1326"/>
    </row>
    <row r="1327" spans="1:92" s="283" customFormat="1" ht="15">
      <c r="A1327" s="208" t="s">
        <v>210</v>
      </c>
      <c r="B1327" s="283" t="s">
        <v>565</v>
      </c>
      <c r="C1327" s="297" t="s">
        <v>76</v>
      </c>
      <c r="D1327" s="565">
        <v>2015</v>
      </c>
      <c r="E1327" s="284">
        <f t="shared" si="317"/>
        <v>0</v>
      </c>
      <c r="F1327" s="284">
        <f t="shared" si="318"/>
        <v>0</v>
      </c>
      <c r="G1327" s="284">
        <f t="shared" si="319"/>
        <v>2012</v>
      </c>
      <c r="H1327" s="284">
        <f t="shared" si="320"/>
        <v>2012</v>
      </c>
      <c r="I1327" s="284">
        <f t="shared" si="330"/>
        <v>0</v>
      </c>
      <c r="J1327" s="284">
        <f t="shared" si="321"/>
        <v>0</v>
      </c>
      <c r="K1327" s="284">
        <f t="shared" si="322"/>
        <v>0</v>
      </c>
      <c r="L1327" s="284">
        <f t="shared" si="323"/>
        <v>2012</v>
      </c>
      <c r="M1327" s="284">
        <f t="shared" si="324"/>
        <v>0</v>
      </c>
      <c r="N1327" s="284">
        <f t="shared" si="325"/>
        <v>0</v>
      </c>
      <c r="O1327" s="284">
        <f t="shared" si="326"/>
        <v>2012</v>
      </c>
      <c r="P1327" s="284">
        <f t="shared" si="327"/>
        <v>2012</v>
      </c>
      <c r="Q1327" s="284">
        <f t="shared" si="328"/>
        <v>2012</v>
      </c>
      <c r="R1327" s="284">
        <f t="shared" si="329"/>
        <v>2012</v>
      </c>
      <c r="S1327" s="310"/>
      <c r="T1327" s="310"/>
      <c r="U1327" s="310"/>
      <c r="V1327" s="310"/>
      <c r="W1327" s="310"/>
      <c r="X1327" s="310"/>
      <c r="Y1327" s="310"/>
      <c r="Z1327" s="310"/>
      <c r="AA1327" s="310"/>
      <c r="AB1327" s="310"/>
      <c r="AC1327" s="310"/>
      <c r="AD1327" s="310"/>
      <c r="AE1327" s="310"/>
      <c r="AF1327" s="310"/>
      <c r="AG1327" s="310"/>
      <c r="AH1327" s="310"/>
      <c r="AI1327" s="310"/>
      <c r="AJ1327" s="310"/>
      <c r="AK1327" s="310"/>
      <c r="AL1327" s="310"/>
      <c r="AM1327" s="310"/>
      <c r="AN1327" s="310"/>
      <c r="AO1327" s="310"/>
      <c r="AP1327" s="310"/>
      <c r="AQ1327" s="284"/>
      <c r="AR1327" s="284"/>
      <c r="AS1327" s="310"/>
      <c r="AT1327" s="310"/>
      <c r="AU1327" s="310"/>
      <c r="AV1327" s="310"/>
      <c r="AW1327" s="310"/>
      <c r="AX1327" s="310"/>
      <c r="AY1327" s="310"/>
      <c r="AZ1327" s="310"/>
      <c r="BA1327" s="310"/>
      <c r="BB1327" s="310"/>
      <c r="BC1327" s="310"/>
      <c r="BD1327" s="310"/>
      <c r="BE1327" s="310"/>
      <c r="BF1327" s="310"/>
      <c r="BG1327" s="310"/>
      <c r="BH1327" s="310"/>
      <c r="BI1327" s="314">
        <v>0</v>
      </c>
      <c r="BJ1327" s="314">
        <v>2012</v>
      </c>
      <c r="BK1327" s="310">
        <v>0</v>
      </c>
      <c r="BL1327" s="310"/>
      <c r="BM1327" s="310"/>
      <c r="BN1327" s="310"/>
      <c r="BO1327" s="310">
        <v>0</v>
      </c>
      <c r="BP1327" s="310"/>
      <c r="BQ1327" s="310"/>
      <c r="BR1327" s="310"/>
      <c r="BS1327" s="310"/>
      <c r="BT1327" s="310"/>
      <c r="BU1327" s="310"/>
      <c r="BV1327" s="310"/>
      <c r="BW1327" s="310"/>
      <c r="BX1327" s="310"/>
      <c r="BY1327" s="310"/>
      <c r="BZ1327" s="310"/>
      <c r="CA1327" s="310"/>
      <c r="CB1327" s="310"/>
      <c r="CC1327" s="310"/>
      <c r="CD1327" s="310"/>
      <c r="CE1327" s="310"/>
      <c r="CF1327" s="310"/>
      <c r="CG1327" s="310"/>
      <c r="CH1327" s="310">
        <v>0</v>
      </c>
      <c r="CI1327" s="286" t="str">
        <f t="shared" si="331"/>
        <v>Small</v>
      </c>
      <c r="CJ1327" s="210"/>
      <c r="CK1327" s="210"/>
      <c r="CN1327"/>
    </row>
    <row r="1328" spans="1:92" s="283" customFormat="1" ht="15">
      <c r="A1328" s="208" t="s">
        <v>654</v>
      </c>
      <c r="B1328" s="297" t="s">
        <v>566</v>
      </c>
      <c r="C1328" s="297" t="s">
        <v>76</v>
      </c>
      <c r="D1328" s="565">
        <v>2015</v>
      </c>
      <c r="E1328" s="284">
        <f t="shared" si="317"/>
        <v>0</v>
      </c>
      <c r="F1328" s="284">
        <f t="shared" si="318"/>
        <v>0</v>
      </c>
      <c r="G1328" s="284">
        <f t="shared" si="319"/>
        <v>8448</v>
      </c>
      <c r="H1328" s="284">
        <f t="shared" si="320"/>
        <v>8448</v>
      </c>
      <c r="I1328" s="284">
        <f t="shared" si="330"/>
        <v>0</v>
      </c>
      <c r="J1328" s="284">
        <f t="shared" si="321"/>
        <v>0</v>
      </c>
      <c r="K1328" s="284">
        <f t="shared" si="322"/>
        <v>0</v>
      </c>
      <c r="L1328" s="284">
        <f t="shared" si="323"/>
        <v>8448</v>
      </c>
      <c r="M1328" s="284">
        <f t="shared" si="324"/>
        <v>0</v>
      </c>
      <c r="N1328" s="284">
        <f t="shared" si="325"/>
        <v>0</v>
      </c>
      <c r="O1328" s="284">
        <f t="shared" si="326"/>
        <v>8448</v>
      </c>
      <c r="P1328" s="284">
        <f t="shared" si="327"/>
        <v>8448</v>
      </c>
      <c r="Q1328" s="284">
        <f t="shared" si="328"/>
        <v>8448</v>
      </c>
      <c r="R1328" s="284">
        <f t="shared" si="329"/>
        <v>8448</v>
      </c>
      <c r="S1328" s="310"/>
      <c r="T1328" s="310"/>
      <c r="U1328" s="310"/>
      <c r="V1328" s="310"/>
      <c r="W1328" s="310"/>
      <c r="X1328" s="310"/>
      <c r="Y1328" s="310"/>
      <c r="Z1328" s="310"/>
      <c r="AA1328" s="310"/>
      <c r="AB1328" s="310"/>
      <c r="AC1328" s="313">
        <v>0</v>
      </c>
      <c r="AD1328" s="313">
        <v>0</v>
      </c>
      <c r="AE1328" s="310"/>
      <c r="AF1328" s="310"/>
      <c r="AG1328" s="310"/>
      <c r="AH1328" s="310"/>
      <c r="AI1328" s="313">
        <v>0</v>
      </c>
      <c r="AJ1328" s="313">
        <v>0</v>
      </c>
      <c r="AK1328" s="310"/>
      <c r="AL1328" s="310"/>
      <c r="AM1328" s="310"/>
      <c r="AN1328" s="310"/>
      <c r="AO1328" s="313">
        <v>0</v>
      </c>
      <c r="AP1328" s="313">
        <v>0</v>
      </c>
      <c r="AQ1328" s="284"/>
      <c r="AR1328" s="284"/>
      <c r="AS1328" s="310"/>
      <c r="AT1328" s="310"/>
      <c r="AU1328" s="313">
        <v>0</v>
      </c>
      <c r="AV1328" s="313">
        <v>0</v>
      </c>
      <c r="AW1328" s="310"/>
      <c r="AX1328" s="310"/>
      <c r="AY1328" s="310"/>
      <c r="AZ1328" s="310"/>
      <c r="BA1328" s="313">
        <v>0</v>
      </c>
      <c r="BB1328" s="313">
        <v>0</v>
      </c>
      <c r="BC1328" s="310"/>
      <c r="BD1328" s="310"/>
      <c r="BE1328" s="310"/>
      <c r="BF1328" s="310"/>
      <c r="BG1328" s="313">
        <v>8448</v>
      </c>
      <c r="BH1328" s="313">
        <v>0</v>
      </c>
      <c r="BI1328" s="310"/>
      <c r="BJ1328" s="310"/>
      <c r="BK1328" s="310"/>
      <c r="BL1328" s="310"/>
      <c r="BM1328" s="310"/>
      <c r="BN1328" s="310"/>
      <c r="BO1328" s="310"/>
      <c r="BP1328" s="310"/>
      <c r="BQ1328" s="310"/>
      <c r="BR1328" s="310"/>
      <c r="BS1328" s="310"/>
      <c r="BT1328" s="310"/>
      <c r="BU1328" s="310"/>
      <c r="BV1328" s="310"/>
      <c r="BW1328" s="310"/>
      <c r="BX1328" s="310"/>
      <c r="BY1328" s="310"/>
      <c r="BZ1328" s="310"/>
      <c r="CA1328" s="310"/>
      <c r="CB1328" s="310"/>
      <c r="CC1328" s="310"/>
      <c r="CD1328" s="310"/>
      <c r="CE1328" s="310"/>
      <c r="CF1328" s="310"/>
      <c r="CG1328" s="310"/>
      <c r="CH1328" s="310"/>
      <c r="CI1328" s="286" t="str">
        <f t="shared" si="331"/>
        <v>Small</v>
      </c>
      <c r="CJ1328" s="210"/>
      <c r="CK1328" s="210"/>
      <c r="CN1328"/>
    </row>
    <row r="1329" spans="1:92" s="283" customFormat="1" ht="15">
      <c r="A1329" s="208" t="s">
        <v>655</v>
      </c>
      <c r="B1329" s="287" t="s">
        <v>396</v>
      </c>
      <c r="C1329" s="297" t="s">
        <v>76</v>
      </c>
      <c r="D1329" s="565">
        <v>2015</v>
      </c>
      <c r="E1329" s="284">
        <f t="shared" si="317"/>
        <v>36330</v>
      </c>
      <c r="F1329" s="284">
        <f t="shared" si="318"/>
        <v>104885</v>
      </c>
      <c r="G1329" s="284">
        <f t="shared" si="319"/>
        <v>20304</v>
      </c>
      <c r="H1329" s="284">
        <f t="shared" si="320"/>
        <v>161519</v>
      </c>
      <c r="I1329" s="284">
        <f t="shared" si="330"/>
        <v>1231</v>
      </c>
      <c r="J1329" s="284">
        <f t="shared" si="321"/>
        <v>0</v>
      </c>
      <c r="K1329" s="284">
        <f t="shared" si="322"/>
        <v>1231</v>
      </c>
      <c r="L1329" s="284">
        <f t="shared" si="323"/>
        <v>162750</v>
      </c>
      <c r="M1329" s="284">
        <f t="shared" si="324"/>
        <v>8706</v>
      </c>
      <c r="N1329" s="284">
        <f t="shared" si="325"/>
        <v>8706</v>
      </c>
      <c r="O1329" s="284">
        <f t="shared" si="326"/>
        <v>171456</v>
      </c>
      <c r="P1329" s="284">
        <f t="shared" si="327"/>
        <v>162750</v>
      </c>
      <c r="Q1329" s="284">
        <f t="shared" si="328"/>
        <v>171456</v>
      </c>
      <c r="R1329" s="284">
        <f t="shared" si="329"/>
        <v>171456</v>
      </c>
      <c r="S1329" s="310"/>
      <c r="T1329" s="310"/>
      <c r="U1329" s="310"/>
      <c r="V1329" s="310"/>
      <c r="W1329" s="310"/>
      <c r="X1329" s="310"/>
      <c r="Y1329" s="314">
        <v>32913</v>
      </c>
      <c r="Z1329" s="314">
        <v>27</v>
      </c>
      <c r="AA1329" s="314">
        <v>103524</v>
      </c>
      <c r="AB1329" s="314">
        <v>1921</v>
      </c>
      <c r="AC1329" s="313">
        <v>14811</v>
      </c>
      <c r="AD1329" s="313">
        <v>1083</v>
      </c>
      <c r="AE1329" s="310"/>
      <c r="AF1329" s="310"/>
      <c r="AG1329" s="310"/>
      <c r="AH1329" s="310"/>
      <c r="AI1329" s="313">
        <v>0</v>
      </c>
      <c r="AJ1329" s="313">
        <v>0</v>
      </c>
      <c r="AK1329" s="314">
        <v>3390</v>
      </c>
      <c r="AL1329" s="310"/>
      <c r="AM1329" s="314">
        <v>125</v>
      </c>
      <c r="AN1329" s="314">
        <v>82</v>
      </c>
      <c r="AO1329" s="313">
        <v>57</v>
      </c>
      <c r="AP1329" s="313">
        <v>53</v>
      </c>
      <c r="AQ1329" s="284"/>
      <c r="AR1329" s="284"/>
      <c r="AS1329" s="310"/>
      <c r="AT1329" s="310"/>
      <c r="AU1329" s="313">
        <v>1489</v>
      </c>
      <c r="AV1329" s="313">
        <v>10</v>
      </c>
      <c r="AW1329" s="314">
        <v>27</v>
      </c>
      <c r="AX1329" s="314">
        <v>27</v>
      </c>
      <c r="AY1329" s="314">
        <v>1236</v>
      </c>
      <c r="AZ1329" s="314">
        <v>881</v>
      </c>
      <c r="BA1329" s="313">
        <v>3947</v>
      </c>
      <c r="BB1329" s="313">
        <v>36</v>
      </c>
      <c r="BC1329" s="310"/>
      <c r="BD1329" s="310"/>
      <c r="BE1329" s="310"/>
      <c r="BF1329" s="310"/>
      <c r="BG1329" s="313">
        <v>0</v>
      </c>
      <c r="BH1329" s="313">
        <v>0</v>
      </c>
      <c r="BI1329" s="310"/>
      <c r="BJ1329" s="310"/>
      <c r="BK1329" s="310">
        <v>1231</v>
      </c>
      <c r="BL1329" s="310"/>
      <c r="BM1329" s="310"/>
      <c r="BN1329" s="310"/>
      <c r="BO1329" s="310">
        <v>0</v>
      </c>
      <c r="BP1329" s="310"/>
      <c r="BQ1329" s="310"/>
      <c r="BR1329" s="310"/>
      <c r="BS1329" s="310"/>
      <c r="BT1329" s="310"/>
      <c r="BU1329" s="314">
        <v>0</v>
      </c>
      <c r="BV1329" s="314">
        <v>0</v>
      </c>
      <c r="BW1329" s="314">
        <v>8706</v>
      </c>
      <c r="BX1329" s="314">
        <v>0</v>
      </c>
      <c r="BY1329" s="314"/>
      <c r="BZ1329" s="310"/>
      <c r="CA1329" s="310"/>
      <c r="CB1329" s="310"/>
      <c r="CC1329" s="310"/>
      <c r="CD1329" s="310"/>
      <c r="CE1329" s="310"/>
      <c r="CF1329" s="310"/>
      <c r="CG1329" s="310"/>
      <c r="CH1329" s="310">
        <v>0</v>
      </c>
      <c r="CI1329" s="286" t="str">
        <f t="shared" si="331"/>
        <v>Large</v>
      </c>
      <c r="CJ1329" s="210"/>
      <c r="CK1329" s="210"/>
      <c r="CN1329"/>
    </row>
    <row r="1330" spans="1:92" s="283" customFormat="1" ht="15">
      <c r="A1330" s="208" t="s">
        <v>135</v>
      </c>
      <c r="B1330" s="287" t="s">
        <v>444</v>
      </c>
      <c r="C1330" s="297" t="s">
        <v>76</v>
      </c>
      <c r="D1330" s="565">
        <v>2015</v>
      </c>
      <c r="E1330" s="284">
        <f t="shared" si="317"/>
        <v>0</v>
      </c>
      <c r="F1330" s="284">
        <f t="shared" si="318"/>
        <v>0</v>
      </c>
      <c r="G1330" s="284">
        <f t="shared" si="319"/>
        <v>0</v>
      </c>
      <c r="H1330" s="284">
        <f t="shared" si="320"/>
        <v>0</v>
      </c>
      <c r="I1330" s="284">
        <f t="shared" si="330"/>
        <v>87</v>
      </c>
      <c r="J1330" s="284">
        <f t="shared" si="321"/>
        <v>0</v>
      </c>
      <c r="K1330" s="284">
        <f t="shared" si="322"/>
        <v>87</v>
      </c>
      <c r="L1330" s="284">
        <f t="shared" si="323"/>
        <v>87</v>
      </c>
      <c r="M1330" s="284">
        <f t="shared" si="324"/>
        <v>0</v>
      </c>
      <c r="N1330" s="284">
        <f t="shared" si="325"/>
        <v>0</v>
      </c>
      <c r="O1330" s="284">
        <f t="shared" si="326"/>
        <v>87</v>
      </c>
      <c r="P1330" s="284">
        <f t="shared" si="327"/>
        <v>87</v>
      </c>
      <c r="Q1330" s="284">
        <f t="shared" si="328"/>
        <v>87</v>
      </c>
      <c r="R1330" s="284">
        <f t="shared" si="329"/>
        <v>420753</v>
      </c>
      <c r="S1330" s="310"/>
      <c r="T1330" s="310"/>
      <c r="U1330" s="310"/>
      <c r="V1330" s="310"/>
      <c r="W1330" s="310"/>
      <c r="X1330" s="310"/>
      <c r="Y1330" s="310"/>
      <c r="Z1330" s="310"/>
      <c r="AA1330" s="310"/>
      <c r="AB1330" s="310"/>
      <c r="AC1330" s="310"/>
      <c r="AD1330" s="310"/>
      <c r="AE1330" s="310"/>
      <c r="AF1330" s="310"/>
      <c r="AG1330" s="310"/>
      <c r="AH1330" s="310"/>
      <c r="AI1330" s="310"/>
      <c r="AJ1330" s="310"/>
      <c r="AK1330" s="310"/>
      <c r="AL1330" s="310"/>
      <c r="AM1330" s="310"/>
      <c r="AN1330" s="310"/>
      <c r="AO1330" s="310"/>
      <c r="AP1330" s="310"/>
      <c r="AQ1330" s="284"/>
      <c r="AR1330" s="284"/>
      <c r="AS1330" s="310"/>
      <c r="AT1330" s="310"/>
      <c r="AU1330" s="310"/>
      <c r="AV1330" s="310"/>
      <c r="AW1330" s="310"/>
      <c r="AX1330" s="310"/>
      <c r="AY1330" s="310"/>
      <c r="AZ1330" s="310"/>
      <c r="BA1330" s="310"/>
      <c r="BB1330" s="310"/>
      <c r="BC1330" s="310"/>
      <c r="BD1330" s="310"/>
      <c r="BE1330" s="310"/>
      <c r="BF1330" s="310"/>
      <c r="BG1330" s="310"/>
      <c r="BH1330" s="310"/>
      <c r="BI1330" s="314">
        <v>0</v>
      </c>
      <c r="BJ1330" s="314">
        <v>0</v>
      </c>
      <c r="BK1330" s="310">
        <v>87</v>
      </c>
      <c r="BL1330" s="310"/>
      <c r="BM1330" s="310"/>
      <c r="BN1330" s="310"/>
      <c r="BO1330" s="310">
        <v>0</v>
      </c>
      <c r="BP1330" s="310"/>
      <c r="BQ1330" s="310"/>
      <c r="BR1330" s="310"/>
      <c r="BS1330" s="310"/>
      <c r="BT1330" s="310"/>
      <c r="BU1330" s="310"/>
      <c r="BV1330" s="310"/>
      <c r="BW1330" s="310"/>
      <c r="BX1330" s="310"/>
      <c r="BY1330" s="310"/>
      <c r="BZ1330" s="310"/>
      <c r="CA1330" s="310"/>
      <c r="CB1330" s="310"/>
      <c r="CC1330" s="310"/>
      <c r="CD1330" s="310"/>
      <c r="CE1330" s="310"/>
      <c r="CF1330" s="310"/>
      <c r="CG1330" s="310"/>
      <c r="CH1330" s="310">
        <v>420666</v>
      </c>
      <c r="CI1330" s="286" t="str">
        <f t="shared" si="331"/>
        <v>Small</v>
      </c>
      <c r="CJ1330" s="210"/>
      <c r="CK1330" s="210"/>
      <c r="CN1330"/>
    </row>
    <row r="1331" spans="1:92" s="283" customFormat="1" ht="15">
      <c r="A1331" s="208" t="s">
        <v>657</v>
      </c>
      <c r="B1331" s="208" t="s">
        <v>568</v>
      </c>
      <c r="C1331" s="297" t="s">
        <v>76</v>
      </c>
      <c r="D1331" s="565">
        <v>2015</v>
      </c>
      <c r="E1331" s="284">
        <f t="shared" si="317"/>
        <v>1</v>
      </c>
      <c r="F1331" s="284">
        <f t="shared" si="318"/>
        <v>0</v>
      </c>
      <c r="G1331" s="284">
        <f t="shared" si="319"/>
        <v>0</v>
      </c>
      <c r="H1331" s="284">
        <f t="shared" si="320"/>
        <v>1</v>
      </c>
      <c r="I1331" s="284">
        <f t="shared" si="330"/>
        <v>0</v>
      </c>
      <c r="J1331" s="284">
        <f t="shared" si="321"/>
        <v>0</v>
      </c>
      <c r="K1331" s="284">
        <f t="shared" si="322"/>
        <v>0</v>
      </c>
      <c r="L1331" s="284">
        <f t="shared" si="323"/>
        <v>1</v>
      </c>
      <c r="M1331" s="284">
        <f t="shared" si="324"/>
        <v>0</v>
      </c>
      <c r="N1331" s="284">
        <f t="shared" si="325"/>
        <v>0</v>
      </c>
      <c r="O1331" s="284">
        <f t="shared" si="326"/>
        <v>1</v>
      </c>
      <c r="P1331" s="284">
        <f t="shared" si="327"/>
        <v>1</v>
      </c>
      <c r="Q1331" s="284">
        <f t="shared" si="328"/>
        <v>1</v>
      </c>
      <c r="R1331" s="284">
        <f t="shared" si="329"/>
        <v>1</v>
      </c>
      <c r="S1331" s="310"/>
      <c r="T1331" s="310"/>
      <c r="U1331" s="310"/>
      <c r="V1331" s="310"/>
      <c r="W1331" s="310"/>
      <c r="X1331" s="310"/>
      <c r="Y1331" s="314">
        <v>0</v>
      </c>
      <c r="Z1331" s="314">
        <v>0</v>
      </c>
      <c r="AA1331" s="310"/>
      <c r="AB1331" s="310"/>
      <c r="AC1331" s="310"/>
      <c r="AD1331" s="310"/>
      <c r="AE1331" s="310"/>
      <c r="AF1331" s="310"/>
      <c r="AG1331" s="310"/>
      <c r="AH1331" s="310"/>
      <c r="AI1331" s="310"/>
      <c r="AJ1331" s="310"/>
      <c r="AK1331" s="314">
        <v>0</v>
      </c>
      <c r="AL1331" s="310"/>
      <c r="AM1331" s="310"/>
      <c r="AN1331" s="310"/>
      <c r="AO1331" s="310"/>
      <c r="AP1331" s="310"/>
      <c r="AQ1331" s="284">
        <v>1</v>
      </c>
      <c r="AR1331" s="284">
        <v>1</v>
      </c>
      <c r="AS1331" s="310"/>
      <c r="AT1331" s="310"/>
      <c r="AU1331" s="310"/>
      <c r="AV1331" s="310"/>
      <c r="AW1331" s="314">
        <v>0</v>
      </c>
      <c r="AX1331" s="314">
        <v>0</v>
      </c>
      <c r="AY1331" s="310"/>
      <c r="AZ1331" s="310"/>
      <c r="BA1331" s="310"/>
      <c r="BB1331" s="310"/>
      <c r="BC1331" s="314">
        <v>0</v>
      </c>
      <c r="BD1331" s="314">
        <v>0</v>
      </c>
      <c r="BE1331" s="310"/>
      <c r="BF1331" s="310"/>
      <c r="BG1331" s="310"/>
      <c r="BH1331" s="310"/>
      <c r="BI1331" s="310"/>
      <c r="BJ1331" s="310"/>
      <c r="BK1331" s="310"/>
      <c r="BL1331" s="310"/>
      <c r="BM1331" s="310"/>
      <c r="BN1331" s="310"/>
      <c r="BO1331" s="310"/>
      <c r="BP1331" s="310"/>
      <c r="BQ1331" s="310"/>
      <c r="BR1331" s="310"/>
      <c r="BS1331" s="310"/>
      <c r="BT1331" s="310"/>
      <c r="BU1331" s="310"/>
      <c r="BV1331" s="310"/>
      <c r="BW1331" s="310"/>
      <c r="BX1331" s="310"/>
      <c r="BY1331" s="310"/>
      <c r="BZ1331" s="310"/>
      <c r="CA1331" s="310"/>
      <c r="CB1331" s="310"/>
      <c r="CC1331" s="310"/>
      <c r="CD1331" s="310"/>
      <c r="CE1331" s="310"/>
      <c r="CF1331" s="310"/>
      <c r="CG1331" s="310"/>
      <c r="CH1331" s="310"/>
      <c r="CI1331" s="286" t="str">
        <f t="shared" si="331"/>
        <v>Small</v>
      </c>
      <c r="CJ1331" s="210"/>
      <c r="CK1331" s="210"/>
      <c r="CN1331"/>
    </row>
    <row r="1332" spans="1:92" s="283" customFormat="1" ht="15">
      <c r="A1332" s="208" t="s">
        <v>626</v>
      </c>
      <c r="B1332" s="297" t="s">
        <v>572</v>
      </c>
      <c r="C1332" s="297" t="s">
        <v>76</v>
      </c>
      <c r="D1332" s="565">
        <v>2015</v>
      </c>
      <c r="E1332" s="284">
        <f t="shared" si="317"/>
        <v>38</v>
      </c>
      <c r="F1332" s="284">
        <f t="shared" si="318"/>
        <v>44</v>
      </c>
      <c r="G1332" s="284">
        <f t="shared" si="319"/>
        <v>24</v>
      </c>
      <c r="H1332" s="284">
        <f t="shared" si="320"/>
        <v>106</v>
      </c>
      <c r="I1332" s="284">
        <f t="shared" si="330"/>
        <v>0</v>
      </c>
      <c r="J1332" s="284">
        <f t="shared" si="321"/>
        <v>0</v>
      </c>
      <c r="K1332" s="284">
        <f t="shared" si="322"/>
        <v>0</v>
      </c>
      <c r="L1332" s="284">
        <f t="shared" si="323"/>
        <v>106</v>
      </c>
      <c r="M1332" s="284">
        <f t="shared" si="324"/>
        <v>8</v>
      </c>
      <c r="N1332" s="284">
        <f t="shared" si="325"/>
        <v>8</v>
      </c>
      <c r="O1332" s="284">
        <f t="shared" si="326"/>
        <v>114</v>
      </c>
      <c r="P1332" s="284">
        <f t="shared" si="327"/>
        <v>106</v>
      </c>
      <c r="Q1332" s="284">
        <f t="shared" si="328"/>
        <v>114</v>
      </c>
      <c r="R1332" s="284">
        <f t="shared" si="329"/>
        <v>114</v>
      </c>
      <c r="S1332" s="310"/>
      <c r="T1332" s="310"/>
      <c r="U1332" s="310"/>
      <c r="V1332" s="310"/>
      <c r="W1332" s="310"/>
      <c r="X1332" s="310"/>
      <c r="Y1332" s="314">
        <v>16</v>
      </c>
      <c r="Z1332" s="314">
        <v>16</v>
      </c>
      <c r="AA1332" s="284">
        <v>22</v>
      </c>
      <c r="AB1332" s="284">
        <v>0</v>
      </c>
      <c r="AC1332" s="313">
        <v>0</v>
      </c>
      <c r="AD1332" s="313">
        <v>0</v>
      </c>
      <c r="AE1332" s="310"/>
      <c r="AF1332" s="310"/>
      <c r="AG1332" s="310"/>
      <c r="AH1332" s="310"/>
      <c r="AI1332" s="313">
        <v>0</v>
      </c>
      <c r="AJ1332" s="313">
        <v>0</v>
      </c>
      <c r="AK1332" s="310"/>
      <c r="AL1332" s="310"/>
      <c r="AM1332" s="310"/>
      <c r="AN1332" s="310"/>
      <c r="AO1332" s="313">
        <v>0</v>
      </c>
      <c r="AP1332" s="313">
        <v>0</v>
      </c>
      <c r="AQ1332" s="284"/>
      <c r="AR1332" s="284"/>
      <c r="AS1332" s="310"/>
      <c r="AT1332" s="310"/>
      <c r="AU1332" s="313">
        <v>0</v>
      </c>
      <c r="AV1332" s="313">
        <v>0</v>
      </c>
      <c r="AW1332" s="314">
        <v>22</v>
      </c>
      <c r="AX1332" s="314">
        <v>22</v>
      </c>
      <c r="AY1332" s="284">
        <v>22</v>
      </c>
      <c r="AZ1332" s="284">
        <v>4</v>
      </c>
      <c r="BA1332" s="313">
        <v>24</v>
      </c>
      <c r="BB1332" s="313">
        <v>24</v>
      </c>
      <c r="BC1332" s="310"/>
      <c r="BD1332" s="310"/>
      <c r="BE1332" s="310"/>
      <c r="BF1332" s="310"/>
      <c r="BG1332" s="313">
        <v>0</v>
      </c>
      <c r="BH1332" s="313">
        <v>0</v>
      </c>
      <c r="BI1332" s="310"/>
      <c r="BJ1332" s="310"/>
      <c r="BK1332" s="310"/>
      <c r="BL1332" s="310"/>
      <c r="BM1332" s="310"/>
      <c r="BN1332" s="310"/>
      <c r="BO1332" s="310"/>
      <c r="BP1332" s="310"/>
      <c r="BQ1332" s="310"/>
      <c r="BR1332" s="310"/>
      <c r="BS1332" s="310"/>
      <c r="BT1332" s="310"/>
      <c r="BU1332" s="314">
        <v>8</v>
      </c>
      <c r="BV1332" s="310"/>
      <c r="BW1332" s="310"/>
      <c r="BX1332" s="310"/>
      <c r="BY1332" s="310"/>
      <c r="BZ1332" s="310"/>
      <c r="CA1332" s="310"/>
      <c r="CB1332" s="310"/>
      <c r="CC1332" s="310"/>
      <c r="CD1332" s="310"/>
      <c r="CE1332" s="310"/>
      <c r="CF1332" s="310"/>
      <c r="CG1332" s="310"/>
      <c r="CH1332" s="310"/>
      <c r="CI1332" s="286" t="str">
        <f t="shared" si="331"/>
        <v>Small</v>
      </c>
      <c r="CJ1332" s="210"/>
      <c r="CK1332" s="210"/>
      <c r="CN1332"/>
    </row>
    <row r="1333" spans="1:92" s="283" customFormat="1" ht="15">
      <c r="A1333" s="208" t="s">
        <v>208</v>
      </c>
      <c r="B1333" s="287" t="s">
        <v>449</v>
      </c>
      <c r="C1333" s="297" t="s">
        <v>76</v>
      </c>
      <c r="D1333" s="565">
        <v>2015</v>
      </c>
      <c r="E1333" s="284">
        <f t="shared" si="317"/>
        <v>16</v>
      </c>
      <c r="F1333" s="284">
        <f t="shared" si="318"/>
        <v>0</v>
      </c>
      <c r="G1333" s="284">
        <f t="shared" si="319"/>
        <v>0</v>
      </c>
      <c r="H1333" s="284">
        <f t="shared" si="320"/>
        <v>16</v>
      </c>
      <c r="I1333" s="284">
        <f t="shared" si="330"/>
        <v>0</v>
      </c>
      <c r="J1333" s="284">
        <f t="shared" si="321"/>
        <v>0</v>
      </c>
      <c r="K1333" s="284">
        <f t="shared" si="322"/>
        <v>0</v>
      </c>
      <c r="L1333" s="284">
        <f t="shared" si="323"/>
        <v>16</v>
      </c>
      <c r="M1333" s="284">
        <f t="shared" si="324"/>
        <v>0</v>
      </c>
      <c r="N1333" s="284">
        <f t="shared" si="325"/>
        <v>0</v>
      </c>
      <c r="O1333" s="284">
        <f t="shared" si="326"/>
        <v>16</v>
      </c>
      <c r="P1333" s="284">
        <f t="shared" si="327"/>
        <v>16</v>
      </c>
      <c r="Q1333" s="284">
        <f t="shared" si="328"/>
        <v>16</v>
      </c>
      <c r="R1333" s="284">
        <f t="shared" si="329"/>
        <v>16</v>
      </c>
      <c r="S1333" s="310"/>
      <c r="T1333" s="310"/>
      <c r="U1333" s="310"/>
      <c r="V1333" s="310"/>
      <c r="W1333" s="310"/>
      <c r="X1333" s="310"/>
      <c r="Y1333" s="314">
        <v>0</v>
      </c>
      <c r="Z1333" s="314">
        <v>0</v>
      </c>
      <c r="AA1333" s="310"/>
      <c r="AB1333" s="310"/>
      <c r="AC1333" s="310"/>
      <c r="AD1333" s="310"/>
      <c r="AE1333" s="310"/>
      <c r="AF1333" s="310"/>
      <c r="AG1333" s="310"/>
      <c r="AH1333" s="310"/>
      <c r="AI1333" s="310"/>
      <c r="AJ1333" s="310"/>
      <c r="AK1333" s="314">
        <v>0</v>
      </c>
      <c r="AL1333" s="310"/>
      <c r="AM1333" s="310"/>
      <c r="AN1333" s="310"/>
      <c r="AO1333" s="310"/>
      <c r="AP1333" s="310"/>
      <c r="AQ1333" s="284">
        <v>0</v>
      </c>
      <c r="AR1333" s="284">
        <v>0</v>
      </c>
      <c r="AS1333" s="310"/>
      <c r="AT1333" s="310"/>
      <c r="AU1333" s="310"/>
      <c r="AV1333" s="310"/>
      <c r="AW1333" s="314">
        <v>0</v>
      </c>
      <c r="AX1333" s="314">
        <v>0</v>
      </c>
      <c r="AY1333" s="310"/>
      <c r="AZ1333" s="310"/>
      <c r="BA1333" s="310"/>
      <c r="BB1333" s="310"/>
      <c r="BC1333" s="314">
        <v>16</v>
      </c>
      <c r="BD1333" s="314">
        <v>16</v>
      </c>
      <c r="BE1333" s="310"/>
      <c r="BF1333" s="310"/>
      <c r="BG1333" s="310"/>
      <c r="BH1333" s="310"/>
      <c r="BI1333" s="310"/>
      <c r="BJ1333" s="310"/>
      <c r="BK1333" s="310"/>
      <c r="BL1333" s="310"/>
      <c r="BM1333" s="310"/>
      <c r="BN1333" s="310"/>
      <c r="BO1333" s="310"/>
      <c r="BP1333" s="310"/>
      <c r="BQ1333" s="310"/>
      <c r="BR1333" s="310"/>
      <c r="BS1333" s="310"/>
      <c r="BT1333" s="310"/>
      <c r="BU1333" s="310"/>
      <c r="BV1333" s="310"/>
      <c r="BW1333" s="310"/>
      <c r="BX1333" s="310"/>
      <c r="BY1333" s="310"/>
      <c r="BZ1333" s="310"/>
      <c r="CA1333" s="310"/>
      <c r="CB1333" s="310"/>
      <c r="CC1333" s="310"/>
      <c r="CD1333" s="310"/>
      <c r="CE1333" s="310"/>
      <c r="CF1333" s="310"/>
      <c r="CG1333" s="310"/>
      <c r="CH1333" s="310"/>
      <c r="CI1333" s="286" t="str">
        <f t="shared" si="331"/>
        <v>Small</v>
      </c>
      <c r="CJ1333" s="210"/>
      <c r="CK1333" s="210"/>
      <c r="CN1333"/>
    </row>
    <row r="1334" spans="1:92" s="283" customFormat="1" ht="15">
      <c r="A1334" s="208" t="s">
        <v>127</v>
      </c>
      <c r="B1334" s="287" t="s">
        <v>451</v>
      </c>
      <c r="C1334" s="297" t="s">
        <v>76</v>
      </c>
      <c r="D1334" s="565">
        <v>2015</v>
      </c>
      <c r="E1334" s="284">
        <f t="shared" si="317"/>
        <v>0</v>
      </c>
      <c r="F1334" s="284">
        <f t="shared" si="318"/>
        <v>1113</v>
      </c>
      <c r="G1334" s="284">
        <f t="shared" si="319"/>
        <v>7404</v>
      </c>
      <c r="H1334" s="284">
        <f t="shared" si="320"/>
        <v>8517</v>
      </c>
      <c r="I1334" s="284">
        <f t="shared" si="330"/>
        <v>0</v>
      </c>
      <c r="J1334" s="284">
        <f t="shared" si="321"/>
        <v>0</v>
      </c>
      <c r="K1334" s="284">
        <f t="shared" si="322"/>
        <v>0</v>
      </c>
      <c r="L1334" s="284">
        <f t="shared" si="323"/>
        <v>8517</v>
      </c>
      <c r="M1334" s="284">
        <f t="shared" si="324"/>
        <v>0</v>
      </c>
      <c r="N1334" s="284">
        <f t="shared" si="325"/>
        <v>0</v>
      </c>
      <c r="O1334" s="284">
        <f t="shared" si="326"/>
        <v>8517</v>
      </c>
      <c r="P1334" s="284">
        <f t="shared" si="327"/>
        <v>148526</v>
      </c>
      <c r="Q1334" s="284">
        <f t="shared" si="328"/>
        <v>148526</v>
      </c>
      <c r="R1334" s="284">
        <f t="shared" si="329"/>
        <v>148526</v>
      </c>
      <c r="S1334" s="310"/>
      <c r="T1334" s="310"/>
      <c r="U1334" s="310"/>
      <c r="V1334" s="310"/>
      <c r="W1334" s="310"/>
      <c r="X1334" s="310"/>
      <c r="Y1334" s="310"/>
      <c r="Z1334" s="310"/>
      <c r="AA1334" s="314">
        <v>988</v>
      </c>
      <c r="AB1334" s="314">
        <v>73</v>
      </c>
      <c r="AC1334" s="313">
        <v>2006</v>
      </c>
      <c r="AD1334" s="313">
        <v>400</v>
      </c>
      <c r="AE1334" s="310"/>
      <c r="AF1334" s="310"/>
      <c r="AG1334" s="314">
        <v>115</v>
      </c>
      <c r="AH1334" s="314">
        <v>115</v>
      </c>
      <c r="AI1334" s="313">
        <v>1362</v>
      </c>
      <c r="AJ1334" s="313">
        <v>271</v>
      </c>
      <c r="AK1334" s="310"/>
      <c r="AL1334" s="310"/>
      <c r="AM1334" s="310"/>
      <c r="AN1334" s="310"/>
      <c r="AO1334" s="313">
        <v>3920</v>
      </c>
      <c r="AP1334" s="313">
        <v>0</v>
      </c>
      <c r="AQ1334" s="284"/>
      <c r="AR1334" s="284"/>
      <c r="AS1334" s="310"/>
      <c r="AT1334" s="310"/>
      <c r="AU1334" s="313">
        <v>19</v>
      </c>
      <c r="AV1334" s="313">
        <v>11</v>
      </c>
      <c r="AW1334" s="310"/>
      <c r="AX1334" s="310"/>
      <c r="AY1334" s="314">
        <v>10</v>
      </c>
      <c r="AZ1334" s="314">
        <v>10</v>
      </c>
      <c r="BA1334" s="313">
        <v>97</v>
      </c>
      <c r="BB1334" s="313">
        <v>0</v>
      </c>
      <c r="BC1334" s="310"/>
      <c r="BD1334" s="310"/>
      <c r="BE1334" s="310"/>
      <c r="BF1334" s="310"/>
      <c r="BG1334" s="313">
        <v>0</v>
      </c>
      <c r="BH1334" s="313">
        <v>0</v>
      </c>
      <c r="BI1334" s="310"/>
      <c r="BJ1334" s="310"/>
      <c r="BK1334" s="310"/>
      <c r="BL1334" s="310"/>
      <c r="BM1334" s="310"/>
      <c r="BN1334" s="310"/>
      <c r="BO1334" s="310"/>
      <c r="BP1334" s="310"/>
      <c r="BQ1334" s="310"/>
      <c r="BR1334" s="310"/>
      <c r="BS1334" s="310"/>
      <c r="BT1334" s="310"/>
      <c r="BU1334" s="310"/>
      <c r="BV1334" s="310"/>
      <c r="BW1334" s="310"/>
      <c r="BX1334" s="310"/>
      <c r="BY1334" s="310"/>
      <c r="BZ1334" s="310"/>
      <c r="CA1334" s="310"/>
      <c r="CB1334" s="310"/>
      <c r="CC1334" s="310"/>
      <c r="CD1334" s="314">
        <v>140009</v>
      </c>
      <c r="CE1334" s="310"/>
      <c r="CF1334" s="310"/>
      <c r="CG1334" s="310"/>
      <c r="CH1334" s="310"/>
      <c r="CI1334" s="286" t="str">
        <f t="shared" si="331"/>
        <v>Large</v>
      </c>
      <c r="CJ1334" s="210"/>
      <c r="CK1334" s="210"/>
      <c r="CN1334"/>
    </row>
    <row r="1335" spans="1:92" s="283" customFormat="1" ht="15">
      <c r="A1335" s="208" t="s">
        <v>213</v>
      </c>
      <c r="B1335" s="287" t="s">
        <v>514</v>
      </c>
      <c r="C1335" s="297" t="s">
        <v>76</v>
      </c>
      <c r="D1335" s="565">
        <v>2015</v>
      </c>
      <c r="E1335" s="284">
        <f t="shared" si="317"/>
        <v>1</v>
      </c>
      <c r="F1335" s="284">
        <f t="shared" si="318"/>
        <v>0</v>
      </c>
      <c r="G1335" s="284">
        <f t="shared" si="319"/>
        <v>0</v>
      </c>
      <c r="H1335" s="284">
        <f t="shared" si="320"/>
        <v>1</v>
      </c>
      <c r="I1335" s="284">
        <f t="shared" si="330"/>
        <v>0</v>
      </c>
      <c r="J1335" s="284">
        <f t="shared" si="321"/>
        <v>0</v>
      </c>
      <c r="K1335" s="284">
        <f t="shared" si="322"/>
        <v>0</v>
      </c>
      <c r="L1335" s="284">
        <f t="shared" si="323"/>
        <v>1</v>
      </c>
      <c r="M1335" s="284">
        <f t="shared" si="324"/>
        <v>0</v>
      </c>
      <c r="N1335" s="284">
        <f t="shared" si="325"/>
        <v>0</v>
      </c>
      <c r="O1335" s="284">
        <f t="shared" si="326"/>
        <v>1</v>
      </c>
      <c r="P1335" s="284">
        <f t="shared" si="327"/>
        <v>1</v>
      </c>
      <c r="Q1335" s="284">
        <f t="shared" si="328"/>
        <v>1</v>
      </c>
      <c r="R1335" s="284">
        <f t="shared" si="329"/>
        <v>1</v>
      </c>
      <c r="S1335" s="310"/>
      <c r="T1335" s="310"/>
      <c r="U1335" s="310"/>
      <c r="V1335" s="310"/>
      <c r="W1335" s="310"/>
      <c r="X1335" s="310"/>
      <c r="Y1335" s="314">
        <v>0</v>
      </c>
      <c r="Z1335" s="314">
        <v>0</v>
      </c>
      <c r="AA1335" s="310"/>
      <c r="AB1335" s="310"/>
      <c r="AC1335" s="310"/>
      <c r="AD1335" s="310"/>
      <c r="AE1335" s="310"/>
      <c r="AF1335" s="310"/>
      <c r="AG1335" s="310"/>
      <c r="AH1335" s="310"/>
      <c r="AI1335" s="310"/>
      <c r="AJ1335" s="310"/>
      <c r="AK1335" s="314">
        <v>0</v>
      </c>
      <c r="AL1335" s="310"/>
      <c r="AM1335" s="310"/>
      <c r="AN1335" s="310"/>
      <c r="AO1335" s="310"/>
      <c r="AP1335" s="310"/>
      <c r="AQ1335" s="284">
        <v>0</v>
      </c>
      <c r="AR1335" s="284">
        <v>0</v>
      </c>
      <c r="AS1335" s="310"/>
      <c r="AT1335" s="310"/>
      <c r="AU1335" s="310"/>
      <c r="AV1335" s="310"/>
      <c r="AW1335" s="314">
        <v>0</v>
      </c>
      <c r="AX1335" s="314">
        <v>0</v>
      </c>
      <c r="AY1335" s="310"/>
      <c r="AZ1335" s="310"/>
      <c r="BA1335" s="310"/>
      <c r="BB1335" s="310"/>
      <c r="BC1335" s="314">
        <v>1</v>
      </c>
      <c r="BD1335" s="314">
        <v>1</v>
      </c>
      <c r="BE1335" s="310"/>
      <c r="BF1335" s="310"/>
      <c r="BG1335" s="310"/>
      <c r="BH1335" s="310"/>
      <c r="BI1335" s="310"/>
      <c r="BJ1335" s="310"/>
      <c r="BK1335" s="310"/>
      <c r="BL1335" s="310"/>
      <c r="BM1335" s="310"/>
      <c r="BN1335" s="310"/>
      <c r="BO1335" s="310"/>
      <c r="BP1335" s="310"/>
      <c r="BQ1335" s="310"/>
      <c r="BR1335" s="310"/>
      <c r="BS1335" s="310"/>
      <c r="BT1335" s="310"/>
      <c r="BU1335" s="310"/>
      <c r="BV1335" s="310"/>
      <c r="BW1335" s="310"/>
      <c r="BX1335" s="310"/>
      <c r="BY1335" s="310"/>
      <c r="BZ1335" s="310"/>
      <c r="CA1335" s="310"/>
      <c r="CB1335" s="310"/>
      <c r="CC1335" s="310"/>
      <c r="CD1335" s="310"/>
      <c r="CE1335" s="310"/>
      <c r="CF1335" s="310"/>
      <c r="CG1335" s="310"/>
      <c r="CH1335" s="310"/>
      <c r="CI1335" s="286" t="str">
        <f t="shared" si="331"/>
        <v>Small</v>
      </c>
      <c r="CJ1335" s="210"/>
      <c r="CK1335" s="210"/>
      <c r="CN1335"/>
    </row>
    <row r="1336" spans="1:92" s="283" customFormat="1" ht="15">
      <c r="A1336" s="297" t="s">
        <v>648</v>
      </c>
      <c r="B1336" s="287" t="s">
        <v>441</v>
      </c>
      <c r="C1336" s="297" t="s">
        <v>76</v>
      </c>
      <c r="D1336" s="565">
        <v>2015</v>
      </c>
      <c r="E1336" s="284">
        <f t="shared" si="317"/>
        <v>0</v>
      </c>
      <c r="F1336" s="284">
        <f t="shared" si="318"/>
        <v>0</v>
      </c>
      <c r="G1336" s="284">
        <f t="shared" si="319"/>
        <v>1</v>
      </c>
      <c r="H1336" s="284">
        <f t="shared" si="320"/>
        <v>1</v>
      </c>
      <c r="I1336" s="284">
        <f t="shared" si="330"/>
        <v>0</v>
      </c>
      <c r="J1336" s="284">
        <f t="shared" si="321"/>
        <v>0</v>
      </c>
      <c r="K1336" s="284">
        <f t="shared" si="322"/>
        <v>0</v>
      </c>
      <c r="L1336" s="284">
        <f t="shared" si="323"/>
        <v>1</v>
      </c>
      <c r="M1336" s="284">
        <f t="shared" si="324"/>
        <v>0</v>
      </c>
      <c r="N1336" s="284">
        <f t="shared" si="325"/>
        <v>0</v>
      </c>
      <c r="O1336" s="284">
        <f t="shared" si="326"/>
        <v>1</v>
      </c>
      <c r="P1336" s="284">
        <f t="shared" si="327"/>
        <v>1</v>
      </c>
      <c r="Q1336" s="284">
        <f t="shared" si="328"/>
        <v>1</v>
      </c>
      <c r="R1336" s="284">
        <f t="shared" si="329"/>
        <v>1</v>
      </c>
      <c r="S1336" s="310"/>
      <c r="T1336" s="310"/>
      <c r="U1336" s="310"/>
      <c r="V1336" s="310"/>
      <c r="W1336" s="310"/>
      <c r="X1336" s="310"/>
      <c r="Y1336" s="310"/>
      <c r="Z1336" s="310"/>
      <c r="AA1336" s="310"/>
      <c r="AB1336" s="310"/>
      <c r="AC1336" s="310">
        <v>0</v>
      </c>
      <c r="AD1336" s="310">
        <v>0</v>
      </c>
      <c r="AE1336" s="310"/>
      <c r="AF1336" s="310"/>
      <c r="AG1336" s="310"/>
      <c r="AH1336" s="310"/>
      <c r="AI1336" s="310">
        <v>1</v>
      </c>
      <c r="AJ1336" s="310">
        <v>0</v>
      </c>
      <c r="AK1336" s="310"/>
      <c r="AL1336" s="310"/>
      <c r="AM1336" s="310"/>
      <c r="AN1336" s="310"/>
      <c r="AO1336" s="310">
        <v>0</v>
      </c>
      <c r="AP1336" s="310">
        <v>0</v>
      </c>
      <c r="AQ1336" s="284"/>
      <c r="AR1336" s="284"/>
      <c r="AS1336" s="310"/>
      <c r="AT1336" s="310"/>
      <c r="AU1336" s="310">
        <v>0</v>
      </c>
      <c r="AV1336" s="310">
        <v>0</v>
      </c>
      <c r="AW1336" s="310"/>
      <c r="AX1336" s="310"/>
      <c r="AY1336" s="310"/>
      <c r="AZ1336" s="310"/>
      <c r="BA1336" s="310">
        <v>0</v>
      </c>
      <c r="BB1336" s="310">
        <v>0</v>
      </c>
      <c r="BC1336" s="310"/>
      <c r="BD1336" s="310"/>
      <c r="BE1336" s="310"/>
      <c r="BF1336" s="310"/>
      <c r="BG1336" s="310">
        <v>0</v>
      </c>
      <c r="BH1336" s="310">
        <v>0</v>
      </c>
      <c r="BI1336" s="310"/>
      <c r="BJ1336" s="310"/>
      <c r="BK1336" s="310"/>
      <c r="BL1336" s="310"/>
      <c r="BM1336" s="310"/>
      <c r="BN1336" s="310"/>
      <c r="BO1336" s="310"/>
      <c r="BP1336" s="310"/>
      <c r="BQ1336" s="310"/>
      <c r="BR1336" s="310"/>
      <c r="BS1336" s="310"/>
      <c r="BT1336" s="310"/>
      <c r="BU1336" s="310"/>
      <c r="BV1336" s="310"/>
      <c r="BW1336" s="310"/>
      <c r="BX1336" s="310"/>
      <c r="BY1336" s="310"/>
      <c r="BZ1336" s="310"/>
      <c r="CA1336" s="310"/>
      <c r="CB1336" s="310"/>
      <c r="CC1336" s="310"/>
      <c r="CD1336" s="310"/>
      <c r="CE1336" s="310"/>
      <c r="CF1336" s="310"/>
      <c r="CG1336" s="310"/>
      <c r="CH1336" s="310"/>
      <c r="CI1336" s="286" t="str">
        <f t="shared" si="331"/>
        <v>Small</v>
      </c>
      <c r="CJ1336" s="210"/>
      <c r="CK1336" s="210"/>
      <c r="CN1336"/>
    </row>
    <row r="1337" spans="1:92" s="283" customFormat="1" ht="15">
      <c r="A1337" s="208" t="s">
        <v>653</v>
      </c>
      <c r="B1337" s="297" t="s">
        <v>576</v>
      </c>
      <c r="C1337" s="297" t="s">
        <v>76</v>
      </c>
      <c r="D1337" s="565">
        <v>2015</v>
      </c>
      <c r="E1337" s="284">
        <f t="shared" si="317"/>
        <v>0</v>
      </c>
      <c r="F1337" s="284">
        <f t="shared" si="318"/>
        <v>0</v>
      </c>
      <c r="G1337" s="284">
        <f t="shared" si="319"/>
        <v>0</v>
      </c>
      <c r="H1337" s="284">
        <f t="shared" si="320"/>
        <v>0</v>
      </c>
      <c r="I1337" s="284">
        <f t="shared" si="330"/>
        <v>14</v>
      </c>
      <c r="J1337" s="284">
        <f t="shared" si="321"/>
        <v>0</v>
      </c>
      <c r="K1337" s="284">
        <f t="shared" si="322"/>
        <v>14</v>
      </c>
      <c r="L1337" s="284">
        <f t="shared" si="323"/>
        <v>14</v>
      </c>
      <c r="M1337" s="284">
        <f t="shared" si="324"/>
        <v>0</v>
      </c>
      <c r="N1337" s="284">
        <f t="shared" si="325"/>
        <v>0</v>
      </c>
      <c r="O1337" s="284">
        <f t="shared" si="326"/>
        <v>14</v>
      </c>
      <c r="P1337" s="284">
        <f t="shared" si="327"/>
        <v>14</v>
      </c>
      <c r="Q1337" s="284">
        <f t="shared" si="328"/>
        <v>14</v>
      </c>
      <c r="R1337" s="284">
        <f t="shared" si="329"/>
        <v>14</v>
      </c>
      <c r="S1337" s="310"/>
      <c r="T1337" s="310"/>
      <c r="U1337" s="310"/>
      <c r="V1337" s="310"/>
      <c r="W1337" s="310"/>
      <c r="X1337" s="310"/>
      <c r="Y1337" s="310"/>
      <c r="Z1337" s="310"/>
      <c r="AA1337" s="310"/>
      <c r="AB1337" s="310"/>
      <c r="AC1337" s="310"/>
      <c r="AD1337" s="310"/>
      <c r="AE1337" s="310"/>
      <c r="AF1337" s="310"/>
      <c r="AG1337" s="310"/>
      <c r="AH1337" s="310"/>
      <c r="AI1337" s="310"/>
      <c r="AJ1337" s="310"/>
      <c r="AK1337" s="310"/>
      <c r="AL1337" s="310"/>
      <c r="AM1337" s="310"/>
      <c r="AN1337" s="310"/>
      <c r="AO1337" s="310"/>
      <c r="AP1337" s="310"/>
      <c r="AQ1337" s="284"/>
      <c r="AR1337" s="284"/>
      <c r="AS1337" s="310"/>
      <c r="AT1337" s="310"/>
      <c r="AU1337" s="310"/>
      <c r="AV1337" s="310"/>
      <c r="AW1337" s="310"/>
      <c r="AX1337" s="310"/>
      <c r="AY1337" s="310"/>
      <c r="AZ1337" s="310"/>
      <c r="BA1337" s="310"/>
      <c r="BB1337" s="310"/>
      <c r="BC1337" s="310"/>
      <c r="BD1337" s="310"/>
      <c r="BE1337" s="310"/>
      <c r="BF1337" s="310"/>
      <c r="BG1337" s="310"/>
      <c r="BH1337" s="310"/>
      <c r="BI1337" s="314">
        <v>0</v>
      </c>
      <c r="BJ1337" s="314">
        <v>0</v>
      </c>
      <c r="BK1337" s="310">
        <v>14</v>
      </c>
      <c r="BL1337" s="310"/>
      <c r="BM1337" s="310"/>
      <c r="BN1337" s="310"/>
      <c r="BO1337" s="310">
        <v>0</v>
      </c>
      <c r="BP1337" s="310"/>
      <c r="BQ1337" s="310"/>
      <c r="BR1337" s="310"/>
      <c r="BS1337" s="310"/>
      <c r="BT1337" s="310"/>
      <c r="BU1337" s="310"/>
      <c r="BV1337" s="310"/>
      <c r="BW1337" s="310"/>
      <c r="BX1337" s="310"/>
      <c r="BY1337" s="310"/>
      <c r="BZ1337" s="310"/>
      <c r="CA1337" s="310"/>
      <c r="CB1337" s="310"/>
      <c r="CC1337" s="310"/>
      <c r="CD1337" s="310"/>
      <c r="CE1337" s="310"/>
      <c r="CF1337" s="310"/>
      <c r="CG1337" s="310"/>
      <c r="CH1337" s="310">
        <v>0</v>
      </c>
      <c r="CI1337" s="286" t="str">
        <f t="shared" si="331"/>
        <v>Small</v>
      </c>
      <c r="CJ1337" s="210"/>
      <c r="CK1337" s="210"/>
      <c r="CN1337"/>
    </row>
    <row r="1338" spans="1:92" s="283" customFormat="1" ht="15">
      <c r="A1338" s="208" t="s">
        <v>201</v>
      </c>
      <c r="B1338" s="287" t="s">
        <v>456</v>
      </c>
      <c r="C1338" s="297" t="s">
        <v>76</v>
      </c>
      <c r="D1338" s="565">
        <v>2015</v>
      </c>
      <c r="E1338" s="284">
        <f t="shared" si="317"/>
        <v>11</v>
      </c>
      <c r="F1338" s="284">
        <f t="shared" si="318"/>
        <v>0</v>
      </c>
      <c r="G1338" s="284">
        <f t="shared" si="319"/>
        <v>0</v>
      </c>
      <c r="H1338" s="284">
        <f t="shared" si="320"/>
        <v>11</v>
      </c>
      <c r="I1338" s="284">
        <f t="shared" si="330"/>
        <v>0</v>
      </c>
      <c r="J1338" s="284">
        <f t="shared" si="321"/>
        <v>0</v>
      </c>
      <c r="K1338" s="284">
        <f t="shared" si="322"/>
        <v>0</v>
      </c>
      <c r="L1338" s="284">
        <f t="shared" si="323"/>
        <v>11</v>
      </c>
      <c r="M1338" s="284">
        <f t="shared" si="324"/>
        <v>0</v>
      </c>
      <c r="N1338" s="284">
        <f t="shared" si="325"/>
        <v>0</v>
      </c>
      <c r="O1338" s="284">
        <f t="shared" si="326"/>
        <v>11</v>
      </c>
      <c r="P1338" s="284">
        <f t="shared" si="327"/>
        <v>11</v>
      </c>
      <c r="Q1338" s="284">
        <f t="shared" si="328"/>
        <v>11</v>
      </c>
      <c r="R1338" s="284">
        <f t="shared" si="329"/>
        <v>11</v>
      </c>
      <c r="S1338" s="310"/>
      <c r="T1338" s="310"/>
      <c r="U1338" s="310"/>
      <c r="V1338" s="310"/>
      <c r="W1338" s="310"/>
      <c r="X1338" s="310"/>
      <c r="Y1338" s="314">
        <v>0</v>
      </c>
      <c r="Z1338" s="314">
        <v>0</v>
      </c>
      <c r="AA1338" s="310"/>
      <c r="AB1338" s="310"/>
      <c r="AC1338" s="310"/>
      <c r="AD1338" s="310"/>
      <c r="AE1338" s="310"/>
      <c r="AF1338" s="310"/>
      <c r="AG1338" s="310"/>
      <c r="AH1338" s="310"/>
      <c r="AI1338" s="310"/>
      <c r="AJ1338" s="310"/>
      <c r="AK1338" s="314">
        <v>0</v>
      </c>
      <c r="AL1338" s="310"/>
      <c r="AM1338" s="310"/>
      <c r="AN1338" s="310"/>
      <c r="AO1338" s="310"/>
      <c r="AP1338" s="310"/>
      <c r="AQ1338" s="284">
        <v>0</v>
      </c>
      <c r="AR1338" s="284">
        <v>0</v>
      </c>
      <c r="AS1338" s="310"/>
      <c r="AT1338" s="310"/>
      <c r="AU1338" s="310"/>
      <c r="AV1338" s="310"/>
      <c r="AW1338" s="314">
        <v>0</v>
      </c>
      <c r="AX1338" s="314">
        <v>0</v>
      </c>
      <c r="AY1338" s="310"/>
      <c r="AZ1338" s="310"/>
      <c r="BA1338" s="310"/>
      <c r="BB1338" s="310"/>
      <c r="BC1338" s="314">
        <v>11</v>
      </c>
      <c r="BD1338" s="314">
        <v>11</v>
      </c>
      <c r="BE1338" s="310"/>
      <c r="BF1338" s="310"/>
      <c r="BG1338" s="310"/>
      <c r="BH1338" s="310"/>
      <c r="BI1338" s="310"/>
      <c r="BJ1338" s="310"/>
      <c r="BK1338" s="310"/>
      <c r="BL1338" s="310"/>
      <c r="BM1338" s="310"/>
      <c r="BN1338" s="310"/>
      <c r="BO1338" s="310"/>
      <c r="BP1338" s="310"/>
      <c r="BQ1338" s="310"/>
      <c r="BR1338" s="310"/>
      <c r="BS1338" s="310"/>
      <c r="BT1338" s="310"/>
      <c r="BU1338" s="310"/>
      <c r="BV1338" s="310"/>
      <c r="BW1338" s="310"/>
      <c r="BX1338" s="310"/>
      <c r="BY1338" s="310"/>
      <c r="BZ1338" s="310"/>
      <c r="CA1338" s="310"/>
      <c r="CB1338" s="310"/>
      <c r="CC1338" s="310"/>
      <c r="CD1338" s="310"/>
      <c r="CE1338" s="310"/>
      <c r="CF1338" s="310"/>
      <c r="CG1338" s="310"/>
      <c r="CH1338" s="310"/>
      <c r="CI1338" s="286" t="str">
        <f t="shared" si="331"/>
        <v>Small</v>
      </c>
      <c r="CJ1338" s="210"/>
      <c r="CK1338" s="210"/>
      <c r="CN1338"/>
    </row>
    <row r="1339" spans="1:92" s="283" customFormat="1" ht="15">
      <c r="A1339" s="208" t="s">
        <v>665</v>
      </c>
      <c r="B1339" s="287" t="s">
        <v>406</v>
      </c>
      <c r="C1339" s="297" t="s">
        <v>76</v>
      </c>
      <c r="D1339" s="565">
        <v>2015</v>
      </c>
      <c r="E1339" s="284">
        <f t="shared" si="317"/>
        <v>0</v>
      </c>
      <c r="F1339" s="284">
        <f t="shared" si="318"/>
        <v>0</v>
      </c>
      <c r="G1339" s="284">
        <f t="shared" si="319"/>
        <v>0</v>
      </c>
      <c r="H1339" s="284">
        <f t="shared" si="320"/>
        <v>0</v>
      </c>
      <c r="I1339" s="284">
        <f t="shared" si="330"/>
        <v>0</v>
      </c>
      <c r="J1339" s="284">
        <f t="shared" si="321"/>
        <v>0</v>
      </c>
      <c r="K1339" s="284">
        <f t="shared" si="322"/>
        <v>0</v>
      </c>
      <c r="L1339" s="284">
        <f t="shared" si="323"/>
        <v>0</v>
      </c>
      <c r="M1339" s="284">
        <f t="shared" si="324"/>
        <v>0</v>
      </c>
      <c r="N1339" s="284">
        <f t="shared" si="325"/>
        <v>0</v>
      </c>
      <c r="O1339" s="284">
        <f t="shared" si="326"/>
        <v>0</v>
      </c>
      <c r="P1339" s="284">
        <f t="shared" si="327"/>
        <v>0</v>
      </c>
      <c r="Q1339" s="284">
        <f t="shared" si="328"/>
        <v>0</v>
      </c>
      <c r="R1339" s="284">
        <f t="shared" si="329"/>
        <v>10750</v>
      </c>
      <c r="S1339" s="310"/>
      <c r="T1339" s="310"/>
      <c r="U1339" s="310"/>
      <c r="V1339" s="310"/>
      <c r="W1339" s="310"/>
      <c r="X1339" s="310"/>
      <c r="Y1339" s="310"/>
      <c r="Z1339" s="310"/>
      <c r="AA1339" s="310"/>
      <c r="AB1339" s="310"/>
      <c r="AC1339" s="310"/>
      <c r="AD1339" s="310"/>
      <c r="AE1339" s="310"/>
      <c r="AF1339" s="310"/>
      <c r="AG1339" s="310"/>
      <c r="AH1339" s="310"/>
      <c r="AI1339" s="310"/>
      <c r="AJ1339" s="310"/>
      <c r="AK1339" s="310"/>
      <c r="AL1339" s="310"/>
      <c r="AM1339" s="310"/>
      <c r="AN1339" s="310"/>
      <c r="AO1339" s="310"/>
      <c r="AP1339" s="310"/>
      <c r="AQ1339" s="284"/>
      <c r="AR1339" s="284"/>
      <c r="AS1339" s="310"/>
      <c r="AT1339" s="310"/>
      <c r="AU1339" s="310"/>
      <c r="AV1339" s="310"/>
      <c r="AW1339" s="310"/>
      <c r="AX1339" s="310"/>
      <c r="AY1339" s="310"/>
      <c r="AZ1339" s="310"/>
      <c r="BA1339" s="310"/>
      <c r="BB1339" s="310"/>
      <c r="BC1339" s="310"/>
      <c r="BD1339" s="310"/>
      <c r="BE1339" s="310"/>
      <c r="BF1339" s="310"/>
      <c r="BG1339" s="310"/>
      <c r="BH1339" s="310"/>
      <c r="BI1339" s="314">
        <v>0</v>
      </c>
      <c r="BJ1339" s="314">
        <v>0</v>
      </c>
      <c r="BK1339" s="310">
        <v>0</v>
      </c>
      <c r="BL1339" s="310"/>
      <c r="BM1339" s="310"/>
      <c r="BN1339" s="310"/>
      <c r="BO1339" s="310">
        <v>0</v>
      </c>
      <c r="BP1339" s="310"/>
      <c r="BQ1339" s="310"/>
      <c r="BR1339" s="310"/>
      <c r="BS1339" s="310"/>
      <c r="BT1339" s="310"/>
      <c r="BU1339" s="310"/>
      <c r="BV1339" s="310"/>
      <c r="BW1339" s="310"/>
      <c r="BX1339" s="310"/>
      <c r="BY1339" s="310"/>
      <c r="BZ1339" s="310"/>
      <c r="CA1339" s="310"/>
      <c r="CB1339" s="310"/>
      <c r="CC1339" s="310"/>
      <c r="CD1339" s="310"/>
      <c r="CE1339" s="310"/>
      <c r="CF1339" s="310"/>
      <c r="CG1339" s="310"/>
      <c r="CH1339" s="310">
        <v>10750</v>
      </c>
      <c r="CI1339" s="286" t="str">
        <f t="shared" si="331"/>
        <v>Small</v>
      </c>
      <c r="CJ1339" s="210"/>
      <c r="CK1339" s="210"/>
      <c r="CN1339"/>
    </row>
    <row r="1340" spans="1:92" s="283" customFormat="1" ht="15">
      <c r="A1340" s="208" t="s">
        <v>227</v>
      </c>
      <c r="B1340" s="287" t="s">
        <v>515</v>
      </c>
      <c r="C1340" s="297" t="s">
        <v>76</v>
      </c>
      <c r="D1340" s="565">
        <v>2015</v>
      </c>
      <c r="E1340" s="284">
        <f t="shared" si="317"/>
        <v>35</v>
      </c>
      <c r="F1340" s="284">
        <f t="shared" si="318"/>
        <v>0</v>
      </c>
      <c r="G1340" s="284">
        <f t="shared" si="319"/>
        <v>0</v>
      </c>
      <c r="H1340" s="284">
        <f t="shared" si="320"/>
        <v>35</v>
      </c>
      <c r="I1340" s="284">
        <f t="shared" si="330"/>
        <v>0</v>
      </c>
      <c r="J1340" s="284">
        <f t="shared" si="321"/>
        <v>0</v>
      </c>
      <c r="K1340" s="284">
        <f t="shared" si="322"/>
        <v>0</v>
      </c>
      <c r="L1340" s="284">
        <f t="shared" si="323"/>
        <v>35</v>
      </c>
      <c r="M1340" s="284">
        <f t="shared" si="324"/>
        <v>0</v>
      </c>
      <c r="N1340" s="284">
        <f t="shared" si="325"/>
        <v>0</v>
      </c>
      <c r="O1340" s="284">
        <f t="shared" si="326"/>
        <v>35</v>
      </c>
      <c r="P1340" s="284">
        <f t="shared" si="327"/>
        <v>35</v>
      </c>
      <c r="Q1340" s="284">
        <f t="shared" si="328"/>
        <v>35</v>
      </c>
      <c r="R1340" s="284">
        <f t="shared" si="329"/>
        <v>35</v>
      </c>
      <c r="S1340" s="310"/>
      <c r="T1340" s="310"/>
      <c r="U1340" s="310"/>
      <c r="V1340" s="310"/>
      <c r="W1340" s="310"/>
      <c r="X1340" s="310"/>
      <c r="Y1340" s="314">
        <v>0</v>
      </c>
      <c r="Z1340" s="314">
        <v>0</v>
      </c>
      <c r="AA1340" s="310"/>
      <c r="AB1340" s="310"/>
      <c r="AC1340" s="310"/>
      <c r="AD1340" s="310"/>
      <c r="AE1340" s="310"/>
      <c r="AF1340" s="310"/>
      <c r="AG1340" s="310"/>
      <c r="AH1340" s="310"/>
      <c r="AI1340" s="310"/>
      <c r="AJ1340" s="310"/>
      <c r="AK1340" s="314">
        <v>0</v>
      </c>
      <c r="AL1340" s="310"/>
      <c r="AM1340" s="310"/>
      <c r="AN1340" s="310"/>
      <c r="AO1340" s="310"/>
      <c r="AP1340" s="310"/>
      <c r="AQ1340" s="284">
        <v>29</v>
      </c>
      <c r="AR1340" s="284">
        <v>29</v>
      </c>
      <c r="AS1340" s="310"/>
      <c r="AT1340" s="310"/>
      <c r="AU1340" s="310"/>
      <c r="AV1340" s="310"/>
      <c r="AW1340" s="314">
        <v>0</v>
      </c>
      <c r="AX1340" s="314">
        <v>0</v>
      </c>
      <c r="AY1340" s="310"/>
      <c r="AZ1340" s="310"/>
      <c r="BA1340" s="310"/>
      <c r="BB1340" s="310"/>
      <c r="BC1340" s="314">
        <v>6</v>
      </c>
      <c r="BD1340" s="314">
        <v>6</v>
      </c>
      <c r="BE1340" s="310"/>
      <c r="BF1340" s="310"/>
      <c r="BG1340" s="310"/>
      <c r="BH1340" s="310"/>
      <c r="BI1340" s="310"/>
      <c r="BJ1340" s="310"/>
      <c r="BK1340" s="310"/>
      <c r="BL1340" s="310"/>
      <c r="BM1340" s="310"/>
      <c r="BN1340" s="310"/>
      <c r="BO1340" s="310"/>
      <c r="BP1340" s="310"/>
      <c r="BQ1340" s="310"/>
      <c r="BR1340" s="310"/>
      <c r="BS1340" s="310"/>
      <c r="BT1340" s="310"/>
      <c r="BU1340" s="310"/>
      <c r="BV1340" s="310"/>
      <c r="BW1340" s="310"/>
      <c r="BX1340" s="310"/>
      <c r="BY1340" s="310"/>
      <c r="BZ1340" s="310"/>
      <c r="CA1340" s="310"/>
      <c r="CB1340" s="310"/>
      <c r="CC1340" s="310"/>
      <c r="CD1340" s="310"/>
      <c r="CE1340" s="310"/>
      <c r="CF1340" s="310"/>
      <c r="CG1340" s="310"/>
      <c r="CH1340" s="310"/>
      <c r="CI1340" s="286" t="str">
        <f t="shared" si="331"/>
        <v>Small</v>
      </c>
      <c r="CJ1340" s="210"/>
      <c r="CK1340" s="210"/>
      <c r="CN1340"/>
    </row>
    <row r="1341" spans="1:92" s="283" customFormat="1" ht="15">
      <c r="A1341" s="208" t="s">
        <v>198</v>
      </c>
      <c r="B1341" s="287" t="s">
        <v>417</v>
      </c>
      <c r="C1341" s="297" t="s">
        <v>76</v>
      </c>
      <c r="D1341" s="565">
        <v>2015</v>
      </c>
      <c r="E1341" s="284">
        <f t="shared" si="317"/>
        <v>7</v>
      </c>
      <c r="F1341" s="284">
        <f t="shared" si="318"/>
        <v>14</v>
      </c>
      <c r="G1341" s="284">
        <f t="shared" si="319"/>
        <v>0</v>
      </c>
      <c r="H1341" s="284">
        <f t="shared" si="320"/>
        <v>21</v>
      </c>
      <c r="I1341" s="284">
        <f t="shared" si="330"/>
        <v>0</v>
      </c>
      <c r="J1341" s="284">
        <f t="shared" si="321"/>
        <v>0</v>
      </c>
      <c r="K1341" s="284">
        <f t="shared" si="322"/>
        <v>0</v>
      </c>
      <c r="L1341" s="284">
        <f t="shared" si="323"/>
        <v>21</v>
      </c>
      <c r="M1341" s="284">
        <f t="shared" si="324"/>
        <v>0</v>
      </c>
      <c r="N1341" s="284">
        <f t="shared" si="325"/>
        <v>0</v>
      </c>
      <c r="O1341" s="284">
        <f t="shared" si="326"/>
        <v>21</v>
      </c>
      <c r="P1341" s="284">
        <f t="shared" si="327"/>
        <v>21</v>
      </c>
      <c r="Q1341" s="284">
        <f t="shared" si="328"/>
        <v>21</v>
      </c>
      <c r="R1341" s="284">
        <f t="shared" si="329"/>
        <v>21</v>
      </c>
      <c r="S1341" s="310"/>
      <c r="T1341" s="310"/>
      <c r="U1341" s="310"/>
      <c r="V1341" s="310"/>
      <c r="W1341" s="310"/>
      <c r="X1341" s="310"/>
      <c r="Y1341" s="310"/>
      <c r="Z1341" s="310"/>
      <c r="AA1341" s="284">
        <v>0</v>
      </c>
      <c r="AB1341" s="284">
        <v>0</v>
      </c>
      <c r="AC1341" s="310"/>
      <c r="AD1341" s="310"/>
      <c r="AE1341" s="310"/>
      <c r="AF1341" s="310"/>
      <c r="AG1341" s="284">
        <v>0</v>
      </c>
      <c r="AH1341" s="284">
        <v>0</v>
      </c>
      <c r="AI1341" s="310"/>
      <c r="AJ1341" s="310"/>
      <c r="AK1341" s="310"/>
      <c r="AL1341" s="310"/>
      <c r="AM1341" s="284">
        <v>0</v>
      </c>
      <c r="AN1341" s="284">
        <v>0</v>
      </c>
      <c r="AO1341" s="310"/>
      <c r="AP1341" s="310"/>
      <c r="AQ1341" s="310"/>
      <c r="AR1341" s="310"/>
      <c r="AS1341" s="310"/>
      <c r="AT1341" s="310"/>
      <c r="AU1341" s="310"/>
      <c r="AV1341" s="310"/>
      <c r="AW1341" s="310"/>
      <c r="AX1341" s="310"/>
      <c r="AY1341" s="284">
        <v>0</v>
      </c>
      <c r="AZ1341" s="284">
        <v>0</v>
      </c>
      <c r="BA1341" s="310"/>
      <c r="BB1341" s="310"/>
      <c r="BC1341" s="314">
        <v>7</v>
      </c>
      <c r="BD1341" s="314">
        <v>7</v>
      </c>
      <c r="BE1341" s="284">
        <v>14</v>
      </c>
      <c r="BF1341" s="284">
        <v>14</v>
      </c>
      <c r="BG1341" s="310"/>
      <c r="BH1341" s="310"/>
      <c r="BI1341" s="310"/>
      <c r="BJ1341" s="310"/>
      <c r="BK1341" s="310"/>
      <c r="BL1341" s="310"/>
      <c r="BM1341" s="310"/>
      <c r="BN1341" s="310"/>
      <c r="BO1341" s="310"/>
      <c r="BP1341" s="310"/>
      <c r="BQ1341" s="310"/>
      <c r="BR1341" s="310"/>
      <c r="BS1341" s="310"/>
      <c r="BT1341" s="310"/>
      <c r="BU1341" s="310"/>
      <c r="BV1341" s="310"/>
      <c r="BW1341" s="310"/>
      <c r="BX1341" s="310"/>
      <c r="BY1341" s="310"/>
      <c r="BZ1341" s="310"/>
      <c r="CA1341" s="310"/>
      <c r="CB1341" s="310"/>
      <c r="CC1341" s="310"/>
      <c r="CD1341" s="310"/>
      <c r="CE1341" s="310"/>
      <c r="CF1341" s="310"/>
      <c r="CG1341" s="310"/>
      <c r="CH1341" s="310"/>
      <c r="CI1341" s="286" t="str">
        <f t="shared" si="331"/>
        <v>Small</v>
      </c>
      <c r="CJ1341" s="210"/>
      <c r="CK1341" s="210"/>
      <c r="CN1341"/>
    </row>
    <row r="1342" spans="1:92" s="283" customFormat="1" ht="15">
      <c r="A1342" s="208" t="s">
        <v>217</v>
      </c>
      <c r="B1342" s="287" t="s">
        <v>461</v>
      </c>
      <c r="C1342" s="297" t="s">
        <v>76</v>
      </c>
      <c r="D1342" s="565">
        <v>2015</v>
      </c>
      <c r="E1342" s="284">
        <f t="shared" si="317"/>
        <v>7</v>
      </c>
      <c r="F1342" s="284">
        <f t="shared" si="318"/>
        <v>0</v>
      </c>
      <c r="G1342" s="284">
        <f t="shared" si="319"/>
        <v>0</v>
      </c>
      <c r="H1342" s="284">
        <f t="shared" si="320"/>
        <v>7</v>
      </c>
      <c r="I1342" s="284">
        <f t="shared" si="330"/>
        <v>0</v>
      </c>
      <c r="J1342" s="284">
        <f t="shared" si="321"/>
        <v>0</v>
      </c>
      <c r="K1342" s="284">
        <f t="shared" si="322"/>
        <v>0</v>
      </c>
      <c r="L1342" s="284">
        <f t="shared" si="323"/>
        <v>7</v>
      </c>
      <c r="M1342" s="284">
        <f t="shared" si="324"/>
        <v>2053</v>
      </c>
      <c r="N1342" s="284">
        <f t="shared" si="325"/>
        <v>2053</v>
      </c>
      <c r="O1342" s="284">
        <f t="shared" si="326"/>
        <v>2060</v>
      </c>
      <c r="P1342" s="284">
        <f t="shared" si="327"/>
        <v>7</v>
      </c>
      <c r="Q1342" s="284">
        <f t="shared" si="328"/>
        <v>2060</v>
      </c>
      <c r="R1342" s="284">
        <f t="shared" si="329"/>
        <v>2060</v>
      </c>
      <c r="S1342" s="310"/>
      <c r="T1342" s="310"/>
      <c r="U1342" s="310"/>
      <c r="V1342" s="310"/>
      <c r="W1342" s="310"/>
      <c r="X1342" s="310"/>
      <c r="Y1342" s="310"/>
      <c r="Z1342" s="310"/>
      <c r="AA1342" s="310"/>
      <c r="AB1342" s="310"/>
      <c r="AC1342" s="310"/>
      <c r="AD1342" s="310"/>
      <c r="AE1342" s="310"/>
      <c r="AF1342" s="310"/>
      <c r="AG1342" s="310"/>
      <c r="AH1342" s="310"/>
      <c r="AI1342" s="310"/>
      <c r="AJ1342" s="310"/>
      <c r="AK1342" s="310"/>
      <c r="AL1342" s="310"/>
      <c r="AM1342" s="310"/>
      <c r="AN1342" s="310"/>
      <c r="AO1342" s="310"/>
      <c r="AP1342" s="310"/>
      <c r="AQ1342" s="310">
        <v>7</v>
      </c>
      <c r="AR1342" s="310">
        <v>7</v>
      </c>
      <c r="AS1342" s="310"/>
      <c r="AT1342" s="310"/>
      <c r="AU1342" s="310"/>
      <c r="AV1342" s="310"/>
      <c r="AW1342" s="310"/>
      <c r="AX1342" s="310"/>
      <c r="AY1342" s="310"/>
      <c r="AZ1342" s="310"/>
      <c r="BA1342" s="310"/>
      <c r="BB1342" s="310"/>
      <c r="BC1342" s="310"/>
      <c r="BD1342" s="310"/>
      <c r="BE1342" s="310"/>
      <c r="BF1342" s="310"/>
      <c r="BG1342" s="310"/>
      <c r="BH1342" s="310"/>
      <c r="BI1342" s="310"/>
      <c r="BJ1342" s="310"/>
      <c r="BK1342" s="310"/>
      <c r="BL1342" s="310"/>
      <c r="BM1342" s="310"/>
      <c r="BN1342" s="310"/>
      <c r="BO1342" s="310"/>
      <c r="BP1342" s="310"/>
      <c r="BQ1342" s="310"/>
      <c r="BR1342" s="310"/>
      <c r="BS1342" s="310"/>
      <c r="BT1342" s="310"/>
      <c r="BU1342" s="310"/>
      <c r="BV1342" s="310"/>
      <c r="BW1342" s="310">
        <v>2053</v>
      </c>
      <c r="BX1342" s="310"/>
      <c r="BY1342" s="310"/>
      <c r="BZ1342" s="310"/>
      <c r="CA1342" s="310"/>
      <c r="CB1342" s="310"/>
      <c r="CC1342" s="310"/>
      <c r="CD1342" s="310"/>
      <c r="CE1342" s="310"/>
      <c r="CF1342" s="310"/>
      <c r="CG1342" s="310"/>
      <c r="CH1342" s="310"/>
      <c r="CI1342" s="286" t="str">
        <f t="shared" si="331"/>
        <v>Small</v>
      </c>
      <c r="CJ1342" s="210"/>
      <c r="CK1342" s="210"/>
      <c r="CN1342"/>
    </row>
    <row r="1343" spans="1:92" s="283" customFormat="1" ht="15">
      <c r="A1343" s="208" t="s">
        <v>204</v>
      </c>
      <c r="B1343" s="287" t="s">
        <v>474</v>
      </c>
      <c r="C1343" s="297" t="s">
        <v>76</v>
      </c>
      <c r="D1343" s="565">
        <v>2015</v>
      </c>
      <c r="E1343" s="284">
        <f t="shared" si="317"/>
        <v>17</v>
      </c>
      <c r="F1343" s="284">
        <f t="shared" si="318"/>
        <v>0</v>
      </c>
      <c r="G1343" s="284">
        <f t="shared" si="319"/>
        <v>0</v>
      </c>
      <c r="H1343" s="284">
        <f t="shared" si="320"/>
        <v>17</v>
      </c>
      <c r="I1343" s="284">
        <f t="shared" si="330"/>
        <v>1</v>
      </c>
      <c r="J1343" s="284">
        <f t="shared" si="321"/>
        <v>0</v>
      </c>
      <c r="K1343" s="284">
        <f t="shared" si="322"/>
        <v>1</v>
      </c>
      <c r="L1343" s="284">
        <f t="shared" si="323"/>
        <v>18</v>
      </c>
      <c r="M1343" s="284">
        <f t="shared" si="324"/>
        <v>0</v>
      </c>
      <c r="N1343" s="284">
        <f t="shared" si="325"/>
        <v>0</v>
      </c>
      <c r="O1343" s="284">
        <f t="shared" si="326"/>
        <v>18</v>
      </c>
      <c r="P1343" s="284">
        <f t="shared" si="327"/>
        <v>18</v>
      </c>
      <c r="Q1343" s="284">
        <f t="shared" si="328"/>
        <v>18</v>
      </c>
      <c r="R1343" s="284">
        <f t="shared" si="329"/>
        <v>18</v>
      </c>
      <c r="S1343" s="310"/>
      <c r="T1343" s="310"/>
      <c r="U1343" s="310"/>
      <c r="V1343" s="310"/>
      <c r="W1343" s="310"/>
      <c r="X1343" s="310"/>
      <c r="Y1343" s="310"/>
      <c r="Z1343" s="310"/>
      <c r="AA1343" s="310"/>
      <c r="AB1343" s="310"/>
      <c r="AC1343" s="310"/>
      <c r="AD1343" s="310"/>
      <c r="AE1343" s="310"/>
      <c r="AF1343" s="310"/>
      <c r="AG1343" s="310"/>
      <c r="AH1343" s="310"/>
      <c r="AI1343" s="310"/>
      <c r="AJ1343" s="310"/>
      <c r="AK1343" s="310"/>
      <c r="AL1343" s="310"/>
      <c r="AM1343" s="310"/>
      <c r="AN1343" s="310"/>
      <c r="AO1343" s="310"/>
      <c r="AP1343" s="310"/>
      <c r="AQ1343" s="310"/>
      <c r="AR1343" s="310"/>
      <c r="AS1343" s="310"/>
      <c r="AT1343" s="310"/>
      <c r="AU1343" s="310"/>
      <c r="AV1343" s="310"/>
      <c r="AW1343" s="310"/>
      <c r="AX1343" s="310"/>
      <c r="AY1343" s="310"/>
      <c r="AZ1343" s="310"/>
      <c r="BA1343" s="310"/>
      <c r="BB1343" s="310"/>
      <c r="BC1343" s="310">
        <v>17</v>
      </c>
      <c r="BD1343" s="310">
        <v>17</v>
      </c>
      <c r="BE1343" s="310"/>
      <c r="BF1343" s="310"/>
      <c r="BG1343" s="310"/>
      <c r="BH1343" s="310"/>
      <c r="BI1343" s="310"/>
      <c r="BJ1343" s="310"/>
      <c r="BK1343" s="310">
        <v>1</v>
      </c>
      <c r="BL1343" s="310"/>
      <c r="BM1343" s="310"/>
      <c r="BN1343" s="310"/>
      <c r="BO1343" s="310"/>
      <c r="BP1343" s="310"/>
      <c r="BQ1343" s="310"/>
      <c r="BR1343" s="310"/>
      <c r="BS1343" s="310"/>
      <c r="BT1343" s="310"/>
      <c r="BU1343" s="310"/>
      <c r="BV1343" s="310"/>
      <c r="BW1343" s="310"/>
      <c r="BX1343" s="310"/>
      <c r="BY1343" s="310"/>
      <c r="BZ1343" s="310"/>
      <c r="CA1343" s="310"/>
      <c r="CB1343" s="310"/>
      <c r="CC1343" s="310"/>
      <c r="CD1343" s="310"/>
      <c r="CE1343" s="310"/>
      <c r="CF1343" s="310"/>
      <c r="CG1343" s="310"/>
      <c r="CH1343" s="310">
        <v>0</v>
      </c>
      <c r="CI1343" s="286" t="str">
        <f t="shared" si="331"/>
        <v>Small</v>
      </c>
      <c r="CJ1343" s="210"/>
      <c r="CK1343" s="210"/>
      <c r="CN1343"/>
    </row>
    <row r="1344" spans="1:92" s="283" customFormat="1" ht="15">
      <c r="A1344" s="208" t="s">
        <v>670</v>
      </c>
      <c r="B1344" s="287" t="s">
        <v>495</v>
      </c>
      <c r="C1344" s="297" t="s">
        <v>76</v>
      </c>
      <c r="D1344" s="565">
        <v>2015</v>
      </c>
      <c r="E1344" s="284">
        <f t="shared" si="317"/>
        <v>9</v>
      </c>
      <c r="F1344" s="284">
        <f t="shared" si="318"/>
        <v>0</v>
      </c>
      <c r="G1344" s="284">
        <f t="shared" si="319"/>
        <v>1</v>
      </c>
      <c r="H1344" s="284">
        <f t="shared" si="320"/>
        <v>10</v>
      </c>
      <c r="I1344" s="284">
        <f t="shared" si="330"/>
        <v>0</v>
      </c>
      <c r="J1344" s="284">
        <f t="shared" si="321"/>
        <v>0</v>
      </c>
      <c r="K1344" s="284">
        <f t="shared" si="322"/>
        <v>0</v>
      </c>
      <c r="L1344" s="284">
        <f t="shared" si="323"/>
        <v>10</v>
      </c>
      <c r="M1344" s="284">
        <f t="shared" si="324"/>
        <v>0</v>
      </c>
      <c r="N1344" s="284">
        <f t="shared" si="325"/>
        <v>0</v>
      </c>
      <c r="O1344" s="284">
        <f t="shared" si="326"/>
        <v>10</v>
      </c>
      <c r="P1344" s="284">
        <f t="shared" si="327"/>
        <v>10</v>
      </c>
      <c r="Q1344" s="284">
        <f t="shared" si="328"/>
        <v>10</v>
      </c>
      <c r="R1344" s="284">
        <f t="shared" si="329"/>
        <v>10</v>
      </c>
      <c r="S1344" s="310"/>
      <c r="T1344" s="310"/>
      <c r="U1344" s="310"/>
      <c r="V1344" s="310"/>
      <c r="W1344" s="310"/>
      <c r="X1344" s="310"/>
      <c r="Y1344" s="314">
        <v>9</v>
      </c>
      <c r="Z1344" s="314">
        <v>9</v>
      </c>
      <c r="AA1344" s="310"/>
      <c r="AB1344" s="310"/>
      <c r="AC1344" s="310">
        <v>1</v>
      </c>
      <c r="AD1344" s="310">
        <v>1</v>
      </c>
      <c r="AE1344" s="310"/>
      <c r="AF1344" s="310"/>
      <c r="AG1344" s="310"/>
      <c r="AH1344" s="310"/>
      <c r="AI1344" s="310">
        <v>0</v>
      </c>
      <c r="AJ1344" s="310">
        <v>0</v>
      </c>
      <c r="AK1344" s="310"/>
      <c r="AL1344" s="310"/>
      <c r="AM1344" s="310"/>
      <c r="AN1344" s="310"/>
      <c r="AO1344" s="310">
        <v>0</v>
      </c>
      <c r="AP1344" s="310">
        <v>0</v>
      </c>
      <c r="AQ1344" s="310"/>
      <c r="AR1344" s="310"/>
      <c r="AS1344" s="310"/>
      <c r="AT1344" s="310"/>
      <c r="AU1344" s="310">
        <v>0</v>
      </c>
      <c r="AV1344" s="310">
        <v>0</v>
      </c>
      <c r="AW1344" s="310"/>
      <c r="AX1344" s="310"/>
      <c r="AY1344" s="310"/>
      <c r="AZ1344" s="310"/>
      <c r="BA1344" s="310">
        <v>0</v>
      </c>
      <c r="BB1344" s="310">
        <v>0</v>
      </c>
      <c r="BC1344" s="310"/>
      <c r="BD1344" s="310"/>
      <c r="BE1344" s="310"/>
      <c r="BF1344" s="310"/>
      <c r="BG1344" s="310">
        <v>0</v>
      </c>
      <c r="BH1344" s="310">
        <v>0</v>
      </c>
      <c r="BI1344" s="310"/>
      <c r="BJ1344" s="310"/>
      <c r="BK1344" s="310"/>
      <c r="BL1344" s="310"/>
      <c r="BM1344" s="310"/>
      <c r="BN1344" s="310"/>
      <c r="BO1344" s="310"/>
      <c r="BP1344" s="310"/>
      <c r="BQ1344" s="310"/>
      <c r="BR1344" s="310"/>
      <c r="BS1344" s="310"/>
      <c r="BT1344" s="310"/>
      <c r="BU1344" s="310"/>
      <c r="BV1344" s="310"/>
      <c r="BW1344" s="310"/>
      <c r="BX1344" s="310"/>
      <c r="BY1344" s="310"/>
      <c r="BZ1344" s="310"/>
      <c r="CA1344" s="310"/>
      <c r="CB1344" s="310"/>
      <c r="CC1344" s="310"/>
      <c r="CD1344" s="310"/>
      <c r="CE1344" s="310"/>
      <c r="CF1344" s="310"/>
      <c r="CG1344" s="310"/>
      <c r="CH1344" s="310"/>
      <c r="CI1344" s="286" t="str">
        <f t="shared" si="331"/>
        <v>Small</v>
      </c>
      <c r="CJ1344" s="210"/>
      <c r="CK1344" s="210"/>
      <c r="CN1344"/>
    </row>
    <row r="1345" spans="1:92" s="283" customFormat="1" ht="15">
      <c r="A1345" s="208" t="s">
        <v>672</v>
      </c>
      <c r="B1345" s="283" t="s">
        <v>583</v>
      </c>
      <c r="C1345" s="297" t="s">
        <v>76</v>
      </c>
      <c r="D1345" s="565">
        <v>2015</v>
      </c>
      <c r="E1345" s="284">
        <f t="shared" si="317"/>
        <v>0</v>
      </c>
      <c r="F1345" s="284">
        <f t="shared" si="318"/>
        <v>0</v>
      </c>
      <c r="G1345" s="284">
        <f t="shared" si="319"/>
        <v>0</v>
      </c>
      <c r="H1345" s="284">
        <f t="shared" si="320"/>
        <v>0</v>
      </c>
      <c r="I1345" s="284">
        <f t="shared" si="330"/>
        <v>0</v>
      </c>
      <c r="J1345" s="284">
        <f t="shared" si="321"/>
        <v>0</v>
      </c>
      <c r="K1345" s="284">
        <f t="shared" si="322"/>
        <v>0</v>
      </c>
      <c r="L1345" s="284">
        <f t="shared" si="323"/>
        <v>0</v>
      </c>
      <c r="M1345" s="284">
        <f t="shared" si="324"/>
        <v>16333</v>
      </c>
      <c r="N1345" s="284">
        <f t="shared" si="325"/>
        <v>16333</v>
      </c>
      <c r="O1345" s="284">
        <f t="shared" si="326"/>
        <v>16333</v>
      </c>
      <c r="P1345" s="284">
        <f t="shared" si="327"/>
        <v>0</v>
      </c>
      <c r="Q1345" s="284">
        <f t="shared" si="328"/>
        <v>16333</v>
      </c>
      <c r="R1345" s="284">
        <f t="shared" si="329"/>
        <v>16333</v>
      </c>
      <c r="S1345" s="310"/>
      <c r="T1345" s="310"/>
      <c r="U1345" s="310"/>
      <c r="V1345" s="310"/>
      <c r="W1345" s="310"/>
      <c r="X1345" s="310"/>
      <c r="Y1345" s="310"/>
      <c r="Z1345" s="310"/>
      <c r="AA1345" s="310"/>
      <c r="AB1345" s="310"/>
      <c r="AC1345" s="310"/>
      <c r="AD1345" s="310"/>
      <c r="AE1345" s="310"/>
      <c r="AF1345" s="310"/>
      <c r="AG1345" s="310"/>
      <c r="AH1345" s="310"/>
      <c r="AI1345" s="310"/>
      <c r="AJ1345" s="310"/>
      <c r="AK1345" s="310"/>
      <c r="AL1345" s="310"/>
      <c r="AM1345" s="310"/>
      <c r="AN1345" s="310"/>
      <c r="AO1345" s="310"/>
      <c r="AP1345" s="310"/>
      <c r="AQ1345" s="310"/>
      <c r="AR1345" s="310"/>
      <c r="AS1345" s="310"/>
      <c r="AT1345" s="310"/>
      <c r="AU1345" s="310"/>
      <c r="AV1345" s="310"/>
      <c r="AW1345" s="310"/>
      <c r="AX1345" s="310"/>
      <c r="AY1345" s="310"/>
      <c r="AZ1345" s="310"/>
      <c r="BA1345" s="310"/>
      <c r="BB1345" s="310"/>
      <c r="BC1345" s="310"/>
      <c r="BD1345" s="310"/>
      <c r="BE1345" s="310"/>
      <c r="BF1345" s="310"/>
      <c r="BG1345" s="310"/>
      <c r="BH1345" s="310"/>
      <c r="BI1345" s="310"/>
      <c r="BJ1345" s="310"/>
      <c r="BK1345" s="310"/>
      <c r="BL1345" s="310"/>
      <c r="BM1345" s="310"/>
      <c r="BN1345" s="310"/>
      <c r="BO1345" s="310"/>
      <c r="BP1345" s="310"/>
      <c r="BQ1345" s="310"/>
      <c r="BR1345" s="310"/>
      <c r="BS1345" s="310"/>
      <c r="BT1345" s="310"/>
      <c r="BU1345" s="314">
        <v>0</v>
      </c>
      <c r="BV1345" s="314">
        <v>0</v>
      </c>
      <c r="BW1345" s="314">
        <v>16333</v>
      </c>
      <c r="BX1345" s="314">
        <v>0</v>
      </c>
      <c r="BY1345" s="314"/>
      <c r="BZ1345" s="310"/>
      <c r="CA1345" s="310"/>
      <c r="CB1345" s="310"/>
      <c r="CC1345" s="310"/>
      <c r="CD1345" s="310"/>
      <c r="CE1345" s="310"/>
      <c r="CF1345" s="310"/>
      <c r="CG1345" s="310"/>
      <c r="CH1345" s="310"/>
      <c r="CI1345" s="286" t="str">
        <f t="shared" si="331"/>
        <v>Small</v>
      </c>
      <c r="CJ1345" s="210"/>
      <c r="CK1345" s="210"/>
      <c r="CN1345"/>
    </row>
    <row r="1346" spans="1:92" s="283" customFormat="1" ht="15">
      <c r="A1346" s="208" t="s">
        <v>673</v>
      </c>
      <c r="B1346" s="283" t="s">
        <v>584</v>
      </c>
      <c r="C1346" s="297" t="s">
        <v>76</v>
      </c>
      <c r="D1346" s="565">
        <v>2015</v>
      </c>
      <c r="E1346" s="284">
        <f t="shared" si="317"/>
        <v>0</v>
      </c>
      <c r="F1346" s="284">
        <f t="shared" si="318"/>
        <v>0</v>
      </c>
      <c r="G1346" s="284">
        <f t="shared" si="319"/>
        <v>0</v>
      </c>
      <c r="H1346" s="284">
        <f t="shared" si="320"/>
        <v>0</v>
      </c>
      <c r="I1346" s="284">
        <f t="shared" si="330"/>
        <v>0</v>
      </c>
      <c r="J1346" s="284">
        <f t="shared" si="321"/>
        <v>0</v>
      </c>
      <c r="K1346" s="284">
        <f t="shared" si="322"/>
        <v>0</v>
      </c>
      <c r="L1346" s="284">
        <f t="shared" si="323"/>
        <v>0</v>
      </c>
      <c r="M1346" s="284">
        <f t="shared" si="324"/>
        <v>23892</v>
      </c>
      <c r="N1346" s="284">
        <f t="shared" si="325"/>
        <v>23892</v>
      </c>
      <c r="O1346" s="284">
        <f t="shared" si="326"/>
        <v>23892</v>
      </c>
      <c r="P1346" s="284">
        <f t="shared" si="327"/>
        <v>0</v>
      </c>
      <c r="Q1346" s="284">
        <f t="shared" si="328"/>
        <v>23892</v>
      </c>
      <c r="R1346" s="284">
        <f t="shared" si="329"/>
        <v>23892</v>
      </c>
      <c r="S1346" s="310"/>
      <c r="T1346" s="310"/>
      <c r="U1346" s="310"/>
      <c r="V1346" s="310"/>
      <c r="W1346" s="310"/>
      <c r="X1346" s="310"/>
      <c r="Y1346" s="310"/>
      <c r="Z1346" s="310"/>
      <c r="AA1346" s="310"/>
      <c r="AB1346" s="310"/>
      <c r="AC1346" s="310"/>
      <c r="AD1346" s="310"/>
      <c r="AE1346" s="310"/>
      <c r="AF1346" s="310"/>
      <c r="AG1346" s="310"/>
      <c r="AH1346" s="310"/>
      <c r="AI1346" s="310"/>
      <c r="AJ1346" s="310"/>
      <c r="AK1346" s="310"/>
      <c r="AL1346" s="310"/>
      <c r="AM1346" s="310"/>
      <c r="AN1346" s="310"/>
      <c r="AO1346" s="310"/>
      <c r="AP1346" s="310"/>
      <c r="AQ1346" s="310"/>
      <c r="AR1346" s="310"/>
      <c r="AS1346" s="310"/>
      <c r="AT1346" s="310"/>
      <c r="AU1346" s="310"/>
      <c r="AV1346" s="310"/>
      <c r="AW1346" s="310"/>
      <c r="AX1346" s="310"/>
      <c r="AY1346" s="310"/>
      <c r="AZ1346" s="310"/>
      <c r="BA1346" s="310"/>
      <c r="BB1346" s="310"/>
      <c r="BC1346" s="310"/>
      <c r="BD1346" s="310"/>
      <c r="BE1346" s="310"/>
      <c r="BF1346" s="310"/>
      <c r="BG1346" s="310"/>
      <c r="BH1346" s="310"/>
      <c r="BI1346" s="310"/>
      <c r="BJ1346" s="310"/>
      <c r="BK1346" s="310"/>
      <c r="BL1346" s="310"/>
      <c r="BM1346" s="310"/>
      <c r="BN1346" s="310"/>
      <c r="BO1346" s="310"/>
      <c r="BP1346" s="310"/>
      <c r="BQ1346" s="310"/>
      <c r="BR1346" s="310"/>
      <c r="BS1346" s="310"/>
      <c r="BT1346" s="310"/>
      <c r="BU1346" s="314">
        <v>0</v>
      </c>
      <c r="BV1346" s="314">
        <v>0</v>
      </c>
      <c r="BW1346" s="314">
        <v>23892</v>
      </c>
      <c r="BX1346" s="314">
        <v>0</v>
      </c>
      <c r="BY1346" s="314"/>
      <c r="BZ1346" s="310"/>
      <c r="CA1346" s="310"/>
      <c r="CB1346" s="310"/>
      <c r="CC1346" s="310"/>
      <c r="CD1346" s="310"/>
      <c r="CE1346" s="310"/>
      <c r="CF1346" s="310"/>
      <c r="CG1346" s="310"/>
      <c r="CH1346" s="310"/>
      <c r="CI1346" s="286" t="str">
        <f t="shared" si="331"/>
        <v>Small</v>
      </c>
      <c r="CJ1346" s="210"/>
      <c r="CK1346" s="210"/>
      <c r="CN1346"/>
    </row>
    <row r="1347" spans="1:92" s="283" customFormat="1" ht="15">
      <c r="A1347" s="208" t="s">
        <v>221</v>
      </c>
      <c r="B1347" s="287" t="s">
        <v>464</v>
      </c>
      <c r="C1347" s="297" t="s">
        <v>76</v>
      </c>
      <c r="D1347" s="565">
        <v>2015</v>
      </c>
      <c r="E1347" s="284">
        <f t="shared" si="317"/>
        <v>8</v>
      </c>
      <c r="F1347" s="284">
        <f t="shared" si="318"/>
        <v>0</v>
      </c>
      <c r="G1347" s="284">
        <f t="shared" si="319"/>
        <v>0</v>
      </c>
      <c r="H1347" s="284">
        <f t="shared" si="320"/>
        <v>8</v>
      </c>
      <c r="I1347" s="284">
        <f t="shared" si="330"/>
        <v>0</v>
      </c>
      <c r="J1347" s="284">
        <f t="shared" si="321"/>
        <v>0</v>
      </c>
      <c r="K1347" s="284">
        <f t="shared" si="322"/>
        <v>0</v>
      </c>
      <c r="L1347" s="284">
        <f t="shared" si="323"/>
        <v>8</v>
      </c>
      <c r="M1347" s="284">
        <f t="shared" si="324"/>
        <v>0</v>
      </c>
      <c r="N1347" s="284">
        <f t="shared" si="325"/>
        <v>0</v>
      </c>
      <c r="O1347" s="284">
        <f t="shared" si="326"/>
        <v>8</v>
      </c>
      <c r="P1347" s="284">
        <f t="shared" si="327"/>
        <v>8</v>
      </c>
      <c r="Q1347" s="284">
        <f t="shared" si="328"/>
        <v>8</v>
      </c>
      <c r="R1347" s="284">
        <f t="shared" si="329"/>
        <v>8</v>
      </c>
      <c r="S1347" s="310"/>
      <c r="T1347" s="310"/>
      <c r="U1347" s="310"/>
      <c r="V1347" s="310"/>
      <c r="W1347" s="310"/>
      <c r="X1347" s="310"/>
      <c r="Y1347" s="314">
        <v>0</v>
      </c>
      <c r="Z1347" s="314">
        <v>0</v>
      </c>
      <c r="AA1347" s="310"/>
      <c r="AB1347" s="310"/>
      <c r="AC1347" s="310"/>
      <c r="AD1347" s="310"/>
      <c r="AE1347" s="310"/>
      <c r="AF1347" s="310"/>
      <c r="AG1347" s="310"/>
      <c r="AH1347" s="310"/>
      <c r="AI1347" s="310"/>
      <c r="AJ1347" s="310"/>
      <c r="AK1347" s="314">
        <v>0</v>
      </c>
      <c r="AL1347" s="310"/>
      <c r="AM1347" s="310"/>
      <c r="AN1347" s="310"/>
      <c r="AO1347" s="310"/>
      <c r="AP1347" s="310"/>
      <c r="AQ1347" s="314">
        <v>8</v>
      </c>
      <c r="AR1347" s="314">
        <v>8</v>
      </c>
      <c r="AS1347" s="310"/>
      <c r="AT1347" s="310"/>
      <c r="AU1347" s="310"/>
      <c r="AV1347" s="310"/>
      <c r="AW1347" s="314">
        <v>0</v>
      </c>
      <c r="AX1347" s="314">
        <v>0</v>
      </c>
      <c r="AY1347" s="310"/>
      <c r="AZ1347" s="310"/>
      <c r="BA1347" s="310"/>
      <c r="BB1347" s="310"/>
      <c r="BC1347" s="314">
        <v>0</v>
      </c>
      <c r="BD1347" s="314">
        <v>0</v>
      </c>
      <c r="BE1347" s="310"/>
      <c r="BF1347" s="310"/>
      <c r="BG1347" s="310"/>
      <c r="BH1347" s="310"/>
      <c r="BI1347" s="310"/>
      <c r="BJ1347" s="310"/>
      <c r="BK1347" s="310"/>
      <c r="BL1347" s="310"/>
      <c r="BM1347" s="310"/>
      <c r="BN1347" s="310"/>
      <c r="BO1347" s="310"/>
      <c r="BP1347" s="310"/>
      <c r="BQ1347" s="310"/>
      <c r="BR1347" s="310"/>
      <c r="BS1347" s="310"/>
      <c r="BT1347" s="310"/>
      <c r="BU1347" s="310"/>
      <c r="BV1347" s="310"/>
      <c r="BW1347" s="310"/>
      <c r="BX1347" s="310"/>
      <c r="BY1347" s="310"/>
      <c r="BZ1347" s="310"/>
      <c r="CA1347" s="310"/>
      <c r="CB1347" s="310"/>
      <c r="CC1347" s="310"/>
      <c r="CD1347" s="310"/>
      <c r="CE1347" s="310"/>
      <c r="CF1347" s="310"/>
      <c r="CG1347" s="310"/>
      <c r="CH1347" s="310"/>
      <c r="CI1347" s="286" t="str">
        <f t="shared" si="331"/>
        <v>Small</v>
      </c>
      <c r="CJ1347" s="210"/>
      <c r="CK1347" s="210"/>
      <c r="CN1347"/>
    </row>
    <row r="1348" spans="1:92" s="283" customFormat="1" ht="15">
      <c r="A1348" s="208" t="s">
        <v>176</v>
      </c>
      <c r="B1348" s="287" t="s">
        <v>465</v>
      </c>
      <c r="C1348" s="297" t="s">
        <v>76</v>
      </c>
      <c r="D1348" s="565">
        <v>2015</v>
      </c>
      <c r="E1348" s="284">
        <f t="shared" si="317"/>
        <v>0</v>
      </c>
      <c r="F1348" s="284">
        <f t="shared" si="318"/>
        <v>6149</v>
      </c>
      <c r="G1348" s="284">
        <f t="shared" si="319"/>
        <v>4510</v>
      </c>
      <c r="H1348" s="284">
        <f t="shared" si="320"/>
        <v>10659</v>
      </c>
      <c r="I1348" s="284">
        <f t="shared" si="330"/>
        <v>0</v>
      </c>
      <c r="J1348" s="284">
        <f t="shared" si="321"/>
        <v>0</v>
      </c>
      <c r="K1348" s="284">
        <f t="shared" si="322"/>
        <v>0</v>
      </c>
      <c r="L1348" s="284">
        <f t="shared" si="323"/>
        <v>10659</v>
      </c>
      <c r="M1348" s="284">
        <f t="shared" si="324"/>
        <v>0</v>
      </c>
      <c r="N1348" s="284">
        <f t="shared" si="325"/>
        <v>0</v>
      </c>
      <c r="O1348" s="284">
        <f t="shared" si="326"/>
        <v>10659</v>
      </c>
      <c r="P1348" s="284">
        <f t="shared" si="327"/>
        <v>10740</v>
      </c>
      <c r="Q1348" s="284">
        <f t="shared" si="328"/>
        <v>10740</v>
      </c>
      <c r="R1348" s="284">
        <f t="shared" si="329"/>
        <v>10740</v>
      </c>
      <c r="S1348" s="310"/>
      <c r="T1348" s="310"/>
      <c r="U1348" s="310"/>
      <c r="V1348" s="310"/>
      <c r="W1348" s="310"/>
      <c r="X1348" s="310"/>
      <c r="Y1348" s="310"/>
      <c r="Z1348" s="310"/>
      <c r="AA1348" s="314">
        <v>5500</v>
      </c>
      <c r="AB1348" s="314">
        <v>19</v>
      </c>
      <c r="AC1348" s="313">
        <v>4258</v>
      </c>
      <c r="AD1348" s="313">
        <v>382</v>
      </c>
      <c r="AE1348" s="310"/>
      <c r="AF1348" s="310"/>
      <c r="AG1348" s="310"/>
      <c r="AH1348" s="310"/>
      <c r="AI1348" s="313">
        <v>0</v>
      </c>
      <c r="AJ1348" s="313">
        <v>0</v>
      </c>
      <c r="AK1348" s="310"/>
      <c r="AL1348" s="310"/>
      <c r="AM1348" s="310"/>
      <c r="AN1348" s="310"/>
      <c r="AO1348" s="313">
        <v>0</v>
      </c>
      <c r="AP1348" s="313">
        <v>0</v>
      </c>
      <c r="AQ1348" s="310"/>
      <c r="AR1348" s="310"/>
      <c r="AS1348" s="310"/>
      <c r="AT1348" s="310"/>
      <c r="AU1348" s="313">
        <v>0</v>
      </c>
      <c r="AV1348" s="313">
        <v>0</v>
      </c>
      <c r="AW1348" s="310"/>
      <c r="AX1348" s="310"/>
      <c r="AY1348" s="314">
        <v>649</v>
      </c>
      <c r="AZ1348" s="310"/>
      <c r="BA1348" s="313">
        <v>252</v>
      </c>
      <c r="BB1348" s="313">
        <v>0</v>
      </c>
      <c r="BC1348" s="310"/>
      <c r="BD1348" s="310"/>
      <c r="BE1348" s="310"/>
      <c r="BF1348" s="310"/>
      <c r="BG1348" s="313">
        <v>0</v>
      </c>
      <c r="BH1348" s="313">
        <v>0</v>
      </c>
      <c r="BI1348" s="310"/>
      <c r="BJ1348" s="310"/>
      <c r="BK1348" s="310"/>
      <c r="BL1348" s="310"/>
      <c r="BM1348" s="310"/>
      <c r="BN1348" s="310"/>
      <c r="BO1348" s="310"/>
      <c r="BP1348" s="310"/>
      <c r="BQ1348" s="310"/>
      <c r="BR1348" s="310"/>
      <c r="BS1348" s="310"/>
      <c r="BT1348" s="310"/>
      <c r="BU1348" s="310"/>
      <c r="BV1348" s="310"/>
      <c r="BW1348" s="310"/>
      <c r="BX1348" s="310"/>
      <c r="BY1348" s="310"/>
      <c r="BZ1348" s="310"/>
      <c r="CA1348" s="310"/>
      <c r="CB1348" s="310"/>
      <c r="CC1348" s="310"/>
      <c r="CD1348" s="314">
        <v>81</v>
      </c>
      <c r="CE1348" s="310"/>
      <c r="CF1348" s="310"/>
      <c r="CG1348" s="310"/>
      <c r="CH1348" s="310"/>
      <c r="CI1348" s="286" t="str">
        <f t="shared" si="331"/>
        <v>Small</v>
      </c>
      <c r="CJ1348" s="210"/>
      <c r="CK1348" s="210"/>
      <c r="CN1348"/>
    </row>
    <row r="1349" spans="1:92" s="283" customFormat="1" ht="15">
      <c r="A1349" s="208" t="s">
        <v>675</v>
      </c>
      <c r="B1349" s="283" t="s">
        <v>586</v>
      </c>
      <c r="C1349" s="297" t="s">
        <v>76</v>
      </c>
      <c r="D1349" s="565">
        <v>2015</v>
      </c>
      <c r="E1349" s="284">
        <f t="shared" si="317"/>
        <v>14</v>
      </c>
      <c r="F1349" s="284">
        <f t="shared" si="318"/>
        <v>0</v>
      </c>
      <c r="G1349" s="284">
        <f t="shared" si="319"/>
        <v>0</v>
      </c>
      <c r="H1349" s="284">
        <f t="shared" si="320"/>
        <v>14</v>
      </c>
      <c r="I1349" s="284">
        <f t="shared" si="330"/>
        <v>0</v>
      </c>
      <c r="J1349" s="284">
        <f t="shared" si="321"/>
        <v>0</v>
      </c>
      <c r="K1349" s="284">
        <f t="shared" si="322"/>
        <v>0</v>
      </c>
      <c r="L1349" s="284">
        <f t="shared" si="323"/>
        <v>14</v>
      </c>
      <c r="M1349" s="284">
        <f t="shared" si="324"/>
        <v>0</v>
      </c>
      <c r="N1349" s="284">
        <f t="shared" si="325"/>
        <v>0</v>
      </c>
      <c r="O1349" s="284">
        <f t="shared" si="326"/>
        <v>14</v>
      </c>
      <c r="P1349" s="284">
        <f t="shared" si="327"/>
        <v>14</v>
      </c>
      <c r="Q1349" s="284">
        <f t="shared" si="328"/>
        <v>14</v>
      </c>
      <c r="R1349" s="284">
        <f t="shared" si="329"/>
        <v>14</v>
      </c>
      <c r="S1349" s="310"/>
      <c r="T1349" s="310"/>
      <c r="U1349" s="310"/>
      <c r="V1349" s="310"/>
      <c r="W1349" s="310"/>
      <c r="X1349" s="310"/>
      <c r="Y1349" s="314">
        <v>0</v>
      </c>
      <c r="Z1349" s="314">
        <v>0</v>
      </c>
      <c r="AA1349" s="310"/>
      <c r="AB1349" s="310"/>
      <c r="AC1349" s="310"/>
      <c r="AD1349" s="310"/>
      <c r="AE1349" s="310"/>
      <c r="AF1349" s="310"/>
      <c r="AG1349" s="310"/>
      <c r="AH1349" s="310"/>
      <c r="AI1349" s="310"/>
      <c r="AJ1349" s="310"/>
      <c r="AK1349" s="314">
        <v>0</v>
      </c>
      <c r="AL1349" s="310"/>
      <c r="AM1349" s="310"/>
      <c r="AN1349" s="310"/>
      <c r="AO1349" s="310"/>
      <c r="AP1349" s="310"/>
      <c r="AQ1349" s="314">
        <v>0</v>
      </c>
      <c r="AR1349" s="314">
        <v>0</v>
      </c>
      <c r="AS1349" s="310"/>
      <c r="AT1349" s="310"/>
      <c r="AU1349" s="310"/>
      <c r="AV1349" s="310"/>
      <c r="AW1349" s="314">
        <v>0</v>
      </c>
      <c r="AX1349" s="314">
        <v>0</v>
      </c>
      <c r="AY1349" s="310"/>
      <c r="AZ1349" s="310"/>
      <c r="BA1349" s="310"/>
      <c r="BB1349" s="310"/>
      <c r="BC1349" s="314">
        <v>14</v>
      </c>
      <c r="BD1349" s="314">
        <v>14</v>
      </c>
      <c r="BE1349" s="310"/>
      <c r="BF1349" s="310"/>
      <c r="BG1349" s="310"/>
      <c r="BH1349" s="310"/>
      <c r="BI1349" s="310"/>
      <c r="BJ1349" s="310"/>
      <c r="BK1349" s="310"/>
      <c r="BL1349" s="310"/>
      <c r="BM1349" s="310"/>
      <c r="BN1349" s="310"/>
      <c r="BO1349" s="310"/>
      <c r="BP1349" s="310"/>
      <c r="BQ1349" s="310"/>
      <c r="BR1349" s="310"/>
      <c r="BS1349" s="310"/>
      <c r="BT1349" s="310"/>
      <c r="BU1349" s="310"/>
      <c r="BV1349" s="310"/>
      <c r="BW1349" s="310"/>
      <c r="BX1349" s="310"/>
      <c r="BY1349" s="310"/>
      <c r="BZ1349" s="310"/>
      <c r="CA1349" s="310"/>
      <c r="CB1349" s="310"/>
      <c r="CC1349" s="310"/>
      <c r="CD1349" s="310"/>
      <c r="CE1349" s="310"/>
      <c r="CF1349" s="310"/>
      <c r="CG1349" s="310"/>
      <c r="CH1349" s="310"/>
      <c r="CI1349" s="286" t="str">
        <f t="shared" si="331"/>
        <v>Small</v>
      </c>
      <c r="CJ1349" s="210"/>
      <c r="CK1349" s="210"/>
      <c r="CN1349"/>
    </row>
    <row r="1350" spans="1:92" s="283" customFormat="1" ht="15">
      <c r="A1350" s="208" t="s">
        <v>676</v>
      </c>
      <c r="B1350" s="283" t="s">
        <v>587</v>
      </c>
      <c r="C1350" s="297" t="s">
        <v>76</v>
      </c>
      <c r="D1350" s="565">
        <v>2015</v>
      </c>
      <c r="E1350" s="284">
        <f t="shared" si="317"/>
        <v>1</v>
      </c>
      <c r="F1350" s="284">
        <f t="shared" si="318"/>
        <v>0</v>
      </c>
      <c r="G1350" s="284">
        <f t="shared" si="319"/>
        <v>0</v>
      </c>
      <c r="H1350" s="284">
        <f t="shared" si="320"/>
        <v>1</v>
      </c>
      <c r="I1350" s="284">
        <f t="shared" si="330"/>
        <v>0</v>
      </c>
      <c r="J1350" s="284">
        <f t="shared" si="321"/>
        <v>0</v>
      </c>
      <c r="K1350" s="284">
        <f t="shared" si="322"/>
        <v>0</v>
      </c>
      <c r="L1350" s="284">
        <f t="shared" si="323"/>
        <v>1</v>
      </c>
      <c r="M1350" s="284">
        <f t="shared" si="324"/>
        <v>0</v>
      </c>
      <c r="N1350" s="284">
        <f t="shared" si="325"/>
        <v>0</v>
      </c>
      <c r="O1350" s="284">
        <f t="shared" si="326"/>
        <v>1</v>
      </c>
      <c r="P1350" s="284">
        <f t="shared" si="327"/>
        <v>1</v>
      </c>
      <c r="Q1350" s="284">
        <f t="shared" si="328"/>
        <v>1</v>
      </c>
      <c r="R1350" s="284">
        <f t="shared" si="329"/>
        <v>1</v>
      </c>
      <c r="S1350" s="310"/>
      <c r="T1350" s="310"/>
      <c r="U1350" s="310"/>
      <c r="V1350" s="310"/>
      <c r="W1350" s="310"/>
      <c r="X1350" s="310"/>
      <c r="Y1350" s="314">
        <v>0</v>
      </c>
      <c r="Z1350" s="314">
        <v>0</v>
      </c>
      <c r="AA1350" s="310"/>
      <c r="AB1350" s="310"/>
      <c r="AC1350" s="310"/>
      <c r="AD1350" s="310"/>
      <c r="AE1350" s="310"/>
      <c r="AF1350" s="310"/>
      <c r="AG1350" s="310"/>
      <c r="AH1350" s="310"/>
      <c r="AI1350" s="310"/>
      <c r="AJ1350" s="310"/>
      <c r="AK1350" s="314">
        <v>0</v>
      </c>
      <c r="AL1350" s="310"/>
      <c r="AM1350" s="310"/>
      <c r="AN1350" s="310"/>
      <c r="AO1350" s="310"/>
      <c r="AP1350" s="310"/>
      <c r="AQ1350" s="314">
        <v>0</v>
      </c>
      <c r="AR1350" s="314">
        <v>0</v>
      </c>
      <c r="AS1350" s="310"/>
      <c r="AT1350" s="310"/>
      <c r="AU1350" s="310"/>
      <c r="AV1350" s="310"/>
      <c r="AW1350" s="314">
        <v>0</v>
      </c>
      <c r="AX1350" s="314">
        <v>0</v>
      </c>
      <c r="AY1350" s="310"/>
      <c r="AZ1350" s="310"/>
      <c r="BA1350" s="310"/>
      <c r="BB1350" s="310"/>
      <c r="BC1350" s="314">
        <v>1</v>
      </c>
      <c r="BD1350" s="314">
        <v>1</v>
      </c>
      <c r="BE1350" s="310"/>
      <c r="BF1350" s="310"/>
      <c r="BG1350" s="310"/>
      <c r="BH1350" s="310"/>
      <c r="BI1350" s="310"/>
      <c r="BJ1350" s="310"/>
      <c r="BK1350" s="310"/>
      <c r="BL1350" s="310"/>
      <c r="BM1350" s="310"/>
      <c r="BN1350" s="310"/>
      <c r="BO1350" s="310"/>
      <c r="BP1350" s="310"/>
      <c r="BQ1350" s="310"/>
      <c r="BR1350" s="310"/>
      <c r="BS1350" s="310"/>
      <c r="BT1350" s="310"/>
      <c r="BU1350" s="310"/>
      <c r="BV1350" s="310"/>
      <c r="BW1350" s="310"/>
      <c r="BX1350" s="310"/>
      <c r="BY1350" s="310"/>
      <c r="BZ1350" s="310"/>
      <c r="CA1350" s="310"/>
      <c r="CB1350" s="310"/>
      <c r="CC1350" s="310"/>
      <c r="CD1350" s="310"/>
      <c r="CE1350" s="310"/>
      <c r="CF1350" s="310"/>
      <c r="CG1350" s="310"/>
      <c r="CH1350" s="310"/>
      <c r="CI1350" s="286" t="str">
        <f t="shared" si="331"/>
        <v>Small</v>
      </c>
      <c r="CJ1350" s="210"/>
      <c r="CK1350" s="210"/>
      <c r="CN1350"/>
    </row>
    <row r="1351" spans="1:92" s="283" customFormat="1" ht="15">
      <c r="A1351" s="208" t="s">
        <v>646</v>
      </c>
      <c r="B1351" s="283" t="s">
        <v>588</v>
      </c>
      <c r="C1351" s="297" t="s">
        <v>76</v>
      </c>
      <c r="D1351" s="565">
        <v>2015</v>
      </c>
      <c r="E1351" s="284">
        <f t="shared" si="317"/>
        <v>0</v>
      </c>
      <c r="F1351" s="284">
        <f t="shared" si="318"/>
        <v>0</v>
      </c>
      <c r="G1351" s="284">
        <f t="shared" si="319"/>
        <v>0</v>
      </c>
      <c r="H1351" s="284">
        <f t="shared" si="320"/>
        <v>0</v>
      </c>
      <c r="I1351" s="284">
        <f t="shared" si="330"/>
        <v>0</v>
      </c>
      <c r="J1351" s="284">
        <f t="shared" si="321"/>
        <v>0</v>
      </c>
      <c r="K1351" s="284">
        <f t="shared" si="322"/>
        <v>0</v>
      </c>
      <c r="L1351" s="284">
        <f t="shared" si="323"/>
        <v>0</v>
      </c>
      <c r="M1351" s="284">
        <f t="shared" si="324"/>
        <v>1</v>
      </c>
      <c r="N1351" s="284">
        <f t="shared" si="325"/>
        <v>1</v>
      </c>
      <c r="O1351" s="284">
        <f t="shared" si="326"/>
        <v>1</v>
      </c>
      <c r="P1351" s="284">
        <f t="shared" si="327"/>
        <v>0</v>
      </c>
      <c r="Q1351" s="284">
        <f t="shared" si="328"/>
        <v>1</v>
      </c>
      <c r="R1351" s="284">
        <f t="shared" si="329"/>
        <v>1</v>
      </c>
      <c r="S1351" s="310"/>
      <c r="T1351" s="310"/>
      <c r="U1351" s="310"/>
      <c r="V1351" s="310"/>
      <c r="W1351" s="310"/>
      <c r="X1351" s="310"/>
      <c r="Y1351" s="310"/>
      <c r="Z1351" s="310"/>
      <c r="AA1351" s="310"/>
      <c r="AB1351" s="310"/>
      <c r="AC1351" s="310"/>
      <c r="AD1351" s="310"/>
      <c r="AE1351" s="310"/>
      <c r="AF1351" s="310"/>
      <c r="AG1351" s="310"/>
      <c r="AH1351" s="310"/>
      <c r="AI1351" s="310"/>
      <c r="AJ1351" s="310"/>
      <c r="AK1351" s="310"/>
      <c r="AL1351" s="310"/>
      <c r="AM1351" s="310"/>
      <c r="AN1351" s="310"/>
      <c r="AO1351" s="310"/>
      <c r="AP1351" s="310"/>
      <c r="AQ1351" s="310"/>
      <c r="AR1351" s="310"/>
      <c r="AS1351" s="310"/>
      <c r="AT1351" s="310"/>
      <c r="AU1351" s="310"/>
      <c r="AV1351" s="310"/>
      <c r="AW1351" s="310"/>
      <c r="AX1351" s="310"/>
      <c r="AY1351" s="310"/>
      <c r="AZ1351" s="310"/>
      <c r="BA1351" s="310"/>
      <c r="BB1351" s="310"/>
      <c r="BC1351" s="310"/>
      <c r="BD1351" s="310"/>
      <c r="BE1351" s="310"/>
      <c r="BF1351" s="310"/>
      <c r="BG1351" s="310"/>
      <c r="BH1351" s="310"/>
      <c r="BI1351" s="310"/>
      <c r="BJ1351" s="310"/>
      <c r="BK1351" s="310"/>
      <c r="BL1351" s="310"/>
      <c r="BM1351" s="310"/>
      <c r="BN1351" s="310"/>
      <c r="BO1351" s="310"/>
      <c r="BP1351" s="310"/>
      <c r="BQ1351" s="310"/>
      <c r="BR1351" s="310"/>
      <c r="BS1351" s="310"/>
      <c r="BT1351" s="310"/>
      <c r="BU1351" s="314">
        <v>1</v>
      </c>
      <c r="BV1351" s="314">
        <v>0</v>
      </c>
      <c r="BW1351" s="314">
        <v>0</v>
      </c>
      <c r="BX1351" s="314">
        <v>0</v>
      </c>
      <c r="BY1351" s="314"/>
      <c r="BZ1351" s="310"/>
      <c r="CA1351" s="310"/>
      <c r="CB1351" s="310"/>
      <c r="CC1351" s="310"/>
      <c r="CD1351" s="310"/>
      <c r="CE1351" s="310"/>
      <c r="CF1351" s="310"/>
      <c r="CG1351" s="310"/>
      <c r="CH1351" s="310"/>
      <c r="CI1351" s="286" t="str">
        <f t="shared" si="331"/>
        <v>Small</v>
      </c>
      <c r="CJ1351" s="210"/>
      <c r="CK1351" s="210"/>
      <c r="CN1351"/>
    </row>
    <row r="1352" spans="1:92" s="283" customFormat="1" ht="15">
      <c r="A1352" s="208" t="s">
        <v>682</v>
      </c>
      <c r="B1352" s="283" t="s">
        <v>594</v>
      </c>
      <c r="C1352" s="297" t="s">
        <v>76</v>
      </c>
      <c r="D1352" s="565">
        <v>2015</v>
      </c>
      <c r="E1352" s="284">
        <f t="shared" si="317"/>
        <v>0</v>
      </c>
      <c r="F1352" s="284">
        <f t="shared" si="318"/>
        <v>0</v>
      </c>
      <c r="G1352" s="284">
        <f t="shared" si="319"/>
        <v>0</v>
      </c>
      <c r="H1352" s="284">
        <f t="shared" si="320"/>
        <v>0</v>
      </c>
      <c r="I1352" s="284">
        <f t="shared" si="330"/>
        <v>0</v>
      </c>
      <c r="J1352" s="284">
        <f t="shared" si="321"/>
        <v>0</v>
      </c>
      <c r="K1352" s="284">
        <f t="shared" si="322"/>
        <v>0</v>
      </c>
      <c r="L1352" s="284">
        <f t="shared" si="323"/>
        <v>0</v>
      </c>
      <c r="M1352" s="284">
        <f t="shared" si="324"/>
        <v>0</v>
      </c>
      <c r="N1352" s="284">
        <f t="shared" si="325"/>
        <v>0</v>
      </c>
      <c r="O1352" s="284">
        <f t="shared" si="326"/>
        <v>0</v>
      </c>
      <c r="P1352" s="284">
        <f t="shared" si="327"/>
        <v>1</v>
      </c>
      <c r="Q1352" s="284">
        <f t="shared" si="328"/>
        <v>1</v>
      </c>
      <c r="R1352" s="284">
        <f t="shared" si="329"/>
        <v>1</v>
      </c>
      <c r="S1352" s="310"/>
      <c r="T1352" s="310"/>
      <c r="U1352" s="310"/>
      <c r="V1352" s="310"/>
      <c r="W1352" s="310"/>
      <c r="X1352" s="310"/>
      <c r="Y1352" s="310"/>
      <c r="Z1352" s="310"/>
      <c r="AA1352" s="310"/>
      <c r="AB1352" s="310"/>
      <c r="AC1352" s="310"/>
      <c r="AD1352" s="310"/>
      <c r="AE1352" s="310"/>
      <c r="AF1352" s="310"/>
      <c r="AG1352" s="310"/>
      <c r="AH1352" s="310"/>
      <c r="AI1352" s="310"/>
      <c r="AJ1352" s="310"/>
      <c r="AK1352" s="310"/>
      <c r="AL1352" s="310"/>
      <c r="AM1352" s="310"/>
      <c r="AN1352" s="310"/>
      <c r="AO1352" s="310"/>
      <c r="AP1352" s="310"/>
      <c r="AQ1352" s="310"/>
      <c r="AR1352" s="310"/>
      <c r="AS1352" s="310"/>
      <c r="AT1352" s="310"/>
      <c r="AU1352" s="310"/>
      <c r="AV1352" s="310"/>
      <c r="AW1352" s="310"/>
      <c r="AX1352" s="310"/>
      <c r="AY1352" s="310"/>
      <c r="AZ1352" s="310"/>
      <c r="BA1352" s="310"/>
      <c r="BB1352" s="310"/>
      <c r="BC1352" s="310"/>
      <c r="BD1352" s="310"/>
      <c r="BE1352" s="310"/>
      <c r="BF1352" s="310"/>
      <c r="BG1352" s="310"/>
      <c r="BH1352" s="310"/>
      <c r="BI1352" s="310"/>
      <c r="BJ1352" s="310"/>
      <c r="BK1352" s="310"/>
      <c r="BL1352" s="310"/>
      <c r="BM1352" s="310"/>
      <c r="BN1352" s="310"/>
      <c r="BO1352" s="310"/>
      <c r="BP1352" s="310"/>
      <c r="BQ1352" s="310"/>
      <c r="BR1352" s="310"/>
      <c r="BS1352" s="310"/>
      <c r="BT1352" s="310"/>
      <c r="BU1352" s="310"/>
      <c r="BV1352" s="310"/>
      <c r="BW1352" s="310"/>
      <c r="BX1352" s="310"/>
      <c r="BY1352" s="310"/>
      <c r="BZ1352" s="310"/>
      <c r="CA1352" s="310"/>
      <c r="CB1352" s="310"/>
      <c r="CC1352" s="310"/>
      <c r="CD1352" s="314">
        <v>1</v>
      </c>
      <c r="CE1352" s="310"/>
      <c r="CF1352" s="310"/>
      <c r="CG1352" s="310"/>
      <c r="CH1352" s="310"/>
      <c r="CI1352" s="286" t="str">
        <f t="shared" si="331"/>
        <v>Small</v>
      </c>
      <c r="CJ1352" s="210"/>
      <c r="CK1352" s="210"/>
      <c r="CN1352"/>
    </row>
    <row r="1353" spans="1:92" s="283" customFormat="1" ht="15">
      <c r="A1353" s="208" t="s">
        <v>361</v>
      </c>
      <c r="B1353" s="287" t="s">
        <v>470</v>
      </c>
      <c r="C1353" s="297" t="s">
        <v>76</v>
      </c>
      <c r="D1353" s="565">
        <v>2015</v>
      </c>
      <c r="E1353" s="284">
        <f t="shared" si="317"/>
        <v>0</v>
      </c>
      <c r="F1353" s="284">
        <f t="shared" si="318"/>
        <v>0</v>
      </c>
      <c r="G1353" s="284">
        <f t="shared" si="319"/>
        <v>0</v>
      </c>
      <c r="H1353" s="284">
        <f t="shared" si="320"/>
        <v>0</v>
      </c>
      <c r="I1353" s="284">
        <f t="shared" si="330"/>
        <v>0</v>
      </c>
      <c r="J1353" s="284">
        <f t="shared" si="321"/>
        <v>0</v>
      </c>
      <c r="K1353" s="284">
        <f t="shared" si="322"/>
        <v>0</v>
      </c>
      <c r="L1353" s="284">
        <f t="shared" si="323"/>
        <v>0</v>
      </c>
      <c r="M1353" s="284">
        <f t="shared" si="324"/>
        <v>7</v>
      </c>
      <c r="N1353" s="284">
        <f t="shared" si="325"/>
        <v>7</v>
      </c>
      <c r="O1353" s="284">
        <f t="shared" si="326"/>
        <v>7</v>
      </c>
      <c r="P1353" s="284">
        <f t="shared" si="327"/>
        <v>0</v>
      </c>
      <c r="Q1353" s="284">
        <f t="shared" si="328"/>
        <v>7</v>
      </c>
      <c r="R1353" s="284">
        <f t="shared" si="329"/>
        <v>7</v>
      </c>
      <c r="S1353" s="310"/>
      <c r="T1353" s="310"/>
      <c r="U1353" s="310"/>
      <c r="V1353" s="310"/>
      <c r="W1353" s="310"/>
      <c r="X1353" s="310"/>
      <c r="Y1353" s="310"/>
      <c r="Z1353" s="310"/>
      <c r="AA1353" s="310"/>
      <c r="AB1353" s="310"/>
      <c r="AC1353" s="310"/>
      <c r="AD1353" s="310"/>
      <c r="AE1353" s="310"/>
      <c r="AF1353" s="310"/>
      <c r="AG1353" s="310"/>
      <c r="AH1353" s="310"/>
      <c r="AI1353" s="310"/>
      <c r="AJ1353" s="310"/>
      <c r="AK1353" s="310"/>
      <c r="AL1353" s="310"/>
      <c r="AM1353" s="310"/>
      <c r="AN1353" s="310"/>
      <c r="AO1353" s="310"/>
      <c r="AP1353" s="310"/>
      <c r="AQ1353" s="310"/>
      <c r="AR1353" s="310"/>
      <c r="AS1353" s="310"/>
      <c r="AT1353" s="310"/>
      <c r="AU1353" s="310"/>
      <c r="AV1353" s="310"/>
      <c r="AW1353" s="310"/>
      <c r="AX1353" s="310"/>
      <c r="AY1353" s="310"/>
      <c r="AZ1353" s="310"/>
      <c r="BA1353" s="310"/>
      <c r="BB1353" s="310"/>
      <c r="BC1353" s="310"/>
      <c r="BD1353" s="310"/>
      <c r="BE1353" s="310"/>
      <c r="BF1353" s="310"/>
      <c r="BG1353" s="310"/>
      <c r="BH1353" s="310"/>
      <c r="BI1353" s="310"/>
      <c r="BJ1353" s="310"/>
      <c r="BK1353" s="310"/>
      <c r="BL1353" s="310"/>
      <c r="BM1353" s="310"/>
      <c r="BN1353" s="310"/>
      <c r="BO1353" s="310"/>
      <c r="BP1353" s="310"/>
      <c r="BQ1353" s="310"/>
      <c r="BR1353" s="310"/>
      <c r="BS1353" s="310"/>
      <c r="BT1353" s="310"/>
      <c r="BU1353" s="314">
        <v>7</v>
      </c>
      <c r="BV1353" s="314">
        <v>0</v>
      </c>
      <c r="BW1353" s="314">
        <v>0</v>
      </c>
      <c r="BX1353" s="314">
        <v>0</v>
      </c>
      <c r="BY1353" s="314"/>
      <c r="BZ1353" s="310"/>
      <c r="CA1353" s="310"/>
      <c r="CB1353" s="310"/>
      <c r="CC1353" s="310"/>
      <c r="CD1353" s="310"/>
      <c r="CE1353" s="310"/>
      <c r="CF1353" s="310"/>
      <c r="CG1353" s="310"/>
      <c r="CH1353" s="310"/>
      <c r="CI1353" s="286" t="str">
        <f t="shared" si="331"/>
        <v>Small</v>
      </c>
      <c r="CJ1353" s="210"/>
      <c r="CK1353" s="210"/>
      <c r="CN1353"/>
    </row>
    <row r="1354" spans="1:92" s="283" customFormat="1" ht="15">
      <c r="A1354" s="208" t="s">
        <v>179</v>
      </c>
      <c r="B1354" s="287" t="s">
        <v>477</v>
      </c>
      <c r="C1354" s="297" t="s">
        <v>76</v>
      </c>
      <c r="D1354" s="565">
        <v>2015</v>
      </c>
      <c r="E1354" s="284">
        <f t="shared" si="317"/>
        <v>224</v>
      </c>
      <c r="F1354" s="284">
        <f t="shared" si="318"/>
        <v>0</v>
      </c>
      <c r="G1354" s="284">
        <f t="shared" si="319"/>
        <v>0</v>
      </c>
      <c r="H1354" s="284">
        <f t="shared" si="320"/>
        <v>224</v>
      </c>
      <c r="I1354" s="284">
        <f t="shared" si="330"/>
        <v>0</v>
      </c>
      <c r="J1354" s="284">
        <f t="shared" si="321"/>
        <v>0</v>
      </c>
      <c r="K1354" s="284">
        <f t="shared" si="322"/>
        <v>0</v>
      </c>
      <c r="L1354" s="284">
        <f t="shared" si="323"/>
        <v>224</v>
      </c>
      <c r="M1354" s="284">
        <f t="shared" si="324"/>
        <v>0</v>
      </c>
      <c r="N1354" s="284">
        <f t="shared" si="325"/>
        <v>0</v>
      </c>
      <c r="O1354" s="284">
        <f t="shared" si="326"/>
        <v>224</v>
      </c>
      <c r="P1354" s="284">
        <f t="shared" si="327"/>
        <v>224</v>
      </c>
      <c r="Q1354" s="284">
        <f t="shared" si="328"/>
        <v>224</v>
      </c>
      <c r="R1354" s="284">
        <f t="shared" si="329"/>
        <v>224</v>
      </c>
      <c r="S1354" s="310"/>
      <c r="T1354" s="310"/>
      <c r="U1354" s="310"/>
      <c r="V1354" s="310"/>
      <c r="W1354" s="310"/>
      <c r="X1354" s="310"/>
      <c r="Y1354" s="314">
        <v>0</v>
      </c>
      <c r="Z1354" s="314">
        <v>0</v>
      </c>
      <c r="AA1354" s="310"/>
      <c r="AB1354" s="310"/>
      <c r="AC1354" s="310"/>
      <c r="AD1354" s="310"/>
      <c r="AE1354" s="310"/>
      <c r="AF1354" s="310"/>
      <c r="AG1354" s="310"/>
      <c r="AH1354" s="310"/>
      <c r="AI1354" s="310"/>
      <c r="AJ1354" s="310"/>
      <c r="AK1354" s="314">
        <v>0</v>
      </c>
      <c r="AL1354" s="310"/>
      <c r="AM1354" s="310"/>
      <c r="AN1354" s="310"/>
      <c r="AO1354" s="310"/>
      <c r="AP1354" s="310"/>
      <c r="AQ1354" s="314">
        <v>0</v>
      </c>
      <c r="AR1354" s="314">
        <v>0</v>
      </c>
      <c r="AS1354" s="310"/>
      <c r="AT1354" s="310"/>
      <c r="AU1354" s="310"/>
      <c r="AV1354" s="310"/>
      <c r="AW1354" s="314">
        <v>0</v>
      </c>
      <c r="AX1354" s="314">
        <v>0</v>
      </c>
      <c r="AY1354" s="310"/>
      <c r="AZ1354" s="310"/>
      <c r="BA1354" s="310"/>
      <c r="BB1354" s="310"/>
      <c r="BC1354" s="314">
        <v>224</v>
      </c>
      <c r="BD1354" s="314">
        <v>224</v>
      </c>
      <c r="BE1354" s="310"/>
      <c r="BF1354" s="310"/>
      <c r="BG1354" s="310"/>
      <c r="BH1354" s="310"/>
      <c r="BI1354" s="310"/>
      <c r="BJ1354" s="310"/>
      <c r="BK1354" s="310"/>
      <c r="BL1354" s="310"/>
      <c r="BM1354" s="310"/>
      <c r="BN1354" s="310"/>
      <c r="BO1354" s="310"/>
      <c r="BP1354" s="310"/>
      <c r="BQ1354" s="310"/>
      <c r="BR1354" s="310"/>
      <c r="BS1354" s="310"/>
      <c r="BT1354" s="310"/>
      <c r="BU1354" s="310"/>
      <c r="BV1354" s="310"/>
      <c r="BW1354" s="310"/>
      <c r="BX1354" s="310"/>
      <c r="BY1354" s="310"/>
      <c r="BZ1354" s="310"/>
      <c r="CA1354" s="310"/>
      <c r="CB1354" s="310"/>
      <c r="CC1354" s="310"/>
      <c r="CD1354" s="310"/>
      <c r="CE1354" s="310"/>
      <c r="CF1354" s="310"/>
      <c r="CG1354" s="310"/>
      <c r="CH1354" s="310"/>
      <c r="CI1354" s="286" t="str">
        <f t="shared" si="331"/>
        <v>Small</v>
      </c>
      <c r="CJ1354" s="210"/>
      <c r="CK1354" s="210"/>
      <c r="CN1354"/>
    </row>
    <row r="1355" spans="1:92" s="283" customFormat="1" ht="15">
      <c r="A1355" s="297" t="s">
        <v>130</v>
      </c>
      <c r="B1355" s="287" t="s">
        <v>497</v>
      </c>
      <c r="C1355" s="297" t="s">
        <v>76</v>
      </c>
      <c r="D1355" s="565">
        <v>2015</v>
      </c>
      <c r="E1355" s="284">
        <f t="shared" si="317"/>
        <v>50</v>
      </c>
      <c r="F1355" s="284">
        <f t="shared" si="318"/>
        <v>136</v>
      </c>
      <c r="G1355" s="284">
        <f t="shared" si="319"/>
        <v>565</v>
      </c>
      <c r="H1355" s="284">
        <f t="shared" si="320"/>
        <v>751</v>
      </c>
      <c r="I1355" s="284">
        <f t="shared" si="330"/>
        <v>11617</v>
      </c>
      <c r="J1355" s="284">
        <f t="shared" si="321"/>
        <v>0</v>
      </c>
      <c r="K1355" s="284">
        <f t="shared" si="322"/>
        <v>11617</v>
      </c>
      <c r="L1355" s="284">
        <f t="shared" si="323"/>
        <v>12368</v>
      </c>
      <c r="M1355" s="284">
        <f t="shared" si="324"/>
        <v>0</v>
      </c>
      <c r="N1355" s="284">
        <f t="shared" si="325"/>
        <v>0</v>
      </c>
      <c r="O1355" s="284">
        <f t="shared" si="326"/>
        <v>12368</v>
      </c>
      <c r="P1355" s="284">
        <f t="shared" si="327"/>
        <v>12368</v>
      </c>
      <c r="Q1355" s="284">
        <f t="shared" si="328"/>
        <v>12368</v>
      </c>
      <c r="R1355" s="284">
        <f t="shared" si="329"/>
        <v>12368</v>
      </c>
      <c r="S1355" s="310"/>
      <c r="T1355" s="310"/>
      <c r="U1355" s="310"/>
      <c r="V1355" s="310"/>
      <c r="W1355" s="310"/>
      <c r="X1355" s="310"/>
      <c r="Y1355" s="314">
        <v>47</v>
      </c>
      <c r="Z1355" s="314">
        <v>0</v>
      </c>
      <c r="AA1355" s="314">
        <v>134</v>
      </c>
      <c r="AB1355" s="310"/>
      <c r="AC1355" s="313">
        <v>563</v>
      </c>
      <c r="AD1355" s="313">
        <v>180</v>
      </c>
      <c r="AE1355" s="310"/>
      <c r="AF1355" s="310"/>
      <c r="AG1355" s="310"/>
      <c r="AH1355" s="310"/>
      <c r="AI1355" s="313">
        <v>0</v>
      </c>
      <c r="AJ1355" s="313">
        <v>0</v>
      </c>
      <c r="AK1355" s="310"/>
      <c r="AL1355" s="310"/>
      <c r="AM1355" s="310"/>
      <c r="AN1355" s="310"/>
      <c r="AO1355" s="313">
        <v>0</v>
      </c>
      <c r="AP1355" s="313">
        <v>0</v>
      </c>
      <c r="AQ1355" s="310"/>
      <c r="AR1355" s="310"/>
      <c r="AS1355" s="310"/>
      <c r="AT1355" s="310"/>
      <c r="AU1355" s="313">
        <v>0</v>
      </c>
      <c r="AV1355" s="313">
        <v>0</v>
      </c>
      <c r="AW1355" s="314">
        <v>3</v>
      </c>
      <c r="AX1355" s="314">
        <v>0</v>
      </c>
      <c r="AY1355" s="314">
        <v>2</v>
      </c>
      <c r="AZ1355" s="310"/>
      <c r="BA1355" s="313">
        <v>2</v>
      </c>
      <c r="BB1355" s="313">
        <v>0</v>
      </c>
      <c r="BC1355" s="310"/>
      <c r="BD1355" s="310"/>
      <c r="BE1355" s="310"/>
      <c r="BF1355" s="310"/>
      <c r="BG1355" s="313">
        <v>0</v>
      </c>
      <c r="BH1355" s="313">
        <v>0</v>
      </c>
      <c r="BI1355" s="310"/>
      <c r="BJ1355" s="310"/>
      <c r="BK1355" s="310">
        <v>11617</v>
      </c>
      <c r="BL1355" s="310"/>
      <c r="BM1355" s="310"/>
      <c r="BN1355" s="310"/>
      <c r="BO1355" s="310">
        <v>0</v>
      </c>
      <c r="BP1355" s="310"/>
      <c r="BQ1355" s="310"/>
      <c r="BR1355" s="310"/>
      <c r="BS1355" s="310"/>
      <c r="BT1355" s="310"/>
      <c r="BU1355" s="310"/>
      <c r="BV1355" s="310"/>
      <c r="BW1355" s="310"/>
      <c r="BX1355" s="310"/>
      <c r="BY1355" s="310"/>
      <c r="BZ1355" s="310"/>
      <c r="CA1355" s="310"/>
      <c r="CB1355" s="310"/>
      <c r="CC1355" s="310"/>
      <c r="CD1355" s="310"/>
      <c r="CE1355" s="310"/>
      <c r="CF1355" s="310"/>
      <c r="CG1355" s="310"/>
      <c r="CH1355" s="310">
        <v>0</v>
      </c>
      <c r="CI1355" s="286" t="str">
        <f t="shared" si="331"/>
        <v>Small</v>
      </c>
      <c r="CJ1355" s="210"/>
      <c r="CK1355" s="210"/>
      <c r="CN1355"/>
    </row>
    <row r="1356" spans="1:92" s="283" customFormat="1" ht="15">
      <c r="A1356" s="208" t="s">
        <v>648</v>
      </c>
      <c r="B1356" s="283" t="s">
        <v>603</v>
      </c>
      <c r="C1356" s="297" t="s">
        <v>76</v>
      </c>
      <c r="D1356" s="565">
        <v>2015</v>
      </c>
      <c r="E1356" s="284">
        <f t="shared" si="317"/>
        <v>0</v>
      </c>
      <c r="F1356" s="284">
        <f t="shared" si="318"/>
        <v>0</v>
      </c>
      <c r="G1356" s="284">
        <f t="shared" si="319"/>
        <v>976</v>
      </c>
      <c r="H1356" s="284">
        <f t="shared" si="320"/>
        <v>976</v>
      </c>
      <c r="I1356" s="284">
        <f t="shared" si="330"/>
        <v>0</v>
      </c>
      <c r="J1356" s="284">
        <f t="shared" si="321"/>
        <v>0</v>
      </c>
      <c r="K1356" s="284">
        <f t="shared" si="322"/>
        <v>0</v>
      </c>
      <c r="L1356" s="284">
        <f t="shared" si="323"/>
        <v>976</v>
      </c>
      <c r="M1356" s="284">
        <f t="shared" si="324"/>
        <v>156</v>
      </c>
      <c r="N1356" s="284">
        <f t="shared" si="325"/>
        <v>156</v>
      </c>
      <c r="O1356" s="284">
        <f t="shared" si="326"/>
        <v>1132</v>
      </c>
      <c r="P1356" s="284">
        <f t="shared" si="327"/>
        <v>976</v>
      </c>
      <c r="Q1356" s="284">
        <f t="shared" si="328"/>
        <v>1132</v>
      </c>
      <c r="R1356" s="284">
        <f t="shared" si="329"/>
        <v>1132</v>
      </c>
      <c r="S1356" s="310"/>
      <c r="T1356" s="310"/>
      <c r="U1356" s="310"/>
      <c r="V1356" s="310"/>
      <c r="W1356" s="310"/>
      <c r="X1356" s="310"/>
      <c r="Y1356" s="310"/>
      <c r="Z1356" s="310"/>
      <c r="AA1356" s="310"/>
      <c r="AB1356" s="310"/>
      <c r="AC1356" s="313">
        <v>0</v>
      </c>
      <c r="AD1356" s="313">
        <v>0</v>
      </c>
      <c r="AE1356" s="310"/>
      <c r="AF1356" s="310"/>
      <c r="AG1356" s="310"/>
      <c r="AH1356" s="310"/>
      <c r="AI1356" s="313">
        <v>0</v>
      </c>
      <c r="AJ1356" s="313">
        <v>0</v>
      </c>
      <c r="AK1356" s="310"/>
      <c r="AL1356" s="310"/>
      <c r="AM1356" s="310"/>
      <c r="AN1356" s="310"/>
      <c r="AO1356" s="313">
        <v>0</v>
      </c>
      <c r="AP1356" s="313">
        <v>0</v>
      </c>
      <c r="AQ1356" s="310"/>
      <c r="AR1356" s="310"/>
      <c r="AS1356" s="310"/>
      <c r="AT1356" s="310"/>
      <c r="AU1356" s="313">
        <v>0</v>
      </c>
      <c r="AV1356" s="313">
        <v>0</v>
      </c>
      <c r="AW1356" s="310"/>
      <c r="AX1356" s="310"/>
      <c r="AY1356" s="310"/>
      <c r="AZ1356" s="310"/>
      <c r="BA1356" s="313">
        <v>0</v>
      </c>
      <c r="BB1356" s="313">
        <v>0</v>
      </c>
      <c r="BC1356" s="310"/>
      <c r="BD1356" s="310"/>
      <c r="BE1356" s="310"/>
      <c r="BF1356" s="310"/>
      <c r="BG1356" s="313">
        <v>976</v>
      </c>
      <c r="BH1356" s="313">
        <v>0</v>
      </c>
      <c r="BI1356" s="310"/>
      <c r="BJ1356" s="310"/>
      <c r="BK1356" s="310"/>
      <c r="BL1356" s="310"/>
      <c r="BM1356" s="310"/>
      <c r="BN1356" s="310"/>
      <c r="BO1356" s="310"/>
      <c r="BP1356" s="310"/>
      <c r="BQ1356" s="310"/>
      <c r="BR1356" s="310"/>
      <c r="BS1356" s="310"/>
      <c r="BT1356" s="310"/>
      <c r="BU1356" s="310"/>
      <c r="BV1356" s="314">
        <v>156</v>
      </c>
      <c r="BW1356" s="310"/>
      <c r="BX1356" s="310"/>
      <c r="BY1356" s="314"/>
      <c r="BZ1356" s="310"/>
      <c r="CA1356" s="310"/>
      <c r="CB1356" s="310"/>
      <c r="CC1356" s="310"/>
      <c r="CD1356" s="310"/>
      <c r="CE1356" s="310"/>
      <c r="CF1356" s="310"/>
      <c r="CG1356" s="310"/>
      <c r="CH1356" s="310"/>
      <c r="CI1356" s="286" t="str">
        <f t="shared" si="331"/>
        <v>Small</v>
      </c>
      <c r="CJ1356" s="210"/>
      <c r="CK1356" s="210"/>
      <c r="CN1356"/>
    </row>
    <row r="1357" spans="1:92" s="283" customFormat="1" ht="15">
      <c r="A1357" s="208" t="s">
        <v>205</v>
      </c>
      <c r="B1357" s="287" t="s">
        <v>486</v>
      </c>
      <c r="C1357" s="297" t="s">
        <v>76</v>
      </c>
      <c r="D1357" s="565">
        <v>2015</v>
      </c>
      <c r="E1357" s="284">
        <f t="shared" si="317"/>
        <v>142</v>
      </c>
      <c r="F1357" s="284">
        <f t="shared" si="318"/>
        <v>0</v>
      </c>
      <c r="G1357" s="284">
        <f t="shared" si="319"/>
        <v>4620</v>
      </c>
      <c r="H1357" s="284">
        <f t="shared" si="320"/>
        <v>4762</v>
      </c>
      <c r="I1357" s="284">
        <f t="shared" si="330"/>
        <v>0</v>
      </c>
      <c r="J1357" s="284">
        <f t="shared" si="321"/>
        <v>0</v>
      </c>
      <c r="K1357" s="284">
        <f t="shared" si="322"/>
        <v>0</v>
      </c>
      <c r="L1357" s="284">
        <f t="shared" si="323"/>
        <v>4762</v>
      </c>
      <c r="M1357" s="284">
        <f t="shared" si="324"/>
        <v>0</v>
      </c>
      <c r="N1357" s="284">
        <f t="shared" si="325"/>
        <v>0</v>
      </c>
      <c r="O1357" s="284">
        <f t="shared" si="326"/>
        <v>4762</v>
      </c>
      <c r="P1357" s="284">
        <f t="shared" si="327"/>
        <v>4762</v>
      </c>
      <c r="Q1357" s="284">
        <f t="shared" si="328"/>
        <v>4762</v>
      </c>
      <c r="R1357" s="284">
        <f t="shared" si="329"/>
        <v>4762</v>
      </c>
      <c r="S1357" s="310"/>
      <c r="T1357" s="310"/>
      <c r="U1357" s="310"/>
      <c r="V1357" s="310"/>
      <c r="W1357" s="310"/>
      <c r="X1357" s="310"/>
      <c r="Y1357" s="310"/>
      <c r="Z1357" s="310"/>
      <c r="AA1357" s="310"/>
      <c r="AB1357" s="310"/>
      <c r="AC1357" s="313">
        <v>4620</v>
      </c>
      <c r="AD1357" s="313">
        <v>4620</v>
      </c>
      <c r="AE1357" s="310"/>
      <c r="AF1357" s="310"/>
      <c r="AG1357" s="310"/>
      <c r="AH1357" s="310"/>
      <c r="AI1357" s="313">
        <v>0</v>
      </c>
      <c r="AJ1357" s="313">
        <v>0</v>
      </c>
      <c r="AK1357" s="310"/>
      <c r="AL1357" s="310"/>
      <c r="AM1357" s="310"/>
      <c r="AN1357" s="310"/>
      <c r="AO1357" s="313">
        <v>0</v>
      </c>
      <c r="AP1357" s="313">
        <v>0</v>
      </c>
      <c r="AQ1357" s="314">
        <v>142</v>
      </c>
      <c r="AR1357" s="314">
        <v>142</v>
      </c>
      <c r="AS1357" s="310"/>
      <c r="AT1357" s="310"/>
      <c r="AU1357" s="313">
        <v>0</v>
      </c>
      <c r="AV1357" s="313">
        <v>0</v>
      </c>
      <c r="AW1357" s="310"/>
      <c r="AX1357" s="310"/>
      <c r="AY1357" s="310"/>
      <c r="AZ1357" s="310"/>
      <c r="BA1357" s="313">
        <v>0</v>
      </c>
      <c r="BB1357" s="313">
        <v>0</v>
      </c>
      <c r="BC1357" s="310"/>
      <c r="BD1357" s="310"/>
      <c r="BE1357" s="310"/>
      <c r="BF1357" s="310"/>
      <c r="BG1357" s="313">
        <v>0</v>
      </c>
      <c r="BH1357" s="313">
        <v>0</v>
      </c>
      <c r="BI1357" s="310"/>
      <c r="BJ1357" s="310"/>
      <c r="BK1357" s="310"/>
      <c r="BL1357" s="310"/>
      <c r="BM1357" s="310"/>
      <c r="BN1357" s="310"/>
      <c r="BO1357" s="310"/>
      <c r="BP1357" s="310"/>
      <c r="BQ1357" s="310"/>
      <c r="BR1357" s="310"/>
      <c r="BS1357" s="310"/>
      <c r="BT1357" s="310"/>
      <c r="BU1357" s="310"/>
      <c r="BV1357" s="310"/>
      <c r="BW1357" s="310"/>
      <c r="BX1357" s="310"/>
      <c r="BY1357" s="310"/>
      <c r="BZ1357" s="310"/>
      <c r="CA1357" s="310"/>
      <c r="CB1357" s="310"/>
      <c r="CC1357" s="310"/>
      <c r="CD1357" s="310"/>
      <c r="CE1357" s="310"/>
      <c r="CF1357" s="310"/>
      <c r="CG1357" s="310"/>
      <c r="CH1357" s="310"/>
      <c r="CI1357" s="286" t="str">
        <f t="shared" si="331"/>
        <v>Small</v>
      </c>
      <c r="CJ1357" s="210"/>
      <c r="CK1357" s="210"/>
      <c r="CN1357"/>
    </row>
    <row r="1358" spans="1:92" s="283" customFormat="1" ht="15">
      <c r="A1358" s="208" t="s">
        <v>678</v>
      </c>
      <c r="B1358" s="283" t="s">
        <v>604</v>
      </c>
      <c r="C1358" s="297" t="s">
        <v>76</v>
      </c>
      <c r="D1358" s="565">
        <v>2015</v>
      </c>
      <c r="E1358" s="284">
        <f t="shared" si="317"/>
        <v>1</v>
      </c>
      <c r="F1358" s="284">
        <f t="shared" si="318"/>
        <v>0</v>
      </c>
      <c r="G1358" s="284">
        <f t="shared" si="319"/>
        <v>0</v>
      </c>
      <c r="H1358" s="284">
        <f t="shared" si="320"/>
        <v>1</v>
      </c>
      <c r="I1358" s="284">
        <f t="shared" si="330"/>
        <v>0</v>
      </c>
      <c r="J1358" s="284">
        <f t="shared" si="321"/>
        <v>0</v>
      </c>
      <c r="K1358" s="284">
        <f t="shared" si="322"/>
        <v>0</v>
      </c>
      <c r="L1358" s="284">
        <f t="shared" si="323"/>
        <v>1</v>
      </c>
      <c r="M1358" s="284">
        <f t="shared" si="324"/>
        <v>0</v>
      </c>
      <c r="N1358" s="284">
        <f t="shared" si="325"/>
        <v>0</v>
      </c>
      <c r="O1358" s="284">
        <f t="shared" si="326"/>
        <v>1</v>
      </c>
      <c r="P1358" s="284">
        <f t="shared" si="327"/>
        <v>1</v>
      </c>
      <c r="Q1358" s="284">
        <f t="shared" si="328"/>
        <v>1</v>
      </c>
      <c r="R1358" s="284">
        <f t="shared" si="329"/>
        <v>1</v>
      </c>
      <c r="S1358" s="310"/>
      <c r="T1358" s="310"/>
      <c r="U1358" s="310"/>
      <c r="V1358" s="310"/>
      <c r="W1358" s="310"/>
      <c r="X1358" s="310"/>
      <c r="Y1358" s="314">
        <v>0</v>
      </c>
      <c r="Z1358" s="314">
        <v>0</v>
      </c>
      <c r="AA1358" s="310"/>
      <c r="AB1358" s="310"/>
      <c r="AC1358" s="310"/>
      <c r="AD1358" s="310"/>
      <c r="AE1358" s="310"/>
      <c r="AF1358" s="310"/>
      <c r="AG1358" s="310"/>
      <c r="AH1358" s="310"/>
      <c r="AI1358" s="310"/>
      <c r="AJ1358" s="310"/>
      <c r="AK1358" s="314">
        <v>0</v>
      </c>
      <c r="AL1358" s="310"/>
      <c r="AM1358" s="310"/>
      <c r="AN1358" s="310"/>
      <c r="AO1358" s="310"/>
      <c r="AP1358" s="310"/>
      <c r="AQ1358" s="314">
        <v>0</v>
      </c>
      <c r="AR1358" s="314">
        <v>0</v>
      </c>
      <c r="AS1358" s="310"/>
      <c r="AT1358" s="310"/>
      <c r="AU1358" s="310"/>
      <c r="AV1358" s="310"/>
      <c r="AW1358" s="314">
        <v>0</v>
      </c>
      <c r="AX1358" s="314">
        <v>0</v>
      </c>
      <c r="AY1358" s="310"/>
      <c r="AZ1358" s="310"/>
      <c r="BA1358" s="310"/>
      <c r="BB1358" s="310"/>
      <c r="BC1358" s="314">
        <v>1</v>
      </c>
      <c r="BD1358" s="314">
        <v>1</v>
      </c>
      <c r="BE1358" s="310"/>
      <c r="BF1358" s="310"/>
      <c r="BG1358" s="310"/>
      <c r="BH1358" s="310"/>
      <c r="BI1358" s="310"/>
      <c r="BJ1358" s="310"/>
      <c r="BK1358" s="310"/>
      <c r="BL1358" s="310"/>
      <c r="BM1358" s="310"/>
      <c r="BN1358" s="310"/>
      <c r="BO1358" s="310"/>
      <c r="BP1358" s="310"/>
      <c r="BQ1358" s="310"/>
      <c r="BR1358" s="310"/>
      <c r="BS1358" s="310"/>
      <c r="BT1358" s="310"/>
      <c r="BU1358" s="310"/>
      <c r="BV1358" s="310"/>
      <c r="BW1358" s="310"/>
      <c r="BX1358" s="310"/>
      <c r="BY1358" s="310"/>
      <c r="BZ1358" s="310"/>
      <c r="CA1358" s="310"/>
      <c r="CB1358" s="310"/>
      <c r="CC1358" s="310"/>
      <c r="CD1358" s="310"/>
      <c r="CE1358" s="310"/>
      <c r="CF1358" s="310"/>
      <c r="CG1358" s="310"/>
      <c r="CH1358" s="310"/>
      <c r="CI1358" s="286" t="str">
        <f t="shared" si="331"/>
        <v>Small</v>
      </c>
      <c r="CJ1358" s="210"/>
      <c r="CK1358" s="210"/>
      <c r="CN1358"/>
    </row>
    <row r="1359" spans="1:92" s="283" customFormat="1" ht="15">
      <c r="A1359" s="208" t="s">
        <v>226</v>
      </c>
      <c r="B1359" s="287" t="s">
        <v>489</v>
      </c>
      <c r="C1359" s="297" t="s">
        <v>76</v>
      </c>
      <c r="D1359" s="565">
        <v>2015</v>
      </c>
      <c r="E1359" s="284">
        <f t="shared" si="317"/>
        <v>1</v>
      </c>
      <c r="F1359" s="284">
        <f t="shared" si="318"/>
        <v>0</v>
      </c>
      <c r="G1359" s="284">
        <f t="shared" si="319"/>
        <v>0</v>
      </c>
      <c r="H1359" s="284">
        <f t="shared" si="320"/>
        <v>1</v>
      </c>
      <c r="I1359" s="284">
        <f t="shared" si="330"/>
        <v>0</v>
      </c>
      <c r="J1359" s="284">
        <f t="shared" si="321"/>
        <v>0</v>
      </c>
      <c r="K1359" s="284">
        <f t="shared" si="322"/>
        <v>0</v>
      </c>
      <c r="L1359" s="284">
        <f t="shared" si="323"/>
        <v>1</v>
      </c>
      <c r="M1359" s="284">
        <f t="shared" si="324"/>
        <v>0</v>
      </c>
      <c r="N1359" s="284">
        <f t="shared" si="325"/>
        <v>0</v>
      </c>
      <c r="O1359" s="284">
        <f t="shared" si="326"/>
        <v>1</v>
      </c>
      <c r="P1359" s="284">
        <f t="shared" si="327"/>
        <v>1</v>
      </c>
      <c r="Q1359" s="284">
        <f t="shared" si="328"/>
        <v>1</v>
      </c>
      <c r="R1359" s="284">
        <f t="shared" si="329"/>
        <v>1</v>
      </c>
      <c r="S1359" s="310"/>
      <c r="T1359" s="310"/>
      <c r="U1359" s="310"/>
      <c r="V1359" s="310"/>
      <c r="W1359" s="310"/>
      <c r="X1359" s="310"/>
      <c r="Y1359" s="314">
        <v>0</v>
      </c>
      <c r="Z1359" s="314">
        <v>0</v>
      </c>
      <c r="AA1359" s="310"/>
      <c r="AB1359" s="310"/>
      <c r="AC1359" s="310"/>
      <c r="AD1359" s="310"/>
      <c r="AE1359" s="310"/>
      <c r="AF1359" s="310"/>
      <c r="AG1359" s="310"/>
      <c r="AH1359" s="310"/>
      <c r="AI1359" s="310"/>
      <c r="AJ1359" s="310"/>
      <c r="AK1359" s="314">
        <v>0</v>
      </c>
      <c r="AL1359" s="310"/>
      <c r="AM1359" s="310"/>
      <c r="AN1359" s="310"/>
      <c r="AO1359" s="310"/>
      <c r="AP1359" s="310"/>
      <c r="AQ1359" s="314">
        <v>0</v>
      </c>
      <c r="AR1359" s="314">
        <v>0</v>
      </c>
      <c r="AS1359" s="310"/>
      <c r="AT1359" s="310"/>
      <c r="AU1359" s="310"/>
      <c r="AV1359" s="310"/>
      <c r="AW1359" s="314">
        <v>0</v>
      </c>
      <c r="AX1359" s="314">
        <v>0</v>
      </c>
      <c r="AY1359" s="310"/>
      <c r="AZ1359" s="310"/>
      <c r="BA1359" s="310"/>
      <c r="BB1359" s="310"/>
      <c r="BC1359" s="314">
        <v>1</v>
      </c>
      <c r="BD1359" s="314">
        <v>1</v>
      </c>
      <c r="BE1359" s="310"/>
      <c r="BF1359" s="310"/>
      <c r="BG1359" s="310"/>
      <c r="BH1359" s="310"/>
      <c r="BI1359" s="310"/>
      <c r="BJ1359" s="310"/>
      <c r="BK1359" s="310"/>
      <c r="BL1359" s="310"/>
      <c r="BM1359" s="310"/>
      <c r="BN1359" s="310"/>
      <c r="BO1359" s="310"/>
      <c r="BP1359" s="310"/>
      <c r="BQ1359" s="310"/>
      <c r="BR1359" s="310"/>
      <c r="BS1359" s="310"/>
      <c r="BT1359" s="310"/>
      <c r="BU1359" s="310"/>
      <c r="BV1359" s="310"/>
      <c r="BW1359" s="310"/>
      <c r="BX1359" s="310"/>
      <c r="BY1359" s="310"/>
      <c r="BZ1359" s="310"/>
      <c r="CA1359" s="310"/>
      <c r="CB1359" s="310"/>
      <c r="CC1359" s="310"/>
      <c r="CD1359" s="310"/>
      <c r="CE1359" s="310"/>
      <c r="CF1359" s="310"/>
      <c r="CG1359" s="310"/>
      <c r="CH1359" s="310"/>
      <c r="CI1359" s="286" t="str">
        <f t="shared" si="331"/>
        <v>Small</v>
      </c>
      <c r="CJ1359" s="210"/>
      <c r="CK1359" s="210"/>
      <c r="CN1359"/>
    </row>
    <row r="1360" spans="1:92" s="283" customFormat="1" ht="15">
      <c r="A1360" s="208" t="s">
        <v>234</v>
      </c>
      <c r="B1360" s="287" t="s">
        <v>516</v>
      </c>
      <c r="C1360" s="297" t="s">
        <v>76</v>
      </c>
      <c r="D1360" s="565">
        <v>2015</v>
      </c>
      <c r="E1360" s="284">
        <f t="shared" si="317"/>
        <v>2</v>
      </c>
      <c r="F1360" s="284">
        <f t="shared" si="318"/>
        <v>0</v>
      </c>
      <c r="G1360" s="284">
        <f t="shared" si="319"/>
        <v>0</v>
      </c>
      <c r="H1360" s="284">
        <f t="shared" si="320"/>
        <v>2</v>
      </c>
      <c r="I1360" s="284">
        <f t="shared" si="330"/>
        <v>0</v>
      </c>
      <c r="J1360" s="284">
        <f t="shared" si="321"/>
        <v>0</v>
      </c>
      <c r="K1360" s="284">
        <f t="shared" si="322"/>
        <v>0</v>
      </c>
      <c r="L1360" s="284">
        <f t="shared" si="323"/>
        <v>2</v>
      </c>
      <c r="M1360" s="284">
        <f t="shared" si="324"/>
        <v>0</v>
      </c>
      <c r="N1360" s="284">
        <f t="shared" si="325"/>
        <v>0</v>
      </c>
      <c r="O1360" s="284">
        <f t="shared" si="326"/>
        <v>2</v>
      </c>
      <c r="P1360" s="284">
        <f t="shared" si="327"/>
        <v>2</v>
      </c>
      <c r="Q1360" s="284">
        <f t="shared" si="328"/>
        <v>2</v>
      </c>
      <c r="R1360" s="284">
        <f t="shared" si="329"/>
        <v>2</v>
      </c>
      <c r="S1360" s="310"/>
      <c r="T1360" s="310"/>
      <c r="U1360" s="310"/>
      <c r="V1360" s="310"/>
      <c r="W1360" s="310"/>
      <c r="X1360" s="310"/>
      <c r="Y1360" s="314">
        <v>1</v>
      </c>
      <c r="Z1360" s="314">
        <v>1</v>
      </c>
      <c r="AA1360" s="310"/>
      <c r="AB1360" s="310"/>
      <c r="AC1360" s="310"/>
      <c r="AD1360" s="310"/>
      <c r="AE1360" s="310"/>
      <c r="AF1360" s="310"/>
      <c r="AG1360" s="310"/>
      <c r="AH1360" s="310"/>
      <c r="AI1360" s="310"/>
      <c r="AJ1360" s="310"/>
      <c r="AK1360" s="314">
        <v>0</v>
      </c>
      <c r="AL1360" s="310"/>
      <c r="AM1360" s="310"/>
      <c r="AN1360" s="310"/>
      <c r="AO1360" s="310"/>
      <c r="AP1360" s="310"/>
      <c r="AQ1360" s="314">
        <v>1</v>
      </c>
      <c r="AR1360" s="314">
        <v>1</v>
      </c>
      <c r="AS1360" s="310"/>
      <c r="AT1360" s="310"/>
      <c r="AU1360" s="310"/>
      <c r="AV1360" s="310"/>
      <c r="AW1360" s="314">
        <v>0</v>
      </c>
      <c r="AX1360" s="314">
        <v>0</v>
      </c>
      <c r="AY1360" s="310"/>
      <c r="AZ1360" s="310"/>
      <c r="BA1360" s="310"/>
      <c r="BB1360" s="310"/>
      <c r="BC1360" s="314">
        <v>0</v>
      </c>
      <c r="BD1360" s="314">
        <v>0</v>
      </c>
      <c r="BE1360" s="310"/>
      <c r="BF1360" s="310"/>
      <c r="BG1360" s="310"/>
      <c r="BH1360" s="310"/>
      <c r="BI1360" s="310"/>
      <c r="BJ1360" s="310"/>
      <c r="BK1360" s="310"/>
      <c r="BL1360" s="310"/>
      <c r="BM1360" s="310"/>
      <c r="BN1360" s="310"/>
      <c r="BO1360" s="310"/>
      <c r="BP1360" s="310"/>
      <c r="BQ1360" s="310"/>
      <c r="BR1360" s="310"/>
      <c r="BS1360" s="310"/>
      <c r="BT1360" s="310"/>
      <c r="BU1360" s="310"/>
      <c r="BV1360" s="310"/>
      <c r="BW1360" s="310"/>
      <c r="BX1360" s="310"/>
      <c r="BY1360" s="310"/>
      <c r="BZ1360" s="310"/>
      <c r="CA1360" s="310"/>
      <c r="CB1360" s="310"/>
      <c r="CC1360" s="310"/>
      <c r="CD1360" s="310"/>
      <c r="CE1360" s="310"/>
      <c r="CF1360" s="310"/>
      <c r="CG1360" s="310"/>
      <c r="CH1360" s="310"/>
      <c r="CI1360" s="286" t="str">
        <f t="shared" si="331"/>
        <v>Small</v>
      </c>
      <c r="CJ1360" s="210"/>
      <c r="CK1360" s="210"/>
      <c r="CN1360"/>
    </row>
    <row r="1361" spans="1:92" s="283" customFormat="1" ht="15">
      <c r="A1361" s="208" t="s">
        <v>626</v>
      </c>
      <c r="B1361" s="283" t="s">
        <v>608</v>
      </c>
      <c r="C1361" s="297" t="s">
        <v>76</v>
      </c>
      <c r="D1361" s="565">
        <v>2015</v>
      </c>
      <c r="E1361" s="284">
        <f t="shared" ref="E1361:E1376" si="332">S1361+Y1361+AE1361+AK1361+AQ1361+AW1361+BC1361</f>
        <v>55036</v>
      </c>
      <c r="F1361" s="284">
        <f t="shared" ref="F1361:F1376" si="333">U1361+AA1361+AG1361+AM1361+AS1361+AY1361+BE1361</f>
        <v>129</v>
      </c>
      <c r="G1361" s="284">
        <f t="shared" ref="G1361:G1376" si="334">W1361+AC1361+AI1361+AO1361+AU1361+BA1361+BG1361+BI1361+BJ1361</f>
        <v>2</v>
      </c>
      <c r="H1361" s="284">
        <f t="shared" ref="H1361:H1376" si="335">SUM(E1361:G1361)</f>
        <v>55167</v>
      </c>
      <c r="I1361" s="284">
        <f t="shared" si="330"/>
        <v>0</v>
      </c>
      <c r="J1361" s="284">
        <f t="shared" ref="J1361:J1376" si="336">BO1361+BQ1361+BS1361</f>
        <v>0</v>
      </c>
      <c r="K1361" s="284">
        <f t="shared" ref="K1361:K1376" si="337">I1361+J1361</f>
        <v>0</v>
      </c>
      <c r="L1361" s="284">
        <f t="shared" ref="L1361:L1376" si="338">H1361+K1361</f>
        <v>55167</v>
      </c>
      <c r="M1361" s="284">
        <f t="shared" ref="M1361:M1424" si="339">BW1361+BU1361+BV1361+BX1361+BY1361+BZ1361</f>
        <v>145</v>
      </c>
      <c r="N1361" s="284">
        <f t="shared" ref="N1361:N1376" si="340">M1361+CB1361</f>
        <v>145</v>
      </c>
      <c r="O1361" s="284">
        <f t="shared" ref="O1361:O1376" si="341">N1361+L1361</f>
        <v>55312</v>
      </c>
      <c r="P1361" s="284">
        <f t="shared" ref="P1361:P1376" si="342">L1361+CD1361</f>
        <v>55167</v>
      </c>
      <c r="Q1361" s="284">
        <f t="shared" ref="Q1361:Q1376" si="343">O1361+CD1361</f>
        <v>55312</v>
      </c>
      <c r="R1361" s="284">
        <f t="shared" ref="R1361:R1376" si="344">Q1361+CH1361+CF1361</f>
        <v>55312</v>
      </c>
      <c r="S1361" s="310"/>
      <c r="T1361" s="310"/>
      <c r="U1361" s="310"/>
      <c r="V1361" s="310"/>
      <c r="W1361" s="310"/>
      <c r="X1361" s="310"/>
      <c r="Y1361" s="314">
        <v>19701</v>
      </c>
      <c r="Z1361" s="314">
        <v>538</v>
      </c>
      <c r="AA1361" s="314">
        <v>24</v>
      </c>
      <c r="AB1361" s="310"/>
      <c r="AC1361" s="313">
        <v>1</v>
      </c>
      <c r="AD1361" s="313">
        <v>0</v>
      </c>
      <c r="AE1361" s="310"/>
      <c r="AF1361" s="310"/>
      <c r="AG1361" s="310"/>
      <c r="AH1361" s="310"/>
      <c r="AI1361" s="313">
        <v>0</v>
      </c>
      <c r="AJ1361" s="313">
        <v>0</v>
      </c>
      <c r="AK1361" s="310"/>
      <c r="AL1361" s="310"/>
      <c r="AM1361" s="310"/>
      <c r="AN1361" s="310"/>
      <c r="AO1361" s="313">
        <v>0</v>
      </c>
      <c r="AP1361" s="313">
        <v>0</v>
      </c>
      <c r="AQ1361" s="314">
        <v>59</v>
      </c>
      <c r="AR1361" s="314">
        <v>59</v>
      </c>
      <c r="AS1361" s="310"/>
      <c r="AT1361" s="310"/>
      <c r="AU1361" s="313">
        <v>0</v>
      </c>
      <c r="AV1361" s="313">
        <v>0</v>
      </c>
      <c r="AW1361" s="314">
        <v>35273</v>
      </c>
      <c r="AX1361" s="314">
        <v>552</v>
      </c>
      <c r="AY1361" s="314">
        <v>105</v>
      </c>
      <c r="AZ1361" s="310"/>
      <c r="BA1361" s="313">
        <v>1</v>
      </c>
      <c r="BB1361" s="313">
        <v>0</v>
      </c>
      <c r="BC1361" s="314">
        <v>3</v>
      </c>
      <c r="BD1361" s="310"/>
      <c r="BE1361" s="310"/>
      <c r="BF1361" s="310"/>
      <c r="BG1361" s="313">
        <v>0</v>
      </c>
      <c r="BH1361" s="313">
        <v>0</v>
      </c>
      <c r="BI1361" s="310"/>
      <c r="BJ1361" s="310"/>
      <c r="BK1361" s="310"/>
      <c r="BL1361" s="310"/>
      <c r="BM1361" s="310"/>
      <c r="BN1361" s="310"/>
      <c r="BO1361" s="310"/>
      <c r="BP1361" s="310"/>
      <c r="BQ1361" s="310"/>
      <c r="BR1361" s="310"/>
      <c r="BS1361" s="310"/>
      <c r="BT1361" s="310"/>
      <c r="BU1361" s="314">
        <v>145</v>
      </c>
      <c r="BV1361" s="310"/>
      <c r="BW1361" s="310"/>
      <c r="BX1361" s="310"/>
      <c r="BY1361" s="310"/>
      <c r="BZ1361" s="310"/>
      <c r="CA1361" s="310"/>
      <c r="CB1361" s="310"/>
      <c r="CC1361" s="310"/>
      <c r="CD1361" s="310"/>
      <c r="CE1361" s="310"/>
      <c r="CF1361" s="310"/>
      <c r="CG1361" s="310"/>
      <c r="CH1361" s="310"/>
      <c r="CI1361" s="286" t="str">
        <f t="shared" si="331"/>
        <v>Small</v>
      </c>
      <c r="CJ1361" s="210"/>
      <c r="CK1361" s="210"/>
      <c r="CN1361"/>
    </row>
    <row r="1362" spans="1:92" s="283" customFormat="1" ht="15">
      <c r="A1362" s="208" t="s">
        <v>183</v>
      </c>
      <c r="B1362" s="283" t="s">
        <v>609</v>
      </c>
      <c r="C1362" s="297" t="s">
        <v>76</v>
      </c>
      <c r="D1362" s="565">
        <v>2015</v>
      </c>
      <c r="E1362" s="284">
        <f t="shared" si="332"/>
        <v>0</v>
      </c>
      <c r="F1362" s="284">
        <f t="shared" si="333"/>
        <v>0</v>
      </c>
      <c r="G1362" s="284">
        <f t="shared" si="334"/>
        <v>10</v>
      </c>
      <c r="H1362" s="284">
        <f t="shared" si="335"/>
        <v>10</v>
      </c>
      <c r="I1362" s="284">
        <f t="shared" si="330"/>
        <v>0</v>
      </c>
      <c r="J1362" s="284">
        <f t="shared" si="336"/>
        <v>0</v>
      </c>
      <c r="K1362" s="284">
        <f t="shared" si="337"/>
        <v>0</v>
      </c>
      <c r="L1362" s="284">
        <f t="shared" si="338"/>
        <v>10</v>
      </c>
      <c r="M1362" s="284">
        <f t="shared" si="339"/>
        <v>0</v>
      </c>
      <c r="N1362" s="284">
        <f t="shared" si="340"/>
        <v>0</v>
      </c>
      <c r="O1362" s="284">
        <f t="shared" si="341"/>
        <v>10</v>
      </c>
      <c r="P1362" s="284">
        <f t="shared" si="342"/>
        <v>10</v>
      </c>
      <c r="Q1362" s="284">
        <f t="shared" si="343"/>
        <v>10</v>
      </c>
      <c r="R1362" s="284">
        <f t="shared" si="344"/>
        <v>10</v>
      </c>
      <c r="S1362" s="310"/>
      <c r="T1362" s="310"/>
      <c r="U1362" s="310"/>
      <c r="V1362" s="310"/>
      <c r="W1362" s="310"/>
      <c r="X1362" s="310"/>
      <c r="Y1362" s="310"/>
      <c r="Z1362" s="310"/>
      <c r="AA1362" s="310"/>
      <c r="AB1362" s="310"/>
      <c r="AC1362" s="310"/>
      <c r="AD1362" s="310"/>
      <c r="AE1362" s="310"/>
      <c r="AF1362" s="310"/>
      <c r="AG1362" s="310"/>
      <c r="AH1362" s="310"/>
      <c r="AI1362" s="310"/>
      <c r="AJ1362" s="310"/>
      <c r="AK1362" s="310"/>
      <c r="AL1362" s="310"/>
      <c r="AM1362" s="310"/>
      <c r="AN1362" s="310"/>
      <c r="AO1362" s="310"/>
      <c r="AP1362" s="310"/>
      <c r="AQ1362" s="310"/>
      <c r="AR1362" s="310"/>
      <c r="AS1362" s="310"/>
      <c r="AT1362" s="310"/>
      <c r="AU1362" s="310"/>
      <c r="AV1362" s="310"/>
      <c r="AW1362" s="310"/>
      <c r="AX1362" s="310"/>
      <c r="AY1362" s="310"/>
      <c r="AZ1362" s="310"/>
      <c r="BA1362" s="310"/>
      <c r="BB1362" s="310"/>
      <c r="BC1362" s="310"/>
      <c r="BD1362" s="310"/>
      <c r="BE1362" s="310"/>
      <c r="BF1362" s="310"/>
      <c r="BG1362" s="310"/>
      <c r="BH1362" s="310"/>
      <c r="BI1362" s="314">
        <v>0</v>
      </c>
      <c r="BJ1362" s="314">
        <v>10</v>
      </c>
      <c r="BK1362" s="310">
        <v>0</v>
      </c>
      <c r="BL1362" s="310"/>
      <c r="BM1362" s="310"/>
      <c r="BN1362" s="310"/>
      <c r="BO1362" s="310">
        <v>0</v>
      </c>
      <c r="BP1362" s="310"/>
      <c r="BQ1362" s="310"/>
      <c r="BR1362" s="310"/>
      <c r="BS1362" s="310"/>
      <c r="BT1362" s="310"/>
      <c r="BU1362" s="310"/>
      <c r="BV1362" s="310"/>
      <c r="BW1362" s="310"/>
      <c r="BX1362" s="310"/>
      <c r="BY1362" s="310"/>
      <c r="BZ1362" s="310"/>
      <c r="CA1362" s="310"/>
      <c r="CB1362" s="310"/>
      <c r="CC1362" s="310"/>
      <c r="CD1362" s="310"/>
      <c r="CE1362" s="310"/>
      <c r="CF1362" s="310"/>
      <c r="CG1362" s="310"/>
      <c r="CH1362" s="310">
        <v>0</v>
      </c>
      <c r="CI1362" s="286" t="str">
        <f t="shared" si="331"/>
        <v>Small</v>
      </c>
      <c r="CJ1362" s="210"/>
      <c r="CK1362" s="210"/>
      <c r="CN1362"/>
    </row>
    <row r="1363" spans="1:92" s="283" customFormat="1" ht="15">
      <c r="A1363" s="208" t="s">
        <v>183</v>
      </c>
      <c r="B1363" s="287" t="s">
        <v>369</v>
      </c>
      <c r="C1363" s="297" t="s">
        <v>76</v>
      </c>
      <c r="D1363" s="565">
        <v>2015</v>
      </c>
      <c r="E1363" s="284">
        <f t="shared" si="332"/>
        <v>91</v>
      </c>
      <c r="F1363" s="284">
        <f t="shared" si="333"/>
        <v>0</v>
      </c>
      <c r="G1363" s="284">
        <f t="shared" si="334"/>
        <v>0</v>
      </c>
      <c r="H1363" s="284">
        <f t="shared" si="335"/>
        <v>91</v>
      </c>
      <c r="I1363" s="284">
        <f t="shared" si="330"/>
        <v>0</v>
      </c>
      <c r="J1363" s="284">
        <f t="shared" si="336"/>
        <v>0</v>
      </c>
      <c r="K1363" s="284">
        <f t="shared" si="337"/>
        <v>0</v>
      </c>
      <c r="L1363" s="284">
        <f t="shared" si="338"/>
        <v>91</v>
      </c>
      <c r="M1363" s="284">
        <f t="shared" si="339"/>
        <v>0</v>
      </c>
      <c r="N1363" s="284">
        <f t="shared" si="340"/>
        <v>0</v>
      </c>
      <c r="O1363" s="284">
        <f t="shared" si="341"/>
        <v>91</v>
      </c>
      <c r="P1363" s="284">
        <f t="shared" si="342"/>
        <v>91</v>
      </c>
      <c r="Q1363" s="284">
        <f t="shared" si="343"/>
        <v>91</v>
      </c>
      <c r="R1363" s="284">
        <f t="shared" si="344"/>
        <v>338048</v>
      </c>
      <c r="S1363" s="310"/>
      <c r="T1363" s="310"/>
      <c r="U1363" s="310"/>
      <c r="V1363" s="310"/>
      <c r="W1363" s="310"/>
      <c r="X1363" s="310"/>
      <c r="Y1363" s="314">
        <v>0</v>
      </c>
      <c r="Z1363" s="314">
        <v>0</v>
      </c>
      <c r="AA1363" s="310"/>
      <c r="AB1363" s="310"/>
      <c r="AC1363" s="310"/>
      <c r="AD1363" s="310"/>
      <c r="AE1363" s="310"/>
      <c r="AF1363" s="310"/>
      <c r="AG1363" s="310"/>
      <c r="AH1363" s="310"/>
      <c r="AI1363" s="310"/>
      <c r="AJ1363" s="310"/>
      <c r="AK1363" s="314">
        <v>0</v>
      </c>
      <c r="AL1363" s="310"/>
      <c r="AM1363" s="310"/>
      <c r="AN1363" s="310"/>
      <c r="AO1363" s="310"/>
      <c r="AP1363" s="310"/>
      <c r="AQ1363" s="314">
        <v>0</v>
      </c>
      <c r="AR1363" s="314">
        <v>0</v>
      </c>
      <c r="AS1363" s="310"/>
      <c r="AT1363" s="310"/>
      <c r="AU1363" s="310"/>
      <c r="AV1363" s="310"/>
      <c r="AW1363" s="314">
        <v>0</v>
      </c>
      <c r="AX1363" s="314">
        <v>0</v>
      </c>
      <c r="AY1363" s="310"/>
      <c r="AZ1363" s="310"/>
      <c r="BA1363" s="310"/>
      <c r="BB1363" s="310"/>
      <c r="BC1363" s="314">
        <v>91</v>
      </c>
      <c r="BD1363" s="314">
        <v>91</v>
      </c>
      <c r="BE1363" s="310"/>
      <c r="BF1363" s="310"/>
      <c r="BG1363" s="310"/>
      <c r="BH1363" s="310"/>
      <c r="BI1363" s="310"/>
      <c r="BJ1363" s="310"/>
      <c r="BK1363" s="310">
        <v>0</v>
      </c>
      <c r="BL1363" s="310"/>
      <c r="BM1363" s="310"/>
      <c r="BN1363" s="310"/>
      <c r="BO1363" s="310">
        <v>0</v>
      </c>
      <c r="BP1363" s="310"/>
      <c r="BQ1363" s="310"/>
      <c r="BR1363" s="310"/>
      <c r="BS1363" s="310"/>
      <c r="BT1363" s="310"/>
      <c r="BU1363" s="310"/>
      <c r="BV1363" s="310"/>
      <c r="BW1363" s="310"/>
      <c r="BX1363" s="310"/>
      <c r="BY1363" s="310"/>
      <c r="BZ1363" s="310"/>
      <c r="CA1363" s="310"/>
      <c r="CB1363" s="310"/>
      <c r="CC1363" s="310"/>
      <c r="CD1363" s="310"/>
      <c r="CE1363" s="310"/>
      <c r="CF1363" s="310"/>
      <c r="CG1363" s="310"/>
      <c r="CH1363" s="310">
        <v>337957</v>
      </c>
      <c r="CI1363" s="286" t="str">
        <f t="shared" si="331"/>
        <v>Small</v>
      </c>
      <c r="CJ1363" s="210"/>
      <c r="CK1363" s="210"/>
      <c r="CN1363"/>
    </row>
    <row r="1364" spans="1:92" s="283" customFormat="1" ht="15">
      <c r="A1364" s="208" t="s">
        <v>183</v>
      </c>
      <c r="B1364" s="283" t="s">
        <v>610</v>
      </c>
      <c r="C1364" s="297" t="s">
        <v>76</v>
      </c>
      <c r="D1364" s="565">
        <v>2015</v>
      </c>
      <c r="E1364" s="284">
        <f t="shared" si="332"/>
        <v>0</v>
      </c>
      <c r="F1364" s="284">
        <f t="shared" si="333"/>
        <v>0</v>
      </c>
      <c r="G1364" s="284">
        <f t="shared" si="334"/>
        <v>2947</v>
      </c>
      <c r="H1364" s="284">
        <f t="shared" si="335"/>
        <v>2947</v>
      </c>
      <c r="I1364" s="284">
        <f t="shared" si="330"/>
        <v>0</v>
      </c>
      <c r="J1364" s="284">
        <f t="shared" si="336"/>
        <v>0</v>
      </c>
      <c r="K1364" s="284">
        <f t="shared" si="337"/>
        <v>0</v>
      </c>
      <c r="L1364" s="284">
        <f t="shared" si="338"/>
        <v>2947</v>
      </c>
      <c r="M1364" s="284">
        <f t="shared" si="339"/>
        <v>0</v>
      </c>
      <c r="N1364" s="284">
        <f t="shared" si="340"/>
        <v>0</v>
      </c>
      <c r="O1364" s="284">
        <f t="shared" si="341"/>
        <v>2947</v>
      </c>
      <c r="P1364" s="284">
        <f t="shared" si="342"/>
        <v>2947</v>
      </c>
      <c r="Q1364" s="284">
        <f t="shared" si="343"/>
        <v>2947</v>
      </c>
      <c r="R1364" s="284">
        <f t="shared" si="344"/>
        <v>2947</v>
      </c>
      <c r="S1364" s="310"/>
      <c r="T1364" s="310"/>
      <c r="U1364" s="310"/>
      <c r="V1364" s="310"/>
      <c r="W1364" s="310"/>
      <c r="X1364" s="310"/>
      <c r="Y1364" s="310"/>
      <c r="Z1364" s="310"/>
      <c r="AA1364" s="310"/>
      <c r="AB1364" s="310"/>
      <c r="AC1364" s="310"/>
      <c r="AD1364" s="310"/>
      <c r="AE1364" s="310"/>
      <c r="AF1364" s="310"/>
      <c r="AG1364" s="310"/>
      <c r="AH1364" s="310"/>
      <c r="AI1364" s="310"/>
      <c r="AJ1364" s="310"/>
      <c r="AK1364" s="310"/>
      <c r="AL1364" s="310"/>
      <c r="AM1364" s="310"/>
      <c r="AN1364" s="310"/>
      <c r="AO1364" s="310"/>
      <c r="AP1364" s="310"/>
      <c r="AQ1364" s="310"/>
      <c r="AR1364" s="310"/>
      <c r="AS1364" s="310"/>
      <c r="AT1364" s="310"/>
      <c r="AU1364" s="310"/>
      <c r="AV1364" s="310"/>
      <c r="AW1364" s="310"/>
      <c r="AX1364" s="310"/>
      <c r="AY1364" s="310"/>
      <c r="AZ1364" s="310"/>
      <c r="BA1364" s="310"/>
      <c r="BB1364" s="310"/>
      <c r="BC1364" s="310"/>
      <c r="BD1364" s="310"/>
      <c r="BE1364" s="310"/>
      <c r="BF1364" s="310"/>
      <c r="BG1364" s="310"/>
      <c r="BH1364" s="310"/>
      <c r="BI1364" s="314">
        <v>0</v>
      </c>
      <c r="BJ1364" s="314">
        <v>2947</v>
      </c>
      <c r="BK1364" s="310">
        <v>0</v>
      </c>
      <c r="BL1364" s="310"/>
      <c r="BM1364" s="310"/>
      <c r="BN1364" s="310"/>
      <c r="BO1364" s="310">
        <v>0</v>
      </c>
      <c r="BP1364" s="310"/>
      <c r="BQ1364" s="310"/>
      <c r="BR1364" s="310"/>
      <c r="BS1364" s="310"/>
      <c r="BT1364" s="310"/>
      <c r="BU1364" s="310"/>
      <c r="BV1364" s="310"/>
      <c r="BW1364" s="310"/>
      <c r="BX1364" s="310"/>
      <c r="BY1364" s="310"/>
      <c r="BZ1364" s="310"/>
      <c r="CA1364" s="310"/>
      <c r="CB1364" s="310"/>
      <c r="CC1364" s="310"/>
      <c r="CD1364" s="310"/>
      <c r="CE1364" s="310"/>
      <c r="CF1364" s="310"/>
      <c r="CG1364" s="310"/>
      <c r="CH1364" s="310">
        <v>0</v>
      </c>
      <c r="CI1364" s="286" t="str">
        <f t="shared" si="331"/>
        <v>Small</v>
      </c>
      <c r="CJ1364" s="210"/>
      <c r="CK1364" s="210"/>
      <c r="CN1364"/>
    </row>
    <row r="1365" spans="1:92" s="283" customFormat="1" ht="15">
      <c r="A1365" s="208" t="s">
        <v>144</v>
      </c>
      <c r="B1365" s="287" t="s">
        <v>491</v>
      </c>
      <c r="C1365" s="297" t="s">
        <v>76</v>
      </c>
      <c r="D1365" s="565">
        <v>2015</v>
      </c>
      <c r="E1365" s="284">
        <f t="shared" si="332"/>
        <v>4</v>
      </c>
      <c r="F1365" s="284">
        <f t="shared" si="333"/>
        <v>0</v>
      </c>
      <c r="G1365" s="284">
        <f t="shared" si="334"/>
        <v>0</v>
      </c>
      <c r="H1365" s="284">
        <f t="shared" si="335"/>
        <v>4</v>
      </c>
      <c r="I1365" s="284">
        <f t="shared" si="330"/>
        <v>0</v>
      </c>
      <c r="J1365" s="284">
        <f t="shared" si="336"/>
        <v>0</v>
      </c>
      <c r="K1365" s="284">
        <f t="shared" si="337"/>
        <v>0</v>
      </c>
      <c r="L1365" s="284">
        <f t="shared" si="338"/>
        <v>4</v>
      </c>
      <c r="M1365" s="284">
        <f t="shared" si="339"/>
        <v>5</v>
      </c>
      <c r="N1365" s="284">
        <f t="shared" si="340"/>
        <v>5</v>
      </c>
      <c r="O1365" s="284">
        <f t="shared" si="341"/>
        <v>9</v>
      </c>
      <c r="P1365" s="284">
        <f t="shared" si="342"/>
        <v>4</v>
      </c>
      <c r="Q1365" s="284">
        <f t="shared" si="343"/>
        <v>9</v>
      </c>
      <c r="R1365" s="284">
        <f t="shared" si="344"/>
        <v>9</v>
      </c>
      <c r="S1365" s="310"/>
      <c r="T1365" s="310"/>
      <c r="U1365" s="310"/>
      <c r="V1365" s="310"/>
      <c r="W1365" s="310"/>
      <c r="X1365" s="310"/>
      <c r="Y1365" s="314">
        <v>1</v>
      </c>
      <c r="Z1365" s="314">
        <v>1</v>
      </c>
      <c r="AA1365" s="310"/>
      <c r="AB1365" s="310"/>
      <c r="AC1365" s="310"/>
      <c r="AD1365" s="310"/>
      <c r="AE1365" s="310"/>
      <c r="AF1365" s="310"/>
      <c r="AG1365" s="310"/>
      <c r="AH1365" s="310"/>
      <c r="AI1365" s="310"/>
      <c r="AJ1365" s="310"/>
      <c r="AK1365" s="314">
        <v>0</v>
      </c>
      <c r="AL1365" s="310"/>
      <c r="AM1365" s="310"/>
      <c r="AN1365" s="310"/>
      <c r="AO1365" s="310"/>
      <c r="AP1365" s="310"/>
      <c r="AQ1365" s="314">
        <v>3</v>
      </c>
      <c r="AR1365" s="314">
        <v>3</v>
      </c>
      <c r="AS1365" s="310"/>
      <c r="AT1365" s="310"/>
      <c r="AU1365" s="310"/>
      <c r="AV1365" s="310"/>
      <c r="AW1365" s="314">
        <v>0</v>
      </c>
      <c r="AX1365" s="314">
        <v>0</v>
      </c>
      <c r="AY1365" s="310"/>
      <c r="AZ1365" s="310"/>
      <c r="BA1365" s="310"/>
      <c r="BB1365" s="310"/>
      <c r="BC1365" s="314">
        <v>0</v>
      </c>
      <c r="BD1365" s="314">
        <v>0</v>
      </c>
      <c r="BE1365" s="310"/>
      <c r="BF1365" s="310"/>
      <c r="BG1365" s="310"/>
      <c r="BH1365" s="310"/>
      <c r="BI1365" s="310"/>
      <c r="BJ1365" s="310"/>
      <c r="BK1365" s="310"/>
      <c r="BL1365" s="310"/>
      <c r="BM1365" s="310"/>
      <c r="BN1365" s="310"/>
      <c r="BO1365" s="310"/>
      <c r="BP1365" s="310"/>
      <c r="BQ1365" s="310"/>
      <c r="BR1365" s="310"/>
      <c r="BS1365" s="310"/>
      <c r="BT1365" s="310"/>
      <c r="BU1365" s="314">
        <v>5</v>
      </c>
      <c r="BV1365" s="310"/>
      <c r="BW1365" s="310"/>
      <c r="BX1365" s="310"/>
      <c r="BY1365" s="310"/>
      <c r="BZ1365" s="310"/>
      <c r="CA1365" s="310"/>
      <c r="CB1365" s="310"/>
      <c r="CC1365" s="310"/>
      <c r="CD1365" s="310"/>
      <c r="CE1365" s="310"/>
      <c r="CF1365" s="310"/>
      <c r="CG1365" s="310"/>
      <c r="CH1365" s="310"/>
      <c r="CI1365" s="286" t="str">
        <f t="shared" si="331"/>
        <v>Small</v>
      </c>
      <c r="CJ1365" s="210"/>
      <c r="CK1365" s="210"/>
      <c r="CN1365"/>
    </row>
    <row r="1366" spans="1:92" s="283" customFormat="1" ht="15">
      <c r="A1366" s="208" t="s">
        <v>144</v>
      </c>
      <c r="B1366" s="287" t="s">
        <v>492</v>
      </c>
      <c r="C1366" s="297" t="s">
        <v>76</v>
      </c>
      <c r="D1366" s="565">
        <v>2015</v>
      </c>
      <c r="E1366" s="284">
        <f t="shared" si="332"/>
        <v>0</v>
      </c>
      <c r="F1366" s="284">
        <f t="shared" si="333"/>
        <v>0</v>
      </c>
      <c r="G1366" s="284">
        <f t="shared" si="334"/>
        <v>0</v>
      </c>
      <c r="H1366" s="284">
        <f t="shared" si="335"/>
        <v>0</v>
      </c>
      <c r="I1366" s="284">
        <f t="shared" si="330"/>
        <v>0</v>
      </c>
      <c r="J1366" s="284">
        <f t="shared" si="336"/>
        <v>0</v>
      </c>
      <c r="K1366" s="284">
        <f t="shared" si="337"/>
        <v>0</v>
      </c>
      <c r="L1366" s="284">
        <f t="shared" si="338"/>
        <v>0</v>
      </c>
      <c r="M1366" s="284">
        <f t="shared" si="339"/>
        <v>1535</v>
      </c>
      <c r="N1366" s="284">
        <f t="shared" si="340"/>
        <v>1535</v>
      </c>
      <c r="O1366" s="284">
        <f t="shared" si="341"/>
        <v>1535</v>
      </c>
      <c r="P1366" s="284">
        <f t="shared" si="342"/>
        <v>3875</v>
      </c>
      <c r="Q1366" s="284">
        <f t="shared" si="343"/>
        <v>5410</v>
      </c>
      <c r="R1366" s="284">
        <f t="shared" si="344"/>
        <v>5410</v>
      </c>
      <c r="S1366" s="310"/>
      <c r="T1366" s="310"/>
      <c r="U1366" s="310"/>
      <c r="V1366" s="310"/>
      <c r="W1366" s="310"/>
      <c r="X1366" s="310"/>
      <c r="Y1366" s="310"/>
      <c r="Z1366" s="310"/>
      <c r="AA1366" s="310"/>
      <c r="AB1366" s="310"/>
      <c r="AC1366" s="310"/>
      <c r="AD1366" s="310"/>
      <c r="AE1366" s="310"/>
      <c r="AF1366" s="310"/>
      <c r="AG1366" s="310"/>
      <c r="AH1366" s="310"/>
      <c r="AI1366" s="310"/>
      <c r="AJ1366" s="310"/>
      <c r="AK1366" s="310"/>
      <c r="AL1366" s="310"/>
      <c r="AM1366" s="310"/>
      <c r="AN1366" s="310"/>
      <c r="AO1366" s="310"/>
      <c r="AP1366" s="310"/>
      <c r="AQ1366" s="310"/>
      <c r="AR1366" s="310"/>
      <c r="AS1366" s="310"/>
      <c r="AT1366" s="310"/>
      <c r="AU1366" s="310"/>
      <c r="AV1366" s="310"/>
      <c r="AW1366" s="310"/>
      <c r="AX1366" s="310"/>
      <c r="AY1366" s="310"/>
      <c r="AZ1366" s="310"/>
      <c r="BA1366" s="310"/>
      <c r="BB1366" s="310"/>
      <c r="BC1366" s="310"/>
      <c r="BD1366" s="310"/>
      <c r="BE1366" s="310"/>
      <c r="BF1366" s="310"/>
      <c r="BG1366" s="310"/>
      <c r="BH1366" s="310"/>
      <c r="BI1366" s="310"/>
      <c r="BJ1366" s="310"/>
      <c r="BK1366" s="310"/>
      <c r="BL1366" s="310"/>
      <c r="BM1366" s="310"/>
      <c r="BN1366" s="310"/>
      <c r="BO1366" s="310"/>
      <c r="BP1366" s="310"/>
      <c r="BQ1366" s="310"/>
      <c r="BR1366" s="310"/>
      <c r="BS1366" s="310"/>
      <c r="BT1366" s="310"/>
      <c r="BU1366" s="314">
        <v>0</v>
      </c>
      <c r="BV1366" s="314">
        <v>0</v>
      </c>
      <c r="BW1366" s="314">
        <v>1535</v>
      </c>
      <c r="BX1366" s="314">
        <v>0</v>
      </c>
      <c r="BY1366" s="314"/>
      <c r="BZ1366" s="310"/>
      <c r="CA1366" s="310"/>
      <c r="CB1366" s="310"/>
      <c r="CC1366" s="310"/>
      <c r="CD1366" s="314">
        <v>3875</v>
      </c>
      <c r="CE1366" s="310"/>
      <c r="CF1366" s="310"/>
      <c r="CG1366" s="310"/>
      <c r="CH1366" s="310"/>
      <c r="CI1366" s="286" t="str">
        <f t="shared" si="331"/>
        <v>Small</v>
      </c>
      <c r="CJ1366" s="210"/>
      <c r="CK1366" s="210"/>
      <c r="CN1366"/>
    </row>
    <row r="1367" spans="1:92" s="283" customFormat="1" ht="15">
      <c r="A1367" s="287" t="s">
        <v>129</v>
      </c>
      <c r="B1367" s="287" t="s">
        <v>422</v>
      </c>
      <c r="C1367" s="297" t="s">
        <v>76</v>
      </c>
      <c r="D1367" s="565">
        <v>2015</v>
      </c>
      <c r="E1367" s="284">
        <f t="shared" si="332"/>
        <v>0</v>
      </c>
      <c r="F1367" s="284">
        <f t="shared" si="333"/>
        <v>0</v>
      </c>
      <c r="G1367" s="284">
        <f t="shared" si="334"/>
        <v>0</v>
      </c>
      <c r="H1367" s="284">
        <f t="shared" si="335"/>
        <v>0</v>
      </c>
      <c r="I1367" s="284">
        <f t="shared" si="330"/>
        <v>0</v>
      </c>
      <c r="J1367" s="284">
        <f t="shared" si="336"/>
        <v>0</v>
      </c>
      <c r="K1367" s="284">
        <f t="shared" si="337"/>
        <v>0</v>
      </c>
      <c r="L1367" s="284">
        <f t="shared" si="338"/>
        <v>0</v>
      </c>
      <c r="M1367" s="284">
        <f t="shared" si="339"/>
        <v>0</v>
      </c>
      <c r="N1367" s="284">
        <f t="shared" si="340"/>
        <v>0</v>
      </c>
      <c r="O1367" s="284">
        <f t="shared" si="341"/>
        <v>0</v>
      </c>
      <c r="P1367" s="284">
        <f t="shared" si="342"/>
        <v>583</v>
      </c>
      <c r="Q1367" s="284">
        <f t="shared" si="343"/>
        <v>583</v>
      </c>
      <c r="R1367" s="284">
        <f t="shared" si="344"/>
        <v>711</v>
      </c>
      <c r="S1367" s="310"/>
      <c r="T1367" s="310"/>
      <c r="U1367" s="310"/>
      <c r="V1367" s="310"/>
      <c r="W1367" s="310"/>
      <c r="X1367" s="310"/>
      <c r="Y1367" s="310"/>
      <c r="Z1367" s="310"/>
      <c r="AA1367" s="310"/>
      <c r="AB1367" s="310"/>
      <c r="AC1367" s="310"/>
      <c r="AD1367" s="310"/>
      <c r="AE1367" s="310"/>
      <c r="AF1367" s="310"/>
      <c r="AG1367" s="310"/>
      <c r="AH1367" s="310"/>
      <c r="AI1367" s="310"/>
      <c r="AJ1367" s="310"/>
      <c r="AK1367" s="310"/>
      <c r="AL1367" s="310"/>
      <c r="AM1367" s="310"/>
      <c r="AN1367" s="310"/>
      <c r="AO1367" s="310"/>
      <c r="AP1367" s="310"/>
      <c r="AQ1367" s="310"/>
      <c r="AR1367" s="310"/>
      <c r="AS1367" s="310"/>
      <c r="AT1367" s="310"/>
      <c r="AU1367" s="310"/>
      <c r="AV1367" s="310"/>
      <c r="AW1367" s="310"/>
      <c r="AX1367" s="310"/>
      <c r="AY1367" s="310"/>
      <c r="AZ1367" s="310"/>
      <c r="BA1367" s="310"/>
      <c r="BB1367" s="310"/>
      <c r="BC1367" s="310"/>
      <c r="BD1367" s="310"/>
      <c r="BE1367" s="310"/>
      <c r="BF1367" s="310"/>
      <c r="BG1367" s="310"/>
      <c r="BH1367" s="310"/>
      <c r="BI1367" s="314">
        <v>0</v>
      </c>
      <c r="BJ1367" s="314">
        <v>0</v>
      </c>
      <c r="BK1367" s="310">
        <v>0</v>
      </c>
      <c r="BL1367" s="310"/>
      <c r="BM1367" s="310"/>
      <c r="BN1367" s="310"/>
      <c r="BO1367" s="310">
        <v>0</v>
      </c>
      <c r="BP1367" s="310"/>
      <c r="BQ1367" s="310"/>
      <c r="BR1367" s="310"/>
      <c r="BS1367" s="310"/>
      <c r="BT1367" s="310"/>
      <c r="BU1367" s="310"/>
      <c r="BV1367" s="310"/>
      <c r="BW1367" s="310"/>
      <c r="BX1367" s="310"/>
      <c r="BY1367" s="310"/>
      <c r="BZ1367" s="310"/>
      <c r="CA1367" s="310"/>
      <c r="CB1367" s="310"/>
      <c r="CC1367" s="310"/>
      <c r="CD1367" s="314">
        <v>583</v>
      </c>
      <c r="CE1367" s="310"/>
      <c r="CF1367" s="310"/>
      <c r="CG1367" s="310"/>
      <c r="CH1367" s="310">
        <v>128</v>
      </c>
      <c r="CI1367" s="286" t="str">
        <f t="shared" si="331"/>
        <v>Small</v>
      </c>
      <c r="CJ1367" s="210"/>
      <c r="CK1367" s="210"/>
      <c r="CN1367"/>
    </row>
    <row r="1368" spans="1:92" s="283" customFormat="1" ht="15">
      <c r="A1368" s="208" t="s">
        <v>156</v>
      </c>
      <c r="B1368" s="287" t="s">
        <v>493</v>
      </c>
      <c r="C1368" s="297" t="s">
        <v>76</v>
      </c>
      <c r="D1368" s="565">
        <v>2015</v>
      </c>
      <c r="E1368" s="284">
        <f t="shared" si="332"/>
        <v>0</v>
      </c>
      <c r="F1368" s="284">
        <f t="shared" si="333"/>
        <v>0</v>
      </c>
      <c r="G1368" s="284">
        <f t="shared" si="334"/>
        <v>0</v>
      </c>
      <c r="H1368" s="284">
        <f t="shared" si="335"/>
        <v>0</v>
      </c>
      <c r="I1368" s="284">
        <f t="shared" si="330"/>
        <v>0</v>
      </c>
      <c r="J1368" s="284">
        <f t="shared" si="336"/>
        <v>0</v>
      </c>
      <c r="K1368" s="284">
        <f t="shared" si="337"/>
        <v>0</v>
      </c>
      <c r="L1368" s="284">
        <f t="shared" si="338"/>
        <v>0</v>
      </c>
      <c r="M1368" s="284">
        <f t="shared" si="339"/>
        <v>0</v>
      </c>
      <c r="N1368" s="284">
        <f t="shared" si="340"/>
        <v>0</v>
      </c>
      <c r="O1368" s="284">
        <f t="shared" si="341"/>
        <v>0</v>
      </c>
      <c r="P1368" s="284">
        <f t="shared" si="342"/>
        <v>12</v>
      </c>
      <c r="Q1368" s="284">
        <f t="shared" si="343"/>
        <v>12</v>
      </c>
      <c r="R1368" s="284">
        <f t="shared" si="344"/>
        <v>12</v>
      </c>
      <c r="S1368" s="310"/>
      <c r="T1368" s="310"/>
      <c r="U1368" s="310"/>
      <c r="V1368" s="310"/>
      <c r="W1368" s="310"/>
      <c r="X1368" s="310"/>
      <c r="Y1368" s="310"/>
      <c r="Z1368" s="310"/>
      <c r="AA1368" s="310"/>
      <c r="AB1368" s="310"/>
      <c r="AC1368" s="310"/>
      <c r="AD1368" s="310"/>
      <c r="AE1368" s="310"/>
      <c r="AF1368" s="310"/>
      <c r="AG1368" s="310"/>
      <c r="AH1368" s="310"/>
      <c r="AI1368" s="310"/>
      <c r="AJ1368" s="310"/>
      <c r="AK1368" s="310"/>
      <c r="AL1368" s="310"/>
      <c r="AM1368" s="310"/>
      <c r="AN1368" s="310"/>
      <c r="AO1368" s="310"/>
      <c r="AP1368" s="310"/>
      <c r="AQ1368" s="310"/>
      <c r="AR1368" s="310"/>
      <c r="AS1368" s="310"/>
      <c r="AT1368" s="310"/>
      <c r="AU1368" s="310"/>
      <c r="AV1368" s="310"/>
      <c r="AW1368" s="310"/>
      <c r="AX1368" s="310"/>
      <c r="AY1368" s="310"/>
      <c r="AZ1368" s="310"/>
      <c r="BA1368" s="310"/>
      <c r="BB1368" s="310"/>
      <c r="BC1368" s="310"/>
      <c r="BD1368" s="310"/>
      <c r="BE1368" s="310"/>
      <c r="BF1368" s="310"/>
      <c r="BG1368" s="310"/>
      <c r="BH1368" s="310"/>
      <c r="BI1368" s="310"/>
      <c r="BJ1368" s="310"/>
      <c r="BK1368" s="310"/>
      <c r="BL1368" s="310"/>
      <c r="BM1368" s="310"/>
      <c r="BN1368" s="310"/>
      <c r="BO1368" s="310"/>
      <c r="BP1368" s="310"/>
      <c r="BQ1368" s="310"/>
      <c r="BR1368" s="310"/>
      <c r="BS1368" s="310"/>
      <c r="BT1368" s="310"/>
      <c r="BU1368" s="310"/>
      <c r="BV1368" s="310"/>
      <c r="BW1368" s="310"/>
      <c r="BX1368" s="310"/>
      <c r="BY1368" s="310"/>
      <c r="BZ1368" s="310"/>
      <c r="CA1368" s="310"/>
      <c r="CB1368" s="310"/>
      <c r="CC1368" s="310"/>
      <c r="CD1368" s="314">
        <v>12</v>
      </c>
      <c r="CE1368" s="310"/>
      <c r="CF1368" s="310"/>
      <c r="CG1368" s="310"/>
      <c r="CH1368" s="310"/>
      <c r="CI1368" s="286" t="str">
        <f t="shared" si="331"/>
        <v>Small</v>
      </c>
      <c r="CJ1368" s="210"/>
      <c r="CK1368" s="210"/>
      <c r="CN1368"/>
    </row>
    <row r="1369" spans="1:92" s="283" customFormat="1" ht="15">
      <c r="A1369" s="287" t="s">
        <v>625</v>
      </c>
      <c r="B1369" s="287" t="s">
        <v>490</v>
      </c>
      <c r="C1369" s="297" t="s">
        <v>76</v>
      </c>
      <c r="D1369" s="565">
        <v>2015</v>
      </c>
      <c r="E1369" s="284">
        <f t="shared" si="332"/>
        <v>0</v>
      </c>
      <c r="F1369" s="284">
        <f t="shared" si="333"/>
        <v>0</v>
      </c>
      <c r="G1369" s="284">
        <f t="shared" si="334"/>
        <v>0</v>
      </c>
      <c r="H1369" s="284">
        <f t="shared" si="335"/>
        <v>0</v>
      </c>
      <c r="I1369" s="284">
        <f t="shared" si="330"/>
        <v>0</v>
      </c>
      <c r="J1369" s="284">
        <f t="shared" si="336"/>
        <v>0</v>
      </c>
      <c r="K1369" s="284">
        <f t="shared" si="337"/>
        <v>0</v>
      </c>
      <c r="L1369" s="284">
        <f t="shared" si="338"/>
        <v>0</v>
      </c>
      <c r="M1369" s="284">
        <f t="shared" si="339"/>
        <v>2</v>
      </c>
      <c r="N1369" s="284">
        <f t="shared" si="340"/>
        <v>2</v>
      </c>
      <c r="O1369" s="284">
        <f t="shared" si="341"/>
        <v>2</v>
      </c>
      <c r="P1369" s="284">
        <f t="shared" si="342"/>
        <v>0</v>
      </c>
      <c r="Q1369" s="284">
        <f t="shared" si="343"/>
        <v>2</v>
      </c>
      <c r="R1369" s="284">
        <f t="shared" si="344"/>
        <v>2</v>
      </c>
      <c r="S1369" s="310"/>
      <c r="T1369" s="310"/>
      <c r="U1369" s="310"/>
      <c r="V1369" s="310"/>
      <c r="W1369" s="310"/>
      <c r="X1369" s="310"/>
      <c r="Y1369" s="310"/>
      <c r="Z1369" s="310"/>
      <c r="AA1369" s="310"/>
      <c r="AB1369" s="310"/>
      <c r="AC1369" s="310"/>
      <c r="AD1369" s="310"/>
      <c r="AE1369" s="310"/>
      <c r="AF1369" s="310"/>
      <c r="AG1369" s="310"/>
      <c r="AH1369" s="310"/>
      <c r="AI1369" s="310"/>
      <c r="AJ1369" s="310"/>
      <c r="AK1369" s="310"/>
      <c r="AL1369" s="310"/>
      <c r="AM1369" s="310"/>
      <c r="AN1369" s="310"/>
      <c r="AO1369" s="310"/>
      <c r="AP1369" s="310"/>
      <c r="AQ1369" s="310"/>
      <c r="AR1369" s="310"/>
      <c r="AS1369" s="310"/>
      <c r="AT1369" s="310"/>
      <c r="AU1369" s="310"/>
      <c r="AV1369" s="310"/>
      <c r="AW1369" s="310"/>
      <c r="AX1369" s="310"/>
      <c r="AY1369" s="310"/>
      <c r="AZ1369" s="310"/>
      <c r="BA1369" s="310"/>
      <c r="BB1369" s="310"/>
      <c r="BC1369" s="310"/>
      <c r="BD1369" s="310"/>
      <c r="BE1369" s="310"/>
      <c r="BF1369" s="310"/>
      <c r="BG1369" s="310"/>
      <c r="BH1369" s="310"/>
      <c r="BI1369" s="310"/>
      <c r="BJ1369" s="310"/>
      <c r="BK1369" s="310"/>
      <c r="BL1369" s="310"/>
      <c r="BM1369" s="310"/>
      <c r="BN1369" s="310"/>
      <c r="BO1369" s="310"/>
      <c r="BP1369" s="310"/>
      <c r="BQ1369" s="310"/>
      <c r="BR1369" s="310"/>
      <c r="BS1369" s="310"/>
      <c r="BT1369" s="310"/>
      <c r="BU1369" s="314">
        <v>2</v>
      </c>
      <c r="BV1369" s="314">
        <v>0</v>
      </c>
      <c r="BW1369" s="314">
        <v>0</v>
      </c>
      <c r="BX1369" s="314">
        <v>0</v>
      </c>
      <c r="BY1369" s="314"/>
      <c r="BZ1369" s="310"/>
      <c r="CA1369" s="310"/>
      <c r="CB1369" s="310"/>
      <c r="CC1369" s="310"/>
      <c r="CD1369" s="310"/>
      <c r="CE1369" s="310"/>
      <c r="CF1369" s="310"/>
      <c r="CG1369" s="310"/>
      <c r="CH1369" s="310"/>
      <c r="CI1369" s="286" t="str">
        <f t="shared" si="331"/>
        <v>Small</v>
      </c>
      <c r="CJ1369" s="210"/>
      <c r="CK1369" s="210"/>
      <c r="CN1369"/>
    </row>
    <row r="1370" spans="1:92" s="283" customFormat="1" ht="15">
      <c r="A1370" s="208" t="s">
        <v>158</v>
      </c>
      <c r="B1370" s="287" t="s">
        <v>494</v>
      </c>
      <c r="C1370" s="297" t="s">
        <v>76</v>
      </c>
      <c r="D1370" s="565">
        <v>2015</v>
      </c>
      <c r="E1370" s="284">
        <f t="shared" si="332"/>
        <v>0</v>
      </c>
      <c r="F1370" s="284">
        <f t="shared" si="333"/>
        <v>6831</v>
      </c>
      <c r="G1370" s="284">
        <f t="shared" si="334"/>
        <v>21898</v>
      </c>
      <c r="H1370" s="284">
        <f t="shared" si="335"/>
        <v>28729</v>
      </c>
      <c r="I1370" s="284">
        <f t="shared" si="330"/>
        <v>0</v>
      </c>
      <c r="J1370" s="284">
        <f t="shared" si="336"/>
        <v>0</v>
      </c>
      <c r="K1370" s="284">
        <f t="shared" si="337"/>
        <v>0</v>
      </c>
      <c r="L1370" s="284">
        <f t="shared" si="338"/>
        <v>28729</v>
      </c>
      <c r="M1370" s="284">
        <f t="shared" si="339"/>
        <v>0</v>
      </c>
      <c r="N1370" s="284">
        <f t="shared" si="340"/>
        <v>0</v>
      </c>
      <c r="O1370" s="284">
        <f t="shared" si="341"/>
        <v>28729</v>
      </c>
      <c r="P1370" s="284">
        <f t="shared" si="342"/>
        <v>28729</v>
      </c>
      <c r="Q1370" s="284">
        <f t="shared" si="343"/>
        <v>28729</v>
      </c>
      <c r="R1370" s="284">
        <f t="shared" si="344"/>
        <v>28729</v>
      </c>
      <c r="S1370" s="310"/>
      <c r="T1370" s="310"/>
      <c r="U1370" s="310"/>
      <c r="V1370" s="310"/>
      <c r="W1370" s="310"/>
      <c r="X1370" s="310"/>
      <c r="Y1370" s="310"/>
      <c r="Z1370" s="310"/>
      <c r="AA1370" s="314">
        <v>6433</v>
      </c>
      <c r="AB1370" s="314">
        <v>1008</v>
      </c>
      <c r="AC1370" s="313">
        <v>21562</v>
      </c>
      <c r="AD1370" s="313">
        <v>1782</v>
      </c>
      <c r="AE1370" s="310"/>
      <c r="AF1370" s="310"/>
      <c r="AG1370" s="310"/>
      <c r="AH1370" s="310"/>
      <c r="AI1370" s="313">
        <v>0</v>
      </c>
      <c r="AJ1370" s="313">
        <v>0</v>
      </c>
      <c r="AK1370" s="310"/>
      <c r="AL1370" s="310"/>
      <c r="AM1370" s="310"/>
      <c r="AN1370" s="310"/>
      <c r="AO1370" s="313">
        <v>0</v>
      </c>
      <c r="AP1370" s="313">
        <v>0</v>
      </c>
      <c r="AQ1370" s="310"/>
      <c r="AR1370" s="310"/>
      <c r="AS1370" s="310"/>
      <c r="AT1370" s="310"/>
      <c r="AU1370" s="313">
        <v>0</v>
      </c>
      <c r="AV1370" s="313">
        <v>0</v>
      </c>
      <c r="AW1370" s="310"/>
      <c r="AX1370" s="310"/>
      <c r="AY1370" s="314">
        <v>398</v>
      </c>
      <c r="AZ1370" s="314">
        <v>173</v>
      </c>
      <c r="BA1370" s="313">
        <v>336</v>
      </c>
      <c r="BB1370" s="313">
        <v>0</v>
      </c>
      <c r="BC1370" s="310"/>
      <c r="BD1370" s="310"/>
      <c r="BE1370" s="310"/>
      <c r="BF1370" s="310"/>
      <c r="BG1370" s="313">
        <v>0</v>
      </c>
      <c r="BH1370" s="313">
        <v>0</v>
      </c>
      <c r="BI1370" s="310"/>
      <c r="BJ1370" s="310"/>
      <c r="BK1370" s="310"/>
      <c r="BL1370" s="310"/>
      <c r="BM1370" s="310"/>
      <c r="BN1370" s="310"/>
      <c r="BO1370" s="310"/>
      <c r="BP1370" s="310"/>
      <c r="BQ1370" s="310"/>
      <c r="BR1370" s="310"/>
      <c r="BS1370" s="310"/>
      <c r="BT1370" s="310"/>
      <c r="BU1370" s="310"/>
      <c r="BV1370" s="310"/>
      <c r="BW1370" s="310"/>
      <c r="BX1370" s="310"/>
      <c r="BY1370" s="310"/>
      <c r="BZ1370" s="310"/>
      <c r="CA1370" s="310"/>
      <c r="CB1370" s="310"/>
      <c r="CC1370" s="310"/>
      <c r="CD1370" s="310"/>
      <c r="CE1370" s="310"/>
      <c r="CF1370" s="310"/>
      <c r="CG1370" s="310"/>
      <c r="CH1370" s="310"/>
      <c r="CI1370" s="286" t="str">
        <f t="shared" si="331"/>
        <v>Small</v>
      </c>
      <c r="CJ1370" s="210"/>
      <c r="CK1370" s="210"/>
      <c r="CN1370"/>
    </row>
    <row r="1371" spans="1:92" s="283" customFormat="1" ht="15">
      <c r="A1371" s="297" t="s">
        <v>356</v>
      </c>
      <c r="B1371" s="287" t="s">
        <v>432</v>
      </c>
      <c r="C1371" s="297" t="s">
        <v>76</v>
      </c>
      <c r="D1371" s="565">
        <v>2015</v>
      </c>
      <c r="E1371" s="284">
        <f t="shared" si="332"/>
        <v>0</v>
      </c>
      <c r="F1371" s="284">
        <f t="shared" si="333"/>
        <v>0</v>
      </c>
      <c r="G1371" s="284">
        <f t="shared" si="334"/>
        <v>0</v>
      </c>
      <c r="H1371" s="284">
        <f t="shared" si="335"/>
        <v>0</v>
      </c>
      <c r="I1371" s="284">
        <f t="shared" si="330"/>
        <v>0</v>
      </c>
      <c r="J1371" s="284">
        <f t="shared" si="336"/>
        <v>0</v>
      </c>
      <c r="K1371" s="284">
        <f t="shared" si="337"/>
        <v>0</v>
      </c>
      <c r="L1371" s="284">
        <f t="shared" si="338"/>
        <v>0</v>
      </c>
      <c r="M1371" s="284">
        <f t="shared" si="339"/>
        <v>303</v>
      </c>
      <c r="N1371" s="284">
        <f t="shared" si="340"/>
        <v>303</v>
      </c>
      <c r="O1371" s="284">
        <f t="shared" si="341"/>
        <v>303</v>
      </c>
      <c r="P1371" s="284">
        <f t="shared" si="342"/>
        <v>0</v>
      </c>
      <c r="Q1371" s="284">
        <f t="shared" si="343"/>
        <v>303</v>
      </c>
      <c r="R1371" s="284">
        <f t="shared" si="344"/>
        <v>20449</v>
      </c>
      <c r="S1371" s="310"/>
      <c r="T1371" s="310"/>
      <c r="U1371" s="310"/>
      <c r="V1371" s="310"/>
      <c r="W1371" s="310"/>
      <c r="X1371" s="310"/>
      <c r="Y1371" s="310"/>
      <c r="Z1371" s="310"/>
      <c r="AA1371" s="310"/>
      <c r="AB1371" s="310"/>
      <c r="AC1371" s="310"/>
      <c r="AD1371" s="310"/>
      <c r="AE1371" s="310"/>
      <c r="AF1371" s="310"/>
      <c r="AG1371" s="310"/>
      <c r="AH1371" s="310"/>
      <c r="AI1371" s="310"/>
      <c r="AJ1371" s="310"/>
      <c r="AK1371" s="310"/>
      <c r="AL1371" s="310"/>
      <c r="AM1371" s="310"/>
      <c r="AN1371" s="310"/>
      <c r="AO1371" s="310"/>
      <c r="AP1371" s="310"/>
      <c r="AQ1371" s="310"/>
      <c r="AR1371" s="310"/>
      <c r="AS1371" s="310"/>
      <c r="AT1371" s="310"/>
      <c r="AU1371" s="310"/>
      <c r="AV1371" s="310"/>
      <c r="AW1371" s="310"/>
      <c r="AX1371" s="310"/>
      <c r="AY1371" s="310"/>
      <c r="AZ1371" s="310"/>
      <c r="BA1371" s="310"/>
      <c r="BB1371" s="310"/>
      <c r="BC1371" s="310"/>
      <c r="BD1371" s="310"/>
      <c r="BE1371" s="310"/>
      <c r="BF1371" s="310"/>
      <c r="BG1371" s="310"/>
      <c r="BH1371" s="310"/>
      <c r="BI1371" s="314">
        <v>0</v>
      </c>
      <c r="BJ1371" s="314">
        <v>0</v>
      </c>
      <c r="BK1371" s="310">
        <v>0</v>
      </c>
      <c r="BL1371" s="310"/>
      <c r="BM1371" s="310"/>
      <c r="BN1371" s="310"/>
      <c r="BO1371" s="310">
        <v>0</v>
      </c>
      <c r="BP1371" s="310"/>
      <c r="BQ1371" s="310"/>
      <c r="BR1371" s="310"/>
      <c r="BS1371" s="310"/>
      <c r="BT1371" s="310"/>
      <c r="BU1371" s="314">
        <v>291</v>
      </c>
      <c r="BV1371" s="314">
        <v>12</v>
      </c>
      <c r="BW1371" s="310"/>
      <c r="BX1371" s="310"/>
      <c r="BY1371" s="314"/>
      <c r="BZ1371" s="310"/>
      <c r="CA1371" s="310"/>
      <c r="CB1371" s="310"/>
      <c r="CC1371" s="310"/>
      <c r="CD1371" s="310"/>
      <c r="CE1371" s="310"/>
      <c r="CF1371" s="310"/>
      <c r="CG1371" s="310"/>
      <c r="CH1371" s="310">
        <v>20146</v>
      </c>
      <c r="CI1371" s="286" t="str">
        <f t="shared" si="331"/>
        <v>Small</v>
      </c>
      <c r="CJ1371" s="210"/>
      <c r="CK1371" s="210"/>
      <c r="CN1371"/>
    </row>
    <row r="1372" spans="1:92" s="283" customFormat="1" ht="15">
      <c r="A1372" s="208" t="s">
        <v>693</v>
      </c>
      <c r="B1372" s="283" t="s">
        <v>612</v>
      </c>
      <c r="C1372" s="297" t="s">
        <v>76</v>
      </c>
      <c r="D1372" s="565">
        <v>2015</v>
      </c>
      <c r="E1372" s="284">
        <f t="shared" si="332"/>
        <v>0</v>
      </c>
      <c r="F1372" s="284">
        <f t="shared" si="333"/>
        <v>0</v>
      </c>
      <c r="G1372" s="284">
        <f t="shared" si="334"/>
        <v>0</v>
      </c>
      <c r="H1372" s="284">
        <f t="shared" si="335"/>
        <v>0</v>
      </c>
      <c r="I1372" s="284">
        <f t="shared" si="330"/>
        <v>0</v>
      </c>
      <c r="J1372" s="284">
        <f t="shared" si="336"/>
        <v>0</v>
      </c>
      <c r="K1372" s="284">
        <f t="shared" si="337"/>
        <v>0</v>
      </c>
      <c r="L1372" s="284">
        <f t="shared" si="338"/>
        <v>0</v>
      </c>
      <c r="M1372" s="284">
        <f t="shared" si="339"/>
        <v>1708</v>
      </c>
      <c r="N1372" s="284">
        <f t="shared" si="340"/>
        <v>1708</v>
      </c>
      <c r="O1372" s="284">
        <f t="shared" si="341"/>
        <v>1708</v>
      </c>
      <c r="P1372" s="284">
        <f t="shared" si="342"/>
        <v>0</v>
      </c>
      <c r="Q1372" s="284">
        <f t="shared" si="343"/>
        <v>1708</v>
      </c>
      <c r="R1372" s="284">
        <f t="shared" si="344"/>
        <v>1708</v>
      </c>
      <c r="S1372" s="310"/>
      <c r="T1372" s="310"/>
      <c r="U1372" s="310"/>
      <c r="V1372" s="310"/>
      <c r="W1372" s="310"/>
      <c r="X1372" s="310"/>
      <c r="Y1372" s="310"/>
      <c r="Z1372" s="310"/>
      <c r="AA1372" s="310"/>
      <c r="AB1372" s="310"/>
      <c r="AC1372" s="310"/>
      <c r="AD1372" s="310"/>
      <c r="AE1372" s="310"/>
      <c r="AF1372" s="310"/>
      <c r="AG1372" s="310"/>
      <c r="AH1372" s="310"/>
      <c r="AI1372" s="310"/>
      <c r="AJ1372" s="310"/>
      <c r="AK1372" s="310"/>
      <c r="AL1372" s="310"/>
      <c r="AM1372" s="310"/>
      <c r="AN1372" s="310"/>
      <c r="AO1372" s="310"/>
      <c r="AP1372" s="310"/>
      <c r="AQ1372" s="310"/>
      <c r="AR1372" s="310"/>
      <c r="AS1372" s="310"/>
      <c r="AT1372" s="310"/>
      <c r="AU1372" s="310"/>
      <c r="AV1372" s="310"/>
      <c r="AW1372" s="310"/>
      <c r="AX1372" s="310"/>
      <c r="AY1372" s="310"/>
      <c r="AZ1372" s="310"/>
      <c r="BA1372" s="310"/>
      <c r="BB1372" s="310"/>
      <c r="BC1372" s="310"/>
      <c r="BD1372" s="310"/>
      <c r="BE1372" s="310"/>
      <c r="BF1372" s="310"/>
      <c r="BG1372" s="310"/>
      <c r="BH1372" s="310"/>
      <c r="BI1372" s="310"/>
      <c r="BJ1372" s="310"/>
      <c r="BK1372" s="310"/>
      <c r="BL1372" s="310"/>
      <c r="BM1372" s="310"/>
      <c r="BN1372" s="310"/>
      <c r="BO1372" s="310"/>
      <c r="BP1372" s="310"/>
      <c r="BQ1372" s="310"/>
      <c r="BR1372" s="310"/>
      <c r="BS1372" s="310"/>
      <c r="BT1372" s="310"/>
      <c r="BU1372" s="314">
        <v>0</v>
      </c>
      <c r="BV1372" s="314">
        <v>0</v>
      </c>
      <c r="BW1372" s="314">
        <v>1708</v>
      </c>
      <c r="BX1372" s="314">
        <v>0</v>
      </c>
      <c r="BY1372" s="314"/>
      <c r="BZ1372" s="310"/>
      <c r="CA1372" s="310"/>
      <c r="CB1372" s="310"/>
      <c r="CC1372" s="310"/>
      <c r="CD1372" s="310"/>
      <c r="CE1372" s="310"/>
      <c r="CF1372" s="310"/>
      <c r="CG1372" s="310"/>
      <c r="CH1372" s="310"/>
      <c r="CI1372" s="286" t="str">
        <f t="shared" si="331"/>
        <v>Small</v>
      </c>
      <c r="CJ1372" s="210"/>
      <c r="CK1372" s="210"/>
      <c r="CN1372"/>
    </row>
    <row r="1373" spans="1:92" s="283" customFormat="1" ht="15">
      <c r="A1373" s="208" t="s">
        <v>225</v>
      </c>
      <c r="B1373" s="287" t="s">
        <v>376</v>
      </c>
      <c r="C1373" s="297" t="s">
        <v>76</v>
      </c>
      <c r="D1373" s="565">
        <v>2015</v>
      </c>
      <c r="E1373" s="284">
        <f t="shared" si="332"/>
        <v>5</v>
      </c>
      <c r="F1373" s="284">
        <f t="shared" si="333"/>
        <v>0</v>
      </c>
      <c r="G1373" s="284">
        <f t="shared" si="334"/>
        <v>6809</v>
      </c>
      <c r="H1373" s="284">
        <f t="shared" si="335"/>
        <v>6814</v>
      </c>
      <c r="I1373" s="284">
        <f t="shared" si="330"/>
        <v>0</v>
      </c>
      <c r="J1373" s="284">
        <f t="shared" si="336"/>
        <v>0</v>
      </c>
      <c r="K1373" s="284">
        <f t="shared" si="337"/>
        <v>0</v>
      </c>
      <c r="L1373" s="284">
        <f t="shared" si="338"/>
        <v>6814</v>
      </c>
      <c r="M1373" s="284">
        <f t="shared" si="339"/>
        <v>0</v>
      </c>
      <c r="N1373" s="284">
        <f t="shared" si="340"/>
        <v>0</v>
      </c>
      <c r="O1373" s="284">
        <f t="shared" si="341"/>
        <v>6814</v>
      </c>
      <c r="P1373" s="284">
        <f t="shared" si="342"/>
        <v>6814</v>
      </c>
      <c r="Q1373" s="284">
        <f t="shared" si="343"/>
        <v>6814</v>
      </c>
      <c r="R1373" s="284">
        <f t="shared" si="344"/>
        <v>6814</v>
      </c>
      <c r="S1373" s="310"/>
      <c r="T1373" s="310"/>
      <c r="U1373" s="310"/>
      <c r="V1373" s="310"/>
      <c r="W1373" s="310"/>
      <c r="X1373" s="310"/>
      <c r="Y1373" s="310"/>
      <c r="Z1373" s="310"/>
      <c r="AA1373" s="310"/>
      <c r="AB1373" s="310"/>
      <c r="AC1373" s="313">
        <v>0</v>
      </c>
      <c r="AD1373" s="313">
        <v>0</v>
      </c>
      <c r="AE1373" s="310"/>
      <c r="AF1373" s="310"/>
      <c r="AG1373" s="310"/>
      <c r="AH1373" s="310"/>
      <c r="AI1373" s="313">
        <v>0</v>
      </c>
      <c r="AJ1373" s="313">
        <v>0</v>
      </c>
      <c r="AK1373" s="310"/>
      <c r="AL1373" s="310"/>
      <c r="AM1373" s="310"/>
      <c r="AN1373" s="310"/>
      <c r="AO1373" s="313">
        <v>0</v>
      </c>
      <c r="AP1373" s="313">
        <v>0</v>
      </c>
      <c r="AQ1373" s="310"/>
      <c r="AR1373" s="310"/>
      <c r="AS1373" s="310"/>
      <c r="AT1373" s="310"/>
      <c r="AU1373" s="313">
        <v>0</v>
      </c>
      <c r="AV1373" s="313">
        <v>0</v>
      </c>
      <c r="AW1373" s="310"/>
      <c r="AX1373" s="310"/>
      <c r="AY1373" s="310"/>
      <c r="AZ1373" s="310"/>
      <c r="BA1373" s="313">
        <v>6809</v>
      </c>
      <c r="BB1373" s="313">
        <v>6809</v>
      </c>
      <c r="BC1373" s="314">
        <v>5</v>
      </c>
      <c r="BD1373" s="314">
        <v>5</v>
      </c>
      <c r="BE1373" s="310"/>
      <c r="BF1373" s="310"/>
      <c r="BG1373" s="313">
        <v>0</v>
      </c>
      <c r="BH1373" s="313">
        <v>0</v>
      </c>
      <c r="BI1373" s="310"/>
      <c r="BJ1373" s="310"/>
      <c r="BK1373" s="310"/>
      <c r="BL1373" s="310"/>
      <c r="BM1373" s="310"/>
      <c r="BN1373" s="310"/>
      <c r="BO1373" s="310"/>
      <c r="BP1373" s="310"/>
      <c r="BQ1373" s="310"/>
      <c r="BR1373" s="310"/>
      <c r="BS1373" s="310"/>
      <c r="BT1373" s="310"/>
      <c r="BU1373" s="310"/>
      <c r="BV1373" s="310"/>
      <c r="BW1373" s="310"/>
      <c r="BX1373" s="310"/>
      <c r="BY1373" s="310"/>
      <c r="BZ1373" s="310"/>
      <c r="CA1373" s="310"/>
      <c r="CB1373" s="310"/>
      <c r="CC1373" s="310"/>
      <c r="CD1373" s="310"/>
      <c r="CE1373" s="310"/>
      <c r="CF1373" s="310"/>
      <c r="CG1373" s="310"/>
      <c r="CH1373" s="310"/>
      <c r="CI1373" s="286" t="str">
        <f t="shared" si="331"/>
        <v>Small</v>
      </c>
      <c r="CJ1373" s="210"/>
      <c r="CK1373" s="210"/>
      <c r="CN1373"/>
    </row>
    <row r="1374" spans="1:92" s="283" customFormat="1" ht="15">
      <c r="A1374" s="208" t="s">
        <v>622</v>
      </c>
      <c r="B1374" s="283" t="s">
        <v>613</v>
      </c>
      <c r="C1374" s="297" t="s">
        <v>76</v>
      </c>
      <c r="D1374" s="565">
        <v>2015</v>
      </c>
      <c r="E1374" s="284">
        <f t="shared" si="332"/>
        <v>19</v>
      </c>
      <c r="F1374" s="284">
        <f t="shared" si="333"/>
        <v>0</v>
      </c>
      <c r="G1374" s="284">
        <f t="shared" si="334"/>
        <v>0</v>
      </c>
      <c r="H1374" s="284">
        <f t="shared" si="335"/>
        <v>19</v>
      </c>
      <c r="I1374" s="284">
        <f t="shared" si="330"/>
        <v>0</v>
      </c>
      <c r="J1374" s="284">
        <f t="shared" si="336"/>
        <v>0</v>
      </c>
      <c r="K1374" s="284">
        <f t="shared" si="337"/>
        <v>0</v>
      </c>
      <c r="L1374" s="284">
        <f t="shared" si="338"/>
        <v>19</v>
      </c>
      <c r="M1374" s="284">
        <f t="shared" si="339"/>
        <v>0</v>
      </c>
      <c r="N1374" s="284">
        <f t="shared" si="340"/>
        <v>0</v>
      </c>
      <c r="O1374" s="284">
        <f t="shared" si="341"/>
        <v>19</v>
      </c>
      <c r="P1374" s="284">
        <f t="shared" si="342"/>
        <v>19</v>
      </c>
      <c r="Q1374" s="284">
        <f t="shared" si="343"/>
        <v>19</v>
      </c>
      <c r="R1374" s="284">
        <f t="shared" si="344"/>
        <v>19</v>
      </c>
      <c r="S1374" s="310"/>
      <c r="T1374" s="310"/>
      <c r="U1374" s="310"/>
      <c r="V1374" s="310"/>
      <c r="W1374" s="310"/>
      <c r="X1374" s="310"/>
      <c r="Y1374" s="314">
        <v>0</v>
      </c>
      <c r="Z1374" s="314">
        <v>0</v>
      </c>
      <c r="AA1374" s="310"/>
      <c r="AB1374" s="310"/>
      <c r="AC1374" s="310"/>
      <c r="AD1374" s="310"/>
      <c r="AE1374" s="310"/>
      <c r="AF1374" s="310"/>
      <c r="AG1374" s="310"/>
      <c r="AH1374" s="310"/>
      <c r="AI1374" s="310"/>
      <c r="AJ1374" s="310"/>
      <c r="AK1374" s="314">
        <v>0</v>
      </c>
      <c r="AL1374" s="310"/>
      <c r="AM1374" s="310"/>
      <c r="AN1374" s="310"/>
      <c r="AO1374" s="310"/>
      <c r="AP1374" s="310"/>
      <c r="AQ1374" s="314">
        <v>0</v>
      </c>
      <c r="AR1374" s="314">
        <v>0</v>
      </c>
      <c r="AS1374" s="310"/>
      <c r="AT1374" s="310"/>
      <c r="AU1374" s="310"/>
      <c r="AV1374" s="310"/>
      <c r="AW1374" s="314">
        <v>0</v>
      </c>
      <c r="AX1374" s="314">
        <v>0</v>
      </c>
      <c r="AY1374" s="310"/>
      <c r="AZ1374" s="310"/>
      <c r="BA1374" s="310"/>
      <c r="BB1374" s="310"/>
      <c r="BC1374" s="314">
        <v>19</v>
      </c>
      <c r="BD1374" s="314">
        <v>19</v>
      </c>
      <c r="BE1374" s="310"/>
      <c r="BF1374" s="310"/>
      <c r="BG1374" s="310"/>
      <c r="BH1374" s="310"/>
      <c r="BI1374" s="310"/>
      <c r="BJ1374" s="310"/>
      <c r="BK1374" s="310"/>
      <c r="BL1374" s="310"/>
      <c r="BM1374" s="310"/>
      <c r="BN1374" s="310"/>
      <c r="BO1374" s="310"/>
      <c r="BP1374" s="310"/>
      <c r="BQ1374" s="310"/>
      <c r="BR1374" s="310"/>
      <c r="BS1374" s="310"/>
      <c r="BT1374" s="310"/>
      <c r="BU1374" s="310"/>
      <c r="BV1374" s="310"/>
      <c r="BW1374" s="310"/>
      <c r="BX1374" s="310"/>
      <c r="BY1374" s="310"/>
      <c r="BZ1374" s="310"/>
      <c r="CA1374" s="310"/>
      <c r="CB1374" s="310"/>
      <c r="CC1374" s="310"/>
      <c r="CD1374" s="310"/>
      <c r="CE1374" s="310"/>
      <c r="CF1374" s="310"/>
      <c r="CG1374" s="310"/>
      <c r="CH1374" s="310"/>
      <c r="CI1374" s="286" t="str">
        <f t="shared" si="331"/>
        <v>Small</v>
      </c>
      <c r="CJ1374" s="210"/>
      <c r="CK1374" s="210"/>
      <c r="CN1374"/>
    </row>
    <row r="1375" spans="1:92" s="283" customFormat="1" ht="15">
      <c r="A1375" s="208" t="s">
        <v>130</v>
      </c>
      <c r="B1375" s="287" t="s">
        <v>886</v>
      </c>
      <c r="C1375" s="297" t="s">
        <v>76</v>
      </c>
      <c r="D1375" s="565">
        <v>2015</v>
      </c>
      <c r="E1375" s="284">
        <f t="shared" si="332"/>
        <v>0</v>
      </c>
      <c r="F1375" s="284">
        <f t="shared" si="333"/>
        <v>44779</v>
      </c>
      <c r="G1375" s="284">
        <f t="shared" si="334"/>
        <v>164258</v>
      </c>
      <c r="H1375" s="284">
        <f t="shared" si="335"/>
        <v>209037</v>
      </c>
      <c r="I1375" s="284">
        <f t="shared" si="330"/>
        <v>13619</v>
      </c>
      <c r="J1375" s="284">
        <f t="shared" si="336"/>
        <v>0</v>
      </c>
      <c r="K1375" s="284">
        <f t="shared" si="337"/>
        <v>13619</v>
      </c>
      <c r="L1375" s="284">
        <f t="shared" si="338"/>
        <v>222656</v>
      </c>
      <c r="M1375" s="284">
        <f t="shared" si="339"/>
        <v>10425</v>
      </c>
      <c r="N1375" s="284">
        <f t="shared" si="340"/>
        <v>10425</v>
      </c>
      <c r="O1375" s="284">
        <f t="shared" si="341"/>
        <v>233081</v>
      </c>
      <c r="P1375" s="284">
        <f t="shared" si="342"/>
        <v>1029990</v>
      </c>
      <c r="Q1375" s="284">
        <f t="shared" si="343"/>
        <v>1040415</v>
      </c>
      <c r="R1375" s="284">
        <f t="shared" si="344"/>
        <v>1479086</v>
      </c>
      <c r="S1375" s="310"/>
      <c r="T1375" s="310"/>
      <c r="U1375" s="310"/>
      <c r="V1375" s="310"/>
      <c r="W1375" s="310"/>
      <c r="X1375" s="310"/>
      <c r="Y1375" s="310"/>
      <c r="Z1375" s="310"/>
      <c r="AA1375" s="314">
        <v>3</v>
      </c>
      <c r="AB1375" s="310"/>
      <c r="AC1375" s="313">
        <v>3275</v>
      </c>
      <c r="AD1375" s="313">
        <v>0</v>
      </c>
      <c r="AE1375" s="310"/>
      <c r="AF1375" s="310"/>
      <c r="AG1375" s="314">
        <v>26943</v>
      </c>
      <c r="AH1375" s="310"/>
      <c r="AI1375" s="313">
        <v>113764</v>
      </c>
      <c r="AJ1375" s="313">
        <v>0</v>
      </c>
      <c r="AK1375" s="310"/>
      <c r="AL1375" s="310"/>
      <c r="AM1375" s="314">
        <v>1742</v>
      </c>
      <c r="AN1375" s="314">
        <v>0</v>
      </c>
      <c r="AO1375" s="313">
        <v>5915</v>
      </c>
      <c r="AP1375" s="313">
        <v>0</v>
      </c>
      <c r="AQ1375" s="310"/>
      <c r="AR1375" s="310"/>
      <c r="AS1375" s="310"/>
      <c r="AT1375" s="310"/>
      <c r="AU1375" s="313">
        <v>0</v>
      </c>
      <c r="AV1375" s="313">
        <v>0</v>
      </c>
      <c r="AW1375" s="310"/>
      <c r="AX1375" s="310"/>
      <c r="AY1375" s="314">
        <v>16091</v>
      </c>
      <c r="AZ1375" s="310"/>
      <c r="BA1375" s="313">
        <v>41304</v>
      </c>
      <c r="BB1375" s="313">
        <v>0</v>
      </c>
      <c r="BC1375" s="310"/>
      <c r="BD1375" s="310"/>
      <c r="BE1375" s="310"/>
      <c r="BF1375" s="310"/>
      <c r="BG1375" s="313">
        <v>0</v>
      </c>
      <c r="BH1375" s="313">
        <v>0</v>
      </c>
      <c r="BI1375" s="310"/>
      <c r="BJ1375" s="310"/>
      <c r="BK1375" s="310">
        <v>13619</v>
      </c>
      <c r="BL1375" s="310"/>
      <c r="BM1375" s="310"/>
      <c r="BN1375" s="310"/>
      <c r="BO1375" s="310">
        <v>0</v>
      </c>
      <c r="BP1375" s="310"/>
      <c r="BQ1375" s="310"/>
      <c r="BR1375" s="310"/>
      <c r="BS1375" s="310"/>
      <c r="BT1375" s="310"/>
      <c r="BU1375" s="314">
        <v>0</v>
      </c>
      <c r="BV1375" s="314">
        <v>0</v>
      </c>
      <c r="BW1375" s="314">
        <v>10425</v>
      </c>
      <c r="BX1375" s="310"/>
      <c r="BY1375" s="314"/>
      <c r="BZ1375" s="310"/>
      <c r="CA1375" s="310"/>
      <c r="CB1375" s="310"/>
      <c r="CC1375" s="310"/>
      <c r="CD1375" s="314">
        <v>807334</v>
      </c>
      <c r="CE1375" s="310"/>
      <c r="CF1375" s="310"/>
      <c r="CG1375" s="310"/>
      <c r="CH1375" s="310">
        <v>438671</v>
      </c>
      <c r="CI1375" s="286" t="str">
        <f t="shared" si="331"/>
        <v>Large</v>
      </c>
      <c r="CJ1375" s="210"/>
      <c r="CK1375" s="210"/>
      <c r="CN1375"/>
    </row>
    <row r="1376" spans="1:92" s="283" customFormat="1" ht="15">
      <c r="A1376" s="208" t="s">
        <v>230</v>
      </c>
      <c r="B1376" s="287" t="s">
        <v>506</v>
      </c>
      <c r="C1376" s="297" t="s">
        <v>76</v>
      </c>
      <c r="D1376" s="565">
        <v>2015</v>
      </c>
      <c r="E1376" s="284">
        <f t="shared" si="332"/>
        <v>0</v>
      </c>
      <c r="F1376" s="284">
        <f t="shared" si="333"/>
        <v>0</v>
      </c>
      <c r="G1376" s="284">
        <f t="shared" si="334"/>
        <v>5</v>
      </c>
      <c r="H1376" s="284">
        <f t="shared" si="335"/>
        <v>5</v>
      </c>
      <c r="I1376" s="284">
        <f t="shared" si="330"/>
        <v>0</v>
      </c>
      <c r="J1376" s="284">
        <f t="shared" si="336"/>
        <v>0</v>
      </c>
      <c r="K1376" s="284">
        <f t="shared" si="337"/>
        <v>0</v>
      </c>
      <c r="L1376" s="284">
        <f t="shared" si="338"/>
        <v>5</v>
      </c>
      <c r="M1376" s="284">
        <f t="shared" si="339"/>
        <v>0</v>
      </c>
      <c r="N1376" s="284">
        <f t="shared" si="340"/>
        <v>0</v>
      </c>
      <c r="O1376" s="284">
        <f t="shared" si="341"/>
        <v>5</v>
      </c>
      <c r="P1376" s="284">
        <f t="shared" si="342"/>
        <v>5</v>
      </c>
      <c r="Q1376" s="284">
        <f t="shared" si="343"/>
        <v>5</v>
      </c>
      <c r="R1376" s="284">
        <f t="shared" si="344"/>
        <v>5</v>
      </c>
      <c r="S1376" s="310"/>
      <c r="T1376" s="310"/>
      <c r="U1376" s="310"/>
      <c r="V1376" s="310"/>
      <c r="W1376" s="310"/>
      <c r="X1376" s="310"/>
      <c r="Y1376" s="310"/>
      <c r="Z1376" s="310"/>
      <c r="AA1376" s="310"/>
      <c r="AB1376" s="310"/>
      <c r="AC1376" s="310"/>
      <c r="AD1376" s="310"/>
      <c r="AE1376" s="310"/>
      <c r="AF1376" s="310"/>
      <c r="AG1376" s="310"/>
      <c r="AH1376" s="310"/>
      <c r="AI1376" s="310"/>
      <c r="AJ1376" s="310"/>
      <c r="AK1376" s="310"/>
      <c r="AL1376" s="310"/>
      <c r="AM1376" s="310"/>
      <c r="AN1376" s="310"/>
      <c r="AO1376" s="310"/>
      <c r="AP1376" s="310"/>
      <c r="AQ1376" s="310"/>
      <c r="AR1376" s="310"/>
      <c r="AS1376" s="310"/>
      <c r="AT1376" s="310"/>
      <c r="AU1376" s="310"/>
      <c r="AV1376" s="310"/>
      <c r="AW1376" s="310"/>
      <c r="AX1376" s="310"/>
      <c r="AY1376" s="310"/>
      <c r="AZ1376" s="310"/>
      <c r="BA1376" s="310"/>
      <c r="BB1376" s="310"/>
      <c r="BC1376" s="310"/>
      <c r="BD1376" s="310"/>
      <c r="BE1376" s="310"/>
      <c r="BF1376" s="310"/>
      <c r="BG1376" s="310"/>
      <c r="BH1376" s="310"/>
      <c r="BI1376" s="314">
        <v>0</v>
      </c>
      <c r="BJ1376" s="314">
        <v>5</v>
      </c>
      <c r="BK1376" s="310">
        <v>0</v>
      </c>
      <c r="BL1376" s="310"/>
      <c r="BM1376" s="310"/>
      <c r="BN1376" s="310"/>
      <c r="BO1376" s="310">
        <v>0</v>
      </c>
      <c r="BP1376" s="310"/>
      <c r="BQ1376" s="310"/>
      <c r="BR1376" s="310"/>
      <c r="BS1376" s="310"/>
      <c r="BT1376" s="310"/>
      <c r="BU1376" s="310"/>
      <c r="BV1376" s="310"/>
      <c r="BW1376" s="310"/>
      <c r="BX1376" s="310"/>
      <c r="BY1376" s="310"/>
      <c r="BZ1376" s="310"/>
      <c r="CA1376" s="310"/>
      <c r="CB1376" s="310"/>
      <c r="CC1376" s="310"/>
      <c r="CD1376" s="310"/>
      <c r="CE1376" s="310"/>
      <c r="CF1376" s="310"/>
      <c r="CG1376" s="310"/>
      <c r="CH1376" s="310">
        <v>0</v>
      </c>
      <c r="CI1376" s="286" t="str">
        <f t="shared" si="331"/>
        <v>Small</v>
      </c>
      <c r="CJ1376" s="210"/>
      <c r="CK1376" s="210"/>
      <c r="CN1376"/>
    </row>
    <row r="1377" spans="1:92" s="283" customFormat="1" ht="15">
      <c r="A1377" s="297" t="s">
        <v>235</v>
      </c>
      <c r="B1377" s="297" t="s">
        <v>367</v>
      </c>
      <c r="C1377" s="297" t="s">
        <v>77</v>
      </c>
      <c r="D1377" s="565">
        <v>2014</v>
      </c>
      <c r="E1377" s="310">
        <v>0</v>
      </c>
      <c r="F1377" s="310">
        <v>0</v>
      </c>
      <c r="G1377" s="310">
        <v>0</v>
      </c>
      <c r="H1377" s="310">
        <v>0</v>
      </c>
      <c r="I1377" s="310">
        <v>0</v>
      </c>
      <c r="J1377" s="310">
        <v>0</v>
      </c>
      <c r="K1377" s="310">
        <v>0</v>
      </c>
      <c r="L1377" s="310">
        <v>0</v>
      </c>
      <c r="M1377" s="284">
        <f t="shared" si="339"/>
        <v>0</v>
      </c>
      <c r="N1377" s="284">
        <v>0</v>
      </c>
      <c r="O1377" s="310">
        <v>0</v>
      </c>
      <c r="P1377" s="310">
        <v>0</v>
      </c>
      <c r="Q1377" s="310">
        <v>0</v>
      </c>
      <c r="R1377" s="310">
        <v>0</v>
      </c>
      <c r="S1377" s="310">
        <v>0</v>
      </c>
      <c r="T1377" s="284">
        <v>0</v>
      </c>
      <c r="U1377" s="310">
        <v>0</v>
      </c>
      <c r="V1377" s="284">
        <v>0</v>
      </c>
      <c r="W1377" s="310">
        <v>0</v>
      </c>
      <c r="X1377" s="284">
        <v>0</v>
      </c>
      <c r="Y1377" s="310">
        <v>0</v>
      </c>
      <c r="Z1377" s="284">
        <v>0</v>
      </c>
      <c r="AA1377" s="310">
        <v>0</v>
      </c>
      <c r="AB1377" s="284">
        <v>0</v>
      </c>
      <c r="AC1377" s="310">
        <v>0</v>
      </c>
      <c r="AD1377" s="284">
        <v>0</v>
      </c>
      <c r="AE1377" s="310">
        <v>0</v>
      </c>
      <c r="AF1377" s="284">
        <v>0</v>
      </c>
      <c r="AG1377" s="310">
        <v>0</v>
      </c>
      <c r="AH1377" s="284">
        <v>0</v>
      </c>
      <c r="AI1377" s="310">
        <v>0</v>
      </c>
      <c r="AJ1377" s="284">
        <v>0</v>
      </c>
      <c r="AK1377" s="284"/>
      <c r="AL1377" s="284"/>
      <c r="AM1377" s="284"/>
      <c r="AN1377" s="284"/>
      <c r="AO1377" s="284"/>
      <c r="AP1377" s="284"/>
      <c r="AQ1377" s="284"/>
      <c r="AR1377" s="284"/>
      <c r="AS1377" s="284"/>
      <c r="AT1377" s="284"/>
      <c r="AU1377" s="284"/>
      <c r="AV1377" s="284"/>
      <c r="AW1377" s="284"/>
      <c r="AX1377" s="284"/>
      <c r="AY1377" s="284"/>
      <c r="AZ1377" s="284"/>
      <c r="BA1377" s="284"/>
      <c r="BB1377" s="284"/>
      <c r="BC1377" s="284"/>
      <c r="BD1377" s="284"/>
      <c r="BE1377" s="284"/>
      <c r="BF1377" s="284"/>
      <c r="BG1377" s="284"/>
      <c r="BH1377" s="284"/>
      <c r="BI1377" s="284"/>
      <c r="BJ1377" s="284"/>
      <c r="BK1377" s="310">
        <v>0</v>
      </c>
      <c r="BL1377" s="284">
        <v>0</v>
      </c>
      <c r="BM1377" s="310">
        <v>0</v>
      </c>
      <c r="BN1377" s="284">
        <v>0</v>
      </c>
      <c r="BO1377" s="310">
        <v>0</v>
      </c>
      <c r="BP1377" s="284">
        <v>0</v>
      </c>
      <c r="BQ1377" s="310">
        <v>0</v>
      </c>
      <c r="BR1377" s="284">
        <v>0</v>
      </c>
      <c r="BS1377" s="310">
        <v>0</v>
      </c>
      <c r="BT1377" s="284">
        <v>0</v>
      </c>
      <c r="BU1377" s="284"/>
      <c r="BV1377" s="284"/>
      <c r="BW1377" s="284"/>
      <c r="BX1377" s="284"/>
      <c r="BY1377" s="284"/>
      <c r="BZ1377" s="284">
        <v>0</v>
      </c>
      <c r="CA1377" s="284">
        <v>0</v>
      </c>
      <c r="CB1377" s="310">
        <v>0</v>
      </c>
      <c r="CC1377" s="284">
        <v>0</v>
      </c>
      <c r="CD1377" s="310">
        <v>0</v>
      </c>
      <c r="CE1377" s="284">
        <v>0</v>
      </c>
      <c r="CF1377" s="310">
        <v>0</v>
      </c>
      <c r="CG1377" s="284">
        <v>0</v>
      </c>
      <c r="CH1377" s="284"/>
      <c r="CI1377" s="286" t="str">
        <f t="shared" si="331"/>
        <v>Small</v>
      </c>
      <c r="CJ1377" s="210"/>
      <c r="CK1377" s="210"/>
      <c r="CN1377"/>
    </row>
    <row r="1378" spans="1:92" s="283" customFormat="1" ht="15">
      <c r="A1378" s="208" t="s">
        <v>197</v>
      </c>
      <c r="B1378" s="297" t="s">
        <v>368</v>
      </c>
      <c r="C1378" s="297" t="s">
        <v>77</v>
      </c>
      <c r="D1378" s="565">
        <v>2014</v>
      </c>
      <c r="E1378" s="310">
        <v>0</v>
      </c>
      <c r="F1378" s="310">
        <v>0</v>
      </c>
      <c r="G1378" s="310">
        <v>0</v>
      </c>
      <c r="H1378" s="310">
        <v>0</v>
      </c>
      <c r="I1378" s="310">
        <v>0</v>
      </c>
      <c r="J1378" s="310">
        <v>0</v>
      </c>
      <c r="K1378" s="310">
        <v>0</v>
      </c>
      <c r="L1378" s="310">
        <v>0</v>
      </c>
      <c r="M1378" s="284">
        <f t="shared" si="339"/>
        <v>0</v>
      </c>
      <c r="N1378" s="284">
        <v>0</v>
      </c>
      <c r="O1378" s="310">
        <v>0</v>
      </c>
      <c r="P1378" s="310">
        <v>0</v>
      </c>
      <c r="Q1378" s="310">
        <v>0</v>
      </c>
      <c r="R1378" s="310">
        <v>0</v>
      </c>
      <c r="S1378" s="310">
        <v>0</v>
      </c>
      <c r="T1378" s="284">
        <v>0</v>
      </c>
      <c r="U1378" s="310">
        <v>0</v>
      </c>
      <c r="V1378" s="284">
        <v>0</v>
      </c>
      <c r="W1378" s="310">
        <v>0</v>
      </c>
      <c r="X1378" s="284">
        <v>0</v>
      </c>
      <c r="Y1378" s="310">
        <v>0</v>
      </c>
      <c r="Z1378" s="284">
        <v>0</v>
      </c>
      <c r="AA1378" s="310">
        <v>0</v>
      </c>
      <c r="AB1378" s="284">
        <v>0</v>
      </c>
      <c r="AC1378" s="310">
        <v>0</v>
      </c>
      <c r="AD1378" s="284">
        <v>0</v>
      </c>
      <c r="AE1378" s="310">
        <v>0</v>
      </c>
      <c r="AF1378" s="284">
        <v>0</v>
      </c>
      <c r="AG1378" s="310">
        <v>0</v>
      </c>
      <c r="AH1378" s="284">
        <v>0</v>
      </c>
      <c r="AI1378" s="310">
        <v>0</v>
      </c>
      <c r="AJ1378" s="284">
        <v>0</v>
      </c>
      <c r="AK1378" s="284"/>
      <c r="AL1378" s="284"/>
      <c r="AM1378" s="284"/>
      <c r="AN1378" s="284"/>
      <c r="AO1378" s="284"/>
      <c r="AP1378" s="284"/>
      <c r="AQ1378" s="284"/>
      <c r="AR1378" s="284"/>
      <c r="AS1378" s="284"/>
      <c r="AT1378" s="284"/>
      <c r="AU1378" s="284"/>
      <c r="AV1378" s="284"/>
      <c r="AW1378" s="284"/>
      <c r="AX1378" s="284"/>
      <c r="AY1378" s="284"/>
      <c r="AZ1378" s="284"/>
      <c r="BA1378" s="284"/>
      <c r="BB1378" s="284"/>
      <c r="BC1378" s="284"/>
      <c r="BD1378" s="284"/>
      <c r="BE1378" s="284"/>
      <c r="BF1378" s="284"/>
      <c r="BG1378" s="284"/>
      <c r="BH1378" s="284"/>
      <c r="BI1378" s="284"/>
      <c r="BJ1378" s="284"/>
      <c r="BK1378" s="310">
        <v>0</v>
      </c>
      <c r="BL1378" s="284">
        <v>0</v>
      </c>
      <c r="BM1378" s="310">
        <v>0</v>
      </c>
      <c r="BN1378" s="284">
        <v>0</v>
      </c>
      <c r="BO1378" s="310">
        <v>0</v>
      </c>
      <c r="BP1378" s="284">
        <v>0</v>
      </c>
      <c r="BQ1378" s="310">
        <v>0</v>
      </c>
      <c r="BR1378" s="284">
        <v>0</v>
      </c>
      <c r="BS1378" s="310">
        <v>0</v>
      </c>
      <c r="BT1378" s="284">
        <v>0</v>
      </c>
      <c r="BU1378" s="284"/>
      <c r="BV1378" s="284"/>
      <c r="BW1378" s="284"/>
      <c r="BX1378" s="284"/>
      <c r="BY1378" s="284"/>
      <c r="BZ1378" s="284">
        <v>0</v>
      </c>
      <c r="CA1378" s="284">
        <v>0</v>
      </c>
      <c r="CB1378" s="310">
        <v>0</v>
      </c>
      <c r="CC1378" s="284">
        <v>0</v>
      </c>
      <c r="CD1378" s="310">
        <v>0</v>
      </c>
      <c r="CE1378" s="284">
        <v>0</v>
      </c>
      <c r="CF1378" s="310">
        <v>0</v>
      </c>
      <c r="CG1378" s="284">
        <v>0</v>
      </c>
      <c r="CH1378" s="284"/>
      <c r="CI1378" s="286" t="str">
        <f t="shared" si="331"/>
        <v>Small</v>
      </c>
      <c r="CJ1378" s="210"/>
      <c r="CK1378" s="210"/>
      <c r="CN1378"/>
    </row>
    <row r="1379" spans="1:92" s="283" customFormat="1" ht="15">
      <c r="A1379" s="208" t="s">
        <v>617</v>
      </c>
      <c r="B1379" s="209" t="s">
        <v>416</v>
      </c>
      <c r="C1379" s="297" t="s">
        <v>77</v>
      </c>
      <c r="D1379" s="565">
        <v>2014</v>
      </c>
      <c r="E1379" s="310">
        <v>0</v>
      </c>
      <c r="F1379" s="310">
        <v>144721</v>
      </c>
      <c r="G1379" s="310">
        <v>259385</v>
      </c>
      <c r="H1379" s="310">
        <v>404106</v>
      </c>
      <c r="I1379" s="310">
        <v>19693</v>
      </c>
      <c r="J1379" s="310">
        <v>0</v>
      </c>
      <c r="K1379" s="310">
        <v>19693</v>
      </c>
      <c r="L1379" s="310">
        <v>423799</v>
      </c>
      <c r="M1379" s="284">
        <f t="shared" si="339"/>
        <v>76820</v>
      </c>
      <c r="N1379" s="284">
        <v>76820</v>
      </c>
      <c r="O1379" s="310">
        <v>500619</v>
      </c>
      <c r="P1379" s="310">
        <v>423799</v>
      </c>
      <c r="Q1379" s="310">
        <v>500619</v>
      </c>
      <c r="R1379" s="310">
        <v>500619</v>
      </c>
      <c r="S1379" s="310">
        <v>0</v>
      </c>
      <c r="T1379" s="284">
        <v>0</v>
      </c>
      <c r="U1379" s="310">
        <v>144721</v>
      </c>
      <c r="V1379" s="284">
        <v>0</v>
      </c>
      <c r="W1379" s="310">
        <v>258619</v>
      </c>
      <c r="X1379" s="284">
        <v>7718</v>
      </c>
      <c r="Y1379" s="310">
        <v>0</v>
      </c>
      <c r="Z1379" s="284">
        <v>0</v>
      </c>
      <c r="AA1379" s="310">
        <v>0</v>
      </c>
      <c r="AB1379" s="284">
        <v>0</v>
      </c>
      <c r="AC1379" s="310">
        <v>0</v>
      </c>
      <c r="AD1379" s="284">
        <v>0</v>
      </c>
      <c r="AE1379" s="310">
        <v>0</v>
      </c>
      <c r="AF1379" s="284">
        <v>0</v>
      </c>
      <c r="AG1379" s="310">
        <v>0</v>
      </c>
      <c r="AH1379" s="284">
        <v>0</v>
      </c>
      <c r="AI1379" s="310">
        <v>766</v>
      </c>
      <c r="AJ1379" s="284">
        <v>0</v>
      </c>
      <c r="AK1379" s="284"/>
      <c r="AL1379" s="284"/>
      <c r="AM1379" s="284"/>
      <c r="AN1379" s="284"/>
      <c r="AO1379" s="284"/>
      <c r="AP1379" s="284"/>
      <c r="AQ1379" s="284"/>
      <c r="AR1379" s="284"/>
      <c r="AS1379" s="284"/>
      <c r="AT1379" s="284"/>
      <c r="AU1379" s="284"/>
      <c r="AV1379" s="284"/>
      <c r="AW1379" s="284"/>
      <c r="AX1379" s="284"/>
      <c r="AY1379" s="284"/>
      <c r="AZ1379" s="284"/>
      <c r="BA1379" s="284"/>
      <c r="BB1379" s="284"/>
      <c r="BC1379" s="284"/>
      <c r="BD1379" s="284"/>
      <c r="BE1379" s="284"/>
      <c r="BF1379" s="284"/>
      <c r="BG1379" s="284"/>
      <c r="BH1379" s="284"/>
      <c r="BI1379" s="284"/>
      <c r="BJ1379" s="284"/>
      <c r="BK1379" s="310">
        <v>19693</v>
      </c>
      <c r="BL1379" s="284">
        <v>0</v>
      </c>
      <c r="BM1379" s="310">
        <v>0</v>
      </c>
      <c r="BN1379" s="284">
        <v>0</v>
      </c>
      <c r="BO1379" s="310">
        <v>0</v>
      </c>
      <c r="BP1379" s="284">
        <v>0</v>
      </c>
      <c r="BQ1379" s="310">
        <v>0</v>
      </c>
      <c r="BR1379" s="284">
        <v>0</v>
      </c>
      <c r="BS1379" s="310">
        <v>0</v>
      </c>
      <c r="BT1379" s="284">
        <v>0</v>
      </c>
      <c r="BU1379" s="284"/>
      <c r="BV1379" s="284"/>
      <c r="BW1379" s="284"/>
      <c r="BX1379" s="284"/>
      <c r="BY1379" s="284"/>
      <c r="BZ1379" s="284">
        <v>76820</v>
      </c>
      <c r="CA1379" s="284">
        <v>0</v>
      </c>
      <c r="CB1379" s="310">
        <v>0</v>
      </c>
      <c r="CC1379" s="284">
        <v>0</v>
      </c>
      <c r="CD1379" s="310">
        <v>0</v>
      </c>
      <c r="CE1379" s="284">
        <v>0</v>
      </c>
      <c r="CF1379" s="310">
        <v>0</v>
      </c>
      <c r="CG1379" s="284">
        <v>0</v>
      </c>
      <c r="CH1379" s="284"/>
      <c r="CI1379" s="286" t="str">
        <f t="shared" ref="CI1379:CI1442" si="345">IF(Q1379&gt;100000, "Large", "Small")</f>
        <v>Large</v>
      </c>
      <c r="CJ1379" s="210"/>
      <c r="CK1379" s="210"/>
      <c r="CN1379"/>
    </row>
    <row r="1380" spans="1:92" s="283" customFormat="1" ht="15">
      <c r="A1380" s="208" t="s">
        <v>206</v>
      </c>
      <c r="B1380" s="297" t="s">
        <v>472</v>
      </c>
      <c r="C1380" s="297" t="s">
        <v>77</v>
      </c>
      <c r="D1380" s="565">
        <v>2014</v>
      </c>
      <c r="E1380" s="310">
        <v>0</v>
      </c>
      <c r="F1380" s="310">
        <v>0</v>
      </c>
      <c r="G1380" s="310">
        <v>0</v>
      </c>
      <c r="H1380" s="310">
        <v>0</v>
      </c>
      <c r="I1380" s="310">
        <v>821</v>
      </c>
      <c r="J1380" s="310">
        <v>842</v>
      </c>
      <c r="K1380" s="310">
        <v>1663</v>
      </c>
      <c r="L1380" s="310">
        <v>1663</v>
      </c>
      <c r="M1380" s="284">
        <f t="shared" si="339"/>
        <v>0</v>
      </c>
      <c r="N1380" s="284">
        <v>0</v>
      </c>
      <c r="O1380" s="310">
        <v>1663</v>
      </c>
      <c r="P1380" s="310">
        <v>1663</v>
      </c>
      <c r="Q1380" s="310">
        <v>1663</v>
      </c>
      <c r="R1380" s="310">
        <v>1663</v>
      </c>
      <c r="S1380" s="310">
        <v>0</v>
      </c>
      <c r="T1380" s="284">
        <v>0</v>
      </c>
      <c r="U1380" s="310">
        <v>0</v>
      </c>
      <c r="V1380" s="284">
        <v>0</v>
      </c>
      <c r="W1380" s="310">
        <v>0</v>
      </c>
      <c r="X1380" s="284">
        <v>0</v>
      </c>
      <c r="Y1380" s="310">
        <v>0</v>
      </c>
      <c r="Z1380" s="284">
        <v>0</v>
      </c>
      <c r="AA1380" s="310">
        <v>0</v>
      </c>
      <c r="AB1380" s="284">
        <v>0</v>
      </c>
      <c r="AC1380" s="310">
        <v>0</v>
      </c>
      <c r="AD1380" s="284">
        <v>0</v>
      </c>
      <c r="AE1380" s="310">
        <v>0</v>
      </c>
      <c r="AF1380" s="284">
        <v>0</v>
      </c>
      <c r="AG1380" s="310">
        <v>0</v>
      </c>
      <c r="AH1380" s="284">
        <v>0</v>
      </c>
      <c r="AI1380" s="310">
        <v>0</v>
      </c>
      <c r="AJ1380" s="284">
        <v>0</v>
      </c>
      <c r="AK1380" s="284"/>
      <c r="AL1380" s="284"/>
      <c r="AM1380" s="284"/>
      <c r="AN1380" s="284"/>
      <c r="AO1380" s="284"/>
      <c r="AP1380" s="284"/>
      <c r="AQ1380" s="284"/>
      <c r="AR1380" s="284"/>
      <c r="AS1380" s="284"/>
      <c r="AT1380" s="284"/>
      <c r="AU1380" s="284"/>
      <c r="AV1380" s="284"/>
      <c r="AW1380" s="284"/>
      <c r="AX1380" s="284"/>
      <c r="AY1380" s="284"/>
      <c r="AZ1380" s="284"/>
      <c r="BA1380" s="284"/>
      <c r="BB1380" s="284"/>
      <c r="BC1380" s="284"/>
      <c r="BD1380" s="284"/>
      <c r="BE1380" s="284"/>
      <c r="BF1380" s="284"/>
      <c r="BG1380" s="284"/>
      <c r="BH1380" s="284"/>
      <c r="BI1380" s="284"/>
      <c r="BJ1380" s="284"/>
      <c r="BK1380" s="310">
        <v>821</v>
      </c>
      <c r="BL1380" s="284">
        <v>0</v>
      </c>
      <c r="BM1380" s="310">
        <v>0</v>
      </c>
      <c r="BN1380" s="284">
        <v>0</v>
      </c>
      <c r="BO1380" s="310">
        <v>842</v>
      </c>
      <c r="BP1380" s="284">
        <v>0</v>
      </c>
      <c r="BQ1380" s="310">
        <v>0</v>
      </c>
      <c r="BR1380" s="284">
        <v>0</v>
      </c>
      <c r="BS1380" s="310">
        <v>0</v>
      </c>
      <c r="BT1380" s="284">
        <v>0</v>
      </c>
      <c r="BU1380" s="284"/>
      <c r="BV1380" s="284"/>
      <c r="BW1380" s="284"/>
      <c r="BX1380" s="284"/>
      <c r="BY1380" s="284"/>
      <c r="BZ1380" s="284">
        <v>0</v>
      </c>
      <c r="CA1380" s="284">
        <v>0</v>
      </c>
      <c r="CB1380" s="310">
        <v>0</v>
      </c>
      <c r="CC1380" s="284">
        <v>0</v>
      </c>
      <c r="CD1380" s="310">
        <v>0</v>
      </c>
      <c r="CE1380" s="284">
        <v>0</v>
      </c>
      <c r="CF1380" s="310">
        <v>0</v>
      </c>
      <c r="CG1380" s="284">
        <v>0</v>
      </c>
      <c r="CH1380" s="284"/>
      <c r="CI1380" s="286" t="str">
        <f t="shared" si="345"/>
        <v>Small</v>
      </c>
      <c r="CJ1380" s="210"/>
      <c r="CK1380" s="210"/>
      <c r="CN1380"/>
    </row>
    <row r="1381" spans="1:92" s="283" customFormat="1" ht="15">
      <c r="A1381" s="208" t="s">
        <v>161</v>
      </c>
      <c r="B1381" s="297" t="s">
        <v>370</v>
      </c>
      <c r="C1381" s="297" t="s">
        <v>77</v>
      </c>
      <c r="D1381" s="565">
        <v>2014</v>
      </c>
      <c r="E1381" s="310">
        <v>0</v>
      </c>
      <c r="F1381" s="310">
        <v>0</v>
      </c>
      <c r="G1381" s="310">
        <v>0</v>
      </c>
      <c r="H1381" s="310">
        <v>0</v>
      </c>
      <c r="I1381" s="310">
        <v>5765</v>
      </c>
      <c r="J1381" s="310">
        <v>228977</v>
      </c>
      <c r="K1381" s="310">
        <v>234742</v>
      </c>
      <c r="L1381" s="310">
        <v>234742</v>
      </c>
      <c r="M1381" s="284">
        <f t="shared" si="339"/>
        <v>5366</v>
      </c>
      <c r="N1381" s="284">
        <v>5366</v>
      </c>
      <c r="O1381" s="310">
        <v>240108</v>
      </c>
      <c r="P1381" s="310">
        <v>234742</v>
      </c>
      <c r="Q1381" s="310">
        <v>240108</v>
      </c>
      <c r="R1381" s="310">
        <v>240108</v>
      </c>
      <c r="S1381" s="310">
        <v>0</v>
      </c>
      <c r="T1381" s="284">
        <v>0</v>
      </c>
      <c r="U1381" s="310">
        <v>0</v>
      </c>
      <c r="V1381" s="284">
        <v>0</v>
      </c>
      <c r="W1381" s="310">
        <v>0</v>
      </c>
      <c r="X1381" s="284">
        <v>0</v>
      </c>
      <c r="Y1381" s="310">
        <v>0</v>
      </c>
      <c r="Z1381" s="284">
        <v>0</v>
      </c>
      <c r="AA1381" s="310">
        <v>0</v>
      </c>
      <c r="AB1381" s="284">
        <v>0</v>
      </c>
      <c r="AC1381" s="310">
        <v>0</v>
      </c>
      <c r="AD1381" s="284">
        <v>0</v>
      </c>
      <c r="AE1381" s="310">
        <v>0</v>
      </c>
      <c r="AF1381" s="284">
        <v>0</v>
      </c>
      <c r="AG1381" s="310">
        <v>0</v>
      </c>
      <c r="AH1381" s="284">
        <v>0</v>
      </c>
      <c r="AI1381" s="310">
        <v>0</v>
      </c>
      <c r="AJ1381" s="284">
        <v>0</v>
      </c>
      <c r="AK1381" s="284"/>
      <c r="AL1381" s="284"/>
      <c r="AM1381" s="284"/>
      <c r="AN1381" s="284"/>
      <c r="AO1381" s="284"/>
      <c r="AP1381" s="284"/>
      <c r="AQ1381" s="284"/>
      <c r="AR1381" s="284"/>
      <c r="AS1381" s="284"/>
      <c r="AT1381" s="284"/>
      <c r="AU1381" s="284"/>
      <c r="AV1381" s="284"/>
      <c r="AW1381" s="284"/>
      <c r="AX1381" s="284"/>
      <c r="AY1381" s="284"/>
      <c r="AZ1381" s="284"/>
      <c r="BA1381" s="284"/>
      <c r="BB1381" s="284"/>
      <c r="BC1381" s="284"/>
      <c r="BD1381" s="284"/>
      <c r="BE1381" s="284"/>
      <c r="BF1381" s="284"/>
      <c r="BG1381" s="284"/>
      <c r="BH1381" s="284"/>
      <c r="BI1381" s="284"/>
      <c r="BJ1381" s="284"/>
      <c r="BK1381" s="310">
        <v>5765</v>
      </c>
      <c r="BL1381" s="284">
        <v>0</v>
      </c>
      <c r="BM1381" s="310">
        <v>0</v>
      </c>
      <c r="BN1381" s="284">
        <v>0</v>
      </c>
      <c r="BO1381" s="310">
        <v>228977</v>
      </c>
      <c r="BP1381" s="284">
        <v>0</v>
      </c>
      <c r="BQ1381" s="310">
        <v>0</v>
      </c>
      <c r="BR1381" s="284">
        <v>0</v>
      </c>
      <c r="BS1381" s="310">
        <v>0</v>
      </c>
      <c r="BT1381" s="284">
        <v>0</v>
      </c>
      <c r="BU1381" s="284"/>
      <c r="BV1381" s="284"/>
      <c r="BW1381" s="284"/>
      <c r="BX1381" s="284"/>
      <c r="BY1381" s="284"/>
      <c r="BZ1381" s="284">
        <v>5366</v>
      </c>
      <c r="CA1381" s="284">
        <v>0</v>
      </c>
      <c r="CB1381" s="310">
        <v>0</v>
      </c>
      <c r="CC1381" s="284">
        <v>0</v>
      </c>
      <c r="CD1381" s="310">
        <v>0</v>
      </c>
      <c r="CE1381" s="284">
        <v>0</v>
      </c>
      <c r="CF1381" s="310">
        <v>0</v>
      </c>
      <c r="CG1381" s="284">
        <v>0</v>
      </c>
      <c r="CH1381" s="284"/>
      <c r="CI1381" s="286" t="str">
        <f t="shared" si="345"/>
        <v>Large</v>
      </c>
      <c r="CJ1381" s="210"/>
      <c r="CK1381" s="210"/>
      <c r="CN1381"/>
    </row>
    <row r="1382" spans="1:92" s="283" customFormat="1" ht="15">
      <c r="A1382" s="208" t="s">
        <v>240</v>
      </c>
      <c r="B1382" s="297" t="s">
        <v>509</v>
      </c>
      <c r="C1382" s="297" t="s">
        <v>77</v>
      </c>
      <c r="D1382" s="565">
        <v>2014</v>
      </c>
      <c r="E1382" s="310">
        <v>0</v>
      </c>
      <c r="F1382" s="310">
        <v>0</v>
      </c>
      <c r="G1382" s="310">
        <v>0</v>
      </c>
      <c r="H1382" s="310">
        <v>0</v>
      </c>
      <c r="I1382" s="310">
        <v>0</v>
      </c>
      <c r="J1382" s="310">
        <v>0</v>
      </c>
      <c r="K1382" s="310">
        <v>0</v>
      </c>
      <c r="L1382" s="310">
        <v>0</v>
      </c>
      <c r="M1382" s="284">
        <f t="shared" si="339"/>
        <v>0</v>
      </c>
      <c r="N1382" s="284">
        <v>0</v>
      </c>
      <c r="O1382" s="310">
        <v>0</v>
      </c>
      <c r="P1382" s="310">
        <v>0</v>
      </c>
      <c r="Q1382" s="310">
        <v>0</v>
      </c>
      <c r="R1382" s="310">
        <v>0</v>
      </c>
      <c r="S1382" s="310">
        <v>0</v>
      </c>
      <c r="T1382" s="284">
        <v>0</v>
      </c>
      <c r="U1382" s="310">
        <v>0</v>
      </c>
      <c r="V1382" s="284">
        <v>0</v>
      </c>
      <c r="W1382" s="310">
        <v>0</v>
      </c>
      <c r="X1382" s="284">
        <v>0</v>
      </c>
      <c r="Y1382" s="310">
        <v>0</v>
      </c>
      <c r="Z1382" s="284">
        <v>0</v>
      </c>
      <c r="AA1382" s="310">
        <v>0</v>
      </c>
      <c r="AB1382" s="284">
        <v>0</v>
      </c>
      <c r="AC1382" s="310">
        <v>0</v>
      </c>
      <c r="AD1382" s="284">
        <v>0</v>
      </c>
      <c r="AE1382" s="310">
        <v>0</v>
      </c>
      <c r="AF1382" s="284">
        <v>0</v>
      </c>
      <c r="AG1382" s="310">
        <v>0</v>
      </c>
      <c r="AH1382" s="284">
        <v>0</v>
      </c>
      <c r="AI1382" s="310">
        <v>0</v>
      </c>
      <c r="AJ1382" s="284">
        <v>0</v>
      </c>
      <c r="AK1382" s="284"/>
      <c r="AL1382" s="284"/>
      <c r="AM1382" s="284"/>
      <c r="AN1382" s="284"/>
      <c r="AO1382" s="284"/>
      <c r="AP1382" s="284"/>
      <c r="AQ1382" s="284"/>
      <c r="AR1382" s="284"/>
      <c r="AS1382" s="284"/>
      <c r="AT1382" s="284"/>
      <c r="AU1382" s="284"/>
      <c r="AV1382" s="284"/>
      <c r="AW1382" s="284"/>
      <c r="AX1382" s="284"/>
      <c r="AY1382" s="284"/>
      <c r="AZ1382" s="284"/>
      <c r="BA1382" s="284"/>
      <c r="BB1382" s="284"/>
      <c r="BC1382" s="284"/>
      <c r="BD1382" s="284"/>
      <c r="BE1382" s="284"/>
      <c r="BF1382" s="284"/>
      <c r="BG1382" s="284"/>
      <c r="BH1382" s="284"/>
      <c r="BI1382" s="284"/>
      <c r="BJ1382" s="284"/>
      <c r="BK1382" s="310">
        <v>0</v>
      </c>
      <c r="BL1382" s="284">
        <v>0</v>
      </c>
      <c r="BM1382" s="310">
        <v>0</v>
      </c>
      <c r="BN1382" s="284">
        <v>0</v>
      </c>
      <c r="BO1382" s="310">
        <v>0</v>
      </c>
      <c r="BP1382" s="284">
        <v>0</v>
      </c>
      <c r="BQ1382" s="310">
        <v>0</v>
      </c>
      <c r="BR1382" s="284">
        <v>0</v>
      </c>
      <c r="BS1382" s="310">
        <v>0</v>
      </c>
      <c r="BT1382" s="284">
        <v>0</v>
      </c>
      <c r="BU1382" s="284"/>
      <c r="BV1382" s="284"/>
      <c r="BW1382" s="284"/>
      <c r="BX1382" s="284"/>
      <c r="BY1382" s="284"/>
      <c r="BZ1382" s="284">
        <v>0</v>
      </c>
      <c r="CA1382" s="284">
        <v>0</v>
      </c>
      <c r="CB1382" s="310">
        <v>0</v>
      </c>
      <c r="CC1382" s="284">
        <v>0</v>
      </c>
      <c r="CD1382" s="310">
        <v>0</v>
      </c>
      <c r="CE1382" s="284">
        <v>0</v>
      </c>
      <c r="CF1382" s="310">
        <v>0</v>
      </c>
      <c r="CG1382" s="284">
        <v>0</v>
      </c>
      <c r="CH1382" s="284"/>
      <c r="CI1382" s="286" t="str">
        <f t="shared" si="345"/>
        <v>Small</v>
      </c>
      <c r="CJ1382" s="210"/>
      <c r="CK1382" s="210"/>
      <c r="CN1382"/>
    </row>
    <row r="1383" spans="1:92" s="283" customFormat="1" ht="15">
      <c r="A1383" s="208" t="s">
        <v>135</v>
      </c>
      <c r="B1383" s="208" t="s">
        <v>442</v>
      </c>
      <c r="C1383" s="297" t="s">
        <v>77</v>
      </c>
      <c r="D1383" s="565">
        <v>2014</v>
      </c>
      <c r="E1383" s="310">
        <v>0</v>
      </c>
      <c r="F1383" s="310">
        <v>0</v>
      </c>
      <c r="G1383" s="310">
        <v>0</v>
      </c>
      <c r="H1383" s="310">
        <v>0</v>
      </c>
      <c r="I1383" s="310">
        <v>6775</v>
      </c>
      <c r="J1383" s="310">
        <v>0</v>
      </c>
      <c r="K1383" s="310">
        <v>6775</v>
      </c>
      <c r="L1383" s="310">
        <v>6775</v>
      </c>
      <c r="M1383" s="284">
        <f t="shared" si="339"/>
        <v>0</v>
      </c>
      <c r="N1383" s="284">
        <v>183</v>
      </c>
      <c r="O1383" s="310">
        <v>6958</v>
      </c>
      <c r="P1383" s="310">
        <v>6775</v>
      </c>
      <c r="Q1383" s="310">
        <v>6958</v>
      </c>
      <c r="R1383" s="310">
        <v>6958</v>
      </c>
      <c r="S1383" s="310">
        <v>0</v>
      </c>
      <c r="T1383" s="284">
        <v>0</v>
      </c>
      <c r="U1383" s="310">
        <v>0</v>
      </c>
      <c r="V1383" s="284">
        <v>0</v>
      </c>
      <c r="W1383" s="310">
        <v>0</v>
      </c>
      <c r="X1383" s="284">
        <v>0</v>
      </c>
      <c r="Y1383" s="310">
        <v>0</v>
      </c>
      <c r="Z1383" s="284">
        <v>0</v>
      </c>
      <c r="AA1383" s="310">
        <v>0</v>
      </c>
      <c r="AB1383" s="284">
        <v>0</v>
      </c>
      <c r="AC1383" s="310">
        <v>0</v>
      </c>
      <c r="AD1383" s="284">
        <v>0</v>
      </c>
      <c r="AE1383" s="310">
        <v>0</v>
      </c>
      <c r="AF1383" s="284">
        <v>0</v>
      </c>
      <c r="AG1383" s="310">
        <v>0</v>
      </c>
      <c r="AH1383" s="284">
        <v>0</v>
      </c>
      <c r="AI1383" s="310">
        <v>0</v>
      </c>
      <c r="AJ1383" s="284">
        <v>0</v>
      </c>
      <c r="AK1383" s="284"/>
      <c r="AL1383" s="284"/>
      <c r="AM1383" s="284"/>
      <c r="AN1383" s="284"/>
      <c r="AO1383" s="284"/>
      <c r="AP1383" s="284"/>
      <c r="AQ1383" s="284"/>
      <c r="AR1383" s="284"/>
      <c r="AS1383" s="284"/>
      <c r="AT1383" s="284"/>
      <c r="AU1383" s="284"/>
      <c r="AV1383" s="284"/>
      <c r="AW1383" s="284"/>
      <c r="AX1383" s="284"/>
      <c r="AY1383" s="284"/>
      <c r="AZ1383" s="284"/>
      <c r="BA1383" s="284"/>
      <c r="BB1383" s="284"/>
      <c r="BC1383" s="284"/>
      <c r="BD1383" s="284"/>
      <c r="BE1383" s="284"/>
      <c r="BF1383" s="284"/>
      <c r="BG1383" s="284"/>
      <c r="BH1383" s="284"/>
      <c r="BI1383" s="284"/>
      <c r="BJ1383" s="284"/>
      <c r="BK1383" s="310">
        <v>6775</v>
      </c>
      <c r="BL1383" s="284">
        <v>0</v>
      </c>
      <c r="BM1383" s="310">
        <v>0</v>
      </c>
      <c r="BN1383" s="284">
        <v>0</v>
      </c>
      <c r="BO1383" s="310">
        <v>0</v>
      </c>
      <c r="BP1383" s="284">
        <v>0</v>
      </c>
      <c r="BQ1383" s="310">
        <v>0</v>
      </c>
      <c r="BR1383" s="284">
        <v>0</v>
      </c>
      <c r="BS1383" s="310">
        <v>0</v>
      </c>
      <c r="BT1383" s="284">
        <v>0</v>
      </c>
      <c r="BU1383" s="284"/>
      <c r="BV1383" s="284"/>
      <c r="BW1383" s="284"/>
      <c r="BX1383" s="284"/>
      <c r="BY1383" s="284"/>
      <c r="BZ1383" s="284">
        <v>0</v>
      </c>
      <c r="CA1383" s="284">
        <v>0</v>
      </c>
      <c r="CB1383" s="310">
        <v>183</v>
      </c>
      <c r="CC1383" s="284">
        <v>0</v>
      </c>
      <c r="CD1383" s="310">
        <v>0</v>
      </c>
      <c r="CE1383" s="284">
        <v>0</v>
      </c>
      <c r="CF1383" s="310">
        <v>0</v>
      </c>
      <c r="CG1383" s="284">
        <v>0</v>
      </c>
      <c r="CH1383" s="284"/>
      <c r="CI1383" s="286" t="str">
        <f t="shared" si="345"/>
        <v>Small</v>
      </c>
      <c r="CJ1383" s="210"/>
      <c r="CK1383" s="210"/>
      <c r="CN1383"/>
    </row>
    <row r="1384" spans="1:92" s="283" customFormat="1" ht="15">
      <c r="A1384" s="208" t="s">
        <v>185</v>
      </c>
      <c r="B1384" s="297" t="s">
        <v>185</v>
      </c>
      <c r="C1384" s="297" t="s">
        <v>77</v>
      </c>
      <c r="D1384" s="565">
        <v>2014</v>
      </c>
      <c r="E1384" s="310">
        <v>0</v>
      </c>
      <c r="F1384" s="310">
        <v>0</v>
      </c>
      <c r="G1384" s="310">
        <v>0</v>
      </c>
      <c r="H1384" s="310">
        <v>0</v>
      </c>
      <c r="I1384" s="310">
        <v>449</v>
      </c>
      <c r="J1384" s="310">
        <v>0</v>
      </c>
      <c r="K1384" s="310">
        <v>449</v>
      </c>
      <c r="L1384" s="310">
        <v>449</v>
      </c>
      <c r="M1384" s="284">
        <f t="shared" si="339"/>
        <v>0</v>
      </c>
      <c r="N1384" s="284">
        <v>0</v>
      </c>
      <c r="O1384" s="310">
        <v>449</v>
      </c>
      <c r="P1384" s="310">
        <v>449</v>
      </c>
      <c r="Q1384" s="310">
        <v>449</v>
      </c>
      <c r="R1384" s="310">
        <v>449</v>
      </c>
      <c r="S1384" s="310">
        <v>0</v>
      </c>
      <c r="T1384" s="284">
        <v>0</v>
      </c>
      <c r="U1384" s="310">
        <v>0</v>
      </c>
      <c r="V1384" s="284">
        <v>0</v>
      </c>
      <c r="W1384" s="310">
        <v>0</v>
      </c>
      <c r="X1384" s="284">
        <v>0</v>
      </c>
      <c r="Y1384" s="310">
        <v>0</v>
      </c>
      <c r="Z1384" s="284">
        <v>0</v>
      </c>
      <c r="AA1384" s="310">
        <v>0</v>
      </c>
      <c r="AB1384" s="284">
        <v>0</v>
      </c>
      <c r="AC1384" s="310">
        <v>0</v>
      </c>
      <c r="AD1384" s="284">
        <v>0</v>
      </c>
      <c r="AE1384" s="310">
        <v>0</v>
      </c>
      <c r="AF1384" s="284">
        <v>0</v>
      </c>
      <c r="AG1384" s="310">
        <v>0</v>
      </c>
      <c r="AH1384" s="284">
        <v>0</v>
      </c>
      <c r="AI1384" s="310">
        <v>0</v>
      </c>
      <c r="AJ1384" s="284">
        <v>0</v>
      </c>
      <c r="AK1384" s="284"/>
      <c r="AL1384" s="284"/>
      <c r="AM1384" s="284"/>
      <c r="AN1384" s="284"/>
      <c r="AO1384" s="284"/>
      <c r="AP1384" s="284"/>
      <c r="AQ1384" s="284"/>
      <c r="AR1384" s="284"/>
      <c r="AS1384" s="284"/>
      <c r="AT1384" s="284"/>
      <c r="AU1384" s="284"/>
      <c r="AV1384" s="284"/>
      <c r="AW1384" s="284"/>
      <c r="AX1384" s="284"/>
      <c r="AY1384" s="284"/>
      <c r="AZ1384" s="284"/>
      <c r="BA1384" s="284"/>
      <c r="BB1384" s="284"/>
      <c r="BC1384" s="284"/>
      <c r="BD1384" s="284"/>
      <c r="BE1384" s="284"/>
      <c r="BF1384" s="284"/>
      <c r="BG1384" s="284"/>
      <c r="BH1384" s="284"/>
      <c r="BI1384" s="284"/>
      <c r="BJ1384" s="284"/>
      <c r="BK1384" s="310">
        <v>449</v>
      </c>
      <c r="BL1384" s="284">
        <v>0</v>
      </c>
      <c r="BM1384" s="310">
        <v>0</v>
      </c>
      <c r="BN1384" s="284">
        <v>0</v>
      </c>
      <c r="BO1384" s="310">
        <v>0</v>
      </c>
      <c r="BP1384" s="284">
        <v>0</v>
      </c>
      <c r="BQ1384" s="310">
        <v>0</v>
      </c>
      <c r="BR1384" s="284">
        <v>0</v>
      </c>
      <c r="BS1384" s="310">
        <v>0</v>
      </c>
      <c r="BT1384" s="284">
        <v>0</v>
      </c>
      <c r="BU1384" s="284"/>
      <c r="BV1384" s="284"/>
      <c r="BW1384" s="284"/>
      <c r="BX1384" s="284"/>
      <c r="BY1384" s="284"/>
      <c r="BZ1384" s="284">
        <v>0</v>
      </c>
      <c r="CA1384" s="284">
        <v>0</v>
      </c>
      <c r="CB1384" s="310">
        <v>0</v>
      </c>
      <c r="CC1384" s="284">
        <v>0</v>
      </c>
      <c r="CD1384" s="310">
        <v>0</v>
      </c>
      <c r="CE1384" s="284">
        <v>0</v>
      </c>
      <c r="CF1384" s="310">
        <v>0</v>
      </c>
      <c r="CG1384" s="284">
        <v>0</v>
      </c>
      <c r="CH1384" s="284"/>
      <c r="CI1384" s="286" t="str">
        <f t="shared" si="345"/>
        <v>Small</v>
      </c>
      <c r="CJ1384" s="210"/>
      <c r="CK1384" s="210"/>
      <c r="CN1384"/>
    </row>
    <row r="1385" spans="1:92" s="283" customFormat="1" ht="15">
      <c r="A1385" s="287" t="s">
        <v>129</v>
      </c>
      <c r="B1385" s="297" t="s">
        <v>420</v>
      </c>
      <c r="C1385" s="297" t="s">
        <v>77</v>
      </c>
      <c r="D1385" s="565">
        <v>2014</v>
      </c>
      <c r="E1385" s="310">
        <v>564197</v>
      </c>
      <c r="F1385" s="310">
        <v>380780</v>
      </c>
      <c r="G1385" s="310">
        <v>1235966</v>
      </c>
      <c r="H1385" s="310">
        <v>2180943</v>
      </c>
      <c r="I1385" s="310">
        <v>11820</v>
      </c>
      <c r="J1385" s="310">
        <v>1079201</v>
      </c>
      <c r="K1385" s="310">
        <v>1091021</v>
      </c>
      <c r="L1385" s="310">
        <v>3271964</v>
      </c>
      <c r="M1385" s="284">
        <f t="shared" si="339"/>
        <v>0</v>
      </c>
      <c r="N1385" s="284">
        <v>0</v>
      </c>
      <c r="O1385" s="310">
        <v>3271964</v>
      </c>
      <c r="P1385" s="310">
        <v>3496196</v>
      </c>
      <c r="Q1385" s="310">
        <v>3496196</v>
      </c>
      <c r="R1385" s="310">
        <v>3754292</v>
      </c>
      <c r="S1385" s="310">
        <v>35195</v>
      </c>
      <c r="T1385" s="284">
        <v>3088</v>
      </c>
      <c r="U1385" s="310">
        <v>95397</v>
      </c>
      <c r="V1385" s="284">
        <v>0</v>
      </c>
      <c r="W1385" s="310">
        <v>640520</v>
      </c>
      <c r="X1385" s="284">
        <v>28584</v>
      </c>
      <c r="Y1385" s="310">
        <v>529002</v>
      </c>
      <c r="Z1385" s="284">
        <v>45495</v>
      </c>
      <c r="AA1385" s="310">
        <v>285383</v>
      </c>
      <c r="AB1385" s="284">
        <v>1</v>
      </c>
      <c r="AC1385" s="310">
        <v>595446</v>
      </c>
      <c r="AD1385" s="284">
        <v>25802</v>
      </c>
      <c r="AE1385" s="310">
        <v>0</v>
      </c>
      <c r="AF1385" s="284">
        <v>0</v>
      </c>
      <c r="AG1385" s="310">
        <v>0</v>
      </c>
      <c r="AH1385" s="284">
        <v>0</v>
      </c>
      <c r="AI1385" s="310">
        <v>0</v>
      </c>
      <c r="AJ1385" s="284">
        <v>0</v>
      </c>
      <c r="AK1385" s="284"/>
      <c r="AL1385" s="284"/>
      <c r="AM1385" s="284"/>
      <c r="AN1385" s="284"/>
      <c r="AO1385" s="284"/>
      <c r="AP1385" s="284"/>
      <c r="AQ1385" s="284"/>
      <c r="AR1385" s="284"/>
      <c r="AS1385" s="284"/>
      <c r="AT1385" s="284"/>
      <c r="AU1385" s="284"/>
      <c r="AV1385" s="284"/>
      <c r="AW1385" s="284"/>
      <c r="AX1385" s="284"/>
      <c r="AY1385" s="284"/>
      <c r="AZ1385" s="284"/>
      <c r="BA1385" s="284"/>
      <c r="BB1385" s="284"/>
      <c r="BC1385" s="284"/>
      <c r="BD1385" s="284"/>
      <c r="BE1385" s="284"/>
      <c r="BF1385" s="284"/>
      <c r="BG1385" s="284"/>
      <c r="BH1385" s="284"/>
      <c r="BI1385" s="284"/>
      <c r="BJ1385" s="284"/>
      <c r="BK1385" s="310">
        <v>8653</v>
      </c>
      <c r="BL1385" s="284">
        <v>0</v>
      </c>
      <c r="BM1385" s="310">
        <v>3167</v>
      </c>
      <c r="BN1385" s="284">
        <v>0</v>
      </c>
      <c r="BO1385" s="310">
        <v>1076635</v>
      </c>
      <c r="BP1385" s="284">
        <v>0</v>
      </c>
      <c r="BQ1385" s="310">
        <v>0</v>
      </c>
      <c r="BR1385" s="284">
        <v>0</v>
      </c>
      <c r="BS1385" s="310">
        <v>2566</v>
      </c>
      <c r="BT1385" s="284">
        <v>0</v>
      </c>
      <c r="BU1385" s="284"/>
      <c r="BV1385" s="284"/>
      <c r="BW1385" s="284"/>
      <c r="BX1385" s="284"/>
      <c r="BY1385" s="284"/>
      <c r="BZ1385" s="284">
        <v>0</v>
      </c>
      <c r="CA1385" s="284">
        <v>0</v>
      </c>
      <c r="CB1385" s="310">
        <v>0</v>
      </c>
      <c r="CC1385" s="284">
        <v>0</v>
      </c>
      <c r="CD1385" s="310">
        <v>224232</v>
      </c>
      <c r="CE1385" s="284">
        <v>38760</v>
      </c>
      <c r="CF1385" s="310">
        <v>258096</v>
      </c>
      <c r="CG1385" s="284">
        <v>0</v>
      </c>
      <c r="CH1385" s="284"/>
      <c r="CI1385" s="286" t="str">
        <f t="shared" si="345"/>
        <v>Large</v>
      </c>
      <c r="CJ1385" s="210"/>
      <c r="CK1385" s="210"/>
      <c r="CN1385"/>
    </row>
    <row r="1386" spans="1:92" s="283" customFormat="1" ht="15">
      <c r="A1386" s="297" t="s">
        <v>126</v>
      </c>
      <c r="B1386" s="208" t="s">
        <v>380</v>
      </c>
      <c r="C1386" s="297" t="s">
        <v>77</v>
      </c>
      <c r="D1386" s="565">
        <v>2014</v>
      </c>
      <c r="E1386" s="310">
        <v>503901</v>
      </c>
      <c r="F1386" s="310">
        <v>187851</v>
      </c>
      <c r="G1386" s="310">
        <v>1452918</v>
      </c>
      <c r="H1386" s="310">
        <v>2144670</v>
      </c>
      <c r="I1386" s="310">
        <v>94570</v>
      </c>
      <c r="J1386" s="310">
        <v>0</v>
      </c>
      <c r="K1386" s="310">
        <v>94570</v>
      </c>
      <c r="L1386" s="310">
        <v>2239240</v>
      </c>
      <c r="M1386" s="284">
        <f t="shared" si="339"/>
        <v>0</v>
      </c>
      <c r="N1386" s="284">
        <v>0</v>
      </c>
      <c r="O1386" s="310">
        <v>2239240</v>
      </c>
      <c r="P1386" s="310">
        <v>3042400</v>
      </c>
      <c r="Q1386" s="310">
        <v>3042400</v>
      </c>
      <c r="R1386" s="310">
        <v>3180772</v>
      </c>
      <c r="S1386" s="310">
        <v>72</v>
      </c>
      <c r="T1386" s="284">
        <v>0</v>
      </c>
      <c r="U1386" s="310">
        <v>84222</v>
      </c>
      <c r="V1386" s="284">
        <v>0</v>
      </c>
      <c r="W1386" s="310">
        <v>832932</v>
      </c>
      <c r="X1386" s="284">
        <v>0</v>
      </c>
      <c r="Y1386" s="310">
        <v>503829</v>
      </c>
      <c r="Z1386" s="284">
        <v>0</v>
      </c>
      <c r="AA1386" s="310">
        <v>103629</v>
      </c>
      <c r="AB1386" s="284">
        <v>0</v>
      </c>
      <c r="AC1386" s="310">
        <v>555451</v>
      </c>
      <c r="AD1386" s="284">
        <v>0</v>
      </c>
      <c r="AE1386" s="310">
        <v>0</v>
      </c>
      <c r="AF1386" s="284">
        <v>0</v>
      </c>
      <c r="AG1386" s="310">
        <v>0</v>
      </c>
      <c r="AH1386" s="284">
        <v>0</v>
      </c>
      <c r="AI1386" s="310">
        <v>64535</v>
      </c>
      <c r="AJ1386" s="284">
        <v>0</v>
      </c>
      <c r="AK1386" s="284"/>
      <c r="AL1386" s="284"/>
      <c r="AM1386" s="284"/>
      <c r="AN1386" s="284"/>
      <c r="AO1386" s="284"/>
      <c r="AP1386" s="284"/>
      <c r="AQ1386" s="284"/>
      <c r="AR1386" s="284"/>
      <c r="AS1386" s="284"/>
      <c r="AT1386" s="284"/>
      <c r="AU1386" s="284"/>
      <c r="AV1386" s="284"/>
      <c r="AW1386" s="284"/>
      <c r="AX1386" s="284"/>
      <c r="AY1386" s="284"/>
      <c r="AZ1386" s="284"/>
      <c r="BA1386" s="284"/>
      <c r="BB1386" s="284"/>
      <c r="BC1386" s="284"/>
      <c r="BD1386" s="284"/>
      <c r="BE1386" s="284"/>
      <c r="BF1386" s="284"/>
      <c r="BG1386" s="284"/>
      <c r="BH1386" s="284"/>
      <c r="BI1386" s="284"/>
      <c r="BJ1386" s="284"/>
      <c r="BK1386" s="310">
        <v>94570</v>
      </c>
      <c r="BL1386" s="284">
        <v>0</v>
      </c>
      <c r="BM1386" s="310">
        <v>0</v>
      </c>
      <c r="BN1386" s="284">
        <v>0</v>
      </c>
      <c r="BO1386" s="310">
        <v>0</v>
      </c>
      <c r="BP1386" s="284">
        <v>0</v>
      </c>
      <c r="BQ1386" s="310">
        <v>0</v>
      </c>
      <c r="BR1386" s="284">
        <v>0</v>
      </c>
      <c r="BS1386" s="310">
        <v>0</v>
      </c>
      <c r="BT1386" s="284">
        <v>0</v>
      </c>
      <c r="BU1386" s="284"/>
      <c r="BV1386" s="284"/>
      <c r="BW1386" s="284"/>
      <c r="BX1386" s="284"/>
      <c r="BY1386" s="284"/>
      <c r="BZ1386" s="284">
        <v>0</v>
      </c>
      <c r="CA1386" s="284">
        <v>0</v>
      </c>
      <c r="CB1386" s="310">
        <v>0</v>
      </c>
      <c r="CC1386" s="284">
        <v>0</v>
      </c>
      <c r="CD1386" s="310">
        <v>803160</v>
      </c>
      <c r="CE1386" s="284">
        <v>0</v>
      </c>
      <c r="CF1386" s="310">
        <v>138372</v>
      </c>
      <c r="CG1386" s="284">
        <v>0</v>
      </c>
      <c r="CH1386" s="284"/>
      <c r="CI1386" s="286" t="str">
        <f t="shared" si="345"/>
        <v>Large</v>
      </c>
      <c r="CJ1386" s="210"/>
      <c r="CK1386" s="210"/>
      <c r="CN1386"/>
    </row>
    <row r="1387" spans="1:92" s="283" customFormat="1" ht="15">
      <c r="A1387" s="208" t="s">
        <v>632</v>
      </c>
      <c r="B1387" s="209" t="s">
        <v>374</v>
      </c>
      <c r="C1387" s="297" t="s">
        <v>77</v>
      </c>
      <c r="D1387" s="565">
        <v>2014</v>
      </c>
      <c r="E1387" s="310">
        <v>0</v>
      </c>
      <c r="F1387" s="310">
        <v>0</v>
      </c>
      <c r="G1387" s="310">
        <v>0</v>
      </c>
      <c r="H1387" s="310">
        <v>0</v>
      </c>
      <c r="I1387" s="310">
        <v>10001</v>
      </c>
      <c r="J1387" s="310">
        <v>0</v>
      </c>
      <c r="K1387" s="310">
        <v>10001</v>
      </c>
      <c r="L1387" s="310">
        <v>10001</v>
      </c>
      <c r="M1387" s="284">
        <f t="shared" si="339"/>
        <v>0</v>
      </c>
      <c r="N1387" s="284">
        <v>0</v>
      </c>
      <c r="O1387" s="310">
        <v>10001</v>
      </c>
      <c r="P1387" s="310">
        <v>10001</v>
      </c>
      <c r="Q1387" s="310">
        <v>10001</v>
      </c>
      <c r="R1387" s="310">
        <v>10001</v>
      </c>
      <c r="S1387" s="310">
        <v>0</v>
      </c>
      <c r="T1387" s="284">
        <v>0</v>
      </c>
      <c r="U1387" s="310">
        <v>0</v>
      </c>
      <c r="V1387" s="284">
        <v>0</v>
      </c>
      <c r="W1387" s="310">
        <v>0</v>
      </c>
      <c r="X1387" s="284">
        <v>0</v>
      </c>
      <c r="Y1387" s="310">
        <v>0</v>
      </c>
      <c r="Z1387" s="284">
        <v>0</v>
      </c>
      <c r="AA1387" s="310">
        <v>0</v>
      </c>
      <c r="AB1387" s="284">
        <v>0</v>
      </c>
      <c r="AC1387" s="310">
        <v>0</v>
      </c>
      <c r="AD1387" s="284">
        <v>0</v>
      </c>
      <c r="AE1387" s="310">
        <v>0</v>
      </c>
      <c r="AF1387" s="284">
        <v>0</v>
      </c>
      <c r="AG1387" s="310">
        <v>0</v>
      </c>
      <c r="AH1387" s="284">
        <v>0</v>
      </c>
      <c r="AI1387" s="310">
        <v>0</v>
      </c>
      <c r="AJ1387" s="284">
        <v>0</v>
      </c>
      <c r="AK1387" s="284"/>
      <c r="AL1387" s="284"/>
      <c r="AM1387" s="284"/>
      <c r="AN1387" s="284"/>
      <c r="AO1387" s="284"/>
      <c r="AP1387" s="284"/>
      <c r="AQ1387" s="284"/>
      <c r="AR1387" s="284"/>
      <c r="AS1387" s="284"/>
      <c r="AT1387" s="284"/>
      <c r="AU1387" s="284"/>
      <c r="AV1387" s="284"/>
      <c r="AW1387" s="284"/>
      <c r="AX1387" s="284"/>
      <c r="AY1387" s="284"/>
      <c r="AZ1387" s="284"/>
      <c r="BA1387" s="284"/>
      <c r="BB1387" s="284"/>
      <c r="BC1387" s="284"/>
      <c r="BD1387" s="284"/>
      <c r="BE1387" s="284"/>
      <c r="BF1387" s="284"/>
      <c r="BG1387" s="284"/>
      <c r="BH1387" s="284"/>
      <c r="BI1387" s="284"/>
      <c r="BJ1387" s="284"/>
      <c r="BK1387" s="310">
        <v>10001</v>
      </c>
      <c r="BL1387" s="284">
        <v>0</v>
      </c>
      <c r="BM1387" s="310">
        <v>0</v>
      </c>
      <c r="BN1387" s="284">
        <v>0</v>
      </c>
      <c r="BO1387" s="310">
        <v>0</v>
      </c>
      <c r="BP1387" s="284">
        <v>0</v>
      </c>
      <c r="BQ1387" s="310">
        <v>0</v>
      </c>
      <c r="BR1387" s="284">
        <v>0</v>
      </c>
      <c r="BS1387" s="310">
        <v>0</v>
      </c>
      <c r="BT1387" s="284">
        <v>0</v>
      </c>
      <c r="BU1387" s="284"/>
      <c r="BV1387" s="284"/>
      <c r="BW1387" s="284"/>
      <c r="BX1387" s="284"/>
      <c r="BY1387" s="284"/>
      <c r="BZ1387" s="284">
        <v>0</v>
      </c>
      <c r="CA1387" s="284">
        <v>0</v>
      </c>
      <c r="CB1387" s="310">
        <v>0</v>
      </c>
      <c r="CC1387" s="284">
        <v>0</v>
      </c>
      <c r="CD1387" s="310">
        <v>0</v>
      </c>
      <c r="CE1387" s="284">
        <v>0</v>
      </c>
      <c r="CF1387" s="310">
        <v>0</v>
      </c>
      <c r="CG1387" s="284">
        <v>0</v>
      </c>
      <c r="CH1387" s="284"/>
      <c r="CI1387" s="286" t="str">
        <f t="shared" si="345"/>
        <v>Small</v>
      </c>
      <c r="CJ1387" s="210"/>
      <c r="CK1387" s="210"/>
      <c r="CN1387"/>
    </row>
    <row r="1388" spans="1:92" s="283" customFormat="1" ht="15">
      <c r="A1388" s="297" t="s">
        <v>635</v>
      </c>
      <c r="B1388" s="297" t="s">
        <v>394</v>
      </c>
      <c r="C1388" s="297" t="s">
        <v>77</v>
      </c>
      <c r="D1388" s="565">
        <v>2014</v>
      </c>
      <c r="E1388" s="310">
        <v>0</v>
      </c>
      <c r="F1388" s="310">
        <v>0</v>
      </c>
      <c r="G1388" s="310">
        <v>0</v>
      </c>
      <c r="H1388" s="310">
        <v>0</v>
      </c>
      <c r="I1388" s="310">
        <v>0</v>
      </c>
      <c r="J1388" s="310">
        <v>162783</v>
      </c>
      <c r="K1388" s="310">
        <v>162783</v>
      </c>
      <c r="L1388" s="310">
        <v>162783</v>
      </c>
      <c r="M1388" s="284">
        <f t="shared" si="339"/>
        <v>0</v>
      </c>
      <c r="N1388" s="284">
        <v>0</v>
      </c>
      <c r="O1388" s="310">
        <v>162783</v>
      </c>
      <c r="P1388" s="310">
        <v>162783</v>
      </c>
      <c r="Q1388" s="310">
        <v>162783</v>
      </c>
      <c r="R1388" s="310">
        <v>162783</v>
      </c>
      <c r="S1388" s="310">
        <v>0</v>
      </c>
      <c r="T1388" s="284">
        <v>0</v>
      </c>
      <c r="U1388" s="310">
        <v>0</v>
      </c>
      <c r="V1388" s="284">
        <v>0</v>
      </c>
      <c r="W1388" s="310">
        <v>0</v>
      </c>
      <c r="X1388" s="284">
        <v>0</v>
      </c>
      <c r="Y1388" s="310">
        <v>0</v>
      </c>
      <c r="Z1388" s="284">
        <v>0</v>
      </c>
      <c r="AA1388" s="310">
        <v>0</v>
      </c>
      <c r="AB1388" s="284">
        <v>0</v>
      </c>
      <c r="AC1388" s="310">
        <v>0</v>
      </c>
      <c r="AD1388" s="284">
        <v>0</v>
      </c>
      <c r="AE1388" s="310">
        <v>0</v>
      </c>
      <c r="AF1388" s="284">
        <v>0</v>
      </c>
      <c r="AG1388" s="310">
        <v>0</v>
      </c>
      <c r="AH1388" s="284">
        <v>0</v>
      </c>
      <c r="AI1388" s="310">
        <v>0</v>
      </c>
      <c r="AJ1388" s="284">
        <v>0</v>
      </c>
      <c r="AK1388" s="284"/>
      <c r="AL1388" s="284"/>
      <c r="AM1388" s="284"/>
      <c r="AN1388" s="284"/>
      <c r="AO1388" s="284"/>
      <c r="AP1388" s="284"/>
      <c r="AQ1388" s="284"/>
      <c r="AR1388" s="284"/>
      <c r="AS1388" s="284"/>
      <c r="AT1388" s="284"/>
      <c r="AU1388" s="284"/>
      <c r="AV1388" s="284"/>
      <c r="AW1388" s="284"/>
      <c r="AX1388" s="284"/>
      <c r="AY1388" s="284"/>
      <c r="AZ1388" s="284"/>
      <c r="BA1388" s="284"/>
      <c r="BB1388" s="284"/>
      <c r="BC1388" s="284"/>
      <c r="BD1388" s="284"/>
      <c r="BE1388" s="284"/>
      <c r="BF1388" s="284"/>
      <c r="BG1388" s="284"/>
      <c r="BH1388" s="284"/>
      <c r="BI1388" s="284"/>
      <c r="BJ1388" s="284"/>
      <c r="BK1388" s="310">
        <v>0</v>
      </c>
      <c r="BL1388" s="284">
        <v>0</v>
      </c>
      <c r="BM1388" s="310">
        <v>0</v>
      </c>
      <c r="BN1388" s="284">
        <v>0</v>
      </c>
      <c r="BO1388" s="310">
        <v>162783</v>
      </c>
      <c r="BP1388" s="284">
        <v>0</v>
      </c>
      <c r="BQ1388" s="310">
        <v>0</v>
      </c>
      <c r="BR1388" s="284">
        <v>0</v>
      </c>
      <c r="BS1388" s="310">
        <v>0</v>
      </c>
      <c r="BT1388" s="284">
        <v>0</v>
      </c>
      <c r="BU1388" s="284"/>
      <c r="BV1388" s="284"/>
      <c r="BW1388" s="284"/>
      <c r="BX1388" s="284"/>
      <c r="BY1388" s="284"/>
      <c r="BZ1388" s="284">
        <v>0</v>
      </c>
      <c r="CA1388" s="284">
        <v>0</v>
      </c>
      <c r="CB1388" s="310">
        <v>0</v>
      </c>
      <c r="CC1388" s="284">
        <v>0</v>
      </c>
      <c r="CD1388" s="310">
        <v>0</v>
      </c>
      <c r="CE1388" s="284">
        <v>0</v>
      </c>
      <c r="CF1388" s="310">
        <v>0</v>
      </c>
      <c r="CG1388" s="284">
        <v>0</v>
      </c>
      <c r="CH1388" s="284"/>
      <c r="CI1388" s="286" t="str">
        <f t="shared" si="345"/>
        <v>Large</v>
      </c>
      <c r="CJ1388" s="210"/>
      <c r="CK1388" s="210"/>
      <c r="CN1388"/>
    </row>
    <row r="1389" spans="1:92" s="283" customFormat="1" ht="15">
      <c r="A1389" s="208" t="s">
        <v>633</v>
      </c>
      <c r="B1389" s="297" t="s">
        <v>518</v>
      </c>
      <c r="C1389" s="297" t="s">
        <v>77</v>
      </c>
      <c r="D1389" s="565">
        <v>2014</v>
      </c>
      <c r="E1389" s="310">
        <v>0</v>
      </c>
      <c r="F1389" s="310">
        <v>0</v>
      </c>
      <c r="G1389" s="310">
        <v>0</v>
      </c>
      <c r="H1389" s="310">
        <v>0</v>
      </c>
      <c r="I1389" s="310">
        <v>45495</v>
      </c>
      <c r="J1389" s="310">
        <v>300053</v>
      </c>
      <c r="K1389" s="310">
        <v>345548</v>
      </c>
      <c r="L1389" s="310">
        <v>345548</v>
      </c>
      <c r="M1389" s="284">
        <f t="shared" si="339"/>
        <v>0</v>
      </c>
      <c r="N1389" s="284">
        <v>178755</v>
      </c>
      <c r="O1389" s="310">
        <v>524303</v>
      </c>
      <c r="P1389" s="310">
        <v>345548</v>
      </c>
      <c r="Q1389" s="310">
        <v>524303</v>
      </c>
      <c r="R1389" s="310">
        <v>524303</v>
      </c>
      <c r="S1389" s="310">
        <v>0</v>
      </c>
      <c r="T1389" s="284">
        <v>0</v>
      </c>
      <c r="U1389" s="310">
        <v>0</v>
      </c>
      <c r="V1389" s="284">
        <v>0</v>
      </c>
      <c r="W1389" s="310">
        <v>0</v>
      </c>
      <c r="X1389" s="284">
        <v>0</v>
      </c>
      <c r="Y1389" s="310">
        <v>0</v>
      </c>
      <c r="Z1389" s="284">
        <v>0</v>
      </c>
      <c r="AA1389" s="310">
        <v>0</v>
      </c>
      <c r="AB1389" s="284">
        <v>0</v>
      </c>
      <c r="AC1389" s="310">
        <v>0</v>
      </c>
      <c r="AD1389" s="284">
        <v>0</v>
      </c>
      <c r="AE1389" s="310">
        <v>0</v>
      </c>
      <c r="AF1389" s="284">
        <v>0</v>
      </c>
      <c r="AG1389" s="310">
        <v>0</v>
      </c>
      <c r="AH1389" s="284">
        <v>0</v>
      </c>
      <c r="AI1389" s="310">
        <v>0</v>
      </c>
      <c r="AJ1389" s="284">
        <v>0</v>
      </c>
      <c r="AK1389" s="284"/>
      <c r="AL1389" s="284"/>
      <c r="AM1389" s="284"/>
      <c r="AN1389" s="284"/>
      <c r="AO1389" s="284"/>
      <c r="AP1389" s="284"/>
      <c r="AQ1389" s="284"/>
      <c r="AR1389" s="284"/>
      <c r="AS1389" s="284"/>
      <c r="AT1389" s="284"/>
      <c r="AU1389" s="284"/>
      <c r="AV1389" s="284"/>
      <c r="AW1389" s="284"/>
      <c r="AX1389" s="284"/>
      <c r="AY1389" s="284"/>
      <c r="AZ1389" s="284"/>
      <c r="BA1389" s="284"/>
      <c r="BB1389" s="284"/>
      <c r="BC1389" s="284"/>
      <c r="BD1389" s="284"/>
      <c r="BE1389" s="284"/>
      <c r="BF1389" s="284"/>
      <c r="BG1389" s="284"/>
      <c r="BH1389" s="284"/>
      <c r="BI1389" s="284"/>
      <c r="BJ1389" s="284"/>
      <c r="BK1389" s="310">
        <v>45495</v>
      </c>
      <c r="BL1389" s="284">
        <v>0</v>
      </c>
      <c r="BM1389" s="310">
        <v>0</v>
      </c>
      <c r="BN1389" s="284">
        <v>0</v>
      </c>
      <c r="BO1389" s="310">
        <v>300053</v>
      </c>
      <c r="BP1389" s="284">
        <v>0</v>
      </c>
      <c r="BQ1389" s="310">
        <v>0</v>
      </c>
      <c r="BR1389" s="284">
        <v>0</v>
      </c>
      <c r="BS1389" s="310">
        <v>0</v>
      </c>
      <c r="BT1389" s="284">
        <v>0</v>
      </c>
      <c r="BU1389" s="284"/>
      <c r="BV1389" s="284"/>
      <c r="BW1389" s="284"/>
      <c r="BX1389" s="284"/>
      <c r="BY1389" s="284"/>
      <c r="BZ1389" s="284">
        <v>0</v>
      </c>
      <c r="CA1389" s="284">
        <v>0</v>
      </c>
      <c r="CB1389" s="310">
        <v>178755</v>
      </c>
      <c r="CC1389" s="284">
        <v>0</v>
      </c>
      <c r="CD1389" s="310">
        <v>0</v>
      </c>
      <c r="CE1389" s="284">
        <v>0</v>
      </c>
      <c r="CF1389" s="310">
        <v>0</v>
      </c>
      <c r="CG1389" s="284">
        <v>0</v>
      </c>
      <c r="CH1389" s="284"/>
      <c r="CI1389" s="286" t="str">
        <f t="shared" si="345"/>
        <v>Large</v>
      </c>
      <c r="CJ1389" s="210"/>
      <c r="CK1389" s="210"/>
      <c r="CN1389"/>
    </row>
    <row r="1390" spans="1:92" s="283" customFormat="1" ht="15">
      <c r="A1390" s="287" t="s">
        <v>129</v>
      </c>
      <c r="B1390" s="297" t="s">
        <v>421</v>
      </c>
      <c r="C1390" s="297" t="s">
        <v>77</v>
      </c>
      <c r="D1390" s="565">
        <v>2014</v>
      </c>
      <c r="E1390" s="310">
        <v>0</v>
      </c>
      <c r="F1390" s="310">
        <v>0</v>
      </c>
      <c r="G1390" s="310">
        <v>0</v>
      </c>
      <c r="H1390" s="310">
        <v>0</v>
      </c>
      <c r="I1390" s="310">
        <v>56311</v>
      </c>
      <c r="J1390" s="310">
        <v>0</v>
      </c>
      <c r="K1390" s="310">
        <v>56311</v>
      </c>
      <c r="L1390" s="310">
        <v>56311</v>
      </c>
      <c r="M1390" s="284">
        <f t="shared" si="339"/>
        <v>0</v>
      </c>
      <c r="N1390" s="284">
        <v>0</v>
      </c>
      <c r="O1390" s="310">
        <v>56311</v>
      </c>
      <c r="P1390" s="310">
        <v>56311</v>
      </c>
      <c r="Q1390" s="310">
        <v>56311</v>
      </c>
      <c r="R1390" s="310">
        <v>56311</v>
      </c>
      <c r="S1390" s="310">
        <v>0</v>
      </c>
      <c r="T1390" s="284">
        <v>0</v>
      </c>
      <c r="U1390" s="310">
        <v>0</v>
      </c>
      <c r="V1390" s="284">
        <v>0</v>
      </c>
      <c r="W1390" s="310">
        <v>0</v>
      </c>
      <c r="X1390" s="284">
        <v>0</v>
      </c>
      <c r="Y1390" s="310">
        <v>0</v>
      </c>
      <c r="Z1390" s="284">
        <v>0</v>
      </c>
      <c r="AA1390" s="310">
        <v>0</v>
      </c>
      <c r="AB1390" s="284">
        <v>0</v>
      </c>
      <c r="AC1390" s="310">
        <v>0</v>
      </c>
      <c r="AD1390" s="284">
        <v>0</v>
      </c>
      <c r="AE1390" s="310">
        <v>0</v>
      </c>
      <c r="AF1390" s="284">
        <v>0</v>
      </c>
      <c r="AG1390" s="310">
        <v>0</v>
      </c>
      <c r="AH1390" s="284">
        <v>0</v>
      </c>
      <c r="AI1390" s="310">
        <v>0</v>
      </c>
      <c r="AJ1390" s="284">
        <v>0</v>
      </c>
      <c r="AK1390" s="284"/>
      <c r="AL1390" s="284"/>
      <c r="AM1390" s="284"/>
      <c r="AN1390" s="284"/>
      <c r="AO1390" s="284"/>
      <c r="AP1390" s="284"/>
      <c r="AQ1390" s="284"/>
      <c r="AR1390" s="284"/>
      <c r="AS1390" s="284"/>
      <c r="AT1390" s="284"/>
      <c r="AU1390" s="284"/>
      <c r="AV1390" s="284"/>
      <c r="AW1390" s="284"/>
      <c r="AX1390" s="284"/>
      <c r="AY1390" s="284"/>
      <c r="AZ1390" s="284"/>
      <c r="BA1390" s="284"/>
      <c r="BB1390" s="284"/>
      <c r="BC1390" s="284"/>
      <c r="BD1390" s="284"/>
      <c r="BE1390" s="284"/>
      <c r="BF1390" s="284"/>
      <c r="BG1390" s="284"/>
      <c r="BH1390" s="284"/>
      <c r="BI1390" s="284"/>
      <c r="BJ1390" s="284"/>
      <c r="BK1390" s="310">
        <v>56311</v>
      </c>
      <c r="BL1390" s="284">
        <v>0</v>
      </c>
      <c r="BM1390" s="310">
        <v>0</v>
      </c>
      <c r="BN1390" s="284">
        <v>0</v>
      </c>
      <c r="BO1390" s="310">
        <v>0</v>
      </c>
      <c r="BP1390" s="284">
        <v>0</v>
      </c>
      <c r="BQ1390" s="310">
        <v>0</v>
      </c>
      <c r="BR1390" s="284">
        <v>0</v>
      </c>
      <c r="BS1390" s="310">
        <v>0</v>
      </c>
      <c r="BT1390" s="284">
        <v>0</v>
      </c>
      <c r="BU1390" s="284"/>
      <c r="BV1390" s="284"/>
      <c r="BW1390" s="284"/>
      <c r="BX1390" s="284"/>
      <c r="BY1390" s="284"/>
      <c r="BZ1390" s="284">
        <v>0</v>
      </c>
      <c r="CA1390" s="284">
        <v>0</v>
      </c>
      <c r="CB1390" s="310">
        <v>0</v>
      </c>
      <c r="CC1390" s="284">
        <v>0</v>
      </c>
      <c r="CD1390" s="310">
        <v>0</v>
      </c>
      <c r="CE1390" s="284">
        <v>0</v>
      </c>
      <c r="CF1390" s="310">
        <v>0</v>
      </c>
      <c r="CG1390" s="284">
        <v>0</v>
      </c>
      <c r="CH1390" s="284"/>
      <c r="CI1390" s="286" t="str">
        <f t="shared" si="345"/>
        <v>Small</v>
      </c>
      <c r="CJ1390" s="210"/>
      <c r="CK1390" s="210"/>
      <c r="CN1390"/>
    </row>
    <row r="1391" spans="1:92" s="283" customFormat="1" ht="15">
      <c r="A1391" s="208" t="s">
        <v>636</v>
      </c>
      <c r="B1391" s="297" t="s">
        <v>384</v>
      </c>
      <c r="C1391" s="297" t="s">
        <v>77</v>
      </c>
      <c r="D1391" s="565">
        <v>2014</v>
      </c>
      <c r="E1391" s="310">
        <v>0</v>
      </c>
      <c r="F1391" s="310">
        <v>0</v>
      </c>
      <c r="G1391" s="310">
        <v>0</v>
      </c>
      <c r="H1391" s="310">
        <v>0</v>
      </c>
      <c r="I1391" s="310">
        <v>21243</v>
      </c>
      <c r="J1391" s="310">
        <v>0</v>
      </c>
      <c r="K1391" s="310">
        <v>21243</v>
      </c>
      <c r="L1391" s="310">
        <v>21243</v>
      </c>
      <c r="M1391" s="284">
        <f t="shared" si="339"/>
        <v>0</v>
      </c>
      <c r="N1391" s="284">
        <v>0</v>
      </c>
      <c r="O1391" s="310">
        <v>21243</v>
      </c>
      <c r="P1391" s="310">
        <v>21243</v>
      </c>
      <c r="Q1391" s="310">
        <v>21243</v>
      </c>
      <c r="R1391" s="310">
        <v>21243</v>
      </c>
      <c r="S1391" s="310">
        <v>0</v>
      </c>
      <c r="T1391" s="284">
        <v>0</v>
      </c>
      <c r="U1391" s="310">
        <v>0</v>
      </c>
      <c r="V1391" s="284">
        <v>0</v>
      </c>
      <c r="W1391" s="310">
        <v>0</v>
      </c>
      <c r="X1391" s="284">
        <v>0</v>
      </c>
      <c r="Y1391" s="310">
        <v>0</v>
      </c>
      <c r="Z1391" s="284">
        <v>0</v>
      </c>
      <c r="AA1391" s="310">
        <v>0</v>
      </c>
      <c r="AB1391" s="284">
        <v>0</v>
      </c>
      <c r="AC1391" s="310">
        <v>0</v>
      </c>
      <c r="AD1391" s="284">
        <v>0</v>
      </c>
      <c r="AE1391" s="310">
        <v>0</v>
      </c>
      <c r="AF1391" s="284">
        <v>0</v>
      </c>
      <c r="AG1391" s="310">
        <v>0</v>
      </c>
      <c r="AH1391" s="284">
        <v>0</v>
      </c>
      <c r="AI1391" s="310">
        <v>0</v>
      </c>
      <c r="AJ1391" s="284">
        <v>0</v>
      </c>
      <c r="AK1391" s="284"/>
      <c r="AL1391" s="284"/>
      <c r="AM1391" s="284"/>
      <c r="AN1391" s="284"/>
      <c r="AO1391" s="284"/>
      <c r="AP1391" s="284"/>
      <c r="AQ1391" s="284"/>
      <c r="AR1391" s="284"/>
      <c r="AS1391" s="284"/>
      <c r="AT1391" s="284"/>
      <c r="AU1391" s="284"/>
      <c r="AV1391" s="284"/>
      <c r="AW1391" s="284"/>
      <c r="AX1391" s="284"/>
      <c r="AY1391" s="284"/>
      <c r="AZ1391" s="284"/>
      <c r="BA1391" s="284"/>
      <c r="BB1391" s="284"/>
      <c r="BC1391" s="284"/>
      <c r="BD1391" s="284"/>
      <c r="BE1391" s="284"/>
      <c r="BF1391" s="284"/>
      <c r="BG1391" s="284"/>
      <c r="BH1391" s="284"/>
      <c r="BI1391" s="284"/>
      <c r="BJ1391" s="284"/>
      <c r="BK1391" s="310">
        <v>21243</v>
      </c>
      <c r="BL1391" s="284">
        <v>0</v>
      </c>
      <c r="BM1391" s="310">
        <v>0</v>
      </c>
      <c r="BN1391" s="284">
        <v>0</v>
      </c>
      <c r="BO1391" s="310">
        <v>0</v>
      </c>
      <c r="BP1391" s="284">
        <v>0</v>
      </c>
      <c r="BQ1391" s="310">
        <v>0</v>
      </c>
      <c r="BR1391" s="284">
        <v>0</v>
      </c>
      <c r="BS1391" s="310">
        <v>0</v>
      </c>
      <c r="BT1391" s="284">
        <v>0</v>
      </c>
      <c r="BU1391" s="284"/>
      <c r="BV1391" s="284"/>
      <c r="BW1391" s="284"/>
      <c r="BX1391" s="284"/>
      <c r="BY1391" s="284"/>
      <c r="BZ1391" s="284">
        <v>0</v>
      </c>
      <c r="CA1391" s="284">
        <v>0</v>
      </c>
      <c r="CB1391" s="310">
        <v>0</v>
      </c>
      <c r="CC1391" s="284">
        <v>0</v>
      </c>
      <c r="CD1391" s="310">
        <v>0</v>
      </c>
      <c r="CE1391" s="284">
        <v>0</v>
      </c>
      <c r="CF1391" s="310">
        <v>0</v>
      </c>
      <c r="CG1391" s="284">
        <v>0</v>
      </c>
      <c r="CH1391" s="284"/>
      <c r="CI1391" s="286" t="str">
        <f t="shared" si="345"/>
        <v>Small</v>
      </c>
      <c r="CJ1391" s="210"/>
      <c r="CK1391" s="210"/>
      <c r="CN1391"/>
    </row>
    <row r="1392" spans="1:92" s="283" customFormat="1" ht="15">
      <c r="A1392" s="208" t="s">
        <v>162</v>
      </c>
      <c r="B1392" s="297" t="s">
        <v>162</v>
      </c>
      <c r="C1392" s="297" t="s">
        <v>77</v>
      </c>
      <c r="D1392" s="565">
        <v>2014</v>
      </c>
      <c r="E1392" s="310">
        <v>12795</v>
      </c>
      <c r="F1392" s="310">
        <v>1934</v>
      </c>
      <c r="G1392" s="310">
        <v>3431</v>
      </c>
      <c r="H1392" s="310">
        <v>18160</v>
      </c>
      <c r="I1392" s="310">
        <v>8878</v>
      </c>
      <c r="J1392" s="310">
        <v>0</v>
      </c>
      <c r="K1392" s="310">
        <v>8878</v>
      </c>
      <c r="L1392" s="310">
        <v>27038</v>
      </c>
      <c r="M1392" s="284">
        <f t="shared" si="339"/>
        <v>0</v>
      </c>
      <c r="N1392" s="284">
        <v>0</v>
      </c>
      <c r="O1392" s="310">
        <v>27038</v>
      </c>
      <c r="P1392" s="310">
        <v>27038</v>
      </c>
      <c r="Q1392" s="310">
        <v>27038</v>
      </c>
      <c r="R1392" s="310">
        <v>27038</v>
      </c>
      <c r="S1392" s="310">
        <v>12795</v>
      </c>
      <c r="T1392" s="284">
        <v>0</v>
      </c>
      <c r="U1392" s="310">
        <v>1934</v>
      </c>
      <c r="V1392" s="284">
        <v>0</v>
      </c>
      <c r="W1392" s="310">
        <v>3431</v>
      </c>
      <c r="X1392" s="284">
        <v>0</v>
      </c>
      <c r="Y1392" s="310">
        <v>0</v>
      </c>
      <c r="Z1392" s="284">
        <v>0</v>
      </c>
      <c r="AA1392" s="310">
        <v>0</v>
      </c>
      <c r="AB1392" s="284">
        <v>0</v>
      </c>
      <c r="AC1392" s="310">
        <v>0</v>
      </c>
      <c r="AD1392" s="284">
        <v>0</v>
      </c>
      <c r="AE1392" s="310">
        <v>0</v>
      </c>
      <c r="AF1392" s="284">
        <v>0</v>
      </c>
      <c r="AG1392" s="310">
        <v>0</v>
      </c>
      <c r="AH1392" s="284">
        <v>0</v>
      </c>
      <c r="AI1392" s="310">
        <v>0</v>
      </c>
      <c r="AJ1392" s="284">
        <v>0</v>
      </c>
      <c r="AK1392" s="284"/>
      <c r="AL1392" s="284"/>
      <c r="AM1392" s="284"/>
      <c r="AN1392" s="284"/>
      <c r="AO1392" s="284"/>
      <c r="AP1392" s="284"/>
      <c r="AQ1392" s="284"/>
      <c r="AR1392" s="284"/>
      <c r="AS1392" s="284"/>
      <c r="AT1392" s="284"/>
      <c r="AU1392" s="284"/>
      <c r="AV1392" s="284"/>
      <c r="AW1392" s="284"/>
      <c r="AX1392" s="284"/>
      <c r="AY1392" s="284"/>
      <c r="AZ1392" s="284"/>
      <c r="BA1392" s="284"/>
      <c r="BB1392" s="284"/>
      <c r="BC1392" s="284"/>
      <c r="BD1392" s="284"/>
      <c r="BE1392" s="284"/>
      <c r="BF1392" s="284"/>
      <c r="BG1392" s="284"/>
      <c r="BH1392" s="284"/>
      <c r="BI1392" s="284"/>
      <c r="BJ1392" s="284"/>
      <c r="BK1392" s="310">
        <v>8878</v>
      </c>
      <c r="BL1392" s="284">
        <v>0</v>
      </c>
      <c r="BM1392" s="310">
        <v>0</v>
      </c>
      <c r="BN1392" s="284">
        <v>0</v>
      </c>
      <c r="BO1392" s="310">
        <v>0</v>
      </c>
      <c r="BP1392" s="284">
        <v>0</v>
      </c>
      <c r="BQ1392" s="310">
        <v>0</v>
      </c>
      <c r="BR1392" s="284">
        <v>0</v>
      </c>
      <c r="BS1392" s="310">
        <v>0</v>
      </c>
      <c r="BT1392" s="284">
        <v>0</v>
      </c>
      <c r="BU1392" s="284"/>
      <c r="BV1392" s="284"/>
      <c r="BW1392" s="284"/>
      <c r="BX1392" s="284"/>
      <c r="BY1392" s="284"/>
      <c r="BZ1392" s="284">
        <v>0</v>
      </c>
      <c r="CA1392" s="284">
        <v>0</v>
      </c>
      <c r="CB1392" s="310">
        <v>0</v>
      </c>
      <c r="CC1392" s="284">
        <v>0</v>
      </c>
      <c r="CD1392" s="310">
        <v>0</v>
      </c>
      <c r="CE1392" s="284">
        <v>0</v>
      </c>
      <c r="CF1392" s="310">
        <v>0</v>
      </c>
      <c r="CG1392" s="284">
        <v>0</v>
      </c>
      <c r="CH1392" s="284"/>
      <c r="CI1392" s="286" t="str">
        <f t="shared" si="345"/>
        <v>Small</v>
      </c>
      <c r="CJ1392" s="210"/>
      <c r="CK1392" s="210"/>
      <c r="CN1392"/>
    </row>
    <row r="1393" spans="1:92" s="283" customFormat="1" ht="15">
      <c r="A1393" s="208" t="s">
        <v>212</v>
      </c>
      <c r="B1393" s="297" t="s">
        <v>402</v>
      </c>
      <c r="C1393" s="297" t="s">
        <v>77</v>
      </c>
      <c r="D1393" s="565">
        <v>2014</v>
      </c>
      <c r="E1393" s="310">
        <v>0</v>
      </c>
      <c r="F1393" s="310">
        <v>0</v>
      </c>
      <c r="G1393" s="310">
        <v>0</v>
      </c>
      <c r="H1393" s="310">
        <v>0</v>
      </c>
      <c r="I1393" s="310">
        <v>0</v>
      </c>
      <c r="J1393" s="310">
        <v>0</v>
      </c>
      <c r="K1393" s="310">
        <v>0</v>
      </c>
      <c r="L1393" s="310">
        <v>0</v>
      </c>
      <c r="M1393" s="284">
        <f t="shared" si="339"/>
        <v>0</v>
      </c>
      <c r="N1393" s="284">
        <v>7289</v>
      </c>
      <c r="O1393" s="310">
        <v>7289</v>
      </c>
      <c r="P1393" s="310">
        <v>0</v>
      </c>
      <c r="Q1393" s="310">
        <v>7289</v>
      </c>
      <c r="R1393" s="310">
        <v>7289</v>
      </c>
      <c r="S1393" s="310">
        <v>0</v>
      </c>
      <c r="T1393" s="284">
        <v>0</v>
      </c>
      <c r="U1393" s="310">
        <v>0</v>
      </c>
      <c r="V1393" s="284">
        <v>0</v>
      </c>
      <c r="W1393" s="310">
        <v>0</v>
      </c>
      <c r="X1393" s="284">
        <v>0</v>
      </c>
      <c r="Y1393" s="310">
        <v>0</v>
      </c>
      <c r="Z1393" s="284">
        <v>0</v>
      </c>
      <c r="AA1393" s="310">
        <v>0</v>
      </c>
      <c r="AB1393" s="284">
        <v>0</v>
      </c>
      <c r="AC1393" s="310">
        <v>0</v>
      </c>
      <c r="AD1393" s="284">
        <v>0</v>
      </c>
      <c r="AE1393" s="310">
        <v>0</v>
      </c>
      <c r="AF1393" s="284">
        <v>0</v>
      </c>
      <c r="AG1393" s="310">
        <v>0</v>
      </c>
      <c r="AH1393" s="284">
        <v>0</v>
      </c>
      <c r="AI1393" s="310">
        <v>0</v>
      </c>
      <c r="AJ1393" s="284">
        <v>0</v>
      </c>
      <c r="AK1393" s="284"/>
      <c r="AL1393" s="284"/>
      <c r="AM1393" s="284"/>
      <c r="AN1393" s="284"/>
      <c r="AO1393" s="284"/>
      <c r="AP1393" s="284"/>
      <c r="AQ1393" s="284"/>
      <c r="AR1393" s="284"/>
      <c r="AS1393" s="284"/>
      <c r="AT1393" s="284"/>
      <c r="AU1393" s="284"/>
      <c r="AV1393" s="284"/>
      <c r="AW1393" s="284"/>
      <c r="AX1393" s="284"/>
      <c r="AY1393" s="284"/>
      <c r="AZ1393" s="284"/>
      <c r="BA1393" s="284"/>
      <c r="BB1393" s="284"/>
      <c r="BC1393" s="284"/>
      <c r="BD1393" s="284"/>
      <c r="BE1393" s="284"/>
      <c r="BF1393" s="284"/>
      <c r="BG1393" s="284"/>
      <c r="BH1393" s="284"/>
      <c r="BI1393" s="284"/>
      <c r="BJ1393" s="284"/>
      <c r="BK1393" s="310">
        <v>0</v>
      </c>
      <c r="BL1393" s="284">
        <v>0</v>
      </c>
      <c r="BM1393" s="310">
        <v>0</v>
      </c>
      <c r="BN1393" s="284">
        <v>0</v>
      </c>
      <c r="BO1393" s="310">
        <v>0</v>
      </c>
      <c r="BP1393" s="284">
        <v>0</v>
      </c>
      <c r="BQ1393" s="310">
        <v>0</v>
      </c>
      <c r="BR1393" s="284">
        <v>0</v>
      </c>
      <c r="BS1393" s="310">
        <v>0</v>
      </c>
      <c r="BT1393" s="284">
        <v>0</v>
      </c>
      <c r="BU1393" s="284"/>
      <c r="BV1393" s="284"/>
      <c r="BW1393" s="284"/>
      <c r="BX1393" s="284"/>
      <c r="BY1393" s="284"/>
      <c r="BZ1393" s="284">
        <v>0</v>
      </c>
      <c r="CA1393" s="284">
        <v>0</v>
      </c>
      <c r="CB1393" s="310">
        <v>7289</v>
      </c>
      <c r="CC1393" s="284">
        <v>0</v>
      </c>
      <c r="CD1393" s="310">
        <v>0</v>
      </c>
      <c r="CE1393" s="284">
        <v>0</v>
      </c>
      <c r="CF1393" s="310">
        <v>0</v>
      </c>
      <c r="CG1393" s="284">
        <v>0</v>
      </c>
      <c r="CH1393" s="284"/>
      <c r="CI1393" s="286" t="str">
        <f t="shared" si="345"/>
        <v>Small</v>
      </c>
      <c r="CJ1393" s="210"/>
      <c r="CK1393" s="210"/>
      <c r="CN1393"/>
    </row>
    <row r="1394" spans="1:92" s="283" customFormat="1" ht="15">
      <c r="A1394" s="287" t="s">
        <v>133</v>
      </c>
      <c r="B1394" s="297" t="s">
        <v>404</v>
      </c>
      <c r="C1394" s="297" t="s">
        <v>77</v>
      </c>
      <c r="D1394" s="565">
        <v>2014</v>
      </c>
      <c r="E1394" s="310">
        <v>2</v>
      </c>
      <c r="F1394" s="310">
        <v>0</v>
      </c>
      <c r="G1394" s="310">
        <v>189893</v>
      </c>
      <c r="H1394" s="310">
        <v>189895</v>
      </c>
      <c r="I1394" s="310">
        <v>0</v>
      </c>
      <c r="J1394" s="310">
        <v>0</v>
      </c>
      <c r="K1394" s="310">
        <v>0</v>
      </c>
      <c r="L1394" s="310">
        <v>189895</v>
      </c>
      <c r="M1394" s="284">
        <f t="shared" si="339"/>
        <v>0</v>
      </c>
      <c r="N1394" s="284">
        <v>0</v>
      </c>
      <c r="O1394" s="310">
        <v>189895</v>
      </c>
      <c r="P1394" s="310">
        <v>189895</v>
      </c>
      <c r="Q1394" s="310">
        <v>189895</v>
      </c>
      <c r="R1394" s="310">
        <v>189895</v>
      </c>
      <c r="S1394" s="310">
        <v>2</v>
      </c>
      <c r="T1394" s="284">
        <v>0</v>
      </c>
      <c r="U1394" s="310">
        <v>0</v>
      </c>
      <c r="V1394" s="284">
        <v>0</v>
      </c>
      <c r="W1394" s="310">
        <v>189893</v>
      </c>
      <c r="X1394" s="284">
        <v>65422</v>
      </c>
      <c r="Y1394" s="310">
        <v>0</v>
      </c>
      <c r="Z1394" s="284">
        <v>0</v>
      </c>
      <c r="AA1394" s="310">
        <v>0</v>
      </c>
      <c r="AB1394" s="284">
        <v>0</v>
      </c>
      <c r="AC1394" s="310">
        <v>0</v>
      </c>
      <c r="AD1394" s="284">
        <v>0</v>
      </c>
      <c r="AE1394" s="310">
        <v>0</v>
      </c>
      <c r="AF1394" s="284">
        <v>0</v>
      </c>
      <c r="AG1394" s="310">
        <v>0</v>
      </c>
      <c r="AH1394" s="284">
        <v>0</v>
      </c>
      <c r="AI1394" s="310">
        <v>0</v>
      </c>
      <c r="AJ1394" s="284">
        <v>0</v>
      </c>
      <c r="AK1394" s="284"/>
      <c r="AL1394" s="284"/>
      <c r="AM1394" s="284"/>
      <c r="AN1394" s="284"/>
      <c r="AO1394" s="284"/>
      <c r="AP1394" s="284"/>
      <c r="AQ1394" s="284"/>
      <c r="AR1394" s="284"/>
      <c r="AS1394" s="284"/>
      <c r="AT1394" s="284"/>
      <c r="AU1394" s="284"/>
      <c r="AV1394" s="284"/>
      <c r="AW1394" s="284"/>
      <c r="AX1394" s="284"/>
      <c r="AY1394" s="284"/>
      <c r="AZ1394" s="284"/>
      <c r="BA1394" s="284"/>
      <c r="BB1394" s="284"/>
      <c r="BC1394" s="284"/>
      <c r="BD1394" s="284"/>
      <c r="BE1394" s="284"/>
      <c r="BF1394" s="284"/>
      <c r="BG1394" s="284"/>
      <c r="BH1394" s="284"/>
      <c r="BI1394" s="284"/>
      <c r="BJ1394" s="284"/>
      <c r="BK1394" s="310">
        <v>0</v>
      </c>
      <c r="BL1394" s="284">
        <v>0</v>
      </c>
      <c r="BM1394" s="310">
        <v>0</v>
      </c>
      <c r="BN1394" s="284">
        <v>0</v>
      </c>
      <c r="BO1394" s="310">
        <v>0</v>
      </c>
      <c r="BP1394" s="284">
        <v>0</v>
      </c>
      <c r="BQ1394" s="310">
        <v>0</v>
      </c>
      <c r="BR1394" s="284">
        <v>0</v>
      </c>
      <c r="BS1394" s="310">
        <v>0</v>
      </c>
      <c r="BT1394" s="284">
        <v>0</v>
      </c>
      <c r="BU1394" s="284"/>
      <c r="BV1394" s="284"/>
      <c r="BW1394" s="284"/>
      <c r="BX1394" s="284"/>
      <c r="BY1394" s="284"/>
      <c r="BZ1394" s="284">
        <v>0</v>
      </c>
      <c r="CA1394" s="284">
        <v>0</v>
      </c>
      <c r="CB1394" s="310">
        <v>0</v>
      </c>
      <c r="CC1394" s="284">
        <v>0</v>
      </c>
      <c r="CD1394" s="310">
        <v>0</v>
      </c>
      <c r="CE1394" s="284">
        <v>0</v>
      </c>
      <c r="CF1394" s="310">
        <v>0</v>
      </c>
      <c r="CG1394" s="284">
        <v>0</v>
      </c>
      <c r="CH1394" s="284"/>
      <c r="CI1394" s="286" t="str">
        <f t="shared" si="345"/>
        <v>Large</v>
      </c>
      <c r="CJ1394" s="210"/>
      <c r="CK1394" s="210"/>
      <c r="CN1394"/>
    </row>
    <row r="1395" spans="1:92" s="283" customFormat="1" ht="15">
      <c r="A1395" s="208" t="s">
        <v>189</v>
      </c>
      <c r="B1395" s="297" t="s">
        <v>189</v>
      </c>
      <c r="C1395" s="297" t="s">
        <v>77</v>
      </c>
      <c r="D1395" s="565">
        <v>2014</v>
      </c>
      <c r="E1395" s="310">
        <v>0</v>
      </c>
      <c r="F1395" s="310">
        <v>0</v>
      </c>
      <c r="G1395" s="310">
        <v>4654</v>
      </c>
      <c r="H1395" s="310">
        <v>4654</v>
      </c>
      <c r="I1395" s="310">
        <v>0</v>
      </c>
      <c r="J1395" s="310">
        <v>0</v>
      </c>
      <c r="K1395" s="310">
        <v>0</v>
      </c>
      <c r="L1395" s="310">
        <v>4654</v>
      </c>
      <c r="M1395" s="284">
        <f t="shared" si="339"/>
        <v>0</v>
      </c>
      <c r="N1395" s="284">
        <v>0</v>
      </c>
      <c r="O1395" s="310">
        <v>4654</v>
      </c>
      <c r="P1395" s="310">
        <v>4654</v>
      </c>
      <c r="Q1395" s="310">
        <v>4654</v>
      </c>
      <c r="R1395" s="310">
        <v>4654</v>
      </c>
      <c r="S1395" s="310">
        <v>0</v>
      </c>
      <c r="T1395" s="284">
        <v>0</v>
      </c>
      <c r="U1395" s="310">
        <v>0</v>
      </c>
      <c r="V1395" s="284">
        <v>0</v>
      </c>
      <c r="W1395" s="310">
        <v>4654</v>
      </c>
      <c r="X1395" s="284">
        <v>0</v>
      </c>
      <c r="Y1395" s="310">
        <v>0</v>
      </c>
      <c r="Z1395" s="284">
        <v>0</v>
      </c>
      <c r="AA1395" s="310">
        <v>0</v>
      </c>
      <c r="AB1395" s="284">
        <v>0</v>
      </c>
      <c r="AC1395" s="310">
        <v>0</v>
      </c>
      <c r="AD1395" s="284">
        <v>0</v>
      </c>
      <c r="AE1395" s="310">
        <v>0</v>
      </c>
      <c r="AF1395" s="284">
        <v>0</v>
      </c>
      <c r="AG1395" s="310">
        <v>0</v>
      </c>
      <c r="AH1395" s="284">
        <v>0</v>
      </c>
      <c r="AI1395" s="310">
        <v>0</v>
      </c>
      <c r="AJ1395" s="284">
        <v>0</v>
      </c>
      <c r="AK1395" s="284"/>
      <c r="AL1395" s="284"/>
      <c r="AM1395" s="284"/>
      <c r="AN1395" s="284"/>
      <c r="AO1395" s="284"/>
      <c r="AP1395" s="284"/>
      <c r="AQ1395" s="284"/>
      <c r="AR1395" s="284"/>
      <c r="AS1395" s="284"/>
      <c r="AT1395" s="284"/>
      <c r="AU1395" s="284"/>
      <c r="AV1395" s="284"/>
      <c r="AW1395" s="284"/>
      <c r="AX1395" s="284"/>
      <c r="AY1395" s="284"/>
      <c r="AZ1395" s="284"/>
      <c r="BA1395" s="284"/>
      <c r="BB1395" s="284"/>
      <c r="BC1395" s="284"/>
      <c r="BD1395" s="284"/>
      <c r="BE1395" s="284"/>
      <c r="BF1395" s="284"/>
      <c r="BG1395" s="284"/>
      <c r="BH1395" s="284"/>
      <c r="BI1395" s="284"/>
      <c r="BJ1395" s="284"/>
      <c r="BK1395" s="310">
        <v>0</v>
      </c>
      <c r="BL1395" s="284">
        <v>0</v>
      </c>
      <c r="BM1395" s="310">
        <v>0</v>
      </c>
      <c r="BN1395" s="284">
        <v>0</v>
      </c>
      <c r="BO1395" s="310">
        <v>0</v>
      </c>
      <c r="BP1395" s="284">
        <v>0</v>
      </c>
      <c r="BQ1395" s="310">
        <v>0</v>
      </c>
      <c r="BR1395" s="284">
        <v>0</v>
      </c>
      <c r="BS1395" s="310">
        <v>0</v>
      </c>
      <c r="BT1395" s="284">
        <v>0</v>
      </c>
      <c r="BU1395" s="284"/>
      <c r="BV1395" s="284"/>
      <c r="BW1395" s="284"/>
      <c r="BX1395" s="284"/>
      <c r="BY1395" s="284"/>
      <c r="BZ1395" s="284">
        <v>0</v>
      </c>
      <c r="CA1395" s="284">
        <v>0</v>
      </c>
      <c r="CB1395" s="310">
        <v>0</v>
      </c>
      <c r="CC1395" s="284">
        <v>0</v>
      </c>
      <c r="CD1395" s="310">
        <v>0</v>
      </c>
      <c r="CE1395" s="284">
        <v>0</v>
      </c>
      <c r="CF1395" s="310">
        <v>0</v>
      </c>
      <c r="CG1395" s="284">
        <v>0</v>
      </c>
      <c r="CH1395" s="284"/>
      <c r="CI1395" s="286" t="str">
        <f t="shared" si="345"/>
        <v>Small</v>
      </c>
      <c r="CJ1395" s="210"/>
      <c r="CK1395" s="210"/>
      <c r="CN1395"/>
    </row>
    <row r="1396" spans="1:92" s="283" customFormat="1" ht="15">
      <c r="A1396" s="210" t="s">
        <v>165</v>
      </c>
      <c r="B1396" s="210" t="s">
        <v>165</v>
      </c>
      <c r="C1396" s="297" t="s">
        <v>77</v>
      </c>
      <c r="D1396" s="565">
        <v>2014</v>
      </c>
      <c r="E1396" s="310">
        <v>0</v>
      </c>
      <c r="F1396" s="310">
        <v>0</v>
      </c>
      <c r="G1396" s="310">
        <v>0</v>
      </c>
      <c r="H1396" s="310">
        <v>0</v>
      </c>
      <c r="I1396" s="310">
        <v>1337</v>
      </c>
      <c r="J1396" s="310">
        <v>230888</v>
      </c>
      <c r="K1396" s="310">
        <v>232225</v>
      </c>
      <c r="L1396" s="310">
        <v>232225</v>
      </c>
      <c r="M1396" s="284">
        <f t="shared" si="339"/>
        <v>3721</v>
      </c>
      <c r="N1396" s="284">
        <v>3721</v>
      </c>
      <c r="O1396" s="310">
        <v>235946</v>
      </c>
      <c r="P1396" s="310">
        <v>232225</v>
      </c>
      <c r="Q1396" s="310">
        <v>235946</v>
      </c>
      <c r="R1396" s="310">
        <v>235946</v>
      </c>
      <c r="S1396" s="310">
        <v>0</v>
      </c>
      <c r="T1396" s="284">
        <v>0</v>
      </c>
      <c r="U1396" s="310">
        <v>0</v>
      </c>
      <c r="V1396" s="284">
        <v>0</v>
      </c>
      <c r="W1396" s="310">
        <v>0</v>
      </c>
      <c r="X1396" s="284">
        <v>0</v>
      </c>
      <c r="Y1396" s="310">
        <v>0</v>
      </c>
      <c r="Z1396" s="284">
        <v>0</v>
      </c>
      <c r="AA1396" s="310">
        <v>0</v>
      </c>
      <c r="AB1396" s="284">
        <v>0</v>
      </c>
      <c r="AC1396" s="310">
        <v>0</v>
      </c>
      <c r="AD1396" s="284">
        <v>0</v>
      </c>
      <c r="AE1396" s="310">
        <v>0</v>
      </c>
      <c r="AF1396" s="284">
        <v>0</v>
      </c>
      <c r="AG1396" s="310">
        <v>0</v>
      </c>
      <c r="AH1396" s="284">
        <v>0</v>
      </c>
      <c r="AI1396" s="310">
        <v>0</v>
      </c>
      <c r="AJ1396" s="284">
        <v>0</v>
      </c>
      <c r="AK1396" s="284"/>
      <c r="AL1396" s="284"/>
      <c r="AM1396" s="284"/>
      <c r="AN1396" s="284"/>
      <c r="AO1396" s="284"/>
      <c r="AP1396" s="284"/>
      <c r="AQ1396" s="284"/>
      <c r="AR1396" s="284"/>
      <c r="AS1396" s="284"/>
      <c r="AT1396" s="284"/>
      <c r="AU1396" s="284"/>
      <c r="AV1396" s="284"/>
      <c r="AW1396" s="284"/>
      <c r="AX1396" s="284"/>
      <c r="AY1396" s="284"/>
      <c r="AZ1396" s="284"/>
      <c r="BA1396" s="284"/>
      <c r="BB1396" s="284"/>
      <c r="BC1396" s="284"/>
      <c r="BD1396" s="284"/>
      <c r="BE1396" s="284"/>
      <c r="BF1396" s="284"/>
      <c r="BG1396" s="284"/>
      <c r="BH1396" s="284"/>
      <c r="BI1396" s="284"/>
      <c r="BJ1396" s="284"/>
      <c r="BK1396" s="310">
        <v>1337</v>
      </c>
      <c r="BL1396" s="284">
        <v>0</v>
      </c>
      <c r="BM1396" s="310">
        <v>0</v>
      </c>
      <c r="BN1396" s="284">
        <v>0</v>
      </c>
      <c r="BO1396" s="310">
        <v>230888</v>
      </c>
      <c r="BP1396" s="284">
        <v>0</v>
      </c>
      <c r="BQ1396" s="310">
        <v>0</v>
      </c>
      <c r="BR1396" s="284">
        <v>0</v>
      </c>
      <c r="BS1396" s="310">
        <v>0</v>
      </c>
      <c r="BT1396" s="284">
        <v>0</v>
      </c>
      <c r="BU1396" s="284"/>
      <c r="BV1396" s="284"/>
      <c r="BW1396" s="284"/>
      <c r="BX1396" s="284"/>
      <c r="BY1396" s="284"/>
      <c r="BZ1396" s="284">
        <v>3721</v>
      </c>
      <c r="CA1396" s="284">
        <v>0</v>
      </c>
      <c r="CB1396" s="310">
        <v>0</v>
      </c>
      <c r="CC1396" s="284">
        <v>0</v>
      </c>
      <c r="CD1396" s="310">
        <v>0</v>
      </c>
      <c r="CE1396" s="284">
        <v>0</v>
      </c>
      <c r="CF1396" s="310">
        <v>0</v>
      </c>
      <c r="CG1396" s="284">
        <v>0</v>
      </c>
      <c r="CH1396" s="284"/>
      <c r="CI1396" s="286" t="str">
        <f t="shared" si="345"/>
        <v>Large</v>
      </c>
      <c r="CJ1396" s="210"/>
      <c r="CK1396" s="210"/>
      <c r="CN1396"/>
    </row>
    <row r="1397" spans="1:92" s="283" customFormat="1" ht="15">
      <c r="A1397" s="208" t="s">
        <v>166</v>
      </c>
      <c r="B1397" s="208" t="s">
        <v>412</v>
      </c>
      <c r="C1397" s="297" t="s">
        <v>77</v>
      </c>
      <c r="D1397" s="565">
        <v>2014</v>
      </c>
      <c r="E1397" s="310">
        <v>0</v>
      </c>
      <c r="F1397" s="310">
        <v>0</v>
      </c>
      <c r="G1397" s="310">
        <v>12058</v>
      </c>
      <c r="H1397" s="310">
        <v>12058</v>
      </c>
      <c r="I1397" s="310">
        <v>0</v>
      </c>
      <c r="J1397" s="310">
        <v>151201</v>
      </c>
      <c r="K1397" s="310">
        <v>151201</v>
      </c>
      <c r="L1397" s="310">
        <v>163259</v>
      </c>
      <c r="M1397" s="284">
        <f t="shared" si="339"/>
        <v>0</v>
      </c>
      <c r="N1397" s="284">
        <v>510</v>
      </c>
      <c r="O1397" s="310">
        <v>163769</v>
      </c>
      <c r="P1397" s="310">
        <v>163259</v>
      </c>
      <c r="Q1397" s="310">
        <v>163769</v>
      </c>
      <c r="R1397" s="310">
        <v>164188</v>
      </c>
      <c r="S1397" s="310">
        <v>0</v>
      </c>
      <c r="T1397" s="284">
        <v>0</v>
      </c>
      <c r="U1397" s="310">
        <v>0</v>
      </c>
      <c r="V1397" s="284">
        <v>0</v>
      </c>
      <c r="W1397" s="310">
        <v>12058</v>
      </c>
      <c r="X1397" s="284">
        <v>0</v>
      </c>
      <c r="Y1397" s="310">
        <v>0</v>
      </c>
      <c r="Z1397" s="284">
        <v>0</v>
      </c>
      <c r="AA1397" s="310">
        <v>0</v>
      </c>
      <c r="AB1397" s="284">
        <v>0</v>
      </c>
      <c r="AC1397" s="310">
        <v>0</v>
      </c>
      <c r="AD1397" s="284">
        <v>0</v>
      </c>
      <c r="AE1397" s="310">
        <v>0</v>
      </c>
      <c r="AF1397" s="284">
        <v>0</v>
      </c>
      <c r="AG1397" s="310">
        <v>0</v>
      </c>
      <c r="AH1397" s="284">
        <v>0</v>
      </c>
      <c r="AI1397" s="310">
        <v>0</v>
      </c>
      <c r="AJ1397" s="284">
        <v>0</v>
      </c>
      <c r="AK1397" s="284"/>
      <c r="AL1397" s="284"/>
      <c r="AM1397" s="284"/>
      <c r="AN1397" s="284"/>
      <c r="AO1397" s="284"/>
      <c r="AP1397" s="284"/>
      <c r="AQ1397" s="284"/>
      <c r="AR1397" s="284"/>
      <c r="AS1397" s="284"/>
      <c r="AT1397" s="284"/>
      <c r="AU1397" s="284"/>
      <c r="AV1397" s="284"/>
      <c r="AW1397" s="284"/>
      <c r="AX1397" s="284"/>
      <c r="AY1397" s="284"/>
      <c r="AZ1397" s="284"/>
      <c r="BA1397" s="284"/>
      <c r="BB1397" s="284"/>
      <c r="BC1397" s="284"/>
      <c r="BD1397" s="284"/>
      <c r="BE1397" s="284"/>
      <c r="BF1397" s="284"/>
      <c r="BG1397" s="284"/>
      <c r="BH1397" s="284"/>
      <c r="BI1397" s="284"/>
      <c r="BJ1397" s="284"/>
      <c r="BK1397" s="310">
        <v>0</v>
      </c>
      <c r="BL1397" s="284">
        <v>0</v>
      </c>
      <c r="BM1397" s="310">
        <v>0</v>
      </c>
      <c r="BN1397" s="284">
        <v>0</v>
      </c>
      <c r="BO1397" s="310">
        <v>151201</v>
      </c>
      <c r="BP1397" s="284">
        <v>0</v>
      </c>
      <c r="BQ1397" s="310">
        <v>0</v>
      </c>
      <c r="BR1397" s="284">
        <v>0</v>
      </c>
      <c r="BS1397" s="310">
        <v>0</v>
      </c>
      <c r="BT1397" s="284">
        <v>0</v>
      </c>
      <c r="BU1397" s="284"/>
      <c r="BV1397" s="284"/>
      <c r="BW1397" s="284"/>
      <c r="BX1397" s="284"/>
      <c r="BY1397" s="284"/>
      <c r="BZ1397" s="284">
        <v>0</v>
      </c>
      <c r="CA1397" s="284">
        <v>0</v>
      </c>
      <c r="CB1397" s="310">
        <v>510</v>
      </c>
      <c r="CC1397" s="284">
        <v>0</v>
      </c>
      <c r="CD1397" s="310">
        <v>0</v>
      </c>
      <c r="CE1397" s="284">
        <v>0</v>
      </c>
      <c r="CF1397" s="310">
        <v>419</v>
      </c>
      <c r="CG1397" s="284">
        <v>0</v>
      </c>
      <c r="CH1397" s="284"/>
      <c r="CI1397" s="286" t="str">
        <f t="shared" si="345"/>
        <v>Large</v>
      </c>
      <c r="CJ1397" s="210"/>
      <c r="CK1397" s="210"/>
      <c r="CN1397"/>
    </row>
    <row r="1398" spans="1:92" s="283" customFormat="1" ht="15">
      <c r="A1398" s="208" t="s">
        <v>639</v>
      </c>
      <c r="B1398" s="297" t="s">
        <v>698</v>
      </c>
      <c r="C1398" s="297" t="s">
        <v>77</v>
      </c>
      <c r="D1398" s="565">
        <v>2014</v>
      </c>
      <c r="E1398" s="310">
        <v>0</v>
      </c>
      <c r="F1398" s="310">
        <v>0</v>
      </c>
      <c r="G1398" s="310">
        <v>0</v>
      </c>
      <c r="H1398" s="310">
        <v>0</v>
      </c>
      <c r="I1398" s="310">
        <v>0</v>
      </c>
      <c r="J1398" s="310">
        <v>0</v>
      </c>
      <c r="K1398" s="310">
        <v>0</v>
      </c>
      <c r="L1398" s="310">
        <v>0</v>
      </c>
      <c r="M1398" s="284">
        <f t="shared" si="339"/>
        <v>0</v>
      </c>
      <c r="N1398" s="284">
        <v>0</v>
      </c>
      <c r="O1398" s="310">
        <v>0</v>
      </c>
      <c r="P1398" s="310">
        <v>0</v>
      </c>
      <c r="Q1398" s="310">
        <v>0</v>
      </c>
      <c r="R1398" s="310">
        <v>0</v>
      </c>
      <c r="S1398" s="310">
        <v>0</v>
      </c>
      <c r="T1398" s="284">
        <v>0</v>
      </c>
      <c r="U1398" s="310">
        <v>0</v>
      </c>
      <c r="V1398" s="284">
        <v>0</v>
      </c>
      <c r="W1398" s="310">
        <v>0</v>
      </c>
      <c r="X1398" s="284">
        <v>0</v>
      </c>
      <c r="Y1398" s="310">
        <v>0</v>
      </c>
      <c r="Z1398" s="284">
        <v>0</v>
      </c>
      <c r="AA1398" s="310">
        <v>0</v>
      </c>
      <c r="AB1398" s="284">
        <v>0</v>
      </c>
      <c r="AC1398" s="310">
        <v>0</v>
      </c>
      <c r="AD1398" s="284">
        <v>0</v>
      </c>
      <c r="AE1398" s="310">
        <v>0</v>
      </c>
      <c r="AF1398" s="284">
        <v>0</v>
      </c>
      <c r="AG1398" s="310">
        <v>0</v>
      </c>
      <c r="AH1398" s="284">
        <v>0</v>
      </c>
      <c r="AI1398" s="310">
        <v>0</v>
      </c>
      <c r="AJ1398" s="284">
        <v>0</v>
      </c>
      <c r="AK1398" s="284"/>
      <c r="AL1398" s="284"/>
      <c r="AM1398" s="284"/>
      <c r="AN1398" s="284"/>
      <c r="AO1398" s="284"/>
      <c r="AP1398" s="284"/>
      <c r="AQ1398" s="284"/>
      <c r="AR1398" s="284"/>
      <c r="AS1398" s="284"/>
      <c r="AT1398" s="284"/>
      <c r="AU1398" s="284"/>
      <c r="AV1398" s="284"/>
      <c r="AW1398" s="284"/>
      <c r="AX1398" s="284"/>
      <c r="AY1398" s="284"/>
      <c r="AZ1398" s="284"/>
      <c r="BA1398" s="284"/>
      <c r="BB1398" s="284"/>
      <c r="BC1398" s="284"/>
      <c r="BD1398" s="284"/>
      <c r="BE1398" s="284"/>
      <c r="BF1398" s="284"/>
      <c r="BG1398" s="284"/>
      <c r="BH1398" s="284"/>
      <c r="BI1398" s="284"/>
      <c r="BJ1398" s="284"/>
      <c r="BK1398" s="310">
        <v>0</v>
      </c>
      <c r="BL1398" s="284">
        <v>0</v>
      </c>
      <c r="BM1398" s="310">
        <v>0</v>
      </c>
      <c r="BN1398" s="284">
        <v>0</v>
      </c>
      <c r="BO1398" s="310">
        <v>0</v>
      </c>
      <c r="BP1398" s="284">
        <v>0</v>
      </c>
      <c r="BQ1398" s="310">
        <v>0</v>
      </c>
      <c r="BR1398" s="284">
        <v>0</v>
      </c>
      <c r="BS1398" s="310">
        <v>0</v>
      </c>
      <c r="BT1398" s="284">
        <v>0</v>
      </c>
      <c r="BU1398" s="284"/>
      <c r="BV1398" s="284"/>
      <c r="BW1398" s="284"/>
      <c r="BX1398" s="284"/>
      <c r="BY1398" s="284"/>
      <c r="BZ1398" s="284">
        <v>0</v>
      </c>
      <c r="CA1398" s="284">
        <v>0</v>
      </c>
      <c r="CB1398" s="310">
        <v>0</v>
      </c>
      <c r="CC1398" s="284">
        <v>0</v>
      </c>
      <c r="CD1398" s="310">
        <v>0</v>
      </c>
      <c r="CE1398" s="284">
        <v>0</v>
      </c>
      <c r="CF1398" s="310">
        <v>0</v>
      </c>
      <c r="CG1398" s="284">
        <v>0</v>
      </c>
      <c r="CH1398" s="284"/>
      <c r="CI1398" s="286" t="str">
        <f t="shared" si="345"/>
        <v>Small</v>
      </c>
      <c r="CJ1398" s="210"/>
      <c r="CK1398" s="210"/>
      <c r="CN1398"/>
    </row>
    <row r="1399" spans="1:92" s="283" customFormat="1" ht="15">
      <c r="A1399" s="209" t="s">
        <v>193</v>
      </c>
      <c r="B1399" s="209" t="s">
        <v>505</v>
      </c>
      <c r="C1399" s="297" t="s">
        <v>77</v>
      </c>
      <c r="D1399" s="565">
        <v>2014</v>
      </c>
      <c r="E1399" s="310">
        <v>0</v>
      </c>
      <c r="F1399" s="310">
        <v>225</v>
      </c>
      <c r="G1399" s="310">
        <v>15288</v>
      </c>
      <c r="H1399" s="310">
        <v>15513</v>
      </c>
      <c r="I1399" s="310">
        <v>0</v>
      </c>
      <c r="J1399" s="310">
        <v>12</v>
      </c>
      <c r="K1399" s="310">
        <v>12</v>
      </c>
      <c r="L1399" s="310">
        <v>15525</v>
      </c>
      <c r="M1399" s="284">
        <f t="shared" si="339"/>
        <v>0</v>
      </c>
      <c r="N1399" s="284">
        <v>0</v>
      </c>
      <c r="O1399" s="310">
        <v>15525</v>
      </c>
      <c r="P1399" s="310">
        <v>15525</v>
      </c>
      <c r="Q1399" s="310">
        <v>15525</v>
      </c>
      <c r="R1399" s="310">
        <v>15525</v>
      </c>
      <c r="S1399" s="310">
        <v>0</v>
      </c>
      <c r="T1399" s="284">
        <v>0</v>
      </c>
      <c r="U1399" s="310">
        <v>225</v>
      </c>
      <c r="V1399" s="284">
        <v>0</v>
      </c>
      <c r="W1399" s="310">
        <v>15288</v>
      </c>
      <c r="X1399" s="284">
        <v>0</v>
      </c>
      <c r="Y1399" s="310">
        <v>0</v>
      </c>
      <c r="Z1399" s="284">
        <v>0</v>
      </c>
      <c r="AA1399" s="310">
        <v>0</v>
      </c>
      <c r="AB1399" s="284">
        <v>0</v>
      </c>
      <c r="AC1399" s="310">
        <v>0</v>
      </c>
      <c r="AD1399" s="284">
        <v>0</v>
      </c>
      <c r="AE1399" s="310">
        <v>0</v>
      </c>
      <c r="AF1399" s="284">
        <v>0</v>
      </c>
      <c r="AG1399" s="310">
        <v>0</v>
      </c>
      <c r="AH1399" s="284">
        <v>0</v>
      </c>
      <c r="AI1399" s="310">
        <v>0</v>
      </c>
      <c r="AJ1399" s="284">
        <v>0</v>
      </c>
      <c r="AK1399" s="284"/>
      <c r="AL1399" s="284"/>
      <c r="AM1399" s="284"/>
      <c r="AN1399" s="284"/>
      <c r="AO1399" s="284"/>
      <c r="AP1399" s="284"/>
      <c r="AQ1399" s="284"/>
      <c r="AR1399" s="284"/>
      <c r="AS1399" s="284"/>
      <c r="AT1399" s="284"/>
      <c r="AU1399" s="284"/>
      <c r="AV1399" s="284"/>
      <c r="AW1399" s="284"/>
      <c r="AX1399" s="284"/>
      <c r="AY1399" s="284"/>
      <c r="AZ1399" s="284"/>
      <c r="BA1399" s="284"/>
      <c r="BB1399" s="284"/>
      <c r="BC1399" s="284"/>
      <c r="BD1399" s="284"/>
      <c r="BE1399" s="284"/>
      <c r="BF1399" s="284"/>
      <c r="BG1399" s="284"/>
      <c r="BH1399" s="284"/>
      <c r="BI1399" s="284"/>
      <c r="BJ1399" s="284"/>
      <c r="BK1399" s="310">
        <v>0</v>
      </c>
      <c r="BL1399" s="284">
        <v>0</v>
      </c>
      <c r="BM1399" s="310">
        <v>0</v>
      </c>
      <c r="BN1399" s="284">
        <v>0</v>
      </c>
      <c r="BO1399" s="310">
        <v>0</v>
      </c>
      <c r="BP1399" s="284">
        <v>0</v>
      </c>
      <c r="BQ1399" s="310">
        <v>0</v>
      </c>
      <c r="BR1399" s="284">
        <v>0</v>
      </c>
      <c r="BS1399" s="310">
        <v>12</v>
      </c>
      <c r="BT1399" s="284">
        <v>0</v>
      </c>
      <c r="BU1399" s="284"/>
      <c r="BV1399" s="284"/>
      <c r="BW1399" s="284"/>
      <c r="BX1399" s="284"/>
      <c r="BY1399" s="284"/>
      <c r="BZ1399" s="284">
        <v>0</v>
      </c>
      <c r="CA1399" s="284">
        <v>0</v>
      </c>
      <c r="CB1399" s="310">
        <v>0</v>
      </c>
      <c r="CC1399" s="284">
        <v>0</v>
      </c>
      <c r="CD1399" s="310">
        <v>0</v>
      </c>
      <c r="CE1399" s="284">
        <v>0</v>
      </c>
      <c r="CF1399" s="310">
        <v>0</v>
      </c>
      <c r="CG1399" s="284">
        <v>0</v>
      </c>
      <c r="CH1399" s="284"/>
      <c r="CI1399" s="286" t="str">
        <f t="shared" si="345"/>
        <v>Small</v>
      </c>
      <c r="CJ1399" s="210"/>
      <c r="CK1399" s="210"/>
      <c r="CN1399"/>
    </row>
    <row r="1400" spans="1:92" s="283" customFormat="1" ht="15">
      <c r="A1400" s="208" t="s">
        <v>644</v>
      </c>
      <c r="B1400" s="297" t="s">
        <v>521</v>
      </c>
      <c r="C1400" s="297" t="s">
        <v>77</v>
      </c>
      <c r="D1400" s="565">
        <v>2014</v>
      </c>
      <c r="E1400" s="310">
        <v>0</v>
      </c>
      <c r="F1400" s="310">
        <v>0</v>
      </c>
      <c r="G1400" s="310">
        <v>0</v>
      </c>
      <c r="H1400" s="310">
        <v>0</v>
      </c>
      <c r="I1400" s="310">
        <v>0</v>
      </c>
      <c r="J1400" s="310">
        <v>0</v>
      </c>
      <c r="K1400" s="310">
        <v>0</v>
      </c>
      <c r="L1400" s="310">
        <v>0</v>
      </c>
      <c r="M1400" s="284">
        <f t="shared" si="339"/>
        <v>0</v>
      </c>
      <c r="N1400" s="284">
        <v>532455</v>
      </c>
      <c r="O1400" s="310">
        <v>532455</v>
      </c>
      <c r="P1400" s="310">
        <v>0</v>
      </c>
      <c r="Q1400" s="310">
        <v>532455</v>
      </c>
      <c r="R1400" s="310">
        <v>532455</v>
      </c>
      <c r="S1400" s="310">
        <v>0</v>
      </c>
      <c r="T1400" s="284">
        <v>0</v>
      </c>
      <c r="U1400" s="310">
        <v>0</v>
      </c>
      <c r="V1400" s="284">
        <v>0</v>
      </c>
      <c r="W1400" s="310">
        <v>0</v>
      </c>
      <c r="X1400" s="284">
        <v>0</v>
      </c>
      <c r="Y1400" s="310">
        <v>0</v>
      </c>
      <c r="Z1400" s="284">
        <v>0</v>
      </c>
      <c r="AA1400" s="310">
        <v>0</v>
      </c>
      <c r="AB1400" s="284">
        <v>0</v>
      </c>
      <c r="AC1400" s="310">
        <v>0</v>
      </c>
      <c r="AD1400" s="284">
        <v>0</v>
      </c>
      <c r="AE1400" s="310">
        <v>0</v>
      </c>
      <c r="AF1400" s="284">
        <v>0</v>
      </c>
      <c r="AG1400" s="310">
        <v>0</v>
      </c>
      <c r="AH1400" s="284">
        <v>0</v>
      </c>
      <c r="AI1400" s="310">
        <v>0</v>
      </c>
      <c r="AJ1400" s="284">
        <v>0</v>
      </c>
      <c r="AK1400" s="284"/>
      <c r="AL1400" s="284"/>
      <c r="AM1400" s="284"/>
      <c r="AN1400" s="284"/>
      <c r="AO1400" s="284"/>
      <c r="AP1400" s="284"/>
      <c r="AQ1400" s="284"/>
      <c r="AR1400" s="284"/>
      <c r="AS1400" s="284"/>
      <c r="AT1400" s="284"/>
      <c r="AU1400" s="284"/>
      <c r="AV1400" s="284"/>
      <c r="AW1400" s="284"/>
      <c r="AX1400" s="284"/>
      <c r="AY1400" s="284"/>
      <c r="AZ1400" s="284"/>
      <c r="BA1400" s="284"/>
      <c r="BB1400" s="284"/>
      <c r="BC1400" s="284"/>
      <c r="BD1400" s="284"/>
      <c r="BE1400" s="284"/>
      <c r="BF1400" s="284"/>
      <c r="BG1400" s="284"/>
      <c r="BH1400" s="284"/>
      <c r="BI1400" s="284"/>
      <c r="BJ1400" s="284"/>
      <c r="BK1400" s="310">
        <v>0</v>
      </c>
      <c r="BL1400" s="284">
        <v>0</v>
      </c>
      <c r="BM1400" s="310">
        <v>0</v>
      </c>
      <c r="BN1400" s="284">
        <v>0</v>
      </c>
      <c r="BO1400" s="310">
        <v>0</v>
      </c>
      <c r="BP1400" s="284">
        <v>0</v>
      </c>
      <c r="BQ1400" s="310">
        <v>0</v>
      </c>
      <c r="BR1400" s="284">
        <v>0</v>
      </c>
      <c r="BS1400" s="310">
        <v>0</v>
      </c>
      <c r="BT1400" s="284">
        <v>0</v>
      </c>
      <c r="BU1400" s="284"/>
      <c r="BV1400" s="284"/>
      <c r="BW1400" s="284"/>
      <c r="BX1400" s="284"/>
      <c r="BY1400" s="284"/>
      <c r="BZ1400" s="284">
        <v>0</v>
      </c>
      <c r="CA1400" s="284">
        <v>0</v>
      </c>
      <c r="CB1400" s="310">
        <v>532455</v>
      </c>
      <c r="CC1400" s="284">
        <v>0</v>
      </c>
      <c r="CD1400" s="310">
        <v>0</v>
      </c>
      <c r="CE1400" s="284">
        <v>0</v>
      </c>
      <c r="CF1400" s="310">
        <v>0</v>
      </c>
      <c r="CG1400" s="284">
        <v>0</v>
      </c>
      <c r="CH1400" s="284"/>
      <c r="CI1400" s="286" t="str">
        <f t="shared" si="345"/>
        <v>Large</v>
      </c>
      <c r="CJ1400" s="210"/>
      <c r="CK1400" s="210"/>
      <c r="CN1400"/>
    </row>
    <row r="1401" spans="1:92" s="283" customFormat="1" ht="15">
      <c r="A1401" s="293" t="s">
        <v>696</v>
      </c>
      <c r="B1401" s="294" t="s">
        <v>398</v>
      </c>
      <c r="C1401" s="297" t="s">
        <v>77</v>
      </c>
      <c r="D1401" s="565">
        <v>2014</v>
      </c>
      <c r="E1401" s="310">
        <v>0</v>
      </c>
      <c r="F1401" s="310">
        <v>0</v>
      </c>
      <c r="G1401" s="310">
        <v>0</v>
      </c>
      <c r="H1401" s="310">
        <v>0</v>
      </c>
      <c r="I1401" s="310">
        <v>61210</v>
      </c>
      <c r="J1401" s="310">
        <v>0</v>
      </c>
      <c r="K1401" s="310">
        <v>61210</v>
      </c>
      <c r="L1401" s="310">
        <v>61210</v>
      </c>
      <c r="M1401" s="284">
        <f t="shared" si="339"/>
        <v>0</v>
      </c>
      <c r="N1401" s="284">
        <v>0</v>
      </c>
      <c r="O1401" s="310">
        <v>61210</v>
      </c>
      <c r="P1401" s="310">
        <v>61210</v>
      </c>
      <c r="Q1401" s="310">
        <v>61210</v>
      </c>
      <c r="R1401" s="310">
        <v>61210</v>
      </c>
      <c r="S1401" s="310">
        <v>0</v>
      </c>
      <c r="T1401" s="284">
        <v>0</v>
      </c>
      <c r="U1401" s="310">
        <v>0</v>
      </c>
      <c r="V1401" s="284">
        <v>0</v>
      </c>
      <c r="W1401" s="310">
        <v>0</v>
      </c>
      <c r="X1401" s="284">
        <v>0</v>
      </c>
      <c r="Y1401" s="310">
        <v>0</v>
      </c>
      <c r="Z1401" s="284">
        <v>0</v>
      </c>
      <c r="AA1401" s="310">
        <v>0</v>
      </c>
      <c r="AB1401" s="284">
        <v>0</v>
      </c>
      <c r="AC1401" s="310">
        <v>0</v>
      </c>
      <c r="AD1401" s="284">
        <v>0</v>
      </c>
      <c r="AE1401" s="310">
        <v>0</v>
      </c>
      <c r="AF1401" s="284">
        <v>0</v>
      </c>
      <c r="AG1401" s="310">
        <v>0</v>
      </c>
      <c r="AH1401" s="284">
        <v>0</v>
      </c>
      <c r="AI1401" s="310">
        <v>0</v>
      </c>
      <c r="AJ1401" s="284">
        <v>0</v>
      </c>
      <c r="AK1401" s="284"/>
      <c r="AL1401" s="284"/>
      <c r="AM1401" s="284"/>
      <c r="AN1401" s="284"/>
      <c r="AO1401" s="284"/>
      <c r="AP1401" s="284"/>
      <c r="AQ1401" s="284"/>
      <c r="AR1401" s="284"/>
      <c r="AS1401" s="284"/>
      <c r="AT1401" s="284"/>
      <c r="AU1401" s="284"/>
      <c r="AV1401" s="284"/>
      <c r="AW1401" s="284"/>
      <c r="AX1401" s="284"/>
      <c r="AY1401" s="284"/>
      <c r="AZ1401" s="284"/>
      <c r="BA1401" s="284"/>
      <c r="BB1401" s="284"/>
      <c r="BC1401" s="284"/>
      <c r="BD1401" s="284"/>
      <c r="BE1401" s="284"/>
      <c r="BF1401" s="284"/>
      <c r="BG1401" s="284"/>
      <c r="BH1401" s="284"/>
      <c r="BI1401" s="284"/>
      <c r="BJ1401" s="284"/>
      <c r="BK1401" s="310">
        <v>61210</v>
      </c>
      <c r="BL1401" s="284">
        <v>0</v>
      </c>
      <c r="BM1401" s="310">
        <v>0</v>
      </c>
      <c r="BN1401" s="284">
        <v>0</v>
      </c>
      <c r="BO1401" s="310">
        <v>0</v>
      </c>
      <c r="BP1401" s="284">
        <v>0</v>
      </c>
      <c r="BQ1401" s="310">
        <v>0</v>
      </c>
      <c r="BR1401" s="284">
        <v>0</v>
      </c>
      <c r="BS1401" s="310">
        <v>0</v>
      </c>
      <c r="BT1401" s="284">
        <v>0</v>
      </c>
      <c r="BU1401" s="284"/>
      <c r="BV1401" s="284"/>
      <c r="BW1401" s="284"/>
      <c r="BX1401" s="284"/>
      <c r="BY1401" s="284"/>
      <c r="BZ1401" s="284">
        <v>0</v>
      </c>
      <c r="CA1401" s="284">
        <v>0</v>
      </c>
      <c r="CB1401" s="310">
        <v>0</v>
      </c>
      <c r="CC1401" s="284">
        <v>0</v>
      </c>
      <c r="CD1401" s="310">
        <v>0</v>
      </c>
      <c r="CE1401" s="284">
        <v>0</v>
      </c>
      <c r="CF1401" s="310">
        <v>0</v>
      </c>
      <c r="CG1401" s="284">
        <v>0</v>
      </c>
      <c r="CH1401" s="284"/>
      <c r="CI1401" s="286" t="str">
        <f t="shared" si="345"/>
        <v>Small</v>
      </c>
      <c r="CJ1401" s="210"/>
      <c r="CK1401" s="210"/>
      <c r="CN1401"/>
    </row>
    <row r="1402" spans="1:92" s="283" customFormat="1" ht="15">
      <c r="A1402" s="208" t="s">
        <v>178</v>
      </c>
      <c r="B1402" s="297" t="s">
        <v>426</v>
      </c>
      <c r="C1402" s="297" t="s">
        <v>77</v>
      </c>
      <c r="D1402" s="565">
        <v>2014</v>
      </c>
      <c r="E1402" s="310">
        <v>0</v>
      </c>
      <c r="F1402" s="310">
        <v>0</v>
      </c>
      <c r="G1402" s="310">
        <v>44348</v>
      </c>
      <c r="H1402" s="310">
        <v>44348</v>
      </c>
      <c r="I1402" s="310">
        <v>23146</v>
      </c>
      <c r="J1402" s="310">
        <v>0</v>
      </c>
      <c r="K1402" s="310">
        <v>23146</v>
      </c>
      <c r="L1402" s="310">
        <v>67494</v>
      </c>
      <c r="M1402" s="284">
        <f t="shared" si="339"/>
        <v>0</v>
      </c>
      <c r="N1402" s="284">
        <v>0</v>
      </c>
      <c r="O1402" s="310">
        <v>67494</v>
      </c>
      <c r="P1402" s="310">
        <v>67494</v>
      </c>
      <c r="Q1402" s="310">
        <v>67494</v>
      </c>
      <c r="R1402" s="310">
        <v>67494</v>
      </c>
      <c r="S1402" s="310">
        <v>0</v>
      </c>
      <c r="T1402" s="284">
        <v>0</v>
      </c>
      <c r="U1402" s="310">
        <v>0</v>
      </c>
      <c r="V1402" s="284">
        <v>0</v>
      </c>
      <c r="W1402" s="310">
        <v>44348</v>
      </c>
      <c r="X1402" s="284">
        <v>0</v>
      </c>
      <c r="Y1402" s="310">
        <v>0</v>
      </c>
      <c r="Z1402" s="284">
        <v>0</v>
      </c>
      <c r="AA1402" s="310">
        <v>0</v>
      </c>
      <c r="AB1402" s="284">
        <v>0</v>
      </c>
      <c r="AC1402" s="310">
        <v>0</v>
      </c>
      <c r="AD1402" s="284">
        <v>0</v>
      </c>
      <c r="AE1402" s="310">
        <v>0</v>
      </c>
      <c r="AF1402" s="284">
        <v>0</v>
      </c>
      <c r="AG1402" s="310">
        <v>0</v>
      </c>
      <c r="AH1402" s="284">
        <v>0</v>
      </c>
      <c r="AI1402" s="310">
        <v>0</v>
      </c>
      <c r="AJ1402" s="284">
        <v>0</v>
      </c>
      <c r="AK1402" s="284"/>
      <c r="AL1402" s="284"/>
      <c r="AM1402" s="284"/>
      <c r="AN1402" s="284"/>
      <c r="AO1402" s="284"/>
      <c r="AP1402" s="284"/>
      <c r="AQ1402" s="284"/>
      <c r="AR1402" s="284"/>
      <c r="AS1402" s="284"/>
      <c r="AT1402" s="284"/>
      <c r="AU1402" s="284"/>
      <c r="AV1402" s="284"/>
      <c r="AW1402" s="284"/>
      <c r="AX1402" s="284"/>
      <c r="AY1402" s="284"/>
      <c r="AZ1402" s="284"/>
      <c r="BA1402" s="284"/>
      <c r="BB1402" s="284"/>
      <c r="BC1402" s="284"/>
      <c r="BD1402" s="284"/>
      <c r="BE1402" s="284"/>
      <c r="BF1402" s="284"/>
      <c r="BG1402" s="284"/>
      <c r="BH1402" s="284"/>
      <c r="BI1402" s="284"/>
      <c r="BJ1402" s="284"/>
      <c r="BK1402" s="310">
        <v>23146</v>
      </c>
      <c r="BL1402" s="284">
        <v>0</v>
      </c>
      <c r="BM1402" s="310">
        <v>0</v>
      </c>
      <c r="BN1402" s="284">
        <v>0</v>
      </c>
      <c r="BO1402" s="310">
        <v>0</v>
      </c>
      <c r="BP1402" s="284">
        <v>0</v>
      </c>
      <c r="BQ1402" s="310">
        <v>0</v>
      </c>
      <c r="BR1402" s="284">
        <v>0</v>
      </c>
      <c r="BS1402" s="310">
        <v>0</v>
      </c>
      <c r="BT1402" s="284">
        <v>0</v>
      </c>
      <c r="BU1402" s="284"/>
      <c r="BV1402" s="284"/>
      <c r="BW1402" s="284"/>
      <c r="BX1402" s="284"/>
      <c r="BY1402" s="284"/>
      <c r="BZ1402" s="284">
        <v>0</v>
      </c>
      <c r="CA1402" s="284">
        <v>0</v>
      </c>
      <c r="CB1402" s="310">
        <v>0</v>
      </c>
      <c r="CC1402" s="284">
        <v>0</v>
      </c>
      <c r="CD1402" s="310">
        <v>0</v>
      </c>
      <c r="CE1402" s="284">
        <v>0</v>
      </c>
      <c r="CF1402" s="310">
        <v>0</v>
      </c>
      <c r="CG1402" s="284">
        <v>0</v>
      </c>
      <c r="CH1402" s="284"/>
      <c r="CI1402" s="286" t="str">
        <f t="shared" si="345"/>
        <v>Small</v>
      </c>
      <c r="CJ1402" s="210"/>
      <c r="CK1402" s="210"/>
      <c r="CN1402"/>
    </row>
    <row r="1403" spans="1:92" s="283" customFormat="1" ht="15">
      <c r="A1403" s="208" t="s">
        <v>155</v>
      </c>
      <c r="B1403" s="297" t="s">
        <v>390</v>
      </c>
      <c r="C1403" s="297" t="s">
        <v>77</v>
      </c>
      <c r="D1403" s="565">
        <v>2014</v>
      </c>
      <c r="E1403" s="310">
        <v>0</v>
      </c>
      <c r="F1403" s="310">
        <v>0</v>
      </c>
      <c r="G1403" s="310">
        <v>0</v>
      </c>
      <c r="H1403" s="310">
        <v>0</v>
      </c>
      <c r="I1403" s="310">
        <v>0</v>
      </c>
      <c r="J1403" s="310">
        <v>299412</v>
      </c>
      <c r="K1403" s="310">
        <v>299412</v>
      </c>
      <c r="L1403" s="310">
        <v>299412</v>
      </c>
      <c r="M1403" s="284">
        <f t="shared" si="339"/>
        <v>0</v>
      </c>
      <c r="N1403" s="284">
        <v>0</v>
      </c>
      <c r="O1403" s="310">
        <v>299412</v>
      </c>
      <c r="P1403" s="310">
        <v>299412</v>
      </c>
      <c r="Q1403" s="310">
        <v>299412</v>
      </c>
      <c r="R1403" s="310">
        <v>299412</v>
      </c>
      <c r="S1403" s="310">
        <v>0</v>
      </c>
      <c r="T1403" s="284">
        <v>0</v>
      </c>
      <c r="U1403" s="310">
        <v>0</v>
      </c>
      <c r="V1403" s="284">
        <v>0</v>
      </c>
      <c r="W1403" s="310">
        <v>0</v>
      </c>
      <c r="X1403" s="284">
        <v>0</v>
      </c>
      <c r="Y1403" s="310">
        <v>0</v>
      </c>
      <c r="Z1403" s="284">
        <v>0</v>
      </c>
      <c r="AA1403" s="310">
        <v>0</v>
      </c>
      <c r="AB1403" s="284">
        <v>0</v>
      </c>
      <c r="AC1403" s="310">
        <v>0</v>
      </c>
      <c r="AD1403" s="284">
        <v>0</v>
      </c>
      <c r="AE1403" s="310">
        <v>0</v>
      </c>
      <c r="AF1403" s="284">
        <v>0</v>
      </c>
      <c r="AG1403" s="310">
        <v>0</v>
      </c>
      <c r="AH1403" s="284">
        <v>0</v>
      </c>
      <c r="AI1403" s="310">
        <v>0</v>
      </c>
      <c r="AJ1403" s="284">
        <v>0</v>
      </c>
      <c r="AK1403" s="284"/>
      <c r="AL1403" s="284"/>
      <c r="AM1403" s="284"/>
      <c r="AN1403" s="284"/>
      <c r="AO1403" s="284"/>
      <c r="AP1403" s="284"/>
      <c r="AQ1403" s="284"/>
      <c r="AR1403" s="284"/>
      <c r="AS1403" s="284"/>
      <c r="AT1403" s="284"/>
      <c r="AU1403" s="284"/>
      <c r="AV1403" s="284"/>
      <c r="AW1403" s="284"/>
      <c r="AX1403" s="284"/>
      <c r="AY1403" s="284"/>
      <c r="AZ1403" s="284"/>
      <c r="BA1403" s="284"/>
      <c r="BB1403" s="284"/>
      <c r="BC1403" s="284"/>
      <c r="BD1403" s="284"/>
      <c r="BE1403" s="284"/>
      <c r="BF1403" s="284"/>
      <c r="BG1403" s="284"/>
      <c r="BH1403" s="284"/>
      <c r="BI1403" s="284"/>
      <c r="BJ1403" s="284"/>
      <c r="BK1403" s="310">
        <v>0</v>
      </c>
      <c r="BL1403" s="284">
        <v>0</v>
      </c>
      <c r="BM1403" s="310">
        <v>0</v>
      </c>
      <c r="BN1403" s="284">
        <v>0</v>
      </c>
      <c r="BO1403" s="310">
        <v>299412</v>
      </c>
      <c r="BP1403" s="284">
        <v>0</v>
      </c>
      <c r="BQ1403" s="310">
        <v>0</v>
      </c>
      <c r="BR1403" s="284">
        <v>0</v>
      </c>
      <c r="BS1403" s="310">
        <v>0</v>
      </c>
      <c r="BT1403" s="284">
        <v>0</v>
      </c>
      <c r="BU1403" s="284"/>
      <c r="BV1403" s="284"/>
      <c r="BW1403" s="284"/>
      <c r="BX1403" s="284"/>
      <c r="BY1403" s="284"/>
      <c r="BZ1403" s="284">
        <v>0</v>
      </c>
      <c r="CA1403" s="284">
        <v>0</v>
      </c>
      <c r="CB1403" s="310">
        <v>0</v>
      </c>
      <c r="CC1403" s="284">
        <v>0</v>
      </c>
      <c r="CD1403" s="310">
        <v>0</v>
      </c>
      <c r="CE1403" s="284">
        <v>0</v>
      </c>
      <c r="CF1403" s="310">
        <v>0</v>
      </c>
      <c r="CG1403" s="284">
        <v>0</v>
      </c>
      <c r="CH1403" s="284"/>
      <c r="CI1403" s="286" t="str">
        <f t="shared" si="345"/>
        <v>Large</v>
      </c>
      <c r="CJ1403" s="210"/>
      <c r="CK1403" s="210"/>
      <c r="CN1403"/>
    </row>
    <row r="1404" spans="1:92" s="283" customFormat="1" ht="15">
      <c r="A1404" s="208" t="s">
        <v>126</v>
      </c>
      <c r="B1404" s="297" t="s">
        <v>522</v>
      </c>
      <c r="C1404" s="297" t="s">
        <v>77</v>
      </c>
      <c r="D1404" s="565">
        <v>2014</v>
      </c>
      <c r="E1404" s="310">
        <v>0</v>
      </c>
      <c r="F1404" s="310">
        <v>3440</v>
      </c>
      <c r="G1404" s="310">
        <v>9466</v>
      </c>
      <c r="H1404" s="310">
        <v>12906</v>
      </c>
      <c r="I1404" s="310">
        <v>7990</v>
      </c>
      <c r="J1404" s="310">
        <v>0</v>
      </c>
      <c r="K1404" s="310">
        <v>7990</v>
      </c>
      <c r="L1404" s="310">
        <v>20896</v>
      </c>
      <c r="M1404" s="284">
        <f t="shared" si="339"/>
        <v>0</v>
      </c>
      <c r="N1404" s="284">
        <v>131</v>
      </c>
      <c r="O1404" s="310">
        <v>21027</v>
      </c>
      <c r="P1404" s="310">
        <v>20896</v>
      </c>
      <c r="Q1404" s="310">
        <v>21027</v>
      </c>
      <c r="R1404" s="310">
        <v>21027</v>
      </c>
      <c r="S1404" s="310">
        <v>0</v>
      </c>
      <c r="T1404" s="284">
        <v>0</v>
      </c>
      <c r="U1404" s="310">
        <v>3440</v>
      </c>
      <c r="V1404" s="284">
        <v>0</v>
      </c>
      <c r="W1404" s="310">
        <v>9466</v>
      </c>
      <c r="X1404" s="284">
        <v>0</v>
      </c>
      <c r="Y1404" s="310">
        <v>0</v>
      </c>
      <c r="Z1404" s="284">
        <v>0</v>
      </c>
      <c r="AA1404" s="310">
        <v>0</v>
      </c>
      <c r="AB1404" s="284">
        <v>0</v>
      </c>
      <c r="AC1404" s="310">
        <v>0</v>
      </c>
      <c r="AD1404" s="284">
        <v>0</v>
      </c>
      <c r="AE1404" s="310">
        <v>0</v>
      </c>
      <c r="AF1404" s="284">
        <v>0</v>
      </c>
      <c r="AG1404" s="310">
        <v>0</v>
      </c>
      <c r="AH1404" s="284">
        <v>0</v>
      </c>
      <c r="AI1404" s="310">
        <v>0</v>
      </c>
      <c r="AJ1404" s="284">
        <v>0</v>
      </c>
      <c r="AK1404" s="284"/>
      <c r="AL1404" s="284"/>
      <c r="AM1404" s="284"/>
      <c r="AN1404" s="284"/>
      <c r="AO1404" s="284"/>
      <c r="AP1404" s="284"/>
      <c r="AQ1404" s="284"/>
      <c r="AR1404" s="284"/>
      <c r="AS1404" s="284"/>
      <c r="AT1404" s="284"/>
      <c r="AU1404" s="284"/>
      <c r="AV1404" s="284"/>
      <c r="AW1404" s="284"/>
      <c r="AX1404" s="284"/>
      <c r="AY1404" s="284"/>
      <c r="AZ1404" s="284"/>
      <c r="BA1404" s="284"/>
      <c r="BB1404" s="284"/>
      <c r="BC1404" s="284"/>
      <c r="BD1404" s="284"/>
      <c r="BE1404" s="284"/>
      <c r="BF1404" s="284"/>
      <c r="BG1404" s="284"/>
      <c r="BH1404" s="284"/>
      <c r="BI1404" s="284"/>
      <c r="BJ1404" s="284"/>
      <c r="BK1404" s="310">
        <v>7990</v>
      </c>
      <c r="BL1404" s="284">
        <v>0</v>
      </c>
      <c r="BM1404" s="310">
        <v>0</v>
      </c>
      <c r="BN1404" s="284">
        <v>0</v>
      </c>
      <c r="BO1404" s="310">
        <v>0</v>
      </c>
      <c r="BP1404" s="284">
        <v>0</v>
      </c>
      <c r="BQ1404" s="310">
        <v>0</v>
      </c>
      <c r="BR1404" s="284">
        <v>0</v>
      </c>
      <c r="BS1404" s="310">
        <v>0</v>
      </c>
      <c r="BT1404" s="284">
        <v>0</v>
      </c>
      <c r="BU1404" s="284"/>
      <c r="BV1404" s="284"/>
      <c r="BW1404" s="284"/>
      <c r="BX1404" s="284"/>
      <c r="BY1404" s="284"/>
      <c r="BZ1404" s="284">
        <v>0</v>
      </c>
      <c r="CA1404" s="284">
        <v>0</v>
      </c>
      <c r="CB1404" s="310">
        <v>131</v>
      </c>
      <c r="CC1404" s="284">
        <v>0</v>
      </c>
      <c r="CD1404" s="310">
        <v>0</v>
      </c>
      <c r="CE1404" s="284">
        <v>0</v>
      </c>
      <c r="CF1404" s="310">
        <v>0</v>
      </c>
      <c r="CG1404" s="284">
        <v>0</v>
      </c>
      <c r="CH1404" s="284"/>
      <c r="CI1404" s="286" t="str">
        <f t="shared" si="345"/>
        <v>Small</v>
      </c>
      <c r="CJ1404" s="210"/>
      <c r="CK1404" s="210"/>
      <c r="CN1404"/>
    </row>
    <row r="1405" spans="1:92" s="283" customFormat="1" ht="15">
      <c r="A1405" s="208" t="s">
        <v>650</v>
      </c>
      <c r="B1405" s="297" t="s">
        <v>523</v>
      </c>
      <c r="C1405" s="297" t="s">
        <v>77</v>
      </c>
      <c r="D1405" s="565">
        <v>2014</v>
      </c>
      <c r="E1405" s="310">
        <v>0</v>
      </c>
      <c r="F1405" s="310">
        <v>0</v>
      </c>
      <c r="G1405" s="310">
        <v>0</v>
      </c>
      <c r="H1405" s="310">
        <v>0</v>
      </c>
      <c r="I1405" s="310">
        <v>2005</v>
      </c>
      <c r="J1405" s="310">
        <v>0</v>
      </c>
      <c r="K1405" s="310">
        <v>2005</v>
      </c>
      <c r="L1405" s="310">
        <v>2005</v>
      </c>
      <c r="M1405" s="284">
        <f t="shared" si="339"/>
        <v>0</v>
      </c>
      <c r="N1405" s="284">
        <v>0</v>
      </c>
      <c r="O1405" s="310">
        <v>2005</v>
      </c>
      <c r="P1405" s="310">
        <v>2005</v>
      </c>
      <c r="Q1405" s="310">
        <v>2005</v>
      </c>
      <c r="R1405" s="310">
        <v>2005</v>
      </c>
      <c r="S1405" s="310">
        <v>0</v>
      </c>
      <c r="T1405" s="284">
        <v>0</v>
      </c>
      <c r="U1405" s="310">
        <v>0</v>
      </c>
      <c r="V1405" s="284">
        <v>0</v>
      </c>
      <c r="W1405" s="310">
        <v>0</v>
      </c>
      <c r="X1405" s="284">
        <v>0</v>
      </c>
      <c r="Y1405" s="310">
        <v>0</v>
      </c>
      <c r="Z1405" s="284">
        <v>0</v>
      </c>
      <c r="AA1405" s="310">
        <v>0</v>
      </c>
      <c r="AB1405" s="284">
        <v>0</v>
      </c>
      <c r="AC1405" s="310">
        <v>0</v>
      </c>
      <c r="AD1405" s="284">
        <v>0</v>
      </c>
      <c r="AE1405" s="310">
        <v>0</v>
      </c>
      <c r="AF1405" s="284">
        <v>0</v>
      </c>
      <c r="AG1405" s="310">
        <v>0</v>
      </c>
      <c r="AH1405" s="284">
        <v>0</v>
      </c>
      <c r="AI1405" s="310">
        <v>0</v>
      </c>
      <c r="AJ1405" s="284">
        <v>0</v>
      </c>
      <c r="AK1405" s="284"/>
      <c r="AL1405" s="284"/>
      <c r="AM1405" s="284"/>
      <c r="AN1405" s="284"/>
      <c r="AO1405" s="284"/>
      <c r="AP1405" s="284"/>
      <c r="AQ1405" s="284"/>
      <c r="AR1405" s="284"/>
      <c r="AS1405" s="284"/>
      <c r="AT1405" s="284"/>
      <c r="AU1405" s="284"/>
      <c r="AV1405" s="284"/>
      <c r="AW1405" s="284"/>
      <c r="AX1405" s="284"/>
      <c r="AY1405" s="284"/>
      <c r="AZ1405" s="284"/>
      <c r="BA1405" s="284"/>
      <c r="BB1405" s="284"/>
      <c r="BC1405" s="284"/>
      <c r="BD1405" s="284"/>
      <c r="BE1405" s="284"/>
      <c r="BF1405" s="284"/>
      <c r="BG1405" s="284"/>
      <c r="BH1405" s="284"/>
      <c r="BI1405" s="284"/>
      <c r="BJ1405" s="284"/>
      <c r="BK1405" s="310">
        <v>2005</v>
      </c>
      <c r="BL1405" s="284">
        <v>0</v>
      </c>
      <c r="BM1405" s="310">
        <v>0</v>
      </c>
      <c r="BN1405" s="284">
        <v>0</v>
      </c>
      <c r="BO1405" s="310">
        <v>0</v>
      </c>
      <c r="BP1405" s="284">
        <v>0</v>
      </c>
      <c r="BQ1405" s="310">
        <v>0</v>
      </c>
      <c r="BR1405" s="284">
        <v>0</v>
      </c>
      <c r="BS1405" s="310">
        <v>0</v>
      </c>
      <c r="BT1405" s="284">
        <v>0</v>
      </c>
      <c r="BU1405" s="284"/>
      <c r="BV1405" s="284"/>
      <c r="BW1405" s="284"/>
      <c r="BX1405" s="284"/>
      <c r="BY1405" s="284"/>
      <c r="BZ1405" s="284">
        <v>0</v>
      </c>
      <c r="CA1405" s="284">
        <v>0</v>
      </c>
      <c r="CB1405" s="310">
        <v>0</v>
      </c>
      <c r="CC1405" s="284">
        <v>0</v>
      </c>
      <c r="CD1405" s="310">
        <v>0</v>
      </c>
      <c r="CE1405" s="284">
        <v>0</v>
      </c>
      <c r="CF1405" s="310">
        <v>0</v>
      </c>
      <c r="CG1405" s="284">
        <v>0</v>
      </c>
      <c r="CH1405" s="284"/>
      <c r="CI1405" s="286" t="str">
        <f t="shared" si="345"/>
        <v>Small</v>
      </c>
      <c r="CJ1405" s="210"/>
      <c r="CK1405" s="210"/>
      <c r="CN1405"/>
    </row>
    <row r="1406" spans="1:92" s="283" customFormat="1" ht="15">
      <c r="A1406" s="297" t="s">
        <v>655</v>
      </c>
      <c r="B1406" s="208" t="s">
        <v>395</v>
      </c>
      <c r="C1406" s="297" t="s">
        <v>77</v>
      </c>
      <c r="D1406" s="565">
        <v>2014</v>
      </c>
      <c r="E1406" s="310">
        <v>0</v>
      </c>
      <c r="F1406" s="310">
        <v>0</v>
      </c>
      <c r="G1406" s="310">
        <v>0</v>
      </c>
      <c r="H1406" s="310">
        <v>0</v>
      </c>
      <c r="I1406" s="310">
        <v>0</v>
      </c>
      <c r="J1406" s="310">
        <v>1285630</v>
      </c>
      <c r="K1406" s="310">
        <v>1285630</v>
      </c>
      <c r="L1406" s="310">
        <v>1285630</v>
      </c>
      <c r="M1406" s="284">
        <f t="shared" si="339"/>
        <v>16426</v>
      </c>
      <c r="N1406" s="284">
        <v>311602</v>
      </c>
      <c r="O1406" s="310">
        <v>1597232</v>
      </c>
      <c r="P1406" s="310">
        <v>1285630</v>
      </c>
      <c r="Q1406" s="310">
        <v>1597232</v>
      </c>
      <c r="R1406" s="310">
        <v>1597232</v>
      </c>
      <c r="S1406" s="310">
        <v>0</v>
      </c>
      <c r="T1406" s="284">
        <v>0</v>
      </c>
      <c r="U1406" s="310">
        <v>0</v>
      </c>
      <c r="V1406" s="284">
        <v>0</v>
      </c>
      <c r="W1406" s="310">
        <v>0</v>
      </c>
      <c r="X1406" s="284">
        <v>0</v>
      </c>
      <c r="Y1406" s="310">
        <v>0</v>
      </c>
      <c r="Z1406" s="284">
        <v>0</v>
      </c>
      <c r="AA1406" s="310">
        <v>0</v>
      </c>
      <c r="AB1406" s="284">
        <v>0</v>
      </c>
      <c r="AC1406" s="310">
        <v>0</v>
      </c>
      <c r="AD1406" s="284">
        <v>0</v>
      </c>
      <c r="AE1406" s="310">
        <v>0</v>
      </c>
      <c r="AF1406" s="284">
        <v>0</v>
      </c>
      <c r="AG1406" s="310">
        <v>0</v>
      </c>
      <c r="AH1406" s="284">
        <v>0</v>
      </c>
      <c r="AI1406" s="310">
        <v>0</v>
      </c>
      <c r="AJ1406" s="284">
        <v>0</v>
      </c>
      <c r="AK1406" s="284"/>
      <c r="AL1406" s="284"/>
      <c r="AM1406" s="284"/>
      <c r="AN1406" s="284"/>
      <c r="AO1406" s="284"/>
      <c r="AP1406" s="284"/>
      <c r="AQ1406" s="284"/>
      <c r="AR1406" s="284"/>
      <c r="AS1406" s="284"/>
      <c r="AT1406" s="284"/>
      <c r="AU1406" s="284"/>
      <c r="AV1406" s="284"/>
      <c r="AW1406" s="284"/>
      <c r="AX1406" s="284"/>
      <c r="AY1406" s="284"/>
      <c r="AZ1406" s="284"/>
      <c r="BA1406" s="284"/>
      <c r="BB1406" s="284"/>
      <c r="BC1406" s="284"/>
      <c r="BD1406" s="284"/>
      <c r="BE1406" s="284"/>
      <c r="BF1406" s="284"/>
      <c r="BG1406" s="284"/>
      <c r="BH1406" s="284"/>
      <c r="BI1406" s="284"/>
      <c r="BJ1406" s="284"/>
      <c r="BK1406" s="310">
        <v>0</v>
      </c>
      <c r="BL1406" s="284">
        <v>0</v>
      </c>
      <c r="BM1406" s="310">
        <v>0</v>
      </c>
      <c r="BN1406" s="284">
        <v>0</v>
      </c>
      <c r="BO1406" s="310">
        <v>1285630</v>
      </c>
      <c r="BP1406" s="284">
        <v>0</v>
      </c>
      <c r="BQ1406" s="310">
        <v>0</v>
      </c>
      <c r="BR1406" s="284">
        <v>0</v>
      </c>
      <c r="BS1406" s="310">
        <v>0</v>
      </c>
      <c r="BT1406" s="284">
        <v>0</v>
      </c>
      <c r="BU1406" s="284"/>
      <c r="BV1406" s="284"/>
      <c r="BW1406" s="284"/>
      <c r="BX1406" s="284"/>
      <c r="BY1406" s="284"/>
      <c r="BZ1406" s="284">
        <v>16426</v>
      </c>
      <c r="CA1406" s="284">
        <v>0</v>
      </c>
      <c r="CB1406" s="310">
        <v>295176</v>
      </c>
      <c r="CC1406" s="284">
        <v>0</v>
      </c>
      <c r="CD1406" s="310">
        <v>0</v>
      </c>
      <c r="CE1406" s="284">
        <v>0</v>
      </c>
      <c r="CF1406" s="310">
        <v>0</v>
      </c>
      <c r="CG1406" s="284">
        <v>0</v>
      </c>
      <c r="CH1406" s="284"/>
      <c r="CI1406" s="286" t="str">
        <f t="shared" si="345"/>
        <v>Large</v>
      </c>
      <c r="CJ1406" s="210"/>
      <c r="CK1406" s="210"/>
      <c r="CN1406"/>
    </row>
    <row r="1407" spans="1:92" s="283" customFormat="1" ht="15">
      <c r="A1407" s="297" t="s">
        <v>655</v>
      </c>
      <c r="B1407" s="297" t="s">
        <v>397</v>
      </c>
      <c r="C1407" s="297" t="s">
        <v>77</v>
      </c>
      <c r="D1407" s="565">
        <v>2014</v>
      </c>
      <c r="E1407" s="310">
        <v>179085</v>
      </c>
      <c r="F1407" s="310">
        <v>161899</v>
      </c>
      <c r="G1407" s="310">
        <v>418992</v>
      </c>
      <c r="H1407" s="310">
        <v>759976</v>
      </c>
      <c r="I1407" s="310">
        <v>168417</v>
      </c>
      <c r="J1407" s="310">
        <v>331947</v>
      </c>
      <c r="K1407" s="310">
        <v>500364</v>
      </c>
      <c r="L1407" s="310">
        <v>1260340</v>
      </c>
      <c r="M1407" s="284">
        <f t="shared" si="339"/>
        <v>0</v>
      </c>
      <c r="N1407" s="284">
        <v>14082</v>
      </c>
      <c r="O1407" s="310">
        <v>1274422</v>
      </c>
      <c r="P1407" s="310">
        <v>1260340</v>
      </c>
      <c r="Q1407" s="310">
        <v>1274422</v>
      </c>
      <c r="R1407" s="310">
        <v>1274493</v>
      </c>
      <c r="S1407" s="310">
        <v>179085</v>
      </c>
      <c r="T1407" s="284">
        <v>0</v>
      </c>
      <c r="U1407" s="310">
        <v>160838</v>
      </c>
      <c r="V1407" s="315">
        <v>35688</v>
      </c>
      <c r="W1407" s="310">
        <v>391447</v>
      </c>
      <c r="X1407" s="315">
        <v>36591</v>
      </c>
      <c r="Y1407" s="310">
        <v>0</v>
      </c>
      <c r="Z1407" s="284">
        <v>0</v>
      </c>
      <c r="AA1407" s="310">
        <v>0</v>
      </c>
      <c r="AB1407" s="284">
        <v>0</v>
      </c>
      <c r="AC1407" s="310">
        <v>0</v>
      </c>
      <c r="AD1407" s="284">
        <v>0</v>
      </c>
      <c r="AE1407" s="310">
        <v>0</v>
      </c>
      <c r="AF1407" s="284">
        <v>0</v>
      </c>
      <c r="AG1407" s="310">
        <v>1061</v>
      </c>
      <c r="AH1407" s="315">
        <v>802</v>
      </c>
      <c r="AI1407" s="310">
        <v>27545</v>
      </c>
      <c r="AJ1407" s="315">
        <v>3867</v>
      </c>
      <c r="AK1407" s="315"/>
      <c r="AL1407" s="315"/>
      <c r="AM1407" s="315"/>
      <c r="AN1407" s="315"/>
      <c r="AO1407" s="315"/>
      <c r="AP1407" s="315"/>
      <c r="AQ1407" s="315"/>
      <c r="AR1407" s="315"/>
      <c r="AS1407" s="315"/>
      <c r="AT1407" s="315"/>
      <c r="AU1407" s="315"/>
      <c r="AV1407" s="315"/>
      <c r="AW1407" s="315"/>
      <c r="AX1407" s="315"/>
      <c r="AY1407" s="315"/>
      <c r="AZ1407" s="315"/>
      <c r="BA1407" s="315"/>
      <c r="BB1407" s="315"/>
      <c r="BC1407" s="315"/>
      <c r="BD1407" s="315"/>
      <c r="BE1407" s="315"/>
      <c r="BF1407" s="315"/>
      <c r="BG1407" s="315"/>
      <c r="BH1407" s="315"/>
      <c r="BI1407" s="284"/>
      <c r="BJ1407" s="284"/>
      <c r="BK1407" s="310">
        <v>168417</v>
      </c>
      <c r="BL1407" s="284">
        <v>0</v>
      </c>
      <c r="BM1407" s="310">
        <v>0</v>
      </c>
      <c r="BN1407" s="284">
        <v>0</v>
      </c>
      <c r="BO1407" s="310">
        <v>331947</v>
      </c>
      <c r="BP1407" s="284">
        <v>0</v>
      </c>
      <c r="BQ1407" s="310">
        <v>0</v>
      </c>
      <c r="BR1407" s="284">
        <v>0</v>
      </c>
      <c r="BS1407" s="310">
        <v>0</v>
      </c>
      <c r="BT1407" s="284">
        <v>0</v>
      </c>
      <c r="BU1407" s="284"/>
      <c r="BV1407" s="284"/>
      <c r="BW1407" s="284"/>
      <c r="BX1407" s="284"/>
      <c r="BY1407" s="284"/>
      <c r="BZ1407" s="284">
        <v>0</v>
      </c>
      <c r="CA1407" s="284">
        <v>0</v>
      </c>
      <c r="CB1407" s="310">
        <v>14082</v>
      </c>
      <c r="CC1407" s="284">
        <v>0</v>
      </c>
      <c r="CD1407" s="310">
        <v>0</v>
      </c>
      <c r="CE1407" s="284">
        <v>0</v>
      </c>
      <c r="CF1407" s="310">
        <v>71</v>
      </c>
      <c r="CG1407" s="284">
        <v>0</v>
      </c>
      <c r="CH1407" s="284"/>
      <c r="CI1407" s="286" t="str">
        <f t="shared" si="345"/>
        <v>Large</v>
      </c>
      <c r="CJ1407" s="210"/>
      <c r="CK1407" s="210"/>
      <c r="CN1407"/>
    </row>
    <row r="1408" spans="1:92" s="283" customFormat="1" ht="15">
      <c r="A1408" s="208" t="s">
        <v>134</v>
      </c>
      <c r="B1408" s="297" t="s">
        <v>439</v>
      </c>
      <c r="C1408" s="297" t="s">
        <v>77</v>
      </c>
      <c r="D1408" s="565">
        <v>2014</v>
      </c>
      <c r="E1408" s="310">
        <v>0</v>
      </c>
      <c r="F1408" s="310">
        <v>0</v>
      </c>
      <c r="G1408" s="310">
        <v>0</v>
      </c>
      <c r="H1408" s="310">
        <v>0</v>
      </c>
      <c r="I1408" s="310">
        <v>0</v>
      </c>
      <c r="J1408" s="310">
        <v>0</v>
      </c>
      <c r="K1408" s="310">
        <v>0</v>
      </c>
      <c r="L1408" s="310">
        <v>0</v>
      </c>
      <c r="M1408" s="284">
        <f t="shared" si="339"/>
        <v>0</v>
      </c>
      <c r="N1408" s="284">
        <v>501526</v>
      </c>
      <c r="O1408" s="310">
        <v>501526</v>
      </c>
      <c r="P1408" s="310">
        <v>0</v>
      </c>
      <c r="Q1408" s="310">
        <v>501526</v>
      </c>
      <c r="R1408" s="310">
        <v>501526</v>
      </c>
      <c r="S1408" s="310">
        <v>0</v>
      </c>
      <c r="T1408" s="284">
        <v>0</v>
      </c>
      <c r="U1408" s="310">
        <v>0</v>
      </c>
      <c r="V1408" s="284">
        <v>0</v>
      </c>
      <c r="W1408" s="310">
        <v>0</v>
      </c>
      <c r="X1408" s="284">
        <v>0</v>
      </c>
      <c r="Y1408" s="310">
        <v>0</v>
      </c>
      <c r="Z1408" s="284">
        <v>0</v>
      </c>
      <c r="AA1408" s="310">
        <v>0</v>
      </c>
      <c r="AB1408" s="284">
        <v>0</v>
      </c>
      <c r="AC1408" s="310">
        <v>0</v>
      </c>
      <c r="AD1408" s="284">
        <v>0</v>
      </c>
      <c r="AE1408" s="310">
        <v>0</v>
      </c>
      <c r="AF1408" s="284">
        <v>0</v>
      </c>
      <c r="AG1408" s="310">
        <v>0</v>
      </c>
      <c r="AH1408" s="284">
        <v>0</v>
      </c>
      <c r="AI1408" s="310">
        <v>0</v>
      </c>
      <c r="AJ1408" s="284">
        <v>0</v>
      </c>
      <c r="AK1408" s="284"/>
      <c r="AL1408" s="284"/>
      <c r="AM1408" s="284"/>
      <c r="AN1408" s="284"/>
      <c r="AO1408" s="284"/>
      <c r="AP1408" s="284"/>
      <c r="AQ1408" s="284"/>
      <c r="AR1408" s="284"/>
      <c r="AS1408" s="284"/>
      <c r="AT1408" s="284"/>
      <c r="AU1408" s="284"/>
      <c r="AV1408" s="284"/>
      <c r="AW1408" s="284"/>
      <c r="AX1408" s="284"/>
      <c r="AY1408" s="284"/>
      <c r="AZ1408" s="284"/>
      <c r="BA1408" s="284"/>
      <c r="BB1408" s="284"/>
      <c r="BC1408" s="284"/>
      <c r="BD1408" s="284"/>
      <c r="BE1408" s="284"/>
      <c r="BF1408" s="284"/>
      <c r="BG1408" s="284"/>
      <c r="BH1408" s="284"/>
      <c r="BI1408" s="284"/>
      <c r="BJ1408" s="284"/>
      <c r="BK1408" s="310">
        <v>0</v>
      </c>
      <c r="BL1408" s="284">
        <v>0</v>
      </c>
      <c r="BM1408" s="310">
        <v>0</v>
      </c>
      <c r="BN1408" s="284">
        <v>0</v>
      </c>
      <c r="BO1408" s="310">
        <v>0</v>
      </c>
      <c r="BP1408" s="284">
        <v>0</v>
      </c>
      <c r="BQ1408" s="310">
        <v>0</v>
      </c>
      <c r="BR1408" s="284">
        <v>0</v>
      </c>
      <c r="BS1408" s="310">
        <v>0</v>
      </c>
      <c r="BT1408" s="284">
        <v>0</v>
      </c>
      <c r="BU1408" s="284"/>
      <c r="BV1408" s="284"/>
      <c r="BW1408" s="284"/>
      <c r="BX1408" s="284"/>
      <c r="BY1408" s="284"/>
      <c r="BZ1408" s="284">
        <v>0</v>
      </c>
      <c r="CA1408" s="284">
        <v>0</v>
      </c>
      <c r="CB1408" s="310">
        <v>501526</v>
      </c>
      <c r="CC1408" s="284">
        <v>0</v>
      </c>
      <c r="CD1408" s="310">
        <v>0</v>
      </c>
      <c r="CE1408" s="284">
        <v>0</v>
      </c>
      <c r="CF1408" s="310">
        <v>0</v>
      </c>
      <c r="CG1408" s="284">
        <v>0</v>
      </c>
      <c r="CH1408" s="284"/>
      <c r="CI1408" s="286" t="str">
        <f t="shared" si="345"/>
        <v>Large</v>
      </c>
      <c r="CJ1408" s="210"/>
      <c r="CK1408" s="210"/>
      <c r="CN1408"/>
    </row>
    <row r="1409" spans="1:92" s="283" customFormat="1" ht="15">
      <c r="A1409" s="209" t="s">
        <v>154</v>
      </c>
      <c r="B1409" s="208" t="s">
        <v>372</v>
      </c>
      <c r="C1409" s="297" t="s">
        <v>77</v>
      </c>
      <c r="D1409" s="565">
        <v>2014</v>
      </c>
      <c r="E1409" s="310">
        <v>0</v>
      </c>
      <c r="F1409" s="310">
        <v>0</v>
      </c>
      <c r="G1409" s="310">
        <v>0</v>
      </c>
      <c r="H1409" s="310">
        <v>0</v>
      </c>
      <c r="I1409" s="310">
        <v>12818</v>
      </c>
      <c r="J1409" s="310">
        <v>0</v>
      </c>
      <c r="K1409" s="310">
        <v>12818</v>
      </c>
      <c r="L1409" s="310">
        <v>12818</v>
      </c>
      <c r="M1409" s="284">
        <f t="shared" si="339"/>
        <v>0</v>
      </c>
      <c r="N1409" s="284">
        <v>0</v>
      </c>
      <c r="O1409" s="310">
        <v>12818</v>
      </c>
      <c r="P1409" s="310">
        <v>12818</v>
      </c>
      <c r="Q1409" s="310">
        <v>12818</v>
      </c>
      <c r="R1409" s="310">
        <v>12818</v>
      </c>
      <c r="S1409" s="310">
        <v>0</v>
      </c>
      <c r="T1409" s="284">
        <v>0</v>
      </c>
      <c r="U1409" s="310">
        <v>0</v>
      </c>
      <c r="V1409" s="284">
        <v>0</v>
      </c>
      <c r="W1409" s="310">
        <v>0</v>
      </c>
      <c r="X1409" s="284">
        <v>0</v>
      </c>
      <c r="Y1409" s="310">
        <v>0</v>
      </c>
      <c r="Z1409" s="284">
        <v>0</v>
      </c>
      <c r="AA1409" s="310">
        <v>0</v>
      </c>
      <c r="AB1409" s="284">
        <v>0</v>
      </c>
      <c r="AC1409" s="310">
        <v>0</v>
      </c>
      <c r="AD1409" s="284">
        <v>0</v>
      </c>
      <c r="AE1409" s="310">
        <v>0</v>
      </c>
      <c r="AF1409" s="284">
        <v>0</v>
      </c>
      <c r="AG1409" s="310">
        <v>0</v>
      </c>
      <c r="AH1409" s="284">
        <v>0</v>
      </c>
      <c r="AI1409" s="310">
        <v>0</v>
      </c>
      <c r="AJ1409" s="284">
        <v>0</v>
      </c>
      <c r="AK1409" s="284"/>
      <c r="AL1409" s="284"/>
      <c r="AM1409" s="284"/>
      <c r="AN1409" s="284"/>
      <c r="AO1409" s="284"/>
      <c r="AP1409" s="284"/>
      <c r="AQ1409" s="284"/>
      <c r="AR1409" s="284"/>
      <c r="AS1409" s="284"/>
      <c r="AT1409" s="284"/>
      <c r="AU1409" s="284"/>
      <c r="AV1409" s="284"/>
      <c r="AW1409" s="284"/>
      <c r="AX1409" s="284"/>
      <c r="AY1409" s="284"/>
      <c r="AZ1409" s="284"/>
      <c r="BA1409" s="284"/>
      <c r="BB1409" s="284"/>
      <c r="BC1409" s="284"/>
      <c r="BD1409" s="284"/>
      <c r="BE1409" s="284"/>
      <c r="BF1409" s="284"/>
      <c r="BG1409" s="284"/>
      <c r="BH1409" s="284"/>
      <c r="BI1409" s="284"/>
      <c r="BJ1409" s="284"/>
      <c r="BK1409" s="310">
        <v>12818</v>
      </c>
      <c r="BL1409" s="284">
        <v>0</v>
      </c>
      <c r="BM1409" s="310">
        <v>0</v>
      </c>
      <c r="BN1409" s="284">
        <v>0</v>
      </c>
      <c r="BO1409" s="310">
        <v>0</v>
      </c>
      <c r="BP1409" s="284">
        <v>0</v>
      </c>
      <c r="BQ1409" s="310">
        <v>0</v>
      </c>
      <c r="BR1409" s="284">
        <v>0</v>
      </c>
      <c r="BS1409" s="310">
        <v>0</v>
      </c>
      <c r="BT1409" s="284">
        <v>0</v>
      </c>
      <c r="BU1409" s="284"/>
      <c r="BV1409" s="284"/>
      <c r="BW1409" s="284"/>
      <c r="BX1409" s="284"/>
      <c r="BY1409" s="284"/>
      <c r="BZ1409" s="284">
        <v>0</v>
      </c>
      <c r="CA1409" s="284">
        <v>0</v>
      </c>
      <c r="CB1409" s="310">
        <v>0</v>
      </c>
      <c r="CC1409" s="284">
        <v>0</v>
      </c>
      <c r="CD1409" s="310">
        <v>0</v>
      </c>
      <c r="CE1409" s="284">
        <v>0</v>
      </c>
      <c r="CF1409" s="310">
        <v>0</v>
      </c>
      <c r="CG1409" s="284">
        <v>0</v>
      </c>
      <c r="CH1409" s="284"/>
      <c r="CI1409" s="286" t="str">
        <f t="shared" si="345"/>
        <v>Small</v>
      </c>
      <c r="CJ1409" s="210"/>
      <c r="CK1409" s="210"/>
      <c r="CN1409"/>
    </row>
    <row r="1410" spans="1:92" s="283" customFormat="1" ht="15">
      <c r="A1410" s="297" t="s">
        <v>135</v>
      </c>
      <c r="B1410" s="297" t="s">
        <v>443</v>
      </c>
      <c r="C1410" s="297" t="s">
        <v>77</v>
      </c>
      <c r="D1410" s="565">
        <v>2014</v>
      </c>
      <c r="E1410" s="310">
        <v>0</v>
      </c>
      <c r="F1410" s="310">
        <v>0</v>
      </c>
      <c r="G1410" s="310">
        <v>0</v>
      </c>
      <c r="H1410" s="310">
        <v>0</v>
      </c>
      <c r="I1410" s="310">
        <v>41550</v>
      </c>
      <c r="J1410" s="310">
        <v>0</v>
      </c>
      <c r="K1410" s="310">
        <v>41550</v>
      </c>
      <c r="L1410" s="310">
        <v>41550</v>
      </c>
      <c r="M1410" s="284">
        <f t="shared" si="339"/>
        <v>0</v>
      </c>
      <c r="N1410" s="284">
        <v>0</v>
      </c>
      <c r="O1410" s="310">
        <v>41550</v>
      </c>
      <c r="P1410" s="310">
        <v>41550</v>
      </c>
      <c r="Q1410" s="310">
        <v>41550</v>
      </c>
      <c r="R1410" s="310">
        <v>41550</v>
      </c>
      <c r="S1410" s="310">
        <v>0</v>
      </c>
      <c r="T1410" s="284">
        <v>0</v>
      </c>
      <c r="U1410" s="310">
        <v>0</v>
      </c>
      <c r="V1410" s="284">
        <v>0</v>
      </c>
      <c r="W1410" s="310">
        <v>0</v>
      </c>
      <c r="X1410" s="284">
        <v>0</v>
      </c>
      <c r="Y1410" s="310">
        <v>0</v>
      </c>
      <c r="Z1410" s="284">
        <v>0</v>
      </c>
      <c r="AA1410" s="310">
        <v>0</v>
      </c>
      <c r="AB1410" s="284">
        <v>0</v>
      </c>
      <c r="AC1410" s="310">
        <v>0</v>
      </c>
      <c r="AD1410" s="284">
        <v>0</v>
      </c>
      <c r="AE1410" s="310">
        <v>0</v>
      </c>
      <c r="AF1410" s="284">
        <v>0</v>
      </c>
      <c r="AG1410" s="310">
        <v>0</v>
      </c>
      <c r="AH1410" s="284">
        <v>0</v>
      </c>
      <c r="AI1410" s="310">
        <v>0</v>
      </c>
      <c r="AJ1410" s="284">
        <v>0</v>
      </c>
      <c r="AK1410" s="284"/>
      <c r="AL1410" s="284"/>
      <c r="AM1410" s="284"/>
      <c r="AN1410" s="284"/>
      <c r="AO1410" s="284"/>
      <c r="AP1410" s="284"/>
      <c r="AQ1410" s="284"/>
      <c r="AR1410" s="284"/>
      <c r="AS1410" s="284"/>
      <c r="AT1410" s="284"/>
      <c r="AU1410" s="284"/>
      <c r="AV1410" s="284"/>
      <c r="AW1410" s="284"/>
      <c r="AX1410" s="284"/>
      <c r="AY1410" s="284"/>
      <c r="AZ1410" s="284"/>
      <c r="BA1410" s="284"/>
      <c r="BB1410" s="284"/>
      <c r="BC1410" s="284"/>
      <c r="BD1410" s="284"/>
      <c r="BE1410" s="284"/>
      <c r="BF1410" s="284"/>
      <c r="BG1410" s="284"/>
      <c r="BH1410" s="284"/>
      <c r="BI1410" s="284"/>
      <c r="BJ1410" s="284"/>
      <c r="BK1410" s="310">
        <v>41550</v>
      </c>
      <c r="BL1410" s="284">
        <v>0</v>
      </c>
      <c r="BM1410" s="310">
        <v>0</v>
      </c>
      <c r="BN1410" s="284">
        <v>0</v>
      </c>
      <c r="BO1410" s="310">
        <v>0</v>
      </c>
      <c r="BP1410" s="284">
        <v>0</v>
      </c>
      <c r="BQ1410" s="310">
        <v>0</v>
      </c>
      <c r="BR1410" s="284">
        <v>0</v>
      </c>
      <c r="BS1410" s="310">
        <v>0</v>
      </c>
      <c r="BT1410" s="284">
        <v>0</v>
      </c>
      <c r="BU1410" s="284"/>
      <c r="BV1410" s="284"/>
      <c r="BW1410" s="284"/>
      <c r="BX1410" s="284"/>
      <c r="BY1410" s="284"/>
      <c r="BZ1410" s="284">
        <v>0</v>
      </c>
      <c r="CA1410" s="284">
        <v>0</v>
      </c>
      <c r="CB1410" s="310">
        <v>0</v>
      </c>
      <c r="CC1410" s="284">
        <v>0</v>
      </c>
      <c r="CD1410" s="310">
        <v>0</v>
      </c>
      <c r="CE1410" s="284">
        <v>0</v>
      </c>
      <c r="CF1410" s="310">
        <v>0</v>
      </c>
      <c r="CG1410" s="284">
        <v>0</v>
      </c>
      <c r="CH1410" s="284"/>
      <c r="CI1410" s="286" t="str">
        <f t="shared" si="345"/>
        <v>Small</v>
      </c>
      <c r="CJ1410" s="210"/>
      <c r="CK1410" s="210"/>
      <c r="CN1410"/>
    </row>
    <row r="1411" spans="1:92" s="283" customFormat="1" ht="15">
      <c r="A1411" s="208" t="s">
        <v>137</v>
      </c>
      <c r="B1411" s="297" t="s">
        <v>448</v>
      </c>
      <c r="C1411" s="297" t="s">
        <v>77</v>
      </c>
      <c r="D1411" s="565">
        <v>2014</v>
      </c>
      <c r="E1411" s="310">
        <v>0</v>
      </c>
      <c r="F1411" s="310">
        <v>0</v>
      </c>
      <c r="G1411" s="310">
        <v>0</v>
      </c>
      <c r="H1411" s="310">
        <v>0</v>
      </c>
      <c r="I1411" s="310">
        <v>21840</v>
      </c>
      <c r="J1411" s="310">
        <v>968646</v>
      </c>
      <c r="K1411" s="310">
        <v>990486</v>
      </c>
      <c r="L1411" s="310">
        <v>990486</v>
      </c>
      <c r="M1411" s="284">
        <f t="shared" si="339"/>
        <v>900</v>
      </c>
      <c r="N1411" s="284">
        <v>900</v>
      </c>
      <c r="O1411" s="310">
        <v>991386</v>
      </c>
      <c r="P1411" s="310">
        <v>990486</v>
      </c>
      <c r="Q1411" s="310">
        <v>991386</v>
      </c>
      <c r="R1411" s="310">
        <v>991386</v>
      </c>
      <c r="S1411" s="310">
        <v>0</v>
      </c>
      <c r="T1411" s="284">
        <v>0</v>
      </c>
      <c r="U1411" s="310">
        <v>0</v>
      </c>
      <c r="V1411" s="284">
        <v>0</v>
      </c>
      <c r="W1411" s="310">
        <v>0</v>
      </c>
      <c r="X1411" s="284">
        <v>0</v>
      </c>
      <c r="Y1411" s="310">
        <v>0</v>
      </c>
      <c r="Z1411" s="284">
        <v>0</v>
      </c>
      <c r="AA1411" s="310">
        <v>0</v>
      </c>
      <c r="AB1411" s="284">
        <v>0</v>
      </c>
      <c r="AC1411" s="310">
        <v>0</v>
      </c>
      <c r="AD1411" s="284">
        <v>0</v>
      </c>
      <c r="AE1411" s="310">
        <v>0</v>
      </c>
      <c r="AF1411" s="284">
        <v>0</v>
      </c>
      <c r="AG1411" s="310">
        <v>0</v>
      </c>
      <c r="AH1411" s="284">
        <v>0</v>
      </c>
      <c r="AI1411" s="310">
        <v>0</v>
      </c>
      <c r="AJ1411" s="284">
        <v>0</v>
      </c>
      <c r="AK1411" s="284"/>
      <c r="AL1411" s="284"/>
      <c r="AM1411" s="284"/>
      <c r="AN1411" s="284"/>
      <c r="AO1411" s="284"/>
      <c r="AP1411" s="284"/>
      <c r="AQ1411" s="284"/>
      <c r="AR1411" s="284"/>
      <c r="AS1411" s="284"/>
      <c r="AT1411" s="284"/>
      <c r="AU1411" s="284"/>
      <c r="AV1411" s="284"/>
      <c r="AW1411" s="284"/>
      <c r="AX1411" s="284"/>
      <c r="AY1411" s="284"/>
      <c r="AZ1411" s="284"/>
      <c r="BA1411" s="284"/>
      <c r="BB1411" s="284"/>
      <c r="BC1411" s="284"/>
      <c r="BD1411" s="284"/>
      <c r="BE1411" s="284"/>
      <c r="BF1411" s="284"/>
      <c r="BG1411" s="284"/>
      <c r="BH1411" s="284"/>
      <c r="BI1411" s="284"/>
      <c r="BJ1411" s="284"/>
      <c r="BK1411" s="310">
        <v>21840</v>
      </c>
      <c r="BL1411" s="284">
        <v>0</v>
      </c>
      <c r="BM1411" s="310">
        <v>0</v>
      </c>
      <c r="BN1411" s="284">
        <v>0</v>
      </c>
      <c r="BO1411" s="310">
        <v>968646</v>
      </c>
      <c r="BP1411" s="284">
        <v>0</v>
      </c>
      <c r="BQ1411" s="310">
        <v>0</v>
      </c>
      <c r="BR1411" s="284">
        <v>0</v>
      </c>
      <c r="BS1411" s="310">
        <v>0</v>
      </c>
      <c r="BT1411" s="284">
        <v>0</v>
      </c>
      <c r="BU1411" s="284"/>
      <c r="BV1411" s="284"/>
      <c r="BW1411" s="284"/>
      <c r="BX1411" s="284"/>
      <c r="BY1411" s="284"/>
      <c r="BZ1411" s="284">
        <v>900</v>
      </c>
      <c r="CA1411" s="284">
        <v>0</v>
      </c>
      <c r="CB1411" s="310">
        <v>0</v>
      </c>
      <c r="CC1411" s="284">
        <v>0</v>
      </c>
      <c r="CD1411" s="310">
        <v>0</v>
      </c>
      <c r="CE1411" s="284">
        <v>0</v>
      </c>
      <c r="CF1411" s="310">
        <v>0</v>
      </c>
      <c r="CG1411" s="284">
        <v>0</v>
      </c>
      <c r="CH1411" s="284"/>
      <c r="CI1411" s="286" t="str">
        <f t="shared" si="345"/>
        <v>Large</v>
      </c>
      <c r="CJ1411" s="210"/>
      <c r="CK1411" s="210"/>
      <c r="CN1411"/>
    </row>
    <row r="1412" spans="1:92" s="283" customFormat="1" ht="15">
      <c r="A1412" s="208" t="s">
        <v>215</v>
      </c>
      <c r="B1412" s="209" t="s">
        <v>513</v>
      </c>
      <c r="C1412" s="297" t="s">
        <v>77</v>
      </c>
      <c r="D1412" s="565">
        <v>2014</v>
      </c>
      <c r="E1412" s="310">
        <v>0</v>
      </c>
      <c r="F1412" s="310">
        <v>0</v>
      </c>
      <c r="G1412" s="310">
        <v>0</v>
      </c>
      <c r="H1412" s="310">
        <v>0</v>
      </c>
      <c r="I1412" s="310">
        <v>20747</v>
      </c>
      <c r="J1412" s="310">
        <v>0</v>
      </c>
      <c r="K1412" s="310">
        <v>20747</v>
      </c>
      <c r="L1412" s="310">
        <v>20747</v>
      </c>
      <c r="M1412" s="284">
        <f t="shared" si="339"/>
        <v>0</v>
      </c>
      <c r="N1412" s="284">
        <v>0</v>
      </c>
      <c r="O1412" s="310">
        <v>20747</v>
      </c>
      <c r="P1412" s="310">
        <v>20747</v>
      </c>
      <c r="Q1412" s="310">
        <v>20747</v>
      </c>
      <c r="R1412" s="310">
        <v>20747</v>
      </c>
      <c r="S1412" s="310">
        <v>0</v>
      </c>
      <c r="T1412" s="284">
        <v>0</v>
      </c>
      <c r="U1412" s="310">
        <v>0</v>
      </c>
      <c r="V1412" s="284">
        <v>0</v>
      </c>
      <c r="W1412" s="310">
        <v>0</v>
      </c>
      <c r="X1412" s="284">
        <v>0</v>
      </c>
      <c r="Y1412" s="310">
        <v>0</v>
      </c>
      <c r="Z1412" s="284">
        <v>0</v>
      </c>
      <c r="AA1412" s="310">
        <v>0</v>
      </c>
      <c r="AB1412" s="284">
        <v>0</v>
      </c>
      <c r="AC1412" s="310">
        <v>0</v>
      </c>
      <c r="AD1412" s="284">
        <v>0</v>
      </c>
      <c r="AE1412" s="310">
        <v>0</v>
      </c>
      <c r="AF1412" s="284">
        <v>0</v>
      </c>
      <c r="AG1412" s="310">
        <v>0</v>
      </c>
      <c r="AH1412" s="284">
        <v>0</v>
      </c>
      <c r="AI1412" s="310">
        <v>0</v>
      </c>
      <c r="AJ1412" s="284">
        <v>0</v>
      </c>
      <c r="AK1412" s="284"/>
      <c r="AL1412" s="284"/>
      <c r="AM1412" s="284"/>
      <c r="AN1412" s="284"/>
      <c r="AO1412" s="284"/>
      <c r="AP1412" s="284"/>
      <c r="AQ1412" s="284"/>
      <c r="AR1412" s="284"/>
      <c r="AS1412" s="284"/>
      <c r="AT1412" s="284"/>
      <c r="AU1412" s="284"/>
      <c r="AV1412" s="284"/>
      <c r="AW1412" s="284"/>
      <c r="AX1412" s="284"/>
      <c r="AY1412" s="284"/>
      <c r="AZ1412" s="284"/>
      <c r="BA1412" s="284"/>
      <c r="BB1412" s="284"/>
      <c r="BC1412" s="284"/>
      <c r="BD1412" s="284"/>
      <c r="BE1412" s="284"/>
      <c r="BF1412" s="284"/>
      <c r="BG1412" s="284"/>
      <c r="BH1412" s="284"/>
      <c r="BI1412" s="284"/>
      <c r="BJ1412" s="284"/>
      <c r="BK1412" s="310">
        <v>20747</v>
      </c>
      <c r="BL1412" s="284">
        <v>0</v>
      </c>
      <c r="BM1412" s="310">
        <v>0</v>
      </c>
      <c r="BN1412" s="284">
        <v>0</v>
      </c>
      <c r="BO1412" s="310">
        <v>0</v>
      </c>
      <c r="BP1412" s="284">
        <v>0</v>
      </c>
      <c r="BQ1412" s="310">
        <v>0</v>
      </c>
      <c r="BR1412" s="284">
        <v>0</v>
      </c>
      <c r="BS1412" s="310">
        <v>0</v>
      </c>
      <c r="BT1412" s="284">
        <v>0</v>
      </c>
      <c r="BU1412" s="284"/>
      <c r="BV1412" s="284"/>
      <c r="BW1412" s="284"/>
      <c r="BX1412" s="284"/>
      <c r="BY1412" s="284"/>
      <c r="BZ1412" s="284">
        <v>0</v>
      </c>
      <c r="CA1412" s="284">
        <v>0</v>
      </c>
      <c r="CB1412" s="310">
        <v>0</v>
      </c>
      <c r="CC1412" s="284">
        <v>0</v>
      </c>
      <c r="CD1412" s="310">
        <v>0</v>
      </c>
      <c r="CE1412" s="284">
        <v>0</v>
      </c>
      <c r="CF1412" s="310">
        <v>0</v>
      </c>
      <c r="CG1412" s="284">
        <v>0</v>
      </c>
      <c r="CH1412" s="284"/>
      <c r="CI1412" s="286" t="str">
        <f t="shared" si="345"/>
        <v>Small</v>
      </c>
      <c r="CJ1412" s="210"/>
      <c r="CK1412" s="210"/>
      <c r="CN1412"/>
    </row>
    <row r="1413" spans="1:92" s="283" customFormat="1" ht="15">
      <c r="A1413" s="297" t="s">
        <v>127</v>
      </c>
      <c r="B1413" s="297" t="s">
        <v>450</v>
      </c>
      <c r="C1413" s="297" t="s">
        <v>77</v>
      </c>
      <c r="D1413" s="565">
        <v>2014</v>
      </c>
      <c r="E1413" s="310">
        <v>504730</v>
      </c>
      <c r="F1413" s="310">
        <v>665076</v>
      </c>
      <c r="G1413" s="310">
        <v>4629161</v>
      </c>
      <c r="H1413" s="310">
        <v>5798967</v>
      </c>
      <c r="I1413" s="310">
        <v>986968</v>
      </c>
      <c r="J1413" s="310">
        <v>105432</v>
      </c>
      <c r="K1413" s="310">
        <v>1092400</v>
      </c>
      <c r="L1413" s="310">
        <v>6891367</v>
      </c>
      <c r="M1413" s="284">
        <f t="shared" si="339"/>
        <v>250750</v>
      </c>
      <c r="N1413" s="284">
        <v>639735</v>
      </c>
      <c r="O1413" s="310">
        <v>7531102</v>
      </c>
      <c r="P1413" s="310">
        <v>6891367</v>
      </c>
      <c r="Q1413" s="310">
        <v>7531102</v>
      </c>
      <c r="R1413" s="310">
        <v>7531102</v>
      </c>
      <c r="S1413" s="310">
        <v>504730</v>
      </c>
      <c r="T1413" s="315">
        <v>106310</v>
      </c>
      <c r="U1413" s="310">
        <v>665076</v>
      </c>
      <c r="V1413" s="315">
        <v>216611</v>
      </c>
      <c r="W1413" s="310">
        <v>4629161</v>
      </c>
      <c r="X1413" s="315">
        <v>1911315</v>
      </c>
      <c r="Y1413" s="310">
        <v>0</v>
      </c>
      <c r="Z1413" s="284">
        <v>0</v>
      </c>
      <c r="AA1413" s="310">
        <v>0</v>
      </c>
      <c r="AB1413" s="284">
        <v>0</v>
      </c>
      <c r="AC1413" s="310">
        <v>0</v>
      </c>
      <c r="AD1413" s="284">
        <v>0</v>
      </c>
      <c r="AE1413" s="310">
        <v>0</v>
      </c>
      <c r="AF1413" s="284">
        <v>0</v>
      </c>
      <c r="AG1413" s="310">
        <v>0</v>
      </c>
      <c r="AH1413" s="284">
        <v>0</v>
      </c>
      <c r="AI1413" s="310">
        <v>0</v>
      </c>
      <c r="AJ1413" s="284">
        <v>0</v>
      </c>
      <c r="AK1413" s="284"/>
      <c r="AL1413" s="284"/>
      <c r="AM1413" s="284"/>
      <c r="AN1413" s="284"/>
      <c r="AO1413" s="284"/>
      <c r="AP1413" s="284"/>
      <c r="AQ1413" s="284"/>
      <c r="AR1413" s="284"/>
      <c r="AS1413" s="284"/>
      <c r="AT1413" s="284"/>
      <c r="AU1413" s="284"/>
      <c r="AV1413" s="284"/>
      <c r="AW1413" s="284"/>
      <c r="AX1413" s="284"/>
      <c r="AY1413" s="284"/>
      <c r="AZ1413" s="284"/>
      <c r="BA1413" s="284"/>
      <c r="BB1413" s="284"/>
      <c r="BC1413" s="284"/>
      <c r="BD1413" s="284"/>
      <c r="BE1413" s="284"/>
      <c r="BF1413" s="284"/>
      <c r="BG1413" s="284"/>
      <c r="BH1413" s="284"/>
      <c r="BI1413" s="284"/>
      <c r="BJ1413" s="284"/>
      <c r="BK1413" s="310">
        <v>985648</v>
      </c>
      <c r="BL1413" s="284">
        <v>0</v>
      </c>
      <c r="BM1413" s="310">
        <v>1320</v>
      </c>
      <c r="BN1413" s="284">
        <v>0</v>
      </c>
      <c r="BO1413" s="310">
        <v>105073</v>
      </c>
      <c r="BP1413" s="284">
        <v>0</v>
      </c>
      <c r="BQ1413" s="310">
        <v>0</v>
      </c>
      <c r="BR1413" s="284">
        <v>0</v>
      </c>
      <c r="BS1413" s="310">
        <v>359</v>
      </c>
      <c r="BT1413" s="284">
        <v>0</v>
      </c>
      <c r="BU1413" s="284"/>
      <c r="BV1413" s="284"/>
      <c r="BW1413" s="284"/>
      <c r="BX1413" s="284"/>
      <c r="BY1413" s="284"/>
      <c r="BZ1413" s="284">
        <v>250750</v>
      </c>
      <c r="CA1413" s="315">
        <v>39988</v>
      </c>
      <c r="CB1413" s="310">
        <v>388985</v>
      </c>
      <c r="CC1413" s="284">
        <v>0</v>
      </c>
      <c r="CD1413" s="310">
        <v>0</v>
      </c>
      <c r="CE1413" s="284">
        <v>0</v>
      </c>
      <c r="CF1413" s="310">
        <v>0</v>
      </c>
      <c r="CG1413" s="284">
        <v>0</v>
      </c>
      <c r="CH1413" s="284"/>
      <c r="CI1413" s="286" t="str">
        <f t="shared" si="345"/>
        <v>Large</v>
      </c>
      <c r="CJ1413" s="210"/>
      <c r="CK1413" s="210"/>
      <c r="CN1413"/>
    </row>
    <row r="1414" spans="1:92" s="283" customFormat="1" ht="15">
      <c r="A1414" s="208" t="s">
        <v>167</v>
      </c>
      <c r="B1414" s="297" t="s">
        <v>452</v>
      </c>
      <c r="C1414" s="297" t="s">
        <v>77</v>
      </c>
      <c r="D1414" s="565">
        <v>2014</v>
      </c>
      <c r="E1414" s="310">
        <v>0</v>
      </c>
      <c r="F1414" s="310">
        <v>0</v>
      </c>
      <c r="G1414" s="310">
        <v>0</v>
      </c>
      <c r="H1414" s="310">
        <v>0</v>
      </c>
      <c r="I1414" s="310">
        <v>0</v>
      </c>
      <c r="J1414" s="310">
        <v>182716</v>
      </c>
      <c r="K1414" s="310">
        <v>182716</v>
      </c>
      <c r="L1414" s="310">
        <v>182716</v>
      </c>
      <c r="M1414" s="284">
        <f t="shared" si="339"/>
        <v>0</v>
      </c>
      <c r="N1414" s="284">
        <v>0</v>
      </c>
      <c r="O1414" s="310">
        <v>182716</v>
      </c>
      <c r="P1414" s="310">
        <v>182716</v>
      </c>
      <c r="Q1414" s="310">
        <v>182716</v>
      </c>
      <c r="R1414" s="310">
        <v>182716</v>
      </c>
      <c r="S1414" s="310">
        <v>0</v>
      </c>
      <c r="T1414" s="284">
        <v>0</v>
      </c>
      <c r="U1414" s="310">
        <v>0</v>
      </c>
      <c r="V1414" s="284">
        <v>0</v>
      </c>
      <c r="W1414" s="310">
        <v>0</v>
      </c>
      <c r="X1414" s="284">
        <v>0</v>
      </c>
      <c r="Y1414" s="310">
        <v>0</v>
      </c>
      <c r="Z1414" s="284">
        <v>0</v>
      </c>
      <c r="AA1414" s="310">
        <v>0</v>
      </c>
      <c r="AB1414" s="284">
        <v>0</v>
      </c>
      <c r="AC1414" s="310">
        <v>0</v>
      </c>
      <c r="AD1414" s="284">
        <v>0</v>
      </c>
      <c r="AE1414" s="310">
        <v>0</v>
      </c>
      <c r="AF1414" s="284">
        <v>0</v>
      </c>
      <c r="AG1414" s="310">
        <v>0</v>
      </c>
      <c r="AH1414" s="284">
        <v>0</v>
      </c>
      <c r="AI1414" s="310">
        <v>0</v>
      </c>
      <c r="AJ1414" s="284">
        <v>0</v>
      </c>
      <c r="AK1414" s="284"/>
      <c r="AL1414" s="284"/>
      <c r="AM1414" s="284"/>
      <c r="AN1414" s="284"/>
      <c r="AO1414" s="284"/>
      <c r="AP1414" s="284"/>
      <c r="AQ1414" s="284"/>
      <c r="AR1414" s="284"/>
      <c r="AS1414" s="284"/>
      <c r="AT1414" s="284"/>
      <c r="AU1414" s="284"/>
      <c r="AV1414" s="284"/>
      <c r="AW1414" s="284"/>
      <c r="AX1414" s="284"/>
      <c r="AY1414" s="284"/>
      <c r="AZ1414" s="284"/>
      <c r="BA1414" s="284"/>
      <c r="BB1414" s="284"/>
      <c r="BC1414" s="284"/>
      <c r="BD1414" s="284"/>
      <c r="BE1414" s="284"/>
      <c r="BF1414" s="284"/>
      <c r="BG1414" s="284"/>
      <c r="BH1414" s="284"/>
      <c r="BI1414" s="284"/>
      <c r="BJ1414" s="284"/>
      <c r="BK1414" s="310">
        <v>0</v>
      </c>
      <c r="BL1414" s="284">
        <v>0</v>
      </c>
      <c r="BM1414" s="310">
        <v>0</v>
      </c>
      <c r="BN1414" s="284">
        <v>0</v>
      </c>
      <c r="BO1414" s="310">
        <v>182716</v>
      </c>
      <c r="BP1414" s="284">
        <v>0</v>
      </c>
      <c r="BQ1414" s="310">
        <v>0</v>
      </c>
      <c r="BR1414" s="284">
        <v>0</v>
      </c>
      <c r="BS1414" s="310">
        <v>0</v>
      </c>
      <c r="BT1414" s="284">
        <v>0</v>
      </c>
      <c r="BU1414" s="284"/>
      <c r="BV1414" s="284"/>
      <c r="BW1414" s="284"/>
      <c r="BX1414" s="284"/>
      <c r="BY1414" s="284"/>
      <c r="BZ1414" s="284">
        <v>0</v>
      </c>
      <c r="CA1414" s="284">
        <v>0</v>
      </c>
      <c r="CB1414" s="310">
        <v>0</v>
      </c>
      <c r="CC1414" s="284">
        <v>0</v>
      </c>
      <c r="CD1414" s="310">
        <v>0</v>
      </c>
      <c r="CE1414" s="284">
        <v>0</v>
      </c>
      <c r="CF1414" s="310">
        <v>0</v>
      </c>
      <c r="CG1414" s="284">
        <v>0</v>
      </c>
      <c r="CH1414" s="284"/>
      <c r="CI1414" s="286" t="str">
        <f t="shared" si="345"/>
        <v>Large</v>
      </c>
      <c r="CJ1414" s="210"/>
      <c r="CK1414" s="210"/>
      <c r="CN1414"/>
    </row>
    <row r="1415" spans="1:92" s="283" customFormat="1" ht="15">
      <c r="A1415" s="208" t="s">
        <v>128</v>
      </c>
      <c r="B1415" s="297" t="s">
        <v>453</v>
      </c>
      <c r="C1415" s="297" t="s">
        <v>77</v>
      </c>
      <c r="D1415" s="565">
        <v>2014</v>
      </c>
      <c r="E1415" s="310">
        <v>0</v>
      </c>
      <c r="F1415" s="310">
        <v>0</v>
      </c>
      <c r="G1415" s="310">
        <v>0</v>
      </c>
      <c r="H1415" s="310">
        <v>0</v>
      </c>
      <c r="I1415" s="310">
        <v>0</v>
      </c>
      <c r="J1415" s="310">
        <v>0</v>
      </c>
      <c r="K1415" s="310">
        <v>0</v>
      </c>
      <c r="L1415" s="310">
        <v>0</v>
      </c>
      <c r="M1415" s="284">
        <f t="shared" si="339"/>
        <v>45528</v>
      </c>
      <c r="N1415" s="284">
        <v>45528</v>
      </c>
      <c r="O1415" s="310">
        <v>45528</v>
      </c>
      <c r="P1415" s="310">
        <v>0</v>
      </c>
      <c r="Q1415" s="310">
        <v>45528</v>
      </c>
      <c r="R1415" s="310">
        <v>45528</v>
      </c>
      <c r="S1415" s="310">
        <v>0</v>
      </c>
      <c r="T1415" s="284">
        <v>0</v>
      </c>
      <c r="U1415" s="310">
        <v>0</v>
      </c>
      <c r="V1415" s="284">
        <v>0</v>
      </c>
      <c r="W1415" s="310">
        <v>0</v>
      </c>
      <c r="X1415" s="284">
        <v>0</v>
      </c>
      <c r="Y1415" s="310">
        <v>0</v>
      </c>
      <c r="Z1415" s="284">
        <v>0</v>
      </c>
      <c r="AA1415" s="310">
        <v>0</v>
      </c>
      <c r="AB1415" s="284">
        <v>0</v>
      </c>
      <c r="AC1415" s="310">
        <v>0</v>
      </c>
      <c r="AD1415" s="284">
        <v>0</v>
      </c>
      <c r="AE1415" s="310">
        <v>0</v>
      </c>
      <c r="AF1415" s="284">
        <v>0</v>
      </c>
      <c r="AG1415" s="310">
        <v>0</v>
      </c>
      <c r="AH1415" s="284">
        <v>0</v>
      </c>
      <c r="AI1415" s="310">
        <v>0</v>
      </c>
      <c r="AJ1415" s="284">
        <v>0</v>
      </c>
      <c r="AK1415" s="284"/>
      <c r="AL1415" s="284"/>
      <c r="AM1415" s="284"/>
      <c r="AN1415" s="284"/>
      <c r="AO1415" s="284"/>
      <c r="AP1415" s="284"/>
      <c r="AQ1415" s="284"/>
      <c r="AR1415" s="284"/>
      <c r="AS1415" s="284"/>
      <c r="AT1415" s="284"/>
      <c r="AU1415" s="284"/>
      <c r="AV1415" s="284"/>
      <c r="AW1415" s="284"/>
      <c r="AX1415" s="284"/>
      <c r="AY1415" s="284"/>
      <c r="AZ1415" s="284"/>
      <c r="BA1415" s="284"/>
      <c r="BB1415" s="284"/>
      <c r="BC1415" s="284"/>
      <c r="BD1415" s="284"/>
      <c r="BE1415" s="284"/>
      <c r="BF1415" s="284"/>
      <c r="BG1415" s="284"/>
      <c r="BH1415" s="284"/>
      <c r="BI1415" s="284"/>
      <c r="BJ1415" s="284"/>
      <c r="BK1415" s="310">
        <v>0</v>
      </c>
      <c r="BL1415" s="284">
        <v>0</v>
      </c>
      <c r="BM1415" s="310">
        <v>0</v>
      </c>
      <c r="BN1415" s="284">
        <v>0</v>
      </c>
      <c r="BO1415" s="310">
        <v>0</v>
      </c>
      <c r="BP1415" s="284">
        <v>0</v>
      </c>
      <c r="BQ1415" s="310">
        <v>0</v>
      </c>
      <c r="BR1415" s="284">
        <v>0</v>
      </c>
      <c r="BS1415" s="310">
        <v>0</v>
      </c>
      <c r="BT1415" s="284">
        <v>0</v>
      </c>
      <c r="BU1415" s="284"/>
      <c r="BV1415" s="284"/>
      <c r="BW1415" s="284"/>
      <c r="BX1415" s="284"/>
      <c r="BY1415" s="284"/>
      <c r="BZ1415" s="284">
        <v>45528</v>
      </c>
      <c r="CA1415" s="284">
        <v>0</v>
      </c>
      <c r="CB1415" s="310">
        <v>0</v>
      </c>
      <c r="CC1415" s="284">
        <v>0</v>
      </c>
      <c r="CD1415" s="310">
        <v>0</v>
      </c>
      <c r="CE1415" s="284">
        <v>0</v>
      </c>
      <c r="CF1415" s="310">
        <v>0</v>
      </c>
      <c r="CG1415" s="284">
        <v>0</v>
      </c>
      <c r="CH1415" s="284"/>
      <c r="CI1415" s="286" t="str">
        <f t="shared" si="345"/>
        <v>Small</v>
      </c>
      <c r="CJ1415" s="210"/>
      <c r="CK1415" s="210"/>
      <c r="CN1415"/>
    </row>
    <row r="1416" spans="1:92" s="283" customFormat="1" ht="15">
      <c r="A1416" s="208" t="s">
        <v>128</v>
      </c>
      <c r="B1416" s="208" t="s">
        <v>891</v>
      </c>
      <c r="C1416" s="297" t="s">
        <v>77</v>
      </c>
      <c r="D1416" s="565">
        <v>2014</v>
      </c>
      <c r="E1416" s="310">
        <v>0</v>
      </c>
      <c r="F1416" s="310">
        <v>0</v>
      </c>
      <c r="G1416" s="310">
        <v>0</v>
      </c>
      <c r="H1416" s="310">
        <v>0</v>
      </c>
      <c r="I1416" s="310">
        <v>4273</v>
      </c>
      <c r="J1416" s="310">
        <v>1592455</v>
      </c>
      <c r="K1416" s="310">
        <v>1596728</v>
      </c>
      <c r="L1416" s="310">
        <v>1596728</v>
      </c>
      <c r="M1416" s="284">
        <f t="shared" si="339"/>
        <v>75822</v>
      </c>
      <c r="N1416" s="284">
        <v>75822</v>
      </c>
      <c r="O1416" s="310">
        <v>1672550</v>
      </c>
      <c r="P1416" s="310">
        <v>1596728</v>
      </c>
      <c r="Q1416" s="310">
        <v>1672550</v>
      </c>
      <c r="R1416" s="310">
        <v>1672550</v>
      </c>
      <c r="S1416" s="310">
        <v>0</v>
      </c>
      <c r="T1416" s="284">
        <v>0</v>
      </c>
      <c r="U1416" s="310">
        <v>0</v>
      </c>
      <c r="V1416" s="284">
        <v>0</v>
      </c>
      <c r="W1416" s="310">
        <v>0</v>
      </c>
      <c r="X1416" s="284">
        <v>0</v>
      </c>
      <c r="Y1416" s="310">
        <v>0</v>
      </c>
      <c r="Z1416" s="284">
        <v>0</v>
      </c>
      <c r="AA1416" s="310">
        <v>0</v>
      </c>
      <c r="AB1416" s="284">
        <v>0</v>
      </c>
      <c r="AC1416" s="310">
        <v>0</v>
      </c>
      <c r="AD1416" s="284">
        <v>0</v>
      </c>
      <c r="AE1416" s="310">
        <v>0</v>
      </c>
      <c r="AF1416" s="284">
        <v>0</v>
      </c>
      <c r="AG1416" s="310">
        <v>0</v>
      </c>
      <c r="AH1416" s="284">
        <v>0</v>
      </c>
      <c r="AI1416" s="310">
        <v>0</v>
      </c>
      <c r="AJ1416" s="284">
        <v>0</v>
      </c>
      <c r="AK1416" s="284"/>
      <c r="AL1416" s="284"/>
      <c r="AM1416" s="284"/>
      <c r="AN1416" s="284"/>
      <c r="AO1416" s="284"/>
      <c r="AP1416" s="284"/>
      <c r="AQ1416" s="284"/>
      <c r="AR1416" s="284"/>
      <c r="AS1416" s="284"/>
      <c r="AT1416" s="284"/>
      <c r="AU1416" s="284"/>
      <c r="AV1416" s="284"/>
      <c r="AW1416" s="284"/>
      <c r="AX1416" s="284"/>
      <c r="AY1416" s="284"/>
      <c r="AZ1416" s="284"/>
      <c r="BA1416" s="284"/>
      <c r="BB1416" s="284"/>
      <c r="BC1416" s="284"/>
      <c r="BD1416" s="284"/>
      <c r="BE1416" s="284"/>
      <c r="BF1416" s="284"/>
      <c r="BG1416" s="284"/>
      <c r="BH1416" s="284"/>
      <c r="BI1416" s="284"/>
      <c r="BJ1416" s="284"/>
      <c r="BK1416" s="310">
        <v>4273</v>
      </c>
      <c r="BL1416" s="284">
        <v>0</v>
      </c>
      <c r="BM1416" s="310">
        <v>0</v>
      </c>
      <c r="BN1416" s="284">
        <v>0</v>
      </c>
      <c r="BO1416" s="310">
        <v>1592455</v>
      </c>
      <c r="BP1416" s="284">
        <v>0</v>
      </c>
      <c r="BQ1416" s="310">
        <v>0</v>
      </c>
      <c r="BR1416" s="284">
        <v>0</v>
      </c>
      <c r="BS1416" s="310">
        <v>0</v>
      </c>
      <c r="BT1416" s="284">
        <v>0</v>
      </c>
      <c r="BU1416" s="284"/>
      <c r="BV1416" s="284"/>
      <c r="BW1416" s="284"/>
      <c r="BX1416" s="284"/>
      <c r="BY1416" s="284"/>
      <c r="BZ1416" s="284">
        <v>75822</v>
      </c>
      <c r="CA1416" s="284">
        <v>0</v>
      </c>
      <c r="CB1416" s="310">
        <v>0</v>
      </c>
      <c r="CC1416" s="284">
        <v>0</v>
      </c>
      <c r="CD1416" s="310">
        <v>0</v>
      </c>
      <c r="CE1416" s="284">
        <v>0</v>
      </c>
      <c r="CF1416" s="310">
        <v>0</v>
      </c>
      <c r="CG1416" s="284">
        <v>0</v>
      </c>
      <c r="CH1416" s="284"/>
      <c r="CI1416" s="286" t="str">
        <f t="shared" si="345"/>
        <v>Large</v>
      </c>
      <c r="CJ1416" s="210"/>
      <c r="CK1416" s="210"/>
      <c r="CN1416"/>
    </row>
    <row r="1417" spans="1:92" s="283" customFormat="1" ht="15">
      <c r="A1417" s="293" t="s">
        <v>667</v>
      </c>
      <c r="B1417" s="209" t="s">
        <v>174</v>
      </c>
      <c r="C1417" s="297" t="s">
        <v>77</v>
      </c>
      <c r="D1417" s="565">
        <v>2014</v>
      </c>
      <c r="E1417" s="310">
        <v>0</v>
      </c>
      <c r="F1417" s="310">
        <v>479</v>
      </c>
      <c r="G1417" s="310">
        <v>1453</v>
      </c>
      <c r="H1417" s="310">
        <v>1932</v>
      </c>
      <c r="I1417" s="310">
        <v>0</v>
      </c>
      <c r="J1417" s="310">
        <v>0</v>
      </c>
      <c r="K1417" s="310">
        <v>0</v>
      </c>
      <c r="L1417" s="310">
        <v>1932</v>
      </c>
      <c r="M1417" s="284">
        <f t="shared" si="339"/>
        <v>0</v>
      </c>
      <c r="N1417" s="284">
        <v>0</v>
      </c>
      <c r="O1417" s="310">
        <v>1932</v>
      </c>
      <c r="P1417" s="310">
        <v>1932</v>
      </c>
      <c r="Q1417" s="310">
        <v>1932</v>
      </c>
      <c r="R1417" s="310">
        <v>1932</v>
      </c>
      <c r="S1417" s="310">
        <v>0</v>
      </c>
      <c r="T1417" s="284">
        <v>0</v>
      </c>
      <c r="U1417" s="310">
        <v>479</v>
      </c>
      <c r="V1417" s="284">
        <v>0</v>
      </c>
      <c r="W1417" s="310">
        <v>1453</v>
      </c>
      <c r="X1417" s="284">
        <v>0</v>
      </c>
      <c r="Y1417" s="310">
        <v>0</v>
      </c>
      <c r="Z1417" s="284">
        <v>0</v>
      </c>
      <c r="AA1417" s="310">
        <v>0</v>
      </c>
      <c r="AB1417" s="284">
        <v>0</v>
      </c>
      <c r="AC1417" s="310">
        <v>0</v>
      </c>
      <c r="AD1417" s="284">
        <v>0</v>
      </c>
      <c r="AE1417" s="310">
        <v>0</v>
      </c>
      <c r="AF1417" s="284">
        <v>0</v>
      </c>
      <c r="AG1417" s="310">
        <v>0</v>
      </c>
      <c r="AH1417" s="284">
        <v>0</v>
      </c>
      <c r="AI1417" s="310">
        <v>0</v>
      </c>
      <c r="AJ1417" s="284">
        <v>0</v>
      </c>
      <c r="AK1417" s="284"/>
      <c r="AL1417" s="284"/>
      <c r="AM1417" s="284"/>
      <c r="AN1417" s="284"/>
      <c r="AO1417" s="284"/>
      <c r="AP1417" s="284"/>
      <c r="AQ1417" s="284"/>
      <c r="AR1417" s="284"/>
      <c r="AS1417" s="284"/>
      <c r="AT1417" s="284"/>
      <c r="AU1417" s="284"/>
      <c r="AV1417" s="284"/>
      <c r="AW1417" s="284"/>
      <c r="AX1417" s="284"/>
      <c r="AY1417" s="284"/>
      <c r="AZ1417" s="284"/>
      <c r="BA1417" s="284"/>
      <c r="BB1417" s="284"/>
      <c r="BC1417" s="284"/>
      <c r="BD1417" s="284"/>
      <c r="BE1417" s="284"/>
      <c r="BF1417" s="284"/>
      <c r="BG1417" s="284"/>
      <c r="BH1417" s="284"/>
      <c r="BI1417" s="284"/>
      <c r="BJ1417" s="284"/>
      <c r="BK1417" s="310">
        <v>0</v>
      </c>
      <c r="BL1417" s="284">
        <v>0</v>
      </c>
      <c r="BM1417" s="310">
        <v>0</v>
      </c>
      <c r="BN1417" s="284">
        <v>0</v>
      </c>
      <c r="BO1417" s="310">
        <v>0</v>
      </c>
      <c r="BP1417" s="284">
        <v>0</v>
      </c>
      <c r="BQ1417" s="310">
        <v>0</v>
      </c>
      <c r="BR1417" s="284">
        <v>0</v>
      </c>
      <c r="BS1417" s="310">
        <v>0</v>
      </c>
      <c r="BT1417" s="284">
        <v>0</v>
      </c>
      <c r="BU1417" s="284"/>
      <c r="BV1417" s="284"/>
      <c r="BW1417" s="284"/>
      <c r="BX1417" s="284"/>
      <c r="BY1417" s="284"/>
      <c r="BZ1417" s="284">
        <v>0</v>
      </c>
      <c r="CA1417" s="284">
        <v>0</v>
      </c>
      <c r="CB1417" s="310">
        <v>0</v>
      </c>
      <c r="CC1417" s="284">
        <v>0</v>
      </c>
      <c r="CD1417" s="310">
        <v>0</v>
      </c>
      <c r="CE1417" s="284">
        <v>0</v>
      </c>
      <c r="CF1417" s="310">
        <v>0</v>
      </c>
      <c r="CG1417" s="284">
        <v>0</v>
      </c>
      <c r="CH1417" s="284"/>
      <c r="CI1417" s="286" t="str">
        <f t="shared" si="345"/>
        <v>Small</v>
      </c>
      <c r="CJ1417" s="210"/>
      <c r="CK1417" s="210"/>
      <c r="CN1417"/>
    </row>
    <row r="1418" spans="1:92" s="283" customFormat="1" ht="15">
      <c r="A1418" s="208" t="s">
        <v>140</v>
      </c>
      <c r="B1418" s="208" t="s">
        <v>460</v>
      </c>
      <c r="C1418" s="297" t="s">
        <v>77</v>
      </c>
      <c r="D1418" s="565">
        <v>2014</v>
      </c>
      <c r="E1418" s="310">
        <v>6728</v>
      </c>
      <c r="F1418" s="310">
        <v>0</v>
      </c>
      <c r="G1418" s="310">
        <v>0</v>
      </c>
      <c r="H1418" s="310">
        <v>6728</v>
      </c>
      <c r="I1418" s="310">
        <v>9428</v>
      </c>
      <c r="J1418" s="310">
        <v>377184</v>
      </c>
      <c r="K1418" s="310">
        <v>386612</v>
      </c>
      <c r="L1418" s="310">
        <v>393340</v>
      </c>
      <c r="M1418" s="284">
        <f t="shared" si="339"/>
        <v>9088</v>
      </c>
      <c r="N1418" s="284">
        <v>142087</v>
      </c>
      <c r="O1418" s="310">
        <v>535427</v>
      </c>
      <c r="P1418" s="310">
        <v>393340</v>
      </c>
      <c r="Q1418" s="310">
        <v>535427</v>
      </c>
      <c r="R1418" s="310">
        <v>535427</v>
      </c>
      <c r="S1418" s="310">
        <v>6728</v>
      </c>
      <c r="T1418" s="284">
        <v>0</v>
      </c>
      <c r="U1418" s="310">
        <v>0</v>
      </c>
      <c r="V1418" s="284">
        <v>0</v>
      </c>
      <c r="W1418" s="310">
        <v>0</v>
      </c>
      <c r="X1418" s="284">
        <v>0</v>
      </c>
      <c r="Y1418" s="310">
        <v>0</v>
      </c>
      <c r="Z1418" s="284">
        <v>0</v>
      </c>
      <c r="AA1418" s="310">
        <v>0</v>
      </c>
      <c r="AB1418" s="284">
        <v>0</v>
      </c>
      <c r="AC1418" s="310">
        <v>0</v>
      </c>
      <c r="AD1418" s="284">
        <v>0</v>
      </c>
      <c r="AE1418" s="310">
        <v>0</v>
      </c>
      <c r="AF1418" s="284">
        <v>0</v>
      </c>
      <c r="AG1418" s="310">
        <v>0</v>
      </c>
      <c r="AH1418" s="284">
        <v>0</v>
      </c>
      <c r="AI1418" s="310">
        <v>0</v>
      </c>
      <c r="AJ1418" s="284">
        <v>0</v>
      </c>
      <c r="AK1418" s="284"/>
      <c r="AL1418" s="284"/>
      <c r="AM1418" s="284"/>
      <c r="AN1418" s="284"/>
      <c r="AO1418" s="284"/>
      <c r="AP1418" s="284"/>
      <c r="AQ1418" s="284"/>
      <c r="AR1418" s="284"/>
      <c r="AS1418" s="284"/>
      <c r="AT1418" s="284"/>
      <c r="AU1418" s="284"/>
      <c r="AV1418" s="284"/>
      <c r="AW1418" s="284"/>
      <c r="AX1418" s="284"/>
      <c r="AY1418" s="284"/>
      <c r="AZ1418" s="284"/>
      <c r="BA1418" s="284"/>
      <c r="BB1418" s="284"/>
      <c r="BC1418" s="284"/>
      <c r="BD1418" s="284"/>
      <c r="BE1418" s="284"/>
      <c r="BF1418" s="284"/>
      <c r="BG1418" s="284"/>
      <c r="BH1418" s="284"/>
      <c r="BI1418" s="284"/>
      <c r="BJ1418" s="284"/>
      <c r="BK1418" s="310">
        <v>9428</v>
      </c>
      <c r="BL1418" s="284">
        <v>0</v>
      </c>
      <c r="BM1418" s="310">
        <v>0</v>
      </c>
      <c r="BN1418" s="284">
        <v>0</v>
      </c>
      <c r="BO1418" s="310">
        <v>377184</v>
      </c>
      <c r="BP1418" s="284">
        <v>0</v>
      </c>
      <c r="BQ1418" s="310">
        <v>0</v>
      </c>
      <c r="BR1418" s="284">
        <v>0</v>
      </c>
      <c r="BS1418" s="310">
        <v>0</v>
      </c>
      <c r="BT1418" s="284">
        <v>0</v>
      </c>
      <c r="BU1418" s="284"/>
      <c r="BV1418" s="284"/>
      <c r="BW1418" s="284"/>
      <c r="BX1418" s="284"/>
      <c r="BY1418" s="284"/>
      <c r="BZ1418" s="284">
        <v>9088</v>
      </c>
      <c r="CA1418" s="284">
        <v>0</v>
      </c>
      <c r="CB1418" s="310">
        <v>132999</v>
      </c>
      <c r="CC1418" s="284">
        <v>0</v>
      </c>
      <c r="CD1418" s="310">
        <v>0</v>
      </c>
      <c r="CE1418" s="284">
        <v>0</v>
      </c>
      <c r="CF1418" s="310">
        <v>0</v>
      </c>
      <c r="CG1418" s="284">
        <v>0</v>
      </c>
      <c r="CH1418" s="284"/>
      <c r="CI1418" s="286" t="str">
        <f t="shared" si="345"/>
        <v>Large</v>
      </c>
      <c r="CJ1418" s="210"/>
      <c r="CK1418" s="210"/>
      <c r="CN1418"/>
    </row>
    <row r="1419" spans="1:92" s="283" customFormat="1" ht="15">
      <c r="A1419" s="283" t="s">
        <v>130</v>
      </c>
      <c r="B1419" s="209" t="s">
        <v>502</v>
      </c>
      <c r="C1419" s="297" t="s">
        <v>77</v>
      </c>
      <c r="D1419" s="565">
        <v>2014</v>
      </c>
      <c r="E1419" s="310">
        <v>0</v>
      </c>
      <c r="F1419" s="310">
        <v>0</v>
      </c>
      <c r="G1419" s="310">
        <v>0</v>
      </c>
      <c r="H1419" s="310">
        <v>0</v>
      </c>
      <c r="I1419" s="310">
        <v>0</v>
      </c>
      <c r="J1419" s="310">
        <v>0</v>
      </c>
      <c r="K1419" s="310">
        <v>0</v>
      </c>
      <c r="L1419" s="310">
        <v>0</v>
      </c>
      <c r="M1419" s="284">
        <f t="shared" si="339"/>
        <v>0</v>
      </c>
      <c r="N1419" s="284">
        <v>25605</v>
      </c>
      <c r="O1419" s="310">
        <v>25605</v>
      </c>
      <c r="P1419" s="310">
        <v>0</v>
      </c>
      <c r="Q1419" s="310">
        <v>25605</v>
      </c>
      <c r="R1419" s="310">
        <v>25605</v>
      </c>
      <c r="S1419" s="310">
        <v>0</v>
      </c>
      <c r="T1419" s="284">
        <v>0</v>
      </c>
      <c r="U1419" s="310">
        <v>0</v>
      </c>
      <c r="V1419" s="284">
        <v>0</v>
      </c>
      <c r="W1419" s="310">
        <v>0</v>
      </c>
      <c r="X1419" s="284">
        <v>0</v>
      </c>
      <c r="Y1419" s="310">
        <v>0</v>
      </c>
      <c r="Z1419" s="284">
        <v>0</v>
      </c>
      <c r="AA1419" s="310">
        <v>0</v>
      </c>
      <c r="AB1419" s="284">
        <v>0</v>
      </c>
      <c r="AC1419" s="310">
        <v>0</v>
      </c>
      <c r="AD1419" s="284">
        <v>0</v>
      </c>
      <c r="AE1419" s="310">
        <v>0</v>
      </c>
      <c r="AF1419" s="284">
        <v>0</v>
      </c>
      <c r="AG1419" s="310">
        <v>0</v>
      </c>
      <c r="AH1419" s="284">
        <v>0</v>
      </c>
      <c r="AI1419" s="310">
        <v>0</v>
      </c>
      <c r="AJ1419" s="284">
        <v>0</v>
      </c>
      <c r="AK1419" s="284"/>
      <c r="AL1419" s="284"/>
      <c r="AM1419" s="284"/>
      <c r="AN1419" s="284"/>
      <c r="AO1419" s="284"/>
      <c r="AP1419" s="284"/>
      <c r="AQ1419" s="284"/>
      <c r="AR1419" s="284"/>
      <c r="AS1419" s="284"/>
      <c r="AT1419" s="284"/>
      <c r="AU1419" s="284"/>
      <c r="AV1419" s="284"/>
      <c r="AW1419" s="284"/>
      <c r="AX1419" s="284"/>
      <c r="AY1419" s="284"/>
      <c r="AZ1419" s="284"/>
      <c r="BA1419" s="284"/>
      <c r="BB1419" s="284"/>
      <c r="BC1419" s="284"/>
      <c r="BD1419" s="284"/>
      <c r="BE1419" s="284"/>
      <c r="BF1419" s="284"/>
      <c r="BG1419" s="284"/>
      <c r="BH1419" s="284"/>
      <c r="BI1419" s="284"/>
      <c r="BJ1419" s="284"/>
      <c r="BK1419" s="310">
        <v>0</v>
      </c>
      <c r="BL1419" s="284">
        <v>0</v>
      </c>
      <c r="BM1419" s="310">
        <v>0</v>
      </c>
      <c r="BN1419" s="284">
        <v>0</v>
      </c>
      <c r="BO1419" s="310">
        <v>0</v>
      </c>
      <c r="BP1419" s="284">
        <v>0</v>
      </c>
      <c r="BQ1419" s="310">
        <v>0</v>
      </c>
      <c r="BR1419" s="284">
        <v>0</v>
      </c>
      <c r="BS1419" s="310">
        <v>0</v>
      </c>
      <c r="BT1419" s="284">
        <v>0</v>
      </c>
      <c r="BU1419" s="284"/>
      <c r="BV1419" s="284"/>
      <c r="BW1419" s="284"/>
      <c r="BX1419" s="284"/>
      <c r="BY1419" s="284"/>
      <c r="BZ1419" s="284">
        <v>0</v>
      </c>
      <c r="CA1419" s="284">
        <v>0</v>
      </c>
      <c r="CB1419" s="310">
        <v>25605</v>
      </c>
      <c r="CC1419" s="284">
        <v>0</v>
      </c>
      <c r="CD1419" s="310">
        <v>0</v>
      </c>
      <c r="CE1419" s="284">
        <v>0</v>
      </c>
      <c r="CF1419" s="310">
        <v>0</v>
      </c>
      <c r="CG1419" s="284">
        <v>0</v>
      </c>
      <c r="CH1419" s="284"/>
      <c r="CI1419" s="286" t="str">
        <f t="shared" si="345"/>
        <v>Small</v>
      </c>
      <c r="CJ1419" s="210"/>
      <c r="CK1419" s="210"/>
      <c r="CN1419"/>
    </row>
    <row r="1420" spans="1:92" s="283" customFormat="1" ht="15">
      <c r="A1420" s="208" t="s">
        <v>203</v>
      </c>
      <c r="B1420" s="208" t="s">
        <v>466</v>
      </c>
      <c r="C1420" s="297" t="s">
        <v>77</v>
      </c>
      <c r="D1420" s="565">
        <v>2014</v>
      </c>
      <c r="E1420" s="310">
        <v>0</v>
      </c>
      <c r="F1420" s="310">
        <v>0</v>
      </c>
      <c r="G1420" s="310">
        <v>0</v>
      </c>
      <c r="H1420" s="310">
        <v>0</v>
      </c>
      <c r="I1420" s="310">
        <v>25</v>
      </c>
      <c r="J1420" s="310">
        <v>127</v>
      </c>
      <c r="K1420" s="310">
        <v>152</v>
      </c>
      <c r="L1420" s="310">
        <v>152</v>
      </c>
      <c r="M1420" s="284">
        <f t="shared" si="339"/>
        <v>1204</v>
      </c>
      <c r="N1420" s="284">
        <v>1204</v>
      </c>
      <c r="O1420" s="310">
        <v>1356</v>
      </c>
      <c r="P1420" s="310">
        <v>152</v>
      </c>
      <c r="Q1420" s="310">
        <v>1356</v>
      </c>
      <c r="R1420" s="310">
        <v>1356</v>
      </c>
      <c r="S1420" s="310">
        <v>0</v>
      </c>
      <c r="T1420" s="284">
        <v>0</v>
      </c>
      <c r="U1420" s="310">
        <v>0</v>
      </c>
      <c r="V1420" s="284">
        <v>0</v>
      </c>
      <c r="W1420" s="310">
        <v>0</v>
      </c>
      <c r="X1420" s="284">
        <v>0</v>
      </c>
      <c r="Y1420" s="310">
        <v>0</v>
      </c>
      <c r="Z1420" s="284">
        <v>0</v>
      </c>
      <c r="AA1420" s="310">
        <v>0</v>
      </c>
      <c r="AB1420" s="284">
        <v>0</v>
      </c>
      <c r="AC1420" s="310">
        <v>0</v>
      </c>
      <c r="AD1420" s="284">
        <v>0</v>
      </c>
      <c r="AE1420" s="310">
        <v>0</v>
      </c>
      <c r="AF1420" s="284">
        <v>0</v>
      </c>
      <c r="AG1420" s="310">
        <v>0</v>
      </c>
      <c r="AH1420" s="284">
        <v>0</v>
      </c>
      <c r="AI1420" s="310">
        <v>0</v>
      </c>
      <c r="AJ1420" s="284">
        <v>0</v>
      </c>
      <c r="AK1420" s="284"/>
      <c r="AL1420" s="284"/>
      <c r="AM1420" s="284"/>
      <c r="AN1420" s="284"/>
      <c r="AO1420" s="284"/>
      <c r="AP1420" s="284"/>
      <c r="AQ1420" s="284"/>
      <c r="AR1420" s="284"/>
      <c r="AS1420" s="284"/>
      <c r="AT1420" s="284"/>
      <c r="AU1420" s="284"/>
      <c r="AV1420" s="284"/>
      <c r="AW1420" s="284"/>
      <c r="AX1420" s="284"/>
      <c r="AY1420" s="284"/>
      <c r="AZ1420" s="284"/>
      <c r="BA1420" s="284"/>
      <c r="BB1420" s="284"/>
      <c r="BC1420" s="284"/>
      <c r="BD1420" s="284"/>
      <c r="BE1420" s="284"/>
      <c r="BF1420" s="284"/>
      <c r="BG1420" s="284"/>
      <c r="BH1420" s="284"/>
      <c r="BI1420" s="284"/>
      <c r="BJ1420" s="284"/>
      <c r="BK1420" s="310">
        <v>25</v>
      </c>
      <c r="BL1420" s="284">
        <v>0</v>
      </c>
      <c r="BM1420" s="310">
        <v>0</v>
      </c>
      <c r="BN1420" s="284">
        <v>0</v>
      </c>
      <c r="BO1420" s="310">
        <v>127</v>
      </c>
      <c r="BP1420" s="284">
        <v>0</v>
      </c>
      <c r="BQ1420" s="310">
        <v>0</v>
      </c>
      <c r="BR1420" s="284">
        <v>0</v>
      </c>
      <c r="BS1420" s="310">
        <v>0</v>
      </c>
      <c r="BT1420" s="284">
        <v>0</v>
      </c>
      <c r="BU1420" s="284"/>
      <c r="BV1420" s="284"/>
      <c r="BW1420" s="284"/>
      <c r="BX1420" s="284"/>
      <c r="BY1420" s="284"/>
      <c r="BZ1420" s="284">
        <v>1204</v>
      </c>
      <c r="CA1420" s="284">
        <v>0</v>
      </c>
      <c r="CB1420" s="310">
        <v>0</v>
      </c>
      <c r="CC1420" s="284">
        <v>0</v>
      </c>
      <c r="CD1420" s="310">
        <v>0</v>
      </c>
      <c r="CE1420" s="284">
        <v>0</v>
      </c>
      <c r="CF1420" s="310">
        <v>0</v>
      </c>
      <c r="CG1420" s="284">
        <v>0</v>
      </c>
      <c r="CH1420" s="284"/>
      <c r="CI1420" s="286" t="str">
        <f t="shared" si="345"/>
        <v>Small</v>
      </c>
      <c r="CJ1420" s="210"/>
      <c r="CK1420" s="210"/>
      <c r="CN1420"/>
    </row>
    <row r="1421" spans="1:92" s="283" customFormat="1" ht="15">
      <c r="A1421" s="208" t="s">
        <v>139</v>
      </c>
      <c r="B1421" s="297" t="s">
        <v>389</v>
      </c>
      <c r="C1421" s="297" t="s">
        <v>77</v>
      </c>
      <c r="D1421" s="565">
        <v>2014</v>
      </c>
      <c r="E1421" s="310">
        <v>0</v>
      </c>
      <c r="F1421" s="310">
        <v>0</v>
      </c>
      <c r="G1421" s="310">
        <v>0</v>
      </c>
      <c r="H1421" s="310">
        <v>0</v>
      </c>
      <c r="I1421" s="310">
        <v>13434</v>
      </c>
      <c r="J1421" s="310">
        <v>702202</v>
      </c>
      <c r="K1421" s="310">
        <v>715636</v>
      </c>
      <c r="L1421" s="310">
        <v>715636</v>
      </c>
      <c r="M1421" s="284">
        <f t="shared" si="339"/>
        <v>70</v>
      </c>
      <c r="N1421" s="284">
        <v>70</v>
      </c>
      <c r="O1421" s="310">
        <v>715706</v>
      </c>
      <c r="P1421" s="310">
        <v>715636</v>
      </c>
      <c r="Q1421" s="310">
        <v>715706</v>
      </c>
      <c r="R1421" s="310">
        <v>715706</v>
      </c>
      <c r="S1421" s="310">
        <v>0</v>
      </c>
      <c r="T1421" s="284">
        <v>0</v>
      </c>
      <c r="U1421" s="310">
        <v>0</v>
      </c>
      <c r="V1421" s="284">
        <v>0</v>
      </c>
      <c r="W1421" s="310">
        <v>0</v>
      </c>
      <c r="X1421" s="284">
        <v>0</v>
      </c>
      <c r="Y1421" s="310">
        <v>0</v>
      </c>
      <c r="Z1421" s="284">
        <v>0</v>
      </c>
      <c r="AA1421" s="310">
        <v>0</v>
      </c>
      <c r="AB1421" s="284">
        <v>0</v>
      </c>
      <c r="AC1421" s="310">
        <v>0</v>
      </c>
      <c r="AD1421" s="284">
        <v>0</v>
      </c>
      <c r="AE1421" s="310">
        <v>0</v>
      </c>
      <c r="AF1421" s="284">
        <v>0</v>
      </c>
      <c r="AG1421" s="310">
        <v>0</v>
      </c>
      <c r="AH1421" s="284">
        <v>0</v>
      </c>
      <c r="AI1421" s="310">
        <v>0</v>
      </c>
      <c r="AJ1421" s="284">
        <v>0</v>
      </c>
      <c r="AK1421" s="284"/>
      <c r="AL1421" s="284"/>
      <c r="AM1421" s="284"/>
      <c r="AN1421" s="284"/>
      <c r="AO1421" s="284"/>
      <c r="AP1421" s="284"/>
      <c r="AQ1421" s="284"/>
      <c r="AR1421" s="284"/>
      <c r="AS1421" s="284"/>
      <c r="AT1421" s="284"/>
      <c r="AU1421" s="284"/>
      <c r="AV1421" s="284"/>
      <c r="AW1421" s="284"/>
      <c r="AX1421" s="284"/>
      <c r="AY1421" s="284"/>
      <c r="AZ1421" s="284"/>
      <c r="BA1421" s="284"/>
      <c r="BB1421" s="284"/>
      <c r="BC1421" s="284"/>
      <c r="BD1421" s="284"/>
      <c r="BE1421" s="284"/>
      <c r="BF1421" s="284"/>
      <c r="BG1421" s="284"/>
      <c r="BH1421" s="284"/>
      <c r="BI1421" s="284"/>
      <c r="BJ1421" s="284"/>
      <c r="BK1421" s="310">
        <v>13434</v>
      </c>
      <c r="BL1421" s="284">
        <v>0</v>
      </c>
      <c r="BM1421" s="310">
        <v>0</v>
      </c>
      <c r="BN1421" s="284">
        <v>0</v>
      </c>
      <c r="BO1421" s="310">
        <v>702202</v>
      </c>
      <c r="BP1421" s="284">
        <v>0</v>
      </c>
      <c r="BQ1421" s="310">
        <v>0</v>
      </c>
      <c r="BR1421" s="284">
        <v>0</v>
      </c>
      <c r="BS1421" s="310">
        <v>0</v>
      </c>
      <c r="BT1421" s="284">
        <v>0</v>
      </c>
      <c r="BU1421" s="284"/>
      <c r="BV1421" s="284"/>
      <c r="BW1421" s="284"/>
      <c r="BX1421" s="284"/>
      <c r="BY1421" s="284"/>
      <c r="BZ1421" s="284">
        <v>70</v>
      </c>
      <c r="CA1421" s="284">
        <v>0</v>
      </c>
      <c r="CB1421" s="310">
        <v>0</v>
      </c>
      <c r="CC1421" s="284">
        <v>0</v>
      </c>
      <c r="CD1421" s="310">
        <v>0</v>
      </c>
      <c r="CE1421" s="284">
        <v>0</v>
      </c>
      <c r="CF1421" s="310">
        <v>0</v>
      </c>
      <c r="CG1421" s="284">
        <v>0</v>
      </c>
      <c r="CH1421" s="284"/>
      <c r="CI1421" s="286" t="str">
        <f t="shared" si="345"/>
        <v>Large</v>
      </c>
      <c r="CJ1421" s="210"/>
      <c r="CK1421" s="210"/>
      <c r="CN1421"/>
    </row>
    <row r="1422" spans="1:92" s="283" customFormat="1" ht="15">
      <c r="A1422" s="208" t="s">
        <v>141</v>
      </c>
      <c r="B1422" s="208" t="s">
        <v>469</v>
      </c>
      <c r="C1422" s="297" t="s">
        <v>77</v>
      </c>
      <c r="D1422" s="565">
        <v>2014</v>
      </c>
      <c r="E1422" s="310">
        <v>0</v>
      </c>
      <c r="F1422" s="310">
        <v>0</v>
      </c>
      <c r="G1422" s="310">
        <v>0</v>
      </c>
      <c r="H1422" s="310">
        <v>0</v>
      </c>
      <c r="I1422" s="310">
        <v>7645</v>
      </c>
      <c r="J1422" s="310">
        <v>503441</v>
      </c>
      <c r="K1422" s="310">
        <v>511086</v>
      </c>
      <c r="L1422" s="310">
        <v>511086</v>
      </c>
      <c r="M1422" s="284">
        <f t="shared" si="339"/>
        <v>1153</v>
      </c>
      <c r="N1422" s="284">
        <v>1153</v>
      </c>
      <c r="O1422" s="310">
        <v>512239</v>
      </c>
      <c r="P1422" s="310">
        <v>511086</v>
      </c>
      <c r="Q1422" s="310">
        <v>512239</v>
      </c>
      <c r="R1422" s="310">
        <v>512239</v>
      </c>
      <c r="S1422" s="310">
        <v>0</v>
      </c>
      <c r="T1422" s="284">
        <v>0</v>
      </c>
      <c r="U1422" s="310">
        <v>0</v>
      </c>
      <c r="V1422" s="284">
        <v>0</v>
      </c>
      <c r="W1422" s="310">
        <v>0</v>
      </c>
      <c r="X1422" s="284">
        <v>0</v>
      </c>
      <c r="Y1422" s="310">
        <v>0</v>
      </c>
      <c r="Z1422" s="284">
        <v>0</v>
      </c>
      <c r="AA1422" s="310">
        <v>0</v>
      </c>
      <c r="AB1422" s="284">
        <v>0</v>
      </c>
      <c r="AC1422" s="310">
        <v>0</v>
      </c>
      <c r="AD1422" s="284">
        <v>0</v>
      </c>
      <c r="AE1422" s="310">
        <v>0</v>
      </c>
      <c r="AF1422" s="284">
        <v>0</v>
      </c>
      <c r="AG1422" s="310">
        <v>0</v>
      </c>
      <c r="AH1422" s="284">
        <v>0</v>
      </c>
      <c r="AI1422" s="310">
        <v>0</v>
      </c>
      <c r="AJ1422" s="284">
        <v>0</v>
      </c>
      <c r="AK1422" s="284"/>
      <c r="AL1422" s="284"/>
      <c r="AM1422" s="284"/>
      <c r="AN1422" s="284"/>
      <c r="AO1422" s="284"/>
      <c r="AP1422" s="284"/>
      <c r="AQ1422" s="284"/>
      <c r="AR1422" s="284"/>
      <c r="AS1422" s="284"/>
      <c r="AT1422" s="284"/>
      <c r="AU1422" s="284"/>
      <c r="AV1422" s="284"/>
      <c r="AW1422" s="284"/>
      <c r="AX1422" s="284"/>
      <c r="AY1422" s="284"/>
      <c r="AZ1422" s="284"/>
      <c r="BA1422" s="284"/>
      <c r="BB1422" s="284"/>
      <c r="BC1422" s="284"/>
      <c r="BD1422" s="284"/>
      <c r="BE1422" s="284"/>
      <c r="BF1422" s="284"/>
      <c r="BG1422" s="284"/>
      <c r="BH1422" s="284"/>
      <c r="BI1422" s="284"/>
      <c r="BJ1422" s="284"/>
      <c r="BK1422" s="310">
        <v>7645</v>
      </c>
      <c r="BL1422" s="284">
        <v>0</v>
      </c>
      <c r="BM1422" s="310">
        <v>0</v>
      </c>
      <c r="BN1422" s="284">
        <v>0</v>
      </c>
      <c r="BO1422" s="310">
        <v>503441</v>
      </c>
      <c r="BP1422" s="284">
        <v>0</v>
      </c>
      <c r="BQ1422" s="310">
        <v>0</v>
      </c>
      <c r="BR1422" s="284">
        <v>0</v>
      </c>
      <c r="BS1422" s="310">
        <v>0</v>
      </c>
      <c r="BT1422" s="284">
        <v>0</v>
      </c>
      <c r="BU1422" s="284"/>
      <c r="BV1422" s="284"/>
      <c r="BW1422" s="284"/>
      <c r="BX1422" s="284"/>
      <c r="BY1422" s="284"/>
      <c r="BZ1422" s="284">
        <v>1153</v>
      </c>
      <c r="CA1422" s="284">
        <v>0</v>
      </c>
      <c r="CB1422" s="310">
        <v>0</v>
      </c>
      <c r="CC1422" s="284">
        <v>0</v>
      </c>
      <c r="CD1422" s="310">
        <v>0</v>
      </c>
      <c r="CE1422" s="284">
        <v>0</v>
      </c>
      <c r="CF1422" s="310">
        <v>0</v>
      </c>
      <c r="CG1422" s="284">
        <v>0</v>
      </c>
      <c r="CH1422" s="284"/>
      <c r="CI1422" s="286" t="str">
        <f t="shared" si="345"/>
        <v>Large</v>
      </c>
      <c r="CJ1422" s="210"/>
      <c r="CK1422" s="210"/>
      <c r="CN1422"/>
    </row>
    <row r="1423" spans="1:92" s="283" customFormat="1" ht="15">
      <c r="A1423" s="297" t="s">
        <v>222</v>
      </c>
      <c r="B1423" s="297" t="s">
        <v>471</v>
      </c>
      <c r="C1423" s="297" t="s">
        <v>77</v>
      </c>
      <c r="D1423" s="565">
        <v>2014</v>
      </c>
      <c r="E1423" s="310">
        <v>0</v>
      </c>
      <c r="F1423" s="310">
        <v>0</v>
      </c>
      <c r="G1423" s="310">
        <v>0</v>
      </c>
      <c r="H1423" s="310">
        <v>0</v>
      </c>
      <c r="I1423" s="310">
        <v>0</v>
      </c>
      <c r="J1423" s="310">
        <v>0</v>
      </c>
      <c r="K1423" s="310">
        <v>0</v>
      </c>
      <c r="L1423" s="310">
        <v>0</v>
      </c>
      <c r="M1423" s="284">
        <f t="shared" si="339"/>
        <v>0</v>
      </c>
      <c r="N1423" s="284">
        <v>2339</v>
      </c>
      <c r="O1423" s="310">
        <v>2339</v>
      </c>
      <c r="P1423" s="310">
        <v>0</v>
      </c>
      <c r="Q1423" s="310">
        <v>2339</v>
      </c>
      <c r="R1423" s="310">
        <v>2339</v>
      </c>
      <c r="S1423" s="310">
        <v>0</v>
      </c>
      <c r="T1423" s="284">
        <v>0</v>
      </c>
      <c r="U1423" s="310">
        <v>0</v>
      </c>
      <c r="V1423" s="284">
        <v>0</v>
      </c>
      <c r="W1423" s="310">
        <v>0</v>
      </c>
      <c r="X1423" s="284">
        <v>0</v>
      </c>
      <c r="Y1423" s="310">
        <v>0</v>
      </c>
      <c r="Z1423" s="284">
        <v>0</v>
      </c>
      <c r="AA1423" s="310">
        <v>0</v>
      </c>
      <c r="AB1423" s="284">
        <v>0</v>
      </c>
      <c r="AC1423" s="310">
        <v>0</v>
      </c>
      <c r="AD1423" s="284">
        <v>0</v>
      </c>
      <c r="AE1423" s="310">
        <v>0</v>
      </c>
      <c r="AF1423" s="284">
        <v>0</v>
      </c>
      <c r="AG1423" s="310">
        <v>0</v>
      </c>
      <c r="AH1423" s="284">
        <v>0</v>
      </c>
      <c r="AI1423" s="310">
        <v>0</v>
      </c>
      <c r="AJ1423" s="284">
        <v>0</v>
      </c>
      <c r="AK1423" s="284"/>
      <c r="AL1423" s="284"/>
      <c r="AM1423" s="284"/>
      <c r="AN1423" s="284"/>
      <c r="AO1423" s="284"/>
      <c r="AP1423" s="284"/>
      <c r="AQ1423" s="284"/>
      <c r="AR1423" s="284"/>
      <c r="AS1423" s="284"/>
      <c r="AT1423" s="284"/>
      <c r="AU1423" s="284"/>
      <c r="AV1423" s="284"/>
      <c r="AW1423" s="284"/>
      <c r="AX1423" s="284"/>
      <c r="AY1423" s="284"/>
      <c r="AZ1423" s="284"/>
      <c r="BA1423" s="284"/>
      <c r="BB1423" s="284"/>
      <c r="BC1423" s="284"/>
      <c r="BD1423" s="284"/>
      <c r="BE1423" s="284"/>
      <c r="BF1423" s="284"/>
      <c r="BG1423" s="284"/>
      <c r="BH1423" s="284"/>
      <c r="BI1423" s="284"/>
      <c r="BJ1423" s="284"/>
      <c r="BK1423" s="310">
        <v>0</v>
      </c>
      <c r="BL1423" s="284">
        <v>0</v>
      </c>
      <c r="BM1423" s="310">
        <v>0</v>
      </c>
      <c r="BN1423" s="284">
        <v>0</v>
      </c>
      <c r="BO1423" s="310">
        <v>0</v>
      </c>
      <c r="BP1423" s="284">
        <v>0</v>
      </c>
      <c r="BQ1423" s="310">
        <v>0</v>
      </c>
      <c r="BR1423" s="284">
        <v>0</v>
      </c>
      <c r="BS1423" s="310">
        <v>0</v>
      </c>
      <c r="BT1423" s="284">
        <v>0</v>
      </c>
      <c r="BU1423" s="284"/>
      <c r="BV1423" s="284"/>
      <c r="BW1423" s="284"/>
      <c r="BX1423" s="284"/>
      <c r="BY1423" s="284"/>
      <c r="BZ1423" s="284">
        <v>0</v>
      </c>
      <c r="CA1423" s="284">
        <v>0</v>
      </c>
      <c r="CB1423" s="310">
        <v>2339</v>
      </c>
      <c r="CC1423" s="284">
        <v>0</v>
      </c>
      <c r="CD1423" s="310">
        <v>0</v>
      </c>
      <c r="CE1423" s="284">
        <v>0</v>
      </c>
      <c r="CF1423" s="310">
        <v>0</v>
      </c>
      <c r="CG1423" s="284">
        <v>0</v>
      </c>
      <c r="CH1423" s="284"/>
      <c r="CI1423" s="286" t="str">
        <f t="shared" si="345"/>
        <v>Small</v>
      </c>
      <c r="CJ1423" s="210"/>
      <c r="CK1423" s="210"/>
      <c r="CN1423"/>
    </row>
    <row r="1424" spans="1:92" s="283" customFormat="1" ht="15">
      <c r="A1424" s="208" t="s">
        <v>152</v>
      </c>
      <c r="B1424" s="208" t="s">
        <v>473</v>
      </c>
      <c r="C1424" s="297" t="s">
        <v>77</v>
      </c>
      <c r="D1424" s="565">
        <v>2014</v>
      </c>
      <c r="E1424" s="310">
        <v>0</v>
      </c>
      <c r="F1424" s="310">
        <v>0</v>
      </c>
      <c r="G1424" s="310">
        <v>0</v>
      </c>
      <c r="H1424" s="310">
        <v>0</v>
      </c>
      <c r="I1424" s="310">
        <v>0</v>
      </c>
      <c r="J1424" s="310">
        <v>0</v>
      </c>
      <c r="K1424" s="310">
        <v>0</v>
      </c>
      <c r="L1424" s="310">
        <v>0</v>
      </c>
      <c r="M1424" s="284">
        <f t="shared" si="339"/>
        <v>39548</v>
      </c>
      <c r="N1424" s="284">
        <v>42359</v>
      </c>
      <c r="O1424" s="310">
        <v>42359</v>
      </c>
      <c r="P1424" s="310">
        <v>0</v>
      </c>
      <c r="Q1424" s="310">
        <v>42359</v>
      </c>
      <c r="R1424" s="310">
        <v>42359</v>
      </c>
      <c r="S1424" s="310">
        <v>0</v>
      </c>
      <c r="T1424" s="284">
        <v>0</v>
      </c>
      <c r="U1424" s="310">
        <v>0</v>
      </c>
      <c r="V1424" s="284">
        <v>0</v>
      </c>
      <c r="W1424" s="310">
        <v>0</v>
      </c>
      <c r="X1424" s="284">
        <v>0</v>
      </c>
      <c r="Y1424" s="310">
        <v>0</v>
      </c>
      <c r="Z1424" s="284">
        <v>0</v>
      </c>
      <c r="AA1424" s="310">
        <v>0</v>
      </c>
      <c r="AB1424" s="284">
        <v>0</v>
      </c>
      <c r="AC1424" s="310">
        <v>0</v>
      </c>
      <c r="AD1424" s="284">
        <v>0</v>
      </c>
      <c r="AE1424" s="310">
        <v>0</v>
      </c>
      <c r="AF1424" s="284">
        <v>0</v>
      </c>
      <c r="AG1424" s="310">
        <v>0</v>
      </c>
      <c r="AH1424" s="284">
        <v>0</v>
      </c>
      <c r="AI1424" s="310">
        <v>0</v>
      </c>
      <c r="AJ1424" s="284">
        <v>0</v>
      </c>
      <c r="AK1424" s="284"/>
      <c r="AL1424" s="284"/>
      <c r="AM1424" s="284"/>
      <c r="AN1424" s="284"/>
      <c r="AO1424" s="284"/>
      <c r="AP1424" s="284"/>
      <c r="AQ1424" s="284"/>
      <c r="AR1424" s="284"/>
      <c r="AS1424" s="284"/>
      <c r="AT1424" s="284"/>
      <c r="AU1424" s="284"/>
      <c r="AV1424" s="284"/>
      <c r="AW1424" s="284"/>
      <c r="AX1424" s="284"/>
      <c r="AY1424" s="284"/>
      <c r="AZ1424" s="284"/>
      <c r="BA1424" s="284"/>
      <c r="BB1424" s="284"/>
      <c r="BC1424" s="284"/>
      <c r="BD1424" s="284"/>
      <c r="BE1424" s="284"/>
      <c r="BF1424" s="284"/>
      <c r="BG1424" s="284"/>
      <c r="BH1424" s="284"/>
      <c r="BI1424" s="284"/>
      <c r="BJ1424" s="284"/>
      <c r="BK1424" s="310">
        <v>0</v>
      </c>
      <c r="BL1424" s="284">
        <v>0</v>
      </c>
      <c r="BM1424" s="310">
        <v>0</v>
      </c>
      <c r="BN1424" s="284">
        <v>0</v>
      </c>
      <c r="BO1424" s="310">
        <v>0</v>
      </c>
      <c r="BP1424" s="284">
        <v>0</v>
      </c>
      <c r="BQ1424" s="310">
        <v>0</v>
      </c>
      <c r="BR1424" s="284">
        <v>0</v>
      </c>
      <c r="BS1424" s="310">
        <v>0</v>
      </c>
      <c r="BT1424" s="284">
        <v>0</v>
      </c>
      <c r="BU1424" s="284"/>
      <c r="BV1424" s="284"/>
      <c r="BW1424" s="284"/>
      <c r="BX1424" s="284"/>
      <c r="BY1424" s="284"/>
      <c r="BZ1424" s="284">
        <v>39548</v>
      </c>
      <c r="CA1424" s="284">
        <v>0</v>
      </c>
      <c r="CB1424" s="310">
        <v>2811</v>
      </c>
      <c r="CC1424" s="284">
        <v>0</v>
      </c>
      <c r="CD1424" s="310">
        <v>0</v>
      </c>
      <c r="CE1424" s="284">
        <v>0</v>
      </c>
      <c r="CF1424" s="310">
        <v>0</v>
      </c>
      <c r="CG1424" s="284">
        <v>0</v>
      </c>
      <c r="CH1424" s="284"/>
      <c r="CI1424" s="286" t="str">
        <f t="shared" si="345"/>
        <v>Small</v>
      </c>
      <c r="CJ1424" s="210"/>
      <c r="CK1424" s="210"/>
      <c r="CN1424"/>
    </row>
    <row r="1425" spans="1:92" s="283" customFormat="1" ht="15">
      <c r="A1425" s="283" t="s">
        <v>130</v>
      </c>
      <c r="B1425" s="297" t="s">
        <v>496</v>
      </c>
      <c r="C1425" s="297" t="s">
        <v>77</v>
      </c>
      <c r="D1425" s="565">
        <v>2014</v>
      </c>
      <c r="E1425" s="310">
        <v>0</v>
      </c>
      <c r="F1425" s="310">
        <v>0</v>
      </c>
      <c r="G1425" s="310">
        <v>0</v>
      </c>
      <c r="H1425" s="310">
        <v>0</v>
      </c>
      <c r="I1425" s="310">
        <v>0</v>
      </c>
      <c r="J1425" s="310">
        <v>0</v>
      </c>
      <c r="K1425" s="310">
        <v>0</v>
      </c>
      <c r="L1425" s="310">
        <v>0</v>
      </c>
      <c r="M1425" s="284">
        <f t="shared" ref="M1425:M1488" si="346">BW1425+BU1425+BV1425+BX1425+BY1425+BZ1425</f>
        <v>0</v>
      </c>
      <c r="N1425" s="284">
        <v>218455</v>
      </c>
      <c r="O1425" s="310">
        <v>218455</v>
      </c>
      <c r="P1425" s="310">
        <v>0</v>
      </c>
      <c r="Q1425" s="310">
        <v>218455</v>
      </c>
      <c r="R1425" s="310">
        <v>218455</v>
      </c>
      <c r="S1425" s="310">
        <v>0</v>
      </c>
      <c r="T1425" s="284">
        <v>0</v>
      </c>
      <c r="U1425" s="310">
        <v>0</v>
      </c>
      <c r="V1425" s="284">
        <v>0</v>
      </c>
      <c r="W1425" s="310">
        <v>0</v>
      </c>
      <c r="X1425" s="284">
        <v>0</v>
      </c>
      <c r="Y1425" s="310">
        <v>0</v>
      </c>
      <c r="Z1425" s="284">
        <v>0</v>
      </c>
      <c r="AA1425" s="310">
        <v>0</v>
      </c>
      <c r="AB1425" s="284">
        <v>0</v>
      </c>
      <c r="AC1425" s="310">
        <v>0</v>
      </c>
      <c r="AD1425" s="284">
        <v>0</v>
      </c>
      <c r="AE1425" s="310">
        <v>0</v>
      </c>
      <c r="AF1425" s="284">
        <v>0</v>
      </c>
      <c r="AG1425" s="310">
        <v>0</v>
      </c>
      <c r="AH1425" s="284">
        <v>0</v>
      </c>
      <c r="AI1425" s="310">
        <v>0</v>
      </c>
      <c r="AJ1425" s="284">
        <v>0</v>
      </c>
      <c r="AK1425" s="284"/>
      <c r="AL1425" s="284"/>
      <c r="AM1425" s="284"/>
      <c r="AN1425" s="284"/>
      <c r="AO1425" s="284"/>
      <c r="AP1425" s="284"/>
      <c r="AQ1425" s="284"/>
      <c r="AR1425" s="284"/>
      <c r="AS1425" s="284"/>
      <c r="AT1425" s="284"/>
      <c r="AU1425" s="284"/>
      <c r="AV1425" s="284"/>
      <c r="AW1425" s="284"/>
      <c r="AX1425" s="284"/>
      <c r="AY1425" s="284"/>
      <c r="AZ1425" s="284"/>
      <c r="BA1425" s="284"/>
      <c r="BB1425" s="284"/>
      <c r="BC1425" s="284"/>
      <c r="BD1425" s="284"/>
      <c r="BE1425" s="284"/>
      <c r="BF1425" s="284"/>
      <c r="BG1425" s="284"/>
      <c r="BH1425" s="284"/>
      <c r="BI1425" s="284"/>
      <c r="BJ1425" s="284"/>
      <c r="BK1425" s="310">
        <v>0</v>
      </c>
      <c r="BL1425" s="284">
        <v>0</v>
      </c>
      <c r="BM1425" s="310">
        <v>0</v>
      </c>
      <c r="BN1425" s="284">
        <v>0</v>
      </c>
      <c r="BO1425" s="310">
        <v>0</v>
      </c>
      <c r="BP1425" s="284">
        <v>0</v>
      </c>
      <c r="BQ1425" s="310">
        <v>0</v>
      </c>
      <c r="BR1425" s="284">
        <v>0</v>
      </c>
      <c r="BS1425" s="310">
        <v>0</v>
      </c>
      <c r="BT1425" s="284">
        <v>0</v>
      </c>
      <c r="BU1425" s="284"/>
      <c r="BV1425" s="284"/>
      <c r="BW1425" s="284"/>
      <c r="BX1425" s="284"/>
      <c r="BY1425" s="284"/>
      <c r="BZ1425" s="284">
        <v>0</v>
      </c>
      <c r="CA1425" s="284">
        <v>0</v>
      </c>
      <c r="CB1425" s="310">
        <v>218455</v>
      </c>
      <c r="CC1425" s="284">
        <v>0</v>
      </c>
      <c r="CD1425" s="310">
        <v>0</v>
      </c>
      <c r="CE1425" s="284">
        <v>0</v>
      </c>
      <c r="CF1425" s="310">
        <v>0</v>
      </c>
      <c r="CG1425" s="284">
        <v>0</v>
      </c>
      <c r="CH1425" s="284"/>
      <c r="CI1425" s="286" t="str">
        <f t="shared" si="345"/>
        <v>Large</v>
      </c>
      <c r="CJ1425" s="210"/>
      <c r="CK1425" s="210"/>
      <c r="CN1425"/>
    </row>
    <row r="1426" spans="1:92" s="283" customFormat="1" ht="15">
      <c r="A1426" s="297" t="s">
        <v>169</v>
      </c>
      <c r="B1426" s="297" t="s">
        <v>476</v>
      </c>
      <c r="C1426" s="297" t="s">
        <v>77</v>
      </c>
      <c r="D1426" s="565">
        <v>2014</v>
      </c>
      <c r="E1426" s="310">
        <v>0</v>
      </c>
      <c r="F1426" s="310">
        <v>0</v>
      </c>
      <c r="G1426" s="310">
        <v>0</v>
      </c>
      <c r="H1426" s="310">
        <v>0</v>
      </c>
      <c r="I1426" s="310">
        <v>0</v>
      </c>
      <c r="J1426" s="310">
        <v>0</v>
      </c>
      <c r="K1426" s="310">
        <v>0</v>
      </c>
      <c r="L1426" s="310">
        <v>0</v>
      </c>
      <c r="M1426" s="284">
        <f t="shared" si="346"/>
        <v>0</v>
      </c>
      <c r="N1426" s="284">
        <v>0</v>
      </c>
      <c r="O1426" s="310">
        <v>0</v>
      </c>
      <c r="P1426" s="310">
        <v>0</v>
      </c>
      <c r="Q1426" s="310">
        <v>0</v>
      </c>
      <c r="R1426" s="310">
        <v>0</v>
      </c>
      <c r="S1426" s="310">
        <v>0</v>
      </c>
      <c r="T1426" s="284">
        <v>0</v>
      </c>
      <c r="U1426" s="310">
        <v>0</v>
      </c>
      <c r="V1426" s="284">
        <v>0</v>
      </c>
      <c r="W1426" s="310">
        <v>0</v>
      </c>
      <c r="X1426" s="284">
        <v>0</v>
      </c>
      <c r="Y1426" s="310">
        <v>0</v>
      </c>
      <c r="Z1426" s="284">
        <v>0</v>
      </c>
      <c r="AA1426" s="310">
        <v>0</v>
      </c>
      <c r="AB1426" s="284">
        <v>0</v>
      </c>
      <c r="AC1426" s="310">
        <v>0</v>
      </c>
      <c r="AD1426" s="284">
        <v>0</v>
      </c>
      <c r="AE1426" s="310">
        <v>0</v>
      </c>
      <c r="AF1426" s="284">
        <v>0</v>
      </c>
      <c r="AG1426" s="310">
        <v>0</v>
      </c>
      <c r="AH1426" s="284">
        <v>0</v>
      </c>
      <c r="AI1426" s="310">
        <v>0</v>
      </c>
      <c r="AJ1426" s="284">
        <v>0</v>
      </c>
      <c r="AK1426" s="284"/>
      <c r="AL1426" s="284"/>
      <c r="AM1426" s="284"/>
      <c r="AN1426" s="284"/>
      <c r="AO1426" s="284"/>
      <c r="AP1426" s="284"/>
      <c r="AQ1426" s="284"/>
      <c r="AR1426" s="284"/>
      <c r="AS1426" s="284"/>
      <c r="AT1426" s="284"/>
      <c r="AU1426" s="284"/>
      <c r="AV1426" s="284"/>
      <c r="AW1426" s="284"/>
      <c r="AX1426" s="284"/>
      <c r="AY1426" s="284"/>
      <c r="AZ1426" s="284"/>
      <c r="BA1426" s="284"/>
      <c r="BB1426" s="284"/>
      <c r="BC1426" s="284"/>
      <c r="BD1426" s="284"/>
      <c r="BE1426" s="284"/>
      <c r="BF1426" s="284"/>
      <c r="BG1426" s="284"/>
      <c r="BH1426" s="284"/>
      <c r="BI1426" s="284"/>
      <c r="BJ1426" s="284"/>
      <c r="BK1426" s="310">
        <v>0</v>
      </c>
      <c r="BL1426" s="284">
        <v>0</v>
      </c>
      <c r="BM1426" s="310">
        <v>0</v>
      </c>
      <c r="BN1426" s="284">
        <v>0</v>
      </c>
      <c r="BO1426" s="310">
        <v>0</v>
      </c>
      <c r="BP1426" s="284">
        <v>0</v>
      </c>
      <c r="BQ1426" s="310">
        <v>0</v>
      </c>
      <c r="BR1426" s="284">
        <v>0</v>
      </c>
      <c r="BS1426" s="310">
        <v>0</v>
      </c>
      <c r="BT1426" s="284">
        <v>0</v>
      </c>
      <c r="BU1426" s="284"/>
      <c r="BV1426" s="284"/>
      <c r="BW1426" s="284"/>
      <c r="BX1426" s="284"/>
      <c r="BY1426" s="284"/>
      <c r="BZ1426" s="284">
        <v>0</v>
      </c>
      <c r="CA1426" s="284">
        <v>0</v>
      </c>
      <c r="CB1426" s="310">
        <v>0</v>
      </c>
      <c r="CC1426" s="284">
        <v>0</v>
      </c>
      <c r="CD1426" s="310">
        <v>0</v>
      </c>
      <c r="CE1426" s="284">
        <v>0</v>
      </c>
      <c r="CF1426" s="310">
        <v>0</v>
      </c>
      <c r="CG1426" s="284">
        <v>0</v>
      </c>
      <c r="CH1426" s="284"/>
      <c r="CI1426" s="286" t="str">
        <f t="shared" si="345"/>
        <v>Small</v>
      </c>
      <c r="CJ1426" s="210"/>
      <c r="CK1426" s="210"/>
      <c r="CN1426"/>
    </row>
    <row r="1427" spans="1:92" s="283" customFormat="1" ht="15">
      <c r="A1427" s="208" t="s">
        <v>182</v>
      </c>
      <c r="B1427" s="297" t="s">
        <v>182</v>
      </c>
      <c r="C1427" s="297" t="s">
        <v>77</v>
      </c>
      <c r="D1427" s="565">
        <v>2014</v>
      </c>
      <c r="E1427" s="310">
        <v>0</v>
      </c>
      <c r="F1427" s="310">
        <v>0</v>
      </c>
      <c r="G1427" s="310">
        <v>0</v>
      </c>
      <c r="H1427" s="310">
        <v>0</v>
      </c>
      <c r="I1427" s="310">
        <v>0</v>
      </c>
      <c r="J1427" s="310">
        <v>0</v>
      </c>
      <c r="K1427" s="310">
        <v>0</v>
      </c>
      <c r="L1427" s="310">
        <v>0</v>
      </c>
      <c r="M1427" s="284">
        <f t="shared" si="346"/>
        <v>0</v>
      </c>
      <c r="N1427" s="284">
        <v>3528</v>
      </c>
      <c r="O1427" s="310">
        <v>3528</v>
      </c>
      <c r="P1427" s="310">
        <v>0</v>
      </c>
      <c r="Q1427" s="310">
        <v>3528</v>
      </c>
      <c r="R1427" s="310">
        <v>3528</v>
      </c>
      <c r="S1427" s="310">
        <v>0</v>
      </c>
      <c r="T1427" s="284">
        <v>0</v>
      </c>
      <c r="U1427" s="310">
        <v>0</v>
      </c>
      <c r="V1427" s="284">
        <v>0</v>
      </c>
      <c r="W1427" s="310">
        <v>0</v>
      </c>
      <c r="X1427" s="284">
        <v>0</v>
      </c>
      <c r="Y1427" s="310">
        <v>0</v>
      </c>
      <c r="Z1427" s="284">
        <v>0</v>
      </c>
      <c r="AA1427" s="310">
        <v>0</v>
      </c>
      <c r="AB1427" s="284">
        <v>0</v>
      </c>
      <c r="AC1427" s="310">
        <v>0</v>
      </c>
      <c r="AD1427" s="284">
        <v>0</v>
      </c>
      <c r="AE1427" s="310">
        <v>0</v>
      </c>
      <c r="AF1427" s="284">
        <v>0</v>
      </c>
      <c r="AG1427" s="310">
        <v>0</v>
      </c>
      <c r="AH1427" s="284">
        <v>0</v>
      </c>
      <c r="AI1427" s="310">
        <v>0</v>
      </c>
      <c r="AJ1427" s="284">
        <v>0</v>
      </c>
      <c r="AK1427" s="284"/>
      <c r="AL1427" s="284"/>
      <c r="AM1427" s="284"/>
      <c r="AN1427" s="284"/>
      <c r="AO1427" s="284"/>
      <c r="AP1427" s="284"/>
      <c r="AQ1427" s="284"/>
      <c r="AR1427" s="284"/>
      <c r="AS1427" s="284"/>
      <c r="AT1427" s="284"/>
      <c r="AU1427" s="284"/>
      <c r="AV1427" s="284"/>
      <c r="AW1427" s="284"/>
      <c r="AX1427" s="284"/>
      <c r="AY1427" s="284"/>
      <c r="AZ1427" s="284"/>
      <c r="BA1427" s="284"/>
      <c r="BB1427" s="284"/>
      <c r="BC1427" s="284"/>
      <c r="BD1427" s="284"/>
      <c r="BE1427" s="284"/>
      <c r="BF1427" s="284"/>
      <c r="BG1427" s="284"/>
      <c r="BH1427" s="284"/>
      <c r="BI1427" s="284"/>
      <c r="BJ1427" s="284"/>
      <c r="BK1427" s="310">
        <v>0</v>
      </c>
      <c r="BL1427" s="284">
        <v>0</v>
      </c>
      <c r="BM1427" s="310">
        <v>0</v>
      </c>
      <c r="BN1427" s="284">
        <v>0</v>
      </c>
      <c r="BO1427" s="310">
        <v>0</v>
      </c>
      <c r="BP1427" s="284">
        <v>0</v>
      </c>
      <c r="BQ1427" s="310">
        <v>0</v>
      </c>
      <c r="BR1427" s="284">
        <v>0</v>
      </c>
      <c r="BS1427" s="310">
        <v>0</v>
      </c>
      <c r="BT1427" s="284">
        <v>0</v>
      </c>
      <c r="BU1427" s="284"/>
      <c r="BV1427" s="284"/>
      <c r="BW1427" s="284"/>
      <c r="BX1427" s="284"/>
      <c r="BY1427" s="284"/>
      <c r="BZ1427" s="284">
        <v>0</v>
      </c>
      <c r="CA1427" s="284">
        <v>0</v>
      </c>
      <c r="CB1427" s="310">
        <v>3528</v>
      </c>
      <c r="CC1427" s="284">
        <v>0</v>
      </c>
      <c r="CD1427" s="310">
        <v>0</v>
      </c>
      <c r="CE1427" s="284">
        <v>0</v>
      </c>
      <c r="CF1427" s="310">
        <v>0</v>
      </c>
      <c r="CG1427" s="284">
        <v>0</v>
      </c>
      <c r="CH1427" s="284"/>
      <c r="CI1427" s="286" t="str">
        <f t="shared" si="345"/>
        <v>Small</v>
      </c>
      <c r="CJ1427" s="210"/>
      <c r="CK1427" s="210"/>
      <c r="CN1427"/>
    </row>
    <row r="1428" spans="1:92" s="283" customFormat="1" ht="15">
      <c r="A1428" s="210" t="s">
        <v>157</v>
      </c>
      <c r="B1428" s="294" t="s">
        <v>478</v>
      </c>
      <c r="C1428" s="297" t="s">
        <v>77</v>
      </c>
      <c r="D1428" s="565">
        <v>2014</v>
      </c>
      <c r="E1428" s="310">
        <v>0</v>
      </c>
      <c r="F1428" s="310">
        <v>0</v>
      </c>
      <c r="G1428" s="310">
        <v>0</v>
      </c>
      <c r="H1428" s="310">
        <v>0</v>
      </c>
      <c r="I1428" s="310">
        <v>0</v>
      </c>
      <c r="J1428" s="310">
        <v>118897</v>
      </c>
      <c r="K1428" s="310">
        <v>118897</v>
      </c>
      <c r="L1428" s="310">
        <v>118897</v>
      </c>
      <c r="M1428" s="284">
        <f t="shared" si="346"/>
        <v>14371</v>
      </c>
      <c r="N1428" s="284">
        <v>14371</v>
      </c>
      <c r="O1428" s="310">
        <v>133268</v>
      </c>
      <c r="P1428" s="310">
        <v>118897</v>
      </c>
      <c r="Q1428" s="310">
        <v>133268</v>
      </c>
      <c r="R1428" s="310">
        <v>133268</v>
      </c>
      <c r="S1428" s="310">
        <v>0</v>
      </c>
      <c r="T1428" s="284">
        <v>0</v>
      </c>
      <c r="U1428" s="310">
        <v>0</v>
      </c>
      <c r="V1428" s="284">
        <v>0</v>
      </c>
      <c r="W1428" s="310">
        <v>0</v>
      </c>
      <c r="X1428" s="284">
        <v>0</v>
      </c>
      <c r="Y1428" s="310">
        <v>0</v>
      </c>
      <c r="Z1428" s="284">
        <v>0</v>
      </c>
      <c r="AA1428" s="310">
        <v>0</v>
      </c>
      <c r="AB1428" s="284">
        <v>0</v>
      </c>
      <c r="AC1428" s="310">
        <v>0</v>
      </c>
      <c r="AD1428" s="284">
        <v>0</v>
      </c>
      <c r="AE1428" s="310">
        <v>0</v>
      </c>
      <c r="AF1428" s="284">
        <v>0</v>
      </c>
      <c r="AG1428" s="310">
        <v>0</v>
      </c>
      <c r="AH1428" s="284">
        <v>0</v>
      </c>
      <c r="AI1428" s="310">
        <v>0</v>
      </c>
      <c r="AJ1428" s="284">
        <v>0</v>
      </c>
      <c r="AK1428" s="284"/>
      <c r="AL1428" s="284"/>
      <c r="AM1428" s="284"/>
      <c r="AN1428" s="284"/>
      <c r="AO1428" s="284"/>
      <c r="AP1428" s="284"/>
      <c r="AQ1428" s="284"/>
      <c r="AR1428" s="284"/>
      <c r="AS1428" s="284"/>
      <c r="AT1428" s="284"/>
      <c r="AU1428" s="284"/>
      <c r="AV1428" s="284"/>
      <c r="AW1428" s="284"/>
      <c r="AX1428" s="284"/>
      <c r="AY1428" s="284"/>
      <c r="AZ1428" s="284"/>
      <c r="BA1428" s="284"/>
      <c r="BB1428" s="284"/>
      <c r="BC1428" s="284"/>
      <c r="BD1428" s="284"/>
      <c r="BE1428" s="284"/>
      <c r="BF1428" s="284"/>
      <c r="BG1428" s="284"/>
      <c r="BH1428" s="284"/>
      <c r="BI1428" s="284"/>
      <c r="BJ1428" s="284"/>
      <c r="BK1428" s="310">
        <v>0</v>
      </c>
      <c r="BL1428" s="284">
        <v>0</v>
      </c>
      <c r="BM1428" s="310">
        <v>0</v>
      </c>
      <c r="BN1428" s="284">
        <v>0</v>
      </c>
      <c r="BO1428" s="310">
        <v>118897</v>
      </c>
      <c r="BP1428" s="284">
        <v>0</v>
      </c>
      <c r="BQ1428" s="310">
        <v>0</v>
      </c>
      <c r="BR1428" s="284">
        <v>0</v>
      </c>
      <c r="BS1428" s="310">
        <v>0</v>
      </c>
      <c r="BT1428" s="284">
        <v>0</v>
      </c>
      <c r="BU1428" s="284"/>
      <c r="BV1428" s="284"/>
      <c r="BW1428" s="284"/>
      <c r="BX1428" s="284"/>
      <c r="BY1428" s="284"/>
      <c r="BZ1428" s="284">
        <v>14371</v>
      </c>
      <c r="CA1428" s="284">
        <v>0</v>
      </c>
      <c r="CB1428" s="310">
        <v>0</v>
      </c>
      <c r="CC1428" s="284">
        <v>0</v>
      </c>
      <c r="CD1428" s="310">
        <v>0</v>
      </c>
      <c r="CE1428" s="284">
        <v>0</v>
      </c>
      <c r="CF1428" s="310">
        <v>0</v>
      </c>
      <c r="CG1428" s="284">
        <v>0</v>
      </c>
      <c r="CH1428" s="284"/>
      <c r="CI1428" s="286" t="str">
        <f t="shared" si="345"/>
        <v>Large</v>
      </c>
      <c r="CJ1428" s="210"/>
      <c r="CK1428" s="210"/>
      <c r="CN1428"/>
    </row>
    <row r="1429" spans="1:92" s="283" customFormat="1" ht="15">
      <c r="A1429" s="208" t="s">
        <v>149</v>
      </c>
      <c r="B1429" s="297" t="s">
        <v>436</v>
      </c>
      <c r="C1429" s="297" t="s">
        <v>77</v>
      </c>
      <c r="D1429" s="565">
        <v>2014</v>
      </c>
      <c r="E1429" s="310">
        <v>0</v>
      </c>
      <c r="F1429" s="310">
        <v>0</v>
      </c>
      <c r="G1429" s="310">
        <v>0</v>
      </c>
      <c r="H1429" s="310">
        <v>0</v>
      </c>
      <c r="I1429" s="310">
        <v>0</v>
      </c>
      <c r="J1429" s="310">
        <v>267655</v>
      </c>
      <c r="K1429" s="310">
        <v>267655</v>
      </c>
      <c r="L1429" s="310">
        <v>267655</v>
      </c>
      <c r="M1429" s="284">
        <f t="shared" si="346"/>
        <v>0</v>
      </c>
      <c r="N1429" s="284">
        <v>0</v>
      </c>
      <c r="O1429" s="310">
        <v>267655</v>
      </c>
      <c r="P1429" s="310">
        <v>271903</v>
      </c>
      <c r="Q1429" s="310">
        <v>271903</v>
      </c>
      <c r="R1429" s="310">
        <v>271903</v>
      </c>
      <c r="S1429" s="310">
        <v>0</v>
      </c>
      <c r="T1429" s="284">
        <v>0</v>
      </c>
      <c r="U1429" s="310">
        <v>0</v>
      </c>
      <c r="V1429" s="284">
        <v>0</v>
      </c>
      <c r="W1429" s="310">
        <v>0</v>
      </c>
      <c r="X1429" s="284">
        <v>0</v>
      </c>
      <c r="Y1429" s="310">
        <v>0</v>
      </c>
      <c r="Z1429" s="284">
        <v>0</v>
      </c>
      <c r="AA1429" s="310">
        <v>0</v>
      </c>
      <c r="AB1429" s="284">
        <v>0</v>
      </c>
      <c r="AC1429" s="310">
        <v>0</v>
      </c>
      <c r="AD1429" s="284">
        <v>0</v>
      </c>
      <c r="AE1429" s="310">
        <v>0</v>
      </c>
      <c r="AF1429" s="284">
        <v>0</v>
      </c>
      <c r="AG1429" s="310">
        <v>0</v>
      </c>
      <c r="AH1429" s="284">
        <v>0</v>
      </c>
      <c r="AI1429" s="310">
        <v>0</v>
      </c>
      <c r="AJ1429" s="284">
        <v>0</v>
      </c>
      <c r="AK1429" s="284"/>
      <c r="AL1429" s="284"/>
      <c r="AM1429" s="284"/>
      <c r="AN1429" s="284"/>
      <c r="AO1429" s="284"/>
      <c r="AP1429" s="284"/>
      <c r="AQ1429" s="284"/>
      <c r="AR1429" s="284"/>
      <c r="AS1429" s="284"/>
      <c r="AT1429" s="284"/>
      <c r="AU1429" s="284"/>
      <c r="AV1429" s="284"/>
      <c r="AW1429" s="284"/>
      <c r="AX1429" s="284"/>
      <c r="AY1429" s="284"/>
      <c r="AZ1429" s="284"/>
      <c r="BA1429" s="284"/>
      <c r="BB1429" s="284"/>
      <c r="BC1429" s="284"/>
      <c r="BD1429" s="284"/>
      <c r="BE1429" s="284"/>
      <c r="BF1429" s="284"/>
      <c r="BG1429" s="284"/>
      <c r="BH1429" s="284"/>
      <c r="BI1429" s="284"/>
      <c r="BJ1429" s="284"/>
      <c r="BK1429" s="310">
        <v>0</v>
      </c>
      <c r="BL1429" s="284">
        <v>0</v>
      </c>
      <c r="BM1429" s="310">
        <v>0</v>
      </c>
      <c r="BN1429" s="284">
        <v>0</v>
      </c>
      <c r="BO1429" s="310">
        <v>267591</v>
      </c>
      <c r="BP1429" s="284">
        <v>0</v>
      </c>
      <c r="BQ1429" s="310">
        <v>0</v>
      </c>
      <c r="BR1429" s="284">
        <v>0</v>
      </c>
      <c r="BS1429" s="310">
        <v>64</v>
      </c>
      <c r="BT1429" s="284">
        <v>0</v>
      </c>
      <c r="BU1429" s="284"/>
      <c r="BV1429" s="284"/>
      <c r="BW1429" s="284"/>
      <c r="BX1429" s="284"/>
      <c r="BY1429" s="284"/>
      <c r="BZ1429" s="284">
        <v>0</v>
      </c>
      <c r="CA1429" s="284">
        <v>0</v>
      </c>
      <c r="CB1429" s="310">
        <v>0</v>
      </c>
      <c r="CC1429" s="284">
        <v>0</v>
      </c>
      <c r="CD1429" s="310">
        <v>4248</v>
      </c>
      <c r="CE1429" s="284">
        <v>0</v>
      </c>
      <c r="CF1429" s="310">
        <v>0</v>
      </c>
      <c r="CG1429" s="284">
        <v>0</v>
      </c>
      <c r="CH1429" s="284"/>
      <c r="CI1429" s="286" t="str">
        <f t="shared" si="345"/>
        <v>Large</v>
      </c>
      <c r="CJ1429" s="210"/>
      <c r="CK1429" s="210"/>
      <c r="CN1429"/>
    </row>
    <row r="1430" spans="1:92" s="283" customFormat="1" ht="15">
      <c r="A1430" s="208" t="s">
        <v>170</v>
      </c>
      <c r="B1430" s="297" t="s">
        <v>437</v>
      </c>
      <c r="C1430" s="297" t="s">
        <v>77</v>
      </c>
      <c r="D1430" s="565">
        <v>2014</v>
      </c>
      <c r="E1430" s="310">
        <v>0</v>
      </c>
      <c r="F1430" s="310">
        <v>0</v>
      </c>
      <c r="G1430" s="310">
        <v>0</v>
      </c>
      <c r="H1430" s="310">
        <v>0</v>
      </c>
      <c r="I1430" s="310">
        <v>11106</v>
      </c>
      <c r="J1430" s="310">
        <v>113520</v>
      </c>
      <c r="K1430" s="310">
        <v>124626</v>
      </c>
      <c r="L1430" s="310">
        <v>124626</v>
      </c>
      <c r="M1430" s="284">
        <f t="shared" si="346"/>
        <v>4511</v>
      </c>
      <c r="N1430" s="284">
        <v>4511</v>
      </c>
      <c r="O1430" s="310">
        <v>129137</v>
      </c>
      <c r="P1430" s="310">
        <v>124626</v>
      </c>
      <c r="Q1430" s="310">
        <v>129137</v>
      </c>
      <c r="R1430" s="310">
        <v>129137</v>
      </c>
      <c r="S1430" s="310">
        <v>0</v>
      </c>
      <c r="T1430" s="284">
        <v>0</v>
      </c>
      <c r="U1430" s="310">
        <v>0</v>
      </c>
      <c r="V1430" s="284">
        <v>0</v>
      </c>
      <c r="W1430" s="310">
        <v>0</v>
      </c>
      <c r="X1430" s="284">
        <v>0</v>
      </c>
      <c r="Y1430" s="310">
        <v>0</v>
      </c>
      <c r="Z1430" s="284">
        <v>0</v>
      </c>
      <c r="AA1430" s="310">
        <v>0</v>
      </c>
      <c r="AB1430" s="284">
        <v>0</v>
      </c>
      <c r="AC1430" s="310">
        <v>0</v>
      </c>
      <c r="AD1430" s="284">
        <v>0</v>
      </c>
      <c r="AE1430" s="310">
        <v>0</v>
      </c>
      <c r="AF1430" s="284">
        <v>0</v>
      </c>
      <c r="AG1430" s="310">
        <v>0</v>
      </c>
      <c r="AH1430" s="284">
        <v>0</v>
      </c>
      <c r="AI1430" s="310">
        <v>0</v>
      </c>
      <c r="AJ1430" s="284">
        <v>0</v>
      </c>
      <c r="AK1430" s="284"/>
      <c r="AL1430" s="284"/>
      <c r="AM1430" s="284"/>
      <c r="AN1430" s="284"/>
      <c r="AO1430" s="284"/>
      <c r="AP1430" s="284"/>
      <c r="AQ1430" s="284"/>
      <c r="AR1430" s="284"/>
      <c r="AS1430" s="284"/>
      <c r="AT1430" s="284"/>
      <c r="AU1430" s="284"/>
      <c r="AV1430" s="284"/>
      <c r="AW1430" s="284"/>
      <c r="AX1430" s="284"/>
      <c r="AY1430" s="284"/>
      <c r="AZ1430" s="284"/>
      <c r="BA1430" s="284"/>
      <c r="BB1430" s="284"/>
      <c r="BC1430" s="284"/>
      <c r="BD1430" s="284"/>
      <c r="BE1430" s="284"/>
      <c r="BF1430" s="284"/>
      <c r="BG1430" s="284"/>
      <c r="BH1430" s="284"/>
      <c r="BI1430" s="284"/>
      <c r="BJ1430" s="284"/>
      <c r="BK1430" s="310">
        <v>11106</v>
      </c>
      <c r="BL1430" s="284">
        <v>0</v>
      </c>
      <c r="BM1430" s="310">
        <v>0</v>
      </c>
      <c r="BN1430" s="284">
        <v>0</v>
      </c>
      <c r="BO1430" s="310">
        <v>113520</v>
      </c>
      <c r="BP1430" s="284">
        <v>0</v>
      </c>
      <c r="BQ1430" s="310">
        <v>0</v>
      </c>
      <c r="BR1430" s="284">
        <v>0</v>
      </c>
      <c r="BS1430" s="310">
        <v>0</v>
      </c>
      <c r="BT1430" s="284">
        <v>0</v>
      </c>
      <c r="BU1430" s="284"/>
      <c r="BV1430" s="284"/>
      <c r="BW1430" s="284"/>
      <c r="BX1430" s="284"/>
      <c r="BY1430" s="284"/>
      <c r="BZ1430" s="284">
        <v>4511</v>
      </c>
      <c r="CA1430" s="284">
        <v>0</v>
      </c>
      <c r="CB1430" s="310">
        <v>0</v>
      </c>
      <c r="CC1430" s="284">
        <v>0</v>
      </c>
      <c r="CD1430" s="310">
        <v>0</v>
      </c>
      <c r="CE1430" s="284">
        <v>0</v>
      </c>
      <c r="CF1430" s="310">
        <v>0</v>
      </c>
      <c r="CG1430" s="284">
        <v>0</v>
      </c>
      <c r="CH1430" s="284"/>
      <c r="CI1430" s="286" t="str">
        <f t="shared" si="345"/>
        <v>Large</v>
      </c>
      <c r="CJ1430" s="210"/>
      <c r="CK1430" s="210"/>
      <c r="CN1430"/>
    </row>
    <row r="1431" spans="1:92" s="283" customFormat="1" ht="15">
      <c r="A1431" s="208" t="s">
        <v>186</v>
      </c>
      <c r="B1431" s="208" t="s">
        <v>393</v>
      </c>
      <c r="C1431" s="297" t="s">
        <v>77</v>
      </c>
      <c r="D1431" s="565">
        <v>2014</v>
      </c>
      <c r="E1431" s="310">
        <v>0</v>
      </c>
      <c r="F1431" s="310">
        <v>0</v>
      </c>
      <c r="G1431" s="310">
        <v>0</v>
      </c>
      <c r="H1431" s="310">
        <v>0</v>
      </c>
      <c r="I1431" s="310">
        <v>0</v>
      </c>
      <c r="J1431" s="310">
        <v>151855</v>
      </c>
      <c r="K1431" s="310">
        <v>151855</v>
      </c>
      <c r="L1431" s="310">
        <v>151855</v>
      </c>
      <c r="M1431" s="284">
        <f t="shared" si="346"/>
        <v>964</v>
      </c>
      <c r="N1431" s="284">
        <v>964</v>
      </c>
      <c r="O1431" s="310">
        <v>152819</v>
      </c>
      <c r="P1431" s="310">
        <v>151855</v>
      </c>
      <c r="Q1431" s="310">
        <v>152819</v>
      </c>
      <c r="R1431" s="310">
        <v>152819</v>
      </c>
      <c r="S1431" s="310">
        <v>0</v>
      </c>
      <c r="T1431" s="284">
        <v>0</v>
      </c>
      <c r="U1431" s="310">
        <v>0</v>
      </c>
      <c r="V1431" s="284">
        <v>0</v>
      </c>
      <c r="W1431" s="310">
        <v>0</v>
      </c>
      <c r="X1431" s="284">
        <v>0</v>
      </c>
      <c r="Y1431" s="310">
        <v>0</v>
      </c>
      <c r="Z1431" s="284">
        <v>0</v>
      </c>
      <c r="AA1431" s="310">
        <v>0</v>
      </c>
      <c r="AB1431" s="284">
        <v>0</v>
      </c>
      <c r="AC1431" s="310">
        <v>0</v>
      </c>
      <c r="AD1431" s="284">
        <v>0</v>
      </c>
      <c r="AE1431" s="310">
        <v>0</v>
      </c>
      <c r="AF1431" s="284">
        <v>0</v>
      </c>
      <c r="AG1431" s="310">
        <v>0</v>
      </c>
      <c r="AH1431" s="284">
        <v>0</v>
      </c>
      <c r="AI1431" s="310">
        <v>0</v>
      </c>
      <c r="AJ1431" s="284">
        <v>0</v>
      </c>
      <c r="AK1431" s="284"/>
      <c r="AL1431" s="284"/>
      <c r="AM1431" s="284"/>
      <c r="AN1431" s="284"/>
      <c r="AO1431" s="284"/>
      <c r="AP1431" s="284"/>
      <c r="AQ1431" s="284"/>
      <c r="AR1431" s="284"/>
      <c r="AS1431" s="284"/>
      <c r="AT1431" s="284"/>
      <c r="AU1431" s="284"/>
      <c r="AV1431" s="284"/>
      <c r="AW1431" s="284"/>
      <c r="AX1431" s="284"/>
      <c r="AY1431" s="284"/>
      <c r="AZ1431" s="284"/>
      <c r="BA1431" s="284"/>
      <c r="BB1431" s="284"/>
      <c r="BC1431" s="284"/>
      <c r="BD1431" s="284"/>
      <c r="BE1431" s="284"/>
      <c r="BF1431" s="284"/>
      <c r="BG1431" s="284"/>
      <c r="BH1431" s="284"/>
      <c r="BI1431" s="284"/>
      <c r="BJ1431" s="284"/>
      <c r="BK1431" s="310">
        <v>0</v>
      </c>
      <c r="BL1431" s="284">
        <v>0</v>
      </c>
      <c r="BM1431" s="310">
        <v>0</v>
      </c>
      <c r="BN1431" s="284">
        <v>0</v>
      </c>
      <c r="BO1431" s="310">
        <v>151819</v>
      </c>
      <c r="BP1431" s="284">
        <v>151819</v>
      </c>
      <c r="BQ1431" s="310">
        <v>0</v>
      </c>
      <c r="BR1431" s="284">
        <v>0</v>
      </c>
      <c r="BS1431" s="310">
        <v>36</v>
      </c>
      <c r="BT1431" s="284">
        <v>36</v>
      </c>
      <c r="BU1431" s="284"/>
      <c r="BV1431" s="284"/>
      <c r="BW1431" s="284"/>
      <c r="BX1431" s="284"/>
      <c r="BY1431" s="284"/>
      <c r="BZ1431" s="284">
        <v>964</v>
      </c>
      <c r="CA1431" s="284">
        <v>964</v>
      </c>
      <c r="CB1431" s="310">
        <v>0</v>
      </c>
      <c r="CC1431" s="284">
        <v>0</v>
      </c>
      <c r="CD1431" s="310">
        <v>0</v>
      </c>
      <c r="CE1431" s="284">
        <v>0</v>
      </c>
      <c r="CF1431" s="310">
        <v>0</v>
      </c>
      <c r="CG1431" s="284">
        <v>0</v>
      </c>
      <c r="CH1431" s="284"/>
      <c r="CI1431" s="286" t="str">
        <f t="shared" si="345"/>
        <v>Large</v>
      </c>
      <c r="CJ1431" s="210"/>
      <c r="CK1431" s="210"/>
      <c r="CN1431"/>
    </row>
    <row r="1432" spans="1:92" s="283" customFormat="1" ht="15">
      <c r="A1432" s="208" t="s">
        <v>153</v>
      </c>
      <c r="B1432" s="208" t="s">
        <v>504</v>
      </c>
      <c r="C1432" s="297" t="s">
        <v>77</v>
      </c>
      <c r="D1432" s="565">
        <v>2014</v>
      </c>
      <c r="E1432" s="310">
        <v>1508</v>
      </c>
      <c r="F1432" s="310">
        <v>12</v>
      </c>
      <c r="G1432" s="310">
        <v>18777</v>
      </c>
      <c r="H1432" s="310">
        <v>20297</v>
      </c>
      <c r="I1432" s="310">
        <v>497</v>
      </c>
      <c r="J1432" s="310">
        <v>0</v>
      </c>
      <c r="K1432" s="310">
        <v>497</v>
      </c>
      <c r="L1432" s="310">
        <v>20794</v>
      </c>
      <c r="M1432" s="284">
        <f t="shared" si="346"/>
        <v>0</v>
      </c>
      <c r="N1432" s="284">
        <v>122309</v>
      </c>
      <c r="O1432" s="310">
        <v>143103</v>
      </c>
      <c r="P1432" s="310">
        <v>20794</v>
      </c>
      <c r="Q1432" s="310">
        <v>143103</v>
      </c>
      <c r="R1432" s="310">
        <v>143103</v>
      </c>
      <c r="S1432" s="310">
        <v>1508</v>
      </c>
      <c r="T1432" s="284">
        <v>0</v>
      </c>
      <c r="U1432" s="310">
        <v>12</v>
      </c>
      <c r="V1432" s="284">
        <v>12</v>
      </c>
      <c r="W1432" s="310">
        <v>18777</v>
      </c>
      <c r="X1432" s="284">
        <v>18080</v>
      </c>
      <c r="Y1432" s="310">
        <v>0</v>
      </c>
      <c r="Z1432" s="284">
        <v>0</v>
      </c>
      <c r="AA1432" s="310">
        <v>0</v>
      </c>
      <c r="AB1432" s="284">
        <v>0</v>
      </c>
      <c r="AC1432" s="310">
        <v>0</v>
      </c>
      <c r="AD1432" s="284">
        <v>0</v>
      </c>
      <c r="AE1432" s="310">
        <v>0</v>
      </c>
      <c r="AF1432" s="284">
        <v>0</v>
      </c>
      <c r="AG1432" s="310">
        <v>0</v>
      </c>
      <c r="AH1432" s="284">
        <v>0</v>
      </c>
      <c r="AI1432" s="310">
        <v>0</v>
      </c>
      <c r="AJ1432" s="284">
        <v>0</v>
      </c>
      <c r="AK1432" s="284"/>
      <c r="AL1432" s="284"/>
      <c r="AM1432" s="284"/>
      <c r="AN1432" s="284"/>
      <c r="AO1432" s="284"/>
      <c r="AP1432" s="284"/>
      <c r="AQ1432" s="284"/>
      <c r="AR1432" s="284"/>
      <c r="AS1432" s="284"/>
      <c r="AT1432" s="284"/>
      <c r="AU1432" s="284"/>
      <c r="AV1432" s="284"/>
      <c r="AW1432" s="284"/>
      <c r="AX1432" s="284"/>
      <c r="AY1432" s="284"/>
      <c r="AZ1432" s="284"/>
      <c r="BA1432" s="284"/>
      <c r="BB1432" s="284"/>
      <c r="BC1432" s="284"/>
      <c r="BD1432" s="284"/>
      <c r="BE1432" s="284"/>
      <c r="BF1432" s="284"/>
      <c r="BG1432" s="284"/>
      <c r="BH1432" s="284"/>
      <c r="BI1432" s="284"/>
      <c r="BJ1432" s="284"/>
      <c r="BK1432" s="310">
        <v>0</v>
      </c>
      <c r="BL1432" s="284">
        <v>0</v>
      </c>
      <c r="BM1432" s="310">
        <v>497</v>
      </c>
      <c r="BN1432" s="284">
        <v>497</v>
      </c>
      <c r="BO1432" s="310">
        <v>0</v>
      </c>
      <c r="BP1432" s="284">
        <v>0</v>
      </c>
      <c r="BQ1432" s="310">
        <v>0</v>
      </c>
      <c r="BR1432" s="284">
        <v>0</v>
      </c>
      <c r="BS1432" s="310">
        <v>0</v>
      </c>
      <c r="BT1432" s="284">
        <v>0</v>
      </c>
      <c r="BU1432" s="284"/>
      <c r="BV1432" s="284"/>
      <c r="BW1432" s="284"/>
      <c r="BX1432" s="284"/>
      <c r="BY1432" s="284"/>
      <c r="BZ1432" s="284">
        <v>0</v>
      </c>
      <c r="CA1432" s="284">
        <v>0</v>
      </c>
      <c r="CB1432" s="310">
        <v>122309</v>
      </c>
      <c r="CC1432" s="284">
        <v>0</v>
      </c>
      <c r="CD1432" s="310">
        <v>0</v>
      </c>
      <c r="CE1432" s="284">
        <v>0</v>
      </c>
      <c r="CF1432" s="310">
        <v>0</v>
      </c>
      <c r="CG1432" s="284">
        <v>0</v>
      </c>
      <c r="CH1432" s="284"/>
      <c r="CI1432" s="286" t="str">
        <f t="shared" si="345"/>
        <v>Large</v>
      </c>
      <c r="CJ1432" s="210"/>
      <c r="CK1432" s="210"/>
      <c r="CN1432"/>
    </row>
    <row r="1433" spans="1:92" s="283" customFormat="1" ht="15">
      <c r="A1433" s="208" t="s">
        <v>177</v>
      </c>
      <c r="B1433" s="208" t="s">
        <v>479</v>
      </c>
      <c r="C1433" s="297" t="s">
        <v>77</v>
      </c>
      <c r="D1433" s="565">
        <v>2014</v>
      </c>
      <c r="E1433" s="310">
        <v>0</v>
      </c>
      <c r="F1433" s="310">
        <v>0</v>
      </c>
      <c r="G1433" s="310">
        <v>0</v>
      </c>
      <c r="H1433" s="310">
        <v>0</v>
      </c>
      <c r="I1433" s="310">
        <v>0</v>
      </c>
      <c r="J1433" s="310">
        <v>215924</v>
      </c>
      <c r="K1433" s="310">
        <v>215924</v>
      </c>
      <c r="L1433" s="310">
        <v>215924</v>
      </c>
      <c r="M1433" s="284">
        <f t="shared" si="346"/>
        <v>4933</v>
      </c>
      <c r="N1433" s="284">
        <v>4933</v>
      </c>
      <c r="O1433" s="310">
        <v>220857</v>
      </c>
      <c r="P1433" s="310">
        <v>215924</v>
      </c>
      <c r="Q1433" s="310">
        <v>220857</v>
      </c>
      <c r="R1433" s="310">
        <v>220857</v>
      </c>
      <c r="S1433" s="310">
        <v>0</v>
      </c>
      <c r="T1433" s="284">
        <v>0</v>
      </c>
      <c r="U1433" s="310">
        <v>0</v>
      </c>
      <c r="V1433" s="284">
        <v>0</v>
      </c>
      <c r="W1433" s="310">
        <v>0</v>
      </c>
      <c r="X1433" s="284">
        <v>0</v>
      </c>
      <c r="Y1433" s="310">
        <v>0</v>
      </c>
      <c r="Z1433" s="284">
        <v>0</v>
      </c>
      <c r="AA1433" s="310">
        <v>0</v>
      </c>
      <c r="AB1433" s="284">
        <v>0</v>
      </c>
      <c r="AC1433" s="310">
        <v>0</v>
      </c>
      <c r="AD1433" s="284">
        <v>0</v>
      </c>
      <c r="AE1433" s="310">
        <v>0</v>
      </c>
      <c r="AF1433" s="284">
        <v>0</v>
      </c>
      <c r="AG1433" s="310">
        <v>0</v>
      </c>
      <c r="AH1433" s="284">
        <v>0</v>
      </c>
      <c r="AI1433" s="310">
        <v>0</v>
      </c>
      <c r="AJ1433" s="284">
        <v>0</v>
      </c>
      <c r="AK1433" s="284"/>
      <c r="AL1433" s="284"/>
      <c r="AM1433" s="284"/>
      <c r="AN1433" s="284"/>
      <c r="AO1433" s="284"/>
      <c r="AP1433" s="284"/>
      <c r="AQ1433" s="284"/>
      <c r="AR1433" s="284"/>
      <c r="AS1433" s="284"/>
      <c r="AT1433" s="284"/>
      <c r="AU1433" s="284"/>
      <c r="AV1433" s="284"/>
      <c r="AW1433" s="284"/>
      <c r="AX1433" s="284"/>
      <c r="AY1433" s="284"/>
      <c r="AZ1433" s="284"/>
      <c r="BA1433" s="284"/>
      <c r="BB1433" s="284"/>
      <c r="BC1433" s="284"/>
      <c r="BD1433" s="284"/>
      <c r="BE1433" s="284"/>
      <c r="BF1433" s="284"/>
      <c r="BG1433" s="284"/>
      <c r="BH1433" s="284"/>
      <c r="BI1433" s="284"/>
      <c r="BJ1433" s="284"/>
      <c r="BK1433" s="310">
        <v>0</v>
      </c>
      <c r="BL1433" s="284">
        <v>0</v>
      </c>
      <c r="BM1433" s="310">
        <v>0</v>
      </c>
      <c r="BN1433" s="284">
        <v>0</v>
      </c>
      <c r="BO1433" s="310">
        <v>215924</v>
      </c>
      <c r="BP1433" s="284">
        <v>0</v>
      </c>
      <c r="BQ1433" s="310">
        <v>0</v>
      </c>
      <c r="BR1433" s="284">
        <v>0</v>
      </c>
      <c r="BS1433" s="310">
        <v>0</v>
      </c>
      <c r="BT1433" s="284">
        <v>0</v>
      </c>
      <c r="BU1433" s="284"/>
      <c r="BV1433" s="284"/>
      <c r="BW1433" s="284"/>
      <c r="BX1433" s="284"/>
      <c r="BY1433" s="284"/>
      <c r="BZ1433" s="284">
        <v>4933</v>
      </c>
      <c r="CA1433" s="284">
        <v>0</v>
      </c>
      <c r="CB1433" s="310">
        <v>0</v>
      </c>
      <c r="CC1433" s="284">
        <v>0</v>
      </c>
      <c r="CD1433" s="310">
        <v>0</v>
      </c>
      <c r="CE1433" s="284">
        <v>0</v>
      </c>
      <c r="CF1433" s="310">
        <v>0</v>
      </c>
      <c r="CG1433" s="284">
        <v>0</v>
      </c>
      <c r="CH1433" s="284"/>
      <c r="CI1433" s="286" t="str">
        <f t="shared" si="345"/>
        <v>Large</v>
      </c>
      <c r="CJ1433" s="210"/>
      <c r="CK1433" s="210"/>
      <c r="CN1433"/>
    </row>
    <row r="1434" spans="1:92" s="283" customFormat="1" ht="15">
      <c r="A1434" s="208" t="s">
        <v>159</v>
      </c>
      <c r="B1434" s="208" t="s">
        <v>399</v>
      </c>
      <c r="C1434" s="297" t="s">
        <v>77</v>
      </c>
      <c r="D1434" s="565">
        <v>2014</v>
      </c>
      <c r="E1434" s="310">
        <v>0</v>
      </c>
      <c r="F1434" s="310">
        <v>0</v>
      </c>
      <c r="G1434" s="310">
        <v>0</v>
      </c>
      <c r="H1434" s="310">
        <v>0</v>
      </c>
      <c r="I1434" s="310">
        <v>0</v>
      </c>
      <c r="J1434" s="310">
        <v>304379</v>
      </c>
      <c r="K1434" s="310">
        <v>304379</v>
      </c>
      <c r="L1434" s="310">
        <v>304379</v>
      </c>
      <c r="M1434" s="284">
        <f t="shared" si="346"/>
        <v>1256</v>
      </c>
      <c r="N1434" s="284">
        <v>1256</v>
      </c>
      <c r="O1434" s="310">
        <v>305635</v>
      </c>
      <c r="P1434" s="310">
        <v>304379</v>
      </c>
      <c r="Q1434" s="310">
        <v>305635</v>
      </c>
      <c r="R1434" s="310">
        <v>305635</v>
      </c>
      <c r="S1434" s="310">
        <v>0</v>
      </c>
      <c r="T1434" s="284">
        <v>0</v>
      </c>
      <c r="U1434" s="310">
        <v>0</v>
      </c>
      <c r="V1434" s="284">
        <v>0</v>
      </c>
      <c r="W1434" s="310">
        <v>0</v>
      </c>
      <c r="X1434" s="284">
        <v>0</v>
      </c>
      <c r="Y1434" s="310">
        <v>0</v>
      </c>
      <c r="Z1434" s="284">
        <v>0</v>
      </c>
      <c r="AA1434" s="310">
        <v>0</v>
      </c>
      <c r="AB1434" s="284">
        <v>0</v>
      </c>
      <c r="AC1434" s="310">
        <v>0</v>
      </c>
      <c r="AD1434" s="284">
        <v>0</v>
      </c>
      <c r="AE1434" s="310">
        <v>0</v>
      </c>
      <c r="AF1434" s="284">
        <v>0</v>
      </c>
      <c r="AG1434" s="310">
        <v>0</v>
      </c>
      <c r="AH1434" s="284">
        <v>0</v>
      </c>
      <c r="AI1434" s="310">
        <v>0</v>
      </c>
      <c r="AJ1434" s="284">
        <v>0</v>
      </c>
      <c r="AK1434" s="284"/>
      <c r="AL1434" s="284"/>
      <c r="AM1434" s="284"/>
      <c r="AN1434" s="284"/>
      <c r="AO1434" s="284"/>
      <c r="AP1434" s="284"/>
      <c r="AQ1434" s="284"/>
      <c r="AR1434" s="284"/>
      <c r="AS1434" s="284"/>
      <c r="AT1434" s="284"/>
      <c r="AU1434" s="284"/>
      <c r="AV1434" s="284"/>
      <c r="AW1434" s="284"/>
      <c r="AX1434" s="284"/>
      <c r="AY1434" s="284"/>
      <c r="AZ1434" s="284"/>
      <c r="BA1434" s="284"/>
      <c r="BB1434" s="284"/>
      <c r="BC1434" s="284"/>
      <c r="BD1434" s="284"/>
      <c r="BE1434" s="284"/>
      <c r="BF1434" s="284"/>
      <c r="BG1434" s="284"/>
      <c r="BH1434" s="284"/>
      <c r="BI1434" s="284"/>
      <c r="BJ1434" s="284"/>
      <c r="BK1434" s="310">
        <v>0</v>
      </c>
      <c r="BL1434" s="284">
        <v>0</v>
      </c>
      <c r="BM1434" s="310">
        <v>0</v>
      </c>
      <c r="BN1434" s="284">
        <v>0</v>
      </c>
      <c r="BO1434" s="310">
        <v>304194</v>
      </c>
      <c r="BP1434" s="284">
        <v>0</v>
      </c>
      <c r="BQ1434" s="310">
        <v>0</v>
      </c>
      <c r="BR1434" s="284">
        <v>0</v>
      </c>
      <c r="BS1434" s="310">
        <v>185</v>
      </c>
      <c r="BT1434" s="284">
        <v>0</v>
      </c>
      <c r="BU1434" s="284"/>
      <c r="BV1434" s="284"/>
      <c r="BW1434" s="284"/>
      <c r="BX1434" s="284"/>
      <c r="BY1434" s="284"/>
      <c r="BZ1434" s="284">
        <v>1256</v>
      </c>
      <c r="CA1434" s="284">
        <v>0</v>
      </c>
      <c r="CB1434" s="310">
        <v>0</v>
      </c>
      <c r="CC1434" s="284">
        <v>0</v>
      </c>
      <c r="CD1434" s="310">
        <v>0</v>
      </c>
      <c r="CE1434" s="284">
        <v>0</v>
      </c>
      <c r="CF1434" s="310">
        <v>0</v>
      </c>
      <c r="CG1434" s="284">
        <v>0</v>
      </c>
      <c r="CH1434" s="284"/>
      <c r="CI1434" s="286" t="str">
        <f t="shared" si="345"/>
        <v>Large</v>
      </c>
      <c r="CJ1434" s="210"/>
      <c r="CK1434" s="210"/>
      <c r="CN1434"/>
    </row>
    <row r="1435" spans="1:92" s="283" customFormat="1" ht="15">
      <c r="A1435" s="208" t="s">
        <v>527</v>
      </c>
      <c r="B1435" s="297" t="s">
        <v>527</v>
      </c>
      <c r="C1435" s="297" t="s">
        <v>77</v>
      </c>
      <c r="D1435" s="565">
        <v>2014</v>
      </c>
      <c r="E1435" s="310">
        <v>0</v>
      </c>
      <c r="F1435" s="310">
        <v>0</v>
      </c>
      <c r="G1435" s="310">
        <v>0</v>
      </c>
      <c r="H1435" s="310">
        <v>0</v>
      </c>
      <c r="I1435" s="310">
        <v>101</v>
      </c>
      <c r="J1435" s="310">
        <v>0</v>
      </c>
      <c r="K1435" s="310">
        <v>101</v>
      </c>
      <c r="L1435" s="310">
        <v>101</v>
      </c>
      <c r="M1435" s="284">
        <f t="shared" si="346"/>
        <v>0</v>
      </c>
      <c r="N1435" s="284">
        <v>0</v>
      </c>
      <c r="O1435" s="310">
        <v>101</v>
      </c>
      <c r="P1435" s="310">
        <v>101</v>
      </c>
      <c r="Q1435" s="310">
        <v>101</v>
      </c>
      <c r="R1435" s="310">
        <v>101</v>
      </c>
      <c r="S1435" s="310">
        <v>0</v>
      </c>
      <c r="T1435" s="284">
        <v>0</v>
      </c>
      <c r="U1435" s="310">
        <v>0</v>
      </c>
      <c r="V1435" s="284">
        <v>0</v>
      </c>
      <c r="W1435" s="310">
        <v>0</v>
      </c>
      <c r="X1435" s="284">
        <v>0</v>
      </c>
      <c r="Y1435" s="310">
        <v>0</v>
      </c>
      <c r="Z1435" s="284">
        <v>0</v>
      </c>
      <c r="AA1435" s="310">
        <v>0</v>
      </c>
      <c r="AB1435" s="284">
        <v>0</v>
      </c>
      <c r="AC1435" s="310">
        <v>0</v>
      </c>
      <c r="AD1435" s="284">
        <v>0</v>
      </c>
      <c r="AE1435" s="310">
        <v>0</v>
      </c>
      <c r="AF1435" s="284">
        <v>0</v>
      </c>
      <c r="AG1435" s="310">
        <v>0</v>
      </c>
      <c r="AH1435" s="284">
        <v>0</v>
      </c>
      <c r="AI1435" s="310">
        <v>0</v>
      </c>
      <c r="AJ1435" s="284">
        <v>0</v>
      </c>
      <c r="AK1435" s="284"/>
      <c r="AL1435" s="284"/>
      <c r="AM1435" s="284"/>
      <c r="AN1435" s="284"/>
      <c r="AO1435" s="284"/>
      <c r="AP1435" s="284"/>
      <c r="AQ1435" s="284"/>
      <c r="AR1435" s="284"/>
      <c r="AS1435" s="284"/>
      <c r="AT1435" s="284"/>
      <c r="AU1435" s="284"/>
      <c r="AV1435" s="284"/>
      <c r="AW1435" s="284"/>
      <c r="AX1435" s="284"/>
      <c r="AY1435" s="284"/>
      <c r="AZ1435" s="284"/>
      <c r="BA1435" s="284"/>
      <c r="BB1435" s="284"/>
      <c r="BC1435" s="284"/>
      <c r="BD1435" s="284"/>
      <c r="BE1435" s="284"/>
      <c r="BF1435" s="284"/>
      <c r="BG1435" s="284"/>
      <c r="BH1435" s="284"/>
      <c r="BI1435" s="284"/>
      <c r="BJ1435" s="284"/>
      <c r="BK1435" s="310">
        <v>101</v>
      </c>
      <c r="BL1435" s="284">
        <v>0</v>
      </c>
      <c r="BM1435" s="310">
        <v>0</v>
      </c>
      <c r="BN1435" s="284">
        <v>0</v>
      </c>
      <c r="BO1435" s="310">
        <v>0</v>
      </c>
      <c r="BP1435" s="284">
        <v>0</v>
      </c>
      <c r="BQ1435" s="310">
        <v>0</v>
      </c>
      <c r="BR1435" s="284">
        <v>0</v>
      </c>
      <c r="BS1435" s="310">
        <v>0</v>
      </c>
      <c r="BT1435" s="284">
        <v>0</v>
      </c>
      <c r="BU1435" s="284"/>
      <c r="BV1435" s="284"/>
      <c r="BW1435" s="284"/>
      <c r="BX1435" s="284"/>
      <c r="BY1435" s="284"/>
      <c r="BZ1435" s="284">
        <v>0</v>
      </c>
      <c r="CA1435" s="284">
        <v>0</v>
      </c>
      <c r="CB1435" s="310">
        <v>0</v>
      </c>
      <c r="CC1435" s="284">
        <v>0</v>
      </c>
      <c r="CD1435" s="310">
        <v>0</v>
      </c>
      <c r="CE1435" s="284">
        <v>0</v>
      </c>
      <c r="CF1435" s="310">
        <v>0</v>
      </c>
      <c r="CG1435" s="284">
        <v>0</v>
      </c>
      <c r="CH1435" s="284"/>
      <c r="CI1435" s="286" t="str">
        <f t="shared" si="345"/>
        <v>Small</v>
      </c>
      <c r="CJ1435" s="210"/>
      <c r="CK1435" s="210"/>
      <c r="CN1435"/>
    </row>
    <row r="1436" spans="1:92" s="283" customFormat="1" ht="15">
      <c r="A1436" s="208" t="s">
        <v>136</v>
      </c>
      <c r="B1436" s="208" t="s">
        <v>480</v>
      </c>
      <c r="C1436" s="297" t="s">
        <v>77</v>
      </c>
      <c r="D1436" s="565">
        <v>2014</v>
      </c>
      <c r="E1436" s="310">
        <v>0</v>
      </c>
      <c r="F1436" s="310">
        <v>0</v>
      </c>
      <c r="G1436" s="310">
        <v>0</v>
      </c>
      <c r="H1436" s="310">
        <v>0</v>
      </c>
      <c r="I1436" s="310">
        <v>148015</v>
      </c>
      <c r="J1436" s="310">
        <v>9819</v>
      </c>
      <c r="K1436" s="310">
        <v>157834</v>
      </c>
      <c r="L1436" s="310">
        <v>157834</v>
      </c>
      <c r="M1436" s="284">
        <f t="shared" si="346"/>
        <v>0</v>
      </c>
      <c r="N1436" s="284">
        <v>0</v>
      </c>
      <c r="O1436" s="310">
        <v>157834</v>
      </c>
      <c r="P1436" s="310">
        <v>157834</v>
      </c>
      <c r="Q1436" s="310">
        <v>157834</v>
      </c>
      <c r="R1436" s="310">
        <v>157834</v>
      </c>
      <c r="S1436" s="310">
        <v>0</v>
      </c>
      <c r="T1436" s="284">
        <v>0</v>
      </c>
      <c r="U1436" s="310">
        <v>0</v>
      </c>
      <c r="V1436" s="284">
        <v>0</v>
      </c>
      <c r="W1436" s="310">
        <v>0</v>
      </c>
      <c r="X1436" s="284">
        <v>0</v>
      </c>
      <c r="Y1436" s="310">
        <v>0</v>
      </c>
      <c r="Z1436" s="284">
        <v>0</v>
      </c>
      <c r="AA1436" s="310">
        <v>0</v>
      </c>
      <c r="AB1436" s="284">
        <v>0</v>
      </c>
      <c r="AC1436" s="310">
        <v>0</v>
      </c>
      <c r="AD1436" s="284">
        <v>0</v>
      </c>
      <c r="AE1436" s="310">
        <v>0</v>
      </c>
      <c r="AF1436" s="284">
        <v>0</v>
      </c>
      <c r="AG1436" s="310">
        <v>0</v>
      </c>
      <c r="AH1436" s="284">
        <v>0</v>
      </c>
      <c r="AI1436" s="310">
        <v>0</v>
      </c>
      <c r="AJ1436" s="284">
        <v>0</v>
      </c>
      <c r="AK1436" s="284"/>
      <c r="AL1436" s="284"/>
      <c r="AM1436" s="284"/>
      <c r="AN1436" s="284"/>
      <c r="AO1436" s="284"/>
      <c r="AP1436" s="284"/>
      <c r="AQ1436" s="284"/>
      <c r="AR1436" s="284"/>
      <c r="AS1436" s="284"/>
      <c r="AT1436" s="284"/>
      <c r="AU1436" s="284"/>
      <c r="AV1436" s="284"/>
      <c r="AW1436" s="284"/>
      <c r="AX1436" s="284"/>
      <c r="AY1436" s="284"/>
      <c r="AZ1436" s="284"/>
      <c r="BA1436" s="284"/>
      <c r="BB1436" s="284"/>
      <c r="BC1436" s="284"/>
      <c r="BD1436" s="284"/>
      <c r="BE1436" s="284"/>
      <c r="BF1436" s="284"/>
      <c r="BG1436" s="284"/>
      <c r="BH1436" s="284"/>
      <c r="BI1436" s="284"/>
      <c r="BJ1436" s="284"/>
      <c r="BK1436" s="310">
        <v>148015</v>
      </c>
      <c r="BL1436" s="284">
        <v>0</v>
      </c>
      <c r="BM1436" s="310">
        <v>0</v>
      </c>
      <c r="BN1436" s="284">
        <v>0</v>
      </c>
      <c r="BO1436" s="310">
        <v>9819</v>
      </c>
      <c r="BP1436" s="284">
        <v>0</v>
      </c>
      <c r="BQ1436" s="310">
        <v>0</v>
      </c>
      <c r="BR1436" s="284">
        <v>0</v>
      </c>
      <c r="BS1436" s="310">
        <v>0</v>
      </c>
      <c r="BT1436" s="284">
        <v>0</v>
      </c>
      <c r="BU1436" s="284"/>
      <c r="BV1436" s="284"/>
      <c r="BW1436" s="284"/>
      <c r="BX1436" s="284"/>
      <c r="BY1436" s="284"/>
      <c r="BZ1436" s="284">
        <v>0</v>
      </c>
      <c r="CA1436" s="284">
        <v>0</v>
      </c>
      <c r="CB1436" s="310">
        <v>0</v>
      </c>
      <c r="CC1436" s="284">
        <v>0</v>
      </c>
      <c r="CD1436" s="310">
        <v>0</v>
      </c>
      <c r="CE1436" s="284">
        <v>0</v>
      </c>
      <c r="CF1436" s="310">
        <v>0</v>
      </c>
      <c r="CG1436" s="284">
        <v>0</v>
      </c>
      <c r="CH1436" s="284"/>
      <c r="CI1436" s="286" t="str">
        <f t="shared" si="345"/>
        <v>Large</v>
      </c>
      <c r="CJ1436" s="210"/>
      <c r="CK1436" s="210"/>
      <c r="CN1436"/>
    </row>
    <row r="1437" spans="1:92" s="283" customFormat="1" ht="15">
      <c r="A1437" s="208" t="s">
        <v>160</v>
      </c>
      <c r="B1437" s="297" t="s">
        <v>481</v>
      </c>
      <c r="C1437" s="297" t="s">
        <v>77</v>
      </c>
      <c r="D1437" s="565">
        <v>2014</v>
      </c>
      <c r="E1437" s="310">
        <v>0</v>
      </c>
      <c r="F1437" s="310">
        <v>0</v>
      </c>
      <c r="G1437" s="310">
        <v>0</v>
      </c>
      <c r="H1437" s="310">
        <v>0</v>
      </c>
      <c r="I1437" s="310">
        <v>0</v>
      </c>
      <c r="J1437" s="310">
        <v>0</v>
      </c>
      <c r="K1437" s="310">
        <v>0</v>
      </c>
      <c r="L1437" s="310">
        <v>0</v>
      </c>
      <c r="M1437" s="284">
        <f t="shared" si="346"/>
        <v>0</v>
      </c>
      <c r="N1437" s="284">
        <v>86998</v>
      </c>
      <c r="O1437" s="310">
        <v>86998</v>
      </c>
      <c r="P1437" s="310">
        <v>0</v>
      </c>
      <c r="Q1437" s="310">
        <v>86998</v>
      </c>
      <c r="R1437" s="310">
        <v>86998</v>
      </c>
      <c r="S1437" s="310">
        <v>0</v>
      </c>
      <c r="T1437" s="284">
        <v>0</v>
      </c>
      <c r="U1437" s="310">
        <v>0</v>
      </c>
      <c r="V1437" s="284">
        <v>0</v>
      </c>
      <c r="W1437" s="310">
        <v>0</v>
      </c>
      <c r="X1437" s="284">
        <v>0</v>
      </c>
      <c r="Y1437" s="310">
        <v>0</v>
      </c>
      <c r="Z1437" s="284">
        <v>0</v>
      </c>
      <c r="AA1437" s="310">
        <v>0</v>
      </c>
      <c r="AB1437" s="284">
        <v>0</v>
      </c>
      <c r="AC1437" s="310">
        <v>0</v>
      </c>
      <c r="AD1437" s="284">
        <v>0</v>
      </c>
      <c r="AE1437" s="310">
        <v>0</v>
      </c>
      <c r="AF1437" s="284">
        <v>0</v>
      </c>
      <c r="AG1437" s="310">
        <v>0</v>
      </c>
      <c r="AH1437" s="284">
        <v>0</v>
      </c>
      <c r="AI1437" s="310">
        <v>0</v>
      </c>
      <c r="AJ1437" s="284">
        <v>0</v>
      </c>
      <c r="AK1437" s="284"/>
      <c r="AL1437" s="284"/>
      <c r="AM1437" s="284"/>
      <c r="AN1437" s="284"/>
      <c r="AO1437" s="284"/>
      <c r="AP1437" s="284"/>
      <c r="AQ1437" s="284"/>
      <c r="AR1437" s="284"/>
      <c r="AS1437" s="284"/>
      <c r="AT1437" s="284"/>
      <c r="AU1437" s="284"/>
      <c r="AV1437" s="284"/>
      <c r="AW1437" s="284"/>
      <c r="AX1437" s="284"/>
      <c r="AY1437" s="284"/>
      <c r="AZ1437" s="284"/>
      <c r="BA1437" s="284"/>
      <c r="BB1437" s="284"/>
      <c r="BC1437" s="284"/>
      <c r="BD1437" s="284"/>
      <c r="BE1437" s="284"/>
      <c r="BF1437" s="284"/>
      <c r="BG1437" s="284"/>
      <c r="BH1437" s="284"/>
      <c r="BI1437" s="284"/>
      <c r="BJ1437" s="284"/>
      <c r="BK1437" s="310">
        <v>0</v>
      </c>
      <c r="BL1437" s="284">
        <v>0</v>
      </c>
      <c r="BM1437" s="310">
        <v>0</v>
      </c>
      <c r="BN1437" s="284">
        <v>0</v>
      </c>
      <c r="BO1437" s="310">
        <v>0</v>
      </c>
      <c r="BP1437" s="284">
        <v>0</v>
      </c>
      <c r="BQ1437" s="310">
        <v>0</v>
      </c>
      <c r="BR1437" s="284">
        <v>0</v>
      </c>
      <c r="BS1437" s="310">
        <v>0</v>
      </c>
      <c r="BT1437" s="284">
        <v>0</v>
      </c>
      <c r="BU1437" s="284"/>
      <c r="BV1437" s="284"/>
      <c r="BW1437" s="284"/>
      <c r="BX1437" s="284"/>
      <c r="BY1437" s="284"/>
      <c r="BZ1437" s="284">
        <v>0</v>
      </c>
      <c r="CA1437" s="284">
        <v>0</v>
      </c>
      <c r="CB1437" s="310">
        <v>86998</v>
      </c>
      <c r="CC1437" s="284">
        <v>0</v>
      </c>
      <c r="CD1437" s="310">
        <v>0</v>
      </c>
      <c r="CE1437" s="284">
        <v>0</v>
      </c>
      <c r="CF1437" s="310">
        <v>0</v>
      </c>
      <c r="CG1437" s="284">
        <v>0</v>
      </c>
      <c r="CH1437" s="284"/>
      <c r="CI1437" s="286" t="str">
        <f t="shared" si="345"/>
        <v>Small</v>
      </c>
      <c r="CJ1437" s="210"/>
      <c r="CK1437" s="210"/>
      <c r="CN1437"/>
    </row>
    <row r="1438" spans="1:92" s="283" customFormat="1" ht="15">
      <c r="A1438" s="293" t="s">
        <v>173</v>
      </c>
      <c r="B1438" s="294" t="s">
        <v>173</v>
      </c>
      <c r="C1438" s="297" t="s">
        <v>77</v>
      </c>
      <c r="D1438" s="565">
        <v>2014</v>
      </c>
      <c r="E1438" s="310">
        <v>0</v>
      </c>
      <c r="F1438" s="310">
        <v>0</v>
      </c>
      <c r="G1438" s="310">
        <v>0</v>
      </c>
      <c r="H1438" s="310">
        <v>0</v>
      </c>
      <c r="I1438" s="310">
        <v>0</v>
      </c>
      <c r="J1438" s="310">
        <v>0</v>
      </c>
      <c r="K1438" s="310">
        <v>0</v>
      </c>
      <c r="L1438" s="310">
        <v>0</v>
      </c>
      <c r="M1438" s="284">
        <f t="shared" si="346"/>
        <v>0</v>
      </c>
      <c r="N1438" s="284">
        <v>20430</v>
      </c>
      <c r="O1438" s="310">
        <v>20430</v>
      </c>
      <c r="P1438" s="310">
        <v>0</v>
      </c>
      <c r="Q1438" s="310">
        <v>20430</v>
      </c>
      <c r="R1438" s="310">
        <v>20430</v>
      </c>
      <c r="S1438" s="310">
        <v>0</v>
      </c>
      <c r="T1438" s="284">
        <v>0</v>
      </c>
      <c r="U1438" s="310">
        <v>0</v>
      </c>
      <c r="V1438" s="284">
        <v>0</v>
      </c>
      <c r="W1438" s="310">
        <v>0</v>
      </c>
      <c r="X1438" s="284">
        <v>0</v>
      </c>
      <c r="Y1438" s="310">
        <v>0</v>
      </c>
      <c r="Z1438" s="284">
        <v>0</v>
      </c>
      <c r="AA1438" s="310">
        <v>0</v>
      </c>
      <c r="AB1438" s="284">
        <v>0</v>
      </c>
      <c r="AC1438" s="310">
        <v>0</v>
      </c>
      <c r="AD1438" s="284">
        <v>0</v>
      </c>
      <c r="AE1438" s="310">
        <v>0</v>
      </c>
      <c r="AF1438" s="284">
        <v>0</v>
      </c>
      <c r="AG1438" s="310">
        <v>0</v>
      </c>
      <c r="AH1438" s="284">
        <v>0</v>
      </c>
      <c r="AI1438" s="310">
        <v>0</v>
      </c>
      <c r="AJ1438" s="284">
        <v>0</v>
      </c>
      <c r="AK1438" s="284"/>
      <c r="AL1438" s="284"/>
      <c r="AM1438" s="284"/>
      <c r="AN1438" s="284"/>
      <c r="AO1438" s="284"/>
      <c r="AP1438" s="284"/>
      <c r="AQ1438" s="284"/>
      <c r="AR1438" s="284"/>
      <c r="AS1438" s="284"/>
      <c r="AT1438" s="284"/>
      <c r="AU1438" s="284"/>
      <c r="AV1438" s="284"/>
      <c r="AW1438" s="284"/>
      <c r="AX1438" s="284"/>
      <c r="AY1438" s="284"/>
      <c r="AZ1438" s="284"/>
      <c r="BA1438" s="284"/>
      <c r="BB1438" s="284"/>
      <c r="BC1438" s="284"/>
      <c r="BD1438" s="284"/>
      <c r="BE1438" s="284"/>
      <c r="BF1438" s="284"/>
      <c r="BG1438" s="284"/>
      <c r="BH1438" s="284"/>
      <c r="BI1438" s="284"/>
      <c r="BJ1438" s="284"/>
      <c r="BK1438" s="310">
        <v>0</v>
      </c>
      <c r="BL1438" s="284">
        <v>0</v>
      </c>
      <c r="BM1438" s="310">
        <v>0</v>
      </c>
      <c r="BN1438" s="284">
        <v>0</v>
      </c>
      <c r="BO1438" s="310">
        <v>0</v>
      </c>
      <c r="BP1438" s="284">
        <v>0</v>
      </c>
      <c r="BQ1438" s="310">
        <v>0</v>
      </c>
      <c r="BR1438" s="284">
        <v>0</v>
      </c>
      <c r="BS1438" s="310">
        <v>0</v>
      </c>
      <c r="BT1438" s="284">
        <v>0</v>
      </c>
      <c r="BU1438" s="284"/>
      <c r="BV1438" s="284"/>
      <c r="BW1438" s="284"/>
      <c r="BX1438" s="284"/>
      <c r="BY1438" s="284"/>
      <c r="BZ1438" s="284">
        <v>0</v>
      </c>
      <c r="CA1438" s="284">
        <v>0</v>
      </c>
      <c r="CB1438" s="310">
        <v>20430</v>
      </c>
      <c r="CC1438" s="284">
        <v>0</v>
      </c>
      <c r="CD1438" s="310">
        <v>0</v>
      </c>
      <c r="CE1438" s="284">
        <v>0</v>
      </c>
      <c r="CF1438" s="310">
        <v>0</v>
      </c>
      <c r="CG1438" s="284">
        <v>0</v>
      </c>
      <c r="CH1438" s="284"/>
      <c r="CI1438" s="286" t="str">
        <f t="shared" si="345"/>
        <v>Small</v>
      </c>
      <c r="CJ1438" s="210"/>
      <c r="CK1438" s="210"/>
      <c r="CN1438"/>
    </row>
    <row r="1439" spans="1:92" s="283" customFormat="1" ht="15">
      <c r="A1439" s="208" t="s">
        <v>146</v>
      </c>
      <c r="B1439" s="297" t="s">
        <v>483</v>
      </c>
      <c r="C1439" s="297" t="s">
        <v>77</v>
      </c>
      <c r="D1439" s="565">
        <v>2014</v>
      </c>
      <c r="E1439" s="310">
        <v>11781</v>
      </c>
      <c r="F1439" s="310">
        <v>12254</v>
      </c>
      <c r="G1439" s="310">
        <v>61173</v>
      </c>
      <c r="H1439" s="310">
        <v>85208</v>
      </c>
      <c r="I1439" s="310">
        <v>0</v>
      </c>
      <c r="J1439" s="310">
        <v>0</v>
      </c>
      <c r="K1439" s="310">
        <v>0</v>
      </c>
      <c r="L1439" s="310">
        <v>85208</v>
      </c>
      <c r="M1439" s="284">
        <f t="shared" si="346"/>
        <v>0</v>
      </c>
      <c r="N1439" s="284">
        <v>0</v>
      </c>
      <c r="O1439" s="310">
        <v>85208</v>
      </c>
      <c r="P1439" s="310">
        <v>85208</v>
      </c>
      <c r="Q1439" s="310">
        <v>85208</v>
      </c>
      <c r="R1439" s="310">
        <v>85208</v>
      </c>
      <c r="S1439" s="310">
        <v>11781</v>
      </c>
      <c r="T1439" s="284">
        <v>0</v>
      </c>
      <c r="U1439" s="310">
        <v>12254</v>
      </c>
      <c r="V1439" s="315">
        <v>1688</v>
      </c>
      <c r="W1439" s="310">
        <v>60628</v>
      </c>
      <c r="X1439" s="315">
        <v>2325</v>
      </c>
      <c r="Y1439" s="310">
        <v>0</v>
      </c>
      <c r="Z1439" s="284">
        <v>0</v>
      </c>
      <c r="AA1439" s="310">
        <v>0</v>
      </c>
      <c r="AB1439" s="284">
        <v>0</v>
      </c>
      <c r="AC1439" s="310">
        <v>0</v>
      </c>
      <c r="AD1439" s="284">
        <v>0</v>
      </c>
      <c r="AE1439" s="310">
        <v>0</v>
      </c>
      <c r="AF1439" s="284">
        <v>0</v>
      </c>
      <c r="AG1439" s="310">
        <v>0</v>
      </c>
      <c r="AH1439" s="284">
        <v>0</v>
      </c>
      <c r="AI1439" s="310">
        <v>545</v>
      </c>
      <c r="AJ1439" s="284">
        <v>0</v>
      </c>
      <c r="AK1439" s="284"/>
      <c r="AL1439" s="284"/>
      <c r="AM1439" s="284"/>
      <c r="AN1439" s="284"/>
      <c r="AO1439" s="284"/>
      <c r="AP1439" s="284"/>
      <c r="AQ1439" s="284"/>
      <c r="AR1439" s="284"/>
      <c r="AS1439" s="284"/>
      <c r="AT1439" s="284"/>
      <c r="AU1439" s="284"/>
      <c r="AV1439" s="284"/>
      <c r="AW1439" s="284"/>
      <c r="AX1439" s="284"/>
      <c r="AY1439" s="284"/>
      <c r="AZ1439" s="284"/>
      <c r="BA1439" s="284"/>
      <c r="BB1439" s="284"/>
      <c r="BC1439" s="284"/>
      <c r="BD1439" s="284"/>
      <c r="BE1439" s="284"/>
      <c r="BF1439" s="284"/>
      <c r="BG1439" s="284"/>
      <c r="BH1439" s="284"/>
      <c r="BI1439" s="284"/>
      <c r="BJ1439" s="284"/>
      <c r="BK1439" s="310">
        <v>0</v>
      </c>
      <c r="BL1439" s="284">
        <v>0</v>
      </c>
      <c r="BM1439" s="310">
        <v>0</v>
      </c>
      <c r="BN1439" s="284">
        <v>0</v>
      </c>
      <c r="BO1439" s="310">
        <v>0</v>
      </c>
      <c r="BP1439" s="284">
        <v>0</v>
      </c>
      <c r="BQ1439" s="310">
        <v>0</v>
      </c>
      <c r="BR1439" s="284">
        <v>0</v>
      </c>
      <c r="BS1439" s="310">
        <v>0</v>
      </c>
      <c r="BT1439" s="284">
        <v>0</v>
      </c>
      <c r="BU1439" s="284"/>
      <c r="BV1439" s="284"/>
      <c r="BW1439" s="284"/>
      <c r="BX1439" s="284"/>
      <c r="BY1439" s="284"/>
      <c r="BZ1439" s="284">
        <v>0</v>
      </c>
      <c r="CA1439" s="284">
        <v>0</v>
      </c>
      <c r="CB1439" s="310">
        <v>0</v>
      </c>
      <c r="CC1439" s="284">
        <v>0</v>
      </c>
      <c r="CD1439" s="310">
        <v>0</v>
      </c>
      <c r="CE1439" s="284">
        <v>0</v>
      </c>
      <c r="CF1439" s="310">
        <v>0</v>
      </c>
      <c r="CG1439" s="284">
        <v>0</v>
      </c>
      <c r="CH1439" s="284"/>
      <c r="CI1439" s="286" t="str">
        <f t="shared" si="345"/>
        <v>Small</v>
      </c>
      <c r="CJ1439" s="210"/>
      <c r="CK1439" s="210"/>
      <c r="CN1439"/>
    </row>
    <row r="1440" spans="1:92" s="283" customFormat="1" ht="15">
      <c r="A1440" s="208" t="s">
        <v>164</v>
      </c>
      <c r="B1440" s="208" t="s">
        <v>484</v>
      </c>
      <c r="C1440" s="297" t="s">
        <v>77</v>
      </c>
      <c r="D1440" s="565">
        <v>2014</v>
      </c>
      <c r="E1440" s="310">
        <v>0</v>
      </c>
      <c r="F1440" s="310">
        <v>2917</v>
      </c>
      <c r="G1440" s="310">
        <v>34069</v>
      </c>
      <c r="H1440" s="310">
        <v>36986</v>
      </c>
      <c r="I1440" s="310">
        <v>0</v>
      </c>
      <c r="J1440" s="310">
        <v>0</v>
      </c>
      <c r="K1440" s="310">
        <v>0</v>
      </c>
      <c r="L1440" s="310">
        <v>36986</v>
      </c>
      <c r="M1440" s="284">
        <f t="shared" si="346"/>
        <v>0</v>
      </c>
      <c r="N1440" s="284">
        <v>2284</v>
      </c>
      <c r="O1440" s="310">
        <v>39270</v>
      </c>
      <c r="P1440" s="310">
        <v>36986</v>
      </c>
      <c r="Q1440" s="310">
        <v>39270</v>
      </c>
      <c r="R1440" s="310">
        <v>39270</v>
      </c>
      <c r="S1440" s="310">
        <v>0</v>
      </c>
      <c r="T1440" s="284">
        <v>0</v>
      </c>
      <c r="U1440" s="310">
        <v>2917</v>
      </c>
      <c r="V1440" s="315">
        <v>0</v>
      </c>
      <c r="W1440" s="310">
        <v>34069</v>
      </c>
      <c r="X1440" s="315">
        <v>0</v>
      </c>
      <c r="Y1440" s="310">
        <v>0</v>
      </c>
      <c r="Z1440" s="284">
        <v>0</v>
      </c>
      <c r="AA1440" s="310">
        <v>0</v>
      </c>
      <c r="AB1440" s="284">
        <v>0</v>
      </c>
      <c r="AC1440" s="310">
        <v>0</v>
      </c>
      <c r="AD1440" s="284">
        <v>0</v>
      </c>
      <c r="AE1440" s="310">
        <v>0</v>
      </c>
      <c r="AF1440" s="284">
        <v>0</v>
      </c>
      <c r="AG1440" s="310">
        <v>0</v>
      </c>
      <c r="AH1440" s="284">
        <v>0</v>
      </c>
      <c r="AI1440" s="310">
        <v>0</v>
      </c>
      <c r="AJ1440" s="284">
        <v>0</v>
      </c>
      <c r="AK1440" s="284"/>
      <c r="AL1440" s="284"/>
      <c r="AM1440" s="284"/>
      <c r="AN1440" s="284"/>
      <c r="AO1440" s="284"/>
      <c r="AP1440" s="284"/>
      <c r="AQ1440" s="284"/>
      <c r="AR1440" s="284"/>
      <c r="AS1440" s="284"/>
      <c r="AT1440" s="284"/>
      <c r="AU1440" s="284"/>
      <c r="AV1440" s="284"/>
      <c r="AW1440" s="284"/>
      <c r="AX1440" s="284"/>
      <c r="AY1440" s="284"/>
      <c r="AZ1440" s="284"/>
      <c r="BA1440" s="284"/>
      <c r="BB1440" s="284"/>
      <c r="BC1440" s="284"/>
      <c r="BD1440" s="284"/>
      <c r="BE1440" s="284"/>
      <c r="BF1440" s="284"/>
      <c r="BG1440" s="284"/>
      <c r="BH1440" s="284"/>
      <c r="BI1440" s="284"/>
      <c r="BJ1440" s="284"/>
      <c r="BK1440" s="310">
        <v>0</v>
      </c>
      <c r="BL1440" s="284">
        <v>0</v>
      </c>
      <c r="BM1440" s="310">
        <v>0</v>
      </c>
      <c r="BN1440" s="284">
        <v>0</v>
      </c>
      <c r="BO1440" s="310">
        <v>0</v>
      </c>
      <c r="BP1440" s="284">
        <v>0</v>
      </c>
      <c r="BQ1440" s="310">
        <v>0</v>
      </c>
      <c r="BR1440" s="284">
        <v>0</v>
      </c>
      <c r="BS1440" s="310">
        <v>0</v>
      </c>
      <c r="BT1440" s="284">
        <v>0</v>
      </c>
      <c r="BU1440" s="284"/>
      <c r="BV1440" s="284"/>
      <c r="BW1440" s="284"/>
      <c r="BX1440" s="284"/>
      <c r="BY1440" s="284"/>
      <c r="BZ1440" s="284"/>
      <c r="CA1440" s="284">
        <v>0</v>
      </c>
      <c r="CB1440" s="310">
        <v>2284</v>
      </c>
      <c r="CC1440" s="284">
        <v>0</v>
      </c>
      <c r="CD1440" s="310">
        <v>0</v>
      </c>
      <c r="CE1440" s="284">
        <v>0</v>
      </c>
      <c r="CF1440" s="310">
        <v>0</v>
      </c>
      <c r="CG1440" s="284">
        <v>0</v>
      </c>
      <c r="CH1440" s="284"/>
      <c r="CI1440" s="286" t="str">
        <f t="shared" si="345"/>
        <v>Small</v>
      </c>
      <c r="CJ1440" s="210"/>
      <c r="CK1440" s="210"/>
      <c r="CN1440"/>
    </row>
    <row r="1441" spans="1:92" s="283" customFormat="1" ht="15">
      <c r="A1441" s="297" t="s">
        <v>143</v>
      </c>
      <c r="B1441" s="297" t="s">
        <v>487</v>
      </c>
      <c r="C1441" s="297" t="s">
        <v>77</v>
      </c>
      <c r="D1441" s="565">
        <v>2014</v>
      </c>
      <c r="E1441" s="310">
        <v>24</v>
      </c>
      <c r="F1441" s="310">
        <v>1779</v>
      </c>
      <c r="G1441" s="310">
        <v>6503</v>
      </c>
      <c r="H1441" s="310">
        <v>8306</v>
      </c>
      <c r="I1441" s="310">
        <v>0</v>
      </c>
      <c r="J1441" s="310">
        <v>0</v>
      </c>
      <c r="K1441" s="310">
        <v>0</v>
      </c>
      <c r="L1441" s="310">
        <v>8306</v>
      </c>
      <c r="M1441" s="284">
        <f t="shared" si="346"/>
        <v>0</v>
      </c>
      <c r="N1441" s="284">
        <v>0</v>
      </c>
      <c r="O1441" s="310">
        <v>8306</v>
      </c>
      <c r="P1441" s="310">
        <v>8306</v>
      </c>
      <c r="Q1441" s="310">
        <v>8306</v>
      </c>
      <c r="R1441" s="310">
        <v>8306</v>
      </c>
      <c r="S1441" s="310">
        <v>24</v>
      </c>
      <c r="T1441" s="284">
        <v>0</v>
      </c>
      <c r="U1441" s="310">
        <v>1779</v>
      </c>
      <c r="V1441" s="284">
        <v>0</v>
      </c>
      <c r="W1441" s="310">
        <v>6503</v>
      </c>
      <c r="X1441" s="284">
        <v>0</v>
      </c>
      <c r="Y1441" s="310">
        <v>0</v>
      </c>
      <c r="Z1441" s="284">
        <v>0</v>
      </c>
      <c r="AA1441" s="310">
        <v>0</v>
      </c>
      <c r="AB1441" s="284">
        <v>0</v>
      </c>
      <c r="AC1441" s="310">
        <v>0</v>
      </c>
      <c r="AD1441" s="284">
        <v>0</v>
      </c>
      <c r="AE1441" s="310">
        <v>0</v>
      </c>
      <c r="AF1441" s="284">
        <v>0</v>
      </c>
      <c r="AG1441" s="310">
        <v>0</v>
      </c>
      <c r="AH1441" s="284">
        <v>0</v>
      </c>
      <c r="AI1441" s="310">
        <v>0</v>
      </c>
      <c r="AJ1441" s="284">
        <v>0</v>
      </c>
      <c r="AK1441" s="284"/>
      <c r="AL1441" s="284"/>
      <c r="AM1441" s="284"/>
      <c r="AN1441" s="284"/>
      <c r="AO1441" s="284"/>
      <c r="AP1441" s="284"/>
      <c r="AQ1441" s="284"/>
      <c r="AR1441" s="284"/>
      <c r="AS1441" s="284"/>
      <c r="AT1441" s="284"/>
      <c r="AU1441" s="284"/>
      <c r="AV1441" s="284"/>
      <c r="AW1441" s="284"/>
      <c r="AX1441" s="284"/>
      <c r="AY1441" s="284"/>
      <c r="AZ1441" s="284"/>
      <c r="BA1441" s="284"/>
      <c r="BB1441" s="284"/>
      <c r="BC1441" s="284"/>
      <c r="BD1441" s="284"/>
      <c r="BE1441" s="284"/>
      <c r="BF1441" s="284"/>
      <c r="BG1441" s="284"/>
      <c r="BH1441" s="284"/>
      <c r="BI1441" s="284"/>
      <c r="BJ1441" s="284"/>
      <c r="BK1441" s="310">
        <v>0</v>
      </c>
      <c r="BL1441" s="284">
        <v>0</v>
      </c>
      <c r="BM1441" s="310">
        <v>0</v>
      </c>
      <c r="BN1441" s="284">
        <v>0</v>
      </c>
      <c r="BO1441" s="310">
        <v>0</v>
      </c>
      <c r="BP1441" s="284">
        <v>0</v>
      </c>
      <c r="BQ1441" s="310">
        <v>0</v>
      </c>
      <c r="BR1441" s="284">
        <v>0</v>
      </c>
      <c r="BS1441" s="310">
        <v>0</v>
      </c>
      <c r="BT1441" s="284">
        <v>0</v>
      </c>
      <c r="BU1441" s="284"/>
      <c r="BV1441" s="284"/>
      <c r="BW1441" s="284"/>
      <c r="BX1441" s="284"/>
      <c r="BY1441" s="284"/>
      <c r="BZ1441" s="284">
        <v>0</v>
      </c>
      <c r="CA1441" s="284">
        <v>0</v>
      </c>
      <c r="CB1441" s="310">
        <v>0</v>
      </c>
      <c r="CC1441" s="284">
        <v>0</v>
      </c>
      <c r="CD1441" s="310">
        <v>0</v>
      </c>
      <c r="CE1441" s="284">
        <v>0</v>
      </c>
      <c r="CF1441" s="310">
        <v>0</v>
      </c>
      <c r="CG1441" s="284">
        <v>0</v>
      </c>
      <c r="CH1441" s="284"/>
      <c r="CI1441" s="286" t="str">
        <f t="shared" si="345"/>
        <v>Small</v>
      </c>
      <c r="CJ1441" s="210"/>
      <c r="CK1441" s="210"/>
      <c r="CN1441"/>
    </row>
    <row r="1442" spans="1:92" s="283" customFormat="1" ht="15">
      <c r="A1442" s="297" t="s">
        <v>130</v>
      </c>
      <c r="B1442" s="297" t="s">
        <v>498</v>
      </c>
      <c r="C1442" s="297" t="s">
        <v>77</v>
      </c>
      <c r="D1442" s="565">
        <v>2014</v>
      </c>
      <c r="E1442" s="310">
        <v>3</v>
      </c>
      <c r="F1442" s="310">
        <v>34583</v>
      </c>
      <c r="G1442" s="310">
        <v>398140</v>
      </c>
      <c r="H1442" s="310">
        <v>432726</v>
      </c>
      <c r="I1442" s="310">
        <v>320872</v>
      </c>
      <c r="J1442" s="310">
        <v>0</v>
      </c>
      <c r="K1442" s="310">
        <v>320872</v>
      </c>
      <c r="L1442" s="310">
        <v>753598</v>
      </c>
      <c r="M1442" s="284">
        <f t="shared" si="346"/>
        <v>0</v>
      </c>
      <c r="N1442" s="284">
        <v>0</v>
      </c>
      <c r="O1442" s="310">
        <v>753598</v>
      </c>
      <c r="P1442" s="310">
        <v>753598</v>
      </c>
      <c r="Q1442" s="310">
        <v>753598</v>
      </c>
      <c r="R1442" s="310">
        <v>753598</v>
      </c>
      <c r="S1442" s="310">
        <v>3</v>
      </c>
      <c r="T1442" s="284">
        <v>0</v>
      </c>
      <c r="U1442" s="310">
        <v>34583</v>
      </c>
      <c r="V1442" s="284">
        <v>0</v>
      </c>
      <c r="W1442" s="310">
        <v>398140</v>
      </c>
      <c r="X1442" s="284">
        <v>0</v>
      </c>
      <c r="Y1442" s="310">
        <v>0</v>
      </c>
      <c r="Z1442" s="284">
        <v>0</v>
      </c>
      <c r="AA1442" s="310">
        <v>0</v>
      </c>
      <c r="AB1442" s="284">
        <v>0</v>
      </c>
      <c r="AC1442" s="310">
        <v>0</v>
      </c>
      <c r="AD1442" s="284">
        <v>0</v>
      </c>
      <c r="AE1442" s="310">
        <v>0</v>
      </c>
      <c r="AF1442" s="284">
        <v>0</v>
      </c>
      <c r="AG1442" s="310">
        <v>0</v>
      </c>
      <c r="AH1442" s="284">
        <v>0</v>
      </c>
      <c r="AI1442" s="310">
        <v>0</v>
      </c>
      <c r="AJ1442" s="284">
        <v>0</v>
      </c>
      <c r="AK1442" s="284"/>
      <c r="AL1442" s="284"/>
      <c r="AM1442" s="284"/>
      <c r="AN1442" s="284"/>
      <c r="AO1442" s="284"/>
      <c r="AP1442" s="284"/>
      <c r="AQ1442" s="284"/>
      <c r="AR1442" s="284"/>
      <c r="AS1442" s="284"/>
      <c r="AT1442" s="284"/>
      <c r="AU1442" s="284"/>
      <c r="AV1442" s="284"/>
      <c r="AW1442" s="284"/>
      <c r="AX1442" s="284"/>
      <c r="AY1442" s="284"/>
      <c r="AZ1442" s="284"/>
      <c r="BA1442" s="284"/>
      <c r="BB1442" s="284"/>
      <c r="BC1442" s="284"/>
      <c r="BD1442" s="284"/>
      <c r="BE1442" s="284"/>
      <c r="BF1442" s="284"/>
      <c r="BG1442" s="284"/>
      <c r="BH1442" s="284"/>
      <c r="BI1442" s="284"/>
      <c r="BJ1442" s="284"/>
      <c r="BK1442" s="310">
        <v>320872</v>
      </c>
      <c r="BL1442" s="284">
        <v>0</v>
      </c>
      <c r="BM1442" s="310">
        <v>0</v>
      </c>
      <c r="BN1442" s="284">
        <v>0</v>
      </c>
      <c r="BO1442" s="310">
        <v>0</v>
      </c>
      <c r="BP1442" s="284">
        <v>0</v>
      </c>
      <c r="BQ1442" s="310">
        <v>0</v>
      </c>
      <c r="BR1442" s="284">
        <v>0</v>
      </c>
      <c r="BS1442" s="310">
        <v>0</v>
      </c>
      <c r="BT1442" s="284">
        <v>0</v>
      </c>
      <c r="BU1442" s="284"/>
      <c r="BV1442" s="284"/>
      <c r="BW1442" s="284"/>
      <c r="BX1442" s="284"/>
      <c r="BY1442" s="284"/>
      <c r="BZ1442" s="284">
        <v>0</v>
      </c>
      <c r="CA1442" s="284">
        <v>0</v>
      </c>
      <c r="CB1442" s="310">
        <v>0</v>
      </c>
      <c r="CC1442" s="284">
        <v>0</v>
      </c>
      <c r="CD1442" s="310">
        <v>0</v>
      </c>
      <c r="CE1442" s="284">
        <v>0</v>
      </c>
      <c r="CF1442" s="310">
        <v>0</v>
      </c>
      <c r="CG1442" s="284">
        <v>0</v>
      </c>
      <c r="CH1442" s="284"/>
      <c r="CI1442" s="286" t="str">
        <f t="shared" si="345"/>
        <v>Large</v>
      </c>
      <c r="CJ1442" s="210"/>
      <c r="CK1442" s="210"/>
      <c r="CN1442"/>
    </row>
    <row r="1443" spans="1:92" s="283" customFormat="1" ht="15">
      <c r="A1443" s="208" t="s">
        <v>695</v>
      </c>
      <c r="B1443" s="209" t="s">
        <v>385</v>
      </c>
      <c r="C1443" s="297" t="s">
        <v>77</v>
      </c>
      <c r="D1443" s="565">
        <v>2014</v>
      </c>
      <c r="E1443" s="310">
        <v>0</v>
      </c>
      <c r="F1443" s="310">
        <v>0</v>
      </c>
      <c r="G1443" s="310">
        <v>0</v>
      </c>
      <c r="H1443" s="310">
        <v>0</v>
      </c>
      <c r="I1443" s="310">
        <v>6021</v>
      </c>
      <c r="J1443" s="310">
        <v>2157</v>
      </c>
      <c r="K1443" s="310">
        <v>8178</v>
      </c>
      <c r="L1443" s="310">
        <v>8178</v>
      </c>
      <c r="M1443" s="284">
        <f t="shared" si="346"/>
        <v>0</v>
      </c>
      <c r="N1443" s="284">
        <v>314</v>
      </c>
      <c r="O1443" s="310">
        <v>8492</v>
      </c>
      <c r="P1443" s="310">
        <v>8178</v>
      </c>
      <c r="Q1443" s="310">
        <v>8492</v>
      </c>
      <c r="R1443" s="310">
        <v>8492</v>
      </c>
      <c r="S1443" s="310">
        <v>0</v>
      </c>
      <c r="T1443" s="284">
        <v>0</v>
      </c>
      <c r="U1443" s="310">
        <v>0</v>
      </c>
      <c r="V1443" s="284">
        <v>0</v>
      </c>
      <c r="W1443" s="310">
        <v>0</v>
      </c>
      <c r="X1443" s="284">
        <v>0</v>
      </c>
      <c r="Y1443" s="310">
        <v>0</v>
      </c>
      <c r="Z1443" s="284">
        <v>0</v>
      </c>
      <c r="AA1443" s="310">
        <v>0</v>
      </c>
      <c r="AB1443" s="284">
        <v>0</v>
      </c>
      <c r="AC1443" s="310">
        <v>0</v>
      </c>
      <c r="AD1443" s="284">
        <v>0</v>
      </c>
      <c r="AE1443" s="310">
        <v>0</v>
      </c>
      <c r="AF1443" s="284">
        <v>0</v>
      </c>
      <c r="AG1443" s="310">
        <v>0</v>
      </c>
      <c r="AH1443" s="284">
        <v>0</v>
      </c>
      <c r="AI1443" s="310">
        <v>0</v>
      </c>
      <c r="AJ1443" s="284">
        <v>0</v>
      </c>
      <c r="AK1443" s="284"/>
      <c r="AL1443" s="284"/>
      <c r="AM1443" s="284"/>
      <c r="AN1443" s="284"/>
      <c r="AO1443" s="284"/>
      <c r="AP1443" s="284"/>
      <c r="AQ1443" s="284"/>
      <c r="AR1443" s="284"/>
      <c r="AS1443" s="284"/>
      <c r="AT1443" s="284"/>
      <c r="AU1443" s="284"/>
      <c r="AV1443" s="284"/>
      <c r="AW1443" s="284"/>
      <c r="AX1443" s="284"/>
      <c r="AY1443" s="284"/>
      <c r="AZ1443" s="284"/>
      <c r="BA1443" s="284"/>
      <c r="BB1443" s="284"/>
      <c r="BC1443" s="284"/>
      <c r="BD1443" s="284"/>
      <c r="BE1443" s="284"/>
      <c r="BF1443" s="284"/>
      <c r="BG1443" s="284"/>
      <c r="BH1443" s="284"/>
      <c r="BI1443" s="284"/>
      <c r="BJ1443" s="284"/>
      <c r="BK1443" s="310">
        <v>6021</v>
      </c>
      <c r="BL1443" s="284">
        <v>0</v>
      </c>
      <c r="BM1443" s="310">
        <v>0</v>
      </c>
      <c r="BN1443" s="284">
        <v>0</v>
      </c>
      <c r="BO1443" s="310">
        <v>2157</v>
      </c>
      <c r="BP1443" s="284">
        <v>0</v>
      </c>
      <c r="BQ1443" s="310">
        <v>0</v>
      </c>
      <c r="BR1443" s="284">
        <v>0</v>
      </c>
      <c r="BS1443" s="310">
        <v>0</v>
      </c>
      <c r="BT1443" s="284">
        <v>0</v>
      </c>
      <c r="BU1443" s="284"/>
      <c r="BV1443" s="284"/>
      <c r="BW1443" s="284"/>
      <c r="BX1443" s="284"/>
      <c r="BY1443" s="284"/>
      <c r="BZ1443" s="284">
        <v>0</v>
      </c>
      <c r="CA1443" s="284">
        <v>0</v>
      </c>
      <c r="CB1443" s="310">
        <v>314</v>
      </c>
      <c r="CC1443" s="284">
        <v>0</v>
      </c>
      <c r="CD1443" s="310">
        <v>0</v>
      </c>
      <c r="CE1443" s="284">
        <v>0</v>
      </c>
      <c r="CF1443" s="310">
        <v>0</v>
      </c>
      <c r="CG1443" s="284">
        <v>0</v>
      </c>
      <c r="CH1443" s="284"/>
      <c r="CI1443" s="286" t="str">
        <f t="shared" ref="CI1443:CI1506" si="347">IF(Q1443&gt;100000, "Large", "Small")</f>
        <v>Small</v>
      </c>
      <c r="CJ1443" s="210"/>
      <c r="CK1443" s="210"/>
      <c r="CN1443"/>
    </row>
    <row r="1444" spans="1:92" s="283" customFormat="1" ht="15">
      <c r="A1444" s="208" t="s">
        <v>689</v>
      </c>
      <c r="B1444" s="297" t="s">
        <v>529</v>
      </c>
      <c r="C1444" s="297" t="s">
        <v>77</v>
      </c>
      <c r="D1444" s="565">
        <v>2014</v>
      </c>
      <c r="E1444" s="310">
        <v>0</v>
      </c>
      <c r="F1444" s="310">
        <v>0</v>
      </c>
      <c r="G1444" s="310">
        <v>0</v>
      </c>
      <c r="H1444" s="310">
        <v>0</v>
      </c>
      <c r="I1444" s="310">
        <v>66</v>
      </c>
      <c r="J1444" s="310">
        <v>0</v>
      </c>
      <c r="K1444" s="310">
        <v>66</v>
      </c>
      <c r="L1444" s="310">
        <v>66</v>
      </c>
      <c r="M1444" s="284">
        <f t="shared" si="346"/>
        <v>0</v>
      </c>
      <c r="N1444" s="284">
        <v>0</v>
      </c>
      <c r="O1444" s="310">
        <v>66</v>
      </c>
      <c r="P1444" s="310">
        <v>66</v>
      </c>
      <c r="Q1444" s="310">
        <v>66</v>
      </c>
      <c r="R1444" s="310">
        <v>66</v>
      </c>
      <c r="S1444" s="310">
        <v>0</v>
      </c>
      <c r="T1444" s="284">
        <v>0</v>
      </c>
      <c r="U1444" s="310">
        <v>0</v>
      </c>
      <c r="V1444" s="284">
        <v>0</v>
      </c>
      <c r="W1444" s="310">
        <v>0</v>
      </c>
      <c r="X1444" s="284">
        <v>0</v>
      </c>
      <c r="Y1444" s="310">
        <v>0</v>
      </c>
      <c r="Z1444" s="284">
        <v>0</v>
      </c>
      <c r="AA1444" s="310">
        <v>0</v>
      </c>
      <c r="AB1444" s="284">
        <v>0</v>
      </c>
      <c r="AC1444" s="310">
        <v>0</v>
      </c>
      <c r="AD1444" s="284">
        <v>0</v>
      </c>
      <c r="AE1444" s="310">
        <v>0</v>
      </c>
      <c r="AF1444" s="284">
        <v>0</v>
      </c>
      <c r="AG1444" s="310">
        <v>0</v>
      </c>
      <c r="AH1444" s="284">
        <v>0</v>
      </c>
      <c r="AI1444" s="310">
        <v>0</v>
      </c>
      <c r="AJ1444" s="284">
        <v>0</v>
      </c>
      <c r="AK1444" s="284"/>
      <c r="AL1444" s="284"/>
      <c r="AM1444" s="284"/>
      <c r="AN1444" s="284"/>
      <c r="AO1444" s="284"/>
      <c r="AP1444" s="284"/>
      <c r="AQ1444" s="284"/>
      <c r="AR1444" s="284"/>
      <c r="AS1444" s="284"/>
      <c r="AT1444" s="284"/>
      <c r="AU1444" s="284"/>
      <c r="AV1444" s="284"/>
      <c r="AW1444" s="284"/>
      <c r="AX1444" s="284"/>
      <c r="AY1444" s="284"/>
      <c r="AZ1444" s="284"/>
      <c r="BA1444" s="284"/>
      <c r="BB1444" s="284"/>
      <c r="BC1444" s="284"/>
      <c r="BD1444" s="284"/>
      <c r="BE1444" s="284"/>
      <c r="BF1444" s="284"/>
      <c r="BG1444" s="284"/>
      <c r="BH1444" s="284"/>
      <c r="BI1444" s="284"/>
      <c r="BJ1444" s="284"/>
      <c r="BK1444" s="310">
        <v>66</v>
      </c>
      <c r="BL1444" s="284">
        <v>0</v>
      </c>
      <c r="BM1444" s="310">
        <v>0</v>
      </c>
      <c r="BN1444" s="284">
        <v>0</v>
      </c>
      <c r="BO1444" s="310">
        <v>0</v>
      </c>
      <c r="BP1444" s="284">
        <v>0</v>
      </c>
      <c r="BQ1444" s="310">
        <v>0</v>
      </c>
      <c r="BR1444" s="284">
        <v>0</v>
      </c>
      <c r="BS1444" s="310">
        <v>0</v>
      </c>
      <c r="BT1444" s="284">
        <v>0</v>
      </c>
      <c r="BU1444" s="284"/>
      <c r="BV1444" s="284"/>
      <c r="BW1444" s="284"/>
      <c r="BX1444" s="284"/>
      <c r="BY1444" s="284"/>
      <c r="BZ1444" s="284">
        <v>0</v>
      </c>
      <c r="CA1444" s="284">
        <v>0</v>
      </c>
      <c r="CB1444" s="310">
        <v>0</v>
      </c>
      <c r="CC1444" s="284">
        <v>0</v>
      </c>
      <c r="CD1444" s="310">
        <v>0</v>
      </c>
      <c r="CE1444" s="284">
        <v>0</v>
      </c>
      <c r="CF1444" s="310">
        <v>0</v>
      </c>
      <c r="CG1444" s="284">
        <v>0</v>
      </c>
      <c r="CH1444" s="284"/>
      <c r="CI1444" s="286" t="str">
        <f t="shared" si="347"/>
        <v>Small</v>
      </c>
      <c r="CJ1444" s="210"/>
      <c r="CK1444" s="210"/>
      <c r="CN1444"/>
    </row>
    <row r="1445" spans="1:92" s="283" customFormat="1" ht="15">
      <c r="A1445" s="297" t="s">
        <v>147</v>
      </c>
      <c r="B1445" s="297" t="s">
        <v>147</v>
      </c>
      <c r="C1445" s="297" t="s">
        <v>77</v>
      </c>
      <c r="D1445" s="565">
        <v>2014</v>
      </c>
      <c r="E1445" s="310">
        <v>3888</v>
      </c>
      <c r="F1445" s="310">
        <v>28004</v>
      </c>
      <c r="G1445" s="310">
        <v>77159</v>
      </c>
      <c r="H1445" s="310">
        <v>109051</v>
      </c>
      <c r="I1445" s="310">
        <v>0</v>
      </c>
      <c r="J1445" s="310">
        <v>0</v>
      </c>
      <c r="K1445" s="310">
        <v>0</v>
      </c>
      <c r="L1445" s="310">
        <v>109051</v>
      </c>
      <c r="M1445" s="284">
        <f t="shared" si="346"/>
        <v>0</v>
      </c>
      <c r="N1445" s="284">
        <v>0</v>
      </c>
      <c r="O1445" s="310">
        <v>109051</v>
      </c>
      <c r="P1445" s="310">
        <v>109051</v>
      </c>
      <c r="Q1445" s="310">
        <v>109051</v>
      </c>
      <c r="R1445" s="310">
        <v>109051</v>
      </c>
      <c r="S1445" s="310">
        <v>3888</v>
      </c>
      <c r="T1445" s="284">
        <v>0</v>
      </c>
      <c r="U1445" s="310">
        <v>28004</v>
      </c>
      <c r="V1445" s="315">
        <v>317</v>
      </c>
      <c r="W1445" s="310">
        <v>77159</v>
      </c>
      <c r="X1445" s="284">
        <v>0</v>
      </c>
      <c r="Y1445" s="310">
        <v>0</v>
      </c>
      <c r="Z1445" s="284">
        <v>0</v>
      </c>
      <c r="AA1445" s="310">
        <v>0</v>
      </c>
      <c r="AB1445" s="284">
        <v>0</v>
      </c>
      <c r="AC1445" s="310">
        <v>0</v>
      </c>
      <c r="AD1445" s="284">
        <v>0</v>
      </c>
      <c r="AE1445" s="310">
        <v>0</v>
      </c>
      <c r="AF1445" s="284">
        <v>0</v>
      </c>
      <c r="AG1445" s="310">
        <v>0</v>
      </c>
      <c r="AH1445" s="284">
        <v>0</v>
      </c>
      <c r="AI1445" s="310">
        <v>0</v>
      </c>
      <c r="AJ1445" s="284">
        <v>0</v>
      </c>
      <c r="AK1445" s="284"/>
      <c r="AL1445" s="284"/>
      <c r="AM1445" s="284"/>
      <c r="AN1445" s="284"/>
      <c r="AO1445" s="284"/>
      <c r="AP1445" s="284"/>
      <c r="AQ1445" s="284"/>
      <c r="AR1445" s="284"/>
      <c r="AS1445" s="284"/>
      <c r="AT1445" s="284"/>
      <c r="AU1445" s="284"/>
      <c r="AV1445" s="284"/>
      <c r="AW1445" s="284"/>
      <c r="AX1445" s="284"/>
      <c r="AY1445" s="284"/>
      <c r="AZ1445" s="284"/>
      <c r="BA1445" s="284"/>
      <c r="BB1445" s="284"/>
      <c r="BC1445" s="284"/>
      <c r="BD1445" s="284"/>
      <c r="BE1445" s="284"/>
      <c r="BF1445" s="284"/>
      <c r="BG1445" s="284"/>
      <c r="BH1445" s="284"/>
      <c r="BI1445" s="284"/>
      <c r="BJ1445" s="284"/>
      <c r="BK1445" s="310">
        <v>0</v>
      </c>
      <c r="BL1445" s="284">
        <v>0</v>
      </c>
      <c r="BM1445" s="310">
        <v>0</v>
      </c>
      <c r="BN1445" s="284">
        <v>0</v>
      </c>
      <c r="BO1445" s="310">
        <v>0</v>
      </c>
      <c r="BP1445" s="284">
        <v>0</v>
      </c>
      <c r="BQ1445" s="310">
        <v>0</v>
      </c>
      <c r="BR1445" s="284">
        <v>0</v>
      </c>
      <c r="BS1445" s="310">
        <v>0</v>
      </c>
      <c r="BT1445" s="284">
        <v>0</v>
      </c>
      <c r="BU1445" s="284"/>
      <c r="BV1445" s="284"/>
      <c r="BW1445" s="284"/>
      <c r="BX1445" s="284"/>
      <c r="BY1445" s="284"/>
      <c r="BZ1445" s="284">
        <v>0</v>
      </c>
      <c r="CA1445" s="284">
        <v>0</v>
      </c>
      <c r="CB1445" s="310">
        <v>0</v>
      </c>
      <c r="CC1445" s="284">
        <v>0</v>
      </c>
      <c r="CD1445" s="310">
        <v>0</v>
      </c>
      <c r="CE1445" s="284">
        <v>0</v>
      </c>
      <c r="CF1445" s="310">
        <v>0</v>
      </c>
      <c r="CG1445" s="284">
        <v>0</v>
      </c>
      <c r="CH1445" s="284"/>
      <c r="CI1445" s="286" t="str">
        <f t="shared" si="347"/>
        <v>Large</v>
      </c>
      <c r="CJ1445" s="210"/>
      <c r="CK1445" s="210"/>
      <c r="CN1445"/>
    </row>
    <row r="1446" spans="1:92" s="283" customFormat="1" ht="15">
      <c r="A1446" s="208" t="s">
        <v>202</v>
      </c>
      <c r="B1446" s="283" t="s">
        <v>379</v>
      </c>
      <c r="C1446" s="208" t="s">
        <v>76</v>
      </c>
      <c r="D1446" s="566">
        <v>2014</v>
      </c>
      <c r="E1446" s="310">
        <v>0</v>
      </c>
      <c r="F1446" s="310">
        <v>0</v>
      </c>
      <c r="G1446" s="310">
        <v>2387</v>
      </c>
      <c r="H1446" s="310">
        <v>2387</v>
      </c>
      <c r="I1446" s="310">
        <v>0</v>
      </c>
      <c r="J1446" s="310">
        <v>0</v>
      </c>
      <c r="K1446" s="310">
        <v>0</v>
      </c>
      <c r="L1446" s="310">
        <v>2387</v>
      </c>
      <c r="M1446" s="284">
        <f t="shared" si="346"/>
        <v>0</v>
      </c>
      <c r="N1446" s="284">
        <v>0</v>
      </c>
      <c r="O1446" s="310">
        <v>2387</v>
      </c>
      <c r="P1446" s="310">
        <v>2387</v>
      </c>
      <c r="Q1446" s="310">
        <v>2387</v>
      </c>
      <c r="R1446" s="310">
        <v>2387</v>
      </c>
      <c r="S1446" s="284"/>
      <c r="T1446" s="284"/>
      <c r="U1446" s="284"/>
      <c r="V1446" s="284"/>
      <c r="W1446" s="284"/>
      <c r="X1446" s="284"/>
      <c r="Y1446" s="284"/>
      <c r="Z1446" s="284"/>
      <c r="AA1446" s="284"/>
      <c r="AB1446" s="284"/>
      <c r="AC1446" s="284">
        <v>2289</v>
      </c>
      <c r="AD1446" s="284">
        <v>0</v>
      </c>
      <c r="AE1446" s="284"/>
      <c r="AF1446" s="284"/>
      <c r="AG1446" s="284"/>
      <c r="AH1446" s="284"/>
      <c r="AI1446" s="284">
        <v>0</v>
      </c>
      <c r="AJ1446" s="284">
        <v>0</v>
      </c>
      <c r="AK1446" s="284"/>
      <c r="AL1446" s="284"/>
      <c r="AM1446" s="284"/>
      <c r="AN1446" s="284"/>
      <c r="AO1446" s="284">
        <v>0</v>
      </c>
      <c r="AP1446" s="284">
        <v>0</v>
      </c>
      <c r="AQ1446" s="284"/>
      <c r="AR1446" s="284"/>
      <c r="AS1446" s="284"/>
      <c r="AT1446" s="284"/>
      <c r="AU1446" s="284">
        <v>0</v>
      </c>
      <c r="AV1446" s="284">
        <v>0</v>
      </c>
      <c r="AW1446" s="284"/>
      <c r="AX1446" s="284"/>
      <c r="AY1446" s="284"/>
      <c r="AZ1446" s="284"/>
      <c r="BA1446" s="284">
        <v>0</v>
      </c>
      <c r="BB1446" s="284">
        <v>0</v>
      </c>
      <c r="BC1446" s="284"/>
      <c r="BD1446" s="284"/>
      <c r="BE1446" s="284"/>
      <c r="BF1446" s="284"/>
      <c r="BG1446" s="284">
        <v>98</v>
      </c>
      <c r="BH1446" s="284">
        <v>0</v>
      </c>
      <c r="BI1446" s="284">
        <v>0</v>
      </c>
      <c r="BJ1446" s="284">
        <v>0</v>
      </c>
      <c r="BK1446" s="284"/>
      <c r="BL1446" s="284"/>
      <c r="BM1446" s="284"/>
      <c r="BN1446" s="284"/>
      <c r="BO1446" s="284"/>
      <c r="BP1446" s="284"/>
      <c r="BQ1446" s="284"/>
      <c r="BR1446" s="284"/>
      <c r="BS1446" s="284"/>
      <c r="BT1446" s="284"/>
      <c r="BU1446" s="284"/>
      <c r="BV1446" s="284"/>
      <c r="BW1446" s="284"/>
      <c r="BX1446" s="284"/>
      <c r="BY1446" s="284"/>
      <c r="BZ1446" s="284"/>
      <c r="CA1446" s="284"/>
      <c r="CB1446" s="284"/>
      <c r="CC1446" s="284"/>
      <c r="CD1446" s="284"/>
      <c r="CE1446" s="284"/>
      <c r="CF1446" s="284"/>
      <c r="CG1446" s="284"/>
      <c r="CH1446" s="284"/>
      <c r="CI1446" s="286" t="str">
        <f t="shared" si="347"/>
        <v>Small</v>
      </c>
      <c r="CJ1446" s="210"/>
      <c r="CK1446" s="210"/>
      <c r="CN1446"/>
    </row>
    <row r="1447" spans="1:92" s="283" customFormat="1" ht="15">
      <c r="A1447" s="208" t="s">
        <v>617</v>
      </c>
      <c r="B1447" s="283" t="s">
        <v>413</v>
      </c>
      <c r="C1447" s="208" t="s">
        <v>76</v>
      </c>
      <c r="D1447" s="566">
        <v>2014</v>
      </c>
      <c r="E1447" s="310">
        <v>3404</v>
      </c>
      <c r="F1447" s="310">
        <v>111</v>
      </c>
      <c r="G1447" s="310">
        <v>225445</v>
      </c>
      <c r="H1447" s="310">
        <v>228960</v>
      </c>
      <c r="I1447" s="310">
        <v>6108</v>
      </c>
      <c r="J1447" s="310">
        <v>0</v>
      </c>
      <c r="K1447" s="310">
        <v>6108</v>
      </c>
      <c r="L1447" s="310">
        <v>235068</v>
      </c>
      <c r="M1447" s="284">
        <f t="shared" si="346"/>
        <v>121985</v>
      </c>
      <c r="N1447" s="284">
        <v>121985</v>
      </c>
      <c r="O1447" s="310">
        <v>357053</v>
      </c>
      <c r="P1447" s="310">
        <v>899323</v>
      </c>
      <c r="Q1447" s="310">
        <v>1021308</v>
      </c>
      <c r="R1447" s="310">
        <v>1041397</v>
      </c>
      <c r="S1447" s="284"/>
      <c r="T1447" s="284"/>
      <c r="U1447" s="284"/>
      <c r="V1447" s="284"/>
      <c r="W1447" s="284"/>
      <c r="X1447" s="284"/>
      <c r="Y1447" s="284">
        <v>3397</v>
      </c>
      <c r="Z1447" s="284">
        <v>5</v>
      </c>
      <c r="AA1447" s="284">
        <v>11</v>
      </c>
      <c r="AB1447" s="284">
        <v>0</v>
      </c>
      <c r="AC1447" s="284">
        <v>26928</v>
      </c>
      <c r="AD1447" s="284">
        <v>1495</v>
      </c>
      <c r="AE1447" s="284"/>
      <c r="AF1447" s="284"/>
      <c r="AG1447" s="284">
        <v>100</v>
      </c>
      <c r="AH1447" s="284">
        <v>100</v>
      </c>
      <c r="AI1447" s="284">
        <v>144315</v>
      </c>
      <c r="AJ1447" s="284">
        <v>4068</v>
      </c>
      <c r="AK1447" s="284"/>
      <c r="AL1447" s="284"/>
      <c r="AM1447" s="284">
        <v>0</v>
      </c>
      <c r="AN1447" s="284">
        <v>0</v>
      </c>
      <c r="AO1447" s="284">
        <v>2697</v>
      </c>
      <c r="AP1447" s="284">
        <v>0</v>
      </c>
      <c r="AQ1447" s="284">
        <v>7</v>
      </c>
      <c r="AR1447" s="284">
        <v>0</v>
      </c>
      <c r="AS1447" s="284">
        <v>0</v>
      </c>
      <c r="AT1447" s="284">
        <v>0</v>
      </c>
      <c r="AU1447" s="284">
        <v>1149</v>
      </c>
      <c r="AV1447" s="284">
        <v>0</v>
      </c>
      <c r="AW1447" s="284">
        <v>0</v>
      </c>
      <c r="AX1447" s="284">
        <v>0</v>
      </c>
      <c r="AY1447" s="284">
        <v>0</v>
      </c>
      <c r="AZ1447" s="284">
        <v>0</v>
      </c>
      <c r="BA1447" s="284">
        <v>43634</v>
      </c>
      <c r="BB1447" s="284">
        <v>0</v>
      </c>
      <c r="BC1447" s="284">
        <v>0</v>
      </c>
      <c r="BD1447" s="284">
        <v>0</v>
      </c>
      <c r="BE1447" s="284">
        <v>0</v>
      </c>
      <c r="BF1447" s="284">
        <v>0</v>
      </c>
      <c r="BG1447" s="284">
        <v>0</v>
      </c>
      <c r="BH1447" s="284">
        <v>0</v>
      </c>
      <c r="BI1447" s="284">
        <v>6722</v>
      </c>
      <c r="BJ1447" s="284"/>
      <c r="BK1447" s="284">
        <v>6108</v>
      </c>
      <c r="BL1447" s="284"/>
      <c r="BM1447" s="284"/>
      <c r="BN1447" s="284"/>
      <c r="BO1447" s="284"/>
      <c r="BP1447" s="284"/>
      <c r="BQ1447" s="284"/>
      <c r="BR1447" s="284"/>
      <c r="BS1447" s="284"/>
      <c r="BT1447" s="284"/>
      <c r="BU1447" s="284">
        <v>0</v>
      </c>
      <c r="BV1447" s="284">
        <v>0</v>
      </c>
      <c r="BW1447" s="284">
        <v>0</v>
      </c>
      <c r="BX1447" s="284">
        <v>121985</v>
      </c>
      <c r="BY1447" s="284"/>
      <c r="BZ1447" s="284"/>
      <c r="CA1447" s="284"/>
      <c r="CB1447" s="284"/>
      <c r="CC1447" s="284"/>
      <c r="CD1447" s="284">
        <v>664255</v>
      </c>
      <c r="CE1447" s="284"/>
      <c r="CF1447" s="284"/>
      <c r="CG1447" s="284"/>
      <c r="CH1447" s="284">
        <v>20089</v>
      </c>
      <c r="CI1447" s="286" t="str">
        <f t="shared" si="347"/>
        <v>Large</v>
      </c>
      <c r="CJ1447" s="210"/>
      <c r="CK1447" s="210"/>
      <c r="CN1447"/>
    </row>
    <row r="1448" spans="1:92" s="283" customFormat="1" ht="15">
      <c r="A1448" s="208" t="s">
        <v>620</v>
      </c>
      <c r="B1448" s="208" t="s">
        <v>532</v>
      </c>
      <c r="C1448" s="208" t="s">
        <v>76</v>
      </c>
      <c r="D1448" s="566">
        <v>2014</v>
      </c>
      <c r="E1448" s="310">
        <v>0</v>
      </c>
      <c r="F1448" s="310">
        <v>482</v>
      </c>
      <c r="G1448" s="310">
        <v>0</v>
      </c>
      <c r="H1448" s="310">
        <v>482</v>
      </c>
      <c r="I1448" s="310">
        <v>0</v>
      </c>
      <c r="J1448" s="310">
        <v>0</v>
      </c>
      <c r="K1448" s="310">
        <v>0</v>
      </c>
      <c r="L1448" s="310">
        <v>482</v>
      </c>
      <c r="M1448" s="284">
        <f t="shared" si="346"/>
        <v>0</v>
      </c>
      <c r="N1448" s="284">
        <v>0</v>
      </c>
      <c r="O1448" s="310">
        <v>482</v>
      </c>
      <c r="P1448" s="310">
        <v>482</v>
      </c>
      <c r="Q1448" s="310">
        <v>482</v>
      </c>
      <c r="R1448" s="310">
        <v>482</v>
      </c>
      <c r="S1448" s="284"/>
      <c r="T1448" s="284"/>
      <c r="U1448" s="284"/>
      <c r="V1448" s="284"/>
      <c r="W1448" s="284"/>
      <c r="X1448" s="284"/>
      <c r="Y1448" s="284"/>
      <c r="Z1448" s="284"/>
      <c r="AA1448" s="284">
        <v>434</v>
      </c>
      <c r="AB1448" s="284">
        <v>434</v>
      </c>
      <c r="AC1448" s="284"/>
      <c r="AD1448" s="284"/>
      <c r="AE1448" s="284"/>
      <c r="AF1448" s="284"/>
      <c r="AG1448" s="284">
        <v>0</v>
      </c>
      <c r="AH1448" s="284">
        <v>0</v>
      </c>
      <c r="AI1448" s="284"/>
      <c r="AJ1448" s="284"/>
      <c r="AK1448" s="284"/>
      <c r="AL1448" s="284"/>
      <c r="AM1448" s="284">
        <v>0</v>
      </c>
      <c r="AN1448" s="284">
        <v>0</v>
      </c>
      <c r="AO1448" s="284"/>
      <c r="AP1448" s="284"/>
      <c r="AQ1448" s="284"/>
      <c r="AR1448" s="284"/>
      <c r="AS1448" s="284">
        <v>0</v>
      </c>
      <c r="AT1448" s="284">
        <v>0</v>
      </c>
      <c r="AU1448" s="284"/>
      <c r="AV1448" s="284"/>
      <c r="AW1448" s="284"/>
      <c r="AX1448" s="284"/>
      <c r="AY1448" s="284">
        <v>48</v>
      </c>
      <c r="AZ1448" s="284">
        <v>48</v>
      </c>
      <c r="BA1448" s="284"/>
      <c r="BB1448" s="284"/>
      <c r="BC1448" s="284"/>
      <c r="BD1448" s="284"/>
      <c r="BE1448" s="284">
        <v>0</v>
      </c>
      <c r="BF1448" s="284">
        <v>0</v>
      </c>
      <c r="BG1448" s="284"/>
      <c r="BH1448" s="284"/>
      <c r="BI1448" s="284"/>
      <c r="BJ1448" s="284"/>
      <c r="BK1448" s="284"/>
      <c r="BL1448" s="284"/>
      <c r="BM1448" s="284"/>
      <c r="BN1448" s="284"/>
      <c r="BO1448" s="284"/>
      <c r="BP1448" s="284"/>
      <c r="BQ1448" s="284"/>
      <c r="BR1448" s="284"/>
      <c r="BS1448" s="284"/>
      <c r="BT1448" s="284"/>
      <c r="BU1448" s="284"/>
      <c r="BV1448" s="284"/>
      <c r="BW1448" s="284"/>
      <c r="BX1448" s="284"/>
      <c r="BY1448" s="284"/>
      <c r="BZ1448" s="284"/>
      <c r="CA1448" s="284"/>
      <c r="CB1448" s="284"/>
      <c r="CC1448" s="284"/>
      <c r="CD1448" s="284"/>
      <c r="CE1448" s="284"/>
      <c r="CF1448" s="284"/>
      <c r="CG1448" s="284"/>
      <c r="CH1448" s="284"/>
      <c r="CI1448" s="286" t="str">
        <f t="shared" si="347"/>
        <v>Small</v>
      </c>
      <c r="CJ1448" s="210"/>
      <c r="CK1448" s="210"/>
      <c r="CN1448"/>
    </row>
    <row r="1449" spans="1:92" s="283" customFormat="1" ht="15">
      <c r="A1449" s="208" t="s">
        <v>225</v>
      </c>
      <c r="B1449" s="283" t="s">
        <v>534</v>
      </c>
      <c r="C1449" s="208" t="s">
        <v>76</v>
      </c>
      <c r="D1449" s="566">
        <v>2014</v>
      </c>
      <c r="E1449" s="310">
        <v>22</v>
      </c>
      <c r="F1449" s="310">
        <v>0</v>
      </c>
      <c r="G1449" s="310">
        <v>0</v>
      </c>
      <c r="H1449" s="310">
        <v>22</v>
      </c>
      <c r="I1449" s="310">
        <v>0</v>
      </c>
      <c r="J1449" s="310">
        <v>0</v>
      </c>
      <c r="K1449" s="310">
        <v>0</v>
      </c>
      <c r="L1449" s="310">
        <v>22</v>
      </c>
      <c r="M1449" s="284">
        <f t="shared" si="346"/>
        <v>0</v>
      </c>
      <c r="N1449" s="284">
        <v>0</v>
      </c>
      <c r="O1449" s="310">
        <v>22</v>
      </c>
      <c r="P1449" s="310">
        <v>22</v>
      </c>
      <c r="Q1449" s="310">
        <v>22</v>
      </c>
      <c r="R1449" s="310">
        <v>22</v>
      </c>
      <c r="S1449" s="284"/>
      <c r="T1449" s="284"/>
      <c r="U1449" s="284"/>
      <c r="V1449" s="284"/>
      <c r="W1449" s="284"/>
      <c r="X1449" s="284"/>
      <c r="Y1449" s="284">
        <v>0</v>
      </c>
      <c r="Z1449" s="284">
        <v>0</v>
      </c>
      <c r="AA1449" s="284"/>
      <c r="AB1449" s="284"/>
      <c r="AC1449" s="284"/>
      <c r="AD1449" s="284"/>
      <c r="AE1449" s="284"/>
      <c r="AF1449" s="284"/>
      <c r="AG1449" s="284"/>
      <c r="AH1449" s="284"/>
      <c r="AI1449" s="284"/>
      <c r="AJ1449" s="284"/>
      <c r="AK1449" s="284"/>
      <c r="AL1449" s="284"/>
      <c r="AM1449" s="284"/>
      <c r="AN1449" s="284"/>
      <c r="AO1449" s="284"/>
      <c r="AP1449" s="284"/>
      <c r="AQ1449" s="284">
        <v>0</v>
      </c>
      <c r="AR1449" s="284">
        <v>0</v>
      </c>
      <c r="AS1449" s="284"/>
      <c r="AT1449" s="284"/>
      <c r="AU1449" s="284"/>
      <c r="AV1449" s="284"/>
      <c r="AW1449" s="284">
        <v>0</v>
      </c>
      <c r="AX1449" s="284">
        <v>0</v>
      </c>
      <c r="AY1449" s="284"/>
      <c r="AZ1449" s="284"/>
      <c r="BA1449" s="284"/>
      <c r="BB1449" s="284"/>
      <c r="BC1449" s="284">
        <v>22</v>
      </c>
      <c r="BD1449" s="284">
        <v>22</v>
      </c>
      <c r="BE1449" s="284"/>
      <c r="BF1449" s="284"/>
      <c r="BG1449" s="284"/>
      <c r="BH1449" s="284"/>
      <c r="BI1449" s="284"/>
      <c r="BJ1449" s="284"/>
      <c r="BK1449" s="284"/>
      <c r="BL1449" s="284"/>
      <c r="BM1449" s="284"/>
      <c r="BN1449" s="284"/>
      <c r="BO1449" s="284"/>
      <c r="BP1449" s="284"/>
      <c r="BQ1449" s="284"/>
      <c r="BR1449" s="284"/>
      <c r="BS1449" s="284"/>
      <c r="BT1449" s="284"/>
      <c r="BU1449" s="284"/>
      <c r="BV1449" s="284"/>
      <c r="BW1449" s="284"/>
      <c r="BX1449" s="284"/>
      <c r="BY1449" s="284"/>
      <c r="BZ1449" s="284"/>
      <c r="CA1449" s="284"/>
      <c r="CB1449" s="284"/>
      <c r="CC1449" s="284"/>
      <c r="CD1449" s="284"/>
      <c r="CE1449" s="284"/>
      <c r="CF1449" s="284"/>
      <c r="CG1449" s="284"/>
      <c r="CH1449" s="284"/>
      <c r="CI1449" s="286" t="str">
        <f t="shared" si="347"/>
        <v>Small</v>
      </c>
      <c r="CJ1449" s="210"/>
      <c r="CK1449" s="210"/>
      <c r="CN1449"/>
    </row>
    <row r="1450" spans="1:92" s="283" customFormat="1" ht="15">
      <c r="A1450" s="297" t="s">
        <v>356</v>
      </c>
      <c r="B1450" s="283" t="s">
        <v>430</v>
      </c>
      <c r="C1450" s="208" t="s">
        <v>76</v>
      </c>
      <c r="D1450" s="566">
        <v>2014</v>
      </c>
      <c r="E1450" s="310">
        <v>0</v>
      </c>
      <c r="F1450" s="310">
        <v>0</v>
      </c>
      <c r="G1450" s="310">
        <v>0</v>
      </c>
      <c r="H1450" s="310">
        <v>0</v>
      </c>
      <c r="I1450" s="310">
        <v>0</v>
      </c>
      <c r="J1450" s="310">
        <v>0</v>
      </c>
      <c r="K1450" s="310">
        <v>0</v>
      </c>
      <c r="L1450" s="310">
        <v>0</v>
      </c>
      <c r="M1450" s="284">
        <f t="shared" si="346"/>
        <v>76</v>
      </c>
      <c r="N1450" s="284">
        <v>76</v>
      </c>
      <c r="O1450" s="310">
        <v>76</v>
      </c>
      <c r="P1450" s="310">
        <v>0</v>
      </c>
      <c r="Q1450" s="310">
        <v>76</v>
      </c>
      <c r="R1450" s="310">
        <v>76</v>
      </c>
      <c r="S1450" s="284"/>
      <c r="T1450" s="284"/>
      <c r="U1450" s="284"/>
      <c r="V1450" s="284"/>
      <c r="W1450" s="284"/>
      <c r="X1450" s="284"/>
      <c r="Y1450" s="284"/>
      <c r="Z1450" s="284"/>
      <c r="AA1450" s="284"/>
      <c r="AB1450" s="284"/>
      <c r="AC1450" s="284"/>
      <c r="AD1450" s="284"/>
      <c r="AE1450" s="284"/>
      <c r="AF1450" s="284"/>
      <c r="AG1450" s="284"/>
      <c r="AH1450" s="284"/>
      <c r="AI1450" s="284"/>
      <c r="AJ1450" s="284"/>
      <c r="AK1450" s="284"/>
      <c r="AL1450" s="284"/>
      <c r="AM1450" s="284"/>
      <c r="AN1450" s="284"/>
      <c r="AO1450" s="284"/>
      <c r="AP1450" s="284"/>
      <c r="AQ1450" s="284"/>
      <c r="AR1450" s="284"/>
      <c r="AS1450" s="284"/>
      <c r="AT1450" s="284"/>
      <c r="AU1450" s="284"/>
      <c r="AV1450" s="284"/>
      <c r="AW1450" s="284"/>
      <c r="AX1450" s="284"/>
      <c r="AY1450" s="284"/>
      <c r="AZ1450" s="284"/>
      <c r="BA1450" s="284"/>
      <c r="BB1450" s="284"/>
      <c r="BC1450" s="284"/>
      <c r="BD1450" s="284"/>
      <c r="BE1450" s="284"/>
      <c r="BF1450" s="284"/>
      <c r="BG1450" s="284"/>
      <c r="BH1450" s="284"/>
      <c r="BI1450" s="284"/>
      <c r="BJ1450" s="284"/>
      <c r="BK1450" s="284"/>
      <c r="BL1450" s="284"/>
      <c r="BM1450" s="284"/>
      <c r="BN1450" s="284"/>
      <c r="BO1450" s="284"/>
      <c r="BP1450" s="284"/>
      <c r="BQ1450" s="284"/>
      <c r="BR1450" s="284"/>
      <c r="BS1450" s="284"/>
      <c r="BT1450" s="284"/>
      <c r="BU1450" s="284">
        <v>76</v>
      </c>
      <c r="BV1450" s="284">
        <v>0</v>
      </c>
      <c r="BW1450" s="284">
        <v>0</v>
      </c>
      <c r="BX1450" s="284">
        <v>0</v>
      </c>
      <c r="BY1450" s="284"/>
      <c r="BZ1450" s="284"/>
      <c r="CA1450" s="284"/>
      <c r="CB1450" s="284"/>
      <c r="CC1450" s="284"/>
      <c r="CD1450" s="284"/>
      <c r="CE1450" s="284"/>
      <c r="CF1450" s="284"/>
      <c r="CG1450" s="284"/>
      <c r="CH1450" s="284"/>
      <c r="CI1450" s="286" t="str">
        <f t="shared" si="347"/>
        <v>Small</v>
      </c>
      <c r="CJ1450" s="210"/>
      <c r="CK1450" s="210"/>
      <c r="CN1450"/>
    </row>
    <row r="1451" spans="1:92" s="283" customFormat="1" ht="15">
      <c r="A1451" s="208" t="s">
        <v>249</v>
      </c>
      <c r="B1451" s="283" t="s">
        <v>386</v>
      </c>
      <c r="C1451" s="208" t="s">
        <v>76</v>
      </c>
      <c r="D1451" s="566">
        <v>2014</v>
      </c>
      <c r="E1451" s="310">
        <v>19</v>
      </c>
      <c r="F1451" s="310">
        <v>0</v>
      </c>
      <c r="G1451" s="310">
        <v>7</v>
      </c>
      <c r="H1451" s="310">
        <v>26</v>
      </c>
      <c r="I1451" s="310">
        <v>0</v>
      </c>
      <c r="J1451" s="310">
        <v>0</v>
      </c>
      <c r="K1451" s="310">
        <v>0</v>
      </c>
      <c r="L1451" s="310">
        <v>26</v>
      </c>
      <c r="M1451" s="284">
        <f t="shared" si="346"/>
        <v>0</v>
      </c>
      <c r="N1451" s="284">
        <v>0</v>
      </c>
      <c r="O1451" s="310">
        <v>26</v>
      </c>
      <c r="P1451" s="310">
        <v>26</v>
      </c>
      <c r="Q1451" s="310">
        <v>26</v>
      </c>
      <c r="R1451" s="310">
        <v>26</v>
      </c>
      <c r="S1451" s="284"/>
      <c r="T1451" s="284"/>
      <c r="U1451" s="284"/>
      <c r="V1451" s="284"/>
      <c r="W1451" s="284"/>
      <c r="X1451" s="284"/>
      <c r="Y1451" s="284">
        <v>0</v>
      </c>
      <c r="Z1451" s="284">
        <v>0</v>
      </c>
      <c r="AA1451" s="284"/>
      <c r="AB1451" s="284"/>
      <c r="AC1451" s="284">
        <v>0</v>
      </c>
      <c r="AD1451" s="284">
        <v>0</v>
      </c>
      <c r="AE1451" s="284"/>
      <c r="AF1451" s="284"/>
      <c r="AG1451" s="284"/>
      <c r="AH1451" s="284"/>
      <c r="AI1451" s="284">
        <v>0</v>
      </c>
      <c r="AJ1451" s="284">
        <v>0</v>
      </c>
      <c r="AK1451" s="284"/>
      <c r="AL1451" s="284"/>
      <c r="AM1451" s="284"/>
      <c r="AN1451" s="284"/>
      <c r="AO1451" s="284">
        <v>0</v>
      </c>
      <c r="AP1451" s="284">
        <v>0</v>
      </c>
      <c r="AQ1451" s="284">
        <v>19</v>
      </c>
      <c r="AR1451" s="284">
        <v>19</v>
      </c>
      <c r="AS1451" s="284"/>
      <c r="AT1451" s="284"/>
      <c r="AU1451" s="284">
        <v>7</v>
      </c>
      <c r="AV1451" s="284">
        <v>7</v>
      </c>
      <c r="AW1451" s="284">
        <v>0</v>
      </c>
      <c r="AX1451" s="284">
        <v>0</v>
      </c>
      <c r="AY1451" s="284"/>
      <c r="AZ1451" s="284"/>
      <c r="BA1451" s="284">
        <v>0</v>
      </c>
      <c r="BB1451" s="284">
        <v>0</v>
      </c>
      <c r="BC1451" s="284">
        <v>0</v>
      </c>
      <c r="BD1451" s="284">
        <v>0</v>
      </c>
      <c r="BE1451" s="284"/>
      <c r="BF1451" s="284"/>
      <c r="BG1451" s="284">
        <v>0</v>
      </c>
      <c r="BH1451" s="284">
        <v>0</v>
      </c>
      <c r="BI1451" s="284">
        <v>0</v>
      </c>
      <c r="BJ1451" s="284">
        <v>0</v>
      </c>
      <c r="BK1451" s="284"/>
      <c r="BL1451" s="284"/>
      <c r="BM1451" s="284"/>
      <c r="BN1451" s="284"/>
      <c r="BO1451" s="284"/>
      <c r="BP1451" s="284"/>
      <c r="BQ1451" s="284"/>
      <c r="BR1451" s="284"/>
      <c r="BS1451" s="284"/>
      <c r="BT1451" s="284"/>
      <c r="BU1451" s="284"/>
      <c r="BV1451" s="284"/>
      <c r="BW1451" s="284"/>
      <c r="BX1451" s="284"/>
      <c r="BY1451" s="284"/>
      <c r="BZ1451" s="284"/>
      <c r="CA1451" s="284"/>
      <c r="CB1451" s="284"/>
      <c r="CC1451" s="284"/>
      <c r="CD1451" s="284"/>
      <c r="CE1451" s="284"/>
      <c r="CF1451" s="284"/>
      <c r="CG1451" s="284"/>
      <c r="CH1451" s="284"/>
      <c r="CI1451" s="286" t="str">
        <f t="shared" si="347"/>
        <v>Small</v>
      </c>
      <c r="CJ1451" s="210"/>
      <c r="CK1451" s="210"/>
      <c r="CN1451"/>
    </row>
    <row r="1452" spans="1:92" s="283" customFormat="1" ht="15">
      <c r="A1452" s="208" t="s">
        <v>249</v>
      </c>
      <c r="B1452" s="283" t="s">
        <v>882</v>
      </c>
      <c r="C1452" s="208" t="s">
        <v>76</v>
      </c>
      <c r="D1452" s="566">
        <v>2014</v>
      </c>
      <c r="E1452" s="310">
        <v>16</v>
      </c>
      <c r="F1452" s="310">
        <v>0</v>
      </c>
      <c r="G1452" s="310">
        <v>0</v>
      </c>
      <c r="H1452" s="310">
        <v>16</v>
      </c>
      <c r="I1452" s="310">
        <v>0</v>
      </c>
      <c r="J1452" s="310">
        <v>0</v>
      </c>
      <c r="K1452" s="310">
        <v>0</v>
      </c>
      <c r="L1452" s="310">
        <v>16</v>
      </c>
      <c r="M1452" s="284">
        <f t="shared" si="346"/>
        <v>0</v>
      </c>
      <c r="N1452" s="284">
        <v>0</v>
      </c>
      <c r="O1452" s="310">
        <v>16</v>
      </c>
      <c r="P1452" s="310">
        <v>16</v>
      </c>
      <c r="Q1452" s="310">
        <v>16</v>
      </c>
      <c r="R1452" s="310">
        <v>16</v>
      </c>
      <c r="S1452" s="284"/>
      <c r="T1452" s="284"/>
      <c r="U1452" s="284"/>
      <c r="V1452" s="284"/>
      <c r="W1452" s="284"/>
      <c r="X1452" s="284"/>
      <c r="Y1452" s="284">
        <v>4</v>
      </c>
      <c r="Z1452" s="284">
        <v>4</v>
      </c>
      <c r="AA1452" s="284"/>
      <c r="AB1452" s="284"/>
      <c r="AC1452" s="284"/>
      <c r="AD1452" s="284"/>
      <c r="AE1452" s="284"/>
      <c r="AF1452" s="284"/>
      <c r="AG1452" s="284"/>
      <c r="AH1452" s="284"/>
      <c r="AI1452" s="284"/>
      <c r="AJ1452" s="284"/>
      <c r="AK1452" s="284"/>
      <c r="AL1452" s="284"/>
      <c r="AM1452" s="284"/>
      <c r="AN1452" s="284"/>
      <c r="AO1452" s="284"/>
      <c r="AP1452" s="284"/>
      <c r="AQ1452" s="284">
        <v>12</v>
      </c>
      <c r="AR1452" s="284">
        <v>12</v>
      </c>
      <c r="AS1452" s="284"/>
      <c r="AT1452" s="284"/>
      <c r="AU1452" s="284"/>
      <c r="AV1452" s="284"/>
      <c r="AW1452" s="284">
        <v>0</v>
      </c>
      <c r="AX1452" s="284">
        <v>0</v>
      </c>
      <c r="AY1452" s="284"/>
      <c r="AZ1452" s="284"/>
      <c r="BA1452" s="284"/>
      <c r="BB1452" s="284"/>
      <c r="BC1452" s="284">
        <v>0</v>
      </c>
      <c r="BD1452" s="284">
        <v>0</v>
      </c>
      <c r="BE1452" s="284"/>
      <c r="BF1452" s="284"/>
      <c r="BG1452" s="284"/>
      <c r="BH1452" s="284"/>
      <c r="BI1452" s="284"/>
      <c r="BJ1452" s="284"/>
      <c r="BK1452" s="284"/>
      <c r="BL1452" s="284"/>
      <c r="BM1452" s="284"/>
      <c r="BN1452" s="284"/>
      <c r="BO1452" s="284"/>
      <c r="BP1452" s="284"/>
      <c r="BQ1452" s="284"/>
      <c r="BR1452" s="284"/>
      <c r="BS1452" s="284"/>
      <c r="BT1452" s="284"/>
      <c r="BU1452" s="284"/>
      <c r="BV1452" s="284"/>
      <c r="BW1452" s="284"/>
      <c r="BX1452" s="284"/>
      <c r="BY1452" s="284"/>
      <c r="BZ1452" s="284"/>
      <c r="CA1452" s="284"/>
      <c r="CB1452" s="284"/>
      <c r="CC1452" s="284"/>
      <c r="CD1452" s="284"/>
      <c r="CE1452" s="284"/>
      <c r="CF1452" s="284"/>
      <c r="CG1452" s="284"/>
      <c r="CH1452" s="284"/>
      <c r="CI1452" s="286" t="str">
        <f t="shared" si="347"/>
        <v>Small</v>
      </c>
      <c r="CJ1452" s="210"/>
      <c r="CK1452" s="210"/>
      <c r="CN1452"/>
    </row>
    <row r="1453" spans="1:92" s="283" customFormat="1" ht="15">
      <c r="A1453" s="208" t="s">
        <v>623</v>
      </c>
      <c r="B1453" s="208" t="s">
        <v>536</v>
      </c>
      <c r="C1453" s="208" t="s">
        <v>76</v>
      </c>
      <c r="D1453" s="566">
        <v>2014</v>
      </c>
      <c r="E1453" s="310">
        <v>1</v>
      </c>
      <c r="F1453" s="310">
        <v>0</v>
      </c>
      <c r="G1453" s="310">
        <v>0</v>
      </c>
      <c r="H1453" s="310">
        <v>1</v>
      </c>
      <c r="I1453" s="310">
        <v>0</v>
      </c>
      <c r="J1453" s="310">
        <v>0</v>
      </c>
      <c r="K1453" s="310">
        <v>0</v>
      </c>
      <c r="L1453" s="310">
        <v>1</v>
      </c>
      <c r="M1453" s="284">
        <f t="shared" si="346"/>
        <v>0</v>
      </c>
      <c r="N1453" s="284">
        <v>0</v>
      </c>
      <c r="O1453" s="310">
        <v>1</v>
      </c>
      <c r="P1453" s="310">
        <v>1</v>
      </c>
      <c r="Q1453" s="310">
        <v>1</v>
      </c>
      <c r="R1453" s="310">
        <v>1</v>
      </c>
      <c r="S1453" s="284"/>
      <c r="T1453" s="284"/>
      <c r="U1453" s="284"/>
      <c r="V1453" s="284"/>
      <c r="W1453" s="284"/>
      <c r="X1453" s="284"/>
      <c r="Y1453" s="284">
        <v>0</v>
      </c>
      <c r="Z1453" s="284">
        <v>0</v>
      </c>
      <c r="AA1453" s="284"/>
      <c r="AB1453" s="284"/>
      <c r="AC1453" s="284"/>
      <c r="AD1453" s="284"/>
      <c r="AE1453" s="284"/>
      <c r="AF1453" s="284"/>
      <c r="AG1453" s="284"/>
      <c r="AH1453" s="284"/>
      <c r="AI1453" s="284"/>
      <c r="AJ1453" s="284"/>
      <c r="AK1453" s="284"/>
      <c r="AL1453" s="284"/>
      <c r="AM1453" s="284"/>
      <c r="AN1453" s="284"/>
      <c r="AO1453" s="284"/>
      <c r="AP1453" s="284"/>
      <c r="AQ1453" s="284">
        <v>0</v>
      </c>
      <c r="AR1453" s="284">
        <v>0</v>
      </c>
      <c r="AS1453" s="284"/>
      <c r="AT1453" s="284"/>
      <c r="AU1453" s="284"/>
      <c r="AV1453" s="284"/>
      <c r="AW1453" s="284">
        <v>0</v>
      </c>
      <c r="AX1453" s="284">
        <v>0</v>
      </c>
      <c r="AY1453" s="284"/>
      <c r="AZ1453" s="284"/>
      <c r="BA1453" s="284"/>
      <c r="BB1453" s="284"/>
      <c r="BC1453" s="284">
        <v>1</v>
      </c>
      <c r="BD1453" s="284">
        <v>1</v>
      </c>
      <c r="BE1453" s="284"/>
      <c r="BF1453" s="284"/>
      <c r="BG1453" s="284"/>
      <c r="BH1453" s="284"/>
      <c r="BI1453" s="284"/>
      <c r="BJ1453" s="284"/>
      <c r="BK1453" s="284"/>
      <c r="BL1453" s="284"/>
      <c r="BM1453" s="284"/>
      <c r="BN1453" s="284"/>
      <c r="BO1453" s="284"/>
      <c r="BP1453" s="284"/>
      <c r="BQ1453" s="284"/>
      <c r="BR1453" s="284"/>
      <c r="BS1453" s="284"/>
      <c r="BT1453" s="284"/>
      <c r="BU1453" s="284"/>
      <c r="BV1453" s="284"/>
      <c r="BW1453" s="284"/>
      <c r="BX1453" s="284"/>
      <c r="BY1453" s="284"/>
      <c r="BZ1453" s="284"/>
      <c r="CA1453" s="284"/>
      <c r="CB1453" s="284"/>
      <c r="CC1453" s="284"/>
      <c r="CD1453" s="284"/>
      <c r="CE1453" s="284"/>
      <c r="CF1453" s="284"/>
      <c r="CG1453" s="284"/>
      <c r="CH1453" s="284"/>
      <c r="CI1453" s="286" t="str">
        <f t="shared" si="347"/>
        <v>Small</v>
      </c>
      <c r="CJ1453" s="210"/>
      <c r="CK1453" s="210"/>
      <c r="CN1453"/>
    </row>
    <row r="1454" spans="1:92" s="283" customFormat="1" ht="15">
      <c r="A1454" s="208" t="s">
        <v>213</v>
      </c>
      <c r="B1454" s="283" t="s">
        <v>455</v>
      </c>
      <c r="C1454" s="208" t="s">
        <v>76</v>
      </c>
      <c r="D1454" s="566">
        <v>2014</v>
      </c>
      <c r="E1454" s="310">
        <v>4</v>
      </c>
      <c r="F1454" s="310">
        <v>0</v>
      </c>
      <c r="G1454" s="310">
        <v>0</v>
      </c>
      <c r="H1454" s="310">
        <v>4</v>
      </c>
      <c r="I1454" s="310">
        <v>0</v>
      </c>
      <c r="J1454" s="310">
        <v>0</v>
      </c>
      <c r="K1454" s="310">
        <v>0</v>
      </c>
      <c r="L1454" s="310">
        <v>4</v>
      </c>
      <c r="M1454" s="284">
        <f t="shared" si="346"/>
        <v>0</v>
      </c>
      <c r="N1454" s="284">
        <v>0</v>
      </c>
      <c r="O1454" s="310">
        <v>4</v>
      </c>
      <c r="P1454" s="310">
        <v>4</v>
      </c>
      <c r="Q1454" s="310">
        <v>4</v>
      </c>
      <c r="R1454" s="310">
        <v>4</v>
      </c>
      <c r="S1454" s="284"/>
      <c r="T1454" s="284"/>
      <c r="U1454" s="284"/>
      <c r="V1454" s="284"/>
      <c r="W1454" s="284"/>
      <c r="X1454" s="284"/>
      <c r="Y1454" s="284">
        <v>0</v>
      </c>
      <c r="Z1454" s="284">
        <v>0</v>
      </c>
      <c r="AA1454" s="284"/>
      <c r="AB1454" s="284"/>
      <c r="AC1454" s="284"/>
      <c r="AD1454" s="284"/>
      <c r="AE1454" s="284"/>
      <c r="AF1454" s="284"/>
      <c r="AG1454" s="284"/>
      <c r="AH1454" s="284"/>
      <c r="AI1454" s="284"/>
      <c r="AJ1454" s="284"/>
      <c r="AK1454" s="284"/>
      <c r="AL1454" s="284"/>
      <c r="AM1454" s="284"/>
      <c r="AN1454" s="284"/>
      <c r="AO1454" s="284"/>
      <c r="AP1454" s="284"/>
      <c r="AQ1454" s="284">
        <v>0</v>
      </c>
      <c r="AR1454" s="284">
        <v>0</v>
      </c>
      <c r="AS1454" s="284"/>
      <c r="AT1454" s="284"/>
      <c r="AU1454" s="284"/>
      <c r="AV1454" s="284"/>
      <c r="AW1454" s="284">
        <v>0</v>
      </c>
      <c r="AX1454" s="284">
        <v>0</v>
      </c>
      <c r="AY1454" s="284"/>
      <c r="AZ1454" s="284"/>
      <c r="BA1454" s="284"/>
      <c r="BB1454" s="284"/>
      <c r="BC1454" s="284">
        <v>4</v>
      </c>
      <c r="BD1454" s="284">
        <v>4</v>
      </c>
      <c r="BE1454" s="284"/>
      <c r="BF1454" s="284"/>
      <c r="BG1454" s="284"/>
      <c r="BH1454" s="284"/>
      <c r="BI1454" s="284"/>
      <c r="BJ1454" s="284"/>
      <c r="BK1454" s="284"/>
      <c r="BL1454" s="284"/>
      <c r="BM1454" s="284"/>
      <c r="BN1454" s="284"/>
      <c r="BO1454" s="284"/>
      <c r="BP1454" s="284"/>
      <c r="BQ1454" s="284"/>
      <c r="BR1454" s="284"/>
      <c r="BS1454" s="284"/>
      <c r="BT1454" s="284"/>
      <c r="BU1454" s="284"/>
      <c r="BV1454" s="284"/>
      <c r="BW1454" s="284"/>
      <c r="BX1454" s="284"/>
      <c r="BY1454" s="284"/>
      <c r="BZ1454" s="284"/>
      <c r="CA1454" s="284"/>
      <c r="CB1454" s="284"/>
      <c r="CC1454" s="284"/>
      <c r="CD1454" s="284"/>
      <c r="CE1454" s="284"/>
      <c r="CF1454" s="284"/>
      <c r="CG1454" s="284"/>
      <c r="CH1454" s="284"/>
      <c r="CI1454" s="286" t="str">
        <f t="shared" si="347"/>
        <v>Small</v>
      </c>
      <c r="CJ1454" s="210"/>
      <c r="CK1454" s="210"/>
      <c r="CN1454"/>
    </row>
    <row r="1455" spans="1:92" s="283" customFormat="1" ht="15">
      <c r="A1455" s="287" t="s">
        <v>129</v>
      </c>
      <c r="B1455" s="283" t="s">
        <v>883</v>
      </c>
      <c r="C1455" s="208" t="s">
        <v>76</v>
      </c>
      <c r="D1455" s="566">
        <v>2014</v>
      </c>
      <c r="E1455" s="310">
        <v>164341</v>
      </c>
      <c r="F1455" s="310">
        <v>116470</v>
      </c>
      <c r="G1455" s="310">
        <v>135419</v>
      </c>
      <c r="H1455" s="310">
        <v>416230</v>
      </c>
      <c r="I1455" s="310">
        <v>33786</v>
      </c>
      <c r="J1455" s="310">
        <v>0</v>
      </c>
      <c r="K1455" s="310">
        <v>33786</v>
      </c>
      <c r="L1455" s="310">
        <v>450016</v>
      </c>
      <c r="M1455" s="284">
        <f t="shared" si="346"/>
        <v>18087</v>
      </c>
      <c r="N1455" s="284">
        <v>18087</v>
      </c>
      <c r="O1455" s="310">
        <v>468103</v>
      </c>
      <c r="P1455" s="310">
        <v>2587581</v>
      </c>
      <c r="Q1455" s="310">
        <v>2605668</v>
      </c>
      <c r="R1455" s="310">
        <v>2740797</v>
      </c>
      <c r="S1455" s="284"/>
      <c r="T1455" s="284"/>
      <c r="U1455" s="284"/>
      <c r="V1455" s="284"/>
      <c r="W1455" s="284"/>
      <c r="X1455" s="284"/>
      <c r="Y1455" s="284">
        <v>153867</v>
      </c>
      <c r="Z1455" s="284">
        <v>153791</v>
      </c>
      <c r="AA1455" s="284">
        <v>112877</v>
      </c>
      <c r="AB1455" s="284">
        <v>4</v>
      </c>
      <c r="AC1455" s="284">
        <v>41869</v>
      </c>
      <c r="AD1455" s="284">
        <v>3440</v>
      </c>
      <c r="AE1455" s="284"/>
      <c r="AF1455" s="284"/>
      <c r="AG1455" s="284">
        <v>0</v>
      </c>
      <c r="AH1455" s="284">
        <v>0</v>
      </c>
      <c r="AI1455" s="284">
        <v>0</v>
      </c>
      <c r="AJ1455" s="284">
        <v>0</v>
      </c>
      <c r="AK1455" s="284"/>
      <c r="AL1455" s="284"/>
      <c r="AM1455" s="284">
        <v>0</v>
      </c>
      <c r="AN1455" s="284">
        <v>0</v>
      </c>
      <c r="AO1455" s="284">
        <v>0</v>
      </c>
      <c r="AP1455" s="284">
        <v>0</v>
      </c>
      <c r="AQ1455" s="284">
        <v>0</v>
      </c>
      <c r="AR1455" s="284">
        <v>0</v>
      </c>
      <c r="AS1455" s="284">
        <v>0</v>
      </c>
      <c r="AT1455" s="284">
        <v>0</v>
      </c>
      <c r="AU1455" s="284">
        <v>1432</v>
      </c>
      <c r="AV1455" s="284">
        <v>666</v>
      </c>
      <c r="AW1455" s="284">
        <v>10474</v>
      </c>
      <c r="AX1455" s="284">
        <v>10473</v>
      </c>
      <c r="AY1455" s="284">
        <v>3593</v>
      </c>
      <c r="AZ1455" s="284">
        <v>10</v>
      </c>
      <c r="BA1455" s="284">
        <v>92118</v>
      </c>
      <c r="BB1455" s="284">
        <v>4486</v>
      </c>
      <c r="BC1455" s="284">
        <v>0</v>
      </c>
      <c r="BD1455" s="284">
        <v>0</v>
      </c>
      <c r="BE1455" s="284">
        <v>0</v>
      </c>
      <c r="BF1455" s="284">
        <v>0</v>
      </c>
      <c r="BG1455" s="284">
        <v>0</v>
      </c>
      <c r="BH1455" s="284">
        <v>0</v>
      </c>
      <c r="BI1455" s="284">
        <v>0</v>
      </c>
      <c r="BJ1455" s="284">
        <v>0</v>
      </c>
      <c r="BK1455" s="284">
        <v>33786</v>
      </c>
      <c r="BL1455" s="284"/>
      <c r="BM1455" s="284"/>
      <c r="BN1455" s="284"/>
      <c r="BO1455" s="284"/>
      <c r="BP1455" s="284"/>
      <c r="BQ1455" s="284"/>
      <c r="BR1455" s="284"/>
      <c r="BS1455" s="284"/>
      <c r="BT1455" s="284"/>
      <c r="BU1455" s="284">
        <v>0</v>
      </c>
      <c r="BV1455" s="284">
        <v>12199</v>
      </c>
      <c r="BW1455" s="284">
        <v>0</v>
      </c>
      <c r="BX1455" s="284">
        <v>5888</v>
      </c>
      <c r="BY1455" s="284"/>
      <c r="BZ1455" s="284"/>
      <c r="CA1455" s="284"/>
      <c r="CB1455" s="284"/>
      <c r="CC1455" s="284"/>
      <c r="CD1455" s="284">
        <v>2137565</v>
      </c>
      <c r="CE1455" s="284"/>
      <c r="CF1455" s="284"/>
      <c r="CG1455" s="284"/>
      <c r="CH1455" s="284">
        <v>135129</v>
      </c>
      <c r="CI1455" s="286" t="str">
        <f t="shared" si="347"/>
        <v>Large</v>
      </c>
      <c r="CJ1455" s="210"/>
      <c r="CK1455" s="210"/>
      <c r="CN1455"/>
    </row>
    <row r="1456" spans="1:92" s="283" customFormat="1" ht="15">
      <c r="A1456" s="208" t="s">
        <v>352</v>
      </c>
      <c r="B1456" s="283" t="s">
        <v>377</v>
      </c>
      <c r="C1456" s="208" t="s">
        <v>76</v>
      </c>
      <c r="D1456" s="566">
        <v>2014</v>
      </c>
      <c r="E1456" s="310">
        <v>0</v>
      </c>
      <c r="F1456" s="310">
        <v>0</v>
      </c>
      <c r="G1456" s="310">
        <v>0</v>
      </c>
      <c r="H1456" s="310">
        <v>0</v>
      </c>
      <c r="I1456" s="310">
        <v>0</v>
      </c>
      <c r="J1456" s="310">
        <v>0</v>
      </c>
      <c r="K1456" s="310">
        <v>0</v>
      </c>
      <c r="L1456" s="310">
        <v>0</v>
      </c>
      <c r="M1456" s="284">
        <f t="shared" si="346"/>
        <v>255</v>
      </c>
      <c r="N1456" s="284">
        <v>255</v>
      </c>
      <c r="O1456" s="310">
        <v>255</v>
      </c>
      <c r="P1456" s="310">
        <v>0</v>
      </c>
      <c r="Q1456" s="310">
        <v>255</v>
      </c>
      <c r="R1456" s="310">
        <v>255</v>
      </c>
      <c r="S1456" s="284"/>
      <c r="T1456" s="284"/>
      <c r="U1456" s="284"/>
      <c r="V1456" s="284"/>
      <c r="W1456" s="284"/>
      <c r="X1456" s="284"/>
      <c r="Y1456" s="284"/>
      <c r="Z1456" s="284"/>
      <c r="AA1456" s="284"/>
      <c r="AB1456" s="284"/>
      <c r="AC1456" s="284"/>
      <c r="AD1456" s="284"/>
      <c r="AE1456" s="284"/>
      <c r="AF1456" s="284"/>
      <c r="AG1456" s="284"/>
      <c r="AH1456" s="284"/>
      <c r="AI1456" s="284"/>
      <c r="AJ1456" s="284"/>
      <c r="AK1456" s="284"/>
      <c r="AL1456" s="284"/>
      <c r="AM1456" s="284"/>
      <c r="AN1456" s="284"/>
      <c r="AO1456" s="284"/>
      <c r="AP1456" s="284"/>
      <c r="AQ1456" s="284"/>
      <c r="AR1456" s="284"/>
      <c r="AS1456" s="284"/>
      <c r="AT1456" s="284"/>
      <c r="AU1456" s="284"/>
      <c r="AV1456" s="284"/>
      <c r="AW1456" s="284"/>
      <c r="AX1456" s="284"/>
      <c r="AY1456" s="284"/>
      <c r="AZ1456" s="284"/>
      <c r="BA1456" s="284"/>
      <c r="BB1456" s="284"/>
      <c r="BC1456" s="284"/>
      <c r="BD1456" s="284"/>
      <c r="BE1456" s="284"/>
      <c r="BF1456" s="284"/>
      <c r="BG1456" s="284"/>
      <c r="BH1456" s="284"/>
      <c r="BI1456" s="284"/>
      <c r="BJ1456" s="284"/>
      <c r="BK1456" s="284"/>
      <c r="BL1456" s="284"/>
      <c r="BM1456" s="284"/>
      <c r="BN1456" s="284"/>
      <c r="BO1456" s="284"/>
      <c r="BP1456" s="284"/>
      <c r="BQ1456" s="284"/>
      <c r="BR1456" s="284"/>
      <c r="BS1456" s="284"/>
      <c r="BT1456" s="284"/>
      <c r="BU1456" s="284">
        <v>0</v>
      </c>
      <c r="BV1456" s="284">
        <v>0</v>
      </c>
      <c r="BW1456" s="284">
        <v>0</v>
      </c>
      <c r="BX1456" s="284">
        <v>255</v>
      </c>
      <c r="BY1456" s="284"/>
      <c r="BZ1456" s="284"/>
      <c r="CA1456" s="284"/>
      <c r="CB1456" s="284"/>
      <c r="CC1456" s="284"/>
      <c r="CD1456" s="284"/>
      <c r="CE1456" s="284"/>
      <c r="CF1456" s="284"/>
      <c r="CG1456" s="284"/>
      <c r="CH1456" s="284"/>
      <c r="CI1456" s="286" t="str">
        <f t="shared" si="347"/>
        <v>Small</v>
      </c>
      <c r="CJ1456" s="210"/>
      <c r="CK1456" s="210"/>
      <c r="CN1456"/>
    </row>
    <row r="1457" spans="1:92" s="283" customFormat="1" ht="15">
      <c r="A1457" s="208" t="s">
        <v>627</v>
      </c>
      <c r="B1457" s="283" t="s">
        <v>539</v>
      </c>
      <c r="C1457" s="208" t="s">
        <v>76</v>
      </c>
      <c r="D1457" s="566">
        <v>2014</v>
      </c>
      <c r="E1457" s="310">
        <v>1</v>
      </c>
      <c r="F1457" s="310">
        <v>0</v>
      </c>
      <c r="G1457" s="310">
        <v>0</v>
      </c>
      <c r="H1457" s="310">
        <v>1</v>
      </c>
      <c r="I1457" s="310">
        <v>0</v>
      </c>
      <c r="J1457" s="310">
        <v>0</v>
      </c>
      <c r="K1457" s="310">
        <v>0</v>
      </c>
      <c r="L1457" s="310">
        <v>1</v>
      </c>
      <c r="M1457" s="284">
        <f t="shared" si="346"/>
        <v>1</v>
      </c>
      <c r="N1457" s="284">
        <v>1</v>
      </c>
      <c r="O1457" s="310">
        <v>2</v>
      </c>
      <c r="P1457" s="310">
        <v>1</v>
      </c>
      <c r="Q1457" s="310">
        <v>2</v>
      </c>
      <c r="R1457" s="310">
        <v>2</v>
      </c>
      <c r="S1457" s="284"/>
      <c r="T1457" s="284"/>
      <c r="U1457" s="284"/>
      <c r="V1457" s="284"/>
      <c r="W1457" s="284"/>
      <c r="X1457" s="284"/>
      <c r="Y1457" s="284">
        <v>0</v>
      </c>
      <c r="Z1457" s="284">
        <v>0</v>
      </c>
      <c r="AA1457" s="284"/>
      <c r="AB1457" s="284"/>
      <c r="AC1457" s="284"/>
      <c r="AD1457" s="284"/>
      <c r="AE1457" s="284"/>
      <c r="AF1457" s="284"/>
      <c r="AG1457" s="284"/>
      <c r="AH1457" s="284"/>
      <c r="AI1457" s="284"/>
      <c r="AJ1457" s="284"/>
      <c r="AK1457" s="284"/>
      <c r="AL1457" s="284"/>
      <c r="AM1457" s="284"/>
      <c r="AN1457" s="284"/>
      <c r="AO1457" s="284"/>
      <c r="AP1457" s="284"/>
      <c r="AQ1457" s="284">
        <v>1</v>
      </c>
      <c r="AR1457" s="284">
        <v>1</v>
      </c>
      <c r="AS1457" s="284"/>
      <c r="AT1457" s="284"/>
      <c r="AU1457" s="284"/>
      <c r="AV1457" s="284"/>
      <c r="AW1457" s="284">
        <v>0</v>
      </c>
      <c r="AX1457" s="284">
        <v>0</v>
      </c>
      <c r="AY1457" s="284"/>
      <c r="AZ1457" s="284"/>
      <c r="BA1457" s="284"/>
      <c r="BB1457" s="284"/>
      <c r="BC1457" s="284">
        <v>0</v>
      </c>
      <c r="BD1457" s="284">
        <v>0</v>
      </c>
      <c r="BE1457" s="284"/>
      <c r="BF1457" s="284"/>
      <c r="BG1457" s="284"/>
      <c r="BH1457" s="284"/>
      <c r="BI1457" s="284"/>
      <c r="BJ1457" s="284"/>
      <c r="BK1457" s="284"/>
      <c r="BL1457" s="284"/>
      <c r="BM1457" s="284"/>
      <c r="BN1457" s="284"/>
      <c r="BO1457" s="284"/>
      <c r="BP1457" s="284"/>
      <c r="BQ1457" s="284"/>
      <c r="BR1457" s="284"/>
      <c r="BS1457" s="284"/>
      <c r="BT1457" s="284"/>
      <c r="BU1457" s="284">
        <v>1</v>
      </c>
      <c r="BV1457" s="284">
        <v>0</v>
      </c>
      <c r="BW1457" s="284">
        <v>0</v>
      </c>
      <c r="BX1457" s="284">
        <v>0</v>
      </c>
      <c r="BY1457" s="284"/>
      <c r="BZ1457" s="284"/>
      <c r="CA1457" s="284"/>
      <c r="CB1457" s="284"/>
      <c r="CC1457" s="284"/>
      <c r="CD1457" s="284"/>
      <c r="CE1457" s="284"/>
      <c r="CF1457" s="284"/>
      <c r="CG1457" s="284"/>
      <c r="CH1457" s="284"/>
      <c r="CI1457" s="286" t="str">
        <f t="shared" si="347"/>
        <v>Small</v>
      </c>
      <c r="CJ1457" s="210"/>
      <c r="CK1457" s="210"/>
      <c r="CN1457"/>
    </row>
    <row r="1458" spans="1:92" s="283" customFormat="1" ht="15">
      <c r="A1458" s="208" t="s">
        <v>628</v>
      </c>
      <c r="B1458" s="283" t="s">
        <v>541</v>
      </c>
      <c r="C1458" s="208" t="s">
        <v>76</v>
      </c>
      <c r="D1458" s="566">
        <v>2014</v>
      </c>
      <c r="E1458" s="310">
        <v>223</v>
      </c>
      <c r="F1458" s="310">
        <v>0</v>
      </c>
      <c r="G1458" s="310">
        <v>0</v>
      </c>
      <c r="H1458" s="310">
        <v>223</v>
      </c>
      <c r="I1458" s="310">
        <v>0</v>
      </c>
      <c r="J1458" s="310">
        <v>0</v>
      </c>
      <c r="K1458" s="310">
        <v>0</v>
      </c>
      <c r="L1458" s="310">
        <v>223</v>
      </c>
      <c r="M1458" s="284">
        <f t="shared" si="346"/>
        <v>0</v>
      </c>
      <c r="N1458" s="284">
        <v>0</v>
      </c>
      <c r="O1458" s="310">
        <v>223</v>
      </c>
      <c r="P1458" s="310">
        <v>223</v>
      </c>
      <c r="Q1458" s="310">
        <v>223</v>
      </c>
      <c r="R1458" s="310">
        <v>223</v>
      </c>
      <c r="S1458" s="284"/>
      <c r="T1458" s="284"/>
      <c r="U1458" s="284"/>
      <c r="V1458" s="284"/>
      <c r="W1458" s="284"/>
      <c r="X1458" s="284"/>
      <c r="Y1458" s="284">
        <v>0</v>
      </c>
      <c r="Z1458" s="284">
        <v>0</v>
      </c>
      <c r="AA1458" s="284"/>
      <c r="AB1458" s="284"/>
      <c r="AC1458" s="284"/>
      <c r="AD1458" s="284"/>
      <c r="AE1458" s="284"/>
      <c r="AF1458" s="284"/>
      <c r="AG1458" s="284"/>
      <c r="AH1458" s="284"/>
      <c r="AI1458" s="284"/>
      <c r="AJ1458" s="284"/>
      <c r="AK1458" s="284"/>
      <c r="AL1458" s="284"/>
      <c r="AM1458" s="284"/>
      <c r="AN1458" s="284"/>
      <c r="AO1458" s="284"/>
      <c r="AP1458" s="284"/>
      <c r="AQ1458" s="284">
        <v>0</v>
      </c>
      <c r="AR1458" s="284">
        <v>0</v>
      </c>
      <c r="AS1458" s="284"/>
      <c r="AT1458" s="284"/>
      <c r="AU1458" s="284"/>
      <c r="AV1458" s="284"/>
      <c r="AW1458" s="284">
        <v>0</v>
      </c>
      <c r="AX1458" s="284">
        <v>0</v>
      </c>
      <c r="AY1458" s="284"/>
      <c r="AZ1458" s="284"/>
      <c r="BA1458" s="284"/>
      <c r="BB1458" s="284"/>
      <c r="BC1458" s="284">
        <v>223</v>
      </c>
      <c r="BD1458" s="284">
        <v>223</v>
      </c>
      <c r="BE1458" s="284"/>
      <c r="BF1458" s="284"/>
      <c r="BG1458" s="284"/>
      <c r="BH1458" s="284"/>
      <c r="BI1458" s="284"/>
      <c r="BJ1458" s="284"/>
      <c r="BK1458" s="284"/>
      <c r="BL1458" s="284"/>
      <c r="BM1458" s="284"/>
      <c r="BN1458" s="284"/>
      <c r="BO1458" s="284"/>
      <c r="BP1458" s="284"/>
      <c r="BQ1458" s="284"/>
      <c r="BR1458" s="284"/>
      <c r="BS1458" s="284"/>
      <c r="BT1458" s="284"/>
      <c r="BU1458" s="284"/>
      <c r="BV1458" s="284"/>
      <c r="BW1458" s="284"/>
      <c r="BX1458" s="284"/>
      <c r="BY1458" s="284"/>
      <c r="BZ1458" s="284"/>
      <c r="CA1458" s="284"/>
      <c r="CB1458" s="284"/>
      <c r="CC1458" s="284"/>
      <c r="CD1458" s="284"/>
      <c r="CE1458" s="284"/>
      <c r="CF1458" s="284"/>
      <c r="CG1458" s="284"/>
      <c r="CH1458" s="284"/>
      <c r="CI1458" s="286" t="str">
        <f t="shared" si="347"/>
        <v>Small</v>
      </c>
      <c r="CJ1458" s="210"/>
      <c r="CK1458" s="210"/>
      <c r="CN1458"/>
    </row>
    <row r="1459" spans="1:92" s="283" customFormat="1" ht="15">
      <c r="A1459" s="208" t="s">
        <v>202</v>
      </c>
      <c r="B1459" s="283" t="s">
        <v>543</v>
      </c>
      <c r="C1459" s="208" t="s">
        <v>76</v>
      </c>
      <c r="D1459" s="566">
        <v>2014</v>
      </c>
      <c r="E1459" s="310">
        <v>0</v>
      </c>
      <c r="F1459" s="310">
        <v>0</v>
      </c>
      <c r="G1459" s="310">
        <v>0</v>
      </c>
      <c r="H1459" s="310">
        <v>0</v>
      </c>
      <c r="I1459" s="310">
        <v>0</v>
      </c>
      <c r="J1459" s="310">
        <v>0</v>
      </c>
      <c r="K1459" s="310">
        <v>0</v>
      </c>
      <c r="L1459" s="310">
        <v>0</v>
      </c>
      <c r="M1459" s="284">
        <f t="shared" si="346"/>
        <v>696335</v>
      </c>
      <c r="N1459" s="284">
        <v>696335</v>
      </c>
      <c r="O1459" s="310">
        <v>696335</v>
      </c>
      <c r="P1459" s="310">
        <v>0</v>
      </c>
      <c r="Q1459" s="310">
        <v>696335</v>
      </c>
      <c r="R1459" s="310">
        <v>696335</v>
      </c>
      <c r="S1459" s="284"/>
      <c r="T1459" s="284"/>
      <c r="U1459" s="284"/>
      <c r="V1459" s="284"/>
      <c r="W1459" s="284"/>
      <c r="X1459" s="284"/>
      <c r="Y1459" s="284"/>
      <c r="Z1459" s="284"/>
      <c r="AA1459" s="284"/>
      <c r="AB1459" s="284"/>
      <c r="AC1459" s="284"/>
      <c r="AD1459" s="284"/>
      <c r="AE1459" s="284"/>
      <c r="AF1459" s="284"/>
      <c r="AG1459" s="284"/>
      <c r="AH1459" s="284"/>
      <c r="AI1459" s="284"/>
      <c r="AJ1459" s="284"/>
      <c r="AK1459" s="284"/>
      <c r="AL1459" s="284"/>
      <c r="AM1459" s="284"/>
      <c r="AN1459" s="284"/>
      <c r="AO1459" s="284"/>
      <c r="AP1459" s="284"/>
      <c r="AQ1459" s="284"/>
      <c r="AR1459" s="284"/>
      <c r="AS1459" s="284"/>
      <c r="AT1459" s="284"/>
      <c r="AU1459" s="284"/>
      <c r="AV1459" s="284"/>
      <c r="AW1459" s="284"/>
      <c r="AX1459" s="284"/>
      <c r="AY1459" s="284"/>
      <c r="AZ1459" s="284"/>
      <c r="BA1459" s="284"/>
      <c r="BB1459" s="284"/>
      <c r="BC1459" s="284"/>
      <c r="BD1459" s="284"/>
      <c r="BE1459" s="284"/>
      <c r="BF1459" s="284"/>
      <c r="BG1459" s="284"/>
      <c r="BH1459" s="284"/>
      <c r="BI1459" s="284"/>
      <c r="BJ1459" s="284"/>
      <c r="BK1459" s="284"/>
      <c r="BL1459" s="284"/>
      <c r="BM1459" s="284"/>
      <c r="BN1459" s="284"/>
      <c r="BO1459" s="284"/>
      <c r="BP1459" s="284"/>
      <c r="BQ1459" s="284"/>
      <c r="BR1459" s="284"/>
      <c r="BS1459" s="284"/>
      <c r="BT1459" s="284"/>
      <c r="BU1459" s="284">
        <v>0</v>
      </c>
      <c r="BV1459" s="284">
        <v>0</v>
      </c>
      <c r="BW1459" s="284">
        <v>0</v>
      </c>
      <c r="BX1459" s="284">
        <v>696335</v>
      </c>
      <c r="BY1459" s="284"/>
      <c r="BZ1459" s="284"/>
      <c r="CA1459" s="284"/>
      <c r="CB1459" s="284"/>
      <c r="CC1459" s="284"/>
      <c r="CD1459" s="284"/>
      <c r="CE1459" s="284"/>
      <c r="CF1459" s="284"/>
      <c r="CG1459" s="284"/>
      <c r="CH1459" s="284"/>
      <c r="CI1459" s="286" t="str">
        <f t="shared" si="347"/>
        <v>Large</v>
      </c>
      <c r="CJ1459" s="210"/>
      <c r="CK1459" s="210"/>
      <c r="CN1459"/>
    </row>
    <row r="1460" spans="1:92" s="283" customFormat="1" ht="15">
      <c r="A1460" s="208" t="s">
        <v>126</v>
      </c>
      <c r="B1460" s="287" t="s">
        <v>884</v>
      </c>
      <c r="C1460" s="208" t="s">
        <v>76</v>
      </c>
      <c r="D1460" s="566">
        <v>2014</v>
      </c>
      <c r="E1460" s="310">
        <v>55629</v>
      </c>
      <c r="F1460" s="310">
        <v>224813</v>
      </c>
      <c r="G1460" s="310">
        <v>15823</v>
      </c>
      <c r="H1460" s="310">
        <v>296265</v>
      </c>
      <c r="I1460" s="310">
        <v>0</v>
      </c>
      <c r="J1460" s="310">
        <v>0</v>
      </c>
      <c r="K1460" s="310">
        <v>0</v>
      </c>
      <c r="L1460" s="310">
        <v>296265</v>
      </c>
      <c r="M1460" s="284">
        <f t="shared" si="346"/>
        <v>0</v>
      </c>
      <c r="N1460" s="284">
        <v>0</v>
      </c>
      <c r="O1460" s="310">
        <v>296265</v>
      </c>
      <c r="P1460" s="310">
        <v>296265</v>
      </c>
      <c r="Q1460" s="310">
        <v>296265</v>
      </c>
      <c r="R1460" s="310">
        <v>296265</v>
      </c>
      <c r="S1460" s="284"/>
      <c r="T1460" s="284"/>
      <c r="U1460" s="284"/>
      <c r="V1460" s="284"/>
      <c r="W1460" s="284"/>
      <c r="X1460" s="284"/>
      <c r="Y1460" s="284">
        <v>35972</v>
      </c>
      <c r="Z1460" s="284">
        <v>35972</v>
      </c>
      <c r="AA1460" s="284">
        <v>180524</v>
      </c>
      <c r="AB1460" s="284">
        <v>0</v>
      </c>
      <c r="AC1460" s="284">
        <v>12185</v>
      </c>
      <c r="AD1460" s="284">
        <v>455</v>
      </c>
      <c r="AE1460" s="284"/>
      <c r="AF1460" s="284"/>
      <c r="AG1460" s="284">
        <v>0</v>
      </c>
      <c r="AH1460" s="284">
        <v>0</v>
      </c>
      <c r="AI1460" s="284">
        <v>0</v>
      </c>
      <c r="AJ1460" s="284">
        <v>0</v>
      </c>
      <c r="AK1460" s="284"/>
      <c r="AL1460" s="284"/>
      <c r="AM1460" s="284">
        <v>0</v>
      </c>
      <c r="AN1460" s="284">
        <v>0</v>
      </c>
      <c r="AO1460" s="284">
        <v>0</v>
      </c>
      <c r="AP1460" s="284">
        <v>0</v>
      </c>
      <c r="AQ1460" s="284">
        <v>0</v>
      </c>
      <c r="AR1460" s="284">
        <v>0</v>
      </c>
      <c r="AS1460" s="284">
        <v>0</v>
      </c>
      <c r="AT1460" s="284">
        <v>0</v>
      </c>
      <c r="AU1460" s="284">
        <v>0</v>
      </c>
      <c r="AV1460" s="284">
        <v>0</v>
      </c>
      <c r="AW1460" s="284">
        <v>19657</v>
      </c>
      <c r="AX1460" s="284">
        <v>19657</v>
      </c>
      <c r="AY1460" s="284">
        <v>44289</v>
      </c>
      <c r="AZ1460" s="284">
        <v>0</v>
      </c>
      <c r="BA1460" s="284">
        <v>3638</v>
      </c>
      <c r="BB1460" s="284">
        <v>1188</v>
      </c>
      <c r="BC1460" s="284">
        <v>0</v>
      </c>
      <c r="BD1460" s="284">
        <v>0</v>
      </c>
      <c r="BE1460" s="284">
        <v>0</v>
      </c>
      <c r="BF1460" s="284">
        <v>0</v>
      </c>
      <c r="BG1460" s="284">
        <v>0</v>
      </c>
      <c r="BH1460" s="284">
        <v>0</v>
      </c>
      <c r="BI1460" s="284">
        <v>0</v>
      </c>
      <c r="BJ1460" s="284">
        <v>0</v>
      </c>
      <c r="BK1460" s="284"/>
      <c r="BL1460" s="284"/>
      <c r="BM1460" s="284"/>
      <c r="BN1460" s="284"/>
      <c r="BO1460" s="284"/>
      <c r="BP1460" s="284"/>
      <c r="BQ1460" s="284"/>
      <c r="BR1460" s="284"/>
      <c r="BS1460" s="284"/>
      <c r="BT1460" s="284"/>
      <c r="BU1460" s="284"/>
      <c r="BV1460" s="284"/>
      <c r="BW1460" s="284"/>
      <c r="BX1460" s="284"/>
      <c r="BY1460" s="284"/>
      <c r="BZ1460" s="284"/>
      <c r="CA1460" s="284"/>
      <c r="CB1460" s="284"/>
      <c r="CC1460" s="284"/>
      <c r="CD1460" s="284"/>
      <c r="CE1460" s="284"/>
      <c r="CF1460" s="284"/>
      <c r="CG1460" s="284"/>
      <c r="CH1460" s="284"/>
      <c r="CI1460" s="286" t="str">
        <f t="shared" si="347"/>
        <v>Large</v>
      </c>
      <c r="CJ1460" s="210"/>
      <c r="CK1460" s="210"/>
      <c r="CN1460"/>
    </row>
    <row r="1461" spans="1:92" s="283" customFormat="1" ht="15">
      <c r="A1461" s="208" t="s">
        <v>631</v>
      </c>
      <c r="B1461" s="283" t="s">
        <v>546</v>
      </c>
      <c r="C1461" s="208" t="s">
        <v>76</v>
      </c>
      <c r="D1461" s="566">
        <v>2014</v>
      </c>
      <c r="E1461" s="310">
        <v>0</v>
      </c>
      <c r="F1461" s="310">
        <v>0</v>
      </c>
      <c r="G1461" s="310">
        <v>0</v>
      </c>
      <c r="H1461" s="310">
        <v>0</v>
      </c>
      <c r="I1461" s="310">
        <v>0</v>
      </c>
      <c r="J1461" s="310">
        <v>0</v>
      </c>
      <c r="K1461" s="310">
        <v>0</v>
      </c>
      <c r="L1461" s="310">
        <v>0</v>
      </c>
      <c r="M1461" s="284">
        <f t="shared" si="346"/>
        <v>225</v>
      </c>
      <c r="N1461" s="284">
        <v>225</v>
      </c>
      <c r="O1461" s="310">
        <v>225</v>
      </c>
      <c r="P1461" s="310">
        <v>0</v>
      </c>
      <c r="Q1461" s="310">
        <v>225</v>
      </c>
      <c r="R1461" s="310">
        <v>225</v>
      </c>
      <c r="S1461" s="284"/>
      <c r="T1461" s="284"/>
      <c r="U1461" s="284"/>
      <c r="V1461" s="284"/>
      <c r="W1461" s="284"/>
      <c r="X1461" s="284"/>
      <c r="Y1461" s="284"/>
      <c r="Z1461" s="284"/>
      <c r="AA1461" s="284"/>
      <c r="AB1461" s="284"/>
      <c r="AC1461" s="284"/>
      <c r="AD1461" s="284"/>
      <c r="AE1461" s="284"/>
      <c r="AF1461" s="284"/>
      <c r="AG1461" s="284"/>
      <c r="AH1461" s="284"/>
      <c r="AI1461" s="284"/>
      <c r="AJ1461" s="284"/>
      <c r="AK1461" s="284"/>
      <c r="AL1461" s="284"/>
      <c r="AM1461" s="284"/>
      <c r="AN1461" s="284"/>
      <c r="AO1461" s="284"/>
      <c r="AP1461" s="284"/>
      <c r="AQ1461" s="284"/>
      <c r="AR1461" s="284"/>
      <c r="AS1461" s="284"/>
      <c r="AT1461" s="284"/>
      <c r="AU1461" s="284"/>
      <c r="AV1461" s="284"/>
      <c r="AW1461" s="284"/>
      <c r="AX1461" s="284"/>
      <c r="AY1461" s="284"/>
      <c r="AZ1461" s="284"/>
      <c r="BA1461" s="284"/>
      <c r="BB1461" s="284"/>
      <c r="BC1461" s="284"/>
      <c r="BD1461" s="284"/>
      <c r="BE1461" s="284"/>
      <c r="BF1461" s="284"/>
      <c r="BG1461" s="284"/>
      <c r="BH1461" s="284"/>
      <c r="BI1461" s="284"/>
      <c r="BJ1461" s="284"/>
      <c r="BK1461" s="284"/>
      <c r="BL1461" s="284"/>
      <c r="BM1461" s="284"/>
      <c r="BN1461" s="284"/>
      <c r="BO1461" s="284"/>
      <c r="BP1461" s="284"/>
      <c r="BQ1461" s="284"/>
      <c r="BR1461" s="284"/>
      <c r="BS1461" s="284"/>
      <c r="BT1461" s="284"/>
      <c r="BU1461" s="284">
        <v>0</v>
      </c>
      <c r="BV1461" s="284">
        <v>225</v>
      </c>
      <c r="BW1461" s="284">
        <v>0</v>
      </c>
      <c r="BX1461" s="284">
        <v>0</v>
      </c>
      <c r="BY1461" s="284"/>
      <c r="BZ1461" s="284"/>
      <c r="CA1461" s="284"/>
      <c r="CB1461" s="284"/>
      <c r="CC1461" s="284"/>
      <c r="CD1461" s="284"/>
      <c r="CE1461" s="284"/>
      <c r="CF1461" s="284"/>
      <c r="CG1461" s="284"/>
      <c r="CH1461" s="284"/>
      <c r="CI1461" s="286" t="str">
        <f t="shared" si="347"/>
        <v>Small</v>
      </c>
      <c r="CJ1461" s="210"/>
      <c r="CK1461" s="210"/>
      <c r="CN1461"/>
    </row>
    <row r="1462" spans="1:92" s="283" customFormat="1" ht="15">
      <c r="A1462" s="208" t="s">
        <v>634</v>
      </c>
      <c r="B1462" s="283" t="s">
        <v>547</v>
      </c>
      <c r="C1462" s="208" t="s">
        <v>76</v>
      </c>
      <c r="D1462" s="566">
        <v>2014</v>
      </c>
      <c r="E1462" s="310">
        <v>1</v>
      </c>
      <c r="F1462" s="310">
        <v>0</v>
      </c>
      <c r="G1462" s="310">
        <v>0</v>
      </c>
      <c r="H1462" s="310">
        <v>1</v>
      </c>
      <c r="I1462" s="310">
        <v>0</v>
      </c>
      <c r="J1462" s="310">
        <v>0</v>
      </c>
      <c r="K1462" s="310">
        <v>0</v>
      </c>
      <c r="L1462" s="310">
        <v>1</v>
      </c>
      <c r="M1462" s="284">
        <f t="shared" si="346"/>
        <v>0</v>
      </c>
      <c r="N1462" s="284">
        <v>0</v>
      </c>
      <c r="O1462" s="310">
        <v>1</v>
      </c>
      <c r="P1462" s="310">
        <v>1</v>
      </c>
      <c r="Q1462" s="310">
        <v>1</v>
      </c>
      <c r="R1462" s="310">
        <v>1</v>
      </c>
      <c r="S1462" s="284"/>
      <c r="T1462" s="284"/>
      <c r="U1462" s="284"/>
      <c r="V1462" s="284"/>
      <c r="W1462" s="284"/>
      <c r="X1462" s="284"/>
      <c r="Y1462" s="284">
        <v>0</v>
      </c>
      <c r="Z1462" s="284">
        <v>0</v>
      </c>
      <c r="AA1462" s="284"/>
      <c r="AB1462" s="284"/>
      <c r="AC1462" s="284"/>
      <c r="AD1462" s="284"/>
      <c r="AE1462" s="284"/>
      <c r="AF1462" s="284"/>
      <c r="AG1462" s="284"/>
      <c r="AH1462" s="284"/>
      <c r="AI1462" s="284"/>
      <c r="AJ1462" s="284"/>
      <c r="AK1462" s="284"/>
      <c r="AL1462" s="284"/>
      <c r="AM1462" s="284"/>
      <c r="AN1462" s="284"/>
      <c r="AO1462" s="284"/>
      <c r="AP1462" s="284"/>
      <c r="AQ1462" s="284">
        <v>0</v>
      </c>
      <c r="AR1462" s="284">
        <v>0</v>
      </c>
      <c r="AS1462" s="284"/>
      <c r="AT1462" s="284"/>
      <c r="AU1462" s="284"/>
      <c r="AV1462" s="284"/>
      <c r="AW1462" s="284">
        <v>0</v>
      </c>
      <c r="AX1462" s="284">
        <v>0</v>
      </c>
      <c r="AY1462" s="284"/>
      <c r="AZ1462" s="284"/>
      <c r="BA1462" s="284"/>
      <c r="BB1462" s="284"/>
      <c r="BC1462" s="284">
        <v>1</v>
      </c>
      <c r="BD1462" s="284">
        <v>1</v>
      </c>
      <c r="BE1462" s="284"/>
      <c r="BF1462" s="284"/>
      <c r="BG1462" s="284"/>
      <c r="BH1462" s="284"/>
      <c r="BI1462" s="284"/>
      <c r="BJ1462" s="284"/>
      <c r="BK1462" s="284"/>
      <c r="BL1462" s="284"/>
      <c r="BM1462" s="284"/>
      <c r="BN1462" s="284"/>
      <c r="BO1462" s="284"/>
      <c r="BP1462" s="284"/>
      <c r="BQ1462" s="284"/>
      <c r="BR1462" s="284"/>
      <c r="BS1462" s="284"/>
      <c r="BT1462" s="284"/>
      <c r="BU1462" s="284"/>
      <c r="BV1462" s="284"/>
      <c r="BW1462" s="284"/>
      <c r="BX1462" s="284"/>
      <c r="BY1462" s="284"/>
      <c r="BZ1462" s="284"/>
      <c r="CA1462" s="284"/>
      <c r="CB1462" s="284"/>
      <c r="CC1462" s="284"/>
      <c r="CD1462" s="284"/>
      <c r="CE1462" s="284"/>
      <c r="CF1462" s="284"/>
      <c r="CG1462" s="284"/>
      <c r="CH1462" s="284"/>
      <c r="CI1462" s="286" t="str">
        <f t="shared" si="347"/>
        <v>Small</v>
      </c>
      <c r="CJ1462" s="210"/>
      <c r="CK1462" s="210"/>
      <c r="CN1462"/>
    </row>
    <row r="1463" spans="1:92" s="283" customFormat="1" ht="15">
      <c r="A1463" s="208" t="s">
        <v>653</v>
      </c>
      <c r="B1463" s="283" t="s">
        <v>550</v>
      </c>
      <c r="C1463" s="208" t="s">
        <v>76</v>
      </c>
      <c r="D1463" s="566">
        <v>2014</v>
      </c>
      <c r="E1463" s="310">
        <v>6</v>
      </c>
      <c r="F1463" s="310">
        <v>0</v>
      </c>
      <c r="G1463" s="310">
        <v>0</v>
      </c>
      <c r="H1463" s="310">
        <v>6</v>
      </c>
      <c r="I1463" s="310">
        <v>6</v>
      </c>
      <c r="J1463" s="310">
        <v>0</v>
      </c>
      <c r="K1463" s="310">
        <v>6</v>
      </c>
      <c r="L1463" s="310">
        <v>12</v>
      </c>
      <c r="M1463" s="284">
        <f t="shared" si="346"/>
        <v>0</v>
      </c>
      <c r="N1463" s="284">
        <v>0</v>
      </c>
      <c r="O1463" s="310">
        <v>12</v>
      </c>
      <c r="P1463" s="310">
        <v>12</v>
      </c>
      <c r="Q1463" s="310">
        <v>12</v>
      </c>
      <c r="R1463" s="310">
        <v>12</v>
      </c>
      <c r="S1463" s="284"/>
      <c r="T1463" s="284"/>
      <c r="U1463" s="284"/>
      <c r="V1463" s="284"/>
      <c r="W1463" s="284"/>
      <c r="X1463" s="284"/>
      <c r="Y1463" s="284">
        <v>0</v>
      </c>
      <c r="Z1463" s="284">
        <v>0</v>
      </c>
      <c r="AA1463" s="284"/>
      <c r="AB1463" s="284"/>
      <c r="AC1463" s="284"/>
      <c r="AD1463" s="284"/>
      <c r="AE1463" s="284"/>
      <c r="AF1463" s="284"/>
      <c r="AG1463" s="284"/>
      <c r="AH1463" s="284"/>
      <c r="AI1463" s="284"/>
      <c r="AJ1463" s="284"/>
      <c r="AK1463" s="284"/>
      <c r="AL1463" s="284"/>
      <c r="AM1463" s="284"/>
      <c r="AN1463" s="284"/>
      <c r="AO1463" s="284"/>
      <c r="AP1463" s="284"/>
      <c r="AQ1463" s="284">
        <v>0</v>
      </c>
      <c r="AR1463" s="284">
        <v>0</v>
      </c>
      <c r="AS1463" s="284"/>
      <c r="AT1463" s="284"/>
      <c r="AU1463" s="284"/>
      <c r="AV1463" s="284"/>
      <c r="AW1463" s="284">
        <v>0</v>
      </c>
      <c r="AX1463" s="284">
        <v>0</v>
      </c>
      <c r="AY1463" s="284"/>
      <c r="AZ1463" s="284"/>
      <c r="BA1463" s="284"/>
      <c r="BB1463" s="284"/>
      <c r="BC1463" s="284">
        <v>6</v>
      </c>
      <c r="BD1463" s="284">
        <v>6</v>
      </c>
      <c r="BE1463" s="284"/>
      <c r="BF1463" s="284"/>
      <c r="BG1463" s="284"/>
      <c r="BH1463" s="284"/>
      <c r="BI1463" s="284"/>
      <c r="BJ1463" s="284"/>
      <c r="BK1463" s="284">
        <v>6</v>
      </c>
      <c r="BL1463" s="284"/>
      <c r="BM1463" s="284"/>
      <c r="BN1463" s="284"/>
      <c r="BO1463" s="284"/>
      <c r="BP1463" s="284"/>
      <c r="BQ1463" s="284"/>
      <c r="BR1463" s="284"/>
      <c r="BS1463" s="284"/>
      <c r="BT1463" s="284"/>
      <c r="BU1463" s="284"/>
      <c r="BV1463" s="284"/>
      <c r="BW1463" s="284"/>
      <c r="BX1463" s="284"/>
      <c r="BY1463" s="284"/>
      <c r="BZ1463" s="284"/>
      <c r="CA1463" s="284"/>
      <c r="CB1463" s="284"/>
      <c r="CC1463" s="284"/>
      <c r="CD1463" s="284"/>
      <c r="CE1463" s="284"/>
      <c r="CF1463" s="284"/>
      <c r="CG1463" s="284"/>
      <c r="CH1463" s="284">
        <v>0</v>
      </c>
      <c r="CI1463" s="286" t="str">
        <f t="shared" si="347"/>
        <v>Small</v>
      </c>
      <c r="CJ1463" s="210"/>
      <c r="CK1463" s="210"/>
      <c r="CN1463"/>
    </row>
    <row r="1464" spans="1:92" s="283" customFormat="1" ht="15">
      <c r="A1464" s="208" t="s">
        <v>656</v>
      </c>
      <c r="B1464" s="283" t="s">
        <v>551</v>
      </c>
      <c r="C1464" s="208" t="s">
        <v>76</v>
      </c>
      <c r="D1464" s="566">
        <v>2014</v>
      </c>
      <c r="E1464" s="310">
        <v>1</v>
      </c>
      <c r="F1464" s="310">
        <v>0</v>
      </c>
      <c r="G1464" s="310">
        <v>0</v>
      </c>
      <c r="H1464" s="310">
        <v>1</v>
      </c>
      <c r="I1464" s="310">
        <v>0</v>
      </c>
      <c r="J1464" s="310">
        <v>0</v>
      </c>
      <c r="K1464" s="310">
        <v>0</v>
      </c>
      <c r="L1464" s="310">
        <v>1</v>
      </c>
      <c r="M1464" s="284">
        <f t="shared" si="346"/>
        <v>0</v>
      </c>
      <c r="N1464" s="284">
        <v>0</v>
      </c>
      <c r="O1464" s="310">
        <v>1</v>
      </c>
      <c r="P1464" s="310">
        <v>1</v>
      </c>
      <c r="Q1464" s="310">
        <v>1</v>
      </c>
      <c r="R1464" s="310">
        <v>1</v>
      </c>
      <c r="S1464" s="284"/>
      <c r="T1464" s="284"/>
      <c r="U1464" s="284"/>
      <c r="V1464" s="284"/>
      <c r="W1464" s="284"/>
      <c r="X1464" s="284"/>
      <c r="Y1464" s="284">
        <v>1</v>
      </c>
      <c r="Z1464" s="284">
        <v>1</v>
      </c>
      <c r="AA1464" s="284"/>
      <c r="AB1464" s="284"/>
      <c r="AC1464" s="284"/>
      <c r="AD1464" s="284"/>
      <c r="AE1464" s="284"/>
      <c r="AF1464" s="284"/>
      <c r="AG1464" s="284"/>
      <c r="AH1464" s="284"/>
      <c r="AI1464" s="284"/>
      <c r="AJ1464" s="284"/>
      <c r="AK1464" s="284"/>
      <c r="AL1464" s="284"/>
      <c r="AM1464" s="284"/>
      <c r="AN1464" s="284"/>
      <c r="AO1464" s="284"/>
      <c r="AP1464" s="284"/>
      <c r="AQ1464" s="284">
        <v>0</v>
      </c>
      <c r="AR1464" s="284">
        <v>0</v>
      </c>
      <c r="AS1464" s="284"/>
      <c r="AT1464" s="284"/>
      <c r="AU1464" s="284"/>
      <c r="AV1464" s="284"/>
      <c r="AW1464" s="284">
        <v>0</v>
      </c>
      <c r="AX1464" s="284">
        <v>0</v>
      </c>
      <c r="AY1464" s="284"/>
      <c r="AZ1464" s="284"/>
      <c r="BA1464" s="284"/>
      <c r="BB1464" s="284"/>
      <c r="BC1464" s="284">
        <v>0</v>
      </c>
      <c r="BD1464" s="284">
        <v>0</v>
      </c>
      <c r="BE1464" s="284"/>
      <c r="BF1464" s="284"/>
      <c r="BG1464" s="284"/>
      <c r="BH1464" s="284"/>
      <c r="BI1464" s="284"/>
      <c r="BJ1464" s="284"/>
      <c r="BK1464" s="284"/>
      <c r="BL1464" s="284"/>
      <c r="BM1464" s="284"/>
      <c r="BN1464" s="284"/>
      <c r="BO1464" s="284"/>
      <c r="BP1464" s="284"/>
      <c r="BQ1464" s="284"/>
      <c r="BR1464" s="284"/>
      <c r="BS1464" s="284"/>
      <c r="BT1464" s="284"/>
      <c r="BU1464" s="284"/>
      <c r="BV1464" s="284"/>
      <c r="BW1464" s="284"/>
      <c r="BX1464" s="284"/>
      <c r="BY1464" s="284"/>
      <c r="BZ1464" s="284"/>
      <c r="CA1464" s="284"/>
      <c r="CB1464" s="284"/>
      <c r="CC1464" s="284"/>
      <c r="CD1464" s="284"/>
      <c r="CE1464" s="284"/>
      <c r="CF1464" s="284"/>
      <c r="CG1464" s="284"/>
      <c r="CH1464" s="284"/>
      <c r="CI1464" s="286" t="str">
        <f t="shared" si="347"/>
        <v>Small</v>
      </c>
      <c r="CJ1464" s="210"/>
      <c r="CK1464" s="210"/>
      <c r="CN1464"/>
    </row>
    <row r="1465" spans="1:92" s="283" customFormat="1" ht="15">
      <c r="A1465" s="287" t="s">
        <v>133</v>
      </c>
      <c r="B1465" s="287" t="s">
        <v>403</v>
      </c>
      <c r="C1465" s="208" t="s">
        <v>76</v>
      </c>
      <c r="D1465" s="566">
        <v>2014</v>
      </c>
      <c r="E1465" s="310">
        <v>17499</v>
      </c>
      <c r="F1465" s="310">
        <v>50</v>
      </c>
      <c r="G1465" s="310">
        <v>242016</v>
      </c>
      <c r="H1465" s="310">
        <v>259565</v>
      </c>
      <c r="I1465" s="310">
        <v>0</v>
      </c>
      <c r="J1465" s="310">
        <v>0</v>
      </c>
      <c r="K1465" s="310">
        <v>0</v>
      </c>
      <c r="L1465" s="310">
        <v>259565</v>
      </c>
      <c r="M1465" s="284">
        <f t="shared" si="346"/>
        <v>0</v>
      </c>
      <c r="N1465" s="284">
        <v>0</v>
      </c>
      <c r="O1465" s="310">
        <v>259565</v>
      </c>
      <c r="P1465" s="310">
        <v>1774897</v>
      </c>
      <c r="Q1465" s="310">
        <v>1774897</v>
      </c>
      <c r="R1465" s="310">
        <v>1782905</v>
      </c>
      <c r="S1465" s="284"/>
      <c r="T1465" s="284"/>
      <c r="U1465" s="284"/>
      <c r="V1465" s="284"/>
      <c r="W1465" s="284"/>
      <c r="X1465" s="284"/>
      <c r="Y1465" s="284">
        <v>17499</v>
      </c>
      <c r="Z1465" s="284">
        <v>0</v>
      </c>
      <c r="AA1465" s="284">
        <v>42</v>
      </c>
      <c r="AB1465" s="284">
        <v>5</v>
      </c>
      <c r="AC1465" s="284">
        <v>211989</v>
      </c>
      <c r="AD1465" s="284">
        <v>12611</v>
      </c>
      <c r="AE1465" s="284"/>
      <c r="AF1465" s="284"/>
      <c r="AG1465" s="284">
        <v>0</v>
      </c>
      <c r="AH1465" s="284">
        <v>0</v>
      </c>
      <c r="AI1465" s="284">
        <v>287</v>
      </c>
      <c r="AJ1465" s="284">
        <v>10</v>
      </c>
      <c r="AK1465" s="284"/>
      <c r="AL1465" s="284"/>
      <c r="AM1465" s="284">
        <v>0</v>
      </c>
      <c r="AN1465" s="284">
        <v>0</v>
      </c>
      <c r="AO1465" s="284"/>
      <c r="AP1465" s="284"/>
      <c r="AQ1465" s="284">
        <v>0</v>
      </c>
      <c r="AR1465" s="284">
        <v>0</v>
      </c>
      <c r="AS1465" s="284">
        <v>8</v>
      </c>
      <c r="AT1465" s="284">
        <v>8</v>
      </c>
      <c r="AU1465" s="284">
        <v>29740</v>
      </c>
      <c r="AV1465" s="284">
        <v>189</v>
      </c>
      <c r="AW1465" s="284">
        <v>0</v>
      </c>
      <c r="AX1465" s="284">
        <v>0</v>
      </c>
      <c r="AY1465" s="284">
        <v>0</v>
      </c>
      <c r="AZ1465" s="284">
        <v>0</v>
      </c>
      <c r="BA1465" s="284">
        <v>0</v>
      </c>
      <c r="BB1465" s="284">
        <v>0</v>
      </c>
      <c r="BC1465" s="284">
        <v>0</v>
      </c>
      <c r="BD1465" s="284">
        <v>0</v>
      </c>
      <c r="BE1465" s="284">
        <v>0</v>
      </c>
      <c r="BF1465" s="284">
        <v>0</v>
      </c>
      <c r="BG1465" s="284">
        <v>0</v>
      </c>
      <c r="BH1465" s="284">
        <v>0</v>
      </c>
      <c r="BI1465" s="284"/>
      <c r="BJ1465" s="284"/>
      <c r="BK1465" s="284">
        <v>0</v>
      </c>
      <c r="BL1465" s="284"/>
      <c r="BM1465" s="284"/>
      <c r="BN1465" s="284"/>
      <c r="BO1465" s="284"/>
      <c r="BP1465" s="284"/>
      <c r="BQ1465" s="284"/>
      <c r="BR1465" s="284"/>
      <c r="BS1465" s="284"/>
      <c r="BT1465" s="284"/>
      <c r="BU1465" s="284"/>
      <c r="BV1465" s="284"/>
      <c r="BW1465" s="284"/>
      <c r="BX1465" s="284"/>
      <c r="BY1465" s="284"/>
      <c r="BZ1465" s="284"/>
      <c r="CA1465" s="284"/>
      <c r="CB1465" s="284"/>
      <c r="CC1465" s="284"/>
      <c r="CD1465" s="284">
        <v>1515332</v>
      </c>
      <c r="CE1465" s="284"/>
      <c r="CF1465" s="284"/>
      <c r="CG1465" s="284"/>
      <c r="CH1465" s="284">
        <v>8008</v>
      </c>
      <c r="CI1465" s="286" t="str">
        <f t="shared" si="347"/>
        <v>Large</v>
      </c>
      <c r="CJ1465" s="210"/>
      <c r="CK1465" s="210"/>
      <c r="CN1465"/>
    </row>
    <row r="1466" spans="1:92" s="283" customFormat="1" ht="15">
      <c r="A1466" s="208" t="s">
        <v>223</v>
      </c>
      <c r="B1466" s="287" t="s">
        <v>407</v>
      </c>
      <c r="C1466" s="208" t="s">
        <v>76</v>
      </c>
      <c r="D1466" s="566">
        <v>2014</v>
      </c>
      <c r="E1466" s="310">
        <v>4</v>
      </c>
      <c r="F1466" s="310">
        <v>0</v>
      </c>
      <c r="G1466" s="310">
        <v>0</v>
      </c>
      <c r="H1466" s="310">
        <v>4</v>
      </c>
      <c r="I1466" s="310">
        <v>0</v>
      </c>
      <c r="J1466" s="310">
        <v>0</v>
      </c>
      <c r="K1466" s="310">
        <v>0</v>
      </c>
      <c r="L1466" s="310">
        <v>4</v>
      </c>
      <c r="M1466" s="284">
        <f t="shared" si="346"/>
        <v>0</v>
      </c>
      <c r="N1466" s="284">
        <v>0</v>
      </c>
      <c r="O1466" s="310">
        <v>4</v>
      </c>
      <c r="P1466" s="310">
        <v>4</v>
      </c>
      <c r="Q1466" s="310">
        <v>4</v>
      </c>
      <c r="R1466" s="310">
        <v>4</v>
      </c>
      <c r="S1466" s="284"/>
      <c r="T1466" s="284"/>
      <c r="U1466" s="284"/>
      <c r="V1466" s="284"/>
      <c r="W1466" s="284"/>
      <c r="X1466" s="284"/>
      <c r="Y1466" s="284">
        <v>0</v>
      </c>
      <c r="Z1466" s="284">
        <v>0</v>
      </c>
      <c r="AA1466" s="284"/>
      <c r="AB1466" s="284"/>
      <c r="AC1466" s="284"/>
      <c r="AD1466" s="284"/>
      <c r="AE1466" s="284"/>
      <c r="AF1466" s="284"/>
      <c r="AG1466" s="284"/>
      <c r="AH1466" s="284"/>
      <c r="AI1466" s="284"/>
      <c r="AJ1466" s="284"/>
      <c r="AK1466" s="284"/>
      <c r="AL1466" s="284"/>
      <c r="AM1466" s="284"/>
      <c r="AN1466" s="284"/>
      <c r="AO1466" s="284"/>
      <c r="AP1466" s="284"/>
      <c r="AQ1466" s="284">
        <v>0</v>
      </c>
      <c r="AR1466" s="284">
        <v>0</v>
      </c>
      <c r="AS1466" s="284"/>
      <c r="AT1466" s="284"/>
      <c r="AU1466" s="284"/>
      <c r="AV1466" s="284"/>
      <c r="AW1466" s="284">
        <v>0</v>
      </c>
      <c r="AX1466" s="284">
        <v>0</v>
      </c>
      <c r="AY1466" s="284"/>
      <c r="AZ1466" s="284"/>
      <c r="BA1466" s="284"/>
      <c r="BB1466" s="284"/>
      <c r="BC1466" s="284">
        <v>4</v>
      </c>
      <c r="BD1466" s="284">
        <v>4</v>
      </c>
      <c r="BE1466" s="284"/>
      <c r="BF1466" s="284"/>
      <c r="BG1466" s="284"/>
      <c r="BH1466" s="284"/>
      <c r="BI1466" s="284"/>
      <c r="BJ1466" s="284"/>
      <c r="BK1466" s="284"/>
      <c r="BL1466" s="284"/>
      <c r="BM1466" s="284"/>
      <c r="BN1466" s="284"/>
      <c r="BO1466" s="284"/>
      <c r="BP1466" s="284"/>
      <c r="BQ1466" s="284"/>
      <c r="BR1466" s="284"/>
      <c r="BS1466" s="284"/>
      <c r="BT1466" s="284"/>
      <c r="BU1466" s="284"/>
      <c r="BV1466" s="284"/>
      <c r="BW1466" s="284"/>
      <c r="BX1466" s="284"/>
      <c r="BY1466" s="284"/>
      <c r="BZ1466" s="284"/>
      <c r="CA1466" s="284"/>
      <c r="CB1466" s="284"/>
      <c r="CC1466" s="284"/>
      <c r="CD1466" s="284"/>
      <c r="CE1466" s="284"/>
      <c r="CF1466" s="284"/>
      <c r="CG1466" s="284"/>
      <c r="CH1466" s="284"/>
      <c r="CI1466" s="286" t="str">
        <f t="shared" si="347"/>
        <v>Small</v>
      </c>
      <c r="CJ1466" s="210"/>
      <c r="CK1466" s="210"/>
      <c r="CN1466"/>
    </row>
    <row r="1467" spans="1:92" s="283" customFormat="1" ht="15">
      <c r="A1467" s="208" t="s">
        <v>637</v>
      </c>
      <c r="B1467" s="283" t="s">
        <v>552</v>
      </c>
      <c r="C1467" s="208" t="s">
        <v>76</v>
      </c>
      <c r="D1467" s="566">
        <v>2014</v>
      </c>
      <c r="E1467" s="310">
        <v>0</v>
      </c>
      <c r="F1467" s="310">
        <v>0</v>
      </c>
      <c r="G1467" s="310">
        <v>2</v>
      </c>
      <c r="H1467" s="310">
        <v>2</v>
      </c>
      <c r="I1467" s="310">
        <v>0</v>
      </c>
      <c r="J1467" s="310">
        <v>0</v>
      </c>
      <c r="K1467" s="310">
        <v>0</v>
      </c>
      <c r="L1467" s="310">
        <v>2</v>
      </c>
      <c r="M1467" s="284">
        <f t="shared" si="346"/>
        <v>0</v>
      </c>
      <c r="N1467" s="284">
        <v>0</v>
      </c>
      <c r="O1467" s="310">
        <v>2</v>
      </c>
      <c r="P1467" s="310">
        <v>2</v>
      </c>
      <c r="Q1467" s="310">
        <v>2</v>
      </c>
      <c r="R1467" s="310">
        <v>2</v>
      </c>
      <c r="S1467" s="284"/>
      <c r="T1467" s="284"/>
      <c r="U1467" s="284"/>
      <c r="V1467" s="284"/>
      <c r="W1467" s="284"/>
      <c r="X1467" s="284"/>
      <c r="Y1467" s="284"/>
      <c r="Z1467" s="284"/>
      <c r="AA1467" s="284"/>
      <c r="AB1467" s="284"/>
      <c r="AC1467" s="284">
        <v>0</v>
      </c>
      <c r="AD1467" s="284">
        <v>0</v>
      </c>
      <c r="AE1467" s="284"/>
      <c r="AF1467" s="284"/>
      <c r="AG1467" s="284"/>
      <c r="AH1467" s="284"/>
      <c r="AI1467" s="284">
        <v>0</v>
      </c>
      <c r="AJ1467" s="284">
        <v>0</v>
      </c>
      <c r="AK1467" s="284"/>
      <c r="AL1467" s="284"/>
      <c r="AM1467" s="284"/>
      <c r="AN1467" s="284"/>
      <c r="AO1467" s="284">
        <v>0</v>
      </c>
      <c r="AP1467" s="284">
        <v>0</v>
      </c>
      <c r="AQ1467" s="284"/>
      <c r="AR1467" s="284"/>
      <c r="AS1467" s="284"/>
      <c r="AT1467" s="284"/>
      <c r="AU1467" s="284">
        <v>0</v>
      </c>
      <c r="AV1467" s="284">
        <v>0</v>
      </c>
      <c r="AW1467" s="284"/>
      <c r="AX1467" s="284"/>
      <c r="AY1467" s="284"/>
      <c r="AZ1467" s="284"/>
      <c r="BA1467" s="284">
        <v>0</v>
      </c>
      <c r="BB1467" s="284">
        <v>0</v>
      </c>
      <c r="BC1467" s="284"/>
      <c r="BD1467" s="284"/>
      <c r="BE1467" s="284"/>
      <c r="BF1467" s="284"/>
      <c r="BG1467" s="284">
        <v>0</v>
      </c>
      <c r="BH1467" s="284">
        <v>0</v>
      </c>
      <c r="BI1467" s="284">
        <v>0</v>
      </c>
      <c r="BJ1467" s="284">
        <v>2</v>
      </c>
      <c r="BK1467" s="284">
        <v>0</v>
      </c>
      <c r="BL1467" s="284"/>
      <c r="BM1467" s="284"/>
      <c r="BN1467" s="284"/>
      <c r="BO1467" s="284"/>
      <c r="BP1467" s="284"/>
      <c r="BQ1467" s="284"/>
      <c r="BR1467" s="284"/>
      <c r="BS1467" s="284"/>
      <c r="BT1467" s="284"/>
      <c r="BU1467" s="284"/>
      <c r="BV1467" s="284"/>
      <c r="BW1467" s="284"/>
      <c r="BX1467" s="284"/>
      <c r="BY1467" s="284"/>
      <c r="BZ1467" s="284"/>
      <c r="CA1467" s="284"/>
      <c r="CB1467" s="284"/>
      <c r="CC1467" s="284"/>
      <c r="CD1467" s="284"/>
      <c r="CE1467" s="284"/>
      <c r="CF1467" s="284"/>
      <c r="CG1467" s="284"/>
      <c r="CH1467" s="284">
        <v>0</v>
      </c>
      <c r="CI1467" s="286" t="str">
        <f t="shared" si="347"/>
        <v>Small</v>
      </c>
      <c r="CJ1467" s="210"/>
      <c r="CK1467" s="210"/>
      <c r="CN1467"/>
    </row>
    <row r="1468" spans="1:92" s="283" customFormat="1" ht="15">
      <c r="A1468" s="208" t="s">
        <v>638</v>
      </c>
      <c r="B1468" s="283" t="s">
        <v>553</v>
      </c>
      <c r="C1468" s="208" t="s">
        <v>76</v>
      </c>
      <c r="D1468" s="566">
        <v>2014</v>
      </c>
      <c r="E1468" s="310">
        <v>0</v>
      </c>
      <c r="F1468" s="310">
        <v>0</v>
      </c>
      <c r="G1468" s="310">
        <v>0</v>
      </c>
      <c r="H1468" s="310">
        <v>0</v>
      </c>
      <c r="I1468" s="310">
        <v>0</v>
      </c>
      <c r="J1468" s="310">
        <v>0</v>
      </c>
      <c r="K1468" s="310">
        <v>0</v>
      </c>
      <c r="L1468" s="310">
        <v>0</v>
      </c>
      <c r="M1468" s="284">
        <f t="shared" si="346"/>
        <v>1072</v>
      </c>
      <c r="N1468" s="284">
        <v>1072</v>
      </c>
      <c r="O1468" s="310">
        <v>1072</v>
      </c>
      <c r="P1468" s="310">
        <v>0</v>
      </c>
      <c r="Q1468" s="310">
        <v>1072</v>
      </c>
      <c r="R1468" s="310">
        <v>1072</v>
      </c>
      <c r="S1468" s="284"/>
      <c r="T1468" s="284"/>
      <c r="U1468" s="284"/>
      <c r="V1468" s="284"/>
      <c r="W1468" s="284"/>
      <c r="X1468" s="284"/>
      <c r="Y1468" s="284"/>
      <c r="Z1468" s="284"/>
      <c r="AA1468" s="284"/>
      <c r="AB1468" s="284"/>
      <c r="AC1468" s="284"/>
      <c r="AD1468" s="284"/>
      <c r="AE1468" s="284"/>
      <c r="AF1468" s="284"/>
      <c r="AG1468" s="284"/>
      <c r="AH1468" s="284"/>
      <c r="AI1468" s="284"/>
      <c r="AJ1468" s="284"/>
      <c r="AK1468" s="284"/>
      <c r="AL1468" s="284"/>
      <c r="AM1468" s="284"/>
      <c r="AN1468" s="284"/>
      <c r="AO1468" s="284"/>
      <c r="AP1468" s="284"/>
      <c r="AQ1468" s="284"/>
      <c r="AR1468" s="284"/>
      <c r="AS1468" s="284"/>
      <c r="AT1468" s="284"/>
      <c r="AU1468" s="284"/>
      <c r="AV1468" s="284"/>
      <c r="AW1468" s="284"/>
      <c r="AX1468" s="284"/>
      <c r="AY1468" s="284"/>
      <c r="AZ1468" s="284"/>
      <c r="BA1468" s="284"/>
      <c r="BB1468" s="284"/>
      <c r="BC1468" s="284"/>
      <c r="BD1468" s="284"/>
      <c r="BE1468" s="284"/>
      <c r="BF1468" s="284"/>
      <c r="BG1468" s="284"/>
      <c r="BH1468" s="284"/>
      <c r="BI1468" s="284"/>
      <c r="BJ1468" s="284"/>
      <c r="BK1468" s="284"/>
      <c r="BL1468" s="284"/>
      <c r="BM1468" s="284"/>
      <c r="BN1468" s="284"/>
      <c r="BO1468" s="284"/>
      <c r="BP1468" s="284"/>
      <c r="BQ1468" s="284"/>
      <c r="BR1468" s="284"/>
      <c r="BS1468" s="284"/>
      <c r="BT1468" s="284"/>
      <c r="BU1468" s="284">
        <v>0</v>
      </c>
      <c r="BV1468" s="284">
        <v>0</v>
      </c>
      <c r="BW1468" s="284">
        <v>0</v>
      </c>
      <c r="BX1468" s="284">
        <v>1072</v>
      </c>
      <c r="BY1468" s="284"/>
      <c r="BZ1468" s="284"/>
      <c r="CA1468" s="284"/>
      <c r="CB1468" s="284"/>
      <c r="CC1468" s="284"/>
      <c r="CD1468" s="284"/>
      <c r="CE1468" s="284"/>
      <c r="CF1468" s="284"/>
      <c r="CG1468" s="284"/>
      <c r="CH1468" s="284"/>
      <c r="CI1468" s="286" t="str">
        <f t="shared" si="347"/>
        <v>Small</v>
      </c>
      <c r="CJ1468" s="210"/>
      <c r="CK1468" s="210"/>
      <c r="CN1468"/>
    </row>
    <row r="1469" spans="1:92" s="283" customFormat="1" ht="15">
      <c r="A1469" s="287" t="s">
        <v>133</v>
      </c>
      <c r="B1469" s="287" t="s">
        <v>405</v>
      </c>
      <c r="C1469" s="208" t="s">
        <v>76</v>
      </c>
      <c r="D1469" s="566">
        <v>2014</v>
      </c>
      <c r="E1469" s="310">
        <v>46681</v>
      </c>
      <c r="F1469" s="310">
        <v>0</v>
      </c>
      <c r="G1469" s="310">
        <v>2166</v>
      </c>
      <c r="H1469" s="310">
        <v>48847</v>
      </c>
      <c r="I1469" s="310">
        <v>41</v>
      </c>
      <c r="J1469" s="310">
        <v>0</v>
      </c>
      <c r="K1469" s="310">
        <v>41</v>
      </c>
      <c r="L1469" s="310">
        <v>48888</v>
      </c>
      <c r="M1469" s="284">
        <f t="shared" si="346"/>
        <v>0</v>
      </c>
      <c r="N1469" s="284">
        <v>0</v>
      </c>
      <c r="O1469" s="310">
        <v>48888</v>
      </c>
      <c r="P1469" s="310">
        <v>91529</v>
      </c>
      <c r="Q1469" s="310">
        <v>91529</v>
      </c>
      <c r="R1469" s="310">
        <v>91529</v>
      </c>
      <c r="S1469" s="284"/>
      <c r="T1469" s="284"/>
      <c r="U1469" s="284"/>
      <c r="V1469" s="284"/>
      <c r="W1469" s="284"/>
      <c r="X1469" s="284"/>
      <c r="Y1469" s="284">
        <v>46651</v>
      </c>
      <c r="Z1469" s="284">
        <v>0</v>
      </c>
      <c r="AA1469" s="284"/>
      <c r="AB1469" s="284"/>
      <c r="AC1469" s="284">
        <v>2090</v>
      </c>
      <c r="AD1469" s="284">
        <v>307</v>
      </c>
      <c r="AE1469" s="284"/>
      <c r="AF1469" s="284"/>
      <c r="AG1469" s="284"/>
      <c r="AH1469" s="284"/>
      <c r="AI1469" s="284">
        <v>0</v>
      </c>
      <c r="AJ1469" s="284">
        <v>0</v>
      </c>
      <c r="AK1469" s="284"/>
      <c r="AL1469" s="284"/>
      <c r="AM1469" s="284"/>
      <c r="AN1469" s="284"/>
      <c r="AO1469" s="284">
        <v>0</v>
      </c>
      <c r="AP1469" s="284">
        <v>0</v>
      </c>
      <c r="AQ1469" s="284">
        <v>30</v>
      </c>
      <c r="AR1469" s="284">
        <v>3</v>
      </c>
      <c r="AS1469" s="284"/>
      <c r="AT1469" s="284"/>
      <c r="AU1469" s="284">
        <v>76</v>
      </c>
      <c r="AV1469" s="284">
        <v>3</v>
      </c>
      <c r="AW1469" s="284">
        <v>0</v>
      </c>
      <c r="AX1469" s="284">
        <v>0</v>
      </c>
      <c r="AY1469" s="284"/>
      <c r="AZ1469" s="284"/>
      <c r="BA1469" s="284">
        <v>0</v>
      </c>
      <c r="BB1469" s="284">
        <v>0</v>
      </c>
      <c r="BC1469" s="284">
        <v>0</v>
      </c>
      <c r="BD1469" s="284">
        <v>0</v>
      </c>
      <c r="BE1469" s="284"/>
      <c r="BF1469" s="284"/>
      <c r="BG1469" s="284">
        <v>0</v>
      </c>
      <c r="BH1469" s="284">
        <v>0</v>
      </c>
      <c r="BI1469" s="284">
        <v>0</v>
      </c>
      <c r="BJ1469" s="284">
        <v>0</v>
      </c>
      <c r="BK1469" s="284">
        <v>41</v>
      </c>
      <c r="BL1469" s="284"/>
      <c r="BM1469" s="284"/>
      <c r="BN1469" s="284"/>
      <c r="BO1469" s="284"/>
      <c r="BP1469" s="284"/>
      <c r="BQ1469" s="284"/>
      <c r="BR1469" s="284"/>
      <c r="BS1469" s="284"/>
      <c r="BT1469" s="284"/>
      <c r="BU1469" s="284"/>
      <c r="BV1469" s="284"/>
      <c r="BW1469" s="284"/>
      <c r="BX1469" s="284"/>
      <c r="BY1469" s="284"/>
      <c r="BZ1469" s="284"/>
      <c r="CA1469" s="284"/>
      <c r="CB1469" s="284"/>
      <c r="CC1469" s="284"/>
      <c r="CD1469" s="284">
        <v>42641</v>
      </c>
      <c r="CE1469" s="284"/>
      <c r="CF1469" s="284"/>
      <c r="CG1469" s="284"/>
      <c r="CH1469" s="284">
        <v>0</v>
      </c>
      <c r="CI1469" s="286" t="str">
        <f t="shared" si="347"/>
        <v>Small</v>
      </c>
      <c r="CJ1469" s="210"/>
      <c r="CK1469" s="210"/>
      <c r="CN1469"/>
    </row>
    <row r="1470" spans="1:92" s="283" customFormat="1" ht="15">
      <c r="A1470" s="208" t="s">
        <v>653</v>
      </c>
      <c r="B1470" s="297" t="s">
        <v>557</v>
      </c>
      <c r="C1470" s="208" t="s">
        <v>76</v>
      </c>
      <c r="D1470" s="566">
        <v>2014</v>
      </c>
      <c r="E1470" s="310">
        <v>0</v>
      </c>
      <c r="F1470" s="310">
        <v>0</v>
      </c>
      <c r="G1470" s="310">
        <v>0</v>
      </c>
      <c r="H1470" s="310">
        <v>0</v>
      </c>
      <c r="I1470" s="310">
        <v>710</v>
      </c>
      <c r="J1470" s="310">
        <v>0</v>
      </c>
      <c r="K1470" s="310">
        <v>710</v>
      </c>
      <c r="L1470" s="310">
        <v>710</v>
      </c>
      <c r="M1470" s="284">
        <f t="shared" si="346"/>
        <v>0</v>
      </c>
      <c r="N1470" s="284">
        <v>0</v>
      </c>
      <c r="O1470" s="310">
        <v>710</v>
      </c>
      <c r="P1470" s="310">
        <v>710</v>
      </c>
      <c r="Q1470" s="310">
        <v>710</v>
      </c>
      <c r="R1470" s="310">
        <v>710</v>
      </c>
      <c r="S1470" s="284"/>
      <c r="T1470" s="284"/>
      <c r="U1470" s="284"/>
      <c r="V1470" s="284"/>
      <c r="W1470" s="284"/>
      <c r="X1470" s="284"/>
      <c r="Y1470" s="284"/>
      <c r="Z1470" s="284"/>
      <c r="AA1470" s="284"/>
      <c r="AB1470" s="284"/>
      <c r="AC1470" s="284"/>
      <c r="AD1470" s="284"/>
      <c r="AE1470" s="284"/>
      <c r="AF1470" s="284"/>
      <c r="AG1470" s="284"/>
      <c r="AH1470" s="284"/>
      <c r="AI1470" s="284"/>
      <c r="AJ1470" s="284"/>
      <c r="AK1470" s="284"/>
      <c r="AL1470" s="284"/>
      <c r="AM1470" s="284"/>
      <c r="AN1470" s="284"/>
      <c r="AO1470" s="284"/>
      <c r="AP1470" s="284"/>
      <c r="AQ1470" s="284"/>
      <c r="AR1470" s="284"/>
      <c r="AS1470" s="284"/>
      <c r="AT1470" s="284"/>
      <c r="AU1470" s="284"/>
      <c r="AV1470" s="284"/>
      <c r="AW1470" s="284"/>
      <c r="AX1470" s="284"/>
      <c r="AY1470" s="284"/>
      <c r="AZ1470" s="284"/>
      <c r="BA1470" s="284"/>
      <c r="BB1470" s="284"/>
      <c r="BC1470" s="284"/>
      <c r="BD1470" s="284"/>
      <c r="BE1470" s="284"/>
      <c r="BF1470" s="284"/>
      <c r="BG1470" s="284"/>
      <c r="BH1470" s="284"/>
      <c r="BI1470" s="284"/>
      <c r="BJ1470" s="284"/>
      <c r="BK1470" s="284">
        <v>710</v>
      </c>
      <c r="BL1470" s="284"/>
      <c r="BM1470" s="284"/>
      <c r="BN1470" s="284"/>
      <c r="BO1470" s="284"/>
      <c r="BP1470" s="284"/>
      <c r="BQ1470" s="284"/>
      <c r="BR1470" s="284"/>
      <c r="BS1470" s="284"/>
      <c r="BT1470" s="284"/>
      <c r="BU1470" s="284"/>
      <c r="BV1470" s="284"/>
      <c r="BW1470" s="284"/>
      <c r="BX1470" s="284"/>
      <c r="BY1470" s="284"/>
      <c r="BZ1470" s="284"/>
      <c r="CA1470" s="284"/>
      <c r="CB1470" s="284"/>
      <c r="CC1470" s="284"/>
      <c r="CD1470" s="284"/>
      <c r="CE1470" s="284"/>
      <c r="CF1470" s="284"/>
      <c r="CG1470" s="284"/>
      <c r="CH1470" s="284">
        <v>0</v>
      </c>
      <c r="CI1470" s="286" t="str">
        <f t="shared" si="347"/>
        <v>Small</v>
      </c>
      <c r="CJ1470" s="210"/>
      <c r="CK1470" s="210"/>
      <c r="CN1470"/>
    </row>
    <row r="1471" spans="1:92" s="283" customFormat="1" ht="15">
      <c r="A1471" s="208" t="s">
        <v>617</v>
      </c>
      <c r="B1471" s="287" t="s">
        <v>414</v>
      </c>
      <c r="C1471" s="208" t="s">
        <v>76</v>
      </c>
      <c r="D1471" s="566">
        <v>2014</v>
      </c>
      <c r="E1471" s="310">
        <v>0</v>
      </c>
      <c r="F1471" s="310">
        <v>0</v>
      </c>
      <c r="G1471" s="310">
        <v>0</v>
      </c>
      <c r="H1471" s="310">
        <v>0</v>
      </c>
      <c r="I1471" s="310">
        <v>0</v>
      </c>
      <c r="J1471" s="310">
        <v>0</v>
      </c>
      <c r="K1471" s="310">
        <v>0</v>
      </c>
      <c r="L1471" s="310">
        <v>0</v>
      </c>
      <c r="M1471" s="284">
        <f t="shared" si="346"/>
        <v>0</v>
      </c>
      <c r="N1471" s="284">
        <v>0</v>
      </c>
      <c r="O1471" s="310">
        <v>0</v>
      </c>
      <c r="P1471" s="310">
        <v>6351</v>
      </c>
      <c r="Q1471" s="310">
        <v>6351</v>
      </c>
      <c r="R1471" s="310">
        <v>57396</v>
      </c>
      <c r="S1471" s="284"/>
      <c r="T1471" s="284"/>
      <c r="U1471" s="284"/>
      <c r="V1471" s="284"/>
      <c r="W1471" s="284"/>
      <c r="X1471" s="284"/>
      <c r="Y1471" s="284"/>
      <c r="Z1471" s="284"/>
      <c r="AA1471" s="284"/>
      <c r="AB1471" s="284"/>
      <c r="AC1471" s="284"/>
      <c r="AD1471" s="284"/>
      <c r="AE1471" s="284"/>
      <c r="AF1471" s="284"/>
      <c r="AG1471" s="284"/>
      <c r="AH1471" s="284"/>
      <c r="AI1471" s="284"/>
      <c r="AJ1471" s="284"/>
      <c r="AK1471" s="284"/>
      <c r="AL1471" s="284"/>
      <c r="AM1471" s="284"/>
      <c r="AN1471" s="284"/>
      <c r="AO1471" s="284"/>
      <c r="AP1471" s="284"/>
      <c r="AQ1471" s="284"/>
      <c r="AR1471" s="284"/>
      <c r="AS1471" s="284"/>
      <c r="AT1471" s="284"/>
      <c r="AU1471" s="284"/>
      <c r="AV1471" s="284"/>
      <c r="AW1471" s="284"/>
      <c r="AX1471" s="284"/>
      <c r="AY1471" s="284"/>
      <c r="AZ1471" s="284"/>
      <c r="BA1471" s="284"/>
      <c r="BB1471" s="284"/>
      <c r="BC1471" s="284"/>
      <c r="BD1471" s="284"/>
      <c r="BE1471" s="284"/>
      <c r="BF1471" s="284"/>
      <c r="BG1471" s="284"/>
      <c r="BH1471" s="284"/>
      <c r="BI1471" s="284"/>
      <c r="BJ1471" s="284"/>
      <c r="BK1471" s="284">
        <v>0</v>
      </c>
      <c r="BL1471" s="284"/>
      <c r="BM1471" s="284"/>
      <c r="BN1471" s="284"/>
      <c r="BO1471" s="284"/>
      <c r="BP1471" s="284"/>
      <c r="BQ1471" s="284"/>
      <c r="BR1471" s="284"/>
      <c r="BS1471" s="284"/>
      <c r="BT1471" s="284"/>
      <c r="BU1471" s="284"/>
      <c r="BV1471" s="284"/>
      <c r="BW1471" s="284"/>
      <c r="BX1471" s="284"/>
      <c r="BY1471" s="284"/>
      <c r="BZ1471" s="284"/>
      <c r="CA1471" s="284"/>
      <c r="CB1471" s="284"/>
      <c r="CC1471" s="284"/>
      <c r="CD1471" s="284">
        <v>6351</v>
      </c>
      <c r="CE1471" s="284"/>
      <c r="CF1471" s="284"/>
      <c r="CG1471" s="284"/>
      <c r="CH1471" s="284">
        <v>51045</v>
      </c>
      <c r="CI1471" s="286" t="str">
        <f t="shared" si="347"/>
        <v>Small</v>
      </c>
      <c r="CJ1471" s="210"/>
      <c r="CK1471" s="210"/>
      <c r="CN1471"/>
    </row>
    <row r="1472" spans="1:92" s="283" customFormat="1" ht="15">
      <c r="A1472" s="208" t="s">
        <v>227</v>
      </c>
      <c r="B1472" s="297" t="s">
        <v>559</v>
      </c>
      <c r="C1472" s="208" t="s">
        <v>76</v>
      </c>
      <c r="D1472" s="566">
        <v>2014</v>
      </c>
      <c r="E1472" s="310">
        <v>26</v>
      </c>
      <c r="F1472" s="310">
        <v>0</v>
      </c>
      <c r="G1472" s="310">
        <v>0</v>
      </c>
      <c r="H1472" s="310">
        <v>26</v>
      </c>
      <c r="I1472" s="310">
        <v>0</v>
      </c>
      <c r="J1472" s="310">
        <v>0</v>
      </c>
      <c r="K1472" s="310">
        <v>0</v>
      </c>
      <c r="L1472" s="310">
        <v>26</v>
      </c>
      <c r="M1472" s="284">
        <f t="shared" si="346"/>
        <v>0</v>
      </c>
      <c r="N1472" s="284">
        <v>0</v>
      </c>
      <c r="O1472" s="310">
        <v>26</v>
      </c>
      <c r="P1472" s="310">
        <v>26</v>
      </c>
      <c r="Q1472" s="310">
        <v>26</v>
      </c>
      <c r="R1472" s="310">
        <v>26</v>
      </c>
      <c r="S1472" s="284"/>
      <c r="T1472" s="284"/>
      <c r="U1472" s="284"/>
      <c r="V1472" s="284"/>
      <c r="W1472" s="284"/>
      <c r="X1472" s="284"/>
      <c r="Y1472" s="284">
        <v>0</v>
      </c>
      <c r="Z1472" s="284">
        <v>0</v>
      </c>
      <c r="AA1472" s="284"/>
      <c r="AB1472" s="284"/>
      <c r="AC1472" s="284"/>
      <c r="AD1472" s="284"/>
      <c r="AE1472" s="284"/>
      <c r="AF1472" s="284"/>
      <c r="AG1472" s="284"/>
      <c r="AH1472" s="284"/>
      <c r="AI1472" s="284"/>
      <c r="AJ1472" s="284"/>
      <c r="AK1472" s="284"/>
      <c r="AL1472" s="284"/>
      <c r="AM1472" s="284"/>
      <c r="AN1472" s="284"/>
      <c r="AO1472" s="284"/>
      <c r="AP1472" s="284"/>
      <c r="AQ1472" s="284">
        <v>26</v>
      </c>
      <c r="AR1472" s="284">
        <v>26</v>
      </c>
      <c r="AS1472" s="284"/>
      <c r="AT1472" s="284"/>
      <c r="AU1472" s="284"/>
      <c r="AV1472" s="284"/>
      <c r="AW1472" s="284">
        <v>0</v>
      </c>
      <c r="AX1472" s="284">
        <v>0</v>
      </c>
      <c r="AY1472" s="284"/>
      <c r="AZ1472" s="284"/>
      <c r="BA1472" s="284"/>
      <c r="BB1472" s="284"/>
      <c r="BC1472" s="284">
        <v>0</v>
      </c>
      <c r="BD1472" s="284">
        <v>0</v>
      </c>
      <c r="BE1472" s="284"/>
      <c r="BF1472" s="284"/>
      <c r="BG1472" s="284"/>
      <c r="BH1472" s="284"/>
      <c r="BI1472" s="284"/>
      <c r="BJ1472" s="284"/>
      <c r="BK1472" s="284"/>
      <c r="BL1472" s="284"/>
      <c r="BM1472" s="284"/>
      <c r="BN1472" s="284"/>
      <c r="BO1472" s="284"/>
      <c r="BP1472" s="284"/>
      <c r="BQ1472" s="284"/>
      <c r="BR1472" s="284"/>
      <c r="BS1472" s="284"/>
      <c r="BT1472" s="284"/>
      <c r="BU1472" s="284"/>
      <c r="BV1472" s="284"/>
      <c r="BW1472" s="284"/>
      <c r="BX1472" s="284"/>
      <c r="BY1472" s="284"/>
      <c r="BZ1472" s="284"/>
      <c r="CA1472" s="284"/>
      <c r="CB1472" s="284"/>
      <c r="CC1472" s="284"/>
      <c r="CD1472" s="284"/>
      <c r="CE1472" s="284"/>
      <c r="CF1472" s="284"/>
      <c r="CG1472" s="284"/>
      <c r="CH1472" s="284"/>
      <c r="CI1472" s="286" t="str">
        <f t="shared" si="347"/>
        <v>Small</v>
      </c>
      <c r="CJ1472" s="210"/>
      <c r="CK1472" s="210"/>
      <c r="CN1472"/>
    </row>
    <row r="1473" spans="1:92" s="283" customFormat="1" ht="15">
      <c r="A1473" s="208" t="s">
        <v>250</v>
      </c>
      <c r="B1473" s="283" t="s">
        <v>560</v>
      </c>
      <c r="C1473" s="208" t="s">
        <v>76</v>
      </c>
      <c r="D1473" s="566">
        <v>2014</v>
      </c>
      <c r="E1473" s="310">
        <v>1</v>
      </c>
      <c r="F1473" s="310">
        <v>0</v>
      </c>
      <c r="G1473" s="310">
        <v>0</v>
      </c>
      <c r="H1473" s="310">
        <v>1</v>
      </c>
      <c r="I1473" s="310">
        <v>0</v>
      </c>
      <c r="J1473" s="310">
        <v>0</v>
      </c>
      <c r="K1473" s="310">
        <v>0</v>
      </c>
      <c r="L1473" s="310">
        <v>1</v>
      </c>
      <c r="M1473" s="284">
        <f t="shared" si="346"/>
        <v>0</v>
      </c>
      <c r="N1473" s="284">
        <v>0</v>
      </c>
      <c r="O1473" s="310">
        <v>1</v>
      </c>
      <c r="P1473" s="310">
        <v>1</v>
      </c>
      <c r="Q1473" s="310">
        <v>1</v>
      </c>
      <c r="R1473" s="310">
        <v>1</v>
      </c>
      <c r="S1473" s="284"/>
      <c r="T1473" s="284"/>
      <c r="U1473" s="284"/>
      <c r="V1473" s="284"/>
      <c r="W1473" s="284"/>
      <c r="X1473" s="284"/>
      <c r="Y1473" s="284">
        <v>0</v>
      </c>
      <c r="Z1473" s="284">
        <v>0</v>
      </c>
      <c r="AA1473" s="284"/>
      <c r="AB1473" s="284"/>
      <c r="AC1473" s="284"/>
      <c r="AD1473" s="284"/>
      <c r="AE1473" s="284"/>
      <c r="AF1473" s="284"/>
      <c r="AG1473" s="284"/>
      <c r="AH1473" s="284"/>
      <c r="AI1473" s="284"/>
      <c r="AJ1473" s="284"/>
      <c r="AK1473" s="284"/>
      <c r="AL1473" s="284"/>
      <c r="AM1473" s="284"/>
      <c r="AN1473" s="284"/>
      <c r="AO1473" s="284"/>
      <c r="AP1473" s="284"/>
      <c r="AQ1473" s="284">
        <v>0</v>
      </c>
      <c r="AR1473" s="284">
        <v>0</v>
      </c>
      <c r="AS1473" s="284"/>
      <c r="AT1473" s="284"/>
      <c r="AU1473" s="284"/>
      <c r="AV1473" s="284"/>
      <c r="AW1473" s="284">
        <v>0</v>
      </c>
      <c r="AX1473" s="284">
        <v>0</v>
      </c>
      <c r="AY1473" s="284"/>
      <c r="AZ1473" s="284"/>
      <c r="BA1473" s="284"/>
      <c r="BB1473" s="284"/>
      <c r="BC1473" s="284">
        <v>1</v>
      </c>
      <c r="BD1473" s="284">
        <v>1</v>
      </c>
      <c r="BE1473" s="284"/>
      <c r="BF1473" s="284"/>
      <c r="BG1473" s="284"/>
      <c r="BH1473" s="284"/>
      <c r="BI1473" s="284"/>
      <c r="BJ1473" s="284"/>
      <c r="BK1473" s="284"/>
      <c r="BL1473" s="284"/>
      <c r="BM1473" s="284"/>
      <c r="BN1473" s="284"/>
      <c r="BO1473" s="284"/>
      <c r="BP1473" s="284"/>
      <c r="BQ1473" s="284"/>
      <c r="BR1473" s="284"/>
      <c r="BS1473" s="284"/>
      <c r="BT1473" s="284"/>
      <c r="BU1473" s="284"/>
      <c r="BV1473" s="284"/>
      <c r="BW1473" s="284"/>
      <c r="BX1473" s="284"/>
      <c r="BY1473" s="284"/>
      <c r="BZ1473" s="284"/>
      <c r="CA1473" s="284"/>
      <c r="CB1473" s="284"/>
      <c r="CC1473" s="284"/>
      <c r="CD1473" s="284"/>
      <c r="CE1473" s="284"/>
      <c r="CF1473" s="284"/>
      <c r="CG1473" s="284"/>
      <c r="CH1473" s="284"/>
      <c r="CI1473" s="286" t="str">
        <f t="shared" si="347"/>
        <v>Small</v>
      </c>
      <c r="CJ1473" s="210"/>
      <c r="CK1473" s="210"/>
      <c r="CN1473"/>
    </row>
    <row r="1474" spans="1:92" s="283" customFormat="1" ht="15">
      <c r="A1474" s="297" t="s">
        <v>356</v>
      </c>
      <c r="B1474" s="287" t="s">
        <v>431</v>
      </c>
      <c r="C1474" s="208" t="s">
        <v>76</v>
      </c>
      <c r="D1474" s="566">
        <v>2014</v>
      </c>
      <c r="E1474" s="310">
        <v>0</v>
      </c>
      <c r="F1474" s="310">
        <v>0</v>
      </c>
      <c r="G1474" s="310">
        <v>0</v>
      </c>
      <c r="H1474" s="310">
        <v>0</v>
      </c>
      <c r="I1474" s="310">
        <v>0</v>
      </c>
      <c r="J1474" s="310">
        <v>0</v>
      </c>
      <c r="K1474" s="310">
        <v>0</v>
      </c>
      <c r="L1474" s="310">
        <v>0</v>
      </c>
      <c r="M1474" s="284">
        <f t="shared" si="346"/>
        <v>11</v>
      </c>
      <c r="N1474" s="284">
        <v>11</v>
      </c>
      <c r="O1474" s="310">
        <v>11</v>
      </c>
      <c r="P1474" s="310">
        <v>0</v>
      </c>
      <c r="Q1474" s="310">
        <v>11</v>
      </c>
      <c r="R1474" s="310">
        <v>11</v>
      </c>
      <c r="S1474" s="284"/>
      <c r="T1474" s="284"/>
      <c r="U1474" s="284"/>
      <c r="V1474" s="284"/>
      <c r="W1474" s="284"/>
      <c r="X1474" s="284"/>
      <c r="Y1474" s="284"/>
      <c r="Z1474" s="284"/>
      <c r="AA1474" s="284"/>
      <c r="AB1474" s="284"/>
      <c r="AC1474" s="284"/>
      <c r="AD1474" s="284"/>
      <c r="AE1474" s="284"/>
      <c r="AF1474" s="284"/>
      <c r="AG1474" s="284"/>
      <c r="AH1474" s="284"/>
      <c r="AI1474" s="284"/>
      <c r="AJ1474" s="284"/>
      <c r="AK1474" s="284"/>
      <c r="AL1474" s="284"/>
      <c r="AM1474" s="284"/>
      <c r="AN1474" s="284"/>
      <c r="AO1474" s="284"/>
      <c r="AP1474" s="284"/>
      <c r="AQ1474" s="284"/>
      <c r="AR1474" s="284"/>
      <c r="AS1474" s="284"/>
      <c r="AT1474" s="284"/>
      <c r="AU1474" s="284"/>
      <c r="AV1474" s="284"/>
      <c r="AW1474" s="284"/>
      <c r="AX1474" s="284"/>
      <c r="AY1474" s="284"/>
      <c r="AZ1474" s="284"/>
      <c r="BA1474" s="284"/>
      <c r="BB1474" s="284"/>
      <c r="BC1474" s="284"/>
      <c r="BD1474" s="284"/>
      <c r="BE1474" s="284"/>
      <c r="BF1474" s="284"/>
      <c r="BG1474" s="284"/>
      <c r="BH1474" s="284"/>
      <c r="BI1474" s="284"/>
      <c r="BJ1474" s="284"/>
      <c r="BK1474" s="284"/>
      <c r="BL1474" s="284"/>
      <c r="BM1474" s="284"/>
      <c r="BN1474" s="284"/>
      <c r="BO1474" s="284"/>
      <c r="BP1474" s="284"/>
      <c r="BQ1474" s="284"/>
      <c r="BR1474" s="284"/>
      <c r="BS1474" s="284"/>
      <c r="BT1474" s="284"/>
      <c r="BU1474" s="284">
        <v>11</v>
      </c>
      <c r="BV1474" s="284">
        <v>0</v>
      </c>
      <c r="BW1474" s="284">
        <v>0</v>
      </c>
      <c r="BX1474" s="284">
        <v>0</v>
      </c>
      <c r="BY1474" s="284"/>
      <c r="BZ1474" s="284"/>
      <c r="CA1474" s="284"/>
      <c r="CB1474" s="284"/>
      <c r="CC1474" s="284"/>
      <c r="CD1474" s="284"/>
      <c r="CE1474" s="284"/>
      <c r="CF1474" s="284"/>
      <c r="CG1474" s="284"/>
      <c r="CH1474" s="284"/>
      <c r="CI1474" s="286" t="str">
        <f t="shared" si="347"/>
        <v>Small</v>
      </c>
      <c r="CJ1474" s="210"/>
      <c r="CK1474" s="210"/>
      <c r="CN1474"/>
    </row>
    <row r="1475" spans="1:92" s="283" customFormat="1" ht="15">
      <c r="A1475" s="208" t="s">
        <v>130</v>
      </c>
      <c r="B1475" s="283" t="s">
        <v>562</v>
      </c>
      <c r="C1475" s="208" t="s">
        <v>76</v>
      </c>
      <c r="D1475" s="566">
        <v>2014</v>
      </c>
      <c r="E1475" s="310">
        <v>63</v>
      </c>
      <c r="F1475" s="310">
        <v>0</v>
      </c>
      <c r="G1475" s="310">
        <v>0</v>
      </c>
      <c r="H1475" s="310">
        <v>63</v>
      </c>
      <c r="I1475" s="310">
        <v>0</v>
      </c>
      <c r="J1475" s="310">
        <v>0</v>
      </c>
      <c r="K1475" s="310">
        <v>0</v>
      </c>
      <c r="L1475" s="310">
        <v>63</v>
      </c>
      <c r="M1475" s="284">
        <f t="shared" si="346"/>
        <v>0</v>
      </c>
      <c r="N1475" s="284">
        <v>0</v>
      </c>
      <c r="O1475" s="310">
        <v>63</v>
      </c>
      <c r="P1475" s="310">
        <v>63</v>
      </c>
      <c r="Q1475" s="310">
        <v>63</v>
      </c>
      <c r="R1475" s="310">
        <v>63</v>
      </c>
      <c r="S1475" s="284"/>
      <c r="T1475" s="284"/>
      <c r="U1475" s="284"/>
      <c r="V1475" s="284"/>
      <c r="W1475" s="284"/>
      <c r="X1475" s="284"/>
      <c r="Y1475" s="284">
        <v>63</v>
      </c>
      <c r="Z1475" s="284">
        <v>16</v>
      </c>
      <c r="AA1475" s="284"/>
      <c r="AB1475" s="284"/>
      <c r="AC1475" s="284"/>
      <c r="AD1475" s="284"/>
      <c r="AE1475" s="284"/>
      <c r="AF1475" s="284"/>
      <c r="AG1475" s="284"/>
      <c r="AH1475" s="284"/>
      <c r="AI1475" s="284"/>
      <c r="AJ1475" s="284"/>
      <c r="AK1475" s="284"/>
      <c r="AL1475" s="284"/>
      <c r="AM1475" s="284"/>
      <c r="AN1475" s="284"/>
      <c r="AO1475" s="284"/>
      <c r="AP1475" s="284"/>
      <c r="AQ1475" s="284">
        <v>0</v>
      </c>
      <c r="AR1475" s="284">
        <v>0</v>
      </c>
      <c r="AS1475" s="284"/>
      <c r="AT1475" s="284"/>
      <c r="AU1475" s="284"/>
      <c r="AV1475" s="284"/>
      <c r="AW1475" s="284">
        <v>0</v>
      </c>
      <c r="AX1475" s="284">
        <v>0</v>
      </c>
      <c r="AY1475" s="284"/>
      <c r="AZ1475" s="284"/>
      <c r="BA1475" s="284"/>
      <c r="BB1475" s="284"/>
      <c r="BC1475" s="284">
        <v>0</v>
      </c>
      <c r="BD1475" s="284">
        <v>0</v>
      </c>
      <c r="BE1475" s="284"/>
      <c r="BF1475" s="284"/>
      <c r="BG1475" s="284"/>
      <c r="BH1475" s="284"/>
      <c r="BI1475" s="284"/>
      <c r="BJ1475" s="284"/>
      <c r="BK1475" s="284"/>
      <c r="BL1475" s="284"/>
      <c r="BM1475" s="284"/>
      <c r="BN1475" s="284"/>
      <c r="BO1475" s="284"/>
      <c r="BP1475" s="284"/>
      <c r="BQ1475" s="284"/>
      <c r="BR1475" s="284"/>
      <c r="BS1475" s="284"/>
      <c r="BT1475" s="284"/>
      <c r="BU1475" s="284"/>
      <c r="BV1475" s="284"/>
      <c r="BW1475" s="284"/>
      <c r="BX1475" s="284"/>
      <c r="BY1475" s="284"/>
      <c r="BZ1475" s="284"/>
      <c r="CA1475" s="284"/>
      <c r="CB1475" s="284"/>
      <c r="CC1475" s="284"/>
      <c r="CD1475" s="284"/>
      <c r="CE1475" s="284"/>
      <c r="CF1475" s="284"/>
      <c r="CG1475" s="284"/>
      <c r="CH1475" s="284"/>
      <c r="CI1475" s="286" t="str">
        <f t="shared" si="347"/>
        <v>Small</v>
      </c>
      <c r="CJ1475" s="210"/>
      <c r="CK1475" s="210"/>
      <c r="CN1475"/>
    </row>
    <row r="1476" spans="1:92" s="283" customFormat="1" ht="15">
      <c r="A1476" s="208" t="s">
        <v>651</v>
      </c>
      <c r="B1476" s="283" t="s">
        <v>563</v>
      </c>
      <c r="C1476" s="208" t="s">
        <v>76</v>
      </c>
      <c r="D1476" s="566">
        <v>2014</v>
      </c>
      <c r="E1476" s="310">
        <v>0</v>
      </c>
      <c r="F1476" s="310">
        <v>52</v>
      </c>
      <c r="G1476" s="310">
        <v>138</v>
      </c>
      <c r="H1476" s="310">
        <v>190</v>
      </c>
      <c r="I1476" s="310">
        <v>0</v>
      </c>
      <c r="J1476" s="310">
        <v>0</v>
      </c>
      <c r="K1476" s="310">
        <v>0</v>
      </c>
      <c r="L1476" s="310">
        <v>190</v>
      </c>
      <c r="M1476" s="284">
        <f t="shared" si="346"/>
        <v>0</v>
      </c>
      <c r="N1476" s="284">
        <v>0</v>
      </c>
      <c r="O1476" s="310">
        <v>190</v>
      </c>
      <c r="P1476" s="310">
        <v>190</v>
      </c>
      <c r="Q1476" s="310">
        <v>190</v>
      </c>
      <c r="R1476" s="310">
        <v>190</v>
      </c>
      <c r="S1476" s="284"/>
      <c r="T1476" s="284"/>
      <c r="U1476" s="284"/>
      <c r="V1476" s="284"/>
      <c r="W1476" s="284"/>
      <c r="X1476" s="284"/>
      <c r="Y1476" s="284"/>
      <c r="Z1476" s="284"/>
      <c r="AA1476" s="284">
        <v>52</v>
      </c>
      <c r="AB1476" s="284">
        <v>0</v>
      </c>
      <c r="AC1476" s="284">
        <v>138</v>
      </c>
      <c r="AD1476" s="284">
        <v>0</v>
      </c>
      <c r="AE1476" s="284"/>
      <c r="AF1476" s="284"/>
      <c r="AG1476" s="284">
        <v>0</v>
      </c>
      <c r="AH1476" s="284">
        <v>0</v>
      </c>
      <c r="AI1476" s="284">
        <v>0</v>
      </c>
      <c r="AJ1476" s="284">
        <v>0</v>
      </c>
      <c r="AK1476" s="284"/>
      <c r="AL1476" s="284"/>
      <c r="AM1476" s="284">
        <v>0</v>
      </c>
      <c r="AN1476" s="284">
        <v>0</v>
      </c>
      <c r="AO1476" s="284">
        <v>0</v>
      </c>
      <c r="AP1476" s="284">
        <v>0</v>
      </c>
      <c r="AQ1476" s="284"/>
      <c r="AR1476" s="284"/>
      <c r="AS1476" s="284">
        <v>0</v>
      </c>
      <c r="AT1476" s="284">
        <v>0</v>
      </c>
      <c r="AU1476" s="284">
        <v>0</v>
      </c>
      <c r="AV1476" s="284">
        <v>0</v>
      </c>
      <c r="AW1476" s="284"/>
      <c r="AX1476" s="284"/>
      <c r="AY1476" s="284">
        <v>0</v>
      </c>
      <c r="AZ1476" s="284">
        <v>0</v>
      </c>
      <c r="BA1476" s="284">
        <v>0</v>
      </c>
      <c r="BB1476" s="284">
        <v>0</v>
      </c>
      <c r="BC1476" s="284"/>
      <c r="BD1476" s="284"/>
      <c r="BE1476" s="284">
        <v>0</v>
      </c>
      <c r="BF1476" s="284">
        <v>0</v>
      </c>
      <c r="BG1476" s="284">
        <v>0</v>
      </c>
      <c r="BH1476" s="284">
        <v>0</v>
      </c>
      <c r="BI1476" s="284">
        <v>0</v>
      </c>
      <c r="BJ1476" s="284">
        <v>0</v>
      </c>
      <c r="BK1476" s="284"/>
      <c r="BL1476" s="284"/>
      <c r="BM1476" s="284"/>
      <c r="BN1476" s="284"/>
      <c r="BO1476" s="284"/>
      <c r="BP1476" s="284"/>
      <c r="BQ1476" s="284"/>
      <c r="BR1476" s="284"/>
      <c r="BS1476" s="284"/>
      <c r="BT1476" s="284"/>
      <c r="BU1476" s="284"/>
      <c r="BV1476" s="284"/>
      <c r="BW1476" s="284"/>
      <c r="BX1476" s="284"/>
      <c r="BY1476" s="284"/>
      <c r="BZ1476" s="284"/>
      <c r="CA1476" s="284"/>
      <c r="CB1476" s="284"/>
      <c r="CC1476" s="284"/>
      <c r="CD1476" s="284"/>
      <c r="CE1476" s="284"/>
      <c r="CF1476" s="284"/>
      <c r="CG1476" s="284"/>
      <c r="CH1476" s="284"/>
      <c r="CI1476" s="286" t="str">
        <f t="shared" si="347"/>
        <v>Small</v>
      </c>
      <c r="CJ1476" s="210"/>
      <c r="CK1476" s="210"/>
      <c r="CN1476"/>
    </row>
    <row r="1477" spans="1:92" s="283" customFormat="1" ht="15">
      <c r="A1477" s="208" t="s">
        <v>885</v>
      </c>
      <c r="B1477" s="287" t="s">
        <v>388</v>
      </c>
      <c r="C1477" s="208" t="s">
        <v>76</v>
      </c>
      <c r="D1477" s="566">
        <v>2014</v>
      </c>
      <c r="E1477" s="310">
        <v>0</v>
      </c>
      <c r="F1477" s="310">
        <v>6037</v>
      </c>
      <c r="G1477" s="310">
        <v>1475</v>
      </c>
      <c r="H1477" s="310">
        <v>7512</v>
      </c>
      <c r="I1477" s="310">
        <v>0</v>
      </c>
      <c r="J1477" s="310">
        <v>0</v>
      </c>
      <c r="K1477" s="310">
        <v>0</v>
      </c>
      <c r="L1477" s="310">
        <v>7512</v>
      </c>
      <c r="M1477" s="284">
        <f t="shared" si="346"/>
        <v>0</v>
      </c>
      <c r="N1477" s="284">
        <v>0</v>
      </c>
      <c r="O1477" s="310">
        <v>7512</v>
      </c>
      <c r="P1477" s="310">
        <v>7512</v>
      </c>
      <c r="Q1477" s="310">
        <v>7512</v>
      </c>
      <c r="R1477" s="310">
        <v>7512</v>
      </c>
      <c r="S1477" s="284"/>
      <c r="T1477" s="284"/>
      <c r="U1477" s="284"/>
      <c r="V1477" s="284"/>
      <c r="W1477" s="284"/>
      <c r="X1477" s="284"/>
      <c r="Y1477" s="284"/>
      <c r="Z1477" s="284"/>
      <c r="AA1477" s="284">
        <v>3977</v>
      </c>
      <c r="AB1477" s="284">
        <v>0</v>
      </c>
      <c r="AC1477" s="284">
        <v>1202</v>
      </c>
      <c r="AD1477" s="284">
        <v>211</v>
      </c>
      <c r="AE1477" s="284"/>
      <c r="AF1477" s="284"/>
      <c r="AG1477" s="284">
        <v>0</v>
      </c>
      <c r="AH1477" s="284">
        <v>0</v>
      </c>
      <c r="AI1477" s="284">
        <v>0</v>
      </c>
      <c r="AJ1477" s="284">
        <v>0</v>
      </c>
      <c r="AK1477" s="284"/>
      <c r="AL1477" s="284"/>
      <c r="AM1477" s="284">
        <v>0</v>
      </c>
      <c r="AN1477" s="284">
        <v>0</v>
      </c>
      <c r="AO1477" s="284">
        <v>0</v>
      </c>
      <c r="AP1477" s="284">
        <v>0</v>
      </c>
      <c r="AQ1477" s="284"/>
      <c r="AR1477" s="284"/>
      <c r="AS1477" s="284">
        <v>0</v>
      </c>
      <c r="AT1477" s="284">
        <v>0</v>
      </c>
      <c r="AU1477" s="284">
        <v>0</v>
      </c>
      <c r="AV1477" s="284">
        <v>0</v>
      </c>
      <c r="AW1477" s="284"/>
      <c r="AX1477" s="284"/>
      <c r="AY1477" s="284">
        <v>2060</v>
      </c>
      <c r="AZ1477" s="284">
        <v>0</v>
      </c>
      <c r="BA1477" s="284">
        <v>273</v>
      </c>
      <c r="BB1477" s="284">
        <v>0</v>
      </c>
      <c r="BC1477" s="284"/>
      <c r="BD1477" s="284"/>
      <c r="BE1477" s="284">
        <v>0</v>
      </c>
      <c r="BF1477" s="284">
        <v>0</v>
      </c>
      <c r="BG1477" s="284">
        <v>0</v>
      </c>
      <c r="BH1477" s="284">
        <v>0</v>
      </c>
      <c r="BI1477" s="284">
        <v>0</v>
      </c>
      <c r="BJ1477" s="284">
        <v>0</v>
      </c>
      <c r="BK1477" s="284"/>
      <c r="BL1477" s="284"/>
      <c r="BM1477" s="284"/>
      <c r="BN1477" s="284"/>
      <c r="BO1477" s="284"/>
      <c r="BP1477" s="284"/>
      <c r="BQ1477" s="284"/>
      <c r="BR1477" s="284"/>
      <c r="BS1477" s="284"/>
      <c r="BT1477" s="284"/>
      <c r="BU1477" s="284"/>
      <c r="BV1477" s="284"/>
      <c r="BW1477" s="284"/>
      <c r="BX1477" s="284"/>
      <c r="BY1477" s="284"/>
      <c r="BZ1477" s="284"/>
      <c r="CA1477" s="284"/>
      <c r="CB1477" s="284"/>
      <c r="CC1477" s="284"/>
      <c r="CD1477" s="284"/>
      <c r="CE1477" s="284"/>
      <c r="CF1477" s="284"/>
      <c r="CG1477" s="284"/>
      <c r="CH1477" s="284"/>
      <c r="CI1477" s="286" t="str">
        <f t="shared" si="347"/>
        <v>Small</v>
      </c>
      <c r="CJ1477" s="210"/>
      <c r="CK1477" s="210"/>
      <c r="CN1477"/>
    </row>
    <row r="1478" spans="1:92" s="283" customFormat="1" ht="15">
      <c r="A1478" s="208" t="s">
        <v>192</v>
      </c>
      <c r="B1478" s="287" t="s">
        <v>433</v>
      </c>
      <c r="C1478" s="208" t="s">
        <v>76</v>
      </c>
      <c r="D1478" s="566">
        <v>2014</v>
      </c>
      <c r="E1478" s="310">
        <v>29</v>
      </c>
      <c r="F1478" s="310">
        <v>0</v>
      </c>
      <c r="G1478" s="310">
        <v>0</v>
      </c>
      <c r="H1478" s="310">
        <v>29</v>
      </c>
      <c r="I1478" s="310">
        <v>0</v>
      </c>
      <c r="J1478" s="310">
        <v>0</v>
      </c>
      <c r="K1478" s="310">
        <v>0</v>
      </c>
      <c r="L1478" s="310">
        <v>29</v>
      </c>
      <c r="M1478" s="284">
        <f t="shared" si="346"/>
        <v>0</v>
      </c>
      <c r="N1478" s="284">
        <v>0</v>
      </c>
      <c r="O1478" s="310">
        <v>29</v>
      </c>
      <c r="P1478" s="310">
        <v>29</v>
      </c>
      <c r="Q1478" s="310">
        <v>29</v>
      </c>
      <c r="R1478" s="310">
        <v>29</v>
      </c>
      <c r="S1478" s="284"/>
      <c r="T1478" s="284"/>
      <c r="U1478" s="284"/>
      <c r="V1478" s="284"/>
      <c r="W1478" s="284"/>
      <c r="X1478" s="284"/>
      <c r="Y1478" s="284">
        <v>0</v>
      </c>
      <c r="Z1478" s="284">
        <v>0</v>
      </c>
      <c r="AA1478" s="284"/>
      <c r="AB1478" s="284"/>
      <c r="AC1478" s="284"/>
      <c r="AD1478" s="284"/>
      <c r="AE1478" s="284"/>
      <c r="AF1478" s="284"/>
      <c r="AG1478" s="284"/>
      <c r="AH1478" s="284"/>
      <c r="AI1478" s="284"/>
      <c r="AJ1478" s="284"/>
      <c r="AK1478" s="284"/>
      <c r="AL1478" s="284"/>
      <c r="AM1478" s="284"/>
      <c r="AN1478" s="284"/>
      <c r="AO1478" s="284"/>
      <c r="AP1478" s="284"/>
      <c r="AQ1478" s="284">
        <v>29</v>
      </c>
      <c r="AR1478" s="284">
        <v>29</v>
      </c>
      <c r="AS1478" s="284"/>
      <c r="AT1478" s="284"/>
      <c r="AU1478" s="284"/>
      <c r="AV1478" s="284"/>
      <c r="AW1478" s="284">
        <v>0</v>
      </c>
      <c r="AX1478" s="284">
        <v>0</v>
      </c>
      <c r="AY1478" s="284"/>
      <c r="AZ1478" s="284"/>
      <c r="BA1478" s="284"/>
      <c r="BB1478" s="284"/>
      <c r="BC1478" s="284">
        <v>0</v>
      </c>
      <c r="BD1478" s="284">
        <v>0</v>
      </c>
      <c r="BE1478" s="284"/>
      <c r="BF1478" s="284"/>
      <c r="BG1478" s="284"/>
      <c r="BH1478" s="284"/>
      <c r="BI1478" s="284"/>
      <c r="BJ1478" s="284"/>
      <c r="BK1478" s="284"/>
      <c r="BL1478" s="284"/>
      <c r="BM1478" s="284"/>
      <c r="BN1478" s="284"/>
      <c r="BO1478" s="284"/>
      <c r="BP1478" s="284"/>
      <c r="BQ1478" s="284"/>
      <c r="BR1478" s="284"/>
      <c r="BS1478" s="284"/>
      <c r="BT1478" s="284"/>
      <c r="BU1478" s="284"/>
      <c r="BV1478" s="284"/>
      <c r="BW1478" s="284"/>
      <c r="BX1478" s="284"/>
      <c r="BY1478" s="284"/>
      <c r="BZ1478" s="284"/>
      <c r="CA1478" s="284"/>
      <c r="CB1478" s="284"/>
      <c r="CC1478" s="284"/>
      <c r="CD1478" s="284"/>
      <c r="CE1478" s="284"/>
      <c r="CF1478" s="284"/>
      <c r="CG1478" s="284"/>
      <c r="CH1478" s="284"/>
      <c r="CI1478" s="286" t="str">
        <f t="shared" si="347"/>
        <v>Small</v>
      </c>
      <c r="CJ1478" s="210"/>
      <c r="CK1478" s="210"/>
      <c r="CN1478"/>
    </row>
    <row r="1479" spans="1:92" s="283" customFormat="1" ht="15">
      <c r="A1479" s="208" t="s">
        <v>210</v>
      </c>
      <c r="B1479" s="287" t="s">
        <v>435</v>
      </c>
      <c r="C1479" s="208" t="s">
        <v>76</v>
      </c>
      <c r="D1479" s="566">
        <v>2014</v>
      </c>
      <c r="E1479" s="310">
        <v>0</v>
      </c>
      <c r="F1479" s="310">
        <v>0</v>
      </c>
      <c r="G1479" s="310">
        <v>309</v>
      </c>
      <c r="H1479" s="310">
        <v>309</v>
      </c>
      <c r="I1479" s="310">
        <v>0</v>
      </c>
      <c r="J1479" s="310">
        <v>0</v>
      </c>
      <c r="K1479" s="310">
        <v>0</v>
      </c>
      <c r="L1479" s="310">
        <v>309</v>
      </c>
      <c r="M1479" s="284">
        <f t="shared" si="346"/>
        <v>0</v>
      </c>
      <c r="N1479" s="284">
        <v>0</v>
      </c>
      <c r="O1479" s="310">
        <v>309</v>
      </c>
      <c r="P1479" s="310">
        <v>309</v>
      </c>
      <c r="Q1479" s="310">
        <v>309</v>
      </c>
      <c r="R1479" s="310">
        <v>309</v>
      </c>
      <c r="S1479" s="284"/>
      <c r="T1479" s="284"/>
      <c r="U1479" s="284"/>
      <c r="V1479" s="284"/>
      <c r="W1479" s="284"/>
      <c r="X1479" s="284"/>
      <c r="Y1479" s="284"/>
      <c r="Z1479" s="284"/>
      <c r="AA1479" s="284"/>
      <c r="AB1479" s="284"/>
      <c r="AC1479" s="284">
        <v>0</v>
      </c>
      <c r="AD1479" s="284">
        <v>0</v>
      </c>
      <c r="AE1479" s="284"/>
      <c r="AF1479" s="284"/>
      <c r="AG1479" s="284"/>
      <c r="AH1479" s="284"/>
      <c r="AI1479" s="284">
        <v>0</v>
      </c>
      <c r="AJ1479" s="284">
        <v>0</v>
      </c>
      <c r="AK1479" s="284"/>
      <c r="AL1479" s="284"/>
      <c r="AM1479" s="284"/>
      <c r="AN1479" s="284"/>
      <c r="AO1479" s="284">
        <v>0</v>
      </c>
      <c r="AP1479" s="284">
        <v>0</v>
      </c>
      <c r="AQ1479" s="284"/>
      <c r="AR1479" s="284"/>
      <c r="AS1479" s="284"/>
      <c r="AT1479" s="284"/>
      <c r="AU1479" s="284">
        <v>0</v>
      </c>
      <c r="AV1479" s="284">
        <v>0</v>
      </c>
      <c r="AW1479" s="284"/>
      <c r="AX1479" s="284"/>
      <c r="AY1479" s="284"/>
      <c r="AZ1479" s="284"/>
      <c r="BA1479" s="284">
        <v>0</v>
      </c>
      <c r="BB1479" s="284">
        <v>0</v>
      </c>
      <c r="BC1479" s="284"/>
      <c r="BD1479" s="284"/>
      <c r="BE1479" s="284"/>
      <c r="BF1479" s="284"/>
      <c r="BG1479" s="284">
        <v>0</v>
      </c>
      <c r="BH1479" s="284">
        <v>0</v>
      </c>
      <c r="BI1479" s="284">
        <v>0</v>
      </c>
      <c r="BJ1479" s="284">
        <v>309</v>
      </c>
      <c r="BK1479" s="284">
        <v>0</v>
      </c>
      <c r="BL1479" s="284"/>
      <c r="BM1479" s="284"/>
      <c r="BN1479" s="284"/>
      <c r="BO1479" s="284"/>
      <c r="BP1479" s="284"/>
      <c r="BQ1479" s="284"/>
      <c r="BR1479" s="284"/>
      <c r="BS1479" s="284"/>
      <c r="BT1479" s="284"/>
      <c r="BU1479" s="284"/>
      <c r="BV1479" s="284"/>
      <c r="BW1479" s="284"/>
      <c r="BX1479" s="284"/>
      <c r="BY1479" s="284"/>
      <c r="BZ1479" s="284"/>
      <c r="CA1479" s="284"/>
      <c r="CB1479" s="284"/>
      <c r="CC1479" s="284"/>
      <c r="CD1479" s="284"/>
      <c r="CE1479" s="284"/>
      <c r="CF1479" s="284"/>
      <c r="CG1479" s="284"/>
      <c r="CH1479" s="284">
        <v>0</v>
      </c>
      <c r="CI1479" s="286" t="str">
        <f t="shared" si="347"/>
        <v>Small</v>
      </c>
      <c r="CJ1479" s="210"/>
      <c r="CK1479" s="210"/>
      <c r="CN1479"/>
    </row>
    <row r="1480" spans="1:92" s="283" customFormat="1" ht="15">
      <c r="A1480" s="208" t="s">
        <v>210</v>
      </c>
      <c r="B1480" s="283" t="s">
        <v>565</v>
      </c>
      <c r="C1480" s="208" t="s">
        <v>76</v>
      </c>
      <c r="D1480" s="566">
        <v>2014</v>
      </c>
      <c r="E1480" s="310">
        <v>0</v>
      </c>
      <c r="F1480" s="310">
        <v>0</v>
      </c>
      <c r="G1480" s="310">
        <v>2235</v>
      </c>
      <c r="H1480" s="310">
        <v>2235</v>
      </c>
      <c r="I1480" s="310">
        <v>0</v>
      </c>
      <c r="J1480" s="310">
        <v>0</v>
      </c>
      <c r="K1480" s="310">
        <v>0</v>
      </c>
      <c r="L1480" s="310">
        <v>2235</v>
      </c>
      <c r="M1480" s="284">
        <f t="shared" si="346"/>
        <v>0</v>
      </c>
      <c r="N1480" s="284">
        <v>0</v>
      </c>
      <c r="O1480" s="310">
        <v>2235</v>
      </c>
      <c r="P1480" s="310">
        <v>2235</v>
      </c>
      <c r="Q1480" s="310">
        <v>2235</v>
      </c>
      <c r="R1480" s="310">
        <v>2235</v>
      </c>
      <c r="S1480" s="284"/>
      <c r="T1480" s="284"/>
      <c r="U1480" s="284"/>
      <c r="V1480" s="284"/>
      <c r="W1480" s="284"/>
      <c r="X1480" s="284"/>
      <c r="Y1480" s="284"/>
      <c r="Z1480" s="284"/>
      <c r="AA1480" s="284"/>
      <c r="AB1480" s="284"/>
      <c r="AC1480" s="284">
        <v>0</v>
      </c>
      <c r="AD1480" s="284">
        <v>0</v>
      </c>
      <c r="AE1480" s="284"/>
      <c r="AF1480" s="284"/>
      <c r="AG1480" s="284"/>
      <c r="AH1480" s="284"/>
      <c r="AI1480" s="284">
        <v>0</v>
      </c>
      <c r="AJ1480" s="284">
        <v>0</v>
      </c>
      <c r="AK1480" s="284"/>
      <c r="AL1480" s="284"/>
      <c r="AM1480" s="284"/>
      <c r="AN1480" s="284"/>
      <c r="AO1480" s="284">
        <v>0</v>
      </c>
      <c r="AP1480" s="284">
        <v>0</v>
      </c>
      <c r="AQ1480" s="284"/>
      <c r="AR1480" s="284"/>
      <c r="AS1480" s="284"/>
      <c r="AT1480" s="284"/>
      <c r="AU1480" s="284">
        <v>0</v>
      </c>
      <c r="AV1480" s="284">
        <v>0</v>
      </c>
      <c r="AW1480" s="284"/>
      <c r="AX1480" s="284"/>
      <c r="AY1480" s="284"/>
      <c r="AZ1480" s="284"/>
      <c r="BA1480" s="284">
        <v>0</v>
      </c>
      <c r="BB1480" s="284">
        <v>0</v>
      </c>
      <c r="BC1480" s="284"/>
      <c r="BD1480" s="284"/>
      <c r="BE1480" s="284"/>
      <c r="BF1480" s="284"/>
      <c r="BG1480" s="284">
        <v>0</v>
      </c>
      <c r="BH1480" s="284">
        <v>0</v>
      </c>
      <c r="BI1480" s="284">
        <v>0</v>
      </c>
      <c r="BJ1480" s="284">
        <v>2235</v>
      </c>
      <c r="BK1480" s="284">
        <v>0</v>
      </c>
      <c r="BL1480" s="284"/>
      <c r="BM1480" s="284"/>
      <c r="BN1480" s="284"/>
      <c r="BO1480" s="284"/>
      <c r="BP1480" s="284"/>
      <c r="BQ1480" s="284"/>
      <c r="BR1480" s="284"/>
      <c r="BS1480" s="284"/>
      <c r="BT1480" s="284"/>
      <c r="BU1480" s="284"/>
      <c r="BV1480" s="284"/>
      <c r="BW1480" s="284"/>
      <c r="BX1480" s="284"/>
      <c r="BY1480" s="284"/>
      <c r="BZ1480" s="284"/>
      <c r="CA1480" s="284"/>
      <c r="CB1480" s="284"/>
      <c r="CC1480" s="284"/>
      <c r="CD1480" s="284"/>
      <c r="CE1480" s="284"/>
      <c r="CF1480" s="284"/>
      <c r="CG1480" s="284"/>
      <c r="CH1480" s="284">
        <v>0</v>
      </c>
      <c r="CI1480" s="286" t="str">
        <f t="shared" si="347"/>
        <v>Small</v>
      </c>
      <c r="CJ1480" s="210"/>
      <c r="CK1480" s="210"/>
      <c r="CN1480"/>
    </row>
    <row r="1481" spans="1:92" s="283" customFormat="1" ht="15">
      <c r="A1481" s="208" t="s">
        <v>654</v>
      </c>
      <c r="B1481" s="297" t="s">
        <v>566</v>
      </c>
      <c r="C1481" s="208" t="s">
        <v>76</v>
      </c>
      <c r="D1481" s="566">
        <v>2014</v>
      </c>
      <c r="E1481" s="310">
        <v>0</v>
      </c>
      <c r="F1481" s="310">
        <v>0</v>
      </c>
      <c r="G1481" s="310">
        <v>10662</v>
      </c>
      <c r="H1481" s="310">
        <v>10662</v>
      </c>
      <c r="I1481" s="310">
        <v>0</v>
      </c>
      <c r="J1481" s="310">
        <v>0</v>
      </c>
      <c r="K1481" s="310">
        <v>0</v>
      </c>
      <c r="L1481" s="310">
        <v>10662</v>
      </c>
      <c r="M1481" s="284">
        <f t="shared" si="346"/>
        <v>0</v>
      </c>
      <c r="N1481" s="284">
        <v>0</v>
      </c>
      <c r="O1481" s="310">
        <v>10662</v>
      </c>
      <c r="P1481" s="310">
        <v>10662</v>
      </c>
      <c r="Q1481" s="310">
        <v>10662</v>
      </c>
      <c r="R1481" s="310">
        <v>10662</v>
      </c>
      <c r="S1481" s="284"/>
      <c r="T1481" s="284"/>
      <c r="U1481" s="284"/>
      <c r="V1481" s="284"/>
      <c r="W1481" s="284"/>
      <c r="X1481" s="284"/>
      <c r="Y1481" s="284"/>
      <c r="Z1481" s="284"/>
      <c r="AA1481" s="284"/>
      <c r="AB1481" s="284"/>
      <c r="AC1481" s="284">
        <v>0</v>
      </c>
      <c r="AD1481" s="284">
        <v>0</v>
      </c>
      <c r="AE1481" s="284"/>
      <c r="AF1481" s="284"/>
      <c r="AG1481" s="284"/>
      <c r="AH1481" s="284"/>
      <c r="AI1481" s="284">
        <v>0</v>
      </c>
      <c r="AJ1481" s="284">
        <v>0</v>
      </c>
      <c r="AK1481" s="284"/>
      <c r="AL1481" s="284"/>
      <c r="AM1481" s="284"/>
      <c r="AN1481" s="284"/>
      <c r="AO1481" s="284">
        <v>0</v>
      </c>
      <c r="AP1481" s="284">
        <v>0</v>
      </c>
      <c r="AQ1481" s="284"/>
      <c r="AR1481" s="284"/>
      <c r="AS1481" s="284"/>
      <c r="AT1481" s="284"/>
      <c r="AU1481" s="284">
        <v>0</v>
      </c>
      <c r="AV1481" s="284">
        <v>0</v>
      </c>
      <c r="AW1481" s="284"/>
      <c r="AX1481" s="284"/>
      <c r="AY1481" s="284"/>
      <c r="AZ1481" s="284"/>
      <c r="BA1481" s="284">
        <v>0</v>
      </c>
      <c r="BB1481" s="284">
        <v>0</v>
      </c>
      <c r="BC1481" s="284"/>
      <c r="BD1481" s="284"/>
      <c r="BE1481" s="284"/>
      <c r="BF1481" s="284"/>
      <c r="BG1481" s="284">
        <v>10662</v>
      </c>
      <c r="BH1481" s="284">
        <v>0</v>
      </c>
      <c r="BI1481" s="284">
        <v>0</v>
      </c>
      <c r="BJ1481" s="284">
        <v>0</v>
      </c>
      <c r="BK1481" s="284"/>
      <c r="BL1481" s="284"/>
      <c r="BM1481" s="284"/>
      <c r="BN1481" s="284"/>
      <c r="BO1481" s="284"/>
      <c r="BP1481" s="284"/>
      <c r="BQ1481" s="284"/>
      <c r="BR1481" s="284"/>
      <c r="BS1481" s="284"/>
      <c r="BT1481" s="284"/>
      <c r="BU1481" s="284"/>
      <c r="BV1481" s="284"/>
      <c r="BW1481" s="284"/>
      <c r="BX1481" s="284"/>
      <c r="BY1481" s="284"/>
      <c r="BZ1481" s="284"/>
      <c r="CA1481" s="284"/>
      <c r="CB1481" s="284"/>
      <c r="CC1481" s="284"/>
      <c r="CD1481" s="284"/>
      <c r="CE1481" s="284"/>
      <c r="CF1481" s="284"/>
      <c r="CG1481" s="284"/>
      <c r="CH1481" s="284"/>
      <c r="CI1481" s="286" t="str">
        <f t="shared" si="347"/>
        <v>Small</v>
      </c>
      <c r="CJ1481" s="210"/>
      <c r="CK1481" s="210"/>
      <c r="CN1481"/>
    </row>
    <row r="1482" spans="1:92" s="283" customFormat="1" ht="15">
      <c r="A1482" s="208" t="s">
        <v>655</v>
      </c>
      <c r="B1482" s="287" t="s">
        <v>396</v>
      </c>
      <c r="C1482" s="208" t="s">
        <v>76</v>
      </c>
      <c r="D1482" s="566">
        <v>2014</v>
      </c>
      <c r="E1482" s="310">
        <v>57683</v>
      </c>
      <c r="F1482" s="310">
        <v>81154</v>
      </c>
      <c r="G1482" s="310">
        <v>24199</v>
      </c>
      <c r="H1482" s="310">
        <v>163036</v>
      </c>
      <c r="I1482" s="310">
        <v>4137</v>
      </c>
      <c r="J1482" s="310">
        <v>0</v>
      </c>
      <c r="K1482" s="310">
        <v>4137</v>
      </c>
      <c r="L1482" s="310">
        <v>167173</v>
      </c>
      <c r="M1482" s="284">
        <f t="shared" si="346"/>
        <v>8941</v>
      </c>
      <c r="N1482" s="284">
        <v>8941</v>
      </c>
      <c r="O1482" s="310">
        <v>176114</v>
      </c>
      <c r="P1482" s="310">
        <v>167173</v>
      </c>
      <c r="Q1482" s="310">
        <v>176114</v>
      </c>
      <c r="R1482" s="310">
        <v>176114</v>
      </c>
      <c r="S1482" s="284"/>
      <c r="T1482" s="284"/>
      <c r="U1482" s="284"/>
      <c r="V1482" s="284"/>
      <c r="W1482" s="284"/>
      <c r="X1482" s="284"/>
      <c r="Y1482" s="284">
        <v>57645</v>
      </c>
      <c r="Z1482" s="284">
        <v>35</v>
      </c>
      <c r="AA1482" s="284">
        <v>75182</v>
      </c>
      <c r="AB1482" s="284">
        <v>3159</v>
      </c>
      <c r="AC1482" s="284">
        <v>14858</v>
      </c>
      <c r="AD1482" s="284">
        <v>3463</v>
      </c>
      <c r="AE1482" s="284"/>
      <c r="AF1482" s="284"/>
      <c r="AG1482" s="284">
        <v>0</v>
      </c>
      <c r="AH1482" s="284">
        <v>0</v>
      </c>
      <c r="AI1482" s="284">
        <v>0</v>
      </c>
      <c r="AJ1482" s="284">
        <v>0</v>
      </c>
      <c r="AK1482" s="284"/>
      <c r="AL1482" s="284"/>
      <c r="AM1482" s="284">
        <v>0</v>
      </c>
      <c r="AN1482" s="284">
        <v>0</v>
      </c>
      <c r="AO1482" s="284">
        <v>142</v>
      </c>
      <c r="AP1482" s="284">
        <v>60</v>
      </c>
      <c r="AQ1482" s="284">
        <v>0</v>
      </c>
      <c r="AR1482" s="284">
        <v>0</v>
      </c>
      <c r="AS1482" s="284">
        <v>0</v>
      </c>
      <c r="AT1482" s="284">
        <v>0</v>
      </c>
      <c r="AU1482" s="284">
        <v>1493</v>
      </c>
      <c r="AV1482" s="284">
        <v>70</v>
      </c>
      <c r="AW1482" s="284">
        <v>38</v>
      </c>
      <c r="AX1482" s="284">
        <v>38</v>
      </c>
      <c r="AY1482" s="284">
        <v>5972</v>
      </c>
      <c r="AZ1482" s="284">
        <v>1191</v>
      </c>
      <c r="BA1482" s="284">
        <v>7706</v>
      </c>
      <c r="BB1482" s="284">
        <v>112</v>
      </c>
      <c r="BC1482" s="284">
        <v>0</v>
      </c>
      <c r="BD1482" s="284">
        <v>0</v>
      </c>
      <c r="BE1482" s="284">
        <v>0</v>
      </c>
      <c r="BF1482" s="284">
        <v>0</v>
      </c>
      <c r="BG1482" s="284">
        <v>0</v>
      </c>
      <c r="BH1482" s="284">
        <v>0</v>
      </c>
      <c r="BI1482" s="284">
        <v>0</v>
      </c>
      <c r="BJ1482" s="284">
        <v>0</v>
      </c>
      <c r="BK1482" s="284">
        <v>4137</v>
      </c>
      <c r="BL1482" s="284"/>
      <c r="BM1482" s="284"/>
      <c r="BN1482" s="284"/>
      <c r="BO1482" s="284"/>
      <c r="BP1482" s="284"/>
      <c r="BQ1482" s="284"/>
      <c r="BR1482" s="284"/>
      <c r="BS1482" s="284"/>
      <c r="BT1482" s="284"/>
      <c r="BU1482" s="284">
        <v>0</v>
      </c>
      <c r="BV1482" s="284">
        <v>0</v>
      </c>
      <c r="BW1482" s="284">
        <v>0</v>
      </c>
      <c r="BX1482" s="284">
        <v>8941</v>
      </c>
      <c r="BY1482" s="284"/>
      <c r="BZ1482" s="284"/>
      <c r="CA1482" s="284"/>
      <c r="CB1482" s="284"/>
      <c r="CC1482" s="284"/>
      <c r="CD1482" s="284"/>
      <c r="CE1482" s="284"/>
      <c r="CF1482" s="284"/>
      <c r="CG1482" s="284"/>
      <c r="CH1482" s="284">
        <v>0</v>
      </c>
      <c r="CI1482" s="286" t="str">
        <f t="shared" si="347"/>
        <v>Large</v>
      </c>
      <c r="CJ1482" s="210"/>
      <c r="CK1482" s="210"/>
      <c r="CN1482"/>
    </row>
    <row r="1483" spans="1:92" s="283" customFormat="1" ht="15">
      <c r="A1483" s="208" t="s">
        <v>656</v>
      </c>
      <c r="B1483" s="208" t="s">
        <v>567</v>
      </c>
      <c r="C1483" s="208" t="s">
        <v>76</v>
      </c>
      <c r="D1483" s="566">
        <v>2014</v>
      </c>
      <c r="E1483" s="310">
        <v>0</v>
      </c>
      <c r="F1483" s="310">
        <v>0</v>
      </c>
      <c r="G1483" s="310">
        <v>0</v>
      </c>
      <c r="H1483" s="310">
        <v>0</v>
      </c>
      <c r="I1483" s="310">
        <v>0</v>
      </c>
      <c r="J1483" s="310">
        <v>0</v>
      </c>
      <c r="K1483" s="310">
        <v>0</v>
      </c>
      <c r="L1483" s="310">
        <v>0</v>
      </c>
      <c r="M1483" s="284">
        <f t="shared" si="346"/>
        <v>0</v>
      </c>
      <c r="N1483" s="284">
        <v>0</v>
      </c>
      <c r="O1483" s="310">
        <v>0</v>
      </c>
      <c r="P1483" s="310">
        <v>0</v>
      </c>
      <c r="Q1483" s="310">
        <v>0</v>
      </c>
      <c r="R1483" s="310">
        <v>868</v>
      </c>
      <c r="S1483" s="284"/>
      <c r="T1483" s="284"/>
      <c r="U1483" s="284"/>
      <c r="V1483" s="284"/>
      <c r="W1483" s="284"/>
      <c r="X1483" s="284"/>
      <c r="Y1483" s="284"/>
      <c r="Z1483" s="284"/>
      <c r="AA1483" s="284"/>
      <c r="AB1483" s="284"/>
      <c r="AC1483" s="284"/>
      <c r="AD1483" s="284"/>
      <c r="AE1483" s="284"/>
      <c r="AF1483" s="284"/>
      <c r="AG1483" s="284"/>
      <c r="AH1483" s="284"/>
      <c r="AI1483" s="284"/>
      <c r="AJ1483" s="284"/>
      <c r="AK1483" s="284"/>
      <c r="AL1483" s="284"/>
      <c r="AM1483" s="284"/>
      <c r="AN1483" s="284"/>
      <c r="AO1483" s="284"/>
      <c r="AP1483" s="284"/>
      <c r="AQ1483" s="284"/>
      <c r="AR1483" s="284"/>
      <c r="AS1483" s="284"/>
      <c r="AT1483" s="284"/>
      <c r="AU1483" s="284"/>
      <c r="AV1483" s="284"/>
      <c r="AW1483" s="284"/>
      <c r="AX1483" s="284"/>
      <c r="AY1483" s="284"/>
      <c r="AZ1483" s="284"/>
      <c r="BA1483" s="284"/>
      <c r="BB1483" s="284"/>
      <c r="BC1483" s="284"/>
      <c r="BD1483" s="284"/>
      <c r="BE1483" s="284"/>
      <c r="BF1483" s="284"/>
      <c r="BG1483" s="284"/>
      <c r="BH1483" s="284"/>
      <c r="BI1483" s="284"/>
      <c r="BJ1483" s="284"/>
      <c r="BK1483" s="284">
        <v>0</v>
      </c>
      <c r="BL1483" s="284"/>
      <c r="BM1483" s="284"/>
      <c r="BN1483" s="284"/>
      <c r="BO1483" s="284"/>
      <c r="BP1483" s="284"/>
      <c r="BQ1483" s="284"/>
      <c r="BR1483" s="284"/>
      <c r="BS1483" s="284"/>
      <c r="BT1483" s="284"/>
      <c r="BU1483" s="284"/>
      <c r="BV1483" s="284"/>
      <c r="BW1483" s="284"/>
      <c r="BX1483" s="284"/>
      <c r="BY1483" s="284"/>
      <c r="BZ1483" s="284"/>
      <c r="CA1483" s="284"/>
      <c r="CB1483" s="284"/>
      <c r="CC1483" s="284"/>
      <c r="CD1483" s="284"/>
      <c r="CE1483" s="284"/>
      <c r="CF1483" s="284"/>
      <c r="CG1483" s="284"/>
      <c r="CH1483" s="284">
        <v>868</v>
      </c>
      <c r="CI1483" s="286" t="str">
        <f t="shared" si="347"/>
        <v>Small</v>
      </c>
      <c r="CJ1483" s="210"/>
      <c r="CK1483" s="210"/>
      <c r="CN1483"/>
    </row>
    <row r="1484" spans="1:92" s="283" customFormat="1" ht="15">
      <c r="A1484" s="208" t="s">
        <v>135</v>
      </c>
      <c r="B1484" s="287" t="s">
        <v>444</v>
      </c>
      <c r="C1484" s="208" t="s">
        <v>76</v>
      </c>
      <c r="D1484" s="566">
        <v>2014</v>
      </c>
      <c r="E1484" s="310">
        <v>0</v>
      </c>
      <c r="F1484" s="310">
        <v>0</v>
      </c>
      <c r="G1484" s="310">
        <v>0</v>
      </c>
      <c r="H1484" s="310">
        <v>0</v>
      </c>
      <c r="I1484" s="310">
        <v>81</v>
      </c>
      <c r="J1484" s="310">
        <v>0</v>
      </c>
      <c r="K1484" s="310">
        <v>81</v>
      </c>
      <c r="L1484" s="310">
        <v>81</v>
      </c>
      <c r="M1484" s="284">
        <f t="shared" si="346"/>
        <v>0</v>
      </c>
      <c r="N1484" s="284">
        <v>0</v>
      </c>
      <c r="O1484" s="310">
        <v>81</v>
      </c>
      <c r="P1484" s="310">
        <v>81</v>
      </c>
      <c r="Q1484" s="310">
        <v>81</v>
      </c>
      <c r="R1484" s="310">
        <v>380692</v>
      </c>
      <c r="S1484" s="284"/>
      <c r="T1484" s="284"/>
      <c r="U1484" s="284"/>
      <c r="V1484" s="284"/>
      <c r="W1484" s="284"/>
      <c r="X1484" s="284"/>
      <c r="Y1484" s="284"/>
      <c r="Z1484" s="284"/>
      <c r="AA1484" s="284"/>
      <c r="AB1484" s="284"/>
      <c r="AC1484" s="284"/>
      <c r="AD1484" s="284"/>
      <c r="AE1484" s="284"/>
      <c r="AF1484" s="284"/>
      <c r="AG1484" s="284"/>
      <c r="AH1484" s="284"/>
      <c r="AI1484" s="284"/>
      <c r="AJ1484" s="284"/>
      <c r="AK1484" s="284"/>
      <c r="AL1484" s="284"/>
      <c r="AM1484" s="284"/>
      <c r="AN1484" s="284"/>
      <c r="AO1484" s="284"/>
      <c r="AP1484" s="284"/>
      <c r="AQ1484" s="284"/>
      <c r="AR1484" s="284"/>
      <c r="AS1484" s="284"/>
      <c r="AT1484" s="284"/>
      <c r="AU1484" s="284"/>
      <c r="AV1484" s="284"/>
      <c r="AW1484" s="284"/>
      <c r="AX1484" s="284"/>
      <c r="AY1484" s="284"/>
      <c r="AZ1484" s="284"/>
      <c r="BA1484" s="284"/>
      <c r="BB1484" s="284"/>
      <c r="BC1484" s="284"/>
      <c r="BD1484" s="284"/>
      <c r="BE1484" s="284"/>
      <c r="BF1484" s="284"/>
      <c r="BG1484" s="284"/>
      <c r="BH1484" s="284"/>
      <c r="BI1484" s="284"/>
      <c r="BJ1484" s="284"/>
      <c r="BK1484" s="284">
        <v>81</v>
      </c>
      <c r="BL1484" s="284"/>
      <c r="BM1484" s="284"/>
      <c r="BN1484" s="284"/>
      <c r="BO1484" s="284"/>
      <c r="BP1484" s="284"/>
      <c r="BQ1484" s="284"/>
      <c r="BR1484" s="284"/>
      <c r="BS1484" s="284"/>
      <c r="BT1484" s="284"/>
      <c r="BU1484" s="284"/>
      <c r="BV1484" s="284"/>
      <c r="BW1484" s="284"/>
      <c r="BX1484" s="284"/>
      <c r="BY1484" s="284"/>
      <c r="BZ1484" s="284"/>
      <c r="CA1484" s="284"/>
      <c r="CB1484" s="284"/>
      <c r="CC1484" s="284"/>
      <c r="CD1484" s="284"/>
      <c r="CE1484" s="284"/>
      <c r="CF1484" s="284"/>
      <c r="CG1484" s="284"/>
      <c r="CH1484" s="284">
        <v>380611</v>
      </c>
      <c r="CI1484" s="286" t="str">
        <f t="shared" si="347"/>
        <v>Small</v>
      </c>
      <c r="CJ1484" s="210"/>
      <c r="CK1484" s="210"/>
      <c r="CN1484"/>
    </row>
    <row r="1485" spans="1:92" s="283" customFormat="1" ht="15">
      <c r="A1485" s="208" t="s">
        <v>657</v>
      </c>
      <c r="B1485" s="208" t="s">
        <v>568</v>
      </c>
      <c r="C1485" s="208" t="s">
        <v>76</v>
      </c>
      <c r="D1485" s="566">
        <v>2014</v>
      </c>
      <c r="E1485" s="310">
        <v>1</v>
      </c>
      <c r="F1485" s="310">
        <v>0</v>
      </c>
      <c r="G1485" s="310">
        <v>0</v>
      </c>
      <c r="H1485" s="310">
        <v>1</v>
      </c>
      <c r="I1485" s="310">
        <v>0</v>
      </c>
      <c r="J1485" s="310">
        <v>0</v>
      </c>
      <c r="K1485" s="310">
        <v>0</v>
      </c>
      <c r="L1485" s="310">
        <v>1</v>
      </c>
      <c r="M1485" s="284">
        <f t="shared" si="346"/>
        <v>0</v>
      </c>
      <c r="N1485" s="284">
        <v>0</v>
      </c>
      <c r="O1485" s="310">
        <v>1</v>
      </c>
      <c r="P1485" s="310">
        <v>1</v>
      </c>
      <c r="Q1485" s="310">
        <v>1</v>
      </c>
      <c r="R1485" s="310">
        <v>1</v>
      </c>
      <c r="S1485" s="284"/>
      <c r="T1485" s="284"/>
      <c r="U1485" s="284"/>
      <c r="V1485" s="284"/>
      <c r="W1485" s="284"/>
      <c r="X1485" s="284"/>
      <c r="Y1485" s="284">
        <v>0</v>
      </c>
      <c r="Z1485" s="284">
        <v>0</v>
      </c>
      <c r="AA1485" s="284"/>
      <c r="AB1485" s="284"/>
      <c r="AC1485" s="284"/>
      <c r="AD1485" s="284"/>
      <c r="AE1485" s="284"/>
      <c r="AF1485" s="284"/>
      <c r="AG1485" s="284"/>
      <c r="AH1485" s="284"/>
      <c r="AI1485" s="284"/>
      <c r="AJ1485" s="284"/>
      <c r="AK1485" s="284"/>
      <c r="AL1485" s="284"/>
      <c r="AM1485" s="284"/>
      <c r="AN1485" s="284"/>
      <c r="AO1485" s="284"/>
      <c r="AP1485" s="284"/>
      <c r="AQ1485" s="284">
        <v>1</v>
      </c>
      <c r="AR1485" s="284">
        <v>1</v>
      </c>
      <c r="AS1485" s="284"/>
      <c r="AT1485" s="284"/>
      <c r="AU1485" s="284"/>
      <c r="AV1485" s="284"/>
      <c r="AW1485" s="284">
        <v>0</v>
      </c>
      <c r="AX1485" s="284">
        <v>0</v>
      </c>
      <c r="AY1485" s="284"/>
      <c r="AZ1485" s="284"/>
      <c r="BA1485" s="284"/>
      <c r="BB1485" s="284"/>
      <c r="BC1485" s="284">
        <v>0</v>
      </c>
      <c r="BD1485" s="284">
        <v>0</v>
      </c>
      <c r="BE1485" s="284"/>
      <c r="BF1485" s="284"/>
      <c r="BG1485" s="284"/>
      <c r="BH1485" s="284"/>
      <c r="BI1485" s="284"/>
      <c r="BJ1485" s="284"/>
      <c r="BK1485" s="284"/>
      <c r="BL1485" s="284"/>
      <c r="BM1485" s="284"/>
      <c r="BN1485" s="284"/>
      <c r="BO1485" s="284"/>
      <c r="BP1485" s="284"/>
      <c r="BQ1485" s="284"/>
      <c r="BR1485" s="284"/>
      <c r="BS1485" s="284"/>
      <c r="BT1485" s="284"/>
      <c r="BU1485" s="284"/>
      <c r="BV1485" s="284"/>
      <c r="BW1485" s="284"/>
      <c r="BX1485" s="284"/>
      <c r="BY1485" s="284"/>
      <c r="BZ1485" s="284"/>
      <c r="CA1485" s="284"/>
      <c r="CB1485" s="284"/>
      <c r="CC1485" s="284"/>
      <c r="CD1485" s="284"/>
      <c r="CE1485" s="284"/>
      <c r="CF1485" s="284"/>
      <c r="CG1485" s="284"/>
      <c r="CH1485" s="284"/>
      <c r="CI1485" s="286" t="str">
        <f t="shared" si="347"/>
        <v>Small</v>
      </c>
      <c r="CJ1485" s="210"/>
      <c r="CK1485" s="210"/>
      <c r="CN1485"/>
    </row>
    <row r="1486" spans="1:92" s="283" customFormat="1" ht="15">
      <c r="A1486" s="208" t="s">
        <v>659</v>
      </c>
      <c r="B1486" s="208" t="s">
        <v>571</v>
      </c>
      <c r="C1486" s="208" t="s">
        <v>76</v>
      </c>
      <c r="D1486" s="566">
        <v>2014</v>
      </c>
      <c r="E1486" s="310">
        <v>1</v>
      </c>
      <c r="F1486" s="310">
        <v>0</v>
      </c>
      <c r="G1486" s="310">
        <v>0</v>
      </c>
      <c r="H1486" s="310">
        <v>1</v>
      </c>
      <c r="I1486" s="310">
        <v>0</v>
      </c>
      <c r="J1486" s="310">
        <v>0</v>
      </c>
      <c r="K1486" s="310">
        <v>0</v>
      </c>
      <c r="L1486" s="310">
        <v>1</v>
      </c>
      <c r="M1486" s="284">
        <f t="shared" si="346"/>
        <v>0</v>
      </c>
      <c r="N1486" s="284">
        <v>0</v>
      </c>
      <c r="O1486" s="310">
        <v>1</v>
      </c>
      <c r="P1486" s="310">
        <v>1</v>
      </c>
      <c r="Q1486" s="310">
        <v>1</v>
      </c>
      <c r="R1486" s="310">
        <v>1</v>
      </c>
      <c r="S1486" s="284"/>
      <c r="T1486" s="284"/>
      <c r="U1486" s="284"/>
      <c r="V1486" s="284"/>
      <c r="W1486" s="284"/>
      <c r="X1486" s="284"/>
      <c r="Y1486" s="284">
        <v>0</v>
      </c>
      <c r="Z1486" s="284">
        <v>0</v>
      </c>
      <c r="AA1486" s="284"/>
      <c r="AB1486" s="284"/>
      <c r="AC1486" s="284"/>
      <c r="AD1486" s="284"/>
      <c r="AE1486" s="284"/>
      <c r="AF1486" s="284"/>
      <c r="AG1486" s="284"/>
      <c r="AH1486" s="284"/>
      <c r="AI1486" s="284"/>
      <c r="AJ1486" s="284"/>
      <c r="AK1486" s="284"/>
      <c r="AL1486" s="284"/>
      <c r="AM1486" s="284"/>
      <c r="AN1486" s="284"/>
      <c r="AO1486" s="284"/>
      <c r="AP1486" s="284"/>
      <c r="AQ1486" s="284">
        <v>0</v>
      </c>
      <c r="AR1486" s="284">
        <v>0</v>
      </c>
      <c r="AS1486" s="284"/>
      <c r="AT1486" s="284"/>
      <c r="AU1486" s="284"/>
      <c r="AV1486" s="284"/>
      <c r="AW1486" s="284">
        <v>0</v>
      </c>
      <c r="AX1486" s="284">
        <v>0</v>
      </c>
      <c r="AY1486" s="284"/>
      <c r="AZ1486" s="284"/>
      <c r="BA1486" s="284"/>
      <c r="BB1486" s="284"/>
      <c r="BC1486" s="284">
        <v>1</v>
      </c>
      <c r="BD1486" s="284">
        <v>0</v>
      </c>
      <c r="BE1486" s="284"/>
      <c r="BF1486" s="284"/>
      <c r="BG1486" s="284"/>
      <c r="BH1486" s="284"/>
      <c r="BI1486" s="284"/>
      <c r="BJ1486" s="284"/>
      <c r="BK1486" s="284"/>
      <c r="BL1486" s="284"/>
      <c r="BM1486" s="284"/>
      <c r="BN1486" s="284"/>
      <c r="BO1486" s="284"/>
      <c r="BP1486" s="284"/>
      <c r="BQ1486" s="284"/>
      <c r="BR1486" s="284"/>
      <c r="BS1486" s="284"/>
      <c r="BT1486" s="284"/>
      <c r="BU1486" s="284"/>
      <c r="BV1486" s="284"/>
      <c r="BW1486" s="284"/>
      <c r="BX1486" s="284"/>
      <c r="BY1486" s="284"/>
      <c r="BZ1486" s="284"/>
      <c r="CA1486" s="284"/>
      <c r="CB1486" s="284"/>
      <c r="CC1486" s="284"/>
      <c r="CD1486" s="284"/>
      <c r="CE1486" s="284"/>
      <c r="CF1486" s="284"/>
      <c r="CG1486" s="284"/>
      <c r="CH1486" s="284"/>
      <c r="CI1486" s="286" t="str">
        <f t="shared" si="347"/>
        <v>Small</v>
      </c>
      <c r="CJ1486" s="210"/>
      <c r="CK1486" s="210"/>
      <c r="CN1486"/>
    </row>
    <row r="1487" spans="1:92" s="283" customFormat="1" ht="15">
      <c r="A1487" s="208" t="s">
        <v>626</v>
      </c>
      <c r="B1487" s="297" t="s">
        <v>572</v>
      </c>
      <c r="C1487" s="208" t="s">
        <v>76</v>
      </c>
      <c r="D1487" s="566">
        <v>2014</v>
      </c>
      <c r="E1487" s="310">
        <v>41</v>
      </c>
      <c r="F1487" s="310">
        <v>64</v>
      </c>
      <c r="G1487" s="310">
        <v>6</v>
      </c>
      <c r="H1487" s="310">
        <v>111</v>
      </c>
      <c r="I1487" s="310">
        <v>0</v>
      </c>
      <c r="J1487" s="310">
        <v>0</v>
      </c>
      <c r="K1487" s="310">
        <v>0</v>
      </c>
      <c r="L1487" s="310">
        <v>111</v>
      </c>
      <c r="M1487" s="284">
        <f t="shared" si="346"/>
        <v>12</v>
      </c>
      <c r="N1487" s="284">
        <v>12</v>
      </c>
      <c r="O1487" s="310">
        <v>123</v>
      </c>
      <c r="P1487" s="310">
        <v>111</v>
      </c>
      <c r="Q1487" s="310">
        <v>123</v>
      </c>
      <c r="R1487" s="310">
        <v>123</v>
      </c>
      <c r="S1487" s="284"/>
      <c r="T1487" s="284"/>
      <c r="U1487" s="284"/>
      <c r="V1487" s="284"/>
      <c r="W1487" s="284"/>
      <c r="X1487" s="284"/>
      <c r="Y1487" s="284">
        <v>3</v>
      </c>
      <c r="Z1487" s="284">
        <v>3</v>
      </c>
      <c r="AA1487" s="284">
        <v>19</v>
      </c>
      <c r="AB1487" s="284">
        <v>5</v>
      </c>
      <c r="AC1487" s="284">
        <v>0</v>
      </c>
      <c r="AD1487" s="284">
        <v>0</v>
      </c>
      <c r="AE1487" s="284"/>
      <c r="AF1487" s="284"/>
      <c r="AG1487" s="284">
        <v>0</v>
      </c>
      <c r="AH1487" s="284">
        <v>0</v>
      </c>
      <c r="AI1487" s="284">
        <v>0</v>
      </c>
      <c r="AJ1487" s="284">
        <v>0</v>
      </c>
      <c r="AK1487" s="284"/>
      <c r="AL1487" s="284"/>
      <c r="AM1487" s="284">
        <v>0</v>
      </c>
      <c r="AN1487" s="284">
        <v>0</v>
      </c>
      <c r="AO1487" s="284">
        <v>0</v>
      </c>
      <c r="AP1487" s="284">
        <v>0</v>
      </c>
      <c r="AQ1487" s="284">
        <v>0</v>
      </c>
      <c r="AR1487" s="284">
        <v>0</v>
      </c>
      <c r="AS1487" s="284">
        <v>0</v>
      </c>
      <c r="AT1487" s="284">
        <v>0</v>
      </c>
      <c r="AU1487" s="284">
        <v>0</v>
      </c>
      <c r="AV1487" s="284">
        <v>0</v>
      </c>
      <c r="AW1487" s="284">
        <v>38</v>
      </c>
      <c r="AX1487" s="284">
        <v>38</v>
      </c>
      <c r="AY1487" s="284">
        <v>45</v>
      </c>
      <c r="AZ1487" s="284">
        <v>6</v>
      </c>
      <c r="BA1487" s="284">
        <v>6</v>
      </c>
      <c r="BB1487" s="284">
        <v>6</v>
      </c>
      <c r="BC1487" s="284">
        <v>0</v>
      </c>
      <c r="BD1487" s="284">
        <v>0</v>
      </c>
      <c r="BE1487" s="284">
        <v>0</v>
      </c>
      <c r="BF1487" s="284">
        <v>0</v>
      </c>
      <c r="BG1487" s="284">
        <v>0</v>
      </c>
      <c r="BH1487" s="284">
        <v>0</v>
      </c>
      <c r="BI1487" s="284">
        <v>0</v>
      </c>
      <c r="BJ1487" s="284">
        <v>0</v>
      </c>
      <c r="BK1487" s="284"/>
      <c r="BL1487" s="284"/>
      <c r="BM1487" s="284"/>
      <c r="BN1487" s="284"/>
      <c r="BO1487" s="284"/>
      <c r="BP1487" s="284"/>
      <c r="BQ1487" s="284"/>
      <c r="BR1487" s="284"/>
      <c r="BS1487" s="284"/>
      <c r="BT1487" s="284"/>
      <c r="BU1487" s="284">
        <v>12</v>
      </c>
      <c r="BV1487" s="284">
        <v>0</v>
      </c>
      <c r="BW1487" s="284">
        <v>0</v>
      </c>
      <c r="BX1487" s="284">
        <v>0</v>
      </c>
      <c r="BY1487" s="284"/>
      <c r="BZ1487" s="284"/>
      <c r="CA1487" s="284"/>
      <c r="CB1487" s="284"/>
      <c r="CC1487" s="284"/>
      <c r="CD1487" s="284"/>
      <c r="CE1487" s="284"/>
      <c r="CF1487" s="284"/>
      <c r="CG1487" s="284"/>
      <c r="CH1487" s="284"/>
      <c r="CI1487" s="286" t="str">
        <f t="shared" si="347"/>
        <v>Small</v>
      </c>
      <c r="CJ1487" s="210"/>
      <c r="CK1487" s="210"/>
      <c r="CN1487"/>
    </row>
    <row r="1488" spans="1:92" s="283" customFormat="1" ht="15">
      <c r="A1488" s="208" t="s">
        <v>208</v>
      </c>
      <c r="B1488" s="287" t="s">
        <v>449</v>
      </c>
      <c r="C1488" s="208" t="s">
        <v>76</v>
      </c>
      <c r="D1488" s="566">
        <v>2014</v>
      </c>
      <c r="E1488" s="310">
        <v>91</v>
      </c>
      <c r="F1488" s="310">
        <v>0</v>
      </c>
      <c r="G1488" s="310">
        <v>0</v>
      </c>
      <c r="H1488" s="310">
        <v>91</v>
      </c>
      <c r="I1488" s="310">
        <v>0</v>
      </c>
      <c r="J1488" s="310">
        <v>0</v>
      </c>
      <c r="K1488" s="310">
        <v>0</v>
      </c>
      <c r="L1488" s="310">
        <v>91</v>
      </c>
      <c r="M1488" s="284">
        <f t="shared" si="346"/>
        <v>0</v>
      </c>
      <c r="N1488" s="284">
        <v>0</v>
      </c>
      <c r="O1488" s="310">
        <v>91</v>
      </c>
      <c r="P1488" s="310">
        <v>91</v>
      </c>
      <c r="Q1488" s="310">
        <v>91</v>
      </c>
      <c r="R1488" s="310">
        <v>91</v>
      </c>
      <c r="S1488" s="284"/>
      <c r="T1488" s="284"/>
      <c r="U1488" s="284"/>
      <c r="V1488" s="284"/>
      <c r="W1488" s="284"/>
      <c r="X1488" s="284"/>
      <c r="Y1488" s="284">
        <v>0</v>
      </c>
      <c r="Z1488" s="284">
        <v>0</v>
      </c>
      <c r="AA1488" s="284"/>
      <c r="AB1488" s="284"/>
      <c r="AC1488" s="284"/>
      <c r="AD1488" s="284"/>
      <c r="AE1488" s="284"/>
      <c r="AF1488" s="284"/>
      <c r="AG1488" s="284"/>
      <c r="AH1488" s="284"/>
      <c r="AI1488" s="284"/>
      <c r="AJ1488" s="284"/>
      <c r="AK1488" s="284"/>
      <c r="AL1488" s="284"/>
      <c r="AM1488" s="284"/>
      <c r="AN1488" s="284"/>
      <c r="AO1488" s="284"/>
      <c r="AP1488" s="284"/>
      <c r="AQ1488" s="284">
        <v>0</v>
      </c>
      <c r="AR1488" s="284">
        <v>0</v>
      </c>
      <c r="AS1488" s="284"/>
      <c r="AT1488" s="284"/>
      <c r="AU1488" s="284"/>
      <c r="AV1488" s="284"/>
      <c r="AW1488" s="284">
        <v>0</v>
      </c>
      <c r="AX1488" s="284">
        <v>0</v>
      </c>
      <c r="AY1488" s="284"/>
      <c r="AZ1488" s="284"/>
      <c r="BA1488" s="284"/>
      <c r="BB1488" s="284"/>
      <c r="BC1488" s="284">
        <v>91</v>
      </c>
      <c r="BD1488" s="284">
        <v>91</v>
      </c>
      <c r="BE1488" s="284"/>
      <c r="BF1488" s="284"/>
      <c r="BG1488" s="284"/>
      <c r="BH1488" s="284"/>
      <c r="BI1488" s="284"/>
      <c r="BJ1488" s="284"/>
      <c r="BK1488" s="284"/>
      <c r="BL1488" s="284"/>
      <c r="BM1488" s="284"/>
      <c r="BN1488" s="284"/>
      <c r="BO1488" s="284"/>
      <c r="BP1488" s="284"/>
      <c r="BQ1488" s="284"/>
      <c r="BR1488" s="284"/>
      <c r="BS1488" s="284"/>
      <c r="BT1488" s="284"/>
      <c r="BU1488" s="284"/>
      <c r="BV1488" s="284"/>
      <c r="BW1488" s="284"/>
      <c r="BX1488" s="284"/>
      <c r="BY1488" s="284"/>
      <c r="BZ1488" s="284"/>
      <c r="CA1488" s="284"/>
      <c r="CB1488" s="284"/>
      <c r="CC1488" s="284"/>
      <c r="CD1488" s="284"/>
      <c r="CE1488" s="284"/>
      <c r="CF1488" s="284"/>
      <c r="CG1488" s="284"/>
      <c r="CH1488" s="284"/>
      <c r="CI1488" s="286" t="str">
        <f t="shared" si="347"/>
        <v>Small</v>
      </c>
      <c r="CJ1488" s="210"/>
      <c r="CK1488" s="210"/>
      <c r="CN1488"/>
    </row>
    <row r="1489" spans="1:92" s="283" customFormat="1" ht="15">
      <c r="A1489" s="208" t="s">
        <v>127</v>
      </c>
      <c r="B1489" s="287" t="s">
        <v>451</v>
      </c>
      <c r="C1489" s="208" t="s">
        <v>76</v>
      </c>
      <c r="D1489" s="566">
        <v>2014</v>
      </c>
      <c r="E1489" s="310">
        <v>0</v>
      </c>
      <c r="F1489" s="310">
        <v>843</v>
      </c>
      <c r="G1489" s="310">
        <v>3882</v>
      </c>
      <c r="H1489" s="310">
        <v>4725</v>
      </c>
      <c r="I1489" s="310">
        <v>0</v>
      </c>
      <c r="J1489" s="310">
        <v>0</v>
      </c>
      <c r="K1489" s="310">
        <v>0</v>
      </c>
      <c r="L1489" s="310">
        <v>4725</v>
      </c>
      <c r="M1489" s="284">
        <f t="shared" ref="M1489:M1552" si="348">BW1489+BU1489+BV1489+BX1489+BY1489+BZ1489</f>
        <v>0</v>
      </c>
      <c r="N1489" s="284">
        <v>0</v>
      </c>
      <c r="O1489" s="310">
        <v>4725</v>
      </c>
      <c r="P1489" s="310">
        <v>145769</v>
      </c>
      <c r="Q1489" s="310">
        <v>145769</v>
      </c>
      <c r="R1489" s="310">
        <v>145769</v>
      </c>
      <c r="S1489" s="284"/>
      <c r="T1489" s="284"/>
      <c r="U1489" s="284"/>
      <c r="V1489" s="284"/>
      <c r="W1489" s="284"/>
      <c r="X1489" s="284"/>
      <c r="Y1489" s="284"/>
      <c r="Z1489" s="284"/>
      <c r="AA1489" s="284">
        <v>679</v>
      </c>
      <c r="AB1489" s="284">
        <v>102</v>
      </c>
      <c r="AC1489" s="284">
        <v>1912</v>
      </c>
      <c r="AD1489" s="284">
        <v>401</v>
      </c>
      <c r="AE1489" s="284"/>
      <c r="AF1489" s="284"/>
      <c r="AG1489" s="284">
        <v>115</v>
      </c>
      <c r="AH1489" s="284">
        <v>115</v>
      </c>
      <c r="AI1489" s="284">
        <v>1755</v>
      </c>
      <c r="AJ1489" s="284">
        <v>351</v>
      </c>
      <c r="AK1489" s="284"/>
      <c r="AL1489" s="284"/>
      <c r="AM1489" s="284">
        <v>0</v>
      </c>
      <c r="AN1489" s="284">
        <v>0</v>
      </c>
      <c r="AO1489" s="284">
        <v>0</v>
      </c>
      <c r="AP1489" s="284">
        <v>0</v>
      </c>
      <c r="AQ1489" s="284"/>
      <c r="AR1489" s="284"/>
      <c r="AS1489" s="284">
        <v>0</v>
      </c>
      <c r="AT1489" s="284">
        <v>0</v>
      </c>
      <c r="AU1489" s="284">
        <v>39</v>
      </c>
      <c r="AV1489" s="284">
        <v>16</v>
      </c>
      <c r="AW1489" s="284"/>
      <c r="AX1489" s="284"/>
      <c r="AY1489" s="284">
        <v>49</v>
      </c>
      <c r="AZ1489" s="284">
        <v>22</v>
      </c>
      <c r="BA1489" s="284">
        <v>176</v>
      </c>
      <c r="BB1489" s="284">
        <v>0</v>
      </c>
      <c r="BC1489" s="284"/>
      <c r="BD1489" s="284"/>
      <c r="BE1489" s="284">
        <v>0</v>
      </c>
      <c r="BF1489" s="284">
        <v>0</v>
      </c>
      <c r="BG1489" s="284">
        <v>0</v>
      </c>
      <c r="BH1489" s="284">
        <v>0</v>
      </c>
      <c r="BI1489" s="284">
        <v>0</v>
      </c>
      <c r="BJ1489" s="284">
        <v>0</v>
      </c>
      <c r="BK1489" s="284"/>
      <c r="BL1489" s="284"/>
      <c r="BM1489" s="284"/>
      <c r="BN1489" s="284"/>
      <c r="BO1489" s="284"/>
      <c r="BP1489" s="284"/>
      <c r="BQ1489" s="284"/>
      <c r="BR1489" s="284"/>
      <c r="BS1489" s="284"/>
      <c r="BT1489" s="284"/>
      <c r="BU1489" s="284"/>
      <c r="BV1489" s="284"/>
      <c r="BW1489" s="284"/>
      <c r="BX1489" s="284"/>
      <c r="BY1489" s="284"/>
      <c r="BZ1489" s="284"/>
      <c r="CA1489" s="284"/>
      <c r="CB1489" s="284"/>
      <c r="CC1489" s="284"/>
      <c r="CD1489" s="284">
        <v>141044</v>
      </c>
      <c r="CE1489" s="284"/>
      <c r="CF1489" s="284"/>
      <c r="CG1489" s="284"/>
      <c r="CH1489" s="284"/>
      <c r="CI1489" s="286" t="str">
        <f t="shared" si="347"/>
        <v>Large</v>
      </c>
      <c r="CJ1489" s="210"/>
      <c r="CK1489" s="210"/>
      <c r="CN1489"/>
    </row>
    <row r="1490" spans="1:92" s="283" customFormat="1" ht="15">
      <c r="A1490" s="208" t="s">
        <v>135</v>
      </c>
      <c r="B1490" s="208" t="s">
        <v>573</v>
      </c>
      <c r="C1490" s="208" t="s">
        <v>76</v>
      </c>
      <c r="D1490" s="566">
        <v>2014</v>
      </c>
      <c r="E1490" s="310">
        <v>2</v>
      </c>
      <c r="F1490" s="310">
        <v>0</v>
      </c>
      <c r="G1490" s="310">
        <v>0</v>
      </c>
      <c r="H1490" s="310">
        <v>2</v>
      </c>
      <c r="I1490" s="310">
        <v>0</v>
      </c>
      <c r="J1490" s="310">
        <v>0</v>
      </c>
      <c r="K1490" s="310">
        <v>0</v>
      </c>
      <c r="L1490" s="310">
        <v>2</v>
      </c>
      <c r="M1490" s="284">
        <f t="shared" si="348"/>
        <v>0</v>
      </c>
      <c r="N1490" s="284">
        <v>0</v>
      </c>
      <c r="O1490" s="310">
        <v>2</v>
      </c>
      <c r="P1490" s="310">
        <v>2</v>
      </c>
      <c r="Q1490" s="310">
        <v>2</v>
      </c>
      <c r="R1490" s="310">
        <v>2</v>
      </c>
      <c r="S1490" s="284"/>
      <c r="T1490" s="284"/>
      <c r="U1490" s="284"/>
      <c r="V1490" s="284"/>
      <c r="W1490" s="284"/>
      <c r="X1490" s="284"/>
      <c r="Y1490" s="284">
        <v>0</v>
      </c>
      <c r="Z1490" s="284">
        <v>0</v>
      </c>
      <c r="AA1490" s="284"/>
      <c r="AB1490" s="284"/>
      <c r="AC1490" s="284"/>
      <c r="AD1490" s="284"/>
      <c r="AE1490" s="284"/>
      <c r="AF1490" s="284"/>
      <c r="AG1490" s="284"/>
      <c r="AH1490" s="284"/>
      <c r="AI1490" s="284"/>
      <c r="AJ1490" s="284"/>
      <c r="AK1490" s="284"/>
      <c r="AL1490" s="284"/>
      <c r="AM1490" s="284"/>
      <c r="AN1490" s="284"/>
      <c r="AO1490" s="284"/>
      <c r="AP1490" s="284"/>
      <c r="AQ1490" s="284">
        <v>0</v>
      </c>
      <c r="AR1490" s="284">
        <v>0</v>
      </c>
      <c r="AS1490" s="284"/>
      <c r="AT1490" s="284"/>
      <c r="AU1490" s="284"/>
      <c r="AV1490" s="284"/>
      <c r="AW1490" s="284">
        <v>0</v>
      </c>
      <c r="AX1490" s="284">
        <v>0</v>
      </c>
      <c r="AY1490" s="284"/>
      <c r="AZ1490" s="284"/>
      <c r="BA1490" s="284"/>
      <c r="BB1490" s="284"/>
      <c r="BC1490" s="284">
        <v>2</v>
      </c>
      <c r="BD1490" s="284">
        <v>2</v>
      </c>
      <c r="BE1490" s="284"/>
      <c r="BF1490" s="284"/>
      <c r="BG1490" s="284"/>
      <c r="BH1490" s="284"/>
      <c r="BI1490" s="284"/>
      <c r="BJ1490" s="284"/>
      <c r="BK1490" s="284"/>
      <c r="BL1490" s="284"/>
      <c r="BM1490" s="284"/>
      <c r="BN1490" s="284"/>
      <c r="BO1490" s="284"/>
      <c r="BP1490" s="284"/>
      <c r="BQ1490" s="284"/>
      <c r="BR1490" s="284"/>
      <c r="BS1490" s="284"/>
      <c r="BT1490" s="284"/>
      <c r="BU1490" s="284"/>
      <c r="BV1490" s="284"/>
      <c r="BW1490" s="284"/>
      <c r="BX1490" s="284"/>
      <c r="BY1490" s="284"/>
      <c r="BZ1490" s="284"/>
      <c r="CA1490" s="284"/>
      <c r="CB1490" s="284"/>
      <c r="CC1490" s="284"/>
      <c r="CD1490" s="284"/>
      <c r="CE1490" s="284"/>
      <c r="CF1490" s="284"/>
      <c r="CG1490" s="284"/>
      <c r="CH1490" s="284"/>
      <c r="CI1490" s="286" t="str">
        <f t="shared" si="347"/>
        <v>Small</v>
      </c>
      <c r="CJ1490" s="210"/>
      <c r="CK1490" s="210"/>
      <c r="CN1490"/>
    </row>
    <row r="1491" spans="1:92" s="283" customFormat="1" ht="15">
      <c r="A1491" s="208" t="s">
        <v>661</v>
      </c>
      <c r="B1491" s="208" t="s">
        <v>574</v>
      </c>
      <c r="C1491" s="208" t="s">
        <v>76</v>
      </c>
      <c r="D1491" s="566">
        <v>2014</v>
      </c>
      <c r="E1491" s="310">
        <v>30</v>
      </c>
      <c r="F1491" s="310">
        <v>0</v>
      </c>
      <c r="G1491" s="310">
        <v>0</v>
      </c>
      <c r="H1491" s="310">
        <v>30</v>
      </c>
      <c r="I1491" s="310">
        <v>0</v>
      </c>
      <c r="J1491" s="310">
        <v>0</v>
      </c>
      <c r="K1491" s="310">
        <v>0</v>
      </c>
      <c r="L1491" s="310">
        <v>30</v>
      </c>
      <c r="M1491" s="284">
        <f t="shared" si="348"/>
        <v>0</v>
      </c>
      <c r="N1491" s="284">
        <v>0</v>
      </c>
      <c r="O1491" s="310">
        <v>30</v>
      </c>
      <c r="P1491" s="310">
        <v>30</v>
      </c>
      <c r="Q1491" s="310">
        <v>30</v>
      </c>
      <c r="R1491" s="310">
        <v>30</v>
      </c>
      <c r="S1491" s="284"/>
      <c r="T1491" s="284"/>
      <c r="U1491" s="284"/>
      <c r="V1491" s="284"/>
      <c r="W1491" s="284"/>
      <c r="X1491" s="284"/>
      <c r="Y1491" s="284">
        <v>0</v>
      </c>
      <c r="Z1491" s="284">
        <v>0</v>
      </c>
      <c r="AA1491" s="284"/>
      <c r="AB1491" s="284"/>
      <c r="AC1491" s="284"/>
      <c r="AD1491" s="284"/>
      <c r="AE1491" s="284"/>
      <c r="AF1491" s="284"/>
      <c r="AG1491" s="284"/>
      <c r="AH1491" s="284"/>
      <c r="AI1491" s="284"/>
      <c r="AJ1491" s="284"/>
      <c r="AK1491" s="284"/>
      <c r="AL1491" s="284"/>
      <c r="AM1491" s="284"/>
      <c r="AN1491" s="284"/>
      <c r="AO1491" s="284"/>
      <c r="AP1491" s="284"/>
      <c r="AQ1491" s="284">
        <v>0</v>
      </c>
      <c r="AR1491" s="284">
        <v>0</v>
      </c>
      <c r="AS1491" s="284"/>
      <c r="AT1491" s="284"/>
      <c r="AU1491" s="284"/>
      <c r="AV1491" s="284"/>
      <c r="AW1491" s="284">
        <v>0</v>
      </c>
      <c r="AX1491" s="284">
        <v>0</v>
      </c>
      <c r="AY1491" s="284"/>
      <c r="AZ1491" s="284"/>
      <c r="BA1491" s="284"/>
      <c r="BB1491" s="284"/>
      <c r="BC1491" s="284">
        <v>30</v>
      </c>
      <c r="BD1491" s="284">
        <v>0</v>
      </c>
      <c r="BE1491" s="284"/>
      <c r="BF1491" s="284"/>
      <c r="BG1491" s="284"/>
      <c r="BH1491" s="284"/>
      <c r="BI1491" s="284"/>
      <c r="BJ1491" s="284"/>
      <c r="BK1491" s="284"/>
      <c r="BL1491" s="284"/>
      <c r="BM1491" s="284"/>
      <c r="BN1491" s="284"/>
      <c r="BO1491" s="284"/>
      <c r="BP1491" s="284"/>
      <c r="BQ1491" s="284"/>
      <c r="BR1491" s="284"/>
      <c r="BS1491" s="284"/>
      <c r="BT1491" s="284"/>
      <c r="BU1491" s="284"/>
      <c r="BV1491" s="284"/>
      <c r="BW1491" s="284"/>
      <c r="BX1491" s="284"/>
      <c r="BY1491" s="284"/>
      <c r="BZ1491" s="284"/>
      <c r="CA1491" s="284"/>
      <c r="CB1491" s="284"/>
      <c r="CC1491" s="284"/>
      <c r="CD1491" s="284"/>
      <c r="CE1491" s="284"/>
      <c r="CF1491" s="284"/>
      <c r="CG1491" s="284"/>
      <c r="CH1491" s="284"/>
      <c r="CI1491" s="286" t="str">
        <f t="shared" si="347"/>
        <v>Small</v>
      </c>
      <c r="CJ1491" s="210"/>
      <c r="CK1491" s="210"/>
      <c r="CN1491"/>
    </row>
    <row r="1492" spans="1:92" s="283" customFormat="1" ht="15">
      <c r="A1492" s="208" t="s">
        <v>213</v>
      </c>
      <c r="B1492" s="287" t="s">
        <v>514</v>
      </c>
      <c r="C1492" s="208" t="s">
        <v>76</v>
      </c>
      <c r="D1492" s="566">
        <v>2014</v>
      </c>
      <c r="E1492" s="310">
        <v>1</v>
      </c>
      <c r="F1492" s="310">
        <v>0</v>
      </c>
      <c r="G1492" s="310">
        <v>0</v>
      </c>
      <c r="H1492" s="310">
        <v>1</v>
      </c>
      <c r="I1492" s="310">
        <v>0</v>
      </c>
      <c r="J1492" s="310">
        <v>0</v>
      </c>
      <c r="K1492" s="310">
        <v>0</v>
      </c>
      <c r="L1492" s="310">
        <v>1</v>
      </c>
      <c r="M1492" s="284">
        <f t="shared" si="348"/>
        <v>0</v>
      </c>
      <c r="N1492" s="284">
        <v>0</v>
      </c>
      <c r="O1492" s="310">
        <v>1</v>
      </c>
      <c r="P1492" s="310">
        <v>1</v>
      </c>
      <c r="Q1492" s="310">
        <v>1</v>
      </c>
      <c r="R1492" s="310">
        <v>1</v>
      </c>
      <c r="S1492" s="284"/>
      <c r="T1492" s="284"/>
      <c r="U1492" s="284"/>
      <c r="V1492" s="284"/>
      <c r="W1492" s="284"/>
      <c r="X1492" s="284"/>
      <c r="Y1492" s="284">
        <v>0</v>
      </c>
      <c r="Z1492" s="284">
        <v>0</v>
      </c>
      <c r="AA1492" s="284"/>
      <c r="AB1492" s="284"/>
      <c r="AC1492" s="284"/>
      <c r="AD1492" s="284"/>
      <c r="AE1492" s="284"/>
      <c r="AF1492" s="284"/>
      <c r="AG1492" s="284"/>
      <c r="AH1492" s="284"/>
      <c r="AI1492" s="284"/>
      <c r="AJ1492" s="284"/>
      <c r="AK1492" s="284"/>
      <c r="AL1492" s="284"/>
      <c r="AM1492" s="284"/>
      <c r="AN1492" s="284"/>
      <c r="AO1492" s="284"/>
      <c r="AP1492" s="284"/>
      <c r="AQ1492" s="284">
        <v>0</v>
      </c>
      <c r="AR1492" s="284">
        <v>0</v>
      </c>
      <c r="AS1492" s="284"/>
      <c r="AT1492" s="284"/>
      <c r="AU1492" s="284"/>
      <c r="AV1492" s="284"/>
      <c r="AW1492" s="284">
        <v>0</v>
      </c>
      <c r="AX1492" s="284">
        <v>0</v>
      </c>
      <c r="AY1492" s="284"/>
      <c r="AZ1492" s="284"/>
      <c r="BA1492" s="284"/>
      <c r="BB1492" s="284"/>
      <c r="BC1492" s="284">
        <v>1</v>
      </c>
      <c r="BD1492" s="284">
        <v>1</v>
      </c>
      <c r="BE1492" s="284"/>
      <c r="BF1492" s="284"/>
      <c r="BG1492" s="284"/>
      <c r="BH1492" s="284"/>
      <c r="BI1492" s="284"/>
      <c r="BJ1492" s="284"/>
      <c r="BK1492" s="284"/>
      <c r="BL1492" s="284"/>
      <c r="BM1492" s="284"/>
      <c r="BN1492" s="284"/>
      <c r="BO1492" s="284"/>
      <c r="BP1492" s="284"/>
      <c r="BQ1492" s="284"/>
      <c r="BR1492" s="284"/>
      <c r="BS1492" s="284"/>
      <c r="BT1492" s="284"/>
      <c r="BU1492" s="284"/>
      <c r="BV1492" s="284"/>
      <c r="BW1492" s="284"/>
      <c r="BX1492" s="284"/>
      <c r="BY1492" s="284"/>
      <c r="BZ1492" s="284"/>
      <c r="CA1492" s="284"/>
      <c r="CB1492" s="284"/>
      <c r="CC1492" s="284"/>
      <c r="CD1492" s="284"/>
      <c r="CE1492" s="284"/>
      <c r="CF1492" s="284"/>
      <c r="CG1492" s="284"/>
      <c r="CH1492" s="284"/>
      <c r="CI1492" s="286" t="str">
        <f t="shared" si="347"/>
        <v>Small</v>
      </c>
      <c r="CJ1492" s="210"/>
      <c r="CK1492" s="210"/>
      <c r="CN1492"/>
    </row>
    <row r="1493" spans="1:92" s="283" customFormat="1" ht="15">
      <c r="A1493" s="208" t="s">
        <v>653</v>
      </c>
      <c r="B1493" s="297" t="s">
        <v>576</v>
      </c>
      <c r="C1493" s="208" t="s">
        <v>76</v>
      </c>
      <c r="D1493" s="566">
        <v>2014</v>
      </c>
      <c r="E1493" s="310">
        <v>0</v>
      </c>
      <c r="F1493" s="310">
        <v>0</v>
      </c>
      <c r="G1493" s="310">
        <v>0</v>
      </c>
      <c r="H1493" s="310">
        <v>0</v>
      </c>
      <c r="I1493" s="310">
        <v>5</v>
      </c>
      <c r="J1493" s="310">
        <v>0</v>
      </c>
      <c r="K1493" s="310">
        <v>5</v>
      </c>
      <c r="L1493" s="310">
        <v>5</v>
      </c>
      <c r="M1493" s="284">
        <f t="shared" si="348"/>
        <v>0</v>
      </c>
      <c r="N1493" s="284">
        <v>0</v>
      </c>
      <c r="O1493" s="310">
        <v>5</v>
      </c>
      <c r="P1493" s="310">
        <v>5</v>
      </c>
      <c r="Q1493" s="310">
        <v>5</v>
      </c>
      <c r="R1493" s="310">
        <v>5</v>
      </c>
      <c r="S1493" s="284"/>
      <c r="T1493" s="284"/>
      <c r="U1493" s="284"/>
      <c r="V1493" s="284"/>
      <c r="W1493" s="284"/>
      <c r="X1493" s="284"/>
      <c r="Y1493" s="284"/>
      <c r="Z1493" s="284"/>
      <c r="AA1493" s="284"/>
      <c r="AB1493" s="284"/>
      <c r="AC1493" s="284"/>
      <c r="AD1493" s="284"/>
      <c r="AE1493" s="284"/>
      <c r="AF1493" s="284"/>
      <c r="AG1493" s="284"/>
      <c r="AH1493" s="284"/>
      <c r="AI1493" s="284"/>
      <c r="AJ1493" s="284"/>
      <c r="AK1493" s="284"/>
      <c r="AL1493" s="284"/>
      <c r="AM1493" s="284"/>
      <c r="AN1493" s="284"/>
      <c r="AO1493" s="284"/>
      <c r="AP1493" s="284"/>
      <c r="AQ1493" s="284"/>
      <c r="AR1493" s="284"/>
      <c r="AS1493" s="284"/>
      <c r="AT1493" s="284"/>
      <c r="AU1493" s="284"/>
      <c r="AV1493" s="284"/>
      <c r="AW1493" s="284"/>
      <c r="AX1493" s="284"/>
      <c r="AY1493" s="284"/>
      <c r="AZ1493" s="284"/>
      <c r="BA1493" s="284"/>
      <c r="BB1493" s="284"/>
      <c r="BC1493" s="284"/>
      <c r="BD1493" s="284"/>
      <c r="BE1493" s="284"/>
      <c r="BF1493" s="284"/>
      <c r="BG1493" s="284"/>
      <c r="BH1493" s="284"/>
      <c r="BI1493" s="284"/>
      <c r="BJ1493" s="284"/>
      <c r="BK1493" s="284">
        <v>5</v>
      </c>
      <c r="BL1493" s="284"/>
      <c r="BM1493" s="284"/>
      <c r="BN1493" s="284"/>
      <c r="BO1493" s="284"/>
      <c r="BP1493" s="284"/>
      <c r="BQ1493" s="284"/>
      <c r="BR1493" s="284"/>
      <c r="BS1493" s="284"/>
      <c r="BT1493" s="284"/>
      <c r="BU1493" s="284"/>
      <c r="BV1493" s="284"/>
      <c r="BW1493" s="284"/>
      <c r="BX1493" s="284"/>
      <c r="BY1493" s="284"/>
      <c r="BZ1493" s="284"/>
      <c r="CA1493" s="284"/>
      <c r="CB1493" s="284"/>
      <c r="CC1493" s="284"/>
      <c r="CD1493" s="284"/>
      <c r="CE1493" s="284"/>
      <c r="CF1493" s="284"/>
      <c r="CG1493" s="284"/>
      <c r="CH1493" s="284">
        <v>0</v>
      </c>
      <c r="CI1493" s="286" t="str">
        <f t="shared" si="347"/>
        <v>Small</v>
      </c>
      <c r="CJ1493" s="210"/>
      <c r="CK1493" s="210"/>
      <c r="CN1493"/>
    </row>
    <row r="1494" spans="1:92" s="283" customFormat="1" ht="15">
      <c r="A1494" s="208" t="s">
        <v>663</v>
      </c>
      <c r="B1494" s="208" t="s">
        <v>577</v>
      </c>
      <c r="C1494" s="208" t="s">
        <v>76</v>
      </c>
      <c r="D1494" s="566">
        <v>2014</v>
      </c>
      <c r="E1494" s="310">
        <v>0</v>
      </c>
      <c r="F1494" s="310">
        <v>0</v>
      </c>
      <c r="G1494" s="310">
        <v>109</v>
      </c>
      <c r="H1494" s="310">
        <v>109</v>
      </c>
      <c r="I1494" s="310">
        <v>0</v>
      </c>
      <c r="J1494" s="310">
        <v>0</v>
      </c>
      <c r="K1494" s="310">
        <v>0</v>
      </c>
      <c r="L1494" s="310">
        <v>109</v>
      </c>
      <c r="M1494" s="284">
        <f t="shared" si="348"/>
        <v>0</v>
      </c>
      <c r="N1494" s="284">
        <v>0</v>
      </c>
      <c r="O1494" s="310">
        <v>109</v>
      </c>
      <c r="P1494" s="310">
        <v>109</v>
      </c>
      <c r="Q1494" s="310">
        <v>109</v>
      </c>
      <c r="R1494" s="310">
        <v>109</v>
      </c>
      <c r="S1494" s="284"/>
      <c r="T1494" s="284"/>
      <c r="U1494" s="284"/>
      <c r="V1494" s="284"/>
      <c r="W1494" s="284"/>
      <c r="X1494" s="284"/>
      <c r="Y1494" s="284"/>
      <c r="Z1494" s="284"/>
      <c r="AA1494" s="284"/>
      <c r="AB1494" s="284"/>
      <c r="AC1494" s="284">
        <v>0</v>
      </c>
      <c r="AD1494" s="284">
        <v>0</v>
      </c>
      <c r="AE1494" s="284"/>
      <c r="AF1494" s="284"/>
      <c r="AG1494" s="284"/>
      <c r="AH1494" s="284"/>
      <c r="AI1494" s="284">
        <v>0</v>
      </c>
      <c r="AJ1494" s="284">
        <v>0</v>
      </c>
      <c r="AK1494" s="284"/>
      <c r="AL1494" s="284"/>
      <c r="AM1494" s="284"/>
      <c r="AN1494" s="284"/>
      <c r="AO1494" s="284">
        <v>0</v>
      </c>
      <c r="AP1494" s="284">
        <v>0</v>
      </c>
      <c r="AQ1494" s="284"/>
      <c r="AR1494" s="284"/>
      <c r="AS1494" s="284"/>
      <c r="AT1494" s="284"/>
      <c r="AU1494" s="284">
        <v>0</v>
      </c>
      <c r="AV1494" s="284">
        <v>0</v>
      </c>
      <c r="AW1494" s="284"/>
      <c r="AX1494" s="284"/>
      <c r="AY1494" s="284"/>
      <c r="AZ1494" s="284"/>
      <c r="BA1494" s="284">
        <v>0</v>
      </c>
      <c r="BB1494" s="284">
        <v>0</v>
      </c>
      <c r="BC1494" s="284"/>
      <c r="BD1494" s="284"/>
      <c r="BE1494" s="284"/>
      <c r="BF1494" s="284"/>
      <c r="BG1494" s="284">
        <v>109</v>
      </c>
      <c r="BH1494" s="284">
        <v>0</v>
      </c>
      <c r="BI1494" s="284">
        <v>0</v>
      </c>
      <c r="BJ1494" s="284">
        <v>0</v>
      </c>
      <c r="BK1494" s="284"/>
      <c r="BL1494" s="284"/>
      <c r="BM1494" s="284"/>
      <c r="BN1494" s="284"/>
      <c r="BO1494" s="284"/>
      <c r="BP1494" s="284"/>
      <c r="BQ1494" s="284"/>
      <c r="BR1494" s="284"/>
      <c r="BS1494" s="284"/>
      <c r="BT1494" s="284"/>
      <c r="BU1494" s="284"/>
      <c r="BV1494" s="284"/>
      <c r="BW1494" s="284"/>
      <c r="BX1494" s="284"/>
      <c r="BY1494" s="284"/>
      <c r="BZ1494" s="284"/>
      <c r="CA1494" s="284"/>
      <c r="CB1494" s="284"/>
      <c r="CC1494" s="284"/>
      <c r="CD1494" s="284"/>
      <c r="CE1494" s="284"/>
      <c r="CF1494" s="284"/>
      <c r="CG1494" s="284"/>
      <c r="CH1494" s="284"/>
      <c r="CI1494" s="286" t="str">
        <f t="shared" si="347"/>
        <v>Small</v>
      </c>
      <c r="CJ1494" s="210"/>
      <c r="CK1494" s="210"/>
      <c r="CN1494"/>
    </row>
    <row r="1495" spans="1:92" s="283" customFormat="1" ht="15">
      <c r="A1495" s="208" t="s">
        <v>201</v>
      </c>
      <c r="B1495" s="287" t="s">
        <v>456</v>
      </c>
      <c r="C1495" s="208" t="s">
        <v>76</v>
      </c>
      <c r="D1495" s="566">
        <v>2014</v>
      </c>
      <c r="E1495" s="310">
        <v>12</v>
      </c>
      <c r="F1495" s="310">
        <v>0</v>
      </c>
      <c r="G1495" s="310">
        <v>0</v>
      </c>
      <c r="H1495" s="310">
        <v>12</v>
      </c>
      <c r="I1495" s="310">
        <v>0</v>
      </c>
      <c r="J1495" s="310">
        <v>0</v>
      </c>
      <c r="K1495" s="310">
        <v>0</v>
      </c>
      <c r="L1495" s="310">
        <v>12</v>
      </c>
      <c r="M1495" s="284">
        <f t="shared" si="348"/>
        <v>0</v>
      </c>
      <c r="N1495" s="284">
        <v>0</v>
      </c>
      <c r="O1495" s="310">
        <v>12</v>
      </c>
      <c r="P1495" s="310">
        <v>12</v>
      </c>
      <c r="Q1495" s="310">
        <v>12</v>
      </c>
      <c r="R1495" s="310">
        <v>12</v>
      </c>
      <c r="S1495" s="284"/>
      <c r="T1495" s="284"/>
      <c r="U1495" s="284"/>
      <c r="V1495" s="284"/>
      <c r="W1495" s="284"/>
      <c r="X1495" s="284"/>
      <c r="Y1495" s="284">
        <v>0</v>
      </c>
      <c r="Z1495" s="284">
        <v>0</v>
      </c>
      <c r="AA1495" s="284"/>
      <c r="AB1495" s="284"/>
      <c r="AC1495" s="284"/>
      <c r="AD1495" s="284"/>
      <c r="AE1495" s="284"/>
      <c r="AF1495" s="284"/>
      <c r="AG1495" s="284"/>
      <c r="AH1495" s="284"/>
      <c r="AI1495" s="284"/>
      <c r="AJ1495" s="284"/>
      <c r="AK1495" s="284"/>
      <c r="AL1495" s="284"/>
      <c r="AM1495" s="284"/>
      <c r="AN1495" s="284"/>
      <c r="AO1495" s="284"/>
      <c r="AP1495" s="284"/>
      <c r="AQ1495" s="284">
        <v>0</v>
      </c>
      <c r="AR1495" s="284">
        <v>0</v>
      </c>
      <c r="AS1495" s="284"/>
      <c r="AT1495" s="284"/>
      <c r="AU1495" s="284"/>
      <c r="AV1495" s="284"/>
      <c r="AW1495" s="284">
        <v>0</v>
      </c>
      <c r="AX1495" s="284">
        <v>0</v>
      </c>
      <c r="AY1495" s="284"/>
      <c r="AZ1495" s="284"/>
      <c r="BA1495" s="284"/>
      <c r="BB1495" s="284"/>
      <c r="BC1495" s="284">
        <v>12</v>
      </c>
      <c r="BD1495" s="284">
        <v>12</v>
      </c>
      <c r="BE1495" s="284"/>
      <c r="BF1495" s="284"/>
      <c r="BG1495" s="284"/>
      <c r="BH1495" s="284"/>
      <c r="BI1495" s="284"/>
      <c r="BJ1495" s="284"/>
      <c r="BK1495" s="284"/>
      <c r="BL1495" s="284"/>
      <c r="BM1495" s="284"/>
      <c r="BN1495" s="284"/>
      <c r="BO1495" s="284"/>
      <c r="BP1495" s="284"/>
      <c r="BQ1495" s="284"/>
      <c r="BR1495" s="284"/>
      <c r="BS1495" s="284"/>
      <c r="BT1495" s="284"/>
      <c r="BU1495" s="284"/>
      <c r="BV1495" s="284"/>
      <c r="BW1495" s="284"/>
      <c r="BX1495" s="284"/>
      <c r="BY1495" s="284"/>
      <c r="BZ1495" s="284"/>
      <c r="CA1495" s="284"/>
      <c r="CB1495" s="284"/>
      <c r="CC1495" s="284"/>
      <c r="CD1495" s="284"/>
      <c r="CE1495" s="284"/>
      <c r="CF1495" s="284"/>
      <c r="CG1495" s="284"/>
      <c r="CH1495" s="284"/>
      <c r="CI1495" s="286" t="str">
        <f t="shared" si="347"/>
        <v>Small</v>
      </c>
      <c r="CJ1495" s="210"/>
      <c r="CK1495" s="210"/>
      <c r="CN1495"/>
    </row>
    <row r="1496" spans="1:92" s="283" customFormat="1" ht="15">
      <c r="A1496" s="208" t="s">
        <v>665</v>
      </c>
      <c r="B1496" s="287" t="s">
        <v>406</v>
      </c>
      <c r="C1496" s="208" t="s">
        <v>76</v>
      </c>
      <c r="D1496" s="566">
        <v>2014</v>
      </c>
      <c r="E1496" s="310">
        <v>0</v>
      </c>
      <c r="F1496" s="310">
        <v>0</v>
      </c>
      <c r="G1496" s="310">
        <v>0</v>
      </c>
      <c r="H1496" s="310">
        <v>0</v>
      </c>
      <c r="I1496" s="310">
        <v>0</v>
      </c>
      <c r="J1496" s="310">
        <v>0</v>
      </c>
      <c r="K1496" s="310">
        <v>0</v>
      </c>
      <c r="L1496" s="310">
        <v>0</v>
      </c>
      <c r="M1496" s="284">
        <f t="shared" si="348"/>
        <v>0</v>
      </c>
      <c r="N1496" s="284">
        <v>0</v>
      </c>
      <c r="O1496" s="310">
        <v>0</v>
      </c>
      <c r="P1496" s="310">
        <v>0</v>
      </c>
      <c r="Q1496" s="310">
        <v>0</v>
      </c>
      <c r="R1496" s="310">
        <v>10463</v>
      </c>
      <c r="S1496" s="284"/>
      <c r="T1496" s="284"/>
      <c r="U1496" s="284"/>
      <c r="V1496" s="284"/>
      <c r="W1496" s="284"/>
      <c r="X1496" s="284"/>
      <c r="Y1496" s="284"/>
      <c r="Z1496" s="284"/>
      <c r="AA1496" s="284"/>
      <c r="AB1496" s="284"/>
      <c r="AC1496" s="284"/>
      <c r="AD1496" s="284"/>
      <c r="AE1496" s="284"/>
      <c r="AF1496" s="284"/>
      <c r="AG1496" s="284"/>
      <c r="AH1496" s="284"/>
      <c r="AI1496" s="284"/>
      <c r="AJ1496" s="284"/>
      <c r="AK1496" s="284"/>
      <c r="AL1496" s="284"/>
      <c r="AM1496" s="284"/>
      <c r="AN1496" s="284"/>
      <c r="AO1496" s="284"/>
      <c r="AP1496" s="284"/>
      <c r="AQ1496" s="284"/>
      <c r="AR1496" s="284"/>
      <c r="AS1496" s="284"/>
      <c r="AT1496" s="284"/>
      <c r="AU1496" s="284"/>
      <c r="AV1496" s="284"/>
      <c r="AW1496" s="284"/>
      <c r="AX1496" s="284"/>
      <c r="AY1496" s="284"/>
      <c r="AZ1496" s="284"/>
      <c r="BA1496" s="284"/>
      <c r="BB1496" s="284"/>
      <c r="BC1496" s="284"/>
      <c r="BD1496" s="284"/>
      <c r="BE1496" s="284"/>
      <c r="BF1496" s="284"/>
      <c r="BG1496" s="284"/>
      <c r="BH1496" s="284"/>
      <c r="BI1496" s="284"/>
      <c r="BJ1496" s="284"/>
      <c r="BK1496" s="284">
        <v>0</v>
      </c>
      <c r="BL1496" s="284"/>
      <c r="BM1496" s="284"/>
      <c r="BN1496" s="284"/>
      <c r="BO1496" s="284"/>
      <c r="BP1496" s="284"/>
      <c r="BQ1496" s="284"/>
      <c r="BR1496" s="284"/>
      <c r="BS1496" s="284"/>
      <c r="BT1496" s="284"/>
      <c r="BU1496" s="284"/>
      <c r="BV1496" s="284"/>
      <c r="BW1496" s="284"/>
      <c r="BX1496" s="284"/>
      <c r="BY1496" s="284"/>
      <c r="BZ1496" s="284"/>
      <c r="CA1496" s="284"/>
      <c r="CB1496" s="284"/>
      <c r="CC1496" s="284"/>
      <c r="CD1496" s="284"/>
      <c r="CE1496" s="284"/>
      <c r="CF1496" s="284"/>
      <c r="CG1496" s="284"/>
      <c r="CH1496" s="284">
        <v>10463</v>
      </c>
      <c r="CI1496" s="286" t="str">
        <f t="shared" si="347"/>
        <v>Small</v>
      </c>
      <c r="CJ1496" s="210"/>
      <c r="CK1496" s="210"/>
      <c r="CN1496"/>
    </row>
    <row r="1497" spans="1:92" s="283" customFormat="1" ht="15">
      <c r="A1497" s="208" t="s">
        <v>227</v>
      </c>
      <c r="B1497" s="287" t="s">
        <v>515</v>
      </c>
      <c r="C1497" s="208" t="s">
        <v>76</v>
      </c>
      <c r="D1497" s="566">
        <v>2014</v>
      </c>
      <c r="E1497" s="310">
        <v>32</v>
      </c>
      <c r="F1497" s="310">
        <v>0</v>
      </c>
      <c r="G1497" s="310">
        <v>0</v>
      </c>
      <c r="H1497" s="310">
        <v>32</v>
      </c>
      <c r="I1497" s="310">
        <v>0</v>
      </c>
      <c r="J1497" s="310">
        <v>0</v>
      </c>
      <c r="K1497" s="310">
        <v>0</v>
      </c>
      <c r="L1497" s="310">
        <v>32</v>
      </c>
      <c r="M1497" s="284">
        <f t="shared" si="348"/>
        <v>0</v>
      </c>
      <c r="N1497" s="284">
        <v>0</v>
      </c>
      <c r="O1497" s="310">
        <v>32</v>
      </c>
      <c r="P1497" s="310">
        <v>32</v>
      </c>
      <c r="Q1497" s="310">
        <v>32</v>
      </c>
      <c r="R1497" s="310">
        <v>32</v>
      </c>
      <c r="S1497" s="284"/>
      <c r="T1497" s="284"/>
      <c r="U1497" s="284"/>
      <c r="V1497" s="284"/>
      <c r="W1497" s="284"/>
      <c r="X1497" s="284"/>
      <c r="Y1497" s="284">
        <v>0</v>
      </c>
      <c r="Z1497" s="284">
        <v>0</v>
      </c>
      <c r="AA1497" s="284"/>
      <c r="AB1497" s="284"/>
      <c r="AC1497" s="284"/>
      <c r="AD1497" s="284"/>
      <c r="AE1497" s="284"/>
      <c r="AF1497" s="284"/>
      <c r="AG1497" s="284"/>
      <c r="AH1497" s="284"/>
      <c r="AI1497" s="284"/>
      <c r="AJ1497" s="284"/>
      <c r="AK1497" s="284"/>
      <c r="AL1497" s="284"/>
      <c r="AM1497" s="284"/>
      <c r="AN1497" s="284"/>
      <c r="AO1497" s="284"/>
      <c r="AP1497" s="284"/>
      <c r="AQ1497" s="284">
        <v>32</v>
      </c>
      <c r="AR1497" s="284">
        <v>32</v>
      </c>
      <c r="AS1497" s="284"/>
      <c r="AT1497" s="284"/>
      <c r="AU1497" s="284"/>
      <c r="AV1497" s="284"/>
      <c r="AW1497" s="284">
        <v>0</v>
      </c>
      <c r="AX1497" s="284">
        <v>0</v>
      </c>
      <c r="AY1497" s="284"/>
      <c r="AZ1497" s="284"/>
      <c r="BA1497" s="284"/>
      <c r="BB1497" s="284"/>
      <c r="BC1497" s="284">
        <v>0</v>
      </c>
      <c r="BD1497" s="284">
        <v>0</v>
      </c>
      <c r="BE1497" s="284"/>
      <c r="BF1497" s="284"/>
      <c r="BG1497" s="284"/>
      <c r="BH1497" s="284"/>
      <c r="BI1497" s="284"/>
      <c r="BJ1497" s="284"/>
      <c r="BK1497" s="284"/>
      <c r="BL1497" s="284"/>
      <c r="BM1497" s="284"/>
      <c r="BN1497" s="284"/>
      <c r="BO1497" s="284"/>
      <c r="BP1497" s="284"/>
      <c r="BQ1497" s="284"/>
      <c r="BR1497" s="284"/>
      <c r="BS1497" s="284"/>
      <c r="BT1497" s="284"/>
      <c r="BU1497" s="284"/>
      <c r="BV1497" s="284"/>
      <c r="BW1497" s="284"/>
      <c r="BX1497" s="284"/>
      <c r="BY1497" s="284"/>
      <c r="BZ1497" s="284"/>
      <c r="CA1497" s="284"/>
      <c r="CB1497" s="284"/>
      <c r="CC1497" s="284"/>
      <c r="CD1497" s="284"/>
      <c r="CE1497" s="284"/>
      <c r="CF1497" s="284"/>
      <c r="CG1497" s="284"/>
      <c r="CH1497" s="284"/>
      <c r="CI1497" s="286" t="str">
        <f t="shared" si="347"/>
        <v>Small</v>
      </c>
      <c r="CJ1497" s="210"/>
      <c r="CK1497" s="210"/>
      <c r="CN1497"/>
    </row>
    <row r="1498" spans="1:92" s="283" customFormat="1" ht="15">
      <c r="A1498" s="208" t="s">
        <v>656</v>
      </c>
      <c r="B1498" s="283" t="s">
        <v>579</v>
      </c>
      <c r="C1498" s="208" t="s">
        <v>76</v>
      </c>
      <c r="D1498" s="566">
        <v>2014</v>
      </c>
      <c r="E1498" s="310">
        <v>8398</v>
      </c>
      <c r="F1498" s="310">
        <v>0</v>
      </c>
      <c r="G1498" s="310">
        <v>0</v>
      </c>
      <c r="H1498" s="310">
        <v>8398</v>
      </c>
      <c r="I1498" s="310">
        <v>0</v>
      </c>
      <c r="J1498" s="310">
        <v>0</v>
      </c>
      <c r="K1498" s="310">
        <v>0</v>
      </c>
      <c r="L1498" s="310">
        <v>8398</v>
      </c>
      <c r="M1498" s="284">
        <f t="shared" si="348"/>
        <v>0</v>
      </c>
      <c r="N1498" s="284">
        <v>0</v>
      </c>
      <c r="O1498" s="310">
        <v>8398</v>
      </c>
      <c r="P1498" s="310">
        <v>8398</v>
      </c>
      <c r="Q1498" s="310">
        <v>8398</v>
      </c>
      <c r="R1498" s="310">
        <v>8398</v>
      </c>
      <c r="S1498" s="284"/>
      <c r="T1498" s="284"/>
      <c r="U1498" s="284"/>
      <c r="V1498" s="284"/>
      <c r="W1498" s="284"/>
      <c r="X1498" s="284"/>
      <c r="Y1498" s="284">
        <v>2040</v>
      </c>
      <c r="Z1498" s="284">
        <v>2040</v>
      </c>
      <c r="AA1498" s="284"/>
      <c r="AB1498" s="284"/>
      <c r="AC1498" s="284"/>
      <c r="AD1498" s="284"/>
      <c r="AE1498" s="284"/>
      <c r="AF1498" s="284"/>
      <c r="AG1498" s="284"/>
      <c r="AH1498" s="284"/>
      <c r="AI1498" s="284"/>
      <c r="AJ1498" s="284"/>
      <c r="AK1498" s="284"/>
      <c r="AL1498" s="284"/>
      <c r="AM1498" s="284"/>
      <c r="AN1498" s="284"/>
      <c r="AO1498" s="284"/>
      <c r="AP1498" s="284"/>
      <c r="AQ1498" s="284">
        <v>6358</v>
      </c>
      <c r="AR1498" s="284">
        <v>6357</v>
      </c>
      <c r="AS1498" s="284"/>
      <c r="AT1498" s="284"/>
      <c r="AU1498" s="284"/>
      <c r="AV1498" s="284"/>
      <c r="AW1498" s="284">
        <v>0</v>
      </c>
      <c r="AX1498" s="284">
        <v>0</v>
      </c>
      <c r="AY1498" s="284"/>
      <c r="AZ1498" s="284"/>
      <c r="BA1498" s="284"/>
      <c r="BB1498" s="284"/>
      <c r="BC1498" s="284">
        <v>0</v>
      </c>
      <c r="BD1498" s="284">
        <v>0</v>
      </c>
      <c r="BE1498" s="284"/>
      <c r="BF1498" s="284"/>
      <c r="BG1498" s="284"/>
      <c r="BH1498" s="284"/>
      <c r="BI1498" s="284"/>
      <c r="BJ1498" s="284"/>
      <c r="BK1498" s="284"/>
      <c r="BL1498" s="284"/>
      <c r="BM1498" s="284"/>
      <c r="BN1498" s="284"/>
      <c r="BO1498" s="284"/>
      <c r="BP1498" s="284"/>
      <c r="BQ1498" s="284"/>
      <c r="BR1498" s="284"/>
      <c r="BS1498" s="284"/>
      <c r="BT1498" s="284"/>
      <c r="BU1498" s="284"/>
      <c r="BV1498" s="284"/>
      <c r="BW1498" s="284"/>
      <c r="BX1498" s="284"/>
      <c r="BY1498" s="284"/>
      <c r="BZ1498" s="284"/>
      <c r="CA1498" s="284"/>
      <c r="CB1498" s="284"/>
      <c r="CC1498" s="284"/>
      <c r="CD1498" s="284"/>
      <c r="CE1498" s="284"/>
      <c r="CF1498" s="284"/>
      <c r="CG1498" s="284"/>
      <c r="CH1498" s="284"/>
      <c r="CI1498" s="286" t="str">
        <f t="shared" si="347"/>
        <v>Small</v>
      </c>
      <c r="CJ1498" s="210"/>
      <c r="CK1498" s="210"/>
      <c r="CN1498"/>
    </row>
    <row r="1499" spans="1:92" s="283" customFormat="1" ht="15">
      <c r="A1499" s="208" t="s">
        <v>685</v>
      </c>
      <c r="B1499" s="287" t="s">
        <v>417</v>
      </c>
      <c r="C1499" s="208" t="s">
        <v>76</v>
      </c>
      <c r="D1499" s="566">
        <v>2014</v>
      </c>
      <c r="E1499" s="310">
        <v>20</v>
      </c>
      <c r="F1499" s="310">
        <v>14</v>
      </c>
      <c r="G1499" s="310">
        <v>0</v>
      </c>
      <c r="H1499" s="310">
        <v>34</v>
      </c>
      <c r="I1499" s="310">
        <v>0</v>
      </c>
      <c r="J1499" s="310">
        <v>0</v>
      </c>
      <c r="K1499" s="310">
        <v>0</v>
      </c>
      <c r="L1499" s="310">
        <v>34</v>
      </c>
      <c r="M1499" s="284">
        <f t="shared" si="348"/>
        <v>0</v>
      </c>
      <c r="N1499" s="284">
        <v>0</v>
      </c>
      <c r="O1499" s="310">
        <v>34</v>
      </c>
      <c r="P1499" s="310">
        <v>34</v>
      </c>
      <c r="Q1499" s="310">
        <v>34</v>
      </c>
      <c r="R1499" s="310">
        <v>34</v>
      </c>
      <c r="S1499" s="284"/>
      <c r="T1499" s="284"/>
      <c r="U1499" s="284"/>
      <c r="V1499" s="284"/>
      <c r="W1499" s="284"/>
      <c r="X1499" s="284"/>
      <c r="Y1499" s="284">
        <v>0</v>
      </c>
      <c r="Z1499" s="284">
        <v>0</v>
      </c>
      <c r="AA1499" s="284"/>
      <c r="AB1499" s="284"/>
      <c r="AC1499" s="284"/>
      <c r="AD1499" s="284"/>
      <c r="AE1499" s="284"/>
      <c r="AF1499" s="284"/>
      <c r="AG1499" s="284"/>
      <c r="AH1499" s="284"/>
      <c r="AI1499" s="284"/>
      <c r="AJ1499" s="284"/>
      <c r="AK1499" s="284"/>
      <c r="AL1499" s="284"/>
      <c r="AM1499" s="284"/>
      <c r="AN1499" s="284"/>
      <c r="AO1499" s="284"/>
      <c r="AP1499" s="284"/>
      <c r="AQ1499" s="284">
        <v>0</v>
      </c>
      <c r="AR1499" s="284">
        <v>0</v>
      </c>
      <c r="AS1499" s="284"/>
      <c r="AT1499" s="284"/>
      <c r="AU1499" s="284"/>
      <c r="AV1499" s="284"/>
      <c r="AW1499" s="284">
        <v>0</v>
      </c>
      <c r="AX1499" s="284">
        <v>0</v>
      </c>
      <c r="AY1499" s="284"/>
      <c r="AZ1499" s="284"/>
      <c r="BA1499" s="284"/>
      <c r="BB1499" s="284"/>
      <c r="BC1499" s="284">
        <v>20</v>
      </c>
      <c r="BD1499" s="284">
        <v>20</v>
      </c>
      <c r="BE1499" s="284">
        <v>14</v>
      </c>
      <c r="BF1499" s="284">
        <v>14</v>
      </c>
      <c r="BG1499" s="284"/>
      <c r="BH1499" s="284"/>
      <c r="BI1499" s="284"/>
      <c r="BJ1499" s="284"/>
      <c r="BK1499" s="284"/>
      <c r="BL1499" s="284"/>
      <c r="BM1499" s="284"/>
      <c r="BN1499" s="284"/>
      <c r="BO1499" s="284"/>
      <c r="BP1499" s="284"/>
      <c r="BQ1499" s="284"/>
      <c r="BR1499" s="284"/>
      <c r="BS1499" s="284"/>
      <c r="BT1499" s="284"/>
      <c r="BU1499" s="284"/>
      <c r="BV1499" s="284"/>
      <c r="BW1499" s="284"/>
      <c r="BX1499" s="284"/>
      <c r="BY1499" s="284"/>
      <c r="BZ1499" s="284"/>
      <c r="CA1499" s="284"/>
      <c r="CB1499" s="284"/>
      <c r="CC1499" s="284"/>
      <c r="CD1499" s="284"/>
      <c r="CE1499" s="284"/>
      <c r="CF1499" s="284"/>
      <c r="CG1499" s="284"/>
      <c r="CH1499" s="284"/>
      <c r="CI1499" s="286" t="str">
        <f t="shared" si="347"/>
        <v>Small</v>
      </c>
      <c r="CJ1499" s="210"/>
      <c r="CK1499" s="210"/>
      <c r="CN1499"/>
    </row>
    <row r="1500" spans="1:92" s="283" customFormat="1" ht="15">
      <c r="A1500" s="208" t="s">
        <v>217</v>
      </c>
      <c r="B1500" s="287" t="s">
        <v>461</v>
      </c>
      <c r="C1500" s="208" t="s">
        <v>76</v>
      </c>
      <c r="D1500" s="566">
        <v>2014</v>
      </c>
      <c r="E1500" s="310">
        <v>8</v>
      </c>
      <c r="F1500" s="310">
        <v>0</v>
      </c>
      <c r="G1500" s="310">
        <v>0</v>
      </c>
      <c r="H1500" s="310">
        <v>8</v>
      </c>
      <c r="I1500" s="310">
        <v>0</v>
      </c>
      <c r="J1500" s="310">
        <v>0</v>
      </c>
      <c r="K1500" s="310">
        <v>0</v>
      </c>
      <c r="L1500" s="310">
        <v>8</v>
      </c>
      <c r="M1500" s="284">
        <f t="shared" si="348"/>
        <v>0</v>
      </c>
      <c r="N1500" s="284">
        <v>0</v>
      </c>
      <c r="O1500" s="310">
        <v>8</v>
      </c>
      <c r="P1500" s="310">
        <v>8</v>
      </c>
      <c r="Q1500" s="310">
        <v>8</v>
      </c>
      <c r="R1500" s="310">
        <v>8</v>
      </c>
      <c r="S1500" s="284"/>
      <c r="T1500" s="284"/>
      <c r="U1500" s="284"/>
      <c r="V1500" s="284"/>
      <c r="W1500" s="284"/>
      <c r="X1500" s="284"/>
      <c r="Y1500" s="284">
        <v>0</v>
      </c>
      <c r="Z1500" s="284">
        <v>0</v>
      </c>
      <c r="AA1500" s="284"/>
      <c r="AB1500" s="284"/>
      <c r="AC1500" s="284"/>
      <c r="AD1500" s="284"/>
      <c r="AE1500" s="284"/>
      <c r="AF1500" s="284"/>
      <c r="AG1500" s="284"/>
      <c r="AH1500" s="284"/>
      <c r="AI1500" s="284"/>
      <c r="AJ1500" s="284"/>
      <c r="AK1500" s="284"/>
      <c r="AL1500" s="284"/>
      <c r="AM1500" s="284"/>
      <c r="AN1500" s="284"/>
      <c r="AO1500" s="284"/>
      <c r="AP1500" s="284"/>
      <c r="AQ1500" s="284">
        <v>8</v>
      </c>
      <c r="AR1500" s="284">
        <v>8</v>
      </c>
      <c r="AS1500" s="284"/>
      <c r="AT1500" s="284"/>
      <c r="AU1500" s="284"/>
      <c r="AV1500" s="284"/>
      <c r="AW1500" s="284">
        <v>0</v>
      </c>
      <c r="AX1500" s="284">
        <v>0</v>
      </c>
      <c r="AY1500" s="284"/>
      <c r="AZ1500" s="284"/>
      <c r="BA1500" s="284"/>
      <c r="BB1500" s="284"/>
      <c r="BC1500" s="284">
        <v>0</v>
      </c>
      <c r="BD1500" s="284">
        <v>0</v>
      </c>
      <c r="BE1500" s="284"/>
      <c r="BF1500" s="284"/>
      <c r="BG1500" s="284"/>
      <c r="BH1500" s="284"/>
      <c r="BI1500" s="284"/>
      <c r="BJ1500" s="284"/>
      <c r="BK1500" s="284"/>
      <c r="BL1500" s="284"/>
      <c r="BM1500" s="284"/>
      <c r="BN1500" s="284"/>
      <c r="BO1500" s="284"/>
      <c r="BP1500" s="284"/>
      <c r="BQ1500" s="284"/>
      <c r="BR1500" s="284"/>
      <c r="BS1500" s="284"/>
      <c r="BT1500" s="284"/>
      <c r="BU1500" s="284"/>
      <c r="BV1500" s="284"/>
      <c r="BW1500" s="284"/>
      <c r="BX1500" s="284"/>
      <c r="BY1500" s="284"/>
      <c r="BZ1500" s="284"/>
      <c r="CA1500" s="284"/>
      <c r="CB1500" s="284"/>
      <c r="CC1500" s="284"/>
      <c r="CD1500" s="284"/>
      <c r="CE1500" s="284"/>
      <c r="CF1500" s="284"/>
      <c r="CG1500" s="284"/>
      <c r="CH1500" s="284"/>
      <c r="CI1500" s="286" t="str">
        <f t="shared" si="347"/>
        <v>Small</v>
      </c>
      <c r="CJ1500" s="210"/>
      <c r="CK1500" s="210"/>
      <c r="CN1500"/>
    </row>
    <row r="1501" spans="1:92" s="283" customFormat="1" ht="15">
      <c r="A1501" s="208" t="s">
        <v>204</v>
      </c>
      <c r="B1501" s="287" t="s">
        <v>474</v>
      </c>
      <c r="C1501" s="208" t="s">
        <v>76</v>
      </c>
      <c r="D1501" s="566">
        <v>2014</v>
      </c>
      <c r="E1501" s="310">
        <v>18</v>
      </c>
      <c r="F1501" s="310">
        <v>0</v>
      </c>
      <c r="G1501" s="310">
        <v>0</v>
      </c>
      <c r="H1501" s="310">
        <v>18</v>
      </c>
      <c r="I1501" s="310">
        <v>2</v>
      </c>
      <c r="J1501" s="310">
        <v>0</v>
      </c>
      <c r="K1501" s="310">
        <v>2</v>
      </c>
      <c r="L1501" s="310">
        <v>20</v>
      </c>
      <c r="M1501" s="284">
        <f t="shared" si="348"/>
        <v>0</v>
      </c>
      <c r="N1501" s="284">
        <v>0</v>
      </c>
      <c r="O1501" s="310">
        <v>20</v>
      </c>
      <c r="P1501" s="310">
        <v>20</v>
      </c>
      <c r="Q1501" s="310">
        <v>20</v>
      </c>
      <c r="R1501" s="310">
        <v>20</v>
      </c>
      <c r="S1501" s="284"/>
      <c r="T1501" s="284"/>
      <c r="U1501" s="284"/>
      <c r="V1501" s="284"/>
      <c r="W1501" s="284"/>
      <c r="X1501" s="284"/>
      <c r="Y1501" s="284">
        <v>0</v>
      </c>
      <c r="Z1501" s="284">
        <v>0</v>
      </c>
      <c r="AA1501" s="284"/>
      <c r="AB1501" s="284"/>
      <c r="AC1501" s="284"/>
      <c r="AD1501" s="284"/>
      <c r="AE1501" s="284"/>
      <c r="AF1501" s="284"/>
      <c r="AG1501" s="284"/>
      <c r="AH1501" s="284"/>
      <c r="AI1501" s="284"/>
      <c r="AJ1501" s="284"/>
      <c r="AK1501" s="284"/>
      <c r="AL1501" s="284"/>
      <c r="AM1501" s="284"/>
      <c r="AN1501" s="284"/>
      <c r="AO1501" s="284"/>
      <c r="AP1501" s="284"/>
      <c r="AQ1501" s="284">
        <v>0</v>
      </c>
      <c r="AR1501" s="284">
        <v>0</v>
      </c>
      <c r="AS1501" s="284"/>
      <c r="AT1501" s="284"/>
      <c r="AU1501" s="284"/>
      <c r="AV1501" s="284"/>
      <c r="AW1501" s="284">
        <v>0</v>
      </c>
      <c r="AX1501" s="284">
        <v>0</v>
      </c>
      <c r="AY1501" s="284"/>
      <c r="AZ1501" s="284"/>
      <c r="BA1501" s="284"/>
      <c r="BB1501" s="284"/>
      <c r="BC1501" s="284">
        <v>18</v>
      </c>
      <c r="BD1501" s="284">
        <v>18</v>
      </c>
      <c r="BE1501" s="284"/>
      <c r="BF1501" s="284"/>
      <c r="BG1501" s="284"/>
      <c r="BH1501" s="284"/>
      <c r="BI1501" s="284"/>
      <c r="BJ1501" s="284"/>
      <c r="BK1501" s="284">
        <v>2</v>
      </c>
      <c r="BL1501" s="284"/>
      <c r="BM1501" s="284"/>
      <c r="BN1501" s="284"/>
      <c r="BO1501" s="284"/>
      <c r="BP1501" s="284"/>
      <c r="BQ1501" s="284"/>
      <c r="BR1501" s="284"/>
      <c r="BS1501" s="284"/>
      <c r="BT1501" s="284"/>
      <c r="BU1501" s="284"/>
      <c r="BV1501" s="284"/>
      <c r="BW1501" s="284"/>
      <c r="BX1501" s="284"/>
      <c r="BY1501" s="284"/>
      <c r="BZ1501" s="284"/>
      <c r="CA1501" s="284"/>
      <c r="CB1501" s="284"/>
      <c r="CC1501" s="284"/>
      <c r="CD1501" s="284"/>
      <c r="CE1501" s="284"/>
      <c r="CF1501" s="284"/>
      <c r="CG1501" s="284"/>
      <c r="CH1501" s="284">
        <v>0</v>
      </c>
      <c r="CI1501" s="286" t="str">
        <f t="shared" si="347"/>
        <v>Small</v>
      </c>
      <c r="CJ1501" s="210"/>
      <c r="CK1501" s="210"/>
      <c r="CN1501"/>
    </row>
    <row r="1502" spans="1:92" s="283" customFormat="1" ht="15">
      <c r="A1502" s="208" t="s">
        <v>670</v>
      </c>
      <c r="B1502" s="287" t="s">
        <v>495</v>
      </c>
      <c r="C1502" s="208" t="s">
        <v>76</v>
      </c>
      <c r="D1502" s="566">
        <v>2014</v>
      </c>
      <c r="E1502" s="310">
        <v>14</v>
      </c>
      <c r="F1502" s="310">
        <v>4</v>
      </c>
      <c r="G1502" s="310">
        <v>0</v>
      </c>
      <c r="H1502" s="310">
        <v>18</v>
      </c>
      <c r="I1502" s="310">
        <v>0</v>
      </c>
      <c r="J1502" s="310">
        <v>0</v>
      </c>
      <c r="K1502" s="310">
        <v>0</v>
      </c>
      <c r="L1502" s="310">
        <v>18</v>
      </c>
      <c r="M1502" s="284">
        <f t="shared" si="348"/>
        <v>0</v>
      </c>
      <c r="N1502" s="284">
        <v>0</v>
      </c>
      <c r="O1502" s="310">
        <v>18</v>
      </c>
      <c r="P1502" s="310">
        <v>18</v>
      </c>
      <c r="Q1502" s="310">
        <v>18</v>
      </c>
      <c r="R1502" s="310">
        <v>18</v>
      </c>
      <c r="S1502" s="284"/>
      <c r="T1502" s="284"/>
      <c r="U1502" s="284"/>
      <c r="V1502" s="284"/>
      <c r="W1502" s="284"/>
      <c r="X1502" s="284"/>
      <c r="Y1502" s="284">
        <v>14</v>
      </c>
      <c r="Z1502" s="284">
        <v>14</v>
      </c>
      <c r="AA1502" s="284">
        <v>4</v>
      </c>
      <c r="AB1502" s="284">
        <v>4</v>
      </c>
      <c r="AC1502" s="284"/>
      <c r="AD1502" s="284"/>
      <c r="AE1502" s="284"/>
      <c r="AF1502" s="284"/>
      <c r="AG1502" s="284">
        <v>0</v>
      </c>
      <c r="AH1502" s="284">
        <v>0</v>
      </c>
      <c r="AI1502" s="284"/>
      <c r="AJ1502" s="284"/>
      <c r="AK1502" s="284"/>
      <c r="AL1502" s="284"/>
      <c r="AM1502" s="284">
        <v>0</v>
      </c>
      <c r="AN1502" s="284">
        <v>0</v>
      </c>
      <c r="AO1502" s="284"/>
      <c r="AP1502" s="284"/>
      <c r="AQ1502" s="284">
        <v>0</v>
      </c>
      <c r="AR1502" s="284">
        <v>0</v>
      </c>
      <c r="AS1502" s="284">
        <v>0</v>
      </c>
      <c r="AT1502" s="284">
        <v>0</v>
      </c>
      <c r="AU1502" s="284"/>
      <c r="AV1502" s="284"/>
      <c r="AW1502" s="284">
        <v>0</v>
      </c>
      <c r="AX1502" s="284">
        <v>0</v>
      </c>
      <c r="AY1502" s="284">
        <v>0</v>
      </c>
      <c r="AZ1502" s="284">
        <v>0</v>
      </c>
      <c r="BA1502" s="284"/>
      <c r="BB1502" s="284"/>
      <c r="BC1502" s="284">
        <v>0</v>
      </c>
      <c r="BD1502" s="284">
        <v>0</v>
      </c>
      <c r="BE1502" s="284">
        <v>0</v>
      </c>
      <c r="BF1502" s="284">
        <v>0</v>
      </c>
      <c r="BG1502" s="284"/>
      <c r="BH1502" s="284"/>
      <c r="BI1502" s="284"/>
      <c r="BJ1502" s="284"/>
      <c r="BK1502" s="284"/>
      <c r="BL1502" s="284"/>
      <c r="BM1502" s="284"/>
      <c r="BN1502" s="284"/>
      <c r="BO1502" s="284"/>
      <c r="BP1502" s="284"/>
      <c r="BQ1502" s="284"/>
      <c r="BR1502" s="284"/>
      <c r="BS1502" s="284"/>
      <c r="BT1502" s="284"/>
      <c r="BU1502" s="284"/>
      <c r="BV1502" s="284"/>
      <c r="BW1502" s="284"/>
      <c r="BX1502" s="284"/>
      <c r="BY1502" s="284"/>
      <c r="BZ1502" s="284"/>
      <c r="CA1502" s="284"/>
      <c r="CB1502" s="284"/>
      <c r="CC1502" s="284"/>
      <c r="CD1502" s="284"/>
      <c r="CE1502" s="284"/>
      <c r="CF1502" s="284"/>
      <c r="CG1502" s="284"/>
      <c r="CH1502" s="284"/>
      <c r="CI1502" s="286" t="str">
        <f t="shared" si="347"/>
        <v>Small</v>
      </c>
      <c r="CJ1502" s="210"/>
      <c r="CK1502" s="210"/>
      <c r="CN1502"/>
    </row>
    <row r="1503" spans="1:92" s="283" customFormat="1" ht="15">
      <c r="A1503" s="208" t="s">
        <v>671</v>
      </c>
      <c r="B1503" s="283" t="s">
        <v>581</v>
      </c>
      <c r="C1503" s="208" t="s">
        <v>76</v>
      </c>
      <c r="D1503" s="566">
        <v>2014</v>
      </c>
      <c r="E1503" s="310">
        <v>0</v>
      </c>
      <c r="F1503" s="310">
        <v>0</v>
      </c>
      <c r="G1503" s="310">
        <v>0</v>
      </c>
      <c r="H1503" s="310">
        <v>0</v>
      </c>
      <c r="I1503" s="310">
        <v>0</v>
      </c>
      <c r="J1503" s="310">
        <v>0</v>
      </c>
      <c r="K1503" s="310">
        <v>0</v>
      </c>
      <c r="L1503" s="310">
        <v>0</v>
      </c>
      <c r="M1503" s="284">
        <f t="shared" si="348"/>
        <v>1235</v>
      </c>
      <c r="N1503" s="284">
        <v>1235</v>
      </c>
      <c r="O1503" s="310">
        <v>1235</v>
      </c>
      <c r="P1503" s="310">
        <v>0</v>
      </c>
      <c r="Q1503" s="310">
        <v>1235</v>
      </c>
      <c r="R1503" s="310">
        <v>1235</v>
      </c>
      <c r="S1503" s="284"/>
      <c r="T1503" s="284"/>
      <c r="U1503" s="284"/>
      <c r="V1503" s="284"/>
      <c r="W1503" s="284"/>
      <c r="X1503" s="284"/>
      <c r="Y1503" s="284"/>
      <c r="Z1503" s="284"/>
      <c r="AA1503" s="284"/>
      <c r="AB1503" s="284"/>
      <c r="AC1503" s="284"/>
      <c r="AD1503" s="284"/>
      <c r="AE1503" s="284"/>
      <c r="AF1503" s="284"/>
      <c r="AG1503" s="284"/>
      <c r="AH1503" s="284"/>
      <c r="AI1503" s="284"/>
      <c r="AJ1503" s="284"/>
      <c r="AK1503" s="284"/>
      <c r="AL1503" s="284"/>
      <c r="AM1503" s="284"/>
      <c r="AN1503" s="284"/>
      <c r="AO1503" s="284"/>
      <c r="AP1503" s="284"/>
      <c r="AQ1503" s="284"/>
      <c r="AR1503" s="284"/>
      <c r="AS1503" s="284"/>
      <c r="AT1503" s="284"/>
      <c r="AU1503" s="284"/>
      <c r="AV1503" s="284"/>
      <c r="AW1503" s="284"/>
      <c r="AX1503" s="284"/>
      <c r="AY1503" s="284"/>
      <c r="AZ1503" s="284"/>
      <c r="BA1503" s="284"/>
      <c r="BB1503" s="284"/>
      <c r="BC1503" s="284"/>
      <c r="BD1503" s="284"/>
      <c r="BE1503" s="284"/>
      <c r="BF1503" s="284"/>
      <c r="BG1503" s="284"/>
      <c r="BH1503" s="284"/>
      <c r="BI1503" s="284"/>
      <c r="BJ1503" s="284"/>
      <c r="BK1503" s="284"/>
      <c r="BL1503" s="284"/>
      <c r="BM1503" s="284"/>
      <c r="BN1503" s="284"/>
      <c r="BO1503" s="284"/>
      <c r="BP1503" s="284"/>
      <c r="BQ1503" s="284"/>
      <c r="BR1503" s="284"/>
      <c r="BS1503" s="284"/>
      <c r="BT1503" s="284"/>
      <c r="BU1503" s="284">
        <v>0</v>
      </c>
      <c r="BV1503" s="284">
        <v>0</v>
      </c>
      <c r="BW1503" s="284">
        <v>1235</v>
      </c>
      <c r="BX1503" s="284">
        <v>0</v>
      </c>
      <c r="BY1503" s="284"/>
      <c r="BZ1503" s="284"/>
      <c r="CA1503" s="284"/>
      <c r="CB1503" s="284"/>
      <c r="CC1503" s="284"/>
      <c r="CD1503" s="284"/>
      <c r="CE1503" s="284"/>
      <c r="CF1503" s="284"/>
      <c r="CG1503" s="284"/>
      <c r="CH1503" s="284"/>
      <c r="CI1503" s="286" t="str">
        <f t="shared" si="347"/>
        <v>Small</v>
      </c>
      <c r="CJ1503" s="210"/>
      <c r="CK1503" s="210"/>
      <c r="CN1503"/>
    </row>
    <row r="1504" spans="1:92" s="283" customFormat="1" ht="15">
      <c r="A1504" s="208" t="s">
        <v>672</v>
      </c>
      <c r="B1504" s="283" t="s">
        <v>583</v>
      </c>
      <c r="C1504" s="208" t="s">
        <v>76</v>
      </c>
      <c r="D1504" s="566">
        <v>2014</v>
      </c>
      <c r="E1504" s="310">
        <v>0</v>
      </c>
      <c r="F1504" s="310">
        <v>0</v>
      </c>
      <c r="G1504" s="310">
        <v>0</v>
      </c>
      <c r="H1504" s="310">
        <v>0</v>
      </c>
      <c r="I1504" s="310">
        <v>0</v>
      </c>
      <c r="J1504" s="310">
        <v>0</v>
      </c>
      <c r="K1504" s="310">
        <v>0</v>
      </c>
      <c r="L1504" s="310">
        <v>0</v>
      </c>
      <c r="M1504" s="284">
        <f t="shared" si="348"/>
        <v>4596</v>
      </c>
      <c r="N1504" s="284">
        <v>4596</v>
      </c>
      <c r="O1504" s="310">
        <v>4596</v>
      </c>
      <c r="P1504" s="310">
        <v>0</v>
      </c>
      <c r="Q1504" s="310">
        <v>4596</v>
      </c>
      <c r="R1504" s="310">
        <v>4596</v>
      </c>
      <c r="S1504" s="284"/>
      <c r="T1504" s="284"/>
      <c r="U1504" s="284"/>
      <c r="V1504" s="284"/>
      <c r="W1504" s="284"/>
      <c r="X1504" s="284"/>
      <c r="Y1504" s="284"/>
      <c r="Z1504" s="284"/>
      <c r="AA1504" s="284"/>
      <c r="AB1504" s="284"/>
      <c r="AC1504" s="284"/>
      <c r="AD1504" s="284"/>
      <c r="AE1504" s="284"/>
      <c r="AF1504" s="284"/>
      <c r="AG1504" s="284"/>
      <c r="AH1504" s="284"/>
      <c r="AI1504" s="284"/>
      <c r="AJ1504" s="284"/>
      <c r="AK1504" s="284"/>
      <c r="AL1504" s="284"/>
      <c r="AM1504" s="284"/>
      <c r="AN1504" s="284"/>
      <c r="AO1504" s="284"/>
      <c r="AP1504" s="284"/>
      <c r="AQ1504" s="284"/>
      <c r="AR1504" s="284"/>
      <c r="AS1504" s="284"/>
      <c r="AT1504" s="284"/>
      <c r="AU1504" s="284"/>
      <c r="AV1504" s="284"/>
      <c r="AW1504" s="284"/>
      <c r="AX1504" s="284"/>
      <c r="AY1504" s="284"/>
      <c r="AZ1504" s="284"/>
      <c r="BA1504" s="284"/>
      <c r="BB1504" s="284"/>
      <c r="BC1504" s="284"/>
      <c r="BD1504" s="284"/>
      <c r="BE1504" s="284"/>
      <c r="BF1504" s="284"/>
      <c r="BG1504" s="284"/>
      <c r="BH1504" s="284"/>
      <c r="BI1504" s="284"/>
      <c r="BJ1504" s="284"/>
      <c r="BK1504" s="284"/>
      <c r="BL1504" s="284"/>
      <c r="BM1504" s="284"/>
      <c r="BN1504" s="284"/>
      <c r="BO1504" s="284"/>
      <c r="BP1504" s="284"/>
      <c r="BQ1504" s="284"/>
      <c r="BR1504" s="284"/>
      <c r="BS1504" s="284"/>
      <c r="BT1504" s="284"/>
      <c r="BU1504" s="284">
        <v>0</v>
      </c>
      <c r="BV1504" s="284">
        <v>0</v>
      </c>
      <c r="BW1504" s="284">
        <v>0</v>
      </c>
      <c r="BX1504" s="284">
        <v>4596</v>
      </c>
      <c r="BY1504" s="284"/>
      <c r="BZ1504" s="284"/>
      <c r="CA1504" s="284"/>
      <c r="CB1504" s="284"/>
      <c r="CC1504" s="284"/>
      <c r="CD1504" s="284"/>
      <c r="CE1504" s="284"/>
      <c r="CF1504" s="284"/>
      <c r="CG1504" s="284"/>
      <c r="CH1504" s="284"/>
      <c r="CI1504" s="286" t="str">
        <f t="shared" si="347"/>
        <v>Small</v>
      </c>
      <c r="CJ1504" s="210"/>
      <c r="CK1504" s="210"/>
      <c r="CN1504"/>
    </row>
    <row r="1505" spans="1:92" s="283" customFormat="1" ht="15">
      <c r="A1505" s="208" t="s">
        <v>673</v>
      </c>
      <c r="B1505" s="283" t="s">
        <v>584</v>
      </c>
      <c r="C1505" s="208" t="s">
        <v>76</v>
      </c>
      <c r="D1505" s="566">
        <v>2014</v>
      </c>
      <c r="E1505" s="310">
        <v>0</v>
      </c>
      <c r="F1505" s="310">
        <v>0</v>
      </c>
      <c r="G1505" s="310">
        <v>0</v>
      </c>
      <c r="H1505" s="310">
        <v>0</v>
      </c>
      <c r="I1505" s="310">
        <v>0</v>
      </c>
      <c r="J1505" s="310">
        <v>0</v>
      </c>
      <c r="K1505" s="310">
        <v>0</v>
      </c>
      <c r="L1505" s="310">
        <v>0</v>
      </c>
      <c r="M1505" s="284">
        <f t="shared" si="348"/>
        <v>33635</v>
      </c>
      <c r="N1505" s="284">
        <v>33635</v>
      </c>
      <c r="O1505" s="310">
        <v>33635</v>
      </c>
      <c r="P1505" s="310">
        <v>0</v>
      </c>
      <c r="Q1505" s="310">
        <v>33635</v>
      </c>
      <c r="R1505" s="310">
        <v>33635</v>
      </c>
      <c r="S1505" s="284"/>
      <c r="T1505" s="284"/>
      <c r="U1505" s="284"/>
      <c r="V1505" s="284"/>
      <c r="W1505" s="284"/>
      <c r="X1505" s="284"/>
      <c r="Y1505" s="284"/>
      <c r="Z1505" s="284"/>
      <c r="AA1505" s="284"/>
      <c r="AB1505" s="284"/>
      <c r="AC1505" s="284"/>
      <c r="AD1505" s="284"/>
      <c r="AE1505" s="284"/>
      <c r="AF1505" s="284"/>
      <c r="AG1505" s="284"/>
      <c r="AH1505" s="284"/>
      <c r="AI1505" s="284"/>
      <c r="AJ1505" s="284"/>
      <c r="AK1505" s="284"/>
      <c r="AL1505" s="284"/>
      <c r="AM1505" s="284"/>
      <c r="AN1505" s="284"/>
      <c r="AO1505" s="284"/>
      <c r="AP1505" s="284"/>
      <c r="AQ1505" s="284"/>
      <c r="AR1505" s="284"/>
      <c r="AS1505" s="284"/>
      <c r="AT1505" s="284"/>
      <c r="AU1505" s="284"/>
      <c r="AV1505" s="284"/>
      <c r="AW1505" s="284"/>
      <c r="AX1505" s="284"/>
      <c r="AY1505" s="284"/>
      <c r="AZ1505" s="284"/>
      <c r="BA1505" s="284"/>
      <c r="BB1505" s="284"/>
      <c r="BC1505" s="284"/>
      <c r="BD1505" s="284"/>
      <c r="BE1505" s="284"/>
      <c r="BF1505" s="284"/>
      <c r="BG1505" s="284"/>
      <c r="BH1505" s="284"/>
      <c r="BI1505" s="284"/>
      <c r="BJ1505" s="284"/>
      <c r="BK1505" s="284"/>
      <c r="BL1505" s="284"/>
      <c r="BM1505" s="284"/>
      <c r="BN1505" s="284"/>
      <c r="BO1505" s="284"/>
      <c r="BP1505" s="284"/>
      <c r="BQ1505" s="284"/>
      <c r="BR1505" s="284"/>
      <c r="BS1505" s="284"/>
      <c r="BT1505" s="284"/>
      <c r="BU1505" s="284">
        <v>0</v>
      </c>
      <c r="BV1505" s="284">
        <v>0</v>
      </c>
      <c r="BW1505" s="284">
        <v>0</v>
      </c>
      <c r="BX1505" s="284">
        <v>33635</v>
      </c>
      <c r="BY1505" s="284"/>
      <c r="BZ1505" s="284"/>
      <c r="CA1505" s="284"/>
      <c r="CB1505" s="284"/>
      <c r="CC1505" s="284"/>
      <c r="CD1505" s="284"/>
      <c r="CE1505" s="284"/>
      <c r="CF1505" s="284"/>
      <c r="CG1505" s="284"/>
      <c r="CH1505" s="284"/>
      <c r="CI1505" s="286" t="str">
        <f t="shared" si="347"/>
        <v>Small</v>
      </c>
      <c r="CJ1505" s="210"/>
      <c r="CK1505" s="210"/>
      <c r="CN1505"/>
    </row>
    <row r="1506" spans="1:92" s="283" customFormat="1" ht="15">
      <c r="A1506" s="208" t="s">
        <v>221</v>
      </c>
      <c r="B1506" s="287" t="s">
        <v>464</v>
      </c>
      <c r="C1506" s="208" t="s">
        <v>76</v>
      </c>
      <c r="D1506" s="566">
        <v>2014</v>
      </c>
      <c r="E1506" s="310">
        <v>0</v>
      </c>
      <c r="F1506" s="310">
        <v>0</v>
      </c>
      <c r="G1506" s="310">
        <v>10</v>
      </c>
      <c r="H1506" s="310">
        <v>10</v>
      </c>
      <c r="I1506" s="310">
        <v>0</v>
      </c>
      <c r="J1506" s="310">
        <v>0</v>
      </c>
      <c r="K1506" s="310">
        <v>0</v>
      </c>
      <c r="L1506" s="310">
        <v>10</v>
      </c>
      <c r="M1506" s="284">
        <f t="shared" si="348"/>
        <v>0</v>
      </c>
      <c r="N1506" s="284">
        <v>0</v>
      </c>
      <c r="O1506" s="310">
        <v>10</v>
      </c>
      <c r="P1506" s="310">
        <v>10</v>
      </c>
      <c r="Q1506" s="310">
        <v>10</v>
      </c>
      <c r="R1506" s="310">
        <v>10</v>
      </c>
      <c r="S1506" s="284"/>
      <c r="T1506" s="284"/>
      <c r="U1506" s="284"/>
      <c r="V1506" s="284"/>
      <c r="W1506" s="284"/>
      <c r="X1506" s="284"/>
      <c r="Y1506" s="284"/>
      <c r="Z1506" s="284"/>
      <c r="AA1506" s="284"/>
      <c r="AB1506" s="284"/>
      <c r="AC1506" s="284">
        <v>0</v>
      </c>
      <c r="AD1506" s="284">
        <v>0</v>
      </c>
      <c r="AE1506" s="284"/>
      <c r="AF1506" s="284"/>
      <c r="AG1506" s="284"/>
      <c r="AH1506" s="284"/>
      <c r="AI1506" s="284">
        <v>0</v>
      </c>
      <c r="AJ1506" s="284">
        <v>0</v>
      </c>
      <c r="AK1506" s="284"/>
      <c r="AL1506" s="284"/>
      <c r="AM1506" s="284"/>
      <c r="AN1506" s="284"/>
      <c r="AO1506" s="284">
        <v>0</v>
      </c>
      <c r="AP1506" s="284">
        <v>0</v>
      </c>
      <c r="AQ1506" s="284"/>
      <c r="AR1506" s="284"/>
      <c r="AS1506" s="284"/>
      <c r="AT1506" s="284"/>
      <c r="AU1506" s="284">
        <v>10</v>
      </c>
      <c r="AV1506" s="284">
        <v>10</v>
      </c>
      <c r="AW1506" s="284"/>
      <c r="AX1506" s="284"/>
      <c r="AY1506" s="284"/>
      <c r="AZ1506" s="284"/>
      <c r="BA1506" s="284">
        <v>0</v>
      </c>
      <c r="BB1506" s="284">
        <v>0</v>
      </c>
      <c r="BC1506" s="284"/>
      <c r="BD1506" s="284"/>
      <c r="BE1506" s="284"/>
      <c r="BF1506" s="284"/>
      <c r="BG1506" s="284">
        <v>0</v>
      </c>
      <c r="BH1506" s="284">
        <v>0</v>
      </c>
      <c r="BI1506" s="284">
        <v>0</v>
      </c>
      <c r="BJ1506" s="284">
        <v>0</v>
      </c>
      <c r="BK1506" s="284"/>
      <c r="BL1506" s="284"/>
      <c r="BM1506" s="284"/>
      <c r="BN1506" s="284"/>
      <c r="BO1506" s="284"/>
      <c r="BP1506" s="284"/>
      <c r="BQ1506" s="284"/>
      <c r="BR1506" s="284"/>
      <c r="BS1506" s="284"/>
      <c r="BT1506" s="284"/>
      <c r="BU1506" s="284"/>
      <c r="BV1506" s="284"/>
      <c r="BW1506" s="284"/>
      <c r="BX1506" s="284"/>
      <c r="BY1506" s="284"/>
      <c r="BZ1506" s="284"/>
      <c r="CA1506" s="284"/>
      <c r="CB1506" s="284"/>
      <c r="CC1506" s="284"/>
      <c r="CD1506" s="284"/>
      <c r="CE1506" s="284"/>
      <c r="CF1506" s="284"/>
      <c r="CG1506" s="284"/>
      <c r="CH1506" s="284"/>
      <c r="CI1506" s="286" t="str">
        <f t="shared" si="347"/>
        <v>Small</v>
      </c>
      <c r="CJ1506" s="210"/>
      <c r="CK1506" s="210"/>
      <c r="CN1506"/>
    </row>
    <row r="1507" spans="1:92" s="283" customFormat="1" ht="15">
      <c r="A1507" s="208" t="s">
        <v>176</v>
      </c>
      <c r="B1507" s="287" t="s">
        <v>465</v>
      </c>
      <c r="C1507" s="208" t="s">
        <v>76</v>
      </c>
      <c r="D1507" s="566">
        <v>2014</v>
      </c>
      <c r="E1507" s="310">
        <v>0</v>
      </c>
      <c r="F1507" s="310">
        <v>4808</v>
      </c>
      <c r="G1507" s="310">
        <v>3974</v>
      </c>
      <c r="H1507" s="310">
        <v>8782</v>
      </c>
      <c r="I1507" s="310">
        <v>0</v>
      </c>
      <c r="J1507" s="310">
        <v>0</v>
      </c>
      <c r="K1507" s="310">
        <v>0</v>
      </c>
      <c r="L1507" s="310">
        <v>8782</v>
      </c>
      <c r="M1507" s="284">
        <f t="shared" si="348"/>
        <v>0</v>
      </c>
      <c r="N1507" s="284">
        <v>0</v>
      </c>
      <c r="O1507" s="310">
        <v>8782</v>
      </c>
      <c r="P1507" s="310">
        <v>8889</v>
      </c>
      <c r="Q1507" s="310">
        <v>8889</v>
      </c>
      <c r="R1507" s="310">
        <v>8889</v>
      </c>
      <c r="S1507" s="284"/>
      <c r="T1507" s="284"/>
      <c r="U1507" s="284"/>
      <c r="V1507" s="284"/>
      <c r="W1507" s="284"/>
      <c r="X1507" s="284"/>
      <c r="Y1507" s="284"/>
      <c r="Z1507" s="284"/>
      <c r="AA1507" s="284">
        <v>4282</v>
      </c>
      <c r="AB1507" s="284">
        <v>71</v>
      </c>
      <c r="AC1507" s="284">
        <v>3586</v>
      </c>
      <c r="AD1507" s="284">
        <v>481</v>
      </c>
      <c r="AE1507" s="284"/>
      <c r="AF1507" s="284"/>
      <c r="AG1507" s="284">
        <v>0</v>
      </c>
      <c r="AH1507" s="284">
        <v>0</v>
      </c>
      <c r="AI1507" s="284">
        <v>0</v>
      </c>
      <c r="AJ1507" s="284">
        <v>0</v>
      </c>
      <c r="AK1507" s="284"/>
      <c r="AL1507" s="284"/>
      <c r="AM1507" s="284">
        <v>0</v>
      </c>
      <c r="AN1507" s="284">
        <v>0</v>
      </c>
      <c r="AO1507" s="284">
        <v>0</v>
      </c>
      <c r="AP1507" s="284">
        <v>0</v>
      </c>
      <c r="AQ1507" s="284"/>
      <c r="AR1507" s="284"/>
      <c r="AS1507" s="284">
        <v>0</v>
      </c>
      <c r="AT1507" s="284">
        <v>0</v>
      </c>
      <c r="AU1507" s="284">
        <v>0</v>
      </c>
      <c r="AV1507" s="284">
        <v>0</v>
      </c>
      <c r="AW1507" s="284"/>
      <c r="AX1507" s="284"/>
      <c r="AY1507" s="284">
        <v>526</v>
      </c>
      <c r="AZ1507" s="284">
        <v>21</v>
      </c>
      <c r="BA1507" s="284">
        <v>388</v>
      </c>
      <c r="BB1507" s="284">
        <v>0</v>
      </c>
      <c r="BC1507" s="284"/>
      <c r="BD1507" s="284"/>
      <c r="BE1507" s="284">
        <v>0</v>
      </c>
      <c r="BF1507" s="284">
        <v>0</v>
      </c>
      <c r="BG1507" s="284">
        <v>0</v>
      </c>
      <c r="BH1507" s="284">
        <v>0</v>
      </c>
      <c r="BI1507" s="284">
        <v>0</v>
      </c>
      <c r="BJ1507" s="284">
        <v>0</v>
      </c>
      <c r="BK1507" s="284"/>
      <c r="BL1507" s="284"/>
      <c r="BM1507" s="284"/>
      <c r="BN1507" s="284"/>
      <c r="BO1507" s="284"/>
      <c r="BP1507" s="284"/>
      <c r="BQ1507" s="284"/>
      <c r="BR1507" s="284"/>
      <c r="BS1507" s="284"/>
      <c r="BT1507" s="284"/>
      <c r="BU1507" s="284"/>
      <c r="BV1507" s="284"/>
      <c r="BW1507" s="284"/>
      <c r="BX1507" s="284"/>
      <c r="BY1507" s="284"/>
      <c r="BZ1507" s="284"/>
      <c r="CA1507" s="284"/>
      <c r="CB1507" s="284"/>
      <c r="CC1507" s="284"/>
      <c r="CD1507" s="284">
        <v>107</v>
      </c>
      <c r="CE1507" s="284"/>
      <c r="CF1507" s="284"/>
      <c r="CG1507" s="284"/>
      <c r="CH1507" s="284"/>
      <c r="CI1507" s="286" t="str">
        <f t="shared" ref="CI1507:CI1570" si="349">IF(Q1507&gt;100000, "Large", "Small")</f>
        <v>Small</v>
      </c>
      <c r="CJ1507" s="210"/>
      <c r="CK1507" s="210"/>
      <c r="CN1507"/>
    </row>
    <row r="1508" spans="1:92" s="283" customFormat="1" ht="15">
      <c r="A1508" s="208" t="s">
        <v>675</v>
      </c>
      <c r="B1508" s="283" t="s">
        <v>586</v>
      </c>
      <c r="C1508" s="208" t="s">
        <v>76</v>
      </c>
      <c r="D1508" s="566">
        <v>2014</v>
      </c>
      <c r="E1508" s="310">
        <v>18</v>
      </c>
      <c r="F1508" s="310">
        <v>0</v>
      </c>
      <c r="G1508" s="310">
        <v>0</v>
      </c>
      <c r="H1508" s="310">
        <v>18</v>
      </c>
      <c r="I1508" s="310">
        <v>0</v>
      </c>
      <c r="J1508" s="310">
        <v>0</v>
      </c>
      <c r="K1508" s="310">
        <v>0</v>
      </c>
      <c r="L1508" s="310">
        <v>18</v>
      </c>
      <c r="M1508" s="284">
        <f t="shared" si="348"/>
        <v>0</v>
      </c>
      <c r="N1508" s="284">
        <v>0</v>
      </c>
      <c r="O1508" s="310">
        <v>18</v>
      </c>
      <c r="P1508" s="310">
        <v>18</v>
      </c>
      <c r="Q1508" s="310">
        <v>18</v>
      </c>
      <c r="R1508" s="310">
        <v>18</v>
      </c>
      <c r="S1508" s="284"/>
      <c r="T1508" s="284"/>
      <c r="U1508" s="284"/>
      <c r="V1508" s="284"/>
      <c r="W1508" s="284"/>
      <c r="X1508" s="284"/>
      <c r="Y1508" s="284">
        <v>0</v>
      </c>
      <c r="Z1508" s="284">
        <v>0</v>
      </c>
      <c r="AA1508" s="284"/>
      <c r="AB1508" s="284"/>
      <c r="AC1508" s="284"/>
      <c r="AD1508" s="284"/>
      <c r="AE1508" s="284"/>
      <c r="AF1508" s="284"/>
      <c r="AG1508" s="284"/>
      <c r="AH1508" s="284"/>
      <c r="AI1508" s="284"/>
      <c r="AJ1508" s="284"/>
      <c r="AK1508" s="284"/>
      <c r="AL1508" s="284"/>
      <c r="AM1508" s="284"/>
      <c r="AN1508" s="284"/>
      <c r="AO1508" s="284"/>
      <c r="AP1508" s="284"/>
      <c r="AQ1508" s="284">
        <v>0</v>
      </c>
      <c r="AR1508" s="284">
        <v>0</v>
      </c>
      <c r="AS1508" s="284"/>
      <c r="AT1508" s="284"/>
      <c r="AU1508" s="284"/>
      <c r="AV1508" s="284"/>
      <c r="AW1508" s="284">
        <v>0</v>
      </c>
      <c r="AX1508" s="284">
        <v>0</v>
      </c>
      <c r="AY1508" s="284"/>
      <c r="AZ1508" s="284"/>
      <c r="BA1508" s="284"/>
      <c r="BB1508" s="284"/>
      <c r="BC1508" s="284">
        <v>18</v>
      </c>
      <c r="BD1508" s="284">
        <v>18</v>
      </c>
      <c r="BE1508" s="284"/>
      <c r="BF1508" s="284"/>
      <c r="BG1508" s="284"/>
      <c r="BH1508" s="284"/>
      <c r="BI1508" s="284"/>
      <c r="BJ1508" s="284"/>
      <c r="BK1508" s="284"/>
      <c r="BL1508" s="284"/>
      <c r="BM1508" s="284"/>
      <c r="BN1508" s="284"/>
      <c r="BO1508" s="284"/>
      <c r="BP1508" s="284"/>
      <c r="BQ1508" s="284"/>
      <c r="BR1508" s="284"/>
      <c r="BS1508" s="284"/>
      <c r="BT1508" s="284"/>
      <c r="BU1508" s="284"/>
      <c r="BV1508" s="284"/>
      <c r="BW1508" s="284"/>
      <c r="BX1508" s="284"/>
      <c r="BY1508" s="284"/>
      <c r="BZ1508" s="284"/>
      <c r="CA1508" s="284"/>
      <c r="CB1508" s="284"/>
      <c r="CC1508" s="284"/>
      <c r="CD1508" s="284"/>
      <c r="CE1508" s="284"/>
      <c r="CF1508" s="284"/>
      <c r="CG1508" s="284"/>
      <c r="CH1508" s="284"/>
      <c r="CI1508" s="286" t="str">
        <f t="shared" si="349"/>
        <v>Small</v>
      </c>
      <c r="CJ1508" s="210"/>
      <c r="CK1508" s="210"/>
      <c r="CN1508"/>
    </row>
    <row r="1509" spans="1:92" s="283" customFormat="1" ht="15">
      <c r="A1509" s="208" t="s">
        <v>676</v>
      </c>
      <c r="B1509" s="283" t="s">
        <v>587</v>
      </c>
      <c r="C1509" s="208" t="s">
        <v>76</v>
      </c>
      <c r="D1509" s="566">
        <v>2014</v>
      </c>
      <c r="E1509" s="310">
        <v>1</v>
      </c>
      <c r="F1509" s="310">
        <v>0</v>
      </c>
      <c r="G1509" s="310">
        <v>0</v>
      </c>
      <c r="H1509" s="310">
        <v>1</v>
      </c>
      <c r="I1509" s="310">
        <v>0</v>
      </c>
      <c r="J1509" s="310">
        <v>0</v>
      </c>
      <c r="K1509" s="310">
        <v>0</v>
      </c>
      <c r="L1509" s="310">
        <v>1</v>
      </c>
      <c r="M1509" s="284">
        <f t="shared" si="348"/>
        <v>0</v>
      </c>
      <c r="N1509" s="284">
        <v>0</v>
      </c>
      <c r="O1509" s="310">
        <v>1</v>
      </c>
      <c r="P1509" s="310">
        <v>1</v>
      </c>
      <c r="Q1509" s="310">
        <v>1</v>
      </c>
      <c r="R1509" s="310">
        <v>1</v>
      </c>
      <c r="S1509" s="284"/>
      <c r="T1509" s="284"/>
      <c r="U1509" s="284"/>
      <c r="V1509" s="284"/>
      <c r="W1509" s="284"/>
      <c r="X1509" s="284"/>
      <c r="Y1509" s="284">
        <v>0</v>
      </c>
      <c r="Z1509" s="284">
        <v>0</v>
      </c>
      <c r="AA1509" s="284"/>
      <c r="AB1509" s="284"/>
      <c r="AC1509" s="284"/>
      <c r="AD1509" s="284"/>
      <c r="AE1509" s="284"/>
      <c r="AF1509" s="284"/>
      <c r="AG1509" s="284"/>
      <c r="AH1509" s="284"/>
      <c r="AI1509" s="284"/>
      <c r="AJ1509" s="284"/>
      <c r="AK1509" s="284"/>
      <c r="AL1509" s="284"/>
      <c r="AM1509" s="284"/>
      <c r="AN1509" s="284"/>
      <c r="AO1509" s="284"/>
      <c r="AP1509" s="284"/>
      <c r="AQ1509" s="284">
        <v>0</v>
      </c>
      <c r="AR1509" s="284">
        <v>0</v>
      </c>
      <c r="AS1509" s="284"/>
      <c r="AT1509" s="284"/>
      <c r="AU1509" s="284"/>
      <c r="AV1509" s="284"/>
      <c r="AW1509" s="284">
        <v>0</v>
      </c>
      <c r="AX1509" s="284">
        <v>0</v>
      </c>
      <c r="AY1509" s="284"/>
      <c r="AZ1509" s="284"/>
      <c r="BA1509" s="284"/>
      <c r="BB1509" s="284"/>
      <c r="BC1509" s="284">
        <v>1</v>
      </c>
      <c r="BD1509" s="284">
        <v>1</v>
      </c>
      <c r="BE1509" s="284"/>
      <c r="BF1509" s="284"/>
      <c r="BG1509" s="284"/>
      <c r="BH1509" s="284"/>
      <c r="BI1509" s="284"/>
      <c r="BJ1509" s="284"/>
      <c r="BK1509" s="284"/>
      <c r="BL1509" s="284"/>
      <c r="BM1509" s="284"/>
      <c r="BN1509" s="284"/>
      <c r="BO1509" s="284"/>
      <c r="BP1509" s="284"/>
      <c r="BQ1509" s="284"/>
      <c r="BR1509" s="284"/>
      <c r="BS1509" s="284"/>
      <c r="BT1509" s="284"/>
      <c r="BU1509" s="284"/>
      <c r="BV1509" s="284"/>
      <c r="BW1509" s="284"/>
      <c r="BX1509" s="284"/>
      <c r="BY1509" s="284"/>
      <c r="BZ1509" s="284"/>
      <c r="CA1509" s="284"/>
      <c r="CB1509" s="284"/>
      <c r="CC1509" s="284"/>
      <c r="CD1509" s="284"/>
      <c r="CE1509" s="284"/>
      <c r="CF1509" s="284"/>
      <c r="CG1509" s="284"/>
      <c r="CH1509" s="284"/>
      <c r="CI1509" s="286" t="str">
        <f t="shared" si="349"/>
        <v>Small</v>
      </c>
      <c r="CJ1509" s="210"/>
      <c r="CK1509" s="210"/>
      <c r="CN1509"/>
    </row>
    <row r="1510" spans="1:92" s="283" customFormat="1" ht="15">
      <c r="A1510" s="208" t="s">
        <v>646</v>
      </c>
      <c r="B1510" s="283" t="s">
        <v>588</v>
      </c>
      <c r="C1510" s="208" t="s">
        <v>76</v>
      </c>
      <c r="D1510" s="566">
        <v>2014</v>
      </c>
      <c r="E1510" s="310">
        <v>0</v>
      </c>
      <c r="F1510" s="310">
        <v>0</v>
      </c>
      <c r="G1510" s="310">
        <v>0</v>
      </c>
      <c r="H1510" s="310">
        <v>0</v>
      </c>
      <c r="I1510" s="310">
        <v>0</v>
      </c>
      <c r="J1510" s="310">
        <v>0</v>
      </c>
      <c r="K1510" s="310">
        <v>0</v>
      </c>
      <c r="L1510" s="310">
        <v>0</v>
      </c>
      <c r="M1510" s="284">
        <f t="shared" si="348"/>
        <v>2</v>
      </c>
      <c r="N1510" s="284">
        <v>2</v>
      </c>
      <c r="O1510" s="310">
        <v>2</v>
      </c>
      <c r="P1510" s="310">
        <v>0</v>
      </c>
      <c r="Q1510" s="310">
        <v>2</v>
      </c>
      <c r="R1510" s="310">
        <v>2</v>
      </c>
      <c r="S1510" s="284"/>
      <c r="T1510" s="284"/>
      <c r="U1510" s="284"/>
      <c r="V1510" s="284"/>
      <c r="W1510" s="284"/>
      <c r="X1510" s="284"/>
      <c r="Y1510" s="284"/>
      <c r="Z1510" s="284"/>
      <c r="AA1510" s="284"/>
      <c r="AB1510" s="284"/>
      <c r="AC1510" s="284"/>
      <c r="AD1510" s="284"/>
      <c r="AE1510" s="284"/>
      <c r="AF1510" s="284"/>
      <c r="AG1510" s="284"/>
      <c r="AH1510" s="284"/>
      <c r="AI1510" s="284"/>
      <c r="AJ1510" s="284"/>
      <c r="AK1510" s="284"/>
      <c r="AL1510" s="284"/>
      <c r="AM1510" s="284"/>
      <c r="AN1510" s="284"/>
      <c r="AO1510" s="284"/>
      <c r="AP1510" s="284"/>
      <c r="AQ1510" s="284"/>
      <c r="AR1510" s="284"/>
      <c r="AS1510" s="284"/>
      <c r="AT1510" s="284"/>
      <c r="AU1510" s="284"/>
      <c r="AV1510" s="284"/>
      <c r="AW1510" s="284"/>
      <c r="AX1510" s="284"/>
      <c r="AY1510" s="284"/>
      <c r="AZ1510" s="284"/>
      <c r="BA1510" s="284"/>
      <c r="BB1510" s="284"/>
      <c r="BC1510" s="284"/>
      <c r="BD1510" s="284"/>
      <c r="BE1510" s="284"/>
      <c r="BF1510" s="284"/>
      <c r="BG1510" s="284"/>
      <c r="BH1510" s="284"/>
      <c r="BI1510" s="284"/>
      <c r="BJ1510" s="284"/>
      <c r="BK1510" s="284"/>
      <c r="BL1510" s="284"/>
      <c r="BM1510" s="284"/>
      <c r="BN1510" s="284"/>
      <c r="BO1510" s="284"/>
      <c r="BP1510" s="284"/>
      <c r="BQ1510" s="284"/>
      <c r="BR1510" s="284"/>
      <c r="BS1510" s="284"/>
      <c r="BT1510" s="284"/>
      <c r="BU1510" s="284">
        <v>2</v>
      </c>
      <c r="BV1510" s="284">
        <v>0</v>
      </c>
      <c r="BW1510" s="284">
        <v>0</v>
      </c>
      <c r="BX1510" s="284">
        <v>0</v>
      </c>
      <c r="BY1510" s="284"/>
      <c r="BZ1510" s="284"/>
      <c r="CA1510" s="284"/>
      <c r="CB1510" s="284"/>
      <c r="CC1510" s="284"/>
      <c r="CD1510" s="284"/>
      <c r="CE1510" s="284"/>
      <c r="CF1510" s="284"/>
      <c r="CG1510" s="284"/>
      <c r="CH1510" s="284"/>
      <c r="CI1510" s="286" t="str">
        <f t="shared" si="349"/>
        <v>Small</v>
      </c>
      <c r="CJ1510" s="210"/>
      <c r="CK1510" s="210"/>
      <c r="CN1510"/>
    </row>
    <row r="1511" spans="1:92" s="283" customFormat="1" ht="15">
      <c r="A1511" s="208" t="s">
        <v>677</v>
      </c>
      <c r="B1511" s="283" t="s">
        <v>589</v>
      </c>
      <c r="C1511" s="208" t="s">
        <v>76</v>
      </c>
      <c r="D1511" s="566">
        <v>2014</v>
      </c>
      <c r="E1511" s="310">
        <v>0</v>
      </c>
      <c r="F1511" s="310">
        <v>0</v>
      </c>
      <c r="G1511" s="310">
        <v>0</v>
      </c>
      <c r="H1511" s="310">
        <v>0</v>
      </c>
      <c r="I1511" s="310">
        <v>0</v>
      </c>
      <c r="J1511" s="310">
        <v>0</v>
      </c>
      <c r="K1511" s="310">
        <v>0</v>
      </c>
      <c r="L1511" s="310">
        <v>0</v>
      </c>
      <c r="M1511" s="284">
        <f t="shared" si="348"/>
        <v>38</v>
      </c>
      <c r="N1511" s="284">
        <v>38</v>
      </c>
      <c r="O1511" s="310">
        <v>38</v>
      </c>
      <c r="P1511" s="310">
        <v>0</v>
      </c>
      <c r="Q1511" s="310">
        <v>38</v>
      </c>
      <c r="R1511" s="310">
        <v>38</v>
      </c>
      <c r="S1511" s="284"/>
      <c r="T1511" s="284"/>
      <c r="U1511" s="284"/>
      <c r="V1511" s="284"/>
      <c r="W1511" s="284"/>
      <c r="X1511" s="284"/>
      <c r="Y1511" s="284"/>
      <c r="Z1511" s="284"/>
      <c r="AA1511" s="284"/>
      <c r="AB1511" s="284"/>
      <c r="AC1511" s="284"/>
      <c r="AD1511" s="284"/>
      <c r="AE1511" s="284"/>
      <c r="AF1511" s="284"/>
      <c r="AG1511" s="284"/>
      <c r="AH1511" s="284"/>
      <c r="AI1511" s="284"/>
      <c r="AJ1511" s="284"/>
      <c r="AK1511" s="284"/>
      <c r="AL1511" s="284"/>
      <c r="AM1511" s="284"/>
      <c r="AN1511" s="284"/>
      <c r="AO1511" s="284"/>
      <c r="AP1511" s="284"/>
      <c r="AQ1511" s="284"/>
      <c r="AR1511" s="284"/>
      <c r="AS1511" s="284"/>
      <c r="AT1511" s="284"/>
      <c r="AU1511" s="284"/>
      <c r="AV1511" s="284"/>
      <c r="AW1511" s="284"/>
      <c r="AX1511" s="284"/>
      <c r="AY1511" s="284"/>
      <c r="AZ1511" s="284"/>
      <c r="BA1511" s="284"/>
      <c r="BB1511" s="284"/>
      <c r="BC1511" s="284"/>
      <c r="BD1511" s="284"/>
      <c r="BE1511" s="284"/>
      <c r="BF1511" s="284"/>
      <c r="BG1511" s="284"/>
      <c r="BH1511" s="284"/>
      <c r="BI1511" s="284"/>
      <c r="BJ1511" s="284"/>
      <c r="BK1511" s="284"/>
      <c r="BL1511" s="284"/>
      <c r="BM1511" s="284"/>
      <c r="BN1511" s="284"/>
      <c r="BO1511" s="284"/>
      <c r="BP1511" s="284"/>
      <c r="BQ1511" s="284"/>
      <c r="BR1511" s="284"/>
      <c r="BS1511" s="284"/>
      <c r="BT1511" s="284"/>
      <c r="BU1511" s="284">
        <v>38</v>
      </c>
      <c r="BV1511" s="284">
        <v>0</v>
      </c>
      <c r="BW1511" s="284">
        <v>0</v>
      </c>
      <c r="BX1511" s="284">
        <v>0</v>
      </c>
      <c r="BY1511" s="284"/>
      <c r="BZ1511" s="284"/>
      <c r="CA1511" s="284"/>
      <c r="CB1511" s="284"/>
      <c r="CC1511" s="284"/>
      <c r="CD1511" s="284"/>
      <c r="CE1511" s="284"/>
      <c r="CF1511" s="284"/>
      <c r="CG1511" s="284"/>
      <c r="CH1511" s="284"/>
      <c r="CI1511" s="286" t="str">
        <f t="shared" si="349"/>
        <v>Small</v>
      </c>
      <c r="CJ1511" s="210"/>
      <c r="CK1511" s="210"/>
      <c r="CN1511"/>
    </row>
    <row r="1512" spans="1:92" s="283" customFormat="1" ht="15">
      <c r="A1512" s="208" t="s">
        <v>680</v>
      </c>
      <c r="B1512" s="283" t="s">
        <v>592</v>
      </c>
      <c r="C1512" s="208" t="s">
        <v>76</v>
      </c>
      <c r="D1512" s="566">
        <v>2014</v>
      </c>
      <c r="E1512" s="310">
        <v>0</v>
      </c>
      <c r="F1512" s="310">
        <v>0</v>
      </c>
      <c r="G1512" s="310">
        <v>3</v>
      </c>
      <c r="H1512" s="310">
        <v>3</v>
      </c>
      <c r="I1512" s="310">
        <v>0</v>
      </c>
      <c r="J1512" s="310">
        <v>0</v>
      </c>
      <c r="K1512" s="310">
        <v>0</v>
      </c>
      <c r="L1512" s="310">
        <v>3</v>
      </c>
      <c r="M1512" s="284">
        <f t="shared" si="348"/>
        <v>0</v>
      </c>
      <c r="N1512" s="284">
        <v>0</v>
      </c>
      <c r="O1512" s="310">
        <v>3</v>
      </c>
      <c r="P1512" s="310">
        <v>3</v>
      </c>
      <c r="Q1512" s="310">
        <v>3</v>
      </c>
      <c r="R1512" s="310">
        <v>3</v>
      </c>
      <c r="S1512" s="284"/>
      <c r="T1512" s="284"/>
      <c r="U1512" s="284"/>
      <c r="V1512" s="284"/>
      <c r="W1512" s="284"/>
      <c r="X1512" s="284"/>
      <c r="Y1512" s="284"/>
      <c r="Z1512" s="284"/>
      <c r="AA1512" s="284"/>
      <c r="AB1512" s="284"/>
      <c r="AC1512" s="284">
        <v>0</v>
      </c>
      <c r="AD1512" s="284">
        <v>0</v>
      </c>
      <c r="AE1512" s="284"/>
      <c r="AF1512" s="284"/>
      <c r="AG1512" s="284"/>
      <c r="AH1512" s="284"/>
      <c r="AI1512" s="284">
        <v>0</v>
      </c>
      <c r="AJ1512" s="284">
        <v>0</v>
      </c>
      <c r="AK1512" s="284"/>
      <c r="AL1512" s="284"/>
      <c r="AM1512" s="284"/>
      <c r="AN1512" s="284"/>
      <c r="AO1512" s="284">
        <v>0</v>
      </c>
      <c r="AP1512" s="284">
        <v>0</v>
      </c>
      <c r="AQ1512" s="284"/>
      <c r="AR1512" s="284"/>
      <c r="AS1512" s="284"/>
      <c r="AT1512" s="284"/>
      <c r="AU1512" s="284">
        <v>0</v>
      </c>
      <c r="AV1512" s="284">
        <v>0</v>
      </c>
      <c r="AW1512" s="284"/>
      <c r="AX1512" s="284"/>
      <c r="AY1512" s="284"/>
      <c r="AZ1512" s="284"/>
      <c r="BA1512" s="284">
        <v>0</v>
      </c>
      <c r="BB1512" s="284">
        <v>0</v>
      </c>
      <c r="BC1512" s="284"/>
      <c r="BD1512" s="284"/>
      <c r="BE1512" s="284"/>
      <c r="BF1512" s="284"/>
      <c r="BG1512" s="284">
        <v>3</v>
      </c>
      <c r="BH1512" s="284">
        <v>3</v>
      </c>
      <c r="BI1512" s="284">
        <v>0</v>
      </c>
      <c r="BJ1512" s="284">
        <v>0</v>
      </c>
      <c r="BK1512" s="284"/>
      <c r="BL1512" s="284"/>
      <c r="BM1512" s="284"/>
      <c r="BN1512" s="284"/>
      <c r="BO1512" s="284"/>
      <c r="BP1512" s="284"/>
      <c r="BQ1512" s="284"/>
      <c r="BR1512" s="284"/>
      <c r="BS1512" s="284"/>
      <c r="BT1512" s="284"/>
      <c r="BU1512" s="284"/>
      <c r="BV1512" s="284"/>
      <c r="BW1512" s="284"/>
      <c r="BX1512" s="284"/>
      <c r="BY1512" s="284"/>
      <c r="BZ1512" s="284"/>
      <c r="CA1512" s="284"/>
      <c r="CB1512" s="284"/>
      <c r="CC1512" s="284"/>
      <c r="CD1512" s="284"/>
      <c r="CE1512" s="284"/>
      <c r="CF1512" s="284"/>
      <c r="CG1512" s="284"/>
      <c r="CH1512" s="284"/>
      <c r="CI1512" s="286" t="str">
        <f t="shared" si="349"/>
        <v>Small</v>
      </c>
      <c r="CJ1512" s="210"/>
      <c r="CK1512" s="210"/>
      <c r="CN1512"/>
    </row>
    <row r="1513" spans="1:92" s="283" customFormat="1" ht="15">
      <c r="A1513" s="208" t="s">
        <v>682</v>
      </c>
      <c r="B1513" s="283" t="s">
        <v>594</v>
      </c>
      <c r="C1513" s="208" t="s">
        <v>76</v>
      </c>
      <c r="D1513" s="566">
        <v>2014</v>
      </c>
      <c r="E1513" s="310">
        <v>0</v>
      </c>
      <c r="F1513" s="310">
        <v>0</v>
      </c>
      <c r="G1513" s="310">
        <v>0</v>
      </c>
      <c r="H1513" s="310">
        <v>0</v>
      </c>
      <c r="I1513" s="310">
        <v>0</v>
      </c>
      <c r="J1513" s="310">
        <v>0</v>
      </c>
      <c r="K1513" s="310">
        <v>0</v>
      </c>
      <c r="L1513" s="310">
        <v>0</v>
      </c>
      <c r="M1513" s="284">
        <f t="shared" si="348"/>
        <v>0</v>
      </c>
      <c r="N1513" s="284">
        <v>0</v>
      </c>
      <c r="O1513" s="310">
        <v>0</v>
      </c>
      <c r="P1513" s="310">
        <v>1</v>
      </c>
      <c r="Q1513" s="310">
        <v>1</v>
      </c>
      <c r="R1513" s="310">
        <v>1</v>
      </c>
      <c r="S1513" s="284"/>
      <c r="T1513" s="284"/>
      <c r="U1513" s="284"/>
      <c r="V1513" s="284"/>
      <c r="W1513" s="284"/>
      <c r="X1513" s="284"/>
      <c r="Y1513" s="284"/>
      <c r="Z1513" s="284"/>
      <c r="AA1513" s="284"/>
      <c r="AB1513" s="284"/>
      <c r="AC1513" s="284"/>
      <c r="AD1513" s="284"/>
      <c r="AE1513" s="284"/>
      <c r="AF1513" s="284"/>
      <c r="AG1513" s="284"/>
      <c r="AH1513" s="284"/>
      <c r="AI1513" s="284"/>
      <c r="AJ1513" s="284"/>
      <c r="AK1513" s="284"/>
      <c r="AL1513" s="284"/>
      <c r="AM1513" s="284"/>
      <c r="AN1513" s="284"/>
      <c r="AO1513" s="284"/>
      <c r="AP1513" s="284"/>
      <c r="AQ1513" s="284"/>
      <c r="AR1513" s="284"/>
      <c r="AS1513" s="284"/>
      <c r="AT1513" s="284"/>
      <c r="AU1513" s="284"/>
      <c r="AV1513" s="284"/>
      <c r="AW1513" s="284"/>
      <c r="AX1513" s="284"/>
      <c r="AY1513" s="284"/>
      <c r="AZ1513" s="284"/>
      <c r="BA1513" s="284"/>
      <c r="BB1513" s="284"/>
      <c r="BC1513" s="284"/>
      <c r="BD1513" s="284"/>
      <c r="BE1513" s="284"/>
      <c r="BF1513" s="284"/>
      <c r="BG1513" s="284"/>
      <c r="BH1513" s="284"/>
      <c r="BI1513" s="284"/>
      <c r="BJ1513" s="284"/>
      <c r="BK1513" s="284"/>
      <c r="BL1513" s="284"/>
      <c r="BM1513" s="284"/>
      <c r="BN1513" s="284"/>
      <c r="BO1513" s="284"/>
      <c r="BP1513" s="284"/>
      <c r="BQ1513" s="284"/>
      <c r="BR1513" s="284"/>
      <c r="BS1513" s="284"/>
      <c r="BT1513" s="284"/>
      <c r="BU1513" s="284"/>
      <c r="BV1513" s="284"/>
      <c r="BW1513" s="284"/>
      <c r="BX1513" s="284"/>
      <c r="BY1513" s="284"/>
      <c r="BZ1513" s="284"/>
      <c r="CA1513" s="284"/>
      <c r="CB1513" s="284"/>
      <c r="CC1513" s="284"/>
      <c r="CD1513" s="284">
        <v>1</v>
      </c>
      <c r="CE1513" s="284"/>
      <c r="CF1513" s="284"/>
      <c r="CG1513" s="284"/>
      <c r="CH1513" s="284"/>
      <c r="CI1513" s="286" t="str">
        <f t="shared" si="349"/>
        <v>Small</v>
      </c>
      <c r="CJ1513" s="210"/>
      <c r="CK1513" s="210"/>
      <c r="CN1513"/>
    </row>
    <row r="1514" spans="1:92" s="283" customFormat="1" ht="15">
      <c r="A1514" s="208" t="s">
        <v>361</v>
      </c>
      <c r="B1514" s="287" t="s">
        <v>470</v>
      </c>
      <c r="C1514" s="208" t="s">
        <v>76</v>
      </c>
      <c r="D1514" s="566">
        <v>2014</v>
      </c>
      <c r="E1514" s="310">
        <v>0</v>
      </c>
      <c r="F1514" s="310">
        <v>0</v>
      </c>
      <c r="G1514" s="310">
        <v>0</v>
      </c>
      <c r="H1514" s="310">
        <v>0</v>
      </c>
      <c r="I1514" s="310">
        <v>0</v>
      </c>
      <c r="J1514" s="310">
        <v>0</v>
      </c>
      <c r="K1514" s="310">
        <v>0</v>
      </c>
      <c r="L1514" s="310">
        <v>0</v>
      </c>
      <c r="M1514" s="284">
        <f t="shared" si="348"/>
        <v>7</v>
      </c>
      <c r="N1514" s="284">
        <v>7</v>
      </c>
      <c r="O1514" s="310">
        <v>7</v>
      </c>
      <c r="P1514" s="310">
        <v>0</v>
      </c>
      <c r="Q1514" s="310">
        <v>7</v>
      </c>
      <c r="R1514" s="310">
        <v>7</v>
      </c>
      <c r="S1514" s="284"/>
      <c r="T1514" s="284"/>
      <c r="U1514" s="284"/>
      <c r="V1514" s="284"/>
      <c r="W1514" s="284"/>
      <c r="X1514" s="284"/>
      <c r="Y1514" s="284"/>
      <c r="Z1514" s="284"/>
      <c r="AA1514" s="284"/>
      <c r="AB1514" s="284"/>
      <c r="AC1514" s="284"/>
      <c r="AD1514" s="284"/>
      <c r="AE1514" s="284"/>
      <c r="AF1514" s="284"/>
      <c r="AG1514" s="284"/>
      <c r="AH1514" s="284"/>
      <c r="AI1514" s="284"/>
      <c r="AJ1514" s="284"/>
      <c r="AK1514" s="284"/>
      <c r="AL1514" s="284"/>
      <c r="AM1514" s="284"/>
      <c r="AN1514" s="284"/>
      <c r="AO1514" s="284"/>
      <c r="AP1514" s="284"/>
      <c r="AQ1514" s="284"/>
      <c r="AR1514" s="284"/>
      <c r="AS1514" s="284"/>
      <c r="AT1514" s="284"/>
      <c r="AU1514" s="284"/>
      <c r="AV1514" s="284"/>
      <c r="AW1514" s="284"/>
      <c r="AX1514" s="284"/>
      <c r="AY1514" s="284"/>
      <c r="AZ1514" s="284"/>
      <c r="BA1514" s="284"/>
      <c r="BB1514" s="284"/>
      <c r="BC1514" s="284"/>
      <c r="BD1514" s="284"/>
      <c r="BE1514" s="284"/>
      <c r="BF1514" s="284"/>
      <c r="BG1514" s="284"/>
      <c r="BH1514" s="284"/>
      <c r="BI1514" s="284"/>
      <c r="BJ1514" s="284"/>
      <c r="BK1514" s="284"/>
      <c r="BL1514" s="284"/>
      <c r="BM1514" s="284"/>
      <c r="BN1514" s="284"/>
      <c r="BO1514" s="284"/>
      <c r="BP1514" s="284"/>
      <c r="BQ1514" s="284"/>
      <c r="BR1514" s="284"/>
      <c r="BS1514" s="284"/>
      <c r="BT1514" s="284"/>
      <c r="BU1514" s="284">
        <v>7</v>
      </c>
      <c r="BV1514" s="284">
        <v>0</v>
      </c>
      <c r="BW1514" s="284">
        <v>0</v>
      </c>
      <c r="BX1514" s="284">
        <v>0</v>
      </c>
      <c r="BY1514" s="284"/>
      <c r="BZ1514" s="284"/>
      <c r="CA1514" s="284"/>
      <c r="CB1514" s="284"/>
      <c r="CC1514" s="284"/>
      <c r="CD1514" s="284"/>
      <c r="CE1514" s="284"/>
      <c r="CF1514" s="284"/>
      <c r="CG1514" s="284"/>
      <c r="CH1514" s="284"/>
      <c r="CI1514" s="286" t="str">
        <f t="shared" si="349"/>
        <v>Small</v>
      </c>
      <c r="CJ1514" s="210"/>
      <c r="CK1514" s="210"/>
      <c r="CN1514"/>
    </row>
    <row r="1515" spans="1:92" s="283" customFormat="1" ht="15">
      <c r="A1515" s="208" t="s">
        <v>179</v>
      </c>
      <c r="B1515" s="287" t="s">
        <v>477</v>
      </c>
      <c r="C1515" s="208" t="s">
        <v>76</v>
      </c>
      <c r="D1515" s="566">
        <v>2014</v>
      </c>
      <c r="E1515" s="310">
        <v>261</v>
      </c>
      <c r="F1515" s="310">
        <v>0</v>
      </c>
      <c r="G1515" s="310">
        <v>0</v>
      </c>
      <c r="H1515" s="310">
        <v>261</v>
      </c>
      <c r="I1515" s="310">
        <v>0</v>
      </c>
      <c r="J1515" s="310">
        <v>0</v>
      </c>
      <c r="K1515" s="310">
        <v>0</v>
      </c>
      <c r="L1515" s="310">
        <v>261</v>
      </c>
      <c r="M1515" s="284">
        <f t="shared" si="348"/>
        <v>0</v>
      </c>
      <c r="N1515" s="284">
        <v>0</v>
      </c>
      <c r="O1515" s="310">
        <v>261</v>
      </c>
      <c r="P1515" s="310">
        <v>261</v>
      </c>
      <c r="Q1515" s="310">
        <v>261</v>
      </c>
      <c r="R1515" s="310">
        <v>261</v>
      </c>
      <c r="S1515" s="284"/>
      <c r="T1515" s="284"/>
      <c r="U1515" s="284"/>
      <c r="V1515" s="284"/>
      <c r="W1515" s="284"/>
      <c r="X1515" s="284"/>
      <c r="Y1515" s="284">
        <v>0</v>
      </c>
      <c r="Z1515" s="284">
        <v>0</v>
      </c>
      <c r="AA1515" s="284"/>
      <c r="AB1515" s="284"/>
      <c r="AC1515" s="284"/>
      <c r="AD1515" s="284"/>
      <c r="AE1515" s="284"/>
      <c r="AF1515" s="284"/>
      <c r="AG1515" s="284"/>
      <c r="AH1515" s="284"/>
      <c r="AI1515" s="284"/>
      <c r="AJ1515" s="284"/>
      <c r="AK1515" s="284"/>
      <c r="AL1515" s="284"/>
      <c r="AM1515" s="284"/>
      <c r="AN1515" s="284"/>
      <c r="AO1515" s="284"/>
      <c r="AP1515" s="284"/>
      <c r="AQ1515" s="284">
        <v>0</v>
      </c>
      <c r="AR1515" s="284">
        <v>0</v>
      </c>
      <c r="AS1515" s="284"/>
      <c r="AT1515" s="284"/>
      <c r="AU1515" s="284"/>
      <c r="AV1515" s="284"/>
      <c r="AW1515" s="284">
        <v>0</v>
      </c>
      <c r="AX1515" s="284">
        <v>0</v>
      </c>
      <c r="AY1515" s="284"/>
      <c r="AZ1515" s="284"/>
      <c r="BA1515" s="284"/>
      <c r="BB1515" s="284"/>
      <c r="BC1515" s="284">
        <v>261</v>
      </c>
      <c r="BD1515" s="284">
        <v>261</v>
      </c>
      <c r="BE1515" s="284"/>
      <c r="BF1515" s="284"/>
      <c r="BG1515" s="284"/>
      <c r="BH1515" s="284"/>
      <c r="BI1515" s="284"/>
      <c r="BJ1515" s="284"/>
      <c r="BK1515" s="284"/>
      <c r="BL1515" s="284"/>
      <c r="BM1515" s="284"/>
      <c r="BN1515" s="284"/>
      <c r="BO1515" s="284"/>
      <c r="BP1515" s="284"/>
      <c r="BQ1515" s="284"/>
      <c r="BR1515" s="284"/>
      <c r="BS1515" s="284"/>
      <c r="BT1515" s="284"/>
      <c r="BU1515" s="284"/>
      <c r="BV1515" s="284"/>
      <c r="BW1515" s="284"/>
      <c r="BX1515" s="284"/>
      <c r="BY1515" s="284"/>
      <c r="BZ1515" s="284"/>
      <c r="CA1515" s="284"/>
      <c r="CB1515" s="284"/>
      <c r="CC1515" s="284"/>
      <c r="CD1515" s="284"/>
      <c r="CE1515" s="284"/>
      <c r="CF1515" s="284"/>
      <c r="CG1515" s="284"/>
      <c r="CH1515" s="284"/>
      <c r="CI1515" s="286" t="str">
        <f t="shared" si="349"/>
        <v>Small</v>
      </c>
      <c r="CJ1515" s="210"/>
      <c r="CK1515" s="210"/>
      <c r="CN1515"/>
    </row>
    <row r="1516" spans="1:92" s="283" customFormat="1" ht="15">
      <c r="A1516" s="208" t="s">
        <v>694</v>
      </c>
      <c r="B1516" s="283" t="s">
        <v>597</v>
      </c>
      <c r="C1516" s="208" t="s">
        <v>76</v>
      </c>
      <c r="D1516" s="566">
        <v>2014</v>
      </c>
      <c r="E1516" s="310">
        <v>0</v>
      </c>
      <c r="F1516" s="310">
        <v>0</v>
      </c>
      <c r="G1516" s="310">
        <v>0</v>
      </c>
      <c r="H1516" s="310">
        <v>0</v>
      </c>
      <c r="I1516" s="310">
        <v>22</v>
      </c>
      <c r="J1516" s="310">
        <v>0</v>
      </c>
      <c r="K1516" s="310">
        <v>22</v>
      </c>
      <c r="L1516" s="310">
        <v>22</v>
      </c>
      <c r="M1516" s="284">
        <f t="shared" si="348"/>
        <v>0</v>
      </c>
      <c r="N1516" s="284">
        <v>0</v>
      </c>
      <c r="O1516" s="310">
        <v>22</v>
      </c>
      <c r="P1516" s="310">
        <v>22</v>
      </c>
      <c r="Q1516" s="310">
        <v>22</v>
      </c>
      <c r="R1516" s="310">
        <v>22</v>
      </c>
      <c r="S1516" s="284"/>
      <c r="T1516" s="284"/>
      <c r="U1516" s="284"/>
      <c r="V1516" s="284"/>
      <c r="W1516" s="284"/>
      <c r="X1516" s="284"/>
      <c r="Y1516" s="284"/>
      <c r="Z1516" s="284"/>
      <c r="AA1516" s="284"/>
      <c r="AB1516" s="284"/>
      <c r="AC1516" s="284"/>
      <c r="AD1516" s="284"/>
      <c r="AE1516" s="284"/>
      <c r="AF1516" s="284"/>
      <c r="AG1516" s="284"/>
      <c r="AH1516" s="284"/>
      <c r="AI1516" s="284"/>
      <c r="AJ1516" s="284"/>
      <c r="AK1516" s="284"/>
      <c r="AL1516" s="284"/>
      <c r="AM1516" s="284"/>
      <c r="AN1516" s="284"/>
      <c r="AO1516" s="284"/>
      <c r="AP1516" s="284"/>
      <c r="AQ1516" s="284"/>
      <c r="AR1516" s="284"/>
      <c r="AS1516" s="284"/>
      <c r="AT1516" s="284"/>
      <c r="AU1516" s="284"/>
      <c r="AV1516" s="284"/>
      <c r="AW1516" s="284"/>
      <c r="AX1516" s="284"/>
      <c r="AY1516" s="284"/>
      <c r="AZ1516" s="284"/>
      <c r="BA1516" s="284"/>
      <c r="BB1516" s="284"/>
      <c r="BC1516" s="284"/>
      <c r="BD1516" s="284"/>
      <c r="BE1516" s="284"/>
      <c r="BF1516" s="284"/>
      <c r="BG1516" s="284"/>
      <c r="BH1516" s="284"/>
      <c r="BI1516" s="284"/>
      <c r="BJ1516" s="284"/>
      <c r="BK1516" s="284">
        <v>22</v>
      </c>
      <c r="BL1516" s="284"/>
      <c r="BM1516" s="284"/>
      <c r="BN1516" s="284"/>
      <c r="BO1516" s="284"/>
      <c r="BP1516" s="284"/>
      <c r="BQ1516" s="284"/>
      <c r="BR1516" s="284"/>
      <c r="BS1516" s="284"/>
      <c r="BT1516" s="284"/>
      <c r="BU1516" s="284"/>
      <c r="BV1516" s="284"/>
      <c r="BW1516" s="284"/>
      <c r="BX1516" s="284"/>
      <c r="BY1516" s="284"/>
      <c r="BZ1516" s="284"/>
      <c r="CA1516" s="284"/>
      <c r="CB1516" s="284"/>
      <c r="CC1516" s="284"/>
      <c r="CD1516" s="284"/>
      <c r="CE1516" s="284"/>
      <c r="CF1516" s="284"/>
      <c r="CG1516" s="284"/>
      <c r="CH1516" s="284">
        <v>0</v>
      </c>
      <c r="CI1516" s="286" t="str">
        <f t="shared" si="349"/>
        <v>Small</v>
      </c>
      <c r="CJ1516" s="210"/>
      <c r="CK1516" s="210"/>
      <c r="CN1516"/>
    </row>
    <row r="1517" spans="1:92" s="283" customFormat="1" ht="15">
      <c r="A1517" s="208" t="s">
        <v>692</v>
      </c>
      <c r="B1517" s="283" t="s">
        <v>598</v>
      </c>
      <c r="C1517" s="208" t="s">
        <v>76</v>
      </c>
      <c r="D1517" s="566">
        <v>2014</v>
      </c>
      <c r="E1517" s="310">
        <v>0</v>
      </c>
      <c r="F1517" s="310">
        <v>0</v>
      </c>
      <c r="G1517" s="310">
        <v>0</v>
      </c>
      <c r="H1517" s="310">
        <v>0</v>
      </c>
      <c r="I1517" s="310">
        <v>0</v>
      </c>
      <c r="J1517" s="310">
        <v>0</v>
      </c>
      <c r="K1517" s="310">
        <v>0</v>
      </c>
      <c r="L1517" s="310">
        <v>0</v>
      </c>
      <c r="M1517" s="284">
        <f t="shared" si="348"/>
        <v>99</v>
      </c>
      <c r="N1517" s="284">
        <v>99</v>
      </c>
      <c r="O1517" s="310">
        <v>99</v>
      </c>
      <c r="P1517" s="310">
        <v>0</v>
      </c>
      <c r="Q1517" s="310">
        <v>99</v>
      </c>
      <c r="R1517" s="310">
        <v>99</v>
      </c>
      <c r="S1517" s="284"/>
      <c r="T1517" s="284"/>
      <c r="U1517" s="284"/>
      <c r="V1517" s="284"/>
      <c r="W1517" s="284"/>
      <c r="X1517" s="284"/>
      <c r="Y1517" s="284"/>
      <c r="Z1517" s="284"/>
      <c r="AA1517" s="284"/>
      <c r="AB1517" s="284"/>
      <c r="AC1517" s="284"/>
      <c r="AD1517" s="284"/>
      <c r="AE1517" s="284"/>
      <c r="AF1517" s="284"/>
      <c r="AG1517" s="284"/>
      <c r="AH1517" s="284"/>
      <c r="AI1517" s="284"/>
      <c r="AJ1517" s="284"/>
      <c r="AK1517" s="284"/>
      <c r="AL1517" s="284"/>
      <c r="AM1517" s="284"/>
      <c r="AN1517" s="284"/>
      <c r="AO1517" s="284"/>
      <c r="AP1517" s="284"/>
      <c r="AQ1517" s="284"/>
      <c r="AR1517" s="284"/>
      <c r="AS1517" s="284"/>
      <c r="AT1517" s="284"/>
      <c r="AU1517" s="284"/>
      <c r="AV1517" s="284"/>
      <c r="AW1517" s="284"/>
      <c r="AX1517" s="284"/>
      <c r="AY1517" s="284"/>
      <c r="AZ1517" s="284"/>
      <c r="BA1517" s="284"/>
      <c r="BB1517" s="284"/>
      <c r="BC1517" s="284"/>
      <c r="BD1517" s="284"/>
      <c r="BE1517" s="284"/>
      <c r="BF1517" s="284"/>
      <c r="BG1517" s="284"/>
      <c r="BH1517" s="284"/>
      <c r="BI1517" s="284"/>
      <c r="BJ1517" s="284"/>
      <c r="BK1517" s="284"/>
      <c r="BL1517" s="284"/>
      <c r="BM1517" s="284"/>
      <c r="BN1517" s="284"/>
      <c r="BO1517" s="284"/>
      <c r="BP1517" s="284"/>
      <c r="BQ1517" s="284"/>
      <c r="BR1517" s="284"/>
      <c r="BS1517" s="284"/>
      <c r="BT1517" s="284"/>
      <c r="BU1517" s="284">
        <v>0</v>
      </c>
      <c r="BV1517" s="284">
        <v>99</v>
      </c>
      <c r="BW1517" s="284">
        <v>0</v>
      </c>
      <c r="BX1517" s="284">
        <v>0</v>
      </c>
      <c r="BY1517" s="284"/>
      <c r="BZ1517" s="284"/>
      <c r="CA1517" s="284"/>
      <c r="CB1517" s="284"/>
      <c r="CC1517" s="284"/>
      <c r="CD1517" s="284"/>
      <c r="CE1517" s="284"/>
      <c r="CF1517" s="284"/>
      <c r="CG1517" s="284"/>
      <c r="CH1517" s="284"/>
      <c r="CI1517" s="286" t="str">
        <f t="shared" si="349"/>
        <v>Small</v>
      </c>
      <c r="CJ1517" s="210"/>
      <c r="CK1517" s="210"/>
      <c r="CN1517"/>
    </row>
    <row r="1518" spans="1:92" s="283" customFormat="1" ht="15">
      <c r="A1518" s="208" t="s">
        <v>688</v>
      </c>
      <c r="B1518" s="283" t="s">
        <v>600</v>
      </c>
      <c r="C1518" s="208" t="s">
        <v>76</v>
      </c>
      <c r="D1518" s="566">
        <v>2014</v>
      </c>
      <c r="E1518" s="310">
        <v>85</v>
      </c>
      <c r="F1518" s="310">
        <v>0</v>
      </c>
      <c r="G1518" s="310">
        <v>0</v>
      </c>
      <c r="H1518" s="310">
        <v>85</v>
      </c>
      <c r="I1518" s="310">
        <v>0</v>
      </c>
      <c r="J1518" s="310">
        <v>0</v>
      </c>
      <c r="K1518" s="310">
        <v>0</v>
      </c>
      <c r="L1518" s="310">
        <v>85</v>
      </c>
      <c r="M1518" s="284">
        <f t="shared" si="348"/>
        <v>0</v>
      </c>
      <c r="N1518" s="284">
        <v>0</v>
      </c>
      <c r="O1518" s="310">
        <v>85</v>
      </c>
      <c r="P1518" s="310">
        <v>85</v>
      </c>
      <c r="Q1518" s="310">
        <v>85</v>
      </c>
      <c r="R1518" s="310">
        <v>85</v>
      </c>
      <c r="S1518" s="284"/>
      <c r="T1518" s="284"/>
      <c r="U1518" s="284"/>
      <c r="V1518" s="284"/>
      <c r="W1518" s="284"/>
      <c r="X1518" s="284"/>
      <c r="Y1518" s="284">
        <v>0</v>
      </c>
      <c r="Z1518" s="284">
        <v>0</v>
      </c>
      <c r="AA1518" s="284"/>
      <c r="AB1518" s="284"/>
      <c r="AC1518" s="284"/>
      <c r="AD1518" s="284"/>
      <c r="AE1518" s="284"/>
      <c r="AF1518" s="284"/>
      <c r="AG1518" s="284"/>
      <c r="AH1518" s="284"/>
      <c r="AI1518" s="284"/>
      <c r="AJ1518" s="284"/>
      <c r="AK1518" s="284"/>
      <c r="AL1518" s="284"/>
      <c r="AM1518" s="284"/>
      <c r="AN1518" s="284"/>
      <c r="AO1518" s="284"/>
      <c r="AP1518" s="284"/>
      <c r="AQ1518" s="284">
        <v>0</v>
      </c>
      <c r="AR1518" s="284">
        <v>0</v>
      </c>
      <c r="AS1518" s="284"/>
      <c r="AT1518" s="284"/>
      <c r="AU1518" s="284"/>
      <c r="AV1518" s="284"/>
      <c r="AW1518" s="284">
        <v>0</v>
      </c>
      <c r="AX1518" s="284">
        <v>0</v>
      </c>
      <c r="AY1518" s="284"/>
      <c r="AZ1518" s="284"/>
      <c r="BA1518" s="284"/>
      <c r="BB1518" s="284"/>
      <c r="BC1518" s="284">
        <v>85</v>
      </c>
      <c r="BD1518" s="284">
        <v>85</v>
      </c>
      <c r="BE1518" s="284"/>
      <c r="BF1518" s="284"/>
      <c r="BG1518" s="284"/>
      <c r="BH1518" s="284"/>
      <c r="BI1518" s="284"/>
      <c r="BJ1518" s="284"/>
      <c r="BK1518" s="284"/>
      <c r="BL1518" s="284"/>
      <c r="BM1518" s="284"/>
      <c r="BN1518" s="284"/>
      <c r="BO1518" s="284"/>
      <c r="BP1518" s="284"/>
      <c r="BQ1518" s="284"/>
      <c r="BR1518" s="284"/>
      <c r="BS1518" s="284"/>
      <c r="BT1518" s="284"/>
      <c r="BU1518" s="284"/>
      <c r="BV1518" s="284"/>
      <c r="BW1518" s="284"/>
      <c r="BX1518" s="284"/>
      <c r="BY1518" s="284"/>
      <c r="BZ1518" s="284"/>
      <c r="CA1518" s="284"/>
      <c r="CB1518" s="284"/>
      <c r="CC1518" s="284"/>
      <c r="CD1518" s="284"/>
      <c r="CE1518" s="284"/>
      <c r="CF1518" s="284"/>
      <c r="CG1518" s="284"/>
      <c r="CH1518" s="284"/>
      <c r="CI1518" s="286" t="str">
        <f t="shared" si="349"/>
        <v>Small</v>
      </c>
      <c r="CJ1518" s="210"/>
      <c r="CK1518" s="210"/>
      <c r="CN1518"/>
    </row>
    <row r="1519" spans="1:92" s="283" customFormat="1" ht="15">
      <c r="A1519" s="208" t="s">
        <v>249</v>
      </c>
      <c r="B1519" s="283" t="s">
        <v>602</v>
      </c>
      <c r="C1519" s="208" t="s">
        <v>76</v>
      </c>
      <c r="D1519" s="566">
        <v>2014</v>
      </c>
      <c r="E1519" s="310">
        <v>1</v>
      </c>
      <c r="F1519" s="310">
        <v>0</v>
      </c>
      <c r="G1519" s="310">
        <v>0</v>
      </c>
      <c r="H1519" s="310">
        <v>1</v>
      </c>
      <c r="I1519" s="310">
        <v>0</v>
      </c>
      <c r="J1519" s="310">
        <v>0</v>
      </c>
      <c r="K1519" s="310">
        <v>0</v>
      </c>
      <c r="L1519" s="310">
        <v>1</v>
      </c>
      <c r="M1519" s="284">
        <f t="shared" si="348"/>
        <v>0</v>
      </c>
      <c r="N1519" s="284">
        <v>0</v>
      </c>
      <c r="O1519" s="310">
        <v>1</v>
      </c>
      <c r="P1519" s="310">
        <v>1</v>
      </c>
      <c r="Q1519" s="310">
        <v>1</v>
      </c>
      <c r="R1519" s="310">
        <v>1</v>
      </c>
      <c r="S1519" s="284"/>
      <c r="T1519" s="284"/>
      <c r="U1519" s="284"/>
      <c r="V1519" s="284"/>
      <c r="W1519" s="284"/>
      <c r="X1519" s="284"/>
      <c r="Y1519" s="284">
        <v>1</v>
      </c>
      <c r="Z1519" s="284">
        <v>1</v>
      </c>
      <c r="AA1519" s="284"/>
      <c r="AB1519" s="284"/>
      <c r="AC1519" s="284"/>
      <c r="AD1519" s="284"/>
      <c r="AE1519" s="284"/>
      <c r="AF1519" s="284"/>
      <c r="AG1519" s="284"/>
      <c r="AH1519" s="284"/>
      <c r="AI1519" s="284"/>
      <c r="AJ1519" s="284"/>
      <c r="AK1519" s="284"/>
      <c r="AL1519" s="284"/>
      <c r="AM1519" s="284"/>
      <c r="AN1519" s="284"/>
      <c r="AO1519" s="284"/>
      <c r="AP1519" s="284"/>
      <c r="AQ1519" s="284">
        <v>0</v>
      </c>
      <c r="AR1519" s="284">
        <v>0</v>
      </c>
      <c r="AS1519" s="284"/>
      <c r="AT1519" s="284"/>
      <c r="AU1519" s="284"/>
      <c r="AV1519" s="284"/>
      <c r="AW1519" s="284">
        <v>0</v>
      </c>
      <c r="AX1519" s="284">
        <v>0</v>
      </c>
      <c r="AY1519" s="284"/>
      <c r="AZ1519" s="284"/>
      <c r="BA1519" s="284"/>
      <c r="BB1519" s="284"/>
      <c r="BC1519" s="284">
        <v>0</v>
      </c>
      <c r="BD1519" s="284">
        <v>0</v>
      </c>
      <c r="BE1519" s="284"/>
      <c r="BF1519" s="284"/>
      <c r="BG1519" s="284"/>
      <c r="BH1519" s="284"/>
      <c r="BI1519" s="284"/>
      <c r="BJ1519" s="284"/>
      <c r="BK1519" s="284"/>
      <c r="BL1519" s="284"/>
      <c r="BM1519" s="284"/>
      <c r="BN1519" s="284"/>
      <c r="BO1519" s="284"/>
      <c r="BP1519" s="284"/>
      <c r="BQ1519" s="284"/>
      <c r="BR1519" s="284"/>
      <c r="BS1519" s="284"/>
      <c r="BT1519" s="284"/>
      <c r="BU1519" s="284"/>
      <c r="BV1519" s="284"/>
      <c r="BW1519" s="284"/>
      <c r="BX1519" s="284"/>
      <c r="BY1519" s="284"/>
      <c r="BZ1519" s="284"/>
      <c r="CA1519" s="284"/>
      <c r="CB1519" s="284"/>
      <c r="CC1519" s="284"/>
      <c r="CD1519" s="284"/>
      <c r="CE1519" s="284"/>
      <c r="CF1519" s="284"/>
      <c r="CG1519" s="284"/>
      <c r="CH1519" s="284"/>
      <c r="CI1519" s="286" t="str">
        <f t="shared" si="349"/>
        <v>Small</v>
      </c>
      <c r="CJ1519" s="210"/>
      <c r="CK1519" s="210"/>
      <c r="CN1519"/>
    </row>
    <row r="1520" spans="1:92" s="283" customFormat="1" ht="15">
      <c r="A1520" s="208" t="s">
        <v>648</v>
      </c>
      <c r="B1520" s="283" t="s">
        <v>603</v>
      </c>
      <c r="C1520" s="208" t="s">
        <v>76</v>
      </c>
      <c r="D1520" s="566">
        <v>2014</v>
      </c>
      <c r="E1520" s="310">
        <v>0</v>
      </c>
      <c r="F1520" s="310">
        <v>0</v>
      </c>
      <c r="G1520" s="310">
        <v>612</v>
      </c>
      <c r="H1520" s="310">
        <v>612</v>
      </c>
      <c r="I1520" s="310">
        <v>0</v>
      </c>
      <c r="J1520" s="310">
        <v>0</v>
      </c>
      <c r="K1520" s="310">
        <v>0</v>
      </c>
      <c r="L1520" s="310">
        <v>612</v>
      </c>
      <c r="M1520" s="284">
        <f t="shared" si="348"/>
        <v>0</v>
      </c>
      <c r="N1520" s="284">
        <v>0</v>
      </c>
      <c r="O1520" s="310">
        <v>612</v>
      </c>
      <c r="P1520" s="310">
        <v>612</v>
      </c>
      <c r="Q1520" s="310">
        <v>612</v>
      </c>
      <c r="R1520" s="310">
        <v>612</v>
      </c>
      <c r="S1520" s="284"/>
      <c r="T1520" s="284"/>
      <c r="U1520" s="284"/>
      <c r="V1520" s="284"/>
      <c r="W1520" s="284"/>
      <c r="X1520" s="284"/>
      <c r="Y1520" s="284"/>
      <c r="Z1520" s="284"/>
      <c r="AA1520" s="284"/>
      <c r="AB1520" s="284"/>
      <c r="AC1520" s="284">
        <v>0</v>
      </c>
      <c r="AD1520" s="284">
        <v>0</v>
      </c>
      <c r="AE1520" s="284"/>
      <c r="AF1520" s="284"/>
      <c r="AG1520" s="284"/>
      <c r="AH1520" s="284"/>
      <c r="AI1520" s="284">
        <v>0</v>
      </c>
      <c r="AJ1520" s="284">
        <v>0</v>
      </c>
      <c r="AK1520" s="284"/>
      <c r="AL1520" s="284"/>
      <c r="AM1520" s="284"/>
      <c r="AN1520" s="284"/>
      <c r="AO1520" s="284">
        <v>0</v>
      </c>
      <c r="AP1520" s="284">
        <v>0</v>
      </c>
      <c r="AQ1520" s="284"/>
      <c r="AR1520" s="284"/>
      <c r="AS1520" s="284"/>
      <c r="AT1520" s="284"/>
      <c r="AU1520" s="284">
        <v>0</v>
      </c>
      <c r="AV1520" s="284">
        <v>0</v>
      </c>
      <c r="AW1520" s="284"/>
      <c r="AX1520" s="284"/>
      <c r="AY1520" s="284"/>
      <c r="AZ1520" s="284"/>
      <c r="BA1520" s="284">
        <v>0</v>
      </c>
      <c r="BB1520" s="284">
        <v>0</v>
      </c>
      <c r="BC1520" s="284"/>
      <c r="BD1520" s="284"/>
      <c r="BE1520" s="284"/>
      <c r="BF1520" s="284"/>
      <c r="BG1520" s="284">
        <v>612</v>
      </c>
      <c r="BH1520" s="284">
        <v>0</v>
      </c>
      <c r="BI1520" s="284">
        <v>0</v>
      </c>
      <c r="BJ1520" s="284">
        <v>0</v>
      </c>
      <c r="BK1520" s="284"/>
      <c r="BL1520" s="284"/>
      <c r="BM1520" s="284"/>
      <c r="BN1520" s="284"/>
      <c r="BO1520" s="284"/>
      <c r="BP1520" s="284"/>
      <c r="BQ1520" s="284"/>
      <c r="BR1520" s="284"/>
      <c r="BS1520" s="284"/>
      <c r="BT1520" s="284"/>
      <c r="BU1520" s="284"/>
      <c r="BV1520" s="284"/>
      <c r="BW1520" s="284"/>
      <c r="BX1520" s="284"/>
      <c r="BY1520" s="284"/>
      <c r="BZ1520" s="284"/>
      <c r="CA1520" s="284"/>
      <c r="CB1520" s="284"/>
      <c r="CC1520" s="284"/>
      <c r="CD1520" s="284"/>
      <c r="CE1520" s="284"/>
      <c r="CF1520" s="284"/>
      <c r="CG1520" s="284"/>
      <c r="CH1520" s="284"/>
      <c r="CI1520" s="286" t="str">
        <f t="shared" si="349"/>
        <v>Small</v>
      </c>
      <c r="CJ1520" s="210"/>
      <c r="CK1520" s="210"/>
      <c r="CN1520"/>
    </row>
    <row r="1521" spans="1:92" s="283" customFormat="1" ht="15">
      <c r="A1521" s="208" t="s">
        <v>205</v>
      </c>
      <c r="B1521" s="287" t="s">
        <v>486</v>
      </c>
      <c r="C1521" s="208" t="s">
        <v>76</v>
      </c>
      <c r="D1521" s="566">
        <v>2014</v>
      </c>
      <c r="E1521" s="310">
        <v>198</v>
      </c>
      <c r="F1521" s="310">
        <v>0</v>
      </c>
      <c r="G1521" s="310">
        <v>4703</v>
      </c>
      <c r="H1521" s="310">
        <v>4901</v>
      </c>
      <c r="I1521" s="310">
        <v>0</v>
      </c>
      <c r="J1521" s="310">
        <v>0</v>
      </c>
      <c r="K1521" s="310">
        <v>0</v>
      </c>
      <c r="L1521" s="310">
        <v>4901</v>
      </c>
      <c r="M1521" s="284">
        <f t="shared" si="348"/>
        <v>0</v>
      </c>
      <c r="N1521" s="284">
        <v>0</v>
      </c>
      <c r="O1521" s="310">
        <v>4901</v>
      </c>
      <c r="P1521" s="310">
        <v>4901</v>
      </c>
      <c r="Q1521" s="310">
        <v>4901</v>
      </c>
      <c r="R1521" s="310">
        <v>4901</v>
      </c>
      <c r="S1521" s="284"/>
      <c r="T1521" s="284"/>
      <c r="U1521" s="284"/>
      <c r="V1521" s="284"/>
      <c r="W1521" s="284"/>
      <c r="X1521" s="284"/>
      <c r="Y1521" s="284">
        <v>0</v>
      </c>
      <c r="Z1521" s="284">
        <v>0</v>
      </c>
      <c r="AA1521" s="284"/>
      <c r="AB1521" s="284"/>
      <c r="AC1521" s="284">
        <v>4703</v>
      </c>
      <c r="AD1521" s="284">
        <v>4703</v>
      </c>
      <c r="AE1521" s="284"/>
      <c r="AF1521" s="284"/>
      <c r="AG1521" s="284"/>
      <c r="AH1521" s="284"/>
      <c r="AI1521" s="284">
        <v>0</v>
      </c>
      <c r="AJ1521" s="284">
        <v>0</v>
      </c>
      <c r="AK1521" s="284"/>
      <c r="AL1521" s="284"/>
      <c r="AM1521" s="284"/>
      <c r="AN1521" s="284"/>
      <c r="AO1521" s="284">
        <v>0</v>
      </c>
      <c r="AP1521" s="284">
        <v>0</v>
      </c>
      <c r="AQ1521" s="284">
        <v>198</v>
      </c>
      <c r="AR1521" s="284">
        <v>198</v>
      </c>
      <c r="AS1521" s="284"/>
      <c r="AT1521" s="284"/>
      <c r="AU1521" s="284">
        <v>0</v>
      </c>
      <c r="AV1521" s="284">
        <v>0</v>
      </c>
      <c r="AW1521" s="284">
        <v>0</v>
      </c>
      <c r="AX1521" s="284">
        <v>0</v>
      </c>
      <c r="AY1521" s="284"/>
      <c r="AZ1521" s="284"/>
      <c r="BA1521" s="284">
        <v>0</v>
      </c>
      <c r="BB1521" s="284">
        <v>0</v>
      </c>
      <c r="BC1521" s="284">
        <v>0</v>
      </c>
      <c r="BD1521" s="284">
        <v>0</v>
      </c>
      <c r="BE1521" s="284"/>
      <c r="BF1521" s="284"/>
      <c r="BG1521" s="284">
        <v>0</v>
      </c>
      <c r="BH1521" s="284">
        <v>0</v>
      </c>
      <c r="BI1521" s="284">
        <v>0</v>
      </c>
      <c r="BJ1521" s="284">
        <v>0</v>
      </c>
      <c r="BK1521" s="284"/>
      <c r="BL1521" s="284"/>
      <c r="BM1521" s="284"/>
      <c r="BN1521" s="284"/>
      <c r="BO1521" s="284"/>
      <c r="BP1521" s="284"/>
      <c r="BQ1521" s="284"/>
      <c r="BR1521" s="284"/>
      <c r="BS1521" s="284"/>
      <c r="BT1521" s="284"/>
      <c r="BU1521" s="284"/>
      <c r="BV1521" s="284"/>
      <c r="BW1521" s="284"/>
      <c r="BX1521" s="284"/>
      <c r="BY1521" s="284"/>
      <c r="BZ1521" s="284"/>
      <c r="CA1521" s="284"/>
      <c r="CB1521" s="284"/>
      <c r="CC1521" s="284"/>
      <c r="CD1521" s="284"/>
      <c r="CE1521" s="284"/>
      <c r="CF1521" s="284"/>
      <c r="CG1521" s="284"/>
      <c r="CH1521" s="284"/>
      <c r="CI1521" s="286" t="str">
        <f t="shared" si="349"/>
        <v>Small</v>
      </c>
      <c r="CJ1521" s="210"/>
      <c r="CK1521" s="210"/>
      <c r="CN1521"/>
    </row>
    <row r="1522" spans="1:92" s="283" customFormat="1" ht="15">
      <c r="A1522" s="208" t="s">
        <v>678</v>
      </c>
      <c r="B1522" s="283" t="s">
        <v>604</v>
      </c>
      <c r="C1522" s="208" t="s">
        <v>76</v>
      </c>
      <c r="D1522" s="566">
        <v>2014</v>
      </c>
      <c r="E1522" s="310">
        <v>1</v>
      </c>
      <c r="F1522" s="310">
        <v>0</v>
      </c>
      <c r="G1522" s="310">
        <v>0</v>
      </c>
      <c r="H1522" s="310">
        <v>1</v>
      </c>
      <c r="I1522" s="310">
        <v>0</v>
      </c>
      <c r="J1522" s="310">
        <v>0</v>
      </c>
      <c r="K1522" s="310">
        <v>0</v>
      </c>
      <c r="L1522" s="310">
        <v>1</v>
      </c>
      <c r="M1522" s="284">
        <f t="shared" si="348"/>
        <v>0</v>
      </c>
      <c r="N1522" s="284">
        <v>0</v>
      </c>
      <c r="O1522" s="310">
        <v>1</v>
      </c>
      <c r="P1522" s="310">
        <v>1</v>
      </c>
      <c r="Q1522" s="310">
        <v>1</v>
      </c>
      <c r="R1522" s="310">
        <v>1</v>
      </c>
      <c r="S1522" s="284"/>
      <c r="T1522" s="284"/>
      <c r="U1522" s="284"/>
      <c r="V1522" s="284"/>
      <c r="W1522" s="284"/>
      <c r="X1522" s="284"/>
      <c r="Y1522" s="284">
        <v>0</v>
      </c>
      <c r="Z1522" s="284">
        <v>0</v>
      </c>
      <c r="AA1522" s="284"/>
      <c r="AB1522" s="284"/>
      <c r="AC1522" s="284"/>
      <c r="AD1522" s="284"/>
      <c r="AE1522" s="284"/>
      <c r="AF1522" s="284"/>
      <c r="AG1522" s="284"/>
      <c r="AH1522" s="284"/>
      <c r="AI1522" s="284"/>
      <c r="AJ1522" s="284"/>
      <c r="AK1522" s="284"/>
      <c r="AL1522" s="284"/>
      <c r="AM1522" s="284"/>
      <c r="AN1522" s="284"/>
      <c r="AO1522" s="284"/>
      <c r="AP1522" s="284"/>
      <c r="AQ1522" s="284">
        <v>0</v>
      </c>
      <c r="AR1522" s="284">
        <v>0</v>
      </c>
      <c r="AS1522" s="284"/>
      <c r="AT1522" s="284"/>
      <c r="AU1522" s="284"/>
      <c r="AV1522" s="284"/>
      <c r="AW1522" s="284">
        <v>0</v>
      </c>
      <c r="AX1522" s="284">
        <v>0</v>
      </c>
      <c r="AY1522" s="284"/>
      <c r="AZ1522" s="284"/>
      <c r="BA1522" s="284"/>
      <c r="BB1522" s="284"/>
      <c r="BC1522" s="284">
        <v>1</v>
      </c>
      <c r="BD1522" s="284">
        <v>1</v>
      </c>
      <c r="BE1522" s="284"/>
      <c r="BF1522" s="284"/>
      <c r="BG1522" s="284"/>
      <c r="BH1522" s="284"/>
      <c r="BI1522" s="284"/>
      <c r="BJ1522" s="284"/>
      <c r="BK1522" s="284"/>
      <c r="BL1522" s="284"/>
      <c r="BM1522" s="284"/>
      <c r="BN1522" s="284"/>
      <c r="BO1522" s="284"/>
      <c r="BP1522" s="284"/>
      <c r="BQ1522" s="284"/>
      <c r="BR1522" s="284"/>
      <c r="BS1522" s="284"/>
      <c r="BT1522" s="284"/>
      <c r="BU1522" s="284"/>
      <c r="BV1522" s="284"/>
      <c r="BW1522" s="284"/>
      <c r="BX1522" s="284"/>
      <c r="BY1522" s="284"/>
      <c r="BZ1522" s="284"/>
      <c r="CA1522" s="284"/>
      <c r="CB1522" s="284"/>
      <c r="CC1522" s="284"/>
      <c r="CD1522" s="284"/>
      <c r="CE1522" s="284"/>
      <c r="CF1522" s="284"/>
      <c r="CG1522" s="284"/>
      <c r="CH1522" s="284"/>
      <c r="CI1522" s="286" t="str">
        <f t="shared" si="349"/>
        <v>Small</v>
      </c>
      <c r="CJ1522" s="210"/>
      <c r="CK1522" s="210"/>
      <c r="CN1522"/>
    </row>
    <row r="1523" spans="1:92" s="283" customFormat="1" ht="15">
      <c r="A1523" s="208" t="s">
        <v>686</v>
      </c>
      <c r="B1523" s="283" t="s">
        <v>605</v>
      </c>
      <c r="C1523" s="208" t="s">
        <v>76</v>
      </c>
      <c r="D1523" s="566">
        <v>2014</v>
      </c>
      <c r="E1523" s="310">
        <v>0</v>
      </c>
      <c r="F1523" s="310">
        <v>114</v>
      </c>
      <c r="G1523" s="310">
        <v>1722</v>
      </c>
      <c r="H1523" s="310">
        <v>1836</v>
      </c>
      <c r="I1523" s="310">
        <v>0</v>
      </c>
      <c r="J1523" s="310">
        <v>0</v>
      </c>
      <c r="K1523" s="310">
        <v>0</v>
      </c>
      <c r="L1523" s="310">
        <v>1836</v>
      </c>
      <c r="M1523" s="284">
        <f t="shared" si="348"/>
        <v>0</v>
      </c>
      <c r="N1523" s="284">
        <v>0</v>
      </c>
      <c r="O1523" s="310">
        <v>1836</v>
      </c>
      <c r="P1523" s="310">
        <v>1836</v>
      </c>
      <c r="Q1523" s="310">
        <v>1836</v>
      </c>
      <c r="R1523" s="310">
        <v>1836</v>
      </c>
      <c r="S1523" s="284"/>
      <c r="T1523" s="284"/>
      <c r="U1523" s="284"/>
      <c r="V1523" s="284"/>
      <c r="W1523" s="284"/>
      <c r="X1523" s="284"/>
      <c r="Y1523" s="284"/>
      <c r="Z1523" s="284"/>
      <c r="AA1523" s="284">
        <v>80</v>
      </c>
      <c r="AB1523" s="284">
        <v>0</v>
      </c>
      <c r="AC1523" s="284">
        <v>1646</v>
      </c>
      <c r="AD1523" s="284">
        <v>223</v>
      </c>
      <c r="AE1523" s="284"/>
      <c r="AF1523" s="284"/>
      <c r="AG1523" s="284">
        <v>0</v>
      </c>
      <c r="AH1523" s="284">
        <v>0</v>
      </c>
      <c r="AI1523" s="284">
        <v>0</v>
      </c>
      <c r="AJ1523" s="284">
        <v>0</v>
      </c>
      <c r="AK1523" s="284"/>
      <c r="AL1523" s="284"/>
      <c r="AM1523" s="284">
        <v>0</v>
      </c>
      <c r="AN1523" s="284">
        <v>0</v>
      </c>
      <c r="AO1523" s="284">
        <v>0</v>
      </c>
      <c r="AP1523" s="284">
        <v>0</v>
      </c>
      <c r="AQ1523" s="284"/>
      <c r="AR1523" s="284"/>
      <c r="AS1523" s="284">
        <v>0</v>
      </c>
      <c r="AT1523" s="284">
        <v>0</v>
      </c>
      <c r="AU1523" s="284">
        <v>0</v>
      </c>
      <c r="AV1523" s="284">
        <v>0</v>
      </c>
      <c r="AW1523" s="284"/>
      <c r="AX1523" s="284"/>
      <c r="AY1523" s="284">
        <v>34</v>
      </c>
      <c r="AZ1523" s="284">
        <v>0</v>
      </c>
      <c r="BA1523" s="284">
        <v>76</v>
      </c>
      <c r="BB1523" s="284">
        <v>0</v>
      </c>
      <c r="BC1523" s="284"/>
      <c r="BD1523" s="284"/>
      <c r="BE1523" s="284">
        <v>0</v>
      </c>
      <c r="BF1523" s="284">
        <v>0</v>
      </c>
      <c r="BG1523" s="284">
        <v>0</v>
      </c>
      <c r="BH1523" s="284">
        <v>0</v>
      </c>
      <c r="BI1523" s="284">
        <v>0</v>
      </c>
      <c r="BJ1523" s="284">
        <v>0</v>
      </c>
      <c r="BK1523" s="284"/>
      <c r="BL1523" s="284"/>
      <c r="BM1523" s="284"/>
      <c r="BN1523" s="284"/>
      <c r="BO1523" s="284"/>
      <c r="BP1523" s="284"/>
      <c r="BQ1523" s="284"/>
      <c r="BR1523" s="284"/>
      <c r="BS1523" s="284"/>
      <c r="BT1523" s="284"/>
      <c r="BU1523" s="284"/>
      <c r="BV1523" s="284"/>
      <c r="BW1523" s="284"/>
      <c r="BX1523" s="284"/>
      <c r="BY1523" s="284"/>
      <c r="BZ1523" s="284"/>
      <c r="CA1523" s="284"/>
      <c r="CB1523" s="284"/>
      <c r="CC1523" s="284"/>
      <c r="CD1523" s="284"/>
      <c r="CE1523" s="284"/>
      <c r="CF1523" s="284"/>
      <c r="CG1523" s="284"/>
      <c r="CH1523" s="284"/>
      <c r="CI1523" s="286" t="str">
        <f t="shared" si="349"/>
        <v>Small</v>
      </c>
      <c r="CJ1523" s="210"/>
      <c r="CK1523" s="210"/>
      <c r="CN1523"/>
    </row>
    <row r="1524" spans="1:92" s="283" customFormat="1" ht="15">
      <c r="A1524" s="208" t="s">
        <v>183</v>
      </c>
      <c r="B1524" s="283" t="s">
        <v>606</v>
      </c>
      <c r="C1524" s="208" t="s">
        <v>76</v>
      </c>
      <c r="D1524" s="566">
        <v>2014</v>
      </c>
      <c r="E1524" s="310">
        <v>0</v>
      </c>
      <c r="F1524" s="310">
        <v>0</v>
      </c>
      <c r="G1524" s="310">
        <v>0</v>
      </c>
      <c r="H1524" s="310">
        <v>0</v>
      </c>
      <c r="I1524" s="310">
        <v>0</v>
      </c>
      <c r="J1524" s="310">
        <v>0</v>
      </c>
      <c r="K1524" s="310">
        <v>0</v>
      </c>
      <c r="L1524" s="310">
        <v>0</v>
      </c>
      <c r="M1524" s="284">
        <f t="shared" si="348"/>
        <v>0</v>
      </c>
      <c r="N1524" s="284">
        <v>0</v>
      </c>
      <c r="O1524" s="310">
        <v>0</v>
      </c>
      <c r="P1524" s="310">
        <v>0</v>
      </c>
      <c r="Q1524" s="310">
        <v>0</v>
      </c>
      <c r="R1524" s="310">
        <v>1738</v>
      </c>
      <c r="S1524" s="284"/>
      <c r="T1524" s="284"/>
      <c r="U1524" s="284"/>
      <c r="V1524" s="284"/>
      <c r="W1524" s="284"/>
      <c r="X1524" s="284"/>
      <c r="Y1524" s="284"/>
      <c r="Z1524" s="284"/>
      <c r="AA1524" s="284"/>
      <c r="AB1524" s="284"/>
      <c r="AC1524" s="284"/>
      <c r="AD1524" s="284"/>
      <c r="AE1524" s="284"/>
      <c r="AF1524" s="284"/>
      <c r="AG1524" s="284"/>
      <c r="AH1524" s="284"/>
      <c r="AI1524" s="284"/>
      <c r="AJ1524" s="284"/>
      <c r="AK1524" s="284"/>
      <c r="AL1524" s="284"/>
      <c r="AM1524" s="284"/>
      <c r="AN1524" s="284"/>
      <c r="AO1524" s="284"/>
      <c r="AP1524" s="284"/>
      <c r="AQ1524" s="284"/>
      <c r="AR1524" s="284"/>
      <c r="AS1524" s="284"/>
      <c r="AT1524" s="284"/>
      <c r="AU1524" s="284"/>
      <c r="AV1524" s="284"/>
      <c r="AW1524" s="284"/>
      <c r="AX1524" s="284"/>
      <c r="AY1524" s="284"/>
      <c r="AZ1524" s="284"/>
      <c r="BA1524" s="284"/>
      <c r="BB1524" s="284"/>
      <c r="BC1524" s="284"/>
      <c r="BD1524" s="284"/>
      <c r="BE1524" s="284"/>
      <c r="BF1524" s="284"/>
      <c r="BG1524" s="284"/>
      <c r="BH1524" s="284"/>
      <c r="BI1524" s="284"/>
      <c r="BJ1524" s="284"/>
      <c r="BK1524" s="284">
        <v>0</v>
      </c>
      <c r="BL1524" s="284"/>
      <c r="BM1524" s="284"/>
      <c r="BN1524" s="284"/>
      <c r="BO1524" s="284"/>
      <c r="BP1524" s="284"/>
      <c r="BQ1524" s="284"/>
      <c r="BR1524" s="284"/>
      <c r="BS1524" s="284"/>
      <c r="BT1524" s="284"/>
      <c r="BU1524" s="284"/>
      <c r="BV1524" s="284"/>
      <c r="BW1524" s="284"/>
      <c r="BX1524" s="284"/>
      <c r="BY1524" s="284"/>
      <c r="BZ1524" s="284"/>
      <c r="CA1524" s="284"/>
      <c r="CB1524" s="284"/>
      <c r="CC1524" s="284"/>
      <c r="CD1524" s="284"/>
      <c r="CE1524" s="284"/>
      <c r="CF1524" s="284"/>
      <c r="CG1524" s="284"/>
      <c r="CH1524" s="284">
        <v>1738</v>
      </c>
      <c r="CI1524" s="286" t="str">
        <f t="shared" si="349"/>
        <v>Small</v>
      </c>
      <c r="CJ1524" s="210"/>
      <c r="CK1524" s="210"/>
      <c r="CN1524"/>
    </row>
    <row r="1525" spans="1:92" s="283" customFormat="1" ht="15">
      <c r="A1525" s="208" t="s">
        <v>226</v>
      </c>
      <c r="B1525" s="287" t="s">
        <v>489</v>
      </c>
      <c r="C1525" s="208" t="s">
        <v>76</v>
      </c>
      <c r="D1525" s="566">
        <v>2014</v>
      </c>
      <c r="E1525" s="310">
        <v>1</v>
      </c>
      <c r="F1525" s="310">
        <v>0</v>
      </c>
      <c r="G1525" s="310">
        <v>0</v>
      </c>
      <c r="H1525" s="310">
        <v>1</v>
      </c>
      <c r="I1525" s="310">
        <v>0</v>
      </c>
      <c r="J1525" s="310">
        <v>0</v>
      </c>
      <c r="K1525" s="310">
        <v>0</v>
      </c>
      <c r="L1525" s="310">
        <v>1</v>
      </c>
      <c r="M1525" s="284">
        <f t="shared" si="348"/>
        <v>0</v>
      </c>
      <c r="N1525" s="284">
        <v>0</v>
      </c>
      <c r="O1525" s="310">
        <v>1</v>
      </c>
      <c r="P1525" s="310">
        <v>1</v>
      </c>
      <c r="Q1525" s="310">
        <v>1</v>
      </c>
      <c r="R1525" s="310">
        <v>1</v>
      </c>
      <c r="S1525" s="284"/>
      <c r="T1525" s="284"/>
      <c r="U1525" s="284"/>
      <c r="V1525" s="284"/>
      <c r="W1525" s="284"/>
      <c r="X1525" s="284"/>
      <c r="Y1525" s="284">
        <v>0</v>
      </c>
      <c r="Z1525" s="284">
        <v>0</v>
      </c>
      <c r="AA1525" s="284"/>
      <c r="AB1525" s="284"/>
      <c r="AC1525" s="284"/>
      <c r="AD1525" s="284"/>
      <c r="AE1525" s="284"/>
      <c r="AF1525" s="284"/>
      <c r="AG1525" s="284"/>
      <c r="AH1525" s="284"/>
      <c r="AI1525" s="284"/>
      <c r="AJ1525" s="284"/>
      <c r="AK1525" s="284"/>
      <c r="AL1525" s="284"/>
      <c r="AM1525" s="284"/>
      <c r="AN1525" s="284"/>
      <c r="AO1525" s="284"/>
      <c r="AP1525" s="284"/>
      <c r="AQ1525" s="284">
        <v>0</v>
      </c>
      <c r="AR1525" s="284">
        <v>0</v>
      </c>
      <c r="AS1525" s="284"/>
      <c r="AT1525" s="284"/>
      <c r="AU1525" s="284"/>
      <c r="AV1525" s="284"/>
      <c r="AW1525" s="284">
        <v>0</v>
      </c>
      <c r="AX1525" s="284">
        <v>0</v>
      </c>
      <c r="AY1525" s="284"/>
      <c r="AZ1525" s="284"/>
      <c r="BA1525" s="284"/>
      <c r="BB1525" s="284"/>
      <c r="BC1525" s="284">
        <v>1</v>
      </c>
      <c r="BD1525" s="284">
        <v>1</v>
      </c>
      <c r="BE1525" s="284"/>
      <c r="BF1525" s="284"/>
      <c r="BG1525" s="284"/>
      <c r="BH1525" s="284"/>
      <c r="BI1525" s="284"/>
      <c r="BJ1525" s="284"/>
      <c r="BK1525" s="284"/>
      <c r="BL1525" s="284"/>
      <c r="BM1525" s="284"/>
      <c r="BN1525" s="284"/>
      <c r="BO1525" s="284"/>
      <c r="BP1525" s="284"/>
      <c r="BQ1525" s="284"/>
      <c r="BR1525" s="284"/>
      <c r="BS1525" s="284"/>
      <c r="BT1525" s="284"/>
      <c r="BU1525" s="284"/>
      <c r="BV1525" s="284"/>
      <c r="BW1525" s="284"/>
      <c r="BX1525" s="284"/>
      <c r="BY1525" s="284"/>
      <c r="BZ1525" s="284"/>
      <c r="CA1525" s="284"/>
      <c r="CB1525" s="284"/>
      <c r="CC1525" s="284"/>
      <c r="CD1525" s="284"/>
      <c r="CE1525" s="284"/>
      <c r="CF1525" s="284"/>
      <c r="CG1525" s="284"/>
      <c r="CH1525" s="284"/>
      <c r="CI1525" s="286" t="str">
        <f t="shared" si="349"/>
        <v>Small</v>
      </c>
      <c r="CJ1525" s="210"/>
      <c r="CK1525" s="210"/>
      <c r="CN1525"/>
    </row>
    <row r="1526" spans="1:92" s="283" customFormat="1" ht="15">
      <c r="A1526" s="208" t="s">
        <v>234</v>
      </c>
      <c r="B1526" s="287" t="s">
        <v>516</v>
      </c>
      <c r="C1526" s="208" t="s">
        <v>76</v>
      </c>
      <c r="D1526" s="566">
        <v>2014</v>
      </c>
      <c r="E1526" s="310">
        <v>2</v>
      </c>
      <c r="F1526" s="310">
        <v>0</v>
      </c>
      <c r="G1526" s="310">
        <v>0</v>
      </c>
      <c r="H1526" s="310">
        <v>2</v>
      </c>
      <c r="I1526" s="310">
        <v>0</v>
      </c>
      <c r="J1526" s="310">
        <v>0</v>
      </c>
      <c r="K1526" s="310">
        <v>0</v>
      </c>
      <c r="L1526" s="310">
        <v>2</v>
      </c>
      <c r="M1526" s="284">
        <f t="shared" si="348"/>
        <v>0</v>
      </c>
      <c r="N1526" s="284">
        <v>0</v>
      </c>
      <c r="O1526" s="310">
        <v>2</v>
      </c>
      <c r="P1526" s="310">
        <v>2</v>
      </c>
      <c r="Q1526" s="310">
        <v>2</v>
      </c>
      <c r="R1526" s="310">
        <v>2</v>
      </c>
      <c r="S1526" s="284"/>
      <c r="T1526" s="284"/>
      <c r="U1526" s="284"/>
      <c r="V1526" s="284"/>
      <c r="W1526" s="284"/>
      <c r="X1526" s="284"/>
      <c r="Y1526" s="284">
        <v>1</v>
      </c>
      <c r="Z1526" s="284">
        <v>1</v>
      </c>
      <c r="AA1526" s="284"/>
      <c r="AB1526" s="284"/>
      <c r="AC1526" s="284"/>
      <c r="AD1526" s="284"/>
      <c r="AE1526" s="284"/>
      <c r="AF1526" s="284"/>
      <c r="AG1526" s="284"/>
      <c r="AH1526" s="284"/>
      <c r="AI1526" s="284"/>
      <c r="AJ1526" s="284"/>
      <c r="AK1526" s="284"/>
      <c r="AL1526" s="284"/>
      <c r="AM1526" s="284"/>
      <c r="AN1526" s="284"/>
      <c r="AO1526" s="284"/>
      <c r="AP1526" s="284"/>
      <c r="AQ1526" s="284">
        <v>1</v>
      </c>
      <c r="AR1526" s="284">
        <v>1</v>
      </c>
      <c r="AS1526" s="284"/>
      <c r="AT1526" s="284"/>
      <c r="AU1526" s="284"/>
      <c r="AV1526" s="284"/>
      <c r="AW1526" s="284">
        <v>0</v>
      </c>
      <c r="AX1526" s="284">
        <v>0</v>
      </c>
      <c r="AY1526" s="284"/>
      <c r="AZ1526" s="284"/>
      <c r="BA1526" s="284"/>
      <c r="BB1526" s="284"/>
      <c r="BC1526" s="284">
        <v>0</v>
      </c>
      <c r="BD1526" s="284">
        <v>0</v>
      </c>
      <c r="BE1526" s="284"/>
      <c r="BF1526" s="284"/>
      <c r="BG1526" s="284"/>
      <c r="BH1526" s="284"/>
      <c r="BI1526" s="284"/>
      <c r="BJ1526" s="284"/>
      <c r="BK1526" s="284"/>
      <c r="BL1526" s="284"/>
      <c r="BM1526" s="284"/>
      <c r="BN1526" s="284"/>
      <c r="BO1526" s="284"/>
      <c r="BP1526" s="284"/>
      <c r="BQ1526" s="284"/>
      <c r="BR1526" s="284"/>
      <c r="BS1526" s="284"/>
      <c r="BT1526" s="284"/>
      <c r="BU1526" s="284"/>
      <c r="BV1526" s="284"/>
      <c r="BW1526" s="284"/>
      <c r="BX1526" s="284"/>
      <c r="BY1526" s="284"/>
      <c r="BZ1526" s="284"/>
      <c r="CA1526" s="284"/>
      <c r="CB1526" s="284"/>
      <c r="CC1526" s="284"/>
      <c r="CD1526" s="284"/>
      <c r="CE1526" s="284"/>
      <c r="CF1526" s="284"/>
      <c r="CG1526" s="284"/>
      <c r="CH1526" s="284"/>
      <c r="CI1526" s="286" t="str">
        <f t="shared" si="349"/>
        <v>Small</v>
      </c>
      <c r="CJ1526" s="210"/>
      <c r="CK1526" s="210"/>
      <c r="CN1526"/>
    </row>
    <row r="1527" spans="1:92" s="283" customFormat="1" ht="15">
      <c r="A1527" s="208" t="s">
        <v>626</v>
      </c>
      <c r="B1527" s="283" t="s">
        <v>608</v>
      </c>
      <c r="C1527" s="208" t="s">
        <v>76</v>
      </c>
      <c r="D1527" s="566">
        <v>2014</v>
      </c>
      <c r="E1527" s="310">
        <v>39290</v>
      </c>
      <c r="F1527" s="310">
        <v>250</v>
      </c>
      <c r="G1527" s="310">
        <v>1</v>
      </c>
      <c r="H1527" s="310">
        <v>39541</v>
      </c>
      <c r="I1527" s="310">
        <v>0</v>
      </c>
      <c r="J1527" s="310">
        <v>0</v>
      </c>
      <c r="K1527" s="310">
        <v>0</v>
      </c>
      <c r="L1527" s="310">
        <v>39541</v>
      </c>
      <c r="M1527" s="284">
        <f t="shared" si="348"/>
        <v>188</v>
      </c>
      <c r="N1527" s="284">
        <v>188</v>
      </c>
      <c r="O1527" s="310">
        <v>39729</v>
      </c>
      <c r="P1527" s="310">
        <v>39541</v>
      </c>
      <c r="Q1527" s="310">
        <v>39729</v>
      </c>
      <c r="R1527" s="310">
        <v>39729</v>
      </c>
      <c r="S1527" s="284"/>
      <c r="T1527" s="284"/>
      <c r="U1527" s="284"/>
      <c r="V1527" s="284"/>
      <c r="W1527" s="284"/>
      <c r="X1527" s="284"/>
      <c r="Y1527" s="284">
        <v>13184</v>
      </c>
      <c r="Z1527" s="284">
        <v>53</v>
      </c>
      <c r="AA1527" s="284">
        <v>38</v>
      </c>
      <c r="AB1527" s="284">
        <v>0</v>
      </c>
      <c r="AC1527" s="284">
        <v>0</v>
      </c>
      <c r="AD1527" s="284">
        <v>0</v>
      </c>
      <c r="AE1527" s="284"/>
      <c r="AF1527" s="284"/>
      <c r="AG1527" s="284">
        <v>0</v>
      </c>
      <c r="AH1527" s="284">
        <v>0</v>
      </c>
      <c r="AI1527" s="284">
        <v>0</v>
      </c>
      <c r="AJ1527" s="284">
        <v>0</v>
      </c>
      <c r="AK1527" s="284"/>
      <c r="AL1527" s="284"/>
      <c r="AM1527" s="284">
        <v>0</v>
      </c>
      <c r="AN1527" s="284">
        <v>0</v>
      </c>
      <c r="AO1527" s="284">
        <v>0</v>
      </c>
      <c r="AP1527" s="284">
        <v>0</v>
      </c>
      <c r="AQ1527" s="284">
        <v>92</v>
      </c>
      <c r="AR1527" s="284">
        <v>92</v>
      </c>
      <c r="AS1527" s="284">
        <v>0</v>
      </c>
      <c r="AT1527" s="284">
        <v>0</v>
      </c>
      <c r="AU1527" s="284">
        <v>0</v>
      </c>
      <c r="AV1527" s="284">
        <v>0</v>
      </c>
      <c r="AW1527" s="284">
        <v>26014</v>
      </c>
      <c r="AX1527" s="284">
        <v>1328</v>
      </c>
      <c r="AY1527" s="284">
        <v>212</v>
      </c>
      <c r="AZ1527" s="284">
        <v>0</v>
      </c>
      <c r="BA1527" s="284">
        <v>1</v>
      </c>
      <c r="BB1527" s="284">
        <v>0</v>
      </c>
      <c r="BC1527" s="284">
        <v>0</v>
      </c>
      <c r="BD1527" s="284">
        <v>0</v>
      </c>
      <c r="BE1527" s="284">
        <v>0</v>
      </c>
      <c r="BF1527" s="284">
        <v>0</v>
      </c>
      <c r="BG1527" s="284">
        <v>0</v>
      </c>
      <c r="BH1527" s="284">
        <v>0</v>
      </c>
      <c r="BI1527" s="284">
        <v>0</v>
      </c>
      <c r="BJ1527" s="284">
        <v>0</v>
      </c>
      <c r="BK1527" s="284"/>
      <c r="BL1527" s="284"/>
      <c r="BM1527" s="284"/>
      <c r="BN1527" s="284"/>
      <c r="BO1527" s="284"/>
      <c r="BP1527" s="284"/>
      <c r="BQ1527" s="284"/>
      <c r="BR1527" s="284"/>
      <c r="BS1527" s="284"/>
      <c r="BT1527" s="284"/>
      <c r="BU1527" s="284">
        <v>188</v>
      </c>
      <c r="BV1527" s="284">
        <v>0</v>
      </c>
      <c r="BW1527" s="284">
        <v>0</v>
      </c>
      <c r="BX1527" s="284">
        <v>0</v>
      </c>
      <c r="BY1527" s="284"/>
      <c r="BZ1527" s="284"/>
      <c r="CA1527" s="284"/>
      <c r="CB1527" s="284"/>
      <c r="CC1527" s="284"/>
      <c r="CD1527" s="284"/>
      <c r="CE1527" s="284"/>
      <c r="CF1527" s="284"/>
      <c r="CG1527" s="284"/>
      <c r="CH1527" s="284"/>
      <c r="CI1527" s="286" t="str">
        <f t="shared" si="349"/>
        <v>Small</v>
      </c>
      <c r="CJ1527" s="210"/>
      <c r="CK1527" s="210"/>
      <c r="CN1527"/>
    </row>
    <row r="1528" spans="1:92" s="283" customFormat="1" ht="15">
      <c r="A1528" s="208" t="s">
        <v>183</v>
      </c>
      <c r="B1528" s="283" t="s">
        <v>609</v>
      </c>
      <c r="C1528" s="208" t="s">
        <v>76</v>
      </c>
      <c r="D1528" s="566">
        <v>2014</v>
      </c>
      <c r="E1528" s="310">
        <v>0</v>
      </c>
      <c r="F1528" s="310">
        <v>0</v>
      </c>
      <c r="G1528" s="310">
        <v>3</v>
      </c>
      <c r="H1528" s="310">
        <v>3</v>
      </c>
      <c r="I1528" s="310">
        <v>0</v>
      </c>
      <c r="J1528" s="310">
        <v>0</v>
      </c>
      <c r="K1528" s="310">
        <v>0</v>
      </c>
      <c r="L1528" s="310">
        <v>3</v>
      </c>
      <c r="M1528" s="284">
        <f t="shared" si="348"/>
        <v>0</v>
      </c>
      <c r="N1528" s="284">
        <v>0</v>
      </c>
      <c r="O1528" s="310">
        <v>3</v>
      </c>
      <c r="P1528" s="310">
        <v>3</v>
      </c>
      <c r="Q1528" s="310">
        <v>3</v>
      </c>
      <c r="R1528" s="310">
        <v>3</v>
      </c>
      <c r="S1528" s="284"/>
      <c r="T1528" s="284"/>
      <c r="U1528" s="284"/>
      <c r="V1528" s="284"/>
      <c r="W1528" s="284"/>
      <c r="X1528" s="284"/>
      <c r="Y1528" s="284"/>
      <c r="Z1528" s="284"/>
      <c r="AA1528" s="284"/>
      <c r="AB1528" s="284"/>
      <c r="AC1528" s="284">
        <v>0</v>
      </c>
      <c r="AD1528" s="284">
        <v>0</v>
      </c>
      <c r="AE1528" s="284"/>
      <c r="AF1528" s="284"/>
      <c r="AG1528" s="284"/>
      <c r="AH1528" s="284"/>
      <c r="AI1528" s="284">
        <v>0</v>
      </c>
      <c r="AJ1528" s="284">
        <v>0</v>
      </c>
      <c r="AK1528" s="284"/>
      <c r="AL1528" s="284"/>
      <c r="AM1528" s="284"/>
      <c r="AN1528" s="284"/>
      <c r="AO1528" s="284">
        <v>0</v>
      </c>
      <c r="AP1528" s="284">
        <v>0</v>
      </c>
      <c r="AQ1528" s="284"/>
      <c r="AR1528" s="284"/>
      <c r="AS1528" s="284"/>
      <c r="AT1528" s="284"/>
      <c r="AU1528" s="284">
        <v>0</v>
      </c>
      <c r="AV1528" s="284">
        <v>0</v>
      </c>
      <c r="AW1528" s="284"/>
      <c r="AX1528" s="284"/>
      <c r="AY1528" s="284"/>
      <c r="AZ1528" s="284"/>
      <c r="BA1528" s="284">
        <v>0</v>
      </c>
      <c r="BB1528" s="284">
        <v>0</v>
      </c>
      <c r="BC1528" s="284"/>
      <c r="BD1528" s="284"/>
      <c r="BE1528" s="284"/>
      <c r="BF1528" s="284"/>
      <c r="BG1528" s="284">
        <v>0</v>
      </c>
      <c r="BH1528" s="284">
        <v>0</v>
      </c>
      <c r="BI1528" s="284">
        <v>0</v>
      </c>
      <c r="BJ1528" s="284">
        <v>3</v>
      </c>
      <c r="BK1528" s="284">
        <v>0</v>
      </c>
      <c r="BL1528" s="284"/>
      <c r="BM1528" s="284"/>
      <c r="BN1528" s="284"/>
      <c r="BO1528" s="284"/>
      <c r="BP1528" s="284"/>
      <c r="BQ1528" s="284"/>
      <c r="BR1528" s="284"/>
      <c r="BS1528" s="284"/>
      <c r="BT1528" s="284"/>
      <c r="BU1528" s="284"/>
      <c r="BV1528" s="284"/>
      <c r="BW1528" s="284"/>
      <c r="BX1528" s="284"/>
      <c r="BY1528" s="284"/>
      <c r="BZ1528" s="284"/>
      <c r="CA1528" s="284"/>
      <c r="CB1528" s="284"/>
      <c r="CC1528" s="284"/>
      <c r="CD1528" s="284"/>
      <c r="CE1528" s="284"/>
      <c r="CF1528" s="284"/>
      <c r="CG1528" s="284"/>
      <c r="CH1528" s="284">
        <v>0</v>
      </c>
      <c r="CI1528" s="286" t="str">
        <f t="shared" si="349"/>
        <v>Small</v>
      </c>
      <c r="CJ1528" s="210"/>
      <c r="CK1528" s="210"/>
      <c r="CN1528"/>
    </row>
    <row r="1529" spans="1:92" s="283" customFormat="1" ht="15">
      <c r="A1529" s="208" t="s">
        <v>183</v>
      </c>
      <c r="B1529" s="287" t="s">
        <v>369</v>
      </c>
      <c r="C1529" s="208" t="s">
        <v>76</v>
      </c>
      <c r="D1529" s="566">
        <v>2014</v>
      </c>
      <c r="E1529" s="310">
        <v>82</v>
      </c>
      <c r="F1529" s="310">
        <v>0</v>
      </c>
      <c r="G1529" s="310">
        <v>0</v>
      </c>
      <c r="H1529" s="310">
        <v>82</v>
      </c>
      <c r="I1529" s="310">
        <v>0</v>
      </c>
      <c r="J1529" s="310">
        <v>0</v>
      </c>
      <c r="K1529" s="310">
        <v>0</v>
      </c>
      <c r="L1529" s="310">
        <v>82</v>
      </c>
      <c r="M1529" s="284">
        <f t="shared" si="348"/>
        <v>0</v>
      </c>
      <c r="N1529" s="284">
        <v>0</v>
      </c>
      <c r="O1529" s="310">
        <v>82</v>
      </c>
      <c r="P1529" s="310">
        <v>82</v>
      </c>
      <c r="Q1529" s="310">
        <v>82</v>
      </c>
      <c r="R1529" s="310">
        <v>82</v>
      </c>
      <c r="S1529" s="284"/>
      <c r="T1529" s="284"/>
      <c r="U1529" s="284"/>
      <c r="V1529" s="284"/>
      <c r="W1529" s="284"/>
      <c r="X1529" s="284"/>
      <c r="Y1529" s="284">
        <v>0</v>
      </c>
      <c r="Z1529" s="284">
        <v>0</v>
      </c>
      <c r="AA1529" s="284"/>
      <c r="AB1529" s="284"/>
      <c r="AC1529" s="284"/>
      <c r="AD1529" s="284"/>
      <c r="AE1529" s="284"/>
      <c r="AF1529" s="284"/>
      <c r="AG1529" s="284"/>
      <c r="AH1529" s="284"/>
      <c r="AI1529" s="284"/>
      <c r="AJ1529" s="284"/>
      <c r="AK1529" s="284"/>
      <c r="AL1529" s="284"/>
      <c r="AM1529" s="284"/>
      <c r="AN1529" s="284"/>
      <c r="AO1529" s="284"/>
      <c r="AP1529" s="284"/>
      <c r="AQ1529" s="284">
        <v>5</v>
      </c>
      <c r="AR1529" s="284">
        <v>5</v>
      </c>
      <c r="AS1529" s="284"/>
      <c r="AT1529" s="284"/>
      <c r="AU1529" s="284"/>
      <c r="AV1529" s="284"/>
      <c r="AW1529" s="284">
        <v>0</v>
      </c>
      <c r="AX1529" s="284">
        <v>0</v>
      </c>
      <c r="AY1529" s="284"/>
      <c r="AZ1529" s="284"/>
      <c r="BA1529" s="284"/>
      <c r="BB1529" s="284"/>
      <c r="BC1529" s="284">
        <v>77</v>
      </c>
      <c r="BD1529" s="284">
        <v>77</v>
      </c>
      <c r="BE1529" s="284"/>
      <c r="BF1529" s="284"/>
      <c r="BG1529" s="284"/>
      <c r="BH1529" s="284"/>
      <c r="BI1529" s="284"/>
      <c r="BJ1529" s="284"/>
      <c r="BK1529" s="284"/>
      <c r="BL1529" s="284"/>
      <c r="BM1529" s="284"/>
      <c r="BN1529" s="284"/>
      <c r="BO1529" s="284"/>
      <c r="BP1529" s="284"/>
      <c r="BQ1529" s="284"/>
      <c r="BR1529" s="284"/>
      <c r="BS1529" s="284"/>
      <c r="BT1529" s="284"/>
      <c r="BU1529" s="284"/>
      <c r="BV1529" s="284"/>
      <c r="BW1529" s="284"/>
      <c r="BX1529" s="284"/>
      <c r="BY1529" s="284"/>
      <c r="BZ1529" s="284"/>
      <c r="CA1529" s="284"/>
      <c r="CB1529" s="284"/>
      <c r="CC1529" s="284"/>
      <c r="CD1529" s="284"/>
      <c r="CE1529" s="284"/>
      <c r="CF1529" s="284"/>
      <c r="CG1529" s="284"/>
      <c r="CH1529" s="284"/>
      <c r="CI1529" s="286" t="str">
        <f t="shared" si="349"/>
        <v>Small</v>
      </c>
      <c r="CJ1529" s="210"/>
      <c r="CK1529" s="210"/>
      <c r="CN1529"/>
    </row>
    <row r="1530" spans="1:92" s="283" customFormat="1" ht="15">
      <c r="A1530" s="208" t="s">
        <v>183</v>
      </c>
      <c r="B1530" s="283" t="s">
        <v>610</v>
      </c>
      <c r="C1530" s="208" t="s">
        <v>76</v>
      </c>
      <c r="D1530" s="566">
        <v>2014</v>
      </c>
      <c r="E1530" s="310">
        <v>0</v>
      </c>
      <c r="F1530" s="310">
        <v>0</v>
      </c>
      <c r="G1530" s="310">
        <v>1710</v>
      </c>
      <c r="H1530" s="310">
        <v>1710</v>
      </c>
      <c r="I1530" s="310">
        <v>0</v>
      </c>
      <c r="J1530" s="310">
        <v>0</v>
      </c>
      <c r="K1530" s="310">
        <v>0</v>
      </c>
      <c r="L1530" s="310">
        <v>1710</v>
      </c>
      <c r="M1530" s="284">
        <f t="shared" si="348"/>
        <v>0</v>
      </c>
      <c r="N1530" s="284">
        <v>0</v>
      </c>
      <c r="O1530" s="310">
        <v>1710</v>
      </c>
      <c r="P1530" s="310">
        <v>1710</v>
      </c>
      <c r="Q1530" s="310">
        <v>1710</v>
      </c>
      <c r="R1530" s="310">
        <v>1710</v>
      </c>
      <c r="S1530" s="284"/>
      <c r="T1530" s="284"/>
      <c r="U1530" s="284"/>
      <c r="V1530" s="284"/>
      <c r="W1530" s="284"/>
      <c r="X1530" s="284"/>
      <c r="Y1530" s="284"/>
      <c r="Z1530" s="284"/>
      <c r="AA1530" s="284"/>
      <c r="AB1530" s="284"/>
      <c r="AC1530" s="284">
        <v>0</v>
      </c>
      <c r="AD1530" s="284">
        <v>0</v>
      </c>
      <c r="AE1530" s="284"/>
      <c r="AF1530" s="284"/>
      <c r="AG1530" s="284"/>
      <c r="AH1530" s="284"/>
      <c r="AI1530" s="284">
        <v>0</v>
      </c>
      <c r="AJ1530" s="284">
        <v>0</v>
      </c>
      <c r="AK1530" s="284"/>
      <c r="AL1530" s="284"/>
      <c r="AM1530" s="284"/>
      <c r="AN1530" s="284"/>
      <c r="AO1530" s="284">
        <v>0</v>
      </c>
      <c r="AP1530" s="284">
        <v>0</v>
      </c>
      <c r="AQ1530" s="284"/>
      <c r="AR1530" s="284"/>
      <c r="AS1530" s="284"/>
      <c r="AT1530" s="284"/>
      <c r="AU1530" s="284">
        <v>0</v>
      </c>
      <c r="AV1530" s="284">
        <v>0</v>
      </c>
      <c r="AW1530" s="284"/>
      <c r="AX1530" s="284"/>
      <c r="AY1530" s="284"/>
      <c r="AZ1530" s="284"/>
      <c r="BA1530" s="284">
        <v>0</v>
      </c>
      <c r="BB1530" s="284">
        <v>0</v>
      </c>
      <c r="BC1530" s="284"/>
      <c r="BD1530" s="284"/>
      <c r="BE1530" s="284"/>
      <c r="BF1530" s="284"/>
      <c r="BG1530" s="284">
        <v>0</v>
      </c>
      <c r="BH1530" s="284">
        <v>0</v>
      </c>
      <c r="BI1530" s="284">
        <v>0</v>
      </c>
      <c r="BJ1530" s="284">
        <v>1710</v>
      </c>
      <c r="BK1530" s="284">
        <v>0</v>
      </c>
      <c r="BL1530" s="284"/>
      <c r="BM1530" s="284"/>
      <c r="BN1530" s="284"/>
      <c r="BO1530" s="284"/>
      <c r="BP1530" s="284"/>
      <c r="BQ1530" s="284"/>
      <c r="BR1530" s="284"/>
      <c r="BS1530" s="284"/>
      <c r="BT1530" s="284"/>
      <c r="BU1530" s="284"/>
      <c r="BV1530" s="284"/>
      <c r="BW1530" s="284"/>
      <c r="BX1530" s="284"/>
      <c r="BY1530" s="284"/>
      <c r="BZ1530" s="284"/>
      <c r="CA1530" s="284"/>
      <c r="CB1530" s="284"/>
      <c r="CC1530" s="284"/>
      <c r="CD1530" s="284"/>
      <c r="CE1530" s="284"/>
      <c r="CF1530" s="284"/>
      <c r="CG1530" s="284"/>
      <c r="CH1530" s="284">
        <v>0</v>
      </c>
      <c r="CI1530" s="286" t="str">
        <f t="shared" si="349"/>
        <v>Small</v>
      </c>
      <c r="CJ1530" s="210"/>
      <c r="CK1530" s="210"/>
      <c r="CN1530"/>
    </row>
    <row r="1531" spans="1:92" s="283" customFormat="1" ht="15">
      <c r="A1531" s="208" t="s">
        <v>144</v>
      </c>
      <c r="B1531" s="287" t="s">
        <v>491</v>
      </c>
      <c r="C1531" s="208" t="s">
        <v>76</v>
      </c>
      <c r="D1531" s="566">
        <v>2014</v>
      </c>
      <c r="E1531" s="310">
        <v>5</v>
      </c>
      <c r="F1531" s="310">
        <v>0</v>
      </c>
      <c r="G1531" s="310">
        <v>0</v>
      </c>
      <c r="H1531" s="310">
        <v>5</v>
      </c>
      <c r="I1531" s="310">
        <v>0</v>
      </c>
      <c r="J1531" s="310">
        <v>0</v>
      </c>
      <c r="K1531" s="310">
        <v>0</v>
      </c>
      <c r="L1531" s="310">
        <v>5</v>
      </c>
      <c r="M1531" s="284">
        <f t="shared" si="348"/>
        <v>5</v>
      </c>
      <c r="N1531" s="284">
        <v>5</v>
      </c>
      <c r="O1531" s="310">
        <v>10</v>
      </c>
      <c r="P1531" s="310">
        <v>5</v>
      </c>
      <c r="Q1531" s="310">
        <v>10</v>
      </c>
      <c r="R1531" s="310">
        <v>10</v>
      </c>
      <c r="S1531" s="284"/>
      <c r="T1531" s="284"/>
      <c r="U1531" s="284"/>
      <c r="V1531" s="284"/>
      <c r="W1531" s="284"/>
      <c r="X1531" s="284"/>
      <c r="Y1531" s="284">
        <v>2</v>
      </c>
      <c r="Z1531" s="284">
        <v>2</v>
      </c>
      <c r="AA1531" s="284"/>
      <c r="AB1531" s="284"/>
      <c r="AC1531" s="284"/>
      <c r="AD1531" s="284"/>
      <c r="AE1531" s="284"/>
      <c r="AF1531" s="284"/>
      <c r="AG1531" s="284"/>
      <c r="AH1531" s="284"/>
      <c r="AI1531" s="284"/>
      <c r="AJ1531" s="284"/>
      <c r="AK1531" s="284"/>
      <c r="AL1531" s="284"/>
      <c r="AM1531" s="284"/>
      <c r="AN1531" s="284"/>
      <c r="AO1531" s="284"/>
      <c r="AP1531" s="284"/>
      <c r="AQ1531" s="284">
        <v>3</v>
      </c>
      <c r="AR1531" s="284">
        <v>3</v>
      </c>
      <c r="AS1531" s="284"/>
      <c r="AT1531" s="284"/>
      <c r="AU1531" s="284"/>
      <c r="AV1531" s="284"/>
      <c r="AW1531" s="284">
        <v>0</v>
      </c>
      <c r="AX1531" s="284">
        <v>0</v>
      </c>
      <c r="AY1531" s="284"/>
      <c r="AZ1531" s="284"/>
      <c r="BA1531" s="284"/>
      <c r="BB1531" s="284"/>
      <c r="BC1531" s="284">
        <v>0</v>
      </c>
      <c r="BD1531" s="284">
        <v>0</v>
      </c>
      <c r="BE1531" s="284"/>
      <c r="BF1531" s="284"/>
      <c r="BG1531" s="284"/>
      <c r="BH1531" s="284"/>
      <c r="BI1531" s="284"/>
      <c r="BJ1531" s="284"/>
      <c r="BK1531" s="284"/>
      <c r="BL1531" s="284"/>
      <c r="BM1531" s="284"/>
      <c r="BN1531" s="284"/>
      <c r="BO1531" s="284"/>
      <c r="BP1531" s="284"/>
      <c r="BQ1531" s="284"/>
      <c r="BR1531" s="284"/>
      <c r="BS1531" s="284"/>
      <c r="BT1531" s="284"/>
      <c r="BU1531" s="284">
        <v>5</v>
      </c>
      <c r="BV1531" s="284">
        <v>0</v>
      </c>
      <c r="BW1531" s="284">
        <v>0</v>
      </c>
      <c r="BX1531" s="284">
        <v>0</v>
      </c>
      <c r="BY1531" s="284"/>
      <c r="BZ1531" s="284"/>
      <c r="CA1531" s="284"/>
      <c r="CB1531" s="284"/>
      <c r="CC1531" s="284"/>
      <c r="CD1531" s="284"/>
      <c r="CE1531" s="284"/>
      <c r="CF1531" s="284"/>
      <c r="CG1531" s="284"/>
      <c r="CH1531" s="284"/>
      <c r="CI1531" s="286" t="str">
        <f t="shared" si="349"/>
        <v>Small</v>
      </c>
      <c r="CJ1531" s="210"/>
      <c r="CK1531" s="210"/>
      <c r="CN1531"/>
    </row>
    <row r="1532" spans="1:92" s="283" customFormat="1" ht="15">
      <c r="A1532" s="208" t="s">
        <v>144</v>
      </c>
      <c r="B1532" s="287" t="s">
        <v>492</v>
      </c>
      <c r="C1532" s="208" t="s">
        <v>76</v>
      </c>
      <c r="D1532" s="566">
        <v>2014</v>
      </c>
      <c r="E1532" s="310">
        <v>0</v>
      </c>
      <c r="F1532" s="310">
        <v>0</v>
      </c>
      <c r="G1532" s="310">
        <v>0</v>
      </c>
      <c r="H1532" s="310">
        <v>0</v>
      </c>
      <c r="I1532" s="310">
        <v>0</v>
      </c>
      <c r="J1532" s="310">
        <v>0</v>
      </c>
      <c r="K1532" s="310">
        <v>0</v>
      </c>
      <c r="L1532" s="310">
        <v>0</v>
      </c>
      <c r="M1532" s="284">
        <f t="shared" si="348"/>
        <v>1964</v>
      </c>
      <c r="N1532" s="284">
        <v>1964</v>
      </c>
      <c r="O1532" s="310">
        <v>1964</v>
      </c>
      <c r="P1532" s="310">
        <v>4715</v>
      </c>
      <c r="Q1532" s="310">
        <v>6679</v>
      </c>
      <c r="R1532" s="310">
        <v>6679</v>
      </c>
      <c r="S1532" s="284"/>
      <c r="T1532" s="284"/>
      <c r="U1532" s="284"/>
      <c r="V1532" s="284"/>
      <c r="W1532" s="284"/>
      <c r="X1532" s="284"/>
      <c r="Y1532" s="284"/>
      <c r="Z1532" s="284"/>
      <c r="AA1532" s="284"/>
      <c r="AB1532" s="284"/>
      <c r="AC1532" s="284"/>
      <c r="AD1532" s="284"/>
      <c r="AE1532" s="284"/>
      <c r="AF1532" s="284"/>
      <c r="AG1532" s="284"/>
      <c r="AH1532" s="284"/>
      <c r="AI1532" s="284"/>
      <c r="AJ1532" s="284"/>
      <c r="AK1532" s="284"/>
      <c r="AL1532" s="284"/>
      <c r="AM1532" s="284"/>
      <c r="AN1532" s="284"/>
      <c r="AO1532" s="284"/>
      <c r="AP1532" s="284"/>
      <c r="AQ1532" s="284"/>
      <c r="AR1532" s="284"/>
      <c r="AS1532" s="284"/>
      <c r="AT1532" s="284"/>
      <c r="AU1532" s="284"/>
      <c r="AV1532" s="284"/>
      <c r="AW1532" s="284"/>
      <c r="AX1532" s="284"/>
      <c r="AY1532" s="284"/>
      <c r="AZ1532" s="284"/>
      <c r="BA1532" s="284"/>
      <c r="BB1532" s="284"/>
      <c r="BC1532" s="284"/>
      <c r="BD1532" s="284"/>
      <c r="BE1532" s="284"/>
      <c r="BF1532" s="284"/>
      <c r="BG1532" s="284"/>
      <c r="BH1532" s="284"/>
      <c r="BI1532" s="284"/>
      <c r="BJ1532" s="284"/>
      <c r="BK1532" s="284"/>
      <c r="BL1532" s="284"/>
      <c r="BM1532" s="284"/>
      <c r="BN1532" s="284"/>
      <c r="BO1532" s="284"/>
      <c r="BP1532" s="284"/>
      <c r="BQ1532" s="284"/>
      <c r="BR1532" s="284"/>
      <c r="BS1532" s="284"/>
      <c r="BT1532" s="284"/>
      <c r="BU1532" s="284">
        <v>0</v>
      </c>
      <c r="BV1532" s="284">
        <v>0</v>
      </c>
      <c r="BW1532" s="284">
        <v>0</v>
      </c>
      <c r="BX1532" s="284">
        <v>1964</v>
      </c>
      <c r="BY1532" s="284"/>
      <c r="BZ1532" s="284"/>
      <c r="CA1532" s="284"/>
      <c r="CB1532" s="284"/>
      <c r="CC1532" s="284"/>
      <c r="CD1532" s="284">
        <v>4715</v>
      </c>
      <c r="CE1532" s="284"/>
      <c r="CF1532" s="284"/>
      <c r="CG1532" s="284"/>
      <c r="CH1532" s="284"/>
      <c r="CI1532" s="286" t="str">
        <f t="shared" si="349"/>
        <v>Small</v>
      </c>
      <c r="CJ1532" s="210"/>
      <c r="CK1532" s="210"/>
      <c r="CN1532"/>
    </row>
    <row r="1533" spans="1:92" s="283" customFormat="1" ht="15">
      <c r="A1533" s="287" t="s">
        <v>129</v>
      </c>
      <c r="B1533" s="287" t="s">
        <v>422</v>
      </c>
      <c r="C1533" s="208" t="s">
        <v>76</v>
      </c>
      <c r="D1533" s="566">
        <v>2014</v>
      </c>
      <c r="E1533" s="310">
        <v>0</v>
      </c>
      <c r="F1533" s="310">
        <v>0</v>
      </c>
      <c r="G1533" s="310">
        <v>0</v>
      </c>
      <c r="H1533" s="310">
        <v>0</v>
      </c>
      <c r="I1533" s="310">
        <v>0</v>
      </c>
      <c r="J1533" s="310">
        <v>0</v>
      </c>
      <c r="K1533" s="310">
        <v>0</v>
      </c>
      <c r="L1533" s="310">
        <v>0</v>
      </c>
      <c r="M1533" s="284">
        <f t="shared" si="348"/>
        <v>0</v>
      </c>
      <c r="N1533" s="284">
        <v>0</v>
      </c>
      <c r="O1533" s="310">
        <v>0</v>
      </c>
      <c r="P1533" s="310">
        <v>543</v>
      </c>
      <c r="Q1533" s="310">
        <v>543</v>
      </c>
      <c r="R1533" s="310">
        <v>783</v>
      </c>
      <c r="S1533" s="284"/>
      <c r="T1533" s="284"/>
      <c r="U1533" s="284"/>
      <c r="V1533" s="284"/>
      <c r="W1533" s="284"/>
      <c r="X1533" s="284"/>
      <c r="Y1533" s="284"/>
      <c r="Z1533" s="284"/>
      <c r="AA1533" s="284"/>
      <c r="AB1533" s="284"/>
      <c r="AC1533" s="284"/>
      <c r="AD1533" s="284"/>
      <c r="AE1533" s="284"/>
      <c r="AF1533" s="284"/>
      <c r="AG1533" s="284"/>
      <c r="AH1533" s="284"/>
      <c r="AI1533" s="284"/>
      <c r="AJ1533" s="284"/>
      <c r="AK1533" s="284"/>
      <c r="AL1533" s="284"/>
      <c r="AM1533" s="284"/>
      <c r="AN1533" s="284"/>
      <c r="AO1533" s="284"/>
      <c r="AP1533" s="284"/>
      <c r="AQ1533" s="284"/>
      <c r="AR1533" s="284"/>
      <c r="AS1533" s="284"/>
      <c r="AT1533" s="284"/>
      <c r="AU1533" s="284"/>
      <c r="AV1533" s="284"/>
      <c r="AW1533" s="284"/>
      <c r="AX1533" s="284"/>
      <c r="AY1533" s="284"/>
      <c r="AZ1533" s="284"/>
      <c r="BA1533" s="284"/>
      <c r="BB1533" s="284"/>
      <c r="BC1533" s="284"/>
      <c r="BD1533" s="284"/>
      <c r="BE1533" s="284"/>
      <c r="BF1533" s="284"/>
      <c r="BG1533" s="284"/>
      <c r="BH1533" s="284"/>
      <c r="BI1533" s="284"/>
      <c r="BJ1533" s="284"/>
      <c r="BK1533" s="284">
        <v>0</v>
      </c>
      <c r="BL1533" s="284"/>
      <c r="BM1533" s="284"/>
      <c r="BN1533" s="284"/>
      <c r="BO1533" s="284"/>
      <c r="BP1533" s="284"/>
      <c r="BQ1533" s="284"/>
      <c r="BR1533" s="284"/>
      <c r="BS1533" s="284"/>
      <c r="BT1533" s="284"/>
      <c r="BU1533" s="284"/>
      <c r="BV1533" s="284"/>
      <c r="BW1533" s="284"/>
      <c r="BX1533" s="284"/>
      <c r="BY1533" s="284"/>
      <c r="BZ1533" s="284"/>
      <c r="CA1533" s="284"/>
      <c r="CB1533" s="284"/>
      <c r="CC1533" s="284"/>
      <c r="CD1533" s="284">
        <v>543</v>
      </c>
      <c r="CE1533" s="284"/>
      <c r="CF1533" s="284"/>
      <c r="CG1533" s="284"/>
      <c r="CH1533" s="284">
        <v>240</v>
      </c>
      <c r="CI1533" s="286" t="str">
        <f t="shared" si="349"/>
        <v>Small</v>
      </c>
      <c r="CJ1533" s="210"/>
      <c r="CK1533" s="210"/>
      <c r="CN1533"/>
    </row>
    <row r="1534" spans="1:92" s="283" customFormat="1" ht="15">
      <c r="A1534" s="208" t="s">
        <v>156</v>
      </c>
      <c r="B1534" s="287" t="s">
        <v>493</v>
      </c>
      <c r="C1534" s="208" t="s">
        <v>76</v>
      </c>
      <c r="D1534" s="566">
        <v>2014</v>
      </c>
      <c r="E1534" s="310">
        <v>1</v>
      </c>
      <c r="F1534" s="310">
        <v>0</v>
      </c>
      <c r="G1534" s="310">
        <v>0</v>
      </c>
      <c r="H1534" s="310">
        <v>1</v>
      </c>
      <c r="I1534" s="310">
        <v>0</v>
      </c>
      <c r="J1534" s="310">
        <v>0</v>
      </c>
      <c r="K1534" s="310">
        <v>0</v>
      </c>
      <c r="L1534" s="310">
        <v>1</v>
      </c>
      <c r="M1534" s="284">
        <f t="shared" si="348"/>
        <v>0</v>
      </c>
      <c r="N1534" s="284">
        <v>0</v>
      </c>
      <c r="O1534" s="310">
        <v>1</v>
      </c>
      <c r="P1534" s="310">
        <v>13</v>
      </c>
      <c r="Q1534" s="310">
        <v>13</v>
      </c>
      <c r="R1534" s="310">
        <v>13</v>
      </c>
      <c r="S1534" s="284"/>
      <c r="T1534" s="284"/>
      <c r="U1534" s="284"/>
      <c r="V1534" s="284"/>
      <c r="W1534" s="284"/>
      <c r="X1534" s="284"/>
      <c r="Y1534" s="284">
        <v>0</v>
      </c>
      <c r="Z1534" s="284">
        <v>0</v>
      </c>
      <c r="AA1534" s="284"/>
      <c r="AB1534" s="284"/>
      <c r="AC1534" s="284"/>
      <c r="AD1534" s="284"/>
      <c r="AE1534" s="284"/>
      <c r="AF1534" s="284"/>
      <c r="AG1534" s="284"/>
      <c r="AH1534" s="284"/>
      <c r="AI1534" s="284"/>
      <c r="AJ1534" s="284"/>
      <c r="AK1534" s="284"/>
      <c r="AL1534" s="284"/>
      <c r="AM1534" s="284"/>
      <c r="AN1534" s="284"/>
      <c r="AO1534" s="284"/>
      <c r="AP1534" s="284"/>
      <c r="AQ1534" s="284">
        <v>0</v>
      </c>
      <c r="AR1534" s="284">
        <v>0</v>
      </c>
      <c r="AS1534" s="284"/>
      <c r="AT1534" s="284"/>
      <c r="AU1534" s="284"/>
      <c r="AV1534" s="284"/>
      <c r="AW1534" s="284">
        <v>0</v>
      </c>
      <c r="AX1534" s="284">
        <v>0</v>
      </c>
      <c r="AY1534" s="284"/>
      <c r="AZ1534" s="284"/>
      <c r="BA1534" s="284"/>
      <c r="BB1534" s="284"/>
      <c r="BC1534" s="284">
        <v>1</v>
      </c>
      <c r="BD1534" s="284">
        <v>1</v>
      </c>
      <c r="BE1534" s="284"/>
      <c r="BF1534" s="284"/>
      <c r="BG1534" s="284"/>
      <c r="BH1534" s="284"/>
      <c r="BI1534" s="284"/>
      <c r="BJ1534" s="284"/>
      <c r="BK1534" s="284"/>
      <c r="BL1534" s="284"/>
      <c r="BM1534" s="284"/>
      <c r="BN1534" s="284"/>
      <c r="BO1534" s="284"/>
      <c r="BP1534" s="284"/>
      <c r="BQ1534" s="284"/>
      <c r="BR1534" s="284"/>
      <c r="BS1534" s="284"/>
      <c r="BT1534" s="284"/>
      <c r="BU1534" s="284"/>
      <c r="BV1534" s="284"/>
      <c r="BW1534" s="284"/>
      <c r="BX1534" s="284"/>
      <c r="BY1534" s="284"/>
      <c r="BZ1534" s="284"/>
      <c r="CA1534" s="284"/>
      <c r="CB1534" s="284"/>
      <c r="CC1534" s="284"/>
      <c r="CD1534" s="284">
        <v>12</v>
      </c>
      <c r="CE1534" s="284"/>
      <c r="CF1534" s="284"/>
      <c r="CG1534" s="284"/>
      <c r="CH1534" s="284"/>
      <c r="CI1534" s="286" t="str">
        <f t="shared" si="349"/>
        <v>Small</v>
      </c>
      <c r="CJ1534" s="210"/>
      <c r="CK1534" s="210"/>
      <c r="CN1534"/>
    </row>
    <row r="1535" spans="1:92" s="283" customFormat="1" ht="15">
      <c r="A1535" s="287" t="s">
        <v>625</v>
      </c>
      <c r="B1535" s="287" t="s">
        <v>490</v>
      </c>
      <c r="C1535" s="208" t="s">
        <v>76</v>
      </c>
      <c r="D1535" s="566">
        <v>2014</v>
      </c>
      <c r="E1535" s="310">
        <v>0</v>
      </c>
      <c r="F1535" s="310">
        <v>0</v>
      </c>
      <c r="G1535" s="310">
        <v>0</v>
      </c>
      <c r="H1535" s="310">
        <v>0</v>
      </c>
      <c r="I1535" s="310">
        <v>0</v>
      </c>
      <c r="J1535" s="310">
        <v>0</v>
      </c>
      <c r="K1535" s="310">
        <v>0</v>
      </c>
      <c r="L1535" s="310">
        <v>0</v>
      </c>
      <c r="M1535" s="284">
        <f t="shared" si="348"/>
        <v>2</v>
      </c>
      <c r="N1535" s="284">
        <v>2</v>
      </c>
      <c r="O1535" s="310">
        <v>2</v>
      </c>
      <c r="P1535" s="310">
        <v>0</v>
      </c>
      <c r="Q1535" s="310">
        <v>2</v>
      </c>
      <c r="R1535" s="310">
        <v>2</v>
      </c>
      <c r="S1535" s="284"/>
      <c r="T1535" s="284"/>
      <c r="U1535" s="284"/>
      <c r="V1535" s="284"/>
      <c r="W1535" s="284"/>
      <c r="X1535" s="284"/>
      <c r="Y1535" s="284"/>
      <c r="Z1535" s="284"/>
      <c r="AA1535" s="284"/>
      <c r="AB1535" s="284"/>
      <c r="AC1535" s="284"/>
      <c r="AD1535" s="284"/>
      <c r="AE1535" s="284"/>
      <c r="AF1535" s="284"/>
      <c r="AG1535" s="284"/>
      <c r="AH1535" s="284"/>
      <c r="AI1535" s="284"/>
      <c r="AJ1535" s="284"/>
      <c r="AK1535" s="284"/>
      <c r="AL1535" s="284"/>
      <c r="AM1535" s="284"/>
      <c r="AN1535" s="284"/>
      <c r="AO1535" s="284"/>
      <c r="AP1535" s="284"/>
      <c r="AQ1535" s="284"/>
      <c r="AR1535" s="284"/>
      <c r="AS1535" s="284"/>
      <c r="AT1535" s="284"/>
      <c r="AU1535" s="284"/>
      <c r="AV1535" s="284"/>
      <c r="AW1535" s="284"/>
      <c r="AX1535" s="284"/>
      <c r="AY1535" s="284"/>
      <c r="AZ1535" s="284"/>
      <c r="BA1535" s="284"/>
      <c r="BB1535" s="284"/>
      <c r="BC1535" s="284"/>
      <c r="BD1535" s="284"/>
      <c r="BE1535" s="284"/>
      <c r="BF1535" s="284"/>
      <c r="BG1535" s="284"/>
      <c r="BH1535" s="284"/>
      <c r="BI1535" s="284"/>
      <c r="BJ1535" s="284"/>
      <c r="BK1535" s="284"/>
      <c r="BL1535" s="284"/>
      <c r="BM1535" s="284"/>
      <c r="BN1535" s="284"/>
      <c r="BO1535" s="284"/>
      <c r="BP1535" s="284"/>
      <c r="BQ1535" s="284"/>
      <c r="BR1535" s="284"/>
      <c r="BS1535" s="284"/>
      <c r="BT1535" s="284"/>
      <c r="BU1535" s="284">
        <v>2</v>
      </c>
      <c r="BV1535" s="284">
        <v>0</v>
      </c>
      <c r="BW1535" s="284">
        <v>0</v>
      </c>
      <c r="BX1535" s="284">
        <v>0</v>
      </c>
      <c r="BY1535" s="284"/>
      <c r="BZ1535" s="284"/>
      <c r="CA1535" s="284"/>
      <c r="CB1535" s="284"/>
      <c r="CC1535" s="284"/>
      <c r="CD1535" s="284"/>
      <c r="CE1535" s="284"/>
      <c r="CF1535" s="284"/>
      <c r="CG1535" s="284"/>
      <c r="CH1535" s="284"/>
      <c r="CI1535" s="286" t="str">
        <f t="shared" si="349"/>
        <v>Small</v>
      </c>
      <c r="CJ1535" s="210"/>
      <c r="CK1535" s="210"/>
      <c r="CN1535"/>
    </row>
    <row r="1536" spans="1:92" s="283" customFormat="1" ht="15">
      <c r="A1536" s="208" t="s">
        <v>158</v>
      </c>
      <c r="B1536" s="287" t="s">
        <v>494</v>
      </c>
      <c r="C1536" s="208" t="s">
        <v>76</v>
      </c>
      <c r="D1536" s="566">
        <v>2014</v>
      </c>
      <c r="E1536" s="310">
        <v>0</v>
      </c>
      <c r="F1536" s="310">
        <v>5461</v>
      </c>
      <c r="G1536" s="310">
        <v>19866</v>
      </c>
      <c r="H1536" s="310">
        <v>25327</v>
      </c>
      <c r="I1536" s="310">
        <v>0</v>
      </c>
      <c r="J1536" s="310">
        <v>0</v>
      </c>
      <c r="K1536" s="310">
        <v>0</v>
      </c>
      <c r="L1536" s="310">
        <v>25327</v>
      </c>
      <c r="M1536" s="284">
        <f t="shared" si="348"/>
        <v>0</v>
      </c>
      <c r="N1536" s="284">
        <v>0</v>
      </c>
      <c r="O1536" s="310">
        <v>25327</v>
      </c>
      <c r="P1536" s="310">
        <v>25327</v>
      </c>
      <c r="Q1536" s="310">
        <v>25327</v>
      </c>
      <c r="R1536" s="310">
        <v>25327</v>
      </c>
      <c r="S1536" s="284"/>
      <c r="T1536" s="284"/>
      <c r="U1536" s="284"/>
      <c r="V1536" s="284"/>
      <c r="W1536" s="284"/>
      <c r="X1536" s="284"/>
      <c r="Y1536" s="284"/>
      <c r="Z1536" s="284"/>
      <c r="AA1536" s="284">
        <v>5327</v>
      </c>
      <c r="AB1536" s="284">
        <v>1114</v>
      </c>
      <c r="AC1536" s="284">
        <v>19576</v>
      </c>
      <c r="AD1536" s="284">
        <v>2303</v>
      </c>
      <c r="AE1536" s="284"/>
      <c r="AF1536" s="284"/>
      <c r="AG1536" s="284">
        <v>0</v>
      </c>
      <c r="AH1536" s="284">
        <v>0</v>
      </c>
      <c r="AI1536" s="284">
        <v>0</v>
      </c>
      <c r="AJ1536" s="284">
        <v>0</v>
      </c>
      <c r="AK1536" s="284"/>
      <c r="AL1536" s="284"/>
      <c r="AM1536" s="284">
        <v>0</v>
      </c>
      <c r="AN1536" s="284">
        <v>0</v>
      </c>
      <c r="AO1536" s="284">
        <v>0</v>
      </c>
      <c r="AP1536" s="284">
        <v>0</v>
      </c>
      <c r="AQ1536" s="284"/>
      <c r="AR1536" s="284"/>
      <c r="AS1536" s="284">
        <v>0</v>
      </c>
      <c r="AT1536" s="284">
        <v>0</v>
      </c>
      <c r="AU1536" s="284">
        <v>0</v>
      </c>
      <c r="AV1536" s="284">
        <v>0</v>
      </c>
      <c r="AW1536" s="284"/>
      <c r="AX1536" s="284"/>
      <c r="AY1536" s="284">
        <v>134</v>
      </c>
      <c r="AZ1536" s="284">
        <v>106</v>
      </c>
      <c r="BA1536" s="284">
        <v>290</v>
      </c>
      <c r="BB1536" s="284">
        <v>63</v>
      </c>
      <c r="BC1536" s="284"/>
      <c r="BD1536" s="284"/>
      <c r="BE1536" s="284">
        <v>0</v>
      </c>
      <c r="BF1536" s="284">
        <v>0</v>
      </c>
      <c r="BG1536" s="284">
        <v>0</v>
      </c>
      <c r="BH1536" s="284">
        <v>0</v>
      </c>
      <c r="BI1536" s="284">
        <v>0</v>
      </c>
      <c r="BJ1536" s="284">
        <v>0</v>
      </c>
      <c r="BK1536" s="284"/>
      <c r="BL1536" s="284"/>
      <c r="BM1536" s="284"/>
      <c r="BN1536" s="284"/>
      <c r="BO1536" s="284"/>
      <c r="BP1536" s="284"/>
      <c r="BQ1536" s="284"/>
      <c r="BR1536" s="284"/>
      <c r="BS1536" s="284"/>
      <c r="BT1536" s="284"/>
      <c r="BU1536" s="284"/>
      <c r="BV1536" s="284"/>
      <c r="BW1536" s="284"/>
      <c r="BX1536" s="284"/>
      <c r="BY1536" s="284"/>
      <c r="BZ1536" s="284"/>
      <c r="CA1536" s="284"/>
      <c r="CB1536" s="284"/>
      <c r="CC1536" s="284"/>
      <c r="CD1536" s="284"/>
      <c r="CE1536" s="284"/>
      <c r="CF1536" s="284"/>
      <c r="CG1536" s="284"/>
      <c r="CH1536" s="284"/>
      <c r="CI1536" s="286" t="str">
        <f t="shared" si="349"/>
        <v>Small</v>
      </c>
      <c r="CJ1536" s="210"/>
      <c r="CK1536" s="210"/>
      <c r="CN1536"/>
    </row>
    <row r="1537" spans="1:92" s="283" customFormat="1" ht="15">
      <c r="A1537" s="297" t="s">
        <v>356</v>
      </c>
      <c r="B1537" s="287" t="s">
        <v>432</v>
      </c>
      <c r="C1537" s="208" t="s">
        <v>76</v>
      </c>
      <c r="D1537" s="566">
        <v>2014</v>
      </c>
      <c r="E1537" s="310">
        <v>0</v>
      </c>
      <c r="F1537" s="310">
        <v>0</v>
      </c>
      <c r="G1537" s="310">
        <v>0</v>
      </c>
      <c r="H1537" s="310">
        <v>0</v>
      </c>
      <c r="I1537" s="310">
        <v>0</v>
      </c>
      <c r="J1537" s="310">
        <v>0</v>
      </c>
      <c r="K1537" s="310">
        <v>0</v>
      </c>
      <c r="L1537" s="310">
        <v>0</v>
      </c>
      <c r="M1537" s="284">
        <f t="shared" si="348"/>
        <v>388</v>
      </c>
      <c r="N1537" s="284">
        <v>388</v>
      </c>
      <c r="O1537" s="310">
        <v>388</v>
      </c>
      <c r="P1537" s="310">
        <v>0</v>
      </c>
      <c r="Q1537" s="310">
        <v>388</v>
      </c>
      <c r="R1537" s="310">
        <v>22650</v>
      </c>
      <c r="S1537" s="284"/>
      <c r="T1537" s="284"/>
      <c r="U1537" s="284"/>
      <c r="V1537" s="284"/>
      <c r="W1537" s="284"/>
      <c r="X1537" s="284"/>
      <c r="Y1537" s="284"/>
      <c r="Z1537" s="284"/>
      <c r="AA1537" s="284"/>
      <c r="AB1537" s="284"/>
      <c r="AC1537" s="284"/>
      <c r="AD1537" s="284"/>
      <c r="AE1537" s="284"/>
      <c r="AF1537" s="284"/>
      <c r="AG1537" s="284"/>
      <c r="AH1537" s="284"/>
      <c r="AI1537" s="284"/>
      <c r="AJ1537" s="284"/>
      <c r="AK1537" s="284"/>
      <c r="AL1537" s="284"/>
      <c r="AM1537" s="284"/>
      <c r="AN1537" s="284"/>
      <c r="AO1537" s="284"/>
      <c r="AP1537" s="284"/>
      <c r="AQ1537" s="284"/>
      <c r="AR1537" s="284"/>
      <c r="AS1537" s="284"/>
      <c r="AT1537" s="284"/>
      <c r="AU1537" s="284"/>
      <c r="AV1537" s="284"/>
      <c r="AW1537" s="284"/>
      <c r="AX1537" s="284"/>
      <c r="AY1537" s="284"/>
      <c r="AZ1537" s="284"/>
      <c r="BA1537" s="284"/>
      <c r="BB1537" s="284"/>
      <c r="BC1537" s="284"/>
      <c r="BD1537" s="284"/>
      <c r="BE1537" s="284"/>
      <c r="BF1537" s="284"/>
      <c r="BG1537" s="284"/>
      <c r="BH1537" s="284"/>
      <c r="BI1537" s="284"/>
      <c r="BJ1537" s="284"/>
      <c r="BK1537" s="284">
        <v>0</v>
      </c>
      <c r="BL1537" s="284"/>
      <c r="BM1537" s="284"/>
      <c r="BN1537" s="284"/>
      <c r="BO1537" s="284"/>
      <c r="BP1537" s="284"/>
      <c r="BQ1537" s="284"/>
      <c r="BR1537" s="284"/>
      <c r="BS1537" s="284"/>
      <c r="BT1537" s="284"/>
      <c r="BU1537" s="284">
        <v>369</v>
      </c>
      <c r="BV1537" s="284">
        <v>19</v>
      </c>
      <c r="BW1537" s="284">
        <v>0</v>
      </c>
      <c r="BX1537" s="284">
        <v>0</v>
      </c>
      <c r="BY1537" s="284"/>
      <c r="BZ1537" s="284"/>
      <c r="CA1537" s="284"/>
      <c r="CB1537" s="284"/>
      <c r="CC1537" s="284"/>
      <c r="CD1537" s="284"/>
      <c r="CE1537" s="284"/>
      <c r="CF1537" s="284"/>
      <c r="CG1537" s="284"/>
      <c r="CH1537" s="284">
        <v>22262</v>
      </c>
      <c r="CI1537" s="286" t="str">
        <f t="shared" si="349"/>
        <v>Small</v>
      </c>
      <c r="CJ1537" s="210"/>
      <c r="CK1537" s="210"/>
      <c r="CN1537"/>
    </row>
    <row r="1538" spans="1:92" s="283" customFormat="1" ht="15">
      <c r="A1538" s="208" t="s">
        <v>693</v>
      </c>
      <c r="B1538" s="283" t="s">
        <v>612</v>
      </c>
      <c r="C1538" s="208" t="s">
        <v>76</v>
      </c>
      <c r="D1538" s="566">
        <v>2014</v>
      </c>
      <c r="E1538" s="310">
        <v>0</v>
      </c>
      <c r="F1538" s="310">
        <v>0</v>
      </c>
      <c r="G1538" s="310">
        <v>0</v>
      </c>
      <c r="H1538" s="310">
        <v>0</v>
      </c>
      <c r="I1538" s="310">
        <v>0</v>
      </c>
      <c r="J1538" s="310">
        <v>0</v>
      </c>
      <c r="K1538" s="310">
        <v>0</v>
      </c>
      <c r="L1538" s="310">
        <v>0</v>
      </c>
      <c r="M1538" s="284">
        <f t="shared" si="348"/>
        <v>4244</v>
      </c>
      <c r="N1538" s="284">
        <v>4244</v>
      </c>
      <c r="O1538" s="310">
        <v>4244</v>
      </c>
      <c r="P1538" s="310">
        <v>0</v>
      </c>
      <c r="Q1538" s="310">
        <v>4244</v>
      </c>
      <c r="R1538" s="310">
        <v>4244</v>
      </c>
      <c r="S1538" s="284"/>
      <c r="T1538" s="284"/>
      <c r="U1538" s="284"/>
      <c r="V1538" s="284"/>
      <c r="W1538" s="284"/>
      <c r="X1538" s="284"/>
      <c r="Y1538" s="284"/>
      <c r="Z1538" s="284"/>
      <c r="AA1538" s="284"/>
      <c r="AB1538" s="284"/>
      <c r="AC1538" s="284"/>
      <c r="AD1538" s="284"/>
      <c r="AE1538" s="284"/>
      <c r="AF1538" s="284"/>
      <c r="AG1538" s="284"/>
      <c r="AH1538" s="284"/>
      <c r="AI1538" s="284"/>
      <c r="AJ1538" s="284"/>
      <c r="AK1538" s="284"/>
      <c r="AL1538" s="284"/>
      <c r="AM1538" s="284"/>
      <c r="AN1538" s="284"/>
      <c r="AO1538" s="284"/>
      <c r="AP1538" s="284"/>
      <c r="AQ1538" s="284"/>
      <c r="AR1538" s="284"/>
      <c r="AS1538" s="284"/>
      <c r="AT1538" s="284"/>
      <c r="AU1538" s="284"/>
      <c r="AV1538" s="284"/>
      <c r="AW1538" s="284"/>
      <c r="AX1538" s="284"/>
      <c r="AY1538" s="284"/>
      <c r="AZ1538" s="284"/>
      <c r="BA1538" s="284"/>
      <c r="BB1538" s="284"/>
      <c r="BC1538" s="284"/>
      <c r="BD1538" s="284"/>
      <c r="BE1538" s="284"/>
      <c r="BF1538" s="284"/>
      <c r="BG1538" s="284"/>
      <c r="BH1538" s="284"/>
      <c r="BI1538" s="284"/>
      <c r="BJ1538" s="284"/>
      <c r="BK1538" s="284"/>
      <c r="BL1538" s="284"/>
      <c r="BM1538" s="284"/>
      <c r="BN1538" s="284"/>
      <c r="BO1538" s="284"/>
      <c r="BP1538" s="284"/>
      <c r="BQ1538" s="284"/>
      <c r="BR1538" s="284"/>
      <c r="BS1538" s="284"/>
      <c r="BT1538" s="284"/>
      <c r="BU1538" s="284">
        <v>0</v>
      </c>
      <c r="BV1538" s="284">
        <v>0</v>
      </c>
      <c r="BW1538" s="284">
        <v>0</v>
      </c>
      <c r="BX1538" s="284">
        <v>4244</v>
      </c>
      <c r="BY1538" s="284"/>
      <c r="BZ1538" s="284"/>
      <c r="CA1538" s="284"/>
      <c r="CB1538" s="284"/>
      <c r="CC1538" s="284"/>
      <c r="CD1538" s="284"/>
      <c r="CE1538" s="284"/>
      <c r="CF1538" s="284"/>
      <c r="CG1538" s="284"/>
      <c r="CH1538" s="284"/>
      <c r="CI1538" s="286" t="str">
        <f t="shared" si="349"/>
        <v>Small</v>
      </c>
      <c r="CJ1538" s="210"/>
      <c r="CK1538" s="210"/>
      <c r="CN1538"/>
    </row>
    <row r="1539" spans="1:92" s="283" customFormat="1" ht="15">
      <c r="A1539" s="208" t="s">
        <v>225</v>
      </c>
      <c r="B1539" s="287" t="s">
        <v>376</v>
      </c>
      <c r="C1539" s="208" t="s">
        <v>76</v>
      </c>
      <c r="D1539" s="566">
        <v>2014</v>
      </c>
      <c r="E1539" s="310">
        <v>5</v>
      </c>
      <c r="F1539" s="310">
        <v>0</v>
      </c>
      <c r="G1539" s="310">
        <v>9016</v>
      </c>
      <c r="H1539" s="310">
        <v>9021</v>
      </c>
      <c r="I1539" s="310">
        <v>0</v>
      </c>
      <c r="J1539" s="310">
        <v>0</v>
      </c>
      <c r="K1539" s="310">
        <v>0</v>
      </c>
      <c r="L1539" s="310">
        <v>9021</v>
      </c>
      <c r="M1539" s="284">
        <f t="shared" si="348"/>
        <v>0</v>
      </c>
      <c r="N1539" s="284">
        <v>0</v>
      </c>
      <c r="O1539" s="310">
        <v>9021</v>
      </c>
      <c r="P1539" s="310">
        <v>9021</v>
      </c>
      <c r="Q1539" s="310">
        <v>9021</v>
      </c>
      <c r="R1539" s="310">
        <v>9021</v>
      </c>
      <c r="S1539" s="284"/>
      <c r="T1539" s="284"/>
      <c r="U1539" s="284"/>
      <c r="V1539" s="284"/>
      <c r="W1539" s="284"/>
      <c r="X1539" s="284"/>
      <c r="Y1539" s="284">
        <v>0</v>
      </c>
      <c r="Z1539" s="284">
        <v>0</v>
      </c>
      <c r="AA1539" s="284"/>
      <c r="AB1539" s="284"/>
      <c r="AC1539" s="284">
        <v>0</v>
      </c>
      <c r="AD1539" s="284">
        <v>0</v>
      </c>
      <c r="AE1539" s="284"/>
      <c r="AF1539" s="284"/>
      <c r="AG1539" s="284"/>
      <c r="AH1539" s="284"/>
      <c r="AI1539" s="284">
        <v>0</v>
      </c>
      <c r="AJ1539" s="284">
        <v>0</v>
      </c>
      <c r="AK1539" s="284"/>
      <c r="AL1539" s="284"/>
      <c r="AM1539" s="284"/>
      <c r="AN1539" s="284"/>
      <c r="AO1539" s="284">
        <v>0</v>
      </c>
      <c r="AP1539" s="284">
        <v>0</v>
      </c>
      <c r="AQ1539" s="284">
        <v>0</v>
      </c>
      <c r="AR1539" s="284">
        <v>0</v>
      </c>
      <c r="AS1539" s="284"/>
      <c r="AT1539" s="284"/>
      <c r="AU1539" s="284">
        <v>0</v>
      </c>
      <c r="AV1539" s="284">
        <v>0</v>
      </c>
      <c r="AW1539" s="284">
        <v>0</v>
      </c>
      <c r="AX1539" s="284">
        <v>0</v>
      </c>
      <c r="AY1539" s="284"/>
      <c r="AZ1539" s="284"/>
      <c r="BA1539" s="284">
        <v>9016</v>
      </c>
      <c r="BB1539" s="284">
        <v>9016</v>
      </c>
      <c r="BC1539" s="284">
        <v>5</v>
      </c>
      <c r="BD1539" s="284">
        <v>5</v>
      </c>
      <c r="BE1539" s="284"/>
      <c r="BF1539" s="284"/>
      <c r="BG1539" s="284">
        <v>0</v>
      </c>
      <c r="BH1539" s="284">
        <v>0</v>
      </c>
      <c r="BI1539" s="284">
        <v>0</v>
      </c>
      <c r="BJ1539" s="284">
        <v>0</v>
      </c>
      <c r="BK1539" s="284"/>
      <c r="BL1539" s="284"/>
      <c r="BM1539" s="284"/>
      <c r="BN1539" s="284"/>
      <c r="BO1539" s="284"/>
      <c r="BP1539" s="284"/>
      <c r="BQ1539" s="284"/>
      <c r="BR1539" s="284"/>
      <c r="BS1539" s="284"/>
      <c r="BT1539" s="284"/>
      <c r="BU1539" s="284"/>
      <c r="BV1539" s="284"/>
      <c r="BW1539" s="284"/>
      <c r="BX1539" s="284"/>
      <c r="BY1539" s="284"/>
      <c r="BZ1539" s="284"/>
      <c r="CA1539" s="284"/>
      <c r="CB1539" s="284"/>
      <c r="CC1539" s="284"/>
      <c r="CD1539" s="284"/>
      <c r="CE1539" s="284"/>
      <c r="CF1539" s="284"/>
      <c r="CG1539" s="284"/>
      <c r="CH1539" s="284"/>
      <c r="CI1539" s="286" t="str">
        <f t="shared" si="349"/>
        <v>Small</v>
      </c>
      <c r="CJ1539" s="210"/>
      <c r="CK1539" s="210"/>
      <c r="CN1539"/>
    </row>
    <row r="1540" spans="1:92" s="283" customFormat="1" ht="15">
      <c r="A1540" s="208" t="s">
        <v>622</v>
      </c>
      <c r="B1540" s="283" t="s">
        <v>613</v>
      </c>
      <c r="C1540" s="208" t="s">
        <v>76</v>
      </c>
      <c r="D1540" s="566">
        <v>2014</v>
      </c>
      <c r="E1540" s="310">
        <v>18</v>
      </c>
      <c r="F1540" s="310">
        <v>0</v>
      </c>
      <c r="G1540" s="310">
        <v>0</v>
      </c>
      <c r="H1540" s="310">
        <v>18</v>
      </c>
      <c r="I1540" s="310">
        <v>0</v>
      </c>
      <c r="J1540" s="310">
        <v>0</v>
      </c>
      <c r="K1540" s="310">
        <v>0</v>
      </c>
      <c r="L1540" s="310">
        <v>18</v>
      </c>
      <c r="M1540" s="284">
        <f t="shared" si="348"/>
        <v>0</v>
      </c>
      <c r="N1540" s="284">
        <v>0</v>
      </c>
      <c r="O1540" s="310">
        <v>18</v>
      </c>
      <c r="P1540" s="310">
        <v>18</v>
      </c>
      <c r="Q1540" s="310">
        <v>18</v>
      </c>
      <c r="R1540" s="310">
        <v>18</v>
      </c>
      <c r="S1540" s="284"/>
      <c r="T1540" s="284"/>
      <c r="U1540" s="284"/>
      <c r="V1540" s="284"/>
      <c r="W1540" s="284"/>
      <c r="X1540" s="284"/>
      <c r="Y1540" s="284"/>
      <c r="Z1540" s="284">
        <v>0</v>
      </c>
      <c r="AA1540" s="284"/>
      <c r="AB1540" s="284"/>
      <c r="AC1540" s="284"/>
      <c r="AD1540" s="284"/>
      <c r="AE1540" s="284"/>
      <c r="AF1540" s="284"/>
      <c r="AG1540" s="284"/>
      <c r="AH1540" s="284"/>
      <c r="AI1540" s="284"/>
      <c r="AJ1540" s="284"/>
      <c r="AK1540" s="284"/>
      <c r="AL1540" s="284"/>
      <c r="AM1540" s="284"/>
      <c r="AN1540" s="284"/>
      <c r="AO1540" s="284"/>
      <c r="AP1540" s="284"/>
      <c r="AQ1540" s="284">
        <v>0</v>
      </c>
      <c r="AR1540" s="284">
        <v>0</v>
      </c>
      <c r="AS1540" s="284"/>
      <c r="AT1540" s="284"/>
      <c r="AU1540" s="284"/>
      <c r="AV1540" s="284"/>
      <c r="AW1540" s="284">
        <v>0</v>
      </c>
      <c r="AX1540" s="284">
        <v>0</v>
      </c>
      <c r="AY1540" s="284"/>
      <c r="AZ1540" s="284"/>
      <c r="BA1540" s="284"/>
      <c r="BB1540" s="284"/>
      <c r="BC1540" s="284">
        <v>18</v>
      </c>
      <c r="BD1540" s="284">
        <v>18</v>
      </c>
      <c r="BE1540" s="284"/>
      <c r="BF1540" s="284"/>
      <c r="BG1540" s="284"/>
      <c r="BH1540" s="284"/>
      <c r="BI1540" s="284"/>
      <c r="BJ1540" s="284"/>
      <c r="BK1540" s="284"/>
      <c r="BL1540" s="284"/>
      <c r="BM1540" s="284"/>
      <c r="BN1540" s="284"/>
      <c r="BO1540" s="284"/>
      <c r="BP1540" s="284"/>
      <c r="BQ1540" s="284"/>
      <c r="BR1540" s="284"/>
      <c r="BS1540" s="284"/>
      <c r="BT1540" s="284"/>
      <c r="BU1540" s="284"/>
      <c r="BV1540" s="284"/>
      <c r="BW1540" s="284"/>
      <c r="BX1540" s="284"/>
      <c r="BY1540" s="284"/>
      <c r="BZ1540" s="284"/>
      <c r="CA1540" s="284"/>
      <c r="CB1540" s="284"/>
      <c r="CC1540" s="284"/>
      <c r="CD1540" s="284"/>
      <c r="CE1540" s="284"/>
      <c r="CF1540" s="284"/>
      <c r="CG1540" s="284"/>
      <c r="CH1540" s="284"/>
      <c r="CI1540" s="286" t="str">
        <f t="shared" si="349"/>
        <v>Small</v>
      </c>
      <c r="CJ1540" s="210"/>
      <c r="CK1540" s="210"/>
      <c r="CN1540"/>
    </row>
    <row r="1541" spans="1:92" s="283" customFormat="1" ht="15">
      <c r="A1541" s="208" t="s">
        <v>130</v>
      </c>
      <c r="B1541" s="287" t="s">
        <v>886</v>
      </c>
      <c r="C1541" s="208" t="s">
        <v>76</v>
      </c>
      <c r="D1541" s="566">
        <v>2014</v>
      </c>
      <c r="E1541" s="310">
        <v>0</v>
      </c>
      <c r="F1541" s="310">
        <v>45974</v>
      </c>
      <c r="G1541" s="310">
        <v>133576</v>
      </c>
      <c r="H1541" s="310">
        <v>179550</v>
      </c>
      <c r="I1541" s="310">
        <v>16742</v>
      </c>
      <c r="J1541" s="310">
        <v>0</v>
      </c>
      <c r="K1541" s="310">
        <v>16742</v>
      </c>
      <c r="L1541" s="310">
        <v>196292</v>
      </c>
      <c r="M1541" s="284">
        <f t="shared" si="348"/>
        <v>9840</v>
      </c>
      <c r="N1541" s="284">
        <v>9840</v>
      </c>
      <c r="O1541" s="310">
        <v>206132</v>
      </c>
      <c r="P1541" s="310">
        <v>1038396</v>
      </c>
      <c r="Q1541" s="310">
        <v>1048236</v>
      </c>
      <c r="R1541" s="310">
        <v>1478360</v>
      </c>
      <c r="S1541" s="284"/>
      <c r="T1541" s="284"/>
      <c r="U1541" s="284"/>
      <c r="V1541" s="284"/>
      <c r="W1541" s="284"/>
      <c r="X1541" s="284"/>
      <c r="Y1541" s="284"/>
      <c r="Z1541" s="284"/>
      <c r="AA1541" s="284">
        <v>18</v>
      </c>
      <c r="AB1541" s="284">
        <v>0</v>
      </c>
      <c r="AC1541" s="284">
        <v>4161</v>
      </c>
      <c r="AD1541" s="284">
        <v>0</v>
      </c>
      <c r="AE1541" s="284"/>
      <c r="AF1541" s="284"/>
      <c r="AG1541" s="284">
        <v>30558</v>
      </c>
      <c r="AH1541" s="284">
        <v>0</v>
      </c>
      <c r="AI1541" s="284">
        <v>93518</v>
      </c>
      <c r="AJ1541" s="284">
        <v>0</v>
      </c>
      <c r="AK1541" s="284"/>
      <c r="AL1541" s="284"/>
      <c r="AM1541" s="284">
        <v>1339</v>
      </c>
      <c r="AN1541" s="284">
        <v>0</v>
      </c>
      <c r="AO1541" s="284">
        <v>6174</v>
      </c>
      <c r="AP1541" s="284">
        <v>0</v>
      </c>
      <c r="AQ1541" s="284"/>
      <c r="AR1541" s="284"/>
      <c r="AS1541" s="284">
        <v>0</v>
      </c>
      <c r="AT1541" s="284">
        <v>0</v>
      </c>
      <c r="AU1541" s="284">
        <v>0</v>
      </c>
      <c r="AV1541" s="284">
        <v>0</v>
      </c>
      <c r="AW1541" s="284"/>
      <c r="AX1541" s="284"/>
      <c r="AY1541" s="284">
        <v>14059</v>
      </c>
      <c r="AZ1541" s="284">
        <v>0</v>
      </c>
      <c r="BA1541" s="284">
        <v>29723</v>
      </c>
      <c r="BB1541" s="284">
        <v>0</v>
      </c>
      <c r="BC1541" s="284"/>
      <c r="BD1541" s="284"/>
      <c r="BE1541" s="284">
        <v>0</v>
      </c>
      <c r="BF1541" s="284">
        <v>0</v>
      </c>
      <c r="BG1541" s="284">
        <v>0</v>
      </c>
      <c r="BH1541" s="284">
        <v>0</v>
      </c>
      <c r="BI1541" s="284">
        <v>0</v>
      </c>
      <c r="BJ1541" s="284">
        <v>0</v>
      </c>
      <c r="BK1541" s="284">
        <v>16742</v>
      </c>
      <c r="BL1541" s="284"/>
      <c r="BM1541" s="284"/>
      <c r="BN1541" s="284"/>
      <c r="BO1541" s="284"/>
      <c r="BP1541" s="284"/>
      <c r="BQ1541" s="284"/>
      <c r="BR1541" s="284"/>
      <c r="BS1541" s="284"/>
      <c r="BT1541" s="284"/>
      <c r="BU1541" s="284">
        <v>0</v>
      </c>
      <c r="BV1541" s="284">
        <v>0</v>
      </c>
      <c r="BW1541" s="284">
        <v>0</v>
      </c>
      <c r="BX1541" s="284">
        <v>9840</v>
      </c>
      <c r="BY1541" s="284"/>
      <c r="BZ1541" s="284"/>
      <c r="CA1541" s="284"/>
      <c r="CB1541" s="284"/>
      <c r="CC1541" s="284"/>
      <c r="CD1541" s="284">
        <v>842104</v>
      </c>
      <c r="CE1541" s="284"/>
      <c r="CF1541" s="284"/>
      <c r="CG1541" s="284"/>
      <c r="CH1541" s="284">
        <v>430124</v>
      </c>
      <c r="CI1541" s="286" t="str">
        <f t="shared" si="349"/>
        <v>Large</v>
      </c>
      <c r="CJ1541" s="210"/>
      <c r="CK1541" s="210"/>
      <c r="CN1541"/>
    </row>
    <row r="1542" spans="1:92" s="283" customFormat="1" ht="15">
      <c r="A1542" s="208" t="s">
        <v>230</v>
      </c>
      <c r="B1542" s="287" t="s">
        <v>506</v>
      </c>
      <c r="C1542" s="208" t="s">
        <v>76</v>
      </c>
      <c r="D1542" s="566">
        <v>2014</v>
      </c>
      <c r="E1542" s="310">
        <v>0</v>
      </c>
      <c r="F1542" s="310">
        <v>0</v>
      </c>
      <c r="G1542" s="310">
        <v>2</v>
      </c>
      <c r="H1542" s="310">
        <v>2</v>
      </c>
      <c r="I1542" s="310">
        <v>0</v>
      </c>
      <c r="J1542" s="310">
        <v>0</v>
      </c>
      <c r="K1542" s="310">
        <v>0</v>
      </c>
      <c r="L1542" s="310">
        <v>2</v>
      </c>
      <c r="M1542" s="284">
        <f t="shared" si="348"/>
        <v>0</v>
      </c>
      <c r="N1542" s="284">
        <v>0</v>
      </c>
      <c r="O1542" s="310">
        <v>2</v>
      </c>
      <c r="P1542" s="310">
        <v>2</v>
      </c>
      <c r="Q1542" s="310">
        <v>2</v>
      </c>
      <c r="R1542" s="310">
        <v>2</v>
      </c>
      <c r="S1542" s="284"/>
      <c r="T1542" s="284"/>
      <c r="U1542" s="284"/>
      <c r="V1542" s="284"/>
      <c r="W1542" s="284"/>
      <c r="X1542" s="284"/>
      <c r="Y1542" s="284"/>
      <c r="Z1542" s="284"/>
      <c r="AA1542" s="284"/>
      <c r="AB1542" s="284"/>
      <c r="AC1542" s="284">
        <v>0</v>
      </c>
      <c r="AD1542" s="284">
        <v>0</v>
      </c>
      <c r="AE1542" s="284"/>
      <c r="AF1542" s="284"/>
      <c r="AG1542" s="284"/>
      <c r="AH1542" s="284"/>
      <c r="AI1542" s="284">
        <v>0</v>
      </c>
      <c r="AJ1542" s="284">
        <v>0</v>
      </c>
      <c r="AK1542" s="284"/>
      <c r="AL1542" s="284"/>
      <c r="AM1542" s="284"/>
      <c r="AN1542" s="284"/>
      <c r="AO1542" s="284">
        <v>0</v>
      </c>
      <c r="AP1542" s="284">
        <v>0</v>
      </c>
      <c r="AQ1542" s="284"/>
      <c r="AR1542" s="284"/>
      <c r="AS1542" s="284"/>
      <c r="AT1542" s="284"/>
      <c r="AU1542" s="284">
        <v>0</v>
      </c>
      <c r="AV1542" s="284">
        <v>0</v>
      </c>
      <c r="AW1542" s="284"/>
      <c r="AX1542" s="284"/>
      <c r="AY1542" s="284"/>
      <c r="AZ1542" s="284"/>
      <c r="BA1542" s="284">
        <v>0</v>
      </c>
      <c r="BB1542" s="284">
        <v>0</v>
      </c>
      <c r="BC1542" s="284"/>
      <c r="BD1542" s="284"/>
      <c r="BE1542" s="284"/>
      <c r="BF1542" s="284"/>
      <c r="BG1542" s="284">
        <v>0</v>
      </c>
      <c r="BH1542" s="284">
        <v>0</v>
      </c>
      <c r="BI1542" s="284">
        <v>0</v>
      </c>
      <c r="BJ1542" s="284">
        <v>2</v>
      </c>
      <c r="BK1542" s="284">
        <v>0</v>
      </c>
      <c r="BL1542" s="284"/>
      <c r="BM1542" s="284"/>
      <c r="BN1542" s="284"/>
      <c r="BO1542" s="284"/>
      <c r="BP1542" s="284"/>
      <c r="BQ1542" s="284"/>
      <c r="BR1542" s="284"/>
      <c r="BS1542" s="284"/>
      <c r="BT1542" s="284"/>
      <c r="BU1542" s="284"/>
      <c r="BV1542" s="284"/>
      <c r="BW1542" s="284"/>
      <c r="BX1542" s="284"/>
      <c r="BY1542" s="284"/>
      <c r="BZ1542" s="284"/>
      <c r="CA1542" s="284"/>
      <c r="CB1542" s="284"/>
      <c r="CC1542" s="284"/>
      <c r="CD1542" s="284"/>
      <c r="CE1542" s="284"/>
      <c r="CF1542" s="284"/>
      <c r="CG1542" s="284"/>
      <c r="CH1542" s="284">
        <v>0</v>
      </c>
      <c r="CI1542" s="286" t="str">
        <f t="shared" si="349"/>
        <v>Small</v>
      </c>
      <c r="CJ1542" s="210"/>
      <c r="CK1542" s="210"/>
      <c r="CN1542"/>
    </row>
    <row r="1543" spans="1:92" s="283" customFormat="1" ht="15">
      <c r="A1543" s="208" t="s">
        <v>197</v>
      </c>
      <c r="B1543" s="208" t="s">
        <v>368</v>
      </c>
      <c r="C1543" s="208" t="s">
        <v>77</v>
      </c>
      <c r="D1543" s="566">
        <v>2013</v>
      </c>
      <c r="E1543" s="314">
        <v>0</v>
      </c>
      <c r="F1543" s="314">
        <v>0</v>
      </c>
      <c r="G1543" s="314">
        <v>0</v>
      </c>
      <c r="H1543" s="314">
        <v>0</v>
      </c>
      <c r="I1543" s="314">
        <v>0</v>
      </c>
      <c r="J1543" s="314">
        <v>0</v>
      </c>
      <c r="K1543" s="314">
        <v>0</v>
      </c>
      <c r="L1543" s="314">
        <v>0</v>
      </c>
      <c r="M1543" s="284">
        <f t="shared" si="348"/>
        <v>0</v>
      </c>
      <c r="N1543" s="284">
        <v>0</v>
      </c>
      <c r="O1543" s="310">
        <v>0</v>
      </c>
      <c r="P1543" s="310">
        <v>0</v>
      </c>
      <c r="Q1543" s="310">
        <v>0</v>
      </c>
      <c r="R1543" s="314">
        <v>0</v>
      </c>
      <c r="S1543" s="314"/>
      <c r="T1543" s="314"/>
      <c r="U1543" s="314"/>
      <c r="V1543" s="314"/>
      <c r="W1543" s="314"/>
      <c r="X1543" s="314"/>
      <c r="Y1543" s="314"/>
      <c r="Z1543" s="314"/>
      <c r="AA1543" s="314"/>
      <c r="AB1543" s="314"/>
      <c r="AC1543" s="314"/>
      <c r="AD1543" s="314"/>
      <c r="AE1543" s="314"/>
      <c r="AF1543" s="314"/>
      <c r="AG1543" s="314"/>
      <c r="AH1543" s="314"/>
      <c r="AI1543" s="314"/>
      <c r="AJ1543" s="314"/>
      <c r="AK1543" s="314"/>
      <c r="AL1543" s="314"/>
      <c r="AM1543" s="314"/>
      <c r="AN1543" s="314"/>
      <c r="AO1543" s="314"/>
      <c r="AP1543" s="314"/>
      <c r="AQ1543" s="314"/>
      <c r="AR1543" s="314"/>
      <c r="AS1543" s="314"/>
      <c r="AT1543" s="314"/>
      <c r="AU1543" s="314"/>
      <c r="AV1543" s="314"/>
      <c r="AW1543" s="314"/>
      <c r="AX1543" s="314"/>
      <c r="AY1543" s="314"/>
      <c r="AZ1543" s="314"/>
      <c r="BA1543" s="314"/>
      <c r="BB1543" s="314"/>
      <c r="BC1543" s="314"/>
      <c r="BD1543" s="314"/>
      <c r="BE1543" s="314"/>
      <c r="BF1543" s="314"/>
      <c r="BG1543" s="314"/>
      <c r="BH1543" s="314"/>
      <c r="BI1543" s="314"/>
      <c r="BJ1543" s="314"/>
      <c r="BK1543" s="314"/>
      <c r="BL1543" s="314"/>
      <c r="BM1543" s="314"/>
      <c r="BN1543" s="314"/>
      <c r="BO1543" s="314"/>
      <c r="BP1543" s="314"/>
      <c r="BQ1543" s="314"/>
      <c r="BR1543" s="314"/>
      <c r="BS1543" s="314"/>
      <c r="BT1543" s="314"/>
      <c r="BU1543" s="314"/>
      <c r="BV1543" s="314"/>
      <c r="BW1543" s="314"/>
      <c r="BX1543" s="284"/>
      <c r="BY1543" s="314"/>
      <c r="BZ1543" s="314"/>
      <c r="CA1543" s="314"/>
      <c r="CB1543" s="314"/>
      <c r="CC1543" s="314"/>
      <c r="CD1543" s="314"/>
      <c r="CE1543" s="314"/>
      <c r="CF1543" s="314"/>
      <c r="CG1543" s="314"/>
      <c r="CH1543" s="314"/>
      <c r="CI1543" s="286" t="str">
        <f t="shared" si="349"/>
        <v>Small</v>
      </c>
      <c r="CJ1543" s="210"/>
      <c r="CK1543" s="210"/>
      <c r="CN1543"/>
    </row>
    <row r="1544" spans="1:92" s="283" customFormat="1" ht="15">
      <c r="A1544" s="208" t="s">
        <v>617</v>
      </c>
      <c r="B1544" s="209" t="s">
        <v>416</v>
      </c>
      <c r="C1544" s="208" t="s">
        <v>77</v>
      </c>
      <c r="D1544" s="566">
        <v>2013</v>
      </c>
      <c r="E1544" s="314">
        <v>0</v>
      </c>
      <c r="F1544" s="314">
        <v>98541</v>
      </c>
      <c r="G1544" s="314">
        <v>285454</v>
      </c>
      <c r="H1544" s="314">
        <v>383995</v>
      </c>
      <c r="I1544" s="314">
        <v>25622</v>
      </c>
      <c r="J1544" s="314">
        <v>0</v>
      </c>
      <c r="K1544" s="314">
        <v>25622</v>
      </c>
      <c r="L1544" s="314">
        <v>409617</v>
      </c>
      <c r="M1544" s="284">
        <f t="shared" si="348"/>
        <v>167658</v>
      </c>
      <c r="N1544" s="284">
        <v>167658</v>
      </c>
      <c r="O1544" s="310">
        <v>577275</v>
      </c>
      <c r="P1544" s="310">
        <v>409617</v>
      </c>
      <c r="Q1544" s="310">
        <v>577275</v>
      </c>
      <c r="R1544" s="314">
        <v>577275</v>
      </c>
      <c r="S1544" s="314">
        <v>0</v>
      </c>
      <c r="T1544" s="314">
        <v>0</v>
      </c>
      <c r="U1544" s="314">
        <v>98541</v>
      </c>
      <c r="V1544" s="314">
        <v>0</v>
      </c>
      <c r="W1544" s="314">
        <v>284158</v>
      </c>
      <c r="X1544" s="314">
        <v>16015</v>
      </c>
      <c r="Y1544" s="314">
        <v>0</v>
      </c>
      <c r="Z1544" s="314">
        <v>0</v>
      </c>
      <c r="AA1544" s="314">
        <v>0</v>
      </c>
      <c r="AB1544" s="314">
        <v>0</v>
      </c>
      <c r="AC1544" s="314">
        <v>0</v>
      </c>
      <c r="AD1544" s="314">
        <v>0</v>
      </c>
      <c r="AE1544" s="314">
        <v>0</v>
      </c>
      <c r="AF1544" s="314">
        <v>0</v>
      </c>
      <c r="AG1544" s="314">
        <v>0</v>
      </c>
      <c r="AH1544" s="314">
        <v>0</v>
      </c>
      <c r="AI1544" s="314">
        <v>1296</v>
      </c>
      <c r="AJ1544" s="314">
        <v>0</v>
      </c>
      <c r="AK1544" s="314"/>
      <c r="AL1544" s="314"/>
      <c r="AM1544" s="314"/>
      <c r="AN1544" s="314"/>
      <c r="AO1544" s="314"/>
      <c r="AP1544" s="314"/>
      <c r="AQ1544" s="314"/>
      <c r="AR1544" s="314"/>
      <c r="AS1544" s="314"/>
      <c r="AT1544" s="314"/>
      <c r="AU1544" s="314"/>
      <c r="AV1544" s="314"/>
      <c r="AW1544" s="314"/>
      <c r="AX1544" s="314"/>
      <c r="AY1544" s="314"/>
      <c r="AZ1544" s="314"/>
      <c r="BA1544" s="314"/>
      <c r="BB1544" s="314"/>
      <c r="BC1544" s="314"/>
      <c r="BD1544" s="314"/>
      <c r="BE1544" s="314"/>
      <c r="BF1544" s="314"/>
      <c r="BG1544" s="314"/>
      <c r="BH1544" s="314"/>
      <c r="BI1544" s="314"/>
      <c r="BJ1544" s="314"/>
      <c r="BK1544" s="314">
        <v>25622</v>
      </c>
      <c r="BL1544" s="314">
        <v>0</v>
      </c>
      <c r="BM1544" s="314">
        <v>0</v>
      </c>
      <c r="BN1544" s="314">
        <v>0</v>
      </c>
      <c r="BO1544" s="314">
        <v>0</v>
      </c>
      <c r="BP1544" s="314">
        <v>0</v>
      </c>
      <c r="BQ1544" s="314">
        <v>0</v>
      </c>
      <c r="BR1544" s="314">
        <v>0</v>
      </c>
      <c r="BS1544" s="314">
        <v>0</v>
      </c>
      <c r="BT1544" s="314">
        <v>0</v>
      </c>
      <c r="BU1544" s="314"/>
      <c r="BV1544" s="314"/>
      <c r="BW1544" s="314"/>
      <c r="BX1544" s="284"/>
      <c r="BY1544" s="314"/>
      <c r="BZ1544" s="314">
        <v>167658</v>
      </c>
      <c r="CA1544" s="314">
        <v>0</v>
      </c>
      <c r="CB1544" s="314">
        <v>0</v>
      </c>
      <c r="CC1544" s="314">
        <v>0</v>
      </c>
      <c r="CD1544" s="314">
        <v>0</v>
      </c>
      <c r="CE1544" s="314">
        <v>0</v>
      </c>
      <c r="CF1544" s="314">
        <v>0</v>
      </c>
      <c r="CG1544" s="314">
        <v>0</v>
      </c>
      <c r="CH1544" s="314"/>
      <c r="CI1544" s="286" t="str">
        <f t="shared" si="349"/>
        <v>Large</v>
      </c>
      <c r="CJ1544" s="210"/>
      <c r="CK1544" s="210"/>
      <c r="CN1544"/>
    </row>
    <row r="1545" spans="1:92" s="283" customFormat="1" ht="15">
      <c r="A1545" s="208" t="s">
        <v>206</v>
      </c>
      <c r="B1545" s="208" t="s">
        <v>472</v>
      </c>
      <c r="C1545" s="208" t="s">
        <v>77</v>
      </c>
      <c r="D1545" s="566">
        <v>2013</v>
      </c>
      <c r="E1545" s="314">
        <v>0</v>
      </c>
      <c r="F1545" s="314">
        <v>0</v>
      </c>
      <c r="G1545" s="314">
        <v>0</v>
      </c>
      <c r="H1545" s="314">
        <v>0</v>
      </c>
      <c r="I1545" s="314">
        <v>835</v>
      </c>
      <c r="J1545" s="314">
        <v>872</v>
      </c>
      <c r="K1545" s="314">
        <v>1707</v>
      </c>
      <c r="L1545" s="314">
        <v>1707</v>
      </c>
      <c r="M1545" s="284">
        <f t="shared" si="348"/>
        <v>366</v>
      </c>
      <c r="N1545" s="284">
        <v>366</v>
      </c>
      <c r="O1545" s="310">
        <v>2073</v>
      </c>
      <c r="P1545" s="310">
        <v>1707</v>
      </c>
      <c r="Q1545" s="310">
        <v>2073</v>
      </c>
      <c r="R1545" s="314">
        <v>2073</v>
      </c>
      <c r="S1545" s="314">
        <v>0</v>
      </c>
      <c r="T1545" s="314">
        <v>0</v>
      </c>
      <c r="U1545" s="314">
        <v>0</v>
      </c>
      <c r="V1545" s="314">
        <v>0</v>
      </c>
      <c r="W1545" s="314">
        <v>0</v>
      </c>
      <c r="X1545" s="314">
        <v>0</v>
      </c>
      <c r="Y1545" s="314">
        <v>0</v>
      </c>
      <c r="Z1545" s="314">
        <v>0</v>
      </c>
      <c r="AA1545" s="314">
        <v>0</v>
      </c>
      <c r="AB1545" s="314">
        <v>0</v>
      </c>
      <c r="AC1545" s="314">
        <v>0</v>
      </c>
      <c r="AD1545" s="314">
        <v>0</v>
      </c>
      <c r="AE1545" s="314">
        <v>0</v>
      </c>
      <c r="AF1545" s="314">
        <v>0</v>
      </c>
      <c r="AG1545" s="314">
        <v>0</v>
      </c>
      <c r="AH1545" s="314">
        <v>0</v>
      </c>
      <c r="AI1545" s="314">
        <v>0</v>
      </c>
      <c r="AJ1545" s="314">
        <v>0</v>
      </c>
      <c r="AK1545" s="314"/>
      <c r="AL1545" s="314"/>
      <c r="AM1545" s="314"/>
      <c r="AN1545" s="314"/>
      <c r="AO1545" s="314"/>
      <c r="AP1545" s="314"/>
      <c r="AQ1545" s="314"/>
      <c r="AR1545" s="314"/>
      <c r="AS1545" s="314"/>
      <c r="AT1545" s="314"/>
      <c r="AU1545" s="314"/>
      <c r="AV1545" s="314"/>
      <c r="AW1545" s="314"/>
      <c r="AX1545" s="314"/>
      <c r="AY1545" s="314"/>
      <c r="AZ1545" s="314"/>
      <c r="BA1545" s="314"/>
      <c r="BB1545" s="314"/>
      <c r="BC1545" s="314"/>
      <c r="BD1545" s="314"/>
      <c r="BE1545" s="314"/>
      <c r="BF1545" s="314"/>
      <c r="BG1545" s="314"/>
      <c r="BH1545" s="314"/>
      <c r="BI1545" s="314"/>
      <c r="BJ1545" s="314"/>
      <c r="BK1545" s="314">
        <v>835</v>
      </c>
      <c r="BL1545" s="314">
        <v>0</v>
      </c>
      <c r="BM1545" s="314">
        <v>0</v>
      </c>
      <c r="BN1545" s="314">
        <v>0</v>
      </c>
      <c r="BO1545" s="314">
        <v>872</v>
      </c>
      <c r="BP1545" s="314">
        <v>0</v>
      </c>
      <c r="BQ1545" s="314">
        <v>0</v>
      </c>
      <c r="BR1545" s="314">
        <v>0</v>
      </c>
      <c r="BS1545" s="314">
        <v>0</v>
      </c>
      <c r="BT1545" s="314">
        <v>0</v>
      </c>
      <c r="BU1545" s="314"/>
      <c r="BV1545" s="314"/>
      <c r="BW1545" s="314"/>
      <c r="BX1545" s="284"/>
      <c r="BY1545" s="314"/>
      <c r="BZ1545" s="314">
        <v>366</v>
      </c>
      <c r="CA1545" s="314">
        <v>0</v>
      </c>
      <c r="CB1545" s="314">
        <v>0</v>
      </c>
      <c r="CC1545" s="314">
        <v>0</v>
      </c>
      <c r="CD1545" s="314">
        <v>0</v>
      </c>
      <c r="CE1545" s="314">
        <v>0</v>
      </c>
      <c r="CF1545" s="314">
        <v>0</v>
      </c>
      <c r="CG1545" s="314">
        <v>0</v>
      </c>
      <c r="CH1545" s="314"/>
      <c r="CI1545" s="286" t="str">
        <f t="shared" si="349"/>
        <v>Small</v>
      </c>
      <c r="CJ1545" s="210"/>
      <c r="CK1545" s="210"/>
      <c r="CN1545"/>
    </row>
    <row r="1546" spans="1:92" s="283" customFormat="1" ht="15">
      <c r="A1546" s="208" t="s">
        <v>161</v>
      </c>
      <c r="B1546" s="208" t="s">
        <v>892</v>
      </c>
      <c r="C1546" s="208" t="s">
        <v>77</v>
      </c>
      <c r="D1546" s="566">
        <v>2013</v>
      </c>
      <c r="E1546" s="314">
        <v>0</v>
      </c>
      <c r="F1546" s="314">
        <v>0</v>
      </c>
      <c r="G1546" s="314">
        <v>0</v>
      </c>
      <c r="H1546" s="314">
        <v>0</v>
      </c>
      <c r="I1546" s="314">
        <v>6571</v>
      </c>
      <c r="J1546" s="314">
        <v>151046</v>
      </c>
      <c r="K1546" s="314">
        <v>157617</v>
      </c>
      <c r="L1546" s="314">
        <v>157617</v>
      </c>
      <c r="M1546" s="284">
        <f t="shared" si="348"/>
        <v>4971</v>
      </c>
      <c r="N1546" s="284">
        <v>4971</v>
      </c>
      <c r="O1546" s="310">
        <v>162588</v>
      </c>
      <c r="P1546" s="310">
        <v>157617</v>
      </c>
      <c r="Q1546" s="310">
        <v>162588</v>
      </c>
      <c r="R1546" s="314">
        <v>162588</v>
      </c>
      <c r="S1546" s="314">
        <v>0</v>
      </c>
      <c r="T1546" s="314">
        <v>0</v>
      </c>
      <c r="U1546" s="314">
        <v>0</v>
      </c>
      <c r="V1546" s="314">
        <v>0</v>
      </c>
      <c r="W1546" s="314">
        <v>0</v>
      </c>
      <c r="X1546" s="314">
        <v>0</v>
      </c>
      <c r="Y1546" s="314">
        <v>0</v>
      </c>
      <c r="Z1546" s="314">
        <v>0</v>
      </c>
      <c r="AA1546" s="314">
        <v>0</v>
      </c>
      <c r="AB1546" s="314">
        <v>0</v>
      </c>
      <c r="AC1546" s="314">
        <v>0</v>
      </c>
      <c r="AD1546" s="314">
        <v>0</v>
      </c>
      <c r="AE1546" s="314">
        <v>0</v>
      </c>
      <c r="AF1546" s="314">
        <v>0</v>
      </c>
      <c r="AG1546" s="314">
        <v>0</v>
      </c>
      <c r="AH1546" s="314">
        <v>0</v>
      </c>
      <c r="AI1546" s="314">
        <v>0</v>
      </c>
      <c r="AJ1546" s="314">
        <v>0</v>
      </c>
      <c r="AK1546" s="314"/>
      <c r="AL1546" s="314"/>
      <c r="AM1546" s="314"/>
      <c r="AN1546" s="314"/>
      <c r="AO1546" s="314"/>
      <c r="AP1546" s="314"/>
      <c r="AQ1546" s="314"/>
      <c r="AR1546" s="314"/>
      <c r="AS1546" s="314"/>
      <c r="AT1546" s="314"/>
      <c r="AU1546" s="314"/>
      <c r="AV1546" s="314"/>
      <c r="AW1546" s="314"/>
      <c r="AX1546" s="314"/>
      <c r="AY1546" s="314"/>
      <c r="AZ1546" s="314"/>
      <c r="BA1546" s="314"/>
      <c r="BB1546" s="314"/>
      <c r="BC1546" s="314"/>
      <c r="BD1546" s="314"/>
      <c r="BE1546" s="314"/>
      <c r="BF1546" s="314"/>
      <c r="BG1546" s="314"/>
      <c r="BH1546" s="314"/>
      <c r="BI1546" s="314"/>
      <c r="BJ1546" s="314"/>
      <c r="BK1546" s="314">
        <v>6571</v>
      </c>
      <c r="BL1546" s="314">
        <v>0</v>
      </c>
      <c r="BM1546" s="314">
        <v>0</v>
      </c>
      <c r="BN1546" s="314">
        <v>0</v>
      </c>
      <c r="BO1546" s="314">
        <v>151046</v>
      </c>
      <c r="BP1546" s="314">
        <v>0</v>
      </c>
      <c r="BQ1546" s="314">
        <v>0</v>
      </c>
      <c r="BR1546" s="314">
        <v>0</v>
      </c>
      <c r="BS1546" s="314">
        <v>0</v>
      </c>
      <c r="BT1546" s="314">
        <v>0</v>
      </c>
      <c r="BU1546" s="314"/>
      <c r="BV1546" s="314"/>
      <c r="BW1546" s="314"/>
      <c r="BX1546" s="284"/>
      <c r="BY1546" s="314"/>
      <c r="BZ1546" s="314">
        <v>4971</v>
      </c>
      <c r="CA1546" s="314">
        <v>0</v>
      </c>
      <c r="CB1546" s="314">
        <v>0</v>
      </c>
      <c r="CC1546" s="314">
        <v>0</v>
      </c>
      <c r="CD1546" s="314">
        <v>0</v>
      </c>
      <c r="CE1546" s="314">
        <v>0</v>
      </c>
      <c r="CF1546" s="314">
        <v>0</v>
      </c>
      <c r="CG1546" s="314">
        <v>0</v>
      </c>
      <c r="CH1546" s="314"/>
      <c r="CI1546" s="286" t="str">
        <f t="shared" si="349"/>
        <v>Large</v>
      </c>
      <c r="CJ1546" s="210"/>
      <c r="CK1546" s="210"/>
      <c r="CN1546"/>
    </row>
    <row r="1547" spans="1:92" s="283" customFormat="1" ht="15">
      <c r="A1547" s="208" t="s">
        <v>240</v>
      </c>
      <c r="B1547" s="208" t="s">
        <v>509</v>
      </c>
      <c r="C1547" s="208" t="s">
        <v>77</v>
      </c>
      <c r="D1547" s="566">
        <v>2013</v>
      </c>
      <c r="E1547" s="314">
        <v>0</v>
      </c>
      <c r="F1547" s="314">
        <v>0</v>
      </c>
      <c r="G1547" s="314">
        <v>0</v>
      </c>
      <c r="H1547" s="314">
        <v>0</v>
      </c>
      <c r="I1547" s="314">
        <v>0</v>
      </c>
      <c r="J1547" s="314">
        <v>0</v>
      </c>
      <c r="K1547" s="314">
        <v>0</v>
      </c>
      <c r="L1547" s="314">
        <v>0</v>
      </c>
      <c r="M1547" s="284">
        <f t="shared" si="348"/>
        <v>0</v>
      </c>
      <c r="N1547" s="284">
        <v>0</v>
      </c>
      <c r="O1547" s="310">
        <v>0</v>
      </c>
      <c r="P1547" s="310">
        <v>0</v>
      </c>
      <c r="Q1547" s="310">
        <v>0</v>
      </c>
      <c r="R1547" s="314">
        <v>0</v>
      </c>
      <c r="S1547" s="314">
        <v>0</v>
      </c>
      <c r="T1547" s="314">
        <v>0</v>
      </c>
      <c r="U1547" s="314">
        <v>0</v>
      </c>
      <c r="V1547" s="314">
        <v>0</v>
      </c>
      <c r="W1547" s="314">
        <v>0</v>
      </c>
      <c r="X1547" s="314">
        <v>0</v>
      </c>
      <c r="Y1547" s="314">
        <v>0</v>
      </c>
      <c r="Z1547" s="314">
        <v>0</v>
      </c>
      <c r="AA1547" s="314">
        <v>0</v>
      </c>
      <c r="AB1547" s="314">
        <v>0</v>
      </c>
      <c r="AC1547" s="314">
        <v>0</v>
      </c>
      <c r="AD1547" s="314">
        <v>0</v>
      </c>
      <c r="AE1547" s="314">
        <v>0</v>
      </c>
      <c r="AF1547" s="314">
        <v>0</v>
      </c>
      <c r="AG1547" s="314">
        <v>0</v>
      </c>
      <c r="AH1547" s="314">
        <v>0</v>
      </c>
      <c r="AI1547" s="314">
        <v>0</v>
      </c>
      <c r="AJ1547" s="314">
        <v>0</v>
      </c>
      <c r="AK1547" s="314"/>
      <c r="AL1547" s="314"/>
      <c r="AM1547" s="314"/>
      <c r="AN1547" s="314"/>
      <c r="AO1547" s="314"/>
      <c r="AP1547" s="314"/>
      <c r="AQ1547" s="314"/>
      <c r="AR1547" s="314"/>
      <c r="AS1547" s="314"/>
      <c r="AT1547" s="314"/>
      <c r="AU1547" s="314"/>
      <c r="AV1547" s="314"/>
      <c r="AW1547" s="314"/>
      <c r="AX1547" s="314"/>
      <c r="AY1547" s="314"/>
      <c r="AZ1547" s="314"/>
      <c r="BA1547" s="314"/>
      <c r="BB1547" s="314"/>
      <c r="BC1547" s="314"/>
      <c r="BD1547" s="314"/>
      <c r="BE1547" s="314"/>
      <c r="BF1547" s="314"/>
      <c r="BG1547" s="314"/>
      <c r="BH1547" s="314"/>
      <c r="BI1547" s="314"/>
      <c r="BJ1547" s="314"/>
      <c r="BK1547" s="314">
        <v>0</v>
      </c>
      <c r="BL1547" s="314">
        <v>0</v>
      </c>
      <c r="BM1547" s="314">
        <v>0</v>
      </c>
      <c r="BN1547" s="314">
        <v>0</v>
      </c>
      <c r="BO1547" s="314">
        <v>0</v>
      </c>
      <c r="BP1547" s="314">
        <v>0</v>
      </c>
      <c r="BQ1547" s="314">
        <v>0</v>
      </c>
      <c r="BR1547" s="314">
        <v>0</v>
      </c>
      <c r="BS1547" s="314">
        <v>0</v>
      </c>
      <c r="BT1547" s="314">
        <v>0</v>
      </c>
      <c r="BU1547" s="314"/>
      <c r="BV1547" s="314"/>
      <c r="BW1547" s="314"/>
      <c r="BX1547" s="284"/>
      <c r="BY1547" s="314"/>
      <c r="BZ1547" s="314">
        <v>0</v>
      </c>
      <c r="CA1547" s="314">
        <v>0</v>
      </c>
      <c r="CB1547" s="314">
        <v>0</v>
      </c>
      <c r="CC1547" s="314">
        <v>0</v>
      </c>
      <c r="CD1547" s="314">
        <v>0</v>
      </c>
      <c r="CE1547" s="314">
        <v>0</v>
      </c>
      <c r="CF1547" s="314">
        <v>0</v>
      </c>
      <c r="CG1547" s="314">
        <v>0</v>
      </c>
      <c r="CH1547" s="314"/>
      <c r="CI1547" s="286" t="str">
        <f t="shared" si="349"/>
        <v>Small</v>
      </c>
      <c r="CJ1547" s="210"/>
      <c r="CK1547" s="210"/>
      <c r="CN1547"/>
    </row>
    <row r="1548" spans="1:92" s="283" customFormat="1" ht="15">
      <c r="A1548" s="208" t="s">
        <v>135</v>
      </c>
      <c r="B1548" s="208" t="s">
        <v>442</v>
      </c>
      <c r="C1548" s="208" t="s">
        <v>77</v>
      </c>
      <c r="D1548" s="566">
        <v>2013</v>
      </c>
      <c r="E1548" s="314">
        <v>0</v>
      </c>
      <c r="F1548" s="314">
        <v>15</v>
      </c>
      <c r="G1548" s="314">
        <v>0</v>
      </c>
      <c r="H1548" s="314">
        <v>15</v>
      </c>
      <c r="I1548" s="314">
        <v>26260</v>
      </c>
      <c r="J1548" s="314">
        <v>0</v>
      </c>
      <c r="K1548" s="314">
        <v>26260</v>
      </c>
      <c r="L1548" s="314">
        <v>26275</v>
      </c>
      <c r="M1548" s="284">
        <f t="shared" si="348"/>
        <v>0</v>
      </c>
      <c r="N1548" s="284">
        <v>0</v>
      </c>
      <c r="O1548" s="310">
        <v>26275</v>
      </c>
      <c r="P1548" s="310">
        <v>26275</v>
      </c>
      <c r="Q1548" s="310">
        <v>26275</v>
      </c>
      <c r="R1548" s="314">
        <v>26275</v>
      </c>
      <c r="S1548" s="314">
        <v>0</v>
      </c>
      <c r="T1548" s="314">
        <v>0</v>
      </c>
      <c r="U1548" s="314">
        <v>0</v>
      </c>
      <c r="V1548" s="314">
        <v>0</v>
      </c>
      <c r="W1548" s="314">
        <v>0</v>
      </c>
      <c r="X1548" s="314">
        <v>0</v>
      </c>
      <c r="Y1548" s="314">
        <v>0</v>
      </c>
      <c r="Z1548" s="314">
        <v>0</v>
      </c>
      <c r="AA1548" s="314">
        <v>0</v>
      </c>
      <c r="AB1548" s="314">
        <v>0</v>
      </c>
      <c r="AC1548" s="314">
        <v>0</v>
      </c>
      <c r="AD1548" s="314">
        <v>0</v>
      </c>
      <c r="AE1548" s="314">
        <v>0</v>
      </c>
      <c r="AF1548" s="314">
        <v>0</v>
      </c>
      <c r="AG1548" s="314">
        <v>15</v>
      </c>
      <c r="AH1548" s="314">
        <v>0</v>
      </c>
      <c r="AI1548" s="314">
        <v>0</v>
      </c>
      <c r="AJ1548" s="314">
        <v>0</v>
      </c>
      <c r="AK1548" s="314"/>
      <c r="AL1548" s="314"/>
      <c r="AM1548" s="314"/>
      <c r="AN1548" s="314"/>
      <c r="AO1548" s="314"/>
      <c r="AP1548" s="314"/>
      <c r="AQ1548" s="314"/>
      <c r="AR1548" s="314"/>
      <c r="AS1548" s="314"/>
      <c r="AT1548" s="314"/>
      <c r="AU1548" s="314"/>
      <c r="AV1548" s="314"/>
      <c r="AW1548" s="314"/>
      <c r="AX1548" s="314"/>
      <c r="AY1548" s="314"/>
      <c r="AZ1548" s="314"/>
      <c r="BA1548" s="314"/>
      <c r="BB1548" s="314"/>
      <c r="BC1548" s="314"/>
      <c r="BD1548" s="314"/>
      <c r="BE1548" s="314"/>
      <c r="BF1548" s="314"/>
      <c r="BG1548" s="314"/>
      <c r="BH1548" s="314"/>
      <c r="BI1548" s="314"/>
      <c r="BJ1548" s="314"/>
      <c r="BK1548" s="314">
        <v>26260</v>
      </c>
      <c r="BL1548" s="314">
        <v>0</v>
      </c>
      <c r="BM1548" s="314">
        <v>0</v>
      </c>
      <c r="BN1548" s="314">
        <v>0</v>
      </c>
      <c r="BO1548" s="314">
        <v>0</v>
      </c>
      <c r="BP1548" s="314">
        <v>0</v>
      </c>
      <c r="BQ1548" s="314">
        <v>0</v>
      </c>
      <c r="BR1548" s="314">
        <v>0</v>
      </c>
      <c r="BS1548" s="314">
        <v>0</v>
      </c>
      <c r="BT1548" s="314">
        <v>0</v>
      </c>
      <c r="BU1548" s="314"/>
      <c r="BV1548" s="314"/>
      <c r="BW1548" s="314"/>
      <c r="BX1548" s="284"/>
      <c r="BY1548" s="314"/>
      <c r="BZ1548" s="314">
        <v>0</v>
      </c>
      <c r="CA1548" s="314">
        <v>0</v>
      </c>
      <c r="CB1548" s="314">
        <v>0</v>
      </c>
      <c r="CC1548" s="314">
        <v>0</v>
      </c>
      <c r="CD1548" s="314">
        <v>0</v>
      </c>
      <c r="CE1548" s="314">
        <v>0</v>
      </c>
      <c r="CF1548" s="314">
        <v>0</v>
      </c>
      <c r="CG1548" s="314">
        <v>0</v>
      </c>
      <c r="CH1548" s="314"/>
      <c r="CI1548" s="286" t="str">
        <f t="shared" si="349"/>
        <v>Small</v>
      </c>
      <c r="CJ1548" s="210"/>
      <c r="CK1548" s="210"/>
      <c r="CN1548"/>
    </row>
    <row r="1549" spans="1:92" s="283" customFormat="1" ht="15">
      <c r="A1549" s="208" t="s">
        <v>185</v>
      </c>
      <c r="B1549" s="208" t="s">
        <v>185</v>
      </c>
      <c r="C1549" s="208" t="s">
        <v>77</v>
      </c>
      <c r="D1549" s="566">
        <v>2013</v>
      </c>
      <c r="E1549" s="314">
        <v>0</v>
      </c>
      <c r="F1549" s="314">
        <v>0</v>
      </c>
      <c r="G1549" s="314">
        <v>0</v>
      </c>
      <c r="H1549" s="314">
        <v>0</v>
      </c>
      <c r="I1549" s="314">
        <v>0</v>
      </c>
      <c r="J1549" s="314">
        <v>0</v>
      </c>
      <c r="K1549" s="314">
        <v>0</v>
      </c>
      <c r="L1549" s="314">
        <v>0</v>
      </c>
      <c r="M1549" s="284">
        <f t="shared" si="348"/>
        <v>0</v>
      </c>
      <c r="N1549" s="284">
        <v>0</v>
      </c>
      <c r="O1549" s="310">
        <v>0</v>
      </c>
      <c r="P1549" s="310">
        <v>0</v>
      </c>
      <c r="Q1549" s="310">
        <v>0</v>
      </c>
      <c r="R1549" s="314">
        <v>0</v>
      </c>
      <c r="S1549" s="314">
        <v>0</v>
      </c>
      <c r="T1549" s="314">
        <v>0</v>
      </c>
      <c r="U1549" s="314">
        <v>0</v>
      </c>
      <c r="V1549" s="314">
        <v>0</v>
      </c>
      <c r="W1549" s="314">
        <v>0</v>
      </c>
      <c r="X1549" s="314">
        <v>0</v>
      </c>
      <c r="Y1549" s="314">
        <v>0</v>
      </c>
      <c r="Z1549" s="314">
        <v>0</v>
      </c>
      <c r="AA1549" s="314">
        <v>0</v>
      </c>
      <c r="AB1549" s="314">
        <v>0</v>
      </c>
      <c r="AC1549" s="314">
        <v>0</v>
      </c>
      <c r="AD1549" s="314">
        <v>0</v>
      </c>
      <c r="AE1549" s="314">
        <v>0</v>
      </c>
      <c r="AF1549" s="314">
        <v>0</v>
      </c>
      <c r="AG1549" s="314">
        <v>0</v>
      </c>
      <c r="AH1549" s="314">
        <v>0</v>
      </c>
      <c r="AI1549" s="314">
        <v>0</v>
      </c>
      <c r="AJ1549" s="314">
        <v>0</v>
      </c>
      <c r="AK1549" s="314"/>
      <c r="AL1549" s="314"/>
      <c r="AM1549" s="314"/>
      <c r="AN1549" s="314"/>
      <c r="AO1549" s="314"/>
      <c r="AP1549" s="314"/>
      <c r="AQ1549" s="314"/>
      <c r="AR1549" s="314"/>
      <c r="AS1549" s="314"/>
      <c r="AT1549" s="314"/>
      <c r="AU1549" s="314"/>
      <c r="AV1549" s="314"/>
      <c r="AW1549" s="314"/>
      <c r="AX1549" s="314"/>
      <c r="AY1549" s="314"/>
      <c r="AZ1549" s="314"/>
      <c r="BA1549" s="314"/>
      <c r="BB1549" s="314"/>
      <c r="BC1549" s="314"/>
      <c r="BD1549" s="314"/>
      <c r="BE1549" s="314"/>
      <c r="BF1549" s="314"/>
      <c r="BG1549" s="314"/>
      <c r="BH1549" s="314"/>
      <c r="BI1549" s="314"/>
      <c r="BJ1549" s="314"/>
      <c r="BK1549" s="314">
        <v>0</v>
      </c>
      <c r="BL1549" s="314">
        <v>0</v>
      </c>
      <c r="BM1549" s="314">
        <v>0</v>
      </c>
      <c r="BN1549" s="314">
        <v>0</v>
      </c>
      <c r="BO1549" s="314">
        <v>0</v>
      </c>
      <c r="BP1549" s="314">
        <v>0</v>
      </c>
      <c r="BQ1549" s="314">
        <v>0</v>
      </c>
      <c r="BR1549" s="314">
        <v>0</v>
      </c>
      <c r="BS1549" s="314">
        <v>0</v>
      </c>
      <c r="BT1549" s="314">
        <v>0</v>
      </c>
      <c r="BU1549" s="314"/>
      <c r="BV1549" s="314"/>
      <c r="BW1549" s="314"/>
      <c r="BX1549" s="284"/>
      <c r="BY1549" s="314"/>
      <c r="BZ1549" s="314">
        <v>0</v>
      </c>
      <c r="CA1549" s="314">
        <v>0</v>
      </c>
      <c r="CB1549" s="314">
        <v>0</v>
      </c>
      <c r="CC1549" s="314">
        <v>0</v>
      </c>
      <c r="CD1549" s="314">
        <v>0</v>
      </c>
      <c r="CE1549" s="314">
        <v>0</v>
      </c>
      <c r="CF1549" s="314">
        <v>0</v>
      </c>
      <c r="CG1549" s="314">
        <v>0</v>
      </c>
      <c r="CH1549" s="314"/>
      <c r="CI1549" s="286" t="str">
        <f t="shared" si="349"/>
        <v>Small</v>
      </c>
      <c r="CJ1549" s="210"/>
      <c r="CK1549" s="210"/>
      <c r="CN1549"/>
    </row>
    <row r="1550" spans="1:92" s="283" customFormat="1" ht="15">
      <c r="A1550" s="287" t="s">
        <v>129</v>
      </c>
      <c r="B1550" s="208" t="s">
        <v>420</v>
      </c>
      <c r="C1550" s="208" t="s">
        <v>77</v>
      </c>
      <c r="D1550" s="566">
        <v>2013</v>
      </c>
      <c r="E1550" s="314">
        <v>84778</v>
      </c>
      <c r="F1550" s="314">
        <v>397707</v>
      </c>
      <c r="G1550" s="314">
        <v>1328664</v>
      </c>
      <c r="H1550" s="314">
        <v>1811149</v>
      </c>
      <c r="I1550" s="314">
        <v>16053</v>
      </c>
      <c r="J1550" s="314">
        <v>837912</v>
      </c>
      <c r="K1550" s="314">
        <v>853965</v>
      </c>
      <c r="L1550" s="314">
        <v>2665114</v>
      </c>
      <c r="M1550" s="284">
        <f t="shared" si="348"/>
        <v>0</v>
      </c>
      <c r="N1550" s="284">
        <v>0</v>
      </c>
      <c r="O1550" s="310">
        <v>2665114</v>
      </c>
      <c r="P1550" s="310">
        <v>2867647</v>
      </c>
      <c r="Q1550" s="310">
        <v>2867647</v>
      </c>
      <c r="R1550" s="314">
        <v>3122084</v>
      </c>
      <c r="S1550" s="314">
        <v>8813</v>
      </c>
      <c r="T1550" s="314">
        <v>6557</v>
      </c>
      <c r="U1550" s="314">
        <v>137852</v>
      </c>
      <c r="V1550" s="314">
        <v>0</v>
      </c>
      <c r="W1550" s="314">
        <v>700960</v>
      </c>
      <c r="X1550" s="314">
        <v>30152</v>
      </c>
      <c r="Y1550" s="314">
        <v>75965</v>
      </c>
      <c r="Z1550" s="314">
        <v>64629</v>
      </c>
      <c r="AA1550" s="314">
        <v>259855</v>
      </c>
      <c r="AB1550" s="314">
        <v>5</v>
      </c>
      <c r="AC1550" s="314">
        <v>627704</v>
      </c>
      <c r="AD1550" s="314">
        <v>17579</v>
      </c>
      <c r="AE1550" s="314">
        <v>0</v>
      </c>
      <c r="AF1550" s="314">
        <v>0</v>
      </c>
      <c r="AG1550" s="314">
        <v>0</v>
      </c>
      <c r="AH1550" s="314">
        <v>0</v>
      </c>
      <c r="AI1550" s="314">
        <v>0</v>
      </c>
      <c r="AJ1550" s="314">
        <v>0</v>
      </c>
      <c r="AK1550" s="314"/>
      <c r="AL1550" s="314"/>
      <c r="AM1550" s="314"/>
      <c r="AN1550" s="314"/>
      <c r="AO1550" s="314"/>
      <c r="AP1550" s="314"/>
      <c r="AQ1550" s="314"/>
      <c r="AR1550" s="314"/>
      <c r="AS1550" s="314"/>
      <c r="AT1550" s="314"/>
      <c r="AU1550" s="314"/>
      <c r="AV1550" s="314"/>
      <c r="AW1550" s="314"/>
      <c r="AX1550" s="314"/>
      <c r="AY1550" s="314"/>
      <c r="AZ1550" s="314"/>
      <c r="BA1550" s="314"/>
      <c r="BB1550" s="314"/>
      <c r="BC1550" s="314"/>
      <c r="BD1550" s="314"/>
      <c r="BE1550" s="314"/>
      <c r="BF1550" s="314"/>
      <c r="BG1550" s="314"/>
      <c r="BH1550" s="314"/>
      <c r="BI1550" s="314"/>
      <c r="BJ1550" s="314"/>
      <c r="BK1550" s="314">
        <v>12223</v>
      </c>
      <c r="BL1550" s="314">
        <v>0</v>
      </c>
      <c r="BM1550" s="314">
        <v>3830</v>
      </c>
      <c r="BN1550" s="314">
        <v>0</v>
      </c>
      <c r="BO1550" s="314">
        <v>833173</v>
      </c>
      <c r="BP1550" s="314">
        <v>0</v>
      </c>
      <c r="BQ1550" s="314">
        <v>665</v>
      </c>
      <c r="BR1550" s="314">
        <v>0</v>
      </c>
      <c r="BS1550" s="314">
        <v>4074</v>
      </c>
      <c r="BT1550" s="314">
        <v>0</v>
      </c>
      <c r="BU1550" s="314"/>
      <c r="BV1550" s="314"/>
      <c r="BW1550" s="314"/>
      <c r="BX1550" s="284"/>
      <c r="BY1550" s="314"/>
      <c r="BZ1550" s="314">
        <v>0</v>
      </c>
      <c r="CA1550" s="314">
        <v>0</v>
      </c>
      <c r="CB1550" s="314">
        <v>0</v>
      </c>
      <c r="CC1550" s="314">
        <v>0</v>
      </c>
      <c r="CD1550" s="314">
        <v>202533</v>
      </c>
      <c r="CE1550" s="314">
        <v>10921</v>
      </c>
      <c r="CF1550" s="314">
        <v>254437</v>
      </c>
      <c r="CG1550" s="314">
        <v>0</v>
      </c>
      <c r="CH1550" s="314"/>
      <c r="CI1550" s="286" t="str">
        <f t="shared" si="349"/>
        <v>Large</v>
      </c>
      <c r="CJ1550" s="210"/>
      <c r="CK1550" s="210"/>
      <c r="CN1550"/>
    </row>
    <row r="1551" spans="1:92" s="283" customFormat="1" ht="15">
      <c r="A1551" s="208" t="s">
        <v>126</v>
      </c>
      <c r="B1551" s="208" t="s">
        <v>380</v>
      </c>
      <c r="C1551" s="208" t="s">
        <v>77</v>
      </c>
      <c r="D1551" s="566">
        <v>2013</v>
      </c>
      <c r="E1551" s="314">
        <v>72542</v>
      </c>
      <c r="F1551" s="314">
        <v>89254</v>
      </c>
      <c r="G1551" s="314">
        <v>1390201</v>
      </c>
      <c r="H1551" s="314">
        <v>1551997</v>
      </c>
      <c r="I1551" s="314">
        <v>69156</v>
      </c>
      <c r="J1551" s="314">
        <v>0</v>
      </c>
      <c r="K1551" s="314">
        <v>69156</v>
      </c>
      <c r="L1551" s="314">
        <v>1621153</v>
      </c>
      <c r="M1551" s="284">
        <f t="shared" si="348"/>
        <v>0</v>
      </c>
      <c r="N1551" s="284">
        <v>0</v>
      </c>
      <c r="O1551" s="310">
        <v>1621153</v>
      </c>
      <c r="P1551" s="310">
        <v>2299499</v>
      </c>
      <c r="Q1551" s="310">
        <v>2299499</v>
      </c>
      <c r="R1551" s="314">
        <v>2425022</v>
      </c>
      <c r="S1551" s="314">
        <v>1475</v>
      </c>
      <c r="T1551" s="314">
        <v>0</v>
      </c>
      <c r="U1551" s="314">
        <v>85620</v>
      </c>
      <c r="V1551" s="314">
        <v>0</v>
      </c>
      <c r="W1551" s="314">
        <v>775709</v>
      </c>
      <c r="X1551" s="314">
        <v>0</v>
      </c>
      <c r="Y1551" s="314">
        <v>71067</v>
      </c>
      <c r="Z1551" s="314">
        <v>0</v>
      </c>
      <c r="AA1551" s="314">
        <v>3634</v>
      </c>
      <c r="AB1551" s="314">
        <v>0</v>
      </c>
      <c r="AC1551" s="314">
        <v>550804</v>
      </c>
      <c r="AD1551" s="314">
        <v>0</v>
      </c>
      <c r="AE1551" s="314">
        <v>0</v>
      </c>
      <c r="AF1551" s="314">
        <v>0</v>
      </c>
      <c r="AG1551" s="314">
        <v>0</v>
      </c>
      <c r="AH1551" s="314">
        <v>0</v>
      </c>
      <c r="AI1551" s="314">
        <v>63688</v>
      </c>
      <c r="AJ1551" s="314">
        <v>0</v>
      </c>
      <c r="AK1551" s="314"/>
      <c r="AL1551" s="314"/>
      <c r="AM1551" s="314"/>
      <c r="AN1551" s="314"/>
      <c r="AO1551" s="314"/>
      <c r="AP1551" s="314"/>
      <c r="AQ1551" s="314"/>
      <c r="AR1551" s="314"/>
      <c r="AS1551" s="314"/>
      <c r="AT1551" s="314"/>
      <c r="AU1551" s="314"/>
      <c r="AV1551" s="314"/>
      <c r="AW1551" s="314"/>
      <c r="AX1551" s="314"/>
      <c r="AY1551" s="314"/>
      <c r="AZ1551" s="314"/>
      <c r="BA1551" s="314"/>
      <c r="BB1551" s="314"/>
      <c r="BC1551" s="314"/>
      <c r="BD1551" s="314"/>
      <c r="BE1551" s="314"/>
      <c r="BF1551" s="314"/>
      <c r="BG1551" s="314"/>
      <c r="BH1551" s="314"/>
      <c r="BI1551" s="314"/>
      <c r="BJ1551" s="314"/>
      <c r="BK1551" s="314">
        <v>69156</v>
      </c>
      <c r="BL1551" s="314">
        <v>0</v>
      </c>
      <c r="BM1551" s="314">
        <v>0</v>
      </c>
      <c r="BN1551" s="314">
        <v>0</v>
      </c>
      <c r="BO1551" s="314">
        <v>0</v>
      </c>
      <c r="BP1551" s="314">
        <v>0</v>
      </c>
      <c r="BQ1551" s="314">
        <v>0</v>
      </c>
      <c r="BR1551" s="314">
        <v>0</v>
      </c>
      <c r="BS1551" s="314">
        <v>0</v>
      </c>
      <c r="BT1551" s="314">
        <v>0</v>
      </c>
      <c r="BU1551" s="314"/>
      <c r="BV1551" s="314"/>
      <c r="BW1551" s="314"/>
      <c r="BX1551" s="284"/>
      <c r="BY1551" s="314"/>
      <c r="BZ1551" s="314">
        <v>0</v>
      </c>
      <c r="CA1551" s="314">
        <v>0</v>
      </c>
      <c r="CB1551" s="314">
        <v>0</v>
      </c>
      <c r="CC1551" s="314">
        <v>0</v>
      </c>
      <c r="CD1551" s="314">
        <v>678346</v>
      </c>
      <c r="CE1551" s="314">
        <v>0</v>
      </c>
      <c r="CF1551" s="314">
        <v>125523</v>
      </c>
      <c r="CG1551" s="314">
        <v>0</v>
      </c>
      <c r="CH1551" s="314"/>
      <c r="CI1551" s="286" t="str">
        <f t="shared" si="349"/>
        <v>Large</v>
      </c>
      <c r="CJ1551" s="210"/>
      <c r="CK1551" s="210"/>
      <c r="CN1551"/>
    </row>
    <row r="1552" spans="1:92" s="283" customFormat="1" ht="15">
      <c r="A1552" s="208" t="s">
        <v>632</v>
      </c>
      <c r="B1552" s="209" t="s">
        <v>374</v>
      </c>
      <c r="C1552" s="208" t="s">
        <v>77</v>
      </c>
      <c r="D1552" s="566">
        <v>2013</v>
      </c>
      <c r="E1552" s="314">
        <v>0</v>
      </c>
      <c r="F1552" s="314">
        <v>0</v>
      </c>
      <c r="G1552" s="314">
        <v>0</v>
      </c>
      <c r="H1552" s="314">
        <v>0</v>
      </c>
      <c r="I1552" s="314">
        <v>543</v>
      </c>
      <c r="J1552" s="314">
        <v>0</v>
      </c>
      <c r="K1552" s="314">
        <v>543</v>
      </c>
      <c r="L1552" s="314">
        <v>543</v>
      </c>
      <c r="M1552" s="284">
        <f t="shared" si="348"/>
        <v>0</v>
      </c>
      <c r="N1552" s="284">
        <v>0</v>
      </c>
      <c r="O1552" s="310">
        <v>543</v>
      </c>
      <c r="P1552" s="310">
        <v>543</v>
      </c>
      <c r="Q1552" s="310">
        <v>543</v>
      </c>
      <c r="R1552" s="314">
        <v>543</v>
      </c>
      <c r="S1552" s="314">
        <v>0</v>
      </c>
      <c r="T1552" s="314">
        <v>0</v>
      </c>
      <c r="U1552" s="314">
        <v>0</v>
      </c>
      <c r="V1552" s="314">
        <v>0</v>
      </c>
      <c r="W1552" s="314">
        <v>0</v>
      </c>
      <c r="X1552" s="314">
        <v>0</v>
      </c>
      <c r="Y1552" s="314">
        <v>0</v>
      </c>
      <c r="Z1552" s="314">
        <v>0</v>
      </c>
      <c r="AA1552" s="314">
        <v>0</v>
      </c>
      <c r="AB1552" s="314">
        <v>0</v>
      </c>
      <c r="AC1552" s="314">
        <v>0</v>
      </c>
      <c r="AD1552" s="314">
        <v>0</v>
      </c>
      <c r="AE1552" s="314">
        <v>0</v>
      </c>
      <c r="AF1552" s="314">
        <v>0</v>
      </c>
      <c r="AG1552" s="314">
        <v>0</v>
      </c>
      <c r="AH1552" s="314">
        <v>0</v>
      </c>
      <c r="AI1552" s="314">
        <v>0</v>
      </c>
      <c r="AJ1552" s="314">
        <v>0</v>
      </c>
      <c r="AK1552" s="314"/>
      <c r="AL1552" s="314"/>
      <c r="AM1552" s="314"/>
      <c r="AN1552" s="314"/>
      <c r="AO1552" s="314"/>
      <c r="AP1552" s="314"/>
      <c r="AQ1552" s="314"/>
      <c r="AR1552" s="314"/>
      <c r="AS1552" s="314"/>
      <c r="AT1552" s="314"/>
      <c r="AU1552" s="314"/>
      <c r="AV1552" s="314"/>
      <c r="AW1552" s="314"/>
      <c r="AX1552" s="314"/>
      <c r="AY1552" s="314"/>
      <c r="AZ1552" s="314"/>
      <c r="BA1552" s="314"/>
      <c r="BB1552" s="314"/>
      <c r="BC1552" s="314"/>
      <c r="BD1552" s="314"/>
      <c r="BE1552" s="314"/>
      <c r="BF1552" s="314"/>
      <c r="BG1552" s="314"/>
      <c r="BH1552" s="314"/>
      <c r="BI1552" s="314"/>
      <c r="BJ1552" s="314"/>
      <c r="BK1552" s="314">
        <v>543</v>
      </c>
      <c r="BL1552" s="314">
        <v>0</v>
      </c>
      <c r="BM1552" s="314">
        <v>0</v>
      </c>
      <c r="BN1552" s="314">
        <v>0</v>
      </c>
      <c r="BO1552" s="314">
        <v>0</v>
      </c>
      <c r="BP1552" s="314">
        <v>0</v>
      </c>
      <c r="BQ1552" s="314">
        <v>0</v>
      </c>
      <c r="BR1552" s="314">
        <v>0</v>
      </c>
      <c r="BS1552" s="314">
        <v>0</v>
      </c>
      <c r="BT1552" s="314">
        <v>0</v>
      </c>
      <c r="BU1552" s="314"/>
      <c r="BV1552" s="314"/>
      <c r="BW1552" s="314"/>
      <c r="BX1552" s="284"/>
      <c r="BY1552" s="314"/>
      <c r="BZ1552" s="314">
        <v>0</v>
      </c>
      <c r="CA1552" s="314">
        <v>0</v>
      </c>
      <c r="CB1552" s="314">
        <v>0</v>
      </c>
      <c r="CC1552" s="314">
        <v>0</v>
      </c>
      <c r="CD1552" s="314">
        <v>0</v>
      </c>
      <c r="CE1552" s="314">
        <v>0</v>
      </c>
      <c r="CF1552" s="314">
        <v>0</v>
      </c>
      <c r="CG1552" s="314">
        <v>0</v>
      </c>
      <c r="CH1552" s="314"/>
      <c r="CI1552" s="286" t="str">
        <f t="shared" si="349"/>
        <v>Small</v>
      </c>
      <c r="CJ1552" s="210"/>
      <c r="CK1552" s="210"/>
      <c r="CN1552"/>
    </row>
    <row r="1553" spans="1:92" s="283" customFormat="1" ht="15">
      <c r="A1553" s="297" t="s">
        <v>635</v>
      </c>
      <c r="B1553" s="208" t="s">
        <v>394</v>
      </c>
      <c r="C1553" s="208" t="s">
        <v>77</v>
      </c>
      <c r="D1553" s="566">
        <v>2013</v>
      </c>
      <c r="E1553" s="314">
        <v>0</v>
      </c>
      <c r="F1553" s="314">
        <v>0</v>
      </c>
      <c r="G1553" s="314">
        <v>0</v>
      </c>
      <c r="H1553" s="314">
        <v>0</v>
      </c>
      <c r="I1553" s="314">
        <v>0</v>
      </c>
      <c r="J1553" s="314">
        <v>92855</v>
      </c>
      <c r="K1553" s="314">
        <v>92855</v>
      </c>
      <c r="L1553" s="314">
        <v>92855</v>
      </c>
      <c r="M1553" s="284">
        <f t="shared" ref="M1553:M1616" si="350">BW1553+BU1553+BV1553+BX1553+BY1553+BZ1553</f>
        <v>0</v>
      </c>
      <c r="N1553" s="284">
        <v>0</v>
      </c>
      <c r="O1553" s="310">
        <v>92855</v>
      </c>
      <c r="P1553" s="310">
        <v>92855</v>
      </c>
      <c r="Q1553" s="310">
        <v>92855</v>
      </c>
      <c r="R1553" s="314">
        <v>92855</v>
      </c>
      <c r="S1553" s="314">
        <v>0</v>
      </c>
      <c r="T1553" s="314">
        <v>0</v>
      </c>
      <c r="U1553" s="314">
        <v>0</v>
      </c>
      <c r="V1553" s="314">
        <v>0</v>
      </c>
      <c r="W1553" s="314">
        <v>0</v>
      </c>
      <c r="X1553" s="314">
        <v>0</v>
      </c>
      <c r="Y1553" s="314">
        <v>0</v>
      </c>
      <c r="Z1553" s="314">
        <v>0</v>
      </c>
      <c r="AA1553" s="314">
        <v>0</v>
      </c>
      <c r="AB1553" s="314">
        <v>0</v>
      </c>
      <c r="AC1553" s="314">
        <v>0</v>
      </c>
      <c r="AD1553" s="314">
        <v>0</v>
      </c>
      <c r="AE1553" s="314">
        <v>0</v>
      </c>
      <c r="AF1553" s="314">
        <v>0</v>
      </c>
      <c r="AG1553" s="314">
        <v>0</v>
      </c>
      <c r="AH1553" s="314">
        <v>0</v>
      </c>
      <c r="AI1553" s="314">
        <v>0</v>
      </c>
      <c r="AJ1553" s="314">
        <v>0</v>
      </c>
      <c r="AK1553" s="314"/>
      <c r="AL1553" s="314"/>
      <c r="AM1553" s="314"/>
      <c r="AN1553" s="314"/>
      <c r="AO1553" s="314"/>
      <c r="AP1553" s="314"/>
      <c r="AQ1553" s="314"/>
      <c r="AR1553" s="314"/>
      <c r="AS1553" s="314"/>
      <c r="AT1553" s="314"/>
      <c r="AU1553" s="314"/>
      <c r="AV1553" s="314"/>
      <c r="AW1553" s="314"/>
      <c r="AX1553" s="314"/>
      <c r="AY1553" s="314"/>
      <c r="AZ1553" s="314"/>
      <c r="BA1553" s="314"/>
      <c r="BB1553" s="314"/>
      <c r="BC1553" s="314"/>
      <c r="BD1553" s="314"/>
      <c r="BE1553" s="314"/>
      <c r="BF1553" s="314"/>
      <c r="BG1553" s="314"/>
      <c r="BH1553" s="314"/>
      <c r="BI1553" s="314"/>
      <c r="BJ1553" s="314"/>
      <c r="BK1553" s="314">
        <v>0</v>
      </c>
      <c r="BL1553" s="314">
        <v>0</v>
      </c>
      <c r="BM1553" s="314">
        <v>0</v>
      </c>
      <c r="BN1553" s="314">
        <v>0</v>
      </c>
      <c r="BO1553" s="314">
        <v>92855</v>
      </c>
      <c r="BP1553" s="314">
        <v>0</v>
      </c>
      <c r="BQ1553" s="314">
        <v>0</v>
      </c>
      <c r="BR1553" s="314">
        <v>0</v>
      </c>
      <c r="BS1553" s="314">
        <v>0</v>
      </c>
      <c r="BT1553" s="314">
        <v>0</v>
      </c>
      <c r="BU1553" s="314"/>
      <c r="BV1553" s="314"/>
      <c r="BW1553" s="314"/>
      <c r="BX1553" s="284"/>
      <c r="BY1553" s="314"/>
      <c r="BZ1553" s="314">
        <v>0</v>
      </c>
      <c r="CA1553" s="314">
        <v>0</v>
      </c>
      <c r="CB1553" s="314">
        <v>0</v>
      </c>
      <c r="CC1553" s="314">
        <v>0</v>
      </c>
      <c r="CD1553" s="314">
        <v>0</v>
      </c>
      <c r="CE1553" s="314">
        <v>0</v>
      </c>
      <c r="CF1553" s="314">
        <v>0</v>
      </c>
      <c r="CG1553" s="314">
        <v>0</v>
      </c>
      <c r="CH1553" s="314"/>
      <c r="CI1553" s="286" t="str">
        <f t="shared" si="349"/>
        <v>Small</v>
      </c>
      <c r="CJ1553" s="210"/>
      <c r="CK1553" s="210"/>
      <c r="CN1553"/>
    </row>
    <row r="1554" spans="1:92" s="283" customFormat="1" ht="15">
      <c r="A1554" s="208" t="s">
        <v>633</v>
      </c>
      <c r="B1554" s="208" t="s">
        <v>518</v>
      </c>
      <c r="C1554" s="208" t="s">
        <v>77</v>
      </c>
      <c r="D1554" s="566">
        <v>2013</v>
      </c>
      <c r="E1554" s="314">
        <v>0</v>
      </c>
      <c r="F1554" s="314">
        <v>0</v>
      </c>
      <c r="G1554" s="314">
        <v>33</v>
      </c>
      <c r="H1554" s="314">
        <v>33</v>
      </c>
      <c r="I1554" s="314">
        <v>40124</v>
      </c>
      <c r="J1554" s="314">
        <v>4</v>
      </c>
      <c r="K1554" s="314">
        <v>40128</v>
      </c>
      <c r="L1554" s="314">
        <v>40161</v>
      </c>
      <c r="M1554" s="284">
        <f t="shared" si="350"/>
        <v>0</v>
      </c>
      <c r="N1554" s="284">
        <v>102151</v>
      </c>
      <c r="O1554" s="310">
        <v>142312</v>
      </c>
      <c r="P1554" s="310">
        <v>40161</v>
      </c>
      <c r="Q1554" s="310">
        <v>142312</v>
      </c>
      <c r="R1554" s="314">
        <v>421176</v>
      </c>
      <c r="S1554" s="314">
        <v>0</v>
      </c>
      <c r="T1554" s="314">
        <v>0</v>
      </c>
      <c r="U1554" s="314">
        <v>0</v>
      </c>
      <c r="V1554" s="314">
        <v>0</v>
      </c>
      <c r="W1554" s="314">
        <v>33</v>
      </c>
      <c r="X1554" s="314">
        <v>0</v>
      </c>
      <c r="Y1554" s="314">
        <v>0</v>
      </c>
      <c r="Z1554" s="314">
        <v>0</v>
      </c>
      <c r="AA1554" s="314">
        <v>0</v>
      </c>
      <c r="AB1554" s="314">
        <v>0</v>
      </c>
      <c r="AC1554" s="314">
        <v>0</v>
      </c>
      <c r="AD1554" s="314">
        <v>0</v>
      </c>
      <c r="AE1554" s="314">
        <v>0</v>
      </c>
      <c r="AF1554" s="314">
        <v>0</v>
      </c>
      <c r="AG1554" s="314">
        <v>0</v>
      </c>
      <c r="AH1554" s="314">
        <v>0</v>
      </c>
      <c r="AI1554" s="314">
        <v>0</v>
      </c>
      <c r="AJ1554" s="314">
        <v>0</v>
      </c>
      <c r="AK1554" s="314"/>
      <c r="AL1554" s="314"/>
      <c r="AM1554" s="314"/>
      <c r="AN1554" s="314"/>
      <c r="AO1554" s="314"/>
      <c r="AP1554" s="314"/>
      <c r="AQ1554" s="314"/>
      <c r="AR1554" s="314"/>
      <c r="AS1554" s="314"/>
      <c r="AT1554" s="314"/>
      <c r="AU1554" s="314"/>
      <c r="AV1554" s="314"/>
      <c r="AW1554" s="314"/>
      <c r="AX1554" s="314"/>
      <c r="AY1554" s="314"/>
      <c r="AZ1554" s="314"/>
      <c r="BA1554" s="314"/>
      <c r="BB1554" s="314"/>
      <c r="BC1554" s="314"/>
      <c r="BD1554" s="314"/>
      <c r="BE1554" s="314"/>
      <c r="BF1554" s="314"/>
      <c r="BG1554" s="314"/>
      <c r="BH1554" s="314"/>
      <c r="BI1554" s="314"/>
      <c r="BJ1554" s="314"/>
      <c r="BK1554" s="314">
        <v>40124</v>
      </c>
      <c r="BL1554" s="314">
        <v>0</v>
      </c>
      <c r="BM1554" s="314">
        <v>0</v>
      </c>
      <c r="BN1554" s="314">
        <v>0</v>
      </c>
      <c r="BO1554" s="314">
        <v>0</v>
      </c>
      <c r="BP1554" s="314">
        <v>0</v>
      </c>
      <c r="BQ1554" s="314">
        <v>4</v>
      </c>
      <c r="BR1554" s="314">
        <v>0</v>
      </c>
      <c r="BS1554" s="314">
        <v>0</v>
      </c>
      <c r="BT1554" s="314">
        <v>0</v>
      </c>
      <c r="BU1554" s="314"/>
      <c r="BV1554" s="314"/>
      <c r="BW1554" s="314"/>
      <c r="BX1554" s="284"/>
      <c r="BY1554" s="314"/>
      <c r="BZ1554" s="314">
        <v>0</v>
      </c>
      <c r="CA1554" s="314">
        <v>0</v>
      </c>
      <c r="CB1554" s="314">
        <v>102151</v>
      </c>
      <c r="CC1554" s="314">
        <v>0</v>
      </c>
      <c r="CD1554" s="314">
        <v>0</v>
      </c>
      <c r="CE1554" s="314">
        <v>0</v>
      </c>
      <c r="CF1554" s="314">
        <v>278864</v>
      </c>
      <c r="CG1554" s="314">
        <v>0</v>
      </c>
      <c r="CH1554" s="314"/>
      <c r="CI1554" s="286" t="str">
        <f t="shared" si="349"/>
        <v>Large</v>
      </c>
      <c r="CJ1554" s="210"/>
      <c r="CK1554" s="210"/>
      <c r="CN1554"/>
    </row>
    <row r="1555" spans="1:92" s="283" customFormat="1" ht="15">
      <c r="A1555" s="287" t="s">
        <v>129</v>
      </c>
      <c r="B1555" s="208" t="s">
        <v>421</v>
      </c>
      <c r="C1555" s="208" t="s">
        <v>77</v>
      </c>
      <c r="D1555" s="566">
        <v>2013</v>
      </c>
      <c r="E1555" s="314">
        <v>0</v>
      </c>
      <c r="F1555" s="314">
        <v>0</v>
      </c>
      <c r="G1555" s="314">
        <v>0</v>
      </c>
      <c r="H1555" s="314">
        <v>0</v>
      </c>
      <c r="I1555" s="314">
        <v>52772</v>
      </c>
      <c r="J1555" s="314">
        <v>0</v>
      </c>
      <c r="K1555" s="314">
        <v>52772</v>
      </c>
      <c r="L1555" s="314">
        <v>52772</v>
      </c>
      <c r="M1555" s="284">
        <f t="shared" si="350"/>
        <v>0</v>
      </c>
      <c r="N1555" s="284">
        <v>0</v>
      </c>
      <c r="O1555" s="310">
        <v>52772</v>
      </c>
      <c r="P1555" s="310">
        <v>52772</v>
      </c>
      <c r="Q1555" s="310">
        <v>52772</v>
      </c>
      <c r="R1555" s="314">
        <v>52772</v>
      </c>
      <c r="S1555" s="314">
        <v>0</v>
      </c>
      <c r="T1555" s="314">
        <v>0</v>
      </c>
      <c r="U1555" s="314">
        <v>0</v>
      </c>
      <c r="V1555" s="314">
        <v>0</v>
      </c>
      <c r="W1555" s="314">
        <v>0</v>
      </c>
      <c r="X1555" s="314">
        <v>0</v>
      </c>
      <c r="Y1555" s="314">
        <v>0</v>
      </c>
      <c r="Z1555" s="314">
        <v>0</v>
      </c>
      <c r="AA1555" s="314">
        <v>0</v>
      </c>
      <c r="AB1555" s="314">
        <v>0</v>
      </c>
      <c r="AC1555" s="314">
        <v>0</v>
      </c>
      <c r="AD1555" s="314">
        <v>0</v>
      </c>
      <c r="AE1555" s="314">
        <v>0</v>
      </c>
      <c r="AF1555" s="314">
        <v>0</v>
      </c>
      <c r="AG1555" s="314">
        <v>0</v>
      </c>
      <c r="AH1555" s="314">
        <v>0</v>
      </c>
      <c r="AI1555" s="314">
        <v>0</v>
      </c>
      <c r="AJ1555" s="314">
        <v>0</v>
      </c>
      <c r="AK1555" s="314"/>
      <c r="AL1555" s="314"/>
      <c r="AM1555" s="314"/>
      <c r="AN1555" s="314"/>
      <c r="AO1555" s="314"/>
      <c r="AP1555" s="314"/>
      <c r="AQ1555" s="314"/>
      <c r="AR1555" s="314"/>
      <c r="AS1555" s="314"/>
      <c r="AT1555" s="314"/>
      <c r="AU1555" s="314"/>
      <c r="AV1555" s="314"/>
      <c r="AW1555" s="314"/>
      <c r="AX1555" s="314"/>
      <c r="AY1555" s="314"/>
      <c r="AZ1555" s="314"/>
      <c r="BA1555" s="314"/>
      <c r="BB1555" s="314"/>
      <c r="BC1555" s="314"/>
      <c r="BD1555" s="314"/>
      <c r="BE1555" s="314"/>
      <c r="BF1555" s="314"/>
      <c r="BG1555" s="314"/>
      <c r="BH1555" s="314"/>
      <c r="BI1555" s="314"/>
      <c r="BJ1555" s="314"/>
      <c r="BK1555" s="314">
        <v>52772</v>
      </c>
      <c r="BL1555" s="314">
        <v>0</v>
      </c>
      <c r="BM1555" s="314">
        <v>0</v>
      </c>
      <c r="BN1555" s="314">
        <v>0</v>
      </c>
      <c r="BO1555" s="314">
        <v>0</v>
      </c>
      <c r="BP1555" s="314">
        <v>0</v>
      </c>
      <c r="BQ1555" s="314">
        <v>0</v>
      </c>
      <c r="BR1555" s="314">
        <v>0</v>
      </c>
      <c r="BS1555" s="314">
        <v>0</v>
      </c>
      <c r="BT1555" s="314">
        <v>0</v>
      </c>
      <c r="BU1555" s="314"/>
      <c r="BV1555" s="314"/>
      <c r="BW1555" s="314"/>
      <c r="BX1555" s="284"/>
      <c r="BY1555" s="314"/>
      <c r="BZ1555" s="314">
        <v>0</v>
      </c>
      <c r="CA1555" s="314">
        <v>0</v>
      </c>
      <c r="CB1555" s="314">
        <v>0</v>
      </c>
      <c r="CC1555" s="314">
        <v>0</v>
      </c>
      <c r="CD1555" s="314">
        <v>0</v>
      </c>
      <c r="CE1555" s="314">
        <v>0</v>
      </c>
      <c r="CF1555" s="314">
        <v>0</v>
      </c>
      <c r="CG1555" s="314">
        <v>0</v>
      </c>
      <c r="CH1555" s="314"/>
      <c r="CI1555" s="286" t="str">
        <f t="shared" si="349"/>
        <v>Small</v>
      </c>
      <c r="CJ1555" s="210"/>
      <c r="CK1555" s="210"/>
      <c r="CN1555"/>
    </row>
    <row r="1556" spans="1:92" s="283" customFormat="1" ht="15">
      <c r="A1556" s="208" t="s">
        <v>636</v>
      </c>
      <c r="B1556" s="208" t="s">
        <v>384</v>
      </c>
      <c r="C1556" s="208" t="s">
        <v>77</v>
      </c>
      <c r="D1556" s="566">
        <v>2013</v>
      </c>
      <c r="E1556" s="314">
        <v>0</v>
      </c>
      <c r="F1556" s="314">
        <v>0</v>
      </c>
      <c r="G1556" s="314">
        <v>0</v>
      </c>
      <c r="H1556" s="314">
        <v>0</v>
      </c>
      <c r="I1556" s="314">
        <v>13534</v>
      </c>
      <c r="J1556" s="314">
        <v>0</v>
      </c>
      <c r="K1556" s="314">
        <v>13534</v>
      </c>
      <c r="L1556" s="314">
        <v>13534</v>
      </c>
      <c r="M1556" s="284">
        <f t="shared" si="350"/>
        <v>0</v>
      </c>
      <c r="N1556" s="284">
        <v>0</v>
      </c>
      <c r="O1556" s="310">
        <v>13534</v>
      </c>
      <c r="P1556" s="310">
        <v>13534</v>
      </c>
      <c r="Q1556" s="310">
        <v>13534</v>
      </c>
      <c r="R1556" s="314">
        <v>13534</v>
      </c>
      <c r="S1556" s="314">
        <v>0</v>
      </c>
      <c r="T1556" s="314">
        <v>0</v>
      </c>
      <c r="U1556" s="314">
        <v>0</v>
      </c>
      <c r="V1556" s="314">
        <v>0</v>
      </c>
      <c r="W1556" s="314">
        <v>0</v>
      </c>
      <c r="X1556" s="314">
        <v>0</v>
      </c>
      <c r="Y1556" s="314">
        <v>0</v>
      </c>
      <c r="Z1556" s="314">
        <v>0</v>
      </c>
      <c r="AA1556" s="314">
        <v>0</v>
      </c>
      <c r="AB1556" s="314">
        <v>0</v>
      </c>
      <c r="AC1556" s="314">
        <v>0</v>
      </c>
      <c r="AD1556" s="314">
        <v>0</v>
      </c>
      <c r="AE1556" s="314">
        <v>0</v>
      </c>
      <c r="AF1556" s="314">
        <v>0</v>
      </c>
      <c r="AG1556" s="314">
        <v>0</v>
      </c>
      <c r="AH1556" s="314">
        <v>0</v>
      </c>
      <c r="AI1556" s="314">
        <v>0</v>
      </c>
      <c r="AJ1556" s="314">
        <v>0</v>
      </c>
      <c r="AK1556" s="314"/>
      <c r="AL1556" s="314"/>
      <c r="AM1556" s="314"/>
      <c r="AN1556" s="314"/>
      <c r="AO1556" s="314"/>
      <c r="AP1556" s="314"/>
      <c r="AQ1556" s="314"/>
      <c r="AR1556" s="314"/>
      <c r="AS1556" s="314"/>
      <c r="AT1556" s="314"/>
      <c r="AU1556" s="314"/>
      <c r="AV1556" s="314"/>
      <c r="AW1556" s="314"/>
      <c r="AX1556" s="314"/>
      <c r="AY1556" s="314"/>
      <c r="AZ1556" s="314"/>
      <c r="BA1556" s="314"/>
      <c r="BB1556" s="314"/>
      <c r="BC1556" s="314"/>
      <c r="BD1556" s="314"/>
      <c r="BE1556" s="314"/>
      <c r="BF1556" s="314"/>
      <c r="BG1556" s="314"/>
      <c r="BH1556" s="314"/>
      <c r="BI1556" s="314"/>
      <c r="BJ1556" s="314"/>
      <c r="BK1556" s="314">
        <v>13534</v>
      </c>
      <c r="BL1556" s="314">
        <v>0</v>
      </c>
      <c r="BM1556" s="314">
        <v>0</v>
      </c>
      <c r="BN1556" s="314">
        <v>0</v>
      </c>
      <c r="BO1556" s="314">
        <v>0</v>
      </c>
      <c r="BP1556" s="314">
        <v>0</v>
      </c>
      <c r="BQ1556" s="314">
        <v>0</v>
      </c>
      <c r="BR1556" s="314">
        <v>0</v>
      </c>
      <c r="BS1556" s="314">
        <v>0</v>
      </c>
      <c r="BT1556" s="314">
        <v>0</v>
      </c>
      <c r="BU1556" s="314"/>
      <c r="BV1556" s="314"/>
      <c r="BW1556" s="314"/>
      <c r="BX1556" s="284"/>
      <c r="BY1556" s="314"/>
      <c r="BZ1556" s="314">
        <v>0</v>
      </c>
      <c r="CA1556" s="314">
        <v>0</v>
      </c>
      <c r="CB1556" s="314">
        <v>0</v>
      </c>
      <c r="CC1556" s="314">
        <v>0</v>
      </c>
      <c r="CD1556" s="314">
        <v>0</v>
      </c>
      <c r="CE1556" s="314">
        <v>0</v>
      </c>
      <c r="CF1556" s="314">
        <v>0</v>
      </c>
      <c r="CG1556" s="314">
        <v>0</v>
      </c>
      <c r="CH1556" s="314"/>
      <c r="CI1556" s="286" t="str">
        <f t="shared" si="349"/>
        <v>Small</v>
      </c>
      <c r="CJ1556" s="210"/>
      <c r="CK1556" s="210"/>
      <c r="CN1556"/>
    </row>
    <row r="1557" spans="1:92" s="283" customFormat="1" ht="15">
      <c r="A1557" s="208" t="s">
        <v>162</v>
      </c>
      <c r="B1557" s="208" t="s">
        <v>162</v>
      </c>
      <c r="C1557" s="208" t="s">
        <v>77</v>
      </c>
      <c r="D1557" s="566">
        <v>2013</v>
      </c>
      <c r="E1557" s="314">
        <v>1596</v>
      </c>
      <c r="F1557" s="314">
        <v>2139</v>
      </c>
      <c r="G1557" s="314">
        <v>3034</v>
      </c>
      <c r="H1557" s="314">
        <v>6769</v>
      </c>
      <c r="I1557" s="314">
        <v>8798</v>
      </c>
      <c r="J1557" s="314">
        <v>0</v>
      </c>
      <c r="K1557" s="314">
        <v>8798</v>
      </c>
      <c r="L1557" s="314">
        <v>15567</v>
      </c>
      <c r="M1557" s="284">
        <f t="shared" si="350"/>
        <v>0</v>
      </c>
      <c r="N1557" s="284">
        <v>0</v>
      </c>
      <c r="O1557" s="310">
        <v>15567</v>
      </c>
      <c r="P1557" s="310">
        <v>15567</v>
      </c>
      <c r="Q1557" s="310">
        <v>15567</v>
      </c>
      <c r="R1557" s="314">
        <v>15567</v>
      </c>
      <c r="S1557" s="314">
        <v>1596</v>
      </c>
      <c r="T1557" s="314">
        <v>0</v>
      </c>
      <c r="U1557" s="314">
        <v>2139</v>
      </c>
      <c r="V1557" s="314">
        <v>0</v>
      </c>
      <c r="W1557" s="314">
        <v>3034</v>
      </c>
      <c r="X1557" s="314">
        <v>0</v>
      </c>
      <c r="Y1557" s="314">
        <v>0</v>
      </c>
      <c r="Z1557" s="314">
        <v>0</v>
      </c>
      <c r="AA1557" s="314">
        <v>0</v>
      </c>
      <c r="AB1557" s="314">
        <v>0</v>
      </c>
      <c r="AC1557" s="314">
        <v>0</v>
      </c>
      <c r="AD1557" s="314">
        <v>0</v>
      </c>
      <c r="AE1557" s="314">
        <v>0</v>
      </c>
      <c r="AF1557" s="314">
        <v>0</v>
      </c>
      <c r="AG1557" s="314">
        <v>0</v>
      </c>
      <c r="AH1557" s="314">
        <v>0</v>
      </c>
      <c r="AI1557" s="314">
        <v>0</v>
      </c>
      <c r="AJ1557" s="314">
        <v>0</v>
      </c>
      <c r="AK1557" s="314"/>
      <c r="AL1557" s="314"/>
      <c r="AM1557" s="314"/>
      <c r="AN1557" s="314"/>
      <c r="AO1557" s="314"/>
      <c r="AP1557" s="314"/>
      <c r="AQ1557" s="314"/>
      <c r="AR1557" s="314"/>
      <c r="AS1557" s="314"/>
      <c r="AT1557" s="314"/>
      <c r="AU1557" s="314"/>
      <c r="AV1557" s="314"/>
      <c r="AW1557" s="314"/>
      <c r="AX1557" s="314"/>
      <c r="AY1557" s="314"/>
      <c r="AZ1557" s="314"/>
      <c r="BA1557" s="314"/>
      <c r="BB1557" s="314"/>
      <c r="BC1557" s="314"/>
      <c r="BD1557" s="314"/>
      <c r="BE1557" s="314"/>
      <c r="BF1557" s="314"/>
      <c r="BG1557" s="314"/>
      <c r="BH1557" s="314"/>
      <c r="BI1557" s="314"/>
      <c r="BJ1557" s="314"/>
      <c r="BK1557" s="314">
        <v>8798</v>
      </c>
      <c r="BL1557" s="314">
        <v>0</v>
      </c>
      <c r="BM1557" s="314">
        <v>0</v>
      </c>
      <c r="BN1557" s="314">
        <v>0</v>
      </c>
      <c r="BO1557" s="314">
        <v>0</v>
      </c>
      <c r="BP1557" s="314">
        <v>0</v>
      </c>
      <c r="BQ1557" s="314">
        <v>0</v>
      </c>
      <c r="BR1557" s="314">
        <v>0</v>
      </c>
      <c r="BS1557" s="314">
        <v>0</v>
      </c>
      <c r="BT1557" s="314">
        <v>0</v>
      </c>
      <c r="BU1557" s="314"/>
      <c r="BV1557" s="314"/>
      <c r="BW1557" s="314"/>
      <c r="BX1557" s="284"/>
      <c r="BY1557" s="314"/>
      <c r="BZ1557" s="314">
        <v>0</v>
      </c>
      <c r="CA1557" s="314">
        <v>0</v>
      </c>
      <c r="CB1557" s="314">
        <v>0</v>
      </c>
      <c r="CC1557" s="314">
        <v>0</v>
      </c>
      <c r="CD1557" s="314">
        <v>0</v>
      </c>
      <c r="CE1557" s="314">
        <v>0</v>
      </c>
      <c r="CF1557" s="314">
        <v>0</v>
      </c>
      <c r="CG1557" s="314">
        <v>0</v>
      </c>
      <c r="CH1557" s="314"/>
      <c r="CI1557" s="286" t="str">
        <f t="shared" si="349"/>
        <v>Small</v>
      </c>
      <c r="CJ1557" s="210"/>
      <c r="CK1557" s="210"/>
      <c r="CN1557"/>
    </row>
    <row r="1558" spans="1:92" s="283" customFormat="1" ht="15">
      <c r="A1558" s="208" t="s">
        <v>212</v>
      </c>
      <c r="B1558" s="208" t="s">
        <v>402</v>
      </c>
      <c r="C1558" s="208" t="s">
        <v>77</v>
      </c>
      <c r="D1558" s="566">
        <v>2013</v>
      </c>
      <c r="E1558" s="314">
        <v>0</v>
      </c>
      <c r="F1558" s="314">
        <v>0</v>
      </c>
      <c r="G1558" s="314">
        <v>0</v>
      </c>
      <c r="H1558" s="314">
        <v>0</v>
      </c>
      <c r="I1558" s="314">
        <v>0</v>
      </c>
      <c r="J1558" s="314">
        <v>0</v>
      </c>
      <c r="K1558" s="314">
        <v>0</v>
      </c>
      <c r="L1558" s="314">
        <v>0</v>
      </c>
      <c r="M1558" s="284">
        <f t="shared" si="350"/>
        <v>0</v>
      </c>
      <c r="N1558" s="284">
        <v>5525</v>
      </c>
      <c r="O1558" s="310">
        <v>5525</v>
      </c>
      <c r="P1558" s="310">
        <v>0</v>
      </c>
      <c r="Q1558" s="310">
        <v>5525</v>
      </c>
      <c r="R1558" s="314">
        <v>5525</v>
      </c>
      <c r="S1558" s="314">
        <v>0</v>
      </c>
      <c r="T1558" s="314">
        <v>0</v>
      </c>
      <c r="U1558" s="314">
        <v>0</v>
      </c>
      <c r="V1558" s="314">
        <v>0</v>
      </c>
      <c r="W1558" s="314">
        <v>0</v>
      </c>
      <c r="X1558" s="314">
        <v>0</v>
      </c>
      <c r="Y1558" s="314">
        <v>0</v>
      </c>
      <c r="Z1558" s="314">
        <v>0</v>
      </c>
      <c r="AA1558" s="314">
        <v>0</v>
      </c>
      <c r="AB1558" s="314">
        <v>0</v>
      </c>
      <c r="AC1558" s="314">
        <v>0</v>
      </c>
      <c r="AD1558" s="314">
        <v>0</v>
      </c>
      <c r="AE1558" s="314">
        <v>0</v>
      </c>
      <c r="AF1558" s="314">
        <v>0</v>
      </c>
      <c r="AG1558" s="314">
        <v>0</v>
      </c>
      <c r="AH1558" s="314">
        <v>0</v>
      </c>
      <c r="AI1558" s="314">
        <v>0</v>
      </c>
      <c r="AJ1558" s="314">
        <v>0</v>
      </c>
      <c r="AK1558" s="314"/>
      <c r="AL1558" s="314"/>
      <c r="AM1558" s="314"/>
      <c r="AN1558" s="314"/>
      <c r="AO1558" s="314"/>
      <c r="AP1558" s="314"/>
      <c r="AQ1558" s="314"/>
      <c r="AR1558" s="314"/>
      <c r="AS1558" s="314"/>
      <c r="AT1558" s="314"/>
      <c r="AU1558" s="314"/>
      <c r="AV1558" s="314"/>
      <c r="AW1558" s="314"/>
      <c r="AX1558" s="314"/>
      <c r="AY1558" s="314"/>
      <c r="AZ1558" s="314"/>
      <c r="BA1558" s="314"/>
      <c r="BB1558" s="314"/>
      <c r="BC1558" s="314"/>
      <c r="BD1558" s="314"/>
      <c r="BE1558" s="314"/>
      <c r="BF1558" s="314"/>
      <c r="BG1558" s="314"/>
      <c r="BH1558" s="314"/>
      <c r="BI1558" s="314"/>
      <c r="BJ1558" s="314"/>
      <c r="BK1558" s="314">
        <v>0</v>
      </c>
      <c r="BL1558" s="314">
        <v>0</v>
      </c>
      <c r="BM1558" s="314">
        <v>0</v>
      </c>
      <c r="BN1558" s="314">
        <v>0</v>
      </c>
      <c r="BO1558" s="314">
        <v>0</v>
      </c>
      <c r="BP1558" s="314">
        <v>0</v>
      </c>
      <c r="BQ1558" s="314">
        <v>0</v>
      </c>
      <c r="BR1558" s="314">
        <v>0</v>
      </c>
      <c r="BS1558" s="314">
        <v>0</v>
      </c>
      <c r="BT1558" s="314">
        <v>0</v>
      </c>
      <c r="BU1558" s="314"/>
      <c r="BV1558" s="314"/>
      <c r="BW1558" s="314"/>
      <c r="BX1558" s="284"/>
      <c r="BY1558" s="314"/>
      <c r="BZ1558" s="314">
        <v>0</v>
      </c>
      <c r="CA1558" s="314">
        <v>0</v>
      </c>
      <c r="CB1558" s="314">
        <v>5525</v>
      </c>
      <c r="CC1558" s="314">
        <v>0</v>
      </c>
      <c r="CD1558" s="314">
        <v>0</v>
      </c>
      <c r="CE1558" s="314">
        <v>0</v>
      </c>
      <c r="CF1558" s="314">
        <v>0</v>
      </c>
      <c r="CG1558" s="314">
        <v>0</v>
      </c>
      <c r="CH1558" s="314"/>
      <c r="CI1558" s="286" t="str">
        <f t="shared" si="349"/>
        <v>Small</v>
      </c>
      <c r="CJ1558" s="210"/>
      <c r="CK1558" s="210"/>
      <c r="CN1558"/>
    </row>
    <row r="1559" spans="1:92" s="283" customFormat="1" ht="15">
      <c r="A1559" s="287" t="s">
        <v>133</v>
      </c>
      <c r="B1559" s="208" t="s">
        <v>404</v>
      </c>
      <c r="C1559" s="208" t="s">
        <v>77</v>
      </c>
      <c r="D1559" s="566">
        <v>2013</v>
      </c>
      <c r="E1559" s="314">
        <v>144</v>
      </c>
      <c r="F1559" s="314">
        <v>0</v>
      </c>
      <c r="G1559" s="314">
        <v>199755</v>
      </c>
      <c r="H1559" s="314">
        <v>199899</v>
      </c>
      <c r="I1559" s="314">
        <v>0</v>
      </c>
      <c r="J1559" s="314">
        <v>0</v>
      </c>
      <c r="K1559" s="314">
        <v>0</v>
      </c>
      <c r="L1559" s="314">
        <v>199899</v>
      </c>
      <c r="M1559" s="284">
        <f t="shared" si="350"/>
        <v>0</v>
      </c>
      <c r="N1559" s="284">
        <v>0</v>
      </c>
      <c r="O1559" s="310">
        <v>199899</v>
      </c>
      <c r="P1559" s="310">
        <v>199899</v>
      </c>
      <c r="Q1559" s="310">
        <v>199899</v>
      </c>
      <c r="R1559" s="314">
        <v>199899</v>
      </c>
      <c r="S1559" s="314">
        <v>144</v>
      </c>
      <c r="T1559" s="314">
        <v>63</v>
      </c>
      <c r="U1559" s="314">
        <v>0</v>
      </c>
      <c r="V1559" s="314">
        <v>0</v>
      </c>
      <c r="W1559" s="314">
        <v>199755</v>
      </c>
      <c r="X1559" s="314">
        <v>85365</v>
      </c>
      <c r="Y1559" s="314">
        <v>0</v>
      </c>
      <c r="Z1559" s="314">
        <v>0</v>
      </c>
      <c r="AA1559" s="314">
        <v>0</v>
      </c>
      <c r="AB1559" s="314">
        <v>0</v>
      </c>
      <c r="AC1559" s="314">
        <v>0</v>
      </c>
      <c r="AD1559" s="314">
        <v>0</v>
      </c>
      <c r="AE1559" s="314">
        <v>0</v>
      </c>
      <c r="AF1559" s="314">
        <v>0</v>
      </c>
      <c r="AG1559" s="314">
        <v>0</v>
      </c>
      <c r="AH1559" s="314">
        <v>0</v>
      </c>
      <c r="AI1559" s="314">
        <v>0</v>
      </c>
      <c r="AJ1559" s="314">
        <v>0</v>
      </c>
      <c r="AK1559" s="314"/>
      <c r="AL1559" s="314"/>
      <c r="AM1559" s="314"/>
      <c r="AN1559" s="314"/>
      <c r="AO1559" s="314"/>
      <c r="AP1559" s="314"/>
      <c r="AQ1559" s="314"/>
      <c r="AR1559" s="314"/>
      <c r="AS1559" s="314"/>
      <c r="AT1559" s="314"/>
      <c r="AU1559" s="314"/>
      <c r="AV1559" s="314"/>
      <c r="AW1559" s="314"/>
      <c r="AX1559" s="314"/>
      <c r="AY1559" s="314"/>
      <c r="AZ1559" s="314"/>
      <c r="BA1559" s="314"/>
      <c r="BB1559" s="314"/>
      <c r="BC1559" s="314"/>
      <c r="BD1559" s="314"/>
      <c r="BE1559" s="314"/>
      <c r="BF1559" s="314"/>
      <c r="BG1559" s="314"/>
      <c r="BH1559" s="314"/>
      <c r="BI1559" s="314"/>
      <c r="BJ1559" s="314"/>
      <c r="BK1559" s="314">
        <v>0</v>
      </c>
      <c r="BL1559" s="314">
        <v>0</v>
      </c>
      <c r="BM1559" s="314">
        <v>0</v>
      </c>
      <c r="BN1559" s="314">
        <v>0</v>
      </c>
      <c r="BO1559" s="314">
        <v>0</v>
      </c>
      <c r="BP1559" s="314">
        <v>0</v>
      </c>
      <c r="BQ1559" s="314">
        <v>0</v>
      </c>
      <c r="BR1559" s="314">
        <v>0</v>
      </c>
      <c r="BS1559" s="314">
        <v>0</v>
      </c>
      <c r="BT1559" s="314">
        <v>0</v>
      </c>
      <c r="BU1559" s="314"/>
      <c r="BV1559" s="314"/>
      <c r="BW1559" s="314"/>
      <c r="BX1559" s="284"/>
      <c r="BY1559" s="314"/>
      <c r="BZ1559" s="314">
        <v>0</v>
      </c>
      <c r="CA1559" s="314">
        <v>0</v>
      </c>
      <c r="CB1559" s="314">
        <v>0</v>
      </c>
      <c r="CC1559" s="314">
        <v>0</v>
      </c>
      <c r="CD1559" s="314">
        <v>0</v>
      </c>
      <c r="CE1559" s="314">
        <v>0</v>
      </c>
      <c r="CF1559" s="314">
        <v>0</v>
      </c>
      <c r="CG1559" s="314">
        <v>0</v>
      </c>
      <c r="CH1559" s="314"/>
      <c r="CI1559" s="286" t="str">
        <f t="shared" si="349"/>
        <v>Large</v>
      </c>
      <c r="CJ1559" s="210"/>
      <c r="CK1559" s="210"/>
      <c r="CN1559"/>
    </row>
    <row r="1560" spans="1:92" s="283" customFormat="1" ht="15">
      <c r="A1560" s="208" t="s">
        <v>189</v>
      </c>
      <c r="B1560" s="208" t="s">
        <v>189</v>
      </c>
      <c r="C1560" s="208" t="s">
        <v>77</v>
      </c>
      <c r="D1560" s="566">
        <v>2013</v>
      </c>
      <c r="E1560" s="314">
        <v>0</v>
      </c>
      <c r="F1560" s="314">
        <v>0</v>
      </c>
      <c r="G1560" s="314">
        <v>0</v>
      </c>
      <c r="H1560" s="314">
        <v>0</v>
      </c>
      <c r="I1560" s="314">
        <v>0</v>
      </c>
      <c r="J1560" s="314">
        <v>0</v>
      </c>
      <c r="K1560" s="314">
        <v>0</v>
      </c>
      <c r="L1560" s="314">
        <v>0</v>
      </c>
      <c r="M1560" s="284">
        <f t="shared" si="350"/>
        <v>0</v>
      </c>
      <c r="N1560" s="284">
        <v>0</v>
      </c>
      <c r="O1560" s="310">
        <v>0</v>
      </c>
      <c r="P1560" s="310">
        <v>0</v>
      </c>
      <c r="Q1560" s="310">
        <v>0</v>
      </c>
      <c r="R1560" s="314">
        <v>0</v>
      </c>
      <c r="S1560" s="314">
        <v>0</v>
      </c>
      <c r="T1560" s="314">
        <v>0</v>
      </c>
      <c r="U1560" s="314">
        <v>0</v>
      </c>
      <c r="V1560" s="314">
        <v>0</v>
      </c>
      <c r="W1560" s="314">
        <v>0</v>
      </c>
      <c r="X1560" s="314">
        <v>0</v>
      </c>
      <c r="Y1560" s="314">
        <v>0</v>
      </c>
      <c r="Z1560" s="314">
        <v>0</v>
      </c>
      <c r="AA1560" s="314">
        <v>0</v>
      </c>
      <c r="AB1560" s="314">
        <v>0</v>
      </c>
      <c r="AC1560" s="314">
        <v>0</v>
      </c>
      <c r="AD1560" s="314">
        <v>0</v>
      </c>
      <c r="AE1560" s="314">
        <v>0</v>
      </c>
      <c r="AF1560" s="314">
        <v>0</v>
      </c>
      <c r="AG1560" s="314">
        <v>0</v>
      </c>
      <c r="AH1560" s="314">
        <v>0</v>
      </c>
      <c r="AI1560" s="314">
        <v>0</v>
      </c>
      <c r="AJ1560" s="314">
        <v>0</v>
      </c>
      <c r="AK1560" s="314"/>
      <c r="AL1560" s="314"/>
      <c r="AM1560" s="314"/>
      <c r="AN1560" s="314"/>
      <c r="AO1560" s="314"/>
      <c r="AP1560" s="314"/>
      <c r="AQ1560" s="314"/>
      <c r="AR1560" s="314"/>
      <c r="AS1560" s="314"/>
      <c r="AT1560" s="314"/>
      <c r="AU1560" s="314"/>
      <c r="AV1560" s="314"/>
      <c r="AW1560" s="314"/>
      <c r="AX1560" s="314"/>
      <c r="AY1560" s="314"/>
      <c r="AZ1560" s="314"/>
      <c r="BA1560" s="314"/>
      <c r="BB1560" s="314"/>
      <c r="BC1560" s="314"/>
      <c r="BD1560" s="314"/>
      <c r="BE1560" s="314"/>
      <c r="BF1560" s="314"/>
      <c r="BG1560" s="314"/>
      <c r="BH1560" s="314"/>
      <c r="BI1560" s="314"/>
      <c r="BJ1560" s="314"/>
      <c r="BK1560" s="314">
        <v>0</v>
      </c>
      <c r="BL1560" s="314">
        <v>0</v>
      </c>
      <c r="BM1560" s="314">
        <v>0</v>
      </c>
      <c r="BN1560" s="314">
        <v>0</v>
      </c>
      <c r="BO1560" s="314">
        <v>0</v>
      </c>
      <c r="BP1560" s="314">
        <v>0</v>
      </c>
      <c r="BQ1560" s="314">
        <v>0</v>
      </c>
      <c r="BR1560" s="314">
        <v>0</v>
      </c>
      <c r="BS1560" s="314">
        <v>0</v>
      </c>
      <c r="BT1560" s="314">
        <v>0</v>
      </c>
      <c r="BU1560" s="314"/>
      <c r="BV1560" s="314"/>
      <c r="BW1560" s="314"/>
      <c r="BX1560" s="284"/>
      <c r="BY1560" s="314"/>
      <c r="BZ1560" s="314">
        <v>0</v>
      </c>
      <c r="CA1560" s="314">
        <v>0</v>
      </c>
      <c r="CB1560" s="314">
        <v>0</v>
      </c>
      <c r="CC1560" s="314">
        <v>0</v>
      </c>
      <c r="CD1560" s="314">
        <v>0</v>
      </c>
      <c r="CE1560" s="314">
        <v>0</v>
      </c>
      <c r="CF1560" s="314">
        <v>0</v>
      </c>
      <c r="CG1560" s="314">
        <v>0</v>
      </c>
      <c r="CH1560" s="314"/>
      <c r="CI1560" s="286" t="str">
        <f t="shared" si="349"/>
        <v>Small</v>
      </c>
      <c r="CJ1560" s="210"/>
      <c r="CK1560" s="210"/>
      <c r="CN1560"/>
    </row>
    <row r="1561" spans="1:92" s="283" customFormat="1" ht="15">
      <c r="A1561" s="210" t="s">
        <v>165</v>
      </c>
      <c r="B1561" s="210" t="s">
        <v>165</v>
      </c>
      <c r="C1561" s="208" t="s">
        <v>77</v>
      </c>
      <c r="D1561" s="566">
        <v>2013</v>
      </c>
      <c r="E1561" s="314">
        <v>0</v>
      </c>
      <c r="F1561" s="314">
        <v>0</v>
      </c>
      <c r="G1561" s="314">
        <v>0</v>
      </c>
      <c r="H1561" s="314">
        <v>0</v>
      </c>
      <c r="I1561" s="314">
        <v>1260</v>
      </c>
      <c r="J1561" s="314">
        <v>149847</v>
      </c>
      <c r="K1561" s="314">
        <v>151107</v>
      </c>
      <c r="L1561" s="314">
        <v>151107</v>
      </c>
      <c r="M1561" s="284">
        <f t="shared" si="350"/>
        <v>0</v>
      </c>
      <c r="N1561" s="284">
        <v>0</v>
      </c>
      <c r="O1561" s="310">
        <v>151107</v>
      </c>
      <c r="P1561" s="310">
        <v>151107</v>
      </c>
      <c r="Q1561" s="310">
        <v>151107</v>
      </c>
      <c r="R1561" s="314">
        <v>151107</v>
      </c>
      <c r="S1561" s="314">
        <v>0</v>
      </c>
      <c r="T1561" s="314">
        <v>0</v>
      </c>
      <c r="U1561" s="314">
        <v>0</v>
      </c>
      <c r="V1561" s="314">
        <v>0</v>
      </c>
      <c r="W1561" s="314">
        <v>0</v>
      </c>
      <c r="X1561" s="314">
        <v>0</v>
      </c>
      <c r="Y1561" s="314">
        <v>0</v>
      </c>
      <c r="Z1561" s="314">
        <v>0</v>
      </c>
      <c r="AA1561" s="314">
        <v>0</v>
      </c>
      <c r="AB1561" s="314">
        <v>0</v>
      </c>
      <c r="AC1561" s="314">
        <v>0</v>
      </c>
      <c r="AD1561" s="314">
        <v>0</v>
      </c>
      <c r="AE1561" s="314">
        <v>0</v>
      </c>
      <c r="AF1561" s="314">
        <v>0</v>
      </c>
      <c r="AG1561" s="314">
        <v>0</v>
      </c>
      <c r="AH1561" s="314">
        <v>0</v>
      </c>
      <c r="AI1561" s="314">
        <v>0</v>
      </c>
      <c r="AJ1561" s="314">
        <v>0</v>
      </c>
      <c r="AK1561" s="314"/>
      <c r="AL1561" s="314"/>
      <c r="AM1561" s="314"/>
      <c r="AN1561" s="314"/>
      <c r="AO1561" s="314"/>
      <c r="AP1561" s="314"/>
      <c r="AQ1561" s="314"/>
      <c r="AR1561" s="314"/>
      <c r="AS1561" s="314"/>
      <c r="AT1561" s="314"/>
      <c r="AU1561" s="314"/>
      <c r="AV1561" s="314"/>
      <c r="AW1561" s="314"/>
      <c r="AX1561" s="314"/>
      <c r="AY1561" s="314"/>
      <c r="AZ1561" s="314"/>
      <c r="BA1561" s="314"/>
      <c r="BB1561" s="314"/>
      <c r="BC1561" s="314"/>
      <c r="BD1561" s="314"/>
      <c r="BE1561" s="314"/>
      <c r="BF1561" s="314"/>
      <c r="BG1561" s="314"/>
      <c r="BH1561" s="314"/>
      <c r="BI1561" s="314"/>
      <c r="BJ1561" s="314"/>
      <c r="BK1561" s="314">
        <v>1260</v>
      </c>
      <c r="BL1561" s="314">
        <v>0</v>
      </c>
      <c r="BM1561" s="314">
        <v>0</v>
      </c>
      <c r="BN1561" s="314">
        <v>0</v>
      </c>
      <c r="BO1561" s="314">
        <v>149794</v>
      </c>
      <c r="BP1561" s="314">
        <v>0</v>
      </c>
      <c r="BQ1561" s="314">
        <v>53</v>
      </c>
      <c r="BR1561" s="314">
        <v>0</v>
      </c>
      <c r="BS1561" s="314">
        <v>0</v>
      </c>
      <c r="BT1561" s="314">
        <v>0</v>
      </c>
      <c r="BU1561" s="314"/>
      <c r="BV1561" s="314"/>
      <c r="BW1561" s="314"/>
      <c r="BX1561" s="284"/>
      <c r="BY1561" s="314"/>
      <c r="BZ1561" s="314">
        <v>0</v>
      </c>
      <c r="CA1561" s="314">
        <v>0</v>
      </c>
      <c r="CB1561" s="314">
        <v>0</v>
      </c>
      <c r="CC1561" s="314">
        <v>0</v>
      </c>
      <c r="CD1561" s="314">
        <v>0</v>
      </c>
      <c r="CE1561" s="314">
        <v>0</v>
      </c>
      <c r="CF1561" s="314">
        <v>0</v>
      </c>
      <c r="CG1561" s="314">
        <v>0</v>
      </c>
      <c r="CH1561" s="314"/>
      <c r="CI1561" s="286" t="str">
        <f t="shared" si="349"/>
        <v>Large</v>
      </c>
      <c r="CJ1561" s="210"/>
      <c r="CK1561" s="210"/>
      <c r="CN1561"/>
    </row>
    <row r="1562" spans="1:92" s="283" customFormat="1" ht="15">
      <c r="A1562" s="208" t="s">
        <v>166</v>
      </c>
      <c r="B1562" s="208" t="s">
        <v>412</v>
      </c>
      <c r="C1562" s="208" t="s">
        <v>77</v>
      </c>
      <c r="D1562" s="566">
        <v>2013</v>
      </c>
      <c r="E1562" s="314">
        <v>0</v>
      </c>
      <c r="F1562" s="314">
        <v>0</v>
      </c>
      <c r="G1562" s="314">
        <v>11450</v>
      </c>
      <c r="H1562" s="314">
        <v>11450</v>
      </c>
      <c r="I1562" s="314">
        <v>0</v>
      </c>
      <c r="J1562" s="314">
        <v>91894</v>
      </c>
      <c r="K1562" s="314">
        <v>91894</v>
      </c>
      <c r="L1562" s="314">
        <v>103344</v>
      </c>
      <c r="M1562" s="284">
        <f t="shared" si="350"/>
        <v>0</v>
      </c>
      <c r="N1562" s="284">
        <v>16178</v>
      </c>
      <c r="O1562" s="310">
        <v>119522</v>
      </c>
      <c r="P1562" s="310">
        <v>103344</v>
      </c>
      <c r="Q1562" s="310">
        <v>119522</v>
      </c>
      <c r="R1562" s="314">
        <v>119904</v>
      </c>
      <c r="S1562" s="314">
        <v>0</v>
      </c>
      <c r="T1562" s="314">
        <v>0</v>
      </c>
      <c r="U1562" s="314">
        <v>0</v>
      </c>
      <c r="V1562" s="314">
        <v>0</v>
      </c>
      <c r="W1562" s="314">
        <v>11450</v>
      </c>
      <c r="X1562" s="314">
        <v>0</v>
      </c>
      <c r="Y1562" s="314">
        <v>0</v>
      </c>
      <c r="Z1562" s="314">
        <v>0</v>
      </c>
      <c r="AA1562" s="314">
        <v>0</v>
      </c>
      <c r="AB1562" s="314">
        <v>0</v>
      </c>
      <c r="AC1562" s="314">
        <v>0</v>
      </c>
      <c r="AD1562" s="314">
        <v>0</v>
      </c>
      <c r="AE1562" s="314">
        <v>0</v>
      </c>
      <c r="AF1562" s="314">
        <v>0</v>
      </c>
      <c r="AG1562" s="314">
        <v>0</v>
      </c>
      <c r="AH1562" s="314">
        <v>0</v>
      </c>
      <c r="AI1562" s="314">
        <v>0</v>
      </c>
      <c r="AJ1562" s="314">
        <v>0</v>
      </c>
      <c r="AK1562" s="314"/>
      <c r="AL1562" s="314"/>
      <c r="AM1562" s="314"/>
      <c r="AN1562" s="314"/>
      <c r="AO1562" s="314"/>
      <c r="AP1562" s="314"/>
      <c r="AQ1562" s="314"/>
      <c r="AR1562" s="314"/>
      <c r="AS1562" s="314"/>
      <c r="AT1562" s="314"/>
      <c r="AU1562" s="314"/>
      <c r="AV1562" s="314"/>
      <c r="AW1562" s="314"/>
      <c r="AX1562" s="314"/>
      <c r="AY1562" s="314"/>
      <c r="AZ1562" s="314"/>
      <c r="BA1562" s="314"/>
      <c r="BB1562" s="314"/>
      <c r="BC1562" s="314"/>
      <c r="BD1562" s="314"/>
      <c r="BE1562" s="314"/>
      <c r="BF1562" s="314"/>
      <c r="BG1562" s="314"/>
      <c r="BH1562" s="314"/>
      <c r="BI1562" s="314"/>
      <c r="BJ1562" s="314"/>
      <c r="BK1562" s="314">
        <v>0</v>
      </c>
      <c r="BL1562" s="314">
        <v>0</v>
      </c>
      <c r="BM1562" s="314">
        <v>0</v>
      </c>
      <c r="BN1562" s="314">
        <v>0</v>
      </c>
      <c r="BO1562" s="314">
        <v>91892</v>
      </c>
      <c r="BP1562" s="314">
        <v>0</v>
      </c>
      <c r="BQ1562" s="314">
        <v>2</v>
      </c>
      <c r="BR1562" s="314">
        <v>0</v>
      </c>
      <c r="BS1562" s="314">
        <v>0</v>
      </c>
      <c r="BT1562" s="314">
        <v>0</v>
      </c>
      <c r="BU1562" s="314"/>
      <c r="BV1562" s="314"/>
      <c r="BW1562" s="314"/>
      <c r="BX1562" s="284"/>
      <c r="BY1562" s="314"/>
      <c r="BZ1562" s="314">
        <v>0</v>
      </c>
      <c r="CA1562" s="314">
        <v>0</v>
      </c>
      <c r="CB1562" s="314">
        <v>16178</v>
      </c>
      <c r="CC1562" s="314">
        <v>0</v>
      </c>
      <c r="CD1562" s="314">
        <v>0</v>
      </c>
      <c r="CE1562" s="314">
        <v>0</v>
      </c>
      <c r="CF1562" s="314">
        <v>382</v>
      </c>
      <c r="CG1562" s="314">
        <v>0</v>
      </c>
      <c r="CH1562" s="314"/>
      <c r="CI1562" s="286" t="str">
        <f t="shared" si="349"/>
        <v>Large</v>
      </c>
      <c r="CJ1562" s="210"/>
      <c r="CK1562" s="210"/>
      <c r="CN1562"/>
    </row>
    <row r="1563" spans="1:92" s="283" customFormat="1" ht="15">
      <c r="A1563" s="208" t="s">
        <v>639</v>
      </c>
      <c r="B1563" s="208" t="s">
        <v>698</v>
      </c>
      <c r="C1563" s="208" t="s">
        <v>77</v>
      </c>
      <c r="D1563" s="566">
        <v>2013</v>
      </c>
      <c r="E1563" s="314">
        <v>0</v>
      </c>
      <c r="F1563" s="314">
        <v>0</v>
      </c>
      <c r="G1563" s="314">
        <v>0</v>
      </c>
      <c r="H1563" s="314">
        <v>0</v>
      </c>
      <c r="I1563" s="314">
        <v>0</v>
      </c>
      <c r="J1563" s="314">
        <v>0</v>
      </c>
      <c r="K1563" s="314">
        <v>0</v>
      </c>
      <c r="L1563" s="314">
        <v>0</v>
      </c>
      <c r="M1563" s="284">
        <f t="shared" si="350"/>
        <v>0</v>
      </c>
      <c r="N1563" s="284">
        <v>0</v>
      </c>
      <c r="O1563" s="310">
        <v>0</v>
      </c>
      <c r="P1563" s="310">
        <v>0</v>
      </c>
      <c r="Q1563" s="310">
        <v>0</v>
      </c>
      <c r="R1563" s="314">
        <v>0</v>
      </c>
      <c r="S1563" s="314">
        <v>0</v>
      </c>
      <c r="T1563" s="314">
        <v>0</v>
      </c>
      <c r="U1563" s="314">
        <v>0</v>
      </c>
      <c r="V1563" s="314">
        <v>0</v>
      </c>
      <c r="W1563" s="314">
        <v>0</v>
      </c>
      <c r="X1563" s="314">
        <v>0</v>
      </c>
      <c r="Y1563" s="314">
        <v>0</v>
      </c>
      <c r="Z1563" s="314">
        <v>0</v>
      </c>
      <c r="AA1563" s="314">
        <v>0</v>
      </c>
      <c r="AB1563" s="314">
        <v>0</v>
      </c>
      <c r="AC1563" s="314">
        <v>0</v>
      </c>
      <c r="AD1563" s="314">
        <v>0</v>
      </c>
      <c r="AE1563" s="314">
        <v>0</v>
      </c>
      <c r="AF1563" s="314">
        <v>0</v>
      </c>
      <c r="AG1563" s="314">
        <v>0</v>
      </c>
      <c r="AH1563" s="314">
        <v>0</v>
      </c>
      <c r="AI1563" s="314">
        <v>0</v>
      </c>
      <c r="AJ1563" s="314">
        <v>0</v>
      </c>
      <c r="AK1563" s="314"/>
      <c r="AL1563" s="314"/>
      <c r="AM1563" s="314"/>
      <c r="AN1563" s="314"/>
      <c r="AO1563" s="314"/>
      <c r="AP1563" s="314"/>
      <c r="AQ1563" s="314"/>
      <c r="AR1563" s="314"/>
      <c r="AS1563" s="314"/>
      <c r="AT1563" s="314"/>
      <c r="AU1563" s="314"/>
      <c r="AV1563" s="314"/>
      <c r="AW1563" s="314"/>
      <c r="AX1563" s="314"/>
      <c r="AY1563" s="314"/>
      <c r="AZ1563" s="314"/>
      <c r="BA1563" s="314"/>
      <c r="BB1563" s="314"/>
      <c r="BC1563" s="314"/>
      <c r="BD1563" s="314"/>
      <c r="BE1563" s="314"/>
      <c r="BF1563" s="314"/>
      <c r="BG1563" s="314"/>
      <c r="BH1563" s="314"/>
      <c r="BI1563" s="314"/>
      <c r="BJ1563" s="314"/>
      <c r="BK1563" s="314">
        <v>0</v>
      </c>
      <c r="BL1563" s="314">
        <v>0</v>
      </c>
      <c r="BM1563" s="314">
        <v>0</v>
      </c>
      <c r="BN1563" s="314">
        <v>0</v>
      </c>
      <c r="BO1563" s="314">
        <v>0</v>
      </c>
      <c r="BP1563" s="314">
        <v>0</v>
      </c>
      <c r="BQ1563" s="314">
        <v>0</v>
      </c>
      <c r="BR1563" s="314">
        <v>0</v>
      </c>
      <c r="BS1563" s="314">
        <v>0</v>
      </c>
      <c r="BT1563" s="314">
        <v>0</v>
      </c>
      <c r="BU1563" s="314"/>
      <c r="BV1563" s="314"/>
      <c r="BW1563" s="314"/>
      <c r="BX1563" s="284"/>
      <c r="BY1563" s="314"/>
      <c r="BZ1563" s="314">
        <v>0</v>
      </c>
      <c r="CA1563" s="314">
        <v>0</v>
      </c>
      <c r="CB1563" s="314">
        <v>0</v>
      </c>
      <c r="CC1563" s="314">
        <v>0</v>
      </c>
      <c r="CD1563" s="314">
        <v>0</v>
      </c>
      <c r="CE1563" s="314">
        <v>0</v>
      </c>
      <c r="CF1563" s="314">
        <v>0</v>
      </c>
      <c r="CG1563" s="314">
        <v>0</v>
      </c>
      <c r="CH1563" s="314"/>
      <c r="CI1563" s="286" t="str">
        <f t="shared" si="349"/>
        <v>Small</v>
      </c>
      <c r="CJ1563" s="210"/>
      <c r="CK1563" s="210"/>
      <c r="CN1563"/>
    </row>
    <row r="1564" spans="1:92" s="283" customFormat="1" ht="15">
      <c r="A1564" s="209" t="s">
        <v>193</v>
      </c>
      <c r="B1564" s="209" t="s">
        <v>505</v>
      </c>
      <c r="C1564" s="208" t="s">
        <v>77</v>
      </c>
      <c r="D1564" s="566">
        <v>2013</v>
      </c>
      <c r="E1564" s="314">
        <v>1</v>
      </c>
      <c r="F1564" s="314">
        <v>286</v>
      </c>
      <c r="G1564" s="314">
        <v>14743</v>
      </c>
      <c r="H1564" s="314">
        <v>15030</v>
      </c>
      <c r="I1564" s="314">
        <v>0</v>
      </c>
      <c r="J1564" s="314">
        <v>24</v>
      </c>
      <c r="K1564" s="314">
        <v>24</v>
      </c>
      <c r="L1564" s="314">
        <v>15054</v>
      </c>
      <c r="M1564" s="284">
        <f t="shared" si="350"/>
        <v>0</v>
      </c>
      <c r="N1564" s="284">
        <v>0</v>
      </c>
      <c r="O1564" s="310">
        <v>15054</v>
      </c>
      <c r="P1564" s="310">
        <v>15054</v>
      </c>
      <c r="Q1564" s="310">
        <v>15054</v>
      </c>
      <c r="R1564" s="314">
        <v>15054</v>
      </c>
      <c r="S1564" s="314">
        <v>1</v>
      </c>
      <c r="T1564" s="314">
        <v>0</v>
      </c>
      <c r="U1564" s="314">
        <v>286</v>
      </c>
      <c r="V1564" s="314">
        <v>0</v>
      </c>
      <c r="W1564" s="314">
        <v>14743</v>
      </c>
      <c r="X1564" s="314">
        <v>0</v>
      </c>
      <c r="Y1564" s="314">
        <v>0</v>
      </c>
      <c r="Z1564" s="314">
        <v>0</v>
      </c>
      <c r="AA1564" s="314">
        <v>0</v>
      </c>
      <c r="AB1564" s="314">
        <v>0</v>
      </c>
      <c r="AC1564" s="314">
        <v>0</v>
      </c>
      <c r="AD1564" s="314">
        <v>0</v>
      </c>
      <c r="AE1564" s="314">
        <v>0</v>
      </c>
      <c r="AF1564" s="314">
        <v>0</v>
      </c>
      <c r="AG1564" s="314">
        <v>0</v>
      </c>
      <c r="AH1564" s="314">
        <v>0</v>
      </c>
      <c r="AI1564" s="314">
        <v>0</v>
      </c>
      <c r="AJ1564" s="314">
        <v>0</v>
      </c>
      <c r="AK1564" s="314"/>
      <c r="AL1564" s="314"/>
      <c r="AM1564" s="314"/>
      <c r="AN1564" s="314"/>
      <c r="AO1564" s="314"/>
      <c r="AP1564" s="314"/>
      <c r="AQ1564" s="314"/>
      <c r="AR1564" s="314"/>
      <c r="AS1564" s="314"/>
      <c r="AT1564" s="314"/>
      <c r="AU1564" s="314"/>
      <c r="AV1564" s="314"/>
      <c r="AW1564" s="314"/>
      <c r="AX1564" s="314"/>
      <c r="AY1564" s="314"/>
      <c r="AZ1564" s="314"/>
      <c r="BA1564" s="314"/>
      <c r="BB1564" s="314"/>
      <c r="BC1564" s="314"/>
      <c r="BD1564" s="314"/>
      <c r="BE1564" s="314"/>
      <c r="BF1564" s="314"/>
      <c r="BG1564" s="314"/>
      <c r="BH1564" s="314"/>
      <c r="BI1564" s="314"/>
      <c r="BJ1564" s="314"/>
      <c r="BK1564" s="314">
        <v>0</v>
      </c>
      <c r="BL1564" s="314">
        <v>0</v>
      </c>
      <c r="BM1564" s="314">
        <v>0</v>
      </c>
      <c r="BN1564" s="314">
        <v>0</v>
      </c>
      <c r="BO1564" s="314">
        <v>0</v>
      </c>
      <c r="BP1564" s="314">
        <v>0</v>
      </c>
      <c r="BQ1564" s="314">
        <v>5</v>
      </c>
      <c r="BR1564" s="314">
        <v>0</v>
      </c>
      <c r="BS1564" s="314">
        <v>19</v>
      </c>
      <c r="BT1564" s="314">
        <v>0</v>
      </c>
      <c r="BU1564" s="314"/>
      <c r="BV1564" s="314"/>
      <c r="BW1564" s="314"/>
      <c r="BX1564" s="284"/>
      <c r="BY1564" s="314"/>
      <c r="BZ1564" s="314">
        <v>0</v>
      </c>
      <c r="CA1564" s="314">
        <v>0</v>
      </c>
      <c r="CB1564" s="314">
        <v>0</v>
      </c>
      <c r="CC1564" s="314">
        <v>0</v>
      </c>
      <c r="CD1564" s="314">
        <v>0</v>
      </c>
      <c r="CE1564" s="314">
        <v>0</v>
      </c>
      <c r="CF1564" s="314">
        <v>0</v>
      </c>
      <c r="CG1564" s="314">
        <v>0</v>
      </c>
      <c r="CH1564" s="314"/>
      <c r="CI1564" s="286" t="str">
        <f t="shared" si="349"/>
        <v>Small</v>
      </c>
      <c r="CJ1564" s="210"/>
      <c r="CK1564" s="210"/>
      <c r="CN1564"/>
    </row>
    <row r="1565" spans="1:92" s="283" customFormat="1" ht="15">
      <c r="A1565" s="208" t="s">
        <v>644</v>
      </c>
      <c r="B1565" s="208" t="s">
        <v>521</v>
      </c>
      <c r="C1565" s="208" t="s">
        <v>77</v>
      </c>
      <c r="D1565" s="566">
        <v>2013</v>
      </c>
      <c r="E1565" s="314">
        <v>0</v>
      </c>
      <c r="F1565" s="314">
        <v>0</v>
      </c>
      <c r="G1565" s="314">
        <v>0</v>
      </c>
      <c r="H1565" s="314">
        <v>0</v>
      </c>
      <c r="I1565" s="314">
        <v>0</v>
      </c>
      <c r="J1565" s="314">
        <v>0</v>
      </c>
      <c r="K1565" s="314">
        <v>0</v>
      </c>
      <c r="L1565" s="314">
        <v>0</v>
      </c>
      <c r="M1565" s="284">
        <f t="shared" si="350"/>
        <v>0</v>
      </c>
      <c r="N1565" s="284">
        <v>0</v>
      </c>
      <c r="O1565" s="310">
        <v>0</v>
      </c>
      <c r="P1565" s="310">
        <v>0</v>
      </c>
      <c r="Q1565" s="310">
        <v>0</v>
      </c>
      <c r="R1565" s="314">
        <v>0</v>
      </c>
      <c r="S1565" s="314"/>
      <c r="T1565" s="314"/>
      <c r="U1565" s="314"/>
      <c r="V1565" s="314"/>
      <c r="W1565" s="314"/>
      <c r="X1565" s="314"/>
      <c r="Y1565" s="314"/>
      <c r="Z1565" s="314"/>
      <c r="AA1565" s="314"/>
      <c r="AB1565" s="314"/>
      <c r="AC1565" s="314"/>
      <c r="AD1565" s="314"/>
      <c r="AE1565" s="314"/>
      <c r="AF1565" s="314"/>
      <c r="AG1565" s="314"/>
      <c r="AH1565" s="314"/>
      <c r="AI1565" s="314"/>
      <c r="AJ1565" s="314"/>
      <c r="AK1565" s="314"/>
      <c r="AL1565" s="314"/>
      <c r="AM1565" s="314"/>
      <c r="AN1565" s="314"/>
      <c r="AO1565" s="314"/>
      <c r="AP1565" s="314"/>
      <c r="AQ1565" s="314"/>
      <c r="AR1565" s="314"/>
      <c r="AS1565" s="314"/>
      <c r="AT1565" s="314"/>
      <c r="AU1565" s="314"/>
      <c r="AV1565" s="314"/>
      <c r="AW1565" s="314"/>
      <c r="AX1565" s="314"/>
      <c r="AY1565" s="314"/>
      <c r="AZ1565" s="314"/>
      <c r="BA1565" s="314"/>
      <c r="BB1565" s="314"/>
      <c r="BC1565" s="314"/>
      <c r="BD1565" s="314"/>
      <c r="BE1565" s="314"/>
      <c r="BF1565" s="314"/>
      <c r="BG1565" s="314"/>
      <c r="BH1565" s="314"/>
      <c r="BI1565" s="314"/>
      <c r="BJ1565" s="314"/>
      <c r="BK1565" s="314"/>
      <c r="BL1565" s="314"/>
      <c r="BM1565" s="314"/>
      <c r="BN1565" s="314"/>
      <c r="BO1565" s="314"/>
      <c r="BP1565" s="314"/>
      <c r="BQ1565" s="314"/>
      <c r="BR1565" s="314"/>
      <c r="BS1565" s="314"/>
      <c r="BT1565" s="314"/>
      <c r="BU1565" s="314"/>
      <c r="BV1565" s="314"/>
      <c r="BW1565" s="314"/>
      <c r="BX1565" s="284"/>
      <c r="BY1565" s="314"/>
      <c r="BZ1565" s="314"/>
      <c r="CA1565" s="314"/>
      <c r="CB1565" s="314"/>
      <c r="CC1565" s="314"/>
      <c r="CD1565" s="314"/>
      <c r="CE1565" s="314"/>
      <c r="CF1565" s="314"/>
      <c r="CG1565" s="314"/>
      <c r="CH1565" s="314"/>
      <c r="CI1565" s="286" t="str">
        <f t="shared" si="349"/>
        <v>Small</v>
      </c>
      <c r="CJ1565" s="210"/>
      <c r="CK1565" s="210"/>
      <c r="CN1565"/>
    </row>
    <row r="1566" spans="1:92" s="283" customFormat="1" ht="15">
      <c r="A1566" s="293" t="s">
        <v>696</v>
      </c>
      <c r="B1566" s="294" t="s">
        <v>398</v>
      </c>
      <c r="C1566" s="208" t="s">
        <v>77</v>
      </c>
      <c r="D1566" s="566">
        <v>2013</v>
      </c>
      <c r="E1566" s="314">
        <v>0</v>
      </c>
      <c r="F1566" s="314">
        <v>0</v>
      </c>
      <c r="G1566" s="314">
        <v>0</v>
      </c>
      <c r="H1566" s="314">
        <v>0</v>
      </c>
      <c r="I1566" s="314">
        <v>55589</v>
      </c>
      <c r="J1566" s="314">
        <v>0</v>
      </c>
      <c r="K1566" s="314">
        <v>55589</v>
      </c>
      <c r="L1566" s="314">
        <v>55589</v>
      </c>
      <c r="M1566" s="284">
        <f t="shared" si="350"/>
        <v>0</v>
      </c>
      <c r="N1566" s="284">
        <v>0</v>
      </c>
      <c r="O1566" s="310">
        <v>55589</v>
      </c>
      <c r="P1566" s="310">
        <v>55589</v>
      </c>
      <c r="Q1566" s="310">
        <v>55589</v>
      </c>
      <c r="R1566" s="314">
        <v>55589</v>
      </c>
      <c r="S1566" s="314">
        <v>0</v>
      </c>
      <c r="T1566" s="314">
        <v>0</v>
      </c>
      <c r="U1566" s="314">
        <v>0</v>
      </c>
      <c r="V1566" s="314">
        <v>0</v>
      </c>
      <c r="W1566" s="314">
        <v>0</v>
      </c>
      <c r="X1566" s="314">
        <v>0</v>
      </c>
      <c r="Y1566" s="314">
        <v>0</v>
      </c>
      <c r="Z1566" s="314">
        <v>0</v>
      </c>
      <c r="AA1566" s="314">
        <v>0</v>
      </c>
      <c r="AB1566" s="314">
        <v>0</v>
      </c>
      <c r="AC1566" s="314">
        <v>0</v>
      </c>
      <c r="AD1566" s="314">
        <v>0</v>
      </c>
      <c r="AE1566" s="314">
        <v>0</v>
      </c>
      <c r="AF1566" s="314">
        <v>0</v>
      </c>
      <c r="AG1566" s="314">
        <v>0</v>
      </c>
      <c r="AH1566" s="314">
        <v>0</v>
      </c>
      <c r="AI1566" s="314">
        <v>0</v>
      </c>
      <c r="AJ1566" s="314">
        <v>0</v>
      </c>
      <c r="AK1566" s="314"/>
      <c r="AL1566" s="314"/>
      <c r="AM1566" s="314"/>
      <c r="AN1566" s="314"/>
      <c r="AO1566" s="314"/>
      <c r="AP1566" s="314"/>
      <c r="AQ1566" s="314"/>
      <c r="AR1566" s="314"/>
      <c r="AS1566" s="314"/>
      <c r="AT1566" s="314"/>
      <c r="AU1566" s="314"/>
      <c r="AV1566" s="314"/>
      <c r="AW1566" s="314"/>
      <c r="AX1566" s="314"/>
      <c r="AY1566" s="314"/>
      <c r="AZ1566" s="314"/>
      <c r="BA1566" s="314"/>
      <c r="BB1566" s="314"/>
      <c r="BC1566" s="314"/>
      <c r="BD1566" s="314"/>
      <c r="BE1566" s="314"/>
      <c r="BF1566" s="314"/>
      <c r="BG1566" s="314"/>
      <c r="BH1566" s="314"/>
      <c r="BI1566" s="314"/>
      <c r="BJ1566" s="314"/>
      <c r="BK1566" s="314">
        <v>55589</v>
      </c>
      <c r="BL1566" s="314">
        <v>0</v>
      </c>
      <c r="BM1566" s="314">
        <v>0</v>
      </c>
      <c r="BN1566" s="314">
        <v>0</v>
      </c>
      <c r="BO1566" s="314">
        <v>0</v>
      </c>
      <c r="BP1566" s="314">
        <v>0</v>
      </c>
      <c r="BQ1566" s="314">
        <v>0</v>
      </c>
      <c r="BR1566" s="314">
        <v>0</v>
      </c>
      <c r="BS1566" s="314">
        <v>0</v>
      </c>
      <c r="BT1566" s="314">
        <v>0</v>
      </c>
      <c r="BU1566" s="314"/>
      <c r="BV1566" s="314"/>
      <c r="BW1566" s="314"/>
      <c r="BX1566" s="284"/>
      <c r="BY1566" s="314"/>
      <c r="BZ1566" s="314">
        <v>0</v>
      </c>
      <c r="CA1566" s="314">
        <v>0</v>
      </c>
      <c r="CB1566" s="314">
        <v>0</v>
      </c>
      <c r="CC1566" s="314">
        <v>0</v>
      </c>
      <c r="CD1566" s="314">
        <v>0</v>
      </c>
      <c r="CE1566" s="314">
        <v>0</v>
      </c>
      <c r="CF1566" s="314">
        <v>0</v>
      </c>
      <c r="CG1566" s="314">
        <v>0</v>
      </c>
      <c r="CH1566" s="314"/>
      <c r="CI1566" s="286" t="str">
        <f t="shared" si="349"/>
        <v>Small</v>
      </c>
      <c r="CJ1566" s="210"/>
      <c r="CK1566" s="210"/>
      <c r="CN1566"/>
    </row>
    <row r="1567" spans="1:92" s="283" customFormat="1" ht="15">
      <c r="A1567" s="208" t="s">
        <v>178</v>
      </c>
      <c r="B1567" s="208" t="s">
        <v>426</v>
      </c>
      <c r="C1567" s="208" t="s">
        <v>77</v>
      </c>
      <c r="D1567" s="566">
        <v>2013</v>
      </c>
      <c r="E1567" s="314">
        <v>0</v>
      </c>
      <c r="F1567" s="314">
        <v>0</v>
      </c>
      <c r="G1567" s="314">
        <v>27096</v>
      </c>
      <c r="H1567" s="314">
        <v>27096</v>
      </c>
      <c r="I1567" s="314">
        <v>334</v>
      </c>
      <c r="J1567" s="314">
        <v>0</v>
      </c>
      <c r="K1567" s="314">
        <v>334</v>
      </c>
      <c r="L1567" s="314">
        <v>27430</v>
      </c>
      <c r="M1567" s="284">
        <f t="shared" si="350"/>
        <v>0</v>
      </c>
      <c r="N1567" s="284">
        <v>0</v>
      </c>
      <c r="O1567" s="310">
        <v>27430</v>
      </c>
      <c r="P1567" s="310">
        <v>27430</v>
      </c>
      <c r="Q1567" s="310">
        <v>27430</v>
      </c>
      <c r="R1567" s="314">
        <v>27430</v>
      </c>
      <c r="S1567" s="314">
        <v>0</v>
      </c>
      <c r="T1567" s="314">
        <v>0</v>
      </c>
      <c r="U1567" s="314">
        <v>0</v>
      </c>
      <c r="V1567" s="314">
        <v>0</v>
      </c>
      <c r="W1567" s="314">
        <v>27096</v>
      </c>
      <c r="X1567" s="314">
        <v>0</v>
      </c>
      <c r="Y1567" s="314">
        <v>0</v>
      </c>
      <c r="Z1567" s="314">
        <v>0</v>
      </c>
      <c r="AA1567" s="314">
        <v>0</v>
      </c>
      <c r="AB1567" s="314">
        <v>0</v>
      </c>
      <c r="AC1567" s="314">
        <v>0</v>
      </c>
      <c r="AD1567" s="314">
        <v>0</v>
      </c>
      <c r="AE1567" s="314">
        <v>0</v>
      </c>
      <c r="AF1567" s="314">
        <v>0</v>
      </c>
      <c r="AG1567" s="314">
        <v>0</v>
      </c>
      <c r="AH1567" s="314">
        <v>0</v>
      </c>
      <c r="AI1567" s="314">
        <v>0</v>
      </c>
      <c r="AJ1567" s="314">
        <v>0</v>
      </c>
      <c r="AK1567" s="314"/>
      <c r="AL1567" s="314"/>
      <c r="AM1567" s="314"/>
      <c r="AN1567" s="314"/>
      <c r="AO1567" s="314"/>
      <c r="AP1567" s="314"/>
      <c r="AQ1567" s="314"/>
      <c r="AR1567" s="314"/>
      <c r="AS1567" s="314"/>
      <c r="AT1567" s="314"/>
      <c r="AU1567" s="314"/>
      <c r="AV1567" s="314"/>
      <c r="AW1567" s="314"/>
      <c r="AX1567" s="314"/>
      <c r="AY1567" s="314"/>
      <c r="AZ1567" s="314"/>
      <c r="BA1567" s="314"/>
      <c r="BB1567" s="314"/>
      <c r="BC1567" s="314"/>
      <c r="BD1567" s="314"/>
      <c r="BE1567" s="314"/>
      <c r="BF1567" s="314"/>
      <c r="BG1567" s="314"/>
      <c r="BH1567" s="314"/>
      <c r="BI1567" s="314"/>
      <c r="BJ1567" s="314"/>
      <c r="BK1567" s="314">
        <v>334</v>
      </c>
      <c r="BL1567" s="314">
        <v>0</v>
      </c>
      <c r="BM1567" s="314">
        <v>0</v>
      </c>
      <c r="BN1567" s="314">
        <v>0</v>
      </c>
      <c r="BO1567" s="314">
        <v>0</v>
      </c>
      <c r="BP1567" s="314">
        <v>0</v>
      </c>
      <c r="BQ1567" s="314">
        <v>0</v>
      </c>
      <c r="BR1567" s="314">
        <v>0</v>
      </c>
      <c r="BS1567" s="314">
        <v>0</v>
      </c>
      <c r="BT1567" s="314">
        <v>0</v>
      </c>
      <c r="BU1567" s="314"/>
      <c r="BV1567" s="314"/>
      <c r="BW1567" s="314"/>
      <c r="BX1567" s="284"/>
      <c r="BY1567" s="314"/>
      <c r="BZ1567" s="314">
        <v>0</v>
      </c>
      <c r="CA1567" s="314">
        <v>0</v>
      </c>
      <c r="CB1567" s="314">
        <v>0</v>
      </c>
      <c r="CC1567" s="314">
        <v>0</v>
      </c>
      <c r="CD1567" s="314">
        <v>0</v>
      </c>
      <c r="CE1567" s="314">
        <v>0</v>
      </c>
      <c r="CF1567" s="314">
        <v>0</v>
      </c>
      <c r="CG1567" s="314">
        <v>0</v>
      </c>
      <c r="CH1567" s="314"/>
      <c r="CI1567" s="286" t="str">
        <f t="shared" si="349"/>
        <v>Small</v>
      </c>
      <c r="CJ1567" s="210"/>
      <c r="CK1567" s="210"/>
      <c r="CN1567"/>
    </row>
    <row r="1568" spans="1:92" s="283" customFormat="1" ht="15">
      <c r="A1568" s="208" t="s">
        <v>155</v>
      </c>
      <c r="B1568" s="297" t="s">
        <v>390</v>
      </c>
      <c r="C1568" s="208" t="s">
        <v>77</v>
      </c>
      <c r="D1568" s="566">
        <v>2013</v>
      </c>
      <c r="E1568" s="314">
        <v>0</v>
      </c>
      <c r="F1568" s="314">
        <v>0</v>
      </c>
      <c r="G1568" s="314">
        <v>0</v>
      </c>
      <c r="H1568" s="314">
        <v>0</v>
      </c>
      <c r="I1568" s="314">
        <v>0</v>
      </c>
      <c r="J1568" s="314">
        <v>212931</v>
      </c>
      <c r="K1568" s="314">
        <v>212931</v>
      </c>
      <c r="L1568" s="314">
        <v>212931</v>
      </c>
      <c r="M1568" s="284">
        <f t="shared" si="350"/>
        <v>0</v>
      </c>
      <c r="N1568" s="284">
        <v>0</v>
      </c>
      <c r="O1568" s="310">
        <v>212931</v>
      </c>
      <c r="P1568" s="310">
        <v>212931</v>
      </c>
      <c r="Q1568" s="310">
        <v>212931</v>
      </c>
      <c r="R1568" s="314">
        <v>212931</v>
      </c>
      <c r="S1568" s="314">
        <v>0</v>
      </c>
      <c r="T1568" s="314">
        <v>0</v>
      </c>
      <c r="U1568" s="314">
        <v>0</v>
      </c>
      <c r="V1568" s="314">
        <v>0</v>
      </c>
      <c r="W1568" s="314">
        <v>0</v>
      </c>
      <c r="X1568" s="314">
        <v>0</v>
      </c>
      <c r="Y1568" s="314">
        <v>0</v>
      </c>
      <c r="Z1568" s="314">
        <v>0</v>
      </c>
      <c r="AA1568" s="314">
        <v>0</v>
      </c>
      <c r="AB1568" s="314">
        <v>0</v>
      </c>
      <c r="AC1568" s="314">
        <v>0</v>
      </c>
      <c r="AD1568" s="314">
        <v>0</v>
      </c>
      <c r="AE1568" s="314">
        <v>0</v>
      </c>
      <c r="AF1568" s="314">
        <v>0</v>
      </c>
      <c r="AG1568" s="314">
        <v>0</v>
      </c>
      <c r="AH1568" s="314">
        <v>0</v>
      </c>
      <c r="AI1568" s="314">
        <v>0</v>
      </c>
      <c r="AJ1568" s="314">
        <v>0</v>
      </c>
      <c r="AK1568" s="314"/>
      <c r="AL1568" s="314"/>
      <c r="AM1568" s="314"/>
      <c r="AN1568" s="314"/>
      <c r="AO1568" s="314"/>
      <c r="AP1568" s="314"/>
      <c r="AQ1568" s="314"/>
      <c r="AR1568" s="314"/>
      <c r="AS1568" s="314"/>
      <c r="AT1568" s="314"/>
      <c r="AU1568" s="314"/>
      <c r="AV1568" s="314"/>
      <c r="AW1568" s="314"/>
      <c r="AX1568" s="314"/>
      <c r="AY1568" s="314"/>
      <c r="AZ1568" s="314"/>
      <c r="BA1568" s="314"/>
      <c r="BB1568" s="314"/>
      <c r="BC1568" s="314"/>
      <c r="BD1568" s="314"/>
      <c r="BE1568" s="314"/>
      <c r="BF1568" s="314"/>
      <c r="BG1568" s="314"/>
      <c r="BH1568" s="314"/>
      <c r="BI1568" s="314"/>
      <c r="BJ1568" s="314"/>
      <c r="BK1568" s="314">
        <v>0</v>
      </c>
      <c r="BL1568" s="314">
        <v>0</v>
      </c>
      <c r="BM1568" s="314">
        <v>0</v>
      </c>
      <c r="BN1568" s="314">
        <v>0</v>
      </c>
      <c r="BO1568" s="314">
        <v>212931</v>
      </c>
      <c r="BP1568" s="314">
        <v>0</v>
      </c>
      <c r="BQ1568" s="314">
        <v>0</v>
      </c>
      <c r="BR1568" s="314">
        <v>0</v>
      </c>
      <c r="BS1568" s="314">
        <v>0</v>
      </c>
      <c r="BT1568" s="314">
        <v>0</v>
      </c>
      <c r="BU1568" s="314"/>
      <c r="BV1568" s="314"/>
      <c r="BW1568" s="314"/>
      <c r="BX1568" s="284"/>
      <c r="BY1568" s="314"/>
      <c r="BZ1568" s="314">
        <v>0</v>
      </c>
      <c r="CA1568" s="314">
        <v>0</v>
      </c>
      <c r="CB1568" s="314">
        <v>0</v>
      </c>
      <c r="CC1568" s="314">
        <v>0</v>
      </c>
      <c r="CD1568" s="314">
        <v>0</v>
      </c>
      <c r="CE1568" s="314">
        <v>0</v>
      </c>
      <c r="CF1568" s="314">
        <v>0</v>
      </c>
      <c r="CG1568" s="314">
        <v>0</v>
      </c>
      <c r="CH1568" s="314"/>
      <c r="CI1568" s="286" t="str">
        <f t="shared" si="349"/>
        <v>Large</v>
      </c>
      <c r="CJ1568" s="210"/>
      <c r="CK1568" s="210"/>
      <c r="CN1568"/>
    </row>
    <row r="1569" spans="1:92" s="283" customFormat="1" ht="15">
      <c r="A1569" s="208" t="s">
        <v>647</v>
      </c>
      <c r="B1569" s="208" t="s">
        <v>522</v>
      </c>
      <c r="C1569" s="208" t="s">
        <v>77</v>
      </c>
      <c r="D1569" s="566">
        <v>2013</v>
      </c>
      <c r="E1569" s="314">
        <v>0</v>
      </c>
      <c r="F1569" s="314">
        <v>3451</v>
      </c>
      <c r="G1569" s="314">
        <v>9478</v>
      </c>
      <c r="H1569" s="314">
        <v>12929</v>
      </c>
      <c r="I1569" s="314">
        <v>7982</v>
      </c>
      <c r="J1569" s="314">
        <v>0</v>
      </c>
      <c r="K1569" s="314">
        <v>7982</v>
      </c>
      <c r="L1569" s="314">
        <v>20911</v>
      </c>
      <c r="M1569" s="284">
        <f t="shared" si="350"/>
        <v>0</v>
      </c>
      <c r="N1569" s="284">
        <v>531</v>
      </c>
      <c r="O1569" s="310">
        <v>21442</v>
      </c>
      <c r="P1569" s="310">
        <v>20911</v>
      </c>
      <c r="Q1569" s="310">
        <v>21442</v>
      </c>
      <c r="R1569" s="314">
        <v>21442</v>
      </c>
      <c r="S1569" s="314">
        <v>0</v>
      </c>
      <c r="T1569" s="314">
        <v>0</v>
      </c>
      <c r="U1569" s="314">
        <v>3451</v>
      </c>
      <c r="V1569" s="314">
        <v>0</v>
      </c>
      <c r="W1569" s="314">
        <v>9478</v>
      </c>
      <c r="X1569" s="314">
        <v>0</v>
      </c>
      <c r="Y1569" s="314">
        <v>0</v>
      </c>
      <c r="Z1569" s="314">
        <v>0</v>
      </c>
      <c r="AA1569" s="314">
        <v>0</v>
      </c>
      <c r="AB1569" s="314">
        <v>0</v>
      </c>
      <c r="AC1569" s="314">
        <v>0</v>
      </c>
      <c r="AD1569" s="314">
        <v>0</v>
      </c>
      <c r="AE1569" s="314">
        <v>0</v>
      </c>
      <c r="AF1569" s="314">
        <v>0</v>
      </c>
      <c r="AG1569" s="314">
        <v>0</v>
      </c>
      <c r="AH1569" s="314">
        <v>0</v>
      </c>
      <c r="AI1569" s="314">
        <v>0</v>
      </c>
      <c r="AJ1569" s="314">
        <v>0</v>
      </c>
      <c r="AK1569" s="314"/>
      <c r="AL1569" s="314"/>
      <c r="AM1569" s="314"/>
      <c r="AN1569" s="314"/>
      <c r="AO1569" s="314"/>
      <c r="AP1569" s="314"/>
      <c r="AQ1569" s="314"/>
      <c r="AR1569" s="314"/>
      <c r="AS1569" s="314"/>
      <c r="AT1569" s="314"/>
      <c r="AU1569" s="314"/>
      <c r="AV1569" s="314"/>
      <c r="AW1569" s="314"/>
      <c r="AX1569" s="314"/>
      <c r="AY1569" s="314"/>
      <c r="AZ1569" s="314"/>
      <c r="BA1569" s="314"/>
      <c r="BB1569" s="314"/>
      <c r="BC1569" s="314"/>
      <c r="BD1569" s="314"/>
      <c r="BE1569" s="314"/>
      <c r="BF1569" s="314"/>
      <c r="BG1569" s="314"/>
      <c r="BH1569" s="314"/>
      <c r="BI1569" s="314"/>
      <c r="BJ1569" s="314"/>
      <c r="BK1569" s="314">
        <v>7982</v>
      </c>
      <c r="BL1569" s="314">
        <v>0</v>
      </c>
      <c r="BM1569" s="314">
        <v>0</v>
      </c>
      <c r="BN1569" s="314">
        <v>0</v>
      </c>
      <c r="BO1569" s="314">
        <v>0</v>
      </c>
      <c r="BP1569" s="314">
        <v>0</v>
      </c>
      <c r="BQ1569" s="314">
        <v>0</v>
      </c>
      <c r="BR1569" s="314">
        <v>0</v>
      </c>
      <c r="BS1569" s="314">
        <v>0</v>
      </c>
      <c r="BT1569" s="314">
        <v>0</v>
      </c>
      <c r="BU1569" s="314"/>
      <c r="BV1569" s="314"/>
      <c r="BW1569" s="314"/>
      <c r="BX1569" s="284"/>
      <c r="BY1569" s="314"/>
      <c r="BZ1569" s="314">
        <v>0</v>
      </c>
      <c r="CA1569" s="314">
        <v>0</v>
      </c>
      <c r="CB1569" s="314">
        <v>531</v>
      </c>
      <c r="CC1569" s="314">
        <v>0</v>
      </c>
      <c r="CD1569" s="314">
        <v>0</v>
      </c>
      <c r="CE1569" s="314">
        <v>0</v>
      </c>
      <c r="CF1569" s="314">
        <v>0</v>
      </c>
      <c r="CG1569" s="314">
        <v>0</v>
      </c>
      <c r="CH1569" s="314"/>
      <c r="CI1569" s="286" t="str">
        <f t="shared" si="349"/>
        <v>Small</v>
      </c>
      <c r="CJ1569" s="210"/>
      <c r="CK1569" s="210"/>
      <c r="CN1569"/>
    </row>
    <row r="1570" spans="1:92" s="283" customFormat="1" ht="15">
      <c r="A1570" s="208" t="s">
        <v>650</v>
      </c>
      <c r="B1570" s="208" t="s">
        <v>523</v>
      </c>
      <c r="C1570" s="208" t="s">
        <v>77</v>
      </c>
      <c r="D1570" s="566">
        <v>2013</v>
      </c>
      <c r="E1570" s="314">
        <v>0</v>
      </c>
      <c r="F1570" s="314">
        <v>0</v>
      </c>
      <c r="G1570" s="314">
        <v>0</v>
      </c>
      <c r="H1570" s="314">
        <v>0</v>
      </c>
      <c r="I1570" s="314">
        <v>811</v>
      </c>
      <c r="J1570" s="314">
        <v>0</v>
      </c>
      <c r="K1570" s="314">
        <v>811</v>
      </c>
      <c r="L1570" s="314">
        <v>811</v>
      </c>
      <c r="M1570" s="284">
        <f t="shared" si="350"/>
        <v>0</v>
      </c>
      <c r="N1570" s="284">
        <v>0</v>
      </c>
      <c r="O1570" s="310">
        <v>811</v>
      </c>
      <c r="P1570" s="310">
        <v>811</v>
      </c>
      <c r="Q1570" s="310">
        <v>811</v>
      </c>
      <c r="R1570" s="314">
        <v>811</v>
      </c>
      <c r="S1570" s="314">
        <v>0</v>
      </c>
      <c r="T1570" s="314">
        <v>0</v>
      </c>
      <c r="U1570" s="314">
        <v>0</v>
      </c>
      <c r="V1570" s="314">
        <v>0</v>
      </c>
      <c r="W1570" s="314">
        <v>0</v>
      </c>
      <c r="X1570" s="314">
        <v>0</v>
      </c>
      <c r="Y1570" s="314">
        <v>0</v>
      </c>
      <c r="Z1570" s="314">
        <v>0</v>
      </c>
      <c r="AA1570" s="314">
        <v>0</v>
      </c>
      <c r="AB1570" s="314">
        <v>0</v>
      </c>
      <c r="AC1570" s="314">
        <v>0</v>
      </c>
      <c r="AD1570" s="314">
        <v>0</v>
      </c>
      <c r="AE1570" s="314">
        <v>0</v>
      </c>
      <c r="AF1570" s="314">
        <v>0</v>
      </c>
      <c r="AG1570" s="314">
        <v>0</v>
      </c>
      <c r="AH1570" s="314">
        <v>0</v>
      </c>
      <c r="AI1570" s="314">
        <v>0</v>
      </c>
      <c r="AJ1570" s="314">
        <v>0</v>
      </c>
      <c r="AK1570" s="314"/>
      <c r="AL1570" s="314"/>
      <c r="AM1570" s="314"/>
      <c r="AN1570" s="314"/>
      <c r="AO1570" s="314"/>
      <c r="AP1570" s="314"/>
      <c r="AQ1570" s="314"/>
      <c r="AR1570" s="314"/>
      <c r="AS1570" s="314"/>
      <c r="AT1570" s="314"/>
      <c r="AU1570" s="314"/>
      <c r="AV1570" s="314"/>
      <c r="AW1570" s="314"/>
      <c r="AX1570" s="314"/>
      <c r="AY1570" s="314"/>
      <c r="AZ1570" s="314"/>
      <c r="BA1570" s="314"/>
      <c r="BB1570" s="314"/>
      <c r="BC1570" s="314"/>
      <c r="BD1570" s="314"/>
      <c r="BE1570" s="314"/>
      <c r="BF1570" s="314"/>
      <c r="BG1570" s="314"/>
      <c r="BH1570" s="314"/>
      <c r="BI1570" s="314"/>
      <c r="BJ1570" s="314"/>
      <c r="BK1570" s="314">
        <v>811</v>
      </c>
      <c r="BL1570" s="314">
        <v>0</v>
      </c>
      <c r="BM1570" s="314">
        <v>0</v>
      </c>
      <c r="BN1570" s="314">
        <v>0</v>
      </c>
      <c r="BO1570" s="314">
        <v>0</v>
      </c>
      <c r="BP1570" s="314">
        <v>0</v>
      </c>
      <c r="BQ1570" s="314">
        <v>0</v>
      </c>
      <c r="BR1570" s="314">
        <v>0</v>
      </c>
      <c r="BS1570" s="314">
        <v>0</v>
      </c>
      <c r="BT1570" s="314">
        <v>0</v>
      </c>
      <c r="BU1570" s="314"/>
      <c r="BV1570" s="314"/>
      <c r="BW1570" s="314"/>
      <c r="BX1570" s="284"/>
      <c r="BY1570" s="314"/>
      <c r="BZ1570" s="314">
        <v>0</v>
      </c>
      <c r="CA1570" s="314">
        <v>0</v>
      </c>
      <c r="CB1570" s="314">
        <v>0</v>
      </c>
      <c r="CC1570" s="314">
        <v>0</v>
      </c>
      <c r="CD1570" s="314">
        <v>0</v>
      </c>
      <c r="CE1570" s="314">
        <v>0</v>
      </c>
      <c r="CF1570" s="314">
        <v>0</v>
      </c>
      <c r="CG1570" s="314">
        <v>0</v>
      </c>
      <c r="CH1570" s="314"/>
      <c r="CI1570" s="286" t="str">
        <f t="shared" si="349"/>
        <v>Small</v>
      </c>
      <c r="CJ1570" s="210"/>
      <c r="CK1570" s="210"/>
      <c r="CN1570"/>
    </row>
    <row r="1571" spans="1:92" s="283" customFormat="1" ht="15">
      <c r="A1571" s="208" t="s">
        <v>655</v>
      </c>
      <c r="B1571" s="208" t="s">
        <v>395</v>
      </c>
      <c r="C1571" s="208" t="s">
        <v>77</v>
      </c>
      <c r="D1571" s="566">
        <v>2013</v>
      </c>
      <c r="E1571" s="314">
        <v>0</v>
      </c>
      <c r="F1571" s="314">
        <v>0</v>
      </c>
      <c r="G1571" s="314">
        <v>0</v>
      </c>
      <c r="H1571" s="314">
        <v>0</v>
      </c>
      <c r="I1571" s="314">
        <v>0</v>
      </c>
      <c r="J1571" s="314">
        <v>865398</v>
      </c>
      <c r="K1571" s="314">
        <v>865398</v>
      </c>
      <c r="L1571" s="314">
        <v>865398</v>
      </c>
      <c r="M1571" s="284">
        <f t="shared" si="350"/>
        <v>0</v>
      </c>
      <c r="N1571" s="284">
        <v>232357</v>
      </c>
      <c r="O1571" s="310">
        <v>1097755</v>
      </c>
      <c r="P1571" s="310">
        <v>865398</v>
      </c>
      <c r="Q1571" s="310">
        <v>1097755</v>
      </c>
      <c r="R1571" s="314">
        <v>1097755</v>
      </c>
      <c r="S1571" s="314">
        <v>0</v>
      </c>
      <c r="T1571" s="314">
        <v>0</v>
      </c>
      <c r="U1571" s="314">
        <v>0</v>
      </c>
      <c r="V1571" s="314">
        <v>0</v>
      </c>
      <c r="W1571" s="314">
        <v>0</v>
      </c>
      <c r="X1571" s="314">
        <v>0</v>
      </c>
      <c r="Y1571" s="314">
        <v>0</v>
      </c>
      <c r="Z1571" s="314">
        <v>0</v>
      </c>
      <c r="AA1571" s="314">
        <v>0</v>
      </c>
      <c r="AB1571" s="314">
        <v>0</v>
      </c>
      <c r="AC1571" s="314">
        <v>0</v>
      </c>
      <c r="AD1571" s="314">
        <v>0</v>
      </c>
      <c r="AE1571" s="314">
        <v>0</v>
      </c>
      <c r="AF1571" s="314">
        <v>0</v>
      </c>
      <c r="AG1571" s="314">
        <v>0</v>
      </c>
      <c r="AH1571" s="314">
        <v>0</v>
      </c>
      <c r="AI1571" s="314">
        <v>0</v>
      </c>
      <c r="AJ1571" s="314">
        <v>0</v>
      </c>
      <c r="AK1571" s="314"/>
      <c r="AL1571" s="314"/>
      <c r="AM1571" s="314"/>
      <c r="AN1571" s="314"/>
      <c r="AO1571" s="314"/>
      <c r="AP1571" s="314"/>
      <c r="AQ1571" s="314"/>
      <c r="AR1571" s="314"/>
      <c r="AS1571" s="314"/>
      <c r="AT1571" s="314"/>
      <c r="AU1571" s="314"/>
      <c r="AV1571" s="314"/>
      <c r="AW1571" s="314"/>
      <c r="AX1571" s="314"/>
      <c r="AY1571" s="314"/>
      <c r="AZ1571" s="314"/>
      <c r="BA1571" s="314"/>
      <c r="BB1571" s="314"/>
      <c r="BC1571" s="314"/>
      <c r="BD1571" s="314"/>
      <c r="BE1571" s="314"/>
      <c r="BF1571" s="314"/>
      <c r="BG1571" s="314"/>
      <c r="BH1571" s="314"/>
      <c r="BI1571" s="314"/>
      <c r="BJ1571" s="314"/>
      <c r="BK1571" s="314">
        <v>0</v>
      </c>
      <c r="BL1571" s="314">
        <v>0</v>
      </c>
      <c r="BM1571" s="314">
        <v>0</v>
      </c>
      <c r="BN1571" s="314">
        <v>0</v>
      </c>
      <c r="BO1571" s="314">
        <v>865398</v>
      </c>
      <c r="BP1571" s="314">
        <v>0</v>
      </c>
      <c r="BQ1571" s="314">
        <v>0</v>
      </c>
      <c r="BR1571" s="314">
        <v>0</v>
      </c>
      <c r="BS1571" s="314">
        <v>0</v>
      </c>
      <c r="BT1571" s="314">
        <v>0</v>
      </c>
      <c r="BU1571" s="314"/>
      <c r="BV1571" s="314"/>
      <c r="BW1571" s="314"/>
      <c r="BX1571" s="284"/>
      <c r="BY1571" s="314"/>
      <c r="BZ1571" s="314">
        <v>0</v>
      </c>
      <c r="CA1571" s="314">
        <v>0</v>
      </c>
      <c r="CB1571" s="314">
        <v>232357</v>
      </c>
      <c r="CC1571" s="314">
        <v>0</v>
      </c>
      <c r="CD1571" s="314">
        <v>0</v>
      </c>
      <c r="CE1571" s="314">
        <v>0</v>
      </c>
      <c r="CF1571" s="314">
        <v>0</v>
      </c>
      <c r="CG1571" s="314">
        <v>0</v>
      </c>
      <c r="CH1571" s="314"/>
      <c r="CI1571" s="286" t="str">
        <f t="shared" ref="CI1571:CI1634" si="351">IF(Q1571&gt;100000, "Large", "Small")</f>
        <v>Large</v>
      </c>
      <c r="CJ1571" s="210"/>
      <c r="CK1571" s="210"/>
      <c r="CN1571"/>
    </row>
    <row r="1572" spans="1:92" s="283" customFormat="1" ht="15">
      <c r="A1572" s="208" t="s">
        <v>655</v>
      </c>
      <c r="B1572" s="208" t="s">
        <v>397</v>
      </c>
      <c r="C1572" s="208" t="s">
        <v>77</v>
      </c>
      <c r="D1572" s="566">
        <v>2013</v>
      </c>
      <c r="E1572" s="314">
        <v>2795</v>
      </c>
      <c r="F1572" s="314">
        <v>203130</v>
      </c>
      <c r="G1572" s="314">
        <v>502804</v>
      </c>
      <c r="H1572" s="314">
        <v>708729</v>
      </c>
      <c r="I1572" s="314">
        <v>149651</v>
      </c>
      <c r="J1572" s="314">
        <v>249266</v>
      </c>
      <c r="K1572" s="314">
        <v>398917</v>
      </c>
      <c r="L1572" s="314">
        <v>1107646</v>
      </c>
      <c r="M1572" s="284">
        <f t="shared" si="350"/>
        <v>178</v>
      </c>
      <c r="N1572" s="284">
        <v>15082</v>
      </c>
      <c r="O1572" s="310">
        <v>1122728</v>
      </c>
      <c r="P1572" s="310">
        <v>1107646</v>
      </c>
      <c r="Q1572" s="310">
        <v>1122728</v>
      </c>
      <c r="R1572" s="314">
        <v>1122812</v>
      </c>
      <c r="S1572" s="314">
        <v>2795</v>
      </c>
      <c r="T1572" s="314">
        <v>1452</v>
      </c>
      <c r="U1572" s="314">
        <v>201625</v>
      </c>
      <c r="V1572" s="314">
        <v>45296</v>
      </c>
      <c r="W1572" s="314">
        <v>474655</v>
      </c>
      <c r="X1572" s="314">
        <v>88513</v>
      </c>
      <c r="Y1572" s="314">
        <v>0</v>
      </c>
      <c r="Z1572" s="314">
        <v>0</v>
      </c>
      <c r="AA1572" s="314">
        <v>0</v>
      </c>
      <c r="AB1572" s="314">
        <v>0</v>
      </c>
      <c r="AC1572" s="314">
        <v>0</v>
      </c>
      <c r="AD1572" s="314">
        <v>0</v>
      </c>
      <c r="AE1572" s="314">
        <v>0</v>
      </c>
      <c r="AF1572" s="314">
        <v>0</v>
      </c>
      <c r="AG1572" s="314">
        <v>1505</v>
      </c>
      <c r="AH1572" s="314">
        <v>1139</v>
      </c>
      <c r="AI1572" s="314">
        <v>28149</v>
      </c>
      <c r="AJ1572" s="314">
        <v>4560</v>
      </c>
      <c r="AK1572" s="314"/>
      <c r="AL1572" s="314"/>
      <c r="AM1572" s="314"/>
      <c r="AN1572" s="314"/>
      <c r="AO1572" s="314"/>
      <c r="AP1572" s="314"/>
      <c r="AQ1572" s="314"/>
      <c r="AR1572" s="314"/>
      <c r="AS1572" s="314"/>
      <c r="AT1572" s="314"/>
      <c r="AU1572" s="314"/>
      <c r="AV1572" s="314"/>
      <c r="AW1572" s="314"/>
      <c r="AX1572" s="314"/>
      <c r="AY1572" s="314"/>
      <c r="AZ1572" s="314"/>
      <c r="BA1572" s="314"/>
      <c r="BB1572" s="314"/>
      <c r="BC1572" s="314"/>
      <c r="BD1572" s="314"/>
      <c r="BE1572" s="314"/>
      <c r="BF1572" s="314"/>
      <c r="BG1572" s="314"/>
      <c r="BH1572" s="314"/>
      <c r="BI1572" s="314"/>
      <c r="BJ1572" s="314"/>
      <c r="BK1572" s="314">
        <v>149651</v>
      </c>
      <c r="BL1572" s="314">
        <v>0</v>
      </c>
      <c r="BM1572" s="314">
        <v>0</v>
      </c>
      <c r="BN1572" s="314">
        <v>0</v>
      </c>
      <c r="BO1572" s="314">
        <v>249248</v>
      </c>
      <c r="BP1572" s="314">
        <v>0</v>
      </c>
      <c r="BQ1572" s="314">
        <v>18</v>
      </c>
      <c r="BR1572" s="314">
        <v>0</v>
      </c>
      <c r="BS1572" s="314">
        <v>0</v>
      </c>
      <c r="BT1572" s="314">
        <v>0</v>
      </c>
      <c r="BU1572" s="314"/>
      <c r="BV1572" s="314"/>
      <c r="BW1572" s="314"/>
      <c r="BX1572" s="284"/>
      <c r="BY1572" s="314"/>
      <c r="BZ1572" s="314">
        <v>178</v>
      </c>
      <c r="CA1572" s="314">
        <v>0</v>
      </c>
      <c r="CB1572" s="314">
        <v>14904</v>
      </c>
      <c r="CC1572" s="314">
        <v>0</v>
      </c>
      <c r="CD1572" s="314">
        <v>0</v>
      </c>
      <c r="CE1572" s="314">
        <v>0</v>
      </c>
      <c r="CF1572" s="314">
        <v>84</v>
      </c>
      <c r="CG1572" s="314">
        <v>0</v>
      </c>
      <c r="CH1572" s="314"/>
      <c r="CI1572" s="286" t="str">
        <f t="shared" si="351"/>
        <v>Large</v>
      </c>
      <c r="CJ1572" s="210"/>
      <c r="CK1572" s="210"/>
      <c r="CN1572"/>
    </row>
    <row r="1573" spans="1:92" s="283" customFormat="1" ht="15">
      <c r="A1573" s="208" t="s">
        <v>134</v>
      </c>
      <c r="B1573" s="208" t="s">
        <v>439</v>
      </c>
      <c r="C1573" s="208" t="s">
        <v>77</v>
      </c>
      <c r="D1573" s="566">
        <v>2013</v>
      </c>
      <c r="E1573" s="314">
        <v>0</v>
      </c>
      <c r="F1573" s="314">
        <v>0</v>
      </c>
      <c r="G1573" s="314">
        <v>0</v>
      </c>
      <c r="H1573" s="314">
        <v>0</v>
      </c>
      <c r="I1573" s="314">
        <v>0</v>
      </c>
      <c r="J1573" s="314">
        <v>0</v>
      </c>
      <c r="K1573" s="314">
        <v>0</v>
      </c>
      <c r="L1573" s="314">
        <v>0</v>
      </c>
      <c r="M1573" s="284">
        <f t="shared" si="350"/>
        <v>0</v>
      </c>
      <c r="N1573" s="284">
        <v>427042</v>
      </c>
      <c r="O1573" s="310">
        <v>427042</v>
      </c>
      <c r="P1573" s="310">
        <v>0</v>
      </c>
      <c r="Q1573" s="310">
        <v>427042</v>
      </c>
      <c r="R1573" s="314">
        <v>427042</v>
      </c>
      <c r="S1573" s="314">
        <v>0</v>
      </c>
      <c r="T1573" s="314">
        <v>0</v>
      </c>
      <c r="U1573" s="314">
        <v>0</v>
      </c>
      <c r="V1573" s="314">
        <v>0</v>
      </c>
      <c r="W1573" s="314">
        <v>0</v>
      </c>
      <c r="X1573" s="314">
        <v>0</v>
      </c>
      <c r="Y1573" s="314">
        <v>0</v>
      </c>
      <c r="Z1573" s="314">
        <v>0</v>
      </c>
      <c r="AA1573" s="314">
        <v>0</v>
      </c>
      <c r="AB1573" s="314">
        <v>0</v>
      </c>
      <c r="AC1573" s="314">
        <v>0</v>
      </c>
      <c r="AD1573" s="314">
        <v>0</v>
      </c>
      <c r="AE1573" s="314">
        <v>0</v>
      </c>
      <c r="AF1573" s="314">
        <v>0</v>
      </c>
      <c r="AG1573" s="314">
        <v>0</v>
      </c>
      <c r="AH1573" s="314">
        <v>0</v>
      </c>
      <c r="AI1573" s="314">
        <v>0</v>
      </c>
      <c r="AJ1573" s="314">
        <v>0</v>
      </c>
      <c r="AK1573" s="314"/>
      <c r="AL1573" s="314"/>
      <c r="AM1573" s="314"/>
      <c r="AN1573" s="314"/>
      <c r="AO1573" s="314"/>
      <c r="AP1573" s="314"/>
      <c r="AQ1573" s="314"/>
      <c r="AR1573" s="314"/>
      <c r="AS1573" s="314"/>
      <c r="AT1573" s="314"/>
      <c r="AU1573" s="314"/>
      <c r="AV1573" s="314"/>
      <c r="AW1573" s="314"/>
      <c r="AX1573" s="314"/>
      <c r="AY1573" s="314"/>
      <c r="AZ1573" s="314"/>
      <c r="BA1573" s="314"/>
      <c r="BB1573" s="314"/>
      <c r="BC1573" s="314"/>
      <c r="BD1573" s="314"/>
      <c r="BE1573" s="314"/>
      <c r="BF1573" s="314"/>
      <c r="BG1573" s="314"/>
      <c r="BH1573" s="314"/>
      <c r="BI1573" s="314"/>
      <c r="BJ1573" s="314"/>
      <c r="BK1573" s="314">
        <v>0</v>
      </c>
      <c r="BL1573" s="314">
        <v>0</v>
      </c>
      <c r="BM1573" s="314">
        <v>0</v>
      </c>
      <c r="BN1573" s="314">
        <v>0</v>
      </c>
      <c r="BO1573" s="314">
        <v>0</v>
      </c>
      <c r="BP1573" s="314">
        <v>0</v>
      </c>
      <c r="BQ1573" s="314">
        <v>0</v>
      </c>
      <c r="BR1573" s="314">
        <v>0</v>
      </c>
      <c r="BS1573" s="314">
        <v>0</v>
      </c>
      <c r="BT1573" s="314">
        <v>0</v>
      </c>
      <c r="BU1573" s="314"/>
      <c r="BV1573" s="314"/>
      <c r="BW1573" s="314"/>
      <c r="BX1573" s="284"/>
      <c r="BY1573" s="314"/>
      <c r="BZ1573" s="314">
        <v>0</v>
      </c>
      <c r="CA1573" s="314">
        <v>0</v>
      </c>
      <c r="CB1573" s="314">
        <v>427042</v>
      </c>
      <c r="CC1573" s="314">
        <v>0</v>
      </c>
      <c r="CD1573" s="314">
        <v>0</v>
      </c>
      <c r="CE1573" s="314">
        <v>0</v>
      </c>
      <c r="CF1573" s="314">
        <v>0</v>
      </c>
      <c r="CG1573" s="314">
        <v>0</v>
      </c>
      <c r="CH1573" s="314"/>
      <c r="CI1573" s="286" t="str">
        <f t="shared" si="351"/>
        <v>Large</v>
      </c>
      <c r="CJ1573" s="210"/>
      <c r="CK1573" s="210"/>
      <c r="CN1573"/>
    </row>
    <row r="1574" spans="1:92" s="283" customFormat="1" ht="15">
      <c r="A1574" s="209" t="s">
        <v>154</v>
      </c>
      <c r="B1574" s="208" t="s">
        <v>372</v>
      </c>
      <c r="C1574" s="208" t="s">
        <v>77</v>
      </c>
      <c r="D1574" s="566">
        <v>2013</v>
      </c>
      <c r="E1574" s="314">
        <v>0</v>
      </c>
      <c r="F1574" s="314">
        <v>0</v>
      </c>
      <c r="G1574" s="314">
        <v>0</v>
      </c>
      <c r="H1574" s="314">
        <v>0</v>
      </c>
      <c r="I1574" s="314">
        <v>14777</v>
      </c>
      <c r="J1574" s="314">
        <v>0</v>
      </c>
      <c r="K1574" s="314">
        <v>14777</v>
      </c>
      <c r="L1574" s="314">
        <v>14777</v>
      </c>
      <c r="M1574" s="284">
        <f t="shared" si="350"/>
        <v>0</v>
      </c>
      <c r="N1574" s="284">
        <v>0</v>
      </c>
      <c r="O1574" s="310">
        <v>14777</v>
      </c>
      <c r="P1574" s="310">
        <v>14777</v>
      </c>
      <c r="Q1574" s="310">
        <v>14777</v>
      </c>
      <c r="R1574" s="314">
        <v>14777</v>
      </c>
      <c r="S1574" s="314">
        <v>0</v>
      </c>
      <c r="T1574" s="314">
        <v>0</v>
      </c>
      <c r="U1574" s="314">
        <v>0</v>
      </c>
      <c r="V1574" s="314">
        <v>0</v>
      </c>
      <c r="W1574" s="314">
        <v>0</v>
      </c>
      <c r="X1574" s="314">
        <v>0</v>
      </c>
      <c r="Y1574" s="314">
        <v>0</v>
      </c>
      <c r="Z1574" s="314">
        <v>0</v>
      </c>
      <c r="AA1574" s="314">
        <v>0</v>
      </c>
      <c r="AB1574" s="314">
        <v>0</v>
      </c>
      <c r="AC1574" s="314">
        <v>0</v>
      </c>
      <c r="AD1574" s="314">
        <v>0</v>
      </c>
      <c r="AE1574" s="314">
        <v>0</v>
      </c>
      <c r="AF1574" s="314">
        <v>0</v>
      </c>
      <c r="AG1574" s="314">
        <v>0</v>
      </c>
      <c r="AH1574" s="314">
        <v>0</v>
      </c>
      <c r="AI1574" s="314">
        <v>0</v>
      </c>
      <c r="AJ1574" s="314">
        <v>0</v>
      </c>
      <c r="AK1574" s="314"/>
      <c r="AL1574" s="314"/>
      <c r="AM1574" s="314"/>
      <c r="AN1574" s="314"/>
      <c r="AO1574" s="314"/>
      <c r="AP1574" s="314"/>
      <c r="AQ1574" s="314"/>
      <c r="AR1574" s="314"/>
      <c r="AS1574" s="314"/>
      <c r="AT1574" s="314"/>
      <c r="AU1574" s="314"/>
      <c r="AV1574" s="314"/>
      <c r="AW1574" s="314"/>
      <c r="AX1574" s="314"/>
      <c r="AY1574" s="314"/>
      <c r="AZ1574" s="314"/>
      <c r="BA1574" s="314"/>
      <c r="BB1574" s="314"/>
      <c r="BC1574" s="314"/>
      <c r="BD1574" s="314"/>
      <c r="BE1574" s="314"/>
      <c r="BF1574" s="314"/>
      <c r="BG1574" s="314"/>
      <c r="BH1574" s="314"/>
      <c r="BI1574" s="314"/>
      <c r="BJ1574" s="314"/>
      <c r="BK1574" s="314">
        <v>14777</v>
      </c>
      <c r="BL1574" s="314">
        <v>0</v>
      </c>
      <c r="BM1574" s="314">
        <v>0</v>
      </c>
      <c r="BN1574" s="314">
        <v>0</v>
      </c>
      <c r="BO1574" s="314">
        <v>0</v>
      </c>
      <c r="BP1574" s="314">
        <v>0</v>
      </c>
      <c r="BQ1574" s="314">
        <v>0</v>
      </c>
      <c r="BR1574" s="314">
        <v>0</v>
      </c>
      <c r="BS1574" s="314">
        <v>0</v>
      </c>
      <c r="BT1574" s="314">
        <v>0</v>
      </c>
      <c r="BU1574" s="314"/>
      <c r="BV1574" s="314"/>
      <c r="BW1574" s="314"/>
      <c r="BX1574" s="284"/>
      <c r="BY1574" s="314"/>
      <c r="BZ1574" s="314">
        <v>0</v>
      </c>
      <c r="CA1574" s="314">
        <v>0</v>
      </c>
      <c r="CB1574" s="314">
        <v>0</v>
      </c>
      <c r="CC1574" s="314">
        <v>0</v>
      </c>
      <c r="CD1574" s="314">
        <v>0</v>
      </c>
      <c r="CE1574" s="314">
        <v>0</v>
      </c>
      <c r="CF1574" s="314">
        <v>0</v>
      </c>
      <c r="CG1574" s="314">
        <v>0</v>
      </c>
      <c r="CH1574" s="314"/>
      <c r="CI1574" s="286" t="str">
        <f t="shared" si="351"/>
        <v>Small</v>
      </c>
      <c r="CJ1574" s="210"/>
      <c r="CK1574" s="210"/>
      <c r="CN1574"/>
    </row>
    <row r="1575" spans="1:92" s="283" customFormat="1" ht="15">
      <c r="A1575" s="208" t="s">
        <v>135</v>
      </c>
      <c r="B1575" s="208" t="s">
        <v>443</v>
      </c>
      <c r="C1575" s="208" t="s">
        <v>77</v>
      </c>
      <c r="D1575" s="566">
        <v>2013</v>
      </c>
      <c r="E1575" s="314">
        <v>0</v>
      </c>
      <c r="F1575" s="314">
        <v>0</v>
      </c>
      <c r="G1575" s="314">
        <v>0</v>
      </c>
      <c r="H1575" s="314">
        <v>0</v>
      </c>
      <c r="I1575" s="314">
        <v>24964</v>
      </c>
      <c r="J1575" s="314">
        <v>0</v>
      </c>
      <c r="K1575" s="314">
        <v>24964</v>
      </c>
      <c r="L1575" s="314">
        <v>24964</v>
      </c>
      <c r="M1575" s="284">
        <f t="shared" si="350"/>
        <v>0</v>
      </c>
      <c r="N1575" s="284">
        <v>0</v>
      </c>
      <c r="O1575" s="310">
        <v>24964</v>
      </c>
      <c r="P1575" s="310">
        <v>24964</v>
      </c>
      <c r="Q1575" s="310">
        <v>24964</v>
      </c>
      <c r="R1575" s="314">
        <v>24964</v>
      </c>
      <c r="S1575" s="314">
        <v>0</v>
      </c>
      <c r="T1575" s="314">
        <v>0</v>
      </c>
      <c r="U1575" s="314">
        <v>0</v>
      </c>
      <c r="V1575" s="314">
        <v>0</v>
      </c>
      <c r="W1575" s="314">
        <v>0</v>
      </c>
      <c r="X1575" s="314">
        <v>0</v>
      </c>
      <c r="Y1575" s="314">
        <v>0</v>
      </c>
      <c r="Z1575" s="314">
        <v>0</v>
      </c>
      <c r="AA1575" s="314">
        <v>0</v>
      </c>
      <c r="AB1575" s="314">
        <v>0</v>
      </c>
      <c r="AC1575" s="314">
        <v>0</v>
      </c>
      <c r="AD1575" s="314">
        <v>0</v>
      </c>
      <c r="AE1575" s="314">
        <v>0</v>
      </c>
      <c r="AF1575" s="314">
        <v>0</v>
      </c>
      <c r="AG1575" s="314">
        <v>0</v>
      </c>
      <c r="AH1575" s="314">
        <v>0</v>
      </c>
      <c r="AI1575" s="314">
        <v>0</v>
      </c>
      <c r="AJ1575" s="314">
        <v>0</v>
      </c>
      <c r="AK1575" s="314"/>
      <c r="AL1575" s="314"/>
      <c r="AM1575" s="314"/>
      <c r="AN1575" s="314"/>
      <c r="AO1575" s="314"/>
      <c r="AP1575" s="314"/>
      <c r="AQ1575" s="314"/>
      <c r="AR1575" s="314"/>
      <c r="AS1575" s="314"/>
      <c r="AT1575" s="314"/>
      <c r="AU1575" s="314"/>
      <c r="AV1575" s="314"/>
      <c r="AW1575" s="314"/>
      <c r="AX1575" s="314"/>
      <c r="AY1575" s="314"/>
      <c r="AZ1575" s="314"/>
      <c r="BA1575" s="314"/>
      <c r="BB1575" s="314"/>
      <c r="BC1575" s="314"/>
      <c r="BD1575" s="314"/>
      <c r="BE1575" s="314"/>
      <c r="BF1575" s="314"/>
      <c r="BG1575" s="314"/>
      <c r="BH1575" s="314"/>
      <c r="BI1575" s="314"/>
      <c r="BJ1575" s="314"/>
      <c r="BK1575" s="314">
        <v>24964</v>
      </c>
      <c r="BL1575" s="314">
        <v>0</v>
      </c>
      <c r="BM1575" s="314">
        <v>0</v>
      </c>
      <c r="BN1575" s="314">
        <v>0</v>
      </c>
      <c r="BO1575" s="314">
        <v>0</v>
      </c>
      <c r="BP1575" s="314">
        <v>0</v>
      </c>
      <c r="BQ1575" s="314">
        <v>0</v>
      </c>
      <c r="BR1575" s="314">
        <v>0</v>
      </c>
      <c r="BS1575" s="314">
        <v>0</v>
      </c>
      <c r="BT1575" s="314">
        <v>0</v>
      </c>
      <c r="BU1575" s="314"/>
      <c r="BV1575" s="314"/>
      <c r="BW1575" s="314"/>
      <c r="BX1575" s="284"/>
      <c r="BY1575" s="314"/>
      <c r="BZ1575" s="314">
        <v>0</v>
      </c>
      <c r="CA1575" s="314">
        <v>0</v>
      </c>
      <c r="CB1575" s="314">
        <v>0</v>
      </c>
      <c r="CC1575" s="314">
        <v>0</v>
      </c>
      <c r="CD1575" s="314">
        <v>0</v>
      </c>
      <c r="CE1575" s="314">
        <v>0</v>
      </c>
      <c r="CF1575" s="314">
        <v>0</v>
      </c>
      <c r="CG1575" s="314">
        <v>0</v>
      </c>
      <c r="CH1575" s="314"/>
      <c r="CI1575" s="286" t="str">
        <f t="shared" si="351"/>
        <v>Small</v>
      </c>
      <c r="CJ1575" s="210"/>
      <c r="CK1575" s="210"/>
      <c r="CN1575"/>
    </row>
    <row r="1576" spans="1:92" s="283" customFormat="1" ht="15">
      <c r="A1576" s="208" t="s">
        <v>137</v>
      </c>
      <c r="B1576" s="208" t="s">
        <v>448</v>
      </c>
      <c r="C1576" s="208" t="s">
        <v>77</v>
      </c>
      <c r="D1576" s="566">
        <v>2013</v>
      </c>
      <c r="E1576" s="314">
        <v>0</v>
      </c>
      <c r="F1576" s="314">
        <v>0</v>
      </c>
      <c r="G1576" s="314">
        <v>0</v>
      </c>
      <c r="H1576" s="314">
        <v>0</v>
      </c>
      <c r="I1576" s="314">
        <v>11310</v>
      </c>
      <c r="J1576" s="314">
        <v>627343</v>
      </c>
      <c r="K1576" s="314">
        <v>638653</v>
      </c>
      <c r="L1576" s="314">
        <v>638653</v>
      </c>
      <c r="M1576" s="284">
        <f t="shared" si="350"/>
        <v>1574</v>
      </c>
      <c r="N1576" s="284">
        <v>1574</v>
      </c>
      <c r="O1576" s="310">
        <v>640227</v>
      </c>
      <c r="P1576" s="310">
        <v>638653</v>
      </c>
      <c r="Q1576" s="310">
        <v>640227</v>
      </c>
      <c r="R1576" s="314">
        <v>640227</v>
      </c>
      <c r="S1576" s="314">
        <v>0</v>
      </c>
      <c r="T1576" s="314">
        <v>0</v>
      </c>
      <c r="U1576" s="314">
        <v>0</v>
      </c>
      <c r="V1576" s="314">
        <v>0</v>
      </c>
      <c r="W1576" s="314">
        <v>0</v>
      </c>
      <c r="X1576" s="314">
        <v>0</v>
      </c>
      <c r="Y1576" s="314">
        <v>0</v>
      </c>
      <c r="Z1576" s="314">
        <v>0</v>
      </c>
      <c r="AA1576" s="314">
        <v>0</v>
      </c>
      <c r="AB1576" s="314">
        <v>0</v>
      </c>
      <c r="AC1576" s="314">
        <v>0</v>
      </c>
      <c r="AD1576" s="314">
        <v>0</v>
      </c>
      <c r="AE1576" s="314">
        <v>0</v>
      </c>
      <c r="AF1576" s="314">
        <v>0</v>
      </c>
      <c r="AG1576" s="314">
        <v>0</v>
      </c>
      <c r="AH1576" s="314">
        <v>0</v>
      </c>
      <c r="AI1576" s="314">
        <v>0</v>
      </c>
      <c r="AJ1576" s="314">
        <v>0</v>
      </c>
      <c r="AK1576" s="314"/>
      <c r="AL1576" s="314"/>
      <c r="AM1576" s="314"/>
      <c r="AN1576" s="314"/>
      <c r="AO1576" s="314"/>
      <c r="AP1576" s="314"/>
      <c r="AQ1576" s="314"/>
      <c r="AR1576" s="314"/>
      <c r="AS1576" s="314"/>
      <c r="AT1576" s="314"/>
      <c r="AU1576" s="314"/>
      <c r="AV1576" s="314"/>
      <c r="AW1576" s="314"/>
      <c r="AX1576" s="314"/>
      <c r="AY1576" s="314"/>
      <c r="AZ1576" s="314"/>
      <c r="BA1576" s="314"/>
      <c r="BB1576" s="314"/>
      <c r="BC1576" s="314"/>
      <c r="BD1576" s="314"/>
      <c r="BE1576" s="314"/>
      <c r="BF1576" s="314"/>
      <c r="BG1576" s="314"/>
      <c r="BH1576" s="314"/>
      <c r="BI1576" s="314"/>
      <c r="BJ1576" s="314"/>
      <c r="BK1576" s="314">
        <v>11310</v>
      </c>
      <c r="BL1576" s="314">
        <v>0</v>
      </c>
      <c r="BM1576" s="314">
        <v>0</v>
      </c>
      <c r="BN1576" s="314">
        <v>0</v>
      </c>
      <c r="BO1576" s="314">
        <v>627338</v>
      </c>
      <c r="BP1576" s="314">
        <v>0</v>
      </c>
      <c r="BQ1576" s="314">
        <v>5</v>
      </c>
      <c r="BR1576" s="314">
        <v>0</v>
      </c>
      <c r="BS1576" s="314">
        <v>0</v>
      </c>
      <c r="BT1576" s="314">
        <v>0</v>
      </c>
      <c r="BU1576" s="314"/>
      <c r="BV1576" s="314"/>
      <c r="BW1576" s="314"/>
      <c r="BX1576" s="284"/>
      <c r="BY1576" s="314"/>
      <c r="BZ1576" s="314">
        <v>1574</v>
      </c>
      <c r="CA1576" s="314">
        <v>0</v>
      </c>
      <c r="CB1576" s="314">
        <v>0</v>
      </c>
      <c r="CC1576" s="314">
        <v>0</v>
      </c>
      <c r="CD1576" s="314">
        <v>0</v>
      </c>
      <c r="CE1576" s="314">
        <v>0</v>
      </c>
      <c r="CF1576" s="314">
        <v>0</v>
      </c>
      <c r="CG1576" s="314">
        <v>0</v>
      </c>
      <c r="CH1576" s="314"/>
      <c r="CI1576" s="286" t="str">
        <f t="shared" si="351"/>
        <v>Large</v>
      </c>
      <c r="CJ1576" s="210"/>
      <c r="CK1576" s="210"/>
      <c r="CN1576"/>
    </row>
    <row r="1577" spans="1:92" s="283" customFormat="1" ht="15">
      <c r="A1577" s="208" t="s">
        <v>215</v>
      </c>
      <c r="B1577" s="209" t="s">
        <v>513</v>
      </c>
      <c r="C1577" s="208" t="s">
        <v>77</v>
      </c>
      <c r="D1577" s="566">
        <v>2013</v>
      </c>
      <c r="E1577" s="314">
        <v>0</v>
      </c>
      <c r="F1577" s="314">
        <v>0</v>
      </c>
      <c r="G1577" s="314">
        <v>0</v>
      </c>
      <c r="H1577" s="314">
        <v>0</v>
      </c>
      <c r="I1577" s="314">
        <v>20306</v>
      </c>
      <c r="J1577" s="314">
        <v>0</v>
      </c>
      <c r="K1577" s="314">
        <v>20306</v>
      </c>
      <c r="L1577" s="314">
        <v>20306</v>
      </c>
      <c r="M1577" s="284">
        <f t="shared" si="350"/>
        <v>0</v>
      </c>
      <c r="N1577" s="284">
        <v>0</v>
      </c>
      <c r="O1577" s="310">
        <v>20306</v>
      </c>
      <c r="P1577" s="310">
        <v>20306</v>
      </c>
      <c r="Q1577" s="310">
        <v>20306</v>
      </c>
      <c r="R1577" s="314">
        <v>20306</v>
      </c>
      <c r="S1577" s="314">
        <v>0</v>
      </c>
      <c r="T1577" s="314">
        <v>0</v>
      </c>
      <c r="U1577" s="314">
        <v>0</v>
      </c>
      <c r="V1577" s="314">
        <v>0</v>
      </c>
      <c r="W1577" s="314">
        <v>0</v>
      </c>
      <c r="X1577" s="314">
        <v>0</v>
      </c>
      <c r="Y1577" s="314">
        <v>0</v>
      </c>
      <c r="Z1577" s="314">
        <v>0</v>
      </c>
      <c r="AA1577" s="314">
        <v>0</v>
      </c>
      <c r="AB1577" s="314">
        <v>0</v>
      </c>
      <c r="AC1577" s="314">
        <v>0</v>
      </c>
      <c r="AD1577" s="314">
        <v>0</v>
      </c>
      <c r="AE1577" s="314">
        <v>0</v>
      </c>
      <c r="AF1577" s="314">
        <v>0</v>
      </c>
      <c r="AG1577" s="314">
        <v>0</v>
      </c>
      <c r="AH1577" s="314">
        <v>0</v>
      </c>
      <c r="AI1577" s="314">
        <v>0</v>
      </c>
      <c r="AJ1577" s="314">
        <v>0</v>
      </c>
      <c r="AK1577" s="314"/>
      <c r="AL1577" s="314"/>
      <c r="AM1577" s="314"/>
      <c r="AN1577" s="314"/>
      <c r="AO1577" s="314"/>
      <c r="AP1577" s="314"/>
      <c r="AQ1577" s="314"/>
      <c r="AR1577" s="314"/>
      <c r="AS1577" s="314"/>
      <c r="AT1577" s="314"/>
      <c r="AU1577" s="314"/>
      <c r="AV1577" s="314"/>
      <c r="AW1577" s="314"/>
      <c r="AX1577" s="314"/>
      <c r="AY1577" s="314"/>
      <c r="AZ1577" s="314"/>
      <c r="BA1577" s="314"/>
      <c r="BB1577" s="314"/>
      <c r="BC1577" s="314"/>
      <c r="BD1577" s="314"/>
      <c r="BE1577" s="314"/>
      <c r="BF1577" s="314"/>
      <c r="BG1577" s="314"/>
      <c r="BH1577" s="314"/>
      <c r="BI1577" s="314"/>
      <c r="BJ1577" s="314"/>
      <c r="BK1577" s="314">
        <v>20306</v>
      </c>
      <c r="BL1577" s="314">
        <v>0</v>
      </c>
      <c r="BM1577" s="314">
        <v>0</v>
      </c>
      <c r="BN1577" s="314">
        <v>0</v>
      </c>
      <c r="BO1577" s="314">
        <v>0</v>
      </c>
      <c r="BP1577" s="314">
        <v>0</v>
      </c>
      <c r="BQ1577" s="314">
        <v>0</v>
      </c>
      <c r="BR1577" s="314">
        <v>0</v>
      </c>
      <c r="BS1577" s="314">
        <v>0</v>
      </c>
      <c r="BT1577" s="314">
        <v>0</v>
      </c>
      <c r="BU1577" s="314"/>
      <c r="BV1577" s="314"/>
      <c r="BW1577" s="314"/>
      <c r="BX1577" s="284"/>
      <c r="BY1577" s="314"/>
      <c r="BZ1577" s="314">
        <v>0</v>
      </c>
      <c r="CA1577" s="314">
        <v>0</v>
      </c>
      <c r="CB1577" s="314">
        <v>0</v>
      </c>
      <c r="CC1577" s="314">
        <v>0</v>
      </c>
      <c r="CD1577" s="314">
        <v>0</v>
      </c>
      <c r="CE1577" s="314">
        <v>0</v>
      </c>
      <c r="CF1577" s="314">
        <v>0</v>
      </c>
      <c r="CG1577" s="314">
        <v>0</v>
      </c>
      <c r="CH1577" s="314"/>
      <c r="CI1577" s="286" t="str">
        <f t="shared" si="351"/>
        <v>Small</v>
      </c>
      <c r="CJ1577" s="210"/>
      <c r="CK1577" s="210"/>
      <c r="CN1577"/>
    </row>
    <row r="1578" spans="1:92" s="283" customFormat="1" ht="15">
      <c r="A1578" s="208" t="s">
        <v>127</v>
      </c>
      <c r="B1578" s="208" t="s">
        <v>450</v>
      </c>
      <c r="C1578" s="208" t="s">
        <v>77</v>
      </c>
      <c r="D1578" s="566">
        <v>2013</v>
      </c>
      <c r="E1578" s="314">
        <v>283285</v>
      </c>
      <c r="F1578" s="314">
        <v>709957</v>
      </c>
      <c r="G1578" s="314">
        <v>4795641</v>
      </c>
      <c r="H1578" s="314">
        <v>5788883</v>
      </c>
      <c r="I1578" s="314">
        <v>956865</v>
      </c>
      <c r="J1578" s="314">
        <v>365986</v>
      </c>
      <c r="K1578" s="314">
        <v>1322851</v>
      </c>
      <c r="L1578" s="314">
        <v>7111734</v>
      </c>
      <c r="M1578" s="284">
        <f t="shared" si="350"/>
        <v>11915</v>
      </c>
      <c r="N1578" s="284">
        <v>11915</v>
      </c>
      <c r="O1578" s="310">
        <v>7123649</v>
      </c>
      <c r="P1578" s="310">
        <v>7111734</v>
      </c>
      <c r="Q1578" s="310">
        <v>7123649</v>
      </c>
      <c r="R1578" s="314">
        <v>7123649</v>
      </c>
      <c r="S1578" s="314">
        <v>283285</v>
      </c>
      <c r="T1578" s="314">
        <v>156079</v>
      </c>
      <c r="U1578" s="314">
        <v>709957</v>
      </c>
      <c r="V1578" s="314">
        <v>254786</v>
      </c>
      <c r="W1578" s="314">
        <v>4795641</v>
      </c>
      <c r="X1578" s="314">
        <v>2662039</v>
      </c>
      <c r="Y1578" s="314">
        <v>0</v>
      </c>
      <c r="Z1578" s="314">
        <v>0</v>
      </c>
      <c r="AA1578" s="314">
        <v>0</v>
      </c>
      <c r="AB1578" s="314">
        <v>0</v>
      </c>
      <c r="AC1578" s="314">
        <v>0</v>
      </c>
      <c r="AD1578" s="314">
        <v>0</v>
      </c>
      <c r="AE1578" s="314">
        <v>0</v>
      </c>
      <c r="AF1578" s="314">
        <v>0</v>
      </c>
      <c r="AG1578" s="314">
        <v>0</v>
      </c>
      <c r="AH1578" s="314">
        <v>0</v>
      </c>
      <c r="AI1578" s="314">
        <v>0</v>
      </c>
      <c r="AJ1578" s="314">
        <v>0</v>
      </c>
      <c r="AK1578" s="314"/>
      <c r="AL1578" s="314"/>
      <c r="AM1578" s="314"/>
      <c r="AN1578" s="314"/>
      <c r="AO1578" s="314"/>
      <c r="AP1578" s="314"/>
      <c r="AQ1578" s="314"/>
      <c r="AR1578" s="314"/>
      <c r="AS1578" s="314"/>
      <c r="AT1578" s="314"/>
      <c r="AU1578" s="314"/>
      <c r="AV1578" s="314"/>
      <c r="AW1578" s="314"/>
      <c r="AX1578" s="314"/>
      <c r="AY1578" s="314"/>
      <c r="AZ1578" s="314"/>
      <c r="BA1578" s="314"/>
      <c r="BB1578" s="314"/>
      <c r="BC1578" s="314"/>
      <c r="BD1578" s="314"/>
      <c r="BE1578" s="314"/>
      <c r="BF1578" s="314"/>
      <c r="BG1578" s="314"/>
      <c r="BH1578" s="314"/>
      <c r="BI1578" s="314"/>
      <c r="BJ1578" s="314"/>
      <c r="BK1578" s="314">
        <v>954273</v>
      </c>
      <c r="BL1578" s="314">
        <v>0</v>
      </c>
      <c r="BM1578" s="314">
        <v>2592</v>
      </c>
      <c r="BN1578" s="314">
        <v>0</v>
      </c>
      <c r="BO1578" s="314">
        <v>365383</v>
      </c>
      <c r="BP1578" s="314">
        <v>0</v>
      </c>
      <c r="BQ1578" s="314">
        <v>110</v>
      </c>
      <c r="BR1578" s="314">
        <v>0</v>
      </c>
      <c r="BS1578" s="314">
        <v>493</v>
      </c>
      <c r="BT1578" s="314">
        <v>0</v>
      </c>
      <c r="BU1578" s="314"/>
      <c r="BV1578" s="314"/>
      <c r="BW1578" s="314"/>
      <c r="BX1578" s="284"/>
      <c r="BY1578" s="314"/>
      <c r="BZ1578" s="314">
        <v>11915</v>
      </c>
      <c r="CA1578" s="314">
        <v>0</v>
      </c>
      <c r="CB1578" s="314">
        <v>0</v>
      </c>
      <c r="CC1578" s="314">
        <v>0</v>
      </c>
      <c r="CD1578" s="314">
        <v>0</v>
      </c>
      <c r="CE1578" s="314">
        <v>0</v>
      </c>
      <c r="CF1578" s="314">
        <v>0</v>
      </c>
      <c r="CG1578" s="314">
        <v>0</v>
      </c>
      <c r="CH1578" s="314"/>
      <c r="CI1578" s="286" t="str">
        <f t="shared" si="351"/>
        <v>Large</v>
      </c>
      <c r="CJ1578" s="210"/>
      <c r="CK1578" s="210"/>
      <c r="CN1578"/>
    </row>
    <row r="1579" spans="1:92" s="283" customFormat="1" ht="15">
      <c r="A1579" s="208" t="s">
        <v>167</v>
      </c>
      <c r="B1579" s="208" t="s">
        <v>452</v>
      </c>
      <c r="C1579" s="208" t="s">
        <v>77</v>
      </c>
      <c r="D1579" s="566">
        <v>2013</v>
      </c>
      <c r="E1579" s="314">
        <v>0</v>
      </c>
      <c r="F1579" s="314">
        <v>0</v>
      </c>
      <c r="G1579" s="314">
        <v>0</v>
      </c>
      <c r="H1579" s="314">
        <v>0</v>
      </c>
      <c r="I1579" s="314">
        <v>0</v>
      </c>
      <c r="J1579" s="314">
        <v>126404</v>
      </c>
      <c r="K1579" s="314">
        <v>126404</v>
      </c>
      <c r="L1579" s="314">
        <v>126404</v>
      </c>
      <c r="M1579" s="284">
        <f t="shared" si="350"/>
        <v>0</v>
      </c>
      <c r="N1579" s="284">
        <v>0</v>
      </c>
      <c r="O1579" s="310">
        <v>126404</v>
      </c>
      <c r="P1579" s="310">
        <v>126404</v>
      </c>
      <c r="Q1579" s="310">
        <v>126404</v>
      </c>
      <c r="R1579" s="314">
        <v>126404</v>
      </c>
      <c r="S1579" s="314">
        <v>0</v>
      </c>
      <c r="T1579" s="314">
        <v>0</v>
      </c>
      <c r="U1579" s="314">
        <v>0</v>
      </c>
      <c r="V1579" s="314">
        <v>0</v>
      </c>
      <c r="W1579" s="314">
        <v>0</v>
      </c>
      <c r="X1579" s="314">
        <v>0</v>
      </c>
      <c r="Y1579" s="314">
        <v>0</v>
      </c>
      <c r="Z1579" s="314">
        <v>0</v>
      </c>
      <c r="AA1579" s="314">
        <v>0</v>
      </c>
      <c r="AB1579" s="314">
        <v>0</v>
      </c>
      <c r="AC1579" s="314">
        <v>0</v>
      </c>
      <c r="AD1579" s="314">
        <v>0</v>
      </c>
      <c r="AE1579" s="314">
        <v>0</v>
      </c>
      <c r="AF1579" s="314">
        <v>0</v>
      </c>
      <c r="AG1579" s="314">
        <v>0</v>
      </c>
      <c r="AH1579" s="314">
        <v>0</v>
      </c>
      <c r="AI1579" s="314">
        <v>0</v>
      </c>
      <c r="AJ1579" s="314">
        <v>0</v>
      </c>
      <c r="AK1579" s="314"/>
      <c r="AL1579" s="314"/>
      <c r="AM1579" s="314"/>
      <c r="AN1579" s="314"/>
      <c r="AO1579" s="314"/>
      <c r="AP1579" s="314"/>
      <c r="AQ1579" s="314"/>
      <c r="AR1579" s="314"/>
      <c r="AS1579" s="314"/>
      <c r="AT1579" s="314"/>
      <c r="AU1579" s="314"/>
      <c r="AV1579" s="314"/>
      <c r="AW1579" s="314"/>
      <c r="AX1579" s="314"/>
      <c r="AY1579" s="314"/>
      <c r="AZ1579" s="314"/>
      <c r="BA1579" s="314"/>
      <c r="BB1579" s="314"/>
      <c r="BC1579" s="314"/>
      <c r="BD1579" s="314"/>
      <c r="BE1579" s="314"/>
      <c r="BF1579" s="314"/>
      <c r="BG1579" s="314"/>
      <c r="BH1579" s="314"/>
      <c r="BI1579" s="314"/>
      <c r="BJ1579" s="314"/>
      <c r="BK1579" s="314">
        <v>0</v>
      </c>
      <c r="BL1579" s="314">
        <v>0</v>
      </c>
      <c r="BM1579" s="314">
        <v>0</v>
      </c>
      <c r="BN1579" s="314">
        <v>0</v>
      </c>
      <c r="BO1579" s="314">
        <v>126404</v>
      </c>
      <c r="BP1579" s="314">
        <v>0</v>
      </c>
      <c r="BQ1579" s="314">
        <v>0</v>
      </c>
      <c r="BR1579" s="314">
        <v>0</v>
      </c>
      <c r="BS1579" s="314">
        <v>0</v>
      </c>
      <c r="BT1579" s="314">
        <v>0</v>
      </c>
      <c r="BU1579" s="314"/>
      <c r="BV1579" s="314"/>
      <c r="BW1579" s="314"/>
      <c r="BX1579" s="284"/>
      <c r="BY1579" s="314"/>
      <c r="BZ1579" s="314">
        <v>0</v>
      </c>
      <c r="CA1579" s="314">
        <v>0</v>
      </c>
      <c r="CB1579" s="314">
        <v>0</v>
      </c>
      <c r="CC1579" s="314">
        <v>0</v>
      </c>
      <c r="CD1579" s="314">
        <v>0</v>
      </c>
      <c r="CE1579" s="314">
        <v>0</v>
      </c>
      <c r="CF1579" s="314">
        <v>0</v>
      </c>
      <c r="CG1579" s="314">
        <v>0</v>
      </c>
      <c r="CH1579" s="314"/>
      <c r="CI1579" s="286" t="str">
        <f t="shared" si="351"/>
        <v>Large</v>
      </c>
      <c r="CJ1579" s="210"/>
      <c r="CK1579" s="210"/>
      <c r="CN1579"/>
    </row>
    <row r="1580" spans="1:92" s="283" customFormat="1" ht="15">
      <c r="A1580" s="208" t="s">
        <v>128</v>
      </c>
      <c r="B1580" s="208" t="s">
        <v>891</v>
      </c>
      <c r="C1580" s="208" t="s">
        <v>77</v>
      </c>
      <c r="D1580" s="566">
        <v>2013</v>
      </c>
      <c r="E1580" s="314">
        <v>0</v>
      </c>
      <c r="F1580" s="314">
        <v>0</v>
      </c>
      <c r="G1580" s="314">
        <v>0</v>
      </c>
      <c r="H1580" s="314">
        <v>0</v>
      </c>
      <c r="I1580" s="314">
        <v>3513</v>
      </c>
      <c r="J1580" s="314">
        <v>1144625</v>
      </c>
      <c r="K1580" s="314">
        <v>1148138</v>
      </c>
      <c r="L1580" s="314">
        <v>1148138</v>
      </c>
      <c r="M1580" s="284">
        <f t="shared" si="350"/>
        <v>48461</v>
      </c>
      <c r="N1580" s="284">
        <v>48461</v>
      </c>
      <c r="O1580" s="310">
        <v>1196599</v>
      </c>
      <c r="P1580" s="310">
        <v>1148138</v>
      </c>
      <c r="Q1580" s="310">
        <v>1196599</v>
      </c>
      <c r="R1580" s="314">
        <v>1196599</v>
      </c>
      <c r="S1580" s="314">
        <v>0</v>
      </c>
      <c r="T1580" s="314">
        <v>0</v>
      </c>
      <c r="U1580" s="314">
        <v>0</v>
      </c>
      <c r="V1580" s="314">
        <v>0</v>
      </c>
      <c r="W1580" s="314">
        <v>0</v>
      </c>
      <c r="X1580" s="314">
        <v>0</v>
      </c>
      <c r="Y1580" s="314">
        <v>0</v>
      </c>
      <c r="Z1580" s="314">
        <v>0</v>
      </c>
      <c r="AA1580" s="314">
        <v>0</v>
      </c>
      <c r="AB1580" s="314">
        <v>0</v>
      </c>
      <c r="AC1580" s="314">
        <v>0</v>
      </c>
      <c r="AD1580" s="314">
        <v>0</v>
      </c>
      <c r="AE1580" s="314">
        <v>0</v>
      </c>
      <c r="AF1580" s="314">
        <v>0</v>
      </c>
      <c r="AG1580" s="314">
        <v>0</v>
      </c>
      <c r="AH1580" s="314">
        <v>0</v>
      </c>
      <c r="AI1580" s="314">
        <v>0</v>
      </c>
      <c r="AJ1580" s="314">
        <v>0</v>
      </c>
      <c r="AK1580" s="314"/>
      <c r="AL1580" s="314"/>
      <c r="AM1580" s="314"/>
      <c r="AN1580" s="314"/>
      <c r="AO1580" s="314"/>
      <c r="AP1580" s="314"/>
      <c r="AQ1580" s="314"/>
      <c r="AR1580" s="314"/>
      <c r="AS1580" s="314"/>
      <c r="AT1580" s="314"/>
      <c r="AU1580" s="314"/>
      <c r="AV1580" s="314"/>
      <c r="AW1580" s="314"/>
      <c r="AX1580" s="314"/>
      <c r="AY1580" s="314"/>
      <c r="AZ1580" s="314"/>
      <c r="BA1580" s="314"/>
      <c r="BB1580" s="314"/>
      <c r="BC1580" s="314"/>
      <c r="BD1580" s="314"/>
      <c r="BE1580" s="314"/>
      <c r="BF1580" s="314"/>
      <c r="BG1580" s="314"/>
      <c r="BH1580" s="314"/>
      <c r="BI1580" s="314"/>
      <c r="BJ1580" s="314"/>
      <c r="BK1580" s="314">
        <v>3513</v>
      </c>
      <c r="BL1580" s="314">
        <v>0</v>
      </c>
      <c r="BM1580" s="314">
        <v>0</v>
      </c>
      <c r="BN1580" s="314">
        <v>0</v>
      </c>
      <c r="BO1580" s="314">
        <v>1144624</v>
      </c>
      <c r="BP1580" s="314">
        <v>0</v>
      </c>
      <c r="BQ1580" s="314">
        <v>1</v>
      </c>
      <c r="BR1580" s="314">
        <v>0</v>
      </c>
      <c r="BS1580" s="314">
        <v>0</v>
      </c>
      <c r="BT1580" s="314">
        <v>0</v>
      </c>
      <c r="BU1580" s="314"/>
      <c r="BV1580" s="314"/>
      <c r="BW1580" s="314"/>
      <c r="BX1580" s="284"/>
      <c r="BY1580" s="314"/>
      <c r="BZ1580" s="314">
        <v>48461</v>
      </c>
      <c r="CA1580" s="314">
        <v>0</v>
      </c>
      <c r="CB1580" s="314">
        <v>0</v>
      </c>
      <c r="CC1580" s="314">
        <v>0</v>
      </c>
      <c r="CD1580" s="314">
        <v>0</v>
      </c>
      <c r="CE1580" s="314">
        <v>0</v>
      </c>
      <c r="CF1580" s="314">
        <v>0</v>
      </c>
      <c r="CG1580" s="314">
        <v>0</v>
      </c>
      <c r="CH1580" s="314"/>
      <c r="CI1580" s="286" t="str">
        <f t="shared" si="351"/>
        <v>Large</v>
      </c>
      <c r="CJ1580" s="210"/>
      <c r="CK1580" s="210"/>
      <c r="CN1580"/>
    </row>
    <row r="1581" spans="1:92" s="283" customFormat="1" ht="15">
      <c r="A1581" s="208" t="s">
        <v>664</v>
      </c>
      <c r="B1581" s="208" t="s">
        <v>525</v>
      </c>
      <c r="C1581" s="208" t="s">
        <v>77</v>
      </c>
      <c r="D1581" s="566">
        <v>2013</v>
      </c>
      <c r="E1581" s="314">
        <v>0</v>
      </c>
      <c r="F1581" s="314">
        <v>0</v>
      </c>
      <c r="G1581" s="314">
        <v>0</v>
      </c>
      <c r="H1581" s="314">
        <v>0</v>
      </c>
      <c r="I1581" s="314">
        <v>0</v>
      </c>
      <c r="J1581" s="314">
        <v>0</v>
      </c>
      <c r="K1581" s="314">
        <v>0</v>
      </c>
      <c r="L1581" s="314">
        <v>0</v>
      </c>
      <c r="M1581" s="284">
        <f t="shared" si="350"/>
        <v>0</v>
      </c>
      <c r="N1581" s="284">
        <v>0</v>
      </c>
      <c r="O1581" s="310">
        <v>0</v>
      </c>
      <c r="P1581" s="310">
        <v>0</v>
      </c>
      <c r="Q1581" s="310">
        <v>0</v>
      </c>
      <c r="R1581" s="314">
        <v>1</v>
      </c>
      <c r="S1581" s="314">
        <v>0</v>
      </c>
      <c r="T1581" s="314">
        <v>0</v>
      </c>
      <c r="U1581" s="314">
        <v>0</v>
      </c>
      <c r="V1581" s="314">
        <v>0</v>
      </c>
      <c r="W1581" s="314">
        <v>0</v>
      </c>
      <c r="X1581" s="314">
        <v>0</v>
      </c>
      <c r="Y1581" s="314">
        <v>0</v>
      </c>
      <c r="Z1581" s="314">
        <v>0</v>
      </c>
      <c r="AA1581" s="314">
        <v>0</v>
      </c>
      <c r="AB1581" s="314">
        <v>0</v>
      </c>
      <c r="AC1581" s="314">
        <v>0</v>
      </c>
      <c r="AD1581" s="314">
        <v>0</v>
      </c>
      <c r="AE1581" s="314">
        <v>0</v>
      </c>
      <c r="AF1581" s="314">
        <v>0</v>
      </c>
      <c r="AG1581" s="314">
        <v>0</v>
      </c>
      <c r="AH1581" s="314">
        <v>0</v>
      </c>
      <c r="AI1581" s="314">
        <v>0</v>
      </c>
      <c r="AJ1581" s="314">
        <v>0</v>
      </c>
      <c r="AK1581" s="314"/>
      <c r="AL1581" s="314"/>
      <c r="AM1581" s="314"/>
      <c r="AN1581" s="314"/>
      <c r="AO1581" s="314"/>
      <c r="AP1581" s="314"/>
      <c r="AQ1581" s="314"/>
      <c r="AR1581" s="314"/>
      <c r="AS1581" s="314"/>
      <c r="AT1581" s="314"/>
      <c r="AU1581" s="314"/>
      <c r="AV1581" s="314"/>
      <c r="AW1581" s="314"/>
      <c r="AX1581" s="314"/>
      <c r="AY1581" s="314"/>
      <c r="AZ1581" s="314"/>
      <c r="BA1581" s="314"/>
      <c r="BB1581" s="314"/>
      <c r="BC1581" s="314"/>
      <c r="BD1581" s="314"/>
      <c r="BE1581" s="314"/>
      <c r="BF1581" s="314"/>
      <c r="BG1581" s="314"/>
      <c r="BH1581" s="314"/>
      <c r="BI1581" s="314"/>
      <c r="BJ1581" s="314"/>
      <c r="BK1581" s="314">
        <v>0</v>
      </c>
      <c r="BL1581" s="314">
        <v>0</v>
      </c>
      <c r="BM1581" s="314">
        <v>0</v>
      </c>
      <c r="BN1581" s="314">
        <v>0</v>
      </c>
      <c r="BO1581" s="314">
        <v>0</v>
      </c>
      <c r="BP1581" s="314">
        <v>0</v>
      </c>
      <c r="BQ1581" s="314">
        <v>0</v>
      </c>
      <c r="BR1581" s="314">
        <v>0</v>
      </c>
      <c r="BS1581" s="314">
        <v>0</v>
      </c>
      <c r="BT1581" s="314">
        <v>0</v>
      </c>
      <c r="BU1581" s="314"/>
      <c r="BV1581" s="314"/>
      <c r="BW1581" s="314"/>
      <c r="BX1581" s="284"/>
      <c r="BY1581" s="314"/>
      <c r="BZ1581" s="314">
        <v>0</v>
      </c>
      <c r="CA1581" s="314">
        <v>0</v>
      </c>
      <c r="CB1581" s="314">
        <v>0</v>
      </c>
      <c r="CC1581" s="314">
        <v>0</v>
      </c>
      <c r="CD1581" s="314">
        <v>0</v>
      </c>
      <c r="CE1581" s="314">
        <v>0</v>
      </c>
      <c r="CF1581" s="314">
        <v>1</v>
      </c>
      <c r="CG1581" s="314">
        <v>0</v>
      </c>
      <c r="CH1581" s="314"/>
      <c r="CI1581" s="286" t="str">
        <f t="shared" si="351"/>
        <v>Small</v>
      </c>
      <c r="CJ1581" s="210"/>
      <c r="CK1581" s="210"/>
      <c r="CN1581"/>
    </row>
    <row r="1582" spans="1:92" s="283" customFormat="1" ht="15">
      <c r="A1582" s="293" t="s">
        <v>667</v>
      </c>
      <c r="B1582" s="209" t="s">
        <v>174</v>
      </c>
      <c r="C1582" s="208" t="s">
        <v>77</v>
      </c>
      <c r="D1582" s="566">
        <v>2013</v>
      </c>
      <c r="E1582" s="314">
        <v>0</v>
      </c>
      <c r="F1582" s="314">
        <v>287</v>
      </c>
      <c r="G1582" s="314">
        <v>395</v>
      </c>
      <c r="H1582" s="314">
        <v>682</v>
      </c>
      <c r="I1582" s="314">
        <v>0</v>
      </c>
      <c r="J1582" s="314">
        <v>0</v>
      </c>
      <c r="K1582" s="314">
        <v>0</v>
      </c>
      <c r="L1582" s="314">
        <v>682</v>
      </c>
      <c r="M1582" s="284">
        <f t="shared" si="350"/>
        <v>0</v>
      </c>
      <c r="N1582" s="284">
        <v>0</v>
      </c>
      <c r="O1582" s="310">
        <v>682</v>
      </c>
      <c r="P1582" s="310">
        <v>682</v>
      </c>
      <c r="Q1582" s="310">
        <v>682</v>
      </c>
      <c r="R1582" s="314">
        <v>682</v>
      </c>
      <c r="S1582" s="314">
        <v>0</v>
      </c>
      <c r="T1582" s="314">
        <v>0</v>
      </c>
      <c r="U1582" s="314">
        <v>287</v>
      </c>
      <c r="V1582" s="314">
        <v>0</v>
      </c>
      <c r="W1582" s="314">
        <v>395</v>
      </c>
      <c r="X1582" s="314">
        <v>0</v>
      </c>
      <c r="Y1582" s="314">
        <v>0</v>
      </c>
      <c r="Z1582" s="314">
        <v>0</v>
      </c>
      <c r="AA1582" s="314">
        <v>0</v>
      </c>
      <c r="AB1582" s="314">
        <v>0</v>
      </c>
      <c r="AC1582" s="314">
        <v>0</v>
      </c>
      <c r="AD1582" s="314">
        <v>0</v>
      </c>
      <c r="AE1582" s="314">
        <v>0</v>
      </c>
      <c r="AF1582" s="314">
        <v>0</v>
      </c>
      <c r="AG1582" s="314">
        <v>0</v>
      </c>
      <c r="AH1582" s="314">
        <v>0</v>
      </c>
      <c r="AI1582" s="314">
        <v>0</v>
      </c>
      <c r="AJ1582" s="314">
        <v>0</v>
      </c>
      <c r="AK1582" s="314"/>
      <c r="AL1582" s="314"/>
      <c r="AM1582" s="314"/>
      <c r="AN1582" s="314"/>
      <c r="AO1582" s="314"/>
      <c r="AP1582" s="314"/>
      <c r="AQ1582" s="314"/>
      <c r="AR1582" s="314"/>
      <c r="AS1582" s="314"/>
      <c r="AT1582" s="314"/>
      <c r="AU1582" s="314"/>
      <c r="AV1582" s="314"/>
      <c r="AW1582" s="314"/>
      <c r="AX1582" s="314"/>
      <c r="AY1582" s="314"/>
      <c r="AZ1582" s="314"/>
      <c r="BA1582" s="314"/>
      <c r="BB1582" s="314"/>
      <c r="BC1582" s="314"/>
      <c r="BD1582" s="314"/>
      <c r="BE1582" s="314"/>
      <c r="BF1582" s="314"/>
      <c r="BG1582" s="314"/>
      <c r="BH1582" s="314"/>
      <c r="BI1582" s="314"/>
      <c r="BJ1582" s="314"/>
      <c r="BK1582" s="314">
        <v>0</v>
      </c>
      <c r="BL1582" s="314">
        <v>0</v>
      </c>
      <c r="BM1582" s="314">
        <v>0</v>
      </c>
      <c r="BN1582" s="314">
        <v>0</v>
      </c>
      <c r="BO1582" s="314">
        <v>0</v>
      </c>
      <c r="BP1582" s="314">
        <v>0</v>
      </c>
      <c r="BQ1582" s="314">
        <v>0</v>
      </c>
      <c r="BR1582" s="314">
        <v>0</v>
      </c>
      <c r="BS1582" s="314">
        <v>0</v>
      </c>
      <c r="BT1582" s="314">
        <v>0</v>
      </c>
      <c r="BU1582" s="314"/>
      <c r="BV1582" s="314"/>
      <c r="BW1582" s="314"/>
      <c r="BX1582" s="284"/>
      <c r="BY1582" s="314"/>
      <c r="BZ1582" s="314">
        <v>0</v>
      </c>
      <c r="CA1582" s="314">
        <v>0</v>
      </c>
      <c r="CB1582" s="314">
        <v>0</v>
      </c>
      <c r="CC1582" s="314">
        <v>0</v>
      </c>
      <c r="CD1582" s="314">
        <v>0</v>
      </c>
      <c r="CE1582" s="314">
        <v>0</v>
      </c>
      <c r="CF1582" s="314">
        <v>0</v>
      </c>
      <c r="CG1582" s="314">
        <v>0</v>
      </c>
      <c r="CH1582" s="314"/>
      <c r="CI1582" s="286" t="str">
        <f t="shared" si="351"/>
        <v>Small</v>
      </c>
      <c r="CJ1582" s="210"/>
      <c r="CK1582" s="210"/>
      <c r="CN1582"/>
    </row>
    <row r="1583" spans="1:92" s="283" customFormat="1" ht="15">
      <c r="A1583" s="208" t="s">
        <v>140</v>
      </c>
      <c r="B1583" s="208" t="s">
        <v>460</v>
      </c>
      <c r="C1583" s="208" t="s">
        <v>77</v>
      </c>
      <c r="D1583" s="566">
        <v>2013</v>
      </c>
      <c r="E1583" s="314">
        <v>0</v>
      </c>
      <c r="F1583" s="314">
        <v>0</v>
      </c>
      <c r="G1583" s="314">
        <v>0</v>
      </c>
      <c r="H1583" s="314">
        <v>0</v>
      </c>
      <c r="I1583" s="314">
        <v>8774</v>
      </c>
      <c r="J1583" s="314">
        <v>254756</v>
      </c>
      <c r="K1583" s="314">
        <v>263530</v>
      </c>
      <c r="L1583" s="314">
        <v>263530</v>
      </c>
      <c r="M1583" s="284">
        <f t="shared" si="350"/>
        <v>0</v>
      </c>
      <c r="N1583" s="284">
        <v>104305</v>
      </c>
      <c r="O1583" s="310">
        <v>367835</v>
      </c>
      <c r="P1583" s="310">
        <v>263530</v>
      </c>
      <c r="Q1583" s="310">
        <v>367835</v>
      </c>
      <c r="R1583" s="314">
        <v>367835</v>
      </c>
      <c r="S1583" s="314">
        <v>0</v>
      </c>
      <c r="T1583" s="314">
        <v>0</v>
      </c>
      <c r="U1583" s="314">
        <v>0</v>
      </c>
      <c r="V1583" s="314">
        <v>0</v>
      </c>
      <c r="W1583" s="314">
        <v>0</v>
      </c>
      <c r="X1583" s="314">
        <v>0</v>
      </c>
      <c r="Y1583" s="314">
        <v>0</v>
      </c>
      <c r="Z1583" s="314">
        <v>0</v>
      </c>
      <c r="AA1583" s="314">
        <v>0</v>
      </c>
      <c r="AB1583" s="314">
        <v>0</v>
      </c>
      <c r="AC1583" s="314">
        <v>0</v>
      </c>
      <c r="AD1583" s="314">
        <v>0</v>
      </c>
      <c r="AE1583" s="314">
        <v>0</v>
      </c>
      <c r="AF1583" s="314">
        <v>0</v>
      </c>
      <c r="AG1583" s="314">
        <v>0</v>
      </c>
      <c r="AH1583" s="314">
        <v>0</v>
      </c>
      <c r="AI1583" s="314">
        <v>0</v>
      </c>
      <c r="AJ1583" s="314">
        <v>0</v>
      </c>
      <c r="AK1583" s="314"/>
      <c r="AL1583" s="314"/>
      <c r="AM1583" s="314"/>
      <c r="AN1583" s="314"/>
      <c r="AO1583" s="314"/>
      <c r="AP1583" s="314"/>
      <c r="AQ1583" s="314"/>
      <c r="AR1583" s="314"/>
      <c r="AS1583" s="314"/>
      <c r="AT1583" s="314"/>
      <c r="AU1583" s="314"/>
      <c r="AV1583" s="314"/>
      <c r="AW1583" s="314"/>
      <c r="AX1583" s="314"/>
      <c r="AY1583" s="314"/>
      <c r="AZ1583" s="314"/>
      <c r="BA1583" s="314"/>
      <c r="BB1583" s="314"/>
      <c r="BC1583" s="314"/>
      <c r="BD1583" s="314"/>
      <c r="BE1583" s="314"/>
      <c r="BF1583" s="314"/>
      <c r="BG1583" s="314"/>
      <c r="BH1583" s="314"/>
      <c r="BI1583" s="314"/>
      <c r="BJ1583" s="314"/>
      <c r="BK1583" s="314">
        <v>8774</v>
      </c>
      <c r="BL1583" s="314">
        <v>0</v>
      </c>
      <c r="BM1583" s="314">
        <v>0</v>
      </c>
      <c r="BN1583" s="314">
        <v>0</v>
      </c>
      <c r="BO1583" s="314">
        <v>254741</v>
      </c>
      <c r="BP1583" s="314">
        <v>0</v>
      </c>
      <c r="BQ1583" s="314">
        <v>15</v>
      </c>
      <c r="BR1583" s="314">
        <v>0</v>
      </c>
      <c r="BS1583" s="314">
        <v>0</v>
      </c>
      <c r="BT1583" s="314">
        <v>0</v>
      </c>
      <c r="BU1583" s="314"/>
      <c r="BV1583" s="314"/>
      <c r="BW1583" s="314"/>
      <c r="BX1583" s="284"/>
      <c r="BY1583" s="314"/>
      <c r="BZ1583" s="314">
        <v>0</v>
      </c>
      <c r="CA1583" s="314">
        <v>0</v>
      </c>
      <c r="CB1583" s="314">
        <v>104305</v>
      </c>
      <c r="CC1583" s="314">
        <v>0</v>
      </c>
      <c r="CD1583" s="314">
        <v>0</v>
      </c>
      <c r="CE1583" s="314">
        <v>0</v>
      </c>
      <c r="CF1583" s="314">
        <v>0</v>
      </c>
      <c r="CG1583" s="314">
        <v>0</v>
      </c>
      <c r="CH1583" s="314"/>
      <c r="CI1583" s="286" t="str">
        <f t="shared" si="351"/>
        <v>Large</v>
      </c>
      <c r="CJ1583" s="210"/>
      <c r="CK1583" s="210"/>
      <c r="CN1583"/>
    </row>
    <row r="1584" spans="1:92" s="283" customFormat="1" ht="15">
      <c r="A1584" s="283" t="s">
        <v>130</v>
      </c>
      <c r="B1584" s="209" t="s">
        <v>502</v>
      </c>
      <c r="C1584" s="208" t="s">
        <v>77</v>
      </c>
      <c r="D1584" s="566">
        <v>2013</v>
      </c>
      <c r="E1584" s="314">
        <v>0</v>
      </c>
      <c r="F1584" s="314">
        <v>0</v>
      </c>
      <c r="G1584" s="314">
        <v>0</v>
      </c>
      <c r="H1584" s="314">
        <v>0</v>
      </c>
      <c r="I1584" s="314">
        <v>0</v>
      </c>
      <c r="J1584" s="314">
        <v>0</v>
      </c>
      <c r="K1584" s="314">
        <v>0</v>
      </c>
      <c r="L1584" s="314">
        <v>0</v>
      </c>
      <c r="M1584" s="284">
        <f t="shared" si="350"/>
        <v>0</v>
      </c>
      <c r="N1584" s="284">
        <v>15255</v>
      </c>
      <c r="O1584" s="310">
        <v>15255</v>
      </c>
      <c r="P1584" s="310">
        <v>0</v>
      </c>
      <c r="Q1584" s="310">
        <v>15255</v>
      </c>
      <c r="R1584" s="314">
        <v>15255</v>
      </c>
      <c r="S1584" s="314">
        <v>0</v>
      </c>
      <c r="T1584" s="314">
        <v>0</v>
      </c>
      <c r="U1584" s="314">
        <v>0</v>
      </c>
      <c r="V1584" s="314">
        <v>0</v>
      </c>
      <c r="W1584" s="314">
        <v>0</v>
      </c>
      <c r="X1584" s="314">
        <v>0</v>
      </c>
      <c r="Y1584" s="314">
        <v>0</v>
      </c>
      <c r="Z1584" s="314">
        <v>0</v>
      </c>
      <c r="AA1584" s="314">
        <v>0</v>
      </c>
      <c r="AB1584" s="314">
        <v>0</v>
      </c>
      <c r="AC1584" s="314">
        <v>0</v>
      </c>
      <c r="AD1584" s="314">
        <v>0</v>
      </c>
      <c r="AE1584" s="314">
        <v>0</v>
      </c>
      <c r="AF1584" s="314">
        <v>0</v>
      </c>
      <c r="AG1584" s="314">
        <v>0</v>
      </c>
      <c r="AH1584" s="314">
        <v>0</v>
      </c>
      <c r="AI1584" s="314">
        <v>0</v>
      </c>
      <c r="AJ1584" s="314">
        <v>0</v>
      </c>
      <c r="AK1584" s="314"/>
      <c r="AL1584" s="314"/>
      <c r="AM1584" s="314"/>
      <c r="AN1584" s="314"/>
      <c r="AO1584" s="314"/>
      <c r="AP1584" s="314"/>
      <c r="AQ1584" s="314"/>
      <c r="AR1584" s="314"/>
      <c r="AS1584" s="314"/>
      <c r="AT1584" s="314"/>
      <c r="AU1584" s="314"/>
      <c r="AV1584" s="314"/>
      <c r="AW1584" s="314"/>
      <c r="AX1584" s="314"/>
      <c r="AY1584" s="314"/>
      <c r="AZ1584" s="314"/>
      <c r="BA1584" s="314"/>
      <c r="BB1584" s="314"/>
      <c r="BC1584" s="314"/>
      <c r="BD1584" s="314"/>
      <c r="BE1584" s="314"/>
      <c r="BF1584" s="314"/>
      <c r="BG1584" s="314"/>
      <c r="BH1584" s="314"/>
      <c r="BI1584" s="314"/>
      <c r="BJ1584" s="314"/>
      <c r="BK1584" s="314">
        <v>0</v>
      </c>
      <c r="BL1584" s="314">
        <v>0</v>
      </c>
      <c r="BM1584" s="314">
        <v>0</v>
      </c>
      <c r="BN1584" s="314">
        <v>0</v>
      </c>
      <c r="BO1584" s="314">
        <v>0</v>
      </c>
      <c r="BP1584" s="314">
        <v>0</v>
      </c>
      <c r="BQ1584" s="314">
        <v>0</v>
      </c>
      <c r="BR1584" s="314">
        <v>0</v>
      </c>
      <c r="BS1584" s="314">
        <v>0</v>
      </c>
      <c r="BT1584" s="314">
        <v>0</v>
      </c>
      <c r="BU1584" s="314"/>
      <c r="BV1584" s="314"/>
      <c r="BW1584" s="314"/>
      <c r="BX1584" s="284"/>
      <c r="BY1584" s="314"/>
      <c r="BZ1584" s="314">
        <v>0</v>
      </c>
      <c r="CA1584" s="314">
        <v>0</v>
      </c>
      <c r="CB1584" s="314">
        <v>15255</v>
      </c>
      <c r="CC1584" s="314">
        <v>0</v>
      </c>
      <c r="CD1584" s="314">
        <v>0</v>
      </c>
      <c r="CE1584" s="314">
        <v>0</v>
      </c>
      <c r="CF1584" s="314">
        <v>0</v>
      </c>
      <c r="CG1584" s="314">
        <v>0</v>
      </c>
      <c r="CH1584" s="314"/>
      <c r="CI1584" s="286" t="str">
        <f t="shared" si="351"/>
        <v>Small</v>
      </c>
      <c r="CJ1584" s="210"/>
      <c r="CK1584" s="210"/>
      <c r="CN1584"/>
    </row>
    <row r="1585" spans="1:92" s="283" customFormat="1" ht="15">
      <c r="A1585" s="208" t="s">
        <v>203</v>
      </c>
      <c r="B1585" s="208" t="s">
        <v>466</v>
      </c>
      <c r="C1585" s="208" t="s">
        <v>77</v>
      </c>
      <c r="D1585" s="566">
        <v>2013</v>
      </c>
      <c r="E1585" s="314">
        <v>0</v>
      </c>
      <c r="F1585" s="314">
        <v>0</v>
      </c>
      <c r="G1585" s="314">
        <v>0</v>
      </c>
      <c r="H1585" s="314">
        <v>0</v>
      </c>
      <c r="I1585" s="314">
        <v>31</v>
      </c>
      <c r="J1585" s="314">
        <v>85</v>
      </c>
      <c r="K1585" s="314">
        <v>116</v>
      </c>
      <c r="L1585" s="314">
        <v>116</v>
      </c>
      <c r="M1585" s="284">
        <f t="shared" si="350"/>
        <v>1158</v>
      </c>
      <c r="N1585" s="284">
        <v>1158</v>
      </c>
      <c r="O1585" s="310">
        <v>1274</v>
      </c>
      <c r="P1585" s="310">
        <v>116</v>
      </c>
      <c r="Q1585" s="310">
        <v>1274</v>
      </c>
      <c r="R1585" s="314">
        <v>1274</v>
      </c>
      <c r="S1585" s="314">
        <v>0</v>
      </c>
      <c r="T1585" s="314">
        <v>0</v>
      </c>
      <c r="U1585" s="314">
        <v>0</v>
      </c>
      <c r="V1585" s="314">
        <v>0</v>
      </c>
      <c r="W1585" s="314">
        <v>0</v>
      </c>
      <c r="X1585" s="314">
        <v>0</v>
      </c>
      <c r="Y1585" s="314">
        <v>0</v>
      </c>
      <c r="Z1585" s="314">
        <v>0</v>
      </c>
      <c r="AA1585" s="314">
        <v>0</v>
      </c>
      <c r="AB1585" s="314">
        <v>0</v>
      </c>
      <c r="AC1585" s="314">
        <v>0</v>
      </c>
      <c r="AD1585" s="314">
        <v>0</v>
      </c>
      <c r="AE1585" s="314">
        <v>0</v>
      </c>
      <c r="AF1585" s="314">
        <v>0</v>
      </c>
      <c r="AG1585" s="314">
        <v>0</v>
      </c>
      <c r="AH1585" s="314">
        <v>0</v>
      </c>
      <c r="AI1585" s="314">
        <v>0</v>
      </c>
      <c r="AJ1585" s="314">
        <v>0</v>
      </c>
      <c r="AK1585" s="314"/>
      <c r="AL1585" s="314"/>
      <c r="AM1585" s="314"/>
      <c r="AN1585" s="314"/>
      <c r="AO1585" s="314"/>
      <c r="AP1585" s="314"/>
      <c r="AQ1585" s="314"/>
      <c r="AR1585" s="314"/>
      <c r="AS1585" s="314"/>
      <c r="AT1585" s="314"/>
      <c r="AU1585" s="314"/>
      <c r="AV1585" s="314"/>
      <c r="AW1585" s="314"/>
      <c r="AX1585" s="314"/>
      <c r="AY1585" s="314"/>
      <c r="AZ1585" s="314"/>
      <c r="BA1585" s="314"/>
      <c r="BB1585" s="314"/>
      <c r="BC1585" s="314"/>
      <c r="BD1585" s="314"/>
      <c r="BE1585" s="314"/>
      <c r="BF1585" s="314"/>
      <c r="BG1585" s="314"/>
      <c r="BH1585" s="314"/>
      <c r="BI1585" s="314"/>
      <c r="BJ1585" s="314"/>
      <c r="BK1585" s="314">
        <v>31</v>
      </c>
      <c r="BL1585" s="314">
        <v>0</v>
      </c>
      <c r="BM1585" s="314">
        <v>0</v>
      </c>
      <c r="BN1585" s="314">
        <v>0</v>
      </c>
      <c r="BO1585" s="314">
        <v>85</v>
      </c>
      <c r="BP1585" s="314">
        <v>0</v>
      </c>
      <c r="BQ1585" s="314">
        <v>0</v>
      </c>
      <c r="BR1585" s="314">
        <v>0</v>
      </c>
      <c r="BS1585" s="314">
        <v>0</v>
      </c>
      <c r="BT1585" s="314">
        <v>0</v>
      </c>
      <c r="BU1585" s="314"/>
      <c r="BV1585" s="314"/>
      <c r="BW1585" s="314"/>
      <c r="BX1585" s="284"/>
      <c r="BY1585" s="314"/>
      <c r="BZ1585" s="314">
        <v>1158</v>
      </c>
      <c r="CA1585" s="314">
        <v>0</v>
      </c>
      <c r="CB1585" s="314">
        <v>0</v>
      </c>
      <c r="CC1585" s="314">
        <v>0</v>
      </c>
      <c r="CD1585" s="314">
        <v>0</v>
      </c>
      <c r="CE1585" s="314">
        <v>0</v>
      </c>
      <c r="CF1585" s="314">
        <v>0</v>
      </c>
      <c r="CG1585" s="314">
        <v>0</v>
      </c>
      <c r="CH1585" s="314"/>
      <c r="CI1585" s="286" t="str">
        <f t="shared" si="351"/>
        <v>Small</v>
      </c>
      <c r="CJ1585" s="210"/>
      <c r="CK1585" s="210"/>
      <c r="CN1585"/>
    </row>
    <row r="1586" spans="1:92" s="283" customFormat="1" ht="15">
      <c r="A1586" s="208" t="s">
        <v>139</v>
      </c>
      <c r="B1586" s="208" t="s">
        <v>389</v>
      </c>
      <c r="C1586" s="208" t="s">
        <v>77</v>
      </c>
      <c r="D1586" s="566">
        <v>2013</v>
      </c>
      <c r="E1586" s="314">
        <v>0</v>
      </c>
      <c r="F1586" s="314">
        <v>0</v>
      </c>
      <c r="G1586" s="314">
        <v>0</v>
      </c>
      <c r="H1586" s="314">
        <v>0</v>
      </c>
      <c r="I1586" s="314">
        <v>16171</v>
      </c>
      <c r="J1586" s="314">
        <v>475369</v>
      </c>
      <c r="K1586" s="314">
        <v>491540</v>
      </c>
      <c r="L1586" s="314">
        <v>491540</v>
      </c>
      <c r="M1586" s="284">
        <f t="shared" si="350"/>
        <v>0</v>
      </c>
      <c r="N1586" s="284">
        <v>0</v>
      </c>
      <c r="O1586" s="310">
        <v>491540</v>
      </c>
      <c r="P1586" s="310">
        <v>491540</v>
      </c>
      <c r="Q1586" s="310">
        <v>491540</v>
      </c>
      <c r="R1586" s="314">
        <v>491540</v>
      </c>
      <c r="S1586" s="314">
        <v>0</v>
      </c>
      <c r="T1586" s="314">
        <v>0</v>
      </c>
      <c r="U1586" s="314">
        <v>0</v>
      </c>
      <c r="V1586" s="314">
        <v>0</v>
      </c>
      <c r="W1586" s="314">
        <v>0</v>
      </c>
      <c r="X1586" s="314">
        <v>0</v>
      </c>
      <c r="Y1586" s="314">
        <v>0</v>
      </c>
      <c r="Z1586" s="314">
        <v>0</v>
      </c>
      <c r="AA1586" s="314">
        <v>0</v>
      </c>
      <c r="AB1586" s="314">
        <v>0</v>
      </c>
      <c r="AC1586" s="314">
        <v>0</v>
      </c>
      <c r="AD1586" s="314">
        <v>0</v>
      </c>
      <c r="AE1586" s="314">
        <v>0</v>
      </c>
      <c r="AF1586" s="314">
        <v>0</v>
      </c>
      <c r="AG1586" s="314">
        <v>0</v>
      </c>
      <c r="AH1586" s="314">
        <v>0</v>
      </c>
      <c r="AI1586" s="314">
        <v>0</v>
      </c>
      <c r="AJ1586" s="314">
        <v>0</v>
      </c>
      <c r="AK1586" s="314"/>
      <c r="AL1586" s="314"/>
      <c r="AM1586" s="314"/>
      <c r="AN1586" s="314"/>
      <c r="AO1586" s="314"/>
      <c r="AP1586" s="314"/>
      <c r="AQ1586" s="314"/>
      <c r="AR1586" s="314"/>
      <c r="AS1586" s="314"/>
      <c r="AT1586" s="314"/>
      <c r="AU1586" s="314"/>
      <c r="AV1586" s="314"/>
      <c r="AW1586" s="314"/>
      <c r="AX1586" s="314"/>
      <c r="AY1586" s="314"/>
      <c r="AZ1586" s="314"/>
      <c r="BA1586" s="314"/>
      <c r="BB1586" s="314"/>
      <c r="BC1586" s="314"/>
      <c r="BD1586" s="314"/>
      <c r="BE1586" s="314"/>
      <c r="BF1586" s="314"/>
      <c r="BG1586" s="314"/>
      <c r="BH1586" s="314"/>
      <c r="BI1586" s="314"/>
      <c r="BJ1586" s="314"/>
      <c r="BK1586" s="314">
        <v>16171</v>
      </c>
      <c r="BL1586" s="314">
        <v>0</v>
      </c>
      <c r="BM1586" s="314">
        <v>0</v>
      </c>
      <c r="BN1586" s="314">
        <v>0</v>
      </c>
      <c r="BO1586" s="314">
        <v>475328</v>
      </c>
      <c r="BP1586" s="314">
        <v>0</v>
      </c>
      <c r="BQ1586" s="314">
        <v>41</v>
      </c>
      <c r="BR1586" s="314">
        <v>0</v>
      </c>
      <c r="BS1586" s="314">
        <v>0</v>
      </c>
      <c r="BT1586" s="314">
        <v>0</v>
      </c>
      <c r="BU1586" s="314"/>
      <c r="BV1586" s="314"/>
      <c r="BW1586" s="314"/>
      <c r="BX1586" s="284"/>
      <c r="BY1586" s="314"/>
      <c r="BZ1586" s="314">
        <v>0</v>
      </c>
      <c r="CA1586" s="314">
        <v>0</v>
      </c>
      <c r="CB1586" s="314">
        <v>0</v>
      </c>
      <c r="CC1586" s="314">
        <v>0</v>
      </c>
      <c r="CD1586" s="314">
        <v>0</v>
      </c>
      <c r="CE1586" s="314">
        <v>0</v>
      </c>
      <c r="CF1586" s="314">
        <v>0</v>
      </c>
      <c r="CG1586" s="314">
        <v>0</v>
      </c>
      <c r="CH1586" s="314"/>
      <c r="CI1586" s="286" t="str">
        <f t="shared" si="351"/>
        <v>Large</v>
      </c>
      <c r="CJ1586" s="210"/>
      <c r="CK1586" s="210"/>
      <c r="CN1586"/>
    </row>
    <row r="1587" spans="1:92" s="283" customFormat="1" ht="15">
      <c r="A1587" s="208" t="s">
        <v>141</v>
      </c>
      <c r="B1587" s="208" t="s">
        <v>469</v>
      </c>
      <c r="C1587" s="208" t="s">
        <v>77</v>
      </c>
      <c r="D1587" s="566">
        <v>2013</v>
      </c>
      <c r="E1587" s="314">
        <v>0</v>
      </c>
      <c r="F1587" s="314">
        <v>0</v>
      </c>
      <c r="G1587" s="314">
        <v>0</v>
      </c>
      <c r="H1587" s="314">
        <v>0</v>
      </c>
      <c r="I1587" s="314">
        <v>8443</v>
      </c>
      <c r="J1587" s="314">
        <v>341152</v>
      </c>
      <c r="K1587" s="314">
        <v>349595</v>
      </c>
      <c r="L1587" s="314">
        <v>349595</v>
      </c>
      <c r="M1587" s="284">
        <f t="shared" si="350"/>
        <v>1280</v>
      </c>
      <c r="N1587" s="284">
        <v>1280</v>
      </c>
      <c r="O1587" s="310">
        <v>350875</v>
      </c>
      <c r="P1587" s="310">
        <v>349595</v>
      </c>
      <c r="Q1587" s="310">
        <v>350875</v>
      </c>
      <c r="R1587" s="314">
        <v>350875</v>
      </c>
      <c r="S1587" s="314">
        <v>0</v>
      </c>
      <c r="T1587" s="314">
        <v>0</v>
      </c>
      <c r="U1587" s="314">
        <v>0</v>
      </c>
      <c r="V1587" s="314">
        <v>0</v>
      </c>
      <c r="W1587" s="314">
        <v>0</v>
      </c>
      <c r="X1587" s="314">
        <v>0</v>
      </c>
      <c r="Y1587" s="314">
        <v>0</v>
      </c>
      <c r="Z1587" s="314">
        <v>0</v>
      </c>
      <c r="AA1587" s="314">
        <v>0</v>
      </c>
      <c r="AB1587" s="314">
        <v>0</v>
      </c>
      <c r="AC1587" s="314">
        <v>0</v>
      </c>
      <c r="AD1587" s="314">
        <v>0</v>
      </c>
      <c r="AE1587" s="314">
        <v>0</v>
      </c>
      <c r="AF1587" s="314">
        <v>0</v>
      </c>
      <c r="AG1587" s="314">
        <v>0</v>
      </c>
      <c r="AH1587" s="314">
        <v>0</v>
      </c>
      <c r="AI1587" s="314">
        <v>0</v>
      </c>
      <c r="AJ1587" s="314">
        <v>0</v>
      </c>
      <c r="AK1587" s="314"/>
      <c r="AL1587" s="314"/>
      <c r="AM1587" s="314"/>
      <c r="AN1587" s="314"/>
      <c r="AO1587" s="314"/>
      <c r="AP1587" s="314"/>
      <c r="AQ1587" s="314"/>
      <c r="AR1587" s="314"/>
      <c r="AS1587" s="314"/>
      <c r="AT1587" s="314"/>
      <c r="AU1587" s="314"/>
      <c r="AV1587" s="314"/>
      <c r="AW1587" s="314"/>
      <c r="AX1587" s="314"/>
      <c r="AY1587" s="314"/>
      <c r="AZ1587" s="314"/>
      <c r="BA1587" s="314"/>
      <c r="BB1587" s="314"/>
      <c r="BC1587" s="314"/>
      <c r="BD1587" s="314"/>
      <c r="BE1587" s="314"/>
      <c r="BF1587" s="314"/>
      <c r="BG1587" s="314"/>
      <c r="BH1587" s="314"/>
      <c r="BI1587" s="314"/>
      <c r="BJ1587" s="314"/>
      <c r="BK1587" s="314">
        <v>8443</v>
      </c>
      <c r="BL1587" s="314">
        <v>0</v>
      </c>
      <c r="BM1587" s="314">
        <v>0</v>
      </c>
      <c r="BN1587" s="314">
        <v>0</v>
      </c>
      <c r="BO1587" s="314">
        <v>341152</v>
      </c>
      <c r="BP1587" s="314">
        <v>0</v>
      </c>
      <c r="BQ1587" s="314">
        <v>0</v>
      </c>
      <c r="BR1587" s="314">
        <v>0</v>
      </c>
      <c r="BS1587" s="314">
        <v>0</v>
      </c>
      <c r="BT1587" s="314">
        <v>0</v>
      </c>
      <c r="BU1587" s="314"/>
      <c r="BV1587" s="314"/>
      <c r="BW1587" s="314"/>
      <c r="BX1587" s="284"/>
      <c r="BY1587" s="314"/>
      <c r="BZ1587" s="314">
        <v>1280</v>
      </c>
      <c r="CA1587" s="314">
        <v>0</v>
      </c>
      <c r="CB1587" s="314">
        <v>0</v>
      </c>
      <c r="CC1587" s="314">
        <v>0</v>
      </c>
      <c r="CD1587" s="314">
        <v>0</v>
      </c>
      <c r="CE1587" s="314">
        <v>0</v>
      </c>
      <c r="CF1587" s="314">
        <v>0</v>
      </c>
      <c r="CG1587" s="314">
        <v>0</v>
      </c>
      <c r="CH1587" s="314"/>
      <c r="CI1587" s="286" t="str">
        <f t="shared" si="351"/>
        <v>Large</v>
      </c>
      <c r="CJ1587" s="210"/>
      <c r="CK1587" s="210"/>
      <c r="CN1587"/>
    </row>
    <row r="1588" spans="1:92" s="283" customFormat="1" ht="15">
      <c r="A1588" s="208" t="s">
        <v>152</v>
      </c>
      <c r="B1588" s="208" t="s">
        <v>473</v>
      </c>
      <c r="C1588" s="208" t="s">
        <v>77</v>
      </c>
      <c r="D1588" s="566">
        <v>2013</v>
      </c>
      <c r="E1588" s="314">
        <v>0</v>
      </c>
      <c r="F1588" s="314">
        <v>0</v>
      </c>
      <c r="G1588" s="314">
        <v>0</v>
      </c>
      <c r="H1588" s="314">
        <v>0</v>
      </c>
      <c r="I1588" s="314">
        <v>0</v>
      </c>
      <c r="J1588" s="314">
        <v>0</v>
      </c>
      <c r="K1588" s="314">
        <v>0</v>
      </c>
      <c r="L1588" s="314">
        <v>0</v>
      </c>
      <c r="M1588" s="284">
        <f t="shared" si="350"/>
        <v>40884</v>
      </c>
      <c r="N1588" s="284">
        <v>43629</v>
      </c>
      <c r="O1588" s="310">
        <v>43629</v>
      </c>
      <c r="P1588" s="310">
        <v>0</v>
      </c>
      <c r="Q1588" s="310">
        <v>43629</v>
      </c>
      <c r="R1588" s="314">
        <v>43629</v>
      </c>
      <c r="S1588" s="314">
        <v>0</v>
      </c>
      <c r="T1588" s="314">
        <v>0</v>
      </c>
      <c r="U1588" s="314">
        <v>0</v>
      </c>
      <c r="V1588" s="314">
        <v>0</v>
      </c>
      <c r="W1588" s="314">
        <v>0</v>
      </c>
      <c r="X1588" s="314">
        <v>0</v>
      </c>
      <c r="Y1588" s="314">
        <v>0</v>
      </c>
      <c r="Z1588" s="314">
        <v>0</v>
      </c>
      <c r="AA1588" s="314">
        <v>0</v>
      </c>
      <c r="AB1588" s="314">
        <v>0</v>
      </c>
      <c r="AC1588" s="314">
        <v>0</v>
      </c>
      <c r="AD1588" s="314">
        <v>0</v>
      </c>
      <c r="AE1588" s="314">
        <v>0</v>
      </c>
      <c r="AF1588" s="314">
        <v>0</v>
      </c>
      <c r="AG1588" s="314">
        <v>0</v>
      </c>
      <c r="AH1588" s="314">
        <v>0</v>
      </c>
      <c r="AI1588" s="314">
        <v>0</v>
      </c>
      <c r="AJ1588" s="314">
        <v>0</v>
      </c>
      <c r="AK1588" s="314"/>
      <c r="AL1588" s="314"/>
      <c r="AM1588" s="314"/>
      <c r="AN1588" s="314"/>
      <c r="AO1588" s="314"/>
      <c r="AP1588" s="314"/>
      <c r="AQ1588" s="314"/>
      <c r="AR1588" s="314"/>
      <c r="AS1588" s="314"/>
      <c r="AT1588" s="314"/>
      <c r="AU1588" s="314"/>
      <c r="AV1588" s="314"/>
      <c r="AW1588" s="314"/>
      <c r="AX1588" s="314"/>
      <c r="AY1588" s="314"/>
      <c r="AZ1588" s="314"/>
      <c r="BA1588" s="314"/>
      <c r="BB1588" s="314"/>
      <c r="BC1588" s="314"/>
      <c r="BD1588" s="314"/>
      <c r="BE1588" s="314"/>
      <c r="BF1588" s="314"/>
      <c r="BG1588" s="314"/>
      <c r="BH1588" s="314"/>
      <c r="BI1588" s="314"/>
      <c r="BJ1588" s="314"/>
      <c r="BK1588" s="314">
        <v>0</v>
      </c>
      <c r="BL1588" s="314">
        <v>0</v>
      </c>
      <c r="BM1588" s="314">
        <v>0</v>
      </c>
      <c r="BN1588" s="314">
        <v>0</v>
      </c>
      <c r="BO1588" s="314">
        <v>0</v>
      </c>
      <c r="BP1588" s="314">
        <v>0</v>
      </c>
      <c r="BQ1588" s="314">
        <v>0</v>
      </c>
      <c r="BR1588" s="314">
        <v>0</v>
      </c>
      <c r="BS1588" s="314">
        <v>0</v>
      </c>
      <c r="BT1588" s="314">
        <v>0</v>
      </c>
      <c r="BU1588" s="314"/>
      <c r="BV1588" s="314"/>
      <c r="BW1588" s="314"/>
      <c r="BX1588" s="284"/>
      <c r="BY1588" s="314"/>
      <c r="BZ1588" s="314">
        <v>40884</v>
      </c>
      <c r="CA1588" s="314">
        <v>0</v>
      </c>
      <c r="CB1588" s="314">
        <v>2745</v>
      </c>
      <c r="CC1588" s="314">
        <v>0</v>
      </c>
      <c r="CD1588" s="314">
        <v>0</v>
      </c>
      <c r="CE1588" s="314">
        <v>0</v>
      </c>
      <c r="CF1588" s="314">
        <v>0</v>
      </c>
      <c r="CG1588" s="314">
        <v>0</v>
      </c>
      <c r="CH1588" s="314"/>
      <c r="CI1588" s="286" t="str">
        <f t="shared" si="351"/>
        <v>Small</v>
      </c>
      <c r="CJ1588" s="210"/>
      <c r="CK1588" s="210"/>
      <c r="CN1588"/>
    </row>
    <row r="1589" spans="1:92" s="283" customFormat="1" ht="15">
      <c r="A1589" s="283" t="s">
        <v>130</v>
      </c>
      <c r="B1589" s="208" t="s">
        <v>496</v>
      </c>
      <c r="C1589" s="208" t="s">
        <v>77</v>
      </c>
      <c r="D1589" s="566">
        <v>2013</v>
      </c>
      <c r="E1589" s="314">
        <v>0</v>
      </c>
      <c r="F1589" s="314">
        <v>0</v>
      </c>
      <c r="G1589" s="314">
        <v>0</v>
      </c>
      <c r="H1589" s="314">
        <v>0</v>
      </c>
      <c r="I1589" s="314">
        <v>0</v>
      </c>
      <c r="J1589" s="314">
        <v>0</v>
      </c>
      <c r="K1589" s="314">
        <v>0</v>
      </c>
      <c r="L1589" s="314">
        <v>0</v>
      </c>
      <c r="M1589" s="284">
        <f t="shared" si="350"/>
        <v>0</v>
      </c>
      <c r="N1589" s="284">
        <v>198000</v>
      </c>
      <c r="O1589" s="310">
        <v>198000</v>
      </c>
      <c r="P1589" s="310">
        <v>0</v>
      </c>
      <c r="Q1589" s="310">
        <v>198000</v>
      </c>
      <c r="R1589" s="314">
        <v>198000</v>
      </c>
      <c r="S1589" s="314">
        <v>0</v>
      </c>
      <c r="T1589" s="314">
        <v>0</v>
      </c>
      <c r="U1589" s="314">
        <v>0</v>
      </c>
      <c r="V1589" s="314">
        <v>0</v>
      </c>
      <c r="W1589" s="314">
        <v>0</v>
      </c>
      <c r="X1589" s="314">
        <v>0</v>
      </c>
      <c r="Y1589" s="314">
        <v>0</v>
      </c>
      <c r="Z1589" s="314">
        <v>0</v>
      </c>
      <c r="AA1589" s="314">
        <v>0</v>
      </c>
      <c r="AB1589" s="314">
        <v>0</v>
      </c>
      <c r="AC1589" s="314">
        <v>0</v>
      </c>
      <c r="AD1589" s="314">
        <v>0</v>
      </c>
      <c r="AE1589" s="314">
        <v>0</v>
      </c>
      <c r="AF1589" s="314">
        <v>0</v>
      </c>
      <c r="AG1589" s="314">
        <v>0</v>
      </c>
      <c r="AH1589" s="314">
        <v>0</v>
      </c>
      <c r="AI1589" s="314">
        <v>0</v>
      </c>
      <c r="AJ1589" s="314">
        <v>0</v>
      </c>
      <c r="AK1589" s="314"/>
      <c r="AL1589" s="314"/>
      <c r="AM1589" s="314"/>
      <c r="AN1589" s="314"/>
      <c r="AO1589" s="314"/>
      <c r="AP1589" s="314"/>
      <c r="AQ1589" s="314"/>
      <c r="AR1589" s="314"/>
      <c r="AS1589" s="314"/>
      <c r="AT1589" s="314"/>
      <c r="AU1589" s="314"/>
      <c r="AV1589" s="314"/>
      <c r="AW1589" s="314"/>
      <c r="AX1589" s="314"/>
      <c r="AY1589" s="314"/>
      <c r="AZ1589" s="314"/>
      <c r="BA1589" s="314"/>
      <c r="BB1589" s="314"/>
      <c r="BC1589" s="314"/>
      <c r="BD1589" s="314"/>
      <c r="BE1589" s="314"/>
      <c r="BF1589" s="314"/>
      <c r="BG1589" s="314"/>
      <c r="BH1589" s="314"/>
      <c r="BI1589" s="314"/>
      <c r="BJ1589" s="314"/>
      <c r="BK1589" s="314">
        <v>0</v>
      </c>
      <c r="BL1589" s="314">
        <v>0</v>
      </c>
      <c r="BM1589" s="314">
        <v>0</v>
      </c>
      <c r="BN1589" s="314">
        <v>0</v>
      </c>
      <c r="BO1589" s="314">
        <v>0</v>
      </c>
      <c r="BP1589" s="314">
        <v>0</v>
      </c>
      <c r="BQ1589" s="314">
        <v>0</v>
      </c>
      <c r="BR1589" s="314">
        <v>0</v>
      </c>
      <c r="BS1589" s="314">
        <v>0</v>
      </c>
      <c r="BT1589" s="314">
        <v>0</v>
      </c>
      <c r="BU1589" s="314"/>
      <c r="BV1589" s="314"/>
      <c r="BW1589" s="314"/>
      <c r="BX1589" s="284"/>
      <c r="BY1589" s="314"/>
      <c r="BZ1589" s="314">
        <v>0</v>
      </c>
      <c r="CA1589" s="314">
        <v>0</v>
      </c>
      <c r="CB1589" s="314">
        <v>198000</v>
      </c>
      <c r="CC1589" s="314">
        <v>0</v>
      </c>
      <c r="CD1589" s="314">
        <v>0</v>
      </c>
      <c r="CE1589" s="314">
        <v>0</v>
      </c>
      <c r="CF1589" s="314">
        <v>0</v>
      </c>
      <c r="CG1589" s="314">
        <v>0</v>
      </c>
      <c r="CH1589" s="314"/>
      <c r="CI1589" s="286" t="str">
        <f t="shared" si="351"/>
        <v>Large</v>
      </c>
      <c r="CJ1589" s="210"/>
      <c r="CK1589" s="210"/>
      <c r="CN1589"/>
    </row>
    <row r="1590" spans="1:92" s="283" customFormat="1" ht="15">
      <c r="A1590" s="208" t="s">
        <v>182</v>
      </c>
      <c r="B1590" s="208" t="s">
        <v>182</v>
      </c>
      <c r="C1590" s="208" t="s">
        <v>77</v>
      </c>
      <c r="D1590" s="566">
        <v>2013</v>
      </c>
      <c r="E1590" s="314">
        <v>0</v>
      </c>
      <c r="F1590" s="314">
        <v>0</v>
      </c>
      <c r="G1590" s="314">
        <v>0</v>
      </c>
      <c r="H1590" s="314">
        <v>0</v>
      </c>
      <c r="I1590" s="314">
        <v>0</v>
      </c>
      <c r="J1590" s="314">
        <v>0</v>
      </c>
      <c r="K1590" s="314">
        <v>0</v>
      </c>
      <c r="L1590" s="314">
        <v>0</v>
      </c>
      <c r="M1590" s="284">
        <f t="shared" si="350"/>
        <v>0</v>
      </c>
      <c r="N1590" s="284">
        <v>0</v>
      </c>
      <c r="O1590" s="310">
        <v>0</v>
      </c>
      <c r="P1590" s="310">
        <v>0</v>
      </c>
      <c r="Q1590" s="310">
        <v>0</v>
      </c>
      <c r="R1590" s="314">
        <v>0</v>
      </c>
      <c r="S1590" s="314">
        <v>0</v>
      </c>
      <c r="T1590" s="314">
        <v>0</v>
      </c>
      <c r="U1590" s="314">
        <v>0</v>
      </c>
      <c r="V1590" s="314">
        <v>0</v>
      </c>
      <c r="W1590" s="314">
        <v>0</v>
      </c>
      <c r="X1590" s="314">
        <v>0</v>
      </c>
      <c r="Y1590" s="314">
        <v>0</v>
      </c>
      <c r="Z1590" s="314">
        <v>0</v>
      </c>
      <c r="AA1590" s="314">
        <v>0</v>
      </c>
      <c r="AB1590" s="314">
        <v>0</v>
      </c>
      <c r="AC1590" s="314">
        <v>0</v>
      </c>
      <c r="AD1590" s="314">
        <v>0</v>
      </c>
      <c r="AE1590" s="314">
        <v>0</v>
      </c>
      <c r="AF1590" s="314">
        <v>0</v>
      </c>
      <c r="AG1590" s="314">
        <v>0</v>
      </c>
      <c r="AH1590" s="314">
        <v>0</v>
      </c>
      <c r="AI1590" s="314">
        <v>0</v>
      </c>
      <c r="AJ1590" s="314">
        <v>0</v>
      </c>
      <c r="AK1590" s="314"/>
      <c r="AL1590" s="314"/>
      <c r="AM1590" s="314"/>
      <c r="AN1590" s="314"/>
      <c r="AO1590" s="314"/>
      <c r="AP1590" s="314"/>
      <c r="AQ1590" s="314"/>
      <c r="AR1590" s="314"/>
      <c r="AS1590" s="314"/>
      <c r="AT1590" s="314"/>
      <c r="AU1590" s="314"/>
      <c r="AV1590" s="314"/>
      <c r="AW1590" s="314"/>
      <c r="AX1590" s="314"/>
      <c r="AY1590" s="314"/>
      <c r="AZ1590" s="314"/>
      <c r="BA1590" s="314"/>
      <c r="BB1590" s="314"/>
      <c r="BC1590" s="314"/>
      <c r="BD1590" s="314"/>
      <c r="BE1590" s="314"/>
      <c r="BF1590" s="314"/>
      <c r="BG1590" s="314"/>
      <c r="BH1590" s="314"/>
      <c r="BI1590" s="314"/>
      <c r="BJ1590" s="314"/>
      <c r="BK1590" s="314">
        <v>0</v>
      </c>
      <c r="BL1590" s="314">
        <v>0</v>
      </c>
      <c r="BM1590" s="314">
        <v>0</v>
      </c>
      <c r="BN1590" s="314">
        <v>0</v>
      </c>
      <c r="BO1590" s="314">
        <v>0</v>
      </c>
      <c r="BP1590" s="314">
        <v>0</v>
      </c>
      <c r="BQ1590" s="314">
        <v>0</v>
      </c>
      <c r="BR1590" s="314">
        <v>0</v>
      </c>
      <c r="BS1590" s="314">
        <v>0</v>
      </c>
      <c r="BT1590" s="314">
        <v>0</v>
      </c>
      <c r="BU1590" s="314"/>
      <c r="BV1590" s="314"/>
      <c r="BW1590" s="314"/>
      <c r="BX1590" s="284"/>
      <c r="BY1590" s="314"/>
      <c r="BZ1590" s="314">
        <v>0</v>
      </c>
      <c r="CA1590" s="314">
        <v>0</v>
      </c>
      <c r="CB1590" s="314">
        <v>0</v>
      </c>
      <c r="CC1590" s="314">
        <v>0</v>
      </c>
      <c r="CD1590" s="314">
        <v>0</v>
      </c>
      <c r="CE1590" s="314">
        <v>0</v>
      </c>
      <c r="CF1590" s="314">
        <v>0</v>
      </c>
      <c r="CG1590" s="314">
        <v>0</v>
      </c>
      <c r="CH1590" s="314"/>
      <c r="CI1590" s="286" t="str">
        <f t="shared" si="351"/>
        <v>Small</v>
      </c>
      <c r="CJ1590" s="210"/>
      <c r="CK1590" s="210"/>
      <c r="CN1590"/>
    </row>
    <row r="1591" spans="1:92" s="283" customFormat="1" ht="15">
      <c r="A1591" s="210" t="s">
        <v>157</v>
      </c>
      <c r="B1591" s="294" t="s">
        <v>478</v>
      </c>
      <c r="C1591" s="208" t="s">
        <v>77</v>
      </c>
      <c r="D1591" s="566">
        <v>2013</v>
      </c>
      <c r="E1591" s="314">
        <v>0</v>
      </c>
      <c r="F1591" s="314">
        <v>0</v>
      </c>
      <c r="G1591" s="314">
        <v>0</v>
      </c>
      <c r="H1591" s="314">
        <v>0</v>
      </c>
      <c r="I1591" s="314">
        <v>0</v>
      </c>
      <c r="J1591" s="314">
        <v>67743</v>
      </c>
      <c r="K1591" s="314">
        <v>67743</v>
      </c>
      <c r="L1591" s="314">
        <v>67743</v>
      </c>
      <c r="M1591" s="284">
        <f t="shared" si="350"/>
        <v>13928</v>
      </c>
      <c r="N1591" s="284">
        <v>13928</v>
      </c>
      <c r="O1591" s="310">
        <v>81671</v>
      </c>
      <c r="P1591" s="310">
        <v>67743</v>
      </c>
      <c r="Q1591" s="310">
        <v>81671</v>
      </c>
      <c r="R1591" s="314">
        <v>81671</v>
      </c>
      <c r="S1591" s="314">
        <v>0</v>
      </c>
      <c r="T1591" s="314">
        <v>0</v>
      </c>
      <c r="U1591" s="314">
        <v>0</v>
      </c>
      <c r="V1591" s="314">
        <v>0</v>
      </c>
      <c r="W1591" s="314">
        <v>0</v>
      </c>
      <c r="X1591" s="314">
        <v>0</v>
      </c>
      <c r="Y1591" s="314">
        <v>0</v>
      </c>
      <c r="Z1591" s="314">
        <v>0</v>
      </c>
      <c r="AA1591" s="314">
        <v>0</v>
      </c>
      <c r="AB1591" s="314">
        <v>0</v>
      </c>
      <c r="AC1591" s="314">
        <v>0</v>
      </c>
      <c r="AD1591" s="314">
        <v>0</v>
      </c>
      <c r="AE1591" s="314">
        <v>0</v>
      </c>
      <c r="AF1591" s="314">
        <v>0</v>
      </c>
      <c r="AG1591" s="314">
        <v>0</v>
      </c>
      <c r="AH1591" s="314">
        <v>0</v>
      </c>
      <c r="AI1591" s="314">
        <v>0</v>
      </c>
      <c r="AJ1591" s="314">
        <v>0</v>
      </c>
      <c r="AK1591" s="314"/>
      <c r="AL1591" s="314"/>
      <c r="AM1591" s="314"/>
      <c r="AN1591" s="314"/>
      <c r="AO1591" s="314"/>
      <c r="AP1591" s="314"/>
      <c r="AQ1591" s="314"/>
      <c r="AR1591" s="314"/>
      <c r="AS1591" s="314"/>
      <c r="AT1591" s="314"/>
      <c r="AU1591" s="314"/>
      <c r="AV1591" s="314"/>
      <c r="AW1591" s="314"/>
      <c r="AX1591" s="314"/>
      <c r="AY1591" s="314"/>
      <c r="AZ1591" s="314"/>
      <c r="BA1591" s="314"/>
      <c r="BB1591" s="314"/>
      <c r="BC1591" s="314"/>
      <c r="BD1591" s="314"/>
      <c r="BE1591" s="314"/>
      <c r="BF1591" s="314"/>
      <c r="BG1591" s="314"/>
      <c r="BH1591" s="314"/>
      <c r="BI1591" s="314"/>
      <c r="BJ1591" s="314"/>
      <c r="BK1591" s="314">
        <v>0</v>
      </c>
      <c r="BL1591" s="314">
        <v>0</v>
      </c>
      <c r="BM1591" s="314">
        <v>0</v>
      </c>
      <c r="BN1591" s="314">
        <v>0</v>
      </c>
      <c r="BO1591" s="314">
        <v>67743</v>
      </c>
      <c r="BP1591" s="314">
        <v>0</v>
      </c>
      <c r="BQ1591" s="314">
        <v>0</v>
      </c>
      <c r="BR1591" s="314">
        <v>0</v>
      </c>
      <c r="BS1591" s="314">
        <v>0</v>
      </c>
      <c r="BT1591" s="314">
        <v>0</v>
      </c>
      <c r="BU1591" s="314"/>
      <c r="BV1591" s="314"/>
      <c r="BW1591" s="314"/>
      <c r="BX1591" s="284"/>
      <c r="BY1591" s="314"/>
      <c r="BZ1591" s="314">
        <v>13928</v>
      </c>
      <c r="CA1591" s="314">
        <v>0</v>
      </c>
      <c r="CB1591" s="314">
        <v>0</v>
      </c>
      <c r="CC1591" s="314">
        <v>0</v>
      </c>
      <c r="CD1591" s="314">
        <v>0</v>
      </c>
      <c r="CE1591" s="314">
        <v>0</v>
      </c>
      <c r="CF1591" s="314">
        <v>0</v>
      </c>
      <c r="CG1591" s="314">
        <v>0</v>
      </c>
      <c r="CH1591" s="314"/>
      <c r="CI1591" s="286" t="str">
        <f t="shared" si="351"/>
        <v>Small</v>
      </c>
      <c r="CJ1591" s="210"/>
      <c r="CK1591" s="210"/>
      <c r="CN1591"/>
    </row>
    <row r="1592" spans="1:92" s="283" customFormat="1" ht="15">
      <c r="A1592" s="208" t="s">
        <v>149</v>
      </c>
      <c r="B1592" s="208" t="s">
        <v>436</v>
      </c>
      <c r="C1592" s="208" t="s">
        <v>77</v>
      </c>
      <c r="D1592" s="566">
        <v>2013</v>
      </c>
      <c r="E1592" s="314">
        <v>0</v>
      </c>
      <c r="F1592" s="314">
        <v>0</v>
      </c>
      <c r="G1592" s="314">
        <v>0</v>
      </c>
      <c r="H1592" s="314">
        <v>0</v>
      </c>
      <c r="I1592" s="314">
        <v>0</v>
      </c>
      <c r="J1592" s="314">
        <v>183595</v>
      </c>
      <c r="K1592" s="314">
        <v>183595</v>
      </c>
      <c r="L1592" s="314">
        <v>183595</v>
      </c>
      <c r="M1592" s="284">
        <f t="shared" si="350"/>
        <v>0</v>
      </c>
      <c r="N1592" s="284">
        <v>0</v>
      </c>
      <c r="O1592" s="310">
        <v>183595</v>
      </c>
      <c r="P1592" s="310">
        <v>191782</v>
      </c>
      <c r="Q1592" s="310">
        <v>191782</v>
      </c>
      <c r="R1592" s="314">
        <v>191782</v>
      </c>
      <c r="S1592" s="314">
        <v>0</v>
      </c>
      <c r="T1592" s="314">
        <v>0</v>
      </c>
      <c r="U1592" s="314">
        <v>0</v>
      </c>
      <c r="V1592" s="314">
        <v>0</v>
      </c>
      <c r="W1592" s="314">
        <v>0</v>
      </c>
      <c r="X1592" s="314">
        <v>0</v>
      </c>
      <c r="Y1592" s="314">
        <v>0</v>
      </c>
      <c r="Z1592" s="314">
        <v>0</v>
      </c>
      <c r="AA1592" s="314">
        <v>0</v>
      </c>
      <c r="AB1592" s="314">
        <v>0</v>
      </c>
      <c r="AC1592" s="314">
        <v>0</v>
      </c>
      <c r="AD1592" s="314">
        <v>0</v>
      </c>
      <c r="AE1592" s="314">
        <v>0</v>
      </c>
      <c r="AF1592" s="314">
        <v>0</v>
      </c>
      <c r="AG1592" s="314">
        <v>0</v>
      </c>
      <c r="AH1592" s="314">
        <v>0</v>
      </c>
      <c r="AI1592" s="314">
        <v>0</v>
      </c>
      <c r="AJ1592" s="314">
        <v>0</v>
      </c>
      <c r="AK1592" s="314"/>
      <c r="AL1592" s="314"/>
      <c r="AM1592" s="314"/>
      <c r="AN1592" s="314"/>
      <c r="AO1592" s="314"/>
      <c r="AP1592" s="314"/>
      <c r="AQ1592" s="314"/>
      <c r="AR1592" s="314"/>
      <c r="AS1592" s="314"/>
      <c r="AT1592" s="314"/>
      <c r="AU1592" s="314"/>
      <c r="AV1592" s="314"/>
      <c r="AW1592" s="314"/>
      <c r="AX1592" s="314"/>
      <c r="AY1592" s="314"/>
      <c r="AZ1592" s="314"/>
      <c r="BA1592" s="314"/>
      <c r="BB1592" s="314"/>
      <c r="BC1592" s="314"/>
      <c r="BD1592" s="314"/>
      <c r="BE1592" s="314"/>
      <c r="BF1592" s="314"/>
      <c r="BG1592" s="314"/>
      <c r="BH1592" s="314"/>
      <c r="BI1592" s="314"/>
      <c r="BJ1592" s="314"/>
      <c r="BK1592" s="314">
        <v>0</v>
      </c>
      <c r="BL1592" s="314">
        <v>0</v>
      </c>
      <c r="BM1592" s="314">
        <v>0</v>
      </c>
      <c r="BN1592" s="314">
        <v>0</v>
      </c>
      <c r="BO1592" s="314">
        <v>183468</v>
      </c>
      <c r="BP1592" s="314">
        <v>0</v>
      </c>
      <c r="BQ1592" s="314">
        <v>25</v>
      </c>
      <c r="BR1592" s="314">
        <v>0</v>
      </c>
      <c r="BS1592" s="314">
        <v>102</v>
      </c>
      <c r="BT1592" s="314">
        <v>0</v>
      </c>
      <c r="BU1592" s="314"/>
      <c r="BV1592" s="314"/>
      <c r="BW1592" s="314"/>
      <c r="BX1592" s="284"/>
      <c r="BY1592" s="314"/>
      <c r="BZ1592" s="314">
        <v>0</v>
      </c>
      <c r="CA1592" s="314">
        <v>0</v>
      </c>
      <c r="CB1592" s="314">
        <v>0</v>
      </c>
      <c r="CC1592" s="314">
        <v>0</v>
      </c>
      <c r="CD1592" s="314">
        <v>8187</v>
      </c>
      <c r="CE1592" s="314">
        <v>0</v>
      </c>
      <c r="CF1592" s="314">
        <v>0</v>
      </c>
      <c r="CG1592" s="314">
        <v>0</v>
      </c>
      <c r="CH1592" s="314"/>
      <c r="CI1592" s="286" t="str">
        <f t="shared" si="351"/>
        <v>Large</v>
      </c>
      <c r="CJ1592" s="210"/>
      <c r="CK1592" s="210"/>
      <c r="CN1592"/>
    </row>
    <row r="1593" spans="1:92" s="283" customFormat="1" ht="15">
      <c r="A1593" s="208" t="s">
        <v>170</v>
      </c>
      <c r="B1593" s="208" t="s">
        <v>437</v>
      </c>
      <c r="C1593" s="208" t="s">
        <v>77</v>
      </c>
      <c r="D1593" s="566">
        <v>2013</v>
      </c>
      <c r="E1593" s="314">
        <v>0</v>
      </c>
      <c r="F1593" s="314">
        <v>0</v>
      </c>
      <c r="G1593" s="314">
        <v>0</v>
      </c>
      <c r="H1593" s="314">
        <v>0</v>
      </c>
      <c r="I1593" s="314">
        <v>8863</v>
      </c>
      <c r="J1593" s="314">
        <v>75917</v>
      </c>
      <c r="K1593" s="314">
        <v>84780</v>
      </c>
      <c r="L1593" s="314">
        <v>84780</v>
      </c>
      <c r="M1593" s="284">
        <f t="shared" si="350"/>
        <v>5007</v>
      </c>
      <c r="N1593" s="284">
        <v>5007</v>
      </c>
      <c r="O1593" s="310">
        <v>89787</v>
      </c>
      <c r="P1593" s="310">
        <v>84780</v>
      </c>
      <c r="Q1593" s="310">
        <v>89787</v>
      </c>
      <c r="R1593" s="314">
        <v>89787</v>
      </c>
      <c r="S1593" s="314">
        <v>0</v>
      </c>
      <c r="T1593" s="314">
        <v>0</v>
      </c>
      <c r="U1593" s="314">
        <v>0</v>
      </c>
      <c r="V1593" s="314">
        <v>0</v>
      </c>
      <c r="W1593" s="314">
        <v>0</v>
      </c>
      <c r="X1593" s="314">
        <v>0</v>
      </c>
      <c r="Y1593" s="314">
        <v>0</v>
      </c>
      <c r="Z1593" s="314">
        <v>0</v>
      </c>
      <c r="AA1593" s="314">
        <v>0</v>
      </c>
      <c r="AB1593" s="314">
        <v>0</v>
      </c>
      <c r="AC1593" s="314">
        <v>0</v>
      </c>
      <c r="AD1593" s="314">
        <v>0</v>
      </c>
      <c r="AE1593" s="314">
        <v>0</v>
      </c>
      <c r="AF1593" s="314">
        <v>0</v>
      </c>
      <c r="AG1593" s="314">
        <v>0</v>
      </c>
      <c r="AH1593" s="314">
        <v>0</v>
      </c>
      <c r="AI1593" s="314">
        <v>0</v>
      </c>
      <c r="AJ1593" s="314">
        <v>0</v>
      </c>
      <c r="AK1593" s="314"/>
      <c r="AL1593" s="314"/>
      <c r="AM1593" s="314"/>
      <c r="AN1593" s="314"/>
      <c r="AO1593" s="314"/>
      <c r="AP1593" s="314"/>
      <c r="AQ1593" s="314"/>
      <c r="AR1593" s="314"/>
      <c r="AS1593" s="314"/>
      <c r="AT1593" s="314"/>
      <c r="AU1593" s="314"/>
      <c r="AV1593" s="314"/>
      <c r="AW1593" s="314"/>
      <c r="AX1593" s="314"/>
      <c r="AY1593" s="314"/>
      <c r="AZ1593" s="314"/>
      <c r="BA1593" s="314"/>
      <c r="BB1593" s="314"/>
      <c r="BC1593" s="314"/>
      <c r="BD1593" s="314"/>
      <c r="BE1593" s="314"/>
      <c r="BF1593" s="314"/>
      <c r="BG1593" s="314"/>
      <c r="BH1593" s="314"/>
      <c r="BI1593" s="314"/>
      <c r="BJ1593" s="314"/>
      <c r="BK1593" s="314">
        <v>8863</v>
      </c>
      <c r="BL1593" s="314">
        <v>0</v>
      </c>
      <c r="BM1593" s="314">
        <v>0</v>
      </c>
      <c r="BN1593" s="314">
        <v>0</v>
      </c>
      <c r="BO1593" s="314">
        <v>75917</v>
      </c>
      <c r="BP1593" s="314">
        <v>0</v>
      </c>
      <c r="BQ1593" s="314">
        <v>0</v>
      </c>
      <c r="BR1593" s="314">
        <v>0</v>
      </c>
      <c r="BS1593" s="314">
        <v>0</v>
      </c>
      <c r="BT1593" s="314">
        <v>0</v>
      </c>
      <c r="BU1593" s="314"/>
      <c r="BV1593" s="314"/>
      <c r="BW1593" s="314"/>
      <c r="BX1593" s="284"/>
      <c r="BY1593" s="314"/>
      <c r="BZ1593" s="314">
        <v>5007</v>
      </c>
      <c r="CA1593" s="314">
        <v>0</v>
      </c>
      <c r="CB1593" s="314">
        <v>0</v>
      </c>
      <c r="CC1593" s="314">
        <v>0</v>
      </c>
      <c r="CD1593" s="314">
        <v>0</v>
      </c>
      <c r="CE1593" s="314">
        <v>0</v>
      </c>
      <c r="CF1593" s="314">
        <v>0</v>
      </c>
      <c r="CG1593" s="314">
        <v>0</v>
      </c>
      <c r="CH1593" s="314"/>
      <c r="CI1593" s="286" t="str">
        <f t="shared" si="351"/>
        <v>Small</v>
      </c>
      <c r="CJ1593" s="210"/>
      <c r="CK1593" s="210"/>
      <c r="CN1593"/>
    </row>
    <row r="1594" spans="1:92" s="283" customFormat="1" ht="15">
      <c r="A1594" s="208" t="s">
        <v>186</v>
      </c>
      <c r="B1594" s="208" t="s">
        <v>393</v>
      </c>
      <c r="C1594" s="208" t="s">
        <v>77</v>
      </c>
      <c r="D1594" s="566">
        <v>2013</v>
      </c>
      <c r="E1594" s="314">
        <v>0</v>
      </c>
      <c r="F1594" s="314">
        <v>0</v>
      </c>
      <c r="G1594" s="314">
        <v>0</v>
      </c>
      <c r="H1594" s="314">
        <v>0</v>
      </c>
      <c r="I1594" s="314">
        <v>0</v>
      </c>
      <c r="J1594" s="314">
        <v>110299</v>
      </c>
      <c r="K1594" s="314">
        <v>110299</v>
      </c>
      <c r="L1594" s="314">
        <v>110299</v>
      </c>
      <c r="M1594" s="284">
        <f t="shared" si="350"/>
        <v>1375</v>
      </c>
      <c r="N1594" s="284">
        <v>1375</v>
      </c>
      <c r="O1594" s="310">
        <v>111674</v>
      </c>
      <c r="P1594" s="310">
        <v>110299</v>
      </c>
      <c r="Q1594" s="310">
        <v>111674</v>
      </c>
      <c r="R1594" s="314">
        <v>111674</v>
      </c>
      <c r="S1594" s="314">
        <v>0</v>
      </c>
      <c r="T1594" s="314">
        <v>0</v>
      </c>
      <c r="U1594" s="314">
        <v>0</v>
      </c>
      <c r="V1594" s="314">
        <v>0</v>
      </c>
      <c r="W1594" s="314">
        <v>0</v>
      </c>
      <c r="X1594" s="314">
        <v>0</v>
      </c>
      <c r="Y1594" s="314">
        <v>0</v>
      </c>
      <c r="Z1594" s="314">
        <v>0</v>
      </c>
      <c r="AA1594" s="314">
        <v>0</v>
      </c>
      <c r="AB1594" s="314">
        <v>0</v>
      </c>
      <c r="AC1594" s="314">
        <v>0</v>
      </c>
      <c r="AD1594" s="314">
        <v>0</v>
      </c>
      <c r="AE1594" s="314">
        <v>0</v>
      </c>
      <c r="AF1594" s="314">
        <v>0</v>
      </c>
      <c r="AG1594" s="314">
        <v>0</v>
      </c>
      <c r="AH1594" s="314">
        <v>0</v>
      </c>
      <c r="AI1594" s="314">
        <v>0</v>
      </c>
      <c r="AJ1594" s="314">
        <v>0</v>
      </c>
      <c r="AK1594" s="314"/>
      <c r="AL1594" s="314"/>
      <c r="AM1594" s="314"/>
      <c r="AN1594" s="314"/>
      <c r="AO1594" s="314"/>
      <c r="AP1594" s="314"/>
      <c r="AQ1594" s="314"/>
      <c r="AR1594" s="314"/>
      <c r="AS1594" s="314"/>
      <c r="AT1594" s="314"/>
      <c r="AU1594" s="314"/>
      <c r="AV1594" s="314"/>
      <c r="AW1594" s="314"/>
      <c r="AX1594" s="314"/>
      <c r="AY1594" s="314"/>
      <c r="AZ1594" s="314"/>
      <c r="BA1594" s="314"/>
      <c r="BB1594" s="314"/>
      <c r="BC1594" s="314"/>
      <c r="BD1594" s="314"/>
      <c r="BE1594" s="314"/>
      <c r="BF1594" s="314"/>
      <c r="BG1594" s="314"/>
      <c r="BH1594" s="314"/>
      <c r="BI1594" s="314"/>
      <c r="BJ1594" s="314"/>
      <c r="BK1594" s="314">
        <v>0</v>
      </c>
      <c r="BL1594" s="314">
        <v>0</v>
      </c>
      <c r="BM1594" s="314">
        <v>0</v>
      </c>
      <c r="BN1594" s="314">
        <v>0</v>
      </c>
      <c r="BO1594" s="314">
        <v>110256</v>
      </c>
      <c r="BP1594" s="314">
        <v>110256</v>
      </c>
      <c r="BQ1594" s="314">
        <v>8</v>
      </c>
      <c r="BR1594" s="314">
        <v>8</v>
      </c>
      <c r="BS1594" s="314">
        <v>35</v>
      </c>
      <c r="BT1594" s="314">
        <v>35</v>
      </c>
      <c r="BU1594" s="314"/>
      <c r="BV1594" s="314"/>
      <c r="BW1594" s="314"/>
      <c r="BX1594" s="284"/>
      <c r="BY1594" s="314"/>
      <c r="BZ1594" s="314">
        <v>1375</v>
      </c>
      <c r="CA1594" s="314">
        <v>1375</v>
      </c>
      <c r="CB1594" s="314">
        <v>0</v>
      </c>
      <c r="CC1594" s="314">
        <v>0</v>
      </c>
      <c r="CD1594" s="314">
        <v>0</v>
      </c>
      <c r="CE1594" s="314">
        <v>0</v>
      </c>
      <c r="CF1594" s="314">
        <v>0</v>
      </c>
      <c r="CG1594" s="314">
        <v>0</v>
      </c>
      <c r="CH1594" s="314"/>
      <c r="CI1594" s="286" t="str">
        <f t="shared" si="351"/>
        <v>Large</v>
      </c>
      <c r="CJ1594" s="210"/>
      <c r="CK1594" s="210"/>
      <c r="CN1594"/>
    </row>
    <row r="1595" spans="1:92" s="283" customFormat="1" ht="15">
      <c r="A1595" s="208" t="s">
        <v>153</v>
      </c>
      <c r="B1595" s="208" t="s">
        <v>504</v>
      </c>
      <c r="C1595" s="208" t="s">
        <v>77</v>
      </c>
      <c r="D1595" s="566">
        <v>2013</v>
      </c>
      <c r="E1595" s="314">
        <v>0</v>
      </c>
      <c r="F1595" s="314">
        <v>13</v>
      </c>
      <c r="G1595" s="314">
        <v>17948</v>
      </c>
      <c r="H1595" s="314">
        <v>17961</v>
      </c>
      <c r="I1595" s="314">
        <v>441</v>
      </c>
      <c r="J1595" s="314">
        <v>0</v>
      </c>
      <c r="K1595" s="314">
        <v>441</v>
      </c>
      <c r="L1595" s="314">
        <v>18402</v>
      </c>
      <c r="M1595" s="284">
        <f t="shared" si="350"/>
        <v>0</v>
      </c>
      <c r="N1595" s="284">
        <v>74208</v>
      </c>
      <c r="O1595" s="310">
        <v>92610</v>
      </c>
      <c r="P1595" s="310">
        <v>18402</v>
      </c>
      <c r="Q1595" s="310">
        <v>92610</v>
      </c>
      <c r="R1595" s="314">
        <v>92610</v>
      </c>
      <c r="S1595" s="314">
        <v>0</v>
      </c>
      <c r="T1595" s="314">
        <v>0</v>
      </c>
      <c r="U1595" s="314">
        <v>13</v>
      </c>
      <c r="V1595" s="314">
        <v>13</v>
      </c>
      <c r="W1595" s="314">
        <v>17948</v>
      </c>
      <c r="X1595" s="314">
        <v>17948</v>
      </c>
      <c r="Y1595" s="314">
        <v>0</v>
      </c>
      <c r="Z1595" s="314">
        <v>0</v>
      </c>
      <c r="AA1595" s="314">
        <v>0</v>
      </c>
      <c r="AB1595" s="314">
        <v>0</v>
      </c>
      <c r="AC1595" s="314">
        <v>0</v>
      </c>
      <c r="AD1595" s="314">
        <v>0</v>
      </c>
      <c r="AE1595" s="314">
        <v>0</v>
      </c>
      <c r="AF1595" s="314">
        <v>0</v>
      </c>
      <c r="AG1595" s="314">
        <v>0</v>
      </c>
      <c r="AH1595" s="314">
        <v>0</v>
      </c>
      <c r="AI1595" s="314">
        <v>0</v>
      </c>
      <c r="AJ1595" s="314">
        <v>0</v>
      </c>
      <c r="AK1595" s="314"/>
      <c r="AL1595" s="314"/>
      <c r="AM1595" s="314"/>
      <c r="AN1595" s="314"/>
      <c r="AO1595" s="314"/>
      <c r="AP1595" s="314"/>
      <c r="AQ1595" s="314"/>
      <c r="AR1595" s="314"/>
      <c r="AS1595" s="314"/>
      <c r="AT1595" s="314"/>
      <c r="AU1595" s="314"/>
      <c r="AV1595" s="314"/>
      <c r="AW1595" s="314"/>
      <c r="AX1595" s="314"/>
      <c r="AY1595" s="314"/>
      <c r="AZ1595" s="314"/>
      <c r="BA1595" s="314"/>
      <c r="BB1595" s="314"/>
      <c r="BC1595" s="314"/>
      <c r="BD1595" s="314"/>
      <c r="BE1595" s="314"/>
      <c r="BF1595" s="314"/>
      <c r="BG1595" s="314"/>
      <c r="BH1595" s="314"/>
      <c r="BI1595" s="314"/>
      <c r="BJ1595" s="314"/>
      <c r="BK1595" s="314">
        <v>0</v>
      </c>
      <c r="BL1595" s="314">
        <v>0</v>
      </c>
      <c r="BM1595" s="314">
        <v>441</v>
      </c>
      <c r="BN1595" s="314">
        <v>441</v>
      </c>
      <c r="BO1595" s="314">
        <v>0</v>
      </c>
      <c r="BP1595" s="314">
        <v>0</v>
      </c>
      <c r="BQ1595" s="314">
        <v>0</v>
      </c>
      <c r="BR1595" s="314">
        <v>0</v>
      </c>
      <c r="BS1595" s="314">
        <v>0</v>
      </c>
      <c r="BT1595" s="314">
        <v>0</v>
      </c>
      <c r="BU1595" s="314"/>
      <c r="BV1595" s="314"/>
      <c r="BW1595" s="314"/>
      <c r="BX1595" s="284"/>
      <c r="BY1595" s="314"/>
      <c r="BZ1595" s="314">
        <v>0</v>
      </c>
      <c r="CA1595" s="314">
        <v>0</v>
      </c>
      <c r="CB1595" s="314">
        <v>74208</v>
      </c>
      <c r="CC1595" s="314">
        <v>0</v>
      </c>
      <c r="CD1595" s="314">
        <v>0</v>
      </c>
      <c r="CE1595" s="314">
        <v>0</v>
      </c>
      <c r="CF1595" s="314">
        <v>0</v>
      </c>
      <c r="CG1595" s="314">
        <v>0</v>
      </c>
      <c r="CH1595" s="314"/>
      <c r="CI1595" s="286" t="str">
        <f t="shared" si="351"/>
        <v>Small</v>
      </c>
      <c r="CJ1595" s="210"/>
      <c r="CK1595" s="210"/>
      <c r="CN1595"/>
    </row>
    <row r="1596" spans="1:92" s="283" customFormat="1" ht="15">
      <c r="A1596" s="208" t="s">
        <v>177</v>
      </c>
      <c r="B1596" s="208" t="s">
        <v>479</v>
      </c>
      <c r="C1596" s="208" t="s">
        <v>77</v>
      </c>
      <c r="D1596" s="566">
        <v>2013</v>
      </c>
      <c r="E1596" s="314">
        <v>0</v>
      </c>
      <c r="F1596" s="314">
        <v>0</v>
      </c>
      <c r="G1596" s="314">
        <v>0</v>
      </c>
      <c r="H1596" s="314">
        <v>0</v>
      </c>
      <c r="I1596" s="314">
        <v>0</v>
      </c>
      <c r="J1596" s="314">
        <v>147233</v>
      </c>
      <c r="K1596" s="314">
        <v>147233</v>
      </c>
      <c r="L1596" s="314">
        <v>147233</v>
      </c>
      <c r="M1596" s="284">
        <f t="shared" si="350"/>
        <v>6077</v>
      </c>
      <c r="N1596" s="284">
        <v>6077</v>
      </c>
      <c r="O1596" s="310">
        <v>153310</v>
      </c>
      <c r="P1596" s="310">
        <v>147233</v>
      </c>
      <c r="Q1596" s="310">
        <v>153310</v>
      </c>
      <c r="R1596" s="314">
        <v>153310</v>
      </c>
      <c r="S1596" s="314">
        <v>0</v>
      </c>
      <c r="T1596" s="314">
        <v>0</v>
      </c>
      <c r="U1596" s="314">
        <v>0</v>
      </c>
      <c r="V1596" s="314">
        <v>0</v>
      </c>
      <c r="W1596" s="314">
        <v>0</v>
      </c>
      <c r="X1596" s="314">
        <v>0</v>
      </c>
      <c r="Y1596" s="314">
        <v>0</v>
      </c>
      <c r="Z1596" s="314">
        <v>0</v>
      </c>
      <c r="AA1596" s="314">
        <v>0</v>
      </c>
      <c r="AB1596" s="314">
        <v>0</v>
      </c>
      <c r="AC1596" s="314">
        <v>0</v>
      </c>
      <c r="AD1596" s="314">
        <v>0</v>
      </c>
      <c r="AE1596" s="314">
        <v>0</v>
      </c>
      <c r="AF1596" s="314">
        <v>0</v>
      </c>
      <c r="AG1596" s="314">
        <v>0</v>
      </c>
      <c r="AH1596" s="314">
        <v>0</v>
      </c>
      <c r="AI1596" s="314">
        <v>0</v>
      </c>
      <c r="AJ1596" s="314">
        <v>0</v>
      </c>
      <c r="AK1596" s="314"/>
      <c r="AL1596" s="314"/>
      <c r="AM1596" s="314"/>
      <c r="AN1596" s="314"/>
      <c r="AO1596" s="314"/>
      <c r="AP1596" s="314"/>
      <c r="AQ1596" s="314"/>
      <c r="AR1596" s="314"/>
      <c r="AS1596" s="314"/>
      <c r="AT1596" s="314"/>
      <c r="AU1596" s="314"/>
      <c r="AV1596" s="314"/>
      <c r="AW1596" s="314"/>
      <c r="AX1596" s="314"/>
      <c r="AY1596" s="314"/>
      <c r="AZ1596" s="314"/>
      <c r="BA1596" s="314"/>
      <c r="BB1596" s="314"/>
      <c r="BC1596" s="314"/>
      <c r="BD1596" s="314"/>
      <c r="BE1596" s="314"/>
      <c r="BF1596" s="314"/>
      <c r="BG1596" s="314"/>
      <c r="BH1596" s="314"/>
      <c r="BI1596" s="314"/>
      <c r="BJ1596" s="314"/>
      <c r="BK1596" s="314">
        <v>0</v>
      </c>
      <c r="BL1596" s="314">
        <v>0</v>
      </c>
      <c r="BM1596" s="314">
        <v>0</v>
      </c>
      <c r="BN1596" s="314">
        <v>0</v>
      </c>
      <c r="BO1596" s="314">
        <v>147232</v>
      </c>
      <c r="BP1596" s="314">
        <v>0</v>
      </c>
      <c r="BQ1596" s="314">
        <v>1</v>
      </c>
      <c r="BR1596" s="314">
        <v>0</v>
      </c>
      <c r="BS1596" s="314">
        <v>0</v>
      </c>
      <c r="BT1596" s="314">
        <v>0</v>
      </c>
      <c r="BU1596" s="314"/>
      <c r="BV1596" s="314"/>
      <c r="BW1596" s="314"/>
      <c r="BX1596" s="284"/>
      <c r="BY1596" s="314"/>
      <c r="BZ1596" s="314">
        <v>6077</v>
      </c>
      <c r="CA1596" s="314">
        <v>0</v>
      </c>
      <c r="CB1596" s="314">
        <v>0</v>
      </c>
      <c r="CC1596" s="314">
        <v>0</v>
      </c>
      <c r="CD1596" s="314">
        <v>0</v>
      </c>
      <c r="CE1596" s="314">
        <v>0</v>
      </c>
      <c r="CF1596" s="314">
        <v>0</v>
      </c>
      <c r="CG1596" s="314">
        <v>0</v>
      </c>
      <c r="CH1596" s="314"/>
      <c r="CI1596" s="286" t="str">
        <f t="shared" si="351"/>
        <v>Large</v>
      </c>
      <c r="CJ1596" s="210"/>
      <c r="CK1596" s="210"/>
      <c r="CN1596"/>
    </row>
    <row r="1597" spans="1:92" s="283" customFormat="1" ht="15">
      <c r="A1597" s="208" t="s">
        <v>159</v>
      </c>
      <c r="B1597" s="208" t="s">
        <v>399</v>
      </c>
      <c r="C1597" s="208" t="s">
        <v>77</v>
      </c>
      <c r="D1597" s="566">
        <v>2013</v>
      </c>
      <c r="E1597" s="314">
        <v>0</v>
      </c>
      <c r="F1597" s="314">
        <v>0</v>
      </c>
      <c r="G1597" s="314">
        <v>0</v>
      </c>
      <c r="H1597" s="314">
        <v>0</v>
      </c>
      <c r="I1597" s="314">
        <v>0</v>
      </c>
      <c r="J1597" s="314">
        <v>218531</v>
      </c>
      <c r="K1597" s="314">
        <v>218531</v>
      </c>
      <c r="L1597" s="314">
        <v>218531</v>
      </c>
      <c r="M1597" s="284">
        <f t="shared" si="350"/>
        <v>1498</v>
      </c>
      <c r="N1597" s="284">
        <v>1498</v>
      </c>
      <c r="O1597" s="310">
        <v>220029</v>
      </c>
      <c r="P1597" s="310">
        <v>218531</v>
      </c>
      <c r="Q1597" s="310">
        <v>220029</v>
      </c>
      <c r="R1597" s="314">
        <v>220029</v>
      </c>
      <c r="S1597" s="314">
        <v>0</v>
      </c>
      <c r="T1597" s="314">
        <v>0</v>
      </c>
      <c r="U1597" s="314">
        <v>0</v>
      </c>
      <c r="V1597" s="314">
        <v>0</v>
      </c>
      <c r="W1597" s="314">
        <v>0</v>
      </c>
      <c r="X1597" s="314">
        <v>0</v>
      </c>
      <c r="Y1597" s="314">
        <v>0</v>
      </c>
      <c r="Z1597" s="314">
        <v>0</v>
      </c>
      <c r="AA1597" s="314">
        <v>0</v>
      </c>
      <c r="AB1597" s="314">
        <v>0</v>
      </c>
      <c r="AC1597" s="314">
        <v>0</v>
      </c>
      <c r="AD1597" s="314">
        <v>0</v>
      </c>
      <c r="AE1597" s="314">
        <v>0</v>
      </c>
      <c r="AF1597" s="314">
        <v>0</v>
      </c>
      <c r="AG1597" s="314">
        <v>0</v>
      </c>
      <c r="AH1597" s="314">
        <v>0</v>
      </c>
      <c r="AI1597" s="314">
        <v>0</v>
      </c>
      <c r="AJ1597" s="314">
        <v>0</v>
      </c>
      <c r="AK1597" s="314"/>
      <c r="AL1597" s="314"/>
      <c r="AM1597" s="314"/>
      <c r="AN1597" s="314"/>
      <c r="AO1597" s="314"/>
      <c r="AP1597" s="314"/>
      <c r="AQ1597" s="314"/>
      <c r="AR1597" s="314"/>
      <c r="AS1597" s="314"/>
      <c r="AT1597" s="314"/>
      <c r="AU1597" s="314"/>
      <c r="AV1597" s="314"/>
      <c r="AW1597" s="314"/>
      <c r="AX1597" s="314"/>
      <c r="AY1597" s="314"/>
      <c r="AZ1597" s="314"/>
      <c r="BA1597" s="314"/>
      <c r="BB1597" s="314"/>
      <c r="BC1597" s="314"/>
      <c r="BD1597" s="314"/>
      <c r="BE1597" s="314"/>
      <c r="BF1597" s="314"/>
      <c r="BG1597" s="314"/>
      <c r="BH1597" s="314"/>
      <c r="BI1597" s="314"/>
      <c r="BJ1597" s="314"/>
      <c r="BK1597" s="314">
        <v>0</v>
      </c>
      <c r="BL1597" s="314">
        <v>0</v>
      </c>
      <c r="BM1597" s="314">
        <v>0</v>
      </c>
      <c r="BN1597" s="314">
        <v>0</v>
      </c>
      <c r="BO1597" s="314">
        <v>218092</v>
      </c>
      <c r="BP1597" s="314">
        <v>0</v>
      </c>
      <c r="BQ1597" s="314">
        <v>95</v>
      </c>
      <c r="BR1597" s="314">
        <v>0</v>
      </c>
      <c r="BS1597" s="314">
        <v>344</v>
      </c>
      <c r="BT1597" s="314">
        <v>0</v>
      </c>
      <c r="BU1597" s="314"/>
      <c r="BV1597" s="314"/>
      <c r="BW1597" s="314"/>
      <c r="BX1597" s="284"/>
      <c r="BY1597" s="314"/>
      <c r="BZ1597" s="314">
        <v>1498</v>
      </c>
      <c r="CA1597" s="314">
        <v>0</v>
      </c>
      <c r="CB1597" s="314">
        <v>0</v>
      </c>
      <c r="CC1597" s="314">
        <v>0</v>
      </c>
      <c r="CD1597" s="314">
        <v>0</v>
      </c>
      <c r="CE1597" s="314">
        <v>0</v>
      </c>
      <c r="CF1597" s="314">
        <v>0</v>
      </c>
      <c r="CG1597" s="314">
        <v>0</v>
      </c>
      <c r="CH1597" s="314"/>
      <c r="CI1597" s="286" t="str">
        <f t="shared" si="351"/>
        <v>Large</v>
      </c>
      <c r="CJ1597" s="210"/>
      <c r="CK1597" s="210"/>
      <c r="CN1597"/>
    </row>
    <row r="1598" spans="1:92" s="283" customFormat="1" ht="15">
      <c r="A1598" s="208" t="s">
        <v>527</v>
      </c>
      <c r="B1598" s="208" t="s">
        <v>527</v>
      </c>
      <c r="C1598" s="208" t="s">
        <v>77</v>
      </c>
      <c r="D1598" s="566">
        <v>2013</v>
      </c>
      <c r="E1598" s="314">
        <v>0</v>
      </c>
      <c r="F1598" s="314">
        <v>0</v>
      </c>
      <c r="G1598" s="314">
        <v>0</v>
      </c>
      <c r="H1598" s="314">
        <v>0</v>
      </c>
      <c r="I1598" s="314">
        <v>0</v>
      </c>
      <c r="J1598" s="314">
        <v>0</v>
      </c>
      <c r="K1598" s="314">
        <v>0</v>
      </c>
      <c r="L1598" s="314">
        <v>0</v>
      </c>
      <c r="M1598" s="284">
        <f t="shared" si="350"/>
        <v>0</v>
      </c>
      <c r="N1598" s="284">
        <v>0</v>
      </c>
      <c r="O1598" s="310">
        <v>0</v>
      </c>
      <c r="P1598" s="310">
        <v>0</v>
      </c>
      <c r="Q1598" s="310">
        <v>0</v>
      </c>
      <c r="R1598" s="314">
        <v>0</v>
      </c>
      <c r="S1598" s="314">
        <v>0</v>
      </c>
      <c r="T1598" s="314">
        <v>0</v>
      </c>
      <c r="U1598" s="314">
        <v>0</v>
      </c>
      <c r="V1598" s="314">
        <v>0</v>
      </c>
      <c r="W1598" s="314">
        <v>0</v>
      </c>
      <c r="X1598" s="314">
        <v>0</v>
      </c>
      <c r="Y1598" s="314">
        <v>0</v>
      </c>
      <c r="Z1598" s="314">
        <v>0</v>
      </c>
      <c r="AA1598" s="314">
        <v>0</v>
      </c>
      <c r="AB1598" s="314">
        <v>0</v>
      </c>
      <c r="AC1598" s="314">
        <v>0</v>
      </c>
      <c r="AD1598" s="314">
        <v>0</v>
      </c>
      <c r="AE1598" s="314">
        <v>0</v>
      </c>
      <c r="AF1598" s="314">
        <v>0</v>
      </c>
      <c r="AG1598" s="314">
        <v>0</v>
      </c>
      <c r="AH1598" s="314">
        <v>0</v>
      </c>
      <c r="AI1598" s="314">
        <v>0</v>
      </c>
      <c r="AJ1598" s="314">
        <v>0</v>
      </c>
      <c r="AK1598" s="314"/>
      <c r="AL1598" s="314"/>
      <c r="AM1598" s="314"/>
      <c r="AN1598" s="314"/>
      <c r="AO1598" s="314"/>
      <c r="AP1598" s="314"/>
      <c r="AQ1598" s="314"/>
      <c r="AR1598" s="314"/>
      <c r="AS1598" s="314"/>
      <c r="AT1598" s="314"/>
      <c r="AU1598" s="314"/>
      <c r="AV1598" s="314"/>
      <c r="AW1598" s="314"/>
      <c r="AX1598" s="314"/>
      <c r="AY1598" s="314"/>
      <c r="AZ1598" s="314"/>
      <c r="BA1598" s="314"/>
      <c r="BB1598" s="314"/>
      <c r="BC1598" s="314"/>
      <c r="BD1598" s="314"/>
      <c r="BE1598" s="314"/>
      <c r="BF1598" s="314"/>
      <c r="BG1598" s="314"/>
      <c r="BH1598" s="314"/>
      <c r="BI1598" s="314"/>
      <c r="BJ1598" s="314"/>
      <c r="BK1598" s="314">
        <v>0</v>
      </c>
      <c r="BL1598" s="314">
        <v>0</v>
      </c>
      <c r="BM1598" s="314">
        <v>0</v>
      </c>
      <c r="BN1598" s="314">
        <v>0</v>
      </c>
      <c r="BO1598" s="314">
        <v>0</v>
      </c>
      <c r="BP1598" s="314">
        <v>0</v>
      </c>
      <c r="BQ1598" s="314">
        <v>0</v>
      </c>
      <c r="BR1598" s="314">
        <v>0</v>
      </c>
      <c r="BS1598" s="314">
        <v>0</v>
      </c>
      <c r="BT1598" s="314">
        <v>0</v>
      </c>
      <c r="BU1598" s="314"/>
      <c r="BV1598" s="314"/>
      <c r="BW1598" s="314"/>
      <c r="BX1598" s="284"/>
      <c r="BY1598" s="314"/>
      <c r="BZ1598" s="314">
        <v>0</v>
      </c>
      <c r="CA1598" s="314">
        <v>0</v>
      </c>
      <c r="CB1598" s="314">
        <v>0</v>
      </c>
      <c r="CC1598" s="314">
        <v>0</v>
      </c>
      <c r="CD1598" s="314">
        <v>0</v>
      </c>
      <c r="CE1598" s="314">
        <v>0</v>
      </c>
      <c r="CF1598" s="314">
        <v>0</v>
      </c>
      <c r="CG1598" s="314">
        <v>0</v>
      </c>
      <c r="CH1598" s="314"/>
      <c r="CI1598" s="286" t="str">
        <f t="shared" si="351"/>
        <v>Small</v>
      </c>
      <c r="CJ1598" s="210"/>
      <c r="CK1598" s="210"/>
      <c r="CN1598"/>
    </row>
    <row r="1599" spans="1:92" s="283" customFormat="1" ht="15">
      <c r="A1599" s="208" t="s">
        <v>136</v>
      </c>
      <c r="B1599" s="208" t="s">
        <v>480</v>
      </c>
      <c r="C1599" s="208" t="s">
        <v>77</v>
      </c>
      <c r="D1599" s="566">
        <v>2013</v>
      </c>
      <c r="E1599" s="314">
        <v>0</v>
      </c>
      <c r="F1599" s="314">
        <v>0</v>
      </c>
      <c r="G1599" s="314">
        <v>0</v>
      </c>
      <c r="H1599" s="314">
        <v>0</v>
      </c>
      <c r="I1599" s="314">
        <v>131353</v>
      </c>
      <c r="J1599" s="314">
        <v>7732</v>
      </c>
      <c r="K1599" s="314">
        <v>139085</v>
      </c>
      <c r="L1599" s="314">
        <v>139085</v>
      </c>
      <c r="M1599" s="284">
        <f t="shared" si="350"/>
        <v>0</v>
      </c>
      <c r="N1599" s="284">
        <v>0</v>
      </c>
      <c r="O1599" s="310">
        <v>139085</v>
      </c>
      <c r="P1599" s="310">
        <v>139085</v>
      </c>
      <c r="Q1599" s="310">
        <v>139085</v>
      </c>
      <c r="R1599" s="314">
        <v>139085</v>
      </c>
      <c r="S1599" s="314">
        <v>0</v>
      </c>
      <c r="T1599" s="314">
        <v>0</v>
      </c>
      <c r="U1599" s="314">
        <v>0</v>
      </c>
      <c r="V1599" s="314">
        <v>0</v>
      </c>
      <c r="W1599" s="314">
        <v>0</v>
      </c>
      <c r="X1599" s="314">
        <v>0</v>
      </c>
      <c r="Y1599" s="314">
        <v>0</v>
      </c>
      <c r="Z1599" s="314">
        <v>0</v>
      </c>
      <c r="AA1599" s="314">
        <v>0</v>
      </c>
      <c r="AB1599" s="314">
        <v>0</v>
      </c>
      <c r="AC1599" s="314">
        <v>0</v>
      </c>
      <c r="AD1599" s="314">
        <v>0</v>
      </c>
      <c r="AE1599" s="314">
        <v>0</v>
      </c>
      <c r="AF1599" s="314">
        <v>0</v>
      </c>
      <c r="AG1599" s="314">
        <v>0</v>
      </c>
      <c r="AH1599" s="314">
        <v>0</v>
      </c>
      <c r="AI1599" s="314">
        <v>0</v>
      </c>
      <c r="AJ1599" s="314">
        <v>0</v>
      </c>
      <c r="AK1599" s="314"/>
      <c r="AL1599" s="314"/>
      <c r="AM1599" s="314"/>
      <c r="AN1599" s="314"/>
      <c r="AO1599" s="314"/>
      <c r="AP1599" s="314"/>
      <c r="AQ1599" s="314"/>
      <c r="AR1599" s="314"/>
      <c r="AS1599" s="314"/>
      <c r="AT1599" s="314"/>
      <c r="AU1599" s="314"/>
      <c r="AV1599" s="314"/>
      <c r="AW1599" s="314"/>
      <c r="AX1599" s="314"/>
      <c r="AY1599" s="314"/>
      <c r="AZ1599" s="314"/>
      <c r="BA1599" s="314"/>
      <c r="BB1599" s="314"/>
      <c r="BC1599" s="314"/>
      <c r="BD1599" s="314"/>
      <c r="BE1599" s="314"/>
      <c r="BF1599" s="314"/>
      <c r="BG1599" s="314"/>
      <c r="BH1599" s="314"/>
      <c r="BI1599" s="314"/>
      <c r="BJ1599" s="314"/>
      <c r="BK1599" s="314">
        <v>131353</v>
      </c>
      <c r="BL1599" s="314">
        <v>0</v>
      </c>
      <c r="BM1599" s="314">
        <v>0</v>
      </c>
      <c r="BN1599" s="314">
        <v>0</v>
      </c>
      <c r="BO1599" s="314">
        <v>7732</v>
      </c>
      <c r="BP1599" s="314">
        <v>0</v>
      </c>
      <c r="BQ1599" s="314">
        <v>0</v>
      </c>
      <c r="BR1599" s="314">
        <v>0</v>
      </c>
      <c r="BS1599" s="314">
        <v>0</v>
      </c>
      <c r="BT1599" s="314">
        <v>0</v>
      </c>
      <c r="BU1599" s="314"/>
      <c r="BV1599" s="314"/>
      <c r="BW1599" s="314"/>
      <c r="BX1599" s="284"/>
      <c r="BY1599" s="314"/>
      <c r="BZ1599" s="314">
        <v>0</v>
      </c>
      <c r="CA1599" s="314">
        <v>0</v>
      </c>
      <c r="CB1599" s="314">
        <v>0</v>
      </c>
      <c r="CC1599" s="314">
        <v>0</v>
      </c>
      <c r="CD1599" s="314">
        <v>0</v>
      </c>
      <c r="CE1599" s="314">
        <v>0</v>
      </c>
      <c r="CF1599" s="314">
        <v>0</v>
      </c>
      <c r="CG1599" s="314">
        <v>0</v>
      </c>
      <c r="CH1599" s="314"/>
      <c r="CI1599" s="286" t="str">
        <f t="shared" si="351"/>
        <v>Large</v>
      </c>
      <c r="CJ1599" s="210"/>
      <c r="CK1599" s="210"/>
      <c r="CN1599"/>
    </row>
    <row r="1600" spans="1:92" s="283" customFormat="1" ht="15">
      <c r="A1600" s="208" t="s">
        <v>160</v>
      </c>
      <c r="B1600" s="208" t="s">
        <v>481</v>
      </c>
      <c r="C1600" s="208" t="s">
        <v>77</v>
      </c>
      <c r="D1600" s="566">
        <v>2013</v>
      </c>
      <c r="E1600" s="314">
        <v>0</v>
      </c>
      <c r="F1600" s="314">
        <v>0</v>
      </c>
      <c r="G1600" s="314">
        <v>0</v>
      </c>
      <c r="H1600" s="314">
        <v>0</v>
      </c>
      <c r="I1600" s="314">
        <v>0</v>
      </c>
      <c r="J1600" s="314">
        <v>0</v>
      </c>
      <c r="K1600" s="314">
        <v>0</v>
      </c>
      <c r="L1600" s="314">
        <v>0</v>
      </c>
      <c r="M1600" s="284">
        <f t="shared" si="350"/>
        <v>0</v>
      </c>
      <c r="N1600" s="284">
        <v>40450</v>
      </c>
      <c r="O1600" s="310">
        <v>40450</v>
      </c>
      <c r="P1600" s="310">
        <v>0</v>
      </c>
      <c r="Q1600" s="310">
        <v>40450</v>
      </c>
      <c r="R1600" s="314">
        <v>40450</v>
      </c>
      <c r="S1600" s="314">
        <v>0</v>
      </c>
      <c r="T1600" s="314">
        <v>0</v>
      </c>
      <c r="U1600" s="314">
        <v>0</v>
      </c>
      <c r="V1600" s="314">
        <v>0</v>
      </c>
      <c r="W1600" s="314">
        <v>0</v>
      </c>
      <c r="X1600" s="314">
        <v>0</v>
      </c>
      <c r="Y1600" s="314">
        <v>0</v>
      </c>
      <c r="Z1600" s="314">
        <v>0</v>
      </c>
      <c r="AA1600" s="314">
        <v>0</v>
      </c>
      <c r="AB1600" s="314">
        <v>0</v>
      </c>
      <c r="AC1600" s="314">
        <v>0</v>
      </c>
      <c r="AD1600" s="314">
        <v>0</v>
      </c>
      <c r="AE1600" s="314">
        <v>0</v>
      </c>
      <c r="AF1600" s="314">
        <v>0</v>
      </c>
      <c r="AG1600" s="314">
        <v>0</v>
      </c>
      <c r="AH1600" s="314">
        <v>0</v>
      </c>
      <c r="AI1600" s="314">
        <v>0</v>
      </c>
      <c r="AJ1600" s="314">
        <v>0</v>
      </c>
      <c r="AK1600" s="314"/>
      <c r="AL1600" s="314"/>
      <c r="AM1600" s="314"/>
      <c r="AN1600" s="314"/>
      <c r="AO1600" s="314"/>
      <c r="AP1600" s="314"/>
      <c r="AQ1600" s="314"/>
      <c r="AR1600" s="314"/>
      <c r="AS1600" s="314"/>
      <c r="AT1600" s="314"/>
      <c r="AU1600" s="314"/>
      <c r="AV1600" s="314"/>
      <c r="AW1600" s="314"/>
      <c r="AX1600" s="314"/>
      <c r="AY1600" s="314"/>
      <c r="AZ1600" s="314"/>
      <c r="BA1600" s="314"/>
      <c r="BB1600" s="314"/>
      <c r="BC1600" s="314"/>
      <c r="BD1600" s="314"/>
      <c r="BE1600" s="314"/>
      <c r="BF1600" s="314"/>
      <c r="BG1600" s="314"/>
      <c r="BH1600" s="314"/>
      <c r="BI1600" s="314"/>
      <c r="BJ1600" s="314"/>
      <c r="BK1600" s="314">
        <v>0</v>
      </c>
      <c r="BL1600" s="314">
        <v>0</v>
      </c>
      <c r="BM1600" s="314">
        <v>0</v>
      </c>
      <c r="BN1600" s="314">
        <v>0</v>
      </c>
      <c r="BO1600" s="314">
        <v>0</v>
      </c>
      <c r="BP1600" s="314">
        <v>0</v>
      </c>
      <c r="BQ1600" s="314">
        <v>0</v>
      </c>
      <c r="BR1600" s="314">
        <v>0</v>
      </c>
      <c r="BS1600" s="314">
        <v>0</v>
      </c>
      <c r="BT1600" s="314">
        <v>0</v>
      </c>
      <c r="BU1600" s="314"/>
      <c r="BV1600" s="314"/>
      <c r="BW1600" s="314"/>
      <c r="BX1600" s="284"/>
      <c r="BY1600" s="314"/>
      <c r="BZ1600" s="314">
        <v>0</v>
      </c>
      <c r="CA1600" s="314">
        <v>0</v>
      </c>
      <c r="CB1600" s="314">
        <v>40450</v>
      </c>
      <c r="CC1600" s="314">
        <v>0</v>
      </c>
      <c r="CD1600" s="314">
        <v>0</v>
      </c>
      <c r="CE1600" s="314">
        <v>0</v>
      </c>
      <c r="CF1600" s="314">
        <v>0</v>
      </c>
      <c r="CG1600" s="314">
        <v>0</v>
      </c>
      <c r="CH1600" s="314"/>
      <c r="CI1600" s="286" t="str">
        <f t="shared" si="351"/>
        <v>Small</v>
      </c>
      <c r="CJ1600" s="210"/>
      <c r="CK1600" s="210"/>
      <c r="CN1600"/>
    </row>
    <row r="1601" spans="1:92" s="283" customFormat="1" ht="15">
      <c r="A1601" s="293" t="s">
        <v>173</v>
      </c>
      <c r="B1601" s="294" t="s">
        <v>173</v>
      </c>
      <c r="C1601" s="208" t="s">
        <v>77</v>
      </c>
      <c r="D1601" s="566">
        <v>2013</v>
      </c>
      <c r="E1601" s="314">
        <v>0</v>
      </c>
      <c r="F1601" s="314">
        <v>0</v>
      </c>
      <c r="G1601" s="314">
        <v>0</v>
      </c>
      <c r="H1601" s="314">
        <v>0</v>
      </c>
      <c r="I1601" s="314">
        <v>0</v>
      </c>
      <c r="J1601" s="314">
        <v>0</v>
      </c>
      <c r="K1601" s="314">
        <v>0</v>
      </c>
      <c r="L1601" s="314">
        <v>0</v>
      </c>
      <c r="M1601" s="284">
        <f t="shared" si="350"/>
        <v>0</v>
      </c>
      <c r="N1601" s="284">
        <v>14020</v>
      </c>
      <c r="O1601" s="310">
        <v>14020</v>
      </c>
      <c r="P1601" s="310">
        <v>0</v>
      </c>
      <c r="Q1601" s="310">
        <v>14020</v>
      </c>
      <c r="R1601" s="314">
        <v>14020</v>
      </c>
      <c r="S1601" s="314">
        <v>0</v>
      </c>
      <c r="T1601" s="314">
        <v>0</v>
      </c>
      <c r="U1601" s="314">
        <v>0</v>
      </c>
      <c r="V1601" s="314">
        <v>0</v>
      </c>
      <c r="W1601" s="314">
        <v>0</v>
      </c>
      <c r="X1601" s="314">
        <v>0</v>
      </c>
      <c r="Y1601" s="314">
        <v>0</v>
      </c>
      <c r="Z1601" s="314">
        <v>0</v>
      </c>
      <c r="AA1601" s="314">
        <v>0</v>
      </c>
      <c r="AB1601" s="314">
        <v>0</v>
      </c>
      <c r="AC1601" s="314">
        <v>0</v>
      </c>
      <c r="AD1601" s="314">
        <v>0</v>
      </c>
      <c r="AE1601" s="314">
        <v>0</v>
      </c>
      <c r="AF1601" s="314">
        <v>0</v>
      </c>
      <c r="AG1601" s="314">
        <v>0</v>
      </c>
      <c r="AH1601" s="314">
        <v>0</v>
      </c>
      <c r="AI1601" s="314">
        <v>0</v>
      </c>
      <c r="AJ1601" s="314">
        <v>0</v>
      </c>
      <c r="AK1601" s="314"/>
      <c r="AL1601" s="314"/>
      <c r="AM1601" s="314"/>
      <c r="AN1601" s="314"/>
      <c r="AO1601" s="314"/>
      <c r="AP1601" s="314"/>
      <c r="AQ1601" s="314"/>
      <c r="AR1601" s="314"/>
      <c r="AS1601" s="314"/>
      <c r="AT1601" s="314"/>
      <c r="AU1601" s="314"/>
      <c r="AV1601" s="314"/>
      <c r="AW1601" s="314"/>
      <c r="AX1601" s="314"/>
      <c r="AY1601" s="314"/>
      <c r="AZ1601" s="314"/>
      <c r="BA1601" s="314"/>
      <c r="BB1601" s="314"/>
      <c r="BC1601" s="314"/>
      <c r="BD1601" s="314"/>
      <c r="BE1601" s="314"/>
      <c r="BF1601" s="314"/>
      <c r="BG1601" s="314"/>
      <c r="BH1601" s="314"/>
      <c r="BI1601" s="314"/>
      <c r="BJ1601" s="314"/>
      <c r="BK1601" s="314">
        <v>0</v>
      </c>
      <c r="BL1601" s="314">
        <v>0</v>
      </c>
      <c r="BM1601" s="314">
        <v>0</v>
      </c>
      <c r="BN1601" s="314">
        <v>0</v>
      </c>
      <c r="BO1601" s="314">
        <v>0</v>
      </c>
      <c r="BP1601" s="314">
        <v>0</v>
      </c>
      <c r="BQ1601" s="314">
        <v>0</v>
      </c>
      <c r="BR1601" s="314">
        <v>0</v>
      </c>
      <c r="BS1601" s="314">
        <v>0</v>
      </c>
      <c r="BT1601" s="314">
        <v>0</v>
      </c>
      <c r="BU1601" s="314"/>
      <c r="BV1601" s="314"/>
      <c r="BW1601" s="314"/>
      <c r="BX1601" s="284"/>
      <c r="BY1601" s="314"/>
      <c r="BZ1601" s="314">
        <v>0</v>
      </c>
      <c r="CA1601" s="314">
        <v>0</v>
      </c>
      <c r="CB1601" s="314">
        <v>14020</v>
      </c>
      <c r="CC1601" s="314">
        <v>0</v>
      </c>
      <c r="CD1601" s="314">
        <v>0</v>
      </c>
      <c r="CE1601" s="314">
        <v>0</v>
      </c>
      <c r="CF1601" s="314">
        <v>0</v>
      </c>
      <c r="CG1601" s="314">
        <v>0</v>
      </c>
      <c r="CH1601" s="314"/>
      <c r="CI1601" s="286" t="str">
        <f t="shared" si="351"/>
        <v>Small</v>
      </c>
      <c r="CJ1601" s="210"/>
      <c r="CK1601" s="210"/>
      <c r="CN1601"/>
    </row>
    <row r="1602" spans="1:92" s="283" customFormat="1" ht="15">
      <c r="A1602" s="208" t="s">
        <v>146</v>
      </c>
      <c r="B1602" s="208" t="s">
        <v>483</v>
      </c>
      <c r="C1602" s="208" t="s">
        <v>77</v>
      </c>
      <c r="D1602" s="566">
        <v>2013</v>
      </c>
      <c r="E1602" s="314">
        <v>116</v>
      </c>
      <c r="F1602" s="314">
        <v>8080</v>
      </c>
      <c r="G1602" s="314">
        <v>63138</v>
      </c>
      <c r="H1602" s="314">
        <v>71334</v>
      </c>
      <c r="I1602" s="314">
        <v>0</v>
      </c>
      <c r="J1602" s="314">
        <v>0</v>
      </c>
      <c r="K1602" s="314">
        <v>0</v>
      </c>
      <c r="L1602" s="314">
        <v>71334</v>
      </c>
      <c r="M1602" s="284">
        <f t="shared" si="350"/>
        <v>0</v>
      </c>
      <c r="N1602" s="284">
        <v>0</v>
      </c>
      <c r="O1602" s="310">
        <v>71334</v>
      </c>
      <c r="P1602" s="310">
        <v>71334</v>
      </c>
      <c r="Q1602" s="310">
        <v>71334</v>
      </c>
      <c r="R1602" s="314">
        <v>71334</v>
      </c>
      <c r="S1602" s="314">
        <v>116</v>
      </c>
      <c r="T1602" s="314">
        <v>0</v>
      </c>
      <c r="U1602" s="314">
        <v>8080</v>
      </c>
      <c r="V1602" s="314">
        <v>1992</v>
      </c>
      <c r="W1602" s="314">
        <v>62467</v>
      </c>
      <c r="X1602" s="314">
        <v>9635</v>
      </c>
      <c r="Y1602" s="314">
        <v>0</v>
      </c>
      <c r="Z1602" s="314">
        <v>0</v>
      </c>
      <c r="AA1602" s="314">
        <v>0</v>
      </c>
      <c r="AB1602" s="314">
        <v>0</v>
      </c>
      <c r="AC1602" s="314">
        <v>0</v>
      </c>
      <c r="AD1602" s="314">
        <v>0</v>
      </c>
      <c r="AE1602" s="314">
        <v>0</v>
      </c>
      <c r="AF1602" s="314">
        <v>0</v>
      </c>
      <c r="AG1602" s="314">
        <v>0</v>
      </c>
      <c r="AH1602" s="314">
        <v>0</v>
      </c>
      <c r="AI1602" s="314">
        <v>671</v>
      </c>
      <c r="AJ1602" s="314">
        <v>0</v>
      </c>
      <c r="AK1602" s="314"/>
      <c r="AL1602" s="314"/>
      <c r="AM1602" s="314"/>
      <c r="AN1602" s="314"/>
      <c r="AO1602" s="314"/>
      <c r="AP1602" s="314"/>
      <c r="AQ1602" s="314"/>
      <c r="AR1602" s="314"/>
      <c r="AS1602" s="314"/>
      <c r="AT1602" s="314"/>
      <c r="AU1602" s="314"/>
      <c r="AV1602" s="314"/>
      <c r="AW1602" s="314"/>
      <c r="AX1602" s="314"/>
      <c r="AY1602" s="314"/>
      <c r="AZ1602" s="314"/>
      <c r="BA1602" s="314"/>
      <c r="BB1602" s="314"/>
      <c r="BC1602" s="314"/>
      <c r="BD1602" s="314"/>
      <c r="BE1602" s="314"/>
      <c r="BF1602" s="314"/>
      <c r="BG1602" s="314"/>
      <c r="BH1602" s="314"/>
      <c r="BI1602" s="314"/>
      <c r="BJ1602" s="314"/>
      <c r="BK1602" s="314">
        <v>0</v>
      </c>
      <c r="BL1602" s="314">
        <v>0</v>
      </c>
      <c r="BM1602" s="314">
        <v>0</v>
      </c>
      <c r="BN1602" s="314">
        <v>0</v>
      </c>
      <c r="BO1602" s="314">
        <v>0</v>
      </c>
      <c r="BP1602" s="314">
        <v>0</v>
      </c>
      <c r="BQ1602" s="314">
        <v>0</v>
      </c>
      <c r="BR1602" s="314">
        <v>0</v>
      </c>
      <c r="BS1602" s="314">
        <v>0</v>
      </c>
      <c r="BT1602" s="314">
        <v>0</v>
      </c>
      <c r="BU1602" s="314"/>
      <c r="BV1602" s="314"/>
      <c r="BW1602" s="314"/>
      <c r="BX1602" s="284"/>
      <c r="BY1602" s="314"/>
      <c r="BZ1602" s="314">
        <v>0</v>
      </c>
      <c r="CA1602" s="314">
        <v>0</v>
      </c>
      <c r="CB1602" s="314">
        <v>0</v>
      </c>
      <c r="CC1602" s="314">
        <v>0</v>
      </c>
      <c r="CD1602" s="314">
        <v>0</v>
      </c>
      <c r="CE1602" s="314">
        <v>0</v>
      </c>
      <c r="CF1602" s="314">
        <v>0</v>
      </c>
      <c r="CG1602" s="314">
        <v>0</v>
      </c>
      <c r="CH1602" s="314"/>
      <c r="CI1602" s="286" t="str">
        <f t="shared" si="351"/>
        <v>Small</v>
      </c>
      <c r="CJ1602" s="210"/>
      <c r="CK1602" s="210"/>
      <c r="CN1602"/>
    </row>
    <row r="1603" spans="1:92" s="283" customFormat="1" ht="15">
      <c r="A1603" s="208" t="s">
        <v>164</v>
      </c>
      <c r="B1603" s="208" t="s">
        <v>484</v>
      </c>
      <c r="C1603" s="208" t="s">
        <v>77</v>
      </c>
      <c r="D1603" s="566">
        <v>2013</v>
      </c>
      <c r="E1603" s="314">
        <v>0</v>
      </c>
      <c r="F1603" s="314">
        <v>2116</v>
      </c>
      <c r="G1603" s="314">
        <v>31287</v>
      </c>
      <c r="H1603" s="314">
        <v>33403</v>
      </c>
      <c r="I1603" s="314">
        <v>0</v>
      </c>
      <c r="J1603" s="314">
        <v>0</v>
      </c>
      <c r="K1603" s="314">
        <v>0</v>
      </c>
      <c r="L1603" s="314">
        <v>33403</v>
      </c>
      <c r="M1603" s="284">
        <f t="shared" si="350"/>
        <v>0</v>
      </c>
      <c r="N1603" s="284">
        <v>1879</v>
      </c>
      <c r="O1603" s="310">
        <v>35282</v>
      </c>
      <c r="P1603" s="310">
        <v>33403</v>
      </c>
      <c r="Q1603" s="310">
        <v>35282</v>
      </c>
      <c r="R1603" s="314">
        <v>35282</v>
      </c>
      <c r="S1603" s="314">
        <v>0</v>
      </c>
      <c r="T1603" s="314">
        <v>0</v>
      </c>
      <c r="U1603" s="314">
        <v>2116</v>
      </c>
      <c r="V1603" s="314">
        <v>0</v>
      </c>
      <c r="W1603" s="314">
        <v>31287</v>
      </c>
      <c r="X1603" s="314">
        <v>0</v>
      </c>
      <c r="Y1603" s="314">
        <v>0</v>
      </c>
      <c r="Z1603" s="314">
        <v>0</v>
      </c>
      <c r="AA1603" s="314">
        <v>0</v>
      </c>
      <c r="AB1603" s="314">
        <v>0</v>
      </c>
      <c r="AC1603" s="314">
        <v>0</v>
      </c>
      <c r="AD1603" s="314">
        <v>0</v>
      </c>
      <c r="AE1603" s="314">
        <v>0</v>
      </c>
      <c r="AF1603" s="314">
        <v>0</v>
      </c>
      <c r="AG1603" s="314">
        <v>0</v>
      </c>
      <c r="AH1603" s="314">
        <v>0</v>
      </c>
      <c r="AI1603" s="314">
        <v>0</v>
      </c>
      <c r="AJ1603" s="314">
        <v>0</v>
      </c>
      <c r="AK1603" s="314"/>
      <c r="AL1603" s="314"/>
      <c r="AM1603" s="314"/>
      <c r="AN1603" s="314"/>
      <c r="AO1603" s="314"/>
      <c r="AP1603" s="314"/>
      <c r="AQ1603" s="314"/>
      <c r="AR1603" s="314"/>
      <c r="AS1603" s="314"/>
      <c r="AT1603" s="314"/>
      <c r="AU1603" s="314"/>
      <c r="AV1603" s="314"/>
      <c r="AW1603" s="314"/>
      <c r="AX1603" s="314"/>
      <c r="AY1603" s="314"/>
      <c r="AZ1603" s="314"/>
      <c r="BA1603" s="314"/>
      <c r="BB1603" s="314"/>
      <c r="BC1603" s="314"/>
      <c r="BD1603" s="314"/>
      <c r="BE1603" s="314"/>
      <c r="BF1603" s="314"/>
      <c r="BG1603" s="314"/>
      <c r="BH1603" s="314"/>
      <c r="BI1603" s="314"/>
      <c r="BJ1603" s="314"/>
      <c r="BK1603" s="314">
        <v>0</v>
      </c>
      <c r="BL1603" s="314">
        <v>0</v>
      </c>
      <c r="BM1603" s="314">
        <v>0</v>
      </c>
      <c r="BN1603" s="314">
        <v>0</v>
      </c>
      <c r="BO1603" s="314">
        <v>0</v>
      </c>
      <c r="BP1603" s="314">
        <v>0</v>
      </c>
      <c r="BQ1603" s="314">
        <v>0</v>
      </c>
      <c r="BR1603" s="314">
        <v>0</v>
      </c>
      <c r="BS1603" s="314">
        <v>0</v>
      </c>
      <c r="BT1603" s="314">
        <v>0</v>
      </c>
      <c r="BU1603" s="314"/>
      <c r="BV1603" s="314"/>
      <c r="BW1603" s="314"/>
      <c r="BX1603" s="284"/>
      <c r="BY1603" s="314"/>
      <c r="BZ1603" s="314">
        <v>0</v>
      </c>
      <c r="CA1603" s="314">
        <v>0</v>
      </c>
      <c r="CB1603" s="314">
        <v>1879</v>
      </c>
      <c r="CC1603" s="314">
        <v>0</v>
      </c>
      <c r="CD1603" s="314">
        <v>0</v>
      </c>
      <c r="CE1603" s="314">
        <v>0</v>
      </c>
      <c r="CF1603" s="314">
        <v>0</v>
      </c>
      <c r="CG1603" s="314">
        <v>0</v>
      </c>
      <c r="CH1603" s="314"/>
      <c r="CI1603" s="286" t="str">
        <f t="shared" si="351"/>
        <v>Small</v>
      </c>
      <c r="CJ1603" s="210"/>
      <c r="CK1603" s="210"/>
      <c r="CN1603"/>
    </row>
    <row r="1604" spans="1:92" s="283" customFormat="1" ht="15">
      <c r="A1604" s="297" t="s">
        <v>143</v>
      </c>
      <c r="B1604" s="208" t="s">
        <v>487</v>
      </c>
      <c r="C1604" s="208" t="s">
        <v>77</v>
      </c>
      <c r="D1604" s="566">
        <v>2013</v>
      </c>
      <c r="E1604" s="314">
        <v>0</v>
      </c>
      <c r="F1604" s="314">
        <v>0</v>
      </c>
      <c r="G1604" s="314">
        <v>1</v>
      </c>
      <c r="H1604" s="314">
        <v>1</v>
      </c>
      <c r="I1604" s="314">
        <v>0</v>
      </c>
      <c r="J1604" s="314">
        <v>0</v>
      </c>
      <c r="K1604" s="314">
        <v>0</v>
      </c>
      <c r="L1604" s="314">
        <v>1</v>
      </c>
      <c r="M1604" s="284">
        <f t="shared" si="350"/>
        <v>0</v>
      </c>
      <c r="N1604" s="284">
        <v>0</v>
      </c>
      <c r="O1604" s="310">
        <v>1</v>
      </c>
      <c r="P1604" s="310">
        <v>1</v>
      </c>
      <c r="Q1604" s="310">
        <v>1</v>
      </c>
      <c r="R1604" s="314">
        <v>1</v>
      </c>
      <c r="S1604" s="314">
        <v>0</v>
      </c>
      <c r="T1604" s="314">
        <v>0</v>
      </c>
      <c r="U1604" s="314">
        <v>0</v>
      </c>
      <c r="V1604" s="314">
        <v>0</v>
      </c>
      <c r="W1604" s="314">
        <v>1</v>
      </c>
      <c r="X1604" s="314">
        <v>0</v>
      </c>
      <c r="Y1604" s="314">
        <v>0</v>
      </c>
      <c r="Z1604" s="314">
        <v>0</v>
      </c>
      <c r="AA1604" s="314">
        <v>0</v>
      </c>
      <c r="AB1604" s="314">
        <v>0</v>
      </c>
      <c r="AC1604" s="314">
        <v>0</v>
      </c>
      <c r="AD1604" s="314">
        <v>0</v>
      </c>
      <c r="AE1604" s="314">
        <v>0</v>
      </c>
      <c r="AF1604" s="314">
        <v>0</v>
      </c>
      <c r="AG1604" s="314">
        <v>0</v>
      </c>
      <c r="AH1604" s="314">
        <v>0</v>
      </c>
      <c r="AI1604" s="314">
        <v>0</v>
      </c>
      <c r="AJ1604" s="314">
        <v>0</v>
      </c>
      <c r="AK1604" s="314"/>
      <c r="AL1604" s="314"/>
      <c r="AM1604" s="314"/>
      <c r="AN1604" s="314"/>
      <c r="AO1604" s="314"/>
      <c r="AP1604" s="314"/>
      <c r="AQ1604" s="314"/>
      <c r="AR1604" s="314"/>
      <c r="AS1604" s="314"/>
      <c r="AT1604" s="314"/>
      <c r="AU1604" s="314"/>
      <c r="AV1604" s="314"/>
      <c r="AW1604" s="314"/>
      <c r="AX1604" s="314"/>
      <c r="AY1604" s="314"/>
      <c r="AZ1604" s="314"/>
      <c r="BA1604" s="314"/>
      <c r="BB1604" s="314"/>
      <c r="BC1604" s="314"/>
      <c r="BD1604" s="314"/>
      <c r="BE1604" s="314"/>
      <c r="BF1604" s="314"/>
      <c r="BG1604" s="314"/>
      <c r="BH1604" s="314"/>
      <c r="BI1604" s="314"/>
      <c r="BJ1604" s="314"/>
      <c r="BK1604" s="314">
        <v>0</v>
      </c>
      <c r="BL1604" s="314">
        <v>0</v>
      </c>
      <c r="BM1604" s="314">
        <v>0</v>
      </c>
      <c r="BN1604" s="314">
        <v>0</v>
      </c>
      <c r="BO1604" s="314">
        <v>0</v>
      </c>
      <c r="BP1604" s="314">
        <v>0</v>
      </c>
      <c r="BQ1604" s="314">
        <v>0</v>
      </c>
      <c r="BR1604" s="314">
        <v>0</v>
      </c>
      <c r="BS1604" s="314">
        <v>0</v>
      </c>
      <c r="BT1604" s="314">
        <v>0</v>
      </c>
      <c r="BU1604" s="314"/>
      <c r="BV1604" s="314"/>
      <c r="BW1604" s="314"/>
      <c r="BX1604" s="284"/>
      <c r="BY1604" s="314"/>
      <c r="BZ1604" s="314">
        <v>0</v>
      </c>
      <c r="CA1604" s="314">
        <v>0</v>
      </c>
      <c r="CB1604" s="314">
        <v>0</v>
      </c>
      <c r="CC1604" s="314">
        <v>0</v>
      </c>
      <c r="CD1604" s="314">
        <v>0</v>
      </c>
      <c r="CE1604" s="314">
        <v>0</v>
      </c>
      <c r="CF1604" s="314">
        <v>0</v>
      </c>
      <c r="CG1604" s="314">
        <v>0</v>
      </c>
      <c r="CH1604" s="314"/>
      <c r="CI1604" s="286" t="str">
        <f t="shared" si="351"/>
        <v>Small</v>
      </c>
      <c r="CJ1604" s="210"/>
      <c r="CK1604" s="210"/>
      <c r="CN1604"/>
    </row>
    <row r="1605" spans="1:92" s="283" customFormat="1" ht="15">
      <c r="A1605" s="208" t="s">
        <v>130</v>
      </c>
      <c r="B1605" s="208" t="s">
        <v>498</v>
      </c>
      <c r="C1605" s="208" t="s">
        <v>77</v>
      </c>
      <c r="D1605" s="566">
        <v>2013</v>
      </c>
      <c r="E1605" s="314">
        <v>3445</v>
      </c>
      <c r="F1605" s="314">
        <v>39898</v>
      </c>
      <c r="G1605" s="314">
        <v>449519</v>
      </c>
      <c r="H1605" s="314">
        <v>492862</v>
      </c>
      <c r="I1605" s="314">
        <v>330237</v>
      </c>
      <c r="J1605" s="314">
        <v>0</v>
      </c>
      <c r="K1605" s="314">
        <v>330237</v>
      </c>
      <c r="L1605" s="314">
        <v>823099</v>
      </c>
      <c r="M1605" s="284">
        <f t="shared" si="350"/>
        <v>0</v>
      </c>
      <c r="N1605" s="284">
        <v>0</v>
      </c>
      <c r="O1605" s="310">
        <v>823099</v>
      </c>
      <c r="P1605" s="310">
        <v>823099</v>
      </c>
      <c r="Q1605" s="310">
        <v>823099</v>
      </c>
      <c r="R1605" s="314">
        <v>823099</v>
      </c>
      <c r="S1605" s="314">
        <v>3445</v>
      </c>
      <c r="T1605" s="314">
        <v>0</v>
      </c>
      <c r="U1605" s="314">
        <v>39898</v>
      </c>
      <c r="V1605" s="314">
        <v>0</v>
      </c>
      <c r="W1605" s="314">
        <v>449519</v>
      </c>
      <c r="X1605" s="314">
        <v>0</v>
      </c>
      <c r="Y1605" s="314">
        <v>0</v>
      </c>
      <c r="Z1605" s="314">
        <v>0</v>
      </c>
      <c r="AA1605" s="314">
        <v>0</v>
      </c>
      <c r="AB1605" s="314">
        <v>0</v>
      </c>
      <c r="AC1605" s="314">
        <v>0</v>
      </c>
      <c r="AD1605" s="314">
        <v>0</v>
      </c>
      <c r="AE1605" s="314">
        <v>0</v>
      </c>
      <c r="AF1605" s="314">
        <v>0</v>
      </c>
      <c r="AG1605" s="314">
        <v>0</v>
      </c>
      <c r="AH1605" s="314">
        <v>0</v>
      </c>
      <c r="AI1605" s="314">
        <v>0</v>
      </c>
      <c r="AJ1605" s="314">
        <v>0</v>
      </c>
      <c r="AK1605" s="314"/>
      <c r="AL1605" s="314"/>
      <c r="AM1605" s="314"/>
      <c r="AN1605" s="314"/>
      <c r="AO1605" s="314"/>
      <c r="AP1605" s="314"/>
      <c r="AQ1605" s="314"/>
      <c r="AR1605" s="314"/>
      <c r="AS1605" s="314"/>
      <c r="AT1605" s="314"/>
      <c r="AU1605" s="314"/>
      <c r="AV1605" s="314"/>
      <c r="AW1605" s="314"/>
      <c r="AX1605" s="314"/>
      <c r="AY1605" s="314"/>
      <c r="AZ1605" s="314"/>
      <c r="BA1605" s="314"/>
      <c r="BB1605" s="314"/>
      <c r="BC1605" s="314"/>
      <c r="BD1605" s="314"/>
      <c r="BE1605" s="314"/>
      <c r="BF1605" s="314"/>
      <c r="BG1605" s="314"/>
      <c r="BH1605" s="314"/>
      <c r="BI1605" s="314"/>
      <c r="BJ1605" s="314"/>
      <c r="BK1605" s="314">
        <v>330237</v>
      </c>
      <c r="BL1605" s="314">
        <v>0</v>
      </c>
      <c r="BM1605" s="314">
        <v>0</v>
      </c>
      <c r="BN1605" s="314">
        <v>0</v>
      </c>
      <c r="BO1605" s="314">
        <v>0</v>
      </c>
      <c r="BP1605" s="314">
        <v>0</v>
      </c>
      <c r="BQ1605" s="314">
        <v>0</v>
      </c>
      <c r="BR1605" s="314">
        <v>0</v>
      </c>
      <c r="BS1605" s="314">
        <v>0</v>
      </c>
      <c r="BT1605" s="314">
        <v>0</v>
      </c>
      <c r="BU1605" s="314"/>
      <c r="BV1605" s="314"/>
      <c r="BW1605" s="314"/>
      <c r="BX1605" s="284"/>
      <c r="BY1605" s="314"/>
      <c r="BZ1605" s="314">
        <v>0</v>
      </c>
      <c r="CA1605" s="314">
        <v>0</v>
      </c>
      <c r="CB1605" s="314">
        <v>0</v>
      </c>
      <c r="CC1605" s="314">
        <v>0</v>
      </c>
      <c r="CD1605" s="314">
        <v>0</v>
      </c>
      <c r="CE1605" s="314">
        <v>0</v>
      </c>
      <c r="CF1605" s="314">
        <v>0</v>
      </c>
      <c r="CG1605" s="314">
        <v>0</v>
      </c>
      <c r="CH1605" s="314"/>
      <c r="CI1605" s="286" t="str">
        <f t="shared" si="351"/>
        <v>Large</v>
      </c>
      <c r="CJ1605" s="210"/>
      <c r="CK1605" s="210"/>
      <c r="CN1605"/>
    </row>
    <row r="1606" spans="1:92" s="283" customFormat="1" ht="15">
      <c r="A1606" s="208" t="s">
        <v>695</v>
      </c>
      <c r="B1606" s="209" t="s">
        <v>385</v>
      </c>
      <c r="C1606" s="208" t="s">
        <v>77</v>
      </c>
      <c r="D1606" s="566">
        <v>2013</v>
      </c>
      <c r="E1606" s="314">
        <v>0</v>
      </c>
      <c r="F1606" s="314">
        <v>0</v>
      </c>
      <c r="G1606" s="314">
        <v>0</v>
      </c>
      <c r="H1606" s="314">
        <v>0</v>
      </c>
      <c r="I1606" s="314">
        <v>3579</v>
      </c>
      <c r="J1606" s="314">
        <v>2332</v>
      </c>
      <c r="K1606" s="314">
        <v>5911</v>
      </c>
      <c r="L1606" s="314">
        <v>5911</v>
      </c>
      <c r="M1606" s="284">
        <f t="shared" si="350"/>
        <v>0</v>
      </c>
      <c r="N1606" s="284">
        <v>189</v>
      </c>
      <c r="O1606" s="310">
        <v>6100</v>
      </c>
      <c r="P1606" s="310">
        <v>5911</v>
      </c>
      <c r="Q1606" s="310">
        <v>6100</v>
      </c>
      <c r="R1606" s="314">
        <v>6100</v>
      </c>
      <c r="S1606" s="314">
        <v>0</v>
      </c>
      <c r="T1606" s="314">
        <v>0</v>
      </c>
      <c r="U1606" s="314">
        <v>0</v>
      </c>
      <c r="V1606" s="314">
        <v>0</v>
      </c>
      <c r="W1606" s="314">
        <v>0</v>
      </c>
      <c r="X1606" s="314">
        <v>0</v>
      </c>
      <c r="Y1606" s="314">
        <v>0</v>
      </c>
      <c r="Z1606" s="314">
        <v>0</v>
      </c>
      <c r="AA1606" s="314">
        <v>0</v>
      </c>
      <c r="AB1606" s="314">
        <v>0</v>
      </c>
      <c r="AC1606" s="314">
        <v>0</v>
      </c>
      <c r="AD1606" s="314">
        <v>0</v>
      </c>
      <c r="AE1606" s="314">
        <v>0</v>
      </c>
      <c r="AF1606" s="314">
        <v>0</v>
      </c>
      <c r="AG1606" s="314">
        <v>0</v>
      </c>
      <c r="AH1606" s="314">
        <v>0</v>
      </c>
      <c r="AI1606" s="314">
        <v>0</v>
      </c>
      <c r="AJ1606" s="314">
        <v>0</v>
      </c>
      <c r="AK1606" s="314"/>
      <c r="AL1606" s="314"/>
      <c r="AM1606" s="314"/>
      <c r="AN1606" s="314"/>
      <c r="AO1606" s="314"/>
      <c r="AP1606" s="314"/>
      <c r="AQ1606" s="314"/>
      <c r="AR1606" s="314"/>
      <c r="AS1606" s="314"/>
      <c r="AT1606" s="314"/>
      <c r="AU1606" s="314"/>
      <c r="AV1606" s="314"/>
      <c r="AW1606" s="314"/>
      <c r="AX1606" s="314"/>
      <c r="AY1606" s="314"/>
      <c r="AZ1606" s="314"/>
      <c r="BA1606" s="314"/>
      <c r="BB1606" s="314"/>
      <c r="BC1606" s="314"/>
      <c r="BD1606" s="314"/>
      <c r="BE1606" s="314"/>
      <c r="BF1606" s="314"/>
      <c r="BG1606" s="314"/>
      <c r="BH1606" s="314"/>
      <c r="BI1606" s="314"/>
      <c r="BJ1606" s="314"/>
      <c r="BK1606" s="314">
        <v>3579</v>
      </c>
      <c r="BL1606" s="314">
        <v>0</v>
      </c>
      <c r="BM1606" s="314">
        <v>0</v>
      </c>
      <c r="BN1606" s="314">
        <v>0</v>
      </c>
      <c r="BO1606" s="314">
        <v>2332</v>
      </c>
      <c r="BP1606" s="314">
        <v>0</v>
      </c>
      <c r="BQ1606" s="314">
        <v>0</v>
      </c>
      <c r="BR1606" s="314">
        <v>0</v>
      </c>
      <c r="BS1606" s="314">
        <v>0</v>
      </c>
      <c r="BT1606" s="314">
        <v>0</v>
      </c>
      <c r="BU1606" s="314"/>
      <c r="BV1606" s="314"/>
      <c r="BW1606" s="314"/>
      <c r="BX1606" s="284"/>
      <c r="BY1606" s="314"/>
      <c r="BZ1606" s="314">
        <v>0</v>
      </c>
      <c r="CA1606" s="314">
        <v>0</v>
      </c>
      <c r="CB1606" s="314">
        <v>189</v>
      </c>
      <c r="CC1606" s="314">
        <v>544</v>
      </c>
      <c r="CD1606" s="314">
        <v>0</v>
      </c>
      <c r="CE1606" s="314">
        <v>0</v>
      </c>
      <c r="CF1606" s="314">
        <v>0</v>
      </c>
      <c r="CG1606" s="314">
        <v>0</v>
      </c>
      <c r="CH1606" s="314"/>
      <c r="CI1606" s="286" t="str">
        <f t="shared" si="351"/>
        <v>Small</v>
      </c>
      <c r="CJ1606" s="210"/>
      <c r="CK1606" s="210"/>
      <c r="CN1606"/>
    </row>
    <row r="1607" spans="1:92" s="283" customFormat="1" ht="15">
      <c r="A1607" s="208" t="s">
        <v>689</v>
      </c>
      <c r="B1607" s="208" t="s">
        <v>529</v>
      </c>
      <c r="C1607" s="208" t="s">
        <v>77</v>
      </c>
      <c r="D1607" s="566">
        <v>2013</v>
      </c>
      <c r="E1607" s="314">
        <v>0</v>
      </c>
      <c r="F1607" s="314">
        <v>0</v>
      </c>
      <c r="G1607" s="314">
        <v>0</v>
      </c>
      <c r="H1607" s="314">
        <v>0</v>
      </c>
      <c r="I1607" s="314">
        <v>0</v>
      </c>
      <c r="J1607" s="314">
        <v>0</v>
      </c>
      <c r="K1607" s="314">
        <v>0</v>
      </c>
      <c r="L1607" s="314">
        <v>0</v>
      </c>
      <c r="M1607" s="284">
        <f t="shared" si="350"/>
        <v>0</v>
      </c>
      <c r="N1607" s="284">
        <v>0</v>
      </c>
      <c r="O1607" s="310">
        <v>0</v>
      </c>
      <c r="P1607" s="310">
        <v>0</v>
      </c>
      <c r="Q1607" s="310">
        <v>0</v>
      </c>
      <c r="R1607" s="314">
        <v>0</v>
      </c>
      <c r="S1607" s="314"/>
      <c r="T1607" s="314"/>
      <c r="U1607" s="314"/>
      <c r="V1607" s="314"/>
      <c r="W1607" s="314"/>
      <c r="X1607" s="314"/>
      <c r="Y1607" s="314"/>
      <c r="Z1607" s="314"/>
      <c r="AA1607" s="314"/>
      <c r="AB1607" s="314"/>
      <c r="AC1607" s="314"/>
      <c r="AD1607" s="314"/>
      <c r="AE1607" s="314"/>
      <c r="AF1607" s="314"/>
      <c r="AG1607" s="314"/>
      <c r="AH1607" s="314"/>
      <c r="AI1607" s="314"/>
      <c r="AJ1607" s="314"/>
      <c r="AK1607" s="314"/>
      <c r="AL1607" s="314"/>
      <c r="AM1607" s="314"/>
      <c r="AN1607" s="314"/>
      <c r="AO1607" s="314"/>
      <c r="AP1607" s="314"/>
      <c r="AQ1607" s="314"/>
      <c r="AR1607" s="314"/>
      <c r="AS1607" s="314"/>
      <c r="AT1607" s="314"/>
      <c r="AU1607" s="314"/>
      <c r="AV1607" s="314"/>
      <c r="AW1607" s="314"/>
      <c r="AX1607" s="314"/>
      <c r="AY1607" s="314"/>
      <c r="AZ1607" s="314"/>
      <c r="BA1607" s="314"/>
      <c r="BB1607" s="314"/>
      <c r="BC1607" s="314"/>
      <c r="BD1607" s="314"/>
      <c r="BE1607" s="314"/>
      <c r="BF1607" s="314"/>
      <c r="BG1607" s="314"/>
      <c r="BH1607" s="314"/>
      <c r="BI1607" s="314"/>
      <c r="BJ1607" s="314"/>
      <c r="BK1607" s="314"/>
      <c r="BL1607" s="314"/>
      <c r="BM1607" s="314"/>
      <c r="BN1607" s="314"/>
      <c r="BO1607" s="314"/>
      <c r="BP1607" s="314"/>
      <c r="BQ1607" s="314"/>
      <c r="BR1607" s="314"/>
      <c r="BS1607" s="314"/>
      <c r="BT1607" s="314"/>
      <c r="BU1607" s="314"/>
      <c r="BV1607" s="314"/>
      <c r="BW1607" s="314"/>
      <c r="BX1607" s="284"/>
      <c r="BY1607" s="314"/>
      <c r="BZ1607" s="314"/>
      <c r="CA1607" s="314"/>
      <c r="CB1607" s="314"/>
      <c r="CC1607" s="314"/>
      <c r="CD1607" s="314"/>
      <c r="CE1607" s="314"/>
      <c r="CF1607" s="314"/>
      <c r="CG1607" s="314"/>
      <c r="CH1607" s="314"/>
      <c r="CI1607" s="286" t="str">
        <f t="shared" si="351"/>
        <v>Small</v>
      </c>
      <c r="CJ1607" s="210"/>
      <c r="CK1607" s="210"/>
      <c r="CN1607"/>
    </row>
    <row r="1608" spans="1:92" s="283" customFormat="1" ht="15">
      <c r="A1608" s="297" t="s">
        <v>147</v>
      </c>
      <c r="B1608" s="208" t="s">
        <v>147</v>
      </c>
      <c r="C1608" s="208" t="s">
        <v>77</v>
      </c>
      <c r="D1608" s="566">
        <v>2013</v>
      </c>
      <c r="E1608" s="314">
        <v>182</v>
      </c>
      <c r="F1608" s="314">
        <v>30406</v>
      </c>
      <c r="G1608" s="314">
        <v>70440</v>
      </c>
      <c r="H1608" s="314">
        <v>101028</v>
      </c>
      <c r="I1608" s="314">
        <v>0</v>
      </c>
      <c r="J1608" s="314">
        <v>0</v>
      </c>
      <c r="K1608" s="314">
        <v>0</v>
      </c>
      <c r="L1608" s="314">
        <v>101028</v>
      </c>
      <c r="M1608" s="284">
        <f t="shared" si="350"/>
        <v>0</v>
      </c>
      <c r="N1608" s="284">
        <v>0</v>
      </c>
      <c r="O1608" s="310">
        <v>101028</v>
      </c>
      <c r="P1608" s="310">
        <v>101028</v>
      </c>
      <c r="Q1608" s="310">
        <v>101028</v>
      </c>
      <c r="R1608" s="314">
        <v>101028</v>
      </c>
      <c r="S1608" s="314">
        <v>182</v>
      </c>
      <c r="T1608" s="314">
        <v>0</v>
      </c>
      <c r="U1608" s="314">
        <v>30406</v>
      </c>
      <c r="V1608" s="314">
        <v>0</v>
      </c>
      <c r="W1608" s="314">
        <v>70440</v>
      </c>
      <c r="X1608" s="314">
        <v>0</v>
      </c>
      <c r="Y1608" s="314">
        <v>0</v>
      </c>
      <c r="Z1608" s="314">
        <v>0</v>
      </c>
      <c r="AA1608" s="314">
        <v>0</v>
      </c>
      <c r="AB1608" s="314">
        <v>0</v>
      </c>
      <c r="AC1608" s="314">
        <v>0</v>
      </c>
      <c r="AD1608" s="314">
        <v>0</v>
      </c>
      <c r="AE1608" s="314">
        <v>0</v>
      </c>
      <c r="AF1608" s="314">
        <v>0</v>
      </c>
      <c r="AG1608" s="314">
        <v>0</v>
      </c>
      <c r="AH1608" s="314">
        <v>0</v>
      </c>
      <c r="AI1608" s="314">
        <v>0</v>
      </c>
      <c r="AJ1608" s="314">
        <v>0</v>
      </c>
      <c r="AK1608" s="314"/>
      <c r="AL1608" s="314"/>
      <c r="AM1608" s="314"/>
      <c r="AN1608" s="314"/>
      <c r="AO1608" s="314"/>
      <c r="AP1608" s="314"/>
      <c r="AQ1608" s="314"/>
      <c r="AR1608" s="314"/>
      <c r="AS1608" s="314"/>
      <c r="AT1608" s="314"/>
      <c r="AU1608" s="314"/>
      <c r="AV1608" s="314"/>
      <c r="AW1608" s="314"/>
      <c r="AX1608" s="314"/>
      <c r="AY1608" s="314"/>
      <c r="AZ1608" s="314"/>
      <c r="BA1608" s="314"/>
      <c r="BB1608" s="314"/>
      <c r="BC1608" s="314"/>
      <c r="BD1608" s="314"/>
      <c r="BE1608" s="314"/>
      <c r="BF1608" s="314"/>
      <c r="BG1608" s="314"/>
      <c r="BH1608" s="314"/>
      <c r="BI1608" s="314"/>
      <c r="BJ1608" s="314"/>
      <c r="BK1608" s="314">
        <v>0</v>
      </c>
      <c r="BL1608" s="314">
        <v>0</v>
      </c>
      <c r="BM1608" s="314">
        <v>0</v>
      </c>
      <c r="BN1608" s="314">
        <v>0</v>
      </c>
      <c r="BO1608" s="314">
        <v>0</v>
      </c>
      <c r="BP1608" s="314">
        <v>0</v>
      </c>
      <c r="BQ1608" s="314">
        <v>0</v>
      </c>
      <c r="BR1608" s="314">
        <v>0</v>
      </c>
      <c r="BS1608" s="314">
        <v>0</v>
      </c>
      <c r="BT1608" s="314">
        <v>0</v>
      </c>
      <c r="BU1608" s="314"/>
      <c r="BV1608" s="314"/>
      <c r="BW1608" s="314"/>
      <c r="BX1608" s="284"/>
      <c r="BY1608" s="314"/>
      <c r="BZ1608" s="314">
        <v>0</v>
      </c>
      <c r="CA1608" s="314">
        <v>0</v>
      </c>
      <c r="CB1608" s="314">
        <v>0</v>
      </c>
      <c r="CC1608" s="314">
        <v>0</v>
      </c>
      <c r="CD1608" s="314">
        <v>0</v>
      </c>
      <c r="CE1608" s="314">
        <v>0</v>
      </c>
      <c r="CF1608" s="314">
        <v>0</v>
      </c>
      <c r="CG1608" s="314">
        <v>0</v>
      </c>
      <c r="CH1608" s="314"/>
      <c r="CI1608" s="286" t="str">
        <f t="shared" si="351"/>
        <v>Large</v>
      </c>
      <c r="CJ1608" s="210"/>
      <c r="CK1608" s="210"/>
      <c r="CN1608"/>
    </row>
    <row r="1609" spans="1:92" s="283" customFormat="1" ht="15">
      <c r="A1609" s="208" t="s">
        <v>202</v>
      </c>
      <c r="B1609" s="283" t="s">
        <v>379</v>
      </c>
      <c r="C1609" s="208" t="s">
        <v>76</v>
      </c>
      <c r="D1609" s="566">
        <v>2013</v>
      </c>
      <c r="E1609" s="314">
        <v>0</v>
      </c>
      <c r="F1609" s="314">
        <v>0</v>
      </c>
      <c r="G1609" s="314">
        <v>1430</v>
      </c>
      <c r="H1609" s="314">
        <v>1430</v>
      </c>
      <c r="I1609" s="314">
        <v>0</v>
      </c>
      <c r="J1609" s="314">
        <v>0</v>
      </c>
      <c r="K1609" s="314">
        <v>0</v>
      </c>
      <c r="L1609" s="314">
        <v>1430</v>
      </c>
      <c r="M1609" s="284">
        <f t="shared" si="350"/>
        <v>0</v>
      </c>
      <c r="N1609" s="284">
        <v>0</v>
      </c>
      <c r="O1609" s="310">
        <v>1430</v>
      </c>
      <c r="P1609" s="310">
        <v>1430</v>
      </c>
      <c r="Q1609" s="310">
        <v>1430</v>
      </c>
      <c r="R1609" s="314">
        <v>1430</v>
      </c>
      <c r="S1609" s="314">
        <v>0</v>
      </c>
      <c r="T1609" s="314">
        <v>0</v>
      </c>
      <c r="U1609" s="314">
        <v>0</v>
      </c>
      <c r="V1609" s="314">
        <v>0</v>
      </c>
      <c r="W1609" s="314">
        <v>0</v>
      </c>
      <c r="X1609" s="314">
        <v>0</v>
      </c>
      <c r="Y1609" s="314"/>
      <c r="Z1609" s="314"/>
      <c r="AA1609" s="314"/>
      <c r="AB1609" s="314"/>
      <c r="AC1609" s="314">
        <v>1430</v>
      </c>
      <c r="AD1609" s="314">
        <v>0</v>
      </c>
      <c r="AE1609" s="314"/>
      <c r="AF1609" s="314"/>
      <c r="AG1609" s="314"/>
      <c r="AH1609" s="314"/>
      <c r="AI1609" s="314">
        <v>0</v>
      </c>
      <c r="AJ1609" s="314">
        <v>0</v>
      </c>
      <c r="AK1609" s="314"/>
      <c r="AL1609" s="314"/>
      <c r="AM1609" s="314"/>
      <c r="AN1609" s="314"/>
      <c r="AO1609" s="314">
        <v>0</v>
      </c>
      <c r="AP1609" s="314">
        <v>0</v>
      </c>
      <c r="AQ1609" s="314"/>
      <c r="AR1609" s="314"/>
      <c r="AS1609" s="314"/>
      <c r="AT1609" s="314"/>
      <c r="AU1609" s="314">
        <v>0</v>
      </c>
      <c r="AV1609" s="314">
        <v>0</v>
      </c>
      <c r="AW1609" s="314"/>
      <c r="AX1609" s="314"/>
      <c r="AY1609" s="314"/>
      <c r="AZ1609" s="314"/>
      <c r="BA1609" s="314">
        <v>0</v>
      </c>
      <c r="BB1609" s="314">
        <v>0</v>
      </c>
      <c r="BC1609" s="314"/>
      <c r="BD1609" s="314"/>
      <c r="BE1609" s="314"/>
      <c r="BF1609" s="314"/>
      <c r="BG1609" s="314">
        <v>0</v>
      </c>
      <c r="BH1609" s="314">
        <v>0</v>
      </c>
      <c r="BI1609" s="314"/>
      <c r="BJ1609" s="314"/>
      <c r="BK1609" s="314"/>
      <c r="BL1609" s="314"/>
      <c r="BM1609" s="314"/>
      <c r="BN1609" s="314"/>
      <c r="BO1609" s="314"/>
      <c r="BP1609" s="314"/>
      <c r="BQ1609" s="314"/>
      <c r="BR1609" s="314"/>
      <c r="BS1609" s="314"/>
      <c r="BT1609" s="314"/>
      <c r="BU1609" s="314"/>
      <c r="BV1609" s="314"/>
      <c r="BW1609" s="314"/>
      <c r="BX1609" s="314"/>
      <c r="BY1609" s="314"/>
      <c r="BZ1609" s="314"/>
      <c r="CA1609" s="314"/>
      <c r="CB1609" s="314"/>
      <c r="CC1609" s="314"/>
      <c r="CD1609" s="314"/>
      <c r="CE1609" s="314"/>
      <c r="CF1609" s="314"/>
      <c r="CG1609" s="314"/>
      <c r="CH1609" s="314"/>
      <c r="CI1609" s="286" t="str">
        <f t="shared" si="351"/>
        <v>Small</v>
      </c>
      <c r="CJ1609" s="210"/>
      <c r="CK1609" s="210"/>
      <c r="CN1609"/>
    </row>
    <row r="1610" spans="1:92" s="283" customFormat="1" ht="15">
      <c r="A1610" s="208" t="s">
        <v>617</v>
      </c>
      <c r="B1610" s="283" t="s">
        <v>413</v>
      </c>
      <c r="C1610" s="208" t="s">
        <v>76</v>
      </c>
      <c r="D1610" s="566">
        <v>2013</v>
      </c>
      <c r="E1610" s="314">
        <v>49265</v>
      </c>
      <c r="F1610" s="314">
        <v>80419</v>
      </c>
      <c r="G1610" s="314">
        <v>157020</v>
      </c>
      <c r="H1610" s="314">
        <v>286704</v>
      </c>
      <c r="I1610" s="314">
        <v>5625</v>
      </c>
      <c r="J1610" s="314">
        <v>0</v>
      </c>
      <c r="K1610" s="314">
        <v>5625</v>
      </c>
      <c r="L1610" s="314">
        <v>292329</v>
      </c>
      <c r="M1610" s="284">
        <f t="shared" si="350"/>
        <v>105895</v>
      </c>
      <c r="N1610" s="284">
        <v>105895</v>
      </c>
      <c r="O1610" s="310">
        <v>398224</v>
      </c>
      <c r="P1610" s="310">
        <v>944875</v>
      </c>
      <c r="Q1610" s="310">
        <v>1050770</v>
      </c>
      <c r="R1610" s="314">
        <v>1145897</v>
      </c>
      <c r="S1610" s="314">
        <v>0</v>
      </c>
      <c r="T1610" s="314">
        <v>0</v>
      </c>
      <c r="U1610" s="314">
        <v>0</v>
      </c>
      <c r="V1610" s="314">
        <v>0</v>
      </c>
      <c r="W1610" s="314">
        <v>0</v>
      </c>
      <c r="X1610" s="314">
        <v>0</v>
      </c>
      <c r="Y1610" s="314">
        <v>49172</v>
      </c>
      <c r="Z1610" s="314">
        <v>22127</v>
      </c>
      <c r="AA1610" s="314">
        <v>4067</v>
      </c>
      <c r="AB1610" s="314">
        <v>0</v>
      </c>
      <c r="AC1610" s="314">
        <v>36357</v>
      </c>
      <c r="AD1610" s="314">
        <v>15188</v>
      </c>
      <c r="AE1610" s="314">
        <v>0</v>
      </c>
      <c r="AF1610" s="314">
        <v>0</v>
      </c>
      <c r="AG1610" s="314">
        <v>75286</v>
      </c>
      <c r="AH1610" s="314">
        <v>0</v>
      </c>
      <c r="AI1610" s="314">
        <v>70068</v>
      </c>
      <c r="AJ1610" s="314">
        <v>3910</v>
      </c>
      <c r="AK1610" s="314">
        <v>0</v>
      </c>
      <c r="AL1610" s="314">
        <v>0</v>
      </c>
      <c r="AM1610" s="314">
        <v>0</v>
      </c>
      <c r="AN1610" s="314">
        <v>0</v>
      </c>
      <c r="AO1610" s="314">
        <v>1490</v>
      </c>
      <c r="AP1610" s="314">
        <v>0</v>
      </c>
      <c r="AQ1610" s="314">
        <v>93</v>
      </c>
      <c r="AR1610" s="314">
        <v>42</v>
      </c>
      <c r="AS1610" s="314">
        <v>1066</v>
      </c>
      <c r="AT1610" s="314">
        <v>0</v>
      </c>
      <c r="AU1610" s="314">
        <v>0</v>
      </c>
      <c r="AV1610" s="314">
        <v>0</v>
      </c>
      <c r="AW1610" s="314">
        <v>0</v>
      </c>
      <c r="AX1610" s="314">
        <v>0</v>
      </c>
      <c r="AY1610" s="314">
        <v>0</v>
      </c>
      <c r="AZ1610" s="314">
        <v>0</v>
      </c>
      <c r="BA1610" s="314">
        <v>41776</v>
      </c>
      <c r="BB1610" s="314">
        <v>546</v>
      </c>
      <c r="BC1610" s="314">
        <v>0</v>
      </c>
      <c r="BD1610" s="314">
        <v>0</v>
      </c>
      <c r="BE1610" s="314">
        <v>0</v>
      </c>
      <c r="BF1610" s="314">
        <v>0</v>
      </c>
      <c r="BG1610" s="314">
        <v>0</v>
      </c>
      <c r="BH1610" s="314">
        <v>0</v>
      </c>
      <c r="BI1610" s="314">
        <v>7329</v>
      </c>
      <c r="BJ1610" s="314">
        <v>0</v>
      </c>
      <c r="BK1610" s="314">
        <v>5625</v>
      </c>
      <c r="BL1610" s="314">
        <v>0</v>
      </c>
      <c r="BM1610" s="314">
        <v>0</v>
      </c>
      <c r="BN1610" s="314">
        <v>0</v>
      </c>
      <c r="BO1610" s="314">
        <v>0</v>
      </c>
      <c r="BP1610" s="314">
        <v>0</v>
      </c>
      <c r="BQ1610" s="314">
        <v>0</v>
      </c>
      <c r="BR1610" s="314">
        <v>0</v>
      </c>
      <c r="BS1610" s="314">
        <v>0</v>
      </c>
      <c r="BT1610" s="314">
        <v>0</v>
      </c>
      <c r="BU1610" s="314">
        <v>0</v>
      </c>
      <c r="BV1610" s="314">
        <v>0</v>
      </c>
      <c r="BW1610" s="314">
        <v>0</v>
      </c>
      <c r="BX1610" s="314">
        <v>105895</v>
      </c>
      <c r="BY1610" s="314"/>
      <c r="BZ1610" s="314"/>
      <c r="CA1610" s="314"/>
      <c r="CB1610" s="314">
        <v>0</v>
      </c>
      <c r="CC1610" s="314">
        <v>0</v>
      </c>
      <c r="CD1610" s="314">
        <v>652546</v>
      </c>
      <c r="CE1610" s="314"/>
      <c r="CF1610" s="314">
        <v>0</v>
      </c>
      <c r="CG1610" s="314">
        <v>0</v>
      </c>
      <c r="CH1610" s="314">
        <v>95127</v>
      </c>
      <c r="CI1610" s="286" t="str">
        <f t="shared" si="351"/>
        <v>Large</v>
      </c>
      <c r="CJ1610" s="210"/>
      <c r="CK1610" s="210"/>
      <c r="CN1610"/>
    </row>
    <row r="1611" spans="1:92" s="283" customFormat="1" ht="15">
      <c r="A1611" s="208" t="s">
        <v>618</v>
      </c>
      <c r="B1611" s="283" t="s">
        <v>531</v>
      </c>
      <c r="C1611" s="208" t="s">
        <v>76</v>
      </c>
      <c r="D1611" s="566">
        <v>2013</v>
      </c>
      <c r="E1611" s="314">
        <v>0</v>
      </c>
      <c r="F1611" s="314">
        <v>2</v>
      </c>
      <c r="G1611" s="314">
        <v>0</v>
      </c>
      <c r="H1611" s="314">
        <v>2</v>
      </c>
      <c r="I1611" s="314">
        <v>0</v>
      </c>
      <c r="J1611" s="314">
        <v>0</v>
      </c>
      <c r="K1611" s="314">
        <v>0</v>
      </c>
      <c r="L1611" s="314">
        <v>2</v>
      </c>
      <c r="M1611" s="284">
        <f t="shared" si="350"/>
        <v>0</v>
      </c>
      <c r="N1611" s="284">
        <v>0</v>
      </c>
      <c r="O1611" s="310">
        <v>2</v>
      </c>
      <c r="P1611" s="310">
        <v>2</v>
      </c>
      <c r="Q1611" s="310">
        <v>2</v>
      </c>
      <c r="R1611" s="314">
        <v>2</v>
      </c>
      <c r="S1611" s="314">
        <v>0</v>
      </c>
      <c r="T1611" s="314">
        <v>0</v>
      </c>
      <c r="U1611" s="314">
        <v>0</v>
      </c>
      <c r="V1611" s="314">
        <v>0</v>
      </c>
      <c r="W1611" s="314">
        <v>0</v>
      </c>
      <c r="X1611" s="314">
        <v>0</v>
      </c>
      <c r="Y1611" s="314"/>
      <c r="Z1611" s="314"/>
      <c r="AA1611" s="314">
        <v>0</v>
      </c>
      <c r="AB1611" s="314">
        <v>0</v>
      </c>
      <c r="AC1611" s="314"/>
      <c r="AD1611" s="314"/>
      <c r="AE1611" s="314"/>
      <c r="AF1611" s="314"/>
      <c r="AG1611" s="314">
        <v>0</v>
      </c>
      <c r="AH1611" s="314">
        <v>0</v>
      </c>
      <c r="AI1611" s="314"/>
      <c r="AJ1611" s="314"/>
      <c r="AK1611" s="314"/>
      <c r="AL1611" s="314"/>
      <c r="AM1611" s="314">
        <v>0</v>
      </c>
      <c r="AN1611" s="314">
        <v>0</v>
      </c>
      <c r="AO1611" s="314"/>
      <c r="AP1611" s="314"/>
      <c r="AQ1611" s="314"/>
      <c r="AR1611" s="314"/>
      <c r="AS1611" s="314">
        <v>2</v>
      </c>
      <c r="AT1611" s="314">
        <v>2</v>
      </c>
      <c r="AU1611" s="314"/>
      <c r="AV1611" s="314"/>
      <c r="AW1611" s="314"/>
      <c r="AX1611" s="314"/>
      <c r="AY1611" s="314">
        <v>0</v>
      </c>
      <c r="AZ1611" s="314">
        <v>0</v>
      </c>
      <c r="BA1611" s="314"/>
      <c r="BB1611" s="314"/>
      <c r="BC1611" s="314"/>
      <c r="BD1611" s="314"/>
      <c r="BE1611" s="314">
        <v>0</v>
      </c>
      <c r="BF1611" s="314">
        <v>0</v>
      </c>
      <c r="BG1611" s="314"/>
      <c r="BH1611" s="314"/>
      <c r="BI1611" s="314"/>
      <c r="BJ1611" s="314"/>
      <c r="BK1611" s="314"/>
      <c r="BL1611" s="314"/>
      <c r="BM1611" s="314"/>
      <c r="BN1611" s="314"/>
      <c r="BO1611" s="314"/>
      <c r="BP1611" s="314"/>
      <c r="BQ1611" s="314"/>
      <c r="BR1611" s="314"/>
      <c r="BS1611" s="314"/>
      <c r="BT1611" s="314"/>
      <c r="BU1611" s="314"/>
      <c r="BV1611" s="314"/>
      <c r="BW1611" s="314"/>
      <c r="BX1611" s="314"/>
      <c r="BY1611" s="314"/>
      <c r="BZ1611" s="314"/>
      <c r="CA1611" s="314"/>
      <c r="CB1611" s="314"/>
      <c r="CC1611" s="314"/>
      <c r="CD1611" s="314"/>
      <c r="CE1611" s="314"/>
      <c r="CF1611" s="314"/>
      <c r="CG1611" s="314"/>
      <c r="CH1611" s="314"/>
      <c r="CI1611" s="286" t="str">
        <f t="shared" si="351"/>
        <v>Small</v>
      </c>
      <c r="CJ1611" s="210"/>
      <c r="CK1611" s="210"/>
      <c r="CN1611"/>
    </row>
    <row r="1612" spans="1:92" s="283" customFormat="1" ht="15">
      <c r="A1612" s="208" t="s">
        <v>620</v>
      </c>
      <c r="B1612" s="208" t="s">
        <v>532</v>
      </c>
      <c r="C1612" s="208" t="s">
        <v>76</v>
      </c>
      <c r="D1612" s="566">
        <v>2013</v>
      </c>
      <c r="E1612" s="314">
        <v>0</v>
      </c>
      <c r="F1612" s="314">
        <v>685</v>
      </c>
      <c r="G1612" s="314">
        <v>78</v>
      </c>
      <c r="H1612" s="314">
        <v>763</v>
      </c>
      <c r="I1612" s="314">
        <v>0</v>
      </c>
      <c r="J1612" s="314">
        <v>0</v>
      </c>
      <c r="K1612" s="314">
        <v>0</v>
      </c>
      <c r="L1612" s="314">
        <v>763</v>
      </c>
      <c r="M1612" s="284">
        <f t="shared" si="350"/>
        <v>0</v>
      </c>
      <c r="N1612" s="284">
        <v>0</v>
      </c>
      <c r="O1612" s="310">
        <v>763</v>
      </c>
      <c r="P1612" s="310">
        <v>763</v>
      </c>
      <c r="Q1612" s="310">
        <v>763</v>
      </c>
      <c r="R1612" s="314">
        <v>763</v>
      </c>
      <c r="S1612" s="314">
        <v>0</v>
      </c>
      <c r="T1612" s="314">
        <v>0</v>
      </c>
      <c r="U1612" s="314">
        <v>0</v>
      </c>
      <c r="V1612" s="314">
        <v>0</v>
      </c>
      <c r="W1612" s="314">
        <v>0</v>
      </c>
      <c r="X1612" s="314">
        <v>0</v>
      </c>
      <c r="Y1612" s="314"/>
      <c r="Z1612" s="314"/>
      <c r="AA1612" s="314">
        <v>662</v>
      </c>
      <c r="AB1612" s="314">
        <v>662</v>
      </c>
      <c r="AC1612" s="314">
        <v>78</v>
      </c>
      <c r="AD1612" s="314">
        <v>78</v>
      </c>
      <c r="AE1612" s="314"/>
      <c r="AF1612" s="314"/>
      <c r="AG1612" s="314">
        <v>0</v>
      </c>
      <c r="AH1612" s="314">
        <v>0</v>
      </c>
      <c r="AI1612" s="314">
        <v>0</v>
      </c>
      <c r="AJ1612" s="314">
        <v>0</v>
      </c>
      <c r="AK1612" s="314"/>
      <c r="AL1612" s="314"/>
      <c r="AM1612" s="314">
        <v>0</v>
      </c>
      <c r="AN1612" s="314">
        <v>0</v>
      </c>
      <c r="AO1612" s="314">
        <v>0</v>
      </c>
      <c r="AP1612" s="314">
        <v>0</v>
      </c>
      <c r="AQ1612" s="314"/>
      <c r="AR1612" s="314"/>
      <c r="AS1612" s="314">
        <v>0</v>
      </c>
      <c r="AT1612" s="314">
        <v>0</v>
      </c>
      <c r="AU1612" s="314">
        <v>0</v>
      </c>
      <c r="AV1612" s="314">
        <v>0</v>
      </c>
      <c r="AW1612" s="314"/>
      <c r="AX1612" s="314"/>
      <c r="AY1612" s="314">
        <v>23</v>
      </c>
      <c r="AZ1612" s="314">
        <v>23</v>
      </c>
      <c r="BA1612" s="314">
        <v>0</v>
      </c>
      <c r="BB1612" s="314">
        <v>0</v>
      </c>
      <c r="BC1612" s="314"/>
      <c r="BD1612" s="314"/>
      <c r="BE1612" s="314">
        <v>0</v>
      </c>
      <c r="BF1612" s="314">
        <v>0</v>
      </c>
      <c r="BG1612" s="314">
        <v>0</v>
      </c>
      <c r="BH1612" s="314">
        <v>0</v>
      </c>
      <c r="BI1612" s="314"/>
      <c r="BJ1612" s="314"/>
      <c r="BK1612" s="314"/>
      <c r="BL1612" s="314"/>
      <c r="BM1612" s="314"/>
      <c r="BN1612" s="314"/>
      <c r="BO1612" s="314"/>
      <c r="BP1612" s="314"/>
      <c r="BQ1612" s="314"/>
      <c r="BR1612" s="314"/>
      <c r="BS1612" s="314"/>
      <c r="BT1612" s="314"/>
      <c r="BU1612" s="314"/>
      <c r="BV1612" s="314"/>
      <c r="BW1612" s="314"/>
      <c r="BX1612" s="314"/>
      <c r="BY1612" s="314"/>
      <c r="BZ1612" s="314"/>
      <c r="CA1612" s="314"/>
      <c r="CB1612" s="314"/>
      <c r="CC1612" s="314"/>
      <c r="CD1612" s="314"/>
      <c r="CE1612" s="314"/>
      <c r="CF1612" s="314"/>
      <c r="CG1612" s="314"/>
      <c r="CH1612" s="314"/>
      <c r="CI1612" s="286" t="str">
        <f t="shared" si="351"/>
        <v>Small</v>
      </c>
      <c r="CJ1612" s="210"/>
      <c r="CK1612" s="210"/>
      <c r="CN1612"/>
    </row>
    <row r="1613" spans="1:92" s="283" customFormat="1" ht="15">
      <c r="A1613" s="208" t="s">
        <v>619</v>
      </c>
      <c r="B1613" s="283" t="s">
        <v>533</v>
      </c>
      <c r="C1613" s="208" t="s">
        <v>76</v>
      </c>
      <c r="D1613" s="566">
        <v>2013</v>
      </c>
      <c r="E1613" s="314">
        <v>0</v>
      </c>
      <c r="F1613" s="314">
        <v>0</v>
      </c>
      <c r="G1613" s="314">
        <v>0</v>
      </c>
      <c r="H1613" s="314">
        <v>0</v>
      </c>
      <c r="I1613" s="314">
        <v>0</v>
      </c>
      <c r="J1613" s="314">
        <v>0</v>
      </c>
      <c r="K1613" s="314">
        <v>0</v>
      </c>
      <c r="L1613" s="314">
        <v>0</v>
      </c>
      <c r="M1613" s="284">
        <f t="shared" si="350"/>
        <v>407</v>
      </c>
      <c r="N1613" s="284">
        <v>407</v>
      </c>
      <c r="O1613" s="310">
        <v>407</v>
      </c>
      <c r="P1613" s="310">
        <v>0</v>
      </c>
      <c r="Q1613" s="310">
        <v>407</v>
      </c>
      <c r="R1613" s="314">
        <v>407</v>
      </c>
      <c r="S1613" s="314"/>
      <c r="T1613" s="314"/>
      <c r="U1613" s="314"/>
      <c r="V1613" s="314"/>
      <c r="W1613" s="314"/>
      <c r="X1613" s="314"/>
      <c r="Y1613" s="314"/>
      <c r="Z1613" s="314"/>
      <c r="AA1613" s="314"/>
      <c r="AB1613" s="314"/>
      <c r="AC1613" s="314"/>
      <c r="AD1613" s="314"/>
      <c r="AE1613" s="314"/>
      <c r="AF1613" s="314"/>
      <c r="AG1613" s="314"/>
      <c r="AH1613" s="314"/>
      <c r="AI1613" s="314"/>
      <c r="AJ1613" s="314"/>
      <c r="AK1613" s="314"/>
      <c r="AL1613" s="314"/>
      <c r="AM1613" s="314"/>
      <c r="AN1613" s="314"/>
      <c r="AO1613" s="314"/>
      <c r="AP1613" s="314"/>
      <c r="AQ1613" s="314"/>
      <c r="AR1613" s="314"/>
      <c r="AS1613" s="314"/>
      <c r="AT1613" s="314"/>
      <c r="AU1613" s="314"/>
      <c r="AV1613" s="314"/>
      <c r="AW1613" s="314"/>
      <c r="AX1613" s="314"/>
      <c r="AY1613" s="314"/>
      <c r="AZ1613" s="314"/>
      <c r="BA1613" s="314"/>
      <c r="BB1613" s="314"/>
      <c r="BC1613" s="314"/>
      <c r="BD1613" s="314"/>
      <c r="BE1613" s="314"/>
      <c r="BF1613" s="314"/>
      <c r="BG1613" s="314"/>
      <c r="BH1613" s="314"/>
      <c r="BI1613" s="314"/>
      <c r="BJ1613" s="314"/>
      <c r="BK1613" s="314"/>
      <c r="BL1613" s="314"/>
      <c r="BM1613" s="314"/>
      <c r="BN1613" s="314"/>
      <c r="BO1613" s="314"/>
      <c r="BP1613" s="314"/>
      <c r="BQ1613" s="314"/>
      <c r="BR1613" s="314"/>
      <c r="BS1613" s="314"/>
      <c r="BT1613" s="314"/>
      <c r="BU1613" s="314">
        <v>0</v>
      </c>
      <c r="BV1613" s="314">
        <v>407</v>
      </c>
      <c r="BW1613" s="314">
        <v>0</v>
      </c>
      <c r="BX1613" s="314">
        <v>0</v>
      </c>
      <c r="BY1613" s="314"/>
      <c r="BZ1613" s="314"/>
      <c r="CA1613" s="314"/>
      <c r="CB1613" s="314"/>
      <c r="CC1613" s="314"/>
      <c r="CD1613" s="314"/>
      <c r="CE1613" s="314"/>
      <c r="CF1613" s="314"/>
      <c r="CG1613" s="314"/>
      <c r="CH1613" s="314"/>
      <c r="CI1613" s="286" t="str">
        <f t="shared" si="351"/>
        <v>Small</v>
      </c>
      <c r="CJ1613" s="210"/>
      <c r="CK1613" s="210"/>
      <c r="CN1613"/>
    </row>
    <row r="1614" spans="1:92" s="283" customFormat="1" ht="15">
      <c r="A1614" s="208" t="s">
        <v>225</v>
      </c>
      <c r="B1614" s="283" t="s">
        <v>534</v>
      </c>
      <c r="C1614" s="208" t="s">
        <v>76</v>
      </c>
      <c r="D1614" s="566">
        <v>2013</v>
      </c>
      <c r="E1614" s="314">
        <v>24</v>
      </c>
      <c r="F1614" s="314">
        <v>0</v>
      </c>
      <c r="G1614" s="314">
        <v>0</v>
      </c>
      <c r="H1614" s="314">
        <v>24</v>
      </c>
      <c r="I1614" s="314">
        <v>0</v>
      </c>
      <c r="J1614" s="314">
        <v>0</v>
      </c>
      <c r="K1614" s="314">
        <v>0</v>
      </c>
      <c r="L1614" s="314">
        <v>24</v>
      </c>
      <c r="M1614" s="284">
        <f t="shared" si="350"/>
        <v>0</v>
      </c>
      <c r="N1614" s="284">
        <v>0</v>
      </c>
      <c r="O1614" s="310">
        <v>24</v>
      </c>
      <c r="P1614" s="310">
        <v>24</v>
      </c>
      <c r="Q1614" s="310">
        <v>24</v>
      </c>
      <c r="R1614" s="314">
        <v>24</v>
      </c>
      <c r="S1614" s="314">
        <v>0</v>
      </c>
      <c r="T1614" s="314">
        <v>0</v>
      </c>
      <c r="U1614" s="314">
        <v>0</v>
      </c>
      <c r="V1614" s="314">
        <v>0</v>
      </c>
      <c r="W1614" s="314">
        <v>0</v>
      </c>
      <c r="X1614" s="314">
        <v>0</v>
      </c>
      <c r="Y1614" s="314">
        <v>0</v>
      </c>
      <c r="Z1614" s="314">
        <v>0</v>
      </c>
      <c r="AA1614" s="314"/>
      <c r="AB1614" s="314"/>
      <c r="AC1614" s="314"/>
      <c r="AD1614" s="314"/>
      <c r="AE1614" s="314">
        <v>0</v>
      </c>
      <c r="AF1614" s="314">
        <v>0</v>
      </c>
      <c r="AG1614" s="314"/>
      <c r="AH1614" s="314"/>
      <c r="AI1614" s="314"/>
      <c r="AJ1614" s="314"/>
      <c r="AK1614" s="314">
        <v>0</v>
      </c>
      <c r="AL1614" s="314">
        <v>0</v>
      </c>
      <c r="AM1614" s="314"/>
      <c r="AN1614" s="314"/>
      <c r="AO1614" s="314"/>
      <c r="AP1614" s="314"/>
      <c r="AQ1614" s="314">
        <v>0</v>
      </c>
      <c r="AR1614" s="314">
        <v>0</v>
      </c>
      <c r="AS1614" s="314"/>
      <c r="AT1614" s="314"/>
      <c r="AU1614" s="314"/>
      <c r="AV1614" s="314"/>
      <c r="AW1614" s="314">
        <v>0</v>
      </c>
      <c r="AX1614" s="314">
        <v>0</v>
      </c>
      <c r="AY1614" s="314"/>
      <c r="AZ1614" s="314"/>
      <c r="BA1614" s="314"/>
      <c r="BB1614" s="314"/>
      <c r="BC1614" s="314">
        <v>24</v>
      </c>
      <c r="BD1614" s="314">
        <v>24</v>
      </c>
      <c r="BE1614" s="314"/>
      <c r="BF1614" s="314"/>
      <c r="BG1614" s="314"/>
      <c r="BH1614" s="314"/>
      <c r="BI1614" s="314"/>
      <c r="BJ1614" s="314"/>
      <c r="BK1614" s="314"/>
      <c r="BL1614" s="314"/>
      <c r="BM1614" s="314"/>
      <c r="BN1614" s="314"/>
      <c r="BO1614" s="314"/>
      <c r="BP1614" s="314"/>
      <c r="BQ1614" s="314"/>
      <c r="BR1614" s="314"/>
      <c r="BS1614" s="314"/>
      <c r="BT1614" s="314"/>
      <c r="BU1614" s="314"/>
      <c r="BV1614" s="314"/>
      <c r="BW1614" s="314"/>
      <c r="BX1614" s="314"/>
      <c r="BY1614" s="314"/>
      <c r="BZ1614" s="314"/>
      <c r="CA1614" s="314"/>
      <c r="CB1614" s="314"/>
      <c r="CC1614" s="314"/>
      <c r="CD1614" s="314"/>
      <c r="CE1614" s="314"/>
      <c r="CF1614" s="314"/>
      <c r="CG1614" s="314"/>
      <c r="CH1614" s="314"/>
      <c r="CI1614" s="286" t="str">
        <f t="shared" si="351"/>
        <v>Small</v>
      </c>
      <c r="CJ1614" s="210"/>
      <c r="CK1614" s="210"/>
      <c r="CN1614"/>
    </row>
    <row r="1615" spans="1:92" s="283" customFormat="1" ht="15">
      <c r="A1615" s="208" t="s">
        <v>619</v>
      </c>
      <c r="B1615" s="283" t="s">
        <v>535</v>
      </c>
      <c r="C1615" s="208" t="s">
        <v>76</v>
      </c>
      <c r="D1615" s="566">
        <v>2013</v>
      </c>
      <c r="E1615" s="314">
        <v>0</v>
      </c>
      <c r="F1615" s="314">
        <v>0</v>
      </c>
      <c r="G1615" s="314">
        <v>0</v>
      </c>
      <c r="H1615" s="314">
        <v>0</v>
      </c>
      <c r="I1615" s="314">
        <v>0</v>
      </c>
      <c r="J1615" s="314">
        <v>0</v>
      </c>
      <c r="K1615" s="314">
        <v>0</v>
      </c>
      <c r="L1615" s="314">
        <v>0</v>
      </c>
      <c r="M1615" s="284">
        <f t="shared" si="350"/>
        <v>2609</v>
      </c>
      <c r="N1615" s="284">
        <v>2609</v>
      </c>
      <c r="O1615" s="310">
        <v>2609</v>
      </c>
      <c r="P1615" s="310">
        <v>0</v>
      </c>
      <c r="Q1615" s="310">
        <v>2609</v>
      </c>
      <c r="R1615" s="314">
        <v>2609</v>
      </c>
      <c r="S1615" s="314"/>
      <c r="T1615" s="314"/>
      <c r="U1615" s="314"/>
      <c r="V1615" s="314"/>
      <c r="W1615" s="314"/>
      <c r="X1615" s="314"/>
      <c r="Y1615" s="314"/>
      <c r="Z1615" s="314"/>
      <c r="AA1615" s="314"/>
      <c r="AB1615" s="314"/>
      <c r="AC1615" s="314"/>
      <c r="AD1615" s="314"/>
      <c r="AE1615" s="314"/>
      <c r="AF1615" s="314"/>
      <c r="AG1615" s="314"/>
      <c r="AH1615" s="314"/>
      <c r="AI1615" s="314"/>
      <c r="AJ1615" s="314"/>
      <c r="AK1615" s="314"/>
      <c r="AL1615" s="314"/>
      <c r="AM1615" s="314"/>
      <c r="AN1615" s="314"/>
      <c r="AO1615" s="314"/>
      <c r="AP1615" s="314"/>
      <c r="AQ1615" s="314"/>
      <c r="AR1615" s="314"/>
      <c r="AS1615" s="314"/>
      <c r="AT1615" s="314"/>
      <c r="AU1615" s="314"/>
      <c r="AV1615" s="314"/>
      <c r="AW1615" s="314"/>
      <c r="AX1615" s="314"/>
      <c r="AY1615" s="314"/>
      <c r="AZ1615" s="314"/>
      <c r="BA1615" s="314"/>
      <c r="BB1615" s="314"/>
      <c r="BC1615" s="314"/>
      <c r="BD1615" s="314"/>
      <c r="BE1615" s="314"/>
      <c r="BF1615" s="314"/>
      <c r="BG1615" s="314"/>
      <c r="BH1615" s="314"/>
      <c r="BI1615" s="314"/>
      <c r="BJ1615" s="314"/>
      <c r="BK1615" s="314"/>
      <c r="BL1615" s="314"/>
      <c r="BM1615" s="314"/>
      <c r="BN1615" s="314"/>
      <c r="BO1615" s="314"/>
      <c r="BP1615" s="314"/>
      <c r="BQ1615" s="314"/>
      <c r="BR1615" s="314"/>
      <c r="BS1615" s="314"/>
      <c r="BT1615" s="314"/>
      <c r="BU1615" s="314">
        <v>0</v>
      </c>
      <c r="BV1615" s="314">
        <v>2609</v>
      </c>
      <c r="BW1615" s="314">
        <v>0</v>
      </c>
      <c r="BX1615" s="314">
        <v>0</v>
      </c>
      <c r="BY1615" s="314"/>
      <c r="BZ1615" s="314"/>
      <c r="CA1615" s="314"/>
      <c r="CB1615" s="314"/>
      <c r="CC1615" s="314"/>
      <c r="CD1615" s="314"/>
      <c r="CE1615" s="314"/>
      <c r="CF1615" s="314"/>
      <c r="CG1615" s="314"/>
      <c r="CH1615" s="314"/>
      <c r="CI1615" s="286" t="str">
        <f t="shared" si="351"/>
        <v>Small</v>
      </c>
      <c r="CJ1615" s="210"/>
      <c r="CK1615" s="210"/>
      <c r="CN1615"/>
    </row>
    <row r="1616" spans="1:92" s="283" customFormat="1" ht="15">
      <c r="A1616" s="297" t="s">
        <v>356</v>
      </c>
      <c r="B1616" s="283" t="s">
        <v>430</v>
      </c>
      <c r="C1616" s="208" t="s">
        <v>76</v>
      </c>
      <c r="D1616" s="566">
        <v>2013</v>
      </c>
      <c r="E1616" s="314">
        <v>0</v>
      </c>
      <c r="F1616" s="314">
        <v>0</v>
      </c>
      <c r="G1616" s="314">
        <v>0</v>
      </c>
      <c r="H1616" s="314">
        <v>0</v>
      </c>
      <c r="I1616" s="314">
        <v>0</v>
      </c>
      <c r="J1616" s="314">
        <v>0</v>
      </c>
      <c r="K1616" s="314">
        <v>0</v>
      </c>
      <c r="L1616" s="314">
        <v>0</v>
      </c>
      <c r="M1616" s="284">
        <f t="shared" si="350"/>
        <v>82</v>
      </c>
      <c r="N1616" s="284">
        <v>82</v>
      </c>
      <c r="O1616" s="310">
        <v>82</v>
      </c>
      <c r="P1616" s="310">
        <v>0</v>
      </c>
      <c r="Q1616" s="310">
        <v>82</v>
      </c>
      <c r="R1616" s="314">
        <v>82</v>
      </c>
      <c r="S1616" s="314"/>
      <c r="T1616" s="314"/>
      <c r="U1616" s="314"/>
      <c r="V1616" s="314"/>
      <c r="W1616" s="314"/>
      <c r="X1616" s="314"/>
      <c r="Y1616" s="314"/>
      <c r="Z1616" s="314"/>
      <c r="AA1616" s="314"/>
      <c r="AB1616" s="314"/>
      <c r="AC1616" s="314"/>
      <c r="AD1616" s="314"/>
      <c r="AE1616" s="314"/>
      <c r="AF1616" s="314"/>
      <c r="AG1616" s="314"/>
      <c r="AH1616" s="314"/>
      <c r="AI1616" s="314"/>
      <c r="AJ1616" s="314"/>
      <c r="AK1616" s="314"/>
      <c r="AL1616" s="314"/>
      <c r="AM1616" s="314"/>
      <c r="AN1616" s="314"/>
      <c r="AO1616" s="314"/>
      <c r="AP1616" s="314"/>
      <c r="AQ1616" s="314"/>
      <c r="AR1616" s="314"/>
      <c r="AS1616" s="314"/>
      <c r="AT1616" s="314"/>
      <c r="AU1616" s="314"/>
      <c r="AV1616" s="314"/>
      <c r="AW1616" s="314"/>
      <c r="AX1616" s="314"/>
      <c r="AY1616" s="314"/>
      <c r="AZ1616" s="314"/>
      <c r="BA1616" s="314"/>
      <c r="BB1616" s="314"/>
      <c r="BC1616" s="314"/>
      <c r="BD1616" s="314"/>
      <c r="BE1616" s="314"/>
      <c r="BF1616" s="314"/>
      <c r="BG1616" s="314"/>
      <c r="BH1616" s="314"/>
      <c r="BI1616" s="314"/>
      <c r="BJ1616" s="314"/>
      <c r="BK1616" s="314"/>
      <c r="BL1616" s="314"/>
      <c r="BM1616" s="314"/>
      <c r="BN1616" s="314"/>
      <c r="BO1616" s="314"/>
      <c r="BP1616" s="314"/>
      <c r="BQ1616" s="314"/>
      <c r="BR1616" s="314"/>
      <c r="BS1616" s="314"/>
      <c r="BT1616" s="314"/>
      <c r="BU1616" s="314">
        <v>82</v>
      </c>
      <c r="BV1616" s="314">
        <v>0</v>
      </c>
      <c r="BW1616" s="314">
        <v>0</v>
      </c>
      <c r="BX1616" s="314">
        <v>0</v>
      </c>
      <c r="BY1616" s="314"/>
      <c r="BZ1616" s="314"/>
      <c r="CA1616" s="314"/>
      <c r="CB1616" s="314"/>
      <c r="CC1616" s="314"/>
      <c r="CD1616" s="314"/>
      <c r="CE1616" s="314"/>
      <c r="CF1616" s="314"/>
      <c r="CG1616" s="314"/>
      <c r="CH1616" s="314"/>
      <c r="CI1616" s="286" t="str">
        <f t="shared" si="351"/>
        <v>Small</v>
      </c>
      <c r="CJ1616" s="210"/>
      <c r="CK1616" s="210"/>
      <c r="CN1616"/>
    </row>
    <row r="1617" spans="1:92" s="283" customFormat="1" ht="15">
      <c r="A1617" s="208" t="s">
        <v>249</v>
      </c>
      <c r="B1617" s="283" t="s">
        <v>386</v>
      </c>
      <c r="C1617" s="208" t="s">
        <v>76</v>
      </c>
      <c r="D1617" s="566">
        <v>2013</v>
      </c>
      <c r="E1617" s="314">
        <v>19</v>
      </c>
      <c r="F1617" s="314">
        <v>0</v>
      </c>
      <c r="G1617" s="314">
        <v>7</v>
      </c>
      <c r="H1617" s="314">
        <v>26</v>
      </c>
      <c r="I1617" s="314">
        <v>0</v>
      </c>
      <c r="J1617" s="314">
        <v>0</v>
      </c>
      <c r="K1617" s="314">
        <v>0</v>
      </c>
      <c r="L1617" s="314">
        <v>26</v>
      </c>
      <c r="M1617" s="284">
        <f t="shared" ref="M1617:M1680" si="352">BW1617+BU1617+BV1617+BX1617+BY1617+BZ1617</f>
        <v>0</v>
      </c>
      <c r="N1617" s="284">
        <v>0</v>
      </c>
      <c r="O1617" s="310">
        <v>26</v>
      </c>
      <c r="P1617" s="310">
        <v>26</v>
      </c>
      <c r="Q1617" s="310">
        <v>26</v>
      </c>
      <c r="R1617" s="314">
        <v>26</v>
      </c>
      <c r="S1617" s="314">
        <v>0</v>
      </c>
      <c r="T1617" s="314">
        <v>0</v>
      </c>
      <c r="U1617" s="314">
        <v>0</v>
      </c>
      <c r="V1617" s="314">
        <v>0</v>
      </c>
      <c r="W1617" s="314">
        <v>0</v>
      </c>
      <c r="X1617" s="314">
        <v>0</v>
      </c>
      <c r="Y1617" s="314">
        <v>0</v>
      </c>
      <c r="Z1617" s="314">
        <v>0</v>
      </c>
      <c r="AA1617" s="314"/>
      <c r="AB1617" s="314"/>
      <c r="AC1617" s="314">
        <v>0</v>
      </c>
      <c r="AD1617" s="314">
        <v>0</v>
      </c>
      <c r="AE1617" s="314">
        <v>0</v>
      </c>
      <c r="AF1617" s="314">
        <v>0</v>
      </c>
      <c r="AG1617" s="314"/>
      <c r="AH1617" s="314"/>
      <c r="AI1617" s="314">
        <v>0</v>
      </c>
      <c r="AJ1617" s="314">
        <v>0</v>
      </c>
      <c r="AK1617" s="314">
        <v>0</v>
      </c>
      <c r="AL1617" s="314">
        <v>0</v>
      </c>
      <c r="AM1617" s="314"/>
      <c r="AN1617" s="314"/>
      <c r="AO1617" s="314">
        <v>0</v>
      </c>
      <c r="AP1617" s="314">
        <v>0</v>
      </c>
      <c r="AQ1617" s="314">
        <v>19</v>
      </c>
      <c r="AR1617" s="314">
        <v>19</v>
      </c>
      <c r="AS1617" s="314"/>
      <c r="AT1617" s="314"/>
      <c r="AU1617" s="314">
        <v>7</v>
      </c>
      <c r="AV1617" s="314">
        <v>7</v>
      </c>
      <c r="AW1617" s="314">
        <v>0</v>
      </c>
      <c r="AX1617" s="314">
        <v>0</v>
      </c>
      <c r="AY1617" s="314"/>
      <c r="AZ1617" s="314"/>
      <c r="BA1617" s="314">
        <v>0</v>
      </c>
      <c r="BB1617" s="314">
        <v>0</v>
      </c>
      <c r="BC1617" s="314">
        <v>0</v>
      </c>
      <c r="BD1617" s="314">
        <v>0</v>
      </c>
      <c r="BE1617" s="314"/>
      <c r="BF1617" s="314"/>
      <c r="BG1617" s="314">
        <v>0</v>
      </c>
      <c r="BH1617" s="314">
        <v>0</v>
      </c>
      <c r="BI1617" s="314"/>
      <c r="BJ1617" s="314"/>
      <c r="BK1617" s="314"/>
      <c r="BL1617" s="314"/>
      <c r="BM1617" s="314"/>
      <c r="BN1617" s="314"/>
      <c r="BO1617" s="314"/>
      <c r="BP1617" s="314"/>
      <c r="BQ1617" s="314"/>
      <c r="BR1617" s="314"/>
      <c r="BS1617" s="314"/>
      <c r="BT1617" s="314"/>
      <c r="BU1617" s="314"/>
      <c r="BV1617" s="314"/>
      <c r="BW1617" s="314"/>
      <c r="BX1617" s="314"/>
      <c r="BY1617" s="314"/>
      <c r="BZ1617" s="314"/>
      <c r="CA1617" s="314"/>
      <c r="CB1617" s="314"/>
      <c r="CC1617" s="314"/>
      <c r="CD1617" s="314"/>
      <c r="CE1617" s="314"/>
      <c r="CF1617" s="314"/>
      <c r="CG1617" s="314"/>
      <c r="CH1617" s="314"/>
      <c r="CI1617" s="286" t="str">
        <f t="shared" si="351"/>
        <v>Small</v>
      </c>
      <c r="CJ1617" s="210"/>
      <c r="CK1617" s="210"/>
      <c r="CN1617"/>
    </row>
    <row r="1618" spans="1:92" s="283" customFormat="1" ht="15">
      <c r="A1618" s="208" t="s">
        <v>249</v>
      </c>
      <c r="B1618" s="283" t="s">
        <v>882</v>
      </c>
      <c r="C1618" s="208" t="s">
        <v>76</v>
      </c>
      <c r="D1618" s="566">
        <v>2013</v>
      </c>
      <c r="E1618" s="314">
        <v>21</v>
      </c>
      <c r="F1618" s="314">
        <v>0</v>
      </c>
      <c r="G1618" s="314">
        <v>0</v>
      </c>
      <c r="H1618" s="314">
        <v>21</v>
      </c>
      <c r="I1618" s="314">
        <v>0</v>
      </c>
      <c r="J1618" s="314">
        <v>0</v>
      </c>
      <c r="K1618" s="314">
        <v>0</v>
      </c>
      <c r="L1618" s="314">
        <v>21</v>
      </c>
      <c r="M1618" s="284">
        <f t="shared" si="352"/>
        <v>0</v>
      </c>
      <c r="N1618" s="284">
        <v>0</v>
      </c>
      <c r="O1618" s="310">
        <v>21</v>
      </c>
      <c r="P1618" s="310">
        <v>21</v>
      </c>
      <c r="Q1618" s="310">
        <v>21</v>
      </c>
      <c r="R1618" s="314">
        <v>21</v>
      </c>
      <c r="S1618" s="314">
        <v>0</v>
      </c>
      <c r="T1618" s="314">
        <v>0</v>
      </c>
      <c r="U1618" s="314">
        <v>0</v>
      </c>
      <c r="V1618" s="314">
        <v>0</v>
      </c>
      <c r="W1618" s="314">
        <v>0</v>
      </c>
      <c r="X1618" s="314">
        <v>0</v>
      </c>
      <c r="Y1618" s="314">
        <v>5</v>
      </c>
      <c r="Z1618" s="314">
        <v>5</v>
      </c>
      <c r="AA1618" s="314"/>
      <c r="AB1618" s="314"/>
      <c r="AC1618" s="314"/>
      <c r="AD1618" s="314"/>
      <c r="AE1618" s="314">
        <v>0</v>
      </c>
      <c r="AF1618" s="314">
        <v>0</v>
      </c>
      <c r="AG1618" s="314"/>
      <c r="AH1618" s="314"/>
      <c r="AI1618" s="314"/>
      <c r="AJ1618" s="314"/>
      <c r="AK1618" s="314">
        <v>0</v>
      </c>
      <c r="AL1618" s="314">
        <v>0</v>
      </c>
      <c r="AM1618" s="314"/>
      <c r="AN1618" s="314"/>
      <c r="AO1618" s="314"/>
      <c r="AP1618" s="314"/>
      <c r="AQ1618" s="314">
        <v>16</v>
      </c>
      <c r="AR1618" s="314">
        <v>16</v>
      </c>
      <c r="AS1618" s="314"/>
      <c r="AT1618" s="314"/>
      <c r="AU1618" s="314"/>
      <c r="AV1618" s="314"/>
      <c r="AW1618" s="314">
        <v>0</v>
      </c>
      <c r="AX1618" s="314">
        <v>0</v>
      </c>
      <c r="AY1618" s="314"/>
      <c r="AZ1618" s="314"/>
      <c r="BA1618" s="314"/>
      <c r="BB1618" s="314"/>
      <c r="BC1618" s="314">
        <v>0</v>
      </c>
      <c r="BD1618" s="314">
        <v>0</v>
      </c>
      <c r="BE1618" s="314"/>
      <c r="BF1618" s="314"/>
      <c r="BG1618" s="314"/>
      <c r="BH1618" s="314"/>
      <c r="BI1618" s="314"/>
      <c r="BJ1618" s="314"/>
      <c r="BK1618" s="314"/>
      <c r="BL1618" s="314"/>
      <c r="BM1618" s="314"/>
      <c r="BN1618" s="314"/>
      <c r="BO1618" s="314"/>
      <c r="BP1618" s="314"/>
      <c r="BQ1618" s="314"/>
      <c r="BR1618" s="314"/>
      <c r="BS1618" s="314"/>
      <c r="BT1618" s="314"/>
      <c r="BU1618" s="314"/>
      <c r="BV1618" s="314"/>
      <c r="BW1618" s="314"/>
      <c r="BX1618" s="314"/>
      <c r="BY1618" s="314"/>
      <c r="BZ1618" s="314"/>
      <c r="CA1618" s="314"/>
      <c r="CB1618" s="314"/>
      <c r="CC1618" s="314"/>
      <c r="CD1618" s="314"/>
      <c r="CE1618" s="314"/>
      <c r="CF1618" s="314"/>
      <c r="CG1618" s="314"/>
      <c r="CH1618" s="314"/>
      <c r="CI1618" s="286" t="str">
        <f t="shared" si="351"/>
        <v>Small</v>
      </c>
      <c r="CJ1618" s="210"/>
      <c r="CK1618" s="210"/>
      <c r="CN1618"/>
    </row>
    <row r="1619" spans="1:92" s="283" customFormat="1" ht="15">
      <c r="A1619" s="208" t="s">
        <v>623</v>
      </c>
      <c r="B1619" s="208" t="s">
        <v>536</v>
      </c>
      <c r="C1619" s="208" t="s">
        <v>76</v>
      </c>
      <c r="D1619" s="566">
        <v>2013</v>
      </c>
      <c r="E1619" s="314">
        <v>1</v>
      </c>
      <c r="F1619" s="314">
        <v>0</v>
      </c>
      <c r="G1619" s="314">
        <v>0</v>
      </c>
      <c r="H1619" s="314">
        <v>1</v>
      </c>
      <c r="I1619" s="314">
        <v>0</v>
      </c>
      <c r="J1619" s="314">
        <v>0</v>
      </c>
      <c r="K1619" s="314">
        <v>0</v>
      </c>
      <c r="L1619" s="314">
        <v>1</v>
      </c>
      <c r="M1619" s="284">
        <f t="shared" si="352"/>
        <v>0</v>
      </c>
      <c r="N1619" s="284">
        <v>0</v>
      </c>
      <c r="O1619" s="310">
        <v>1</v>
      </c>
      <c r="P1619" s="310">
        <v>1</v>
      </c>
      <c r="Q1619" s="310">
        <v>1</v>
      </c>
      <c r="R1619" s="314">
        <v>1</v>
      </c>
      <c r="S1619" s="314">
        <v>0</v>
      </c>
      <c r="T1619" s="314">
        <v>0</v>
      </c>
      <c r="U1619" s="314">
        <v>0</v>
      </c>
      <c r="V1619" s="314">
        <v>0</v>
      </c>
      <c r="W1619" s="314">
        <v>0</v>
      </c>
      <c r="X1619" s="314">
        <v>0</v>
      </c>
      <c r="Y1619" s="314">
        <v>0</v>
      </c>
      <c r="Z1619" s="314">
        <v>0</v>
      </c>
      <c r="AA1619" s="314"/>
      <c r="AB1619" s="314"/>
      <c r="AC1619" s="314"/>
      <c r="AD1619" s="314"/>
      <c r="AE1619" s="314">
        <v>0</v>
      </c>
      <c r="AF1619" s="314">
        <v>0</v>
      </c>
      <c r="AG1619" s="314"/>
      <c r="AH1619" s="314"/>
      <c r="AI1619" s="314"/>
      <c r="AJ1619" s="314"/>
      <c r="AK1619" s="314">
        <v>0</v>
      </c>
      <c r="AL1619" s="314">
        <v>0</v>
      </c>
      <c r="AM1619" s="314"/>
      <c r="AN1619" s="314"/>
      <c r="AO1619" s="314"/>
      <c r="AP1619" s="314"/>
      <c r="AQ1619" s="314">
        <v>0</v>
      </c>
      <c r="AR1619" s="314">
        <v>0</v>
      </c>
      <c r="AS1619" s="314"/>
      <c r="AT1619" s="314"/>
      <c r="AU1619" s="314"/>
      <c r="AV1619" s="314"/>
      <c r="AW1619" s="314">
        <v>0</v>
      </c>
      <c r="AX1619" s="314">
        <v>0</v>
      </c>
      <c r="AY1619" s="314"/>
      <c r="AZ1619" s="314"/>
      <c r="BA1619" s="314"/>
      <c r="BB1619" s="314"/>
      <c r="BC1619" s="314">
        <v>1</v>
      </c>
      <c r="BD1619" s="314">
        <v>1</v>
      </c>
      <c r="BE1619" s="314"/>
      <c r="BF1619" s="314"/>
      <c r="BG1619" s="314"/>
      <c r="BH1619" s="314"/>
      <c r="BI1619" s="314"/>
      <c r="BJ1619" s="314"/>
      <c r="BK1619" s="314"/>
      <c r="BL1619" s="314"/>
      <c r="BM1619" s="314"/>
      <c r="BN1619" s="314"/>
      <c r="BO1619" s="314"/>
      <c r="BP1619" s="314"/>
      <c r="BQ1619" s="314"/>
      <c r="BR1619" s="314"/>
      <c r="BS1619" s="314"/>
      <c r="BT1619" s="314"/>
      <c r="BU1619" s="314"/>
      <c r="BV1619" s="314"/>
      <c r="BW1619" s="314"/>
      <c r="BX1619" s="314"/>
      <c r="BY1619" s="314"/>
      <c r="BZ1619" s="314"/>
      <c r="CA1619" s="314"/>
      <c r="CB1619" s="314"/>
      <c r="CC1619" s="314"/>
      <c r="CD1619" s="314"/>
      <c r="CE1619" s="314"/>
      <c r="CF1619" s="314"/>
      <c r="CG1619" s="314"/>
      <c r="CH1619" s="314"/>
      <c r="CI1619" s="286" t="str">
        <f t="shared" si="351"/>
        <v>Small</v>
      </c>
      <c r="CJ1619" s="210"/>
      <c r="CK1619" s="210"/>
      <c r="CN1619"/>
    </row>
    <row r="1620" spans="1:92" s="283" customFormat="1" ht="15">
      <c r="A1620" s="208" t="s">
        <v>624</v>
      </c>
      <c r="B1620" s="283" t="s">
        <v>538</v>
      </c>
      <c r="C1620" s="208" t="s">
        <v>76</v>
      </c>
      <c r="D1620" s="566">
        <v>2013</v>
      </c>
      <c r="E1620" s="314">
        <v>3</v>
      </c>
      <c r="F1620" s="314">
        <v>0</v>
      </c>
      <c r="G1620" s="314">
        <v>0</v>
      </c>
      <c r="H1620" s="314">
        <v>3</v>
      </c>
      <c r="I1620" s="314">
        <v>0</v>
      </c>
      <c r="J1620" s="314">
        <v>0</v>
      </c>
      <c r="K1620" s="314">
        <v>0</v>
      </c>
      <c r="L1620" s="314">
        <v>3</v>
      </c>
      <c r="M1620" s="284">
        <f t="shared" si="352"/>
        <v>0</v>
      </c>
      <c r="N1620" s="284">
        <v>0</v>
      </c>
      <c r="O1620" s="310">
        <v>3</v>
      </c>
      <c r="P1620" s="310">
        <v>3</v>
      </c>
      <c r="Q1620" s="310">
        <v>3</v>
      </c>
      <c r="R1620" s="314">
        <v>3</v>
      </c>
      <c r="S1620" s="314">
        <v>0</v>
      </c>
      <c r="T1620" s="314">
        <v>0</v>
      </c>
      <c r="U1620" s="314">
        <v>0</v>
      </c>
      <c r="V1620" s="314">
        <v>0</v>
      </c>
      <c r="W1620" s="314">
        <v>0</v>
      </c>
      <c r="X1620" s="314">
        <v>0</v>
      </c>
      <c r="Y1620" s="314">
        <v>0</v>
      </c>
      <c r="Z1620" s="314">
        <v>0</v>
      </c>
      <c r="AA1620" s="314"/>
      <c r="AB1620" s="314"/>
      <c r="AC1620" s="314"/>
      <c r="AD1620" s="314"/>
      <c r="AE1620" s="314">
        <v>0</v>
      </c>
      <c r="AF1620" s="314">
        <v>0</v>
      </c>
      <c r="AG1620" s="314"/>
      <c r="AH1620" s="314"/>
      <c r="AI1620" s="314"/>
      <c r="AJ1620" s="314"/>
      <c r="AK1620" s="314">
        <v>0</v>
      </c>
      <c r="AL1620" s="314">
        <v>0</v>
      </c>
      <c r="AM1620" s="314"/>
      <c r="AN1620" s="314"/>
      <c r="AO1620" s="314"/>
      <c r="AP1620" s="314"/>
      <c r="AQ1620" s="314">
        <v>0</v>
      </c>
      <c r="AR1620" s="314">
        <v>0</v>
      </c>
      <c r="AS1620" s="314"/>
      <c r="AT1620" s="314"/>
      <c r="AU1620" s="314"/>
      <c r="AV1620" s="314"/>
      <c r="AW1620" s="314">
        <v>0</v>
      </c>
      <c r="AX1620" s="314">
        <v>0</v>
      </c>
      <c r="AY1620" s="314"/>
      <c r="AZ1620" s="314"/>
      <c r="BA1620" s="314"/>
      <c r="BB1620" s="314"/>
      <c r="BC1620" s="314">
        <v>3</v>
      </c>
      <c r="BD1620" s="314">
        <v>3</v>
      </c>
      <c r="BE1620" s="314"/>
      <c r="BF1620" s="314"/>
      <c r="BG1620" s="314"/>
      <c r="BH1620" s="314"/>
      <c r="BI1620" s="314"/>
      <c r="BJ1620" s="314"/>
      <c r="BK1620" s="314"/>
      <c r="BL1620" s="314"/>
      <c r="BM1620" s="314"/>
      <c r="BN1620" s="314"/>
      <c r="BO1620" s="314"/>
      <c r="BP1620" s="314"/>
      <c r="BQ1620" s="314"/>
      <c r="BR1620" s="314"/>
      <c r="BS1620" s="314"/>
      <c r="BT1620" s="314"/>
      <c r="BU1620" s="314"/>
      <c r="BV1620" s="314"/>
      <c r="BW1620" s="314"/>
      <c r="BX1620" s="314"/>
      <c r="BY1620" s="314"/>
      <c r="BZ1620" s="314"/>
      <c r="CA1620" s="314"/>
      <c r="CB1620" s="314"/>
      <c r="CC1620" s="314"/>
      <c r="CD1620" s="314"/>
      <c r="CE1620" s="314"/>
      <c r="CF1620" s="314"/>
      <c r="CG1620" s="314"/>
      <c r="CH1620" s="314"/>
      <c r="CI1620" s="286" t="str">
        <f t="shared" si="351"/>
        <v>Small</v>
      </c>
      <c r="CJ1620" s="210"/>
      <c r="CK1620" s="210"/>
      <c r="CN1620"/>
    </row>
    <row r="1621" spans="1:92" s="283" customFormat="1" ht="15">
      <c r="A1621" s="208" t="s">
        <v>213</v>
      </c>
      <c r="B1621" s="283" t="s">
        <v>455</v>
      </c>
      <c r="C1621" s="208" t="s">
        <v>76</v>
      </c>
      <c r="D1621" s="566">
        <v>2013</v>
      </c>
      <c r="E1621" s="314">
        <v>5</v>
      </c>
      <c r="F1621" s="314">
        <v>0</v>
      </c>
      <c r="G1621" s="314">
        <v>0</v>
      </c>
      <c r="H1621" s="314">
        <v>5</v>
      </c>
      <c r="I1621" s="314">
        <v>0</v>
      </c>
      <c r="J1621" s="314">
        <v>0</v>
      </c>
      <c r="K1621" s="314">
        <v>0</v>
      </c>
      <c r="L1621" s="314">
        <v>5</v>
      </c>
      <c r="M1621" s="284">
        <f t="shared" si="352"/>
        <v>0</v>
      </c>
      <c r="N1621" s="284">
        <v>0</v>
      </c>
      <c r="O1621" s="310">
        <v>5</v>
      </c>
      <c r="P1621" s="310">
        <v>5</v>
      </c>
      <c r="Q1621" s="310">
        <v>5</v>
      </c>
      <c r="R1621" s="314">
        <v>5</v>
      </c>
      <c r="S1621" s="314">
        <v>0</v>
      </c>
      <c r="T1621" s="314">
        <v>0</v>
      </c>
      <c r="U1621" s="314">
        <v>0</v>
      </c>
      <c r="V1621" s="314">
        <v>0</v>
      </c>
      <c r="W1621" s="314">
        <v>0</v>
      </c>
      <c r="X1621" s="314">
        <v>0</v>
      </c>
      <c r="Y1621" s="314">
        <v>0</v>
      </c>
      <c r="Z1621" s="314">
        <v>0</v>
      </c>
      <c r="AA1621" s="314"/>
      <c r="AB1621" s="314"/>
      <c r="AC1621" s="314"/>
      <c r="AD1621" s="314"/>
      <c r="AE1621" s="314">
        <v>0</v>
      </c>
      <c r="AF1621" s="314">
        <v>0</v>
      </c>
      <c r="AG1621" s="314"/>
      <c r="AH1621" s="314"/>
      <c r="AI1621" s="314"/>
      <c r="AJ1621" s="314"/>
      <c r="AK1621" s="314">
        <v>0</v>
      </c>
      <c r="AL1621" s="314">
        <v>0</v>
      </c>
      <c r="AM1621" s="314"/>
      <c r="AN1621" s="314"/>
      <c r="AO1621" s="314"/>
      <c r="AP1621" s="314"/>
      <c r="AQ1621" s="314">
        <v>0</v>
      </c>
      <c r="AR1621" s="314">
        <v>0</v>
      </c>
      <c r="AS1621" s="314"/>
      <c r="AT1621" s="314"/>
      <c r="AU1621" s="314"/>
      <c r="AV1621" s="314"/>
      <c r="AW1621" s="314">
        <v>0</v>
      </c>
      <c r="AX1621" s="314">
        <v>0</v>
      </c>
      <c r="AY1621" s="314"/>
      <c r="AZ1621" s="314"/>
      <c r="BA1621" s="314"/>
      <c r="BB1621" s="314"/>
      <c r="BC1621" s="314">
        <v>5</v>
      </c>
      <c r="BD1621" s="314">
        <v>0</v>
      </c>
      <c r="BE1621" s="314"/>
      <c r="BF1621" s="314"/>
      <c r="BG1621" s="314"/>
      <c r="BH1621" s="314"/>
      <c r="BI1621" s="314"/>
      <c r="BJ1621" s="314"/>
      <c r="BK1621" s="314"/>
      <c r="BL1621" s="314"/>
      <c r="BM1621" s="314"/>
      <c r="BN1621" s="314"/>
      <c r="BO1621" s="314"/>
      <c r="BP1621" s="314"/>
      <c r="BQ1621" s="314"/>
      <c r="BR1621" s="314"/>
      <c r="BS1621" s="314"/>
      <c r="BT1621" s="314"/>
      <c r="BU1621" s="314"/>
      <c r="BV1621" s="314"/>
      <c r="BW1621" s="314"/>
      <c r="BX1621" s="314"/>
      <c r="BY1621" s="314"/>
      <c r="BZ1621" s="314"/>
      <c r="CA1621" s="314"/>
      <c r="CB1621" s="314"/>
      <c r="CC1621" s="314"/>
      <c r="CD1621" s="314"/>
      <c r="CE1621" s="314"/>
      <c r="CF1621" s="314"/>
      <c r="CG1621" s="314"/>
      <c r="CH1621" s="314"/>
      <c r="CI1621" s="286" t="str">
        <f t="shared" si="351"/>
        <v>Small</v>
      </c>
      <c r="CJ1621" s="210"/>
      <c r="CK1621" s="210"/>
      <c r="CN1621"/>
    </row>
    <row r="1622" spans="1:92" s="283" customFormat="1" ht="15">
      <c r="A1622" s="287" t="s">
        <v>129</v>
      </c>
      <c r="B1622" s="283" t="s">
        <v>883</v>
      </c>
      <c r="C1622" s="208" t="s">
        <v>76</v>
      </c>
      <c r="D1622" s="566">
        <v>2013</v>
      </c>
      <c r="E1622" s="314">
        <v>619850</v>
      </c>
      <c r="F1622" s="314">
        <v>183992</v>
      </c>
      <c r="G1622" s="314">
        <v>117773</v>
      </c>
      <c r="H1622" s="314">
        <v>921615</v>
      </c>
      <c r="I1622" s="314">
        <v>39732</v>
      </c>
      <c r="J1622" s="314">
        <v>0</v>
      </c>
      <c r="K1622" s="314">
        <v>39732</v>
      </c>
      <c r="L1622" s="314">
        <v>961347</v>
      </c>
      <c r="M1622" s="284">
        <f t="shared" si="352"/>
        <v>30043</v>
      </c>
      <c r="N1622" s="284">
        <v>30043</v>
      </c>
      <c r="O1622" s="310">
        <v>991390</v>
      </c>
      <c r="P1622" s="310">
        <v>3187073</v>
      </c>
      <c r="Q1622" s="310">
        <v>3217116</v>
      </c>
      <c r="R1622" s="314">
        <v>3362690</v>
      </c>
      <c r="S1622" s="314">
        <v>0</v>
      </c>
      <c r="T1622" s="314">
        <v>0</v>
      </c>
      <c r="U1622" s="314">
        <v>0</v>
      </c>
      <c r="V1622" s="314">
        <v>0</v>
      </c>
      <c r="W1622" s="314">
        <v>0</v>
      </c>
      <c r="X1622" s="314">
        <v>0</v>
      </c>
      <c r="Y1622" s="314">
        <v>584493</v>
      </c>
      <c r="Z1622" s="314">
        <v>214524</v>
      </c>
      <c r="AA1622" s="314">
        <v>177913</v>
      </c>
      <c r="AB1622" s="314">
        <v>0</v>
      </c>
      <c r="AC1622" s="314">
        <v>34319</v>
      </c>
      <c r="AD1622" s="314">
        <v>7491</v>
      </c>
      <c r="AE1622" s="314">
        <v>0</v>
      </c>
      <c r="AF1622" s="314">
        <v>0</v>
      </c>
      <c r="AG1622" s="314">
        <v>0</v>
      </c>
      <c r="AH1622" s="314">
        <v>0</v>
      </c>
      <c r="AI1622" s="314">
        <v>0</v>
      </c>
      <c r="AJ1622" s="314">
        <v>0</v>
      </c>
      <c r="AK1622" s="314">
        <v>0</v>
      </c>
      <c r="AL1622" s="314">
        <v>0</v>
      </c>
      <c r="AM1622" s="314">
        <v>0</v>
      </c>
      <c r="AN1622" s="314">
        <v>0</v>
      </c>
      <c r="AO1622" s="314">
        <v>0</v>
      </c>
      <c r="AP1622" s="314">
        <v>0</v>
      </c>
      <c r="AQ1622" s="314">
        <v>0</v>
      </c>
      <c r="AR1622" s="314">
        <v>0</v>
      </c>
      <c r="AS1622" s="314">
        <v>0</v>
      </c>
      <c r="AT1622" s="314">
        <v>0</v>
      </c>
      <c r="AU1622" s="314">
        <v>5992</v>
      </c>
      <c r="AV1622" s="314">
        <v>5300</v>
      </c>
      <c r="AW1622" s="314">
        <v>35357</v>
      </c>
      <c r="AX1622" s="314">
        <v>13575</v>
      </c>
      <c r="AY1622" s="314">
        <v>6079</v>
      </c>
      <c r="AZ1622" s="314">
        <v>0</v>
      </c>
      <c r="BA1622" s="314">
        <v>77462</v>
      </c>
      <c r="BB1622" s="314">
        <v>1980</v>
      </c>
      <c r="BC1622" s="314">
        <v>0</v>
      </c>
      <c r="BD1622" s="314">
        <v>0</v>
      </c>
      <c r="BE1622" s="314">
        <v>0</v>
      </c>
      <c r="BF1622" s="314">
        <v>0</v>
      </c>
      <c r="BG1622" s="314">
        <v>0</v>
      </c>
      <c r="BH1622" s="314">
        <v>0</v>
      </c>
      <c r="BI1622" s="314">
        <v>0</v>
      </c>
      <c r="BJ1622" s="314">
        <v>0</v>
      </c>
      <c r="BK1622" s="314">
        <v>39732</v>
      </c>
      <c r="BL1622" s="314">
        <v>0</v>
      </c>
      <c r="BM1622" s="314">
        <v>0</v>
      </c>
      <c r="BN1622" s="314">
        <v>0</v>
      </c>
      <c r="BO1622" s="314">
        <v>0</v>
      </c>
      <c r="BP1622" s="314">
        <v>0</v>
      </c>
      <c r="BQ1622" s="314">
        <v>0</v>
      </c>
      <c r="BR1622" s="314">
        <v>0</v>
      </c>
      <c r="BS1622" s="314">
        <v>0</v>
      </c>
      <c r="BT1622" s="314">
        <v>0</v>
      </c>
      <c r="BU1622" s="314">
        <v>0</v>
      </c>
      <c r="BV1622" s="314">
        <v>13314</v>
      </c>
      <c r="BW1622" s="314">
        <v>0</v>
      </c>
      <c r="BX1622" s="314">
        <v>16729</v>
      </c>
      <c r="BY1622" s="314"/>
      <c r="BZ1622" s="314"/>
      <c r="CA1622" s="314"/>
      <c r="CB1622" s="314">
        <v>0</v>
      </c>
      <c r="CC1622" s="314">
        <v>0</v>
      </c>
      <c r="CD1622" s="314">
        <v>2225726</v>
      </c>
      <c r="CE1622" s="314"/>
      <c r="CF1622" s="314">
        <v>0</v>
      </c>
      <c r="CG1622" s="314">
        <v>0</v>
      </c>
      <c r="CH1622" s="314">
        <v>145574</v>
      </c>
      <c r="CI1622" s="286" t="str">
        <f t="shared" si="351"/>
        <v>Large</v>
      </c>
      <c r="CJ1622" s="210"/>
      <c r="CK1622" s="210"/>
      <c r="CN1622"/>
    </row>
    <row r="1623" spans="1:92" s="283" customFormat="1" ht="15">
      <c r="A1623" s="208" t="s">
        <v>352</v>
      </c>
      <c r="B1623" s="283" t="s">
        <v>377</v>
      </c>
      <c r="C1623" s="208" t="s">
        <v>76</v>
      </c>
      <c r="D1623" s="566">
        <v>2013</v>
      </c>
      <c r="E1623" s="314">
        <v>0</v>
      </c>
      <c r="F1623" s="314">
        <v>0</v>
      </c>
      <c r="G1623" s="314">
        <v>0</v>
      </c>
      <c r="H1623" s="314">
        <v>0</v>
      </c>
      <c r="I1623" s="314">
        <v>0</v>
      </c>
      <c r="J1623" s="314">
        <v>0</v>
      </c>
      <c r="K1623" s="314">
        <v>0</v>
      </c>
      <c r="L1623" s="314">
        <v>0</v>
      </c>
      <c r="M1623" s="284">
        <f t="shared" si="352"/>
        <v>285</v>
      </c>
      <c r="N1623" s="284">
        <v>285</v>
      </c>
      <c r="O1623" s="310">
        <v>285</v>
      </c>
      <c r="P1623" s="310">
        <v>0</v>
      </c>
      <c r="Q1623" s="310">
        <v>285</v>
      </c>
      <c r="R1623" s="314">
        <v>285</v>
      </c>
      <c r="S1623" s="314"/>
      <c r="T1623" s="314"/>
      <c r="U1623" s="314"/>
      <c r="V1623" s="314"/>
      <c r="W1623" s="314"/>
      <c r="X1623" s="314"/>
      <c r="Y1623" s="314"/>
      <c r="Z1623" s="314"/>
      <c r="AA1623" s="314"/>
      <c r="AB1623" s="314"/>
      <c r="AC1623" s="314"/>
      <c r="AD1623" s="314"/>
      <c r="AE1623" s="314"/>
      <c r="AF1623" s="314"/>
      <c r="AG1623" s="314"/>
      <c r="AH1623" s="314"/>
      <c r="AI1623" s="314"/>
      <c r="AJ1623" s="314"/>
      <c r="AK1623" s="314"/>
      <c r="AL1623" s="314"/>
      <c r="AM1623" s="314"/>
      <c r="AN1623" s="314"/>
      <c r="AO1623" s="314"/>
      <c r="AP1623" s="314"/>
      <c r="AQ1623" s="314"/>
      <c r="AR1623" s="314"/>
      <c r="AS1623" s="314"/>
      <c r="AT1623" s="314"/>
      <c r="AU1623" s="314"/>
      <c r="AV1623" s="314"/>
      <c r="AW1623" s="314"/>
      <c r="AX1623" s="314"/>
      <c r="AY1623" s="314"/>
      <c r="AZ1623" s="314"/>
      <c r="BA1623" s="314"/>
      <c r="BB1623" s="314"/>
      <c r="BC1623" s="314"/>
      <c r="BD1623" s="314"/>
      <c r="BE1623" s="314"/>
      <c r="BF1623" s="314"/>
      <c r="BG1623" s="314"/>
      <c r="BH1623" s="314"/>
      <c r="BI1623" s="314"/>
      <c r="BJ1623" s="314"/>
      <c r="BK1623" s="314"/>
      <c r="BL1623" s="314"/>
      <c r="BM1623" s="314"/>
      <c r="BN1623" s="314"/>
      <c r="BO1623" s="314"/>
      <c r="BP1623" s="314"/>
      <c r="BQ1623" s="314"/>
      <c r="BR1623" s="314"/>
      <c r="BS1623" s="314"/>
      <c r="BT1623" s="314"/>
      <c r="BU1623" s="314">
        <v>0</v>
      </c>
      <c r="BV1623" s="314">
        <v>0</v>
      </c>
      <c r="BW1623" s="314">
        <v>0</v>
      </c>
      <c r="BX1623" s="314">
        <v>285</v>
      </c>
      <c r="BY1623" s="314"/>
      <c r="BZ1623" s="314"/>
      <c r="CA1623" s="314"/>
      <c r="CB1623" s="314"/>
      <c r="CC1623" s="314"/>
      <c r="CD1623" s="314"/>
      <c r="CE1623" s="314"/>
      <c r="CF1623" s="314"/>
      <c r="CG1623" s="314"/>
      <c r="CH1623" s="314"/>
      <c r="CI1623" s="286" t="str">
        <f t="shared" si="351"/>
        <v>Small</v>
      </c>
      <c r="CJ1623" s="210"/>
      <c r="CK1623" s="210"/>
      <c r="CN1623"/>
    </row>
    <row r="1624" spans="1:92" s="283" customFormat="1" ht="15">
      <c r="A1624" s="208" t="s">
        <v>627</v>
      </c>
      <c r="B1624" s="283" t="s">
        <v>539</v>
      </c>
      <c r="C1624" s="208" t="s">
        <v>76</v>
      </c>
      <c r="D1624" s="566">
        <v>2013</v>
      </c>
      <c r="E1624" s="314">
        <v>1</v>
      </c>
      <c r="F1624" s="314">
        <v>0</v>
      </c>
      <c r="G1624" s="314">
        <v>0</v>
      </c>
      <c r="H1624" s="314">
        <v>1</v>
      </c>
      <c r="I1624" s="314">
        <v>0</v>
      </c>
      <c r="J1624" s="314">
        <v>0</v>
      </c>
      <c r="K1624" s="314">
        <v>0</v>
      </c>
      <c r="L1624" s="314">
        <v>1</v>
      </c>
      <c r="M1624" s="284">
        <f t="shared" si="352"/>
        <v>1</v>
      </c>
      <c r="N1624" s="284">
        <v>1</v>
      </c>
      <c r="O1624" s="310">
        <v>2</v>
      </c>
      <c r="P1624" s="310">
        <v>1</v>
      </c>
      <c r="Q1624" s="310">
        <v>2</v>
      </c>
      <c r="R1624" s="314">
        <v>2</v>
      </c>
      <c r="S1624" s="314">
        <v>0</v>
      </c>
      <c r="T1624" s="314">
        <v>0</v>
      </c>
      <c r="U1624" s="314">
        <v>0</v>
      </c>
      <c r="V1624" s="314">
        <v>0</v>
      </c>
      <c r="W1624" s="314">
        <v>0</v>
      </c>
      <c r="X1624" s="314">
        <v>0</v>
      </c>
      <c r="Y1624" s="314">
        <v>0</v>
      </c>
      <c r="Z1624" s="314">
        <v>0</v>
      </c>
      <c r="AA1624" s="314"/>
      <c r="AB1624" s="314"/>
      <c r="AC1624" s="314"/>
      <c r="AD1624" s="314"/>
      <c r="AE1624" s="314">
        <v>0</v>
      </c>
      <c r="AF1624" s="314">
        <v>0</v>
      </c>
      <c r="AG1624" s="314"/>
      <c r="AH1624" s="314"/>
      <c r="AI1624" s="314"/>
      <c r="AJ1624" s="314"/>
      <c r="AK1624" s="314">
        <v>0</v>
      </c>
      <c r="AL1624" s="314">
        <v>0</v>
      </c>
      <c r="AM1624" s="314"/>
      <c r="AN1624" s="314"/>
      <c r="AO1624" s="314"/>
      <c r="AP1624" s="314"/>
      <c r="AQ1624" s="314">
        <v>1</v>
      </c>
      <c r="AR1624" s="314">
        <v>1</v>
      </c>
      <c r="AS1624" s="314"/>
      <c r="AT1624" s="314"/>
      <c r="AU1624" s="314"/>
      <c r="AV1624" s="314"/>
      <c r="AW1624" s="314">
        <v>0</v>
      </c>
      <c r="AX1624" s="314">
        <v>0</v>
      </c>
      <c r="AY1624" s="314"/>
      <c r="AZ1624" s="314"/>
      <c r="BA1624" s="314"/>
      <c r="BB1624" s="314"/>
      <c r="BC1624" s="314">
        <v>0</v>
      </c>
      <c r="BD1624" s="314">
        <v>0</v>
      </c>
      <c r="BE1624" s="314"/>
      <c r="BF1624" s="314"/>
      <c r="BG1624" s="314"/>
      <c r="BH1624" s="314"/>
      <c r="BI1624" s="314"/>
      <c r="BJ1624" s="314"/>
      <c r="BK1624" s="314"/>
      <c r="BL1624" s="314"/>
      <c r="BM1624" s="314"/>
      <c r="BN1624" s="314"/>
      <c r="BO1624" s="314"/>
      <c r="BP1624" s="314"/>
      <c r="BQ1624" s="314"/>
      <c r="BR1624" s="314"/>
      <c r="BS1624" s="314"/>
      <c r="BT1624" s="314"/>
      <c r="BU1624" s="314">
        <v>1</v>
      </c>
      <c r="BV1624" s="314">
        <v>0</v>
      </c>
      <c r="BW1624" s="314">
        <v>0</v>
      </c>
      <c r="BX1624" s="314">
        <v>0</v>
      </c>
      <c r="BY1624" s="314"/>
      <c r="BZ1624" s="314"/>
      <c r="CA1624" s="314"/>
      <c r="CB1624" s="314"/>
      <c r="CC1624" s="314"/>
      <c r="CD1624" s="314"/>
      <c r="CE1624" s="314"/>
      <c r="CF1624" s="314"/>
      <c r="CG1624" s="314"/>
      <c r="CH1624" s="314"/>
      <c r="CI1624" s="286" t="str">
        <f t="shared" si="351"/>
        <v>Small</v>
      </c>
      <c r="CJ1624" s="210"/>
      <c r="CK1624" s="210"/>
      <c r="CN1624"/>
    </row>
    <row r="1625" spans="1:92" s="283" customFormat="1" ht="15">
      <c r="A1625" s="208" t="s">
        <v>628</v>
      </c>
      <c r="B1625" s="283" t="s">
        <v>541</v>
      </c>
      <c r="C1625" s="208" t="s">
        <v>76</v>
      </c>
      <c r="D1625" s="566">
        <v>2013</v>
      </c>
      <c r="E1625" s="314">
        <v>251</v>
      </c>
      <c r="F1625" s="314">
        <v>0</v>
      </c>
      <c r="G1625" s="314">
        <v>0</v>
      </c>
      <c r="H1625" s="314">
        <v>251</v>
      </c>
      <c r="I1625" s="314">
        <v>0</v>
      </c>
      <c r="J1625" s="314">
        <v>0</v>
      </c>
      <c r="K1625" s="314">
        <v>0</v>
      </c>
      <c r="L1625" s="314">
        <v>251</v>
      </c>
      <c r="M1625" s="284">
        <f t="shared" si="352"/>
        <v>0</v>
      </c>
      <c r="N1625" s="284">
        <v>0</v>
      </c>
      <c r="O1625" s="310">
        <v>251</v>
      </c>
      <c r="P1625" s="310">
        <v>251</v>
      </c>
      <c r="Q1625" s="310">
        <v>251</v>
      </c>
      <c r="R1625" s="314">
        <v>251</v>
      </c>
      <c r="S1625" s="314">
        <v>0</v>
      </c>
      <c r="T1625" s="314">
        <v>0</v>
      </c>
      <c r="U1625" s="314">
        <v>0</v>
      </c>
      <c r="V1625" s="314">
        <v>0</v>
      </c>
      <c r="W1625" s="314">
        <v>0</v>
      </c>
      <c r="X1625" s="314">
        <v>0</v>
      </c>
      <c r="Y1625" s="314">
        <v>0</v>
      </c>
      <c r="Z1625" s="314">
        <v>0</v>
      </c>
      <c r="AA1625" s="314"/>
      <c r="AB1625" s="314"/>
      <c r="AC1625" s="314"/>
      <c r="AD1625" s="314"/>
      <c r="AE1625" s="314">
        <v>0</v>
      </c>
      <c r="AF1625" s="314">
        <v>0</v>
      </c>
      <c r="AG1625" s="314"/>
      <c r="AH1625" s="314"/>
      <c r="AI1625" s="314"/>
      <c r="AJ1625" s="314"/>
      <c r="AK1625" s="314">
        <v>0</v>
      </c>
      <c r="AL1625" s="314">
        <v>0</v>
      </c>
      <c r="AM1625" s="314"/>
      <c r="AN1625" s="314"/>
      <c r="AO1625" s="314"/>
      <c r="AP1625" s="314"/>
      <c r="AQ1625" s="314">
        <v>0</v>
      </c>
      <c r="AR1625" s="314">
        <v>0</v>
      </c>
      <c r="AS1625" s="314"/>
      <c r="AT1625" s="314"/>
      <c r="AU1625" s="314"/>
      <c r="AV1625" s="314"/>
      <c r="AW1625" s="314">
        <v>0</v>
      </c>
      <c r="AX1625" s="314">
        <v>0</v>
      </c>
      <c r="AY1625" s="314"/>
      <c r="AZ1625" s="314"/>
      <c r="BA1625" s="314"/>
      <c r="BB1625" s="314"/>
      <c r="BC1625" s="314">
        <v>251</v>
      </c>
      <c r="BD1625" s="314">
        <v>251</v>
      </c>
      <c r="BE1625" s="314"/>
      <c r="BF1625" s="314"/>
      <c r="BG1625" s="314"/>
      <c r="BH1625" s="314"/>
      <c r="BI1625" s="314"/>
      <c r="BJ1625" s="314"/>
      <c r="BK1625" s="314"/>
      <c r="BL1625" s="314"/>
      <c r="BM1625" s="314"/>
      <c r="BN1625" s="314"/>
      <c r="BO1625" s="314"/>
      <c r="BP1625" s="314"/>
      <c r="BQ1625" s="314"/>
      <c r="BR1625" s="314"/>
      <c r="BS1625" s="314"/>
      <c r="BT1625" s="314"/>
      <c r="BU1625" s="314"/>
      <c r="BV1625" s="314"/>
      <c r="BW1625" s="314"/>
      <c r="BX1625" s="314"/>
      <c r="BY1625" s="314"/>
      <c r="BZ1625" s="314"/>
      <c r="CA1625" s="314"/>
      <c r="CB1625" s="314"/>
      <c r="CC1625" s="314"/>
      <c r="CD1625" s="314"/>
      <c r="CE1625" s="314"/>
      <c r="CF1625" s="314"/>
      <c r="CG1625" s="314"/>
      <c r="CH1625" s="314"/>
      <c r="CI1625" s="286" t="str">
        <f t="shared" si="351"/>
        <v>Small</v>
      </c>
      <c r="CJ1625" s="210"/>
      <c r="CK1625" s="210"/>
      <c r="CN1625"/>
    </row>
    <row r="1626" spans="1:92" s="283" customFormat="1" ht="15">
      <c r="A1626" s="208" t="s">
        <v>629</v>
      </c>
      <c r="B1626" s="283" t="s">
        <v>542</v>
      </c>
      <c r="C1626" s="208" t="s">
        <v>76</v>
      </c>
      <c r="D1626" s="566">
        <v>2013</v>
      </c>
      <c r="E1626" s="314">
        <v>1</v>
      </c>
      <c r="F1626" s="314">
        <v>0</v>
      </c>
      <c r="G1626" s="314">
        <v>0</v>
      </c>
      <c r="H1626" s="314">
        <v>1</v>
      </c>
      <c r="I1626" s="314">
        <v>0</v>
      </c>
      <c r="J1626" s="314">
        <v>0</v>
      </c>
      <c r="K1626" s="314">
        <v>0</v>
      </c>
      <c r="L1626" s="314">
        <v>1</v>
      </c>
      <c r="M1626" s="284">
        <f t="shared" si="352"/>
        <v>0</v>
      </c>
      <c r="N1626" s="284">
        <v>0</v>
      </c>
      <c r="O1626" s="310">
        <v>1</v>
      </c>
      <c r="P1626" s="310">
        <v>1</v>
      </c>
      <c r="Q1626" s="310">
        <v>1</v>
      </c>
      <c r="R1626" s="314">
        <v>1</v>
      </c>
      <c r="S1626" s="314">
        <v>0</v>
      </c>
      <c r="T1626" s="314">
        <v>0</v>
      </c>
      <c r="U1626" s="314">
        <v>0</v>
      </c>
      <c r="V1626" s="314">
        <v>0</v>
      </c>
      <c r="W1626" s="314">
        <v>0</v>
      </c>
      <c r="X1626" s="314">
        <v>0</v>
      </c>
      <c r="Y1626" s="314">
        <v>0</v>
      </c>
      <c r="Z1626" s="314">
        <v>0</v>
      </c>
      <c r="AA1626" s="314"/>
      <c r="AB1626" s="314"/>
      <c r="AC1626" s="314"/>
      <c r="AD1626" s="314"/>
      <c r="AE1626" s="314">
        <v>0</v>
      </c>
      <c r="AF1626" s="314">
        <v>0</v>
      </c>
      <c r="AG1626" s="314"/>
      <c r="AH1626" s="314"/>
      <c r="AI1626" s="314"/>
      <c r="AJ1626" s="314"/>
      <c r="AK1626" s="314">
        <v>0</v>
      </c>
      <c r="AL1626" s="314">
        <v>0</v>
      </c>
      <c r="AM1626" s="314"/>
      <c r="AN1626" s="314"/>
      <c r="AO1626" s="314"/>
      <c r="AP1626" s="314"/>
      <c r="AQ1626" s="314">
        <v>0</v>
      </c>
      <c r="AR1626" s="314">
        <v>0</v>
      </c>
      <c r="AS1626" s="314"/>
      <c r="AT1626" s="314"/>
      <c r="AU1626" s="314"/>
      <c r="AV1626" s="314"/>
      <c r="AW1626" s="314">
        <v>0</v>
      </c>
      <c r="AX1626" s="314">
        <v>0</v>
      </c>
      <c r="AY1626" s="314"/>
      <c r="AZ1626" s="314"/>
      <c r="BA1626" s="314"/>
      <c r="BB1626" s="314"/>
      <c r="BC1626" s="314">
        <v>1</v>
      </c>
      <c r="BD1626" s="314">
        <v>1</v>
      </c>
      <c r="BE1626" s="314"/>
      <c r="BF1626" s="314"/>
      <c r="BG1626" s="314"/>
      <c r="BH1626" s="314"/>
      <c r="BI1626" s="314"/>
      <c r="BJ1626" s="314"/>
      <c r="BK1626" s="314"/>
      <c r="BL1626" s="314"/>
      <c r="BM1626" s="314"/>
      <c r="BN1626" s="314"/>
      <c r="BO1626" s="314"/>
      <c r="BP1626" s="314"/>
      <c r="BQ1626" s="314"/>
      <c r="BR1626" s="314"/>
      <c r="BS1626" s="314"/>
      <c r="BT1626" s="314"/>
      <c r="BU1626" s="314"/>
      <c r="BV1626" s="314"/>
      <c r="BW1626" s="314"/>
      <c r="BX1626" s="314"/>
      <c r="BY1626" s="314"/>
      <c r="BZ1626" s="314"/>
      <c r="CA1626" s="314"/>
      <c r="CB1626" s="314"/>
      <c r="CC1626" s="314"/>
      <c r="CD1626" s="314"/>
      <c r="CE1626" s="314"/>
      <c r="CF1626" s="314"/>
      <c r="CG1626" s="314"/>
      <c r="CH1626" s="314"/>
      <c r="CI1626" s="286" t="str">
        <f t="shared" si="351"/>
        <v>Small</v>
      </c>
      <c r="CJ1626" s="210"/>
      <c r="CK1626" s="210"/>
      <c r="CN1626"/>
    </row>
    <row r="1627" spans="1:92" s="283" customFormat="1" ht="15">
      <c r="A1627" s="208" t="s">
        <v>202</v>
      </c>
      <c r="B1627" s="283" t="s">
        <v>543</v>
      </c>
      <c r="C1627" s="208" t="s">
        <v>76</v>
      </c>
      <c r="D1627" s="566">
        <v>2013</v>
      </c>
      <c r="E1627" s="314">
        <v>0</v>
      </c>
      <c r="F1627" s="314">
        <v>0</v>
      </c>
      <c r="G1627" s="314">
        <v>0</v>
      </c>
      <c r="H1627" s="314">
        <v>0</v>
      </c>
      <c r="I1627" s="314">
        <v>0</v>
      </c>
      <c r="J1627" s="314">
        <v>0</v>
      </c>
      <c r="K1627" s="314">
        <v>0</v>
      </c>
      <c r="L1627" s="314">
        <v>0</v>
      </c>
      <c r="M1627" s="284">
        <f t="shared" si="352"/>
        <v>762635</v>
      </c>
      <c r="N1627" s="284">
        <v>762635</v>
      </c>
      <c r="O1627" s="310">
        <v>762635</v>
      </c>
      <c r="P1627" s="310">
        <v>0</v>
      </c>
      <c r="Q1627" s="310">
        <v>762635</v>
      </c>
      <c r="R1627" s="314">
        <v>762635</v>
      </c>
      <c r="S1627" s="314"/>
      <c r="T1627" s="314"/>
      <c r="U1627" s="314"/>
      <c r="V1627" s="314"/>
      <c r="W1627" s="314"/>
      <c r="X1627" s="314"/>
      <c r="Y1627" s="314"/>
      <c r="Z1627" s="314"/>
      <c r="AA1627" s="314"/>
      <c r="AB1627" s="314"/>
      <c r="AC1627" s="314"/>
      <c r="AD1627" s="314"/>
      <c r="AE1627" s="314"/>
      <c r="AF1627" s="314"/>
      <c r="AG1627" s="314"/>
      <c r="AH1627" s="314"/>
      <c r="AI1627" s="314"/>
      <c r="AJ1627" s="314"/>
      <c r="AK1627" s="314"/>
      <c r="AL1627" s="314"/>
      <c r="AM1627" s="314"/>
      <c r="AN1627" s="314"/>
      <c r="AO1627" s="314"/>
      <c r="AP1627" s="314"/>
      <c r="AQ1627" s="314"/>
      <c r="AR1627" s="314"/>
      <c r="AS1627" s="314"/>
      <c r="AT1627" s="314"/>
      <c r="AU1627" s="314"/>
      <c r="AV1627" s="314"/>
      <c r="AW1627" s="314"/>
      <c r="AX1627" s="314"/>
      <c r="AY1627" s="314"/>
      <c r="AZ1627" s="314"/>
      <c r="BA1627" s="314"/>
      <c r="BB1627" s="314"/>
      <c r="BC1627" s="314"/>
      <c r="BD1627" s="314"/>
      <c r="BE1627" s="314"/>
      <c r="BF1627" s="314"/>
      <c r="BG1627" s="314"/>
      <c r="BH1627" s="314"/>
      <c r="BI1627" s="314"/>
      <c r="BJ1627" s="314"/>
      <c r="BK1627" s="314"/>
      <c r="BL1627" s="314"/>
      <c r="BM1627" s="314"/>
      <c r="BN1627" s="314"/>
      <c r="BO1627" s="314"/>
      <c r="BP1627" s="314"/>
      <c r="BQ1627" s="314"/>
      <c r="BR1627" s="314"/>
      <c r="BS1627" s="314"/>
      <c r="BT1627" s="314"/>
      <c r="BU1627" s="314">
        <v>0</v>
      </c>
      <c r="BV1627" s="314">
        <v>2336</v>
      </c>
      <c r="BW1627" s="314">
        <v>0</v>
      </c>
      <c r="BX1627" s="314">
        <v>760299</v>
      </c>
      <c r="BY1627" s="314"/>
      <c r="BZ1627" s="314"/>
      <c r="CA1627" s="314"/>
      <c r="CB1627" s="314"/>
      <c r="CC1627" s="314"/>
      <c r="CD1627" s="314"/>
      <c r="CE1627" s="314"/>
      <c r="CF1627" s="314"/>
      <c r="CG1627" s="314"/>
      <c r="CH1627" s="314"/>
      <c r="CI1627" s="286" t="str">
        <f t="shared" si="351"/>
        <v>Large</v>
      </c>
      <c r="CJ1627" s="210"/>
      <c r="CK1627" s="210"/>
      <c r="CN1627"/>
    </row>
    <row r="1628" spans="1:92" s="283" customFormat="1" ht="15">
      <c r="A1628" s="208" t="s">
        <v>126</v>
      </c>
      <c r="B1628" s="287" t="s">
        <v>884</v>
      </c>
      <c r="C1628" s="208" t="s">
        <v>76</v>
      </c>
      <c r="D1628" s="566">
        <v>2013</v>
      </c>
      <c r="E1628" s="314">
        <v>178141</v>
      </c>
      <c r="F1628" s="314">
        <v>375295</v>
      </c>
      <c r="G1628" s="314">
        <v>17045</v>
      </c>
      <c r="H1628" s="314">
        <v>570481</v>
      </c>
      <c r="I1628" s="314">
        <v>0</v>
      </c>
      <c r="J1628" s="314">
        <v>0</v>
      </c>
      <c r="K1628" s="314">
        <v>0</v>
      </c>
      <c r="L1628" s="314">
        <v>570481</v>
      </c>
      <c r="M1628" s="284">
        <f t="shared" si="352"/>
        <v>0</v>
      </c>
      <c r="N1628" s="284">
        <v>0</v>
      </c>
      <c r="O1628" s="310">
        <v>570481</v>
      </c>
      <c r="P1628" s="310">
        <v>570481</v>
      </c>
      <c r="Q1628" s="310">
        <v>570481</v>
      </c>
      <c r="R1628" s="314">
        <v>570481</v>
      </c>
      <c r="S1628" s="314">
        <v>0</v>
      </c>
      <c r="T1628" s="314">
        <v>0</v>
      </c>
      <c r="U1628" s="314">
        <v>0</v>
      </c>
      <c r="V1628" s="314">
        <v>0</v>
      </c>
      <c r="W1628" s="314">
        <v>0</v>
      </c>
      <c r="X1628" s="314">
        <v>0</v>
      </c>
      <c r="Y1628" s="314">
        <v>118304</v>
      </c>
      <c r="Z1628" s="314">
        <v>50516</v>
      </c>
      <c r="AA1628" s="314">
        <v>301739</v>
      </c>
      <c r="AB1628" s="314">
        <v>0</v>
      </c>
      <c r="AC1628" s="314">
        <v>12442</v>
      </c>
      <c r="AD1628" s="314">
        <v>678</v>
      </c>
      <c r="AE1628" s="314">
        <v>0</v>
      </c>
      <c r="AF1628" s="314">
        <v>0</v>
      </c>
      <c r="AG1628" s="314">
        <v>0</v>
      </c>
      <c r="AH1628" s="314">
        <v>0</v>
      </c>
      <c r="AI1628" s="314">
        <v>0</v>
      </c>
      <c r="AJ1628" s="314">
        <v>0</v>
      </c>
      <c r="AK1628" s="314">
        <v>0</v>
      </c>
      <c r="AL1628" s="314">
        <v>0</v>
      </c>
      <c r="AM1628" s="314">
        <v>0</v>
      </c>
      <c r="AN1628" s="314">
        <v>0</v>
      </c>
      <c r="AO1628" s="314">
        <v>0</v>
      </c>
      <c r="AP1628" s="314">
        <v>0</v>
      </c>
      <c r="AQ1628" s="314">
        <v>0</v>
      </c>
      <c r="AR1628" s="314">
        <v>0</v>
      </c>
      <c r="AS1628" s="314">
        <v>0</v>
      </c>
      <c r="AT1628" s="314">
        <v>0</v>
      </c>
      <c r="AU1628" s="314">
        <v>0</v>
      </c>
      <c r="AV1628" s="314">
        <v>0</v>
      </c>
      <c r="AW1628" s="314">
        <v>59837</v>
      </c>
      <c r="AX1628" s="314">
        <v>25936</v>
      </c>
      <c r="AY1628" s="314">
        <v>73556</v>
      </c>
      <c r="AZ1628" s="314">
        <v>0</v>
      </c>
      <c r="BA1628" s="314">
        <v>4603</v>
      </c>
      <c r="BB1628" s="314">
        <v>1258</v>
      </c>
      <c r="BC1628" s="314">
        <v>0</v>
      </c>
      <c r="BD1628" s="314">
        <v>0</v>
      </c>
      <c r="BE1628" s="314">
        <v>0</v>
      </c>
      <c r="BF1628" s="314">
        <v>0</v>
      </c>
      <c r="BG1628" s="314">
        <v>0</v>
      </c>
      <c r="BH1628" s="314">
        <v>0</v>
      </c>
      <c r="BI1628" s="314"/>
      <c r="BJ1628" s="314"/>
      <c r="BK1628" s="314"/>
      <c r="BL1628" s="314"/>
      <c r="BM1628" s="314"/>
      <c r="BN1628" s="314"/>
      <c r="BO1628" s="314"/>
      <c r="BP1628" s="314"/>
      <c r="BQ1628" s="314"/>
      <c r="BR1628" s="314"/>
      <c r="BS1628" s="314"/>
      <c r="BT1628" s="314"/>
      <c r="BU1628" s="314"/>
      <c r="BV1628" s="314"/>
      <c r="BW1628" s="314"/>
      <c r="BX1628" s="314"/>
      <c r="BY1628" s="314"/>
      <c r="BZ1628" s="314"/>
      <c r="CA1628" s="314"/>
      <c r="CB1628" s="314"/>
      <c r="CC1628" s="314"/>
      <c r="CD1628" s="314"/>
      <c r="CE1628" s="314"/>
      <c r="CF1628" s="314"/>
      <c r="CG1628" s="314"/>
      <c r="CH1628" s="314"/>
      <c r="CI1628" s="286" t="str">
        <f t="shared" si="351"/>
        <v>Large</v>
      </c>
      <c r="CJ1628" s="210"/>
      <c r="CK1628" s="210"/>
      <c r="CN1628"/>
    </row>
    <row r="1629" spans="1:92" s="283" customFormat="1" ht="15">
      <c r="A1629" s="208" t="s">
        <v>631</v>
      </c>
      <c r="B1629" s="283" t="s">
        <v>546</v>
      </c>
      <c r="C1629" s="208" t="s">
        <v>76</v>
      </c>
      <c r="D1629" s="566">
        <v>2013</v>
      </c>
      <c r="E1629" s="314">
        <v>0</v>
      </c>
      <c r="F1629" s="314">
        <v>0</v>
      </c>
      <c r="G1629" s="314">
        <v>0</v>
      </c>
      <c r="H1629" s="314">
        <v>0</v>
      </c>
      <c r="I1629" s="314">
        <v>0</v>
      </c>
      <c r="J1629" s="314">
        <v>0</v>
      </c>
      <c r="K1629" s="314">
        <v>0</v>
      </c>
      <c r="L1629" s="314">
        <v>0</v>
      </c>
      <c r="M1629" s="284">
        <f t="shared" si="352"/>
        <v>227</v>
      </c>
      <c r="N1629" s="284">
        <v>227</v>
      </c>
      <c r="O1629" s="310">
        <v>227</v>
      </c>
      <c r="P1629" s="310">
        <v>0</v>
      </c>
      <c r="Q1629" s="310">
        <v>227</v>
      </c>
      <c r="R1629" s="314">
        <v>227</v>
      </c>
      <c r="S1629" s="314"/>
      <c r="T1629" s="314"/>
      <c r="U1629" s="314"/>
      <c r="V1629" s="314"/>
      <c r="W1629" s="314"/>
      <c r="X1629" s="314"/>
      <c r="Y1629" s="314"/>
      <c r="Z1629" s="314"/>
      <c r="AA1629" s="314"/>
      <c r="AB1629" s="314"/>
      <c r="AC1629" s="314"/>
      <c r="AD1629" s="314"/>
      <c r="AE1629" s="314"/>
      <c r="AF1629" s="314"/>
      <c r="AG1629" s="314"/>
      <c r="AH1629" s="314"/>
      <c r="AI1629" s="314"/>
      <c r="AJ1629" s="314"/>
      <c r="AK1629" s="314"/>
      <c r="AL1629" s="314"/>
      <c r="AM1629" s="314"/>
      <c r="AN1629" s="314"/>
      <c r="AO1629" s="314"/>
      <c r="AP1629" s="314"/>
      <c r="AQ1629" s="314"/>
      <c r="AR1629" s="314"/>
      <c r="AS1629" s="314"/>
      <c r="AT1629" s="314"/>
      <c r="AU1629" s="314"/>
      <c r="AV1629" s="314"/>
      <c r="AW1629" s="314"/>
      <c r="AX1629" s="314"/>
      <c r="AY1629" s="314"/>
      <c r="AZ1629" s="314"/>
      <c r="BA1629" s="314"/>
      <c r="BB1629" s="314"/>
      <c r="BC1629" s="314"/>
      <c r="BD1629" s="314"/>
      <c r="BE1629" s="314"/>
      <c r="BF1629" s="314"/>
      <c r="BG1629" s="314"/>
      <c r="BH1629" s="314"/>
      <c r="BI1629" s="314"/>
      <c r="BJ1629" s="314"/>
      <c r="BK1629" s="314"/>
      <c r="BL1629" s="314"/>
      <c r="BM1629" s="314"/>
      <c r="BN1629" s="314"/>
      <c r="BO1629" s="314"/>
      <c r="BP1629" s="314"/>
      <c r="BQ1629" s="314"/>
      <c r="BR1629" s="314"/>
      <c r="BS1629" s="314"/>
      <c r="BT1629" s="314"/>
      <c r="BU1629" s="314">
        <v>0</v>
      </c>
      <c r="BV1629" s="314">
        <v>227</v>
      </c>
      <c r="BW1629" s="314">
        <v>0</v>
      </c>
      <c r="BX1629" s="314">
        <v>0</v>
      </c>
      <c r="BY1629" s="314"/>
      <c r="BZ1629" s="314"/>
      <c r="CA1629" s="314"/>
      <c r="CB1629" s="314"/>
      <c r="CC1629" s="314"/>
      <c r="CD1629" s="314"/>
      <c r="CE1629" s="314"/>
      <c r="CF1629" s="314"/>
      <c r="CG1629" s="314"/>
      <c r="CH1629" s="314"/>
      <c r="CI1629" s="286" t="str">
        <f t="shared" si="351"/>
        <v>Small</v>
      </c>
      <c r="CJ1629" s="210"/>
      <c r="CK1629" s="210"/>
      <c r="CN1629"/>
    </row>
    <row r="1630" spans="1:92" s="283" customFormat="1" ht="15">
      <c r="A1630" s="208" t="s">
        <v>634</v>
      </c>
      <c r="B1630" s="283" t="s">
        <v>547</v>
      </c>
      <c r="C1630" s="208" t="s">
        <v>76</v>
      </c>
      <c r="D1630" s="566">
        <v>2013</v>
      </c>
      <c r="E1630" s="314">
        <v>1</v>
      </c>
      <c r="F1630" s="314">
        <v>0</v>
      </c>
      <c r="G1630" s="314">
        <v>0</v>
      </c>
      <c r="H1630" s="314">
        <v>1</v>
      </c>
      <c r="I1630" s="314">
        <v>0</v>
      </c>
      <c r="J1630" s="314">
        <v>0</v>
      </c>
      <c r="K1630" s="314">
        <v>0</v>
      </c>
      <c r="L1630" s="314">
        <v>1</v>
      </c>
      <c r="M1630" s="284">
        <f t="shared" si="352"/>
        <v>0</v>
      </c>
      <c r="N1630" s="284">
        <v>0</v>
      </c>
      <c r="O1630" s="310">
        <v>1</v>
      </c>
      <c r="P1630" s="310">
        <v>1</v>
      </c>
      <c r="Q1630" s="310">
        <v>1</v>
      </c>
      <c r="R1630" s="314">
        <v>1</v>
      </c>
      <c r="S1630" s="314">
        <v>0</v>
      </c>
      <c r="T1630" s="314">
        <v>0</v>
      </c>
      <c r="U1630" s="314">
        <v>0</v>
      </c>
      <c r="V1630" s="314">
        <v>0</v>
      </c>
      <c r="W1630" s="314">
        <v>0</v>
      </c>
      <c r="X1630" s="314">
        <v>0</v>
      </c>
      <c r="Y1630" s="314">
        <v>0</v>
      </c>
      <c r="Z1630" s="314">
        <v>0</v>
      </c>
      <c r="AA1630" s="314"/>
      <c r="AB1630" s="314"/>
      <c r="AC1630" s="314"/>
      <c r="AD1630" s="314"/>
      <c r="AE1630" s="314">
        <v>0</v>
      </c>
      <c r="AF1630" s="314">
        <v>0</v>
      </c>
      <c r="AG1630" s="314"/>
      <c r="AH1630" s="314"/>
      <c r="AI1630" s="314"/>
      <c r="AJ1630" s="314"/>
      <c r="AK1630" s="314">
        <v>0</v>
      </c>
      <c r="AL1630" s="314">
        <v>0</v>
      </c>
      <c r="AM1630" s="314"/>
      <c r="AN1630" s="314"/>
      <c r="AO1630" s="314"/>
      <c r="AP1630" s="314"/>
      <c r="AQ1630" s="314">
        <v>0</v>
      </c>
      <c r="AR1630" s="314">
        <v>0</v>
      </c>
      <c r="AS1630" s="314"/>
      <c r="AT1630" s="314"/>
      <c r="AU1630" s="314"/>
      <c r="AV1630" s="314"/>
      <c r="AW1630" s="314">
        <v>0</v>
      </c>
      <c r="AX1630" s="314">
        <v>0</v>
      </c>
      <c r="AY1630" s="314"/>
      <c r="AZ1630" s="314"/>
      <c r="BA1630" s="314"/>
      <c r="BB1630" s="314"/>
      <c r="BC1630" s="314">
        <v>1</v>
      </c>
      <c r="BD1630" s="314">
        <v>1</v>
      </c>
      <c r="BE1630" s="314"/>
      <c r="BF1630" s="314"/>
      <c r="BG1630" s="314"/>
      <c r="BH1630" s="314"/>
      <c r="BI1630" s="314"/>
      <c r="BJ1630" s="314"/>
      <c r="BK1630" s="314"/>
      <c r="BL1630" s="314"/>
      <c r="BM1630" s="314"/>
      <c r="BN1630" s="314"/>
      <c r="BO1630" s="314"/>
      <c r="BP1630" s="314"/>
      <c r="BQ1630" s="314"/>
      <c r="BR1630" s="314"/>
      <c r="BS1630" s="314"/>
      <c r="BT1630" s="314"/>
      <c r="BU1630" s="314"/>
      <c r="BV1630" s="314"/>
      <c r="BW1630" s="314"/>
      <c r="BX1630" s="314"/>
      <c r="BY1630" s="314"/>
      <c r="BZ1630" s="314"/>
      <c r="CA1630" s="314"/>
      <c r="CB1630" s="314"/>
      <c r="CC1630" s="314"/>
      <c r="CD1630" s="314"/>
      <c r="CE1630" s="314"/>
      <c r="CF1630" s="314"/>
      <c r="CG1630" s="314"/>
      <c r="CH1630" s="314"/>
      <c r="CI1630" s="286" t="str">
        <f t="shared" si="351"/>
        <v>Small</v>
      </c>
      <c r="CJ1630" s="210"/>
      <c r="CK1630" s="210"/>
      <c r="CN1630"/>
    </row>
    <row r="1631" spans="1:92" s="283" customFormat="1" ht="15">
      <c r="A1631" s="208" t="s">
        <v>635</v>
      </c>
      <c r="B1631" s="283" t="s">
        <v>549</v>
      </c>
      <c r="C1631" s="208" t="s">
        <v>76</v>
      </c>
      <c r="D1631" s="566">
        <v>2013</v>
      </c>
      <c r="E1631" s="314">
        <v>230</v>
      </c>
      <c r="F1631" s="314">
        <v>0</v>
      </c>
      <c r="G1631" s="314">
        <v>0</v>
      </c>
      <c r="H1631" s="314">
        <v>230</v>
      </c>
      <c r="I1631" s="314">
        <v>0</v>
      </c>
      <c r="J1631" s="314">
        <v>0</v>
      </c>
      <c r="K1631" s="314">
        <v>0</v>
      </c>
      <c r="L1631" s="314">
        <v>230</v>
      </c>
      <c r="M1631" s="284">
        <f t="shared" si="352"/>
        <v>0</v>
      </c>
      <c r="N1631" s="284">
        <v>0</v>
      </c>
      <c r="O1631" s="310">
        <v>230</v>
      </c>
      <c r="P1631" s="310">
        <v>230</v>
      </c>
      <c r="Q1631" s="310">
        <v>230</v>
      </c>
      <c r="R1631" s="314">
        <v>230</v>
      </c>
      <c r="S1631" s="314">
        <v>0</v>
      </c>
      <c r="T1631" s="314">
        <v>0</v>
      </c>
      <c r="U1631" s="314">
        <v>0</v>
      </c>
      <c r="V1631" s="314">
        <v>0</v>
      </c>
      <c r="W1631" s="314">
        <v>0</v>
      </c>
      <c r="X1631" s="314">
        <v>0</v>
      </c>
      <c r="Y1631" s="314">
        <v>204</v>
      </c>
      <c r="Z1631" s="314">
        <v>0</v>
      </c>
      <c r="AA1631" s="314"/>
      <c r="AB1631" s="314"/>
      <c r="AC1631" s="314"/>
      <c r="AD1631" s="314"/>
      <c r="AE1631" s="314">
        <v>0</v>
      </c>
      <c r="AF1631" s="314">
        <v>0</v>
      </c>
      <c r="AG1631" s="314"/>
      <c r="AH1631" s="314"/>
      <c r="AI1631" s="314"/>
      <c r="AJ1631" s="314"/>
      <c r="AK1631" s="314">
        <v>0</v>
      </c>
      <c r="AL1631" s="314">
        <v>0</v>
      </c>
      <c r="AM1631" s="314"/>
      <c r="AN1631" s="314"/>
      <c r="AO1631" s="314"/>
      <c r="AP1631" s="314"/>
      <c r="AQ1631" s="314">
        <v>0</v>
      </c>
      <c r="AR1631" s="314">
        <v>0</v>
      </c>
      <c r="AS1631" s="314"/>
      <c r="AT1631" s="314"/>
      <c r="AU1631" s="314"/>
      <c r="AV1631" s="314"/>
      <c r="AW1631" s="314">
        <v>26</v>
      </c>
      <c r="AX1631" s="314">
        <v>0</v>
      </c>
      <c r="AY1631" s="314"/>
      <c r="AZ1631" s="314"/>
      <c r="BA1631" s="314"/>
      <c r="BB1631" s="314"/>
      <c r="BC1631" s="314">
        <v>0</v>
      </c>
      <c r="BD1631" s="314">
        <v>0</v>
      </c>
      <c r="BE1631" s="314"/>
      <c r="BF1631" s="314"/>
      <c r="BG1631" s="314"/>
      <c r="BH1631" s="314"/>
      <c r="BI1631" s="314"/>
      <c r="BJ1631" s="314"/>
      <c r="BK1631" s="314"/>
      <c r="BL1631" s="314"/>
      <c r="BM1631" s="314"/>
      <c r="BN1631" s="314"/>
      <c r="BO1631" s="314"/>
      <c r="BP1631" s="314"/>
      <c r="BQ1631" s="314"/>
      <c r="BR1631" s="314"/>
      <c r="BS1631" s="314"/>
      <c r="BT1631" s="314"/>
      <c r="BU1631" s="314"/>
      <c r="BV1631" s="314"/>
      <c r="BW1631" s="314"/>
      <c r="BX1631" s="314"/>
      <c r="BY1631" s="314"/>
      <c r="BZ1631" s="314"/>
      <c r="CA1631" s="314"/>
      <c r="CB1631" s="314"/>
      <c r="CC1631" s="314"/>
      <c r="CD1631" s="314"/>
      <c r="CE1631" s="314"/>
      <c r="CF1631" s="314"/>
      <c r="CG1631" s="314"/>
      <c r="CH1631" s="314"/>
      <c r="CI1631" s="286" t="str">
        <f t="shared" si="351"/>
        <v>Small</v>
      </c>
      <c r="CJ1631" s="210"/>
      <c r="CK1631" s="210"/>
      <c r="CN1631"/>
    </row>
    <row r="1632" spans="1:92" s="283" customFormat="1" ht="15">
      <c r="A1632" s="208" t="s">
        <v>653</v>
      </c>
      <c r="B1632" s="283" t="s">
        <v>550</v>
      </c>
      <c r="C1632" s="208" t="s">
        <v>76</v>
      </c>
      <c r="D1632" s="566">
        <v>2013</v>
      </c>
      <c r="E1632" s="314">
        <v>9</v>
      </c>
      <c r="F1632" s="314">
        <v>0</v>
      </c>
      <c r="G1632" s="314">
        <v>0</v>
      </c>
      <c r="H1632" s="314">
        <v>9</v>
      </c>
      <c r="I1632" s="314">
        <v>8</v>
      </c>
      <c r="J1632" s="314">
        <v>0</v>
      </c>
      <c r="K1632" s="314">
        <v>8</v>
      </c>
      <c r="L1632" s="314">
        <v>17</v>
      </c>
      <c r="M1632" s="284">
        <f t="shared" si="352"/>
        <v>0</v>
      </c>
      <c r="N1632" s="284">
        <v>0</v>
      </c>
      <c r="O1632" s="310">
        <v>17</v>
      </c>
      <c r="P1632" s="310">
        <v>17</v>
      </c>
      <c r="Q1632" s="310">
        <v>17</v>
      </c>
      <c r="R1632" s="314">
        <v>17</v>
      </c>
      <c r="S1632" s="314">
        <v>0</v>
      </c>
      <c r="T1632" s="314">
        <v>0</v>
      </c>
      <c r="U1632" s="314">
        <v>0</v>
      </c>
      <c r="V1632" s="314">
        <v>0</v>
      </c>
      <c r="W1632" s="314">
        <v>0</v>
      </c>
      <c r="X1632" s="314">
        <v>0</v>
      </c>
      <c r="Y1632" s="314">
        <v>0</v>
      </c>
      <c r="Z1632" s="314">
        <v>0</v>
      </c>
      <c r="AA1632" s="314"/>
      <c r="AB1632" s="314"/>
      <c r="AC1632" s="314"/>
      <c r="AD1632" s="314"/>
      <c r="AE1632" s="314">
        <v>0</v>
      </c>
      <c r="AF1632" s="314">
        <v>0</v>
      </c>
      <c r="AG1632" s="314"/>
      <c r="AH1632" s="314"/>
      <c r="AI1632" s="314"/>
      <c r="AJ1632" s="314"/>
      <c r="AK1632" s="314">
        <v>0</v>
      </c>
      <c r="AL1632" s="314">
        <v>0</v>
      </c>
      <c r="AM1632" s="314"/>
      <c r="AN1632" s="314"/>
      <c r="AO1632" s="314"/>
      <c r="AP1632" s="314"/>
      <c r="AQ1632" s="314">
        <v>0</v>
      </c>
      <c r="AR1632" s="314">
        <v>0</v>
      </c>
      <c r="AS1632" s="314"/>
      <c r="AT1632" s="314"/>
      <c r="AU1632" s="314"/>
      <c r="AV1632" s="314"/>
      <c r="AW1632" s="314">
        <v>0</v>
      </c>
      <c r="AX1632" s="314">
        <v>0</v>
      </c>
      <c r="AY1632" s="314"/>
      <c r="AZ1632" s="314"/>
      <c r="BA1632" s="314"/>
      <c r="BB1632" s="314"/>
      <c r="BC1632" s="314">
        <v>9</v>
      </c>
      <c r="BD1632" s="314">
        <v>9</v>
      </c>
      <c r="BE1632" s="314"/>
      <c r="BF1632" s="314"/>
      <c r="BG1632" s="314"/>
      <c r="BH1632" s="314"/>
      <c r="BI1632" s="314">
        <v>0</v>
      </c>
      <c r="BJ1632" s="314">
        <v>0</v>
      </c>
      <c r="BK1632" s="314">
        <v>8</v>
      </c>
      <c r="BL1632" s="314">
        <v>0</v>
      </c>
      <c r="BM1632" s="314">
        <v>0</v>
      </c>
      <c r="BN1632" s="314">
        <v>0</v>
      </c>
      <c r="BO1632" s="314">
        <v>0</v>
      </c>
      <c r="BP1632" s="314">
        <v>0</v>
      </c>
      <c r="BQ1632" s="314">
        <v>0</v>
      </c>
      <c r="BR1632" s="314">
        <v>0</v>
      </c>
      <c r="BS1632" s="314">
        <v>0</v>
      </c>
      <c r="BT1632" s="314">
        <v>0</v>
      </c>
      <c r="BU1632" s="314"/>
      <c r="BV1632" s="314"/>
      <c r="BW1632" s="314"/>
      <c r="BX1632" s="314"/>
      <c r="BY1632" s="314"/>
      <c r="BZ1632" s="314"/>
      <c r="CA1632" s="314"/>
      <c r="CB1632" s="314">
        <v>0</v>
      </c>
      <c r="CC1632" s="314">
        <v>0</v>
      </c>
      <c r="CD1632" s="314"/>
      <c r="CE1632" s="314"/>
      <c r="CF1632" s="314">
        <v>0</v>
      </c>
      <c r="CG1632" s="314">
        <v>0</v>
      </c>
      <c r="CH1632" s="314">
        <v>0</v>
      </c>
      <c r="CI1632" s="286" t="str">
        <f t="shared" si="351"/>
        <v>Small</v>
      </c>
      <c r="CJ1632" s="210"/>
      <c r="CK1632" s="210"/>
      <c r="CN1632"/>
    </row>
    <row r="1633" spans="1:92" s="283" customFormat="1" ht="15">
      <c r="A1633" s="208" t="s">
        <v>656</v>
      </c>
      <c r="B1633" s="283" t="s">
        <v>551</v>
      </c>
      <c r="C1633" s="208" t="s">
        <v>76</v>
      </c>
      <c r="D1633" s="566">
        <v>2013</v>
      </c>
      <c r="E1633" s="314">
        <v>4</v>
      </c>
      <c r="F1633" s="314">
        <v>0</v>
      </c>
      <c r="G1633" s="314">
        <v>0</v>
      </c>
      <c r="H1633" s="314">
        <v>4</v>
      </c>
      <c r="I1633" s="314">
        <v>0</v>
      </c>
      <c r="J1633" s="314">
        <v>0</v>
      </c>
      <c r="K1633" s="314">
        <v>0</v>
      </c>
      <c r="L1633" s="314">
        <v>4</v>
      </c>
      <c r="M1633" s="284">
        <f t="shared" si="352"/>
        <v>0</v>
      </c>
      <c r="N1633" s="284">
        <v>0</v>
      </c>
      <c r="O1633" s="310">
        <v>4</v>
      </c>
      <c r="P1633" s="310">
        <v>4</v>
      </c>
      <c r="Q1633" s="310">
        <v>4</v>
      </c>
      <c r="R1633" s="314">
        <v>4</v>
      </c>
      <c r="S1633" s="314">
        <v>0</v>
      </c>
      <c r="T1633" s="314">
        <v>0</v>
      </c>
      <c r="U1633" s="314">
        <v>0</v>
      </c>
      <c r="V1633" s="314">
        <v>0</v>
      </c>
      <c r="W1633" s="314">
        <v>0</v>
      </c>
      <c r="X1633" s="314">
        <v>0</v>
      </c>
      <c r="Y1633" s="314">
        <v>4</v>
      </c>
      <c r="Z1633" s="314">
        <v>4</v>
      </c>
      <c r="AA1633" s="314"/>
      <c r="AB1633" s="314"/>
      <c r="AC1633" s="314"/>
      <c r="AD1633" s="314"/>
      <c r="AE1633" s="314">
        <v>0</v>
      </c>
      <c r="AF1633" s="314">
        <v>0</v>
      </c>
      <c r="AG1633" s="314"/>
      <c r="AH1633" s="314"/>
      <c r="AI1633" s="314"/>
      <c r="AJ1633" s="314"/>
      <c r="AK1633" s="314">
        <v>0</v>
      </c>
      <c r="AL1633" s="314">
        <v>0</v>
      </c>
      <c r="AM1633" s="314"/>
      <c r="AN1633" s="314"/>
      <c r="AO1633" s="314"/>
      <c r="AP1633" s="314"/>
      <c r="AQ1633" s="314">
        <v>0</v>
      </c>
      <c r="AR1633" s="314">
        <v>0</v>
      </c>
      <c r="AS1633" s="314"/>
      <c r="AT1633" s="314"/>
      <c r="AU1633" s="314"/>
      <c r="AV1633" s="314"/>
      <c r="AW1633" s="314">
        <v>0</v>
      </c>
      <c r="AX1633" s="314">
        <v>0</v>
      </c>
      <c r="AY1633" s="314"/>
      <c r="AZ1633" s="314"/>
      <c r="BA1633" s="314"/>
      <c r="BB1633" s="314"/>
      <c r="BC1633" s="314">
        <v>0</v>
      </c>
      <c r="BD1633" s="314">
        <v>0</v>
      </c>
      <c r="BE1633" s="314"/>
      <c r="BF1633" s="314"/>
      <c r="BG1633" s="314"/>
      <c r="BH1633" s="314"/>
      <c r="BI1633" s="314"/>
      <c r="BJ1633" s="314"/>
      <c r="BK1633" s="314"/>
      <c r="BL1633" s="314"/>
      <c r="BM1633" s="314"/>
      <c r="BN1633" s="314"/>
      <c r="BO1633" s="314"/>
      <c r="BP1633" s="314"/>
      <c r="BQ1633" s="314"/>
      <c r="BR1633" s="314"/>
      <c r="BS1633" s="314"/>
      <c r="BT1633" s="314"/>
      <c r="BU1633" s="314"/>
      <c r="BV1633" s="314"/>
      <c r="BW1633" s="314"/>
      <c r="BX1633" s="314"/>
      <c r="BY1633" s="314"/>
      <c r="BZ1633" s="314"/>
      <c r="CA1633" s="314"/>
      <c r="CB1633" s="314"/>
      <c r="CC1633" s="314"/>
      <c r="CD1633" s="314"/>
      <c r="CE1633" s="314"/>
      <c r="CF1633" s="314"/>
      <c r="CG1633" s="314"/>
      <c r="CH1633" s="314"/>
      <c r="CI1633" s="286" t="str">
        <f t="shared" si="351"/>
        <v>Small</v>
      </c>
      <c r="CJ1633" s="210"/>
      <c r="CK1633" s="210"/>
      <c r="CN1633"/>
    </row>
    <row r="1634" spans="1:92" s="283" customFormat="1" ht="15">
      <c r="A1634" s="287" t="s">
        <v>133</v>
      </c>
      <c r="B1634" s="287" t="s">
        <v>403</v>
      </c>
      <c r="C1634" s="208" t="s">
        <v>76</v>
      </c>
      <c r="D1634" s="566">
        <v>2013</v>
      </c>
      <c r="E1634" s="314">
        <v>0</v>
      </c>
      <c r="F1634" s="314">
        <v>291</v>
      </c>
      <c r="G1634" s="314">
        <v>173899</v>
      </c>
      <c r="H1634" s="314">
        <v>174190</v>
      </c>
      <c r="I1634" s="314">
        <v>0</v>
      </c>
      <c r="J1634" s="314">
        <v>0</v>
      </c>
      <c r="K1634" s="314">
        <v>0</v>
      </c>
      <c r="L1634" s="314">
        <v>174190</v>
      </c>
      <c r="M1634" s="284">
        <f t="shared" si="352"/>
        <v>0</v>
      </c>
      <c r="N1634" s="284">
        <v>0</v>
      </c>
      <c r="O1634" s="310">
        <v>174190</v>
      </c>
      <c r="P1634" s="310">
        <v>1443701</v>
      </c>
      <c r="Q1634" s="310">
        <v>1443701</v>
      </c>
      <c r="R1634" s="314">
        <v>1443701</v>
      </c>
      <c r="S1634" s="314">
        <v>0</v>
      </c>
      <c r="T1634" s="314">
        <v>0</v>
      </c>
      <c r="U1634" s="314">
        <v>0</v>
      </c>
      <c r="V1634" s="314">
        <v>0</v>
      </c>
      <c r="W1634" s="314">
        <v>0</v>
      </c>
      <c r="X1634" s="314">
        <v>0</v>
      </c>
      <c r="Y1634" s="314"/>
      <c r="Z1634" s="314"/>
      <c r="AA1634" s="314">
        <v>291</v>
      </c>
      <c r="AB1634" s="314">
        <v>30</v>
      </c>
      <c r="AC1634" s="314">
        <v>172845</v>
      </c>
      <c r="AD1634" s="314">
        <v>12940</v>
      </c>
      <c r="AE1634" s="314"/>
      <c r="AF1634" s="314"/>
      <c r="AG1634" s="314">
        <v>0</v>
      </c>
      <c r="AH1634" s="314">
        <v>0</v>
      </c>
      <c r="AI1634" s="314">
        <v>107</v>
      </c>
      <c r="AJ1634" s="314">
        <v>107</v>
      </c>
      <c r="AK1634" s="314"/>
      <c r="AL1634" s="314"/>
      <c r="AM1634" s="314">
        <v>0</v>
      </c>
      <c r="AN1634" s="314">
        <v>0</v>
      </c>
      <c r="AO1634" s="314">
        <v>0</v>
      </c>
      <c r="AP1634" s="314">
        <v>0</v>
      </c>
      <c r="AQ1634" s="314"/>
      <c r="AR1634" s="314"/>
      <c r="AS1634" s="314">
        <v>0</v>
      </c>
      <c r="AT1634" s="314">
        <v>0</v>
      </c>
      <c r="AU1634" s="314">
        <v>947</v>
      </c>
      <c r="AV1634" s="314">
        <v>318</v>
      </c>
      <c r="AW1634" s="314"/>
      <c r="AX1634" s="314"/>
      <c r="AY1634" s="314">
        <v>0</v>
      </c>
      <c r="AZ1634" s="314">
        <v>0</v>
      </c>
      <c r="BA1634" s="314">
        <v>0</v>
      </c>
      <c r="BB1634" s="314">
        <v>0</v>
      </c>
      <c r="BC1634" s="314"/>
      <c r="BD1634" s="314"/>
      <c r="BE1634" s="314">
        <v>0</v>
      </c>
      <c r="BF1634" s="314">
        <v>0</v>
      </c>
      <c r="BG1634" s="314">
        <v>0</v>
      </c>
      <c r="BH1634" s="314">
        <v>0</v>
      </c>
      <c r="BI1634" s="314"/>
      <c r="BJ1634" s="314"/>
      <c r="BK1634" s="314"/>
      <c r="BL1634" s="314"/>
      <c r="BM1634" s="314"/>
      <c r="BN1634" s="314"/>
      <c r="BO1634" s="314"/>
      <c r="BP1634" s="314"/>
      <c r="BQ1634" s="314"/>
      <c r="BR1634" s="314"/>
      <c r="BS1634" s="314"/>
      <c r="BT1634" s="314"/>
      <c r="BU1634" s="314"/>
      <c r="BV1634" s="314"/>
      <c r="BW1634" s="314"/>
      <c r="BX1634" s="314"/>
      <c r="BY1634" s="314"/>
      <c r="BZ1634" s="314"/>
      <c r="CA1634" s="314"/>
      <c r="CB1634" s="314"/>
      <c r="CC1634" s="314"/>
      <c r="CD1634" s="314">
        <v>1269511</v>
      </c>
      <c r="CE1634" s="314"/>
      <c r="CF1634" s="314"/>
      <c r="CG1634" s="314"/>
      <c r="CH1634" s="314"/>
      <c r="CI1634" s="286" t="str">
        <f t="shared" si="351"/>
        <v>Large</v>
      </c>
      <c r="CJ1634" s="210"/>
      <c r="CK1634" s="210"/>
      <c r="CN1634"/>
    </row>
    <row r="1635" spans="1:92" s="283" customFormat="1" ht="15">
      <c r="A1635" s="208" t="s">
        <v>223</v>
      </c>
      <c r="B1635" s="287" t="s">
        <v>407</v>
      </c>
      <c r="C1635" s="208" t="s">
        <v>76</v>
      </c>
      <c r="D1635" s="566">
        <v>2013</v>
      </c>
      <c r="E1635" s="314">
        <v>7</v>
      </c>
      <c r="F1635" s="314">
        <v>0</v>
      </c>
      <c r="G1635" s="314">
        <v>0</v>
      </c>
      <c r="H1635" s="314">
        <v>7</v>
      </c>
      <c r="I1635" s="314">
        <v>0</v>
      </c>
      <c r="J1635" s="314">
        <v>0</v>
      </c>
      <c r="K1635" s="314">
        <v>0</v>
      </c>
      <c r="L1635" s="314">
        <v>7</v>
      </c>
      <c r="M1635" s="284">
        <f t="shared" si="352"/>
        <v>0</v>
      </c>
      <c r="N1635" s="284">
        <v>0</v>
      </c>
      <c r="O1635" s="310">
        <v>7</v>
      </c>
      <c r="P1635" s="310">
        <v>7</v>
      </c>
      <c r="Q1635" s="310">
        <v>7</v>
      </c>
      <c r="R1635" s="314">
        <v>7</v>
      </c>
      <c r="S1635" s="314">
        <v>0</v>
      </c>
      <c r="T1635" s="314">
        <v>0</v>
      </c>
      <c r="U1635" s="314">
        <v>0</v>
      </c>
      <c r="V1635" s="314">
        <v>0</v>
      </c>
      <c r="W1635" s="314">
        <v>0</v>
      </c>
      <c r="X1635" s="314">
        <v>0</v>
      </c>
      <c r="Y1635" s="314">
        <v>0</v>
      </c>
      <c r="Z1635" s="314">
        <v>0</v>
      </c>
      <c r="AA1635" s="314"/>
      <c r="AB1635" s="314"/>
      <c r="AC1635" s="314"/>
      <c r="AD1635" s="314"/>
      <c r="AE1635" s="314">
        <v>0</v>
      </c>
      <c r="AF1635" s="314">
        <v>0</v>
      </c>
      <c r="AG1635" s="314"/>
      <c r="AH1635" s="314"/>
      <c r="AI1635" s="314"/>
      <c r="AJ1635" s="314"/>
      <c r="AK1635" s="314">
        <v>0</v>
      </c>
      <c r="AL1635" s="314">
        <v>0</v>
      </c>
      <c r="AM1635" s="314"/>
      <c r="AN1635" s="314"/>
      <c r="AO1635" s="314"/>
      <c r="AP1635" s="314"/>
      <c r="AQ1635" s="314">
        <v>0</v>
      </c>
      <c r="AR1635" s="314">
        <v>0</v>
      </c>
      <c r="AS1635" s="314"/>
      <c r="AT1635" s="314"/>
      <c r="AU1635" s="314"/>
      <c r="AV1635" s="314"/>
      <c r="AW1635" s="314">
        <v>0</v>
      </c>
      <c r="AX1635" s="314">
        <v>0</v>
      </c>
      <c r="AY1635" s="314"/>
      <c r="AZ1635" s="314"/>
      <c r="BA1635" s="314"/>
      <c r="BB1635" s="314"/>
      <c r="BC1635" s="314">
        <v>7</v>
      </c>
      <c r="BD1635" s="314">
        <v>7</v>
      </c>
      <c r="BE1635" s="314"/>
      <c r="BF1635" s="314"/>
      <c r="BG1635" s="314"/>
      <c r="BH1635" s="314"/>
      <c r="BI1635" s="314"/>
      <c r="BJ1635" s="314"/>
      <c r="BK1635" s="314"/>
      <c r="BL1635" s="314"/>
      <c r="BM1635" s="314"/>
      <c r="BN1635" s="314"/>
      <c r="BO1635" s="314"/>
      <c r="BP1635" s="314"/>
      <c r="BQ1635" s="314"/>
      <c r="BR1635" s="314"/>
      <c r="BS1635" s="314"/>
      <c r="BT1635" s="314"/>
      <c r="BU1635" s="314"/>
      <c r="BV1635" s="314"/>
      <c r="BW1635" s="314"/>
      <c r="BX1635" s="314"/>
      <c r="BY1635" s="314"/>
      <c r="BZ1635" s="314"/>
      <c r="CA1635" s="314"/>
      <c r="CB1635" s="314"/>
      <c r="CC1635" s="314"/>
      <c r="CD1635" s="314"/>
      <c r="CE1635" s="314"/>
      <c r="CF1635" s="314"/>
      <c r="CG1635" s="314"/>
      <c r="CH1635" s="314"/>
      <c r="CI1635" s="286" t="str">
        <f t="shared" ref="CI1635:CI1698" si="353">IF(Q1635&gt;100000, "Large", "Small")</f>
        <v>Small</v>
      </c>
      <c r="CJ1635" s="210"/>
      <c r="CK1635" s="210"/>
      <c r="CN1635"/>
    </row>
    <row r="1636" spans="1:92" s="283" customFormat="1" ht="15">
      <c r="A1636" s="208" t="s">
        <v>637</v>
      </c>
      <c r="B1636" s="283" t="s">
        <v>552</v>
      </c>
      <c r="C1636" s="208" t="s">
        <v>76</v>
      </c>
      <c r="D1636" s="566">
        <v>2013</v>
      </c>
      <c r="E1636" s="314">
        <v>0</v>
      </c>
      <c r="F1636" s="314">
        <v>0</v>
      </c>
      <c r="G1636" s="314">
        <v>3</v>
      </c>
      <c r="H1636" s="314">
        <v>3</v>
      </c>
      <c r="I1636" s="314">
        <v>0</v>
      </c>
      <c r="J1636" s="314">
        <v>0</v>
      </c>
      <c r="K1636" s="314">
        <v>0</v>
      </c>
      <c r="L1636" s="314">
        <v>3</v>
      </c>
      <c r="M1636" s="284">
        <f t="shared" si="352"/>
        <v>0</v>
      </c>
      <c r="N1636" s="284">
        <v>0</v>
      </c>
      <c r="O1636" s="310">
        <v>3</v>
      </c>
      <c r="P1636" s="310">
        <v>3</v>
      </c>
      <c r="Q1636" s="310">
        <v>3</v>
      </c>
      <c r="R1636" s="314">
        <v>3</v>
      </c>
      <c r="S1636" s="314"/>
      <c r="T1636" s="314"/>
      <c r="U1636" s="314"/>
      <c r="V1636" s="314"/>
      <c r="W1636" s="314"/>
      <c r="X1636" s="314"/>
      <c r="Y1636" s="314"/>
      <c r="Z1636" s="314"/>
      <c r="AA1636" s="314"/>
      <c r="AB1636" s="314"/>
      <c r="AC1636" s="314"/>
      <c r="AD1636" s="314"/>
      <c r="AE1636" s="314"/>
      <c r="AF1636" s="314"/>
      <c r="AG1636" s="314"/>
      <c r="AH1636" s="314"/>
      <c r="AI1636" s="314"/>
      <c r="AJ1636" s="314"/>
      <c r="AK1636" s="314"/>
      <c r="AL1636" s="314"/>
      <c r="AM1636" s="314"/>
      <c r="AN1636" s="314"/>
      <c r="AO1636" s="314"/>
      <c r="AP1636" s="314"/>
      <c r="AQ1636" s="314"/>
      <c r="AR1636" s="314"/>
      <c r="AS1636" s="314"/>
      <c r="AT1636" s="314"/>
      <c r="AU1636" s="314"/>
      <c r="AV1636" s="314"/>
      <c r="AW1636" s="314"/>
      <c r="AX1636" s="314"/>
      <c r="AY1636" s="314"/>
      <c r="AZ1636" s="314"/>
      <c r="BA1636" s="314"/>
      <c r="BB1636" s="314"/>
      <c r="BC1636" s="314"/>
      <c r="BD1636" s="314"/>
      <c r="BE1636" s="314"/>
      <c r="BF1636" s="314"/>
      <c r="BG1636" s="314"/>
      <c r="BH1636" s="314"/>
      <c r="BI1636" s="314">
        <v>0</v>
      </c>
      <c r="BJ1636" s="314">
        <v>3</v>
      </c>
      <c r="BK1636" s="314">
        <v>0</v>
      </c>
      <c r="BL1636" s="314">
        <v>0</v>
      </c>
      <c r="BM1636" s="314">
        <v>0</v>
      </c>
      <c r="BN1636" s="314">
        <v>0</v>
      </c>
      <c r="BO1636" s="314">
        <v>0</v>
      </c>
      <c r="BP1636" s="314">
        <v>0</v>
      </c>
      <c r="BQ1636" s="314">
        <v>0</v>
      </c>
      <c r="BR1636" s="314">
        <v>0</v>
      </c>
      <c r="BS1636" s="314">
        <v>0</v>
      </c>
      <c r="BT1636" s="314">
        <v>0</v>
      </c>
      <c r="BU1636" s="314"/>
      <c r="BV1636" s="314"/>
      <c r="BW1636" s="314"/>
      <c r="BX1636" s="314"/>
      <c r="BY1636" s="314"/>
      <c r="BZ1636" s="314"/>
      <c r="CA1636" s="314"/>
      <c r="CB1636" s="314">
        <v>0</v>
      </c>
      <c r="CC1636" s="314">
        <v>0</v>
      </c>
      <c r="CD1636" s="314"/>
      <c r="CE1636" s="314"/>
      <c r="CF1636" s="314">
        <v>0</v>
      </c>
      <c r="CG1636" s="314">
        <v>0</v>
      </c>
      <c r="CH1636" s="314">
        <v>0</v>
      </c>
      <c r="CI1636" s="286" t="str">
        <f t="shared" si="353"/>
        <v>Small</v>
      </c>
      <c r="CJ1636" s="210"/>
      <c r="CK1636" s="210"/>
      <c r="CN1636"/>
    </row>
    <row r="1637" spans="1:92" s="283" customFormat="1" ht="15">
      <c r="A1637" s="208" t="s">
        <v>638</v>
      </c>
      <c r="B1637" s="283" t="s">
        <v>553</v>
      </c>
      <c r="C1637" s="208" t="s">
        <v>76</v>
      </c>
      <c r="D1637" s="566">
        <v>2013</v>
      </c>
      <c r="E1637" s="314">
        <v>0</v>
      </c>
      <c r="F1637" s="314">
        <v>0</v>
      </c>
      <c r="G1637" s="314">
        <v>0</v>
      </c>
      <c r="H1637" s="314">
        <v>0</v>
      </c>
      <c r="I1637" s="314">
        <v>0</v>
      </c>
      <c r="J1637" s="314">
        <v>0</v>
      </c>
      <c r="K1637" s="314">
        <v>0</v>
      </c>
      <c r="L1637" s="314">
        <v>0</v>
      </c>
      <c r="M1637" s="284">
        <f t="shared" si="352"/>
        <v>1058</v>
      </c>
      <c r="N1637" s="284">
        <v>1058</v>
      </c>
      <c r="O1637" s="310">
        <v>1058</v>
      </c>
      <c r="P1637" s="310">
        <v>0</v>
      </c>
      <c r="Q1637" s="310">
        <v>1058</v>
      </c>
      <c r="R1637" s="314">
        <v>1058</v>
      </c>
      <c r="S1637" s="314"/>
      <c r="T1637" s="314"/>
      <c r="U1637" s="314"/>
      <c r="V1637" s="314"/>
      <c r="W1637" s="314"/>
      <c r="X1637" s="314"/>
      <c r="Y1637" s="314"/>
      <c r="Z1637" s="314"/>
      <c r="AA1637" s="314"/>
      <c r="AB1637" s="314"/>
      <c r="AC1637" s="314"/>
      <c r="AD1637" s="314"/>
      <c r="AE1637" s="314"/>
      <c r="AF1637" s="314"/>
      <c r="AG1637" s="314"/>
      <c r="AH1637" s="314"/>
      <c r="AI1637" s="314"/>
      <c r="AJ1637" s="314"/>
      <c r="AK1637" s="314"/>
      <c r="AL1637" s="314"/>
      <c r="AM1637" s="314"/>
      <c r="AN1637" s="314"/>
      <c r="AO1637" s="314"/>
      <c r="AP1637" s="314"/>
      <c r="AQ1637" s="314"/>
      <c r="AR1637" s="314"/>
      <c r="AS1637" s="314"/>
      <c r="AT1637" s="314"/>
      <c r="AU1637" s="314"/>
      <c r="AV1637" s="314"/>
      <c r="AW1637" s="314"/>
      <c r="AX1637" s="314"/>
      <c r="AY1637" s="314"/>
      <c r="AZ1637" s="314"/>
      <c r="BA1637" s="314"/>
      <c r="BB1637" s="314"/>
      <c r="BC1637" s="314"/>
      <c r="BD1637" s="314"/>
      <c r="BE1637" s="314"/>
      <c r="BF1637" s="314"/>
      <c r="BG1637" s="314"/>
      <c r="BH1637" s="314"/>
      <c r="BI1637" s="314"/>
      <c r="BJ1637" s="314"/>
      <c r="BK1637" s="314"/>
      <c r="BL1637" s="314"/>
      <c r="BM1637" s="314"/>
      <c r="BN1637" s="314"/>
      <c r="BO1637" s="314"/>
      <c r="BP1637" s="314"/>
      <c r="BQ1637" s="314"/>
      <c r="BR1637" s="314"/>
      <c r="BS1637" s="314"/>
      <c r="BT1637" s="314"/>
      <c r="BU1637" s="314">
        <v>0</v>
      </c>
      <c r="BV1637" s="314">
        <v>0</v>
      </c>
      <c r="BW1637" s="314">
        <v>0</v>
      </c>
      <c r="BX1637" s="314">
        <v>1058</v>
      </c>
      <c r="BY1637" s="314"/>
      <c r="BZ1637" s="314"/>
      <c r="CA1637" s="314"/>
      <c r="CB1637" s="314"/>
      <c r="CC1637" s="314"/>
      <c r="CD1637" s="314"/>
      <c r="CE1637" s="314"/>
      <c r="CF1637" s="314"/>
      <c r="CG1637" s="314"/>
      <c r="CH1637" s="314"/>
      <c r="CI1637" s="286" t="str">
        <f t="shared" si="353"/>
        <v>Small</v>
      </c>
      <c r="CJ1637" s="210"/>
      <c r="CK1637" s="210"/>
      <c r="CN1637"/>
    </row>
    <row r="1638" spans="1:92" s="283" customFormat="1" ht="15">
      <c r="A1638" s="287" t="s">
        <v>133</v>
      </c>
      <c r="B1638" s="287" t="s">
        <v>405</v>
      </c>
      <c r="C1638" s="208" t="s">
        <v>76</v>
      </c>
      <c r="D1638" s="566">
        <v>2013</v>
      </c>
      <c r="E1638" s="314">
        <v>66650</v>
      </c>
      <c r="F1638" s="314">
        <v>585</v>
      </c>
      <c r="G1638" s="314">
        <v>63574</v>
      </c>
      <c r="H1638" s="314">
        <v>130809</v>
      </c>
      <c r="I1638" s="314">
        <v>0</v>
      </c>
      <c r="J1638" s="314">
        <v>0</v>
      </c>
      <c r="K1638" s="314">
        <v>0</v>
      </c>
      <c r="L1638" s="314">
        <v>130809</v>
      </c>
      <c r="M1638" s="284">
        <f t="shared" si="352"/>
        <v>14463</v>
      </c>
      <c r="N1638" s="284">
        <v>14463</v>
      </c>
      <c r="O1638" s="310">
        <v>145272</v>
      </c>
      <c r="P1638" s="310">
        <v>418428</v>
      </c>
      <c r="Q1638" s="310">
        <v>432891</v>
      </c>
      <c r="R1638" s="314">
        <v>436592</v>
      </c>
      <c r="S1638" s="314">
        <v>0</v>
      </c>
      <c r="T1638" s="314">
        <v>0</v>
      </c>
      <c r="U1638" s="314">
        <v>0</v>
      </c>
      <c r="V1638" s="314">
        <v>0</v>
      </c>
      <c r="W1638" s="314">
        <v>0</v>
      </c>
      <c r="X1638" s="314">
        <v>0</v>
      </c>
      <c r="Y1638" s="314">
        <v>66607</v>
      </c>
      <c r="Z1638" s="314">
        <v>0</v>
      </c>
      <c r="AA1638" s="314">
        <v>585</v>
      </c>
      <c r="AB1638" s="314">
        <v>0</v>
      </c>
      <c r="AC1638" s="314">
        <v>34098</v>
      </c>
      <c r="AD1638" s="314">
        <v>5376</v>
      </c>
      <c r="AE1638" s="314">
        <v>0</v>
      </c>
      <c r="AF1638" s="314">
        <v>0</v>
      </c>
      <c r="AG1638" s="314">
        <v>0</v>
      </c>
      <c r="AH1638" s="314">
        <v>0</v>
      </c>
      <c r="AI1638" s="314">
        <v>418</v>
      </c>
      <c r="AJ1638" s="314">
        <v>167</v>
      </c>
      <c r="AK1638" s="314">
        <v>0</v>
      </c>
      <c r="AL1638" s="314">
        <v>0</v>
      </c>
      <c r="AM1638" s="314">
        <v>0</v>
      </c>
      <c r="AN1638" s="314">
        <v>0</v>
      </c>
      <c r="AO1638" s="314">
        <v>0</v>
      </c>
      <c r="AP1638" s="314">
        <v>0</v>
      </c>
      <c r="AQ1638" s="314">
        <v>43</v>
      </c>
      <c r="AR1638" s="314">
        <v>9</v>
      </c>
      <c r="AS1638" s="314">
        <v>0</v>
      </c>
      <c r="AT1638" s="314">
        <v>0</v>
      </c>
      <c r="AU1638" s="314">
        <v>29058</v>
      </c>
      <c r="AV1638" s="314">
        <v>116</v>
      </c>
      <c r="AW1638" s="314">
        <v>0</v>
      </c>
      <c r="AX1638" s="314">
        <v>0</v>
      </c>
      <c r="AY1638" s="314">
        <v>0</v>
      </c>
      <c r="AZ1638" s="314">
        <v>0</v>
      </c>
      <c r="BA1638" s="314">
        <v>0</v>
      </c>
      <c r="BB1638" s="314">
        <v>0</v>
      </c>
      <c r="BC1638" s="314">
        <v>0</v>
      </c>
      <c r="BD1638" s="314">
        <v>0</v>
      </c>
      <c r="BE1638" s="314">
        <v>0</v>
      </c>
      <c r="BF1638" s="314">
        <v>0</v>
      </c>
      <c r="BG1638" s="314">
        <v>0</v>
      </c>
      <c r="BH1638" s="314">
        <v>0</v>
      </c>
      <c r="BI1638" s="314">
        <v>0</v>
      </c>
      <c r="BJ1638" s="314">
        <v>0</v>
      </c>
      <c r="BK1638" s="314">
        <v>0</v>
      </c>
      <c r="BL1638" s="314">
        <v>0</v>
      </c>
      <c r="BM1638" s="314">
        <v>0</v>
      </c>
      <c r="BN1638" s="314">
        <v>0</v>
      </c>
      <c r="BO1638" s="314">
        <v>0</v>
      </c>
      <c r="BP1638" s="314">
        <v>0</v>
      </c>
      <c r="BQ1638" s="314">
        <v>0</v>
      </c>
      <c r="BR1638" s="314">
        <v>0</v>
      </c>
      <c r="BS1638" s="314">
        <v>0</v>
      </c>
      <c r="BT1638" s="314">
        <v>0</v>
      </c>
      <c r="BU1638" s="314">
        <v>0</v>
      </c>
      <c r="BV1638" s="314">
        <v>14463</v>
      </c>
      <c r="BW1638" s="314">
        <v>0</v>
      </c>
      <c r="BX1638" s="314">
        <v>0</v>
      </c>
      <c r="BY1638" s="314"/>
      <c r="BZ1638" s="314"/>
      <c r="CA1638" s="314"/>
      <c r="CB1638" s="314">
        <v>0</v>
      </c>
      <c r="CC1638" s="314">
        <v>0</v>
      </c>
      <c r="CD1638" s="314">
        <v>287619</v>
      </c>
      <c r="CE1638" s="314"/>
      <c r="CF1638" s="314">
        <v>0</v>
      </c>
      <c r="CG1638" s="314">
        <v>0</v>
      </c>
      <c r="CH1638" s="314">
        <v>3701</v>
      </c>
      <c r="CI1638" s="286" t="str">
        <f t="shared" si="353"/>
        <v>Large</v>
      </c>
      <c r="CJ1638" s="210"/>
      <c r="CK1638" s="210"/>
      <c r="CN1638"/>
    </row>
    <row r="1639" spans="1:92" s="283" customFormat="1" ht="15">
      <c r="A1639" s="208" t="s">
        <v>641</v>
      </c>
      <c r="B1639" s="208" t="s">
        <v>555</v>
      </c>
      <c r="C1639" s="208" t="s">
        <v>76</v>
      </c>
      <c r="D1639" s="566">
        <v>2013</v>
      </c>
      <c r="E1639" s="314">
        <v>0</v>
      </c>
      <c r="F1639" s="314">
        <v>2</v>
      </c>
      <c r="G1639" s="314">
        <v>0</v>
      </c>
      <c r="H1639" s="314">
        <v>2</v>
      </c>
      <c r="I1639" s="314">
        <v>0</v>
      </c>
      <c r="J1639" s="314">
        <v>0</v>
      </c>
      <c r="K1639" s="314">
        <v>0</v>
      </c>
      <c r="L1639" s="314">
        <v>2</v>
      </c>
      <c r="M1639" s="284">
        <f t="shared" si="352"/>
        <v>0</v>
      </c>
      <c r="N1639" s="284">
        <v>0</v>
      </c>
      <c r="O1639" s="310">
        <v>2</v>
      </c>
      <c r="P1639" s="310">
        <v>2</v>
      </c>
      <c r="Q1639" s="310">
        <v>2</v>
      </c>
      <c r="R1639" s="314">
        <v>2</v>
      </c>
      <c r="S1639" s="314">
        <v>0</v>
      </c>
      <c r="T1639" s="314">
        <v>0</v>
      </c>
      <c r="U1639" s="314">
        <v>0</v>
      </c>
      <c r="V1639" s="314">
        <v>0</v>
      </c>
      <c r="W1639" s="314">
        <v>0</v>
      </c>
      <c r="X1639" s="314">
        <v>0</v>
      </c>
      <c r="Y1639" s="314"/>
      <c r="Z1639" s="314"/>
      <c r="AA1639" s="314">
        <v>0</v>
      </c>
      <c r="AB1639" s="314">
        <v>0</v>
      </c>
      <c r="AC1639" s="314"/>
      <c r="AD1639" s="314"/>
      <c r="AE1639" s="314"/>
      <c r="AF1639" s="314"/>
      <c r="AG1639" s="314">
        <v>0</v>
      </c>
      <c r="AH1639" s="314">
        <v>0</v>
      </c>
      <c r="AI1639" s="314"/>
      <c r="AJ1639" s="314"/>
      <c r="AK1639" s="314"/>
      <c r="AL1639" s="314"/>
      <c r="AM1639" s="314">
        <v>0</v>
      </c>
      <c r="AN1639" s="314">
        <v>0</v>
      </c>
      <c r="AO1639" s="314"/>
      <c r="AP1639" s="314"/>
      <c r="AQ1639" s="314"/>
      <c r="AR1639" s="314"/>
      <c r="AS1639" s="314">
        <v>0</v>
      </c>
      <c r="AT1639" s="314">
        <v>0</v>
      </c>
      <c r="AU1639" s="314"/>
      <c r="AV1639" s="314"/>
      <c r="AW1639" s="314"/>
      <c r="AX1639" s="314"/>
      <c r="AY1639" s="314">
        <v>0</v>
      </c>
      <c r="AZ1639" s="314">
        <v>0</v>
      </c>
      <c r="BA1639" s="314"/>
      <c r="BB1639" s="314"/>
      <c r="BC1639" s="314"/>
      <c r="BD1639" s="314"/>
      <c r="BE1639" s="314">
        <v>2</v>
      </c>
      <c r="BF1639" s="314">
        <v>2</v>
      </c>
      <c r="BG1639" s="314"/>
      <c r="BH1639" s="314"/>
      <c r="BI1639" s="314"/>
      <c r="BJ1639" s="314"/>
      <c r="BK1639" s="314"/>
      <c r="BL1639" s="314"/>
      <c r="BM1639" s="314"/>
      <c r="BN1639" s="314"/>
      <c r="BO1639" s="314"/>
      <c r="BP1639" s="314"/>
      <c r="BQ1639" s="314"/>
      <c r="BR1639" s="314"/>
      <c r="BS1639" s="314"/>
      <c r="BT1639" s="314"/>
      <c r="BU1639" s="314"/>
      <c r="BV1639" s="314"/>
      <c r="BW1639" s="314"/>
      <c r="BX1639" s="314"/>
      <c r="BY1639" s="314"/>
      <c r="BZ1639" s="314"/>
      <c r="CA1639" s="314"/>
      <c r="CB1639" s="314"/>
      <c r="CC1639" s="314"/>
      <c r="CD1639" s="314"/>
      <c r="CE1639" s="314"/>
      <c r="CF1639" s="314"/>
      <c r="CG1639" s="314"/>
      <c r="CH1639" s="314"/>
      <c r="CI1639" s="286" t="str">
        <f t="shared" si="353"/>
        <v>Small</v>
      </c>
      <c r="CJ1639" s="210"/>
      <c r="CK1639" s="210"/>
      <c r="CN1639"/>
    </row>
    <row r="1640" spans="1:92" s="283" customFormat="1" ht="15">
      <c r="A1640" s="208" t="s">
        <v>653</v>
      </c>
      <c r="B1640" s="297" t="s">
        <v>557</v>
      </c>
      <c r="C1640" s="208" t="s">
        <v>76</v>
      </c>
      <c r="D1640" s="566">
        <v>2013</v>
      </c>
      <c r="E1640" s="314">
        <v>0</v>
      </c>
      <c r="F1640" s="314">
        <v>0</v>
      </c>
      <c r="G1640" s="314">
        <v>0</v>
      </c>
      <c r="H1640" s="314">
        <v>0</v>
      </c>
      <c r="I1640" s="314">
        <v>1177</v>
      </c>
      <c r="J1640" s="314">
        <v>0</v>
      </c>
      <c r="K1640" s="314">
        <v>1177</v>
      </c>
      <c r="L1640" s="314">
        <v>1177</v>
      </c>
      <c r="M1640" s="284">
        <f t="shared" si="352"/>
        <v>0</v>
      </c>
      <c r="N1640" s="284">
        <v>0</v>
      </c>
      <c r="O1640" s="310">
        <v>1177</v>
      </c>
      <c r="P1640" s="310">
        <v>1177</v>
      </c>
      <c r="Q1640" s="310">
        <v>1177</v>
      </c>
      <c r="R1640" s="314">
        <v>1177</v>
      </c>
      <c r="S1640" s="314"/>
      <c r="T1640" s="314"/>
      <c r="U1640" s="314"/>
      <c r="V1640" s="314"/>
      <c r="W1640" s="314"/>
      <c r="X1640" s="314"/>
      <c r="Y1640" s="314"/>
      <c r="Z1640" s="314"/>
      <c r="AA1640" s="314"/>
      <c r="AB1640" s="314"/>
      <c r="AC1640" s="314"/>
      <c r="AD1640" s="314"/>
      <c r="AE1640" s="314"/>
      <c r="AF1640" s="314"/>
      <c r="AG1640" s="314"/>
      <c r="AH1640" s="314"/>
      <c r="AI1640" s="314"/>
      <c r="AJ1640" s="314"/>
      <c r="AK1640" s="314"/>
      <c r="AL1640" s="314"/>
      <c r="AM1640" s="314"/>
      <c r="AN1640" s="314"/>
      <c r="AO1640" s="314"/>
      <c r="AP1640" s="314"/>
      <c r="AQ1640" s="314"/>
      <c r="AR1640" s="314"/>
      <c r="AS1640" s="314"/>
      <c r="AT1640" s="314"/>
      <c r="AU1640" s="314"/>
      <c r="AV1640" s="314"/>
      <c r="AW1640" s="314"/>
      <c r="AX1640" s="314"/>
      <c r="AY1640" s="314"/>
      <c r="AZ1640" s="314"/>
      <c r="BA1640" s="314"/>
      <c r="BB1640" s="314"/>
      <c r="BC1640" s="314"/>
      <c r="BD1640" s="314"/>
      <c r="BE1640" s="314"/>
      <c r="BF1640" s="314"/>
      <c r="BG1640" s="314"/>
      <c r="BH1640" s="314"/>
      <c r="BI1640" s="314">
        <v>0</v>
      </c>
      <c r="BJ1640" s="314">
        <v>0</v>
      </c>
      <c r="BK1640" s="314">
        <v>1177</v>
      </c>
      <c r="BL1640" s="314">
        <v>0</v>
      </c>
      <c r="BM1640" s="314">
        <v>0</v>
      </c>
      <c r="BN1640" s="314">
        <v>0</v>
      </c>
      <c r="BO1640" s="314">
        <v>0</v>
      </c>
      <c r="BP1640" s="314">
        <v>0</v>
      </c>
      <c r="BQ1640" s="314">
        <v>0</v>
      </c>
      <c r="BR1640" s="314">
        <v>0</v>
      </c>
      <c r="BS1640" s="314">
        <v>0</v>
      </c>
      <c r="BT1640" s="314">
        <v>0</v>
      </c>
      <c r="BU1640" s="314"/>
      <c r="BV1640" s="314"/>
      <c r="BW1640" s="314"/>
      <c r="BX1640" s="314"/>
      <c r="BY1640" s="314"/>
      <c r="BZ1640" s="314"/>
      <c r="CA1640" s="314"/>
      <c r="CB1640" s="314">
        <v>0</v>
      </c>
      <c r="CC1640" s="314">
        <v>0</v>
      </c>
      <c r="CD1640" s="314"/>
      <c r="CE1640" s="314"/>
      <c r="CF1640" s="314">
        <v>0</v>
      </c>
      <c r="CG1640" s="314">
        <v>0</v>
      </c>
      <c r="CH1640" s="314">
        <v>0</v>
      </c>
      <c r="CI1640" s="286" t="str">
        <f t="shared" si="353"/>
        <v>Small</v>
      </c>
      <c r="CJ1640" s="210"/>
      <c r="CK1640" s="210"/>
      <c r="CN1640"/>
    </row>
    <row r="1641" spans="1:92" s="283" customFormat="1" ht="15">
      <c r="A1641" s="208" t="s">
        <v>617</v>
      </c>
      <c r="B1641" s="287" t="s">
        <v>414</v>
      </c>
      <c r="C1641" s="208" t="s">
        <v>76</v>
      </c>
      <c r="D1641" s="566">
        <v>2013</v>
      </c>
      <c r="E1641" s="314">
        <v>0</v>
      </c>
      <c r="F1641" s="314">
        <v>0</v>
      </c>
      <c r="G1641" s="314">
        <v>0</v>
      </c>
      <c r="H1641" s="314">
        <v>0</v>
      </c>
      <c r="I1641" s="314">
        <v>0</v>
      </c>
      <c r="J1641" s="314">
        <v>0</v>
      </c>
      <c r="K1641" s="314">
        <v>0</v>
      </c>
      <c r="L1641" s="314">
        <v>0</v>
      </c>
      <c r="M1641" s="284">
        <f t="shared" si="352"/>
        <v>0</v>
      </c>
      <c r="N1641" s="284">
        <v>0</v>
      </c>
      <c r="O1641" s="310">
        <v>0</v>
      </c>
      <c r="P1641" s="310">
        <v>11157</v>
      </c>
      <c r="Q1641" s="310">
        <v>11157</v>
      </c>
      <c r="R1641" s="314">
        <v>83777</v>
      </c>
      <c r="S1641" s="314"/>
      <c r="T1641" s="314"/>
      <c r="U1641" s="314"/>
      <c r="V1641" s="314"/>
      <c r="W1641" s="314"/>
      <c r="X1641" s="314"/>
      <c r="Y1641" s="314"/>
      <c r="Z1641" s="314"/>
      <c r="AA1641" s="314"/>
      <c r="AB1641" s="314"/>
      <c r="AC1641" s="314"/>
      <c r="AD1641" s="314"/>
      <c r="AE1641" s="314"/>
      <c r="AF1641" s="314"/>
      <c r="AG1641" s="314"/>
      <c r="AH1641" s="314"/>
      <c r="AI1641" s="314"/>
      <c r="AJ1641" s="314"/>
      <c r="AK1641" s="314"/>
      <c r="AL1641" s="314"/>
      <c r="AM1641" s="314"/>
      <c r="AN1641" s="314"/>
      <c r="AO1641" s="314"/>
      <c r="AP1641" s="314"/>
      <c r="AQ1641" s="314"/>
      <c r="AR1641" s="314"/>
      <c r="AS1641" s="314"/>
      <c r="AT1641" s="314"/>
      <c r="AU1641" s="314"/>
      <c r="AV1641" s="314"/>
      <c r="AW1641" s="314"/>
      <c r="AX1641" s="314"/>
      <c r="AY1641" s="314"/>
      <c r="AZ1641" s="314"/>
      <c r="BA1641" s="314"/>
      <c r="BB1641" s="314"/>
      <c r="BC1641" s="314"/>
      <c r="BD1641" s="314"/>
      <c r="BE1641" s="314"/>
      <c r="BF1641" s="314"/>
      <c r="BG1641" s="314"/>
      <c r="BH1641" s="314"/>
      <c r="BI1641" s="314">
        <v>0</v>
      </c>
      <c r="BJ1641" s="314">
        <v>0</v>
      </c>
      <c r="BK1641" s="314">
        <v>0</v>
      </c>
      <c r="BL1641" s="314">
        <v>0</v>
      </c>
      <c r="BM1641" s="314">
        <v>0</v>
      </c>
      <c r="BN1641" s="314">
        <v>0</v>
      </c>
      <c r="BO1641" s="314">
        <v>0</v>
      </c>
      <c r="BP1641" s="314">
        <v>0</v>
      </c>
      <c r="BQ1641" s="314">
        <v>0</v>
      </c>
      <c r="BR1641" s="314">
        <v>0</v>
      </c>
      <c r="BS1641" s="314">
        <v>0</v>
      </c>
      <c r="BT1641" s="314">
        <v>0</v>
      </c>
      <c r="BU1641" s="314"/>
      <c r="BV1641" s="314"/>
      <c r="BW1641" s="314"/>
      <c r="BX1641" s="314"/>
      <c r="BY1641" s="314"/>
      <c r="BZ1641" s="314"/>
      <c r="CA1641" s="314"/>
      <c r="CB1641" s="314">
        <v>0</v>
      </c>
      <c r="CC1641" s="314">
        <v>0</v>
      </c>
      <c r="CD1641" s="314">
        <v>11157</v>
      </c>
      <c r="CE1641" s="314"/>
      <c r="CF1641" s="314">
        <v>0</v>
      </c>
      <c r="CG1641" s="314">
        <v>0</v>
      </c>
      <c r="CH1641" s="314">
        <v>72620</v>
      </c>
      <c r="CI1641" s="286" t="str">
        <f t="shared" si="353"/>
        <v>Small</v>
      </c>
      <c r="CJ1641" s="210"/>
      <c r="CK1641" s="210"/>
      <c r="CN1641"/>
    </row>
    <row r="1642" spans="1:92" s="283" customFormat="1" ht="15">
      <c r="A1642" s="208" t="s">
        <v>227</v>
      </c>
      <c r="B1642" s="297" t="s">
        <v>559</v>
      </c>
      <c r="C1642" s="208" t="s">
        <v>76</v>
      </c>
      <c r="D1642" s="566">
        <v>2013</v>
      </c>
      <c r="E1642" s="314">
        <v>30</v>
      </c>
      <c r="F1642" s="314">
        <v>30</v>
      </c>
      <c r="G1642" s="314">
        <v>0</v>
      </c>
      <c r="H1642" s="314">
        <v>60</v>
      </c>
      <c r="I1642" s="314">
        <v>0</v>
      </c>
      <c r="J1642" s="314">
        <v>0</v>
      </c>
      <c r="K1642" s="314">
        <v>0</v>
      </c>
      <c r="L1642" s="314">
        <v>60</v>
      </c>
      <c r="M1642" s="284">
        <f t="shared" si="352"/>
        <v>0</v>
      </c>
      <c r="N1642" s="284">
        <v>0</v>
      </c>
      <c r="O1642" s="310">
        <v>60</v>
      </c>
      <c r="P1642" s="310">
        <v>60</v>
      </c>
      <c r="Q1642" s="310">
        <v>60</v>
      </c>
      <c r="R1642" s="314">
        <v>60</v>
      </c>
      <c r="S1642" s="314">
        <v>0</v>
      </c>
      <c r="T1642" s="314">
        <v>0</v>
      </c>
      <c r="U1642" s="314">
        <v>0</v>
      </c>
      <c r="V1642" s="314">
        <v>0</v>
      </c>
      <c r="W1642" s="314">
        <v>0</v>
      </c>
      <c r="X1642" s="314">
        <v>0</v>
      </c>
      <c r="Y1642" s="314"/>
      <c r="Z1642" s="314"/>
      <c r="AA1642" s="314">
        <v>0</v>
      </c>
      <c r="AB1642" s="314">
        <v>0</v>
      </c>
      <c r="AC1642" s="314"/>
      <c r="AD1642" s="314"/>
      <c r="AE1642" s="314"/>
      <c r="AF1642" s="314"/>
      <c r="AG1642" s="314">
        <v>0</v>
      </c>
      <c r="AH1642" s="314">
        <v>0</v>
      </c>
      <c r="AI1642" s="314"/>
      <c r="AJ1642" s="314"/>
      <c r="AK1642" s="314"/>
      <c r="AL1642" s="314"/>
      <c r="AM1642" s="314">
        <v>0</v>
      </c>
      <c r="AN1642" s="314">
        <v>0</v>
      </c>
      <c r="AO1642" s="314"/>
      <c r="AP1642" s="314"/>
      <c r="AQ1642" s="314">
        <v>30</v>
      </c>
      <c r="AR1642" s="314">
        <v>30</v>
      </c>
      <c r="AS1642" s="314">
        <v>30</v>
      </c>
      <c r="AT1642" s="314">
        <v>30</v>
      </c>
      <c r="AU1642" s="314"/>
      <c r="AV1642" s="314"/>
      <c r="AW1642" s="314"/>
      <c r="AX1642" s="314"/>
      <c r="AY1642" s="314">
        <v>0</v>
      </c>
      <c r="AZ1642" s="314">
        <v>0</v>
      </c>
      <c r="BA1642" s="314"/>
      <c r="BB1642" s="314"/>
      <c r="BC1642" s="314"/>
      <c r="BD1642" s="314"/>
      <c r="BE1642" s="314">
        <v>0</v>
      </c>
      <c r="BF1642" s="314">
        <v>0</v>
      </c>
      <c r="BG1642" s="314"/>
      <c r="BH1642" s="314"/>
      <c r="BI1642" s="314"/>
      <c r="BJ1642" s="314"/>
      <c r="BK1642" s="314"/>
      <c r="BL1642" s="314"/>
      <c r="BM1642" s="314"/>
      <c r="BN1642" s="314"/>
      <c r="BO1642" s="314"/>
      <c r="BP1642" s="314"/>
      <c r="BQ1642" s="314"/>
      <c r="BR1642" s="314"/>
      <c r="BS1642" s="314"/>
      <c r="BT1642" s="314"/>
      <c r="BU1642" s="314"/>
      <c r="BV1642" s="314"/>
      <c r="BW1642" s="314"/>
      <c r="BX1642" s="314"/>
      <c r="BY1642" s="314"/>
      <c r="BZ1642" s="314"/>
      <c r="CA1642" s="314"/>
      <c r="CB1642" s="314"/>
      <c r="CC1642" s="314"/>
      <c r="CD1642" s="314"/>
      <c r="CE1642" s="314"/>
      <c r="CF1642" s="314"/>
      <c r="CG1642" s="314"/>
      <c r="CH1642" s="314"/>
      <c r="CI1642" s="286" t="str">
        <f t="shared" si="353"/>
        <v>Small</v>
      </c>
      <c r="CJ1642" s="210"/>
      <c r="CK1642" s="210"/>
      <c r="CN1642"/>
    </row>
    <row r="1643" spans="1:92" s="283" customFormat="1" ht="15">
      <c r="A1643" s="208" t="s">
        <v>250</v>
      </c>
      <c r="B1643" s="283" t="s">
        <v>560</v>
      </c>
      <c r="C1643" s="208" t="s">
        <v>76</v>
      </c>
      <c r="D1643" s="566">
        <v>2013</v>
      </c>
      <c r="E1643" s="314">
        <v>2</v>
      </c>
      <c r="F1643" s="314">
        <v>0</v>
      </c>
      <c r="G1643" s="314">
        <v>0</v>
      </c>
      <c r="H1643" s="314">
        <v>2</v>
      </c>
      <c r="I1643" s="314">
        <v>0</v>
      </c>
      <c r="J1643" s="314">
        <v>0</v>
      </c>
      <c r="K1643" s="314">
        <v>0</v>
      </c>
      <c r="L1643" s="314">
        <v>2</v>
      </c>
      <c r="M1643" s="284">
        <f t="shared" si="352"/>
        <v>0</v>
      </c>
      <c r="N1643" s="284">
        <v>0</v>
      </c>
      <c r="O1643" s="310">
        <v>2</v>
      </c>
      <c r="P1643" s="310">
        <v>2</v>
      </c>
      <c r="Q1643" s="310">
        <v>2</v>
      </c>
      <c r="R1643" s="314">
        <v>2</v>
      </c>
      <c r="S1643" s="314">
        <v>0</v>
      </c>
      <c r="T1643" s="314">
        <v>0</v>
      </c>
      <c r="U1643" s="314">
        <v>0</v>
      </c>
      <c r="V1643" s="314">
        <v>0</v>
      </c>
      <c r="W1643" s="314">
        <v>0</v>
      </c>
      <c r="X1643" s="314">
        <v>0</v>
      </c>
      <c r="Y1643" s="314">
        <v>0</v>
      </c>
      <c r="Z1643" s="314">
        <v>0</v>
      </c>
      <c r="AA1643" s="314"/>
      <c r="AB1643" s="314"/>
      <c r="AC1643" s="314"/>
      <c r="AD1643" s="314"/>
      <c r="AE1643" s="314">
        <v>0</v>
      </c>
      <c r="AF1643" s="314">
        <v>0</v>
      </c>
      <c r="AG1643" s="314"/>
      <c r="AH1643" s="314"/>
      <c r="AI1643" s="314"/>
      <c r="AJ1643" s="314"/>
      <c r="AK1643" s="314">
        <v>0</v>
      </c>
      <c r="AL1643" s="314">
        <v>0</v>
      </c>
      <c r="AM1643" s="314"/>
      <c r="AN1643" s="314"/>
      <c r="AO1643" s="314"/>
      <c r="AP1643" s="314"/>
      <c r="AQ1643" s="314">
        <v>0</v>
      </c>
      <c r="AR1643" s="314">
        <v>0</v>
      </c>
      <c r="AS1643" s="314"/>
      <c r="AT1643" s="314"/>
      <c r="AU1643" s="314"/>
      <c r="AV1643" s="314"/>
      <c r="AW1643" s="314">
        <v>0</v>
      </c>
      <c r="AX1643" s="314">
        <v>0</v>
      </c>
      <c r="AY1643" s="314"/>
      <c r="AZ1643" s="314"/>
      <c r="BA1643" s="314"/>
      <c r="BB1643" s="314"/>
      <c r="BC1643" s="314">
        <v>2</v>
      </c>
      <c r="BD1643" s="314">
        <v>2</v>
      </c>
      <c r="BE1643" s="314"/>
      <c r="BF1643" s="314"/>
      <c r="BG1643" s="314"/>
      <c r="BH1643" s="314"/>
      <c r="BI1643" s="314"/>
      <c r="BJ1643" s="314"/>
      <c r="BK1643" s="314"/>
      <c r="BL1643" s="314"/>
      <c r="BM1643" s="314"/>
      <c r="BN1643" s="314"/>
      <c r="BO1643" s="314"/>
      <c r="BP1643" s="314"/>
      <c r="BQ1643" s="314"/>
      <c r="BR1643" s="314"/>
      <c r="BS1643" s="314"/>
      <c r="BT1643" s="314"/>
      <c r="BU1643" s="314"/>
      <c r="BV1643" s="314"/>
      <c r="BW1643" s="314"/>
      <c r="BX1643" s="314"/>
      <c r="BY1643" s="314"/>
      <c r="BZ1643" s="314"/>
      <c r="CA1643" s="314"/>
      <c r="CB1643" s="314"/>
      <c r="CC1643" s="314"/>
      <c r="CD1643" s="314"/>
      <c r="CE1643" s="314"/>
      <c r="CF1643" s="314"/>
      <c r="CG1643" s="314"/>
      <c r="CH1643" s="314"/>
      <c r="CI1643" s="286" t="str">
        <f t="shared" si="353"/>
        <v>Small</v>
      </c>
      <c r="CJ1643" s="210"/>
      <c r="CK1643" s="210"/>
      <c r="CN1643"/>
    </row>
    <row r="1644" spans="1:92" s="283" customFormat="1" ht="15">
      <c r="A1644" s="297" t="s">
        <v>356</v>
      </c>
      <c r="B1644" s="287" t="s">
        <v>431</v>
      </c>
      <c r="C1644" s="208" t="s">
        <v>76</v>
      </c>
      <c r="D1644" s="566">
        <v>2013</v>
      </c>
      <c r="E1644" s="314">
        <v>0</v>
      </c>
      <c r="F1644" s="314">
        <v>0</v>
      </c>
      <c r="G1644" s="314">
        <v>0</v>
      </c>
      <c r="H1644" s="314">
        <v>0</v>
      </c>
      <c r="I1644" s="314">
        <v>0</v>
      </c>
      <c r="J1644" s="314">
        <v>0</v>
      </c>
      <c r="K1644" s="314">
        <v>0</v>
      </c>
      <c r="L1644" s="314">
        <v>0</v>
      </c>
      <c r="M1644" s="284">
        <f t="shared" si="352"/>
        <v>12</v>
      </c>
      <c r="N1644" s="284">
        <v>12</v>
      </c>
      <c r="O1644" s="310">
        <v>12</v>
      </c>
      <c r="P1644" s="310">
        <v>0</v>
      </c>
      <c r="Q1644" s="310">
        <v>12</v>
      </c>
      <c r="R1644" s="314">
        <v>12</v>
      </c>
      <c r="S1644" s="314"/>
      <c r="T1644" s="314"/>
      <c r="U1644" s="314"/>
      <c r="V1644" s="314"/>
      <c r="W1644" s="314"/>
      <c r="X1644" s="314"/>
      <c r="Y1644" s="314"/>
      <c r="Z1644" s="314"/>
      <c r="AA1644" s="314"/>
      <c r="AB1644" s="314"/>
      <c r="AC1644" s="314"/>
      <c r="AD1644" s="314"/>
      <c r="AE1644" s="314"/>
      <c r="AF1644" s="314"/>
      <c r="AG1644" s="314"/>
      <c r="AH1644" s="314"/>
      <c r="AI1644" s="314"/>
      <c r="AJ1644" s="314"/>
      <c r="AK1644" s="314"/>
      <c r="AL1644" s="314"/>
      <c r="AM1644" s="314"/>
      <c r="AN1644" s="314"/>
      <c r="AO1644" s="314"/>
      <c r="AP1644" s="314"/>
      <c r="AQ1644" s="314"/>
      <c r="AR1644" s="314"/>
      <c r="AS1644" s="314"/>
      <c r="AT1644" s="314"/>
      <c r="AU1644" s="314"/>
      <c r="AV1644" s="314"/>
      <c r="AW1644" s="314"/>
      <c r="AX1644" s="314"/>
      <c r="AY1644" s="314"/>
      <c r="AZ1644" s="314"/>
      <c r="BA1644" s="314"/>
      <c r="BB1644" s="314"/>
      <c r="BC1644" s="314"/>
      <c r="BD1644" s="314"/>
      <c r="BE1644" s="314"/>
      <c r="BF1644" s="314"/>
      <c r="BG1644" s="314"/>
      <c r="BH1644" s="314"/>
      <c r="BI1644" s="314"/>
      <c r="BJ1644" s="314"/>
      <c r="BK1644" s="314"/>
      <c r="BL1644" s="314"/>
      <c r="BM1644" s="314"/>
      <c r="BN1644" s="314"/>
      <c r="BO1644" s="314"/>
      <c r="BP1644" s="314"/>
      <c r="BQ1644" s="314"/>
      <c r="BR1644" s="314"/>
      <c r="BS1644" s="314"/>
      <c r="BT1644" s="314"/>
      <c r="BU1644" s="314">
        <v>12</v>
      </c>
      <c r="BV1644" s="314">
        <v>0</v>
      </c>
      <c r="BW1644" s="314">
        <v>0</v>
      </c>
      <c r="BX1644" s="314">
        <v>0</v>
      </c>
      <c r="BY1644" s="314"/>
      <c r="BZ1644" s="314"/>
      <c r="CA1644" s="314"/>
      <c r="CB1644" s="314"/>
      <c r="CC1644" s="314"/>
      <c r="CD1644" s="314"/>
      <c r="CE1644" s="314"/>
      <c r="CF1644" s="314"/>
      <c r="CG1644" s="314"/>
      <c r="CH1644" s="314"/>
      <c r="CI1644" s="286" t="str">
        <f t="shared" si="353"/>
        <v>Small</v>
      </c>
      <c r="CJ1644" s="210"/>
      <c r="CK1644" s="210"/>
      <c r="CN1644"/>
    </row>
    <row r="1645" spans="1:92" s="283" customFormat="1" ht="15">
      <c r="A1645" s="208" t="s">
        <v>130</v>
      </c>
      <c r="B1645" s="283" t="s">
        <v>562</v>
      </c>
      <c r="C1645" s="208" t="s">
        <v>76</v>
      </c>
      <c r="D1645" s="566">
        <v>2013</v>
      </c>
      <c r="E1645" s="314">
        <v>336</v>
      </c>
      <c r="F1645" s="314">
        <v>0</v>
      </c>
      <c r="G1645" s="314">
        <v>0</v>
      </c>
      <c r="H1645" s="314">
        <v>336</v>
      </c>
      <c r="I1645" s="314">
        <v>0</v>
      </c>
      <c r="J1645" s="314">
        <v>0</v>
      </c>
      <c r="K1645" s="314">
        <v>0</v>
      </c>
      <c r="L1645" s="314">
        <v>336</v>
      </c>
      <c r="M1645" s="284">
        <f t="shared" si="352"/>
        <v>0</v>
      </c>
      <c r="N1645" s="284">
        <v>0</v>
      </c>
      <c r="O1645" s="310">
        <v>336</v>
      </c>
      <c r="P1645" s="310">
        <v>336</v>
      </c>
      <c r="Q1645" s="310">
        <v>336</v>
      </c>
      <c r="R1645" s="314">
        <v>336</v>
      </c>
      <c r="S1645" s="314">
        <v>0</v>
      </c>
      <c r="T1645" s="314">
        <v>0</v>
      </c>
      <c r="U1645" s="314">
        <v>0</v>
      </c>
      <c r="V1645" s="314">
        <v>0</v>
      </c>
      <c r="W1645" s="314">
        <v>0</v>
      </c>
      <c r="X1645" s="314">
        <v>0</v>
      </c>
      <c r="Y1645" s="314">
        <v>336</v>
      </c>
      <c r="Z1645" s="314">
        <v>109</v>
      </c>
      <c r="AA1645" s="314"/>
      <c r="AB1645" s="314"/>
      <c r="AC1645" s="314"/>
      <c r="AD1645" s="314"/>
      <c r="AE1645" s="314">
        <v>0</v>
      </c>
      <c r="AF1645" s="314">
        <v>0</v>
      </c>
      <c r="AG1645" s="314"/>
      <c r="AH1645" s="314"/>
      <c r="AI1645" s="314"/>
      <c r="AJ1645" s="314"/>
      <c r="AK1645" s="314">
        <v>0</v>
      </c>
      <c r="AL1645" s="314">
        <v>0</v>
      </c>
      <c r="AM1645" s="314"/>
      <c r="AN1645" s="314"/>
      <c r="AO1645" s="314"/>
      <c r="AP1645" s="314"/>
      <c r="AQ1645" s="314">
        <v>0</v>
      </c>
      <c r="AR1645" s="314">
        <v>0</v>
      </c>
      <c r="AS1645" s="314"/>
      <c r="AT1645" s="314"/>
      <c r="AU1645" s="314"/>
      <c r="AV1645" s="314"/>
      <c r="AW1645" s="314">
        <v>0</v>
      </c>
      <c r="AX1645" s="314">
        <v>0</v>
      </c>
      <c r="AY1645" s="314"/>
      <c r="AZ1645" s="314"/>
      <c r="BA1645" s="314"/>
      <c r="BB1645" s="314"/>
      <c r="BC1645" s="314">
        <v>0</v>
      </c>
      <c r="BD1645" s="314">
        <v>0</v>
      </c>
      <c r="BE1645" s="314"/>
      <c r="BF1645" s="314"/>
      <c r="BG1645" s="314"/>
      <c r="BH1645" s="314"/>
      <c r="BI1645" s="314"/>
      <c r="BJ1645" s="314"/>
      <c r="BK1645" s="314"/>
      <c r="BL1645" s="314"/>
      <c r="BM1645" s="314"/>
      <c r="BN1645" s="314"/>
      <c r="BO1645" s="314"/>
      <c r="BP1645" s="314"/>
      <c r="BQ1645" s="314"/>
      <c r="BR1645" s="314"/>
      <c r="BS1645" s="314"/>
      <c r="BT1645" s="314"/>
      <c r="BU1645" s="314"/>
      <c r="BV1645" s="314"/>
      <c r="BW1645" s="314"/>
      <c r="BX1645" s="314"/>
      <c r="BY1645" s="314"/>
      <c r="BZ1645" s="314"/>
      <c r="CA1645" s="314"/>
      <c r="CB1645" s="314"/>
      <c r="CC1645" s="314"/>
      <c r="CD1645" s="314"/>
      <c r="CE1645" s="314"/>
      <c r="CF1645" s="314"/>
      <c r="CG1645" s="314"/>
      <c r="CH1645" s="314"/>
      <c r="CI1645" s="286" t="str">
        <f t="shared" si="353"/>
        <v>Small</v>
      </c>
      <c r="CJ1645" s="210"/>
      <c r="CK1645" s="210"/>
      <c r="CN1645"/>
    </row>
    <row r="1646" spans="1:92" s="283" customFormat="1" ht="15">
      <c r="A1646" s="208" t="s">
        <v>651</v>
      </c>
      <c r="B1646" s="283" t="s">
        <v>563</v>
      </c>
      <c r="C1646" s="208" t="s">
        <v>76</v>
      </c>
      <c r="D1646" s="566">
        <v>2013</v>
      </c>
      <c r="E1646" s="314">
        <v>0</v>
      </c>
      <c r="F1646" s="314">
        <v>0</v>
      </c>
      <c r="G1646" s="314">
        <v>225</v>
      </c>
      <c r="H1646" s="314">
        <v>225</v>
      </c>
      <c r="I1646" s="314">
        <v>0</v>
      </c>
      <c r="J1646" s="314">
        <v>0</v>
      </c>
      <c r="K1646" s="314">
        <v>0</v>
      </c>
      <c r="L1646" s="314">
        <v>225</v>
      </c>
      <c r="M1646" s="284">
        <f t="shared" si="352"/>
        <v>0</v>
      </c>
      <c r="N1646" s="284">
        <v>0</v>
      </c>
      <c r="O1646" s="310">
        <v>225</v>
      </c>
      <c r="P1646" s="310">
        <v>225</v>
      </c>
      <c r="Q1646" s="310">
        <v>225</v>
      </c>
      <c r="R1646" s="314">
        <v>225</v>
      </c>
      <c r="S1646" s="314">
        <v>0</v>
      </c>
      <c r="T1646" s="314">
        <v>0</v>
      </c>
      <c r="U1646" s="314">
        <v>0</v>
      </c>
      <c r="V1646" s="314">
        <v>0</v>
      </c>
      <c r="W1646" s="314">
        <v>0</v>
      </c>
      <c r="X1646" s="314">
        <v>0</v>
      </c>
      <c r="Y1646" s="314"/>
      <c r="Z1646" s="314"/>
      <c r="AA1646" s="314"/>
      <c r="AB1646" s="314"/>
      <c r="AC1646" s="314">
        <v>225</v>
      </c>
      <c r="AD1646" s="314">
        <v>0</v>
      </c>
      <c r="AE1646" s="314"/>
      <c r="AF1646" s="314"/>
      <c r="AG1646" s="314"/>
      <c r="AH1646" s="314"/>
      <c r="AI1646" s="314">
        <v>0</v>
      </c>
      <c r="AJ1646" s="314">
        <v>0</v>
      </c>
      <c r="AK1646" s="314"/>
      <c r="AL1646" s="314"/>
      <c r="AM1646" s="314"/>
      <c r="AN1646" s="314"/>
      <c r="AO1646" s="314">
        <v>0</v>
      </c>
      <c r="AP1646" s="314">
        <v>0</v>
      </c>
      <c r="AQ1646" s="314"/>
      <c r="AR1646" s="314"/>
      <c r="AS1646" s="314"/>
      <c r="AT1646" s="314"/>
      <c r="AU1646" s="314">
        <v>0</v>
      </c>
      <c r="AV1646" s="314">
        <v>0</v>
      </c>
      <c r="AW1646" s="314"/>
      <c r="AX1646" s="314"/>
      <c r="AY1646" s="314"/>
      <c r="AZ1646" s="314"/>
      <c r="BA1646" s="314">
        <v>0</v>
      </c>
      <c r="BB1646" s="314">
        <v>0</v>
      </c>
      <c r="BC1646" s="314"/>
      <c r="BD1646" s="314"/>
      <c r="BE1646" s="314"/>
      <c r="BF1646" s="314"/>
      <c r="BG1646" s="314">
        <v>0</v>
      </c>
      <c r="BH1646" s="314">
        <v>0</v>
      </c>
      <c r="BI1646" s="314"/>
      <c r="BJ1646" s="314"/>
      <c r="BK1646" s="314"/>
      <c r="BL1646" s="314"/>
      <c r="BM1646" s="314"/>
      <c r="BN1646" s="314"/>
      <c r="BO1646" s="314"/>
      <c r="BP1646" s="314"/>
      <c r="BQ1646" s="314"/>
      <c r="BR1646" s="314"/>
      <c r="BS1646" s="314"/>
      <c r="BT1646" s="314"/>
      <c r="BU1646" s="314"/>
      <c r="BV1646" s="314"/>
      <c r="BW1646" s="314"/>
      <c r="BX1646" s="314"/>
      <c r="BY1646" s="314"/>
      <c r="BZ1646" s="314"/>
      <c r="CA1646" s="314"/>
      <c r="CB1646" s="314"/>
      <c r="CC1646" s="314"/>
      <c r="CD1646" s="314"/>
      <c r="CE1646" s="314"/>
      <c r="CF1646" s="314"/>
      <c r="CG1646" s="314"/>
      <c r="CH1646" s="314"/>
      <c r="CI1646" s="286" t="str">
        <f t="shared" si="353"/>
        <v>Small</v>
      </c>
      <c r="CJ1646" s="210"/>
      <c r="CK1646" s="210"/>
      <c r="CN1646"/>
    </row>
    <row r="1647" spans="1:92" s="283" customFormat="1" ht="15">
      <c r="A1647" s="208" t="s">
        <v>885</v>
      </c>
      <c r="B1647" s="287" t="s">
        <v>388</v>
      </c>
      <c r="C1647" s="208" t="s">
        <v>76</v>
      </c>
      <c r="D1647" s="566">
        <v>2013</v>
      </c>
      <c r="E1647" s="314">
        <v>0</v>
      </c>
      <c r="F1647" s="314">
        <v>7768</v>
      </c>
      <c r="G1647" s="314">
        <v>951</v>
      </c>
      <c r="H1647" s="314">
        <v>8719</v>
      </c>
      <c r="I1647" s="314">
        <v>0</v>
      </c>
      <c r="J1647" s="314">
        <v>0</v>
      </c>
      <c r="K1647" s="314">
        <v>0</v>
      </c>
      <c r="L1647" s="314">
        <v>8719</v>
      </c>
      <c r="M1647" s="284">
        <f t="shared" si="352"/>
        <v>0</v>
      </c>
      <c r="N1647" s="284">
        <v>0</v>
      </c>
      <c r="O1647" s="310">
        <v>8719</v>
      </c>
      <c r="P1647" s="310">
        <v>8719</v>
      </c>
      <c r="Q1647" s="310">
        <v>8719</v>
      </c>
      <c r="R1647" s="314">
        <v>8719</v>
      </c>
      <c r="S1647" s="314">
        <v>0</v>
      </c>
      <c r="T1647" s="314">
        <v>0</v>
      </c>
      <c r="U1647" s="314">
        <v>0</v>
      </c>
      <c r="V1647" s="314">
        <v>0</v>
      </c>
      <c r="W1647" s="314">
        <v>0</v>
      </c>
      <c r="X1647" s="314">
        <v>0</v>
      </c>
      <c r="Y1647" s="314"/>
      <c r="Z1647" s="314"/>
      <c r="AA1647" s="314">
        <v>5253</v>
      </c>
      <c r="AB1647" s="314">
        <v>162</v>
      </c>
      <c r="AC1647" s="314">
        <v>822</v>
      </c>
      <c r="AD1647" s="314">
        <v>324</v>
      </c>
      <c r="AE1647" s="314"/>
      <c r="AF1647" s="314"/>
      <c r="AG1647" s="314"/>
      <c r="AH1647" s="314"/>
      <c r="AI1647" s="314">
        <v>0</v>
      </c>
      <c r="AJ1647" s="314">
        <v>0</v>
      </c>
      <c r="AK1647" s="314"/>
      <c r="AL1647" s="314"/>
      <c r="AM1647" s="314"/>
      <c r="AN1647" s="314"/>
      <c r="AO1647" s="314">
        <v>0</v>
      </c>
      <c r="AP1647" s="314">
        <v>0</v>
      </c>
      <c r="AQ1647" s="314"/>
      <c r="AR1647" s="314"/>
      <c r="AS1647" s="314"/>
      <c r="AT1647" s="314"/>
      <c r="AU1647" s="314">
        <v>0</v>
      </c>
      <c r="AV1647" s="314">
        <v>0</v>
      </c>
      <c r="AW1647" s="314"/>
      <c r="AX1647" s="314"/>
      <c r="AY1647" s="314">
        <v>2515</v>
      </c>
      <c r="AZ1647" s="314">
        <v>16</v>
      </c>
      <c r="BA1647" s="314">
        <v>129</v>
      </c>
      <c r="BB1647" s="314">
        <v>0</v>
      </c>
      <c r="BC1647" s="314"/>
      <c r="BD1647" s="314"/>
      <c r="BE1647" s="314"/>
      <c r="BF1647" s="314"/>
      <c r="BG1647" s="314">
        <v>0</v>
      </c>
      <c r="BH1647" s="314">
        <v>0</v>
      </c>
      <c r="BI1647" s="314"/>
      <c r="BJ1647" s="314"/>
      <c r="BK1647" s="314"/>
      <c r="BL1647" s="314"/>
      <c r="BM1647" s="314"/>
      <c r="BN1647" s="314"/>
      <c r="BO1647" s="314"/>
      <c r="BP1647" s="314"/>
      <c r="BQ1647" s="314"/>
      <c r="BR1647" s="314"/>
      <c r="BS1647" s="314"/>
      <c r="BT1647" s="314"/>
      <c r="BU1647" s="314"/>
      <c r="BV1647" s="314"/>
      <c r="BW1647" s="314"/>
      <c r="BX1647" s="314"/>
      <c r="BY1647" s="314"/>
      <c r="BZ1647" s="314"/>
      <c r="CA1647" s="314"/>
      <c r="CB1647" s="314"/>
      <c r="CC1647" s="314"/>
      <c r="CD1647" s="314"/>
      <c r="CE1647" s="314"/>
      <c r="CF1647" s="314"/>
      <c r="CG1647" s="314"/>
      <c r="CH1647" s="314"/>
      <c r="CI1647" s="286" t="str">
        <f t="shared" si="353"/>
        <v>Small</v>
      </c>
      <c r="CJ1647" s="210"/>
      <c r="CK1647" s="210"/>
      <c r="CN1647"/>
    </row>
    <row r="1648" spans="1:92" s="283" customFormat="1" ht="15">
      <c r="A1648" s="208" t="s">
        <v>192</v>
      </c>
      <c r="B1648" s="287" t="s">
        <v>433</v>
      </c>
      <c r="C1648" s="208" t="s">
        <v>76</v>
      </c>
      <c r="D1648" s="566">
        <v>2013</v>
      </c>
      <c r="E1648" s="314">
        <v>32</v>
      </c>
      <c r="F1648" s="314">
        <v>0</v>
      </c>
      <c r="G1648" s="314">
        <v>0</v>
      </c>
      <c r="H1648" s="314">
        <v>32</v>
      </c>
      <c r="I1648" s="314">
        <v>0</v>
      </c>
      <c r="J1648" s="314">
        <v>0</v>
      </c>
      <c r="K1648" s="314">
        <v>0</v>
      </c>
      <c r="L1648" s="314">
        <v>32</v>
      </c>
      <c r="M1648" s="284">
        <f t="shared" si="352"/>
        <v>0</v>
      </c>
      <c r="N1648" s="284">
        <v>0</v>
      </c>
      <c r="O1648" s="310">
        <v>32</v>
      </c>
      <c r="P1648" s="310">
        <v>32</v>
      </c>
      <c r="Q1648" s="310">
        <v>32</v>
      </c>
      <c r="R1648" s="314">
        <v>32</v>
      </c>
      <c r="S1648" s="314">
        <v>0</v>
      </c>
      <c r="T1648" s="314">
        <v>0</v>
      </c>
      <c r="U1648" s="314">
        <v>0</v>
      </c>
      <c r="V1648" s="314">
        <v>0</v>
      </c>
      <c r="W1648" s="314">
        <v>0</v>
      </c>
      <c r="X1648" s="314">
        <v>0</v>
      </c>
      <c r="Y1648" s="314">
        <v>0</v>
      </c>
      <c r="Z1648" s="314">
        <v>0</v>
      </c>
      <c r="AA1648" s="314"/>
      <c r="AB1648" s="314"/>
      <c r="AC1648" s="314"/>
      <c r="AD1648" s="314"/>
      <c r="AE1648" s="314">
        <v>0</v>
      </c>
      <c r="AF1648" s="314">
        <v>0</v>
      </c>
      <c r="AG1648" s="314"/>
      <c r="AH1648" s="314"/>
      <c r="AI1648" s="314"/>
      <c r="AJ1648" s="314"/>
      <c r="AK1648" s="314">
        <v>0</v>
      </c>
      <c r="AL1648" s="314">
        <v>0</v>
      </c>
      <c r="AM1648" s="314"/>
      <c r="AN1648" s="314"/>
      <c r="AO1648" s="314"/>
      <c r="AP1648" s="314"/>
      <c r="AQ1648" s="314">
        <v>32</v>
      </c>
      <c r="AR1648" s="314">
        <v>32</v>
      </c>
      <c r="AS1648" s="314"/>
      <c r="AT1648" s="314"/>
      <c r="AU1648" s="314"/>
      <c r="AV1648" s="314"/>
      <c r="AW1648" s="314">
        <v>0</v>
      </c>
      <c r="AX1648" s="314">
        <v>0</v>
      </c>
      <c r="AY1648" s="314"/>
      <c r="AZ1648" s="314"/>
      <c r="BA1648" s="314"/>
      <c r="BB1648" s="314"/>
      <c r="BC1648" s="314">
        <v>0</v>
      </c>
      <c r="BD1648" s="314">
        <v>0</v>
      </c>
      <c r="BE1648" s="314"/>
      <c r="BF1648" s="314"/>
      <c r="BG1648" s="314"/>
      <c r="BH1648" s="314"/>
      <c r="BI1648" s="314"/>
      <c r="BJ1648" s="314"/>
      <c r="BK1648" s="314"/>
      <c r="BL1648" s="314"/>
      <c r="BM1648" s="314"/>
      <c r="BN1648" s="314"/>
      <c r="BO1648" s="314"/>
      <c r="BP1648" s="314"/>
      <c r="BQ1648" s="314"/>
      <c r="BR1648" s="314"/>
      <c r="BS1648" s="314"/>
      <c r="BT1648" s="314"/>
      <c r="BU1648" s="314"/>
      <c r="BV1648" s="314"/>
      <c r="BW1648" s="314"/>
      <c r="BX1648" s="314"/>
      <c r="BY1648" s="314"/>
      <c r="BZ1648" s="314"/>
      <c r="CA1648" s="314"/>
      <c r="CB1648" s="314"/>
      <c r="CC1648" s="314"/>
      <c r="CD1648" s="314"/>
      <c r="CE1648" s="314"/>
      <c r="CF1648" s="314"/>
      <c r="CG1648" s="314"/>
      <c r="CH1648" s="314"/>
      <c r="CI1648" s="286" t="str">
        <f t="shared" si="353"/>
        <v>Small</v>
      </c>
      <c r="CJ1648" s="210"/>
      <c r="CK1648" s="210"/>
      <c r="CN1648"/>
    </row>
    <row r="1649" spans="1:92" s="283" customFormat="1" ht="15">
      <c r="A1649" s="208" t="s">
        <v>210</v>
      </c>
      <c r="B1649" s="287" t="s">
        <v>435</v>
      </c>
      <c r="C1649" s="208" t="s">
        <v>76</v>
      </c>
      <c r="D1649" s="566">
        <v>2013</v>
      </c>
      <c r="E1649" s="314">
        <v>0</v>
      </c>
      <c r="F1649" s="314">
        <v>0</v>
      </c>
      <c r="G1649" s="314">
        <v>336</v>
      </c>
      <c r="H1649" s="314">
        <v>336</v>
      </c>
      <c r="I1649" s="314">
        <v>0</v>
      </c>
      <c r="J1649" s="314">
        <v>0</v>
      </c>
      <c r="K1649" s="314">
        <v>0</v>
      </c>
      <c r="L1649" s="314">
        <v>336</v>
      </c>
      <c r="M1649" s="284">
        <f t="shared" si="352"/>
        <v>0</v>
      </c>
      <c r="N1649" s="284">
        <v>0</v>
      </c>
      <c r="O1649" s="310">
        <v>336</v>
      </c>
      <c r="P1649" s="310">
        <v>336</v>
      </c>
      <c r="Q1649" s="310">
        <v>336</v>
      </c>
      <c r="R1649" s="314">
        <v>336</v>
      </c>
      <c r="S1649" s="314"/>
      <c r="T1649" s="314"/>
      <c r="U1649" s="314"/>
      <c r="V1649" s="314"/>
      <c r="W1649" s="314"/>
      <c r="X1649" s="314"/>
      <c r="Y1649" s="314"/>
      <c r="Z1649" s="314"/>
      <c r="AA1649" s="314"/>
      <c r="AB1649" s="314"/>
      <c r="AC1649" s="314"/>
      <c r="AD1649" s="314"/>
      <c r="AE1649" s="314"/>
      <c r="AF1649" s="314"/>
      <c r="AG1649" s="314"/>
      <c r="AH1649" s="314"/>
      <c r="AI1649" s="314"/>
      <c r="AJ1649" s="314"/>
      <c r="AK1649" s="314"/>
      <c r="AL1649" s="314"/>
      <c r="AM1649" s="314"/>
      <c r="AN1649" s="314"/>
      <c r="AO1649" s="314"/>
      <c r="AP1649" s="314"/>
      <c r="AQ1649" s="314"/>
      <c r="AR1649" s="314"/>
      <c r="AS1649" s="314"/>
      <c r="AT1649" s="314"/>
      <c r="AU1649" s="314"/>
      <c r="AV1649" s="314"/>
      <c r="AW1649" s="314"/>
      <c r="AX1649" s="314"/>
      <c r="AY1649" s="314"/>
      <c r="AZ1649" s="314"/>
      <c r="BA1649" s="314"/>
      <c r="BB1649" s="314"/>
      <c r="BC1649" s="314"/>
      <c r="BD1649" s="314"/>
      <c r="BE1649" s="314"/>
      <c r="BF1649" s="314"/>
      <c r="BG1649" s="314"/>
      <c r="BH1649" s="314"/>
      <c r="BI1649" s="314">
        <v>0</v>
      </c>
      <c r="BJ1649" s="314">
        <v>336</v>
      </c>
      <c r="BK1649" s="314">
        <v>0</v>
      </c>
      <c r="BL1649" s="314">
        <v>0</v>
      </c>
      <c r="BM1649" s="314">
        <v>0</v>
      </c>
      <c r="BN1649" s="314">
        <v>0</v>
      </c>
      <c r="BO1649" s="314">
        <v>0</v>
      </c>
      <c r="BP1649" s="314">
        <v>0</v>
      </c>
      <c r="BQ1649" s="314">
        <v>0</v>
      </c>
      <c r="BR1649" s="314">
        <v>0</v>
      </c>
      <c r="BS1649" s="314">
        <v>0</v>
      </c>
      <c r="BT1649" s="314">
        <v>0</v>
      </c>
      <c r="BU1649" s="314"/>
      <c r="BV1649" s="314"/>
      <c r="BW1649" s="314"/>
      <c r="BX1649" s="314"/>
      <c r="BY1649" s="314"/>
      <c r="BZ1649" s="314"/>
      <c r="CA1649" s="314"/>
      <c r="CB1649" s="314">
        <v>0</v>
      </c>
      <c r="CC1649" s="314">
        <v>0</v>
      </c>
      <c r="CD1649" s="314"/>
      <c r="CE1649" s="314"/>
      <c r="CF1649" s="314">
        <v>0</v>
      </c>
      <c r="CG1649" s="314">
        <v>0</v>
      </c>
      <c r="CH1649" s="314">
        <v>0</v>
      </c>
      <c r="CI1649" s="286" t="str">
        <f t="shared" si="353"/>
        <v>Small</v>
      </c>
      <c r="CJ1649" s="210"/>
      <c r="CK1649" s="210"/>
      <c r="CN1649"/>
    </row>
    <row r="1650" spans="1:92" s="283" customFormat="1" ht="15">
      <c r="A1650" s="208" t="s">
        <v>210</v>
      </c>
      <c r="B1650" s="283" t="s">
        <v>565</v>
      </c>
      <c r="C1650" s="208" t="s">
        <v>76</v>
      </c>
      <c r="D1650" s="566">
        <v>2013</v>
      </c>
      <c r="E1650" s="314">
        <v>0</v>
      </c>
      <c r="F1650" s="314">
        <v>0</v>
      </c>
      <c r="G1650" s="314">
        <v>2850</v>
      </c>
      <c r="H1650" s="314">
        <v>2850</v>
      </c>
      <c r="I1650" s="314">
        <v>0</v>
      </c>
      <c r="J1650" s="314">
        <v>0</v>
      </c>
      <c r="K1650" s="314">
        <v>0</v>
      </c>
      <c r="L1650" s="314">
        <v>2850</v>
      </c>
      <c r="M1650" s="284">
        <f t="shared" si="352"/>
        <v>0</v>
      </c>
      <c r="N1650" s="284">
        <v>0</v>
      </c>
      <c r="O1650" s="310">
        <v>2850</v>
      </c>
      <c r="P1650" s="310">
        <v>2850</v>
      </c>
      <c r="Q1650" s="310">
        <v>2850</v>
      </c>
      <c r="R1650" s="314">
        <v>2850</v>
      </c>
      <c r="S1650" s="314"/>
      <c r="T1650" s="314"/>
      <c r="U1650" s="314"/>
      <c r="V1650" s="314"/>
      <c r="W1650" s="314"/>
      <c r="X1650" s="314"/>
      <c r="Y1650" s="314"/>
      <c r="Z1650" s="314"/>
      <c r="AA1650" s="314"/>
      <c r="AB1650" s="314"/>
      <c r="AC1650" s="314"/>
      <c r="AD1650" s="314"/>
      <c r="AE1650" s="314"/>
      <c r="AF1650" s="314"/>
      <c r="AG1650" s="314"/>
      <c r="AH1650" s="314"/>
      <c r="AI1650" s="314"/>
      <c r="AJ1650" s="314"/>
      <c r="AK1650" s="314"/>
      <c r="AL1650" s="314"/>
      <c r="AM1650" s="314"/>
      <c r="AN1650" s="314"/>
      <c r="AO1650" s="314"/>
      <c r="AP1650" s="314"/>
      <c r="AQ1650" s="314"/>
      <c r="AR1650" s="314"/>
      <c r="AS1650" s="314"/>
      <c r="AT1650" s="314"/>
      <c r="AU1650" s="314"/>
      <c r="AV1650" s="314"/>
      <c r="AW1650" s="314"/>
      <c r="AX1650" s="314"/>
      <c r="AY1650" s="314"/>
      <c r="AZ1650" s="314"/>
      <c r="BA1650" s="314"/>
      <c r="BB1650" s="314"/>
      <c r="BC1650" s="314"/>
      <c r="BD1650" s="314"/>
      <c r="BE1650" s="314"/>
      <c r="BF1650" s="314"/>
      <c r="BG1650" s="314"/>
      <c r="BH1650" s="314"/>
      <c r="BI1650" s="314">
        <v>0</v>
      </c>
      <c r="BJ1650" s="314">
        <v>2850</v>
      </c>
      <c r="BK1650" s="314">
        <v>0</v>
      </c>
      <c r="BL1650" s="314">
        <v>0</v>
      </c>
      <c r="BM1650" s="314">
        <v>0</v>
      </c>
      <c r="BN1650" s="314">
        <v>0</v>
      </c>
      <c r="BO1650" s="314">
        <v>0</v>
      </c>
      <c r="BP1650" s="314">
        <v>0</v>
      </c>
      <c r="BQ1650" s="314">
        <v>0</v>
      </c>
      <c r="BR1650" s="314">
        <v>0</v>
      </c>
      <c r="BS1650" s="314">
        <v>0</v>
      </c>
      <c r="BT1650" s="314">
        <v>0</v>
      </c>
      <c r="BU1650" s="314"/>
      <c r="BV1650" s="314"/>
      <c r="BW1650" s="314"/>
      <c r="BX1650" s="314"/>
      <c r="BY1650" s="314"/>
      <c r="BZ1650" s="314"/>
      <c r="CA1650" s="314"/>
      <c r="CB1650" s="314">
        <v>0</v>
      </c>
      <c r="CC1650" s="314">
        <v>0</v>
      </c>
      <c r="CD1650" s="314"/>
      <c r="CE1650" s="314"/>
      <c r="CF1650" s="314">
        <v>0</v>
      </c>
      <c r="CG1650" s="314">
        <v>0</v>
      </c>
      <c r="CH1650" s="314">
        <v>0</v>
      </c>
      <c r="CI1650" s="286" t="str">
        <f t="shared" si="353"/>
        <v>Small</v>
      </c>
      <c r="CJ1650" s="210"/>
      <c r="CK1650" s="210"/>
      <c r="CN1650"/>
    </row>
    <row r="1651" spans="1:92" s="283" customFormat="1" ht="15">
      <c r="A1651" s="208" t="s">
        <v>654</v>
      </c>
      <c r="B1651" s="297" t="s">
        <v>566</v>
      </c>
      <c r="C1651" s="208" t="s">
        <v>76</v>
      </c>
      <c r="D1651" s="566">
        <v>2013</v>
      </c>
      <c r="E1651" s="314">
        <v>0</v>
      </c>
      <c r="F1651" s="314">
        <v>0</v>
      </c>
      <c r="G1651" s="314">
        <v>5842</v>
      </c>
      <c r="H1651" s="314">
        <v>5842</v>
      </c>
      <c r="I1651" s="314">
        <v>0</v>
      </c>
      <c r="J1651" s="314">
        <v>0</v>
      </c>
      <c r="K1651" s="314">
        <v>0</v>
      </c>
      <c r="L1651" s="314">
        <v>5842</v>
      </c>
      <c r="M1651" s="284">
        <f t="shared" si="352"/>
        <v>0</v>
      </c>
      <c r="N1651" s="284">
        <v>0</v>
      </c>
      <c r="O1651" s="310">
        <v>5842</v>
      </c>
      <c r="P1651" s="310">
        <v>5842</v>
      </c>
      <c r="Q1651" s="310">
        <v>5842</v>
      </c>
      <c r="R1651" s="314">
        <v>5842</v>
      </c>
      <c r="S1651" s="314">
        <v>0</v>
      </c>
      <c r="T1651" s="314">
        <v>0</v>
      </c>
      <c r="U1651" s="314">
        <v>0</v>
      </c>
      <c r="V1651" s="314">
        <v>0</v>
      </c>
      <c r="W1651" s="314">
        <v>0</v>
      </c>
      <c r="X1651" s="314">
        <v>0</v>
      </c>
      <c r="Y1651" s="314"/>
      <c r="Z1651" s="314"/>
      <c r="AA1651" s="314"/>
      <c r="AB1651" s="314"/>
      <c r="AC1651" s="314">
        <v>0</v>
      </c>
      <c r="AD1651" s="314">
        <v>0</v>
      </c>
      <c r="AE1651" s="314"/>
      <c r="AF1651" s="314"/>
      <c r="AG1651" s="314"/>
      <c r="AH1651" s="314"/>
      <c r="AI1651" s="314">
        <v>0</v>
      </c>
      <c r="AJ1651" s="314">
        <v>0</v>
      </c>
      <c r="AK1651" s="314"/>
      <c r="AL1651" s="314"/>
      <c r="AM1651" s="314"/>
      <c r="AN1651" s="314"/>
      <c r="AO1651" s="314">
        <v>0</v>
      </c>
      <c r="AP1651" s="314">
        <v>0</v>
      </c>
      <c r="AQ1651" s="314"/>
      <c r="AR1651" s="314"/>
      <c r="AS1651" s="314"/>
      <c r="AT1651" s="314"/>
      <c r="AU1651" s="314">
        <v>0</v>
      </c>
      <c r="AV1651" s="314">
        <v>0</v>
      </c>
      <c r="AW1651" s="314"/>
      <c r="AX1651" s="314"/>
      <c r="AY1651" s="314"/>
      <c r="AZ1651" s="314"/>
      <c r="BA1651" s="314">
        <v>0</v>
      </c>
      <c r="BB1651" s="314">
        <v>0</v>
      </c>
      <c r="BC1651" s="314"/>
      <c r="BD1651" s="314"/>
      <c r="BE1651" s="314"/>
      <c r="BF1651" s="314"/>
      <c r="BG1651" s="314">
        <v>5842</v>
      </c>
      <c r="BH1651" s="314">
        <v>0</v>
      </c>
      <c r="BI1651" s="314"/>
      <c r="BJ1651" s="314"/>
      <c r="BK1651" s="314"/>
      <c r="BL1651" s="314"/>
      <c r="BM1651" s="314"/>
      <c r="BN1651" s="314"/>
      <c r="BO1651" s="314"/>
      <c r="BP1651" s="314"/>
      <c r="BQ1651" s="314"/>
      <c r="BR1651" s="314"/>
      <c r="BS1651" s="314"/>
      <c r="BT1651" s="314"/>
      <c r="BU1651" s="314"/>
      <c r="BV1651" s="314"/>
      <c r="BW1651" s="314"/>
      <c r="BX1651" s="314"/>
      <c r="BY1651" s="314"/>
      <c r="BZ1651" s="314"/>
      <c r="CA1651" s="314"/>
      <c r="CB1651" s="314"/>
      <c r="CC1651" s="314"/>
      <c r="CD1651" s="314"/>
      <c r="CE1651" s="314"/>
      <c r="CF1651" s="314"/>
      <c r="CG1651" s="314"/>
      <c r="CH1651" s="314"/>
      <c r="CI1651" s="286" t="str">
        <f t="shared" si="353"/>
        <v>Small</v>
      </c>
      <c r="CJ1651" s="210"/>
      <c r="CK1651" s="210"/>
      <c r="CN1651"/>
    </row>
    <row r="1652" spans="1:92" s="283" customFormat="1" ht="15">
      <c r="A1652" s="208" t="s">
        <v>655</v>
      </c>
      <c r="B1652" s="287" t="s">
        <v>396</v>
      </c>
      <c r="C1652" s="208" t="s">
        <v>76</v>
      </c>
      <c r="D1652" s="566">
        <v>2013</v>
      </c>
      <c r="E1652" s="314">
        <v>96718</v>
      </c>
      <c r="F1652" s="314">
        <v>39276</v>
      </c>
      <c r="G1652" s="314">
        <v>31634</v>
      </c>
      <c r="H1652" s="314">
        <v>167628</v>
      </c>
      <c r="I1652" s="314">
        <v>3500</v>
      </c>
      <c r="J1652" s="314">
        <v>0</v>
      </c>
      <c r="K1652" s="314">
        <v>3500</v>
      </c>
      <c r="L1652" s="314">
        <v>171128</v>
      </c>
      <c r="M1652" s="284">
        <f t="shared" si="352"/>
        <v>9485</v>
      </c>
      <c r="N1652" s="284">
        <v>9485</v>
      </c>
      <c r="O1652" s="310">
        <v>180613</v>
      </c>
      <c r="P1652" s="310">
        <v>171128</v>
      </c>
      <c r="Q1652" s="310">
        <v>180613</v>
      </c>
      <c r="R1652" s="314">
        <v>180613</v>
      </c>
      <c r="S1652" s="314">
        <v>0</v>
      </c>
      <c r="T1652" s="314">
        <v>0</v>
      </c>
      <c r="U1652" s="314">
        <v>0</v>
      </c>
      <c r="V1652" s="314">
        <v>0</v>
      </c>
      <c r="W1652" s="314">
        <v>0</v>
      </c>
      <c r="X1652" s="314">
        <v>0</v>
      </c>
      <c r="Y1652" s="314">
        <v>77493</v>
      </c>
      <c r="Z1652" s="314">
        <v>11726</v>
      </c>
      <c r="AA1652" s="314">
        <v>21796</v>
      </c>
      <c r="AB1652" s="314">
        <v>5293</v>
      </c>
      <c r="AC1652" s="314">
        <v>22240</v>
      </c>
      <c r="AD1652" s="314">
        <v>5904</v>
      </c>
      <c r="AE1652" s="314"/>
      <c r="AF1652" s="314"/>
      <c r="AG1652" s="314"/>
      <c r="AH1652" s="314"/>
      <c r="AI1652" s="314">
        <v>0</v>
      </c>
      <c r="AJ1652" s="314">
        <v>0</v>
      </c>
      <c r="AK1652" s="314"/>
      <c r="AL1652" s="314"/>
      <c r="AM1652" s="314"/>
      <c r="AN1652" s="314"/>
      <c r="AO1652" s="314">
        <v>90</v>
      </c>
      <c r="AP1652" s="314">
        <v>40</v>
      </c>
      <c r="AQ1652" s="314"/>
      <c r="AR1652" s="314"/>
      <c r="AS1652" s="314">
        <v>3</v>
      </c>
      <c r="AT1652" s="314">
        <v>0</v>
      </c>
      <c r="AU1652" s="314">
        <v>1688</v>
      </c>
      <c r="AV1652" s="314">
        <v>95</v>
      </c>
      <c r="AW1652" s="314">
        <v>19225</v>
      </c>
      <c r="AX1652" s="314">
        <v>5498</v>
      </c>
      <c r="AY1652" s="314">
        <v>17477</v>
      </c>
      <c r="AZ1652" s="314">
        <v>1937</v>
      </c>
      <c r="BA1652" s="314">
        <v>7616</v>
      </c>
      <c r="BB1652" s="314">
        <v>160</v>
      </c>
      <c r="BC1652" s="314"/>
      <c r="BD1652" s="314"/>
      <c r="BE1652" s="314"/>
      <c r="BF1652" s="314"/>
      <c r="BG1652" s="314">
        <v>0</v>
      </c>
      <c r="BH1652" s="314">
        <v>0</v>
      </c>
      <c r="BI1652" s="314">
        <v>0</v>
      </c>
      <c r="BJ1652" s="314">
        <v>0</v>
      </c>
      <c r="BK1652" s="314">
        <v>3500</v>
      </c>
      <c r="BL1652" s="314">
        <v>0</v>
      </c>
      <c r="BM1652" s="314">
        <v>0</v>
      </c>
      <c r="BN1652" s="314">
        <v>0</v>
      </c>
      <c r="BO1652" s="314">
        <v>0</v>
      </c>
      <c r="BP1652" s="314">
        <v>0</v>
      </c>
      <c r="BQ1652" s="314">
        <v>0</v>
      </c>
      <c r="BR1652" s="314">
        <v>0</v>
      </c>
      <c r="BS1652" s="314">
        <v>0</v>
      </c>
      <c r="BT1652" s="314">
        <v>0</v>
      </c>
      <c r="BU1652" s="314">
        <v>0</v>
      </c>
      <c r="BV1652" s="314">
        <v>0</v>
      </c>
      <c r="BW1652" s="314">
        <v>0</v>
      </c>
      <c r="BX1652" s="314">
        <v>9485</v>
      </c>
      <c r="BY1652" s="314"/>
      <c r="BZ1652" s="314"/>
      <c r="CA1652" s="314"/>
      <c r="CB1652" s="314">
        <v>0</v>
      </c>
      <c r="CC1652" s="314">
        <v>0</v>
      </c>
      <c r="CD1652" s="314"/>
      <c r="CE1652" s="314"/>
      <c r="CF1652" s="314">
        <v>0</v>
      </c>
      <c r="CG1652" s="314">
        <v>0</v>
      </c>
      <c r="CH1652" s="314">
        <v>0</v>
      </c>
      <c r="CI1652" s="286" t="str">
        <f t="shared" si="353"/>
        <v>Large</v>
      </c>
      <c r="CJ1652" s="210"/>
      <c r="CK1652" s="210"/>
      <c r="CN1652"/>
    </row>
    <row r="1653" spans="1:92" s="283" customFormat="1" ht="15">
      <c r="A1653" s="208" t="s">
        <v>656</v>
      </c>
      <c r="B1653" s="208" t="s">
        <v>567</v>
      </c>
      <c r="C1653" s="208" t="s">
        <v>76</v>
      </c>
      <c r="D1653" s="566">
        <v>2013</v>
      </c>
      <c r="E1653" s="314">
        <v>0</v>
      </c>
      <c r="F1653" s="314">
        <v>0</v>
      </c>
      <c r="G1653" s="314">
        <v>0</v>
      </c>
      <c r="H1653" s="314">
        <v>0</v>
      </c>
      <c r="I1653" s="314">
        <v>0</v>
      </c>
      <c r="J1653" s="314">
        <v>0</v>
      </c>
      <c r="K1653" s="314">
        <v>0</v>
      </c>
      <c r="L1653" s="314">
        <v>0</v>
      </c>
      <c r="M1653" s="284">
        <f t="shared" si="352"/>
        <v>0</v>
      </c>
      <c r="N1653" s="284">
        <v>0</v>
      </c>
      <c r="O1653" s="310">
        <v>0</v>
      </c>
      <c r="P1653" s="310">
        <v>0</v>
      </c>
      <c r="Q1653" s="310">
        <v>0</v>
      </c>
      <c r="R1653" s="314">
        <v>229</v>
      </c>
      <c r="S1653" s="314"/>
      <c r="T1653" s="314"/>
      <c r="U1653" s="314"/>
      <c r="V1653" s="314"/>
      <c r="W1653" s="314"/>
      <c r="X1653" s="314"/>
      <c r="Y1653" s="314"/>
      <c r="Z1653" s="314"/>
      <c r="AA1653" s="314"/>
      <c r="AB1653" s="314"/>
      <c r="AC1653" s="314"/>
      <c r="AD1653" s="314"/>
      <c r="AE1653" s="314"/>
      <c r="AF1653" s="314"/>
      <c r="AG1653" s="314"/>
      <c r="AH1653" s="314"/>
      <c r="AI1653" s="314"/>
      <c r="AJ1653" s="314"/>
      <c r="AK1653" s="314"/>
      <c r="AL1653" s="314"/>
      <c r="AM1653" s="314"/>
      <c r="AN1653" s="314"/>
      <c r="AO1653" s="314"/>
      <c r="AP1653" s="314"/>
      <c r="AQ1653" s="314"/>
      <c r="AR1653" s="314"/>
      <c r="AS1653" s="314"/>
      <c r="AT1653" s="314"/>
      <c r="AU1653" s="314"/>
      <c r="AV1653" s="314"/>
      <c r="AW1653" s="314"/>
      <c r="AX1653" s="314"/>
      <c r="AY1653" s="314"/>
      <c r="AZ1653" s="314"/>
      <c r="BA1653" s="314"/>
      <c r="BB1653" s="314"/>
      <c r="BC1653" s="314"/>
      <c r="BD1653" s="314"/>
      <c r="BE1653" s="314"/>
      <c r="BF1653" s="314"/>
      <c r="BG1653" s="314"/>
      <c r="BH1653" s="314"/>
      <c r="BI1653" s="314">
        <v>0</v>
      </c>
      <c r="BJ1653" s="314">
        <v>0</v>
      </c>
      <c r="BK1653" s="314">
        <v>0</v>
      </c>
      <c r="BL1653" s="314">
        <v>0</v>
      </c>
      <c r="BM1653" s="314">
        <v>0</v>
      </c>
      <c r="BN1653" s="314">
        <v>0</v>
      </c>
      <c r="BO1653" s="314">
        <v>0</v>
      </c>
      <c r="BP1653" s="314">
        <v>0</v>
      </c>
      <c r="BQ1653" s="314">
        <v>0</v>
      </c>
      <c r="BR1653" s="314">
        <v>0</v>
      </c>
      <c r="BS1653" s="314">
        <v>0</v>
      </c>
      <c r="BT1653" s="314">
        <v>0</v>
      </c>
      <c r="BU1653" s="314"/>
      <c r="BV1653" s="314"/>
      <c r="BW1653" s="314"/>
      <c r="BX1653" s="314"/>
      <c r="BY1653" s="314"/>
      <c r="BZ1653" s="314"/>
      <c r="CA1653" s="314"/>
      <c r="CB1653" s="314">
        <v>0</v>
      </c>
      <c r="CC1653" s="314">
        <v>0</v>
      </c>
      <c r="CD1653" s="314"/>
      <c r="CE1653" s="314"/>
      <c r="CF1653" s="314">
        <v>0</v>
      </c>
      <c r="CG1653" s="314">
        <v>0</v>
      </c>
      <c r="CH1653" s="314">
        <v>229</v>
      </c>
      <c r="CI1653" s="286" t="str">
        <f t="shared" si="353"/>
        <v>Small</v>
      </c>
      <c r="CJ1653" s="210"/>
      <c r="CK1653" s="210"/>
      <c r="CN1653"/>
    </row>
    <row r="1654" spans="1:92" s="283" customFormat="1" ht="15">
      <c r="A1654" s="208" t="s">
        <v>135</v>
      </c>
      <c r="B1654" s="287" t="s">
        <v>444</v>
      </c>
      <c r="C1654" s="208" t="s">
        <v>76</v>
      </c>
      <c r="D1654" s="566">
        <v>2013</v>
      </c>
      <c r="E1654" s="314">
        <v>0</v>
      </c>
      <c r="F1654" s="314">
        <v>0</v>
      </c>
      <c r="G1654" s="314">
        <v>0</v>
      </c>
      <c r="H1654" s="314">
        <v>0</v>
      </c>
      <c r="I1654" s="314">
        <v>737</v>
      </c>
      <c r="J1654" s="314">
        <v>0</v>
      </c>
      <c r="K1654" s="314">
        <v>737</v>
      </c>
      <c r="L1654" s="314">
        <v>737</v>
      </c>
      <c r="M1654" s="284">
        <f t="shared" si="352"/>
        <v>0</v>
      </c>
      <c r="N1654" s="284">
        <v>0</v>
      </c>
      <c r="O1654" s="310">
        <v>737</v>
      </c>
      <c r="P1654" s="310">
        <v>737</v>
      </c>
      <c r="Q1654" s="310">
        <v>737</v>
      </c>
      <c r="R1654" s="314">
        <v>349291</v>
      </c>
      <c r="S1654" s="314"/>
      <c r="T1654" s="314"/>
      <c r="U1654" s="314"/>
      <c r="V1654" s="314"/>
      <c r="W1654" s="314"/>
      <c r="X1654" s="314"/>
      <c r="Y1654" s="314"/>
      <c r="Z1654" s="314"/>
      <c r="AA1654" s="314"/>
      <c r="AB1654" s="314"/>
      <c r="AC1654" s="314"/>
      <c r="AD1654" s="314"/>
      <c r="AE1654" s="314"/>
      <c r="AF1654" s="314"/>
      <c r="AG1654" s="314"/>
      <c r="AH1654" s="314"/>
      <c r="AI1654" s="314"/>
      <c r="AJ1654" s="314"/>
      <c r="AK1654" s="314"/>
      <c r="AL1654" s="314"/>
      <c r="AM1654" s="314"/>
      <c r="AN1654" s="314"/>
      <c r="AO1654" s="314"/>
      <c r="AP1654" s="314"/>
      <c r="AQ1654" s="314"/>
      <c r="AR1654" s="314"/>
      <c r="AS1654" s="314"/>
      <c r="AT1654" s="314"/>
      <c r="AU1654" s="314"/>
      <c r="AV1654" s="314"/>
      <c r="AW1654" s="314"/>
      <c r="AX1654" s="314"/>
      <c r="AY1654" s="314"/>
      <c r="AZ1654" s="314"/>
      <c r="BA1654" s="314"/>
      <c r="BB1654" s="314"/>
      <c r="BC1654" s="314"/>
      <c r="BD1654" s="314"/>
      <c r="BE1654" s="314"/>
      <c r="BF1654" s="314"/>
      <c r="BG1654" s="314"/>
      <c r="BH1654" s="314"/>
      <c r="BI1654" s="314">
        <v>0</v>
      </c>
      <c r="BJ1654" s="314">
        <v>0</v>
      </c>
      <c r="BK1654" s="314">
        <v>737</v>
      </c>
      <c r="BL1654" s="314">
        <v>0</v>
      </c>
      <c r="BM1654" s="314">
        <v>0</v>
      </c>
      <c r="BN1654" s="314">
        <v>0</v>
      </c>
      <c r="BO1654" s="314">
        <v>0</v>
      </c>
      <c r="BP1654" s="314">
        <v>0</v>
      </c>
      <c r="BQ1654" s="314">
        <v>0</v>
      </c>
      <c r="BR1654" s="314">
        <v>0</v>
      </c>
      <c r="BS1654" s="314">
        <v>0</v>
      </c>
      <c r="BT1654" s="314">
        <v>0</v>
      </c>
      <c r="BU1654" s="314"/>
      <c r="BV1654" s="314"/>
      <c r="BW1654" s="314"/>
      <c r="BX1654" s="314"/>
      <c r="BY1654" s="314"/>
      <c r="BZ1654" s="314"/>
      <c r="CA1654" s="314"/>
      <c r="CB1654" s="314">
        <v>0</v>
      </c>
      <c r="CC1654" s="314">
        <v>0</v>
      </c>
      <c r="CD1654" s="314"/>
      <c r="CE1654" s="314"/>
      <c r="CF1654" s="314">
        <v>0</v>
      </c>
      <c r="CG1654" s="314">
        <v>0</v>
      </c>
      <c r="CH1654" s="314">
        <v>348554</v>
      </c>
      <c r="CI1654" s="286" t="str">
        <f t="shared" si="353"/>
        <v>Small</v>
      </c>
      <c r="CJ1654" s="210"/>
      <c r="CK1654" s="210"/>
      <c r="CN1654"/>
    </row>
    <row r="1655" spans="1:92" s="283" customFormat="1" ht="15">
      <c r="A1655" s="208" t="s">
        <v>657</v>
      </c>
      <c r="B1655" s="208" t="s">
        <v>568</v>
      </c>
      <c r="C1655" s="208" t="s">
        <v>76</v>
      </c>
      <c r="D1655" s="566">
        <v>2013</v>
      </c>
      <c r="E1655" s="314">
        <v>2</v>
      </c>
      <c r="F1655" s="314">
        <v>0</v>
      </c>
      <c r="G1655" s="314">
        <v>0</v>
      </c>
      <c r="H1655" s="314">
        <v>2</v>
      </c>
      <c r="I1655" s="314">
        <v>0</v>
      </c>
      <c r="J1655" s="314">
        <v>0</v>
      </c>
      <c r="K1655" s="314">
        <v>0</v>
      </c>
      <c r="L1655" s="314">
        <v>2</v>
      </c>
      <c r="M1655" s="284">
        <f t="shared" si="352"/>
        <v>0</v>
      </c>
      <c r="N1655" s="284">
        <v>0</v>
      </c>
      <c r="O1655" s="310">
        <v>2</v>
      </c>
      <c r="P1655" s="310">
        <v>2</v>
      </c>
      <c r="Q1655" s="310">
        <v>2</v>
      </c>
      <c r="R1655" s="314">
        <v>2</v>
      </c>
      <c r="S1655" s="314">
        <v>0</v>
      </c>
      <c r="T1655" s="314">
        <v>0</v>
      </c>
      <c r="U1655" s="314">
        <v>0</v>
      </c>
      <c r="V1655" s="314">
        <v>0</v>
      </c>
      <c r="W1655" s="314">
        <v>0</v>
      </c>
      <c r="X1655" s="314">
        <v>0</v>
      </c>
      <c r="Y1655" s="314">
        <v>0</v>
      </c>
      <c r="Z1655" s="314">
        <v>0</v>
      </c>
      <c r="AA1655" s="314"/>
      <c r="AB1655" s="314"/>
      <c r="AC1655" s="314"/>
      <c r="AD1655" s="314"/>
      <c r="AE1655" s="314">
        <v>0</v>
      </c>
      <c r="AF1655" s="314">
        <v>0</v>
      </c>
      <c r="AG1655" s="314"/>
      <c r="AH1655" s="314"/>
      <c r="AI1655" s="314"/>
      <c r="AJ1655" s="314"/>
      <c r="AK1655" s="314">
        <v>0</v>
      </c>
      <c r="AL1655" s="314">
        <v>0</v>
      </c>
      <c r="AM1655" s="314"/>
      <c r="AN1655" s="314"/>
      <c r="AO1655" s="314"/>
      <c r="AP1655" s="314"/>
      <c r="AQ1655" s="314">
        <v>2</v>
      </c>
      <c r="AR1655" s="314">
        <v>2</v>
      </c>
      <c r="AS1655" s="314"/>
      <c r="AT1655" s="314"/>
      <c r="AU1655" s="314"/>
      <c r="AV1655" s="314"/>
      <c r="AW1655" s="314">
        <v>0</v>
      </c>
      <c r="AX1655" s="314">
        <v>0</v>
      </c>
      <c r="AY1655" s="314"/>
      <c r="AZ1655" s="314"/>
      <c r="BA1655" s="314"/>
      <c r="BB1655" s="314"/>
      <c r="BC1655" s="314">
        <v>0</v>
      </c>
      <c r="BD1655" s="314">
        <v>0</v>
      </c>
      <c r="BE1655" s="314"/>
      <c r="BF1655" s="314"/>
      <c r="BG1655" s="314"/>
      <c r="BH1655" s="314"/>
      <c r="BI1655" s="314"/>
      <c r="BJ1655" s="314"/>
      <c r="BK1655" s="314"/>
      <c r="BL1655" s="314"/>
      <c r="BM1655" s="314"/>
      <c r="BN1655" s="314"/>
      <c r="BO1655" s="314"/>
      <c r="BP1655" s="314"/>
      <c r="BQ1655" s="314"/>
      <c r="BR1655" s="314"/>
      <c r="BS1655" s="314"/>
      <c r="BT1655" s="314"/>
      <c r="BU1655" s="314"/>
      <c r="BV1655" s="314"/>
      <c r="BW1655" s="314"/>
      <c r="BX1655" s="314"/>
      <c r="BY1655" s="314"/>
      <c r="BZ1655" s="314"/>
      <c r="CA1655" s="314"/>
      <c r="CB1655" s="314"/>
      <c r="CC1655" s="314"/>
      <c r="CD1655" s="314"/>
      <c r="CE1655" s="314"/>
      <c r="CF1655" s="314"/>
      <c r="CG1655" s="314"/>
      <c r="CH1655" s="314"/>
      <c r="CI1655" s="286" t="str">
        <f t="shared" si="353"/>
        <v>Small</v>
      </c>
      <c r="CJ1655" s="210"/>
      <c r="CK1655" s="210"/>
      <c r="CN1655"/>
    </row>
    <row r="1656" spans="1:92" s="283" customFormat="1" ht="15">
      <c r="A1656" s="208" t="s">
        <v>658</v>
      </c>
      <c r="B1656" s="208" t="s">
        <v>569</v>
      </c>
      <c r="C1656" s="208" t="s">
        <v>76</v>
      </c>
      <c r="D1656" s="566">
        <v>2013</v>
      </c>
      <c r="E1656" s="314">
        <v>0</v>
      </c>
      <c r="F1656" s="314">
        <v>278</v>
      </c>
      <c r="G1656" s="314">
        <v>0</v>
      </c>
      <c r="H1656" s="314">
        <v>278</v>
      </c>
      <c r="I1656" s="314">
        <v>0</v>
      </c>
      <c r="J1656" s="314">
        <v>0</v>
      </c>
      <c r="K1656" s="314">
        <v>0</v>
      </c>
      <c r="L1656" s="314">
        <v>278</v>
      </c>
      <c r="M1656" s="284">
        <f t="shared" si="352"/>
        <v>0</v>
      </c>
      <c r="N1656" s="284">
        <v>0</v>
      </c>
      <c r="O1656" s="310">
        <v>278</v>
      </c>
      <c r="P1656" s="310">
        <v>278</v>
      </c>
      <c r="Q1656" s="310">
        <v>278</v>
      </c>
      <c r="R1656" s="314">
        <v>278</v>
      </c>
      <c r="S1656" s="314">
        <v>0</v>
      </c>
      <c r="T1656" s="314">
        <v>0</v>
      </c>
      <c r="U1656" s="314">
        <v>0</v>
      </c>
      <c r="V1656" s="314">
        <v>0</v>
      </c>
      <c r="W1656" s="314">
        <v>0</v>
      </c>
      <c r="X1656" s="314">
        <v>0</v>
      </c>
      <c r="Y1656" s="314"/>
      <c r="Z1656" s="314"/>
      <c r="AA1656" s="314">
        <v>0</v>
      </c>
      <c r="AB1656" s="314">
        <v>0</v>
      </c>
      <c r="AC1656" s="314"/>
      <c r="AD1656" s="314"/>
      <c r="AE1656" s="314"/>
      <c r="AF1656" s="314"/>
      <c r="AG1656" s="314">
        <v>0</v>
      </c>
      <c r="AH1656" s="314">
        <v>0</v>
      </c>
      <c r="AI1656" s="314"/>
      <c r="AJ1656" s="314"/>
      <c r="AK1656" s="314"/>
      <c r="AL1656" s="314"/>
      <c r="AM1656" s="314">
        <v>0</v>
      </c>
      <c r="AN1656" s="314">
        <v>0</v>
      </c>
      <c r="AO1656" s="314"/>
      <c r="AP1656" s="314"/>
      <c r="AQ1656" s="314"/>
      <c r="AR1656" s="314"/>
      <c r="AS1656" s="314">
        <v>0</v>
      </c>
      <c r="AT1656" s="314">
        <v>0</v>
      </c>
      <c r="AU1656" s="314"/>
      <c r="AV1656" s="314"/>
      <c r="AW1656" s="314"/>
      <c r="AX1656" s="314"/>
      <c r="AY1656" s="314">
        <v>278</v>
      </c>
      <c r="AZ1656" s="314">
        <v>0</v>
      </c>
      <c r="BA1656" s="314"/>
      <c r="BB1656" s="314"/>
      <c r="BC1656" s="314"/>
      <c r="BD1656" s="314"/>
      <c r="BE1656" s="314">
        <v>0</v>
      </c>
      <c r="BF1656" s="314">
        <v>0</v>
      </c>
      <c r="BG1656" s="314"/>
      <c r="BH1656" s="314"/>
      <c r="BI1656" s="314"/>
      <c r="BJ1656" s="314"/>
      <c r="BK1656" s="314"/>
      <c r="BL1656" s="314"/>
      <c r="BM1656" s="314"/>
      <c r="BN1656" s="314"/>
      <c r="BO1656" s="314"/>
      <c r="BP1656" s="314"/>
      <c r="BQ1656" s="314"/>
      <c r="BR1656" s="314"/>
      <c r="BS1656" s="314"/>
      <c r="BT1656" s="314"/>
      <c r="BU1656" s="314"/>
      <c r="BV1656" s="314"/>
      <c r="BW1656" s="314"/>
      <c r="BX1656" s="314"/>
      <c r="BY1656" s="314"/>
      <c r="BZ1656" s="314"/>
      <c r="CA1656" s="314"/>
      <c r="CB1656" s="314"/>
      <c r="CC1656" s="314"/>
      <c r="CD1656" s="314"/>
      <c r="CE1656" s="314"/>
      <c r="CF1656" s="314"/>
      <c r="CG1656" s="314"/>
      <c r="CH1656" s="314"/>
      <c r="CI1656" s="286" t="str">
        <f t="shared" si="353"/>
        <v>Small</v>
      </c>
      <c r="CJ1656" s="210"/>
      <c r="CK1656" s="210"/>
      <c r="CN1656"/>
    </row>
    <row r="1657" spans="1:92" s="283" customFormat="1" ht="15">
      <c r="A1657" s="208" t="s">
        <v>659</v>
      </c>
      <c r="B1657" s="208" t="s">
        <v>571</v>
      </c>
      <c r="C1657" s="208" t="s">
        <v>76</v>
      </c>
      <c r="D1657" s="566">
        <v>2013</v>
      </c>
      <c r="E1657" s="314">
        <v>1</v>
      </c>
      <c r="F1657" s="314">
        <v>0</v>
      </c>
      <c r="G1657" s="314">
        <v>0</v>
      </c>
      <c r="H1657" s="314">
        <v>1</v>
      </c>
      <c r="I1657" s="314">
        <v>0</v>
      </c>
      <c r="J1657" s="314">
        <v>0</v>
      </c>
      <c r="K1657" s="314">
        <v>0</v>
      </c>
      <c r="L1657" s="314">
        <v>1</v>
      </c>
      <c r="M1657" s="284">
        <f t="shared" si="352"/>
        <v>0</v>
      </c>
      <c r="N1657" s="284">
        <v>0</v>
      </c>
      <c r="O1657" s="310">
        <v>1</v>
      </c>
      <c r="P1657" s="310">
        <v>1</v>
      </c>
      <c r="Q1657" s="310">
        <v>1</v>
      </c>
      <c r="R1657" s="314">
        <v>1</v>
      </c>
      <c r="S1657" s="314">
        <v>0</v>
      </c>
      <c r="T1657" s="314">
        <v>0</v>
      </c>
      <c r="U1657" s="314">
        <v>0</v>
      </c>
      <c r="V1657" s="314">
        <v>0</v>
      </c>
      <c r="W1657" s="314">
        <v>0</v>
      </c>
      <c r="X1657" s="314">
        <v>0</v>
      </c>
      <c r="Y1657" s="314">
        <v>0</v>
      </c>
      <c r="Z1657" s="314">
        <v>0</v>
      </c>
      <c r="AA1657" s="314"/>
      <c r="AB1657" s="314"/>
      <c r="AC1657" s="314"/>
      <c r="AD1657" s="314"/>
      <c r="AE1657" s="314">
        <v>0</v>
      </c>
      <c r="AF1657" s="314">
        <v>0</v>
      </c>
      <c r="AG1657" s="314"/>
      <c r="AH1657" s="314"/>
      <c r="AI1657" s="314"/>
      <c r="AJ1657" s="314"/>
      <c r="AK1657" s="314">
        <v>0</v>
      </c>
      <c r="AL1657" s="314">
        <v>0</v>
      </c>
      <c r="AM1657" s="314"/>
      <c r="AN1657" s="314"/>
      <c r="AO1657" s="314"/>
      <c r="AP1657" s="314"/>
      <c r="AQ1657" s="314">
        <v>0</v>
      </c>
      <c r="AR1657" s="314">
        <v>0</v>
      </c>
      <c r="AS1657" s="314"/>
      <c r="AT1657" s="314"/>
      <c r="AU1657" s="314"/>
      <c r="AV1657" s="314"/>
      <c r="AW1657" s="314">
        <v>0</v>
      </c>
      <c r="AX1657" s="314">
        <v>0</v>
      </c>
      <c r="AY1657" s="314"/>
      <c r="AZ1657" s="314"/>
      <c r="BA1657" s="314"/>
      <c r="BB1657" s="314"/>
      <c r="BC1657" s="314">
        <v>1</v>
      </c>
      <c r="BD1657" s="314">
        <v>1</v>
      </c>
      <c r="BE1657" s="314"/>
      <c r="BF1657" s="314"/>
      <c r="BG1657" s="314"/>
      <c r="BH1657" s="314"/>
      <c r="BI1657" s="314"/>
      <c r="BJ1657" s="314"/>
      <c r="BK1657" s="314"/>
      <c r="BL1657" s="314"/>
      <c r="BM1657" s="314"/>
      <c r="BN1657" s="314"/>
      <c r="BO1657" s="314"/>
      <c r="BP1657" s="314"/>
      <c r="BQ1657" s="314"/>
      <c r="BR1657" s="314"/>
      <c r="BS1657" s="314"/>
      <c r="BT1657" s="314"/>
      <c r="BU1657" s="314"/>
      <c r="BV1657" s="314"/>
      <c r="BW1657" s="314"/>
      <c r="BX1657" s="314"/>
      <c r="BY1657" s="314"/>
      <c r="BZ1657" s="314"/>
      <c r="CA1657" s="314"/>
      <c r="CB1657" s="314"/>
      <c r="CC1657" s="314"/>
      <c r="CD1657" s="314"/>
      <c r="CE1657" s="314"/>
      <c r="CF1657" s="314"/>
      <c r="CG1657" s="314"/>
      <c r="CH1657" s="314"/>
      <c r="CI1657" s="286" t="str">
        <f t="shared" si="353"/>
        <v>Small</v>
      </c>
      <c r="CJ1657" s="210"/>
      <c r="CK1657" s="210"/>
      <c r="CN1657"/>
    </row>
    <row r="1658" spans="1:92" s="283" customFormat="1" ht="15">
      <c r="A1658" s="208" t="s">
        <v>626</v>
      </c>
      <c r="B1658" s="297" t="s">
        <v>572</v>
      </c>
      <c r="C1658" s="208" t="s">
        <v>76</v>
      </c>
      <c r="D1658" s="566">
        <v>2013</v>
      </c>
      <c r="E1658" s="314">
        <v>103</v>
      </c>
      <c r="F1658" s="314">
        <v>90</v>
      </c>
      <c r="G1658" s="314">
        <v>6</v>
      </c>
      <c r="H1658" s="314">
        <v>199</v>
      </c>
      <c r="I1658" s="314">
        <v>0</v>
      </c>
      <c r="J1658" s="314">
        <v>0</v>
      </c>
      <c r="K1658" s="314">
        <v>0</v>
      </c>
      <c r="L1658" s="314">
        <v>199</v>
      </c>
      <c r="M1658" s="284">
        <f t="shared" si="352"/>
        <v>21</v>
      </c>
      <c r="N1658" s="284">
        <v>21</v>
      </c>
      <c r="O1658" s="310">
        <v>220</v>
      </c>
      <c r="P1658" s="310">
        <v>199</v>
      </c>
      <c r="Q1658" s="310">
        <v>220</v>
      </c>
      <c r="R1658" s="314">
        <v>220</v>
      </c>
      <c r="S1658" s="314">
        <v>0</v>
      </c>
      <c r="T1658" s="314">
        <v>0</v>
      </c>
      <c r="U1658" s="314">
        <v>0</v>
      </c>
      <c r="V1658" s="314">
        <v>0</v>
      </c>
      <c r="W1658" s="314">
        <v>0</v>
      </c>
      <c r="X1658" s="314">
        <v>0</v>
      </c>
      <c r="Y1658" s="314">
        <v>4</v>
      </c>
      <c r="Z1658" s="314">
        <v>3</v>
      </c>
      <c r="AA1658" s="314">
        <v>43</v>
      </c>
      <c r="AB1658" s="314">
        <v>6</v>
      </c>
      <c r="AC1658" s="314">
        <v>0</v>
      </c>
      <c r="AD1658" s="314">
        <v>0</v>
      </c>
      <c r="AE1658" s="314"/>
      <c r="AF1658" s="314"/>
      <c r="AG1658" s="314"/>
      <c r="AH1658" s="314"/>
      <c r="AI1658" s="314">
        <v>0</v>
      </c>
      <c r="AJ1658" s="314">
        <v>0</v>
      </c>
      <c r="AK1658" s="314"/>
      <c r="AL1658" s="314"/>
      <c r="AM1658" s="314"/>
      <c r="AN1658" s="314"/>
      <c r="AO1658" s="314">
        <v>0</v>
      </c>
      <c r="AP1658" s="314">
        <v>0</v>
      </c>
      <c r="AQ1658" s="314">
        <v>1</v>
      </c>
      <c r="AR1658" s="314">
        <v>1</v>
      </c>
      <c r="AS1658" s="314"/>
      <c r="AT1658" s="314"/>
      <c r="AU1658" s="314">
        <v>0</v>
      </c>
      <c r="AV1658" s="314">
        <v>0</v>
      </c>
      <c r="AW1658" s="314">
        <v>98</v>
      </c>
      <c r="AX1658" s="314">
        <v>57</v>
      </c>
      <c r="AY1658" s="314">
        <v>47</v>
      </c>
      <c r="AZ1658" s="314">
        <v>9</v>
      </c>
      <c r="BA1658" s="314">
        <v>6</v>
      </c>
      <c r="BB1658" s="314">
        <v>0</v>
      </c>
      <c r="BC1658" s="314"/>
      <c r="BD1658" s="314"/>
      <c r="BE1658" s="314"/>
      <c r="BF1658" s="314"/>
      <c r="BG1658" s="314">
        <v>0</v>
      </c>
      <c r="BH1658" s="314">
        <v>0</v>
      </c>
      <c r="BI1658" s="314"/>
      <c r="BJ1658" s="314"/>
      <c r="BK1658" s="314"/>
      <c r="BL1658" s="314"/>
      <c r="BM1658" s="314"/>
      <c r="BN1658" s="314"/>
      <c r="BO1658" s="314"/>
      <c r="BP1658" s="314"/>
      <c r="BQ1658" s="314"/>
      <c r="BR1658" s="314"/>
      <c r="BS1658" s="314"/>
      <c r="BT1658" s="314"/>
      <c r="BU1658" s="314">
        <v>21</v>
      </c>
      <c r="BV1658" s="314">
        <v>0</v>
      </c>
      <c r="BW1658" s="314">
        <v>0</v>
      </c>
      <c r="BX1658" s="314">
        <v>0</v>
      </c>
      <c r="BY1658" s="314"/>
      <c r="BZ1658" s="314"/>
      <c r="CA1658" s="314"/>
      <c r="CB1658" s="314"/>
      <c r="CC1658" s="314"/>
      <c r="CD1658" s="314"/>
      <c r="CE1658" s="314"/>
      <c r="CF1658" s="314"/>
      <c r="CG1658" s="314"/>
      <c r="CH1658" s="314"/>
      <c r="CI1658" s="286" t="str">
        <f t="shared" si="353"/>
        <v>Small</v>
      </c>
      <c r="CJ1658" s="210"/>
      <c r="CK1658" s="210"/>
      <c r="CN1658"/>
    </row>
    <row r="1659" spans="1:92" s="283" customFormat="1" ht="15">
      <c r="A1659" s="208" t="s">
        <v>208</v>
      </c>
      <c r="B1659" s="287" t="s">
        <v>449</v>
      </c>
      <c r="C1659" s="208" t="s">
        <v>76</v>
      </c>
      <c r="D1659" s="566">
        <v>2013</v>
      </c>
      <c r="E1659" s="314">
        <v>137</v>
      </c>
      <c r="F1659" s="314">
        <v>0</v>
      </c>
      <c r="G1659" s="314">
        <v>0</v>
      </c>
      <c r="H1659" s="314">
        <v>137</v>
      </c>
      <c r="I1659" s="314">
        <v>0</v>
      </c>
      <c r="J1659" s="314">
        <v>0</v>
      </c>
      <c r="K1659" s="314">
        <v>0</v>
      </c>
      <c r="L1659" s="314">
        <v>137</v>
      </c>
      <c r="M1659" s="284">
        <f t="shared" si="352"/>
        <v>0</v>
      </c>
      <c r="N1659" s="284">
        <v>0</v>
      </c>
      <c r="O1659" s="310">
        <v>137</v>
      </c>
      <c r="P1659" s="310">
        <v>137</v>
      </c>
      <c r="Q1659" s="310">
        <v>137</v>
      </c>
      <c r="R1659" s="314">
        <v>137</v>
      </c>
      <c r="S1659" s="314">
        <v>0</v>
      </c>
      <c r="T1659" s="314">
        <v>0</v>
      </c>
      <c r="U1659" s="314">
        <v>0</v>
      </c>
      <c r="V1659" s="314">
        <v>0</v>
      </c>
      <c r="W1659" s="314">
        <v>0</v>
      </c>
      <c r="X1659" s="314">
        <v>0</v>
      </c>
      <c r="Y1659" s="314">
        <v>0</v>
      </c>
      <c r="Z1659" s="314">
        <v>0</v>
      </c>
      <c r="AA1659" s="314"/>
      <c r="AB1659" s="314"/>
      <c r="AC1659" s="314"/>
      <c r="AD1659" s="314"/>
      <c r="AE1659" s="314">
        <v>0</v>
      </c>
      <c r="AF1659" s="314">
        <v>0</v>
      </c>
      <c r="AG1659" s="314"/>
      <c r="AH1659" s="314"/>
      <c r="AI1659" s="314"/>
      <c r="AJ1659" s="314"/>
      <c r="AK1659" s="314">
        <v>0</v>
      </c>
      <c r="AL1659" s="314">
        <v>0</v>
      </c>
      <c r="AM1659" s="314"/>
      <c r="AN1659" s="314"/>
      <c r="AO1659" s="314"/>
      <c r="AP1659" s="314"/>
      <c r="AQ1659" s="314">
        <v>0</v>
      </c>
      <c r="AR1659" s="314">
        <v>0</v>
      </c>
      <c r="AS1659" s="314"/>
      <c r="AT1659" s="314"/>
      <c r="AU1659" s="314"/>
      <c r="AV1659" s="314"/>
      <c r="AW1659" s="314">
        <v>0</v>
      </c>
      <c r="AX1659" s="314">
        <v>0</v>
      </c>
      <c r="AY1659" s="314"/>
      <c r="AZ1659" s="314"/>
      <c r="BA1659" s="314"/>
      <c r="BB1659" s="314"/>
      <c r="BC1659" s="314">
        <v>137</v>
      </c>
      <c r="BD1659" s="314">
        <v>137</v>
      </c>
      <c r="BE1659" s="314"/>
      <c r="BF1659" s="314"/>
      <c r="BG1659" s="314"/>
      <c r="BH1659" s="314"/>
      <c r="BI1659" s="314"/>
      <c r="BJ1659" s="314"/>
      <c r="BK1659" s="314"/>
      <c r="BL1659" s="314"/>
      <c r="BM1659" s="314"/>
      <c r="BN1659" s="314"/>
      <c r="BO1659" s="314"/>
      <c r="BP1659" s="314"/>
      <c r="BQ1659" s="314"/>
      <c r="BR1659" s="314"/>
      <c r="BS1659" s="314"/>
      <c r="BT1659" s="314"/>
      <c r="BU1659" s="314"/>
      <c r="BV1659" s="314"/>
      <c r="BW1659" s="314"/>
      <c r="BX1659" s="314"/>
      <c r="BY1659" s="314"/>
      <c r="BZ1659" s="314"/>
      <c r="CA1659" s="314"/>
      <c r="CB1659" s="314"/>
      <c r="CC1659" s="314"/>
      <c r="CD1659" s="314"/>
      <c r="CE1659" s="314"/>
      <c r="CF1659" s="314"/>
      <c r="CG1659" s="314"/>
      <c r="CH1659" s="314"/>
      <c r="CI1659" s="286" t="str">
        <f t="shared" si="353"/>
        <v>Small</v>
      </c>
      <c r="CJ1659" s="210"/>
      <c r="CK1659" s="210"/>
      <c r="CN1659"/>
    </row>
    <row r="1660" spans="1:92" s="283" customFormat="1" ht="15">
      <c r="A1660" s="208" t="s">
        <v>127</v>
      </c>
      <c r="B1660" s="287" t="s">
        <v>451</v>
      </c>
      <c r="C1660" s="208" t="s">
        <v>76</v>
      </c>
      <c r="D1660" s="566">
        <v>2013</v>
      </c>
      <c r="E1660" s="314">
        <v>0</v>
      </c>
      <c r="F1660" s="314">
        <v>1760</v>
      </c>
      <c r="G1660" s="314">
        <v>60197</v>
      </c>
      <c r="H1660" s="314">
        <v>61957</v>
      </c>
      <c r="I1660" s="314">
        <v>0</v>
      </c>
      <c r="J1660" s="314">
        <v>0</v>
      </c>
      <c r="K1660" s="314">
        <v>0</v>
      </c>
      <c r="L1660" s="314">
        <v>61957</v>
      </c>
      <c r="M1660" s="284">
        <f t="shared" si="352"/>
        <v>0</v>
      </c>
      <c r="N1660" s="284">
        <v>0</v>
      </c>
      <c r="O1660" s="310">
        <v>61957</v>
      </c>
      <c r="P1660" s="310">
        <v>222619</v>
      </c>
      <c r="Q1660" s="310">
        <v>222619</v>
      </c>
      <c r="R1660" s="314">
        <v>222619</v>
      </c>
      <c r="S1660" s="314">
        <v>0</v>
      </c>
      <c r="T1660" s="314">
        <v>0</v>
      </c>
      <c r="U1660" s="314">
        <v>0</v>
      </c>
      <c r="V1660" s="314">
        <v>0</v>
      </c>
      <c r="W1660" s="314">
        <v>0</v>
      </c>
      <c r="X1660" s="314">
        <v>0</v>
      </c>
      <c r="Y1660" s="314"/>
      <c r="Z1660" s="314"/>
      <c r="AA1660" s="314">
        <v>971</v>
      </c>
      <c r="AB1660" s="314">
        <v>344</v>
      </c>
      <c r="AC1660" s="314">
        <v>2484</v>
      </c>
      <c r="AD1660" s="314">
        <v>456</v>
      </c>
      <c r="AE1660" s="314"/>
      <c r="AF1660" s="314"/>
      <c r="AG1660" s="314">
        <v>570</v>
      </c>
      <c r="AH1660" s="314">
        <v>164</v>
      </c>
      <c r="AI1660" s="314">
        <v>1880</v>
      </c>
      <c r="AJ1660" s="314">
        <v>722</v>
      </c>
      <c r="AK1660" s="314"/>
      <c r="AL1660" s="314"/>
      <c r="AM1660" s="314"/>
      <c r="AN1660" s="314"/>
      <c r="AO1660" s="314">
        <v>37251</v>
      </c>
      <c r="AP1660" s="314">
        <v>35448</v>
      </c>
      <c r="AQ1660" s="314"/>
      <c r="AR1660" s="314"/>
      <c r="AS1660" s="314"/>
      <c r="AT1660" s="314"/>
      <c r="AU1660" s="314">
        <v>48</v>
      </c>
      <c r="AV1660" s="314">
        <v>17</v>
      </c>
      <c r="AW1660" s="314"/>
      <c r="AX1660" s="314"/>
      <c r="AY1660" s="314">
        <v>219</v>
      </c>
      <c r="AZ1660" s="314">
        <v>219</v>
      </c>
      <c r="BA1660" s="314">
        <v>18534</v>
      </c>
      <c r="BB1660" s="314">
        <v>1285</v>
      </c>
      <c r="BC1660" s="314"/>
      <c r="BD1660" s="314"/>
      <c r="BE1660" s="314"/>
      <c r="BF1660" s="314"/>
      <c r="BG1660" s="314">
        <v>0</v>
      </c>
      <c r="BH1660" s="314">
        <v>0</v>
      </c>
      <c r="BI1660" s="314"/>
      <c r="BJ1660" s="314"/>
      <c r="BK1660" s="314"/>
      <c r="BL1660" s="314"/>
      <c r="BM1660" s="314"/>
      <c r="BN1660" s="314"/>
      <c r="BO1660" s="314"/>
      <c r="BP1660" s="314"/>
      <c r="BQ1660" s="314"/>
      <c r="BR1660" s="314"/>
      <c r="BS1660" s="314"/>
      <c r="BT1660" s="314"/>
      <c r="BU1660" s="314"/>
      <c r="BV1660" s="314"/>
      <c r="BW1660" s="314"/>
      <c r="BX1660" s="314"/>
      <c r="BY1660" s="314"/>
      <c r="BZ1660" s="314"/>
      <c r="CA1660" s="314"/>
      <c r="CB1660" s="314"/>
      <c r="CC1660" s="314"/>
      <c r="CD1660" s="314">
        <v>160662</v>
      </c>
      <c r="CE1660" s="314"/>
      <c r="CF1660" s="314"/>
      <c r="CG1660" s="314"/>
      <c r="CH1660" s="314"/>
      <c r="CI1660" s="286" t="str">
        <f t="shared" si="353"/>
        <v>Large</v>
      </c>
      <c r="CJ1660" s="210"/>
      <c r="CK1660" s="210"/>
      <c r="CN1660"/>
    </row>
    <row r="1661" spans="1:92" s="283" customFormat="1" ht="15">
      <c r="A1661" s="208" t="s">
        <v>135</v>
      </c>
      <c r="B1661" s="208" t="s">
        <v>573</v>
      </c>
      <c r="C1661" s="208" t="s">
        <v>76</v>
      </c>
      <c r="D1661" s="566">
        <v>2013</v>
      </c>
      <c r="E1661" s="314">
        <v>1</v>
      </c>
      <c r="F1661" s="314">
        <v>0</v>
      </c>
      <c r="G1661" s="314">
        <v>0</v>
      </c>
      <c r="H1661" s="314">
        <v>1</v>
      </c>
      <c r="I1661" s="314">
        <v>0</v>
      </c>
      <c r="J1661" s="314">
        <v>0</v>
      </c>
      <c r="K1661" s="314">
        <v>0</v>
      </c>
      <c r="L1661" s="314">
        <v>1</v>
      </c>
      <c r="M1661" s="284">
        <f t="shared" si="352"/>
        <v>0</v>
      </c>
      <c r="N1661" s="284">
        <v>0</v>
      </c>
      <c r="O1661" s="310">
        <v>1</v>
      </c>
      <c r="P1661" s="310">
        <v>1</v>
      </c>
      <c r="Q1661" s="310">
        <v>1</v>
      </c>
      <c r="R1661" s="314">
        <v>1</v>
      </c>
      <c r="S1661" s="314">
        <v>0</v>
      </c>
      <c r="T1661" s="314">
        <v>0</v>
      </c>
      <c r="U1661" s="314">
        <v>0</v>
      </c>
      <c r="V1661" s="314">
        <v>0</v>
      </c>
      <c r="W1661" s="314">
        <v>0</v>
      </c>
      <c r="X1661" s="314">
        <v>0</v>
      </c>
      <c r="Y1661" s="314">
        <v>0</v>
      </c>
      <c r="Z1661" s="314">
        <v>0</v>
      </c>
      <c r="AA1661" s="314"/>
      <c r="AB1661" s="314"/>
      <c r="AC1661" s="314"/>
      <c r="AD1661" s="314"/>
      <c r="AE1661" s="314">
        <v>0</v>
      </c>
      <c r="AF1661" s="314">
        <v>0</v>
      </c>
      <c r="AG1661" s="314"/>
      <c r="AH1661" s="314"/>
      <c r="AI1661" s="314"/>
      <c r="AJ1661" s="314"/>
      <c r="AK1661" s="314">
        <v>0</v>
      </c>
      <c r="AL1661" s="314">
        <v>0</v>
      </c>
      <c r="AM1661" s="314"/>
      <c r="AN1661" s="314"/>
      <c r="AO1661" s="314"/>
      <c r="AP1661" s="314"/>
      <c r="AQ1661" s="314">
        <v>0</v>
      </c>
      <c r="AR1661" s="314">
        <v>0</v>
      </c>
      <c r="AS1661" s="314"/>
      <c r="AT1661" s="314"/>
      <c r="AU1661" s="314"/>
      <c r="AV1661" s="314"/>
      <c r="AW1661" s="314">
        <v>0</v>
      </c>
      <c r="AX1661" s="314">
        <v>0</v>
      </c>
      <c r="AY1661" s="314"/>
      <c r="AZ1661" s="314"/>
      <c r="BA1661" s="314"/>
      <c r="BB1661" s="314"/>
      <c r="BC1661" s="314">
        <v>1</v>
      </c>
      <c r="BD1661" s="314">
        <v>1</v>
      </c>
      <c r="BE1661" s="314"/>
      <c r="BF1661" s="314"/>
      <c r="BG1661" s="314"/>
      <c r="BH1661" s="314"/>
      <c r="BI1661" s="314"/>
      <c r="BJ1661" s="314"/>
      <c r="BK1661" s="314"/>
      <c r="BL1661" s="314"/>
      <c r="BM1661" s="314"/>
      <c r="BN1661" s="314"/>
      <c r="BO1661" s="314"/>
      <c r="BP1661" s="314"/>
      <c r="BQ1661" s="314"/>
      <c r="BR1661" s="314"/>
      <c r="BS1661" s="314"/>
      <c r="BT1661" s="314"/>
      <c r="BU1661" s="314"/>
      <c r="BV1661" s="314"/>
      <c r="BW1661" s="314"/>
      <c r="BX1661" s="314"/>
      <c r="BY1661" s="314"/>
      <c r="BZ1661" s="314"/>
      <c r="CA1661" s="314"/>
      <c r="CB1661" s="314"/>
      <c r="CC1661" s="314"/>
      <c r="CD1661" s="314"/>
      <c r="CE1661" s="314"/>
      <c r="CF1661" s="314"/>
      <c r="CG1661" s="314"/>
      <c r="CH1661" s="314"/>
      <c r="CI1661" s="286" t="str">
        <f t="shared" si="353"/>
        <v>Small</v>
      </c>
      <c r="CJ1661" s="210"/>
      <c r="CK1661" s="210"/>
      <c r="CN1661"/>
    </row>
    <row r="1662" spans="1:92" s="283" customFormat="1" ht="15">
      <c r="A1662" s="208" t="s">
        <v>213</v>
      </c>
      <c r="B1662" s="287" t="s">
        <v>514</v>
      </c>
      <c r="C1662" s="208" t="s">
        <v>76</v>
      </c>
      <c r="D1662" s="566">
        <v>2013</v>
      </c>
      <c r="E1662" s="314">
        <v>1</v>
      </c>
      <c r="F1662" s="314">
        <v>0</v>
      </c>
      <c r="G1662" s="314">
        <v>0</v>
      </c>
      <c r="H1662" s="314">
        <v>1</v>
      </c>
      <c r="I1662" s="314">
        <v>0</v>
      </c>
      <c r="J1662" s="314">
        <v>0</v>
      </c>
      <c r="K1662" s="314">
        <v>0</v>
      </c>
      <c r="L1662" s="314">
        <v>1</v>
      </c>
      <c r="M1662" s="284">
        <f t="shared" si="352"/>
        <v>0</v>
      </c>
      <c r="N1662" s="284">
        <v>0</v>
      </c>
      <c r="O1662" s="310">
        <v>1</v>
      </c>
      <c r="P1662" s="310">
        <v>1</v>
      </c>
      <c r="Q1662" s="310">
        <v>1</v>
      </c>
      <c r="R1662" s="314">
        <v>1</v>
      </c>
      <c r="S1662" s="314">
        <v>0</v>
      </c>
      <c r="T1662" s="314">
        <v>0</v>
      </c>
      <c r="U1662" s="314">
        <v>0</v>
      </c>
      <c r="V1662" s="314">
        <v>0</v>
      </c>
      <c r="W1662" s="314">
        <v>0</v>
      </c>
      <c r="X1662" s="314">
        <v>0</v>
      </c>
      <c r="Y1662" s="314">
        <v>0</v>
      </c>
      <c r="Z1662" s="314">
        <v>0</v>
      </c>
      <c r="AA1662" s="314"/>
      <c r="AB1662" s="314"/>
      <c r="AC1662" s="314"/>
      <c r="AD1662" s="314"/>
      <c r="AE1662" s="314">
        <v>0</v>
      </c>
      <c r="AF1662" s="314">
        <v>0</v>
      </c>
      <c r="AG1662" s="314"/>
      <c r="AH1662" s="314"/>
      <c r="AI1662" s="314"/>
      <c r="AJ1662" s="314"/>
      <c r="AK1662" s="314">
        <v>0</v>
      </c>
      <c r="AL1662" s="314">
        <v>0</v>
      </c>
      <c r="AM1662" s="314"/>
      <c r="AN1662" s="314"/>
      <c r="AO1662" s="314"/>
      <c r="AP1662" s="314"/>
      <c r="AQ1662" s="314">
        <v>0</v>
      </c>
      <c r="AR1662" s="314">
        <v>0</v>
      </c>
      <c r="AS1662" s="314"/>
      <c r="AT1662" s="314"/>
      <c r="AU1662" s="314"/>
      <c r="AV1662" s="314"/>
      <c r="AW1662" s="314">
        <v>0</v>
      </c>
      <c r="AX1662" s="314">
        <v>0</v>
      </c>
      <c r="AY1662" s="314"/>
      <c r="AZ1662" s="314"/>
      <c r="BA1662" s="314"/>
      <c r="BB1662" s="314"/>
      <c r="BC1662" s="314">
        <v>1</v>
      </c>
      <c r="BD1662" s="314">
        <v>1</v>
      </c>
      <c r="BE1662" s="314"/>
      <c r="BF1662" s="314"/>
      <c r="BG1662" s="314"/>
      <c r="BH1662" s="314"/>
      <c r="BI1662" s="314"/>
      <c r="BJ1662" s="314"/>
      <c r="BK1662" s="314"/>
      <c r="BL1662" s="314"/>
      <c r="BM1662" s="314"/>
      <c r="BN1662" s="314"/>
      <c r="BO1662" s="314"/>
      <c r="BP1662" s="314"/>
      <c r="BQ1662" s="314"/>
      <c r="BR1662" s="314"/>
      <c r="BS1662" s="314"/>
      <c r="BT1662" s="314"/>
      <c r="BU1662" s="314"/>
      <c r="BV1662" s="314"/>
      <c r="BW1662" s="314"/>
      <c r="BX1662" s="314"/>
      <c r="BY1662" s="314"/>
      <c r="BZ1662" s="314"/>
      <c r="CA1662" s="314"/>
      <c r="CB1662" s="314"/>
      <c r="CC1662" s="314"/>
      <c r="CD1662" s="314"/>
      <c r="CE1662" s="314"/>
      <c r="CF1662" s="314"/>
      <c r="CG1662" s="314"/>
      <c r="CH1662" s="314"/>
      <c r="CI1662" s="286" t="str">
        <f t="shared" si="353"/>
        <v>Small</v>
      </c>
      <c r="CJ1662" s="210"/>
      <c r="CK1662" s="210"/>
      <c r="CN1662"/>
    </row>
    <row r="1663" spans="1:92" s="283" customFormat="1" ht="15">
      <c r="A1663" s="208" t="s">
        <v>662</v>
      </c>
      <c r="B1663" s="208" t="s">
        <v>575</v>
      </c>
      <c r="C1663" s="208" t="s">
        <v>76</v>
      </c>
      <c r="D1663" s="566">
        <v>2013</v>
      </c>
      <c r="E1663" s="314">
        <v>0</v>
      </c>
      <c r="F1663" s="314">
        <v>0</v>
      </c>
      <c r="G1663" s="314">
        <v>0</v>
      </c>
      <c r="H1663" s="314">
        <v>0</v>
      </c>
      <c r="I1663" s="314">
        <v>0</v>
      </c>
      <c r="J1663" s="314">
        <v>0</v>
      </c>
      <c r="K1663" s="314">
        <v>0</v>
      </c>
      <c r="L1663" s="314">
        <v>0</v>
      </c>
      <c r="M1663" s="284">
        <f t="shared" si="352"/>
        <v>1</v>
      </c>
      <c r="N1663" s="284">
        <v>1</v>
      </c>
      <c r="O1663" s="310">
        <v>1</v>
      </c>
      <c r="P1663" s="310">
        <v>0</v>
      </c>
      <c r="Q1663" s="310">
        <v>1</v>
      </c>
      <c r="R1663" s="314">
        <v>1</v>
      </c>
      <c r="S1663" s="314"/>
      <c r="T1663" s="314"/>
      <c r="U1663" s="314"/>
      <c r="V1663" s="314"/>
      <c r="W1663" s="314"/>
      <c r="X1663" s="314"/>
      <c r="Y1663" s="314"/>
      <c r="Z1663" s="314"/>
      <c r="AA1663" s="314"/>
      <c r="AB1663" s="314"/>
      <c r="AC1663" s="314"/>
      <c r="AD1663" s="314"/>
      <c r="AE1663" s="314"/>
      <c r="AF1663" s="314"/>
      <c r="AG1663" s="314"/>
      <c r="AH1663" s="314"/>
      <c r="AI1663" s="314"/>
      <c r="AJ1663" s="314"/>
      <c r="AK1663" s="314"/>
      <c r="AL1663" s="314"/>
      <c r="AM1663" s="314"/>
      <c r="AN1663" s="314"/>
      <c r="AO1663" s="314"/>
      <c r="AP1663" s="314"/>
      <c r="AQ1663" s="314"/>
      <c r="AR1663" s="314"/>
      <c r="AS1663" s="314"/>
      <c r="AT1663" s="314"/>
      <c r="AU1663" s="314"/>
      <c r="AV1663" s="314"/>
      <c r="AW1663" s="314"/>
      <c r="AX1663" s="314"/>
      <c r="AY1663" s="314"/>
      <c r="AZ1663" s="314"/>
      <c r="BA1663" s="314"/>
      <c r="BB1663" s="314"/>
      <c r="BC1663" s="314"/>
      <c r="BD1663" s="314"/>
      <c r="BE1663" s="314"/>
      <c r="BF1663" s="314"/>
      <c r="BG1663" s="314"/>
      <c r="BH1663" s="314"/>
      <c r="BI1663" s="314"/>
      <c r="BJ1663" s="314"/>
      <c r="BK1663" s="314"/>
      <c r="BL1663" s="314"/>
      <c r="BM1663" s="314"/>
      <c r="BN1663" s="314"/>
      <c r="BO1663" s="314"/>
      <c r="BP1663" s="314"/>
      <c r="BQ1663" s="314"/>
      <c r="BR1663" s="314"/>
      <c r="BS1663" s="314"/>
      <c r="BT1663" s="314"/>
      <c r="BU1663" s="314">
        <v>1</v>
      </c>
      <c r="BV1663" s="314">
        <v>0</v>
      </c>
      <c r="BW1663" s="314">
        <v>0</v>
      </c>
      <c r="BX1663" s="314">
        <v>0</v>
      </c>
      <c r="BY1663" s="314"/>
      <c r="BZ1663" s="314"/>
      <c r="CA1663" s="314"/>
      <c r="CB1663" s="314"/>
      <c r="CC1663" s="314"/>
      <c r="CD1663" s="314"/>
      <c r="CE1663" s="314"/>
      <c r="CF1663" s="314"/>
      <c r="CG1663" s="314"/>
      <c r="CH1663" s="314"/>
      <c r="CI1663" s="286" t="str">
        <f t="shared" si="353"/>
        <v>Small</v>
      </c>
      <c r="CJ1663" s="210"/>
      <c r="CK1663" s="210"/>
      <c r="CN1663"/>
    </row>
    <row r="1664" spans="1:92" s="283" customFormat="1" ht="15">
      <c r="A1664" s="208" t="s">
        <v>663</v>
      </c>
      <c r="B1664" s="208" t="s">
        <v>577</v>
      </c>
      <c r="C1664" s="208" t="s">
        <v>76</v>
      </c>
      <c r="D1664" s="566">
        <v>2013</v>
      </c>
      <c r="E1664" s="314">
        <v>0</v>
      </c>
      <c r="F1664" s="314">
        <v>0</v>
      </c>
      <c r="G1664" s="314">
        <v>306</v>
      </c>
      <c r="H1664" s="314">
        <v>306</v>
      </c>
      <c r="I1664" s="314">
        <v>0</v>
      </c>
      <c r="J1664" s="314">
        <v>0</v>
      </c>
      <c r="K1664" s="314">
        <v>0</v>
      </c>
      <c r="L1664" s="314">
        <v>306</v>
      </c>
      <c r="M1664" s="284">
        <f t="shared" si="352"/>
        <v>0</v>
      </c>
      <c r="N1664" s="284">
        <v>0</v>
      </c>
      <c r="O1664" s="310">
        <v>306</v>
      </c>
      <c r="P1664" s="310">
        <v>306</v>
      </c>
      <c r="Q1664" s="310">
        <v>306</v>
      </c>
      <c r="R1664" s="314">
        <v>306</v>
      </c>
      <c r="S1664" s="314">
        <v>0</v>
      </c>
      <c r="T1664" s="314">
        <v>0</v>
      </c>
      <c r="U1664" s="314">
        <v>0</v>
      </c>
      <c r="V1664" s="314">
        <v>0</v>
      </c>
      <c r="W1664" s="314">
        <v>0</v>
      </c>
      <c r="X1664" s="314">
        <v>0</v>
      </c>
      <c r="Y1664" s="314"/>
      <c r="Z1664" s="314"/>
      <c r="AA1664" s="314"/>
      <c r="AB1664" s="314"/>
      <c r="AC1664" s="314">
        <v>0</v>
      </c>
      <c r="AD1664" s="314">
        <v>0</v>
      </c>
      <c r="AE1664" s="314"/>
      <c r="AF1664" s="314"/>
      <c r="AG1664" s="314"/>
      <c r="AH1664" s="314"/>
      <c r="AI1664" s="314">
        <v>0</v>
      </c>
      <c r="AJ1664" s="314">
        <v>0</v>
      </c>
      <c r="AK1664" s="314"/>
      <c r="AL1664" s="314"/>
      <c r="AM1664" s="314"/>
      <c r="AN1664" s="314"/>
      <c r="AO1664" s="314">
        <v>0</v>
      </c>
      <c r="AP1664" s="314">
        <v>0</v>
      </c>
      <c r="AQ1664" s="314"/>
      <c r="AR1664" s="314"/>
      <c r="AS1664" s="314"/>
      <c r="AT1664" s="314"/>
      <c r="AU1664" s="314">
        <v>0</v>
      </c>
      <c r="AV1664" s="314">
        <v>0</v>
      </c>
      <c r="AW1664" s="314"/>
      <c r="AX1664" s="314"/>
      <c r="AY1664" s="314"/>
      <c r="AZ1664" s="314"/>
      <c r="BA1664" s="314">
        <v>0</v>
      </c>
      <c r="BB1664" s="314">
        <v>0</v>
      </c>
      <c r="BC1664" s="314"/>
      <c r="BD1664" s="314"/>
      <c r="BE1664" s="314"/>
      <c r="BF1664" s="314"/>
      <c r="BG1664" s="314">
        <v>306</v>
      </c>
      <c r="BH1664" s="314">
        <v>0</v>
      </c>
      <c r="BI1664" s="314"/>
      <c r="BJ1664" s="314"/>
      <c r="BK1664" s="314"/>
      <c r="BL1664" s="314"/>
      <c r="BM1664" s="314"/>
      <c r="BN1664" s="314"/>
      <c r="BO1664" s="314"/>
      <c r="BP1664" s="314"/>
      <c r="BQ1664" s="314"/>
      <c r="BR1664" s="314"/>
      <c r="BS1664" s="314"/>
      <c r="BT1664" s="314"/>
      <c r="BU1664" s="314"/>
      <c r="BV1664" s="314"/>
      <c r="BW1664" s="314"/>
      <c r="BX1664" s="314"/>
      <c r="BY1664" s="314"/>
      <c r="BZ1664" s="314"/>
      <c r="CA1664" s="314"/>
      <c r="CB1664" s="314"/>
      <c r="CC1664" s="314"/>
      <c r="CD1664" s="314"/>
      <c r="CE1664" s="314"/>
      <c r="CF1664" s="314"/>
      <c r="CG1664" s="314"/>
      <c r="CH1664" s="314"/>
      <c r="CI1664" s="286" t="str">
        <f t="shared" si="353"/>
        <v>Small</v>
      </c>
      <c r="CJ1664" s="210"/>
      <c r="CK1664" s="210"/>
      <c r="CN1664"/>
    </row>
    <row r="1665" spans="1:92" s="283" customFormat="1" ht="15">
      <c r="A1665" s="208" t="s">
        <v>201</v>
      </c>
      <c r="B1665" s="287" t="s">
        <v>456</v>
      </c>
      <c r="C1665" s="208" t="s">
        <v>76</v>
      </c>
      <c r="D1665" s="566">
        <v>2013</v>
      </c>
      <c r="E1665" s="314">
        <v>13</v>
      </c>
      <c r="F1665" s="314">
        <v>0</v>
      </c>
      <c r="G1665" s="314">
        <v>0</v>
      </c>
      <c r="H1665" s="314">
        <v>13</v>
      </c>
      <c r="I1665" s="314">
        <v>0</v>
      </c>
      <c r="J1665" s="314">
        <v>0</v>
      </c>
      <c r="K1665" s="314">
        <v>0</v>
      </c>
      <c r="L1665" s="314">
        <v>13</v>
      </c>
      <c r="M1665" s="284">
        <f t="shared" si="352"/>
        <v>0</v>
      </c>
      <c r="N1665" s="284">
        <v>0</v>
      </c>
      <c r="O1665" s="310">
        <v>13</v>
      </c>
      <c r="P1665" s="310">
        <v>13</v>
      </c>
      <c r="Q1665" s="310">
        <v>13</v>
      </c>
      <c r="R1665" s="314">
        <v>13</v>
      </c>
      <c r="S1665" s="314">
        <v>0</v>
      </c>
      <c r="T1665" s="314">
        <v>0</v>
      </c>
      <c r="U1665" s="314">
        <v>0</v>
      </c>
      <c r="V1665" s="314">
        <v>0</v>
      </c>
      <c r="W1665" s="314">
        <v>0</v>
      </c>
      <c r="X1665" s="314">
        <v>0</v>
      </c>
      <c r="Y1665" s="314">
        <v>0</v>
      </c>
      <c r="Z1665" s="314">
        <v>0</v>
      </c>
      <c r="AA1665" s="314"/>
      <c r="AB1665" s="314"/>
      <c r="AC1665" s="314"/>
      <c r="AD1665" s="314"/>
      <c r="AE1665" s="314">
        <v>0</v>
      </c>
      <c r="AF1665" s="314">
        <v>0</v>
      </c>
      <c r="AG1665" s="314"/>
      <c r="AH1665" s="314"/>
      <c r="AI1665" s="314"/>
      <c r="AJ1665" s="314"/>
      <c r="AK1665" s="314">
        <v>0</v>
      </c>
      <c r="AL1665" s="314">
        <v>0</v>
      </c>
      <c r="AM1665" s="314"/>
      <c r="AN1665" s="314"/>
      <c r="AO1665" s="314"/>
      <c r="AP1665" s="314"/>
      <c r="AQ1665" s="314">
        <v>0</v>
      </c>
      <c r="AR1665" s="314">
        <v>0</v>
      </c>
      <c r="AS1665" s="314"/>
      <c r="AT1665" s="314"/>
      <c r="AU1665" s="314"/>
      <c r="AV1665" s="314"/>
      <c r="AW1665" s="314">
        <v>0</v>
      </c>
      <c r="AX1665" s="314">
        <v>0</v>
      </c>
      <c r="AY1665" s="314"/>
      <c r="AZ1665" s="314"/>
      <c r="BA1665" s="314"/>
      <c r="BB1665" s="314"/>
      <c r="BC1665" s="314">
        <v>13</v>
      </c>
      <c r="BD1665" s="314">
        <v>13</v>
      </c>
      <c r="BE1665" s="314"/>
      <c r="BF1665" s="314"/>
      <c r="BG1665" s="314"/>
      <c r="BH1665" s="314"/>
      <c r="BI1665" s="314"/>
      <c r="BJ1665" s="314"/>
      <c r="BK1665" s="314"/>
      <c r="BL1665" s="314"/>
      <c r="BM1665" s="314"/>
      <c r="BN1665" s="314"/>
      <c r="BO1665" s="314"/>
      <c r="BP1665" s="314"/>
      <c r="BQ1665" s="314"/>
      <c r="BR1665" s="314"/>
      <c r="BS1665" s="314"/>
      <c r="BT1665" s="314"/>
      <c r="BU1665" s="314"/>
      <c r="BV1665" s="314"/>
      <c r="BW1665" s="314"/>
      <c r="BX1665" s="314"/>
      <c r="BY1665" s="314"/>
      <c r="BZ1665" s="314"/>
      <c r="CA1665" s="314"/>
      <c r="CB1665" s="314"/>
      <c r="CC1665" s="314"/>
      <c r="CD1665" s="314"/>
      <c r="CE1665" s="314"/>
      <c r="CF1665" s="314"/>
      <c r="CG1665" s="314"/>
      <c r="CH1665" s="314"/>
      <c r="CI1665" s="286" t="str">
        <f t="shared" si="353"/>
        <v>Small</v>
      </c>
      <c r="CJ1665" s="210"/>
      <c r="CK1665" s="210"/>
      <c r="CN1665"/>
    </row>
    <row r="1666" spans="1:92" s="283" customFormat="1" ht="15">
      <c r="A1666" s="208" t="s">
        <v>665</v>
      </c>
      <c r="B1666" s="287" t="s">
        <v>406</v>
      </c>
      <c r="C1666" s="208" t="s">
        <v>76</v>
      </c>
      <c r="D1666" s="566">
        <v>2013</v>
      </c>
      <c r="E1666" s="314">
        <v>0</v>
      </c>
      <c r="F1666" s="314">
        <v>0</v>
      </c>
      <c r="G1666" s="314">
        <v>0</v>
      </c>
      <c r="H1666" s="314">
        <v>0</v>
      </c>
      <c r="I1666" s="314">
        <v>0</v>
      </c>
      <c r="J1666" s="314">
        <v>0</v>
      </c>
      <c r="K1666" s="314">
        <v>0</v>
      </c>
      <c r="L1666" s="314">
        <v>0</v>
      </c>
      <c r="M1666" s="284">
        <f t="shared" si="352"/>
        <v>0</v>
      </c>
      <c r="N1666" s="284">
        <v>0</v>
      </c>
      <c r="O1666" s="310">
        <v>0</v>
      </c>
      <c r="P1666" s="310">
        <v>0</v>
      </c>
      <c r="Q1666" s="310">
        <v>0</v>
      </c>
      <c r="R1666" s="314">
        <v>8401</v>
      </c>
      <c r="S1666" s="314"/>
      <c r="T1666" s="314"/>
      <c r="U1666" s="314"/>
      <c r="V1666" s="314"/>
      <c r="W1666" s="314"/>
      <c r="X1666" s="314"/>
      <c r="Y1666" s="314"/>
      <c r="Z1666" s="314"/>
      <c r="AA1666" s="314"/>
      <c r="AB1666" s="314"/>
      <c r="AC1666" s="314"/>
      <c r="AD1666" s="314"/>
      <c r="AE1666" s="314"/>
      <c r="AF1666" s="314"/>
      <c r="AG1666" s="314"/>
      <c r="AH1666" s="314"/>
      <c r="AI1666" s="314"/>
      <c r="AJ1666" s="314"/>
      <c r="AK1666" s="314"/>
      <c r="AL1666" s="314"/>
      <c r="AM1666" s="314"/>
      <c r="AN1666" s="314"/>
      <c r="AO1666" s="314"/>
      <c r="AP1666" s="314"/>
      <c r="AQ1666" s="314"/>
      <c r="AR1666" s="314"/>
      <c r="AS1666" s="314"/>
      <c r="AT1666" s="314"/>
      <c r="AU1666" s="314"/>
      <c r="AV1666" s="314"/>
      <c r="AW1666" s="314"/>
      <c r="AX1666" s="314"/>
      <c r="AY1666" s="314"/>
      <c r="AZ1666" s="314"/>
      <c r="BA1666" s="314"/>
      <c r="BB1666" s="314"/>
      <c r="BC1666" s="314"/>
      <c r="BD1666" s="314"/>
      <c r="BE1666" s="314"/>
      <c r="BF1666" s="314"/>
      <c r="BG1666" s="314"/>
      <c r="BH1666" s="314"/>
      <c r="BI1666" s="314">
        <v>0</v>
      </c>
      <c r="BJ1666" s="314">
        <v>0</v>
      </c>
      <c r="BK1666" s="314">
        <v>0</v>
      </c>
      <c r="BL1666" s="314">
        <v>0</v>
      </c>
      <c r="BM1666" s="314">
        <v>0</v>
      </c>
      <c r="BN1666" s="314">
        <v>0</v>
      </c>
      <c r="BO1666" s="314">
        <v>0</v>
      </c>
      <c r="BP1666" s="314">
        <v>0</v>
      </c>
      <c r="BQ1666" s="314">
        <v>0</v>
      </c>
      <c r="BR1666" s="314">
        <v>0</v>
      </c>
      <c r="BS1666" s="314">
        <v>0</v>
      </c>
      <c r="BT1666" s="314">
        <v>0</v>
      </c>
      <c r="BU1666" s="314"/>
      <c r="BV1666" s="314"/>
      <c r="BW1666" s="314"/>
      <c r="BX1666" s="314"/>
      <c r="BY1666" s="314"/>
      <c r="BZ1666" s="314"/>
      <c r="CA1666" s="314"/>
      <c r="CB1666" s="314">
        <v>0</v>
      </c>
      <c r="CC1666" s="314">
        <v>0</v>
      </c>
      <c r="CD1666" s="314"/>
      <c r="CE1666" s="314"/>
      <c r="CF1666" s="314">
        <v>0</v>
      </c>
      <c r="CG1666" s="314">
        <v>0</v>
      </c>
      <c r="CH1666" s="314">
        <v>8401</v>
      </c>
      <c r="CI1666" s="286" t="str">
        <f t="shared" si="353"/>
        <v>Small</v>
      </c>
      <c r="CJ1666" s="210"/>
      <c r="CK1666" s="210"/>
      <c r="CN1666"/>
    </row>
    <row r="1667" spans="1:92" s="283" customFormat="1" ht="15">
      <c r="A1667" s="208" t="s">
        <v>668</v>
      </c>
      <c r="B1667" s="283" t="s">
        <v>578</v>
      </c>
      <c r="C1667" s="208" t="s">
        <v>76</v>
      </c>
      <c r="D1667" s="566">
        <v>2013</v>
      </c>
      <c r="E1667" s="314">
        <v>6184</v>
      </c>
      <c r="F1667" s="314">
        <v>0</v>
      </c>
      <c r="G1667" s="314">
        <v>0</v>
      </c>
      <c r="H1667" s="314">
        <v>6184</v>
      </c>
      <c r="I1667" s="314">
        <v>0</v>
      </c>
      <c r="J1667" s="314">
        <v>0</v>
      </c>
      <c r="K1667" s="314">
        <v>0</v>
      </c>
      <c r="L1667" s="314">
        <v>6184</v>
      </c>
      <c r="M1667" s="284">
        <f t="shared" si="352"/>
        <v>0</v>
      </c>
      <c r="N1667" s="284">
        <v>0</v>
      </c>
      <c r="O1667" s="310">
        <v>6184</v>
      </c>
      <c r="P1667" s="310">
        <v>6184</v>
      </c>
      <c r="Q1667" s="310">
        <v>6184</v>
      </c>
      <c r="R1667" s="314">
        <v>6184</v>
      </c>
      <c r="S1667" s="314">
        <v>0</v>
      </c>
      <c r="T1667" s="314">
        <v>0</v>
      </c>
      <c r="U1667" s="314">
        <v>0</v>
      </c>
      <c r="V1667" s="314">
        <v>0</v>
      </c>
      <c r="W1667" s="314">
        <v>0</v>
      </c>
      <c r="X1667" s="314">
        <v>0</v>
      </c>
      <c r="Y1667" s="314">
        <v>2756</v>
      </c>
      <c r="Z1667" s="314">
        <v>2689</v>
      </c>
      <c r="AA1667" s="314"/>
      <c r="AB1667" s="314"/>
      <c r="AC1667" s="314"/>
      <c r="AD1667" s="314"/>
      <c r="AE1667" s="314">
        <v>0</v>
      </c>
      <c r="AF1667" s="314">
        <v>0</v>
      </c>
      <c r="AG1667" s="314"/>
      <c r="AH1667" s="314"/>
      <c r="AI1667" s="314"/>
      <c r="AJ1667" s="314"/>
      <c r="AK1667" s="314">
        <v>0</v>
      </c>
      <c r="AL1667" s="314">
        <v>0</v>
      </c>
      <c r="AM1667" s="314"/>
      <c r="AN1667" s="314"/>
      <c r="AO1667" s="314"/>
      <c r="AP1667" s="314"/>
      <c r="AQ1667" s="314">
        <v>3428</v>
      </c>
      <c r="AR1667" s="314">
        <v>3380</v>
      </c>
      <c r="AS1667" s="314"/>
      <c r="AT1667" s="314"/>
      <c r="AU1667" s="314"/>
      <c r="AV1667" s="314"/>
      <c r="AW1667" s="314">
        <v>0</v>
      </c>
      <c r="AX1667" s="314">
        <v>0</v>
      </c>
      <c r="AY1667" s="314"/>
      <c r="AZ1667" s="314"/>
      <c r="BA1667" s="314"/>
      <c r="BB1667" s="314"/>
      <c r="BC1667" s="314">
        <v>0</v>
      </c>
      <c r="BD1667" s="314">
        <v>0</v>
      </c>
      <c r="BE1667" s="314"/>
      <c r="BF1667" s="314"/>
      <c r="BG1667" s="314"/>
      <c r="BH1667" s="314"/>
      <c r="BI1667" s="314"/>
      <c r="BJ1667" s="314"/>
      <c r="BK1667" s="314"/>
      <c r="BL1667" s="314"/>
      <c r="BM1667" s="314"/>
      <c r="BN1667" s="314"/>
      <c r="BO1667" s="314"/>
      <c r="BP1667" s="314"/>
      <c r="BQ1667" s="314"/>
      <c r="BR1667" s="314"/>
      <c r="BS1667" s="314"/>
      <c r="BT1667" s="314"/>
      <c r="BU1667" s="314"/>
      <c r="BV1667" s="314"/>
      <c r="BW1667" s="314"/>
      <c r="BX1667" s="314"/>
      <c r="BY1667" s="314"/>
      <c r="BZ1667" s="314"/>
      <c r="CA1667" s="314"/>
      <c r="CB1667" s="314"/>
      <c r="CC1667" s="314"/>
      <c r="CD1667" s="314"/>
      <c r="CE1667" s="314"/>
      <c r="CF1667" s="314"/>
      <c r="CG1667" s="314"/>
      <c r="CH1667" s="314"/>
      <c r="CI1667" s="286" t="str">
        <f t="shared" si="353"/>
        <v>Small</v>
      </c>
      <c r="CJ1667" s="210"/>
      <c r="CK1667" s="210"/>
      <c r="CN1667"/>
    </row>
    <row r="1668" spans="1:92" s="283" customFormat="1" ht="15">
      <c r="A1668" s="208" t="s">
        <v>227</v>
      </c>
      <c r="B1668" s="287" t="s">
        <v>515</v>
      </c>
      <c r="C1668" s="208" t="s">
        <v>76</v>
      </c>
      <c r="D1668" s="566">
        <v>2013</v>
      </c>
      <c r="E1668" s="314">
        <v>39</v>
      </c>
      <c r="F1668" s="314">
        <v>0</v>
      </c>
      <c r="G1668" s="314">
        <v>0</v>
      </c>
      <c r="H1668" s="314">
        <v>39</v>
      </c>
      <c r="I1668" s="314">
        <v>0</v>
      </c>
      <c r="J1668" s="314">
        <v>0</v>
      </c>
      <c r="K1668" s="314">
        <v>0</v>
      </c>
      <c r="L1668" s="314">
        <v>39</v>
      </c>
      <c r="M1668" s="284">
        <f t="shared" si="352"/>
        <v>0</v>
      </c>
      <c r="N1668" s="284">
        <v>0</v>
      </c>
      <c r="O1668" s="310">
        <v>39</v>
      </c>
      <c r="P1668" s="310">
        <v>39</v>
      </c>
      <c r="Q1668" s="310">
        <v>39</v>
      </c>
      <c r="R1668" s="314">
        <v>39</v>
      </c>
      <c r="S1668" s="314">
        <v>0</v>
      </c>
      <c r="T1668" s="314">
        <v>0</v>
      </c>
      <c r="U1668" s="314">
        <v>0</v>
      </c>
      <c r="V1668" s="314">
        <v>0</v>
      </c>
      <c r="W1668" s="314">
        <v>0</v>
      </c>
      <c r="X1668" s="314">
        <v>0</v>
      </c>
      <c r="Y1668" s="314">
        <v>0</v>
      </c>
      <c r="Z1668" s="314">
        <v>0</v>
      </c>
      <c r="AA1668" s="314"/>
      <c r="AB1668" s="314"/>
      <c r="AC1668" s="314"/>
      <c r="AD1668" s="314"/>
      <c r="AE1668" s="314">
        <v>0</v>
      </c>
      <c r="AF1668" s="314">
        <v>0</v>
      </c>
      <c r="AG1668" s="314"/>
      <c r="AH1668" s="314"/>
      <c r="AI1668" s="314"/>
      <c r="AJ1668" s="314"/>
      <c r="AK1668" s="314">
        <v>0</v>
      </c>
      <c r="AL1668" s="314">
        <v>0</v>
      </c>
      <c r="AM1668" s="314"/>
      <c r="AN1668" s="314"/>
      <c r="AO1668" s="314"/>
      <c r="AP1668" s="314"/>
      <c r="AQ1668" s="314">
        <v>39</v>
      </c>
      <c r="AR1668" s="314">
        <v>39</v>
      </c>
      <c r="AS1668" s="314"/>
      <c r="AT1668" s="314"/>
      <c r="AU1668" s="314"/>
      <c r="AV1668" s="314"/>
      <c r="AW1668" s="314">
        <v>0</v>
      </c>
      <c r="AX1668" s="314">
        <v>0</v>
      </c>
      <c r="AY1668" s="314"/>
      <c r="AZ1668" s="314"/>
      <c r="BA1668" s="314"/>
      <c r="BB1668" s="314"/>
      <c r="BC1668" s="314">
        <v>0</v>
      </c>
      <c r="BD1668" s="314">
        <v>0</v>
      </c>
      <c r="BE1668" s="314"/>
      <c r="BF1668" s="314"/>
      <c r="BG1668" s="314"/>
      <c r="BH1668" s="314"/>
      <c r="BI1668" s="314"/>
      <c r="BJ1668" s="314"/>
      <c r="BK1668" s="314"/>
      <c r="BL1668" s="314"/>
      <c r="BM1668" s="314"/>
      <c r="BN1668" s="314"/>
      <c r="BO1668" s="314"/>
      <c r="BP1668" s="314"/>
      <c r="BQ1668" s="314"/>
      <c r="BR1668" s="314"/>
      <c r="BS1668" s="314"/>
      <c r="BT1668" s="314"/>
      <c r="BU1668" s="314"/>
      <c r="BV1668" s="314"/>
      <c r="BW1668" s="314"/>
      <c r="BX1668" s="314"/>
      <c r="BY1668" s="314"/>
      <c r="BZ1668" s="314"/>
      <c r="CA1668" s="314"/>
      <c r="CB1668" s="314"/>
      <c r="CC1668" s="314"/>
      <c r="CD1668" s="314"/>
      <c r="CE1668" s="314"/>
      <c r="CF1668" s="314"/>
      <c r="CG1668" s="314"/>
      <c r="CH1668" s="314"/>
      <c r="CI1668" s="286" t="str">
        <f t="shared" si="353"/>
        <v>Small</v>
      </c>
      <c r="CJ1668" s="210"/>
      <c r="CK1668" s="210"/>
      <c r="CN1668"/>
    </row>
    <row r="1669" spans="1:92" s="283" customFormat="1" ht="15">
      <c r="A1669" s="208" t="s">
        <v>656</v>
      </c>
      <c r="B1669" s="283" t="s">
        <v>579</v>
      </c>
      <c r="C1669" s="208" t="s">
        <v>76</v>
      </c>
      <c r="D1669" s="566">
        <v>2013</v>
      </c>
      <c r="E1669" s="314">
        <v>7180</v>
      </c>
      <c r="F1669" s="314">
        <v>0</v>
      </c>
      <c r="G1669" s="314">
        <v>0</v>
      </c>
      <c r="H1669" s="314">
        <v>7180</v>
      </c>
      <c r="I1669" s="314">
        <v>0</v>
      </c>
      <c r="J1669" s="314">
        <v>0</v>
      </c>
      <c r="K1669" s="314">
        <v>0</v>
      </c>
      <c r="L1669" s="314">
        <v>7180</v>
      </c>
      <c r="M1669" s="284">
        <f t="shared" si="352"/>
        <v>0</v>
      </c>
      <c r="N1669" s="284">
        <v>0</v>
      </c>
      <c r="O1669" s="310">
        <v>7180</v>
      </c>
      <c r="P1669" s="310">
        <v>7180</v>
      </c>
      <c r="Q1669" s="310">
        <v>7180</v>
      </c>
      <c r="R1669" s="314">
        <v>7180</v>
      </c>
      <c r="S1669" s="314">
        <v>0</v>
      </c>
      <c r="T1669" s="314">
        <v>0</v>
      </c>
      <c r="U1669" s="314">
        <v>0</v>
      </c>
      <c r="V1669" s="314">
        <v>0</v>
      </c>
      <c r="W1669" s="314">
        <v>0</v>
      </c>
      <c r="X1669" s="314">
        <v>0</v>
      </c>
      <c r="Y1669" s="314">
        <v>591</v>
      </c>
      <c r="Z1669" s="314">
        <v>566</v>
      </c>
      <c r="AA1669" s="314"/>
      <c r="AB1669" s="314"/>
      <c r="AC1669" s="314"/>
      <c r="AD1669" s="314"/>
      <c r="AE1669" s="314">
        <v>0</v>
      </c>
      <c r="AF1669" s="314">
        <v>0</v>
      </c>
      <c r="AG1669" s="314"/>
      <c r="AH1669" s="314"/>
      <c r="AI1669" s="314"/>
      <c r="AJ1669" s="314"/>
      <c r="AK1669" s="314">
        <v>0</v>
      </c>
      <c r="AL1669" s="314">
        <v>0</v>
      </c>
      <c r="AM1669" s="314"/>
      <c r="AN1669" s="314"/>
      <c r="AO1669" s="314"/>
      <c r="AP1669" s="314"/>
      <c r="AQ1669" s="314">
        <v>6589</v>
      </c>
      <c r="AR1669" s="314">
        <v>6514</v>
      </c>
      <c r="AS1669" s="314"/>
      <c r="AT1669" s="314"/>
      <c r="AU1669" s="314"/>
      <c r="AV1669" s="314"/>
      <c r="AW1669" s="314">
        <v>0</v>
      </c>
      <c r="AX1669" s="314">
        <v>0</v>
      </c>
      <c r="AY1669" s="314"/>
      <c r="AZ1669" s="314"/>
      <c r="BA1669" s="314"/>
      <c r="BB1669" s="314"/>
      <c r="BC1669" s="314">
        <v>0</v>
      </c>
      <c r="BD1669" s="314">
        <v>0</v>
      </c>
      <c r="BE1669" s="314"/>
      <c r="BF1669" s="314"/>
      <c r="BG1669" s="314"/>
      <c r="BH1669" s="314"/>
      <c r="BI1669" s="314"/>
      <c r="BJ1669" s="314"/>
      <c r="BK1669" s="314"/>
      <c r="BL1669" s="314"/>
      <c r="BM1669" s="314"/>
      <c r="BN1669" s="314"/>
      <c r="BO1669" s="314"/>
      <c r="BP1669" s="314"/>
      <c r="BQ1669" s="314"/>
      <c r="BR1669" s="314"/>
      <c r="BS1669" s="314"/>
      <c r="BT1669" s="314"/>
      <c r="BU1669" s="314"/>
      <c r="BV1669" s="314"/>
      <c r="BW1669" s="314"/>
      <c r="BX1669" s="314"/>
      <c r="BY1669" s="314"/>
      <c r="BZ1669" s="314"/>
      <c r="CA1669" s="314"/>
      <c r="CB1669" s="314"/>
      <c r="CC1669" s="314"/>
      <c r="CD1669" s="314"/>
      <c r="CE1669" s="314"/>
      <c r="CF1669" s="314"/>
      <c r="CG1669" s="314"/>
      <c r="CH1669" s="314"/>
      <c r="CI1669" s="286" t="str">
        <f t="shared" si="353"/>
        <v>Small</v>
      </c>
      <c r="CJ1669" s="210"/>
      <c r="CK1669" s="210"/>
      <c r="CN1669"/>
    </row>
    <row r="1670" spans="1:92" s="283" customFormat="1" ht="15">
      <c r="A1670" s="208" t="s">
        <v>669</v>
      </c>
      <c r="B1670" s="283" t="s">
        <v>580</v>
      </c>
      <c r="C1670" s="208" t="s">
        <v>76</v>
      </c>
      <c r="D1670" s="566">
        <v>2013</v>
      </c>
      <c r="E1670" s="314">
        <v>0</v>
      </c>
      <c r="F1670" s="314">
        <v>0</v>
      </c>
      <c r="G1670" s="314">
        <v>2243</v>
      </c>
      <c r="H1670" s="314">
        <v>2243</v>
      </c>
      <c r="I1670" s="314">
        <v>0</v>
      </c>
      <c r="J1670" s="314">
        <v>0</v>
      </c>
      <c r="K1670" s="314">
        <v>0</v>
      </c>
      <c r="L1670" s="314">
        <v>2243</v>
      </c>
      <c r="M1670" s="284">
        <f t="shared" si="352"/>
        <v>236</v>
      </c>
      <c r="N1670" s="284">
        <v>236</v>
      </c>
      <c r="O1670" s="310">
        <v>2479</v>
      </c>
      <c r="P1670" s="310">
        <v>2243</v>
      </c>
      <c r="Q1670" s="310">
        <v>2479</v>
      </c>
      <c r="R1670" s="314">
        <v>2479</v>
      </c>
      <c r="S1670" s="314"/>
      <c r="T1670" s="314"/>
      <c r="U1670" s="314"/>
      <c r="V1670" s="314"/>
      <c r="W1670" s="314"/>
      <c r="X1670" s="314"/>
      <c r="Y1670" s="314"/>
      <c r="Z1670" s="314"/>
      <c r="AA1670" s="314"/>
      <c r="AB1670" s="314"/>
      <c r="AC1670" s="314"/>
      <c r="AD1670" s="314"/>
      <c r="AE1670" s="314"/>
      <c r="AF1670" s="314"/>
      <c r="AG1670" s="314"/>
      <c r="AH1670" s="314"/>
      <c r="AI1670" s="314"/>
      <c r="AJ1670" s="314"/>
      <c r="AK1670" s="314"/>
      <c r="AL1670" s="314"/>
      <c r="AM1670" s="314"/>
      <c r="AN1670" s="314"/>
      <c r="AO1670" s="314"/>
      <c r="AP1670" s="314"/>
      <c r="AQ1670" s="314"/>
      <c r="AR1670" s="314"/>
      <c r="AS1670" s="314"/>
      <c r="AT1670" s="314"/>
      <c r="AU1670" s="314"/>
      <c r="AV1670" s="314"/>
      <c r="AW1670" s="314"/>
      <c r="AX1670" s="314"/>
      <c r="AY1670" s="314"/>
      <c r="AZ1670" s="314"/>
      <c r="BA1670" s="314"/>
      <c r="BB1670" s="314"/>
      <c r="BC1670" s="314"/>
      <c r="BD1670" s="314"/>
      <c r="BE1670" s="314"/>
      <c r="BF1670" s="314"/>
      <c r="BG1670" s="314"/>
      <c r="BH1670" s="314"/>
      <c r="BI1670" s="314">
        <v>0</v>
      </c>
      <c r="BJ1670" s="314">
        <v>2243</v>
      </c>
      <c r="BK1670" s="314">
        <v>0</v>
      </c>
      <c r="BL1670" s="314">
        <v>0</v>
      </c>
      <c r="BM1670" s="314">
        <v>0</v>
      </c>
      <c r="BN1670" s="314">
        <v>0</v>
      </c>
      <c r="BO1670" s="314">
        <v>0</v>
      </c>
      <c r="BP1670" s="314">
        <v>0</v>
      </c>
      <c r="BQ1670" s="314">
        <v>0</v>
      </c>
      <c r="BR1670" s="314">
        <v>0</v>
      </c>
      <c r="BS1670" s="314">
        <v>0</v>
      </c>
      <c r="BT1670" s="314">
        <v>0</v>
      </c>
      <c r="BU1670" s="314">
        <v>0</v>
      </c>
      <c r="BV1670" s="314">
        <v>19</v>
      </c>
      <c r="BW1670" s="314">
        <v>0</v>
      </c>
      <c r="BX1670" s="314">
        <v>217</v>
      </c>
      <c r="BY1670" s="314"/>
      <c r="BZ1670" s="314"/>
      <c r="CA1670" s="314"/>
      <c r="CB1670" s="314">
        <v>0</v>
      </c>
      <c r="CC1670" s="314">
        <v>0</v>
      </c>
      <c r="CD1670" s="314"/>
      <c r="CE1670" s="314"/>
      <c r="CF1670" s="314">
        <v>0</v>
      </c>
      <c r="CG1670" s="314">
        <v>0</v>
      </c>
      <c r="CH1670" s="314">
        <v>0</v>
      </c>
      <c r="CI1670" s="286" t="str">
        <f t="shared" si="353"/>
        <v>Small</v>
      </c>
      <c r="CJ1670" s="210"/>
      <c r="CK1670" s="210"/>
      <c r="CN1670"/>
    </row>
    <row r="1671" spans="1:92" s="283" customFormat="1" ht="15">
      <c r="A1671" s="208" t="s">
        <v>685</v>
      </c>
      <c r="B1671" s="287" t="s">
        <v>417</v>
      </c>
      <c r="C1671" s="208" t="s">
        <v>76</v>
      </c>
      <c r="D1671" s="566">
        <v>2013</v>
      </c>
      <c r="E1671" s="314">
        <v>20</v>
      </c>
      <c r="F1671" s="314">
        <v>16</v>
      </c>
      <c r="G1671" s="314">
        <v>0</v>
      </c>
      <c r="H1671" s="314">
        <v>36</v>
      </c>
      <c r="I1671" s="314">
        <v>0</v>
      </c>
      <c r="J1671" s="314">
        <v>0</v>
      </c>
      <c r="K1671" s="314">
        <v>0</v>
      </c>
      <c r="L1671" s="314">
        <v>36</v>
      </c>
      <c r="M1671" s="284">
        <f t="shared" si="352"/>
        <v>0</v>
      </c>
      <c r="N1671" s="284">
        <v>0</v>
      </c>
      <c r="O1671" s="310">
        <v>36</v>
      </c>
      <c r="P1671" s="310">
        <v>36</v>
      </c>
      <c r="Q1671" s="310">
        <v>36</v>
      </c>
      <c r="R1671" s="314">
        <v>36</v>
      </c>
      <c r="S1671" s="314">
        <v>0</v>
      </c>
      <c r="T1671" s="314">
        <v>0</v>
      </c>
      <c r="U1671" s="314">
        <v>0</v>
      </c>
      <c r="V1671" s="314">
        <v>0</v>
      </c>
      <c r="W1671" s="314">
        <v>0</v>
      </c>
      <c r="X1671" s="314">
        <v>0</v>
      </c>
      <c r="Y1671" s="314"/>
      <c r="Z1671" s="314"/>
      <c r="AA1671" s="314">
        <v>0</v>
      </c>
      <c r="AB1671" s="314">
        <v>0</v>
      </c>
      <c r="AC1671" s="314"/>
      <c r="AD1671" s="314"/>
      <c r="AE1671" s="314"/>
      <c r="AF1671" s="314"/>
      <c r="AG1671" s="314">
        <v>0</v>
      </c>
      <c r="AH1671" s="314">
        <v>0</v>
      </c>
      <c r="AI1671" s="314"/>
      <c r="AJ1671" s="314"/>
      <c r="AK1671" s="314"/>
      <c r="AL1671" s="314"/>
      <c r="AM1671" s="314">
        <v>0</v>
      </c>
      <c r="AN1671" s="314">
        <v>0</v>
      </c>
      <c r="AO1671" s="314"/>
      <c r="AP1671" s="314"/>
      <c r="AQ1671" s="314"/>
      <c r="AR1671" s="314"/>
      <c r="AS1671" s="314">
        <v>0</v>
      </c>
      <c r="AT1671" s="314">
        <v>0</v>
      </c>
      <c r="AU1671" s="314"/>
      <c r="AV1671" s="314"/>
      <c r="AW1671" s="314"/>
      <c r="AX1671" s="314"/>
      <c r="AY1671" s="314">
        <v>0</v>
      </c>
      <c r="AZ1671" s="314">
        <v>0</v>
      </c>
      <c r="BA1671" s="314"/>
      <c r="BB1671" s="314"/>
      <c r="BC1671" s="314">
        <v>20</v>
      </c>
      <c r="BD1671" s="314">
        <v>20</v>
      </c>
      <c r="BE1671" s="314">
        <v>16</v>
      </c>
      <c r="BF1671" s="314">
        <v>16</v>
      </c>
      <c r="BG1671" s="314"/>
      <c r="BH1671" s="314"/>
      <c r="BI1671" s="314"/>
      <c r="BJ1671" s="314"/>
      <c r="BK1671" s="314"/>
      <c r="BL1671" s="314"/>
      <c r="BM1671" s="314"/>
      <c r="BN1671" s="314"/>
      <c r="BO1671" s="314"/>
      <c r="BP1671" s="314"/>
      <c r="BQ1671" s="314"/>
      <c r="BR1671" s="314"/>
      <c r="BS1671" s="314"/>
      <c r="BT1671" s="314"/>
      <c r="BU1671" s="314"/>
      <c r="BV1671" s="314"/>
      <c r="BW1671" s="314"/>
      <c r="BX1671" s="314"/>
      <c r="BY1671" s="314"/>
      <c r="BZ1671" s="314"/>
      <c r="CA1671" s="314"/>
      <c r="CB1671" s="314"/>
      <c r="CC1671" s="314"/>
      <c r="CD1671" s="314"/>
      <c r="CE1671" s="314"/>
      <c r="CF1671" s="314"/>
      <c r="CG1671" s="314"/>
      <c r="CH1671" s="314"/>
      <c r="CI1671" s="286" t="str">
        <f t="shared" si="353"/>
        <v>Small</v>
      </c>
      <c r="CJ1671" s="210"/>
      <c r="CK1671" s="210"/>
      <c r="CN1671"/>
    </row>
    <row r="1672" spans="1:92" s="283" customFormat="1" ht="15">
      <c r="A1672" s="208" t="s">
        <v>217</v>
      </c>
      <c r="B1672" s="287" t="s">
        <v>461</v>
      </c>
      <c r="C1672" s="208" t="s">
        <v>76</v>
      </c>
      <c r="D1672" s="566">
        <v>2013</v>
      </c>
      <c r="E1672" s="314">
        <v>9</v>
      </c>
      <c r="F1672" s="314">
        <v>0</v>
      </c>
      <c r="G1672" s="314">
        <v>0</v>
      </c>
      <c r="H1672" s="314">
        <v>9</v>
      </c>
      <c r="I1672" s="314">
        <v>0</v>
      </c>
      <c r="J1672" s="314">
        <v>0</v>
      </c>
      <c r="K1672" s="314">
        <v>0</v>
      </c>
      <c r="L1672" s="314">
        <v>9</v>
      </c>
      <c r="M1672" s="284">
        <f t="shared" si="352"/>
        <v>0</v>
      </c>
      <c r="N1672" s="284">
        <v>0</v>
      </c>
      <c r="O1672" s="310">
        <v>9</v>
      </c>
      <c r="P1672" s="310">
        <v>9</v>
      </c>
      <c r="Q1672" s="310">
        <v>9</v>
      </c>
      <c r="R1672" s="314">
        <v>9</v>
      </c>
      <c r="S1672" s="314">
        <v>0</v>
      </c>
      <c r="T1672" s="314">
        <v>0</v>
      </c>
      <c r="U1672" s="314">
        <v>0</v>
      </c>
      <c r="V1672" s="314">
        <v>0</v>
      </c>
      <c r="W1672" s="314">
        <v>0</v>
      </c>
      <c r="X1672" s="314">
        <v>0</v>
      </c>
      <c r="Y1672" s="314">
        <v>0</v>
      </c>
      <c r="Z1672" s="314">
        <v>0</v>
      </c>
      <c r="AA1672" s="314"/>
      <c r="AB1672" s="314"/>
      <c r="AC1672" s="314"/>
      <c r="AD1672" s="314"/>
      <c r="AE1672" s="314">
        <v>0</v>
      </c>
      <c r="AF1672" s="314">
        <v>0</v>
      </c>
      <c r="AG1672" s="314"/>
      <c r="AH1672" s="314"/>
      <c r="AI1672" s="314"/>
      <c r="AJ1672" s="314"/>
      <c r="AK1672" s="314">
        <v>0</v>
      </c>
      <c r="AL1672" s="314">
        <v>0</v>
      </c>
      <c r="AM1672" s="314"/>
      <c r="AN1672" s="314"/>
      <c r="AO1672" s="314"/>
      <c r="AP1672" s="314"/>
      <c r="AQ1672" s="314">
        <v>9</v>
      </c>
      <c r="AR1672" s="314">
        <v>9</v>
      </c>
      <c r="AS1672" s="314"/>
      <c r="AT1672" s="314"/>
      <c r="AU1672" s="314"/>
      <c r="AV1672" s="314"/>
      <c r="AW1672" s="314">
        <v>0</v>
      </c>
      <c r="AX1672" s="314">
        <v>0</v>
      </c>
      <c r="AY1672" s="314"/>
      <c r="AZ1672" s="314"/>
      <c r="BA1672" s="314"/>
      <c r="BB1672" s="314"/>
      <c r="BC1672" s="314">
        <v>0</v>
      </c>
      <c r="BD1672" s="314">
        <v>0</v>
      </c>
      <c r="BE1672" s="314"/>
      <c r="BF1672" s="314"/>
      <c r="BG1672" s="314"/>
      <c r="BH1672" s="314"/>
      <c r="BI1672" s="314"/>
      <c r="BJ1672" s="314"/>
      <c r="BK1672" s="314"/>
      <c r="BL1672" s="314"/>
      <c r="BM1672" s="314"/>
      <c r="BN1672" s="314"/>
      <c r="BO1672" s="314"/>
      <c r="BP1672" s="314"/>
      <c r="BQ1672" s="314"/>
      <c r="BR1672" s="314"/>
      <c r="BS1672" s="314"/>
      <c r="BT1672" s="314"/>
      <c r="BU1672" s="314"/>
      <c r="BV1672" s="314"/>
      <c r="BW1672" s="314"/>
      <c r="BX1672" s="314"/>
      <c r="BY1672" s="314"/>
      <c r="BZ1672" s="314"/>
      <c r="CA1672" s="314"/>
      <c r="CB1672" s="314"/>
      <c r="CC1672" s="314"/>
      <c r="CD1672" s="314"/>
      <c r="CE1672" s="314"/>
      <c r="CF1672" s="314"/>
      <c r="CG1672" s="314"/>
      <c r="CH1672" s="314"/>
      <c r="CI1672" s="286" t="str">
        <f t="shared" si="353"/>
        <v>Small</v>
      </c>
      <c r="CJ1672" s="210"/>
      <c r="CK1672" s="210"/>
      <c r="CN1672"/>
    </row>
    <row r="1673" spans="1:92" s="283" customFormat="1" ht="15">
      <c r="A1673" s="208" t="s">
        <v>204</v>
      </c>
      <c r="B1673" s="287" t="s">
        <v>474</v>
      </c>
      <c r="C1673" s="208" t="s">
        <v>76</v>
      </c>
      <c r="D1673" s="566">
        <v>2013</v>
      </c>
      <c r="E1673" s="314">
        <v>21</v>
      </c>
      <c r="F1673" s="314">
        <v>0</v>
      </c>
      <c r="G1673" s="314">
        <v>0</v>
      </c>
      <c r="H1673" s="314">
        <v>21</v>
      </c>
      <c r="I1673" s="314">
        <v>2</v>
      </c>
      <c r="J1673" s="314">
        <v>0</v>
      </c>
      <c r="K1673" s="314">
        <v>2</v>
      </c>
      <c r="L1673" s="314">
        <v>23</v>
      </c>
      <c r="M1673" s="284">
        <f t="shared" si="352"/>
        <v>0</v>
      </c>
      <c r="N1673" s="284">
        <v>0</v>
      </c>
      <c r="O1673" s="310">
        <v>23</v>
      </c>
      <c r="P1673" s="310">
        <v>23</v>
      </c>
      <c r="Q1673" s="310">
        <v>23</v>
      </c>
      <c r="R1673" s="314">
        <v>23</v>
      </c>
      <c r="S1673" s="314">
        <v>0</v>
      </c>
      <c r="T1673" s="314">
        <v>0</v>
      </c>
      <c r="U1673" s="314">
        <v>0</v>
      </c>
      <c r="V1673" s="314">
        <v>0</v>
      </c>
      <c r="W1673" s="314">
        <v>0</v>
      </c>
      <c r="X1673" s="314">
        <v>0</v>
      </c>
      <c r="Y1673" s="314">
        <v>0</v>
      </c>
      <c r="Z1673" s="314">
        <v>0</v>
      </c>
      <c r="AA1673" s="314"/>
      <c r="AB1673" s="314"/>
      <c r="AC1673" s="314"/>
      <c r="AD1673" s="314"/>
      <c r="AE1673" s="314">
        <v>0</v>
      </c>
      <c r="AF1673" s="314">
        <v>0</v>
      </c>
      <c r="AG1673" s="314"/>
      <c r="AH1673" s="314"/>
      <c r="AI1673" s="314"/>
      <c r="AJ1673" s="314"/>
      <c r="AK1673" s="314">
        <v>0</v>
      </c>
      <c r="AL1673" s="314">
        <v>0</v>
      </c>
      <c r="AM1673" s="314"/>
      <c r="AN1673" s="314"/>
      <c r="AO1673" s="314"/>
      <c r="AP1673" s="314"/>
      <c r="AQ1673" s="314">
        <v>0</v>
      </c>
      <c r="AR1673" s="314">
        <v>0</v>
      </c>
      <c r="AS1673" s="314"/>
      <c r="AT1673" s="314"/>
      <c r="AU1673" s="314"/>
      <c r="AV1673" s="314"/>
      <c r="AW1673" s="314">
        <v>0</v>
      </c>
      <c r="AX1673" s="314">
        <v>0</v>
      </c>
      <c r="AY1673" s="314"/>
      <c r="AZ1673" s="314"/>
      <c r="BA1673" s="314"/>
      <c r="BB1673" s="314"/>
      <c r="BC1673" s="314">
        <v>21</v>
      </c>
      <c r="BD1673" s="314">
        <v>21</v>
      </c>
      <c r="BE1673" s="314"/>
      <c r="BF1673" s="314"/>
      <c r="BG1673" s="314"/>
      <c r="BH1673" s="314"/>
      <c r="BI1673" s="314">
        <v>0</v>
      </c>
      <c r="BJ1673" s="314">
        <v>0</v>
      </c>
      <c r="BK1673" s="314">
        <v>2</v>
      </c>
      <c r="BL1673" s="314">
        <v>0</v>
      </c>
      <c r="BM1673" s="314">
        <v>0</v>
      </c>
      <c r="BN1673" s="314">
        <v>0</v>
      </c>
      <c r="BO1673" s="314">
        <v>0</v>
      </c>
      <c r="BP1673" s="314">
        <v>0</v>
      </c>
      <c r="BQ1673" s="314">
        <v>0</v>
      </c>
      <c r="BR1673" s="314">
        <v>0</v>
      </c>
      <c r="BS1673" s="314">
        <v>0</v>
      </c>
      <c r="BT1673" s="314">
        <v>0</v>
      </c>
      <c r="BU1673" s="314"/>
      <c r="BV1673" s="314"/>
      <c r="BW1673" s="314"/>
      <c r="BX1673" s="314"/>
      <c r="BY1673" s="314"/>
      <c r="BZ1673" s="314"/>
      <c r="CA1673" s="314"/>
      <c r="CB1673" s="314">
        <v>0</v>
      </c>
      <c r="CC1673" s="314">
        <v>0</v>
      </c>
      <c r="CD1673" s="314"/>
      <c r="CE1673" s="314"/>
      <c r="CF1673" s="314">
        <v>0</v>
      </c>
      <c r="CG1673" s="314">
        <v>0</v>
      </c>
      <c r="CH1673" s="314">
        <v>0</v>
      </c>
      <c r="CI1673" s="286" t="str">
        <f t="shared" si="353"/>
        <v>Small</v>
      </c>
      <c r="CJ1673" s="210"/>
      <c r="CK1673" s="210"/>
      <c r="CN1673"/>
    </row>
    <row r="1674" spans="1:92" s="283" customFormat="1" ht="15">
      <c r="A1674" s="208" t="s">
        <v>670</v>
      </c>
      <c r="B1674" s="287" t="s">
        <v>495</v>
      </c>
      <c r="C1674" s="208" t="s">
        <v>76</v>
      </c>
      <c r="D1674" s="566">
        <v>2013</v>
      </c>
      <c r="E1674" s="314">
        <v>16</v>
      </c>
      <c r="F1674" s="314">
        <v>4</v>
      </c>
      <c r="G1674" s="314">
        <v>0</v>
      </c>
      <c r="H1674" s="314">
        <v>20</v>
      </c>
      <c r="I1674" s="314">
        <v>0</v>
      </c>
      <c r="J1674" s="314">
        <v>0</v>
      </c>
      <c r="K1674" s="314">
        <v>0</v>
      </c>
      <c r="L1674" s="314">
        <v>20</v>
      </c>
      <c r="M1674" s="284">
        <f t="shared" si="352"/>
        <v>0</v>
      </c>
      <c r="N1674" s="284">
        <v>0</v>
      </c>
      <c r="O1674" s="310">
        <v>20</v>
      </c>
      <c r="P1674" s="310">
        <v>20</v>
      </c>
      <c r="Q1674" s="310">
        <v>20</v>
      </c>
      <c r="R1674" s="314">
        <v>20</v>
      </c>
      <c r="S1674" s="314">
        <v>0</v>
      </c>
      <c r="T1674" s="314">
        <v>0</v>
      </c>
      <c r="U1674" s="314">
        <v>0</v>
      </c>
      <c r="V1674" s="314">
        <v>0</v>
      </c>
      <c r="W1674" s="314">
        <v>0</v>
      </c>
      <c r="X1674" s="314">
        <v>0</v>
      </c>
      <c r="Y1674" s="314">
        <v>16</v>
      </c>
      <c r="Z1674" s="314">
        <v>16</v>
      </c>
      <c r="AA1674" s="314">
        <v>4</v>
      </c>
      <c r="AB1674" s="314">
        <v>4</v>
      </c>
      <c r="AC1674" s="314"/>
      <c r="AD1674" s="314"/>
      <c r="AE1674" s="314"/>
      <c r="AF1674" s="314"/>
      <c r="AG1674" s="314">
        <v>0</v>
      </c>
      <c r="AH1674" s="314">
        <v>0</v>
      </c>
      <c r="AI1674" s="314"/>
      <c r="AJ1674" s="314"/>
      <c r="AK1674" s="314"/>
      <c r="AL1674" s="314"/>
      <c r="AM1674" s="314">
        <v>0</v>
      </c>
      <c r="AN1674" s="314">
        <v>0</v>
      </c>
      <c r="AO1674" s="314"/>
      <c r="AP1674" s="314"/>
      <c r="AQ1674" s="314"/>
      <c r="AR1674" s="314"/>
      <c r="AS1674" s="314">
        <v>0</v>
      </c>
      <c r="AT1674" s="314">
        <v>0</v>
      </c>
      <c r="AU1674" s="314"/>
      <c r="AV1674" s="314"/>
      <c r="AW1674" s="314"/>
      <c r="AX1674" s="314"/>
      <c r="AY1674" s="314">
        <v>0</v>
      </c>
      <c r="AZ1674" s="314">
        <v>0</v>
      </c>
      <c r="BA1674" s="314"/>
      <c r="BB1674" s="314"/>
      <c r="BC1674" s="314"/>
      <c r="BD1674" s="314"/>
      <c r="BE1674" s="314">
        <v>0</v>
      </c>
      <c r="BF1674" s="314">
        <v>0</v>
      </c>
      <c r="BG1674" s="314"/>
      <c r="BH1674" s="314"/>
      <c r="BI1674" s="314"/>
      <c r="BJ1674" s="314"/>
      <c r="BK1674" s="314"/>
      <c r="BL1674" s="314"/>
      <c r="BM1674" s="314"/>
      <c r="BN1674" s="314"/>
      <c r="BO1674" s="314"/>
      <c r="BP1674" s="314"/>
      <c r="BQ1674" s="314"/>
      <c r="BR1674" s="314"/>
      <c r="BS1674" s="314"/>
      <c r="BT1674" s="314"/>
      <c r="BU1674" s="314"/>
      <c r="BV1674" s="314"/>
      <c r="BW1674" s="314"/>
      <c r="BX1674" s="314"/>
      <c r="BY1674" s="314"/>
      <c r="BZ1674" s="314"/>
      <c r="CA1674" s="314"/>
      <c r="CB1674" s="314"/>
      <c r="CC1674" s="314"/>
      <c r="CD1674" s="314"/>
      <c r="CE1674" s="314"/>
      <c r="CF1674" s="314"/>
      <c r="CG1674" s="314"/>
      <c r="CH1674" s="314"/>
      <c r="CI1674" s="286" t="str">
        <f t="shared" si="353"/>
        <v>Small</v>
      </c>
      <c r="CJ1674" s="210"/>
      <c r="CK1674" s="210"/>
      <c r="CN1674"/>
    </row>
    <row r="1675" spans="1:92" s="283" customFormat="1" ht="15">
      <c r="A1675" s="208" t="s">
        <v>671</v>
      </c>
      <c r="B1675" s="283" t="s">
        <v>581</v>
      </c>
      <c r="C1675" s="208" t="s">
        <v>76</v>
      </c>
      <c r="D1675" s="566">
        <v>2013</v>
      </c>
      <c r="E1675" s="314">
        <v>0</v>
      </c>
      <c r="F1675" s="314">
        <v>0</v>
      </c>
      <c r="G1675" s="314">
        <v>0</v>
      </c>
      <c r="H1675" s="314">
        <v>0</v>
      </c>
      <c r="I1675" s="314">
        <v>0</v>
      </c>
      <c r="J1675" s="314">
        <v>0</v>
      </c>
      <c r="K1675" s="314">
        <v>0</v>
      </c>
      <c r="L1675" s="314">
        <v>0</v>
      </c>
      <c r="M1675" s="284">
        <f t="shared" si="352"/>
        <v>1495</v>
      </c>
      <c r="N1675" s="284">
        <v>1495</v>
      </c>
      <c r="O1675" s="310">
        <v>1495</v>
      </c>
      <c r="P1675" s="310">
        <v>0</v>
      </c>
      <c r="Q1675" s="310">
        <v>1495</v>
      </c>
      <c r="R1675" s="314">
        <v>1495</v>
      </c>
      <c r="S1675" s="314"/>
      <c r="T1675" s="314"/>
      <c r="U1675" s="314"/>
      <c r="V1675" s="314"/>
      <c r="W1675" s="314"/>
      <c r="X1675" s="314"/>
      <c r="Y1675" s="314"/>
      <c r="Z1675" s="314"/>
      <c r="AA1675" s="314"/>
      <c r="AB1675" s="314"/>
      <c r="AC1675" s="314"/>
      <c r="AD1675" s="314"/>
      <c r="AE1675" s="314"/>
      <c r="AF1675" s="314"/>
      <c r="AG1675" s="314"/>
      <c r="AH1675" s="314"/>
      <c r="AI1675" s="314"/>
      <c r="AJ1675" s="314"/>
      <c r="AK1675" s="314"/>
      <c r="AL1675" s="314"/>
      <c r="AM1675" s="314"/>
      <c r="AN1675" s="314"/>
      <c r="AO1675" s="314"/>
      <c r="AP1675" s="314"/>
      <c r="AQ1675" s="314"/>
      <c r="AR1675" s="314"/>
      <c r="AS1675" s="314"/>
      <c r="AT1675" s="314"/>
      <c r="AU1675" s="314"/>
      <c r="AV1675" s="314"/>
      <c r="AW1675" s="314"/>
      <c r="AX1675" s="314"/>
      <c r="AY1675" s="314"/>
      <c r="AZ1675" s="314"/>
      <c r="BA1675" s="314"/>
      <c r="BB1675" s="314"/>
      <c r="BC1675" s="314"/>
      <c r="BD1675" s="314"/>
      <c r="BE1675" s="314"/>
      <c r="BF1675" s="314"/>
      <c r="BG1675" s="314"/>
      <c r="BH1675" s="314"/>
      <c r="BI1675" s="314"/>
      <c r="BJ1675" s="314"/>
      <c r="BK1675" s="314"/>
      <c r="BL1675" s="314"/>
      <c r="BM1675" s="314"/>
      <c r="BN1675" s="314"/>
      <c r="BO1675" s="314"/>
      <c r="BP1675" s="314"/>
      <c r="BQ1675" s="314"/>
      <c r="BR1675" s="314"/>
      <c r="BS1675" s="314"/>
      <c r="BT1675" s="314"/>
      <c r="BU1675" s="314">
        <v>0</v>
      </c>
      <c r="BV1675" s="314">
        <v>0</v>
      </c>
      <c r="BW1675" s="314">
        <v>204</v>
      </c>
      <c r="BX1675" s="314">
        <v>1291</v>
      </c>
      <c r="BY1675" s="314"/>
      <c r="BZ1675" s="314"/>
      <c r="CA1675" s="314"/>
      <c r="CB1675" s="314"/>
      <c r="CC1675" s="314"/>
      <c r="CD1675" s="314"/>
      <c r="CE1675" s="314"/>
      <c r="CF1675" s="314"/>
      <c r="CG1675" s="314"/>
      <c r="CH1675" s="314"/>
      <c r="CI1675" s="286" t="str">
        <f t="shared" si="353"/>
        <v>Small</v>
      </c>
      <c r="CJ1675" s="210"/>
      <c r="CK1675" s="210"/>
      <c r="CN1675"/>
    </row>
    <row r="1676" spans="1:92" s="283" customFormat="1" ht="15">
      <c r="A1676" s="208" t="s">
        <v>672</v>
      </c>
      <c r="B1676" s="283" t="s">
        <v>583</v>
      </c>
      <c r="C1676" s="208" t="s">
        <v>76</v>
      </c>
      <c r="D1676" s="566">
        <v>2013</v>
      </c>
      <c r="E1676" s="314">
        <v>0</v>
      </c>
      <c r="F1676" s="314">
        <v>0</v>
      </c>
      <c r="G1676" s="314">
        <v>0</v>
      </c>
      <c r="H1676" s="314">
        <v>0</v>
      </c>
      <c r="I1676" s="314">
        <v>0</v>
      </c>
      <c r="J1676" s="314">
        <v>0</v>
      </c>
      <c r="K1676" s="314">
        <v>0</v>
      </c>
      <c r="L1676" s="314">
        <v>0</v>
      </c>
      <c r="M1676" s="284">
        <f t="shared" si="352"/>
        <v>6475</v>
      </c>
      <c r="N1676" s="284">
        <v>6475</v>
      </c>
      <c r="O1676" s="310">
        <v>6475</v>
      </c>
      <c r="P1676" s="310">
        <v>0</v>
      </c>
      <c r="Q1676" s="310">
        <v>6475</v>
      </c>
      <c r="R1676" s="314">
        <v>6475</v>
      </c>
      <c r="S1676" s="314"/>
      <c r="T1676" s="314"/>
      <c r="U1676" s="314"/>
      <c r="V1676" s="314"/>
      <c r="W1676" s="314"/>
      <c r="X1676" s="314"/>
      <c r="Y1676" s="314"/>
      <c r="Z1676" s="314"/>
      <c r="AA1676" s="314"/>
      <c r="AB1676" s="314"/>
      <c r="AC1676" s="314"/>
      <c r="AD1676" s="314"/>
      <c r="AE1676" s="314"/>
      <c r="AF1676" s="314"/>
      <c r="AG1676" s="314"/>
      <c r="AH1676" s="314"/>
      <c r="AI1676" s="314"/>
      <c r="AJ1676" s="314"/>
      <c r="AK1676" s="314"/>
      <c r="AL1676" s="314"/>
      <c r="AM1676" s="314"/>
      <c r="AN1676" s="314"/>
      <c r="AO1676" s="314"/>
      <c r="AP1676" s="314"/>
      <c r="AQ1676" s="314"/>
      <c r="AR1676" s="314"/>
      <c r="AS1676" s="314"/>
      <c r="AT1676" s="314"/>
      <c r="AU1676" s="314"/>
      <c r="AV1676" s="314"/>
      <c r="AW1676" s="314"/>
      <c r="AX1676" s="314"/>
      <c r="AY1676" s="314"/>
      <c r="AZ1676" s="314"/>
      <c r="BA1676" s="314"/>
      <c r="BB1676" s="314"/>
      <c r="BC1676" s="314"/>
      <c r="BD1676" s="314"/>
      <c r="BE1676" s="314"/>
      <c r="BF1676" s="314"/>
      <c r="BG1676" s="314"/>
      <c r="BH1676" s="314"/>
      <c r="BI1676" s="314"/>
      <c r="BJ1676" s="314"/>
      <c r="BK1676" s="314"/>
      <c r="BL1676" s="314"/>
      <c r="BM1676" s="314"/>
      <c r="BN1676" s="314"/>
      <c r="BO1676" s="314"/>
      <c r="BP1676" s="314"/>
      <c r="BQ1676" s="314"/>
      <c r="BR1676" s="314"/>
      <c r="BS1676" s="314"/>
      <c r="BT1676" s="314"/>
      <c r="BU1676" s="314">
        <v>0</v>
      </c>
      <c r="BV1676" s="314">
        <v>0</v>
      </c>
      <c r="BW1676" s="314">
        <v>0</v>
      </c>
      <c r="BX1676" s="314">
        <v>6475</v>
      </c>
      <c r="BY1676" s="314"/>
      <c r="BZ1676" s="314"/>
      <c r="CA1676" s="314"/>
      <c r="CB1676" s="314"/>
      <c r="CC1676" s="314"/>
      <c r="CD1676" s="314"/>
      <c r="CE1676" s="314"/>
      <c r="CF1676" s="314"/>
      <c r="CG1676" s="314"/>
      <c r="CH1676" s="314"/>
      <c r="CI1676" s="286" t="str">
        <f t="shared" si="353"/>
        <v>Small</v>
      </c>
      <c r="CJ1676" s="210"/>
      <c r="CK1676" s="210"/>
      <c r="CN1676"/>
    </row>
    <row r="1677" spans="1:92" s="283" customFormat="1" ht="15">
      <c r="A1677" s="208" t="s">
        <v>673</v>
      </c>
      <c r="B1677" s="283" t="s">
        <v>584</v>
      </c>
      <c r="C1677" s="208" t="s">
        <v>76</v>
      </c>
      <c r="D1677" s="566">
        <v>2013</v>
      </c>
      <c r="E1677" s="314">
        <v>0</v>
      </c>
      <c r="F1677" s="314">
        <v>0</v>
      </c>
      <c r="G1677" s="314">
        <v>0</v>
      </c>
      <c r="H1677" s="314">
        <v>0</v>
      </c>
      <c r="I1677" s="314">
        <v>0</v>
      </c>
      <c r="J1677" s="314">
        <v>0</v>
      </c>
      <c r="K1677" s="314">
        <v>0</v>
      </c>
      <c r="L1677" s="314">
        <v>0</v>
      </c>
      <c r="M1677" s="284">
        <f t="shared" si="352"/>
        <v>386</v>
      </c>
      <c r="N1677" s="284">
        <v>386</v>
      </c>
      <c r="O1677" s="310">
        <v>386</v>
      </c>
      <c r="P1677" s="310">
        <v>0</v>
      </c>
      <c r="Q1677" s="310">
        <v>386</v>
      </c>
      <c r="R1677" s="314">
        <v>386</v>
      </c>
      <c r="S1677" s="314"/>
      <c r="T1677" s="314"/>
      <c r="U1677" s="314"/>
      <c r="V1677" s="314"/>
      <c r="W1677" s="314"/>
      <c r="X1677" s="314"/>
      <c r="Y1677" s="314"/>
      <c r="Z1677" s="314"/>
      <c r="AA1677" s="314"/>
      <c r="AB1677" s="314"/>
      <c r="AC1677" s="314"/>
      <c r="AD1677" s="314"/>
      <c r="AE1677" s="314"/>
      <c r="AF1677" s="314"/>
      <c r="AG1677" s="314"/>
      <c r="AH1677" s="314"/>
      <c r="AI1677" s="314"/>
      <c r="AJ1677" s="314"/>
      <c r="AK1677" s="314"/>
      <c r="AL1677" s="314"/>
      <c r="AM1677" s="314"/>
      <c r="AN1677" s="314"/>
      <c r="AO1677" s="314"/>
      <c r="AP1677" s="314"/>
      <c r="AQ1677" s="314"/>
      <c r="AR1677" s="314"/>
      <c r="AS1677" s="314"/>
      <c r="AT1677" s="314"/>
      <c r="AU1677" s="314"/>
      <c r="AV1677" s="314"/>
      <c r="AW1677" s="314"/>
      <c r="AX1677" s="314"/>
      <c r="AY1677" s="314"/>
      <c r="AZ1677" s="314"/>
      <c r="BA1677" s="314"/>
      <c r="BB1677" s="314"/>
      <c r="BC1677" s="314"/>
      <c r="BD1677" s="314"/>
      <c r="BE1677" s="314"/>
      <c r="BF1677" s="314"/>
      <c r="BG1677" s="314"/>
      <c r="BH1677" s="314"/>
      <c r="BI1677" s="314"/>
      <c r="BJ1677" s="314"/>
      <c r="BK1677" s="314"/>
      <c r="BL1677" s="314"/>
      <c r="BM1677" s="314"/>
      <c r="BN1677" s="314"/>
      <c r="BO1677" s="314"/>
      <c r="BP1677" s="314"/>
      <c r="BQ1677" s="314"/>
      <c r="BR1677" s="314"/>
      <c r="BS1677" s="314"/>
      <c r="BT1677" s="314"/>
      <c r="BU1677" s="314">
        <v>0</v>
      </c>
      <c r="BV1677" s="314">
        <v>0</v>
      </c>
      <c r="BW1677" s="314">
        <v>0</v>
      </c>
      <c r="BX1677" s="314">
        <v>386</v>
      </c>
      <c r="BY1677" s="314"/>
      <c r="BZ1677" s="314"/>
      <c r="CA1677" s="314"/>
      <c r="CB1677" s="314"/>
      <c r="CC1677" s="314"/>
      <c r="CD1677" s="314"/>
      <c r="CE1677" s="314"/>
      <c r="CF1677" s="314"/>
      <c r="CG1677" s="314"/>
      <c r="CH1677" s="314"/>
      <c r="CI1677" s="286" t="str">
        <f t="shared" si="353"/>
        <v>Small</v>
      </c>
      <c r="CJ1677" s="210"/>
      <c r="CK1677" s="210"/>
      <c r="CN1677"/>
    </row>
    <row r="1678" spans="1:92" s="283" customFormat="1" ht="15">
      <c r="A1678" s="208" t="s">
        <v>221</v>
      </c>
      <c r="B1678" s="287" t="s">
        <v>464</v>
      </c>
      <c r="C1678" s="208" t="s">
        <v>76</v>
      </c>
      <c r="D1678" s="566">
        <v>2013</v>
      </c>
      <c r="E1678" s="314">
        <v>12</v>
      </c>
      <c r="F1678" s="314">
        <v>0</v>
      </c>
      <c r="G1678" s="314">
        <v>3085</v>
      </c>
      <c r="H1678" s="314">
        <v>3097</v>
      </c>
      <c r="I1678" s="314">
        <v>0</v>
      </c>
      <c r="J1678" s="314">
        <v>0</v>
      </c>
      <c r="K1678" s="314">
        <v>0</v>
      </c>
      <c r="L1678" s="314">
        <v>3097</v>
      </c>
      <c r="M1678" s="284">
        <f t="shared" si="352"/>
        <v>0</v>
      </c>
      <c r="N1678" s="284">
        <v>0</v>
      </c>
      <c r="O1678" s="310">
        <v>3097</v>
      </c>
      <c r="P1678" s="310">
        <v>3097</v>
      </c>
      <c r="Q1678" s="310">
        <v>3097</v>
      </c>
      <c r="R1678" s="314">
        <v>3097</v>
      </c>
      <c r="S1678" s="314">
        <v>0</v>
      </c>
      <c r="T1678" s="314">
        <v>0</v>
      </c>
      <c r="U1678" s="314">
        <v>0</v>
      </c>
      <c r="V1678" s="314">
        <v>0</v>
      </c>
      <c r="W1678" s="314">
        <v>0</v>
      </c>
      <c r="X1678" s="314">
        <v>0</v>
      </c>
      <c r="Y1678" s="314"/>
      <c r="Z1678" s="314"/>
      <c r="AA1678" s="314"/>
      <c r="AB1678" s="314"/>
      <c r="AC1678" s="314">
        <v>651</v>
      </c>
      <c r="AD1678" s="314">
        <v>22</v>
      </c>
      <c r="AE1678" s="314"/>
      <c r="AF1678" s="314"/>
      <c r="AG1678" s="314"/>
      <c r="AH1678" s="314"/>
      <c r="AI1678" s="314">
        <v>0</v>
      </c>
      <c r="AJ1678" s="314">
        <v>0</v>
      </c>
      <c r="AK1678" s="314"/>
      <c r="AL1678" s="314"/>
      <c r="AM1678" s="314"/>
      <c r="AN1678" s="314"/>
      <c r="AO1678" s="314">
        <v>0</v>
      </c>
      <c r="AP1678" s="314">
        <v>0</v>
      </c>
      <c r="AQ1678" s="314">
        <v>12</v>
      </c>
      <c r="AR1678" s="314">
        <v>12</v>
      </c>
      <c r="AS1678" s="314"/>
      <c r="AT1678" s="314"/>
      <c r="AU1678" s="314">
        <v>1573</v>
      </c>
      <c r="AV1678" s="314">
        <v>1202</v>
      </c>
      <c r="AW1678" s="314"/>
      <c r="AX1678" s="314"/>
      <c r="AY1678" s="314"/>
      <c r="AZ1678" s="314"/>
      <c r="BA1678" s="314">
        <v>861</v>
      </c>
      <c r="BB1678" s="314">
        <v>5</v>
      </c>
      <c r="BC1678" s="314"/>
      <c r="BD1678" s="314"/>
      <c r="BE1678" s="314"/>
      <c r="BF1678" s="314"/>
      <c r="BG1678" s="314">
        <v>0</v>
      </c>
      <c r="BH1678" s="314">
        <v>0</v>
      </c>
      <c r="BI1678" s="314"/>
      <c r="BJ1678" s="314"/>
      <c r="BK1678" s="314"/>
      <c r="BL1678" s="314"/>
      <c r="BM1678" s="314"/>
      <c r="BN1678" s="314"/>
      <c r="BO1678" s="314"/>
      <c r="BP1678" s="314"/>
      <c r="BQ1678" s="314"/>
      <c r="BR1678" s="314"/>
      <c r="BS1678" s="314"/>
      <c r="BT1678" s="314"/>
      <c r="BU1678" s="314"/>
      <c r="BV1678" s="314"/>
      <c r="BW1678" s="314"/>
      <c r="BX1678" s="314"/>
      <c r="BY1678" s="314"/>
      <c r="BZ1678" s="314"/>
      <c r="CA1678" s="314"/>
      <c r="CB1678" s="314"/>
      <c r="CC1678" s="314"/>
      <c r="CD1678" s="314"/>
      <c r="CE1678" s="314"/>
      <c r="CF1678" s="314"/>
      <c r="CG1678" s="314"/>
      <c r="CH1678" s="314"/>
      <c r="CI1678" s="286" t="str">
        <f t="shared" si="353"/>
        <v>Small</v>
      </c>
      <c r="CJ1678" s="210"/>
      <c r="CK1678" s="210"/>
      <c r="CN1678"/>
    </row>
    <row r="1679" spans="1:92" s="283" customFormat="1" ht="15">
      <c r="A1679" s="208" t="s">
        <v>176</v>
      </c>
      <c r="B1679" s="287" t="s">
        <v>465</v>
      </c>
      <c r="C1679" s="208" t="s">
        <v>76</v>
      </c>
      <c r="D1679" s="566">
        <v>2013</v>
      </c>
      <c r="E1679" s="314">
        <v>0</v>
      </c>
      <c r="F1679" s="314">
        <v>4749</v>
      </c>
      <c r="G1679" s="314">
        <v>3889</v>
      </c>
      <c r="H1679" s="314">
        <v>8638</v>
      </c>
      <c r="I1679" s="314">
        <v>0</v>
      </c>
      <c r="J1679" s="314">
        <v>0</v>
      </c>
      <c r="K1679" s="314">
        <v>0</v>
      </c>
      <c r="L1679" s="314">
        <v>8638</v>
      </c>
      <c r="M1679" s="284">
        <f t="shared" si="352"/>
        <v>0</v>
      </c>
      <c r="N1679" s="284">
        <v>0</v>
      </c>
      <c r="O1679" s="310">
        <v>8638</v>
      </c>
      <c r="P1679" s="310">
        <v>8726</v>
      </c>
      <c r="Q1679" s="310">
        <v>8726</v>
      </c>
      <c r="R1679" s="314">
        <v>8726</v>
      </c>
      <c r="S1679" s="314">
        <v>0</v>
      </c>
      <c r="T1679" s="314">
        <v>0</v>
      </c>
      <c r="U1679" s="314">
        <v>0</v>
      </c>
      <c r="V1679" s="314">
        <v>0</v>
      </c>
      <c r="W1679" s="314">
        <v>0</v>
      </c>
      <c r="X1679" s="314">
        <v>0</v>
      </c>
      <c r="Y1679" s="314"/>
      <c r="Z1679" s="314"/>
      <c r="AA1679" s="314">
        <v>4266</v>
      </c>
      <c r="AB1679" s="314">
        <v>791</v>
      </c>
      <c r="AC1679" s="314">
        <v>3539</v>
      </c>
      <c r="AD1679" s="314">
        <v>1772</v>
      </c>
      <c r="AE1679" s="314"/>
      <c r="AF1679" s="314"/>
      <c r="AG1679" s="314"/>
      <c r="AH1679" s="314"/>
      <c r="AI1679" s="314">
        <v>0</v>
      </c>
      <c r="AJ1679" s="314">
        <v>0</v>
      </c>
      <c r="AK1679" s="314"/>
      <c r="AL1679" s="314"/>
      <c r="AM1679" s="314"/>
      <c r="AN1679" s="314"/>
      <c r="AO1679" s="314">
        <v>0</v>
      </c>
      <c r="AP1679" s="314">
        <v>0</v>
      </c>
      <c r="AQ1679" s="314"/>
      <c r="AR1679" s="314"/>
      <c r="AS1679" s="314"/>
      <c r="AT1679" s="314"/>
      <c r="AU1679" s="314">
        <v>0</v>
      </c>
      <c r="AV1679" s="314">
        <v>0</v>
      </c>
      <c r="AW1679" s="314"/>
      <c r="AX1679" s="314"/>
      <c r="AY1679" s="314">
        <v>483</v>
      </c>
      <c r="AZ1679" s="314">
        <v>93</v>
      </c>
      <c r="BA1679" s="314">
        <v>350</v>
      </c>
      <c r="BB1679" s="314">
        <v>0</v>
      </c>
      <c r="BC1679" s="314"/>
      <c r="BD1679" s="314"/>
      <c r="BE1679" s="314"/>
      <c r="BF1679" s="314"/>
      <c r="BG1679" s="314">
        <v>0</v>
      </c>
      <c r="BH1679" s="314">
        <v>0</v>
      </c>
      <c r="BI1679" s="314"/>
      <c r="BJ1679" s="314"/>
      <c r="BK1679" s="314"/>
      <c r="BL1679" s="314"/>
      <c r="BM1679" s="314"/>
      <c r="BN1679" s="314"/>
      <c r="BO1679" s="314"/>
      <c r="BP1679" s="314"/>
      <c r="BQ1679" s="314"/>
      <c r="BR1679" s="314"/>
      <c r="BS1679" s="314"/>
      <c r="BT1679" s="314"/>
      <c r="BU1679" s="314"/>
      <c r="BV1679" s="314"/>
      <c r="BW1679" s="314"/>
      <c r="BX1679" s="314"/>
      <c r="BY1679" s="314"/>
      <c r="BZ1679" s="314"/>
      <c r="CA1679" s="314"/>
      <c r="CB1679" s="314"/>
      <c r="CC1679" s="314"/>
      <c r="CD1679" s="314">
        <v>88</v>
      </c>
      <c r="CE1679" s="314"/>
      <c r="CF1679" s="314"/>
      <c r="CG1679" s="314"/>
      <c r="CH1679" s="314"/>
      <c r="CI1679" s="286" t="str">
        <f t="shared" si="353"/>
        <v>Small</v>
      </c>
      <c r="CJ1679" s="210"/>
      <c r="CK1679" s="210"/>
      <c r="CN1679"/>
    </row>
    <row r="1680" spans="1:92" s="283" customFormat="1" ht="15">
      <c r="A1680" s="208" t="s">
        <v>675</v>
      </c>
      <c r="B1680" s="283" t="s">
        <v>586</v>
      </c>
      <c r="C1680" s="208" t="s">
        <v>76</v>
      </c>
      <c r="D1680" s="566">
        <v>2013</v>
      </c>
      <c r="E1680" s="314">
        <v>20</v>
      </c>
      <c r="F1680" s="314">
        <v>0</v>
      </c>
      <c r="G1680" s="314">
        <v>0</v>
      </c>
      <c r="H1680" s="314">
        <v>20</v>
      </c>
      <c r="I1680" s="314">
        <v>0</v>
      </c>
      <c r="J1680" s="314">
        <v>0</v>
      </c>
      <c r="K1680" s="314">
        <v>0</v>
      </c>
      <c r="L1680" s="314">
        <v>20</v>
      </c>
      <c r="M1680" s="284">
        <f t="shared" si="352"/>
        <v>0</v>
      </c>
      <c r="N1680" s="284">
        <v>0</v>
      </c>
      <c r="O1680" s="310">
        <v>20</v>
      </c>
      <c r="P1680" s="310">
        <v>20</v>
      </c>
      <c r="Q1680" s="310">
        <v>20</v>
      </c>
      <c r="R1680" s="314">
        <v>20</v>
      </c>
      <c r="S1680" s="314">
        <v>0</v>
      </c>
      <c r="T1680" s="314">
        <v>0</v>
      </c>
      <c r="U1680" s="314">
        <v>0</v>
      </c>
      <c r="V1680" s="314">
        <v>0</v>
      </c>
      <c r="W1680" s="314">
        <v>0</v>
      </c>
      <c r="X1680" s="314">
        <v>0</v>
      </c>
      <c r="Y1680" s="314">
        <v>0</v>
      </c>
      <c r="Z1680" s="314">
        <v>0</v>
      </c>
      <c r="AA1680" s="314"/>
      <c r="AB1680" s="314"/>
      <c r="AC1680" s="314"/>
      <c r="AD1680" s="314"/>
      <c r="AE1680" s="314">
        <v>0</v>
      </c>
      <c r="AF1680" s="314">
        <v>0</v>
      </c>
      <c r="AG1680" s="314"/>
      <c r="AH1680" s="314"/>
      <c r="AI1680" s="314"/>
      <c r="AJ1680" s="314"/>
      <c r="AK1680" s="314">
        <v>0</v>
      </c>
      <c r="AL1680" s="314">
        <v>0</v>
      </c>
      <c r="AM1680" s="314"/>
      <c r="AN1680" s="314"/>
      <c r="AO1680" s="314"/>
      <c r="AP1680" s="314"/>
      <c r="AQ1680" s="314">
        <v>0</v>
      </c>
      <c r="AR1680" s="314">
        <v>0</v>
      </c>
      <c r="AS1680" s="314"/>
      <c r="AT1680" s="314"/>
      <c r="AU1680" s="314"/>
      <c r="AV1680" s="314"/>
      <c r="AW1680" s="314">
        <v>0</v>
      </c>
      <c r="AX1680" s="314">
        <v>0</v>
      </c>
      <c r="AY1680" s="314"/>
      <c r="AZ1680" s="314"/>
      <c r="BA1680" s="314"/>
      <c r="BB1680" s="314"/>
      <c r="BC1680" s="314">
        <v>20</v>
      </c>
      <c r="BD1680" s="314">
        <v>20</v>
      </c>
      <c r="BE1680" s="314"/>
      <c r="BF1680" s="314"/>
      <c r="BG1680" s="314"/>
      <c r="BH1680" s="314"/>
      <c r="BI1680" s="314"/>
      <c r="BJ1680" s="314"/>
      <c r="BK1680" s="314"/>
      <c r="BL1680" s="314"/>
      <c r="BM1680" s="314"/>
      <c r="BN1680" s="314"/>
      <c r="BO1680" s="314"/>
      <c r="BP1680" s="314"/>
      <c r="BQ1680" s="314"/>
      <c r="BR1680" s="314"/>
      <c r="BS1680" s="314"/>
      <c r="BT1680" s="314"/>
      <c r="BU1680" s="314"/>
      <c r="BV1680" s="314"/>
      <c r="BW1680" s="314"/>
      <c r="BX1680" s="314"/>
      <c r="BY1680" s="314"/>
      <c r="BZ1680" s="314"/>
      <c r="CA1680" s="314"/>
      <c r="CB1680" s="314"/>
      <c r="CC1680" s="314"/>
      <c r="CD1680" s="314"/>
      <c r="CE1680" s="314"/>
      <c r="CF1680" s="314"/>
      <c r="CG1680" s="314"/>
      <c r="CH1680" s="314"/>
      <c r="CI1680" s="286" t="str">
        <f t="shared" si="353"/>
        <v>Small</v>
      </c>
      <c r="CJ1680" s="210"/>
      <c r="CK1680" s="210"/>
      <c r="CN1680"/>
    </row>
    <row r="1681" spans="1:92" s="283" customFormat="1" ht="15">
      <c r="A1681" s="208" t="s">
        <v>676</v>
      </c>
      <c r="B1681" s="283" t="s">
        <v>587</v>
      </c>
      <c r="C1681" s="208" t="s">
        <v>76</v>
      </c>
      <c r="D1681" s="566">
        <v>2013</v>
      </c>
      <c r="E1681" s="314">
        <v>1</v>
      </c>
      <c r="F1681" s="314">
        <v>0</v>
      </c>
      <c r="G1681" s="314">
        <v>0</v>
      </c>
      <c r="H1681" s="314">
        <v>1</v>
      </c>
      <c r="I1681" s="314">
        <v>0</v>
      </c>
      <c r="J1681" s="314">
        <v>0</v>
      </c>
      <c r="K1681" s="314">
        <v>0</v>
      </c>
      <c r="L1681" s="314">
        <v>1</v>
      </c>
      <c r="M1681" s="284">
        <f t="shared" ref="M1681:M1744" si="354">BW1681+BU1681+BV1681+BX1681+BY1681+BZ1681</f>
        <v>0</v>
      </c>
      <c r="N1681" s="284">
        <v>0</v>
      </c>
      <c r="O1681" s="310">
        <v>1</v>
      </c>
      <c r="P1681" s="310">
        <v>1</v>
      </c>
      <c r="Q1681" s="310">
        <v>1</v>
      </c>
      <c r="R1681" s="314">
        <v>1</v>
      </c>
      <c r="S1681" s="314">
        <v>0</v>
      </c>
      <c r="T1681" s="314">
        <v>0</v>
      </c>
      <c r="U1681" s="314">
        <v>0</v>
      </c>
      <c r="V1681" s="314">
        <v>0</v>
      </c>
      <c r="W1681" s="314">
        <v>0</v>
      </c>
      <c r="X1681" s="314">
        <v>0</v>
      </c>
      <c r="Y1681" s="314">
        <v>0</v>
      </c>
      <c r="Z1681" s="314">
        <v>0</v>
      </c>
      <c r="AA1681" s="314"/>
      <c r="AB1681" s="314"/>
      <c r="AC1681" s="314"/>
      <c r="AD1681" s="314"/>
      <c r="AE1681" s="314">
        <v>0</v>
      </c>
      <c r="AF1681" s="314">
        <v>0</v>
      </c>
      <c r="AG1681" s="314"/>
      <c r="AH1681" s="314"/>
      <c r="AI1681" s="314"/>
      <c r="AJ1681" s="314"/>
      <c r="AK1681" s="314">
        <v>0</v>
      </c>
      <c r="AL1681" s="314">
        <v>0</v>
      </c>
      <c r="AM1681" s="314"/>
      <c r="AN1681" s="314"/>
      <c r="AO1681" s="314"/>
      <c r="AP1681" s="314"/>
      <c r="AQ1681" s="314">
        <v>0</v>
      </c>
      <c r="AR1681" s="314">
        <v>0</v>
      </c>
      <c r="AS1681" s="314"/>
      <c r="AT1681" s="314"/>
      <c r="AU1681" s="314"/>
      <c r="AV1681" s="314"/>
      <c r="AW1681" s="314">
        <v>0</v>
      </c>
      <c r="AX1681" s="314">
        <v>0</v>
      </c>
      <c r="AY1681" s="314"/>
      <c r="AZ1681" s="314"/>
      <c r="BA1681" s="314"/>
      <c r="BB1681" s="314"/>
      <c r="BC1681" s="314">
        <v>1</v>
      </c>
      <c r="BD1681" s="314">
        <v>1</v>
      </c>
      <c r="BE1681" s="314"/>
      <c r="BF1681" s="314"/>
      <c r="BG1681" s="314"/>
      <c r="BH1681" s="314"/>
      <c r="BI1681" s="314"/>
      <c r="BJ1681" s="314"/>
      <c r="BK1681" s="314"/>
      <c r="BL1681" s="314"/>
      <c r="BM1681" s="314"/>
      <c r="BN1681" s="314"/>
      <c r="BO1681" s="314"/>
      <c r="BP1681" s="314"/>
      <c r="BQ1681" s="314"/>
      <c r="BR1681" s="314"/>
      <c r="BS1681" s="314"/>
      <c r="BT1681" s="314"/>
      <c r="BU1681" s="314"/>
      <c r="BV1681" s="314"/>
      <c r="BW1681" s="314"/>
      <c r="BX1681" s="314"/>
      <c r="BY1681" s="314"/>
      <c r="BZ1681" s="314"/>
      <c r="CA1681" s="314"/>
      <c r="CB1681" s="314"/>
      <c r="CC1681" s="314"/>
      <c r="CD1681" s="314"/>
      <c r="CE1681" s="314"/>
      <c r="CF1681" s="314"/>
      <c r="CG1681" s="314"/>
      <c r="CH1681" s="314"/>
      <c r="CI1681" s="286" t="str">
        <f t="shared" si="353"/>
        <v>Small</v>
      </c>
      <c r="CJ1681" s="210"/>
      <c r="CK1681" s="210"/>
      <c r="CN1681"/>
    </row>
    <row r="1682" spans="1:92" s="283" customFormat="1" ht="15">
      <c r="A1682" s="208" t="s">
        <v>646</v>
      </c>
      <c r="B1682" s="283" t="s">
        <v>588</v>
      </c>
      <c r="C1682" s="208" t="s">
        <v>76</v>
      </c>
      <c r="D1682" s="566">
        <v>2013</v>
      </c>
      <c r="E1682" s="314">
        <v>0</v>
      </c>
      <c r="F1682" s="314">
        <v>0</v>
      </c>
      <c r="G1682" s="314">
        <v>0</v>
      </c>
      <c r="H1682" s="314">
        <v>0</v>
      </c>
      <c r="I1682" s="314">
        <v>0</v>
      </c>
      <c r="J1682" s="314">
        <v>0</v>
      </c>
      <c r="K1682" s="314">
        <v>0</v>
      </c>
      <c r="L1682" s="314">
        <v>0</v>
      </c>
      <c r="M1682" s="284">
        <f t="shared" si="354"/>
        <v>3</v>
      </c>
      <c r="N1682" s="284">
        <v>3</v>
      </c>
      <c r="O1682" s="310">
        <v>3</v>
      </c>
      <c r="P1682" s="310">
        <v>0</v>
      </c>
      <c r="Q1682" s="310">
        <v>3</v>
      </c>
      <c r="R1682" s="314">
        <v>3</v>
      </c>
      <c r="S1682" s="314"/>
      <c r="T1682" s="314"/>
      <c r="U1682" s="314"/>
      <c r="V1682" s="314"/>
      <c r="W1682" s="314"/>
      <c r="X1682" s="314"/>
      <c r="Y1682" s="314"/>
      <c r="Z1682" s="314"/>
      <c r="AA1682" s="314"/>
      <c r="AB1682" s="314"/>
      <c r="AC1682" s="314"/>
      <c r="AD1682" s="314"/>
      <c r="AE1682" s="314"/>
      <c r="AF1682" s="314"/>
      <c r="AG1682" s="314"/>
      <c r="AH1682" s="314"/>
      <c r="AI1682" s="314"/>
      <c r="AJ1682" s="314"/>
      <c r="AK1682" s="314"/>
      <c r="AL1682" s="314"/>
      <c r="AM1682" s="314"/>
      <c r="AN1682" s="314"/>
      <c r="AO1682" s="314"/>
      <c r="AP1682" s="314"/>
      <c r="AQ1682" s="314"/>
      <c r="AR1682" s="314"/>
      <c r="AS1682" s="314"/>
      <c r="AT1682" s="314"/>
      <c r="AU1682" s="314"/>
      <c r="AV1682" s="314"/>
      <c r="AW1682" s="314"/>
      <c r="AX1682" s="314"/>
      <c r="AY1682" s="314"/>
      <c r="AZ1682" s="314"/>
      <c r="BA1682" s="314"/>
      <c r="BB1682" s="314"/>
      <c r="BC1682" s="314"/>
      <c r="BD1682" s="314"/>
      <c r="BE1682" s="314"/>
      <c r="BF1682" s="314"/>
      <c r="BG1682" s="314"/>
      <c r="BH1682" s="314"/>
      <c r="BI1682" s="314"/>
      <c r="BJ1682" s="314"/>
      <c r="BK1682" s="314"/>
      <c r="BL1682" s="314"/>
      <c r="BM1682" s="314"/>
      <c r="BN1682" s="314"/>
      <c r="BO1682" s="314"/>
      <c r="BP1682" s="314"/>
      <c r="BQ1682" s="314"/>
      <c r="BR1682" s="314"/>
      <c r="BS1682" s="314"/>
      <c r="BT1682" s="314"/>
      <c r="BU1682" s="314">
        <v>3</v>
      </c>
      <c r="BV1682" s="314">
        <v>0</v>
      </c>
      <c r="BW1682" s="314">
        <v>0</v>
      </c>
      <c r="BX1682" s="314">
        <v>0</v>
      </c>
      <c r="BY1682" s="314"/>
      <c r="BZ1682" s="314"/>
      <c r="CA1682" s="314"/>
      <c r="CB1682" s="314"/>
      <c r="CC1682" s="314"/>
      <c r="CD1682" s="314"/>
      <c r="CE1682" s="314"/>
      <c r="CF1682" s="314"/>
      <c r="CG1682" s="314"/>
      <c r="CH1682" s="314"/>
      <c r="CI1682" s="286" t="str">
        <f t="shared" si="353"/>
        <v>Small</v>
      </c>
      <c r="CJ1682" s="210"/>
      <c r="CK1682" s="210"/>
      <c r="CN1682"/>
    </row>
    <row r="1683" spans="1:92" s="283" customFormat="1" ht="15">
      <c r="A1683" s="208" t="s">
        <v>677</v>
      </c>
      <c r="B1683" s="283" t="s">
        <v>589</v>
      </c>
      <c r="C1683" s="208" t="s">
        <v>76</v>
      </c>
      <c r="D1683" s="566">
        <v>2013</v>
      </c>
      <c r="E1683" s="314">
        <v>0</v>
      </c>
      <c r="F1683" s="314">
        <v>0</v>
      </c>
      <c r="G1683" s="314">
        <v>0</v>
      </c>
      <c r="H1683" s="314">
        <v>0</v>
      </c>
      <c r="I1683" s="314">
        <v>0</v>
      </c>
      <c r="J1683" s="314">
        <v>0</v>
      </c>
      <c r="K1683" s="314">
        <v>0</v>
      </c>
      <c r="L1683" s="314">
        <v>0</v>
      </c>
      <c r="M1683" s="284">
        <f t="shared" si="354"/>
        <v>48</v>
      </c>
      <c r="N1683" s="284">
        <v>48</v>
      </c>
      <c r="O1683" s="310">
        <v>48</v>
      </c>
      <c r="P1683" s="310">
        <v>0</v>
      </c>
      <c r="Q1683" s="310">
        <v>48</v>
      </c>
      <c r="R1683" s="314">
        <v>48</v>
      </c>
      <c r="S1683" s="314"/>
      <c r="T1683" s="314"/>
      <c r="U1683" s="314"/>
      <c r="V1683" s="314"/>
      <c r="W1683" s="314"/>
      <c r="X1683" s="314"/>
      <c r="Y1683" s="314"/>
      <c r="Z1683" s="314"/>
      <c r="AA1683" s="314"/>
      <c r="AB1683" s="314"/>
      <c r="AC1683" s="314"/>
      <c r="AD1683" s="314"/>
      <c r="AE1683" s="314"/>
      <c r="AF1683" s="314"/>
      <c r="AG1683" s="314"/>
      <c r="AH1683" s="314"/>
      <c r="AI1683" s="314"/>
      <c r="AJ1683" s="314"/>
      <c r="AK1683" s="314"/>
      <c r="AL1683" s="314"/>
      <c r="AM1683" s="314"/>
      <c r="AN1683" s="314"/>
      <c r="AO1683" s="314"/>
      <c r="AP1683" s="314"/>
      <c r="AQ1683" s="314"/>
      <c r="AR1683" s="314"/>
      <c r="AS1683" s="314"/>
      <c r="AT1683" s="314"/>
      <c r="AU1683" s="314"/>
      <c r="AV1683" s="314"/>
      <c r="AW1683" s="314"/>
      <c r="AX1683" s="314"/>
      <c r="AY1683" s="314"/>
      <c r="AZ1683" s="314"/>
      <c r="BA1683" s="314"/>
      <c r="BB1683" s="314"/>
      <c r="BC1683" s="314"/>
      <c r="BD1683" s="314"/>
      <c r="BE1683" s="314"/>
      <c r="BF1683" s="314"/>
      <c r="BG1683" s="314"/>
      <c r="BH1683" s="314"/>
      <c r="BI1683" s="314"/>
      <c r="BJ1683" s="314"/>
      <c r="BK1683" s="314"/>
      <c r="BL1683" s="314"/>
      <c r="BM1683" s="314"/>
      <c r="BN1683" s="314"/>
      <c r="BO1683" s="314"/>
      <c r="BP1683" s="314"/>
      <c r="BQ1683" s="314"/>
      <c r="BR1683" s="314"/>
      <c r="BS1683" s="314"/>
      <c r="BT1683" s="314"/>
      <c r="BU1683" s="314">
        <v>48</v>
      </c>
      <c r="BV1683" s="314">
        <v>0</v>
      </c>
      <c r="BW1683" s="314">
        <v>0</v>
      </c>
      <c r="BX1683" s="314">
        <v>0</v>
      </c>
      <c r="BY1683" s="314"/>
      <c r="BZ1683" s="314"/>
      <c r="CA1683" s="314"/>
      <c r="CB1683" s="314"/>
      <c r="CC1683" s="314"/>
      <c r="CD1683" s="314"/>
      <c r="CE1683" s="314"/>
      <c r="CF1683" s="314"/>
      <c r="CG1683" s="314"/>
      <c r="CH1683" s="314"/>
      <c r="CI1683" s="286" t="str">
        <f t="shared" si="353"/>
        <v>Small</v>
      </c>
      <c r="CJ1683" s="210"/>
      <c r="CK1683" s="210"/>
      <c r="CN1683"/>
    </row>
    <row r="1684" spans="1:92" s="283" customFormat="1" ht="15">
      <c r="A1684" s="208" t="s">
        <v>130</v>
      </c>
      <c r="B1684" s="283" t="s">
        <v>591</v>
      </c>
      <c r="C1684" s="208" t="s">
        <v>76</v>
      </c>
      <c r="D1684" s="566">
        <v>2013</v>
      </c>
      <c r="E1684" s="314">
        <v>6589</v>
      </c>
      <c r="F1684" s="314">
        <v>0</v>
      </c>
      <c r="G1684" s="314">
        <v>0</v>
      </c>
      <c r="H1684" s="314">
        <v>6589</v>
      </c>
      <c r="I1684" s="314">
        <v>0</v>
      </c>
      <c r="J1684" s="314">
        <v>0</v>
      </c>
      <c r="K1684" s="314">
        <v>0</v>
      </c>
      <c r="L1684" s="314">
        <v>6589</v>
      </c>
      <c r="M1684" s="284">
        <f t="shared" si="354"/>
        <v>0</v>
      </c>
      <c r="N1684" s="284">
        <v>0</v>
      </c>
      <c r="O1684" s="310">
        <v>6589</v>
      </c>
      <c r="P1684" s="310">
        <v>6589</v>
      </c>
      <c r="Q1684" s="310">
        <v>6589</v>
      </c>
      <c r="R1684" s="314">
        <v>6589</v>
      </c>
      <c r="S1684" s="314">
        <v>0</v>
      </c>
      <c r="T1684" s="314">
        <v>0</v>
      </c>
      <c r="U1684" s="314">
        <v>0</v>
      </c>
      <c r="V1684" s="314">
        <v>0</v>
      </c>
      <c r="W1684" s="314">
        <v>0</v>
      </c>
      <c r="X1684" s="314">
        <v>0</v>
      </c>
      <c r="Y1684" s="314">
        <v>6589</v>
      </c>
      <c r="Z1684" s="314">
        <v>667</v>
      </c>
      <c r="AA1684" s="314"/>
      <c r="AB1684" s="314"/>
      <c r="AC1684" s="314"/>
      <c r="AD1684" s="314"/>
      <c r="AE1684" s="314">
        <v>0</v>
      </c>
      <c r="AF1684" s="314">
        <v>0</v>
      </c>
      <c r="AG1684" s="314"/>
      <c r="AH1684" s="314"/>
      <c r="AI1684" s="314"/>
      <c r="AJ1684" s="314"/>
      <c r="AK1684" s="314">
        <v>0</v>
      </c>
      <c r="AL1684" s="314">
        <v>0</v>
      </c>
      <c r="AM1684" s="314"/>
      <c r="AN1684" s="314"/>
      <c r="AO1684" s="314"/>
      <c r="AP1684" s="314"/>
      <c r="AQ1684" s="314">
        <v>0</v>
      </c>
      <c r="AR1684" s="314">
        <v>0</v>
      </c>
      <c r="AS1684" s="314"/>
      <c r="AT1684" s="314"/>
      <c r="AU1684" s="314"/>
      <c r="AV1684" s="314"/>
      <c r="AW1684" s="314">
        <v>0</v>
      </c>
      <c r="AX1684" s="314">
        <v>0</v>
      </c>
      <c r="AY1684" s="314"/>
      <c r="AZ1684" s="314"/>
      <c r="BA1684" s="314"/>
      <c r="BB1684" s="314"/>
      <c r="BC1684" s="314">
        <v>0</v>
      </c>
      <c r="BD1684" s="314">
        <v>0</v>
      </c>
      <c r="BE1684" s="314"/>
      <c r="BF1684" s="314"/>
      <c r="BG1684" s="314"/>
      <c r="BH1684" s="314"/>
      <c r="BI1684" s="314"/>
      <c r="BJ1684" s="314"/>
      <c r="BK1684" s="314"/>
      <c r="BL1684" s="314"/>
      <c r="BM1684" s="314"/>
      <c r="BN1684" s="314"/>
      <c r="BO1684" s="314"/>
      <c r="BP1684" s="314"/>
      <c r="BQ1684" s="314"/>
      <c r="BR1684" s="314"/>
      <c r="BS1684" s="314"/>
      <c r="BT1684" s="314"/>
      <c r="BU1684" s="314"/>
      <c r="BV1684" s="314"/>
      <c r="BW1684" s="314"/>
      <c r="BX1684" s="314"/>
      <c r="BY1684" s="314"/>
      <c r="BZ1684" s="314"/>
      <c r="CA1684" s="314"/>
      <c r="CB1684" s="314"/>
      <c r="CC1684" s="314"/>
      <c r="CD1684" s="314"/>
      <c r="CE1684" s="314"/>
      <c r="CF1684" s="314"/>
      <c r="CG1684" s="314"/>
      <c r="CH1684" s="314"/>
      <c r="CI1684" s="286" t="str">
        <f t="shared" si="353"/>
        <v>Small</v>
      </c>
      <c r="CJ1684" s="210"/>
      <c r="CK1684" s="210"/>
      <c r="CN1684"/>
    </row>
    <row r="1685" spans="1:92" s="283" customFormat="1" ht="15">
      <c r="A1685" s="208" t="s">
        <v>680</v>
      </c>
      <c r="B1685" s="283" t="s">
        <v>592</v>
      </c>
      <c r="C1685" s="208" t="s">
        <v>76</v>
      </c>
      <c r="D1685" s="566">
        <v>2013</v>
      </c>
      <c r="E1685" s="314">
        <v>0</v>
      </c>
      <c r="F1685" s="314">
        <v>0</v>
      </c>
      <c r="G1685" s="314">
        <v>1386</v>
      </c>
      <c r="H1685" s="314">
        <v>1386</v>
      </c>
      <c r="I1685" s="314">
        <v>0</v>
      </c>
      <c r="J1685" s="314">
        <v>0</v>
      </c>
      <c r="K1685" s="314">
        <v>0</v>
      </c>
      <c r="L1685" s="314">
        <v>1386</v>
      </c>
      <c r="M1685" s="284">
        <f t="shared" si="354"/>
        <v>0</v>
      </c>
      <c r="N1685" s="284">
        <v>0</v>
      </c>
      <c r="O1685" s="310">
        <v>1386</v>
      </c>
      <c r="P1685" s="310">
        <v>1386</v>
      </c>
      <c r="Q1685" s="310">
        <v>1386</v>
      </c>
      <c r="R1685" s="314">
        <v>1386</v>
      </c>
      <c r="S1685" s="314">
        <v>0</v>
      </c>
      <c r="T1685" s="314">
        <v>0</v>
      </c>
      <c r="U1685" s="314">
        <v>0</v>
      </c>
      <c r="V1685" s="314">
        <v>0</v>
      </c>
      <c r="W1685" s="314">
        <v>0</v>
      </c>
      <c r="X1685" s="314">
        <v>0</v>
      </c>
      <c r="Y1685" s="314"/>
      <c r="Z1685" s="314"/>
      <c r="AA1685" s="314"/>
      <c r="AB1685" s="314"/>
      <c r="AC1685" s="314">
        <v>0</v>
      </c>
      <c r="AD1685" s="314">
        <v>0</v>
      </c>
      <c r="AE1685" s="314"/>
      <c r="AF1685" s="314"/>
      <c r="AG1685" s="314"/>
      <c r="AH1685" s="314"/>
      <c r="AI1685" s="314">
        <v>0</v>
      </c>
      <c r="AJ1685" s="314">
        <v>0</v>
      </c>
      <c r="AK1685" s="314"/>
      <c r="AL1685" s="314"/>
      <c r="AM1685" s="314"/>
      <c r="AN1685" s="314"/>
      <c r="AO1685" s="314">
        <v>0</v>
      </c>
      <c r="AP1685" s="314">
        <v>0</v>
      </c>
      <c r="AQ1685" s="314"/>
      <c r="AR1685" s="314"/>
      <c r="AS1685" s="314"/>
      <c r="AT1685" s="314"/>
      <c r="AU1685" s="314">
        <v>0</v>
      </c>
      <c r="AV1685" s="314">
        <v>0</v>
      </c>
      <c r="AW1685" s="314"/>
      <c r="AX1685" s="314"/>
      <c r="AY1685" s="314"/>
      <c r="AZ1685" s="314"/>
      <c r="BA1685" s="314">
        <v>0</v>
      </c>
      <c r="BB1685" s="314">
        <v>0</v>
      </c>
      <c r="BC1685" s="314"/>
      <c r="BD1685" s="314"/>
      <c r="BE1685" s="314"/>
      <c r="BF1685" s="314"/>
      <c r="BG1685" s="314">
        <v>1386</v>
      </c>
      <c r="BH1685" s="314">
        <v>0</v>
      </c>
      <c r="BI1685" s="314"/>
      <c r="BJ1685" s="314"/>
      <c r="BK1685" s="314"/>
      <c r="BL1685" s="314"/>
      <c r="BM1685" s="314"/>
      <c r="BN1685" s="314"/>
      <c r="BO1685" s="314"/>
      <c r="BP1685" s="314"/>
      <c r="BQ1685" s="314"/>
      <c r="BR1685" s="314"/>
      <c r="BS1685" s="314"/>
      <c r="BT1685" s="314"/>
      <c r="BU1685" s="314"/>
      <c r="BV1685" s="314"/>
      <c r="BW1685" s="314"/>
      <c r="BX1685" s="314"/>
      <c r="BY1685" s="314"/>
      <c r="BZ1685" s="314"/>
      <c r="CA1685" s="314"/>
      <c r="CB1685" s="314"/>
      <c r="CC1685" s="314"/>
      <c r="CD1685" s="314"/>
      <c r="CE1685" s="314"/>
      <c r="CF1685" s="314"/>
      <c r="CG1685" s="314"/>
      <c r="CH1685" s="314"/>
      <c r="CI1685" s="286" t="str">
        <f t="shared" si="353"/>
        <v>Small</v>
      </c>
      <c r="CJ1685" s="210"/>
      <c r="CK1685" s="210"/>
      <c r="CN1685"/>
    </row>
    <row r="1686" spans="1:92" s="283" customFormat="1" ht="15">
      <c r="A1686" s="208" t="s">
        <v>682</v>
      </c>
      <c r="B1686" s="283" t="s">
        <v>594</v>
      </c>
      <c r="C1686" s="208" t="s">
        <v>76</v>
      </c>
      <c r="D1686" s="566">
        <v>2013</v>
      </c>
      <c r="E1686" s="314">
        <v>0</v>
      </c>
      <c r="F1686" s="314">
        <v>0</v>
      </c>
      <c r="G1686" s="314">
        <v>0</v>
      </c>
      <c r="H1686" s="314">
        <v>0</v>
      </c>
      <c r="I1686" s="314">
        <v>0</v>
      </c>
      <c r="J1686" s="314">
        <v>0</v>
      </c>
      <c r="K1686" s="314">
        <v>0</v>
      </c>
      <c r="L1686" s="314">
        <v>0</v>
      </c>
      <c r="M1686" s="284">
        <f t="shared" si="354"/>
        <v>0</v>
      </c>
      <c r="N1686" s="284">
        <v>0</v>
      </c>
      <c r="O1686" s="310">
        <v>0</v>
      </c>
      <c r="P1686" s="310">
        <v>1</v>
      </c>
      <c r="Q1686" s="310">
        <v>1</v>
      </c>
      <c r="R1686" s="314">
        <v>1</v>
      </c>
      <c r="S1686" s="314"/>
      <c r="T1686" s="314"/>
      <c r="U1686" s="314"/>
      <c r="V1686" s="314"/>
      <c r="W1686" s="314"/>
      <c r="X1686" s="314"/>
      <c r="Y1686" s="314"/>
      <c r="Z1686" s="314"/>
      <c r="AA1686" s="314"/>
      <c r="AB1686" s="314"/>
      <c r="AC1686" s="314"/>
      <c r="AD1686" s="314"/>
      <c r="AE1686" s="314"/>
      <c r="AF1686" s="314"/>
      <c r="AG1686" s="314"/>
      <c r="AH1686" s="314"/>
      <c r="AI1686" s="314"/>
      <c r="AJ1686" s="314"/>
      <c r="AK1686" s="314"/>
      <c r="AL1686" s="314"/>
      <c r="AM1686" s="314"/>
      <c r="AN1686" s="314"/>
      <c r="AO1686" s="314"/>
      <c r="AP1686" s="314"/>
      <c r="AQ1686" s="314"/>
      <c r="AR1686" s="314"/>
      <c r="AS1686" s="314"/>
      <c r="AT1686" s="314"/>
      <c r="AU1686" s="314"/>
      <c r="AV1686" s="314"/>
      <c r="AW1686" s="314"/>
      <c r="AX1686" s="314"/>
      <c r="AY1686" s="314"/>
      <c r="AZ1686" s="314"/>
      <c r="BA1686" s="314"/>
      <c r="BB1686" s="314"/>
      <c r="BC1686" s="314"/>
      <c r="BD1686" s="314"/>
      <c r="BE1686" s="314"/>
      <c r="BF1686" s="314"/>
      <c r="BG1686" s="314"/>
      <c r="BH1686" s="314"/>
      <c r="BI1686" s="314"/>
      <c r="BJ1686" s="314"/>
      <c r="BK1686" s="314"/>
      <c r="BL1686" s="314"/>
      <c r="BM1686" s="314"/>
      <c r="BN1686" s="314"/>
      <c r="BO1686" s="314"/>
      <c r="BP1686" s="314"/>
      <c r="BQ1686" s="314"/>
      <c r="BR1686" s="314"/>
      <c r="BS1686" s="314"/>
      <c r="BT1686" s="314"/>
      <c r="BU1686" s="314"/>
      <c r="BV1686" s="314"/>
      <c r="BW1686" s="314"/>
      <c r="BX1686" s="314"/>
      <c r="BY1686" s="314"/>
      <c r="BZ1686" s="314"/>
      <c r="CA1686" s="314"/>
      <c r="CB1686" s="314"/>
      <c r="CC1686" s="314"/>
      <c r="CD1686" s="314">
        <v>1</v>
      </c>
      <c r="CE1686" s="314"/>
      <c r="CF1686" s="314"/>
      <c r="CG1686" s="314"/>
      <c r="CH1686" s="314"/>
      <c r="CI1686" s="286" t="str">
        <f t="shared" si="353"/>
        <v>Small</v>
      </c>
      <c r="CJ1686" s="210"/>
      <c r="CK1686" s="210"/>
      <c r="CN1686"/>
    </row>
    <row r="1687" spans="1:92" s="283" customFormat="1" ht="15">
      <c r="A1687" s="208" t="s">
        <v>361</v>
      </c>
      <c r="B1687" s="287" t="s">
        <v>470</v>
      </c>
      <c r="C1687" s="208" t="s">
        <v>76</v>
      </c>
      <c r="D1687" s="566">
        <v>2013</v>
      </c>
      <c r="E1687" s="314">
        <v>3</v>
      </c>
      <c r="F1687" s="314">
        <v>0</v>
      </c>
      <c r="G1687" s="314">
        <v>0</v>
      </c>
      <c r="H1687" s="314">
        <v>3</v>
      </c>
      <c r="I1687" s="314">
        <v>0</v>
      </c>
      <c r="J1687" s="314">
        <v>0</v>
      </c>
      <c r="K1687" s="314">
        <v>0</v>
      </c>
      <c r="L1687" s="314">
        <v>3</v>
      </c>
      <c r="M1687" s="284">
        <f t="shared" si="354"/>
        <v>6</v>
      </c>
      <c r="N1687" s="284">
        <v>6</v>
      </c>
      <c r="O1687" s="310">
        <v>9</v>
      </c>
      <c r="P1687" s="310">
        <v>3</v>
      </c>
      <c r="Q1687" s="310">
        <v>9</v>
      </c>
      <c r="R1687" s="314">
        <v>9</v>
      </c>
      <c r="S1687" s="314">
        <v>0</v>
      </c>
      <c r="T1687" s="314">
        <v>0</v>
      </c>
      <c r="U1687" s="314">
        <v>0</v>
      </c>
      <c r="V1687" s="314">
        <v>0</v>
      </c>
      <c r="W1687" s="314">
        <v>0</v>
      </c>
      <c r="X1687" s="314">
        <v>0</v>
      </c>
      <c r="Y1687" s="314">
        <v>0</v>
      </c>
      <c r="Z1687" s="314">
        <v>0</v>
      </c>
      <c r="AA1687" s="314"/>
      <c r="AB1687" s="314"/>
      <c r="AC1687" s="314"/>
      <c r="AD1687" s="314"/>
      <c r="AE1687" s="314">
        <v>0</v>
      </c>
      <c r="AF1687" s="314">
        <v>0</v>
      </c>
      <c r="AG1687" s="314"/>
      <c r="AH1687" s="314"/>
      <c r="AI1687" s="314"/>
      <c r="AJ1687" s="314"/>
      <c r="AK1687" s="314">
        <v>0</v>
      </c>
      <c r="AL1687" s="314">
        <v>0</v>
      </c>
      <c r="AM1687" s="314"/>
      <c r="AN1687" s="314"/>
      <c r="AO1687" s="314"/>
      <c r="AP1687" s="314"/>
      <c r="AQ1687" s="314">
        <v>3</v>
      </c>
      <c r="AR1687" s="314">
        <v>3</v>
      </c>
      <c r="AS1687" s="314"/>
      <c r="AT1687" s="314"/>
      <c r="AU1687" s="314"/>
      <c r="AV1687" s="314"/>
      <c r="AW1687" s="314">
        <v>0</v>
      </c>
      <c r="AX1687" s="314">
        <v>0</v>
      </c>
      <c r="AY1687" s="314"/>
      <c r="AZ1687" s="314"/>
      <c r="BA1687" s="314"/>
      <c r="BB1687" s="314"/>
      <c r="BC1687" s="314">
        <v>0</v>
      </c>
      <c r="BD1687" s="314">
        <v>0</v>
      </c>
      <c r="BE1687" s="314"/>
      <c r="BF1687" s="314"/>
      <c r="BG1687" s="314"/>
      <c r="BH1687" s="314"/>
      <c r="BI1687" s="314"/>
      <c r="BJ1687" s="314"/>
      <c r="BK1687" s="314"/>
      <c r="BL1687" s="314"/>
      <c r="BM1687" s="314"/>
      <c r="BN1687" s="314"/>
      <c r="BO1687" s="314"/>
      <c r="BP1687" s="314"/>
      <c r="BQ1687" s="314"/>
      <c r="BR1687" s="314"/>
      <c r="BS1687" s="314"/>
      <c r="BT1687" s="314"/>
      <c r="BU1687" s="314">
        <v>6</v>
      </c>
      <c r="BV1687" s="314">
        <v>0</v>
      </c>
      <c r="BW1687" s="314">
        <v>0</v>
      </c>
      <c r="BX1687" s="314">
        <v>0</v>
      </c>
      <c r="BY1687" s="314"/>
      <c r="BZ1687" s="314"/>
      <c r="CA1687" s="314"/>
      <c r="CB1687" s="314"/>
      <c r="CC1687" s="314"/>
      <c r="CD1687" s="314"/>
      <c r="CE1687" s="314"/>
      <c r="CF1687" s="314"/>
      <c r="CG1687" s="314"/>
      <c r="CH1687" s="314"/>
      <c r="CI1687" s="286" t="str">
        <f t="shared" si="353"/>
        <v>Small</v>
      </c>
      <c r="CJ1687" s="210"/>
      <c r="CK1687" s="210"/>
      <c r="CN1687"/>
    </row>
    <row r="1688" spans="1:92" s="283" customFormat="1" ht="15">
      <c r="A1688" s="208" t="s">
        <v>684</v>
      </c>
      <c r="B1688" s="283" t="s">
        <v>596</v>
      </c>
      <c r="C1688" s="208" t="s">
        <v>76</v>
      </c>
      <c r="D1688" s="566">
        <v>2013</v>
      </c>
      <c r="E1688" s="314">
        <v>0</v>
      </c>
      <c r="F1688" s="314">
        <v>8</v>
      </c>
      <c r="G1688" s="314">
        <v>0</v>
      </c>
      <c r="H1688" s="314">
        <v>8</v>
      </c>
      <c r="I1688" s="314">
        <v>0</v>
      </c>
      <c r="J1688" s="314">
        <v>0</v>
      </c>
      <c r="K1688" s="314">
        <v>0</v>
      </c>
      <c r="L1688" s="314">
        <v>8</v>
      </c>
      <c r="M1688" s="284">
        <f t="shared" si="354"/>
        <v>0</v>
      </c>
      <c r="N1688" s="284">
        <v>0</v>
      </c>
      <c r="O1688" s="310">
        <v>8</v>
      </c>
      <c r="P1688" s="310">
        <v>8</v>
      </c>
      <c r="Q1688" s="310">
        <v>8</v>
      </c>
      <c r="R1688" s="314">
        <v>8</v>
      </c>
      <c r="S1688" s="314">
        <v>0</v>
      </c>
      <c r="T1688" s="314">
        <v>0</v>
      </c>
      <c r="U1688" s="314">
        <v>0</v>
      </c>
      <c r="V1688" s="314">
        <v>0</v>
      </c>
      <c r="W1688" s="314">
        <v>0</v>
      </c>
      <c r="X1688" s="314">
        <v>0</v>
      </c>
      <c r="Y1688" s="314"/>
      <c r="Z1688" s="314"/>
      <c r="AA1688" s="314">
        <v>7</v>
      </c>
      <c r="AB1688" s="314">
        <v>0</v>
      </c>
      <c r="AC1688" s="314"/>
      <c r="AD1688" s="314"/>
      <c r="AE1688" s="314"/>
      <c r="AF1688" s="314"/>
      <c r="AG1688" s="314">
        <v>0</v>
      </c>
      <c r="AH1688" s="314">
        <v>0</v>
      </c>
      <c r="AI1688" s="314"/>
      <c r="AJ1688" s="314"/>
      <c r="AK1688" s="314"/>
      <c r="AL1688" s="314"/>
      <c r="AM1688" s="314">
        <v>0</v>
      </c>
      <c r="AN1688" s="314">
        <v>0</v>
      </c>
      <c r="AO1688" s="314"/>
      <c r="AP1688" s="314"/>
      <c r="AQ1688" s="314"/>
      <c r="AR1688" s="314"/>
      <c r="AS1688" s="314">
        <v>0</v>
      </c>
      <c r="AT1688" s="314">
        <v>0</v>
      </c>
      <c r="AU1688" s="314"/>
      <c r="AV1688" s="314"/>
      <c r="AW1688" s="314"/>
      <c r="AX1688" s="314"/>
      <c r="AY1688" s="314">
        <v>0</v>
      </c>
      <c r="AZ1688" s="314">
        <v>0</v>
      </c>
      <c r="BA1688" s="314"/>
      <c r="BB1688" s="314"/>
      <c r="BC1688" s="314"/>
      <c r="BD1688" s="314"/>
      <c r="BE1688" s="314">
        <v>1</v>
      </c>
      <c r="BF1688" s="314">
        <v>0</v>
      </c>
      <c r="BG1688" s="314"/>
      <c r="BH1688" s="314"/>
      <c r="BI1688" s="314"/>
      <c r="BJ1688" s="314"/>
      <c r="BK1688" s="314"/>
      <c r="BL1688" s="314"/>
      <c r="BM1688" s="314"/>
      <c r="BN1688" s="314"/>
      <c r="BO1688" s="314"/>
      <c r="BP1688" s="314"/>
      <c r="BQ1688" s="314"/>
      <c r="BR1688" s="314"/>
      <c r="BS1688" s="314"/>
      <c r="BT1688" s="314"/>
      <c r="BU1688" s="314"/>
      <c r="BV1688" s="314"/>
      <c r="BW1688" s="314"/>
      <c r="BX1688" s="314"/>
      <c r="BY1688" s="314"/>
      <c r="BZ1688" s="314"/>
      <c r="CA1688" s="314"/>
      <c r="CB1688" s="314"/>
      <c r="CC1688" s="314"/>
      <c r="CD1688" s="314"/>
      <c r="CE1688" s="314"/>
      <c r="CF1688" s="314"/>
      <c r="CG1688" s="314"/>
      <c r="CH1688" s="314"/>
      <c r="CI1688" s="286" t="str">
        <f t="shared" si="353"/>
        <v>Small</v>
      </c>
      <c r="CJ1688" s="210"/>
      <c r="CK1688" s="210"/>
      <c r="CN1688"/>
    </row>
    <row r="1689" spans="1:92" s="283" customFormat="1" ht="15">
      <c r="A1689" s="208" t="s">
        <v>179</v>
      </c>
      <c r="B1689" s="287" t="s">
        <v>477</v>
      </c>
      <c r="C1689" s="208" t="s">
        <v>76</v>
      </c>
      <c r="D1689" s="566">
        <v>2013</v>
      </c>
      <c r="E1689" s="314">
        <v>294</v>
      </c>
      <c r="F1689" s="314">
        <v>0</v>
      </c>
      <c r="G1689" s="314">
        <v>0</v>
      </c>
      <c r="H1689" s="314">
        <v>294</v>
      </c>
      <c r="I1689" s="314">
        <v>0</v>
      </c>
      <c r="J1689" s="314">
        <v>0</v>
      </c>
      <c r="K1689" s="314">
        <v>0</v>
      </c>
      <c r="L1689" s="314">
        <v>294</v>
      </c>
      <c r="M1689" s="284">
        <f t="shared" si="354"/>
        <v>0</v>
      </c>
      <c r="N1689" s="284">
        <v>0</v>
      </c>
      <c r="O1689" s="310">
        <v>294</v>
      </c>
      <c r="P1689" s="310">
        <v>294</v>
      </c>
      <c r="Q1689" s="310">
        <v>294</v>
      </c>
      <c r="R1689" s="314">
        <v>294</v>
      </c>
      <c r="S1689" s="314">
        <v>0</v>
      </c>
      <c r="T1689" s="314">
        <v>0</v>
      </c>
      <c r="U1689" s="314">
        <v>0</v>
      </c>
      <c r="V1689" s="314">
        <v>0</v>
      </c>
      <c r="W1689" s="314">
        <v>0</v>
      </c>
      <c r="X1689" s="314">
        <v>0</v>
      </c>
      <c r="Y1689" s="314">
        <v>0</v>
      </c>
      <c r="Z1689" s="314">
        <v>0</v>
      </c>
      <c r="AA1689" s="314"/>
      <c r="AB1689" s="314"/>
      <c r="AC1689" s="314"/>
      <c r="AD1689" s="314"/>
      <c r="AE1689" s="314">
        <v>0</v>
      </c>
      <c r="AF1689" s="314">
        <v>0</v>
      </c>
      <c r="AG1689" s="314"/>
      <c r="AH1689" s="314"/>
      <c r="AI1689" s="314"/>
      <c r="AJ1689" s="314"/>
      <c r="AK1689" s="314">
        <v>0</v>
      </c>
      <c r="AL1689" s="314">
        <v>0</v>
      </c>
      <c r="AM1689" s="314"/>
      <c r="AN1689" s="314"/>
      <c r="AO1689" s="314"/>
      <c r="AP1689" s="314"/>
      <c r="AQ1689" s="314">
        <v>0</v>
      </c>
      <c r="AR1689" s="314">
        <v>0</v>
      </c>
      <c r="AS1689" s="314"/>
      <c r="AT1689" s="314"/>
      <c r="AU1689" s="314"/>
      <c r="AV1689" s="314"/>
      <c r="AW1689" s="314">
        <v>0</v>
      </c>
      <c r="AX1689" s="314">
        <v>0</v>
      </c>
      <c r="AY1689" s="314"/>
      <c r="AZ1689" s="314"/>
      <c r="BA1689" s="314"/>
      <c r="BB1689" s="314"/>
      <c r="BC1689" s="314">
        <v>294</v>
      </c>
      <c r="BD1689" s="314">
        <v>294</v>
      </c>
      <c r="BE1689" s="314"/>
      <c r="BF1689" s="314"/>
      <c r="BG1689" s="314"/>
      <c r="BH1689" s="314"/>
      <c r="BI1689" s="314"/>
      <c r="BJ1689" s="314"/>
      <c r="BK1689" s="314"/>
      <c r="BL1689" s="314"/>
      <c r="BM1689" s="314"/>
      <c r="BN1689" s="314"/>
      <c r="BO1689" s="314"/>
      <c r="BP1689" s="314"/>
      <c r="BQ1689" s="314"/>
      <c r="BR1689" s="314"/>
      <c r="BS1689" s="314"/>
      <c r="BT1689" s="314"/>
      <c r="BU1689" s="314"/>
      <c r="BV1689" s="314"/>
      <c r="BW1689" s="314"/>
      <c r="BX1689" s="314"/>
      <c r="BY1689" s="314"/>
      <c r="BZ1689" s="314"/>
      <c r="CA1689" s="314"/>
      <c r="CB1689" s="314"/>
      <c r="CC1689" s="314"/>
      <c r="CD1689" s="314"/>
      <c r="CE1689" s="314"/>
      <c r="CF1689" s="314"/>
      <c r="CG1689" s="314"/>
      <c r="CH1689" s="314"/>
      <c r="CI1689" s="286" t="str">
        <f t="shared" si="353"/>
        <v>Small</v>
      </c>
      <c r="CJ1689" s="210"/>
      <c r="CK1689" s="210"/>
      <c r="CN1689"/>
    </row>
    <row r="1690" spans="1:92" s="283" customFormat="1" ht="15">
      <c r="A1690" s="208" t="s">
        <v>694</v>
      </c>
      <c r="B1690" s="283" t="s">
        <v>597</v>
      </c>
      <c r="C1690" s="208" t="s">
        <v>76</v>
      </c>
      <c r="D1690" s="566">
        <v>2013</v>
      </c>
      <c r="E1690" s="314">
        <v>0</v>
      </c>
      <c r="F1690" s="314">
        <v>0</v>
      </c>
      <c r="G1690" s="314">
        <v>0</v>
      </c>
      <c r="H1690" s="314">
        <v>0</v>
      </c>
      <c r="I1690" s="314">
        <v>479</v>
      </c>
      <c r="J1690" s="314">
        <v>0</v>
      </c>
      <c r="K1690" s="314">
        <v>479</v>
      </c>
      <c r="L1690" s="314">
        <v>479</v>
      </c>
      <c r="M1690" s="284">
        <f t="shared" si="354"/>
        <v>0</v>
      </c>
      <c r="N1690" s="284">
        <v>0</v>
      </c>
      <c r="O1690" s="310">
        <v>479</v>
      </c>
      <c r="P1690" s="310">
        <v>479</v>
      </c>
      <c r="Q1690" s="310">
        <v>479</v>
      </c>
      <c r="R1690" s="314">
        <v>479</v>
      </c>
      <c r="S1690" s="314"/>
      <c r="T1690" s="314"/>
      <c r="U1690" s="314"/>
      <c r="V1690" s="314"/>
      <c r="W1690" s="314"/>
      <c r="X1690" s="314"/>
      <c r="Y1690" s="314"/>
      <c r="Z1690" s="314"/>
      <c r="AA1690" s="314"/>
      <c r="AB1690" s="314"/>
      <c r="AC1690" s="314"/>
      <c r="AD1690" s="314"/>
      <c r="AE1690" s="314"/>
      <c r="AF1690" s="314"/>
      <c r="AG1690" s="314"/>
      <c r="AH1690" s="314"/>
      <c r="AI1690" s="314"/>
      <c r="AJ1690" s="314"/>
      <c r="AK1690" s="314"/>
      <c r="AL1690" s="314"/>
      <c r="AM1690" s="314"/>
      <c r="AN1690" s="314"/>
      <c r="AO1690" s="314"/>
      <c r="AP1690" s="314"/>
      <c r="AQ1690" s="314"/>
      <c r="AR1690" s="314"/>
      <c r="AS1690" s="314"/>
      <c r="AT1690" s="314"/>
      <c r="AU1690" s="314"/>
      <c r="AV1690" s="314"/>
      <c r="AW1690" s="314"/>
      <c r="AX1690" s="314"/>
      <c r="AY1690" s="314"/>
      <c r="AZ1690" s="314"/>
      <c r="BA1690" s="314"/>
      <c r="BB1690" s="314"/>
      <c r="BC1690" s="314"/>
      <c r="BD1690" s="314"/>
      <c r="BE1690" s="314"/>
      <c r="BF1690" s="314"/>
      <c r="BG1690" s="314"/>
      <c r="BH1690" s="314"/>
      <c r="BI1690" s="314">
        <v>0</v>
      </c>
      <c r="BJ1690" s="314">
        <v>0</v>
      </c>
      <c r="BK1690" s="314">
        <v>479</v>
      </c>
      <c r="BL1690" s="314">
        <v>0</v>
      </c>
      <c r="BM1690" s="314">
        <v>0</v>
      </c>
      <c r="BN1690" s="314">
        <v>0</v>
      </c>
      <c r="BO1690" s="314">
        <v>0</v>
      </c>
      <c r="BP1690" s="314">
        <v>0</v>
      </c>
      <c r="BQ1690" s="314">
        <v>0</v>
      </c>
      <c r="BR1690" s="314">
        <v>0</v>
      </c>
      <c r="BS1690" s="314">
        <v>0</v>
      </c>
      <c r="BT1690" s="314">
        <v>0</v>
      </c>
      <c r="BU1690" s="314"/>
      <c r="BV1690" s="314"/>
      <c r="BW1690" s="314"/>
      <c r="BX1690" s="314"/>
      <c r="BY1690" s="314"/>
      <c r="BZ1690" s="314"/>
      <c r="CA1690" s="314"/>
      <c r="CB1690" s="314">
        <v>0</v>
      </c>
      <c r="CC1690" s="314">
        <v>0</v>
      </c>
      <c r="CD1690" s="314"/>
      <c r="CE1690" s="314"/>
      <c r="CF1690" s="314">
        <v>0</v>
      </c>
      <c r="CG1690" s="314">
        <v>0</v>
      </c>
      <c r="CH1690" s="314">
        <v>0</v>
      </c>
      <c r="CI1690" s="286" t="str">
        <f t="shared" si="353"/>
        <v>Small</v>
      </c>
      <c r="CJ1690" s="210"/>
      <c r="CK1690" s="210"/>
      <c r="CN1690"/>
    </row>
    <row r="1691" spans="1:92" s="283" customFormat="1" ht="15">
      <c r="A1691" s="208" t="s">
        <v>692</v>
      </c>
      <c r="B1691" s="283" t="s">
        <v>598</v>
      </c>
      <c r="C1691" s="208" t="s">
        <v>76</v>
      </c>
      <c r="D1691" s="566">
        <v>2013</v>
      </c>
      <c r="E1691" s="314">
        <v>0</v>
      </c>
      <c r="F1691" s="314">
        <v>0</v>
      </c>
      <c r="G1691" s="314">
        <v>0</v>
      </c>
      <c r="H1691" s="314">
        <v>0</v>
      </c>
      <c r="I1691" s="314">
        <v>0</v>
      </c>
      <c r="J1691" s="314">
        <v>0</v>
      </c>
      <c r="K1691" s="314">
        <v>0</v>
      </c>
      <c r="L1691" s="314">
        <v>0</v>
      </c>
      <c r="M1691" s="284">
        <f t="shared" si="354"/>
        <v>6384</v>
      </c>
      <c r="N1691" s="284">
        <v>6384</v>
      </c>
      <c r="O1691" s="310">
        <v>6384</v>
      </c>
      <c r="P1691" s="310">
        <v>0</v>
      </c>
      <c r="Q1691" s="310">
        <v>6384</v>
      </c>
      <c r="R1691" s="314">
        <v>6384</v>
      </c>
      <c r="S1691" s="314"/>
      <c r="T1691" s="314"/>
      <c r="U1691" s="314"/>
      <c r="V1691" s="314"/>
      <c r="W1691" s="314"/>
      <c r="X1691" s="314"/>
      <c r="Y1691" s="314"/>
      <c r="Z1691" s="314"/>
      <c r="AA1691" s="314"/>
      <c r="AB1691" s="314"/>
      <c r="AC1691" s="314"/>
      <c r="AD1691" s="314"/>
      <c r="AE1691" s="314"/>
      <c r="AF1691" s="314"/>
      <c r="AG1691" s="314"/>
      <c r="AH1691" s="314"/>
      <c r="AI1691" s="314"/>
      <c r="AJ1691" s="314"/>
      <c r="AK1691" s="314"/>
      <c r="AL1691" s="314"/>
      <c r="AM1691" s="314"/>
      <c r="AN1691" s="314"/>
      <c r="AO1691" s="314"/>
      <c r="AP1691" s="314"/>
      <c r="AQ1691" s="314"/>
      <c r="AR1691" s="314"/>
      <c r="AS1691" s="314"/>
      <c r="AT1691" s="314"/>
      <c r="AU1691" s="314"/>
      <c r="AV1691" s="314"/>
      <c r="AW1691" s="314"/>
      <c r="AX1691" s="314"/>
      <c r="AY1691" s="314"/>
      <c r="AZ1691" s="314"/>
      <c r="BA1691" s="314"/>
      <c r="BB1691" s="314"/>
      <c r="BC1691" s="314"/>
      <c r="BD1691" s="314"/>
      <c r="BE1691" s="314"/>
      <c r="BF1691" s="314"/>
      <c r="BG1691" s="314"/>
      <c r="BH1691" s="314"/>
      <c r="BI1691" s="314"/>
      <c r="BJ1691" s="314"/>
      <c r="BK1691" s="314"/>
      <c r="BL1691" s="314"/>
      <c r="BM1691" s="314"/>
      <c r="BN1691" s="314"/>
      <c r="BO1691" s="314"/>
      <c r="BP1691" s="314"/>
      <c r="BQ1691" s="314"/>
      <c r="BR1691" s="314"/>
      <c r="BS1691" s="314"/>
      <c r="BT1691" s="314"/>
      <c r="BU1691" s="314">
        <v>0</v>
      </c>
      <c r="BV1691" s="314">
        <v>6384</v>
      </c>
      <c r="BW1691" s="314">
        <v>0</v>
      </c>
      <c r="BX1691" s="314">
        <v>0</v>
      </c>
      <c r="BY1691" s="314"/>
      <c r="BZ1691" s="314"/>
      <c r="CA1691" s="314"/>
      <c r="CB1691" s="314"/>
      <c r="CC1691" s="314"/>
      <c r="CD1691" s="314"/>
      <c r="CE1691" s="314"/>
      <c r="CF1691" s="314"/>
      <c r="CG1691" s="314"/>
      <c r="CH1691" s="314"/>
      <c r="CI1691" s="286" t="str">
        <f t="shared" si="353"/>
        <v>Small</v>
      </c>
      <c r="CJ1691" s="210"/>
      <c r="CK1691" s="210"/>
      <c r="CN1691"/>
    </row>
    <row r="1692" spans="1:92" s="283" customFormat="1" ht="15">
      <c r="A1692" s="208" t="s">
        <v>687</v>
      </c>
      <c r="B1692" s="208" t="s">
        <v>599</v>
      </c>
      <c r="C1692" s="208" t="s">
        <v>76</v>
      </c>
      <c r="D1692" s="566">
        <v>2013</v>
      </c>
      <c r="E1692" s="314">
        <v>0</v>
      </c>
      <c r="F1692" s="314">
        <v>30277</v>
      </c>
      <c r="G1692" s="314">
        <v>2990</v>
      </c>
      <c r="H1692" s="314">
        <v>33267</v>
      </c>
      <c r="I1692" s="314">
        <v>0</v>
      </c>
      <c r="J1692" s="314">
        <v>0</v>
      </c>
      <c r="K1692" s="314">
        <v>0</v>
      </c>
      <c r="L1692" s="314">
        <v>33267</v>
      </c>
      <c r="M1692" s="284">
        <f t="shared" si="354"/>
        <v>0</v>
      </c>
      <c r="N1692" s="284">
        <v>0</v>
      </c>
      <c r="O1692" s="310">
        <v>33267</v>
      </c>
      <c r="P1692" s="310">
        <v>33267</v>
      </c>
      <c r="Q1692" s="310">
        <v>33267</v>
      </c>
      <c r="R1692" s="314">
        <v>33267</v>
      </c>
      <c r="S1692" s="314">
        <v>0</v>
      </c>
      <c r="T1692" s="314">
        <v>0</v>
      </c>
      <c r="U1692" s="314">
        <v>0</v>
      </c>
      <c r="V1692" s="314">
        <v>0</v>
      </c>
      <c r="W1692" s="314">
        <v>0</v>
      </c>
      <c r="X1692" s="314">
        <v>0</v>
      </c>
      <c r="Y1692" s="314"/>
      <c r="Z1692" s="314"/>
      <c r="AA1692" s="314">
        <v>14600</v>
      </c>
      <c r="AB1692" s="314">
        <v>0</v>
      </c>
      <c r="AC1692" s="314">
        <v>2622</v>
      </c>
      <c r="AD1692" s="314">
        <v>0</v>
      </c>
      <c r="AE1692" s="314"/>
      <c r="AF1692" s="314"/>
      <c r="AG1692" s="314"/>
      <c r="AH1692" s="314"/>
      <c r="AI1692" s="314">
        <v>0</v>
      </c>
      <c r="AJ1692" s="314">
        <v>0</v>
      </c>
      <c r="AK1692" s="314"/>
      <c r="AL1692" s="314"/>
      <c r="AM1692" s="314"/>
      <c r="AN1692" s="314"/>
      <c r="AO1692" s="314">
        <v>0</v>
      </c>
      <c r="AP1692" s="314">
        <v>0</v>
      </c>
      <c r="AQ1692" s="314"/>
      <c r="AR1692" s="314"/>
      <c r="AS1692" s="314"/>
      <c r="AT1692" s="314"/>
      <c r="AU1692" s="314">
        <v>0</v>
      </c>
      <c r="AV1692" s="314">
        <v>0</v>
      </c>
      <c r="AW1692" s="314"/>
      <c r="AX1692" s="314"/>
      <c r="AY1692" s="314">
        <v>15677</v>
      </c>
      <c r="AZ1692" s="314">
        <v>0</v>
      </c>
      <c r="BA1692" s="314">
        <v>368</v>
      </c>
      <c r="BB1692" s="314">
        <v>0</v>
      </c>
      <c r="BC1692" s="314"/>
      <c r="BD1692" s="314"/>
      <c r="BE1692" s="314"/>
      <c r="BF1692" s="314"/>
      <c r="BG1692" s="314">
        <v>0</v>
      </c>
      <c r="BH1692" s="314">
        <v>0</v>
      </c>
      <c r="BI1692" s="314"/>
      <c r="BJ1692" s="314"/>
      <c r="BK1692" s="314"/>
      <c r="BL1692" s="314"/>
      <c r="BM1692" s="314"/>
      <c r="BN1692" s="314"/>
      <c r="BO1692" s="314"/>
      <c r="BP1692" s="314"/>
      <c r="BQ1692" s="314"/>
      <c r="BR1692" s="314"/>
      <c r="BS1692" s="314"/>
      <c r="BT1692" s="314"/>
      <c r="BU1692" s="314"/>
      <c r="BV1692" s="314"/>
      <c r="BW1692" s="314"/>
      <c r="BX1692" s="314"/>
      <c r="BY1692" s="314"/>
      <c r="BZ1692" s="314"/>
      <c r="CA1692" s="314"/>
      <c r="CB1692" s="314"/>
      <c r="CC1692" s="314"/>
      <c r="CD1692" s="314"/>
      <c r="CE1692" s="314"/>
      <c r="CF1692" s="314"/>
      <c r="CG1692" s="314"/>
      <c r="CH1692" s="314"/>
      <c r="CI1692" s="286" t="str">
        <f t="shared" si="353"/>
        <v>Small</v>
      </c>
      <c r="CJ1692" s="210"/>
      <c r="CK1692" s="210"/>
      <c r="CN1692"/>
    </row>
    <row r="1693" spans="1:92" s="283" customFormat="1" ht="15">
      <c r="A1693" s="208" t="s">
        <v>688</v>
      </c>
      <c r="B1693" s="283" t="s">
        <v>600</v>
      </c>
      <c r="C1693" s="208" t="s">
        <v>76</v>
      </c>
      <c r="D1693" s="566">
        <v>2013</v>
      </c>
      <c r="E1693" s="314">
        <v>95</v>
      </c>
      <c r="F1693" s="314">
        <v>0</v>
      </c>
      <c r="G1693" s="314">
        <v>0</v>
      </c>
      <c r="H1693" s="314">
        <v>95</v>
      </c>
      <c r="I1693" s="314">
        <v>0</v>
      </c>
      <c r="J1693" s="314">
        <v>0</v>
      </c>
      <c r="K1693" s="314">
        <v>0</v>
      </c>
      <c r="L1693" s="314">
        <v>95</v>
      </c>
      <c r="M1693" s="284">
        <f t="shared" si="354"/>
        <v>0</v>
      </c>
      <c r="N1693" s="284">
        <v>0</v>
      </c>
      <c r="O1693" s="310">
        <v>95</v>
      </c>
      <c r="P1693" s="310">
        <v>95</v>
      </c>
      <c r="Q1693" s="310">
        <v>95</v>
      </c>
      <c r="R1693" s="314">
        <v>95</v>
      </c>
      <c r="S1693" s="314">
        <v>0</v>
      </c>
      <c r="T1693" s="314">
        <v>0</v>
      </c>
      <c r="U1693" s="314">
        <v>0</v>
      </c>
      <c r="V1693" s="314">
        <v>0</v>
      </c>
      <c r="W1693" s="314">
        <v>0</v>
      </c>
      <c r="X1693" s="314">
        <v>0</v>
      </c>
      <c r="Y1693" s="314">
        <v>0</v>
      </c>
      <c r="Z1693" s="314">
        <v>0</v>
      </c>
      <c r="AA1693" s="314"/>
      <c r="AB1693" s="314"/>
      <c r="AC1693" s="314"/>
      <c r="AD1693" s="314"/>
      <c r="AE1693" s="314">
        <v>0</v>
      </c>
      <c r="AF1693" s="314">
        <v>0</v>
      </c>
      <c r="AG1693" s="314"/>
      <c r="AH1693" s="314"/>
      <c r="AI1693" s="314"/>
      <c r="AJ1693" s="314"/>
      <c r="AK1693" s="314">
        <v>0</v>
      </c>
      <c r="AL1693" s="314">
        <v>0</v>
      </c>
      <c r="AM1693" s="314"/>
      <c r="AN1693" s="314"/>
      <c r="AO1693" s="314"/>
      <c r="AP1693" s="314"/>
      <c r="AQ1693" s="314">
        <v>0</v>
      </c>
      <c r="AR1693" s="314">
        <v>0</v>
      </c>
      <c r="AS1693" s="314"/>
      <c r="AT1693" s="314"/>
      <c r="AU1693" s="314"/>
      <c r="AV1693" s="314"/>
      <c r="AW1693" s="314">
        <v>0</v>
      </c>
      <c r="AX1693" s="314">
        <v>0</v>
      </c>
      <c r="AY1693" s="314"/>
      <c r="AZ1693" s="314"/>
      <c r="BA1693" s="314"/>
      <c r="BB1693" s="314"/>
      <c r="BC1693" s="314">
        <v>95</v>
      </c>
      <c r="BD1693" s="314">
        <v>95</v>
      </c>
      <c r="BE1693" s="314"/>
      <c r="BF1693" s="314"/>
      <c r="BG1693" s="314"/>
      <c r="BH1693" s="314"/>
      <c r="BI1693" s="314"/>
      <c r="BJ1693" s="314"/>
      <c r="BK1693" s="314"/>
      <c r="BL1693" s="314"/>
      <c r="BM1693" s="314"/>
      <c r="BN1693" s="314"/>
      <c r="BO1693" s="314"/>
      <c r="BP1693" s="314"/>
      <c r="BQ1693" s="314"/>
      <c r="BR1693" s="314"/>
      <c r="BS1693" s="314"/>
      <c r="BT1693" s="314"/>
      <c r="BU1693" s="314"/>
      <c r="BV1693" s="314"/>
      <c r="BW1693" s="314"/>
      <c r="BX1693" s="314"/>
      <c r="BY1693" s="314"/>
      <c r="BZ1693" s="314"/>
      <c r="CA1693" s="314"/>
      <c r="CB1693" s="314"/>
      <c r="CC1693" s="314"/>
      <c r="CD1693" s="314"/>
      <c r="CE1693" s="314"/>
      <c r="CF1693" s="314"/>
      <c r="CG1693" s="314"/>
      <c r="CH1693" s="314"/>
      <c r="CI1693" s="286" t="str">
        <f t="shared" si="353"/>
        <v>Small</v>
      </c>
      <c r="CJ1693" s="210"/>
      <c r="CK1693" s="210"/>
      <c r="CN1693"/>
    </row>
    <row r="1694" spans="1:92" s="283" customFormat="1" ht="15">
      <c r="A1694" s="208" t="s">
        <v>601</v>
      </c>
      <c r="B1694" s="208" t="s">
        <v>601</v>
      </c>
      <c r="C1694" s="208" t="s">
        <v>76</v>
      </c>
      <c r="D1694" s="566">
        <v>2013</v>
      </c>
      <c r="E1694" s="314">
        <v>2</v>
      </c>
      <c r="F1694" s="314">
        <v>0</v>
      </c>
      <c r="G1694" s="314">
        <v>0</v>
      </c>
      <c r="H1694" s="314">
        <v>2</v>
      </c>
      <c r="I1694" s="314">
        <v>0</v>
      </c>
      <c r="J1694" s="314">
        <v>0</v>
      </c>
      <c r="K1694" s="314">
        <v>0</v>
      </c>
      <c r="L1694" s="314">
        <v>2</v>
      </c>
      <c r="M1694" s="284">
        <f t="shared" si="354"/>
        <v>0</v>
      </c>
      <c r="N1694" s="284">
        <v>0</v>
      </c>
      <c r="O1694" s="310">
        <v>2</v>
      </c>
      <c r="P1694" s="310">
        <v>2</v>
      </c>
      <c r="Q1694" s="310">
        <v>2</v>
      </c>
      <c r="R1694" s="314">
        <v>2</v>
      </c>
      <c r="S1694" s="314">
        <v>0</v>
      </c>
      <c r="T1694" s="314">
        <v>0</v>
      </c>
      <c r="U1694" s="314">
        <v>0</v>
      </c>
      <c r="V1694" s="314">
        <v>0</v>
      </c>
      <c r="W1694" s="314">
        <v>0</v>
      </c>
      <c r="X1694" s="314">
        <v>0</v>
      </c>
      <c r="Y1694" s="314">
        <v>0</v>
      </c>
      <c r="Z1694" s="314">
        <v>0</v>
      </c>
      <c r="AA1694" s="314"/>
      <c r="AB1694" s="314"/>
      <c r="AC1694" s="314"/>
      <c r="AD1694" s="314"/>
      <c r="AE1694" s="314">
        <v>0</v>
      </c>
      <c r="AF1694" s="314">
        <v>0</v>
      </c>
      <c r="AG1694" s="314"/>
      <c r="AH1694" s="314"/>
      <c r="AI1694" s="314"/>
      <c r="AJ1694" s="314"/>
      <c r="AK1694" s="314">
        <v>0</v>
      </c>
      <c r="AL1694" s="314">
        <v>0</v>
      </c>
      <c r="AM1694" s="314"/>
      <c r="AN1694" s="314"/>
      <c r="AO1694" s="314"/>
      <c r="AP1694" s="314"/>
      <c r="AQ1694" s="314">
        <v>0</v>
      </c>
      <c r="AR1694" s="314">
        <v>0</v>
      </c>
      <c r="AS1694" s="314"/>
      <c r="AT1694" s="314"/>
      <c r="AU1694" s="314"/>
      <c r="AV1694" s="314"/>
      <c r="AW1694" s="314">
        <v>0</v>
      </c>
      <c r="AX1694" s="314">
        <v>0</v>
      </c>
      <c r="AY1694" s="314"/>
      <c r="AZ1694" s="314"/>
      <c r="BA1694" s="314"/>
      <c r="BB1694" s="314"/>
      <c r="BC1694" s="314">
        <v>2</v>
      </c>
      <c r="BD1694" s="314">
        <v>2</v>
      </c>
      <c r="BE1694" s="314"/>
      <c r="BF1694" s="314"/>
      <c r="BG1694" s="314"/>
      <c r="BH1694" s="314"/>
      <c r="BI1694" s="314"/>
      <c r="BJ1694" s="314"/>
      <c r="BK1694" s="314"/>
      <c r="BL1694" s="314"/>
      <c r="BM1694" s="314"/>
      <c r="BN1694" s="314"/>
      <c r="BO1694" s="314"/>
      <c r="BP1694" s="314"/>
      <c r="BQ1694" s="314"/>
      <c r="BR1694" s="314"/>
      <c r="BS1694" s="314"/>
      <c r="BT1694" s="314"/>
      <c r="BU1694" s="314"/>
      <c r="BV1694" s="314"/>
      <c r="BW1694" s="314"/>
      <c r="BX1694" s="314"/>
      <c r="BY1694" s="314"/>
      <c r="BZ1694" s="314"/>
      <c r="CA1694" s="314"/>
      <c r="CB1694" s="314"/>
      <c r="CC1694" s="314"/>
      <c r="CD1694" s="314"/>
      <c r="CE1694" s="314"/>
      <c r="CF1694" s="314"/>
      <c r="CG1694" s="314"/>
      <c r="CH1694" s="314"/>
      <c r="CI1694" s="286" t="str">
        <f t="shared" si="353"/>
        <v>Small</v>
      </c>
      <c r="CJ1694" s="210"/>
      <c r="CK1694" s="210"/>
      <c r="CN1694"/>
    </row>
    <row r="1695" spans="1:92" s="283" customFormat="1" ht="15">
      <c r="A1695" s="208" t="s">
        <v>648</v>
      </c>
      <c r="B1695" s="283" t="s">
        <v>603</v>
      </c>
      <c r="C1695" s="208" t="s">
        <v>76</v>
      </c>
      <c r="D1695" s="566">
        <v>2013</v>
      </c>
      <c r="E1695" s="314">
        <v>0</v>
      </c>
      <c r="F1695" s="314">
        <v>0</v>
      </c>
      <c r="G1695" s="314">
        <v>469</v>
      </c>
      <c r="H1695" s="314">
        <v>469</v>
      </c>
      <c r="I1695" s="314">
        <v>0</v>
      </c>
      <c r="J1695" s="314">
        <v>0</v>
      </c>
      <c r="K1695" s="314">
        <v>0</v>
      </c>
      <c r="L1695" s="314">
        <v>469</v>
      </c>
      <c r="M1695" s="284">
        <f t="shared" si="354"/>
        <v>0</v>
      </c>
      <c r="N1695" s="284">
        <v>0</v>
      </c>
      <c r="O1695" s="310">
        <v>469</v>
      </c>
      <c r="P1695" s="310">
        <v>469</v>
      </c>
      <c r="Q1695" s="310">
        <v>469</v>
      </c>
      <c r="R1695" s="314">
        <v>469</v>
      </c>
      <c r="S1695" s="314">
        <v>0</v>
      </c>
      <c r="T1695" s="314">
        <v>0</v>
      </c>
      <c r="U1695" s="314">
        <v>0</v>
      </c>
      <c r="V1695" s="314">
        <v>0</v>
      </c>
      <c r="W1695" s="314">
        <v>0</v>
      </c>
      <c r="X1695" s="314">
        <v>0</v>
      </c>
      <c r="Y1695" s="314"/>
      <c r="Z1695" s="314"/>
      <c r="AA1695" s="314"/>
      <c r="AB1695" s="314"/>
      <c r="AC1695" s="314">
        <v>39</v>
      </c>
      <c r="AD1695" s="314">
        <v>0</v>
      </c>
      <c r="AE1695" s="314"/>
      <c r="AF1695" s="314"/>
      <c r="AG1695" s="314"/>
      <c r="AH1695" s="314"/>
      <c r="AI1695" s="314">
        <v>0</v>
      </c>
      <c r="AJ1695" s="314">
        <v>0</v>
      </c>
      <c r="AK1695" s="314"/>
      <c r="AL1695" s="314"/>
      <c r="AM1695" s="314"/>
      <c r="AN1695" s="314"/>
      <c r="AO1695" s="314">
        <v>0</v>
      </c>
      <c r="AP1695" s="314">
        <v>0</v>
      </c>
      <c r="AQ1695" s="314"/>
      <c r="AR1695" s="314"/>
      <c r="AS1695" s="314"/>
      <c r="AT1695" s="314"/>
      <c r="AU1695" s="314">
        <v>0</v>
      </c>
      <c r="AV1695" s="314">
        <v>0</v>
      </c>
      <c r="AW1695" s="314"/>
      <c r="AX1695" s="314"/>
      <c r="AY1695" s="314"/>
      <c r="AZ1695" s="314"/>
      <c r="BA1695" s="314">
        <v>0</v>
      </c>
      <c r="BB1695" s="314">
        <v>0</v>
      </c>
      <c r="BC1695" s="314"/>
      <c r="BD1695" s="314"/>
      <c r="BE1695" s="314"/>
      <c r="BF1695" s="314"/>
      <c r="BG1695" s="314">
        <v>430</v>
      </c>
      <c r="BH1695" s="314">
        <v>0</v>
      </c>
      <c r="BI1695" s="314"/>
      <c r="BJ1695" s="314"/>
      <c r="BK1695" s="314"/>
      <c r="BL1695" s="314"/>
      <c r="BM1695" s="314"/>
      <c r="BN1695" s="314"/>
      <c r="BO1695" s="314"/>
      <c r="BP1695" s="314"/>
      <c r="BQ1695" s="314"/>
      <c r="BR1695" s="314"/>
      <c r="BS1695" s="314"/>
      <c r="BT1695" s="314"/>
      <c r="BU1695" s="314"/>
      <c r="BV1695" s="314"/>
      <c r="BW1695" s="314"/>
      <c r="BX1695" s="314"/>
      <c r="BY1695" s="314"/>
      <c r="BZ1695" s="314"/>
      <c r="CA1695" s="314"/>
      <c r="CB1695" s="314"/>
      <c r="CC1695" s="314"/>
      <c r="CD1695" s="314"/>
      <c r="CE1695" s="314"/>
      <c r="CF1695" s="314"/>
      <c r="CG1695" s="314"/>
      <c r="CH1695" s="314"/>
      <c r="CI1695" s="286" t="str">
        <f t="shared" si="353"/>
        <v>Small</v>
      </c>
      <c r="CJ1695" s="210"/>
      <c r="CK1695" s="210"/>
      <c r="CN1695"/>
    </row>
    <row r="1696" spans="1:92" s="283" customFormat="1" ht="15">
      <c r="A1696" s="208" t="s">
        <v>205</v>
      </c>
      <c r="B1696" s="287" t="s">
        <v>486</v>
      </c>
      <c r="C1696" s="208" t="s">
        <v>76</v>
      </c>
      <c r="D1696" s="566">
        <v>2013</v>
      </c>
      <c r="E1696" s="314">
        <v>269</v>
      </c>
      <c r="F1696" s="314">
        <v>0</v>
      </c>
      <c r="G1696" s="314">
        <v>5327</v>
      </c>
      <c r="H1696" s="314">
        <v>5596</v>
      </c>
      <c r="I1696" s="314">
        <v>0</v>
      </c>
      <c r="J1696" s="314">
        <v>0</v>
      </c>
      <c r="K1696" s="314">
        <v>0</v>
      </c>
      <c r="L1696" s="314">
        <v>5596</v>
      </c>
      <c r="M1696" s="284">
        <f t="shared" si="354"/>
        <v>0</v>
      </c>
      <c r="N1696" s="284">
        <v>0</v>
      </c>
      <c r="O1696" s="310">
        <v>5596</v>
      </c>
      <c r="P1696" s="310">
        <v>5596</v>
      </c>
      <c r="Q1696" s="310">
        <v>5596</v>
      </c>
      <c r="R1696" s="314">
        <v>5596</v>
      </c>
      <c r="S1696" s="314">
        <v>0</v>
      </c>
      <c r="T1696" s="314">
        <v>0</v>
      </c>
      <c r="U1696" s="314">
        <v>0</v>
      </c>
      <c r="V1696" s="314">
        <v>0</v>
      </c>
      <c r="W1696" s="314">
        <v>0</v>
      </c>
      <c r="X1696" s="314">
        <v>0</v>
      </c>
      <c r="Y1696" s="314"/>
      <c r="Z1696" s="314"/>
      <c r="AA1696" s="314"/>
      <c r="AB1696" s="314"/>
      <c r="AC1696" s="314">
        <v>5327</v>
      </c>
      <c r="AD1696" s="314">
        <v>5327</v>
      </c>
      <c r="AE1696" s="314"/>
      <c r="AF1696" s="314"/>
      <c r="AG1696" s="314"/>
      <c r="AH1696" s="314"/>
      <c r="AI1696" s="314">
        <v>0</v>
      </c>
      <c r="AJ1696" s="314">
        <v>0</v>
      </c>
      <c r="AK1696" s="314"/>
      <c r="AL1696" s="314"/>
      <c r="AM1696" s="314"/>
      <c r="AN1696" s="314"/>
      <c r="AO1696" s="314">
        <v>0</v>
      </c>
      <c r="AP1696" s="314">
        <v>0</v>
      </c>
      <c r="AQ1696" s="314">
        <v>269</v>
      </c>
      <c r="AR1696" s="314">
        <v>269</v>
      </c>
      <c r="AS1696" s="314"/>
      <c r="AT1696" s="314"/>
      <c r="AU1696" s="314">
        <v>0</v>
      </c>
      <c r="AV1696" s="314">
        <v>0</v>
      </c>
      <c r="AW1696" s="314"/>
      <c r="AX1696" s="314"/>
      <c r="AY1696" s="314"/>
      <c r="AZ1696" s="314"/>
      <c r="BA1696" s="314">
        <v>0</v>
      </c>
      <c r="BB1696" s="314">
        <v>0</v>
      </c>
      <c r="BC1696" s="314"/>
      <c r="BD1696" s="314"/>
      <c r="BE1696" s="314"/>
      <c r="BF1696" s="314"/>
      <c r="BG1696" s="314">
        <v>0</v>
      </c>
      <c r="BH1696" s="314">
        <v>0</v>
      </c>
      <c r="BI1696" s="314"/>
      <c r="BJ1696" s="314"/>
      <c r="BK1696" s="314"/>
      <c r="BL1696" s="314"/>
      <c r="BM1696" s="314"/>
      <c r="BN1696" s="314"/>
      <c r="BO1696" s="314"/>
      <c r="BP1696" s="314"/>
      <c r="BQ1696" s="314"/>
      <c r="BR1696" s="314"/>
      <c r="BS1696" s="314"/>
      <c r="BT1696" s="314"/>
      <c r="BU1696" s="314"/>
      <c r="BV1696" s="314"/>
      <c r="BW1696" s="314"/>
      <c r="BX1696" s="314"/>
      <c r="BY1696" s="314"/>
      <c r="BZ1696" s="314"/>
      <c r="CA1696" s="314"/>
      <c r="CB1696" s="314"/>
      <c r="CC1696" s="314"/>
      <c r="CD1696" s="314"/>
      <c r="CE1696" s="314"/>
      <c r="CF1696" s="314"/>
      <c r="CG1696" s="314"/>
      <c r="CH1696" s="314"/>
      <c r="CI1696" s="286" t="str">
        <f t="shared" si="353"/>
        <v>Small</v>
      </c>
      <c r="CJ1696" s="210"/>
      <c r="CK1696" s="210"/>
      <c r="CN1696"/>
    </row>
    <row r="1697" spans="1:92" s="283" customFormat="1" ht="15">
      <c r="A1697" s="208" t="s">
        <v>678</v>
      </c>
      <c r="B1697" s="283" t="s">
        <v>604</v>
      </c>
      <c r="C1697" s="208" t="s">
        <v>76</v>
      </c>
      <c r="D1697" s="566">
        <v>2013</v>
      </c>
      <c r="E1697" s="314">
        <v>2</v>
      </c>
      <c r="F1697" s="314">
        <v>0</v>
      </c>
      <c r="G1697" s="314">
        <v>0</v>
      </c>
      <c r="H1697" s="314">
        <v>2</v>
      </c>
      <c r="I1697" s="314">
        <v>0</v>
      </c>
      <c r="J1697" s="314">
        <v>0</v>
      </c>
      <c r="K1697" s="314">
        <v>0</v>
      </c>
      <c r="L1697" s="314">
        <v>2</v>
      </c>
      <c r="M1697" s="284">
        <f t="shared" si="354"/>
        <v>0</v>
      </c>
      <c r="N1697" s="284">
        <v>0</v>
      </c>
      <c r="O1697" s="310">
        <v>2</v>
      </c>
      <c r="P1697" s="310">
        <v>2</v>
      </c>
      <c r="Q1697" s="310">
        <v>2</v>
      </c>
      <c r="R1697" s="314">
        <v>2</v>
      </c>
      <c r="S1697" s="314">
        <v>0</v>
      </c>
      <c r="T1697" s="314">
        <v>0</v>
      </c>
      <c r="U1697" s="314">
        <v>0</v>
      </c>
      <c r="V1697" s="314">
        <v>0</v>
      </c>
      <c r="W1697" s="314">
        <v>0</v>
      </c>
      <c r="X1697" s="314">
        <v>0</v>
      </c>
      <c r="Y1697" s="314">
        <v>0</v>
      </c>
      <c r="Z1697" s="314">
        <v>0</v>
      </c>
      <c r="AA1697" s="314"/>
      <c r="AB1697" s="314"/>
      <c r="AC1697" s="314"/>
      <c r="AD1697" s="314"/>
      <c r="AE1697" s="314">
        <v>0</v>
      </c>
      <c r="AF1697" s="314">
        <v>0</v>
      </c>
      <c r="AG1697" s="314"/>
      <c r="AH1697" s="314"/>
      <c r="AI1697" s="314"/>
      <c r="AJ1697" s="314"/>
      <c r="AK1697" s="314">
        <v>0</v>
      </c>
      <c r="AL1697" s="314">
        <v>0</v>
      </c>
      <c r="AM1697" s="314"/>
      <c r="AN1697" s="314"/>
      <c r="AO1697" s="314"/>
      <c r="AP1697" s="314"/>
      <c r="AQ1697" s="314">
        <v>0</v>
      </c>
      <c r="AR1697" s="314">
        <v>0</v>
      </c>
      <c r="AS1697" s="314"/>
      <c r="AT1697" s="314"/>
      <c r="AU1697" s="314"/>
      <c r="AV1697" s="314"/>
      <c r="AW1697" s="314">
        <v>0</v>
      </c>
      <c r="AX1697" s="314">
        <v>0</v>
      </c>
      <c r="AY1697" s="314"/>
      <c r="AZ1697" s="314"/>
      <c r="BA1697" s="314"/>
      <c r="BB1697" s="314"/>
      <c r="BC1697" s="314">
        <v>2</v>
      </c>
      <c r="BD1697" s="314">
        <v>2</v>
      </c>
      <c r="BE1697" s="314"/>
      <c r="BF1697" s="314"/>
      <c r="BG1697" s="314"/>
      <c r="BH1697" s="314"/>
      <c r="BI1697" s="314"/>
      <c r="BJ1697" s="314"/>
      <c r="BK1697" s="314"/>
      <c r="BL1697" s="314"/>
      <c r="BM1697" s="314"/>
      <c r="BN1697" s="314"/>
      <c r="BO1697" s="314"/>
      <c r="BP1697" s="314"/>
      <c r="BQ1697" s="314"/>
      <c r="BR1697" s="314"/>
      <c r="BS1697" s="314"/>
      <c r="BT1697" s="314"/>
      <c r="BU1697" s="314"/>
      <c r="BV1697" s="314"/>
      <c r="BW1697" s="314"/>
      <c r="BX1697" s="314"/>
      <c r="BY1697" s="314"/>
      <c r="BZ1697" s="314"/>
      <c r="CA1697" s="314"/>
      <c r="CB1697" s="314"/>
      <c r="CC1697" s="314"/>
      <c r="CD1697" s="314"/>
      <c r="CE1697" s="314"/>
      <c r="CF1697" s="314"/>
      <c r="CG1697" s="314"/>
      <c r="CH1697" s="314"/>
      <c r="CI1697" s="286" t="str">
        <f t="shared" si="353"/>
        <v>Small</v>
      </c>
      <c r="CJ1697" s="210"/>
      <c r="CK1697" s="210"/>
      <c r="CN1697"/>
    </row>
    <row r="1698" spans="1:92" s="283" customFormat="1" ht="15">
      <c r="A1698" s="208" t="s">
        <v>686</v>
      </c>
      <c r="B1698" s="283" t="s">
        <v>605</v>
      </c>
      <c r="C1698" s="208" t="s">
        <v>76</v>
      </c>
      <c r="D1698" s="566">
        <v>2013</v>
      </c>
      <c r="E1698" s="314">
        <v>0</v>
      </c>
      <c r="F1698" s="314">
        <v>0</v>
      </c>
      <c r="G1698" s="314">
        <v>1562</v>
      </c>
      <c r="H1698" s="314">
        <v>1562</v>
      </c>
      <c r="I1698" s="314">
        <v>0</v>
      </c>
      <c r="J1698" s="314">
        <v>0</v>
      </c>
      <c r="K1698" s="314">
        <v>0</v>
      </c>
      <c r="L1698" s="314">
        <v>1562</v>
      </c>
      <c r="M1698" s="284">
        <f t="shared" si="354"/>
        <v>0</v>
      </c>
      <c r="N1698" s="284">
        <v>0</v>
      </c>
      <c r="O1698" s="310">
        <v>1562</v>
      </c>
      <c r="P1698" s="310">
        <v>1562</v>
      </c>
      <c r="Q1698" s="310">
        <v>1562</v>
      </c>
      <c r="R1698" s="314">
        <v>1839</v>
      </c>
      <c r="S1698" s="314">
        <v>0</v>
      </c>
      <c r="T1698" s="314">
        <v>0</v>
      </c>
      <c r="U1698" s="314">
        <v>0</v>
      </c>
      <c r="V1698" s="314">
        <v>0</v>
      </c>
      <c r="W1698" s="314">
        <v>0</v>
      </c>
      <c r="X1698" s="314">
        <v>0</v>
      </c>
      <c r="Y1698" s="314"/>
      <c r="Z1698" s="314"/>
      <c r="AA1698" s="314"/>
      <c r="AB1698" s="314"/>
      <c r="AC1698" s="314">
        <v>1562</v>
      </c>
      <c r="AD1698" s="314">
        <v>310</v>
      </c>
      <c r="AE1698" s="314"/>
      <c r="AF1698" s="314"/>
      <c r="AG1698" s="314"/>
      <c r="AH1698" s="314"/>
      <c r="AI1698" s="314">
        <v>0</v>
      </c>
      <c r="AJ1698" s="314">
        <v>0</v>
      </c>
      <c r="AK1698" s="314"/>
      <c r="AL1698" s="314"/>
      <c r="AM1698" s="314"/>
      <c r="AN1698" s="314"/>
      <c r="AO1698" s="314">
        <v>0</v>
      </c>
      <c r="AP1698" s="314">
        <v>0</v>
      </c>
      <c r="AQ1698" s="314"/>
      <c r="AR1698" s="314"/>
      <c r="AS1698" s="314"/>
      <c r="AT1698" s="314"/>
      <c r="AU1698" s="314">
        <v>0</v>
      </c>
      <c r="AV1698" s="314">
        <v>0</v>
      </c>
      <c r="AW1698" s="314"/>
      <c r="AX1698" s="314"/>
      <c r="AY1698" s="314"/>
      <c r="AZ1698" s="314"/>
      <c r="BA1698" s="314">
        <v>0</v>
      </c>
      <c r="BB1698" s="314">
        <v>0</v>
      </c>
      <c r="BC1698" s="314"/>
      <c r="BD1698" s="314"/>
      <c r="BE1698" s="314"/>
      <c r="BF1698" s="314"/>
      <c r="BG1698" s="314">
        <v>0</v>
      </c>
      <c r="BH1698" s="314">
        <v>0</v>
      </c>
      <c r="BI1698" s="314">
        <v>0</v>
      </c>
      <c r="BJ1698" s="314">
        <v>0</v>
      </c>
      <c r="BK1698" s="314">
        <v>0</v>
      </c>
      <c r="BL1698" s="314">
        <v>0</v>
      </c>
      <c r="BM1698" s="314">
        <v>0</v>
      </c>
      <c r="BN1698" s="314">
        <v>0</v>
      </c>
      <c r="BO1698" s="314">
        <v>0</v>
      </c>
      <c r="BP1698" s="314">
        <v>0</v>
      </c>
      <c r="BQ1698" s="314">
        <v>0</v>
      </c>
      <c r="BR1698" s="314">
        <v>0</v>
      </c>
      <c r="BS1698" s="314">
        <v>0</v>
      </c>
      <c r="BT1698" s="314">
        <v>0</v>
      </c>
      <c r="BU1698" s="314"/>
      <c r="BV1698" s="314"/>
      <c r="BW1698" s="314"/>
      <c r="BX1698" s="314"/>
      <c r="BY1698" s="314"/>
      <c r="BZ1698" s="314"/>
      <c r="CA1698" s="314"/>
      <c r="CB1698" s="314">
        <v>0</v>
      </c>
      <c r="CC1698" s="314">
        <v>0</v>
      </c>
      <c r="CD1698" s="314"/>
      <c r="CE1698" s="314"/>
      <c r="CF1698" s="314">
        <v>0</v>
      </c>
      <c r="CG1698" s="314">
        <v>0</v>
      </c>
      <c r="CH1698" s="314">
        <v>277</v>
      </c>
      <c r="CI1698" s="286" t="str">
        <f t="shared" si="353"/>
        <v>Small</v>
      </c>
      <c r="CJ1698" s="210"/>
      <c r="CK1698" s="210"/>
      <c r="CN1698"/>
    </row>
    <row r="1699" spans="1:92" s="283" customFormat="1" ht="15">
      <c r="A1699" s="208" t="s">
        <v>183</v>
      </c>
      <c r="B1699" s="283" t="s">
        <v>606</v>
      </c>
      <c r="C1699" s="208" t="s">
        <v>76</v>
      </c>
      <c r="D1699" s="566">
        <v>2013</v>
      </c>
      <c r="E1699" s="314">
        <v>0</v>
      </c>
      <c r="F1699" s="314">
        <v>0</v>
      </c>
      <c r="G1699" s="314">
        <v>0</v>
      </c>
      <c r="H1699" s="314">
        <v>0</v>
      </c>
      <c r="I1699" s="314">
        <v>0</v>
      </c>
      <c r="J1699" s="314">
        <v>0</v>
      </c>
      <c r="K1699" s="314">
        <v>0</v>
      </c>
      <c r="L1699" s="314">
        <v>0</v>
      </c>
      <c r="M1699" s="284">
        <f t="shared" si="354"/>
        <v>0</v>
      </c>
      <c r="N1699" s="284">
        <v>0</v>
      </c>
      <c r="O1699" s="310">
        <v>0</v>
      </c>
      <c r="P1699" s="310">
        <v>0</v>
      </c>
      <c r="Q1699" s="310">
        <v>0</v>
      </c>
      <c r="R1699" s="314">
        <v>451</v>
      </c>
      <c r="S1699" s="314"/>
      <c r="T1699" s="314"/>
      <c r="U1699" s="314"/>
      <c r="V1699" s="314"/>
      <c r="W1699" s="314"/>
      <c r="X1699" s="314"/>
      <c r="Y1699" s="314"/>
      <c r="Z1699" s="314"/>
      <c r="AA1699" s="314"/>
      <c r="AB1699" s="314"/>
      <c r="AC1699" s="314"/>
      <c r="AD1699" s="314"/>
      <c r="AE1699" s="314"/>
      <c r="AF1699" s="314"/>
      <c r="AG1699" s="314"/>
      <c r="AH1699" s="314"/>
      <c r="AI1699" s="314"/>
      <c r="AJ1699" s="314"/>
      <c r="AK1699" s="314"/>
      <c r="AL1699" s="314"/>
      <c r="AM1699" s="314"/>
      <c r="AN1699" s="314"/>
      <c r="AO1699" s="314"/>
      <c r="AP1699" s="314"/>
      <c r="AQ1699" s="314"/>
      <c r="AR1699" s="314"/>
      <c r="AS1699" s="314"/>
      <c r="AT1699" s="314"/>
      <c r="AU1699" s="314"/>
      <c r="AV1699" s="314"/>
      <c r="AW1699" s="314"/>
      <c r="AX1699" s="314"/>
      <c r="AY1699" s="314"/>
      <c r="AZ1699" s="314"/>
      <c r="BA1699" s="314"/>
      <c r="BB1699" s="314"/>
      <c r="BC1699" s="314"/>
      <c r="BD1699" s="314"/>
      <c r="BE1699" s="314"/>
      <c r="BF1699" s="314"/>
      <c r="BG1699" s="314"/>
      <c r="BH1699" s="314"/>
      <c r="BI1699" s="314">
        <v>0</v>
      </c>
      <c r="BJ1699" s="314">
        <v>0</v>
      </c>
      <c r="BK1699" s="314">
        <v>0</v>
      </c>
      <c r="BL1699" s="314">
        <v>0</v>
      </c>
      <c r="BM1699" s="314">
        <v>0</v>
      </c>
      <c r="BN1699" s="314">
        <v>0</v>
      </c>
      <c r="BO1699" s="314">
        <v>0</v>
      </c>
      <c r="BP1699" s="314">
        <v>0</v>
      </c>
      <c r="BQ1699" s="314">
        <v>0</v>
      </c>
      <c r="BR1699" s="314">
        <v>0</v>
      </c>
      <c r="BS1699" s="314">
        <v>0</v>
      </c>
      <c r="BT1699" s="314">
        <v>0</v>
      </c>
      <c r="BU1699" s="314"/>
      <c r="BV1699" s="314"/>
      <c r="BW1699" s="314"/>
      <c r="BX1699" s="314"/>
      <c r="BY1699" s="314"/>
      <c r="BZ1699" s="314"/>
      <c r="CA1699" s="314"/>
      <c r="CB1699" s="314">
        <v>0</v>
      </c>
      <c r="CC1699" s="314">
        <v>0</v>
      </c>
      <c r="CD1699" s="314"/>
      <c r="CE1699" s="314"/>
      <c r="CF1699" s="314">
        <v>0</v>
      </c>
      <c r="CG1699" s="314">
        <v>0</v>
      </c>
      <c r="CH1699" s="314">
        <v>451</v>
      </c>
      <c r="CI1699" s="286" t="str">
        <f t="shared" ref="CI1699:CI1762" si="355">IF(Q1699&gt;100000, "Large", "Small")</f>
        <v>Small</v>
      </c>
      <c r="CJ1699" s="210"/>
      <c r="CK1699" s="210"/>
      <c r="CN1699"/>
    </row>
    <row r="1700" spans="1:92" s="283" customFormat="1" ht="15">
      <c r="A1700" s="208" t="s">
        <v>226</v>
      </c>
      <c r="B1700" s="287" t="s">
        <v>489</v>
      </c>
      <c r="C1700" s="208" t="s">
        <v>76</v>
      </c>
      <c r="D1700" s="566">
        <v>2013</v>
      </c>
      <c r="E1700" s="314">
        <v>1</v>
      </c>
      <c r="F1700" s="314">
        <v>0</v>
      </c>
      <c r="G1700" s="314">
        <v>0</v>
      </c>
      <c r="H1700" s="314">
        <v>1</v>
      </c>
      <c r="I1700" s="314">
        <v>0</v>
      </c>
      <c r="J1700" s="314">
        <v>0</v>
      </c>
      <c r="K1700" s="314">
        <v>0</v>
      </c>
      <c r="L1700" s="314">
        <v>1</v>
      </c>
      <c r="M1700" s="284">
        <f t="shared" si="354"/>
        <v>0</v>
      </c>
      <c r="N1700" s="284">
        <v>0</v>
      </c>
      <c r="O1700" s="310">
        <v>1</v>
      </c>
      <c r="P1700" s="310">
        <v>1</v>
      </c>
      <c r="Q1700" s="310">
        <v>1</v>
      </c>
      <c r="R1700" s="314">
        <v>1</v>
      </c>
      <c r="S1700" s="314">
        <v>0</v>
      </c>
      <c r="T1700" s="314">
        <v>0</v>
      </c>
      <c r="U1700" s="314">
        <v>0</v>
      </c>
      <c r="V1700" s="314">
        <v>0</v>
      </c>
      <c r="W1700" s="314">
        <v>0</v>
      </c>
      <c r="X1700" s="314">
        <v>0</v>
      </c>
      <c r="Y1700" s="314">
        <v>0</v>
      </c>
      <c r="Z1700" s="314">
        <v>0</v>
      </c>
      <c r="AA1700" s="314"/>
      <c r="AB1700" s="314"/>
      <c r="AC1700" s="314"/>
      <c r="AD1700" s="314"/>
      <c r="AE1700" s="314">
        <v>0</v>
      </c>
      <c r="AF1700" s="314">
        <v>0</v>
      </c>
      <c r="AG1700" s="314"/>
      <c r="AH1700" s="314"/>
      <c r="AI1700" s="314"/>
      <c r="AJ1700" s="314"/>
      <c r="AK1700" s="314">
        <v>0</v>
      </c>
      <c r="AL1700" s="314">
        <v>0</v>
      </c>
      <c r="AM1700" s="314"/>
      <c r="AN1700" s="314"/>
      <c r="AO1700" s="314"/>
      <c r="AP1700" s="314"/>
      <c r="AQ1700" s="314">
        <v>0</v>
      </c>
      <c r="AR1700" s="314">
        <v>0</v>
      </c>
      <c r="AS1700" s="314"/>
      <c r="AT1700" s="314"/>
      <c r="AU1700" s="314"/>
      <c r="AV1700" s="314"/>
      <c r="AW1700" s="314">
        <v>0</v>
      </c>
      <c r="AX1700" s="314">
        <v>0</v>
      </c>
      <c r="AY1700" s="314"/>
      <c r="AZ1700" s="314"/>
      <c r="BA1700" s="314"/>
      <c r="BB1700" s="314"/>
      <c r="BC1700" s="314">
        <v>1</v>
      </c>
      <c r="BD1700" s="314">
        <v>1</v>
      </c>
      <c r="BE1700" s="314"/>
      <c r="BF1700" s="314"/>
      <c r="BG1700" s="314"/>
      <c r="BH1700" s="314"/>
      <c r="BI1700" s="314"/>
      <c r="BJ1700" s="314"/>
      <c r="BK1700" s="314"/>
      <c r="BL1700" s="314"/>
      <c r="BM1700" s="314"/>
      <c r="BN1700" s="314"/>
      <c r="BO1700" s="314"/>
      <c r="BP1700" s="314"/>
      <c r="BQ1700" s="314"/>
      <c r="BR1700" s="314"/>
      <c r="BS1700" s="314"/>
      <c r="BT1700" s="314"/>
      <c r="BU1700" s="314"/>
      <c r="BV1700" s="314"/>
      <c r="BW1700" s="314"/>
      <c r="BX1700" s="314"/>
      <c r="BY1700" s="314"/>
      <c r="BZ1700" s="314"/>
      <c r="CA1700" s="314"/>
      <c r="CB1700" s="314"/>
      <c r="CC1700" s="314"/>
      <c r="CD1700" s="314"/>
      <c r="CE1700" s="314"/>
      <c r="CF1700" s="314"/>
      <c r="CG1700" s="314"/>
      <c r="CH1700" s="314"/>
      <c r="CI1700" s="286" t="str">
        <f t="shared" si="355"/>
        <v>Small</v>
      </c>
      <c r="CJ1700" s="210"/>
      <c r="CK1700" s="210"/>
      <c r="CN1700"/>
    </row>
    <row r="1701" spans="1:92" s="283" customFormat="1" ht="15">
      <c r="A1701" s="208" t="s">
        <v>234</v>
      </c>
      <c r="B1701" s="287" t="s">
        <v>516</v>
      </c>
      <c r="C1701" s="208" t="s">
        <v>76</v>
      </c>
      <c r="D1701" s="566">
        <v>2013</v>
      </c>
      <c r="E1701" s="314">
        <v>2</v>
      </c>
      <c r="F1701" s="314">
        <v>0</v>
      </c>
      <c r="G1701" s="314">
        <v>0</v>
      </c>
      <c r="H1701" s="314">
        <v>2</v>
      </c>
      <c r="I1701" s="314">
        <v>0</v>
      </c>
      <c r="J1701" s="314">
        <v>0</v>
      </c>
      <c r="K1701" s="314">
        <v>0</v>
      </c>
      <c r="L1701" s="314">
        <v>2</v>
      </c>
      <c r="M1701" s="284">
        <f t="shared" si="354"/>
        <v>0</v>
      </c>
      <c r="N1701" s="284">
        <v>0</v>
      </c>
      <c r="O1701" s="310">
        <v>2</v>
      </c>
      <c r="P1701" s="310">
        <v>2</v>
      </c>
      <c r="Q1701" s="310">
        <v>2</v>
      </c>
      <c r="R1701" s="314">
        <v>2</v>
      </c>
      <c r="S1701" s="314">
        <v>0</v>
      </c>
      <c r="T1701" s="314">
        <v>0</v>
      </c>
      <c r="U1701" s="314">
        <v>0</v>
      </c>
      <c r="V1701" s="314">
        <v>0</v>
      </c>
      <c r="W1701" s="314">
        <v>0</v>
      </c>
      <c r="X1701" s="314">
        <v>0</v>
      </c>
      <c r="Y1701" s="314">
        <v>1</v>
      </c>
      <c r="Z1701" s="314">
        <v>1</v>
      </c>
      <c r="AA1701" s="314"/>
      <c r="AB1701" s="314"/>
      <c r="AC1701" s="314"/>
      <c r="AD1701" s="314"/>
      <c r="AE1701" s="314">
        <v>0</v>
      </c>
      <c r="AF1701" s="314">
        <v>0</v>
      </c>
      <c r="AG1701" s="314"/>
      <c r="AH1701" s="314"/>
      <c r="AI1701" s="314"/>
      <c r="AJ1701" s="314"/>
      <c r="AK1701" s="314">
        <v>0</v>
      </c>
      <c r="AL1701" s="314">
        <v>0</v>
      </c>
      <c r="AM1701" s="314"/>
      <c r="AN1701" s="314"/>
      <c r="AO1701" s="314"/>
      <c r="AP1701" s="314"/>
      <c r="AQ1701" s="314">
        <v>1</v>
      </c>
      <c r="AR1701" s="314">
        <v>1</v>
      </c>
      <c r="AS1701" s="314"/>
      <c r="AT1701" s="314"/>
      <c r="AU1701" s="314"/>
      <c r="AV1701" s="314"/>
      <c r="AW1701" s="314">
        <v>0</v>
      </c>
      <c r="AX1701" s="314">
        <v>0</v>
      </c>
      <c r="AY1701" s="314"/>
      <c r="AZ1701" s="314"/>
      <c r="BA1701" s="314"/>
      <c r="BB1701" s="314"/>
      <c r="BC1701" s="314">
        <v>0</v>
      </c>
      <c r="BD1701" s="314">
        <v>0</v>
      </c>
      <c r="BE1701" s="314"/>
      <c r="BF1701" s="314"/>
      <c r="BG1701" s="314"/>
      <c r="BH1701" s="314"/>
      <c r="BI1701" s="314"/>
      <c r="BJ1701" s="314"/>
      <c r="BK1701" s="314"/>
      <c r="BL1701" s="314"/>
      <c r="BM1701" s="314"/>
      <c r="BN1701" s="314"/>
      <c r="BO1701" s="314"/>
      <c r="BP1701" s="314"/>
      <c r="BQ1701" s="314"/>
      <c r="BR1701" s="314"/>
      <c r="BS1701" s="314"/>
      <c r="BT1701" s="314"/>
      <c r="BU1701" s="314"/>
      <c r="BV1701" s="314"/>
      <c r="BW1701" s="314"/>
      <c r="BX1701" s="314"/>
      <c r="BY1701" s="314"/>
      <c r="BZ1701" s="314"/>
      <c r="CA1701" s="314"/>
      <c r="CB1701" s="314"/>
      <c r="CC1701" s="314"/>
      <c r="CD1701" s="314"/>
      <c r="CE1701" s="314"/>
      <c r="CF1701" s="314"/>
      <c r="CG1701" s="314"/>
      <c r="CH1701" s="314"/>
      <c r="CI1701" s="286" t="str">
        <f t="shared" si="355"/>
        <v>Small</v>
      </c>
      <c r="CJ1701" s="210"/>
      <c r="CK1701" s="210"/>
      <c r="CN1701"/>
    </row>
    <row r="1702" spans="1:92" s="283" customFormat="1" ht="15">
      <c r="A1702" s="208" t="s">
        <v>626</v>
      </c>
      <c r="B1702" s="283" t="s">
        <v>608</v>
      </c>
      <c r="C1702" s="208" t="s">
        <v>76</v>
      </c>
      <c r="D1702" s="566">
        <v>2013</v>
      </c>
      <c r="E1702" s="314">
        <v>7751</v>
      </c>
      <c r="F1702" s="314">
        <v>197</v>
      </c>
      <c r="G1702" s="314">
        <v>16</v>
      </c>
      <c r="H1702" s="314">
        <v>7964</v>
      </c>
      <c r="I1702" s="314">
        <v>0</v>
      </c>
      <c r="J1702" s="314">
        <v>0</v>
      </c>
      <c r="K1702" s="314">
        <v>0</v>
      </c>
      <c r="L1702" s="314">
        <v>7964</v>
      </c>
      <c r="M1702" s="284">
        <f t="shared" si="354"/>
        <v>289</v>
      </c>
      <c r="N1702" s="284">
        <v>289</v>
      </c>
      <c r="O1702" s="310">
        <v>8253</v>
      </c>
      <c r="P1702" s="310">
        <v>7964</v>
      </c>
      <c r="Q1702" s="310">
        <v>8253</v>
      </c>
      <c r="R1702" s="314">
        <v>8253</v>
      </c>
      <c r="S1702" s="314">
        <v>0</v>
      </c>
      <c r="T1702" s="314">
        <v>0</v>
      </c>
      <c r="U1702" s="314">
        <v>0</v>
      </c>
      <c r="V1702" s="314">
        <v>0</v>
      </c>
      <c r="W1702" s="314">
        <v>0</v>
      </c>
      <c r="X1702" s="314">
        <v>0</v>
      </c>
      <c r="Y1702" s="314">
        <v>116</v>
      </c>
      <c r="Z1702" s="314">
        <v>83</v>
      </c>
      <c r="AA1702" s="314">
        <v>14</v>
      </c>
      <c r="AB1702" s="314">
        <v>0</v>
      </c>
      <c r="AC1702" s="314">
        <v>1</v>
      </c>
      <c r="AD1702" s="314">
        <v>0</v>
      </c>
      <c r="AE1702" s="314"/>
      <c r="AF1702" s="314"/>
      <c r="AG1702" s="314"/>
      <c r="AH1702" s="314"/>
      <c r="AI1702" s="314">
        <v>0</v>
      </c>
      <c r="AJ1702" s="314">
        <v>0</v>
      </c>
      <c r="AK1702" s="314"/>
      <c r="AL1702" s="314"/>
      <c r="AM1702" s="314"/>
      <c r="AN1702" s="314"/>
      <c r="AO1702" s="314">
        <v>0</v>
      </c>
      <c r="AP1702" s="314">
        <v>0</v>
      </c>
      <c r="AQ1702" s="314">
        <v>340</v>
      </c>
      <c r="AR1702" s="314">
        <v>180</v>
      </c>
      <c r="AS1702" s="314"/>
      <c r="AT1702" s="314"/>
      <c r="AU1702" s="314">
        <v>0</v>
      </c>
      <c r="AV1702" s="314">
        <v>0</v>
      </c>
      <c r="AW1702" s="314">
        <v>7295</v>
      </c>
      <c r="AX1702" s="314">
        <v>1767</v>
      </c>
      <c r="AY1702" s="314">
        <v>183</v>
      </c>
      <c r="AZ1702" s="314">
        <v>1</v>
      </c>
      <c r="BA1702" s="314">
        <v>15</v>
      </c>
      <c r="BB1702" s="314">
        <v>0</v>
      </c>
      <c r="BC1702" s="314"/>
      <c r="BD1702" s="314"/>
      <c r="BE1702" s="314"/>
      <c r="BF1702" s="314"/>
      <c r="BG1702" s="314">
        <v>0</v>
      </c>
      <c r="BH1702" s="314">
        <v>0</v>
      </c>
      <c r="BI1702" s="314"/>
      <c r="BJ1702" s="314"/>
      <c r="BK1702" s="314"/>
      <c r="BL1702" s="314"/>
      <c r="BM1702" s="314"/>
      <c r="BN1702" s="314"/>
      <c r="BO1702" s="314"/>
      <c r="BP1702" s="314"/>
      <c r="BQ1702" s="314"/>
      <c r="BR1702" s="314"/>
      <c r="BS1702" s="314"/>
      <c r="BT1702" s="314"/>
      <c r="BU1702" s="314">
        <v>289</v>
      </c>
      <c r="BV1702" s="314">
        <v>0</v>
      </c>
      <c r="BW1702" s="314">
        <v>0</v>
      </c>
      <c r="BX1702" s="314">
        <v>0</v>
      </c>
      <c r="BY1702" s="314"/>
      <c r="BZ1702" s="314"/>
      <c r="CA1702" s="314"/>
      <c r="CB1702" s="314"/>
      <c r="CC1702" s="314"/>
      <c r="CD1702" s="314"/>
      <c r="CE1702" s="314"/>
      <c r="CF1702" s="314"/>
      <c r="CG1702" s="314"/>
      <c r="CH1702" s="314"/>
      <c r="CI1702" s="286" t="str">
        <f t="shared" si="355"/>
        <v>Small</v>
      </c>
      <c r="CJ1702" s="210"/>
      <c r="CK1702" s="210"/>
      <c r="CN1702"/>
    </row>
    <row r="1703" spans="1:92" s="283" customFormat="1" ht="15">
      <c r="A1703" s="208" t="s">
        <v>183</v>
      </c>
      <c r="B1703" s="283" t="s">
        <v>609</v>
      </c>
      <c r="C1703" s="208" t="s">
        <v>76</v>
      </c>
      <c r="D1703" s="566">
        <v>2013</v>
      </c>
      <c r="E1703" s="314">
        <v>0</v>
      </c>
      <c r="F1703" s="314">
        <v>0</v>
      </c>
      <c r="G1703" s="314">
        <v>8</v>
      </c>
      <c r="H1703" s="314">
        <v>8</v>
      </c>
      <c r="I1703" s="314">
        <v>0</v>
      </c>
      <c r="J1703" s="314">
        <v>0</v>
      </c>
      <c r="K1703" s="314">
        <v>0</v>
      </c>
      <c r="L1703" s="314">
        <v>8</v>
      </c>
      <c r="M1703" s="284">
        <f t="shared" si="354"/>
        <v>0</v>
      </c>
      <c r="N1703" s="284">
        <v>0</v>
      </c>
      <c r="O1703" s="310">
        <v>8</v>
      </c>
      <c r="P1703" s="310">
        <v>8</v>
      </c>
      <c r="Q1703" s="310">
        <v>8</v>
      </c>
      <c r="R1703" s="314">
        <v>8</v>
      </c>
      <c r="S1703" s="314"/>
      <c r="T1703" s="314"/>
      <c r="U1703" s="314"/>
      <c r="V1703" s="314"/>
      <c r="W1703" s="314"/>
      <c r="X1703" s="314"/>
      <c r="Y1703" s="314"/>
      <c r="Z1703" s="314"/>
      <c r="AA1703" s="314"/>
      <c r="AB1703" s="314"/>
      <c r="AC1703" s="314"/>
      <c r="AD1703" s="314"/>
      <c r="AE1703" s="314"/>
      <c r="AF1703" s="314"/>
      <c r="AG1703" s="314"/>
      <c r="AH1703" s="314"/>
      <c r="AI1703" s="314"/>
      <c r="AJ1703" s="314"/>
      <c r="AK1703" s="314"/>
      <c r="AL1703" s="314"/>
      <c r="AM1703" s="314"/>
      <c r="AN1703" s="314"/>
      <c r="AO1703" s="314"/>
      <c r="AP1703" s="314"/>
      <c r="AQ1703" s="314"/>
      <c r="AR1703" s="314"/>
      <c r="AS1703" s="314"/>
      <c r="AT1703" s="314"/>
      <c r="AU1703" s="314"/>
      <c r="AV1703" s="314"/>
      <c r="AW1703" s="314"/>
      <c r="AX1703" s="314"/>
      <c r="AY1703" s="314"/>
      <c r="AZ1703" s="314"/>
      <c r="BA1703" s="314"/>
      <c r="BB1703" s="314"/>
      <c r="BC1703" s="314"/>
      <c r="BD1703" s="314"/>
      <c r="BE1703" s="314"/>
      <c r="BF1703" s="314"/>
      <c r="BG1703" s="314"/>
      <c r="BH1703" s="314"/>
      <c r="BI1703" s="314">
        <v>0</v>
      </c>
      <c r="BJ1703" s="314">
        <v>8</v>
      </c>
      <c r="BK1703" s="314">
        <v>0</v>
      </c>
      <c r="BL1703" s="314">
        <v>0</v>
      </c>
      <c r="BM1703" s="314">
        <v>0</v>
      </c>
      <c r="BN1703" s="314">
        <v>0</v>
      </c>
      <c r="BO1703" s="314">
        <v>0</v>
      </c>
      <c r="BP1703" s="314">
        <v>0</v>
      </c>
      <c r="BQ1703" s="314">
        <v>0</v>
      </c>
      <c r="BR1703" s="314">
        <v>0</v>
      </c>
      <c r="BS1703" s="314">
        <v>0</v>
      </c>
      <c r="BT1703" s="314">
        <v>0</v>
      </c>
      <c r="BU1703" s="314"/>
      <c r="BV1703" s="314"/>
      <c r="BW1703" s="314"/>
      <c r="BX1703" s="314"/>
      <c r="BY1703" s="314"/>
      <c r="BZ1703" s="314"/>
      <c r="CA1703" s="314"/>
      <c r="CB1703" s="314">
        <v>0</v>
      </c>
      <c r="CC1703" s="314">
        <v>0</v>
      </c>
      <c r="CD1703" s="314"/>
      <c r="CE1703" s="314"/>
      <c r="CF1703" s="314">
        <v>0</v>
      </c>
      <c r="CG1703" s="314">
        <v>0</v>
      </c>
      <c r="CH1703" s="314">
        <v>0</v>
      </c>
      <c r="CI1703" s="286" t="str">
        <f t="shared" si="355"/>
        <v>Small</v>
      </c>
      <c r="CJ1703" s="210"/>
      <c r="CK1703" s="210"/>
      <c r="CN1703"/>
    </row>
    <row r="1704" spans="1:92" s="283" customFormat="1" ht="15">
      <c r="A1704" s="208" t="s">
        <v>183</v>
      </c>
      <c r="B1704" s="287" t="s">
        <v>369</v>
      </c>
      <c r="C1704" s="208" t="s">
        <v>76</v>
      </c>
      <c r="D1704" s="566">
        <v>2013</v>
      </c>
      <c r="E1704" s="314">
        <v>146</v>
      </c>
      <c r="F1704" s="314">
        <v>0</v>
      </c>
      <c r="G1704" s="314">
        <v>0</v>
      </c>
      <c r="H1704" s="314">
        <v>146</v>
      </c>
      <c r="I1704" s="314">
        <v>0</v>
      </c>
      <c r="J1704" s="314">
        <v>0</v>
      </c>
      <c r="K1704" s="314">
        <v>0</v>
      </c>
      <c r="L1704" s="314">
        <v>146</v>
      </c>
      <c r="M1704" s="284">
        <f t="shared" si="354"/>
        <v>0</v>
      </c>
      <c r="N1704" s="284">
        <v>0</v>
      </c>
      <c r="O1704" s="310">
        <v>146</v>
      </c>
      <c r="P1704" s="310">
        <v>146</v>
      </c>
      <c r="Q1704" s="310">
        <v>146</v>
      </c>
      <c r="R1704" s="314">
        <v>146</v>
      </c>
      <c r="S1704" s="314">
        <v>0</v>
      </c>
      <c r="T1704" s="314">
        <v>0</v>
      </c>
      <c r="U1704" s="314">
        <v>0</v>
      </c>
      <c r="V1704" s="314">
        <v>0</v>
      </c>
      <c r="W1704" s="314">
        <v>0</v>
      </c>
      <c r="X1704" s="314">
        <v>0</v>
      </c>
      <c r="Y1704" s="314">
        <v>0</v>
      </c>
      <c r="Z1704" s="314">
        <v>0</v>
      </c>
      <c r="AA1704" s="314"/>
      <c r="AB1704" s="314"/>
      <c r="AC1704" s="314"/>
      <c r="AD1704" s="314"/>
      <c r="AE1704" s="314">
        <v>0</v>
      </c>
      <c r="AF1704" s="314">
        <v>0</v>
      </c>
      <c r="AG1704" s="314"/>
      <c r="AH1704" s="314"/>
      <c r="AI1704" s="314"/>
      <c r="AJ1704" s="314"/>
      <c r="AK1704" s="314">
        <v>0</v>
      </c>
      <c r="AL1704" s="314">
        <v>0</v>
      </c>
      <c r="AM1704" s="314"/>
      <c r="AN1704" s="314"/>
      <c r="AO1704" s="314"/>
      <c r="AP1704" s="314"/>
      <c r="AQ1704" s="314">
        <v>6</v>
      </c>
      <c r="AR1704" s="314">
        <v>6</v>
      </c>
      <c r="AS1704" s="314"/>
      <c r="AT1704" s="314"/>
      <c r="AU1704" s="314"/>
      <c r="AV1704" s="314"/>
      <c r="AW1704" s="314">
        <v>0</v>
      </c>
      <c r="AX1704" s="314">
        <v>0</v>
      </c>
      <c r="AY1704" s="314"/>
      <c r="AZ1704" s="314"/>
      <c r="BA1704" s="314"/>
      <c r="BB1704" s="314"/>
      <c r="BC1704" s="314">
        <v>140</v>
      </c>
      <c r="BD1704" s="314">
        <v>140</v>
      </c>
      <c r="BE1704" s="314"/>
      <c r="BF1704" s="314"/>
      <c r="BG1704" s="314"/>
      <c r="BH1704" s="314"/>
      <c r="BI1704" s="314"/>
      <c r="BJ1704" s="314"/>
      <c r="BK1704" s="314"/>
      <c r="BL1704" s="314"/>
      <c r="BM1704" s="314"/>
      <c r="BN1704" s="314"/>
      <c r="BO1704" s="314"/>
      <c r="BP1704" s="314"/>
      <c r="BQ1704" s="314"/>
      <c r="BR1704" s="314"/>
      <c r="BS1704" s="314"/>
      <c r="BT1704" s="314"/>
      <c r="BU1704" s="314"/>
      <c r="BV1704" s="314"/>
      <c r="BW1704" s="314"/>
      <c r="BX1704" s="314"/>
      <c r="BY1704" s="314"/>
      <c r="BZ1704" s="314"/>
      <c r="CA1704" s="314"/>
      <c r="CB1704" s="314"/>
      <c r="CC1704" s="314"/>
      <c r="CD1704" s="314"/>
      <c r="CE1704" s="314"/>
      <c r="CF1704" s="314"/>
      <c r="CG1704" s="314"/>
      <c r="CH1704" s="314"/>
      <c r="CI1704" s="286" t="str">
        <f t="shared" si="355"/>
        <v>Small</v>
      </c>
      <c r="CJ1704" s="210"/>
      <c r="CK1704" s="210"/>
      <c r="CN1704"/>
    </row>
    <row r="1705" spans="1:92" s="283" customFormat="1" ht="15">
      <c r="A1705" s="208" t="s">
        <v>144</v>
      </c>
      <c r="B1705" s="287" t="s">
        <v>491</v>
      </c>
      <c r="C1705" s="208" t="s">
        <v>76</v>
      </c>
      <c r="D1705" s="566">
        <v>2013</v>
      </c>
      <c r="E1705" s="314">
        <v>8</v>
      </c>
      <c r="F1705" s="314">
        <v>0</v>
      </c>
      <c r="G1705" s="314">
        <v>0</v>
      </c>
      <c r="H1705" s="314">
        <v>8</v>
      </c>
      <c r="I1705" s="314">
        <v>0</v>
      </c>
      <c r="J1705" s="314">
        <v>0</v>
      </c>
      <c r="K1705" s="314">
        <v>0</v>
      </c>
      <c r="L1705" s="314">
        <v>8</v>
      </c>
      <c r="M1705" s="284">
        <f t="shared" si="354"/>
        <v>7</v>
      </c>
      <c r="N1705" s="284">
        <v>7</v>
      </c>
      <c r="O1705" s="310">
        <v>15</v>
      </c>
      <c r="P1705" s="310">
        <v>8</v>
      </c>
      <c r="Q1705" s="310">
        <v>15</v>
      </c>
      <c r="R1705" s="314">
        <v>15</v>
      </c>
      <c r="S1705" s="314">
        <v>0</v>
      </c>
      <c r="T1705" s="314">
        <v>0</v>
      </c>
      <c r="U1705" s="314">
        <v>0</v>
      </c>
      <c r="V1705" s="314">
        <v>0</v>
      </c>
      <c r="W1705" s="314">
        <v>0</v>
      </c>
      <c r="X1705" s="314">
        <v>0</v>
      </c>
      <c r="Y1705" s="314">
        <v>4</v>
      </c>
      <c r="Z1705" s="314">
        <v>4</v>
      </c>
      <c r="AA1705" s="314"/>
      <c r="AB1705" s="314"/>
      <c r="AC1705" s="314"/>
      <c r="AD1705" s="314"/>
      <c r="AE1705" s="314">
        <v>0</v>
      </c>
      <c r="AF1705" s="314">
        <v>0</v>
      </c>
      <c r="AG1705" s="314"/>
      <c r="AH1705" s="314"/>
      <c r="AI1705" s="314"/>
      <c r="AJ1705" s="314"/>
      <c r="AK1705" s="314">
        <v>0</v>
      </c>
      <c r="AL1705" s="314">
        <v>0</v>
      </c>
      <c r="AM1705" s="314"/>
      <c r="AN1705" s="314"/>
      <c r="AO1705" s="314"/>
      <c r="AP1705" s="314"/>
      <c r="AQ1705" s="314">
        <v>4</v>
      </c>
      <c r="AR1705" s="314">
        <v>4</v>
      </c>
      <c r="AS1705" s="314"/>
      <c r="AT1705" s="314"/>
      <c r="AU1705" s="314"/>
      <c r="AV1705" s="314"/>
      <c r="AW1705" s="314">
        <v>0</v>
      </c>
      <c r="AX1705" s="314">
        <v>0</v>
      </c>
      <c r="AY1705" s="314"/>
      <c r="AZ1705" s="314"/>
      <c r="BA1705" s="314"/>
      <c r="BB1705" s="314"/>
      <c r="BC1705" s="314">
        <v>0</v>
      </c>
      <c r="BD1705" s="314">
        <v>0</v>
      </c>
      <c r="BE1705" s="314"/>
      <c r="BF1705" s="314"/>
      <c r="BG1705" s="314"/>
      <c r="BH1705" s="314"/>
      <c r="BI1705" s="314"/>
      <c r="BJ1705" s="314"/>
      <c r="BK1705" s="314"/>
      <c r="BL1705" s="314"/>
      <c r="BM1705" s="314"/>
      <c r="BN1705" s="314"/>
      <c r="BO1705" s="314"/>
      <c r="BP1705" s="314"/>
      <c r="BQ1705" s="314"/>
      <c r="BR1705" s="314"/>
      <c r="BS1705" s="314"/>
      <c r="BT1705" s="314"/>
      <c r="BU1705" s="314">
        <v>7</v>
      </c>
      <c r="BV1705" s="314">
        <v>0</v>
      </c>
      <c r="BW1705" s="314">
        <v>0</v>
      </c>
      <c r="BX1705" s="314">
        <v>0</v>
      </c>
      <c r="BY1705" s="314"/>
      <c r="BZ1705" s="314"/>
      <c r="CA1705" s="314"/>
      <c r="CB1705" s="314"/>
      <c r="CC1705" s="314"/>
      <c r="CD1705" s="314"/>
      <c r="CE1705" s="314"/>
      <c r="CF1705" s="314"/>
      <c r="CG1705" s="314"/>
      <c r="CH1705" s="314"/>
      <c r="CI1705" s="286" t="str">
        <f t="shared" si="355"/>
        <v>Small</v>
      </c>
      <c r="CJ1705" s="210"/>
      <c r="CK1705" s="210"/>
      <c r="CN1705"/>
    </row>
    <row r="1706" spans="1:92" s="283" customFormat="1" ht="15">
      <c r="A1706" s="208" t="s">
        <v>144</v>
      </c>
      <c r="B1706" s="287" t="s">
        <v>492</v>
      </c>
      <c r="C1706" s="208" t="s">
        <v>76</v>
      </c>
      <c r="D1706" s="566">
        <v>2013</v>
      </c>
      <c r="E1706" s="314">
        <v>0</v>
      </c>
      <c r="F1706" s="314">
        <v>57</v>
      </c>
      <c r="G1706" s="314">
        <v>183</v>
      </c>
      <c r="H1706" s="314">
        <v>240</v>
      </c>
      <c r="I1706" s="314">
        <v>0</v>
      </c>
      <c r="J1706" s="314">
        <v>0</v>
      </c>
      <c r="K1706" s="314">
        <v>0</v>
      </c>
      <c r="L1706" s="314">
        <v>240</v>
      </c>
      <c r="M1706" s="284">
        <f t="shared" si="354"/>
        <v>460</v>
      </c>
      <c r="N1706" s="284">
        <v>460</v>
      </c>
      <c r="O1706" s="310">
        <v>700</v>
      </c>
      <c r="P1706" s="310">
        <v>3675</v>
      </c>
      <c r="Q1706" s="310">
        <v>4135</v>
      </c>
      <c r="R1706" s="314">
        <v>4135</v>
      </c>
      <c r="S1706" s="314">
        <v>0</v>
      </c>
      <c r="T1706" s="314">
        <v>0</v>
      </c>
      <c r="U1706" s="314">
        <v>0</v>
      </c>
      <c r="V1706" s="314">
        <v>0</v>
      </c>
      <c r="W1706" s="314">
        <v>0</v>
      </c>
      <c r="X1706" s="314">
        <v>0</v>
      </c>
      <c r="Y1706" s="314"/>
      <c r="Z1706" s="314"/>
      <c r="AA1706" s="314">
        <v>46</v>
      </c>
      <c r="AB1706" s="314">
        <v>3</v>
      </c>
      <c r="AC1706" s="314">
        <v>183</v>
      </c>
      <c r="AD1706" s="314">
        <v>0</v>
      </c>
      <c r="AE1706" s="314"/>
      <c r="AF1706" s="314"/>
      <c r="AG1706" s="314"/>
      <c r="AH1706" s="314"/>
      <c r="AI1706" s="314">
        <v>0</v>
      </c>
      <c r="AJ1706" s="314">
        <v>0</v>
      </c>
      <c r="AK1706" s="314"/>
      <c r="AL1706" s="314"/>
      <c r="AM1706" s="314"/>
      <c r="AN1706" s="314"/>
      <c r="AO1706" s="314">
        <v>0</v>
      </c>
      <c r="AP1706" s="314">
        <v>0</v>
      </c>
      <c r="AQ1706" s="314"/>
      <c r="AR1706" s="314"/>
      <c r="AS1706" s="314"/>
      <c r="AT1706" s="314"/>
      <c r="AU1706" s="314">
        <v>0</v>
      </c>
      <c r="AV1706" s="314">
        <v>0</v>
      </c>
      <c r="AW1706" s="314"/>
      <c r="AX1706" s="314"/>
      <c r="AY1706" s="314">
        <v>11</v>
      </c>
      <c r="AZ1706" s="314">
        <v>2</v>
      </c>
      <c r="BA1706" s="314">
        <v>0</v>
      </c>
      <c r="BB1706" s="314">
        <v>0</v>
      </c>
      <c r="BC1706" s="314"/>
      <c r="BD1706" s="314"/>
      <c r="BE1706" s="314"/>
      <c r="BF1706" s="314"/>
      <c r="BG1706" s="314">
        <v>0</v>
      </c>
      <c r="BH1706" s="314">
        <v>0</v>
      </c>
      <c r="BI1706" s="314"/>
      <c r="BJ1706" s="314"/>
      <c r="BK1706" s="314"/>
      <c r="BL1706" s="314"/>
      <c r="BM1706" s="314"/>
      <c r="BN1706" s="314"/>
      <c r="BO1706" s="314"/>
      <c r="BP1706" s="314"/>
      <c r="BQ1706" s="314"/>
      <c r="BR1706" s="314"/>
      <c r="BS1706" s="314"/>
      <c r="BT1706" s="314"/>
      <c r="BU1706" s="314">
        <v>0</v>
      </c>
      <c r="BV1706" s="314">
        <v>0</v>
      </c>
      <c r="BW1706" s="314">
        <v>0</v>
      </c>
      <c r="BX1706" s="314">
        <v>460</v>
      </c>
      <c r="BY1706" s="314"/>
      <c r="BZ1706" s="314"/>
      <c r="CA1706" s="314"/>
      <c r="CB1706" s="314"/>
      <c r="CC1706" s="314"/>
      <c r="CD1706" s="314">
        <v>3435</v>
      </c>
      <c r="CE1706" s="314"/>
      <c r="CF1706" s="314"/>
      <c r="CG1706" s="314"/>
      <c r="CH1706" s="314"/>
      <c r="CI1706" s="286" t="str">
        <f t="shared" si="355"/>
        <v>Small</v>
      </c>
      <c r="CJ1706" s="210"/>
      <c r="CK1706" s="210"/>
      <c r="CN1706"/>
    </row>
    <row r="1707" spans="1:92" s="283" customFormat="1" ht="15">
      <c r="A1707" s="287" t="s">
        <v>129</v>
      </c>
      <c r="B1707" s="287" t="s">
        <v>422</v>
      </c>
      <c r="C1707" s="208" t="s">
        <v>76</v>
      </c>
      <c r="D1707" s="566">
        <v>2013</v>
      </c>
      <c r="E1707" s="314">
        <v>0</v>
      </c>
      <c r="F1707" s="314">
        <v>0</v>
      </c>
      <c r="G1707" s="314">
        <v>0</v>
      </c>
      <c r="H1707" s="314">
        <v>0</v>
      </c>
      <c r="I1707" s="314">
        <v>0</v>
      </c>
      <c r="J1707" s="314">
        <v>0</v>
      </c>
      <c r="K1707" s="314">
        <v>0</v>
      </c>
      <c r="L1707" s="314">
        <v>0</v>
      </c>
      <c r="M1707" s="284">
        <f t="shared" si="354"/>
        <v>0</v>
      </c>
      <c r="N1707" s="284">
        <v>0</v>
      </c>
      <c r="O1707" s="310">
        <v>0</v>
      </c>
      <c r="P1707" s="310">
        <v>508</v>
      </c>
      <c r="Q1707" s="310">
        <v>508</v>
      </c>
      <c r="R1707" s="314">
        <v>796</v>
      </c>
      <c r="S1707" s="314"/>
      <c r="T1707" s="314"/>
      <c r="U1707" s="314"/>
      <c r="V1707" s="314"/>
      <c r="W1707" s="314"/>
      <c r="X1707" s="314"/>
      <c r="Y1707" s="314"/>
      <c r="Z1707" s="314"/>
      <c r="AA1707" s="314"/>
      <c r="AB1707" s="314"/>
      <c r="AC1707" s="314"/>
      <c r="AD1707" s="314"/>
      <c r="AE1707" s="314"/>
      <c r="AF1707" s="314"/>
      <c r="AG1707" s="314"/>
      <c r="AH1707" s="314"/>
      <c r="AI1707" s="314"/>
      <c r="AJ1707" s="314"/>
      <c r="AK1707" s="314"/>
      <c r="AL1707" s="314"/>
      <c r="AM1707" s="314"/>
      <c r="AN1707" s="314"/>
      <c r="AO1707" s="314"/>
      <c r="AP1707" s="314"/>
      <c r="AQ1707" s="314"/>
      <c r="AR1707" s="314"/>
      <c r="AS1707" s="314"/>
      <c r="AT1707" s="314"/>
      <c r="AU1707" s="314"/>
      <c r="AV1707" s="314"/>
      <c r="AW1707" s="314"/>
      <c r="AX1707" s="314"/>
      <c r="AY1707" s="314"/>
      <c r="AZ1707" s="314"/>
      <c r="BA1707" s="314"/>
      <c r="BB1707" s="314"/>
      <c r="BC1707" s="314"/>
      <c r="BD1707" s="314"/>
      <c r="BE1707" s="314"/>
      <c r="BF1707" s="314"/>
      <c r="BG1707" s="314"/>
      <c r="BH1707" s="314"/>
      <c r="BI1707" s="314">
        <v>0</v>
      </c>
      <c r="BJ1707" s="314">
        <v>0</v>
      </c>
      <c r="BK1707" s="314">
        <v>0</v>
      </c>
      <c r="BL1707" s="314">
        <v>0</v>
      </c>
      <c r="BM1707" s="314">
        <v>0</v>
      </c>
      <c r="BN1707" s="314">
        <v>0</v>
      </c>
      <c r="BO1707" s="314">
        <v>0</v>
      </c>
      <c r="BP1707" s="314">
        <v>0</v>
      </c>
      <c r="BQ1707" s="314">
        <v>0</v>
      </c>
      <c r="BR1707" s="314">
        <v>0</v>
      </c>
      <c r="BS1707" s="314">
        <v>0</v>
      </c>
      <c r="BT1707" s="314">
        <v>0</v>
      </c>
      <c r="BU1707" s="314"/>
      <c r="BV1707" s="314"/>
      <c r="BW1707" s="314"/>
      <c r="BX1707" s="314"/>
      <c r="BY1707" s="314"/>
      <c r="BZ1707" s="314"/>
      <c r="CA1707" s="314"/>
      <c r="CB1707" s="314">
        <v>0</v>
      </c>
      <c r="CC1707" s="314">
        <v>0</v>
      </c>
      <c r="CD1707" s="314">
        <v>508</v>
      </c>
      <c r="CE1707" s="314"/>
      <c r="CF1707" s="314">
        <v>0</v>
      </c>
      <c r="CG1707" s="314">
        <v>0</v>
      </c>
      <c r="CH1707" s="314">
        <v>288</v>
      </c>
      <c r="CI1707" s="286" t="str">
        <f t="shared" si="355"/>
        <v>Small</v>
      </c>
      <c r="CJ1707" s="210"/>
      <c r="CK1707" s="210"/>
      <c r="CN1707"/>
    </row>
    <row r="1708" spans="1:92" s="283" customFormat="1" ht="15">
      <c r="A1708" s="208" t="s">
        <v>130</v>
      </c>
      <c r="B1708" s="208" t="s">
        <v>611</v>
      </c>
      <c r="C1708" s="208" t="s">
        <v>76</v>
      </c>
      <c r="D1708" s="566">
        <v>2013</v>
      </c>
      <c r="E1708" s="314">
        <v>0</v>
      </c>
      <c r="F1708" s="314">
        <v>0</v>
      </c>
      <c r="G1708" s="314">
        <v>11917</v>
      </c>
      <c r="H1708" s="314">
        <v>11917</v>
      </c>
      <c r="I1708" s="314">
        <v>0</v>
      </c>
      <c r="J1708" s="314">
        <v>0</v>
      </c>
      <c r="K1708" s="314">
        <v>0</v>
      </c>
      <c r="L1708" s="314">
        <v>11917</v>
      </c>
      <c r="M1708" s="284">
        <f t="shared" si="354"/>
        <v>0</v>
      </c>
      <c r="N1708" s="284">
        <v>0</v>
      </c>
      <c r="O1708" s="310">
        <v>11917</v>
      </c>
      <c r="P1708" s="310">
        <v>11917</v>
      </c>
      <c r="Q1708" s="310">
        <v>11917</v>
      </c>
      <c r="R1708" s="314">
        <v>11917</v>
      </c>
      <c r="S1708" s="314"/>
      <c r="T1708" s="314"/>
      <c r="U1708" s="314"/>
      <c r="V1708" s="314"/>
      <c r="W1708" s="314"/>
      <c r="X1708" s="314"/>
      <c r="Y1708" s="314"/>
      <c r="Z1708" s="314"/>
      <c r="AA1708" s="314"/>
      <c r="AB1708" s="314"/>
      <c r="AC1708" s="314"/>
      <c r="AD1708" s="314"/>
      <c r="AE1708" s="314"/>
      <c r="AF1708" s="314"/>
      <c r="AG1708" s="314"/>
      <c r="AH1708" s="314"/>
      <c r="AI1708" s="314"/>
      <c r="AJ1708" s="314"/>
      <c r="AK1708" s="314"/>
      <c r="AL1708" s="314"/>
      <c r="AM1708" s="314"/>
      <c r="AN1708" s="314"/>
      <c r="AO1708" s="314"/>
      <c r="AP1708" s="314"/>
      <c r="AQ1708" s="314"/>
      <c r="AR1708" s="314"/>
      <c r="AS1708" s="314"/>
      <c r="AT1708" s="314"/>
      <c r="AU1708" s="314"/>
      <c r="AV1708" s="314"/>
      <c r="AW1708" s="314"/>
      <c r="AX1708" s="314"/>
      <c r="AY1708" s="314"/>
      <c r="AZ1708" s="314"/>
      <c r="BA1708" s="314"/>
      <c r="BB1708" s="314"/>
      <c r="BC1708" s="314"/>
      <c r="BD1708" s="314"/>
      <c r="BE1708" s="314"/>
      <c r="BF1708" s="314"/>
      <c r="BG1708" s="314"/>
      <c r="BH1708" s="314"/>
      <c r="BI1708" s="314">
        <v>11917</v>
      </c>
      <c r="BJ1708" s="314">
        <v>0</v>
      </c>
      <c r="BK1708" s="314">
        <v>0</v>
      </c>
      <c r="BL1708" s="314">
        <v>0</v>
      </c>
      <c r="BM1708" s="314">
        <v>0</v>
      </c>
      <c r="BN1708" s="314">
        <v>0</v>
      </c>
      <c r="BO1708" s="314">
        <v>0</v>
      </c>
      <c r="BP1708" s="314">
        <v>0</v>
      </c>
      <c r="BQ1708" s="314">
        <v>0</v>
      </c>
      <c r="BR1708" s="314">
        <v>0</v>
      </c>
      <c r="BS1708" s="314">
        <v>0</v>
      </c>
      <c r="BT1708" s="314">
        <v>0</v>
      </c>
      <c r="BU1708" s="314"/>
      <c r="BV1708" s="314"/>
      <c r="BW1708" s="314"/>
      <c r="BX1708" s="314"/>
      <c r="BY1708" s="314"/>
      <c r="BZ1708" s="314"/>
      <c r="CA1708" s="314"/>
      <c r="CB1708" s="314">
        <v>0</v>
      </c>
      <c r="CC1708" s="314">
        <v>0</v>
      </c>
      <c r="CD1708" s="314"/>
      <c r="CE1708" s="314"/>
      <c r="CF1708" s="314">
        <v>0</v>
      </c>
      <c r="CG1708" s="314">
        <v>0</v>
      </c>
      <c r="CH1708" s="314">
        <v>0</v>
      </c>
      <c r="CI1708" s="286" t="str">
        <f t="shared" si="355"/>
        <v>Small</v>
      </c>
      <c r="CJ1708" s="210"/>
      <c r="CK1708" s="210"/>
      <c r="CN1708"/>
    </row>
    <row r="1709" spans="1:92" s="283" customFormat="1" ht="15">
      <c r="A1709" s="208" t="s">
        <v>156</v>
      </c>
      <c r="B1709" s="287" t="s">
        <v>493</v>
      </c>
      <c r="C1709" s="208" t="s">
        <v>76</v>
      </c>
      <c r="D1709" s="566">
        <v>2013</v>
      </c>
      <c r="E1709" s="314">
        <v>21</v>
      </c>
      <c r="F1709" s="314">
        <v>0</v>
      </c>
      <c r="G1709" s="314">
        <v>0</v>
      </c>
      <c r="H1709" s="314">
        <v>21</v>
      </c>
      <c r="I1709" s="314">
        <v>0</v>
      </c>
      <c r="J1709" s="314">
        <v>0</v>
      </c>
      <c r="K1709" s="314">
        <v>0</v>
      </c>
      <c r="L1709" s="314">
        <v>21</v>
      </c>
      <c r="M1709" s="284">
        <f t="shared" si="354"/>
        <v>0</v>
      </c>
      <c r="N1709" s="284">
        <v>0</v>
      </c>
      <c r="O1709" s="310">
        <v>21</v>
      </c>
      <c r="P1709" s="310">
        <v>33</v>
      </c>
      <c r="Q1709" s="310">
        <v>33</v>
      </c>
      <c r="R1709" s="314">
        <v>33</v>
      </c>
      <c r="S1709" s="314">
        <v>0</v>
      </c>
      <c r="T1709" s="314">
        <v>0</v>
      </c>
      <c r="U1709" s="314">
        <v>0</v>
      </c>
      <c r="V1709" s="314">
        <v>0</v>
      </c>
      <c r="W1709" s="314">
        <v>0</v>
      </c>
      <c r="X1709" s="314">
        <v>0</v>
      </c>
      <c r="Y1709" s="314">
        <v>0</v>
      </c>
      <c r="Z1709" s="314">
        <v>0</v>
      </c>
      <c r="AA1709" s="314"/>
      <c r="AB1709" s="314"/>
      <c r="AC1709" s="314"/>
      <c r="AD1709" s="314"/>
      <c r="AE1709" s="314">
        <v>0</v>
      </c>
      <c r="AF1709" s="314">
        <v>0</v>
      </c>
      <c r="AG1709" s="314"/>
      <c r="AH1709" s="314"/>
      <c r="AI1709" s="314"/>
      <c r="AJ1709" s="314"/>
      <c r="AK1709" s="314">
        <v>0</v>
      </c>
      <c r="AL1709" s="314">
        <v>0</v>
      </c>
      <c r="AM1709" s="314"/>
      <c r="AN1709" s="314"/>
      <c r="AO1709" s="314"/>
      <c r="AP1709" s="314"/>
      <c r="AQ1709" s="314">
        <v>0</v>
      </c>
      <c r="AR1709" s="314">
        <v>0</v>
      </c>
      <c r="AS1709" s="314"/>
      <c r="AT1709" s="314"/>
      <c r="AU1709" s="314"/>
      <c r="AV1709" s="314"/>
      <c r="AW1709" s="314">
        <v>0</v>
      </c>
      <c r="AX1709" s="314">
        <v>0</v>
      </c>
      <c r="AY1709" s="314"/>
      <c r="AZ1709" s="314"/>
      <c r="BA1709" s="314"/>
      <c r="BB1709" s="314"/>
      <c r="BC1709" s="314">
        <v>21</v>
      </c>
      <c r="BD1709" s="314">
        <v>21</v>
      </c>
      <c r="BE1709" s="314"/>
      <c r="BF1709" s="314"/>
      <c r="BG1709" s="314"/>
      <c r="BH1709" s="314"/>
      <c r="BI1709" s="314"/>
      <c r="BJ1709" s="314"/>
      <c r="BK1709" s="314"/>
      <c r="BL1709" s="314"/>
      <c r="BM1709" s="314"/>
      <c r="BN1709" s="314"/>
      <c r="BO1709" s="314"/>
      <c r="BP1709" s="314"/>
      <c r="BQ1709" s="314"/>
      <c r="BR1709" s="314"/>
      <c r="BS1709" s="314"/>
      <c r="BT1709" s="314"/>
      <c r="BU1709" s="314"/>
      <c r="BV1709" s="314"/>
      <c r="BW1709" s="314"/>
      <c r="BX1709" s="314"/>
      <c r="BY1709" s="314"/>
      <c r="BZ1709" s="314"/>
      <c r="CA1709" s="314"/>
      <c r="CB1709" s="314"/>
      <c r="CC1709" s="314"/>
      <c r="CD1709" s="314">
        <v>12</v>
      </c>
      <c r="CE1709" s="314"/>
      <c r="CF1709" s="314"/>
      <c r="CG1709" s="314"/>
      <c r="CH1709" s="314"/>
      <c r="CI1709" s="286" t="str">
        <f t="shared" si="355"/>
        <v>Small</v>
      </c>
      <c r="CJ1709" s="210"/>
      <c r="CK1709" s="210"/>
      <c r="CN1709"/>
    </row>
    <row r="1710" spans="1:92" s="283" customFormat="1" ht="15">
      <c r="A1710" s="287" t="s">
        <v>625</v>
      </c>
      <c r="B1710" s="287" t="s">
        <v>490</v>
      </c>
      <c r="C1710" s="208" t="s">
        <v>76</v>
      </c>
      <c r="D1710" s="566">
        <v>2013</v>
      </c>
      <c r="E1710" s="314">
        <v>0</v>
      </c>
      <c r="F1710" s="314">
        <v>2</v>
      </c>
      <c r="G1710" s="314">
        <v>0</v>
      </c>
      <c r="H1710" s="314">
        <v>2</v>
      </c>
      <c r="I1710" s="314">
        <v>0</v>
      </c>
      <c r="J1710" s="314">
        <v>0</v>
      </c>
      <c r="K1710" s="314">
        <v>0</v>
      </c>
      <c r="L1710" s="314">
        <v>2</v>
      </c>
      <c r="M1710" s="284">
        <f t="shared" si="354"/>
        <v>3</v>
      </c>
      <c r="N1710" s="284">
        <v>3</v>
      </c>
      <c r="O1710" s="310">
        <v>5</v>
      </c>
      <c r="P1710" s="310">
        <v>2</v>
      </c>
      <c r="Q1710" s="310">
        <v>5</v>
      </c>
      <c r="R1710" s="314">
        <v>5</v>
      </c>
      <c r="S1710" s="314">
        <v>0</v>
      </c>
      <c r="T1710" s="314">
        <v>0</v>
      </c>
      <c r="U1710" s="314">
        <v>0</v>
      </c>
      <c r="V1710" s="314">
        <v>0</v>
      </c>
      <c r="W1710" s="314">
        <v>0</v>
      </c>
      <c r="X1710" s="314">
        <v>0</v>
      </c>
      <c r="Y1710" s="314"/>
      <c r="Z1710" s="314"/>
      <c r="AA1710" s="314">
        <v>0</v>
      </c>
      <c r="AB1710" s="314">
        <v>0</v>
      </c>
      <c r="AC1710" s="314"/>
      <c r="AD1710" s="314"/>
      <c r="AE1710" s="314"/>
      <c r="AF1710" s="314"/>
      <c r="AG1710" s="314">
        <v>0</v>
      </c>
      <c r="AH1710" s="314">
        <v>0</v>
      </c>
      <c r="AI1710" s="314"/>
      <c r="AJ1710" s="314"/>
      <c r="AK1710" s="314"/>
      <c r="AL1710" s="314"/>
      <c r="AM1710" s="314">
        <v>0</v>
      </c>
      <c r="AN1710" s="314">
        <v>0</v>
      </c>
      <c r="AO1710" s="314"/>
      <c r="AP1710" s="314"/>
      <c r="AQ1710" s="314"/>
      <c r="AR1710" s="314"/>
      <c r="AS1710" s="314">
        <v>0</v>
      </c>
      <c r="AT1710" s="314">
        <v>0</v>
      </c>
      <c r="AU1710" s="314"/>
      <c r="AV1710" s="314"/>
      <c r="AW1710" s="314"/>
      <c r="AX1710" s="314"/>
      <c r="AY1710" s="314">
        <v>2</v>
      </c>
      <c r="AZ1710" s="314">
        <v>2</v>
      </c>
      <c r="BA1710" s="314"/>
      <c r="BB1710" s="314"/>
      <c r="BC1710" s="314"/>
      <c r="BD1710" s="314"/>
      <c r="BE1710" s="314">
        <v>0</v>
      </c>
      <c r="BF1710" s="314">
        <v>0</v>
      </c>
      <c r="BG1710" s="314"/>
      <c r="BH1710" s="314"/>
      <c r="BI1710" s="314"/>
      <c r="BJ1710" s="314"/>
      <c r="BK1710" s="314"/>
      <c r="BL1710" s="314"/>
      <c r="BM1710" s="314"/>
      <c r="BN1710" s="314"/>
      <c r="BO1710" s="314"/>
      <c r="BP1710" s="314"/>
      <c r="BQ1710" s="314"/>
      <c r="BR1710" s="314"/>
      <c r="BS1710" s="314"/>
      <c r="BT1710" s="314"/>
      <c r="BU1710" s="314">
        <v>3</v>
      </c>
      <c r="BV1710" s="314">
        <v>0</v>
      </c>
      <c r="BW1710" s="314">
        <v>0</v>
      </c>
      <c r="BX1710" s="314">
        <v>0</v>
      </c>
      <c r="BY1710" s="314"/>
      <c r="BZ1710" s="314"/>
      <c r="CA1710" s="314"/>
      <c r="CB1710" s="314"/>
      <c r="CC1710" s="314"/>
      <c r="CD1710" s="314"/>
      <c r="CE1710" s="314"/>
      <c r="CF1710" s="314"/>
      <c r="CG1710" s="314"/>
      <c r="CH1710" s="314"/>
      <c r="CI1710" s="286" t="str">
        <f t="shared" si="355"/>
        <v>Small</v>
      </c>
      <c r="CJ1710" s="210"/>
      <c r="CK1710" s="210"/>
      <c r="CN1710"/>
    </row>
    <row r="1711" spans="1:92" s="283" customFormat="1" ht="15">
      <c r="A1711" s="208" t="s">
        <v>158</v>
      </c>
      <c r="B1711" s="287" t="s">
        <v>494</v>
      </c>
      <c r="C1711" s="208" t="s">
        <v>76</v>
      </c>
      <c r="D1711" s="566">
        <v>2013</v>
      </c>
      <c r="E1711" s="314">
        <v>0</v>
      </c>
      <c r="F1711" s="314">
        <v>3337</v>
      </c>
      <c r="G1711" s="314">
        <v>18233</v>
      </c>
      <c r="H1711" s="314">
        <v>21570</v>
      </c>
      <c r="I1711" s="314">
        <v>0</v>
      </c>
      <c r="J1711" s="314">
        <v>0</v>
      </c>
      <c r="K1711" s="314">
        <v>0</v>
      </c>
      <c r="L1711" s="314">
        <v>21570</v>
      </c>
      <c r="M1711" s="284">
        <f t="shared" si="354"/>
        <v>0</v>
      </c>
      <c r="N1711" s="284">
        <v>0</v>
      </c>
      <c r="O1711" s="310">
        <v>21570</v>
      </c>
      <c r="P1711" s="310">
        <v>26031</v>
      </c>
      <c r="Q1711" s="310">
        <v>26031</v>
      </c>
      <c r="R1711" s="314">
        <v>26031</v>
      </c>
      <c r="S1711" s="314">
        <v>0</v>
      </c>
      <c r="T1711" s="314">
        <v>0</v>
      </c>
      <c r="U1711" s="314">
        <v>0</v>
      </c>
      <c r="V1711" s="314">
        <v>0</v>
      </c>
      <c r="W1711" s="314">
        <v>0</v>
      </c>
      <c r="X1711" s="314">
        <v>0</v>
      </c>
      <c r="Y1711" s="314"/>
      <c r="Z1711" s="314"/>
      <c r="AA1711" s="314">
        <v>3337</v>
      </c>
      <c r="AB1711" s="314">
        <v>2022</v>
      </c>
      <c r="AC1711" s="314">
        <v>17943</v>
      </c>
      <c r="AD1711" s="314">
        <v>9492</v>
      </c>
      <c r="AE1711" s="314"/>
      <c r="AF1711" s="314"/>
      <c r="AG1711" s="314"/>
      <c r="AH1711" s="314"/>
      <c r="AI1711" s="314">
        <v>0</v>
      </c>
      <c r="AJ1711" s="314">
        <v>0</v>
      </c>
      <c r="AK1711" s="314"/>
      <c r="AL1711" s="314"/>
      <c r="AM1711" s="314"/>
      <c r="AN1711" s="314"/>
      <c r="AO1711" s="314">
        <v>0</v>
      </c>
      <c r="AP1711" s="314">
        <v>0</v>
      </c>
      <c r="AQ1711" s="314"/>
      <c r="AR1711" s="314"/>
      <c r="AS1711" s="314"/>
      <c r="AT1711" s="314"/>
      <c r="AU1711" s="314">
        <v>0</v>
      </c>
      <c r="AV1711" s="314">
        <v>0</v>
      </c>
      <c r="AW1711" s="314"/>
      <c r="AX1711" s="314"/>
      <c r="AY1711" s="314"/>
      <c r="AZ1711" s="314"/>
      <c r="BA1711" s="314">
        <v>290</v>
      </c>
      <c r="BB1711" s="314">
        <v>234</v>
      </c>
      <c r="BC1711" s="314"/>
      <c r="BD1711" s="314"/>
      <c r="BE1711" s="314"/>
      <c r="BF1711" s="314"/>
      <c r="BG1711" s="314">
        <v>0</v>
      </c>
      <c r="BH1711" s="314">
        <v>0</v>
      </c>
      <c r="BI1711" s="314"/>
      <c r="BJ1711" s="314"/>
      <c r="BK1711" s="314"/>
      <c r="BL1711" s="314"/>
      <c r="BM1711" s="314"/>
      <c r="BN1711" s="314"/>
      <c r="BO1711" s="314"/>
      <c r="BP1711" s="314"/>
      <c r="BQ1711" s="314"/>
      <c r="BR1711" s="314"/>
      <c r="BS1711" s="314"/>
      <c r="BT1711" s="314"/>
      <c r="BU1711" s="314"/>
      <c r="BV1711" s="314"/>
      <c r="BW1711" s="314"/>
      <c r="BX1711" s="314"/>
      <c r="BY1711" s="314"/>
      <c r="BZ1711" s="314"/>
      <c r="CA1711" s="314"/>
      <c r="CB1711" s="314"/>
      <c r="CC1711" s="314"/>
      <c r="CD1711" s="314">
        <v>4461</v>
      </c>
      <c r="CE1711" s="314"/>
      <c r="CF1711" s="314"/>
      <c r="CG1711" s="314"/>
      <c r="CH1711" s="314"/>
      <c r="CI1711" s="286" t="str">
        <f t="shared" si="355"/>
        <v>Small</v>
      </c>
      <c r="CJ1711" s="210"/>
      <c r="CK1711" s="210"/>
      <c r="CN1711"/>
    </row>
    <row r="1712" spans="1:92" s="283" customFormat="1" ht="15">
      <c r="A1712" s="297" t="s">
        <v>356</v>
      </c>
      <c r="B1712" s="287" t="s">
        <v>432</v>
      </c>
      <c r="C1712" s="208" t="s">
        <v>76</v>
      </c>
      <c r="D1712" s="566">
        <v>2013</v>
      </c>
      <c r="E1712" s="314">
        <v>0</v>
      </c>
      <c r="F1712" s="314">
        <v>0</v>
      </c>
      <c r="G1712" s="314">
        <v>0</v>
      </c>
      <c r="H1712" s="314">
        <v>0</v>
      </c>
      <c r="I1712" s="314">
        <v>0</v>
      </c>
      <c r="J1712" s="314">
        <v>0</v>
      </c>
      <c r="K1712" s="314">
        <v>0</v>
      </c>
      <c r="L1712" s="314">
        <v>0</v>
      </c>
      <c r="M1712" s="284">
        <f t="shared" si="354"/>
        <v>600</v>
      </c>
      <c r="N1712" s="284">
        <v>600</v>
      </c>
      <c r="O1712" s="310">
        <v>600</v>
      </c>
      <c r="P1712" s="310">
        <v>0</v>
      </c>
      <c r="Q1712" s="310">
        <v>600</v>
      </c>
      <c r="R1712" s="314">
        <v>7465</v>
      </c>
      <c r="S1712" s="314"/>
      <c r="T1712" s="314"/>
      <c r="U1712" s="314"/>
      <c r="V1712" s="314"/>
      <c r="W1712" s="314"/>
      <c r="X1712" s="314"/>
      <c r="Y1712" s="314"/>
      <c r="Z1712" s="314"/>
      <c r="AA1712" s="314"/>
      <c r="AB1712" s="314"/>
      <c r="AC1712" s="314"/>
      <c r="AD1712" s="314"/>
      <c r="AE1712" s="314"/>
      <c r="AF1712" s="314"/>
      <c r="AG1712" s="314"/>
      <c r="AH1712" s="314"/>
      <c r="AI1712" s="314"/>
      <c r="AJ1712" s="314"/>
      <c r="AK1712" s="314"/>
      <c r="AL1712" s="314"/>
      <c r="AM1712" s="314"/>
      <c r="AN1712" s="314"/>
      <c r="AO1712" s="314"/>
      <c r="AP1712" s="314"/>
      <c r="AQ1712" s="314"/>
      <c r="AR1712" s="314"/>
      <c r="AS1712" s="314"/>
      <c r="AT1712" s="314"/>
      <c r="AU1712" s="314"/>
      <c r="AV1712" s="314"/>
      <c r="AW1712" s="314"/>
      <c r="AX1712" s="314"/>
      <c r="AY1712" s="314"/>
      <c r="AZ1712" s="314"/>
      <c r="BA1712" s="314"/>
      <c r="BB1712" s="314"/>
      <c r="BC1712" s="314"/>
      <c r="BD1712" s="314"/>
      <c r="BE1712" s="314"/>
      <c r="BF1712" s="314"/>
      <c r="BG1712" s="314"/>
      <c r="BH1712" s="314"/>
      <c r="BI1712" s="314">
        <v>0</v>
      </c>
      <c r="BJ1712" s="314">
        <v>0</v>
      </c>
      <c r="BK1712" s="314">
        <v>0</v>
      </c>
      <c r="BL1712" s="314">
        <v>0</v>
      </c>
      <c r="BM1712" s="314">
        <v>0</v>
      </c>
      <c r="BN1712" s="314">
        <v>0</v>
      </c>
      <c r="BO1712" s="314">
        <v>0</v>
      </c>
      <c r="BP1712" s="314">
        <v>0</v>
      </c>
      <c r="BQ1712" s="314">
        <v>0</v>
      </c>
      <c r="BR1712" s="314">
        <v>0</v>
      </c>
      <c r="BS1712" s="314">
        <v>0</v>
      </c>
      <c r="BT1712" s="314">
        <v>0</v>
      </c>
      <c r="BU1712" s="314">
        <v>550</v>
      </c>
      <c r="BV1712" s="314">
        <v>50</v>
      </c>
      <c r="BW1712" s="314">
        <v>0</v>
      </c>
      <c r="BX1712" s="314">
        <v>0</v>
      </c>
      <c r="BY1712" s="314"/>
      <c r="BZ1712" s="314"/>
      <c r="CA1712" s="314"/>
      <c r="CB1712" s="314">
        <v>0</v>
      </c>
      <c r="CC1712" s="314">
        <v>0</v>
      </c>
      <c r="CD1712" s="314"/>
      <c r="CE1712" s="314"/>
      <c r="CF1712" s="314">
        <v>0</v>
      </c>
      <c r="CG1712" s="314">
        <v>0</v>
      </c>
      <c r="CH1712" s="314">
        <v>6865</v>
      </c>
      <c r="CI1712" s="286" t="str">
        <f t="shared" si="355"/>
        <v>Small</v>
      </c>
      <c r="CJ1712" s="210"/>
      <c r="CK1712" s="210"/>
      <c r="CN1712"/>
    </row>
    <row r="1713" spans="1:92" s="283" customFormat="1" ht="15">
      <c r="A1713" s="208" t="s">
        <v>693</v>
      </c>
      <c r="B1713" s="283" t="s">
        <v>612</v>
      </c>
      <c r="C1713" s="208" t="s">
        <v>76</v>
      </c>
      <c r="D1713" s="566">
        <v>2013</v>
      </c>
      <c r="E1713" s="314">
        <v>0</v>
      </c>
      <c r="F1713" s="314">
        <v>0</v>
      </c>
      <c r="G1713" s="314">
        <v>0</v>
      </c>
      <c r="H1713" s="314">
        <v>0</v>
      </c>
      <c r="I1713" s="314">
        <v>0</v>
      </c>
      <c r="J1713" s="314">
        <v>0</v>
      </c>
      <c r="K1713" s="314">
        <v>0</v>
      </c>
      <c r="L1713" s="314">
        <v>0</v>
      </c>
      <c r="M1713" s="284">
        <f t="shared" si="354"/>
        <v>66055</v>
      </c>
      <c r="N1713" s="284">
        <v>66055</v>
      </c>
      <c r="O1713" s="310">
        <v>66055</v>
      </c>
      <c r="P1713" s="310">
        <v>0</v>
      </c>
      <c r="Q1713" s="310">
        <v>66055</v>
      </c>
      <c r="R1713" s="314">
        <v>66055</v>
      </c>
      <c r="S1713" s="314"/>
      <c r="T1713" s="314"/>
      <c r="U1713" s="314"/>
      <c r="V1713" s="314"/>
      <c r="W1713" s="314"/>
      <c r="X1713" s="314"/>
      <c r="Y1713" s="314"/>
      <c r="Z1713" s="314"/>
      <c r="AA1713" s="314"/>
      <c r="AB1713" s="314"/>
      <c r="AC1713" s="314"/>
      <c r="AD1713" s="314"/>
      <c r="AE1713" s="314"/>
      <c r="AF1713" s="314"/>
      <c r="AG1713" s="314"/>
      <c r="AH1713" s="314"/>
      <c r="AI1713" s="314"/>
      <c r="AJ1713" s="314"/>
      <c r="AK1713" s="314"/>
      <c r="AL1713" s="314"/>
      <c r="AM1713" s="314"/>
      <c r="AN1713" s="314"/>
      <c r="AO1713" s="314"/>
      <c r="AP1713" s="314"/>
      <c r="AQ1713" s="314"/>
      <c r="AR1713" s="314"/>
      <c r="AS1713" s="314"/>
      <c r="AT1713" s="314"/>
      <c r="AU1713" s="314"/>
      <c r="AV1713" s="314"/>
      <c r="AW1713" s="314"/>
      <c r="AX1713" s="314"/>
      <c r="AY1713" s="314"/>
      <c r="AZ1713" s="314"/>
      <c r="BA1713" s="314"/>
      <c r="BB1713" s="314"/>
      <c r="BC1713" s="314"/>
      <c r="BD1713" s="314"/>
      <c r="BE1713" s="314"/>
      <c r="BF1713" s="314"/>
      <c r="BG1713" s="314"/>
      <c r="BH1713" s="314"/>
      <c r="BI1713" s="314"/>
      <c r="BJ1713" s="314"/>
      <c r="BK1713" s="314"/>
      <c r="BL1713" s="314"/>
      <c r="BM1713" s="314"/>
      <c r="BN1713" s="314"/>
      <c r="BO1713" s="314"/>
      <c r="BP1713" s="314"/>
      <c r="BQ1713" s="314"/>
      <c r="BR1713" s="314"/>
      <c r="BS1713" s="314"/>
      <c r="BT1713" s="314"/>
      <c r="BU1713" s="314">
        <v>0</v>
      </c>
      <c r="BV1713" s="314">
        <v>59786</v>
      </c>
      <c r="BW1713" s="314">
        <v>0</v>
      </c>
      <c r="BX1713" s="314">
        <v>6269</v>
      </c>
      <c r="BY1713" s="314"/>
      <c r="BZ1713" s="314"/>
      <c r="CA1713" s="314"/>
      <c r="CB1713" s="314"/>
      <c r="CC1713" s="314"/>
      <c r="CD1713" s="314"/>
      <c r="CE1713" s="314"/>
      <c r="CF1713" s="314"/>
      <c r="CG1713" s="314"/>
      <c r="CH1713" s="314"/>
      <c r="CI1713" s="286" t="str">
        <f t="shared" si="355"/>
        <v>Small</v>
      </c>
      <c r="CJ1713" s="210"/>
      <c r="CK1713" s="210"/>
      <c r="CN1713"/>
    </row>
    <row r="1714" spans="1:92" s="283" customFormat="1" ht="15">
      <c r="A1714" s="208" t="s">
        <v>225</v>
      </c>
      <c r="B1714" s="287" t="s">
        <v>376</v>
      </c>
      <c r="C1714" s="208" t="s">
        <v>76</v>
      </c>
      <c r="D1714" s="566">
        <v>2013</v>
      </c>
      <c r="E1714" s="314">
        <v>6</v>
      </c>
      <c r="F1714" s="314">
        <v>0</v>
      </c>
      <c r="G1714" s="314">
        <v>7823</v>
      </c>
      <c r="H1714" s="314">
        <v>7829</v>
      </c>
      <c r="I1714" s="314">
        <v>0</v>
      </c>
      <c r="J1714" s="314">
        <v>0</v>
      </c>
      <c r="K1714" s="314">
        <v>0</v>
      </c>
      <c r="L1714" s="314">
        <v>7829</v>
      </c>
      <c r="M1714" s="284">
        <f t="shared" si="354"/>
        <v>0</v>
      </c>
      <c r="N1714" s="284">
        <v>0</v>
      </c>
      <c r="O1714" s="310">
        <v>7829</v>
      </c>
      <c r="P1714" s="310">
        <v>7829</v>
      </c>
      <c r="Q1714" s="310">
        <v>7829</v>
      </c>
      <c r="R1714" s="314">
        <v>7829</v>
      </c>
      <c r="S1714" s="314">
        <v>0</v>
      </c>
      <c r="T1714" s="314">
        <v>0</v>
      </c>
      <c r="U1714" s="314">
        <v>0</v>
      </c>
      <c r="V1714" s="314">
        <v>0</v>
      </c>
      <c r="W1714" s="314">
        <v>0</v>
      </c>
      <c r="X1714" s="314">
        <v>0</v>
      </c>
      <c r="Y1714" s="314"/>
      <c r="Z1714" s="314"/>
      <c r="AA1714" s="314"/>
      <c r="AB1714" s="314"/>
      <c r="AC1714" s="314">
        <v>0</v>
      </c>
      <c r="AD1714" s="314">
        <v>0</v>
      </c>
      <c r="AE1714" s="314"/>
      <c r="AF1714" s="314"/>
      <c r="AG1714" s="314"/>
      <c r="AH1714" s="314"/>
      <c r="AI1714" s="314">
        <v>0</v>
      </c>
      <c r="AJ1714" s="314">
        <v>0</v>
      </c>
      <c r="AK1714" s="314"/>
      <c r="AL1714" s="314"/>
      <c r="AM1714" s="314"/>
      <c r="AN1714" s="314"/>
      <c r="AO1714" s="314">
        <v>0</v>
      </c>
      <c r="AP1714" s="314">
        <v>0</v>
      </c>
      <c r="AQ1714" s="314"/>
      <c r="AR1714" s="314"/>
      <c r="AS1714" s="314"/>
      <c r="AT1714" s="314"/>
      <c r="AU1714" s="314">
        <v>0</v>
      </c>
      <c r="AV1714" s="314">
        <v>0</v>
      </c>
      <c r="AW1714" s="314"/>
      <c r="AX1714" s="314"/>
      <c r="AY1714" s="314"/>
      <c r="AZ1714" s="314"/>
      <c r="BA1714" s="314">
        <v>7823</v>
      </c>
      <c r="BB1714" s="314">
        <v>7823</v>
      </c>
      <c r="BC1714" s="314">
        <v>6</v>
      </c>
      <c r="BD1714" s="314">
        <v>6</v>
      </c>
      <c r="BE1714" s="314"/>
      <c r="BF1714" s="314"/>
      <c r="BG1714" s="314">
        <v>0</v>
      </c>
      <c r="BH1714" s="314">
        <v>0</v>
      </c>
      <c r="BI1714" s="314"/>
      <c r="BJ1714" s="314"/>
      <c r="BK1714" s="314"/>
      <c r="BL1714" s="314"/>
      <c r="BM1714" s="314"/>
      <c r="BN1714" s="314"/>
      <c r="BO1714" s="314"/>
      <c r="BP1714" s="314"/>
      <c r="BQ1714" s="314"/>
      <c r="BR1714" s="314"/>
      <c r="BS1714" s="314"/>
      <c r="BT1714" s="314"/>
      <c r="BU1714" s="314"/>
      <c r="BV1714" s="314"/>
      <c r="BW1714" s="314"/>
      <c r="BX1714" s="314"/>
      <c r="BY1714" s="314"/>
      <c r="BZ1714" s="314"/>
      <c r="CA1714" s="314"/>
      <c r="CB1714" s="314"/>
      <c r="CC1714" s="314"/>
      <c r="CD1714" s="314"/>
      <c r="CE1714" s="314"/>
      <c r="CF1714" s="314"/>
      <c r="CG1714" s="314"/>
      <c r="CH1714" s="314"/>
      <c r="CI1714" s="286" t="str">
        <f t="shared" si="355"/>
        <v>Small</v>
      </c>
      <c r="CJ1714" s="210"/>
      <c r="CK1714" s="210"/>
      <c r="CN1714"/>
    </row>
    <row r="1715" spans="1:92" s="283" customFormat="1" ht="15">
      <c r="A1715" s="208" t="s">
        <v>622</v>
      </c>
      <c r="B1715" s="283" t="s">
        <v>613</v>
      </c>
      <c r="C1715" s="208" t="s">
        <v>76</v>
      </c>
      <c r="D1715" s="566">
        <v>2013</v>
      </c>
      <c r="E1715" s="314">
        <v>19</v>
      </c>
      <c r="F1715" s="314">
        <v>0</v>
      </c>
      <c r="G1715" s="314">
        <v>0</v>
      </c>
      <c r="H1715" s="314">
        <v>19</v>
      </c>
      <c r="I1715" s="314">
        <v>0</v>
      </c>
      <c r="J1715" s="314">
        <v>0</v>
      </c>
      <c r="K1715" s="314">
        <v>0</v>
      </c>
      <c r="L1715" s="314">
        <v>19</v>
      </c>
      <c r="M1715" s="284">
        <f t="shared" si="354"/>
        <v>0</v>
      </c>
      <c r="N1715" s="284">
        <v>0</v>
      </c>
      <c r="O1715" s="310">
        <v>19</v>
      </c>
      <c r="P1715" s="310">
        <v>19</v>
      </c>
      <c r="Q1715" s="310">
        <v>19</v>
      </c>
      <c r="R1715" s="314">
        <v>19</v>
      </c>
      <c r="S1715" s="314">
        <v>0</v>
      </c>
      <c r="T1715" s="314">
        <v>0</v>
      </c>
      <c r="U1715" s="314">
        <v>0</v>
      </c>
      <c r="V1715" s="314">
        <v>0</v>
      </c>
      <c r="W1715" s="314">
        <v>0</v>
      </c>
      <c r="X1715" s="314">
        <v>0</v>
      </c>
      <c r="Y1715" s="314">
        <v>0</v>
      </c>
      <c r="Z1715" s="314">
        <v>0</v>
      </c>
      <c r="AA1715" s="314"/>
      <c r="AB1715" s="314"/>
      <c r="AC1715" s="314"/>
      <c r="AD1715" s="314"/>
      <c r="AE1715" s="314">
        <v>0</v>
      </c>
      <c r="AF1715" s="314">
        <v>0</v>
      </c>
      <c r="AG1715" s="314"/>
      <c r="AH1715" s="314"/>
      <c r="AI1715" s="314"/>
      <c r="AJ1715" s="314"/>
      <c r="AK1715" s="314">
        <v>0</v>
      </c>
      <c r="AL1715" s="314">
        <v>0</v>
      </c>
      <c r="AM1715" s="314"/>
      <c r="AN1715" s="314"/>
      <c r="AO1715" s="314"/>
      <c r="AP1715" s="314"/>
      <c r="AQ1715" s="314">
        <v>0</v>
      </c>
      <c r="AR1715" s="314">
        <v>0</v>
      </c>
      <c r="AS1715" s="314"/>
      <c r="AT1715" s="314"/>
      <c r="AU1715" s="314"/>
      <c r="AV1715" s="314"/>
      <c r="AW1715" s="314">
        <v>0</v>
      </c>
      <c r="AX1715" s="314">
        <v>0</v>
      </c>
      <c r="AY1715" s="314"/>
      <c r="AZ1715" s="314"/>
      <c r="BA1715" s="314"/>
      <c r="BB1715" s="314"/>
      <c r="BC1715" s="314">
        <v>19</v>
      </c>
      <c r="BD1715" s="314">
        <v>19</v>
      </c>
      <c r="BE1715" s="314"/>
      <c r="BF1715" s="314"/>
      <c r="BG1715" s="314"/>
      <c r="BH1715" s="314"/>
      <c r="BI1715" s="314"/>
      <c r="BJ1715" s="314"/>
      <c r="BK1715" s="314"/>
      <c r="BL1715" s="314"/>
      <c r="BM1715" s="314"/>
      <c r="BN1715" s="314"/>
      <c r="BO1715" s="314"/>
      <c r="BP1715" s="314"/>
      <c r="BQ1715" s="314"/>
      <c r="BR1715" s="314"/>
      <c r="BS1715" s="314"/>
      <c r="BT1715" s="314"/>
      <c r="BU1715" s="314"/>
      <c r="BV1715" s="314"/>
      <c r="BW1715" s="314"/>
      <c r="BX1715" s="314"/>
      <c r="BY1715" s="314"/>
      <c r="BZ1715" s="314"/>
      <c r="CA1715" s="314"/>
      <c r="CB1715" s="314"/>
      <c r="CC1715" s="314"/>
      <c r="CD1715" s="314"/>
      <c r="CE1715" s="314"/>
      <c r="CF1715" s="314"/>
      <c r="CG1715" s="314"/>
      <c r="CH1715" s="314"/>
      <c r="CI1715" s="286" t="str">
        <f t="shared" si="355"/>
        <v>Small</v>
      </c>
      <c r="CJ1715" s="210"/>
      <c r="CK1715" s="210"/>
      <c r="CN1715"/>
    </row>
    <row r="1716" spans="1:92" s="283" customFormat="1" ht="15">
      <c r="A1716" s="208" t="s">
        <v>130</v>
      </c>
      <c r="B1716" s="287" t="s">
        <v>886</v>
      </c>
      <c r="C1716" s="208" t="s">
        <v>76</v>
      </c>
      <c r="D1716" s="566">
        <v>2013</v>
      </c>
      <c r="E1716" s="314">
        <v>0</v>
      </c>
      <c r="F1716" s="314">
        <v>55959</v>
      </c>
      <c r="G1716" s="314">
        <v>147854</v>
      </c>
      <c r="H1716" s="314">
        <v>203813</v>
      </c>
      <c r="I1716" s="314">
        <v>13324</v>
      </c>
      <c r="J1716" s="314">
        <v>0</v>
      </c>
      <c r="K1716" s="314">
        <v>13324</v>
      </c>
      <c r="L1716" s="314">
        <v>217137</v>
      </c>
      <c r="M1716" s="284">
        <f t="shared" si="354"/>
        <v>17357</v>
      </c>
      <c r="N1716" s="284">
        <v>17357</v>
      </c>
      <c r="O1716" s="310">
        <v>234494</v>
      </c>
      <c r="P1716" s="310">
        <v>217137</v>
      </c>
      <c r="Q1716" s="310">
        <v>234494</v>
      </c>
      <c r="R1716" s="314">
        <v>634803</v>
      </c>
      <c r="S1716" s="314">
        <v>0</v>
      </c>
      <c r="T1716" s="314">
        <v>0</v>
      </c>
      <c r="U1716" s="314">
        <v>0</v>
      </c>
      <c r="V1716" s="314">
        <v>0</v>
      </c>
      <c r="W1716" s="314">
        <v>0</v>
      </c>
      <c r="X1716" s="314">
        <v>0</v>
      </c>
      <c r="Y1716" s="314"/>
      <c r="Z1716" s="314"/>
      <c r="AA1716" s="314"/>
      <c r="AB1716" s="314"/>
      <c r="AC1716" s="314">
        <v>5345</v>
      </c>
      <c r="AD1716" s="314">
        <v>0</v>
      </c>
      <c r="AE1716" s="314"/>
      <c r="AF1716" s="314"/>
      <c r="AG1716" s="314">
        <v>51947</v>
      </c>
      <c r="AH1716" s="314">
        <v>0</v>
      </c>
      <c r="AI1716" s="314">
        <v>92488</v>
      </c>
      <c r="AJ1716" s="314">
        <v>0</v>
      </c>
      <c r="AK1716" s="314"/>
      <c r="AL1716" s="314"/>
      <c r="AM1716" s="314">
        <v>4012</v>
      </c>
      <c r="AN1716" s="314">
        <v>0</v>
      </c>
      <c r="AO1716" s="314">
        <v>5594</v>
      </c>
      <c r="AP1716" s="314">
        <v>0</v>
      </c>
      <c r="AQ1716" s="314"/>
      <c r="AR1716" s="314"/>
      <c r="AS1716" s="314"/>
      <c r="AT1716" s="314"/>
      <c r="AU1716" s="314">
        <v>0</v>
      </c>
      <c r="AV1716" s="314">
        <v>0</v>
      </c>
      <c r="AW1716" s="314"/>
      <c r="AX1716" s="314"/>
      <c r="AY1716" s="314"/>
      <c r="AZ1716" s="314"/>
      <c r="BA1716" s="314">
        <v>44427</v>
      </c>
      <c r="BB1716" s="314">
        <v>0</v>
      </c>
      <c r="BC1716" s="314"/>
      <c r="BD1716" s="314"/>
      <c r="BE1716" s="314"/>
      <c r="BF1716" s="314"/>
      <c r="BG1716" s="314">
        <v>0</v>
      </c>
      <c r="BH1716" s="314">
        <v>0</v>
      </c>
      <c r="BI1716" s="314">
        <v>0</v>
      </c>
      <c r="BJ1716" s="314">
        <v>0</v>
      </c>
      <c r="BK1716" s="314">
        <v>13324</v>
      </c>
      <c r="BL1716" s="314">
        <v>0</v>
      </c>
      <c r="BM1716" s="314">
        <v>0</v>
      </c>
      <c r="BN1716" s="314">
        <v>0</v>
      </c>
      <c r="BO1716" s="314">
        <v>0</v>
      </c>
      <c r="BP1716" s="314">
        <v>0</v>
      </c>
      <c r="BQ1716" s="314">
        <v>0</v>
      </c>
      <c r="BR1716" s="314">
        <v>0</v>
      </c>
      <c r="BS1716" s="314">
        <v>0</v>
      </c>
      <c r="BT1716" s="314">
        <v>0</v>
      </c>
      <c r="BU1716" s="314">
        <v>0</v>
      </c>
      <c r="BV1716" s="314">
        <v>0</v>
      </c>
      <c r="BW1716" s="314">
        <v>0</v>
      </c>
      <c r="BX1716" s="314">
        <v>17357</v>
      </c>
      <c r="BY1716" s="314"/>
      <c r="BZ1716" s="314"/>
      <c r="CA1716" s="314"/>
      <c r="CB1716" s="314">
        <v>0</v>
      </c>
      <c r="CC1716" s="314">
        <v>0</v>
      </c>
      <c r="CD1716" s="314"/>
      <c r="CE1716" s="314"/>
      <c r="CF1716" s="314">
        <v>0</v>
      </c>
      <c r="CG1716" s="314">
        <v>0</v>
      </c>
      <c r="CH1716" s="314">
        <v>400309</v>
      </c>
      <c r="CI1716" s="286" t="str">
        <f t="shared" si="355"/>
        <v>Large</v>
      </c>
      <c r="CJ1716" s="210"/>
      <c r="CK1716" s="210"/>
      <c r="CN1716"/>
    </row>
    <row r="1717" spans="1:92" s="283" customFormat="1" ht="15">
      <c r="A1717" s="208" t="s">
        <v>617</v>
      </c>
      <c r="B1717" s="209" t="s">
        <v>416</v>
      </c>
      <c r="C1717" s="208" t="s">
        <v>77</v>
      </c>
      <c r="D1717" s="566">
        <v>2012</v>
      </c>
      <c r="E1717" s="314">
        <v>0</v>
      </c>
      <c r="F1717" s="314">
        <v>77818</v>
      </c>
      <c r="G1717" s="314">
        <v>294371</v>
      </c>
      <c r="H1717" s="314">
        <v>372189</v>
      </c>
      <c r="I1717" s="314">
        <v>25049</v>
      </c>
      <c r="J1717" s="314">
        <v>0</v>
      </c>
      <c r="K1717" s="314">
        <v>25049</v>
      </c>
      <c r="L1717" s="314">
        <v>397238</v>
      </c>
      <c r="M1717" s="284">
        <f t="shared" si="354"/>
        <v>456545</v>
      </c>
      <c r="N1717" s="284">
        <v>456545</v>
      </c>
      <c r="O1717" s="310">
        <v>853783</v>
      </c>
      <c r="P1717" s="310">
        <v>397238</v>
      </c>
      <c r="Q1717" s="310">
        <v>853783</v>
      </c>
      <c r="R1717" s="314">
        <v>853783</v>
      </c>
      <c r="S1717" s="314">
        <v>0</v>
      </c>
      <c r="T1717" s="314">
        <v>0</v>
      </c>
      <c r="U1717" s="314">
        <v>77803</v>
      </c>
      <c r="V1717" s="314">
        <v>0</v>
      </c>
      <c r="W1717" s="314">
        <v>292892</v>
      </c>
      <c r="X1717" s="314">
        <v>20500</v>
      </c>
      <c r="Y1717" s="314">
        <v>0</v>
      </c>
      <c r="Z1717" s="314">
        <v>0</v>
      </c>
      <c r="AA1717" s="314">
        <v>0</v>
      </c>
      <c r="AB1717" s="314">
        <v>0</v>
      </c>
      <c r="AC1717" s="314">
        <v>0</v>
      </c>
      <c r="AD1717" s="314">
        <v>0</v>
      </c>
      <c r="AE1717" s="314">
        <v>0</v>
      </c>
      <c r="AF1717" s="314">
        <v>0</v>
      </c>
      <c r="AG1717" s="314">
        <v>15</v>
      </c>
      <c r="AH1717" s="314">
        <v>0</v>
      </c>
      <c r="AI1717" s="314">
        <v>1479</v>
      </c>
      <c r="AJ1717" s="314">
        <v>0</v>
      </c>
      <c r="AK1717" s="314"/>
      <c r="AL1717" s="314"/>
      <c r="AM1717" s="314"/>
      <c r="AN1717" s="314"/>
      <c r="AO1717" s="314"/>
      <c r="AP1717" s="314"/>
      <c r="AQ1717" s="314"/>
      <c r="AR1717" s="314"/>
      <c r="AS1717" s="314"/>
      <c r="AT1717" s="314"/>
      <c r="AU1717" s="314"/>
      <c r="AV1717" s="314"/>
      <c r="AW1717" s="314"/>
      <c r="AX1717" s="314"/>
      <c r="AY1717" s="314"/>
      <c r="AZ1717" s="314"/>
      <c r="BA1717" s="314"/>
      <c r="BB1717" s="314"/>
      <c r="BC1717" s="314"/>
      <c r="BD1717" s="314"/>
      <c r="BE1717" s="314"/>
      <c r="BF1717" s="314"/>
      <c r="BG1717" s="314"/>
      <c r="BH1717" s="314"/>
      <c r="BI1717" s="314"/>
      <c r="BJ1717" s="314"/>
      <c r="BK1717" s="314">
        <v>25049</v>
      </c>
      <c r="BL1717" s="314">
        <v>0</v>
      </c>
      <c r="BM1717" s="314">
        <v>0</v>
      </c>
      <c r="BN1717" s="314">
        <v>0</v>
      </c>
      <c r="BO1717" s="314">
        <v>0</v>
      </c>
      <c r="BP1717" s="314">
        <v>0</v>
      </c>
      <c r="BQ1717" s="314">
        <v>0</v>
      </c>
      <c r="BR1717" s="314">
        <v>0</v>
      </c>
      <c r="BS1717" s="314">
        <v>0</v>
      </c>
      <c r="BT1717" s="314">
        <v>0</v>
      </c>
      <c r="BU1717" s="314"/>
      <c r="BV1717" s="314"/>
      <c r="BW1717" s="314"/>
      <c r="BX1717" s="284"/>
      <c r="BY1717" s="314"/>
      <c r="BZ1717" s="314">
        <v>456545</v>
      </c>
      <c r="CA1717" s="314">
        <v>0</v>
      </c>
      <c r="CB1717" s="314">
        <v>0</v>
      </c>
      <c r="CC1717" s="314">
        <v>0</v>
      </c>
      <c r="CD1717" s="314">
        <v>0</v>
      </c>
      <c r="CE1717" s="314">
        <v>0</v>
      </c>
      <c r="CF1717" s="314">
        <v>0</v>
      </c>
      <c r="CG1717" s="314">
        <v>0</v>
      </c>
      <c r="CH1717" s="314"/>
      <c r="CI1717" s="286" t="str">
        <f t="shared" si="355"/>
        <v>Large</v>
      </c>
      <c r="CJ1717" s="210"/>
      <c r="CK1717" s="210"/>
      <c r="CN1717"/>
    </row>
    <row r="1718" spans="1:92" s="283" customFormat="1" ht="15">
      <c r="A1718" s="208" t="s">
        <v>206</v>
      </c>
      <c r="B1718" s="208" t="s">
        <v>472</v>
      </c>
      <c r="C1718" s="208" t="s">
        <v>77</v>
      </c>
      <c r="D1718" s="566">
        <v>2012</v>
      </c>
      <c r="E1718" s="314">
        <v>0</v>
      </c>
      <c r="F1718" s="314">
        <v>0</v>
      </c>
      <c r="G1718" s="314">
        <v>0</v>
      </c>
      <c r="H1718" s="314">
        <v>0</v>
      </c>
      <c r="I1718" s="314">
        <v>828</v>
      </c>
      <c r="J1718" s="314">
        <v>853</v>
      </c>
      <c r="K1718" s="314">
        <v>1681</v>
      </c>
      <c r="L1718" s="314">
        <v>1681</v>
      </c>
      <c r="M1718" s="284">
        <f t="shared" si="354"/>
        <v>0</v>
      </c>
      <c r="N1718" s="284">
        <v>0</v>
      </c>
      <c r="O1718" s="310">
        <v>1681</v>
      </c>
      <c r="P1718" s="310">
        <v>1681</v>
      </c>
      <c r="Q1718" s="310">
        <v>1681</v>
      </c>
      <c r="R1718" s="314">
        <v>1681</v>
      </c>
      <c r="S1718" s="314">
        <v>0</v>
      </c>
      <c r="T1718" s="314">
        <v>0</v>
      </c>
      <c r="U1718" s="314">
        <v>0</v>
      </c>
      <c r="V1718" s="314">
        <v>0</v>
      </c>
      <c r="W1718" s="314">
        <v>0</v>
      </c>
      <c r="X1718" s="314">
        <v>0</v>
      </c>
      <c r="Y1718" s="314">
        <v>0</v>
      </c>
      <c r="Z1718" s="314">
        <v>0</v>
      </c>
      <c r="AA1718" s="314">
        <v>0</v>
      </c>
      <c r="AB1718" s="314">
        <v>0</v>
      </c>
      <c r="AC1718" s="314">
        <v>0</v>
      </c>
      <c r="AD1718" s="314">
        <v>0</v>
      </c>
      <c r="AE1718" s="314">
        <v>0</v>
      </c>
      <c r="AF1718" s="314">
        <v>0</v>
      </c>
      <c r="AG1718" s="314">
        <v>0</v>
      </c>
      <c r="AH1718" s="314">
        <v>0</v>
      </c>
      <c r="AI1718" s="314">
        <v>0</v>
      </c>
      <c r="AJ1718" s="314">
        <v>0</v>
      </c>
      <c r="AK1718" s="314"/>
      <c r="AL1718" s="314"/>
      <c r="AM1718" s="314"/>
      <c r="AN1718" s="314"/>
      <c r="AO1718" s="314"/>
      <c r="AP1718" s="314"/>
      <c r="AQ1718" s="314"/>
      <c r="AR1718" s="314"/>
      <c r="AS1718" s="314"/>
      <c r="AT1718" s="314"/>
      <c r="AU1718" s="314"/>
      <c r="AV1718" s="314"/>
      <c r="AW1718" s="314"/>
      <c r="AX1718" s="314"/>
      <c r="AY1718" s="314"/>
      <c r="AZ1718" s="314"/>
      <c r="BA1718" s="314"/>
      <c r="BB1718" s="314"/>
      <c r="BC1718" s="314"/>
      <c r="BD1718" s="314"/>
      <c r="BE1718" s="314"/>
      <c r="BF1718" s="314"/>
      <c r="BG1718" s="314"/>
      <c r="BH1718" s="314"/>
      <c r="BI1718" s="314"/>
      <c r="BJ1718" s="314"/>
      <c r="BK1718" s="314">
        <v>828</v>
      </c>
      <c r="BL1718" s="314">
        <v>0</v>
      </c>
      <c r="BM1718" s="314">
        <v>0</v>
      </c>
      <c r="BN1718" s="314">
        <v>0</v>
      </c>
      <c r="BO1718" s="314">
        <v>853</v>
      </c>
      <c r="BP1718" s="314">
        <v>0</v>
      </c>
      <c r="BQ1718" s="314">
        <v>0</v>
      </c>
      <c r="BR1718" s="314">
        <v>0</v>
      </c>
      <c r="BS1718" s="314">
        <v>0</v>
      </c>
      <c r="BT1718" s="314">
        <v>0</v>
      </c>
      <c r="BU1718" s="314"/>
      <c r="BV1718" s="314"/>
      <c r="BW1718" s="314"/>
      <c r="BX1718" s="284"/>
      <c r="BY1718" s="314"/>
      <c r="BZ1718" s="314">
        <v>0</v>
      </c>
      <c r="CA1718" s="314">
        <v>0</v>
      </c>
      <c r="CB1718" s="314">
        <v>0</v>
      </c>
      <c r="CC1718" s="314">
        <v>0</v>
      </c>
      <c r="CD1718" s="314">
        <v>0</v>
      </c>
      <c r="CE1718" s="314">
        <v>0</v>
      </c>
      <c r="CF1718" s="314">
        <v>0</v>
      </c>
      <c r="CG1718" s="314">
        <v>0</v>
      </c>
      <c r="CH1718" s="314"/>
      <c r="CI1718" s="286" t="str">
        <f t="shared" si="355"/>
        <v>Small</v>
      </c>
      <c r="CJ1718" s="210"/>
      <c r="CK1718" s="210"/>
      <c r="CN1718"/>
    </row>
    <row r="1719" spans="1:92" s="283" customFormat="1" ht="15">
      <c r="A1719" s="208" t="s">
        <v>161</v>
      </c>
      <c r="B1719" s="208" t="s">
        <v>370</v>
      </c>
      <c r="C1719" s="208" t="s">
        <v>77</v>
      </c>
      <c r="D1719" s="566">
        <v>2012</v>
      </c>
      <c r="E1719" s="314">
        <v>0</v>
      </c>
      <c r="F1719" s="314">
        <v>0</v>
      </c>
      <c r="G1719" s="314">
        <v>0</v>
      </c>
      <c r="H1719" s="314">
        <v>0</v>
      </c>
      <c r="I1719" s="314">
        <v>5583</v>
      </c>
      <c r="J1719" s="314">
        <v>139690</v>
      </c>
      <c r="K1719" s="314">
        <v>145273</v>
      </c>
      <c r="L1719" s="314">
        <v>145273</v>
      </c>
      <c r="M1719" s="284">
        <f t="shared" si="354"/>
        <v>5007</v>
      </c>
      <c r="N1719" s="284">
        <v>5007</v>
      </c>
      <c r="O1719" s="310">
        <v>150280</v>
      </c>
      <c r="P1719" s="310">
        <v>145273</v>
      </c>
      <c r="Q1719" s="310">
        <v>150280</v>
      </c>
      <c r="R1719" s="314">
        <v>150280</v>
      </c>
      <c r="S1719" s="314">
        <v>0</v>
      </c>
      <c r="T1719" s="314">
        <v>0</v>
      </c>
      <c r="U1719" s="314">
        <v>0</v>
      </c>
      <c r="V1719" s="314">
        <v>0</v>
      </c>
      <c r="W1719" s="314">
        <v>0</v>
      </c>
      <c r="X1719" s="314">
        <v>0</v>
      </c>
      <c r="Y1719" s="314">
        <v>0</v>
      </c>
      <c r="Z1719" s="314">
        <v>0</v>
      </c>
      <c r="AA1719" s="314">
        <v>0</v>
      </c>
      <c r="AB1719" s="314">
        <v>0</v>
      </c>
      <c r="AC1719" s="314">
        <v>0</v>
      </c>
      <c r="AD1719" s="314">
        <v>0</v>
      </c>
      <c r="AE1719" s="314">
        <v>0</v>
      </c>
      <c r="AF1719" s="314">
        <v>0</v>
      </c>
      <c r="AG1719" s="314">
        <v>0</v>
      </c>
      <c r="AH1719" s="314">
        <v>0</v>
      </c>
      <c r="AI1719" s="314">
        <v>0</v>
      </c>
      <c r="AJ1719" s="314">
        <v>0</v>
      </c>
      <c r="AK1719" s="314"/>
      <c r="AL1719" s="314"/>
      <c r="AM1719" s="314"/>
      <c r="AN1719" s="314"/>
      <c r="AO1719" s="314"/>
      <c r="AP1719" s="314"/>
      <c r="AQ1719" s="314"/>
      <c r="AR1719" s="314"/>
      <c r="AS1719" s="314"/>
      <c r="AT1719" s="314"/>
      <c r="AU1719" s="314"/>
      <c r="AV1719" s="314"/>
      <c r="AW1719" s="314"/>
      <c r="AX1719" s="314"/>
      <c r="AY1719" s="314"/>
      <c r="AZ1719" s="314"/>
      <c r="BA1719" s="314"/>
      <c r="BB1719" s="314"/>
      <c r="BC1719" s="314"/>
      <c r="BD1719" s="314"/>
      <c r="BE1719" s="314"/>
      <c r="BF1719" s="314"/>
      <c r="BG1719" s="314"/>
      <c r="BH1719" s="314"/>
      <c r="BI1719" s="314"/>
      <c r="BJ1719" s="314"/>
      <c r="BK1719" s="314">
        <v>5583</v>
      </c>
      <c r="BL1719" s="314">
        <v>0</v>
      </c>
      <c r="BM1719" s="314">
        <v>0</v>
      </c>
      <c r="BN1719" s="314">
        <v>0</v>
      </c>
      <c r="BO1719" s="314">
        <v>129498</v>
      </c>
      <c r="BP1719" s="314">
        <v>0</v>
      </c>
      <c r="BQ1719" s="314">
        <v>10192</v>
      </c>
      <c r="BR1719" s="314">
        <v>0</v>
      </c>
      <c r="BS1719" s="314">
        <v>0</v>
      </c>
      <c r="BT1719" s="314">
        <v>0</v>
      </c>
      <c r="BU1719" s="314"/>
      <c r="BV1719" s="314"/>
      <c r="BW1719" s="314"/>
      <c r="BX1719" s="284"/>
      <c r="BY1719" s="314"/>
      <c r="BZ1719" s="314">
        <v>5007</v>
      </c>
      <c r="CA1719" s="314">
        <v>0</v>
      </c>
      <c r="CB1719" s="314">
        <v>0</v>
      </c>
      <c r="CC1719" s="314">
        <v>0</v>
      </c>
      <c r="CD1719" s="314">
        <v>0</v>
      </c>
      <c r="CE1719" s="314">
        <v>0</v>
      </c>
      <c r="CF1719" s="314">
        <v>0</v>
      </c>
      <c r="CG1719" s="314">
        <v>0</v>
      </c>
      <c r="CH1719" s="314"/>
      <c r="CI1719" s="286" t="str">
        <f t="shared" si="355"/>
        <v>Large</v>
      </c>
      <c r="CJ1719" s="210"/>
      <c r="CK1719" s="210"/>
      <c r="CN1719"/>
    </row>
    <row r="1720" spans="1:92" s="283" customFormat="1" ht="15">
      <c r="A1720" s="208" t="s">
        <v>135</v>
      </c>
      <c r="B1720" s="208" t="s">
        <v>442</v>
      </c>
      <c r="C1720" s="208" t="s">
        <v>77</v>
      </c>
      <c r="D1720" s="566">
        <v>2012</v>
      </c>
      <c r="E1720" s="314">
        <v>0</v>
      </c>
      <c r="F1720" s="314">
        <v>0</v>
      </c>
      <c r="G1720" s="314">
        <v>0</v>
      </c>
      <c r="H1720" s="314">
        <v>0</v>
      </c>
      <c r="I1720" s="314">
        <v>42180</v>
      </c>
      <c r="J1720" s="314">
        <v>0</v>
      </c>
      <c r="K1720" s="314">
        <v>42180</v>
      </c>
      <c r="L1720" s="314">
        <v>42180</v>
      </c>
      <c r="M1720" s="284">
        <f t="shared" si="354"/>
        <v>0</v>
      </c>
      <c r="N1720" s="284">
        <v>0</v>
      </c>
      <c r="O1720" s="310">
        <v>42180</v>
      </c>
      <c r="P1720" s="310">
        <v>42180</v>
      </c>
      <c r="Q1720" s="310">
        <v>42180</v>
      </c>
      <c r="R1720" s="314">
        <v>42180</v>
      </c>
      <c r="S1720" s="314">
        <v>0</v>
      </c>
      <c r="T1720" s="314">
        <v>0</v>
      </c>
      <c r="U1720" s="314">
        <v>0</v>
      </c>
      <c r="V1720" s="314">
        <v>0</v>
      </c>
      <c r="W1720" s="314">
        <v>0</v>
      </c>
      <c r="X1720" s="314">
        <v>0</v>
      </c>
      <c r="Y1720" s="314">
        <v>0</v>
      </c>
      <c r="Z1720" s="314">
        <v>0</v>
      </c>
      <c r="AA1720" s="314">
        <v>0</v>
      </c>
      <c r="AB1720" s="314">
        <v>0</v>
      </c>
      <c r="AC1720" s="314">
        <v>0</v>
      </c>
      <c r="AD1720" s="314">
        <v>0</v>
      </c>
      <c r="AE1720" s="314">
        <v>0</v>
      </c>
      <c r="AF1720" s="314">
        <v>0</v>
      </c>
      <c r="AG1720" s="314">
        <v>0</v>
      </c>
      <c r="AH1720" s="314">
        <v>0</v>
      </c>
      <c r="AI1720" s="314">
        <v>0</v>
      </c>
      <c r="AJ1720" s="314">
        <v>0</v>
      </c>
      <c r="AK1720" s="314"/>
      <c r="AL1720" s="314"/>
      <c r="AM1720" s="314"/>
      <c r="AN1720" s="314"/>
      <c r="AO1720" s="314"/>
      <c r="AP1720" s="314"/>
      <c r="AQ1720" s="314"/>
      <c r="AR1720" s="314"/>
      <c r="AS1720" s="314"/>
      <c r="AT1720" s="314"/>
      <c r="AU1720" s="314"/>
      <c r="AV1720" s="314"/>
      <c r="AW1720" s="314"/>
      <c r="AX1720" s="314"/>
      <c r="AY1720" s="314"/>
      <c r="AZ1720" s="314"/>
      <c r="BA1720" s="314"/>
      <c r="BB1720" s="314"/>
      <c r="BC1720" s="314"/>
      <c r="BD1720" s="314"/>
      <c r="BE1720" s="314"/>
      <c r="BF1720" s="314"/>
      <c r="BG1720" s="314"/>
      <c r="BH1720" s="314"/>
      <c r="BI1720" s="314"/>
      <c r="BJ1720" s="314"/>
      <c r="BK1720" s="314">
        <v>42180</v>
      </c>
      <c r="BL1720" s="314">
        <v>0</v>
      </c>
      <c r="BM1720" s="314">
        <v>0</v>
      </c>
      <c r="BN1720" s="314">
        <v>0</v>
      </c>
      <c r="BO1720" s="314">
        <v>0</v>
      </c>
      <c r="BP1720" s="314">
        <v>0</v>
      </c>
      <c r="BQ1720" s="314">
        <v>0</v>
      </c>
      <c r="BR1720" s="314">
        <v>0</v>
      </c>
      <c r="BS1720" s="314">
        <v>0</v>
      </c>
      <c r="BT1720" s="314">
        <v>0</v>
      </c>
      <c r="BU1720" s="314"/>
      <c r="BV1720" s="314"/>
      <c r="BW1720" s="314"/>
      <c r="BX1720" s="284"/>
      <c r="BY1720" s="314"/>
      <c r="BZ1720" s="314">
        <v>0</v>
      </c>
      <c r="CA1720" s="314">
        <v>0</v>
      </c>
      <c r="CB1720" s="314">
        <v>0</v>
      </c>
      <c r="CC1720" s="314">
        <v>0</v>
      </c>
      <c r="CD1720" s="314">
        <v>0</v>
      </c>
      <c r="CE1720" s="314">
        <v>0</v>
      </c>
      <c r="CF1720" s="314">
        <v>0</v>
      </c>
      <c r="CG1720" s="314">
        <v>0</v>
      </c>
      <c r="CH1720" s="314"/>
      <c r="CI1720" s="286" t="str">
        <f t="shared" si="355"/>
        <v>Small</v>
      </c>
      <c r="CJ1720" s="210"/>
      <c r="CK1720" s="210"/>
      <c r="CN1720"/>
    </row>
    <row r="1721" spans="1:92" s="283" customFormat="1" ht="15">
      <c r="A1721" s="287" t="s">
        <v>129</v>
      </c>
      <c r="B1721" s="208" t="s">
        <v>420</v>
      </c>
      <c r="C1721" s="208" t="s">
        <v>77</v>
      </c>
      <c r="D1721" s="566">
        <v>2012</v>
      </c>
      <c r="E1721" s="314">
        <v>103277</v>
      </c>
      <c r="F1721" s="314">
        <v>339150</v>
      </c>
      <c r="G1721" s="314">
        <v>1352864</v>
      </c>
      <c r="H1721" s="314">
        <v>1795291</v>
      </c>
      <c r="I1721" s="314">
        <v>16709</v>
      </c>
      <c r="J1721" s="314">
        <v>972334</v>
      </c>
      <c r="K1721" s="314">
        <v>989043</v>
      </c>
      <c r="L1721" s="314">
        <v>2784334</v>
      </c>
      <c r="M1721" s="284">
        <f t="shared" si="354"/>
        <v>0</v>
      </c>
      <c r="N1721" s="284">
        <v>0</v>
      </c>
      <c r="O1721" s="310">
        <v>2784334</v>
      </c>
      <c r="P1721" s="310">
        <v>2981295</v>
      </c>
      <c r="Q1721" s="310">
        <v>2981295</v>
      </c>
      <c r="R1721" s="314">
        <v>3233107</v>
      </c>
      <c r="S1721" s="314">
        <v>11236</v>
      </c>
      <c r="T1721" s="314">
        <v>9314</v>
      </c>
      <c r="U1721" s="314">
        <v>153048</v>
      </c>
      <c r="V1721" s="314">
        <v>0</v>
      </c>
      <c r="W1721" s="314">
        <v>723632</v>
      </c>
      <c r="X1721" s="314">
        <v>98702</v>
      </c>
      <c r="Y1721" s="314">
        <v>92041</v>
      </c>
      <c r="Z1721" s="314">
        <v>80985</v>
      </c>
      <c r="AA1721" s="314">
        <v>186102</v>
      </c>
      <c r="AB1721" s="314">
        <v>0</v>
      </c>
      <c r="AC1721" s="314">
        <v>629232</v>
      </c>
      <c r="AD1721" s="314">
        <v>45442</v>
      </c>
      <c r="AE1721" s="314">
        <v>0</v>
      </c>
      <c r="AF1721" s="314">
        <v>0</v>
      </c>
      <c r="AG1721" s="314">
        <v>0</v>
      </c>
      <c r="AH1721" s="314">
        <v>0</v>
      </c>
      <c r="AI1721" s="314">
        <v>0</v>
      </c>
      <c r="AJ1721" s="314">
        <v>0</v>
      </c>
      <c r="AK1721" s="314"/>
      <c r="AL1721" s="314"/>
      <c r="AM1721" s="314"/>
      <c r="AN1721" s="314"/>
      <c r="AO1721" s="314"/>
      <c r="AP1721" s="314"/>
      <c r="AQ1721" s="314"/>
      <c r="AR1721" s="314"/>
      <c r="AS1721" s="314"/>
      <c r="AT1721" s="314"/>
      <c r="AU1721" s="314"/>
      <c r="AV1721" s="314"/>
      <c r="AW1721" s="314"/>
      <c r="AX1721" s="314"/>
      <c r="AY1721" s="314"/>
      <c r="AZ1721" s="314"/>
      <c r="BA1721" s="314"/>
      <c r="BB1721" s="314"/>
      <c r="BC1721" s="314"/>
      <c r="BD1721" s="314"/>
      <c r="BE1721" s="314"/>
      <c r="BF1721" s="314"/>
      <c r="BG1721" s="314"/>
      <c r="BH1721" s="314"/>
      <c r="BI1721" s="314"/>
      <c r="BJ1721" s="314"/>
      <c r="BK1721" s="314">
        <v>11961</v>
      </c>
      <c r="BL1721" s="314">
        <v>0</v>
      </c>
      <c r="BM1721" s="314">
        <v>4748</v>
      </c>
      <c r="BN1721" s="314">
        <v>0</v>
      </c>
      <c r="BO1721" s="314">
        <v>759294</v>
      </c>
      <c r="BP1721" s="314">
        <v>0</v>
      </c>
      <c r="BQ1721" s="314">
        <v>207870</v>
      </c>
      <c r="BR1721" s="314">
        <v>0</v>
      </c>
      <c r="BS1721" s="314">
        <v>5170</v>
      </c>
      <c r="BT1721" s="314">
        <v>0</v>
      </c>
      <c r="BU1721" s="314"/>
      <c r="BV1721" s="314"/>
      <c r="BW1721" s="314"/>
      <c r="BX1721" s="284"/>
      <c r="BY1721" s="314"/>
      <c r="BZ1721" s="314">
        <v>0</v>
      </c>
      <c r="CA1721" s="314">
        <v>0</v>
      </c>
      <c r="CB1721" s="314">
        <v>0</v>
      </c>
      <c r="CC1721" s="314">
        <v>0</v>
      </c>
      <c r="CD1721" s="314">
        <v>196961</v>
      </c>
      <c r="CE1721" s="314">
        <v>53113</v>
      </c>
      <c r="CF1721" s="314">
        <v>251812</v>
      </c>
      <c r="CG1721" s="314">
        <v>0</v>
      </c>
      <c r="CH1721" s="314"/>
      <c r="CI1721" s="286" t="str">
        <f t="shared" si="355"/>
        <v>Large</v>
      </c>
      <c r="CJ1721" s="210"/>
      <c r="CK1721" s="210"/>
      <c r="CN1721"/>
    </row>
    <row r="1722" spans="1:92" s="283" customFormat="1" ht="15">
      <c r="A1722" s="208" t="s">
        <v>126</v>
      </c>
      <c r="B1722" s="208" t="s">
        <v>380</v>
      </c>
      <c r="C1722" s="208" t="s">
        <v>77</v>
      </c>
      <c r="D1722" s="566">
        <v>2012</v>
      </c>
      <c r="E1722" s="314">
        <v>58235</v>
      </c>
      <c r="F1722" s="314">
        <v>91427</v>
      </c>
      <c r="G1722" s="314">
        <v>1381322</v>
      </c>
      <c r="H1722" s="314">
        <v>1530984</v>
      </c>
      <c r="I1722" s="314">
        <v>62179</v>
      </c>
      <c r="J1722" s="314">
        <v>0</v>
      </c>
      <c r="K1722" s="314">
        <v>62179</v>
      </c>
      <c r="L1722" s="314">
        <v>1593163</v>
      </c>
      <c r="M1722" s="284">
        <f t="shared" si="354"/>
        <v>0</v>
      </c>
      <c r="N1722" s="284">
        <v>0</v>
      </c>
      <c r="O1722" s="310">
        <v>1593163</v>
      </c>
      <c r="P1722" s="310">
        <v>2227894</v>
      </c>
      <c r="Q1722" s="310">
        <v>2227894</v>
      </c>
      <c r="R1722" s="314">
        <v>2340179</v>
      </c>
      <c r="S1722" s="314">
        <v>2077</v>
      </c>
      <c r="T1722" s="314">
        <v>0</v>
      </c>
      <c r="U1722" s="314">
        <v>88754</v>
      </c>
      <c r="V1722" s="314">
        <v>0</v>
      </c>
      <c r="W1722" s="314">
        <v>786365</v>
      </c>
      <c r="X1722" s="314">
        <v>0</v>
      </c>
      <c r="Y1722" s="314">
        <v>56158</v>
      </c>
      <c r="Z1722" s="314">
        <v>0</v>
      </c>
      <c r="AA1722" s="314">
        <v>2658</v>
      </c>
      <c r="AB1722" s="314">
        <v>0</v>
      </c>
      <c r="AC1722" s="314">
        <v>545344</v>
      </c>
      <c r="AD1722" s="314">
        <v>0</v>
      </c>
      <c r="AE1722" s="314">
        <v>0</v>
      </c>
      <c r="AF1722" s="314">
        <v>0</v>
      </c>
      <c r="AG1722" s="314">
        <v>15</v>
      </c>
      <c r="AH1722" s="314">
        <v>0</v>
      </c>
      <c r="AI1722" s="314">
        <v>49613</v>
      </c>
      <c r="AJ1722" s="314">
        <v>0</v>
      </c>
      <c r="AK1722" s="314"/>
      <c r="AL1722" s="314"/>
      <c r="AM1722" s="314"/>
      <c r="AN1722" s="314"/>
      <c r="AO1722" s="314"/>
      <c r="AP1722" s="314"/>
      <c r="AQ1722" s="314"/>
      <c r="AR1722" s="314"/>
      <c r="AS1722" s="314"/>
      <c r="AT1722" s="314"/>
      <c r="AU1722" s="314"/>
      <c r="AV1722" s="314"/>
      <c r="AW1722" s="314"/>
      <c r="AX1722" s="314"/>
      <c r="AY1722" s="314"/>
      <c r="AZ1722" s="314"/>
      <c r="BA1722" s="314"/>
      <c r="BB1722" s="314"/>
      <c r="BC1722" s="314"/>
      <c r="BD1722" s="314"/>
      <c r="BE1722" s="314"/>
      <c r="BF1722" s="314"/>
      <c r="BG1722" s="314"/>
      <c r="BH1722" s="314"/>
      <c r="BI1722" s="314"/>
      <c r="BJ1722" s="314"/>
      <c r="BK1722" s="314">
        <v>62179</v>
      </c>
      <c r="BL1722" s="314">
        <v>0</v>
      </c>
      <c r="BM1722" s="314">
        <v>0</v>
      </c>
      <c r="BN1722" s="314">
        <v>0</v>
      </c>
      <c r="BO1722" s="314">
        <v>0</v>
      </c>
      <c r="BP1722" s="314">
        <v>0</v>
      </c>
      <c r="BQ1722" s="314">
        <v>0</v>
      </c>
      <c r="BR1722" s="314">
        <v>0</v>
      </c>
      <c r="BS1722" s="314">
        <v>0</v>
      </c>
      <c r="BT1722" s="314">
        <v>0</v>
      </c>
      <c r="BU1722" s="314"/>
      <c r="BV1722" s="314"/>
      <c r="BW1722" s="314"/>
      <c r="BX1722" s="284"/>
      <c r="BY1722" s="314"/>
      <c r="BZ1722" s="314">
        <v>0</v>
      </c>
      <c r="CA1722" s="314">
        <v>0</v>
      </c>
      <c r="CB1722" s="314">
        <v>0</v>
      </c>
      <c r="CC1722" s="314">
        <v>0</v>
      </c>
      <c r="CD1722" s="314">
        <v>634731</v>
      </c>
      <c r="CE1722" s="314">
        <v>0</v>
      </c>
      <c r="CF1722" s="314">
        <v>112285</v>
      </c>
      <c r="CG1722" s="314">
        <v>0</v>
      </c>
      <c r="CH1722" s="314"/>
      <c r="CI1722" s="286" t="str">
        <f t="shared" si="355"/>
        <v>Large</v>
      </c>
      <c r="CJ1722" s="210"/>
      <c r="CK1722" s="210"/>
      <c r="CN1722"/>
    </row>
    <row r="1723" spans="1:92" s="283" customFormat="1" ht="15">
      <c r="A1723" s="208" t="s">
        <v>633</v>
      </c>
      <c r="B1723" s="208" t="s">
        <v>518</v>
      </c>
      <c r="C1723" s="208" t="s">
        <v>77</v>
      </c>
      <c r="D1723" s="566">
        <v>2012</v>
      </c>
      <c r="E1723" s="314">
        <v>0</v>
      </c>
      <c r="F1723" s="314">
        <v>0</v>
      </c>
      <c r="G1723" s="314">
        <v>40</v>
      </c>
      <c r="H1723" s="314">
        <v>40</v>
      </c>
      <c r="I1723" s="314">
        <v>28318</v>
      </c>
      <c r="J1723" s="314">
        <v>276973</v>
      </c>
      <c r="K1723" s="314">
        <v>305291</v>
      </c>
      <c r="L1723" s="314">
        <v>305331</v>
      </c>
      <c r="M1723" s="284">
        <f t="shared" si="354"/>
        <v>0</v>
      </c>
      <c r="N1723" s="284">
        <v>99479</v>
      </c>
      <c r="O1723" s="310">
        <v>404810</v>
      </c>
      <c r="P1723" s="310">
        <v>305331</v>
      </c>
      <c r="Q1723" s="310">
        <v>404810</v>
      </c>
      <c r="R1723" s="314">
        <v>404810</v>
      </c>
      <c r="S1723" s="314">
        <v>0</v>
      </c>
      <c r="T1723" s="314">
        <v>0</v>
      </c>
      <c r="U1723" s="314">
        <v>0</v>
      </c>
      <c r="V1723" s="314">
        <v>0</v>
      </c>
      <c r="W1723" s="314">
        <v>40</v>
      </c>
      <c r="X1723" s="314">
        <v>0</v>
      </c>
      <c r="Y1723" s="314">
        <v>0</v>
      </c>
      <c r="Z1723" s="314">
        <v>0</v>
      </c>
      <c r="AA1723" s="314">
        <v>0</v>
      </c>
      <c r="AB1723" s="314">
        <v>0</v>
      </c>
      <c r="AC1723" s="314">
        <v>0</v>
      </c>
      <c r="AD1723" s="314">
        <v>0</v>
      </c>
      <c r="AE1723" s="314">
        <v>0</v>
      </c>
      <c r="AF1723" s="314">
        <v>0</v>
      </c>
      <c r="AG1723" s="314">
        <v>0</v>
      </c>
      <c r="AH1723" s="314">
        <v>0</v>
      </c>
      <c r="AI1723" s="314">
        <v>0</v>
      </c>
      <c r="AJ1723" s="314">
        <v>0</v>
      </c>
      <c r="AK1723" s="314"/>
      <c r="AL1723" s="314"/>
      <c r="AM1723" s="314"/>
      <c r="AN1723" s="314"/>
      <c r="AO1723" s="314"/>
      <c r="AP1723" s="314"/>
      <c r="AQ1723" s="314"/>
      <c r="AR1723" s="314"/>
      <c r="AS1723" s="314"/>
      <c r="AT1723" s="314"/>
      <c r="AU1723" s="314"/>
      <c r="AV1723" s="314"/>
      <c r="AW1723" s="314"/>
      <c r="AX1723" s="314"/>
      <c r="AY1723" s="314"/>
      <c r="AZ1723" s="314"/>
      <c r="BA1723" s="314"/>
      <c r="BB1723" s="314"/>
      <c r="BC1723" s="314"/>
      <c r="BD1723" s="314"/>
      <c r="BE1723" s="314"/>
      <c r="BF1723" s="314"/>
      <c r="BG1723" s="314"/>
      <c r="BH1723" s="314"/>
      <c r="BI1723" s="314"/>
      <c r="BJ1723" s="314"/>
      <c r="BK1723" s="314">
        <v>28318</v>
      </c>
      <c r="BL1723" s="314">
        <v>0</v>
      </c>
      <c r="BM1723" s="314">
        <v>0</v>
      </c>
      <c r="BN1723" s="314">
        <v>0</v>
      </c>
      <c r="BO1723" s="314">
        <v>264691</v>
      </c>
      <c r="BP1723" s="314">
        <v>0</v>
      </c>
      <c r="BQ1723" s="314">
        <v>12282</v>
      </c>
      <c r="BR1723" s="314">
        <v>0</v>
      </c>
      <c r="BS1723" s="314">
        <v>0</v>
      </c>
      <c r="BT1723" s="314">
        <v>0</v>
      </c>
      <c r="BU1723" s="314"/>
      <c r="BV1723" s="314"/>
      <c r="BW1723" s="314"/>
      <c r="BX1723" s="284"/>
      <c r="BY1723" s="314"/>
      <c r="BZ1723" s="314">
        <v>0</v>
      </c>
      <c r="CA1723" s="314">
        <v>0</v>
      </c>
      <c r="CB1723" s="314">
        <v>99479</v>
      </c>
      <c r="CC1723" s="314">
        <v>0</v>
      </c>
      <c r="CD1723" s="314">
        <v>0</v>
      </c>
      <c r="CE1723" s="314">
        <v>0</v>
      </c>
      <c r="CF1723" s="314">
        <v>0</v>
      </c>
      <c r="CG1723" s="314">
        <v>0</v>
      </c>
      <c r="CH1723" s="314"/>
      <c r="CI1723" s="286" t="str">
        <f t="shared" si="355"/>
        <v>Large</v>
      </c>
      <c r="CJ1723" s="210"/>
      <c r="CK1723" s="210"/>
      <c r="CN1723"/>
    </row>
    <row r="1724" spans="1:92" s="283" customFormat="1" ht="15">
      <c r="A1724" s="287" t="s">
        <v>129</v>
      </c>
      <c r="B1724" s="208" t="s">
        <v>421</v>
      </c>
      <c r="C1724" s="208" t="s">
        <v>77</v>
      </c>
      <c r="D1724" s="566">
        <v>2012</v>
      </c>
      <c r="E1724" s="314">
        <v>0</v>
      </c>
      <c r="F1724" s="314">
        <v>0</v>
      </c>
      <c r="G1724" s="314">
        <v>0</v>
      </c>
      <c r="H1724" s="314">
        <v>0</v>
      </c>
      <c r="I1724" s="314">
        <v>51145</v>
      </c>
      <c r="J1724" s="314">
        <v>0</v>
      </c>
      <c r="K1724" s="314">
        <v>51145</v>
      </c>
      <c r="L1724" s="314">
        <v>51145</v>
      </c>
      <c r="M1724" s="284">
        <f t="shared" si="354"/>
        <v>0</v>
      </c>
      <c r="N1724" s="284">
        <v>0</v>
      </c>
      <c r="O1724" s="310">
        <v>51145</v>
      </c>
      <c r="P1724" s="310">
        <v>51145</v>
      </c>
      <c r="Q1724" s="310">
        <v>51145</v>
      </c>
      <c r="R1724" s="314">
        <v>51145</v>
      </c>
      <c r="S1724" s="314">
        <v>0</v>
      </c>
      <c r="T1724" s="314">
        <v>0</v>
      </c>
      <c r="U1724" s="314">
        <v>0</v>
      </c>
      <c r="V1724" s="314">
        <v>0</v>
      </c>
      <c r="W1724" s="314">
        <v>0</v>
      </c>
      <c r="X1724" s="314">
        <v>0</v>
      </c>
      <c r="Y1724" s="314">
        <v>0</v>
      </c>
      <c r="Z1724" s="314">
        <v>0</v>
      </c>
      <c r="AA1724" s="314">
        <v>0</v>
      </c>
      <c r="AB1724" s="314">
        <v>0</v>
      </c>
      <c r="AC1724" s="314">
        <v>0</v>
      </c>
      <c r="AD1724" s="314">
        <v>0</v>
      </c>
      <c r="AE1724" s="314">
        <v>0</v>
      </c>
      <c r="AF1724" s="314">
        <v>0</v>
      </c>
      <c r="AG1724" s="314">
        <v>0</v>
      </c>
      <c r="AH1724" s="314">
        <v>0</v>
      </c>
      <c r="AI1724" s="314">
        <v>0</v>
      </c>
      <c r="AJ1724" s="314">
        <v>0</v>
      </c>
      <c r="AK1724" s="314"/>
      <c r="AL1724" s="314"/>
      <c r="AM1724" s="314"/>
      <c r="AN1724" s="314"/>
      <c r="AO1724" s="314"/>
      <c r="AP1724" s="314"/>
      <c r="AQ1724" s="314"/>
      <c r="AR1724" s="314"/>
      <c r="AS1724" s="314"/>
      <c r="AT1724" s="314"/>
      <c r="AU1724" s="314"/>
      <c r="AV1724" s="314"/>
      <c r="AW1724" s="314"/>
      <c r="AX1724" s="314"/>
      <c r="AY1724" s="314"/>
      <c r="AZ1724" s="314"/>
      <c r="BA1724" s="314"/>
      <c r="BB1724" s="314"/>
      <c r="BC1724" s="314"/>
      <c r="BD1724" s="314"/>
      <c r="BE1724" s="314"/>
      <c r="BF1724" s="314"/>
      <c r="BG1724" s="314"/>
      <c r="BH1724" s="314"/>
      <c r="BI1724" s="314"/>
      <c r="BJ1724" s="314"/>
      <c r="BK1724" s="314">
        <v>51145</v>
      </c>
      <c r="BL1724" s="314">
        <v>0</v>
      </c>
      <c r="BM1724" s="314">
        <v>0</v>
      </c>
      <c r="BN1724" s="314">
        <v>0</v>
      </c>
      <c r="BO1724" s="314">
        <v>0</v>
      </c>
      <c r="BP1724" s="314">
        <v>0</v>
      </c>
      <c r="BQ1724" s="314">
        <v>0</v>
      </c>
      <c r="BR1724" s="314">
        <v>0</v>
      </c>
      <c r="BS1724" s="314">
        <v>0</v>
      </c>
      <c r="BT1724" s="314">
        <v>0</v>
      </c>
      <c r="BU1724" s="314"/>
      <c r="BV1724" s="314"/>
      <c r="BW1724" s="314"/>
      <c r="BX1724" s="284"/>
      <c r="BY1724" s="314"/>
      <c r="BZ1724" s="314">
        <v>0</v>
      </c>
      <c r="CA1724" s="314">
        <v>0</v>
      </c>
      <c r="CB1724" s="314">
        <v>0</v>
      </c>
      <c r="CC1724" s="314">
        <v>0</v>
      </c>
      <c r="CD1724" s="314">
        <v>0</v>
      </c>
      <c r="CE1724" s="314">
        <v>0</v>
      </c>
      <c r="CF1724" s="314">
        <v>0</v>
      </c>
      <c r="CG1724" s="314">
        <v>0</v>
      </c>
      <c r="CH1724" s="314"/>
      <c r="CI1724" s="286" t="str">
        <f t="shared" si="355"/>
        <v>Small</v>
      </c>
      <c r="CJ1724" s="210"/>
      <c r="CK1724" s="210"/>
      <c r="CN1724"/>
    </row>
    <row r="1725" spans="1:92" s="283" customFormat="1" ht="15">
      <c r="A1725" s="208" t="s">
        <v>636</v>
      </c>
      <c r="B1725" s="208" t="s">
        <v>384</v>
      </c>
      <c r="C1725" s="208" t="s">
        <v>77</v>
      </c>
      <c r="D1725" s="566">
        <v>2012</v>
      </c>
      <c r="E1725" s="314">
        <v>0</v>
      </c>
      <c r="F1725" s="314">
        <v>0</v>
      </c>
      <c r="G1725" s="314">
        <v>0</v>
      </c>
      <c r="H1725" s="314">
        <v>0</v>
      </c>
      <c r="I1725" s="314">
        <v>13246</v>
      </c>
      <c r="J1725" s="314">
        <v>0</v>
      </c>
      <c r="K1725" s="314">
        <v>13246</v>
      </c>
      <c r="L1725" s="314">
        <v>13246</v>
      </c>
      <c r="M1725" s="284">
        <f t="shared" si="354"/>
        <v>0</v>
      </c>
      <c r="N1725" s="284">
        <v>0</v>
      </c>
      <c r="O1725" s="310">
        <v>13246</v>
      </c>
      <c r="P1725" s="310">
        <v>13246</v>
      </c>
      <c r="Q1725" s="310">
        <v>13246</v>
      </c>
      <c r="R1725" s="314">
        <v>13246</v>
      </c>
      <c r="S1725" s="314">
        <v>0</v>
      </c>
      <c r="T1725" s="314">
        <v>0</v>
      </c>
      <c r="U1725" s="314">
        <v>0</v>
      </c>
      <c r="V1725" s="314">
        <v>0</v>
      </c>
      <c r="W1725" s="314">
        <v>0</v>
      </c>
      <c r="X1725" s="314">
        <v>0</v>
      </c>
      <c r="Y1725" s="314">
        <v>0</v>
      </c>
      <c r="Z1725" s="314">
        <v>0</v>
      </c>
      <c r="AA1725" s="314">
        <v>0</v>
      </c>
      <c r="AB1725" s="314">
        <v>0</v>
      </c>
      <c r="AC1725" s="314">
        <v>0</v>
      </c>
      <c r="AD1725" s="314">
        <v>0</v>
      </c>
      <c r="AE1725" s="314">
        <v>0</v>
      </c>
      <c r="AF1725" s="314">
        <v>0</v>
      </c>
      <c r="AG1725" s="314">
        <v>0</v>
      </c>
      <c r="AH1725" s="314">
        <v>0</v>
      </c>
      <c r="AI1725" s="314">
        <v>0</v>
      </c>
      <c r="AJ1725" s="314">
        <v>0</v>
      </c>
      <c r="AK1725" s="314"/>
      <c r="AL1725" s="314"/>
      <c r="AM1725" s="314"/>
      <c r="AN1725" s="314"/>
      <c r="AO1725" s="314"/>
      <c r="AP1725" s="314"/>
      <c r="AQ1725" s="314"/>
      <c r="AR1725" s="314"/>
      <c r="AS1725" s="314"/>
      <c r="AT1725" s="314"/>
      <c r="AU1725" s="314"/>
      <c r="AV1725" s="314"/>
      <c r="AW1725" s="314"/>
      <c r="AX1725" s="314"/>
      <c r="AY1725" s="314"/>
      <c r="AZ1725" s="314"/>
      <c r="BA1725" s="314"/>
      <c r="BB1725" s="314"/>
      <c r="BC1725" s="314"/>
      <c r="BD1725" s="314"/>
      <c r="BE1725" s="314"/>
      <c r="BF1725" s="314"/>
      <c r="BG1725" s="314"/>
      <c r="BH1725" s="314"/>
      <c r="BI1725" s="314"/>
      <c r="BJ1725" s="314"/>
      <c r="BK1725" s="314">
        <v>13246</v>
      </c>
      <c r="BL1725" s="314">
        <v>0</v>
      </c>
      <c r="BM1725" s="314">
        <v>0</v>
      </c>
      <c r="BN1725" s="314">
        <v>0</v>
      </c>
      <c r="BO1725" s="314">
        <v>0</v>
      </c>
      <c r="BP1725" s="314">
        <v>0</v>
      </c>
      <c r="BQ1725" s="314">
        <v>0</v>
      </c>
      <c r="BR1725" s="314">
        <v>0</v>
      </c>
      <c r="BS1725" s="314">
        <v>0</v>
      </c>
      <c r="BT1725" s="314">
        <v>0</v>
      </c>
      <c r="BU1725" s="314"/>
      <c r="BV1725" s="314"/>
      <c r="BW1725" s="314"/>
      <c r="BX1725" s="284"/>
      <c r="BY1725" s="314"/>
      <c r="BZ1725" s="314">
        <v>0</v>
      </c>
      <c r="CA1725" s="314">
        <v>0</v>
      </c>
      <c r="CB1725" s="314">
        <v>0</v>
      </c>
      <c r="CC1725" s="314">
        <v>0</v>
      </c>
      <c r="CD1725" s="314">
        <v>0</v>
      </c>
      <c r="CE1725" s="314">
        <v>0</v>
      </c>
      <c r="CF1725" s="314">
        <v>0</v>
      </c>
      <c r="CG1725" s="314">
        <v>0</v>
      </c>
      <c r="CH1725" s="314"/>
      <c r="CI1725" s="286" t="str">
        <f t="shared" si="355"/>
        <v>Small</v>
      </c>
      <c r="CJ1725" s="210"/>
      <c r="CK1725" s="210"/>
      <c r="CN1725"/>
    </row>
    <row r="1726" spans="1:92" s="283" customFormat="1" ht="15">
      <c r="A1726" s="208" t="s">
        <v>162</v>
      </c>
      <c r="B1726" s="208" t="s">
        <v>162</v>
      </c>
      <c r="C1726" s="208" t="s">
        <v>77</v>
      </c>
      <c r="D1726" s="566">
        <v>2012</v>
      </c>
      <c r="E1726" s="314">
        <v>1588</v>
      </c>
      <c r="F1726" s="314">
        <v>2038</v>
      </c>
      <c r="G1726" s="314">
        <v>2839</v>
      </c>
      <c r="H1726" s="314">
        <v>6465</v>
      </c>
      <c r="I1726" s="314">
        <v>8532</v>
      </c>
      <c r="J1726" s="314">
        <v>0</v>
      </c>
      <c r="K1726" s="314">
        <v>8532</v>
      </c>
      <c r="L1726" s="314">
        <v>14997</v>
      </c>
      <c r="M1726" s="284">
        <f t="shared" si="354"/>
        <v>0</v>
      </c>
      <c r="N1726" s="284">
        <v>0</v>
      </c>
      <c r="O1726" s="310">
        <v>14997</v>
      </c>
      <c r="P1726" s="310">
        <v>14997</v>
      </c>
      <c r="Q1726" s="310">
        <v>14997</v>
      </c>
      <c r="R1726" s="314">
        <v>14997</v>
      </c>
      <c r="S1726" s="314">
        <v>1588</v>
      </c>
      <c r="T1726" s="314">
        <v>0</v>
      </c>
      <c r="U1726" s="314">
        <v>2038</v>
      </c>
      <c r="V1726" s="314">
        <v>0</v>
      </c>
      <c r="W1726" s="314">
        <v>2839</v>
      </c>
      <c r="X1726" s="314">
        <v>0</v>
      </c>
      <c r="Y1726" s="314">
        <v>0</v>
      </c>
      <c r="Z1726" s="314">
        <v>0</v>
      </c>
      <c r="AA1726" s="314">
        <v>0</v>
      </c>
      <c r="AB1726" s="314">
        <v>0</v>
      </c>
      <c r="AC1726" s="314">
        <v>0</v>
      </c>
      <c r="AD1726" s="314">
        <v>0</v>
      </c>
      <c r="AE1726" s="314">
        <v>0</v>
      </c>
      <c r="AF1726" s="314">
        <v>0</v>
      </c>
      <c r="AG1726" s="314">
        <v>0</v>
      </c>
      <c r="AH1726" s="314">
        <v>0</v>
      </c>
      <c r="AI1726" s="314">
        <v>0</v>
      </c>
      <c r="AJ1726" s="314">
        <v>0</v>
      </c>
      <c r="AK1726" s="314"/>
      <c r="AL1726" s="314"/>
      <c r="AM1726" s="314"/>
      <c r="AN1726" s="314"/>
      <c r="AO1726" s="314"/>
      <c r="AP1726" s="314"/>
      <c r="AQ1726" s="314"/>
      <c r="AR1726" s="314"/>
      <c r="AS1726" s="314"/>
      <c r="AT1726" s="314"/>
      <c r="AU1726" s="314"/>
      <c r="AV1726" s="314"/>
      <c r="AW1726" s="314"/>
      <c r="AX1726" s="314"/>
      <c r="AY1726" s="314"/>
      <c r="AZ1726" s="314"/>
      <c r="BA1726" s="314"/>
      <c r="BB1726" s="314"/>
      <c r="BC1726" s="314"/>
      <c r="BD1726" s="314"/>
      <c r="BE1726" s="314"/>
      <c r="BF1726" s="314"/>
      <c r="BG1726" s="314"/>
      <c r="BH1726" s="314"/>
      <c r="BI1726" s="314"/>
      <c r="BJ1726" s="314"/>
      <c r="BK1726" s="314">
        <v>8532</v>
      </c>
      <c r="BL1726" s="314">
        <v>0</v>
      </c>
      <c r="BM1726" s="314">
        <v>0</v>
      </c>
      <c r="BN1726" s="314">
        <v>0</v>
      </c>
      <c r="BO1726" s="314">
        <v>0</v>
      </c>
      <c r="BP1726" s="314">
        <v>0</v>
      </c>
      <c r="BQ1726" s="314">
        <v>0</v>
      </c>
      <c r="BR1726" s="314">
        <v>0</v>
      </c>
      <c r="BS1726" s="314">
        <v>0</v>
      </c>
      <c r="BT1726" s="314">
        <v>0</v>
      </c>
      <c r="BU1726" s="314"/>
      <c r="BV1726" s="314"/>
      <c r="BW1726" s="314"/>
      <c r="BX1726" s="284"/>
      <c r="BY1726" s="314"/>
      <c r="BZ1726" s="314">
        <v>0</v>
      </c>
      <c r="CA1726" s="314">
        <v>0</v>
      </c>
      <c r="CB1726" s="314">
        <v>0</v>
      </c>
      <c r="CC1726" s="314">
        <v>0</v>
      </c>
      <c r="CD1726" s="314">
        <v>0</v>
      </c>
      <c r="CE1726" s="314">
        <v>0</v>
      </c>
      <c r="CF1726" s="314">
        <v>0</v>
      </c>
      <c r="CG1726" s="314">
        <v>0</v>
      </c>
      <c r="CH1726" s="314"/>
      <c r="CI1726" s="286" t="str">
        <f t="shared" si="355"/>
        <v>Small</v>
      </c>
      <c r="CJ1726" s="210"/>
      <c r="CK1726" s="210"/>
      <c r="CN1726"/>
    </row>
    <row r="1727" spans="1:92" s="283" customFormat="1" ht="15">
      <c r="A1727" s="208" t="s">
        <v>212</v>
      </c>
      <c r="B1727" s="208" t="s">
        <v>402</v>
      </c>
      <c r="C1727" s="208" t="s">
        <v>77</v>
      </c>
      <c r="D1727" s="566">
        <v>2012</v>
      </c>
      <c r="E1727" s="314">
        <v>0</v>
      </c>
      <c r="F1727" s="314">
        <v>0</v>
      </c>
      <c r="G1727" s="314">
        <v>0</v>
      </c>
      <c r="H1727" s="314">
        <v>0</v>
      </c>
      <c r="I1727" s="314">
        <v>0</v>
      </c>
      <c r="J1727" s="314">
        <v>0</v>
      </c>
      <c r="K1727" s="314">
        <v>0</v>
      </c>
      <c r="L1727" s="314">
        <v>0</v>
      </c>
      <c r="M1727" s="284">
        <f t="shared" si="354"/>
        <v>0</v>
      </c>
      <c r="N1727" s="284">
        <v>4865</v>
      </c>
      <c r="O1727" s="310">
        <v>4865</v>
      </c>
      <c r="P1727" s="310">
        <v>0</v>
      </c>
      <c r="Q1727" s="310">
        <v>4865</v>
      </c>
      <c r="R1727" s="314">
        <v>4865</v>
      </c>
      <c r="S1727" s="314">
        <v>0</v>
      </c>
      <c r="T1727" s="314">
        <v>0</v>
      </c>
      <c r="U1727" s="314">
        <v>0</v>
      </c>
      <c r="V1727" s="314">
        <v>0</v>
      </c>
      <c r="W1727" s="314">
        <v>0</v>
      </c>
      <c r="X1727" s="314">
        <v>0</v>
      </c>
      <c r="Y1727" s="314">
        <v>0</v>
      </c>
      <c r="Z1727" s="314">
        <v>0</v>
      </c>
      <c r="AA1727" s="314">
        <v>0</v>
      </c>
      <c r="AB1727" s="314">
        <v>0</v>
      </c>
      <c r="AC1727" s="314">
        <v>0</v>
      </c>
      <c r="AD1727" s="314">
        <v>0</v>
      </c>
      <c r="AE1727" s="314">
        <v>0</v>
      </c>
      <c r="AF1727" s="314">
        <v>0</v>
      </c>
      <c r="AG1727" s="314">
        <v>0</v>
      </c>
      <c r="AH1727" s="314">
        <v>0</v>
      </c>
      <c r="AI1727" s="314">
        <v>0</v>
      </c>
      <c r="AJ1727" s="314">
        <v>0</v>
      </c>
      <c r="AK1727" s="314"/>
      <c r="AL1727" s="314"/>
      <c r="AM1727" s="314"/>
      <c r="AN1727" s="314"/>
      <c r="AO1727" s="314"/>
      <c r="AP1727" s="314"/>
      <c r="AQ1727" s="314"/>
      <c r="AR1727" s="314"/>
      <c r="AS1727" s="314"/>
      <c r="AT1727" s="314"/>
      <c r="AU1727" s="314"/>
      <c r="AV1727" s="314"/>
      <c r="AW1727" s="314"/>
      <c r="AX1727" s="314"/>
      <c r="AY1727" s="314"/>
      <c r="AZ1727" s="314"/>
      <c r="BA1727" s="314"/>
      <c r="BB1727" s="314"/>
      <c r="BC1727" s="314"/>
      <c r="BD1727" s="314"/>
      <c r="BE1727" s="314"/>
      <c r="BF1727" s="314"/>
      <c r="BG1727" s="314"/>
      <c r="BH1727" s="314"/>
      <c r="BI1727" s="314"/>
      <c r="BJ1727" s="314"/>
      <c r="BK1727" s="314">
        <v>0</v>
      </c>
      <c r="BL1727" s="314">
        <v>0</v>
      </c>
      <c r="BM1727" s="314">
        <v>0</v>
      </c>
      <c r="BN1727" s="314">
        <v>0</v>
      </c>
      <c r="BO1727" s="314">
        <v>0</v>
      </c>
      <c r="BP1727" s="314">
        <v>0</v>
      </c>
      <c r="BQ1727" s="314">
        <v>0</v>
      </c>
      <c r="BR1727" s="314">
        <v>0</v>
      </c>
      <c r="BS1727" s="314">
        <v>0</v>
      </c>
      <c r="BT1727" s="314">
        <v>0</v>
      </c>
      <c r="BU1727" s="314"/>
      <c r="BV1727" s="314"/>
      <c r="BW1727" s="314"/>
      <c r="BX1727" s="284"/>
      <c r="BY1727" s="314"/>
      <c r="BZ1727" s="314">
        <v>0</v>
      </c>
      <c r="CA1727" s="314">
        <v>0</v>
      </c>
      <c r="CB1727" s="314">
        <v>4865</v>
      </c>
      <c r="CC1727" s="314">
        <v>0</v>
      </c>
      <c r="CD1727" s="314">
        <v>0</v>
      </c>
      <c r="CE1727" s="314">
        <v>0</v>
      </c>
      <c r="CF1727" s="314">
        <v>0</v>
      </c>
      <c r="CG1727" s="314">
        <v>0</v>
      </c>
      <c r="CH1727" s="314"/>
      <c r="CI1727" s="286" t="str">
        <f t="shared" si="355"/>
        <v>Small</v>
      </c>
      <c r="CJ1727" s="210"/>
      <c r="CK1727" s="210"/>
      <c r="CN1727"/>
    </row>
    <row r="1728" spans="1:92" s="283" customFormat="1" ht="15">
      <c r="A1728" s="287" t="s">
        <v>133</v>
      </c>
      <c r="B1728" s="208" t="s">
        <v>404</v>
      </c>
      <c r="C1728" s="208" t="s">
        <v>77</v>
      </c>
      <c r="D1728" s="566">
        <v>2012</v>
      </c>
      <c r="E1728" s="314">
        <v>141</v>
      </c>
      <c r="F1728" s="314">
        <v>0</v>
      </c>
      <c r="G1728" s="314">
        <v>216391</v>
      </c>
      <c r="H1728" s="314">
        <v>216532</v>
      </c>
      <c r="I1728" s="314">
        <v>0</v>
      </c>
      <c r="J1728" s="314">
        <v>0</v>
      </c>
      <c r="K1728" s="314">
        <v>0</v>
      </c>
      <c r="L1728" s="314">
        <v>216532</v>
      </c>
      <c r="M1728" s="284">
        <f t="shared" si="354"/>
        <v>0</v>
      </c>
      <c r="N1728" s="284">
        <v>0</v>
      </c>
      <c r="O1728" s="310">
        <v>216532</v>
      </c>
      <c r="P1728" s="310">
        <v>216532</v>
      </c>
      <c r="Q1728" s="310">
        <v>216532</v>
      </c>
      <c r="R1728" s="314">
        <v>216532</v>
      </c>
      <c r="S1728" s="314">
        <v>141</v>
      </c>
      <c r="T1728" s="314">
        <v>141</v>
      </c>
      <c r="U1728" s="314">
        <v>0</v>
      </c>
      <c r="V1728" s="314">
        <v>0</v>
      </c>
      <c r="W1728" s="314">
        <v>216391</v>
      </c>
      <c r="X1728" s="314">
        <v>135826</v>
      </c>
      <c r="Y1728" s="314">
        <v>0</v>
      </c>
      <c r="Z1728" s="314">
        <v>0</v>
      </c>
      <c r="AA1728" s="314">
        <v>0</v>
      </c>
      <c r="AB1728" s="314">
        <v>0</v>
      </c>
      <c r="AC1728" s="314">
        <v>0</v>
      </c>
      <c r="AD1728" s="314">
        <v>0</v>
      </c>
      <c r="AE1728" s="314">
        <v>0</v>
      </c>
      <c r="AF1728" s="314">
        <v>0</v>
      </c>
      <c r="AG1728" s="314">
        <v>0</v>
      </c>
      <c r="AH1728" s="314">
        <v>0</v>
      </c>
      <c r="AI1728" s="314">
        <v>0</v>
      </c>
      <c r="AJ1728" s="314">
        <v>0</v>
      </c>
      <c r="AK1728" s="314"/>
      <c r="AL1728" s="314"/>
      <c r="AM1728" s="314"/>
      <c r="AN1728" s="314"/>
      <c r="AO1728" s="314"/>
      <c r="AP1728" s="314"/>
      <c r="AQ1728" s="314"/>
      <c r="AR1728" s="314"/>
      <c r="AS1728" s="314"/>
      <c r="AT1728" s="314"/>
      <c r="AU1728" s="314"/>
      <c r="AV1728" s="314"/>
      <c r="AW1728" s="314"/>
      <c r="AX1728" s="314"/>
      <c r="AY1728" s="314"/>
      <c r="AZ1728" s="314"/>
      <c r="BA1728" s="314"/>
      <c r="BB1728" s="314"/>
      <c r="BC1728" s="314"/>
      <c r="BD1728" s="314"/>
      <c r="BE1728" s="314"/>
      <c r="BF1728" s="314"/>
      <c r="BG1728" s="314"/>
      <c r="BH1728" s="314"/>
      <c r="BI1728" s="314"/>
      <c r="BJ1728" s="314"/>
      <c r="BK1728" s="314">
        <v>0</v>
      </c>
      <c r="BL1728" s="314">
        <v>0</v>
      </c>
      <c r="BM1728" s="314">
        <v>0</v>
      </c>
      <c r="BN1728" s="314">
        <v>0</v>
      </c>
      <c r="BO1728" s="314">
        <v>0</v>
      </c>
      <c r="BP1728" s="314">
        <v>0</v>
      </c>
      <c r="BQ1728" s="314">
        <v>0</v>
      </c>
      <c r="BR1728" s="314">
        <v>0</v>
      </c>
      <c r="BS1728" s="314">
        <v>0</v>
      </c>
      <c r="BT1728" s="314">
        <v>0</v>
      </c>
      <c r="BU1728" s="314"/>
      <c r="BV1728" s="314"/>
      <c r="BW1728" s="314"/>
      <c r="BX1728" s="284"/>
      <c r="BY1728" s="314"/>
      <c r="BZ1728" s="314">
        <v>0</v>
      </c>
      <c r="CA1728" s="314">
        <v>0</v>
      </c>
      <c r="CB1728" s="314">
        <v>0</v>
      </c>
      <c r="CC1728" s="314">
        <v>0</v>
      </c>
      <c r="CD1728" s="314">
        <v>0</v>
      </c>
      <c r="CE1728" s="314">
        <v>0</v>
      </c>
      <c r="CF1728" s="314">
        <v>0</v>
      </c>
      <c r="CG1728" s="314">
        <v>0</v>
      </c>
      <c r="CH1728" s="314"/>
      <c r="CI1728" s="286" t="str">
        <f t="shared" si="355"/>
        <v>Large</v>
      </c>
      <c r="CJ1728" s="210"/>
      <c r="CK1728" s="210"/>
      <c r="CN1728"/>
    </row>
    <row r="1729" spans="1:92" s="283" customFormat="1" ht="15">
      <c r="A1729" s="210" t="s">
        <v>165</v>
      </c>
      <c r="B1729" s="210" t="s">
        <v>165</v>
      </c>
      <c r="C1729" s="208" t="s">
        <v>77</v>
      </c>
      <c r="D1729" s="566">
        <v>2012</v>
      </c>
      <c r="E1729" s="314">
        <v>0</v>
      </c>
      <c r="F1729" s="314">
        <v>0</v>
      </c>
      <c r="G1729" s="314">
        <v>0</v>
      </c>
      <c r="H1729" s="314">
        <v>0</v>
      </c>
      <c r="I1729" s="314">
        <v>1234</v>
      </c>
      <c r="J1729" s="314">
        <v>148246</v>
      </c>
      <c r="K1729" s="314">
        <v>149480</v>
      </c>
      <c r="L1729" s="314">
        <v>149480</v>
      </c>
      <c r="M1729" s="284">
        <f t="shared" si="354"/>
        <v>0</v>
      </c>
      <c r="N1729" s="284">
        <v>0</v>
      </c>
      <c r="O1729" s="310">
        <v>149480</v>
      </c>
      <c r="P1729" s="310">
        <v>149480</v>
      </c>
      <c r="Q1729" s="310">
        <v>149480</v>
      </c>
      <c r="R1729" s="314">
        <v>149480</v>
      </c>
      <c r="S1729" s="314">
        <v>0</v>
      </c>
      <c r="T1729" s="314">
        <v>0</v>
      </c>
      <c r="U1729" s="314">
        <v>0</v>
      </c>
      <c r="V1729" s="314">
        <v>0</v>
      </c>
      <c r="W1729" s="314">
        <v>0</v>
      </c>
      <c r="X1729" s="314">
        <v>0</v>
      </c>
      <c r="Y1729" s="314">
        <v>0</v>
      </c>
      <c r="Z1729" s="314">
        <v>0</v>
      </c>
      <c r="AA1729" s="314">
        <v>0</v>
      </c>
      <c r="AB1729" s="314">
        <v>0</v>
      </c>
      <c r="AC1729" s="314">
        <v>0</v>
      </c>
      <c r="AD1729" s="314">
        <v>0</v>
      </c>
      <c r="AE1729" s="314">
        <v>0</v>
      </c>
      <c r="AF1729" s="314">
        <v>0</v>
      </c>
      <c r="AG1729" s="314">
        <v>0</v>
      </c>
      <c r="AH1729" s="314">
        <v>0</v>
      </c>
      <c r="AI1729" s="314">
        <v>0</v>
      </c>
      <c r="AJ1729" s="314">
        <v>0</v>
      </c>
      <c r="AK1729" s="314"/>
      <c r="AL1729" s="314"/>
      <c r="AM1729" s="314"/>
      <c r="AN1729" s="314"/>
      <c r="AO1729" s="314"/>
      <c r="AP1729" s="314"/>
      <c r="AQ1729" s="314"/>
      <c r="AR1729" s="314"/>
      <c r="AS1729" s="314"/>
      <c r="AT1729" s="314"/>
      <c r="AU1729" s="314"/>
      <c r="AV1729" s="314"/>
      <c r="AW1729" s="314"/>
      <c r="AX1729" s="314"/>
      <c r="AY1729" s="314"/>
      <c r="AZ1729" s="314"/>
      <c r="BA1729" s="314"/>
      <c r="BB1729" s="314"/>
      <c r="BC1729" s="314"/>
      <c r="BD1729" s="314"/>
      <c r="BE1729" s="314"/>
      <c r="BF1729" s="314"/>
      <c r="BG1729" s="314"/>
      <c r="BH1729" s="314"/>
      <c r="BI1729" s="314"/>
      <c r="BJ1729" s="314"/>
      <c r="BK1729" s="314">
        <v>1234</v>
      </c>
      <c r="BL1729" s="314">
        <v>0</v>
      </c>
      <c r="BM1729" s="314">
        <v>0</v>
      </c>
      <c r="BN1729" s="314">
        <v>0</v>
      </c>
      <c r="BO1729" s="314">
        <v>124759</v>
      </c>
      <c r="BP1729" s="314">
        <v>0</v>
      </c>
      <c r="BQ1729" s="314">
        <v>23487</v>
      </c>
      <c r="BR1729" s="314">
        <v>0</v>
      </c>
      <c r="BS1729" s="314">
        <v>0</v>
      </c>
      <c r="BT1729" s="314">
        <v>0</v>
      </c>
      <c r="BU1729" s="314"/>
      <c r="BV1729" s="314"/>
      <c r="BW1729" s="314"/>
      <c r="BX1729" s="284"/>
      <c r="BY1729" s="314"/>
      <c r="BZ1729" s="314">
        <v>0</v>
      </c>
      <c r="CA1729" s="314">
        <v>0</v>
      </c>
      <c r="CB1729" s="314">
        <v>0</v>
      </c>
      <c r="CC1729" s="314">
        <v>0</v>
      </c>
      <c r="CD1729" s="314">
        <v>0</v>
      </c>
      <c r="CE1729" s="314">
        <v>0</v>
      </c>
      <c r="CF1729" s="314">
        <v>0</v>
      </c>
      <c r="CG1729" s="314">
        <v>0</v>
      </c>
      <c r="CH1729" s="314"/>
      <c r="CI1729" s="286" t="str">
        <f t="shared" si="355"/>
        <v>Large</v>
      </c>
      <c r="CJ1729" s="210"/>
      <c r="CK1729" s="210"/>
      <c r="CN1729"/>
    </row>
    <row r="1730" spans="1:92" s="283" customFormat="1" ht="15">
      <c r="A1730" s="208" t="s">
        <v>166</v>
      </c>
      <c r="B1730" s="208" t="s">
        <v>412</v>
      </c>
      <c r="C1730" s="208" t="s">
        <v>77</v>
      </c>
      <c r="D1730" s="566">
        <v>2012</v>
      </c>
      <c r="E1730" s="314">
        <v>0</v>
      </c>
      <c r="F1730" s="314">
        <v>0</v>
      </c>
      <c r="G1730" s="314">
        <v>11137</v>
      </c>
      <c r="H1730" s="314">
        <v>11137</v>
      </c>
      <c r="I1730" s="314">
        <v>0</v>
      </c>
      <c r="J1730" s="314">
        <v>83020</v>
      </c>
      <c r="K1730" s="314">
        <v>83020</v>
      </c>
      <c r="L1730" s="314">
        <v>94157</v>
      </c>
      <c r="M1730" s="284">
        <f t="shared" si="354"/>
        <v>0</v>
      </c>
      <c r="N1730" s="284">
        <v>14502</v>
      </c>
      <c r="O1730" s="310">
        <v>108659</v>
      </c>
      <c r="P1730" s="310">
        <v>94157</v>
      </c>
      <c r="Q1730" s="310">
        <v>108659</v>
      </c>
      <c r="R1730" s="314">
        <v>109086</v>
      </c>
      <c r="S1730" s="314">
        <v>0</v>
      </c>
      <c r="T1730" s="314">
        <v>0</v>
      </c>
      <c r="U1730" s="314">
        <v>0</v>
      </c>
      <c r="V1730" s="314">
        <v>0</v>
      </c>
      <c r="W1730" s="314">
        <v>11137</v>
      </c>
      <c r="X1730" s="314">
        <v>0</v>
      </c>
      <c r="Y1730" s="314">
        <v>0</v>
      </c>
      <c r="Z1730" s="314">
        <v>0</v>
      </c>
      <c r="AA1730" s="314">
        <v>0</v>
      </c>
      <c r="AB1730" s="314">
        <v>0</v>
      </c>
      <c r="AC1730" s="314">
        <v>0</v>
      </c>
      <c r="AD1730" s="314">
        <v>0</v>
      </c>
      <c r="AE1730" s="314">
        <v>0</v>
      </c>
      <c r="AF1730" s="314">
        <v>0</v>
      </c>
      <c r="AG1730" s="314">
        <v>0</v>
      </c>
      <c r="AH1730" s="314">
        <v>0</v>
      </c>
      <c r="AI1730" s="314">
        <v>0</v>
      </c>
      <c r="AJ1730" s="314">
        <v>0</v>
      </c>
      <c r="AK1730" s="314"/>
      <c r="AL1730" s="314"/>
      <c r="AM1730" s="314"/>
      <c r="AN1730" s="314"/>
      <c r="AO1730" s="314"/>
      <c r="AP1730" s="314"/>
      <c r="AQ1730" s="314"/>
      <c r="AR1730" s="314"/>
      <c r="AS1730" s="314"/>
      <c r="AT1730" s="314"/>
      <c r="AU1730" s="314"/>
      <c r="AV1730" s="314"/>
      <c r="AW1730" s="314"/>
      <c r="AX1730" s="314"/>
      <c r="AY1730" s="314"/>
      <c r="AZ1730" s="314"/>
      <c r="BA1730" s="314"/>
      <c r="BB1730" s="314"/>
      <c r="BC1730" s="314"/>
      <c r="BD1730" s="314"/>
      <c r="BE1730" s="314"/>
      <c r="BF1730" s="314"/>
      <c r="BG1730" s="314"/>
      <c r="BH1730" s="314"/>
      <c r="BI1730" s="314"/>
      <c r="BJ1730" s="314"/>
      <c r="BK1730" s="314">
        <v>0</v>
      </c>
      <c r="BL1730" s="314">
        <v>0</v>
      </c>
      <c r="BM1730" s="314">
        <v>0</v>
      </c>
      <c r="BN1730" s="314">
        <v>0</v>
      </c>
      <c r="BO1730" s="314">
        <v>78569</v>
      </c>
      <c r="BP1730" s="314">
        <v>0</v>
      </c>
      <c r="BQ1730" s="314">
        <v>4451</v>
      </c>
      <c r="BR1730" s="314">
        <v>0</v>
      </c>
      <c r="BS1730" s="314">
        <v>0</v>
      </c>
      <c r="BT1730" s="314">
        <v>0</v>
      </c>
      <c r="BU1730" s="314"/>
      <c r="BV1730" s="314"/>
      <c r="BW1730" s="314"/>
      <c r="BX1730" s="284"/>
      <c r="BY1730" s="314"/>
      <c r="BZ1730" s="314">
        <v>0</v>
      </c>
      <c r="CA1730" s="314">
        <v>0</v>
      </c>
      <c r="CB1730" s="314">
        <v>14502</v>
      </c>
      <c r="CC1730" s="314">
        <v>0</v>
      </c>
      <c r="CD1730" s="314">
        <v>0</v>
      </c>
      <c r="CE1730" s="314">
        <v>0</v>
      </c>
      <c r="CF1730" s="314">
        <v>427</v>
      </c>
      <c r="CG1730" s="314">
        <v>0</v>
      </c>
      <c r="CH1730" s="314"/>
      <c r="CI1730" s="286" t="str">
        <f t="shared" si="355"/>
        <v>Large</v>
      </c>
      <c r="CJ1730" s="210"/>
      <c r="CK1730" s="210"/>
      <c r="CN1730"/>
    </row>
    <row r="1731" spans="1:92" s="283" customFormat="1" ht="15">
      <c r="A1731" s="208" t="s">
        <v>639</v>
      </c>
      <c r="B1731" s="208" t="s">
        <v>698</v>
      </c>
      <c r="C1731" s="208" t="s">
        <v>77</v>
      </c>
      <c r="D1731" s="566">
        <v>2012</v>
      </c>
      <c r="E1731" s="314">
        <v>0</v>
      </c>
      <c r="F1731" s="314">
        <v>0</v>
      </c>
      <c r="G1731" s="314">
        <v>0</v>
      </c>
      <c r="H1731" s="314">
        <v>0</v>
      </c>
      <c r="I1731" s="314">
        <v>0</v>
      </c>
      <c r="J1731" s="314">
        <v>10030</v>
      </c>
      <c r="K1731" s="314">
        <v>10030</v>
      </c>
      <c r="L1731" s="314">
        <v>10030</v>
      </c>
      <c r="M1731" s="284">
        <f t="shared" si="354"/>
        <v>0</v>
      </c>
      <c r="N1731" s="284">
        <v>0</v>
      </c>
      <c r="O1731" s="310">
        <v>10030</v>
      </c>
      <c r="P1731" s="310">
        <v>10030</v>
      </c>
      <c r="Q1731" s="310">
        <v>10030</v>
      </c>
      <c r="R1731" s="314">
        <v>10030</v>
      </c>
      <c r="S1731" s="314">
        <v>0</v>
      </c>
      <c r="T1731" s="314">
        <v>0</v>
      </c>
      <c r="U1731" s="314">
        <v>0</v>
      </c>
      <c r="V1731" s="314">
        <v>0</v>
      </c>
      <c r="W1731" s="314">
        <v>0</v>
      </c>
      <c r="X1731" s="314">
        <v>0</v>
      </c>
      <c r="Y1731" s="314">
        <v>0</v>
      </c>
      <c r="Z1731" s="314">
        <v>0</v>
      </c>
      <c r="AA1731" s="314">
        <v>0</v>
      </c>
      <c r="AB1731" s="314">
        <v>0</v>
      </c>
      <c r="AC1731" s="314">
        <v>0</v>
      </c>
      <c r="AD1731" s="314">
        <v>0</v>
      </c>
      <c r="AE1731" s="314">
        <v>0</v>
      </c>
      <c r="AF1731" s="314">
        <v>0</v>
      </c>
      <c r="AG1731" s="314">
        <v>0</v>
      </c>
      <c r="AH1731" s="314">
        <v>0</v>
      </c>
      <c r="AI1731" s="314">
        <v>0</v>
      </c>
      <c r="AJ1731" s="314">
        <v>0</v>
      </c>
      <c r="AK1731" s="314"/>
      <c r="AL1731" s="314"/>
      <c r="AM1731" s="314"/>
      <c r="AN1731" s="314"/>
      <c r="AO1731" s="314"/>
      <c r="AP1731" s="314"/>
      <c r="AQ1731" s="314"/>
      <c r="AR1731" s="314"/>
      <c r="AS1731" s="314"/>
      <c r="AT1731" s="314"/>
      <c r="AU1731" s="314"/>
      <c r="AV1731" s="314"/>
      <c r="AW1731" s="314"/>
      <c r="AX1731" s="314"/>
      <c r="AY1731" s="314"/>
      <c r="AZ1731" s="314"/>
      <c r="BA1731" s="314"/>
      <c r="BB1731" s="314"/>
      <c r="BC1731" s="314"/>
      <c r="BD1731" s="314"/>
      <c r="BE1731" s="314"/>
      <c r="BF1731" s="314"/>
      <c r="BG1731" s="314"/>
      <c r="BH1731" s="314"/>
      <c r="BI1731" s="314"/>
      <c r="BJ1731" s="314"/>
      <c r="BK1731" s="314">
        <v>0</v>
      </c>
      <c r="BL1731" s="314">
        <v>0</v>
      </c>
      <c r="BM1731" s="314">
        <v>0</v>
      </c>
      <c r="BN1731" s="314">
        <v>0</v>
      </c>
      <c r="BO1731" s="314">
        <v>0</v>
      </c>
      <c r="BP1731" s="314">
        <v>0</v>
      </c>
      <c r="BQ1731" s="314">
        <v>10030</v>
      </c>
      <c r="BR1731" s="314">
        <v>0</v>
      </c>
      <c r="BS1731" s="314">
        <v>0</v>
      </c>
      <c r="BT1731" s="314">
        <v>0</v>
      </c>
      <c r="BU1731" s="314"/>
      <c r="BV1731" s="314"/>
      <c r="BW1731" s="314"/>
      <c r="BX1731" s="284"/>
      <c r="BY1731" s="314"/>
      <c r="BZ1731" s="314">
        <v>0</v>
      </c>
      <c r="CA1731" s="314">
        <v>0</v>
      </c>
      <c r="CB1731" s="314">
        <v>0</v>
      </c>
      <c r="CC1731" s="314">
        <v>0</v>
      </c>
      <c r="CD1731" s="314">
        <v>0</v>
      </c>
      <c r="CE1731" s="314">
        <v>0</v>
      </c>
      <c r="CF1731" s="314">
        <v>0</v>
      </c>
      <c r="CG1731" s="314">
        <v>0</v>
      </c>
      <c r="CH1731" s="314"/>
      <c r="CI1731" s="286" t="str">
        <f t="shared" si="355"/>
        <v>Small</v>
      </c>
      <c r="CJ1731" s="210"/>
      <c r="CK1731" s="210"/>
      <c r="CN1731"/>
    </row>
    <row r="1732" spans="1:92" s="283" customFormat="1" ht="15">
      <c r="A1732" s="209" t="s">
        <v>193</v>
      </c>
      <c r="B1732" s="209" t="s">
        <v>505</v>
      </c>
      <c r="C1732" s="208" t="s">
        <v>77</v>
      </c>
      <c r="D1732" s="566">
        <v>2012</v>
      </c>
      <c r="E1732" s="314">
        <v>175</v>
      </c>
      <c r="F1732" s="314">
        <v>1012</v>
      </c>
      <c r="G1732" s="314">
        <v>12953</v>
      </c>
      <c r="H1732" s="314">
        <v>14140</v>
      </c>
      <c r="I1732" s="314">
        <v>0</v>
      </c>
      <c r="J1732" s="314">
        <v>10699</v>
      </c>
      <c r="K1732" s="314">
        <v>10699</v>
      </c>
      <c r="L1732" s="314">
        <v>24839</v>
      </c>
      <c r="M1732" s="284">
        <f t="shared" si="354"/>
        <v>0</v>
      </c>
      <c r="N1732" s="284">
        <v>0</v>
      </c>
      <c r="O1732" s="310">
        <v>24839</v>
      </c>
      <c r="P1732" s="310">
        <v>24839</v>
      </c>
      <c r="Q1732" s="310">
        <v>24839</v>
      </c>
      <c r="R1732" s="314">
        <v>24839</v>
      </c>
      <c r="S1732" s="314">
        <v>175</v>
      </c>
      <c r="T1732" s="314">
        <v>0</v>
      </c>
      <c r="U1732" s="314">
        <v>1012</v>
      </c>
      <c r="V1732" s="314">
        <v>0</v>
      </c>
      <c r="W1732" s="314">
        <v>12953</v>
      </c>
      <c r="X1732" s="314">
        <v>0</v>
      </c>
      <c r="Y1732" s="314">
        <v>0</v>
      </c>
      <c r="Z1732" s="314">
        <v>0</v>
      </c>
      <c r="AA1732" s="314">
        <v>0</v>
      </c>
      <c r="AB1732" s="314">
        <v>0</v>
      </c>
      <c r="AC1732" s="314">
        <v>0</v>
      </c>
      <c r="AD1732" s="314">
        <v>0</v>
      </c>
      <c r="AE1732" s="314">
        <v>0</v>
      </c>
      <c r="AF1732" s="314">
        <v>0</v>
      </c>
      <c r="AG1732" s="314">
        <v>0</v>
      </c>
      <c r="AH1732" s="314">
        <v>0</v>
      </c>
      <c r="AI1732" s="314">
        <v>0</v>
      </c>
      <c r="AJ1732" s="314">
        <v>0</v>
      </c>
      <c r="AK1732" s="314"/>
      <c r="AL1732" s="314"/>
      <c r="AM1732" s="314"/>
      <c r="AN1732" s="314"/>
      <c r="AO1732" s="314"/>
      <c r="AP1732" s="314"/>
      <c r="AQ1732" s="314"/>
      <c r="AR1732" s="314"/>
      <c r="AS1732" s="314"/>
      <c r="AT1732" s="314"/>
      <c r="AU1732" s="314"/>
      <c r="AV1732" s="314"/>
      <c r="AW1732" s="314"/>
      <c r="AX1732" s="314"/>
      <c r="AY1732" s="314"/>
      <c r="AZ1732" s="314"/>
      <c r="BA1732" s="314"/>
      <c r="BB1732" s="314"/>
      <c r="BC1732" s="314"/>
      <c r="BD1732" s="314"/>
      <c r="BE1732" s="314"/>
      <c r="BF1732" s="314"/>
      <c r="BG1732" s="314"/>
      <c r="BH1732" s="314"/>
      <c r="BI1732" s="314"/>
      <c r="BJ1732" s="314"/>
      <c r="BK1732" s="314">
        <v>0</v>
      </c>
      <c r="BL1732" s="314">
        <v>0</v>
      </c>
      <c r="BM1732" s="314">
        <v>0</v>
      </c>
      <c r="BN1732" s="314">
        <v>0</v>
      </c>
      <c r="BO1732" s="314">
        <v>0</v>
      </c>
      <c r="BP1732" s="314">
        <v>0</v>
      </c>
      <c r="BQ1732" s="314">
        <v>10676</v>
      </c>
      <c r="BR1732" s="314">
        <v>0</v>
      </c>
      <c r="BS1732" s="314">
        <v>23</v>
      </c>
      <c r="BT1732" s="314">
        <v>0</v>
      </c>
      <c r="BU1732" s="314"/>
      <c r="BV1732" s="314"/>
      <c r="BW1732" s="314"/>
      <c r="BX1732" s="284"/>
      <c r="BY1732" s="314"/>
      <c r="BZ1732" s="314">
        <v>0</v>
      </c>
      <c r="CA1732" s="314">
        <v>0</v>
      </c>
      <c r="CB1732" s="314">
        <v>0</v>
      </c>
      <c r="CC1732" s="314">
        <v>0</v>
      </c>
      <c r="CD1732" s="314">
        <v>0</v>
      </c>
      <c r="CE1732" s="314">
        <v>0</v>
      </c>
      <c r="CF1732" s="314">
        <v>0</v>
      </c>
      <c r="CG1732" s="314">
        <v>0</v>
      </c>
      <c r="CH1732" s="314"/>
      <c r="CI1732" s="286" t="str">
        <f t="shared" si="355"/>
        <v>Small</v>
      </c>
      <c r="CJ1732" s="210"/>
      <c r="CK1732" s="210"/>
      <c r="CN1732"/>
    </row>
    <row r="1733" spans="1:92" s="283" customFormat="1" ht="15">
      <c r="A1733" s="293" t="s">
        <v>696</v>
      </c>
      <c r="B1733" s="294" t="s">
        <v>398</v>
      </c>
      <c r="C1733" s="208" t="s">
        <v>77</v>
      </c>
      <c r="D1733" s="566">
        <v>2012</v>
      </c>
      <c r="E1733" s="314">
        <v>0</v>
      </c>
      <c r="F1733" s="314">
        <v>0</v>
      </c>
      <c r="G1733" s="314">
        <v>0</v>
      </c>
      <c r="H1733" s="314">
        <v>0</v>
      </c>
      <c r="I1733" s="314">
        <v>39514</v>
      </c>
      <c r="J1733" s="314">
        <v>0</v>
      </c>
      <c r="K1733" s="314">
        <v>39514</v>
      </c>
      <c r="L1733" s="314">
        <v>39514</v>
      </c>
      <c r="M1733" s="284">
        <f t="shared" si="354"/>
        <v>0</v>
      </c>
      <c r="N1733" s="284">
        <v>0</v>
      </c>
      <c r="O1733" s="310">
        <v>39514</v>
      </c>
      <c r="P1733" s="310">
        <v>39514</v>
      </c>
      <c r="Q1733" s="310">
        <v>39514</v>
      </c>
      <c r="R1733" s="314">
        <v>39514</v>
      </c>
      <c r="S1733" s="314">
        <v>0</v>
      </c>
      <c r="T1733" s="314">
        <v>0</v>
      </c>
      <c r="U1733" s="314">
        <v>0</v>
      </c>
      <c r="V1733" s="314">
        <v>0</v>
      </c>
      <c r="W1733" s="314">
        <v>0</v>
      </c>
      <c r="X1733" s="314">
        <v>0</v>
      </c>
      <c r="Y1733" s="314">
        <v>0</v>
      </c>
      <c r="Z1733" s="314">
        <v>0</v>
      </c>
      <c r="AA1733" s="314">
        <v>0</v>
      </c>
      <c r="AB1733" s="314">
        <v>0</v>
      </c>
      <c r="AC1733" s="314">
        <v>0</v>
      </c>
      <c r="AD1733" s="314">
        <v>0</v>
      </c>
      <c r="AE1733" s="314">
        <v>0</v>
      </c>
      <c r="AF1733" s="314">
        <v>0</v>
      </c>
      <c r="AG1733" s="314">
        <v>0</v>
      </c>
      <c r="AH1733" s="314">
        <v>0</v>
      </c>
      <c r="AI1733" s="314">
        <v>0</v>
      </c>
      <c r="AJ1733" s="314">
        <v>0</v>
      </c>
      <c r="AK1733" s="314"/>
      <c r="AL1733" s="314"/>
      <c r="AM1733" s="314"/>
      <c r="AN1733" s="314"/>
      <c r="AO1733" s="314"/>
      <c r="AP1733" s="314"/>
      <c r="AQ1733" s="314"/>
      <c r="AR1733" s="314"/>
      <c r="AS1733" s="314"/>
      <c r="AT1733" s="314"/>
      <c r="AU1733" s="314"/>
      <c r="AV1733" s="314"/>
      <c r="AW1733" s="314"/>
      <c r="AX1733" s="314"/>
      <c r="AY1733" s="314"/>
      <c r="AZ1733" s="314"/>
      <c r="BA1733" s="314"/>
      <c r="BB1733" s="314"/>
      <c r="BC1733" s="314"/>
      <c r="BD1733" s="314"/>
      <c r="BE1733" s="314"/>
      <c r="BF1733" s="314"/>
      <c r="BG1733" s="314"/>
      <c r="BH1733" s="314"/>
      <c r="BI1733" s="314"/>
      <c r="BJ1733" s="314"/>
      <c r="BK1733" s="314">
        <v>39514</v>
      </c>
      <c r="BL1733" s="314">
        <v>0</v>
      </c>
      <c r="BM1733" s="314">
        <v>0</v>
      </c>
      <c r="BN1733" s="314">
        <v>0</v>
      </c>
      <c r="BO1733" s="314">
        <v>0</v>
      </c>
      <c r="BP1733" s="314">
        <v>0</v>
      </c>
      <c r="BQ1733" s="314">
        <v>0</v>
      </c>
      <c r="BR1733" s="314">
        <v>0</v>
      </c>
      <c r="BS1733" s="314">
        <v>0</v>
      </c>
      <c r="BT1733" s="314">
        <v>0</v>
      </c>
      <c r="BU1733" s="314"/>
      <c r="BV1733" s="314"/>
      <c r="BW1733" s="314"/>
      <c r="BX1733" s="284"/>
      <c r="BY1733" s="314"/>
      <c r="BZ1733" s="314">
        <v>0</v>
      </c>
      <c r="CA1733" s="314">
        <v>0</v>
      </c>
      <c r="CB1733" s="314">
        <v>0</v>
      </c>
      <c r="CC1733" s="314">
        <v>0</v>
      </c>
      <c r="CD1733" s="314">
        <v>0</v>
      </c>
      <c r="CE1733" s="314">
        <v>0</v>
      </c>
      <c r="CF1733" s="314">
        <v>0</v>
      </c>
      <c r="CG1733" s="314">
        <v>0</v>
      </c>
      <c r="CH1733" s="314"/>
      <c r="CI1733" s="286" t="str">
        <f t="shared" si="355"/>
        <v>Small</v>
      </c>
      <c r="CJ1733" s="210"/>
      <c r="CK1733" s="210"/>
      <c r="CN1733"/>
    </row>
    <row r="1734" spans="1:92" s="283" customFormat="1" ht="15">
      <c r="A1734" s="208" t="s">
        <v>178</v>
      </c>
      <c r="B1734" s="208" t="s">
        <v>426</v>
      </c>
      <c r="C1734" s="208" t="s">
        <v>77</v>
      </c>
      <c r="D1734" s="566">
        <v>2012</v>
      </c>
      <c r="E1734" s="314">
        <v>0</v>
      </c>
      <c r="F1734" s="314">
        <v>0</v>
      </c>
      <c r="G1734" s="314">
        <v>0</v>
      </c>
      <c r="H1734" s="314">
        <v>0</v>
      </c>
      <c r="I1734" s="314">
        <v>2356</v>
      </c>
      <c r="J1734" s="314">
        <v>0</v>
      </c>
      <c r="K1734" s="314">
        <v>2356</v>
      </c>
      <c r="L1734" s="314">
        <v>2356</v>
      </c>
      <c r="M1734" s="284">
        <f t="shared" si="354"/>
        <v>0</v>
      </c>
      <c r="N1734" s="284">
        <v>0</v>
      </c>
      <c r="O1734" s="310">
        <v>2356</v>
      </c>
      <c r="P1734" s="310">
        <v>2356</v>
      </c>
      <c r="Q1734" s="310">
        <v>2356</v>
      </c>
      <c r="R1734" s="314">
        <v>2356</v>
      </c>
      <c r="S1734" s="314">
        <v>0</v>
      </c>
      <c r="T1734" s="314">
        <v>0</v>
      </c>
      <c r="U1734" s="314">
        <v>0</v>
      </c>
      <c r="V1734" s="314">
        <v>0</v>
      </c>
      <c r="W1734" s="314">
        <v>0</v>
      </c>
      <c r="X1734" s="314">
        <v>0</v>
      </c>
      <c r="Y1734" s="314">
        <v>0</v>
      </c>
      <c r="Z1734" s="314">
        <v>0</v>
      </c>
      <c r="AA1734" s="314">
        <v>0</v>
      </c>
      <c r="AB1734" s="314">
        <v>0</v>
      </c>
      <c r="AC1734" s="314">
        <v>0</v>
      </c>
      <c r="AD1734" s="314">
        <v>0</v>
      </c>
      <c r="AE1734" s="314">
        <v>0</v>
      </c>
      <c r="AF1734" s="314">
        <v>0</v>
      </c>
      <c r="AG1734" s="314">
        <v>0</v>
      </c>
      <c r="AH1734" s="314">
        <v>0</v>
      </c>
      <c r="AI1734" s="314">
        <v>0</v>
      </c>
      <c r="AJ1734" s="314">
        <v>0</v>
      </c>
      <c r="AK1734" s="314"/>
      <c r="AL1734" s="314"/>
      <c r="AM1734" s="314"/>
      <c r="AN1734" s="314"/>
      <c r="AO1734" s="314"/>
      <c r="AP1734" s="314"/>
      <c r="AQ1734" s="314"/>
      <c r="AR1734" s="314"/>
      <c r="AS1734" s="314"/>
      <c r="AT1734" s="314"/>
      <c r="AU1734" s="314"/>
      <c r="AV1734" s="314"/>
      <c r="AW1734" s="314"/>
      <c r="AX1734" s="314"/>
      <c r="AY1734" s="314"/>
      <c r="AZ1734" s="314"/>
      <c r="BA1734" s="314"/>
      <c r="BB1734" s="314"/>
      <c r="BC1734" s="314"/>
      <c r="BD1734" s="314"/>
      <c r="BE1734" s="314"/>
      <c r="BF1734" s="314"/>
      <c r="BG1734" s="314"/>
      <c r="BH1734" s="314"/>
      <c r="BI1734" s="314"/>
      <c r="BJ1734" s="314"/>
      <c r="BK1734" s="314">
        <v>2356</v>
      </c>
      <c r="BL1734" s="314">
        <v>0</v>
      </c>
      <c r="BM1734" s="314">
        <v>0</v>
      </c>
      <c r="BN1734" s="314">
        <v>0</v>
      </c>
      <c r="BO1734" s="314">
        <v>0</v>
      </c>
      <c r="BP1734" s="314">
        <v>0</v>
      </c>
      <c r="BQ1734" s="314">
        <v>0</v>
      </c>
      <c r="BR1734" s="314">
        <v>0</v>
      </c>
      <c r="BS1734" s="314">
        <v>0</v>
      </c>
      <c r="BT1734" s="314">
        <v>0</v>
      </c>
      <c r="BU1734" s="314"/>
      <c r="BV1734" s="314"/>
      <c r="BW1734" s="314"/>
      <c r="BX1734" s="284"/>
      <c r="BY1734" s="314"/>
      <c r="BZ1734" s="314">
        <v>0</v>
      </c>
      <c r="CA1734" s="314">
        <v>0</v>
      </c>
      <c r="CB1734" s="314">
        <v>0</v>
      </c>
      <c r="CC1734" s="314">
        <v>0</v>
      </c>
      <c r="CD1734" s="314">
        <v>0</v>
      </c>
      <c r="CE1734" s="314">
        <v>0</v>
      </c>
      <c r="CF1734" s="314">
        <v>0</v>
      </c>
      <c r="CG1734" s="314">
        <v>0</v>
      </c>
      <c r="CH1734" s="314"/>
      <c r="CI1734" s="286" t="str">
        <f t="shared" si="355"/>
        <v>Small</v>
      </c>
      <c r="CJ1734" s="210"/>
      <c r="CK1734" s="210"/>
      <c r="CN1734"/>
    </row>
    <row r="1735" spans="1:92" s="283" customFormat="1" ht="15">
      <c r="A1735" s="208" t="s">
        <v>155</v>
      </c>
      <c r="B1735" s="297" t="s">
        <v>390</v>
      </c>
      <c r="C1735" s="208" t="s">
        <v>77</v>
      </c>
      <c r="D1735" s="566">
        <v>2012</v>
      </c>
      <c r="E1735" s="314">
        <v>0</v>
      </c>
      <c r="F1735" s="314">
        <v>0</v>
      </c>
      <c r="G1735" s="314">
        <v>0</v>
      </c>
      <c r="H1735" s="314">
        <v>0</v>
      </c>
      <c r="I1735" s="314">
        <v>0</v>
      </c>
      <c r="J1735" s="314">
        <v>190301</v>
      </c>
      <c r="K1735" s="314">
        <v>190301</v>
      </c>
      <c r="L1735" s="314">
        <v>190301</v>
      </c>
      <c r="M1735" s="284">
        <f t="shared" si="354"/>
        <v>0</v>
      </c>
      <c r="N1735" s="284">
        <v>0</v>
      </c>
      <c r="O1735" s="310">
        <v>190301</v>
      </c>
      <c r="P1735" s="310">
        <v>190301</v>
      </c>
      <c r="Q1735" s="310">
        <v>190301</v>
      </c>
      <c r="R1735" s="314">
        <v>190301</v>
      </c>
      <c r="S1735" s="314">
        <v>0</v>
      </c>
      <c r="T1735" s="314">
        <v>0</v>
      </c>
      <c r="U1735" s="314">
        <v>0</v>
      </c>
      <c r="V1735" s="314">
        <v>0</v>
      </c>
      <c r="W1735" s="314">
        <v>0</v>
      </c>
      <c r="X1735" s="314">
        <v>0</v>
      </c>
      <c r="Y1735" s="314">
        <v>0</v>
      </c>
      <c r="Z1735" s="314">
        <v>0</v>
      </c>
      <c r="AA1735" s="314">
        <v>0</v>
      </c>
      <c r="AB1735" s="314">
        <v>0</v>
      </c>
      <c r="AC1735" s="314">
        <v>0</v>
      </c>
      <c r="AD1735" s="314">
        <v>0</v>
      </c>
      <c r="AE1735" s="314">
        <v>0</v>
      </c>
      <c r="AF1735" s="314">
        <v>0</v>
      </c>
      <c r="AG1735" s="314">
        <v>0</v>
      </c>
      <c r="AH1735" s="314">
        <v>0</v>
      </c>
      <c r="AI1735" s="314">
        <v>0</v>
      </c>
      <c r="AJ1735" s="314">
        <v>0</v>
      </c>
      <c r="AK1735" s="314"/>
      <c r="AL1735" s="314"/>
      <c r="AM1735" s="314"/>
      <c r="AN1735" s="314"/>
      <c r="AO1735" s="314"/>
      <c r="AP1735" s="314"/>
      <c r="AQ1735" s="314"/>
      <c r="AR1735" s="314"/>
      <c r="AS1735" s="314"/>
      <c r="AT1735" s="314"/>
      <c r="AU1735" s="314"/>
      <c r="AV1735" s="314"/>
      <c r="AW1735" s="314"/>
      <c r="AX1735" s="314"/>
      <c r="AY1735" s="314"/>
      <c r="AZ1735" s="314"/>
      <c r="BA1735" s="314"/>
      <c r="BB1735" s="314"/>
      <c r="BC1735" s="314"/>
      <c r="BD1735" s="314"/>
      <c r="BE1735" s="314"/>
      <c r="BF1735" s="314"/>
      <c r="BG1735" s="314"/>
      <c r="BH1735" s="314"/>
      <c r="BI1735" s="314"/>
      <c r="BJ1735" s="314"/>
      <c r="BK1735" s="314">
        <v>0</v>
      </c>
      <c r="BL1735" s="314">
        <v>0</v>
      </c>
      <c r="BM1735" s="314">
        <v>0</v>
      </c>
      <c r="BN1735" s="314">
        <v>0</v>
      </c>
      <c r="BO1735" s="314">
        <v>190301</v>
      </c>
      <c r="BP1735" s="314">
        <v>0</v>
      </c>
      <c r="BQ1735" s="314">
        <v>0</v>
      </c>
      <c r="BR1735" s="314">
        <v>0</v>
      </c>
      <c r="BS1735" s="314">
        <v>0</v>
      </c>
      <c r="BT1735" s="314">
        <v>0</v>
      </c>
      <c r="BU1735" s="314"/>
      <c r="BV1735" s="314"/>
      <c r="BW1735" s="314"/>
      <c r="BX1735" s="284"/>
      <c r="BY1735" s="314"/>
      <c r="BZ1735" s="314">
        <v>0</v>
      </c>
      <c r="CA1735" s="314">
        <v>0</v>
      </c>
      <c r="CB1735" s="314">
        <v>0</v>
      </c>
      <c r="CC1735" s="314">
        <v>0</v>
      </c>
      <c r="CD1735" s="314">
        <v>0</v>
      </c>
      <c r="CE1735" s="314">
        <v>0</v>
      </c>
      <c r="CF1735" s="314">
        <v>0</v>
      </c>
      <c r="CG1735" s="314">
        <v>0</v>
      </c>
      <c r="CH1735" s="314"/>
      <c r="CI1735" s="286" t="str">
        <f t="shared" si="355"/>
        <v>Large</v>
      </c>
      <c r="CJ1735" s="210"/>
      <c r="CK1735" s="210"/>
      <c r="CN1735"/>
    </row>
    <row r="1736" spans="1:92" s="283" customFormat="1" ht="15">
      <c r="A1736" s="208" t="s">
        <v>647</v>
      </c>
      <c r="B1736" s="208" t="s">
        <v>522</v>
      </c>
      <c r="C1736" s="208" t="s">
        <v>77</v>
      </c>
      <c r="D1736" s="566">
        <v>2012</v>
      </c>
      <c r="E1736" s="314">
        <v>0</v>
      </c>
      <c r="F1736" s="314">
        <v>2387</v>
      </c>
      <c r="G1736" s="314">
        <v>9040</v>
      </c>
      <c r="H1736" s="314">
        <v>11427</v>
      </c>
      <c r="I1736" s="314">
        <v>8053</v>
      </c>
      <c r="J1736" s="314">
        <v>0</v>
      </c>
      <c r="K1736" s="314">
        <v>8053</v>
      </c>
      <c r="L1736" s="314">
        <v>19480</v>
      </c>
      <c r="M1736" s="284">
        <f t="shared" si="354"/>
        <v>0</v>
      </c>
      <c r="N1736" s="284">
        <v>367</v>
      </c>
      <c r="O1736" s="310">
        <v>19847</v>
      </c>
      <c r="P1736" s="310">
        <v>19480</v>
      </c>
      <c r="Q1736" s="310">
        <v>19847</v>
      </c>
      <c r="R1736" s="314">
        <v>19847</v>
      </c>
      <c r="S1736" s="314">
        <v>0</v>
      </c>
      <c r="T1736" s="314">
        <v>0</v>
      </c>
      <c r="U1736" s="314">
        <v>2387</v>
      </c>
      <c r="V1736" s="314">
        <v>0</v>
      </c>
      <c r="W1736" s="314">
        <v>9040</v>
      </c>
      <c r="X1736" s="314">
        <v>0</v>
      </c>
      <c r="Y1736" s="314">
        <v>0</v>
      </c>
      <c r="Z1736" s="314">
        <v>0</v>
      </c>
      <c r="AA1736" s="314">
        <v>0</v>
      </c>
      <c r="AB1736" s="314">
        <v>0</v>
      </c>
      <c r="AC1736" s="314">
        <v>0</v>
      </c>
      <c r="AD1736" s="314">
        <v>0</v>
      </c>
      <c r="AE1736" s="314">
        <v>0</v>
      </c>
      <c r="AF1736" s="314">
        <v>0</v>
      </c>
      <c r="AG1736" s="314">
        <v>0</v>
      </c>
      <c r="AH1736" s="314">
        <v>0</v>
      </c>
      <c r="AI1736" s="314">
        <v>0</v>
      </c>
      <c r="AJ1736" s="314">
        <v>0</v>
      </c>
      <c r="AK1736" s="314"/>
      <c r="AL1736" s="314"/>
      <c r="AM1736" s="314"/>
      <c r="AN1736" s="314"/>
      <c r="AO1736" s="314"/>
      <c r="AP1736" s="314"/>
      <c r="AQ1736" s="314"/>
      <c r="AR1736" s="314"/>
      <c r="AS1736" s="314"/>
      <c r="AT1736" s="314"/>
      <c r="AU1736" s="314"/>
      <c r="AV1736" s="314"/>
      <c r="AW1736" s="314"/>
      <c r="AX1736" s="314"/>
      <c r="AY1736" s="314"/>
      <c r="AZ1736" s="314"/>
      <c r="BA1736" s="314"/>
      <c r="BB1736" s="314"/>
      <c r="BC1736" s="314"/>
      <c r="BD1736" s="314"/>
      <c r="BE1736" s="314"/>
      <c r="BF1736" s="314"/>
      <c r="BG1736" s="314"/>
      <c r="BH1736" s="314"/>
      <c r="BI1736" s="314"/>
      <c r="BJ1736" s="314"/>
      <c r="BK1736" s="314">
        <v>8053</v>
      </c>
      <c r="BL1736" s="314">
        <v>0</v>
      </c>
      <c r="BM1736" s="314">
        <v>0</v>
      </c>
      <c r="BN1736" s="314">
        <v>0</v>
      </c>
      <c r="BO1736" s="314">
        <v>0</v>
      </c>
      <c r="BP1736" s="314">
        <v>0</v>
      </c>
      <c r="BQ1736" s="314">
        <v>0</v>
      </c>
      <c r="BR1736" s="314">
        <v>0</v>
      </c>
      <c r="BS1736" s="314">
        <v>0</v>
      </c>
      <c r="BT1736" s="314">
        <v>0</v>
      </c>
      <c r="BU1736" s="314"/>
      <c r="BV1736" s="314"/>
      <c r="BW1736" s="314"/>
      <c r="BX1736" s="284"/>
      <c r="BY1736" s="314"/>
      <c r="BZ1736" s="314">
        <v>0</v>
      </c>
      <c r="CA1736" s="314">
        <v>0</v>
      </c>
      <c r="CB1736" s="314">
        <v>367</v>
      </c>
      <c r="CC1736" s="314">
        <v>0</v>
      </c>
      <c r="CD1736" s="314">
        <v>0</v>
      </c>
      <c r="CE1736" s="314">
        <v>0</v>
      </c>
      <c r="CF1736" s="314">
        <v>0</v>
      </c>
      <c r="CG1736" s="314">
        <v>0</v>
      </c>
      <c r="CH1736" s="314"/>
      <c r="CI1736" s="286" t="str">
        <f t="shared" si="355"/>
        <v>Small</v>
      </c>
      <c r="CJ1736" s="210"/>
      <c r="CK1736" s="210"/>
      <c r="CN1736"/>
    </row>
    <row r="1737" spans="1:92" s="283" customFormat="1" ht="15">
      <c r="A1737" s="208" t="s">
        <v>650</v>
      </c>
      <c r="B1737" s="208" t="s">
        <v>523</v>
      </c>
      <c r="C1737" s="208" t="s">
        <v>77</v>
      </c>
      <c r="D1737" s="566">
        <v>2012</v>
      </c>
      <c r="E1737" s="314">
        <v>0</v>
      </c>
      <c r="F1737" s="314">
        <v>0</v>
      </c>
      <c r="G1737" s="314">
        <v>0</v>
      </c>
      <c r="H1737" s="314">
        <v>0</v>
      </c>
      <c r="I1737" s="314">
        <v>786</v>
      </c>
      <c r="J1737" s="314">
        <v>0</v>
      </c>
      <c r="K1737" s="314">
        <v>786</v>
      </c>
      <c r="L1737" s="314">
        <v>786</v>
      </c>
      <c r="M1737" s="284">
        <f t="shared" si="354"/>
        <v>0</v>
      </c>
      <c r="N1737" s="284">
        <v>0</v>
      </c>
      <c r="O1737" s="310">
        <v>786</v>
      </c>
      <c r="P1737" s="310">
        <v>786</v>
      </c>
      <c r="Q1737" s="310">
        <v>786</v>
      </c>
      <c r="R1737" s="314">
        <v>786</v>
      </c>
      <c r="S1737" s="314">
        <v>0</v>
      </c>
      <c r="T1737" s="314">
        <v>0</v>
      </c>
      <c r="U1737" s="314">
        <v>0</v>
      </c>
      <c r="V1737" s="314">
        <v>0</v>
      </c>
      <c r="W1737" s="314">
        <v>0</v>
      </c>
      <c r="X1737" s="314">
        <v>0</v>
      </c>
      <c r="Y1737" s="314">
        <v>0</v>
      </c>
      <c r="Z1737" s="314">
        <v>0</v>
      </c>
      <c r="AA1737" s="314">
        <v>0</v>
      </c>
      <c r="AB1737" s="314">
        <v>0</v>
      </c>
      <c r="AC1737" s="314">
        <v>0</v>
      </c>
      <c r="AD1737" s="314">
        <v>0</v>
      </c>
      <c r="AE1737" s="314">
        <v>0</v>
      </c>
      <c r="AF1737" s="314">
        <v>0</v>
      </c>
      <c r="AG1737" s="314">
        <v>0</v>
      </c>
      <c r="AH1737" s="314">
        <v>0</v>
      </c>
      <c r="AI1737" s="314">
        <v>0</v>
      </c>
      <c r="AJ1737" s="314">
        <v>0</v>
      </c>
      <c r="AK1737" s="314"/>
      <c r="AL1737" s="314"/>
      <c r="AM1737" s="314"/>
      <c r="AN1737" s="314"/>
      <c r="AO1737" s="314"/>
      <c r="AP1737" s="314"/>
      <c r="AQ1737" s="314"/>
      <c r="AR1737" s="314"/>
      <c r="AS1737" s="314"/>
      <c r="AT1737" s="314"/>
      <c r="AU1737" s="314"/>
      <c r="AV1737" s="314"/>
      <c r="AW1737" s="314"/>
      <c r="AX1737" s="314"/>
      <c r="AY1737" s="314"/>
      <c r="AZ1737" s="314"/>
      <c r="BA1737" s="314"/>
      <c r="BB1737" s="314"/>
      <c r="BC1737" s="314"/>
      <c r="BD1737" s="314"/>
      <c r="BE1737" s="314"/>
      <c r="BF1737" s="314"/>
      <c r="BG1737" s="314"/>
      <c r="BH1737" s="314"/>
      <c r="BI1737" s="314"/>
      <c r="BJ1737" s="314"/>
      <c r="BK1737" s="314">
        <v>786</v>
      </c>
      <c r="BL1737" s="314">
        <v>0</v>
      </c>
      <c r="BM1737" s="314">
        <v>0</v>
      </c>
      <c r="BN1737" s="314">
        <v>0</v>
      </c>
      <c r="BO1737" s="314">
        <v>0</v>
      </c>
      <c r="BP1737" s="314">
        <v>0</v>
      </c>
      <c r="BQ1737" s="314">
        <v>0</v>
      </c>
      <c r="BR1737" s="314">
        <v>0</v>
      </c>
      <c r="BS1737" s="314">
        <v>0</v>
      </c>
      <c r="BT1737" s="314">
        <v>0</v>
      </c>
      <c r="BU1737" s="314"/>
      <c r="BV1737" s="314"/>
      <c r="BW1737" s="314"/>
      <c r="BX1737" s="284"/>
      <c r="BY1737" s="314"/>
      <c r="BZ1737" s="314">
        <v>0</v>
      </c>
      <c r="CA1737" s="314">
        <v>0</v>
      </c>
      <c r="CB1737" s="314">
        <v>0</v>
      </c>
      <c r="CC1737" s="314">
        <v>0</v>
      </c>
      <c r="CD1737" s="314">
        <v>0</v>
      </c>
      <c r="CE1737" s="314">
        <v>0</v>
      </c>
      <c r="CF1737" s="314">
        <v>0</v>
      </c>
      <c r="CG1737" s="314">
        <v>0</v>
      </c>
      <c r="CH1737" s="314"/>
      <c r="CI1737" s="286" t="str">
        <f t="shared" si="355"/>
        <v>Small</v>
      </c>
      <c r="CJ1737" s="210"/>
      <c r="CK1737" s="210"/>
      <c r="CN1737"/>
    </row>
    <row r="1738" spans="1:92" s="283" customFormat="1" ht="15">
      <c r="A1738" s="208" t="s">
        <v>655</v>
      </c>
      <c r="B1738" s="208" t="s">
        <v>395</v>
      </c>
      <c r="C1738" s="208" t="s">
        <v>77</v>
      </c>
      <c r="D1738" s="566">
        <v>2012</v>
      </c>
      <c r="E1738" s="314">
        <v>0</v>
      </c>
      <c r="F1738" s="314">
        <v>0</v>
      </c>
      <c r="G1738" s="314">
        <v>0</v>
      </c>
      <c r="H1738" s="314">
        <v>0</v>
      </c>
      <c r="I1738" s="314">
        <v>0</v>
      </c>
      <c r="J1738" s="314">
        <v>724669</v>
      </c>
      <c r="K1738" s="314">
        <v>724669</v>
      </c>
      <c r="L1738" s="314">
        <v>724669</v>
      </c>
      <c r="M1738" s="284">
        <f t="shared" si="354"/>
        <v>0</v>
      </c>
      <c r="N1738" s="284">
        <v>190301</v>
      </c>
      <c r="O1738" s="310">
        <v>914970</v>
      </c>
      <c r="P1738" s="310">
        <v>724669</v>
      </c>
      <c r="Q1738" s="310">
        <v>914970</v>
      </c>
      <c r="R1738" s="314">
        <v>914970</v>
      </c>
      <c r="S1738" s="314"/>
      <c r="T1738" s="314"/>
      <c r="U1738" s="314"/>
      <c r="V1738" s="314"/>
      <c r="W1738" s="314"/>
      <c r="X1738" s="314"/>
      <c r="Y1738" s="314"/>
      <c r="Z1738" s="314"/>
      <c r="AA1738" s="314"/>
      <c r="AB1738" s="314"/>
      <c r="AC1738" s="314"/>
      <c r="AD1738" s="314"/>
      <c r="AE1738" s="314"/>
      <c r="AF1738" s="314"/>
      <c r="AG1738" s="314"/>
      <c r="AH1738" s="314"/>
      <c r="AI1738" s="314"/>
      <c r="AJ1738" s="314"/>
      <c r="AK1738" s="314"/>
      <c r="AL1738" s="314"/>
      <c r="AM1738" s="314"/>
      <c r="AN1738" s="314"/>
      <c r="AO1738" s="314"/>
      <c r="AP1738" s="314"/>
      <c r="AQ1738" s="314"/>
      <c r="AR1738" s="314"/>
      <c r="AS1738" s="314"/>
      <c r="AT1738" s="314"/>
      <c r="AU1738" s="314"/>
      <c r="AV1738" s="314"/>
      <c r="AW1738" s="314"/>
      <c r="AX1738" s="314"/>
      <c r="AY1738" s="314"/>
      <c r="AZ1738" s="314"/>
      <c r="BA1738" s="314"/>
      <c r="BB1738" s="314"/>
      <c r="BC1738" s="314"/>
      <c r="BD1738" s="314"/>
      <c r="BE1738" s="314"/>
      <c r="BF1738" s="314"/>
      <c r="BG1738" s="314"/>
      <c r="BH1738" s="314"/>
      <c r="BI1738" s="314"/>
      <c r="BJ1738" s="314"/>
      <c r="BK1738" s="314"/>
      <c r="BL1738" s="314"/>
      <c r="BM1738" s="314"/>
      <c r="BN1738" s="314"/>
      <c r="BO1738" s="314">
        <v>724669</v>
      </c>
      <c r="BP1738" s="314"/>
      <c r="BQ1738" s="314"/>
      <c r="BR1738" s="314"/>
      <c r="BS1738" s="314"/>
      <c r="BT1738" s="314"/>
      <c r="BU1738" s="314"/>
      <c r="BV1738" s="314"/>
      <c r="BW1738" s="314"/>
      <c r="BX1738" s="284"/>
      <c r="BY1738" s="314"/>
      <c r="BZ1738" s="314"/>
      <c r="CA1738" s="314"/>
      <c r="CB1738" s="314">
        <v>190301</v>
      </c>
      <c r="CC1738" s="314"/>
      <c r="CD1738" s="314"/>
      <c r="CE1738" s="314"/>
      <c r="CF1738" s="314"/>
      <c r="CG1738" s="314"/>
      <c r="CH1738" s="314"/>
      <c r="CI1738" s="286" t="str">
        <f t="shared" si="355"/>
        <v>Large</v>
      </c>
      <c r="CJ1738" s="210"/>
      <c r="CK1738" s="210"/>
      <c r="CN1738"/>
    </row>
    <row r="1739" spans="1:92" s="283" customFormat="1" ht="15">
      <c r="A1739" s="208" t="s">
        <v>655</v>
      </c>
      <c r="B1739" s="208" t="s">
        <v>397</v>
      </c>
      <c r="C1739" s="208" t="s">
        <v>77</v>
      </c>
      <c r="D1739" s="566">
        <v>2012</v>
      </c>
      <c r="E1739" s="314">
        <v>2960</v>
      </c>
      <c r="F1739" s="314">
        <v>195187</v>
      </c>
      <c r="G1739" s="314">
        <v>624315</v>
      </c>
      <c r="H1739" s="314">
        <v>822462</v>
      </c>
      <c r="I1739" s="314">
        <v>139406</v>
      </c>
      <c r="J1739" s="314">
        <v>237441</v>
      </c>
      <c r="K1739" s="314">
        <v>376847</v>
      </c>
      <c r="L1739" s="314">
        <v>1199309</v>
      </c>
      <c r="M1739" s="284">
        <f t="shared" si="354"/>
        <v>153471</v>
      </c>
      <c r="N1739" s="284">
        <v>181447</v>
      </c>
      <c r="O1739" s="310">
        <v>1380756</v>
      </c>
      <c r="P1739" s="310">
        <v>1199309</v>
      </c>
      <c r="Q1739" s="310">
        <v>1380756</v>
      </c>
      <c r="R1739" s="314">
        <v>1380851</v>
      </c>
      <c r="S1739" s="314">
        <v>2960</v>
      </c>
      <c r="T1739" s="314">
        <v>2141</v>
      </c>
      <c r="U1739" s="314">
        <v>193233</v>
      </c>
      <c r="V1739" s="314">
        <v>59515</v>
      </c>
      <c r="W1739" s="314">
        <v>594364</v>
      </c>
      <c r="X1739" s="314">
        <v>162628</v>
      </c>
      <c r="Y1739" s="314">
        <v>0</v>
      </c>
      <c r="Z1739" s="314">
        <v>0</v>
      </c>
      <c r="AA1739" s="314">
        <v>0</v>
      </c>
      <c r="AB1739" s="314">
        <v>0</v>
      </c>
      <c r="AC1739" s="314">
        <v>0</v>
      </c>
      <c r="AD1739" s="314">
        <v>0</v>
      </c>
      <c r="AE1739" s="314">
        <v>0</v>
      </c>
      <c r="AF1739" s="314">
        <v>0</v>
      </c>
      <c r="AG1739" s="314">
        <v>1954</v>
      </c>
      <c r="AH1739" s="314">
        <v>1443</v>
      </c>
      <c r="AI1739" s="314">
        <v>29951</v>
      </c>
      <c r="AJ1739" s="314">
        <v>5616</v>
      </c>
      <c r="AK1739" s="314"/>
      <c r="AL1739" s="314"/>
      <c r="AM1739" s="314"/>
      <c r="AN1739" s="314"/>
      <c r="AO1739" s="314"/>
      <c r="AP1739" s="314"/>
      <c r="AQ1739" s="314"/>
      <c r="AR1739" s="314"/>
      <c r="AS1739" s="314"/>
      <c r="AT1739" s="314"/>
      <c r="AU1739" s="314"/>
      <c r="AV1739" s="314"/>
      <c r="AW1739" s="314"/>
      <c r="AX1739" s="314"/>
      <c r="AY1739" s="314"/>
      <c r="AZ1739" s="314"/>
      <c r="BA1739" s="314"/>
      <c r="BB1739" s="314"/>
      <c r="BC1739" s="314"/>
      <c r="BD1739" s="314"/>
      <c r="BE1739" s="314"/>
      <c r="BF1739" s="314"/>
      <c r="BG1739" s="314"/>
      <c r="BH1739" s="314"/>
      <c r="BI1739" s="314"/>
      <c r="BJ1739" s="314"/>
      <c r="BK1739" s="314">
        <v>139406</v>
      </c>
      <c r="BL1739" s="314">
        <v>0</v>
      </c>
      <c r="BM1739" s="314">
        <v>0</v>
      </c>
      <c r="BN1739" s="314">
        <v>0</v>
      </c>
      <c r="BO1739" s="314">
        <v>96274</v>
      </c>
      <c r="BP1739" s="314">
        <v>0</v>
      </c>
      <c r="BQ1739" s="314">
        <v>141167</v>
      </c>
      <c r="BR1739" s="314">
        <v>0</v>
      </c>
      <c r="BS1739" s="314">
        <v>0</v>
      </c>
      <c r="BT1739" s="314">
        <v>0</v>
      </c>
      <c r="BU1739" s="314"/>
      <c r="BV1739" s="314"/>
      <c r="BW1739" s="314"/>
      <c r="BX1739" s="284"/>
      <c r="BY1739" s="314"/>
      <c r="BZ1739" s="314">
        <v>153471</v>
      </c>
      <c r="CA1739" s="314">
        <v>0</v>
      </c>
      <c r="CB1739" s="314">
        <v>27976</v>
      </c>
      <c r="CC1739" s="314">
        <v>0</v>
      </c>
      <c r="CD1739" s="314">
        <v>0</v>
      </c>
      <c r="CE1739" s="314">
        <v>0</v>
      </c>
      <c r="CF1739" s="314">
        <v>95</v>
      </c>
      <c r="CG1739" s="314">
        <v>0</v>
      </c>
      <c r="CH1739" s="314"/>
      <c r="CI1739" s="286" t="str">
        <f t="shared" si="355"/>
        <v>Large</v>
      </c>
      <c r="CJ1739" s="210"/>
      <c r="CK1739" s="210"/>
      <c r="CN1739"/>
    </row>
    <row r="1740" spans="1:92" s="283" customFormat="1" ht="15">
      <c r="A1740" s="208" t="s">
        <v>134</v>
      </c>
      <c r="B1740" s="208" t="s">
        <v>439</v>
      </c>
      <c r="C1740" s="208" t="s">
        <v>77</v>
      </c>
      <c r="D1740" s="566">
        <v>2012</v>
      </c>
      <c r="E1740" s="314">
        <v>0</v>
      </c>
      <c r="F1740" s="314">
        <v>0</v>
      </c>
      <c r="G1740" s="314">
        <v>0</v>
      </c>
      <c r="H1740" s="314">
        <v>0</v>
      </c>
      <c r="I1740" s="314">
        <v>0</v>
      </c>
      <c r="J1740" s="314">
        <v>0</v>
      </c>
      <c r="K1740" s="314">
        <v>0</v>
      </c>
      <c r="L1740" s="314">
        <v>0</v>
      </c>
      <c r="M1740" s="284">
        <f t="shared" si="354"/>
        <v>0</v>
      </c>
      <c r="N1740" s="284">
        <v>430771</v>
      </c>
      <c r="O1740" s="310">
        <v>430771</v>
      </c>
      <c r="P1740" s="310">
        <v>0</v>
      </c>
      <c r="Q1740" s="310">
        <v>430771</v>
      </c>
      <c r="R1740" s="314">
        <v>430771</v>
      </c>
      <c r="S1740" s="314">
        <v>0</v>
      </c>
      <c r="T1740" s="314">
        <v>0</v>
      </c>
      <c r="U1740" s="314">
        <v>0</v>
      </c>
      <c r="V1740" s="314">
        <v>0</v>
      </c>
      <c r="W1740" s="314">
        <v>0</v>
      </c>
      <c r="X1740" s="314">
        <v>0</v>
      </c>
      <c r="Y1740" s="314">
        <v>0</v>
      </c>
      <c r="Z1740" s="314">
        <v>0</v>
      </c>
      <c r="AA1740" s="314">
        <v>0</v>
      </c>
      <c r="AB1740" s="314">
        <v>0</v>
      </c>
      <c r="AC1740" s="314">
        <v>0</v>
      </c>
      <c r="AD1740" s="314">
        <v>0</v>
      </c>
      <c r="AE1740" s="314">
        <v>0</v>
      </c>
      <c r="AF1740" s="314">
        <v>0</v>
      </c>
      <c r="AG1740" s="314">
        <v>0</v>
      </c>
      <c r="AH1740" s="314">
        <v>0</v>
      </c>
      <c r="AI1740" s="314">
        <v>0</v>
      </c>
      <c r="AJ1740" s="314">
        <v>0</v>
      </c>
      <c r="AK1740" s="314"/>
      <c r="AL1740" s="314"/>
      <c r="AM1740" s="314"/>
      <c r="AN1740" s="314"/>
      <c r="AO1740" s="314"/>
      <c r="AP1740" s="314"/>
      <c r="AQ1740" s="314"/>
      <c r="AR1740" s="314"/>
      <c r="AS1740" s="314"/>
      <c r="AT1740" s="314"/>
      <c r="AU1740" s="314"/>
      <c r="AV1740" s="314"/>
      <c r="AW1740" s="314"/>
      <c r="AX1740" s="314"/>
      <c r="AY1740" s="314"/>
      <c r="AZ1740" s="314"/>
      <c r="BA1740" s="314"/>
      <c r="BB1740" s="314"/>
      <c r="BC1740" s="314"/>
      <c r="BD1740" s="314"/>
      <c r="BE1740" s="314"/>
      <c r="BF1740" s="314"/>
      <c r="BG1740" s="314"/>
      <c r="BH1740" s="314"/>
      <c r="BI1740" s="314"/>
      <c r="BJ1740" s="314"/>
      <c r="BK1740" s="314">
        <v>0</v>
      </c>
      <c r="BL1740" s="314">
        <v>0</v>
      </c>
      <c r="BM1740" s="314">
        <v>0</v>
      </c>
      <c r="BN1740" s="314">
        <v>0</v>
      </c>
      <c r="BO1740" s="314">
        <v>0</v>
      </c>
      <c r="BP1740" s="314">
        <v>0</v>
      </c>
      <c r="BQ1740" s="314">
        <v>0</v>
      </c>
      <c r="BR1740" s="314">
        <v>0</v>
      </c>
      <c r="BS1740" s="314">
        <v>0</v>
      </c>
      <c r="BT1740" s="314">
        <v>0</v>
      </c>
      <c r="BU1740" s="314"/>
      <c r="BV1740" s="314"/>
      <c r="BW1740" s="314"/>
      <c r="BX1740" s="284"/>
      <c r="BY1740" s="314"/>
      <c r="BZ1740" s="314">
        <v>0</v>
      </c>
      <c r="CA1740" s="314">
        <v>0</v>
      </c>
      <c r="CB1740" s="314">
        <v>430771</v>
      </c>
      <c r="CC1740" s="314">
        <v>0</v>
      </c>
      <c r="CD1740" s="314">
        <v>0</v>
      </c>
      <c r="CE1740" s="314">
        <v>0</v>
      </c>
      <c r="CF1740" s="314">
        <v>0</v>
      </c>
      <c r="CG1740" s="314">
        <v>0</v>
      </c>
      <c r="CH1740" s="314"/>
      <c r="CI1740" s="286" t="str">
        <f t="shared" si="355"/>
        <v>Large</v>
      </c>
      <c r="CJ1740" s="210"/>
      <c r="CK1740" s="210"/>
      <c r="CN1740"/>
    </row>
    <row r="1741" spans="1:92" s="283" customFormat="1" ht="15">
      <c r="A1741" s="209" t="s">
        <v>154</v>
      </c>
      <c r="B1741" s="208" t="s">
        <v>372</v>
      </c>
      <c r="C1741" s="208" t="s">
        <v>77</v>
      </c>
      <c r="D1741" s="566">
        <v>2012</v>
      </c>
      <c r="E1741" s="314">
        <v>0</v>
      </c>
      <c r="F1741" s="314">
        <v>0</v>
      </c>
      <c r="G1741" s="314">
        <v>0</v>
      </c>
      <c r="H1741" s="314">
        <v>0</v>
      </c>
      <c r="I1741" s="314">
        <v>12220</v>
      </c>
      <c r="J1741" s="314">
        <v>0</v>
      </c>
      <c r="K1741" s="314">
        <v>12220</v>
      </c>
      <c r="L1741" s="314">
        <v>12220</v>
      </c>
      <c r="M1741" s="284">
        <f t="shared" si="354"/>
        <v>0</v>
      </c>
      <c r="N1741" s="284">
        <v>0</v>
      </c>
      <c r="O1741" s="310">
        <v>12220</v>
      </c>
      <c r="P1741" s="310">
        <v>12220</v>
      </c>
      <c r="Q1741" s="310">
        <v>12220</v>
      </c>
      <c r="R1741" s="314">
        <v>12220</v>
      </c>
      <c r="S1741" s="314">
        <v>0</v>
      </c>
      <c r="T1741" s="314">
        <v>0</v>
      </c>
      <c r="U1741" s="314">
        <v>0</v>
      </c>
      <c r="V1741" s="314">
        <v>0</v>
      </c>
      <c r="W1741" s="314">
        <v>0</v>
      </c>
      <c r="X1741" s="314">
        <v>0</v>
      </c>
      <c r="Y1741" s="314">
        <v>0</v>
      </c>
      <c r="Z1741" s="314">
        <v>0</v>
      </c>
      <c r="AA1741" s="314">
        <v>0</v>
      </c>
      <c r="AB1741" s="314">
        <v>0</v>
      </c>
      <c r="AC1741" s="314">
        <v>0</v>
      </c>
      <c r="AD1741" s="314">
        <v>0</v>
      </c>
      <c r="AE1741" s="314">
        <v>0</v>
      </c>
      <c r="AF1741" s="314">
        <v>0</v>
      </c>
      <c r="AG1741" s="314">
        <v>0</v>
      </c>
      <c r="AH1741" s="314">
        <v>0</v>
      </c>
      <c r="AI1741" s="314">
        <v>0</v>
      </c>
      <c r="AJ1741" s="314">
        <v>0</v>
      </c>
      <c r="AK1741" s="314"/>
      <c r="AL1741" s="314"/>
      <c r="AM1741" s="314"/>
      <c r="AN1741" s="314"/>
      <c r="AO1741" s="314"/>
      <c r="AP1741" s="314"/>
      <c r="AQ1741" s="314"/>
      <c r="AR1741" s="314"/>
      <c r="AS1741" s="314"/>
      <c r="AT1741" s="314"/>
      <c r="AU1741" s="314"/>
      <c r="AV1741" s="314"/>
      <c r="AW1741" s="314"/>
      <c r="AX1741" s="314"/>
      <c r="AY1741" s="314"/>
      <c r="AZ1741" s="314"/>
      <c r="BA1741" s="314"/>
      <c r="BB1741" s="314"/>
      <c r="BC1741" s="314"/>
      <c r="BD1741" s="314"/>
      <c r="BE1741" s="314"/>
      <c r="BF1741" s="314"/>
      <c r="BG1741" s="314"/>
      <c r="BH1741" s="314"/>
      <c r="BI1741" s="314"/>
      <c r="BJ1741" s="314"/>
      <c r="BK1741" s="314">
        <v>12220</v>
      </c>
      <c r="BL1741" s="314">
        <v>0</v>
      </c>
      <c r="BM1741" s="314">
        <v>0</v>
      </c>
      <c r="BN1741" s="314">
        <v>0</v>
      </c>
      <c r="BO1741" s="314">
        <v>0</v>
      </c>
      <c r="BP1741" s="314">
        <v>0</v>
      </c>
      <c r="BQ1741" s="314">
        <v>0</v>
      </c>
      <c r="BR1741" s="314">
        <v>0</v>
      </c>
      <c r="BS1741" s="314">
        <v>0</v>
      </c>
      <c r="BT1741" s="314">
        <v>0</v>
      </c>
      <c r="BU1741" s="314"/>
      <c r="BV1741" s="314"/>
      <c r="BW1741" s="314"/>
      <c r="BX1741" s="284"/>
      <c r="BY1741" s="314"/>
      <c r="BZ1741" s="314">
        <v>0</v>
      </c>
      <c r="CA1741" s="314">
        <v>0</v>
      </c>
      <c r="CB1741" s="314">
        <v>0</v>
      </c>
      <c r="CC1741" s="314">
        <v>0</v>
      </c>
      <c r="CD1741" s="314">
        <v>0</v>
      </c>
      <c r="CE1741" s="314">
        <v>0</v>
      </c>
      <c r="CF1741" s="314">
        <v>0</v>
      </c>
      <c r="CG1741" s="314">
        <v>0</v>
      </c>
      <c r="CH1741" s="314"/>
      <c r="CI1741" s="286" t="str">
        <f t="shared" si="355"/>
        <v>Small</v>
      </c>
      <c r="CJ1741" s="210"/>
      <c r="CK1741" s="210"/>
      <c r="CN1741"/>
    </row>
    <row r="1742" spans="1:92" s="283" customFormat="1" ht="15">
      <c r="A1742" s="208" t="s">
        <v>135</v>
      </c>
      <c r="B1742" s="208" t="s">
        <v>443</v>
      </c>
      <c r="C1742" s="208" t="s">
        <v>77</v>
      </c>
      <c r="D1742" s="566">
        <v>2012</v>
      </c>
      <c r="E1742" s="314">
        <v>0</v>
      </c>
      <c r="F1742" s="314">
        <v>0</v>
      </c>
      <c r="G1742" s="314">
        <v>0</v>
      </c>
      <c r="H1742" s="314">
        <v>0</v>
      </c>
      <c r="I1742" s="314">
        <v>16333</v>
      </c>
      <c r="J1742" s="314">
        <v>0</v>
      </c>
      <c r="K1742" s="314">
        <v>16333</v>
      </c>
      <c r="L1742" s="314">
        <v>16333</v>
      </c>
      <c r="M1742" s="284">
        <f t="shared" si="354"/>
        <v>0</v>
      </c>
      <c r="N1742" s="284">
        <v>0</v>
      </c>
      <c r="O1742" s="310">
        <v>16333</v>
      </c>
      <c r="P1742" s="310">
        <v>16333</v>
      </c>
      <c r="Q1742" s="310">
        <v>16333</v>
      </c>
      <c r="R1742" s="314">
        <v>16333</v>
      </c>
      <c r="S1742" s="314">
        <v>0</v>
      </c>
      <c r="T1742" s="314">
        <v>0</v>
      </c>
      <c r="U1742" s="314">
        <v>0</v>
      </c>
      <c r="V1742" s="314">
        <v>0</v>
      </c>
      <c r="W1742" s="314">
        <v>0</v>
      </c>
      <c r="X1742" s="314">
        <v>0</v>
      </c>
      <c r="Y1742" s="314">
        <v>0</v>
      </c>
      <c r="Z1742" s="314">
        <v>0</v>
      </c>
      <c r="AA1742" s="314">
        <v>0</v>
      </c>
      <c r="AB1742" s="314">
        <v>0</v>
      </c>
      <c r="AC1742" s="314">
        <v>0</v>
      </c>
      <c r="AD1742" s="314">
        <v>0</v>
      </c>
      <c r="AE1742" s="314">
        <v>0</v>
      </c>
      <c r="AF1742" s="314">
        <v>0</v>
      </c>
      <c r="AG1742" s="314">
        <v>0</v>
      </c>
      <c r="AH1742" s="314">
        <v>0</v>
      </c>
      <c r="AI1742" s="314">
        <v>0</v>
      </c>
      <c r="AJ1742" s="314">
        <v>0</v>
      </c>
      <c r="AK1742" s="314"/>
      <c r="AL1742" s="314"/>
      <c r="AM1742" s="314"/>
      <c r="AN1742" s="314"/>
      <c r="AO1742" s="314"/>
      <c r="AP1742" s="314"/>
      <c r="AQ1742" s="314"/>
      <c r="AR1742" s="314"/>
      <c r="AS1742" s="314"/>
      <c r="AT1742" s="314"/>
      <c r="AU1742" s="314"/>
      <c r="AV1742" s="314"/>
      <c r="AW1742" s="314"/>
      <c r="AX1742" s="314"/>
      <c r="AY1742" s="314"/>
      <c r="AZ1742" s="314"/>
      <c r="BA1742" s="314"/>
      <c r="BB1742" s="314"/>
      <c r="BC1742" s="314"/>
      <c r="BD1742" s="314"/>
      <c r="BE1742" s="314"/>
      <c r="BF1742" s="314"/>
      <c r="BG1742" s="314"/>
      <c r="BH1742" s="314"/>
      <c r="BI1742" s="314"/>
      <c r="BJ1742" s="314"/>
      <c r="BK1742" s="314">
        <v>16333</v>
      </c>
      <c r="BL1742" s="314">
        <v>0</v>
      </c>
      <c r="BM1742" s="314">
        <v>0</v>
      </c>
      <c r="BN1742" s="314">
        <v>0</v>
      </c>
      <c r="BO1742" s="314">
        <v>0</v>
      </c>
      <c r="BP1742" s="314">
        <v>0</v>
      </c>
      <c r="BQ1742" s="314">
        <v>0</v>
      </c>
      <c r="BR1742" s="314">
        <v>0</v>
      </c>
      <c r="BS1742" s="314">
        <v>0</v>
      </c>
      <c r="BT1742" s="314">
        <v>0</v>
      </c>
      <c r="BU1742" s="314"/>
      <c r="BV1742" s="314"/>
      <c r="BW1742" s="314"/>
      <c r="BX1742" s="284"/>
      <c r="BY1742" s="314"/>
      <c r="BZ1742" s="314">
        <v>0</v>
      </c>
      <c r="CA1742" s="314">
        <v>0</v>
      </c>
      <c r="CB1742" s="314">
        <v>0</v>
      </c>
      <c r="CC1742" s="314">
        <v>0</v>
      </c>
      <c r="CD1742" s="314">
        <v>0</v>
      </c>
      <c r="CE1742" s="314">
        <v>0</v>
      </c>
      <c r="CF1742" s="314">
        <v>0</v>
      </c>
      <c r="CG1742" s="314">
        <v>0</v>
      </c>
      <c r="CH1742" s="314"/>
      <c r="CI1742" s="286" t="str">
        <f t="shared" si="355"/>
        <v>Small</v>
      </c>
      <c r="CJ1742" s="210"/>
      <c r="CK1742" s="210"/>
      <c r="CN1742"/>
    </row>
    <row r="1743" spans="1:92" s="283" customFormat="1" ht="15">
      <c r="A1743" s="208" t="s">
        <v>137</v>
      </c>
      <c r="B1743" s="208" t="s">
        <v>448</v>
      </c>
      <c r="C1743" s="208" t="s">
        <v>77</v>
      </c>
      <c r="D1743" s="566">
        <v>2012</v>
      </c>
      <c r="E1743" s="314">
        <v>0</v>
      </c>
      <c r="F1743" s="314">
        <v>0</v>
      </c>
      <c r="G1743" s="314">
        <v>0</v>
      </c>
      <c r="H1743" s="314">
        <v>0</v>
      </c>
      <c r="I1743" s="314">
        <v>8889</v>
      </c>
      <c r="J1743" s="314">
        <v>561557</v>
      </c>
      <c r="K1743" s="314">
        <v>570446</v>
      </c>
      <c r="L1743" s="314">
        <v>570446</v>
      </c>
      <c r="M1743" s="284">
        <f t="shared" si="354"/>
        <v>3095</v>
      </c>
      <c r="N1743" s="284">
        <v>3095</v>
      </c>
      <c r="O1743" s="310">
        <v>573541</v>
      </c>
      <c r="P1743" s="310">
        <v>570446</v>
      </c>
      <c r="Q1743" s="310">
        <v>573541</v>
      </c>
      <c r="R1743" s="314">
        <v>573541</v>
      </c>
      <c r="S1743" s="314">
        <v>0</v>
      </c>
      <c r="T1743" s="314">
        <v>0</v>
      </c>
      <c r="U1743" s="314">
        <v>0</v>
      </c>
      <c r="V1743" s="314">
        <v>0</v>
      </c>
      <c r="W1743" s="314">
        <v>0</v>
      </c>
      <c r="X1743" s="314">
        <v>0</v>
      </c>
      <c r="Y1743" s="314">
        <v>0</v>
      </c>
      <c r="Z1743" s="314">
        <v>0</v>
      </c>
      <c r="AA1743" s="314">
        <v>0</v>
      </c>
      <c r="AB1743" s="314">
        <v>0</v>
      </c>
      <c r="AC1743" s="314">
        <v>0</v>
      </c>
      <c r="AD1743" s="314">
        <v>0</v>
      </c>
      <c r="AE1743" s="314">
        <v>0</v>
      </c>
      <c r="AF1743" s="314">
        <v>0</v>
      </c>
      <c r="AG1743" s="314">
        <v>0</v>
      </c>
      <c r="AH1743" s="314">
        <v>0</v>
      </c>
      <c r="AI1743" s="314">
        <v>0</v>
      </c>
      <c r="AJ1743" s="314">
        <v>0</v>
      </c>
      <c r="AK1743" s="314"/>
      <c r="AL1743" s="314"/>
      <c r="AM1743" s="314"/>
      <c r="AN1743" s="314"/>
      <c r="AO1743" s="314"/>
      <c r="AP1743" s="314"/>
      <c r="AQ1743" s="314"/>
      <c r="AR1743" s="314"/>
      <c r="AS1743" s="314"/>
      <c r="AT1743" s="314"/>
      <c r="AU1743" s="314"/>
      <c r="AV1743" s="314"/>
      <c r="AW1743" s="314"/>
      <c r="AX1743" s="314"/>
      <c r="AY1743" s="314"/>
      <c r="AZ1743" s="314"/>
      <c r="BA1743" s="314"/>
      <c r="BB1743" s="314"/>
      <c r="BC1743" s="314"/>
      <c r="BD1743" s="314"/>
      <c r="BE1743" s="314"/>
      <c r="BF1743" s="314"/>
      <c r="BG1743" s="314"/>
      <c r="BH1743" s="314"/>
      <c r="BI1743" s="314"/>
      <c r="BJ1743" s="314"/>
      <c r="BK1743" s="314">
        <v>8889</v>
      </c>
      <c r="BL1743" s="314">
        <v>0</v>
      </c>
      <c r="BM1743" s="314">
        <v>0</v>
      </c>
      <c r="BN1743" s="314">
        <v>0</v>
      </c>
      <c r="BO1743" s="314">
        <v>505407</v>
      </c>
      <c r="BP1743" s="314">
        <v>0</v>
      </c>
      <c r="BQ1743" s="314">
        <v>56150</v>
      </c>
      <c r="BR1743" s="314">
        <v>0</v>
      </c>
      <c r="BS1743" s="314">
        <v>0</v>
      </c>
      <c r="BT1743" s="314">
        <v>0</v>
      </c>
      <c r="BU1743" s="314"/>
      <c r="BV1743" s="314"/>
      <c r="BW1743" s="314"/>
      <c r="BX1743" s="284"/>
      <c r="BY1743" s="314"/>
      <c r="BZ1743" s="314">
        <v>3095</v>
      </c>
      <c r="CA1743" s="314">
        <v>0</v>
      </c>
      <c r="CB1743" s="314">
        <v>0</v>
      </c>
      <c r="CC1743" s="314">
        <v>0</v>
      </c>
      <c r="CD1743" s="314">
        <v>0</v>
      </c>
      <c r="CE1743" s="314">
        <v>0</v>
      </c>
      <c r="CF1743" s="314">
        <v>0</v>
      </c>
      <c r="CG1743" s="314">
        <v>0</v>
      </c>
      <c r="CH1743" s="314"/>
      <c r="CI1743" s="286" t="str">
        <f t="shared" si="355"/>
        <v>Large</v>
      </c>
      <c r="CJ1743" s="210"/>
      <c r="CK1743" s="210"/>
      <c r="CN1743"/>
    </row>
    <row r="1744" spans="1:92" s="316" customFormat="1" ht="15">
      <c r="A1744" s="208" t="s">
        <v>215</v>
      </c>
      <c r="B1744" s="209" t="s">
        <v>513</v>
      </c>
      <c r="C1744" s="208" t="s">
        <v>77</v>
      </c>
      <c r="D1744" s="566">
        <v>2012</v>
      </c>
      <c r="E1744" s="314">
        <v>0</v>
      </c>
      <c r="F1744" s="314">
        <v>0</v>
      </c>
      <c r="G1744" s="314">
        <v>0</v>
      </c>
      <c r="H1744" s="314">
        <v>0</v>
      </c>
      <c r="I1744" s="314">
        <v>18723</v>
      </c>
      <c r="J1744" s="314">
        <v>0</v>
      </c>
      <c r="K1744" s="314">
        <v>18723</v>
      </c>
      <c r="L1744" s="314">
        <v>18723</v>
      </c>
      <c r="M1744" s="284">
        <f t="shared" si="354"/>
        <v>0</v>
      </c>
      <c r="N1744" s="284">
        <v>0</v>
      </c>
      <c r="O1744" s="310">
        <v>18723</v>
      </c>
      <c r="P1744" s="310">
        <v>18723</v>
      </c>
      <c r="Q1744" s="310">
        <v>18723</v>
      </c>
      <c r="R1744" s="314">
        <v>18723</v>
      </c>
      <c r="S1744" s="314">
        <v>0</v>
      </c>
      <c r="T1744" s="314">
        <v>0</v>
      </c>
      <c r="U1744" s="314">
        <v>0</v>
      </c>
      <c r="V1744" s="314">
        <v>0</v>
      </c>
      <c r="W1744" s="314">
        <v>0</v>
      </c>
      <c r="X1744" s="314">
        <v>0</v>
      </c>
      <c r="Y1744" s="314">
        <v>0</v>
      </c>
      <c r="Z1744" s="314">
        <v>0</v>
      </c>
      <c r="AA1744" s="314">
        <v>0</v>
      </c>
      <c r="AB1744" s="314">
        <v>0</v>
      </c>
      <c r="AC1744" s="314">
        <v>0</v>
      </c>
      <c r="AD1744" s="314">
        <v>0</v>
      </c>
      <c r="AE1744" s="314">
        <v>0</v>
      </c>
      <c r="AF1744" s="314">
        <v>0</v>
      </c>
      <c r="AG1744" s="314">
        <v>0</v>
      </c>
      <c r="AH1744" s="314">
        <v>0</v>
      </c>
      <c r="AI1744" s="314">
        <v>0</v>
      </c>
      <c r="AJ1744" s="314">
        <v>0</v>
      </c>
      <c r="AK1744" s="314"/>
      <c r="AL1744" s="314"/>
      <c r="AM1744" s="314"/>
      <c r="AN1744" s="314"/>
      <c r="AO1744" s="314"/>
      <c r="AP1744" s="314"/>
      <c r="AQ1744" s="314"/>
      <c r="AR1744" s="314"/>
      <c r="AS1744" s="314"/>
      <c r="AT1744" s="314"/>
      <c r="AU1744" s="314"/>
      <c r="AV1744" s="314"/>
      <c r="AW1744" s="314"/>
      <c r="AX1744" s="314"/>
      <c r="AY1744" s="314"/>
      <c r="AZ1744" s="314"/>
      <c r="BA1744" s="314"/>
      <c r="BB1744" s="314"/>
      <c r="BC1744" s="314"/>
      <c r="BD1744" s="314"/>
      <c r="BE1744" s="314"/>
      <c r="BF1744" s="314"/>
      <c r="BG1744" s="314"/>
      <c r="BH1744" s="314"/>
      <c r="BI1744" s="314"/>
      <c r="BJ1744" s="314"/>
      <c r="BK1744" s="314">
        <v>18723</v>
      </c>
      <c r="BL1744" s="314">
        <v>0</v>
      </c>
      <c r="BM1744" s="314">
        <v>0</v>
      </c>
      <c r="BN1744" s="314">
        <v>0</v>
      </c>
      <c r="BO1744" s="314">
        <v>0</v>
      </c>
      <c r="BP1744" s="314">
        <v>0</v>
      </c>
      <c r="BQ1744" s="314">
        <v>0</v>
      </c>
      <c r="BR1744" s="314">
        <v>0</v>
      </c>
      <c r="BS1744" s="314">
        <v>0</v>
      </c>
      <c r="BT1744" s="314">
        <v>0</v>
      </c>
      <c r="BU1744" s="314"/>
      <c r="BV1744" s="314"/>
      <c r="BW1744" s="314"/>
      <c r="BX1744" s="284"/>
      <c r="BY1744" s="314"/>
      <c r="BZ1744" s="314">
        <v>0</v>
      </c>
      <c r="CA1744" s="314">
        <v>0</v>
      </c>
      <c r="CB1744" s="314">
        <v>0</v>
      </c>
      <c r="CC1744" s="314">
        <v>0</v>
      </c>
      <c r="CD1744" s="314">
        <v>0</v>
      </c>
      <c r="CE1744" s="314">
        <v>0</v>
      </c>
      <c r="CF1744" s="314">
        <v>0</v>
      </c>
      <c r="CG1744" s="314">
        <v>0</v>
      </c>
      <c r="CH1744" s="314"/>
      <c r="CI1744" s="286" t="str">
        <f t="shared" si="355"/>
        <v>Small</v>
      </c>
      <c r="CJ1744" s="311"/>
      <c r="CK1744" s="311"/>
      <c r="CN1744"/>
    </row>
    <row r="1745" spans="1:92" s="316" customFormat="1" ht="15">
      <c r="A1745" s="208" t="s">
        <v>127</v>
      </c>
      <c r="B1745" s="208" t="s">
        <v>450</v>
      </c>
      <c r="C1745" s="208" t="s">
        <v>77</v>
      </c>
      <c r="D1745" s="566">
        <v>2012</v>
      </c>
      <c r="E1745" s="314">
        <v>278211</v>
      </c>
      <c r="F1745" s="314">
        <v>686174</v>
      </c>
      <c r="G1745" s="314">
        <v>4782487</v>
      </c>
      <c r="H1745" s="314">
        <v>5746872</v>
      </c>
      <c r="I1745" s="314">
        <v>897767</v>
      </c>
      <c r="J1745" s="314">
        <v>387347</v>
      </c>
      <c r="K1745" s="314">
        <v>1285114</v>
      </c>
      <c r="L1745" s="314">
        <v>7031986</v>
      </c>
      <c r="M1745" s="284">
        <f t="shared" ref="M1745:M1808" si="356">BW1745+BU1745+BV1745+BX1745+BY1745+BZ1745</f>
        <v>9672</v>
      </c>
      <c r="N1745" s="284">
        <v>9672</v>
      </c>
      <c r="O1745" s="310">
        <v>7041658</v>
      </c>
      <c r="P1745" s="310">
        <v>7031986</v>
      </c>
      <c r="Q1745" s="310">
        <v>7041658</v>
      </c>
      <c r="R1745" s="314">
        <v>7041658</v>
      </c>
      <c r="S1745" s="314">
        <v>278211</v>
      </c>
      <c r="T1745" s="314">
        <v>103433</v>
      </c>
      <c r="U1745" s="314">
        <v>686174</v>
      </c>
      <c r="V1745" s="314">
        <v>202284</v>
      </c>
      <c r="W1745" s="314">
        <v>4782487</v>
      </c>
      <c r="X1745" s="314">
        <v>2584376</v>
      </c>
      <c r="Y1745" s="314">
        <v>0</v>
      </c>
      <c r="Z1745" s="314">
        <v>0</v>
      </c>
      <c r="AA1745" s="314">
        <v>0</v>
      </c>
      <c r="AB1745" s="314">
        <v>0</v>
      </c>
      <c r="AC1745" s="314">
        <v>0</v>
      </c>
      <c r="AD1745" s="314">
        <v>0</v>
      </c>
      <c r="AE1745" s="314">
        <v>0</v>
      </c>
      <c r="AF1745" s="314">
        <v>0</v>
      </c>
      <c r="AG1745" s="314">
        <v>0</v>
      </c>
      <c r="AH1745" s="314">
        <v>0</v>
      </c>
      <c r="AI1745" s="314">
        <v>0</v>
      </c>
      <c r="AJ1745" s="314">
        <v>0</v>
      </c>
      <c r="AK1745" s="314"/>
      <c r="AL1745" s="314"/>
      <c r="AM1745" s="314"/>
      <c r="AN1745" s="314"/>
      <c r="AO1745" s="314"/>
      <c r="AP1745" s="314"/>
      <c r="AQ1745" s="314"/>
      <c r="AR1745" s="314"/>
      <c r="AS1745" s="314"/>
      <c r="AT1745" s="314"/>
      <c r="AU1745" s="314"/>
      <c r="AV1745" s="314"/>
      <c r="AW1745" s="314"/>
      <c r="AX1745" s="314"/>
      <c r="AY1745" s="314"/>
      <c r="AZ1745" s="314"/>
      <c r="BA1745" s="314"/>
      <c r="BB1745" s="314"/>
      <c r="BC1745" s="314"/>
      <c r="BD1745" s="314"/>
      <c r="BE1745" s="314"/>
      <c r="BF1745" s="314"/>
      <c r="BG1745" s="314"/>
      <c r="BH1745" s="314"/>
      <c r="BI1745" s="314"/>
      <c r="BJ1745" s="314"/>
      <c r="BK1745" s="314">
        <v>894377</v>
      </c>
      <c r="BL1745" s="314">
        <v>0</v>
      </c>
      <c r="BM1745" s="314">
        <v>3390</v>
      </c>
      <c r="BN1745" s="314">
        <v>0</v>
      </c>
      <c r="BO1745" s="314">
        <v>190369</v>
      </c>
      <c r="BP1745" s="314">
        <v>0</v>
      </c>
      <c r="BQ1745" s="314">
        <v>196434</v>
      </c>
      <c r="BR1745" s="314">
        <v>0</v>
      </c>
      <c r="BS1745" s="314">
        <v>544</v>
      </c>
      <c r="BT1745" s="314">
        <v>0</v>
      </c>
      <c r="BU1745" s="314"/>
      <c r="BV1745" s="314"/>
      <c r="BW1745" s="314"/>
      <c r="BX1745" s="284"/>
      <c r="BY1745" s="314"/>
      <c r="BZ1745" s="314">
        <v>9672</v>
      </c>
      <c r="CA1745" s="314">
        <v>0</v>
      </c>
      <c r="CB1745" s="314">
        <v>0</v>
      </c>
      <c r="CC1745" s="314">
        <v>0</v>
      </c>
      <c r="CD1745" s="314">
        <v>0</v>
      </c>
      <c r="CE1745" s="314">
        <v>0</v>
      </c>
      <c r="CF1745" s="314">
        <v>0</v>
      </c>
      <c r="CG1745" s="314">
        <v>0</v>
      </c>
      <c r="CH1745" s="314"/>
      <c r="CI1745" s="286" t="str">
        <f t="shared" si="355"/>
        <v>Large</v>
      </c>
      <c r="CJ1745" s="311"/>
      <c r="CK1745" s="311"/>
      <c r="CN1745"/>
    </row>
    <row r="1746" spans="1:92" s="283" customFormat="1" ht="15">
      <c r="A1746" s="208" t="s">
        <v>167</v>
      </c>
      <c r="B1746" s="208" t="s">
        <v>452</v>
      </c>
      <c r="C1746" s="208" t="s">
        <v>77</v>
      </c>
      <c r="D1746" s="566">
        <v>2012</v>
      </c>
      <c r="E1746" s="314">
        <v>0</v>
      </c>
      <c r="F1746" s="314">
        <v>0</v>
      </c>
      <c r="G1746" s="314">
        <v>0</v>
      </c>
      <c r="H1746" s="314">
        <v>0</v>
      </c>
      <c r="I1746" s="314">
        <v>0</v>
      </c>
      <c r="J1746" s="314">
        <v>116171</v>
      </c>
      <c r="K1746" s="314">
        <v>116171</v>
      </c>
      <c r="L1746" s="314">
        <v>116171</v>
      </c>
      <c r="M1746" s="284">
        <f t="shared" si="356"/>
        <v>0</v>
      </c>
      <c r="N1746" s="284">
        <v>0</v>
      </c>
      <c r="O1746" s="310">
        <v>116171</v>
      </c>
      <c r="P1746" s="310">
        <v>116171</v>
      </c>
      <c r="Q1746" s="310">
        <v>116171</v>
      </c>
      <c r="R1746" s="314">
        <v>116171</v>
      </c>
      <c r="S1746" s="314">
        <v>0</v>
      </c>
      <c r="T1746" s="314">
        <v>0</v>
      </c>
      <c r="U1746" s="314">
        <v>0</v>
      </c>
      <c r="V1746" s="314">
        <v>0</v>
      </c>
      <c r="W1746" s="314">
        <v>0</v>
      </c>
      <c r="X1746" s="314">
        <v>0</v>
      </c>
      <c r="Y1746" s="314">
        <v>0</v>
      </c>
      <c r="Z1746" s="314">
        <v>0</v>
      </c>
      <c r="AA1746" s="314">
        <v>0</v>
      </c>
      <c r="AB1746" s="314">
        <v>0</v>
      </c>
      <c r="AC1746" s="314">
        <v>0</v>
      </c>
      <c r="AD1746" s="314">
        <v>0</v>
      </c>
      <c r="AE1746" s="314">
        <v>0</v>
      </c>
      <c r="AF1746" s="314">
        <v>0</v>
      </c>
      <c r="AG1746" s="314">
        <v>0</v>
      </c>
      <c r="AH1746" s="314">
        <v>0</v>
      </c>
      <c r="AI1746" s="314">
        <v>0</v>
      </c>
      <c r="AJ1746" s="314">
        <v>0</v>
      </c>
      <c r="AK1746" s="314"/>
      <c r="AL1746" s="314"/>
      <c r="AM1746" s="314"/>
      <c r="AN1746" s="314"/>
      <c r="AO1746" s="314"/>
      <c r="AP1746" s="314"/>
      <c r="AQ1746" s="314"/>
      <c r="AR1746" s="314"/>
      <c r="AS1746" s="314"/>
      <c r="AT1746" s="314"/>
      <c r="AU1746" s="314"/>
      <c r="AV1746" s="314"/>
      <c r="AW1746" s="314"/>
      <c r="AX1746" s="314"/>
      <c r="AY1746" s="314"/>
      <c r="AZ1746" s="314"/>
      <c r="BA1746" s="314"/>
      <c r="BB1746" s="314"/>
      <c r="BC1746" s="314"/>
      <c r="BD1746" s="314"/>
      <c r="BE1746" s="314"/>
      <c r="BF1746" s="314"/>
      <c r="BG1746" s="314"/>
      <c r="BH1746" s="314"/>
      <c r="BI1746" s="314"/>
      <c r="BJ1746" s="314"/>
      <c r="BK1746" s="314">
        <v>0</v>
      </c>
      <c r="BL1746" s="314">
        <v>0</v>
      </c>
      <c r="BM1746" s="314">
        <v>0</v>
      </c>
      <c r="BN1746" s="314">
        <v>0</v>
      </c>
      <c r="BO1746" s="314">
        <v>116171</v>
      </c>
      <c r="BP1746" s="314">
        <v>0</v>
      </c>
      <c r="BQ1746" s="314">
        <v>0</v>
      </c>
      <c r="BR1746" s="314">
        <v>0</v>
      </c>
      <c r="BS1746" s="314">
        <v>0</v>
      </c>
      <c r="BT1746" s="314">
        <v>0</v>
      </c>
      <c r="BU1746" s="314"/>
      <c r="BV1746" s="314"/>
      <c r="BW1746" s="314"/>
      <c r="BX1746" s="284"/>
      <c r="BY1746" s="314"/>
      <c r="BZ1746" s="314">
        <v>0</v>
      </c>
      <c r="CA1746" s="314">
        <v>0</v>
      </c>
      <c r="CB1746" s="314">
        <v>0</v>
      </c>
      <c r="CC1746" s="314">
        <v>0</v>
      </c>
      <c r="CD1746" s="314">
        <v>0</v>
      </c>
      <c r="CE1746" s="314">
        <v>0</v>
      </c>
      <c r="CF1746" s="314">
        <v>0</v>
      </c>
      <c r="CG1746" s="314">
        <v>0</v>
      </c>
      <c r="CH1746" s="314"/>
      <c r="CI1746" s="286" t="str">
        <f t="shared" si="355"/>
        <v>Large</v>
      </c>
      <c r="CJ1746" s="210"/>
      <c r="CK1746" s="210"/>
      <c r="CN1746"/>
    </row>
    <row r="1747" spans="1:92" s="283" customFormat="1" ht="15">
      <c r="A1747" s="208" t="s">
        <v>128</v>
      </c>
      <c r="B1747" s="208" t="s">
        <v>891</v>
      </c>
      <c r="C1747" s="208" t="s">
        <v>77</v>
      </c>
      <c r="D1747" s="566">
        <v>2012</v>
      </c>
      <c r="E1747" s="314">
        <v>0</v>
      </c>
      <c r="F1747" s="314">
        <v>0</v>
      </c>
      <c r="G1747" s="314">
        <v>0</v>
      </c>
      <c r="H1747" s="314">
        <v>0</v>
      </c>
      <c r="I1747" s="314">
        <v>2347</v>
      </c>
      <c r="J1747" s="314">
        <v>1007789</v>
      </c>
      <c r="K1747" s="314">
        <v>1010136</v>
      </c>
      <c r="L1747" s="314">
        <v>1010136</v>
      </c>
      <c r="M1747" s="284">
        <f t="shared" si="356"/>
        <v>53822</v>
      </c>
      <c r="N1747" s="284">
        <v>53822</v>
      </c>
      <c r="O1747" s="310">
        <v>1063958</v>
      </c>
      <c r="P1747" s="310">
        <v>1010136</v>
      </c>
      <c r="Q1747" s="310">
        <v>1063958</v>
      </c>
      <c r="R1747" s="314">
        <v>1063958</v>
      </c>
      <c r="S1747" s="314">
        <v>0</v>
      </c>
      <c r="T1747" s="314">
        <v>0</v>
      </c>
      <c r="U1747" s="314">
        <v>0</v>
      </c>
      <c r="V1747" s="314">
        <v>0</v>
      </c>
      <c r="W1747" s="314">
        <v>0</v>
      </c>
      <c r="X1747" s="314">
        <v>0</v>
      </c>
      <c r="Y1747" s="314">
        <v>0</v>
      </c>
      <c r="Z1747" s="314">
        <v>0</v>
      </c>
      <c r="AA1747" s="314">
        <v>0</v>
      </c>
      <c r="AB1747" s="314">
        <v>0</v>
      </c>
      <c r="AC1747" s="314">
        <v>0</v>
      </c>
      <c r="AD1747" s="314">
        <v>0</v>
      </c>
      <c r="AE1747" s="314">
        <v>0</v>
      </c>
      <c r="AF1747" s="314">
        <v>0</v>
      </c>
      <c r="AG1747" s="314">
        <v>0</v>
      </c>
      <c r="AH1747" s="314">
        <v>0</v>
      </c>
      <c r="AI1747" s="314">
        <v>0</v>
      </c>
      <c r="AJ1747" s="314">
        <v>0</v>
      </c>
      <c r="AK1747" s="314"/>
      <c r="AL1747" s="314"/>
      <c r="AM1747" s="314"/>
      <c r="AN1747" s="314"/>
      <c r="AO1747" s="314"/>
      <c r="AP1747" s="314"/>
      <c r="AQ1747" s="314"/>
      <c r="AR1747" s="314"/>
      <c r="AS1747" s="314"/>
      <c r="AT1747" s="314"/>
      <c r="AU1747" s="314"/>
      <c r="AV1747" s="314"/>
      <c r="AW1747" s="314"/>
      <c r="AX1747" s="314"/>
      <c r="AY1747" s="314"/>
      <c r="AZ1747" s="314"/>
      <c r="BA1747" s="314"/>
      <c r="BB1747" s="314"/>
      <c r="BC1747" s="314"/>
      <c r="BD1747" s="314"/>
      <c r="BE1747" s="314"/>
      <c r="BF1747" s="314"/>
      <c r="BG1747" s="314"/>
      <c r="BH1747" s="314"/>
      <c r="BI1747" s="314"/>
      <c r="BJ1747" s="314"/>
      <c r="BK1747" s="314">
        <v>2347</v>
      </c>
      <c r="BL1747" s="314">
        <v>0</v>
      </c>
      <c r="BM1747" s="314">
        <v>0</v>
      </c>
      <c r="BN1747" s="314">
        <v>0</v>
      </c>
      <c r="BO1747" s="314">
        <v>990418</v>
      </c>
      <c r="BP1747" s="314">
        <v>0</v>
      </c>
      <c r="BQ1747" s="314">
        <v>17371</v>
      </c>
      <c r="BR1747" s="314">
        <v>0</v>
      </c>
      <c r="BS1747" s="314">
        <v>0</v>
      </c>
      <c r="BT1747" s="314">
        <v>0</v>
      </c>
      <c r="BU1747" s="314"/>
      <c r="BV1747" s="314"/>
      <c r="BW1747" s="314"/>
      <c r="BX1747" s="284"/>
      <c r="BY1747" s="314"/>
      <c r="BZ1747" s="314">
        <v>53822</v>
      </c>
      <c r="CA1747" s="314">
        <v>0</v>
      </c>
      <c r="CB1747" s="314">
        <v>0</v>
      </c>
      <c r="CC1747" s="314">
        <v>0</v>
      </c>
      <c r="CD1747" s="314">
        <v>0</v>
      </c>
      <c r="CE1747" s="314">
        <v>0</v>
      </c>
      <c r="CF1747" s="314">
        <v>0</v>
      </c>
      <c r="CG1747" s="314">
        <v>0</v>
      </c>
      <c r="CH1747" s="314"/>
      <c r="CI1747" s="286" t="str">
        <f t="shared" si="355"/>
        <v>Large</v>
      </c>
      <c r="CJ1747" s="210"/>
      <c r="CK1747" s="210"/>
      <c r="CN1747"/>
    </row>
    <row r="1748" spans="1:92" s="283" customFormat="1" ht="15">
      <c r="A1748" s="208" t="s">
        <v>664</v>
      </c>
      <c r="B1748" s="208" t="s">
        <v>525</v>
      </c>
      <c r="C1748" s="208" t="s">
        <v>77</v>
      </c>
      <c r="D1748" s="566">
        <v>2012</v>
      </c>
      <c r="E1748" s="314">
        <v>0</v>
      </c>
      <c r="F1748" s="314">
        <v>0</v>
      </c>
      <c r="G1748" s="314">
        <v>0</v>
      </c>
      <c r="H1748" s="314">
        <v>0</v>
      </c>
      <c r="I1748" s="314">
        <v>9831</v>
      </c>
      <c r="J1748" s="314">
        <v>0</v>
      </c>
      <c r="K1748" s="314">
        <v>9831</v>
      </c>
      <c r="L1748" s="314">
        <v>9831</v>
      </c>
      <c r="M1748" s="284">
        <f t="shared" si="356"/>
        <v>0</v>
      </c>
      <c r="N1748" s="284">
        <v>0</v>
      </c>
      <c r="O1748" s="310">
        <v>9831</v>
      </c>
      <c r="P1748" s="310">
        <v>9831</v>
      </c>
      <c r="Q1748" s="310">
        <v>9831</v>
      </c>
      <c r="R1748" s="314">
        <v>9831</v>
      </c>
      <c r="S1748" s="314">
        <v>0</v>
      </c>
      <c r="T1748" s="314">
        <v>0</v>
      </c>
      <c r="U1748" s="314">
        <v>0</v>
      </c>
      <c r="V1748" s="314">
        <v>0</v>
      </c>
      <c r="W1748" s="314">
        <v>0</v>
      </c>
      <c r="X1748" s="314">
        <v>0</v>
      </c>
      <c r="Y1748" s="314">
        <v>0</v>
      </c>
      <c r="Z1748" s="314">
        <v>0</v>
      </c>
      <c r="AA1748" s="314">
        <v>0</v>
      </c>
      <c r="AB1748" s="314">
        <v>0</v>
      </c>
      <c r="AC1748" s="314">
        <v>0</v>
      </c>
      <c r="AD1748" s="314">
        <v>0</v>
      </c>
      <c r="AE1748" s="314">
        <v>0</v>
      </c>
      <c r="AF1748" s="314">
        <v>0</v>
      </c>
      <c r="AG1748" s="314">
        <v>0</v>
      </c>
      <c r="AH1748" s="314">
        <v>0</v>
      </c>
      <c r="AI1748" s="314">
        <v>0</v>
      </c>
      <c r="AJ1748" s="314">
        <v>0</v>
      </c>
      <c r="AK1748" s="314"/>
      <c r="AL1748" s="314"/>
      <c r="AM1748" s="314"/>
      <c r="AN1748" s="314"/>
      <c r="AO1748" s="314"/>
      <c r="AP1748" s="314"/>
      <c r="AQ1748" s="314"/>
      <c r="AR1748" s="314"/>
      <c r="AS1748" s="314"/>
      <c r="AT1748" s="314"/>
      <c r="AU1748" s="314"/>
      <c r="AV1748" s="314"/>
      <c r="AW1748" s="314"/>
      <c r="AX1748" s="314"/>
      <c r="AY1748" s="314"/>
      <c r="AZ1748" s="314"/>
      <c r="BA1748" s="314"/>
      <c r="BB1748" s="314"/>
      <c r="BC1748" s="314"/>
      <c r="BD1748" s="314"/>
      <c r="BE1748" s="314"/>
      <c r="BF1748" s="314"/>
      <c r="BG1748" s="314"/>
      <c r="BH1748" s="314"/>
      <c r="BI1748" s="314"/>
      <c r="BJ1748" s="314"/>
      <c r="BK1748" s="314">
        <v>9831</v>
      </c>
      <c r="BL1748" s="314">
        <v>4678</v>
      </c>
      <c r="BM1748" s="314">
        <v>0</v>
      </c>
      <c r="BN1748" s="314">
        <v>0</v>
      </c>
      <c r="BO1748" s="314">
        <v>0</v>
      </c>
      <c r="BP1748" s="314">
        <v>0</v>
      </c>
      <c r="BQ1748" s="314">
        <v>0</v>
      </c>
      <c r="BR1748" s="314">
        <v>0</v>
      </c>
      <c r="BS1748" s="314">
        <v>0</v>
      </c>
      <c r="BT1748" s="314">
        <v>0</v>
      </c>
      <c r="BU1748" s="314"/>
      <c r="BV1748" s="314"/>
      <c r="BW1748" s="314"/>
      <c r="BX1748" s="284"/>
      <c r="BY1748" s="314"/>
      <c r="BZ1748" s="314">
        <v>0</v>
      </c>
      <c r="CA1748" s="314">
        <v>0</v>
      </c>
      <c r="CB1748" s="314">
        <v>0</v>
      </c>
      <c r="CC1748" s="314">
        <v>0</v>
      </c>
      <c r="CD1748" s="314">
        <v>0</v>
      </c>
      <c r="CE1748" s="314">
        <v>0</v>
      </c>
      <c r="CF1748" s="314">
        <v>0</v>
      </c>
      <c r="CG1748" s="314">
        <v>0</v>
      </c>
      <c r="CH1748" s="314"/>
      <c r="CI1748" s="286" t="str">
        <f t="shared" si="355"/>
        <v>Small</v>
      </c>
      <c r="CJ1748" s="210"/>
      <c r="CK1748" s="210"/>
      <c r="CN1748"/>
    </row>
    <row r="1749" spans="1:92" s="283" customFormat="1" ht="15">
      <c r="A1749" s="293" t="s">
        <v>667</v>
      </c>
      <c r="B1749" s="209" t="s">
        <v>174</v>
      </c>
      <c r="C1749" s="208" t="s">
        <v>77</v>
      </c>
      <c r="D1749" s="566">
        <v>2012</v>
      </c>
      <c r="E1749" s="314">
        <v>0</v>
      </c>
      <c r="F1749" s="314">
        <v>7</v>
      </c>
      <c r="G1749" s="314">
        <v>22</v>
      </c>
      <c r="H1749" s="314">
        <v>29</v>
      </c>
      <c r="I1749" s="314">
        <v>0</v>
      </c>
      <c r="J1749" s="314">
        <v>0</v>
      </c>
      <c r="K1749" s="314">
        <v>0</v>
      </c>
      <c r="L1749" s="314">
        <v>29</v>
      </c>
      <c r="M1749" s="284">
        <f t="shared" si="356"/>
        <v>0</v>
      </c>
      <c r="N1749" s="284">
        <v>0</v>
      </c>
      <c r="O1749" s="310">
        <v>29</v>
      </c>
      <c r="P1749" s="310">
        <v>29</v>
      </c>
      <c r="Q1749" s="310">
        <v>29</v>
      </c>
      <c r="R1749" s="314">
        <v>29</v>
      </c>
      <c r="S1749" s="314">
        <v>0</v>
      </c>
      <c r="T1749" s="314">
        <v>0</v>
      </c>
      <c r="U1749" s="314">
        <v>7</v>
      </c>
      <c r="V1749" s="314">
        <v>0</v>
      </c>
      <c r="W1749" s="314">
        <v>22</v>
      </c>
      <c r="X1749" s="314">
        <v>0</v>
      </c>
      <c r="Y1749" s="314">
        <v>0</v>
      </c>
      <c r="Z1749" s="314">
        <v>0</v>
      </c>
      <c r="AA1749" s="314">
        <v>0</v>
      </c>
      <c r="AB1749" s="314">
        <v>0</v>
      </c>
      <c r="AC1749" s="314">
        <v>0</v>
      </c>
      <c r="AD1749" s="314">
        <v>0</v>
      </c>
      <c r="AE1749" s="314">
        <v>0</v>
      </c>
      <c r="AF1749" s="314">
        <v>0</v>
      </c>
      <c r="AG1749" s="314">
        <v>0</v>
      </c>
      <c r="AH1749" s="314">
        <v>0</v>
      </c>
      <c r="AI1749" s="314">
        <v>0</v>
      </c>
      <c r="AJ1749" s="314">
        <v>0</v>
      </c>
      <c r="AK1749" s="314"/>
      <c r="AL1749" s="314"/>
      <c r="AM1749" s="314"/>
      <c r="AN1749" s="314"/>
      <c r="AO1749" s="314"/>
      <c r="AP1749" s="314"/>
      <c r="AQ1749" s="314"/>
      <c r="AR1749" s="314"/>
      <c r="AS1749" s="314"/>
      <c r="AT1749" s="314"/>
      <c r="AU1749" s="314"/>
      <c r="AV1749" s="314"/>
      <c r="AW1749" s="314"/>
      <c r="AX1749" s="314"/>
      <c r="AY1749" s="314"/>
      <c r="AZ1749" s="314"/>
      <c r="BA1749" s="314"/>
      <c r="BB1749" s="314"/>
      <c r="BC1749" s="314"/>
      <c r="BD1749" s="314"/>
      <c r="BE1749" s="314"/>
      <c r="BF1749" s="314"/>
      <c r="BG1749" s="314"/>
      <c r="BH1749" s="314"/>
      <c r="BI1749" s="314"/>
      <c r="BJ1749" s="314"/>
      <c r="BK1749" s="314">
        <v>0</v>
      </c>
      <c r="BL1749" s="314">
        <v>0</v>
      </c>
      <c r="BM1749" s="314">
        <v>0</v>
      </c>
      <c r="BN1749" s="314">
        <v>0</v>
      </c>
      <c r="BO1749" s="314">
        <v>0</v>
      </c>
      <c r="BP1749" s="314">
        <v>0</v>
      </c>
      <c r="BQ1749" s="314">
        <v>0</v>
      </c>
      <c r="BR1749" s="314">
        <v>0</v>
      </c>
      <c r="BS1749" s="314">
        <v>0</v>
      </c>
      <c r="BT1749" s="314">
        <v>0</v>
      </c>
      <c r="BU1749" s="314"/>
      <c r="BV1749" s="314"/>
      <c r="BW1749" s="314"/>
      <c r="BX1749" s="284"/>
      <c r="BY1749" s="314"/>
      <c r="BZ1749" s="314">
        <v>0</v>
      </c>
      <c r="CA1749" s="314">
        <v>0</v>
      </c>
      <c r="CB1749" s="314">
        <v>0</v>
      </c>
      <c r="CC1749" s="314">
        <v>0</v>
      </c>
      <c r="CD1749" s="314">
        <v>0</v>
      </c>
      <c r="CE1749" s="314">
        <v>0</v>
      </c>
      <c r="CF1749" s="314">
        <v>0</v>
      </c>
      <c r="CG1749" s="314">
        <v>0</v>
      </c>
      <c r="CH1749" s="314"/>
      <c r="CI1749" s="286" t="str">
        <f t="shared" si="355"/>
        <v>Small</v>
      </c>
      <c r="CJ1749" s="210"/>
      <c r="CK1749" s="210"/>
      <c r="CN1749"/>
    </row>
    <row r="1750" spans="1:92" s="283" customFormat="1" ht="15">
      <c r="A1750" s="208" t="s">
        <v>140</v>
      </c>
      <c r="B1750" s="208" t="s">
        <v>460</v>
      </c>
      <c r="C1750" s="208" t="s">
        <v>77</v>
      </c>
      <c r="D1750" s="566">
        <v>2012</v>
      </c>
      <c r="E1750" s="314">
        <v>0</v>
      </c>
      <c r="F1750" s="314">
        <v>0</v>
      </c>
      <c r="G1750" s="314">
        <v>0</v>
      </c>
      <c r="H1750" s="314">
        <v>0</v>
      </c>
      <c r="I1750" s="314">
        <v>7299</v>
      </c>
      <c r="J1750" s="314">
        <v>231029</v>
      </c>
      <c r="K1750" s="314">
        <v>238328</v>
      </c>
      <c r="L1750" s="314">
        <v>238328</v>
      </c>
      <c r="M1750" s="284">
        <f t="shared" si="356"/>
        <v>0</v>
      </c>
      <c r="N1750" s="284">
        <v>107472</v>
      </c>
      <c r="O1750" s="310">
        <v>345800</v>
      </c>
      <c r="P1750" s="310">
        <v>238328</v>
      </c>
      <c r="Q1750" s="310">
        <v>345800</v>
      </c>
      <c r="R1750" s="314">
        <v>345800</v>
      </c>
      <c r="S1750" s="314">
        <v>0</v>
      </c>
      <c r="T1750" s="314">
        <v>0</v>
      </c>
      <c r="U1750" s="314">
        <v>0</v>
      </c>
      <c r="V1750" s="314">
        <v>0</v>
      </c>
      <c r="W1750" s="314">
        <v>0</v>
      </c>
      <c r="X1750" s="314">
        <v>0</v>
      </c>
      <c r="Y1750" s="314">
        <v>0</v>
      </c>
      <c r="Z1750" s="314">
        <v>0</v>
      </c>
      <c r="AA1750" s="314">
        <v>0</v>
      </c>
      <c r="AB1750" s="314">
        <v>0</v>
      </c>
      <c r="AC1750" s="314">
        <v>0</v>
      </c>
      <c r="AD1750" s="314">
        <v>0</v>
      </c>
      <c r="AE1750" s="314">
        <v>0</v>
      </c>
      <c r="AF1750" s="314">
        <v>0</v>
      </c>
      <c r="AG1750" s="314">
        <v>0</v>
      </c>
      <c r="AH1750" s="314">
        <v>0</v>
      </c>
      <c r="AI1750" s="314">
        <v>0</v>
      </c>
      <c r="AJ1750" s="314">
        <v>0</v>
      </c>
      <c r="AK1750" s="314"/>
      <c r="AL1750" s="314"/>
      <c r="AM1750" s="314"/>
      <c r="AN1750" s="314"/>
      <c r="AO1750" s="314"/>
      <c r="AP1750" s="314"/>
      <c r="AQ1750" s="314"/>
      <c r="AR1750" s="314"/>
      <c r="AS1750" s="314"/>
      <c r="AT1750" s="314"/>
      <c r="AU1750" s="314"/>
      <c r="AV1750" s="314"/>
      <c r="AW1750" s="314"/>
      <c r="AX1750" s="314"/>
      <c r="AY1750" s="314"/>
      <c r="AZ1750" s="314"/>
      <c r="BA1750" s="314"/>
      <c r="BB1750" s="314"/>
      <c r="BC1750" s="314"/>
      <c r="BD1750" s="314"/>
      <c r="BE1750" s="314"/>
      <c r="BF1750" s="314"/>
      <c r="BG1750" s="314"/>
      <c r="BH1750" s="314"/>
      <c r="BI1750" s="314"/>
      <c r="BJ1750" s="314"/>
      <c r="BK1750" s="314">
        <v>7299</v>
      </c>
      <c r="BL1750" s="314">
        <v>0</v>
      </c>
      <c r="BM1750" s="314">
        <v>0</v>
      </c>
      <c r="BN1750" s="314">
        <v>0</v>
      </c>
      <c r="BO1750" s="314">
        <v>199511</v>
      </c>
      <c r="BP1750" s="314">
        <v>0</v>
      </c>
      <c r="BQ1750" s="314">
        <v>31518</v>
      </c>
      <c r="BR1750" s="314">
        <v>0</v>
      </c>
      <c r="BS1750" s="314">
        <v>0</v>
      </c>
      <c r="BT1750" s="314">
        <v>0</v>
      </c>
      <c r="BU1750" s="314"/>
      <c r="BV1750" s="314"/>
      <c r="BW1750" s="314"/>
      <c r="BX1750" s="284"/>
      <c r="BY1750" s="314"/>
      <c r="BZ1750" s="314">
        <v>0</v>
      </c>
      <c r="CA1750" s="314">
        <v>0</v>
      </c>
      <c r="CB1750" s="314">
        <v>107472</v>
      </c>
      <c r="CC1750" s="314">
        <v>0</v>
      </c>
      <c r="CD1750" s="314">
        <v>0</v>
      </c>
      <c r="CE1750" s="314">
        <v>0</v>
      </c>
      <c r="CF1750" s="314">
        <v>0</v>
      </c>
      <c r="CG1750" s="314">
        <v>0</v>
      </c>
      <c r="CH1750" s="314"/>
      <c r="CI1750" s="286" t="str">
        <f t="shared" si="355"/>
        <v>Large</v>
      </c>
      <c r="CJ1750" s="210"/>
      <c r="CK1750" s="210"/>
      <c r="CN1750"/>
    </row>
    <row r="1751" spans="1:92" s="283" customFormat="1" ht="15">
      <c r="A1751" s="283" t="s">
        <v>130</v>
      </c>
      <c r="B1751" s="209" t="s">
        <v>502</v>
      </c>
      <c r="C1751" s="208" t="s">
        <v>77</v>
      </c>
      <c r="D1751" s="566">
        <v>2012</v>
      </c>
      <c r="E1751" s="314">
        <v>0</v>
      </c>
      <c r="F1751" s="314">
        <v>0</v>
      </c>
      <c r="G1751" s="314">
        <v>0</v>
      </c>
      <c r="H1751" s="314">
        <v>0</v>
      </c>
      <c r="I1751" s="314">
        <v>0</v>
      </c>
      <c r="J1751" s="314">
        <v>0</v>
      </c>
      <c r="K1751" s="314">
        <v>0</v>
      </c>
      <c r="L1751" s="314">
        <v>0</v>
      </c>
      <c r="M1751" s="284">
        <f t="shared" si="356"/>
        <v>0</v>
      </c>
      <c r="N1751" s="284">
        <v>13158</v>
      </c>
      <c r="O1751" s="310">
        <v>13158</v>
      </c>
      <c r="P1751" s="310">
        <v>0</v>
      </c>
      <c r="Q1751" s="310">
        <v>13158</v>
      </c>
      <c r="R1751" s="314">
        <v>13158</v>
      </c>
      <c r="S1751" s="314">
        <v>0</v>
      </c>
      <c r="T1751" s="314">
        <v>0</v>
      </c>
      <c r="U1751" s="314">
        <v>0</v>
      </c>
      <c r="V1751" s="314">
        <v>0</v>
      </c>
      <c r="W1751" s="314">
        <v>0</v>
      </c>
      <c r="X1751" s="314">
        <v>0</v>
      </c>
      <c r="Y1751" s="314">
        <v>0</v>
      </c>
      <c r="Z1751" s="314">
        <v>0</v>
      </c>
      <c r="AA1751" s="314">
        <v>0</v>
      </c>
      <c r="AB1751" s="314">
        <v>0</v>
      </c>
      <c r="AC1751" s="314">
        <v>0</v>
      </c>
      <c r="AD1751" s="314">
        <v>0</v>
      </c>
      <c r="AE1751" s="314">
        <v>0</v>
      </c>
      <c r="AF1751" s="314">
        <v>0</v>
      </c>
      <c r="AG1751" s="314">
        <v>0</v>
      </c>
      <c r="AH1751" s="314">
        <v>0</v>
      </c>
      <c r="AI1751" s="314">
        <v>0</v>
      </c>
      <c r="AJ1751" s="314">
        <v>0</v>
      </c>
      <c r="AK1751" s="314"/>
      <c r="AL1751" s="314"/>
      <c r="AM1751" s="314"/>
      <c r="AN1751" s="314"/>
      <c r="AO1751" s="314"/>
      <c r="AP1751" s="314"/>
      <c r="AQ1751" s="314"/>
      <c r="AR1751" s="314"/>
      <c r="AS1751" s="314"/>
      <c r="AT1751" s="314"/>
      <c r="AU1751" s="314"/>
      <c r="AV1751" s="314"/>
      <c r="AW1751" s="314"/>
      <c r="AX1751" s="314"/>
      <c r="AY1751" s="314"/>
      <c r="AZ1751" s="314"/>
      <c r="BA1751" s="314"/>
      <c r="BB1751" s="314"/>
      <c r="BC1751" s="314"/>
      <c r="BD1751" s="314"/>
      <c r="BE1751" s="314"/>
      <c r="BF1751" s="314"/>
      <c r="BG1751" s="314"/>
      <c r="BH1751" s="314"/>
      <c r="BI1751" s="314"/>
      <c r="BJ1751" s="314"/>
      <c r="BK1751" s="314">
        <v>0</v>
      </c>
      <c r="BL1751" s="314">
        <v>0</v>
      </c>
      <c r="BM1751" s="314">
        <v>0</v>
      </c>
      <c r="BN1751" s="314">
        <v>0</v>
      </c>
      <c r="BO1751" s="314">
        <v>0</v>
      </c>
      <c r="BP1751" s="314">
        <v>0</v>
      </c>
      <c r="BQ1751" s="314">
        <v>0</v>
      </c>
      <c r="BR1751" s="314">
        <v>0</v>
      </c>
      <c r="BS1751" s="314">
        <v>0</v>
      </c>
      <c r="BT1751" s="314">
        <v>0</v>
      </c>
      <c r="BU1751" s="314"/>
      <c r="BV1751" s="314"/>
      <c r="BW1751" s="314"/>
      <c r="BX1751" s="284"/>
      <c r="BY1751" s="314"/>
      <c r="BZ1751" s="314">
        <v>0</v>
      </c>
      <c r="CA1751" s="314">
        <v>0</v>
      </c>
      <c r="CB1751" s="314">
        <v>13158</v>
      </c>
      <c r="CC1751" s="314">
        <v>0</v>
      </c>
      <c r="CD1751" s="314">
        <v>0</v>
      </c>
      <c r="CE1751" s="314">
        <v>0</v>
      </c>
      <c r="CF1751" s="314">
        <v>0</v>
      </c>
      <c r="CG1751" s="314">
        <v>0</v>
      </c>
      <c r="CH1751" s="314"/>
      <c r="CI1751" s="286" t="str">
        <f t="shared" si="355"/>
        <v>Small</v>
      </c>
      <c r="CJ1751" s="210"/>
      <c r="CK1751" s="210"/>
      <c r="CN1751"/>
    </row>
    <row r="1752" spans="1:92" s="283" customFormat="1" ht="15">
      <c r="A1752" s="208" t="s">
        <v>203</v>
      </c>
      <c r="B1752" s="208" t="s">
        <v>466</v>
      </c>
      <c r="C1752" s="208" t="s">
        <v>77</v>
      </c>
      <c r="D1752" s="566">
        <v>2012</v>
      </c>
      <c r="E1752" s="314">
        <v>0</v>
      </c>
      <c r="F1752" s="314">
        <v>0</v>
      </c>
      <c r="G1752" s="314">
        <v>0</v>
      </c>
      <c r="H1752" s="314">
        <v>0</v>
      </c>
      <c r="I1752" s="314">
        <v>30</v>
      </c>
      <c r="J1752" s="314">
        <v>61</v>
      </c>
      <c r="K1752" s="314">
        <v>91</v>
      </c>
      <c r="L1752" s="314">
        <v>91</v>
      </c>
      <c r="M1752" s="284">
        <f t="shared" si="356"/>
        <v>1127</v>
      </c>
      <c r="N1752" s="284">
        <v>1127</v>
      </c>
      <c r="O1752" s="310">
        <v>1218</v>
      </c>
      <c r="P1752" s="310">
        <v>91</v>
      </c>
      <c r="Q1752" s="310">
        <v>1218</v>
      </c>
      <c r="R1752" s="314">
        <v>1218</v>
      </c>
      <c r="S1752" s="314">
        <v>0</v>
      </c>
      <c r="T1752" s="314">
        <v>0</v>
      </c>
      <c r="U1752" s="314">
        <v>0</v>
      </c>
      <c r="V1752" s="314">
        <v>0</v>
      </c>
      <c r="W1752" s="314">
        <v>0</v>
      </c>
      <c r="X1752" s="314">
        <v>0</v>
      </c>
      <c r="Y1752" s="314">
        <v>0</v>
      </c>
      <c r="Z1752" s="314">
        <v>0</v>
      </c>
      <c r="AA1752" s="314">
        <v>0</v>
      </c>
      <c r="AB1752" s="314">
        <v>0</v>
      </c>
      <c r="AC1752" s="314">
        <v>0</v>
      </c>
      <c r="AD1752" s="314">
        <v>0</v>
      </c>
      <c r="AE1752" s="314">
        <v>0</v>
      </c>
      <c r="AF1752" s="314">
        <v>0</v>
      </c>
      <c r="AG1752" s="314">
        <v>0</v>
      </c>
      <c r="AH1752" s="314">
        <v>0</v>
      </c>
      <c r="AI1752" s="314">
        <v>0</v>
      </c>
      <c r="AJ1752" s="314">
        <v>0</v>
      </c>
      <c r="AK1752" s="314"/>
      <c r="AL1752" s="314"/>
      <c r="AM1752" s="314"/>
      <c r="AN1752" s="314"/>
      <c r="AO1752" s="314"/>
      <c r="AP1752" s="314"/>
      <c r="AQ1752" s="314"/>
      <c r="AR1752" s="314"/>
      <c r="AS1752" s="314"/>
      <c r="AT1752" s="314"/>
      <c r="AU1752" s="314"/>
      <c r="AV1752" s="314"/>
      <c r="AW1752" s="314"/>
      <c r="AX1752" s="314"/>
      <c r="AY1752" s="314"/>
      <c r="AZ1752" s="314"/>
      <c r="BA1752" s="314"/>
      <c r="BB1752" s="314"/>
      <c r="BC1752" s="314"/>
      <c r="BD1752" s="314"/>
      <c r="BE1752" s="314"/>
      <c r="BF1752" s="314"/>
      <c r="BG1752" s="314"/>
      <c r="BH1752" s="314"/>
      <c r="BI1752" s="314"/>
      <c r="BJ1752" s="314"/>
      <c r="BK1752" s="314">
        <v>30</v>
      </c>
      <c r="BL1752" s="314">
        <v>0</v>
      </c>
      <c r="BM1752" s="314">
        <v>0</v>
      </c>
      <c r="BN1752" s="314">
        <v>0</v>
      </c>
      <c r="BO1752" s="314">
        <v>61</v>
      </c>
      <c r="BP1752" s="314">
        <v>0</v>
      </c>
      <c r="BQ1752" s="314">
        <v>0</v>
      </c>
      <c r="BR1752" s="314">
        <v>0</v>
      </c>
      <c r="BS1752" s="314">
        <v>0</v>
      </c>
      <c r="BT1752" s="314">
        <v>0</v>
      </c>
      <c r="BU1752" s="314"/>
      <c r="BV1752" s="314"/>
      <c r="BW1752" s="314"/>
      <c r="BX1752" s="284"/>
      <c r="BY1752" s="314"/>
      <c r="BZ1752" s="314">
        <v>1127</v>
      </c>
      <c r="CA1752" s="314">
        <v>0</v>
      </c>
      <c r="CB1752" s="314">
        <v>0</v>
      </c>
      <c r="CC1752" s="314">
        <v>0</v>
      </c>
      <c r="CD1752" s="314">
        <v>0</v>
      </c>
      <c r="CE1752" s="314">
        <v>0</v>
      </c>
      <c r="CF1752" s="314">
        <v>0</v>
      </c>
      <c r="CG1752" s="314">
        <v>0</v>
      </c>
      <c r="CH1752" s="314"/>
      <c r="CI1752" s="286" t="str">
        <f t="shared" si="355"/>
        <v>Small</v>
      </c>
      <c r="CJ1752" s="210"/>
      <c r="CK1752" s="210"/>
      <c r="CN1752"/>
    </row>
    <row r="1753" spans="1:92" s="283" customFormat="1" ht="15">
      <c r="A1753" s="208" t="s">
        <v>139</v>
      </c>
      <c r="B1753" s="208" t="s">
        <v>389</v>
      </c>
      <c r="C1753" s="208" t="s">
        <v>77</v>
      </c>
      <c r="D1753" s="566">
        <v>2012</v>
      </c>
      <c r="E1753" s="314">
        <v>0</v>
      </c>
      <c r="F1753" s="314">
        <v>0</v>
      </c>
      <c r="G1753" s="314">
        <v>0</v>
      </c>
      <c r="H1753" s="314">
        <v>0</v>
      </c>
      <c r="I1753" s="314">
        <v>14535</v>
      </c>
      <c r="J1753" s="314">
        <v>418323</v>
      </c>
      <c r="K1753" s="314">
        <v>432858</v>
      </c>
      <c r="L1753" s="314">
        <v>432858</v>
      </c>
      <c r="M1753" s="284">
        <f t="shared" si="356"/>
        <v>0</v>
      </c>
      <c r="N1753" s="284">
        <v>0</v>
      </c>
      <c r="O1753" s="310">
        <v>432858</v>
      </c>
      <c r="P1753" s="310">
        <v>432858</v>
      </c>
      <c r="Q1753" s="310">
        <v>432858</v>
      </c>
      <c r="R1753" s="314">
        <v>432858</v>
      </c>
      <c r="S1753" s="314">
        <v>0</v>
      </c>
      <c r="T1753" s="314">
        <v>0</v>
      </c>
      <c r="U1753" s="314">
        <v>0</v>
      </c>
      <c r="V1753" s="314">
        <v>0</v>
      </c>
      <c r="W1753" s="314">
        <v>0</v>
      </c>
      <c r="X1753" s="314">
        <v>0</v>
      </c>
      <c r="Y1753" s="314">
        <v>0</v>
      </c>
      <c r="Z1753" s="314">
        <v>0</v>
      </c>
      <c r="AA1753" s="314">
        <v>0</v>
      </c>
      <c r="AB1753" s="314">
        <v>0</v>
      </c>
      <c r="AC1753" s="314">
        <v>0</v>
      </c>
      <c r="AD1753" s="314">
        <v>0</v>
      </c>
      <c r="AE1753" s="314">
        <v>0</v>
      </c>
      <c r="AF1753" s="314">
        <v>0</v>
      </c>
      <c r="AG1753" s="314">
        <v>0</v>
      </c>
      <c r="AH1753" s="314">
        <v>0</v>
      </c>
      <c r="AI1753" s="314">
        <v>0</v>
      </c>
      <c r="AJ1753" s="314">
        <v>0</v>
      </c>
      <c r="AK1753" s="314"/>
      <c r="AL1753" s="314"/>
      <c r="AM1753" s="314"/>
      <c r="AN1753" s="314"/>
      <c r="AO1753" s="314"/>
      <c r="AP1753" s="314"/>
      <c r="AQ1753" s="314"/>
      <c r="AR1753" s="314"/>
      <c r="AS1753" s="314"/>
      <c r="AT1753" s="314"/>
      <c r="AU1753" s="314"/>
      <c r="AV1753" s="314"/>
      <c r="AW1753" s="314"/>
      <c r="AX1753" s="314"/>
      <c r="AY1753" s="314"/>
      <c r="AZ1753" s="314"/>
      <c r="BA1753" s="314"/>
      <c r="BB1753" s="314"/>
      <c r="BC1753" s="314"/>
      <c r="BD1753" s="314"/>
      <c r="BE1753" s="314"/>
      <c r="BF1753" s="314"/>
      <c r="BG1753" s="314"/>
      <c r="BH1753" s="314"/>
      <c r="BI1753" s="314"/>
      <c r="BJ1753" s="314"/>
      <c r="BK1753" s="314">
        <v>14535</v>
      </c>
      <c r="BL1753" s="314">
        <v>0</v>
      </c>
      <c r="BM1753" s="314">
        <v>0</v>
      </c>
      <c r="BN1753" s="314">
        <v>0</v>
      </c>
      <c r="BO1753" s="314">
        <v>380630</v>
      </c>
      <c r="BP1753" s="314">
        <v>0</v>
      </c>
      <c r="BQ1753" s="314">
        <v>37693</v>
      </c>
      <c r="BR1753" s="314">
        <v>0</v>
      </c>
      <c r="BS1753" s="314">
        <v>0</v>
      </c>
      <c r="BT1753" s="314">
        <v>0</v>
      </c>
      <c r="BU1753" s="314"/>
      <c r="BV1753" s="314"/>
      <c r="BW1753" s="314"/>
      <c r="BX1753" s="284"/>
      <c r="BY1753" s="314"/>
      <c r="BZ1753" s="314">
        <v>0</v>
      </c>
      <c r="CA1753" s="314">
        <v>0</v>
      </c>
      <c r="CB1753" s="314">
        <v>0</v>
      </c>
      <c r="CC1753" s="314">
        <v>0</v>
      </c>
      <c r="CD1753" s="314">
        <v>0</v>
      </c>
      <c r="CE1753" s="314">
        <v>0</v>
      </c>
      <c r="CF1753" s="314">
        <v>0</v>
      </c>
      <c r="CG1753" s="314">
        <v>0</v>
      </c>
      <c r="CH1753" s="314"/>
      <c r="CI1753" s="286" t="str">
        <f t="shared" si="355"/>
        <v>Large</v>
      </c>
      <c r="CJ1753" s="210"/>
      <c r="CK1753" s="210"/>
      <c r="CN1753"/>
    </row>
    <row r="1754" spans="1:92" s="283" customFormat="1" ht="15">
      <c r="A1754" s="208" t="s">
        <v>141</v>
      </c>
      <c r="B1754" s="208" t="s">
        <v>469</v>
      </c>
      <c r="C1754" s="208" t="s">
        <v>77</v>
      </c>
      <c r="D1754" s="566">
        <v>2012</v>
      </c>
      <c r="E1754" s="314">
        <v>0</v>
      </c>
      <c r="F1754" s="314">
        <v>0</v>
      </c>
      <c r="G1754" s="314">
        <v>0</v>
      </c>
      <c r="H1754" s="314">
        <v>0</v>
      </c>
      <c r="I1754" s="314">
        <v>7913</v>
      </c>
      <c r="J1754" s="314">
        <v>193474</v>
      </c>
      <c r="K1754" s="314">
        <v>201387</v>
      </c>
      <c r="L1754" s="314">
        <v>201387</v>
      </c>
      <c r="M1754" s="284">
        <f t="shared" si="356"/>
        <v>1166</v>
      </c>
      <c r="N1754" s="284">
        <v>1166</v>
      </c>
      <c r="O1754" s="310">
        <v>202553</v>
      </c>
      <c r="P1754" s="310">
        <v>201387</v>
      </c>
      <c r="Q1754" s="310">
        <v>202553</v>
      </c>
      <c r="R1754" s="314">
        <v>202553</v>
      </c>
      <c r="S1754" s="314">
        <v>0</v>
      </c>
      <c r="T1754" s="314">
        <v>0</v>
      </c>
      <c r="U1754" s="314">
        <v>0</v>
      </c>
      <c r="V1754" s="314">
        <v>0</v>
      </c>
      <c r="W1754" s="314">
        <v>0</v>
      </c>
      <c r="X1754" s="314">
        <v>0</v>
      </c>
      <c r="Y1754" s="314">
        <v>0</v>
      </c>
      <c r="Z1754" s="314">
        <v>0</v>
      </c>
      <c r="AA1754" s="314">
        <v>0</v>
      </c>
      <c r="AB1754" s="314">
        <v>0</v>
      </c>
      <c r="AC1754" s="314">
        <v>0</v>
      </c>
      <c r="AD1754" s="314">
        <v>0</v>
      </c>
      <c r="AE1754" s="314">
        <v>0</v>
      </c>
      <c r="AF1754" s="314">
        <v>0</v>
      </c>
      <c r="AG1754" s="314">
        <v>0</v>
      </c>
      <c r="AH1754" s="314">
        <v>0</v>
      </c>
      <c r="AI1754" s="314">
        <v>0</v>
      </c>
      <c r="AJ1754" s="314">
        <v>0</v>
      </c>
      <c r="AK1754" s="314"/>
      <c r="AL1754" s="314"/>
      <c r="AM1754" s="314"/>
      <c r="AN1754" s="314"/>
      <c r="AO1754" s="314"/>
      <c r="AP1754" s="314"/>
      <c r="AQ1754" s="314"/>
      <c r="AR1754" s="314"/>
      <c r="AS1754" s="314"/>
      <c r="AT1754" s="314"/>
      <c r="AU1754" s="314"/>
      <c r="AV1754" s="314"/>
      <c r="AW1754" s="314"/>
      <c r="AX1754" s="314"/>
      <c r="AY1754" s="314"/>
      <c r="AZ1754" s="314"/>
      <c r="BA1754" s="314"/>
      <c r="BB1754" s="314"/>
      <c r="BC1754" s="314"/>
      <c r="BD1754" s="314"/>
      <c r="BE1754" s="314"/>
      <c r="BF1754" s="314"/>
      <c r="BG1754" s="314"/>
      <c r="BH1754" s="314"/>
      <c r="BI1754" s="314"/>
      <c r="BJ1754" s="314"/>
      <c r="BK1754" s="314">
        <v>7913</v>
      </c>
      <c r="BL1754" s="314">
        <v>0</v>
      </c>
      <c r="BM1754" s="314">
        <v>0</v>
      </c>
      <c r="BN1754" s="314">
        <v>0</v>
      </c>
      <c r="BO1754" s="314">
        <v>190988</v>
      </c>
      <c r="BP1754" s="314">
        <v>0</v>
      </c>
      <c r="BQ1754" s="314">
        <v>2486</v>
      </c>
      <c r="BR1754" s="314">
        <v>0</v>
      </c>
      <c r="BS1754" s="314">
        <v>0</v>
      </c>
      <c r="BT1754" s="314">
        <v>0</v>
      </c>
      <c r="BU1754" s="314"/>
      <c r="BV1754" s="314"/>
      <c r="BW1754" s="314"/>
      <c r="BX1754" s="284"/>
      <c r="BY1754" s="314"/>
      <c r="BZ1754" s="314">
        <v>1166</v>
      </c>
      <c r="CA1754" s="314">
        <v>0</v>
      </c>
      <c r="CB1754" s="314">
        <v>0</v>
      </c>
      <c r="CC1754" s="314">
        <v>0</v>
      </c>
      <c r="CD1754" s="314">
        <v>0</v>
      </c>
      <c r="CE1754" s="314">
        <v>0</v>
      </c>
      <c r="CF1754" s="314">
        <v>0</v>
      </c>
      <c r="CG1754" s="314">
        <v>0</v>
      </c>
      <c r="CH1754" s="314"/>
      <c r="CI1754" s="286" t="str">
        <f t="shared" si="355"/>
        <v>Large</v>
      </c>
      <c r="CJ1754" s="210"/>
      <c r="CK1754" s="210"/>
      <c r="CN1754"/>
    </row>
    <row r="1755" spans="1:92" s="283" customFormat="1" ht="15">
      <c r="A1755" s="208" t="s">
        <v>152</v>
      </c>
      <c r="B1755" s="208" t="s">
        <v>473</v>
      </c>
      <c r="C1755" s="208" t="s">
        <v>77</v>
      </c>
      <c r="D1755" s="566">
        <v>2012</v>
      </c>
      <c r="E1755" s="314">
        <v>0</v>
      </c>
      <c r="F1755" s="314">
        <v>0</v>
      </c>
      <c r="G1755" s="314">
        <v>0</v>
      </c>
      <c r="H1755" s="314">
        <v>0</v>
      </c>
      <c r="I1755" s="314">
        <v>0</v>
      </c>
      <c r="J1755" s="314">
        <v>0</v>
      </c>
      <c r="K1755" s="314">
        <v>0</v>
      </c>
      <c r="L1755" s="314">
        <v>0</v>
      </c>
      <c r="M1755" s="284">
        <f t="shared" si="356"/>
        <v>0</v>
      </c>
      <c r="N1755" s="284">
        <v>2007</v>
      </c>
      <c r="O1755" s="310">
        <v>2007</v>
      </c>
      <c r="P1755" s="310">
        <v>0</v>
      </c>
      <c r="Q1755" s="310">
        <v>2007</v>
      </c>
      <c r="R1755" s="314">
        <v>2007</v>
      </c>
      <c r="S1755" s="314">
        <v>0</v>
      </c>
      <c r="T1755" s="314">
        <v>0</v>
      </c>
      <c r="U1755" s="314">
        <v>0</v>
      </c>
      <c r="V1755" s="314">
        <v>0</v>
      </c>
      <c r="W1755" s="314">
        <v>0</v>
      </c>
      <c r="X1755" s="314">
        <v>0</v>
      </c>
      <c r="Y1755" s="314">
        <v>0</v>
      </c>
      <c r="Z1755" s="314">
        <v>0</v>
      </c>
      <c r="AA1755" s="314">
        <v>0</v>
      </c>
      <c r="AB1755" s="314">
        <v>0</v>
      </c>
      <c r="AC1755" s="314">
        <v>0</v>
      </c>
      <c r="AD1755" s="314">
        <v>0</v>
      </c>
      <c r="AE1755" s="314">
        <v>0</v>
      </c>
      <c r="AF1755" s="314">
        <v>0</v>
      </c>
      <c r="AG1755" s="314">
        <v>0</v>
      </c>
      <c r="AH1755" s="314">
        <v>0</v>
      </c>
      <c r="AI1755" s="314">
        <v>0</v>
      </c>
      <c r="AJ1755" s="314">
        <v>0</v>
      </c>
      <c r="AK1755" s="314"/>
      <c r="AL1755" s="314"/>
      <c r="AM1755" s="314"/>
      <c r="AN1755" s="314"/>
      <c r="AO1755" s="314"/>
      <c r="AP1755" s="314"/>
      <c r="AQ1755" s="314"/>
      <c r="AR1755" s="314"/>
      <c r="AS1755" s="314"/>
      <c r="AT1755" s="314"/>
      <c r="AU1755" s="314"/>
      <c r="AV1755" s="314"/>
      <c r="AW1755" s="314"/>
      <c r="AX1755" s="314"/>
      <c r="AY1755" s="314"/>
      <c r="AZ1755" s="314"/>
      <c r="BA1755" s="314"/>
      <c r="BB1755" s="314"/>
      <c r="BC1755" s="314"/>
      <c r="BD1755" s="314"/>
      <c r="BE1755" s="314"/>
      <c r="BF1755" s="314"/>
      <c r="BG1755" s="314"/>
      <c r="BH1755" s="314"/>
      <c r="BI1755" s="314"/>
      <c r="BJ1755" s="314"/>
      <c r="BK1755" s="314">
        <v>0</v>
      </c>
      <c r="BL1755" s="314">
        <v>0</v>
      </c>
      <c r="BM1755" s="314">
        <v>0</v>
      </c>
      <c r="BN1755" s="314">
        <v>0</v>
      </c>
      <c r="BO1755" s="314">
        <v>0</v>
      </c>
      <c r="BP1755" s="314">
        <v>0</v>
      </c>
      <c r="BQ1755" s="314">
        <v>0</v>
      </c>
      <c r="BR1755" s="314">
        <v>0</v>
      </c>
      <c r="BS1755" s="314">
        <v>0</v>
      </c>
      <c r="BT1755" s="314">
        <v>0</v>
      </c>
      <c r="BU1755" s="314"/>
      <c r="BV1755" s="314"/>
      <c r="BW1755" s="314"/>
      <c r="BX1755" s="284"/>
      <c r="BY1755" s="314"/>
      <c r="BZ1755" s="314">
        <v>0</v>
      </c>
      <c r="CA1755" s="314">
        <v>0</v>
      </c>
      <c r="CB1755" s="314">
        <v>2007</v>
      </c>
      <c r="CC1755" s="314">
        <v>0</v>
      </c>
      <c r="CD1755" s="314">
        <v>0</v>
      </c>
      <c r="CE1755" s="314">
        <v>0</v>
      </c>
      <c r="CF1755" s="314">
        <v>0</v>
      </c>
      <c r="CG1755" s="314">
        <v>0</v>
      </c>
      <c r="CH1755" s="314"/>
      <c r="CI1755" s="286" t="str">
        <f t="shared" si="355"/>
        <v>Small</v>
      </c>
      <c r="CJ1755" s="210"/>
      <c r="CK1755" s="210"/>
      <c r="CN1755"/>
    </row>
    <row r="1756" spans="1:92" s="283" customFormat="1" ht="15">
      <c r="A1756" s="283" t="s">
        <v>130</v>
      </c>
      <c r="B1756" s="208" t="s">
        <v>496</v>
      </c>
      <c r="C1756" s="208" t="s">
        <v>77</v>
      </c>
      <c r="D1756" s="566">
        <v>2012</v>
      </c>
      <c r="E1756" s="314">
        <v>0</v>
      </c>
      <c r="F1756" s="314">
        <v>0</v>
      </c>
      <c r="G1756" s="314">
        <v>0</v>
      </c>
      <c r="H1756" s="314">
        <v>0</v>
      </c>
      <c r="I1756" s="314">
        <v>0</v>
      </c>
      <c r="J1756" s="314">
        <v>0</v>
      </c>
      <c r="K1756" s="314">
        <v>0</v>
      </c>
      <c r="L1756" s="314">
        <v>0</v>
      </c>
      <c r="M1756" s="284">
        <f t="shared" si="356"/>
        <v>0</v>
      </c>
      <c r="N1756" s="284">
        <v>204557</v>
      </c>
      <c r="O1756" s="310">
        <v>204557</v>
      </c>
      <c r="P1756" s="310">
        <v>0</v>
      </c>
      <c r="Q1756" s="310">
        <v>204557</v>
      </c>
      <c r="R1756" s="314">
        <v>204557</v>
      </c>
      <c r="S1756" s="314">
        <v>0</v>
      </c>
      <c r="T1756" s="314">
        <v>0</v>
      </c>
      <c r="U1756" s="314">
        <v>0</v>
      </c>
      <c r="V1756" s="314">
        <v>0</v>
      </c>
      <c r="W1756" s="314">
        <v>0</v>
      </c>
      <c r="X1756" s="314">
        <v>0</v>
      </c>
      <c r="Y1756" s="314">
        <v>0</v>
      </c>
      <c r="Z1756" s="314">
        <v>0</v>
      </c>
      <c r="AA1756" s="314">
        <v>0</v>
      </c>
      <c r="AB1756" s="314">
        <v>0</v>
      </c>
      <c r="AC1756" s="314">
        <v>0</v>
      </c>
      <c r="AD1756" s="314">
        <v>0</v>
      </c>
      <c r="AE1756" s="314">
        <v>0</v>
      </c>
      <c r="AF1756" s="314">
        <v>0</v>
      </c>
      <c r="AG1756" s="314">
        <v>0</v>
      </c>
      <c r="AH1756" s="314">
        <v>0</v>
      </c>
      <c r="AI1756" s="314">
        <v>0</v>
      </c>
      <c r="AJ1756" s="314">
        <v>0</v>
      </c>
      <c r="AK1756" s="314"/>
      <c r="AL1756" s="314"/>
      <c r="AM1756" s="314"/>
      <c r="AN1756" s="314"/>
      <c r="AO1756" s="314"/>
      <c r="AP1756" s="314"/>
      <c r="AQ1756" s="314"/>
      <c r="AR1756" s="314"/>
      <c r="AS1756" s="314"/>
      <c r="AT1756" s="314"/>
      <c r="AU1756" s="314"/>
      <c r="AV1756" s="314"/>
      <c r="AW1756" s="314"/>
      <c r="AX1756" s="314"/>
      <c r="AY1756" s="314"/>
      <c r="AZ1756" s="314"/>
      <c r="BA1756" s="314"/>
      <c r="BB1756" s="314"/>
      <c r="BC1756" s="314"/>
      <c r="BD1756" s="314"/>
      <c r="BE1756" s="314"/>
      <c r="BF1756" s="314"/>
      <c r="BG1756" s="314"/>
      <c r="BH1756" s="314"/>
      <c r="BI1756" s="314"/>
      <c r="BJ1756" s="314"/>
      <c r="BK1756" s="314">
        <v>0</v>
      </c>
      <c r="BL1756" s="314">
        <v>0</v>
      </c>
      <c r="BM1756" s="314">
        <v>0</v>
      </c>
      <c r="BN1756" s="314">
        <v>0</v>
      </c>
      <c r="BO1756" s="314">
        <v>0</v>
      </c>
      <c r="BP1756" s="314">
        <v>0</v>
      </c>
      <c r="BQ1756" s="314">
        <v>0</v>
      </c>
      <c r="BR1756" s="314">
        <v>0</v>
      </c>
      <c r="BS1756" s="314">
        <v>0</v>
      </c>
      <c r="BT1756" s="314">
        <v>0</v>
      </c>
      <c r="BU1756" s="314"/>
      <c r="BV1756" s="314"/>
      <c r="BW1756" s="314"/>
      <c r="BX1756" s="284"/>
      <c r="BY1756" s="314"/>
      <c r="BZ1756" s="314">
        <v>0</v>
      </c>
      <c r="CA1756" s="314">
        <v>0</v>
      </c>
      <c r="CB1756" s="314">
        <v>204557</v>
      </c>
      <c r="CC1756" s="314">
        <v>0</v>
      </c>
      <c r="CD1756" s="314">
        <v>0</v>
      </c>
      <c r="CE1756" s="314">
        <v>0</v>
      </c>
      <c r="CF1756" s="314">
        <v>0</v>
      </c>
      <c r="CG1756" s="314">
        <v>0</v>
      </c>
      <c r="CH1756" s="314"/>
      <c r="CI1756" s="286" t="str">
        <f t="shared" si="355"/>
        <v>Large</v>
      </c>
      <c r="CJ1756" s="210"/>
      <c r="CK1756" s="210"/>
      <c r="CN1756"/>
    </row>
    <row r="1757" spans="1:92" s="283" customFormat="1" ht="15">
      <c r="A1757" s="210" t="s">
        <v>157</v>
      </c>
      <c r="B1757" s="294" t="s">
        <v>478</v>
      </c>
      <c r="C1757" s="208" t="s">
        <v>77</v>
      </c>
      <c r="D1757" s="566">
        <v>2012</v>
      </c>
      <c r="E1757" s="314">
        <v>0</v>
      </c>
      <c r="F1757" s="314">
        <v>0</v>
      </c>
      <c r="G1757" s="314">
        <v>0</v>
      </c>
      <c r="H1757" s="314">
        <v>0</v>
      </c>
      <c r="I1757" s="314">
        <v>0</v>
      </c>
      <c r="J1757" s="314">
        <v>64247</v>
      </c>
      <c r="K1757" s="314">
        <v>64247</v>
      </c>
      <c r="L1757" s="314">
        <v>64247</v>
      </c>
      <c r="M1757" s="284">
        <f t="shared" si="356"/>
        <v>14036</v>
      </c>
      <c r="N1757" s="284">
        <v>14036</v>
      </c>
      <c r="O1757" s="310">
        <v>78283</v>
      </c>
      <c r="P1757" s="310">
        <v>64247</v>
      </c>
      <c r="Q1757" s="310">
        <v>78283</v>
      </c>
      <c r="R1757" s="314">
        <v>78283</v>
      </c>
      <c r="S1757" s="314">
        <v>0</v>
      </c>
      <c r="T1757" s="314">
        <v>0</v>
      </c>
      <c r="U1757" s="314">
        <v>0</v>
      </c>
      <c r="V1757" s="314">
        <v>0</v>
      </c>
      <c r="W1757" s="314">
        <v>0</v>
      </c>
      <c r="X1757" s="314">
        <v>0</v>
      </c>
      <c r="Y1757" s="314">
        <v>0</v>
      </c>
      <c r="Z1757" s="314">
        <v>0</v>
      </c>
      <c r="AA1757" s="314">
        <v>0</v>
      </c>
      <c r="AB1757" s="314">
        <v>0</v>
      </c>
      <c r="AC1757" s="314">
        <v>0</v>
      </c>
      <c r="AD1757" s="314">
        <v>0</v>
      </c>
      <c r="AE1757" s="314">
        <v>0</v>
      </c>
      <c r="AF1757" s="314">
        <v>0</v>
      </c>
      <c r="AG1757" s="314">
        <v>0</v>
      </c>
      <c r="AH1757" s="314">
        <v>0</v>
      </c>
      <c r="AI1757" s="314">
        <v>0</v>
      </c>
      <c r="AJ1757" s="314">
        <v>0</v>
      </c>
      <c r="AK1757" s="314"/>
      <c r="AL1757" s="314"/>
      <c r="AM1757" s="314"/>
      <c r="AN1757" s="314"/>
      <c r="AO1757" s="314"/>
      <c r="AP1757" s="314"/>
      <c r="AQ1757" s="314"/>
      <c r="AR1757" s="314"/>
      <c r="AS1757" s="314"/>
      <c r="AT1757" s="314"/>
      <c r="AU1757" s="314"/>
      <c r="AV1757" s="314"/>
      <c r="AW1757" s="314"/>
      <c r="AX1757" s="314"/>
      <c r="AY1757" s="314"/>
      <c r="AZ1757" s="314"/>
      <c r="BA1757" s="314"/>
      <c r="BB1757" s="314"/>
      <c r="BC1757" s="314"/>
      <c r="BD1757" s="314"/>
      <c r="BE1757" s="314"/>
      <c r="BF1757" s="314"/>
      <c r="BG1757" s="314"/>
      <c r="BH1757" s="314"/>
      <c r="BI1757" s="314"/>
      <c r="BJ1757" s="314"/>
      <c r="BK1757" s="314">
        <v>0</v>
      </c>
      <c r="BL1757" s="314">
        <v>0</v>
      </c>
      <c r="BM1757" s="314">
        <v>0</v>
      </c>
      <c r="BN1757" s="314">
        <v>0</v>
      </c>
      <c r="BO1757" s="314">
        <v>57187</v>
      </c>
      <c r="BP1757" s="314">
        <v>0</v>
      </c>
      <c r="BQ1757" s="314">
        <v>7060</v>
      </c>
      <c r="BR1757" s="314">
        <v>0</v>
      </c>
      <c r="BS1757" s="314">
        <v>0</v>
      </c>
      <c r="BT1757" s="314">
        <v>0</v>
      </c>
      <c r="BU1757" s="314"/>
      <c r="BV1757" s="314"/>
      <c r="BW1757" s="314"/>
      <c r="BX1757" s="284"/>
      <c r="BY1757" s="314"/>
      <c r="BZ1757" s="314">
        <v>14036</v>
      </c>
      <c r="CA1757" s="314">
        <v>0</v>
      </c>
      <c r="CB1757" s="314">
        <v>0</v>
      </c>
      <c r="CC1757" s="314">
        <v>0</v>
      </c>
      <c r="CD1757" s="314">
        <v>0</v>
      </c>
      <c r="CE1757" s="314">
        <v>0</v>
      </c>
      <c r="CF1757" s="314">
        <v>0</v>
      </c>
      <c r="CG1757" s="314">
        <v>0</v>
      </c>
      <c r="CH1757" s="314"/>
      <c r="CI1757" s="286" t="str">
        <f t="shared" si="355"/>
        <v>Small</v>
      </c>
      <c r="CJ1757" s="210"/>
      <c r="CK1757" s="210"/>
      <c r="CN1757"/>
    </row>
    <row r="1758" spans="1:92" s="283" customFormat="1" ht="15">
      <c r="A1758" s="208" t="s">
        <v>149</v>
      </c>
      <c r="B1758" s="208" t="s">
        <v>436</v>
      </c>
      <c r="C1758" s="208" t="s">
        <v>77</v>
      </c>
      <c r="D1758" s="566">
        <v>2012</v>
      </c>
      <c r="E1758" s="314">
        <v>0</v>
      </c>
      <c r="F1758" s="314">
        <v>0</v>
      </c>
      <c r="G1758" s="314">
        <v>0</v>
      </c>
      <c r="H1758" s="314">
        <v>0</v>
      </c>
      <c r="I1758" s="314">
        <v>0</v>
      </c>
      <c r="J1758" s="314">
        <v>129308</v>
      </c>
      <c r="K1758" s="314">
        <v>129308</v>
      </c>
      <c r="L1758" s="314">
        <v>129308</v>
      </c>
      <c r="M1758" s="284">
        <f t="shared" si="356"/>
        <v>0</v>
      </c>
      <c r="N1758" s="284">
        <v>0</v>
      </c>
      <c r="O1758" s="310">
        <v>129308</v>
      </c>
      <c r="P1758" s="310">
        <v>136025</v>
      </c>
      <c r="Q1758" s="310">
        <v>136025</v>
      </c>
      <c r="R1758" s="314">
        <v>136025</v>
      </c>
      <c r="S1758" s="314">
        <v>0</v>
      </c>
      <c r="T1758" s="314">
        <v>0</v>
      </c>
      <c r="U1758" s="314">
        <v>0</v>
      </c>
      <c r="V1758" s="314">
        <v>0</v>
      </c>
      <c r="W1758" s="314">
        <v>0</v>
      </c>
      <c r="X1758" s="314">
        <v>0</v>
      </c>
      <c r="Y1758" s="314">
        <v>0</v>
      </c>
      <c r="Z1758" s="314">
        <v>0</v>
      </c>
      <c r="AA1758" s="314">
        <v>0</v>
      </c>
      <c r="AB1758" s="314">
        <v>0</v>
      </c>
      <c r="AC1758" s="314">
        <v>0</v>
      </c>
      <c r="AD1758" s="314">
        <v>0</v>
      </c>
      <c r="AE1758" s="314">
        <v>0</v>
      </c>
      <c r="AF1758" s="314">
        <v>0</v>
      </c>
      <c r="AG1758" s="314">
        <v>0</v>
      </c>
      <c r="AH1758" s="314">
        <v>0</v>
      </c>
      <c r="AI1758" s="314">
        <v>0</v>
      </c>
      <c r="AJ1758" s="314">
        <v>0</v>
      </c>
      <c r="AK1758" s="314"/>
      <c r="AL1758" s="314"/>
      <c r="AM1758" s="314"/>
      <c r="AN1758" s="314"/>
      <c r="AO1758" s="314"/>
      <c r="AP1758" s="314"/>
      <c r="AQ1758" s="314"/>
      <c r="AR1758" s="314"/>
      <c r="AS1758" s="314"/>
      <c r="AT1758" s="314"/>
      <c r="AU1758" s="314"/>
      <c r="AV1758" s="314"/>
      <c r="AW1758" s="314"/>
      <c r="AX1758" s="314"/>
      <c r="AY1758" s="314"/>
      <c r="AZ1758" s="314"/>
      <c r="BA1758" s="314"/>
      <c r="BB1758" s="314"/>
      <c r="BC1758" s="314"/>
      <c r="BD1758" s="314"/>
      <c r="BE1758" s="314"/>
      <c r="BF1758" s="314"/>
      <c r="BG1758" s="314"/>
      <c r="BH1758" s="314"/>
      <c r="BI1758" s="314"/>
      <c r="BJ1758" s="314"/>
      <c r="BK1758" s="314">
        <v>0</v>
      </c>
      <c r="BL1758" s="314">
        <v>0</v>
      </c>
      <c r="BM1758" s="314">
        <v>0</v>
      </c>
      <c r="BN1758" s="314">
        <v>0</v>
      </c>
      <c r="BO1758" s="314">
        <v>105397</v>
      </c>
      <c r="BP1758" s="314">
        <v>0</v>
      </c>
      <c r="BQ1758" s="314">
        <v>23789</v>
      </c>
      <c r="BR1758" s="314">
        <v>0</v>
      </c>
      <c r="BS1758" s="314">
        <v>122</v>
      </c>
      <c r="BT1758" s="314">
        <v>0</v>
      </c>
      <c r="BU1758" s="314"/>
      <c r="BV1758" s="314"/>
      <c r="BW1758" s="314"/>
      <c r="BX1758" s="284"/>
      <c r="BY1758" s="314"/>
      <c r="BZ1758" s="314">
        <v>0</v>
      </c>
      <c r="CA1758" s="314">
        <v>0</v>
      </c>
      <c r="CB1758" s="314">
        <v>0</v>
      </c>
      <c r="CC1758" s="314">
        <v>0</v>
      </c>
      <c r="CD1758" s="314">
        <v>6717</v>
      </c>
      <c r="CE1758" s="314">
        <v>0</v>
      </c>
      <c r="CF1758" s="314">
        <v>0</v>
      </c>
      <c r="CG1758" s="314">
        <v>0</v>
      </c>
      <c r="CH1758" s="314"/>
      <c r="CI1758" s="286" t="str">
        <f t="shared" si="355"/>
        <v>Large</v>
      </c>
      <c r="CJ1758" s="210"/>
      <c r="CK1758" s="210"/>
      <c r="CN1758"/>
    </row>
    <row r="1759" spans="1:92" s="283" customFormat="1" ht="15">
      <c r="A1759" s="208" t="s">
        <v>170</v>
      </c>
      <c r="B1759" s="208" t="s">
        <v>437</v>
      </c>
      <c r="C1759" s="208" t="s">
        <v>77</v>
      </c>
      <c r="D1759" s="566">
        <v>2012</v>
      </c>
      <c r="E1759" s="314">
        <v>0</v>
      </c>
      <c r="F1759" s="314">
        <v>0</v>
      </c>
      <c r="G1759" s="314">
        <v>0</v>
      </c>
      <c r="H1759" s="314">
        <v>0</v>
      </c>
      <c r="I1759" s="314">
        <v>8664</v>
      </c>
      <c r="J1759" s="314">
        <v>66258</v>
      </c>
      <c r="K1759" s="314">
        <v>74922</v>
      </c>
      <c r="L1759" s="314">
        <v>74922</v>
      </c>
      <c r="M1759" s="284">
        <f t="shared" si="356"/>
        <v>5628</v>
      </c>
      <c r="N1759" s="284">
        <v>5628</v>
      </c>
      <c r="O1759" s="310">
        <v>80550</v>
      </c>
      <c r="P1759" s="310">
        <v>74922</v>
      </c>
      <c r="Q1759" s="310">
        <v>80550</v>
      </c>
      <c r="R1759" s="314">
        <v>80550</v>
      </c>
      <c r="S1759" s="314">
        <v>0</v>
      </c>
      <c r="T1759" s="314">
        <v>0</v>
      </c>
      <c r="U1759" s="314">
        <v>0</v>
      </c>
      <c r="V1759" s="314">
        <v>0</v>
      </c>
      <c r="W1759" s="314">
        <v>0</v>
      </c>
      <c r="X1759" s="314">
        <v>0</v>
      </c>
      <c r="Y1759" s="314">
        <v>0</v>
      </c>
      <c r="Z1759" s="314">
        <v>0</v>
      </c>
      <c r="AA1759" s="314">
        <v>0</v>
      </c>
      <c r="AB1759" s="314">
        <v>0</v>
      </c>
      <c r="AC1759" s="314">
        <v>0</v>
      </c>
      <c r="AD1759" s="314">
        <v>0</v>
      </c>
      <c r="AE1759" s="314">
        <v>0</v>
      </c>
      <c r="AF1759" s="314">
        <v>0</v>
      </c>
      <c r="AG1759" s="314">
        <v>0</v>
      </c>
      <c r="AH1759" s="314">
        <v>0</v>
      </c>
      <c r="AI1759" s="314">
        <v>0</v>
      </c>
      <c r="AJ1759" s="314">
        <v>0</v>
      </c>
      <c r="AK1759" s="314"/>
      <c r="AL1759" s="314"/>
      <c r="AM1759" s="314"/>
      <c r="AN1759" s="314"/>
      <c r="AO1759" s="314"/>
      <c r="AP1759" s="314"/>
      <c r="AQ1759" s="314"/>
      <c r="AR1759" s="314"/>
      <c r="AS1759" s="314"/>
      <c r="AT1759" s="314"/>
      <c r="AU1759" s="314"/>
      <c r="AV1759" s="314"/>
      <c r="AW1759" s="314"/>
      <c r="AX1759" s="314"/>
      <c r="AY1759" s="314"/>
      <c r="AZ1759" s="314"/>
      <c r="BA1759" s="314"/>
      <c r="BB1759" s="314"/>
      <c r="BC1759" s="314"/>
      <c r="BD1759" s="314"/>
      <c r="BE1759" s="314"/>
      <c r="BF1759" s="314"/>
      <c r="BG1759" s="314"/>
      <c r="BH1759" s="314"/>
      <c r="BI1759" s="314"/>
      <c r="BJ1759" s="314"/>
      <c r="BK1759" s="314">
        <v>8664</v>
      </c>
      <c r="BL1759" s="314">
        <v>0</v>
      </c>
      <c r="BM1759" s="314">
        <v>0</v>
      </c>
      <c r="BN1759" s="314">
        <v>0</v>
      </c>
      <c r="BO1759" s="314">
        <v>60377</v>
      </c>
      <c r="BP1759" s="314">
        <v>0</v>
      </c>
      <c r="BQ1759" s="314">
        <v>5881</v>
      </c>
      <c r="BR1759" s="314">
        <v>0</v>
      </c>
      <c r="BS1759" s="314">
        <v>0</v>
      </c>
      <c r="BT1759" s="314">
        <v>0</v>
      </c>
      <c r="BU1759" s="314"/>
      <c r="BV1759" s="314"/>
      <c r="BW1759" s="314"/>
      <c r="BX1759" s="284"/>
      <c r="BY1759" s="314"/>
      <c r="BZ1759" s="314">
        <v>5628</v>
      </c>
      <c r="CA1759" s="314">
        <v>0</v>
      </c>
      <c r="CB1759" s="314">
        <v>0</v>
      </c>
      <c r="CC1759" s="314">
        <v>0</v>
      </c>
      <c r="CD1759" s="314">
        <v>0</v>
      </c>
      <c r="CE1759" s="314">
        <v>0</v>
      </c>
      <c r="CF1759" s="314">
        <v>0</v>
      </c>
      <c r="CG1759" s="314">
        <v>0</v>
      </c>
      <c r="CH1759" s="314"/>
      <c r="CI1759" s="286" t="str">
        <f t="shared" si="355"/>
        <v>Small</v>
      </c>
      <c r="CJ1759" s="210"/>
      <c r="CK1759" s="210"/>
      <c r="CN1759"/>
    </row>
    <row r="1760" spans="1:92" s="283" customFormat="1" ht="15">
      <c r="A1760" s="208" t="s">
        <v>526</v>
      </c>
      <c r="B1760" s="208" t="s">
        <v>526</v>
      </c>
      <c r="C1760" s="208" t="s">
        <v>77</v>
      </c>
      <c r="D1760" s="566">
        <v>2012</v>
      </c>
      <c r="E1760" s="314">
        <v>0</v>
      </c>
      <c r="F1760" s="314">
        <v>0</v>
      </c>
      <c r="G1760" s="314">
        <v>0</v>
      </c>
      <c r="H1760" s="314">
        <v>0</v>
      </c>
      <c r="I1760" s="314">
        <v>0</v>
      </c>
      <c r="J1760" s="314">
        <v>0</v>
      </c>
      <c r="K1760" s="314">
        <v>0</v>
      </c>
      <c r="L1760" s="314">
        <v>0</v>
      </c>
      <c r="M1760" s="284">
        <f t="shared" si="356"/>
        <v>0</v>
      </c>
      <c r="N1760" s="284">
        <v>0</v>
      </c>
      <c r="O1760" s="310">
        <v>0</v>
      </c>
      <c r="P1760" s="310">
        <v>0</v>
      </c>
      <c r="Q1760" s="310">
        <v>0</v>
      </c>
      <c r="R1760" s="314">
        <v>0</v>
      </c>
      <c r="S1760" s="314">
        <v>0</v>
      </c>
      <c r="T1760" s="314">
        <v>0</v>
      </c>
      <c r="U1760" s="314">
        <v>0</v>
      </c>
      <c r="V1760" s="314">
        <v>0</v>
      </c>
      <c r="W1760" s="314">
        <v>0</v>
      </c>
      <c r="X1760" s="314">
        <v>0</v>
      </c>
      <c r="Y1760" s="314">
        <v>0</v>
      </c>
      <c r="Z1760" s="314">
        <v>0</v>
      </c>
      <c r="AA1760" s="314">
        <v>0</v>
      </c>
      <c r="AB1760" s="314">
        <v>0</v>
      </c>
      <c r="AC1760" s="314">
        <v>0</v>
      </c>
      <c r="AD1760" s="314">
        <v>0</v>
      </c>
      <c r="AE1760" s="314">
        <v>0</v>
      </c>
      <c r="AF1760" s="314">
        <v>0</v>
      </c>
      <c r="AG1760" s="314">
        <v>0</v>
      </c>
      <c r="AH1760" s="314">
        <v>0</v>
      </c>
      <c r="AI1760" s="314">
        <v>0</v>
      </c>
      <c r="AJ1760" s="314">
        <v>0</v>
      </c>
      <c r="AK1760" s="314"/>
      <c r="AL1760" s="314"/>
      <c r="AM1760" s="314"/>
      <c r="AN1760" s="314"/>
      <c r="AO1760" s="314"/>
      <c r="AP1760" s="314"/>
      <c r="AQ1760" s="314"/>
      <c r="AR1760" s="314"/>
      <c r="AS1760" s="314"/>
      <c r="AT1760" s="314"/>
      <c r="AU1760" s="314"/>
      <c r="AV1760" s="314"/>
      <c r="AW1760" s="314"/>
      <c r="AX1760" s="314"/>
      <c r="AY1760" s="314"/>
      <c r="AZ1760" s="314"/>
      <c r="BA1760" s="314"/>
      <c r="BB1760" s="314"/>
      <c r="BC1760" s="314"/>
      <c r="BD1760" s="314"/>
      <c r="BE1760" s="314"/>
      <c r="BF1760" s="314"/>
      <c r="BG1760" s="314"/>
      <c r="BH1760" s="314"/>
      <c r="BI1760" s="314"/>
      <c r="BJ1760" s="314"/>
      <c r="BK1760" s="314">
        <v>0</v>
      </c>
      <c r="BL1760" s="314">
        <v>0</v>
      </c>
      <c r="BM1760" s="314">
        <v>0</v>
      </c>
      <c r="BN1760" s="314">
        <v>0</v>
      </c>
      <c r="BO1760" s="314">
        <v>0</v>
      </c>
      <c r="BP1760" s="314">
        <v>0</v>
      </c>
      <c r="BQ1760" s="314">
        <v>0</v>
      </c>
      <c r="BR1760" s="314">
        <v>0</v>
      </c>
      <c r="BS1760" s="314">
        <v>0</v>
      </c>
      <c r="BT1760" s="314">
        <v>0</v>
      </c>
      <c r="BU1760" s="314"/>
      <c r="BV1760" s="314"/>
      <c r="BW1760" s="314"/>
      <c r="BX1760" s="284"/>
      <c r="BY1760" s="314"/>
      <c r="BZ1760" s="314">
        <v>0</v>
      </c>
      <c r="CA1760" s="314">
        <v>0</v>
      </c>
      <c r="CB1760" s="314">
        <v>0</v>
      </c>
      <c r="CC1760" s="314">
        <v>0</v>
      </c>
      <c r="CD1760" s="314">
        <v>0</v>
      </c>
      <c r="CE1760" s="314">
        <v>0</v>
      </c>
      <c r="CF1760" s="314">
        <v>0</v>
      </c>
      <c r="CG1760" s="314">
        <v>0</v>
      </c>
      <c r="CH1760" s="314"/>
      <c r="CI1760" s="286" t="str">
        <f t="shared" si="355"/>
        <v>Small</v>
      </c>
      <c r="CJ1760" s="210"/>
      <c r="CK1760" s="210"/>
      <c r="CN1760"/>
    </row>
    <row r="1761" spans="1:92" s="283" customFormat="1" ht="15">
      <c r="A1761" s="208" t="s">
        <v>186</v>
      </c>
      <c r="B1761" s="208" t="s">
        <v>393</v>
      </c>
      <c r="C1761" s="208" t="s">
        <v>77</v>
      </c>
      <c r="D1761" s="566">
        <v>2012</v>
      </c>
      <c r="E1761" s="314">
        <v>0</v>
      </c>
      <c r="F1761" s="314">
        <v>0</v>
      </c>
      <c r="G1761" s="314">
        <v>0</v>
      </c>
      <c r="H1761" s="314">
        <v>0</v>
      </c>
      <c r="I1761" s="314">
        <v>0</v>
      </c>
      <c r="J1761" s="314">
        <v>101608</v>
      </c>
      <c r="K1761" s="314">
        <v>101608</v>
      </c>
      <c r="L1761" s="314">
        <v>101608</v>
      </c>
      <c r="M1761" s="284">
        <f t="shared" si="356"/>
        <v>3087</v>
      </c>
      <c r="N1761" s="284">
        <v>3087</v>
      </c>
      <c r="O1761" s="310">
        <v>104695</v>
      </c>
      <c r="P1761" s="310">
        <v>101608</v>
      </c>
      <c r="Q1761" s="310">
        <v>104695</v>
      </c>
      <c r="R1761" s="314">
        <v>104695</v>
      </c>
      <c r="S1761" s="314">
        <v>0</v>
      </c>
      <c r="T1761" s="314">
        <v>0</v>
      </c>
      <c r="U1761" s="314">
        <v>0</v>
      </c>
      <c r="V1761" s="314">
        <v>0</v>
      </c>
      <c r="W1761" s="314">
        <v>0</v>
      </c>
      <c r="X1761" s="314">
        <v>0</v>
      </c>
      <c r="Y1761" s="314">
        <v>0</v>
      </c>
      <c r="Z1761" s="314">
        <v>0</v>
      </c>
      <c r="AA1761" s="314">
        <v>0</v>
      </c>
      <c r="AB1761" s="314">
        <v>0</v>
      </c>
      <c r="AC1761" s="314">
        <v>0</v>
      </c>
      <c r="AD1761" s="314">
        <v>0</v>
      </c>
      <c r="AE1761" s="314">
        <v>0</v>
      </c>
      <c r="AF1761" s="314">
        <v>0</v>
      </c>
      <c r="AG1761" s="314">
        <v>0</v>
      </c>
      <c r="AH1761" s="314">
        <v>0</v>
      </c>
      <c r="AI1761" s="314">
        <v>0</v>
      </c>
      <c r="AJ1761" s="314">
        <v>0</v>
      </c>
      <c r="AK1761" s="314"/>
      <c r="AL1761" s="314"/>
      <c r="AM1761" s="314"/>
      <c r="AN1761" s="314"/>
      <c r="AO1761" s="314"/>
      <c r="AP1761" s="314"/>
      <c r="AQ1761" s="314"/>
      <c r="AR1761" s="314"/>
      <c r="AS1761" s="314"/>
      <c r="AT1761" s="314"/>
      <c r="AU1761" s="314"/>
      <c r="AV1761" s="314"/>
      <c r="AW1761" s="314"/>
      <c r="AX1761" s="314"/>
      <c r="AY1761" s="314"/>
      <c r="AZ1761" s="314"/>
      <c r="BA1761" s="314"/>
      <c r="BB1761" s="314"/>
      <c r="BC1761" s="314"/>
      <c r="BD1761" s="314"/>
      <c r="BE1761" s="314"/>
      <c r="BF1761" s="314"/>
      <c r="BG1761" s="314"/>
      <c r="BH1761" s="314"/>
      <c r="BI1761" s="314"/>
      <c r="BJ1761" s="314"/>
      <c r="BK1761" s="314">
        <v>0</v>
      </c>
      <c r="BL1761" s="314">
        <v>0</v>
      </c>
      <c r="BM1761" s="314">
        <v>0</v>
      </c>
      <c r="BN1761" s="314">
        <v>0</v>
      </c>
      <c r="BO1761" s="314">
        <v>90388</v>
      </c>
      <c r="BP1761" s="314">
        <v>90388</v>
      </c>
      <c r="BQ1761" s="314">
        <v>11165</v>
      </c>
      <c r="BR1761" s="314">
        <v>11165</v>
      </c>
      <c r="BS1761" s="314">
        <v>55</v>
      </c>
      <c r="BT1761" s="314">
        <v>55</v>
      </c>
      <c r="BU1761" s="314"/>
      <c r="BV1761" s="314"/>
      <c r="BW1761" s="314"/>
      <c r="BX1761" s="284"/>
      <c r="BY1761" s="314"/>
      <c r="BZ1761" s="314">
        <v>3087</v>
      </c>
      <c r="CA1761" s="314">
        <v>0</v>
      </c>
      <c r="CB1761" s="314">
        <v>0</v>
      </c>
      <c r="CC1761" s="314">
        <v>0</v>
      </c>
      <c r="CD1761" s="314">
        <v>0</v>
      </c>
      <c r="CE1761" s="314">
        <v>0</v>
      </c>
      <c r="CF1761" s="314">
        <v>0</v>
      </c>
      <c r="CG1761" s="314">
        <v>0</v>
      </c>
      <c r="CH1761" s="314"/>
      <c r="CI1761" s="286" t="str">
        <f t="shared" si="355"/>
        <v>Large</v>
      </c>
      <c r="CJ1761" s="210"/>
      <c r="CK1761" s="210"/>
      <c r="CN1761"/>
    </row>
    <row r="1762" spans="1:92" s="283" customFormat="1" ht="15">
      <c r="A1762" s="208" t="s">
        <v>153</v>
      </c>
      <c r="B1762" s="208" t="s">
        <v>504</v>
      </c>
      <c r="C1762" s="208" t="s">
        <v>77</v>
      </c>
      <c r="D1762" s="566">
        <v>2012</v>
      </c>
      <c r="E1762" s="314">
        <v>0</v>
      </c>
      <c r="F1762" s="314">
        <v>41</v>
      </c>
      <c r="G1762" s="314">
        <v>16513</v>
      </c>
      <c r="H1762" s="314">
        <v>16554</v>
      </c>
      <c r="I1762" s="314">
        <v>373</v>
      </c>
      <c r="J1762" s="314">
        <v>0</v>
      </c>
      <c r="K1762" s="314">
        <v>373</v>
      </c>
      <c r="L1762" s="314">
        <v>16927</v>
      </c>
      <c r="M1762" s="284">
        <f t="shared" si="356"/>
        <v>0</v>
      </c>
      <c r="N1762" s="284">
        <v>71917</v>
      </c>
      <c r="O1762" s="310">
        <v>88844</v>
      </c>
      <c r="P1762" s="310">
        <v>16927</v>
      </c>
      <c r="Q1762" s="310">
        <v>88844</v>
      </c>
      <c r="R1762" s="314">
        <v>88844</v>
      </c>
      <c r="S1762" s="314">
        <v>0</v>
      </c>
      <c r="T1762" s="314">
        <v>0</v>
      </c>
      <c r="U1762" s="314">
        <v>41</v>
      </c>
      <c r="V1762" s="314">
        <v>41</v>
      </c>
      <c r="W1762" s="314">
        <v>16513</v>
      </c>
      <c r="X1762" s="314">
        <v>16513</v>
      </c>
      <c r="Y1762" s="314">
        <v>0</v>
      </c>
      <c r="Z1762" s="314">
        <v>0</v>
      </c>
      <c r="AA1762" s="314">
        <v>0</v>
      </c>
      <c r="AB1762" s="314">
        <v>0</v>
      </c>
      <c r="AC1762" s="314">
        <v>0</v>
      </c>
      <c r="AD1762" s="314">
        <v>0</v>
      </c>
      <c r="AE1762" s="314">
        <v>0</v>
      </c>
      <c r="AF1762" s="314">
        <v>0</v>
      </c>
      <c r="AG1762" s="314">
        <v>0</v>
      </c>
      <c r="AH1762" s="314">
        <v>0</v>
      </c>
      <c r="AI1762" s="314">
        <v>0</v>
      </c>
      <c r="AJ1762" s="314">
        <v>0</v>
      </c>
      <c r="AK1762" s="314"/>
      <c r="AL1762" s="314"/>
      <c r="AM1762" s="314"/>
      <c r="AN1762" s="314"/>
      <c r="AO1762" s="314"/>
      <c r="AP1762" s="314"/>
      <c r="AQ1762" s="314"/>
      <c r="AR1762" s="314"/>
      <c r="AS1762" s="314"/>
      <c r="AT1762" s="314"/>
      <c r="AU1762" s="314"/>
      <c r="AV1762" s="314"/>
      <c r="AW1762" s="314"/>
      <c r="AX1762" s="314"/>
      <c r="AY1762" s="314"/>
      <c r="AZ1762" s="314"/>
      <c r="BA1762" s="314"/>
      <c r="BB1762" s="314"/>
      <c r="BC1762" s="314"/>
      <c r="BD1762" s="314"/>
      <c r="BE1762" s="314"/>
      <c r="BF1762" s="314"/>
      <c r="BG1762" s="314"/>
      <c r="BH1762" s="314"/>
      <c r="BI1762" s="314"/>
      <c r="BJ1762" s="314"/>
      <c r="BK1762" s="314">
        <v>0</v>
      </c>
      <c r="BL1762" s="314">
        <v>0</v>
      </c>
      <c r="BM1762" s="314">
        <v>373</v>
      </c>
      <c r="BN1762" s="314">
        <v>373</v>
      </c>
      <c r="BO1762" s="314">
        <v>0</v>
      </c>
      <c r="BP1762" s="314">
        <v>0</v>
      </c>
      <c r="BQ1762" s="314">
        <v>0</v>
      </c>
      <c r="BR1762" s="314">
        <v>0</v>
      </c>
      <c r="BS1762" s="314">
        <v>0</v>
      </c>
      <c r="BT1762" s="314">
        <v>0</v>
      </c>
      <c r="BU1762" s="314"/>
      <c r="BV1762" s="314"/>
      <c r="BW1762" s="314"/>
      <c r="BX1762" s="284"/>
      <c r="BY1762" s="314"/>
      <c r="BZ1762" s="314">
        <v>0</v>
      </c>
      <c r="CA1762" s="314">
        <v>0</v>
      </c>
      <c r="CB1762" s="314">
        <v>71917</v>
      </c>
      <c r="CC1762" s="314">
        <v>0</v>
      </c>
      <c r="CD1762" s="314">
        <v>0</v>
      </c>
      <c r="CE1762" s="314">
        <v>0</v>
      </c>
      <c r="CF1762" s="314">
        <v>0</v>
      </c>
      <c r="CG1762" s="314">
        <v>0</v>
      </c>
      <c r="CH1762" s="314"/>
      <c r="CI1762" s="286" t="str">
        <f t="shared" si="355"/>
        <v>Small</v>
      </c>
      <c r="CJ1762" s="210"/>
      <c r="CK1762" s="210"/>
      <c r="CN1762"/>
    </row>
    <row r="1763" spans="1:92" s="283" customFormat="1" ht="15">
      <c r="A1763" s="208" t="s">
        <v>177</v>
      </c>
      <c r="B1763" s="208" t="s">
        <v>479</v>
      </c>
      <c r="C1763" s="208" t="s">
        <v>77</v>
      </c>
      <c r="D1763" s="566">
        <v>2012</v>
      </c>
      <c r="E1763" s="314">
        <v>0</v>
      </c>
      <c r="F1763" s="314">
        <v>0</v>
      </c>
      <c r="G1763" s="314">
        <v>0</v>
      </c>
      <c r="H1763" s="314">
        <v>0</v>
      </c>
      <c r="I1763" s="314">
        <v>0</v>
      </c>
      <c r="J1763" s="314">
        <v>135453</v>
      </c>
      <c r="K1763" s="314">
        <v>135453</v>
      </c>
      <c r="L1763" s="314">
        <v>135453</v>
      </c>
      <c r="M1763" s="284">
        <f t="shared" si="356"/>
        <v>6483</v>
      </c>
      <c r="N1763" s="284">
        <v>6483</v>
      </c>
      <c r="O1763" s="310">
        <v>141936</v>
      </c>
      <c r="P1763" s="310">
        <v>135453</v>
      </c>
      <c r="Q1763" s="310">
        <v>141936</v>
      </c>
      <c r="R1763" s="314">
        <v>141936</v>
      </c>
      <c r="S1763" s="314">
        <v>0</v>
      </c>
      <c r="T1763" s="314">
        <v>0</v>
      </c>
      <c r="U1763" s="314">
        <v>0</v>
      </c>
      <c r="V1763" s="314">
        <v>0</v>
      </c>
      <c r="W1763" s="314">
        <v>0</v>
      </c>
      <c r="X1763" s="314">
        <v>0</v>
      </c>
      <c r="Y1763" s="314">
        <v>0</v>
      </c>
      <c r="Z1763" s="314">
        <v>0</v>
      </c>
      <c r="AA1763" s="314">
        <v>0</v>
      </c>
      <c r="AB1763" s="314">
        <v>0</v>
      </c>
      <c r="AC1763" s="314">
        <v>0</v>
      </c>
      <c r="AD1763" s="314">
        <v>0</v>
      </c>
      <c r="AE1763" s="314">
        <v>0</v>
      </c>
      <c r="AF1763" s="314">
        <v>0</v>
      </c>
      <c r="AG1763" s="314">
        <v>0</v>
      </c>
      <c r="AH1763" s="314">
        <v>0</v>
      </c>
      <c r="AI1763" s="314">
        <v>0</v>
      </c>
      <c r="AJ1763" s="314">
        <v>0</v>
      </c>
      <c r="AK1763" s="314"/>
      <c r="AL1763" s="314"/>
      <c r="AM1763" s="314"/>
      <c r="AN1763" s="314"/>
      <c r="AO1763" s="314"/>
      <c r="AP1763" s="314"/>
      <c r="AQ1763" s="314"/>
      <c r="AR1763" s="314"/>
      <c r="AS1763" s="314"/>
      <c r="AT1763" s="314"/>
      <c r="AU1763" s="314"/>
      <c r="AV1763" s="314"/>
      <c r="AW1763" s="314"/>
      <c r="AX1763" s="314"/>
      <c r="AY1763" s="314"/>
      <c r="AZ1763" s="314"/>
      <c r="BA1763" s="314"/>
      <c r="BB1763" s="314"/>
      <c r="BC1763" s="314"/>
      <c r="BD1763" s="314"/>
      <c r="BE1763" s="314"/>
      <c r="BF1763" s="314"/>
      <c r="BG1763" s="314"/>
      <c r="BH1763" s="314"/>
      <c r="BI1763" s="314"/>
      <c r="BJ1763" s="314"/>
      <c r="BK1763" s="314">
        <v>0</v>
      </c>
      <c r="BL1763" s="314">
        <v>0</v>
      </c>
      <c r="BM1763" s="314">
        <v>0</v>
      </c>
      <c r="BN1763" s="314">
        <v>0</v>
      </c>
      <c r="BO1763" s="314">
        <v>118975</v>
      </c>
      <c r="BP1763" s="314">
        <v>0</v>
      </c>
      <c r="BQ1763" s="314">
        <v>16478</v>
      </c>
      <c r="BR1763" s="314">
        <v>0</v>
      </c>
      <c r="BS1763" s="314">
        <v>0</v>
      </c>
      <c r="BT1763" s="314">
        <v>0</v>
      </c>
      <c r="BU1763" s="314"/>
      <c r="BV1763" s="314"/>
      <c r="BW1763" s="314"/>
      <c r="BX1763" s="284"/>
      <c r="BY1763" s="314"/>
      <c r="BZ1763" s="314">
        <v>6483</v>
      </c>
      <c r="CA1763" s="314">
        <v>0</v>
      </c>
      <c r="CB1763" s="314">
        <v>0</v>
      </c>
      <c r="CC1763" s="314">
        <v>0</v>
      </c>
      <c r="CD1763" s="314">
        <v>0</v>
      </c>
      <c r="CE1763" s="314">
        <v>0</v>
      </c>
      <c r="CF1763" s="314">
        <v>0</v>
      </c>
      <c r="CG1763" s="314">
        <v>0</v>
      </c>
      <c r="CH1763" s="314"/>
      <c r="CI1763" s="286" t="str">
        <f t="shared" ref="CI1763:CI1826" si="357">IF(Q1763&gt;100000, "Large", "Small")</f>
        <v>Large</v>
      </c>
      <c r="CJ1763" s="210"/>
      <c r="CK1763" s="210"/>
      <c r="CN1763"/>
    </row>
    <row r="1764" spans="1:92" s="283" customFormat="1" ht="15">
      <c r="A1764" s="208" t="s">
        <v>159</v>
      </c>
      <c r="B1764" s="208" t="s">
        <v>399</v>
      </c>
      <c r="C1764" s="208" t="s">
        <v>77</v>
      </c>
      <c r="D1764" s="566">
        <v>2012</v>
      </c>
      <c r="E1764" s="314">
        <v>0</v>
      </c>
      <c r="F1764" s="314">
        <v>0</v>
      </c>
      <c r="G1764" s="314">
        <v>0</v>
      </c>
      <c r="H1764" s="314">
        <v>0</v>
      </c>
      <c r="I1764" s="314">
        <v>0</v>
      </c>
      <c r="J1764" s="314">
        <v>204371</v>
      </c>
      <c r="K1764" s="314">
        <v>204371</v>
      </c>
      <c r="L1764" s="314">
        <v>204371</v>
      </c>
      <c r="M1764" s="284">
        <f t="shared" si="356"/>
        <v>0</v>
      </c>
      <c r="N1764" s="284">
        <v>1894</v>
      </c>
      <c r="O1764" s="310">
        <v>206265</v>
      </c>
      <c r="P1764" s="310">
        <v>204371</v>
      </c>
      <c r="Q1764" s="310">
        <v>206265</v>
      </c>
      <c r="R1764" s="314">
        <v>206265</v>
      </c>
      <c r="S1764" s="314">
        <v>0</v>
      </c>
      <c r="T1764" s="314">
        <v>0</v>
      </c>
      <c r="U1764" s="314">
        <v>0</v>
      </c>
      <c r="V1764" s="314">
        <v>0</v>
      </c>
      <c r="W1764" s="314">
        <v>0</v>
      </c>
      <c r="X1764" s="314">
        <v>0</v>
      </c>
      <c r="Y1764" s="314">
        <v>0</v>
      </c>
      <c r="Z1764" s="314">
        <v>0</v>
      </c>
      <c r="AA1764" s="314">
        <v>0</v>
      </c>
      <c r="AB1764" s="314">
        <v>0</v>
      </c>
      <c r="AC1764" s="314">
        <v>0</v>
      </c>
      <c r="AD1764" s="314">
        <v>0</v>
      </c>
      <c r="AE1764" s="314">
        <v>0</v>
      </c>
      <c r="AF1764" s="314">
        <v>0</v>
      </c>
      <c r="AG1764" s="314">
        <v>0</v>
      </c>
      <c r="AH1764" s="314">
        <v>0</v>
      </c>
      <c r="AI1764" s="314">
        <v>0</v>
      </c>
      <c r="AJ1764" s="314">
        <v>0</v>
      </c>
      <c r="AK1764" s="314"/>
      <c r="AL1764" s="314"/>
      <c r="AM1764" s="314"/>
      <c r="AN1764" s="314"/>
      <c r="AO1764" s="314"/>
      <c r="AP1764" s="314"/>
      <c r="AQ1764" s="314"/>
      <c r="AR1764" s="314"/>
      <c r="AS1764" s="314"/>
      <c r="AT1764" s="314"/>
      <c r="AU1764" s="314"/>
      <c r="AV1764" s="314"/>
      <c r="AW1764" s="314"/>
      <c r="AX1764" s="314"/>
      <c r="AY1764" s="314"/>
      <c r="AZ1764" s="314"/>
      <c r="BA1764" s="314"/>
      <c r="BB1764" s="314"/>
      <c r="BC1764" s="314"/>
      <c r="BD1764" s="314"/>
      <c r="BE1764" s="314"/>
      <c r="BF1764" s="314"/>
      <c r="BG1764" s="314"/>
      <c r="BH1764" s="314"/>
      <c r="BI1764" s="314"/>
      <c r="BJ1764" s="314"/>
      <c r="BK1764" s="314">
        <v>0</v>
      </c>
      <c r="BL1764" s="314">
        <v>0</v>
      </c>
      <c r="BM1764" s="314">
        <v>0</v>
      </c>
      <c r="BN1764" s="314">
        <v>0</v>
      </c>
      <c r="BO1764" s="314">
        <v>180439</v>
      </c>
      <c r="BP1764" s="314">
        <v>0</v>
      </c>
      <c r="BQ1764" s="314">
        <v>23562</v>
      </c>
      <c r="BR1764" s="314">
        <v>0</v>
      </c>
      <c r="BS1764" s="314">
        <v>370</v>
      </c>
      <c r="BT1764" s="314">
        <v>0</v>
      </c>
      <c r="BU1764" s="314"/>
      <c r="BV1764" s="314"/>
      <c r="BW1764" s="314"/>
      <c r="BX1764" s="284"/>
      <c r="BY1764" s="314"/>
      <c r="BZ1764" s="314">
        <v>0</v>
      </c>
      <c r="CA1764" s="314">
        <v>0</v>
      </c>
      <c r="CB1764" s="314">
        <v>1894</v>
      </c>
      <c r="CC1764" s="314">
        <v>0</v>
      </c>
      <c r="CD1764" s="314">
        <v>0</v>
      </c>
      <c r="CE1764" s="314">
        <v>0</v>
      </c>
      <c r="CF1764" s="314">
        <v>0</v>
      </c>
      <c r="CG1764" s="314">
        <v>0</v>
      </c>
      <c r="CH1764" s="314"/>
      <c r="CI1764" s="286" t="str">
        <f t="shared" si="357"/>
        <v>Large</v>
      </c>
      <c r="CJ1764" s="210"/>
      <c r="CK1764" s="210"/>
      <c r="CN1764"/>
    </row>
    <row r="1765" spans="1:92" s="283" customFormat="1" ht="15">
      <c r="A1765" s="208" t="s">
        <v>136</v>
      </c>
      <c r="B1765" s="208" t="s">
        <v>480</v>
      </c>
      <c r="C1765" s="208" t="s">
        <v>77</v>
      </c>
      <c r="D1765" s="566">
        <v>2012</v>
      </c>
      <c r="E1765" s="314">
        <v>325</v>
      </c>
      <c r="F1765" s="314">
        <v>0</v>
      </c>
      <c r="G1765" s="314">
        <v>0</v>
      </c>
      <c r="H1765" s="314">
        <v>325</v>
      </c>
      <c r="I1765" s="314">
        <v>108112</v>
      </c>
      <c r="J1765" s="314">
        <v>7299</v>
      </c>
      <c r="K1765" s="314">
        <v>115411</v>
      </c>
      <c r="L1765" s="314">
        <v>115736</v>
      </c>
      <c r="M1765" s="284">
        <f t="shared" si="356"/>
        <v>0</v>
      </c>
      <c r="N1765" s="284">
        <v>0</v>
      </c>
      <c r="O1765" s="310">
        <v>115736</v>
      </c>
      <c r="P1765" s="310">
        <v>115736</v>
      </c>
      <c r="Q1765" s="310">
        <v>115736</v>
      </c>
      <c r="R1765" s="314">
        <v>115736</v>
      </c>
      <c r="S1765" s="314">
        <v>0</v>
      </c>
      <c r="T1765" s="314">
        <v>0</v>
      </c>
      <c r="U1765" s="314">
        <v>0</v>
      </c>
      <c r="V1765" s="314">
        <v>0</v>
      </c>
      <c r="W1765" s="314">
        <v>0</v>
      </c>
      <c r="X1765" s="314">
        <v>0</v>
      </c>
      <c r="Y1765" s="314">
        <v>0</v>
      </c>
      <c r="Z1765" s="314">
        <v>0</v>
      </c>
      <c r="AA1765" s="314">
        <v>0</v>
      </c>
      <c r="AB1765" s="314">
        <v>0</v>
      </c>
      <c r="AC1765" s="314">
        <v>0</v>
      </c>
      <c r="AD1765" s="314">
        <v>0</v>
      </c>
      <c r="AE1765" s="314">
        <v>325</v>
      </c>
      <c r="AF1765" s="314">
        <v>0</v>
      </c>
      <c r="AG1765" s="314">
        <v>0</v>
      </c>
      <c r="AH1765" s="314">
        <v>0</v>
      </c>
      <c r="AI1765" s="314">
        <v>0</v>
      </c>
      <c r="AJ1765" s="314">
        <v>0</v>
      </c>
      <c r="AK1765" s="314"/>
      <c r="AL1765" s="314"/>
      <c r="AM1765" s="314"/>
      <c r="AN1765" s="314"/>
      <c r="AO1765" s="314"/>
      <c r="AP1765" s="314"/>
      <c r="AQ1765" s="314"/>
      <c r="AR1765" s="314"/>
      <c r="AS1765" s="314"/>
      <c r="AT1765" s="314"/>
      <c r="AU1765" s="314"/>
      <c r="AV1765" s="314"/>
      <c r="AW1765" s="314"/>
      <c r="AX1765" s="314"/>
      <c r="AY1765" s="314"/>
      <c r="AZ1765" s="314"/>
      <c r="BA1765" s="314"/>
      <c r="BB1765" s="314"/>
      <c r="BC1765" s="314"/>
      <c r="BD1765" s="314"/>
      <c r="BE1765" s="314"/>
      <c r="BF1765" s="314"/>
      <c r="BG1765" s="314"/>
      <c r="BH1765" s="314"/>
      <c r="BI1765" s="314"/>
      <c r="BJ1765" s="314"/>
      <c r="BK1765" s="314">
        <v>108112</v>
      </c>
      <c r="BL1765" s="314">
        <v>0</v>
      </c>
      <c r="BM1765" s="314">
        <v>0</v>
      </c>
      <c r="BN1765" s="314">
        <v>0</v>
      </c>
      <c r="BO1765" s="314">
        <v>7299</v>
      </c>
      <c r="BP1765" s="314">
        <v>0</v>
      </c>
      <c r="BQ1765" s="314">
        <v>0</v>
      </c>
      <c r="BR1765" s="314">
        <v>0</v>
      </c>
      <c r="BS1765" s="314">
        <v>0</v>
      </c>
      <c r="BT1765" s="314">
        <v>0</v>
      </c>
      <c r="BU1765" s="314"/>
      <c r="BV1765" s="314"/>
      <c r="BW1765" s="314"/>
      <c r="BX1765" s="284"/>
      <c r="BY1765" s="314"/>
      <c r="BZ1765" s="314">
        <v>0</v>
      </c>
      <c r="CA1765" s="314">
        <v>0</v>
      </c>
      <c r="CB1765" s="314">
        <v>0</v>
      </c>
      <c r="CC1765" s="314">
        <v>0</v>
      </c>
      <c r="CD1765" s="314">
        <v>0</v>
      </c>
      <c r="CE1765" s="314">
        <v>0</v>
      </c>
      <c r="CF1765" s="314">
        <v>0</v>
      </c>
      <c r="CG1765" s="314">
        <v>0</v>
      </c>
      <c r="CH1765" s="314"/>
      <c r="CI1765" s="286" t="str">
        <f t="shared" si="357"/>
        <v>Large</v>
      </c>
      <c r="CJ1765" s="210"/>
      <c r="CK1765" s="210"/>
      <c r="CN1765"/>
    </row>
    <row r="1766" spans="1:92" s="283" customFormat="1" ht="15">
      <c r="A1766" s="208" t="s">
        <v>160</v>
      </c>
      <c r="B1766" s="208" t="s">
        <v>481</v>
      </c>
      <c r="C1766" s="208" t="s">
        <v>77</v>
      </c>
      <c r="D1766" s="566">
        <v>2012</v>
      </c>
      <c r="E1766" s="314">
        <v>0</v>
      </c>
      <c r="F1766" s="314">
        <v>0</v>
      </c>
      <c r="G1766" s="314">
        <v>0</v>
      </c>
      <c r="H1766" s="314">
        <v>0</v>
      </c>
      <c r="I1766" s="314">
        <v>0</v>
      </c>
      <c r="J1766" s="314">
        <v>0</v>
      </c>
      <c r="K1766" s="314">
        <v>0</v>
      </c>
      <c r="L1766" s="314">
        <v>0</v>
      </c>
      <c r="M1766" s="284">
        <f t="shared" si="356"/>
        <v>0</v>
      </c>
      <c r="N1766" s="284">
        <v>27395</v>
      </c>
      <c r="O1766" s="310">
        <v>27395</v>
      </c>
      <c r="P1766" s="310">
        <v>0</v>
      </c>
      <c r="Q1766" s="310">
        <v>27395</v>
      </c>
      <c r="R1766" s="314">
        <v>27395</v>
      </c>
      <c r="S1766" s="314">
        <v>0</v>
      </c>
      <c r="T1766" s="314">
        <v>0</v>
      </c>
      <c r="U1766" s="314">
        <v>0</v>
      </c>
      <c r="V1766" s="314">
        <v>0</v>
      </c>
      <c r="W1766" s="314">
        <v>0</v>
      </c>
      <c r="X1766" s="314">
        <v>0</v>
      </c>
      <c r="Y1766" s="314">
        <v>0</v>
      </c>
      <c r="Z1766" s="314">
        <v>0</v>
      </c>
      <c r="AA1766" s="314">
        <v>0</v>
      </c>
      <c r="AB1766" s="314">
        <v>0</v>
      </c>
      <c r="AC1766" s="314">
        <v>0</v>
      </c>
      <c r="AD1766" s="314">
        <v>0</v>
      </c>
      <c r="AE1766" s="314">
        <v>0</v>
      </c>
      <c r="AF1766" s="314">
        <v>0</v>
      </c>
      <c r="AG1766" s="314">
        <v>0</v>
      </c>
      <c r="AH1766" s="314">
        <v>0</v>
      </c>
      <c r="AI1766" s="314">
        <v>0</v>
      </c>
      <c r="AJ1766" s="314">
        <v>0</v>
      </c>
      <c r="AK1766" s="314"/>
      <c r="AL1766" s="314"/>
      <c r="AM1766" s="314"/>
      <c r="AN1766" s="314"/>
      <c r="AO1766" s="314"/>
      <c r="AP1766" s="314"/>
      <c r="AQ1766" s="314"/>
      <c r="AR1766" s="314"/>
      <c r="AS1766" s="314"/>
      <c r="AT1766" s="314"/>
      <c r="AU1766" s="314"/>
      <c r="AV1766" s="314"/>
      <c r="AW1766" s="314"/>
      <c r="AX1766" s="314"/>
      <c r="AY1766" s="314"/>
      <c r="AZ1766" s="314"/>
      <c r="BA1766" s="314"/>
      <c r="BB1766" s="314"/>
      <c r="BC1766" s="314"/>
      <c r="BD1766" s="314"/>
      <c r="BE1766" s="314"/>
      <c r="BF1766" s="314"/>
      <c r="BG1766" s="314"/>
      <c r="BH1766" s="314"/>
      <c r="BI1766" s="314"/>
      <c r="BJ1766" s="314"/>
      <c r="BK1766" s="314">
        <v>0</v>
      </c>
      <c r="BL1766" s="314">
        <v>0</v>
      </c>
      <c r="BM1766" s="314">
        <v>0</v>
      </c>
      <c r="BN1766" s="314">
        <v>0</v>
      </c>
      <c r="BO1766" s="314">
        <v>0</v>
      </c>
      <c r="BP1766" s="314">
        <v>0</v>
      </c>
      <c r="BQ1766" s="314">
        <v>0</v>
      </c>
      <c r="BR1766" s="314">
        <v>0</v>
      </c>
      <c r="BS1766" s="314">
        <v>0</v>
      </c>
      <c r="BT1766" s="314">
        <v>0</v>
      </c>
      <c r="BU1766" s="314"/>
      <c r="BV1766" s="314"/>
      <c r="BW1766" s="314"/>
      <c r="BX1766" s="284"/>
      <c r="BY1766" s="314"/>
      <c r="BZ1766" s="314">
        <v>0</v>
      </c>
      <c r="CA1766" s="314">
        <v>0</v>
      </c>
      <c r="CB1766" s="314">
        <v>27395</v>
      </c>
      <c r="CC1766" s="314">
        <v>0</v>
      </c>
      <c r="CD1766" s="314">
        <v>0</v>
      </c>
      <c r="CE1766" s="314">
        <v>0</v>
      </c>
      <c r="CF1766" s="314">
        <v>0</v>
      </c>
      <c r="CG1766" s="314">
        <v>0</v>
      </c>
      <c r="CH1766" s="314"/>
      <c r="CI1766" s="286" t="str">
        <f t="shared" si="357"/>
        <v>Small</v>
      </c>
      <c r="CJ1766" s="210"/>
      <c r="CK1766" s="210"/>
      <c r="CN1766"/>
    </row>
    <row r="1767" spans="1:92" s="283" customFormat="1" ht="15">
      <c r="A1767" s="208" t="s">
        <v>146</v>
      </c>
      <c r="B1767" s="208" t="s">
        <v>483</v>
      </c>
      <c r="C1767" s="208" t="s">
        <v>77</v>
      </c>
      <c r="D1767" s="566">
        <v>2012</v>
      </c>
      <c r="E1767" s="314">
        <v>107</v>
      </c>
      <c r="F1767" s="314">
        <v>7674</v>
      </c>
      <c r="G1767" s="314">
        <v>59462</v>
      </c>
      <c r="H1767" s="314">
        <v>67243</v>
      </c>
      <c r="I1767" s="314">
        <v>0</v>
      </c>
      <c r="J1767" s="314">
        <v>0</v>
      </c>
      <c r="K1767" s="314">
        <v>0</v>
      </c>
      <c r="L1767" s="314">
        <v>67243</v>
      </c>
      <c r="M1767" s="284">
        <f t="shared" si="356"/>
        <v>0</v>
      </c>
      <c r="N1767" s="284">
        <v>0</v>
      </c>
      <c r="O1767" s="310">
        <v>67243</v>
      </c>
      <c r="P1767" s="310">
        <v>67243</v>
      </c>
      <c r="Q1767" s="310">
        <v>67243</v>
      </c>
      <c r="R1767" s="314">
        <v>67243</v>
      </c>
      <c r="S1767" s="314">
        <v>107</v>
      </c>
      <c r="T1767" s="314">
        <v>0</v>
      </c>
      <c r="U1767" s="314">
        <v>7674</v>
      </c>
      <c r="V1767" s="314">
        <v>7471</v>
      </c>
      <c r="W1767" s="314">
        <v>59462</v>
      </c>
      <c r="X1767" s="314">
        <v>8931</v>
      </c>
      <c r="Y1767" s="314">
        <v>0</v>
      </c>
      <c r="Z1767" s="314">
        <v>0</v>
      </c>
      <c r="AA1767" s="314">
        <v>0</v>
      </c>
      <c r="AB1767" s="314">
        <v>0</v>
      </c>
      <c r="AC1767" s="314">
        <v>0</v>
      </c>
      <c r="AD1767" s="314">
        <v>0</v>
      </c>
      <c r="AE1767" s="314">
        <v>0</v>
      </c>
      <c r="AF1767" s="314">
        <v>0</v>
      </c>
      <c r="AG1767" s="314">
        <v>0</v>
      </c>
      <c r="AH1767" s="314">
        <v>0</v>
      </c>
      <c r="AI1767" s="314">
        <v>0</v>
      </c>
      <c r="AJ1767" s="314">
        <v>0</v>
      </c>
      <c r="AK1767" s="314"/>
      <c r="AL1767" s="314"/>
      <c r="AM1767" s="314"/>
      <c r="AN1767" s="314"/>
      <c r="AO1767" s="314"/>
      <c r="AP1767" s="314"/>
      <c r="AQ1767" s="314"/>
      <c r="AR1767" s="314"/>
      <c r="AS1767" s="314"/>
      <c r="AT1767" s="314"/>
      <c r="AU1767" s="314"/>
      <c r="AV1767" s="314"/>
      <c r="AW1767" s="314"/>
      <c r="AX1767" s="314"/>
      <c r="AY1767" s="314"/>
      <c r="AZ1767" s="314"/>
      <c r="BA1767" s="314"/>
      <c r="BB1767" s="314"/>
      <c r="BC1767" s="314"/>
      <c r="BD1767" s="314"/>
      <c r="BE1767" s="314"/>
      <c r="BF1767" s="314"/>
      <c r="BG1767" s="314"/>
      <c r="BH1767" s="314"/>
      <c r="BI1767" s="314"/>
      <c r="BJ1767" s="314"/>
      <c r="BK1767" s="314">
        <v>0</v>
      </c>
      <c r="BL1767" s="314">
        <v>0</v>
      </c>
      <c r="BM1767" s="314">
        <v>0</v>
      </c>
      <c r="BN1767" s="314">
        <v>0</v>
      </c>
      <c r="BO1767" s="314">
        <v>0</v>
      </c>
      <c r="BP1767" s="314">
        <v>0</v>
      </c>
      <c r="BQ1767" s="314">
        <v>0</v>
      </c>
      <c r="BR1767" s="314">
        <v>0</v>
      </c>
      <c r="BS1767" s="314">
        <v>0</v>
      </c>
      <c r="BT1767" s="314">
        <v>0</v>
      </c>
      <c r="BU1767" s="314"/>
      <c r="BV1767" s="314"/>
      <c r="BW1767" s="314"/>
      <c r="BX1767" s="284"/>
      <c r="BY1767" s="314"/>
      <c r="BZ1767" s="314">
        <v>0</v>
      </c>
      <c r="CA1767" s="314">
        <v>0</v>
      </c>
      <c r="CB1767" s="314">
        <v>0</v>
      </c>
      <c r="CC1767" s="314">
        <v>0</v>
      </c>
      <c r="CD1767" s="314">
        <v>0</v>
      </c>
      <c r="CE1767" s="314">
        <v>0</v>
      </c>
      <c r="CF1767" s="314">
        <v>0</v>
      </c>
      <c r="CG1767" s="314">
        <v>0</v>
      </c>
      <c r="CH1767" s="314"/>
      <c r="CI1767" s="286" t="str">
        <f t="shared" si="357"/>
        <v>Small</v>
      </c>
      <c r="CJ1767" s="210"/>
      <c r="CK1767" s="210"/>
      <c r="CN1767"/>
    </row>
    <row r="1768" spans="1:92" s="283" customFormat="1" ht="15">
      <c r="A1768" s="208" t="s">
        <v>164</v>
      </c>
      <c r="B1768" s="208" t="s">
        <v>484</v>
      </c>
      <c r="C1768" s="208" t="s">
        <v>77</v>
      </c>
      <c r="D1768" s="566">
        <v>2012</v>
      </c>
      <c r="E1768" s="314">
        <v>0</v>
      </c>
      <c r="F1768" s="314">
        <v>1674</v>
      </c>
      <c r="G1768" s="314">
        <v>28234</v>
      </c>
      <c r="H1768" s="314">
        <v>29908</v>
      </c>
      <c r="I1768" s="314">
        <v>0</v>
      </c>
      <c r="J1768" s="314">
        <v>0</v>
      </c>
      <c r="K1768" s="314">
        <v>0</v>
      </c>
      <c r="L1768" s="314">
        <v>29908</v>
      </c>
      <c r="M1768" s="284">
        <f t="shared" si="356"/>
        <v>0</v>
      </c>
      <c r="N1768" s="284">
        <v>1698</v>
      </c>
      <c r="O1768" s="310">
        <v>31606</v>
      </c>
      <c r="P1768" s="310">
        <v>29908</v>
      </c>
      <c r="Q1768" s="310">
        <v>31606</v>
      </c>
      <c r="R1768" s="314">
        <v>31606</v>
      </c>
      <c r="S1768" s="314">
        <v>0</v>
      </c>
      <c r="T1768" s="314">
        <v>0</v>
      </c>
      <c r="U1768" s="314">
        <v>1674</v>
      </c>
      <c r="V1768" s="314">
        <v>0</v>
      </c>
      <c r="W1768" s="314">
        <v>28234</v>
      </c>
      <c r="X1768" s="314">
        <v>0</v>
      </c>
      <c r="Y1768" s="314">
        <v>0</v>
      </c>
      <c r="Z1768" s="314">
        <v>0</v>
      </c>
      <c r="AA1768" s="314">
        <v>0</v>
      </c>
      <c r="AB1768" s="314">
        <v>0</v>
      </c>
      <c r="AC1768" s="314">
        <v>0</v>
      </c>
      <c r="AD1768" s="314">
        <v>0</v>
      </c>
      <c r="AE1768" s="314">
        <v>0</v>
      </c>
      <c r="AF1768" s="314">
        <v>0</v>
      </c>
      <c r="AG1768" s="314">
        <v>0</v>
      </c>
      <c r="AH1768" s="314">
        <v>0</v>
      </c>
      <c r="AI1768" s="314">
        <v>0</v>
      </c>
      <c r="AJ1768" s="314">
        <v>0</v>
      </c>
      <c r="AK1768" s="314"/>
      <c r="AL1768" s="314"/>
      <c r="AM1768" s="314"/>
      <c r="AN1768" s="314"/>
      <c r="AO1768" s="314"/>
      <c r="AP1768" s="314"/>
      <c r="AQ1768" s="314"/>
      <c r="AR1768" s="314"/>
      <c r="AS1768" s="314"/>
      <c r="AT1768" s="314"/>
      <c r="AU1768" s="314"/>
      <c r="AV1768" s="314"/>
      <c r="AW1768" s="314"/>
      <c r="AX1768" s="314"/>
      <c r="AY1768" s="314"/>
      <c r="AZ1768" s="314"/>
      <c r="BA1768" s="314"/>
      <c r="BB1768" s="314"/>
      <c r="BC1768" s="314"/>
      <c r="BD1768" s="314"/>
      <c r="BE1768" s="314"/>
      <c r="BF1768" s="314"/>
      <c r="BG1768" s="314"/>
      <c r="BH1768" s="314"/>
      <c r="BI1768" s="314"/>
      <c r="BJ1768" s="314"/>
      <c r="BK1768" s="314">
        <v>0</v>
      </c>
      <c r="BL1768" s="314">
        <v>0</v>
      </c>
      <c r="BM1768" s="314">
        <v>0</v>
      </c>
      <c r="BN1768" s="314">
        <v>0</v>
      </c>
      <c r="BO1768" s="314">
        <v>0</v>
      </c>
      <c r="BP1768" s="314">
        <v>0</v>
      </c>
      <c r="BQ1768" s="314">
        <v>0</v>
      </c>
      <c r="BR1768" s="314">
        <v>0</v>
      </c>
      <c r="BS1768" s="314">
        <v>0</v>
      </c>
      <c r="BT1768" s="314">
        <v>0</v>
      </c>
      <c r="BU1768" s="314"/>
      <c r="BV1768" s="314"/>
      <c r="BW1768" s="314"/>
      <c r="BX1768" s="284"/>
      <c r="BY1768" s="314"/>
      <c r="BZ1768" s="314">
        <v>0</v>
      </c>
      <c r="CA1768" s="314">
        <v>0</v>
      </c>
      <c r="CB1768" s="314">
        <v>1698</v>
      </c>
      <c r="CC1768" s="314">
        <v>0</v>
      </c>
      <c r="CD1768" s="314">
        <v>0</v>
      </c>
      <c r="CE1768" s="314">
        <v>0</v>
      </c>
      <c r="CF1768" s="314">
        <v>0</v>
      </c>
      <c r="CG1768" s="314">
        <v>0</v>
      </c>
      <c r="CH1768" s="314"/>
      <c r="CI1768" s="286" t="str">
        <f t="shared" si="357"/>
        <v>Small</v>
      </c>
      <c r="CJ1768" s="210"/>
      <c r="CK1768" s="210"/>
      <c r="CN1768"/>
    </row>
    <row r="1769" spans="1:92" s="283" customFormat="1" ht="15">
      <c r="A1769" s="208" t="s">
        <v>130</v>
      </c>
      <c r="B1769" s="208" t="s">
        <v>498</v>
      </c>
      <c r="C1769" s="208" t="s">
        <v>77</v>
      </c>
      <c r="D1769" s="566">
        <v>2012</v>
      </c>
      <c r="E1769" s="314">
        <v>4351</v>
      </c>
      <c r="F1769" s="314">
        <v>37596</v>
      </c>
      <c r="G1769" s="314">
        <v>457001</v>
      </c>
      <c r="H1769" s="314">
        <v>498948</v>
      </c>
      <c r="I1769" s="314">
        <v>326203</v>
      </c>
      <c r="J1769" s="314">
        <v>0</v>
      </c>
      <c r="K1769" s="314">
        <v>326203</v>
      </c>
      <c r="L1769" s="314">
        <v>825151</v>
      </c>
      <c r="M1769" s="284">
        <f t="shared" si="356"/>
        <v>0</v>
      </c>
      <c r="N1769" s="284">
        <v>0</v>
      </c>
      <c r="O1769" s="310">
        <v>825151</v>
      </c>
      <c r="P1769" s="310">
        <v>825151</v>
      </c>
      <c r="Q1769" s="310">
        <v>825151</v>
      </c>
      <c r="R1769" s="314">
        <v>825151</v>
      </c>
      <c r="S1769" s="314">
        <v>4351</v>
      </c>
      <c r="T1769" s="314">
        <v>0</v>
      </c>
      <c r="U1769" s="314">
        <v>37596</v>
      </c>
      <c r="V1769" s="314">
        <v>0</v>
      </c>
      <c r="W1769" s="314">
        <v>457001</v>
      </c>
      <c r="X1769" s="314">
        <v>0</v>
      </c>
      <c r="Y1769" s="314">
        <v>0</v>
      </c>
      <c r="Z1769" s="314">
        <v>0</v>
      </c>
      <c r="AA1769" s="314">
        <v>0</v>
      </c>
      <c r="AB1769" s="314">
        <v>0</v>
      </c>
      <c r="AC1769" s="314">
        <v>0</v>
      </c>
      <c r="AD1769" s="314">
        <v>0</v>
      </c>
      <c r="AE1769" s="314">
        <v>0</v>
      </c>
      <c r="AF1769" s="314">
        <v>0</v>
      </c>
      <c r="AG1769" s="314">
        <v>0</v>
      </c>
      <c r="AH1769" s="314">
        <v>0</v>
      </c>
      <c r="AI1769" s="314">
        <v>0</v>
      </c>
      <c r="AJ1769" s="314">
        <v>0</v>
      </c>
      <c r="AK1769" s="314"/>
      <c r="AL1769" s="314"/>
      <c r="AM1769" s="314"/>
      <c r="AN1769" s="314"/>
      <c r="AO1769" s="314"/>
      <c r="AP1769" s="314"/>
      <c r="AQ1769" s="314"/>
      <c r="AR1769" s="314"/>
      <c r="AS1769" s="314"/>
      <c r="AT1769" s="314"/>
      <c r="AU1769" s="314"/>
      <c r="AV1769" s="314"/>
      <c r="AW1769" s="314"/>
      <c r="AX1769" s="314"/>
      <c r="AY1769" s="314"/>
      <c r="AZ1769" s="314"/>
      <c r="BA1769" s="314"/>
      <c r="BB1769" s="314"/>
      <c r="BC1769" s="314"/>
      <c r="BD1769" s="314"/>
      <c r="BE1769" s="314"/>
      <c r="BF1769" s="314"/>
      <c r="BG1769" s="314"/>
      <c r="BH1769" s="314"/>
      <c r="BI1769" s="314"/>
      <c r="BJ1769" s="314"/>
      <c r="BK1769" s="314">
        <v>326203</v>
      </c>
      <c r="BL1769" s="314">
        <v>0</v>
      </c>
      <c r="BM1769" s="314">
        <v>0</v>
      </c>
      <c r="BN1769" s="314">
        <v>0</v>
      </c>
      <c r="BO1769" s="314">
        <v>0</v>
      </c>
      <c r="BP1769" s="314">
        <v>0</v>
      </c>
      <c r="BQ1769" s="314">
        <v>0</v>
      </c>
      <c r="BR1769" s="314">
        <v>0</v>
      </c>
      <c r="BS1769" s="314">
        <v>0</v>
      </c>
      <c r="BT1769" s="314">
        <v>0</v>
      </c>
      <c r="BU1769" s="314"/>
      <c r="BV1769" s="314"/>
      <c r="BW1769" s="314"/>
      <c r="BX1769" s="284"/>
      <c r="BY1769" s="314"/>
      <c r="BZ1769" s="314">
        <v>0</v>
      </c>
      <c r="CA1769" s="314">
        <v>0</v>
      </c>
      <c r="CB1769" s="314">
        <v>0</v>
      </c>
      <c r="CC1769" s="314">
        <v>0</v>
      </c>
      <c r="CD1769" s="314">
        <v>0</v>
      </c>
      <c r="CE1769" s="314">
        <v>0</v>
      </c>
      <c r="CF1769" s="314">
        <v>0</v>
      </c>
      <c r="CG1769" s="314">
        <v>0</v>
      </c>
      <c r="CH1769" s="314"/>
      <c r="CI1769" s="286" t="str">
        <f t="shared" si="357"/>
        <v>Large</v>
      </c>
      <c r="CJ1769" s="210"/>
      <c r="CK1769" s="210"/>
      <c r="CN1769"/>
    </row>
    <row r="1770" spans="1:92" s="283" customFormat="1" ht="15">
      <c r="A1770" s="208" t="s">
        <v>695</v>
      </c>
      <c r="B1770" s="209" t="s">
        <v>385</v>
      </c>
      <c r="C1770" s="208" t="s">
        <v>77</v>
      </c>
      <c r="D1770" s="566">
        <v>2012</v>
      </c>
      <c r="E1770" s="314">
        <v>0</v>
      </c>
      <c r="F1770" s="314">
        <v>0</v>
      </c>
      <c r="G1770" s="314">
        <v>0</v>
      </c>
      <c r="H1770" s="314">
        <v>0</v>
      </c>
      <c r="I1770" s="314">
        <v>2271</v>
      </c>
      <c r="J1770" s="314">
        <v>1685</v>
      </c>
      <c r="K1770" s="314">
        <v>3956</v>
      </c>
      <c r="L1770" s="314">
        <v>3956</v>
      </c>
      <c r="M1770" s="284">
        <f t="shared" si="356"/>
        <v>0</v>
      </c>
      <c r="N1770" s="284">
        <v>13368</v>
      </c>
      <c r="O1770" s="310">
        <v>17324</v>
      </c>
      <c r="P1770" s="310">
        <v>3956</v>
      </c>
      <c r="Q1770" s="310">
        <v>17324</v>
      </c>
      <c r="R1770" s="314">
        <v>17324</v>
      </c>
      <c r="S1770" s="314">
        <v>0</v>
      </c>
      <c r="T1770" s="314">
        <v>0</v>
      </c>
      <c r="U1770" s="314">
        <v>0</v>
      </c>
      <c r="V1770" s="314">
        <v>0</v>
      </c>
      <c r="W1770" s="314">
        <v>0</v>
      </c>
      <c r="X1770" s="314">
        <v>0</v>
      </c>
      <c r="Y1770" s="314">
        <v>0</v>
      </c>
      <c r="Z1770" s="314">
        <v>0</v>
      </c>
      <c r="AA1770" s="314">
        <v>0</v>
      </c>
      <c r="AB1770" s="314">
        <v>0</v>
      </c>
      <c r="AC1770" s="314">
        <v>0</v>
      </c>
      <c r="AD1770" s="314">
        <v>0</v>
      </c>
      <c r="AE1770" s="314">
        <v>0</v>
      </c>
      <c r="AF1770" s="314">
        <v>0</v>
      </c>
      <c r="AG1770" s="314">
        <v>0</v>
      </c>
      <c r="AH1770" s="314">
        <v>0</v>
      </c>
      <c r="AI1770" s="314">
        <v>0</v>
      </c>
      <c r="AJ1770" s="314">
        <v>0</v>
      </c>
      <c r="AK1770" s="314"/>
      <c r="AL1770" s="314"/>
      <c r="AM1770" s="314"/>
      <c r="AN1770" s="314"/>
      <c r="AO1770" s="314"/>
      <c r="AP1770" s="314"/>
      <c r="AQ1770" s="314"/>
      <c r="AR1770" s="314"/>
      <c r="AS1770" s="314"/>
      <c r="AT1770" s="314"/>
      <c r="AU1770" s="314"/>
      <c r="AV1770" s="314"/>
      <c r="AW1770" s="314"/>
      <c r="AX1770" s="314"/>
      <c r="AY1770" s="314"/>
      <c r="AZ1770" s="314"/>
      <c r="BA1770" s="314"/>
      <c r="BB1770" s="314"/>
      <c r="BC1770" s="314"/>
      <c r="BD1770" s="314"/>
      <c r="BE1770" s="314"/>
      <c r="BF1770" s="314"/>
      <c r="BG1770" s="314"/>
      <c r="BH1770" s="314"/>
      <c r="BI1770" s="314"/>
      <c r="BJ1770" s="314"/>
      <c r="BK1770" s="314">
        <v>2271</v>
      </c>
      <c r="BL1770" s="314">
        <v>0</v>
      </c>
      <c r="BM1770" s="314">
        <v>0</v>
      </c>
      <c r="BN1770" s="314">
        <v>0</v>
      </c>
      <c r="BO1770" s="314">
        <v>1685</v>
      </c>
      <c r="BP1770" s="314">
        <v>0</v>
      </c>
      <c r="BQ1770" s="314">
        <v>0</v>
      </c>
      <c r="BR1770" s="314">
        <v>0</v>
      </c>
      <c r="BS1770" s="314">
        <v>0</v>
      </c>
      <c r="BT1770" s="314">
        <v>0</v>
      </c>
      <c r="BU1770" s="314"/>
      <c r="BV1770" s="314"/>
      <c r="BW1770" s="314"/>
      <c r="BX1770" s="284"/>
      <c r="BY1770" s="314"/>
      <c r="BZ1770" s="314">
        <v>0</v>
      </c>
      <c r="CA1770" s="314">
        <v>0</v>
      </c>
      <c r="CB1770" s="314">
        <v>13368</v>
      </c>
      <c r="CC1770" s="314">
        <v>0</v>
      </c>
      <c r="CD1770" s="314">
        <v>0</v>
      </c>
      <c r="CE1770" s="314">
        <v>0</v>
      </c>
      <c r="CF1770" s="314">
        <v>0</v>
      </c>
      <c r="CG1770" s="314">
        <v>0</v>
      </c>
      <c r="CH1770" s="314"/>
      <c r="CI1770" s="286" t="str">
        <f t="shared" si="357"/>
        <v>Small</v>
      </c>
      <c r="CJ1770" s="210"/>
      <c r="CK1770" s="210"/>
      <c r="CN1770"/>
    </row>
    <row r="1771" spans="1:92" s="283" customFormat="1" ht="15">
      <c r="A1771" s="297" t="s">
        <v>147</v>
      </c>
      <c r="B1771" s="208" t="s">
        <v>147</v>
      </c>
      <c r="C1771" s="208" t="s">
        <v>77</v>
      </c>
      <c r="D1771" s="566">
        <v>2012</v>
      </c>
      <c r="E1771" s="314">
        <v>103</v>
      </c>
      <c r="F1771" s="314">
        <v>28661</v>
      </c>
      <c r="G1771" s="314">
        <v>63809</v>
      </c>
      <c r="H1771" s="314">
        <v>92573</v>
      </c>
      <c r="I1771" s="314">
        <v>0</v>
      </c>
      <c r="J1771" s="314">
        <v>0</v>
      </c>
      <c r="K1771" s="314">
        <v>0</v>
      </c>
      <c r="L1771" s="314">
        <v>92573</v>
      </c>
      <c r="M1771" s="284">
        <f t="shared" si="356"/>
        <v>0</v>
      </c>
      <c r="N1771" s="284">
        <v>0</v>
      </c>
      <c r="O1771" s="310">
        <v>92573</v>
      </c>
      <c r="P1771" s="310">
        <v>92573</v>
      </c>
      <c r="Q1771" s="310">
        <v>92573</v>
      </c>
      <c r="R1771" s="314">
        <v>92573</v>
      </c>
      <c r="S1771" s="314">
        <v>103</v>
      </c>
      <c r="T1771" s="314">
        <v>0</v>
      </c>
      <c r="U1771" s="314">
        <v>28661</v>
      </c>
      <c r="V1771" s="314">
        <v>0</v>
      </c>
      <c r="W1771" s="314">
        <v>63809</v>
      </c>
      <c r="X1771" s="314">
        <v>0</v>
      </c>
      <c r="Y1771" s="314">
        <v>0</v>
      </c>
      <c r="Z1771" s="314">
        <v>0</v>
      </c>
      <c r="AA1771" s="314">
        <v>0</v>
      </c>
      <c r="AB1771" s="314">
        <v>0</v>
      </c>
      <c r="AC1771" s="314">
        <v>0</v>
      </c>
      <c r="AD1771" s="314">
        <v>0</v>
      </c>
      <c r="AE1771" s="314">
        <v>0</v>
      </c>
      <c r="AF1771" s="314">
        <v>0</v>
      </c>
      <c r="AG1771" s="314">
        <v>0</v>
      </c>
      <c r="AH1771" s="314">
        <v>0</v>
      </c>
      <c r="AI1771" s="314">
        <v>0</v>
      </c>
      <c r="AJ1771" s="314">
        <v>0</v>
      </c>
      <c r="AK1771" s="314"/>
      <c r="AL1771" s="314"/>
      <c r="AM1771" s="314"/>
      <c r="AN1771" s="314"/>
      <c r="AO1771" s="314"/>
      <c r="AP1771" s="314"/>
      <c r="AQ1771" s="314"/>
      <c r="AR1771" s="314"/>
      <c r="AS1771" s="314"/>
      <c r="AT1771" s="314"/>
      <c r="AU1771" s="314"/>
      <c r="AV1771" s="314"/>
      <c r="AW1771" s="314"/>
      <c r="AX1771" s="314"/>
      <c r="AY1771" s="314"/>
      <c r="AZ1771" s="314"/>
      <c r="BA1771" s="314"/>
      <c r="BB1771" s="314"/>
      <c r="BC1771" s="314"/>
      <c r="BD1771" s="314"/>
      <c r="BE1771" s="314"/>
      <c r="BF1771" s="314"/>
      <c r="BG1771" s="314"/>
      <c r="BH1771" s="314"/>
      <c r="BI1771" s="314"/>
      <c r="BJ1771" s="314"/>
      <c r="BK1771" s="314">
        <v>0</v>
      </c>
      <c r="BL1771" s="314">
        <v>0</v>
      </c>
      <c r="BM1771" s="314">
        <v>0</v>
      </c>
      <c r="BN1771" s="314">
        <v>0</v>
      </c>
      <c r="BO1771" s="314">
        <v>0</v>
      </c>
      <c r="BP1771" s="314">
        <v>0</v>
      </c>
      <c r="BQ1771" s="314">
        <v>0</v>
      </c>
      <c r="BR1771" s="314">
        <v>0</v>
      </c>
      <c r="BS1771" s="314">
        <v>0</v>
      </c>
      <c r="BT1771" s="314">
        <v>0</v>
      </c>
      <c r="BU1771" s="314"/>
      <c r="BV1771" s="314"/>
      <c r="BW1771" s="314"/>
      <c r="BX1771" s="284"/>
      <c r="BY1771" s="314"/>
      <c r="BZ1771" s="314">
        <v>0</v>
      </c>
      <c r="CA1771" s="314">
        <v>0</v>
      </c>
      <c r="CB1771" s="314">
        <v>0</v>
      </c>
      <c r="CC1771" s="314">
        <v>0</v>
      </c>
      <c r="CD1771" s="314">
        <v>0</v>
      </c>
      <c r="CE1771" s="314">
        <v>0</v>
      </c>
      <c r="CF1771" s="314">
        <v>0</v>
      </c>
      <c r="CG1771" s="314">
        <v>0</v>
      </c>
      <c r="CH1771" s="314"/>
      <c r="CI1771" s="286" t="str">
        <f t="shared" si="357"/>
        <v>Small</v>
      </c>
      <c r="CJ1771" s="210"/>
      <c r="CK1771" s="210"/>
      <c r="CN1771"/>
    </row>
    <row r="1772" spans="1:92" s="283" customFormat="1" ht="15">
      <c r="A1772" s="208" t="s">
        <v>617</v>
      </c>
      <c r="B1772" s="283" t="s">
        <v>413</v>
      </c>
      <c r="C1772" s="208" t="s">
        <v>76</v>
      </c>
      <c r="D1772" s="566">
        <v>2012</v>
      </c>
      <c r="E1772" s="314">
        <v>68970</v>
      </c>
      <c r="F1772" s="314">
        <v>68521</v>
      </c>
      <c r="G1772" s="314">
        <v>187139</v>
      </c>
      <c r="H1772" s="314">
        <v>324630</v>
      </c>
      <c r="I1772" s="314">
        <v>5173</v>
      </c>
      <c r="J1772" s="314">
        <v>0</v>
      </c>
      <c r="K1772" s="314">
        <v>5173</v>
      </c>
      <c r="L1772" s="314">
        <v>329803</v>
      </c>
      <c r="M1772" s="284">
        <f t="shared" si="356"/>
        <v>41369</v>
      </c>
      <c r="N1772" s="284">
        <v>41369</v>
      </c>
      <c r="O1772" s="310">
        <v>371172</v>
      </c>
      <c r="P1772" s="310">
        <v>993471</v>
      </c>
      <c r="Q1772" s="310">
        <v>1034840</v>
      </c>
      <c r="R1772" s="314">
        <v>1037715</v>
      </c>
      <c r="S1772" s="314">
        <v>0</v>
      </c>
      <c r="T1772" s="314">
        <v>0</v>
      </c>
      <c r="U1772" s="314">
        <v>0</v>
      </c>
      <c r="V1772" s="314">
        <v>0</v>
      </c>
      <c r="W1772" s="314">
        <v>0</v>
      </c>
      <c r="X1772" s="314">
        <v>0</v>
      </c>
      <c r="Y1772" s="314">
        <v>68217</v>
      </c>
      <c r="Z1772" s="314">
        <v>30698</v>
      </c>
      <c r="AA1772" s="314">
        <v>3714</v>
      </c>
      <c r="AB1772" s="314">
        <v>0</v>
      </c>
      <c r="AC1772" s="314">
        <v>40986</v>
      </c>
      <c r="AD1772" s="314">
        <v>3054</v>
      </c>
      <c r="AE1772" s="314">
        <v>0</v>
      </c>
      <c r="AF1772" s="314">
        <v>0</v>
      </c>
      <c r="AG1772" s="314">
        <v>64807</v>
      </c>
      <c r="AH1772" s="314"/>
      <c r="AI1772" s="314">
        <v>102820</v>
      </c>
      <c r="AJ1772" s="314">
        <v>5742</v>
      </c>
      <c r="AK1772" s="314">
        <v>0</v>
      </c>
      <c r="AL1772" s="314">
        <v>0</v>
      </c>
      <c r="AM1772" s="314"/>
      <c r="AN1772" s="314"/>
      <c r="AO1772" s="314">
        <v>223</v>
      </c>
      <c r="AP1772" s="314"/>
      <c r="AQ1772" s="314">
        <v>753</v>
      </c>
      <c r="AR1772" s="314">
        <v>339</v>
      </c>
      <c r="AS1772" s="314"/>
      <c r="AT1772" s="314"/>
      <c r="AU1772" s="314"/>
      <c r="AV1772" s="314"/>
      <c r="AW1772" s="314">
        <v>0</v>
      </c>
      <c r="AX1772" s="314">
        <v>0</v>
      </c>
      <c r="AY1772" s="314"/>
      <c r="AZ1772" s="314"/>
      <c r="BA1772" s="314">
        <v>35028</v>
      </c>
      <c r="BB1772" s="314">
        <v>340</v>
      </c>
      <c r="BC1772" s="314">
        <v>0</v>
      </c>
      <c r="BD1772" s="314">
        <v>0</v>
      </c>
      <c r="BE1772" s="314"/>
      <c r="BF1772" s="314"/>
      <c r="BG1772" s="314"/>
      <c r="BH1772" s="314"/>
      <c r="BI1772" s="314">
        <v>8082</v>
      </c>
      <c r="BJ1772" s="314"/>
      <c r="BK1772" s="314">
        <v>5173</v>
      </c>
      <c r="BL1772" s="314"/>
      <c r="BM1772" s="314"/>
      <c r="BN1772" s="314"/>
      <c r="BO1772" s="314">
        <v>0</v>
      </c>
      <c r="BP1772" s="314"/>
      <c r="BQ1772" s="314">
        <v>0</v>
      </c>
      <c r="BR1772" s="314"/>
      <c r="BS1772" s="314"/>
      <c r="BT1772" s="314"/>
      <c r="BU1772" s="314">
        <v>0</v>
      </c>
      <c r="BV1772" s="314">
        <v>0</v>
      </c>
      <c r="BW1772" s="314">
        <v>0</v>
      </c>
      <c r="BX1772" s="314">
        <v>41369</v>
      </c>
      <c r="BY1772" s="314"/>
      <c r="BZ1772" s="314"/>
      <c r="CA1772" s="314"/>
      <c r="CB1772" s="314"/>
      <c r="CC1772" s="314"/>
      <c r="CD1772" s="314">
        <v>663668</v>
      </c>
      <c r="CE1772" s="314"/>
      <c r="CF1772" s="314"/>
      <c r="CG1772" s="314"/>
      <c r="CH1772" s="314">
        <v>2875</v>
      </c>
      <c r="CI1772" s="286" t="str">
        <f t="shared" si="357"/>
        <v>Large</v>
      </c>
      <c r="CJ1772" s="210"/>
      <c r="CK1772" s="210"/>
      <c r="CN1772"/>
    </row>
    <row r="1773" spans="1:92" s="283" customFormat="1" ht="15">
      <c r="A1773" s="208" t="s">
        <v>618</v>
      </c>
      <c r="B1773" s="283" t="s">
        <v>531</v>
      </c>
      <c r="C1773" s="208" t="s">
        <v>76</v>
      </c>
      <c r="D1773" s="566">
        <v>2012</v>
      </c>
      <c r="E1773" s="314">
        <v>0</v>
      </c>
      <c r="F1773" s="314">
        <v>4</v>
      </c>
      <c r="G1773" s="314">
        <v>0</v>
      </c>
      <c r="H1773" s="314">
        <v>4</v>
      </c>
      <c r="I1773" s="314">
        <v>0</v>
      </c>
      <c r="J1773" s="314">
        <v>0</v>
      </c>
      <c r="K1773" s="314">
        <v>0</v>
      </c>
      <c r="L1773" s="314">
        <v>4</v>
      </c>
      <c r="M1773" s="284">
        <f t="shared" si="356"/>
        <v>0</v>
      </c>
      <c r="N1773" s="284">
        <v>0</v>
      </c>
      <c r="O1773" s="310">
        <v>4</v>
      </c>
      <c r="P1773" s="310">
        <v>4</v>
      </c>
      <c r="Q1773" s="310">
        <v>4</v>
      </c>
      <c r="R1773" s="314">
        <v>4</v>
      </c>
      <c r="S1773" s="314">
        <v>0</v>
      </c>
      <c r="T1773" s="314">
        <v>0</v>
      </c>
      <c r="U1773" s="314">
        <v>0</v>
      </c>
      <c r="V1773" s="314">
        <v>0</v>
      </c>
      <c r="W1773" s="314">
        <v>0</v>
      </c>
      <c r="X1773" s="314">
        <v>0</v>
      </c>
      <c r="Y1773" s="314">
        <v>0</v>
      </c>
      <c r="Z1773" s="314">
        <v>0</v>
      </c>
      <c r="AA1773" s="314"/>
      <c r="AB1773" s="314"/>
      <c r="AC1773" s="314"/>
      <c r="AD1773" s="314"/>
      <c r="AE1773" s="314">
        <v>0</v>
      </c>
      <c r="AF1773" s="314">
        <v>0</v>
      </c>
      <c r="AG1773" s="314">
        <v>4</v>
      </c>
      <c r="AH1773" s="314">
        <v>0</v>
      </c>
      <c r="AI1773" s="314"/>
      <c r="AJ1773" s="314"/>
      <c r="AK1773" s="314">
        <v>0</v>
      </c>
      <c r="AL1773" s="314">
        <v>0</v>
      </c>
      <c r="AM1773" s="314"/>
      <c r="AN1773" s="314"/>
      <c r="AO1773" s="314"/>
      <c r="AP1773" s="314"/>
      <c r="AQ1773" s="314">
        <v>0</v>
      </c>
      <c r="AR1773" s="314">
        <v>0</v>
      </c>
      <c r="AS1773" s="314"/>
      <c r="AT1773" s="314"/>
      <c r="AU1773" s="314"/>
      <c r="AV1773" s="314"/>
      <c r="AW1773" s="314">
        <v>0</v>
      </c>
      <c r="AX1773" s="314">
        <v>0</v>
      </c>
      <c r="AY1773" s="314"/>
      <c r="AZ1773" s="314"/>
      <c r="BA1773" s="314"/>
      <c r="BB1773" s="314"/>
      <c r="BC1773" s="314">
        <v>0</v>
      </c>
      <c r="BD1773" s="314">
        <v>0</v>
      </c>
      <c r="BE1773" s="314"/>
      <c r="BF1773" s="314"/>
      <c r="BG1773" s="314"/>
      <c r="BH1773" s="314"/>
      <c r="BI1773" s="314"/>
      <c r="BJ1773" s="314"/>
      <c r="BK1773" s="314"/>
      <c r="BL1773" s="314"/>
      <c r="BM1773" s="314"/>
      <c r="BN1773" s="314"/>
      <c r="BO1773" s="314"/>
      <c r="BP1773" s="314"/>
      <c r="BQ1773" s="314"/>
      <c r="BR1773" s="314"/>
      <c r="BS1773" s="314"/>
      <c r="BT1773" s="314"/>
      <c r="BU1773" s="314"/>
      <c r="BV1773" s="314"/>
      <c r="BW1773" s="314"/>
      <c r="BX1773" s="314"/>
      <c r="BY1773" s="314"/>
      <c r="BZ1773" s="314"/>
      <c r="CA1773" s="314"/>
      <c r="CB1773" s="314"/>
      <c r="CC1773" s="314"/>
      <c r="CD1773" s="314"/>
      <c r="CE1773" s="314"/>
      <c r="CF1773" s="314"/>
      <c r="CG1773" s="314"/>
      <c r="CH1773" s="314"/>
      <c r="CI1773" s="286" t="str">
        <f t="shared" si="357"/>
        <v>Small</v>
      </c>
      <c r="CJ1773" s="210"/>
      <c r="CK1773" s="210"/>
      <c r="CN1773"/>
    </row>
    <row r="1774" spans="1:92" s="283" customFormat="1" ht="15">
      <c r="A1774" s="208" t="s">
        <v>620</v>
      </c>
      <c r="B1774" s="208" t="s">
        <v>532</v>
      </c>
      <c r="C1774" s="208" t="s">
        <v>76</v>
      </c>
      <c r="D1774" s="566">
        <v>2012</v>
      </c>
      <c r="E1774" s="314">
        <v>0</v>
      </c>
      <c r="F1774" s="314">
        <v>1085</v>
      </c>
      <c r="G1774" s="314">
        <v>143</v>
      </c>
      <c r="H1774" s="314">
        <v>1228</v>
      </c>
      <c r="I1774" s="314">
        <v>0</v>
      </c>
      <c r="J1774" s="314">
        <v>0</v>
      </c>
      <c r="K1774" s="314">
        <v>0</v>
      </c>
      <c r="L1774" s="314">
        <v>1228</v>
      </c>
      <c r="M1774" s="284">
        <f t="shared" si="356"/>
        <v>0</v>
      </c>
      <c r="N1774" s="284">
        <v>0</v>
      </c>
      <c r="O1774" s="310">
        <v>1228</v>
      </c>
      <c r="P1774" s="310">
        <v>1228</v>
      </c>
      <c r="Q1774" s="310">
        <v>1228</v>
      </c>
      <c r="R1774" s="314">
        <v>1228</v>
      </c>
      <c r="S1774" s="314">
        <v>0</v>
      </c>
      <c r="T1774" s="314">
        <v>0</v>
      </c>
      <c r="U1774" s="314">
        <v>0</v>
      </c>
      <c r="V1774" s="314">
        <v>0</v>
      </c>
      <c r="W1774" s="314">
        <v>0</v>
      </c>
      <c r="X1774" s="314">
        <v>0</v>
      </c>
      <c r="Y1774" s="314">
        <v>0</v>
      </c>
      <c r="Z1774" s="314">
        <v>0</v>
      </c>
      <c r="AA1774" s="314">
        <v>1021</v>
      </c>
      <c r="AB1774" s="314">
        <v>1021</v>
      </c>
      <c r="AC1774" s="314">
        <v>134</v>
      </c>
      <c r="AD1774" s="314">
        <v>134</v>
      </c>
      <c r="AE1774" s="314">
        <v>0</v>
      </c>
      <c r="AF1774" s="314">
        <v>0</v>
      </c>
      <c r="AG1774" s="314"/>
      <c r="AH1774" s="314"/>
      <c r="AI1774" s="314"/>
      <c r="AJ1774" s="314"/>
      <c r="AK1774" s="314">
        <v>0</v>
      </c>
      <c r="AL1774" s="314">
        <v>0</v>
      </c>
      <c r="AM1774" s="314"/>
      <c r="AN1774" s="314"/>
      <c r="AO1774" s="314"/>
      <c r="AP1774" s="314"/>
      <c r="AQ1774" s="314">
        <v>0</v>
      </c>
      <c r="AR1774" s="314">
        <v>0</v>
      </c>
      <c r="AS1774" s="314"/>
      <c r="AT1774" s="314"/>
      <c r="AU1774" s="314"/>
      <c r="AV1774" s="314"/>
      <c r="AW1774" s="314">
        <v>0</v>
      </c>
      <c r="AX1774" s="314">
        <v>0</v>
      </c>
      <c r="AY1774" s="314">
        <v>64</v>
      </c>
      <c r="AZ1774" s="314">
        <v>64</v>
      </c>
      <c r="BA1774" s="314">
        <v>9</v>
      </c>
      <c r="BB1774" s="314">
        <v>9</v>
      </c>
      <c r="BC1774" s="314">
        <v>0</v>
      </c>
      <c r="BD1774" s="314">
        <v>0</v>
      </c>
      <c r="BE1774" s="314"/>
      <c r="BF1774" s="314"/>
      <c r="BG1774" s="314"/>
      <c r="BH1774" s="314"/>
      <c r="BI1774" s="314"/>
      <c r="BJ1774" s="314"/>
      <c r="BK1774" s="314"/>
      <c r="BL1774" s="314"/>
      <c r="BM1774" s="314"/>
      <c r="BN1774" s="314"/>
      <c r="BO1774" s="314"/>
      <c r="BP1774" s="314"/>
      <c r="BQ1774" s="314"/>
      <c r="BR1774" s="314"/>
      <c r="BS1774" s="314"/>
      <c r="BT1774" s="314"/>
      <c r="BU1774" s="314"/>
      <c r="BV1774" s="314"/>
      <c r="BW1774" s="314"/>
      <c r="BX1774" s="314"/>
      <c r="BY1774" s="314"/>
      <c r="BZ1774" s="314"/>
      <c r="CA1774" s="314"/>
      <c r="CB1774" s="314"/>
      <c r="CC1774" s="314"/>
      <c r="CD1774" s="314"/>
      <c r="CE1774" s="314"/>
      <c r="CF1774" s="314"/>
      <c r="CG1774" s="314"/>
      <c r="CH1774" s="314"/>
      <c r="CI1774" s="286" t="str">
        <f t="shared" si="357"/>
        <v>Small</v>
      </c>
      <c r="CJ1774" s="210"/>
      <c r="CK1774" s="210"/>
      <c r="CN1774"/>
    </row>
    <row r="1775" spans="1:92" s="283" customFormat="1" ht="15">
      <c r="A1775" s="208" t="s">
        <v>619</v>
      </c>
      <c r="B1775" s="283" t="s">
        <v>533</v>
      </c>
      <c r="C1775" s="208" t="s">
        <v>76</v>
      </c>
      <c r="D1775" s="566">
        <v>2012</v>
      </c>
      <c r="E1775" s="314">
        <v>0</v>
      </c>
      <c r="F1775" s="314">
        <v>0</v>
      </c>
      <c r="G1775" s="314">
        <v>0</v>
      </c>
      <c r="H1775" s="314">
        <v>0</v>
      </c>
      <c r="I1775" s="314">
        <v>0</v>
      </c>
      <c r="J1775" s="314">
        <v>0</v>
      </c>
      <c r="K1775" s="314">
        <v>0</v>
      </c>
      <c r="L1775" s="314">
        <v>0</v>
      </c>
      <c r="M1775" s="284">
        <f t="shared" si="356"/>
        <v>364</v>
      </c>
      <c r="N1775" s="284">
        <v>364</v>
      </c>
      <c r="O1775" s="310">
        <v>364</v>
      </c>
      <c r="P1775" s="310">
        <v>0</v>
      </c>
      <c r="Q1775" s="310">
        <v>364</v>
      </c>
      <c r="R1775" s="314">
        <v>364</v>
      </c>
      <c r="S1775" s="314"/>
      <c r="T1775" s="314"/>
      <c r="U1775" s="314"/>
      <c r="V1775" s="314"/>
      <c r="W1775" s="314"/>
      <c r="X1775" s="314"/>
      <c r="Y1775" s="314"/>
      <c r="Z1775" s="314"/>
      <c r="AA1775" s="314"/>
      <c r="AB1775" s="314"/>
      <c r="AC1775" s="314"/>
      <c r="AD1775" s="314"/>
      <c r="AE1775" s="314"/>
      <c r="AF1775" s="314"/>
      <c r="AG1775" s="314"/>
      <c r="AH1775" s="314"/>
      <c r="AI1775" s="314"/>
      <c r="AJ1775" s="314"/>
      <c r="AK1775" s="314"/>
      <c r="AL1775" s="314"/>
      <c r="AM1775" s="314"/>
      <c r="AN1775" s="314"/>
      <c r="AO1775" s="314"/>
      <c r="AP1775" s="314"/>
      <c r="AQ1775" s="314"/>
      <c r="AR1775" s="314"/>
      <c r="AS1775" s="314"/>
      <c r="AT1775" s="314"/>
      <c r="AU1775" s="314"/>
      <c r="AV1775" s="314"/>
      <c r="AW1775" s="314"/>
      <c r="AX1775" s="314"/>
      <c r="AY1775" s="314"/>
      <c r="AZ1775" s="314"/>
      <c r="BA1775" s="314"/>
      <c r="BB1775" s="314"/>
      <c r="BC1775" s="314"/>
      <c r="BD1775" s="314"/>
      <c r="BE1775" s="314"/>
      <c r="BF1775" s="314"/>
      <c r="BG1775" s="314"/>
      <c r="BH1775" s="314"/>
      <c r="BI1775" s="314"/>
      <c r="BJ1775" s="314"/>
      <c r="BK1775" s="314"/>
      <c r="BL1775" s="314"/>
      <c r="BM1775" s="314"/>
      <c r="BN1775" s="314"/>
      <c r="BO1775" s="314"/>
      <c r="BP1775" s="314"/>
      <c r="BQ1775" s="314"/>
      <c r="BR1775" s="314"/>
      <c r="BS1775" s="314"/>
      <c r="BT1775" s="314"/>
      <c r="BU1775" s="314">
        <v>0</v>
      </c>
      <c r="BV1775" s="314">
        <v>364</v>
      </c>
      <c r="BW1775" s="314">
        <v>0</v>
      </c>
      <c r="BX1775" s="314">
        <v>0</v>
      </c>
      <c r="BY1775" s="314"/>
      <c r="BZ1775" s="314"/>
      <c r="CA1775" s="314"/>
      <c r="CB1775" s="314"/>
      <c r="CC1775" s="314"/>
      <c r="CD1775" s="314"/>
      <c r="CE1775" s="314"/>
      <c r="CF1775" s="314"/>
      <c r="CG1775" s="314"/>
      <c r="CH1775" s="314"/>
      <c r="CI1775" s="286" t="str">
        <f t="shared" si="357"/>
        <v>Small</v>
      </c>
      <c r="CJ1775" s="210"/>
      <c r="CK1775" s="210"/>
      <c r="CN1775"/>
    </row>
    <row r="1776" spans="1:92" s="283" customFormat="1" ht="15">
      <c r="A1776" s="208" t="s">
        <v>619</v>
      </c>
      <c r="B1776" s="283" t="s">
        <v>535</v>
      </c>
      <c r="C1776" s="208" t="s">
        <v>76</v>
      </c>
      <c r="D1776" s="566">
        <v>2012</v>
      </c>
      <c r="E1776" s="314">
        <v>0</v>
      </c>
      <c r="F1776" s="314">
        <v>0</v>
      </c>
      <c r="G1776" s="314">
        <v>0</v>
      </c>
      <c r="H1776" s="314">
        <v>0</v>
      </c>
      <c r="I1776" s="314">
        <v>0</v>
      </c>
      <c r="J1776" s="314">
        <v>0</v>
      </c>
      <c r="K1776" s="314">
        <v>0</v>
      </c>
      <c r="L1776" s="314">
        <v>0</v>
      </c>
      <c r="M1776" s="284">
        <f t="shared" si="356"/>
        <v>2852</v>
      </c>
      <c r="N1776" s="284">
        <v>2852</v>
      </c>
      <c r="O1776" s="310">
        <v>2852</v>
      </c>
      <c r="P1776" s="310">
        <v>0</v>
      </c>
      <c r="Q1776" s="310">
        <v>2852</v>
      </c>
      <c r="R1776" s="314">
        <v>2852</v>
      </c>
      <c r="S1776" s="314"/>
      <c r="T1776" s="314"/>
      <c r="U1776" s="314"/>
      <c r="V1776" s="314"/>
      <c r="W1776" s="314"/>
      <c r="X1776" s="314"/>
      <c r="Y1776" s="314"/>
      <c r="Z1776" s="314"/>
      <c r="AA1776" s="314"/>
      <c r="AB1776" s="314"/>
      <c r="AC1776" s="314"/>
      <c r="AD1776" s="314"/>
      <c r="AE1776" s="314"/>
      <c r="AF1776" s="314"/>
      <c r="AG1776" s="314"/>
      <c r="AH1776" s="314"/>
      <c r="AI1776" s="314"/>
      <c r="AJ1776" s="314"/>
      <c r="AK1776" s="314"/>
      <c r="AL1776" s="314"/>
      <c r="AM1776" s="314"/>
      <c r="AN1776" s="314"/>
      <c r="AO1776" s="314"/>
      <c r="AP1776" s="314"/>
      <c r="AQ1776" s="314"/>
      <c r="AR1776" s="314"/>
      <c r="AS1776" s="314"/>
      <c r="AT1776" s="314"/>
      <c r="AU1776" s="314"/>
      <c r="AV1776" s="314"/>
      <c r="AW1776" s="314"/>
      <c r="AX1776" s="314"/>
      <c r="AY1776" s="314"/>
      <c r="AZ1776" s="314"/>
      <c r="BA1776" s="314"/>
      <c r="BB1776" s="314"/>
      <c r="BC1776" s="314"/>
      <c r="BD1776" s="314"/>
      <c r="BE1776" s="314"/>
      <c r="BF1776" s="314"/>
      <c r="BG1776" s="314"/>
      <c r="BH1776" s="314"/>
      <c r="BI1776" s="314"/>
      <c r="BJ1776" s="314"/>
      <c r="BK1776" s="314"/>
      <c r="BL1776" s="314"/>
      <c r="BM1776" s="314"/>
      <c r="BN1776" s="314"/>
      <c r="BO1776" s="314"/>
      <c r="BP1776" s="314"/>
      <c r="BQ1776" s="314"/>
      <c r="BR1776" s="314"/>
      <c r="BS1776" s="314"/>
      <c r="BT1776" s="314"/>
      <c r="BU1776" s="314">
        <v>0</v>
      </c>
      <c r="BV1776" s="314">
        <v>2852</v>
      </c>
      <c r="BW1776" s="314">
        <v>0</v>
      </c>
      <c r="BX1776" s="314">
        <v>0</v>
      </c>
      <c r="BY1776" s="314"/>
      <c r="BZ1776" s="314"/>
      <c r="CA1776" s="314"/>
      <c r="CB1776" s="314"/>
      <c r="CC1776" s="314"/>
      <c r="CD1776" s="314"/>
      <c r="CE1776" s="314"/>
      <c r="CF1776" s="314"/>
      <c r="CG1776" s="314"/>
      <c r="CH1776" s="314"/>
      <c r="CI1776" s="286" t="str">
        <f t="shared" si="357"/>
        <v>Small</v>
      </c>
      <c r="CJ1776" s="210"/>
      <c r="CK1776" s="210"/>
      <c r="CN1776"/>
    </row>
    <row r="1777" spans="1:92" s="283" customFormat="1" ht="15">
      <c r="A1777" s="297" t="s">
        <v>356</v>
      </c>
      <c r="B1777" s="283" t="s">
        <v>430</v>
      </c>
      <c r="C1777" s="208" t="s">
        <v>76</v>
      </c>
      <c r="D1777" s="566">
        <v>2012</v>
      </c>
      <c r="E1777" s="314">
        <v>0</v>
      </c>
      <c r="F1777" s="314">
        <v>0</v>
      </c>
      <c r="G1777" s="314">
        <v>0</v>
      </c>
      <c r="H1777" s="314">
        <v>0</v>
      </c>
      <c r="I1777" s="314">
        <v>0</v>
      </c>
      <c r="J1777" s="314">
        <v>0</v>
      </c>
      <c r="K1777" s="314">
        <v>0</v>
      </c>
      <c r="L1777" s="314">
        <v>0</v>
      </c>
      <c r="M1777" s="284">
        <f t="shared" si="356"/>
        <v>97</v>
      </c>
      <c r="N1777" s="284">
        <v>97</v>
      </c>
      <c r="O1777" s="310">
        <v>97</v>
      </c>
      <c r="P1777" s="310">
        <v>0</v>
      </c>
      <c r="Q1777" s="310">
        <v>97</v>
      </c>
      <c r="R1777" s="314">
        <v>97</v>
      </c>
      <c r="S1777" s="314"/>
      <c r="T1777" s="314"/>
      <c r="U1777" s="314"/>
      <c r="V1777" s="314"/>
      <c r="W1777" s="314"/>
      <c r="X1777" s="314"/>
      <c r="Y1777" s="314"/>
      <c r="Z1777" s="314"/>
      <c r="AA1777" s="314"/>
      <c r="AB1777" s="314"/>
      <c r="AC1777" s="314"/>
      <c r="AD1777" s="314"/>
      <c r="AE1777" s="314"/>
      <c r="AF1777" s="314"/>
      <c r="AG1777" s="314"/>
      <c r="AH1777" s="314"/>
      <c r="AI1777" s="314"/>
      <c r="AJ1777" s="314"/>
      <c r="AK1777" s="314"/>
      <c r="AL1777" s="314"/>
      <c r="AM1777" s="314"/>
      <c r="AN1777" s="314"/>
      <c r="AO1777" s="314"/>
      <c r="AP1777" s="314"/>
      <c r="AQ1777" s="314"/>
      <c r="AR1777" s="314"/>
      <c r="AS1777" s="314"/>
      <c r="AT1777" s="314"/>
      <c r="AU1777" s="314"/>
      <c r="AV1777" s="314"/>
      <c r="AW1777" s="314"/>
      <c r="AX1777" s="314"/>
      <c r="AY1777" s="314"/>
      <c r="AZ1777" s="314"/>
      <c r="BA1777" s="314"/>
      <c r="BB1777" s="314"/>
      <c r="BC1777" s="314"/>
      <c r="BD1777" s="314"/>
      <c r="BE1777" s="314"/>
      <c r="BF1777" s="314"/>
      <c r="BG1777" s="314"/>
      <c r="BH1777" s="314"/>
      <c r="BI1777" s="314"/>
      <c r="BJ1777" s="314"/>
      <c r="BK1777" s="314"/>
      <c r="BL1777" s="314"/>
      <c r="BM1777" s="314"/>
      <c r="BN1777" s="314"/>
      <c r="BO1777" s="314"/>
      <c r="BP1777" s="314"/>
      <c r="BQ1777" s="314"/>
      <c r="BR1777" s="314"/>
      <c r="BS1777" s="314"/>
      <c r="BT1777" s="314"/>
      <c r="BU1777" s="314">
        <v>97</v>
      </c>
      <c r="BV1777" s="314">
        <v>0</v>
      </c>
      <c r="BW1777" s="314">
        <v>0</v>
      </c>
      <c r="BX1777" s="314">
        <v>0</v>
      </c>
      <c r="BY1777" s="314"/>
      <c r="BZ1777" s="314"/>
      <c r="CA1777" s="314"/>
      <c r="CB1777" s="314"/>
      <c r="CC1777" s="314"/>
      <c r="CD1777" s="314"/>
      <c r="CE1777" s="314"/>
      <c r="CF1777" s="314"/>
      <c r="CG1777" s="314"/>
      <c r="CH1777" s="314"/>
      <c r="CI1777" s="286" t="str">
        <f t="shared" si="357"/>
        <v>Small</v>
      </c>
      <c r="CJ1777" s="210"/>
      <c r="CK1777" s="210"/>
      <c r="CN1777"/>
    </row>
    <row r="1778" spans="1:92" s="283" customFormat="1" ht="15">
      <c r="A1778" s="208" t="s">
        <v>249</v>
      </c>
      <c r="B1778" s="283" t="s">
        <v>386</v>
      </c>
      <c r="C1778" s="208" t="s">
        <v>76</v>
      </c>
      <c r="D1778" s="566">
        <v>2012</v>
      </c>
      <c r="E1778" s="314">
        <v>23</v>
      </c>
      <c r="F1778" s="314">
        <v>0</v>
      </c>
      <c r="G1778" s="314">
        <v>10</v>
      </c>
      <c r="H1778" s="314">
        <v>33</v>
      </c>
      <c r="I1778" s="314">
        <v>0</v>
      </c>
      <c r="J1778" s="314">
        <v>0</v>
      </c>
      <c r="K1778" s="314">
        <v>0</v>
      </c>
      <c r="L1778" s="314">
        <v>33</v>
      </c>
      <c r="M1778" s="284">
        <f t="shared" si="356"/>
        <v>0</v>
      </c>
      <c r="N1778" s="284">
        <v>0</v>
      </c>
      <c r="O1778" s="310">
        <v>33</v>
      </c>
      <c r="P1778" s="310">
        <v>33</v>
      </c>
      <c r="Q1778" s="310">
        <v>33</v>
      </c>
      <c r="R1778" s="314">
        <v>33</v>
      </c>
      <c r="S1778" s="314">
        <v>0</v>
      </c>
      <c r="T1778" s="314">
        <v>0</v>
      </c>
      <c r="U1778" s="314">
        <v>0</v>
      </c>
      <c r="V1778" s="314">
        <v>0</v>
      </c>
      <c r="W1778" s="314">
        <v>0</v>
      </c>
      <c r="X1778" s="314">
        <v>0</v>
      </c>
      <c r="Y1778" s="314">
        <v>0</v>
      </c>
      <c r="Z1778" s="314">
        <v>0</v>
      </c>
      <c r="AA1778" s="314"/>
      <c r="AB1778" s="314"/>
      <c r="AC1778" s="314"/>
      <c r="AD1778" s="314"/>
      <c r="AE1778" s="314">
        <v>0</v>
      </c>
      <c r="AF1778" s="314">
        <v>0</v>
      </c>
      <c r="AG1778" s="314"/>
      <c r="AH1778" s="314"/>
      <c r="AI1778" s="314"/>
      <c r="AJ1778" s="314"/>
      <c r="AK1778" s="314">
        <v>0</v>
      </c>
      <c r="AL1778" s="314">
        <v>0</v>
      </c>
      <c r="AM1778" s="314"/>
      <c r="AN1778" s="314"/>
      <c r="AO1778" s="314"/>
      <c r="AP1778" s="314"/>
      <c r="AQ1778" s="314">
        <v>23</v>
      </c>
      <c r="AR1778" s="314">
        <v>0</v>
      </c>
      <c r="AS1778" s="314"/>
      <c r="AT1778" s="314"/>
      <c r="AU1778" s="314">
        <v>10</v>
      </c>
      <c r="AV1778" s="314">
        <v>0</v>
      </c>
      <c r="AW1778" s="314">
        <v>0</v>
      </c>
      <c r="AX1778" s="314">
        <v>0</v>
      </c>
      <c r="AY1778" s="314"/>
      <c r="AZ1778" s="314"/>
      <c r="BA1778" s="314"/>
      <c r="BB1778" s="314"/>
      <c r="BC1778" s="314">
        <v>0</v>
      </c>
      <c r="BD1778" s="314">
        <v>0</v>
      </c>
      <c r="BE1778" s="314"/>
      <c r="BF1778" s="314"/>
      <c r="BG1778" s="314"/>
      <c r="BH1778" s="314"/>
      <c r="BI1778" s="314"/>
      <c r="BJ1778" s="314"/>
      <c r="BK1778" s="314"/>
      <c r="BL1778" s="314"/>
      <c r="BM1778" s="314"/>
      <c r="BN1778" s="314"/>
      <c r="BO1778" s="314"/>
      <c r="BP1778" s="314"/>
      <c r="BQ1778" s="314"/>
      <c r="BR1778" s="314"/>
      <c r="BS1778" s="314"/>
      <c r="BT1778" s="314"/>
      <c r="BU1778" s="314"/>
      <c r="BV1778" s="314"/>
      <c r="BW1778" s="314"/>
      <c r="BX1778" s="314"/>
      <c r="BY1778" s="314"/>
      <c r="BZ1778" s="314"/>
      <c r="CA1778" s="314"/>
      <c r="CB1778" s="314"/>
      <c r="CC1778" s="314"/>
      <c r="CD1778" s="314"/>
      <c r="CE1778" s="314"/>
      <c r="CF1778" s="314"/>
      <c r="CG1778" s="314"/>
      <c r="CH1778" s="314"/>
      <c r="CI1778" s="286" t="str">
        <f t="shared" si="357"/>
        <v>Small</v>
      </c>
      <c r="CJ1778" s="210"/>
      <c r="CK1778" s="210"/>
      <c r="CN1778"/>
    </row>
    <row r="1779" spans="1:92" s="283" customFormat="1" ht="15">
      <c r="A1779" s="208" t="s">
        <v>249</v>
      </c>
      <c r="B1779" s="283" t="s">
        <v>882</v>
      </c>
      <c r="C1779" s="208" t="s">
        <v>76</v>
      </c>
      <c r="D1779" s="566">
        <v>2012</v>
      </c>
      <c r="E1779" s="314">
        <v>29</v>
      </c>
      <c r="F1779" s="314">
        <v>0</v>
      </c>
      <c r="G1779" s="314">
        <v>0</v>
      </c>
      <c r="H1779" s="314">
        <v>29</v>
      </c>
      <c r="I1779" s="314">
        <v>0</v>
      </c>
      <c r="J1779" s="314">
        <v>0</v>
      </c>
      <c r="K1779" s="314">
        <v>0</v>
      </c>
      <c r="L1779" s="314">
        <v>29</v>
      </c>
      <c r="M1779" s="284">
        <f t="shared" si="356"/>
        <v>0</v>
      </c>
      <c r="N1779" s="284">
        <v>0</v>
      </c>
      <c r="O1779" s="310">
        <v>29</v>
      </c>
      <c r="P1779" s="310">
        <v>29</v>
      </c>
      <c r="Q1779" s="310">
        <v>29</v>
      </c>
      <c r="R1779" s="314">
        <v>29</v>
      </c>
      <c r="S1779" s="314">
        <v>0</v>
      </c>
      <c r="T1779" s="314">
        <v>0</v>
      </c>
      <c r="U1779" s="314">
        <v>0</v>
      </c>
      <c r="V1779" s="314">
        <v>0</v>
      </c>
      <c r="W1779" s="314">
        <v>0</v>
      </c>
      <c r="X1779" s="314">
        <v>0</v>
      </c>
      <c r="Y1779" s="314">
        <v>8</v>
      </c>
      <c r="Z1779" s="314">
        <v>0</v>
      </c>
      <c r="AA1779" s="314"/>
      <c r="AB1779" s="314"/>
      <c r="AC1779" s="314"/>
      <c r="AD1779" s="314"/>
      <c r="AE1779" s="314">
        <v>0</v>
      </c>
      <c r="AF1779" s="314">
        <v>0</v>
      </c>
      <c r="AG1779" s="314"/>
      <c r="AH1779" s="314"/>
      <c r="AI1779" s="314"/>
      <c r="AJ1779" s="314"/>
      <c r="AK1779" s="314">
        <v>0</v>
      </c>
      <c r="AL1779" s="314">
        <v>0</v>
      </c>
      <c r="AM1779" s="314"/>
      <c r="AN1779" s="314"/>
      <c r="AO1779" s="314"/>
      <c r="AP1779" s="314"/>
      <c r="AQ1779" s="314">
        <v>19</v>
      </c>
      <c r="AR1779" s="314">
        <v>0</v>
      </c>
      <c r="AS1779" s="314"/>
      <c r="AT1779" s="314"/>
      <c r="AU1779" s="314"/>
      <c r="AV1779" s="314"/>
      <c r="AW1779" s="314">
        <v>2</v>
      </c>
      <c r="AX1779" s="314">
        <v>0</v>
      </c>
      <c r="AY1779" s="314"/>
      <c r="AZ1779" s="314"/>
      <c r="BA1779" s="314"/>
      <c r="BB1779" s="314"/>
      <c r="BC1779" s="314">
        <v>0</v>
      </c>
      <c r="BD1779" s="314">
        <v>0</v>
      </c>
      <c r="BE1779" s="314"/>
      <c r="BF1779" s="314"/>
      <c r="BG1779" s="314"/>
      <c r="BH1779" s="314"/>
      <c r="BI1779" s="314"/>
      <c r="BJ1779" s="314"/>
      <c r="BK1779" s="314"/>
      <c r="BL1779" s="314"/>
      <c r="BM1779" s="314"/>
      <c r="BN1779" s="314"/>
      <c r="BO1779" s="314"/>
      <c r="BP1779" s="314"/>
      <c r="BQ1779" s="314"/>
      <c r="BR1779" s="314"/>
      <c r="BS1779" s="314"/>
      <c r="BT1779" s="314"/>
      <c r="BU1779" s="314"/>
      <c r="BV1779" s="314"/>
      <c r="BW1779" s="314"/>
      <c r="BX1779" s="314"/>
      <c r="BY1779" s="314"/>
      <c r="BZ1779" s="314"/>
      <c r="CA1779" s="314"/>
      <c r="CB1779" s="314"/>
      <c r="CC1779" s="314"/>
      <c r="CD1779" s="314"/>
      <c r="CE1779" s="314"/>
      <c r="CF1779" s="314"/>
      <c r="CG1779" s="314"/>
      <c r="CH1779" s="314"/>
      <c r="CI1779" s="286" t="str">
        <f t="shared" si="357"/>
        <v>Small</v>
      </c>
      <c r="CJ1779" s="210"/>
      <c r="CK1779" s="210"/>
      <c r="CN1779"/>
    </row>
    <row r="1780" spans="1:92" s="283" customFormat="1" ht="15">
      <c r="A1780" s="208" t="s">
        <v>623</v>
      </c>
      <c r="B1780" s="208" t="s">
        <v>536</v>
      </c>
      <c r="C1780" s="208" t="s">
        <v>76</v>
      </c>
      <c r="D1780" s="566">
        <v>2012</v>
      </c>
      <c r="E1780" s="314">
        <v>1</v>
      </c>
      <c r="F1780" s="314">
        <v>0</v>
      </c>
      <c r="G1780" s="314">
        <v>0</v>
      </c>
      <c r="H1780" s="314">
        <v>1</v>
      </c>
      <c r="I1780" s="314">
        <v>0</v>
      </c>
      <c r="J1780" s="314">
        <v>0</v>
      </c>
      <c r="K1780" s="314">
        <v>0</v>
      </c>
      <c r="L1780" s="314">
        <v>1</v>
      </c>
      <c r="M1780" s="284">
        <f t="shared" si="356"/>
        <v>0</v>
      </c>
      <c r="N1780" s="284">
        <v>0</v>
      </c>
      <c r="O1780" s="310">
        <v>1</v>
      </c>
      <c r="P1780" s="310">
        <v>1</v>
      </c>
      <c r="Q1780" s="310">
        <v>1</v>
      </c>
      <c r="R1780" s="314">
        <v>1</v>
      </c>
      <c r="S1780" s="314">
        <v>0</v>
      </c>
      <c r="T1780" s="314">
        <v>0</v>
      </c>
      <c r="U1780" s="314">
        <v>0</v>
      </c>
      <c r="V1780" s="314">
        <v>0</v>
      </c>
      <c r="W1780" s="314">
        <v>0</v>
      </c>
      <c r="X1780" s="314">
        <v>0</v>
      </c>
      <c r="Y1780" s="314">
        <v>0</v>
      </c>
      <c r="Z1780" s="314">
        <v>0</v>
      </c>
      <c r="AA1780" s="314"/>
      <c r="AB1780" s="314"/>
      <c r="AC1780" s="314"/>
      <c r="AD1780" s="314"/>
      <c r="AE1780" s="314">
        <v>0</v>
      </c>
      <c r="AF1780" s="314">
        <v>0</v>
      </c>
      <c r="AG1780" s="314"/>
      <c r="AH1780" s="314"/>
      <c r="AI1780" s="314"/>
      <c r="AJ1780" s="314"/>
      <c r="AK1780" s="314">
        <v>0</v>
      </c>
      <c r="AL1780" s="314">
        <v>0</v>
      </c>
      <c r="AM1780" s="314"/>
      <c r="AN1780" s="314"/>
      <c r="AO1780" s="314"/>
      <c r="AP1780" s="314"/>
      <c r="AQ1780" s="314">
        <v>0</v>
      </c>
      <c r="AR1780" s="314">
        <v>0</v>
      </c>
      <c r="AS1780" s="314"/>
      <c r="AT1780" s="314"/>
      <c r="AU1780" s="314"/>
      <c r="AV1780" s="314"/>
      <c r="AW1780" s="314">
        <v>0</v>
      </c>
      <c r="AX1780" s="314">
        <v>0</v>
      </c>
      <c r="AY1780" s="314"/>
      <c r="AZ1780" s="314"/>
      <c r="BA1780" s="314"/>
      <c r="BB1780" s="314"/>
      <c r="BC1780" s="314">
        <v>1</v>
      </c>
      <c r="BD1780" s="314">
        <v>0</v>
      </c>
      <c r="BE1780" s="314"/>
      <c r="BF1780" s="314"/>
      <c r="BG1780" s="314"/>
      <c r="BH1780" s="314"/>
      <c r="BI1780" s="314"/>
      <c r="BJ1780" s="314"/>
      <c r="BK1780" s="314"/>
      <c r="BL1780" s="314"/>
      <c r="BM1780" s="314"/>
      <c r="BN1780" s="314"/>
      <c r="BO1780" s="314"/>
      <c r="BP1780" s="314"/>
      <c r="BQ1780" s="314"/>
      <c r="BR1780" s="314"/>
      <c r="BS1780" s="314"/>
      <c r="BT1780" s="314"/>
      <c r="BU1780" s="314"/>
      <c r="BV1780" s="314"/>
      <c r="BW1780" s="314"/>
      <c r="BX1780" s="314"/>
      <c r="BY1780" s="314"/>
      <c r="BZ1780" s="314"/>
      <c r="CA1780" s="314"/>
      <c r="CB1780" s="314"/>
      <c r="CC1780" s="314"/>
      <c r="CD1780" s="314"/>
      <c r="CE1780" s="314"/>
      <c r="CF1780" s="314"/>
      <c r="CG1780" s="314"/>
      <c r="CH1780" s="314"/>
      <c r="CI1780" s="286" t="str">
        <f t="shared" si="357"/>
        <v>Small</v>
      </c>
      <c r="CJ1780" s="210"/>
      <c r="CK1780" s="210"/>
      <c r="CN1780"/>
    </row>
    <row r="1781" spans="1:92" s="283" customFormat="1" ht="15">
      <c r="A1781" s="208" t="s">
        <v>213</v>
      </c>
      <c r="B1781" s="283" t="s">
        <v>455</v>
      </c>
      <c r="C1781" s="208" t="s">
        <v>76</v>
      </c>
      <c r="D1781" s="566">
        <v>2012</v>
      </c>
      <c r="E1781" s="314">
        <v>6</v>
      </c>
      <c r="F1781" s="314">
        <v>0</v>
      </c>
      <c r="G1781" s="314">
        <v>0</v>
      </c>
      <c r="H1781" s="314">
        <v>6</v>
      </c>
      <c r="I1781" s="314">
        <v>0</v>
      </c>
      <c r="J1781" s="314">
        <v>0</v>
      </c>
      <c r="K1781" s="314">
        <v>0</v>
      </c>
      <c r="L1781" s="314">
        <v>6</v>
      </c>
      <c r="M1781" s="284">
        <f t="shared" si="356"/>
        <v>0</v>
      </c>
      <c r="N1781" s="284">
        <v>0</v>
      </c>
      <c r="O1781" s="310">
        <v>6</v>
      </c>
      <c r="P1781" s="310">
        <v>6</v>
      </c>
      <c r="Q1781" s="310">
        <v>6</v>
      </c>
      <c r="R1781" s="314">
        <v>6</v>
      </c>
      <c r="S1781" s="314">
        <v>0</v>
      </c>
      <c r="T1781" s="314">
        <v>0</v>
      </c>
      <c r="U1781" s="314">
        <v>0</v>
      </c>
      <c r="V1781" s="314">
        <v>0</v>
      </c>
      <c r="W1781" s="314">
        <v>0</v>
      </c>
      <c r="X1781" s="314">
        <v>0</v>
      </c>
      <c r="Y1781" s="314">
        <v>0</v>
      </c>
      <c r="Z1781" s="314">
        <v>0</v>
      </c>
      <c r="AA1781" s="314"/>
      <c r="AB1781" s="314"/>
      <c r="AC1781" s="314"/>
      <c r="AD1781" s="314"/>
      <c r="AE1781" s="314">
        <v>0</v>
      </c>
      <c r="AF1781" s="314">
        <v>0</v>
      </c>
      <c r="AG1781" s="314"/>
      <c r="AH1781" s="314"/>
      <c r="AI1781" s="314"/>
      <c r="AJ1781" s="314"/>
      <c r="AK1781" s="314">
        <v>0</v>
      </c>
      <c r="AL1781" s="314">
        <v>0</v>
      </c>
      <c r="AM1781" s="314"/>
      <c r="AN1781" s="314"/>
      <c r="AO1781" s="314"/>
      <c r="AP1781" s="314"/>
      <c r="AQ1781" s="314">
        <v>0</v>
      </c>
      <c r="AR1781" s="314">
        <v>0</v>
      </c>
      <c r="AS1781" s="314"/>
      <c r="AT1781" s="314"/>
      <c r="AU1781" s="314"/>
      <c r="AV1781" s="314"/>
      <c r="AW1781" s="314">
        <v>0</v>
      </c>
      <c r="AX1781" s="314">
        <v>0</v>
      </c>
      <c r="AY1781" s="314"/>
      <c r="AZ1781" s="314"/>
      <c r="BA1781" s="314"/>
      <c r="BB1781" s="314"/>
      <c r="BC1781" s="314">
        <v>6</v>
      </c>
      <c r="BD1781" s="314">
        <v>0</v>
      </c>
      <c r="BE1781" s="314"/>
      <c r="BF1781" s="314"/>
      <c r="BG1781" s="314"/>
      <c r="BH1781" s="314"/>
      <c r="BI1781" s="314"/>
      <c r="BJ1781" s="314"/>
      <c r="BK1781" s="314"/>
      <c r="BL1781" s="314"/>
      <c r="BM1781" s="314"/>
      <c r="BN1781" s="314"/>
      <c r="BO1781" s="314"/>
      <c r="BP1781" s="314"/>
      <c r="BQ1781" s="314"/>
      <c r="BR1781" s="314"/>
      <c r="BS1781" s="314"/>
      <c r="BT1781" s="314"/>
      <c r="BU1781" s="314"/>
      <c r="BV1781" s="314"/>
      <c r="BW1781" s="314"/>
      <c r="BX1781" s="314"/>
      <c r="BY1781" s="314"/>
      <c r="BZ1781" s="314"/>
      <c r="CA1781" s="314"/>
      <c r="CB1781" s="314"/>
      <c r="CC1781" s="314"/>
      <c r="CD1781" s="314"/>
      <c r="CE1781" s="314"/>
      <c r="CF1781" s="314"/>
      <c r="CG1781" s="314"/>
      <c r="CH1781" s="314"/>
      <c r="CI1781" s="286" t="str">
        <f t="shared" si="357"/>
        <v>Small</v>
      </c>
      <c r="CJ1781" s="210"/>
      <c r="CK1781" s="210"/>
      <c r="CN1781"/>
    </row>
    <row r="1782" spans="1:92" s="283" customFormat="1" ht="15">
      <c r="A1782" s="287" t="s">
        <v>129</v>
      </c>
      <c r="B1782" s="283" t="s">
        <v>883</v>
      </c>
      <c r="C1782" s="208" t="s">
        <v>76</v>
      </c>
      <c r="D1782" s="566">
        <v>2012</v>
      </c>
      <c r="E1782" s="314">
        <v>655511</v>
      </c>
      <c r="F1782" s="314">
        <v>264461</v>
      </c>
      <c r="G1782" s="314">
        <v>101554</v>
      </c>
      <c r="H1782" s="314">
        <v>1021526</v>
      </c>
      <c r="I1782" s="314">
        <v>48027</v>
      </c>
      <c r="J1782" s="314">
        <v>0</v>
      </c>
      <c r="K1782" s="314">
        <v>48027</v>
      </c>
      <c r="L1782" s="314">
        <v>1069553</v>
      </c>
      <c r="M1782" s="284">
        <f t="shared" si="356"/>
        <v>29830</v>
      </c>
      <c r="N1782" s="284">
        <v>29830</v>
      </c>
      <c r="O1782" s="310">
        <v>1099383</v>
      </c>
      <c r="P1782" s="310">
        <v>3335485</v>
      </c>
      <c r="Q1782" s="310">
        <v>3365315</v>
      </c>
      <c r="R1782" s="314">
        <v>3519944</v>
      </c>
      <c r="S1782" s="314">
        <v>0</v>
      </c>
      <c r="T1782" s="314">
        <v>0</v>
      </c>
      <c r="U1782" s="314">
        <v>0</v>
      </c>
      <c r="V1782" s="314">
        <v>0</v>
      </c>
      <c r="W1782" s="314">
        <v>0</v>
      </c>
      <c r="X1782" s="314">
        <v>0</v>
      </c>
      <c r="Y1782" s="314">
        <v>616567</v>
      </c>
      <c r="Z1782" s="314">
        <v>263353</v>
      </c>
      <c r="AA1782" s="314">
        <v>257651</v>
      </c>
      <c r="AB1782" s="314">
        <v>0</v>
      </c>
      <c r="AC1782" s="314">
        <v>38637</v>
      </c>
      <c r="AD1782" s="314">
        <v>11273</v>
      </c>
      <c r="AE1782" s="314">
        <v>0</v>
      </c>
      <c r="AF1782" s="314">
        <v>0</v>
      </c>
      <c r="AG1782" s="314"/>
      <c r="AH1782" s="314"/>
      <c r="AI1782" s="314"/>
      <c r="AJ1782" s="314"/>
      <c r="AK1782" s="314">
        <v>0</v>
      </c>
      <c r="AL1782" s="314">
        <v>0</v>
      </c>
      <c r="AM1782" s="314"/>
      <c r="AN1782" s="314"/>
      <c r="AO1782" s="314"/>
      <c r="AP1782" s="314"/>
      <c r="AQ1782" s="314">
        <v>0</v>
      </c>
      <c r="AR1782" s="314">
        <v>0</v>
      </c>
      <c r="AS1782" s="314"/>
      <c r="AT1782" s="314"/>
      <c r="AU1782" s="314">
        <v>6507</v>
      </c>
      <c r="AV1782" s="314">
        <v>5305</v>
      </c>
      <c r="AW1782" s="314">
        <v>38944</v>
      </c>
      <c r="AX1782" s="314">
        <v>16685</v>
      </c>
      <c r="AY1782" s="314">
        <v>6810</v>
      </c>
      <c r="AZ1782" s="314">
        <v>0</v>
      </c>
      <c r="BA1782" s="314">
        <v>56410</v>
      </c>
      <c r="BB1782" s="314">
        <v>6362</v>
      </c>
      <c r="BC1782" s="314">
        <v>0</v>
      </c>
      <c r="BD1782" s="314">
        <v>0</v>
      </c>
      <c r="BE1782" s="314"/>
      <c r="BF1782" s="314"/>
      <c r="BG1782" s="314"/>
      <c r="BH1782" s="314"/>
      <c r="BI1782" s="314">
        <v>0</v>
      </c>
      <c r="BJ1782" s="314">
        <v>0</v>
      </c>
      <c r="BK1782" s="314">
        <v>48027</v>
      </c>
      <c r="BL1782" s="314"/>
      <c r="BM1782" s="314"/>
      <c r="BN1782" s="314"/>
      <c r="BO1782" s="314"/>
      <c r="BP1782" s="314"/>
      <c r="BQ1782" s="314"/>
      <c r="BR1782" s="314"/>
      <c r="BS1782" s="314"/>
      <c r="BT1782" s="314"/>
      <c r="BU1782" s="314">
        <v>0</v>
      </c>
      <c r="BV1782" s="314">
        <v>14080</v>
      </c>
      <c r="BW1782" s="314">
        <v>0</v>
      </c>
      <c r="BX1782" s="314">
        <v>15750</v>
      </c>
      <c r="BY1782" s="314"/>
      <c r="BZ1782" s="314"/>
      <c r="CA1782" s="314"/>
      <c r="CB1782" s="314"/>
      <c r="CC1782" s="314"/>
      <c r="CD1782" s="314">
        <v>2265932</v>
      </c>
      <c r="CE1782" s="314"/>
      <c r="CF1782" s="314"/>
      <c r="CG1782" s="314"/>
      <c r="CH1782" s="314">
        <v>154629</v>
      </c>
      <c r="CI1782" s="286" t="str">
        <f t="shared" si="357"/>
        <v>Large</v>
      </c>
      <c r="CJ1782" s="210"/>
      <c r="CK1782" s="210"/>
      <c r="CN1782"/>
    </row>
    <row r="1783" spans="1:92" s="283" customFormat="1" ht="15">
      <c r="A1783" s="208" t="s">
        <v>352</v>
      </c>
      <c r="B1783" s="283" t="s">
        <v>377</v>
      </c>
      <c r="C1783" s="208" t="s">
        <v>76</v>
      </c>
      <c r="D1783" s="566">
        <v>2012</v>
      </c>
      <c r="E1783" s="314">
        <v>0</v>
      </c>
      <c r="F1783" s="314">
        <v>0</v>
      </c>
      <c r="G1783" s="314">
        <v>0</v>
      </c>
      <c r="H1783" s="314">
        <v>0</v>
      </c>
      <c r="I1783" s="314">
        <v>0</v>
      </c>
      <c r="J1783" s="314">
        <v>0</v>
      </c>
      <c r="K1783" s="314">
        <v>0</v>
      </c>
      <c r="L1783" s="314">
        <v>0</v>
      </c>
      <c r="M1783" s="284">
        <f t="shared" si="356"/>
        <v>30</v>
      </c>
      <c r="N1783" s="284">
        <v>30</v>
      </c>
      <c r="O1783" s="310">
        <v>30</v>
      </c>
      <c r="P1783" s="310">
        <v>0</v>
      </c>
      <c r="Q1783" s="310">
        <v>30</v>
      </c>
      <c r="R1783" s="314">
        <v>30</v>
      </c>
      <c r="S1783" s="314"/>
      <c r="T1783" s="314"/>
      <c r="U1783" s="314"/>
      <c r="V1783" s="314"/>
      <c r="W1783" s="314"/>
      <c r="X1783" s="314"/>
      <c r="Y1783" s="314"/>
      <c r="Z1783" s="314"/>
      <c r="AA1783" s="314"/>
      <c r="AB1783" s="314"/>
      <c r="AC1783" s="314"/>
      <c r="AD1783" s="314"/>
      <c r="AE1783" s="314"/>
      <c r="AF1783" s="314"/>
      <c r="AG1783" s="314"/>
      <c r="AH1783" s="314"/>
      <c r="AI1783" s="314"/>
      <c r="AJ1783" s="314"/>
      <c r="AK1783" s="314"/>
      <c r="AL1783" s="314"/>
      <c r="AM1783" s="314"/>
      <c r="AN1783" s="314"/>
      <c r="AO1783" s="314"/>
      <c r="AP1783" s="314"/>
      <c r="AQ1783" s="314"/>
      <c r="AR1783" s="314"/>
      <c r="AS1783" s="314"/>
      <c r="AT1783" s="314"/>
      <c r="AU1783" s="314"/>
      <c r="AV1783" s="314"/>
      <c r="AW1783" s="314"/>
      <c r="AX1783" s="314"/>
      <c r="AY1783" s="314"/>
      <c r="AZ1783" s="314"/>
      <c r="BA1783" s="314"/>
      <c r="BB1783" s="314"/>
      <c r="BC1783" s="314"/>
      <c r="BD1783" s="314"/>
      <c r="BE1783" s="314"/>
      <c r="BF1783" s="314"/>
      <c r="BG1783" s="314"/>
      <c r="BH1783" s="314"/>
      <c r="BI1783" s="314"/>
      <c r="BJ1783" s="314"/>
      <c r="BK1783" s="314"/>
      <c r="BL1783" s="314"/>
      <c r="BM1783" s="314"/>
      <c r="BN1783" s="314"/>
      <c r="BO1783" s="314"/>
      <c r="BP1783" s="314"/>
      <c r="BQ1783" s="314"/>
      <c r="BR1783" s="314"/>
      <c r="BS1783" s="314"/>
      <c r="BT1783" s="314"/>
      <c r="BU1783" s="314">
        <v>0</v>
      </c>
      <c r="BV1783" s="314">
        <v>0</v>
      </c>
      <c r="BW1783" s="314">
        <v>0</v>
      </c>
      <c r="BX1783" s="314">
        <v>30</v>
      </c>
      <c r="BY1783" s="314"/>
      <c r="BZ1783" s="314"/>
      <c r="CA1783" s="314"/>
      <c r="CB1783" s="314"/>
      <c r="CC1783" s="314"/>
      <c r="CD1783" s="314"/>
      <c r="CE1783" s="314"/>
      <c r="CF1783" s="314"/>
      <c r="CG1783" s="314"/>
      <c r="CH1783" s="314"/>
      <c r="CI1783" s="286" t="str">
        <f t="shared" si="357"/>
        <v>Small</v>
      </c>
      <c r="CJ1783" s="210"/>
      <c r="CK1783" s="210"/>
      <c r="CN1783"/>
    </row>
    <row r="1784" spans="1:92" s="283" customFormat="1" ht="15">
      <c r="A1784" s="208" t="s">
        <v>627</v>
      </c>
      <c r="B1784" s="283" t="s">
        <v>539</v>
      </c>
      <c r="C1784" s="208" t="s">
        <v>76</v>
      </c>
      <c r="D1784" s="566">
        <v>2012</v>
      </c>
      <c r="E1784" s="314">
        <v>2</v>
      </c>
      <c r="F1784" s="314">
        <v>0</v>
      </c>
      <c r="G1784" s="314">
        <v>0</v>
      </c>
      <c r="H1784" s="314">
        <v>2</v>
      </c>
      <c r="I1784" s="314">
        <v>0</v>
      </c>
      <c r="J1784" s="314">
        <v>0</v>
      </c>
      <c r="K1784" s="314">
        <v>0</v>
      </c>
      <c r="L1784" s="314">
        <v>2</v>
      </c>
      <c r="M1784" s="284">
        <f t="shared" si="356"/>
        <v>0</v>
      </c>
      <c r="N1784" s="284">
        <v>0</v>
      </c>
      <c r="O1784" s="310">
        <v>2</v>
      </c>
      <c r="P1784" s="310">
        <v>2</v>
      </c>
      <c r="Q1784" s="310">
        <v>2</v>
      </c>
      <c r="R1784" s="314">
        <v>2</v>
      </c>
      <c r="S1784" s="314">
        <v>0</v>
      </c>
      <c r="T1784" s="314">
        <v>0</v>
      </c>
      <c r="U1784" s="314">
        <v>0</v>
      </c>
      <c r="V1784" s="314">
        <v>0</v>
      </c>
      <c r="W1784" s="314">
        <v>0</v>
      </c>
      <c r="X1784" s="314">
        <v>0</v>
      </c>
      <c r="Y1784" s="314">
        <v>0</v>
      </c>
      <c r="Z1784" s="314">
        <v>0</v>
      </c>
      <c r="AA1784" s="314"/>
      <c r="AB1784" s="314"/>
      <c r="AC1784" s="314"/>
      <c r="AD1784" s="314"/>
      <c r="AE1784" s="314">
        <v>0</v>
      </c>
      <c r="AF1784" s="314">
        <v>0</v>
      </c>
      <c r="AG1784" s="314"/>
      <c r="AH1784" s="314"/>
      <c r="AI1784" s="314"/>
      <c r="AJ1784" s="314"/>
      <c r="AK1784" s="314">
        <v>0</v>
      </c>
      <c r="AL1784" s="314">
        <v>0</v>
      </c>
      <c r="AM1784" s="314"/>
      <c r="AN1784" s="314"/>
      <c r="AO1784" s="314"/>
      <c r="AP1784" s="314"/>
      <c r="AQ1784" s="314">
        <v>2</v>
      </c>
      <c r="AR1784" s="314">
        <v>0</v>
      </c>
      <c r="AS1784" s="314"/>
      <c r="AT1784" s="314"/>
      <c r="AU1784" s="314"/>
      <c r="AV1784" s="314"/>
      <c r="AW1784" s="314">
        <v>0</v>
      </c>
      <c r="AX1784" s="314">
        <v>0</v>
      </c>
      <c r="AY1784" s="314"/>
      <c r="AZ1784" s="314"/>
      <c r="BA1784" s="314"/>
      <c r="BB1784" s="314"/>
      <c r="BC1784" s="314">
        <v>0</v>
      </c>
      <c r="BD1784" s="314">
        <v>0</v>
      </c>
      <c r="BE1784" s="314"/>
      <c r="BF1784" s="314"/>
      <c r="BG1784" s="314"/>
      <c r="BH1784" s="314"/>
      <c r="BI1784" s="314"/>
      <c r="BJ1784" s="314"/>
      <c r="BK1784" s="314"/>
      <c r="BL1784" s="314"/>
      <c r="BM1784" s="314"/>
      <c r="BN1784" s="314"/>
      <c r="BO1784" s="314"/>
      <c r="BP1784" s="314"/>
      <c r="BQ1784" s="314"/>
      <c r="BR1784" s="314"/>
      <c r="BS1784" s="314"/>
      <c r="BT1784" s="314"/>
      <c r="BU1784" s="314"/>
      <c r="BV1784" s="314"/>
      <c r="BW1784" s="314"/>
      <c r="BX1784" s="314"/>
      <c r="BY1784" s="314"/>
      <c r="BZ1784" s="314"/>
      <c r="CA1784" s="314"/>
      <c r="CB1784" s="314"/>
      <c r="CC1784" s="314"/>
      <c r="CD1784" s="314"/>
      <c r="CE1784" s="314"/>
      <c r="CF1784" s="314"/>
      <c r="CG1784" s="314"/>
      <c r="CH1784" s="314"/>
      <c r="CI1784" s="286" t="str">
        <f t="shared" si="357"/>
        <v>Small</v>
      </c>
      <c r="CJ1784" s="210"/>
      <c r="CK1784" s="210"/>
      <c r="CN1784"/>
    </row>
    <row r="1785" spans="1:92" s="283" customFormat="1" ht="15">
      <c r="A1785" s="208" t="s">
        <v>628</v>
      </c>
      <c r="B1785" s="283" t="s">
        <v>541</v>
      </c>
      <c r="C1785" s="208" t="s">
        <v>76</v>
      </c>
      <c r="D1785" s="566">
        <v>2012</v>
      </c>
      <c r="E1785" s="314">
        <v>289</v>
      </c>
      <c r="F1785" s="314">
        <v>0</v>
      </c>
      <c r="G1785" s="314">
        <v>0</v>
      </c>
      <c r="H1785" s="314">
        <v>289</v>
      </c>
      <c r="I1785" s="314">
        <v>0</v>
      </c>
      <c r="J1785" s="314">
        <v>0</v>
      </c>
      <c r="K1785" s="314">
        <v>0</v>
      </c>
      <c r="L1785" s="314">
        <v>289</v>
      </c>
      <c r="M1785" s="284">
        <f t="shared" si="356"/>
        <v>0</v>
      </c>
      <c r="N1785" s="284">
        <v>0</v>
      </c>
      <c r="O1785" s="310">
        <v>289</v>
      </c>
      <c r="P1785" s="310">
        <v>289</v>
      </c>
      <c r="Q1785" s="310">
        <v>289</v>
      </c>
      <c r="R1785" s="314">
        <v>289</v>
      </c>
      <c r="S1785" s="314">
        <v>0</v>
      </c>
      <c r="T1785" s="314">
        <v>0</v>
      </c>
      <c r="U1785" s="314">
        <v>0</v>
      </c>
      <c r="V1785" s="314">
        <v>0</v>
      </c>
      <c r="W1785" s="314">
        <v>0</v>
      </c>
      <c r="X1785" s="314">
        <v>0</v>
      </c>
      <c r="Y1785" s="314">
        <v>0</v>
      </c>
      <c r="Z1785" s="314">
        <v>0</v>
      </c>
      <c r="AA1785" s="314"/>
      <c r="AB1785" s="314"/>
      <c r="AC1785" s="314"/>
      <c r="AD1785" s="314"/>
      <c r="AE1785" s="314">
        <v>0</v>
      </c>
      <c r="AF1785" s="314">
        <v>0</v>
      </c>
      <c r="AG1785" s="314"/>
      <c r="AH1785" s="314"/>
      <c r="AI1785" s="314"/>
      <c r="AJ1785" s="314"/>
      <c r="AK1785" s="314">
        <v>0</v>
      </c>
      <c r="AL1785" s="314">
        <v>0</v>
      </c>
      <c r="AM1785" s="314"/>
      <c r="AN1785" s="314"/>
      <c r="AO1785" s="314"/>
      <c r="AP1785" s="314"/>
      <c r="AQ1785" s="314">
        <v>0</v>
      </c>
      <c r="AR1785" s="314">
        <v>0</v>
      </c>
      <c r="AS1785" s="314"/>
      <c r="AT1785" s="314"/>
      <c r="AU1785" s="314"/>
      <c r="AV1785" s="314"/>
      <c r="AW1785" s="314">
        <v>0</v>
      </c>
      <c r="AX1785" s="314">
        <v>0</v>
      </c>
      <c r="AY1785" s="314"/>
      <c r="AZ1785" s="314"/>
      <c r="BA1785" s="314"/>
      <c r="BB1785" s="314"/>
      <c r="BC1785" s="314">
        <v>289</v>
      </c>
      <c r="BD1785" s="314">
        <v>0</v>
      </c>
      <c r="BE1785" s="314"/>
      <c r="BF1785" s="314"/>
      <c r="BG1785" s="314"/>
      <c r="BH1785" s="314"/>
      <c r="BI1785" s="314"/>
      <c r="BJ1785" s="314"/>
      <c r="BK1785" s="314"/>
      <c r="BL1785" s="314"/>
      <c r="BM1785" s="314"/>
      <c r="BN1785" s="314"/>
      <c r="BO1785" s="314"/>
      <c r="BP1785" s="314"/>
      <c r="BQ1785" s="314"/>
      <c r="BR1785" s="314"/>
      <c r="BS1785" s="314"/>
      <c r="BT1785" s="314"/>
      <c r="BU1785" s="314"/>
      <c r="BV1785" s="314"/>
      <c r="BW1785" s="314"/>
      <c r="BX1785" s="314"/>
      <c r="BY1785" s="314"/>
      <c r="BZ1785" s="314"/>
      <c r="CA1785" s="314"/>
      <c r="CB1785" s="314"/>
      <c r="CC1785" s="314"/>
      <c r="CD1785" s="314"/>
      <c r="CE1785" s="314"/>
      <c r="CF1785" s="314"/>
      <c r="CG1785" s="314"/>
      <c r="CH1785" s="314"/>
      <c r="CI1785" s="286" t="str">
        <f t="shared" si="357"/>
        <v>Small</v>
      </c>
      <c r="CJ1785" s="210"/>
      <c r="CK1785" s="210"/>
      <c r="CN1785"/>
    </row>
    <row r="1786" spans="1:92" s="283" customFormat="1" ht="15">
      <c r="A1786" s="208" t="s">
        <v>629</v>
      </c>
      <c r="B1786" s="283" t="s">
        <v>542</v>
      </c>
      <c r="C1786" s="208" t="s">
        <v>76</v>
      </c>
      <c r="D1786" s="566">
        <v>2012</v>
      </c>
      <c r="E1786" s="314">
        <v>3</v>
      </c>
      <c r="F1786" s="314">
        <v>0</v>
      </c>
      <c r="G1786" s="314">
        <v>0</v>
      </c>
      <c r="H1786" s="314">
        <v>3</v>
      </c>
      <c r="I1786" s="314">
        <v>0</v>
      </c>
      <c r="J1786" s="314">
        <v>0</v>
      </c>
      <c r="K1786" s="314">
        <v>0</v>
      </c>
      <c r="L1786" s="314">
        <v>3</v>
      </c>
      <c r="M1786" s="284">
        <f t="shared" si="356"/>
        <v>0</v>
      </c>
      <c r="N1786" s="284">
        <v>0</v>
      </c>
      <c r="O1786" s="310">
        <v>3</v>
      </c>
      <c r="P1786" s="310">
        <v>3</v>
      </c>
      <c r="Q1786" s="310">
        <v>3</v>
      </c>
      <c r="R1786" s="314">
        <v>3</v>
      </c>
      <c r="S1786" s="314">
        <v>0</v>
      </c>
      <c r="T1786" s="314">
        <v>0</v>
      </c>
      <c r="U1786" s="314">
        <v>0</v>
      </c>
      <c r="V1786" s="314">
        <v>0</v>
      </c>
      <c r="W1786" s="314">
        <v>0</v>
      </c>
      <c r="X1786" s="314">
        <v>0</v>
      </c>
      <c r="Y1786" s="314">
        <v>0</v>
      </c>
      <c r="Z1786" s="314">
        <v>0</v>
      </c>
      <c r="AA1786" s="314"/>
      <c r="AB1786" s="314"/>
      <c r="AC1786" s="314"/>
      <c r="AD1786" s="314"/>
      <c r="AE1786" s="314">
        <v>0</v>
      </c>
      <c r="AF1786" s="314">
        <v>0</v>
      </c>
      <c r="AG1786" s="314"/>
      <c r="AH1786" s="314"/>
      <c r="AI1786" s="314"/>
      <c r="AJ1786" s="314"/>
      <c r="AK1786" s="314">
        <v>0</v>
      </c>
      <c r="AL1786" s="314">
        <v>0</v>
      </c>
      <c r="AM1786" s="314"/>
      <c r="AN1786" s="314"/>
      <c r="AO1786" s="314"/>
      <c r="AP1786" s="314"/>
      <c r="AQ1786" s="314">
        <v>0</v>
      </c>
      <c r="AR1786" s="314">
        <v>0</v>
      </c>
      <c r="AS1786" s="314"/>
      <c r="AT1786" s="314"/>
      <c r="AU1786" s="314"/>
      <c r="AV1786" s="314"/>
      <c r="AW1786" s="314">
        <v>0</v>
      </c>
      <c r="AX1786" s="314">
        <v>0</v>
      </c>
      <c r="AY1786" s="314"/>
      <c r="AZ1786" s="314"/>
      <c r="BA1786" s="314"/>
      <c r="BB1786" s="314"/>
      <c r="BC1786" s="314">
        <v>3</v>
      </c>
      <c r="BD1786" s="314">
        <v>0</v>
      </c>
      <c r="BE1786" s="314"/>
      <c r="BF1786" s="314"/>
      <c r="BG1786" s="314"/>
      <c r="BH1786" s="314"/>
      <c r="BI1786" s="314"/>
      <c r="BJ1786" s="314"/>
      <c r="BK1786" s="314"/>
      <c r="BL1786" s="314"/>
      <c r="BM1786" s="314"/>
      <c r="BN1786" s="314"/>
      <c r="BO1786" s="314"/>
      <c r="BP1786" s="314"/>
      <c r="BQ1786" s="314"/>
      <c r="BR1786" s="314"/>
      <c r="BS1786" s="314"/>
      <c r="BT1786" s="314"/>
      <c r="BU1786" s="314"/>
      <c r="BV1786" s="314"/>
      <c r="BW1786" s="314"/>
      <c r="BX1786" s="314"/>
      <c r="BY1786" s="314"/>
      <c r="BZ1786" s="314"/>
      <c r="CA1786" s="314"/>
      <c r="CB1786" s="314"/>
      <c r="CC1786" s="314"/>
      <c r="CD1786" s="314"/>
      <c r="CE1786" s="314"/>
      <c r="CF1786" s="314"/>
      <c r="CG1786" s="314"/>
      <c r="CH1786" s="314"/>
      <c r="CI1786" s="286" t="str">
        <f t="shared" si="357"/>
        <v>Small</v>
      </c>
      <c r="CJ1786" s="210"/>
      <c r="CK1786" s="210"/>
      <c r="CN1786"/>
    </row>
    <row r="1787" spans="1:92" s="283" customFormat="1" ht="15">
      <c r="A1787" s="208" t="s">
        <v>202</v>
      </c>
      <c r="B1787" s="283" t="s">
        <v>543</v>
      </c>
      <c r="C1787" s="208" t="s">
        <v>76</v>
      </c>
      <c r="D1787" s="566">
        <v>2012</v>
      </c>
      <c r="E1787" s="314">
        <v>0</v>
      </c>
      <c r="F1787" s="314">
        <v>0</v>
      </c>
      <c r="G1787" s="314">
        <v>1050</v>
      </c>
      <c r="H1787" s="314">
        <v>1050</v>
      </c>
      <c r="I1787" s="314">
        <v>0</v>
      </c>
      <c r="J1787" s="314">
        <v>0</v>
      </c>
      <c r="K1787" s="314">
        <v>0</v>
      </c>
      <c r="L1787" s="314">
        <v>1050</v>
      </c>
      <c r="M1787" s="284">
        <f t="shared" si="356"/>
        <v>761697</v>
      </c>
      <c r="N1787" s="284">
        <v>761697</v>
      </c>
      <c r="O1787" s="310">
        <v>762747</v>
      </c>
      <c r="P1787" s="310">
        <v>1050</v>
      </c>
      <c r="Q1787" s="310">
        <v>762747</v>
      </c>
      <c r="R1787" s="314">
        <v>762747</v>
      </c>
      <c r="S1787" s="314">
        <v>0</v>
      </c>
      <c r="T1787" s="314">
        <v>0</v>
      </c>
      <c r="U1787" s="314">
        <v>0</v>
      </c>
      <c r="V1787" s="314">
        <v>0</v>
      </c>
      <c r="W1787" s="314">
        <v>0</v>
      </c>
      <c r="X1787" s="314">
        <v>0</v>
      </c>
      <c r="Y1787" s="314">
        <v>0</v>
      </c>
      <c r="Z1787" s="314">
        <v>0</v>
      </c>
      <c r="AA1787" s="314"/>
      <c r="AB1787" s="314"/>
      <c r="AC1787" s="314">
        <v>1050</v>
      </c>
      <c r="AD1787" s="314"/>
      <c r="AE1787" s="314">
        <v>0</v>
      </c>
      <c r="AF1787" s="314">
        <v>0</v>
      </c>
      <c r="AG1787" s="314"/>
      <c r="AH1787" s="314"/>
      <c r="AI1787" s="314"/>
      <c r="AJ1787" s="314"/>
      <c r="AK1787" s="314">
        <v>0</v>
      </c>
      <c r="AL1787" s="314">
        <v>0</v>
      </c>
      <c r="AM1787" s="314"/>
      <c r="AN1787" s="314"/>
      <c r="AO1787" s="314"/>
      <c r="AP1787" s="314"/>
      <c r="AQ1787" s="314">
        <v>0</v>
      </c>
      <c r="AR1787" s="314">
        <v>0</v>
      </c>
      <c r="AS1787" s="314"/>
      <c r="AT1787" s="314"/>
      <c r="AU1787" s="314"/>
      <c r="AV1787" s="314"/>
      <c r="AW1787" s="314">
        <v>0</v>
      </c>
      <c r="AX1787" s="314">
        <v>0</v>
      </c>
      <c r="AY1787" s="314"/>
      <c r="AZ1787" s="314"/>
      <c r="BA1787" s="314"/>
      <c r="BB1787" s="314"/>
      <c r="BC1787" s="314">
        <v>0</v>
      </c>
      <c r="BD1787" s="314">
        <v>0</v>
      </c>
      <c r="BE1787" s="314"/>
      <c r="BF1787" s="314"/>
      <c r="BG1787" s="314"/>
      <c r="BH1787" s="314"/>
      <c r="BI1787" s="314"/>
      <c r="BJ1787" s="314"/>
      <c r="BK1787" s="314"/>
      <c r="BL1787" s="314"/>
      <c r="BM1787" s="314"/>
      <c r="BN1787" s="314"/>
      <c r="BO1787" s="314"/>
      <c r="BP1787" s="314"/>
      <c r="BQ1787" s="314"/>
      <c r="BR1787" s="314"/>
      <c r="BS1787" s="314"/>
      <c r="BT1787" s="314"/>
      <c r="BU1787" s="314">
        <v>0</v>
      </c>
      <c r="BV1787" s="314">
        <v>3821</v>
      </c>
      <c r="BW1787" s="314">
        <v>0</v>
      </c>
      <c r="BX1787" s="314">
        <v>757876</v>
      </c>
      <c r="BY1787" s="314"/>
      <c r="BZ1787" s="314"/>
      <c r="CA1787" s="314"/>
      <c r="CB1787" s="314"/>
      <c r="CC1787" s="314"/>
      <c r="CD1787" s="314"/>
      <c r="CE1787" s="314"/>
      <c r="CF1787" s="314"/>
      <c r="CG1787" s="314"/>
      <c r="CH1787" s="314"/>
      <c r="CI1787" s="286" t="str">
        <f t="shared" si="357"/>
        <v>Large</v>
      </c>
      <c r="CJ1787" s="210"/>
      <c r="CK1787" s="210"/>
      <c r="CN1787"/>
    </row>
    <row r="1788" spans="1:92" s="283" customFormat="1" ht="15">
      <c r="A1788" s="208" t="s">
        <v>202</v>
      </c>
      <c r="B1788" s="208" t="s">
        <v>544</v>
      </c>
      <c r="C1788" s="208" t="s">
        <v>76</v>
      </c>
      <c r="D1788" s="566">
        <v>2012</v>
      </c>
      <c r="E1788" s="314">
        <v>0</v>
      </c>
      <c r="F1788" s="314">
        <v>0</v>
      </c>
      <c r="G1788" s="314">
        <v>939</v>
      </c>
      <c r="H1788" s="314">
        <v>939</v>
      </c>
      <c r="I1788" s="314">
        <v>0</v>
      </c>
      <c r="J1788" s="314">
        <v>0</v>
      </c>
      <c r="K1788" s="314">
        <v>0</v>
      </c>
      <c r="L1788" s="314">
        <v>939</v>
      </c>
      <c r="M1788" s="284">
        <f t="shared" si="356"/>
        <v>0</v>
      </c>
      <c r="N1788" s="284">
        <v>0</v>
      </c>
      <c r="O1788" s="310">
        <v>939</v>
      </c>
      <c r="P1788" s="310">
        <v>939</v>
      </c>
      <c r="Q1788" s="310">
        <v>939</v>
      </c>
      <c r="R1788" s="314">
        <v>939</v>
      </c>
      <c r="S1788" s="314">
        <v>0</v>
      </c>
      <c r="T1788" s="314">
        <v>0</v>
      </c>
      <c r="U1788" s="314">
        <v>0</v>
      </c>
      <c r="V1788" s="314">
        <v>0</v>
      </c>
      <c r="W1788" s="314">
        <v>0</v>
      </c>
      <c r="X1788" s="314">
        <v>0</v>
      </c>
      <c r="Y1788" s="314">
        <v>0</v>
      </c>
      <c r="Z1788" s="314">
        <v>0</v>
      </c>
      <c r="AA1788" s="314"/>
      <c r="AB1788" s="314"/>
      <c r="AC1788" s="314">
        <v>939</v>
      </c>
      <c r="AD1788" s="314"/>
      <c r="AE1788" s="314">
        <v>0</v>
      </c>
      <c r="AF1788" s="314">
        <v>0</v>
      </c>
      <c r="AG1788" s="314"/>
      <c r="AH1788" s="314"/>
      <c r="AI1788" s="314"/>
      <c r="AJ1788" s="314"/>
      <c r="AK1788" s="314">
        <v>0</v>
      </c>
      <c r="AL1788" s="314">
        <v>0</v>
      </c>
      <c r="AM1788" s="314"/>
      <c r="AN1788" s="314"/>
      <c r="AO1788" s="314"/>
      <c r="AP1788" s="314"/>
      <c r="AQ1788" s="314">
        <v>0</v>
      </c>
      <c r="AR1788" s="314">
        <v>0</v>
      </c>
      <c r="AS1788" s="314"/>
      <c r="AT1788" s="314"/>
      <c r="AU1788" s="314"/>
      <c r="AV1788" s="314"/>
      <c r="AW1788" s="314">
        <v>0</v>
      </c>
      <c r="AX1788" s="314">
        <v>0</v>
      </c>
      <c r="AY1788" s="314"/>
      <c r="AZ1788" s="314"/>
      <c r="BA1788" s="314"/>
      <c r="BB1788" s="314"/>
      <c r="BC1788" s="314">
        <v>0</v>
      </c>
      <c r="BD1788" s="314">
        <v>0</v>
      </c>
      <c r="BE1788" s="314"/>
      <c r="BF1788" s="314"/>
      <c r="BG1788" s="314"/>
      <c r="BH1788" s="314"/>
      <c r="BI1788" s="314"/>
      <c r="BJ1788" s="314"/>
      <c r="BK1788" s="314"/>
      <c r="BL1788" s="314"/>
      <c r="BM1788" s="314"/>
      <c r="BN1788" s="314"/>
      <c r="BO1788" s="314"/>
      <c r="BP1788" s="314"/>
      <c r="BQ1788" s="314"/>
      <c r="BR1788" s="314"/>
      <c r="BS1788" s="314"/>
      <c r="BT1788" s="314"/>
      <c r="BU1788" s="314"/>
      <c r="BV1788" s="314"/>
      <c r="BW1788" s="314"/>
      <c r="BX1788" s="314"/>
      <c r="BY1788" s="314"/>
      <c r="BZ1788" s="314"/>
      <c r="CA1788" s="314"/>
      <c r="CB1788" s="314"/>
      <c r="CC1788" s="314"/>
      <c r="CD1788" s="314"/>
      <c r="CE1788" s="314"/>
      <c r="CF1788" s="314"/>
      <c r="CG1788" s="314"/>
      <c r="CH1788" s="314"/>
      <c r="CI1788" s="286" t="str">
        <f t="shared" si="357"/>
        <v>Small</v>
      </c>
      <c r="CJ1788" s="210"/>
      <c r="CK1788" s="210"/>
      <c r="CN1788"/>
    </row>
    <row r="1789" spans="1:92" s="283" customFormat="1" ht="15">
      <c r="A1789" s="208" t="s">
        <v>630</v>
      </c>
      <c r="B1789" s="208" t="s">
        <v>545</v>
      </c>
      <c r="C1789" s="208" t="s">
        <v>76</v>
      </c>
      <c r="D1789" s="566">
        <v>2012</v>
      </c>
      <c r="E1789" s="314">
        <v>0</v>
      </c>
      <c r="F1789" s="314">
        <v>13</v>
      </c>
      <c r="G1789" s="314">
        <v>0</v>
      </c>
      <c r="H1789" s="314">
        <v>13</v>
      </c>
      <c r="I1789" s="314">
        <v>0</v>
      </c>
      <c r="J1789" s="314">
        <v>0</v>
      </c>
      <c r="K1789" s="314">
        <v>0</v>
      </c>
      <c r="L1789" s="314">
        <v>13</v>
      </c>
      <c r="M1789" s="284">
        <f t="shared" si="356"/>
        <v>0</v>
      </c>
      <c r="N1789" s="284">
        <v>0</v>
      </c>
      <c r="O1789" s="310">
        <v>13</v>
      </c>
      <c r="P1789" s="310">
        <v>13</v>
      </c>
      <c r="Q1789" s="310">
        <v>13</v>
      </c>
      <c r="R1789" s="314">
        <v>13</v>
      </c>
      <c r="S1789" s="314">
        <v>0</v>
      </c>
      <c r="T1789" s="314">
        <v>0</v>
      </c>
      <c r="U1789" s="314">
        <v>0</v>
      </c>
      <c r="V1789" s="314">
        <v>0</v>
      </c>
      <c r="W1789" s="314">
        <v>0</v>
      </c>
      <c r="X1789" s="314">
        <v>0</v>
      </c>
      <c r="Y1789" s="314">
        <v>0</v>
      </c>
      <c r="Z1789" s="314">
        <v>0</v>
      </c>
      <c r="AA1789" s="314">
        <v>6</v>
      </c>
      <c r="AB1789" s="314">
        <v>6</v>
      </c>
      <c r="AC1789" s="314"/>
      <c r="AD1789" s="314"/>
      <c r="AE1789" s="314">
        <v>0</v>
      </c>
      <c r="AF1789" s="314">
        <v>0</v>
      </c>
      <c r="AG1789" s="314"/>
      <c r="AH1789" s="314"/>
      <c r="AI1789" s="314"/>
      <c r="AJ1789" s="314"/>
      <c r="AK1789" s="314">
        <v>0</v>
      </c>
      <c r="AL1789" s="314">
        <v>0</v>
      </c>
      <c r="AM1789" s="314"/>
      <c r="AN1789" s="314"/>
      <c r="AO1789" s="314"/>
      <c r="AP1789" s="314"/>
      <c r="AQ1789" s="314">
        <v>0</v>
      </c>
      <c r="AR1789" s="314">
        <v>0</v>
      </c>
      <c r="AS1789" s="314"/>
      <c r="AT1789" s="314"/>
      <c r="AU1789" s="314"/>
      <c r="AV1789" s="314"/>
      <c r="AW1789" s="314">
        <v>0</v>
      </c>
      <c r="AX1789" s="314">
        <v>0</v>
      </c>
      <c r="AY1789" s="314">
        <v>7</v>
      </c>
      <c r="AZ1789" s="314">
        <v>5</v>
      </c>
      <c r="BA1789" s="314"/>
      <c r="BB1789" s="314"/>
      <c r="BC1789" s="314">
        <v>0</v>
      </c>
      <c r="BD1789" s="314">
        <v>0</v>
      </c>
      <c r="BE1789" s="314"/>
      <c r="BF1789" s="314"/>
      <c r="BG1789" s="314"/>
      <c r="BH1789" s="314"/>
      <c r="BI1789" s="314"/>
      <c r="BJ1789" s="314"/>
      <c r="BK1789" s="314"/>
      <c r="BL1789" s="314"/>
      <c r="BM1789" s="314"/>
      <c r="BN1789" s="314"/>
      <c r="BO1789" s="314"/>
      <c r="BP1789" s="314"/>
      <c r="BQ1789" s="314"/>
      <c r="BR1789" s="314"/>
      <c r="BS1789" s="314"/>
      <c r="BT1789" s="314"/>
      <c r="BU1789" s="314"/>
      <c r="BV1789" s="314"/>
      <c r="BW1789" s="314"/>
      <c r="BX1789" s="314"/>
      <c r="BY1789" s="314"/>
      <c r="BZ1789" s="314"/>
      <c r="CA1789" s="314"/>
      <c r="CB1789" s="314"/>
      <c r="CC1789" s="314"/>
      <c r="CD1789" s="314"/>
      <c r="CE1789" s="314"/>
      <c r="CF1789" s="314"/>
      <c r="CG1789" s="314"/>
      <c r="CH1789" s="314"/>
      <c r="CI1789" s="286" t="str">
        <f t="shared" si="357"/>
        <v>Small</v>
      </c>
      <c r="CJ1789" s="210"/>
      <c r="CK1789" s="210"/>
      <c r="CN1789"/>
    </row>
    <row r="1790" spans="1:92" s="283" customFormat="1" ht="15">
      <c r="A1790" s="208" t="s">
        <v>126</v>
      </c>
      <c r="B1790" s="287" t="s">
        <v>884</v>
      </c>
      <c r="C1790" s="208" t="s">
        <v>76</v>
      </c>
      <c r="D1790" s="566">
        <v>2012</v>
      </c>
      <c r="E1790" s="314">
        <v>235428</v>
      </c>
      <c r="F1790" s="314">
        <v>363483</v>
      </c>
      <c r="G1790" s="314">
        <v>15906</v>
      </c>
      <c r="H1790" s="314">
        <v>614817</v>
      </c>
      <c r="I1790" s="314">
        <v>0</v>
      </c>
      <c r="J1790" s="314">
        <v>0</v>
      </c>
      <c r="K1790" s="314">
        <v>0</v>
      </c>
      <c r="L1790" s="314">
        <v>614817</v>
      </c>
      <c r="M1790" s="284">
        <f t="shared" si="356"/>
        <v>0</v>
      </c>
      <c r="N1790" s="284">
        <v>0</v>
      </c>
      <c r="O1790" s="310">
        <v>614817</v>
      </c>
      <c r="P1790" s="310">
        <v>614817</v>
      </c>
      <c r="Q1790" s="310">
        <v>614817</v>
      </c>
      <c r="R1790" s="314">
        <v>614817</v>
      </c>
      <c r="S1790" s="314">
        <v>0</v>
      </c>
      <c r="T1790" s="314">
        <v>0</v>
      </c>
      <c r="U1790" s="314">
        <v>0</v>
      </c>
      <c r="V1790" s="314">
        <v>0</v>
      </c>
      <c r="W1790" s="314">
        <v>0</v>
      </c>
      <c r="X1790" s="314">
        <v>0</v>
      </c>
      <c r="Y1790" s="314">
        <v>235428</v>
      </c>
      <c r="Z1790" s="314">
        <v>228209</v>
      </c>
      <c r="AA1790" s="314">
        <v>363483</v>
      </c>
      <c r="AB1790" s="314">
        <v>88716</v>
      </c>
      <c r="AC1790" s="314">
        <v>15906</v>
      </c>
      <c r="AD1790" s="314">
        <v>2945</v>
      </c>
      <c r="AE1790" s="314">
        <v>0</v>
      </c>
      <c r="AF1790" s="314">
        <v>0</v>
      </c>
      <c r="AG1790" s="314"/>
      <c r="AH1790" s="314"/>
      <c r="AI1790" s="314"/>
      <c r="AJ1790" s="314"/>
      <c r="AK1790" s="314">
        <v>0</v>
      </c>
      <c r="AL1790" s="314">
        <v>0</v>
      </c>
      <c r="AM1790" s="314"/>
      <c r="AN1790" s="314"/>
      <c r="AO1790" s="314"/>
      <c r="AP1790" s="314"/>
      <c r="AQ1790" s="314">
        <v>0</v>
      </c>
      <c r="AR1790" s="314">
        <v>0</v>
      </c>
      <c r="AS1790" s="314"/>
      <c r="AT1790" s="314"/>
      <c r="AU1790" s="314"/>
      <c r="AV1790" s="314"/>
      <c r="AW1790" s="314">
        <v>0</v>
      </c>
      <c r="AX1790" s="314">
        <v>0</v>
      </c>
      <c r="AY1790" s="314"/>
      <c r="AZ1790" s="314"/>
      <c r="BA1790" s="314"/>
      <c r="BB1790" s="314"/>
      <c r="BC1790" s="314">
        <v>0</v>
      </c>
      <c r="BD1790" s="314">
        <v>0</v>
      </c>
      <c r="BE1790" s="314"/>
      <c r="BF1790" s="314"/>
      <c r="BG1790" s="314"/>
      <c r="BH1790" s="314"/>
      <c r="BI1790" s="314"/>
      <c r="BJ1790" s="314"/>
      <c r="BK1790" s="314"/>
      <c r="BL1790" s="314"/>
      <c r="BM1790" s="314"/>
      <c r="BN1790" s="314"/>
      <c r="BO1790" s="314"/>
      <c r="BP1790" s="314"/>
      <c r="BQ1790" s="314"/>
      <c r="BR1790" s="314"/>
      <c r="BS1790" s="314"/>
      <c r="BT1790" s="314"/>
      <c r="BU1790" s="314"/>
      <c r="BV1790" s="314"/>
      <c r="BW1790" s="314"/>
      <c r="BX1790" s="314"/>
      <c r="BY1790" s="314"/>
      <c r="BZ1790" s="314"/>
      <c r="CA1790" s="314"/>
      <c r="CB1790" s="314"/>
      <c r="CC1790" s="314"/>
      <c r="CD1790" s="314"/>
      <c r="CE1790" s="314"/>
      <c r="CF1790" s="314"/>
      <c r="CG1790" s="314"/>
      <c r="CH1790" s="314"/>
      <c r="CI1790" s="286" t="str">
        <f t="shared" si="357"/>
        <v>Large</v>
      </c>
      <c r="CJ1790" s="210"/>
      <c r="CK1790" s="210"/>
      <c r="CN1790"/>
    </row>
    <row r="1791" spans="1:92" s="283" customFormat="1" ht="15">
      <c r="A1791" s="208" t="s">
        <v>631</v>
      </c>
      <c r="B1791" s="283" t="s">
        <v>546</v>
      </c>
      <c r="C1791" s="208" t="s">
        <v>76</v>
      </c>
      <c r="D1791" s="566">
        <v>2012</v>
      </c>
      <c r="E1791" s="314">
        <v>0</v>
      </c>
      <c r="F1791" s="314">
        <v>0</v>
      </c>
      <c r="G1791" s="314">
        <v>0</v>
      </c>
      <c r="H1791" s="314">
        <v>0</v>
      </c>
      <c r="I1791" s="314">
        <v>0</v>
      </c>
      <c r="J1791" s="314">
        <v>0</v>
      </c>
      <c r="K1791" s="314">
        <v>0</v>
      </c>
      <c r="L1791" s="314">
        <v>0</v>
      </c>
      <c r="M1791" s="284">
        <f t="shared" si="356"/>
        <v>318</v>
      </c>
      <c r="N1791" s="284">
        <v>318</v>
      </c>
      <c r="O1791" s="310">
        <v>318</v>
      </c>
      <c r="P1791" s="310">
        <v>0</v>
      </c>
      <c r="Q1791" s="310">
        <v>318</v>
      </c>
      <c r="R1791" s="314">
        <v>318</v>
      </c>
      <c r="S1791" s="314"/>
      <c r="T1791" s="314"/>
      <c r="U1791" s="314"/>
      <c r="V1791" s="314"/>
      <c r="W1791" s="314"/>
      <c r="X1791" s="314"/>
      <c r="Y1791" s="314"/>
      <c r="Z1791" s="314"/>
      <c r="AA1791" s="314"/>
      <c r="AB1791" s="314"/>
      <c r="AC1791" s="314"/>
      <c r="AD1791" s="314"/>
      <c r="AE1791" s="314"/>
      <c r="AF1791" s="314"/>
      <c r="AG1791" s="314"/>
      <c r="AH1791" s="314"/>
      <c r="AI1791" s="314"/>
      <c r="AJ1791" s="314"/>
      <c r="AK1791" s="314"/>
      <c r="AL1791" s="314"/>
      <c r="AM1791" s="314"/>
      <c r="AN1791" s="314"/>
      <c r="AO1791" s="314"/>
      <c r="AP1791" s="314"/>
      <c r="AQ1791" s="314"/>
      <c r="AR1791" s="314"/>
      <c r="AS1791" s="314"/>
      <c r="AT1791" s="314"/>
      <c r="AU1791" s="314"/>
      <c r="AV1791" s="314"/>
      <c r="AW1791" s="314"/>
      <c r="AX1791" s="314"/>
      <c r="AY1791" s="314"/>
      <c r="AZ1791" s="314"/>
      <c r="BA1791" s="314"/>
      <c r="BB1791" s="314"/>
      <c r="BC1791" s="314"/>
      <c r="BD1791" s="314"/>
      <c r="BE1791" s="314"/>
      <c r="BF1791" s="314"/>
      <c r="BG1791" s="314"/>
      <c r="BH1791" s="314"/>
      <c r="BI1791" s="314"/>
      <c r="BJ1791" s="314"/>
      <c r="BK1791" s="314"/>
      <c r="BL1791" s="314"/>
      <c r="BM1791" s="314"/>
      <c r="BN1791" s="314"/>
      <c r="BO1791" s="314"/>
      <c r="BP1791" s="314"/>
      <c r="BQ1791" s="314"/>
      <c r="BR1791" s="314"/>
      <c r="BS1791" s="314"/>
      <c r="BT1791" s="314"/>
      <c r="BU1791" s="314">
        <v>0</v>
      </c>
      <c r="BV1791" s="314">
        <v>318</v>
      </c>
      <c r="BW1791" s="314">
        <v>0</v>
      </c>
      <c r="BX1791" s="314">
        <v>0</v>
      </c>
      <c r="BY1791" s="314"/>
      <c r="BZ1791" s="314"/>
      <c r="CA1791" s="314"/>
      <c r="CB1791" s="314"/>
      <c r="CC1791" s="314"/>
      <c r="CD1791" s="314"/>
      <c r="CE1791" s="314"/>
      <c r="CF1791" s="314"/>
      <c r="CG1791" s="314"/>
      <c r="CH1791" s="314"/>
      <c r="CI1791" s="286" t="str">
        <f t="shared" si="357"/>
        <v>Small</v>
      </c>
      <c r="CJ1791" s="210"/>
      <c r="CK1791" s="210"/>
      <c r="CN1791"/>
    </row>
    <row r="1792" spans="1:92" s="283" customFormat="1" ht="15">
      <c r="A1792" s="208" t="s">
        <v>548</v>
      </c>
      <c r="B1792" s="208" t="s">
        <v>548</v>
      </c>
      <c r="C1792" s="208" t="s">
        <v>76</v>
      </c>
      <c r="D1792" s="566">
        <v>2012</v>
      </c>
      <c r="E1792" s="314">
        <v>2</v>
      </c>
      <c r="F1792" s="314">
        <v>0</v>
      </c>
      <c r="G1792" s="314">
        <v>0</v>
      </c>
      <c r="H1792" s="314">
        <v>2</v>
      </c>
      <c r="I1792" s="314">
        <v>0</v>
      </c>
      <c r="J1792" s="314">
        <v>0</v>
      </c>
      <c r="K1792" s="314">
        <v>0</v>
      </c>
      <c r="L1792" s="314">
        <v>2</v>
      </c>
      <c r="M1792" s="284">
        <f t="shared" si="356"/>
        <v>0</v>
      </c>
      <c r="N1792" s="284">
        <v>0</v>
      </c>
      <c r="O1792" s="310">
        <v>2</v>
      </c>
      <c r="P1792" s="310">
        <v>2</v>
      </c>
      <c r="Q1792" s="310">
        <v>2</v>
      </c>
      <c r="R1792" s="314">
        <v>2</v>
      </c>
      <c r="S1792" s="314">
        <v>0</v>
      </c>
      <c r="T1792" s="314">
        <v>0</v>
      </c>
      <c r="U1792" s="314">
        <v>0</v>
      </c>
      <c r="V1792" s="314">
        <v>0</v>
      </c>
      <c r="W1792" s="314">
        <v>0</v>
      </c>
      <c r="X1792" s="314">
        <v>0</v>
      </c>
      <c r="Y1792" s="314">
        <v>0</v>
      </c>
      <c r="Z1792" s="314">
        <v>0</v>
      </c>
      <c r="AA1792" s="314"/>
      <c r="AB1792" s="314"/>
      <c r="AC1792" s="314"/>
      <c r="AD1792" s="314"/>
      <c r="AE1792" s="314">
        <v>0</v>
      </c>
      <c r="AF1792" s="314">
        <v>0</v>
      </c>
      <c r="AG1792" s="314"/>
      <c r="AH1792" s="314"/>
      <c r="AI1792" s="314"/>
      <c r="AJ1792" s="314"/>
      <c r="AK1792" s="314">
        <v>0</v>
      </c>
      <c r="AL1792" s="314">
        <v>0</v>
      </c>
      <c r="AM1792" s="314"/>
      <c r="AN1792" s="314"/>
      <c r="AO1792" s="314"/>
      <c r="AP1792" s="314"/>
      <c r="AQ1792" s="314">
        <v>0</v>
      </c>
      <c r="AR1792" s="314">
        <v>0</v>
      </c>
      <c r="AS1792" s="314"/>
      <c r="AT1792" s="314"/>
      <c r="AU1792" s="314"/>
      <c r="AV1792" s="314"/>
      <c r="AW1792" s="314">
        <v>0</v>
      </c>
      <c r="AX1792" s="314">
        <v>0</v>
      </c>
      <c r="AY1792" s="314"/>
      <c r="AZ1792" s="314"/>
      <c r="BA1792" s="314"/>
      <c r="BB1792" s="314"/>
      <c r="BC1792" s="314">
        <v>2</v>
      </c>
      <c r="BD1792" s="314">
        <v>0</v>
      </c>
      <c r="BE1792" s="314"/>
      <c r="BF1792" s="314"/>
      <c r="BG1792" s="314"/>
      <c r="BH1792" s="314"/>
      <c r="BI1792" s="314"/>
      <c r="BJ1792" s="314"/>
      <c r="BK1792" s="314"/>
      <c r="BL1792" s="314"/>
      <c r="BM1792" s="314"/>
      <c r="BN1792" s="314"/>
      <c r="BO1792" s="314"/>
      <c r="BP1792" s="314"/>
      <c r="BQ1792" s="314"/>
      <c r="BR1792" s="314"/>
      <c r="BS1792" s="314"/>
      <c r="BT1792" s="314"/>
      <c r="BU1792" s="314"/>
      <c r="BV1792" s="314"/>
      <c r="BW1792" s="314"/>
      <c r="BX1792" s="314"/>
      <c r="BY1792" s="314"/>
      <c r="BZ1792" s="314"/>
      <c r="CA1792" s="314"/>
      <c r="CB1792" s="314"/>
      <c r="CC1792" s="314"/>
      <c r="CD1792" s="314"/>
      <c r="CE1792" s="314"/>
      <c r="CF1792" s="314"/>
      <c r="CG1792" s="314"/>
      <c r="CH1792" s="314"/>
      <c r="CI1792" s="286" t="str">
        <f t="shared" si="357"/>
        <v>Small</v>
      </c>
      <c r="CJ1792" s="210"/>
      <c r="CK1792" s="210"/>
      <c r="CN1792"/>
    </row>
    <row r="1793" spans="1:92" s="283" customFormat="1" ht="15">
      <c r="A1793" s="208" t="s">
        <v>635</v>
      </c>
      <c r="B1793" s="283" t="s">
        <v>549</v>
      </c>
      <c r="C1793" s="208" t="s">
        <v>76</v>
      </c>
      <c r="D1793" s="566">
        <v>2012</v>
      </c>
      <c r="E1793" s="314">
        <v>362</v>
      </c>
      <c r="F1793" s="314">
        <v>0</v>
      </c>
      <c r="G1793" s="314">
        <v>0</v>
      </c>
      <c r="H1793" s="314">
        <v>362</v>
      </c>
      <c r="I1793" s="314">
        <v>0</v>
      </c>
      <c r="J1793" s="314">
        <v>0</v>
      </c>
      <c r="K1793" s="314">
        <v>0</v>
      </c>
      <c r="L1793" s="314">
        <v>362</v>
      </c>
      <c r="M1793" s="284">
        <f t="shared" si="356"/>
        <v>0</v>
      </c>
      <c r="N1793" s="284">
        <v>0</v>
      </c>
      <c r="O1793" s="310">
        <v>362</v>
      </c>
      <c r="P1793" s="310">
        <v>362</v>
      </c>
      <c r="Q1793" s="310">
        <v>362</v>
      </c>
      <c r="R1793" s="314">
        <v>362</v>
      </c>
      <c r="S1793" s="314">
        <v>0</v>
      </c>
      <c r="T1793" s="314">
        <v>0</v>
      </c>
      <c r="U1793" s="314">
        <v>0</v>
      </c>
      <c r="V1793" s="314">
        <v>0</v>
      </c>
      <c r="W1793" s="314">
        <v>0</v>
      </c>
      <c r="X1793" s="314">
        <v>0</v>
      </c>
      <c r="Y1793" s="314">
        <v>300</v>
      </c>
      <c r="Z1793" s="314">
        <v>0</v>
      </c>
      <c r="AA1793" s="314"/>
      <c r="AB1793" s="314"/>
      <c r="AC1793" s="314"/>
      <c r="AD1793" s="314"/>
      <c r="AE1793" s="314">
        <v>0</v>
      </c>
      <c r="AF1793" s="314">
        <v>0</v>
      </c>
      <c r="AG1793" s="314"/>
      <c r="AH1793" s="314"/>
      <c r="AI1793" s="314"/>
      <c r="AJ1793" s="314"/>
      <c r="AK1793" s="314">
        <v>0</v>
      </c>
      <c r="AL1793" s="314">
        <v>0</v>
      </c>
      <c r="AM1793" s="314"/>
      <c r="AN1793" s="314"/>
      <c r="AO1793" s="314"/>
      <c r="AP1793" s="314"/>
      <c r="AQ1793" s="314">
        <v>0</v>
      </c>
      <c r="AR1793" s="314">
        <v>0</v>
      </c>
      <c r="AS1793" s="314"/>
      <c r="AT1793" s="314"/>
      <c r="AU1793" s="314"/>
      <c r="AV1793" s="314"/>
      <c r="AW1793" s="314">
        <v>44</v>
      </c>
      <c r="AX1793" s="314">
        <v>0</v>
      </c>
      <c r="AY1793" s="314"/>
      <c r="AZ1793" s="314"/>
      <c r="BA1793" s="314"/>
      <c r="BB1793" s="314"/>
      <c r="BC1793" s="314">
        <v>18</v>
      </c>
      <c r="BD1793" s="314">
        <v>0</v>
      </c>
      <c r="BE1793" s="314"/>
      <c r="BF1793" s="314"/>
      <c r="BG1793" s="314"/>
      <c r="BH1793" s="314"/>
      <c r="BI1793" s="314"/>
      <c r="BJ1793" s="314"/>
      <c r="BK1793" s="314"/>
      <c r="BL1793" s="314"/>
      <c r="BM1793" s="314"/>
      <c r="BN1793" s="314"/>
      <c r="BO1793" s="314"/>
      <c r="BP1793" s="314"/>
      <c r="BQ1793" s="314"/>
      <c r="BR1793" s="314"/>
      <c r="BS1793" s="314"/>
      <c r="BT1793" s="314"/>
      <c r="BU1793" s="314"/>
      <c r="BV1793" s="314"/>
      <c r="BW1793" s="314"/>
      <c r="BX1793" s="314"/>
      <c r="BY1793" s="314"/>
      <c r="BZ1793" s="314"/>
      <c r="CA1793" s="314"/>
      <c r="CB1793" s="314"/>
      <c r="CC1793" s="314"/>
      <c r="CD1793" s="314"/>
      <c r="CE1793" s="314"/>
      <c r="CF1793" s="314"/>
      <c r="CG1793" s="314"/>
      <c r="CH1793" s="314"/>
      <c r="CI1793" s="286" t="str">
        <f t="shared" si="357"/>
        <v>Small</v>
      </c>
      <c r="CJ1793" s="210"/>
      <c r="CK1793" s="210"/>
      <c r="CN1793"/>
    </row>
    <row r="1794" spans="1:92" s="283" customFormat="1" ht="15">
      <c r="A1794" s="208" t="s">
        <v>653</v>
      </c>
      <c r="B1794" s="283" t="s">
        <v>550</v>
      </c>
      <c r="C1794" s="208" t="s">
        <v>76</v>
      </c>
      <c r="D1794" s="566">
        <v>2012</v>
      </c>
      <c r="E1794" s="314">
        <v>32</v>
      </c>
      <c r="F1794" s="314">
        <v>0</v>
      </c>
      <c r="G1794" s="314">
        <v>0</v>
      </c>
      <c r="H1794" s="314">
        <v>32</v>
      </c>
      <c r="I1794" s="314">
        <v>3</v>
      </c>
      <c r="J1794" s="314">
        <v>0</v>
      </c>
      <c r="K1794" s="314">
        <v>3</v>
      </c>
      <c r="L1794" s="314">
        <v>35</v>
      </c>
      <c r="M1794" s="284">
        <f t="shared" si="356"/>
        <v>0</v>
      </c>
      <c r="N1794" s="284">
        <v>0</v>
      </c>
      <c r="O1794" s="310">
        <v>35</v>
      </c>
      <c r="P1794" s="310">
        <v>35</v>
      </c>
      <c r="Q1794" s="310">
        <v>35</v>
      </c>
      <c r="R1794" s="314">
        <v>35</v>
      </c>
      <c r="S1794" s="314">
        <v>0</v>
      </c>
      <c r="T1794" s="314">
        <v>0</v>
      </c>
      <c r="U1794" s="314">
        <v>0</v>
      </c>
      <c r="V1794" s="314">
        <v>0</v>
      </c>
      <c r="W1794" s="314">
        <v>0</v>
      </c>
      <c r="X1794" s="314">
        <v>0</v>
      </c>
      <c r="Y1794" s="314">
        <v>0</v>
      </c>
      <c r="Z1794" s="314">
        <v>0</v>
      </c>
      <c r="AA1794" s="314"/>
      <c r="AB1794" s="314"/>
      <c r="AC1794" s="314"/>
      <c r="AD1794" s="314"/>
      <c r="AE1794" s="314">
        <v>0</v>
      </c>
      <c r="AF1794" s="314">
        <v>0</v>
      </c>
      <c r="AG1794" s="314"/>
      <c r="AH1794" s="314"/>
      <c r="AI1794" s="314"/>
      <c r="AJ1794" s="314"/>
      <c r="AK1794" s="314">
        <v>0</v>
      </c>
      <c r="AL1794" s="314">
        <v>0</v>
      </c>
      <c r="AM1794" s="314"/>
      <c r="AN1794" s="314"/>
      <c r="AO1794" s="314"/>
      <c r="AP1794" s="314"/>
      <c r="AQ1794" s="314">
        <v>0</v>
      </c>
      <c r="AR1794" s="314">
        <v>0</v>
      </c>
      <c r="AS1794" s="314"/>
      <c r="AT1794" s="314"/>
      <c r="AU1794" s="314"/>
      <c r="AV1794" s="314"/>
      <c r="AW1794" s="314">
        <v>0</v>
      </c>
      <c r="AX1794" s="314">
        <v>0</v>
      </c>
      <c r="AY1794" s="314"/>
      <c r="AZ1794" s="314"/>
      <c r="BA1794" s="314"/>
      <c r="BB1794" s="314"/>
      <c r="BC1794" s="314">
        <v>32</v>
      </c>
      <c r="BD1794" s="314">
        <v>0</v>
      </c>
      <c r="BE1794" s="314"/>
      <c r="BF1794" s="314"/>
      <c r="BG1794" s="314"/>
      <c r="BH1794" s="314"/>
      <c r="BI1794" s="314"/>
      <c r="BJ1794" s="314"/>
      <c r="BK1794" s="314">
        <v>3</v>
      </c>
      <c r="BL1794" s="314"/>
      <c r="BM1794" s="314"/>
      <c r="BN1794" s="314"/>
      <c r="BO1794" s="314"/>
      <c r="BP1794" s="314"/>
      <c r="BQ1794" s="314"/>
      <c r="BR1794" s="314"/>
      <c r="BS1794" s="314"/>
      <c r="BT1794" s="314"/>
      <c r="BU1794" s="314"/>
      <c r="BV1794" s="314"/>
      <c r="BW1794" s="314"/>
      <c r="BX1794" s="314"/>
      <c r="BY1794" s="314"/>
      <c r="BZ1794" s="314"/>
      <c r="CA1794" s="314"/>
      <c r="CB1794" s="314"/>
      <c r="CC1794" s="314"/>
      <c r="CD1794" s="314"/>
      <c r="CE1794" s="314"/>
      <c r="CF1794" s="314"/>
      <c r="CG1794" s="314"/>
      <c r="CH1794" s="314"/>
      <c r="CI1794" s="286" t="str">
        <f t="shared" si="357"/>
        <v>Small</v>
      </c>
      <c r="CJ1794" s="210"/>
      <c r="CK1794" s="210"/>
      <c r="CN1794"/>
    </row>
    <row r="1795" spans="1:92" s="283" customFormat="1" ht="15">
      <c r="A1795" s="208" t="s">
        <v>656</v>
      </c>
      <c r="B1795" s="283" t="s">
        <v>551</v>
      </c>
      <c r="C1795" s="208" t="s">
        <v>76</v>
      </c>
      <c r="D1795" s="566">
        <v>2012</v>
      </c>
      <c r="E1795" s="314">
        <v>7</v>
      </c>
      <c r="F1795" s="314">
        <v>0</v>
      </c>
      <c r="G1795" s="314">
        <v>0</v>
      </c>
      <c r="H1795" s="314">
        <v>7</v>
      </c>
      <c r="I1795" s="314">
        <v>0</v>
      </c>
      <c r="J1795" s="314">
        <v>0</v>
      </c>
      <c r="K1795" s="314">
        <v>0</v>
      </c>
      <c r="L1795" s="314">
        <v>7</v>
      </c>
      <c r="M1795" s="284">
        <f t="shared" si="356"/>
        <v>0</v>
      </c>
      <c r="N1795" s="284">
        <v>0</v>
      </c>
      <c r="O1795" s="310">
        <v>7</v>
      </c>
      <c r="P1795" s="310">
        <v>7</v>
      </c>
      <c r="Q1795" s="310">
        <v>7</v>
      </c>
      <c r="R1795" s="314">
        <v>7</v>
      </c>
      <c r="S1795" s="314">
        <v>0</v>
      </c>
      <c r="T1795" s="314">
        <v>0</v>
      </c>
      <c r="U1795" s="314">
        <v>0</v>
      </c>
      <c r="V1795" s="314">
        <v>0</v>
      </c>
      <c r="W1795" s="314">
        <v>0</v>
      </c>
      <c r="X1795" s="314">
        <v>0</v>
      </c>
      <c r="Y1795" s="314">
        <v>7</v>
      </c>
      <c r="Z1795" s="314">
        <v>4</v>
      </c>
      <c r="AA1795" s="314"/>
      <c r="AB1795" s="314"/>
      <c r="AC1795" s="314"/>
      <c r="AD1795" s="314"/>
      <c r="AE1795" s="314">
        <v>0</v>
      </c>
      <c r="AF1795" s="314">
        <v>0</v>
      </c>
      <c r="AG1795" s="314"/>
      <c r="AH1795" s="314"/>
      <c r="AI1795" s="314"/>
      <c r="AJ1795" s="314"/>
      <c r="AK1795" s="314">
        <v>0</v>
      </c>
      <c r="AL1795" s="314">
        <v>0</v>
      </c>
      <c r="AM1795" s="314"/>
      <c r="AN1795" s="314"/>
      <c r="AO1795" s="314"/>
      <c r="AP1795" s="314"/>
      <c r="AQ1795" s="314">
        <v>0</v>
      </c>
      <c r="AR1795" s="314">
        <v>0</v>
      </c>
      <c r="AS1795" s="314"/>
      <c r="AT1795" s="314"/>
      <c r="AU1795" s="314"/>
      <c r="AV1795" s="314"/>
      <c r="AW1795" s="314">
        <v>0</v>
      </c>
      <c r="AX1795" s="314">
        <v>0</v>
      </c>
      <c r="AY1795" s="314"/>
      <c r="AZ1795" s="314"/>
      <c r="BA1795" s="314"/>
      <c r="BB1795" s="314"/>
      <c r="BC1795" s="314">
        <v>0</v>
      </c>
      <c r="BD1795" s="314">
        <v>0</v>
      </c>
      <c r="BE1795" s="314"/>
      <c r="BF1795" s="314"/>
      <c r="BG1795" s="314"/>
      <c r="BH1795" s="314"/>
      <c r="BI1795" s="314"/>
      <c r="BJ1795" s="314"/>
      <c r="BK1795" s="314"/>
      <c r="BL1795" s="314"/>
      <c r="BM1795" s="314"/>
      <c r="BN1795" s="314"/>
      <c r="BO1795" s="314"/>
      <c r="BP1795" s="314"/>
      <c r="BQ1795" s="314"/>
      <c r="BR1795" s="314"/>
      <c r="BS1795" s="314"/>
      <c r="BT1795" s="314"/>
      <c r="BU1795" s="314"/>
      <c r="BV1795" s="314"/>
      <c r="BW1795" s="314"/>
      <c r="BX1795" s="314"/>
      <c r="BY1795" s="314"/>
      <c r="BZ1795" s="314"/>
      <c r="CA1795" s="314"/>
      <c r="CB1795" s="314"/>
      <c r="CC1795" s="314"/>
      <c r="CD1795" s="314"/>
      <c r="CE1795" s="314"/>
      <c r="CF1795" s="314"/>
      <c r="CG1795" s="314"/>
      <c r="CH1795" s="314"/>
      <c r="CI1795" s="286" t="str">
        <f t="shared" si="357"/>
        <v>Small</v>
      </c>
      <c r="CJ1795" s="210"/>
      <c r="CK1795" s="210"/>
      <c r="CN1795"/>
    </row>
    <row r="1796" spans="1:92" s="283" customFormat="1" ht="15">
      <c r="A1796" s="287" t="s">
        <v>133</v>
      </c>
      <c r="B1796" s="287" t="s">
        <v>403</v>
      </c>
      <c r="C1796" s="208" t="s">
        <v>76</v>
      </c>
      <c r="D1796" s="566">
        <v>2012</v>
      </c>
      <c r="E1796" s="314">
        <v>1</v>
      </c>
      <c r="F1796" s="314">
        <v>146</v>
      </c>
      <c r="G1796" s="314">
        <v>25554</v>
      </c>
      <c r="H1796" s="314">
        <v>25701</v>
      </c>
      <c r="I1796" s="314">
        <v>0</v>
      </c>
      <c r="J1796" s="314">
        <v>0</v>
      </c>
      <c r="K1796" s="314">
        <v>0</v>
      </c>
      <c r="L1796" s="314">
        <v>25701</v>
      </c>
      <c r="M1796" s="284">
        <f t="shared" si="356"/>
        <v>0</v>
      </c>
      <c r="N1796" s="284">
        <v>0</v>
      </c>
      <c r="O1796" s="310">
        <v>25701</v>
      </c>
      <c r="P1796" s="310">
        <v>488823</v>
      </c>
      <c r="Q1796" s="310">
        <v>488823</v>
      </c>
      <c r="R1796" s="314">
        <v>488823</v>
      </c>
      <c r="S1796" s="314">
        <v>0</v>
      </c>
      <c r="T1796" s="314">
        <v>0</v>
      </c>
      <c r="U1796" s="314">
        <v>0</v>
      </c>
      <c r="V1796" s="314">
        <v>0</v>
      </c>
      <c r="W1796" s="314">
        <v>0</v>
      </c>
      <c r="X1796" s="314">
        <v>0</v>
      </c>
      <c r="Y1796" s="314">
        <v>0</v>
      </c>
      <c r="Z1796" s="314">
        <v>0</v>
      </c>
      <c r="AA1796" s="314">
        <v>144</v>
      </c>
      <c r="AB1796" s="314">
        <v>0</v>
      </c>
      <c r="AC1796" s="314">
        <v>23017</v>
      </c>
      <c r="AD1796" s="314">
        <v>22887</v>
      </c>
      <c r="AE1796" s="314">
        <v>0</v>
      </c>
      <c r="AF1796" s="314">
        <v>0</v>
      </c>
      <c r="AG1796" s="314"/>
      <c r="AH1796" s="314"/>
      <c r="AI1796" s="314">
        <v>2522</v>
      </c>
      <c r="AJ1796" s="314">
        <v>2522</v>
      </c>
      <c r="AK1796" s="314">
        <v>0</v>
      </c>
      <c r="AL1796" s="314">
        <v>0</v>
      </c>
      <c r="AM1796" s="314"/>
      <c r="AN1796" s="314"/>
      <c r="AO1796" s="314"/>
      <c r="AP1796" s="314"/>
      <c r="AQ1796" s="314">
        <v>1</v>
      </c>
      <c r="AR1796" s="314">
        <v>1</v>
      </c>
      <c r="AS1796" s="314">
        <v>2</v>
      </c>
      <c r="AT1796" s="314">
        <v>0</v>
      </c>
      <c r="AU1796" s="314">
        <v>15</v>
      </c>
      <c r="AV1796" s="314">
        <v>6</v>
      </c>
      <c r="AW1796" s="314">
        <v>0</v>
      </c>
      <c r="AX1796" s="314">
        <v>0</v>
      </c>
      <c r="AY1796" s="314"/>
      <c r="AZ1796" s="314"/>
      <c r="BA1796" s="314"/>
      <c r="BB1796" s="314"/>
      <c r="BC1796" s="314">
        <v>0</v>
      </c>
      <c r="BD1796" s="314">
        <v>0</v>
      </c>
      <c r="BE1796" s="314"/>
      <c r="BF1796" s="314"/>
      <c r="BG1796" s="314"/>
      <c r="BH1796" s="314"/>
      <c r="BI1796" s="314"/>
      <c r="BJ1796" s="314"/>
      <c r="BK1796" s="314"/>
      <c r="BL1796" s="314"/>
      <c r="BM1796" s="314"/>
      <c r="BN1796" s="314"/>
      <c r="BO1796" s="314"/>
      <c r="BP1796" s="314"/>
      <c r="BQ1796" s="314"/>
      <c r="BR1796" s="314"/>
      <c r="BS1796" s="314"/>
      <c r="BT1796" s="314"/>
      <c r="BU1796" s="314"/>
      <c r="BV1796" s="314"/>
      <c r="BW1796" s="314"/>
      <c r="BX1796" s="314"/>
      <c r="BY1796" s="314"/>
      <c r="BZ1796" s="314"/>
      <c r="CA1796" s="314"/>
      <c r="CB1796" s="314"/>
      <c r="CC1796" s="314"/>
      <c r="CD1796" s="314">
        <v>463122</v>
      </c>
      <c r="CE1796" s="314"/>
      <c r="CF1796" s="314"/>
      <c r="CG1796" s="314"/>
      <c r="CH1796" s="314"/>
      <c r="CI1796" s="286" t="str">
        <f t="shared" si="357"/>
        <v>Large</v>
      </c>
      <c r="CJ1796" s="210"/>
      <c r="CK1796" s="210"/>
      <c r="CN1796"/>
    </row>
    <row r="1797" spans="1:92" s="283" customFormat="1" ht="15">
      <c r="A1797" s="208" t="s">
        <v>223</v>
      </c>
      <c r="B1797" s="287" t="s">
        <v>407</v>
      </c>
      <c r="C1797" s="208" t="s">
        <v>76</v>
      </c>
      <c r="D1797" s="566">
        <v>2012</v>
      </c>
      <c r="E1797" s="314">
        <v>7</v>
      </c>
      <c r="F1797" s="314">
        <v>0</v>
      </c>
      <c r="G1797" s="314">
        <v>0</v>
      </c>
      <c r="H1797" s="314">
        <v>7</v>
      </c>
      <c r="I1797" s="314">
        <v>0</v>
      </c>
      <c r="J1797" s="314">
        <v>0</v>
      </c>
      <c r="K1797" s="314">
        <v>0</v>
      </c>
      <c r="L1797" s="314">
        <v>7</v>
      </c>
      <c r="M1797" s="284">
        <f t="shared" si="356"/>
        <v>0</v>
      </c>
      <c r="N1797" s="284">
        <v>0</v>
      </c>
      <c r="O1797" s="310">
        <v>7</v>
      </c>
      <c r="P1797" s="310">
        <v>7</v>
      </c>
      <c r="Q1797" s="310">
        <v>7</v>
      </c>
      <c r="R1797" s="314">
        <v>7</v>
      </c>
      <c r="S1797" s="314">
        <v>0</v>
      </c>
      <c r="T1797" s="314">
        <v>0</v>
      </c>
      <c r="U1797" s="314">
        <v>0</v>
      </c>
      <c r="V1797" s="314">
        <v>0</v>
      </c>
      <c r="W1797" s="314">
        <v>0</v>
      </c>
      <c r="X1797" s="314">
        <v>0</v>
      </c>
      <c r="Y1797" s="314">
        <v>0</v>
      </c>
      <c r="Z1797" s="314">
        <v>0</v>
      </c>
      <c r="AA1797" s="314"/>
      <c r="AB1797" s="314"/>
      <c r="AC1797" s="314"/>
      <c r="AD1797" s="314"/>
      <c r="AE1797" s="314">
        <v>0</v>
      </c>
      <c r="AF1797" s="314">
        <v>0</v>
      </c>
      <c r="AG1797" s="314"/>
      <c r="AH1797" s="314"/>
      <c r="AI1797" s="314"/>
      <c r="AJ1797" s="314"/>
      <c r="AK1797" s="314">
        <v>0</v>
      </c>
      <c r="AL1797" s="314">
        <v>0</v>
      </c>
      <c r="AM1797" s="314"/>
      <c r="AN1797" s="314"/>
      <c r="AO1797" s="314"/>
      <c r="AP1797" s="314"/>
      <c r="AQ1797" s="314">
        <v>0</v>
      </c>
      <c r="AR1797" s="314">
        <v>0</v>
      </c>
      <c r="AS1797" s="314"/>
      <c r="AT1797" s="314"/>
      <c r="AU1797" s="314"/>
      <c r="AV1797" s="314"/>
      <c r="AW1797" s="314">
        <v>0</v>
      </c>
      <c r="AX1797" s="314">
        <v>0</v>
      </c>
      <c r="AY1797" s="314"/>
      <c r="AZ1797" s="314"/>
      <c r="BA1797" s="314"/>
      <c r="BB1797" s="314"/>
      <c r="BC1797" s="314">
        <v>7</v>
      </c>
      <c r="BD1797" s="314">
        <v>0</v>
      </c>
      <c r="BE1797" s="314"/>
      <c r="BF1797" s="314"/>
      <c r="BG1797" s="314"/>
      <c r="BH1797" s="314"/>
      <c r="BI1797" s="314"/>
      <c r="BJ1797" s="314"/>
      <c r="BK1797" s="314"/>
      <c r="BL1797" s="314"/>
      <c r="BM1797" s="314"/>
      <c r="BN1797" s="314"/>
      <c r="BO1797" s="314"/>
      <c r="BP1797" s="314"/>
      <c r="BQ1797" s="314"/>
      <c r="BR1797" s="314"/>
      <c r="BS1797" s="314"/>
      <c r="BT1797" s="314"/>
      <c r="BU1797" s="314"/>
      <c r="BV1797" s="314"/>
      <c r="BW1797" s="314"/>
      <c r="BX1797" s="314"/>
      <c r="BY1797" s="314"/>
      <c r="BZ1797" s="314"/>
      <c r="CA1797" s="314"/>
      <c r="CB1797" s="314"/>
      <c r="CC1797" s="314"/>
      <c r="CD1797" s="314"/>
      <c r="CE1797" s="314"/>
      <c r="CF1797" s="314"/>
      <c r="CG1797" s="314"/>
      <c r="CH1797" s="314"/>
      <c r="CI1797" s="286" t="str">
        <f t="shared" si="357"/>
        <v>Small</v>
      </c>
      <c r="CJ1797" s="210"/>
      <c r="CK1797" s="210"/>
      <c r="CN1797"/>
    </row>
    <row r="1798" spans="1:92" s="283" customFormat="1" ht="15">
      <c r="A1798" s="208" t="s">
        <v>637</v>
      </c>
      <c r="B1798" s="283" t="s">
        <v>552</v>
      </c>
      <c r="C1798" s="208" t="s">
        <v>76</v>
      </c>
      <c r="D1798" s="566">
        <v>2012</v>
      </c>
      <c r="E1798" s="314">
        <v>0</v>
      </c>
      <c r="F1798" s="314">
        <v>0</v>
      </c>
      <c r="G1798" s="314">
        <v>3</v>
      </c>
      <c r="H1798" s="314">
        <v>3</v>
      </c>
      <c r="I1798" s="314">
        <v>0</v>
      </c>
      <c r="J1798" s="314">
        <v>0</v>
      </c>
      <c r="K1798" s="314">
        <v>0</v>
      </c>
      <c r="L1798" s="314">
        <v>3</v>
      </c>
      <c r="M1798" s="284">
        <f t="shared" si="356"/>
        <v>0</v>
      </c>
      <c r="N1798" s="284">
        <v>0</v>
      </c>
      <c r="O1798" s="310">
        <v>3</v>
      </c>
      <c r="P1798" s="310">
        <v>3</v>
      </c>
      <c r="Q1798" s="310">
        <v>3</v>
      </c>
      <c r="R1798" s="314">
        <v>3</v>
      </c>
      <c r="S1798" s="314"/>
      <c r="T1798" s="314"/>
      <c r="U1798" s="314"/>
      <c r="V1798" s="314"/>
      <c r="W1798" s="314"/>
      <c r="X1798" s="314"/>
      <c r="Y1798" s="314"/>
      <c r="Z1798" s="314"/>
      <c r="AA1798" s="314"/>
      <c r="AB1798" s="314"/>
      <c r="AC1798" s="314"/>
      <c r="AD1798" s="314"/>
      <c r="AE1798" s="314"/>
      <c r="AF1798" s="314"/>
      <c r="AG1798" s="314"/>
      <c r="AH1798" s="314"/>
      <c r="AI1798" s="314"/>
      <c r="AJ1798" s="314"/>
      <c r="AK1798" s="314"/>
      <c r="AL1798" s="314"/>
      <c r="AM1798" s="314"/>
      <c r="AN1798" s="314"/>
      <c r="AO1798" s="314"/>
      <c r="AP1798" s="314"/>
      <c r="AQ1798" s="314"/>
      <c r="AR1798" s="314"/>
      <c r="AS1798" s="314"/>
      <c r="AT1798" s="314"/>
      <c r="AU1798" s="314"/>
      <c r="AV1798" s="314"/>
      <c r="AW1798" s="314"/>
      <c r="AX1798" s="314"/>
      <c r="AY1798" s="314"/>
      <c r="AZ1798" s="314"/>
      <c r="BA1798" s="314"/>
      <c r="BB1798" s="314"/>
      <c r="BC1798" s="314"/>
      <c r="BD1798" s="314"/>
      <c r="BE1798" s="314"/>
      <c r="BF1798" s="314"/>
      <c r="BG1798" s="314"/>
      <c r="BH1798" s="314"/>
      <c r="BI1798" s="314">
        <v>0</v>
      </c>
      <c r="BJ1798" s="314">
        <v>3</v>
      </c>
      <c r="BK1798" s="314">
        <v>0</v>
      </c>
      <c r="BL1798" s="314"/>
      <c r="BM1798" s="314"/>
      <c r="BN1798" s="314"/>
      <c r="BO1798" s="314">
        <v>0</v>
      </c>
      <c r="BP1798" s="314"/>
      <c r="BQ1798" s="314">
        <v>0</v>
      </c>
      <c r="BR1798" s="314"/>
      <c r="BS1798" s="314"/>
      <c r="BT1798" s="314"/>
      <c r="BU1798" s="314"/>
      <c r="BV1798" s="314"/>
      <c r="BW1798" s="314"/>
      <c r="BX1798" s="314"/>
      <c r="BY1798" s="314"/>
      <c r="BZ1798" s="314"/>
      <c r="CA1798" s="314"/>
      <c r="CB1798" s="314"/>
      <c r="CC1798" s="314"/>
      <c r="CD1798" s="314"/>
      <c r="CE1798" s="314"/>
      <c r="CF1798" s="314"/>
      <c r="CG1798" s="314"/>
      <c r="CH1798" s="314">
        <v>0</v>
      </c>
      <c r="CI1798" s="286" t="str">
        <f t="shared" si="357"/>
        <v>Small</v>
      </c>
      <c r="CJ1798" s="210"/>
      <c r="CK1798" s="210"/>
      <c r="CN1798"/>
    </row>
    <row r="1799" spans="1:92" s="283" customFormat="1" ht="15">
      <c r="A1799" s="208" t="s">
        <v>638</v>
      </c>
      <c r="B1799" s="283" t="s">
        <v>553</v>
      </c>
      <c r="C1799" s="208" t="s">
        <v>76</v>
      </c>
      <c r="D1799" s="566">
        <v>2012</v>
      </c>
      <c r="E1799" s="314">
        <v>0</v>
      </c>
      <c r="F1799" s="314">
        <v>0</v>
      </c>
      <c r="G1799" s="314">
        <v>0</v>
      </c>
      <c r="H1799" s="314">
        <v>0</v>
      </c>
      <c r="I1799" s="314">
        <v>0</v>
      </c>
      <c r="J1799" s="314">
        <v>0</v>
      </c>
      <c r="K1799" s="314">
        <v>0</v>
      </c>
      <c r="L1799" s="314">
        <v>0</v>
      </c>
      <c r="M1799" s="284">
        <f t="shared" si="356"/>
        <v>5292</v>
      </c>
      <c r="N1799" s="284">
        <v>5292</v>
      </c>
      <c r="O1799" s="310">
        <v>5292</v>
      </c>
      <c r="P1799" s="310">
        <v>0</v>
      </c>
      <c r="Q1799" s="310">
        <v>5292</v>
      </c>
      <c r="R1799" s="314">
        <v>5292</v>
      </c>
      <c r="S1799" s="314"/>
      <c r="T1799" s="314"/>
      <c r="U1799" s="314"/>
      <c r="V1799" s="314"/>
      <c r="W1799" s="314"/>
      <c r="X1799" s="314"/>
      <c r="Y1799" s="314"/>
      <c r="Z1799" s="314"/>
      <c r="AA1799" s="314"/>
      <c r="AB1799" s="314"/>
      <c r="AC1799" s="314"/>
      <c r="AD1799" s="314"/>
      <c r="AE1799" s="314"/>
      <c r="AF1799" s="314"/>
      <c r="AG1799" s="314"/>
      <c r="AH1799" s="314"/>
      <c r="AI1799" s="314"/>
      <c r="AJ1799" s="314"/>
      <c r="AK1799" s="314"/>
      <c r="AL1799" s="314"/>
      <c r="AM1799" s="314"/>
      <c r="AN1799" s="314"/>
      <c r="AO1799" s="314"/>
      <c r="AP1799" s="314"/>
      <c r="AQ1799" s="314"/>
      <c r="AR1799" s="314"/>
      <c r="AS1799" s="314"/>
      <c r="AT1799" s="314"/>
      <c r="AU1799" s="314"/>
      <c r="AV1799" s="314"/>
      <c r="AW1799" s="314"/>
      <c r="AX1799" s="314"/>
      <c r="AY1799" s="314"/>
      <c r="AZ1799" s="314"/>
      <c r="BA1799" s="314"/>
      <c r="BB1799" s="314"/>
      <c r="BC1799" s="314"/>
      <c r="BD1799" s="314"/>
      <c r="BE1799" s="314"/>
      <c r="BF1799" s="314"/>
      <c r="BG1799" s="314"/>
      <c r="BH1799" s="314"/>
      <c r="BI1799" s="314"/>
      <c r="BJ1799" s="314"/>
      <c r="BK1799" s="314"/>
      <c r="BL1799" s="314"/>
      <c r="BM1799" s="314"/>
      <c r="BN1799" s="314"/>
      <c r="BO1799" s="314"/>
      <c r="BP1799" s="314"/>
      <c r="BQ1799" s="314"/>
      <c r="BR1799" s="314"/>
      <c r="BS1799" s="314"/>
      <c r="BT1799" s="314"/>
      <c r="BU1799" s="314">
        <v>0</v>
      </c>
      <c r="BV1799" s="314">
        <v>0</v>
      </c>
      <c r="BW1799" s="314">
        <v>0</v>
      </c>
      <c r="BX1799" s="314">
        <v>5292</v>
      </c>
      <c r="BY1799" s="314"/>
      <c r="BZ1799" s="314"/>
      <c r="CA1799" s="314"/>
      <c r="CB1799" s="314"/>
      <c r="CC1799" s="314"/>
      <c r="CD1799" s="314"/>
      <c r="CE1799" s="314"/>
      <c r="CF1799" s="314"/>
      <c r="CG1799" s="314"/>
      <c r="CH1799" s="314"/>
      <c r="CI1799" s="286" t="str">
        <f t="shared" si="357"/>
        <v>Small</v>
      </c>
      <c r="CJ1799" s="210"/>
      <c r="CK1799" s="210"/>
      <c r="CN1799"/>
    </row>
    <row r="1800" spans="1:92" s="283" customFormat="1" ht="15">
      <c r="A1800" s="287" t="s">
        <v>133</v>
      </c>
      <c r="B1800" s="287" t="s">
        <v>405</v>
      </c>
      <c r="C1800" s="208" t="s">
        <v>76</v>
      </c>
      <c r="D1800" s="566">
        <v>2012</v>
      </c>
      <c r="E1800" s="314">
        <v>37122</v>
      </c>
      <c r="F1800" s="314">
        <v>488</v>
      </c>
      <c r="G1800" s="314">
        <v>246582</v>
      </c>
      <c r="H1800" s="314">
        <v>284192</v>
      </c>
      <c r="I1800" s="314">
        <v>0</v>
      </c>
      <c r="J1800" s="314">
        <v>0</v>
      </c>
      <c r="K1800" s="314">
        <v>0</v>
      </c>
      <c r="L1800" s="314">
        <v>284192</v>
      </c>
      <c r="M1800" s="284">
        <f t="shared" si="356"/>
        <v>18680</v>
      </c>
      <c r="N1800" s="284">
        <v>18680</v>
      </c>
      <c r="O1800" s="310">
        <v>302872</v>
      </c>
      <c r="P1800" s="310">
        <v>1314137</v>
      </c>
      <c r="Q1800" s="310">
        <v>1332817</v>
      </c>
      <c r="R1800" s="314">
        <v>1336367</v>
      </c>
      <c r="S1800" s="314">
        <v>0</v>
      </c>
      <c r="T1800" s="314">
        <v>0</v>
      </c>
      <c r="U1800" s="314">
        <v>0</v>
      </c>
      <c r="V1800" s="314">
        <v>0</v>
      </c>
      <c r="W1800" s="314">
        <v>0</v>
      </c>
      <c r="X1800" s="314">
        <v>0</v>
      </c>
      <c r="Y1800" s="314">
        <v>37087</v>
      </c>
      <c r="Z1800" s="314">
        <v>0</v>
      </c>
      <c r="AA1800" s="314">
        <v>486</v>
      </c>
      <c r="AB1800" s="314">
        <v>0</v>
      </c>
      <c r="AC1800" s="314">
        <v>193602</v>
      </c>
      <c r="AD1800" s="314">
        <v>1046</v>
      </c>
      <c r="AE1800" s="314">
        <v>0</v>
      </c>
      <c r="AF1800" s="314">
        <v>0</v>
      </c>
      <c r="AG1800" s="314"/>
      <c r="AH1800" s="314"/>
      <c r="AI1800" s="314">
        <v>23875</v>
      </c>
      <c r="AJ1800" s="314">
        <v>22336</v>
      </c>
      <c r="AK1800" s="314">
        <v>0</v>
      </c>
      <c r="AL1800" s="314">
        <v>0</v>
      </c>
      <c r="AM1800" s="314"/>
      <c r="AN1800" s="314"/>
      <c r="AO1800" s="314"/>
      <c r="AP1800" s="314"/>
      <c r="AQ1800" s="314">
        <v>35</v>
      </c>
      <c r="AR1800" s="314">
        <v>5</v>
      </c>
      <c r="AS1800" s="314">
        <v>2</v>
      </c>
      <c r="AT1800" s="314">
        <v>0</v>
      </c>
      <c r="AU1800" s="314">
        <v>29105</v>
      </c>
      <c r="AV1800" s="314">
        <v>757</v>
      </c>
      <c r="AW1800" s="314">
        <v>0</v>
      </c>
      <c r="AX1800" s="314">
        <v>0</v>
      </c>
      <c r="AY1800" s="314"/>
      <c r="AZ1800" s="314"/>
      <c r="BA1800" s="314"/>
      <c r="BB1800" s="314"/>
      <c r="BC1800" s="314">
        <v>0</v>
      </c>
      <c r="BD1800" s="314">
        <v>0</v>
      </c>
      <c r="BE1800" s="314"/>
      <c r="BF1800" s="314"/>
      <c r="BG1800" s="314"/>
      <c r="BH1800" s="314"/>
      <c r="BI1800" s="314"/>
      <c r="BJ1800" s="314"/>
      <c r="BK1800" s="314"/>
      <c r="BL1800" s="314"/>
      <c r="BM1800" s="314"/>
      <c r="BN1800" s="314"/>
      <c r="BO1800" s="314"/>
      <c r="BP1800" s="314"/>
      <c r="BQ1800" s="314"/>
      <c r="BR1800" s="314"/>
      <c r="BS1800" s="314"/>
      <c r="BT1800" s="314"/>
      <c r="BU1800" s="314"/>
      <c r="BV1800" s="314">
        <v>18680</v>
      </c>
      <c r="BW1800" s="314"/>
      <c r="BX1800" s="314"/>
      <c r="BY1800" s="314"/>
      <c r="BZ1800" s="314"/>
      <c r="CA1800" s="314"/>
      <c r="CB1800" s="314"/>
      <c r="CC1800" s="314"/>
      <c r="CD1800" s="314">
        <v>1029945</v>
      </c>
      <c r="CE1800" s="314"/>
      <c r="CF1800" s="314"/>
      <c r="CG1800" s="314"/>
      <c r="CH1800" s="314">
        <v>3550</v>
      </c>
      <c r="CI1800" s="286" t="str">
        <f t="shared" si="357"/>
        <v>Large</v>
      </c>
      <c r="CJ1800" s="210"/>
      <c r="CK1800" s="210"/>
      <c r="CN1800"/>
    </row>
    <row r="1801" spans="1:92" s="283" customFormat="1" ht="15">
      <c r="A1801" s="208" t="s">
        <v>653</v>
      </c>
      <c r="B1801" s="297" t="s">
        <v>557</v>
      </c>
      <c r="C1801" s="208" t="s">
        <v>76</v>
      </c>
      <c r="D1801" s="566">
        <v>2012</v>
      </c>
      <c r="E1801" s="314">
        <v>0</v>
      </c>
      <c r="F1801" s="314">
        <v>0</v>
      </c>
      <c r="G1801" s="314">
        <v>0</v>
      </c>
      <c r="H1801" s="314">
        <v>0</v>
      </c>
      <c r="I1801" s="314">
        <v>1932</v>
      </c>
      <c r="J1801" s="314">
        <v>0</v>
      </c>
      <c r="K1801" s="314">
        <v>1932</v>
      </c>
      <c r="L1801" s="314">
        <v>1932</v>
      </c>
      <c r="M1801" s="284">
        <f t="shared" si="356"/>
        <v>0</v>
      </c>
      <c r="N1801" s="284">
        <v>0</v>
      </c>
      <c r="O1801" s="310">
        <v>1932</v>
      </c>
      <c r="P1801" s="310">
        <v>1932</v>
      </c>
      <c r="Q1801" s="310">
        <v>1932</v>
      </c>
      <c r="R1801" s="314">
        <v>1932</v>
      </c>
      <c r="S1801" s="314"/>
      <c r="T1801" s="314"/>
      <c r="U1801" s="314"/>
      <c r="V1801" s="314"/>
      <c r="W1801" s="314"/>
      <c r="X1801" s="314"/>
      <c r="Y1801" s="314"/>
      <c r="Z1801" s="314"/>
      <c r="AA1801" s="314"/>
      <c r="AB1801" s="314"/>
      <c r="AC1801" s="314"/>
      <c r="AD1801" s="314"/>
      <c r="AE1801" s="314"/>
      <c r="AF1801" s="314"/>
      <c r="AG1801" s="314"/>
      <c r="AH1801" s="314"/>
      <c r="AI1801" s="314"/>
      <c r="AJ1801" s="314"/>
      <c r="AK1801" s="314"/>
      <c r="AL1801" s="314"/>
      <c r="AM1801" s="314"/>
      <c r="AN1801" s="314"/>
      <c r="AO1801" s="314"/>
      <c r="AP1801" s="314"/>
      <c r="AQ1801" s="314"/>
      <c r="AR1801" s="314"/>
      <c r="AS1801" s="314"/>
      <c r="AT1801" s="314"/>
      <c r="AU1801" s="314"/>
      <c r="AV1801" s="314"/>
      <c r="AW1801" s="314"/>
      <c r="AX1801" s="314"/>
      <c r="AY1801" s="314"/>
      <c r="AZ1801" s="314"/>
      <c r="BA1801" s="314"/>
      <c r="BB1801" s="314"/>
      <c r="BC1801" s="314"/>
      <c r="BD1801" s="314"/>
      <c r="BE1801" s="314"/>
      <c r="BF1801" s="314"/>
      <c r="BG1801" s="314"/>
      <c r="BH1801" s="314"/>
      <c r="BI1801" s="314">
        <v>0</v>
      </c>
      <c r="BJ1801" s="314">
        <v>0</v>
      </c>
      <c r="BK1801" s="314">
        <v>1932</v>
      </c>
      <c r="BL1801" s="314"/>
      <c r="BM1801" s="314"/>
      <c r="BN1801" s="314"/>
      <c r="BO1801" s="314">
        <v>0</v>
      </c>
      <c r="BP1801" s="314"/>
      <c r="BQ1801" s="314">
        <v>0</v>
      </c>
      <c r="BR1801" s="314"/>
      <c r="BS1801" s="314"/>
      <c r="BT1801" s="314"/>
      <c r="BU1801" s="314"/>
      <c r="BV1801" s="314"/>
      <c r="BW1801" s="314"/>
      <c r="BX1801" s="314"/>
      <c r="BY1801" s="314"/>
      <c r="BZ1801" s="314"/>
      <c r="CA1801" s="314"/>
      <c r="CB1801" s="314"/>
      <c r="CC1801" s="314"/>
      <c r="CD1801" s="314"/>
      <c r="CE1801" s="314"/>
      <c r="CF1801" s="314"/>
      <c r="CG1801" s="314"/>
      <c r="CH1801" s="314">
        <v>0</v>
      </c>
      <c r="CI1801" s="286" t="str">
        <f t="shared" si="357"/>
        <v>Small</v>
      </c>
      <c r="CJ1801" s="210"/>
      <c r="CK1801" s="210"/>
      <c r="CN1801"/>
    </row>
    <row r="1802" spans="1:92" s="283" customFormat="1" ht="15">
      <c r="A1802" s="208" t="s">
        <v>642</v>
      </c>
      <c r="B1802" s="287" t="s">
        <v>414</v>
      </c>
      <c r="C1802" s="208" t="s">
        <v>76</v>
      </c>
      <c r="D1802" s="566">
        <v>2012</v>
      </c>
      <c r="E1802" s="314">
        <v>0</v>
      </c>
      <c r="F1802" s="314">
        <v>0</v>
      </c>
      <c r="G1802" s="314">
        <v>0</v>
      </c>
      <c r="H1802" s="314">
        <v>0</v>
      </c>
      <c r="I1802" s="314">
        <v>0</v>
      </c>
      <c r="J1802" s="314">
        <v>0</v>
      </c>
      <c r="K1802" s="314">
        <v>0</v>
      </c>
      <c r="L1802" s="314">
        <v>0</v>
      </c>
      <c r="M1802" s="284">
        <f t="shared" si="356"/>
        <v>0</v>
      </c>
      <c r="N1802" s="284">
        <v>0</v>
      </c>
      <c r="O1802" s="310">
        <v>0</v>
      </c>
      <c r="P1802" s="310">
        <v>11821</v>
      </c>
      <c r="Q1802" s="310">
        <v>11821</v>
      </c>
      <c r="R1802" s="314">
        <v>71878</v>
      </c>
      <c r="S1802" s="314"/>
      <c r="T1802" s="314"/>
      <c r="U1802" s="314"/>
      <c r="V1802" s="314"/>
      <c r="W1802" s="314"/>
      <c r="X1802" s="314"/>
      <c r="Y1802" s="314"/>
      <c r="Z1802" s="314"/>
      <c r="AA1802" s="314"/>
      <c r="AB1802" s="314"/>
      <c r="AC1802" s="314"/>
      <c r="AD1802" s="314"/>
      <c r="AE1802" s="314"/>
      <c r="AF1802" s="314"/>
      <c r="AG1802" s="314"/>
      <c r="AH1802" s="314"/>
      <c r="AI1802" s="314"/>
      <c r="AJ1802" s="314"/>
      <c r="AK1802" s="314"/>
      <c r="AL1802" s="314"/>
      <c r="AM1802" s="314"/>
      <c r="AN1802" s="314"/>
      <c r="AO1802" s="314"/>
      <c r="AP1802" s="314"/>
      <c r="AQ1802" s="314"/>
      <c r="AR1802" s="314"/>
      <c r="AS1802" s="314"/>
      <c r="AT1802" s="314"/>
      <c r="AU1802" s="314"/>
      <c r="AV1802" s="314"/>
      <c r="AW1802" s="314"/>
      <c r="AX1802" s="314"/>
      <c r="AY1802" s="314"/>
      <c r="AZ1802" s="314"/>
      <c r="BA1802" s="314"/>
      <c r="BB1802" s="314"/>
      <c r="BC1802" s="314"/>
      <c r="BD1802" s="314"/>
      <c r="BE1802" s="314"/>
      <c r="BF1802" s="314"/>
      <c r="BG1802" s="314"/>
      <c r="BH1802" s="314"/>
      <c r="BI1802" s="314">
        <v>0</v>
      </c>
      <c r="BJ1802" s="314">
        <v>0</v>
      </c>
      <c r="BK1802" s="314">
        <v>0</v>
      </c>
      <c r="BL1802" s="314"/>
      <c r="BM1802" s="314"/>
      <c r="BN1802" s="314"/>
      <c r="BO1802" s="314">
        <v>0</v>
      </c>
      <c r="BP1802" s="314"/>
      <c r="BQ1802" s="314">
        <v>0</v>
      </c>
      <c r="BR1802" s="314"/>
      <c r="BS1802" s="314"/>
      <c r="BT1802" s="314"/>
      <c r="BU1802" s="314"/>
      <c r="BV1802" s="314"/>
      <c r="BW1802" s="314"/>
      <c r="BX1802" s="314"/>
      <c r="BY1802" s="314"/>
      <c r="BZ1802" s="314"/>
      <c r="CA1802" s="314"/>
      <c r="CB1802" s="314"/>
      <c r="CC1802" s="314"/>
      <c r="CD1802" s="314">
        <v>11821</v>
      </c>
      <c r="CE1802" s="314"/>
      <c r="CF1802" s="314"/>
      <c r="CG1802" s="314"/>
      <c r="CH1802" s="314">
        <v>60057</v>
      </c>
      <c r="CI1802" s="286" t="str">
        <f t="shared" si="357"/>
        <v>Small</v>
      </c>
      <c r="CJ1802" s="210"/>
      <c r="CK1802" s="210"/>
      <c r="CN1802"/>
    </row>
    <row r="1803" spans="1:92" s="283" customFormat="1" ht="15">
      <c r="A1803" s="208" t="s">
        <v>227</v>
      </c>
      <c r="B1803" s="297" t="s">
        <v>559</v>
      </c>
      <c r="C1803" s="208" t="s">
        <v>76</v>
      </c>
      <c r="D1803" s="566">
        <v>2012</v>
      </c>
      <c r="E1803" s="314">
        <v>32</v>
      </c>
      <c r="F1803" s="314">
        <v>0</v>
      </c>
      <c r="G1803" s="314">
        <v>0</v>
      </c>
      <c r="H1803" s="314">
        <v>32</v>
      </c>
      <c r="I1803" s="314">
        <v>0</v>
      </c>
      <c r="J1803" s="314">
        <v>0</v>
      </c>
      <c r="K1803" s="314">
        <v>0</v>
      </c>
      <c r="L1803" s="314">
        <v>32</v>
      </c>
      <c r="M1803" s="284">
        <f t="shared" si="356"/>
        <v>0</v>
      </c>
      <c r="N1803" s="284">
        <v>0</v>
      </c>
      <c r="O1803" s="310">
        <v>32</v>
      </c>
      <c r="P1803" s="310">
        <v>32</v>
      </c>
      <c r="Q1803" s="310">
        <v>32</v>
      </c>
      <c r="R1803" s="314">
        <v>32</v>
      </c>
      <c r="S1803" s="314">
        <v>0</v>
      </c>
      <c r="T1803" s="314">
        <v>0</v>
      </c>
      <c r="U1803" s="314">
        <v>0</v>
      </c>
      <c r="V1803" s="314">
        <v>0</v>
      </c>
      <c r="W1803" s="314">
        <v>0</v>
      </c>
      <c r="X1803" s="314">
        <v>0</v>
      </c>
      <c r="Y1803" s="314">
        <v>0</v>
      </c>
      <c r="Z1803" s="314">
        <v>0</v>
      </c>
      <c r="AA1803" s="314"/>
      <c r="AB1803" s="314"/>
      <c r="AC1803" s="314"/>
      <c r="AD1803" s="314"/>
      <c r="AE1803" s="314">
        <v>0</v>
      </c>
      <c r="AF1803" s="314">
        <v>0</v>
      </c>
      <c r="AG1803" s="314"/>
      <c r="AH1803" s="314"/>
      <c r="AI1803" s="314"/>
      <c r="AJ1803" s="314"/>
      <c r="AK1803" s="314">
        <v>0</v>
      </c>
      <c r="AL1803" s="314">
        <v>0</v>
      </c>
      <c r="AM1803" s="314"/>
      <c r="AN1803" s="314"/>
      <c r="AO1803" s="314"/>
      <c r="AP1803" s="314"/>
      <c r="AQ1803" s="314">
        <v>32</v>
      </c>
      <c r="AR1803" s="314">
        <v>0</v>
      </c>
      <c r="AS1803" s="314"/>
      <c r="AT1803" s="314"/>
      <c r="AU1803" s="314"/>
      <c r="AV1803" s="314"/>
      <c r="AW1803" s="314">
        <v>0</v>
      </c>
      <c r="AX1803" s="314">
        <v>0</v>
      </c>
      <c r="AY1803" s="314"/>
      <c r="AZ1803" s="314"/>
      <c r="BA1803" s="314"/>
      <c r="BB1803" s="314"/>
      <c r="BC1803" s="314">
        <v>0</v>
      </c>
      <c r="BD1803" s="314">
        <v>0</v>
      </c>
      <c r="BE1803" s="314"/>
      <c r="BF1803" s="314"/>
      <c r="BG1803" s="314"/>
      <c r="BH1803" s="314"/>
      <c r="BI1803" s="314"/>
      <c r="BJ1803" s="314"/>
      <c r="BK1803" s="314"/>
      <c r="BL1803" s="314"/>
      <c r="BM1803" s="314"/>
      <c r="BN1803" s="314"/>
      <c r="BO1803" s="314"/>
      <c r="BP1803" s="314"/>
      <c r="BQ1803" s="314"/>
      <c r="BR1803" s="314"/>
      <c r="BS1803" s="314"/>
      <c r="BT1803" s="314"/>
      <c r="BU1803" s="314"/>
      <c r="BV1803" s="314"/>
      <c r="BW1803" s="314"/>
      <c r="BX1803" s="314"/>
      <c r="BY1803" s="314"/>
      <c r="BZ1803" s="314"/>
      <c r="CA1803" s="314"/>
      <c r="CB1803" s="314"/>
      <c r="CC1803" s="314"/>
      <c r="CD1803" s="314"/>
      <c r="CE1803" s="314"/>
      <c r="CF1803" s="314"/>
      <c r="CG1803" s="314"/>
      <c r="CH1803" s="314"/>
      <c r="CI1803" s="286" t="str">
        <f t="shared" si="357"/>
        <v>Small</v>
      </c>
      <c r="CJ1803" s="210"/>
      <c r="CK1803" s="210"/>
      <c r="CN1803"/>
    </row>
    <row r="1804" spans="1:92" s="283" customFormat="1" ht="15">
      <c r="A1804" s="208" t="s">
        <v>250</v>
      </c>
      <c r="B1804" s="283" t="s">
        <v>560</v>
      </c>
      <c r="C1804" s="208" t="s">
        <v>76</v>
      </c>
      <c r="D1804" s="566">
        <v>2012</v>
      </c>
      <c r="E1804" s="314">
        <v>4</v>
      </c>
      <c r="F1804" s="314">
        <v>0</v>
      </c>
      <c r="G1804" s="314">
        <v>0</v>
      </c>
      <c r="H1804" s="314">
        <v>4</v>
      </c>
      <c r="I1804" s="314">
        <v>0</v>
      </c>
      <c r="J1804" s="314">
        <v>0</v>
      </c>
      <c r="K1804" s="314">
        <v>0</v>
      </c>
      <c r="L1804" s="314">
        <v>4</v>
      </c>
      <c r="M1804" s="284">
        <f t="shared" si="356"/>
        <v>0</v>
      </c>
      <c r="N1804" s="284">
        <v>0</v>
      </c>
      <c r="O1804" s="310">
        <v>4</v>
      </c>
      <c r="P1804" s="310">
        <v>4</v>
      </c>
      <c r="Q1804" s="310">
        <v>4</v>
      </c>
      <c r="R1804" s="314">
        <v>4</v>
      </c>
      <c r="S1804" s="314">
        <v>0</v>
      </c>
      <c r="T1804" s="314">
        <v>0</v>
      </c>
      <c r="U1804" s="314">
        <v>0</v>
      </c>
      <c r="V1804" s="314">
        <v>0</v>
      </c>
      <c r="W1804" s="314">
        <v>0</v>
      </c>
      <c r="X1804" s="314">
        <v>0</v>
      </c>
      <c r="Y1804" s="314">
        <v>0</v>
      </c>
      <c r="Z1804" s="314">
        <v>0</v>
      </c>
      <c r="AA1804" s="314"/>
      <c r="AB1804" s="314"/>
      <c r="AC1804" s="314"/>
      <c r="AD1804" s="314"/>
      <c r="AE1804" s="314">
        <v>0</v>
      </c>
      <c r="AF1804" s="314">
        <v>0</v>
      </c>
      <c r="AG1804" s="314"/>
      <c r="AH1804" s="314"/>
      <c r="AI1804" s="314"/>
      <c r="AJ1804" s="314"/>
      <c r="AK1804" s="314">
        <v>0</v>
      </c>
      <c r="AL1804" s="314">
        <v>0</v>
      </c>
      <c r="AM1804" s="314"/>
      <c r="AN1804" s="314"/>
      <c r="AO1804" s="314"/>
      <c r="AP1804" s="314"/>
      <c r="AQ1804" s="314">
        <v>0</v>
      </c>
      <c r="AR1804" s="314">
        <v>0</v>
      </c>
      <c r="AS1804" s="314"/>
      <c r="AT1804" s="314"/>
      <c r="AU1804" s="314"/>
      <c r="AV1804" s="314"/>
      <c r="AW1804" s="314">
        <v>0</v>
      </c>
      <c r="AX1804" s="314">
        <v>0</v>
      </c>
      <c r="AY1804" s="314"/>
      <c r="AZ1804" s="314"/>
      <c r="BA1804" s="314"/>
      <c r="BB1804" s="314"/>
      <c r="BC1804" s="314">
        <v>4</v>
      </c>
      <c r="BD1804" s="314">
        <v>4</v>
      </c>
      <c r="BE1804" s="314"/>
      <c r="BF1804" s="314"/>
      <c r="BG1804" s="314"/>
      <c r="BH1804" s="314"/>
      <c r="BI1804" s="314"/>
      <c r="BJ1804" s="314"/>
      <c r="BK1804" s="314"/>
      <c r="BL1804" s="314"/>
      <c r="BM1804" s="314"/>
      <c r="BN1804" s="314"/>
      <c r="BO1804" s="314"/>
      <c r="BP1804" s="314"/>
      <c r="BQ1804" s="314"/>
      <c r="BR1804" s="314"/>
      <c r="BS1804" s="314"/>
      <c r="BT1804" s="314"/>
      <c r="BU1804" s="314"/>
      <c r="BV1804" s="314"/>
      <c r="BW1804" s="314"/>
      <c r="BX1804" s="314"/>
      <c r="BY1804" s="314"/>
      <c r="BZ1804" s="314"/>
      <c r="CA1804" s="314"/>
      <c r="CB1804" s="314"/>
      <c r="CC1804" s="314"/>
      <c r="CD1804" s="314"/>
      <c r="CE1804" s="314"/>
      <c r="CF1804" s="314"/>
      <c r="CG1804" s="314"/>
      <c r="CH1804" s="314"/>
      <c r="CI1804" s="286" t="str">
        <f t="shared" si="357"/>
        <v>Small</v>
      </c>
      <c r="CJ1804" s="210"/>
      <c r="CK1804" s="210"/>
      <c r="CN1804"/>
    </row>
    <row r="1805" spans="1:92" s="283" customFormat="1" ht="15">
      <c r="A1805" s="297" t="s">
        <v>356</v>
      </c>
      <c r="B1805" s="287" t="s">
        <v>431</v>
      </c>
      <c r="C1805" s="208" t="s">
        <v>76</v>
      </c>
      <c r="D1805" s="566">
        <v>2012</v>
      </c>
      <c r="E1805" s="314">
        <v>0</v>
      </c>
      <c r="F1805" s="314">
        <v>0</v>
      </c>
      <c r="G1805" s="314">
        <v>0</v>
      </c>
      <c r="H1805" s="314">
        <v>0</v>
      </c>
      <c r="I1805" s="314">
        <v>0</v>
      </c>
      <c r="J1805" s="314">
        <v>0</v>
      </c>
      <c r="K1805" s="314">
        <v>0</v>
      </c>
      <c r="L1805" s="314">
        <v>0</v>
      </c>
      <c r="M1805" s="284">
        <f t="shared" si="356"/>
        <v>9</v>
      </c>
      <c r="N1805" s="284">
        <v>9</v>
      </c>
      <c r="O1805" s="310">
        <v>9</v>
      </c>
      <c r="P1805" s="310">
        <v>0</v>
      </c>
      <c r="Q1805" s="310">
        <v>9</v>
      </c>
      <c r="R1805" s="314">
        <v>9</v>
      </c>
      <c r="S1805" s="314"/>
      <c r="T1805" s="314"/>
      <c r="U1805" s="314"/>
      <c r="V1805" s="314"/>
      <c r="W1805" s="314"/>
      <c r="X1805" s="314"/>
      <c r="Y1805" s="314"/>
      <c r="Z1805" s="314"/>
      <c r="AA1805" s="314"/>
      <c r="AB1805" s="314"/>
      <c r="AC1805" s="314"/>
      <c r="AD1805" s="314"/>
      <c r="AE1805" s="314"/>
      <c r="AF1805" s="314"/>
      <c r="AG1805" s="314"/>
      <c r="AH1805" s="314"/>
      <c r="AI1805" s="314"/>
      <c r="AJ1805" s="314"/>
      <c r="AK1805" s="314"/>
      <c r="AL1805" s="314"/>
      <c r="AM1805" s="314"/>
      <c r="AN1805" s="314"/>
      <c r="AO1805" s="314"/>
      <c r="AP1805" s="314"/>
      <c r="AQ1805" s="314"/>
      <c r="AR1805" s="314"/>
      <c r="AS1805" s="314"/>
      <c r="AT1805" s="314"/>
      <c r="AU1805" s="314"/>
      <c r="AV1805" s="314"/>
      <c r="AW1805" s="314"/>
      <c r="AX1805" s="314"/>
      <c r="AY1805" s="314"/>
      <c r="AZ1805" s="314"/>
      <c r="BA1805" s="314"/>
      <c r="BB1805" s="314"/>
      <c r="BC1805" s="314"/>
      <c r="BD1805" s="314"/>
      <c r="BE1805" s="314"/>
      <c r="BF1805" s="314"/>
      <c r="BG1805" s="314"/>
      <c r="BH1805" s="314"/>
      <c r="BI1805" s="314"/>
      <c r="BJ1805" s="314"/>
      <c r="BK1805" s="314"/>
      <c r="BL1805" s="314"/>
      <c r="BM1805" s="314"/>
      <c r="BN1805" s="314"/>
      <c r="BO1805" s="314"/>
      <c r="BP1805" s="314"/>
      <c r="BQ1805" s="314"/>
      <c r="BR1805" s="314"/>
      <c r="BS1805" s="314"/>
      <c r="BT1805" s="314"/>
      <c r="BU1805" s="314">
        <v>9</v>
      </c>
      <c r="BV1805" s="314">
        <v>0</v>
      </c>
      <c r="BW1805" s="314">
        <v>0</v>
      </c>
      <c r="BX1805" s="314">
        <v>0</v>
      </c>
      <c r="BY1805" s="314"/>
      <c r="BZ1805" s="314"/>
      <c r="CA1805" s="314"/>
      <c r="CB1805" s="314"/>
      <c r="CC1805" s="314"/>
      <c r="CD1805" s="314"/>
      <c r="CE1805" s="314"/>
      <c r="CF1805" s="314"/>
      <c r="CG1805" s="314"/>
      <c r="CH1805" s="314"/>
      <c r="CI1805" s="286" t="str">
        <f t="shared" si="357"/>
        <v>Small</v>
      </c>
      <c r="CJ1805" s="210"/>
      <c r="CK1805" s="210"/>
      <c r="CN1805"/>
    </row>
    <row r="1806" spans="1:92" s="283" customFormat="1" ht="15">
      <c r="A1806" s="208" t="s">
        <v>130</v>
      </c>
      <c r="B1806" s="283" t="s">
        <v>562</v>
      </c>
      <c r="C1806" s="208" t="s">
        <v>76</v>
      </c>
      <c r="D1806" s="566">
        <v>2012</v>
      </c>
      <c r="E1806" s="314">
        <v>331</v>
      </c>
      <c r="F1806" s="314">
        <v>0</v>
      </c>
      <c r="G1806" s="314">
        <v>0</v>
      </c>
      <c r="H1806" s="314">
        <v>331</v>
      </c>
      <c r="I1806" s="314">
        <v>0</v>
      </c>
      <c r="J1806" s="314">
        <v>0</v>
      </c>
      <c r="K1806" s="314">
        <v>0</v>
      </c>
      <c r="L1806" s="314">
        <v>331</v>
      </c>
      <c r="M1806" s="284">
        <f t="shared" si="356"/>
        <v>0</v>
      </c>
      <c r="N1806" s="284">
        <v>0</v>
      </c>
      <c r="O1806" s="310">
        <v>331</v>
      </c>
      <c r="P1806" s="310">
        <v>331</v>
      </c>
      <c r="Q1806" s="310">
        <v>331</v>
      </c>
      <c r="R1806" s="314">
        <v>331</v>
      </c>
      <c r="S1806" s="314">
        <v>0</v>
      </c>
      <c r="T1806" s="314">
        <v>0</v>
      </c>
      <c r="U1806" s="314">
        <v>0</v>
      </c>
      <c r="V1806" s="314">
        <v>0</v>
      </c>
      <c r="W1806" s="314">
        <v>0</v>
      </c>
      <c r="X1806" s="314">
        <v>0</v>
      </c>
      <c r="Y1806" s="314">
        <v>331</v>
      </c>
      <c r="Z1806" s="314">
        <v>0</v>
      </c>
      <c r="AA1806" s="314"/>
      <c r="AB1806" s="314"/>
      <c r="AC1806" s="314"/>
      <c r="AD1806" s="314"/>
      <c r="AE1806" s="314">
        <v>0</v>
      </c>
      <c r="AF1806" s="314">
        <v>0</v>
      </c>
      <c r="AG1806" s="314"/>
      <c r="AH1806" s="314"/>
      <c r="AI1806" s="314"/>
      <c r="AJ1806" s="314"/>
      <c r="AK1806" s="314">
        <v>0</v>
      </c>
      <c r="AL1806" s="314">
        <v>0</v>
      </c>
      <c r="AM1806" s="314"/>
      <c r="AN1806" s="314"/>
      <c r="AO1806" s="314"/>
      <c r="AP1806" s="314"/>
      <c r="AQ1806" s="314">
        <v>0</v>
      </c>
      <c r="AR1806" s="314">
        <v>0</v>
      </c>
      <c r="AS1806" s="314"/>
      <c r="AT1806" s="314"/>
      <c r="AU1806" s="314"/>
      <c r="AV1806" s="314"/>
      <c r="AW1806" s="314">
        <v>0</v>
      </c>
      <c r="AX1806" s="314">
        <v>0</v>
      </c>
      <c r="AY1806" s="314"/>
      <c r="AZ1806" s="314"/>
      <c r="BA1806" s="314"/>
      <c r="BB1806" s="314"/>
      <c r="BC1806" s="314">
        <v>0</v>
      </c>
      <c r="BD1806" s="314">
        <v>0</v>
      </c>
      <c r="BE1806" s="314"/>
      <c r="BF1806" s="314"/>
      <c r="BG1806" s="314"/>
      <c r="BH1806" s="314"/>
      <c r="BI1806" s="314"/>
      <c r="BJ1806" s="314"/>
      <c r="BK1806" s="314"/>
      <c r="BL1806" s="314"/>
      <c r="BM1806" s="314"/>
      <c r="BN1806" s="314"/>
      <c r="BO1806" s="314"/>
      <c r="BP1806" s="314"/>
      <c r="BQ1806" s="314"/>
      <c r="BR1806" s="314"/>
      <c r="BS1806" s="314"/>
      <c r="BT1806" s="314"/>
      <c r="BU1806" s="314"/>
      <c r="BV1806" s="314"/>
      <c r="BW1806" s="314"/>
      <c r="BX1806" s="314"/>
      <c r="BY1806" s="314"/>
      <c r="BZ1806" s="314"/>
      <c r="CA1806" s="314"/>
      <c r="CB1806" s="314"/>
      <c r="CC1806" s="314"/>
      <c r="CD1806" s="314"/>
      <c r="CE1806" s="314"/>
      <c r="CF1806" s="314"/>
      <c r="CG1806" s="314"/>
      <c r="CH1806" s="314"/>
      <c r="CI1806" s="286" t="str">
        <f t="shared" si="357"/>
        <v>Small</v>
      </c>
      <c r="CJ1806" s="210"/>
      <c r="CK1806" s="210"/>
      <c r="CN1806"/>
    </row>
    <row r="1807" spans="1:92" s="283" customFormat="1" ht="15">
      <c r="A1807" s="208" t="s">
        <v>651</v>
      </c>
      <c r="B1807" s="283" t="s">
        <v>563</v>
      </c>
      <c r="C1807" s="208" t="s">
        <v>76</v>
      </c>
      <c r="D1807" s="566">
        <v>2012</v>
      </c>
      <c r="E1807" s="314">
        <v>0</v>
      </c>
      <c r="F1807" s="314">
        <v>0</v>
      </c>
      <c r="G1807" s="314">
        <v>168</v>
      </c>
      <c r="H1807" s="314">
        <v>168</v>
      </c>
      <c r="I1807" s="314">
        <v>0</v>
      </c>
      <c r="J1807" s="314">
        <v>0</v>
      </c>
      <c r="K1807" s="314">
        <v>0</v>
      </c>
      <c r="L1807" s="314">
        <v>168</v>
      </c>
      <c r="M1807" s="284">
        <f t="shared" si="356"/>
        <v>0</v>
      </c>
      <c r="N1807" s="284">
        <v>0</v>
      </c>
      <c r="O1807" s="310">
        <v>168</v>
      </c>
      <c r="P1807" s="310">
        <v>168</v>
      </c>
      <c r="Q1807" s="310">
        <v>168</v>
      </c>
      <c r="R1807" s="314">
        <v>168</v>
      </c>
      <c r="S1807" s="314">
        <v>0</v>
      </c>
      <c r="T1807" s="314">
        <v>0</v>
      </c>
      <c r="U1807" s="314">
        <v>0</v>
      </c>
      <c r="V1807" s="314">
        <v>0</v>
      </c>
      <c r="W1807" s="314">
        <v>0</v>
      </c>
      <c r="X1807" s="314">
        <v>0</v>
      </c>
      <c r="Y1807" s="314">
        <v>0</v>
      </c>
      <c r="Z1807" s="314">
        <v>0</v>
      </c>
      <c r="AA1807" s="314"/>
      <c r="AB1807" s="314"/>
      <c r="AC1807" s="314">
        <v>168</v>
      </c>
      <c r="AD1807" s="314"/>
      <c r="AE1807" s="314">
        <v>0</v>
      </c>
      <c r="AF1807" s="314">
        <v>0</v>
      </c>
      <c r="AG1807" s="314"/>
      <c r="AH1807" s="314"/>
      <c r="AI1807" s="314"/>
      <c r="AJ1807" s="314"/>
      <c r="AK1807" s="314">
        <v>0</v>
      </c>
      <c r="AL1807" s="314">
        <v>0</v>
      </c>
      <c r="AM1807" s="314"/>
      <c r="AN1807" s="314"/>
      <c r="AO1807" s="314"/>
      <c r="AP1807" s="314"/>
      <c r="AQ1807" s="314">
        <v>0</v>
      </c>
      <c r="AR1807" s="314">
        <v>0</v>
      </c>
      <c r="AS1807" s="314"/>
      <c r="AT1807" s="314"/>
      <c r="AU1807" s="314"/>
      <c r="AV1807" s="314"/>
      <c r="AW1807" s="314">
        <v>0</v>
      </c>
      <c r="AX1807" s="314">
        <v>0</v>
      </c>
      <c r="AY1807" s="314"/>
      <c r="AZ1807" s="314"/>
      <c r="BA1807" s="314"/>
      <c r="BB1807" s="314"/>
      <c r="BC1807" s="314">
        <v>0</v>
      </c>
      <c r="BD1807" s="314">
        <v>0</v>
      </c>
      <c r="BE1807" s="314"/>
      <c r="BF1807" s="314"/>
      <c r="BG1807" s="314"/>
      <c r="BH1807" s="314"/>
      <c r="BI1807" s="314"/>
      <c r="BJ1807" s="314"/>
      <c r="BK1807" s="314"/>
      <c r="BL1807" s="314"/>
      <c r="BM1807" s="314"/>
      <c r="BN1807" s="314"/>
      <c r="BO1807" s="314"/>
      <c r="BP1807" s="314"/>
      <c r="BQ1807" s="314"/>
      <c r="BR1807" s="314"/>
      <c r="BS1807" s="314"/>
      <c r="BT1807" s="314"/>
      <c r="BU1807" s="314"/>
      <c r="BV1807" s="314"/>
      <c r="BW1807" s="314"/>
      <c r="BX1807" s="314"/>
      <c r="BY1807" s="314"/>
      <c r="BZ1807" s="314"/>
      <c r="CA1807" s="314"/>
      <c r="CB1807" s="314"/>
      <c r="CC1807" s="314"/>
      <c r="CD1807" s="314"/>
      <c r="CE1807" s="314"/>
      <c r="CF1807" s="314"/>
      <c r="CG1807" s="314"/>
      <c r="CH1807" s="314"/>
      <c r="CI1807" s="286" t="str">
        <f t="shared" si="357"/>
        <v>Small</v>
      </c>
      <c r="CJ1807" s="210"/>
      <c r="CK1807" s="210"/>
      <c r="CN1807"/>
    </row>
    <row r="1808" spans="1:92" s="283" customFormat="1" ht="15">
      <c r="A1808" s="208" t="s">
        <v>885</v>
      </c>
      <c r="B1808" s="287" t="s">
        <v>388</v>
      </c>
      <c r="C1808" s="208" t="s">
        <v>76</v>
      </c>
      <c r="D1808" s="566">
        <v>2012</v>
      </c>
      <c r="E1808" s="314">
        <v>0</v>
      </c>
      <c r="F1808" s="314">
        <v>8649</v>
      </c>
      <c r="G1808" s="314">
        <v>0</v>
      </c>
      <c r="H1808" s="314">
        <v>8649</v>
      </c>
      <c r="I1808" s="314">
        <v>0</v>
      </c>
      <c r="J1808" s="314">
        <v>0</v>
      </c>
      <c r="K1808" s="314">
        <v>0</v>
      </c>
      <c r="L1808" s="314">
        <v>8649</v>
      </c>
      <c r="M1808" s="284">
        <f t="shared" si="356"/>
        <v>0</v>
      </c>
      <c r="N1808" s="284">
        <v>0</v>
      </c>
      <c r="O1808" s="310">
        <v>8649</v>
      </c>
      <c r="P1808" s="310">
        <v>8649</v>
      </c>
      <c r="Q1808" s="310">
        <v>8649</v>
      </c>
      <c r="R1808" s="314">
        <v>8649</v>
      </c>
      <c r="S1808" s="314">
        <v>0</v>
      </c>
      <c r="T1808" s="314">
        <v>0</v>
      </c>
      <c r="U1808" s="314">
        <v>0</v>
      </c>
      <c r="V1808" s="314">
        <v>0</v>
      </c>
      <c r="W1808" s="314">
        <v>0</v>
      </c>
      <c r="X1808" s="314">
        <v>0</v>
      </c>
      <c r="Y1808" s="314">
        <v>0</v>
      </c>
      <c r="Z1808" s="314">
        <v>0</v>
      </c>
      <c r="AA1808" s="314">
        <v>5795</v>
      </c>
      <c r="AB1808" s="314">
        <v>216</v>
      </c>
      <c r="AC1808" s="314"/>
      <c r="AD1808" s="314"/>
      <c r="AE1808" s="314">
        <v>0</v>
      </c>
      <c r="AF1808" s="314">
        <v>0</v>
      </c>
      <c r="AG1808" s="314"/>
      <c r="AH1808" s="314"/>
      <c r="AI1808" s="314"/>
      <c r="AJ1808" s="314"/>
      <c r="AK1808" s="314">
        <v>0</v>
      </c>
      <c r="AL1808" s="314">
        <v>0</v>
      </c>
      <c r="AM1808" s="314"/>
      <c r="AN1808" s="314"/>
      <c r="AO1808" s="314"/>
      <c r="AP1808" s="314"/>
      <c r="AQ1808" s="314">
        <v>0</v>
      </c>
      <c r="AR1808" s="314">
        <v>0</v>
      </c>
      <c r="AS1808" s="314"/>
      <c r="AT1808" s="314"/>
      <c r="AU1808" s="314"/>
      <c r="AV1808" s="314"/>
      <c r="AW1808" s="314">
        <v>0</v>
      </c>
      <c r="AX1808" s="314">
        <v>0</v>
      </c>
      <c r="AY1808" s="314">
        <v>2854</v>
      </c>
      <c r="AZ1808" s="314">
        <v>20</v>
      </c>
      <c r="BA1808" s="314"/>
      <c r="BB1808" s="314"/>
      <c r="BC1808" s="314">
        <v>0</v>
      </c>
      <c r="BD1808" s="314">
        <v>0</v>
      </c>
      <c r="BE1808" s="314"/>
      <c r="BF1808" s="314"/>
      <c r="BG1808" s="314"/>
      <c r="BH1808" s="314"/>
      <c r="BI1808" s="314"/>
      <c r="BJ1808" s="314"/>
      <c r="BK1808" s="314"/>
      <c r="BL1808" s="314"/>
      <c r="BM1808" s="314"/>
      <c r="BN1808" s="314"/>
      <c r="BO1808" s="314"/>
      <c r="BP1808" s="314"/>
      <c r="BQ1808" s="314"/>
      <c r="BR1808" s="314"/>
      <c r="BS1808" s="314"/>
      <c r="BT1808" s="314"/>
      <c r="BU1808" s="314"/>
      <c r="BV1808" s="314"/>
      <c r="BW1808" s="314"/>
      <c r="BX1808" s="314"/>
      <c r="BY1808" s="314"/>
      <c r="BZ1808" s="314"/>
      <c r="CA1808" s="314"/>
      <c r="CB1808" s="314"/>
      <c r="CC1808" s="314"/>
      <c r="CD1808" s="314"/>
      <c r="CE1808" s="314"/>
      <c r="CF1808" s="314"/>
      <c r="CG1808" s="314"/>
      <c r="CH1808" s="314"/>
      <c r="CI1808" s="286" t="str">
        <f t="shared" si="357"/>
        <v>Small</v>
      </c>
      <c r="CJ1808" s="210"/>
      <c r="CK1808" s="210"/>
      <c r="CN1808"/>
    </row>
    <row r="1809" spans="1:92" s="283" customFormat="1" ht="15">
      <c r="A1809" s="208" t="s">
        <v>885</v>
      </c>
      <c r="B1809" s="287" t="s">
        <v>388</v>
      </c>
      <c r="C1809" s="208" t="s">
        <v>76</v>
      </c>
      <c r="D1809" s="566">
        <v>2012</v>
      </c>
      <c r="E1809" s="314">
        <v>0</v>
      </c>
      <c r="F1809" s="314">
        <v>0</v>
      </c>
      <c r="G1809" s="314">
        <v>1496</v>
      </c>
      <c r="H1809" s="314">
        <v>1496</v>
      </c>
      <c r="I1809" s="314">
        <v>0</v>
      </c>
      <c r="J1809" s="314">
        <v>0</v>
      </c>
      <c r="K1809" s="314">
        <v>0</v>
      </c>
      <c r="L1809" s="314">
        <v>1496</v>
      </c>
      <c r="M1809" s="284">
        <f t="shared" ref="M1809:M1872" si="358">BW1809+BU1809+BV1809+BX1809+BY1809+BZ1809</f>
        <v>0</v>
      </c>
      <c r="N1809" s="284">
        <v>0</v>
      </c>
      <c r="O1809" s="310">
        <v>1496</v>
      </c>
      <c r="P1809" s="310">
        <v>1496</v>
      </c>
      <c r="Q1809" s="310">
        <v>1496</v>
      </c>
      <c r="R1809" s="314">
        <v>1496</v>
      </c>
      <c r="S1809" s="314">
        <v>0</v>
      </c>
      <c r="T1809" s="314">
        <v>0</v>
      </c>
      <c r="U1809" s="314">
        <v>0</v>
      </c>
      <c r="V1809" s="314">
        <v>0</v>
      </c>
      <c r="W1809" s="314">
        <v>0</v>
      </c>
      <c r="X1809" s="314">
        <v>0</v>
      </c>
      <c r="Y1809" s="314"/>
      <c r="Z1809" s="314"/>
      <c r="AA1809" s="314"/>
      <c r="AB1809" s="314"/>
      <c r="AC1809" s="314">
        <v>1060</v>
      </c>
      <c r="AD1809" s="314">
        <v>615</v>
      </c>
      <c r="AE1809" s="314"/>
      <c r="AF1809" s="314"/>
      <c r="AG1809" s="314"/>
      <c r="AH1809" s="314"/>
      <c r="AI1809" s="314">
        <v>0</v>
      </c>
      <c r="AJ1809" s="314">
        <v>0</v>
      </c>
      <c r="AK1809" s="314"/>
      <c r="AL1809" s="314"/>
      <c r="AM1809" s="314"/>
      <c r="AN1809" s="314"/>
      <c r="AO1809" s="314">
        <v>0</v>
      </c>
      <c r="AP1809" s="314">
        <v>0</v>
      </c>
      <c r="AQ1809" s="314"/>
      <c r="AR1809" s="314"/>
      <c r="AS1809" s="314"/>
      <c r="AT1809" s="314"/>
      <c r="AU1809" s="314">
        <v>0</v>
      </c>
      <c r="AV1809" s="314">
        <v>0</v>
      </c>
      <c r="AW1809" s="314"/>
      <c r="AX1809" s="314"/>
      <c r="AY1809" s="314"/>
      <c r="AZ1809" s="314"/>
      <c r="BA1809" s="314">
        <v>436</v>
      </c>
      <c r="BB1809" s="314">
        <v>0</v>
      </c>
      <c r="BC1809" s="314"/>
      <c r="BD1809" s="314"/>
      <c r="BE1809" s="314"/>
      <c r="BF1809" s="314"/>
      <c r="BG1809" s="314">
        <v>0</v>
      </c>
      <c r="BH1809" s="314">
        <v>0</v>
      </c>
      <c r="BI1809" s="314"/>
      <c r="BJ1809" s="314"/>
      <c r="BK1809" s="314"/>
      <c r="BL1809" s="314"/>
      <c r="BM1809" s="314"/>
      <c r="BN1809" s="314"/>
      <c r="BO1809" s="314"/>
      <c r="BP1809" s="314"/>
      <c r="BQ1809" s="314"/>
      <c r="BR1809" s="314"/>
      <c r="BS1809" s="314"/>
      <c r="BT1809" s="314"/>
      <c r="BU1809" s="314"/>
      <c r="BV1809" s="314"/>
      <c r="BW1809" s="314"/>
      <c r="BX1809" s="314"/>
      <c r="BY1809" s="314"/>
      <c r="BZ1809" s="314"/>
      <c r="CA1809" s="314"/>
      <c r="CB1809" s="314"/>
      <c r="CC1809" s="314"/>
      <c r="CD1809" s="314"/>
      <c r="CE1809" s="314"/>
      <c r="CF1809" s="314"/>
      <c r="CG1809" s="314"/>
      <c r="CH1809" s="314"/>
      <c r="CI1809" s="286" t="str">
        <f t="shared" si="357"/>
        <v>Small</v>
      </c>
      <c r="CJ1809" s="210"/>
      <c r="CK1809" s="210"/>
      <c r="CN1809"/>
    </row>
    <row r="1810" spans="1:92" s="283" customFormat="1" ht="15">
      <c r="A1810" s="208" t="s">
        <v>652</v>
      </c>
      <c r="B1810" s="283" t="s">
        <v>564</v>
      </c>
      <c r="C1810" s="208" t="s">
        <v>76</v>
      </c>
      <c r="D1810" s="566">
        <v>2012</v>
      </c>
      <c r="E1810" s="314">
        <v>1</v>
      </c>
      <c r="F1810" s="314">
        <v>0</v>
      </c>
      <c r="G1810" s="314">
        <v>0</v>
      </c>
      <c r="H1810" s="314">
        <v>1</v>
      </c>
      <c r="I1810" s="314">
        <v>0</v>
      </c>
      <c r="J1810" s="314">
        <v>0</v>
      </c>
      <c r="K1810" s="314">
        <v>0</v>
      </c>
      <c r="L1810" s="314">
        <v>1</v>
      </c>
      <c r="M1810" s="284">
        <f t="shared" si="358"/>
        <v>0</v>
      </c>
      <c r="N1810" s="284">
        <v>0</v>
      </c>
      <c r="O1810" s="310">
        <v>1</v>
      </c>
      <c r="P1810" s="310">
        <v>1</v>
      </c>
      <c r="Q1810" s="310">
        <v>1</v>
      </c>
      <c r="R1810" s="314">
        <v>1</v>
      </c>
      <c r="S1810" s="314">
        <v>0</v>
      </c>
      <c r="T1810" s="314">
        <v>0</v>
      </c>
      <c r="U1810" s="314">
        <v>0</v>
      </c>
      <c r="V1810" s="314">
        <v>0</v>
      </c>
      <c r="W1810" s="314">
        <v>0</v>
      </c>
      <c r="X1810" s="314">
        <v>0</v>
      </c>
      <c r="Y1810" s="314">
        <v>0</v>
      </c>
      <c r="Z1810" s="314">
        <v>0</v>
      </c>
      <c r="AA1810" s="314"/>
      <c r="AB1810" s="314"/>
      <c r="AC1810" s="314"/>
      <c r="AD1810" s="314"/>
      <c r="AE1810" s="314">
        <v>0</v>
      </c>
      <c r="AF1810" s="314">
        <v>0</v>
      </c>
      <c r="AG1810" s="314"/>
      <c r="AH1810" s="314"/>
      <c r="AI1810" s="314"/>
      <c r="AJ1810" s="314"/>
      <c r="AK1810" s="314">
        <v>0</v>
      </c>
      <c r="AL1810" s="314">
        <v>0</v>
      </c>
      <c r="AM1810" s="314"/>
      <c r="AN1810" s="314"/>
      <c r="AO1810" s="314"/>
      <c r="AP1810" s="314"/>
      <c r="AQ1810" s="314">
        <v>0</v>
      </c>
      <c r="AR1810" s="314">
        <v>0</v>
      </c>
      <c r="AS1810" s="314"/>
      <c r="AT1810" s="314"/>
      <c r="AU1810" s="314"/>
      <c r="AV1810" s="314"/>
      <c r="AW1810" s="314">
        <v>0</v>
      </c>
      <c r="AX1810" s="314">
        <v>0</v>
      </c>
      <c r="AY1810" s="314"/>
      <c r="AZ1810" s="314"/>
      <c r="BA1810" s="314"/>
      <c r="BB1810" s="314"/>
      <c r="BC1810" s="314">
        <v>1</v>
      </c>
      <c r="BD1810" s="314">
        <v>1</v>
      </c>
      <c r="BE1810" s="314"/>
      <c r="BF1810" s="314"/>
      <c r="BG1810" s="314"/>
      <c r="BH1810" s="314"/>
      <c r="BI1810" s="314"/>
      <c r="BJ1810" s="314"/>
      <c r="BK1810" s="314"/>
      <c r="BL1810" s="314"/>
      <c r="BM1810" s="314"/>
      <c r="BN1810" s="314"/>
      <c r="BO1810" s="314"/>
      <c r="BP1810" s="314"/>
      <c r="BQ1810" s="314"/>
      <c r="BR1810" s="314"/>
      <c r="BS1810" s="314"/>
      <c r="BT1810" s="314"/>
      <c r="BU1810" s="314"/>
      <c r="BV1810" s="314"/>
      <c r="BW1810" s="314"/>
      <c r="BX1810" s="314"/>
      <c r="BY1810" s="314"/>
      <c r="BZ1810" s="314"/>
      <c r="CA1810" s="314"/>
      <c r="CB1810" s="314"/>
      <c r="CC1810" s="314"/>
      <c r="CD1810" s="314"/>
      <c r="CE1810" s="314"/>
      <c r="CF1810" s="314"/>
      <c r="CG1810" s="314"/>
      <c r="CH1810" s="314"/>
      <c r="CI1810" s="286" t="str">
        <f t="shared" si="357"/>
        <v>Small</v>
      </c>
      <c r="CJ1810" s="210"/>
      <c r="CK1810" s="210"/>
      <c r="CN1810"/>
    </row>
    <row r="1811" spans="1:92" s="283" customFormat="1" ht="15">
      <c r="A1811" s="208" t="s">
        <v>192</v>
      </c>
      <c r="B1811" s="287" t="s">
        <v>433</v>
      </c>
      <c r="C1811" s="208" t="s">
        <v>76</v>
      </c>
      <c r="D1811" s="566">
        <v>2012</v>
      </c>
      <c r="E1811" s="314">
        <v>27</v>
      </c>
      <c r="F1811" s="314">
        <v>0</v>
      </c>
      <c r="G1811" s="314">
        <v>0</v>
      </c>
      <c r="H1811" s="314">
        <v>27</v>
      </c>
      <c r="I1811" s="314">
        <v>0</v>
      </c>
      <c r="J1811" s="314">
        <v>0</v>
      </c>
      <c r="K1811" s="314">
        <v>0</v>
      </c>
      <c r="L1811" s="314">
        <v>27</v>
      </c>
      <c r="M1811" s="284">
        <f t="shared" si="358"/>
        <v>0</v>
      </c>
      <c r="N1811" s="284">
        <v>0</v>
      </c>
      <c r="O1811" s="310">
        <v>27</v>
      </c>
      <c r="P1811" s="310">
        <v>27</v>
      </c>
      <c r="Q1811" s="310">
        <v>27</v>
      </c>
      <c r="R1811" s="314">
        <v>27</v>
      </c>
      <c r="S1811" s="314">
        <v>0</v>
      </c>
      <c r="T1811" s="314">
        <v>0</v>
      </c>
      <c r="U1811" s="314">
        <v>0</v>
      </c>
      <c r="V1811" s="314">
        <v>0</v>
      </c>
      <c r="W1811" s="314">
        <v>0</v>
      </c>
      <c r="X1811" s="314">
        <v>0</v>
      </c>
      <c r="Y1811" s="314">
        <v>0</v>
      </c>
      <c r="Z1811" s="314">
        <v>0</v>
      </c>
      <c r="AA1811" s="314"/>
      <c r="AB1811" s="314"/>
      <c r="AC1811" s="314"/>
      <c r="AD1811" s="314"/>
      <c r="AE1811" s="314">
        <v>0</v>
      </c>
      <c r="AF1811" s="314">
        <v>0</v>
      </c>
      <c r="AG1811" s="314"/>
      <c r="AH1811" s="314"/>
      <c r="AI1811" s="314"/>
      <c r="AJ1811" s="314"/>
      <c r="AK1811" s="314">
        <v>0</v>
      </c>
      <c r="AL1811" s="314">
        <v>0</v>
      </c>
      <c r="AM1811" s="314"/>
      <c r="AN1811" s="314"/>
      <c r="AO1811" s="314"/>
      <c r="AP1811" s="314"/>
      <c r="AQ1811" s="314">
        <v>27</v>
      </c>
      <c r="AR1811" s="314">
        <v>27</v>
      </c>
      <c r="AS1811" s="314"/>
      <c r="AT1811" s="314"/>
      <c r="AU1811" s="314"/>
      <c r="AV1811" s="314"/>
      <c r="AW1811" s="314">
        <v>0</v>
      </c>
      <c r="AX1811" s="314">
        <v>0</v>
      </c>
      <c r="AY1811" s="314"/>
      <c r="AZ1811" s="314"/>
      <c r="BA1811" s="314"/>
      <c r="BB1811" s="314"/>
      <c r="BC1811" s="314">
        <v>0</v>
      </c>
      <c r="BD1811" s="314">
        <v>0</v>
      </c>
      <c r="BE1811" s="314"/>
      <c r="BF1811" s="314"/>
      <c r="BG1811" s="314"/>
      <c r="BH1811" s="314"/>
      <c r="BI1811" s="314"/>
      <c r="BJ1811" s="314"/>
      <c r="BK1811" s="314"/>
      <c r="BL1811" s="314"/>
      <c r="BM1811" s="314"/>
      <c r="BN1811" s="314"/>
      <c r="BO1811" s="314"/>
      <c r="BP1811" s="314"/>
      <c r="BQ1811" s="314"/>
      <c r="BR1811" s="314"/>
      <c r="BS1811" s="314"/>
      <c r="BT1811" s="314"/>
      <c r="BU1811" s="314"/>
      <c r="BV1811" s="314"/>
      <c r="BW1811" s="314"/>
      <c r="BX1811" s="314"/>
      <c r="BY1811" s="314"/>
      <c r="BZ1811" s="314"/>
      <c r="CA1811" s="314"/>
      <c r="CB1811" s="314"/>
      <c r="CC1811" s="314"/>
      <c r="CD1811" s="314"/>
      <c r="CE1811" s="314"/>
      <c r="CF1811" s="314"/>
      <c r="CG1811" s="314"/>
      <c r="CH1811" s="314"/>
      <c r="CI1811" s="286" t="str">
        <f t="shared" si="357"/>
        <v>Small</v>
      </c>
      <c r="CJ1811" s="210"/>
      <c r="CK1811" s="210"/>
      <c r="CN1811"/>
    </row>
    <row r="1812" spans="1:92" s="283" customFormat="1" ht="15">
      <c r="A1812" s="208" t="s">
        <v>210</v>
      </c>
      <c r="B1812" s="287" t="s">
        <v>435</v>
      </c>
      <c r="C1812" s="208" t="s">
        <v>76</v>
      </c>
      <c r="D1812" s="566">
        <v>2012</v>
      </c>
      <c r="E1812" s="314">
        <v>0</v>
      </c>
      <c r="F1812" s="314">
        <v>0</v>
      </c>
      <c r="G1812" s="314">
        <v>367</v>
      </c>
      <c r="H1812" s="314">
        <v>367</v>
      </c>
      <c r="I1812" s="314">
        <v>0</v>
      </c>
      <c r="J1812" s="314">
        <v>0</v>
      </c>
      <c r="K1812" s="314">
        <v>0</v>
      </c>
      <c r="L1812" s="314">
        <v>367</v>
      </c>
      <c r="M1812" s="284">
        <f t="shared" si="358"/>
        <v>0</v>
      </c>
      <c r="N1812" s="284">
        <v>0</v>
      </c>
      <c r="O1812" s="310">
        <v>367</v>
      </c>
      <c r="P1812" s="310">
        <v>367</v>
      </c>
      <c r="Q1812" s="310">
        <v>367</v>
      </c>
      <c r="R1812" s="314">
        <v>367</v>
      </c>
      <c r="S1812" s="314"/>
      <c r="T1812" s="314"/>
      <c r="U1812" s="314"/>
      <c r="V1812" s="314"/>
      <c r="W1812" s="314"/>
      <c r="X1812" s="314"/>
      <c r="Y1812" s="314"/>
      <c r="Z1812" s="314"/>
      <c r="AA1812" s="314"/>
      <c r="AB1812" s="314"/>
      <c r="AC1812" s="314"/>
      <c r="AD1812" s="314"/>
      <c r="AE1812" s="314"/>
      <c r="AF1812" s="314"/>
      <c r="AG1812" s="314"/>
      <c r="AH1812" s="314"/>
      <c r="AI1812" s="314"/>
      <c r="AJ1812" s="314"/>
      <c r="AK1812" s="314"/>
      <c r="AL1812" s="314"/>
      <c r="AM1812" s="314"/>
      <c r="AN1812" s="314"/>
      <c r="AO1812" s="314"/>
      <c r="AP1812" s="314"/>
      <c r="AQ1812" s="314"/>
      <c r="AR1812" s="314"/>
      <c r="AS1812" s="314"/>
      <c r="AT1812" s="314"/>
      <c r="AU1812" s="314"/>
      <c r="AV1812" s="314"/>
      <c r="AW1812" s="314"/>
      <c r="AX1812" s="314"/>
      <c r="AY1812" s="314"/>
      <c r="AZ1812" s="314"/>
      <c r="BA1812" s="314"/>
      <c r="BB1812" s="314"/>
      <c r="BC1812" s="314"/>
      <c r="BD1812" s="314"/>
      <c r="BE1812" s="314"/>
      <c r="BF1812" s="314"/>
      <c r="BG1812" s="314"/>
      <c r="BH1812" s="314"/>
      <c r="BI1812" s="314">
        <v>0</v>
      </c>
      <c r="BJ1812" s="314">
        <v>367</v>
      </c>
      <c r="BK1812" s="314">
        <v>0</v>
      </c>
      <c r="BL1812" s="314"/>
      <c r="BM1812" s="314"/>
      <c r="BN1812" s="314"/>
      <c r="BO1812" s="314">
        <v>0</v>
      </c>
      <c r="BP1812" s="314"/>
      <c r="BQ1812" s="314">
        <v>0</v>
      </c>
      <c r="BR1812" s="314"/>
      <c r="BS1812" s="314"/>
      <c r="BT1812" s="314"/>
      <c r="BU1812" s="314"/>
      <c r="BV1812" s="314"/>
      <c r="BW1812" s="314"/>
      <c r="BX1812" s="314"/>
      <c r="BY1812" s="314"/>
      <c r="BZ1812" s="314"/>
      <c r="CA1812" s="314"/>
      <c r="CB1812" s="314"/>
      <c r="CC1812" s="314"/>
      <c r="CD1812" s="314"/>
      <c r="CE1812" s="314"/>
      <c r="CF1812" s="314"/>
      <c r="CG1812" s="314"/>
      <c r="CH1812" s="314">
        <v>0</v>
      </c>
      <c r="CI1812" s="286" t="str">
        <f t="shared" si="357"/>
        <v>Small</v>
      </c>
      <c r="CJ1812" s="210"/>
      <c r="CK1812" s="210"/>
      <c r="CN1812"/>
    </row>
    <row r="1813" spans="1:92" s="283" customFormat="1" ht="15">
      <c r="A1813" s="208" t="s">
        <v>210</v>
      </c>
      <c r="B1813" s="283" t="s">
        <v>565</v>
      </c>
      <c r="C1813" s="208" t="s">
        <v>76</v>
      </c>
      <c r="D1813" s="566">
        <v>2012</v>
      </c>
      <c r="E1813" s="314">
        <v>0</v>
      </c>
      <c r="F1813" s="314">
        <v>0</v>
      </c>
      <c r="G1813" s="314">
        <v>3529</v>
      </c>
      <c r="H1813" s="314">
        <v>3529</v>
      </c>
      <c r="I1813" s="314">
        <v>0</v>
      </c>
      <c r="J1813" s="314">
        <v>0</v>
      </c>
      <c r="K1813" s="314">
        <v>0</v>
      </c>
      <c r="L1813" s="314">
        <v>3529</v>
      </c>
      <c r="M1813" s="284">
        <f t="shared" si="358"/>
        <v>0</v>
      </c>
      <c r="N1813" s="284">
        <v>0</v>
      </c>
      <c r="O1813" s="310">
        <v>3529</v>
      </c>
      <c r="P1813" s="310">
        <v>3529</v>
      </c>
      <c r="Q1813" s="310">
        <v>3529</v>
      </c>
      <c r="R1813" s="314">
        <v>3529</v>
      </c>
      <c r="S1813" s="314"/>
      <c r="T1813" s="314"/>
      <c r="U1813" s="314"/>
      <c r="V1813" s="314"/>
      <c r="W1813" s="314"/>
      <c r="X1813" s="314"/>
      <c r="Y1813" s="314"/>
      <c r="Z1813" s="314"/>
      <c r="AA1813" s="314"/>
      <c r="AB1813" s="314"/>
      <c r="AC1813" s="314"/>
      <c r="AD1813" s="314"/>
      <c r="AE1813" s="314"/>
      <c r="AF1813" s="314"/>
      <c r="AG1813" s="314"/>
      <c r="AH1813" s="314"/>
      <c r="AI1813" s="314"/>
      <c r="AJ1813" s="314"/>
      <c r="AK1813" s="314"/>
      <c r="AL1813" s="314"/>
      <c r="AM1813" s="314"/>
      <c r="AN1813" s="314"/>
      <c r="AO1813" s="314"/>
      <c r="AP1813" s="314"/>
      <c r="AQ1813" s="314"/>
      <c r="AR1813" s="314"/>
      <c r="AS1813" s="314"/>
      <c r="AT1813" s="314"/>
      <c r="AU1813" s="314"/>
      <c r="AV1813" s="314"/>
      <c r="AW1813" s="314"/>
      <c r="AX1813" s="314"/>
      <c r="AY1813" s="314"/>
      <c r="AZ1813" s="314"/>
      <c r="BA1813" s="314"/>
      <c r="BB1813" s="314"/>
      <c r="BC1813" s="314"/>
      <c r="BD1813" s="314"/>
      <c r="BE1813" s="314"/>
      <c r="BF1813" s="314"/>
      <c r="BG1813" s="314"/>
      <c r="BH1813" s="314"/>
      <c r="BI1813" s="314">
        <v>0</v>
      </c>
      <c r="BJ1813" s="314">
        <v>3529</v>
      </c>
      <c r="BK1813" s="314">
        <v>0</v>
      </c>
      <c r="BL1813" s="314"/>
      <c r="BM1813" s="314"/>
      <c r="BN1813" s="314"/>
      <c r="BO1813" s="314">
        <v>0</v>
      </c>
      <c r="BP1813" s="314"/>
      <c r="BQ1813" s="314">
        <v>0</v>
      </c>
      <c r="BR1813" s="314"/>
      <c r="BS1813" s="314"/>
      <c r="BT1813" s="314"/>
      <c r="BU1813" s="314"/>
      <c r="BV1813" s="314"/>
      <c r="BW1813" s="314"/>
      <c r="BX1813" s="314"/>
      <c r="BY1813" s="314"/>
      <c r="BZ1813" s="314"/>
      <c r="CA1813" s="314"/>
      <c r="CB1813" s="314"/>
      <c r="CC1813" s="314"/>
      <c r="CD1813" s="314"/>
      <c r="CE1813" s="314"/>
      <c r="CF1813" s="314"/>
      <c r="CG1813" s="314"/>
      <c r="CH1813" s="314">
        <v>0</v>
      </c>
      <c r="CI1813" s="286" t="str">
        <f t="shared" si="357"/>
        <v>Small</v>
      </c>
      <c r="CJ1813" s="210"/>
      <c r="CK1813" s="210"/>
      <c r="CN1813"/>
    </row>
    <row r="1814" spans="1:92" s="283" customFormat="1" ht="15">
      <c r="A1814" s="208" t="s">
        <v>654</v>
      </c>
      <c r="B1814" s="297" t="s">
        <v>566</v>
      </c>
      <c r="C1814" s="208" t="s">
        <v>76</v>
      </c>
      <c r="D1814" s="566">
        <v>2012</v>
      </c>
      <c r="E1814" s="314">
        <v>0</v>
      </c>
      <c r="F1814" s="314">
        <v>0</v>
      </c>
      <c r="G1814" s="314">
        <v>2192</v>
      </c>
      <c r="H1814" s="314">
        <v>2192</v>
      </c>
      <c r="I1814" s="314">
        <v>0</v>
      </c>
      <c r="J1814" s="314">
        <v>0</v>
      </c>
      <c r="K1814" s="314">
        <v>0</v>
      </c>
      <c r="L1814" s="314">
        <v>2192</v>
      </c>
      <c r="M1814" s="284">
        <f t="shared" si="358"/>
        <v>0</v>
      </c>
      <c r="N1814" s="284">
        <v>0</v>
      </c>
      <c r="O1814" s="310">
        <v>2192</v>
      </c>
      <c r="P1814" s="310">
        <v>2192</v>
      </c>
      <c r="Q1814" s="310">
        <v>2192</v>
      </c>
      <c r="R1814" s="314">
        <v>2192</v>
      </c>
      <c r="S1814" s="314">
        <v>0</v>
      </c>
      <c r="T1814" s="314">
        <v>0</v>
      </c>
      <c r="U1814" s="314">
        <v>0</v>
      </c>
      <c r="V1814" s="314">
        <v>0</v>
      </c>
      <c r="W1814" s="314">
        <v>0</v>
      </c>
      <c r="X1814" s="314">
        <v>0</v>
      </c>
      <c r="Y1814" s="314">
        <v>0</v>
      </c>
      <c r="Z1814" s="314">
        <v>0</v>
      </c>
      <c r="AA1814" s="314"/>
      <c r="AB1814" s="314"/>
      <c r="AC1814" s="314"/>
      <c r="AD1814" s="314"/>
      <c r="AE1814" s="314">
        <v>0</v>
      </c>
      <c r="AF1814" s="314">
        <v>0</v>
      </c>
      <c r="AG1814" s="314"/>
      <c r="AH1814" s="314"/>
      <c r="AI1814" s="314"/>
      <c r="AJ1814" s="314"/>
      <c r="AK1814" s="314">
        <v>0</v>
      </c>
      <c r="AL1814" s="314">
        <v>0</v>
      </c>
      <c r="AM1814" s="314"/>
      <c r="AN1814" s="314"/>
      <c r="AO1814" s="314"/>
      <c r="AP1814" s="314"/>
      <c r="AQ1814" s="314">
        <v>0</v>
      </c>
      <c r="AR1814" s="314">
        <v>0</v>
      </c>
      <c r="AS1814" s="314"/>
      <c r="AT1814" s="314"/>
      <c r="AU1814" s="314"/>
      <c r="AV1814" s="314"/>
      <c r="AW1814" s="314">
        <v>0</v>
      </c>
      <c r="AX1814" s="314">
        <v>0</v>
      </c>
      <c r="AY1814" s="314"/>
      <c r="AZ1814" s="314"/>
      <c r="BA1814" s="314"/>
      <c r="BB1814" s="314"/>
      <c r="BC1814" s="314">
        <v>0</v>
      </c>
      <c r="BD1814" s="314">
        <v>0</v>
      </c>
      <c r="BE1814" s="314"/>
      <c r="BF1814" s="314"/>
      <c r="BG1814" s="314">
        <v>2192</v>
      </c>
      <c r="BH1814" s="314"/>
      <c r="BI1814" s="314"/>
      <c r="BJ1814" s="314"/>
      <c r="BK1814" s="314"/>
      <c r="BL1814" s="314"/>
      <c r="BM1814" s="314"/>
      <c r="BN1814" s="314"/>
      <c r="BO1814" s="314"/>
      <c r="BP1814" s="314"/>
      <c r="BQ1814" s="314"/>
      <c r="BR1814" s="314"/>
      <c r="BS1814" s="314"/>
      <c r="BT1814" s="314"/>
      <c r="BU1814" s="314"/>
      <c r="BV1814" s="314"/>
      <c r="BW1814" s="314"/>
      <c r="BX1814" s="314"/>
      <c r="BY1814" s="314"/>
      <c r="BZ1814" s="314"/>
      <c r="CA1814" s="314"/>
      <c r="CB1814" s="314"/>
      <c r="CC1814" s="314"/>
      <c r="CD1814" s="314"/>
      <c r="CE1814" s="314"/>
      <c r="CF1814" s="314"/>
      <c r="CG1814" s="314"/>
      <c r="CH1814" s="314"/>
      <c r="CI1814" s="286" t="str">
        <f t="shared" si="357"/>
        <v>Small</v>
      </c>
      <c r="CJ1814" s="210"/>
      <c r="CK1814" s="210"/>
      <c r="CN1814"/>
    </row>
    <row r="1815" spans="1:92" s="283" customFormat="1" ht="15">
      <c r="A1815" s="208" t="s">
        <v>655</v>
      </c>
      <c r="B1815" s="287" t="s">
        <v>396</v>
      </c>
      <c r="C1815" s="208" t="s">
        <v>76</v>
      </c>
      <c r="D1815" s="566">
        <v>2012</v>
      </c>
      <c r="E1815" s="314">
        <v>62079</v>
      </c>
      <c r="F1815" s="314">
        <v>50430</v>
      </c>
      <c r="G1815" s="314">
        <v>38255</v>
      </c>
      <c r="H1815" s="314">
        <v>150764</v>
      </c>
      <c r="I1815" s="314">
        <v>23262</v>
      </c>
      <c r="J1815" s="314">
        <v>0</v>
      </c>
      <c r="K1815" s="314">
        <v>23262</v>
      </c>
      <c r="L1815" s="314">
        <v>174026</v>
      </c>
      <c r="M1815" s="284">
        <f t="shared" si="358"/>
        <v>10936</v>
      </c>
      <c r="N1815" s="284">
        <v>10936</v>
      </c>
      <c r="O1815" s="310">
        <v>184962</v>
      </c>
      <c r="P1815" s="310">
        <v>174026</v>
      </c>
      <c r="Q1815" s="310">
        <v>184962</v>
      </c>
      <c r="R1815" s="314">
        <v>184962</v>
      </c>
      <c r="S1815" s="314">
        <v>0</v>
      </c>
      <c r="T1815" s="314">
        <v>0</v>
      </c>
      <c r="U1815" s="314">
        <v>0</v>
      </c>
      <c r="V1815" s="314">
        <v>0</v>
      </c>
      <c r="W1815" s="314">
        <v>0</v>
      </c>
      <c r="X1815" s="314">
        <v>0</v>
      </c>
      <c r="Y1815" s="314">
        <v>35337</v>
      </c>
      <c r="Z1815" s="314">
        <v>17546</v>
      </c>
      <c r="AA1815" s="314">
        <v>32002</v>
      </c>
      <c r="AB1815" s="314">
        <v>7734</v>
      </c>
      <c r="AC1815" s="314">
        <v>28107</v>
      </c>
      <c r="AD1815" s="314">
        <v>7832</v>
      </c>
      <c r="AE1815" s="314">
        <v>0</v>
      </c>
      <c r="AF1815" s="314">
        <v>0</v>
      </c>
      <c r="AG1815" s="314"/>
      <c r="AH1815" s="314"/>
      <c r="AI1815" s="314"/>
      <c r="AJ1815" s="314"/>
      <c r="AK1815" s="314">
        <v>0</v>
      </c>
      <c r="AL1815" s="314">
        <v>0</v>
      </c>
      <c r="AM1815" s="314"/>
      <c r="AN1815" s="314"/>
      <c r="AO1815" s="314">
        <v>322</v>
      </c>
      <c r="AP1815" s="314">
        <v>159</v>
      </c>
      <c r="AQ1815" s="314">
        <v>0</v>
      </c>
      <c r="AR1815" s="314">
        <v>0</v>
      </c>
      <c r="AS1815" s="314">
        <v>4</v>
      </c>
      <c r="AT1815" s="314">
        <v>0</v>
      </c>
      <c r="AU1815" s="314">
        <v>1748</v>
      </c>
      <c r="AV1815" s="314">
        <v>226</v>
      </c>
      <c r="AW1815" s="314">
        <v>26742</v>
      </c>
      <c r="AX1815" s="314">
        <v>22258</v>
      </c>
      <c r="AY1815" s="314">
        <v>18424</v>
      </c>
      <c r="AZ1815" s="314">
        <v>8484</v>
      </c>
      <c r="BA1815" s="314">
        <v>8078</v>
      </c>
      <c r="BB1815" s="314">
        <v>618</v>
      </c>
      <c r="BC1815" s="314">
        <v>0</v>
      </c>
      <c r="BD1815" s="314">
        <v>0</v>
      </c>
      <c r="BE1815" s="314"/>
      <c r="BF1815" s="314"/>
      <c r="BG1815" s="314"/>
      <c r="BH1815" s="314"/>
      <c r="BI1815" s="314"/>
      <c r="BJ1815" s="314"/>
      <c r="BK1815" s="314">
        <v>23262</v>
      </c>
      <c r="BL1815" s="314"/>
      <c r="BM1815" s="314"/>
      <c r="BN1815" s="314"/>
      <c r="BO1815" s="314"/>
      <c r="BP1815" s="314"/>
      <c r="BQ1815" s="314"/>
      <c r="BR1815" s="314"/>
      <c r="BS1815" s="314"/>
      <c r="BT1815" s="314"/>
      <c r="BU1815" s="314"/>
      <c r="BV1815" s="314"/>
      <c r="BW1815" s="314"/>
      <c r="BX1815" s="314">
        <v>10936</v>
      </c>
      <c r="BY1815" s="314"/>
      <c r="BZ1815" s="314"/>
      <c r="CA1815" s="314"/>
      <c r="CB1815" s="314"/>
      <c r="CC1815" s="314"/>
      <c r="CD1815" s="314"/>
      <c r="CE1815" s="314"/>
      <c r="CF1815" s="314"/>
      <c r="CG1815" s="314"/>
      <c r="CH1815" s="314"/>
      <c r="CI1815" s="286" t="str">
        <f t="shared" si="357"/>
        <v>Large</v>
      </c>
      <c r="CJ1815" s="210"/>
      <c r="CK1815" s="210"/>
      <c r="CN1815"/>
    </row>
    <row r="1816" spans="1:92" s="283" customFormat="1" ht="15">
      <c r="A1816" s="208" t="s">
        <v>135</v>
      </c>
      <c r="B1816" s="287" t="s">
        <v>444</v>
      </c>
      <c r="C1816" s="208" t="s">
        <v>76</v>
      </c>
      <c r="D1816" s="566">
        <v>2012</v>
      </c>
      <c r="E1816" s="314">
        <v>0</v>
      </c>
      <c r="F1816" s="314">
        <v>276</v>
      </c>
      <c r="G1816" s="314">
        <v>72</v>
      </c>
      <c r="H1816" s="314">
        <v>348</v>
      </c>
      <c r="I1816" s="314">
        <v>109</v>
      </c>
      <c r="J1816" s="314">
        <v>0</v>
      </c>
      <c r="K1816" s="314">
        <v>109</v>
      </c>
      <c r="L1816" s="314">
        <v>457</v>
      </c>
      <c r="M1816" s="284">
        <f t="shared" si="358"/>
        <v>0</v>
      </c>
      <c r="N1816" s="284">
        <v>0</v>
      </c>
      <c r="O1816" s="310">
        <v>457</v>
      </c>
      <c r="P1816" s="310">
        <v>457</v>
      </c>
      <c r="Q1816" s="310">
        <v>457</v>
      </c>
      <c r="R1816" s="314">
        <v>311150</v>
      </c>
      <c r="S1816" s="314">
        <v>0</v>
      </c>
      <c r="T1816" s="314">
        <v>0</v>
      </c>
      <c r="U1816" s="314">
        <v>0</v>
      </c>
      <c r="V1816" s="314">
        <v>0</v>
      </c>
      <c r="W1816" s="314">
        <v>0</v>
      </c>
      <c r="X1816" s="314">
        <v>0</v>
      </c>
      <c r="Y1816" s="314">
        <v>0</v>
      </c>
      <c r="Z1816" s="314">
        <v>0</v>
      </c>
      <c r="AA1816" s="314">
        <v>273</v>
      </c>
      <c r="AB1816" s="314">
        <v>101</v>
      </c>
      <c r="AC1816" s="314">
        <v>58</v>
      </c>
      <c r="AD1816" s="314">
        <v>11</v>
      </c>
      <c r="AE1816" s="314">
        <v>0</v>
      </c>
      <c r="AF1816" s="314">
        <v>0</v>
      </c>
      <c r="AG1816" s="314"/>
      <c r="AH1816" s="314"/>
      <c r="AI1816" s="314"/>
      <c r="AJ1816" s="314"/>
      <c r="AK1816" s="314">
        <v>0</v>
      </c>
      <c r="AL1816" s="314">
        <v>0</v>
      </c>
      <c r="AM1816" s="314"/>
      <c r="AN1816" s="314"/>
      <c r="AO1816" s="314"/>
      <c r="AP1816" s="314"/>
      <c r="AQ1816" s="314">
        <v>0</v>
      </c>
      <c r="AR1816" s="314">
        <v>0</v>
      </c>
      <c r="AS1816" s="314"/>
      <c r="AT1816" s="314"/>
      <c r="AU1816" s="314"/>
      <c r="AV1816" s="314"/>
      <c r="AW1816" s="314">
        <v>0</v>
      </c>
      <c r="AX1816" s="314">
        <v>0</v>
      </c>
      <c r="AY1816" s="314">
        <v>3</v>
      </c>
      <c r="AZ1816" s="314">
        <v>3</v>
      </c>
      <c r="BA1816" s="314">
        <v>14</v>
      </c>
      <c r="BB1816" s="314">
        <v>3</v>
      </c>
      <c r="BC1816" s="314">
        <v>0</v>
      </c>
      <c r="BD1816" s="314">
        <v>0</v>
      </c>
      <c r="BE1816" s="314"/>
      <c r="BF1816" s="314"/>
      <c r="BG1816" s="314"/>
      <c r="BH1816" s="314"/>
      <c r="BI1816" s="314"/>
      <c r="BJ1816" s="314"/>
      <c r="BK1816" s="314">
        <v>109</v>
      </c>
      <c r="BL1816" s="314"/>
      <c r="BM1816" s="314"/>
      <c r="BN1816" s="314"/>
      <c r="BO1816" s="314"/>
      <c r="BP1816" s="314"/>
      <c r="BQ1816" s="314"/>
      <c r="BR1816" s="314"/>
      <c r="BS1816" s="314"/>
      <c r="BT1816" s="314"/>
      <c r="BU1816" s="314"/>
      <c r="BV1816" s="314"/>
      <c r="BW1816" s="314"/>
      <c r="BX1816" s="314"/>
      <c r="BY1816" s="314"/>
      <c r="BZ1816" s="314"/>
      <c r="CA1816" s="314"/>
      <c r="CB1816" s="314"/>
      <c r="CC1816" s="314"/>
      <c r="CD1816" s="314"/>
      <c r="CE1816" s="314"/>
      <c r="CF1816" s="314"/>
      <c r="CG1816" s="314"/>
      <c r="CH1816" s="314">
        <v>310693</v>
      </c>
      <c r="CI1816" s="286" t="str">
        <f t="shared" si="357"/>
        <v>Small</v>
      </c>
      <c r="CJ1816" s="210"/>
      <c r="CK1816" s="210"/>
      <c r="CN1816"/>
    </row>
    <row r="1817" spans="1:92" s="283" customFormat="1" ht="15">
      <c r="A1817" s="208" t="s">
        <v>657</v>
      </c>
      <c r="B1817" s="208" t="s">
        <v>568</v>
      </c>
      <c r="C1817" s="208" t="s">
        <v>76</v>
      </c>
      <c r="D1817" s="566">
        <v>2012</v>
      </c>
      <c r="E1817" s="314">
        <v>2</v>
      </c>
      <c r="F1817" s="314">
        <v>0</v>
      </c>
      <c r="G1817" s="314">
        <v>0</v>
      </c>
      <c r="H1817" s="314">
        <v>2</v>
      </c>
      <c r="I1817" s="314">
        <v>0</v>
      </c>
      <c r="J1817" s="314">
        <v>0</v>
      </c>
      <c r="K1817" s="314">
        <v>0</v>
      </c>
      <c r="L1817" s="314">
        <v>2</v>
      </c>
      <c r="M1817" s="284">
        <f t="shared" si="358"/>
        <v>0</v>
      </c>
      <c r="N1817" s="284">
        <v>0</v>
      </c>
      <c r="O1817" s="310">
        <v>2</v>
      </c>
      <c r="P1817" s="310">
        <v>2</v>
      </c>
      <c r="Q1817" s="310">
        <v>2</v>
      </c>
      <c r="R1817" s="314">
        <v>2</v>
      </c>
      <c r="S1817" s="314">
        <v>0</v>
      </c>
      <c r="T1817" s="314">
        <v>0</v>
      </c>
      <c r="U1817" s="314">
        <v>0</v>
      </c>
      <c r="V1817" s="314">
        <v>0</v>
      </c>
      <c r="W1817" s="314">
        <v>0</v>
      </c>
      <c r="X1817" s="314">
        <v>0</v>
      </c>
      <c r="Y1817" s="314">
        <v>0</v>
      </c>
      <c r="Z1817" s="314">
        <v>0</v>
      </c>
      <c r="AA1817" s="314"/>
      <c r="AB1817" s="314"/>
      <c r="AC1817" s="314"/>
      <c r="AD1817" s="314"/>
      <c r="AE1817" s="314">
        <v>0</v>
      </c>
      <c r="AF1817" s="314">
        <v>0</v>
      </c>
      <c r="AG1817" s="314"/>
      <c r="AH1817" s="314"/>
      <c r="AI1817" s="314"/>
      <c r="AJ1817" s="314"/>
      <c r="AK1817" s="314">
        <v>0</v>
      </c>
      <c r="AL1817" s="314">
        <v>0</v>
      </c>
      <c r="AM1817" s="314"/>
      <c r="AN1817" s="314"/>
      <c r="AO1817" s="314"/>
      <c r="AP1817" s="314"/>
      <c r="AQ1817" s="314">
        <v>2</v>
      </c>
      <c r="AR1817" s="314">
        <v>2</v>
      </c>
      <c r="AS1817" s="314"/>
      <c r="AT1817" s="314"/>
      <c r="AU1817" s="314"/>
      <c r="AV1817" s="314"/>
      <c r="AW1817" s="314">
        <v>0</v>
      </c>
      <c r="AX1817" s="314">
        <v>0</v>
      </c>
      <c r="AY1817" s="314"/>
      <c r="AZ1817" s="314"/>
      <c r="BA1817" s="314"/>
      <c r="BB1817" s="314"/>
      <c r="BC1817" s="314">
        <v>0</v>
      </c>
      <c r="BD1817" s="314">
        <v>0</v>
      </c>
      <c r="BE1817" s="314"/>
      <c r="BF1817" s="314"/>
      <c r="BG1817" s="314"/>
      <c r="BH1817" s="314"/>
      <c r="BI1817" s="314"/>
      <c r="BJ1817" s="314"/>
      <c r="BK1817" s="314"/>
      <c r="BL1817" s="314"/>
      <c r="BM1817" s="314"/>
      <c r="BN1817" s="314"/>
      <c r="BO1817" s="314"/>
      <c r="BP1817" s="314"/>
      <c r="BQ1817" s="314"/>
      <c r="BR1817" s="314"/>
      <c r="BS1817" s="314"/>
      <c r="BT1817" s="314"/>
      <c r="BU1817" s="314"/>
      <c r="BV1817" s="314"/>
      <c r="BW1817" s="314"/>
      <c r="BX1817" s="314"/>
      <c r="BY1817" s="314"/>
      <c r="BZ1817" s="314"/>
      <c r="CA1817" s="314"/>
      <c r="CB1817" s="314"/>
      <c r="CC1817" s="314"/>
      <c r="CD1817" s="314"/>
      <c r="CE1817" s="314"/>
      <c r="CF1817" s="314"/>
      <c r="CG1817" s="314"/>
      <c r="CH1817" s="314"/>
      <c r="CI1817" s="286" t="str">
        <f t="shared" si="357"/>
        <v>Small</v>
      </c>
      <c r="CJ1817" s="210"/>
      <c r="CK1817" s="210"/>
      <c r="CN1817"/>
    </row>
    <row r="1818" spans="1:92" s="283" customFormat="1" ht="15">
      <c r="A1818" s="208" t="s">
        <v>690</v>
      </c>
      <c r="B1818" s="208" t="s">
        <v>570</v>
      </c>
      <c r="C1818" s="208" t="s">
        <v>76</v>
      </c>
      <c r="D1818" s="566">
        <v>2012</v>
      </c>
      <c r="E1818" s="314">
        <v>0</v>
      </c>
      <c r="F1818" s="314">
        <v>0</v>
      </c>
      <c r="G1818" s="314">
        <v>0</v>
      </c>
      <c r="H1818" s="314">
        <v>0</v>
      </c>
      <c r="I1818" s="314">
        <v>0</v>
      </c>
      <c r="J1818" s="314">
        <v>0</v>
      </c>
      <c r="K1818" s="314">
        <v>0</v>
      </c>
      <c r="L1818" s="314">
        <v>0</v>
      </c>
      <c r="M1818" s="284">
        <f t="shared" si="358"/>
        <v>357</v>
      </c>
      <c r="N1818" s="284">
        <v>357</v>
      </c>
      <c r="O1818" s="310">
        <v>357</v>
      </c>
      <c r="P1818" s="310">
        <v>0</v>
      </c>
      <c r="Q1818" s="310">
        <v>357</v>
      </c>
      <c r="R1818" s="314">
        <v>357</v>
      </c>
      <c r="S1818" s="314"/>
      <c r="T1818" s="314"/>
      <c r="U1818" s="314"/>
      <c r="V1818" s="314"/>
      <c r="W1818" s="314"/>
      <c r="X1818" s="314"/>
      <c r="Y1818" s="314"/>
      <c r="Z1818" s="314"/>
      <c r="AA1818" s="314"/>
      <c r="AB1818" s="314"/>
      <c r="AC1818" s="314"/>
      <c r="AD1818" s="314"/>
      <c r="AE1818" s="314"/>
      <c r="AF1818" s="314"/>
      <c r="AG1818" s="314"/>
      <c r="AH1818" s="314"/>
      <c r="AI1818" s="314"/>
      <c r="AJ1818" s="314"/>
      <c r="AK1818" s="314"/>
      <c r="AL1818" s="314"/>
      <c r="AM1818" s="314"/>
      <c r="AN1818" s="314"/>
      <c r="AO1818" s="314"/>
      <c r="AP1818" s="314"/>
      <c r="AQ1818" s="314"/>
      <c r="AR1818" s="314"/>
      <c r="AS1818" s="314"/>
      <c r="AT1818" s="314"/>
      <c r="AU1818" s="314"/>
      <c r="AV1818" s="314"/>
      <c r="AW1818" s="314"/>
      <c r="AX1818" s="314"/>
      <c r="AY1818" s="314"/>
      <c r="AZ1818" s="314"/>
      <c r="BA1818" s="314"/>
      <c r="BB1818" s="314"/>
      <c r="BC1818" s="314"/>
      <c r="BD1818" s="314"/>
      <c r="BE1818" s="314"/>
      <c r="BF1818" s="314"/>
      <c r="BG1818" s="314"/>
      <c r="BH1818" s="314"/>
      <c r="BI1818" s="314"/>
      <c r="BJ1818" s="314"/>
      <c r="BK1818" s="314"/>
      <c r="BL1818" s="314"/>
      <c r="BM1818" s="314"/>
      <c r="BN1818" s="314"/>
      <c r="BO1818" s="314"/>
      <c r="BP1818" s="314"/>
      <c r="BQ1818" s="314"/>
      <c r="BR1818" s="314"/>
      <c r="BS1818" s="314"/>
      <c r="BT1818" s="314"/>
      <c r="BU1818" s="314">
        <v>0</v>
      </c>
      <c r="BV1818" s="314">
        <v>0</v>
      </c>
      <c r="BW1818" s="314">
        <v>0</v>
      </c>
      <c r="BX1818" s="314">
        <v>357</v>
      </c>
      <c r="BY1818" s="314"/>
      <c r="BZ1818" s="314"/>
      <c r="CA1818" s="314"/>
      <c r="CB1818" s="314"/>
      <c r="CC1818" s="314"/>
      <c r="CD1818" s="314"/>
      <c r="CE1818" s="314"/>
      <c r="CF1818" s="314"/>
      <c r="CG1818" s="314"/>
      <c r="CH1818" s="314"/>
      <c r="CI1818" s="286" t="str">
        <f t="shared" si="357"/>
        <v>Small</v>
      </c>
      <c r="CJ1818" s="210"/>
      <c r="CK1818" s="210"/>
      <c r="CN1818"/>
    </row>
    <row r="1819" spans="1:92" s="283" customFormat="1" ht="15">
      <c r="A1819" s="208" t="s">
        <v>659</v>
      </c>
      <c r="B1819" s="208" t="s">
        <v>571</v>
      </c>
      <c r="C1819" s="208" t="s">
        <v>76</v>
      </c>
      <c r="D1819" s="566">
        <v>2012</v>
      </c>
      <c r="E1819" s="314">
        <v>2</v>
      </c>
      <c r="F1819" s="314">
        <v>0</v>
      </c>
      <c r="G1819" s="314">
        <v>0</v>
      </c>
      <c r="H1819" s="314">
        <v>2</v>
      </c>
      <c r="I1819" s="314">
        <v>0</v>
      </c>
      <c r="J1819" s="314">
        <v>0</v>
      </c>
      <c r="K1819" s="314">
        <v>0</v>
      </c>
      <c r="L1819" s="314">
        <v>2</v>
      </c>
      <c r="M1819" s="284">
        <f t="shared" si="358"/>
        <v>0</v>
      </c>
      <c r="N1819" s="284">
        <v>0</v>
      </c>
      <c r="O1819" s="310">
        <v>2</v>
      </c>
      <c r="P1819" s="310">
        <v>2</v>
      </c>
      <c r="Q1819" s="310">
        <v>2</v>
      </c>
      <c r="R1819" s="314">
        <v>2</v>
      </c>
      <c r="S1819" s="314">
        <v>0</v>
      </c>
      <c r="T1819" s="314">
        <v>0</v>
      </c>
      <c r="U1819" s="314">
        <v>0</v>
      </c>
      <c r="V1819" s="314">
        <v>0</v>
      </c>
      <c r="W1819" s="314">
        <v>0</v>
      </c>
      <c r="X1819" s="314">
        <v>0</v>
      </c>
      <c r="Y1819" s="314">
        <v>0</v>
      </c>
      <c r="Z1819" s="314">
        <v>0</v>
      </c>
      <c r="AA1819" s="314"/>
      <c r="AB1819" s="314"/>
      <c r="AC1819" s="314"/>
      <c r="AD1819" s="314"/>
      <c r="AE1819" s="314">
        <v>0</v>
      </c>
      <c r="AF1819" s="314">
        <v>0</v>
      </c>
      <c r="AG1819" s="314"/>
      <c r="AH1819" s="314"/>
      <c r="AI1819" s="314"/>
      <c r="AJ1819" s="314"/>
      <c r="AK1819" s="314">
        <v>0</v>
      </c>
      <c r="AL1819" s="314">
        <v>0</v>
      </c>
      <c r="AM1819" s="314"/>
      <c r="AN1819" s="314"/>
      <c r="AO1819" s="314"/>
      <c r="AP1819" s="314"/>
      <c r="AQ1819" s="314">
        <v>0</v>
      </c>
      <c r="AR1819" s="314">
        <v>0</v>
      </c>
      <c r="AS1819" s="314"/>
      <c r="AT1819" s="314"/>
      <c r="AU1819" s="314"/>
      <c r="AV1819" s="314"/>
      <c r="AW1819" s="314">
        <v>0</v>
      </c>
      <c r="AX1819" s="314">
        <v>0</v>
      </c>
      <c r="AY1819" s="314"/>
      <c r="AZ1819" s="314"/>
      <c r="BA1819" s="314"/>
      <c r="BB1819" s="314"/>
      <c r="BC1819" s="314">
        <v>2</v>
      </c>
      <c r="BD1819" s="314">
        <v>0</v>
      </c>
      <c r="BE1819" s="314"/>
      <c r="BF1819" s="314"/>
      <c r="BG1819" s="314"/>
      <c r="BH1819" s="314"/>
      <c r="BI1819" s="314"/>
      <c r="BJ1819" s="314"/>
      <c r="BK1819" s="314"/>
      <c r="BL1819" s="314"/>
      <c r="BM1819" s="314"/>
      <c r="BN1819" s="314"/>
      <c r="BO1819" s="314"/>
      <c r="BP1819" s="314"/>
      <c r="BQ1819" s="314"/>
      <c r="BR1819" s="314"/>
      <c r="BS1819" s="314"/>
      <c r="BT1819" s="314"/>
      <c r="BU1819" s="314"/>
      <c r="BV1819" s="314"/>
      <c r="BW1819" s="314"/>
      <c r="BX1819" s="314"/>
      <c r="BY1819" s="314"/>
      <c r="BZ1819" s="314"/>
      <c r="CA1819" s="314"/>
      <c r="CB1819" s="314"/>
      <c r="CC1819" s="314"/>
      <c r="CD1819" s="314"/>
      <c r="CE1819" s="314"/>
      <c r="CF1819" s="314"/>
      <c r="CG1819" s="314"/>
      <c r="CH1819" s="314"/>
      <c r="CI1819" s="286" t="str">
        <f t="shared" si="357"/>
        <v>Small</v>
      </c>
      <c r="CJ1819" s="210"/>
      <c r="CK1819" s="210"/>
      <c r="CN1819"/>
    </row>
    <row r="1820" spans="1:92" s="283" customFormat="1" ht="15">
      <c r="A1820" s="208" t="s">
        <v>626</v>
      </c>
      <c r="B1820" s="297" t="s">
        <v>572</v>
      </c>
      <c r="C1820" s="208" t="s">
        <v>76</v>
      </c>
      <c r="D1820" s="566">
        <v>2012</v>
      </c>
      <c r="E1820" s="314">
        <v>162</v>
      </c>
      <c r="F1820" s="314">
        <v>258</v>
      </c>
      <c r="G1820" s="314">
        <v>6</v>
      </c>
      <c r="H1820" s="314">
        <v>426</v>
      </c>
      <c r="I1820" s="314">
        <v>0</v>
      </c>
      <c r="J1820" s="314">
        <v>0</v>
      </c>
      <c r="K1820" s="314">
        <v>0</v>
      </c>
      <c r="L1820" s="314">
        <v>426</v>
      </c>
      <c r="M1820" s="284">
        <f t="shared" si="358"/>
        <v>20</v>
      </c>
      <c r="N1820" s="284">
        <v>20</v>
      </c>
      <c r="O1820" s="310">
        <v>446</v>
      </c>
      <c r="P1820" s="310">
        <v>426</v>
      </c>
      <c r="Q1820" s="310">
        <v>446</v>
      </c>
      <c r="R1820" s="314">
        <v>446</v>
      </c>
      <c r="S1820" s="314">
        <v>0</v>
      </c>
      <c r="T1820" s="314">
        <v>0</v>
      </c>
      <c r="U1820" s="314">
        <v>0</v>
      </c>
      <c r="V1820" s="314">
        <v>0</v>
      </c>
      <c r="W1820" s="314">
        <v>0</v>
      </c>
      <c r="X1820" s="314">
        <v>0</v>
      </c>
      <c r="Y1820" s="314">
        <v>2</v>
      </c>
      <c r="Z1820" s="314">
        <v>2</v>
      </c>
      <c r="AA1820" s="314">
        <v>63</v>
      </c>
      <c r="AB1820" s="314">
        <v>0</v>
      </c>
      <c r="AC1820" s="314"/>
      <c r="AD1820" s="314"/>
      <c r="AE1820" s="314">
        <v>0</v>
      </c>
      <c r="AF1820" s="314">
        <v>0</v>
      </c>
      <c r="AG1820" s="314"/>
      <c r="AH1820" s="314"/>
      <c r="AI1820" s="314"/>
      <c r="AJ1820" s="314"/>
      <c r="AK1820" s="314">
        <v>0</v>
      </c>
      <c r="AL1820" s="314">
        <v>0</v>
      </c>
      <c r="AM1820" s="314"/>
      <c r="AN1820" s="314"/>
      <c r="AO1820" s="314"/>
      <c r="AP1820" s="314"/>
      <c r="AQ1820" s="314">
        <v>1</v>
      </c>
      <c r="AR1820" s="314">
        <v>1</v>
      </c>
      <c r="AS1820" s="314"/>
      <c r="AT1820" s="314"/>
      <c r="AU1820" s="314"/>
      <c r="AV1820" s="314"/>
      <c r="AW1820" s="314">
        <v>105</v>
      </c>
      <c r="AX1820" s="314">
        <v>105</v>
      </c>
      <c r="AY1820" s="314">
        <v>195</v>
      </c>
      <c r="AZ1820" s="314">
        <v>0</v>
      </c>
      <c r="BA1820" s="314">
        <v>6</v>
      </c>
      <c r="BB1820" s="314">
        <v>0</v>
      </c>
      <c r="BC1820" s="314">
        <v>54</v>
      </c>
      <c r="BD1820" s="314">
        <v>0</v>
      </c>
      <c r="BE1820" s="314"/>
      <c r="BF1820" s="314"/>
      <c r="BG1820" s="314"/>
      <c r="BH1820" s="314"/>
      <c r="BI1820" s="314"/>
      <c r="BJ1820" s="314"/>
      <c r="BK1820" s="314"/>
      <c r="BL1820" s="314"/>
      <c r="BM1820" s="314"/>
      <c r="BN1820" s="314"/>
      <c r="BO1820" s="314"/>
      <c r="BP1820" s="314"/>
      <c r="BQ1820" s="314"/>
      <c r="BR1820" s="314"/>
      <c r="BS1820" s="314"/>
      <c r="BT1820" s="314"/>
      <c r="BU1820" s="314">
        <v>20</v>
      </c>
      <c r="BV1820" s="314"/>
      <c r="BW1820" s="314"/>
      <c r="BX1820" s="314"/>
      <c r="BY1820" s="314"/>
      <c r="BZ1820" s="314"/>
      <c r="CA1820" s="314"/>
      <c r="CB1820" s="314"/>
      <c r="CC1820" s="314"/>
      <c r="CD1820" s="314"/>
      <c r="CE1820" s="314"/>
      <c r="CF1820" s="314"/>
      <c r="CG1820" s="314"/>
      <c r="CH1820" s="314"/>
      <c r="CI1820" s="286" t="str">
        <f t="shared" si="357"/>
        <v>Small</v>
      </c>
      <c r="CJ1820" s="210"/>
      <c r="CK1820" s="210"/>
      <c r="CN1820"/>
    </row>
    <row r="1821" spans="1:92" s="283" customFormat="1" ht="15">
      <c r="A1821" s="208" t="s">
        <v>208</v>
      </c>
      <c r="B1821" s="287" t="s">
        <v>449</v>
      </c>
      <c r="C1821" s="208" t="s">
        <v>76</v>
      </c>
      <c r="D1821" s="566">
        <v>2012</v>
      </c>
      <c r="E1821" s="314">
        <v>33</v>
      </c>
      <c r="F1821" s="314">
        <v>0</v>
      </c>
      <c r="G1821" s="314">
        <v>0</v>
      </c>
      <c r="H1821" s="314">
        <v>33</v>
      </c>
      <c r="I1821" s="314">
        <v>0</v>
      </c>
      <c r="J1821" s="314">
        <v>0</v>
      </c>
      <c r="K1821" s="314">
        <v>0</v>
      </c>
      <c r="L1821" s="314">
        <v>33</v>
      </c>
      <c r="M1821" s="284">
        <f t="shared" si="358"/>
        <v>0</v>
      </c>
      <c r="N1821" s="284">
        <v>0</v>
      </c>
      <c r="O1821" s="310">
        <v>33</v>
      </c>
      <c r="P1821" s="310">
        <v>33</v>
      </c>
      <c r="Q1821" s="310">
        <v>33</v>
      </c>
      <c r="R1821" s="314">
        <v>33</v>
      </c>
      <c r="S1821" s="314">
        <v>0</v>
      </c>
      <c r="T1821" s="314">
        <v>0</v>
      </c>
      <c r="U1821" s="314">
        <v>0</v>
      </c>
      <c r="V1821" s="314">
        <v>0</v>
      </c>
      <c r="W1821" s="314">
        <v>0</v>
      </c>
      <c r="X1821" s="314">
        <v>0</v>
      </c>
      <c r="Y1821" s="314">
        <v>0</v>
      </c>
      <c r="Z1821" s="314">
        <v>0</v>
      </c>
      <c r="AA1821" s="314"/>
      <c r="AB1821" s="314"/>
      <c r="AC1821" s="314"/>
      <c r="AD1821" s="314"/>
      <c r="AE1821" s="314">
        <v>0</v>
      </c>
      <c r="AF1821" s="314">
        <v>0</v>
      </c>
      <c r="AG1821" s="314"/>
      <c r="AH1821" s="314"/>
      <c r="AI1821" s="314"/>
      <c r="AJ1821" s="314"/>
      <c r="AK1821" s="314">
        <v>0</v>
      </c>
      <c r="AL1821" s="314">
        <v>0</v>
      </c>
      <c r="AM1821" s="314"/>
      <c r="AN1821" s="314"/>
      <c r="AO1821" s="314"/>
      <c r="AP1821" s="314"/>
      <c r="AQ1821" s="314">
        <v>0</v>
      </c>
      <c r="AR1821" s="314">
        <v>0</v>
      </c>
      <c r="AS1821" s="314"/>
      <c r="AT1821" s="314"/>
      <c r="AU1821" s="314"/>
      <c r="AV1821" s="314"/>
      <c r="AW1821" s="314">
        <v>0</v>
      </c>
      <c r="AX1821" s="314">
        <v>0</v>
      </c>
      <c r="AY1821" s="314"/>
      <c r="AZ1821" s="314"/>
      <c r="BA1821" s="314"/>
      <c r="BB1821" s="314"/>
      <c r="BC1821" s="314">
        <v>33</v>
      </c>
      <c r="BD1821" s="314">
        <v>0</v>
      </c>
      <c r="BE1821" s="314"/>
      <c r="BF1821" s="314"/>
      <c r="BG1821" s="314"/>
      <c r="BH1821" s="314"/>
      <c r="BI1821" s="314"/>
      <c r="BJ1821" s="314"/>
      <c r="BK1821" s="314"/>
      <c r="BL1821" s="314"/>
      <c r="BM1821" s="314"/>
      <c r="BN1821" s="314"/>
      <c r="BO1821" s="314"/>
      <c r="BP1821" s="314"/>
      <c r="BQ1821" s="314"/>
      <c r="BR1821" s="314"/>
      <c r="BS1821" s="314"/>
      <c r="BT1821" s="314"/>
      <c r="BU1821" s="314"/>
      <c r="BV1821" s="314"/>
      <c r="BW1821" s="314"/>
      <c r="BX1821" s="314"/>
      <c r="BY1821" s="314"/>
      <c r="BZ1821" s="314"/>
      <c r="CA1821" s="314"/>
      <c r="CB1821" s="314"/>
      <c r="CC1821" s="314"/>
      <c r="CD1821" s="314"/>
      <c r="CE1821" s="314"/>
      <c r="CF1821" s="314"/>
      <c r="CG1821" s="314"/>
      <c r="CH1821" s="314"/>
      <c r="CI1821" s="286" t="str">
        <f t="shared" si="357"/>
        <v>Small</v>
      </c>
      <c r="CJ1821" s="210"/>
      <c r="CK1821" s="210"/>
      <c r="CN1821"/>
    </row>
    <row r="1822" spans="1:92" s="283" customFormat="1" ht="15">
      <c r="A1822" s="208" t="s">
        <v>127</v>
      </c>
      <c r="B1822" s="287" t="s">
        <v>451</v>
      </c>
      <c r="C1822" s="208" t="s">
        <v>76</v>
      </c>
      <c r="D1822" s="566">
        <v>2012</v>
      </c>
      <c r="E1822" s="314">
        <v>0</v>
      </c>
      <c r="F1822" s="314">
        <v>1685</v>
      </c>
      <c r="G1822" s="314">
        <v>56086</v>
      </c>
      <c r="H1822" s="314">
        <v>57771</v>
      </c>
      <c r="I1822" s="314">
        <v>0</v>
      </c>
      <c r="J1822" s="314">
        <v>0</v>
      </c>
      <c r="K1822" s="314">
        <v>0</v>
      </c>
      <c r="L1822" s="314">
        <v>57771</v>
      </c>
      <c r="M1822" s="284">
        <f t="shared" si="358"/>
        <v>0</v>
      </c>
      <c r="N1822" s="284">
        <v>0</v>
      </c>
      <c r="O1822" s="310">
        <v>57771</v>
      </c>
      <c r="P1822" s="310">
        <v>238661</v>
      </c>
      <c r="Q1822" s="310">
        <v>238661</v>
      </c>
      <c r="R1822" s="314">
        <v>238661</v>
      </c>
      <c r="S1822" s="314">
        <v>0</v>
      </c>
      <c r="T1822" s="314">
        <v>0</v>
      </c>
      <c r="U1822" s="314">
        <v>0</v>
      </c>
      <c r="V1822" s="314">
        <v>0</v>
      </c>
      <c r="W1822" s="314">
        <v>0</v>
      </c>
      <c r="X1822" s="314">
        <v>0</v>
      </c>
      <c r="Y1822" s="314">
        <v>0</v>
      </c>
      <c r="Z1822" s="314">
        <v>0</v>
      </c>
      <c r="AA1822" s="314">
        <v>1011</v>
      </c>
      <c r="AB1822" s="314">
        <v>976</v>
      </c>
      <c r="AC1822" s="314">
        <v>3304</v>
      </c>
      <c r="AD1822" s="314">
        <v>3279</v>
      </c>
      <c r="AE1822" s="314">
        <v>0</v>
      </c>
      <c r="AF1822" s="314">
        <v>0</v>
      </c>
      <c r="AG1822" s="314">
        <v>674</v>
      </c>
      <c r="AH1822" s="314">
        <v>674</v>
      </c>
      <c r="AI1822" s="314">
        <v>3193</v>
      </c>
      <c r="AJ1822" s="314">
        <v>3193</v>
      </c>
      <c r="AK1822" s="314">
        <v>0</v>
      </c>
      <c r="AL1822" s="314">
        <v>0</v>
      </c>
      <c r="AM1822" s="314"/>
      <c r="AN1822" s="314"/>
      <c r="AO1822" s="314">
        <v>49541</v>
      </c>
      <c r="AP1822" s="314">
        <v>49541</v>
      </c>
      <c r="AQ1822" s="314">
        <v>0</v>
      </c>
      <c r="AR1822" s="314">
        <v>0</v>
      </c>
      <c r="AS1822" s="314"/>
      <c r="AT1822" s="314"/>
      <c r="AU1822" s="314">
        <v>48</v>
      </c>
      <c r="AV1822" s="314">
        <v>48</v>
      </c>
      <c r="AW1822" s="314">
        <v>0</v>
      </c>
      <c r="AX1822" s="314">
        <v>0</v>
      </c>
      <c r="AY1822" s="314"/>
      <c r="AZ1822" s="314"/>
      <c r="BA1822" s="314"/>
      <c r="BB1822" s="314"/>
      <c r="BC1822" s="314">
        <v>0</v>
      </c>
      <c r="BD1822" s="314">
        <v>0</v>
      </c>
      <c r="BE1822" s="314"/>
      <c r="BF1822" s="314"/>
      <c r="BG1822" s="314"/>
      <c r="BH1822" s="314"/>
      <c r="BI1822" s="314"/>
      <c r="BJ1822" s="314"/>
      <c r="BK1822" s="314"/>
      <c r="BL1822" s="314"/>
      <c r="BM1822" s="314"/>
      <c r="BN1822" s="314"/>
      <c r="BO1822" s="314"/>
      <c r="BP1822" s="314"/>
      <c r="BQ1822" s="314"/>
      <c r="BR1822" s="314"/>
      <c r="BS1822" s="314"/>
      <c r="BT1822" s="314"/>
      <c r="BU1822" s="314"/>
      <c r="BV1822" s="314"/>
      <c r="BW1822" s="314"/>
      <c r="BX1822" s="314"/>
      <c r="BY1822" s="314"/>
      <c r="BZ1822" s="314"/>
      <c r="CA1822" s="314"/>
      <c r="CB1822" s="314"/>
      <c r="CC1822" s="314"/>
      <c r="CD1822" s="314">
        <v>180890</v>
      </c>
      <c r="CE1822" s="314"/>
      <c r="CF1822" s="314"/>
      <c r="CG1822" s="314"/>
      <c r="CH1822" s="314"/>
      <c r="CI1822" s="286" t="str">
        <f t="shared" si="357"/>
        <v>Large</v>
      </c>
      <c r="CJ1822" s="210"/>
      <c r="CK1822" s="210"/>
      <c r="CN1822"/>
    </row>
    <row r="1823" spans="1:92" s="283" customFormat="1" ht="15">
      <c r="A1823" s="208" t="s">
        <v>135</v>
      </c>
      <c r="B1823" s="208" t="s">
        <v>573</v>
      </c>
      <c r="C1823" s="208" t="s">
        <v>76</v>
      </c>
      <c r="D1823" s="566">
        <v>2012</v>
      </c>
      <c r="E1823" s="314">
        <v>1</v>
      </c>
      <c r="F1823" s="314">
        <v>0</v>
      </c>
      <c r="G1823" s="314">
        <v>0</v>
      </c>
      <c r="H1823" s="314">
        <v>1</v>
      </c>
      <c r="I1823" s="314">
        <v>0</v>
      </c>
      <c r="J1823" s="314">
        <v>0</v>
      </c>
      <c r="K1823" s="314">
        <v>0</v>
      </c>
      <c r="L1823" s="314">
        <v>1</v>
      </c>
      <c r="M1823" s="284">
        <f t="shared" si="358"/>
        <v>0</v>
      </c>
      <c r="N1823" s="284">
        <v>0</v>
      </c>
      <c r="O1823" s="310">
        <v>1</v>
      </c>
      <c r="P1823" s="310">
        <v>1</v>
      </c>
      <c r="Q1823" s="310">
        <v>1</v>
      </c>
      <c r="R1823" s="314">
        <v>1</v>
      </c>
      <c r="S1823" s="314">
        <v>0</v>
      </c>
      <c r="T1823" s="314">
        <v>0</v>
      </c>
      <c r="U1823" s="314">
        <v>0</v>
      </c>
      <c r="V1823" s="314">
        <v>0</v>
      </c>
      <c r="W1823" s="314">
        <v>0</v>
      </c>
      <c r="X1823" s="314">
        <v>0</v>
      </c>
      <c r="Y1823" s="314">
        <v>0</v>
      </c>
      <c r="Z1823" s="314">
        <v>0</v>
      </c>
      <c r="AA1823" s="314"/>
      <c r="AB1823" s="314"/>
      <c r="AC1823" s="314"/>
      <c r="AD1823" s="314"/>
      <c r="AE1823" s="314">
        <v>0</v>
      </c>
      <c r="AF1823" s="314">
        <v>0</v>
      </c>
      <c r="AG1823" s="314"/>
      <c r="AH1823" s="314"/>
      <c r="AI1823" s="314"/>
      <c r="AJ1823" s="314"/>
      <c r="AK1823" s="314">
        <v>0</v>
      </c>
      <c r="AL1823" s="314">
        <v>0</v>
      </c>
      <c r="AM1823" s="314"/>
      <c r="AN1823" s="314"/>
      <c r="AO1823" s="314"/>
      <c r="AP1823" s="314"/>
      <c r="AQ1823" s="314">
        <v>0</v>
      </c>
      <c r="AR1823" s="314">
        <v>0</v>
      </c>
      <c r="AS1823" s="314"/>
      <c r="AT1823" s="314"/>
      <c r="AU1823" s="314"/>
      <c r="AV1823" s="314"/>
      <c r="AW1823" s="314">
        <v>0</v>
      </c>
      <c r="AX1823" s="314">
        <v>0</v>
      </c>
      <c r="AY1823" s="314"/>
      <c r="AZ1823" s="314"/>
      <c r="BA1823" s="314"/>
      <c r="BB1823" s="314"/>
      <c r="BC1823" s="314">
        <v>1</v>
      </c>
      <c r="BD1823" s="314">
        <v>0</v>
      </c>
      <c r="BE1823" s="314"/>
      <c r="BF1823" s="314"/>
      <c r="BG1823" s="314"/>
      <c r="BH1823" s="314"/>
      <c r="BI1823" s="314"/>
      <c r="BJ1823" s="314"/>
      <c r="BK1823" s="314"/>
      <c r="BL1823" s="314"/>
      <c r="BM1823" s="314"/>
      <c r="BN1823" s="314"/>
      <c r="BO1823" s="314"/>
      <c r="BP1823" s="314"/>
      <c r="BQ1823" s="314"/>
      <c r="BR1823" s="314"/>
      <c r="BS1823" s="314"/>
      <c r="BT1823" s="314"/>
      <c r="BU1823" s="314"/>
      <c r="BV1823" s="314"/>
      <c r="BW1823" s="314"/>
      <c r="BX1823" s="314"/>
      <c r="BY1823" s="314"/>
      <c r="BZ1823" s="314"/>
      <c r="CA1823" s="314"/>
      <c r="CB1823" s="314"/>
      <c r="CC1823" s="314"/>
      <c r="CD1823" s="314"/>
      <c r="CE1823" s="314"/>
      <c r="CF1823" s="314"/>
      <c r="CG1823" s="314"/>
      <c r="CH1823" s="314"/>
      <c r="CI1823" s="286" t="str">
        <f t="shared" si="357"/>
        <v>Small</v>
      </c>
      <c r="CJ1823" s="210"/>
      <c r="CK1823" s="210"/>
      <c r="CN1823"/>
    </row>
    <row r="1824" spans="1:92" s="283" customFormat="1" ht="15">
      <c r="A1824" s="208" t="s">
        <v>213</v>
      </c>
      <c r="B1824" s="287" t="s">
        <v>514</v>
      </c>
      <c r="C1824" s="208" t="s">
        <v>76</v>
      </c>
      <c r="D1824" s="566">
        <v>2012</v>
      </c>
      <c r="E1824" s="314">
        <v>1</v>
      </c>
      <c r="F1824" s="314">
        <v>0</v>
      </c>
      <c r="G1824" s="314">
        <v>0</v>
      </c>
      <c r="H1824" s="314">
        <v>1</v>
      </c>
      <c r="I1824" s="314">
        <v>0</v>
      </c>
      <c r="J1824" s="314">
        <v>0</v>
      </c>
      <c r="K1824" s="314">
        <v>0</v>
      </c>
      <c r="L1824" s="314">
        <v>1</v>
      </c>
      <c r="M1824" s="284">
        <f t="shared" si="358"/>
        <v>0</v>
      </c>
      <c r="N1824" s="284">
        <v>0</v>
      </c>
      <c r="O1824" s="310">
        <v>1</v>
      </c>
      <c r="P1824" s="310">
        <v>1</v>
      </c>
      <c r="Q1824" s="310">
        <v>1</v>
      </c>
      <c r="R1824" s="314">
        <v>1</v>
      </c>
      <c r="S1824" s="314">
        <v>0</v>
      </c>
      <c r="T1824" s="314">
        <v>0</v>
      </c>
      <c r="U1824" s="314">
        <v>0</v>
      </c>
      <c r="V1824" s="314">
        <v>0</v>
      </c>
      <c r="W1824" s="314">
        <v>0</v>
      </c>
      <c r="X1824" s="314">
        <v>0</v>
      </c>
      <c r="Y1824" s="314">
        <v>0</v>
      </c>
      <c r="Z1824" s="314">
        <v>0</v>
      </c>
      <c r="AA1824" s="314"/>
      <c r="AB1824" s="314"/>
      <c r="AC1824" s="314"/>
      <c r="AD1824" s="314"/>
      <c r="AE1824" s="314">
        <v>0</v>
      </c>
      <c r="AF1824" s="314">
        <v>0</v>
      </c>
      <c r="AG1824" s="314"/>
      <c r="AH1824" s="314"/>
      <c r="AI1824" s="314"/>
      <c r="AJ1824" s="314"/>
      <c r="AK1824" s="314">
        <v>0</v>
      </c>
      <c r="AL1824" s="314">
        <v>0</v>
      </c>
      <c r="AM1824" s="314"/>
      <c r="AN1824" s="314"/>
      <c r="AO1824" s="314"/>
      <c r="AP1824" s="314"/>
      <c r="AQ1824" s="314">
        <v>0</v>
      </c>
      <c r="AR1824" s="314">
        <v>0</v>
      </c>
      <c r="AS1824" s="314"/>
      <c r="AT1824" s="314"/>
      <c r="AU1824" s="314"/>
      <c r="AV1824" s="314"/>
      <c r="AW1824" s="314">
        <v>0</v>
      </c>
      <c r="AX1824" s="314">
        <v>0</v>
      </c>
      <c r="AY1824" s="314"/>
      <c r="AZ1824" s="314"/>
      <c r="BA1824" s="314"/>
      <c r="BB1824" s="314"/>
      <c r="BC1824" s="314">
        <v>1</v>
      </c>
      <c r="BD1824" s="314">
        <v>0</v>
      </c>
      <c r="BE1824" s="314"/>
      <c r="BF1824" s="314"/>
      <c r="BG1824" s="314"/>
      <c r="BH1824" s="314"/>
      <c r="BI1824" s="314"/>
      <c r="BJ1824" s="314"/>
      <c r="BK1824" s="314"/>
      <c r="BL1824" s="314"/>
      <c r="BM1824" s="314"/>
      <c r="BN1824" s="314"/>
      <c r="BO1824" s="314"/>
      <c r="BP1824" s="314"/>
      <c r="BQ1824" s="314"/>
      <c r="BR1824" s="314"/>
      <c r="BS1824" s="314"/>
      <c r="BT1824" s="314"/>
      <c r="BU1824" s="314"/>
      <c r="BV1824" s="314"/>
      <c r="BW1824" s="314"/>
      <c r="BX1824" s="314"/>
      <c r="BY1824" s="314"/>
      <c r="BZ1824" s="314"/>
      <c r="CA1824" s="314"/>
      <c r="CB1824" s="314"/>
      <c r="CC1824" s="314"/>
      <c r="CD1824" s="314"/>
      <c r="CE1824" s="314"/>
      <c r="CF1824" s="314"/>
      <c r="CG1824" s="314"/>
      <c r="CH1824" s="314"/>
      <c r="CI1824" s="286" t="str">
        <f t="shared" si="357"/>
        <v>Small</v>
      </c>
      <c r="CJ1824" s="210"/>
      <c r="CK1824" s="210"/>
      <c r="CN1824"/>
    </row>
    <row r="1825" spans="1:92" s="283" customFormat="1" ht="15">
      <c r="A1825" s="208" t="s">
        <v>663</v>
      </c>
      <c r="B1825" s="208" t="s">
        <v>577</v>
      </c>
      <c r="C1825" s="208" t="s">
        <v>76</v>
      </c>
      <c r="D1825" s="566">
        <v>2012</v>
      </c>
      <c r="E1825" s="314">
        <v>0</v>
      </c>
      <c r="F1825" s="314">
        <v>0</v>
      </c>
      <c r="G1825" s="314">
        <v>651</v>
      </c>
      <c r="H1825" s="314">
        <v>651</v>
      </c>
      <c r="I1825" s="314">
        <v>0</v>
      </c>
      <c r="J1825" s="314">
        <v>0</v>
      </c>
      <c r="K1825" s="314">
        <v>0</v>
      </c>
      <c r="L1825" s="314">
        <v>651</v>
      </c>
      <c r="M1825" s="284">
        <f t="shared" si="358"/>
        <v>449</v>
      </c>
      <c r="N1825" s="284">
        <v>449</v>
      </c>
      <c r="O1825" s="310">
        <v>1100</v>
      </c>
      <c r="P1825" s="310">
        <v>651</v>
      </c>
      <c r="Q1825" s="310">
        <v>1100</v>
      </c>
      <c r="R1825" s="314">
        <v>1100</v>
      </c>
      <c r="S1825" s="314">
        <v>0</v>
      </c>
      <c r="T1825" s="314">
        <v>0</v>
      </c>
      <c r="U1825" s="314">
        <v>0</v>
      </c>
      <c r="V1825" s="314">
        <v>0</v>
      </c>
      <c r="W1825" s="314">
        <v>0</v>
      </c>
      <c r="X1825" s="314">
        <v>0</v>
      </c>
      <c r="Y1825" s="314">
        <v>0</v>
      </c>
      <c r="Z1825" s="314">
        <v>0</v>
      </c>
      <c r="AA1825" s="314"/>
      <c r="AB1825" s="314"/>
      <c r="AC1825" s="314"/>
      <c r="AD1825" s="314"/>
      <c r="AE1825" s="314">
        <v>0</v>
      </c>
      <c r="AF1825" s="314">
        <v>0</v>
      </c>
      <c r="AG1825" s="314"/>
      <c r="AH1825" s="314"/>
      <c r="AI1825" s="314"/>
      <c r="AJ1825" s="314"/>
      <c r="AK1825" s="314">
        <v>0</v>
      </c>
      <c r="AL1825" s="314">
        <v>0</v>
      </c>
      <c r="AM1825" s="314"/>
      <c r="AN1825" s="314"/>
      <c r="AO1825" s="314"/>
      <c r="AP1825" s="314"/>
      <c r="AQ1825" s="314">
        <v>0</v>
      </c>
      <c r="AR1825" s="314">
        <v>0</v>
      </c>
      <c r="AS1825" s="314"/>
      <c r="AT1825" s="314"/>
      <c r="AU1825" s="314"/>
      <c r="AV1825" s="314"/>
      <c r="AW1825" s="314">
        <v>0</v>
      </c>
      <c r="AX1825" s="314">
        <v>0</v>
      </c>
      <c r="AY1825" s="314"/>
      <c r="AZ1825" s="314"/>
      <c r="BA1825" s="314"/>
      <c r="BB1825" s="314"/>
      <c r="BC1825" s="314">
        <v>0</v>
      </c>
      <c r="BD1825" s="314">
        <v>0</v>
      </c>
      <c r="BE1825" s="314"/>
      <c r="BF1825" s="314"/>
      <c r="BG1825" s="314">
        <v>651</v>
      </c>
      <c r="BH1825" s="314"/>
      <c r="BI1825" s="314"/>
      <c r="BJ1825" s="314"/>
      <c r="BK1825" s="314"/>
      <c r="BL1825" s="314"/>
      <c r="BM1825" s="314"/>
      <c r="BN1825" s="314"/>
      <c r="BO1825" s="314"/>
      <c r="BP1825" s="314"/>
      <c r="BQ1825" s="314"/>
      <c r="BR1825" s="314"/>
      <c r="BS1825" s="314"/>
      <c r="BT1825" s="314"/>
      <c r="BU1825" s="314"/>
      <c r="BV1825" s="314"/>
      <c r="BW1825" s="314"/>
      <c r="BX1825" s="314">
        <v>449</v>
      </c>
      <c r="BY1825" s="314"/>
      <c r="BZ1825" s="314"/>
      <c r="CA1825" s="314"/>
      <c r="CB1825" s="314"/>
      <c r="CC1825" s="314"/>
      <c r="CD1825" s="314"/>
      <c r="CE1825" s="314"/>
      <c r="CF1825" s="314"/>
      <c r="CG1825" s="314"/>
      <c r="CH1825" s="314"/>
      <c r="CI1825" s="286" t="str">
        <f t="shared" si="357"/>
        <v>Small</v>
      </c>
      <c r="CJ1825" s="210"/>
      <c r="CK1825" s="210"/>
      <c r="CN1825"/>
    </row>
    <row r="1826" spans="1:92" s="283" customFormat="1" ht="15">
      <c r="A1826" s="208" t="s">
        <v>201</v>
      </c>
      <c r="B1826" s="287" t="s">
        <v>456</v>
      </c>
      <c r="C1826" s="208" t="s">
        <v>76</v>
      </c>
      <c r="D1826" s="566">
        <v>2012</v>
      </c>
      <c r="E1826" s="314">
        <v>14</v>
      </c>
      <c r="F1826" s="314">
        <v>0</v>
      </c>
      <c r="G1826" s="314">
        <v>0</v>
      </c>
      <c r="H1826" s="314">
        <v>14</v>
      </c>
      <c r="I1826" s="314">
        <v>0</v>
      </c>
      <c r="J1826" s="314">
        <v>0</v>
      </c>
      <c r="K1826" s="314">
        <v>0</v>
      </c>
      <c r="L1826" s="314">
        <v>14</v>
      </c>
      <c r="M1826" s="284">
        <f t="shared" si="358"/>
        <v>0</v>
      </c>
      <c r="N1826" s="284">
        <v>0</v>
      </c>
      <c r="O1826" s="310">
        <v>14</v>
      </c>
      <c r="P1826" s="310">
        <v>14</v>
      </c>
      <c r="Q1826" s="310">
        <v>14</v>
      </c>
      <c r="R1826" s="314">
        <v>14</v>
      </c>
      <c r="S1826" s="314">
        <v>0</v>
      </c>
      <c r="T1826" s="314">
        <v>0</v>
      </c>
      <c r="U1826" s="314">
        <v>0</v>
      </c>
      <c r="V1826" s="314">
        <v>0</v>
      </c>
      <c r="W1826" s="314">
        <v>0</v>
      </c>
      <c r="X1826" s="314">
        <v>0</v>
      </c>
      <c r="Y1826" s="314">
        <v>0</v>
      </c>
      <c r="Z1826" s="314">
        <v>0</v>
      </c>
      <c r="AA1826" s="314"/>
      <c r="AB1826" s="314"/>
      <c r="AC1826" s="314"/>
      <c r="AD1826" s="314"/>
      <c r="AE1826" s="314">
        <v>0</v>
      </c>
      <c r="AF1826" s="314">
        <v>0</v>
      </c>
      <c r="AG1826" s="314"/>
      <c r="AH1826" s="314"/>
      <c r="AI1826" s="314"/>
      <c r="AJ1826" s="314"/>
      <c r="AK1826" s="314">
        <v>0</v>
      </c>
      <c r="AL1826" s="314">
        <v>0</v>
      </c>
      <c r="AM1826" s="314"/>
      <c r="AN1826" s="314"/>
      <c r="AO1826" s="314"/>
      <c r="AP1826" s="314"/>
      <c r="AQ1826" s="314">
        <v>0</v>
      </c>
      <c r="AR1826" s="314">
        <v>0</v>
      </c>
      <c r="AS1826" s="314"/>
      <c r="AT1826" s="314"/>
      <c r="AU1826" s="314"/>
      <c r="AV1826" s="314"/>
      <c r="AW1826" s="314">
        <v>0</v>
      </c>
      <c r="AX1826" s="314">
        <v>0</v>
      </c>
      <c r="AY1826" s="314"/>
      <c r="AZ1826" s="314"/>
      <c r="BA1826" s="314"/>
      <c r="BB1826" s="314"/>
      <c r="BC1826" s="314">
        <v>14</v>
      </c>
      <c r="BD1826" s="314">
        <v>14</v>
      </c>
      <c r="BE1826" s="314"/>
      <c r="BF1826" s="314"/>
      <c r="BG1826" s="314"/>
      <c r="BH1826" s="314"/>
      <c r="BI1826" s="314"/>
      <c r="BJ1826" s="314"/>
      <c r="BK1826" s="314"/>
      <c r="BL1826" s="314"/>
      <c r="BM1826" s="314"/>
      <c r="BN1826" s="314"/>
      <c r="BO1826" s="314"/>
      <c r="BP1826" s="314"/>
      <c r="BQ1826" s="314"/>
      <c r="BR1826" s="314"/>
      <c r="BS1826" s="314"/>
      <c r="BT1826" s="314"/>
      <c r="BU1826" s="314"/>
      <c r="BV1826" s="314"/>
      <c r="BW1826" s="314"/>
      <c r="BX1826" s="314"/>
      <c r="BY1826" s="314"/>
      <c r="BZ1826" s="314"/>
      <c r="CA1826" s="314"/>
      <c r="CB1826" s="314"/>
      <c r="CC1826" s="314"/>
      <c r="CD1826" s="314"/>
      <c r="CE1826" s="314"/>
      <c r="CF1826" s="314"/>
      <c r="CG1826" s="314"/>
      <c r="CH1826" s="314"/>
      <c r="CI1826" s="286" t="str">
        <f t="shared" si="357"/>
        <v>Small</v>
      </c>
      <c r="CJ1826" s="210"/>
      <c r="CK1826" s="210"/>
      <c r="CN1826"/>
    </row>
    <row r="1827" spans="1:92" s="283" customFormat="1" ht="15">
      <c r="A1827" s="208" t="s">
        <v>665</v>
      </c>
      <c r="B1827" s="287" t="s">
        <v>406</v>
      </c>
      <c r="C1827" s="208" t="s">
        <v>76</v>
      </c>
      <c r="D1827" s="566">
        <v>2012</v>
      </c>
      <c r="E1827" s="314">
        <v>0</v>
      </c>
      <c r="F1827" s="314">
        <v>0</v>
      </c>
      <c r="G1827" s="314">
        <v>0</v>
      </c>
      <c r="H1827" s="314">
        <v>0</v>
      </c>
      <c r="I1827" s="314">
        <v>0</v>
      </c>
      <c r="J1827" s="314">
        <v>0</v>
      </c>
      <c r="K1827" s="314">
        <v>0</v>
      </c>
      <c r="L1827" s="314">
        <v>0</v>
      </c>
      <c r="M1827" s="284">
        <f t="shared" si="358"/>
        <v>0</v>
      </c>
      <c r="N1827" s="284">
        <v>0</v>
      </c>
      <c r="O1827" s="310">
        <v>0</v>
      </c>
      <c r="P1827" s="310">
        <v>0</v>
      </c>
      <c r="Q1827" s="310">
        <v>0</v>
      </c>
      <c r="R1827" s="314">
        <v>12344</v>
      </c>
      <c r="S1827" s="314"/>
      <c r="T1827" s="314"/>
      <c r="U1827" s="314"/>
      <c r="V1827" s="314"/>
      <c r="W1827" s="314"/>
      <c r="X1827" s="314"/>
      <c r="Y1827" s="314"/>
      <c r="Z1827" s="314"/>
      <c r="AA1827" s="314"/>
      <c r="AB1827" s="314"/>
      <c r="AC1827" s="314"/>
      <c r="AD1827" s="314"/>
      <c r="AE1827" s="314"/>
      <c r="AF1827" s="314"/>
      <c r="AG1827" s="314"/>
      <c r="AH1827" s="314"/>
      <c r="AI1827" s="314"/>
      <c r="AJ1827" s="314"/>
      <c r="AK1827" s="314"/>
      <c r="AL1827" s="314"/>
      <c r="AM1827" s="314"/>
      <c r="AN1827" s="314"/>
      <c r="AO1827" s="314"/>
      <c r="AP1827" s="314"/>
      <c r="AQ1827" s="314"/>
      <c r="AR1827" s="314"/>
      <c r="AS1827" s="314"/>
      <c r="AT1827" s="314"/>
      <c r="AU1827" s="314"/>
      <c r="AV1827" s="314"/>
      <c r="AW1827" s="314"/>
      <c r="AX1827" s="314"/>
      <c r="AY1827" s="314"/>
      <c r="AZ1827" s="314"/>
      <c r="BA1827" s="314"/>
      <c r="BB1827" s="314"/>
      <c r="BC1827" s="314"/>
      <c r="BD1827" s="314"/>
      <c r="BE1827" s="314"/>
      <c r="BF1827" s="314"/>
      <c r="BG1827" s="314"/>
      <c r="BH1827" s="314"/>
      <c r="BI1827" s="314">
        <v>0</v>
      </c>
      <c r="BJ1827" s="314">
        <v>0</v>
      </c>
      <c r="BK1827" s="314">
        <v>0</v>
      </c>
      <c r="BL1827" s="314"/>
      <c r="BM1827" s="314"/>
      <c r="BN1827" s="314"/>
      <c r="BO1827" s="314">
        <v>0</v>
      </c>
      <c r="BP1827" s="314"/>
      <c r="BQ1827" s="314">
        <v>0</v>
      </c>
      <c r="BR1827" s="314"/>
      <c r="BS1827" s="314"/>
      <c r="BT1827" s="314"/>
      <c r="BU1827" s="314"/>
      <c r="BV1827" s="314"/>
      <c r="BW1827" s="314"/>
      <c r="BX1827" s="314"/>
      <c r="BY1827" s="314"/>
      <c r="BZ1827" s="314"/>
      <c r="CA1827" s="314"/>
      <c r="CB1827" s="314"/>
      <c r="CC1827" s="314"/>
      <c r="CD1827" s="314"/>
      <c r="CE1827" s="314"/>
      <c r="CF1827" s="314"/>
      <c r="CG1827" s="314"/>
      <c r="CH1827" s="314">
        <v>12344</v>
      </c>
      <c r="CI1827" s="286" t="str">
        <f t="shared" ref="CI1827:CI1879" si="359">IF(Q1827&gt;100000, "Large", "Small")</f>
        <v>Small</v>
      </c>
      <c r="CJ1827" s="210"/>
      <c r="CK1827" s="210"/>
      <c r="CN1827"/>
    </row>
    <row r="1828" spans="1:92" s="283" customFormat="1" ht="15">
      <c r="A1828" s="208" t="s">
        <v>668</v>
      </c>
      <c r="B1828" s="283" t="s">
        <v>578</v>
      </c>
      <c r="C1828" s="208" t="s">
        <v>76</v>
      </c>
      <c r="D1828" s="566">
        <v>2012</v>
      </c>
      <c r="E1828" s="314">
        <v>7806</v>
      </c>
      <c r="F1828" s="314">
        <v>0</v>
      </c>
      <c r="G1828" s="314">
        <v>0</v>
      </c>
      <c r="H1828" s="314">
        <v>7806</v>
      </c>
      <c r="I1828" s="314">
        <v>0</v>
      </c>
      <c r="J1828" s="314">
        <v>0</v>
      </c>
      <c r="K1828" s="314">
        <v>0</v>
      </c>
      <c r="L1828" s="314">
        <v>7806</v>
      </c>
      <c r="M1828" s="284">
        <f t="shared" si="358"/>
        <v>0</v>
      </c>
      <c r="N1828" s="284">
        <v>0</v>
      </c>
      <c r="O1828" s="310">
        <v>7806</v>
      </c>
      <c r="P1828" s="310">
        <v>7806</v>
      </c>
      <c r="Q1828" s="310">
        <v>7806</v>
      </c>
      <c r="R1828" s="314">
        <v>7806</v>
      </c>
      <c r="S1828" s="314">
        <v>0</v>
      </c>
      <c r="T1828" s="314">
        <v>0</v>
      </c>
      <c r="U1828" s="314">
        <v>0</v>
      </c>
      <c r="V1828" s="314">
        <v>0</v>
      </c>
      <c r="W1828" s="314">
        <v>0</v>
      </c>
      <c r="X1828" s="314">
        <v>0</v>
      </c>
      <c r="Y1828" s="314">
        <v>3615</v>
      </c>
      <c r="Z1828" s="314">
        <v>3501</v>
      </c>
      <c r="AA1828" s="314"/>
      <c r="AB1828" s="314"/>
      <c r="AC1828" s="314"/>
      <c r="AD1828" s="314"/>
      <c r="AE1828" s="314">
        <v>0</v>
      </c>
      <c r="AF1828" s="314">
        <v>0</v>
      </c>
      <c r="AG1828" s="314"/>
      <c r="AH1828" s="314"/>
      <c r="AI1828" s="314"/>
      <c r="AJ1828" s="314"/>
      <c r="AK1828" s="314">
        <v>0</v>
      </c>
      <c r="AL1828" s="314">
        <v>0</v>
      </c>
      <c r="AM1828" s="314"/>
      <c r="AN1828" s="314"/>
      <c r="AO1828" s="314"/>
      <c r="AP1828" s="314"/>
      <c r="AQ1828" s="314">
        <v>4191</v>
      </c>
      <c r="AR1828" s="314">
        <v>4115</v>
      </c>
      <c r="AS1828" s="314"/>
      <c r="AT1828" s="314"/>
      <c r="AU1828" s="314"/>
      <c r="AV1828" s="314"/>
      <c r="AW1828" s="314">
        <v>0</v>
      </c>
      <c r="AX1828" s="314">
        <v>0</v>
      </c>
      <c r="AY1828" s="314"/>
      <c r="AZ1828" s="314"/>
      <c r="BA1828" s="314"/>
      <c r="BB1828" s="314"/>
      <c r="BC1828" s="314">
        <v>0</v>
      </c>
      <c r="BD1828" s="314">
        <v>0</v>
      </c>
      <c r="BE1828" s="314"/>
      <c r="BF1828" s="314"/>
      <c r="BG1828" s="314"/>
      <c r="BH1828" s="314"/>
      <c r="BI1828" s="314"/>
      <c r="BJ1828" s="314"/>
      <c r="BK1828" s="314"/>
      <c r="BL1828" s="314"/>
      <c r="BM1828" s="314"/>
      <c r="BN1828" s="314"/>
      <c r="BO1828" s="314"/>
      <c r="BP1828" s="314"/>
      <c r="BQ1828" s="314"/>
      <c r="BR1828" s="314"/>
      <c r="BS1828" s="314"/>
      <c r="BT1828" s="314"/>
      <c r="BU1828" s="314"/>
      <c r="BV1828" s="314"/>
      <c r="BW1828" s="314"/>
      <c r="BX1828" s="314"/>
      <c r="BY1828" s="314"/>
      <c r="BZ1828" s="314"/>
      <c r="CA1828" s="314"/>
      <c r="CB1828" s="314"/>
      <c r="CC1828" s="314"/>
      <c r="CD1828" s="314"/>
      <c r="CE1828" s="314"/>
      <c r="CF1828" s="314"/>
      <c r="CG1828" s="314"/>
      <c r="CH1828" s="314"/>
      <c r="CI1828" s="286" t="str">
        <f t="shared" si="359"/>
        <v>Small</v>
      </c>
      <c r="CJ1828" s="210"/>
      <c r="CK1828" s="210"/>
      <c r="CN1828"/>
    </row>
    <row r="1829" spans="1:92" s="283" customFormat="1" ht="15">
      <c r="A1829" s="208" t="s">
        <v>227</v>
      </c>
      <c r="B1829" s="287" t="s">
        <v>515</v>
      </c>
      <c r="C1829" s="208" t="s">
        <v>76</v>
      </c>
      <c r="D1829" s="566">
        <v>2012</v>
      </c>
      <c r="E1829" s="314">
        <v>46</v>
      </c>
      <c r="F1829" s="314">
        <v>0</v>
      </c>
      <c r="G1829" s="314">
        <v>0</v>
      </c>
      <c r="H1829" s="314">
        <v>46</v>
      </c>
      <c r="I1829" s="314">
        <v>0</v>
      </c>
      <c r="J1829" s="314">
        <v>0</v>
      </c>
      <c r="K1829" s="314">
        <v>0</v>
      </c>
      <c r="L1829" s="314">
        <v>46</v>
      </c>
      <c r="M1829" s="284">
        <f t="shared" si="358"/>
        <v>0</v>
      </c>
      <c r="N1829" s="284">
        <v>0</v>
      </c>
      <c r="O1829" s="310">
        <v>46</v>
      </c>
      <c r="P1829" s="310">
        <v>46</v>
      </c>
      <c r="Q1829" s="310">
        <v>46</v>
      </c>
      <c r="R1829" s="314">
        <v>46</v>
      </c>
      <c r="S1829" s="314">
        <v>0</v>
      </c>
      <c r="T1829" s="314">
        <v>0</v>
      </c>
      <c r="U1829" s="314">
        <v>0</v>
      </c>
      <c r="V1829" s="314">
        <v>0</v>
      </c>
      <c r="W1829" s="314">
        <v>0</v>
      </c>
      <c r="X1829" s="314">
        <v>0</v>
      </c>
      <c r="Y1829" s="314">
        <v>0</v>
      </c>
      <c r="Z1829" s="314">
        <v>0</v>
      </c>
      <c r="AA1829" s="314"/>
      <c r="AB1829" s="314"/>
      <c r="AC1829" s="314"/>
      <c r="AD1829" s="314"/>
      <c r="AE1829" s="314">
        <v>0</v>
      </c>
      <c r="AF1829" s="314">
        <v>0</v>
      </c>
      <c r="AG1829" s="314"/>
      <c r="AH1829" s="314"/>
      <c r="AI1829" s="314"/>
      <c r="AJ1829" s="314"/>
      <c r="AK1829" s="314">
        <v>0</v>
      </c>
      <c r="AL1829" s="314">
        <v>0</v>
      </c>
      <c r="AM1829" s="314"/>
      <c r="AN1829" s="314"/>
      <c r="AO1829" s="314"/>
      <c r="AP1829" s="314"/>
      <c r="AQ1829" s="314">
        <v>46</v>
      </c>
      <c r="AR1829" s="314">
        <v>0</v>
      </c>
      <c r="AS1829" s="314"/>
      <c r="AT1829" s="314"/>
      <c r="AU1829" s="314"/>
      <c r="AV1829" s="314"/>
      <c r="AW1829" s="314">
        <v>0</v>
      </c>
      <c r="AX1829" s="314">
        <v>0</v>
      </c>
      <c r="AY1829" s="314"/>
      <c r="AZ1829" s="314"/>
      <c r="BA1829" s="314"/>
      <c r="BB1829" s="314"/>
      <c r="BC1829" s="314">
        <v>0</v>
      </c>
      <c r="BD1829" s="314">
        <v>0</v>
      </c>
      <c r="BE1829" s="314"/>
      <c r="BF1829" s="314"/>
      <c r="BG1829" s="314"/>
      <c r="BH1829" s="314"/>
      <c r="BI1829" s="314"/>
      <c r="BJ1829" s="314"/>
      <c r="BK1829" s="314"/>
      <c r="BL1829" s="314"/>
      <c r="BM1829" s="314"/>
      <c r="BN1829" s="314"/>
      <c r="BO1829" s="314"/>
      <c r="BP1829" s="314"/>
      <c r="BQ1829" s="314"/>
      <c r="BR1829" s="314"/>
      <c r="BS1829" s="314"/>
      <c r="BT1829" s="314"/>
      <c r="BU1829" s="314"/>
      <c r="BV1829" s="314"/>
      <c r="BW1829" s="314"/>
      <c r="BX1829" s="314"/>
      <c r="BY1829" s="314"/>
      <c r="BZ1829" s="314"/>
      <c r="CA1829" s="314"/>
      <c r="CB1829" s="314"/>
      <c r="CC1829" s="314"/>
      <c r="CD1829" s="314"/>
      <c r="CE1829" s="314"/>
      <c r="CF1829" s="314"/>
      <c r="CG1829" s="314"/>
      <c r="CH1829" s="314"/>
      <c r="CI1829" s="286" t="str">
        <f t="shared" si="359"/>
        <v>Small</v>
      </c>
      <c r="CJ1829" s="210"/>
      <c r="CK1829" s="210"/>
      <c r="CN1829"/>
    </row>
    <row r="1830" spans="1:92" s="283" customFormat="1" ht="15">
      <c r="A1830" s="208" t="s">
        <v>656</v>
      </c>
      <c r="B1830" s="283" t="s">
        <v>579</v>
      </c>
      <c r="C1830" s="208" t="s">
        <v>76</v>
      </c>
      <c r="D1830" s="566">
        <v>2012</v>
      </c>
      <c r="E1830" s="314">
        <v>9102</v>
      </c>
      <c r="F1830" s="314">
        <v>0</v>
      </c>
      <c r="G1830" s="314">
        <v>0</v>
      </c>
      <c r="H1830" s="314">
        <v>9102</v>
      </c>
      <c r="I1830" s="314">
        <v>0</v>
      </c>
      <c r="J1830" s="314">
        <v>0</v>
      </c>
      <c r="K1830" s="314">
        <v>0</v>
      </c>
      <c r="L1830" s="314">
        <v>9102</v>
      </c>
      <c r="M1830" s="284">
        <f t="shared" si="358"/>
        <v>0</v>
      </c>
      <c r="N1830" s="284">
        <v>0</v>
      </c>
      <c r="O1830" s="310">
        <v>9102</v>
      </c>
      <c r="P1830" s="310">
        <v>9102</v>
      </c>
      <c r="Q1830" s="310">
        <v>9102</v>
      </c>
      <c r="R1830" s="314">
        <v>9102</v>
      </c>
      <c r="S1830" s="314">
        <v>0</v>
      </c>
      <c r="T1830" s="314">
        <v>0</v>
      </c>
      <c r="U1830" s="314">
        <v>0</v>
      </c>
      <c r="V1830" s="314">
        <v>0</v>
      </c>
      <c r="W1830" s="314">
        <v>0</v>
      </c>
      <c r="X1830" s="314">
        <v>0</v>
      </c>
      <c r="Y1830" s="314">
        <v>760</v>
      </c>
      <c r="Z1830" s="314">
        <v>720</v>
      </c>
      <c r="AA1830" s="314"/>
      <c r="AB1830" s="314"/>
      <c r="AC1830" s="314"/>
      <c r="AD1830" s="314"/>
      <c r="AE1830" s="314">
        <v>0</v>
      </c>
      <c r="AF1830" s="314">
        <v>0</v>
      </c>
      <c r="AG1830" s="314"/>
      <c r="AH1830" s="314"/>
      <c r="AI1830" s="314"/>
      <c r="AJ1830" s="314"/>
      <c r="AK1830" s="314">
        <v>0</v>
      </c>
      <c r="AL1830" s="314">
        <v>0</v>
      </c>
      <c r="AM1830" s="314"/>
      <c r="AN1830" s="314"/>
      <c r="AO1830" s="314"/>
      <c r="AP1830" s="314"/>
      <c r="AQ1830" s="314">
        <v>8342</v>
      </c>
      <c r="AR1830" s="314">
        <v>8204</v>
      </c>
      <c r="AS1830" s="314"/>
      <c r="AT1830" s="314"/>
      <c r="AU1830" s="314"/>
      <c r="AV1830" s="314"/>
      <c r="AW1830" s="314">
        <v>0</v>
      </c>
      <c r="AX1830" s="314">
        <v>0</v>
      </c>
      <c r="AY1830" s="314"/>
      <c r="AZ1830" s="314"/>
      <c r="BA1830" s="314"/>
      <c r="BB1830" s="314"/>
      <c r="BC1830" s="314">
        <v>0</v>
      </c>
      <c r="BD1830" s="314">
        <v>0</v>
      </c>
      <c r="BE1830" s="314"/>
      <c r="BF1830" s="314"/>
      <c r="BG1830" s="314"/>
      <c r="BH1830" s="314"/>
      <c r="BI1830" s="314"/>
      <c r="BJ1830" s="314"/>
      <c r="BK1830" s="314"/>
      <c r="BL1830" s="314"/>
      <c r="BM1830" s="314"/>
      <c r="BN1830" s="314"/>
      <c r="BO1830" s="314"/>
      <c r="BP1830" s="314"/>
      <c r="BQ1830" s="314"/>
      <c r="BR1830" s="314"/>
      <c r="BS1830" s="314"/>
      <c r="BT1830" s="314"/>
      <c r="BU1830" s="314"/>
      <c r="BV1830" s="314"/>
      <c r="BW1830" s="314"/>
      <c r="BX1830" s="314"/>
      <c r="BY1830" s="314"/>
      <c r="BZ1830" s="314"/>
      <c r="CA1830" s="314"/>
      <c r="CB1830" s="314"/>
      <c r="CC1830" s="314"/>
      <c r="CD1830" s="314"/>
      <c r="CE1830" s="314"/>
      <c r="CF1830" s="314"/>
      <c r="CG1830" s="314"/>
      <c r="CH1830" s="314"/>
      <c r="CI1830" s="286" t="str">
        <f t="shared" si="359"/>
        <v>Small</v>
      </c>
      <c r="CJ1830" s="210"/>
      <c r="CK1830" s="210"/>
      <c r="CN1830"/>
    </row>
    <row r="1831" spans="1:92" s="283" customFormat="1" ht="15">
      <c r="A1831" s="208" t="s">
        <v>669</v>
      </c>
      <c r="B1831" s="283" t="s">
        <v>580</v>
      </c>
      <c r="C1831" s="208" t="s">
        <v>76</v>
      </c>
      <c r="D1831" s="566">
        <v>2012</v>
      </c>
      <c r="E1831" s="314">
        <v>0</v>
      </c>
      <c r="F1831" s="314">
        <v>0</v>
      </c>
      <c r="G1831" s="314">
        <v>2024</v>
      </c>
      <c r="H1831" s="314">
        <v>2024</v>
      </c>
      <c r="I1831" s="314">
        <v>0</v>
      </c>
      <c r="J1831" s="314">
        <v>0</v>
      </c>
      <c r="K1831" s="314">
        <v>0</v>
      </c>
      <c r="L1831" s="314">
        <v>2024</v>
      </c>
      <c r="M1831" s="284">
        <f t="shared" si="358"/>
        <v>150</v>
      </c>
      <c r="N1831" s="284">
        <v>150</v>
      </c>
      <c r="O1831" s="310">
        <v>2174</v>
      </c>
      <c r="P1831" s="310">
        <v>2024</v>
      </c>
      <c r="Q1831" s="310">
        <v>2174</v>
      </c>
      <c r="R1831" s="314">
        <v>2174</v>
      </c>
      <c r="S1831" s="314"/>
      <c r="T1831" s="314"/>
      <c r="U1831" s="314"/>
      <c r="V1831" s="314"/>
      <c r="W1831" s="314"/>
      <c r="X1831" s="314"/>
      <c r="Y1831" s="314"/>
      <c r="Z1831" s="314"/>
      <c r="AA1831" s="314"/>
      <c r="AB1831" s="314"/>
      <c r="AC1831" s="314"/>
      <c r="AD1831" s="314"/>
      <c r="AE1831" s="314"/>
      <c r="AF1831" s="314"/>
      <c r="AG1831" s="314"/>
      <c r="AH1831" s="314"/>
      <c r="AI1831" s="314"/>
      <c r="AJ1831" s="314"/>
      <c r="AK1831" s="314"/>
      <c r="AL1831" s="314"/>
      <c r="AM1831" s="314"/>
      <c r="AN1831" s="314"/>
      <c r="AO1831" s="314"/>
      <c r="AP1831" s="314"/>
      <c r="AQ1831" s="314"/>
      <c r="AR1831" s="314"/>
      <c r="AS1831" s="314"/>
      <c r="AT1831" s="314"/>
      <c r="AU1831" s="314"/>
      <c r="AV1831" s="314"/>
      <c r="AW1831" s="314"/>
      <c r="AX1831" s="314"/>
      <c r="AY1831" s="314"/>
      <c r="AZ1831" s="314"/>
      <c r="BA1831" s="314"/>
      <c r="BB1831" s="314"/>
      <c r="BC1831" s="314"/>
      <c r="BD1831" s="314"/>
      <c r="BE1831" s="314"/>
      <c r="BF1831" s="314"/>
      <c r="BG1831" s="314"/>
      <c r="BH1831" s="314"/>
      <c r="BI1831" s="314">
        <v>0</v>
      </c>
      <c r="BJ1831" s="314">
        <v>2024</v>
      </c>
      <c r="BK1831" s="314">
        <v>0</v>
      </c>
      <c r="BL1831" s="314"/>
      <c r="BM1831" s="314"/>
      <c r="BN1831" s="314"/>
      <c r="BO1831" s="314">
        <v>0</v>
      </c>
      <c r="BP1831" s="314"/>
      <c r="BQ1831" s="314">
        <v>0</v>
      </c>
      <c r="BR1831" s="314"/>
      <c r="BS1831" s="314"/>
      <c r="BT1831" s="314"/>
      <c r="BU1831" s="314">
        <v>0</v>
      </c>
      <c r="BV1831" s="314">
        <v>94</v>
      </c>
      <c r="BW1831" s="314">
        <v>0</v>
      </c>
      <c r="BX1831" s="314">
        <v>56</v>
      </c>
      <c r="BY1831" s="314"/>
      <c r="BZ1831" s="314"/>
      <c r="CA1831" s="314"/>
      <c r="CB1831" s="314"/>
      <c r="CC1831" s="314"/>
      <c r="CD1831" s="314"/>
      <c r="CE1831" s="314"/>
      <c r="CF1831" s="314"/>
      <c r="CG1831" s="314"/>
      <c r="CH1831" s="314">
        <v>0</v>
      </c>
      <c r="CI1831" s="286" t="str">
        <f t="shared" si="359"/>
        <v>Small</v>
      </c>
      <c r="CJ1831" s="210"/>
      <c r="CK1831" s="210"/>
      <c r="CN1831"/>
    </row>
    <row r="1832" spans="1:92" s="283" customFormat="1" ht="15">
      <c r="A1832" s="208" t="s">
        <v>685</v>
      </c>
      <c r="B1832" s="287" t="s">
        <v>417</v>
      </c>
      <c r="C1832" s="208" t="s">
        <v>76</v>
      </c>
      <c r="D1832" s="566">
        <v>2012</v>
      </c>
      <c r="E1832" s="314">
        <v>20</v>
      </c>
      <c r="F1832" s="314">
        <v>0</v>
      </c>
      <c r="G1832" s="314">
        <v>19</v>
      </c>
      <c r="H1832" s="314">
        <v>39</v>
      </c>
      <c r="I1832" s="314">
        <v>0</v>
      </c>
      <c r="J1832" s="314">
        <v>0</v>
      </c>
      <c r="K1832" s="314">
        <v>0</v>
      </c>
      <c r="L1832" s="314">
        <v>39</v>
      </c>
      <c r="M1832" s="284">
        <f t="shared" si="358"/>
        <v>0</v>
      </c>
      <c r="N1832" s="284">
        <v>0</v>
      </c>
      <c r="O1832" s="310">
        <v>39</v>
      </c>
      <c r="P1832" s="310">
        <v>39</v>
      </c>
      <c r="Q1832" s="310">
        <v>39</v>
      </c>
      <c r="R1832" s="314">
        <v>39</v>
      </c>
      <c r="S1832" s="314">
        <v>0</v>
      </c>
      <c r="T1832" s="314">
        <v>0</v>
      </c>
      <c r="U1832" s="314">
        <v>0</v>
      </c>
      <c r="V1832" s="314">
        <v>0</v>
      </c>
      <c r="W1832" s="314">
        <v>0</v>
      </c>
      <c r="X1832" s="314">
        <v>0</v>
      </c>
      <c r="Y1832" s="314">
        <v>0</v>
      </c>
      <c r="Z1832" s="314">
        <v>0</v>
      </c>
      <c r="AA1832" s="314"/>
      <c r="AB1832" s="314"/>
      <c r="AC1832" s="314"/>
      <c r="AD1832" s="314"/>
      <c r="AE1832" s="314">
        <v>0</v>
      </c>
      <c r="AF1832" s="314">
        <v>0</v>
      </c>
      <c r="AG1832" s="314"/>
      <c r="AH1832" s="314"/>
      <c r="AI1832" s="314"/>
      <c r="AJ1832" s="314"/>
      <c r="AK1832" s="314">
        <v>0</v>
      </c>
      <c r="AL1832" s="314">
        <v>0</v>
      </c>
      <c r="AM1832" s="314"/>
      <c r="AN1832" s="314"/>
      <c r="AO1832" s="314"/>
      <c r="AP1832" s="314"/>
      <c r="AQ1832" s="314">
        <v>0</v>
      </c>
      <c r="AR1832" s="314">
        <v>0</v>
      </c>
      <c r="AS1832" s="314"/>
      <c r="AT1832" s="314"/>
      <c r="AU1832" s="314"/>
      <c r="AV1832" s="314"/>
      <c r="AW1832" s="314">
        <v>0</v>
      </c>
      <c r="AX1832" s="314">
        <v>0</v>
      </c>
      <c r="AY1832" s="314"/>
      <c r="AZ1832" s="314"/>
      <c r="BA1832" s="314"/>
      <c r="BB1832" s="314"/>
      <c r="BC1832" s="314">
        <v>20</v>
      </c>
      <c r="BD1832" s="314">
        <v>0</v>
      </c>
      <c r="BE1832" s="314"/>
      <c r="BF1832" s="314"/>
      <c r="BG1832" s="314">
        <v>19</v>
      </c>
      <c r="BH1832" s="314"/>
      <c r="BI1832" s="314"/>
      <c r="BJ1832" s="314"/>
      <c r="BK1832" s="314"/>
      <c r="BL1832" s="314"/>
      <c r="BM1832" s="314"/>
      <c r="BN1832" s="314"/>
      <c r="BO1832" s="314"/>
      <c r="BP1832" s="314"/>
      <c r="BQ1832" s="314"/>
      <c r="BR1832" s="314"/>
      <c r="BS1832" s="314"/>
      <c r="BT1832" s="314"/>
      <c r="BU1832" s="314"/>
      <c r="BV1832" s="314"/>
      <c r="BW1832" s="314"/>
      <c r="BX1832" s="314"/>
      <c r="BY1832" s="314"/>
      <c r="BZ1832" s="314"/>
      <c r="CA1832" s="314"/>
      <c r="CB1832" s="314"/>
      <c r="CC1832" s="314"/>
      <c r="CD1832" s="314"/>
      <c r="CE1832" s="314"/>
      <c r="CF1832" s="314"/>
      <c r="CG1832" s="314"/>
      <c r="CH1832" s="314"/>
      <c r="CI1832" s="286" t="str">
        <f t="shared" si="359"/>
        <v>Small</v>
      </c>
      <c r="CJ1832" s="210"/>
      <c r="CK1832" s="210"/>
      <c r="CN1832"/>
    </row>
    <row r="1833" spans="1:92" s="283" customFormat="1" ht="15">
      <c r="A1833" s="208" t="s">
        <v>217</v>
      </c>
      <c r="B1833" s="287" t="s">
        <v>461</v>
      </c>
      <c r="C1833" s="208" t="s">
        <v>76</v>
      </c>
      <c r="D1833" s="566">
        <v>2012</v>
      </c>
      <c r="E1833" s="314">
        <v>11</v>
      </c>
      <c r="F1833" s="314">
        <v>0</v>
      </c>
      <c r="G1833" s="314">
        <v>0</v>
      </c>
      <c r="H1833" s="314">
        <v>11</v>
      </c>
      <c r="I1833" s="314">
        <v>0</v>
      </c>
      <c r="J1833" s="314">
        <v>0</v>
      </c>
      <c r="K1833" s="314">
        <v>0</v>
      </c>
      <c r="L1833" s="314">
        <v>11</v>
      </c>
      <c r="M1833" s="284">
        <f t="shared" si="358"/>
        <v>0</v>
      </c>
      <c r="N1833" s="284">
        <v>0</v>
      </c>
      <c r="O1833" s="310">
        <v>11</v>
      </c>
      <c r="P1833" s="310">
        <v>11</v>
      </c>
      <c r="Q1833" s="310">
        <v>11</v>
      </c>
      <c r="R1833" s="314">
        <v>11</v>
      </c>
      <c r="S1833" s="314">
        <v>0</v>
      </c>
      <c r="T1833" s="314">
        <v>0</v>
      </c>
      <c r="U1833" s="314">
        <v>0</v>
      </c>
      <c r="V1833" s="314">
        <v>0</v>
      </c>
      <c r="W1833" s="314">
        <v>0</v>
      </c>
      <c r="X1833" s="314">
        <v>0</v>
      </c>
      <c r="Y1833" s="314">
        <v>0</v>
      </c>
      <c r="Z1833" s="314">
        <v>0</v>
      </c>
      <c r="AA1833" s="314"/>
      <c r="AB1833" s="314"/>
      <c r="AC1833" s="314"/>
      <c r="AD1833" s="314"/>
      <c r="AE1833" s="314">
        <v>0</v>
      </c>
      <c r="AF1833" s="314">
        <v>0</v>
      </c>
      <c r="AG1833" s="314"/>
      <c r="AH1833" s="314"/>
      <c r="AI1833" s="314"/>
      <c r="AJ1833" s="314"/>
      <c r="AK1833" s="314">
        <v>0</v>
      </c>
      <c r="AL1833" s="314">
        <v>0</v>
      </c>
      <c r="AM1833" s="314"/>
      <c r="AN1833" s="314"/>
      <c r="AO1833" s="314"/>
      <c r="AP1833" s="314"/>
      <c r="AQ1833" s="314">
        <v>11</v>
      </c>
      <c r="AR1833" s="314">
        <v>11</v>
      </c>
      <c r="AS1833" s="314"/>
      <c r="AT1833" s="314"/>
      <c r="AU1833" s="314"/>
      <c r="AV1833" s="314"/>
      <c r="AW1833" s="314">
        <v>0</v>
      </c>
      <c r="AX1833" s="314">
        <v>0</v>
      </c>
      <c r="AY1833" s="314"/>
      <c r="AZ1833" s="314"/>
      <c r="BA1833" s="314"/>
      <c r="BB1833" s="314"/>
      <c r="BC1833" s="314">
        <v>0</v>
      </c>
      <c r="BD1833" s="314">
        <v>0</v>
      </c>
      <c r="BE1833" s="314"/>
      <c r="BF1833" s="314"/>
      <c r="BG1833" s="314"/>
      <c r="BH1833" s="314"/>
      <c r="BI1833" s="314"/>
      <c r="BJ1833" s="314"/>
      <c r="BK1833" s="314"/>
      <c r="BL1833" s="314"/>
      <c r="BM1833" s="314"/>
      <c r="BN1833" s="314"/>
      <c r="BO1833" s="314"/>
      <c r="BP1833" s="314"/>
      <c r="BQ1833" s="314"/>
      <c r="BR1833" s="314"/>
      <c r="BS1833" s="314"/>
      <c r="BT1833" s="314"/>
      <c r="BU1833" s="314"/>
      <c r="BV1833" s="314"/>
      <c r="BW1833" s="314"/>
      <c r="BX1833" s="314"/>
      <c r="BY1833" s="314"/>
      <c r="BZ1833" s="314"/>
      <c r="CA1833" s="314"/>
      <c r="CB1833" s="314"/>
      <c r="CC1833" s="314"/>
      <c r="CD1833" s="314"/>
      <c r="CE1833" s="314"/>
      <c r="CF1833" s="314"/>
      <c r="CG1833" s="314"/>
      <c r="CH1833" s="314"/>
      <c r="CI1833" s="286" t="str">
        <f t="shared" si="359"/>
        <v>Small</v>
      </c>
      <c r="CJ1833" s="210"/>
      <c r="CK1833" s="210"/>
      <c r="CN1833"/>
    </row>
    <row r="1834" spans="1:92" s="283" customFormat="1" ht="15">
      <c r="A1834" s="208" t="s">
        <v>204</v>
      </c>
      <c r="B1834" s="287" t="s">
        <v>474</v>
      </c>
      <c r="C1834" s="208" t="s">
        <v>76</v>
      </c>
      <c r="D1834" s="566">
        <v>2012</v>
      </c>
      <c r="E1834" s="314">
        <v>26</v>
      </c>
      <c r="F1834" s="314">
        <v>0</v>
      </c>
      <c r="G1834" s="314">
        <v>0</v>
      </c>
      <c r="H1834" s="314">
        <v>26</v>
      </c>
      <c r="I1834" s="314">
        <v>1</v>
      </c>
      <c r="J1834" s="314">
        <v>0</v>
      </c>
      <c r="K1834" s="314">
        <v>1</v>
      </c>
      <c r="L1834" s="314">
        <v>27</v>
      </c>
      <c r="M1834" s="284">
        <f t="shared" si="358"/>
        <v>0</v>
      </c>
      <c r="N1834" s="284">
        <v>0</v>
      </c>
      <c r="O1834" s="310">
        <v>27</v>
      </c>
      <c r="P1834" s="310">
        <v>27</v>
      </c>
      <c r="Q1834" s="310">
        <v>27</v>
      </c>
      <c r="R1834" s="314">
        <v>27</v>
      </c>
      <c r="S1834" s="314">
        <v>0</v>
      </c>
      <c r="T1834" s="314">
        <v>0</v>
      </c>
      <c r="U1834" s="314">
        <v>0</v>
      </c>
      <c r="V1834" s="314">
        <v>0</v>
      </c>
      <c r="W1834" s="314">
        <v>0</v>
      </c>
      <c r="X1834" s="314">
        <v>0</v>
      </c>
      <c r="Y1834" s="314">
        <v>0</v>
      </c>
      <c r="Z1834" s="314">
        <v>0</v>
      </c>
      <c r="AA1834" s="314"/>
      <c r="AB1834" s="314"/>
      <c r="AC1834" s="314"/>
      <c r="AD1834" s="314"/>
      <c r="AE1834" s="314">
        <v>0</v>
      </c>
      <c r="AF1834" s="314">
        <v>0</v>
      </c>
      <c r="AG1834" s="314"/>
      <c r="AH1834" s="314"/>
      <c r="AI1834" s="314"/>
      <c r="AJ1834" s="314"/>
      <c r="AK1834" s="314">
        <v>0</v>
      </c>
      <c r="AL1834" s="314">
        <v>0</v>
      </c>
      <c r="AM1834" s="314"/>
      <c r="AN1834" s="314"/>
      <c r="AO1834" s="314"/>
      <c r="AP1834" s="314"/>
      <c r="AQ1834" s="314">
        <v>0</v>
      </c>
      <c r="AR1834" s="314">
        <v>0</v>
      </c>
      <c r="AS1834" s="314"/>
      <c r="AT1834" s="314"/>
      <c r="AU1834" s="314"/>
      <c r="AV1834" s="314"/>
      <c r="AW1834" s="314">
        <v>0</v>
      </c>
      <c r="AX1834" s="314">
        <v>0</v>
      </c>
      <c r="AY1834" s="314"/>
      <c r="AZ1834" s="314"/>
      <c r="BA1834" s="314"/>
      <c r="BB1834" s="314"/>
      <c r="BC1834" s="314">
        <v>26</v>
      </c>
      <c r="BD1834" s="314">
        <v>26</v>
      </c>
      <c r="BE1834" s="314"/>
      <c r="BF1834" s="314"/>
      <c r="BG1834" s="314"/>
      <c r="BH1834" s="314"/>
      <c r="BI1834" s="314"/>
      <c r="BJ1834" s="314"/>
      <c r="BK1834" s="314">
        <v>1</v>
      </c>
      <c r="BL1834" s="314"/>
      <c r="BM1834" s="314"/>
      <c r="BN1834" s="314"/>
      <c r="BO1834" s="314"/>
      <c r="BP1834" s="314"/>
      <c r="BQ1834" s="314"/>
      <c r="BR1834" s="314"/>
      <c r="BS1834" s="314"/>
      <c r="BT1834" s="314"/>
      <c r="BU1834" s="314"/>
      <c r="BV1834" s="314"/>
      <c r="BW1834" s="314"/>
      <c r="BX1834" s="314"/>
      <c r="BY1834" s="314"/>
      <c r="BZ1834" s="314"/>
      <c r="CA1834" s="314"/>
      <c r="CB1834" s="314"/>
      <c r="CC1834" s="314"/>
      <c r="CD1834" s="314"/>
      <c r="CE1834" s="314"/>
      <c r="CF1834" s="314"/>
      <c r="CG1834" s="314"/>
      <c r="CH1834" s="314"/>
      <c r="CI1834" s="286" t="str">
        <f t="shared" si="359"/>
        <v>Small</v>
      </c>
      <c r="CJ1834" s="210"/>
      <c r="CK1834" s="210"/>
      <c r="CN1834"/>
    </row>
    <row r="1835" spans="1:92" s="283" customFormat="1" ht="15">
      <c r="A1835" s="208" t="s">
        <v>670</v>
      </c>
      <c r="B1835" s="287" t="s">
        <v>495</v>
      </c>
      <c r="C1835" s="208" t="s">
        <v>76</v>
      </c>
      <c r="D1835" s="566">
        <v>2012</v>
      </c>
      <c r="E1835" s="314">
        <v>22</v>
      </c>
      <c r="F1835" s="314">
        <v>1</v>
      </c>
      <c r="G1835" s="314">
        <v>0</v>
      </c>
      <c r="H1835" s="314">
        <v>23</v>
      </c>
      <c r="I1835" s="314">
        <v>0</v>
      </c>
      <c r="J1835" s="314">
        <v>0</v>
      </c>
      <c r="K1835" s="314">
        <v>0</v>
      </c>
      <c r="L1835" s="314">
        <v>23</v>
      </c>
      <c r="M1835" s="284">
        <f t="shared" si="358"/>
        <v>0</v>
      </c>
      <c r="N1835" s="284">
        <v>0</v>
      </c>
      <c r="O1835" s="310">
        <v>23</v>
      </c>
      <c r="P1835" s="310">
        <v>23</v>
      </c>
      <c r="Q1835" s="310">
        <v>23</v>
      </c>
      <c r="R1835" s="314">
        <v>23</v>
      </c>
      <c r="S1835" s="314">
        <v>0</v>
      </c>
      <c r="T1835" s="314">
        <v>0</v>
      </c>
      <c r="U1835" s="314">
        <v>0</v>
      </c>
      <c r="V1835" s="314">
        <v>0</v>
      </c>
      <c r="W1835" s="314">
        <v>0</v>
      </c>
      <c r="X1835" s="314">
        <v>0</v>
      </c>
      <c r="Y1835" s="314">
        <v>22</v>
      </c>
      <c r="Z1835" s="314">
        <v>22</v>
      </c>
      <c r="AA1835" s="314">
        <v>1</v>
      </c>
      <c r="AB1835" s="314">
        <v>1</v>
      </c>
      <c r="AC1835" s="314"/>
      <c r="AD1835" s="314"/>
      <c r="AE1835" s="314">
        <v>0</v>
      </c>
      <c r="AF1835" s="314">
        <v>0</v>
      </c>
      <c r="AG1835" s="314"/>
      <c r="AH1835" s="314"/>
      <c r="AI1835" s="314"/>
      <c r="AJ1835" s="314"/>
      <c r="AK1835" s="314">
        <v>0</v>
      </c>
      <c r="AL1835" s="314">
        <v>0</v>
      </c>
      <c r="AM1835" s="314"/>
      <c r="AN1835" s="314"/>
      <c r="AO1835" s="314"/>
      <c r="AP1835" s="314"/>
      <c r="AQ1835" s="314">
        <v>0</v>
      </c>
      <c r="AR1835" s="314">
        <v>0</v>
      </c>
      <c r="AS1835" s="314"/>
      <c r="AT1835" s="314"/>
      <c r="AU1835" s="314"/>
      <c r="AV1835" s="314"/>
      <c r="AW1835" s="314">
        <v>0</v>
      </c>
      <c r="AX1835" s="314">
        <v>0</v>
      </c>
      <c r="AY1835" s="314"/>
      <c r="AZ1835" s="314"/>
      <c r="BA1835" s="314"/>
      <c r="BB1835" s="314"/>
      <c r="BC1835" s="314">
        <v>0</v>
      </c>
      <c r="BD1835" s="314">
        <v>0</v>
      </c>
      <c r="BE1835" s="314"/>
      <c r="BF1835" s="314"/>
      <c r="BG1835" s="314"/>
      <c r="BH1835" s="314"/>
      <c r="BI1835" s="314"/>
      <c r="BJ1835" s="314"/>
      <c r="BK1835" s="314"/>
      <c r="BL1835" s="314"/>
      <c r="BM1835" s="314"/>
      <c r="BN1835" s="314"/>
      <c r="BO1835" s="314"/>
      <c r="BP1835" s="314"/>
      <c r="BQ1835" s="314"/>
      <c r="BR1835" s="314"/>
      <c r="BS1835" s="314"/>
      <c r="BT1835" s="314"/>
      <c r="BU1835" s="314"/>
      <c r="BV1835" s="314"/>
      <c r="BW1835" s="314"/>
      <c r="BX1835" s="314"/>
      <c r="BY1835" s="314"/>
      <c r="BZ1835" s="314"/>
      <c r="CA1835" s="314"/>
      <c r="CB1835" s="314"/>
      <c r="CC1835" s="314"/>
      <c r="CD1835" s="314"/>
      <c r="CE1835" s="314"/>
      <c r="CF1835" s="314"/>
      <c r="CG1835" s="314"/>
      <c r="CH1835" s="314"/>
      <c r="CI1835" s="286" t="str">
        <f t="shared" si="359"/>
        <v>Small</v>
      </c>
      <c r="CJ1835" s="210"/>
      <c r="CK1835" s="210"/>
      <c r="CN1835"/>
    </row>
    <row r="1836" spans="1:92" s="283" customFormat="1" ht="15">
      <c r="A1836" s="208" t="s">
        <v>671</v>
      </c>
      <c r="B1836" s="283" t="s">
        <v>581</v>
      </c>
      <c r="C1836" s="208" t="s">
        <v>76</v>
      </c>
      <c r="D1836" s="566">
        <v>2012</v>
      </c>
      <c r="E1836" s="314">
        <v>0</v>
      </c>
      <c r="F1836" s="314">
        <v>0</v>
      </c>
      <c r="G1836" s="314">
        <v>0</v>
      </c>
      <c r="H1836" s="314">
        <v>0</v>
      </c>
      <c r="I1836" s="314">
        <v>0</v>
      </c>
      <c r="J1836" s="314">
        <v>0</v>
      </c>
      <c r="K1836" s="314">
        <v>0</v>
      </c>
      <c r="L1836" s="314">
        <v>0</v>
      </c>
      <c r="M1836" s="284">
        <f t="shared" si="358"/>
        <v>3756</v>
      </c>
      <c r="N1836" s="284">
        <v>3756</v>
      </c>
      <c r="O1836" s="310">
        <v>3756</v>
      </c>
      <c r="P1836" s="310">
        <v>0</v>
      </c>
      <c r="Q1836" s="310">
        <v>3756</v>
      </c>
      <c r="R1836" s="314">
        <v>3756</v>
      </c>
      <c r="S1836" s="314"/>
      <c r="T1836" s="314"/>
      <c r="U1836" s="314"/>
      <c r="V1836" s="314"/>
      <c r="W1836" s="314"/>
      <c r="X1836" s="314"/>
      <c r="Y1836" s="314"/>
      <c r="Z1836" s="314"/>
      <c r="AA1836" s="314"/>
      <c r="AB1836" s="314"/>
      <c r="AC1836" s="314"/>
      <c r="AD1836" s="314"/>
      <c r="AE1836" s="314"/>
      <c r="AF1836" s="314"/>
      <c r="AG1836" s="314"/>
      <c r="AH1836" s="314"/>
      <c r="AI1836" s="314"/>
      <c r="AJ1836" s="314"/>
      <c r="AK1836" s="314"/>
      <c r="AL1836" s="314"/>
      <c r="AM1836" s="314"/>
      <c r="AN1836" s="314"/>
      <c r="AO1836" s="314"/>
      <c r="AP1836" s="314"/>
      <c r="AQ1836" s="314"/>
      <c r="AR1836" s="314"/>
      <c r="AS1836" s="314"/>
      <c r="AT1836" s="314"/>
      <c r="AU1836" s="314"/>
      <c r="AV1836" s="314"/>
      <c r="AW1836" s="314"/>
      <c r="AX1836" s="314"/>
      <c r="AY1836" s="314"/>
      <c r="AZ1836" s="314"/>
      <c r="BA1836" s="314"/>
      <c r="BB1836" s="314"/>
      <c r="BC1836" s="314"/>
      <c r="BD1836" s="314"/>
      <c r="BE1836" s="314"/>
      <c r="BF1836" s="314"/>
      <c r="BG1836" s="314"/>
      <c r="BH1836" s="314"/>
      <c r="BI1836" s="314"/>
      <c r="BJ1836" s="314"/>
      <c r="BK1836" s="314"/>
      <c r="BL1836" s="314"/>
      <c r="BM1836" s="314"/>
      <c r="BN1836" s="314"/>
      <c r="BO1836" s="314"/>
      <c r="BP1836" s="314"/>
      <c r="BQ1836" s="314"/>
      <c r="BR1836" s="314"/>
      <c r="BS1836" s="314"/>
      <c r="BT1836" s="314"/>
      <c r="BU1836" s="314">
        <v>0</v>
      </c>
      <c r="BV1836" s="314">
        <v>0</v>
      </c>
      <c r="BW1836" s="314">
        <v>3756</v>
      </c>
      <c r="BX1836" s="314">
        <v>0</v>
      </c>
      <c r="BY1836" s="314"/>
      <c r="BZ1836" s="314"/>
      <c r="CA1836" s="314"/>
      <c r="CB1836" s="314"/>
      <c r="CC1836" s="314"/>
      <c r="CD1836" s="314"/>
      <c r="CE1836" s="314"/>
      <c r="CF1836" s="314"/>
      <c r="CG1836" s="314"/>
      <c r="CH1836" s="314"/>
      <c r="CI1836" s="286" t="str">
        <f t="shared" si="359"/>
        <v>Small</v>
      </c>
      <c r="CJ1836" s="210"/>
      <c r="CK1836" s="210"/>
      <c r="CN1836"/>
    </row>
    <row r="1837" spans="1:92" s="283" customFormat="1" ht="15">
      <c r="A1837" s="208" t="s">
        <v>672</v>
      </c>
      <c r="B1837" s="283" t="s">
        <v>583</v>
      </c>
      <c r="C1837" s="208" t="s">
        <v>76</v>
      </c>
      <c r="D1837" s="566">
        <v>2012</v>
      </c>
      <c r="E1837" s="314">
        <v>0</v>
      </c>
      <c r="F1837" s="314">
        <v>0</v>
      </c>
      <c r="G1837" s="314">
        <v>0</v>
      </c>
      <c r="H1837" s="314">
        <v>0</v>
      </c>
      <c r="I1837" s="314">
        <v>0</v>
      </c>
      <c r="J1837" s="314">
        <v>0</v>
      </c>
      <c r="K1837" s="314">
        <v>0</v>
      </c>
      <c r="L1837" s="314">
        <v>0</v>
      </c>
      <c r="M1837" s="284">
        <f t="shared" si="358"/>
        <v>8260</v>
      </c>
      <c r="N1837" s="284">
        <v>8260</v>
      </c>
      <c r="O1837" s="310">
        <v>8260</v>
      </c>
      <c r="P1837" s="310">
        <v>0</v>
      </c>
      <c r="Q1837" s="310">
        <v>8260</v>
      </c>
      <c r="R1837" s="314">
        <v>8260</v>
      </c>
      <c r="S1837" s="314"/>
      <c r="T1837" s="314"/>
      <c r="U1837" s="314"/>
      <c r="V1837" s="314"/>
      <c r="W1837" s="314"/>
      <c r="X1837" s="314"/>
      <c r="Y1837" s="314"/>
      <c r="Z1837" s="314"/>
      <c r="AA1837" s="314"/>
      <c r="AB1837" s="314"/>
      <c r="AC1837" s="314"/>
      <c r="AD1837" s="314"/>
      <c r="AE1837" s="314"/>
      <c r="AF1837" s="314"/>
      <c r="AG1837" s="314"/>
      <c r="AH1837" s="314"/>
      <c r="AI1837" s="314"/>
      <c r="AJ1837" s="314"/>
      <c r="AK1837" s="314"/>
      <c r="AL1837" s="314"/>
      <c r="AM1837" s="314"/>
      <c r="AN1837" s="314"/>
      <c r="AO1837" s="314"/>
      <c r="AP1837" s="314"/>
      <c r="AQ1837" s="314"/>
      <c r="AR1837" s="314"/>
      <c r="AS1837" s="314"/>
      <c r="AT1837" s="314"/>
      <c r="AU1837" s="314"/>
      <c r="AV1837" s="314"/>
      <c r="AW1837" s="314"/>
      <c r="AX1837" s="314"/>
      <c r="AY1837" s="314"/>
      <c r="AZ1837" s="314"/>
      <c r="BA1837" s="314"/>
      <c r="BB1837" s="314"/>
      <c r="BC1837" s="314"/>
      <c r="BD1837" s="314"/>
      <c r="BE1837" s="314"/>
      <c r="BF1837" s="314"/>
      <c r="BG1837" s="314"/>
      <c r="BH1837" s="314"/>
      <c r="BI1837" s="314"/>
      <c r="BJ1837" s="314"/>
      <c r="BK1837" s="314"/>
      <c r="BL1837" s="314"/>
      <c r="BM1837" s="314"/>
      <c r="BN1837" s="314"/>
      <c r="BO1837" s="314"/>
      <c r="BP1837" s="314"/>
      <c r="BQ1837" s="314"/>
      <c r="BR1837" s="314"/>
      <c r="BS1837" s="314"/>
      <c r="BT1837" s="314"/>
      <c r="BU1837" s="314">
        <v>0</v>
      </c>
      <c r="BV1837" s="314">
        <v>417</v>
      </c>
      <c r="BW1837" s="314">
        <v>0</v>
      </c>
      <c r="BX1837" s="314">
        <v>7843</v>
      </c>
      <c r="BY1837" s="314"/>
      <c r="BZ1837" s="314"/>
      <c r="CA1837" s="314"/>
      <c r="CB1837" s="314"/>
      <c r="CC1837" s="314"/>
      <c r="CD1837" s="314"/>
      <c r="CE1837" s="314"/>
      <c r="CF1837" s="314"/>
      <c r="CG1837" s="314"/>
      <c r="CH1837" s="314"/>
      <c r="CI1837" s="286" t="str">
        <f t="shared" si="359"/>
        <v>Small</v>
      </c>
      <c r="CJ1837" s="210"/>
      <c r="CK1837" s="210"/>
      <c r="CN1837"/>
    </row>
    <row r="1838" spans="1:92" s="283" customFormat="1" ht="15">
      <c r="A1838" s="208" t="s">
        <v>673</v>
      </c>
      <c r="B1838" s="283" t="s">
        <v>584</v>
      </c>
      <c r="C1838" s="208" t="s">
        <v>76</v>
      </c>
      <c r="D1838" s="566">
        <v>2012</v>
      </c>
      <c r="E1838" s="314">
        <v>0</v>
      </c>
      <c r="F1838" s="314">
        <v>0</v>
      </c>
      <c r="G1838" s="314">
        <v>0</v>
      </c>
      <c r="H1838" s="314">
        <v>0</v>
      </c>
      <c r="I1838" s="314">
        <v>0</v>
      </c>
      <c r="J1838" s="314">
        <v>0</v>
      </c>
      <c r="K1838" s="314">
        <v>0</v>
      </c>
      <c r="L1838" s="314">
        <v>0</v>
      </c>
      <c r="M1838" s="284">
        <f t="shared" si="358"/>
        <v>3330</v>
      </c>
      <c r="N1838" s="284">
        <v>3330</v>
      </c>
      <c r="O1838" s="310">
        <v>3330</v>
      </c>
      <c r="P1838" s="310">
        <v>0</v>
      </c>
      <c r="Q1838" s="310">
        <v>3330</v>
      </c>
      <c r="R1838" s="314">
        <v>3330</v>
      </c>
      <c r="S1838" s="314"/>
      <c r="T1838" s="314"/>
      <c r="U1838" s="314"/>
      <c r="V1838" s="314"/>
      <c r="W1838" s="314"/>
      <c r="X1838" s="314"/>
      <c r="Y1838" s="314"/>
      <c r="Z1838" s="314"/>
      <c r="AA1838" s="314"/>
      <c r="AB1838" s="314"/>
      <c r="AC1838" s="314"/>
      <c r="AD1838" s="314"/>
      <c r="AE1838" s="314"/>
      <c r="AF1838" s="314"/>
      <c r="AG1838" s="314"/>
      <c r="AH1838" s="314"/>
      <c r="AI1838" s="314"/>
      <c r="AJ1838" s="314"/>
      <c r="AK1838" s="314"/>
      <c r="AL1838" s="314"/>
      <c r="AM1838" s="314"/>
      <c r="AN1838" s="314"/>
      <c r="AO1838" s="314"/>
      <c r="AP1838" s="314"/>
      <c r="AQ1838" s="314"/>
      <c r="AR1838" s="314"/>
      <c r="AS1838" s="314"/>
      <c r="AT1838" s="314"/>
      <c r="AU1838" s="314"/>
      <c r="AV1838" s="314"/>
      <c r="AW1838" s="314"/>
      <c r="AX1838" s="314"/>
      <c r="AY1838" s="314"/>
      <c r="AZ1838" s="314"/>
      <c r="BA1838" s="314"/>
      <c r="BB1838" s="314"/>
      <c r="BC1838" s="314"/>
      <c r="BD1838" s="314"/>
      <c r="BE1838" s="314"/>
      <c r="BF1838" s="314"/>
      <c r="BG1838" s="314"/>
      <c r="BH1838" s="314"/>
      <c r="BI1838" s="314"/>
      <c r="BJ1838" s="314"/>
      <c r="BK1838" s="314"/>
      <c r="BL1838" s="314"/>
      <c r="BM1838" s="314"/>
      <c r="BN1838" s="314"/>
      <c r="BO1838" s="314"/>
      <c r="BP1838" s="314"/>
      <c r="BQ1838" s="314"/>
      <c r="BR1838" s="314"/>
      <c r="BS1838" s="314"/>
      <c r="BT1838" s="314"/>
      <c r="BU1838" s="314">
        <v>0</v>
      </c>
      <c r="BV1838" s="314">
        <v>0</v>
      </c>
      <c r="BW1838" s="314">
        <v>0</v>
      </c>
      <c r="BX1838" s="314">
        <v>3330</v>
      </c>
      <c r="BY1838" s="314"/>
      <c r="BZ1838" s="314"/>
      <c r="CA1838" s="314"/>
      <c r="CB1838" s="314"/>
      <c r="CC1838" s="314"/>
      <c r="CD1838" s="314"/>
      <c r="CE1838" s="314"/>
      <c r="CF1838" s="314"/>
      <c r="CG1838" s="314"/>
      <c r="CH1838" s="314"/>
      <c r="CI1838" s="286" t="str">
        <f t="shared" si="359"/>
        <v>Small</v>
      </c>
      <c r="CJ1838" s="210"/>
      <c r="CK1838" s="210"/>
      <c r="CN1838"/>
    </row>
    <row r="1839" spans="1:92" s="283" customFormat="1" ht="15">
      <c r="A1839" s="208" t="s">
        <v>221</v>
      </c>
      <c r="B1839" s="287" t="s">
        <v>464</v>
      </c>
      <c r="C1839" s="208" t="s">
        <v>76</v>
      </c>
      <c r="D1839" s="566">
        <v>2012</v>
      </c>
      <c r="E1839" s="314">
        <v>11</v>
      </c>
      <c r="F1839" s="314">
        <v>0</v>
      </c>
      <c r="G1839" s="314">
        <v>3704</v>
      </c>
      <c r="H1839" s="314">
        <v>3715</v>
      </c>
      <c r="I1839" s="314">
        <v>0</v>
      </c>
      <c r="J1839" s="314">
        <v>0</v>
      </c>
      <c r="K1839" s="314">
        <v>0</v>
      </c>
      <c r="L1839" s="314">
        <v>3715</v>
      </c>
      <c r="M1839" s="284">
        <f t="shared" si="358"/>
        <v>0</v>
      </c>
      <c r="N1839" s="284">
        <v>0</v>
      </c>
      <c r="O1839" s="310">
        <v>3715</v>
      </c>
      <c r="P1839" s="310">
        <v>3715</v>
      </c>
      <c r="Q1839" s="310">
        <v>3715</v>
      </c>
      <c r="R1839" s="314">
        <v>3715</v>
      </c>
      <c r="S1839" s="314">
        <v>0</v>
      </c>
      <c r="T1839" s="314">
        <v>0</v>
      </c>
      <c r="U1839" s="314">
        <v>0</v>
      </c>
      <c r="V1839" s="314">
        <v>0</v>
      </c>
      <c r="W1839" s="314">
        <v>0</v>
      </c>
      <c r="X1839" s="314">
        <v>0</v>
      </c>
      <c r="Y1839" s="314">
        <v>0</v>
      </c>
      <c r="Z1839" s="314">
        <v>0</v>
      </c>
      <c r="AA1839" s="314"/>
      <c r="AB1839" s="314"/>
      <c r="AC1839" s="314">
        <v>894</v>
      </c>
      <c r="AD1839" s="314">
        <v>885</v>
      </c>
      <c r="AE1839" s="314">
        <v>0</v>
      </c>
      <c r="AF1839" s="314">
        <v>0</v>
      </c>
      <c r="AG1839" s="314"/>
      <c r="AH1839" s="314"/>
      <c r="AI1839" s="314"/>
      <c r="AJ1839" s="314"/>
      <c r="AK1839" s="314">
        <v>0</v>
      </c>
      <c r="AL1839" s="314">
        <v>0</v>
      </c>
      <c r="AM1839" s="314"/>
      <c r="AN1839" s="314"/>
      <c r="AO1839" s="314"/>
      <c r="AP1839" s="314"/>
      <c r="AQ1839" s="314">
        <v>11</v>
      </c>
      <c r="AR1839" s="314">
        <v>0</v>
      </c>
      <c r="AS1839" s="314"/>
      <c r="AT1839" s="314"/>
      <c r="AU1839" s="314">
        <v>1859</v>
      </c>
      <c r="AV1839" s="314">
        <v>1852</v>
      </c>
      <c r="AW1839" s="314">
        <v>0</v>
      </c>
      <c r="AX1839" s="314">
        <v>0</v>
      </c>
      <c r="AY1839" s="314"/>
      <c r="AZ1839" s="314"/>
      <c r="BA1839" s="314">
        <v>951</v>
      </c>
      <c r="BB1839" s="314">
        <v>912</v>
      </c>
      <c r="BC1839" s="314">
        <v>0</v>
      </c>
      <c r="BD1839" s="314">
        <v>0</v>
      </c>
      <c r="BE1839" s="314"/>
      <c r="BF1839" s="314"/>
      <c r="BG1839" s="314"/>
      <c r="BH1839" s="314"/>
      <c r="BI1839" s="314"/>
      <c r="BJ1839" s="314"/>
      <c r="BK1839" s="314"/>
      <c r="BL1839" s="314"/>
      <c r="BM1839" s="314"/>
      <c r="BN1839" s="314"/>
      <c r="BO1839" s="314"/>
      <c r="BP1839" s="314"/>
      <c r="BQ1839" s="314"/>
      <c r="BR1839" s="314"/>
      <c r="BS1839" s="314"/>
      <c r="BT1839" s="314"/>
      <c r="BU1839" s="314"/>
      <c r="BV1839" s="314"/>
      <c r="BW1839" s="314"/>
      <c r="BX1839" s="314"/>
      <c r="BY1839" s="314"/>
      <c r="BZ1839" s="314"/>
      <c r="CA1839" s="314"/>
      <c r="CB1839" s="314"/>
      <c r="CC1839" s="314"/>
      <c r="CD1839" s="314"/>
      <c r="CE1839" s="314"/>
      <c r="CF1839" s="314"/>
      <c r="CG1839" s="314"/>
      <c r="CH1839" s="314"/>
      <c r="CI1839" s="286" t="str">
        <f t="shared" si="359"/>
        <v>Small</v>
      </c>
      <c r="CJ1839" s="210"/>
      <c r="CK1839" s="210"/>
      <c r="CN1839"/>
    </row>
    <row r="1840" spans="1:92" s="283" customFormat="1" ht="15">
      <c r="A1840" s="208" t="s">
        <v>176</v>
      </c>
      <c r="B1840" s="287" t="s">
        <v>465</v>
      </c>
      <c r="C1840" s="208" t="s">
        <v>76</v>
      </c>
      <c r="D1840" s="566">
        <v>2012</v>
      </c>
      <c r="E1840" s="314">
        <v>0</v>
      </c>
      <c r="F1840" s="314">
        <v>3872</v>
      </c>
      <c r="G1840" s="314">
        <v>3766</v>
      </c>
      <c r="H1840" s="314">
        <v>7638</v>
      </c>
      <c r="I1840" s="314">
        <v>0</v>
      </c>
      <c r="J1840" s="314">
        <v>0</v>
      </c>
      <c r="K1840" s="314">
        <v>0</v>
      </c>
      <c r="L1840" s="314">
        <v>7638</v>
      </c>
      <c r="M1840" s="284">
        <f t="shared" si="358"/>
        <v>0</v>
      </c>
      <c r="N1840" s="284">
        <v>0</v>
      </c>
      <c r="O1840" s="310">
        <v>7638</v>
      </c>
      <c r="P1840" s="310">
        <v>7821</v>
      </c>
      <c r="Q1840" s="310">
        <v>7821</v>
      </c>
      <c r="R1840" s="314">
        <v>7821</v>
      </c>
      <c r="S1840" s="314">
        <v>0</v>
      </c>
      <c r="T1840" s="314">
        <v>0</v>
      </c>
      <c r="U1840" s="314">
        <v>0</v>
      </c>
      <c r="V1840" s="314">
        <v>0</v>
      </c>
      <c r="W1840" s="314">
        <v>0</v>
      </c>
      <c r="X1840" s="314">
        <v>0</v>
      </c>
      <c r="Y1840" s="314">
        <v>0</v>
      </c>
      <c r="Z1840" s="314">
        <v>0</v>
      </c>
      <c r="AA1840" s="314">
        <v>3585</v>
      </c>
      <c r="AB1840" s="314">
        <v>435</v>
      </c>
      <c r="AC1840" s="314">
        <v>3431</v>
      </c>
      <c r="AD1840" s="314">
        <v>700</v>
      </c>
      <c r="AE1840" s="314">
        <v>0</v>
      </c>
      <c r="AF1840" s="314">
        <v>0</v>
      </c>
      <c r="AG1840" s="314"/>
      <c r="AH1840" s="314"/>
      <c r="AI1840" s="314"/>
      <c r="AJ1840" s="314"/>
      <c r="AK1840" s="314">
        <v>0</v>
      </c>
      <c r="AL1840" s="314">
        <v>0</v>
      </c>
      <c r="AM1840" s="314"/>
      <c r="AN1840" s="314"/>
      <c r="AO1840" s="314"/>
      <c r="AP1840" s="314"/>
      <c r="AQ1840" s="314">
        <v>0</v>
      </c>
      <c r="AR1840" s="314">
        <v>0</v>
      </c>
      <c r="AS1840" s="314"/>
      <c r="AT1840" s="314"/>
      <c r="AU1840" s="314"/>
      <c r="AV1840" s="314"/>
      <c r="AW1840" s="314">
        <v>0</v>
      </c>
      <c r="AX1840" s="314">
        <v>0</v>
      </c>
      <c r="AY1840" s="314">
        <v>287</v>
      </c>
      <c r="AZ1840" s="314">
        <v>91</v>
      </c>
      <c r="BA1840" s="314">
        <v>335</v>
      </c>
      <c r="BB1840" s="314">
        <v>2</v>
      </c>
      <c r="BC1840" s="314">
        <v>0</v>
      </c>
      <c r="BD1840" s="314">
        <v>0</v>
      </c>
      <c r="BE1840" s="314"/>
      <c r="BF1840" s="314"/>
      <c r="BG1840" s="314"/>
      <c r="BH1840" s="314"/>
      <c r="BI1840" s="314"/>
      <c r="BJ1840" s="314"/>
      <c r="BK1840" s="314"/>
      <c r="BL1840" s="314"/>
      <c r="BM1840" s="314"/>
      <c r="BN1840" s="314"/>
      <c r="BO1840" s="314"/>
      <c r="BP1840" s="314"/>
      <c r="BQ1840" s="314"/>
      <c r="BR1840" s="314"/>
      <c r="BS1840" s="314"/>
      <c r="BT1840" s="314"/>
      <c r="BU1840" s="314"/>
      <c r="BV1840" s="314"/>
      <c r="BW1840" s="314"/>
      <c r="BX1840" s="314"/>
      <c r="BY1840" s="314"/>
      <c r="BZ1840" s="314"/>
      <c r="CA1840" s="314"/>
      <c r="CB1840" s="314"/>
      <c r="CC1840" s="314"/>
      <c r="CD1840" s="314">
        <v>183</v>
      </c>
      <c r="CE1840" s="314"/>
      <c r="CF1840" s="314"/>
      <c r="CG1840" s="314"/>
      <c r="CH1840" s="314"/>
      <c r="CI1840" s="286" t="str">
        <f t="shared" si="359"/>
        <v>Small</v>
      </c>
      <c r="CJ1840" s="210"/>
      <c r="CK1840" s="210"/>
      <c r="CN1840"/>
    </row>
    <row r="1841" spans="1:92" s="283" customFormat="1" ht="15">
      <c r="A1841" s="208" t="s">
        <v>674</v>
      </c>
      <c r="B1841" s="208" t="s">
        <v>585</v>
      </c>
      <c r="C1841" s="208" t="s">
        <v>76</v>
      </c>
      <c r="D1841" s="566">
        <v>2012</v>
      </c>
      <c r="E1841" s="314">
        <v>0</v>
      </c>
      <c r="F1841" s="314">
        <v>0</v>
      </c>
      <c r="G1841" s="314">
        <v>0</v>
      </c>
      <c r="H1841" s="314">
        <v>0</v>
      </c>
      <c r="I1841" s="314">
        <v>0</v>
      </c>
      <c r="J1841" s="314">
        <v>0</v>
      </c>
      <c r="K1841" s="314">
        <v>0</v>
      </c>
      <c r="L1841" s="314">
        <v>0</v>
      </c>
      <c r="M1841" s="284">
        <f t="shared" si="358"/>
        <v>280</v>
      </c>
      <c r="N1841" s="284">
        <v>280</v>
      </c>
      <c r="O1841" s="310">
        <v>280</v>
      </c>
      <c r="P1841" s="310">
        <v>0</v>
      </c>
      <c r="Q1841" s="310">
        <v>280</v>
      </c>
      <c r="R1841" s="314">
        <v>280</v>
      </c>
      <c r="S1841" s="314"/>
      <c r="T1841" s="314"/>
      <c r="U1841" s="314"/>
      <c r="V1841" s="314"/>
      <c r="W1841" s="314"/>
      <c r="X1841" s="314"/>
      <c r="Y1841" s="314"/>
      <c r="Z1841" s="314"/>
      <c r="AA1841" s="314"/>
      <c r="AB1841" s="314"/>
      <c r="AC1841" s="314"/>
      <c r="AD1841" s="314"/>
      <c r="AE1841" s="314"/>
      <c r="AF1841" s="314"/>
      <c r="AG1841" s="314"/>
      <c r="AH1841" s="314"/>
      <c r="AI1841" s="314"/>
      <c r="AJ1841" s="314"/>
      <c r="AK1841" s="314"/>
      <c r="AL1841" s="314"/>
      <c r="AM1841" s="314"/>
      <c r="AN1841" s="314"/>
      <c r="AO1841" s="314"/>
      <c r="AP1841" s="314"/>
      <c r="AQ1841" s="314"/>
      <c r="AR1841" s="314"/>
      <c r="AS1841" s="314"/>
      <c r="AT1841" s="314"/>
      <c r="AU1841" s="314"/>
      <c r="AV1841" s="314"/>
      <c r="AW1841" s="314"/>
      <c r="AX1841" s="314"/>
      <c r="AY1841" s="314"/>
      <c r="AZ1841" s="314"/>
      <c r="BA1841" s="314"/>
      <c r="BB1841" s="314"/>
      <c r="BC1841" s="314"/>
      <c r="BD1841" s="314"/>
      <c r="BE1841" s="314"/>
      <c r="BF1841" s="314"/>
      <c r="BG1841" s="314"/>
      <c r="BH1841" s="314"/>
      <c r="BI1841" s="314"/>
      <c r="BJ1841" s="314"/>
      <c r="BK1841" s="314"/>
      <c r="BL1841" s="314"/>
      <c r="BM1841" s="314"/>
      <c r="BN1841" s="314"/>
      <c r="BO1841" s="314"/>
      <c r="BP1841" s="314"/>
      <c r="BQ1841" s="314"/>
      <c r="BR1841" s="314"/>
      <c r="BS1841" s="314"/>
      <c r="BT1841" s="314"/>
      <c r="BU1841" s="314">
        <v>0</v>
      </c>
      <c r="BV1841" s="314">
        <v>280</v>
      </c>
      <c r="BW1841" s="314">
        <v>0</v>
      </c>
      <c r="BX1841" s="314">
        <v>0</v>
      </c>
      <c r="BY1841" s="314"/>
      <c r="BZ1841" s="314"/>
      <c r="CA1841" s="314"/>
      <c r="CB1841" s="314"/>
      <c r="CC1841" s="314"/>
      <c r="CD1841" s="314"/>
      <c r="CE1841" s="314"/>
      <c r="CF1841" s="314"/>
      <c r="CG1841" s="314"/>
      <c r="CH1841" s="314"/>
      <c r="CI1841" s="286" t="str">
        <f t="shared" si="359"/>
        <v>Small</v>
      </c>
      <c r="CJ1841" s="210"/>
      <c r="CK1841" s="210"/>
      <c r="CN1841"/>
    </row>
    <row r="1842" spans="1:92" s="283" customFormat="1" ht="15">
      <c r="A1842" s="208" t="s">
        <v>676</v>
      </c>
      <c r="B1842" s="283" t="s">
        <v>587</v>
      </c>
      <c r="C1842" s="208" t="s">
        <v>76</v>
      </c>
      <c r="D1842" s="566">
        <v>2012</v>
      </c>
      <c r="E1842" s="314">
        <v>2</v>
      </c>
      <c r="F1842" s="314">
        <v>0</v>
      </c>
      <c r="G1842" s="314">
        <v>0</v>
      </c>
      <c r="H1842" s="314">
        <v>2</v>
      </c>
      <c r="I1842" s="314">
        <v>0</v>
      </c>
      <c r="J1842" s="314">
        <v>0</v>
      </c>
      <c r="K1842" s="314">
        <v>0</v>
      </c>
      <c r="L1842" s="314">
        <v>2</v>
      </c>
      <c r="M1842" s="284">
        <f t="shared" si="358"/>
        <v>0</v>
      </c>
      <c r="N1842" s="284">
        <v>0</v>
      </c>
      <c r="O1842" s="310">
        <v>2</v>
      </c>
      <c r="P1842" s="310">
        <v>2</v>
      </c>
      <c r="Q1842" s="310">
        <v>2</v>
      </c>
      <c r="R1842" s="314">
        <v>2</v>
      </c>
      <c r="S1842" s="314">
        <v>0</v>
      </c>
      <c r="T1842" s="314">
        <v>0</v>
      </c>
      <c r="U1842" s="314">
        <v>0</v>
      </c>
      <c r="V1842" s="314">
        <v>0</v>
      </c>
      <c r="W1842" s="314">
        <v>0</v>
      </c>
      <c r="X1842" s="314">
        <v>0</v>
      </c>
      <c r="Y1842" s="314">
        <v>0</v>
      </c>
      <c r="Z1842" s="314">
        <v>0</v>
      </c>
      <c r="AA1842" s="314"/>
      <c r="AB1842" s="314"/>
      <c r="AC1842" s="314"/>
      <c r="AD1842" s="314"/>
      <c r="AE1842" s="314">
        <v>0</v>
      </c>
      <c r="AF1842" s="314">
        <v>0</v>
      </c>
      <c r="AG1842" s="314"/>
      <c r="AH1842" s="314"/>
      <c r="AI1842" s="314"/>
      <c r="AJ1842" s="314"/>
      <c r="AK1842" s="314">
        <v>0</v>
      </c>
      <c r="AL1842" s="314">
        <v>0</v>
      </c>
      <c r="AM1842" s="314"/>
      <c r="AN1842" s="314"/>
      <c r="AO1842" s="314"/>
      <c r="AP1842" s="314"/>
      <c r="AQ1842" s="314">
        <v>0</v>
      </c>
      <c r="AR1842" s="314">
        <v>0</v>
      </c>
      <c r="AS1842" s="314"/>
      <c r="AT1842" s="314"/>
      <c r="AU1842" s="314"/>
      <c r="AV1842" s="314"/>
      <c r="AW1842" s="314">
        <v>0</v>
      </c>
      <c r="AX1842" s="314">
        <v>0</v>
      </c>
      <c r="AY1842" s="314"/>
      <c r="AZ1842" s="314"/>
      <c r="BA1842" s="314"/>
      <c r="BB1842" s="314"/>
      <c r="BC1842" s="314">
        <v>2</v>
      </c>
      <c r="BD1842" s="314">
        <v>0</v>
      </c>
      <c r="BE1842" s="314"/>
      <c r="BF1842" s="314"/>
      <c r="BG1842" s="314"/>
      <c r="BH1842" s="314"/>
      <c r="BI1842" s="314"/>
      <c r="BJ1842" s="314"/>
      <c r="BK1842" s="314"/>
      <c r="BL1842" s="314"/>
      <c r="BM1842" s="314"/>
      <c r="BN1842" s="314"/>
      <c r="BO1842" s="314"/>
      <c r="BP1842" s="314"/>
      <c r="BQ1842" s="314"/>
      <c r="BR1842" s="314"/>
      <c r="BS1842" s="314"/>
      <c r="BT1842" s="314"/>
      <c r="BU1842" s="314"/>
      <c r="BV1842" s="314"/>
      <c r="BW1842" s="314"/>
      <c r="BX1842" s="314"/>
      <c r="BY1842" s="314"/>
      <c r="BZ1842" s="314"/>
      <c r="CA1842" s="314"/>
      <c r="CB1842" s="314"/>
      <c r="CC1842" s="314"/>
      <c r="CD1842" s="314"/>
      <c r="CE1842" s="314"/>
      <c r="CF1842" s="314"/>
      <c r="CG1842" s="314"/>
      <c r="CH1842" s="314"/>
      <c r="CI1842" s="286" t="str">
        <f t="shared" si="359"/>
        <v>Small</v>
      </c>
      <c r="CJ1842" s="210"/>
      <c r="CK1842" s="210"/>
      <c r="CN1842"/>
    </row>
    <row r="1843" spans="1:92" s="283" customFormat="1" ht="15">
      <c r="A1843" s="208" t="s">
        <v>646</v>
      </c>
      <c r="B1843" s="283" t="s">
        <v>588</v>
      </c>
      <c r="C1843" s="208" t="s">
        <v>76</v>
      </c>
      <c r="D1843" s="566">
        <v>2012</v>
      </c>
      <c r="E1843" s="314">
        <v>0</v>
      </c>
      <c r="F1843" s="314">
        <v>0</v>
      </c>
      <c r="G1843" s="314">
        <v>0</v>
      </c>
      <c r="H1843" s="314">
        <v>0</v>
      </c>
      <c r="I1843" s="314">
        <v>0</v>
      </c>
      <c r="J1843" s="314">
        <v>0</v>
      </c>
      <c r="K1843" s="314">
        <v>0</v>
      </c>
      <c r="L1843" s="314">
        <v>0</v>
      </c>
      <c r="M1843" s="284">
        <f t="shared" si="358"/>
        <v>14</v>
      </c>
      <c r="N1843" s="284">
        <v>14</v>
      </c>
      <c r="O1843" s="310">
        <v>14</v>
      </c>
      <c r="P1843" s="310">
        <v>0</v>
      </c>
      <c r="Q1843" s="310">
        <v>14</v>
      </c>
      <c r="R1843" s="314">
        <v>14</v>
      </c>
      <c r="S1843" s="314"/>
      <c r="T1843" s="314"/>
      <c r="U1843" s="314"/>
      <c r="V1843" s="314"/>
      <c r="W1843" s="314"/>
      <c r="X1843" s="314"/>
      <c r="Y1843" s="314"/>
      <c r="Z1843" s="314"/>
      <c r="AA1843" s="314"/>
      <c r="AB1843" s="314"/>
      <c r="AC1843" s="314"/>
      <c r="AD1843" s="314"/>
      <c r="AE1843" s="314"/>
      <c r="AF1843" s="314"/>
      <c r="AG1843" s="314"/>
      <c r="AH1843" s="314"/>
      <c r="AI1843" s="314"/>
      <c r="AJ1843" s="314"/>
      <c r="AK1843" s="314"/>
      <c r="AL1843" s="314"/>
      <c r="AM1843" s="314"/>
      <c r="AN1843" s="314"/>
      <c r="AO1843" s="314"/>
      <c r="AP1843" s="314"/>
      <c r="AQ1843" s="314"/>
      <c r="AR1843" s="314"/>
      <c r="AS1843" s="314"/>
      <c r="AT1843" s="314"/>
      <c r="AU1843" s="314"/>
      <c r="AV1843" s="314"/>
      <c r="AW1843" s="314"/>
      <c r="AX1843" s="314"/>
      <c r="AY1843" s="314"/>
      <c r="AZ1843" s="314"/>
      <c r="BA1843" s="314"/>
      <c r="BB1843" s="314"/>
      <c r="BC1843" s="314"/>
      <c r="BD1843" s="314"/>
      <c r="BE1843" s="314"/>
      <c r="BF1843" s="314"/>
      <c r="BG1843" s="314"/>
      <c r="BH1843" s="314"/>
      <c r="BI1843" s="314"/>
      <c r="BJ1843" s="314"/>
      <c r="BK1843" s="314"/>
      <c r="BL1843" s="314"/>
      <c r="BM1843" s="314"/>
      <c r="BN1843" s="314"/>
      <c r="BO1843" s="314"/>
      <c r="BP1843" s="314"/>
      <c r="BQ1843" s="314"/>
      <c r="BR1843" s="314"/>
      <c r="BS1843" s="314"/>
      <c r="BT1843" s="314"/>
      <c r="BU1843" s="314">
        <v>14</v>
      </c>
      <c r="BV1843" s="314">
        <v>0</v>
      </c>
      <c r="BW1843" s="314">
        <v>0</v>
      </c>
      <c r="BX1843" s="314">
        <v>0</v>
      </c>
      <c r="BY1843" s="314"/>
      <c r="BZ1843" s="314"/>
      <c r="CA1843" s="314"/>
      <c r="CB1843" s="314"/>
      <c r="CC1843" s="314"/>
      <c r="CD1843" s="314"/>
      <c r="CE1843" s="314"/>
      <c r="CF1843" s="314"/>
      <c r="CG1843" s="314"/>
      <c r="CH1843" s="314"/>
      <c r="CI1843" s="286" t="str">
        <f t="shared" si="359"/>
        <v>Small</v>
      </c>
      <c r="CJ1843" s="210"/>
      <c r="CK1843" s="210"/>
      <c r="CN1843"/>
    </row>
    <row r="1844" spans="1:92" s="283" customFormat="1" ht="15">
      <c r="A1844" s="208" t="s">
        <v>679</v>
      </c>
      <c r="B1844" s="208" t="s">
        <v>590</v>
      </c>
      <c r="C1844" s="208" t="s">
        <v>76</v>
      </c>
      <c r="D1844" s="566">
        <v>2012</v>
      </c>
      <c r="E1844" s="314">
        <v>0</v>
      </c>
      <c r="F1844" s="314">
        <v>0</v>
      </c>
      <c r="G1844" s="314">
        <v>0</v>
      </c>
      <c r="H1844" s="314">
        <v>0</v>
      </c>
      <c r="I1844" s="314">
        <v>0</v>
      </c>
      <c r="J1844" s="314">
        <v>0</v>
      </c>
      <c r="K1844" s="314">
        <v>0</v>
      </c>
      <c r="L1844" s="314">
        <v>0</v>
      </c>
      <c r="M1844" s="284">
        <f t="shared" si="358"/>
        <v>1232</v>
      </c>
      <c r="N1844" s="284">
        <v>1232</v>
      </c>
      <c r="O1844" s="310">
        <v>1232</v>
      </c>
      <c r="P1844" s="310">
        <v>0</v>
      </c>
      <c r="Q1844" s="310">
        <v>1232</v>
      </c>
      <c r="R1844" s="314">
        <v>1232</v>
      </c>
      <c r="S1844" s="314"/>
      <c r="T1844" s="314"/>
      <c r="U1844" s="314"/>
      <c r="V1844" s="314"/>
      <c r="W1844" s="314"/>
      <c r="X1844" s="314"/>
      <c r="Y1844" s="314"/>
      <c r="Z1844" s="314"/>
      <c r="AA1844" s="314"/>
      <c r="AB1844" s="314"/>
      <c r="AC1844" s="314"/>
      <c r="AD1844" s="314"/>
      <c r="AE1844" s="314"/>
      <c r="AF1844" s="314"/>
      <c r="AG1844" s="314"/>
      <c r="AH1844" s="314"/>
      <c r="AI1844" s="314"/>
      <c r="AJ1844" s="314"/>
      <c r="AK1844" s="314"/>
      <c r="AL1844" s="314"/>
      <c r="AM1844" s="314"/>
      <c r="AN1844" s="314"/>
      <c r="AO1844" s="314"/>
      <c r="AP1844" s="314"/>
      <c r="AQ1844" s="314"/>
      <c r="AR1844" s="314"/>
      <c r="AS1844" s="314"/>
      <c r="AT1844" s="314"/>
      <c r="AU1844" s="314"/>
      <c r="AV1844" s="314"/>
      <c r="AW1844" s="314"/>
      <c r="AX1844" s="314"/>
      <c r="AY1844" s="314"/>
      <c r="AZ1844" s="314"/>
      <c r="BA1844" s="314"/>
      <c r="BB1844" s="314"/>
      <c r="BC1844" s="314"/>
      <c r="BD1844" s="314"/>
      <c r="BE1844" s="314"/>
      <c r="BF1844" s="314"/>
      <c r="BG1844" s="314"/>
      <c r="BH1844" s="314"/>
      <c r="BI1844" s="314"/>
      <c r="BJ1844" s="314"/>
      <c r="BK1844" s="314"/>
      <c r="BL1844" s="314"/>
      <c r="BM1844" s="314"/>
      <c r="BN1844" s="314"/>
      <c r="BO1844" s="314"/>
      <c r="BP1844" s="314"/>
      <c r="BQ1844" s="314"/>
      <c r="BR1844" s="314"/>
      <c r="BS1844" s="314"/>
      <c r="BT1844" s="314"/>
      <c r="BU1844" s="314">
        <v>0</v>
      </c>
      <c r="BV1844" s="314">
        <v>0</v>
      </c>
      <c r="BW1844" s="314">
        <v>0</v>
      </c>
      <c r="BX1844" s="314">
        <v>1232</v>
      </c>
      <c r="BY1844" s="314"/>
      <c r="BZ1844" s="314"/>
      <c r="CA1844" s="314"/>
      <c r="CB1844" s="314"/>
      <c r="CC1844" s="314"/>
      <c r="CD1844" s="314"/>
      <c r="CE1844" s="314"/>
      <c r="CF1844" s="314"/>
      <c r="CG1844" s="314"/>
      <c r="CH1844" s="314"/>
      <c r="CI1844" s="286" t="str">
        <f t="shared" si="359"/>
        <v>Small</v>
      </c>
      <c r="CJ1844" s="210"/>
      <c r="CK1844" s="210"/>
      <c r="CN1844"/>
    </row>
    <row r="1845" spans="1:92" s="283" customFormat="1" ht="15">
      <c r="A1845" s="208" t="s">
        <v>130</v>
      </c>
      <c r="B1845" s="283" t="s">
        <v>591</v>
      </c>
      <c r="C1845" s="208" t="s">
        <v>76</v>
      </c>
      <c r="D1845" s="566">
        <v>2012</v>
      </c>
      <c r="E1845" s="314">
        <v>10300</v>
      </c>
      <c r="F1845" s="314">
        <v>0</v>
      </c>
      <c r="G1845" s="314">
        <v>0</v>
      </c>
      <c r="H1845" s="314">
        <v>10300</v>
      </c>
      <c r="I1845" s="314">
        <v>0</v>
      </c>
      <c r="J1845" s="314">
        <v>0</v>
      </c>
      <c r="K1845" s="314">
        <v>0</v>
      </c>
      <c r="L1845" s="314">
        <v>10300</v>
      </c>
      <c r="M1845" s="284">
        <f t="shared" si="358"/>
        <v>0</v>
      </c>
      <c r="N1845" s="284">
        <v>0</v>
      </c>
      <c r="O1845" s="310">
        <v>10300</v>
      </c>
      <c r="P1845" s="310">
        <v>10300</v>
      </c>
      <c r="Q1845" s="310">
        <v>10300</v>
      </c>
      <c r="R1845" s="314">
        <v>10300</v>
      </c>
      <c r="S1845" s="314">
        <v>0</v>
      </c>
      <c r="T1845" s="314">
        <v>0</v>
      </c>
      <c r="U1845" s="314">
        <v>0</v>
      </c>
      <c r="V1845" s="314">
        <v>0</v>
      </c>
      <c r="W1845" s="314">
        <v>0</v>
      </c>
      <c r="X1845" s="314">
        <v>0</v>
      </c>
      <c r="Y1845" s="314">
        <v>10300</v>
      </c>
      <c r="Z1845" s="314">
        <v>1022</v>
      </c>
      <c r="AA1845" s="314"/>
      <c r="AB1845" s="314"/>
      <c r="AC1845" s="314"/>
      <c r="AD1845" s="314"/>
      <c r="AE1845" s="314">
        <v>0</v>
      </c>
      <c r="AF1845" s="314">
        <v>0</v>
      </c>
      <c r="AG1845" s="314"/>
      <c r="AH1845" s="314"/>
      <c r="AI1845" s="314"/>
      <c r="AJ1845" s="314"/>
      <c r="AK1845" s="314">
        <v>0</v>
      </c>
      <c r="AL1845" s="314">
        <v>0</v>
      </c>
      <c r="AM1845" s="314"/>
      <c r="AN1845" s="314"/>
      <c r="AO1845" s="314"/>
      <c r="AP1845" s="314"/>
      <c r="AQ1845" s="314">
        <v>0</v>
      </c>
      <c r="AR1845" s="314">
        <v>0</v>
      </c>
      <c r="AS1845" s="314"/>
      <c r="AT1845" s="314"/>
      <c r="AU1845" s="314"/>
      <c r="AV1845" s="314"/>
      <c r="AW1845" s="314">
        <v>0</v>
      </c>
      <c r="AX1845" s="314">
        <v>0</v>
      </c>
      <c r="AY1845" s="314"/>
      <c r="AZ1845" s="314"/>
      <c r="BA1845" s="314"/>
      <c r="BB1845" s="314"/>
      <c r="BC1845" s="314">
        <v>0</v>
      </c>
      <c r="BD1845" s="314">
        <v>0</v>
      </c>
      <c r="BE1845" s="314"/>
      <c r="BF1845" s="314"/>
      <c r="BG1845" s="314"/>
      <c r="BH1845" s="314"/>
      <c r="BI1845" s="314"/>
      <c r="BJ1845" s="314"/>
      <c r="BK1845" s="314"/>
      <c r="BL1845" s="314"/>
      <c r="BM1845" s="314"/>
      <c r="BN1845" s="314"/>
      <c r="BO1845" s="314"/>
      <c r="BP1845" s="314"/>
      <c r="BQ1845" s="314"/>
      <c r="BR1845" s="314"/>
      <c r="BS1845" s="314"/>
      <c r="BT1845" s="314"/>
      <c r="BU1845" s="314"/>
      <c r="BV1845" s="314"/>
      <c r="BW1845" s="314"/>
      <c r="BX1845" s="314"/>
      <c r="BY1845" s="314"/>
      <c r="BZ1845" s="314"/>
      <c r="CA1845" s="314"/>
      <c r="CB1845" s="314"/>
      <c r="CC1845" s="314"/>
      <c r="CD1845" s="314"/>
      <c r="CE1845" s="314"/>
      <c r="CF1845" s="314"/>
      <c r="CG1845" s="314"/>
      <c r="CH1845" s="314"/>
      <c r="CI1845" s="286" t="str">
        <f t="shared" si="359"/>
        <v>Small</v>
      </c>
      <c r="CJ1845" s="210"/>
      <c r="CK1845" s="210"/>
      <c r="CN1845"/>
    </row>
    <row r="1846" spans="1:92" s="283" customFormat="1" ht="15">
      <c r="A1846" s="208" t="s">
        <v>680</v>
      </c>
      <c r="B1846" s="283" t="s">
        <v>592</v>
      </c>
      <c r="C1846" s="208" t="s">
        <v>76</v>
      </c>
      <c r="D1846" s="566">
        <v>2012</v>
      </c>
      <c r="E1846" s="314">
        <v>0</v>
      </c>
      <c r="F1846" s="314">
        <v>0</v>
      </c>
      <c r="G1846" s="314">
        <v>57</v>
      </c>
      <c r="H1846" s="314">
        <v>57</v>
      </c>
      <c r="I1846" s="314">
        <v>0</v>
      </c>
      <c r="J1846" s="314">
        <v>0</v>
      </c>
      <c r="K1846" s="314">
        <v>0</v>
      </c>
      <c r="L1846" s="314">
        <v>57</v>
      </c>
      <c r="M1846" s="284">
        <f t="shared" si="358"/>
        <v>0</v>
      </c>
      <c r="N1846" s="284">
        <v>0</v>
      </c>
      <c r="O1846" s="310">
        <v>57</v>
      </c>
      <c r="P1846" s="310">
        <v>57</v>
      </c>
      <c r="Q1846" s="310">
        <v>57</v>
      </c>
      <c r="R1846" s="314">
        <v>57</v>
      </c>
      <c r="S1846" s="314">
        <v>0</v>
      </c>
      <c r="T1846" s="314">
        <v>0</v>
      </c>
      <c r="U1846" s="314">
        <v>0</v>
      </c>
      <c r="V1846" s="314">
        <v>0</v>
      </c>
      <c r="W1846" s="314">
        <v>0</v>
      </c>
      <c r="X1846" s="314">
        <v>0</v>
      </c>
      <c r="Y1846" s="314">
        <v>0</v>
      </c>
      <c r="Z1846" s="314">
        <v>0</v>
      </c>
      <c r="AA1846" s="314"/>
      <c r="AB1846" s="314"/>
      <c r="AC1846" s="314"/>
      <c r="AD1846" s="314"/>
      <c r="AE1846" s="314">
        <v>0</v>
      </c>
      <c r="AF1846" s="314">
        <v>0</v>
      </c>
      <c r="AG1846" s="314"/>
      <c r="AH1846" s="314"/>
      <c r="AI1846" s="314"/>
      <c r="AJ1846" s="314"/>
      <c r="AK1846" s="314">
        <v>0</v>
      </c>
      <c r="AL1846" s="314">
        <v>0</v>
      </c>
      <c r="AM1846" s="314"/>
      <c r="AN1846" s="314"/>
      <c r="AO1846" s="314"/>
      <c r="AP1846" s="314"/>
      <c r="AQ1846" s="314">
        <v>0</v>
      </c>
      <c r="AR1846" s="314">
        <v>0</v>
      </c>
      <c r="AS1846" s="314"/>
      <c r="AT1846" s="314"/>
      <c r="AU1846" s="314"/>
      <c r="AV1846" s="314"/>
      <c r="AW1846" s="314">
        <v>0</v>
      </c>
      <c r="AX1846" s="314">
        <v>0</v>
      </c>
      <c r="AY1846" s="314"/>
      <c r="AZ1846" s="314"/>
      <c r="BA1846" s="314"/>
      <c r="BB1846" s="314"/>
      <c r="BC1846" s="314">
        <v>0</v>
      </c>
      <c r="BD1846" s="314">
        <v>0</v>
      </c>
      <c r="BE1846" s="314"/>
      <c r="BF1846" s="314"/>
      <c r="BG1846" s="314">
        <v>57</v>
      </c>
      <c r="BH1846" s="314"/>
      <c r="BI1846" s="314"/>
      <c r="BJ1846" s="314"/>
      <c r="BK1846" s="314"/>
      <c r="BL1846" s="314"/>
      <c r="BM1846" s="314"/>
      <c r="BN1846" s="314"/>
      <c r="BO1846" s="314"/>
      <c r="BP1846" s="314"/>
      <c r="BQ1846" s="314"/>
      <c r="BR1846" s="314"/>
      <c r="BS1846" s="314"/>
      <c r="BT1846" s="314"/>
      <c r="BU1846" s="314"/>
      <c r="BV1846" s="314"/>
      <c r="BW1846" s="314"/>
      <c r="BX1846" s="314"/>
      <c r="BY1846" s="314"/>
      <c r="BZ1846" s="314"/>
      <c r="CA1846" s="314"/>
      <c r="CB1846" s="314"/>
      <c r="CC1846" s="314"/>
      <c r="CD1846" s="314"/>
      <c r="CE1846" s="314"/>
      <c r="CF1846" s="314"/>
      <c r="CG1846" s="314"/>
      <c r="CH1846" s="314"/>
      <c r="CI1846" s="286" t="str">
        <f t="shared" si="359"/>
        <v>Small</v>
      </c>
      <c r="CJ1846" s="210"/>
      <c r="CK1846" s="210"/>
      <c r="CN1846"/>
    </row>
    <row r="1847" spans="1:92" s="283" customFormat="1" ht="15">
      <c r="A1847" s="208" t="s">
        <v>681</v>
      </c>
      <c r="B1847" s="208" t="s">
        <v>593</v>
      </c>
      <c r="C1847" s="208" t="s">
        <v>76</v>
      </c>
      <c r="D1847" s="566">
        <v>2012</v>
      </c>
      <c r="E1847" s="314">
        <v>0</v>
      </c>
      <c r="F1847" s="314">
        <v>0</v>
      </c>
      <c r="G1847" s="314">
        <v>0</v>
      </c>
      <c r="H1847" s="314">
        <v>0</v>
      </c>
      <c r="I1847" s="314">
        <v>0</v>
      </c>
      <c r="J1847" s="314">
        <v>0</v>
      </c>
      <c r="K1847" s="314">
        <v>0</v>
      </c>
      <c r="L1847" s="314">
        <v>0</v>
      </c>
      <c r="M1847" s="284">
        <f t="shared" si="358"/>
        <v>0</v>
      </c>
      <c r="N1847" s="284">
        <v>0</v>
      </c>
      <c r="O1847" s="310">
        <v>0</v>
      </c>
      <c r="P1847" s="310">
        <v>0</v>
      </c>
      <c r="Q1847" s="310">
        <v>0</v>
      </c>
      <c r="R1847" s="314">
        <v>15974</v>
      </c>
      <c r="S1847" s="314"/>
      <c r="T1847" s="314"/>
      <c r="U1847" s="314"/>
      <c r="V1847" s="314"/>
      <c r="W1847" s="314"/>
      <c r="X1847" s="314"/>
      <c r="Y1847" s="314"/>
      <c r="Z1847" s="314"/>
      <c r="AA1847" s="314"/>
      <c r="AB1847" s="314"/>
      <c r="AC1847" s="314"/>
      <c r="AD1847" s="314"/>
      <c r="AE1847" s="314"/>
      <c r="AF1847" s="314"/>
      <c r="AG1847" s="314"/>
      <c r="AH1847" s="314"/>
      <c r="AI1847" s="314"/>
      <c r="AJ1847" s="314"/>
      <c r="AK1847" s="314"/>
      <c r="AL1847" s="314"/>
      <c r="AM1847" s="314"/>
      <c r="AN1847" s="314"/>
      <c r="AO1847" s="314"/>
      <c r="AP1847" s="314"/>
      <c r="AQ1847" s="314"/>
      <c r="AR1847" s="314"/>
      <c r="AS1847" s="314"/>
      <c r="AT1847" s="314"/>
      <c r="AU1847" s="314"/>
      <c r="AV1847" s="314"/>
      <c r="AW1847" s="314"/>
      <c r="AX1847" s="314"/>
      <c r="AY1847" s="314"/>
      <c r="AZ1847" s="314"/>
      <c r="BA1847" s="314"/>
      <c r="BB1847" s="314"/>
      <c r="BC1847" s="314"/>
      <c r="BD1847" s="314"/>
      <c r="BE1847" s="314"/>
      <c r="BF1847" s="314"/>
      <c r="BG1847" s="314"/>
      <c r="BH1847" s="314"/>
      <c r="BI1847" s="314">
        <v>0</v>
      </c>
      <c r="BJ1847" s="314">
        <v>0</v>
      </c>
      <c r="BK1847" s="314">
        <v>0</v>
      </c>
      <c r="BL1847" s="314"/>
      <c r="BM1847" s="314"/>
      <c r="BN1847" s="314"/>
      <c r="BO1847" s="314">
        <v>0</v>
      </c>
      <c r="BP1847" s="314"/>
      <c r="BQ1847" s="314">
        <v>0</v>
      </c>
      <c r="BR1847" s="314"/>
      <c r="BS1847" s="314"/>
      <c r="BT1847" s="314"/>
      <c r="BU1847" s="314"/>
      <c r="BV1847" s="314"/>
      <c r="BW1847" s="314"/>
      <c r="BX1847" s="314"/>
      <c r="BY1847" s="314"/>
      <c r="BZ1847" s="314"/>
      <c r="CA1847" s="314"/>
      <c r="CB1847" s="314"/>
      <c r="CC1847" s="314"/>
      <c r="CD1847" s="314"/>
      <c r="CE1847" s="314"/>
      <c r="CF1847" s="314"/>
      <c r="CG1847" s="314"/>
      <c r="CH1847" s="314">
        <v>15974</v>
      </c>
      <c r="CI1847" s="286" t="str">
        <f t="shared" si="359"/>
        <v>Small</v>
      </c>
      <c r="CJ1847" s="210"/>
      <c r="CK1847" s="210"/>
      <c r="CN1847"/>
    </row>
    <row r="1848" spans="1:92" s="283" customFormat="1" ht="15">
      <c r="A1848" s="208" t="s">
        <v>361</v>
      </c>
      <c r="B1848" s="287" t="s">
        <v>470</v>
      </c>
      <c r="C1848" s="208" t="s">
        <v>76</v>
      </c>
      <c r="D1848" s="566">
        <v>2012</v>
      </c>
      <c r="E1848" s="314">
        <v>6</v>
      </c>
      <c r="F1848" s="314">
        <v>0</v>
      </c>
      <c r="G1848" s="314">
        <v>0</v>
      </c>
      <c r="H1848" s="314">
        <v>6</v>
      </c>
      <c r="I1848" s="314">
        <v>0</v>
      </c>
      <c r="J1848" s="314">
        <v>0</v>
      </c>
      <c r="K1848" s="314">
        <v>0</v>
      </c>
      <c r="L1848" s="314">
        <v>6</v>
      </c>
      <c r="M1848" s="284">
        <f t="shared" si="358"/>
        <v>8</v>
      </c>
      <c r="N1848" s="284">
        <v>8</v>
      </c>
      <c r="O1848" s="310">
        <v>14</v>
      </c>
      <c r="P1848" s="310">
        <v>6</v>
      </c>
      <c r="Q1848" s="310">
        <v>14</v>
      </c>
      <c r="R1848" s="314">
        <v>14</v>
      </c>
      <c r="S1848" s="314">
        <v>0</v>
      </c>
      <c r="T1848" s="314">
        <v>0</v>
      </c>
      <c r="U1848" s="314">
        <v>0</v>
      </c>
      <c r="V1848" s="314">
        <v>0</v>
      </c>
      <c r="W1848" s="314">
        <v>0</v>
      </c>
      <c r="X1848" s="314">
        <v>0</v>
      </c>
      <c r="Y1848" s="314">
        <v>0</v>
      </c>
      <c r="Z1848" s="314">
        <v>0</v>
      </c>
      <c r="AA1848" s="314"/>
      <c r="AB1848" s="314"/>
      <c r="AC1848" s="314"/>
      <c r="AD1848" s="314"/>
      <c r="AE1848" s="314">
        <v>0</v>
      </c>
      <c r="AF1848" s="314">
        <v>0</v>
      </c>
      <c r="AG1848" s="314"/>
      <c r="AH1848" s="314"/>
      <c r="AI1848" s="314"/>
      <c r="AJ1848" s="314"/>
      <c r="AK1848" s="314">
        <v>0</v>
      </c>
      <c r="AL1848" s="314">
        <v>0</v>
      </c>
      <c r="AM1848" s="314"/>
      <c r="AN1848" s="314"/>
      <c r="AO1848" s="314"/>
      <c r="AP1848" s="314"/>
      <c r="AQ1848" s="314">
        <v>6</v>
      </c>
      <c r="AR1848" s="314">
        <v>0</v>
      </c>
      <c r="AS1848" s="314"/>
      <c r="AT1848" s="314"/>
      <c r="AU1848" s="314"/>
      <c r="AV1848" s="314"/>
      <c r="AW1848" s="314">
        <v>0</v>
      </c>
      <c r="AX1848" s="314">
        <v>0</v>
      </c>
      <c r="AY1848" s="314"/>
      <c r="AZ1848" s="314"/>
      <c r="BA1848" s="314"/>
      <c r="BB1848" s="314"/>
      <c r="BC1848" s="314">
        <v>0</v>
      </c>
      <c r="BD1848" s="314">
        <v>0</v>
      </c>
      <c r="BE1848" s="314"/>
      <c r="BF1848" s="314"/>
      <c r="BG1848" s="314"/>
      <c r="BH1848" s="314"/>
      <c r="BI1848" s="314"/>
      <c r="BJ1848" s="314"/>
      <c r="BK1848" s="314"/>
      <c r="BL1848" s="314"/>
      <c r="BM1848" s="314"/>
      <c r="BN1848" s="314"/>
      <c r="BO1848" s="314"/>
      <c r="BP1848" s="314"/>
      <c r="BQ1848" s="314"/>
      <c r="BR1848" s="314"/>
      <c r="BS1848" s="314"/>
      <c r="BT1848" s="314"/>
      <c r="BU1848" s="314">
        <v>8</v>
      </c>
      <c r="BV1848" s="314"/>
      <c r="BW1848" s="314"/>
      <c r="BX1848" s="314"/>
      <c r="BY1848" s="314"/>
      <c r="BZ1848" s="314"/>
      <c r="CA1848" s="314"/>
      <c r="CB1848" s="314"/>
      <c r="CC1848" s="314"/>
      <c r="CD1848" s="314"/>
      <c r="CE1848" s="314"/>
      <c r="CF1848" s="314"/>
      <c r="CG1848" s="314"/>
      <c r="CH1848" s="314"/>
      <c r="CI1848" s="286" t="str">
        <f t="shared" si="359"/>
        <v>Small</v>
      </c>
      <c r="CJ1848" s="210"/>
      <c r="CK1848" s="210"/>
      <c r="CN1848"/>
    </row>
    <row r="1849" spans="1:92" s="283" customFormat="1" ht="15">
      <c r="A1849" s="208" t="s">
        <v>683</v>
      </c>
      <c r="B1849" s="208" t="s">
        <v>595</v>
      </c>
      <c r="C1849" s="208" t="s">
        <v>76</v>
      </c>
      <c r="D1849" s="566">
        <v>2012</v>
      </c>
      <c r="E1849" s="314">
        <v>231</v>
      </c>
      <c r="F1849" s="314">
        <v>0</v>
      </c>
      <c r="G1849" s="314">
        <v>0</v>
      </c>
      <c r="H1849" s="314">
        <v>231</v>
      </c>
      <c r="I1849" s="314">
        <v>0</v>
      </c>
      <c r="J1849" s="314">
        <v>0</v>
      </c>
      <c r="K1849" s="314">
        <v>0</v>
      </c>
      <c r="L1849" s="314">
        <v>231</v>
      </c>
      <c r="M1849" s="284">
        <f t="shared" si="358"/>
        <v>0</v>
      </c>
      <c r="N1849" s="284">
        <v>0</v>
      </c>
      <c r="O1849" s="310">
        <v>231</v>
      </c>
      <c r="P1849" s="310">
        <v>231</v>
      </c>
      <c r="Q1849" s="310">
        <v>231</v>
      </c>
      <c r="R1849" s="314">
        <v>231</v>
      </c>
      <c r="S1849" s="314">
        <v>0</v>
      </c>
      <c r="T1849" s="314">
        <v>0</v>
      </c>
      <c r="U1849" s="314">
        <v>0</v>
      </c>
      <c r="V1849" s="314">
        <v>0</v>
      </c>
      <c r="W1849" s="314">
        <v>0</v>
      </c>
      <c r="X1849" s="314">
        <v>0</v>
      </c>
      <c r="Y1849" s="314">
        <v>0</v>
      </c>
      <c r="Z1849" s="314">
        <v>0</v>
      </c>
      <c r="AA1849" s="314"/>
      <c r="AB1849" s="314"/>
      <c r="AC1849" s="314"/>
      <c r="AD1849" s="314"/>
      <c r="AE1849" s="314">
        <v>0</v>
      </c>
      <c r="AF1849" s="314">
        <v>0</v>
      </c>
      <c r="AG1849" s="314"/>
      <c r="AH1849" s="314"/>
      <c r="AI1849" s="314"/>
      <c r="AJ1849" s="314"/>
      <c r="AK1849" s="314">
        <v>0</v>
      </c>
      <c r="AL1849" s="314">
        <v>0</v>
      </c>
      <c r="AM1849" s="314"/>
      <c r="AN1849" s="314"/>
      <c r="AO1849" s="314"/>
      <c r="AP1849" s="314"/>
      <c r="AQ1849" s="314">
        <v>0</v>
      </c>
      <c r="AR1849" s="314">
        <v>0</v>
      </c>
      <c r="AS1849" s="314"/>
      <c r="AT1849" s="314"/>
      <c r="AU1849" s="314"/>
      <c r="AV1849" s="314"/>
      <c r="AW1849" s="314">
        <v>0</v>
      </c>
      <c r="AX1849" s="314">
        <v>0</v>
      </c>
      <c r="AY1849" s="314"/>
      <c r="AZ1849" s="314"/>
      <c r="BA1849" s="314"/>
      <c r="BB1849" s="314"/>
      <c r="BC1849" s="314">
        <v>231</v>
      </c>
      <c r="BD1849" s="314">
        <v>0</v>
      </c>
      <c r="BE1849" s="314"/>
      <c r="BF1849" s="314"/>
      <c r="BG1849" s="314"/>
      <c r="BH1849" s="314"/>
      <c r="BI1849" s="314"/>
      <c r="BJ1849" s="314"/>
      <c r="BK1849" s="314"/>
      <c r="BL1849" s="314"/>
      <c r="BM1849" s="314"/>
      <c r="BN1849" s="314"/>
      <c r="BO1849" s="314"/>
      <c r="BP1849" s="314"/>
      <c r="BQ1849" s="314"/>
      <c r="BR1849" s="314"/>
      <c r="BS1849" s="314"/>
      <c r="BT1849" s="314"/>
      <c r="BU1849" s="314"/>
      <c r="BV1849" s="314"/>
      <c r="BW1849" s="314"/>
      <c r="BX1849" s="314"/>
      <c r="BY1849" s="314"/>
      <c r="BZ1849" s="314"/>
      <c r="CA1849" s="314"/>
      <c r="CB1849" s="314"/>
      <c r="CC1849" s="314"/>
      <c r="CD1849" s="314"/>
      <c r="CE1849" s="314"/>
      <c r="CF1849" s="314"/>
      <c r="CG1849" s="314"/>
      <c r="CH1849" s="314"/>
      <c r="CI1849" s="286" t="str">
        <f t="shared" si="359"/>
        <v>Small</v>
      </c>
      <c r="CJ1849" s="210"/>
      <c r="CK1849" s="210"/>
      <c r="CN1849"/>
    </row>
    <row r="1850" spans="1:92" s="283" customFormat="1" ht="15">
      <c r="A1850" s="208" t="s">
        <v>684</v>
      </c>
      <c r="B1850" s="283" t="s">
        <v>596</v>
      </c>
      <c r="C1850" s="208" t="s">
        <v>76</v>
      </c>
      <c r="D1850" s="566">
        <v>2012</v>
      </c>
      <c r="E1850" s="314">
        <v>0</v>
      </c>
      <c r="F1850" s="314">
        <v>16</v>
      </c>
      <c r="G1850" s="314">
        <v>0</v>
      </c>
      <c r="H1850" s="314">
        <v>16</v>
      </c>
      <c r="I1850" s="314">
        <v>0</v>
      </c>
      <c r="J1850" s="314">
        <v>0</v>
      </c>
      <c r="K1850" s="314">
        <v>0</v>
      </c>
      <c r="L1850" s="314">
        <v>16</v>
      </c>
      <c r="M1850" s="284">
        <f t="shared" si="358"/>
        <v>0</v>
      </c>
      <c r="N1850" s="284">
        <v>0</v>
      </c>
      <c r="O1850" s="310">
        <v>16</v>
      </c>
      <c r="P1850" s="310">
        <v>16</v>
      </c>
      <c r="Q1850" s="310">
        <v>16</v>
      </c>
      <c r="R1850" s="314">
        <v>16</v>
      </c>
      <c r="S1850" s="314">
        <v>0</v>
      </c>
      <c r="T1850" s="314">
        <v>0</v>
      </c>
      <c r="U1850" s="314">
        <v>0</v>
      </c>
      <c r="V1850" s="314">
        <v>0</v>
      </c>
      <c r="W1850" s="314">
        <v>0</v>
      </c>
      <c r="X1850" s="314">
        <v>0</v>
      </c>
      <c r="Y1850" s="314">
        <v>0</v>
      </c>
      <c r="Z1850" s="314">
        <v>0</v>
      </c>
      <c r="AA1850" s="314">
        <v>16</v>
      </c>
      <c r="AB1850" s="314"/>
      <c r="AC1850" s="314"/>
      <c r="AD1850" s="314"/>
      <c r="AE1850" s="314">
        <v>0</v>
      </c>
      <c r="AF1850" s="314">
        <v>0</v>
      </c>
      <c r="AG1850" s="314"/>
      <c r="AH1850" s="314"/>
      <c r="AI1850" s="314"/>
      <c r="AJ1850" s="314"/>
      <c r="AK1850" s="314">
        <v>0</v>
      </c>
      <c r="AL1850" s="314">
        <v>0</v>
      </c>
      <c r="AM1850" s="314"/>
      <c r="AN1850" s="314"/>
      <c r="AO1850" s="314"/>
      <c r="AP1850" s="314"/>
      <c r="AQ1850" s="314">
        <v>0</v>
      </c>
      <c r="AR1850" s="314">
        <v>0</v>
      </c>
      <c r="AS1850" s="314"/>
      <c r="AT1850" s="314"/>
      <c r="AU1850" s="314"/>
      <c r="AV1850" s="314"/>
      <c r="AW1850" s="314">
        <v>0</v>
      </c>
      <c r="AX1850" s="314">
        <v>0</v>
      </c>
      <c r="AY1850" s="314"/>
      <c r="AZ1850" s="314"/>
      <c r="BA1850" s="314"/>
      <c r="BB1850" s="314"/>
      <c r="BC1850" s="314">
        <v>0</v>
      </c>
      <c r="BD1850" s="314">
        <v>0</v>
      </c>
      <c r="BE1850" s="314"/>
      <c r="BF1850" s="314"/>
      <c r="BG1850" s="314"/>
      <c r="BH1850" s="314"/>
      <c r="BI1850" s="314"/>
      <c r="BJ1850" s="314"/>
      <c r="BK1850" s="314"/>
      <c r="BL1850" s="314"/>
      <c r="BM1850" s="314"/>
      <c r="BN1850" s="314"/>
      <c r="BO1850" s="314"/>
      <c r="BP1850" s="314"/>
      <c r="BQ1850" s="314"/>
      <c r="BR1850" s="314"/>
      <c r="BS1850" s="314"/>
      <c r="BT1850" s="314"/>
      <c r="BU1850" s="314"/>
      <c r="BV1850" s="314"/>
      <c r="BW1850" s="314"/>
      <c r="BX1850" s="314"/>
      <c r="BY1850" s="314"/>
      <c r="BZ1850" s="314"/>
      <c r="CA1850" s="314"/>
      <c r="CB1850" s="314"/>
      <c r="CC1850" s="314"/>
      <c r="CD1850" s="314"/>
      <c r="CE1850" s="314"/>
      <c r="CF1850" s="314"/>
      <c r="CG1850" s="314"/>
      <c r="CH1850" s="314"/>
      <c r="CI1850" s="286" t="str">
        <f t="shared" si="359"/>
        <v>Small</v>
      </c>
      <c r="CJ1850" s="210"/>
      <c r="CK1850" s="210"/>
      <c r="CN1850"/>
    </row>
    <row r="1851" spans="1:92" s="283" customFormat="1" ht="15">
      <c r="A1851" s="208" t="s">
        <v>179</v>
      </c>
      <c r="B1851" s="287" t="s">
        <v>477</v>
      </c>
      <c r="C1851" s="208" t="s">
        <v>76</v>
      </c>
      <c r="D1851" s="566">
        <v>2012</v>
      </c>
      <c r="E1851" s="314">
        <v>344</v>
      </c>
      <c r="F1851" s="314">
        <v>0</v>
      </c>
      <c r="G1851" s="314">
        <v>0</v>
      </c>
      <c r="H1851" s="314">
        <v>344</v>
      </c>
      <c r="I1851" s="314">
        <v>0</v>
      </c>
      <c r="J1851" s="314">
        <v>0</v>
      </c>
      <c r="K1851" s="314">
        <v>0</v>
      </c>
      <c r="L1851" s="314">
        <v>344</v>
      </c>
      <c r="M1851" s="284">
        <f t="shared" si="358"/>
        <v>0</v>
      </c>
      <c r="N1851" s="284">
        <v>0</v>
      </c>
      <c r="O1851" s="310">
        <v>344</v>
      </c>
      <c r="P1851" s="310">
        <v>344</v>
      </c>
      <c r="Q1851" s="310">
        <v>344</v>
      </c>
      <c r="R1851" s="314">
        <v>344</v>
      </c>
      <c r="S1851" s="314">
        <v>0</v>
      </c>
      <c r="T1851" s="314">
        <v>0</v>
      </c>
      <c r="U1851" s="314">
        <v>0</v>
      </c>
      <c r="V1851" s="314">
        <v>0</v>
      </c>
      <c r="W1851" s="314">
        <v>0</v>
      </c>
      <c r="X1851" s="314">
        <v>0</v>
      </c>
      <c r="Y1851" s="314">
        <v>0</v>
      </c>
      <c r="Z1851" s="314">
        <v>0</v>
      </c>
      <c r="AA1851" s="314"/>
      <c r="AB1851" s="314"/>
      <c r="AC1851" s="314"/>
      <c r="AD1851" s="314"/>
      <c r="AE1851" s="314">
        <v>0</v>
      </c>
      <c r="AF1851" s="314">
        <v>0</v>
      </c>
      <c r="AG1851" s="314"/>
      <c r="AH1851" s="314"/>
      <c r="AI1851" s="314"/>
      <c r="AJ1851" s="314"/>
      <c r="AK1851" s="314">
        <v>0</v>
      </c>
      <c r="AL1851" s="314">
        <v>0</v>
      </c>
      <c r="AM1851" s="314"/>
      <c r="AN1851" s="314"/>
      <c r="AO1851" s="314"/>
      <c r="AP1851" s="314"/>
      <c r="AQ1851" s="314">
        <v>0</v>
      </c>
      <c r="AR1851" s="314">
        <v>0</v>
      </c>
      <c r="AS1851" s="314"/>
      <c r="AT1851" s="314"/>
      <c r="AU1851" s="314"/>
      <c r="AV1851" s="314"/>
      <c r="AW1851" s="314">
        <v>0</v>
      </c>
      <c r="AX1851" s="314">
        <v>0</v>
      </c>
      <c r="AY1851" s="314"/>
      <c r="AZ1851" s="314"/>
      <c r="BA1851" s="314"/>
      <c r="BB1851" s="314"/>
      <c r="BC1851" s="314">
        <v>344</v>
      </c>
      <c r="BD1851" s="314">
        <v>344</v>
      </c>
      <c r="BE1851" s="314"/>
      <c r="BF1851" s="314"/>
      <c r="BG1851" s="314"/>
      <c r="BH1851" s="314"/>
      <c r="BI1851" s="314"/>
      <c r="BJ1851" s="314"/>
      <c r="BK1851" s="314"/>
      <c r="BL1851" s="314"/>
      <c r="BM1851" s="314"/>
      <c r="BN1851" s="314"/>
      <c r="BO1851" s="314"/>
      <c r="BP1851" s="314"/>
      <c r="BQ1851" s="314"/>
      <c r="BR1851" s="314"/>
      <c r="BS1851" s="314"/>
      <c r="BT1851" s="314"/>
      <c r="BU1851" s="314"/>
      <c r="BV1851" s="314"/>
      <c r="BW1851" s="314"/>
      <c r="BX1851" s="314"/>
      <c r="BY1851" s="314"/>
      <c r="BZ1851" s="314"/>
      <c r="CA1851" s="314"/>
      <c r="CB1851" s="314"/>
      <c r="CC1851" s="314"/>
      <c r="CD1851" s="314"/>
      <c r="CE1851" s="314"/>
      <c r="CF1851" s="314"/>
      <c r="CG1851" s="314"/>
      <c r="CH1851" s="314"/>
      <c r="CI1851" s="286" t="str">
        <f t="shared" si="359"/>
        <v>Small</v>
      </c>
      <c r="CJ1851" s="210"/>
      <c r="CK1851" s="210"/>
      <c r="CN1851"/>
    </row>
    <row r="1852" spans="1:92" s="283" customFormat="1" ht="15">
      <c r="A1852" s="208" t="s">
        <v>694</v>
      </c>
      <c r="B1852" s="283" t="s">
        <v>597</v>
      </c>
      <c r="C1852" s="208" t="s">
        <v>76</v>
      </c>
      <c r="D1852" s="566">
        <v>2012</v>
      </c>
      <c r="E1852" s="314">
        <v>0</v>
      </c>
      <c r="F1852" s="314">
        <v>0</v>
      </c>
      <c r="G1852" s="314">
        <v>0</v>
      </c>
      <c r="H1852" s="314">
        <v>0</v>
      </c>
      <c r="I1852" s="314">
        <v>636</v>
      </c>
      <c r="J1852" s="314">
        <v>0</v>
      </c>
      <c r="K1852" s="314">
        <v>636</v>
      </c>
      <c r="L1852" s="314">
        <v>636</v>
      </c>
      <c r="M1852" s="284">
        <f t="shared" si="358"/>
        <v>0</v>
      </c>
      <c r="N1852" s="284">
        <v>0</v>
      </c>
      <c r="O1852" s="310">
        <v>636</v>
      </c>
      <c r="P1852" s="310">
        <v>636</v>
      </c>
      <c r="Q1852" s="310">
        <v>636</v>
      </c>
      <c r="R1852" s="314">
        <v>636</v>
      </c>
      <c r="S1852" s="314"/>
      <c r="T1852" s="314"/>
      <c r="U1852" s="314"/>
      <c r="V1852" s="314"/>
      <c r="W1852" s="314"/>
      <c r="X1852" s="314"/>
      <c r="Y1852" s="314"/>
      <c r="Z1852" s="314"/>
      <c r="AA1852" s="314"/>
      <c r="AB1852" s="314"/>
      <c r="AC1852" s="314"/>
      <c r="AD1852" s="314"/>
      <c r="AE1852" s="314"/>
      <c r="AF1852" s="314"/>
      <c r="AG1852" s="314"/>
      <c r="AH1852" s="314"/>
      <c r="AI1852" s="314"/>
      <c r="AJ1852" s="314"/>
      <c r="AK1852" s="314"/>
      <c r="AL1852" s="314"/>
      <c r="AM1852" s="314"/>
      <c r="AN1852" s="314"/>
      <c r="AO1852" s="314"/>
      <c r="AP1852" s="314"/>
      <c r="AQ1852" s="314"/>
      <c r="AR1852" s="314"/>
      <c r="AS1852" s="314"/>
      <c r="AT1852" s="314"/>
      <c r="AU1852" s="314"/>
      <c r="AV1852" s="314"/>
      <c r="AW1852" s="314"/>
      <c r="AX1852" s="314"/>
      <c r="AY1852" s="314"/>
      <c r="AZ1852" s="314"/>
      <c r="BA1852" s="314"/>
      <c r="BB1852" s="314"/>
      <c r="BC1852" s="314"/>
      <c r="BD1852" s="314"/>
      <c r="BE1852" s="314"/>
      <c r="BF1852" s="314"/>
      <c r="BG1852" s="314"/>
      <c r="BH1852" s="314"/>
      <c r="BI1852" s="314">
        <v>0</v>
      </c>
      <c r="BJ1852" s="314">
        <v>0</v>
      </c>
      <c r="BK1852" s="314">
        <v>636</v>
      </c>
      <c r="BL1852" s="314"/>
      <c r="BM1852" s="314"/>
      <c r="BN1852" s="314"/>
      <c r="BO1852" s="314">
        <v>0</v>
      </c>
      <c r="BP1852" s="314"/>
      <c r="BQ1852" s="314">
        <v>0</v>
      </c>
      <c r="BR1852" s="314"/>
      <c r="BS1852" s="314"/>
      <c r="BT1852" s="314"/>
      <c r="BU1852" s="314"/>
      <c r="BV1852" s="314"/>
      <c r="BW1852" s="314"/>
      <c r="BX1852" s="314"/>
      <c r="BY1852" s="314"/>
      <c r="BZ1852" s="314"/>
      <c r="CA1852" s="314"/>
      <c r="CB1852" s="314"/>
      <c r="CC1852" s="314"/>
      <c r="CD1852" s="314"/>
      <c r="CE1852" s="314"/>
      <c r="CF1852" s="314"/>
      <c r="CG1852" s="314"/>
      <c r="CH1852" s="314">
        <v>0</v>
      </c>
      <c r="CI1852" s="286" t="str">
        <f t="shared" si="359"/>
        <v>Small</v>
      </c>
      <c r="CJ1852" s="210"/>
      <c r="CK1852" s="210"/>
      <c r="CN1852"/>
    </row>
    <row r="1853" spans="1:92" s="283" customFormat="1" ht="15">
      <c r="A1853" s="208" t="s">
        <v>692</v>
      </c>
      <c r="B1853" s="283" t="s">
        <v>598</v>
      </c>
      <c r="C1853" s="208" t="s">
        <v>76</v>
      </c>
      <c r="D1853" s="566">
        <v>2012</v>
      </c>
      <c r="E1853" s="314">
        <v>0</v>
      </c>
      <c r="F1853" s="314">
        <v>0</v>
      </c>
      <c r="G1853" s="314">
        <v>0</v>
      </c>
      <c r="H1853" s="314">
        <v>0</v>
      </c>
      <c r="I1853" s="314">
        <v>0</v>
      </c>
      <c r="J1853" s="314">
        <v>0</v>
      </c>
      <c r="K1853" s="314">
        <v>0</v>
      </c>
      <c r="L1853" s="314">
        <v>0</v>
      </c>
      <c r="M1853" s="284">
        <f t="shared" si="358"/>
        <v>8670</v>
      </c>
      <c r="N1853" s="284">
        <v>8670</v>
      </c>
      <c r="O1853" s="310">
        <v>8670</v>
      </c>
      <c r="P1853" s="310">
        <v>0</v>
      </c>
      <c r="Q1853" s="310">
        <v>8670</v>
      </c>
      <c r="R1853" s="314">
        <v>8670</v>
      </c>
      <c r="S1853" s="314"/>
      <c r="T1853" s="314"/>
      <c r="U1853" s="314"/>
      <c r="V1853" s="314"/>
      <c r="W1853" s="314"/>
      <c r="X1853" s="314"/>
      <c r="Y1853" s="314"/>
      <c r="Z1853" s="314"/>
      <c r="AA1853" s="314"/>
      <c r="AB1853" s="314"/>
      <c r="AC1853" s="314"/>
      <c r="AD1853" s="314"/>
      <c r="AE1853" s="314"/>
      <c r="AF1853" s="314"/>
      <c r="AG1853" s="314"/>
      <c r="AH1853" s="314"/>
      <c r="AI1853" s="314"/>
      <c r="AJ1853" s="314"/>
      <c r="AK1853" s="314"/>
      <c r="AL1853" s="314"/>
      <c r="AM1853" s="314"/>
      <c r="AN1853" s="314"/>
      <c r="AO1853" s="314"/>
      <c r="AP1853" s="314"/>
      <c r="AQ1853" s="314"/>
      <c r="AR1853" s="314"/>
      <c r="AS1853" s="314"/>
      <c r="AT1853" s="314"/>
      <c r="AU1853" s="314"/>
      <c r="AV1853" s="314"/>
      <c r="AW1853" s="314"/>
      <c r="AX1853" s="314"/>
      <c r="AY1853" s="314"/>
      <c r="AZ1853" s="314"/>
      <c r="BA1853" s="314"/>
      <c r="BB1853" s="314"/>
      <c r="BC1853" s="314"/>
      <c r="BD1853" s="314"/>
      <c r="BE1853" s="314"/>
      <c r="BF1853" s="314"/>
      <c r="BG1853" s="314"/>
      <c r="BH1853" s="314"/>
      <c r="BI1853" s="314"/>
      <c r="BJ1853" s="314"/>
      <c r="BK1853" s="314"/>
      <c r="BL1853" s="314"/>
      <c r="BM1853" s="314"/>
      <c r="BN1853" s="314"/>
      <c r="BO1853" s="314"/>
      <c r="BP1853" s="314"/>
      <c r="BQ1853" s="314"/>
      <c r="BR1853" s="314"/>
      <c r="BS1853" s="314"/>
      <c r="BT1853" s="314"/>
      <c r="BU1853" s="314">
        <v>0</v>
      </c>
      <c r="BV1853" s="314">
        <v>8670</v>
      </c>
      <c r="BW1853" s="314">
        <v>0</v>
      </c>
      <c r="BX1853" s="314">
        <v>0</v>
      </c>
      <c r="BY1853" s="314"/>
      <c r="BZ1853" s="314"/>
      <c r="CA1853" s="314"/>
      <c r="CB1853" s="314"/>
      <c r="CC1853" s="314"/>
      <c r="CD1853" s="314"/>
      <c r="CE1853" s="314"/>
      <c r="CF1853" s="314"/>
      <c r="CG1853" s="314"/>
      <c r="CH1853" s="314"/>
      <c r="CI1853" s="286" t="str">
        <f t="shared" si="359"/>
        <v>Small</v>
      </c>
      <c r="CJ1853" s="210"/>
      <c r="CK1853" s="210"/>
      <c r="CN1853"/>
    </row>
    <row r="1854" spans="1:92" s="283" customFormat="1" ht="15">
      <c r="A1854" s="208" t="s">
        <v>687</v>
      </c>
      <c r="B1854" s="208" t="s">
        <v>599</v>
      </c>
      <c r="C1854" s="208" t="s">
        <v>76</v>
      </c>
      <c r="D1854" s="566">
        <v>2012</v>
      </c>
      <c r="E1854" s="314">
        <v>0</v>
      </c>
      <c r="F1854" s="314">
        <v>20600</v>
      </c>
      <c r="G1854" s="314">
        <v>1482</v>
      </c>
      <c r="H1854" s="314">
        <v>22082</v>
      </c>
      <c r="I1854" s="314">
        <v>0</v>
      </c>
      <c r="J1854" s="314">
        <v>0</v>
      </c>
      <c r="K1854" s="314">
        <v>0</v>
      </c>
      <c r="L1854" s="314">
        <v>22082</v>
      </c>
      <c r="M1854" s="284">
        <f t="shared" si="358"/>
        <v>0</v>
      </c>
      <c r="N1854" s="284">
        <v>0</v>
      </c>
      <c r="O1854" s="310">
        <v>22082</v>
      </c>
      <c r="P1854" s="310">
        <v>22082</v>
      </c>
      <c r="Q1854" s="310">
        <v>22082</v>
      </c>
      <c r="R1854" s="314">
        <v>22082</v>
      </c>
      <c r="S1854" s="314">
        <v>0</v>
      </c>
      <c r="T1854" s="314">
        <v>0</v>
      </c>
      <c r="U1854" s="314">
        <v>0</v>
      </c>
      <c r="V1854" s="314">
        <v>0</v>
      </c>
      <c r="W1854" s="314">
        <v>0</v>
      </c>
      <c r="X1854" s="314">
        <v>0</v>
      </c>
      <c r="Y1854" s="314">
        <v>0</v>
      </c>
      <c r="Z1854" s="314">
        <v>0</v>
      </c>
      <c r="AA1854" s="314">
        <v>2590</v>
      </c>
      <c r="AB1854" s="314">
        <v>0</v>
      </c>
      <c r="AC1854" s="314">
        <v>1259</v>
      </c>
      <c r="AD1854" s="314">
        <v>0</v>
      </c>
      <c r="AE1854" s="314">
        <v>0</v>
      </c>
      <c r="AF1854" s="314">
        <v>0</v>
      </c>
      <c r="AG1854" s="314"/>
      <c r="AH1854" s="314"/>
      <c r="AI1854" s="314"/>
      <c r="AJ1854" s="314"/>
      <c r="AK1854" s="314">
        <v>0</v>
      </c>
      <c r="AL1854" s="314">
        <v>0</v>
      </c>
      <c r="AM1854" s="314"/>
      <c r="AN1854" s="314"/>
      <c r="AO1854" s="314"/>
      <c r="AP1854" s="314"/>
      <c r="AQ1854" s="314">
        <v>0</v>
      </c>
      <c r="AR1854" s="314">
        <v>0</v>
      </c>
      <c r="AS1854" s="314"/>
      <c r="AT1854" s="314"/>
      <c r="AU1854" s="314"/>
      <c r="AV1854" s="314"/>
      <c r="AW1854" s="314">
        <v>0</v>
      </c>
      <c r="AX1854" s="314">
        <v>0</v>
      </c>
      <c r="AY1854" s="314">
        <v>18010</v>
      </c>
      <c r="AZ1854" s="314">
        <v>0</v>
      </c>
      <c r="BA1854" s="314">
        <v>223</v>
      </c>
      <c r="BB1854" s="314">
        <v>0</v>
      </c>
      <c r="BC1854" s="314">
        <v>0</v>
      </c>
      <c r="BD1854" s="314">
        <v>0</v>
      </c>
      <c r="BE1854" s="314"/>
      <c r="BF1854" s="314"/>
      <c r="BG1854" s="314"/>
      <c r="BH1854" s="314"/>
      <c r="BI1854" s="314"/>
      <c r="BJ1854" s="314"/>
      <c r="BK1854" s="314"/>
      <c r="BL1854" s="314"/>
      <c r="BM1854" s="314"/>
      <c r="BN1854" s="314"/>
      <c r="BO1854" s="314"/>
      <c r="BP1854" s="314"/>
      <c r="BQ1854" s="314"/>
      <c r="BR1854" s="314"/>
      <c r="BS1854" s="314"/>
      <c r="BT1854" s="314"/>
      <c r="BU1854" s="314"/>
      <c r="BV1854" s="314"/>
      <c r="BW1854" s="314"/>
      <c r="BX1854" s="314"/>
      <c r="BY1854" s="314"/>
      <c r="BZ1854" s="314"/>
      <c r="CA1854" s="314"/>
      <c r="CB1854" s="314"/>
      <c r="CC1854" s="314"/>
      <c r="CD1854" s="314"/>
      <c r="CE1854" s="314"/>
      <c r="CF1854" s="314"/>
      <c r="CG1854" s="314"/>
      <c r="CH1854" s="314"/>
      <c r="CI1854" s="286" t="str">
        <f t="shared" si="359"/>
        <v>Small</v>
      </c>
      <c r="CJ1854" s="210"/>
      <c r="CK1854" s="210"/>
      <c r="CN1854"/>
    </row>
    <row r="1855" spans="1:92" s="283" customFormat="1" ht="15">
      <c r="A1855" s="208" t="s">
        <v>130</v>
      </c>
      <c r="B1855" s="287" t="s">
        <v>497</v>
      </c>
      <c r="C1855" s="208" t="s">
        <v>76</v>
      </c>
      <c r="D1855" s="566">
        <v>2012</v>
      </c>
      <c r="E1855" s="314">
        <v>0</v>
      </c>
      <c r="F1855" s="314">
        <v>0</v>
      </c>
      <c r="G1855" s="314">
        <v>1</v>
      </c>
      <c r="H1855" s="314">
        <v>1</v>
      </c>
      <c r="I1855" s="314">
        <v>0</v>
      </c>
      <c r="J1855" s="314">
        <v>0</v>
      </c>
      <c r="K1855" s="314">
        <v>0</v>
      </c>
      <c r="L1855" s="314">
        <v>1</v>
      </c>
      <c r="M1855" s="284">
        <f t="shared" si="358"/>
        <v>0</v>
      </c>
      <c r="N1855" s="284">
        <v>0</v>
      </c>
      <c r="O1855" s="310">
        <v>1</v>
      </c>
      <c r="P1855" s="310">
        <v>1</v>
      </c>
      <c r="Q1855" s="310">
        <v>1</v>
      </c>
      <c r="R1855" s="314">
        <v>1</v>
      </c>
      <c r="S1855" s="314">
        <v>0</v>
      </c>
      <c r="T1855" s="314">
        <v>0</v>
      </c>
      <c r="U1855" s="314">
        <v>0</v>
      </c>
      <c r="V1855" s="314">
        <v>0</v>
      </c>
      <c r="W1855" s="314">
        <v>0</v>
      </c>
      <c r="X1855" s="314">
        <v>0</v>
      </c>
      <c r="Y1855" s="314">
        <v>0</v>
      </c>
      <c r="Z1855" s="314">
        <v>0</v>
      </c>
      <c r="AA1855" s="314"/>
      <c r="AB1855" s="314"/>
      <c r="AC1855" s="314">
        <v>1</v>
      </c>
      <c r="AD1855" s="314"/>
      <c r="AE1855" s="314">
        <v>0</v>
      </c>
      <c r="AF1855" s="314">
        <v>0</v>
      </c>
      <c r="AG1855" s="314"/>
      <c r="AH1855" s="314"/>
      <c r="AI1855" s="314"/>
      <c r="AJ1855" s="314"/>
      <c r="AK1855" s="314">
        <v>0</v>
      </c>
      <c r="AL1855" s="314">
        <v>0</v>
      </c>
      <c r="AM1855" s="314"/>
      <c r="AN1855" s="314"/>
      <c r="AO1855" s="314"/>
      <c r="AP1855" s="314"/>
      <c r="AQ1855" s="314">
        <v>0</v>
      </c>
      <c r="AR1855" s="314">
        <v>0</v>
      </c>
      <c r="AS1855" s="314"/>
      <c r="AT1855" s="314"/>
      <c r="AU1855" s="314"/>
      <c r="AV1855" s="314"/>
      <c r="AW1855" s="314">
        <v>0</v>
      </c>
      <c r="AX1855" s="314">
        <v>0</v>
      </c>
      <c r="AY1855" s="314"/>
      <c r="AZ1855" s="314"/>
      <c r="BA1855" s="314"/>
      <c r="BB1855" s="314"/>
      <c r="BC1855" s="314">
        <v>0</v>
      </c>
      <c r="BD1855" s="314">
        <v>0</v>
      </c>
      <c r="BE1855" s="314"/>
      <c r="BF1855" s="314"/>
      <c r="BG1855" s="314"/>
      <c r="BH1855" s="314"/>
      <c r="BI1855" s="314"/>
      <c r="BJ1855" s="314"/>
      <c r="BK1855" s="314"/>
      <c r="BL1855" s="314"/>
      <c r="BM1855" s="314"/>
      <c r="BN1855" s="314"/>
      <c r="BO1855" s="314"/>
      <c r="BP1855" s="314"/>
      <c r="BQ1855" s="314"/>
      <c r="BR1855" s="314"/>
      <c r="BS1855" s="314"/>
      <c r="BT1855" s="314"/>
      <c r="BU1855" s="314"/>
      <c r="BV1855" s="314"/>
      <c r="BW1855" s="314"/>
      <c r="BX1855" s="314"/>
      <c r="BY1855" s="314"/>
      <c r="BZ1855" s="314"/>
      <c r="CA1855" s="314"/>
      <c r="CB1855" s="314"/>
      <c r="CC1855" s="314"/>
      <c r="CD1855" s="314"/>
      <c r="CE1855" s="314"/>
      <c r="CF1855" s="314"/>
      <c r="CG1855" s="314"/>
      <c r="CH1855" s="314"/>
      <c r="CI1855" s="286" t="str">
        <f t="shared" si="359"/>
        <v>Small</v>
      </c>
      <c r="CJ1855" s="210"/>
      <c r="CK1855" s="210"/>
      <c r="CN1855"/>
    </row>
    <row r="1856" spans="1:92" s="283" customFormat="1" ht="15">
      <c r="A1856" s="208" t="s">
        <v>688</v>
      </c>
      <c r="B1856" s="283" t="s">
        <v>600</v>
      </c>
      <c r="C1856" s="208" t="s">
        <v>76</v>
      </c>
      <c r="D1856" s="566">
        <v>2012</v>
      </c>
      <c r="E1856" s="314">
        <v>60</v>
      </c>
      <c r="F1856" s="314">
        <v>0</v>
      </c>
      <c r="G1856" s="314">
        <v>0</v>
      </c>
      <c r="H1856" s="314">
        <v>60</v>
      </c>
      <c r="I1856" s="314">
        <v>0</v>
      </c>
      <c r="J1856" s="314">
        <v>0</v>
      </c>
      <c r="K1856" s="314">
        <v>0</v>
      </c>
      <c r="L1856" s="314">
        <v>60</v>
      </c>
      <c r="M1856" s="284">
        <f t="shared" si="358"/>
        <v>0</v>
      </c>
      <c r="N1856" s="284">
        <v>0</v>
      </c>
      <c r="O1856" s="310">
        <v>60</v>
      </c>
      <c r="P1856" s="310">
        <v>60</v>
      </c>
      <c r="Q1856" s="310">
        <v>60</v>
      </c>
      <c r="R1856" s="314">
        <v>60</v>
      </c>
      <c r="S1856" s="314">
        <v>0</v>
      </c>
      <c r="T1856" s="314">
        <v>0</v>
      </c>
      <c r="U1856" s="314">
        <v>0</v>
      </c>
      <c r="V1856" s="314">
        <v>0</v>
      </c>
      <c r="W1856" s="314">
        <v>0</v>
      </c>
      <c r="X1856" s="314">
        <v>0</v>
      </c>
      <c r="Y1856" s="314">
        <v>0</v>
      </c>
      <c r="Z1856" s="314">
        <v>0</v>
      </c>
      <c r="AA1856" s="314"/>
      <c r="AB1856" s="314"/>
      <c r="AC1856" s="314"/>
      <c r="AD1856" s="314"/>
      <c r="AE1856" s="314">
        <v>0</v>
      </c>
      <c r="AF1856" s="314">
        <v>0</v>
      </c>
      <c r="AG1856" s="314"/>
      <c r="AH1856" s="314"/>
      <c r="AI1856" s="314"/>
      <c r="AJ1856" s="314"/>
      <c r="AK1856" s="314">
        <v>0</v>
      </c>
      <c r="AL1856" s="314">
        <v>0</v>
      </c>
      <c r="AM1856" s="314"/>
      <c r="AN1856" s="314"/>
      <c r="AO1856" s="314"/>
      <c r="AP1856" s="314"/>
      <c r="AQ1856" s="314">
        <v>0</v>
      </c>
      <c r="AR1856" s="314">
        <v>0</v>
      </c>
      <c r="AS1856" s="314"/>
      <c r="AT1856" s="314"/>
      <c r="AU1856" s="314"/>
      <c r="AV1856" s="314"/>
      <c r="AW1856" s="314">
        <v>0</v>
      </c>
      <c r="AX1856" s="314">
        <v>0</v>
      </c>
      <c r="AY1856" s="314"/>
      <c r="AZ1856" s="314"/>
      <c r="BA1856" s="314"/>
      <c r="BB1856" s="314"/>
      <c r="BC1856" s="314">
        <v>60</v>
      </c>
      <c r="BD1856" s="314">
        <v>0</v>
      </c>
      <c r="BE1856" s="314"/>
      <c r="BF1856" s="314"/>
      <c r="BG1856" s="314"/>
      <c r="BH1856" s="314"/>
      <c r="BI1856" s="314"/>
      <c r="BJ1856" s="314"/>
      <c r="BK1856" s="314"/>
      <c r="BL1856" s="314"/>
      <c r="BM1856" s="314"/>
      <c r="BN1856" s="314"/>
      <c r="BO1856" s="314"/>
      <c r="BP1856" s="314"/>
      <c r="BQ1856" s="314"/>
      <c r="BR1856" s="314"/>
      <c r="BS1856" s="314"/>
      <c r="BT1856" s="314"/>
      <c r="BU1856" s="314"/>
      <c r="BV1856" s="314"/>
      <c r="BW1856" s="314"/>
      <c r="BX1856" s="314"/>
      <c r="BY1856" s="314"/>
      <c r="BZ1856" s="314"/>
      <c r="CA1856" s="314"/>
      <c r="CB1856" s="314"/>
      <c r="CC1856" s="314"/>
      <c r="CD1856" s="314"/>
      <c r="CE1856" s="314"/>
      <c r="CF1856" s="314"/>
      <c r="CG1856" s="314"/>
      <c r="CH1856" s="314"/>
      <c r="CI1856" s="286" t="str">
        <f t="shared" si="359"/>
        <v>Small</v>
      </c>
      <c r="CJ1856" s="210"/>
      <c r="CK1856" s="210"/>
      <c r="CN1856"/>
    </row>
    <row r="1857" spans="1:92" s="283" customFormat="1" ht="15">
      <c r="A1857" s="208" t="s">
        <v>601</v>
      </c>
      <c r="B1857" s="208" t="s">
        <v>601</v>
      </c>
      <c r="C1857" s="208" t="s">
        <v>76</v>
      </c>
      <c r="D1857" s="566">
        <v>2012</v>
      </c>
      <c r="E1857" s="314">
        <v>2</v>
      </c>
      <c r="F1857" s="314">
        <v>0</v>
      </c>
      <c r="G1857" s="314">
        <v>0</v>
      </c>
      <c r="H1857" s="314">
        <v>2</v>
      </c>
      <c r="I1857" s="314">
        <v>0</v>
      </c>
      <c r="J1857" s="314">
        <v>0</v>
      </c>
      <c r="K1857" s="314">
        <v>0</v>
      </c>
      <c r="L1857" s="314">
        <v>2</v>
      </c>
      <c r="M1857" s="284">
        <f t="shared" si="358"/>
        <v>0</v>
      </c>
      <c r="N1857" s="284">
        <v>0</v>
      </c>
      <c r="O1857" s="310">
        <v>2</v>
      </c>
      <c r="P1857" s="310">
        <v>2</v>
      </c>
      <c r="Q1857" s="310">
        <v>2</v>
      </c>
      <c r="R1857" s="314">
        <v>2</v>
      </c>
      <c r="S1857" s="314">
        <v>0</v>
      </c>
      <c r="T1857" s="314">
        <v>0</v>
      </c>
      <c r="U1857" s="314">
        <v>0</v>
      </c>
      <c r="V1857" s="314">
        <v>0</v>
      </c>
      <c r="W1857" s="314">
        <v>0</v>
      </c>
      <c r="X1857" s="314">
        <v>0</v>
      </c>
      <c r="Y1857" s="314">
        <v>0</v>
      </c>
      <c r="Z1857" s="314">
        <v>0</v>
      </c>
      <c r="AA1857" s="314"/>
      <c r="AB1857" s="314"/>
      <c r="AC1857" s="314"/>
      <c r="AD1857" s="314"/>
      <c r="AE1857" s="314">
        <v>0</v>
      </c>
      <c r="AF1857" s="314">
        <v>0</v>
      </c>
      <c r="AG1857" s="314"/>
      <c r="AH1857" s="314"/>
      <c r="AI1857" s="314"/>
      <c r="AJ1857" s="314"/>
      <c r="AK1857" s="314">
        <v>0</v>
      </c>
      <c r="AL1857" s="314">
        <v>0</v>
      </c>
      <c r="AM1857" s="314"/>
      <c r="AN1857" s="314"/>
      <c r="AO1857" s="314"/>
      <c r="AP1857" s="314"/>
      <c r="AQ1857" s="314">
        <v>0</v>
      </c>
      <c r="AR1857" s="314">
        <v>0</v>
      </c>
      <c r="AS1857" s="314"/>
      <c r="AT1857" s="314"/>
      <c r="AU1857" s="314"/>
      <c r="AV1857" s="314"/>
      <c r="AW1857" s="314">
        <v>0</v>
      </c>
      <c r="AX1857" s="314">
        <v>0</v>
      </c>
      <c r="AY1857" s="314"/>
      <c r="AZ1857" s="314"/>
      <c r="BA1857" s="314"/>
      <c r="BB1857" s="314"/>
      <c r="BC1857" s="314">
        <v>2</v>
      </c>
      <c r="BD1857" s="314">
        <v>0</v>
      </c>
      <c r="BE1857" s="314"/>
      <c r="BF1857" s="314"/>
      <c r="BG1857" s="314"/>
      <c r="BH1857" s="314"/>
      <c r="BI1857" s="314"/>
      <c r="BJ1857" s="314"/>
      <c r="BK1857" s="314"/>
      <c r="BL1857" s="314"/>
      <c r="BM1857" s="314"/>
      <c r="BN1857" s="314"/>
      <c r="BO1857" s="314"/>
      <c r="BP1857" s="314"/>
      <c r="BQ1857" s="314"/>
      <c r="BR1857" s="314"/>
      <c r="BS1857" s="314"/>
      <c r="BT1857" s="314"/>
      <c r="BU1857" s="314"/>
      <c r="BV1857" s="314"/>
      <c r="BW1857" s="314"/>
      <c r="BX1857" s="314"/>
      <c r="BY1857" s="314"/>
      <c r="BZ1857" s="314"/>
      <c r="CA1857" s="314"/>
      <c r="CB1857" s="314"/>
      <c r="CC1857" s="314"/>
      <c r="CD1857" s="314"/>
      <c r="CE1857" s="314"/>
      <c r="CF1857" s="314"/>
      <c r="CG1857" s="314"/>
      <c r="CH1857" s="314"/>
      <c r="CI1857" s="286" t="str">
        <f t="shared" si="359"/>
        <v>Small</v>
      </c>
      <c r="CJ1857" s="210"/>
      <c r="CK1857" s="210"/>
      <c r="CN1857"/>
    </row>
    <row r="1858" spans="1:92" s="283" customFormat="1" ht="15">
      <c r="A1858" s="208" t="s">
        <v>648</v>
      </c>
      <c r="B1858" s="283" t="s">
        <v>603</v>
      </c>
      <c r="C1858" s="208" t="s">
        <v>76</v>
      </c>
      <c r="D1858" s="566">
        <v>2012</v>
      </c>
      <c r="E1858" s="314">
        <v>0</v>
      </c>
      <c r="F1858" s="314">
        <v>0</v>
      </c>
      <c r="G1858" s="314">
        <v>395</v>
      </c>
      <c r="H1858" s="314">
        <v>395</v>
      </c>
      <c r="I1858" s="314">
        <v>0</v>
      </c>
      <c r="J1858" s="314">
        <v>0</v>
      </c>
      <c r="K1858" s="314">
        <v>0</v>
      </c>
      <c r="L1858" s="314">
        <v>395</v>
      </c>
      <c r="M1858" s="284">
        <f t="shared" si="358"/>
        <v>0</v>
      </c>
      <c r="N1858" s="284">
        <v>0</v>
      </c>
      <c r="O1858" s="310">
        <v>395</v>
      </c>
      <c r="P1858" s="310">
        <v>395</v>
      </c>
      <c r="Q1858" s="310">
        <v>395</v>
      </c>
      <c r="R1858" s="314">
        <v>395</v>
      </c>
      <c r="S1858" s="314">
        <v>0</v>
      </c>
      <c r="T1858" s="314">
        <v>0</v>
      </c>
      <c r="U1858" s="314">
        <v>0</v>
      </c>
      <c r="V1858" s="314">
        <v>0</v>
      </c>
      <c r="W1858" s="314">
        <v>0</v>
      </c>
      <c r="X1858" s="314">
        <v>0</v>
      </c>
      <c r="Y1858" s="314">
        <v>0</v>
      </c>
      <c r="Z1858" s="314">
        <v>0</v>
      </c>
      <c r="AA1858" s="314"/>
      <c r="AB1858" s="314"/>
      <c r="AC1858" s="314">
        <v>395</v>
      </c>
      <c r="AD1858" s="314"/>
      <c r="AE1858" s="314">
        <v>0</v>
      </c>
      <c r="AF1858" s="314">
        <v>0</v>
      </c>
      <c r="AG1858" s="314"/>
      <c r="AH1858" s="314"/>
      <c r="AI1858" s="314"/>
      <c r="AJ1858" s="314"/>
      <c r="AK1858" s="314">
        <v>0</v>
      </c>
      <c r="AL1858" s="314">
        <v>0</v>
      </c>
      <c r="AM1858" s="314"/>
      <c r="AN1858" s="314"/>
      <c r="AO1858" s="314"/>
      <c r="AP1858" s="314"/>
      <c r="AQ1858" s="314">
        <v>0</v>
      </c>
      <c r="AR1858" s="314">
        <v>0</v>
      </c>
      <c r="AS1858" s="314"/>
      <c r="AT1858" s="314"/>
      <c r="AU1858" s="314"/>
      <c r="AV1858" s="314"/>
      <c r="AW1858" s="314">
        <v>0</v>
      </c>
      <c r="AX1858" s="314">
        <v>0</v>
      </c>
      <c r="AY1858" s="314"/>
      <c r="AZ1858" s="314"/>
      <c r="BA1858" s="314"/>
      <c r="BB1858" s="314"/>
      <c r="BC1858" s="314">
        <v>0</v>
      </c>
      <c r="BD1858" s="314">
        <v>0</v>
      </c>
      <c r="BE1858" s="314"/>
      <c r="BF1858" s="314"/>
      <c r="BG1858" s="314"/>
      <c r="BH1858" s="314"/>
      <c r="BI1858" s="314"/>
      <c r="BJ1858" s="314"/>
      <c r="BK1858" s="314"/>
      <c r="BL1858" s="314"/>
      <c r="BM1858" s="314"/>
      <c r="BN1858" s="314"/>
      <c r="BO1858" s="314"/>
      <c r="BP1858" s="314"/>
      <c r="BQ1858" s="314"/>
      <c r="BR1858" s="314"/>
      <c r="BS1858" s="314"/>
      <c r="BT1858" s="314"/>
      <c r="BU1858" s="314"/>
      <c r="BV1858" s="314"/>
      <c r="BW1858" s="314"/>
      <c r="BX1858" s="314"/>
      <c r="BY1858" s="314"/>
      <c r="BZ1858" s="314"/>
      <c r="CA1858" s="314"/>
      <c r="CB1858" s="314"/>
      <c r="CC1858" s="314"/>
      <c r="CD1858" s="314"/>
      <c r="CE1858" s="314"/>
      <c r="CF1858" s="314"/>
      <c r="CG1858" s="314"/>
      <c r="CH1858" s="314"/>
      <c r="CI1858" s="286" t="str">
        <f t="shared" si="359"/>
        <v>Small</v>
      </c>
      <c r="CJ1858" s="210"/>
      <c r="CK1858" s="210"/>
      <c r="CN1858"/>
    </row>
    <row r="1859" spans="1:92" s="283" customFormat="1" ht="15">
      <c r="A1859" s="208" t="s">
        <v>205</v>
      </c>
      <c r="B1859" s="287" t="s">
        <v>486</v>
      </c>
      <c r="C1859" s="208" t="s">
        <v>76</v>
      </c>
      <c r="D1859" s="566">
        <v>2012</v>
      </c>
      <c r="E1859" s="314">
        <v>325</v>
      </c>
      <c r="F1859" s="314">
        <v>0</v>
      </c>
      <c r="G1859" s="314">
        <v>0</v>
      </c>
      <c r="H1859" s="314">
        <v>325</v>
      </c>
      <c r="I1859" s="314">
        <v>0</v>
      </c>
      <c r="J1859" s="314">
        <v>0</v>
      </c>
      <c r="K1859" s="314">
        <v>0</v>
      </c>
      <c r="L1859" s="314">
        <v>325</v>
      </c>
      <c r="M1859" s="284">
        <f t="shared" si="358"/>
        <v>0</v>
      </c>
      <c r="N1859" s="284">
        <v>0</v>
      </c>
      <c r="O1859" s="310">
        <v>325</v>
      </c>
      <c r="P1859" s="310">
        <v>325</v>
      </c>
      <c r="Q1859" s="310">
        <v>325</v>
      </c>
      <c r="R1859" s="314">
        <v>325</v>
      </c>
      <c r="S1859" s="314">
        <v>0</v>
      </c>
      <c r="T1859" s="314">
        <v>0</v>
      </c>
      <c r="U1859" s="314">
        <v>0</v>
      </c>
      <c r="V1859" s="314">
        <v>0</v>
      </c>
      <c r="W1859" s="314">
        <v>0</v>
      </c>
      <c r="X1859" s="314">
        <v>0</v>
      </c>
      <c r="Y1859" s="314">
        <v>0</v>
      </c>
      <c r="Z1859" s="314">
        <v>0</v>
      </c>
      <c r="AA1859" s="314"/>
      <c r="AB1859" s="314"/>
      <c r="AC1859" s="314"/>
      <c r="AD1859" s="314"/>
      <c r="AE1859" s="314">
        <v>0</v>
      </c>
      <c r="AF1859" s="314">
        <v>0</v>
      </c>
      <c r="AG1859" s="314"/>
      <c r="AH1859" s="314"/>
      <c r="AI1859" s="314"/>
      <c r="AJ1859" s="314"/>
      <c r="AK1859" s="314">
        <v>0</v>
      </c>
      <c r="AL1859" s="314">
        <v>0</v>
      </c>
      <c r="AM1859" s="314"/>
      <c r="AN1859" s="314"/>
      <c r="AO1859" s="314"/>
      <c r="AP1859" s="314"/>
      <c r="AQ1859" s="314">
        <v>325</v>
      </c>
      <c r="AR1859" s="314">
        <v>325</v>
      </c>
      <c r="AS1859" s="314"/>
      <c r="AT1859" s="314"/>
      <c r="AU1859" s="314"/>
      <c r="AV1859" s="314"/>
      <c r="AW1859" s="314">
        <v>0</v>
      </c>
      <c r="AX1859" s="314">
        <v>0</v>
      </c>
      <c r="AY1859" s="314"/>
      <c r="AZ1859" s="314"/>
      <c r="BA1859" s="314"/>
      <c r="BB1859" s="314"/>
      <c r="BC1859" s="314">
        <v>0</v>
      </c>
      <c r="BD1859" s="314">
        <v>0</v>
      </c>
      <c r="BE1859" s="314"/>
      <c r="BF1859" s="314"/>
      <c r="BG1859" s="314"/>
      <c r="BH1859" s="314"/>
      <c r="BI1859" s="314"/>
      <c r="BJ1859" s="314"/>
      <c r="BK1859" s="314"/>
      <c r="BL1859" s="314"/>
      <c r="BM1859" s="314"/>
      <c r="BN1859" s="314"/>
      <c r="BO1859" s="314"/>
      <c r="BP1859" s="314"/>
      <c r="BQ1859" s="314"/>
      <c r="BR1859" s="314"/>
      <c r="BS1859" s="314"/>
      <c r="BT1859" s="314"/>
      <c r="BU1859" s="314"/>
      <c r="BV1859" s="314"/>
      <c r="BW1859" s="314"/>
      <c r="BX1859" s="314"/>
      <c r="BY1859" s="314"/>
      <c r="BZ1859" s="314"/>
      <c r="CA1859" s="314"/>
      <c r="CB1859" s="314"/>
      <c r="CC1859" s="314"/>
      <c r="CD1859" s="314"/>
      <c r="CE1859" s="314"/>
      <c r="CF1859" s="314"/>
      <c r="CG1859" s="314"/>
      <c r="CH1859" s="314"/>
      <c r="CI1859" s="286" t="str">
        <f t="shared" si="359"/>
        <v>Small</v>
      </c>
      <c r="CJ1859" s="210"/>
      <c r="CK1859" s="210"/>
      <c r="CN1859"/>
    </row>
    <row r="1860" spans="1:92" s="283" customFormat="1" ht="15">
      <c r="A1860" s="208" t="s">
        <v>678</v>
      </c>
      <c r="B1860" s="283" t="s">
        <v>604</v>
      </c>
      <c r="C1860" s="208" t="s">
        <v>76</v>
      </c>
      <c r="D1860" s="566">
        <v>2012</v>
      </c>
      <c r="E1860" s="314">
        <v>3</v>
      </c>
      <c r="F1860" s="314">
        <v>0</v>
      </c>
      <c r="G1860" s="314">
        <v>0</v>
      </c>
      <c r="H1860" s="314">
        <v>3</v>
      </c>
      <c r="I1860" s="314">
        <v>0</v>
      </c>
      <c r="J1860" s="314">
        <v>0</v>
      </c>
      <c r="K1860" s="314">
        <v>0</v>
      </c>
      <c r="L1860" s="314">
        <v>3</v>
      </c>
      <c r="M1860" s="284">
        <f t="shared" si="358"/>
        <v>0</v>
      </c>
      <c r="N1860" s="284">
        <v>0</v>
      </c>
      <c r="O1860" s="310">
        <v>3</v>
      </c>
      <c r="P1860" s="310">
        <v>3</v>
      </c>
      <c r="Q1860" s="310">
        <v>3</v>
      </c>
      <c r="R1860" s="314">
        <v>3</v>
      </c>
      <c r="S1860" s="314">
        <v>0</v>
      </c>
      <c r="T1860" s="314">
        <v>0</v>
      </c>
      <c r="U1860" s="314">
        <v>0</v>
      </c>
      <c r="V1860" s="314">
        <v>0</v>
      </c>
      <c r="W1860" s="314">
        <v>0</v>
      </c>
      <c r="X1860" s="314">
        <v>0</v>
      </c>
      <c r="Y1860" s="314">
        <v>0</v>
      </c>
      <c r="Z1860" s="314">
        <v>0</v>
      </c>
      <c r="AA1860" s="314"/>
      <c r="AB1860" s="314"/>
      <c r="AC1860" s="314"/>
      <c r="AD1860" s="314"/>
      <c r="AE1860" s="314">
        <v>0</v>
      </c>
      <c r="AF1860" s="314">
        <v>0</v>
      </c>
      <c r="AG1860" s="314"/>
      <c r="AH1860" s="314"/>
      <c r="AI1860" s="314"/>
      <c r="AJ1860" s="314"/>
      <c r="AK1860" s="314">
        <v>0</v>
      </c>
      <c r="AL1860" s="314">
        <v>0</v>
      </c>
      <c r="AM1860" s="314"/>
      <c r="AN1860" s="314"/>
      <c r="AO1860" s="314"/>
      <c r="AP1860" s="314"/>
      <c r="AQ1860" s="314">
        <v>0</v>
      </c>
      <c r="AR1860" s="314">
        <v>0</v>
      </c>
      <c r="AS1860" s="314"/>
      <c r="AT1860" s="314"/>
      <c r="AU1860" s="314"/>
      <c r="AV1860" s="314"/>
      <c r="AW1860" s="314">
        <v>0</v>
      </c>
      <c r="AX1860" s="314">
        <v>0</v>
      </c>
      <c r="AY1860" s="314"/>
      <c r="AZ1860" s="314"/>
      <c r="BA1860" s="314"/>
      <c r="BB1860" s="314"/>
      <c r="BC1860" s="314">
        <v>3</v>
      </c>
      <c r="BD1860" s="314">
        <v>0</v>
      </c>
      <c r="BE1860" s="314"/>
      <c r="BF1860" s="314"/>
      <c r="BG1860" s="314"/>
      <c r="BH1860" s="314"/>
      <c r="BI1860" s="314"/>
      <c r="BJ1860" s="314"/>
      <c r="BK1860" s="314"/>
      <c r="BL1860" s="314"/>
      <c r="BM1860" s="314"/>
      <c r="BN1860" s="314"/>
      <c r="BO1860" s="314"/>
      <c r="BP1860" s="314"/>
      <c r="BQ1860" s="314"/>
      <c r="BR1860" s="314"/>
      <c r="BS1860" s="314"/>
      <c r="BT1860" s="314"/>
      <c r="BU1860" s="314"/>
      <c r="BV1860" s="314"/>
      <c r="BW1860" s="314"/>
      <c r="BX1860" s="314"/>
      <c r="BY1860" s="314"/>
      <c r="BZ1860" s="314"/>
      <c r="CA1860" s="314"/>
      <c r="CB1860" s="314"/>
      <c r="CC1860" s="314"/>
      <c r="CD1860" s="314"/>
      <c r="CE1860" s="314"/>
      <c r="CF1860" s="314"/>
      <c r="CG1860" s="314"/>
      <c r="CH1860" s="314"/>
      <c r="CI1860" s="286" t="str">
        <f t="shared" si="359"/>
        <v>Small</v>
      </c>
      <c r="CJ1860" s="210"/>
      <c r="CK1860" s="210"/>
      <c r="CN1860"/>
    </row>
    <row r="1861" spans="1:92" s="283" customFormat="1" ht="15">
      <c r="A1861" s="208" t="s">
        <v>686</v>
      </c>
      <c r="B1861" s="283" t="s">
        <v>605</v>
      </c>
      <c r="C1861" s="208" t="s">
        <v>76</v>
      </c>
      <c r="D1861" s="566">
        <v>2012</v>
      </c>
      <c r="E1861" s="314">
        <v>0</v>
      </c>
      <c r="F1861" s="314">
        <v>0</v>
      </c>
      <c r="G1861" s="314">
        <v>1904</v>
      </c>
      <c r="H1861" s="314">
        <v>1904</v>
      </c>
      <c r="I1861" s="314">
        <v>0</v>
      </c>
      <c r="J1861" s="314">
        <v>0</v>
      </c>
      <c r="K1861" s="314">
        <v>0</v>
      </c>
      <c r="L1861" s="314">
        <v>1904</v>
      </c>
      <c r="M1861" s="284">
        <f t="shared" si="358"/>
        <v>0</v>
      </c>
      <c r="N1861" s="284">
        <v>0</v>
      </c>
      <c r="O1861" s="310">
        <v>1904</v>
      </c>
      <c r="P1861" s="310">
        <v>1904</v>
      </c>
      <c r="Q1861" s="310">
        <v>1904</v>
      </c>
      <c r="R1861" s="314">
        <v>2190</v>
      </c>
      <c r="S1861" s="314">
        <v>0</v>
      </c>
      <c r="T1861" s="314">
        <v>0</v>
      </c>
      <c r="U1861" s="314">
        <v>0</v>
      </c>
      <c r="V1861" s="314">
        <v>0</v>
      </c>
      <c r="W1861" s="314">
        <v>0</v>
      </c>
      <c r="X1861" s="314">
        <v>0</v>
      </c>
      <c r="Y1861" s="314">
        <v>0</v>
      </c>
      <c r="Z1861" s="314">
        <v>0</v>
      </c>
      <c r="AA1861" s="314"/>
      <c r="AB1861" s="314"/>
      <c r="AC1861" s="314">
        <v>1904</v>
      </c>
      <c r="AD1861" s="314"/>
      <c r="AE1861" s="314">
        <v>0</v>
      </c>
      <c r="AF1861" s="314">
        <v>0</v>
      </c>
      <c r="AG1861" s="314"/>
      <c r="AH1861" s="314"/>
      <c r="AI1861" s="314"/>
      <c r="AJ1861" s="314"/>
      <c r="AK1861" s="314">
        <v>0</v>
      </c>
      <c r="AL1861" s="314">
        <v>0</v>
      </c>
      <c r="AM1861" s="314"/>
      <c r="AN1861" s="314"/>
      <c r="AO1861" s="314"/>
      <c r="AP1861" s="314"/>
      <c r="AQ1861" s="314">
        <v>0</v>
      </c>
      <c r="AR1861" s="314">
        <v>0</v>
      </c>
      <c r="AS1861" s="314"/>
      <c r="AT1861" s="314"/>
      <c r="AU1861" s="314"/>
      <c r="AV1861" s="314"/>
      <c r="AW1861" s="314">
        <v>0</v>
      </c>
      <c r="AX1861" s="314">
        <v>0</v>
      </c>
      <c r="AY1861" s="314"/>
      <c r="AZ1861" s="314"/>
      <c r="BA1861" s="314"/>
      <c r="BB1861" s="314"/>
      <c r="BC1861" s="314">
        <v>0</v>
      </c>
      <c r="BD1861" s="314">
        <v>0</v>
      </c>
      <c r="BE1861" s="314"/>
      <c r="BF1861" s="314"/>
      <c r="BG1861" s="314"/>
      <c r="BH1861" s="314"/>
      <c r="BI1861" s="314"/>
      <c r="BJ1861" s="314"/>
      <c r="BK1861" s="314"/>
      <c r="BL1861" s="314"/>
      <c r="BM1861" s="314"/>
      <c r="BN1861" s="314"/>
      <c r="BO1861" s="314"/>
      <c r="BP1861" s="314"/>
      <c r="BQ1861" s="314"/>
      <c r="BR1861" s="314"/>
      <c r="BS1861" s="314"/>
      <c r="BT1861" s="314"/>
      <c r="BU1861" s="314"/>
      <c r="BV1861" s="314"/>
      <c r="BW1861" s="314"/>
      <c r="BX1861" s="314"/>
      <c r="BY1861" s="314"/>
      <c r="BZ1861" s="314"/>
      <c r="CA1861" s="314"/>
      <c r="CB1861" s="314"/>
      <c r="CC1861" s="314"/>
      <c r="CD1861" s="314"/>
      <c r="CE1861" s="314"/>
      <c r="CF1861" s="314"/>
      <c r="CG1861" s="314"/>
      <c r="CH1861" s="314">
        <v>286</v>
      </c>
      <c r="CI1861" s="286" t="str">
        <f t="shared" si="359"/>
        <v>Small</v>
      </c>
      <c r="CJ1861" s="210"/>
      <c r="CK1861" s="210"/>
      <c r="CN1861"/>
    </row>
    <row r="1862" spans="1:92" s="283" customFormat="1" ht="15">
      <c r="A1862" s="208" t="s">
        <v>183</v>
      </c>
      <c r="B1862" s="283" t="s">
        <v>606</v>
      </c>
      <c r="C1862" s="208" t="s">
        <v>76</v>
      </c>
      <c r="D1862" s="566">
        <v>2012</v>
      </c>
      <c r="E1862" s="314">
        <v>0</v>
      </c>
      <c r="F1862" s="314">
        <v>0</v>
      </c>
      <c r="G1862" s="314">
        <v>0</v>
      </c>
      <c r="H1862" s="314">
        <v>0</v>
      </c>
      <c r="I1862" s="314">
        <v>0</v>
      </c>
      <c r="J1862" s="314">
        <v>0</v>
      </c>
      <c r="K1862" s="314">
        <v>0</v>
      </c>
      <c r="L1862" s="314">
        <v>0</v>
      </c>
      <c r="M1862" s="284">
        <f t="shared" si="358"/>
        <v>0</v>
      </c>
      <c r="N1862" s="284">
        <v>0</v>
      </c>
      <c r="O1862" s="310">
        <v>0</v>
      </c>
      <c r="P1862" s="310">
        <v>0</v>
      </c>
      <c r="Q1862" s="310">
        <v>0</v>
      </c>
      <c r="R1862" s="314">
        <v>220</v>
      </c>
      <c r="S1862" s="314"/>
      <c r="T1862" s="314"/>
      <c r="U1862" s="314"/>
      <c r="V1862" s="314"/>
      <c r="W1862" s="314"/>
      <c r="X1862" s="314"/>
      <c r="Y1862" s="314"/>
      <c r="Z1862" s="314"/>
      <c r="AA1862" s="314"/>
      <c r="AB1862" s="314"/>
      <c r="AC1862" s="314"/>
      <c r="AD1862" s="314"/>
      <c r="AE1862" s="314"/>
      <c r="AF1862" s="314"/>
      <c r="AG1862" s="314"/>
      <c r="AH1862" s="314"/>
      <c r="AI1862" s="314"/>
      <c r="AJ1862" s="314"/>
      <c r="AK1862" s="314"/>
      <c r="AL1862" s="314"/>
      <c r="AM1862" s="314"/>
      <c r="AN1862" s="314"/>
      <c r="AO1862" s="314"/>
      <c r="AP1862" s="314"/>
      <c r="AQ1862" s="314"/>
      <c r="AR1862" s="314"/>
      <c r="AS1862" s="314"/>
      <c r="AT1862" s="314"/>
      <c r="AU1862" s="314"/>
      <c r="AV1862" s="314"/>
      <c r="AW1862" s="314"/>
      <c r="AX1862" s="314"/>
      <c r="AY1862" s="314"/>
      <c r="AZ1862" s="314"/>
      <c r="BA1862" s="314"/>
      <c r="BB1862" s="314"/>
      <c r="BC1862" s="314"/>
      <c r="BD1862" s="314"/>
      <c r="BE1862" s="314"/>
      <c r="BF1862" s="314"/>
      <c r="BG1862" s="314"/>
      <c r="BH1862" s="314"/>
      <c r="BI1862" s="314">
        <v>0</v>
      </c>
      <c r="BJ1862" s="314">
        <v>0</v>
      </c>
      <c r="BK1862" s="314">
        <v>0</v>
      </c>
      <c r="BL1862" s="314"/>
      <c r="BM1862" s="314"/>
      <c r="BN1862" s="314"/>
      <c r="BO1862" s="314">
        <v>0</v>
      </c>
      <c r="BP1862" s="314"/>
      <c r="BQ1862" s="314">
        <v>0</v>
      </c>
      <c r="BR1862" s="314"/>
      <c r="BS1862" s="314"/>
      <c r="BT1862" s="314"/>
      <c r="BU1862" s="314"/>
      <c r="BV1862" s="314"/>
      <c r="BW1862" s="314"/>
      <c r="BX1862" s="314"/>
      <c r="BY1862" s="314"/>
      <c r="BZ1862" s="314"/>
      <c r="CA1862" s="314"/>
      <c r="CB1862" s="314"/>
      <c r="CC1862" s="314"/>
      <c r="CD1862" s="314"/>
      <c r="CE1862" s="314"/>
      <c r="CF1862" s="314"/>
      <c r="CG1862" s="314"/>
      <c r="CH1862" s="314">
        <v>220</v>
      </c>
      <c r="CI1862" s="286" t="str">
        <f t="shared" si="359"/>
        <v>Small</v>
      </c>
      <c r="CJ1862" s="210"/>
      <c r="CK1862" s="210"/>
      <c r="CN1862"/>
    </row>
    <row r="1863" spans="1:92" s="283" customFormat="1" ht="15">
      <c r="A1863" s="208" t="s">
        <v>226</v>
      </c>
      <c r="B1863" s="287" t="s">
        <v>489</v>
      </c>
      <c r="C1863" s="208" t="s">
        <v>76</v>
      </c>
      <c r="D1863" s="566">
        <v>2012</v>
      </c>
      <c r="E1863" s="314">
        <v>1</v>
      </c>
      <c r="F1863" s="314">
        <v>0</v>
      </c>
      <c r="G1863" s="314">
        <v>0</v>
      </c>
      <c r="H1863" s="314">
        <v>1</v>
      </c>
      <c r="I1863" s="314">
        <v>0</v>
      </c>
      <c r="J1863" s="314">
        <v>0</v>
      </c>
      <c r="K1863" s="314">
        <v>0</v>
      </c>
      <c r="L1863" s="314">
        <v>1</v>
      </c>
      <c r="M1863" s="284">
        <f t="shared" si="358"/>
        <v>0</v>
      </c>
      <c r="N1863" s="284">
        <v>0</v>
      </c>
      <c r="O1863" s="310">
        <v>1</v>
      </c>
      <c r="P1863" s="310">
        <v>1</v>
      </c>
      <c r="Q1863" s="310">
        <v>1</v>
      </c>
      <c r="R1863" s="314">
        <v>1</v>
      </c>
      <c r="S1863" s="314">
        <v>0</v>
      </c>
      <c r="T1863" s="314">
        <v>0</v>
      </c>
      <c r="U1863" s="314">
        <v>0</v>
      </c>
      <c r="V1863" s="314">
        <v>0</v>
      </c>
      <c r="W1863" s="314">
        <v>0</v>
      </c>
      <c r="X1863" s="314">
        <v>0</v>
      </c>
      <c r="Y1863" s="314">
        <v>0</v>
      </c>
      <c r="Z1863" s="314">
        <v>0</v>
      </c>
      <c r="AA1863" s="314"/>
      <c r="AB1863" s="314"/>
      <c r="AC1863" s="314"/>
      <c r="AD1863" s="314"/>
      <c r="AE1863" s="314">
        <v>0</v>
      </c>
      <c r="AF1863" s="314">
        <v>0</v>
      </c>
      <c r="AG1863" s="314"/>
      <c r="AH1863" s="314"/>
      <c r="AI1863" s="314"/>
      <c r="AJ1863" s="314"/>
      <c r="AK1863" s="314">
        <v>0</v>
      </c>
      <c r="AL1863" s="314">
        <v>0</v>
      </c>
      <c r="AM1863" s="314"/>
      <c r="AN1863" s="314"/>
      <c r="AO1863" s="314"/>
      <c r="AP1863" s="314"/>
      <c r="AQ1863" s="314">
        <v>0</v>
      </c>
      <c r="AR1863" s="314">
        <v>0</v>
      </c>
      <c r="AS1863" s="314"/>
      <c r="AT1863" s="314"/>
      <c r="AU1863" s="314"/>
      <c r="AV1863" s="314"/>
      <c r="AW1863" s="314">
        <v>0</v>
      </c>
      <c r="AX1863" s="314">
        <v>0</v>
      </c>
      <c r="AY1863" s="314"/>
      <c r="AZ1863" s="314"/>
      <c r="BA1863" s="314"/>
      <c r="BB1863" s="314"/>
      <c r="BC1863" s="314">
        <v>1</v>
      </c>
      <c r="BD1863" s="314">
        <v>1</v>
      </c>
      <c r="BE1863" s="314"/>
      <c r="BF1863" s="314"/>
      <c r="BG1863" s="314"/>
      <c r="BH1863" s="314"/>
      <c r="BI1863" s="314"/>
      <c r="BJ1863" s="314"/>
      <c r="BK1863" s="314"/>
      <c r="BL1863" s="314"/>
      <c r="BM1863" s="314"/>
      <c r="BN1863" s="314"/>
      <c r="BO1863" s="314"/>
      <c r="BP1863" s="314"/>
      <c r="BQ1863" s="314"/>
      <c r="BR1863" s="314"/>
      <c r="BS1863" s="314"/>
      <c r="BT1863" s="314"/>
      <c r="BU1863" s="314"/>
      <c r="BV1863" s="314"/>
      <c r="BW1863" s="314"/>
      <c r="BX1863" s="314"/>
      <c r="BY1863" s="314"/>
      <c r="BZ1863" s="314"/>
      <c r="CA1863" s="314"/>
      <c r="CB1863" s="314"/>
      <c r="CC1863" s="314"/>
      <c r="CD1863" s="314"/>
      <c r="CE1863" s="314"/>
      <c r="CF1863" s="314"/>
      <c r="CG1863" s="314"/>
      <c r="CH1863" s="314"/>
      <c r="CI1863" s="286" t="str">
        <f t="shared" si="359"/>
        <v>Small</v>
      </c>
      <c r="CJ1863" s="210"/>
      <c r="CK1863" s="210"/>
      <c r="CN1863"/>
    </row>
    <row r="1864" spans="1:92" s="283" customFormat="1" ht="15">
      <c r="A1864" s="208" t="s">
        <v>234</v>
      </c>
      <c r="B1864" s="287" t="s">
        <v>516</v>
      </c>
      <c r="C1864" s="208" t="s">
        <v>76</v>
      </c>
      <c r="D1864" s="566">
        <v>2012</v>
      </c>
      <c r="E1864" s="314">
        <v>3</v>
      </c>
      <c r="F1864" s="314">
        <v>0</v>
      </c>
      <c r="G1864" s="314">
        <v>0</v>
      </c>
      <c r="H1864" s="314">
        <v>3</v>
      </c>
      <c r="I1864" s="314">
        <v>0</v>
      </c>
      <c r="J1864" s="314">
        <v>0</v>
      </c>
      <c r="K1864" s="314">
        <v>0</v>
      </c>
      <c r="L1864" s="314">
        <v>3</v>
      </c>
      <c r="M1864" s="284">
        <f t="shared" si="358"/>
        <v>0</v>
      </c>
      <c r="N1864" s="284">
        <v>0</v>
      </c>
      <c r="O1864" s="310">
        <v>3</v>
      </c>
      <c r="P1864" s="310">
        <v>3</v>
      </c>
      <c r="Q1864" s="310">
        <v>3</v>
      </c>
      <c r="R1864" s="314">
        <v>3</v>
      </c>
      <c r="S1864" s="314">
        <v>0</v>
      </c>
      <c r="T1864" s="314">
        <v>0</v>
      </c>
      <c r="U1864" s="314">
        <v>0</v>
      </c>
      <c r="V1864" s="314">
        <v>0</v>
      </c>
      <c r="W1864" s="314">
        <v>0</v>
      </c>
      <c r="X1864" s="314">
        <v>0</v>
      </c>
      <c r="Y1864" s="314">
        <v>2</v>
      </c>
      <c r="Z1864" s="314">
        <v>2</v>
      </c>
      <c r="AA1864" s="314"/>
      <c r="AB1864" s="314"/>
      <c r="AC1864" s="314"/>
      <c r="AD1864" s="314"/>
      <c r="AE1864" s="314">
        <v>0</v>
      </c>
      <c r="AF1864" s="314">
        <v>0</v>
      </c>
      <c r="AG1864" s="314"/>
      <c r="AH1864" s="314"/>
      <c r="AI1864" s="314"/>
      <c r="AJ1864" s="314"/>
      <c r="AK1864" s="314">
        <v>0</v>
      </c>
      <c r="AL1864" s="314">
        <v>0</v>
      </c>
      <c r="AM1864" s="314"/>
      <c r="AN1864" s="314"/>
      <c r="AO1864" s="314"/>
      <c r="AP1864" s="314"/>
      <c r="AQ1864" s="314">
        <v>1</v>
      </c>
      <c r="AR1864" s="314">
        <v>1</v>
      </c>
      <c r="AS1864" s="314"/>
      <c r="AT1864" s="314"/>
      <c r="AU1864" s="314"/>
      <c r="AV1864" s="314"/>
      <c r="AW1864" s="314">
        <v>0</v>
      </c>
      <c r="AX1864" s="314">
        <v>0</v>
      </c>
      <c r="AY1864" s="314"/>
      <c r="AZ1864" s="314"/>
      <c r="BA1864" s="314"/>
      <c r="BB1864" s="314"/>
      <c r="BC1864" s="314">
        <v>0</v>
      </c>
      <c r="BD1864" s="314">
        <v>0</v>
      </c>
      <c r="BE1864" s="314"/>
      <c r="BF1864" s="314"/>
      <c r="BG1864" s="314"/>
      <c r="BH1864" s="314"/>
      <c r="BI1864" s="314"/>
      <c r="BJ1864" s="314"/>
      <c r="BK1864" s="314"/>
      <c r="BL1864" s="314"/>
      <c r="BM1864" s="314"/>
      <c r="BN1864" s="314"/>
      <c r="BO1864" s="314"/>
      <c r="BP1864" s="314"/>
      <c r="BQ1864" s="314"/>
      <c r="BR1864" s="314"/>
      <c r="BS1864" s="314"/>
      <c r="BT1864" s="314"/>
      <c r="BU1864" s="314"/>
      <c r="BV1864" s="314"/>
      <c r="BW1864" s="314"/>
      <c r="BX1864" s="314"/>
      <c r="BY1864" s="314"/>
      <c r="BZ1864" s="314"/>
      <c r="CA1864" s="314"/>
      <c r="CB1864" s="314"/>
      <c r="CC1864" s="314"/>
      <c r="CD1864" s="314"/>
      <c r="CE1864" s="314"/>
      <c r="CF1864" s="314"/>
      <c r="CG1864" s="314"/>
      <c r="CH1864" s="314"/>
      <c r="CI1864" s="286" t="str">
        <f t="shared" si="359"/>
        <v>Small</v>
      </c>
      <c r="CJ1864" s="210"/>
      <c r="CK1864" s="210"/>
      <c r="CN1864"/>
    </row>
    <row r="1865" spans="1:92" s="283" customFormat="1" ht="15">
      <c r="A1865" s="208" t="s">
        <v>626</v>
      </c>
      <c r="B1865" s="283" t="s">
        <v>608</v>
      </c>
      <c r="C1865" s="208" t="s">
        <v>76</v>
      </c>
      <c r="D1865" s="566">
        <v>2012</v>
      </c>
      <c r="E1865" s="314">
        <v>5940</v>
      </c>
      <c r="F1865" s="314">
        <v>69</v>
      </c>
      <c r="G1865" s="314">
        <v>1</v>
      </c>
      <c r="H1865" s="314">
        <v>6010</v>
      </c>
      <c r="I1865" s="314">
        <v>0</v>
      </c>
      <c r="J1865" s="314">
        <v>0</v>
      </c>
      <c r="K1865" s="314">
        <v>0</v>
      </c>
      <c r="L1865" s="314">
        <v>6010</v>
      </c>
      <c r="M1865" s="284">
        <f t="shared" si="358"/>
        <v>386</v>
      </c>
      <c r="N1865" s="284">
        <v>386</v>
      </c>
      <c r="O1865" s="310">
        <v>6396</v>
      </c>
      <c r="P1865" s="310">
        <v>6010</v>
      </c>
      <c r="Q1865" s="310">
        <v>6396</v>
      </c>
      <c r="R1865" s="314">
        <v>6396</v>
      </c>
      <c r="S1865" s="314">
        <v>0</v>
      </c>
      <c r="T1865" s="314">
        <v>0</v>
      </c>
      <c r="U1865" s="314">
        <v>0</v>
      </c>
      <c r="V1865" s="314">
        <v>0</v>
      </c>
      <c r="W1865" s="314">
        <v>0</v>
      </c>
      <c r="X1865" s="314">
        <v>0</v>
      </c>
      <c r="Y1865" s="314">
        <v>25</v>
      </c>
      <c r="Z1865" s="314">
        <v>25</v>
      </c>
      <c r="AA1865" s="314"/>
      <c r="AB1865" s="314"/>
      <c r="AC1865" s="314"/>
      <c r="AD1865" s="314"/>
      <c r="AE1865" s="314">
        <v>0</v>
      </c>
      <c r="AF1865" s="314">
        <v>0</v>
      </c>
      <c r="AG1865" s="314"/>
      <c r="AH1865" s="314"/>
      <c r="AI1865" s="314"/>
      <c r="AJ1865" s="314"/>
      <c r="AK1865" s="314">
        <v>0</v>
      </c>
      <c r="AL1865" s="314">
        <v>0</v>
      </c>
      <c r="AM1865" s="314"/>
      <c r="AN1865" s="314"/>
      <c r="AO1865" s="314"/>
      <c r="AP1865" s="314"/>
      <c r="AQ1865" s="314">
        <v>337</v>
      </c>
      <c r="AR1865" s="314">
        <v>337</v>
      </c>
      <c r="AS1865" s="314"/>
      <c r="AT1865" s="314"/>
      <c r="AU1865" s="314"/>
      <c r="AV1865" s="314"/>
      <c r="AW1865" s="314">
        <v>4900</v>
      </c>
      <c r="AX1865" s="314">
        <v>4900</v>
      </c>
      <c r="AY1865" s="314">
        <v>69</v>
      </c>
      <c r="AZ1865" s="314">
        <v>0</v>
      </c>
      <c r="BA1865" s="314">
        <v>1</v>
      </c>
      <c r="BB1865" s="314">
        <v>0</v>
      </c>
      <c r="BC1865" s="314">
        <v>678</v>
      </c>
      <c r="BD1865" s="314">
        <v>0</v>
      </c>
      <c r="BE1865" s="314">
        <v>0</v>
      </c>
      <c r="BF1865" s="314">
        <v>0</v>
      </c>
      <c r="BG1865" s="314">
        <v>0</v>
      </c>
      <c r="BH1865" s="314">
        <v>0</v>
      </c>
      <c r="BI1865" s="314"/>
      <c r="BJ1865" s="314"/>
      <c r="BK1865" s="314"/>
      <c r="BL1865" s="314"/>
      <c r="BM1865" s="314"/>
      <c r="BN1865" s="314"/>
      <c r="BO1865" s="314"/>
      <c r="BP1865" s="314"/>
      <c r="BQ1865" s="314"/>
      <c r="BR1865" s="314"/>
      <c r="BS1865" s="314"/>
      <c r="BT1865" s="314"/>
      <c r="BU1865" s="314">
        <v>386</v>
      </c>
      <c r="BV1865" s="314">
        <v>0</v>
      </c>
      <c r="BW1865" s="314">
        <v>0</v>
      </c>
      <c r="BX1865" s="314">
        <v>0</v>
      </c>
      <c r="BY1865" s="314"/>
      <c r="BZ1865" s="314"/>
      <c r="CA1865" s="314"/>
      <c r="CB1865" s="314"/>
      <c r="CC1865" s="314"/>
      <c r="CD1865" s="314"/>
      <c r="CE1865" s="314"/>
      <c r="CF1865" s="314"/>
      <c r="CG1865" s="314"/>
      <c r="CH1865" s="314"/>
      <c r="CI1865" s="286" t="str">
        <f t="shared" si="359"/>
        <v>Small</v>
      </c>
      <c r="CJ1865" s="210"/>
      <c r="CK1865" s="210"/>
      <c r="CN1865"/>
    </row>
    <row r="1866" spans="1:92" s="283" customFormat="1" ht="15">
      <c r="A1866" s="208" t="s">
        <v>183</v>
      </c>
      <c r="B1866" s="287" t="s">
        <v>369</v>
      </c>
      <c r="C1866" s="208" t="s">
        <v>76</v>
      </c>
      <c r="D1866" s="566">
        <v>2012</v>
      </c>
      <c r="E1866" s="314">
        <v>150</v>
      </c>
      <c r="F1866" s="314">
        <v>0</v>
      </c>
      <c r="G1866" s="314">
        <v>0</v>
      </c>
      <c r="H1866" s="314">
        <v>150</v>
      </c>
      <c r="I1866" s="314">
        <v>0</v>
      </c>
      <c r="J1866" s="314">
        <v>0</v>
      </c>
      <c r="K1866" s="314">
        <v>0</v>
      </c>
      <c r="L1866" s="314">
        <v>150</v>
      </c>
      <c r="M1866" s="284">
        <f t="shared" si="358"/>
        <v>0</v>
      </c>
      <c r="N1866" s="284">
        <v>0</v>
      </c>
      <c r="O1866" s="310">
        <v>150</v>
      </c>
      <c r="P1866" s="310">
        <v>150</v>
      </c>
      <c r="Q1866" s="310">
        <v>150</v>
      </c>
      <c r="R1866" s="314">
        <v>150</v>
      </c>
      <c r="S1866" s="314">
        <v>0</v>
      </c>
      <c r="T1866" s="314">
        <v>0</v>
      </c>
      <c r="U1866" s="314">
        <v>0</v>
      </c>
      <c r="V1866" s="314">
        <v>0</v>
      </c>
      <c r="W1866" s="314">
        <v>0</v>
      </c>
      <c r="X1866" s="314">
        <v>0</v>
      </c>
      <c r="Y1866" s="314">
        <v>0</v>
      </c>
      <c r="Z1866" s="314">
        <v>0</v>
      </c>
      <c r="AA1866" s="314"/>
      <c r="AB1866" s="314"/>
      <c r="AC1866" s="314"/>
      <c r="AD1866" s="314"/>
      <c r="AE1866" s="314">
        <v>0</v>
      </c>
      <c r="AF1866" s="314">
        <v>0</v>
      </c>
      <c r="AG1866" s="314"/>
      <c r="AH1866" s="314"/>
      <c r="AI1866" s="314"/>
      <c r="AJ1866" s="314"/>
      <c r="AK1866" s="314">
        <v>0</v>
      </c>
      <c r="AL1866" s="314">
        <v>0</v>
      </c>
      <c r="AM1866" s="314"/>
      <c r="AN1866" s="314"/>
      <c r="AO1866" s="314"/>
      <c r="AP1866" s="314"/>
      <c r="AQ1866" s="314">
        <v>6</v>
      </c>
      <c r="AR1866" s="314">
        <v>6</v>
      </c>
      <c r="AS1866" s="314"/>
      <c r="AT1866" s="314"/>
      <c r="AU1866" s="314"/>
      <c r="AV1866" s="314"/>
      <c r="AW1866" s="314">
        <v>0</v>
      </c>
      <c r="AX1866" s="314">
        <v>0</v>
      </c>
      <c r="AY1866" s="314"/>
      <c r="AZ1866" s="314"/>
      <c r="BA1866" s="314"/>
      <c r="BB1866" s="314"/>
      <c r="BC1866" s="314">
        <v>144</v>
      </c>
      <c r="BD1866" s="314">
        <v>144</v>
      </c>
      <c r="BE1866" s="314"/>
      <c r="BF1866" s="314"/>
      <c r="BG1866" s="314"/>
      <c r="BH1866" s="314"/>
      <c r="BI1866" s="314"/>
      <c r="BJ1866" s="314"/>
      <c r="BK1866" s="314"/>
      <c r="BL1866" s="314"/>
      <c r="BM1866" s="314"/>
      <c r="BN1866" s="314"/>
      <c r="BO1866" s="314"/>
      <c r="BP1866" s="314"/>
      <c r="BQ1866" s="314"/>
      <c r="BR1866" s="314"/>
      <c r="BS1866" s="314"/>
      <c r="BT1866" s="314"/>
      <c r="BU1866" s="314"/>
      <c r="BV1866" s="314"/>
      <c r="BW1866" s="314"/>
      <c r="BX1866" s="314"/>
      <c r="BY1866" s="314"/>
      <c r="BZ1866" s="314"/>
      <c r="CA1866" s="314"/>
      <c r="CB1866" s="314"/>
      <c r="CC1866" s="314"/>
      <c r="CD1866" s="314"/>
      <c r="CE1866" s="314"/>
      <c r="CF1866" s="314"/>
      <c r="CG1866" s="314"/>
      <c r="CH1866" s="314"/>
      <c r="CI1866" s="286" t="str">
        <f t="shared" si="359"/>
        <v>Small</v>
      </c>
      <c r="CJ1866" s="210"/>
      <c r="CK1866" s="210"/>
      <c r="CN1866"/>
    </row>
    <row r="1867" spans="1:92" s="283" customFormat="1" ht="15">
      <c r="A1867" s="208" t="s">
        <v>144</v>
      </c>
      <c r="B1867" s="287" t="s">
        <v>491</v>
      </c>
      <c r="C1867" s="208" t="s">
        <v>76</v>
      </c>
      <c r="D1867" s="566">
        <v>2012</v>
      </c>
      <c r="E1867" s="314">
        <v>8</v>
      </c>
      <c r="F1867" s="314">
        <v>0</v>
      </c>
      <c r="G1867" s="314">
        <v>0</v>
      </c>
      <c r="H1867" s="314">
        <v>8</v>
      </c>
      <c r="I1867" s="314">
        <v>0</v>
      </c>
      <c r="J1867" s="314">
        <v>0</v>
      </c>
      <c r="K1867" s="314">
        <v>0</v>
      </c>
      <c r="L1867" s="314">
        <v>8</v>
      </c>
      <c r="M1867" s="284">
        <f t="shared" si="358"/>
        <v>8</v>
      </c>
      <c r="N1867" s="284">
        <v>8</v>
      </c>
      <c r="O1867" s="310">
        <v>16</v>
      </c>
      <c r="P1867" s="310">
        <v>8</v>
      </c>
      <c r="Q1867" s="310">
        <v>16</v>
      </c>
      <c r="R1867" s="314">
        <v>16</v>
      </c>
      <c r="S1867" s="314">
        <v>0</v>
      </c>
      <c r="T1867" s="314">
        <v>0</v>
      </c>
      <c r="U1867" s="314">
        <v>0</v>
      </c>
      <c r="V1867" s="314">
        <v>0</v>
      </c>
      <c r="W1867" s="314">
        <v>0</v>
      </c>
      <c r="X1867" s="314">
        <v>0</v>
      </c>
      <c r="Y1867" s="314">
        <v>4</v>
      </c>
      <c r="Z1867" s="314">
        <v>4</v>
      </c>
      <c r="AA1867" s="314"/>
      <c r="AB1867" s="314"/>
      <c r="AC1867" s="314"/>
      <c r="AD1867" s="314"/>
      <c r="AE1867" s="314">
        <v>0</v>
      </c>
      <c r="AF1867" s="314">
        <v>0</v>
      </c>
      <c r="AG1867" s="314"/>
      <c r="AH1867" s="314"/>
      <c r="AI1867" s="314"/>
      <c r="AJ1867" s="314"/>
      <c r="AK1867" s="314">
        <v>0</v>
      </c>
      <c r="AL1867" s="314">
        <v>0</v>
      </c>
      <c r="AM1867" s="314"/>
      <c r="AN1867" s="314"/>
      <c r="AO1867" s="314"/>
      <c r="AP1867" s="314"/>
      <c r="AQ1867" s="314">
        <v>4</v>
      </c>
      <c r="AR1867" s="314">
        <v>4</v>
      </c>
      <c r="AS1867" s="314"/>
      <c r="AT1867" s="314"/>
      <c r="AU1867" s="314"/>
      <c r="AV1867" s="314"/>
      <c r="AW1867" s="314">
        <v>0</v>
      </c>
      <c r="AX1867" s="314">
        <v>0</v>
      </c>
      <c r="AY1867" s="314"/>
      <c r="AZ1867" s="314"/>
      <c r="BA1867" s="314"/>
      <c r="BB1867" s="314"/>
      <c r="BC1867" s="314">
        <v>0</v>
      </c>
      <c r="BD1867" s="314">
        <v>0</v>
      </c>
      <c r="BE1867" s="314"/>
      <c r="BF1867" s="314"/>
      <c r="BG1867" s="314"/>
      <c r="BH1867" s="314"/>
      <c r="BI1867" s="314"/>
      <c r="BJ1867" s="314"/>
      <c r="BK1867" s="314"/>
      <c r="BL1867" s="314"/>
      <c r="BM1867" s="314"/>
      <c r="BN1867" s="314"/>
      <c r="BO1867" s="314"/>
      <c r="BP1867" s="314"/>
      <c r="BQ1867" s="314"/>
      <c r="BR1867" s="314"/>
      <c r="BS1867" s="314"/>
      <c r="BT1867" s="314"/>
      <c r="BU1867" s="314">
        <v>8</v>
      </c>
      <c r="BV1867" s="314">
        <v>0</v>
      </c>
      <c r="BW1867" s="314">
        <v>0</v>
      </c>
      <c r="BX1867" s="314">
        <v>0</v>
      </c>
      <c r="BY1867" s="314"/>
      <c r="BZ1867" s="314"/>
      <c r="CA1867" s="314"/>
      <c r="CB1867" s="314"/>
      <c r="CC1867" s="314"/>
      <c r="CD1867" s="314"/>
      <c r="CE1867" s="314"/>
      <c r="CF1867" s="314"/>
      <c r="CG1867" s="314"/>
      <c r="CH1867" s="314"/>
      <c r="CI1867" s="286" t="str">
        <f t="shared" si="359"/>
        <v>Small</v>
      </c>
      <c r="CJ1867" s="210"/>
      <c r="CK1867" s="210"/>
      <c r="CN1867"/>
    </row>
    <row r="1868" spans="1:92" s="283" customFormat="1" ht="15">
      <c r="A1868" s="208" t="s">
        <v>144</v>
      </c>
      <c r="B1868" s="287" t="s">
        <v>492</v>
      </c>
      <c r="C1868" s="208" t="s">
        <v>76</v>
      </c>
      <c r="D1868" s="566">
        <v>2012</v>
      </c>
      <c r="E1868" s="314">
        <v>0</v>
      </c>
      <c r="F1868" s="314">
        <v>307</v>
      </c>
      <c r="G1868" s="314">
        <v>185</v>
      </c>
      <c r="H1868" s="314">
        <v>492</v>
      </c>
      <c r="I1868" s="314">
        <v>0</v>
      </c>
      <c r="J1868" s="314">
        <v>0</v>
      </c>
      <c r="K1868" s="314">
        <v>0</v>
      </c>
      <c r="L1868" s="314">
        <v>492</v>
      </c>
      <c r="M1868" s="284">
        <f t="shared" si="358"/>
        <v>213</v>
      </c>
      <c r="N1868" s="284">
        <v>213</v>
      </c>
      <c r="O1868" s="310">
        <v>705</v>
      </c>
      <c r="P1868" s="310">
        <v>1600</v>
      </c>
      <c r="Q1868" s="310">
        <v>1813</v>
      </c>
      <c r="R1868" s="314">
        <v>1813</v>
      </c>
      <c r="S1868" s="314">
        <v>0</v>
      </c>
      <c r="T1868" s="314">
        <v>0</v>
      </c>
      <c r="U1868" s="314">
        <v>0</v>
      </c>
      <c r="V1868" s="314">
        <v>0</v>
      </c>
      <c r="W1868" s="314">
        <v>0</v>
      </c>
      <c r="X1868" s="314">
        <v>0</v>
      </c>
      <c r="Y1868" s="314">
        <v>0</v>
      </c>
      <c r="Z1868" s="314">
        <v>0</v>
      </c>
      <c r="AA1868" s="314">
        <v>257</v>
      </c>
      <c r="AB1868" s="314">
        <v>257</v>
      </c>
      <c r="AC1868" s="314">
        <v>185</v>
      </c>
      <c r="AD1868" s="314">
        <v>185</v>
      </c>
      <c r="AE1868" s="314">
        <v>0</v>
      </c>
      <c r="AF1868" s="314">
        <v>0</v>
      </c>
      <c r="AG1868" s="314"/>
      <c r="AH1868" s="314"/>
      <c r="AI1868" s="314"/>
      <c r="AJ1868" s="314"/>
      <c r="AK1868" s="314">
        <v>0</v>
      </c>
      <c r="AL1868" s="314">
        <v>0</v>
      </c>
      <c r="AM1868" s="314"/>
      <c r="AN1868" s="314"/>
      <c r="AO1868" s="314"/>
      <c r="AP1868" s="314"/>
      <c r="AQ1868" s="314">
        <v>0</v>
      </c>
      <c r="AR1868" s="314">
        <v>0</v>
      </c>
      <c r="AS1868" s="314"/>
      <c r="AT1868" s="314"/>
      <c r="AU1868" s="314"/>
      <c r="AV1868" s="314"/>
      <c r="AW1868" s="314">
        <v>0</v>
      </c>
      <c r="AX1868" s="314">
        <v>0</v>
      </c>
      <c r="AY1868" s="314">
        <v>50</v>
      </c>
      <c r="AZ1868" s="314">
        <v>50</v>
      </c>
      <c r="BA1868" s="314"/>
      <c r="BB1868" s="314"/>
      <c r="BC1868" s="314">
        <v>0</v>
      </c>
      <c r="BD1868" s="314">
        <v>0</v>
      </c>
      <c r="BE1868" s="314"/>
      <c r="BF1868" s="314"/>
      <c r="BG1868" s="314"/>
      <c r="BH1868" s="314"/>
      <c r="BI1868" s="314"/>
      <c r="BJ1868" s="314"/>
      <c r="BK1868" s="314"/>
      <c r="BL1868" s="314"/>
      <c r="BM1868" s="314"/>
      <c r="BN1868" s="314"/>
      <c r="BO1868" s="314"/>
      <c r="BP1868" s="314"/>
      <c r="BQ1868" s="314"/>
      <c r="BR1868" s="314"/>
      <c r="BS1868" s="314"/>
      <c r="BT1868" s="314"/>
      <c r="BU1868" s="314">
        <v>0</v>
      </c>
      <c r="BV1868" s="314">
        <v>0</v>
      </c>
      <c r="BW1868" s="314">
        <v>0</v>
      </c>
      <c r="BX1868" s="314">
        <v>213</v>
      </c>
      <c r="BY1868" s="314"/>
      <c r="BZ1868" s="314"/>
      <c r="CA1868" s="314"/>
      <c r="CB1868" s="314"/>
      <c r="CC1868" s="314"/>
      <c r="CD1868" s="314">
        <v>1108</v>
      </c>
      <c r="CE1868" s="314"/>
      <c r="CF1868" s="314"/>
      <c r="CG1868" s="314"/>
      <c r="CH1868" s="314"/>
      <c r="CI1868" s="286" t="str">
        <f t="shared" si="359"/>
        <v>Small</v>
      </c>
      <c r="CJ1868" s="210"/>
      <c r="CK1868" s="210"/>
      <c r="CN1868"/>
    </row>
    <row r="1869" spans="1:92" s="283" customFormat="1" ht="15">
      <c r="A1869" s="287" t="s">
        <v>129</v>
      </c>
      <c r="B1869" s="287" t="s">
        <v>422</v>
      </c>
      <c r="C1869" s="208" t="s">
        <v>76</v>
      </c>
      <c r="D1869" s="566">
        <v>2012</v>
      </c>
      <c r="E1869" s="314">
        <v>0</v>
      </c>
      <c r="F1869" s="314">
        <v>0</v>
      </c>
      <c r="G1869" s="314">
        <v>0</v>
      </c>
      <c r="H1869" s="314">
        <v>0</v>
      </c>
      <c r="I1869" s="314">
        <v>0</v>
      </c>
      <c r="J1869" s="314">
        <v>0</v>
      </c>
      <c r="K1869" s="314">
        <v>0</v>
      </c>
      <c r="L1869" s="314">
        <v>0</v>
      </c>
      <c r="M1869" s="284">
        <f t="shared" si="358"/>
        <v>0</v>
      </c>
      <c r="N1869" s="284">
        <v>0</v>
      </c>
      <c r="O1869" s="310">
        <v>0</v>
      </c>
      <c r="P1869" s="310">
        <v>483</v>
      </c>
      <c r="Q1869" s="310">
        <v>483</v>
      </c>
      <c r="R1869" s="314">
        <v>962</v>
      </c>
      <c r="S1869" s="314"/>
      <c r="T1869" s="314"/>
      <c r="U1869" s="314"/>
      <c r="V1869" s="314"/>
      <c r="W1869" s="314"/>
      <c r="X1869" s="314"/>
      <c r="Y1869" s="314"/>
      <c r="Z1869" s="314"/>
      <c r="AA1869" s="314"/>
      <c r="AB1869" s="314"/>
      <c r="AC1869" s="314"/>
      <c r="AD1869" s="314"/>
      <c r="AE1869" s="314"/>
      <c r="AF1869" s="314"/>
      <c r="AG1869" s="314"/>
      <c r="AH1869" s="314"/>
      <c r="AI1869" s="314"/>
      <c r="AJ1869" s="314"/>
      <c r="AK1869" s="314"/>
      <c r="AL1869" s="314"/>
      <c r="AM1869" s="314"/>
      <c r="AN1869" s="314"/>
      <c r="AO1869" s="314"/>
      <c r="AP1869" s="314"/>
      <c r="AQ1869" s="314"/>
      <c r="AR1869" s="314"/>
      <c r="AS1869" s="314"/>
      <c r="AT1869" s="314"/>
      <c r="AU1869" s="314"/>
      <c r="AV1869" s="314"/>
      <c r="AW1869" s="314"/>
      <c r="AX1869" s="314"/>
      <c r="AY1869" s="314"/>
      <c r="AZ1869" s="314"/>
      <c r="BA1869" s="314"/>
      <c r="BB1869" s="314"/>
      <c r="BC1869" s="314"/>
      <c r="BD1869" s="314"/>
      <c r="BE1869" s="314"/>
      <c r="BF1869" s="314"/>
      <c r="BG1869" s="314"/>
      <c r="BH1869" s="314"/>
      <c r="BI1869" s="314">
        <v>0</v>
      </c>
      <c r="BJ1869" s="314">
        <v>0</v>
      </c>
      <c r="BK1869" s="314">
        <v>0</v>
      </c>
      <c r="BL1869" s="314"/>
      <c r="BM1869" s="314"/>
      <c r="BN1869" s="314"/>
      <c r="BO1869" s="314">
        <v>0</v>
      </c>
      <c r="BP1869" s="314"/>
      <c r="BQ1869" s="314">
        <v>0</v>
      </c>
      <c r="BR1869" s="314"/>
      <c r="BS1869" s="314"/>
      <c r="BT1869" s="314"/>
      <c r="BU1869" s="314"/>
      <c r="BV1869" s="314"/>
      <c r="BW1869" s="314"/>
      <c r="BX1869" s="314"/>
      <c r="BY1869" s="314"/>
      <c r="BZ1869" s="314"/>
      <c r="CA1869" s="314"/>
      <c r="CB1869" s="314"/>
      <c r="CC1869" s="314"/>
      <c r="CD1869" s="314">
        <v>483</v>
      </c>
      <c r="CE1869" s="314"/>
      <c r="CF1869" s="314"/>
      <c r="CG1869" s="314"/>
      <c r="CH1869" s="314">
        <v>479</v>
      </c>
      <c r="CI1869" s="286" t="str">
        <f t="shared" si="359"/>
        <v>Small</v>
      </c>
      <c r="CJ1869" s="210"/>
      <c r="CK1869" s="210"/>
      <c r="CN1869"/>
    </row>
    <row r="1870" spans="1:92" s="283" customFormat="1" ht="15">
      <c r="A1870" s="208" t="s">
        <v>156</v>
      </c>
      <c r="B1870" s="287" t="s">
        <v>493</v>
      </c>
      <c r="C1870" s="208" t="s">
        <v>76</v>
      </c>
      <c r="D1870" s="566">
        <v>2012</v>
      </c>
      <c r="E1870" s="314">
        <v>24</v>
      </c>
      <c r="F1870" s="314">
        <v>0</v>
      </c>
      <c r="G1870" s="314">
        <v>0</v>
      </c>
      <c r="H1870" s="314">
        <v>24</v>
      </c>
      <c r="I1870" s="314">
        <v>0</v>
      </c>
      <c r="J1870" s="314">
        <v>0</v>
      </c>
      <c r="K1870" s="314">
        <v>0</v>
      </c>
      <c r="L1870" s="314">
        <v>24</v>
      </c>
      <c r="M1870" s="284">
        <f t="shared" si="358"/>
        <v>0</v>
      </c>
      <c r="N1870" s="284">
        <v>0</v>
      </c>
      <c r="O1870" s="310">
        <v>24</v>
      </c>
      <c r="P1870" s="310">
        <v>36</v>
      </c>
      <c r="Q1870" s="310">
        <v>36</v>
      </c>
      <c r="R1870" s="314">
        <v>36</v>
      </c>
      <c r="S1870" s="314">
        <v>0</v>
      </c>
      <c r="T1870" s="314">
        <v>0</v>
      </c>
      <c r="U1870" s="314">
        <v>0</v>
      </c>
      <c r="V1870" s="314">
        <v>0</v>
      </c>
      <c r="W1870" s="314">
        <v>0</v>
      </c>
      <c r="X1870" s="314">
        <v>0</v>
      </c>
      <c r="Y1870" s="314">
        <v>0</v>
      </c>
      <c r="Z1870" s="314">
        <v>0</v>
      </c>
      <c r="AA1870" s="314"/>
      <c r="AB1870" s="314"/>
      <c r="AC1870" s="314"/>
      <c r="AD1870" s="314"/>
      <c r="AE1870" s="314">
        <v>0</v>
      </c>
      <c r="AF1870" s="314">
        <v>0</v>
      </c>
      <c r="AG1870" s="314"/>
      <c r="AH1870" s="314"/>
      <c r="AI1870" s="314"/>
      <c r="AJ1870" s="314"/>
      <c r="AK1870" s="314">
        <v>0</v>
      </c>
      <c r="AL1870" s="314">
        <v>0</v>
      </c>
      <c r="AM1870" s="314"/>
      <c r="AN1870" s="314"/>
      <c r="AO1870" s="314"/>
      <c r="AP1870" s="314"/>
      <c r="AQ1870" s="314">
        <v>0</v>
      </c>
      <c r="AR1870" s="314">
        <v>0</v>
      </c>
      <c r="AS1870" s="314"/>
      <c r="AT1870" s="314"/>
      <c r="AU1870" s="314"/>
      <c r="AV1870" s="314"/>
      <c r="AW1870" s="314">
        <v>0</v>
      </c>
      <c r="AX1870" s="314">
        <v>0</v>
      </c>
      <c r="AY1870" s="314"/>
      <c r="AZ1870" s="314"/>
      <c r="BA1870" s="314"/>
      <c r="BB1870" s="314"/>
      <c r="BC1870" s="314">
        <v>24</v>
      </c>
      <c r="BD1870" s="314">
        <v>0</v>
      </c>
      <c r="BE1870" s="314"/>
      <c r="BF1870" s="314"/>
      <c r="BG1870" s="314"/>
      <c r="BH1870" s="314"/>
      <c r="BI1870" s="314"/>
      <c r="BJ1870" s="314"/>
      <c r="BK1870" s="314"/>
      <c r="BL1870" s="314"/>
      <c r="BM1870" s="314"/>
      <c r="BN1870" s="314"/>
      <c r="BO1870" s="314"/>
      <c r="BP1870" s="314"/>
      <c r="BQ1870" s="314"/>
      <c r="BR1870" s="314"/>
      <c r="BS1870" s="314"/>
      <c r="BT1870" s="314"/>
      <c r="BU1870" s="314"/>
      <c r="BV1870" s="314"/>
      <c r="BW1870" s="314"/>
      <c r="BX1870" s="314"/>
      <c r="BY1870" s="314"/>
      <c r="BZ1870" s="314"/>
      <c r="CA1870" s="314"/>
      <c r="CB1870" s="314"/>
      <c r="CC1870" s="314"/>
      <c r="CD1870" s="314">
        <v>12</v>
      </c>
      <c r="CE1870" s="314"/>
      <c r="CF1870" s="314"/>
      <c r="CG1870" s="314"/>
      <c r="CH1870" s="314"/>
      <c r="CI1870" s="286" t="str">
        <f t="shared" si="359"/>
        <v>Small</v>
      </c>
      <c r="CJ1870" s="210"/>
      <c r="CK1870" s="210"/>
      <c r="CN1870"/>
    </row>
    <row r="1871" spans="1:92" s="283" customFormat="1" ht="15">
      <c r="A1871" s="287" t="s">
        <v>625</v>
      </c>
      <c r="B1871" s="287" t="s">
        <v>490</v>
      </c>
      <c r="C1871" s="208" t="s">
        <v>76</v>
      </c>
      <c r="D1871" s="566">
        <v>2012</v>
      </c>
      <c r="E1871" s="314">
        <v>0</v>
      </c>
      <c r="F1871" s="314">
        <v>8</v>
      </c>
      <c r="G1871" s="314">
        <v>0</v>
      </c>
      <c r="H1871" s="314">
        <v>8</v>
      </c>
      <c r="I1871" s="314">
        <v>0</v>
      </c>
      <c r="J1871" s="314">
        <v>0</v>
      </c>
      <c r="K1871" s="314">
        <v>0</v>
      </c>
      <c r="L1871" s="314">
        <v>8</v>
      </c>
      <c r="M1871" s="284">
        <f t="shared" si="358"/>
        <v>0</v>
      </c>
      <c r="N1871" s="284">
        <v>0</v>
      </c>
      <c r="O1871" s="310">
        <v>8</v>
      </c>
      <c r="P1871" s="310">
        <v>8</v>
      </c>
      <c r="Q1871" s="310">
        <v>8</v>
      </c>
      <c r="R1871" s="314">
        <v>8</v>
      </c>
      <c r="S1871" s="314">
        <v>0</v>
      </c>
      <c r="T1871" s="314">
        <v>0</v>
      </c>
      <c r="U1871" s="314">
        <v>0</v>
      </c>
      <c r="V1871" s="314">
        <v>0</v>
      </c>
      <c r="W1871" s="314">
        <v>0</v>
      </c>
      <c r="X1871" s="314">
        <v>0</v>
      </c>
      <c r="Y1871" s="314">
        <v>0</v>
      </c>
      <c r="Z1871" s="314">
        <v>0</v>
      </c>
      <c r="AA1871" s="314"/>
      <c r="AB1871" s="314"/>
      <c r="AC1871" s="314"/>
      <c r="AD1871" s="314"/>
      <c r="AE1871" s="314">
        <v>0</v>
      </c>
      <c r="AF1871" s="314">
        <v>0</v>
      </c>
      <c r="AG1871" s="314"/>
      <c r="AH1871" s="314"/>
      <c r="AI1871" s="314"/>
      <c r="AJ1871" s="314"/>
      <c r="AK1871" s="314">
        <v>0</v>
      </c>
      <c r="AL1871" s="314">
        <v>0</v>
      </c>
      <c r="AM1871" s="314"/>
      <c r="AN1871" s="314"/>
      <c r="AO1871" s="314"/>
      <c r="AP1871" s="314"/>
      <c r="AQ1871" s="314">
        <v>0</v>
      </c>
      <c r="AR1871" s="314">
        <v>0</v>
      </c>
      <c r="AS1871" s="314"/>
      <c r="AT1871" s="314"/>
      <c r="AU1871" s="314"/>
      <c r="AV1871" s="314"/>
      <c r="AW1871" s="314">
        <v>0</v>
      </c>
      <c r="AX1871" s="314">
        <v>0</v>
      </c>
      <c r="AY1871" s="314">
        <v>8</v>
      </c>
      <c r="AZ1871" s="314">
        <v>0</v>
      </c>
      <c r="BA1871" s="314"/>
      <c r="BB1871" s="314"/>
      <c r="BC1871" s="314">
        <v>0</v>
      </c>
      <c r="BD1871" s="314">
        <v>0</v>
      </c>
      <c r="BE1871" s="314"/>
      <c r="BF1871" s="314"/>
      <c r="BG1871" s="314"/>
      <c r="BH1871" s="314"/>
      <c r="BI1871" s="314"/>
      <c r="BJ1871" s="314"/>
      <c r="BK1871" s="314"/>
      <c r="BL1871" s="314"/>
      <c r="BM1871" s="314"/>
      <c r="BN1871" s="314"/>
      <c r="BO1871" s="314"/>
      <c r="BP1871" s="314"/>
      <c r="BQ1871" s="314"/>
      <c r="BR1871" s="314"/>
      <c r="BS1871" s="314"/>
      <c r="BT1871" s="314"/>
      <c r="BU1871" s="314"/>
      <c r="BV1871" s="314"/>
      <c r="BW1871" s="314"/>
      <c r="BX1871" s="314"/>
      <c r="BY1871" s="314"/>
      <c r="BZ1871" s="314"/>
      <c r="CA1871" s="314"/>
      <c r="CB1871" s="314"/>
      <c r="CC1871" s="314"/>
      <c r="CD1871" s="314"/>
      <c r="CE1871" s="314"/>
      <c r="CF1871" s="314"/>
      <c r="CG1871" s="314"/>
      <c r="CH1871" s="314"/>
      <c r="CI1871" s="286" t="str">
        <f t="shared" si="359"/>
        <v>Small</v>
      </c>
      <c r="CJ1871" s="210"/>
      <c r="CK1871" s="210"/>
      <c r="CN1871"/>
    </row>
    <row r="1872" spans="1:92" s="283" customFormat="1" ht="15">
      <c r="A1872" s="208" t="s">
        <v>158</v>
      </c>
      <c r="B1872" s="287" t="s">
        <v>494</v>
      </c>
      <c r="C1872" s="208" t="s">
        <v>76</v>
      </c>
      <c r="D1872" s="566">
        <v>2012</v>
      </c>
      <c r="E1872" s="314">
        <v>0</v>
      </c>
      <c r="F1872" s="314">
        <v>3496</v>
      </c>
      <c r="G1872" s="314">
        <v>16023</v>
      </c>
      <c r="H1872" s="314">
        <v>19519</v>
      </c>
      <c r="I1872" s="314">
        <v>0</v>
      </c>
      <c r="J1872" s="314">
        <v>0</v>
      </c>
      <c r="K1872" s="314">
        <v>0</v>
      </c>
      <c r="L1872" s="314">
        <v>19519</v>
      </c>
      <c r="M1872" s="284">
        <f t="shared" si="358"/>
        <v>0</v>
      </c>
      <c r="N1872" s="284">
        <v>0</v>
      </c>
      <c r="O1872" s="310">
        <v>19519</v>
      </c>
      <c r="P1872" s="310">
        <v>26425</v>
      </c>
      <c r="Q1872" s="310">
        <v>26425</v>
      </c>
      <c r="R1872" s="314">
        <v>26425</v>
      </c>
      <c r="S1872" s="314">
        <v>0</v>
      </c>
      <c r="T1872" s="314">
        <v>0</v>
      </c>
      <c r="U1872" s="314">
        <v>0</v>
      </c>
      <c r="V1872" s="314">
        <v>0</v>
      </c>
      <c r="W1872" s="314">
        <v>0</v>
      </c>
      <c r="X1872" s="314">
        <v>0</v>
      </c>
      <c r="Y1872" s="314">
        <v>0</v>
      </c>
      <c r="Z1872" s="314">
        <v>0</v>
      </c>
      <c r="AA1872" s="314">
        <v>3496</v>
      </c>
      <c r="AB1872" s="314">
        <v>1584</v>
      </c>
      <c r="AC1872" s="314">
        <v>15764</v>
      </c>
      <c r="AD1872" s="314">
        <v>7616</v>
      </c>
      <c r="AE1872" s="314">
        <v>0</v>
      </c>
      <c r="AF1872" s="314">
        <v>0</v>
      </c>
      <c r="AG1872" s="314"/>
      <c r="AH1872" s="314"/>
      <c r="AI1872" s="314"/>
      <c r="AJ1872" s="314"/>
      <c r="AK1872" s="314">
        <v>0</v>
      </c>
      <c r="AL1872" s="314">
        <v>0</v>
      </c>
      <c r="AM1872" s="314"/>
      <c r="AN1872" s="314"/>
      <c r="AO1872" s="314"/>
      <c r="AP1872" s="314"/>
      <c r="AQ1872" s="314">
        <v>0</v>
      </c>
      <c r="AR1872" s="314">
        <v>0</v>
      </c>
      <c r="AS1872" s="314"/>
      <c r="AT1872" s="314"/>
      <c r="AU1872" s="314"/>
      <c r="AV1872" s="314"/>
      <c r="AW1872" s="314">
        <v>0</v>
      </c>
      <c r="AX1872" s="314">
        <v>0</v>
      </c>
      <c r="AY1872" s="314"/>
      <c r="AZ1872" s="314"/>
      <c r="BA1872" s="314">
        <v>259</v>
      </c>
      <c r="BB1872" s="314">
        <v>0</v>
      </c>
      <c r="BC1872" s="314">
        <v>0</v>
      </c>
      <c r="BD1872" s="314">
        <v>0</v>
      </c>
      <c r="BE1872" s="314"/>
      <c r="BF1872" s="314"/>
      <c r="BG1872" s="314"/>
      <c r="BH1872" s="314"/>
      <c r="BI1872" s="314"/>
      <c r="BJ1872" s="314"/>
      <c r="BK1872" s="314"/>
      <c r="BL1872" s="314"/>
      <c r="BM1872" s="314"/>
      <c r="BN1872" s="314"/>
      <c r="BO1872" s="314"/>
      <c r="BP1872" s="314"/>
      <c r="BQ1872" s="314"/>
      <c r="BR1872" s="314"/>
      <c r="BS1872" s="314"/>
      <c r="BT1872" s="314"/>
      <c r="BU1872" s="314"/>
      <c r="BV1872" s="314"/>
      <c r="BW1872" s="314"/>
      <c r="BX1872" s="314"/>
      <c r="BY1872" s="314"/>
      <c r="BZ1872" s="314"/>
      <c r="CA1872" s="314"/>
      <c r="CB1872" s="314"/>
      <c r="CC1872" s="314"/>
      <c r="CD1872" s="314">
        <v>6906</v>
      </c>
      <c r="CE1872" s="314"/>
      <c r="CF1872" s="314"/>
      <c r="CG1872" s="314"/>
      <c r="CH1872" s="314"/>
      <c r="CI1872" s="286" t="str">
        <f t="shared" si="359"/>
        <v>Small</v>
      </c>
      <c r="CJ1872" s="210"/>
      <c r="CK1872" s="210"/>
      <c r="CN1872"/>
    </row>
    <row r="1873" spans="1:92" s="283" customFormat="1" ht="15">
      <c r="A1873" s="297" t="s">
        <v>356</v>
      </c>
      <c r="B1873" s="287" t="s">
        <v>432</v>
      </c>
      <c r="C1873" s="208" t="s">
        <v>76</v>
      </c>
      <c r="D1873" s="566">
        <v>2012</v>
      </c>
      <c r="E1873" s="314">
        <v>0</v>
      </c>
      <c r="F1873" s="314">
        <v>0</v>
      </c>
      <c r="G1873" s="314">
        <v>0</v>
      </c>
      <c r="H1873" s="314">
        <v>0</v>
      </c>
      <c r="I1873" s="314">
        <v>0</v>
      </c>
      <c r="J1873" s="314">
        <v>0</v>
      </c>
      <c r="K1873" s="314">
        <v>0</v>
      </c>
      <c r="L1873" s="314">
        <v>0</v>
      </c>
      <c r="M1873" s="284">
        <f t="shared" ref="M1873:M1879" si="360">BW1873+BU1873+BV1873+BX1873+BY1873+BZ1873</f>
        <v>741</v>
      </c>
      <c r="N1873" s="284">
        <v>741</v>
      </c>
      <c r="O1873" s="310">
        <v>741</v>
      </c>
      <c r="P1873" s="310">
        <v>0</v>
      </c>
      <c r="Q1873" s="310">
        <v>741</v>
      </c>
      <c r="R1873" s="314">
        <v>7915</v>
      </c>
      <c r="S1873" s="314"/>
      <c r="T1873" s="314"/>
      <c r="U1873" s="314"/>
      <c r="V1873" s="314"/>
      <c r="W1873" s="314"/>
      <c r="X1873" s="314"/>
      <c r="Y1873" s="314"/>
      <c r="Z1873" s="314"/>
      <c r="AA1873" s="314"/>
      <c r="AB1873" s="314"/>
      <c r="AC1873" s="314"/>
      <c r="AD1873" s="314"/>
      <c r="AE1873" s="314"/>
      <c r="AF1873" s="314"/>
      <c r="AG1873" s="314"/>
      <c r="AH1873" s="314"/>
      <c r="AI1873" s="314"/>
      <c r="AJ1873" s="314"/>
      <c r="AK1873" s="314"/>
      <c r="AL1873" s="314"/>
      <c r="AM1873" s="314"/>
      <c r="AN1873" s="314"/>
      <c r="AO1873" s="314"/>
      <c r="AP1873" s="314"/>
      <c r="AQ1873" s="314"/>
      <c r="AR1873" s="314"/>
      <c r="AS1873" s="314"/>
      <c r="AT1873" s="314"/>
      <c r="AU1873" s="314"/>
      <c r="AV1873" s="314"/>
      <c r="AW1873" s="314"/>
      <c r="AX1873" s="314"/>
      <c r="AY1873" s="314"/>
      <c r="AZ1873" s="314"/>
      <c r="BA1873" s="314"/>
      <c r="BB1873" s="314"/>
      <c r="BC1873" s="314"/>
      <c r="BD1873" s="314"/>
      <c r="BE1873" s="314"/>
      <c r="BF1873" s="314"/>
      <c r="BG1873" s="314"/>
      <c r="BH1873" s="314"/>
      <c r="BI1873" s="314">
        <v>0</v>
      </c>
      <c r="BJ1873" s="314">
        <v>0</v>
      </c>
      <c r="BK1873" s="314">
        <v>0</v>
      </c>
      <c r="BL1873" s="314"/>
      <c r="BM1873" s="314"/>
      <c r="BN1873" s="314"/>
      <c r="BO1873" s="314">
        <v>0</v>
      </c>
      <c r="BP1873" s="314"/>
      <c r="BQ1873" s="314">
        <v>0</v>
      </c>
      <c r="BR1873" s="314"/>
      <c r="BS1873" s="314"/>
      <c r="BT1873" s="314"/>
      <c r="BU1873" s="314">
        <v>690</v>
      </c>
      <c r="BV1873" s="314">
        <v>51</v>
      </c>
      <c r="BW1873" s="314">
        <v>0</v>
      </c>
      <c r="BX1873" s="314">
        <v>0</v>
      </c>
      <c r="BY1873" s="314"/>
      <c r="BZ1873" s="314"/>
      <c r="CA1873" s="314"/>
      <c r="CB1873" s="314"/>
      <c r="CC1873" s="314"/>
      <c r="CD1873" s="314"/>
      <c r="CE1873" s="314"/>
      <c r="CF1873" s="314"/>
      <c r="CG1873" s="314"/>
      <c r="CH1873" s="314">
        <v>7174</v>
      </c>
      <c r="CI1873" s="286" t="str">
        <f t="shared" si="359"/>
        <v>Small</v>
      </c>
      <c r="CJ1873" s="210"/>
      <c r="CK1873" s="210"/>
      <c r="CN1873"/>
    </row>
    <row r="1874" spans="1:92" s="283" customFormat="1" ht="15">
      <c r="A1874" s="208" t="s">
        <v>693</v>
      </c>
      <c r="B1874" s="283" t="s">
        <v>612</v>
      </c>
      <c r="C1874" s="208" t="s">
        <v>76</v>
      </c>
      <c r="D1874" s="566">
        <v>2012</v>
      </c>
      <c r="E1874" s="314">
        <v>0</v>
      </c>
      <c r="F1874" s="314">
        <v>0</v>
      </c>
      <c r="G1874" s="314">
        <v>0</v>
      </c>
      <c r="H1874" s="314">
        <v>0</v>
      </c>
      <c r="I1874" s="314">
        <v>0</v>
      </c>
      <c r="J1874" s="314">
        <v>0</v>
      </c>
      <c r="K1874" s="314">
        <v>0</v>
      </c>
      <c r="L1874" s="314">
        <v>0</v>
      </c>
      <c r="M1874" s="284">
        <f t="shared" si="360"/>
        <v>13694</v>
      </c>
      <c r="N1874" s="284">
        <v>13694</v>
      </c>
      <c r="O1874" s="310">
        <v>13694</v>
      </c>
      <c r="P1874" s="310">
        <v>0</v>
      </c>
      <c r="Q1874" s="310">
        <v>13694</v>
      </c>
      <c r="R1874" s="314">
        <v>13694</v>
      </c>
      <c r="S1874" s="314"/>
      <c r="T1874" s="314"/>
      <c r="U1874" s="314"/>
      <c r="V1874" s="314"/>
      <c r="W1874" s="314"/>
      <c r="X1874" s="314"/>
      <c r="Y1874" s="314"/>
      <c r="Z1874" s="314"/>
      <c r="AA1874" s="314"/>
      <c r="AB1874" s="314"/>
      <c r="AC1874" s="314"/>
      <c r="AD1874" s="314"/>
      <c r="AE1874" s="314"/>
      <c r="AF1874" s="314"/>
      <c r="AG1874" s="314"/>
      <c r="AH1874" s="314"/>
      <c r="AI1874" s="314"/>
      <c r="AJ1874" s="314"/>
      <c r="AK1874" s="314"/>
      <c r="AL1874" s="314"/>
      <c r="AM1874" s="314"/>
      <c r="AN1874" s="314"/>
      <c r="AO1874" s="314"/>
      <c r="AP1874" s="314"/>
      <c r="AQ1874" s="314"/>
      <c r="AR1874" s="314"/>
      <c r="AS1874" s="314"/>
      <c r="AT1874" s="314"/>
      <c r="AU1874" s="314"/>
      <c r="AV1874" s="314"/>
      <c r="AW1874" s="314"/>
      <c r="AX1874" s="314"/>
      <c r="AY1874" s="314"/>
      <c r="AZ1874" s="314"/>
      <c r="BA1874" s="314"/>
      <c r="BB1874" s="314"/>
      <c r="BC1874" s="314"/>
      <c r="BD1874" s="314"/>
      <c r="BE1874" s="314"/>
      <c r="BF1874" s="314"/>
      <c r="BG1874" s="314"/>
      <c r="BH1874" s="314"/>
      <c r="BI1874" s="314"/>
      <c r="BJ1874" s="314"/>
      <c r="BK1874" s="314"/>
      <c r="BL1874" s="314"/>
      <c r="BM1874" s="314"/>
      <c r="BN1874" s="314"/>
      <c r="BO1874" s="314"/>
      <c r="BP1874" s="314"/>
      <c r="BQ1874" s="314"/>
      <c r="BR1874" s="314"/>
      <c r="BS1874" s="314"/>
      <c r="BT1874" s="314"/>
      <c r="BU1874" s="314">
        <v>0</v>
      </c>
      <c r="BV1874" s="314">
        <v>7028</v>
      </c>
      <c r="BW1874" s="314">
        <v>0</v>
      </c>
      <c r="BX1874" s="314">
        <v>6666</v>
      </c>
      <c r="BY1874" s="314"/>
      <c r="BZ1874" s="314"/>
      <c r="CA1874" s="314"/>
      <c r="CB1874" s="314"/>
      <c r="CC1874" s="314"/>
      <c r="CD1874" s="314"/>
      <c r="CE1874" s="314"/>
      <c r="CF1874" s="314"/>
      <c r="CG1874" s="314"/>
      <c r="CH1874" s="314"/>
      <c r="CI1874" s="286" t="str">
        <f t="shared" si="359"/>
        <v>Small</v>
      </c>
      <c r="CJ1874" s="210"/>
      <c r="CK1874" s="210"/>
      <c r="CN1874"/>
    </row>
    <row r="1875" spans="1:92" s="283" customFormat="1" ht="15">
      <c r="A1875" s="208" t="s">
        <v>225</v>
      </c>
      <c r="B1875" s="287" t="s">
        <v>376</v>
      </c>
      <c r="C1875" s="208" t="s">
        <v>76</v>
      </c>
      <c r="D1875" s="566">
        <v>2012</v>
      </c>
      <c r="E1875" s="314">
        <v>6</v>
      </c>
      <c r="F1875" s="314">
        <v>0</v>
      </c>
      <c r="G1875" s="314">
        <v>8029</v>
      </c>
      <c r="H1875" s="314">
        <v>8035</v>
      </c>
      <c r="I1875" s="314">
        <v>0</v>
      </c>
      <c r="J1875" s="314">
        <v>0</v>
      </c>
      <c r="K1875" s="314">
        <v>0</v>
      </c>
      <c r="L1875" s="314">
        <v>8035</v>
      </c>
      <c r="M1875" s="284">
        <f t="shared" si="360"/>
        <v>0</v>
      </c>
      <c r="N1875" s="284">
        <v>0</v>
      </c>
      <c r="O1875" s="310">
        <v>8035</v>
      </c>
      <c r="P1875" s="310">
        <v>8035</v>
      </c>
      <c r="Q1875" s="310">
        <v>8035</v>
      </c>
      <c r="R1875" s="314">
        <v>8035</v>
      </c>
      <c r="S1875" s="314">
        <v>0</v>
      </c>
      <c r="T1875" s="314">
        <v>0</v>
      </c>
      <c r="U1875" s="314">
        <v>0</v>
      </c>
      <c r="V1875" s="314">
        <v>0</v>
      </c>
      <c r="W1875" s="314">
        <v>0</v>
      </c>
      <c r="X1875" s="314">
        <v>0</v>
      </c>
      <c r="Y1875" s="314">
        <v>0</v>
      </c>
      <c r="Z1875" s="314">
        <v>0</v>
      </c>
      <c r="AA1875" s="314"/>
      <c r="AB1875" s="314"/>
      <c r="AC1875" s="314"/>
      <c r="AD1875" s="314"/>
      <c r="AE1875" s="314">
        <v>0</v>
      </c>
      <c r="AF1875" s="314">
        <v>0</v>
      </c>
      <c r="AG1875" s="314"/>
      <c r="AH1875" s="314"/>
      <c r="AI1875" s="314"/>
      <c r="AJ1875" s="314"/>
      <c r="AK1875" s="314">
        <v>0</v>
      </c>
      <c r="AL1875" s="314">
        <v>0</v>
      </c>
      <c r="AM1875" s="314"/>
      <c r="AN1875" s="314"/>
      <c r="AO1875" s="314"/>
      <c r="AP1875" s="314"/>
      <c r="AQ1875" s="314">
        <v>0</v>
      </c>
      <c r="AR1875" s="314">
        <v>0</v>
      </c>
      <c r="AS1875" s="314"/>
      <c r="AT1875" s="314"/>
      <c r="AU1875" s="314"/>
      <c r="AV1875" s="314"/>
      <c r="AW1875" s="314">
        <v>0</v>
      </c>
      <c r="AX1875" s="314">
        <v>0</v>
      </c>
      <c r="AY1875" s="314"/>
      <c r="AZ1875" s="314"/>
      <c r="BA1875" s="314">
        <v>8029</v>
      </c>
      <c r="BB1875" s="314">
        <v>8029</v>
      </c>
      <c r="BC1875" s="314">
        <v>6</v>
      </c>
      <c r="BD1875" s="314">
        <v>6</v>
      </c>
      <c r="BE1875" s="314"/>
      <c r="BF1875" s="314"/>
      <c r="BG1875" s="314"/>
      <c r="BH1875" s="314"/>
      <c r="BI1875" s="314"/>
      <c r="BJ1875" s="314"/>
      <c r="BK1875" s="314"/>
      <c r="BL1875" s="314"/>
      <c r="BM1875" s="314"/>
      <c r="BN1875" s="314"/>
      <c r="BO1875" s="314"/>
      <c r="BP1875" s="314"/>
      <c r="BQ1875" s="314"/>
      <c r="BR1875" s="314"/>
      <c r="BS1875" s="314"/>
      <c r="BT1875" s="314"/>
      <c r="BU1875" s="314"/>
      <c r="BV1875" s="314"/>
      <c r="BW1875" s="314"/>
      <c r="BX1875" s="314"/>
      <c r="BY1875" s="314"/>
      <c r="BZ1875" s="314"/>
      <c r="CA1875" s="314"/>
      <c r="CB1875" s="314"/>
      <c r="CC1875" s="314"/>
      <c r="CD1875" s="314"/>
      <c r="CE1875" s="314"/>
      <c r="CF1875" s="314"/>
      <c r="CG1875" s="314"/>
      <c r="CH1875" s="314"/>
      <c r="CI1875" s="286" t="str">
        <f t="shared" si="359"/>
        <v>Small</v>
      </c>
      <c r="CJ1875" s="210"/>
      <c r="CK1875" s="210"/>
      <c r="CN1875"/>
    </row>
    <row r="1876" spans="1:92" s="283" customFormat="1" ht="15">
      <c r="A1876" s="208" t="s">
        <v>622</v>
      </c>
      <c r="B1876" s="283" t="s">
        <v>613</v>
      </c>
      <c r="C1876" s="208" t="s">
        <v>76</v>
      </c>
      <c r="D1876" s="566">
        <v>2012</v>
      </c>
      <c r="E1876" s="314">
        <v>18</v>
      </c>
      <c r="F1876" s="314">
        <v>0</v>
      </c>
      <c r="G1876" s="314">
        <v>0</v>
      </c>
      <c r="H1876" s="314">
        <v>18</v>
      </c>
      <c r="I1876" s="314">
        <v>0</v>
      </c>
      <c r="J1876" s="314">
        <v>0</v>
      </c>
      <c r="K1876" s="314">
        <v>0</v>
      </c>
      <c r="L1876" s="314">
        <v>18</v>
      </c>
      <c r="M1876" s="284">
        <f t="shared" si="360"/>
        <v>0</v>
      </c>
      <c r="N1876" s="284">
        <v>0</v>
      </c>
      <c r="O1876" s="310">
        <v>18</v>
      </c>
      <c r="P1876" s="310">
        <v>18</v>
      </c>
      <c r="Q1876" s="310">
        <v>18</v>
      </c>
      <c r="R1876" s="314">
        <v>18</v>
      </c>
      <c r="S1876" s="314">
        <v>0</v>
      </c>
      <c r="T1876" s="314">
        <v>0</v>
      </c>
      <c r="U1876" s="314">
        <v>0</v>
      </c>
      <c r="V1876" s="314">
        <v>0</v>
      </c>
      <c r="W1876" s="314">
        <v>0</v>
      </c>
      <c r="X1876" s="314">
        <v>0</v>
      </c>
      <c r="Y1876" s="314">
        <v>0</v>
      </c>
      <c r="Z1876" s="314">
        <v>0</v>
      </c>
      <c r="AA1876" s="314"/>
      <c r="AB1876" s="314"/>
      <c r="AC1876" s="314"/>
      <c r="AD1876" s="314"/>
      <c r="AE1876" s="314">
        <v>0</v>
      </c>
      <c r="AF1876" s="314">
        <v>0</v>
      </c>
      <c r="AG1876" s="314"/>
      <c r="AH1876" s="314"/>
      <c r="AI1876" s="314"/>
      <c r="AJ1876" s="314"/>
      <c r="AK1876" s="314">
        <v>0</v>
      </c>
      <c r="AL1876" s="314">
        <v>0</v>
      </c>
      <c r="AM1876" s="314"/>
      <c r="AN1876" s="314"/>
      <c r="AO1876" s="314"/>
      <c r="AP1876" s="314"/>
      <c r="AQ1876" s="314">
        <v>0</v>
      </c>
      <c r="AR1876" s="314">
        <v>0</v>
      </c>
      <c r="AS1876" s="314"/>
      <c r="AT1876" s="314"/>
      <c r="AU1876" s="314"/>
      <c r="AV1876" s="314"/>
      <c r="AW1876" s="314">
        <v>0</v>
      </c>
      <c r="AX1876" s="314">
        <v>0</v>
      </c>
      <c r="AY1876" s="314"/>
      <c r="AZ1876" s="314"/>
      <c r="BA1876" s="314"/>
      <c r="BB1876" s="314"/>
      <c r="BC1876" s="314">
        <v>18</v>
      </c>
      <c r="BD1876" s="314">
        <v>0</v>
      </c>
      <c r="BE1876" s="314"/>
      <c r="BF1876" s="314"/>
      <c r="BG1876" s="314"/>
      <c r="BH1876" s="314"/>
      <c r="BI1876" s="314"/>
      <c r="BJ1876" s="314"/>
      <c r="BK1876" s="314"/>
      <c r="BL1876" s="314"/>
      <c r="BM1876" s="314"/>
      <c r="BN1876" s="314"/>
      <c r="BO1876" s="314"/>
      <c r="BP1876" s="314"/>
      <c r="BQ1876" s="314"/>
      <c r="BR1876" s="314"/>
      <c r="BS1876" s="314"/>
      <c r="BT1876" s="314"/>
      <c r="BU1876" s="314"/>
      <c r="BV1876" s="314"/>
      <c r="BW1876" s="314"/>
      <c r="BX1876" s="314"/>
      <c r="BY1876" s="314"/>
      <c r="BZ1876" s="314"/>
      <c r="CA1876" s="314"/>
      <c r="CB1876" s="314"/>
      <c r="CC1876" s="314"/>
      <c r="CD1876" s="314"/>
      <c r="CE1876" s="314"/>
      <c r="CF1876" s="314"/>
      <c r="CG1876" s="314"/>
      <c r="CH1876" s="314"/>
      <c r="CI1876" s="286" t="str">
        <f t="shared" si="359"/>
        <v>Small</v>
      </c>
      <c r="CJ1876" s="210"/>
      <c r="CK1876" s="210"/>
      <c r="CN1876"/>
    </row>
    <row r="1877" spans="1:92" s="283" customFormat="1" ht="15">
      <c r="A1877" s="208" t="s">
        <v>130</v>
      </c>
      <c r="B1877" s="287" t="s">
        <v>886</v>
      </c>
      <c r="C1877" s="208" t="s">
        <v>76</v>
      </c>
      <c r="D1877" s="566">
        <v>2012</v>
      </c>
      <c r="E1877" s="314">
        <v>0</v>
      </c>
      <c r="F1877" s="314">
        <v>63862</v>
      </c>
      <c r="G1877" s="314">
        <v>150529</v>
      </c>
      <c r="H1877" s="314">
        <v>214391</v>
      </c>
      <c r="I1877" s="314">
        <v>0</v>
      </c>
      <c r="J1877" s="314">
        <v>0</v>
      </c>
      <c r="K1877" s="314">
        <v>0</v>
      </c>
      <c r="L1877" s="314">
        <v>214391</v>
      </c>
      <c r="M1877" s="284">
        <f t="shared" si="360"/>
        <v>15405</v>
      </c>
      <c r="N1877" s="284">
        <v>15405</v>
      </c>
      <c r="O1877" s="310">
        <v>229796</v>
      </c>
      <c r="P1877" s="310">
        <v>214391</v>
      </c>
      <c r="Q1877" s="310">
        <v>229796</v>
      </c>
      <c r="R1877" s="314">
        <v>507766</v>
      </c>
      <c r="S1877" s="314">
        <v>0</v>
      </c>
      <c r="T1877" s="314">
        <v>0</v>
      </c>
      <c r="U1877" s="314">
        <v>0</v>
      </c>
      <c r="V1877" s="314">
        <v>0</v>
      </c>
      <c r="W1877" s="314">
        <v>0</v>
      </c>
      <c r="X1877" s="314">
        <v>0</v>
      </c>
      <c r="Y1877" s="314">
        <v>0</v>
      </c>
      <c r="Z1877" s="314">
        <v>0</v>
      </c>
      <c r="AA1877" s="314"/>
      <c r="AB1877" s="314"/>
      <c r="AC1877" s="314">
        <v>5142</v>
      </c>
      <c r="AD1877" s="314">
        <v>0</v>
      </c>
      <c r="AE1877" s="314">
        <v>0</v>
      </c>
      <c r="AF1877" s="314">
        <v>0</v>
      </c>
      <c r="AG1877" s="314">
        <v>63855</v>
      </c>
      <c r="AH1877" s="314">
        <v>0</v>
      </c>
      <c r="AI1877" s="314">
        <v>140152</v>
      </c>
      <c r="AJ1877" s="314">
        <v>0</v>
      </c>
      <c r="AK1877" s="314">
        <v>0</v>
      </c>
      <c r="AL1877" s="314">
        <v>0</v>
      </c>
      <c r="AM1877" s="314">
        <v>7</v>
      </c>
      <c r="AN1877" s="314">
        <v>0</v>
      </c>
      <c r="AO1877" s="314">
        <v>5235</v>
      </c>
      <c r="AP1877" s="314">
        <v>0</v>
      </c>
      <c r="AQ1877" s="314">
        <v>0</v>
      </c>
      <c r="AR1877" s="314">
        <v>0</v>
      </c>
      <c r="AS1877" s="314"/>
      <c r="AT1877" s="314"/>
      <c r="AU1877" s="314"/>
      <c r="AV1877" s="314"/>
      <c r="AW1877" s="314">
        <v>0</v>
      </c>
      <c r="AX1877" s="314">
        <v>0</v>
      </c>
      <c r="AY1877" s="314"/>
      <c r="AZ1877" s="314"/>
      <c r="BA1877" s="314"/>
      <c r="BB1877" s="314"/>
      <c r="BC1877" s="314">
        <v>0</v>
      </c>
      <c r="BD1877" s="314">
        <v>0</v>
      </c>
      <c r="BE1877" s="314"/>
      <c r="BF1877" s="314"/>
      <c r="BG1877" s="314"/>
      <c r="BH1877" s="314"/>
      <c r="BI1877" s="314">
        <v>0</v>
      </c>
      <c r="BJ1877" s="314">
        <v>0</v>
      </c>
      <c r="BK1877" s="314"/>
      <c r="BL1877" s="314"/>
      <c r="BM1877" s="314"/>
      <c r="BN1877" s="314"/>
      <c r="BO1877" s="314"/>
      <c r="BP1877" s="314"/>
      <c r="BQ1877" s="314"/>
      <c r="BR1877" s="314"/>
      <c r="BS1877" s="314"/>
      <c r="BT1877" s="314"/>
      <c r="BU1877" s="314">
        <v>0</v>
      </c>
      <c r="BV1877" s="314">
        <v>0</v>
      </c>
      <c r="BW1877" s="314">
        <v>0</v>
      </c>
      <c r="BX1877" s="314">
        <v>15405</v>
      </c>
      <c r="BY1877" s="314"/>
      <c r="BZ1877" s="314"/>
      <c r="CA1877" s="314"/>
      <c r="CB1877" s="314"/>
      <c r="CC1877" s="314"/>
      <c r="CD1877" s="314"/>
      <c r="CE1877" s="314"/>
      <c r="CF1877" s="314"/>
      <c r="CG1877" s="314"/>
      <c r="CH1877" s="314">
        <v>277970</v>
      </c>
      <c r="CI1877" s="286" t="str">
        <f t="shared" si="359"/>
        <v>Large</v>
      </c>
      <c r="CJ1877" s="210"/>
      <c r="CK1877" s="210"/>
      <c r="CN1877"/>
    </row>
    <row r="1878" spans="1:92" s="283" customFormat="1" ht="15">
      <c r="A1878" s="208" t="s">
        <v>230</v>
      </c>
      <c r="B1878" s="287" t="s">
        <v>506</v>
      </c>
      <c r="C1878" s="208" t="s">
        <v>76</v>
      </c>
      <c r="D1878" s="566">
        <v>2012</v>
      </c>
      <c r="E1878" s="314">
        <v>0</v>
      </c>
      <c r="F1878" s="314">
        <v>0</v>
      </c>
      <c r="G1878" s="314">
        <v>6</v>
      </c>
      <c r="H1878" s="314">
        <v>6</v>
      </c>
      <c r="I1878" s="314">
        <v>0</v>
      </c>
      <c r="J1878" s="314">
        <v>0</v>
      </c>
      <c r="K1878" s="314">
        <v>0</v>
      </c>
      <c r="L1878" s="314">
        <v>6</v>
      </c>
      <c r="M1878" s="284">
        <f t="shared" si="360"/>
        <v>0</v>
      </c>
      <c r="N1878" s="284">
        <v>0</v>
      </c>
      <c r="O1878" s="310">
        <v>6</v>
      </c>
      <c r="P1878" s="310">
        <v>6</v>
      </c>
      <c r="Q1878" s="310">
        <v>6</v>
      </c>
      <c r="R1878" s="314">
        <v>6</v>
      </c>
      <c r="S1878" s="314"/>
      <c r="T1878" s="314"/>
      <c r="U1878" s="314"/>
      <c r="V1878" s="314"/>
      <c r="W1878" s="314"/>
      <c r="X1878" s="314"/>
      <c r="Y1878" s="314"/>
      <c r="Z1878" s="314"/>
      <c r="AA1878" s="314"/>
      <c r="AB1878" s="314"/>
      <c r="AC1878" s="314"/>
      <c r="AD1878" s="314"/>
      <c r="AE1878" s="314"/>
      <c r="AF1878" s="314"/>
      <c r="AG1878" s="314"/>
      <c r="AH1878" s="314"/>
      <c r="AI1878" s="314"/>
      <c r="AJ1878" s="314"/>
      <c r="AK1878" s="314"/>
      <c r="AL1878" s="314"/>
      <c r="AM1878" s="314"/>
      <c r="AN1878" s="314"/>
      <c r="AO1878" s="314"/>
      <c r="AP1878" s="314"/>
      <c r="AQ1878" s="314"/>
      <c r="AR1878" s="314"/>
      <c r="AS1878" s="314"/>
      <c r="AT1878" s="314"/>
      <c r="AU1878" s="314"/>
      <c r="AV1878" s="314"/>
      <c r="AW1878" s="314"/>
      <c r="AX1878" s="314"/>
      <c r="AY1878" s="314"/>
      <c r="AZ1878" s="314"/>
      <c r="BA1878" s="314"/>
      <c r="BB1878" s="314"/>
      <c r="BC1878" s="314"/>
      <c r="BD1878" s="314"/>
      <c r="BE1878" s="314"/>
      <c r="BF1878" s="314"/>
      <c r="BG1878" s="314"/>
      <c r="BH1878" s="314"/>
      <c r="BI1878" s="314">
        <v>0</v>
      </c>
      <c r="BJ1878" s="314">
        <v>6</v>
      </c>
      <c r="BK1878" s="314">
        <v>0</v>
      </c>
      <c r="BL1878" s="314"/>
      <c r="BM1878" s="314"/>
      <c r="BN1878" s="314"/>
      <c r="BO1878" s="314">
        <v>0</v>
      </c>
      <c r="BP1878" s="314"/>
      <c r="BQ1878" s="314">
        <v>0</v>
      </c>
      <c r="BR1878" s="314"/>
      <c r="BS1878" s="314"/>
      <c r="BT1878" s="314"/>
      <c r="BU1878" s="314"/>
      <c r="BV1878" s="314"/>
      <c r="BW1878" s="314"/>
      <c r="BX1878" s="314"/>
      <c r="BY1878" s="314"/>
      <c r="BZ1878" s="314"/>
      <c r="CA1878" s="314"/>
      <c r="CB1878" s="314"/>
      <c r="CC1878" s="314"/>
      <c r="CD1878" s="314"/>
      <c r="CE1878" s="314"/>
      <c r="CF1878" s="314"/>
      <c r="CG1878" s="314"/>
      <c r="CH1878" s="314">
        <v>0</v>
      </c>
      <c r="CI1878" s="286" t="str">
        <f t="shared" si="359"/>
        <v>Small</v>
      </c>
      <c r="CJ1878" s="210"/>
      <c r="CK1878" s="210"/>
      <c r="CN1878"/>
    </row>
    <row r="1879" spans="1:92" s="283" customFormat="1" ht="15">
      <c r="A1879" s="208" t="s">
        <v>685</v>
      </c>
      <c r="B1879" s="208" t="s">
        <v>614</v>
      </c>
      <c r="C1879" s="208" t="s">
        <v>76</v>
      </c>
      <c r="D1879" s="566">
        <v>2012</v>
      </c>
      <c r="E1879" s="314">
        <v>5</v>
      </c>
      <c r="F1879" s="314">
        <v>0</v>
      </c>
      <c r="G1879" s="314">
        <v>0</v>
      </c>
      <c r="H1879" s="314">
        <v>5</v>
      </c>
      <c r="I1879" s="314">
        <v>0</v>
      </c>
      <c r="J1879" s="314">
        <v>0</v>
      </c>
      <c r="K1879" s="314">
        <v>0</v>
      </c>
      <c r="L1879" s="314">
        <v>5</v>
      </c>
      <c r="M1879" s="284">
        <f t="shared" si="360"/>
        <v>0</v>
      </c>
      <c r="N1879" s="284">
        <v>0</v>
      </c>
      <c r="O1879" s="310">
        <v>5</v>
      </c>
      <c r="P1879" s="310">
        <v>5</v>
      </c>
      <c r="Q1879" s="310">
        <v>5</v>
      </c>
      <c r="R1879" s="314">
        <v>5</v>
      </c>
      <c r="S1879" s="314">
        <v>0</v>
      </c>
      <c r="T1879" s="314">
        <v>0</v>
      </c>
      <c r="U1879" s="314">
        <v>0</v>
      </c>
      <c r="V1879" s="314">
        <v>0</v>
      </c>
      <c r="W1879" s="314">
        <v>0</v>
      </c>
      <c r="X1879" s="314">
        <v>0</v>
      </c>
      <c r="Y1879" s="314">
        <v>0</v>
      </c>
      <c r="Z1879" s="314">
        <v>0</v>
      </c>
      <c r="AA1879" s="314"/>
      <c r="AB1879" s="314"/>
      <c r="AC1879" s="314"/>
      <c r="AD1879" s="314"/>
      <c r="AE1879" s="314">
        <v>0</v>
      </c>
      <c r="AF1879" s="314">
        <v>0</v>
      </c>
      <c r="AG1879" s="314"/>
      <c r="AH1879" s="314"/>
      <c r="AI1879" s="314"/>
      <c r="AJ1879" s="314"/>
      <c r="AK1879" s="314">
        <v>0</v>
      </c>
      <c r="AL1879" s="314">
        <v>0</v>
      </c>
      <c r="AM1879" s="314"/>
      <c r="AN1879" s="314"/>
      <c r="AO1879" s="314"/>
      <c r="AP1879" s="314"/>
      <c r="AQ1879" s="314">
        <v>5</v>
      </c>
      <c r="AR1879" s="314">
        <v>5</v>
      </c>
      <c r="AS1879" s="314"/>
      <c r="AT1879" s="314"/>
      <c r="AU1879" s="314"/>
      <c r="AV1879" s="314"/>
      <c r="AW1879" s="314">
        <v>0</v>
      </c>
      <c r="AX1879" s="314">
        <v>0</v>
      </c>
      <c r="AY1879" s="314"/>
      <c r="AZ1879" s="314"/>
      <c r="BA1879" s="314"/>
      <c r="BB1879" s="314"/>
      <c r="BC1879" s="314">
        <v>0</v>
      </c>
      <c r="BD1879" s="314">
        <v>0</v>
      </c>
      <c r="BE1879" s="314"/>
      <c r="BF1879" s="314"/>
      <c r="BG1879" s="314"/>
      <c r="BH1879" s="314"/>
      <c r="BI1879" s="314"/>
      <c r="BJ1879" s="314"/>
      <c r="BK1879" s="314"/>
      <c r="BL1879" s="314"/>
      <c r="BM1879" s="314"/>
      <c r="BN1879" s="314"/>
      <c r="BO1879" s="314"/>
      <c r="BP1879" s="314"/>
      <c r="BQ1879" s="314"/>
      <c r="BR1879" s="314"/>
      <c r="BS1879" s="314"/>
      <c r="BT1879" s="314"/>
      <c r="BU1879" s="314"/>
      <c r="BV1879" s="314"/>
      <c r="BW1879" s="314"/>
      <c r="BX1879" s="314"/>
      <c r="BY1879" s="314"/>
      <c r="BZ1879" s="314"/>
      <c r="CA1879" s="314"/>
      <c r="CB1879" s="314"/>
      <c r="CC1879" s="314"/>
      <c r="CD1879" s="314"/>
      <c r="CE1879" s="314"/>
      <c r="CF1879" s="314"/>
      <c r="CG1879" s="314"/>
      <c r="CH1879" s="314"/>
      <c r="CI1879" s="286" t="str">
        <f t="shared" si="359"/>
        <v>Small</v>
      </c>
      <c r="CJ1879" s="210"/>
      <c r="CK1879" s="210"/>
      <c r="CN1879"/>
    </row>
    <row r="1880" spans="1:92">
      <c r="C1880" s="17"/>
      <c r="D1880" s="90"/>
      <c r="E1880" s="47"/>
      <c r="F1880" s="47"/>
      <c r="G1880" s="47"/>
      <c r="H1880" s="47"/>
      <c r="I1880" s="47"/>
      <c r="J1880" s="47"/>
      <c r="K1880" s="47"/>
      <c r="L1880" s="47"/>
      <c r="M1880" s="47"/>
      <c r="N1880" s="47"/>
      <c r="O1880" s="47"/>
      <c r="P1880" s="47"/>
      <c r="Q1880" s="47"/>
      <c r="R1880" s="47"/>
      <c r="S1880" s="47"/>
      <c r="T1880" s="47"/>
      <c r="U1880" s="47"/>
      <c r="V1880" s="47"/>
      <c r="W1880" s="47"/>
      <c r="X1880" s="47"/>
      <c r="Y1880" s="47"/>
      <c r="Z1880" s="47"/>
      <c r="AA1880" s="47"/>
      <c r="AB1880" s="47"/>
      <c r="AC1880" s="47"/>
      <c r="AD1880" s="47"/>
      <c r="AE1880" s="47"/>
      <c r="AF1880" s="47"/>
      <c r="AG1880" s="47"/>
      <c r="AH1880" s="47"/>
      <c r="AI1880" s="47"/>
      <c r="AJ1880" s="47"/>
      <c r="AK1880" s="47"/>
      <c r="AL1880" s="47"/>
      <c r="AM1880" s="47"/>
      <c r="AN1880" s="47"/>
      <c r="AO1880" s="47"/>
      <c r="AP1880" s="47"/>
      <c r="AQ1880" s="47"/>
      <c r="AR1880" s="47"/>
      <c r="AS1880" s="47"/>
      <c r="AT1880" s="47"/>
      <c r="AU1880" s="47"/>
      <c r="AV1880" s="47"/>
      <c r="AW1880" s="47"/>
      <c r="AX1880" s="47"/>
      <c r="AY1880" s="47"/>
      <c r="AZ1880" s="47"/>
      <c r="BA1880" s="47"/>
      <c r="BB1880" s="47"/>
      <c r="BC1880" s="47"/>
      <c r="BD1880" s="47"/>
      <c r="BE1880" s="47"/>
      <c r="BF1880" s="47"/>
      <c r="BG1880" s="47"/>
      <c r="BH1880" s="47"/>
      <c r="BI1880" s="47"/>
      <c r="BJ1880" s="47"/>
      <c r="BK1880" s="47"/>
      <c r="BL1880" s="47"/>
      <c r="BM1880" s="47"/>
      <c r="BN1880" s="47"/>
      <c r="BO1880" s="47"/>
      <c r="BP1880" s="47"/>
      <c r="BQ1880" s="47"/>
      <c r="BR1880" s="47"/>
      <c r="BS1880" s="47"/>
      <c r="BT1880" s="47"/>
      <c r="BU1880" s="47"/>
      <c r="BV1880" s="47"/>
      <c r="BW1880" s="47"/>
      <c r="BX1880" s="47"/>
      <c r="BY1880" s="47"/>
      <c r="BZ1880" s="47"/>
      <c r="CA1880" s="47"/>
      <c r="CB1880" s="47"/>
      <c r="CC1880" s="47"/>
      <c r="CD1880" s="47"/>
      <c r="CE1880" s="47"/>
      <c r="CF1880" s="47"/>
      <c r="CG1880" s="47"/>
      <c r="CH1880" s="47"/>
      <c r="CI1880" s="47"/>
    </row>
    <row r="1881" spans="1:92">
      <c r="C1881" s="17"/>
      <c r="D1881" s="90"/>
      <c r="E1881" s="47"/>
      <c r="F1881" s="47"/>
      <c r="G1881" s="47"/>
      <c r="H1881" s="47"/>
      <c r="I1881" s="47"/>
      <c r="J1881" s="47"/>
      <c r="K1881" s="47"/>
      <c r="L1881" s="47"/>
      <c r="M1881" s="47"/>
      <c r="N1881" s="47"/>
      <c r="O1881" s="47"/>
      <c r="P1881" s="47"/>
      <c r="Q1881" s="47"/>
      <c r="R1881" s="47"/>
      <c r="S1881" s="47"/>
      <c r="T1881" s="47"/>
      <c r="U1881" s="47"/>
      <c r="V1881" s="47"/>
      <c r="W1881" s="47"/>
      <c r="X1881" s="47"/>
      <c r="Y1881" s="47"/>
      <c r="Z1881" s="47"/>
      <c r="AA1881" s="47"/>
      <c r="AB1881" s="47"/>
      <c r="AC1881" s="47"/>
      <c r="AD1881" s="47"/>
      <c r="AE1881" s="47"/>
      <c r="AF1881" s="47"/>
      <c r="AG1881" s="47"/>
      <c r="AH1881" s="47"/>
      <c r="AI1881" s="47"/>
      <c r="AJ1881" s="47"/>
      <c r="AK1881" s="47"/>
      <c r="AL1881" s="47"/>
      <c r="AM1881" s="47"/>
      <c r="AN1881" s="47"/>
      <c r="AO1881" s="47"/>
      <c r="AP1881" s="47"/>
      <c r="AQ1881" s="47"/>
      <c r="AR1881" s="47"/>
      <c r="AS1881" s="47"/>
      <c r="AT1881" s="47"/>
      <c r="AU1881" s="47"/>
      <c r="AV1881" s="47"/>
      <c r="AW1881" s="47"/>
      <c r="AX1881" s="47"/>
      <c r="AY1881" s="47"/>
      <c r="AZ1881" s="47"/>
      <c r="BA1881" s="47"/>
      <c r="BB1881" s="47"/>
      <c r="BC1881" s="47"/>
      <c r="BD1881" s="47"/>
      <c r="BE1881" s="47"/>
      <c r="BF1881" s="47"/>
      <c r="BG1881" s="47"/>
      <c r="BH1881" s="47"/>
      <c r="BI1881" s="47"/>
      <c r="BJ1881" s="47"/>
      <c r="BK1881" s="47"/>
      <c r="BL1881" s="47"/>
      <c r="BM1881" s="47"/>
      <c r="BN1881" s="47"/>
      <c r="BO1881" s="47"/>
      <c r="BP1881" s="47"/>
      <c r="BQ1881" s="47"/>
      <c r="BR1881" s="47"/>
      <c r="BS1881" s="47"/>
      <c r="BT1881" s="47"/>
      <c r="BU1881" s="47"/>
      <c r="BV1881" s="47"/>
      <c r="BW1881" s="47"/>
      <c r="BX1881" s="47"/>
      <c r="BY1881" s="47"/>
      <c r="BZ1881" s="47"/>
      <c r="CA1881" s="47"/>
      <c r="CB1881" s="47"/>
      <c r="CC1881" s="47"/>
      <c r="CD1881" s="47"/>
      <c r="CE1881" s="47"/>
      <c r="CF1881" s="47"/>
      <c r="CG1881" s="47"/>
      <c r="CH1881" s="47"/>
      <c r="CI1881" s="47"/>
    </row>
    <row r="1882" spans="1:92">
      <c r="C1882" s="17"/>
      <c r="D1882" s="90"/>
      <c r="E1882" s="47"/>
      <c r="F1882" s="47"/>
      <c r="G1882" s="47"/>
      <c r="H1882" s="47"/>
      <c r="I1882" s="47"/>
      <c r="J1882" s="47"/>
      <c r="K1882" s="47"/>
      <c r="L1882" s="47"/>
      <c r="M1882" s="47"/>
      <c r="N1882" s="47"/>
      <c r="O1882" s="47"/>
      <c r="P1882" s="47"/>
      <c r="Q1882" s="47"/>
      <c r="R1882" s="47"/>
      <c r="S1882" s="47"/>
      <c r="T1882" s="47"/>
      <c r="U1882" s="47"/>
      <c r="V1882" s="47"/>
      <c r="W1882" s="47"/>
      <c r="X1882" s="47"/>
      <c r="Y1882" s="47"/>
      <c r="Z1882" s="47"/>
      <c r="AA1882" s="47"/>
      <c r="AB1882" s="47"/>
      <c r="AC1882" s="47"/>
      <c r="AD1882" s="47"/>
      <c r="AE1882" s="47"/>
      <c r="AF1882" s="47"/>
      <c r="AG1882" s="47"/>
      <c r="AH1882" s="47"/>
      <c r="AI1882" s="47"/>
      <c r="AJ1882" s="47"/>
      <c r="AK1882" s="47"/>
      <c r="AL1882" s="47"/>
      <c r="AM1882" s="47"/>
      <c r="AN1882" s="47"/>
      <c r="AO1882" s="47"/>
      <c r="AP1882" s="47"/>
      <c r="AQ1882" s="47"/>
      <c r="AR1882" s="47"/>
      <c r="AS1882" s="47"/>
      <c r="AT1882" s="47"/>
      <c r="AU1882" s="47"/>
      <c r="AV1882" s="47"/>
      <c r="AW1882" s="47"/>
      <c r="AX1882" s="47"/>
      <c r="AY1882" s="47"/>
      <c r="AZ1882" s="47"/>
      <c r="BA1882" s="47"/>
      <c r="BB1882" s="47"/>
      <c r="BC1882" s="47"/>
      <c r="BD1882" s="47"/>
      <c r="BE1882" s="47"/>
      <c r="BF1882" s="47"/>
      <c r="BG1882" s="47"/>
      <c r="BH1882" s="47"/>
      <c r="BI1882" s="47"/>
      <c r="BJ1882" s="47"/>
      <c r="BK1882" s="47"/>
      <c r="BL1882" s="47"/>
      <c r="BM1882" s="47"/>
      <c r="BN1882" s="47"/>
      <c r="BO1882" s="47"/>
      <c r="BP1882" s="47"/>
      <c r="BQ1882" s="47"/>
      <c r="BR1882" s="47"/>
      <c r="BS1882" s="47"/>
      <c r="BT1882" s="47"/>
      <c r="BU1882" s="47"/>
      <c r="BV1882" s="47"/>
      <c r="BW1882" s="47"/>
      <c r="BX1882" s="47"/>
      <c r="BY1882" s="47"/>
      <c r="BZ1882" s="47"/>
      <c r="CA1882" s="47"/>
      <c r="CB1882" s="47"/>
      <c r="CC1882" s="47"/>
      <c r="CD1882" s="47"/>
      <c r="CE1882" s="47"/>
      <c r="CF1882" s="47"/>
      <c r="CG1882" s="47"/>
      <c r="CH1882" s="47"/>
      <c r="CI1882" s="47"/>
    </row>
    <row r="1883" spans="1:92">
      <c r="C1883" s="17"/>
      <c r="D1883" s="90"/>
      <c r="E1883" s="47"/>
      <c r="F1883" s="47"/>
      <c r="G1883" s="47"/>
      <c r="H1883" s="47"/>
      <c r="I1883" s="47"/>
      <c r="J1883" s="47"/>
      <c r="K1883" s="47"/>
      <c r="L1883" s="47"/>
      <c r="M1883" s="47"/>
      <c r="N1883" s="47"/>
      <c r="O1883" s="47"/>
      <c r="P1883" s="47"/>
      <c r="Q1883" s="47"/>
      <c r="R1883" s="47"/>
      <c r="S1883" s="47"/>
      <c r="T1883" s="47"/>
      <c r="U1883" s="47"/>
      <c r="V1883" s="47"/>
      <c r="W1883" s="47"/>
      <c r="X1883" s="47"/>
      <c r="Y1883" s="47"/>
      <c r="Z1883" s="47"/>
      <c r="AA1883" s="47"/>
      <c r="AB1883" s="47"/>
      <c r="AC1883" s="47"/>
      <c r="AD1883" s="47"/>
      <c r="AE1883" s="47"/>
      <c r="AF1883" s="47"/>
      <c r="AG1883" s="47"/>
      <c r="AH1883" s="47"/>
      <c r="AI1883" s="47"/>
      <c r="AJ1883" s="47"/>
      <c r="AK1883" s="47"/>
      <c r="AL1883" s="47"/>
      <c r="AM1883" s="47"/>
      <c r="AN1883" s="47"/>
      <c r="AO1883" s="47"/>
      <c r="AP1883" s="47"/>
      <c r="AQ1883" s="47"/>
      <c r="AR1883" s="47"/>
      <c r="AS1883" s="47"/>
      <c r="AT1883" s="47"/>
      <c r="AU1883" s="47"/>
      <c r="AV1883" s="47"/>
      <c r="AW1883" s="47"/>
      <c r="AX1883" s="47"/>
      <c r="AY1883" s="47"/>
      <c r="AZ1883" s="47"/>
      <c r="BA1883" s="47"/>
      <c r="BB1883" s="47"/>
      <c r="BC1883" s="47"/>
      <c r="BD1883" s="47"/>
      <c r="BE1883" s="47"/>
      <c r="BF1883" s="47"/>
      <c r="BG1883" s="47"/>
      <c r="BH1883" s="47"/>
      <c r="BI1883" s="47"/>
      <c r="BJ1883" s="47"/>
      <c r="BK1883" s="47"/>
      <c r="BL1883" s="47"/>
      <c r="BM1883" s="47"/>
      <c r="BN1883" s="47"/>
      <c r="BO1883" s="47"/>
      <c r="BP1883" s="47"/>
      <c r="BQ1883" s="47"/>
      <c r="BR1883" s="47"/>
      <c r="BS1883" s="47"/>
      <c r="BT1883" s="47"/>
      <c r="BU1883" s="47"/>
      <c r="BV1883" s="47"/>
      <c r="BW1883" s="47"/>
      <c r="BX1883" s="47"/>
      <c r="BY1883" s="47"/>
      <c r="BZ1883" s="47"/>
      <c r="CA1883" s="47"/>
      <c r="CB1883" s="47"/>
      <c r="CC1883" s="47"/>
      <c r="CD1883" s="47"/>
      <c r="CE1883" s="47"/>
      <c r="CF1883" s="47"/>
      <c r="CG1883" s="47"/>
      <c r="CH1883" s="47"/>
      <c r="CI1883" s="47"/>
    </row>
    <row r="1884" spans="1:92">
      <c r="C1884" s="17"/>
      <c r="D1884" s="90"/>
      <c r="E1884" s="47"/>
      <c r="F1884" s="47"/>
      <c r="G1884" s="47"/>
      <c r="H1884" s="47"/>
      <c r="I1884" s="47"/>
      <c r="J1884" s="47"/>
      <c r="K1884" s="47"/>
      <c r="L1884" s="47"/>
      <c r="M1884" s="47"/>
      <c r="N1884" s="47"/>
      <c r="O1884" s="47"/>
      <c r="P1884" s="47"/>
      <c r="Q1884" s="47"/>
      <c r="R1884" s="47"/>
      <c r="S1884" s="47"/>
      <c r="T1884" s="47"/>
      <c r="U1884" s="47"/>
      <c r="V1884" s="47"/>
      <c r="W1884" s="47"/>
      <c r="X1884" s="47"/>
      <c r="Y1884" s="47"/>
      <c r="Z1884" s="47"/>
      <c r="AA1884" s="47"/>
      <c r="AB1884" s="47"/>
      <c r="AC1884" s="47"/>
      <c r="AD1884" s="47"/>
      <c r="AE1884" s="47"/>
      <c r="AF1884" s="47"/>
      <c r="AG1884" s="47"/>
      <c r="AH1884" s="47"/>
      <c r="AI1884" s="47"/>
      <c r="AJ1884" s="47"/>
      <c r="AK1884" s="47"/>
      <c r="AL1884" s="47"/>
      <c r="AM1884" s="47"/>
      <c r="AN1884" s="47"/>
      <c r="AO1884" s="47"/>
      <c r="AP1884" s="47"/>
      <c r="AQ1884" s="47"/>
      <c r="AR1884" s="47"/>
      <c r="AS1884" s="47"/>
      <c r="AT1884" s="47"/>
      <c r="AU1884" s="47"/>
      <c r="AV1884" s="47"/>
      <c r="AW1884" s="47"/>
      <c r="AX1884" s="47"/>
      <c r="AY1884" s="47"/>
      <c r="AZ1884" s="47"/>
      <c r="BA1884" s="47"/>
      <c r="BB1884" s="47"/>
      <c r="BC1884" s="47"/>
      <c r="BD1884" s="47"/>
      <c r="BE1884" s="47"/>
      <c r="BF1884" s="47"/>
      <c r="BG1884" s="47"/>
      <c r="BH1884" s="47"/>
      <c r="BI1884" s="47"/>
      <c r="BJ1884" s="47"/>
      <c r="BK1884" s="47"/>
      <c r="BL1884" s="47"/>
      <c r="BM1884" s="47"/>
      <c r="BN1884" s="47"/>
      <c r="BO1884" s="47"/>
      <c r="BP1884" s="47"/>
      <c r="BQ1884" s="47"/>
      <c r="BR1884" s="47"/>
      <c r="BS1884" s="47"/>
      <c r="BT1884" s="47"/>
      <c r="BU1884" s="47"/>
      <c r="BV1884" s="47"/>
      <c r="BW1884" s="47"/>
      <c r="BX1884" s="47"/>
      <c r="BY1884" s="47"/>
      <c r="BZ1884" s="47"/>
      <c r="CA1884" s="47"/>
      <c r="CB1884" s="47"/>
      <c r="CC1884" s="47"/>
      <c r="CD1884" s="47"/>
      <c r="CE1884" s="47"/>
      <c r="CF1884" s="47"/>
      <c r="CG1884" s="47"/>
      <c r="CH1884" s="47"/>
      <c r="CI1884" s="47"/>
    </row>
    <row r="1885" spans="1:92">
      <c r="C1885" s="17"/>
      <c r="D1885" s="90"/>
      <c r="E1885" s="47"/>
      <c r="F1885" s="47"/>
      <c r="G1885" s="47"/>
      <c r="H1885" s="47"/>
      <c r="I1885" s="47"/>
      <c r="J1885" s="47"/>
      <c r="K1885" s="47"/>
      <c r="L1885" s="47"/>
      <c r="M1885" s="47"/>
      <c r="N1885" s="47"/>
      <c r="O1885" s="47"/>
      <c r="P1885" s="47"/>
      <c r="Q1885" s="47"/>
      <c r="R1885" s="47"/>
      <c r="S1885" s="47"/>
      <c r="T1885" s="47"/>
      <c r="U1885" s="47"/>
      <c r="V1885" s="47"/>
      <c r="W1885" s="47"/>
      <c r="X1885" s="47"/>
      <c r="Y1885" s="47"/>
      <c r="Z1885" s="47"/>
      <c r="AA1885" s="47"/>
      <c r="AB1885" s="47"/>
      <c r="AC1885" s="47"/>
      <c r="AD1885" s="47"/>
      <c r="AE1885" s="47"/>
      <c r="AF1885" s="47"/>
      <c r="AG1885" s="47"/>
      <c r="AH1885" s="47"/>
      <c r="AI1885" s="47"/>
      <c r="AJ1885" s="47"/>
      <c r="AK1885" s="47"/>
      <c r="AL1885" s="47"/>
      <c r="AM1885" s="47"/>
      <c r="AN1885" s="47"/>
      <c r="AO1885" s="47"/>
      <c r="AP1885" s="47"/>
      <c r="AQ1885" s="47"/>
      <c r="AR1885" s="47"/>
      <c r="AS1885" s="47"/>
      <c r="AT1885" s="47"/>
      <c r="AU1885" s="47"/>
      <c r="AV1885" s="47"/>
      <c r="AW1885" s="47"/>
      <c r="AX1885" s="47"/>
      <c r="AY1885" s="47"/>
      <c r="AZ1885" s="47"/>
      <c r="BA1885" s="47"/>
      <c r="BB1885" s="47"/>
      <c r="BC1885" s="47"/>
      <c r="BD1885" s="47"/>
      <c r="BE1885" s="47"/>
      <c r="BF1885" s="47"/>
      <c r="BG1885" s="47"/>
      <c r="BH1885" s="47"/>
      <c r="BI1885" s="47"/>
      <c r="BJ1885" s="47"/>
      <c r="BK1885" s="47"/>
      <c r="BL1885" s="47"/>
      <c r="BM1885" s="47"/>
      <c r="BN1885" s="47"/>
      <c r="BO1885" s="47"/>
      <c r="BP1885" s="47"/>
      <c r="BQ1885" s="47"/>
      <c r="BR1885" s="47"/>
      <c r="BS1885" s="47"/>
      <c r="BT1885" s="47"/>
      <c r="BU1885" s="47"/>
      <c r="BV1885" s="47"/>
      <c r="BW1885" s="47"/>
      <c r="BX1885" s="47"/>
      <c r="BY1885" s="47"/>
      <c r="BZ1885" s="47"/>
      <c r="CA1885" s="47"/>
      <c r="CB1885" s="47"/>
      <c r="CC1885" s="47"/>
      <c r="CD1885" s="47"/>
      <c r="CE1885" s="47"/>
      <c r="CF1885" s="47"/>
      <c r="CG1885" s="47"/>
      <c r="CH1885" s="47"/>
      <c r="CI1885" s="47"/>
    </row>
    <row r="1886" spans="1:92">
      <c r="A1886"/>
      <c r="C1886" s="17"/>
      <c r="D1886" s="17"/>
      <c r="E1886"/>
      <c r="F1886"/>
      <c r="G1886"/>
      <c r="H1886"/>
      <c r="I1886" s="47"/>
      <c r="J1886" s="47"/>
      <c r="K1886" s="47"/>
      <c r="L1886" s="47"/>
      <c r="M1886" s="47"/>
      <c r="N1886" s="47"/>
      <c r="O1886" s="47"/>
      <c r="P1886" s="47"/>
      <c r="Q1886" s="47"/>
      <c r="R1886" s="47"/>
      <c r="S1886" s="47"/>
      <c r="T1886" s="47"/>
      <c r="U1886" s="47"/>
      <c r="V1886" s="47"/>
      <c r="W1886" s="47"/>
      <c r="X1886" s="47"/>
      <c r="Y1886" s="47"/>
      <c r="Z1886" s="47"/>
      <c r="AA1886" s="47"/>
      <c r="AB1886" s="47"/>
      <c r="AC1886" s="47"/>
      <c r="AD1886" s="47"/>
      <c r="AE1886" s="47"/>
      <c r="AF1886" s="47"/>
      <c r="AG1886" s="47"/>
      <c r="AH1886" s="47"/>
      <c r="AI1886" s="47"/>
      <c r="AJ1886" s="47"/>
      <c r="AK1886" s="47"/>
      <c r="AL1886" s="47"/>
      <c r="AM1886" s="47"/>
      <c r="AN1886" s="47"/>
      <c r="AO1886" s="47"/>
      <c r="AP1886" s="47"/>
      <c r="AQ1886" s="47"/>
      <c r="AR1886" s="47"/>
      <c r="AS1886" s="47"/>
      <c r="AT1886" s="47"/>
      <c r="AU1886" s="47"/>
      <c r="AV1886" s="47"/>
      <c r="AW1886" s="47"/>
      <c r="AX1886" s="47"/>
      <c r="AY1886" s="47"/>
      <c r="AZ1886" s="47"/>
      <c r="BA1886" s="47"/>
      <c r="BB1886" s="47"/>
      <c r="BC1886" s="47"/>
      <c r="BD1886" s="47"/>
      <c r="BE1886" s="47"/>
      <c r="BF1886" s="47"/>
      <c r="BG1886" s="47"/>
      <c r="BH1886" s="47"/>
      <c r="BI1886" s="47"/>
      <c r="BJ1886" s="47"/>
      <c r="BK1886" s="47"/>
      <c r="BL1886" s="47"/>
      <c r="BM1886" s="47"/>
      <c r="BN1886" s="47"/>
      <c r="BO1886" s="47"/>
      <c r="BP1886" s="47"/>
      <c r="BQ1886" s="47"/>
      <c r="BR1886" s="47"/>
      <c r="BS1886" s="47"/>
      <c r="BT1886" s="47"/>
      <c r="BU1886" s="47"/>
      <c r="BV1886" s="47"/>
      <c r="BW1886" s="47"/>
      <c r="BX1886" s="47"/>
      <c r="BY1886" s="47"/>
      <c r="BZ1886" s="47"/>
      <c r="CA1886" s="47"/>
      <c r="CB1886" s="47"/>
      <c r="CC1886" s="47"/>
      <c r="CD1886" s="47"/>
      <c r="CE1886" s="47"/>
      <c r="CF1886" s="47"/>
      <c r="CG1886" s="47"/>
      <c r="CH1886" s="47"/>
      <c r="CI1886" s="47"/>
    </row>
    <row r="1887" spans="1:92">
      <c r="A1887"/>
      <c r="C1887" s="17"/>
      <c r="D1887" s="17"/>
      <c r="E1887"/>
      <c r="F1887"/>
      <c r="G1887"/>
      <c r="H1887"/>
      <c r="I1887" s="47"/>
      <c r="J1887" s="47"/>
      <c r="K1887" s="47"/>
      <c r="L1887" s="47"/>
      <c r="M1887" s="47"/>
      <c r="N1887" s="47"/>
      <c r="O1887" s="47"/>
      <c r="P1887" s="47"/>
      <c r="Q1887" s="47"/>
      <c r="R1887" s="47"/>
      <c r="S1887" s="47"/>
      <c r="T1887" s="47"/>
      <c r="U1887" s="47"/>
      <c r="V1887" s="47"/>
      <c r="W1887" s="47"/>
      <c r="X1887" s="47"/>
      <c r="Y1887" s="47"/>
      <c r="Z1887" s="47"/>
      <c r="AA1887" s="47"/>
      <c r="AB1887" s="47"/>
      <c r="AC1887" s="47"/>
      <c r="AD1887" s="47"/>
      <c r="AE1887" s="47"/>
      <c r="AF1887" s="47"/>
      <c r="AG1887" s="47"/>
      <c r="AH1887" s="47"/>
      <c r="AI1887" s="47"/>
      <c r="AJ1887" s="47"/>
      <c r="AK1887" s="47"/>
      <c r="AL1887" s="47"/>
      <c r="AM1887" s="47"/>
      <c r="AN1887" s="47"/>
      <c r="AO1887" s="47"/>
      <c r="AP1887" s="47"/>
      <c r="AQ1887" s="47"/>
      <c r="AR1887" s="47"/>
      <c r="AS1887" s="47"/>
      <c r="AT1887" s="47"/>
      <c r="AU1887" s="47"/>
      <c r="AV1887" s="47"/>
      <c r="AW1887" s="47"/>
      <c r="AX1887" s="47"/>
      <c r="AY1887" s="47"/>
      <c r="AZ1887" s="47"/>
      <c r="BA1887" s="47"/>
      <c r="BB1887" s="47"/>
      <c r="BC1887" s="47"/>
      <c r="BD1887" s="47"/>
      <c r="BE1887" s="47"/>
      <c r="BF1887" s="47"/>
      <c r="BG1887" s="47"/>
      <c r="BH1887" s="47"/>
      <c r="BI1887" s="47"/>
      <c r="BJ1887" s="47"/>
      <c r="BK1887" s="47"/>
      <c r="BL1887" s="47"/>
      <c r="BM1887" s="47"/>
      <c r="BN1887" s="47"/>
      <c r="BO1887" s="47"/>
      <c r="BP1887" s="47"/>
      <c r="BQ1887" s="47"/>
      <c r="BR1887" s="47"/>
      <c r="BS1887" s="47"/>
      <c r="BT1887" s="47"/>
      <c r="BU1887" s="47"/>
      <c r="BV1887" s="47"/>
      <c r="BW1887" s="47"/>
      <c r="BX1887" s="47"/>
      <c r="BY1887" s="47"/>
      <c r="BZ1887" s="47"/>
      <c r="CA1887" s="47"/>
      <c r="CB1887" s="47"/>
      <c r="CC1887" s="47"/>
      <c r="CD1887" s="47"/>
      <c r="CE1887" s="47"/>
      <c r="CF1887" s="47"/>
      <c r="CG1887" s="47"/>
      <c r="CH1887" s="47"/>
      <c r="CI1887" s="47"/>
    </row>
    <row r="1888" spans="1:92">
      <c r="A1888"/>
      <c r="C1888" s="17"/>
      <c r="D1888" s="17"/>
      <c r="E1888"/>
      <c r="F1888"/>
      <c r="G1888"/>
      <c r="H1888"/>
      <c r="I1888" s="47"/>
      <c r="J1888" s="47"/>
      <c r="K1888" s="47"/>
      <c r="L1888" s="47"/>
      <c r="M1888" s="47"/>
      <c r="N1888" s="47"/>
      <c r="O1888" s="47"/>
      <c r="P1888" s="47"/>
      <c r="Q1888" s="47"/>
      <c r="R1888" s="47"/>
      <c r="S1888" s="47"/>
      <c r="T1888" s="47"/>
      <c r="U1888" s="47"/>
      <c r="V1888" s="47"/>
      <c r="W1888" s="47"/>
      <c r="X1888" s="47"/>
      <c r="Y1888" s="47"/>
      <c r="Z1888" s="47"/>
      <c r="AA1888" s="47"/>
      <c r="AB1888" s="47"/>
      <c r="AC1888" s="47"/>
      <c r="AD1888" s="47"/>
      <c r="AE1888" s="47"/>
      <c r="AF1888" s="47"/>
      <c r="AG1888" s="47"/>
      <c r="AH1888" s="47"/>
      <c r="AI1888" s="47"/>
      <c r="AJ1888" s="47"/>
      <c r="AK1888" s="47"/>
      <c r="AL1888" s="47"/>
      <c r="AM1888" s="47"/>
      <c r="AN1888" s="47"/>
      <c r="AO1888" s="47"/>
      <c r="AP1888" s="47"/>
      <c r="AQ1888" s="47"/>
      <c r="AR1888" s="47"/>
      <c r="AS1888" s="47"/>
      <c r="AT1888" s="47"/>
      <c r="AU1888" s="47"/>
      <c r="AV1888" s="47"/>
      <c r="AW1888" s="47"/>
      <c r="AX1888" s="47"/>
      <c r="AY1888" s="47"/>
      <c r="AZ1888" s="47"/>
      <c r="BA1888" s="47"/>
      <c r="BB1888" s="47"/>
      <c r="BC1888" s="47"/>
      <c r="BD1888" s="47"/>
      <c r="BE1888" s="47"/>
      <c r="BF1888" s="47"/>
      <c r="BG1888" s="47"/>
      <c r="BH1888" s="47"/>
      <c r="BI1888" s="47"/>
      <c r="BJ1888" s="47"/>
      <c r="BK1888" s="47"/>
      <c r="BL1888" s="47"/>
      <c r="BM1888" s="47"/>
      <c r="BN1888" s="47"/>
      <c r="BO1888" s="47"/>
      <c r="BP1888" s="47"/>
      <c r="BQ1888" s="47"/>
      <c r="BR1888" s="47"/>
      <c r="BS1888" s="47"/>
      <c r="BT1888" s="47"/>
      <c r="BU1888" s="47"/>
      <c r="BV1888" s="47"/>
      <c r="BW1888" s="47"/>
      <c r="BX1888" s="47"/>
      <c r="BY1888" s="47"/>
      <c r="BZ1888" s="47"/>
      <c r="CA1888" s="47"/>
      <c r="CB1888" s="47"/>
      <c r="CC1888" s="47"/>
      <c r="CD1888" s="47"/>
      <c r="CE1888" s="47"/>
      <c r="CF1888" s="47"/>
      <c r="CG1888" s="47"/>
      <c r="CH1888" s="47"/>
      <c r="CI1888" s="47"/>
    </row>
    <row r="1889" spans="1:87">
      <c r="A1889"/>
      <c r="C1889" s="17"/>
      <c r="D1889" s="17"/>
      <c r="E1889"/>
      <c r="F1889"/>
      <c r="G1889"/>
      <c r="H1889"/>
      <c r="I1889" s="47"/>
      <c r="J1889" s="47"/>
      <c r="K1889" s="47"/>
      <c r="L1889" s="47"/>
      <c r="M1889" s="47"/>
      <c r="N1889" s="47"/>
      <c r="O1889" s="47"/>
      <c r="P1889" s="47"/>
      <c r="Q1889" s="47"/>
      <c r="R1889" s="47"/>
      <c r="S1889" s="47"/>
      <c r="T1889" s="47"/>
      <c r="U1889" s="47"/>
      <c r="V1889" s="47"/>
      <c r="W1889" s="47"/>
      <c r="X1889" s="47"/>
      <c r="Y1889" s="47"/>
      <c r="Z1889" s="47"/>
      <c r="AA1889" s="47"/>
      <c r="AB1889" s="47"/>
      <c r="AC1889" s="47"/>
      <c r="AD1889" s="47"/>
      <c r="AE1889" s="47"/>
      <c r="AF1889" s="47"/>
      <c r="AG1889" s="47"/>
      <c r="AH1889" s="47"/>
      <c r="AI1889" s="47"/>
      <c r="AJ1889" s="47"/>
      <c r="AK1889" s="47"/>
      <c r="AL1889" s="47"/>
      <c r="AM1889" s="47"/>
      <c r="AN1889" s="47"/>
      <c r="AO1889" s="47"/>
      <c r="AP1889" s="47"/>
      <c r="AQ1889" s="47"/>
      <c r="AR1889" s="47"/>
      <c r="AS1889" s="47"/>
      <c r="AT1889" s="47"/>
      <c r="AU1889" s="47"/>
      <c r="AV1889" s="47"/>
      <c r="AW1889" s="47"/>
      <c r="AX1889" s="47"/>
      <c r="AY1889" s="47"/>
      <c r="AZ1889" s="47"/>
      <c r="BA1889" s="47"/>
      <c r="BB1889" s="47"/>
      <c r="BC1889" s="47"/>
      <c r="BD1889" s="47"/>
      <c r="BE1889" s="47"/>
      <c r="BF1889" s="47"/>
      <c r="BG1889" s="47"/>
      <c r="BH1889" s="47"/>
      <c r="BI1889" s="47"/>
      <c r="BJ1889" s="47"/>
      <c r="BK1889" s="47"/>
      <c r="BL1889" s="47"/>
      <c r="BM1889" s="47"/>
      <c r="BN1889" s="47"/>
      <c r="BO1889" s="47"/>
      <c r="BP1889" s="47"/>
      <c r="BQ1889" s="47"/>
      <c r="BR1889" s="47"/>
      <c r="BS1889" s="47"/>
      <c r="BT1889" s="47"/>
      <c r="BU1889" s="47"/>
      <c r="BV1889" s="47"/>
      <c r="BW1889" s="47"/>
      <c r="BX1889" s="47"/>
      <c r="BY1889" s="47"/>
      <c r="BZ1889" s="47"/>
      <c r="CA1889" s="47"/>
      <c r="CB1889" s="47"/>
      <c r="CC1889" s="47"/>
      <c r="CD1889" s="47"/>
      <c r="CE1889" s="47"/>
      <c r="CF1889" s="47"/>
      <c r="CG1889" s="47"/>
      <c r="CH1889" s="47"/>
      <c r="CI1889" s="47"/>
    </row>
    <row r="1890" spans="1:87">
      <c r="A1890"/>
      <c r="C1890" s="17"/>
      <c r="D1890" s="17"/>
      <c r="E1890"/>
      <c r="F1890"/>
      <c r="G1890"/>
      <c r="H1890"/>
      <c r="I1890" s="47"/>
      <c r="J1890" s="47"/>
      <c r="K1890" s="47"/>
      <c r="L1890" s="47"/>
      <c r="M1890" s="47"/>
      <c r="N1890" s="47"/>
      <c r="O1890" s="47"/>
      <c r="P1890" s="47"/>
      <c r="Q1890" s="47"/>
      <c r="R1890" s="47"/>
      <c r="S1890" s="47"/>
      <c r="T1890" s="47"/>
      <c r="U1890" s="47"/>
      <c r="V1890" s="47"/>
      <c r="W1890" s="47"/>
      <c r="X1890" s="47"/>
      <c r="Y1890" s="47"/>
      <c r="Z1890" s="47"/>
      <c r="AA1890" s="47"/>
      <c r="AB1890" s="47"/>
      <c r="AC1890" s="47"/>
      <c r="AD1890" s="47"/>
      <c r="AE1890" s="47"/>
      <c r="AF1890" s="47"/>
      <c r="AG1890" s="47"/>
      <c r="AH1890" s="47"/>
      <c r="AI1890" s="47"/>
      <c r="AJ1890" s="47"/>
      <c r="AK1890" s="47"/>
      <c r="AL1890" s="47"/>
      <c r="AM1890" s="47"/>
      <c r="AN1890" s="47"/>
      <c r="AO1890" s="47"/>
      <c r="AP1890" s="47"/>
      <c r="AQ1890" s="47"/>
      <c r="AR1890" s="47"/>
      <c r="AS1890" s="47"/>
      <c r="AT1890" s="47"/>
      <c r="AU1890" s="47"/>
      <c r="AV1890" s="47"/>
      <c r="AW1890" s="47"/>
      <c r="AX1890" s="47"/>
      <c r="AY1890" s="47"/>
      <c r="AZ1890" s="47"/>
      <c r="BA1890" s="47"/>
      <c r="BB1890" s="47"/>
      <c r="BC1890" s="47"/>
      <c r="BD1890" s="47"/>
      <c r="BE1890" s="47"/>
      <c r="BF1890" s="47"/>
      <c r="BG1890" s="47"/>
      <c r="BH1890" s="47"/>
      <c r="BI1890" s="47"/>
      <c r="BJ1890" s="47"/>
      <c r="BK1890" s="47"/>
      <c r="BL1890" s="47"/>
      <c r="BM1890" s="47"/>
      <c r="BN1890" s="47"/>
      <c r="BO1890" s="47"/>
      <c r="BP1890" s="47"/>
      <c r="BQ1890" s="47"/>
      <c r="BR1890" s="47"/>
      <c r="BS1890" s="47"/>
      <c r="BT1890" s="47"/>
      <c r="BU1890" s="47"/>
      <c r="BV1890" s="47"/>
      <c r="BW1890" s="47"/>
      <c r="BX1890" s="47"/>
      <c r="BY1890" s="47"/>
      <c r="BZ1890" s="47"/>
      <c r="CA1890" s="47"/>
      <c r="CB1890" s="47"/>
      <c r="CC1890" s="47"/>
      <c r="CD1890" s="47"/>
      <c r="CE1890" s="47"/>
      <c r="CF1890" s="47"/>
      <c r="CG1890" s="47"/>
      <c r="CH1890" s="47"/>
      <c r="CI1890" s="47"/>
    </row>
    <row r="1891" spans="1:87">
      <c r="A1891"/>
      <c r="C1891" s="17"/>
      <c r="D1891" s="17"/>
      <c r="E1891"/>
      <c r="F1891"/>
      <c r="G1891"/>
      <c r="H1891"/>
      <c r="I1891" s="47"/>
      <c r="J1891" s="47"/>
      <c r="K1891" s="47"/>
      <c r="L1891" s="47"/>
      <c r="M1891" s="47"/>
      <c r="N1891" s="47"/>
      <c r="O1891" s="47"/>
      <c r="P1891" s="47"/>
      <c r="Q1891" s="47"/>
      <c r="R1891" s="47"/>
      <c r="S1891" s="47"/>
      <c r="T1891" s="47"/>
      <c r="U1891" s="47"/>
      <c r="V1891" s="47"/>
      <c r="W1891" s="47"/>
      <c r="X1891" s="47"/>
      <c r="Y1891" s="47"/>
      <c r="Z1891" s="47"/>
      <c r="AA1891" s="47"/>
      <c r="AB1891" s="47"/>
      <c r="AC1891" s="47"/>
      <c r="AD1891" s="47"/>
      <c r="AE1891" s="47"/>
      <c r="AF1891" s="47"/>
      <c r="AG1891" s="47"/>
      <c r="AH1891" s="47"/>
      <c r="AI1891" s="47"/>
      <c r="AJ1891" s="47"/>
      <c r="AK1891" s="47"/>
      <c r="AL1891" s="47"/>
      <c r="AM1891" s="47"/>
      <c r="AN1891" s="47"/>
      <c r="AO1891" s="47"/>
      <c r="AP1891" s="47"/>
      <c r="AQ1891" s="47"/>
      <c r="AR1891" s="47"/>
      <c r="AS1891" s="47"/>
      <c r="AT1891" s="47"/>
      <c r="AU1891" s="47"/>
      <c r="AV1891" s="47"/>
      <c r="AW1891" s="47"/>
      <c r="AX1891" s="47"/>
      <c r="AY1891" s="47"/>
      <c r="AZ1891" s="47"/>
      <c r="BA1891" s="47"/>
      <c r="BB1891" s="47"/>
      <c r="BC1891" s="47"/>
      <c r="BD1891" s="47"/>
      <c r="BE1891" s="47"/>
      <c r="BF1891" s="47"/>
      <c r="BG1891" s="47"/>
      <c r="BH1891" s="47"/>
      <c r="BI1891" s="47"/>
      <c r="BJ1891" s="47"/>
      <c r="BK1891" s="47"/>
      <c r="BL1891" s="47"/>
      <c r="BM1891" s="47"/>
      <c r="BN1891" s="47"/>
      <c r="BO1891" s="47"/>
      <c r="BP1891" s="47"/>
      <c r="BQ1891" s="47"/>
      <c r="BR1891" s="47"/>
      <c r="BS1891" s="47"/>
      <c r="BT1891" s="47"/>
      <c r="BU1891" s="47"/>
      <c r="BV1891" s="47"/>
      <c r="BW1891" s="47"/>
      <c r="BX1891" s="47"/>
      <c r="BY1891" s="47"/>
      <c r="BZ1891" s="47"/>
      <c r="CA1891" s="47"/>
      <c r="CB1891" s="47"/>
      <c r="CC1891" s="47"/>
      <c r="CD1891" s="47"/>
      <c r="CE1891" s="47"/>
      <c r="CF1891" s="47"/>
      <c r="CG1891" s="47"/>
      <c r="CH1891" s="47"/>
      <c r="CI1891" s="47"/>
    </row>
    <row r="1892" spans="1:87">
      <c r="A1892"/>
      <c r="C1892" s="17"/>
      <c r="D1892" s="17"/>
      <c r="E1892"/>
      <c r="F1892"/>
      <c r="G1892"/>
      <c r="H1892"/>
      <c r="I1892" s="47"/>
      <c r="J1892" s="47"/>
      <c r="K1892" s="47"/>
      <c r="L1892" s="47"/>
      <c r="M1892" s="47"/>
      <c r="N1892" s="47"/>
      <c r="O1892" s="47"/>
      <c r="P1892" s="47"/>
      <c r="Q1892" s="47"/>
      <c r="R1892" s="47"/>
      <c r="S1892" s="47"/>
      <c r="T1892" s="47"/>
      <c r="U1892" s="47"/>
      <c r="V1892" s="47"/>
      <c r="W1892" s="47"/>
      <c r="X1892" s="47"/>
      <c r="Y1892" s="47"/>
      <c r="Z1892" s="47"/>
      <c r="AA1892" s="47"/>
      <c r="AB1892" s="47"/>
      <c r="AC1892" s="47"/>
      <c r="AD1892" s="47"/>
      <c r="AE1892" s="47"/>
      <c r="AF1892" s="47"/>
      <c r="AG1892" s="47"/>
      <c r="AH1892" s="47"/>
      <c r="AI1892" s="47"/>
      <c r="AJ1892" s="47"/>
      <c r="AK1892" s="47"/>
      <c r="AL1892" s="47"/>
      <c r="AM1892" s="47"/>
      <c r="AN1892" s="47"/>
      <c r="AO1892" s="47"/>
      <c r="AP1892" s="47"/>
      <c r="AQ1892" s="47"/>
      <c r="AR1892" s="47"/>
      <c r="AS1892" s="47"/>
      <c r="AT1892" s="47"/>
      <c r="AU1892" s="47"/>
      <c r="AV1892" s="47"/>
      <c r="AW1892" s="47"/>
      <c r="AX1892" s="47"/>
      <c r="AY1892" s="47"/>
      <c r="AZ1892" s="47"/>
      <c r="BA1892" s="47"/>
      <c r="BB1892" s="47"/>
      <c r="BC1892" s="47"/>
      <c r="BD1892" s="47"/>
      <c r="BE1892" s="47"/>
      <c r="BF1892" s="47"/>
      <c r="BG1892" s="47"/>
      <c r="BH1892" s="47"/>
      <c r="BI1892" s="47"/>
      <c r="BJ1892" s="47"/>
      <c r="BK1892" s="47"/>
      <c r="BL1892" s="47"/>
      <c r="BM1892" s="47"/>
      <c r="BN1892" s="47"/>
      <c r="BO1892" s="47"/>
      <c r="BP1892" s="47"/>
      <c r="BQ1892" s="47"/>
      <c r="BR1892" s="47"/>
      <c r="BS1892" s="47"/>
      <c r="BT1892" s="47"/>
      <c r="BU1892" s="47"/>
      <c r="BV1892" s="47"/>
      <c r="BW1892" s="47"/>
      <c r="BX1892" s="47"/>
      <c r="BY1892" s="47"/>
      <c r="BZ1892" s="47"/>
      <c r="CA1892" s="47"/>
      <c r="CB1892" s="47"/>
      <c r="CC1892" s="47"/>
      <c r="CD1892" s="47"/>
      <c r="CE1892" s="47"/>
      <c r="CF1892" s="47"/>
      <c r="CG1892" s="47"/>
      <c r="CH1892" s="47"/>
      <c r="CI1892" s="47"/>
    </row>
    <row r="1893" spans="1:87">
      <c r="A1893"/>
      <c r="C1893" s="17"/>
      <c r="D1893" s="17"/>
      <c r="E1893"/>
      <c r="F1893"/>
      <c r="G1893"/>
      <c r="H1893"/>
      <c r="I1893" s="47"/>
      <c r="J1893" s="47"/>
      <c r="K1893" s="47"/>
      <c r="L1893" s="47"/>
      <c r="M1893" s="47"/>
      <c r="N1893" s="47"/>
      <c r="O1893" s="47"/>
      <c r="P1893" s="47"/>
      <c r="Q1893" s="47"/>
      <c r="R1893" s="47"/>
      <c r="S1893" s="47"/>
      <c r="T1893" s="47"/>
      <c r="U1893" s="47"/>
      <c r="V1893" s="47"/>
      <c r="W1893" s="47"/>
      <c r="X1893" s="47"/>
      <c r="Y1893" s="47"/>
      <c r="Z1893" s="47"/>
      <c r="AA1893" s="47"/>
      <c r="AB1893" s="47"/>
      <c r="AC1893" s="47"/>
      <c r="AD1893" s="47"/>
      <c r="AE1893" s="47"/>
      <c r="AF1893" s="47"/>
      <c r="AG1893" s="47"/>
      <c r="AH1893" s="47"/>
      <c r="AI1893" s="47"/>
      <c r="AJ1893" s="47"/>
      <c r="AK1893" s="47"/>
      <c r="AL1893" s="47"/>
      <c r="AM1893" s="47"/>
      <c r="AN1893" s="47"/>
      <c r="AO1893" s="47"/>
      <c r="AP1893" s="47"/>
      <c r="AQ1893" s="47"/>
      <c r="AR1893" s="47"/>
      <c r="AS1893" s="47"/>
      <c r="AT1893" s="47"/>
      <c r="AU1893" s="47"/>
      <c r="AV1893" s="47"/>
      <c r="AW1893" s="47"/>
      <c r="AX1893" s="47"/>
      <c r="AY1893" s="47"/>
      <c r="AZ1893" s="47"/>
      <c r="BA1893" s="47"/>
      <c r="BB1893" s="47"/>
      <c r="BC1893" s="47"/>
      <c r="BD1893" s="47"/>
      <c r="BE1893" s="47"/>
      <c r="BF1893" s="47"/>
      <c r="BG1893" s="47"/>
      <c r="BH1893" s="47"/>
      <c r="BI1893" s="47"/>
      <c r="BJ1893" s="47"/>
      <c r="BK1893" s="47"/>
      <c r="BL1893" s="47"/>
      <c r="BM1893" s="47"/>
      <c r="BN1893" s="47"/>
      <c r="BO1893" s="47"/>
      <c r="BP1893" s="47"/>
      <c r="BQ1893" s="47"/>
      <c r="BR1893" s="47"/>
      <c r="BS1893" s="47"/>
      <c r="BT1893" s="47"/>
      <c r="BU1893" s="47"/>
      <c r="BV1893" s="47"/>
      <c r="BW1893" s="47"/>
      <c r="BX1893" s="47"/>
      <c r="BY1893" s="47"/>
      <c r="BZ1893" s="47"/>
      <c r="CA1893" s="47"/>
      <c r="CB1893" s="47"/>
      <c r="CC1893" s="47"/>
      <c r="CD1893" s="47"/>
      <c r="CE1893" s="47"/>
      <c r="CF1893" s="47"/>
      <c r="CG1893" s="47"/>
      <c r="CH1893" s="47"/>
      <c r="CI1893" s="47"/>
    </row>
    <row r="1894" spans="1:87">
      <c r="C1894" s="17"/>
      <c r="D1894" s="90"/>
      <c r="E1894" s="47"/>
      <c r="F1894" s="47"/>
      <c r="G1894" s="47"/>
      <c r="H1894" s="47"/>
      <c r="I1894" s="47"/>
      <c r="J1894" s="47"/>
      <c r="K1894" s="47"/>
      <c r="L1894" s="47"/>
      <c r="M1894" s="47"/>
      <c r="N1894" s="47"/>
      <c r="O1894" s="47"/>
      <c r="P1894" s="47"/>
      <c r="Q1894" s="47"/>
      <c r="R1894" s="47"/>
      <c r="S1894" s="47"/>
      <c r="T1894" s="47"/>
      <c r="U1894" s="47"/>
      <c r="V1894" s="47"/>
      <c r="W1894" s="47"/>
      <c r="X1894" s="47"/>
      <c r="Y1894" s="47"/>
      <c r="Z1894" s="47"/>
      <c r="AA1894" s="47"/>
      <c r="AB1894" s="47"/>
      <c r="AC1894" s="47"/>
      <c r="AD1894" s="47"/>
      <c r="AE1894" s="47"/>
      <c r="AF1894" s="47"/>
      <c r="AG1894" s="47"/>
      <c r="AH1894" s="47"/>
      <c r="AI1894" s="47"/>
      <c r="AJ1894" s="47"/>
      <c r="AK1894" s="47"/>
      <c r="AL1894" s="47"/>
      <c r="AM1894" s="47"/>
      <c r="AN1894" s="47"/>
      <c r="AO1894" s="47"/>
      <c r="AP1894" s="47"/>
      <c r="AQ1894" s="47"/>
      <c r="AR1894" s="47"/>
      <c r="AS1894" s="47"/>
      <c r="AT1894" s="47"/>
      <c r="AU1894" s="47"/>
      <c r="AV1894" s="47"/>
      <c r="AW1894" s="47"/>
      <c r="AX1894" s="47"/>
      <c r="AY1894" s="47"/>
      <c r="AZ1894" s="47"/>
      <c r="BA1894" s="47"/>
      <c r="BB1894" s="47"/>
      <c r="BC1894" s="47"/>
      <c r="BD1894" s="47"/>
      <c r="BE1894" s="47"/>
      <c r="BF1894" s="47"/>
      <c r="BG1894" s="47"/>
      <c r="BH1894" s="47"/>
      <c r="BI1894" s="47"/>
      <c r="BJ1894" s="47"/>
      <c r="BK1894" s="47"/>
      <c r="BL1894" s="47"/>
      <c r="BM1894" s="47"/>
      <c r="BN1894" s="47"/>
      <c r="BO1894" s="47"/>
      <c r="BP1894" s="47"/>
      <c r="BQ1894" s="47"/>
      <c r="BR1894" s="47"/>
      <c r="BS1894" s="47"/>
      <c r="BT1894" s="47"/>
      <c r="BU1894" s="47"/>
      <c r="BV1894" s="47"/>
      <c r="BW1894" s="47"/>
      <c r="BX1894" s="47"/>
      <c r="BY1894" s="47"/>
      <c r="BZ1894" s="47"/>
      <c r="CA1894" s="47"/>
      <c r="CB1894" s="47"/>
      <c r="CC1894" s="47"/>
      <c r="CD1894" s="47"/>
      <c r="CE1894" s="47"/>
      <c r="CF1894" s="47"/>
      <c r="CG1894" s="47"/>
      <c r="CH1894" s="47"/>
      <c r="CI1894" s="47"/>
    </row>
    <row r="1895" spans="1:87">
      <c r="C1895" s="17"/>
      <c r="D1895" s="90"/>
      <c r="E1895" s="47"/>
      <c r="F1895" s="47"/>
      <c r="G1895" s="47"/>
      <c r="H1895" s="47"/>
      <c r="I1895" s="47"/>
      <c r="J1895" s="47"/>
      <c r="K1895" s="47"/>
      <c r="L1895" s="47"/>
      <c r="M1895" s="47"/>
      <c r="N1895" s="47"/>
      <c r="O1895" s="47"/>
      <c r="P1895" s="47"/>
      <c r="Q1895" s="47"/>
      <c r="R1895" s="47"/>
      <c r="S1895" s="47"/>
      <c r="T1895" s="47"/>
      <c r="U1895" s="47"/>
      <c r="V1895" s="47"/>
      <c r="W1895" s="47"/>
      <c r="X1895" s="47"/>
      <c r="Y1895" s="47"/>
      <c r="Z1895" s="47"/>
      <c r="AA1895" s="47"/>
      <c r="AB1895" s="47"/>
      <c r="AC1895" s="47"/>
      <c r="AD1895" s="47"/>
      <c r="AE1895" s="47"/>
      <c r="AF1895" s="47"/>
      <c r="AG1895" s="47"/>
      <c r="AH1895" s="47"/>
      <c r="AI1895" s="47"/>
      <c r="AJ1895" s="47"/>
      <c r="AK1895" s="47"/>
      <c r="AL1895" s="47"/>
      <c r="AM1895" s="47"/>
      <c r="AN1895" s="47"/>
      <c r="AO1895" s="47"/>
      <c r="AP1895" s="47"/>
      <c r="AQ1895" s="47"/>
      <c r="AR1895" s="47"/>
      <c r="AS1895" s="47"/>
      <c r="AT1895" s="47"/>
      <c r="AU1895" s="47"/>
      <c r="AV1895" s="47"/>
      <c r="AW1895" s="47"/>
      <c r="AX1895" s="47"/>
      <c r="AY1895" s="47"/>
      <c r="AZ1895" s="47"/>
      <c r="BA1895" s="47"/>
      <c r="BB1895" s="47"/>
      <c r="BC1895" s="47"/>
      <c r="BD1895" s="47"/>
      <c r="BE1895" s="47"/>
      <c r="BF1895" s="47"/>
      <c r="BG1895" s="47"/>
      <c r="BH1895" s="47"/>
      <c r="BI1895" s="47"/>
      <c r="BJ1895" s="47"/>
      <c r="BK1895" s="47"/>
      <c r="BL1895" s="47"/>
      <c r="BM1895" s="47"/>
      <c r="BN1895" s="47"/>
      <c r="BO1895" s="47"/>
      <c r="BP1895" s="47"/>
      <c r="BQ1895" s="47"/>
      <c r="BR1895" s="47"/>
      <c r="BS1895" s="47"/>
      <c r="BT1895" s="47"/>
      <c r="BU1895" s="47"/>
      <c r="BV1895" s="47"/>
      <c r="BW1895" s="47"/>
      <c r="BX1895" s="47"/>
      <c r="BY1895" s="47"/>
      <c r="BZ1895" s="47"/>
      <c r="CA1895" s="47"/>
      <c r="CB1895" s="47"/>
      <c r="CC1895" s="47"/>
      <c r="CD1895" s="47"/>
      <c r="CE1895" s="47"/>
      <c r="CF1895" s="47"/>
      <c r="CG1895" s="47"/>
      <c r="CH1895" s="47"/>
      <c r="CI1895" s="47"/>
    </row>
    <row r="1896" spans="1:87">
      <c r="C1896" s="17"/>
      <c r="D1896" s="90"/>
      <c r="E1896" s="47"/>
      <c r="F1896" s="47"/>
      <c r="G1896" s="47"/>
      <c r="H1896" s="47"/>
      <c r="I1896" s="47"/>
      <c r="J1896" s="47"/>
      <c r="K1896" s="47"/>
      <c r="L1896" s="47"/>
      <c r="M1896" s="47"/>
      <c r="N1896" s="47"/>
      <c r="O1896" s="47"/>
      <c r="P1896" s="47"/>
      <c r="Q1896" s="47"/>
      <c r="R1896" s="47"/>
      <c r="S1896" s="47"/>
      <c r="T1896" s="47"/>
      <c r="U1896" s="47"/>
      <c r="V1896" s="47"/>
      <c r="W1896" s="47"/>
      <c r="X1896" s="47"/>
      <c r="Y1896" s="47"/>
      <c r="Z1896" s="47"/>
      <c r="AA1896" s="47"/>
      <c r="AB1896" s="47"/>
      <c r="AC1896" s="47"/>
      <c r="AD1896" s="47"/>
      <c r="AE1896" s="47"/>
      <c r="AF1896" s="47"/>
      <c r="AG1896" s="47"/>
      <c r="AH1896" s="47"/>
      <c r="AI1896" s="47"/>
      <c r="AJ1896" s="47"/>
      <c r="AK1896" s="47"/>
      <c r="AL1896" s="47"/>
      <c r="AM1896" s="47"/>
      <c r="AN1896" s="47"/>
      <c r="AO1896" s="47"/>
      <c r="AP1896" s="47"/>
      <c r="AQ1896" s="47"/>
      <c r="AR1896" s="47"/>
      <c r="AS1896" s="47"/>
      <c r="AT1896" s="47"/>
      <c r="AU1896" s="47"/>
      <c r="AV1896" s="47"/>
      <c r="AW1896" s="47"/>
      <c r="AX1896" s="47"/>
      <c r="AY1896" s="47"/>
      <c r="AZ1896" s="47"/>
      <c r="BA1896" s="47"/>
      <c r="BB1896" s="47"/>
      <c r="BC1896" s="47"/>
      <c r="BD1896" s="47"/>
      <c r="BE1896" s="47"/>
      <c r="BF1896" s="47"/>
      <c r="BG1896" s="47"/>
      <c r="BH1896" s="47"/>
      <c r="BI1896" s="47"/>
      <c r="BJ1896" s="47"/>
      <c r="BK1896" s="47"/>
      <c r="BL1896" s="47"/>
      <c r="BM1896" s="47"/>
      <c r="BN1896" s="47"/>
      <c r="BO1896" s="47"/>
      <c r="BP1896" s="47"/>
      <c r="BQ1896" s="47"/>
      <c r="BR1896" s="47"/>
      <c r="BS1896" s="47"/>
      <c r="BT1896" s="47"/>
      <c r="BU1896" s="47"/>
      <c r="BV1896" s="47"/>
      <c r="BW1896" s="47"/>
      <c r="BX1896" s="47"/>
      <c r="BY1896" s="47"/>
      <c r="BZ1896" s="47"/>
      <c r="CA1896" s="47"/>
      <c r="CB1896" s="47"/>
      <c r="CC1896" s="47"/>
      <c r="CD1896" s="47"/>
      <c r="CE1896" s="47"/>
      <c r="CF1896" s="47"/>
      <c r="CG1896" s="47"/>
      <c r="CH1896" s="47"/>
      <c r="CI1896" s="47"/>
    </row>
    <row r="1897" spans="1:87">
      <c r="C1897" s="17"/>
      <c r="D1897" s="90"/>
      <c r="E1897" s="47"/>
      <c r="F1897" s="47"/>
      <c r="G1897" s="47"/>
      <c r="H1897" s="47"/>
      <c r="I1897" s="47"/>
      <c r="J1897" s="47"/>
      <c r="K1897" s="47"/>
      <c r="L1897" s="47"/>
      <c r="M1897" s="47"/>
      <c r="N1897" s="47"/>
      <c r="O1897" s="47"/>
      <c r="P1897" s="47"/>
      <c r="Q1897" s="47"/>
      <c r="R1897" s="47"/>
      <c r="S1897" s="47"/>
      <c r="T1897" s="47"/>
      <c r="U1897" s="47"/>
      <c r="V1897" s="47"/>
      <c r="W1897" s="47"/>
      <c r="X1897" s="47"/>
      <c r="Y1897" s="47"/>
      <c r="Z1897" s="47"/>
      <c r="AA1897" s="47"/>
      <c r="AB1897" s="47"/>
      <c r="AC1897" s="47"/>
      <c r="AD1897" s="47"/>
      <c r="AE1897" s="47"/>
      <c r="AF1897" s="47"/>
      <c r="AG1897" s="47"/>
      <c r="AH1897" s="47"/>
      <c r="AI1897" s="47"/>
      <c r="AJ1897" s="47"/>
      <c r="AK1897" s="47"/>
      <c r="AL1897" s="47"/>
      <c r="AM1897" s="47"/>
      <c r="AN1897" s="47"/>
      <c r="AO1897" s="47"/>
      <c r="AP1897" s="47"/>
      <c r="AQ1897" s="47"/>
      <c r="AR1897" s="47"/>
      <c r="AS1897" s="47"/>
      <c r="AT1897" s="47"/>
      <c r="AU1897" s="47"/>
      <c r="AV1897" s="47"/>
      <c r="AW1897" s="47"/>
      <c r="AX1897" s="47"/>
      <c r="AY1897" s="47"/>
      <c r="AZ1897" s="47"/>
      <c r="BA1897" s="47"/>
      <c r="BB1897" s="47"/>
      <c r="BC1897" s="47"/>
      <c r="BD1897" s="47"/>
      <c r="BE1897" s="47"/>
      <c r="BF1897" s="47"/>
      <c r="BG1897" s="47"/>
      <c r="BH1897" s="47"/>
      <c r="BI1897" s="47"/>
      <c r="BJ1897" s="47"/>
      <c r="BK1897" s="47"/>
      <c r="BL1897" s="47"/>
      <c r="BM1897" s="47"/>
      <c r="BN1897" s="47"/>
      <c r="BO1897" s="47"/>
      <c r="BP1897" s="47"/>
      <c r="BQ1897" s="47"/>
      <c r="BR1897" s="47"/>
      <c r="BS1897" s="47"/>
      <c r="BT1897" s="47"/>
      <c r="BU1897" s="47"/>
      <c r="BV1897" s="47"/>
      <c r="BW1897" s="47"/>
      <c r="BX1897" s="47"/>
      <c r="BY1897" s="47"/>
      <c r="BZ1897" s="47"/>
      <c r="CA1897" s="47"/>
      <c r="CB1897" s="47"/>
      <c r="CC1897" s="47"/>
      <c r="CD1897" s="47"/>
      <c r="CE1897" s="47"/>
      <c r="CF1897" s="47"/>
      <c r="CG1897" s="47"/>
      <c r="CH1897" s="47"/>
      <c r="CI1897" s="47"/>
    </row>
    <row r="1898" spans="1:87">
      <c r="C1898" s="17"/>
      <c r="D1898" s="90"/>
      <c r="E1898" s="47"/>
      <c r="F1898" s="47"/>
      <c r="G1898" s="47"/>
      <c r="H1898" s="47"/>
      <c r="I1898" s="47"/>
      <c r="J1898" s="47"/>
      <c r="K1898" s="47"/>
      <c r="L1898" s="47"/>
      <c r="M1898" s="47"/>
      <c r="N1898" s="47"/>
      <c r="O1898" s="47"/>
      <c r="P1898" s="47"/>
      <c r="Q1898" s="47"/>
      <c r="R1898" s="47"/>
      <c r="S1898" s="47"/>
      <c r="T1898" s="47"/>
      <c r="U1898" s="47"/>
      <c r="V1898" s="47"/>
      <c r="W1898" s="47"/>
      <c r="X1898" s="47"/>
      <c r="Y1898" s="47"/>
      <c r="Z1898" s="47"/>
      <c r="AA1898" s="47"/>
      <c r="AB1898" s="47"/>
      <c r="AC1898" s="47"/>
      <c r="AD1898" s="47"/>
      <c r="AE1898" s="47"/>
      <c r="AF1898" s="47"/>
      <c r="AG1898" s="47"/>
      <c r="AH1898" s="47"/>
      <c r="AI1898" s="47"/>
      <c r="AJ1898" s="47"/>
      <c r="AK1898" s="47"/>
      <c r="AL1898" s="47"/>
      <c r="AM1898" s="47"/>
      <c r="AN1898" s="47"/>
      <c r="AO1898" s="47"/>
      <c r="AP1898" s="47"/>
      <c r="AQ1898" s="47"/>
      <c r="AR1898" s="47"/>
      <c r="AS1898" s="47"/>
      <c r="AT1898" s="47"/>
      <c r="AU1898" s="47"/>
      <c r="AV1898" s="47"/>
      <c r="AW1898" s="47"/>
      <c r="AX1898" s="47"/>
      <c r="AY1898" s="47"/>
      <c r="AZ1898" s="47"/>
      <c r="BA1898" s="47"/>
      <c r="BB1898" s="47"/>
      <c r="BC1898" s="47"/>
      <c r="BD1898" s="47"/>
      <c r="BE1898" s="47"/>
      <c r="BF1898" s="47"/>
      <c r="BG1898" s="47"/>
      <c r="BH1898" s="47"/>
      <c r="BI1898" s="47"/>
      <c r="BJ1898" s="47"/>
      <c r="BK1898" s="47"/>
      <c r="BL1898" s="47"/>
      <c r="BM1898" s="47"/>
      <c r="BN1898" s="47"/>
      <c r="BO1898" s="47"/>
      <c r="BP1898" s="47"/>
      <c r="BQ1898" s="47"/>
      <c r="BR1898" s="47"/>
      <c r="BS1898" s="47"/>
      <c r="BT1898" s="47"/>
      <c r="BU1898" s="47"/>
      <c r="BV1898" s="47"/>
      <c r="BW1898" s="47"/>
      <c r="BX1898" s="47"/>
      <c r="BY1898" s="47"/>
      <c r="BZ1898" s="47"/>
      <c r="CA1898" s="47"/>
      <c r="CB1898" s="47"/>
      <c r="CC1898" s="47"/>
      <c r="CD1898" s="47"/>
      <c r="CE1898" s="47"/>
      <c r="CF1898" s="47"/>
      <c r="CG1898" s="47"/>
      <c r="CH1898" s="47"/>
      <c r="CI1898" s="47"/>
    </row>
    <row r="1899" spans="1:87">
      <c r="C1899" s="17"/>
      <c r="D1899" s="90"/>
      <c r="E1899" s="47"/>
      <c r="F1899" s="47"/>
      <c r="G1899" s="47"/>
      <c r="H1899" s="47"/>
      <c r="I1899" s="47"/>
      <c r="J1899" s="47"/>
      <c r="K1899" s="47"/>
      <c r="L1899" s="47"/>
      <c r="M1899" s="47"/>
      <c r="N1899" s="47"/>
      <c r="O1899" s="47"/>
      <c r="P1899" s="47"/>
      <c r="Q1899" s="47"/>
      <c r="R1899" s="47"/>
      <c r="S1899" s="47"/>
      <c r="T1899" s="47"/>
      <c r="U1899" s="47"/>
      <c r="V1899" s="47"/>
      <c r="W1899" s="47"/>
      <c r="X1899" s="47"/>
      <c r="Y1899" s="47"/>
      <c r="Z1899" s="47"/>
      <c r="AA1899" s="47"/>
      <c r="AB1899" s="47"/>
      <c r="AC1899" s="47"/>
      <c r="AD1899" s="47"/>
      <c r="AE1899" s="47"/>
      <c r="AF1899" s="47"/>
      <c r="AG1899" s="47"/>
      <c r="AH1899" s="47"/>
      <c r="AI1899" s="47"/>
      <c r="AJ1899" s="47"/>
      <c r="AK1899" s="47"/>
      <c r="AL1899" s="47"/>
      <c r="AM1899" s="47"/>
      <c r="AN1899" s="47"/>
      <c r="AO1899" s="47"/>
      <c r="AP1899" s="47"/>
      <c r="AQ1899" s="47"/>
      <c r="AR1899" s="47"/>
      <c r="AS1899" s="47"/>
      <c r="AT1899" s="47"/>
      <c r="AU1899" s="47"/>
      <c r="AV1899" s="47"/>
      <c r="AW1899" s="47"/>
      <c r="AX1899" s="47"/>
      <c r="AY1899" s="47"/>
      <c r="AZ1899" s="47"/>
      <c r="BA1899" s="47"/>
      <c r="BB1899" s="47"/>
      <c r="BC1899" s="47"/>
      <c r="BD1899" s="47"/>
      <c r="BE1899" s="47"/>
      <c r="BF1899" s="47"/>
      <c r="BG1899" s="47"/>
      <c r="BH1899" s="47"/>
      <c r="BI1899" s="47"/>
      <c r="BJ1899" s="47"/>
      <c r="BK1899" s="47"/>
      <c r="BL1899" s="47"/>
      <c r="BM1899" s="47"/>
      <c r="BN1899" s="47"/>
      <c r="BO1899" s="47"/>
      <c r="BP1899" s="47"/>
      <c r="BQ1899" s="47"/>
      <c r="BR1899" s="47"/>
      <c r="BS1899" s="47"/>
      <c r="BT1899" s="47"/>
      <c r="BU1899" s="47"/>
      <c r="BV1899" s="47"/>
      <c r="BW1899" s="47"/>
      <c r="BX1899" s="47"/>
      <c r="BY1899" s="47"/>
      <c r="BZ1899" s="47"/>
      <c r="CA1899" s="47"/>
      <c r="CB1899" s="47"/>
      <c r="CC1899" s="47"/>
      <c r="CD1899" s="47"/>
      <c r="CE1899" s="47"/>
      <c r="CF1899" s="47"/>
      <c r="CG1899" s="47"/>
      <c r="CH1899" s="47"/>
      <c r="CI1899" s="47"/>
    </row>
    <row r="1900" spans="1:87">
      <c r="C1900" s="17"/>
      <c r="D1900" s="90"/>
      <c r="E1900" s="47"/>
      <c r="F1900" s="47"/>
      <c r="G1900" s="47"/>
      <c r="H1900" s="47"/>
      <c r="I1900" s="47"/>
      <c r="J1900" s="47"/>
      <c r="K1900" s="47"/>
      <c r="L1900" s="47"/>
      <c r="M1900" s="47"/>
      <c r="N1900" s="47"/>
      <c r="O1900" s="47"/>
      <c r="P1900" s="47"/>
      <c r="Q1900" s="47"/>
      <c r="R1900" s="47"/>
      <c r="S1900" s="47"/>
      <c r="T1900" s="47"/>
      <c r="U1900" s="47"/>
      <c r="V1900" s="47"/>
      <c r="W1900" s="47"/>
      <c r="X1900" s="47"/>
      <c r="Y1900" s="47"/>
      <c r="Z1900" s="47"/>
      <c r="AA1900" s="47"/>
      <c r="AB1900" s="47"/>
      <c r="AC1900" s="47"/>
      <c r="AD1900" s="47"/>
      <c r="AE1900" s="47"/>
      <c r="AF1900" s="47"/>
      <c r="AG1900" s="47"/>
      <c r="AH1900" s="47"/>
      <c r="AI1900" s="47"/>
      <c r="AJ1900" s="47"/>
      <c r="AK1900" s="47"/>
      <c r="AL1900" s="47"/>
      <c r="AM1900" s="47"/>
      <c r="AN1900" s="47"/>
      <c r="AO1900" s="47"/>
      <c r="AP1900" s="47"/>
      <c r="AQ1900" s="47"/>
      <c r="AR1900" s="47"/>
      <c r="AS1900" s="47"/>
      <c r="AT1900" s="47"/>
      <c r="AU1900" s="47"/>
      <c r="AV1900" s="47"/>
      <c r="AW1900" s="47"/>
      <c r="AX1900" s="47"/>
      <c r="AY1900" s="47"/>
      <c r="AZ1900" s="47"/>
      <c r="BA1900" s="47"/>
      <c r="BB1900" s="47"/>
      <c r="BC1900" s="47"/>
      <c r="BD1900" s="47"/>
      <c r="BE1900" s="47"/>
      <c r="BF1900" s="47"/>
      <c r="BG1900" s="47"/>
      <c r="BH1900" s="47"/>
      <c r="BI1900" s="47"/>
      <c r="BJ1900" s="47"/>
      <c r="BK1900" s="47"/>
      <c r="BL1900" s="47"/>
      <c r="BM1900" s="47"/>
      <c r="BN1900" s="47"/>
      <c r="BO1900" s="47"/>
      <c r="BP1900" s="47"/>
      <c r="BQ1900" s="47"/>
      <c r="BR1900" s="47"/>
      <c r="BS1900" s="47"/>
      <c r="BT1900" s="47"/>
      <c r="BU1900" s="47"/>
      <c r="BV1900" s="47"/>
      <c r="BW1900" s="47"/>
      <c r="BX1900" s="47"/>
      <c r="BY1900" s="47"/>
      <c r="BZ1900" s="47"/>
      <c r="CA1900" s="47"/>
      <c r="CB1900" s="47"/>
      <c r="CC1900" s="47"/>
      <c r="CD1900" s="47"/>
      <c r="CE1900" s="47"/>
      <c r="CF1900" s="47"/>
      <c r="CG1900" s="47"/>
      <c r="CH1900" s="47"/>
      <c r="CI1900" s="47"/>
    </row>
    <row r="1901" spans="1:87">
      <c r="C1901" s="17"/>
      <c r="D1901" s="90"/>
      <c r="E1901" s="47"/>
      <c r="F1901" s="47"/>
      <c r="G1901" s="47"/>
      <c r="H1901" s="47"/>
      <c r="I1901" s="47"/>
      <c r="J1901" s="47"/>
      <c r="K1901" s="47"/>
      <c r="L1901" s="47"/>
      <c r="M1901" s="47"/>
      <c r="N1901" s="47"/>
      <c r="O1901" s="47"/>
      <c r="P1901" s="47"/>
      <c r="Q1901" s="47"/>
      <c r="R1901" s="47"/>
      <c r="S1901" s="47"/>
      <c r="T1901" s="47"/>
      <c r="U1901" s="47"/>
      <c r="V1901" s="47"/>
      <c r="W1901" s="47"/>
      <c r="X1901" s="47"/>
      <c r="Y1901" s="47"/>
      <c r="Z1901" s="47"/>
      <c r="AA1901" s="47"/>
      <c r="AB1901" s="47"/>
      <c r="AC1901" s="47"/>
      <c r="AD1901" s="47"/>
      <c r="AE1901" s="47"/>
      <c r="AF1901" s="47"/>
      <c r="AG1901" s="47"/>
      <c r="AH1901" s="47"/>
      <c r="AI1901" s="47"/>
      <c r="AJ1901" s="47"/>
      <c r="AK1901" s="47"/>
      <c r="AL1901" s="47"/>
      <c r="AM1901" s="47"/>
      <c r="AN1901" s="47"/>
      <c r="AO1901" s="47"/>
      <c r="AP1901" s="47"/>
      <c r="AQ1901" s="47"/>
      <c r="AR1901" s="47"/>
      <c r="AS1901" s="47"/>
      <c r="AT1901" s="47"/>
      <c r="AU1901" s="47"/>
      <c r="AV1901" s="47"/>
      <c r="AW1901" s="47"/>
      <c r="AX1901" s="47"/>
      <c r="AY1901" s="47"/>
      <c r="AZ1901" s="47"/>
      <c r="BA1901" s="47"/>
      <c r="BB1901" s="47"/>
      <c r="BC1901" s="47"/>
      <c r="BD1901" s="47"/>
      <c r="BE1901" s="47"/>
      <c r="BF1901" s="47"/>
      <c r="BG1901" s="47"/>
      <c r="BH1901" s="47"/>
      <c r="BI1901" s="47"/>
      <c r="BJ1901" s="47"/>
      <c r="BK1901" s="47"/>
      <c r="BL1901" s="47"/>
      <c r="BM1901" s="47"/>
      <c r="BN1901" s="47"/>
      <c r="BO1901" s="47"/>
      <c r="BP1901" s="47"/>
      <c r="BQ1901" s="47"/>
      <c r="BR1901" s="47"/>
      <c r="BS1901" s="47"/>
      <c r="BT1901" s="47"/>
      <c r="BU1901" s="47"/>
      <c r="BV1901" s="47"/>
      <c r="BW1901" s="47"/>
      <c r="BX1901" s="47"/>
      <c r="BY1901" s="47"/>
      <c r="BZ1901" s="47"/>
      <c r="CA1901" s="47"/>
      <c r="CB1901" s="47"/>
      <c r="CC1901" s="47"/>
      <c r="CD1901" s="47"/>
      <c r="CE1901" s="47"/>
      <c r="CF1901" s="47"/>
      <c r="CG1901" s="47"/>
      <c r="CH1901" s="47"/>
      <c r="CI1901" s="47"/>
    </row>
    <row r="1902" spans="1:87">
      <c r="C1902" s="17"/>
      <c r="D1902" s="90"/>
      <c r="E1902" s="47"/>
      <c r="F1902" s="47"/>
      <c r="G1902" s="47"/>
      <c r="H1902" s="47"/>
      <c r="I1902" s="47"/>
      <c r="J1902" s="47"/>
      <c r="K1902" s="47"/>
      <c r="L1902" s="47"/>
      <c r="M1902" s="47"/>
      <c r="N1902" s="47"/>
      <c r="O1902" s="47"/>
      <c r="P1902" s="47"/>
      <c r="Q1902" s="47"/>
      <c r="R1902" s="47"/>
      <c r="S1902" s="47"/>
      <c r="T1902" s="47"/>
      <c r="U1902" s="47"/>
      <c r="V1902" s="47"/>
      <c r="W1902" s="47"/>
      <c r="X1902" s="47"/>
      <c r="Y1902" s="47"/>
      <c r="Z1902" s="47"/>
      <c r="AA1902" s="47"/>
      <c r="AB1902" s="47"/>
      <c r="AC1902" s="47"/>
      <c r="AD1902" s="47"/>
      <c r="AE1902" s="47"/>
      <c r="AF1902" s="47"/>
      <c r="AG1902" s="47"/>
      <c r="AH1902" s="47"/>
      <c r="AI1902" s="47"/>
      <c r="AJ1902" s="47"/>
      <c r="AK1902" s="47"/>
      <c r="AL1902" s="47"/>
      <c r="AM1902" s="47"/>
      <c r="AN1902" s="47"/>
      <c r="AO1902" s="47"/>
      <c r="AP1902" s="47"/>
      <c r="AQ1902" s="47"/>
      <c r="AR1902" s="47"/>
      <c r="AS1902" s="47"/>
      <c r="AT1902" s="47"/>
      <c r="AU1902" s="47"/>
      <c r="AV1902" s="47"/>
      <c r="AW1902" s="47"/>
      <c r="AX1902" s="47"/>
      <c r="AY1902" s="47"/>
      <c r="AZ1902" s="47"/>
      <c r="BA1902" s="47"/>
      <c r="BB1902" s="47"/>
      <c r="BC1902" s="47"/>
      <c r="BD1902" s="47"/>
      <c r="BE1902" s="47"/>
      <c r="BF1902" s="47"/>
      <c r="BG1902" s="47"/>
      <c r="BH1902" s="47"/>
      <c r="BI1902" s="47"/>
      <c r="BJ1902" s="47"/>
      <c r="BK1902" s="47"/>
      <c r="BL1902" s="47"/>
      <c r="BM1902" s="47"/>
      <c r="BN1902" s="47"/>
      <c r="BO1902" s="47"/>
      <c r="BP1902" s="47"/>
      <c r="BQ1902" s="47"/>
      <c r="BR1902" s="47"/>
      <c r="BS1902" s="47"/>
      <c r="BT1902" s="47"/>
      <c r="BU1902" s="47"/>
      <c r="BV1902" s="47"/>
      <c r="BW1902" s="47"/>
      <c r="BX1902" s="47"/>
      <c r="BY1902" s="47"/>
      <c r="BZ1902" s="47"/>
      <c r="CA1902" s="47"/>
      <c r="CB1902" s="47"/>
      <c r="CC1902" s="47"/>
      <c r="CD1902" s="47"/>
      <c r="CE1902" s="47"/>
      <c r="CF1902" s="47"/>
      <c r="CG1902" s="47"/>
      <c r="CH1902" s="47"/>
      <c r="CI1902" s="47"/>
    </row>
    <row r="1903" spans="1:87">
      <c r="C1903" s="17"/>
      <c r="D1903" s="90"/>
      <c r="E1903" s="47"/>
      <c r="F1903" s="47"/>
      <c r="G1903" s="47"/>
      <c r="H1903" s="47"/>
      <c r="I1903" s="47"/>
      <c r="J1903" s="47"/>
      <c r="K1903" s="47"/>
      <c r="L1903" s="47"/>
      <c r="M1903" s="47"/>
      <c r="N1903" s="47"/>
      <c r="O1903" s="47"/>
      <c r="P1903" s="47"/>
      <c r="Q1903" s="47"/>
      <c r="R1903" s="47"/>
      <c r="S1903" s="47"/>
      <c r="T1903" s="47"/>
      <c r="U1903" s="47"/>
      <c r="V1903" s="47"/>
      <c r="W1903" s="47"/>
      <c r="X1903" s="47"/>
      <c r="Y1903" s="47"/>
      <c r="Z1903" s="47"/>
      <c r="AA1903" s="47"/>
      <c r="AB1903" s="47"/>
      <c r="AC1903" s="47"/>
      <c r="AD1903" s="47"/>
      <c r="AE1903" s="47"/>
      <c r="AF1903" s="47"/>
      <c r="AG1903" s="47"/>
      <c r="AH1903" s="47"/>
      <c r="AI1903" s="47"/>
      <c r="AJ1903" s="47"/>
      <c r="AK1903" s="47"/>
      <c r="AL1903" s="47"/>
      <c r="AM1903" s="47"/>
      <c r="AN1903" s="47"/>
      <c r="AO1903" s="47"/>
      <c r="AP1903" s="47"/>
      <c r="AQ1903" s="47"/>
      <c r="AR1903" s="47"/>
      <c r="AS1903" s="47"/>
      <c r="AT1903" s="47"/>
      <c r="AU1903" s="47"/>
      <c r="AV1903" s="47"/>
      <c r="AW1903" s="47"/>
      <c r="AX1903" s="47"/>
      <c r="AY1903" s="47"/>
      <c r="AZ1903" s="47"/>
      <c r="BA1903" s="47"/>
      <c r="BB1903" s="47"/>
      <c r="BC1903" s="47"/>
      <c r="BD1903" s="47"/>
      <c r="BE1903" s="47"/>
      <c r="BF1903" s="47"/>
      <c r="BG1903" s="47"/>
      <c r="BH1903" s="47"/>
      <c r="BI1903" s="47"/>
      <c r="BJ1903" s="47"/>
      <c r="BK1903" s="47"/>
      <c r="BL1903" s="47"/>
      <c r="BM1903" s="47"/>
      <c r="BN1903" s="47"/>
      <c r="BO1903" s="47"/>
      <c r="BP1903" s="47"/>
      <c r="BQ1903" s="47"/>
      <c r="BR1903" s="47"/>
      <c r="BS1903" s="47"/>
      <c r="BT1903" s="47"/>
      <c r="BU1903" s="47"/>
      <c r="BV1903" s="47"/>
      <c r="BW1903" s="47"/>
      <c r="BX1903" s="47"/>
      <c r="BY1903" s="47"/>
      <c r="BZ1903" s="47"/>
      <c r="CA1903" s="47"/>
      <c r="CB1903" s="47"/>
      <c r="CC1903" s="47"/>
      <c r="CD1903" s="47"/>
      <c r="CE1903" s="47"/>
      <c r="CF1903" s="47"/>
      <c r="CG1903" s="47"/>
      <c r="CH1903" s="47"/>
      <c r="CI1903" s="47"/>
    </row>
    <row r="1904" spans="1:87">
      <c r="C1904" s="17"/>
      <c r="D1904" s="90"/>
      <c r="E1904" s="47"/>
      <c r="F1904" s="47"/>
      <c r="G1904" s="47"/>
      <c r="H1904" s="47"/>
      <c r="I1904" s="47"/>
      <c r="J1904" s="47"/>
      <c r="K1904" s="47"/>
      <c r="L1904" s="47"/>
      <c r="M1904" s="47"/>
      <c r="N1904" s="47"/>
      <c r="O1904" s="47"/>
      <c r="P1904" s="47"/>
      <c r="Q1904" s="47"/>
      <c r="R1904" s="47"/>
      <c r="S1904" s="47"/>
      <c r="T1904" s="47"/>
      <c r="U1904" s="47"/>
      <c r="V1904" s="47"/>
      <c r="W1904" s="47"/>
      <c r="X1904" s="47"/>
      <c r="Y1904" s="47"/>
      <c r="Z1904" s="47"/>
      <c r="AA1904" s="47"/>
      <c r="AB1904" s="47"/>
      <c r="AC1904" s="47"/>
      <c r="AD1904" s="47"/>
      <c r="AE1904" s="47"/>
      <c r="AF1904" s="47"/>
      <c r="AG1904" s="47"/>
      <c r="AH1904" s="47"/>
      <c r="AI1904" s="47"/>
      <c r="AJ1904" s="47"/>
      <c r="AK1904" s="47"/>
      <c r="AL1904" s="47"/>
      <c r="AM1904" s="47"/>
      <c r="AN1904" s="47"/>
      <c r="AO1904" s="47"/>
      <c r="AP1904" s="47"/>
      <c r="AQ1904" s="47"/>
      <c r="AR1904" s="47"/>
      <c r="AS1904" s="47"/>
      <c r="AT1904" s="47"/>
      <c r="AU1904" s="47"/>
      <c r="AV1904" s="47"/>
      <c r="AW1904" s="47"/>
      <c r="AX1904" s="47"/>
      <c r="AY1904" s="47"/>
      <c r="AZ1904" s="47"/>
      <c r="BA1904" s="47"/>
      <c r="BB1904" s="47"/>
      <c r="BC1904" s="47"/>
      <c r="BD1904" s="47"/>
      <c r="BE1904" s="47"/>
      <c r="BF1904" s="47"/>
      <c r="BG1904" s="47"/>
      <c r="BH1904" s="47"/>
      <c r="BI1904" s="47"/>
      <c r="BJ1904" s="47"/>
      <c r="BK1904" s="47"/>
      <c r="BL1904" s="47"/>
      <c r="BM1904" s="47"/>
      <c r="BN1904" s="47"/>
      <c r="BO1904" s="47"/>
      <c r="BP1904" s="47"/>
      <c r="BQ1904" s="47"/>
      <c r="BR1904" s="47"/>
      <c r="BS1904" s="47"/>
      <c r="BT1904" s="47"/>
      <c r="BU1904" s="47"/>
      <c r="BV1904" s="47"/>
      <c r="BW1904" s="47"/>
      <c r="BX1904" s="47"/>
      <c r="BY1904" s="47"/>
      <c r="BZ1904" s="47"/>
      <c r="CA1904" s="47"/>
      <c r="CB1904" s="47"/>
      <c r="CC1904" s="47"/>
      <c r="CD1904" s="47"/>
      <c r="CE1904" s="47"/>
      <c r="CF1904" s="47"/>
      <c r="CG1904" s="47"/>
      <c r="CH1904" s="47"/>
      <c r="CI1904" s="47"/>
    </row>
    <row r="1905" spans="3:87">
      <c r="C1905" s="17"/>
      <c r="D1905" s="90"/>
      <c r="E1905" s="47"/>
      <c r="F1905" s="47"/>
      <c r="G1905" s="47"/>
      <c r="H1905" s="47"/>
      <c r="I1905" s="47"/>
      <c r="J1905" s="47"/>
      <c r="K1905" s="47"/>
      <c r="L1905" s="47"/>
      <c r="M1905" s="47"/>
      <c r="N1905" s="47"/>
      <c r="O1905" s="47"/>
      <c r="P1905" s="47"/>
      <c r="Q1905" s="47"/>
      <c r="R1905" s="47"/>
      <c r="S1905" s="47"/>
      <c r="T1905" s="47"/>
      <c r="U1905" s="47"/>
      <c r="V1905" s="47"/>
      <c r="W1905" s="47"/>
      <c r="X1905" s="47"/>
      <c r="Y1905" s="47"/>
      <c r="Z1905" s="47"/>
      <c r="AA1905" s="47"/>
      <c r="AB1905" s="47"/>
      <c r="AC1905" s="47"/>
      <c r="AD1905" s="47"/>
      <c r="AE1905" s="47"/>
      <c r="AF1905" s="47"/>
      <c r="AG1905" s="47"/>
      <c r="AH1905" s="47"/>
      <c r="AI1905" s="47"/>
      <c r="AJ1905" s="47"/>
      <c r="AK1905" s="47"/>
      <c r="AL1905" s="47"/>
      <c r="AM1905" s="47"/>
      <c r="AN1905" s="47"/>
      <c r="AO1905" s="47"/>
      <c r="AP1905" s="47"/>
      <c r="AQ1905" s="47"/>
      <c r="AR1905" s="47"/>
      <c r="AS1905" s="47"/>
      <c r="AT1905" s="47"/>
      <c r="AU1905" s="47"/>
      <c r="AV1905" s="47"/>
      <c r="AW1905" s="47"/>
      <c r="AX1905" s="47"/>
      <c r="AY1905" s="47"/>
      <c r="AZ1905" s="47"/>
      <c r="BA1905" s="47"/>
      <c r="BB1905" s="47"/>
      <c r="BC1905" s="47"/>
      <c r="BD1905" s="47"/>
      <c r="BE1905" s="47"/>
      <c r="BF1905" s="47"/>
      <c r="BG1905" s="47"/>
      <c r="BH1905" s="47"/>
      <c r="BI1905" s="47"/>
      <c r="BJ1905" s="47"/>
      <c r="BK1905" s="47"/>
      <c r="BL1905" s="47"/>
      <c r="BM1905" s="47"/>
      <c r="BN1905" s="47"/>
      <c r="BO1905" s="47"/>
      <c r="BP1905" s="47"/>
      <c r="BQ1905" s="47"/>
      <c r="BR1905" s="47"/>
      <c r="BS1905" s="47"/>
      <c r="BT1905" s="47"/>
      <c r="BU1905" s="47"/>
      <c r="BV1905" s="47"/>
      <c r="BW1905" s="47"/>
      <c r="BX1905" s="47"/>
      <c r="BY1905" s="47"/>
      <c r="BZ1905" s="47"/>
      <c r="CA1905" s="47"/>
      <c r="CB1905" s="47"/>
      <c r="CC1905" s="47"/>
      <c r="CD1905" s="47"/>
      <c r="CE1905" s="47"/>
      <c r="CF1905" s="47"/>
      <c r="CG1905" s="47"/>
      <c r="CH1905" s="47"/>
      <c r="CI1905" s="47"/>
    </row>
    <row r="1906" spans="3:87">
      <c r="C1906" s="17"/>
      <c r="D1906" s="90"/>
      <c r="E1906" s="47"/>
      <c r="F1906" s="47"/>
      <c r="G1906" s="47"/>
      <c r="H1906" s="47"/>
      <c r="I1906" s="47"/>
      <c r="J1906" s="47"/>
      <c r="K1906" s="47"/>
      <c r="L1906" s="47"/>
      <c r="M1906" s="47"/>
      <c r="N1906" s="47"/>
      <c r="O1906" s="47"/>
      <c r="P1906" s="47"/>
      <c r="Q1906" s="47"/>
      <c r="R1906" s="47"/>
      <c r="S1906" s="47"/>
      <c r="T1906" s="47"/>
      <c r="U1906" s="47"/>
      <c r="V1906" s="47"/>
      <c r="W1906" s="47"/>
      <c r="X1906" s="47"/>
      <c r="Y1906" s="47"/>
      <c r="Z1906" s="47"/>
      <c r="AA1906" s="47"/>
      <c r="AB1906" s="47"/>
      <c r="AC1906" s="47"/>
      <c r="AD1906" s="47"/>
      <c r="AE1906" s="47"/>
      <c r="AF1906" s="47"/>
      <c r="AG1906" s="47"/>
      <c r="AH1906" s="47"/>
      <c r="AI1906" s="47"/>
      <c r="AJ1906" s="47"/>
      <c r="AK1906" s="47"/>
      <c r="AL1906" s="47"/>
      <c r="AM1906" s="47"/>
      <c r="AN1906" s="47"/>
      <c r="AO1906" s="47"/>
      <c r="AP1906" s="47"/>
      <c r="AQ1906" s="47"/>
      <c r="AR1906" s="47"/>
      <c r="AS1906" s="47"/>
      <c r="AT1906" s="47"/>
      <c r="AU1906" s="47"/>
      <c r="AV1906" s="47"/>
      <c r="AW1906" s="47"/>
      <c r="AX1906" s="47"/>
      <c r="AY1906" s="47"/>
      <c r="AZ1906" s="47"/>
      <c r="BA1906" s="47"/>
      <c r="BB1906" s="47"/>
      <c r="BC1906" s="47"/>
      <c r="BD1906" s="47"/>
      <c r="BE1906" s="47"/>
      <c r="BF1906" s="47"/>
      <c r="BG1906" s="47"/>
      <c r="BH1906" s="47"/>
      <c r="BI1906" s="47"/>
      <c r="BJ1906" s="47"/>
      <c r="BK1906" s="47"/>
      <c r="BL1906" s="47"/>
      <c r="BM1906" s="47"/>
      <c r="BN1906" s="47"/>
      <c r="BO1906" s="47"/>
      <c r="BP1906" s="47"/>
      <c r="BQ1906" s="47"/>
      <c r="BR1906" s="47"/>
      <c r="BS1906" s="47"/>
      <c r="BT1906" s="47"/>
      <c r="BU1906" s="47"/>
      <c r="BV1906" s="47"/>
      <c r="BW1906" s="47"/>
      <c r="BX1906" s="47"/>
      <c r="BY1906" s="47"/>
      <c r="BZ1906" s="47"/>
      <c r="CA1906" s="47"/>
      <c r="CB1906" s="47"/>
      <c r="CC1906" s="47"/>
      <c r="CD1906" s="47"/>
      <c r="CE1906" s="47"/>
      <c r="CF1906" s="47"/>
      <c r="CG1906" s="47"/>
      <c r="CH1906" s="47"/>
      <c r="CI1906" s="47"/>
    </row>
    <row r="1907" spans="3:87">
      <c r="C1907" s="17"/>
      <c r="D1907" s="90"/>
      <c r="E1907" s="47"/>
      <c r="F1907" s="47"/>
      <c r="G1907" s="47"/>
      <c r="H1907" s="47"/>
      <c r="I1907" s="47"/>
      <c r="J1907" s="47"/>
      <c r="K1907" s="47"/>
      <c r="L1907" s="47"/>
      <c r="M1907" s="47"/>
      <c r="N1907" s="47"/>
      <c r="O1907" s="47"/>
      <c r="P1907" s="47"/>
      <c r="Q1907" s="47"/>
      <c r="R1907" s="47"/>
      <c r="S1907" s="47"/>
      <c r="T1907" s="47"/>
      <c r="U1907" s="47"/>
      <c r="V1907" s="47"/>
      <c r="W1907" s="47"/>
      <c r="X1907" s="47"/>
      <c r="Y1907" s="47"/>
      <c r="Z1907" s="47"/>
      <c r="AA1907" s="47"/>
      <c r="AB1907" s="47"/>
      <c r="AC1907" s="47"/>
      <c r="AD1907" s="47"/>
      <c r="AE1907" s="47"/>
      <c r="AF1907" s="47"/>
      <c r="AG1907" s="47"/>
      <c r="AH1907" s="47"/>
      <c r="AI1907" s="47"/>
      <c r="AJ1907" s="47"/>
      <c r="AK1907" s="47"/>
      <c r="AL1907" s="47"/>
      <c r="AM1907" s="47"/>
      <c r="AN1907" s="47"/>
      <c r="AO1907" s="47"/>
      <c r="AP1907" s="47"/>
      <c r="AQ1907" s="47"/>
      <c r="AR1907" s="47"/>
      <c r="AS1907" s="47"/>
      <c r="AT1907" s="47"/>
      <c r="AU1907" s="47"/>
      <c r="AV1907" s="47"/>
      <c r="AW1907" s="47"/>
      <c r="AX1907" s="47"/>
      <c r="AY1907" s="47"/>
      <c r="AZ1907" s="47"/>
      <c r="BA1907" s="47"/>
      <c r="BB1907" s="47"/>
      <c r="BC1907" s="47"/>
      <c r="BD1907" s="47"/>
      <c r="BE1907" s="47"/>
      <c r="BF1907" s="47"/>
      <c r="BG1907" s="47"/>
      <c r="BH1907" s="47"/>
      <c r="BI1907" s="47"/>
      <c r="BJ1907" s="47"/>
      <c r="BK1907" s="47"/>
      <c r="BL1907" s="47"/>
      <c r="BM1907" s="47"/>
      <c r="BN1907" s="47"/>
      <c r="BO1907" s="47"/>
      <c r="BP1907" s="47"/>
      <c r="BQ1907" s="47"/>
      <c r="BR1907" s="47"/>
      <c r="BS1907" s="47"/>
      <c r="BT1907" s="47"/>
      <c r="BU1907" s="47"/>
      <c r="BV1907" s="47"/>
      <c r="BW1907" s="47"/>
      <c r="BX1907" s="47"/>
      <c r="BY1907" s="47"/>
      <c r="BZ1907" s="47"/>
      <c r="CA1907" s="47"/>
      <c r="CB1907" s="47"/>
      <c r="CC1907" s="47"/>
      <c r="CD1907" s="47"/>
      <c r="CE1907" s="47"/>
      <c r="CF1907" s="47"/>
      <c r="CG1907" s="47"/>
      <c r="CH1907" s="47"/>
      <c r="CI1907" s="47"/>
    </row>
    <row r="1908" spans="3:87">
      <c r="C1908" s="17"/>
      <c r="D1908" s="90"/>
      <c r="E1908" s="47"/>
      <c r="F1908" s="47"/>
      <c r="G1908" s="47"/>
      <c r="H1908" s="47"/>
      <c r="I1908" s="47"/>
      <c r="J1908" s="47"/>
      <c r="K1908" s="47"/>
      <c r="L1908" s="47"/>
      <c r="M1908" s="47"/>
      <c r="N1908" s="47"/>
      <c r="O1908" s="47"/>
      <c r="P1908" s="47"/>
      <c r="Q1908" s="47"/>
      <c r="R1908" s="47"/>
      <c r="S1908" s="47"/>
      <c r="T1908" s="47"/>
      <c r="U1908" s="47"/>
      <c r="V1908" s="47"/>
      <c r="W1908" s="47"/>
      <c r="X1908" s="47"/>
      <c r="Y1908" s="47"/>
      <c r="Z1908" s="47"/>
      <c r="AA1908" s="47"/>
      <c r="AB1908" s="47"/>
      <c r="AC1908" s="47"/>
      <c r="AD1908" s="47"/>
      <c r="AE1908" s="47"/>
      <c r="AF1908" s="47"/>
      <c r="AG1908" s="47"/>
      <c r="AH1908" s="47"/>
      <c r="AI1908" s="47"/>
      <c r="AJ1908" s="47"/>
      <c r="AK1908" s="47"/>
      <c r="AL1908" s="47"/>
      <c r="AM1908" s="47"/>
      <c r="AN1908" s="47"/>
      <c r="AO1908" s="47"/>
      <c r="AP1908" s="47"/>
      <c r="AQ1908" s="47"/>
      <c r="AR1908" s="47"/>
      <c r="AS1908" s="47"/>
      <c r="AT1908" s="47"/>
      <c r="AU1908" s="47"/>
      <c r="AV1908" s="47"/>
      <c r="AW1908" s="47"/>
      <c r="AX1908" s="47"/>
      <c r="AY1908" s="47"/>
      <c r="AZ1908" s="47"/>
      <c r="BA1908" s="47"/>
      <c r="BB1908" s="47"/>
      <c r="BC1908" s="47"/>
      <c r="BD1908" s="47"/>
      <c r="BE1908" s="47"/>
      <c r="BF1908" s="47"/>
      <c r="BG1908" s="47"/>
      <c r="BH1908" s="47"/>
      <c r="BI1908" s="47"/>
      <c r="BJ1908" s="47"/>
      <c r="BK1908" s="47"/>
      <c r="BL1908" s="47"/>
      <c r="BM1908" s="47"/>
      <c r="BN1908" s="47"/>
      <c r="BO1908" s="47"/>
      <c r="BP1908" s="47"/>
      <c r="BQ1908" s="47"/>
      <c r="BR1908" s="47"/>
      <c r="BS1908" s="47"/>
      <c r="BT1908" s="47"/>
      <c r="BU1908" s="47"/>
      <c r="BV1908" s="47"/>
      <c r="BW1908" s="47"/>
      <c r="BX1908" s="47"/>
      <c r="BY1908" s="47"/>
      <c r="BZ1908" s="47"/>
      <c r="CA1908" s="47"/>
      <c r="CB1908" s="47"/>
      <c r="CC1908" s="47"/>
      <c r="CD1908" s="47"/>
      <c r="CE1908" s="47"/>
      <c r="CF1908" s="47"/>
      <c r="CG1908" s="47"/>
      <c r="CH1908" s="47"/>
      <c r="CI1908" s="47"/>
    </row>
    <row r="1909" spans="3:87">
      <c r="C1909" s="17"/>
      <c r="D1909" s="90"/>
      <c r="E1909" s="47"/>
      <c r="F1909" s="47"/>
      <c r="G1909" s="47"/>
      <c r="H1909" s="47"/>
      <c r="I1909" s="47"/>
      <c r="J1909" s="47"/>
      <c r="K1909" s="47"/>
      <c r="L1909" s="47"/>
      <c r="M1909" s="47"/>
      <c r="N1909" s="47"/>
      <c r="O1909" s="47"/>
      <c r="P1909" s="47"/>
      <c r="Q1909" s="47"/>
      <c r="R1909" s="47"/>
      <c r="S1909" s="47"/>
      <c r="T1909" s="47"/>
      <c r="U1909" s="47"/>
      <c r="V1909" s="47"/>
      <c r="W1909" s="47"/>
      <c r="X1909" s="47"/>
      <c r="Y1909" s="47"/>
      <c r="Z1909" s="47"/>
      <c r="AA1909" s="47"/>
      <c r="AB1909" s="47"/>
      <c r="AC1909" s="47"/>
      <c r="AD1909" s="47"/>
      <c r="AE1909" s="47"/>
      <c r="AF1909" s="47"/>
      <c r="AG1909" s="47"/>
      <c r="AH1909" s="47"/>
      <c r="AI1909" s="47"/>
      <c r="AJ1909" s="47"/>
      <c r="AK1909" s="47"/>
      <c r="AL1909" s="47"/>
      <c r="AM1909" s="47"/>
      <c r="AN1909" s="47"/>
      <c r="AO1909" s="47"/>
      <c r="AP1909" s="47"/>
      <c r="AQ1909" s="47"/>
      <c r="AR1909" s="47"/>
      <c r="AS1909" s="47"/>
      <c r="AT1909" s="47"/>
      <c r="AU1909" s="47"/>
      <c r="AV1909" s="47"/>
      <c r="AW1909" s="47"/>
      <c r="AX1909" s="47"/>
      <c r="AY1909" s="47"/>
      <c r="AZ1909" s="47"/>
      <c r="BA1909" s="47"/>
      <c r="BB1909" s="47"/>
      <c r="BC1909" s="47"/>
      <c r="BD1909" s="47"/>
      <c r="BE1909" s="47"/>
      <c r="BF1909" s="47"/>
      <c r="BG1909" s="47"/>
      <c r="BH1909" s="47"/>
      <c r="BI1909" s="47"/>
      <c r="BJ1909" s="47"/>
      <c r="BK1909" s="47"/>
      <c r="BL1909" s="47"/>
      <c r="BM1909" s="47"/>
      <c r="BN1909" s="47"/>
      <c r="BO1909" s="47"/>
      <c r="BP1909" s="47"/>
      <c r="BQ1909" s="47"/>
      <c r="BR1909" s="47"/>
      <c r="BS1909" s="47"/>
      <c r="BT1909" s="47"/>
      <c r="BU1909" s="47"/>
      <c r="BV1909" s="47"/>
      <c r="BW1909" s="47"/>
      <c r="BX1909" s="47"/>
      <c r="BY1909" s="47"/>
      <c r="BZ1909" s="47"/>
      <c r="CA1909" s="47"/>
      <c r="CB1909" s="47"/>
      <c r="CC1909" s="47"/>
      <c r="CD1909" s="47"/>
      <c r="CE1909" s="47"/>
      <c r="CF1909" s="47"/>
      <c r="CG1909" s="47"/>
      <c r="CH1909" s="47"/>
      <c r="CI1909" s="47"/>
    </row>
    <row r="1910" spans="3:87">
      <c r="C1910" s="17"/>
      <c r="D1910" s="90"/>
      <c r="E1910" s="47"/>
      <c r="F1910" s="47"/>
      <c r="G1910" s="47"/>
      <c r="H1910" s="47"/>
      <c r="I1910" s="47"/>
      <c r="J1910" s="47"/>
      <c r="K1910" s="47"/>
      <c r="L1910" s="47"/>
      <c r="M1910" s="47"/>
      <c r="N1910" s="47"/>
      <c r="O1910" s="47"/>
      <c r="P1910" s="47"/>
      <c r="Q1910" s="47"/>
      <c r="R1910" s="47"/>
      <c r="S1910" s="47"/>
      <c r="T1910" s="47"/>
      <c r="U1910" s="47"/>
      <c r="V1910" s="47"/>
      <c r="W1910" s="47"/>
      <c r="X1910" s="47"/>
      <c r="Y1910" s="47"/>
      <c r="Z1910" s="47"/>
      <c r="AA1910" s="47"/>
      <c r="AB1910" s="47"/>
      <c r="AC1910" s="47"/>
      <c r="AD1910" s="47"/>
      <c r="AE1910" s="47"/>
      <c r="AF1910" s="47"/>
      <c r="AG1910" s="47"/>
      <c r="AH1910" s="47"/>
      <c r="AI1910" s="47"/>
      <c r="AJ1910" s="47"/>
      <c r="AK1910" s="47"/>
      <c r="AL1910" s="47"/>
      <c r="AM1910" s="47"/>
      <c r="AN1910" s="47"/>
      <c r="AO1910" s="47"/>
      <c r="AP1910" s="47"/>
      <c r="AQ1910" s="47"/>
      <c r="AR1910" s="47"/>
      <c r="AS1910" s="47"/>
      <c r="AT1910" s="47"/>
      <c r="AU1910" s="47"/>
      <c r="AV1910" s="47"/>
      <c r="AW1910" s="47"/>
      <c r="AX1910" s="47"/>
      <c r="AY1910" s="47"/>
      <c r="AZ1910" s="47"/>
      <c r="BA1910" s="47"/>
      <c r="BB1910" s="47"/>
      <c r="BC1910" s="47"/>
      <c r="BD1910" s="47"/>
      <c r="BE1910" s="47"/>
      <c r="BF1910" s="47"/>
      <c r="BG1910" s="47"/>
      <c r="BH1910" s="47"/>
      <c r="BI1910" s="47"/>
      <c r="BJ1910" s="47"/>
      <c r="BK1910" s="47"/>
      <c r="BL1910" s="47"/>
      <c r="BM1910" s="47"/>
      <c r="BN1910" s="47"/>
      <c r="BO1910" s="47"/>
      <c r="BP1910" s="47"/>
      <c r="BQ1910" s="47"/>
      <c r="BR1910" s="47"/>
      <c r="BS1910" s="47"/>
      <c r="BT1910" s="47"/>
      <c r="BU1910" s="47"/>
      <c r="BV1910" s="47"/>
      <c r="BW1910" s="47"/>
      <c r="BX1910" s="47"/>
      <c r="BY1910" s="47"/>
      <c r="BZ1910" s="47"/>
      <c r="CA1910" s="47"/>
      <c r="CB1910" s="47"/>
      <c r="CC1910" s="47"/>
      <c r="CD1910" s="47"/>
      <c r="CE1910" s="47"/>
      <c r="CF1910" s="47"/>
      <c r="CG1910" s="47"/>
      <c r="CH1910" s="47"/>
      <c r="CI1910" s="47"/>
    </row>
    <row r="1911" spans="3:87">
      <c r="C1911" s="17"/>
      <c r="D1911" s="90"/>
      <c r="E1911" s="47"/>
      <c r="F1911" s="47"/>
      <c r="G1911" s="47"/>
      <c r="H1911" s="47"/>
      <c r="I1911" s="47"/>
      <c r="J1911" s="47"/>
      <c r="K1911" s="47"/>
      <c r="L1911" s="47"/>
      <c r="M1911" s="47"/>
      <c r="N1911" s="47"/>
      <c r="O1911" s="47"/>
      <c r="P1911" s="47"/>
      <c r="Q1911" s="47"/>
      <c r="R1911" s="47"/>
      <c r="S1911" s="47"/>
      <c r="T1911" s="47"/>
      <c r="U1911" s="47"/>
      <c r="V1911" s="47"/>
      <c r="W1911" s="47"/>
      <c r="X1911" s="47"/>
      <c r="Y1911" s="47"/>
      <c r="Z1911" s="47"/>
      <c r="AA1911" s="47"/>
      <c r="AB1911" s="47"/>
      <c r="AC1911" s="47"/>
      <c r="AD1911" s="47"/>
      <c r="AE1911" s="47"/>
      <c r="AF1911" s="47"/>
      <c r="AG1911" s="47"/>
      <c r="AH1911" s="47"/>
      <c r="AI1911" s="47"/>
      <c r="AJ1911" s="47"/>
      <c r="AK1911" s="47"/>
      <c r="AL1911" s="47"/>
      <c r="AM1911" s="47"/>
      <c r="AN1911" s="47"/>
      <c r="AO1911" s="47"/>
      <c r="AP1911" s="47"/>
      <c r="AQ1911" s="47"/>
      <c r="AR1911" s="47"/>
      <c r="AS1911" s="47"/>
      <c r="AT1911" s="47"/>
      <c r="AU1911" s="47"/>
      <c r="AV1911" s="47"/>
      <c r="AW1911" s="47"/>
      <c r="AX1911" s="47"/>
      <c r="AY1911" s="47"/>
      <c r="AZ1911" s="47"/>
      <c r="BA1911" s="47"/>
      <c r="BB1911" s="47"/>
      <c r="BC1911" s="47"/>
      <c r="BD1911" s="47"/>
      <c r="BE1911" s="47"/>
      <c r="BF1911" s="47"/>
      <c r="BG1911" s="47"/>
      <c r="BH1911" s="47"/>
      <c r="BI1911" s="47"/>
      <c r="BJ1911" s="47"/>
      <c r="BK1911" s="47"/>
      <c r="BL1911" s="47"/>
      <c r="BM1911" s="47"/>
      <c r="BN1911" s="47"/>
      <c r="BO1911" s="47"/>
      <c r="BP1911" s="47"/>
      <c r="BQ1911" s="47"/>
      <c r="BR1911" s="47"/>
      <c r="BS1911" s="47"/>
      <c r="BT1911" s="47"/>
      <c r="BU1911" s="47"/>
      <c r="BV1911" s="47"/>
      <c r="BW1911" s="47"/>
      <c r="BX1911" s="47"/>
      <c r="BY1911" s="47"/>
      <c r="BZ1911" s="47"/>
      <c r="CA1911" s="47"/>
      <c r="CB1911" s="47"/>
      <c r="CC1911" s="47"/>
      <c r="CD1911" s="47"/>
      <c r="CE1911" s="47"/>
      <c r="CF1911" s="47"/>
      <c r="CG1911" s="47"/>
      <c r="CH1911" s="47"/>
      <c r="CI1911" s="47"/>
    </row>
    <row r="1912" spans="3:87">
      <c r="C1912" s="17"/>
      <c r="D1912" s="90"/>
      <c r="E1912" s="47"/>
      <c r="F1912" s="47"/>
      <c r="G1912" s="47"/>
      <c r="H1912" s="47"/>
      <c r="I1912" s="47"/>
      <c r="J1912" s="47"/>
      <c r="K1912" s="47"/>
      <c r="L1912" s="47"/>
      <c r="M1912" s="47"/>
      <c r="N1912" s="47"/>
      <c r="O1912" s="47"/>
      <c r="P1912" s="47"/>
      <c r="Q1912" s="47"/>
      <c r="R1912" s="47"/>
      <c r="S1912" s="47"/>
      <c r="T1912" s="47"/>
      <c r="U1912" s="47"/>
      <c r="V1912" s="47"/>
      <c r="W1912" s="47"/>
      <c r="X1912" s="47"/>
      <c r="Y1912" s="47"/>
      <c r="Z1912" s="47"/>
      <c r="AA1912" s="47"/>
      <c r="AB1912" s="47"/>
      <c r="AC1912" s="47"/>
      <c r="AD1912" s="47"/>
      <c r="AE1912" s="47"/>
      <c r="AF1912" s="47"/>
      <c r="AG1912" s="47"/>
      <c r="AH1912" s="47"/>
      <c r="AI1912" s="47"/>
      <c r="AJ1912" s="47"/>
      <c r="AK1912" s="47"/>
      <c r="AL1912" s="47"/>
      <c r="AM1912" s="47"/>
      <c r="AN1912" s="47"/>
      <c r="AO1912" s="47"/>
      <c r="AP1912" s="47"/>
      <c r="AQ1912" s="47"/>
      <c r="AR1912" s="47"/>
      <c r="AS1912" s="47"/>
      <c r="AT1912" s="47"/>
      <c r="AU1912" s="47"/>
      <c r="AV1912" s="47"/>
      <c r="AW1912" s="47"/>
      <c r="AX1912" s="47"/>
      <c r="AY1912" s="47"/>
      <c r="AZ1912" s="47"/>
      <c r="BA1912" s="47"/>
      <c r="BB1912" s="47"/>
      <c r="BC1912" s="47"/>
      <c r="BD1912" s="47"/>
      <c r="BE1912" s="47"/>
      <c r="BF1912" s="47"/>
      <c r="BG1912" s="47"/>
      <c r="BH1912" s="47"/>
      <c r="BI1912" s="47"/>
      <c r="BJ1912" s="47"/>
      <c r="BK1912" s="47"/>
      <c r="BL1912" s="47"/>
      <c r="BM1912" s="47"/>
      <c r="BN1912" s="47"/>
      <c r="BO1912" s="47"/>
      <c r="BP1912" s="47"/>
      <c r="BQ1912" s="47"/>
      <c r="BR1912" s="47"/>
      <c r="BS1912" s="47"/>
      <c r="BT1912" s="47"/>
      <c r="BU1912" s="47"/>
      <c r="BV1912" s="47"/>
      <c r="BW1912" s="47"/>
      <c r="BX1912" s="47"/>
      <c r="BY1912" s="47"/>
      <c r="BZ1912" s="47"/>
      <c r="CA1912" s="47"/>
      <c r="CB1912" s="47"/>
      <c r="CC1912" s="47"/>
      <c r="CD1912" s="47"/>
      <c r="CE1912" s="47"/>
      <c r="CF1912" s="47"/>
      <c r="CG1912" s="47"/>
      <c r="CH1912" s="47"/>
      <c r="CI1912" s="47"/>
    </row>
    <row r="1913" spans="3:87">
      <c r="C1913" s="17"/>
      <c r="D1913" s="90"/>
      <c r="E1913" s="47"/>
      <c r="F1913" s="47"/>
      <c r="G1913" s="47"/>
      <c r="H1913" s="47"/>
      <c r="I1913" s="47"/>
      <c r="J1913" s="47"/>
      <c r="K1913" s="47"/>
      <c r="L1913" s="47"/>
      <c r="M1913" s="47"/>
      <c r="N1913" s="47"/>
      <c r="O1913" s="47"/>
      <c r="P1913" s="47"/>
      <c r="Q1913" s="47"/>
      <c r="R1913" s="47"/>
      <c r="S1913" s="47"/>
      <c r="T1913" s="47"/>
      <c r="U1913" s="47"/>
      <c r="V1913" s="47"/>
      <c r="W1913" s="47"/>
      <c r="X1913" s="47"/>
      <c r="Y1913" s="47"/>
      <c r="Z1913" s="47"/>
      <c r="AA1913" s="47"/>
      <c r="AB1913" s="47"/>
      <c r="AC1913" s="47"/>
      <c r="AD1913" s="47"/>
      <c r="AE1913" s="47"/>
      <c r="AF1913" s="47"/>
      <c r="AG1913" s="47"/>
      <c r="AH1913" s="47"/>
      <c r="AI1913" s="47"/>
      <c r="AJ1913" s="47"/>
      <c r="AK1913" s="47"/>
      <c r="AL1913" s="47"/>
      <c r="AM1913" s="47"/>
      <c r="AN1913" s="47"/>
      <c r="AO1913" s="47"/>
      <c r="AP1913" s="47"/>
      <c r="AQ1913" s="47"/>
      <c r="AR1913" s="47"/>
      <c r="AS1913" s="47"/>
      <c r="AT1913" s="47"/>
      <c r="AU1913" s="47"/>
      <c r="AV1913" s="47"/>
      <c r="AW1913" s="47"/>
      <c r="AX1913" s="47"/>
      <c r="AY1913" s="47"/>
      <c r="AZ1913" s="47"/>
      <c r="BA1913" s="47"/>
      <c r="BB1913" s="47"/>
      <c r="BC1913" s="47"/>
      <c r="BD1913" s="47"/>
      <c r="BE1913" s="47"/>
      <c r="BF1913" s="47"/>
      <c r="BG1913" s="47"/>
      <c r="BH1913" s="47"/>
      <c r="BI1913" s="47"/>
      <c r="BJ1913" s="47"/>
      <c r="BK1913" s="47"/>
      <c r="BL1913" s="47"/>
      <c r="BM1913" s="47"/>
      <c r="BN1913" s="47"/>
      <c r="BO1913" s="47"/>
      <c r="BP1913" s="47"/>
      <c r="BQ1913" s="47"/>
      <c r="BR1913" s="47"/>
      <c r="BS1913" s="47"/>
      <c r="BT1913" s="47"/>
      <c r="BU1913" s="47"/>
      <c r="BV1913" s="47"/>
      <c r="BW1913" s="47"/>
      <c r="BX1913" s="47"/>
      <c r="BY1913" s="47"/>
      <c r="BZ1913" s="47"/>
      <c r="CA1913" s="47"/>
      <c r="CB1913" s="47"/>
      <c r="CC1913" s="47"/>
      <c r="CD1913" s="47"/>
      <c r="CE1913" s="47"/>
      <c r="CF1913" s="47"/>
      <c r="CG1913" s="47"/>
      <c r="CH1913" s="47"/>
      <c r="CI1913" s="47"/>
    </row>
    <row r="1914" spans="3:87">
      <c r="C1914" s="17"/>
      <c r="D1914" s="90"/>
      <c r="E1914" s="47"/>
      <c r="F1914" s="47"/>
      <c r="G1914" s="47"/>
      <c r="H1914" s="47"/>
      <c r="I1914" s="47"/>
      <c r="J1914" s="47"/>
      <c r="K1914" s="47"/>
      <c r="L1914" s="47"/>
      <c r="M1914" s="47"/>
      <c r="N1914" s="47"/>
      <c r="O1914" s="47"/>
      <c r="P1914" s="47"/>
      <c r="Q1914" s="47"/>
      <c r="R1914" s="47"/>
      <c r="S1914" s="47"/>
      <c r="T1914" s="47"/>
      <c r="U1914" s="47"/>
      <c r="V1914" s="47"/>
      <c r="W1914" s="47"/>
      <c r="X1914" s="47"/>
      <c r="Y1914" s="47"/>
      <c r="Z1914" s="47"/>
      <c r="AA1914" s="47"/>
      <c r="AB1914" s="47"/>
      <c r="AC1914" s="47"/>
      <c r="AD1914" s="47"/>
      <c r="AE1914" s="47"/>
      <c r="AF1914" s="47"/>
      <c r="AG1914" s="47"/>
      <c r="AH1914" s="47"/>
      <c r="AI1914" s="47"/>
      <c r="AJ1914" s="47"/>
      <c r="AK1914" s="47"/>
      <c r="AL1914" s="47"/>
      <c r="AM1914" s="47"/>
      <c r="AN1914" s="47"/>
      <c r="AO1914" s="47"/>
      <c r="AP1914" s="47"/>
      <c r="AQ1914" s="47"/>
      <c r="AR1914" s="47"/>
      <c r="AS1914" s="47"/>
      <c r="AT1914" s="47"/>
      <c r="AU1914" s="47"/>
      <c r="AV1914" s="47"/>
      <c r="AW1914" s="47"/>
      <c r="AX1914" s="47"/>
      <c r="AY1914" s="47"/>
      <c r="AZ1914" s="47"/>
      <c r="BA1914" s="47"/>
      <c r="BB1914" s="47"/>
      <c r="BC1914" s="47"/>
      <c r="BD1914" s="47"/>
      <c r="BE1914" s="47"/>
      <c r="BF1914" s="47"/>
      <c r="BG1914" s="47"/>
      <c r="BH1914" s="47"/>
      <c r="BI1914" s="47"/>
      <c r="BJ1914" s="47"/>
      <c r="BK1914" s="47"/>
      <c r="BL1914" s="47"/>
      <c r="BM1914" s="47"/>
      <c r="BN1914" s="47"/>
      <c r="BO1914" s="47"/>
      <c r="BP1914" s="47"/>
      <c r="BQ1914" s="47"/>
      <c r="BR1914" s="47"/>
      <c r="BS1914" s="47"/>
      <c r="BT1914" s="47"/>
      <c r="BU1914" s="47"/>
      <c r="BV1914" s="47"/>
      <c r="BW1914" s="47"/>
      <c r="BX1914" s="47"/>
      <c r="BY1914" s="47"/>
      <c r="BZ1914" s="47"/>
      <c r="CA1914" s="47"/>
      <c r="CB1914" s="47"/>
      <c r="CC1914" s="47"/>
      <c r="CD1914" s="47"/>
      <c r="CE1914" s="47"/>
      <c r="CF1914" s="47"/>
      <c r="CG1914" s="47"/>
      <c r="CH1914" s="47"/>
      <c r="CI1914" s="47"/>
    </row>
    <row r="1915" spans="3:87">
      <c r="C1915" s="17"/>
      <c r="D1915" s="90"/>
      <c r="E1915" s="47"/>
      <c r="F1915" s="47"/>
      <c r="G1915" s="47"/>
      <c r="H1915" s="47"/>
      <c r="I1915" s="47"/>
      <c r="J1915" s="47"/>
      <c r="K1915" s="47"/>
      <c r="L1915" s="47"/>
      <c r="M1915" s="47"/>
      <c r="N1915" s="47"/>
      <c r="O1915" s="47"/>
      <c r="P1915" s="47"/>
      <c r="Q1915" s="47"/>
      <c r="R1915" s="47"/>
      <c r="S1915" s="47"/>
      <c r="T1915" s="47"/>
      <c r="U1915" s="47"/>
      <c r="V1915" s="47"/>
      <c r="W1915" s="47"/>
      <c r="X1915" s="47"/>
      <c r="Y1915" s="47"/>
      <c r="Z1915" s="47"/>
      <c r="AA1915" s="47"/>
      <c r="AB1915" s="47"/>
      <c r="AC1915" s="47"/>
      <c r="AD1915" s="47"/>
      <c r="AE1915" s="47"/>
      <c r="AF1915" s="47"/>
      <c r="AG1915" s="47"/>
      <c r="AH1915" s="47"/>
      <c r="AI1915" s="47"/>
      <c r="AJ1915" s="47"/>
      <c r="AK1915" s="47"/>
      <c r="AL1915" s="47"/>
      <c r="AM1915" s="47"/>
      <c r="AN1915" s="47"/>
      <c r="AO1915" s="47"/>
      <c r="AP1915" s="47"/>
      <c r="AQ1915" s="47"/>
      <c r="AR1915" s="47"/>
      <c r="AS1915" s="47"/>
      <c r="AT1915" s="47"/>
      <c r="AU1915" s="47"/>
      <c r="AV1915" s="47"/>
      <c r="AW1915" s="47"/>
      <c r="AX1915" s="47"/>
      <c r="AY1915" s="47"/>
      <c r="AZ1915" s="47"/>
      <c r="BA1915" s="47"/>
      <c r="BB1915" s="47"/>
      <c r="BC1915" s="47"/>
      <c r="BD1915" s="47"/>
      <c r="BE1915" s="47"/>
      <c r="BF1915" s="47"/>
      <c r="BG1915" s="47"/>
      <c r="BH1915" s="47"/>
      <c r="BI1915" s="47"/>
      <c r="BJ1915" s="47"/>
      <c r="BK1915" s="47"/>
      <c r="BL1915" s="47"/>
      <c r="BM1915" s="47"/>
      <c r="BN1915" s="47"/>
      <c r="BO1915" s="47"/>
      <c r="BP1915" s="47"/>
      <c r="BQ1915" s="47"/>
      <c r="BR1915" s="47"/>
      <c r="BS1915" s="47"/>
      <c r="BT1915" s="47"/>
      <c r="BU1915" s="47"/>
      <c r="BV1915" s="47"/>
      <c r="BW1915" s="47"/>
      <c r="BX1915" s="47"/>
      <c r="BY1915" s="47"/>
      <c r="BZ1915" s="47"/>
      <c r="CA1915" s="47"/>
      <c r="CB1915" s="47"/>
      <c r="CC1915" s="47"/>
      <c r="CD1915" s="47"/>
      <c r="CE1915" s="47"/>
      <c r="CF1915" s="47"/>
      <c r="CG1915" s="47"/>
      <c r="CH1915" s="47"/>
      <c r="CI1915" s="47"/>
    </row>
    <row r="1916" spans="3:87">
      <c r="C1916" s="17"/>
      <c r="D1916" s="90"/>
      <c r="E1916" s="47"/>
      <c r="F1916" s="47"/>
      <c r="G1916" s="47"/>
      <c r="H1916" s="47"/>
      <c r="I1916" s="47"/>
      <c r="J1916" s="47"/>
      <c r="K1916" s="47"/>
      <c r="L1916" s="47"/>
      <c r="M1916" s="47"/>
      <c r="N1916" s="47"/>
      <c r="O1916" s="47"/>
      <c r="P1916" s="47"/>
      <c r="Q1916" s="47"/>
      <c r="R1916" s="47"/>
      <c r="S1916" s="47"/>
      <c r="T1916" s="47"/>
      <c r="U1916" s="47"/>
      <c r="V1916" s="47"/>
      <c r="W1916" s="47"/>
      <c r="X1916" s="47"/>
      <c r="Y1916" s="47"/>
      <c r="Z1916" s="47"/>
      <c r="AA1916" s="47"/>
      <c r="AB1916" s="47"/>
      <c r="AC1916" s="47"/>
      <c r="AD1916" s="47"/>
      <c r="AE1916" s="47"/>
      <c r="AF1916" s="47"/>
      <c r="AG1916" s="47"/>
      <c r="AH1916" s="47"/>
      <c r="AI1916" s="47"/>
      <c r="AJ1916" s="47"/>
      <c r="AK1916" s="47"/>
      <c r="AL1916" s="47"/>
      <c r="AM1916" s="47"/>
      <c r="AN1916" s="47"/>
      <c r="AO1916" s="47"/>
      <c r="AP1916" s="47"/>
      <c r="AQ1916" s="47"/>
      <c r="AR1916" s="47"/>
      <c r="AS1916" s="47"/>
      <c r="AT1916" s="47"/>
      <c r="AU1916" s="47"/>
      <c r="AV1916" s="47"/>
      <c r="AW1916" s="47"/>
      <c r="AX1916" s="47"/>
      <c r="AY1916" s="47"/>
      <c r="AZ1916" s="47"/>
      <c r="BA1916" s="47"/>
      <c r="BB1916" s="47"/>
      <c r="BC1916" s="47"/>
      <c r="BD1916" s="47"/>
      <c r="BE1916" s="47"/>
      <c r="BF1916" s="47"/>
      <c r="BG1916" s="47"/>
      <c r="BH1916" s="47"/>
      <c r="BI1916" s="47"/>
      <c r="BJ1916" s="47"/>
      <c r="BK1916" s="47"/>
      <c r="BL1916" s="47"/>
      <c r="BM1916" s="47"/>
      <c r="BN1916" s="47"/>
      <c r="BO1916" s="47"/>
      <c r="BP1916" s="47"/>
      <c r="BQ1916" s="47"/>
      <c r="BR1916" s="47"/>
      <c r="BS1916" s="47"/>
      <c r="BT1916" s="47"/>
      <c r="BU1916" s="47"/>
      <c r="BV1916" s="47"/>
      <c r="BW1916" s="47"/>
      <c r="BX1916" s="47"/>
      <c r="BY1916" s="47"/>
      <c r="BZ1916" s="47"/>
      <c r="CA1916" s="47"/>
      <c r="CB1916" s="47"/>
      <c r="CC1916" s="47"/>
      <c r="CD1916" s="47"/>
      <c r="CE1916" s="47"/>
      <c r="CF1916" s="47"/>
      <c r="CG1916" s="47"/>
      <c r="CH1916" s="47"/>
      <c r="CI1916" s="47"/>
    </row>
    <row r="1917" spans="3:87">
      <c r="C1917" s="17"/>
      <c r="D1917" s="90"/>
      <c r="E1917" s="47"/>
      <c r="F1917" s="47"/>
      <c r="G1917" s="47"/>
      <c r="H1917" s="47"/>
      <c r="I1917" s="47"/>
      <c r="J1917" s="47"/>
      <c r="K1917" s="47"/>
      <c r="L1917" s="47"/>
      <c r="M1917" s="47"/>
      <c r="N1917" s="47"/>
      <c r="O1917" s="47"/>
      <c r="P1917" s="47"/>
      <c r="Q1917" s="47"/>
      <c r="R1917" s="47"/>
      <c r="S1917" s="47"/>
      <c r="T1917" s="47"/>
      <c r="U1917" s="47"/>
      <c r="V1917" s="47"/>
      <c r="W1917" s="47"/>
      <c r="X1917" s="47"/>
      <c r="Y1917" s="47"/>
      <c r="Z1917" s="47"/>
      <c r="AA1917" s="47"/>
      <c r="AB1917" s="47"/>
      <c r="AC1917" s="47"/>
      <c r="AD1917" s="47"/>
      <c r="AE1917" s="47"/>
      <c r="AF1917" s="47"/>
      <c r="AG1917" s="47"/>
      <c r="AH1917" s="47"/>
      <c r="AI1917" s="47"/>
      <c r="AJ1917" s="47"/>
      <c r="AK1917" s="47"/>
      <c r="AL1917" s="47"/>
      <c r="AM1917" s="47"/>
      <c r="AN1917" s="47"/>
      <c r="AO1917" s="47"/>
      <c r="AP1917" s="47"/>
      <c r="AQ1917" s="47"/>
      <c r="AR1917" s="47"/>
      <c r="AS1917" s="47"/>
      <c r="AT1917" s="47"/>
      <c r="AU1917" s="47"/>
      <c r="AV1917" s="47"/>
      <c r="AW1917" s="47"/>
      <c r="AX1917" s="47"/>
      <c r="AY1917" s="47"/>
      <c r="AZ1917" s="47"/>
      <c r="BA1917" s="47"/>
      <c r="BB1917" s="47"/>
      <c r="BC1917" s="47"/>
      <c r="BD1917" s="47"/>
      <c r="BE1917" s="47"/>
      <c r="BF1917" s="47"/>
      <c r="BG1917" s="47"/>
      <c r="BH1917" s="47"/>
      <c r="BI1917" s="47"/>
      <c r="BJ1917" s="47"/>
      <c r="BK1917" s="47"/>
      <c r="BL1917" s="47"/>
      <c r="BM1917" s="47"/>
      <c r="BN1917" s="47"/>
      <c r="BO1917" s="47"/>
      <c r="BP1917" s="47"/>
      <c r="BQ1917" s="47"/>
      <c r="BR1917" s="47"/>
      <c r="BS1917" s="47"/>
      <c r="BT1917" s="47"/>
      <c r="BU1917" s="47"/>
      <c r="BV1917" s="47"/>
      <c r="BW1917" s="47"/>
      <c r="BX1917" s="47"/>
      <c r="BY1917" s="47"/>
      <c r="BZ1917" s="47"/>
      <c r="CA1917" s="47"/>
      <c r="CB1917" s="47"/>
      <c r="CC1917" s="47"/>
      <c r="CD1917" s="47"/>
      <c r="CE1917" s="47"/>
      <c r="CF1917" s="47"/>
      <c r="CG1917" s="47"/>
      <c r="CH1917" s="47"/>
      <c r="CI1917" s="47"/>
    </row>
    <row r="1918" spans="3:87">
      <c r="C1918" s="17"/>
      <c r="D1918" s="90"/>
      <c r="E1918" s="47"/>
      <c r="F1918" s="47"/>
      <c r="G1918" s="47"/>
      <c r="H1918" s="47"/>
      <c r="I1918" s="47"/>
      <c r="J1918" s="47"/>
      <c r="K1918" s="47"/>
      <c r="L1918" s="47"/>
      <c r="M1918" s="47"/>
      <c r="N1918" s="47"/>
      <c r="O1918" s="47"/>
      <c r="P1918" s="47"/>
      <c r="Q1918" s="47"/>
      <c r="R1918" s="47"/>
      <c r="S1918" s="47"/>
      <c r="T1918" s="47"/>
      <c r="U1918" s="47"/>
      <c r="V1918" s="47"/>
      <c r="W1918" s="47"/>
      <c r="X1918" s="47"/>
      <c r="Y1918" s="47"/>
      <c r="Z1918" s="47"/>
      <c r="AA1918" s="47"/>
      <c r="AB1918" s="47"/>
      <c r="AC1918" s="47"/>
      <c r="AD1918" s="47"/>
      <c r="AE1918" s="47"/>
      <c r="AF1918" s="47"/>
      <c r="AG1918" s="47"/>
      <c r="AH1918" s="47"/>
      <c r="AI1918" s="47"/>
      <c r="AJ1918" s="47"/>
      <c r="AK1918" s="47"/>
      <c r="AL1918" s="47"/>
      <c r="AM1918" s="47"/>
      <c r="AN1918" s="47"/>
      <c r="AO1918" s="47"/>
      <c r="AP1918" s="47"/>
      <c r="AQ1918" s="47"/>
      <c r="AR1918" s="47"/>
      <c r="AS1918" s="47"/>
      <c r="AT1918" s="47"/>
      <c r="AU1918" s="47"/>
      <c r="AV1918" s="47"/>
      <c r="AW1918" s="47"/>
      <c r="AX1918" s="47"/>
      <c r="AY1918" s="47"/>
      <c r="AZ1918" s="47"/>
      <c r="BA1918" s="47"/>
      <c r="BB1918" s="47"/>
      <c r="BC1918" s="47"/>
      <c r="BD1918" s="47"/>
      <c r="BE1918" s="47"/>
      <c r="BF1918" s="47"/>
      <c r="BG1918" s="47"/>
      <c r="BH1918" s="47"/>
      <c r="BI1918" s="47"/>
      <c r="BJ1918" s="47"/>
      <c r="BK1918" s="47"/>
      <c r="BL1918" s="47"/>
      <c r="BM1918" s="47"/>
      <c r="BN1918" s="47"/>
      <c r="BO1918" s="47"/>
      <c r="BP1918" s="47"/>
      <c r="BQ1918" s="47"/>
      <c r="BR1918" s="47"/>
      <c r="BS1918" s="47"/>
      <c r="BT1918" s="47"/>
      <c r="BU1918" s="47"/>
      <c r="BV1918" s="47"/>
      <c r="BW1918" s="47"/>
      <c r="BX1918" s="47"/>
      <c r="BY1918" s="47"/>
      <c r="BZ1918" s="47"/>
      <c r="CA1918" s="47"/>
      <c r="CB1918" s="47"/>
      <c r="CC1918" s="47"/>
      <c r="CD1918" s="47"/>
      <c r="CE1918" s="47"/>
      <c r="CF1918" s="47"/>
      <c r="CG1918" s="47"/>
      <c r="CH1918" s="47"/>
      <c r="CI1918" s="47"/>
    </row>
    <row r="1919" spans="3:87">
      <c r="C1919" s="17"/>
      <c r="D1919" s="90"/>
      <c r="E1919" s="47"/>
      <c r="F1919" s="47"/>
      <c r="G1919" s="47"/>
      <c r="H1919" s="47"/>
      <c r="I1919" s="47"/>
      <c r="J1919" s="47"/>
      <c r="K1919" s="47"/>
      <c r="L1919" s="47"/>
      <c r="M1919" s="47"/>
      <c r="N1919" s="47"/>
      <c r="O1919" s="47"/>
      <c r="P1919" s="47"/>
      <c r="Q1919" s="47"/>
      <c r="R1919" s="47"/>
      <c r="S1919" s="47"/>
      <c r="T1919" s="47"/>
      <c r="U1919" s="47"/>
      <c r="V1919" s="47"/>
      <c r="W1919" s="47"/>
      <c r="X1919" s="47"/>
      <c r="Y1919" s="47"/>
      <c r="Z1919" s="47"/>
      <c r="AA1919" s="47"/>
      <c r="AB1919" s="47"/>
      <c r="AC1919" s="47"/>
      <c r="AD1919" s="47"/>
      <c r="AE1919" s="47"/>
      <c r="AF1919" s="47"/>
      <c r="AG1919" s="47"/>
      <c r="AH1919" s="47"/>
      <c r="AI1919" s="47"/>
      <c r="AJ1919" s="47"/>
      <c r="AK1919" s="47"/>
      <c r="AL1919" s="47"/>
      <c r="AM1919" s="47"/>
      <c r="AN1919" s="47"/>
      <c r="AO1919" s="47"/>
      <c r="AP1919" s="47"/>
      <c r="AQ1919" s="47"/>
      <c r="AR1919" s="47"/>
      <c r="AS1919" s="47"/>
      <c r="AT1919" s="47"/>
      <c r="AU1919" s="47"/>
      <c r="AV1919" s="47"/>
      <c r="AW1919" s="47"/>
      <c r="AX1919" s="47"/>
      <c r="AY1919" s="47"/>
      <c r="AZ1919" s="47"/>
      <c r="BA1919" s="47"/>
      <c r="BB1919" s="47"/>
      <c r="BC1919" s="47"/>
      <c r="BD1919" s="47"/>
      <c r="BE1919" s="47"/>
      <c r="BF1919" s="47"/>
      <c r="BG1919" s="47"/>
      <c r="BH1919" s="47"/>
      <c r="BI1919" s="47"/>
      <c r="BJ1919" s="47"/>
      <c r="BK1919" s="47"/>
      <c r="BL1919" s="47"/>
      <c r="BM1919" s="47"/>
      <c r="BN1919" s="47"/>
      <c r="BO1919" s="47"/>
      <c r="BP1919" s="47"/>
      <c r="BQ1919" s="47"/>
      <c r="BR1919" s="47"/>
      <c r="BS1919" s="47"/>
      <c r="BT1919" s="47"/>
      <c r="BU1919" s="47"/>
      <c r="BV1919" s="47"/>
      <c r="BW1919" s="47"/>
      <c r="BX1919" s="47"/>
      <c r="BY1919" s="47"/>
      <c r="BZ1919" s="47"/>
      <c r="CA1919" s="47"/>
      <c r="CB1919" s="47"/>
      <c r="CC1919" s="47"/>
      <c r="CD1919" s="47"/>
      <c r="CE1919" s="47"/>
      <c r="CF1919" s="47"/>
      <c r="CG1919" s="47"/>
      <c r="CH1919" s="47"/>
      <c r="CI1919" s="47"/>
    </row>
    <row r="1920" spans="3:87">
      <c r="C1920" s="17"/>
      <c r="D1920" s="90"/>
      <c r="E1920" s="47"/>
      <c r="F1920" s="47"/>
      <c r="G1920" s="47"/>
      <c r="H1920" s="47"/>
      <c r="I1920" s="47"/>
      <c r="J1920" s="47"/>
      <c r="K1920" s="47"/>
      <c r="L1920" s="47"/>
      <c r="M1920" s="47"/>
      <c r="N1920" s="47"/>
      <c r="O1920" s="47"/>
      <c r="P1920" s="47"/>
      <c r="Q1920" s="47"/>
      <c r="R1920" s="47"/>
      <c r="S1920" s="47"/>
      <c r="T1920" s="47"/>
      <c r="U1920" s="47"/>
      <c r="V1920" s="47"/>
      <c r="W1920" s="47"/>
      <c r="X1920" s="47"/>
      <c r="Y1920" s="47"/>
      <c r="Z1920" s="47"/>
      <c r="AA1920" s="47"/>
      <c r="AB1920" s="47"/>
      <c r="AC1920" s="47"/>
      <c r="AD1920" s="47"/>
      <c r="AE1920" s="47"/>
      <c r="AF1920" s="47"/>
      <c r="AG1920" s="47"/>
      <c r="AH1920" s="47"/>
      <c r="AI1920" s="47"/>
      <c r="AJ1920" s="47"/>
      <c r="AK1920" s="47"/>
      <c r="AL1920" s="47"/>
      <c r="AM1920" s="47"/>
      <c r="AN1920" s="47"/>
      <c r="AO1920" s="47"/>
      <c r="AP1920" s="47"/>
      <c r="AQ1920" s="47"/>
      <c r="AR1920" s="47"/>
      <c r="AS1920" s="47"/>
      <c r="AT1920" s="47"/>
      <c r="AU1920" s="47"/>
      <c r="AV1920" s="47"/>
      <c r="AW1920" s="47"/>
      <c r="AX1920" s="47"/>
      <c r="AY1920" s="47"/>
      <c r="AZ1920" s="47"/>
      <c r="BA1920" s="47"/>
      <c r="BB1920" s="47"/>
      <c r="BC1920" s="47"/>
      <c r="BD1920" s="47"/>
      <c r="BE1920" s="47"/>
      <c r="BF1920" s="47"/>
      <c r="BG1920" s="47"/>
      <c r="BH1920" s="47"/>
      <c r="BI1920" s="47"/>
      <c r="BJ1920" s="47"/>
      <c r="BK1920" s="47"/>
      <c r="BL1920" s="47"/>
      <c r="BM1920" s="47"/>
      <c r="BN1920" s="47"/>
      <c r="BO1920" s="47"/>
      <c r="BP1920" s="47"/>
      <c r="BQ1920" s="47"/>
      <c r="BR1920" s="47"/>
      <c r="BS1920" s="47"/>
      <c r="BT1920" s="47"/>
      <c r="BU1920" s="47"/>
      <c r="BV1920" s="47"/>
      <c r="BW1920" s="47"/>
      <c r="BX1920" s="47"/>
      <c r="BY1920" s="47"/>
      <c r="BZ1920" s="47"/>
      <c r="CA1920" s="47"/>
      <c r="CB1920" s="47"/>
      <c r="CC1920" s="47"/>
      <c r="CD1920" s="47"/>
      <c r="CE1920" s="47"/>
      <c r="CF1920" s="47"/>
      <c r="CG1920" s="47"/>
      <c r="CH1920" s="47"/>
      <c r="CI1920" s="47"/>
    </row>
    <row r="1921" spans="3:87">
      <c r="C1921" s="17"/>
      <c r="D1921" s="90"/>
      <c r="E1921" s="47"/>
      <c r="F1921" s="47"/>
      <c r="G1921" s="47"/>
      <c r="H1921" s="47"/>
      <c r="I1921" s="47"/>
      <c r="J1921" s="47"/>
      <c r="K1921" s="47"/>
      <c r="L1921" s="47"/>
      <c r="M1921" s="47"/>
      <c r="N1921" s="47"/>
      <c r="O1921" s="47"/>
      <c r="P1921" s="47"/>
      <c r="Q1921" s="47"/>
      <c r="R1921" s="47"/>
      <c r="S1921" s="47"/>
      <c r="T1921" s="47"/>
      <c r="U1921" s="47"/>
      <c r="V1921" s="47"/>
      <c r="W1921" s="47"/>
      <c r="X1921" s="47"/>
      <c r="Y1921" s="47"/>
      <c r="Z1921" s="47"/>
      <c r="AA1921" s="47"/>
      <c r="AB1921" s="47"/>
      <c r="AC1921" s="47"/>
      <c r="AD1921" s="47"/>
      <c r="AE1921" s="47"/>
      <c r="AF1921" s="47"/>
      <c r="AG1921" s="47"/>
      <c r="AH1921" s="47"/>
      <c r="AI1921" s="47"/>
      <c r="AJ1921" s="47"/>
      <c r="AK1921" s="47"/>
      <c r="AL1921" s="47"/>
      <c r="AM1921" s="47"/>
      <c r="AN1921" s="47"/>
      <c r="AO1921" s="47"/>
      <c r="AP1921" s="47"/>
      <c r="AQ1921" s="47"/>
      <c r="AR1921" s="47"/>
      <c r="AS1921" s="47"/>
      <c r="AT1921" s="47"/>
      <c r="AU1921" s="47"/>
      <c r="AV1921" s="47"/>
      <c r="AW1921" s="47"/>
      <c r="AX1921" s="47"/>
      <c r="AY1921" s="47"/>
      <c r="AZ1921" s="47"/>
      <c r="BA1921" s="47"/>
      <c r="BB1921" s="47"/>
      <c r="BC1921" s="47"/>
      <c r="BD1921" s="47"/>
      <c r="BE1921" s="47"/>
      <c r="BF1921" s="47"/>
      <c r="BG1921" s="47"/>
      <c r="BH1921" s="47"/>
      <c r="BI1921" s="47"/>
      <c r="BJ1921" s="47"/>
      <c r="BK1921" s="47"/>
      <c r="BL1921" s="47"/>
      <c r="BM1921" s="47"/>
      <c r="BN1921" s="47"/>
      <c r="BO1921" s="47"/>
      <c r="BP1921" s="47"/>
      <c r="BQ1921" s="47"/>
      <c r="BR1921" s="47"/>
      <c r="BS1921" s="47"/>
      <c r="BT1921" s="47"/>
      <c r="BU1921" s="47"/>
      <c r="BV1921" s="47"/>
      <c r="BW1921" s="47"/>
      <c r="BX1921" s="47"/>
      <c r="BY1921" s="47"/>
      <c r="BZ1921" s="47"/>
      <c r="CA1921" s="47"/>
      <c r="CB1921" s="47"/>
      <c r="CC1921" s="47"/>
      <c r="CD1921" s="47"/>
      <c r="CE1921" s="47"/>
      <c r="CF1921" s="47"/>
      <c r="CG1921" s="47"/>
      <c r="CH1921" s="47"/>
      <c r="CI1921" s="47"/>
    </row>
    <row r="1922" spans="3:87">
      <c r="C1922" s="17"/>
      <c r="D1922" s="90"/>
      <c r="E1922" s="47"/>
      <c r="F1922" s="47"/>
      <c r="G1922" s="47"/>
      <c r="H1922" s="47"/>
      <c r="I1922" s="47"/>
      <c r="J1922" s="47"/>
      <c r="K1922" s="47"/>
      <c r="L1922" s="47"/>
      <c r="M1922" s="47"/>
      <c r="N1922" s="47"/>
      <c r="O1922" s="47"/>
      <c r="P1922" s="47"/>
      <c r="Q1922" s="47"/>
      <c r="R1922" s="47"/>
      <c r="S1922" s="47"/>
      <c r="T1922" s="47"/>
      <c r="U1922" s="47"/>
      <c r="V1922" s="47"/>
      <c r="W1922" s="47"/>
      <c r="X1922" s="47"/>
      <c r="Y1922" s="47"/>
      <c r="Z1922" s="47"/>
      <c r="AA1922" s="47"/>
      <c r="AB1922" s="47"/>
      <c r="AC1922" s="47"/>
      <c r="AD1922" s="47"/>
      <c r="AE1922" s="47"/>
      <c r="AF1922" s="47"/>
      <c r="AG1922" s="47"/>
      <c r="AH1922" s="47"/>
      <c r="AI1922" s="47"/>
      <c r="AJ1922" s="47"/>
      <c r="AK1922" s="47"/>
      <c r="AL1922" s="47"/>
      <c r="AM1922" s="47"/>
      <c r="AN1922" s="47"/>
      <c r="AO1922" s="47"/>
      <c r="AP1922" s="47"/>
      <c r="AQ1922" s="47"/>
      <c r="AR1922" s="47"/>
      <c r="AS1922" s="47"/>
      <c r="AT1922" s="47"/>
      <c r="AU1922" s="47"/>
      <c r="AV1922" s="47"/>
      <c r="AW1922" s="47"/>
      <c r="AX1922" s="47"/>
      <c r="AY1922" s="47"/>
      <c r="AZ1922" s="47"/>
      <c r="BA1922" s="47"/>
      <c r="BB1922" s="47"/>
      <c r="BC1922" s="47"/>
      <c r="BD1922" s="47"/>
      <c r="BE1922" s="47"/>
      <c r="BF1922" s="47"/>
      <c r="BG1922" s="47"/>
      <c r="BH1922" s="47"/>
      <c r="BI1922" s="47"/>
      <c r="BJ1922" s="47"/>
      <c r="BK1922" s="47"/>
      <c r="BL1922" s="47"/>
      <c r="BM1922" s="47"/>
      <c r="BN1922" s="47"/>
      <c r="BO1922" s="47"/>
      <c r="BP1922" s="47"/>
      <c r="BQ1922" s="47"/>
      <c r="BR1922" s="47"/>
      <c r="BS1922" s="47"/>
      <c r="BT1922" s="47"/>
      <c r="BU1922" s="47"/>
      <c r="BV1922" s="47"/>
      <c r="BW1922" s="47"/>
      <c r="BX1922" s="47"/>
      <c r="BY1922" s="47"/>
      <c r="BZ1922" s="47"/>
      <c r="CA1922" s="47"/>
      <c r="CB1922" s="47"/>
      <c r="CC1922" s="47"/>
      <c r="CD1922" s="47"/>
      <c r="CE1922" s="47"/>
      <c r="CF1922" s="47"/>
      <c r="CG1922" s="47"/>
      <c r="CH1922" s="47"/>
      <c r="CI1922" s="47"/>
    </row>
    <row r="1923" spans="3:87">
      <c r="C1923" s="17"/>
      <c r="D1923" s="90"/>
      <c r="E1923" s="47"/>
      <c r="F1923" s="47"/>
      <c r="G1923" s="47"/>
      <c r="H1923" s="47"/>
      <c r="I1923" s="47"/>
      <c r="J1923" s="47"/>
      <c r="K1923" s="47"/>
      <c r="L1923" s="47"/>
      <c r="M1923" s="47"/>
      <c r="N1923" s="47"/>
      <c r="O1923" s="47"/>
      <c r="P1923" s="47"/>
      <c r="Q1923" s="47"/>
      <c r="R1923" s="47"/>
      <c r="S1923" s="47"/>
      <c r="T1923" s="47"/>
      <c r="U1923" s="47"/>
      <c r="V1923" s="47"/>
      <c r="W1923" s="47"/>
      <c r="X1923" s="47"/>
      <c r="Y1923" s="47"/>
      <c r="Z1923" s="47"/>
      <c r="AA1923" s="47"/>
      <c r="AB1923" s="47"/>
      <c r="AC1923" s="47"/>
      <c r="AD1923" s="47"/>
      <c r="AE1923" s="47"/>
      <c r="AF1923" s="47"/>
      <c r="AG1923" s="47"/>
      <c r="AH1923" s="47"/>
      <c r="AI1923" s="47"/>
      <c r="AJ1923" s="47"/>
      <c r="AK1923" s="47"/>
      <c r="AL1923" s="47"/>
      <c r="AM1923" s="47"/>
      <c r="AN1923" s="47"/>
      <c r="AO1923" s="47"/>
      <c r="AP1923" s="47"/>
      <c r="AQ1923" s="47"/>
      <c r="AR1923" s="47"/>
      <c r="AS1923" s="47"/>
      <c r="AT1923" s="47"/>
      <c r="AU1923" s="47"/>
      <c r="AV1923" s="47"/>
      <c r="AW1923" s="47"/>
      <c r="AX1923" s="47"/>
      <c r="AY1923" s="47"/>
      <c r="AZ1923" s="47"/>
      <c r="BA1923" s="47"/>
      <c r="BB1923" s="47"/>
      <c r="BC1923" s="47"/>
      <c r="BD1923" s="47"/>
      <c r="BE1923" s="47"/>
      <c r="BF1923" s="47"/>
      <c r="BG1923" s="47"/>
      <c r="BH1923" s="47"/>
      <c r="BI1923" s="47"/>
      <c r="BJ1923" s="47"/>
      <c r="BK1923" s="47"/>
      <c r="BL1923" s="47"/>
      <c r="BM1923" s="47"/>
      <c r="BN1923" s="47"/>
      <c r="BO1923" s="47"/>
      <c r="BP1923" s="47"/>
      <c r="BQ1923" s="47"/>
      <c r="BR1923" s="47"/>
      <c r="BS1923" s="47"/>
      <c r="BT1923" s="47"/>
      <c r="BU1923" s="47"/>
      <c r="BV1923" s="47"/>
      <c r="BW1923" s="47"/>
      <c r="BX1923" s="47"/>
      <c r="BY1923" s="47"/>
      <c r="BZ1923" s="47"/>
      <c r="CA1923" s="47"/>
      <c r="CB1923" s="47"/>
      <c r="CC1923" s="47"/>
      <c r="CD1923" s="47"/>
      <c r="CE1923" s="47"/>
      <c r="CF1923" s="47"/>
      <c r="CG1923" s="47"/>
      <c r="CH1923" s="47"/>
      <c r="CI1923" s="47"/>
    </row>
    <row r="1924" spans="3:87">
      <c r="C1924" s="17"/>
      <c r="D1924" s="90"/>
      <c r="E1924" s="47"/>
      <c r="F1924" s="47"/>
      <c r="G1924" s="47"/>
      <c r="H1924" s="47"/>
      <c r="I1924" s="47"/>
      <c r="J1924" s="47"/>
      <c r="K1924" s="47"/>
      <c r="L1924" s="47"/>
      <c r="M1924" s="47"/>
      <c r="N1924" s="47"/>
      <c r="O1924" s="47"/>
      <c r="P1924" s="47"/>
      <c r="Q1924" s="47"/>
      <c r="R1924" s="47"/>
      <c r="S1924" s="47"/>
      <c r="T1924" s="47"/>
      <c r="U1924" s="47"/>
      <c r="V1924" s="47"/>
      <c r="W1924" s="47"/>
      <c r="X1924" s="47"/>
      <c r="Y1924" s="47"/>
      <c r="Z1924" s="47"/>
      <c r="AA1924" s="47"/>
      <c r="AB1924" s="47"/>
      <c r="AC1924" s="47"/>
      <c r="AD1924" s="47"/>
      <c r="AE1924" s="47"/>
      <c r="AF1924" s="47"/>
      <c r="AG1924" s="47"/>
      <c r="AH1924" s="47"/>
      <c r="AI1924" s="47"/>
      <c r="AJ1924" s="47"/>
      <c r="AK1924" s="47"/>
      <c r="AL1924" s="47"/>
      <c r="AM1924" s="47"/>
      <c r="AN1924" s="47"/>
      <c r="AO1924" s="47"/>
      <c r="AP1924" s="47"/>
      <c r="AQ1924" s="47"/>
      <c r="AR1924" s="47"/>
      <c r="AS1924" s="47"/>
      <c r="AT1924" s="47"/>
      <c r="AU1924" s="47"/>
      <c r="AV1924" s="47"/>
      <c r="AW1924" s="47"/>
      <c r="AX1924" s="47"/>
      <c r="AY1924" s="47"/>
      <c r="AZ1924" s="47"/>
      <c r="BA1924" s="47"/>
      <c r="BB1924" s="47"/>
      <c r="BC1924" s="47"/>
      <c r="BD1924" s="47"/>
      <c r="BE1924" s="47"/>
      <c r="BF1924" s="47"/>
      <c r="BG1924" s="47"/>
      <c r="BH1924" s="47"/>
      <c r="BI1924" s="47"/>
      <c r="BJ1924" s="47"/>
      <c r="BK1924" s="47"/>
      <c r="BL1924" s="47"/>
      <c r="BM1924" s="47"/>
      <c r="BN1924" s="47"/>
      <c r="BO1924" s="47"/>
      <c r="BP1924" s="47"/>
      <c r="BQ1924" s="47"/>
      <c r="BR1924" s="47"/>
      <c r="BS1924" s="47"/>
      <c r="BT1924" s="47"/>
      <c r="BU1924" s="47"/>
      <c r="BV1924" s="47"/>
      <c r="BW1924" s="47"/>
      <c r="BX1924" s="47"/>
      <c r="BY1924" s="47"/>
      <c r="BZ1924" s="47"/>
      <c r="CA1924" s="47"/>
      <c r="CB1924" s="47"/>
      <c r="CC1924" s="47"/>
      <c r="CD1924" s="47"/>
      <c r="CE1924" s="47"/>
      <c r="CF1924" s="47"/>
      <c r="CG1924" s="47"/>
      <c r="CH1924" s="47"/>
      <c r="CI1924" s="47"/>
    </row>
    <row r="1925" spans="3:87">
      <c r="C1925" s="17"/>
      <c r="D1925" s="90"/>
      <c r="E1925" s="47"/>
      <c r="F1925" s="47"/>
      <c r="G1925" s="47"/>
      <c r="H1925" s="47"/>
      <c r="I1925" s="47"/>
      <c r="J1925" s="47"/>
      <c r="K1925" s="47"/>
      <c r="L1925" s="47"/>
      <c r="M1925" s="47"/>
      <c r="N1925" s="47"/>
      <c r="O1925" s="47"/>
      <c r="P1925" s="47"/>
      <c r="Q1925" s="47"/>
      <c r="R1925" s="47"/>
      <c r="S1925" s="47"/>
      <c r="T1925" s="47"/>
      <c r="U1925" s="47"/>
      <c r="V1925" s="47"/>
      <c r="W1925" s="47"/>
      <c r="X1925" s="47"/>
      <c r="Y1925" s="47"/>
      <c r="Z1925" s="47"/>
      <c r="AA1925" s="47"/>
      <c r="AB1925" s="47"/>
      <c r="AC1925" s="47"/>
      <c r="AD1925" s="47"/>
      <c r="AE1925" s="47"/>
      <c r="AF1925" s="47"/>
      <c r="AG1925" s="47"/>
      <c r="AH1925" s="47"/>
      <c r="AI1925" s="47"/>
      <c r="AJ1925" s="47"/>
      <c r="AK1925" s="47"/>
      <c r="AL1925" s="47"/>
      <c r="AM1925" s="47"/>
      <c r="AN1925" s="47"/>
      <c r="AO1925" s="47"/>
      <c r="AP1925" s="47"/>
      <c r="AQ1925" s="47"/>
      <c r="AR1925" s="47"/>
      <c r="AS1925" s="47"/>
      <c r="AT1925" s="47"/>
      <c r="AU1925" s="47"/>
      <c r="AV1925" s="47"/>
      <c r="AW1925" s="47"/>
      <c r="AX1925" s="47"/>
      <c r="AY1925" s="47"/>
      <c r="AZ1925" s="47"/>
      <c r="BA1925" s="47"/>
      <c r="BB1925" s="47"/>
      <c r="BC1925" s="47"/>
      <c r="BD1925" s="47"/>
      <c r="BE1925" s="47"/>
      <c r="BF1925" s="47"/>
      <c r="BG1925" s="47"/>
      <c r="BH1925" s="47"/>
      <c r="BI1925" s="47"/>
      <c r="BJ1925" s="47"/>
      <c r="BK1925" s="47"/>
      <c r="BL1925" s="47"/>
      <c r="BM1925" s="47"/>
      <c r="BN1925" s="47"/>
      <c r="BO1925" s="47"/>
      <c r="BP1925" s="47"/>
      <c r="BQ1925" s="47"/>
      <c r="BR1925" s="47"/>
      <c r="BS1925" s="47"/>
      <c r="BT1925" s="47"/>
      <c r="BU1925" s="47"/>
      <c r="BV1925" s="47"/>
      <c r="BW1925" s="47"/>
      <c r="BX1925" s="47"/>
      <c r="BY1925" s="47"/>
      <c r="BZ1925" s="47"/>
      <c r="CA1925" s="47"/>
      <c r="CB1925" s="47"/>
      <c r="CC1925" s="47"/>
      <c r="CD1925" s="47"/>
      <c r="CE1925" s="47"/>
      <c r="CF1925" s="47"/>
      <c r="CG1925" s="47"/>
      <c r="CH1925" s="47"/>
      <c r="CI1925" s="47"/>
    </row>
    <row r="1926" spans="3:87">
      <c r="C1926" s="17"/>
      <c r="D1926" s="90"/>
      <c r="E1926" s="47"/>
      <c r="F1926" s="47"/>
      <c r="G1926" s="47"/>
      <c r="H1926" s="47"/>
      <c r="I1926" s="47"/>
      <c r="J1926" s="47"/>
      <c r="K1926" s="47"/>
      <c r="L1926" s="47"/>
      <c r="M1926" s="47"/>
      <c r="N1926" s="47"/>
      <c r="O1926" s="47"/>
      <c r="P1926" s="47"/>
      <c r="Q1926" s="47"/>
      <c r="R1926" s="47"/>
      <c r="S1926" s="47"/>
      <c r="T1926" s="47"/>
      <c r="U1926" s="47"/>
      <c r="V1926" s="47"/>
      <c r="W1926" s="47"/>
      <c r="X1926" s="47"/>
      <c r="Y1926" s="47"/>
      <c r="Z1926" s="47"/>
      <c r="AA1926" s="47"/>
      <c r="AB1926" s="47"/>
      <c r="AC1926" s="47"/>
      <c r="AD1926" s="47"/>
      <c r="AE1926" s="47"/>
      <c r="AF1926" s="47"/>
      <c r="AG1926" s="47"/>
      <c r="AH1926" s="47"/>
      <c r="AI1926" s="47"/>
      <c r="AJ1926" s="47"/>
      <c r="AK1926" s="47"/>
      <c r="AL1926" s="47"/>
      <c r="AM1926" s="47"/>
      <c r="AN1926" s="47"/>
      <c r="AO1926" s="47"/>
      <c r="AP1926" s="47"/>
      <c r="AQ1926" s="47"/>
      <c r="AR1926" s="47"/>
      <c r="AS1926" s="47"/>
      <c r="AT1926" s="47"/>
      <c r="AU1926" s="47"/>
      <c r="AV1926" s="47"/>
      <c r="AW1926" s="47"/>
      <c r="AX1926" s="47"/>
      <c r="AY1926" s="47"/>
      <c r="AZ1926" s="47"/>
      <c r="BA1926" s="47"/>
      <c r="BB1926" s="47"/>
      <c r="BC1926" s="47"/>
      <c r="BD1926" s="47"/>
      <c r="BE1926" s="47"/>
      <c r="BF1926" s="47"/>
      <c r="BG1926" s="47"/>
      <c r="BH1926" s="47"/>
      <c r="BI1926" s="47"/>
      <c r="BJ1926" s="47"/>
      <c r="BK1926" s="47"/>
      <c r="BL1926" s="47"/>
      <c r="BM1926" s="47"/>
      <c r="BN1926" s="47"/>
      <c r="BO1926" s="47"/>
      <c r="BP1926" s="47"/>
      <c r="BQ1926" s="47"/>
      <c r="BR1926" s="47"/>
      <c r="BS1926" s="47"/>
      <c r="BT1926" s="47"/>
      <c r="BU1926" s="47"/>
      <c r="BV1926" s="47"/>
      <c r="BW1926" s="47"/>
      <c r="BX1926" s="47"/>
      <c r="BY1926" s="47"/>
      <c r="BZ1926" s="47"/>
      <c r="CA1926" s="47"/>
      <c r="CB1926" s="47"/>
      <c r="CC1926" s="47"/>
      <c r="CD1926" s="47"/>
      <c r="CE1926" s="47"/>
      <c r="CF1926" s="47"/>
      <c r="CG1926" s="47"/>
      <c r="CH1926" s="47"/>
      <c r="CI1926" s="47"/>
    </row>
    <row r="1927" spans="3:87">
      <c r="C1927" s="17"/>
      <c r="D1927" s="90"/>
      <c r="E1927" s="47"/>
      <c r="F1927" s="47"/>
      <c r="G1927" s="47"/>
      <c r="H1927" s="47"/>
      <c r="I1927" s="47"/>
      <c r="J1927" s="47"/>
      <c r="K1927" s="47"/>
      <c r="L1927" s="47"/>
      <c r="M1927" s="47"/>
      <c r="N1927" s="47"/>
      <c r="O1927" s="47"/>
      <c r="P1927" s="47"/>
      <c r="Q1927" s="47"/>
      <c r="R1927" s="47"/>
      <c r="S1927" s="47"/>
      <c r="T1927" s="47"/>
      <c r="U1927" s="47"/>
      <c r="V1927" s="47"/>
      <c r="W1927" s="47"/>
      <c r="X1927" s="47"/>
      <c r="Y1927" s="47"/>
      <c r="Z1927" s="47"/>
      <c r="AA1927" s="47"/>
      <c r="AB1927" s="47"/>
      <c r="AC1927" s="47"/>
      <c r="AD1927" s="47"/>
      <c r="AE1927" s="47"/>
      <c r="AF1927" s="47"/>
      <c r="AG1927" s="47"/>
      <c r="AH1927" s="47"/>
      <c r="AI1927" s="47"/>
      <c r="AJ1927" s="47"/>
      <c r="AK1927" s="47"/>
      <c r="AL1927" s="47"/>
      <c r="AM1927" s="47"/>
      <c r="AN1927" s="47"/>
      <c r="AO1927" s="47"/>
      <c r="AP1927" s="47"/>
      <c r="AQ1927" s="47"/>
      <c r="AR1927" s="47"/>
      <c r="AS1927" s="47"/>
      <c r="AT1927" s="47"/>
      <c r="AU1927" s="47"/>
      <c r="AV1927" s="47"/>
      <c r="AW1927" s="47"/>
      <c r="AX1927" s="47"/>
      <c r="AY1927" s="47"/>
      <c r="AZ1927" s="47"/>
      <c r="BA1927" s="47"/>
      <c r="BB1927" s="47"/>
      <c r="BC1927" s="47"/>
      <c r="BD1927" s="47"/>
      <c r="BE1927" s="47"/>
      <c r="BF1927" s="47"/>
      <c r="BG1927" s="47"/>
      <c r="BH1927" s="47"/>
      <c r="BI1927" s="47"/>
      <c r="BJ1927" s="47"/>
      <c r="BK1927" s="47"/>
      <c r="BL1927" s="47"/>
      <c r="BM1927" s="47"/>
      <c r="BN1927" s="47"/>
      <c r="BO1927" s="47"/>
      <c r="BP1927" s="47"/>
      <c r="BQ1927" s="47"/>
      <c r="BR1927" s="47"/>
      <c r="BS1927" s="47"/>
      <c r="BT1927" s="47"/>
      <c r="BU1927" s="47"/>
      <c r="BV1927" s="47"/>
      <c r="BW1927" s="47"/>
      <c r="BX1927" s="47"/>
      <c r="BY1927" s="47"/>
      <c r="BZ1927" s="47"/>
      <c r="CA1927" s="47"/>
      <c r="CB1927" s="47"/>
      <c r="CC1927" s="47"/>
      <c r="CD1927" s="47"/>
      <c r="CE1927" s="47"/>
      <c r="CF1927" s="47"/>
      <c r="CG1927" s="47"/>
      <c r="CH1927" s="47"/>
      <c r="CI1927" s="47"/>
    </row>
    <row r="1928" spans="3:87">
      <c r="C1928" s="17"/>
      <c r="D1928" s="90"/>
      <c r="E1928" s="47"/>
      <c r="F1928" s="47"/>
      <c r="G1928" s="47"/>
      <c r="H1928" s="47"/>
      <c r="I1928" s="47"/>
      <c r="J1928" s="47"/>
      <c r="K1928" s="47"/>
      <c r="L1928" s="47"/>
      <c r="M1928" s="47"/>
      <c r="N1928" s="47"/>
      <c r="O1928" s="47"/>
      <c r="P1928" s="47"/>
      <c r="Q1928" s="47"/>
      <c r="R1928" s="47"/>
      <c r="S1928" s="47"/>
      <c r="T1928" s="47"/>
      <c r="U1928" s="47"/>
      <c r="V1928" s="47"/>
      <c r="W1928" s="47"/>
      <c r="X1928" s="47"/>
      <c r="Y1928" s="47"/>
      <c r="Z1928" s="47"/>
      <c r="AA1928" s="47"/>
      <c r="AB1928" s="47"/>
      <c r="AC1928" s="47"/>
      <c r="AD1928" s="47"/>
      <c r="AE1928" s="47"/>
      <c r="AF1928" s="47"/>
      <c r="AG1928" s="47"/>
      <c r="AH1928" s="47"/>
      <c r="AI1928" s="47"/>
      <c r="AJ1928" s="47"/>
      <c r="AK1928" s="47"/>
      <c r="AL1928" s="47"/>
      <c r="AM1928" s="47"/>
      <c r="AN1928" s="47"/>
      <c r="AO1928" s="47"/>
      <c r="AP1928" s="47"/>
      <c r="AQ1928" s="47"/>
      <c r="AR1928" s="47"/>
      <c r="AS1928" s="47"/>
      <c r="AT1928" s="47"/>
      <c r="AU1928" s="47"/>
      <c r="AV1928" s="47"/>
      <c r="AW1928" s="47"/>
      <c r="AX1928" s="47"/>
      <c r="AY1928" s="47"/>
      <c r="AZ1928" s="47"/>
      <c r="BA1928" s="47"/>
      <c r="BB1928" s="47"/>
      <c r="BC1928" s="47"/>
      <c r="BD1928" s="47"/>
      <c r="BE1928" s="47"/>
      <c r="BF1928" s="47"/>
      <c r="BG1928" s="47"/>
      <c r="BH1928" s="47"/>
      <c r="BI1928" s="47"/>
      <c r="BJ1928" s="47"/>
      <c r="BK1928" s="47"/>
      <c r="BL1928" s="47"/>
      <c r="BM1928" s="47"/>
      <c r="BN1928" s="47"/>
      <c r="BO1928" s="47"/>
      <c r="BP1928" s="47"/>
      <c r="BQ1928" s="47"/>
      <c r="BR1928" s="47"/>
      <c r="BS1928" s="47"/>
      <c r="BT1928" s="47"/>
      <c r="BU1928" s="47"/>
      <c r="BV1928" s="47"/>
      <c r="BW1928" s="47"/>
      <c r="BX1928" s="47"/>
      <c r="BY1928" s="47"/>
      <c r="BZ1928" s="47"/>
      <c r="CA1928" s="47"/>
      <c r="CB1928" s="47"/>
      <c r="CC1928" s="47"/>
      <c r="CD1928" s="47"/>
      <c r="CE1928" s="47"/>
      <c r="CF1928" s="47"/>
      <c r="CG1928" s="47"/>
      <c r="CH1928" s="47"/>
      <c r="CI1928" s="47"/>
    </row>
    <row r="1929" spans="3:87">
      <c r="C1929" s="17"/>
      <c r="D1929" s="90"/>
      <c r="E1929" s="47"/>
      <c r="F1929" s="47"/>
      <c r="G1929" s="47"/>
      <c r="H1929" s="47"/>
      <c r="I1929" s="47"/>
      <c r="J1929" s="47"/>
      <c r="K1929" s="47"/>
      <c r="L1929" s="47"/>
      <c r="M1929" s="47"/>
      <c r="N1929" s="47"/>
      <c r="O1929" s="47"/>
      <c r="P1929" s="47"/>
      <c r="Q1929" s="47"/>
      <c r="R1929" s="47"/>
      <c r="S1929" s="47"/>
      <c r="T1929" s="47"/>
      <c r="U1929" s="47"/>
      <c r="V1929" s="47"/>
      <c r="W1929" s="47"/>
      <c r="X1929" s="47"/>
      <c r="Y1929" s="47"/>
      <c r="Z1929" s="47"/>
      <c r="AA1929" s="47"/>
      <c r="AB1929" s="47"/>
      <c r="AC1929" s="47"/>
      <c r="AD1929" s="47"/>
      <c r="AE1929" s="47"/>
      <c r="AF1929" s="47"/>
      <c r="AG1929" s="47"/>
      <c r="AH1929" s="47"/>
      <c r="AI1929" s="47"/>
      <c r="AJ1929" s="47"/>
      <c r="AK1929" s="47"/>
      <c r="AL1929" s="47"/>
      <c r="AM1929" s="47"/>
      <c r="AN1929" s="47"/>
      <c r="AO1929" s="47"/>
      <c r="AP1929" s="47"/>
      <c r="AQ1929" s="47"/>
      <c r="AR1929" s="47"/>
      <c r="AS1929" s="47"/>
      <c r="AT1929" s="47"/>
      <c r="AU1929" s="47"/>
      <c r="AV1929" s="47"/>
      <c r="AW1929" s="47"/>
      <c r="AX1929" s="47"/>
      <c r="AY1929" s="47"/>
      <c r="AZ1929" s="47"/>
      <c r="BA1929" s="47"/>
      <c r="BB1929" s="47"/>
      <c r="BC1929" s="47"/>
      <c r="BD1929" s="47"/>
      <c r="BE1929" s="47"/>
      <c r="BF1929" s="47"/>
      <c r="BG1929" s="47"/>
      <c r="BH1929" s="47"/>
      <c r="BI1929" s="47"/>
      <c r="BJ1929" s="47"/>
      <c r="BK1929" s="47"/>
      <c r="BL1929" s="47"/>
      <c r="BM1929" s="47"/>
      <c r="BN1929" s="47"/>
      <c r="BO1929" s="47"/>
      <c r="BP1929" s="47"/>
      <c r="BQ1929" s="47"/>
      <c r="BR1929" s="47"/>
      <c r="BS1929" s="47"/>
      <c r="BT1929" s="47"/>
      <c r="BU1929" s="47"/>
      <c r="BV1929" s="47"/>
      <c r="BW1929" s="47"/>
      <c r="BX1929" s="47"/>
      <c r="BY1929" s="47"/>
      <c r="BZ1929" s="47"/>
      <c r="CA1929" s="47"/>
      <c r="CB1929" s="47"/>
      <c r="CC1929" s="47"/>
      <c r="CD1929" s="47"/>
      <c r="CE1929" s="47"/>
      <c r="CF1929" s="47"/>
      <c r="CG1929" s="47"/>
      <c r="CH1929" s="47"/>
      <c r="CI1929" s="47"/>
    </row>
    <row r="1930" spans="3:87">
      <c r="C1930" s="17"/>
      <c r="D1930" s="90"/>
      <c r="E1930" s="47"/>
      <c r="F1930" s="47"/>
      <c r="G1930" s="47"/>
      <c r="H1930" s="47"/>
      <c r="I1930" s="47"/>
      <c r="J1930" s="47"/>
      <c r="K1930" s="47"/>
      <c r="L1930" s="47"/>
      <c r="M1930" s="47"/>
      <c r="N1930" s="47"/>
      <c r="O1930" s="47"/>
      <c r="P1930" s="47"/>
      <c r="Q1930" s="47"/>
      <c r="R1930" s="47"/>
      <c r="S1930" s="47"/>
      <c r="T1930" s="47"/>
      <c r="U1930" s="47"/>
      <c r="V1930" s="47"/>
      <c r="W1930" s="47"/>
      <c r="X1930" s="47"/>
      <c r="Y1930" s="47"/>
      <c r="Z1930" s="47"/>
      <c r="AA1930" s="47"/>
      <c r="AB1930" s="47"/>
      <c r="AC1930" s="47"/>
      <c r="AD1930" s="47"/>
      <c r="AE1930" s="47"/>
      <c r="AF1930" s="47"/>
      <c r="AG1930" s="47"/>
      <c r="AH1930" s="47"/>
      <c r="AI1930" s="47"/>
      <c r="AJ1930" s="47"/>
      <c r="AK1930" s="47"/>
      <c r="AL1930" s="47"/>
      <c r="AM1930" s="47"/>
      <c r="AN1930" s="47"/>
      <c r="AO1930" s="47"/>
      <c r="AP1930" s="47"/>
      <c r="AQ1930" s="47"/>
      <c r="AR1930" s="47"/>
      <c r="AS1930" s="47"/>
      <c r="AT1930" s="47"/>
      <c r="AU1930" s="47"/>
      <c r="AV1930" s="47"/>
      <c r="AW1930" s="47"/>
      <c r="AX1930" s="47"/>
      <c r="AY1930" s="47"/>
      <c r="AZ1930" s="47"/>
      <c r="BA1930" s="47"/>
      <c r="BB1930" s="47"/>
      <c r="BC1930" s="47"/>
      <c r="BD1930" s="47"/>
      <c r="BE1930" s="47"/>
      <c r="BF1930" s="47"/>
      <c r="BG1930" s="47"/>
      <c r="BH1930" s="47"/>
      <c r="BI1930" s="47"/>
      <c r="BJ1930" s="47"/>
      <c r="BK1930" s="47"/>
      <c r="BL1930" s="47"/>
      <c r="BM1930" s="47"/>
      <c r="BN1930" s="47"/>
      <c r="BO1930" s="47"/>
      <c r="BP1930" s="47"/>
      <c r="BQ1930" s="47"/>
      <c r="BR1930" s="47"/>
      <c r="BS1930" s="47"/>
      <c r="BT1930" s="47"/>
      <c r="BU1930" s="47"/>
      <c r="BV1930" s="47"/>
      <c r="BW1930" s="47"/>
      <c r="BX1930" s="47"/>
      <c r="BY1930" s="47"/>
      <c r="BZ1930" s="47"/>
      <c r="CA1930" s="47"/>
      <c r="CB1930" s="47"/>
      <c r="CC1930" s="47"/>
      <c r="CD1930" s="47"/>
      <c r="CE1930" s="47"/>
      <c r="CF1930" s="47"/>
      <c r="CG1930" s="47"/>
      <c r="CH1930" s="47"/>
      <c r="CI1930" s="47"/>
    </row>
    <row r="1931" spans="3:87">
      <c r="C1931" s="17"/>
      <c r="D1931" s="90"/>
      <c r="E1931" s="47"/>
      <c r="F1931" s="47"/>
      <c r="G1931" s="47"/>
      <c r="H1931" s="47"/>
      <c r="I1931" s="47"/>
      <c r="J1931" s="47"/>
      <c r="K1931" s="47"/>
      <c r="L1931" s="47"/>
      <c r="M1931" s="47"/>
      <c r="N1931" s="47"/>
      <c r="O1931" s="47"/>
      <c r="P1931" s="47"/>
      <c r="Q1931" s="47"/>
      <c r="R1931" s="47"/>
      <c r="S1931" s="47"/>
      <c r="T1931" s="47"/>
      <c r="U1931" s="47"/>
      <c r="V1931" s="47"/>
      <c r="W1931" s="47"/>
      <c r="X1931" s="47"/>
      <c r="Y1931" s="47"/>
      <c r="Z1931" s="47"/>
      <c r="AA1931" s="47"/>
      <c r="AB1931" s="47"/>
      <c r="AC1931" s="47"/>
      <c r="AD1931" s="47"/>
      <c r="AE1931" s="47"/>
      <c r="AF1931" s="47"/>
      <c r="AG1931" s="47"/>
      <c r="AH1931" s="47"/>
      <c r="AI1931" s="47"/>
      <c r="AJ1931" s="47"/>
      <c r="AK1931" s="47"/>
      <c r="AL1931" s="47"/>
      <c r="AM1931" s="47"/>
      <c r="AN1931" s="47"/>
      <c r="AO1931" s="47"/>
      <c r="AP1931" s="47"/>
      <c r="AQ1931" s="47"/>
      <c r="AR1931" s="47"/>
      <c r="AS1931" s="47"/>
      <c r="AT1931" s="47"/>
      <c r="AU1931" s="47"/>
      <c r="AV1931" s="47"/>
      <c r="AW1931" s="47"/>
      <c r="AX1931" s="47"/>
      <c r="AY1931" s="47"/>
      <c r="AZ1931" s="47"/>
      <c r="BA1931" s="47"/>
      <c r="BB1931" s="47"/>
      <c r="BC1931" s="47"/>
      <c r="BD1931" s="47"/>
      <c r="BE1931" s="47"/>
      <c r="BF1931" s="47"/>
      <c r="BG1931" s="47"/>
      <c r="BH1931" s="47"/>
      <c r="BI1931" s="47"/>
      <c r="BJ1931" s="47"/>
      <c r="BK1931" s="47"/>
      <c r="BL1931" s="47"/>
      <c r="BM1931" s="47"/>
      <c r="BN1931" s="47"/>
      <c r="BO1931" s="47"/>
      <c r="BP1931" s="47"/>
      <c r="BQ1931" s="47"/>
      <c r="BR1931" s="47"/>
      <c r="BS1931" s="47"/>
      <c r="BT1931" s="47"/>
      <c r="BU1931" s="47"/>
      <c r="BV1931" s="47"/>
      <c r="BW1931" s="47"/>
      <c r="BX1931" s="47"/>
      <c r="BY1931" s="47"/>
      <c r="BZ1931" s="47"/>
      <c r="CA1931" s="47"/>
      <c r="CB1931" s="47"/>
      <c r="CC1931" s="47"/>
      <c r="CD1931" s="47"/>
      <c r="CE1931" s="47"/>
      <c r="CF1931" s="47"/>
      <c r="CG1931" s="47"/>
      <c r="CH1931" s="47"/>
      <c r="CI1931" s="47"/>
    </row>
    <row r="1932" spans="3:87">
      <c r="C1932" s="17"/>
      <c r="D1932" s="90"/>
      <c r="E1932" s="47"/>
      <c r="F1932" s="47"/>
      <c r="G1932" s="47"/>
      <c r="H1932" s="47"/>
      <c r="I1932" s="47"/>
      <c r="J1932" s="47"/>
      <c r="K1932" s="47"/>
      <c r="L1932" s="47"/>
      <c r="M1932" s="47"/>
      <c r="N1932" s="47"/>
      <c r="O1932" s="47"/>
      <c r="P1932" s="47"/>
      <c r="Q1932" s="47"/>
      <c r="R1932" s="47"/>
      <c r="S1932" s="47"/>
      <c r="T1932" s="47"/>
      <c r="U1932" s="47"/>
      <c r="V1932" s="47"/>
      <c r="W1932" s="47"/>
      <c r="X1932" s="47"/>
      <c r="Y1932" s="47"/>
      <c r="Z1932" s="47"/>
      <c r="AA1932" s="47"/>
      <c r="AB1932" s="47"/>
      <c r="AC1932" s="47"/>
      <c r="AD1932" s="47"/>
      <c r="AE1932" s="47"/>
      <c r="AF1932" s="47"/>
      <c r="AG1932" s="47"/>
      <c r="AH1932" s="47"/>
      <c r="AI1932" s="47"/>
      <c r="AJ1932" s="47"/>
      <c r="AK1932" s="47"/>
      <c r="AL1932" s="47"/>
      <c r="AM1932" s="47"/>
      <c r="AN1932" s="47"/>
      <c r="AO1932" s="47"/>
      <c r="AP1932" s="47"/>
      <c r="AQ1932" s="47"/>
      <c r="AR1932" s="47"/>
      <c r="AS1932" s="47"/>
      <c r="AT1932" s="47"/>
      <c r="AU1932" s="47"/>
      <c r="AV1932" s="47"/>
      <c r="AW1932" s="47"/>
      <c r="AX1932" s="47"/>
      <c r="AY1932" s="47"/>
      <c r="AZ1932" s="47"/>
      <c r="BA1932" s="47"/>
      <c r="BB1932" s="47"/>
      <c r="BC1932" s="47"/>
      <c r="BD1932" s="47"/>
      <c r="BE1932" s="47"/>
      <c r="BF1932" s="47"/>
      <c r="BG1932" s="47"/>
      <c r="BH1932" s="47"/>
      <c r="BI1932" s="47"/>
      <c r="BJ1932" s="47"/>
      <c r="BK1932" s="47"/>
      <c r="BL1932" s="47"/>
      <c r="BM1932" s="47"/>
      <c r="BN1932" s="47"/>
      <c r="BO1932" s="47"/>
      <c r="BP1932" s="47"/>
      <c r="BQ1932" s="47"/>
      <c r="BR1932" s="47"/>
      <c r="BS1932" s="47"/>
      <c r="BT1932" s="47"/>
      <c r="BU1932" s="47"/>
      <c r="BV1932" s="47"/>
      <c r="BW1932" s="47"/>
      <c r="BX1932" s="47"/>
      <c r="BY1932" s="47"/>
      <c r="BZ1932" s="47"/>
      <c r="CA1932" s="47"/>
      <c r="CB1932" s="47"/>
      <c r="CC1932" s="47"/>
      <c r="CD1932" s="47"/>
      <c r="CE1932" s="47"/>
      <c r="CF1932" s="47"/>
      <c r="CG1932" s="47"/>
      <c r="CH1932" s="47"/>
      <c r="CI1932" s="47"/>
    </row>
    <row r="1933" spans="3:87">
      <c r="C1933" s="17"/>
      <c r="D1933" s="90"/>
      <c r="E1933" s="47"/>
      <c r="F1933" s="47"/>
      <c r="G1933" s="47"/>
      <c r="H1933" s="47"/>
      <c r="I1933" s="47"/>
      <c r="J1933" s="47"/>
      <c r="K1933" s="47"/>
      <c r="L1933" s="47"/>
      <c r="M1933" s="47"/>
      <c r="N1933" s="47"/>
      <c r="O1933" s="47"/>
      <c r="P1933" s="47"/>
      <c r="Q1933" s="47"/>
      <c r="R1933" s="47"/>
      <c r="S1933" s="47"/>
      <c r="T1933" s="47"/>
      <c r="U1933" s="47"/>
      <c r="V1933" s="47"/>
      <c r="W1933" s="47"/>
      <c r="X1933" s="47"/>
      <c r="Y1933" s="47"/>
      <c r="Z1933" s="47"/>
      <c r="AA1933" s="47"/>
      <c r="AB1933" s="47"/>
      <c r="AC1933" s="47"/>
      <c r="AD1933" s="47"/>
      <c r="AE1933" s="47"/>
      <c r="AF1933" s="47"/>
      <c r="AG1933" s="47"/>
      <c r="AH1933" s="47"/>
      <c r="AI1933" s="47"/>
      <c r="AJ1933" s="47"/>
      <c r="AK1933" s="47"/>
      <c r="AL1933" s="47"/>
      <c r="AM1933" s="47"/>
      <c r="AN1933" s="47"/>
      <c r="AO1933" s="47"/>
      <c r="AP1933" s="47"/>
      <c r="AQ1933" s="47"/>
      <c r="AR1933" s="47"/>
      <c r="AS1933" s="47"/>
      <c r="AT1933" s="47"/>
      <c r="AU1933" s="47"/>
      <c r="AV1933" s="47"/>
      <c r="AW1933" s="47"/>
      <c r="AX1933" s="47"/>
      <c r="AY1933" s="47"/>
      <c r="AZ1933" s="47"/>
      <c r="BA1933" s="47"/>
      <c r="BB1933" s="47"/>
      <c r="BC1933" s="47"/>
      <c r="BD1933" s="47"/>
      <c r="BE1933" s="47"/>
      <c r="BF1933" s="47"/>
      <c r="BG1933" s="47"/>
      <c r="BH1933" s="47"/>
      <c r="BI1933" s="47"/>
      <c r="BJ1933" s="47"/>
      <c r="BK1933" s="47"/>
      <c r="BL1933" s="47"/>
      <c r="BM1933" s="47"/>
      <c r="BN1933" s="47"/>
      <c r="BO1933" s="47"/>
      <c r="BP1933" s="47"/>
      <c r="BQ1933" s="47"/>
      <c r="BR1933" s="47"/>
      <c r="BS1933" s="47"/>
      <c r="BT1933" s="47"/>
      <c r="BU1933" s="47"/>
      <c r="BV1933" s="47"/>
      <c r="BW1933" s="47"/>
      <c r="BX1933" s="47"/>
      <c r="BY1933" s="47"/>
      <c r="BZ1933" s="47"/>
      <c r="CA1933" s="47"/>
      <c r="CB1933" s="47"/>
      <c r="CC1933" s="47"/>
      <c r="CD1933" s="47"/>
      <c r="CE1933" s="47"/>
      <c r="CF1933" s="47"/>
      <c r="CG1933" s="47"/>
      <c r="CH1933" s="47"/>
      <c r="CI1933" s="47"/>
    </row>
    <row r="1934" spans="3:87">
      <c r="C1934" s="17"/>
      <c r="D1934" s="90"/>
      <c r="E1934" s="47"/>
      <c r="F1934" s="47"/>
      <c r="G1934" s="47"/>
      <c r="H1934" s="47"/>
      <c r="I1934" s="47"/>
      <c r="J1934" s="47"/>
      <c r="K1934" s="47"/>
      <c r="L1934" s="47"/>
      <c r="M1934" s="47"/>
      <c r="N1934" s="47"/>
      <c r="O1934" s="47"/>
      <c r="P1934" s="47"/>
      <c r="Q1934" s="47"/>
      <c r="R1934" s="47"/>
      <c r="S1934" s="47"/>
      <c r="T1934" s="47"/>
      <c r="U1934" s="47"/>
      <c r="V1934" s="47"/>
      <c r="W1934" s="47"/>
      <c r="X1934" s="47"/>
      <c r="Y1934" s="47"/>
      <c r="Z1934" s="47"/>
      <c r="AA1934" s="47"/>
      <c r="AB1934" s="47"/>
      <c r="AC1934" s="47"/>
      <c r="AD1934" s="47"/>
      <c r="AE1934" s="47"/>
      <c r="AF1934" s="47"/>
      <c r="AG1934" s="47"/>
      <c r="AH1934" s="47"/>
      <c r="AI1934" s="47"/>
      <c r="AJ1934" s="47"/>
      <c r="AK1934" s="47"/>
      <c r="AL1934" s="47"/>
      <c r="AM1934" s="47"/>
      <c r="AN1934" s="47"/>
      <c r="AO1934" s="47"/>
      <c r="AP1934" s="47"/>
      <c r="AQ1934" s="47"/>
      <c r="AR1934" s="47"/>
      <c r="AS1934" s="47"/>
      <c r="AT1934" s="47"/>
      <c r="AU1934" s="47"/>
      <c r="AV1934" s="47"/>
      <c r="AW1934" s="47"/>
      <c r="AX1934" s="47"/>
      <c r="AY1934" s="47"/>
      <c r="AZ1934" s="47"/>
      <c r="BA1934" s="47"/>
      <c r="BB1934" s="47"/>
      <c r="BC1934" s="47"/>
      <c r="BD1934" s="47"/>
      <c r="BE1934" s="47"/>
      <c r="BF1934" s="47"/>
      <c r="BG1934" s="47"/>
      <c r="BH1934" s="47"/>
      <c r="BI1934" s="47"/>
      <c r="BJ1934" s="47"/>
      <c r="BK1934" s="47"/>
      <c r="BL1934" s="47"/>
      <c r="BM1934" s="47"/>
      <c r="BN1934" s="47"/>
      <c r="BO1934" s="47"/>
      <c r="BP1934" s="47"/>
      <c r="BQ1934" s="47"/>
      <c r="BR1934" s="47"/>
      <c r="BS1934" s="47"/>
      <c r="BT1934" s="47"/>
      <c r="BU1934" s="47"/>
      <c r="BV1934" s="47"/>
      <c r="BW1934" s="47"/>
      <c r="BX1934" s="47"/>
      <c r="BY1934" s="47"/>
      <c r="BZ1934" s="47"/>
      <c r="CA1934" s="47"/>
      <c r="CB1934" s="47"/>
      <c r="CC1934" s="47"/>
      <c r="CD1934" s="47"/>
      <c r="CE1934" s="47"/>
      <c r="CF1934" s="47"/>
      <c r="CG1934" s="47"/>
      <c r="CH1934" s="47"/>
      <c r="CI1934" s="47"/>
    </row>
    <row r="1935" spans="3:87">
      <c r="C1935" s="17"/>
      <c r="D1935" s="90"/>
      <c r="E1935" s="47"/>
      <c r="F1935" s="47"/>
      <c r="G1935" s="47"/>
      <c r="H1935" s="47"/>
      <c r="I1935" s="47"/>
      <c r="J1935" s="47"/>
      <c r="K1935" s="47"/>
      <c r="L1935" s="47"/>
      <c r="M1935" s="47"/>
      <c r="N1935" s="47"/>
      <c r="O1935" s="47"/>
      <c r="P1935" s="47"/>
      <c r="Q1935" s="47"/>
      <c r="R1935" s="47"/>
      <c r="S1935" s="47"/>
      <c r="T1935" s="47"/>
      <c r="U1935" s="47"/>
      <c r="V1935" s="47"/>
      <c r="W1935" s="47"/>
      <c r="X1935" s="47"/>
      <c r="Y1935" s="47"/>
      <c r="Z1935" s="47"/>
      <c r="AA1935" s="47"/>
      <c r="AB1935" s="47"/>
      <c r="AC1935" s="47"/>
      <c r="AD1935" s="47"/>
      <c r="AE1935" s="47"/>
      <c r="AF1935" s="47"/>
      <c r="AG1935" s="47"/>
      <c r="AH1935" s="47"/>
      <c r="AI1935" s="47"/>
      <c r="AJ1935" s="47"/>
      <c r="AK1935" s="47"/>
      <c r="AL1935" s="47"/>
      <c r="AM1935" s="47"/>
      <c r="AN1935" s="47"/>
      <c r="AO1935" s="47"/>
      <c r="AP1935" s="47"/>
      <c r="AQ1935" s="47"/>
      <c r="AR1935" s="47"/>
      <c r="AS1935" s="47"/>
      <c r="AT1935" s="47"/>
      <c r="AU1935" s="47"/>
      <c r="AV1935" s="47"/>
      <c r="AW1935" s="47"/>
      <c r="AX1935" s="47"/>
      <c r="AY1935" s="47"/>
      <c r="AZ1935" s="47"/>
      <c r="BA1935" s="47"/>
      <c r="BB1935" s="47"/>
      <c r="BC1935" s="47"/>
      <c r="BD1935" s="47"/>
      <c r="BE1935" s="47"/>
      <c r="BF1935" s="47"/>
      <c r="BG1935" s="47"/>
      <c r="BH1935" s="47"/>
      <c r="BI1935" s="47"/>
      <c r="BJ1935" s="47"/>
      <c r="BK1935" s="47"/>
      <c r="BL1935" s="47"/>
      <c r="BM1935" s="47"/>
      <c r="BN1935" s="47"/>
      <c r="BO1935" s="47"/>
      <c r="BP1935" s="47"/>
      <c r="BQ1935" s="47"/>
      <c r="BR1935" s="47"/>
      <c r="BS1935" s="47"/>
      <c r="BT1935" s="47"/>
      <c r="BU1935" s="47"/>
      <c r="BV1935" s="47"/>
      <c r="BW1935" s="47"/>
      <c r="BX1935" s="47"/>
      <c r="BY1935" s="47"/>
      <c r="BZ1935" s="47"/>
      <c r="CA1935" s="47"/>
      <c r="CB1935" s="47"/>
      <c r="CC1935" s="47"/>
      <c r="CD1935" s="47"/>
      <c r="CE1935" s="47"/>
      <c r="CF1935" s="47"/>
      <c r="CG1935" s="47"/>
      <c r="CH1935" s="47"/>
      <c r="CI1935" s="47"/>
    </row>
    <row r="1936" spans="3:87">
      <c r="C1936" s="17"/>
      <c r="D1936" s="90"/>
      <c r="E1936" s="47"/>
      <c r="F1936" s="47"/>
      <c r="G1936" s="47"/>
      <c r="H1936" s="47"/>
      <c r="I1936" s="47"/>
      <c r="J1936" s="47"/>
      <c r="K1936" s="47"/>
      <c r="L1936" s="47"/>
      <c r="M1936" s="47"/>
      <c r="N1936" s="47"/>
      <c r="O1936" s="47"/>
      <c r="P1936" s="47"/>
      <c r="Q1936" s="47"/>
      <c r="R1936" s="47"/>
      <c r="S1936" s="47"/>
      <c r="T1936" s="47"/>
      <c r="U1936" s="47"/>
      <c r="V1936" s="47"/>
      <c r="W1936" s="47"/>
      <c r="X1936" s="47"/>
      <c r="Y1936" s="47"/>
      <c r="Z1936" s="47"/>
      <c r="AA1936" s="47"/>
      <c r="AB1936" s="47"/>
      <c r="AC1936" s="47"/>
      <c r="AD1936" s="47"/>
      <c r="AE1936" s="47"/>
      <c r="AF1936" s="47"/>
      <c r="AG1936" s="47"/>
      <c r="AH1936" s="47"/>
      <c r="AI1936" s="47"/>
      <c r="AJ1936" s="47"/>
      <c r="AK1936" s="47"/>
      <c r="AL1936" s="47"/>
      <c r="AM1936" s="47"/>
      <c r="AN1936" s="47"/>
      <c r="AO1936" s="47"/>
      <c r="AP1936" s="47"/>
      <c r="AQ1936" s="47"/>
      <c r="AR1936" s="47"/>
      <c r="AS1936" s="47"/>
      <c r="AT1936" s="47"/>
      <c r="AU1936" s="47"/>
      <c r="AV1936" s="47"/>
      <c r="AW1936" s="47"/>
      <c r="AX1936" s="47"/>
      <c r="AY1936" s="47"/>
      <c r="AZ1936" s="47"/>
      <c r="BA1936" s="47"/>
      <c r="BB1936" s="47"/>
      <c r="BC1936" s="47"/>
      <c r="BD1936" s="47"/>
      <c r="BE1936" s="47"/>
      <c r="BF1936" s="47"/>
      <c r="BG1936" s="47"/>
      <c r="BH1936" s="47"/>
      <c r="BI1936" s="47"/>
      <c r="BJ1936" s="47"/>
      <c r="BK1936" s="47"/>
      <c r="BL1936" s="47"/>
      <c r="BM1936" s="47"/>
      <c r="BN1936" s="47"/>
      <c r="BO1936" s="47"/>
      <c r="BP1936" s="47"/>
      <c r="BQ1936" s="47"/>
      <c r="BR1936" s="47"/>
      <c r="BS1936" s="47"/>
      <c r="BT1936" s="47"/>
      <c r="BU1936" s="47"/>
      <c r="BV1936" s="47"/>
      <c r="BW1936" s="47"/>
      <c r="BX1936" s="47"/>
      <c r="BY1936" s="47"/>
      <c r="BZ1936" s="47"/>
      <c r="CA1936" s="47"/>
      <c r="CB1936" s="47"/>
      <c r="CC1936" s="47"/>
      <c r="CD1936" s="47"/>
      <c r="CE1936" s="47"/>
      <c r="CF1936" s="47"/>
      <c r="CG1936" s="47"/>
      <c r="CH1936" s="47"/>
      <c r="CI1936" s="47"/>
    </row>
    <row r="1937" spans="3:87">
      <c r="C1937" s="17"/>
      <c r="D1937" s="90"/>
      <c r="E1937" s="47"/>
      <c r="F1937" s="47"/>
      <c r="G1937" s="47"/>
      <c r="H1937" s="47"/>
      <c r="I1937" s="47"/>
      <c r="J1937" s="47"/>
      <c r="K1937" s="47"/>
      <c r="L1937" s="47"/>
      <c r="M1937" s="47"/>
      <c r="N1937" s="47"/>
      <c r="O1937" s="47"/>
      <c r="P1937" s="47"/>
      <c r="Q1937" s="47"/>
      <c r="R1937" s="47"/>
      <c r="S1937" s="47"/>
      <c r="T1937" s="47"/>
      <c r="U1937" s="47"/>
      <c r="V1937" s="47"/>
      <c r="W1937" s="47"/>
      <c r="X1937" s="47"/>
      <c r="Y1937" s="47"/>
      <c r="Z1937" s="47"/>
      <c r="AA1937" s="47"/>
      <c r="AB1937" s="47"/>
      <c r="AC1937" s="47"/>
      <c r="AD1937" s="47"/>
      <c r="AE1937" s="47"/>
      <c r="AF1937" s="47"/>
      <c r="AG1937" s="47"/>
      <c r="AH1937" s="47"/>
      <c r="AI1937" s="47"/>
      <c r="AJ1937" s="47"/>
      <c r="AK1937" s="47"/>
      <c r="AL1937" s="47"/>
      <c r="AM1937" s="47"/>
      <c r="AN1937" s="47"/>
      <c r="AO1937" s="47"/>
      <c r="AP1937" s="47"/>
      <c r="AQ1937" s="47"/>
      <c r="AR1937" s="47"/>
      <c r="AS1937" s="47"/>
      <c r="AT1937" s="47"/>
      <c r="AU1937" s="47"/>
      <c r="AV1937" s="47"/>
      <c r="AW1937" s="47"/>
      <c r="AX1937" s="47"/>
      <c r="AY1937" s="47"/>
      <c r="AZ1937" s="47"/>
      <c r="BA1937" s="47"/>
      <c r="BB1937" s="47"/>
      <c r="BC1937" s="47"/>
      <c r="BD1937" s="47"/>
      <c r="BE1937" s="47"/>
      <c r="BF1937" s="47"/>
      <c r="BG1937" s="47"/>
      <c r="BH1937" s="47"/>
      <c r="BI1937" s="47"/>
      <c r="BJ1937" s="47"/>
      <c r="BK1937" s="47"/>
      <c r="BL1937" s="47"/>
      <c r="BM1937" s="47"/>
      <c r="BN1937" s="47"/>
      <c r="BO1937" s="47"/>
      <c r="BP1937" s="47"/>
      <c r="BQ1937" s="47"/>
      <c r="BR1937" s="47"/>
      <c r="BS1937" s="47"/>
      <c r="BT1937" s="47"/>
      <c r="BU1937" s="47"/>
      <c r="BV1937" s="47"/>
      <c r="BW1937" s="47"/>
      <c r="BX1937" s="47"/>
      <c r="BY1937" s="47"/>
      <c r="BZ1937" s="47"/>
      <c r="CA1937" s="47"/>
      <c r="CB1937" s="47"/>
      <c r="CC1937" s="47"/>
      <c r="CD1937" s="47"/>
      <c r="CE1937" s="47"/>
      <c r="CF1937" s="47"/>
      <c r="CG1937" s="47"/>
      <c r="CH1937" s="47"/>
      <c r="CI1937" s="47"/>
    </row>
    <row r="1938" spans="3:87">
      <c r="C1938" s="17"/>
      <c r="D1938" s="90"/>
      <c r="E1938" s="47"/>
      <c r="F1938" s="47"/>
      <c r="G1938" s="47"/>
      <c r="H1938" s="47"/>
      <c r="I1938" s="47"/>
      <c r="J1938" s="47"/>
      <c r="K1938" s="47"/>
      <c r="L1938" s="47"/>
      <c r="M1938" s="47"/>
      <c r="N1938" s="47"/>
      <c r="O1938" s="47"/>
      <c r="P1938" s="47"/>
      <c r="Q1938" s="47"/>
      <c r="R1938" s="47"/>
      <c r="S1938" s="47"/>
      <c r="T1938" s="47"/>
      <c r="U1938" s="47"/>
      <c r="V1938" s="47"/>
      <c r="W1938" s="47"/>
      <c r="X1938" s="47"/>
      <c r="Y1938" s="47"/>
      <c r="Z1938" s="47"/>
      <c r="AA1938" s="47"/>
      <c r="AB1938" s="47"/>
      <c r="AC1938" s="47"/>
      <c r="AD1938" s="47"/>
      <c r="AE1938" s="47"/>
      <c r="AF1938" s="47"/>
      <c r="AG1938" s="47"/>
      <c r="AH1938" s="47"/>
      <c r="AI1938" s="47"/>
      <c r="AJ1938" s="47"/>
      <c r="AK1938" s="47"/>
      <c r="AL1938" s="47"/>
      <c r="AM1938" s="47"/>
      <c r="AN1938" s="47"/>
      <c r="AO1938" s="47"/>
      <c r="AP1938" s="47"/>
      <c r="AQ1938" s="47"/>
      <c r="AR1938" s="47"/>
      <c r="AS1938" s="47"/>
      <c r="AT1938" s="47"/>
      <c r="AU1938" s="47"/>
      <c r="AV1938" s="47"/>
      <c r="AW1938" s="47"/>
      <c r="AX1938" s="47"/>
      <c r="AY1938" s="47"/>
      <c r="AZ1938" s="47"/>
      <c r="BA1938" s="47"/>
      <c r="BB1938" s="47"/>
      <c r="BC1938" s="47"/>
      <c r="BD1938" s="47"/>
      <c r="BE1938" s="47"/>
      <c r="BF1938" s="47"/>
      <c r="BG1938" s="47"/>
      <c r="BH1938" s="47"/>
      <c r="BI1938" s="47"/>
      <c r="BJ1938" s="47"/>
      <c r="BK1938" s="47"/>
      <c r="BL1938" s="47"/>
      <c r="BM1938" s="47"/>
      <c r="BN1938" s="47"/>
      <c r="BO1938" s="47"/>
      <c r="BP1938" s="47"/>
      <c r="BQ1938" s="47"/>
      <c r="BR1938" s="47"/>
      <c r="BS1938" s="47"/>
      <c r="BT1938" s="47"/>
      <c r="BU1938" s="47"/>
      <c r="BV1938" s="47"/>
      <c r="BW1938" s="47"/>
      <c r="BX1938" s="47"/>
      <c r="BY1938" s="47"/>
      <c r="BZ1938" s="47"/>
      <c r="CA1938" s="47"/>
      <c r="CB1938" s="47"/>
      <c r="CC1938" s="47"/>
      <c r="CD1938" s="47"/>
      <c r="CE1938" s="47"/>
      <c r="CF1938" s="47"/>
      <c r="CG1938" s="47"/>
      <c r="CH1938" s="47"/>
      <c r="CI1938" s="47"/>
    </row>
    <row r="1939" spans="3:87">
      <c r="C1939" s="17"/>
      <c r="D1939" s="90"/>
      <c r="E1939" s="47"/>
      <c r="F1939" s="47"/>
      <c r="G1939" s="47"/>
      <c r="H1939" s="47"/>
      <c r="I1939" s="47"/>
      <c r="J1939" s="47"/>
      <c r="K1939" s="47"/>
      <c r="L1939" s="47"/>
      <c r="M1939" s="47"/>
      <c r="N1939" s="47"/>
      <c r="O1939" s="47"/>
      <c r="P1939" s="47"/>
      <c r="Q1939" s="47"/>
      <c r="R1939" s="47"/>
      <c r="S1939" s="47"/>
      <c r="T1939" s="47"/>
      <c r="U1939" s="47"/>
      <c r="V1939" s="47"/>
      <c r="W1939" s="47"/>
      <c r="X1939" s="47"/>
      <c r="Y1939" s="47"/>
      <c r="Z1939" s="47"/>
      <c r="AA1939" s="47"/>
      <c r="AB1939" s="47"/>
      <c r="AC1939" s="47"/>
      <c r="AD1939" s="47"/>
      <c r="AE1939" s="47"/>
      <c r="AF1939" s="47"/>
      <c r="AG1939" s="47"/>
      <c r="AH1939" s="47"/>
      <c r="AI1939" s="47"/>
      <c r="AJ1939" s="47"/>
      <c r="AK1939" s="47"/>
      <c r="AL1939" s="47"/>
      <c r="AM1939" s="47"/>
      <c r="AN1939" s="47"/>
      <c r="AO1939" s="47"/>
      <c r="AP1939" s="47"/>
      <c r="AQ1939" s="47"/>
      <c r="AR1939" s="47"/>
      <c r="AS1939" s="47"/>
      <c r="AT1939" s="47"/>
      <c r="AU1939" s="47"/>
      <c r="AV1939" s="47"/>
      <c r="AW1939" s="47"/>
      <c r="AX1939" s="47"/>
      <c r="AY1939" s="47"/>
      <c r="AZ1939" s="47"/>
      <c r="BA1939" s="47"/>
      <c r="BB1939" s="47"/>
      <c r="BC1939" s="47"/>
      <c r="BD1939" s="47"/>
      <c r="BE1939" s="47"/>
      <c r="BF1939" s="47"/>
      <c r="BG1939" s="47"/>
      <c r="BH1939" s="47"/>
      <c r="BI1939" s="47"/>
      <c r="BJ1939" s="47"/>
      <c r="BK1939" s="47"/>
      <c r="BL1939" s="47"/>
      <c r="BM1939" s="47"/>
      <c r="BN1939" s="47"/>
      <c r="BO1939" s="47"/>
      <c r="BP1939" s="47"/>
      <c r="BQ1939" s="47"/>
      <c r="BR1939" s="47"/>
      <c r="BS1939" s="47"/>
      <c r="BT1939" s="47"/>
      <c r="BU1939" s="47"/>
      <c r="BV1939" s="47"/>
      <c r="BW1939" s="47"/>
      <c r="BX1939" s="47"/>
      <c r="BY1939" s="47"/>
      <c r="BZ1939" s="47"/>
      <c r="CA1939" s="47"/>
      <c r="CB1939" s="47"/>
      <c r="CC1939" s="47"/>
      <c r="CD1939" s="47"/>
      <c r="CE1939" s="47"/>
      <c r="CF1939" s="47"/>
      <c r="CG1939" s="47"/>
      <c r="CH1939" s="47"/>
      <c r="CI1939" s="47"/>
    </row>
    <row r="1940" spans="3:87">
      <c r="C1940" s="17"/>
      <c r="D1940" s="90"/>
      <c r="E1940" s="47"/>
      <c r="F1940" s="47"/>
      <c r="G1940" s="47"/>
      <c r="H1940" s="47"/>
      <c r="I1940" s="47"/>
      <c r="J1940" s="47"/>
      <c r="K1940" s="47"/>
      <c r="L1940" s="47"/>
      <c r="M1940" s="47"/>
      <c r="N1940" s="47"/>
      <c r="O1940" s="47"/>
      <c r="P1940" s="47"/>
      <c r="Q1940" s="47"/>
      <c r="R1940" s="47"/>
      <c r="S1940" s="47"/>
      <c r="T1940" s="47"/>
      <c r="U1940" s="47"/>
      <c r="V1940" s="47"/>
      <c r="W1940" s="47"/>
      <c r="X1940" s="47"/>
      <c r="Y1940" s="47"/>
      <c r="Z1940" s="47"/>
      <c r="AA1940" s="47"/>
      <c r="AB1940" s="47"/>
      <c r="AC1940" s="47"/>
      <c r="AD1940" s="47"/>
      <c r="AE1940" s="47"/>
      <c r="AF1940" s="47"/>
      <c r="AG1940" s="47"/>
      <c r="AH1940" s="47"/>
      <c r="AI1940" s="47"/>
      <c r="AJ1940" s="47"/>
      <c r="AK1940" s="47"/>
      <c r="AL1940" s="47"/>
      <c r="AM1940" s="47"/>
      <c r="AN1940" s="47"/>
      <c r="AO1940" s="47"/>
      <c r="AP1940" s="47"/>
      <c r="AQ1940" s="47"/>
      <c r="AR1940" s="47"/>
      <c r="AS1940" s="47"/>
      <c r="AT1940" s="47"/>
      <c r="AU1940" s="47"/>
      <c r="AV1940" s="47"/>
      <c r="AW1940" s="47"/>
      <c r="AX1940" s="47"/>
      <c r="AY1940" s="47"/>
      <c r="AZ1940" s="47"/>
      <c r="BA1940" s="47"/>
      <c r="BB1940" s="47"/>
      <c r="BC1940" s="47"/>
      <c r="BD1940" s="47"/>
      <c r="BE1940" s="47"/>
      <c r="BF1940" s="47"/>
      <c r="BG1940" s="47"/>
      <c r="BH1940" s="47"/>
      <c r="BI1940" s="47"/>
      <c r="BJ1940" s="47"/>
      <c r="BK1940" s="47"/>
      <c r="BL1940" s="47"/>
      <c r="BM1940" s="47"/>
      <c r="BN1940" s="47"/>
      <c r="BO1940" s="47"/>
      <c r="BP1940" s="47"/>
      <c r="BQ1940" s="47"/>
      <c r="BR1940" s="47"/>
      <c r="BS1940" s="47"/>
      <c r="BT1940" s="47"/>
      <c r="BU1940" s="47"/>
      <c r="BV1940" s="47"/>
      <c r="BW1940" s="47"/>
      <c r="BX1940" s="47"/>
      <c r="BY1940" s="47"/>
      <c r="BZ1940" s="47"/>
      <c r="CA1940" s="47"/>
      <c r="CB1940" s="47"/>
      <c r="CC1940" s="47"/>
      <c r="CD1940" s="47"/>
      <c r="CE1940" s="47"/>
      <c r="CF1940" s="47"/>
      <c r="CG1940" s="47"/>
      <c r="CH1940" s="47"/>
      <c r="CI1940" s="47"/>
    </row>
    <row r="1941" spans="3:87">
      <c r="C1941" s="17"/>
      <c r="D1941" s="90"/>
      <c r="E1941" s="47"/>
      <c r="F1941" s="47"/>
      <c r="G1941" s="47"/>
      <c r="H1941" s="47"/>
      <c r="I1941" s="47"/>
      <c r="J1941" s="47"/>
      <c r="K1941" s="47"/>
      <c r="L1941" s="47"/>
      <c r="M1941" s="47"/>
      <c r="N1941" s="47"/>
      <c r="O1941" s="47"/>
      <c r="P1941" s="47"/>
      <c r="Q1941" s="47"/>
      <c r="R1941" s="47"/>
      <c r="S1941" s="47"/>
      <c r="T1941" s="47"/>
      <c r="U1941" s="47"/>
      <c r="V1941" s="47"/>
      <c r="W1941" s="47"/>
      <c r="X1941" s="47"/>
      <c r="Y1941" s="47"/>
      <c r="Z1941" s="47"/>
      <c r="AA1941" s="47"/>
      <c r="AB1941" s="47"/>
      <c r="AC1941" s="47"/>
      <c r="AD1941" s="47"/>
      <c r="AE1941" s="47"/>
      <c r="AF1941" s="47"/>
      <c r="AG1941" s="47"/>
      <c r="AH1941" s="47"/>
      <c r="AI1941" s="47"/>
      <c r="AJ1941" s="47"/>
      <c r="AK1941" s="47"/>
      <c r="AL1941" s="47"/>
      <c r="AM1941" s="47"/>
      <c r="AN1941" s="47"/>
      <c r="AO1941" s="47"/>
      <c r="AP1941" s="47"/>
      <c r="AQ1941" s="47"/>
      <c r="AR1941" s="47"/>
      <c r="AS1941" s="47"/>
      <c r="AT1941" s="47"/>
      <c r="AU1941" s="47"/>
      <c r="AV1941" s="47"/>
      <c r="AW1941" s="47"/>
      <c r="AX1941" s="47"/>
      <c r="AY1941" s="47"/>
      <c r="AZ1941" s="47"/>
      <c r="BA1941" s="47"/>
      <c r="BB1941" s="47"/>
      <c r="BC1941" s="47"/>
      <c r="BD1941" s="47"/>
      <c r="BE1941" s="47"/>
      <c r="BF1941" s="47"/>
      <c r="BG1941" s="47"/>
      <c r="BH1941" s="47"/>
      <c r="BI1941" s="47"/>
      <c r="BJ1941" s="47"/>
      <c r="BK1941" s="47"/>
      <c r="BL1941" s="47"/>
      <c r="BM1941" s="47"/>
      <c r="BN1941" s="47"/>
      <c r="BO1941" s="47"/>
      <c r="BP1941" s="47"/>
      <c r="BQ1941" s="47"/>
      <c r="BR1941" s="47"/>
      <c r="BS1941" s="47"/>
      <c r="BT1941" s="47"/>
      <c r="BU1941" s="47"/>
      <c r="BV1941" s="47"/>
      <c r="BW1941" s="47"/>
      <c r="BX1941" s="47"/>
      <c r="BY1941" s="47"/>
      <c r="BZ1941" s="47"/>
      <c r="CA1941" s="47"/>
      <c r="CB1941" s="47"/>
      <c r="CC1941" s="47"/>
      <c r="CD1941" s="47"/>
      <c r="CE1941" s="47"/>
      <c r="CF1941" s="47"/>
      <c r="CG1941" s="47"/>
      <c r="CH1941" s="47"/>
      <c r="CI1941" s="47"/>
    </row>
    <row r="1942" spans="3:87">
      <c r="C1942" s="17"/>
      <c r="D1942" s="90"/>
      <c r="E1942" s="47"/>
      <c r="F1942" s="47"/>
      <c r="G1942" s="47"/>
      <c r="H1942" s="47"/>
      <c r="I1942" s="47"/>
      <c r="J1942" s="47"/>
      <c r="K1942" s="47"/>
      <c r="L1942" s="47"/>
      <c r="M1942" s="47"/>
      <c r="N1942" s="47"/>
      <c r="O1942" s="47"/>
      <c r="P1942" s="47"/>
      <c r="Q1942" s="47"/>
      <c r="R1942" s="47"/>
      <c r="S1942" s="47"/>
      <c r="T1942" s="47"/>
      <c r="U1942" s="47"/>
      <c r="V1942" s="47"/>
      <c r="W1942" s="47"/>
      <c r="X1942" s="47"/>
      <c r="Y1942" s="47"/>
      <c r="Z1942" s="47"/>
      <c r="AA1942" s="47"/>
      <c r="AB1942" s="47"/>
      <c r="AC1942" s="47"/>
      <c r="AD1942" s="47"/>
      <c r="AE1942" s="47"/>
      <c r="AF1942" s="47"/>
      <c r="AG1942" s="47"/>
      <c r="AH1942" s="47"/>
      <c r="AI1942" s="47"/>
      <c r="AJ1942" s="47"/>
      <c r="AK1942" s="47"/>
      <c r="AL1942" s="47"/>
      <c r="AM1942" s="47"/>
      <c r="AN1942" s="47"/>
      <c r="AO1942" s="47"/>
      <c r="AP1942" s="47"/>
      <c r="AQ1942" s="47"/>
      <c r="AR1942" s="47"/>
      <c r="AS1942" s="47"/>
      <c r="AT1942" s="47"/>
      <c r="AU1942" s="47"/>
      <c r="AV1942" s="47"/>
      <c r="AW1942" s="47"/>
      <c r="AX1942" s="47"/>
      <c r="AY1942" s="47"/>
      <c r="AZ1942" s="47"/>
      <c r="BA1942" s="47"/>
      <c r="BB1942" s="47"/>
      <c r="BC1942" s="47"/>
      <c r="BD1942" s="47"/>
      <c r="BE1942" s="47"/>
      <c r="BF1942" s="47"/>
      <c r="BG1942" s="47"/>
      <c r="BH1942" s="47"/>
      <c r="BI1942" s="47"/>
      <c r="BJ1942" s="47"/>
      <c r="BK1942" s="47"/>
      <c r="BL1942" s="47"/>
      <c r="BM1942" s="47"/>
      <c r="BN1942" s="47"/>
      <c r="BO1942" s="47"/>
      <c r="BP1942" s="47"/>
      <c r="BQ1942" s="47"/>
      <c r="BR1942" s="47"/>
      <c r="BS1942" s="47"/>
      <c r="BT1942" s="47"/>
      <c r="BU1942" s="47"/>
      <c r="BV1942" s="47"/>
      <c r="BW1942" s="47"/>
      <c r="BX1942" s="47"/>
      <c r="BY1942" s="47"/>
      <c r="BZ1942" s="47"/>
      <c r="CA1942" s="47"/>
      <c r="CB1942" s="47"/>
      <c r="CC1942" s="47"/>
      <c r="CD1942" s="47"/>
      <c r="CE1942" s="47"/>
      <c r="CF1942" s="47"/>
      <c r="CG1942" s="47"/>
      <c r="CH1942" s="47"/>
      <c r="CI1942" s="47"/>
    </row>
    <row r="1943" spans="3:87">
      <c r="C1943" s="17"/>
      <c r="D1943" s="90"/>
      <c r="E1943" s="47"/>
      <c r="F1943" s="47"/>
      <c r="G1943" s="47"/>
      <c r="H1943" s="47"/>
      <c r="I1943" s="47"/>
      <c r="J1943" s="47"/>
      <c r="K1943" s="47"/>
      <c r="L1943" s="47"/>
      <c r="M1943" s="47"/>
      <c r="N1943" s="47"/>
      <c r="O1943" s="47"/>
      <c r="P1943" s="47"/>
      <c r="Q1943" s="47"/>
      <c r="R1943" s="47"/>
      <c r="S1943" s="47"/>
      <c r="T1943" s="47"/>
      <c r="U1943" s="47"/>
      <c r="V1943" s="47"/>
      <c r="W1943" s="47"/>
      <c r="X1943" s="47"/>
      <c r="Y1943" s="47"/>
      <c r="Z1943" s="47"/>
      <c r="AA1943" s="47"/>
      <c r="AB1943" s="47"/>
      <c r="AC1943" s="47"/>
      <c r="AD1943" s="47"/>
      <c r="AE1943" s="47"/>
      <c r="AF1943" s="47"/>
      <c r="AG1943" s="47"/>
      <c r="AH1943" s="47"/>
      <c r="AI1943" s="47"/>
      <c r="AJ1943" s="47"/>
      <c r="AK1943" s="47"/>
      <c r="AL1943" s="47"/>
      <c r="AM1943" s="47"/>
      <c r="AN1943" s="47"/>
      <c r="AO1943" s="47"/>
      <c r="AP1943" s="47"/>
      <c r="AQ1943" s="47"/>
      <c r="AR1943" s="47"/>
      <c r="AS1943" s="47"/>
      <c r="AT1943" s="47"/>
      <c r="AU1943" s="47"/>
      <c r="AV1943" s="47"/>
      <c r="AW1943" s="47"/>
      <c r="AX1943" s="47"/>
      <c r="AY1943" s="47"/>
      <c r="AZ1943" s="47"/>
      <c r="BA1943" s="47"/>
      <c r="BB1943" s="47"/>
      <c r="BC1943" s="47"/>
      <c r="BD1943" s="47"/>
      <c r="BE1943" s="47"/>
      <c r="BF1943" s="47"/>
      <c r="BG1943" s="47"/>
      <c r="BH1943" s="47"/>
      <c r="BI1943" s="47"/>
      <c r="BJ1943" s="47"/>
      <c r="BK1943" s="47"/>
      <c r="BL1943" s="47"/>
      <c r="BM1943" s="47"/>
      <c r="BN1943" s="47"/>
      <c r="BO1943" s="47"/>
      <c r="BP1943" s="47"/>
      <c r="BQ1943" s="47"/>
      <c r="BR1943" s="47"/>
      <c r="BS1943" s="47"/>
      <c r="BT1943" s="47"/>
      <c r="BU1943" s="47"/>
      <c r="BV1943" s="47"/>
      <c r="BW1943" s="47"/>
      <c r="BX1943" s="47"/>
      <c r="BY1943" s="47"/>
      <c r="BZ1943" s="47"/>
      <c r="CA1943" s="47"/>
      <c r="CB1943" s="47"/>
      <c r="CC1943" s="47"/>
      <c r="CD1943" s="47"/>
      <c r="CE1943" s="47"/>
      <c r="CF1943" s="47"/>
      <c r="CG1943" s="47"/>
      <c r="CH1943" s="47"/>
      <c r="CI1943" s="47"/>
    </row>
    <row r="1944" spans="3:87">
      <c r="C1944" s="17"/>
      <c r="D1944" s="90"/>
      <c r="E1944" s="47"/>
      <c r="F1944" s="47"/>
      <c r="G1944" s="47"/>
      <c r="H1944" s="47"/>
      <c r="I1944" s="47"/>
      <c r="J1944" s="47"/>
      <c r="K1944" s="47"/>
      <c r="L1944" s="47"/>
      <c r="M1944" s="47"/>
      <c r="N1944" s="47"/>
      <c r="O1944" s="47"/>
      <c r="P1944" s="47"/>
      <c r="Q1944" s="47"/>
      <c r="R1944" s="47"/>
      <c r="S1944" s="47"/>
      <c r="T1944" s="47"/>
      <c r="U1944" s="47"/>
      <c r="V1944" s="47"/>
      <c r="W1944" s="47"/>
      <c r="X1944" s="47"/>
      <c r="Y1944" s="47"/>
      <c r="Z1944" s="47"/>
      <c r="AA1944" s="47"/>
      <c r="AB1944" s="47"/>
      <c r="AC1944" s="47"/>
      <c r="AD1944" s="47"/>
      <c r="AE1944" s="47"/>
      <c r="AF1944" s="47"/>
      <c r="AG1944" s="47"/>
      <c r="AH1944" s="47"/>
      <c r="AI1944" s="47"/>
      <c r="AJ1944" s="47"/>
      <c r="AK1944" s="47"/>
      <c r="AL1944" s="47"/>
      <c r="AM1944" s="47"/>
      <c r="AN1944" s="47"/>
      <c r="AO1944" s="47"/>
      <c r="AP1944" s="47"/>
      <c r="AQ1944" s="47"/>
      <c r="AR1944" s="47"/>
      <c r="AS1944" s="47"/>
      <c r="AT1944" s="47"/>
      <c r="AU1944" s="47"/>
      <c r="AV1944" s="47"/>
      <c r="AW1944" s="47"/>
      <c r="AX1944" s="47"/>
      <c r="AY1944" s="47"/>
      <c r="AZ1944" s="47"/>
      <c r="BA1944" s="47"/>
      <c r="BB1944" s="47"/>
      <c r="BC1944" s="47"/>
      <c r="BD1944" s="47"/>
      <c r="BE1944" s="47"/>
      <c r="BF1944" s="47"/>
      <c r="BG1944" s="47"/>
      <c r="BH1944" s="47"/>
      <c r="BI1944" s="47"/>
      <c r="BJ1944" s="47"/>
      <c r="BK1944" s="47"/>
      <c r="BL1944" s="47"/>
      <c r="BM1944" s="47"/>
      <c r="BN1944" s="47"/>
      <c r="BO1944" s="47"/>
      <c r="BP1944" s="47"/>
      <c r="BQ1944" s="47"/>
      <c r="BR1944" s="47"/>
      <c r="BS1944" s="47"/>
      <c r="BT1944" s="47"/>
      <c r="BU1944" s="47"/>
      <c r="BV1944" s="47"/>
      <c r="BW1944" s="47"/>
      <c r="BX1944" s="47"/>
      <c r="BY1944" s="47"/>
      <c r="BZ1944" s="47"/>
      <c r="CA1944" s="47"/>
      <c r="CB1944" s="47"/>
      <c r="CC1944" s="47"/>
      <c r="CD1944" s="47"/>
      <c r="CE1944" s="47"/>
      <c r="CF1944" s="47"/>
      <c r="CG1944" s="47"/>
      <c r="CH1944" s="47"/>
      <c r="CI1944" s="47"/>
    </row>
    <row r="1945" spans="3:87">
      <c r="C1945" s="17"/>
      <c r="D1945" s="90"/>
      <c r="E1945" s="47"/>
      <c r="F1945" s="47"/>
      <c r="G1945" s="47"/>
      <c r="H1945" s="47"/>
      <c r="I1945" s="47"/>
      <c r="J1945" s="47"/>
      <c r="K1945" s="47"/>
      <c r="L1945" s="47"/>
      <c r="M1945" s="47"/>
      <c r="N1945" s="47"/>
      <c r="O1945" s="47"/>
      <c r="P1945" s="47"/>
      <c r="Q1945" s="47"/>
      <c r="R1945" s="47"/>
      <c r="S1945" s="47"/>
      <c r="T1945" s="47"/>
      <c r="U1945" s="47"/>
      <c r="V1945" s="47"/>
      <c r="W1945" s="47"/>
      <c r="X1945" s="47"/>
      <c r="Y1945" s="47"/>
      <c r="Z1945" s="47"/>
      <c r="AA1945" s="47"/>
      <c r="AB1945" s="47"/>
      <c r="AC1945" s="47"/>
      <c r="AD1945" s="47"/>
      <c r="AE1945" s="47"/>
      <c r="AF1945" s="47"/>
      <c r="AG1945" s="47"/>
      <c r="AH1945" s="47"/>
      <c r="AI1945" s="47"/>
      <c r="AJ1945" s="47"/>
      <c r="AK1945" s="47"/>
      <c r="AL1945" s="47"/>
      <c r="AM1945" s="47"/>
      <c r="AN1945" s="47"/>
      <c r="AO1945" s="47"/>
      <c r="AP1945" s="47"/>
      <c r="AQ1945" s="47"/>
      <c r="AR1945" s="47"/>
      <c r="AS1945" s="47"/>
      <c r="AT1945" s="47"/>
      <c r="AU1945" s="47"/>
      <c r="AV1945" s="47"/>
      <c r="AW1945" s="47"/>
      <c r="AX1945" s="47"/>
      <c r="AY1945" s="47"/>
      <c r="AZ1945" s="47"/>
      <c r="BA1945" s="47"/>
      <c r="BB1945" s="47"/>
      <c r="BC1945" s="47"/>
      <c r="BD1945" s="47"/>
      <c r="BE1945" s="47"/>
      <c r="BF1945" s="47"/>
      <c r="BG1945" s="47"/>
      <c r="BH1945" s="47"/>
      <c r="BI1945" s="47"/>
      <c r="BJ1945" s="47"/>
      <c r="BK1945" s="47"/>
      <c r="BL1945" s="47"/>
      <c r="BM1945" s="47"/>
      <c r="BN1945" s="47"/>
      <c r="BO1945" s="47"/>
      <c r="BP1945" s="47"/>
      <c r="BQ1945" s="47"/>
      <c r="BR1945" s="47"/>
      <c r="BS1945" s="47"/>
      <c r="BT1945" s="47"/>
      <c r="BU1945" s="47"/>
      <c r="BV1945" s="47"/>
      <c r="BW1945" s="47"/>
      <c r="BX1945" s="47"/>
      <c r="BY1945" s="47"/>
      <c r="BZ1945" s="47"/>
      <c r="CA1945" s="47"/>
      <c r="CB1945" s="47"/>
      <c r="CC1945" s="47"/>
      <c r="CD1945" s="47"/>
      <c r="CE1945" s="47"/>
      <c r="CF1945" s="47"/>
      <c r="CG1945" s="47"/>
      <c r="CH1945" s="47"/>
      <c r="CI1945" s="47"/>
    </row>
    <row r="1946" spans="3:87">
      <c r="C1946" s="17"/>
      <c r="D1946" s="90"/>
      <c r="E1946" s="47"/>
      <c r="F1946" s="47"/>
      <c r="G1946" s="47"/>
      <c r="H1946" s="47"/>
      <c r="I1946" s="47"/>
      <c r="J1946" s="47"/>
      <c r="K1946" s="47"/>
      <c r="L1946" s="47"/>
      <c r="M1946" s="47"/>
      <c r="N1946" s="47"/>
      <c r="O1946" s="47"/>
      <c r="P1946" s="47"/>
      <c r="Q1946" s="47"/>
      <c r="R1946" s="47"/>
      <c r="S1946" s="47"/>
      <c r="T1946" s="47"/>
      <c r="U1946" s="47"/>
      <c r="V1946" s="47"/>
      <c r="W1946" s="47"/>
      <c r="X1946" s="47"/>
      <c r="Y1946" s="47"/>
      <c r="Z1946" s="47"/>
      <c r="AA1946" s="47"/>
      <c r="AB1946" s="47"/>
      <c r="AC1946" s="47"/>
      <c r="AD1946" s="47"/>
      <c r="AE1946" s="47"/>
      <c r="AF1946" s="47"/>
      <c r="AG1946" s="47"/>
      <c r="AH1946" s="47"/>
      <c r="AI1946" s="47"/>
      <c r="AJ1946" s="47"/>
      <c r="AK1946" s="47"/>
      <c r="AL1946" s="47"/>
      <c r="AM1946" s="47"/>
      <c r="AN1946" s="47"/>
      <c r="AO1946" s="47"/>
      <c r="AP1946" s="47"/>
      <c r="AQ1946" s="47"/>
      <c r="AR1946" s="47"/>
      <c r="AS1946" s="47"/>
      <c r="AT1946" s="47"/>
      <c r="AU1946" s="47"/>
      <c r="AV1946" s="47"/>
      <c r="AW1946" s="47"/>
      <c r="AX1946" s="47"/>
      <c r="AY1946" s="47"/>
      <c r="AZ1946" s="47"/>
      <c r="BA1946" s="47"/>
      <c r="BB1946" s="47"/>
      <c r="BC1946" s="47"/>
      <c r="BD1946" s="47"/>
      <c r="BE1946" s="47"/>
      <c r="BF1946" s="47"/>
      <c r="BG1946" s="47"/>
      <c r="BH1946" s="47"/>
      <c r="BI1946" s="47"/>
      <c r="BJ1946" s="47"/>
      <c r="BK1946" s="47"/>
      <c r="BL1946" s="47"/>
      <c r="BM1946" s="47"/>
      <c r="BN1946" s="47"/>
      <c r="BO1946" s="47"/>
      <c r="BP1946" s="47"/>
      <c r="BQ1946" s="47"/>
      <c r="BR1946" s="47"/>
      <c r="BS1946" s="47"/>
      <c r="BT1946" s="47"/>
      <c r="BU1946" s="47"/>
      <c r="BV1946" s="47"/>
      <c r="BW1946" s="47"/>
      <c r="BX1946" s="47"/>
      <c r="BY1946" s="47"/>
      <c r="BZ1946" s="47"/>
      <c r="CA1946" s="47"/>
      <c r="CB1946" s="47"/>
      <c r="CC1946" s="47"/>
      <c r="CD1946" s="47"/>
      <c r="CE1946" s="47"/>
      <c r="CF1946" s="47"/>
      <c r="CG1946" s="47"/>
      <c r="CH1946" s="47"/>
      <c r="CI1946" s="47"/>
    </row>
    <row r="1947" spans="3:87">
      <c r="C1947" s="17"/>
      <c r="D1947" s="90"/>
      <c r="E1947" s="47"/>
      <c r="F1947" s="47"/>
      <c r="G1947" s="47"/>
      <c r="H1947" s="47"/>
      <c r="I1947" s="47"/>
      <c r="J1947" s="47"/>
      <c r="K1947" s="47"/>
      <c r="L1947" s="47"/>
      <c r="M1947" s="47"/>
      <c r="N1947" s="47"/>
      <c r="O1947" s="47"/>
      <c r="P1947" s="47"/>
      <c r="Q1947" s="47"/>
      <c r="R1947" s="47"/>
      <c r="S1947" s="47"/>
      <c r="T1947" s="47"/>
      <c r="U1947" s="47"/>
      <c r="V1947" s="47"/>
      <c r="W1947" s="47"/>
      <c r="X1947" s="47"/>
      <c r="Y1947" s="47"/>
      <c r="Z1947" s="47"/>
      <c r="AA1947" s="47"/>
      <c r="AB1947" s="47"/>
      <c r="AC1947" s="47"/>
      <c r="AD1947" s="47"/>
      <c r="AE1947" s="47"/>
      <c r="AF1947" s="47"/>
      <c r="AG1947" s="47"/>
      <c r="AH1947" s="47"/>
      <c r="AI1947" s="47"/>
      <c r="AJ1947" s="47"/>
      <c r="AK1947" s="47"/>
      <c r="AL1947" s="47"/>
      <c r="AM1947" s="47"/>
      <c r="AN1947" s="47"/>
      <c r="AO1947" s="47"/>
      <c r="AP1947" s="47"/>
      <c r="AQ1947" s="47"/>
      <c r="AR1947" s="47"/>
      <c r="AS1947" s="47"/>
      <c r="AT1947" s="47"/>
      <c r="AU1947" s="47"/>
      <c r="AV1947" s="47"/>
      <c r="AW1947" s="47"/>
      <c r="AX1947" s="47"/>
      <c r="AY1947" s="47"/>
      <c r="AZ1947" s="47"/>
      <c r="BA1947" s="47"/>
      <c r="BB1947" s="47"/>
      <c r="BC1947" s="47"/>
      <c r="BD1947" s="47"/>
      <c r="BE1947" s="47"/>
      <c r="BF1947" s="47"/>
      <c r="BG1947" s="47"/>
      <c r="BH1947" s="47"/>
      <c r="BI1947" s="47"/>
      <c r="BJ1947" s="47"/>
      <c r="BK1947" s="47"/>
      <c r="BL1947" s="47"/>
      <c r="BM1947" s="47"/>
      <c r="BN1947" s="47"/>
      <c r="BO1947" s="47"/>
      <c r="BP1947" s="47"/>
      <c r="BQ1947" s="47"/>
      <c r="BR1947" s="47"/>
      <c r="BS1947" s="47"/>
      <c r="BT1947" s="47"/>
      <c r="BU1947" s="47"/>
      <c r="BV1947" s="47"/>
      <c r="BW1947" s="47"/>
      <c r="BX1947" s="47"/>
      <c r="BY1947" s="47"/>
      <c r="BZ1947" s="47"/>
      <c r="CA1947" s="47"/>
      <c r="CB1947" s="47"/>
      <c r="CC1947" s="47"/>
      <c r="CD1947" s="47"/>
      <c r="CE1947" s="47"/>
      <c r="CF1947" s="47"/>
      <c r="CG1947" s="47"/>
      <c r="CH1947" s="47"/>
      <c r="CI1947" s="47"/>
    </row>
    <row r="1948" spans="3:87">
      <c r="C1948" s="17"/>
      <c r="D1948" s="90"/>
      <c r="E1948" s="47"/>
      <c r="F1948" s="47"/>
      <c r="G1948" s="47"/>
      <c r="H1948" s="47"/>
      <c r="I1948" s="47"/>
      <c r="J1948" s="47"/>
      <c r="K1948" s="47"/>
      <c r="L1948" s="47"/>
      <c r="M1948" s="47"/>
      <c r="N1948" s="47"/>
      <c r="O1948" s="47"/>
      <c r="P1948" s="47"/>
      <c r="Q1948" s="47"/>
      <c r="R1948" s="47"/>
      <c r="S1948" s="47"/>
      <c r="T1948" s="47"/>
      <c r="U1948" s="47"/>
      <c r="V1948" s="47"/>
      <c r="W1948" s="47"/>
      <c r="X1948" s="47"/>
      <c r="Y1948" s="47"/>
      <c r="Z1948" s="47"/>
      <c r="AA1948" s="47"/>
      <c r="AB1948" s="47"/>
      <c r="AC1948" s="47"/>
      <c r="AD1948" s="47"/>
      <c r="AE1948" s="47"/>
      <c r="AF1948" s="47"/>
      <c r="AG1948" s="47"/>
      <c r="AH1948" s="47"/>
      <c r="AI1948" s="47"/>
      <c r="AJ1948" s="47"/>
      <c r="AK1948" s="47"/>
      <c r="AL1948" s="47"/>
      <c r="AM1948" s="47"/>
      <c r="AN1948" s="47"/>
      <c r="AO1948" s="47"/>
      <c r="AP1948" s="47"/>
      <c r="AQ1948" s="47"/>
      <c r="AR1948" s="47"/>
      <c r="AS1948" s="47"/>
      <c r="AT1948" s="47"/>
      <c r="AU1948" s="47"/>
      <c r="AV1948" s="47"/>
      <c r="AW1948" s="47"/>
      <c r="AX1948" s="47"/>
      <c r="AY1948" s="47"/>
      <c r="AZ1948" s="47"/>
      <c r="BA1948" s="47"/>
      <c r="BB1948" s="47"/>
      <c r="BC1948" s="47"/>
      <c r="BD1948" s="47"/>
      <c r="BE1948" s="47"/>
      <c r="BF1948" s="47"/>
      <c r="BG1948" s="47"/>
      <c r="BH1948" s="47"/>
      <c r="BI1948" s="47"/>
      <c r="BJ1948" s="47"/>
      <c r="BK1948" s="47"/>
      <c r="BL1948" s="47"/>
      <c r="BM1948" s="47"/>
      <c r="BN1948" s="47"/>
      <c r="BO1948" s="47"/>
      <c r="BP1948" s="47"/>
      <c r="BQ1948" s="47"/>
      <c r="BR1948" s="47"/>
      <c r="BS1948" s="47"/>
      <c r="BT1948" s="47"/>
      <c r="BU1948" s="47"/>
      <c r="BV1948" s="47"/>
      <c r="BW1948" s="47"/>
      <c r="BX1948" s="47"/>
      <c r="BY1948" s="47"/>
      <c r="BZ1948" s="47"/>
      <c r="CA1948" s="47"/>
      <c r="CB1948" s="47"/>
      <c r="CC1948" s="47"/>
      <c r="CD1948" s="47"/>
      <c r="CE1948" s="47"/>
      <c r="CF1948" s="47"/>
      <c r="CG1948" s="47"/>
      <c r="CH1948" s="47"/>
      <c r="CI1948" s="47"/>
    </row>
    <row r="1949" spans="3:87">
      <c r="C1949" s="17"/>
      <c r="D1949" s="90"/>
      <c r="E1949" s="47"/>
      <c r="F1949" s="47"/>
      <c r="G1949" s="47"/>
      <c r="H1949" s="47"/>
      <c r="I1949" s="47"/>
      <c r="J1949" s="47"/>
      <c r="K1949" s="47"/>
      <c r="L1949" s="47"/>
      <c r="M1949" s="47"/>
      <c r="N1949" s="47"/>
      <c r="O1949" s="47"/>
      <c r="P1949" s="47"/>
      <c r="Q1949" s="47"/>
      <c r="R1949" s="47"/>
      <c r="S1949" s="47"/>
      <c r="T1949" s="47"/>
      <c r="U1949" s="47"/>
      <c r="V1949" s="47"/>
      <c r="W1949" s="47"/>
      <c r="X1949" s="47"/>
      <c r="Y1949" s="47"/>
      <c r="Z1949" s="47"/>
      <c r="AA1949" s="47"/>
      <c r="AB1949" s="47"/>
      <c r="AC1949" s="47"/>
      <c r="AD1949" s="47"/>
      <c r="AE1949" s="47"/>
      <c r="AF1949" s="47"/>
      <c r="AG1949" s="47"/>
      <c r="AH1949" s="47"/>
      <c r="AI1949" s="47"/>
      <c r="AJ1949" s="47"/>
      <c r="AK1949" s="47"/>
      <c r="AL1949" s="47"/>
      <c r="AM1949" s="47"/>
      <c r="AN1949" s="47"/>
      <c r="AO1949" s="47"/>
      <c r="AP1949" s="47"/>
      <c r="AQ1949" s="47"/>
      <c r="AR1949" s="47"/>
      <c r="AS1949" s="47"/>
      <c r="AT1949" s="47"/>
      <c r="AU1949" s="47"/>
      <c r="AV1949" s="47"/>
      <c r="AW1949" s="47"/>
      <c r="AX1949" s="47"/>
      <c r="AY1949" s="47"/>
      <c r="AZ1949" s="47"/>
      <c r="BA1949" s="47"/>
      <c r="BB1949" s="47"/>
      <c r="BC1949" s="47"/>
      <c r="BD1949" s="47"/>
      <c r="BE1949" s="47"/>
      <c r="BF1949" s="47"/>
      <c r="BG1949" s="47"/>
      <c r="BH1949" s="47"/>
      <c r="BI1949" s="47"/>
      <c r="BJ1949" s="47"/>
      <c r="BK1949" s="47"/>
      <c r="BL1949" s="47"/>
      <c r="BM1949" s="47"/>
      <c r="BN1949" s="47"/>
      <c r="BO1949" s="47"/>
      <c r="BP1949" s="47"/>
      <c r="BQ1949" s="47"/>
      <c r="BR1949" s="47"/>
      <c r="BS1949" s="47"/>
      <c r="BT1949" s="47"/>
      <c r="BU1949" s="47"/>
      <c r="BV1949" s="47"/>
      <c r="BW1949" s="47"/>
      <c r="BX1949" s="47"/>
      <c r="BY1949" s="47"/>
      <c r="BZ1949" s="47"/>
      <c r="CA1949" s="47"/>
      <c r="CB1949" s="47"/>
      <c r="CC1949" s="47"/>
      <c r="CD1949" s="47"/>
      <c r="CE1949" s="47"/>
      <c r="CF1949" s="47"/>
      <c r="CG1949" s="47"/>
      <c r="CH1949" s="47"/>
      <c r="CI1949" s="47"/>
    </row>
    <row r="1950" spans="3:87">
      <c r="C1950" s="17"/>
      <c r="D1950" s="90"/>
      <c r="E1950" s="47"/>
      <c r="F1950" s="47"/>
      <c r="G1950" s="47"/>
      <c r="H1950" s="47"/>
      <c r="I1950" s="47"/>
      <c r="J1950" s="47"/>
      <c r="K1950" s="47"/>
      <c r="L1950" s="47"/>
      <c r="M1950" s="47"/>
      <c r="N1950" s="47"/>
      <c r="O1950" s="47"/>
      <c r="P1950" s="47"/>
      <c r="Q1950" s="47"/>
      <c r="R1950" s="47"/>
      <c r="S1950" s="47"/>
      <c r="T1950" s="47"/>
      <c r="U1950" s="47"/>
      <c r="V1950" s="47"/>
      <c r="W1950" s="47"/>
      <c r="X1950" s="47"/>
      <c r="Y1950" s="47"/>
      <c r="Z1950" s="47"/>
      <c r="AA1950" s="47"/>
      <c r="AB1950" s="47"/>
      <c r="AC1950" s="47"/>
      <c r="AD1950" s="47"/>
      <c r="AE1950" s="47"/>
      <c r="AF1950" s="47"/>
      <c r="AG1950" s="47"/>
      <c r="AH1950" s="47"/>
      <c r="AI1950" s="47"/>
      <c r="AJ1950" s="47"/>
      <c r="AK1950" s="47"/>
      <c r="AL1950" s="47"/>
      <c r="AM1950" s="47"/>
      <c r="AN1950" s="47"/>
      <c r="AO1950" s="47"/>
      <c r="AP1950" s="47"/>
      <c r="AQ1950" s="47"/>
      <c r="AR1950" s="47"/>
      <c r="AS1950" s="47"/>
      <c r="AT1950" s="47"/>
      <c r="AU1950" s="47"/>
      <c r="AV1950" s="47"/>
      <c r="AW1950" s="47"/>
      <c r="AX1950" s="47"/>
      <c r="AY1950" s="47"/>
      <c r="AZ1950" s="47"/>
      <c r="BA1950" s="47"/>
      <c r="BB1950" s="47"/>
      <c r="BC1950" s="47"/>
      <c r="BD1950" s="47"/>
      <c r="BE1950" s="47"/>
      <c r="BF1950" s="47"/>
      <c r="BG1950" s="47"/>
      <c r="BH1950" s="47"/>
      <c r="BI1950" s="47"/>
      <c r="BJ1950" s="47"/>
      <c r="BK1950" s="47"/>
      <c r="BL1950" s="47"/>
      <c r="BM1950" s="47"/>
      <c r="BN1950" s="47"/>
      <c r="BO1950" s="47"/>
      <c r="BP1950" s="47"/>
      <c r="BQ1950" s="47"/>
      <c r="BR1950" s="47"/>
      <c r="BS1950" s="47"/>
      <c r="BT1950" s="47"/>
      <c r="BU1950" s="47"/>
      <c r="BV1950" s="47"/>
      <c r="BW1950" s="47"/>
      <c r="BX1950" s="47"/>
      <c r="BY1950" s="47"/>
      <c r="BZ1950" s="47"/>
      <c r="CA1950" s="47"/>
      <c r="CB1950" s="47"/>
      <c r="CC1950" s="47"/>
      <c r="CD1950" s="47"/>
      <c r="CE1950" s="47"/>
      <c r="CF1950" s="47"/>
      <c r="CG1950" s="47"/>
      <c r="CH1950" s="47"/>
      <c r="CI1950" s="47"/>
    </row>
    <row r="1951" spans="3:87">
      <c r="C1951" s="17"/>
      <c r="D1951" s="90"/>
      <c r="E1951" s="47"/>
      <c r="F1951" s="47"/>
      <c r="G1951" s="47"/>
      <c r="H1951" s="47"/>
      <c r="I1951" s="47"/>
      <c r="J1951" s="47"/>
      <c r="K1951" s="47"/>
      <c r="L1951" s="47"/>
      <c r="M1951" s="47"/>
      <c r="N1951" s="47"/>
      <c r="O1951" s="47"/>
      <c r="P1951" s="47"/>
      <c r="Q1951" s="47"/>
      <c r="R1951" s="47"/>
      <c r="S1951" s="47"/>
      <c r="T1951" s="47"/>
      <c r="U1951" s="47"/>
      <c r="V1951" s="47"/>
      <c r="W1951" s="47"/>
      <c r="X1951" s="47"/>
      <c r="Y1951" s="47"/>
      <c r="Z1951" s="47"/>
      <c r="AA1951" s="47"/>
      <c r="AB1951" s="47"/>
      <c r="AC1951" s="47"/>
      <c r="AD1951" s="47"/>
      <c r="AE1951" s="47"/>
      <c r="AF1951" s="47"/>
      <c r="AG1951" s="47"/>
      <c r="AH1951" s="47"/>
      <c r="AI1951" s="47"/>
      <c r="AJ1951" s="47"/>
      <c r="AK1951" s="47"/>
      <c r="AL1951" s="47"/>
      <c r="AM1951" s="47"/>
      <c r="AN1951" s="47"/>
      <c r="AO1951" s="47"/>
      <c r="AP1951" s="47"/>
      <c r="AQ1951" s="47"/>
      <c r="AR1951" s="47"/>
      <c r="AS1951" s="47"/>
      <c r="AT1951" s="47"/>
      <c r="AU1951" s="47"/>
      <c r="AV1951" s="47"/>
      <c r="AW1951" s="47"/>
      <c r="AX1951" s="47"/>
      <c r="AY1951" s="47"/>
      <c r="AZ1951" s="47"/>
      <c r="BA1951" s="47"/>
      <c r="BB1951" s="47"/>
      <c r="BC1951" s="47"/>
      <c r="BD1951" s="47"/>
      <c r="BE1951" s="47"/>
      <c r="BF1951" s="47"/>
      <c r="BG1951" s="47"/>
      <c r="BH1951" s="47"/>
      <c r="BI1951" s="47"/>
      <c r="BJ1951" s="47"/>
      <c r="BK1951" s="47"/>
      <c r="BL1951" s="47"/>
      <c r="BM1951" s="47"/>
      <c r="BN1951" s="47"/>
      <c r="BO1951" s="47"/>
      <c r="BP1951" s="47"/>
      <c r="BQ1951" s="47"/>
      <c r="BR1951" s="47"/>
      <c r="BS1951" s="47"/>
      <c r="BT1951" s="47"/>
      <c r="BU1951" s="47"/>
      <c r="BV1951" s="47"/>
      <c r="BW1951" s="47"/>
      <c r="BX1951" s="47"/>
      <c r="BY1951" s="47"/>
      <c r="BZ1951" s="47"/>
      <c r="CA1951" s="47"/>
      <c r="CB1951" s="47"/>
      <c r="CC1951" s="47"/>
      <c r="CD1951" s="47"/>
      <c r="CE1951" s="47"/>
      <c r="CF1951" s="47"/>
      <c r="CG1951" s="47"/>
      <c r="CH1951" s="47"/>
      <c r="CI1951" s="47"/>
    </row>
    <row r="1952" spans="3:87">
      <c r="C1952" s="17"/>
      <c r="D1952" s="90"/>
      <c r="E1952" s="47"/>
      <c r="F1952" s="47"/>
      <c r="G1952" s="47"/>
      <c r="H1952" s="47"/>
      <c r="I1952" s="47"/>
      <c r="J1952" s="47"/>
      <c r="K1952" s="47"/>
      <c r="L1952" s="47"/>
      <c r="M1952" s="47"/>
      <c r="N1952" s="47"/>
      <c r="O1952" s="47"/>
      <c r="P1952" s="47"/>
      <c r="Q1952" s="47"/>
      <c r="R1952" s="47"/>
      <c r="S1952" s="47"/>
      <c r="T1952" s="47"/>
      <c r="U1952" s="47"/>
      <c r="V1952" s="47"/>
      <c r="W1952" s="47"/>
      <c r="X1952" s="47"/>
      <c r="Y1952" s="47"/>
      <c r="Z1952" s="47"/>
      <c r="AA1952" s="47"/>
      <c r="AB1952" s="47"/>
      <c r="AC1952" s="47"/>
      <c r="AD1952" s="47"/>
      <c r="AE1952" s="47"/>
      <c r="AF1952" s="47"/>
      <c r="AG1952" s="47"/>
      <c r="AH1952" s="47"/>
      <c r="AI1952" s="47"/>
      <c r="AJ1952" s="47"/>
      <c r="AK1952" s="47"/>
      <c r="AL1952" s="47"/>
      <c r="AM1952" s="47"/>
      <c r="AN1952" s="47"/>
      <c r="AO1952" s="47"/>
      <c r="AP1952" s="47"/>
      <c r="AQ1952" s="47"/>
      <c r="AR1952" s="47"/>
      <c r="AS1952" s="47"/>
      <c r="AT1952" s="47"/>
      <c r="AU1952" s="47"/>
      <c r="AV1952" s="47"/>
      <c r="AW1952" s="47"/>
      <c r="AX1952" s="47"/>
      <c r="AY1952" s="47"/>
      <c r="AZ1952" s="47"/>
      <c r="BA1952" s="47"/>
      <c r="BB1952" s="47"/>
      <c r="BC1952" s="47"/>
      <c r="BD1952" s="47"/>
      <c r="BE1952" s="47"/>
      <c r="BF1952" s="47"/>
      <c r="BG1952" s="47"/>
      <c r="BH1952" s="47"/>
      <c r="BI1952" s="47"/>
      <c r="BJ1952" s="47"/>
      <c r="BK1952" s="47"/>
      <c r="BL1952" s="47"/>
      <c r="BM1952" s="47"/>
      <c r="BN1952" s="47"/>
      <c r="BO1952" s="47"/>
      <c r="BP1952" s="47"/>
      <c r="BQ1952" s="47"/>
      <c r="BR1952" s="47"/>
      <c r="BS1952" s="47"/>
      <c r="BT1952" s="47"/>
      <c r="BU1952" s="47"/>
      <c r="BV1952" s="47"/>
      <c r="BW1952" s="47"/>
      <c r="BX1952" s="47"/>
      <c r="BY1952" s="47"/>
      <c r="BZ1952" s="47"/>
      <c r="CA1952" s="47"/>
      <c r="CB1952" s="47"/>
      <c r="CC1952" s="47"/>
      <c r="CD1952" s="47"/>
      <c r="CE1952" s="47"/>
      <c r="CF1952" s="47"/>
      <c r="CG1952" s="47"/>
      <c r="CH1952" s="47"/>
      <c r="CI1952" s="47"/>
    </row>
    <row r="1953" spans="3:87">
      <c r="C1953" s="17"/>
      <c r="D1953" s="90"/>
      <c r="E1953" s="47"/>
      <c r="F1953" s="47"/>
      <c r="G1953" s="47"/>
      <c r="H1953" s="47"/>
      <c r="I1953" s="47"/>
      <c r="J1953" s="47"/>
      <c r="K1953" s="47"/>
      <c r="L1953" s="47"/>
      <c r="M1953" s="47"/>
      <c r="N1953" s="47"/>
      <c r="O1953" s="47"/>
      <c r="P1953" s="47"/>
      <c r="Q1953" s="47"/>
      <c r="R1953" s="47"/>
      <c r="S1953" s="47"/>
      <c r="T1953" s="47"/>
      <c r="U1953" s="47"/>
      <c r="V1953" s="47"/>
      <c r="W1953" s="47"/>
      <c r="X1953" s="47"/>
      <c r="Y1953" s="47"/>
      <c r="Z1953" s="47"/>
      <c r="AA1953" s="47"/>
      <c r="AB1953" s="47"/>
      <c r="AC1953" s="47"/>
      <c r="AD1953" s="47"/>
      <c r="AE1953" s="47"/>
      <c r="AF1953" s="47"/>
      <c r="AG1953" s="47"/>
      <c r="AH1953" s="47"/>
      <c r="AI1953" s="47"/>
      <c r="AJ1953" s="47"/>
      <c r="AK1953" s="47"/>
      <c r="AL1953" s="47"/>
      <c r="AM1953" s="47"/>
      <c r="AN1953" s="47"/>
      <c r="AO1953" s="47"/>
      <c r="AP1953" s="47"/>
      <c r="AQ1953" s="47"/>
      <c r="AR1953" s="47"/>
      <c r="AS1953" s="47"/>
      <c r="AT1953" s="47"/>
      <c r="AU1953" s="47"/>
      <c r="AV1953" s="47"/>
      <c r="AW1953" s="47"/>
      <c r="AX1953" s="47"/>
      <c r="AY1953" s="47"/>
      <c r="AZ1953" s="47"/>
      <c r="BA1953" s="47"/>
      <c r="BB1953" s="47"/>
      <c r="BC1953" s="47"/>
      <c r="BD1953" s="47"/>
      <c r="BE1953" s="47"/>
      <c r="BF1953" s="47"/>
      <c r="BG1953" s="47"/>
      <c r="BH1953" s="47"/>
      <c r="BI1953" s="47"/>
      <c r="BJ1953" s="47"/>
      <c r="BK1953" s="47"/>
      <c r="BL1953" s="47"/>
      <c r="BM1953" s="47"/>
      <c r="BN1953" s="47"/>
      <c r="BO1953" s="47"/>
      <c r="BP1953" s="47"/>
      <c r="BQ1953" s="47"/>
      <c r="BR1953" s="47"/>
      <c r="BS1953" s="47"/>
      <c r="BT1953" s="47"/>
      <c r="BU1953" s="47"/>
      <c r="BV1953" s="47"/>
      <c r="BW1953" s="47"/>
      <c r="BX1953" s="47"/>
      <c r="BY1953" s="47"/>
      <c r="BZ1953" s="47"/>
      <c r="CA1953" s="47"/>
      <c r="CB1953" s="47"/>
      <c r="CC1953" s="47"/>
      <c r="CD1953" s="47"/>
      <c r="CE1953" s="47"/>
      <c r="CF1953" s="47"/>
      <c r="CG1953" s="47"/>
      <c r="CH1953" s="47"/>
      <c r="CI1953" s="47"/>
    </row>
    <row r="1954" spans="3:87">
      <c r="C1954" s="17"/>
      <c r="D1954" s="90"/>
      <c r="E1954" s="47"/>
      <c r="F1954" s="47"/>
      <c r="G1954" s="47"/>
      <c r="H1954" s="47"/>
      <c r="I1954" s="47"/>
      <c r="J1954" s="47"/>
      <c r="K1954" s="47"/>
      <c r="L1954" s="47"/>
      <c r="M1954" s="47"/>
      <c r="N1954" s="47"/>
      <c r="O1954" s="47"/>
      <c r="P1954" s="47"/>
      <c r="Q1954" s="47"/>
      <c r="R1954" s="47"/>
      <c r="S1954" s="47"/>
      <c r="T1954" s="47"/>
      <c r="U1954" s="47"/>
      <c r="V1954" s="47"/>
      <c r="W1954" s="47"/>
      <c r="X1954" s="47"/>
      <c r="Y1954" s="47"/>
      <c r="Z1954" s="47"/>
      <c r="AA1954" s="47"/>
      <c r="AB1954" s="47"/>
      <c r="AC1954" s="47"/>
      <c r="AD1954" s="47"/>
      <c r="AE1954" s="47"/>
      <c r="AF1954" s="47"/>
      <c r="AG1954" s="47"/>
      <c r="AH1954" s="47"/>
      <c r="AI1954" s="47"/>
      <c r="AJ1954" s="47"/>
      <c r="AK1954" s="47"/>
      <c r="AL1954" s="47"/>
      <c r="AM1954" s="47"/>
      <c r="AN1954" s="47"/>
      <c r="AO1954" s="47"/>
      <c r="AP1954" s="47"/>
      <c r="AQ1954" s="47"/>
      <c r="AR1954" s="47"/>
      <c r="AS1954" s="47"/>
      <c r="AT1954" s="47"/>
      <c r="AU1954" s="47"/>
      <c r="AV1954" s="47"/>
      <c r="AW1954" s="47"/>
      <c r="AX1954" s="47"/>
      <c r="AY1954" s="47"/>
      <c r="AZ1954" s="47"/>
      <c r="BA1954" s="47"/>
      <c r="BB1954" s="47"/>
      <c r="BC1954" s="47"/>
      <c r="BD1954" s="47"/>
      <c r="BE1954" s="47"/>
      <c r="BF1954" s="47"/>
      <c r="BG1954" s="47"/>
      <c r="BH1954" s="47"/>
      <c r="BI1954" s="47"/>
      <c r="BJ1954" s="47"/>
      <c r="BK1954" s="47"/>
      <c r="BL1954" s="47"/>
      <c r="BM1954" s="47"/>
      <c r="BN1954" s="47"/>
      <c r="BO1954" s="47"/>
      <c r="BP1954" s="47"/>
      <c r="BQ1954" s="47"/>
      <c r="BR1954" s="47"/>
      <c r="BS1954" s="47"/>
      <c r="BT1954" s="47"/>
      <c r="BU1954" s="47"/>
      <c r="BV1954" s="47"/>
      <c r="BW1954" s="47"/>
      <c r="BX1954" s="47"/>
      <c r="BY1954" s="47"/>
      <c r="BZ1954" s="47"/>
      <c r="CA1954" s="47"/>
      <c r="CB1954" s="47"/>
      <c r="CC1954" s="47"/>
      <c r="CD1954" s="47"/>
      <c r="CE1954" s="47"/>
      <c r="CF1954" s="47"/>
      <c r="CG1954" s="47"/>
      <c r="CH1954" s="47"/>
      <c r="CI1954" s="47"/>
    </row>
    <row r="1955" spans="3:87">
      <c r="C1955" s="17"/>
      <c r="D1955" s="90"/>
      <c r="E1955" s="47"/>
      <c r="F1955" s="47"/>
      <c r="G1955" s="47"/>
      <c r="H1955" s="47"/>
      <c r="I1955" s="47"/>
      <c r="J1955" s="47"/>
      <c r="K1955" s="47"/>
      <c r="L1955" s="47"/>
      <c r="M1955" s="47"/>
      <c r="N1955" s="47"/>
      <c r="O1955" s="47"/>
      <c r="P1955" s="47"/>
      <c r="Q1955" s="47"/>
      <c r="R1955" s="47"/>
      <c r="S1955" s="47"/>
      <c r="T1955" s="47"/>
      <c r="U1955" s="47"/>
      <c r="V1955" s="47"/>
      <c r="W1955" s="47"/>
      <c r="X1955" s="47"/>
      <c r="Y1955" s="47"/>
      <c r="Z1955" s="47"/>
      <c r="AA1955" s="47"/>
      <c r="AB1955" s="47"/>
      <c r="AC1955" s="47"/>
      <c r="AD1955" s="47"/>
      <c r="AE1955" s="47"/>
      <c r="AF1955" s="47"/>
      <c r="AG1955" s="47"/>
      <c r="AH1955" s="47"/>
      <c r="AI1955" s="47"/>
      <c r="AJ1955" s="47"/>
      <c r="AK1955" s="47"/>
      <c r="AL1955" s="47"/>
      <c r="AM1955" s="47"/>
      <c r="AN1955" s="47"/>
      <c r="AO1955" s="47"/>
      <c r="AP1955" s="47"/>
      <c r="AQ1955" s="47"/>
      <c r="AR1955" s="47"/>
      <c r="AS1955" s="47"/>
      <c r="AT1955" s="47"/>
      <c r="AU1955" s="47"/>
      <c r="AV1955" s="47"/>
      <c r="AW1955" s="47"/>
      <c r="AX1955" s="47"/>
      <c r="AY1955" s="47"/>
      <c r="AZ1955" s="47"/>
      <c r="BA1955" s="47"/>
      <c r="BB1955" s="47"/>
      <c r="BC1955" s="47"/>
      <c r="BD1955" s="47"/>
      <c r="BE1955" s="47"/>
      <c r="BF1955" s="47"/>
      <c r="BG1955" s="47"/>
      <c r="BH1955" s="47"/>
      <c r="BI1955" s="47"/>
      <c r="BJ1955" s="47"/>
      <c r="BK1955" s="47"/>
      <c r="BL1955" s="47"/>
      <c r="BM1955" s="47"/>
      <c r="BN1955" s="47"/>
      <c r="BO1955" s="47"/>
      <c r="BP1955" s="47"/>
      <c r="BQ1955" s="47"/>
      <c r="BR1955" s="47"/>
      <c r="BS1955" s="47"/>
      <c r="BT1955" s="47"/>
      <c r="BU1955" s="47"/>
      <c r="BV1955" s="47"/>
      <c r="BW1955" s="47"/>
      <c r="BX1955" s="47"/>
      <c r="BY1955" s="47"/>
      <c r="BZ1955" s="47"/>
      <c r="CA1955" s="47"/>
      <c r="CB1955" s="47"/>
      <c r="CC1955" s="47"/>
      <c r="CD1955" s="47"/>
      <c r="CE1955" s="47"/>
      <c r="CF1955" s="47"/>
      <c r="CG1955" s="47"/>
      <c r="CH1955" s="47"/>
      <c r="CI1955" s="47"/>
    </row>
    <row r="1956" spans="3:87">
      <c r="C1956" s="17"/>
      <c r="D1956" s="90"/>
      <c r="E1956" s="47"/>
      <c r="F1956" s="47"/>
      <c r="G1956" s="47"/>
      <c r="H1956" s="47"/>
      <c r="I1956" s="47"/>
      <c r="J1956" s="47"/>
      <c r="K1956" s="47"/>
      <c r="L1956" s="47"/>
      <c r="M1956" s="47"/>
      <c r="N1956" s="47"/>
      <c r="O1956" s="47"/>
      <c r="P1956" s="47"/>
      <c r="Q1956" s="47"/>
      <c r="R1956" s="47"/>
      <c r="S1956" s="47"/>
      <c r="T1956" s="47"/>
      <c r="U1956" s="47"/>
      <c r="V1956" s="47"/>
      <c r="W1956" s="47"/>
      <c r="X1956" s="47"/>
      <c r="Y1956" s="47"/>
      <c r="Z1956" s="47"/>
      <c r="AA1956" s="47"/>
      <c r="AB1956" s="47"/>
      <c r="AC1956" s="47"/>
      <c r="AD1956" s="47"/>
      <c r="AE1956" s="47"/>
      <c r="AF1956" s="47"/>
      <c r="AG1956" s="47"/>
      <c r="AH1956" s="47"/>
      <c r="AI1956" s="47"/>
      <c r="AJ1956" s="47"/>
      <c r="AK1956" s="47"/>
      <c r="AL1956" s="47"/>
      <c r="AM1956" s="47"/>
      <c r="AN1956" s="47"/>
      <c r="AO1956" s="47"/>
      <c r="AP1956" s="47"/>
      <c r="AQ1956" s="47"/>
      <c r="AR1956" s="47"/>
      <c r="AS1956" s="47"/>
      <c r="AT1956" s="47"/>
      <c r="AU1956" s="47"/>
      <c r="AV1956" s="47"/>
      <c r="AW1956" s="47"/>
      <c r="AX1956" s="47"/>
      <c r="AY1956" s="47"/>
      <c r="AZ1956" s="47"/>
      <c r="BA1956" s="47"/>
      <c r="BB1956" s="47"/>
      <c r="BC1956" s="47"/>
      <c r="BD1956" s="47"/>
      <c r="BE1956" s="47"/>
      <c r="BF1956" s="47"/>
      <c r="BG1956" s="47"/>
      <c r="BH1956" s="47"/>
      <c r="BI1956" s="47"/>
      <c r="BJ1956" s="47"/>
      <c r="BK1956" s="47"/>
      <c r="BL1956" s="47"/>
      <c r="BM1956" s="47"/>
      <c r="BN1956" s="47"/>
      <c r="BO1956" s="47"/>
      <c r="BP1956" s="47"/>
      <c r="BQ1956" s="47"/>
      <c r="BR1956" s="47"/>
      <c r="BS1956" s="47"/>
      <c r="BT1956" s="47"/>
      <c r="BU1956" s="47"/>
      <c r="BV1956" s="47"/>
      <c r="BW1956" s="47"/>
      <c r="BX1956" s="47"/>
      <c r="BY1956" s="47"/>
      <c r="BZ1956" s="47"/>
      <c r="CA1956" s="47"/>
      <c r="CB1956" s="47"/>
      <c r="CC1956" s="47"/>
      <c r="CD1956" s="47"/>
      <c r="CE1956" s="47"/>
      <c r="CF1956" s="47"/>
      <c r="CG1956" s="47"/>
      <c r="CH1956" s="47"/>
      <c r="CI1956" s="47"/>
    </row>
    <row r="1957" spans="3:87">
      <c r="C1957" s="17"/>
      <c r="D1957" s="90"/>
      <c r="E1957" s="47"/>
      <c r="F1957" s="47"/>
      <c r="G1957" s="47"/>
      <c r="H1957" s="47"/>
      <c r="I1957" s="47"/>
      <c r="J1957" s="47"/>
      <c r="K1957" s="47"/>
      <c r="L1957" s="47"/>
      <c r="M1957" s="47"/>
      <c r="N1957" s="47"/>
      <c r="O1957" s="47"/>
      <c r="P1957" s="47"/>
      <c r="Q1957" s="47"/>
      <c r="R1957" s="47"/>
      <c r="S1957" s="47"/>
      <c r="T1957" s="47"/>
      <c r="U1957" s="47"/>
      <c r="V1957" s="47"/>
      <c r="W1957" s="47"/>
      <c r="X1957" s="47"/>
      <c r="Y1957" s="47"/>
      <c r="Z1957" s="47"/>
      <c r="AA1957" s="47"/>
      <c r="AB1957" s="47"/>
      <c r="AC1957" s="47"/>
      <c r="AD1957" s="47"/>
      <c r="AE1957" s="47"/>
      <c r="AF1957" s="47"/>
      <c r="AG1957" s="47"/>
      <c r="AH1957" s="47"/>
      <c r="AI1957" s="47"/>
      <c r="AJ1957" s="47"/>
      <c r="AK1957" s="47"/>
      <c r="AL1957" s="47"/>
      <c r="AM1957" s="47"/>
      <c r="AN1957" s="47"/>
      <c r="AO1957" s="47"/>
      <c r="AP1957" s="47"/>
      <c r="AQ1957" s="47"/>
      <c r="AR1957" s="47"/>
      <c r="AS1957" s="47"/>
      <c r="AT1957" s="47"/>
      <c r="AU1957" s="47"/>
      <c r="AV1957" s="47"/>
      <c r="AW1957" s="47"/>
      <c r="AX1957" s="47"/>
      <c r="AY1957" s="47"/>
      <c r="AZ1957" s="47"/>
      <c r="BA1957" s="47"/>
      <c r="BB1957" s="47"/>
      <c r="BC1957" s="47"/>
      <c r="BD1957" s="47"/>
      <c r="BE1957" s="47"/>
      <c r="BF1957" s="47"/>
      <c r="BG1957" s="47"/>
      <c r="BH1957" s="47"/>
      <c r="BI1957" s="47"/>
      <c r="BJ1957" s="47"/>
      <c r="BK1957" s="47"/>
      <c r="BL1957" s="47"/>
      <c r="BM1957" s="47"/>
      <c r="BN1957" s="47"/>
      <c r="BO1957" s="47"/>
      <c r="BP1957" s="47"/>
      <c r="BQ1957" s="47"/>
      <c r="BR1957" s="47"/>
      <c r="BS1957" s="47"/>
      <c r="BT1957" s="47"/>
      <c r="BU1957" s="47"/>
      <c r="BV1957" s="47"/>
      <c r="BW1957" s="47"/>
      <c r="BX1957" s="47"/>
      <c r="BY1957" s="47"/>
      <c r="BZ1957" s="47"/>
      <c r="CA1957" s="47"/>
      <c r="CB1957" s="47"/>
      <c r="CC1957" s="47"/>
      <c r="CD1957" s="47"/>
      <c r="CE1957" s="47"/>
      <c r="CF1957" s="47"/>
      <c r="CG1957" s="47"/>
      <c r="CH1957" s="47"/>
      <c r="CI1957" s="47"/>
    </row>
    <row r="1958" spans="3:87">
      <c r="C1958" s="17"/>
      <c r="D1958" s="90"/>
      <c r="E1958" s="47"/>
      <c r="F1958" s="47"/>
      <c r="G1958" s="47"/>
      <c r="H1958" s="47"/>
      <c r="I1958" s="47"/>
      <c r="J1958" s="47"/>
      <c r="K1958" s="47"/>
      <c r="L1958" s="47"/>
      <c r="M1958" s="47"/>
      <c r="N1958" s="47"/>
      <c r="O1958" s="47"/>
      <c r="P1958" s="47"/>
      <c r="Q1958" s="47"/>
      <c r="R1958" s="47"/>
      <c r="S1958" s="47"/>
      <c r="T1958" s="47"/>
      <c r="U1958" s="47"/>
      <c r="V1958" s="47"/>
      <c r="W1958" s="47"/>
      <c r="X1958" s="47"/>
      <c r="Y1958" s="47"/>
      <c r="Z1958" s="47"/>
      <c r="AA1958" s="47"/>
      <c r="AB1958" s="47"/>
      <c r="AC1958" s="47"/>
      <c r="AD1958" s="47"/>
      <c r="AE1958" s="47"/>
      <c r="AF1958" s="47"/>
      <c r="AG1958" s="47"/>
      <c r="AH1958" s="47"/>
      <c r="AI1958" s="47"/>
      <c r="AJ1958" s="47"/>
      <c r="AK1958" s="47"/>
      <c r="AL1958" s="47"/>
      <c r="AM1958" s="47"/>
      <c r="AN1958" s="47"/>
      <c r="AO1958" s="47"/>
      <c r="AP1958" s="47"/>
      <c r="AQ1958" s="47"/>
      <c r="AR1958" s="47"/>
      <c r="AS1958" s="47"/>
      <c r="AT1958" s="47"/>
      <c r="AU1958" s="47"/>
      <c r="AV1958" s="47"/>
      <c r="AW1958" s="47"/>
      <c r="AX1958" s="47"/>
      <c r="AY1958" s="47"/>
      <c r="AZ1958" s="47"/>
      <c r="BA1958" s="47"/>
      <c r="BB1958" s="47"/>
      <c r="BC1958" s="47"/>
      <c r="BD1958" s="47"/>
      <c r="BE1958" s="47"/>
      <c r="BF1958" s="47"/>
      <c r="BG1958" s="47"/>
      <c r="BH1958" s="47"/>
      <c r="BI1958" s="47"/>
      <c r="BJ1958" s="47"/>
      <c r="BK1958" s="47"/>
      <c r="BL1958" s="47"/>
      <c r="BM1958" s="47"/>
      <c r="BN1958" s="47"/>
      <c r="BO1958" s="47"/>
      <c r="BP1958" s="47"/>
      <c r="BQ1958" s="47"/>
      <c r="BR1958" s="47"/>
      <c r="BS1958" s="47"/>
      <c r="BT1958" s="47"/>
      <c r="BU1958" s="47"/>
      <c r="BV1958" s="47"/>
      <c r="BW1958" s="47"/>
      <c r="BX1958" s="47"/>
      <c r="BY1958" s="47"/>
      <c r="BZ1958" s="47"/>
      <c r="CA1958" s="47"/>
      <c r="CB1958" s="47"/>
      <c r="CC1958" s="47"/>
      <c r="CD1958" s="47"/>
      <c r="CE1958" s="47"/>
      <c r="CF1958" s="47"/>
      <c r="CG1958" s="47"/>
      <c r="CH1958" s="47"/>
      <c r="CI1958" s="47"/>
    </row>
    <row r="1959" spans="3:87">
      <c r="C1959" s="17"/>
      <c r="D1959" s="90"/>
      <c r="E1959" s="47"/>
      <c r="F1959" s="47"/>
      <c r="G1959" s="47"/>
      <c r="H1959" s="47"/>
      <c r="I1959" s="47"/>
      <c r="J1959" s="47"/>
      <c r="K1959" s="47"/>
      <c r="L1959" s="47"/>
      <c r="M1959" s="47"/>
      <c r="N1959" s="47"/>
      <c r="O1959" s="47"/>
      <c r="P1959" s="47"/>
      <c r="Q1959" s="47"/>
      <c r="R1959" s="47"/>
      <c r="S1959" s="47"/>
      <c r="T1959" s="47"/>
      <c r="U1959" s="47"/>
      <c r="V1959" s="47"/>
      <c r="W1959" s="47"/>
      <c r="X1959" s="47"/>
      <c r="Y1959" s="47"/>
      <c r="Z1959" s="47"/>
      <c r="AA1959" s="47"/>
      <c r="AB1959" s="47"/>
      <c r="AC1959" s="47"/>
      <c r="AD1959" s="47"/>
      <c r="AE1959" s="47"/>
      <c r="AF1959" s="47"/>
      <c r="AG1959" s="47"/>
      <c r="AH1959" s="47"/>
      <c r="AI1959" s="47"/>
      <c r="AJ1959" s="47"/>
      <c r="AK1959" s="47"/>
      <c r="AL1959" s="47"/>
      <c r="AM1959" s="47"/>
      <c r="AN1959" s="47"/>
      <c r="AO1959" s="47"/>
      <c r="AP1959" s="47"/>
      <c r="AQ1959" s="47"/>
      <c r="AR1959" s="47"/>
      <c r="AS1959" s="47"/>
      <c r="AT1959" s="47"/>
      <c r="AU1959" s="47"/>
      <c r="AV1959" s="47"/>
      <c r="AW1959" s="47"/>
      <c r="AX1959" s="47"/>
      <c r="AY1959" s="47"/>
      <c r="AZ1959" s="47"/>
      <c r="BA1959" s="47"/>
      <c r="BB1959" s="47"/>
      <c r="BC1959" s="47"/>
      <c r="BD1959" s="47"/>
      <c r="BE1959" s="47"/>
      <c r="BF1959" s="47"/>
      <c r="BG1959" s="47"/>
      <c r="BH1959" s="47"/>
      <c r="BI1959" s="47"/>
      <c r="BJ1959" s="47"/>
      <c r="BK1959" s="47"/>
      <c r="BL1959" s="47"/>
      <c r="BM1959" s="47"/>
      <c r="BN1959" s="47"/>
      <c r="BO1959" s="47"/>
      <c r="BP1959" s="47"/>
      <c r="BQ1959" s="47"/>
      <c r="BR1959" s="47"/>
      <c r="BS1959" s="47"/>
      <c r="BT1959" s="47"/>
      <c r="BU1959" s="47"/>
      <c r="BV1959" s="47"/>
      <c r="BW1959" s="47"/>
      <c r="BX1959" s="47"/>
      <c r="BY1959" s="47"/>
      <c r="BZ1959" s="47"/>
      <c r="CA1959" s="47"/>
      <c r="CB1959" s="47"/>
      <c r="CC1959" s="47"/>
      <c r="CD1959" s="47"/>
      <c r="CE1959" s="47"/>
      <c r="CF1959" s="47"/>
      <c r="CG1959" s="47"/>
      <c r="CH1959" s="47"/>
      <c r="CI1959" s="47"/>
    </row>
    <row r="1960" spans="3:87">
      <c r="C1960" s="17"/>
      <c r="D1960" s="90"/>
      <c r="E1960" s="47"/>
      <c r="F1960" s="47"/>
      <c r="G1960" s="47"/>
      <c r="H1960" s="47"/>
      <c r="I1960" s="47"/>
      <c r="J1960" s="47"/>
      <c r="K1960" s="47"/>
      <c r="L1960" s="47"/>
      <c r="M1960" s="47"/>
      <c r="N1960" s="47"/>
      <c r="O1960" s="47"/>
      <c r="P1960" s="47"/>
      <c r="Q1960" s="47"/>
      <c r="R1960" s="47"/>
      <c r="S1960" s="47"/>
      <c r="T1960" s="47"/>
      <c r="U1960" s="47"/>
      <c r="V1960" s="47"/>
      <c r="W1960" s="47"/>
      <c r="X1960" s="47"/>
      <c r="Y1960" s="47"/>
      <c r="Z1960" s="47"/>
      <c r="AA1960" s="47"/>
      <c r="AB1960" s="47"/>
      <c r="AC1960" s="47"/>
      <c r="AD1960" s="47"/>
      <c r="AE1960" s="47"/>
      <c r="AF1960" s="47"/>
      <c r="AG1960" s="47"/>
      <c r="AH1960" s="47"/>
      <c r="AI1960" s="47"/>
      <c r="AJ1960" s="47"/>
      <c r="AK1960" s="47"/>
      <c r="AL1960" s="47"/>
      <c r="AM1960" s="47"/>
      <c r="AN1960" s="47"/>
      <c r="AO1960" s="47"/>
      <c r="AP1960" s="47"/>
      <c r="AQ1960" s="47"/>
      <c r="AR1960" s="47"/>
      <c r="AS1960" s="47"/>
      <c r="AT1960" s="47"/>
      <c r="AU1960" s="47"/>
      <c r="AV1960" s="47"/>
      <c r="AW1960" s="47"/>
      <c r="AX1960" s="47"/>
      <c r="AY1960" s="47"/>
      <c r="AZ1960" s="47"/>
      <c r="BA1960" s="47"/>
      <c r="BB1960" s="47"/>
      <c r="BC1960" s="47"/>
      <c r="BD1960" s="47"/>
      <c r="BE1960" s="47"/>
      <c r="BF1960" s="47"/>
      <c r="BG1960" s="47"/>
      <c r="BH1960" s="47"/>
      <c r="BI1960" s="47"/>
      <c r="BJ1960" s="47"/>
      <c r="BK1960" s="47"/>
      <c r="BL1960" s="47"/>
      <c r="BM1960" s="47"/>
      <c r="BN1960" s="47"/>
      <c r="BO1960" s="47"/>
      <c r="BP1960" s="47"/>
      <c r="BQ1960" s="47"/>
      <c r="BR1960" s="47"/>
      <c r="BS1960" s="47"/>
      <c r="BT1960" s="47"/>
      <c r="BU1960" s="47"/>
      <c r="BV1960" s="47"/>
      <c r="BW1960" s="47"/>
      <c r="BX1960" s="47"/>
      <c r="BY1960" s="47"/>
      <c r="BZ1960" s="47"/>
      <c r="CA1960" s="47"/>
      <c r="CB1960" s="47"/>
      <c r="CC1960" s="47"/>
      <c r="CD1960" s="47"/>
      <c r="CE1960" s="47"/>
      <c r="CF1960" s="47"/>
      <c r="CG1960" s="47"/>
      <c r="CH1960" s="47"/>
      <c r="CI1960" s="47"/>
    </row>
    <row r="1961" spans="3:87">
      <c r="C1961" s="17"/>
      <c r="D1961" s="90"/>
      <c r="E1961" s="47"/>
      <c r="F1961" s="47"/>
      <c r="G1961" s="47"/>
      <c r="H1961" s="47"/>
      <c r="I1961" s="47"/>
      <c r="J1961" s="47"/>
      <c r="K1961" s="47"/>
      <c r="L1961" s="47"/>
      <c r="M1961" s="47"/>
      <c r="N1961" s="47"/>
      <c r="O1961" s="47"/>
      <c r="P1961" s="47"/>
      <c r="Q1961" s="47"/>
      <c r="R1961" s="47"/>
      <c r="S1961" s="47"/>
      <c r="T1961" s="47"/>
      <c r="U1961" s="47"/>
      <c r="V1961" s="47"/>
      <c r="W1961" s="47"/>
      <c r="X1961" s="47"/>
      <c r="Y1961" s="47"/>
      <c r="Z1961" s="47"/>
      <c r="AA1961" s="47"/>
      <c r="AB1961" s="47"/>
      <c r="AC1961" s="47"/>
      <c r="AD1961" s="47"/>
      <c r="AE1961" s="47"/>
      <c r="AF1961" s="47"/>
      <c r="AG1961" s="47"/>
      <c r="AH1961" s="47"/>
      <c r="AI1961" s="47"/>
      <c r="AJ1961" s="47"/>
      <c r="AK1961" s="47"/>
      <c r="AL1961" s="47"/>
      <c r="AM1961" s="47"/>
      <c r="AN1961" s="47"/>
      <c r="AO1961" s="47"/>
      <c r="AP1961" s="47"/>
      <c r="AQ1961" s="47"/>
      <c r="AR1961" s="47"/>
      <c r="AS1961" s="47"/>
      <c r="AT1961" s="47"/>
      <c r="AU1961" s="47"/>
      <c r="AV1961" s="47"/>
      <c r="AW1961" s="47"/>
      <c r="AX1961" s="47"/>
      <c r="AY1961" s="47"/>
      <c r="AZ1961" s="47"/>
      <c r="BA1961" s="47"/>
      <c r="BB1961" s="47"/>
      <c r="BC1961" s="47"/>
      <c r="BD1961" s="47"/>
      <c r="BE1961" s="47"/>
      <c r="BF1961" s="47"/>
      <c r="BG1961" s="47"/>
      <c r="BH1961" s="47"/>
      <c r="BI1961" s="47"/>
      <c r="BJ1961" s="47"/>
      <c r="BK1961" s="47"/>
      <c r="BL1961" s="47"/>
      <c r="BM1961" s="47"/>
      <c r="BN1961" s="47"/>
      <c r="BO1961" s="47"/>
      <c r="BP1961" s="47"/>
      <c r="BQ1961" s="47"/>
      <c r="BR1961" s="47"/>
      <c r="BS1961" s="47"/>
      <c r="BT1961" s="47"/>
      <c r="BU1961" s="47"/>
      <c r="BV1961" s="47"/>
      <c r="BW1961" s="47"/>
      <c r="BX1961" s="47"/>
      <c r="BY1961" s="47"/>
      <c r="BZ1961" s="47"/>
      <c r="CA1961" s="47"/>
      <c r="CB1961" s="47"/>
      <c r="CC1961" s="47"/>
      <c r="CD1961" s="47"/>
      <c r="CE1961" s="47"/>
      <c r="CF1961" s="47"/>
      <c r="CG1961" s="47"/>
      <c r="CH1961" s="47"/>
      <c r="CI1961" s="47"/>
    </row>
    <row r="1962" spans="3:87">
      <c r="C1962" s="17"/>
      <c r="D1962" s="90"/>
      <c r="E1962" s="47"/>
      <c r="F1962" s="47"/>
      <c r="G1962" s="47"/>
      <c r="H1962" s="47"/>
      <c r="I1962" s="47"/>
      <c r="J1962" s="47"/>
      <c r="K1962" s="47"/>
      <c r="L1962" s="47"/>
      <c r="M1962" s="47"/>
      <c r="N1962" s="47"/>
      <c r="O1962" s="47"/>
      <c r="P1962" s="47"/>
      <c r="Q1962" s="47"/>
      <c r="R1962" s="47"/>
      <c r="S1962" s="47"/>
      <c r="T1962" s="47"/>
      <c r="U1962" s="47"/>
      <c r="V1962" s="47"/>
      <c r="W1962" s="47"/>
      <c r="X1962" s="47"/>
      <c r="Y1962" s="47"/>
      <c r="Z1962" s="47"/>
      <c r="AA1962" s="47"/>
      <c r="AB1962" s="47"/>
      <c r="AC1962" s="47"/>
      <c r="AD1962" s="47"/>
      <c r="AE1962" s="47"/>
      <c r="AF1962" s="47"/>
      <c r="AG1962" s="47"/>
      <c r="AH1962" s="47"/>
      <c r="AI1962" s="47"/>
      <c r="AJ1962" s="47"/>
      <c r="AK1962" s="47"/>
      <c r="AL1962" s="47"/>
      <c r="AM1962" s="47"/>
      <c r="AN1962" s="47"/>
      <c r="AO1962" s="47"/>
      <c r="AP1962" s="47"/>
      <c r="AQ1962" s="47"/>
      <c r="AR1962" s="47"/>
      <c r="AS1962" s="47"/>
      <c r="AT1962" s="47"/>
      <c r="AU1962" s="47"/>
      <c r="AV1962" s="47"/>
      <c r="AW1962" s="47"/>
      <c r="AX1962" s="47"/>
      <c r="AY1962" s="47"/>
      <c r="AZ1962" s="47"/>
      <c r="BA1962" s="47"/>
      <c r="BB1962" s="47"/>
      <c r="BC1962" s="47"/>
      <c r="BD1962" s="47"/>
      <c r="BE1962" s="47"/>
      <c r="BF1962" s="47"/>
      <c r="BG1962" s="47"/>
      <c r="BH1962" s="47"/>
      <c r="BI1962" s="47"/>
      <c r="BJ1962" s="47"/>
      <c r="BK1962" s="47"/>
      <c r="BL1962" s="47"/>
      <c r="BM1962" s="47"/>
      <c r="BN1962" s="47"/>
      <c r="BO1962" s="47"/>
      <c r="BP1962" s="47"/>
      <c r="BQ1962" s="47"/>
      <c r="BR1962" s="47"/>
      <c r="BS1962" s="47"/>
      <c r="BT1962" s="47"/>
      <c r="BU1962" s="47"/>
      <c r="BV1962" s="47"/>
      <c r="BW1962" s="47"/>
      <c r="BX1962" s="47"/>
      <c r="BY1962" s="47"/>
      <c r="BZ1962" s="47"/>
      <c r="CA1962" s="47"/>
      <c r="CB1962" s="47"/>
      <c r="CC1962" s="47"/>
      <c r="CD1962" s="47"/>
      <c r="CE1962" s="47"/>
      <c r="CF1962" s="47"/>
      <c r="CG1962" s="47"/>
      <c r="CH1962" s="47"/>
      <c r="CI1962" s="47"/>
    </row>
    <row r="1963" spans="3:87">
      <c r="C1963" s="17"/>
      <c r="D1963" s="90"/>
      <c r="E1963" s="47"/>
      <c r="F1963" s="47"/>
      <c r="G1963" s="47"/>
      <c r="H1963" s="47"/>
      <c r="I1963" s="47"/>
      <c r="J1963" s="47"/>
      <c r="K1963" s="47"/>
      <c r="L1963" s="47"/>
      <c r="M1963" s="47"/>
      <c r="N1963" s="47"/>
      <c r="O1963" s="47"/>
      <c r="P1963" s="47"/>
      <c r="Q1963" s="47"/>
      <c r="R1963" s="47"/>
      <c r="S1963" s="47"/>
      <c r="T1963" s="47"/>
      <c r="U1963" s="47"/>
      <c r="V1963" s="47"/>
      <c r="W1963" s="47"/>
      <c r="X1963" s="47"/>
      <c r="Y1963" s="47"/>
      <c r="Z1963" s="47"/>
      <c r="AA1963" s="47"/>
      <c r="AB1963" s="47"/>
      <c r="AC1963" s="47"/>
      <c r="AD1963" s="47"/>
      <c r="AE1963" s="47"/>
      <c r="AF1963" s="47"/>
      <c r="AG1963" s="47"/>
      <c r="AH1963" s="47"/>
      <c r="AI1963" s="47"/>
      <c r="AJ1963" s="47"/>
      <c r="AK1963" s="47"/>
      <c r="AL1963" s="47"/>
      <c r="AM1963" s="47"/>
      <c r="AN1963" s="47"/>
      <c r="AO1963" s="47"/>
      <c r="AP1963" s="47"/>
      <c r="AQ1963" s="47"/>
      <c r="AR1963" s="47"/>
      <c r="AS1963" s="47"/>
      <c r="AT1963" s="47"/>
      <c r="AU1963" s="47"/>
      <c r="AV1963" s="47"/>
      <c r="AW1963" s="47"/>
      <c r="AX1963" s="47"/>
      <c r="AY1963" s="47"/>
      <c r="AZ1963" s="47"/>
      <c r="BA1963" s="47"/>
      <c r="BB1963" s="47"/>
      <c r="BC1963" s="47"/>
      <c r="BD1963" s="47"/>
      <c r="BE1963" s="47"/>
      <c r="BF1963" s="47"/>
      <c r="BG1963" s="47"/>
      <c r="BH1963" s="47"/>
      <c r="BI1963" s="47"/>
      <c r="BJ1963" s="47"/>
      <c r="BK1963" s="47"/>
      <c r="BL1963" s="47"/>
      <c r="BM1963" s="47"/>
      <c r="BN1963" s="47"/>
      <c r="BO1963" s="47"/>
      <c r="BP1963" s="47"/>
      <c r="BQ1963" s="47"/>
      <c r="BR1963" s="47"/>
      <c r="BS1963" s="47"/>
      <c r="BT1963" s="47"/>
      <c r="BU1963" s="47"/>
      <c r="BV1963" s="47"/>
      <c r="BW1963" s="47"/>
      <c r="BX1963" s="47"/>
      <c r="BY1963" s="47"/>
      <c r="BZ1963" s="47"/>
      <c r="CA1963" s="47"/>
      <c r="CB1963" s="47"/>
      <c r="CC1963" s="47"/>
      <c r="CD1963" s="47"/>
      <c r="CE1963" s="47"/>
      <c r="CF1963" s="47"/>
      <c r="CG1963" s="47"/>
      <c r="CH1963" s="47"/>
      <c r="CI1963" s="47"/>
    </row>
    <row r="1964" spans="3:87">
      <c r="C1964" s="17"/>
      <c r="D1964" s="90"/>
      <c r="E1964" s="47"/>
      <c r="F1964" s="47"/>
      <c r="G1964" s="47"/>
      <c r="H1964" s="47"/>
      <c r="I1964" s="47"/>
      <c r="J1964" s="47"/>
      <c r="K1964" s="47"/>
      <c r="L1964" s="47"/>
      <c r="M1964" s="47"/>
      <c r="N1964" s="47"/>
      <c r="O1964" s="47"/>
      <c r="P1964" s="47"/>
      <c r="Q1964" s="47"/>
      <c r="R1964" s="47"/>
      <c r="S1964" s="47"/>
      <c r="T1964" s="47"/>
      <c r="U1964" s="47"/>
      <c r="V1964" s="47"/>
      <c r="W1964" s="47"/>
      <c r="X1964" s="47"/>
      <c r="Y1964" s="47"/>
      <c r="Z1964" s="47"/>
      <c r="AA1964" s="47"/>
      <c r="AB1964" s="47"/>
      <c r="AC1964" s="47"/>
      <c r="AD1964" s="47"/>
      <c r="AE1964" s="47"/>
      <c r="AF1964" s="47"/>
      <c r="AG1964" s="47"/>
      <c r="AH1964" s="47"/>
      <c r="AI1964" s="47"/>
      <c r="AJ1964" s="47"/>
      <c r="AK1964" s="47"/>
      <c r="AL1964" s="47"/>
      <c r="AM1964" s="47"/>
      <c r="AN1964" s="47"/>
      <c r="AO1964" s="47"/>
      <c r="AP1964" s="47"/>
      <c r="AQ1964" s="47"/>
      <c r="AR1964" s="47"/>
      <c r="AS1964" s="47"/>
      <c r="AT1964" s="47"/>
      <c r="AU1964" s="47"/>
      <c r="AV1964" s="47"/>
      <c r="AW1964" s="47"/>
      <c r="AX1964" s="47"/>
      <c r="AY1964" s="47"/>
      <c r="AZ1964" s="47"/>
      <c r="BA1964" s="47"/>
      <c r="BB1964" s="47"/>
      <c r="BC1964" s="47"/>
      <c r="BD1964" s="47"/>
      <c r="BE1964" s="47"/>
      <c r="BF1964" s="47"/>
      <c r="BG1964" s="47"/>
      <c r="BH1964" s="47"/>
      <c r="BI1964" s="47"/>
      <c r="BJ1964" s="47"/>
      <c r="BK1964" s="47"/>
      <c r="BL1964" s="47"/>
      <c r="BM1964" s="47"/>
      <c r="BN1964" s="47"/>
      <c r="BO1964" s="47"/>
      <c r="BP1964" s="47"/>
      <c r="BQ1964" s="47"/>
      <c r="BR1964" s="47"/>
      <c r="BS1964" s="47"/>
      <c r="BT1964" s="47"/>
      <c r="BU1964" s="47"/>
      <c r="BV1964" s="47"/>
      <c r="BW1964" s="47"/>
      <c r="BX1964" s="47"/>
      <c r="BY1964" s="47"/>
      <c r="BZ1964" s="47"/>
      <c r="CA1964" s="47"/>
      <c r="CB1964" s="47"/>
      <c r="CC1964" s="47"/>
      <c r="CD1964" s="47"/>
      <c r="CE1964" s="47"/>
      <c r="CF1964" s="47"/>
      <c r="CG1964" s="47"/>
      <c r="CH1964" s="47"/>
      <c r="CI1964" s="47"/>
    </row>
    <row r="1965" spans="3:87">
      <c r="C1965" s="17"/>
      <c r="D1965" s="90"/>
      <c r="E1965" s="47"/>
      <c r="F1965" s="47"/>
      <c r="G1965" s="47"/>
      <c r="H1965" s="47"/>
      <c r="I1965" s="47"/>
      <c r="J1965" s="47"/>
      <c r="K1965" s="47"/>
      <c r="L1965" s="47"/>
      <c r="M1965" s="47"/>
      <c r="N1965" s="47"/>
      <c r="O1965" s="47"/>
      <c r="P1965" s="47"/>
      <c r="Q1965" s="47"/>
      <c r="R1965" s="47"/>
      <c r="S1965" s="47"/>
      <c r="T1965" s="47"/>
      <c r="U1965" s="47"/>
      <c r="V1965" s="47"/>
      <c r="W1965" s="47"/>
      <c r="X1965" s="47"/>
      <c r="Y1965" s="47"/>
      <c r="Z1965" s="47"/>
      <c r="AA1965" s="47"/>
      <c r="AB1965" s="47"/>
      <c r="AC1965" s="47"/>
      <c r="AD1965" s="47"/>
      <c r="AE1965" s="47"/>
      <c r="AF1965" s="47"/>
      <c r="AG1965" s="47"/>
      <c r="AH1965" s="47"/>
      <c r="AI1965" s="47"/>
      <c r="AJ1965" s="47"/>
      <c r="AK1965" s="47"/>
      <c r="AL1965" s="47"/>
      <c r="AM1965" s="47"/>
      <c r="AN1965" s="47"/>
      <c r="AO1965" s="47"/>
      <c r="AP1965" s="47"/>
      <c r="AQ1965" s="47"/>
      <c r="AR1965" s="47"/>
      <c r="AS1965" s="47"/>
      <c r="AT1965" s="47"/>
      <c r="AU1965" s="47"/>
      <c r="AV1965" s="47"/>
      <c r="AW1965" s="47"/>
      <c r="AX1965" s="47"/>
      <c r="AY1965" s="47"/>
      <c r="AZ1965" s="47"/>
      <c r="BA1965" s="47"/>
      <c r="BB1965" s="47"/>
      <c r="BC1965" s="47"/>
      <c r="BD1965" s="47"/>
      <c r="BE1965" s="47"/>
      <c r="BF1965" s="47"/>
      <c r="BG1965" s="47"/>
      <c r="BH1965" s="47"/>
      <c r="BI1965" s="47"/>
      <c r="BJ1965" s="47"/>
      <c r="BK1965" s="47"/>
      <c r="BL1965" s="47"/>
      <c r="BM1965" s="47"/>
      <c r="BN1965" s="47"/>
      <c r="BO1965" s="47"/>
      <c r="BP1965" s="47"/>
      <c r="BQ1965" s="47"/>
      <c r="BR1965" s="47"/>
      <c r="BS1965" s="47"/>
      <c r="BT1965" s="47"/>
      <c r="BU1965" s="47"/>
      <c r="BV1965" s="47"/>
      <c r="BW1965" s="47"/>
      <c r="BX1965" s="47"/>
      <c r="BY1965" s="47"/>
      <c r="BZ1965" s="47"/>
      <c r="CA1965" s="47"/>
      <c r="CB1965" s="47"/>
      <c r="CC1965" s="47"/>
      <c r="CD1965" s="47"/>
      <c r="CE1965" s="47"/>
      <c r="CF1965" s="47"/>
      <c r="CG1965" s="47"/>
      <c r="CH1965" s="47"/>
      <c r="CI1965" s="47"/>
    </row>
    <row r="1966" spans="3:87">
      <c r="C1966" s="17"/>
      <c r="D1966" s="90"/>
      <c r="E1966" s="47"/>
      <c r="F1966" s="47"/>
      <c r="G1966" s="47"/>
      <c r="H1966" s="47"/>
      <c r="I1966" s="47"/>
      <c r="J1966" s="47"/>
      <c r="K1966" s="47"/>
      <c r="L1966" s="47"/>
      <c r="M1966" s="47"/>
      <c r="N1966" s="47"/>
      <c r="O1966" s="47"/>
      <c r="P1966" s="47"/>
      <c r="Q1966" s="47"/>
      <c r="R1966" s="47"/>
      <c r="S1966" s="47"/>
      <c r="T1966" s="47"/>
      <c r="U1966" s="47"/>
      <c r="V1966" s="47"/>
      <c r="W1966" s="47"/>
      <c r="X1966" s="47"/>
      <c r="Y1966" s="47"/>
      <c r="Z1966" s="47"/>
      <c r="AA1966" s="47"/>
      <c r="AB1966" s="47"/>
      <c r="AC1966" s="47"/>
      <c r="AD1966" s="47"/>
      <c r="AE1966" s="47"/>
      <c r="AF1966" s="47"/>
      <c r="AG1966" s="47"/>
      <c r="AH1966" s="47"/>
      <c r="AI1966" s="47"/>
      <c r="AJ1966" s="47"/>
      <c r="AK1966" s="47"/>
      <c r="AL1966" s="47"/>
      <c r="AM1966" s="47"/>
      <c r="AN1966" s="47"/>
      <c r="AO1966" s="47"/>
      <c r="AP1966" s="47"/>
      <c r="AQ1966" s="47"/>
      <c r="AR1966" s="47"/>
      <c r="AS1966" s="47"/>
      <c r="AT1966" s="47"/>
      <c r="AU1966" s="47"/>
      <c r="AV1966" s="47"/>
      <c r="AW1966" s="47"/>
      <c r="AX1966" s="47"/>
      <c r="AY1966" s="47"/>
      <c r="AZ1966" s="47"/>
      <c r="BA1966" s="47"/>
      <c r="BB1966" s="47"/>
      <c r="BC1966" s="47"/>
      <c r="BD1966" s="47"/>
      <c r="BE1966" s="47"/>
      <c r="BF1966" s="47"/>
      <c r="BG1966" s="47"/>
      <c r="BH1966" s="47"/>
      <c r="BI1966" s="47"/>
      <c r="BJ1966" s="47"/>
      <c r="BK1966" s="47"/>
      <c r="BL1966" s="47"/>
      <c r="BM1966" s="47"/>
      <c r="BN1966" s="47"/>
      <c r="BO1966" s="47"/>
      <c r="BP1966" s="47"/>
      <c r="BQ1966" s="47"/>
      <c r="BR1966" s="47"/>
      <c r="BS1966" s="47"/>
      <c r="BT1966" s="47"/>
      <c r="BU1966" s="47"/>
      <c r="BV1966" s="47"/>
      <c r="BW1966" s="47"/>
      <c r="BX1966" s="47"/>
      <c r="BY1966" s="47"/>
      <c r="BZ1966" s="47"/>
      <c r="CA1966" s="47"/>
      <c r="CB1966" s="47"/>
      <c r="CC1966" s="47"/>
      <c r="CD1966" s="47"/>
      <c r="CE1966" s="47"/>
      <c r="CF1966" s="47"/>
      <c r="CG1966" s="47"/>
      <c r="CH1966" s="47"/>
      <c r="CI1966" s="47"/>
    </row>
    <row r="1967" spans="3:87">
      <c r="C1967" s="17"/>
      <c r="D1967" s="90"/>
      <c r="E1967" s="47"/>
      <c r="F1967" s="47"/>
      <c r="G1967" s="47"/>
      <c r="H1967" s="47"/>
      <c r="I1967" s="47"/>
      <c r="J1967" s="47"/>
      <c r="K1967" s="47"/>
      <c r="L1967" s="47"/>
      <c r="M1967" s="47"/>
      <c r="N1967" s="47"/>
      <c r="O1967" s="47"/>
      <c r="P1967" s="47"/>
      <c r="Q1967" s="47"/>
      <c r="R1967" s="47"/>
      <c r="S1967" s="47"/>
      <c r="T1967" s="47"/>
      <c r="U1967" s="47"/>
      <c r="V1967" s="47"/>
      <c r="W1967" s="47"/>
      <c r="X1967" s="47"/>
      <c r="Y1967" s="47"/>
      <c r="Z1967" s="47"/>
      <c r="AA1967" s="47"/>
      <c r="AB1967" s="47"/>
      <c r="AC1967" s="47"/>
      <c r="AD1967" s="47"/>
      <c r="AE1967" s="47"/>
      <c r="AF1967" s="47"/>
      <c r="AG1967" s="47"/>
      <c r="AH1967" s="47"/>
      <c r="AI1967" s="47"/>
      <c r="AJ1967" s="47"/>
      <c r="AK1967" s="47"/>
      <c r="AL1967" s="47"/>
      <c r="AM1967" s="47"/>
      <c r="AN1967" s="47"/>
      <c r="AO1967" s="47"/>
      <c r="AP1967" s="47"/>
      <c r="AQ1967" s="47"/>
      <c r="AR1967" s="47"/>
      <c r="AS1967" s="47"/>
      <c r="AT1967" s="47"/>
      <c r="AU1967" s="47"/>
      <c r="AV1967" s="47"/>
      <c r="AW1967" s="47"/>
      <c r="AX1967" s="47"/>
      <c r="AY1967" s="47"/>
      <c r="AZ1967" s="47"/>
      <c r="BA1967" s="47"/>
      <c r="BB1967" s="47"/>
      <c r="BC1967" s="47"/>
      <c r="BD1967" s="47"/>
      <c r="BE1967" s="47"/>
      <c r="BF1967" s="47"/>
      <c r="BG1967" s="47"/>
      <c r="BH1967" s="47"/>
      <c r="BI1967" s="47"/>
      <c r="BJ1967" s="47"/>
      <c r="BK1967" s="47"/>
      <c r="BL1967" s="47"/>
      <c r="BM1967" s="47"/>
      <c r="BN1967" s="47"/>
      <c r="BO1967" s="47"/>
      <c r="BP1967" s="47"/>
      <c r="BQ1967" s="47"/>
      <c r="BR1967" s="47"/>
      <c r="BS1967" s="47"/>
      <c r="BT1967" s="47"/>
      <c r="BU1967" s="47"/>
      <c r="BV1967" s="47"/>
      <c r="BW1967" s="47"/>
      <c r="BX1967" s="47"/>
      <c r="BY1967" s="47"/>
      <c r="BZ1967" s="47"/>
      <c r="CA1967" s="47"/>
      <c r="CB1967" s="47"/>
      <c r="CC1967" s="47"/>
      <c r="CD1967" s="47"/>
      <c r="CE1967" s="47"/>
      <c r="CF1967" s="47"/>
      <c r="CG1967" s="47"/>
      <c r="CH1967" s="47"/>
      <c r="CI1967" s="47"/>
    </row>
    <row r="1968" spans="3:87">
      <c r="C1968" s="17"/>
      <c r="D1968" s="90"/>
      <c r="E1968" s="47"/>
      <c r="F1968" s="47"/>
      <c r="G1968" s="47"/>
      <c r="H1968" s="47"/>
      <c r="I1968" s="47"/>
      <c r="J1968" s="47"/>
      <c r="K1968" s="47"/>
      <c r="L1968" s="47"/>
      <c r="M1968" s="47"/>
      <c r="N1968" s="47"/>
      <c r="O1968" s="47"/>
      <c r="P1968" s="47"/>
      <c r="Q1968" s="47"/>
      <c r="R1968" s="47"/>
      <c r="S1968" s="47"/>
      <c r="T1968" s="47"/>
      <c r="U1968" s="47"/>
      <c r="V1968" s="47"/>
      <c r="W1968" s="47"/>
      <c r="X1968" s="47"/>
      <c r="Y1968" s="47"/>
      <c r="Z1968" s="47"/>
      <c r="AA1968" s="47"/>
      <c r="AB1968" s="47"/>
      <c r="AC1968" s="47"/>
      <c r="AD1968" s="47"/>
      <c r="AE1968" s="47"/>
      <c r="AF1968" s="47"/>
      <c r="AG1968" s="47"/>
      <c r="AH1968" s="47"/>
      <c r="AI1968" s="47"/>
      <c r="AJ1968" s="47"/>
      <c r="AK1968" s="47"/>
      <c r="AL1968" s="47"/>
      <c r="AM1968" s="47"/>
      <c r="AN1968" s="47"/>
      <c r="AO1968" s="47"/>
      <c r="AP1968" s="47"/>
      <c r="AQ1968" s="47"/>
      <c r="AR1968" s="47"/>
      <c r="AS1968" s="47"/>
      <c r="AT1968" s="47"/>
      <c r="AU1968" s="47"/>
      <c r="AV1968" s="47"/>
      <c r="AW1968" s="47"/>
      <c r="AX1968" s="47"/>
      <c r="AY1968" s="47"/>
      <c r="AZ1968" s="47"/>
      <c r="BA1968" s="47"/>
      <c r="BB1968" s="47"/>
      <c r="BC1968" s="47"/>
      <c r="BD1968" s="47"/>
      <c r="BE1968" s="47"/>
      <c r="BF1968" s="47"/>
      <c r="BG1968" s="47"/>
      <c r="BH1968" s="47"/>
      <c r="BI1968" s="47"/>
      <c r="BJ1968" s="47"/>
      <c r="BK1968" s="47"/>
      <c r="BL1968" s="47"/>
      <c r="BM1968" s="47"/>
      <c r="BN1968" s="47"/>
      <c r="BO1968" s="47"/>
      <c r="BP1968" s="47"/>
      <c r="BQ1968" s="47"/>
      <c r="BR1968" s="47"/>
      <c r="BS1968" s="47"/>
      <c r="BT1968" s="47"/>
      <c r="BU1968" s="47"/>
      <c r="BV1968" s="47"/>
      <c r="BW1968" s="47"/>
      <c r="BX1968" s="47"/>
      <c r="BY1968" s="47"/>
      <c r="BZ1968" s="47"/>
      <c r="CA1968" s="47"/>
      <c r="CB1968" s="47"/>
      <c r="CC1968" s="47"/>
      <c r="CD1968" s="47"/>
      <c r="CE1968" s="47"/>
      <c r="CF1968" s="47"/>
      <c r="CG1968" s="47"/>
      <c r="CH1968" s="47"/>
      <c r="CI1968" s="47"/>
    </row>
    <row r="1969" spans="3:87">
      <c r="C1969" s="17"/>
      <c r="D1969" s="90"/>
      <c r="E1969" s="47"/>
      <c r="F1969" s="47"/>
      <c r="G1969" s="47"/>
      <c r="H1969" s="47"/>
      <c r="I1969" s="47"/>
      <c r="J1969" s="47"/>
      <c r="K1969" s="47"/>
      <c r="L1969" s="47"/>
      <c r="M1969" s="47"/>
      <c r="N1969" s="47"/>
      <c r="O1969" s="47"/>
      <c r="P1969" s="47"/>
      <c r="Q1969" s="47"/>
      <c r="R1969" s="47"/>
      <c r="S1969" s="47"/>
      <c r="T1969" s="47"/>
      <c r="U1969" s="47"/>
      <c r="V1969" s="47"/>
      <c r="W1969" s="47"/>
      <c r="X1969" s="47"/>
      <c r="Y1969" s="47"/>
      <c r="Z1969" s="47"/>
      <c r="AA1969" s="47"/>
      <c r="AB1969" s="47"/>
      <c r="AC1969" s="47"/>
      <c r="AD1969" s="47"/>
      <c r="AE1969" s="47"/>
      <c r="AF1969" s="47"/>
      <c r="AG1969" s="47"/>
      <c r="AH1969" s="47"/>
      <c r="AI1969" s="47"/>
      <c r="AJ1969" s="47"/>
      <c r="AK1969" s="47"/>
      <c r="AL1969" s="47"/>
      <c r="AM1969" s="47"/>
      <c r="AN1969" s="47"/>
      <c r="AO1969" s="47"/>
      <c r="AP1969" s="47"/>
      <c r="AQ1969" s="47"/>
      <c r="AR1969" s="47"/>
      <c r="AS1969" s="47"/>
      <c r="AT1969" s="47"/>
      <c r="AU1969" s="47"/>
      <c r="AV1969" s="47"/>
      <c r="AW1969" s="47"/>
      <c r="AX1969" s="47"/>
      <c r="AY1969" s="47"/>
      <c r="AZ1969" s="47"/>
      <c r="BA1969" s="47"/>
      <c r="BB1969" s="47"/>
      <c r="BC1969" s="47"/>
      <c r="BD1969" s="47"/>
      <c r="BE1969" s="47"/>
      <c r="BF1969" s="47"/>
      <c r="BG1969" s="47"/>
      <c r="BH1969" s="47"/>
      <c r="BI1969" s="47"/>
      <c r="BJ1969" s="47"/>
      <c r="BK1969" s="47"/>
      <c r="BL1969" s="47"/>
      <c r="BM1969" s="47"/>
      <c r="BN1969" s="47"/>
      <c r="BO1969" s="47"/>
      <c r="BP1969" s="47"/>
      <c r="BQ1969" s="47"/>
      <c r="BR1969" s="47"/>
      <c r="BS1969" s="47"/>
      <c r="BT1969" s="47"/>
      <c r="BU1969" s="47"/>
      <c r="BV1969" s="47"/>
      <c r="BW1969" s="47"/>
      <c r="BX1969" s="47"/>
      <c r="BY1969" s="47"/>
      <c r="BZ1969" s="47"/>
      <c r="CA1969" s="47"/>
      <c r="CB1969" s="47"/>
      <c r="CC1969" s="47"/>
      <c r="CD1969" s="47"/>
      <c r="CE1969" s="47"/>
      <c r="CF1969" s="47"/>
      <c r="CG1969" s="47"/>
      <c r="CH1969" s="47"/>
      <c r="CI1969" s="47"/>
    </row>
    <row r="1970" spans="3:87">
      <c r="C1970" s="17"/>
      <c r="D1970" s="90"/>
      <c r="E1970" s="47"/>
      <c r="F1970" s="47"/>
      <c r="G1970" s="47"/>
      <c r="H1970" s="47"/>
      <c r="I1970" s="47"/>
      <c r="J1970" s="47"/>
      <c r="K1970" s="47"/>
      <c r="L1970" s="47"/>
      <c r="M1970" s="47"/>
      <c r="N1970" s="47"/>
      <c r="O1970" s="47"/>
      <c r="P1970" s="47"/>
      <c r="Q1970" s="47"/>
      <c r="R1970" s="47"/>
      <c r="S1970" s="47"/>
      <c r="T1970" s="47"/>
      <c r="U1970" s="47"/>
      <c r="V1970" s="47"/>
      <c r="W1970" s="47"/>
      <c r="X1970" s="47"/>
      <c r="Y1970" s="47"/>
      <c r="Z1970" s="47"/>
      <c r="AA1970" s="47"/>
      <c r="AB1970" s="47"/>
      <c r="AC1970" s="47"/>
      <c r="AD1970" s="47"/>
      <c r="AE1970" s="47"/>
      <c r="AF1970" s="47"/>
      <c r="AG1970" s="47"/>
      <c r="AH1970" s="47"/>
      <c r="AI1970" s="47"/>
      <c r="AJ1970" s="47"/>
      <c r="AK1970" s="47"/>
      <c r="AL1970" s="47"/>
      <c r="AM1970" s="47"/>
      <c r="AN1970" s="47"/>
      <c r="AO1970" s="47"/>
      <c r="AP1970" s="47"/>
      <c r="AQ1970" s="47"/>
      <c r="AR1970" s="47"/>
      <c r="AS1970" s="47"/>
      <c r="AT1970" s="47"/>
      <c r="AU1970" s="47"/>
      <c r="AV1970" s="47"/>
      <c r="AW1970" s="47"/>
      <c r="AX1970" s="47"/>
      <c r="AY1970" s="47"/>
      <c r="AZ1970" s="47"/>
      <c r="BA1970" s="47"/>
      <c r="BB1970" s="47"/>
      <c r="BC1970" s="47"/>
      <c r="BD1970" s="47"/>
      <c r="BE1970" s="47"/>
      <c r="BF1970" s="47"/>
      <c r="BG1970" s="47"/>
      <c r="BH1970" s="47"/>
      <c r="BI1970" s="47"/>
      <c r="BJ1970" s="47"/>
      <c r="BK1970" s="47"/>
      <c r="BL1970" s="47"/>
      <c r="BM1970" s="47"/>
      <c r="BN1970" s="47"/>
      <c r="BO1970" s="47"/>
      <c r="BP1970" s="47"/>
      <c r="BQ1970" s="47"/>
      <c r="BR1970" s="47"/>
      <c r="BS1970" s="47"/>
      <c r="BT1970" s="47"/>
      <c r="BU1970" s="47"/>
      <c r="BV1970" s="47"/>
      <c r="BW1970" s="47"/>
      <c r="BX1970" s="47"/>
      <c r="BY1970" s="47"/>
      <c r="BZ1970" s="47"/>
      <c r="CA1970" s="47"/>
      <c r="CB1970" s="47"/>
      <c r="CC1970" s="47"/>
      <c r="CD1970" s="47"/>
      <c r="CE1970" s="47"/>
      <c r="CF1970" s="47"/>
      <c r="CG1970" s="47"/>
      <c r="CH1970" s="47"/>
      <c r="CI1970" s="47"/>
    </row>
    <row r="1971" spans="3:87">
      <c r="C1971" s="17"/>
      <c r="D1971" s="90"/>
      <c r="E1971" s="47"/>
      <c r="F1971" s="47"/>
      <c r="G1971" s="47"/>
      <c r="H1971" s="47"/>
      <c r="I1971" s="47"/>
      <c r="J1971" s="47"/>
      <c r="K1971" s="47"/>
      <c r="L1971" s="47"/>
      <c r="M1971" s="47"/>
      <c r="N1971" s="47"/>
      <c r="O1971" s="47"/>
      <c r="P1971" s="47"/>
      <c r="Q1971" s="47"/>
      <c r="R1971" s="47"/>
      <c r="S1971" s="47"/>
      <c r="T1971" s="47"/>
      <c r="U1971" s="47"/>
      <c r="V1971" s="47"/>
      <c r="W1971" s="47"/>
      <c r="X1971" s="47"/>
      <c r="Y1971" s="47"/>
      <c r="Z1971" s="47"/>
      <c r="AA1971" s="47"/>
      <c r="AB1971" s="47"/>
      <c r="AC1971" s="47"/>
      <c r="AD1971" s="47"/>
      <c r="AE1971" s="47"/>
      <c r="AF1971" s="47"/>
      <c r="AG1971" s="47"/>
      <c r="AH1971" s="47"/>
      <c r="AI1971" s="47"/>
      <c r="AJ1971" s="47"/>
      <c r="AK1971" s="47"/>
      <c r="AL1971" s="47"/>
      <c r="AM1971" s="47"/>
      <c r="AN1971" s="47"/>
      <c r="AO1971" s="47"/>
      <c r="AP1971" s="47"/>
      <c r="AQ1971" s="47"/>
      <c r="AR1971" s="47"/>
      <c r="AS1971" s="47"/>
      <c r="AT1971" s="47"/>
      <c r="AU1971" s="47"/>
      <c r="AV1971" s="47"/>
      <c r="AW1971" s="47"/>
      <c r="AX1971" s="47"/>
      <c r="AY1971" s="47"/>
      <c r="AZ1971" s="47"/>
      <c r="BA1971" s="47"/>
      <c r="BB1971" s="47"/>
      <c r="BC1971" s="47"/>
      <c r="BD1971" s="47"/>
      <c r="BE1971" s="47"/>
      <c r="BF1971" s="47"/>
      <c r="BG1971" s="47"/>
      <c r="BH1971" s="47"/>
      <c r="BI1971" s="47"/>
      <c r="BJ1971" s="47"/>
      <c r="BK1971" s="47"/>
      <c r="BL1971" s="47"/>
      <c r="BM1971" s="47"/>
      <c r="BN1971" s="47"/>
      <c r="BO1971" s="47"/>
      <c r="BP1971" s="47"/>
      <c r="BQ1971" s="47"/>
      <c r="BR1971" s="47"/>
      <c r="BS1971" s="47"/>
      <c r="BT1971" s="47"/>
      <c r="BU1971" s="47"/>
      <c r="BV1971" s="47"/>
      <c r="BW1971" s="47"/>
      <c r="BX1971" s="47"/>
      <c r="BY1971" s="47"/>
      <c r="BZ1971" s="47"/>
      <c r="CA1971" s="47"/>
      <c r="CB1971" s="47"/>
      <c r="CC1971" s="47"/>
      <c r="CD1971" s="47"/>
      <c r="CE1971" s="47"/>
      <c r="CF1971" s="47"/>
      <c r="CG1971" s="47"/>
      <c r="CH1971" s="47"/>
      <c r="CI1971" s="47"/>
    </row>
    <row r="1972" spans="3:87">
      <c r="C1972" s="17"/>
      <c r="D1972" s="90"/>
      <c r="E1972" s="47"/>
      <c r="F1972" s="47"/>
      <c r="G1972" s="47"/>
      <c r="H1972" s="47"/>
      <c r="I1972" s="47"/>
      <c r="J1972" s="47"/>
      <c r="K1972" s="47"/>
      <c r="L1972" s="47"/>
      <c r="M1972" s="47"/>
      <c r="N1972" s="47"/>
      <c r="O1972" s="47"/>
      <c r="P1972" s="47"/>
      <c r="Q1972" s="47"/>
      <c r="R1972" s="47"/>
      <c r="S1972" s="47"/>
      <c r="T1972" s="47"/>
      <c r="U1972" s="47"/>
      <c r="V1972" s="47"/>
      <c r="W1972" s="47"/>
      <c r="X1972" s="47"/>
      <c r="Y1972" s="47"/>
      <c r="Z1972" s="47"/>
      <c r="AA1972" s="47"/>
      <c r="AB1972" s="47"/>
      <c r="AC1972" s="47"/>
      <c r="AD1972" s="47"/>
      <c r="AE1972" s="47"/>
      <c r="AF1972" s="47"/>
      <c r="AG1972" s="47"/>
      <c r="AH1972" s="47"/>
      <c r="AI1972" s="47"/>
      <c r="AJ1972" s="47"/>
      <c r="AK1972" s="47"/>
      <c r="AL1972" s="47"/>
      <c r="AM1972" s="47"/>
      <c r="AN1972" s="47"/>
      <c r="AO1972" s="47"/>
      <c r="AP1972" s="47"/>
      <c r="AQ1972" s="47"/>
      <c r="AR1972" s="47"/>
      <c r="AS1972" s="47"/>
      <c r="AT1972" s="47"/>
      <c r="AU1972" s="47"/>
      <c r="AV1972" s="47"/>
      <c r="AW1972" s="47"/>
      <c r="AX1972" s="47"/>
      <c r="AY1972" s="47"/>
      <c r="AZ1972" s="47"/>
      <c r="BA1972" s="47"/>
      <c r="BB1972" s="47"/>
      <c r="BC1972" s="47"/>
      <c r="BD1972" s="47"/>
      <c r="BE1972" s="47"/>
      <c r="BF1972" s="47"/>
      <c r="BG1972" s="47"/>
      <c r="BH1972" s="47"/>
      <c r="BI1972" s="47"/>
      <c r="BJ1972" s="47"/>
      <c r="BK1972" s="47"/>
      <c r="BL1972" s="47"/>
      <c r="BM1972" s="47"/>
      <c r="BN1972" s="47"/>
      <c r="BO1972" s="47"/>
      <c r="BP1972" s="47"/>
      <c r="BQ1972" s="47"/>
      <c r="BR1972" s="47"/>
      <c r="BS1972" s="47"/>
      <c r="BT1972" s="47"/>
      <c r="BU1972" s="47"/>
      <c r="BV1972" s="47"/>
      <c r="BW1972" s="47"/>
      <c r="BX1972" s="47"/>
      <c r="BY1972" s="47"/>
      <c r="BZ1972" s="47"/>
      <c r="CA1972" s="47"/>
      <c r="CB1972" s="47"/>
      <c r="CC1972" s="47"/>
      <c r="CD1972" s="47"/>
      <c r="CE1972" s="47"/>
      <c r="CF1972" s="47"/>
      <c r="CG1972" s="47"/>
      <c r="CH1972" s="47"/>
      <c r="CI1972" s="47"/>
    </row>
    <row r="1973" spans="3:87">
      <c r="C1973" s="17"/>
      <c r="D1973" s="90"/>
      <c r="E1973" s="47"/>
      <c r="F1973" s="47"/>
      <c r="G1973" s="47"/>
      <c r="H1973" s="47"/>
      <c r="I1973" s="47"/>
      <c r="J1973" s="47"/>
      <c r="K1973" s="47"/>
      <c r="L1973" s="47"/>
      <c r="M1973" s="47"/>
      <c r="N1973" s="47"/>
      <c r="O1973" s="47"/>
      <c r="P1973" s="47"/>
      <c r="Q1973" s="47"/>
      <c r="R1973" s="47"/>
      <c r="S1973" s="47"/>
      <c r="T1973" s="47"/>
      <c r="U1973" s="47"/>
      <c r="V1973" s="47"/>
      <c r="W1973" s="47"/>
      <c r="X1973" s="47"/>
      <c r="Y1973" s="47"/>
      <c r="Z1973" s="47"/>
      <c r="AA1973" s="47"/>
      <c r="AB1973" s="47"/>
      <c r="AC1973" s="47"/>
      <c r="AD1973" s="47"/>
      <c r="AE1973" s="47"/>
      <c r="AF1973" s="47"/>
      <c r="AG1973" s="47"/>
      <c r="AH1973" s="47"/>
      <c r="AI1973" s="47"/>
      <c r="AJ1973" s="47"/>
      <c r="AK1973" s="47"/>
      <c r="AL1973" s="47"/>
      <c r="AM1973" s="47"/>
      <c r="AN1973" s="47"/>
      <c r="AO1973" s="47"/>
      <c r="AP1973" s="47"/>
      <c r="AQ1973" s="47"/>
      <c r="AR1973" s="47"/>
      <c r="AS1973" s="47"/>
      <c r="AT1973" s="47"/>
      <c r="AU1973" s="47"/>
      <c r="AV1973" s="47"/>
      <c r="AW1973" s="47"/>
      <c r="AX1973" s="47"/>
      <c r="AY1973" s="47"/>
      <c r="AZ1973" s="47"/>
      <c r="BA1973" s="47"/>
      <c r="BB1973" s="47"/>
      <c r="BC1973" s="47"/>
      <c r="BD1973" s="47"/>
      <c r="BE1973" s="47"/>
      <c r="BF1973" s="47"/>
      <c r="BG1973" s="47"/>
      <c r="BH1973" s="47"/>
      <c r="BI1973" s="47"/>
      <c r="BJ1973" s="47"/>
      <c r="BK1973" s="47"/>
      <c r="BL1973" s="47"/>
      <c r="BM1973" s="47"/>
      <c r="BN1973" s="47"/>
      <c r="BO1973" s="47"/>
      <c r="BP1973" s="47"/>
      <c r="BQ1973" s="47"/>
      <c r="BR1973" s="47"/>
      <c r="BS1973" s="47"/>
      <c r="BT1973" s="47"/>
      <c r="BU1973" s="47"/>
      <c r="BV1973" s="47"/>
      <c r="BW1973" s="47"/>
      <c r="BX1973" s="47"/>
      <c r="BY1973" s="47"/>
      <c r="BZ1973" s="47"/>
      <c r="CA1973" s="47"/>
      <c r="CB1973" s="47"/>
      <c r="CC1973" s="47"/>
      <c r="CD1973" s="47"/>
      <c r="CE1973" s="47"/>
      <c r="CF1973" s="47"/>
      <c r="CG1973" s="47"/>
      <c r="CH1973" s="47"/>
      <c r="CI1973" s="47"/>
    </row>
    <row r="1974" spans="3:87">
      <c r="C1974" s="17"/>
      <c r="D1974" s="90"/>
      <c r="E1974" s="47"/>
      <c r="F1974" s="47"/>
      <c r="G1974" s="47"/>
      <c r="H1974" s="47"/>
      <c r="I1974" s="47"/>
      <c r="J1974" s="47"/>
      <c r="K1974" s="47"/>
      <c r="L1974" s="47"/>
      <c r="M1974" s="47"/>
      <c r="N1974" s="47"/>
      <c r="O1974" s="47"/>
      <c r="P1974" s="47"/>
      <c r="Q1974" s="47"/>
      <c r="R1974" s="47"/>
      <c r="S1974" s="47"/>
      <c r="T1974" s="47"/>
      <c r="U1974" s="47"/>
      <c r="V1974" s="47"/>
      <c r="W1974" s="47"/>
      <c r="X1974" s="47"/>
      <c r="Y1974" s="47"/>
      <c r="Z1974" s="47"/>
      <c r="AA1974" s="47"/>
      <c r="AB1974" s="47"/>
      <c r="AC1974" s="47"/>
      <c r="AD1974" s="47"/>
      <c r="AE1974" s="47"/>
      <c r="AF1974" s="47"/>
      <c r="AG1974" s="47"/>
      <c r="AH1974" s="47"/>
      <c r="AI1974" s="47"/>
      <c r="AJ1974" s="47"/>
      <c r="AK1974" s="47"/>
      <c r="AL1974" s="47"/>
      <c r="AM1974" s="47"/>
      <c r="AN1974" s="47"/>
      <c r="AO1974" s="47"/>
      <c r="AP1974" s="47"/>
      <c r="AQ1974" s="47"/>
      <c r="AR1974" s="47"/>
      <c r="AS1974" s="47"/>
      <c r="AT1974" s="47"/>
      <c r="AU1974" s="47"/>
      <c r="AV1974" s="47"/>
      <c r="AW1974" s="47"/>
      <c r="AX1974" s="47"/>
      <c r="AY1974" s="47"/>
      <c r="AZ1974" s="47"/>
      <c r="BA1974" s="47"/>
      <c r="BB1974" s="47"/>
      <c r="BC1974" s="47"/>
      <c r="BD1974" s="47"/>
      <c r="BE1974" s="47"/>
      <c r="BF1974" s="47"/>
      <c r="BG1974" s="47"/>
      <c r="BH1974" s="47"/>
      <c r="BI1974" s="47"/>
      <c r="BJ1974" s="47"/>
      <c r="BK1974" s="47"/>
      <c r="BL1974" s="47"/>
      <c r="BM1974" s="47"/>
      <c r="BN1974" s="47"/>
      <c r="BO1974" s="47"/>
      <c r="BP1974" s="47"/>
      <c r="BQ1974" s="47"/>
      <c r="BR1974" s="47"/>
      <c r="BS1974" s="47"/>
      <c r="BT1974" s="47"/>
      <c r="BU1974" s="47"/>
      <c r="BV1974" s="47"/>
      <c r="BW1974" s="47"/>
      <c r="BX1974" s="47"/>
      <c r="BY1974" s="47"/>
      <c r="BZ1974" s="47"/>
      <c r="CA1974" s="47"/>
      <c r="CB1974" s="47"/>
      <c r="CC1974" s="47"/>
      <c r="CD1974" s="47"/>
      <c r="CE1974" s="47"/>
      <c r="CF1974" s="47"/>
      <c r="CG1974" s="47"/>
      <c r="CH1974" s="47"/>
      <c r="CI1974" s="47"/>
    </row>
    <row r="1975" spans="3:87">
      <c r="C1975" s="17"/>
      <c r="D1975" s="90"/>
      <c r="E1975" s="47"/>
      <c r="F1975" s="47"/>
      <c r="G1975" s="47"/>
      <c r="H1975" s="47"/>
      <c r="I1975" s="47"/>
      <c r="J1975" s="47"/>
      <c r="K1975" s="47"/>
      <c r="L1975" s="47"/>
      <c r="M1975" s="47"/>
      <c r="N1975" s="47"/>
      <c r="O1975" s="47"/>
      <c r="P1975" s="47"/>
      <c r="Q1975" s="47"/>
      <c r="R1975" s="47"/>
      <c r="S1975" s="47"/>
      <c r="T1975" s="47"/>
      <c r="U1975" s="47"/>
      <c r="V1975" s="47"/>
      <c r="W1975" s="47"/>
      <c r="X1975" s="47"/>
      <c r="Y1975" s="47"/>
      <c r="Z1975" s="47"/>
      <c r="AA1975" s="47"/>
      <c r="AB1975" s="47"/>
      <c r="AC1975" s="47"/>
      <c r="AD1975" s="47"/>
      <c r="AE1975" s="47"/>
      <c r="AF1975" s="47"/>
      <c r="AG1975" s="47"/>
      <c r="AH1975" s="47"/>
      <c r="AI1975" s="47"/>
      <c r="AJ1975" s="47"/>
      <c r="AK1975" s="47"/>
      <c r="AL1975" s="47"/>
      <c r="AM1975" s="47"/>
      <c r="AN1975" s="47"/>
      <c r="AO1975" s="47"/>
      <c r="AP1975" s="47"/>
      <c r="AQ1975" s="47"/>
      <c r="AR1975" s="47"/>
      <c r="AS1975" s="47"/>
      <c r="AT1975" s="47"/>
      <c r="AU1975" s="47"/>
      <c r="AV1975" s="47"/>
      <c r="AW1975" s="47"/>
      <c r="AX1975" s="47"/>
      <c r="AY1975" s="47"/>
      <c r="AZ1975" s="47"/>
      <c r="BA1975" s="47"/>
      <c r="BB1975" s="47"/>
      <c r="BC1975" s="47"/>
      <c r="BD1975" s="47"/>
      <c r="BE1975" s="47"/>
      <c r="BF1975" s="47"/>
      <c r="BG1975" s="47"/>
      <c r="BH1975" s="47"/>
      <c r="BI1975" s="47"/>
      <c r="BJ1975" s="47"/>
      <c r="BK1975" s="47"/>
      <c r="BL1975" s="47"/>
      <c r="BM1975" s="47"/>
      <c r="BN1975" s="47"/>
      <c r="BO1975" s="47"/>
      <c r="BP1975" s="47"/>
      <c r="BQ1975" s="47"/>
      <c r="BR1975" s="47"/>
      <c r="BS1975" s="47"/>
      <c r="BT1975" s="47"/>
      <c r="BU1975" s="47"/>
      <c r="BV1975" s="47"/>
      <c r="BW1975" s="47"/>
      <c r="BX1975" s="47"/>
      <c r="BY1975" s="47"/>
      <c r="BZ1975" s="47"/>
      <c r="CA1975" s="47"/>
      <c r="CB1975" s="47"/>
      <c r="CC1975" s="47"/>
      <c r="CD1975" s="47"/>
      <c r="CE1975" s="47"/>
      <c r="CF1975" s="47"/>
      <c r="CG1975" s="47"/>
      <c r="CH1975" s="47"/>
      <c r="CI1975" s="47"/>
    </row>
    <row r="1976" spans="3:87">
      <c r="C1976" s="17"/>
      <c r="D1976" s="90"/>
      <c r="E1976" s="47"/>
      <c r="F1976" s="47"/>
      <c r="G1976" s="47"/>
      <c r="H1976" s="47"/>
      <c r="I1976" s="47"/>
      <c r="J1976" s="47"/>
      <c r="K1976" s="47"/>
      <c r="L1976" s="47"/>
      <c r="M1976" s="47"/>
      <c r="N1976" s="47"/>
      <c r="O1976" s="47"/>
      <c r="P1976" s="47"/>
      <c r="Q1976" s="47"/>
      <c r="R1976" s="47"/>
      <c r="S1976" s="47"/>
      <c r="T1976" s="47"/>
      <c r="U1976" s="47"/>
      <c r="V1976" s="47"/>
      <c r="W1976" s="47"/>
      <c r="X1976" s="47"/>
      <c r="Y1976" s="47"/>
      <c r="Z1976" s="47"/>
      <c r="AA1976" s="47"/>
      <c r="AB1976" s="47"/>
      <c r="AC1976" s="47"/>
      <c r="AD1976" s="47"/>
      <c r="AE1976" s="47"/>
      <c r="AF1976" s="47"/>
      <c r="AG1976" s="47"/>
      <c r="AH1976" s="47"/>
      <c r="AI1976" s="47"/>
      <c r="AJ1976" s="47"/>
      <c r="AK1976" s="47"/>
      <c r="AL1976" s="47"/>
      <c r="AM1976" s="47"/>
      <c r="AN1976" s="47"/>
      <c r="AO1976" s="47"/>
      <c r="AP1976" s="47"/>
      <c r="AQ1976" s="47"/>
      <c r="AR1976" s="47"/>
      <c r="AS1976" s="47"/>
      <c r="AT1976" s="47"/>
      <c r="AU1976" s="47"/>
      <c r="AV1976" s="47"/>
      <c r="AW1976" s="47"/>
      <c r="AX1976" s="47"/>
      <c r="AY1976" s="47"/>
      <c r="AZ1976" s="47"/>
      <c r="BA1976" s="47"/>
      <c r="BB1976" s="47"/>
      <c r="BC1976" s="47"/>
      <c r="BD1976" s="47"/>
      <c r="BE1976" s="47"/>
      <c r="BF1976" s="47"/>
      <c r="BG1976" s="47"/>
      <c r="BH1976" s="47"/>
      <c r="BI1976" s="47"/>
      <c r="BJ1976" s="47"/>
      <c r="BK1976" s="47"/>
      <c r="BL1976" s="47"/>
      <c r="BM1976" s="47"/>
      <c r="BN1976" s="47"/>
      <c r="BO1976" s="47"/>
      <c r="BP1976" s="47"/>
      <c r="BQ1976" s="47"/>
      <c r="BR1976" s="47"/>
      <c r="BS1976" s="47"/>
      <c r="BT1976" s="47"/>
      <c r="BU1976" s="47"/>
      <c r="BV1976" s="47"/>
      <c r="BW1976" s="47"/>
      <c r="BX1976" s="47"/>
      <c r="BY1976" s="47"/>
      <c r="BZ1976" s="47"/>
      <c r="CA1976" s="47"/>
      <c r="CB1976" s="47"/>
      <c r="CC1976" s="47"/>
      <c r="CD1976" s="47"/>
      <c r="CE1976" s="47"/>
      <c r="CF1976" s="47"/>
      <c r="CG1976" s="47"/>
      <c r="CH1976" s="47"/>
      <c r="CI1976" s="47"/>
    </row>
    <row r="1977" spans="3:87">
      <c r="C1977" s="17"/>
      <c r="D1977" s="90"/>
      <c r="E1977" s="47"/>
      <c r="F1977" s="47"/>
      <c r="G1977" s="47"/>
      <c r="H1977" s="47"/>
      <c r="I1977" s="47"/>
      <c r="J1977" s="47"/>
      <c r="K1977" s="47"/>
      <c r="L1977" s="47"/>
      <c r="M1977" s="47"/>
      <c r="N1977" s="47"/>
      <c r="O1977" s="47"/>
      <c r="P1977" s="47"/>
      <c r="Q1977" s="47"/>
      <c r="R1977" s="47"/>
      <c r="S1977" s="47"/>
      <c r="T1977" s="47"/>
      <c r="U1977" s="47"/>
      <c r="V1977" s="47"/>
      <c r="W1977" s="47"/>
      <c r="X1977" s="47"/>
      <c r="Y1977" s="47"/>
      <c r="Z1977" s="47"/>
      <c r="AA1977" s="47"/>
      <c r="AB1977" s="47"/>
      <c r="AC1977" s="47"/>
      <c r="AD1977" s="47"/>
      <c r="AE1977" s="47"/>
      <c r="AF1977" s="47"/>
      <c r="AG1977" s="47"/>
      <c r="AH1977" s="47"/>
      <c r="AI1977" s="47"/>
      <c r="AJ1977" s="47"/>
      <c r="AK1977" s="47"/>
      <c r="AL1977" s="47"/>
      <c r="AM1977" s="47"/>
      <c r="AN1977" s="47"/>
      <c r="AO1977" s="47"/>
      <c r="AP1977" s="47"/>
      <c r="AQ1977" s="47"/>
      <c r="AR1977" s="47"/>
      <c r="AS1977" s="47"/>
      <c r="AT1977" s="47"/>
      <c r="AU1977" s="47"/>
      <c r="AV1977" s="47"/>
      <c r="AW1977" s="47"/>
      <c r="AX1977" s="47"/>
      <c r="AY1977" s="47"/>
      <c r="AZ1977" s="47"/>
      <c r="BA1977" s="47"/>
      <c r="BB1977" s="47"/>
      <c r="BC1977" s="47"/>
      <c r="BD1977" s="47"/>
      <c r="BE1977" s="47"/>
      <c r="BF1977" s="47"/>
      <c r="BG1977" s="47"/>
      <c r="BH1977" s="47"/>
      <c r="BI1977" s="47"/>
      <c r="BJ1977" s="47"/>
      <c r="BK1977" s="47"/>
      <c r="BL1977" s="47"/>
      <c r="BM1977" s="47"/>
      <c r="BN1977" s="47"/>
      <c r="BO1977" s="47"/>
      <c r="BP1977" s="47"/>
      <c r="BQ1977" s="47"/>
      <c r="BR1977" s="47"/>
      <c r="BS1977" s="47"/>
      <c r="BT1977" s="47"/>
      <c r="BU1977" s="47"/>
      <c r="BV1977" s="47"/>
      <c r="BW1977" s="47"/>
      <c r="BX1977" s="47"/>
      <c r="BY1977" s="47"/>
      <c r="BZ1977" s="47"/>
      <c r="CA1977" s="47"/>
      <c r="CB1977" s="47"/>
      <c r="CC1977" s="47"/>
      <c r="CD1977" s="47"/>
      <c r="CE1977" s="47"/>
      <c r="CF1977" s="47"/>
      <c r="CG1977" s="47"/>
      <c r="CH1977" s="47"/>
      <c r="CI1977" s="47"/>
    </row>
    <row r="1978" spans="3:87">
      <c r="C1978" s="17"/>
      <c r="D1978" s="90"/>
      <c r="E1978" s="47"/>
      <c r="F1978" s="47"/>
      <c r="G1978" s="47"/>
      <c r="H1978" s="47"/>
      <c r="I1978" s="47"/>
      <c r="J1978" s="47"/>
      <c r="K1978" s="47"/>
      <c r="L1978" s="47"/>
      <c r="M1978" s="47"/>
      <c r="N1978" s="47"/>
      <c r="O1978" s="47"/>
      <c r="P1978" s="47"/>
      <c r="Q1978" s="47"/>
      <c r="R1978" s="47"/>
      <c r="S1978" s="47"/>
      <c r="T1978" s="47"/>
      <c r="U1978" s="47"/>
      <c r="V1978" s="47"/>
      <c r="W1978" s="47"/>
      <c r="X1978" s="47"/>
      <c r="Y1978" s="47"/>
      <c r="Z1978" s="47"/>
      <c r="AA1978" s="47"/>
      <c r="AB1978" s="47"/>
      <c r="AC1978" s="47"/>
      <c r="AD1978" s="47"/>
      <c r="AE1978" s="47"/>
      <c r="AF1978" s="47"/>
      <c r="AG1978" s="47"/>
      <c r="AH1978" s="47"/>
      <c r="AI1978" s="47"/>
      <c r="AJ1978" s="47"/>
      <c r="AK1978" s="47"/>
      <c r="AL1978" s="47"/>
      <c r="AM1978" s="47"/>
      <c r="AN1978" s="47"/>
      <c r="AO1978" s="47"/>
      <c r="AP1978" s="47"/>
      <c r="AQ1978" s="47"/>
      <c r="AR1978" s="47"/>
      <c r="AS1978" s="47"/>
      <c r="AT1978" s="47"/>
      <c r="AU1978" s="47"/>
      <c r="AV1978" s="47"/>
      <c r="AW1978" s="47"/>
      <c r="AX1978" s="47"/>
      <c r="AY1978" s="47"/>
      <c r="AZ1978" s="47"/>
      <c r="BA1978" s="47"/>
      <c r="BB1978" s="47"/>
      <c r="BC1978" s="47"/>
      <c r="BD1978" s="47"/>
      <c r="BE1978" s="47"/>
      <c r="BF1978" s="47"/>
      <c r="BG1978" s="47"/>
      <c r="BH1978" s="47"/>
      <c r="BI1978" s="47"/>
      <c r="BJ1978" s="47"/>
      <c r="BK1978" s="47"/>
      <c r="BL1978" s="47"/>
      <c r="BM1978" s="47"/>
      <c r="BN1978" s="47"/>
      <c r="BO1978" s="47"/>
      <c r="BP1978" s="47"/>
      <c r="BQ1978" s="47"/>
      <c r="BR1978" s="47"/>
      <c r="BS1978" s="47"/>
      <c r="BT1978" s="47"/>
      <c r="BU1978" s="47"/>
      <c r="BV1978" s="47"/>
      <c r="BW1978" s="47"/>
      <c r="BX1978" s="47"/>
      <c r="BY1978" s="47"/>
      <c r="BZ1978" s="47"/>
      <c r="CA1978" s="47"/>
      <c r="CB1978" s="47"/>
      <c r="CC1978" s="47"/>
      <c r="CD1978" s="47"/>
      <c r="CE1978" s="47"/>
      <c r="CF1978" s="47"/>
      <c r="CG1978" s="47"/>
      <c r="CH1978" s="47"/>
      <c r="CI1978" s="47"/>
    </row>
    <row r="1979" spans="3:87">
      <c r="C1979" s="17"/>
      <c r="D1979" s="90"/>
      <c r="E1979" s="47"/>
      <c r="F1979" s="47"/>
      <c r="G1979" s="47"/>
      <c r="H1979" s="47"/>
      <c r="I1979" s="47"/>
      <c r="J1979" s="47"/>
      <c r="K1979" s="47"/>
      <c r="L1979" s="47"/>
      <c r="M1979" s="47"/>
      <c r="N1979" s="47"/>
      <c r="O1979" s="47"/>
      <c r="P1979" s="47"/>
      <c r="Q1979" s="47"/>
      <c r="R1979" s="47"/>
      <c r="S1979" s="47"/>
      <c r="T1979" s="47"/>
      <c r="U1979" s="47"/>
      <c r="V1979" s="47"/>
      <c r="W1979" s="47"/>
      <c r="X1979" s="47"/>
      <c r="Y1979" s="47"/>
      <c r="Z1979" s="47"/>
      <c r="AA1979" s="47"/>
      <c r="AB1979" s="47"/>
      <c r="AC1979" s="47"/>
      <c r="AD1979" s="47"/>
      <c r="AE1979" s="47"/>
      <c r="AF1979" s="47"/>
      <c r="AG1979" s="47"/>
      <c r="AH1979" s="47"/>
      <c r="AI1979" s="47"/>
      <c r="AJ1979" s="47"/>
      <c r="AK1979" s="47"/>
      <c r="AL1979" s="47"/>
      <c r="AM1979" s="47"/>
      <c r="AN1979" s="47"/>
      <c r="AO1979" s="47"/>
      <c r="AP1979" s="47"/>
      <c r="AQ1979" s="47"/>
      <c r="AR1979" s="47"/>
      <c r="AS1979" s="47"/>
      <c r="AT1979" s="47"/>
      <c r="AU1979" s="47"/>
      <c r="AV1979" s="47"/>
      <c r="AW1979" s="47"/>
      <c r="AX1979" s="47"/>
      <c r="AY1979" s="47"/>
      <c r="AZ1979" s="47"/>
      <c r="BA1979" s="47"/>
      <c r="BB1979" s="47"/>
      <c r="BC1979" s="47"/>
      <c r="BD1979" s="47"/>
      <c r="BE1979" s="47"/>
      <c r="BF1979" s="47"/>
      <c r="BG1979" s="47"/>
      <c r="BH1979" s="47"/>
      <c r="BI1979" s="47"/>
      <c r="BJ1979" s="47"/>
      <c r="BK1979" s="47"/>
      <c r="BL1979" s="47"/>
      <c r="BM1979" s="47"/>
      <c r="BN1979" s="47"/>
      <c r="BO1979" s="47"/>
      <c r="BP1979" s="47"/>
      <c r="BQ1979" s="47"/>
      <c r="BR1979" s="47"/>
      <c r="BS1979" s="47"/>
      <c r="BT1979" s="47"/>
      <c r="BU1979" s="47"/>
      <c r="BV1979" s="47"/>
      <c r="BW1979" s="47"/>
      <c r="BX1979" s="47"/>
      <c r="BY1979" s="47"/>
      <c r="BZ1979" s="47"/>
      <c r="CA1979" s="47"/>
      <c r="CB1979" s="47"/>
      <c r="CC1979" s="47"/>
      <c r="CD1979" s="47"/>
      <c r="CE1979" s="47"/>
      <c r="CF1979" s="47"/>
      <c r="CG1979" s="47"/>
      <c r="CH1979" s="47"/>
      <c r="CI1979" s="47"/>
    </row>
    <row r="1980" spans="3:87">
      <c r="C1980" s="17"/>
      <c r="D1980" s="90"/>
      <c r="E1980" s="47"/>
      <c r="F1980" s="47"/>
      <c r="G1980" s="47"/>
      <c r="H1980" s="47"/>
      <c r="I1980" s="47"/>
      <c r="J1980" s="47"/>
      <c r="K1980" s="47"/>
      <c r="L1980" s="47"/>
      <c r="M1980" s="47"/>
      <c r="N1980" s="47"/>
      <c r="O1980" s="47"/>
      <c r="P1980" s="47"/>
      <c r="Q1980" s="47"/>
      <c r="R1980" s="47"/>
      <c r="S1980" s="47"/>
      <c r="T1980" s="47"/>
      <c r="U1980" s="47"/>
      <c r="V1980" s="47"/>
      <c r="W1980" s="47"/>
      <c r="X1980" s="47"/>
      <c r="Y1980" s="47"/>
      <c r="Z1980" s="47"/>
      <c r="AA1980" s="47"/>
      <c r="AB1980" s="47"/>
      <c r="AC1980" s="47"/>
      <c r="AD1980" s="47"/>
      <c r="AE1980" s="47"/>
      <c r="AF1980" s="47"/>
      <c r="AG1980" s="47"/>
      <c r="AH1980" s="47"/>
      <c r="AI1980" s="47"/>
      <c r="AJ1980" s="47"/>
      <c r="AK1980" s="47"/>
      <c r="AL1980" s="47"/>
      <c r="AM1980" s="47"/>
      <c r="AN1980" s="47"/>
      <c r="AO1980" s="47"/>
      <c r="AP1980" s="47"/>
      <c r="AQ1980" s="47"/>
      <c r="AR1980" s="47"/>
      <c r="AS1980" s="47"/>
      <c r="AT1980" s="47"/>
      <c r="AU1980" s="47"/>
      <c r="AV1980" s="47"/>
      <c r="AW1980" s="47"/>
      <c r="AX1980" s="47"/>
      <c r="AY1980" s="47"/>
      <c r="AZ1980" s="47"/>
      <c r="BA1980" s="47"/>
      <c r="BB1980" s="47"/>
      <c r="BC1980" s="47"/>
      <c r="BD1980" s="47"/>
      <c r="BE1980" s="47"/>
      <c r="BF1980" s="47"/>
      <c r="BG1980" s="47"/>
      <c r="BH1980" s="47"/>
      <c r="BI1980" s="47"/>
      <c r="BJ1980" s="47"/>
      <c r="BK1980" s="47"/>
      <c r="BL1980" s="47"/>
      <c r="BM1980" s="47"/>
      <c r="BN1980" s="47"/>
      <c r="BO1980" s="47"/>
      <c r="BP1980" s="47"/>
      <c r="BQ1980" s="47"/>
      <c r="BR1980" s="47"/>
      <c r="BS1980" s="47"/>
      <c r="BT1980" s="47"/>
      <c r="BU1980" s="47"/>
      <c r="BV1980" s="47"/>
      <c r="BW1980" s="47"/>
      <c r="BX1980" s="47"/>
      <c r="BY1980" s="47"/>
      <c r="BZ1980" s="47"/>
      <c r="CA1980" s="47"/>
      <c r="CB1980" s="47"/>
      <c r="CC1980" s="47"/>
      <c r="CD1980" s="47"/>
      <c r="CE1980" s="47"/>
      <c r="CF1980" s="47"/>
      <c r="CG1980" s="47"/>
      <c r="CH1980" s="47"/>
      <c r="CI1980" s="47"/>
    </row>
    <row r="1981" spans="3:87">
      <c r="C1981" s="17"/>
      <c r="D1981" s="90"/>
      <c r="E1981" s="47"/>
      <c r="F1981" s="47"/>
      <c r="G1981" s="47"/>
      <c r="H1981" s="47"/>
      <c r="I1981" s="47"/>
      <c r="J1981" s="47"/>
      <c r="K1981" s="47"/>
      <c r="L1981" s="47"/>
      <c r="M1981" s="47"/>
      <c r="N1981" s="47"/>
      <c r="O1981" s="47"/>
      <c r="P1981" s="47"/>
      <c r="Q1981" s="47"/>
      <c r="R1981" s="47"/>
      <c r="S1981" s="47"/>
      <c r="T1981" s="47"/>
      <c r="U1981" s="47"/>
      <c r="V1981" s="47"/>
      <c r="W1981" s="47"/>
      <c r="X1981" s="47"/>
      <c r="Y1981" s="47"/>
      <c r="Z1981" s="47"/>
      <c r="AA1981" s="47"/>
      <c r="AB1981" s="47"/>
      <c r="AC1981" s="47"/>
      <c r="AD1981" s="47"/>
      <c r="AE1981" s="47"/>
      <c r="AF1981" s="47"/>
      <c r="AG1981" s="47"/>
      <c r="AH1981" s="47"/>
      <c r="AI1981" s="47"/>
      <c r="AJ1981" s="47"/>
      <c r="AK1981" s="47"/>
      <c r="AL1981" s="47"/>
      <c r="AM1981" s="47"/>
      <c r="AN1981" s="47"/>
      <c r="AO1981" s="47"/>
      <c r="AP1981" s="47"/>
      <c r="AQ1981" s="47"/>
      <c r="AR1981" s="47"/>
      <c r="AS1981" s="47"/>
      <c r="AT1981" s="47"/>
      <c r="AU1981" s="47"/>
      <c r="AV1981" s="47"/>
      <c r="AW1981" s="47"/>
      <c r="AX1981" s="47"/>
      <c r="AY1981" s="47"/>
      <c r="AZ1981" s="47"/>
      <c r="BA1981" s="47"/>
      <c r="BB1981" s="47"/>
      <c r="BC1981" s="47"/>
      <c r="BD1981" s="47"/>
      <c r="BE1981" s="47"/>
      <c r="BF1981" s="47"/>
      <c r="BG1981" s="47"/>
      <c r="BH1981" s="47"/>
      <c r="BI1981" s="47"/>
      <c r="BJ1981" s="47"/>
      <c r="BK1981" s="47"/>
      <c r="BL1981" s="47"/>
      <c r="BM1981" s="47"/>
      <c r="BN1981" s="47"/>
      <c r="BO1981" s="47"/>
      <c r="BP1981" s="47"/>
      <c r="BQ1981" s="47"/>
      <c r="BR1981" s="47"/>
      <c r="BS1981" s="47"/>
      <c r="BT1981" s="47"/>
      <c r="BU1981" s="47"/>
      <c r="BV1981" s="47"/>
      <c r="BW1981" s="47"/>
      <c r="BX1981" s="47"/>
      <c r="BY1981" s="47"/>
      <c r="BZ1981" s="47"/>
      <c r="CA1981" s="47"/>
      <c r="CB1981" s="47"/>
      <c r="CC1981" s="47"/>
      <c r="CD1981" s="47"/>
      <c r="CE1981" s="47"/>
      <c r="CF1981" s="47"/>
      <c r="CG1981" s="47"/>
      <c r="CH1981" s="47"/>
      <c r="CI1981" s="47"/>
    </row>
    <row r="1982" spans="3:87">
      <c r="C1982" s="17"/>
      <c r="D1982" s="90"/>
      <c r="E1982" s="47"/>
      <c r="F1982" s="47"/>
      <c r="G1982" s="47"/>
      <c r="H1982" s="47"/>
      <c r="I1982" s="47"/>
      <c r="J1982" s="47"/>
      <c r="K1982" s="47"/>
      <c r="L1982" s="47"/>
      <c r="M1982" s="47"/>
      <c r="N1982" s="47"/>
      <c r="O1982" s="47"/>
      <c r="P1982" s="47"/>
      <c r="Q1982" s="47"/>
      <c r="R1982" s="47"/>
      <c r="S1982" s="47"/>
      <c r="T1982" s="47"/>
      <c r="U1982" s="47"/>
      <c r="V1982" s="47"/>
      <c r="W1982" s="47"/>
      <c r="X1982" s="47"/>
      <c r="Y1982" s="47"/>
      <c r="Z1982" s="47"/>
      <c r="AA1982" s="47"/>
      <c r="AB1982" s="47"/>
      <c r="AC1982" s="47"/>
      <c r="AD1982" s="47"/>
      <c r="AE1982" s="47"/>
      <c r="AF1982" s="47"/>
      <c r="AG1982" s="47"/>
      <c r="AH1982" s="47"/>
      <c r="AI1982" s="47"/>
      <c r="AJ1982" s="47"/>
      <c r="AK1982" s="47"/>
      <c r="AL1982" s="47"/>
      <c r="AM1982" s="47"/>
      <c r="AN1982" s="47"/>
      <c r="AO1982" s="47"/>
      <c r="AP1982" s="47"/>
      <c r="AQ1982" s="47"/>
      <c r="AR1982" s="47"/>
      <c r="AS1982" s="47"/>
      <c r="AT1982" s="47"/>
      <c r="AU1982" s="47"/>
      <c r="AV1982" s="47"/>
      <c r="AW1982" s="47"/>
      <c r="AX1982" s="47"/>
      <c r="AY1982" s="47"/>
      <c r="AZ1982" s="47"/>
      <c r="BA1982" s="47"/>
      <c r="BB1982" s="47"/>
      <c r="BC1982" s="47"/>
      <c r="BD1982" s="47"/>
      <c r="BE1982" s="47"/>
      <c r="BF1982" s="47"/>
      <c r="BG1982" s="47"/>
      <c r="BH1982" s="47"/>
      <c r="BI1982" s="47"/>
      <c r="BJ1982" s="47"/>
      <c r="BK1982" s="47"/>
      <c r="BL1982" s="47"/>
      <c r="BM1982" s="47"/>
      <c r="BN1982" s="47"/>
      <c r="BO1982" s="47"/>
      <c r="BP1982" s="47"/>
      <c r="BQ1982" s="47"/>
      <c r="BR1982" s="47"/>
      <c r="BS1982" s="47"/>
      <c r="BT1982" s="47"/>
      <c r="BU1982" s="47"/>
      <c r="BV1982" s="47"/>
      <c r="BW1982" s="47"/>
      <c r="BX1982" s="47"/>
      <c r="BY1982" s="47"/>
      <c r="BZ1982" s="47"/>
      <c r="CA1982" s="47"/>
      <c r="CB1982" s="47"/>
      <c r="CC1982" s="47"/>
      <c r="CD1982" s="47"/>
      <c r="CE1982" s="47"/>
      <c r="CF1982" s="47"/>
      <c r="CG1982" s="47"/>
      <c r="CH1982" s="47"/>
      <c r="CI1982" s="47"/>
    </row>
    <row r="1983" spans="3:87">
      <c r="C1983" s="17"/>
      <c r="D1983" s="90"/>
      <c r="E1983" s="47"/>
      <c r="F1983" s="47"/>
      <c r="G1983" s="47"/>
      <c r="H1983" s="47"/>
      <c r="I1983" s="47"/>
      <c r="J1983" s="47"/>
      <c r="K1983" s="47"/>
      <c r="L1983" s="47"/>
      <c r="M1983" s="47"/>
      <c r="N1983" s="47"/>
      <c r="O1983" s="47"/>
      <c r="P1983" s="47"/>
      <c r="Q1983" s="47"/>
      <c r="R1983" s="47"/>
      <c r="S1983" s="47"/>
      <c r="T1983" s="47"/>
      <c r="U1983" s="47"/>
      <c r="V1983" s="47"/>
      <c r="W1983" s="47"/>
      <c r="X1983" s="47"/>
      <c r="Y1983" s="47"/>
      <c r="Z1983" s="47"/>
      <c r="AA1983" s="47"/>
      <c r="AB1983" s="47"/>
      <c r="AC1983" s="47"/>
      <c r="AD1983" s="47"/>
      <c r="AE1983" s="47"/>
      <c r="AF1983" s="47"/>
      <c r="AG1983" s="47"/>
      <c r="AH1983" s="47"/>
      <c r="AI1983" s="47"/>
      <c r="AJ1983" s="47"/>
      <c r="AK1983" s="47"/>
      <c r="AL1983" s="47"/>
      <c r="AM1983" s="47"/>
      <c r="AN1983" s="47"/>
      <c r="AO1983" s="47"/>
      <c r="AP1983" s="47"/>
      <c r="AQ1983" s="47"/>
      <c r="AR1983" s="47"/>
      <c r="AS1983" s="47"/>
      <c r="AT1983" s="47"/>
      <c r="AU1983" s="47"/>
      <c r="AV1983" s="47"/>
      <c r="AW1983" s="47"/>
      <c r="AX1983" s="47"/>
      <c r="AY1983" s="47"/>
      <c r="AZ1983" s="47"/>
      <c r="BA1983" s="47"/>
      <c r="BB1983" s="47"/>
      <c r="BC1983" s="47"/>
      <c r="BD1983" s="47"/>
      <c r="BE1983" s="47"/>
      <c r="BF1983" s="47"/>
      <c r="BG1983" s="47"/>
      <c r="BH1983" s="47"/>
      <c r="BI1983" s="47"/>
      <c r="BJ1983" s="47"/>
      <c r="BK1983" s="47"/>
      <c r="BL1983" s="47"/>
      <c r="BM1983" s="47"/>
      <c r="BN1983" s="47"/>
      <c r="BO1983" s="47"/>
      <c r="BP1983" s="47"/>
      <c r="BQ1983" s="47"/>
      <c r="BR1983" s="47"/>
      <c r="BS1983" s="47"/>
      <c r="BT1983" s="47"/>
      <c r="BU1983" s="47"/>
      <c r="BV1983" s="47"/>
      <c r="BW1983" s="47"/>
      <c r="BX1983" s="47"/>
      <c r="BY1983" s="47"/>
      <c r="BZ1983" s="47"/>
      <c r="CA1983" s="47"/>
      <c r="CB1983" s="47"/>
      <c r="CC1983" s="47"/>
      <c r="CD1983" s="47"/>
      <c r="CE1983" s="47"/>
      <c r="CF1983" s="47"/>
      <c r="CG1983" s="47"/>
      <c r="CH1983" s="47"/>
      <c r="CI1983" s="47"/>
    </row>
    <row r="1984" spans="3:87">
      <c r="C1984" s="17"/>
      <c r="D1984" s="90"/>
      <c r="E1984" s="47"/>
      <c r="F1984" s="47"/>
      <c r="G1984" s="47"/>
      <c r="H1984" s="47"/>
      <c r="I1984" s="47"/>
      <c r="J1984" s="47"/>
      <c r="K1984" s="47"/>
      <c r="L1984" s="47"/>
      <c r="M1984" s="47"/>
      <c r="N1984" s="47"/>
      <c r="O1984" s="47"/>
      <c r="P1984" s="47"/>
      <c r="Q1984" s="47"/>
      <c r="R1984" s="47"/>
      <c r="S1984" s="47"/>
      <c r="T1984" s="47"/>
      <c r="U1984" s="47"/>
      <c r="V1984" s="47"/>
      <c r="W1984" s="47"/>
      <c r="X1984" s="47"/>
      <c r="Y1984" s="47"/>
      <c r="Z1984" s="47"/>
      <c r="AA1984" s="47"/>
      <c r="AB1984" s="47"/>
      <c r="AC1984" s="47"/>
      <c r="AD1984" s="47"/>
      <c r="AE1984" s="47"/>
      <c r="AF1984" s="47"/>
      <c r="AG1984" s="47"/>
      <c r="AH1984" s="47"/>
      <c r="AI1984" s="47"/>
      <c r="AJ1984" s="47"/>
      <c r="AK1984" s="47"/>
      <c r="AL1984" s="47"/>
      <c r="AM1984" s="47"/>
      <c r="AN1984" s="47"/>
      <c r="AO1984" s="47"/>
      <c r="AP1984" s="47"/>
      <c r="AQ1984" s="47"/>
      <c r="AR1984" s="47"/>
      <c r="AS1984" s="47"/>
      <c r="AT1984" s="47"/>
      <c r="AU1984" s="47"/>
      <c r="AV1984" s="47"/>
      <c r="AW1984" s="47"/>
      <c r="AX1984" s="47"/>
      <c r="AY1984" s="47"/>
      <c r="AZ1984" s="47"/>
      <c r="BA1984" s="47"/>
      <c r="BB1984" s="47"/>
      <c r="BC1984" s="47"/>
      <c r="BD1984" s="47"/>
      <c r="BE1984" s="47"/>
      <c r="BF1984" s="47"/>
      <c r="BG1984" s="47"/>
      <c r="BH1984" s="47"/>
      <c r="BI1984" s="47"/>
      <c r="BJ1984" s="47"/>
      <c r="BK1984" s="47"/>
      <c r="BL1984" s="47"/>
      <c r="BM1984" s="47"/>
      <c r="BN1984" s="47"/>
      <c r="BO1984" s="47"/>
      <c r="BP1984" s="47"/>
      <c r="BQ1984" s="47"/>
      <c r="BR1984" s="47"/>
      <c r="BS1984" s="47"/>
      <c r="BT1984" s="47"/>
      <c r="BU1984" s="47"/>
      <c r="BV1984" s="47"/>
      <c r="BW1984" s="47"/>
      <c r="BX1984" s="47"/>
      <c r="BY1984" s="47"/>
      <c r="BZ1984" s="47"/>
      <c r="CA1984" s="47"/>
      <c r="CB1984" s="47"/>
      <c r="CC1984" s="47"/>
      <c r="CD1984" s="47"/>
      <c r="CE1984" s="47"/>
      <c r="CF1984" s="47"/>
      <c r="CG1984" s="47"/>
      <c r="CH1984" s="47"/>
      <c r="CI1984" s="47"/>
    </row>
    <row r="1985" spans="3:87">
      <c r="C1985" s="17"/>
      <c r="D1985" s="90"/>
      <c r="E1985" s="47"/>
      <c r="F1985" s="47"/>
      <c r="G1985" s="47"/>
      <c r="H1985" s="47"/>
      <c r="I1985" s="47"/>
      <c r="J1985" s="47"/>
      <c r="K1985" s="47"/>
      <c r="L1985" s="47"/>
      <c r="M1985" s="47"/>
      <c r="N1985" s="47"/>
      <c r="O1985" s="47"/>
      <c r="P1985" s="47"/>
      <c r="Q1985" s="47"/>
      <c r="R1985" s="47"/>
      <c r="S1985" s="47"/>
      <c r="T1985" s="47"/>
      <c r="U1985" s="47"/>
      <c r="V1985" s="47"/>
      <c r="W1985" s="47"/>
      <c r="X1985" s="47"/>
      <c r="Y1985" s="47"/>
      <c r="Z1985" s="47"/>
      <c r="AA1985" s="47"/>
      <c r="AB1985" s="47"/>
      <c r="AC1985" s="47"/>
      <c r="AD1985" s="47"/>
      <c r="AE1985" s="47"/>
      <c r="AF1985" s="47"/>
      <c r="AG1985" s="47"/>
      <c r="AH1985" s="47"/>
      <c r="AI1985" s="47"/>
      <c r="AJ1985" s="47"/>
      <c r="AK1985" s="47"/>
      <c r="AL1985" s="47"/>
      <c r="AM1985" s="47"/>
      <c r="AN1985" s="47"/>
      <c r="AO1985" s="47"/>
      <c r="AP1985" s="47"/>
      <c r="AQ1985" s="47"/>
      <c r="AR1985" s="47"/>
      <c r="AS1985" s="47"/>
      <c r="AT1985" s="47"/>
      <c r="AU1985" s="47"/>
      <c r="AV1985" s="47"/>
      <c r="AW1985" s="47"/>
      <c r="AX1985" s="47"/>
      <c r="AY1985" s="47"/>
      <c r="AZ1985" s="47"/>
      <c r="BA1985" s="47"/>
      <c r="BB1985" s="47"/>
      <c r="BC1985" s="47"/>
      <c r="BD1985" s="47"/>
      <c r="BE1985" s="47"/>
      <c r="BF1985" s="47"/>
      <c r="BG1985" s="47"/>
      <c r="BH1985" s="47"/>
      <c r="BI1985" s="47"/>
      <c r="BJ1985" s="47"/>
      <c r="BK1985" s="47"/>
      <c r="BL1985" s="47"/>
      <c r="BM1985" s="47"/>
      <c r="BN1985" s="47"/>
      <c r="BO1985" s="47"/>
      <c r="BP1985" s="47"/>
      <c r="BQ1985" s="47"/>
      <c r="BR1985" s="47"/>
      <c r="BS1985" s="47"/>
      <c r="BT1985" s="47"/>
      <c r="BU1985" s="47"/>
      <c r="BV1985" s="47"/>
      <c r="BW1985" s="47"/>
      <c r="BX1985" s="47"/>
      <c r="BY1985" s="47"/>
      <c r="BZ1985" s="47"/>
      <c r="CA1985" s="47"/>
      <c r="CB1985" s="47"/>
      <c r="CC1985" s="47"/>
      <c r="CD1985" s="47"/>
      <c r="CE1985" s="47"/>
      <c r="CF1985" s="47"/>
      <c r="CG1985" s="47"/>
      <c r="CH1985" s="47"/>
      <c r="CI1985" s="47"/>
    </row>
    <row r="1986" spans="3:87">
      <c r="C1986" s="17"/>
      <c r="D1986" s="90"/>
      <c r="E1986" s="47"/>
      <c r="F1986" s="47"/>
      <c r="G1986" s="47"/>
      <c r="H1986" s="47"/>
      <c r="I1986" s="47"/>
      <c r="J1986" s="47"/>
      <c r="K1986" s="47"/>
      <c r="L1986" s="47"/>
      <c r="M1986" s="47"/>
      <c r="N1986" s="47"/>
      <c r="O1986" s="47"/>
      <c r="P1986" s="47"/>
      <c r="Q1986" s="47"/>
      <c r="R1986" s="47"/>
      <c r="S1986" s="47"/>
      <c r="T1986" s="47"/>
      <c r="U1986" s="47"/>
      <c r="V1986" s="47"/>
      <c r="W1986" s="47"/>
      <c r="X1986" s="47"/>
      <c r="Y1986" s="47"/>
      <c r="Z1986" s="47"/>
      <c r="AA1986" s="47"/>
      <c r="AB1986" s="47"/>
      <c r="AC1986" s="47"/>
      <c r="AD1986" s="47"/>
      <c r="AE1986" s="47"/>
      <c r="AF1986" s="47"/>
      <c r="AG1986" s="47"/>
      <c r="AH1986" s="47"/>
      <c r="AI1986" s="47"/>
      <c r="AJ1986" s="47"/>
      <c r="AK1986" s="47"/>
      <c r="AL1986" s="47"/>
      <c r="AM1986" s="47"/>
      <c r="AN1986" s="47"/>
      <c r="AO1986" s="47"/>
      <c r="AP1986" s="47"/>
      <c r="AQ1986" s="47"/>
      <c r="AR1986" s="47"/>
      <c r="AS1986" s="47"/>
      <c r="AT1986" s="47"/>
      <c r="AU1986" s="47"/>
      <c r="AV1986" s="47"/>
      <c r="AW1986" s="47"/>
      <c r="AX1986" s="47"/>
      <c r="AY1986" s="47"/>
      <c r="AZ1986" s="47"/>
      <c r="BA1986" s="47"/>
      <c r="BB1986" s="47"/>
      <c r="BC1986" s="47"/>
      <c r="BD1986" s="47"/>
      <c r="BE1986" s="47"/>
      <c r="BF1986" s="47"/>
      <c r="BG1986" s="47"/>
      <c r="BH1986" s="47"/>
      <c r="BI1986" s="47"/>
      <c r="BJ1986" s="47"/>
      <c r="BK1986" s="47"/>
      <c r="BL1986" s="47"/>
      <c r="BM1986" s="47"/>
      <c r="BN1986" s="47"/>
      <c r="BO1986" s="47"/>
      <c r="BP1986" s="47"/>
      <c r="BQ1986" s="47"/>
      <c r="BR1986" s="47"/>
      <c r="BS1986" s="47"/>
      <c r="BT1986" s="47"/>
      <c r="BU1986" s="47"/>
      <c r="BV1986" s="47"/>
      <c r="BW1986" s="47"/>
      <c r="BX1986" s="47"/>
      <c r="BY1986" s="47"/>
      <c r="BZ1986" s="47"/>
      <c r="CA1986" s="47"/>
      <c r="CB1986" s="47"/>
      <c r="CC1986" s="47"/>
      <c r="CD1986" s="47"/>
      <c r="CE1986" s="47"/>
      <c r="CF1986" s="47"/>
      <c r="CG1986" s="47"/>
      <c r="CH1986" s="47"/>
      <c r="CI1986" s="47"/>
    </row>
    <row r="1987" spans="3:87">
      <c r="C1987" s="17"/>
      <c r="D1987" s="90"/>
      <c r="E1987" s="47"/>
      <c r="F1987" s="47"/>
      <c r="G1987" s="47"/>
      <c r="H1987" s="47"/>
      <c r="I1987" s="47"/>
      <c r="J1987" s="47"/>
      <c r="K1987" s="47"/>
      <c r="L1987" s="47"/>
      <c r="M1987" s="47"/>
      <c r="N1987" s="47"/>
      <c r="O1987" s="47"/>
      <c r="P1987" s="47"/>
      <c r="Q1987" s="47"/>
      <c r="R1987" s="47"/>
      <c r="S1987" s="47"/>
      <c r="T1987" s="47"/>
      <c r="U1987" s="47"/>
      <c r="V1987" s="47"/>
      <c r="W1987" s="47"/>
      <c r="X1987" s="47"/>
      <c r="Y1987" s="47"/>
      <c r="Z1987" s="47"/>
      <c r="AA1987" s="47"/>
      <c r="AB1987" s="47"/>
      <c r="AC1987" s="47"/>
      <c r="AD1987" s="47"/>
      <c r="AE1987" s="47"/>
      <c r="AF1987" s="47"/>
      <c r="AG1987" s="47"/>
      <c r="AH1987" s="47"/>
      <c r="AI1987" s="47"/>
      <c r="AJ1987" s="47"/>
      <c r="AK1987" s="47"/>
      <c r="AL1987" s="47"/>
      <c r="AM1987" s="47"/>
      <c r="AN1987" s="47"/>
      <c r="AO1987" s="47"/>
      <c r="AP1987" s="47"/>
      <c r="AQ1987" s="47"/>
      <c r="AR1987" s="47"/>
      <c r="AS1987" s="47"/>
      <c r="AT1987" s="47"/>
      <c r="AU1987" s="47"/>
      <c r="AV1987" s="47"/>
      <c r="AW1987" s="47"/>
      <c r="AX1987" s="47"/>
      <c r="AY1987" s="47"/>
      <c r="AZ1987" s="47"/>
      <c r="BA1987" s="47"/>
      <c r="BB1987" s="47"/>
      <c r="BC1987" s="47"/>
      <c r="BD1987" s="47"/>
      <c r="BE1987" s="47"/>
      <c r="BF1987" s="47"/>
      <c r="BG1987" s="47"/>
      <c r="BH1987" s="47"/>
      <c r="BI1987" s="47"/>
      <c r="BJ1987" s="47"/>
      <c r="BK1987" s="47"/>
      <c r="BL1987" s="47"/>
      <c r="BM1987" s="47"/>
      <c r="BN1987" s="47"/>
      <c r="BO1987" s="47"/>
      <c r="BP1987" s="47"/>
      <c r="BQ1987" s="47"/>
      <c r="BR1987" s="47"/>
      <c r="BS1987" s="47"/>
      <c r="BT1987" s="47"/>
      <c r="BU1987" s="47"/>
      <c r="BV1987" s="47"/>
      <c r="BW1987" s="47"/>
      <c r="BX1987" s="47"/>
      <c r="BY1987" s="47"/>
      <c r="BZ1987" s="47"/>
      <c r="CA1987" s="47"/>
      <c r="CB1987" s="47"/>
      <c r="CC1987" s="47"/>
      <c r="CD1987" s="47"/>
      <c r="CE1987" s="47"/>
      <c r="CF1987" s="47"/>
      <c r="CG1987" s="47"/>
      <c r="CH1987" s="47"/>
      <c r="CI1987" s="47"/>
    </row>
    <row r="1988" spans="3:87">
      <c r="C1988" s="17"/>
      <c r="D1988" s="90"/>
      <c r="E1988" s="47"/>
      <c r="F1988" s="47"/>
      <c r="G1988" s="47"/>
      <c r="H1988" s="47"/>
      <c r="I1988" s="47"/>
      <c r="J1988" s="47"/>
      <c r="K1988" s="47"/>
      <c r="L1988" s="47"/>
      <c r="M1988" s="47"/>
      <c r="N1988" s="47"/>
      <c r="O1988" s="47"/>
      <c r="P1988" s="47"/>
      <c r="Q1988" s="47"/>
      <c r="R1988" s="47"/>
      <c r="S1988" s="47"/>
      <c r="T1988" s="47"/>
      <c r="U1988" s="47"/>
      <c r="V1988" s="47"/>
      <c r="W1988" s="47"/>
      <c r="X1988" s="47"/>
      <c r="Y1988" s="47"/>
      <c r="Z1988" s="47"/>
      <c r="AA1988" s="47"/>
      <c r="AB1988" s="47"/>
      <c r="AC1988" s="47"/>
      <c r="AD1988" s="47"/>
      <c r="AE1988" s="47"/>
      <c r="AF1988" s="47"/>
      <c r="AG1988" s="47"/>
      <c r="AH1988" s="47"/>
      <c r="AI1988" s="47"/>
      <c r="AJ1988" s="47"/>
      <c r="AK1988" s="47"/>
      <c r="AL1988" s="47"/>
      <c r="AM1988" s="47"/>
      <c r="AN1988" s="47"/>
      <c r="AO1988" s="47"/>
      <c r="AP1988" s="47"/>
      <c r="AQ1988" s="47"/>
      <c r="AR1988" s="47"/>
      <c r="AS1988" s="47"/>
      <c r="AT1988" s="47"/>
      <c r="AU1988" s="47"/>
      <c r="AV1988" s="47"/>
      <c r="AW1988" s="47"/>
      <c r="AX1988" s="47"/>
      <c r="AY1988" s="47"/>
      <c r="AZ1988" s="47"/>
      <c r="BA1988" s="47"/>
      <c r="BB1988" s="47"/>
      <c r="BC1988" s="47"/>
      <c r="BD1988" s="47"/>
      <c r="BE1988" s="47"/>
      <c r="BF1988" s="47"/>
      <c r="BG1988" s="47"/>
      <c r="BH1988" s="47"/>
      <c r="BI1988" s="47"/>
      <c r="BJ1988" s="47"/>
      <c r="BK1988" s="47"/>
      <c r="BL1988" s="47"/>
      <c r="BM1988" s="47"/>
      <c r="BN1988" s="47"/>
      <c r="BO1988" s="47"/>
      <c r="BP1988" s="47"/>
      <c r="BQ1988" s="47"/>
      <c r="BR1988" s="47"/>
      <c r="BS1988" s="47"/>
      <c r="BT1988" s="47"/>
      <c r="BU1988" s="47"/>
      <c r="BV1988" s="47"/>
      <c r="BW1988" s="47"/>
      <c r="BX1988" s="47"/>
      <c r="BY1988" s="47"/>
      <c r="BZ1988" s="47"/>
      <c r="CA1988" s="47"/>
      <c r="CB1988" s="47"/>
      <c r="CC1988" s="47"/>
      <c r="CD1988" s="47"/>
      <c r="CE1988" s="47"/>
      <c r="CF1988" s="47"/>
      <c r="CG1988" s="47"/>
      <c r="CH1988" s="47"/>
      <c r="CI1988" s="47"/>
    </row>
    <row r="1989" spans="3:87">
      <c r="C1989" s="17"/>
      <c r="D1989" s="90"/>
      <c r="E1989" s="47"/>
      <c r="F1989" s="47"/>
      <c r="G1989" s="47"/>
      <c r="H1989" s="47"/>
      <c r="I1989" s="47"/>
      <c r="J1989" s="47"/>
      <c r="K1989" s="47"/>
      <c r="L1989" s="47"/>
      <c r="M1989" s="47"/>
      <c r="N1989" s="47"/>
      <c r="O1989" s="47"/>
      <c r="P1989" s="47"/>
      <c r="Q1989" s="47"/>
      <c r="R1989" s="47"/>
      <c r="S1989" s="47"/>
      <c r="T1989" s="47"/>
      <c r="U1989" s="47"/>
      <c r="V1989" s="47"/>
      <c r="W1989" s="47"/>
      <c r="X1989" s="47"/>
      <c r="Y1989" s="47"/>
      <c r="Z1989" s="47"/>
      <c r="AA1989" s="47"/>
      <c r="AB1989" s="47"/>
      <c r="AC1989" s="47"/>
      <c r="AD1989" s="47"/>
      <c r="AE1989" s="47"/>
      <c r="AF1989" s="47"/>
      <c r="AG1989" s="47"/>
      <c r="AH1989" s="47"/>
      <c r="AI1989" s="47"/>
      <c r="AJ1989" s="47"/>
      <c r="AK1989" s="47"/>
      <c r="AL1989" s="47"/>
      <c r="AM1989" s="47"/>
      <c r="AN1989" s="47"/>
      <c r="AO1989" s="47"/>
      <c r="AP1989" s="47"/>
      <c r="AQ1989" s="47"/>
      <c r="AR1989" s="47"/>
      <c r="AS1989" s="47"/>
      <c r="AT1989" s="47"/>
      <c r="AU1989" s="47"/>
      <c r="AV1989" s="47"/>
      <c r="AW1989" s="47"/>
      <c r="AX1989" s="47"/>
      <c r="AY1989" s="47"/>
      <c r="AZ1989" s="47"/>
      <c r="BA1989" s="47"/>
      <c r="BB1989" s="47"/>
      <c r="BC1989" s="47"/>
      <c r="BD1989" s="47"/>
      <c r="BE1989" s="47"/>
      <c r="BF1989" s="47"/>
      <c r="BG1989" s="47"/>
      <c r="BH1989" s="47"/>
      <c r="BI1989" s="47"/>
      <c r="BJ1989" s="47"/>
      <c r="BK1989" s="47"/>
      <c r="BL1989" s="47"/>
      <c r="BM1989" s="47"/>
      <c r="BN1989" s="47"/>
      <c r="BO1989" s="47"/>
      <c r="BP1989" s="47"/>
      <c r="BQ1989" s="47"/>
      <c r="BR1989" s="47"/>
      <c r="BS1989" s="47"/>
      <c r="BT1989" s="47"/>
      <c r="BU1989" s="47"/>
      <c r="BV1989" s="47"/>
      <c r="BW1989" s="47"/>
      <c r="BX1989" s="47"/>
      <c r="BY1989" s="47"/>
      <c r="BZ1989" s="47"/>
      <c r="CA1989" s="47"/>
      <c r="CB1989" s="47"/>
      <c r="CC1989" s="47"/>
      <c r="CD1989" s="47"/>
      <c r="CE1989" s="47"/>
      <c r="CF1989" s="47"/>
      <c r="CG1989" s="47"/>
      <c r="CH1989" s="47"/>
      <c r="CI1989" s="47"/>
    </row>
    <row r="1990" spans="3:87">
      <c r="C1990" s="17"/>
      <c r="D1990" s="90"/>
      <c r="E1990" s="47"/>
      <c r="F1990" s="47"/>
      <c r="G1990" s="47"/>
      <c r="H1990" s="47"/>
      <c r="I1990" s="47"/>
      <c r="J1990" s="47"/>
      <c r="K1990" s="47"/>
      <c r="L1990" s="47"/>
      <c r="M1990" s="47"/>
      <c r="N1990" s="47"/>
      <c r="O1990" s="47"/>
      <c r="P1990" s="47"/>
      <c r="Q1990" s="47"/>
      <c r="R1990" s="47"/>
      <c r="S1990" s="47"/>
      <c r="T1990" s="47"/>
      <c r="U1990" s="47"/>
      <c r="V1990" s="47"/>
      <c r="W1990" s="47"/>
      <c r="X1990" s="47"/>
      <c r="Y1990" s="47"/>
      <c r="Z1990" s="47"/>
      <c r="AA1990" s="47"/>
      <c r="AB1990" s="47"/>
      <c r="AC1990" s="47"/>
      <c r="AD1990" s="47"/>
      <c r="AE1990" s="47"/>
      <c r="AF1990" s="47"/>
      <c r="AG1990" s="47"/>
      <c r="AH1990" s="47"/>
      <c r="AI1990" s="47"/>
      <c r="AJ1990" s="47"/>
      <c r="AK1990" s="47"/>
      <c r="AL1990" s="47"/>
      <c r="AM1990" s="47"/>
      <c r="AN1990" s="47"/>
      <c r="AO1990" s="47"/>
      <c r="AP1990" s="47"/>
      <c r="AQ1990" s="47"/>
      <c r="AR1990" s="47"/>
      <c r="AS1990" s="47"/>
      <c r="AT1990" s="47"/>
      <c r="AU1990" s="47"/>
      <c r="AV1990" s="47"/>
      <c r="AW1990" s="47"/>
      <c r="AX1990" s="47"/>
      <c r="AY1990" s="47"/>
      <c r="AZ1990" s="47"/>
      <c r="BA1990" s="47"/>
      <c r="BB1990" s="47"/>
      <c r="BC1990" s="47"/>
      <c r="BD1990" s="47"/>
      <c r="BE1990" s="47"/>
      <c r="BF1990" s="47"/>
      <c r="BG1990" s="47"/>
      <c r="BH1990" s="47"/>
      <c r="BI1990" s="47"/>
      <c r="BJ1990" s="47"/>
      <c r="BK1990" s="47"/>
      <c r="BL1990" s="47"/>
      <c r="BM1990" s="47"/>
      <c r="BN1990" s="47"/>
      <c r="BO1990" s="47"/>
      <c r="BP1990" s="47"/>
      <c r="BQ1990" s="47"/>
      <c r="BR1990" s="47"/>
      <c r="BS1990" s="47"/>
      <c r="BT1990" s="47"/>
      <c r="BU1990" s="47"/>
      <c r="BV1990" s="47"/>
      <c r="BW1990" s="47"/>
      <c r="BX1990" s="47"/>
      <c r="BY1990" s="47"/>
      <c r="BZ1990" s="47"/>
      <c r="CA1990" s="47"/>
      <c r="CB1990" s="47"/>
      <c r="CC1990" s="47"/>
      <c r="CD1990" s="47"/>
      <c r="CE1990" s="47"/>
      <c r="CF1990" s="47"/>
      <c r="CG1990" s="47"/>
      <c r="CH1990" s="47"/>
      <c r="CI1990" s="47"/>
    </row>
    <row r="1991" spans="3:87">
      <c r="C1991" s="17"/>
      <c r="D1991" s="90"/>
      <c r="E1991" s="47"/>
      <c r="F1991" s="47"/>
      <c r="G1991" s="47"/>
      <c r="H1991" s="47"/>
      <c r="I1991" s="47"/>
      <c r="J1991" s="47"/>
      <c r="K1991" s="47"/>
      <c r="L1991" s="47"/>
      <c r="M1991" s="47"/>
      <c r="N1991" s="47"/>
      <c r="O1991" s="47"/>
      <c r="P1991" s="47"/>
      <c r="Q1991" s="47"/>
      <c r="R1991" s="47"/>
      <c r="S1991" s="47"/>
      <c r="T1991" s="47"/>
      <c r="U1991" s="47"/>
      <c r="V1991" s="47"/>
      <c r="W1991" s="47"/>
      <c r="X1991" s="47"/>
      <c r="Y1991" s="47"/>
      <c r="Z1991" s="47"/>
      <c r="AA1991" s="47"/>
      <c r="AB1991" s="47"/>
      <c r="AC1991" s="47"/>
      <c r="AD1991" s="47"/>
      <c r="AE1991" s="47"/>
      <c r="AF1991" s="47"/>
      <c r="AG1991" s="47"/>
      <c r="AH1991" s="47"/>
      <c r="AI1991" s="47"/>
      <c r="AJ1991" s="47"/>
      <c r="AK1991" s="47"/>
      <c r="AL1991" s="47"/>
      <c r="AM1991" s="47"/>
      <c r="AN1991" s="47"/>
      <c r="AO1991" s="47"/>
      <c r="AP1991" s="47"/>
      <c r="AQ1991" s="47"/>
      <c r="AR1991" s="47"/>
      <c r="AS1991" s="47"/>
      <c r="AT1991" s="47"/>
      <c r="AU1991" s="47"/>
      <c r="AV1991" s="47"/>
      <c r="AW1991" s="47"/>
      <c r="AX1991" s="47"/>
      <c r="AY1991" s="47"/>
      <c r="AZ1991" s="47"/>
      <c r="BA1991" s="47"/>
      <c r="BB1991" s="47"/>
      <c r="BC1991" s="47"/>
      <c r="BD1991" s="47"/>
      <c r="BE1991" s="47"/>
      <c r="BF1991" s="47"/>
      <c r="BG1991" s="47"/>
      <c r="BH1991" s="47"/>
      <c r="BI1991" s="47"/>
      <c r="BJ1991" s="47"/>
      <c r="BK1991" s="47"/>
      <c r="BL1991" s="47"/>
      <c r="BM1991" s="47"/>
      <c r="BN1991" s="47"/>
      <c r="BO1991" s="47"/>
      <c r="BP1991" s="47"/>
      <c r="BQ1991" s="47"/>
      <c r="BR1991" s="47"/>
      <c r="BS1991" s="47"/>
      <c r="BT1991" s="47"/>
      <c r="BU1991" s="47"/>
      <c r="BV1991" s="47"/>
      <c r="BW1991" s="47"/>
      <c r="BX1991" s="47"/>
      <c r="BY1991" s="47"/>
      <c r="BZ1991" s="47"/>
      <c r="CA1991" s="47"/>
      <c r="CB1991" s="47"/>
      <c r="CC1991" s="47"/>
      <c r="CD1991" s="47"/>
      <c r="CE1991" s="47"/>
      <c r="CF1991" s="47"/>
      <c r="CG1991" s="47"/>
      <c r="CH1991" s="47"/>
      <c r="CI1991" s="47"/>
    </row>
    <row r="1992" spans="3:87">
      <c r="C1992" s="17"/>
      <c r="D1992" s="90"/>
      <c r="E1992" s="47"/>
      <c r="F1992" s="47"/>
      <c r="G1992" s="47"/>
      <c r="H1992" s="47"/>
      <c r="I1992" s="47"/>
      <c r="J1992" s="47"/>
      <c r="K1992" s="47"/>
      <c r="L1992" s="47"/>
      <c r="M1992" s="47"/>
      <c r="N1992" s="47"/>
      <c r="O1992" s="47"/>
      <c r="P1992" s="47"/>
      <c r="Q1992" s="47"/>
      <c r="R1992" s="47"/>
      <c r="S1992" s="47"/>
      <c r="T1992" s="47"/>
      <c r="U1992" s="47"/>
      <c r="V1992" s="47"/>
      <c r="W1992" s="47"/>
      <c r="X1992" s="47"/>
      <c r="Y1992" s="47"/>
      <c r="Z1992" s="47"/>
      <c r="AA1992" s="47"/>
      <c r="AB1992" s="47"/>
      <c r="AC1992" s="47"/>
      <c r="AD1992" s="47"/>
      <c r="AE1992" s="47"/>
      <c r="AF1992" s="47"/>
      <c r="AG1992" s="47"/>
      <c r="AH1992" s="47"/>
      <c r="AI1992" s="47"/>
      <c r="AJ1992" s="47"/>
      <c r="AK1992" s="47"/>
      <c r="AL1992" s="47"/>
      <c r="AM1992" s="47"/>
      <c r="AN1992" s="47"/>
      <c r="AO1992" s="47"/>
      <c r="AP1992" s="47"/>
      <c r="AQ1992" s="47"/>
      <c r="AR1992" s="47"/>
      <c r="AS1992" s="47"/>
      <c r="AT1992" s="47"/>
      <c r="AU1992" s="47"/>
      <c r="AV1992" s="47"/>
      <c r="AW1992" s="47"/>
      <c r="AX1992" s="47"/>
      <c r="AY1992" s="47"/>
      <c r="AZ1992" s="47"/>
      <c r="BA1992" s="47"/>
      <c r="BB1992" s="47"/>
      <c r="BC1992" s="47"/>
      <c r="BD1992" s="47"/>
      <c r="BE1992" s="47"/>
      <c r="BF1992" s="47"/>
      <c r="BG1992" s="47"/>
      <c r="BH1992" s="47"/>
      <c r="BI1992" s="47"/>
      <c r="BJ1992" s="47"/>
      <c r="BK1992" s="47"/>
      <c r="BL1992" s="47"/>
      <c r="BM1992" s="47"/>
      <c r="BN1992" s="47"/>
      <c r="BO1992" s="47"/>
      <c r="BP1992" s="47"/>
      <c r="BQ1992" s="47"/>
      <c r="BR1992" s="47"/>
      <c r="BS1992" s="47"/>
      <c r="BT1992" s="47"/>
      <c r="BU1992" s="47"/>
      <c r="BV1992" s="47"/>
      <c r="BW1992" s="47"/>
      <c r="BX1992" s="47"/>
      <c r="BY1992" s="47"/>
      <c r="BZ1992" s="47"/>
      <c r="CA1992" s="47"/>
      <c r="CB1992" s="47"/>
      <c r="CC1992" s="47"/>
      <c r="CD1992" s="47"/>
      <c r="CE1992" s="47"/>
      <c r="CF1992" s="47"/>
      <c r="CG1992" s="47"/>
      <c r="CH1992" s="47"/>
      <c r="CI1992" s="47"/>
    </row>
    <row r="1993" spans="3:87">
      <c r="C1993" s="17"/>
      <c r="D1993" s="90"/>
      <c r="E1993" s="47"/>
      <c r="F1993" s="47"/>
      <c r="G1993" s="47"/>
      <c r="H1993" s="47"/>
      <c r="I1993" s="47"/>
      <c r="J1993" s="47"/>
      <c r="K1993" s="47"/>
      <c r="L1993" s="47"/>
      <c r="M1993" s="47"/>
      <c r="N1993" s="47"/>
      <c r="O1993" s="47"/>
      <c r="P1993" s="47"/>
      <c r="Q1993" s="47"/>
      <c r="R1993" s="47"/>
      <c r="S1993" s="47"/>
      <c r="T1993" s="47"/>
      <c r="U1993" s="47"/>
      <c r="V1993" s="47"/>
      <c r="W1993" s="47"/>
      <c r="X1993" s="47"/>
      <c r="Y1993" s="47"/>
      <c r="Z1993" s="47"/>
      <c r="AA1993" s="47"/>
      <c r="AB1993" s="47"/>
      <c r="AC1993" s="47"/>
      <c r="AD1993" s="47"/>
      <c r="AE1993" s="47"/>
      <c r="AF1993" s="47"/>
      <c r="AG1993" s="47"/>
      <c r="AH1993" s="47"/>
      <c r="AI1993" s="47"/>
      <c r="AJ1993" s="47"/>
      <c r="AK1993" s="47"/>
      <c r="AL1993" s="47"/>
      <c r="AM1993" s="47"/>
      <c r="AN1993" s="47"/>
      <c r="AO1993" s="47"/>
      <c r="AP1993" s="47"/>
      <c r="AQ1993" s="47"/>
      <c r="AR1993" s="47"/>
      <c r="AS1993" s="47"/>
      <c r="AT1993" s="47"/>
      <c r="AU1993" s="47"/>
      <c r="AV1993" s="47"/>
      <c r="AW1993" s="47"/>
      <c r="AX1993" s="47"/>
      <c r="AY1993" s="47"/>
      <c r="AZ1993" s="47"/>
      <c r="BA1993" s="47"/>
      <c r="BB1993" s="47"/>
      <c r="BC1993" s="47"/>
      <c r="BD1993" s="47"/>
      <c r="BE1993" s="47"/>
      <c r="BF1993" s="47"/>
      <c r="BG1993" s="47"/>
      <c r="BH1993" s="47"/>
      <c r="BI1993" s="47"/>
      <c r="BJ1993" s="47"/>
      <c r="BK1993" s="47"/>
      <c r="BL1993" s="47"/>
      <c r="BM1993" s="47"/>
      <c r="BN1993" s="47"/>
      <c r="BO1993" s="47"/>
      <c r="BP1993" s="47"/>
      <c r="BQ1993" s="47"/>
      <c r="BR1993" s="47"/>
      <c r="BS1993" s="47"/>
      <c r="BT1993" s="47"/>
      <c r="BU1993" s="47"/>
      <c r="BV1993" s="47"/>
      <c r="BW1993" s="47"/>
      <c r="BX1993" s="47"/>
      <c r="BY1993" s="47"/>
      <c r="BZ1993" s="47"/>
      <c r="CA1993" s="47"/>
      <c r="CB1993" s="47"/>
      <c r="CC1993" s="47"/>
      <c r="CD1993" s="47"/>
      <c r="CE1993" s="47"/>
      <c r="CF1993" s="47"/>
      <c r="CG1993" s="47"/>
      <c r="CH1993" s="47"/>
      <c r="CI1993" s="47"/>
    </row>
    <row r="1994" spans="3:87">
      <c r="C1994" s="17"/>
      <c r="D1994" s="90"/>
      <c r="E1994" s="47"/>
      <c r="F1994" s="47"/>
      <c r="G1994" s="47"/>
      <c r="H1994" s="47"/>
      <c r="I1994" s="47"/>
      <c r="J1994" s="47"/>
      <c r="K1994" s="47"/>
      <c r="L1994" s="47"/>
      <c r="M1994" s="47"/>
      <c r="N1994" s="47"/>
      <c r="O1994" s="47"/>
      <c r="P1994" s="47"/>
      <c r="Q1994" s="47"/>
      <c r="R1994" s="47"/>
      <c r="S1994" s="47"/>
      <c r="T1994" s="47"/>
      <c r="U1994" s="47"/>
      <c r="V1994" s="47"/>
      <c r="W1994" s="47"/>
      <c r="X1994" s="47"/>
      <c r="Y1994" s="47"/>
      <c r="Z1994" s="47"/>
      <c r="AA1994" s="47"/>
      <c r="AB1994" s="47"/>
      <c r="AC1994" s="47"/>
      <c r="AD1994" s="47"/>
      <c r="AE1994" s="47"/>
      <c r="AF1994" s="47"/>
      <c r="AG1994" s="47"/>
      <c r="AH1994" s="47"/>
      <c r="AI1994" s="47"/>
      <c r="AJ1994" s="47"/>
      <c r="AK1994" s="47"/>
      <c r="AL1994" s="47"/>
      <c r="AM1994" s="47"/>
      <c r="AN1994" s="47"/>
      <c r="AO1994" s="47"/>
      <c r="AP1994" s="47"/>
      <c r="AQ1994" s="47"/>
      <c r="AR1994" s="47"/>
      <c r="AS1994" s="47"/>
      <c r="AT1994" s="47"/>
      <c r="AU1994" s="47"/>
      <c r="AV1994" s="47"/>
      <c r="AW1994" s="47"/>
      <c r="AX1994" s="47"/>
      <c r="AY1994" s="47"/>
      <c r="AZ1994" s="47"/>
      <c r="BA1994" s="47"/>
      <c r="BB1994" s="47"/>
      <c r="BC1994" s="47"/>
      <c r="BD1994" s="47"/>
      <c r="BE1994" s="47"/>
      <c r="BF1994" s="47"/>
      <c r="BG1994" s="47"/>
      <c r="BH1994" s="47"/>
      <c r="BI1994" s="47"/>
      <c r="BJ1994" s="47"/>
      <c r="BK1994" s="47"/>
      <c r="BL1994" s="47"/>
      <c r="BM1994" s="47"/>
      <c r="BN1994" s="47"/>
      <c r="BO1994" s="47"/>
      <c r="BP1994" s="47"/>
      <c r="BQ1994" s="47"/>
      <c r="BR1994" s="47"/>
      <c r="BS1994" s="47"/>
      <c r="BT1994" s="47"/>
      <c r="BU1994" s="47"/>
      <c r="BV1994" s="47"/>
      <c r="BW1994" s="47"/>
      <c r="BX1994" s="47"/>
      <c r="BY1994" s="47"/>
      <c r="BZ1994" s="47"/>
      <c r="CA1994" s="47"/>
      <c r="CB1994" s="47"/>
      <c r="CC1994" s="47"/>
      <c r="CD1994" s="47"/>
      <c r="CE1994" s="47"/>
      <c r="CF1994" s="47"/>
      <c r="CG1994" s="47"/>
      <c r="CH1994" s="47"/>
      <c r="CI1994" s="47"/>
    </row>
    <row r="1995" spans="3:87">
      <c r="C1995" s="17"/>
      <c r="D1995" s="90"/>
      <c r="E1995" s="47"/>
      <c r="F1995" s="47"/>
      <c r="G1995" s="47"/>
      <c r="H1995" s="47"/>
      <c r="I1995" s="47"/>
      <c r="J1995" s="47"/>
      <c r="K1995" s="47"/>
      <c r="L1995" s="47"/>
      <c r="M1995" s="47"/>
      <c r="N1995" s="47"/>
      <c r="O1995" s="47"/>
      <c r="P1995" s="47"/>
      <c r="Q1995" s="47"/>
      <c r="R1995" s="47"/>
      <c r="S1995" s="47"/>
      <c r="T1995" s="47"/>
      <c r="U1995" s="47"/>
      <c r="V1995" s="47"/>
      <c r="W1995" s="47"/>
      <c r="X1995" s="47"/>
      <c r="Y1995" s="47"/>
      <c r="Z1995" s="47"/>
      <c r="AA1995" s="47"/>
      <c r="AB1995" s="47"/>
      <c r="AC1995" s="47"/>
      <c r="AD1995" s="47"/>
      <c r="AE1995" s="47"/>
      <c r="AF1995" s="47"/>
      <c r="AG1995" s="47"/>
      <c r="AH1995" s="47"/>
      <c r="AI1995" s="47"/>
      <c r="AJ1995" s="47"/>
      <c r="AK1995" s="47"/>
      <c r="AL1995" s="47"/>
      <c r="AM1995" s="47"/>
      <c r="AN1995" s="47"/>
      <c r="AO1995" s="47"/>
      <c r="AP1995" s="47"/>
      <c r="AQ1995" s="47"/>
      <c r="AR1995" s="47"/>
      <c r="AS1995" s="47"/>
      <c r="AT1995" s="47"/>
      <c r="AU1995" s="47"/>
      <c r="AV1995" s="47"/>
      <c r="AW1995" s="47"/>
      <c r="AX1995" s="47"/>
      <c r="AY1995" s="47"/>
      <c r="AZ1995" s="47"/>
      <c r="BA1995" s="47"/>
      <c r="BB1995" s="47"/>
      <c r="BC1995" s="47"/>
      <c r="BD1995" s="47"/>
      <c r="BE1995" s="47"/>
      <c r="BF1995" s="47"/>
      <c r="BG1995" s="47"/>
      <c r="BH1995" s="47"/>
      <c r="BI1995" s="47"/>
      <c r="BJ1995" s="47"/>
      <c r="BK1995" s="47"/>
      <c r="BL1995" s="47"/>
      <c r="BM1995" s="47"/>
      <c r="BN1995" s="47"/>
      <c r="BO1995" s="47"/>
      <c r="BP1995" s="47"/>
      <c r="BQ1995" s="47"/>
      <c r="BR1995" s="47"/>
      <c r="BS1995" s="47"/>
      <c r="BT1995" s="47"/>
      <c r="BU1995" s="47"/>
      <c r="BV1995" s="47"/>
      <c r="BW1995" s="47"/>
      <c r="BX1995" s="47"/>
      <c r="BY1995" s="47"/>
      <c r="BZ1995" s="47"/>
      <c r="CA1995" s="47"/>
      <c r="CB1995" s="47"/>
      <c r="CC1995" s="47"/>
      <c r="CD1995" s="47"/>
      <c r="CE1995" s="47"/>
      <c r="CF1995" s="47"/>
      <c r="CG1995" s="47"/>
      <c r="CH1995" s="47"/>
      <c r="CI1995" s="47"/>
    </row>
    <row r="1996" spans="3:87">
      <c r="C1996" s="17"/>
      <c r="D1996" s="90"/>
      <c r="E1996" s="47"/>
      <c r="F1996" s="47"/>
      <c r="G1996" s="47"/>
      <c r="H1996" s="47"/>
      <c r="I1996" s="47"/>
      <c r="J1996" s="47"/>
      <c r="K1996" s="47"/>
      <c r="L1996" s="47"/>
      <c r="M1996" s="47"/>
      <c r="N1996" s="47"/>
      <c r="O1996" s="47"/>
      <c r="P1996" s="47"/>
      <c r="Q1996" s="47"/>
      <c r="R1996" s="47"/>
      <c r="S1996" s="47"/>
      <c r="T1996" s="47"/>
      <c r="U1996" s="47"/>
      <c r="V1996" s="47"/>
      <c r="W1996" s="47"/>
      <c r="X1996" s="47"/>
      <c r="Y1996" s="47"/>
      <c r="Z1996" s="47"/>
      <c r="AA1996" s="47"/>
      <c r="AB1996" s="47"/>
      <c r="AC1996" s="47"/>
      <c r="AD1996" s="47"/>
      <c r="AE1996" s="47"/>
      <c r="AF1996" s="47"/>
      <c r="AG1996" s="47"/>
      <c r="AH1996" s="47"/>
      <c r="AI1996" s="47"/>
      <c r="AJ1996" s="47"/>
      <c r="AK1996" s="47"/>
      <c r="AL1996" s="47"/>
      <c r="AM1996" s="47"/>
      <c r="AN1996" s="47"/>
      <c r="AO1996" s="47"/>
      <c r="AP1996" s="47"/>
      <c r="AQ1996" s="47"/>
      <c r="AR1996" s="47"/>
      <c r="AS1996" s="47"/>
      <c r="AT1996" s="47"/>
      <c r="AU1996" s="47"/>
      <c r="AV1996" s="47"/>
      <c r="AW1996" s="47"/>
      <c r="AX1996" s="47"/>
      <c r="AY1996" s="47"/>
      <c r="AZ1996" s="47"/>
      <c r="BA1996" s="47"/>
      <c r="BB1996" s="47"/>
      <c r="BC1996" s="47"/>
      <c r="BD1996" s="47"/>
      <c r="BE1996" s="47"/>
      <c r="BF1996" s="47"/>
      <c r="BG1996" s="47"/>
      <c r="BH1996" s="47"/>
      <c r="BI1996" s="47"/>
      <c r="BJ1996" s="47"/>
      <c r="BK1996" s="47"/>
      <c r="BL1996" s="47"/>
      <c r="BM1996" s="47"/>
      <c r="BN1996" s="47"/>
      <c r="BO1996" s="47"/>
      <c r="BP1996" s="47"/>
      <c r="BQ1996" s="47"/>
      <c r="BR1996" s="47"/>
      <c r="BS1996" s="47"/>
      <c r="BT1996" s="47"/>
      <c r="BU1996" s="47"/>
      <c r="BV1996" s="47"/>
      <c r="BW1996" s="47"/>
      <c r="BX1996" s="47"/>
      <c r="BY1996" s="47"/>
      <c r="BZ1996" s="47"/>
      <c r="CA1996" s="47"/>
      <c r="CB1996" s="47"/>
      <c r="CC1996" s="47"/>
      <c r="CD1996" s="47"/>
      <c r="CE1996" s="47"/>
      <c r="CF1996" s="47"/>
      <c r="CG1996" s="47"/>
      <c r="CH1996" s="47"/>
      <c r="CI1996" s="47"/>
    </row>
    <row r="1997" spans="3:87">
      <c r="C1997" s="17"/>
      <c r="D1997" s="90"/>
      <c r="E1997" s="47"/>
      <c r="F1997" s="47"/>
      <c r="G1997" s="47"/>
      <c r="H1997" s="47"/>
      <c r="I1997" s="47"/>
      <c r="J1997" s="47"/>
      <c r="K1997" s="47"/>
      <c r="L1997" s="47"/>
      <c r="M1997" s="47"/>
      <c r="N1997" s="47"/>
      <c r="O1997" s="47"/>
      <c r="P1997" s="47"/>
      <c r="Q1997" s="47"/>
      <c r="R1997" s="47"/>
      <c r="S1997" s="47"/>
      <c r="T1997" s="47"/>
      <c r="U1997" s="47"/>
      <c r="V1997" s="47"/>
      <c r="W1997" s="47"/>
      <c r="X1997" s="47"/>
      <c r="Y1997" s="47"/>
      <c r="Z1997" s="47"/>
      <c r="AA1997" s="47"/>
      <c r="AB1997" s="47"/>
      <c r="AC1997" s="47"/>
      <c r="AD1997" s="47"/>
      <c r="AE1997" s="47"/>
      <c r="AF1997" s="47"/>
      <c r="AG1997" s="47"/>
      <c r="AH1997" s="47"/>
      <c r="AI1997" s="47"/>
      <c r="AJ1997" s="47"/>
      <c r="AK1997" s="47"/>
      <c r="AL1997" s="47"/>
      <c r="AM1997" s="47"/>
      <c r="AN1997" s="47"/>
      <c r="AO1997" s="47"/>
      <c r="AP1997" s="47"/>
      <c r="AQ1997" s="47"/>
      <c r="AR1997" s="47"/>
      <c r="AS1997" s="47"/>
      <c r="AT1997" s="47"/>
      <c r="AU1997" s="47"/>
      <c r="AV1997" s="47"/>
      <c r="AW1997" s="47"/>
      <c r="AX1997" s="47"/>
      <c r="AY1997" s="47"/>
      <c r="AZ1997" s="47"/>
      <c r="BA1997" s="47"/>
      <c r="BB1997" s="47"/>
      <c r="BC1997" s="47"/>
      <c r="BD1997" s="47"/>
      <c r="BE1997" s="47"/>
      <c r="BF1997" s="47"/>
      <c r="BG1997" s="47"/>
      <c r="BH1997" s="47"/>
      <c r="BI1997" s="47"/>
      <c r="BJ1997" s="47"/>
      <c r="BK1997" s="47"/>
      <c r="BL1997" s="47"/>
      <c r="BM1997" s="47"/>
      <c r="BN1997" s="47"/>
      <c r="BO1997" s="47"/>
      <c r="BP1997" s="47"/>
      <c r="BQ1997" s="47"/>
      <c r="BR1997" s="47"/>
      <c r="BS1997" s="47"/>
      <c r="BT1997" s="47"/>
      <c r="BU1997" s="47"/>
      <c r="BV1997" s="47"/>
      <c r="BW1997" s="47"/>
      <c r="BX1997" s="47"/>
      <c r="BY1997" s="47"/>
      <c r="BZ1997" s="47"/>
      <c r="CA1997" s="47"/>
      <c r="CB1997" s="47"/>
      <c r="CC1997" s="47"/>
      <c r="CD1997" s="47"/>
      <c r="CE1997" s="47"/>
      <c r="CF1997" s="47"/>
      <c r="CG1997" s="47"/>
      <c r="CH1997" s="47"/>
      <c r="CI1997" s="47"/>
    </row>
    <row r="1998" spans="3:87">
      <c r="C1998" s="17"/>
      <c r="D1998" s="90"/>
      <c r="E1998" s="47"/>
      <c r="F1998" s="47"/>
      <c r="G1998" s="47"/>
      <c r="H1998" s="47"/>
      <c r="I1998" s="47"/>
      <c r="J1998" s="47"/>
      <c r="K1998" s="47"/>
      <c r="L1998" s="47"/>
      <c r="M1998" s="47"/>
      <c r="N1998" s="47"/>
      <c r="O1998" s="47"/>
      <c r="P1998" s="47"/>
      <c r="Q1998" s="47"/>
      <c r="R1998" s="47"/>
      <c r="S1998" s="47"/>
      <c r="T1998" s="47"/>
      <c r="U1998" s="47"/>
      <c r="V1998" s="47"/>
      <c r="W1998" s="47"/>
      <c r="X1998" s="47"/>
      <c r="Y1998" s="47"/>
      <c r="Z1998" s="47"/>
      <c r="AA1998" s="47"/>
      <c r="AB1998" s="47"/>
      <c r="AC1998" s="47"/>
      <c r="AD1998" s="47"/>
      <c r="AE1998" s="47"/>
      <c r="AF1998" s="47"/>
      <c r="AG1998" s="47"/>
      <c r="AH1998" s="47"/>
      <c r="AI1998" s="47"/>
      <c r="AJ1998" s="47"/>
      <c r="AK1998" s="47"/>
      <c r="AL1998" s="47"/>
      <c r="AM1998" s="47"/>
      <c r="AN1998" s="47"/>
      <c r="AO1998" s="47"/>
      <c r="AP1998" s="47"/>
      <c r="AQ1998" s="47"/>
      <c r="AR1998" s="47"/>
      <c r="AS1998" s="47"/>
      <c r="AT1998" s="47"/>
      <c r="AU1998" s="47"/>
      <c r="AV1998" s="47"/>
      <c r="AW1998" s="47"/>
      <c r="AX1998" s="47"/>
      <c r="AY1998" s="47"/>
      <c r="AZ1998" s="47"/>
      <c r="BA1998" s="47"/>
      <c r="BB1998" s="47"/>
      <c r="BC1998" s="47"/>
      <c r="BD1998" s="47"/>
      <c r="BE1998" s="47"/>
      <c r="BF1998" s="47"/>
      <c r="BG1998" s="47"/>
      <c r="BH1998" s="47"/>
      <c r="BI1998" s="47"/>
      <c r="BJ1998" s="47"/>
      <c r="BK1998" s="47"/>
      <c r="BL1998" s="47"/>
      <c r="BM1998" s="47"/>
      <c r="BN1998" s="47"/>
      <c r="BO1998" s="47"/>
      <c r="BP1998" s="47"/>
      <c r="BQ1998" s="47"/>
      <c r="BR1998" s="47"/>
      <c r="BS1998" s="47"/>
      <c r="BT1998" s="47"/>
      <c r="BU1998" s="47"/>
      <c r="BV1998" s="47"/>
      <c r="BW1998" s="47"/>
      <c r="BX1998" s="47"/>
      <c r="BY1998" s="47"/>
      <c r="BZ1998" s="47"/>
      <c r="CA1998" s="47"/>
      <c r="CB1998" s="47"/>
      <c r="CC1998" s="47"/>
      <c r="CD1998" s="47"/>
      <c r="CE1998" s="47"/>
      <c r="CF1998" s="47"/>
      <c r="CG1998" s="47"/>
      <c r="CH1998" s="47"/>
      <c r="CI1998" s="47"/>
    </row>
    <row r="1999" spans="3:87">
      <c r="C1999" s="17"/>
      <c r="D1999" s="90"/>
      <c r="E1999" s="47"/>
      <c r="F1999" s="47"/>
      <c r="G1999" s="47"/>
      <c r="H1999" s="47"/>
      <c r="I1999" s="47"/>
      <c r="J1999" s="47"/>
      <c r="K1999" s="47"/>
      <c r="L1999" s="47"/>
      <c r="M1999" s="47"/>
      <c r="N1999" s="47"/>
      <c r="O1999" s="47"/>
      <c r="P1999" s="47"/>
      <c r="Q1999" s="47"/>
      <c r="R1999" s="47"/>
      <c r="S1999" s="47"/>
      <c r="T1999" s="47"/>
      <c r="U1999" s="47"/>
      <c r="V1999" s="47"/>
      <c r="W1999" s="47"/>
      <c r="X1999" s="47"/>
      <c r="Y1999" s="47"/>
      <c r="Z1999" s="47"/>
      <c r="AA1999" s="47"/>
      <c r="AB1999" s="47"/>
      <c r="AC1999" s="47"/>
      <c r="AD1999" s="47"/>
      <c r="AE1999" s="47"/>
      <c r="AF1999" s="47"/>
      <c r="AG1999" s="47"/>
      <c r="AH1999" s="47"/>
      <c r="AI1999" s="47"/>
      <c r="AJ1999" s="47"/>
      <c r="AK1999" s="47"/>
      <c r="AL1999" s="47"/>
      <c r="AM1999" s="47"/>
      <c r="AN1999" s="47"/>
      <c r="AO1999" s="47"/>
      <c r="AP1999" s="47"/>
      <c r="AQ1999" s="47"/>
      <c r="AR1999" s="47"/>
      <c r="AS1999" s="47"/>
      <c r="AT1999" s="47"/>
      <c r="AU1999" s="47"/>
      <c r="AV1999" s="47"/>
      <c r="AW1999" s="47"/>
      <c r="AX1999" s="47"/>
      <c r="AY1999" s="47"/>
      <c r="AZ1999" s="47"/>
      <c r="BA1999" s="47"/>
      <c r="BB1999" s="47"/>
      <c r="BC1999" s="47"/>
      <c r="BD1999" s="47"/>
      <c r="BE1999" s="47"/>
      <c r="BF1999" s="47"/>
      <c r="BG1999" s="47"/>
      <c r="BH1999" s="47"/>
      <c r="BI1999" s="47"/>
      <c r="BJ1999" s="47"/>
      <c r="BK1999" s="47"/>
      <c r="BL1999" s="47"/>
      <c r="BM1999" s="47"/>
      <c r="BN1999" s="47"/>
      <c r="BO1999" s="47"/>
      <c r="BP1999" s="47"/>
      <c r="BQ1999" s="47"/>
      <c r="BR1999" s="47"/>
      <c r="BS1999" s="47"/>
      <c r="BT1999" s="47"/>
      <c r="BU1999" s="47"/>
      <c r="BV1999" s="47"/>
      <c r="BW1999" s="47"/>
      <c r="BX1999" s="47"/>
      <c r="BY1999" s="47"/>
      <c r="BZ1999" s="47"/>
      <c r="CA1999" s="47"/>
      <c r="CB1999" s="47"/>
      <c r="CC1999" s="47"/>
      <c r="CD1999" s="47"/>
      <c r="CE1999" s="47"/>
      <c r="CF1999" s="47"/>
      <c r="CG1999" s="47"/>
      <c r="CH1999" s="47"/>
      <c r="CI1999" s="47"/>
    </row>
    <row r="2000" spans="3:87">
      <c r="C2000" s="17"/>
      <c r="D2000" s="90"/>
      <c r="E2000" s="47"/>
      <c r="F2000" s="47"/>
      <c r="G2000" s="47"/>
      <c r="H2000" s="47"/>
      <c r="I2000" s="47"/>
      <c r="J2000" s="47"/>
      <c r="K2000" s="47"/>
      <c r="L2000" s="47"/>
      <c r="M2000" s="47"/>
      <c r="N2000" s="47"/>
      <c r="O2000" s="47"/>
      <c r="P2000" s="47"/>
      <c r="Q2000" s="47"/>
      <c r="R2000" s="47"/>
      <c r="S2000" s="47"/>
      <c r="T2000" s="47"/>
      <c r="U2000" s="47"/>
      <c r="V2000" s="47"/>
      <c r="W2000" s="47"/>
      <c r="X2000" s="47"/>
      <c r="Y2000" s="47"/>
      <c r="Z2000" s="47"/>
      <c r="AA2000" s="47"/>
      <c r="AB2000" s="47"/>
      <c r="AC2000" s="47"/>
      <c r="AD2000" s="47"/>
      <c r="AE2000" s="47"/>
      <c r="AF2000" s="47"/>
      <c r="AG2000" s="47"/>
      <c r="AH2000" s="47"/>
      <c r="AI2000" s="47"/>
      <c r="AJ2000" s="47"/>
      <c r="AK2000" s="47"/>
      <c r="AL2000" s="47"/>
      <c r="AM2000" s="47"/>
      <c r="AN2000" s="47"/>
      <c r="AO2000" s="47"/>
      <c r="AP2000" s="47"/>
      <c r="AQ2000" s="47"/>
      <c r="AR2000" s="47"/>
      <c r="AS2000" s="47"/>
      <c r="AT2000" s="47"/>
      <c r="AU2000" s="47"/>
      <c r="AV2000" s="47"/>
      <c r="AW2000" s="47"/>
      <c r="AX2000" s="47"/>
      <c r="AY2000" s="47"/>
      <c r="AZ2000" s="47"/>
      <c r="BA2000" s="47"/>
      <c r="BB2000" s="47"/>
      <c r="BC2000" s="47"/>
      <c r="BD2000" s="47"/>
      <c r="BE2000" s="47"/>
      <c r="BF2000" s="47"/>
      <c r="BG2000" s="47"/>
      <c r="BH2000" s="47"/>
      <c r="BI2000" s="47"/>
      <c r="BJ2000" s="47"/>
      <c r="BK2000" s="47"/>
      <c r="BL2000" s="47"/>
      <c r="BM2000" s="47"/>
      <c r="BN2000" s="47"/>
      <c r="BO2000" s="47"/>
      <c r="BP2000" s="47"/>
      <c r="BQ2000" s="47"/>
      <c r="BR2000" s="47"/>
      <c r="BS2000" s="47"/>
      <c r="BT2000" s="47"/>
      <c r="BU2000" s="47"/>
      <c r="BV2000" s="47"/>
      <c r="BW2000" s="47"/>
      <c r="BX2000" s="47"/>
      <c r="BY2000" s="47"/>
      <c r="BZ2000" s="47"/>
      <c r="CA2000" s="47"/>
      <c r="CB2000" s="47"/>
      <c r="CC2000" s="47"/>
      <c r="CD2000" s="47"/>
      <c r="CE2000" s="47"/>
      <c r="CF2000" s="47"/>
      <c r="CG2000" s="47"/>
      <c r="CH2000" s="47"/>
      <c r="CI2000" s="47"/>
    </row>
    <row r="2001" spans="3:87">
      <c r="C2001" s="17"/>
      <c r="D2001" s="90"/>
      <c r="E2001" s="47"/>
      <c r="F2001" s="47"/>
      <c r="G2001" s="47"/>
      <c r="H2001" s="47"/>
      <c r="I2001" s="47"/>
      <c r="J2001" s="47"/>
      <c r="K2001" s="47"/>
      <c r="L2001" s="47"/>
      <c r="M2001" s="47"/>
      <c r="N2001" s="47"/>
      <c r="O2001" s="47"/>
      <c r="P2001" s="47"/>
      <c r="Q2001" s="47"/>
      <c r="R2001" s="47"/>
      <c r="S2001" s="47"/>
      <c r="T2001" s="47"/>
      <c r="U2001" s="47"/>
      <c r="V2001" s="47"/>
      <c r="W2001" s="47"/>
      <c r="X2001" s="47"/>
      <c r="Y2001" s="47"/>
      <c r="Z2001" s="47"/>
      <c r="AA2001" s="47"/>
      <c r="AB2001" s="47"/>
      <c r="AC2001" s="47"/>
      <c r="AD2001" s="47"/>
      <c r="AE2001" s="47"/>
      <c r="AF2001" s="47"/>
      <c r="AG2001" s="47"/>
      <c r="AH2001" s="47"/>
      <c r="AI2001" s="47"/>
      <c r="AJ2001" s="47"/>
      <c r="AK2001" s="47"/>
      <c r="AL2001" s="47"/>
      <c r="AM2001" s="47"/>
      <c r="AN2001" s="47"/>
      <c r="AO2001" s="47"/>
      <c r="AP2001" s="47"/>
      <c r="AQ2001" s="47"/>
      <c r="AR2001" s="47"/>
      <c r="AS2001" s="47"/>
      <c r="AT2001" s="47"/>
      <c r="AU2001" s="47"/>
      <c r="AV2001" s="47"/>
      <c r="AW2001" s="47"/>
      <c r="AX2001" s="47"/>
      <c r="AY2001" s="47"/>
      <c r="AZ2001" s="47"/>
      <c r="BA2001" s="47"/>
      <c r="BB2001" s="47"/>
      <c r="BC2001" s="47"/>
      <c r="BD2001" s="47"/>
      <c r="BE2001" s="47"/>
      <c r="BF2001" s="47"/>
      <c r="BG2001" s="47"/>
      <c r="BH2001" s="47"/>
      <c r="BI2001" s="47"/>
      <c r="BJ2001" s="47"/>
      <c r="BK2001" s="47"/>
      <c r="BL2001" s="47"/>
      <c r="BM2001" s="47"/>
      <c r="BN2001" s="47"/>
      <c r="BO2001" s="47"/>
      <c r="BP2001" s="47"/>
      <c r="BQ2001" s="47"/>
      <c r="BR2001" s="47"/>
      <c r="BS2001" s="47"/>
      <c r="BT2001" s="47"/>
      <c r="BU2001" s="47"/>
      <c r="BV2001" s="47"/>
      <c r="BW2001" s="47"/>
      <c r="BX2001" s="47"/>
      <c r="BY2001" s="47"/>
      <c r="BZ2001" s="47"/>
      <c r="CA2001" s="47"/>
      <c r="CB2001" s="47"/>
      <c r="CC2001" s="47"/>
      <c r="CD2001" s="47"/>
      <c r="CE2001" s="47"/>
      <c r="CF2001" s="47"/>
      <c r="CG2001" s="47"/>
      <c r="CH2001" s="47"/>
      <c r="CI2001" s="47"/>
    </row>
    <row r="2002" spans="3:87">
      <c r="C2002" s="17"/>
      <c r="D2002" s="90"/>
      <c r="E2002" s="47"/>
      <c r="F2002" s="47"/>
      <c r="G2002" s="47"/>
      <c r="H2002" s="47"/>
      <c r="I2002" s="47"/>
      <c r="J2002" s="47"/>
      <c r="K2002" s="47"/>
      <c r="L2002" s="47"/>
      <c r="M2002" s="47"/>
      <c r="N2002" s="47"/>
      <c r="O2002" s="47"/>
      <c r="P2002" s="47"/>
      <c r="Q2002" s="47"/>
      <c r="R2002" s="47"/>
      <c r="S2002" s="47"/>
      <c r="T2002" s="47"/>
      <c r="U2002" s="47"/>
      <c r="V2002" s="47"/>
      <c r="W2002" s="47"/>
      <c r="X2002" s="47"/>
      <c r="Y2002" s="47"/>
      <c r="Z2002" s="47"/>
      <c r="AA2002" s="47"/>
      <c r="AB2002" s="47"/>
      <c r="AC2002" s="47"/>
      <c r="AD2002" s="47"/>
      <c r="AE2002" s="47"/>
      <c r="AF2002" s="47"/>
      <c r="AG2002" s="47"/>
      <c r="AH2002" s="47"/>
      <c r="AI2002" s="47"/>
      <c r="AJ2002" s="47"/>
      <c r="AK2002" s="47"/>
      <c r="AL2002" s="47"/>
      <c r="AM2002" s="47"/>
      <c r="AN2002" s="47"/>
      <c r="AO2002" s="47"/>
      <c r="AP2002" s="47"/>
      <c r="AQ2002" s="47"/>
      <c r="AR2002" s="47"/>
      <c r="AS2002" s="47"/>
      <c r="AT2002" s="47"/>
      <c r="AU2002" s="47"/>
      <c r="AV2002" s="47"/>
      <c r="AW2002" s="47"/>
      <c r="AX2002" s="47"/>
      <c r="AY2002" s="47"/>
      <c r="AZ2002" s="47"/>
      <c r="BA2002" s="47"/>
      <c r="BB2002" s="47"/>
      <c r="BC2002" s="47"/>
      <c r="BD2002" s="47"/>
      <c r="BE2002" s="47"/>
      <c r="BF2002" s="47"/>
      <c r="BG2002" s="47"/>
      <c r="BH2002" s="47"/>
      <c r="BI2002" s="47"/>
      <c r="BJ2002" s="47"/>
      <c r="BK2002" s="47"/>
      <c r="BL2002" s="47"/>
      <c r="BM2002" s="47"/>
      <c r="BN2002" s="47"/>
      <c r="BO2002" s="47"/>
      <c r="BP2002" s="47"/>
      <c r="BQ2002" s="47"/>
      <c r="BR2002" s="47"/>
      <c r="BS2002" s="47"/>
      <c r="BT2002" s="47"/>
      <c r="BU2002" s="47"/>
      <c r="BV2002" s="47"/>
      <c r="BW2002" s="47"/>
      <c r="BX2002" s="47"/>
      <c r="BY2002" s="47"/>
      <c r="BZ2002" s="47"/>
      <c r="CA2002" s="47"/>
      <c r="CB2002" s="47"/>
      <c r="CC2002" s="47"/>
      <c r="CD2002" s="47"/>
      <c r="CE2002" s="47"/>
      <c r="CF2002" s="47"/>
      <c r="CG2002" s="47"/>
      <c r="CH2002" s="47"/>
      <c r="CI2002" s="47"/>
    </row>
    <row r="2003" spans="3:87">
      <c r="C2003" s="17"/>
      <c r="D2003" s="90"/>
      <c r="E2003" s="47"/>
      <c r="F2003" s="47"/>
      <c r="G2003" s="47"/>
      <c r="H2003" s="47"/>
      <c r="I2003" s="47"/>
      <c r="J2003" s="47"/>
      <c r="K2003" s="47"/>
      <c r="L2003" s="47"/>
      <c r="M2003" s="47"/>
      <c r="N2003" s="47"/>
      <c r="O2003" s="47"/>
      <c r="P2003" s="47"/>
      <c r="Q2003" s="47"/>
      <c r="R2003" s="47"/>
      <c r="S2003" s="47"/>
      <c r="T2003" s="47"/>
      <c r="U2003" s="47"/>
      <c r="V2003" s="47"/>
      <c r="W2003" s="47"/>
      <c r="X2003" s="47"/>
      <c r="Y2003" s="47"/>
      <c r="Z2003" s="47"/>
      <c r="AA2003" s="47"/>
      <c r="AB2003" s="47"/>
      <c r="AC2003" s="47"/>
      <c r="AD2003" s="47"/>
      <c r="AE2003" s="47"/>
      <c r="AF2003" s="47"/>
      <c r="AG2003" s="47"/>
      <c r="AH2003" s="47"/>
      <c r="AI2003" s="47"/>
      <c r="AJ2003" s="47"/>
      <c r="AK2003" s="47"/>
      <c r="AL2003" s="47"/>
      <c r="AM2003" s="47"/>
      <c r="AN2003" s="47"/>
      <c r="AO2003" s="47"/>
      <c r="AP2003" s="47"/>
      <c r="AQ2003" s="47"/>
      <c r="AR2003" s="47"/>
      <c r="AS2003" s="47"/>
      <c r="AT2003" s="47"/>
      <c r="AU2003" s="47"/>
      <c r="AV2003" s="47"/>
      <c r="AW2003" s="47"/>
      <c r="AX2003" s="47"/>
      <c r="AY2003" s="47"/>
      <c r="AZ2003" s="47"/>
      <c r="BA2003" s="47"/>
      <c r="BB2003" s="47"/>
      <c r="BC2003" s="47"/>
      <c r="BD2003" s="47"/>
      <c r="BE2003" s="47"/>
      <c r="BF2003" s="47"/>
      <c r="BG2003" s="47"/>
      <c r="BH2003" s="47"/>
      <c r="BI2003" s="47"/>
      <c r="BJ2003" s="47"/>
      <c r="BK2003" s="47"/>
      <c r="BL2003" s="47"/>
      <c r="BM2003" s="47"/>
      <c r="BN2003" s="47"/>
      <c r="BO2003" s="47"/>
      <c r="BP2003" s="47"/>
      <c r="BQ2003" s="47"/>
      <c r="BR2003" s="47"/>
      <c r="BS2003" s="47"/>
      <c r="BT2003" s="47"/>
      <c r="BU2003" s="47"/>
      <c r="BV2003" s="47"/>
      <c r="BW2003" s="47"/>
      <c r="BX2003" s="47"/>
      <c r="BY2003" s="47"/>
      <c r="BZ2003" s="47"/>
      <c r="CA2003" s="47"/>
      <c r="CB2003" s="47"/>
      <c r="CC2003" s="47"/>
      <c r="CD2003" s="47"/>
      <c r="CE2003" s="47"/>
      <c r="CF2003" s="47"/>
      <c r="CG2003" s="47"/>
      <c r="CH2003" s="47"/>
      <c r="CI2003" s="47"/>
    </row>
    <row r="2004" spans="3:87">
      <c r="C2004" s="17"/>
      <c r="D2004" s="90"/>
      <c r="E2004" s="47"/>
      <c r="F2004" s="47"/>
      <c r="G2004" s="47"/>
      <c r="H2004" s="47"/>
      <c r="I2004" s="47"/>
      <c r="J2004" s="47"/>
      <c r="K2004" s="47"/>
      <c r="L2004" s="47"/>
      <c r="M2004" s="47"/>
      <c r="N2004" s="47"/>
      <c r="O2004" s="47"/>
      <c r="P2004" s="47"/>
      <c r="Q2004" s="47"/>
      <c r="R2004" s="47"/>
      <c r="S2004" s="47"/>
      <c r="T2004" s="47"/>
      <c r="U2004" s="47"/>
      <c r="V2004" s="47"/>
      <c r="W2004" s="47"/>
      <c r="X2004" s="47"/>
      <c r="Y2004" s="47"/>
      <c r="Z2004" s="47"/>
      <c r="AA2004" s="47"/>
      <c r="AB2004" s="47"/>
      <c r="AC2004" s="47"/>
      <c r="AD2004" s="47"/>
      <c r="AE2004" s="47"/>
      <c r="AF2004" s="47"/>
      <c r="AG2004" s="47"/>
      <c r="AH2004" s="47"/>
      <c r="AI2004" s="47"/>
      <c r="AJ2004" s="47"/>
      <c r="AK2004" s="47"/>
      <c r="AL2004" s="47"/>
      <c r="AM2004" s="47"/>
      <c r="AN2004" s="47"/>
      <c r="AO2004" s="47"/>
      <c r="AP2004" s="47"/>
      <c r="AQ2004" s="47"/>
      <c r="AR2004" s="47"/>
      <c r="AS2004" s="47"/>
      <c r="AT2004" s="47"/>
      <c r="AU2004" s="47"/>
      <c r="AV2004" s="47"/>
      <c r="AW2004" s="47"/>
      <c r="AX2004" s="47"/>
      <c r="AY2004" s="47"/>
      <c r="AZ2004" s="47"/>
      <c r="BA2004" s="47"/>
      <c r="BB2004" s="47"/>
      <c r="BC2004" s="47"/>
      <c r="BD2004" s="47"/>
      <c r="BE2004" s="47"/>
      <c r="BF2004" s="47"/>
      <c r="BG2004" s="47"/>
      <c r="BH2004" s="47"/>
      <c r="BI2004" s="47"/>
      <c r="BJ2004" s="47"/>
      <c r="BK2004" s="47"/>
      <c r="BL2004" s="47"/>
      <c r="BM2004" s="47"/>
      <c r="BN2004" s="47"/>
      <c r="BO2004" s="47"/>
      <c r="BP2004" s="47"/>
      <c r="BQ2004" s="47"/>
      <c r="BR2004" s="47"/>
      <c r="BS2004" s="47"/>
      <c r="BT2004" s="47"/>
      <c r="BU2004" s="47"/>
      <c r="BV2004" s="47"/>
      <c r="BW2004" s="47"/>
      <c r="BX2004" s="47"/>
      <c r="BY2004" s="47"/>
      <c r="BZ2004" s="47"/>
      <c r="CA2004" s="47"/>
      <c r="CB2004" s="47"/>
      <c r="CC2004" s="47"/>
      <c r="CD2004" s="47"/>
      <c r="CE2004" s="47"/>
      <c r="CF2004" s="47"/>
      <c r="CG2004" s="47"/>
      <c r="CH2004" s="47"/>
      <c r="CI2004" s="47"/>
    </row>
    <row r="2005" spans="3:87">
      <c r="C2005" s="17"/>
      <c r="D2005" s="90"/>
      <c r="E2005" s="47"/>
      <c r="F2005" s="47"/>
      <c r="G2005" s="47"/>
      <c r="H2005" s="47"/>
      <c r="I2005" s="47"/>
      <c r="J2005" s="47"/>
      <c r="K2005" s="47"/>
      <c r="L2005" s="47"/>
      <c r="M2005" s="47"/>
      <c r="N2005" s="47"/>
      <c r="O2005" s="47"/>
      <c r="P2005" s="47"/>
      <c r="Q2005" s="47"/>
      <c r="R2005" s="47"/>
      <c r="S2005" s="47"/>
      <c r="T2005" s="47"/>
      <c r="U2005" s="47"/>
      <c r="V2005" s="47"/>
      <c r="W2005" s="47"/>
      <c r="X2005" s="47"/>
      <c r="Y2005" s="47"/>
      <c r="Z2005" s="47"/>
      <c r="AA2005" s="47"/>
      <c r="AB2005" s="47"/>
      <c r="AC2005" s="47"/>
      <c r="AD2005" s="47"/>
      <c r="AE2005" s="47"/>
      <c r="AF2005" s="47"/>
      <c r="AG2005" s="47"/>
      <c r="AH2005" s="47"/>
      <c r="AI2005" s="47"/>
      <c r="AJ2005" s="47"/>
      <c r="AK2005" s="47"/>
      <c r="AL2005" s="47"/>
      <c r="AM2005" s="47"/>
      <c r="AN2005" s="47"/>
      <c r="AO2005" s="47"/>
      <c r="AP2005" s="47"/>
      <c r="AQ2005" s="47"/>
      <c r="AR2005" s="47"/>
      <c r="AS2005" s="47"/>
      <c r="AT2005" s="47"/>
      <c r="AU2005" s="47"/>
      <c r="AV2005" s="47"/>
      <c r="AW2005" s="47"/>
      <c r="AX2005" s="47"/>
      <c r="AY2005" s="47"/>
      <c r="AZ2005" s="47"/>
      <c r="BA2005" s="47"/>
      <c r="BB2005" s="47"/>
      <c r="BC2005" s="47"/>
      <c r="BD2005" s="47"/>
      <c r="BE2005" s="47"/>
      <c r="BF2005" s="47"/>
      <c r="BG2005" s="47"/>
      <c r="BH2005" s="47"/>
      <c r="BI2005" s="47"/>
      <c r="BJ2005" s="47"/>
      <c r="BK2005" s="47"/>
      <c r="BL2005" s="47"/>
      <c r="BM2005" s="47"/>
      <c r="BN2005" s="47"/>
      <c r="BO2005" s="47"/>
      <c r="BP2005" s="47"/>
      <c r="BQ2005" s="47"/>
      <c r="BR2005" s="47"/>
      <c r="BS2005" s="47"/>
      <c r="BT2005" s="47"/>
      <c r="BU2005" s="47"/>
      <c r="BV2005" s="47"/>
      <c r="BW2005" s="47"/>
      <c r="BX2005" s="47"/>
      <c r="BY2005" s="47"/>
      <c r="BZ2005" s="47"/>
      <c r="CA2005" s="47"/>
      <c r="CB2005" s="47"/>
      <c r="CC2005" s="47"/>
      <c r="CD2005" s="47"/>
      <c r="CE2005" s="47"/>
      <c r="CF2005" s="47"/>
      <c r="CG2005" s="47"/>
      <c r="CH2005" s="47"/>
      <c r="CI2005" s="47"/>
    </row>
    <row r="2006" spans="3:87">
      <c r="C2006" s="17"/>
      <c r="D2006" s="90"/>
      <c r="E2006" s="47"/>
      <c r="F2006" s="47"/>
      <c r="G2006" s="47"/>
      <c r="H2006" s="47"/>
      <c r="I2006" s="47"/>
      <c r="J2006" s="47"/>
      <c r="K2006" s="47"/>
      <c r="L2006" s="47"/>
      <c r="M2006" s="47"/>
      <c r="N2006" s="47"/>
      <c r="O2006" s="47"/>
      <c r="P2006" s="47"/>
      <c r="Q2006" s="47"/>
      <c r="R2006" s="47"/>
      <c r="S2006" s="47"/>
      <c r="T2006" s="47"/>
      <c r="U2006" s="47"/>
      <c r="V2006" s="47"/>
      <c r="W2006" s="47"/>
      <c r="X2006" s="47"/>
      <c r="Y2006" s="47"/>
      <c r="Z2006" s="47"/>
      <c r="AA2006" s="47"/>
      <c r="AB2006" s="47"/>
      <c r="AC2006" s="47"/>
      <c r="AD2006" s="47"/>
      <c r="AE2006" s="47"/>
      <c r="AF2006" s="47"/>
      <c r="AG2006" s="47"/>
      <c r="AH2006" s="47"/>
      <c r="AI2006" s="47"/>
      <c r="AJ2006" s="47"/>
      <c r="AK2006" s="47"/>
      <c r="AL2006" s="47"/>
      <c r="AM2006" s="47"/>
      <c r="AN2006" s="47"/>
      <c r="AO2006" s="47"/>
      <c r="AP2006" s="47"/>
      <c r="AQ2006" s="47"/>
      <c r="AR2006" s="47"/>
      <c r="AS2006" s="47"/>
      <c r="AT2006" s="47"/>
      <c r="AU2006" s="47"/>
      <c r="AV2006" s="47"/>
      <c r="AW2006" s="47"/>
      <c r="AX2006" s="47"/>
      <c r="AY2006" s="47"/>
      <c r="AZ2006" s="47"/>
      <c r="BA2006" s="47"/>
      <c r="BB2006" s="47"/>
      <c r="BC2006" s="47"/>
      <c r="BD2006" s="47"/>
      <c r="BE2006" s="47"/>
      <c r="BF2006" s="47"/>
      <c r="BG2006" s="47"/>
      <c r="BH2006" s="47"/>
      <c r="BI2006" s="47"/>
      <c r="BJ2006" s="47"/>
      <c r="BK2006" s="47"/>
      <c r="BL2006" s="47"/>
      <c r="BM2006" s="47"/>
      <c r="BN2006" s="47"/>
      <c r="BO2006" s="47"/>
      <c r="BP2006" s="47"/>
      <c r="BQ2006" s="47"/>
      <c r="BR2006" s="47"/>
      <c r="BS2006" s="47"/>
      <c r="BT2006" s="47"/>
      <c r="BU2006" s="47"/>
      <c r="BV2006" s="47"/>
      <c r="BW2006" s="47"/>
      <c r="BX2006" s="47"/>
      <c r="BY2006" s="47"/>
      <c r="BZ2006" s="47"/>
      <c r="CA2006" s="47"/>
      <c r="CB2006" s="47"/>
      <c r="CC2006" s="47"/>
      <c r="CD2006" s="47"/>
      <c r="CE2006" s="47"/>
      <c r="CF2006" s="47"/>
      <c r="CG2006" s="47"/>
      <c r="CH2006" s="47"/>
      <c r="CI2006" s="47"/>
    </row>
    <row r="2007" spans="3:87">
      <c r="C2007" s="17"/>
      <c r="D2007" s="90"/>
      <c r="E2007" s="47"/>
      <c r="F2007" s="47"/>
      <c r="G2007" s="47"/>
      <c r="H2007" s="47"/>
      <c r="I2007" s="47"/>
      <c r="J2007" s="47"/>
      <c r="K2007" s="47"/>
      <c r="L2007" s="47"/>
      <c r="M2007" s="47"/>
      <c r="N2007" s="47"/>
      <c r="O2007" s="47"/>
      <c r="P2007" s="47"/>
      <c r="Q2007" s="47"/>
      <c r="R2007" s="47"/>
      <c r="S2007" s="47"/>
      <c r="T2007" s="47"/>
      <c r="U2007" s="47"/>
      <c r="V2007" s="47"/>
      <c r="W2007" s="47"/>
      <c r="X2007" s="47"/>
      <c r="Y2007" s="47"/>
      <c r="Z2007" s="47"/>
      <c r="AA2007" s="47"/>
      <c r="AB2007" s="47"/>
      <c r="AC2007" s="47"/>
      <c r="AD2007" s="47"/>
      <c r="AE2007" s="47"/>
      <c r="AF2007" s="47"/>
      <c r="AG2007" s="47"/>
      <c r="AH2007" s="47"/>
      <c r="AI2007" s="47"/>
      <c r="AJ2007" s="47"/>
      <c r="AK2007" s="47"/>
      <c r="AL2007" s="47"/>
      <c r="AM2007" s="47"/>
      <c r="AN2007" s="47"/>
      <c r="AO2007" s="47"/>
      <c r="AP2007" s="47"/>
      <c r="AQ2007" s="47"/>
      <c r="AR2007" s="47"/>
      <c r="AS2007" s="47"/>
      <c r="AT2007" s="47"/>
      <c r="AU2007" s="47"/>
      <c r="AV2007" s="47"/>
      <c r="AW2007" s="47"/>
      <c r="AX2007" s="47"/>
      <c r="AY2007" s="47"/>
      <c r="AZ2007" s="47"/>
      <c r="BA2007" s="47"/>
      <c r="BB2007" s="47"/>
      <c r="BC2007" s="47"/>
      <c r="BD2007" s="47"/>
      <c r="BE2007" s="47"/>
      <c r="BF2007" s="47"/>
      <c r="BG2007" s="47"/>
      <c r="BH2007" s="47"/>
      <c r="BI2007" s="47"/>
      <c r="BJ2007" s="47"/>
      <c r="BK2007" s="47"/>
      <c r="BL2007" s="47"/>
      <c r="BM2007" s="47"/>
      <c r="BN2007" s="47"/>
      <c r="BO2007" s="47"/>
      <c r="BP2007" s="47"/>
      <c r="BQ2007" s="47"/>
      <c r="BR2007" s="47"/>
      <c r="BS2007" s="47"/>
      <c r="BT2007" s="47"/>
      <c r="BU2007" s="47"/>
      <c r="BV2007" s="47"/>
      <c r="BW2007" s="47"/>
      <c r="BX2007" s="47"/>
      <c r="BY2007" s="47"/>
      <c r="BZ2007" s="47"/>
      <c r="CA2007" s="47"/>
      <c r="CB2007" s="47"/>
      <c r="CC2007" s="47"/>
      <c r="CD2007" s="47"/>
      <c r="CE2007" s="47"/>
      <c r="CF2007" s="47"/>
      <c r="CG2007" s="47"/>
      <c r="CH2007" s="47"/>
      <c r="CI2007" s="47"/>
    </row>
    <row r="2008" spans="3:87">
      <c r="C2008" s="17"/>
      <c r="D2008" s="90"/>
      <c r="E2008" s="47"/>
      <c r="F2008" s="47"/>
      <c r="G2008" s="47"/>
      <c r="H2008" s="47"/>
      <c r="I2008" s="47"/>
      <c r="J2008" s="47"/>
      <c r="K2008" s="47"/>
      <c r="L2008" s="47"/>
      <c r="M2008" s="47"/>
      <c r="N2008" s="47"/>
      <c r="O2008" s="47"/>
      <c r="P2008" s="47"/>
      <c r="Q2008" s="47"/>
      <c r="R2008" s="47"/>
      <c r="S2008" s="47"/>
      <c r="T2008" s="47"/>
      <c r="U2008" s="47"/>
      <c r="V2008" s="47"/>
      <c r="W2008" s="47"/>
      <c r="X2008" s="47"/>
      <c r="Y2008" s="47"/>
      <c r="Z2008" s="47"/>
      <c r="AA2008" s="47"/>
      <c r="AB2008" s="47"/>
      <c r="AC2008" s="47"/>
      <c r="AD2008" s="47"/>
      <c r="AE2008" s="47"/>
      <c r="AF2008" s="47"/>
      <c r="AG2008" s="47"/>
      <c r="AH2008" s="47"/>
      <c r="AI2008" s="47"/>
      <c r="AJ2008" s="47"/>
      <c r="AK2008" s="47"/>
      <c r="AL2008" s="47"/>
      <c r="AM2008" s="47"/>
      <c r="AN2008" s="47"/>
      <c r="AO2008" s="47"/>
      <c r="AP2008" s="47"/>
      <c r="AQ2008" s="47"/>
      <c r="AR2008" s="47"/>
      <c r="AS2008" s="47"/>
      <c r="AT2008" s="47"/>
      <c r="AU2008" s="47"/>
      <c r="AV2008" s="47"/>
      <c r="AW2008" s="47"/>
      <c r="AX2008" s="47"/>
      <c r="AY2008" s="47"/>
      <c r="AZ2008" s="47"/>
      <c r="BA2008" s="47"/>
      <c r="BB2008" s="47"/>
      <c r="BC2008" s="47"/>
      <c r="BD2008" s="47"/>
      <c r="BE2008" s="47"/>
      <c r="BF2008" s="47"/>
      <c r="BG2008" s="47"/>
      <c r="BH2008" s="47"/>
      <c r="BI2008" s="47"/>
      <c r="BJ2008" s="47"/>
      <c r="BK2008" s="47"/>
      <c r="BL2008" s="47"/>
      <c r="BM2008" s="47"/>
      <c r="BN2008" s="47"/>
      <c r="BO2008" s="47"/>
      <c r="BP2008" s="47"/>
      <c r="BQ2008" s="47"/>
      <c r="BR2008" s="47"/>
      <c r="BS2008" s="47"/>
      <c r="BT2008" s="47"/>
      <c r="BU2008" s="47"/>
      <c r="BV2008" s="47"/>
      <c r="BW2008" s="47"/>
      <c r="BX2008" s="47"/>
      <c r="BY2008" s="47"/>
      <c r="BZ2008" s="47"/>
      <c r="CA2008" s="47"/>
      <c r="CB2008" s="47"/>
      <c r="CC2008" s="47"/>
      <c r="CD2008" s="47"/>
      <c r="CE2008" s="47"/>
      <c r="CF2008" s="47"/>
      <c r="CG2008" s="47"/>
      <c r="CH2008" s="47"/>
      <c r="CI2008" s="47"/>
    </row>
    <row r="2009" spans="3:87">
      <c r="C2009" s="17"/>
      <c r="D2009" s="90"/>
      <c r="E2009" s="47"/>
      <c r="F2009" s="47"/>
      <c r="G2009" s="47"/>
      <c r="H2009" s="47"/>
      <c r="I2009" s="47"/>
      <c r="J2009" s="47"/>
      <c r="K2009" s="47"/>
      <c r="L2009" s="47"/>
      <c r="M2009" s="47"/>
      <c r="N2009" s="47"/>
      <c r="O2009" s="47"/>
      <c r="P2009" s="47"/>
      <c r="Q2009" s="47"/>
      <c r="R2009" s="47"/>
      <c r="S2009" s="47"/>
      <c r="T2009" s="47"/>
      <c r="U2009" s="47"/>
      <c r="V2009" s="47"/>
      <c r="W2009" s="47"/>
      <c r="X2009" s="47"/>
      <c r="Y2009" s="47"/>
      <c r="Z2009" s="47"/>
      <c r="AA2009" s="47"/>
      <c r="AB2009" s="47"/>
      <c r="AC2009" s="47"/>
      <c r="AD2009" s="47"/>
      <c r="AE2009" s="47"/>
      <c r="AF2009" s="47"/>
      <c r="AG2009" s="47"/>
      <c r="AH2009" s="47"/>
      <c r="AI2009" s="47"/>
      <c r="AJ2009" s="47"/>
      <c r="AK2009" s="47"/>
      <c r="AL2009" s="47"/>
      <c r="AM2009" s="47"/>
      <c r="AN2009" s="47"/>
      <c r="AO2009" s="47"/>
      <c r="AP2009" s="47"/>
      <c r="AQ2009" s="47"/>
      <c r="AR2009" s="47"/>
      <c r="AS2009" s="47"/>
      <c r="AT2009" s="47"/>
      <c r="AU2009" s="47"/>
      <c r="AV2009" s="47"/>
      <c r="AW2009" s="47"/>
      <c r="AX2009" s="47"/>
      <c r="AY2009" s="47"/>
      <c r="AZ2009" s="47"/>
      <c r="BA2009" s="47"/>
      <c r="BB2009" s="47"/>
      <c r="BC2009" s="47"/>
      <c r="BD2009" s="47"/>
      <c r="BE2009" s="47"/>
      <c r="BF2009" s="47"/>
      <c r="BG2009" s="47"/>
      <c r="BH2009" s="47"/>
      <c r="BI2009" s="47"/>
      <c r="BJ2009" s="47"/>
      <c r="BK2009" s="47"/>
      <c r="BL2009" s="47"/>
      <c r="BM2009" s="47"/>
      <c r="BN2009" s="47"/>
      <c r="BO2009" s="47"/>
      <c r="BP2009" s="47"/>
      <c r="BQ2009" s="47"/>
      <c r="BR2009" s="47"/>
      <c r="BS2009" s="47"/>
      <c r="BT2009" s="47"/>
      <c r="BU2009" s="47"/>
      <c r="BV2009" s="47"/>
      <c r="BW2009" s="47"/>
      <c r="BX2009" s="47"/>
      <c r="BY2009" s="47"/>
      <c r="BZ2009" s="47"/>
      <c r="CA2009" s="47"/>
      <c r="CB2009" s="47"/>
      <c r="CC2009" s="47"/>
      <c r="CD2009" s="47"/>
      <c r="CE2009" s="47"/>
      <c r="CF2009" s="47"/>
      <c r="CG2009" s="47"/>
      <c r="CH2009" s="47"/>
      <c r="CI2009" s="47"/>
    </row>
    <row r="2010" spans="3:87">
      <c r="C2010" s="17"/>
      <c r="D2010" s="90"/>
      <c r="E2010" s="47"/>
      <c r="F2010" s="47"/>
      <c r="G2010" s="47"/>
      <c r="H2010" s="47"/>
      <c r="I2010" s="47"/>
      <c r="J2010" s="47"/>
      <c r="K2010" s="47"/>
      <c r="L2010" s="47"/>
      <c r="M2010" s="47"/>
      <c r="N2010" s="47"/>
      <c r="O2010" s="47"/>
      <c r="P2010" s="47"/>
      <c r="Q2010" s="47"/>
      <c r="R2010" s="47"/>
      <c r="S2010" s="47"/>
      <c r="T2010" s="47"/>
      <c r="U2010" s="47"/>
      <c r="V2010" s="47"/>
      <c r="W2010" s="47"/>
      <c r="X2010" s="47"/>
      <c r="Y2010" s="47"/>
      <c r="Z2010" s="47"/>
      <c r="AA2010" s="47"/>
      <c r="AB2010" s="47"/>
      <c r="AC2010" s="47"/>
      <c r="AD2010" s="47"/>
      <c r="AE2010" s="47"/>
      <c r="AF2010" s="47"/>
      <c r="AG2010" s="47"/>
      <c r="AH2010" s="47"/>
      <c r="AI2010" s="47"/>
      <c r="AJ2010" s="47"/>
      <c r="AK2010" s="47"/>
      <c r="AL2010" s="47"/>
      <c r="AM2010" s="47"/>
      <c r="AN2010" s="47"/>
      <c r="AO2010" s="47"/>
      <c r="AP2010" s="47"/>
      <c r="AQ2010" s="47"/>
      <c r="AR2010" s="47"/>
      <c r="AS2010" s="47"/>
      <c r="AT2010" s="47"/>
      <c r="AU2010" s="47"/>
      <c r="AV2010" s="47"/>
      <c r="AW2010" s="47"/>
      <c r="AX2010" s="47"/>
      <c r="AY2010" s="47"/>
      <c r="AZ2010" s="47"/>
      <c r="BA2010" s="47"/>
      <c r="BB2010" s="47"/>
      <c r="BC2010" s="47"/>
      <c r="BD2010" s="47"/>
      <c r="BE2010" s="47"/>
      <c r="BF2010" s="47"/>
      <c r="BG2010" s="47"/>
      <c r="BH2010" s="47"/>
      <c r="BI2010" s="47"/>
      <c r="BJ2010" s="47"/>
      <c r="BK2010" s="47"/>
      <c r="BL2010" s="47"/>
      <c r="BM2010" s="47"/>
      <c r="BN2010" s="47"/>
      <c r="BO2010" s="47"/>
      <c r="BP2010" s="47"/>
      <c r="BQ2010" s="47"/>
      <c r="BR2010" s="47"/>
      <c r="BS2010" s="47"/>
      <c r="BT2010" s="47"/>
      <c r="BU2010" s="47"/>
      <c r="BV2010" s="47"/>
      <c r="BW2010" s="47"/>
      <c r="BX2010" s="47"/>
      <c r="BY2010" s="47"/>
      <c r="BZ2010" s="47"/>
      <c r="CA2010" s="47"/>
      <c r="CB2010" s="47"/>
      <c r="CC2010" s="47"/>
      <c r="CD2010" s="47"/>
      <c r="CE2010" s="47"/>
      <c r="CF2010" s="47"/>
      <c r="CG2010" s="47"/>
      <c r="CH2010" s="47"/>
      <c r="CI2010" s="47"/>
    </row>
    <row r="2011" spans="3:87">
      <c r="C2011" s="17"/>
      <c r="D2011" s="90"/>
      <c r="E2011" s="47"/>
      <c r="F2011" s="47"/>
      <c r="G2011" s="47"/>
      <c r="H2011" s="47"/>
      <c r="I2011" s="47"/>
      <c r="J2011" s="47"/>
      <c r="K2011" s="47"/>
      <c r="L2011" s="47"/>
      <c r="M2011" s="47"/>
      <c r="N2011" s="47"/>
      <c r="O2011" s="47"/>
      <c r="P2011" s="47"/>
      <c r="Q2011" s="47"/>
      <c r="R2011" s="47"/>
      <c r="S2011" s="47"/>
      <c r="T2011" s="47"/>
      <c r="U2011" s="47"/>
      <c r="V2011" s="47"/>
      <c r="W2011" s="47"/>
      <c r="X2011" s="47"/>
      <c r="Y2011" s="47"/>
      <c r="Z2011" s="47"/>
      <c r="AA2011" s="47"/>
      <c r="AB2011" s="47"/>
      <c r="AC2011" s="47"/>
      <c r="AD2011" s="47"/>
      <c r="AE2011" s="47"/>
      <c r="AF2011" s="47"/>
      <c r="AG2011" s="47"/>
      <c r="AH2011" s="47"/>
      <c r="AI2011" s="47"/>
      <c r="AJ2011" s="47"/>
      <c r="AK2011" s="47"/>
      <c r="AL2011" s="47"/>
      <c r="AM2011" s="47"/>
      <c r="AN2011" s="47"/>
      <c r="AO2011" s="47"/>
      <c r="AP2011" s="47"/>
      <c r="AQ2011" s="47"/>
      <c r="AR2011" s="47"/>
      <c r="AS2011" s="47"/>
      <c r="AT2011" s="47"/>
      <c r="AU2011" s="47"/>
      <c r="AV2011" s="47"/>
      <c r="AW2011" s="47"/>
      <c r="AX2011" s="47"/>
      <c r="AY2011" s="47"/>
      <c r="AZ2011" s="47"/>
      <c r="BA2011" s="47"/>
      <c r="BB2011" s="47"/>
      <c r="BC2011" s="47"/>
      <c r="BD2011" s="47"/>
      <c r="BE2011" s="47"/>
      <c r="BF2011" s="47"/>
      <c r="BG2011" s="47"/>
      <c r="BH2011" s="47"/>
      <c r="BI2011" s="47"/>
      <c r="BJ2011" s="47"/>
      <c r="BK2011" s="47"/>
      <c r="BL2011" s="47"/>
      <c r="BM2011" s="47"/>
      <c r="BN2011" s="47"/>
      <c r="BO2011" s="47"/>
      <c r="BP2011" s="47"/>
      <c r="BQ2011" s="47"/>
      <c r="BR2011" s="47"/>
      <c r="BS2011" s="47"/>
      <c r="BT2011" s="47"/>
      <c r="BU2011" s="47"/>
      <c r="BV2011" s="47"/>
      <c r="BW2011" s="47"/>
      <c r="BX2011" s="47"/>
      <c r="BY2011" s="47"/>
      <c r="BZ2011" s="47"/>
      <c r="CA2011" s="47"/>
      <c r="CB2011" s="47"/>
      <c r="CC2011" s="47"/>
      <c r="CD2011" s="47"/>
      <c r="CE2011" s="47"/>
      <c r="CF2011" s="47"/>
      <c r="CG2011" s="47"/>
      <c r="CH2011" s="47"/>
      <c r="CI2011" s="47"/>
    </row>
    <row r="2012" spans="3:87">
      <c r="C2012" s="17"/>
      <c r="D2012" s="90"/>
      <c r="E2012" s="47"/>
      <c r="F2012" s="47"/>
      <c r="G2012" s="47"/>
      <c r="H2012" s="47"/>
      <c r="I2012" s="47"/>
      <c r="J2012" s="47"/>
      <c r="K2012" s="47"/>
      <c r="L2012" s="47"/>
      <c r="M2012" s="47"/>
      <c r="N2012" s="47"/>
      <c r="O2012" s="47"/>
      <c r="P2012" s="47"/>
      <c r="Q2012" s="47"/>
      <c r="R2012" s="47"/>
      <c r="S2012" s="47"/>
      <c r="T2012" s="47"/>
      <c r="U2012" s="47"/>
      <c r="V2012" s="47"/>
      <c r="W2012" s="47"/>
      <c r="X2012" s="47"/>
      <c r="Y2012" s="47"/>
      <c r="Z2012" s="47"/>
      <c r="AA2012" s="47"/>
      <c r="AB2012" s="47"/>
      <c r="AC2012" s="47"/>
      <c r="AD2012" s="47"/>
      <c r="AE2012" s="47"/>
      <c r="AF2012" s="47"/>
      <c r="AG2012" s="47"/>
      <c r="AH2012" s="47"/>
      <c r="AI2012" s="47"/>
      <c r="AJ2012" s="47"/>
      <c r="AK2012" s="47"/>
      <c r="AL2012" s="47"/>
      <c r="AM2012" s="47"/>
      <c r="AN2012" s="47"/>
      <c r="AO2012" s="47"/>
      <c r="AP2012" s="47"/>
      <c r="AQ2012" s="47"/>
      <c r="AR2012" s="47"/>
      <c r="AS2012" s="47"/>
      <c r="AT2012" s="47"/>
      <c r="AU2012" s="47"/>
      <c r="AV2012" s="47"/>
      <c r="AW2012" s="47"/>
      <c r="AX2012" s="47"/>
      <c r="AY2012" s="47"/>
      <c r="AZ2012" s="47"/>
      <c r="BA2012" s="47"/>
      <c r="BB2012" s="47"/>
      <c r="BC2012" s="47"/>
      <c r="BD2012" s="47"/>
      <c r="BE2012" s="47"/>
      <c r="BF2012" s="47"/>
      <c r="BG2012" s="47"/>
      <c r="BH2012" s="47"/>
      <c r="BI2012" s="47"/>
      <c r="BJ2012" s="47"/>
      <c r="BK2012" s="47"/>
      <c r="BL2012" s="47"/>
      <c r="BM2012" s="47"/>
      <c r="BN2012" s="47"/>
      <c r="BO2012" s="47"/>
      <c r="BP2012" s="47"/>
      <c r="BQ2012" s="47"/>
      <c r="BR2012" s="47"/>
      <c r="BS2012" s="47"/>
      <c r="BT2012" s="47"/>
      <c r="BU2012" s="47"/>
      <c r="BV2012" s="47"/>
      <c r="BW2012" s="47"/>
      <c r="BX2012" s="47"/>
      <c r="BY2012" s="47"/>
      <c r="BZ2012" s="47"/>
      <c r="CA2012" s="47"/>
      <c r="CB2012" s="47"/>
      <c r="CC2012" s="47"/>
      <c r="CD2012" s="47"/>
      <c r="CE2012" s="47"/>
      <c r="CF2012" s="47"/>
      <c r="CG2012" s="47"/>
      <c r="CH2012" s="47"/>
      <c r="CI2012" s="47"/>
    </row>
    <row r="2013" spans="3:87">
      <c r="C2013" s="17"/>
      <c r="D2013" s="90"/>
      <c r="E2013" s="47"/>
      <c r="F2013" s="47"/>
      <c r="G2013" s="47"/>
      <c r="H2013" s="47"/>
      <c r="I2013" s="47"/>
      <c r="J2013" s="47"/>
      <c r="K2013" s="47"/>
      <c r="L2013" s="47"/>
      <c r="M2013" s="47"/>
      <c r="N2013" s="47"/>
      <c r="O2013" s="47"/>
      <c r="P2013" s="47"/>
      <c r="Q2013" s="47"/>
      <c r="R2013" s="47"/>
      <c r="S2013" s="47"/>
      <c r="T2013" s="47"/>
      <c r="U2013" s="47"/>
      <c r="V2013" s="47"/>
      <c r="W2013" s="47"/>
      <c r="X2013" s="47"/>
      <c r="Y2013" s="47"/>
      <c r="Z2013" s="47"/>
      <c r="AA2013" s="47"/>
      <c r="AB2013" s="47"/>
      <c r="AC2013" s="47"/>
      <c r="AD2013" s="47"/>
      <c r="AE2013" s="47"/>
      <c r="AF2013" s="47"/>
      <c r="AG2013" s="47"/>
      <c r="AH2013" s="47"/>
      <c r="AI2013" s="47"/>
      <c r="AJ2013" s="47"/>
      <c r="AK2013" s="47"/>
      <c r="AL2013" s="47"/>
      <c r="AM2013" s="47"/>
      <c r="AN2013" s="47"/>
      <c r="AO2013" s="47"/>
      <c r="AP2013" s="47"/>
      <c r="AQ2013" s="47"/>
      <c r="AR2013" s="47"/>
      <c r="AS2013" s="47"/>
      <c r="AT2013" s="47"/>
      <c r="AU2013" s="47"/>
      <c r="AV2013" s="47"/>
      <c r="AW2013" s="47"/>
      <c r="AX2013" s="47"/>
      <c r="AY2013" s="47"/>
      <c r="AZ2013" s="47"/>
      <c r="BA2013" s="47"/>
      <c r="BB2013" s="47"/>
      <c r="BC2013" s="47"/>
      <c r="BD2013" s="47"/>
      <c r="BE2013" s="47"/>
      <c r="BF2013" s="47"/>
      <c r="BG2013" s="47"/>
      <c r="BH2013" s="47"/>
      <c r="BI2013" s="47"/>
      <c r="BJ2013" s="47"/>
      <c r="BK2013" s="47"/>
      <c r="BL2013" s="47"/>
      <c r="BM2013" s="47"/>
      <c r="BN2013" s="47"/>
      <c r="BO2013" s="47"/>
      <c r="BP2013" s="47"/>
      <c r="BQ2013" s="47"/>
      <c r="BR2013" s="47"/>
      <c r="BS2013" s="47"/>
      <c r="BT2013" s="47"/>
      <c r="BU2013" s="47"/>
      <c r="BV2013" s="47"/>
      <c r="BW2013" s="47"/>
      <c r="BX2013" s="47"/>
      <c r="BY2013" s="47"/>
      <c r="BZ2013" s="47"/>
      <c r="CA2013" s="47"/>
      <c r="CB2013" s="47"/>
      <c r="CC2013" s="47"/>
      <c r="CD2013" s="47"/>
      <c r="CE2013" s="47"/>
      <c r="CF2013" s="47"/>
      <c r="CG2013" s="47"/>
      <c r="CH2013" s="47"/>
      <c r="CI2013" s="47"/>
    </row>
    <row r="2014" spans="3:87">
      <c r="C2014" s="17"/>
      <c r="D2014" s="90"/>
      <c r="E2014" s="47"/>
      <c r="F2014" s="47"/>
      <c r="G2014" s="47"/>
      <c r="H2014" s="47"/>
      <c r="I2014" s="47"/>
      <c r="J2014" s="47"/>
      <c r="K2014" s="47"/>
      <c r="L2014" s="47"/>
      <c r="M2014" s="47"/>
      <c r="N2014" s="47"/>
      <c r="O2014" s="47"/>
      <c r="P2014" s="47"/>
      <c r="Q2014" s="47"/>
      <c r="R2014" s="47"/>
      <c r="S2014" s="47"/>
      <c r="T2014" s="47"/>
      <c r="U2014" s="47"/>
      <c r="V2014" s="47"/>
      <c r="W2014" s="47"/>
      <c r="X2014" s="47"/>
      <c r="Y2014" s="47"/>
      <c r="Z2014" s="47"/>
      <c r="AA2014" s="47"/>
      <c r="AB2014" s="47"/>
      <c r="AC2014" s="47"/>
      <c r="AD2014" s="47"/>
      <c r="AE2014" s="47"/>
      <c r="AF2014" s="47"/>
      <c r="AG2014" s="47"/>
      <c r="AH2014" s="47"/>
      <c r="AI2014" s="47"/>
      <c r="AJ2014" s="47"/>
      <c r="AK2014" s="47"/>
      <c r="AL2014" s="47"/>
      <c r="AM2014" s="47"/>
      <c r="AN2014" s="47"/>
      <c r="AO2014" s="47"/>
      <c r="AP2014" s="47"/>
      <c r="AQ2014" s="47"/>
      <c r="AR2014" s="47"/>
      <c r="AS2014" s="47"/>
      <c r="AT2014" s="47"/>
      <c r="AU2014" s="47"/>
      <c r="AV2014" s="47"/>
      <c r="AW2014" s="47"/>
      <c r="AX2014" s="47"/>
      <c r="AY2014" s="47"/>
      <c r="AZ2014" s="47"/>
      <c r="BA2014" s="47"/>
      <c r="BB2014" s="47"/>
      <c r="BC2014" s="47"/>
      <c r="BD2014" s="47"/>
      <c r="BE2014" s="47"/>
      <c r="BF2014" s="47"/>
      <c r="BG2014" s="47"/>
      <c r="BH2014" s="47"/>
      <c r="BI2014" s="47"/>
      <c r="BJ2014" s="47"/>
      <c r="BK2014" s="47"/>
      <c r="BL2014" s="47"/>
      <c r="BM2014" s="47"/>
      <c r="BN2014" s="47"/>
      <c r="BO2014" s="47"/>
      <c r="BP2014" s="47"/>
      <c r="BQ2014" s="47"/>
      <c r="BR2014" s="47"/>
      <c r="BS2014" s="47"/>
      <c r="BT2014" s="47"/>
      <c r="BU2014" s="47"/>
      <c r="BV2014" s="47"/>
      <c r="BW2014" s="47"/>
      <c r="BX2014" s="47"/>
      <c r="BY2014" s="47"/>
      <c r="BZ2014" s="47"/>
      <c r="CA2014" s="47"/>
      <c r="CB2014" s="47"/>
      <c r="CC2014" s="47"/>
      <c r="CD2014" s="47"/>
      <c r="CE2014" s="47"/>
      <c r="CF2014" s="47"/>
      <c r="CG2014" s="47"/>
      <c r="CH2014" s="47"/>
      <c r="CI2014" s="47"/>
    </row>
    <row r="2015" spans="3:87">
      <c r="C2015" s="17"/>
      <c r="D2015" s="90"/>
      <c r="E2015" s="47"/>
      <c r="F2015" s="47"/>
      <c r="G2015" s="47"/>
      <c r="H2015" s="47"/>
      <c r="I2015" s="47"/>
      <c r="J2015" s="47"/>
      <c r="K2015" s="47"/>
      <c r="L2015" s="47"/>
      <c r="M2015" s="47"/>
      <c r="N2015" s="47"/>
      <c r="O2015" s="47"/>
      <c r="P2015" s="47"/>
      <c r="Q2015" s="47"/>
      <c r="R2015" s="47"/>
      <c r="S2015" s="47"/>
      <c r="T2015" s="47"/>
      <c r="U2015" s="47"/>
      <c r="V2015" s="47"/>
      <c r="W2015" s="47"/>
      <c r="X2015" s="47"/>
      <c r="Y2015" s="47"/>
      <c r="Z2015" s="47"/>
      <c r="AA2015" s="47"/>
      <c r="AB2015" s="47"/>
      <c r="AC2015" s="47"/>
      <c r="AD2015" s="47"/>
      <c r="AE2015" s="47"/>
      <c r="AF2015" s="47"/>
      <c r="AG2015" s="47"/>
      <c r="AH2015" s="47"/>
      <c r="AI2015" s="47"/>
      <c r="AJ2015" s="47"/>
      <c r="AK2015" s="47"/>
      <c r="AL2015" s="47"/>
      <c r="AM2015" s="47"/>
      <c r="AN2015" s="47"/>
      <c r="AO2015" s="47"/>
      <c r="AP2015" s="47"/>
      <c r="AQ2015" s="47"/>
      <c r="AR2015" s="47"/>
      <c r="AS2015" s="47"/>
      <c r="AT2015" s="47"/>
      <c r="AU2015" s="47"/>
      <c r="AV2015" s="47"/>
      <c r="AW2015" s="47"/>
      <c r="AX2015" s="47"/>
      <c r="AY2015" s="47"/>
      <c r="AZ2015" s="47"/>
      <c r="BA2015" s="47"/>
      <c r="BB2015" s="47"/>
      <c r="BC2015" s="47"/>
      <c r="BD2015" s="47"/>
      <c r="BE2015" s="47"/>
      <c r="BF2015" s="47"/>
      <c r="BG2015" s="47"/>
      <c r="BH2015" s="47"/>
      <c r="BI2015" s="47"/>
      <c r="BJ2015" s="47"/>
      <c r="BK2015" s="47"/>
      <c r="BL2015" s="47"/>
      <c r="BM2015" s="47"/>
      <c r="BN2015" s="47"/>
      <c r="BO2015" s="47"/>
      <c r="BP2015" s="47"/>
      <c r="BQ2015" s="47"/>
      <c r="BR2015" s="47"/>
      <c r="BS2015" s="47"/>
      <c r="BT2015" s="47"/>
      <c r="BU2015" s="47"/>
      <c r="BV2015" s="47"/>
      <c r="BW2015" s="47"/>
      <c r="BX2015" s="47"/>
      <c r="BY2015" s="47"/>
      <c r="BZ2015" s="47"/>
      <c r="CA2015" s="47"/>
      <c r="CB2015" s="47"/>
      <c r="CC2015" s="47"/>
      <c r="CD2015" s="47"/>
      <c r="CE2015" s="47"/>
      <c r="CF2015" s="47"/>
      <c r="CG2015" s="47"/>
      <c r="CH2015" s="47"/>
      <c r="CI2015" s="47"/>
    </row>
    <row r="2016" spans="3:87">
      <c r="C2016" s="17"/>
      <c r="D2016" s="90"/>
      <c r="E2016" s="47"/>
      <c r="F2016" s="47"/>
      <c r="G2016" s="47"/>
      <c r="H2016" s="47"/>
      <c r="I2016" s="47"/>
      <c r="J2016" s="47"/>
      <c r="K2016" s="47"/>
      <c r="L2016" s="47"/>
      <c r="M2016" s="47"/>
      <c r="N2016" s="47"/>
      <c r="O2016" s="47"/>
      <c r="P2016" s="47"/>
      <c r="Q2016" s="47"/>
      <c r="R2016" s="47"/>
      <c r="S2016" s="47"/>
      <c r="T2016" s="47"/>
      <c r="U2016" s="47"/>
      <c r="V2016" s="47"/>
      <c r="W2016" s="47"/>
      <c r="X2016" s="47"/>
      <c r="Y2016" s="47"/>
      <c r="Z2016" s="47"/>
      <c r="AA2016" s="47"/>
      <c r="AB2016" s="47"/>
      <c r="AC2016" s="47"/>
      <c r="AD2016" s="47"/>
      <c r="AE2016" s="47"/>
      <c r="AF2016" s="47"/>
      <c r="AG2016" s="47"/>
      <c r="AH2016" s="47"/>
      <c r="AI2016" s="47"/>
      <c r="AJ2016" s="47"/>
      <c r="AK2016" s="47"/>
      <c r="AL2016" s="47"/>
      <c r="AM2016" s="47"/>
      <c r="AN2016" s="47"/>
      <c r="AO2016" s="47"/>
      <c r="AP2016" s="47"/>
      <c r="AQ2016" s="47"/>
      <c r="AR2016" s="47"/>
      <c r="AS2016" s="47"/>
      <c r="AT2016" s="47"/>
      <c r="AU2016" s="47"/>
      <c r="AV2016" s="47"/>
      <c r="AW2016" s="47"/>
      <c r="AX2016" s="47"/>
      <c r="AY2016" s="47"/>
      <c r="AZ2016" s="47"/>
      <c r="BA2016" s="47"/>
      <c r="BB2016" s="47"/>
      <c r="BC2016" s="47"/>
      <c r="BD2016" s="47"/>
      <c r="BE2016" s="47"/>
      <c r="BF2016" s="47"/>
      <c r="BG2016" s="47"/>
      <c r="BH2016" s="47"/>
      <c r="BI2016" s="47"/>
      <c r="BJ2016" s="47"/>
      <c r="BK2016" s="47"/>
      <c r="BL2016" s="47"/>
      <c r="BM2016" s="47"/>
      <c r="BN2016" s="47"/>
      <c r="BO2016" s="47"/>
      <c r="BP2016" s="47"/>
      <c r="BQ2016" s="47"/>
      <c r="BR2016" s="47"/>
      <c r="BS2016" s="47"/>
      <c r="BT2016" s="47"/>
      <c r="BU2016" s="47"/>
      <c r="BV2016" s="47"/>
      <c r="BW2016" s="47"/>
      <c r="BX2016" s="47"/>
      <c r="BY2016" s="47"/>
      <c r="BZ2016" s="47"/>
      <c r="CA2016" s="47"/>
      <c r="CB2016" s="47"/>
      <c r="CC2016" s="47"/>
      <c r="CD2016" s="47"/>
      <c r="CE2016" s="47"/>
      <c r="CF2016" s="47"/>
      <c r="CG2016" s="47"/>
      <c r="CH2016" s="47"/>
      <c r="CI2016" s="47"/>
    </row>
    <row r="2017" spans="3:87">
      <c r="C2017" s="17"/>
      <c r="D2017" s="90"/>
      <c r="E2017" s="47"/>
      <c r="F2017" s="47"/>
      <c r="G2017" s="47"/>
      <c r="H2017" s="47"/>
      <c r="I2017" s="47"/>
      <c r="J2017" s="47"/>
      <c r="K2017" s="47"/>
      <c r="L2017" s="47"/>
      <c r="M2017" s="47"/>
      <c r="N2017" s="47"/>
      <c r="O2017" s="47"/>
      <c r="P2017" s="47"/>
      <c r="Q2017" s="47"/>
      <c r="R2017" s="47"/>
      <c r="S2017" s="47"/>
      <c r="T2017" s="47"/>
      <c r="U2017" s="47"/>
      <c r="V2017" s="47"/>
      <c r="W2017" s="47"/>
      <c r="X2017" s="47"/>
      <c r="Y2017" s="47"/>
      <c r="Z2017" s="47"/>
      <c r="AA2017" s="47"/>
      <c r="AB2017" s="47"/>
      <c r="AC2017" s="47"/>
      <c r="AD2017" s="47"/>
      <c r="AE2017" s="47"/>
      <c r="AF2017" s="47"/>
      <c r="AG2017" s="47"/>
      <c r="AH2017" s="47"/>
      <c r="AI2017" s="47"/>
      <c r="AJ2017" s="47"/>
      <c r="AK2017" s="47"/>
      <c r="AL2017" s="47"/>
      <c r="AM2017" s="47"/>
      <c r="AN2017" s="47"/>
      <c r="AO2017" s="47"/>
      <c r="AP2017" s="47"/>
      <c r="AQ2017" s="47"/>
      <c r="AR2017" s="47"/>
      <c r="AS2017" s="47"/>
      <c r="AT2017" s="47"/>
      <c r="AU2017" s="47"/>
      <c r="AV2017" s="47"/>
      <c r="AW2017" s="47"/>
      <c r="AX2017" s="47"/>
      <c r="AY2017" s="47"/>
      <c r="AZ2017" s="47"/>
      <c r="BA2017" s="47"/>
      <c r="BB2017" s="47"/>
      <c r="BC2017" s="47"/>
      <c r="BD2017" s="47"/>
      <c r="BE2017" s="47"/>
      <c r="BF2017" s="47"/>
      <c r="BG2017" s="47"/>
      <c r="BH2017" s="47"/>
      <c r="BI2017" s="47"/>
      <c r="BJ2017" s="47"/>
      <c r="BK2017" s="47"/>
      <c r="BL2017" s="47"/>
      <c r="BM2017" s="47"/>
      <c r="BN2017" s="47"/>
      <c r="BO2017" s="47"/>
      <c r="BP2017" s="47"/>
      <c r="BQ2017" s="47"/>
      <c r="BR2017" s="47"/>
      <c r="BS2017" s="47"/>
      <c r="BT2017" s="47"/>
      <c r="BU2017" s="47"/>
      <c r="BV2017" s="47"/>
      <c r="BW2017" s="47"/>
      <c r="BX2017" s="47"/>
      <c r="BY2017" s="47"/>
      <c r="BZ2017" s="47"/>
      <c r="CA2017" s="47"/>
      <c r="CB2017" s="47"/>
      <c r="CC2017" s="47"/>
      <c r="CD2017" s="47"/>
      <c r="CE2017" s="47"/>
      <c r="CF2017" s="47"/>
      <c r="CG2017" s="47"/>
      <c r="CH2017" s="47"/>
      <c r="CI2017" s="47"/>
    </row>
    <row r="2018" spans="3:87">
      <c r="C2018" s="17"/>
      <c r="D2018" s="90"/>
      <c r="E2018" s="47"/>
      <c r="F2018" s="47"/>
      <c r="G2018" s="47"/>
      <c r="H2018" s="47"/>
      <c r="I2018" s="47"/>
      <c r="J2018" s="47"/>
      <c r="K2018" s="47"/>
      <c r="L2018" s="47"/>
      <c r="M2018" s="47"/>
      <c r="N2018" s="47"/>
      <c r="O2018" s="47"/>
      <c r="P2018" s="47"/>
      <c r="Q2018" s="47"/>
      <c r="R2018" s="47"/>
      <c r="S2018" s="47"/>
      <c r="T2018" s="47"/>
      <c r="U2018" s="47"/>
      <c r="V2018" s="47"/>
      <c r="W2018" s="47"/>
      <c r="X2018" s="47"/>
      <c r="Y2018" s="47"/>
      <c r="Z2018" s="47"/>
      <c r="AA2018" s="47"/>
      <c r="AB2018" s="47"/>
      <c r="AC2018" s="47"/>
      <c r="AD2018" s="47"/>
      <c r="AE2018" s="47"/>
      <c r="AF2018" s="47"/>
      <c r="AG2018" s="47"/>
      <c r="AH2018" s="47"/>
      <c r="AI2018" s="47"/>
      <c r="AJ2018" s="47"/>
      <c r="AK2018" s="47"/>
      <c r="AL2018" s="47"/>
      <c r="AM2018" s="47"/>
      <c r="AN2018" s="47"/>
      <c r="AO2018" s="47"/>
      <c r="AP2018" s="47"/>
      <c r="AQ2018" s="47"/>
      <c r="AR2018" s="47"/>
      <c r="AS2018" s="47"/>
      <c r="AT2018" s="47"/>
      <c r="AU2018" s="47"/>
      <c r="AV2018" s="47"/>
      <c r="AW2018" s="47"/>
      <c r="AX2018" s="47"/>
      <c r="AY2018" s="47"/>
      <c r="AZ2018" s="47"/>
      <c r="BA2018" s="47"/>
      <c r="BB2018" s="47"/>
      <c r="BC2018" s="47"/>
      <c r="BD2018" s="47"/>
      <c r="BE2018" s="47"/>
      <c r="BF2018" s="47"/>
      <c r="BG2018" s="47"/>
      <c r="BH2018" s="47"/>
      <c r="BI2018" s="47"/>
      <c r="BJ2018" s="47"/>
      <c r="BK2018" s="47"/>
      <c r="BL2018" s="47"/>
      <c r="BM2018" s="47"/>
      <c r="BN2018" s="47"/>
      <c r="BO2018" s="47"/>
      <c r="BP2018" s="47"/>
      <c r="BQ2018" s="47"/>
      <c r="BR2018" s="47"/>
      <c r="BS2018" s="47"/>
      <c r="BT2018" s="47"/>
      <c r="BU2018" s="47"/>
      <c r="BV2018" s="47"/>
      <c r="BW2018" s="47"/>
      <c r="BX2018" s="47"/>
      <c r="BY2018" s="47"/>
      <c r="BZ2018" s="47"/>
      <c r="CA2018" s="47"/>
      <c r="CB2018" s="47"/>
      <c r="CC2018" s="47"/>
      <c r="CD2018" s="47"/>
      <c r="CE2018" s="47"/>
      <c r="CF2018" s="47"/>
      <c r="CG2018" s="47"/>
      <c r="CH2018" s="47"/>
      <c r="CI2018" s="47"/>
    </row>
    <row r="2019" spans="3:87">
      <c r="C2019" s="17"/>
      <c r="D2019" s="90"/>
      <c r="E2019" s="47"/>
      <c r="F2019" s="47"/>
      <c r="G2019" s="47"/>
      <c r="H2019" s="47"/>
      <c r="I2019" s="47"/>
      <c r="J2019" s="47"/>
      <c r="K2019" s="47"/>
      <c r="L2019" s="47"/>
      <c r="M2019" s="47"/>
      <c r="N2019" s="47"/>
      <c r="O2019" s="47"/>
      <c r="P2019" s="47"/>
      <c r="Q2019" s="47"/>
      <c r="R2019" s="47"/>
      <c r="S2019" s="47"/>
      <c r="T2019" s="47"/>
      <c r="U2019" s="47"/>
      <c r="V2019" s="47"/>
      <c r="W2019" s="47"/>
      <c r="X2019" s="47"/>
      <c r="Y2019" s="47"/>
      <c r="Z2019" s="47"/>
      <c r="AA2019" s="47"/>
      <c r="AB2019" s="47"/>
      <c r="AC2019" s="47"/>
      <c r="AD2019" s="47"/>
      <c r="AE2019" s="47"/>
      <c r="AF2019" s="47"/>
      <c r="AG2019" s="47"/>
      <c r="AH2019" s="47"/>
      <c r="AI2019" s="47"/>
      <c r="AJ2019" s="47"/>
      <c r="AK2019" s="47"/>
      <c r="AL2019" s="47"/>
      <c r="AM2019" s="47"/>
      <c r="AN2019" s="47"/>
      <c r="AO2019" s="47"/>
      <c r="AP2019" s="47"/>
      <c r="AQ2019" s="47"/>
      <c r="AR2019" s="47"/>
      <c r="AS2019" s="47"/>
      <c r="AT2019" s="47"/>
      <c r="AU2019" s="47"/>
      <c r="AV2019" s="47"/>
      <c r="AW2019" s="47"/>
      <c r="AX2019" s="47"/>
      <c r="AY2019" s="47"/>
      <c r="AZ2019" s="47"/>
      <c r="BA2019" s="47"/>
      <c r="BB2019" s="47"/>
      <c r="BC2019" s="47"/>
      <c r="BD2019" s="47"/>
      <c r="BE2019" s="47"/>
      <c r="BF2019" s="47"/>
      <c r="BG2019" s="47"/>
      <c r="BH2019" s="47"/>
      <c r="BI2019" s="47"/>
      <c r="BJ2019" s="47"/>
      <c r="BK2019" s="47"/>
      <c r="BL2019" s="47"/>
      <c r="BM2019" s="47"/>
      <c r="BN2019" s="47"/>
      <c r="BO2019" s="47"/>
      <c r="BP2019" s="47"/>
      <c r="BQ2019" s="47"/>
      <c r="BR2019" s="47"/>
      <c r="BS2019" s="47"/>
      <c r="BT2019" s="47"/>
      <c r="BU2019" s="47"/>
      <c r="BV2019" s="47"/>
      <c r="BW2019" s="47"/>
      <c r="BX2019" s="47"/>
      <c r="BY2019" s="47"/>
      <c r="BZ2019" s="47"/>
      <c r="CA2019" s="47"/>
      <c r="CB2019" s="47"/>
      <c r="CC2019" s="47"/>
      <c r="CD2019" s="47"/>
      <c r="CE2019" s="47"/>
      <c r="CF2019" s="47"/>
      <c r="CG2019" s="47"/>
      <c r="CH2019" s="47"/>
      <c r="CI2019" s="47"/>
    </row>
    <row r="2020" spans="3:87">
      <c r="C2020" s="17"/>
      <c r="D2020" s="90"/>
      <c r="E2020" s="47"/>
      <c r="F2020" s="47"/>
      <c r="G2020" s="47"/>
      <c r="H2020" s="47"/>
      <c r="I2020" s="47"/>
      <c r="J2020" s="47"/>
      <c r="K2020" s="47"/>
      <c r="L2020" s="47"/>
      <c r="M2020" s="47"/>
      <c r="N2020" s="47"/>
      <c r="O2020" s="47"/>
      <c r="P2020" s="47"/>
      <c r="Q2020" s="47"/>
      <c r="R2020" s="47"/>
      <c r="S2020" s="47"/>
      <c r="T2020" s="47"/>
      <c r="U2020" s="47"/>
      <c r="V2020" s="47"/>
      <c r="W2020" s="47"/>
      <c r="X2020" s="47"/>
      <c r="Y2020" s="47"/>
      <c r="Z2020" s="47"/>
      <c r="AA2020" s="47"/>
      <c r="AB2020" s="47"/>
      <c r="AC2020" s="47"/>
      <c r="AD2020" s="47"/>
      <c r="AE2020" s="47"/>
      <c r="AF2020" s="47"/>
      <c r="AG2020" s="47"/>
      <c r="AH2020" s="47"/>
      <c r="AI2020" s="47"/>
      <c r="AJ2020" s="47"/>
      <c r="AK2020" s="47"/>
      <c r="AL2020" s="47"/>
      <c r="AM2020" s="47"/>
      <c r="AN2020" s="47"/>
      <c r="AO2020" s="47"/>
      <c r="AP2020" s="47"/>
      <c r="AQ2020" s="47"/>
      <c r="AR2020" s="47"/>
      <c r="AS2020" s="47"/>
      <c r="AT2020" s="47"/>
      <c r="AU2020" s="47"/>
      <c r="AV2020" s="47"/>
      <c r="AW2020" s="47"/>
      <c r="AX2020" s="47"/>
      <c r="AY2020" s="47"/>
      <c r="AZ2020" s="47"/>
      <c r="BA2020" s="47"/>
      <c r="BB2020" s="47"/>
      <c r="BC2020" s="47"/>
      <c r="BD2020" s="47"/>
      <c r="BE2020" s="47"/>
      <c r="BF2020" s="47"/>
      <c r="BG2020" s="47"/>
      <c r="BH2020" s="47"/>
      <c r="BI2020" s="47"/>
      <c r="BJ2020" s="47"/>
      <c r="BK2020" s="47"/>
      <c r="BL2020" s="47"/>
      <c r="BM2020" s="47"/>
      <c r="BN2020" s="47"/>
      <c r="BO2020" s="47"/>
      <c r="BP2020" s="47"/>
      <c r="BQ2020" s="47"/>
      <c r="BR2020" s="47"/>
      <c r="BS2020" s="47"/>
      <c r="BT2020" s="47"/>
      <c r="BU2020" s="47"/>
      <c r="BV2020" s="47"/>
      <c r="BW2020" s="47"/>
      <c r="BX2020" s="47"/>
      <c r="BY2020" s="47"/>
      <c r="BZ2020" s="47"/>
      <c r="CA2020" s="47"/>
      <c r="CB2020" s="47"/>
      <c r="CC2020" s="47"/>
      <c r="CD2020" s="47"/>
      <c r="CE2020" s="47"/>
      <c r="CF2020" s="47"/>
      <c r="CG2020" s="47"/>
      <c r="CH2020" s="47"/>
      <c r="CI2020" s="47"/>
    </row>
    <row r="2021" spans="3:87">
      <c r="C2021" s="17"/>
      <c r="D2021" s="90"/>
      <c r="E2021" s="47"/>
      <c r="F2021" s="47"/>
      <c r="G2021" s="47"/>
      <c r="H2021" s="47"/>
      <c r="I2021" s="47"/>
      <c r="J2021" s="47"/>
      <c r="K2021" s="47"/>
      <c r="L2021" s="47"/>
      <c r="M2021" s="47"/>
      <c r="N2021" s="47"/>
      <c r="O2021" s="47"/>
      <c r="P2021" s="47"/>
      <c r="Q2021" s="47"/>
      <c r="R2021" s="47"/>
      <c r="S2021" s="47"/>
      <c r="T2021" s="47"/>
      <c r="U2021" s="47"/>
      <c r="V2021" s="47"/>
      <c r="W2021" s="47"/>
      <c r="X2021" s="47"/>
      <c r="Y2021" s="47"/>
      <c r="Z2021" s="47"/>
      <c r="AA2021" s="47"/>
      <c r="AB2021" s="47"/>
      <c r="AC2021" s="47"/>
      <c r="AD2021" s="47"/>
      <c r="AE2021" s="47"/>
      <c r="AF2021" s="47"/>
      <c r="AG2021" s="47"/>
      <c r="AH2021" s="47"/>
      <c r="AI2021" s="47"/>
      <c r="AJ2021" s="47"/>
      <c r="AK2021" s="47"/>
      <c r="AL2021" s="47"/>
      <c r="AM2021" s="47"/>
      <c r="AN2021" s="47"/>
      <c r="AO2021" s="47"/>
      <c r="AP2021" s="47"/>
      <c r="AQ2021" s="47"/>
      <c r="AR2021" s="47"/>
      <c r="AS2021" s="47"/>
      <c r="AT2021" s="47"/>
      <c r="AU2021" s="47"/>
      <c r="AV2021" s="47"/>
      <c r="AW2021" s="47"/>
      <c r="AX2021" s="47"/>
      <c r="AY2021" s="47"/>
      <c r="AZ2021" s="47"/>
      <c r="BA2021" s="47"/>
      <c r="BB2021" s="47"/>
      <c r="BC2021" s="47"/>
      <c r="BD2021" s="47"/>
      <c r="BE2021" s="47"/>
      <c r="BF2021" s="47"/>
      <c r="BG2021" s="47"/>
      <c r="BH2021" s="47"/>
      <c r="BI2021" s="47"/>
      <c r="BJ2021" s="47"/>
      <c r="BK2021" s="47"/>
      <c r="BL2021" s="47"/>
      <c r="BM2021" s="47"/>
      <c r="BN2021" s="47"/>
      <c r="BO2021" s="47"/>
      <c r="BP2021" s="47"/>
      <c r="BQ2021" s="47"/>
      <c r="BR2021" s="47"/>
      <c r="BS2021" s="47"/>
      <c r="BT2021" s="47"/>
      <c r="BU2021" s="47"/>
      <c r="BV2021" s="47"/>
      <c r="BW2021" s="47"/>
      <c r="BX2021" s="47"/>
      <c r="BY2021" s="47"/>
      <c r="BZ2021" s="47"/>
      <c r="CA2021" s="47"/>
      <c r="CB2021" s="47"/>
      <c r="CC2021" s="47"/>
      <c r="CD2021" s="47"/>
      <c r="CE2021" s="47"/>
      <c r="CF2021" s="47"/>
      <c r="CG2021" s="47"/>
      <c r="CH2021" s="47"/>
      <c r="CI2021" s="47"/>
    </row>
    <row r="2022" spans="3:87">
      <c r="C2022" s="17"/>
      <c r="D2022" s="90"/>
      <c r="E2022" s="47"/>
      <c r="F2022" s="47"/>
      <c r="G2022" s="47"/>
      <c r="H2022" s="47"/>
      <c r="I2022" s="47"/>
      <c r="J2022" s="47"/>
      <c r="K2022" s="47"/>
      <c r="L2022" s="47"/>
      <c r="M2022" s="47"/>
      <c r="N2022" s="47"/>
      <c r="O2022" s="47"/>
      <c r="P2022" s="47"/>
      <c r="Q2022" s="47"/>
      <c r="R2022" s="47"/>
      <c r="S2022" s="47"/>
      <c r="T2022" s="47"/>
      <c r="U2022" s="47"/>
      <c r="V2022" s="47"/>
      <c r="W2022" s="47"/>
      <c r="X2022" s="47"/>
      <c r="Y2022" s="47"/>
      <c r="Z2022" s="47"/>
      <c r="AA2022" s="47"/>
      <c r="AB2022" s="47"/>
      <c r="AC2022" s="47"/>
      <c r="AD2022" s="47"/>
      <c r="AE2022" s="47"/>
      <c r="AF2022" s="47"/>
      <c r="AG2022" s="47"/>
      <c r="AH2022" s="47"/>
      <c r="AI2022" s="47"/>
      <c r="AJ2022" s="47"/>
      <c r="AK2022" s="47"/>
      <c r="AL2022" s="47"/>
      <c r="AM2022" s="47"/>
      <c r="AN2022" s="47"/>
      <c r="AO2022" s="47"/>
      <c r="AP2022" s="47"/>
      <c r="AQ2022" s="47"/>
      <c r="AR2022" s="47"/>
      <c r="AS2022" s="47"/>
      <c r="AT2022" s="47"/>
      <c r="AU2022" s="47"/>
      <c r="AV2022" s="47"/>
      <c r="AW2022" s="47"/>
      <c r="AX2022" s="47"/>
      <c r="AY2022" s="47"/>
      <c r="AZ2022" s="47"/>
      <c r="BA2022" s="47"/>
      <c r="BB2022" s="47"/>
      <c r="BC2022" s="47"/>
      <c r="BD2022" s="47"/>
      <c r="BE2022" s="47"/>
      <c r="BF2022" s="47"/>
      <c r="BG2022" s="47"/>
      <c r="BH2022" s="47"/>
      <c r="BI2022" s="47"/>
      <c r="BJ2022" s="47"/>
      <c r="BK2022" s="47"/>
      <c r="BL2022" s="47"/>
      <c r="BM2022" s="47"/>
      <c r="BN2022" s="47"/>
      <c r="BO2022" s="47"/>
      <c r="BP2022" s="47"/>
      <c r="BQ2022" s="47"/>
      <c r="BR2022" s="47"/>
      <c r="BS2022" s="47"/>
      <c r="BT2022" s="47"/>
      <c r="BU2022" s="47"/>
      <c r="BV2022" s="47"/>
      <c r="BW2022" s="47"/>
      <c r="BX2022" s="47"/>
      <c r="BY2022" s="47"/>
      <c r="BZ2022" s="47"/>
      <c r="CA2022" s="47"/>
      <c r="CB2022" s="47"/>
      <c r="CC2022" s="47"/>
      <c r="CD2022" s="47"/>
      <c r="CE2022" s="47"/>
      <c r="CF2022" s="47"/>
      <c r="CG2022" s="47"/>
      <c r="CH2022" s="47"/>
      <c r="CI2022" s="47"/>
    </row>
    <row r="2023" spans="3:87">
      <c r="C2023" s="17"/>
      <c r="D2023" s="90"/>
      <c r="E2023" s="47"/>
      <c r="F2023" s="47"/>
      <c r="G2023" s="47"/>
      <c r="H2023" s="47"/>
      <c r="I2023" s="47"/>
      <c r="J2023" s="47"/>
      <c r="K2023" s="47"/>
      <c r="L2023" s="47"/>
      <c r="M2023" s="47"/>
      <c r="N2023" s="47"/>
      <c r="O2023" s="47"/>
      <c r="P2023" s="47"/>
      <c r="Q2023" s="47"/>
      <c r="R2023" s="47"/>
      <c r="S2023" s="47"/>
      <c r="T2023" s="47"/>
      <c r="U2023" s="47"/>
      <c r="V2023" s="47"/>
      <c r="W2023" s="47"/>
      <c r="X2023" s="47"/>
      <c r="Y2023" s="47"/>
      <c r="Z2023" s="47"/>
      <c r="AA2023" s="47"/>
      <c r="AB2023" s="47"/>
      <c r="AC2023" s="47"/>
      <c r="AD2023" s="47"/>
      <c r="AE2023" s="47"/>
      <c r="AF2023" s="47"/>
      <c r="AG2023" s="47"/>
      <c r="AH2023" s="47"/>
      <c r="AI2023" s="47"/>
      <c r="AJ2023" s="47"/>
      <c r="AK2023" s="47"/>
      <c r="AL2023" s="47"/>
      <c r="AM2023" s="47"/>
      <c r="AN2023" s="47"/>
      <c r="AO2023" s="47"/>
      <c r="AP2023" s="47"/>
      <c r="AQ2023" s="47"/>
      <c r="AR2023" s="47"/>
      <c r="AS2023" s="47"/>
      <c r="AT2023" s="47"/>
      <c r="AU2023" s="47"/>
      <c r="AV2023" s="47"/>
      <c r="AW2023" s="47"/>
      <c r="AX2023" s="47"/>
      <c r="AY2023" s="47"/>
      <c r="AZ2023" s="47"/>
      <c r="BA2023" s="47"/>
      <c r="BB2023" s="47"/>
      <c r="BC2023" s="47"/>
      <c r="BD2023" s="47"/>
      <c r="BE2023" s="47"/>
      <c r="BF2023" s="47"/>
      <c r="BG2023" s="47"/>
      <c r="BH2023" s="47"/>
      <c r="BI2023" s="47"/>
      <c r="BJ2023" s="47"/>
      <c r="BK2023" s="47"/>
      <c r="BL2023" s="47"/>
      <c r="BM2023" s="47"/>
      <c r="BN2023" s="47"/>
      <c r="BO2023" s="47"/>
      <c r="BP2023" s="47"/>
      <c r="BQ2023" s="47"/>
      <c r="BR2023" s="47"/>
      <c r="BS2023" s="47"/>
      <c r="BT2023" s="47"/>
      <c r="BU2023" s="47"/>
      <c r="BV2023" s="47"/>
      <c r="BW2023" s="47"/>
      <c r="BX2023" s="47"/>
      <c r="BY2023" s="47"/>
      <c r="BZ2023" s="47"/>
      <c r="CA2023" s="47"/>
      <c r="CB2023" s="47"/>
      <c r="CC2023" s="47"/>
      <c r="CD2023" s="47"/>
      <c r="CE2023" s="47"/>
      <c r="CF2023" s="47"/>
      <c r="CG2023" s="47"/>
      <c r="CH2023" s="47"/>
      <c r="CI2023" s="47"/>
    </row>
    <row r="2024" spans="3:87">
      <c r="C2024" s="17"/>
      <c r="D2024" s="90"/>
      <c r="E2024" s="47"/>
      <c r="F2024" s="47"/>
      <c r="G2024" s="47"/>
      <c r="H2024" s="47"/>
      <c r="I2024" s="47"/>
      <c r="J2024" s="47"/>
      <c r="K2024" s="47"/>
      <c r="L2024" s="47"/>
      <c r="M2024" s="47"/>
      <c r="N2024" s="47"/>
      <c r="O2024" s="47"/>
      <c r="P2024" s="47"/>
      <c r="Q2024" s="47"/>
      <c r="R2024" s="47"/>
      <c r="S2024" s="47"/>
      <c r="T2024" s="47"/>
      <c r="U2024" s="47"/>
      <c r="V2024" s="47"/>
      <c r="W2024" s="47"/>
      <c r="X2024" s="47"/>
      <c r="Y2024" s="47"/>
      <c r="Z2024" s="47"/>
      <c r="AA2024" s="47"/>
      <c r="AB2024" s="47"/>
      <c r="AC2024" s="47"/>
      <c r="AD2024" s="47"/>
      <c r="AE2024" s="47"/>
      <c r="AF2024" s="47"/>
      <c r="AG2024" s="47"/>
      <c r="AH2024" s="47"/>
      <c r="AI2024" s="47"/>
      <c r="AJ2024" s="47"/>
      <c r="AK2024" s="47"/>
      <c r="AL2024" s="47"/>
      <c r="AM2024" s="47"/>
      <c r="AN2024" s="47"/>
      <c r="AO2024" s="47"/>
      <c r="AP2024" s="47"/>
      <c r="AQ2024" s="47"/>
      <c r="AR2024" s="47"/>
      <c r="AS2024" s="47"/>
      <c r="AT2024" s="47"/>
      <c r="AU2024" s="47"/>
      <c r="AV2024" s="47"/>
      <c r="AW2024" s="47"/>
      <c r="AX2024" s="47"/>
      <c r="AY2024" s="47"/>
      <c r="AZ2024" s="47"/>
      <c r="BA2024" s="47"/>
      <c r="BB2024" s="47"/>
      <c r="BC2024" s="47"/>
      <c r="BD2024" s="47"/>
      <c r="BE2024" s="47"/>
      <c r="BF2024" s="47"/>
      <c r="BG2024" s="47"/>
      <c r="BH2024" s="47"/>
      <c r="BI2024" s="47"/>
      <c r="BJ2024" s="47"/>
      <c r="BK2024" s="47"/>
      <c r="BL2024" s="47"/>
      <c r="BM2024" s="47"/>
      <c r="BN2024" s="47"/>
      <c r="BO2024" s="47"/>
      <c r="BP2024" s="47"/>
      <c r="BQ2024" s="47"/>
      <c r="BR2024" s="47"/>
      <c r="BS2024" s="47"/>
      <c r="BT2024" s="47"/>
      <c r="BU2024" s="47"/>
      <c r="BV2024" s="47"/>
      <c r="BW2024" s="47"/>
      <c r="BX2024" s="47"/>
      <c r="BY2024" s="47"/>
      <c r="BZ2024" s="47"/>
      <c r="CA2024" s="47"/>
      <c r="CB2024" s="47"/>
      <c r="CC2024" s="47"/>
      <c r="CD2024" s="47"/>
      <c r="CE2024" s="47"/>
      <c r="CF2024" s="47"/>
      <c r="CG2024" s="47"/>
      <c r="CH2024" s="47"/>
      <c r="CI2024" s="47"/>
    </row>
    <row r="2025" spans="3:87">
      <c r="C2025" s="17"/>
      <c r="D2025" s="90"/>
      <c r="E2025" s="47"/>
      <c r="F2025" s="47"/>
      <c r="G2025" s="47"/>
      <c r="H2025" s="47"/>
      <c r="I2025" s="47"/>
      <c r="J2025" s="47"/>
      <c r="K2025" s="47"/>
      <c r="L2025" s="47"/>
      <c r="M2025" s="47"/>
      <c r="N2025" s="47"/>
      <c r="O2025" s="47"/>
      <c r="P2025" s="47"/>
      <c r="Q2025" s="47"/>
      <c r="R2025" s="47"/>
      <c r="S2025" s="47"/>
      <c r="T2025" s="47"/>
      <c r="U2025" s="47"/>
      <c r="V2025" s="47"/>
      <c r="W2025" s="47"/>
      <c r="X2025" s="47"/>
      <c r="Y2025" s="47"/>
      <c r="Z2025" s="47"/>
      <c r="AA2025" s="47"/>
      <c r="AB2025" s="47"/>
      <c r="AC2025" s="47"/>
      <c r="AD2025" s="47"/>
      <c r="AE2025" s="47"/>
      <c r="AF2025" s="47"/>
      <c r="AG2025" s="47"/>
      <c r="AH2025" s="47"/>
      <c r="AI2025" s="47"/>
      <c r="AJ2025" s="47"/>
      <c r="AK2025" s="47"/>
      <c r="AL2025" s="47"/>
      <c r="AM2025" s="47"/>
      <c r="AN2025" s="47"/>
      <c r="AO2025" s="47"/>
      <c r="AP2025" s="47"/>
      <c r="AQ2025" s="47"/>
      <c r="AR2025" s="47"/>
      <c r="AS2025" s="47"/>
      <c r="AT2025" s="47"/>
      <c r="AU2025" s="47"/>
      <c r="AV2025" s="47"/>
      <c r="AW2025" s="47"/>
      <c r="AX2025" s="47"/>
      <c r="AY2025" s="47"/>
      <c r="AZ2025" s="47"/>
      <c r="BA2025" s="47"/>
      <c r="BB2025" s="47"/>
      <c r="BC2025" s="47"/>
      <c r="BD2025" s="47"/>
      <c r="BE2025" s="47"/>
      <c r="BF2025" s="47"/>
      <c r="BG2025" s="47"/>
      <c r="BH2025" s="47"/>
      <c r="BI2025" s="47"/>
      <c r="BJ2025" s="47"/>
      <c r="BK2025" s="47"/>
      <c r="BL2025" s="47"/>
      <c r="BM2025" s="47"/>
      <c r="BN2025" s="47"/>
      <c r="BO2025" s="47"/>
      <c r="BP2025" s="47"/>
      <c r="BQ2025" s="47"/>
      <c r="BR2025" s="47"/>
      <c r="BS2025" s="47"/>
      <c r="BT2025" s="47"/>
      <c r="BU2025" s="47"/>
      <c r="BV2025" s="47"/>
      <c r="BW2025" s="47"/>
      <c r="BX2025" s="47"/>
      <c r="BY2025" s="47"/>
      <c r="BZ2025" s="47"/>
      <c r="CA2025" s="47"/>
      <c r="CB2025" s="47"/>
      <c r="CC2025" s="47"/>
      <c r="CD2025" s="47"/>
      <c r="CE2025" s="47"/>
      <c r="CF2025" s="47"/>
      <c r="CG2025" s="47"/>
      <c r="CH2025" s="47"/>
      <c r="CI2025" s="47"/>
    </row>
    <row r="2026" spans="3:87">
      <c r="C2026" s="17"/>
      <c r="D2026" s="90"/>
      <c r="E2026" s="47"/>
      <c r="F2026" s="47"/>
      <c r="G2026" s="47"/>
      <c r="H2026" s="47"/>
      <c r="I2026" s="47"/>
      <c r="J2026" s="47"/>
      <c r="K2026" s="47"/>
      <c r="L2026" s="47"/>
      <c r="M2026" s="47"/>
      <c r="N2026" s="47"/>
      <c r="O2026" s="47"/>
      <c r="P2026" s="47"/>
      <c r="Q2026" s="47"/>
      <c r="R2026" s="47"/>
      <c r="S2026" s="47"/>
      <c r="T2026" s="47"/>
      <c r="U2026" s="47"/>
      <c r="V2026" s="47"/>
      <c r="W2026" s="47"/>
      <c r="X2026" s="47"/>
      <c r="Y2026" s="47"/>
      <c r="Z2026" s="47"/>
      <c r="AA2026" s="47"/>
      <c r="AB2026" s="47"/>
      <c r="AC2026" s="47"/>
      <c r="AD2026" s="47"/>
      <c r="AE2026" s="47"/>
      <c r="AF2026" s="47"/>
      <c r="AG2026" s="47"/>
      <c r="AH2026" s="47"/>
      <c r="AI2026" s="47"/>
      <c r="AJ2026" s="47"/>
      <c r="AK2026" s="47"/>
      <c r="AL2026" s="47"/>
      <c r="AM2026" s="47"/>
      <c r="AN2026" s="47"/>
      <c r="AO2026" s="47"/>
      <c r="AP2026" s="47"/>
      <c r="AQ2026" s="47"/>
      <c r="AR2026" s="47"/>
      <c r="AS2026" s="47"/>
      <c r="AT2026" s="47"/>
      <c r="AU2026" s="47"/>
      <c r="AV2026" s="47"/>
      <c r="AW2026" s="47"/>
      <c r="AX2026" s="47"/>
      <c r="AY2026" s="47"/>
      <c r="AZ2026" s="47"/>
      <c r="BA2026" s="47"/>
      <c r="BB2026" s="47"/>
      <c r="BC2026" s="47"/>
      <c r="BD2026" s="47"/>
      <c r="BE2026" s="47"/>
      <c r="BF2026" s="47"/>
      <c r="BG2026" s="47"/>
      <c r="BH2026" s="47"/>
      <c r="BI2026" s="47"/>
      <c r="BJ2026" s="47"/>
      <c r="BK2026" s="47"/>
      <c r="BL2026" s="47"/>
      <c r="BM2026" s="47"/>
      <c r="BN2026" s="47"/>
      <c r="BO2026" s="47"/>
      <c r="BP2026" s="47"/>
      <c r="BQ2026" s="47"/>
      <c r="BR2026" s="47"/>
      <c r="BS2026" s="47"/>
      <c r="BT2026" s="47"/>
      <c r="BU2026" s="47"/>
      <c r="BV2026" s="47"/>
      <c r="BW2026" s="47"/>
      <c r="BX2026" s="47"/>
      <c r="BY2026" s="47"/>
      <c r="BZ2026" s="47"/>
      <c r="CA2026" s="47"/>
      <c r="CB2026" s="47"/>
      <c r="CC2026" s="47"/>
      <c r="CD2026" s="47"/>
      <c r="CE2026" s="47"/>
      <c r="CF2026" s="47"/>
      <c r="CG2026" s="47"/>
      <c r="CH2026" s="47"/>
      <c r="CI2026" s="47"/>
    </row>
    <row r="2027" spans="3:87">
      <c r="C2027" s="17"/>
      <c r="D2027" s="90"/>
      <c r="E2027" s="47"/>
      <c r="F2027" s="47"/>
      <c r="G2027" s="47"/>
      <c r="H2027" s="47"/>
      <c r="I2027" s="47"/>
      <c r="J2027" s="47"/>
      <c r="K2027" s="47"/>
      <c r="L2027" s="47"/>
      <c r="M2027" s="47"/>
      <c r="N2027" s="47"/>
      <c r="O2027" s="47"/>
      <c r="P2027" s="47"/>
      <c r="Q2027" s="47"/>
      <c r="R2027" s="47"/>
      <c r="S2027" s="47"/>
      <c r="T2027" s="47"/>
      <c r="U2027" s="47"/>
      <c r="V2027" s="47"/>
      <c r="W2027" s="47"/>
      <c r="X2027" s="47"/>
      <c r="Y2027" s="47"/>
      <c r="Z2027" s="47"/>
      <c r="AA2027" s="47"/>
      <c r="AB2027" s="47"/>
      <c r="AC2027" s="47"/>
      <c r="AD2027" s="47"/>
      <c r="AE2027" s="47"/>
      <c r="AF2027" s="47"/>
      <c r="AG2027" s="47"/>
      <c r="AH2027" s="47"/>
      <c r="AI2027" s="47"/>
      <c r="AJ2027" s="47"/>
      <c r="AK2027" s="47"/>
      <c r="AL2027" s="47"/>
      <c r="AM2027" s="47"/>
      <c r="AN2027" s="47"/>
      <c r="AO2027" s="47"/>
      <c r="AP2027" s="47"/>
      <c r="AQ2027" s="47"/>
      <c r="AR2027" s="47"/>
      <c r="AS2027" s="47"/>
      <c r="AT2027" s="47"/>
      <c r="AU2027" s="47"/>
      <c r="AV2027" s="47"/>
      <c r="AW2027" s="47"/>
      <c r="AX2027" s="47"/>
      <c r="AY2027" s="47"/>
      <c r="AZ2027" s="47"/>
      <c r="BA2027" s="47"/>
      <c r="BB2027" s="47"/>
      <c r="BC2027" s="47"/>
      <c r="BD2027" s="47"/>
      <c r="BE2027" s="47"/>
      <c r="BF2027" s="47"/>
      <c r="BG2027" s="47"/>
      <c r="BH2027" s="47"/>
      <c r="BI2027" s="47"/>
      <c r="BJ2027" s="47"/>
      <c r="BK2027" s="47"/>
      <c r="BL2027" s="47"/>
      <c r="BM2027" s="47"/>
      <c r="BN2027" s="47"/>
      <c r="BO2027" s="47"/>
      <c r="BP2027" s="47"/>
      <c r="BQ2027" s="47"/>
      <c r="BR2027" s="47"/>
      <c r="BS2027" s="47"/>
      <c r="BT2027" s="47"/>
      <c r="BU2027" s="47"/>
      <c r="BV2027" s="47"/>
      <c r="BW2027" s="47"/>
      <c r="BX2027" s="47"/>
      <c r="BY2027" s="47"/>
      <c r="BZ2027" s="47"/>
      <c r="CA2027" s="47"/>
      <c r="CB2027" s="47"/>
      <c r="CC2027" s="47"/>
      <c r="CD2027" s="47"/>
      <c r="CE2027" s="47"/>
      <c r="CF2027" s="47"/>
      <c r="CG2027" s="47"/>
      <c r="CH2027" s="47"/>
      <c r="CI2027" s="47"/>
    </row>
    <row r="2028" spans="3:87">
      <c r="C2028" s="17"/>
      <c r="D2028" s="90"/>
      <c r="E2028" s="47"/>
      <c r="F2028" s="47"/>
      <c r="G2028" s="47"/>
      <c r="H2028" s="47"/>
      <c r="I2028" s="47"/>
      <c r="J2028" s="47"/>
      <c r="K2028" s="47"/>
      <c r="L2028" s="47"/>
      <c r="M2028" s="47"/>
      <c r="N2028" s="47"/>
      <c r="O2028" s="47"/>
      <c r="P2028" s="47"/>
      <c r="Q2028" s="47"/>
      <c r="R2028" s="47"/>
      <c r="S2028" s="47"/>
      <c r="T2028" s="47"/>
      <c r="U2028" s="47"/>
      <c r="V2028" s="47"/>
      <c r="W2028" s="47"/>
      <c r="X2028" s="47"/>
      <c r="Y2028" s="47"/>
      <c r="Z2028" s="47"/>
      <c r="AA2028" s="47"/>
      <c r="AB2028" s="47"/>
      <c r="AC2028" s="47"/>
      <c r="AD2028" s="47"/>
      <c r="AE2028" s="47"/>
      <c r="AF2028" s="47"/>
      <c r="AG2028" s="47"/>
      <c r="AH2028" s="47"/>
      <c r="AI2028" s="47"/>
      <c r="AJ2028" s="47"/>
      <c r="AK2028" s="47"/>
      <c r="AL2028" s="47"/>
      <c r="AM2028" s="47"/>
      <c r="AN2028" s="47"/>
      <c r="AO2028" s="47"/>
      <c r="AP2028" s="47"/>
      <c r="AQ2028" s="47"/>
      <c r="AR2028" s="47"/>
      <c r="AS2028" s="47"/>
      <c r="AT2028" s="47"/>
      <c r="AU2028" s="47"/>
      <c r="AV2028" s="47"/>
      <c r="AW2028" s="47"/>
      <c r="AX2028" s="47"/>
      <c r="AY2028" s="47"/>
      <c r="AZ2028" s="47"/>
      <c r="BA2028" s="47"/>
      <c r="BB2028" s="47"/>
      <c r="BC2028" s="47"/>
      <c r="BD2028" s="47"/>
      <c r="BE2028" s="47"/>
      <c r="BF2028" s="47"/>
      <c r="BG2028" s="47"/>
      <c r="BH2028" s="47"/>
      <c r="BI2028" s="47"/>
      <c r="BJ2028" s="47"/>
      <c r="BK2028" s="47"/>
      <c r="BL2028" s="47"/>
      <c r="BM2028" s="47"/>
      <c r="BN2028" s="47"/>
      <c r="BO2028" s="47"/>
      <c r="BP2028" s="47"/>
      <c r="BQ2028" s="47"/>
      <c r="BR2028" s="47"/>
      <c r="BS2028" s="47"/>
      <c r="BT2028" s="47"/>
      <c r="BU2028" s="47"/>
      <c r="BV2028" s="47"/>
      <c r="BW2028" s="47"/>
      <c r="BX2028" s="47"/>
      <c r="BY2028" s="47"/>
      <c r="BZ2028" s="47"/>
      <c r="CA2028" s="47"/>
      <c r="CB2028" s="47"/>
      <c r="CC2028" s="47"/>
      <c r="CD2028" s="47"/>
      <c r="CE2028" s="47"/>
      <c r="CF2028" s="47"/>
      <c r="CG2028" s="47"/>
      <c r="CH2028" s="47"/>
      <c r="CI2028" s="47"/>
    </row>
    <row r="2029" spans="3:87">
      <c r="C2029" s="17"/>
      <c r="D2029" s="90"/>
      <c r="E2029" s="47"/>
      <c r="F2029" s="47"/>
      <c r="G2029" s="47"/>
      <c r="H2029" s="47"/>
      <c r="I2029" s="47"/>
      <c r="J2029" s="47"/>
      <c r="K2029" s="47"/>
      <c r="L2029" s="47"/>
      <c r="M2029" s="47"/>
      <c r="N2029" s="47"/>
      <c r="O2029" s="47"/>
      <c r="P2029" s="47"/>
      <c r="Q2029" s="47"/>
      <c r="R2029" s="47"/>
      <c r="S2029" s="47"/>
      <c r="T2029" s="47"/>
      <c r="U2029" s="47"/>
      <c r="V2029" s="47"/>
      <c r="W2029" s="47"/>
      <c r="X2029" s="47"/>
      <c r="Y2029" s="47"/>
      <c r="Z2029" s="47"/>
      <c r="AA2029" s="47"/>
      <c r="AB2029" s="47"/>
      <c r="AC2029" s="47"/>
      <c r="AD2029" s="47"/>
      <c r="AE2029" s="47"/>
      <c r="AF2029" s="47"/>
      <c r="AG2029" s="47"/>
      <c r="AH2029" s="47"/>
      <c r="AI2029" s="47"/>
      <c r="AJ2029" s="47"/>
      <c r="AK2029" s="47"/>
      <c r="AL2029" s="47"/>
      <c r="AM2029" s="47"/>
      <c r="AN2029" s="47"/>
      <c r="AO2029" s="47"/>
      <c r="AP2029" s="47"/>
      <c r="AQ2029" s="47"/>
      <c r="AR2029" s="47"/>
      <c r="AS2029" s="47"/>
      <c r="AT2029" s="47"/>
      <c r="AU2029" s="47"/>
      <c r="AV2029" s="47"/>
      <c r="AW2029" s="47"/>
      <c r="AX2029" s="47"/>
      <c r="AY2029" s="47"/>
      <c r="AZ2029" s="47"/>
      <c r="BA2029" s="47"/>
      <c r="BB2029" s="47"/>
      <c r="BC2029" s="47"/>
      <c r="BD2029" s="47"/>
      <c r="BE2029" s="47"/>
      <c r="BF2029" s="47"/>
      <c r="BG2029" s="47"/>
      <c r="BH2029" s="47"/>
      <c r="BI2029" s="47"/>
      <c r="BJ2029" s="47"/>
      <c r="BK2029" s="47"/>
      <c r="BL2029" s="47"/>
      <c r="BM2029" s="47"/>
      <c r="BN2029" s="47"/>
      <c r="BO2029" s="47"/>
      <c r="BP2029" s="47"/>
      <c r="BQ2029" s="47"/>
      <c r="BR2029" s="47"/>
      <c r="BS2029" s="47"/>
      <c r="BT2029" s="47"/>
      <c r="BU2029" s="47"/>
      <c r="BV2029" s="47"/>
      <c r="BW2029" s="47"/>
      <c r="BX2029" s="47"/>
      <c r="BY2029" s="47"/>
      <c r="BZ2029" s="47"/>
      <c r="CA2029" s="47"/>
      <c r="CB2029" s="47"/>
      <c r="CC2029" s="47"/>
      <c r="CD2029" s="47"/>
      <c r="CE2029" s="47"/>
      <c r="CF2029" s="47"/>
      <c r="CG2029" s="47"/>
      <c r="CH2029" s="47"/>
      <c r="CI2029" s="47"/>
    </row>
    <row r="2030" spans="3:87">
      <c r="C2030" s="17"/>
      <c r="D2030" s="90"/>
      <c r="E2030" s="47"/>
      <c r="F2030" s="47"/>
      <c r="G2030" s="47"/>
      <c r="H2030" s="47"/>
      <c r="I2030" s="47"/>
      <c r="J2030" s="47"/>
      <c r="K2030" s="47"/>
      <c r="L2030" s="47"/>
      <c r="M2030" s="47"/>
      <c r="N2030" s="47"/>
      <c r="O2030" s="47"/>
      <c r="P2030" s="47"/>
      <c r="Q2030" s="47"/>
      <c r="R2030" s="47"/>
      <c r="S2030" s="47"/>
      <c r="T2030" s="47"/>
      <c r="U2030" s="47"/>
      <c r="V2030" s="47"/>
      <c r="W2030" s="47"/>
      <c r="X2030" s="47"/>
      <c r="Y2030" s="47"/>
      <c r="Z2030" s="47"/>
      <c r="AA2030" s="47"/>
      <c r="AB2030" s="47"/>
      <c r="AC2030" s="47"/>
      <c r="AD2030" s="47"/>
      <c r="AE2030" s="47"/>
      <c r="AF2030" s="47"/>
      <c r="AG2030" s="47"/>
      <c r="AH2030" s="47"/>
      <c r="AI2030" s="47"/>
      <c r="AJ2030" s="47"/>
      <c r="AK2030" s="47"/>
      <c r="AL2030" s="47"/>
      <c r="AM2030" s="47"/>
      <c r="AN2030" s="47"/>
      <c r="AO2030" s="47"/>
      <c r="AP2030" s="47"/>
      <c r="AQ2030" s="47"/>
      <c r="AR2030" s="47"/>
      <c r="AS2030" s="47"/>
      <c r="AT2030" s="47"/>
      <c r="AU2030" s="47"/>
      <c r="AV2030" s="47"/>
      <c r="AW2030" s="47"/>
      <c r="AX2030" s="47"/>
      <c r="AY2030" s="47"/>
      <c r="AZ2030" s="47"/>
      <c r="BA2030" s="47"/>
      <c r="BB2030" s="47"/>
      <c r="BC2030" s="47"/>
      <c r="BD2030" s="47"/>
      <c r="BE2030" s="47"/>
      <c r="BF2030" s="47"/>
      <c r="BG2030" s="47"/>
      <c r="BH2030" s="47"/>
      <c r="BI2030" s="47"/>
      <c r="BJ2030" s="47"/>
      <c r="BK2030" s="47"/>
      <c r="BL2030" s="47"/>
      <c r="BM2030" s="47"/>
      <c r="BN2030" s="47"/>
      <c r="BO2030" s="47"/>
      <c r="BP2030" s="47"/>
      <c r="BQ2030" s="47"/>
      <c r="BR2030" s="47"/>
      <c r="BS2030" s="47"/>
      <c r="BT2030" s="47"/>
      <c r="BU2030" s="47"/>
      <c r="BV2030" s="47"/>
      <c r="BW2030" s="47"/>
      <c r="BX2030" s="47"/>
      <c r="BY2030" s="47"/>
      <c r="BZ2030" s="47"/>
      <c r="CA2030" s="47"/>
      <c r="CB2030" s="47"/>
      <c r="CC2030" s="47"/>
      <c r="CD2030" s="47"/>
      <c r="CE2030" s="47"/>
      <c r="CF2030" s="47"/>
      <c r="CG2030" s="47"/>
      <c r="CH2030" s="47"/>
      <c r="CI2030" s="47"/>
    </row>
    <row r="2031" spans="3:87">
      <c r="C2031" s="17"/>
      <c r="D2031" s="90"/>
      <c r="E2031" s="47"/>
      <c r="F2031" s="47"/>
      <c r="G2031" s="47"/>
      <c r="H2031" s="47"/>
      <c r="I2031" s="47"/>
      <c r="J2031" s="47"/>
      <c r="K2031" s="47"/>
      <c r="L2031" s="47"/>
      <c r="M2031" s="47"/>
      <c r="N2031" s="47"/>
      <c r="O2031" s="47"/>
      <c r="P2031" s="47"/>
      <c r="Q2031" s="47"/>
      <c r="R2031" s="47"/>
      <c r="S2031" s="47"/>
      <c r="T2031" s="47"/>
      <c r="U2031" s="47"/>
      <c r="V2031" s="47"/>
      <c r="W2031" s="47"/>
      <c r="X2031" s="47"/>
      <c r="Y2031" s="47"/>
      <c r="Z2031" s="47"/>
      <c r="AA2031" s="47"/>
      <c r="AB2031" s="47"/>
      <c r="AC2031" s="47"/>
      <c r="AD2031" s="47"/>
      <c r="AE2031" s="47"/>
      <c r="AF2031" s="47"/>
      <c r="AG2031" s="47"/>
      <c r="AH2031" s="47"/>
      <c r="AI2031" s="47"/>
      <c r="AJ2031" s="47"/>
      <c r="AK2031" s="47"/>
      <c r="AL2031" s="47"/>
      <c r="AM2031" s="47"/>
      <c r="AN2031" s="47"/>
      <c r="AO2031" s="47"/>
      <c r="AP2031" s="47"/>
      <c r="AQ2031" s="47"/>
      <c r="AR2031" s="47"/>
      <c r="AS2031" s="47"/>
      <c r="AT2031" s="47"/>
      <c r="AU2031" s="47"/>
      <c r="AV2031" s="47"/>
      <c r="AW2031" s="47"/>
      <c r="AX2031" s="47"/>
      <c r="AY2031" s="47"/>
      <c r="AZ2031" s="47"/>
      <c r="BA2031" s="47"/>
      <c r="BB2031" s="47"/>
      <c r="BC2031" s="47"/>
      <c r="BD2031" s="47"/>
      <c r="BE2031" s="47"/>
      <c r="BF2031" s="47"/>
      <c r="BG2031" s="47"/>
      <c r="BH2031" s="47"/>
      <c r="BI2031" s="47"/>
      <c r="BJ2031" s="47"/>
      <c r="BK2031" s="47"/>
      <c r="BL2031" s="47"/>
      <c r="BM2031" s="47"/>
      <c r="BN2031" s="47"/>
      <c r="BO2031" s="47"/>
      <c r="BP2031" s="47"/>
      <c r="BQ2031" s="47"/>
      <c r="BR2031" s="47"/>
      <c r="BS2031" s="47"/>
      <c r="BT2031" s="47"/>
      <c r="BU2031" s="47"/>
      <c r="BV2031" s="47"/>
      <c r="BW2031" s="47"/>
      <c r="BX2031" s="47"/>
      <c r="BY2031" s="47"/>
      <c r="BZ2031" s="47"/>
      <c r="CA2031" s="47"/>
      <c r="CB2031" s="47"/>
      <c r="CC2031" s="47"/>
      <c r="CD2031" s="47"/>
      <c r="CE2031" s="47"/>
      <c r="CF2031" s="47"/>
      <c r="CG2031" s="47"/>
      <c r="CH2031" s="47"/>
      <c r="CI2031" s="47"/>
    </row>
    <row r="2032" spans="3:87">
      <c r="C2032" s="17"/>
      <c r="D2032" s="90"/>
      <c r="E2032" s="47"/>
      <c r="F2032" s="47"/>
      <c r="G2032" s="47"/>
      <c r="H2032" s="47"/>
      <c r="I2032" s="47"/>
      <c r="J2032" s="47"/>
      <c r="K2032" s="47"/>
      <c r="L2032" s="47"/>
      <c r="M2032" s="47"/>
      <c r="N2032" s="47"/>
      <c r="O2032" s="47"/>
      <c r="P2032" s="47"/>
      <c r="Q2032" s="47"/>
      <c r="R2032" s="47"/>
      <c r="S2032" s="47"/>
      <c r="T2032" s="47"/>
      <c r="U2032" s="47"/>
      <c r="V2032" s="47"/>
      <c r="W2032" s="47"/>
      <c r="X2032" s="47"/>
      <c r="Y2032" s="47"/>
      <c r="Z2032" s="47"/>
      <c r="AA2032" s="47"/>
      <c r="AB2032" s="47"/>
      <c r="AC2032" s="47"/>
      <c r="AD2032" s="47"/>
      <c r="AE2032" s="47"/>
      <c r="AF2032" s="47"/>
      <c r="AG2032" s="47"/>
      <c r="AH2032" s="47"/>
      <c r="AI2032" s="47"/>
      <c r="AJ2032" s="47"/>
      <c r="AK2032" s="47"/>
      <c r="AL2032" s="47"/>
      <c r="AM2032" s="47"/>
      <c r="AN2032" s="47"/>
      <c r="AO2032" s="47"/>
      <c r="AP2032" s="47"/>
      <c r="AQ2032" s="47"/>
      <c r="AR2032" s="47"/>
      <c r="AS2032" s="47"/>
      <c r="AT2032" s="47"/>
      <c r="AU2032" s="47"/>
      <c r="AV2032" s="47"/>
      <c r="AW2032" s="47"/>
      <c r="AX2032" s="47"/>
      <c r="AY2032" s="47"/>
      <c r="AZ2032" s="47"/>
      <c r="BA2032" s="47"/>
      <c r="BB2032" s="47"/>
      <c r="BC2032" s="47"/>
      <c r="BD2032" s="47"/>
      <c r="BE2032" s="47"/>
      <c r="BF2032" s="47"/>
      <c r="BG2032" s="47"/>
      <c r="BH2032" s="47"/>
      <c r="BI2032" s="47"/>
      <c r="BJ2032" s="47"/>
      <c r="BK2032" s="47"/>
      <c r="BL2032" s="47"/>
      <c r="BM2032" s="47"/>
      <c r="BN2032" s="47"/>
      <c r="BO2032" s="47"/>
      <c r="BP2032" s="47"/>
      <c r="BQ2032" s="47"/>
      <c r="BR2032" s="47"/>
      <c r="BS2032" s="47"/>
      <c r="BT2032" s="47"/>
      <c r="BU2032" s="47"/>
      <c r="BV2032" s="47"/>
      <c r="BW2032" s="47"/>
      <c r="BX2032" s="47"/>
      <c r="BY2032" s="47"/>
      <c r="BZ2032" s="47"/>
      <c r="CA2032" s="47"/>
      <c r="CB2032" s="47"/>
      <c r="CC2032" s="47"/>
      <c r="CD2032" s="47"/>
      <c r="CE2032" s="47"/>
      <c r="CF2032" s="47"/>
      <c r="CG2032" s="47"/>
      <c r="CH2032" s="47"/>
      <c r="CI2032" s="47"/>
    </row>
    <row r="2033" spans="3:87">
      <c r="C2033" s="17"/>
      <c r="D2033" s="90"/>
      <c r="E2033" s="47"/>
      <c r="F2033" s="47"/>
      <c r="G2033" s="47"/>
      <c r="H2033" s="47"/>
      <c r="I2033" s="47"/>
      <c r="J2033" s="47"/>
      <c r="K2033" s="47"/>
      <c r="L2033" s="47"/>
      <c r="M2033" s="47"/>
      <c r="N2033" s="47"/>
      <c r="O2033" s="47"/>
      <c r="P2033" s="47"/>
      <c r="Q2033" s="47"/>
      <c r="R2033" s="47"/>
      <c r="S2033" s="47"/>
      <c r="T2033" s="47"/>
      <c r="U2033" s="47"/>
      <c r="V2033" s="47"/>
      <c r="W2033" s="47"/>
      <c r="X2033" s="47"/>
      <c r="Y2033" s="47"/>
      <c r="Z2033" s="47"/>
      <c r="AA2033" s="47"/>
      <c r="AB2033" s="47"/>
      <c r="AC2033" s="47"/>
      <c r="AD2033" s="47"/>
      <c r="AE2033" s="47"/>
      <c r="AF2033" s="47"/>
      <c r="AG2033" s="47"/>
      <c r="AH2033" s="47"/>
      <c r="AI2033" s="47"/>
      <c r="AJ2033" s="47"/>
      <c r="AK2033" s="47"/>
      <c r="AL2033" s="47"/>
      <c r="AM2033" s="47"/>
      <c r="AN2033" s="47"/>
      <c r="AO2033" s="47"/>
      <c r="AP2033" s="47"/>
      <c r="AQ2033" s="47"/>
      <c r="AR2033" s="47"/>
      <c r="AS2033" s="47"/>
      <c r="AT2033" s="47"/>
      <c r="AU2033" s="47"/>
      <c r="AV2033" s="47"/>
      <c r="AW2033" s="47"/>
      <c r="AX2033" s="47"/>
      <c r="AY2033" s="47"/>
      <c r="AZ2033" s="47"/>
      <c r="BA2033" s="47"/>
      <c r="BB2033" s="47"/>
      <c r="BC2033" s="47"/>
      <c r="BD2033" s="47"/>
      <c r="BE2033" s="47"/>
      <c r="BF2033" s="47"/>
      <c r="BG2033" s="47"/>
      <c r="BH2033" s="47"/>
      <c r="BI2033" s="47"/>
      <c r="BJ2033" s="47"/>
      <c r="BK2033" s="47"/>
      <c r="BL2033" s="47"/>
      <c r="BM2033" s="47"/>
      <c r="BN2033" s="47"/>
      <c r="BO2033" s="47"/>
      <c r="BP2033" s="47"/>
      <c r="BQ2033" s="47"/>
      <c r="BR2033" s="47"/>
      <c r="BS2033" s="47"/>
      <c r="BT2033" s="47"/>
      <c r="BU2033" s="47"/>
      <c r="BV2033" s="47"/>
      <c r="BW2033" s="47"/>
      <c r="BX2033" s="47"/>
      <c r="BY2033" s="47"/>
      <c r="BZ2033" s="47"/>
      <c r="CA2033" s="47"/>
      <c r="CB2033" s="47"/>
      <c r="CC2033" s="47"/>
      <c r="CD2033" s="47"/>
      <c r="CE2033" s="47"/>
      <c r="CF2033" s="47"/>
      <c r="CG2033" s="47"/>
      <c r="CH2033" s="47"/>
      <c r="CI2033" s="47"/>
    </row>
    <row r="2034" spans="3:87">
      <c r="C2034" s="17"/>
      <c r="D2034" s="90"/>
      <c r="E2034" s="47"/>
      <c r="F2034" s="47"/>
      <c r="G2034" s="47"/>
      <c r="H2034" s="47"/>
      <c r="I2034" s="47"/>
      <c r="J2034" s="47"/>
      <c r="K2034" s="47"/>
      <c r="L2034" s="47"/>
      <c r="M2034" s="47"/>
      <c r="N2034" s="47"/>
      <c r="O2034" s="47"/>
      <c r="P2034" s="47"/>
      <c r="Q2034" s="47"/>
      <c r="R2034" s="47"/>
      <c r="S2034" s="47"/>
      <c r="T2034" s="47"/>
      <c r="U2034" s="47"/>
      <c r="V2034" s="47"/>
      <c r="W2034" s="47"/>
      <c r="X2034" s="47"/>
      <c r="Y2034" s="47"/>
      <c r="Z2034" s="47"/>
      <c r="AA2034" s="47"/>
      <c r="AB2034" s="47"/>
      <c r="AC2034" s="47"/>
      <c r="AD2034" s="47"/>
      <c r="AE2034" s="47"/>
      <c r="AF2034" s="47"/>
      <c r="AG2034" s="47"/>
      <c r="AH2034" s="47"/>
      <c r="AI2034" s="47"/>
      <c r="AJ2034" s="47"/>
      <c r="AK2034" s="47"/>
      <c r="AL2034" s="47"/>
      <c r="AM2034" s="47"/>
      <c r="AN2034" s="47"/>
      <c r="AO2034" s="47"/>
      <c r="AP2034" s="47"/>
      <c r="AQ2034" s="47"/>
      <c r="AR2034" s="47"/>
      <c r="AS2034" s="47"/>
      <c r="AT2034" s="47"/>
      <c r="AU2034" s="47"/>
      <c r="AV2034" s="47"/>
      <c r="AW2034" s="47"/>
      <c r="AX2034" s="47"/>
      <c r="AY2034" s="47"/>
      <c r="AZ2034" s="47"/>
      <c r="BA2034" s="47"/>
      <c r="BB2034" s="47"/>
      <c r="BC2034" s="47"/>
      <c r="BD2034" s="47"/>
      <c r="BE2034" s="47"/>
      <c r="BF2034" s="47"/>
      <c r="BG2034" s="47"/>
      <c r="BH2034" s="47"/>
      <c r="BI2034" s="47"/>
      <c r="BJ2034" s="47"/>
      <c r="BK2034" s="47"/>
      <c r="BL2034" s="47"/>
      <c r="BM2034" s="47"/>
      <c r="BN2034" s="47"/>
      <c r="BO2034" s="47"/>
      <c r="BP2034" s="47"/>
      <c r="BQ2034" s="47"/>
      <c r="BR2034" s="47"/>
      <c r="BS2034" s="47"/>
      <c r="BT2034" s="47"/>
      <c r="BU2034" s="47"/>
      <c r="BV2034" s="47"/>
      <c r="BW2034" s="47"/>
      <c r="BX2034" s="47"/>
      <c r="BY2034" s="47"/>
      <c r="BZ2034" s="47"/>
      <c r="CA2034" s="47"/>
      <c r="CB2034" s="47"/>
      <c r="CC2034" s="47"/>
      <c r="CD2034" s="47"/>
      <c r="CE2034" s="47"/>
      <c r="CF2034" s="47"/>
      <c r="CG2034" s="47"/>
      <c r="CH2034" s="47"/>
      <c r="CI2034" s="47"/>
    </row>
    <row r="2035" spans="3:87">
      <c r="C2035" s="17"/>
      <c r="D2035" s="90"/>
      <c r="E2035" s="47"/>
      <c r="F2035" s="47"/>
      <c r="G2035" s="47"/>
      <c r="H2035" s="47"/>
      <c r="I2035" s="47"/>
      <c r="J2035" s="47"/>
      <c r="K2035" s="47"/>
      <c r="L2035" s="47"/>
      <c r="M2035" s="47"/>
      <c r="N2035" s="47"/>
      <c r="O2035" s="47"/>
      <c r="P2035" s="47"/>
      <c r="Q2035" s="47"/>
      <c r="R2035" s="47"/>
      <c r="S2035" s="47"/>
      <c r="T2035" s="47"/>
      <c r="U2035" s="47"/>
      <c r="V2035" s="47"/>
      <c r="W2035" s="47"/>
      <c r="X2035" s="47"/>
      <c r="Y2035" s="47"/>
      <c r="Z2035" s="47"/>
      <c r="AA2035" s="47"/>
      <c r="AB2035" s="47"/>
      <c r="AC2035" s="47"/>
      <c r="AD2035" s="47"/>
      <c r="AE2035" s="47"/>
      <c r="AF2035" s="47"/>
      <c r="AG2035" s="47"/>
      <c r="AH2035" s="47"/>
      <c r="AI2035" s="47"/>
      <c r="AJ2035" s="47"/>
      <c r="AK2035" s="47"/>
      <c r="AL2035" s="47"/>
      <c r="AM2035" s="47"/>
      <c r="AN2035" s="47"/>
      <c r="AO2035" s="47"/>
      <c r="AP2035" s="47"/>
      <c r="AQ2035" s="47"/>
      <c r="AR2035" s="47"/>
      <c r="AS2035" s="47"/>
      <c r="AT2035" s="47"/>
      <c r="AU2035" s="47"/>
      <c r="AV2035" s="47"/>
      <c r="AW2035" s="47"/>
      <c r="AX2035" s="47"/>
      <c r="AY2035" s="47"/>
      <c r="AZ2035" s="47"/>
      <c r="BA2035" s="47"/>
      <c r="BB2035" s="47"/>
      <c r="BC2035" s="47"/>
      <c r="BD2035" s="47"/>
      <c r="BE2035" s="47"/>
      <c r="BF2035" s="47"/>
      <c r="BG2035" s="47"/>
      <c r="BH2035" s="47"/>
      <c r="BI2035" s="47"/>
      <c r="BJ2035" s="47"/>
      <c r="BK2035" s="47"/>
      <c r="BL2035" s="47"/>
      <c r="BM2035" s="47"/>
      <c r="BN2035" s="47"/>
      <c r="BO2035" s="47"/>
      <c r="BP2035" s="47"/>
      <c r="BQ2035" s="47"/>
      <c r="BR2035" s="47"/>
      <c r="BS2035" s="47"/>
      <c r="BT2035" s="47"/>
      <c r="BU2035" s="47"/>
      <c r="BV2035" s="47"/>
      <c r="BW2035" s="47"/>
      <c r="BX2035" s="47"/>
      <c r="BY2035" s="47"/>
      <c r="BZ2035" s="47"/>
      <c r="CA2035" s="47"/>
      <c r="CB2035" s="47"/>
      <c r="CC2035" s="47"/>
      <c r="CD2035" s="47"/>
      <c r="CE2035" s="47"/>
      <c r="CF2035" s="47"/>
      <c r="CG2035" s="47"/>
      <c r="CH2035" s="47"/>
      <c r="CI2035" s="47"/>
    </row>
    <row r="2036" spans="3:87">
      <c r="C2036" s="17"/>
      <c r="D2036" s="90"/>
      <c r="E2036" s="47"/>
      <c r="F2036" s="47"/>
      <c r="G2036" s="47"/>
      <c r="H2036" s="47"/>
      <c r="I2036" s="47"/>
      <c r="J2036" s="47"/>
      <c r="K2036" s="47"/>
      <c r="L2036" s="47"/>
      <c r="M2036" s="47"/>
      <c r="N2036" s="47"/>
      <c r="O2036" s="47"/>
      <c r="P2036" s="47"/>
      <c r="Q2036" s="47"/>
      <c r="R2036" s="47"/>
      <c r="S2036" s="47"/>
      <c r="T2036" s="47"/>
      <c r="U2036" s="47"/>
      <c r="V2036" s="47"/>
      <c r="W2036" s="47"/>
      <c r="X2036" s="47"/>
      <c r="Y2036" s="47"/>
      <c r="Z2036" s="47"/>
      <c r="AA2036" s="47"/>
      <c r="AB2036" s="47"/>
      <c r="AC2036" s="47"/>
      <c r="AD2036" s="47"/>
      <c r="AE2036" s="47"/>
      <c r="AF2036" s="47"/>
      <c r="AG2036" s="47"/>
      <c r="AH2036" s="47"/>
      <c r="AI2036" s="47"/>
      <c r="AJ2036" s="47"/>
      <c r="AK2036" s="47"/>
      <c r="AL2036" s="47"/>
      <c r="AM2036" s="47"/>
      <c r="AN2036" s="47"/>
      <c r="AO2036" s="47"/>
      <c r="AP2036" s="47"/>
      <c r="AQ2036" s="47"/>
      <c r="AR2036" s="47"/>
      <c r="AS2036" s="47"/>
      <c r="AT2036" s="47"/>
      <c r="AU2036" s="47"/>
      <c r="AV2036" s="47"/>
      <c r="AW2036" s="47"/>
      <c r="AX2036" s="47"/>
      <c r="AY2036" s="47"/>
      <c r="AZ2036" s="47"/>
      <c r="BA2036" s="47"/>
      <c r="BB2036" s="47"/>
      <c r="BC2036" s="47"/>
      <c r="BD2036" s="47"/>
      <c r="BE2036" s="47"/>
      <c r="BF2036" s="47"/>
      <c r="BG2036" s="47"/>
      <c r="BH2036" s="47"/>
      <c r="BI2036" s="47"/>
      <c r="BJ2036" s="47"/>
      <c r="BK2036" s="47"/>
      <c r="BL2036" s="47"/>
      <c r="BM2036" s="47"/>
      <c r="BN2036" s="47"/>
      <c r="BO2036" s="47"/>
      <c r="BP2036" s="47"/>
      <c r="BQ2036" s="47"/>
      <c r="BR2036" s="47"/>
      <c r="BS2036" s="47"/>
      <c r="BT2036" s="47"/>
      <c r="BU2036" s="47"/>
      <c r="BV2036" s="47"/>
      <c r="BW2036" s="47"/>
      <c r="BX2036" s="47"/>
      <c r="BY2036" s="47"/>
      <c r="BZ2036" s="47"/>
      <c r="CA2036" s="47"/>
      <c r="CB2036" s="47"/>
      <c r="CC2036" s="47"/>
      <c r="CD2036" s="47"/>
      <c r="CE2036" s="47"/>
      <c r="CF2036" s="47"/>
      <c r="CG2036" s="47"/>
      <c r="CH2036" s="47"/>
      <c r="CI2036" s="47"/>
    </row>
    <row r="2037" spans="3:87">
      <c r="C2037" s="17"/>
      <c r="D2037" s="90"/>
      <c r="E2037" s="47"/>
      <c r="F2037" s="47"/>
      <c r="G2037" s="47"/>
      <c r="H2037" s="47"/>
      <c r="I2037" s="47"/>
      <c r="J2037" s="47"/>
      <c r="K2037" s="47"/>
      <c r="L2037" s="47"/>
      <c r="M2037" s="47"/>
      <c r="N2037" s="47"/>
      <c r="O2037" s="47"/>
      <c r="P2037" s="47"/>
      <c r="Q2037" s="47"/>
      <c r="R2037" s="47"/>
      <c r="S2037" s="47"/>
      <c r="T2037" s="47"/>
      <c r="U2037" s="47"/>
      <c r="V2037" s="47"/>
      <c r="W2037" s="47"/>
      <c r="X2037" s="47"/>
      <c r="Y2037" s="47"/>
      <c r="Z2037" s="47"/>
      <c r="AA2037" s="47"/>
      <c r="AB2037" s="47"/>
      <c r="AC2037" s="47"/>
      <c r="AD2037" s="47"/>
      <c r="AE2037" s="47"/>
      <c r="AF2037" s="47"/>
      <c r="AG2037" s="47"/>
      <c r="AH2037" s="47"/>
      <c r="AI2037" s="47"/>
      <c r="AJ2037" s="47"/>
      <c r="AK2037" s="47"/>
      <c r="AL2037" s="47"/>
      <c r="AM2037" s="47"/>
      <c r="AN2037" s="47"/>
      <c r="AO2037" s="47"/>
      <c r="AP2037" s="47"/>
      <c r="AQ2037" s="47"/>
      <c r="AR2037" s="47"/>
      <c r="AS2037" s="47"/>
      <c r="AT2037" s="47"/>
      <c r="AU2037" s="47"/>
      <c r="AV2037" s="47"/>
      <c r="AW2037" s="47"/>
      <c r="AX2037" s="47"/>
      <c r="AY2037" s="47"/>
      <c r="AZ2037" s="47"/>
      <c r="BA2037" s="47"/>
      <c r="BB2037" s="47"/>
      <c r="BC2037" s="47"/>
      <c r="BD2037" s="47"/>
      <c r="BE2037" s="47"/>
      <c r="BF2037" s="47"/>
      <c r="BG2037" s="47"/>
      <c r="BH2037" s="47"/>
      <c r="BI2037" s="47"/>
      <c r="BJ2037" s="47"/>
      <c r="BK2037" s="47"/>
      <c r="BL2037" s="47"/>
      <c r="BM2037" s="47"/>
      <c r="BN2037" s="47"/>
      <c r="BO2037" s="47"/>
      <c r="BP2037" s="47"/>
      <c r="BQ2037" s="47"/>
      <c r="BR2037" s="47"/>
      <c r="BS2037" s="47"/>
      <c r="BT2037" s="47"/>
      <c r="BU2037" s="47"/>
      <c r="BV2037" s="47"/>
      <c r="BW2037" s="47"/>
      <c r="BX2037" s="47"/>
      <c r="BY2037" s="47"/>
      <c r="BZ2037" s="47"/>
      <c r="CA2037" s="47"/>
      <c r="CB2037" s="47"/>
      <c r="CC2037" s="47"/>
      <c r="CD2037" s="47"/>
      <c r="CE2037" s="47"/>
      <c r="CF2037" s="47"/>
      <c r="CG2037" s="47"/>
      <c r="CH2037" s="47"/>
      <c r="CI2037" s="47"/>
    </row>
    <row r="2038" spans="3:87">
      <c r="C2038" s="17"/>
      <c r="D2038" s="90"/>
      <c r="E2038" s="47"/>
      <c r="F2038" s="47"/>
      <c r="G2038" s="47"/>
      <c r="H2038" s="47"/>
      <c r="I2038" s="47"/>
      <c r="J2038" s="47"/>
      <c r="K2038" s="47"/>
      <c r="L2038" s="47"/>
      <c r="M2038" s="47"/>
      <c r="N2038" s="47"/>
      <c r="O2038" s="47"/>
      <c r="P2038" s="47"/>
      <c r="Q2038" s="47"/>
      <c r="R2038" s="47"/>
      <c r="S2038" s="47"/>
      <c r="T2038" s="47"/>
      <c r="U2038" s="47"/>
      <c r="V2038" s="47"/>
      <c r="W2038" s="47"/>
      <c r="X2038" s="47"/>
      <c r="Y2038" s="47"/>
      <c r="Z2038" s="47"/>
      <c r="AA2038" s="47"/>
      <c r="AB2038" s="47"/>
      <c r="AC2038" s="47"/>
      <c r="AD2038" s="47"/>
      <c r="AE2038" s="47"/>
      <c r="AF2038" s="47"/>
      <c r="AG2038" s="47"/>
      <c r="AH2038" s="47"/>
      <c r="AI2038" s="47"/>
      <c r="AJ2038" s="47"/>
      <c r="AK2038" s="47"/>
      <c r="AL2038" s="47"/>
      <c r="AM2038" s="47"/>
      <c r="AN2038" s="47"/>
      <c r="AO2038" s="47"/>
      <c r="AP2038" s="47"/>
      <c r="AQ2038" s="47"/>
      <c r="AR2038" s="47"/>
      <c r="AS2038" s="47"/>
      <c r="AT2038" s="47"/>
      <c r="AU2038" s="47"/>
      <c r="AV2038" s="47"/>
      <c r="AW2038" s="47"/>
      <c r="AX2038" s="47"/>
      <c r="AY2038" s="47"/>
      <c r="AZ2038" s="47"/>
      <c r="BA2038" s="47"/>
      <c r="BB2038" s="47"/>
      <c r="BC2038" s="47"/>
      <c r="BD2038" s="47"/>
      <c r="BE2038" s="47"/>
      <c r="BF2038" s="47"/>
      <c r="BG2038" s="47"/>
      <c r="BH2038" s="47"/>
      <c r="BI2038" s="47"/>
      <c r="BJ2038" s="47"/>
      <c r="BK2038" s="47"/>
      <c r="BL2038" s="47"/>
      <c r="BM2038" s="47"/>
      <c r="BN2038" s="47"/>
      <c r="BO2038" s="47"/>
      <c r="BP2038" s="47"/>
      <c r="BQ2038" s="47"/>
      <c r="BR2038" s="47"/>
      <c r="BS2038" s="47"/>
      <c r="BT2038" s="47"/>
      <c r="BU2038" s="47"/>
      <c r="BV2038" s="47"/>
      <c r="BW2038" s="47"/>
      <c r="BX2038" s="47"/>
      <c r="BY2038" s="47"/>
      <c r="BZ2038" s="47"/>
      <c r="CA2038" s="47"/>
      <c r="CB2038" s="47"/>
      <c r="CC2038" s="47"/>
      <c r="CD2038" s="47"/>
      <c r="CE2038" s="47"/>
      <c r="CF2038" s="47"/>
      <c r="CG2038" s="47"/>
      <c r="CH2038" s="47"/>
      <c r="CI2038" s="47"/>
    </row>
    <row r="2039" spans="3:87">
      <c r="C2039" s="17"/>
      <c r="D2039" s="90"/>
      <c r="E2039" s="47"/>
      <c r="F2039" s="47"/>
      <c r="G2039" s="47"/>
      <c r="H2039" s="47"/>
      <c r="I2039" s="47"/>
      <c r="J2039" s="47"/>
      <c r="K2039" s="47"/>
      <c r="L2039" s="47"/>
      <c r="M2039" s="47"/>
      <c r="N2039" s="47"/>
      <c r="O2039" s="47"/>
      <c r="P2039" s="47"/>
      <c r="Q2039" s="47"/>
      <c r="R2039" s="47"/>
      <c r="S2039" s="47"/>
      <c r="T2039" s="47"/>
      <c r="U2039" s="47"/>
      <c r="V2039" s="47"/>
      <c r="W2039" s="47"/>
      <c r="X2039" s="47"/>
      <c r="Y2039" s="47"/>
      <c r="Z2039" s="47"/>
      <c r="AA2039" s="47"/>
      <c r="AB2039" s="47"/>
      <c r="AC2039" s="47"/>
      <c r="AD2039" s="47"/>
      <c r="AE2039" s="47"/>
      <c r="AF2039" s="47"/>
      <c r="AG2039" s="47"/>
      <c r="AH2039" s="47"/>
      <c r="AI2039" s="47"/>
      <c r="AJ2039" s="47"/>
      <c r="AK2039" s="47"/>
      <c r="AL2039" s="47"/>
      <c r="AM2039" s="47"/>
      <c r="AN2039" s="47"/>
      <c r="AO2039" s="47"/>
      <c r="AP2039" s="47"/>
      <c r="AQ2039" s="47"/>
      <c r="AR2039" s="47"/>
      <c r="AS2039" s="47"/>
      <c r="AT2039" s="47"/>
      <c r="AU2039" s="47"/>
      <c r="AV2039" s="47"/>
      <c r="AW2039" s="47"/>
      <c r="AX2039" s="47"/>
      <c r="AY2039" s="47"/>
      <c r="AZ2039" s="47"/>
      <c r="BA2039" s="47"/>
      <c r="BB2039" s="47"/>
      <c r="BC2039" s="47"/>
      <c r="BD2039" s="47"/>
      <c r="BE2039" s="47"/>
      <c r="BF2039" s="47"/>
      <c r="BG2039" s="47"/>
      <c r="BH2039" s="47"/>
      <c r="BI2039" s="47"/>
      <c r="BJ2039" s="47"/>
      <c r="BK2039" s="47"/>
      <c r="BL2039" s="47"/>
      <c r="BM2039" s="47"/>
      <c r="BN2039" s="47"/>
      <c r="BO2039" s="47"/>
      <c r="BP2039" s="47"/>
      <c r="BQ2039" s="47"/>
      <c r="BR2039" s="47"/>
      <c r="BS2039" s="47"/>
      <c r="BT2039" s="47"/>
      <c r="BU2039" s="47"/>
      <c r="BV2039" s="47"/>
      <c r="BW2039" s="47"/>
      <c r="BX2039" s="47"/>
      <c r="BY2039" s="47"/>
      <c r="BZ2039" s="47"/>
      <c r="CA2039" s="47"/>
      <c r="CB2039" s="47"/>
      <c r="CC2039" s="47"/>
      <c r="CD2039" s="47"/>
      <c r="CE2039" s="47"/>
      <c r="CF2039" s="47"/>
      <c r="CG2039" s="47"/>
      <c r="CH2039" s="47"/>
      <c r="CI2039" s="47"/>
    </row>
    <row r="2040" spans="3:87">
      <c r="C2040" s="17"/>
      <c r="D2040" s="90"/>
      <c r="E2040" s="47"/>
      <c r="F2040" s="47"/>
      <c r="G2040" s="47"/>
      <c r="H2040" s="47"/>
      <c r="I2040" s="47"/>
      <c r="J2040" s="47"/>
      <c r="K2040" s="47"/>
      <c r="L2040" s="47"/>
      <c r="M2040" s="47"/>
      <c r="N2040" s="47"/>
      <c r="O2040" s="47"/>
      <c r="P2040" s="47"/>
      <c r="Q2040" s="47"/>
      <c r="R2040" s="47"/>
      <c r="S2040" s="47"/>
      <c r="T2040" s="47"/>
      <c r="U2040" s="47"/>
      <c r="V2040" s="47"/>
      <c r="W2040" s="47"/>
      <c r="X2040" s="47"/>
      <c r="Y2040" s="47"/>
      <c r="Z2040" s="47"/>
      <c r="AA2040" s="47"/>
      <c r="AB2040" s="47"/>
      <c r="AC2040" s="47"/>
      <c r="AD2040" s="47"/>
      <c r="AE2040" s="47"/>
      <c r="AF2040" s="47"/>
      <c r="AG2040" s="47"/>
      <c r="AH2040" s="47"/>
      <c r="AI2040" s="47"/>
      <c r="AJ2040" s="47"/>
      <c r="AK2040" s="47"/>
      <c r="AL2040" s="47"/>
      <c r="AM2040" s="47"/>
      <c r="AN2040" s="47"/>
      <c r="AO2040" s="47"/>
      <c r="AP2040" s="47"/>
      <c r="AQ2040" s="47"/>
      <c r="AR2040" s="47"/>
      <c r="AS2040" s="47"/>
      <c r="AT2040" s="47"/>
      <c r="AU2040" s="47"/>
      <c r="AV2040" s="47"/>
      <c r="AW2040" s="47"/>
      <c r="AX2040" s="47"/>
      <c r="AY2040" s="47"/>
      <c r="AZ2040" s="47"/>
      <c r="BA2040" s="47"/>
      <c r="BB2040" s="47"/>
      <c r="BC2040" s="47"/>
      <c r="BD2040" s="47"/>
      <c r="BE2040" s="47"/>
      <c r="BF2040" s="47"/>
      <c r="BG2040" s="47"/>
      <c r="BH2040" s="47"/>
      <c r="BI2040" s="47"/>
      <c r="BJ2040" s="47"/>
      <c r="BK2040" s="47"/>
      <c r="BL2040" s="47"/>
      <c r="BM2040" s="47"/>
      <c r="BN2040" s="47"/>
      <c r="BO2040" s="47"/>
      <c r="BP2040" s="47"/>
      <c r="BQ2040" s="47"/>
      <c r="BR2040" s="47"/>
      <c r="BS2040" s="47"/>
      <c r="BT2040" s="47"/>
      <c r="BU2040" s="47"/>
      <c r="BV2040" s="47"/>
      <c r="BW2040" s="47"/>
      <c r="BX2040" s="47"/>
      <c r="BY2040" s="47"/>
      <c r="BZ2040" s="47"/>
      <c r="CA2040" s="47"/>
      <c r="CB2040" s="47"/>
      <c r="CC2040" s="47"/>
      <c r="CD2040" s="47"/>
      <c r="CE2040" s="47"/>
      <c r="CF2040" s="47"/>
      <c r="CG2040" s="47"/>
      <c r="CH2040" s="47"/>
      <c r="CI2040" s="47"/>
    </row>
    <row r="2041" spans="3:87">
      <c r="C2041" s="17"/>
      <c r="D2041" s="90"/>
      <c r="E2041" s="47"/>
      <c r="F2041" s="47"/>
      <c r="G2041" s="47"/>
      <c r="H2041" s="47"/>
      <c r="I2041" s="47"/>
      <c r="J2041" s="47"/>
      <c r="K2041" s="47"/>
      <c r="L2041" s="47"/>
      <c r="M2041" s="47"/>
      <c r="N2041" s="47"/>
      <c r="O2041" s="47"/>
      <c r="P2041" s="47"/>
      <c r="Q2041" s="47"/>
      <c r="R2041" s="47"/>
      <c r="S2041" s="47"/>
      <c r="T2041" s="47"/>
      <c r="U2041" s="47"/>
      <c r="V2041" s="47"/>
      <c r="W2041" s="47"/>
      <c r="X2041" s="47"/>
      <c r="Y2041" s="47"/>
      <c r="Z2041" s="47"/>
      <c r="AA2041" s="47"/>
      <c r="AB2041" s="47"/>
      <c r="AC2041" s="47"/>
      <c r="AD2041" s="47"/>
      <c r="AE2041" s="47"/>
      <c r="AF2041" s="47"/>
      <c r="AG2041" s="47"/>
      <c r="AH2041" s="47"/>
      <c r="AI2041" s="47"/>
      <c r="AJ2041" s="47"/>
      <c r="AK2041" s="47"/>
      <c r="AL2041" s="47"/>
      <c r="AM2041" s="47"/>
      <c r="AN2041" s="47"/>
      <c r="AO2041" s="47"/>
      <c r="AP2041" s="47"/>
      <c r="AQ2041" s="47"/>
      <c r="AR2041" s="47"/>
      <c r="AS2041" s="47"/>
      <c r="AT2041" s="47"/>
      <c r="AU2041" s="47"/>
      <c r="AV2041" s="47"/>
      <c r="AW2041" s="47"/>
      <c r="AX2041" s="47"/>
      <c r="AY2041" s="47"/>
      <c r="AZ2041" s="47"/>
      <c r="BA2041" s="47"/>
      <c r="BB2041" s="47"/>
      <c r="BC2041" s="47"/>
      <c r="BD2041" s="47"/>
      <c r="BE2041" s="47"/>
      <c r="BF2041" s="47"/>
      <c r="BG2041" s="47"/>
      <c r="BH2041" s="47"/>
      <c r="BI2041" s="47"/>
      <c r="BJ2041" s="47"/>
      <c r="BK2041" s="47"/>
      <c r="BL2041" s="47"/>
      <c r="BM2041" s="47"/>
      <c r="BN2041" s="47"/>
      <c r="BO2041" s="47"/>
      <c r="BP2041" s="47"/>
      <c r="BQ2041" s="47"/>
      <c r="BR2041" s="47"/>
      <c r="BS2041" s="47"/>
      <c r="BT2041" s="47"/>
      <c r="BU2041" s="47"/>
      <c r="BV2041" s="47"/>
      <c r="BW2041" s="47"/>
      <c r="BX2041" s="47"/>
      <c r="BY2041" s="47"/>
      <c r="BZ2041" s="47"/>
      <c r="CA2041" s="47"/>
      <c r="CB2041" s="47"/>
      <c r="CC2041" s="47"/>
      <c r="CD2041" s="47"/>
      <c r="CE2041" s="47"/>
      <c r="CF2041" s="47"/>
      <c r="CG2041" s="47"/>
      <c r="CH2041" s="47"/>
      <c r="CI2041" s="47"/>
    </row>
    <row r="2042" spans="3:87">
      <c r="C2042" s="17"/>
      <c r="D2042" s="90"/>
      <c r="E2042" s="47"/>
      <c r="F2042" s="47"/>
      <c r="G2042" s="47"/>
      <c r="H2042" s="47"/>
      <c r="I2042" s="47"/>
      <c r="J2042" s="47"/>
      <c r="K2042" s="47"/>
      <c r="L2042" s="47"/>
      <c r="M2042" s="47"/>
      <c r="N2042" s="47"/>
      <c r="O2042" s="47"/>
      <c r="P2042" s="47"/>
      <c r="Q2042" s="47"/>
      <c r="R2042" s="47"/>
      <c r="S2042" s="47"/>
      <c r="T2042" s="47"/>
      <c r="U2042" s="47"/>
      <c r="V2042" s="47"/>
      <c r="W2042" s="47"/>
      <c r="X2042" s="47"/>
      <c r="Y2042" s="47"/>
      <c r="Z2042" s="47"/>
      <c r="AA2042" s="47"/>
      <c r="AB2042" s="47"/>
      <c r="AC2042" s="47"/>
      <c r="AD2042" s="47"/>
      <c r="AE2042" s="47"/>
      <c r="AF2042" s="47"/>
      <c r="AG2042" s="47"/>
      <c r="AH2042" s="47"/>
      <c r="AI2042" s="47"/>
      <c r="AJ2042" s="47"/>
      <c r="AK2042" s="47"/>
      <c r="AL2042" s="47"/>
      <c r="AM2042" s="47"/>
      <c r="AN2042" s="47"/>
      <c r="AO2042" s="47"/>
      <c r="AP2042" s="47"/>
      <c r="AQ2042" s="47"/>
      <c r="AR2042" s="47"/>
      <c r="AS2042" s="47"/>
      <c r="AT2042" s="47"/>
      <c r="AU2042" s="47"/>
      <c r="AV2042" s="47"/>
      <c r="AW2042" s="47"/>
      <c r="AX2042" s="47"/>
      <c r="AY2042" s="47"/>
      <c r="AZ2042" s="47"/>
      <c r="BA2042" s="47"/>
      <c r="BB2042" s="47"/>
      <c r="BC2042" s="47"/>
      <c r="BD2042" s="47"/>
      <c r="BE2042" s="47"/>
      <c r="BF2042" s="47"/>
      <c r="BG2042" s="47"/>
      <c r="BH2042" s="47"/>
      <c r="BI2042" s="47"/>
      <c r="BJ2042" s="47"/>
      <c r="BK2042" s="47"/>
      <c r="BL2042" s="47"/>
      <c r="BM2042" s="47"/>
      <c r="BN2042" s="47"/>
      <c r="BO2042" s="47"/>
      <c r="BP2042" s="47"/>
      <c r="BQ2042" s="47"/>
      <c r="BR2042" s="47"/>
      <c r="BS2042" s="47"/>
      <c r="BT2042" s="47"/>
      <c r="BU2042" s="47"/>
      <c r="BV2042" s="47"/>
      <c r="BW2042" s="47"/>
      <c r="BX2042" s="47"/>
      <c r="BY2042" s="47"/>
      <c r="BZ2042" s="47"/>
      <c r="CA2042" s="47"/>
      <c r="CB2042" s="47"/>
      <c r="CC2042" s="47"/>
      <c r="CD2042" s="47"/>
      <c r="CE2042" s="47"/>
      <c r="CF2042" s="47"/>
      <c r="CG2042" s="47"/>
      <c r="CH2042" s="47"/>
      <c r="CI2042" s="47"/>
    </row>
    <row r="2043" spans="3:87">
      <c r="C2043" s="17"/>
      <c r="D2043" s="90"/>
      <c r="E2043" s="47"/>
      <c r="F2043" s="47"/>
      <c r="G2043" s="47"/>
      <c r="H2043" s="47"/>
      <c r="I2043" s="47"/>
      <c r="J2043" s="47"/>
      <c r="K2043" s="47"/>
      <c r="L2043" s="47"/>
      <c r="M2043" s="47"/>
      <c r="N2043" s="47"/>
      <c r="O2043" s="47"/>
      <c r="P2043" s="47"/>
      <c r="Q2043" s="47"/>
      <c r="R2043" s="47"/>
      <c r="S2043" s="47"/>
      <c r="T2043" s="47"/>
      <c r="U2043" s="47"/>
      <c r="V2043" s="47"/>
      <c r="W2043" s="47"/>
      <c r="X2043" s="47"/>
      <c r="Y2043" s="47"/>
      <c r="Z2043" s="47"/>
      <c r="AA2043" s="47"/>
      <c r="AB2043" s="47"/>
      <c r="AC2043" s="47"/>
      <c r="AD2043" s="47"/>
      <c r="AE2043" s="47"/>
      <c r="AF2043" s="47"/>
      <c r="AG2043" s="47"/>
      <c r="AH2043" s="47"/>
      <c r="AI2043" s="47"/>
      <c r="AJ2043" s="47"/>
      <c r="AK2043" s="47"/>
      <c r="AL2043" s="47"/>
      <c r="AM2043" s="47"/>
      <c r="AN2043" s="47"/>
      <c r="AO2043" s="47"/>
      <c r="AP2043" s="47"/>
      <c r="AQ2043" s="47"/>
      <c r="AR2043" s="47"/>
      <c r="AS2043" s="47"/>
      <c r="AT2043" s="47"/>
      <c r="AU2043" s="47"/>
      <c r="AV2043" s="47"/>
      <c r="AW2043" s="47"/>
      <c r="AX2043" s="47"/>
      <c r="AY2043" s="47"/>
      <c r="AZ2043" s="47"/>
      <c r="BA2043" s="47"/>
      <c r="BB2043" s="47"/>
      <c r="BC2043" s="47"/>
      <c r="BD2043" s="47"/>
      <c r="BE2043" s="47"/>
      <c r="BF2043" s="47"/>
      <c r="BG2043" s="47"/>
      <c r="BH2043" s="47"/>
      <c r="BI2043" s="47"/>
      <c r="BJ2043" s="47"/>
      <c r="BK2043" s="47"/>
      <c r="BL2043" s="47"/>
      <c r="BM2043" s="47"/>
      <c r="BN2043" s="47"/>
      <c r="BO2043" s="47"/>
      <c r="BP2043" s="47"/>
      <c r="BQ2043" s="47"/>
      <c r="BR2043" s="47"/>
      <c r="BS2043" s="47"/>
      <c r="BT2043" s="47"/>
      <c r="BU2043" s="47"/>
      <c r="BV2043" s="47"/>
      <c r="BW2043" s="47"/>
      <c r="BX2043" s="47"/>
      <c r="BY2043" s="47"/>
      <c r="BZ2043" s="47"/>
      <c r="CA2043" s="47"/>
      <c r="CB2043" s="47"/>
      <c r="CC2043" s="47"/>
      <c r="CD2043" s="47"/>
      <c r="CE2043" s="47"/>
      <c r="CF2043" s="47"/>
      <c r="CG2043" s="47"/>
      <c r="CH2043" s="47"/>
      <c r="CI2043" s="47"/>
    </row>
    <row r="2044" spans="3:87">
      <c r="C2044" s="17"/>
      <c r="D2044" s="90"/>
      <c r="E2044" s="47"/>
      <c r="F2044" s="47"/>
      <c r="G2044" s="47"/>
      <c r="H2044" s="47"/>
      <c r="I2044" s="47"/>
      <c r="J2044" s="47"/>
      <c r="K2044" s="47"/>
      <c r="L2044" s="47"/>
      <c r="M2044" s="47"/>
      <c r="N2044" s="47"/>
      <c r="O2044" s="47"/>
      <c r="P2044" s="47"/>
      <c r="Q2044" s="47"/>
      <c r="R2044" s="47"/>
      <c r="S2044" s="47"/>
      <c r="T2044" s="47"/>
      <c r="U2044" s="47"/>
      <c r="V2044" s="47"/>
      <c r="W2044" s="47"/>
      <c r="X2044" s="47"/>
      <c r="Y2044" s="47"/>
      <c r="Z2044" s="47"/>
      <c r="AA2044" s="47"/>
      <c r="AB2044" s="47"/>
      <c r="AC2044" s="47"/>
      <c r="AD2044" s="47"/>
      <c r="AE2044" s="47"/>
      <c r="AF2044" s="47"/>
      <c r="AG2044" s="47"/>
      <c r="AH2044" s="47"/>
      <c r="AI2044" s="47"/>
      <c r="AJ2044" s="47"/>
      <c r="AK2044" s="47"/>
      <c r="AL2044" s="47"/>
      <c r="AM2044" s="47"/>
      <c r="AN2044" s="47"/>
      <c r="AO2044" s="47"/>
      <c r="AP2044" s="47"/>
      <c r="AQ2044" s="47"/>
      <c r="AR2044" s="47"/>
      <c r="AS2044" s="47"/>
      <c r="AT2044" s="47"/>
      <c r="AU2044" s="47"/>
      <c r="AV2044" s="47"/>
      <c r="AW2044" s="47"/>
      <c r="AX2044" s="47"/>
      <c r="AY2044" s="47"/>
      <c r="AZ2044" s="47"/>
      <c r="BA2044" s="47"/>
      <c r="BB2044" s="47"/>
      <c r="BC2044" s="47"/>
      <c r="BD2044" s="47"/>
      <c r="BE2044" s="47"/>
      <c r="BF2044" s="47"/>
      <c r="BG2044" s="47"/>
      <c r="BH2044" s="47"/>
      <c r="BI2044" s="47"/>
      <c r="BJ2044" s="47"/>
      <c r="BK2044" s="47"/>
      <c r="BL2044" s="47"/>
      <c r="BM2044" s="47"/>
      <c r="BN2044" s="47"/>
      <c r="BO2044" s="47"/>
      <c r="BP2044" s="47"/>
      <c r="BQ2044" s="47"/>
      <c r="BR2044" s="47"/>
      <c r="BS2044" s="47"/>
      <c r="BT2044" s="47"/>
      <c r="BU2044" s="47"/>
      <c r="BV2044" s="47"/>
      <c r="BW2044" s="47"/>
      <c r="BX2044" s="47"/>
      <c r="BY2044" s="47"/>
      <c r="BZ2044" s="47"/>
      <c r="CA2044" s="47"/>
      <c r="CB2044" s="47"/>
      <c r="CC2044" s="47"/>
      <c r="CD2044" s="47"/>
      <c r="CE2044" s="47"/>
      <c r="CF2044" s="47"/>
      <c r="CG2044" s="47"/>
      <c r="CH2044" s="47"/>
      <c r="CI2044" s="47"/>
    </row>
    <row r="2045" spans="3:87">
      <c r="C2045" s="17"/>
      <c r="D2045" s="90"/>
      <c r="E2045" s="47"/>
      <c r="F2045" s="47"/>
      <c r="G2045" s="47"/>
      <c r="H2045" s="47"/>
      <c r="I2045" s="47"/>
      <c r="J2045" s="47"/>
      <c r="K2045" s="47"/>
      <c r="L2045" s="47"/>
      <c r="M2045" s="47"/>
      <c r="N2045" s="47"/>
      <c r="O2045" s="47"/>
      <c r="P2045" s="47"/>
      <c r="Q2045" s="47"/>
      <c r="R2045" s="47"/>
      <c r="S2045" s="47"/>
      <c r="T2045" s="47"/>
      <c r="U2045" s="47"/>
      <c r="V2045" s="47"/>
      <c r="W2045" s="47"/>
      <c r="X2045" s="47"/>
      <c r="Y2045" s="47"/>
      <c r="Z2045" s="47"/>
      <c r="AA2045" s="47"/>
      <c r="AB2045" s="47"/>
      <c r="AC2045" s="47"/>
      <c r="AD2045" s="47"/>
      <c r="AE2045" s="47"/>
      <c r="AF2045" s="47"/>
      <c r="AG2045" s="47"/>
      <c r="AH2045" s="47"/>
      <c r="AI2045" s="47"/>
      <c r="AJ2045" s="47"/>
      <c r="AK2045" s="47"/>
      <c r="AL2045" s="47"/>
      <c r="AM2045" s="47"/>
      <c r="AN2045" s="47"/>
      <c r="AO2045" s="47"/>
      <c r="AP2045" s="47"/>
      <c r="AQ2045" s="47"/>
      <c r="AR2045" s="47"/>
      <c r="AS2045" s="47"/>
      <c r="AT2045" s="47"/>
      <c r="AU2045" s="47"/>
      <c r="AV2045" s="47"/>
      <c r="AW2045" s="47"/>
      <c r="AX2045" s="47"/>
      <c r="AY2045" s="47"/>
      <c r="AZ2045" s="47"/>
      <c r="BA2045" s="47"/>
      <c r="BB2045" s="47"/>
      <c r="BC2045" s="47"/>
      <c r="BD2045" s="47"/>
      <c r="BE2045" s="47"/>
      <c r="BF2045" s="47"/>
      <c r="BG2045" s="47"/>
      <c r="BH2045" s="47"/>
      <c r="BI2045" s="47"/>
      <c r="BJ2045" s="47"/>
      <c r="BK2045" s="47"/>
      <c r="BL2045" s="47"/>
      <c r="BM2045" s="47"/>
      <c r="BN2045" s="47"/>
      <c r="BO2045" s="47"/>
      <c r="BP2045" s="47"/>
      <c r="BQ2045" s="47"/>
      <c r="BR2045" s="47"/>
      <c r="BS2045" s="47"/>
      <c r="BT2045" s="47"/>
      <c r="BU2045" s="47"/>
      <c r="BV2045" s="47"/>
      <c r="BW2045" s="47"/>
      <c r="BX2045" s="47"/>
      <c r="BY2045" s="47"/>
      <c r="BZ2045" s="47"/>
      <c r="CA2045" s="47"/>
      <c r="CB2045" s="47"/>
      <c r="CC2045" s="47"/>
      <c r="CD2045" s="47"/>
      <c r="CE2045" s="47"/>
      <c r="CF2045" s="47"/>
      <c r="CG2045" s="47"/>
      <c r="CH2045" s="47"/>
      <c r="CI2045" s="47"/>
    </row>
    <row r="2046" spans="3:87">
      <c r="C2046" s="17"/>
      <c r="D2046" s="90"/>
      <c r="E2046" s="47"/>
      <c r="F2046" s="47"/>
      <c r="G2046" s="47"/>
      <c r="H2046" s="47"/>
      <c r="I2046" s="47"/>
      <c r="J2046" s="47"/>
      <c r="K2046" s="47"/>
      <c r="L2046" s="47"/>
      <c r="M2046" s="47"/>
      <c r="N2046" s="47"/>
      <c r="O2046" s="47"/>
      <c r="P2046" s="47"/>
      <c r="Q2046" s="47"/>
      <c r="R2046" s="47"/>
      <c r="S2046" s="47"/>
      <c r="T2046" s="47"/>
      <c r="U2046" s="47"/>
      <c r="V2046" s="47"/>
      <c r="W2046" s="47"/>
      <c r="X2046" s="47"/>
      <c r="Y2046" s="47"/>
      <c r="Z2046" s="47"/>
      <c r="AA2046" s="47"/>
      <c r="AB2046" s="47"/>
      <c r="AC2046" s="47"/>
      <c r="AD2046" s="47"/>
      <c r="AE2046" s="47"/>
      <c r="AF2046" s="47"/>
      <c r="AG2046" s="47"/>
      <c r="AH2046" s="47"/>
      <c r="AI2046" s="47"/>
      <c r="AJ2046" s="47"/>
      <c r="AK2046" s="47"/>
      <c r="AL2046" s="47"/>
      <c r="AM2046" s="47"/>
      <c r="AN2046" s="47"/>
      <c r="AO2046" s="47"/>
      <c r="AP2046" s="47"/>
      <c r="AQ2046" s="47"/>
      <c r="AR2046" s="47"/>
      <c r="AS2046" s="47"/>
      <c r="AT2046" s="47"/>
      <c r="AU2046" s="47"/>
      <c r="AV2046" s="47"/>
      <c r="AW2046" s="47"/>
      <c r="AX2046" s="47"/>
      <c r="AY2046" s="47"/>
      <c r="AZ2046" s="47"/>
      <c r="BA2046" s="47"/>
      <c r="BB2046" s="47"/>
      <c r="BC2046" s="47"/>
      <c r="BD2046" s="47"/>
      <c r="BE2046" s="47"/>
      <c r="BF2046" s="47"/>
      <c r="BG2046" s="47"/>
      <c r="BH2046" s="47"/>
      <c r="BI2046" s="47"/>
      <c r="BJ2046" s="47"/>
      <c r="BK2046" s="47"/>
      <c r="BL2046" s="47"/>
      <c r="BM2046" s="47"/>
      <c r="BN2046" s="47"/>
      <c r="BO2046" s="47"/>
      <c r="BP2046" s="47"/>
      <c r="BQ2046" s="47"/>
      <c r="BR2046" s="47"/>
      <c r="BS2046" s="47"/>
      <c r="BT2046" s="47"/>
      <c r="BU2046" s="47"/>
      <c r="BV2046" s="47"/>
      <c r="BW2046" s="47"/>
      <c r="BX2046" s="47"/>
      <c r="BY2046" s="47"/>
      <c r="BZ2046" s="47"/>
      <c r="CA2046" s="47"/>
      <c r="CB2046" s="47"/>
      <c r="CC2046" s="47"/>
      <c r="CD2046" s="47"/>
      <c r="CE2046" s="47"/>
      <c r="CF2046" s="47"/>
      <c r="CG2046" s="47"/>
      <c r="CH2046" s="47"/>
      <c r="CI2046" s="47"/>
    </row>
    <row r="2047" spans="3:87">
      <c r="C2047" s="17"/>
      <c r="D2047" s="90"/>
      <c r="E2047" s="47"/>
      <c r="F2047" s="47"/>
      <c r="G2047" s="47"/>
      <c r="H2047" s="47"/>
      <c r="I2047" s="47"/>
      <c r="J2047" s="47"/>
      <c r="K2047" s="47"/>
      <c r="L2047" s="47"/>
      <c r="M2047" s="47"/>
      <c r="N2047" s="47"/>
      <c r="O2047" s="47"/>
      <c r="P2047" s="47"/>
      <c r="Q2047" s="47"/>
      <c r="R2047" s="47"/>
      <c r="S2047" s="47"/>
      <c r="T2047" s="47"/>
      <c r="U2047" s="47"/>
      <c r="V2047" s="47"/>
      <c r="W2047" s="47"/>
      <c r="X2047" s="47"/>
      <c r="Y2047" s="47"/>
      <c r="Z2047" s="47"/>
      <c r="AA2047" s="47"/>
      <c r="AB2047" s="47"/>
      <c r="AC2047" s="47"/>
      <c r="AD2047" s="47"/>
      <c r="AE2047" s="47"/>
      <c r="AF2047" s="47"/>
      <c r="AG2047" s="47"/>
      <c r="AH2047" s="47"/>
      <c r="AI2047" s="47"/>
      <c r="AJ2047" s="47"/>
      <c r="AK2047" s="47"/>
      <c r="AL2047" s="47"/>
      <c r="AM2047" s="47"/>
      <c r="AN2047" s="47"/>
      <c r="AO2047" s="47"/>
      <c r="AP2047" s="47"/>
      <c r="AQ2047" s="47"/>
      <c r="AR2047" s="47"/>
      <c r="AS2047" s="47"/>
      <c r="AT2047" s="47"/>
      <c r="AU2047" s="47"/>
      <c r="AV2047" s="47"/>
      <c r="AW2047" s="47"/>
      <c r="AX2047" s="47"/>
      <c r="AY2047" s="47"/>
      <c r="AZ2047" s="47"/>
      <c r="BA2047" s="47"/>
      <c r="BB2047" s="47"/>
      <c r="BC2047" s="47"/>
      <c r="BD2047" s="47"/>
      <c r="BE2047" s="47"/>
      <c r="BF2047" s="47"/>
      <c r="BG2047" s="47"/>
      <c r="BH2047" s="47"/>
      <c r="BI2047" s="47"/>
      <c r="BJ2047" s="47"/>
      <c r="BK2047" s="47"/>
      <c r="BL2047" s="47"/>
      <c r="BM2047" s="47"/>
      <c r="BN2047" s="47"/>
      <c r="BO2047" s="47"/>
      <c r="BP2047" s="47"/>
      <c r="BQ2047" s="47"/>
      <c r="BR2047" s="47"/>
      <c r="BS2047" s="47"/>
      <c r="BT2047" s="47"/>
      <c r="BU2047" s="47"/>
      <c r="BV2047" s="47"/>
      <c r="BW2047" s="47"/>
      <c r="BX2047" s="47"/>
      <c r="BY2047" s="47"/>
      <c r="BZ2047" s="47"/>
      <c r="CA2047" s="47"/>
      <c r="CB2047" s="47"/>
      <c r="CC2047" s="47"/>
      <c r="CD2047" s="47"/>
      <c r="CE2047" s="47"/>
      <c r="CF2047" s="47"/>
      <c r="CG2047" s="47"/>
      <c r="CH2047" s="47"/>
      <c r="CI2047" s="47"/>
    </row>
    <row r="2048" spans="3:87">
      <c r="C2048" s="17"/>
      <c r="D2048" s="90"/>
      <c r="E2048" s="47"/>
      <c r="F2048" s="47"/>
      <c r="G2048" s="47"/>
      <c r="H2048" s="47"/>
      <c r="I2048" s="47"/>
      <c r="J2048" s="47"/>
      <c r="K2048" s="47"/>
      <c r="L2048" s="47"/>
      <c r="M2048" s="47"/>
      <c r="N2048" s="47"/>
      <c r="O2048" s="47"/>
      <c r="P2048" s="47"/>
      <c r="Q2048" s="47"/>
      <c r="R2048" s="47"/>
      <c r="S2048" s="47"/>
      <c r="T2048" s="47"/>
      <c r="U2048" s="47"/>
      <c r="V2048" s="47"/>
      <c r="W2048" s="47"/>
      <c r="X2048" s="47"/>
      <c r="Y2048" s="47"/>
      <c r="Z2048" s="47"/>
      <c r="AA2048" s="47"/>
      <c r="AB2048" s="47"/>
      <c r="AC2048" s="47"/>
      <c r="AD2048" s="47"/>
      <c r="AE2048" s="47"/>
      <c r="AF2048" s="47"/>
      <c r="AG2048" s="47"/>
      <c r="AH2048" s="47"/>
      <c r="AI2048" s="47"/>
      <c r="AJ2048" s="47"/>
      <c r="AK2048" s="47"/>
      <c r="AL2048" s="47"/>
      <c r="AM2048" s="47"/>
      <c r="AN2048" s="47"/>
      <c r="AO2048" s="47"/>
      <c r="AP2048" s="47"/>
      <c r="AQ2048" s="47"/>
      <c r="AR2048" s="47"/>
      <c r="AS2048" s="47"/>
      <c r="AT2048" s="47"/>
      <c r="AU2048" s="47"/>
      <c r="AV2048" s="47"/>
      <c r="AW2048" s="47"/>
      <c r="AX2048" s="47"/>
      <c r="AY2048" s="47"/>
      <c r="AZ2048" s="47"/>
      <c r="BA2048" s="47"/>
      <c r="BB2048" s="47"/>
      <c r="BC2048" s="47"/>
      <c r="BD2048" s="47"/>
      <c r="BE2048" s="47"/>
      <c r="BF2048" s="47"/>
      <c r="BG2048" s="47"/>
      <c r="BH2048" s="47"/>
      <c r="BI2048" s="47"/>
      <c r="BJ2048" s="47"/>
      <c r="BK2048" s="47"/>
      <c r="BL2048" s="47"/>
      <c r="BM2048" s="47"/>
      <c r="BN2048" s="47"/>
      <c r="BO2048" s="47"/>
      <c r="BP2048" s="47"/>
      <c r="BQ2048" s="47"/>
      <c r="BR2048" s="47"/>
      <c r="BS2048" s="47"/>
      <c r="BT2048" s="47"/>
      <c r="BU2048" s="47"/>
      <c r="BV2048" s="47"/>
      <c r="BW2048" s="47"/>
      <c r="BX2048" s="47"/>
      <c r="BY2048" s="47"/>
      <c r="BZ2048" s="47"/>
      <c r="CA2048" s="47"/>
      <c r="CB2048" s="47"/>
      <c r="CC2048" s="47"/>
      <c r="CD2048" s="47"/>
      <c r="CE2048" s="47"/>
      <c r="CF2048" s="47"/>
      <c r="CG2048" s="47"/>
      <c r="CH2048" s="47"/>
      <c r="CI2048" s="47"/>
    </row>
    <row r="2049" spans="3:87">
      <c r="C2049" s="17"/>
      <c r="D2049" s="90"/>
      <c r="E2049" s="47"/>
      <c r="F2049" s="47"/>
      <c r="G2049" s="47"/>
      <c r="H2049" s="47"/>
      <c r="I2049" s="47"/>
      <c r="J2049" s="47"/>
      <c r="K2049" s="47"/>
      <c r="L2049" s="47"/>
      <c r="M2049" s="47"/>
      <c r="N2049" s="47"/>
      <c r="O2049" s="47"/>
      <c r="P2049" s="47"/>
      <c r="Q2049" s="47"/>
      <c r="R2049" s="47"/>
      <c r="S2049" s="47"/>
      <c r="T2049" s="47"/>
      <c r="U2049" s="47"/>
      <c r="V2049" s="47"/>
      <c r="W2049" s="47"/>
      <c r="X2049" s="47"/>
      <c r="Y2049" s="47"/>
      <c r="Z2049" s="47"/>
      <c r="AA2049" s="47"/>
      <c r="AB2049" s="47"/>
      <c r="AC2049" s="47"/>
      <c r="AD2049" s="47"/>
      <c r="AE2049" s="47"/>
      <c r="AF2049" s="47"/>
      <c r="AG2049" s="47"/>
      <c r="AH2049" s="47"/>
      <c r="AI2049" s="47"/>
      <c r="AJ2049" s="47"/>
      <c r="AK2049" s="47"/>
      <c r="AL2049" s="47"/>
      <c r="AM2049" s="47"/>
      <c r="AN2049" s="47"/>
      <c r="AO2049" s="47"/>
      <c r="AP2049" s="47"/>
      <c r="AQ2049" s="47"/>
      <c r="AR2049" s="47"/>
      <c r="AS2049" s="47"/>
      <c r="AT2049" s="47"/>
      <c r="AU2049" s="47"/>
      <c r="AV2049" s="47"/>
      <c r="AW2049" s="47"/>
      <c r="AX2049" s="47"/>
      <c r="AY2049" s="47"/>
      <c r="AZ2049" s="47"/>
      <c r="BA2049" s="47"/>
      <c r="BB2049" s="47"/>
      <c r="BC2049" s="47"/>
      <c r="BD2049" s="47"/>
      <c r="BE2049" s="47"/>
      <c r="BF2049" s="47"/>
      <c r="BG2049" s="47"/>
      <c r="BH2049" s="47"/>
      <c r="BI2049" s="47"/>
      <c r="BJ2049" s="47"/>
      <c r="BK2049" s="47"/>
      <c r="BL2049" s="47"/>
      <c r="BM2049" s="47"/>
      <c r="BN2049" s="47"/>
      <c r="BO2049" s="47"/>
      <c r="BP2049" s="47"/>
      <c r="BQ2049" s="47"/>
      <c r="BR2049" s="47"/>
      <c r="BS2049" s="47"/>
      <c r="BT2049" s="47"/>
      <c r="BU2049" s="47"/>
      <c r="BV2049" s="47"/>
      <c r="BW2049" s="47"/>
      <c r="BX2049" s="47"/>
      <c r="BY2049" s="47"/>
      <c r="BZ2049" s="47"/>
      <c r="CA2049" s="47"/>
      <c r="CB2049" s="47"/>
      <c r="CC2049" s="47"/>
      <c r="CD2049" s="47"/>
      <c r="CE2049" s="47"/>
      <c r="CF2049" s="47"/>
      <c r="CG2049" s="47"/>
      <c r="CH2049" s="47"/>
      <c r="CI2049" s="47"/>
    </row>
    <row r="2050" spans="3:87">
      <c r="C2050" s="17"/>
      <c r="D2050" s="90"/>
      <c r="E2050" s="47"/>
      <c r="F2050" s="47"/>
      <c r="G2050" s="47"/>
      <c r="H2050" s="47"/>
      <c r="I2050" s="47"/>
      <c r="J2050" s="47"/>
      <c r="K2050" s="47"/>
      <c r="L2050" s="47"/>
      <c r="M2050" s="47"/>
      <c r="N2050" s="47"/>
      <c r="O2050" s="47"/>
      <c r="P2050" s="47"/>
      <c r="Q2050" s="47"/>
      <c r="R2050" s="47"/>
      <c r="S2050" s="47"/>
      <c r="T2050" s="47"/>
      <c r="U2050" s="47"/>
      <c r="V2050" s="47"/>
      <c r="W2050" s="47"/>
      <c r="X2050" s="47"/>
      <c r="Y2050" s="47"/>
      <c r="Z2050" s="47"/>
      <c r="AA2050" s="47"/>
      <c r="AB2050" s="47"/>
      <c r="AC2050" s="47"/>
      <c r="AD2050" s="47"/>
      <c r="AE2050" s="47"/>
      <c r="AF2050" s="47"/>
      <c r="AG2050" s="47"/>
      <c r="AH2050" s="47"/>
      <c r="AI2050" s="47"/>
      <c r="AJ2050" s="47"/>
      <c r="AK2050" s="47"/>
      <c r="AL2050" s="47"/>
      <c r="AM2050" s="47"/>
      <c r="AN2050" s="47"/>
      <c r="AO2050" s="47"/>
      <c r="AP2050" s="47"/>
      <c r="AQ2050" s="47"/>
      <c r="AR2050" s="47"/>
      <c r="AS2050" s="47"/>
      <c r="AT2050" s="47"/>
      <c r="AU2050" s="47"/>
      <c r="AV2050" s="47"/>
      <c r="AW2050" s="47"/>
      <c r="AX2050" s="47"/>
      <c r="AY2050" s="47"/>
      <c r="AZ2050" s="47"/>
      <c r="BA2050" s="47"/>
      <c r="BB2050" s="47"/>
      <c r="BC2050" s="47"/>
      <c r="BD2050" s="47"/>
      <c r="BE2050" s="47"/>
      <c r="BF2050" s="47"/>
      <c r="BG2050" s="47"/>
      <c r="BH2050" s="47"/>
      <c r="BI2050" s="47"/>
      <c r="BJ2050" s="47"/>
      <c r="BK2050" s="47"/>
      <c r="BL2050" s="47"/>
      <c r="BM2050" s="47"/>
      <c r="BN2050" s="47"/>
      <c r="BO2050" s="47"/>
      <c r="BP2050" s="47"/>
      <c r="BQ2050" s="47"/>
      <c r="BR2050" s="47"/>
      <c r="BS2050" s="47"/>
      <c r="BT2050" s="47"/>
      <c r="BU2050" s="47"/>
      <c r="BV2050" s="47"/>
      <c r="BW2050" s="47"/>
      <c r="BX2050" s="47"/>
      <c r="BY2050" s="47"/>
      <c r="BZ2050" s="47"/>
      <c r="CA2050" s="47"/>
      <c r="CB2050" s="47"/>
      <c r="CC2050" s="47"/>
      <c r="CD2050" s="47"/>
      <c r="CE2050" s="47"/>
      <c r="CF2050" s="47"/>
      <c r="CG2050" s="47"/>
      <c r="CH2050" s="47"/>
      <c r="CI2050" s="47"/>
    </row>
    <row r="2051" spans="3:87">
      <c r="C2051" s="17"/>
      <c r="D2051" s="90"/>
      <c r="E2051" s="47"/>
      <c r="F2051" s="47"/>
      <c r="G2051" s="47"/>
      <c r="H2051" s="47"/>
      <c r="I2051" s="47"/>
      <c r="J2051" s="47"/>
      <c r="K2051" s="47"/>
      <c r="L2051" s="47"/>
      <c r="M2051" s="47"/>
      <c r="N2051" s="47"/>
      <c r="O2051" s="47"/>
      <c r="P2051" s="47"/>
      <c r="Q2051" s="47"/>
      <c r="R2051" s="47"/>
      <c r="S2051" s="47"/>
      <c r="T2051" s="47"/>
      <c r="U2051" s="47"/>
      <c r="V2051" s="47"/>
      <c r="W2051" s="47"/>
      <c r="X2051" s="47"/>
      <c r="Y2051" s="47"/>
      <c r="Z2051" s="47"/>
      <c r="AA2051" s="47"/>
      <c r="AB2051" s="47"/>
      <c r="AC2051" s="47"/>
      <c r="AD2051" s="47"/>
      <c r="AE2051" s="47"/>
      <c r="AF2051" s="47"/>
      <c r="AG2051" s="47"/>
      <c r="AH2051" s="47"/>
      <c r="AI2051" s="47"/>
      <c r="AJ2051" s="47"/>
      <c r="AK2051" s="47"/>
      <c r="AL2051" s="47"/>
      <c r="AM2051" s="47"/>
      <c r="AN2051" s="47"/>
      <c r="AO2051" s="47"/>
      <c r="AP2051" s="47"/>
      <c r="AQ2051" s="47"/>
      <c r="AR2051" s="47"/>
      <c r="AS2051" s="47"/>
      <c r="AT2051" s="47"/>
      <c r="AU2051" s="47"/>
      <c r="AV2051" s="47"/>
      <c r="AW2051" s="47"/>
      <c r="AX2051" s="47"/>
      <c r="AY2051" s="47"/>
      <c r="AZ2051" s="47"/>
      <c r="BA2051" s="47"/>
      <c r="BB2051" s="47"/>
      <c r="BC2051" s="47"/>
      <c r="BD2051" s="47"/>
      <c r="BE2051" s="47"/>
      <c r="BF2051" s="47"/>
      <c r="BG2051" s="47"/>
      <c r="BH2051" s="47"/>
      <c r="BI2051" s="47"/>
      <c r="BJ2051" s="47"/>
      <c r="BK2051" s="47"/>
      <c r="BL2051" s="47"/>
      <c r="BM2051" s="47"/>
      <c r="BN2051" s="47"/>
      <c r="BO2051" s="47"/>
      <c r="BP2051" s="47"/>
      <c r="BQ2051" s="47"/>
      <c r="BR2051" s="47"/>
      <c r="BS2051" s="47"/>
      <c r="BT2051" s="47"/>
      <c r="BU2051" s="47"/>
      <c r="BV2051" s="47"/>
      <c r="BW2051" s="47"/>
      <c r="BX2051" s="47"/>
      <c r="BY2051" s="47"/>
      <c r="BZ2051" s="47"/>
      <c r="CA2051" s="47"/>
      <c r="CB2051" s="47"/>
      <c r="CC2051" s="47"/>
      <c r="CD2051" s="47"/>
      <c r="CE2051" s="47"/>
      <c r="CF2051" s="47"/>
      <c r="CG2051" s="47"/>
      <c r="CH2051" s="47"/>
      <c r="CI2051" s="47"/>
    </row>
    <row r="2052" spans="3:87">
      <c r="C2052" s="17"/>
      <c r="D2052" s="90"/>
      <c r="E2052" s="47"/>
      <c r="F2052" s="47"/>
      <c r="G2052" s="47"/>
      <c r="H2052" s="47"/>
      <c r="I2052" s="47"/>
      <c r="J2052" s="47"/>
      <c r="K2052" s="47"/>
      <c r="L2052" s="47"/>
      <c r="M2052" s="47"/>
      <c r="N2052" s="47"/>
      <c r="O2052" s="47"/>
      <c r="P2052" s="47"/>
      <c r="Q2052" s="47"/>
      <c r="R2052" s="47"/>
      <c r="S2052" s="47"/>
      <c r="T2052" s="47"/>
      <c r="U2052" s="47"/>
      <c r="V2052" s="47"/>
      <c r="W2052" s="47"/>
      <c r="X2052" s="47"/>
      <c r="Y2052" s="47"/>
      <c r="Z2052" s="47"/>
      <c r="AA2052" s="47"/>
      <c r="AB2052" s="47"/>
      <c r="AC2052" s="47"/>
      <c r="AD2052" s="47"/>
      <c r="AE2052" s="47"/>
      <c r="AF2052" s="47"/>
      <c r="AG2052" s="47"/>
      <c r="AH2052" s="47"/>
      <c r="AI2052" s="47"/>
      <c r="AJ2052" s="47"/>
      <c r="AK2052" s="47"/>
      <c r="AL2052" s="47"/>
      <c r="AM2052" s="47"/>
      <c r="AN2052" s="47"/>
      <c r="AO2052" s="47"/>
      <c r="AP2052" s="47"/>
      <c r="AQ2052" s="47"/>
      <c r="AR2052" s="47"/>
      <c r="AS2052" s="47"/>
      <c r="AT2052" s="47"/>
      <c r="AU2052" s="47"/>
      <c r="AV2052" s="47"/>
      <c r="AW2052" s="47"/>
      <c r="AX2052" s="47"/>
      <c r="AY2052" s="47"/>
      <c r="AZ2052" s="47"/>
      <c r="BA2052" s="47"/>
      <c r="BB2052" s="47"/>
      <c r="BC2052" s="47"/>
      <c r="BD2052" s="47"/>
      <c r="BE2052" s="47"/>
      <c r="BF2052" s="47"/>
      <c r="BG2052" s="47"/>
      <c r="BH2052" s="47"/>
      <c r="BI2052" s="47"/>
      <c r="BJ2052" s="47"/>
      <c r="BK2052" s="47"/>
      <c r="BL2052" s="47"/>
      <c r="BM2052" s="47"/>
      <c r="BN2052" s="47"/>
      <c r="BO2052" s="47"/>
      <c r="BP2052" s="47"/>
      <c r="BQ2052" s="47"/>
      <c r="BR2052" s="47"/>
      <c r="BS2052" s="47"/>
      <c r="BT2052" s="47"/>
      <c r="BU2052" s="47"/>
      <c r="BV2052" s="47"/>
      <c r="BW2052" s="47"/>
      <c r="BX2052" s="47"/>
      <c r="BY2052" s="47"/>
      <c r="BZ2052" s="47"/>
      <c r="CA2052" s="47"/>
      <c r="CB2052" s="47"/>
      <c r="CC2052" s="47"/>
      <c r="CD2052" s="47"/>
      <c r="CE2052" s="47"/>
      <c r="CF2052" s="47"/>
      <c r="CG2052" s="47"/>
      <c r="CH2052" s="47"/>
      <c r="CI2052" s="47"/>
    </row>
    <row r="2053" spans="3:87">
      <c r="C2053" s="17"/>
      <c r="D2053" s="90"/>
      <c r="E2053" s="47"/>
      <c r="F2053" s="47"/>
      <c r="G2053" s="47"/>
      <c r="H2053" s="47"/>
      <c r="I2053" s="47"/>
      <c r="J2053" s="47"/>
      <c r="K2053" s="47"/>
      <c r="L2053" s="47"/>
      <c r="M2053" s="47"/>
      <c r="N2053" s="47"/>
      <c r="O2053" s="47"/>
      <c r="P2053" s="47"/>
      <c r="Q2053" s="47"/>
      <c r="R2053" s="47"/>
      <c r="S2053" s="47"/>
      <c r="T2053" s="47"/>
      <c r="U2053" s="47"/>
      <c r="V2053" s="47"/>
      <c r="W2053" s="47"/>
      <c r="X2053" s="47"/>
      <c r="Y2053" s="47"/>
      <c r="Z2053" s="47"/>
      <c r="AA2053" s="47"/>
      <c r="AB2053" s="47"/>
      <c r="AC2053" s="47"/>
      <c r="AD2053" s="47"/>
      <c r="AE2053" s="47"/>
      <c r="AF2053" s="47"/>
      <c r="AG2053" s="47"/>
      <c r="AH2053" s="47"/>
      <c r="AI2053" s="47"/>
      <c r="AJ2053" s="47"/>
      <c r="AK2053" s="47"/>
      <c r="AL2053" s="47"/>
      <c r="AM2053" s="47"/>
      <c r="AN2053" s="47"/>
      <c r="AO2053" s="47"/>
      <c r="AP2053" s="47"/>
      <c r="AQ2053" s="47"/>
      <c r="AR2053" s="47"/>
      <c r="AS2053" s="47"/>
      <c r="AT2053" s="47"/>
      <c r="AU2053" s="47"/>
      <c r="AV2053" s="47"/>
      <c r="AW2053" s="47"/>
      <c r="AX2053" s="47"/>
      <c r="AY2053" s="47"/>
      <c r="AZ2053" s="47"/>
      <c r="BA2053" s="47"/>
      <c r="BB2053" s="47"/>
      <c r="BC2053" s="47"/>
      <c r="BD2053" s="47"/>
      <c r="BE2053" s="47"/>
      <c r="BF2053" s="47"/>
      <c r="BG2053" s="47"/>
      <c r="BH2053" s="47"/>
      <c r="BI2053" s="47"/>
      <c r="BJ2053" s="47"/>
      <c r="BK2053" s="47"/>
      <c r="BL2053" s="47"/>
      <c r="BM2053" s="47"/>
      <c r="BN2053" s="47"/>
      <c r="BO2053" s="47"/>
      <c r="BP2053" s="47"/>
      <c r="BQ2053" s="47"/>
      <c r="BR2053" s="47"/>
      <c r="BS2053" s="47"/>
      <c r="BT2053" s="47"/>
      <c r="BU2053" s="47"/>
      <c r="BV2053" s="47"/>
      <c r="BW2053" s="47"/>
      <c r="BX2053" s="47"/>
      <c r="BY2053" s="47"/>
      <c r="BZ2053" s="47"/>
      <c r="CA2053" s="47"/>
      <c r="CB2053" s="47"/>
      <c r="CC2053" s="47"/>
      <c r="CD2053" s="47"/>
      <c r="CE2053" s="47"/>
      <c r="CF2053" s="47"/>
      <c r="CG2053" s="47"/>
      <c r="CH2053" s="47"/>
      <c r="CI2053" s="47"/>
    </row>
    <row r="2054" spans="3:87">
      <c r="C2054" s="17"/>
      <c r="D2054" s="90"/>
      <c r="E2054" s="47"/>
      <c r="F2054" s="47"/>
      <c r="G2054" s="47"/>
      <c r="H2054" s="47"/>
      <c r="I2054" s="47"/>
      <c r="J2054" s="47"/>
      <c r="K2054" s="47"/>
      <c r="L2054" s="47"/>
      <c r="M2054" s="47"/>
      <c r="N2054" s="47"/>
      <c r="O2054" s="47"/>
      <c r="P2054" s="47"/>
      <c r="Q2054" s="47"/>
      <c r="R2054" s="47"/>
      <c r="S2054" s="47"/>
      <c r="T2054" s="47"/>
      <c r="U2054" s="47"/>
      <c r="V2054" s="47"/>
      <c r="W2054" s="47"/>
      <c r="X2054" s="47"/>
      <c r="Y2054" s="47"/>
      <c r="Z2054" s="47"/>
      <c r="AA2054" s="47"/>
      <c r="AB2054" s="47"/>
      <c r="AC2054" s="47"/>
      <c r="AD2054" s="47"/>
      <c r="AE2054" s="47"/>
      <c r="AF2054" s="47"/>
      <c r="AG2054" s="47"/>
      <c r="AH2054" s="47"/>
      <c r="AI2054" s="47"/>
      <c r="AJ2054" s="47"/>
      <c r="AK2054" s="47"/>
      <c r="AL2054" s="47"/>
      <c r="AM2054" s="47"/>
      <c r="AN2054" s="47"/>
      <c r="AO2054" s="47"/>
      <c r="AP2054" s="47"/>
      <c r="AQ2054" s="47"/>
      <c r="AR2054" s="47"/>
      <c r="AS2054" s="47"/>
      <c r="AT2054" s="47"/>
      <c r="AU2054" s="47"/>
      <c r="AV2054" s="47"/>
      <c r="AW2054" s="47"/>
      <c r="AX2054" s="47"/>
      <c r="AY2054" s="47"/>
      <c r="AZ2054" s="47"/>
      <c r="BA2054" s="47"/>
      <c r="BB2054" s="47"/>
      <c r="BC2054" s="47"/>
      <c r="BD2054" s="47"/>
      <c r="BE2054" s="47"/>
      <c r="BF2054" s="47"/>
      <c r="BG2054" s="47"/>
      <c r="BH2054" s="47"/>
      <c r="BI2054" s="47"/>
      <c r="BJ2054" s="47"/>
      <c r="BK2054" s="47"/>
      <c r="BL2054" s="47"/>
      <c r="BM2054" s="47"/>
      <c r="BN2054" s="47"/>
      <c r="BO2054" s="47"/>
      <c r="BP2054" s="47"/>
      <c r="BQ2054" s="47"/>
      <c r="BR2054" s="47"/>
      <c r="BS2054" s="47"/>
      <c r="BT2054" s="47"/>
      <c r="BU2054" s="47"/>
      <c r="BV2054" s="47"/>
      <c r="BW2054" s="47"/>
      <c r="BX2054" s="47"/>
      <c r="BY2054" s="47"/>
      <c r="BZ2054" s="47"/>
      <c r="CA2054" s="47"/>
      <c r="CB2054" s="47"/>
      <c r="CC2054" s="47"/>
      <c r="CD2054" s="47"/>
      <c r="CE2054" s="47"/>
      <c r="CF2054" s="47"/>
      <c r="CG2054" s="47"/>
      <c r="CH2054" s="47"/>
      <c r="CI2054" s="47"/>
    </row>
    <row r="2055" spans="3:87">
      <c r="C2055" s="17"/>
      <c r="D2055" s="90"/>
      <c r="E2055" s="47"/>
      <c r="F2055" s="47"/>
      <c r="G2055" s="47"/>
      <c r="H2055" s="47"/>
      <c r="I2055" s="47"/>
      <c r="J2055" s="47"/>
      <c r="K2055" s="47"/>
      <c r="L2055" s="47"/>
      <c r="M2055" s="47"/>
      <c r="N2055" s="47"/>
      <c r="O2055" s="47"/>
      <c r="P2055" s="47"/>
      <c r="Q2055" s="47"/>
      <c r="R2055" s="47"/>
      <c r="S2055" s="47"/>
      <c r="T2055" s="47"/>
      <c r="U2055" s="47"/>
      <c r="V2055" s="47"/>
      <c r="W2055" s="47"/>
      <c r="X2055" s="47"/>
      <c r="Y2055" s="47"/>
      <c r="Z2055" s="47"/>
      <c r="AA2055" s="47"/>
      <c r="AB2055" s="47"/>
      <c r="AC2055" s="47"/>
      <c r="AD2055" s="47"/>
      <c r="AE2055" s="47"/>
      <c r="AF2055" s="47"/>
      <c r="AG2055" s="47"/>
      <c r="AH2055" s="47"/>
      <c r="AI2055" s="47"/>
      <c r="AJ2055" s="47"/>
      <c r="AK2055" s="47"/>
      <c r="AL2055" s="47"/>
      <c r="AM2055" s="47"/>
      <c r="AN2055" s="47"/>
      <c r="AO2055" s="47"/>
      <c r="AP2055" s="47"/>
      <c r="AQ2055" s="47"/>
      <c r="AR2055" s="47"/>
      <c r="AS2055" s="47"/>
      <c r="AT2055" s="47"/>
      <c r="AU2055" s="47"/>
      <c r="AV2055" s="47"/>
      <c r="AW2055" s="47"/>
      <c r="AX2055" s="47"/>
      <c r="AY2055" s="47"/>
      <c r="AZ2055" s="47"/>
      <c r="BA2055" s="47"/>
      <c r="BB2055" s="47"/>
      <c r="BC2055" s="47"/>
      <c r="BD2055" s="47"/>
      <c r="BE2055" s="47"/>
      <c r="BF2055" s="47"/>
      <c r="BG2055" s="47"/>
      <c r="BH2055" s="47"/>
      <c r="BI2055" s="47"/>
      <c r="BJ2055" s="47"/>
      <c r="BK2055" s="47"/>
      <c r="BL2055" s="47"/>
      <c r="BM2055" s="47"/>
      <c r="BN2055" s="47"/>
      <c r="BO2055" s="47"/>
      <c r="BP2055" s="47"/>
      <c r="BQ2055" s="47"/>
      <c r="BR2055" s="47"/>
      <c r="BS2055" s="47"/>
      <c r="BT2055" s="47"/>
      <c r="BU2055" s="47"/>
      <c r="BV2055" s="47"/>
      <c r="BW2055" s="47"/>
      <c r="BX2055" s="47"/>
      <c r="BY2055" s="47"/>
      <c r="BZ2055" s="47"/>
      <c r="CA2055" s="47"/>
      <c r="CB2055" s="47"/>
      <c r="CC2055" s="47"/>
      <c r="CD2055" s="47"/>
      <c r="CE2055" s="47"/>
      <c r="CF2055" s="47"/>
      <c r="CG2055" s="47"/>
      <c r="CH2055" s="47"/>
      <c r="CI2055" s="47"/>
    </row>
    <row r="2056" spans="3:87">
      <c r="C2056" s="17"/>
      <c r="D2056" s="90"/>
      <c r="E2056" s="47"/>
      <c r="F2056" s="47"/>
      <c r="G2056" s="47"/>
      <c r="H2056" s="47"/>
      <c r="I2056" s="47"/>
      <c r="J2056" s="47"/>
      <c r="K2056" s="47"/>
      <c r="L2056" s="47"/>
      <c r="M2056" s="47"/>
      <c r="N2056" s="47"/>
      <c r="O2056" s="47"/>
      <c r="P2056" s="47"/>
      <c r="Q2056" s="47"/>
      <c r="R2056" s="47"/>
      <c r="S2056" s="47"/>
      <c r="T2056" s="47"/>
      <c r="U2056" s="47"/>
      <c r="V2056" s="47"/>
      <c r="W2056" s="47"/>
      <c r="X2056" s="47"/>
      <c r="Y2056" s="47"/>
      <c r="Z2056" s="47"/>
      <c r="AA2056" s="47"/>
      <c r="AB2056" s="47"/>
      <c r="AC2056" s="47"/>
      <c r="AD2056" s="47"/>
      <c r="AE2056" s="47"/>
      <c r="AF2056" s="47"/>
      <c r="AG2056" s="47"/>
      <c r="AH2056" s="47"/>
      <c r="AI2056" s="47"/>
      <c r="AJ2056" s="47"/>
      <c r="AK2056" s="47"/>
      <c r="AL2056" s="47"/>
      <c r="AM2056" s="47"/>
      <c r="AN2056" s="47"/>
      <c r="AO2056" s="47"/>
      <c r="AP2056" s="47"/>
      <c r="AQ2056" s="47"/>
      <c r="AR2056" s="47"/>
      <c r="AS2056" s="47"/>
      <c r="AT2056" s="47"/>
      <c r="AU2056" s="47"/>
      <c r="AV2056" s="47"/>
      <c r="AW2056" s="47"/>
      <c r="AX2056" s="47"/>
      <c r="AY2056" s="47"/>
      <c r="AZ2056" s="47"/>
      <c r="BA2056" s="47"/>
      <c r="BB2056" s="47"/>
      <c r="BC2056" s="47"/>
      <c r="BD2056" s="47"/>
      <c r="BE2056" s="47"/>
      <c r="BF2056" s="47"/>
      <c r="BG2056" s="47"/>
      <c r="BH2056" s="47"/>
      <c r="BI2056" s="47"/>
      <c r="BJ2056" s="47"/>
      <c r="BK2056" s="47"/>
      <c r="BL2056" s="47"/>
      <c r="BM2056" s="47"/>
      <c r="BN2056" s="47"/>
      <c r="BO2056" s="47"/>
      <c r="BP2056" s="47"/>
      <c r="BQ2056" s="47"/>
      <c r="BR2056" s="47"/>
      <c r="BS2056" s="47"/>
      <c r="BT2056" s="47"/>
      <c r="BU2056" s="47"/>
      <c r="BV2056" s="47"/>
      <c r="BW2056" s="47"/>
      <c r="BX2056" s="47"/>
      <c r="BY2056" s="47"/>
      <c r="BZ2056" s="47"/>
      <c r="CA2056" s="47"/>
      <c r="CB2056" s="47"/>
      <c r="CC2056" s="47"/>
      <c r="CD2056" s="47"/>
      <c r="CE2056" s="47"/>
      <c r="CF2056" s="47"/>
      <c r="CG2056" s="47"/>
      <c r="CH2056" s="47"/>
      <c r="CI2056" s="47"/>
    </row>
    <row r="2057" spans="3:87">
      <c r="C2057" s="17"/>
      <c r="D2057" s="90"/>
      <c r="E2057" s="47"/>
      <c r="F2057" s="47"/>
      <c r="G2057" s="47"/>
      <c r="H2057" s="47"/>
      <c r="I2057" s="47"/>
      <c r="J2057" s="47"/>
      <c r="K2057" s="47"/>
      <c r="L2057" s="47"/>
      <c r="M2057" s="47"/>
      <c r="N2057" s="47"/>
      <c r="O2057" s="47"/>
      <c r="P2057" s="47"/>
      <c r="Q2057" s="47"/>
      <c r="R2057" s="47"/>
      <c r="S2057" s="47"/>
      <c r="T2057" s="47"/>
      <c r="U2057" s="47"/>
      <c r="V2057" s="47"/>
      <c r="W2057" s="47"/>
      <c r="X2057" s="47"/>
      <c r="Y2057" s="47"/>
      <c r="Z2057" s="47"/>
      <c r="AA2057" s="47"/>
      <c r="AB2057" s="47"/>
      <c r="AC2057" s="47"/>
      <c r="AD2057" s="47"/>
      <c r="AE2057" s="47"/>
      <c r="AF2057" s="47"/>
      <c r="AG2057" s="47"/>
      <c r="AH2057" s="47"/>
      <c r="AI2057" s="47"/>
      <c r="AJ2057" s="47"/>
      <c r="AK2057" s="47"/>
      <c r="AL2057" s="47"/>
      <c r="AM2057" s="47"/>
      <c r="AN2057" s="47"/>
      <c r="AO2057" s="47"/>
      <c r="AP2057" s="47"/>
      <c r="AQ2057" s="47"/>
      <c r="AR2057" s="47"/>
      <c r="AS2057" s="47"/>
      <c r="AT2057" s="47"/>
      <c r="AU2057" s="47"/>
      <c r="AV2057" s="47"/>
      <c r="AW2057" s="47"/>
      <c r="AX2057" s="47"/>
      <c r="AY2057" s="47"/>
      <c r="AZ2057" s="47"/>
      <c r="BA2057" s="47"/>
      <c r="BB2057" s="47"/>
      <c r="BC2057" s="47"/>
      <c r="BD2057" s="47"/>
      <c r="BE2057" s="47"/>
      <c r="BF2057" s="47"/>
      <c r="BG2057" s="47"/>
      <c r="BH2057" s="47"/>
      <c r="BI2057" s="47"/>
      <c r="BJ2057" s="47"/>
      <c r="BK2057" s="47"/>
      <c r="BL2057" s="47"/>
      <c r="BM2057" s="47"/>
      <c r="BN2057" s="47"/>
      <c r="BO2057" s="47"/>
      <c r="BP2057" s="47"/>
      <c r="BQ2057" s="47"/>
      <c r="BR2057" s="47"/>
      <c r="BS2057" s="47"/>
      <c r="BT2057" s="47"/>
      <c r="BU2057" s="47"/>
      <c r="BV2057" s="47"/>
      <c r="BW2057" s="47"/>
      <c r="BX2057" s="47"/>
      <c r="BY2057" s="47"/>
      <c r="BZ2057" s="47"/>
      <c r="CA2057" s="47"/>
      <c r="CB2057" s="47"/>
      <c r="CC2057" s="47"/>
      <c r="CD2057" s="47"/>
      <c r="CE2057" s="47"/>
      <c r="CF2057" s="47"/>
      <c r="CG2057" s="47"/>
      <c r="CH2057" s="47"/>
      <c r="CI2057" s="47"/>
    </row>
    <row r="2058" spans="3:87">
      <c r="C2058" s="17"/>
      <c r="D2058" s="90"/>
      <c r="E2058" s="47"/>
      <c r="F2058" s="47"/>
      <c r="G2058" s="47"/>
      <c r="H2058" s="47"/>
      <c r="I2058" s="47"/>
      <c r="J2058" s="47"/>
      <c r="K2058" s="47"/>
      <c r="L2058" s="47"/>
      <c r="M2058" s="47"/>
      <c r="N2058" s="47"/>
      <c r="O2058" s="47"/>
      <c r="P2058" s="47"/>
      <c r="Q2058" s="47"/>
      <c r="R2058" s="47"/>
      <c r="S2058" s="47"/>
      <c r="T2058" s="47"/>
      <c r="U2058" s="47"/>
      <c r="V2058" s="47"/>
      <c r="W2058" s="47"/>
      <c r="X2058" s="47"/>
      <c r="Y2058" s="47"/>
      <c r="Z2058" s="47"/>
      <c r="AA2058" s="47"/>
      <c r="AB2058" s="47"/>
      <c r="AC2058" s="47"/>
      <c r="AD2058" s="47"/>
      <c r="AE2058" s="47"/>
      <c r="AF2058" s="47"/>
      <c r="AG2058" s="47"/>
      <c r="AH2058" s="47"/>
      <c r="AI2058" s="47"/>
      <c r="AJ2058" s="47"/>
      <c r="AK2058" s="47"/>
      <c r="AL2058" s="47"/>
      <c r="AM2058" s="47"/>
      <c r="AN2058" s="47"/>
      <c r="AO2058" s="47"/>
      <c r="AP2058" s="47"/>
      <c r="AQ2058" s="47"/>
      <c r="AR2058" s="47"/>
      <c r="AS2058" s="47"/>
      <c r="AT2058" s="47"/>
      <c r="AU2058" s="47"/>
      <c r="AV2058" s="47"/>
      <c r="AW2058" s="47"/>
      <c r="AX2058" s="47"/>
      <c r="AY2058" s="47"/>
      <c r="AZ2058" s="47"/>
      <c r="BA2058" s="47"/>
      <c r="BB2058" s="47"/>
      <c r="BC2058" s="47"/>
      <c r="BD2058" s="47"/>
      <c r="BE2058" s="47"/>
      <c r="BF2058" s="47"/>
      <c r="BG2058" s="47"/>
      <c r="BH2058" s="47"/>
      <c r="BI2058" s="47"/>
      <c r="BJ2058" s="47"/>
      <c r="BK2058" s="47"/>
      <c r="BL2058" s="47"/>
      <c r="BM2058" s="47"/>
      <c r="BN2058" s="47"/>
      <c r="BO2058" s="47"/>
      <c r="BP2058" s="47"/>
      <c r="BQ2058" s="47"/>
      <c r="BR2058" s="47"/>
      <c r="BS2058" s="47"/>
      <c r="BT2058" s="47"/>
      <c r="BU2058" s="47"/>
      <c r="BV2058" s="47"/>
      <c r="BW2058" s="47"/>
      <c r="BX2058" s="47"/>
      <c r="BY2058" s="47"/>
      <c r="BZ2058" s="47"/>
      <c r="CA2058" s="47"/>
      <c r="CB2058" s="47"/>
      <c r="CC2058" s="47"/>
      <c r="CD2058" s="47"/>
      <c r="CE2058" s="47"/>
      <c r="CF2058" s="47"/>
      <c r="CG2058" s="47"/>
      <c r="CH2058" s="47"/>
      <c r="CI2058" s="47"/>
    </row>
    <row r="2059" spans="3:87">
      <c r="C2059" s="17"/>
      <c r="D2059" s="90"/>
      <c r="E2059" s="47"/>
      <c r="F2059" s="47"/>
      <c r="G2059" s="47"/>
      <c r="H2059" s="47"/>
      <c r="I2059" s="47"/>
      <c r="J2059" s="47"/>
      <c r="K2059" s="47"/>
      <c r="L2059" s="47"/>
      <c r="M2059" s="47"/>
      <c r="N2059" s="47"/>
      <c r="O2059" s="47"/>
      <c r="P2059" s="47"/>
      <c r="Q2059" s="47"/>
      <c r="R2059" s="47"/>
      <c r="S2059" s="47"/>
      <c r="T2059" s="47"/>
      <c r="U2059" s="47"/>
      <c r="V2059" s="47"/>
      <c r="W2059" s="47"/>
      <c r="X2059" s="47"/>
      <c r="Y2059" s="47"/>
      <c r="Z2059" s="47"/>
      <c r="AA2059" s="47"/>
      <c r="AB2059" s="47"/>
      <c r="AC2059" s="47"/>
      <c r="AD2059" s="47"/>
      <c r="AE2059" s="47"/>
      <c r="AF2059" s="47"/>
      <c r="AG2059" s="47"/>
      <c r="AH2059" s="47"/>
      <c r="AI2059" s="47"/>
      <c r="AJ2059" s="47"/>
      <c r="AK2059" s="47"/>
      <c r="AL2059" s="47"/>
      <c r="AM2059" s="47"/>
      <c r="AN2059" s="47"/>
      <c r="AO2059" s="47"/>
      <c r="AP2059" s="47"/>
      <c r="AQ2059" s="47"/>
      <c r="AR2059" s="47"/>
      <c r="AS2059" s="47"/>
      <c r="AT2059" s="47"/>
      <c r="AU2059" s="47"/>
      <c r="AV2059" s="47"/>
      <c r="AW2059" s="47"/>
      <c r="AX2059" s="47"/>
      <c r="AY2059" s="47"/>
      <c r="AZ2059" s="47"/>
      <c r="BA2059" s="47"/>
      <c r="BB2059" s="47"/>
      <c r="BC2059" s="47"/>
      <c r="BD2059" s="47"/>
      <c r="BE2059" s="47"/>
      <c r="BF2059" s="47"/>
      <c r="BG2059" s="47"/>
      <c r="BH2059" s="47"/>
      <c r="BI2059" s="47"/>
      <c r="BJ2059" s="47"/>
      <c r="BK2059" s="47"/>
      <c r="BL2059" s="47"/>
      <c r="BM2059" s="47"/>
      <c r="BN2059" s="47"/>
      <c r="BO2059" s="47"/>
      <c r="BP2059" s="47"/>
      <c r="BQ2059" s="47"/>
      <c r="BR2059" s="47"/>
      <c r="BS2059" s="47"/>
      <c r="BT2059" s="47"/>
      <c r="BU2059" s="47"/>
      <c r="BV2059" s="47"/>
      <c r="BW2059" s="47"/>
      <c r="BX2059" s="47"/>
      <c r="BY2059" s="47"/>
      <c r="BZ2059" s="47"/>
      <c r="CA2059" s="47"/>
      <c r="CB2059" s="47"/>
      <c r="CC2059" s="47"/>
      <c r="CD2059" s="47"/>
      <c r="CE2059" s="47"/>
      <c r="CF2059" s="47"/>
      <c r="CG2059" s="47"/>
      <c r="CH2059" s="47"/>
      <c r="CI2059" s="47"/>
    </row>
    <row r="2060" spans="3:87">
      <c r="C2060" s="17"/>
      <c r="D2060" s="90"/>
      <c r="E2060" s="47"/>
      <c r="F2060" s="47"/>
      <c r="G2060" s="47"/>
      <c r="H2060" s="47"/>
      <c r="I2060" s="47"/>
      <c r="J2060" s="47"/>
      <c r="K2060" s="47"/>
      <c r="L2060" s="47"/>
      <c r="M2060" s="47"/>
      <c r="N2060" s="47"/>
      <c r="O2060" s="47"/>
      <c r="P2060" s="47"/>
      <c r="Q2060" s="47"/>
      <c r="R2060" s="47"/>
      <c r="S2060" s="47"/>
      <c r="T2060" s="47"/>
      <c r="U2060" s="47"/>
      <c r="V2060" s="47"/>
      <c r="W2060" s="47"/>
      <c r="X2060" s="47"/>
      <c r="Y2060" s="47"/>
      <c r="Z2060" s="47"/>
      <c r="AA2060" s="47"/>
      <c r="AB2060" s="47"/>
      <c r="AC2060" s="47"/>
      <c r="AD2060" s="47"/>
      <c r="AE2060" s="47"/>
      <c r="AF2060" s="47"/>
      <c r="AG2060" s="47"/>
      <c r="AH2060" s="47"/>
      <c r="AI2060" s="47"/>
      <c r="AJ2060" s="47"/>
      <c r="AK2060" s="47"/>
      <c r="AL2060" s="47"/>
      <c r="AM2060" s="47"/>
      <c r="AN2060" s="47"/>
      <c r="AO2060" s="47"/>
      <c r="AP2060" s="47"/>
      <c r="AQ2060" s="47"/>
      <c r="AR2060" s="47"/>
      <c r="AS2060" s="47"/>
      <c r="AT2060" s="47"/>
      <c r="AU2060" s="47"/>
      <c r="AV2060" s="47"/>
      <c r="AW2060" s="47"/>
      <c r="AX2060" s="47"/>
      <c r="AY2060" s="47"/>
      <c r="AZ2060" s="47"/>
      <c r="BA2060" s="47"/>
      <c r="BB2060" s="47"/>
      <c r="BC2060" s="47"/>
      <c r="BD2060" s="47"/>
      <c r="BE2060" s="47"/>
      <c r="BF2060" s="47"/>
      <c r="BG2060" s="47"/>
      <c r="BH2060" s="47"/>
      <c r="BI2060" s="47"/>
      <c r="BJ2060" s="47"/>
      <c r="BK2060" s="47"/>
      <c r="BL2060" s="47"/>
      <c r="BM2060" s="47"/>
      <c r="BN2060" s="47"/>
      <c r="BO2060" s="47"/>
      <c r="BP2060" s="47"/>
      <c r="BQ2060" s="47"/>
      <c r="BR2060" s="47"/>
      <c r="BS2060" s="47"/>
      <c r="BT2060" s="47"/>
      <c r="BU2060" s="47"/>
      <c r="BV2060" s="47"/>
      <c r="BW2060" s="47"/>
      <c r="BX2060" s="47"/>
      <c r="BY2060" s="47"/>
      <c r="BZ2060" s="47"/>
      <c r="CA2060" s="47"/>
      <c r="CB2060" s="47"/>
      <c r="CC2060" s="47"/>
      <c r="CD2060" s="47"/>
      <c r="CE2060" s="47"/>
      <c r="CF2060" s="47"/>
      <c r="CG2060" s="47"/>
      <c r="CH2060" s="47"/>
      <c r="CI2060" s="47"/>
    </row>
    <row r="2061" spans="3:87">
      <c r="C2061" s="17"/>
      <c r="D2061" s="90"/>
      <c r="E2061" s="47"/>
      <c r="F2061" s="47"/>
      <c r="G2061" s="47"/>
      <c r="H2061" s="47"/>
      <c r="I2061" s="47"/>
      <c r="J2061" s="47"/>
      <c r="K2061" s="47"/>
      <c r="L2061" s="47"/>
      <c r="M2061" s="47"/>
      <c r="N2061" s="47"/>
      <c r="O2061" s="47"/>
      <c r="P2061" s="47"/>
      <c r="Q2061" s="47"/>
      <c r="R2061" s="47"/>
      <c r="S2061" s="47"/>
      <c r="T2061" s="47"/>
      <c r="U2061" s="47"/>
      <c r="V2061" s="47"/>
      <c r="W2061" s="47"/>
      <c r="X2061" s="47"/>
      <c r="Y2061" s="47"/>
      <c r="Z2061" s="47"/>
      <c r="AA2061" s="47"/>
      <c r="AB2061" s="47"/>
      <c r="AC2061" s="47"/>
      <c r="AD2061" s="47"/>
      <c r="AE2061" s="47"/>
      <c r="AF2061" s="47"/>
      <c r="AG2061" s="47"/>
      <c r="AH2061" s="47"/>
      <c r="AI2061" s="47"/>
      <c r="AJ2061" s="47"/>
      <c r="AK2061" s="47"/>
      <c r="AL2061" s="47"/>
      <c r="AM2061" s="47"/>
      <c r="AN2061" s="47"/>
      <c r="AO2061" s="47"/>
      <c r="AP2061" s="47"/>
      <c r="AQ2061" s="47"/>
      <c r="AR2061" s="47"/>
      <c r="AS2061" s="47"/>
      <c r="AT2061" s="47"/>
      <c r="AU2061" s="47"/>
      <c r="AV2061" s="47"/>
      <c r="AW2061" s="47"/>
      <c r="AX2061" s="47"/>
      <c r="AY2061" s="47"/>
      <c r="AZ2061" s="47"/>
      <c r="BA2061" s="47"/>
      <c r="BB2061" s="47"/>
      <c r="BC2061" s="47"/>
      <c r="BD2061" s="47"/>
      <c r="BE2061" s="47"/>
      <c r="BF2061" s="47"/>
      <c r="BG2061" s="47"/>
      <c r="BH2061" s="47"/>
      <c r="BI2061" s="47"/>
      <c r="BJ2061" s="47"/>
      <c r="BK2061" s="47"/>
      <c r="BL2061" s="47"/>
      <c r="BM2061" s="47"/>
      <c r="BN2061" s="47"/>
      <c r="BO2061" s="47"/>
      <c r="BP2061" s="47"/>
      <c r="BQ2061" s="47"/>
      <c r="BR2061" s="47"/>
      <c r="BS2061" s="47"/>
      <c r="BT2061" s="47"/>
      <c r="BU2061" s="47"/>
      <c r="BV2061" s="47"/>
      <c r="BW2061" s="47"/>
      <c r="BX2061" s="47"/>
      <c r="BY2061" s="47"/>
      <c r="BZ2061" s="47"/>
      <c r="CA2061" s="47"/>
      <c r="CB2061" s="47"/>
      <c r="CC2061" s="47"/>
      <c r="CD2061" s="47"/>
      <c r="CE2061" s="47"/>
      <c r="CF2061" s="47"/>
      <c r="CG2061" s="47"/>
      <c r="CH2061" s="47"/>
      <c r="CI2061" s="47"/>
    </row>
    <row r="2062" spans="3:87">
      <c r="C2062" s="17"/>
      <c r="D2062" s="90"/>
      <c r="E2062" s="47"/>
      <c r="F2062" s="47"/>
      <c r="G2062" s="47"/>
      <c r="H2062" s="47"/>
      <c r="I2062" s="47"/>
      <c r="J2062" s="47"/>
      <c r="K2062" s="47"/>
      <c r="L2062" s="47"/>
      <c r="M2062" s="47"/>
      <c r="N2062" s="47"/>
      <c r="O2062" s="47"/>
      <c r="P2062" s="47"/>
      <c r="Q2062" s="47"/>
      <c r="R2062" s="47"/>
      <c r="S2062" s="47"/>
      <c r="T2062" s="47"/>
      <c r="U2062" s="47"/>
      <c r="V2062" s="47"/>
      <c r="W2062" s="47"/>
      <c r="X2062" s="47"/>
      <c r="Y2062" s="47"/>
      <c r="Z2062" s="47"/>
      <c r="AA2062" s="47"/>
      <c r="AB2062" s="47"/>
      <c r="AC2062" s="47"/>
      <c r="AD2062" s="47"/>
      <c r="AE2062" s="47"/>
      <c r="AF2062" s="47"/>
      <c r="AG2062" s="47"/>
      <c r="AH2062" s="47"/>
      <c r="AI2062" s="47"/>
      <c r="AJ2062" s="47"/>
      <c r="AK2062" s="47"/>
      <c r="AL2062" s="47"/>
      <c r="AM2062" s="47"/>
      <c r="AN2062" s="47"/>
      <c r="AO2062" s="47"/>
      <c r="AP2062" s="47"/>
      <c r="AQ2062" s="47"/>
      <c r="AR2062" s="47"/>
      <c r="AS2062" s="47"/>
      <c r="AT2062" s="47"/>
      <c r="AU2062" s="47"/>
      <c r="AV2062" s="47"/>
      <c r="AW2062" s="47"/>
      <c r="AX2062" s="47"/>
      <c r="AY2062" s="47"/>
      <c r="AZ2062" s="47"/>
      <c r="BA2062" s="47"/>
      <c r="BB2062" s="47"/>
      <c r="BC2062" s="47"/>
      <c r="BD2062" s="47"/>
      <c r="BE2062" s="47"/>
      <c r="BF2062" s="47"/>
      <c r="BG2062" s="47"/>
      <c r="BH2062" s="47"/>
      <c r="BI2062" s="47"/>
      <c r="BJ2062" s="47"/>
      <c r="BK2062" s="47"/>
      <c r="BL2062" s="47"/>
      <c r="BM2062" s="47"/>
      <c r="BN2062" s="47"/>
      <c r="BO2062" s="47"/>
      <c r="BP2062" s="47"/>
      <c r="BQ2062" s="47"/>
      <c r="BR2062" s="47"/>
      <c r="BS2062" s="47"/>
      <c r="BT2062" s="47"/>
      <c r="BU2062" s="47"/>
      <c r="BV2062" s="47"/>
      <c r="BW2062" s="47"/>
      <c r="BX2062" s="47"/>
      <c r="BY2062" s="47"/>
      <c r="BZ2062" s="47"/>
      <c r="CA2062" s="47"/>
      <c r="CB2062" s="47"/>
      <c r="CC2062" s="47"/>
      <c r="CD2062" s="47"/>
      <c r="CE2062" s="47"/>
      <c r="CF2062" s="47"/>
      <c r="CG2062" s="47"/>
      <c r="CH2062" s="47"/>
      <c r="CI2062" s="47"/>
    </row>
    <row r="2063" spans="3:87">
      <c r="C2063" s="17"/>
      <c r="D2063" s="90"/>
      <c r="E2063" s="47"/>
      <c r="F2063" s="47"/>
      <c r="G2063" s="47"/>
      <c r="H2063" s="47"/>
      <c r="I2063" s="47"/>
      <c r="J2063" s="47"/>
      <c r="K2063" s="47"/>
      <c r="L2063" s="47"/>
      <c r="M2063" s="47"/>
      <c r="N2063" s="47"/>
      <c r="O2063" s="47"/>
      <c r="P2063" s="47"/>
      <c r="Q2063" s="47"/>
      <c r="R2063" s="47"/>
      <c r="S2063" s="47"/>
      <c r="T2063" s="47"/>
      <c r="U2063" s="47"/>
      <c r="V2063" s="47"/>
      <c r="W2063" s="47"/>
      <c r="X2063" s="47"/>
      <c r="Y2063" s="47"/>
      <c r="Z2063" s="47"/>
      <c r="AA2063" s="47"/>
      <c r="AB2063" s="47"/>
      <c r="AC2063" s="47"/>
      <c r="AD2063" s="47"/>
      <c r="AE2063" s="47"/>
      <c r="AF2063" s="47"/>
      <c r="AG2063" s="47"/>
      <c r="AH2063" s="47"/>
      <c r="AI2063" s="47"/>
      <c r="AJ2063" s="47"/>
      <c r="AK2063" s="47"/>
      <c r="AL2063" s="47"/>
      <c r="AM2063" s="47"/>
      <c r="AN2063" s="47"/>
      <c r="AO2063" s="47"/>
      <c r="AP2063" s="47"/>
      <c r="AQ2063" s="47"/>
      <c r="AR2063" s="47"/>
      <c r="AS2063" s="47"/>
      <c r="AT2063" s="47"/>
      <c r="AU2063" s="47"/>
      <c r="AV2063" s="47"/>
      <c r="AW2063" s="47"/>
      <c r="AX2063" s="47"/>
      <c r="AY2063" s="47"/>
      <c r="AZ2063" s="47"/>
      <c r="BA2063" s="47"/>
      <c r="BB2063" s="47"/>
      <c r="BC2063" s="47"/>
      <c r="BD2063" s="47"/>
      <c r="BE2063" s="47"/>
      <c r="BF2063" s="47"/>
      <c r="BG2063" s="47"/>
      <c r="BH2063" s="47"/>
      <c r="BI2063" s="47"/>
      <c r="BJ2063" s="47"/>
      <c r="BK2063" s="47"/>
      <c r="BL2063" s="47"/>
      <c r="BM2063" s="47"/>
      <c r="BN2063" s="47"/>
      <c r="BO2063" s="47"/>
      <c r="BP2063" s="47"/>
      <c r="BQ2063" s="47"/>
      <c r="BR2063" s="47"/>
      <c r="BS2063" s="47"/>
      <c r="BT2063" s="47"/>
      <c r="BU2063" s="47"/>
      <c r="BV2063" s="47"/>
      <c r="BW2063" s="47"/>
      <c r="BX2063" s="47"/>
      <c r="BY2063" s="47"/>
      <c r="BZ2063" s="47"/>
      <c r="CA2063" s="47"/>
      <c r="CB2063" s="47"/>
      <c r="CC2063" s="47"/>
      <c r="CD2063" s="47"/>
      <c r="CE2063" s="47"/>
      <c r="CF2063" s="47"/>
      <c r="CG2063" s="47"/>
      <c r="CH2063" s="47"/>
      <c r="CI2063" s="47"/>
    </row>
    <row r="2064" spans="3:87">
      <c r="C2064" s="17"/>
      <c r="D2064" s="90"/>
      <c r="E2064" s="47"/>
      <c r="F2064" s="47"/>
      <c r="G2064" s="47"/>
      <c r="H2064" s="47"/>
      <c r="I2064" s="47"/>
      <c r="J2064" s="47"/>
      <c r="K2064" s="47"/>
      <c r="L2064" s="47"/>
      <c r="M2064" s="47"/>
      <c r="N2064" s="47"/>
      <c r="O2064" s="47"/>
      <c r="P2064" s="47"/>
      <c r="Q2064" s="47"/>
      <c r="R2064" s="47"/>
      <c r="S2064" s="47"/>
      <c r="T2064" s="47"/>
      <c r="U2064" s="47"/>
      <c r="V2064" s="47"/>
      <c r="W2064" s="47"/>
      <c r="X2064" s="47"/>
      <c r="Y2064" s="47"/>
      <c r="Z2064" s="47"/>
      <c r="AA2064" s="47"/>
      <c r="AB2064" s="47"/>
      <c r="AC2064" s="47"/>
      <c r="AD2064" s="47"/>
      <c r="AE2064" s="47"/>
      <c r="AF2064" s="47"/>
      <c r="AG2064" s="47"/>
      <c r="AH2064" s="47"/>
      <c r="AI2064" s="47"/>
      <c r="AJ2064" s="47"/>
      <c r="AK2064" s="47"/>
      <c r="AL2064" s="47"/>
      <c r="AM2064" s="47"/>
      <c r="AN2064" s="47"/>
      <c r="AO2064" s="47"/>
      <c r="AP2064" s="47"/>
      <c r="AQ2064" s="47"/>
      <c r="AR2064" s="47"/>
      <c r="AS2064" s="47"/>
      <c r="AT2064" s="47"/>
      <c r="AU2064" s="47"/>
      <c r="AV2064" s="47"/>
      <c r="AW2064" s="47"/>
      <c r="AX2064" s="47"/>
      <c r="AY2064" s="47"/>
      <c r="AZ2064" s="47"/>
      <c r="BA2064" s="47"/>
      <c r="BB2064" s="47"/>
      <c r="BC2064" s="47"/>
      <c r="BD2064" s="47"/>
      <c r="BE2064" s="47"/>
      <c r="BF2064" s="47"/>
      <c r="BG2064" s="47"/>
      <c r="BH2064" s="47"/>
      <c r="BI2064" s="47"/>
      <c r="BJ2064" s="47"/>
      <c r="BK2064" s="47"/>
      <c r="BL2064" s="47"/>
      <c r="BM2064" s="47"/>
      <c r="BN2064" s="47"/>
      <c r="BO2064" s="47"/>
      <c r="BP2064" s="47"/>
      <c r="BQ2064" s="47"/>
      <c r="BR2064" s="47"/>
      <c r="BS2064" s="47"/>
      <c r="BT2064" s="47"/>
      <c r="BU2064" s="47"/>
      <c r="BV2064" s="47"/>
      <c r="BW2064" s="47"/>
      <c r="BX2064" s="47"/>
      <c r="BY2064" s="47"/>
      <c r="BZ2064" s="47"/>
      <c r="CA2064" s="47"/>
      <c r="CB2064" s="47"/>
      <c r="CC2064" s="47"/>
      <c r="CD2064" s="47"/>
      <c r="CE2064" s="47"/>
      <c r="CF2064" s="47"/>
      <c r="CG2064" s="47"/>
      <c r="CH2064" s="47"/>
      <c r="CI2064" s="47"/>
    </row>
    <row r="2065" spans="3:87">
      <c r="C2065" s="17"/>
      <c r="D2065" s="90"/>
      <c r="E2065" s="47"/>
      <c r="F2065" s="47"/>
      <c r="G2065" s="47"/>
      <c r="H2065" s="47"/>
      <c r="I2065" s="47"/>
      <c r="J2065" s="47"/>
      <c r="K2065" s="47"/>
      <c r="L2065" s="47"/>
      <c r="M2065" s="47"/>
      <c r="N2065" s="47"/>
      <c r="O2065" s="47"/>
      <c r="P2065" s="47"/>
      <c r="Q2065" s="47"/>
      <c r="R2065" s="47"/>
      <c r="S2065" s="47"/>
      <c r="T2065" s="47"/>
      <c r="U2065" s="47"/>
      <c r="V2065" s="47"/>
      <c r="W2065" s="47"/>
      <c r="X2065" s="47"/>
      <c r="Y2065" s="47"/>
      <c r="Z2065" s="47"/>
      <c r="AA2065" s="47"/>
      <c r="AB2065" s="47"/>
      <c r="AC2065" s="47"/>
      <c r="AD2065" s="47"/>
      <c r="AE2065" s="47"/>
      <c r="AF2065" s="47"/>
      <c r="AG2065" s="47"/>
      <c r="AH2065" s="47"/>
      <c r="AI2065" s="47"/>
      <c r="AJ2065" s="47"/>
      <c r="AK2065" s="47"/>
      <c r="AL2065" s="47"/>
      <c r="AM2065" s="47"/>
      <c r="AN2065" s="47"/>
      <c r="AO2065" s="47"/>
      <c r="AP2065" s="47"/>
      <c r="AQ2065" s="47"/>
      <c r="AR2065" s="47"/>
      <c r="AS2065" s="47"/>
      <c r="AT2065" s="47"/>
      <c r="AU2065" s="47"/>
      <c r="AV2065" s="47"/>
      <c r="AW2065" s="47"/>
      <c r="AX2065" s="47"/>
      <c r="AY2065" s="47"/>
      <c r="AZ2065" s="47"/>
      <c r="BA2065" s="47"/>
      <c r="BB2065" s="47"/>
      <c r="BC2065" s="47"/>
      <c r="BD2065" s="47"/>
      <c r="BE2065" s="47"/>
      <c r="BF2065" s="47"/>
      <c r="BG2065" s="47"/>
      <c r="BH2065" s="47"/>
      <c r="BI2065" s="47"/>
      <c r="BJ2065" s="47"/>
      <c r="BK2065" s="47"/>
      <c r="BL2065" s="47"/>
      <c r="BM2065" s="47"/>
      <c r="BN2065" s="47"/>
      <c r="BO2065" s="47"/>
      <c r="BP2065" s="47"/>
      <c r="BQ2065" s="47"/>
      <c r="BR2065" s="47"/>
      <c r="BS2065" s="47"/>
      <c r="BT2065" s="47"/>
      <c r="BU2065" s="47"/>
      <c r="BV2065" s="47"/>
      <c r="BW2065" s="47"/>
      <c r="BX2065" s="47"/>
      <c r="BY2065" s="47"/>
      <c r="BZ2065" s="47"/>
      <c r="CA2065" s="47"/>
      <c r="CB2065" s="47"/>
      <c r="CC2065" s="47"/>
      <c r="CD2065" s="47"/>
      <c r="CE2065" s="47"/>
      <c r="CF2065" s="47"/>
      <c r="CG2065" s="47"/>
      <c r="CH2065" s="47"/>
      <c r="CI2065" s="47"/>
    </row>
    <row r="2066" spans="3:87">
      <c r="C2066" s="17"/>
      <c r="D2066" s="90"/>
      <c r="E2066" s="47"/>
      <c r="F2066" s="47"/>
      <c r="G2066" s="47"/>
      <c r="H2066" s="47"/>
      <c r="I2066" s="47"/>
      <c r="J2066" s="47"/>
      <c r="K2066" s="47"/>
      <c r="L2066" s="47"/>
      <c r="M2066" s="47"/>
      <c r="N2066" s="47"/>
      <c r="O2066" s="47"/>
      <c r="P2066" s="47"/>
      <c r="Q2066" s="47"/>
      <c r="R2066" s="47"/>
      <c r="S2066" s="47"/>
      <c r="T2066" s="47"/>
      <c r="U2066" s="47"/>
      <c r="V2066" s="47"/>
      <c r="W2066" s="47"/>
      <c r="X2066" s="47"/>
      <c r="Y2066" s="47"/>
      <c r="Z2066" s="47"/>
      <c r="AA2066" s="47"/>
      <c r="AB2066" s="47"/>
      <c r="AC2066" s="47"/>
      <c r="AD2066" s="47"/>
      <c r="AE2066" s="47"/>
      <c r="AF2066" s="47"/>
      <c r="AG2066" s="47"/>
      <c r="AH2066" s="47"/>
      <c r="AI2066" s="47"/>
      <c r="AJ2066" s="47"/>
      <c r="AK2066" s="47"/>
      <c r="AL2066" s="47"/>
      <c r="AM2066" s="47"/>
      <c r="AN2066" s="47"/>
      <c r="AO2066" s="47"/>
      <c r="AP2066" s="47"/>
      <c r="AQ2066" s="47"/>
      <c r="AR2066" s="47"/>
      <c r="AS2066" s="47"/>
      <c r="AT2066" s="47"/>
      <c r="AU2066" s="47"/>
      <c r="AV2066" s="47"/>
      <c r="AW2066" s="47"/>
      <c r="AX2066" s="47"/>
      <c r="AY2066" s="47"/>
      <c r="AZ2066" s="47"/>
      <c r="BA2066" s="47"/>
      <c r="BB2066" s="47"/>
      <c r="BC2066" s="47"/>
      <c r="BD2066" s="47"/>
      <c r="BE2066" s="47"/>
      <c r="BF2066" s="47"/>
      <c r="BG2066" s="47"/>
      <c r="BH2066" s="47"/>
      <c r="BI2066" s="47"/>
      <c r="BJ2066" s="47"/>
      <c r="BK2066" s="47"/>
      <c r="BL2066" s="47"/>
      <c r="BM2066" s="47"/>
      <c r="BN2066" s="47"/>
      <c r="BO2066" s="47"/>
      <c r="BP2066" s="47"/>
      <c r="BQ2066" s="47"/>
      <c r="BR2066" s="47"/>
      <c r="BS2066" s="47"/>
      <c r="BT2066" s="47"/>
      <c r="BU2066" s="47"/>
      <c r="BV2066" s="47"/>
      <c r="BW2066" s="47"/>
      <c r="BX2066" s="47"/>
      <c r="BY2066" s="47"/>
      <c r="BZ2066" s="47"/>
      <c r="CA2066" s="47"/>
      <c r="CB2066" s="47"/>
      <c r="CC2066" s="47"/>
      <c r="CD2066" s="47"/>
      <c r="CE2066" s="47"/>
      <c r="CF2066" s="47"/>
      <c r="CG2066" s="47"/>
      <c r="CH2066" s="47"/>
      <c r="CI2066" s="47"/>
    </row>
    <row r="2067" spans="3:87">
      <c r="C2067" s="17"/>
      <c r="D2067" s="90"/>
      <c r="E2067" s="47"/>
      <c r="F2067" s="47"/>
      <c r="G2067" s="47"/>
      <c r="H2067" s="47"/>
      <c r="I2067" s="47"/>
      <c r="J2067" s="47"/>
      <c r="K2067" s="47"/>
      <c r="L2067" s="47"/>
      <c r="M2067" s="47"/>
      <c r="N2067" s="47"/>
      <c r="O2067" s="47"/>
      <c r="P2067" s="47"/>
      <c r="Q2067" s="47"/>
      <c r="R2067" s="47"/>
      <c r="S2067" s="47"/>
      <c r="T2067" s="47"/>
      <c r="U2067" s="47"/>
      <c r="V2067" s="47"/>
      <c r="W2067" s="47"/>
      <c r="X2067" s="47"/>
      <c r="Y2067" s="47"/>
      <c r="Z2067" s="47"/>
      <c r="AA2067" s="47"/>
      <c r="AB2067" s="47"/>
      <c r="AC2067" s="47"/>
      <c r="AD2067" s="47"/>
      <c r="AE2067" s="47"/>
      <c r="AF2067" s="47"/>
      <c r="AG2067" s="47"/>
      <c r="AH2067" s="47"/>
      <c r="AI2067" s="47"/>
      <c r="AJ2067" s="47"/>
      <c r="AK2067" s="47"/>
      <c r="AL2067" s="47"/>
      <c r="AM2067" s="47"/>
      <c r="AN2067" s="47"/>
      <c r="AO2067" s="47"/>
      <c r="AP2067" s="47"/>
      <c r="AQ2067" s="47"/>
      <c r="AR2067" s="47"/>
      <c r="AS2067" s="47"/>
      <c r="AT2067" s="47"/>
      <c r="AU2067" s="47"/>
      <c r="AV2067" s="47"/>
      <c r="AW2067" s="47"/>
      <c r="AX2067" s="47"/>
      <c r="AY2067" s="47"/>
      <c r="AZ2067" s="47"/>
      <c r="BA2067" s="47"/>
      <c r="BB2067" s="47"/>
      <c r="BC2067" s="47"/>
      <c r="BD2067" s="47"/>
      <c r="BE2067" s="47"/>
      <c r="BF2067" s="47"/>
      <c r="BG2067" s="47"/>
      <c r="BH2067" s="47"/>
      <c r="BI2067" s="47"/>
      <c r="BJ2067" s="47"/>
      <c r="BK2067" s="47"/>
      <c r="BL2067" s="47"/>
      <c r="BM2067" s="47"/>
      <c r="BN2067" s="47"/>
      <c r="BO2067" s="47"/>
      <c r="BP2067" s="47"/>
      <c r="BQ2067" s="47"/>
      <c r="BR2067" s="47"/>
      <c r="BS2067" s="47"/>
      <c r="BT2067" s="47"/>
      <c r="BU2067" s="47"/>
      <c r="BV2067" s="47"/>
      <c r="BW2067" s="47"/>
      <c r="BX2067" s="47"/>
      <c r="BY2067" s="47"/>
      <c r="BZ2067" s="47"/>
      <c r="CA2067" s="47"/>
      <c r="CB2067" s="47"/>
      <c r="CC2067" s="47"/>
      <c r="CD2067" s="47"/>
      <c r="CE2067" s="47"/>
      <c r="CF2067" s="47"/>
      <c r="CG2067" s="47"/>
      <c r="CH2067" s="47"/>
      <c r="CI2067" s="47"/>
    </row>
    <row r="2068" spans="3:87">
      <c r="C2068" s="17"/>
      <c r="D2068" s="90"/>
      <c r="E2068" s="47"/>
      <c r="F2068" s="47"/>
      <c r="G2068" s="47"/>
      <c r="H2068" s="47"/>
      <c r="I2068" s="47"/>
      <c r="J2068" s="47"/>
      <c r="K2068" s="47"/>
      <c r="L2068" s="47"/>
      <c r="M2068" s="47"/>
      <c r="N2068" s="47"/>
      <c r="O2068" s="47"/>
      <c r="P2068" s="47"/>
      <c r="Q2068" s="47"/>
      <c r="R2068" s="47"/>
      <c r="S2068" s="47"/>
      <c r="T2068" s="47"/>
      <c r="U2068" s="47"/>
      <c r="V2068" s="47"/>
      <c r="W2068" s="47"/>
      <c r="X2068" s="47"/>
      <c r="Y2068" s="47"/>
      <c r="Z2068" s="47"/>
      <c r="AA2068" s="47"/>
      <c r="AB2068" s="47"/>
      <c r="AC2068" s="47"/>
      <c r="AD2068" s="47"/>
      <c r="AE2068" s="47"/>
      <c r="AF2068" s="47"/>
      <c r="AG2068" s="47"/>
      <c r="AH2068" s="47"/>
      <c r="AI2068" s="47"/>
      <c r="AJ2068" s="47"/>
      <c r="AK2068" s="47"/>
      <c r="AL2068" s="47"/>
      <c r="AM2068" s="47"/>
      <c r="AN2068" s="47"/>
      <c r="AO2068" s="47"/>
      <c r="AP2068" s="47"/>
      <c r="AQ2068" s="47"/>
      <c r="AR2068" s="47"/>
      <c r="AS2068" s="47"/>
      <c r="AT2068" s="47"/>
      <c r="AU2068" s="47"/>
      <c r="AV2068" s="47"/>
      <c r="AW2068" s="47"/>
      <c r="AX2068" s="47"/>
      <c r="AY2068" s="47"/>
      <c r="AZ2068" s="47"/>
      <c r="BA2068" s="47"/>
      <c r="BB2068" s="47"/>
      <c r="BC2068" s="47"/>
      <c r="BD2068" s="47"/>
      <c r="BE2068" s="47"/>
      <c r="BF2068" s="47"/>
      <c r="BG2068" s="47"/>
      <c r="BH2068" s="47"/>
      <c r="BI2068" s="47"/>
      <c r="BJ2068" s="47"/>
      <c r="BK2068" s="47"/>
      <c r="BL2068" s="47"/>
      <c r="BM2068" s="47"/>
      <c r="BN2068" s="47"/>
      <c r="BO2068" s="47"/>
      <c r="BP2068" s="47"/>
      <c r="BQ2068" s="47"/>
      <c r="BR2068" s="47"/>
      <c r="BS2068" s="47"/>
      <c r="BT2068" s="47"/>
      <c r="BU2068" s="47"/>
      <c r="BV2068" s="47"/>
      <c r="BW2068" s="47"/>
      <c r="BX2068" s="47"/>
      <c r="BY2068" s="47"/>
      <c r="BZ2068" s="47"/>
      <c r="CA2068" s="47"/>
      <c r="CB2068" s="47"/>
      <c r="CC2068" s="47"/>
      <c r="CD2068" s="47"/>
      <c r="CE2068" s="47"/>
      <c r="CF2068" s="47"/>
      <c r="CG2068" s="47"/>
      <c r="CH2068" s="47"/>
      <c r="CI2068" s="47"/>
    </row>
    <row r="2069" spans="3:87">
      <c r="C2069" s="17"/>
      <c r="D2069" s="90"/>
      <c r="E2069" s="47"/>
      <c r="F2069" s="47"/>
      <c r="G2069" s="47"/>
      <c r="H2069" s="47"/>
      <c r="I2069" s="47"/>
      <c r="J2069" s="47"/>
      <c r="K2069" s="47"/>
      <c r="L2069" s="47"/>
      <c r="M2069" s="47"/>
      <c r="N2069" s="47"/>
      <c r="O2069" s="47"/>
      <c r="P2069" s="47"/>
      <c r="Q2069" s="47"/>
      <c r="R2069" s="47"/>
      <c r="S2069" s="47"/>
      <c r="T2069" s="47"/>
      <c r="U2069" s="47"/>
      <c r="V2069" s="47"/>
      <c r="W2069" s="47"/>
      <c r="X2069" s="47"/>
      <c r="Y2069" s="47"/>
      <c r="Z2069" s="47"/>
      <c r="AA2069" s="47"/>
      <c r="AB2069" s="47"/>
      <c r="AC2069" s="47"/>
      <c r="AD2069" s="47"/>
      <c r="AE2069" s="47"/>
      <c r="AF2069" s="47"/>
      <c r="AG2069" s="47"/>
      <c r="AH2069" s="47"/>
      <c r="AI2069" s="47"/>
      <c r="AJ2069" s="47"/>
      <c r="AK2069" s="47"/>
      <c r="AL2069" s="47"/>
      <c r="AM2069" s="47"/>
      <c r="AN2069" s="47"/>
      <c r="AO2069" s="47"/>
      <c r="AP2069" s="47"/>
      <c r="AQ2069" s="47"/>
      <c r="AR2069" s="47"/>
      <c r="AS2069" s="47"/>
      <c r="AT2069" s="47"/>
      <c r="AU2069" s="47"/>
      <c r="AV2069" s="47"/>
      <c r="AW2069" s="47"/>
      <c r="AX2069" s="47"/>
      <c r="AY2069" s="47"/>
      <c r="AZ2069" s="47"/>
      <c r="BA2069" s="47"/>
      <c r="BB2069" s="47"/>
      <c r="BC2069" s="47"/>
      <c r="BD2069" s="47"/>
      <c r="BE2069" s="47"/>
      <c r="BF2069" s="47"/>
      <c r="BG2069" s="47"/>
      <c r="BH2069" s="47"/>
      <c r="BI2069" s="47"/>
      <c r="BJ2069" s="47"/>
      <c r="BK2069" s="47"/>
      <c r="BL2069" s="47"/>
      <c r="BM2069" s="47"/>
      <c r="BN2069" s="47"/>
      <c r="BO2069" s="47"/>
      <c r="BP2069" s="47"/>
      <c r="BQ2069" s="47"/>
      <c r="BR2069" s="47"/>
      <c r="BS2069" s="47"/>
      <c r="BT2069" s="47"/>
      <c r="BU2069" s="47"/>
      <c r="BV2069" s="47"/>
      <c r="BW2069" s="47"/>
      <c r="BX2069" s="47"/>
      <c r="BY2069" s="47"/>
      <c r="BZ2069" s="47"/>
      <c r="CA2069" s="47"/>
      <c r="CB2069" s="47"/>
      <c r="CC2069" s="47"/>
      <c r="CD2069" s="47"/>
      <c r="CE2069" s="47"/>
      <c r="CF2069" s="47"/>
      <c r="CG2069" s="47"/>
      <c r="CH2069" s="47"/>
      <c r="CI2069" s="47"/>
    </row>
    <row r="2070" spans="3:87">
      <c r="C2070" s="17"/>
      <c r="D2070" s="90"/>
      <c r="E2070" s="47"/>
      <c r="F2070" s="47"/>
      <c r="G2070" s="47"/>
      <c r="H2070" s="47"/>
      <c r="I2070" s="47"/>
      <c r="J2070" s="47"/>
      <c r="K2070" s="47"/>
      <c r="L2070" s="47"/>
      <c r="M2070" s="47"/>
      <c r="N2070" s="47"/>
      <c r="O2070" s="47"/>
      <c r="P2070" s="47"/>
      <c r="Q2070" s="47"/>
      <c r="R2070" s="47"/>
      <c r="S2070" s="47"/>
      <c r="T2070" s="47"/>
      <c r="U2070" s="47"/>
      <c r="V2070" s="47"/>
      <c r="W2070" s="47"/>
      <c r="X2070" s="47"/>
      <c r="Y2070" s="47"/>
      <c r="Z2070" s="47"/>
      <c r="AA2070" s="47"/>
      <c r="AB2070" s="47"/>
      <c r="AC2070" s="47"/>
      <c r="AD2070" s="47"/>
      <c r="AE2070" s="47"/>
      <c r="AF2070" s="47"/>
      <c r="AG2070" s="47"/>
      <c r="AH2070" s="47"/>
      <c r="AI2070" s="47"/>
      <c r="AJ2070" s="47"/>
      <c r="AK2070" s="47"/>
      <c r="AL2070" s="47"/>
      <c r="AM2070" s="47"/>
      <c r="AN2070" s="47"/>
      <c r="AO2070" s="47"/>
      <c r="AP2070" s="47"/>
      <c r="AQ2070" s="47"/>
      <c r="AR2070" s="47"/>
      <c r="AS2070" s="47"/>
      <c r="AT2070" s="47"/>
      <c r="AU2070" s="47"/>
      <c r="AV2070" s="47"/>
      <c r="AW2070" s="47"/>
      <c r="AX2070" s="47"/>
      <c r="AY2070" s="47"/>
      <c r="AZ2070" s="47"/>
      <c r="BA2070" s="47"/>
      <c r="BB2070" s="47"/>
      <c r="BC2070" s="47"/>
      <c r="BD2070" s="47"/>
      <c r="BE2070" s="47"/>
      <c r="BF2070" s="47"/>
      <c r="BG2070" s="47"/>
      <c r="BH2070" s="47"/>
      <c r="BI2070" s="47"/>
      <c r="BJ2070" s="47"/>
      <c r="BK2070" s="47"/>
      <c r="BL2070" s="47"/>
      <c r="BM2070" s="47"/>
      <c r="BN2070" s="47"/>
      <c r="BO2070" s="47"/>
      <c r="BP2070" s="47"/>
      <c r="BQ2070" s="47"/>
      <c r="BR2070" s="47"/>
      <c r="BS2070" s="47"/>
      <c r="BT2070" s="47"/>
      <c r="BU2070" s="47"/>
      <c r="BV2070" s="47"/>
      <c r="BW2070" s="47"/>
      <c r="BX2070" s="47"/>
      <c r="BY2070" s="47"/>
      <c r="BZ2070" s="47"/>
      <c r="CA2070" s="47"/>
      <c r="CB2070" s="47"/>
      <c r="CC2070" s="47"/>
      <c r="CD2070" s="47"/>
      <c r="CE2070" s="47"/>
      <c r="CF2070" s="47"/>
      <c r="CG2070" s="47"/>
      <c r="CH2070" s="47"/>
      <c r="CI2070" s="47"/>
    </row>
    <row r="2071" spans="3:87">
      <c r="C2071" s="17"/>
      <c r="D2071" s="90"/>
      <c r="E2071" s="47"/>
      <c r="F2071" s="47"/>
      <c r="G2071" s="47"/>
      <c r="H2071" s="47"/>
      <c r="I2071" s="47"/>
      <c r="J2071" s="47"/>
      <c r="K2071" s="47"/>
      <c r="L2071" s="47"/>
      <c r="M2071" s="47"/>
      <c r="N2071" s="47"/>
      <c r="O2071" s="47"/>
      <c r="P2071" s="47"/>
      <c r="Q2071" s="47"/>
      <c r="R2071" s="47"/>
      <c r="S2071" s="47"/>
      <c r="T2071" s="47"/>
      <c r="U2071" s="47"/>
      <c r="V2071" s="47"/>
      <c r="W2071" s="47"/>
      <c r="X2071" s="47"/>
      <c r="Y2071" s="47"/>
      <c r="Z2071" s="47"/>
      <c r="AA2071" s="47"/>
      <c r="AB2071" s="47"/>
      <c r="AC2071" s="47"/>
      <c r="AD2071" s="47"/>
      <c r="AE2071" s="47"/>
      <c r="AF2071" s="47"/>
      <c r="AG2071" s="47"/>
      <c r="AH2071" s="47"/>
      <c r="AI2071" s="47"/>
      <c r="AJ2071" s="47"/>
      <c r="AK2071" s="47"/>
      <c r="AL2071" s="47"/>
      <c r="AM2071" s="47"/>
      <c r="AN2071" s="47"/>
      <c r="AO2071" s="47"/>
      <c r="AP2071" s="47"/>
      <c r="AQ2071" s="47"/>
      <c r="AR2071" s="47"/>
      <c r="AS2071" s="47"/>
      <c r="AT2071" s="47"/>
      <c r="AU2071" s="47"/>
      <c r="AV2071" s="47"/>
      <c r="AW2071" s="47"/>
      <c r="AX2071" s="47"/>
      <c r="AY2071" s="47"/>
      <c r="AZ2071" s="47"/>
      <c r="BA2071" s="47"/>
      <c r="BB2071" s="47"/>
      <c r="BC2071" s="47"/>
      <c r="BD2071" s="47"/>
      <c r="BE2071" s="47"/>
      <c r="BF2071" s="47"/>
      <c r="BG2071" s="47"/>
      <c r="BH2071" s="47"/>
      <c r="BI2071" s="47"/>
      <c r="BJ2071" s="47"/>
      <c r="BK2071" s="47"/>
      <c r="BL2071" s="47"/>
      <c r="BM2071" s="47"/>
      <c r="BN2071" s="47"/>
      <c r="BO2071" s="47"/>
      <c r="BP2071" s="47"/>
      <c r="BQ2071" s="47"/>
      <c r="BR2071" s="47"/>
      <c r="BS2071" s="47"/>
      <c r="BT2071" s="47"/>
      <c r="BU2071" s="47"/>
      <c r="BV2071" s="47"/>
      <c r="BW2071" s="47"/>
      <c r="BX2071" s="47"/>
      <c r="BY2071" s="47"/>
      <c r="BZ2071" s="47"/>
      <c r="CA2071" s="47"/>
      <c r="CB2071" s="47"/>
      <c r="CC2071" s="47"/>
      <c r="CD2071" s="47"/>
      <c r="CE2071" s="47"/>
      <c r="CF2071" s="47"/>
      <c r="CG2071" s="47"/>
      <c r="CH2071" s="47"/>
      <c r="CI2071" s="47"/>
    </row>
    <row r="2072" spans="3:87">
      <c r="C2072" s="17"/>
      <c r="D2072" s="90"/>
      <c r="E2072" s="47"/>
      <c r="F2072" s="47"/>
      <c r="G2072" s="47"/>
      <c r="H2072" s="47"/>
      <c r="I2072" s="47"/>
      <c r="J2072" s="47"/>
      <c r="K2072" s="47"/>
      <c r="L2072" s="47"/>
      <c r="M2072" s="47"/>
      <c r="N2072" s="47"/>
      <c r="O2072" s="47"/>
      <c r="P2072" s="47"/>
      <c r="Q2072" s="47"/>
      <c r="R2072" s="47"/>
      <c r="S2072" s="47"/>
      <c r="T2072" s="47"/>
      <c r="U2072" s="47"/>
      <c r="V2072" s="47"/>
      <c r="W2072" s="47"/>
      <c r="X2072" s="47"/>
      <c r="Y2072" s="47"/>
      <c r="Z2072" s="47"/>
      <c r="AA2072" s="47"/>
      <c r="AB2072" s="47"/>
      <c r="AC2072" s="47"/>
      <c r="AD2072" s="47"/>
      <c r="AE2072" s="47"/>
      <c r="AF2072" s="47"/>
      <c r="AG2072" s="47"/>
      <c r="AH2072" s="47"/>
      <c r="AI2072" s="47"/>
      <c r="AJ2072" s="47"/>
      <c r="AK2072" s="47"/>
      <c r="AL2072" s="47"/>
      <c r="AM2072" s="47"/>
      <c r="AN2072" s="47"/>
      <c r="AO2072" s="47"/>
      <c r="AP2072" s="47"/>
      <c r="AQ2072" s="47"/>
      <c r="AR2072" s="47"/>
      <c r="AS2072" s="47"/>
      <c r="AT2072" s="47"/>
      <c r="AU2072" s="47"/>
      <c r="AV2072" s="47"/>
      <c r="AW2072" s="47"/>
      <c r="AX2072" s="47"/>
      <c r="AY2072" s="47"/>
      <c r="AZ2072" s="47"/>
      <c r="BA2072" s="47"/>
      <c r="BB2072" s="47"/>
      <c r="BC2072" s="47"/>
      <c r="BD2072" s="47"/>
      <c r="BE2072" s="47"/>
      <c r="BF2072" s="47"/>
      <c r="BG2072" s="47"/>
      <c r="BH2072" s="47"/>
      <c r="BI2072" s="47"/>
      <c r="BJ2072" s="47"/>
      <c r="BK2072" s="47"/>
      <c r="BL2072" s="47"/>
      <c r="BM2072" s="47"/>
      <c r="BN2072" s="47"/>
      <c r="BO2072" s="47"/>
      <c r="BP2072" s="47"/>
      <c r="BQ2072" s="47"/>
      <c r="BR2072" s="47"/>
      <c r="BS2072" s="47"/>
      <c r="BT2072" s="47"/>
      <c r="BU2072" s="47"/>
      <c r="BV2072" s="47"/>
      <c r="BW2072" s="47"/>
      <c r="BX2072" s="47"/>
      <c r="BY2072" s="47"/>
      <c r="BZ2072" s="47"/>
      <c r="CA2072" s="47"/>
      <c r="CB2072" s="47"/>
      <c r="CC2072" s="47"/>
      <c r="CD2072" s="47"/>
      <c r="CE2072" s="47"/>
      <c r="CF2072" s="47"/>
      <c r="CG2072" s="47"/>
      <c r="CH2072" s="47"/>
      <c r="CI2072" s="47"/>
    </row>
    <row r="2073" spans="3:87">
      <c r="C2073" s="17"/>
      <c r="D2073" s="90"/>
      <c r="E2073" s="47"/>
      <c r="F2073" s="47"/>
      <c r="G2073" s="47"/>
      <c r="H2073" s="47"/>
      <c r="I2073" s="47"/>
      <c r="J2073" s="47"/>
      <c r="K2073" s="47"/>
      <c r="L2073" s="47"/>
      <c r="M2073" s="47"/>
      <c r="N2073" s="47"/>
      <c r="O2073" s="47"/>
      <c r="P2073" s="47"/>
      <c r="Q2073" s="47"/>
      <c r="R2073" s="47"/>
      <c r="S2073" s="47"/>
      <c r="T2073" s="47"/>
      <c r="U2073" s="47"/>
      <c r="V2073" s="47"/>
      <c r="W2073" s="47"/>
      <c r="X2073" s="47"/>
      <c r="Y2073" s="47"/>
      <c r="Z2073" s="47"/>
      <c r="AA2073" s="47"/>
      <c r="AB2073" s="47"/>
      <c r="AC2073" s="47"/>
      <c r="AD2073" s="47"/>
      <c r="AE2073" s="47"/>
      <c r="AF2073" s="47"/>
      <c r="AG2073" s="47"/>
      <c r="AH2073" s="47"/>
      <c r="AI2073" s="47"/>
      <c r="AJ2073" s="47"/>
      <c r="AK2073" s="47"/>
      <c r="AL2073" s="47"/>
      <c r="AM2073" s="47"/>
      <c r="AN2073" s="47"/>
      <c r="AO2073" s="47"/>
      <c r="AP2073" s="47"/>
      <c r="AQ2073" s="47"/>
      <c r="AR2073" s="47"/>
      <c r="AS2073" s="47"/>
      <c r="AT2073" s="47"/>
      <c r="AU2073" s="47"/>
      <c r="AV2073" s="47"/>
      <c r="AW2073" s="47"/>
      <c r="AX2073" s="47"/>
      <c r="AY2073" s="47"/>
      <c r="AZ2073" s="47"/>
      <c r="BA2073" s="47"/>
      <c r="BB2073" s="47"/>
      <c r="BC2073" s="47"/>
      <c r="BD2073" s="47"/>
      <c r="BE2073" s="47"/>
      <c r="BF2073" s="47"/>
      <c r="BG2073" s="47"/>
      <c r="BH2073" s="47"/>
      <c r="BI2073" s="47"/>
      <c r="BJ2073" s="47"/>
      <c r="BK2073" s="47"/>
      <c r="BL2073" s="47"/>
      <c r="BM2073" s="47"/>
      <c r="BN2073" s="47"/>
      <c r="BO2073" s="47"/>
      <c r="BP2073" s="47"/>
      <c r="BQ2073" s="47"/>
      <c r="BR2073" s="47"/>
      <c r="BS2073" s="47"/>
      <c r="BT2073" s="47"/>
      <c r="BU2073" s="47"/>
      <c r="BV2073" s="47"/>
      <c r="BW2073" s="47"/>
      <c r="BX2073" s="47"/>
      <c r="BY2073" s="47"/>
      <c r="BZ2073" s="47"/>
      <c r="CA2073" s="47"/>
      <c r="CB2073" s="47"/>
      <c r="CC2073" s="47"/>
      <c r="CD2073" s="47"/>
      <c r="CE2073" s="47"/>
      <c r="CF2073" s="47"/>
      <c r="CG2073" s="47"/>
      <c r="CH2073" s="47"/>
      <c r="CI2073" s="47"/>
    </row>
    <row r="2074" spans="3:87">
      <c r="C2074" s="17"/>
      <c r="D2074" s="90"/>
      <c r="E2074" s="47"/>
      <c r="F2074" s="47"/>
      <c r="G2074" s="47"/>
      <c r="H2074" s="47"/>
      <c r="I2074" s="47"/>
      <c r="J2074" s="47"/>
      <c r="K2074" s="47"/>
      <c r="L2074" s="47"/>
      <c r="M2074" s="47"/>
      <c r="N2074" s="47"/>
      <c r="O2074" s="47"/>
      <c r="P2074" s="47"/>
      <c r="Q2074" s="47"/>
      <c r="R2074" s="47"/>
      <c r="S2074" s="47"/>
      <c r="T2074" s="47"/>
      <c r="U2074" s="47"/>
      <c r="V2074" s="47"/>
      <c r="W2074" s="47"/>
      <c r="X2074" s="47"/>
      <c r="Y2074" s="47"/>
      <c r="Z2074" s="47"/>
      <c r="AA2074" s="47"/>
      <c r="AB2074" s="47"/>
      <c r="AC2074" s="47"/>
      <c r="AD2074" s="47"/>
      <c r="AE2074" s="47"/>
      <c r="AF2074" s="47"/>
      <c r="AG2074" s="47"/>
      <c r="AH2074" s="47"/>
      <c r="AI2074" s="47"/>
      <c r="AJ2074" s="47"/>
      <c r="AK2074" s="47"/>
      <c r="AL2074" s="47"/>
      <c r="AM2074" s="47"/>
      <c r="AN2074" s="47"/>
      <c r="AO2074" s="47"/>
      <c r="AP2074" s="47"/>
      <c r="AQ2074" s="47"/>
      <c r="AR2074" s="47"/>
      <c r="AS2074" s="47"/>
      <c r="AT2074" s="47"/>
      <c r="AU2074" s="47"/>
      <c r="AV2074" s="47"/>
      <c r="AW2074" s="47"/>
      <c r="AX2074" s="47"/>
      <c r="AY2074" s="47"/>
      <c r="AZ2074" s="47"/>
      <c r="BA2074" s="47"/>
      <c r="BB2074" s="47"/>
      <c r="BC2074" s="47"/>
      <c r="BD2074" s="47"/>
      <c r="BE2074" s="47"/>
      <c r="BF2074" s="47"/>
      <c r="BG2074" s="47"/>
      <c r="BH2074" s="47"/>
      <c r="BI2074" s="47"/>
      <c r="BJ2074" s="47"/>
      <c r="BK2074" s="47"/>
      <c r="BL2074" s="47"/>
      <c r="BM2074" s="47"/>
      <c r="BN2074" s="47"/>
      <c r="BO2074" s="47"/>
      <c r="BP2074" s="47"/>
      <c r="BQ2074" s="47"/>
      <c r="BR2074" s="47"/>
      <c r="BS2074" s="47"/>
      <c r="BT2074" s="47"/>
      <c r="BU2074" s="47"/>
      <c r="BV2074" s="47"/>
      <c r="BW2074" s="47"/>
      <c r="BX2074" s="47"/>
      <c r="BY2074" s="47"/>
      <c r="BZ2074" s="47"/>
      <c r="CA2074" s="47"/>
      <c r="CB2074" s="47"/>
      <c r="CC2074" s="47"/>
      <c r="CD2074" s="47"/>
      <c r="CE2074" s="47"/>
      <c r="CF2074" s="47"/>
      <c r="CG2074" s="47"/>
      <c r="CH2074" s="47"/>
      <c r="CI2074" s="47"/>
    </row>
    <row r="2075" spans="3:87">
      <c r="C2075" s="17"/>
      <c r="D2075" s="90"/>
      <c r="E2075" s="47"/>
      <c r="F2075" s="47"/>
      <c r="G2075" s="47"/>
      <c r="H2075" s="47"/>
      <c r="I2075" s="47"/>
      <c r="J2075" s="47"/>
      <c r="K2075" s="47"/>
      <c r="L2075" s="47"/>
      <c r="M2075" s="47"/>
      <c r="N2075" s="47"/>
      <c r="O2075" s="47"/>
      <c r="P2075" s="47"/>
      <c r="Q2075" s="47"/>
      <c r="R2075" s="47"/>
      <c r="S2075" s="47"/>
      <c r="T2075" s="47"/>
      <c r="U2075" s="47"/>
      <c r="V2075" s="47"/>
      <c r="W2075" s="47"/>
      <c r="X2075" s="47"/>
      <c r="Y2075" s="47"/>
      <c r="Z2075" s="47"/>
      <c r="AA2075" s="47"/>
      <c r="AB2075" s="47"/>
      <c r="AC2075" s="47"/>
      <c r="AD2075" s="47"/>
      <c r="AE2075" s="47"/>
      <c r="AF2075" s="47"/>
      <c r="AG2075" s="47"/>
      <c r="AH2075" s="47"/>
      <c r="AI2075" s="47"/>
      <c r="AJ2075" s="47"/>
      <c r="AK2075" s="47"/>
      <c r="AL2075" s="47"/>
      <c r="AM2075" s="47"/>
      <c r="AN2075" s="47"/>
      <c r="AO2075" s="47"/>
      <c r="AP2075" s="47"/>
      <c r="AQ2075" s="47"/>
      <c r="AR2075" s="47"/>
      <c r="AS2075" s="47"/>
      <c r="AT2075" s="47"/>
      <c r="AU2075" s="47"/>
      <c r="AV2075" s="47"/>
      <c r="AW2075" s="47"/>
      <c r="AX2075" s="47"/>
      <c r="AY2075" s="47"/>
      <c r="AZ2075" s="47"/>
      <c r="BA2075" s="47"/>
      <c r="BB2075" s="47"/>
      <c r="BC2075" s="47"/>
      <c r="BD2075" s="47"/>
      <c r="BE2075" s="47"/>
      <c r="BF2075" s="47"/>
      <c r="BG2075" s="47"/>
      <c r="BH2075" s="47"/>
      <c r="BI2075" s="47"/>
      <c r="BJ2075" s="47"/>
      <c r="BK2075" s="47"/>
      <c r="BL2075" s="47"/>
      <c r="BM2075" s="47"/>
      <c r="BN2075" s="47"/>
      <c r="BO2075" s="47"/>
      <c r="BP2075" s="47"/>
      <c r="BQ2075" s="47"/>
      <c r="BR2075" s="47"/>
      <c r="BS2075" s="47"/>
      <c r="BT2075" s="47"/>
      <c r="BU2075" s="47"/>
      <c r="BV2075" s="47"/>
      <c r="BW2075" s="47"/>
      <c r="BX2075" s="47"/>
      <c r="BY2075" s="47"/>
      <c r="BZ2075" s="47"/>
      <c r="CA2075" s="47"/>
      <c r="CB2075" s="47"/>
      <c r="CC2075" s="47"/>
      <c r="CD2075" s="47"/>
      <c r="CE2075" s="47"/>
      <c r="CF2075" s="47"/>
      <c r="CG2075" s="47"/>
      <c r="CH2075" s="47"/>
      <c r="CI2075" s="47"/>
    </row>
    <row r="2076" spans="3:87">
      <c r="C2076" s="17"/>
      <c r="D2076" s="90"/>
      <c r="E2076" s="47"/>
      <c r="F2076" s="47"/>
      <c r="G2076" s="47"/>
      <c r="H2076" s="47"/>
      <c r="I2076" s="47"/>
      <c r="J2076" s="47"/>
      <c r="K2076" s="47"/>
      <c r="L2076" s="47"/>
      <c r="M2076" s="47"/>
      <c r="N2076" s="47"/>
      <c r="O2076" s="47"/>
      <c r="P2076" s="47"/>
      <c r="Q2076" s="47"/>
      <c r="R2076" s="47"/>
      <c r="S2076" s="47"/>
      <c r="T2076" s="47"/>
      <c r="U2076" s="47"/>
      <c r="V2076" s="47"/>
      <c r="W2076" s="47"/>
      <c r="X2076" s="47"/>
      <c r="Y2076" s="47"/>
      <c r="Z2076" s="47"/>
      <c r="AA2076" s="47"/>
      <c r="AB2076" s="47"/>
      <c r="AC2076" s="47"/>
      <c r="AD2076" s="47"/>
      <c r="AE2076" s="47"/>
      <c r="AF2076" s="47"/>
      <c r="AG2076" s="47"/>
      <c r="AH2076" s="47"/>
      <c r="AI2076" s="47"/>
      <c r="AJ2076" s="47"/>
      <c r="AK2076" s="47"/>
      <c r="AL2076" s="47"/>
      <c r="AM2076" s="47"/>
      <c r="AN2076" s="47"/>
      <c r="AO2076" s="47"/>
      <c r="AP2076" s="47"/>
      <c r="AQ2076" s="47"/>
      <c r="AR2076" s="47"/>
      <c r="AS2076" s="47"/>
      <c r="AT2076" s="47"/>
      <c r="AU2076" s="47"/>
      <c r="AV2076" s="47"/>
      <c r="AW2076" s="47"/>
      <c r="AX2076" s="47"/>
      <c r="AY2076" s="47"/>
      <c r="AZ2076" s="47"/>
      <c r="BA2076" s="47"/>
      <c r="BB2076" s="47"/>
      <c r="BC2076" s="47"/>
      <c r="BD2076" s="47"/>
      <c r="BE2076" s="47"/>
      <c r="BF2076" s="47"/>
      <c r="BG2076" s="47"/>
      <c r="BH2076" s="47"/>
      <c r="BI2076" s="47"/>
      <c r="BJ2076" s="47"/>
      <c r="BK2076" s="47"/>
      <c r="BL2076" s="47"/>
      <c r="BM2076" s="47"/>
      <c r="BN2076" s="47"/>
      <c r="BO2076" s="47"/>
      <c r="BP2076" s="47"/>
      <c r="BQ2076" s="47"/>
      <c r="BR2076" s="47"/>
      <c r="BS2076" s="47"/>
      <c r="BT2076" s="47"/>
      <c r="BU2076" s="47"/>
      <c r="BV2076" s="47"/>
      <c r="BW2076" s="47"/>
      <c r="BX2076" s="47"/>
      <c r="BY2076" s="47"/>
      <c r="BZ2076" s="47"/>
      <c r="CA2076" s="47"/>
      <c r="CB2076" s="47"/>
      <c r="CC2076" s="47"/>
      <c r="CD2076" s="47"/>
      <c r="CE2076" s="47"/>
      <c r="CF2076" s="47"/>
      <c r="CG2076" s="47"/>
      <c r="CH2076" s="47"/>
      <c r="CI2076" s="47"/>
    </row>
    <row r="2077" spans="3:87">
      <c r="C2077" s="17"/>
      <c r="D2077" s="90"/>
      <c r="E2077" s="47"/>
      <c r="F2077" s="47"/>
      <c r="G2077" s="47"/>
      <c r="H2077" s="47"/>
      <c r="I2077" s="47"/>
      <c r="J2077" s="47"/>
      <c r="K2077" s="47"/>
      <c r="L2077" s="47"/>
      <c r="M2077" s="47"/>
      <c r="N2077" s="47"/>
      <c r="O2077" s="47"/>
      <c r="P2077" s="47"/>
      <c r="Q2077" s="47"/>
      <c r="R2077" s="47"/>
      <c r="S2077" s="47"/>
      <c r="T2077" s="47"/>
      <c r="U2077" s="47"/>
      <c r="V2077" s="47"/>
      <c r="W2077" s="47"/>
      <c r="X2077" s="47"/>
      <c r="Y2077" s="47"/>
      <c r="Z2077" s="47"/>
      <c r="AA2077" s="47"/>
      <c r="AB2077" s="47"/>
      <c r="AC2077" s="47"/>
      <c r="AD2077" s="47"/>
      <c r="AE2077" s="47"/>
      <c r="AF2077" s="47"/>
      <c r="AG2077" s="47"/>
      <c r="AH2077" s="47"/>
      <c r="AI2077" s="47"/>
      <c r="AJ2077" s="47"/>
      <c r="AK2077" s="47"/>
      <c r="AL2077" s="47"/>
      <c r="AM2077" s="47"/>
      <c r="AN2077" s="47"/>
      <c r="AO2077" s="47"/>
      <c r="AP2077" s="47"/>
      <c r="AQ2077" s="47"/>
      <c r="AR2077" s="47"/>
      <c r="AS2077" s="47"/>
      <c r="AT2077" s="47"/>
      <c r="AU2077" s="47"/>
      <c r="AV2077" s="47"/>
      <c r="AW2077" s="47"/>
      <c r="AX2077" s="47"/>
      <c r="AY2077" s="47"/>
      <c r="AZ2077" s="47"/>
      <c r="BA2077" s="47"/>
      <c r="BB2077" s="47"/>
      <c r="BC2077" s="47"/>
      <c r="BD2077" s="47"/>
      <c r="BE2077" s="47"/>
      <c r="BF2077" s="47"/>
      <c r="BG2077" s="47"/>
      <c r="BH2077" s="47"/>
      <c r="BI2077" s="47"/>
      <c r="BJ2077" s="47"/>
      <c r="BK2077" s="47"/>
      <c r="BL2077" s="47"/>
      <c r="BM2077" s="47"/>
      <c r="BN2077" s="47"/>
      <c r="BO2077" s="47"/>
      <c r="BP2077" s="47"/>
      <c r="BQ2077" s="47"/>
      <c r="BR2077" s="47"/>
      <c r="BS2077" s="47"/>
      <c r="BT2077" s="47"/>
      <c r="BU2077" s="47"/>
      <c r="BV2077" s="47"/>
      <c r="BW2077" s="47"/>
      <c r="BX2077" s="47"/>
      <c r="BY2077" s="47"/>
      <c r="BZ2077" s="47"/>
      <c r="CA2077" s="47"/>
      <c r="CB2077" s="47"/>
      <c r="CC2077" s="47"/>
      <c r="CD2077" s="47"/>
      <c r="CE2077" s="47"/>
      <c r="CF2077" s="47"/>
      <c r="CG2077" s="47"/>
      <c r="CH2077" s="47"/>
      <c r="CI2077" s="47"/>
    </row>
    <row r="2078" spans="3:87">
      <c r="C2078" s="17"/>
      <c r="D2078" s="90"/>
      <c r="E2078" s="47"/>
      <c r="F2078" s="47"/>
      <c r="G2078" s="47"/>
      <c r="H2078" s="47"/>
      <c r="I2078" s="47"/>
      <c r="J2078" s="47"/>
      <c r="K2078" s="47"/>
      <c r="L2078" s="47"/>
      <c r="M2078" s="47"/>
      <c r="N2078" s="47"/>
      <c r="O2078" s="47"/>
      <c r="P2078" s="47"/>
      <c r="Q2078" s="47"/>
      <c r="R2078" s="47"/>
      <c r="S2078" s="47"/>
      <c r="T2078" s="47"/>
      <c r="U2078" s="47"/>
      <c r="V2078" s="47"/>
      <c r="W2078" s="47"/>
      <c r="X2078" s="47"/>
      <c r="Y2078" s="47"/>
      <c r="Z2078" s="47"/>
      <c r="AA2078" s="47"/>
      <c r="AB2078" s="47"/>
      <c r="AC2078" s="47"/>
      <c r="AD2078" s="47"/>
      <c r="AE2078" s="47"/>
      <c r="AF2078" s="47"/>
      <c r="AG2078" s="47"/>
      <c r="AH2078" s="47"/>
      <c r="AI2078" s="47"/>
      <c r="AJ2078" s="47"/>
      <c r="AK2078" s="47"/>
      <c r="AL2078" s="47"/>
      <c r="AM2078" s="47"/>
      <c r="AN2078" s="47"/>
      <c r="AO2078" s="47"/>
      <c r="AP2078" s="47"/>
      <c r="AQ2078" s="47"/>
      <c r="AR2078" s="47"/>
      <c r="AS2078" s="47"/>
      <c r="AT2078" s="47"/>
      <c r="AU2078" s="47"/>
      <c r="AV2078" s="47"/>
      <c r="AW2078" s="47"/>
      <c r="AX2078" s="47"/>
      <c r="AY2078" s="47"/>
      <c r="AZ2078" s="47"/>
      <c r="BA2078" s="47"/>
      <c r="BB2078" s="47"/>
      <c r="BC2078" s="47"/>
      <c r="BD2078" s="47"/>
      <c r="BE2078" s="47"/>
      <c r="BF2078" s="47"/>
      <c r="BG2078" s="47"/>
      <c r="BH2078" s="47"/>
      <c r="BI2078" s="47"/>
      <c r="BJ2078" s="47"/>
      <c r="BK2078" s="47"/>
      <c r="BL2078" s="47"/>
      <c r="BM2078" s="47"/>
      <c r="BN2078" s="47"/>
      <c r="BO2078" s="47"/>
      <c r="BP2078" s="47"/>
      <c r="BQ2078" s="47"/>
      <c r="BR2078" s="47"/>
      <c r="BS2078" s="47"/>
      <c r="BT2078" s="47"/>
      <c r="BU2078" s="47"/>
      <c r="BV2078" s="47"/>
      <c r="BW2078" s="47"/>
      <c r="BX2078" s="47"/>
      <c r="BY2078" s="47"/>
      <c r="BZ2078" s="47"/>
      <c r="CA2078" s="47"/>
      <c r="CB2078" s="47"/>
      <c r="CC2078" s="47"/>
      <c r="CD2078" s="47"/>
      <c r="CE2078" s="47"/>
      <c r="CF2078" s="47"/>
      <c r="CG2078" s="47"/>
      <c r="CH2078" s="47"/>
      <c r="CI2078" s="47"/>
    </row>
    <row r="2079" spans="3:87">
      <c r="C2079" s="17"/>
      <c r="D2079" s="90"/>
      <c r="E2079" s="47"/>
      <c r="F2079" s="47"/>
      <c r="G2079" s="47"/>
      <c r="H2079" s="47"/>
      <c r="I2079" s="47"/>
      <c r="J2079" s="47"/>
      <c r="K2079" s="47"/>
      <c r="L2079" s="47"/>
      <c r="M2079" s="47"/>
      <c r="N2079" s="47"/>
      <c r="O2079" s="47"/>
      <c r="P2079" s="47"/>
      <c r="Q2079" s="47"/>
      <c r="R2079" s="47"/>
      <c r="S2079" s="47"/>
      <c r="T2079" s="47"/>
      <c r="U2079" s="47"/>
      <c r="V2079" s="47"/>
      <c r="W2079" s="47"/>
      <c r="X2079" s="47"/>
      <c r="Y2079" s="47"/>
      <c r="Z2079" s="47"/>
      <c r="AA2079" s="47"/>
      <c r="AB2079" s="47"/>
      <c r="AC2079" s="47"/>
      <c r="AD2079" s="47"/>
      <c r="AE2079" s="47"/>
      <c r="AF2079" s="47"/>
      <c r="AG2079" s="47"/>
      <c r="AH2079" s="47"/>
      <c r="AI2079" s="47"/>
      <c r="AJ2079" s="47"/>
      <c r="AK2079" s="47"/>
      <c r="AL2079" s="47"/>
      <c r="AM2079" s="47"/>
      <c r="AN2079" s="47"/>
      <c r="AO2079" s="47"/>
      <c r="AP2079" s="47"/>
      <c r="AQ2079" s="47"/>
      <c r="AR2079" s="47"/>
      <c r="AS2079" s="47"/>
      <c r="AT2079" s="47"/>
      <c r="AU2079" s="47"/>
      <c r="AV2079" s="47"/>
      <c r="AW2079" s="47"/>
      <c r="AX2079" s="47"/>
      <c r="AY2079" s="47"/>
      <c r="AZ2079" s="47"/>
      <c r="BA2079" s="47"/>
      <c r="BB2079" s="47"/>
      <c r="BC2079" s="47"/>
      <c r="BD2079" s="47"/>
      <c r="BE2079" s="47"/>
      <c r="BF2079" s="47"/>
      <c r="BG2079" s="47"/>
      <c r="BH2079" s="47"/>
      <c r="BI2079" s="47"/>
      <c r="BJ2079" s="47"/>
      <c r="BK2079" s="47"/>
      <c r="BL2079" s="47"/>
      <c r="BM2079" s="47"/>
      <c r="BN2079" s="47"/>
      <c r="BO2079" s="47"/>
      <c r="BP2079" s="47"/>
      <c r="BQ2079" s="47"/>
      <c r="BR2079" s="47"/>
      <c r="BS2079" s="47"/>
      <c r="BT2079" s="47"/>
      <c r="BU2079" s="47"/>
      <c r="BV2079" s="47"/>
      <c r="BW2079" s="47"/>
      <c r="BX2079" s="47"/>
      <c r="BY2079" s="47"/>
      <c r="BZ2079" s="47"/>
      <c r="CA2079" s="47"/>
      <c r="CB2079" s="47"/>
      <c r="CC2079" s="47"/>
      <c r="CD2079" s="47"/>
      <c r="CE2079" s="47"/>
      <c r="CF2079" s="47"/>
      <c r="CG2079" s="47"/>
      <c r="CH2079" s="47"/>
      <c r="CI2079" s="47"/>
    </row>
    <row r="2080" spans="3:87">
      <c r="C2080" s="17"/>
      <c r="D2080" s="90"/>
      <c r="E2080" s="47"/>
      <c r="F2080" s="47"/>
      <c r="G2080" s="47"/>
      <c r="H2080" s="47"/>
      <c r="I2080" s="47"/>
      <c r="J2080" s="47"/>
      <c r="K2080" s="47"/>
      <c r="L2080" s="47"/>
      <c r="M2080" s="47"/>
      <c r="N2080" s="47"/>
      <c r="O2080" s="47"/>
      <c r="P2080" s="47"/>
      <c r="Q2080" s="47"/>
      <c r="R2080" s="47"/>
      <c r="S2080" s="47"/>
      <c r="T2080" s="47"/>
      <c r="U2080" s="47"/>
      <c r="V2080" s="47"/>
      <c r="W2080" s="47"/>
      <c r="X2080" s="47"/>
      <c r="Y2080" s="47"/>
      <c r="Z2080" s="47"/>
      <c r="AA2080" s="47"/>
      <c r="AB2080" s="47"/>
      <c r="AC2080" s="47"/>
      <c r="AD2080" s="47"/>
      <c r="AE2080" s="47"/>
      <c r="AF2080" s="47"/>
      <c r="AG2080" s="47"/>
      <c r="AH2080" s="47"/>
      <c r="AI2080" s="47"/>
      <c r="AJ2080" s="47"/>
      <c r="AK2080" s="47"/>
      <c r="AL2080" s="47"/>
      <c r="AM2080" s="47"/>
      <c r="AN2080" s="47"/>
      <c r="AO2080" s="47"/>
      <c r="AP2080" s="47"/>
      <c r="AQ2080" s="47"/>
      <c r="AR2080" s="47"/>
      <c r="AS2080" s="47"/>
      <c r="AT2080" s="47"/>
      <c r="AU2080" s="47"/>
      <c r="AV2080" s="47"/>
      <c r="AW2080" s="47"/>
      <c r="AX2080" s="47"/>
      <c r="AY2080" s="47"/>
      <c r="AZ2080" s="47"/>
      <c r="BA2080" s="47"/>
      <c r="BB2080" s="47"/>
      <c r="BC2080" s="47"/>
      <c r="BD2080" s="47"/>
      <c r="BE2080" s="47"/>
      <c r="BF2080" s="47"/>
      <c r="BG2080" s="47"/>
      <c r="BH2080" s="47"/>
      <c r="BI2080" s="47"/>
      <c r="BJ2080" s="47"/>
      <c r="BK2080" s="47"/>
      <c r="BL2080" s="47"/>
      <c r="BM2080" s="47"/>
      <c r="BN2080" s="47"/>
      <c r="BO2080" s="47"/>
      <c r="BP2080" s="47"/>
      <c r="BQ2080" s="47"/>
      <c r="BR2080" s="47"/>
      <c r="BS2080" s="47"/>
      <c r="BT2080" s="47"/>
      <c r="BU2080" s="47"/>
      <c r="BV2080" s="47"/>
      <c r="BW2080" s="47"/>
      <c r="BX2080" s="47"/>
      <c r="BY2080" s="47"/>
      <c r="BZ2080" s="47"/>
      <c r="CA2080" s="47"/>
      <c r="CB2080" s="47"/>
      <c r="CC2080" s="47"/>
      <c r="CD2080" s="47"/>
      <c r="CE2080" s="47"/>
      <c r="CF2080" s="47"/>
      <c r="CG2080" s="47"/>
      <c r="CH2080" s="47"/>
      <c r="CI2080" s="47"/>
    </row>
    <row r="2081" spans="3:87">
      <c r="C2081" s="17"/>
      <c r="D2081" s="90"/>
      <c r="E2081" s="47"/>
      <c r="F2081" s="47"/>
      <c r="G2081" s="47"/>
      <c r="H2081" s="47"/>
      <c r="I2081" s="47"/>
      <c r="J2081" s="47"/>
      <c r="K2081" s="47"/>
      <c r="L2081" s="47"/>
      <c r="M2081" s="47"/>
      <c r="N2081" s="47"/>
      <c r="O2081" s="47"/>
      <c r="P2081" s="47"/>
      <c r="Q2081" s="47"/>
      <c r="R2081" s="47"/>
      <c r="S2081" s="47"/>
      <c r="T2081" s="47"/>
      <c r="U2081" s="47"/>
      <c r="V2081" s="47"/>
      <c r="W2081" s="47"/>
      <c r="X2081" s="47"/>
      <c r="Y2081" s="47"/>
      <c r="Z2081" s="47"/>
      <c r="AA2081" s="47"/>
      <c r="AB2081" s="47"/>
      <c r="AC2081" s="47"/>
      <c r="AD2081" s="47"/>
      <c r="AE2081" s="47"/>
      <c r="AF2081" s="47"/>
      <c r="AG2081" s="47"/>
      <c r="AH2081" s="47"/>
      <c r="AI2081" s="47"/>
      <c r="AJ2081" s="47"/>
      <c r="AK2081" s="47"/>
      <c r="AL2081" s="47"/>
      <c r="AM2081" s="47"/>
      <c r="AN2081" s="47"/>
      <c r="AO2081" s="47"/>
      <c r="AP2081" s="47"/>
      <c r="AQ2081" s="47"/>
      <c r="AR2081" s="47"/>
      <c r="AS2081" s="47"/>
      <c r="AT2081" s="47"/>
      <c r="AU2081" s="47"/>
      <c r="AV2081" s="47"/>
      <c r="AW2081" s="47"/>
      <c r="AX2081" s="47"/>
      <c r="AY2081" s="47"/>
      <c r="AZ2081" s="47"/>
      <c r="BA2081" s="47"/>
      <c r="BB2081" s="47"/>
      <c r="BC2081" s="47"/>
      <c r="BD2081" s="47"/>
      <c r="BE2081" s="47"/>
      <c r="BF2081" s="47"/>
      <c r="BG2081" s="47"/>
      <c r="BH2081" s="47"/>
      <c r="BI2081" s="47"/>
      <c r="BJ2081" s="47"/>
      <c r="BK2081" s="47"/>
      <c r="BL2081" s="47"/>
      <c r="BM2081" s="47"/>
      <c r="BN2081" s="47"/>
      <c r="BO2081" s="47"/>
      <c r="BP2081" s="47"/>
      <c r="BQ2081" s="47"/>
      <c r="BR2081" s="47"/>
      <c r="BS2081" s="47"/>
      <c r="BT2081" s="47"/>
      <c r="BU2081" s="47"/>
      <c r="BV2081" s="47"/>
      <c r="BW2081" s="47"/>
      <c r="BX2081" s="47"/>
      <c r="BY2081" s="47"/>
      <c r="BZ2081" s="47"/>
      <c r="CA2081" s="47"/>
      <c r="CB2081" s="47"/>
      <c r="CC2081" s="47"/>
      <c r="CD2081" s="47"/>
      <c r="CE2081" s="47"/>
      <c r="CF2081" s="47"/>
      <c r="CG2081" s="47"/>
      <c r="CH2081" s="47"/>
      <c r="CI2081" s="47"/>
    </row>
    <row r="2082" spans="3:87">
      <c r="C2082" s="17"/>
      <c r="D2082" s="90"/>
      <c r="E2082" s="47"/>
      <c r="F2082" s="47"/>
      <c r="G2082" s="47"/>
      <c r="H2082" s="47"/>
      <c r="I2082" s="47"/>
      <c r="J2082" s="47"/>
      <c r="K2082" s="47"/>
      <c r="L2082" s="47"/>
      <c r="M2082" s="47"/>
      <c r="N2082" s="47"/>
      <c r="O2082" s="47"/>
      <c r="P2082" s="47"/>
      <c r="Q2082" s="47"/>
      <c r="R2082" s="47"/>
      <c r="S2082" s="47"/>
      <c r="T2082" s="47"/>
      <c r="U2082" s="47"/>
      <c r="V2082" s="47"/>
      <c r="W2082" s="47"/>
      <c r="X2082" s="47"/>
      <c r="Y2082" s="47"/>
      <c r="Z2082" s="47"/>
      <c r="AA2082" s="47"/>
      <c r="AB2082" s="47"/>
      <c r="AC2082" s="47"/>
      <c r="AD2082" s="47"/>
      <c r="AE2082" s="47"/>
      <c r="AF2082" s="47"/>
      <c r="AG2082" s="47"/>
      <c r="AH2082" s="47"/>
      <c r="AI2082" s="47"/>
      <c r="AJ2082" s="47"/>
      <c r="AK2082" s="47"/>
      <c r="AL2082" s="47"/>
      <c r="AM2082" s="47"/>
      <c r="AN2082" s="47"/>
      <c r="AO2082" s="47"/>
      <c r="AP2082" s="47"/>
      <c r="AQ2082" s="47"/>
      <c r="AR2082" s="47"/>
      <c r="AS2082" s="47"/>
      <c r="AT2082" s="47"/>
      <c r="AU2082" s="47"/>
      <c r="AV2082" s="47"/>
      <c r="AW2082" s="47"/>
      <c r="AX2082" s="47"/>
      <c r="AY2082" s="47"/>
      <c r="AZ2082" s="47"/>
      <c r="BA2082" s="47"/>
      <c r="BB2082" s="47"/>
      <c r="BC2082" s="47"/>
      <c r="BD2082" s="47"/>
      <c r="BE2082" s="47"/>
      <c r="BF2082" s="47"/>
      <c r="BG2082" s="47"/>
      <c r="BH2082" s="47"/>
      <c r="BI2082" s="47"/>
      <c r="BJ2082" s="47"/>
      <c r="BK2082" s="47"/>
      <c r="BL2082" s="47"/>
      <c r="BM2082" s="47"/>
      <c r="BN2082" s="47"/>
      <c r="BO2082" s="47"/>
      <c r="BP2082" s="47"/>
      <c r="BQ2082" s="47"/>
      <c r="BR2082" s="47"/>
      <c r="BS2082" s="47"/>
      <c r="BT2082" s="47"/>
      <c r="BU2082" s="47"/>
      <c r="BV2082" s="47"/>
      <c r="BW2082" s="47"/>
      <c r="BX2082" s="47"/>
      <c r="BY2082" s="47"/>
      <c r="BZ2082" s="47"/>
      <c r="CA2082" s="47"/>
      <c r="CB2082" s="47"/>
      <c r="CC2082" s="47"/>
      <c r="CD2082" s="47"/>
      <c r="CE2082" s="47"/>
      <c r="CF2082" s="47"/>
      <c r="CG2082" s="47"/>
      <c r="CH2082" s="47"/>
      <c r="CI2082" s="47"/>
    </row>
    <row r="2083" spans="3:87">
      <c r="C2083" s="17"/>
      <c r="D2083" s="90"/>
      <c r="E2083" s="47"/>
      <c r="F2083" s="47"/>
      <c r="G2083" s="47"/>
      <c r="H2083" s="47"/>
      <c r="I2083" s="47"/>
      <c r="J2083" s="47"/>
      <c r="K2083" s="47"/>
      <c r="L2083" s="47"/>
      <c r="M2083" s="47"/>
      <c r="N2083" s="47"/>
      <c r="O2083" s="47"/>
      <c r="P2083" s="47"/>
      <c r="Q2083" s="47"/>
      <c r="R2083" s="47"/>
      <c r="S2083" s="47"/>
      <c r="T2083" s="47"/>
      <c r="U2083" s="47"/>
      <c r="V2083" s="47"/>
      <c r="W2083" s="47"/>
      <c r="X2083" s="47"/>
      <c r="Y2083" s="47"/>
      <c r="Z2083" s="47"/>
      <c r="AA2083" s="47"/>
      <c r="AB2083" s="47"/>
      <c r="AC2083" s="47"/>
      <c r="AD2083" s="47"/>
      <c r="AE2083" s="47"/>
      <c r="AF2083" s="47"/>
      <c r="AG2083" s="47"/>
      <c r="AH2083" s="47"/>
      <c r="AI2083" s="47"/>
      <c r="AJ2083" s="47"/>
      <c r="AK2083" s="47"/>
      <c r="AL2083" s="47"/>
      <c r="AM2083" s="47"/>
      <c r="AN2083" s="47"/>
      <c r="AO2083" s="47"/>
      <c r="AP2083" s="47"/>
      <c r="AQ2083" s="47"/>
      <c r="AR2083" s="47"/>
      <c r="AS2083" s="47"/>
      <c r="AT2083" s="47"/>
      <c r="AU2083" s="47"/>
      <c r="AV2083" s="47"/>
      <c r="AW2083" s="47"/>
      <c r="AX2083" s="47"/>
      <c r="AY2083" s="47"/>
      <c r="AZ2083" s="47"/>
      <c r="BA2083" s="47"/>
      <c r="BB2083" s="47"/>
      <c r="BC2083" s="47"/>
      <c r="BD2083" s="47"/>
      <c r="BE2083" s="47"/>
      <c r="BF2083" s="47"/>
      <c r="BG2083" s="47"/>
      <c r="BH2083" s="47"/>
      <c r="BI2083" s="47"/>
      <c r="BJ2083" s="47"/>
      <c r="BK2083" s="47"/>
      <c r="BL2083" s="47"/>
      <c r="BM2083" s="47"/>
      <c r="BN2083" s="47"/>
      <c r="BO2083" s="47"/>
      <c r="BP2083" s="47"/>
      <c r="BQ2083" s="47"/>
      <c r="BR2083" s="47"/>
      <c r="BS2083" s="47"/>
      <c r="BT2083" s="47"/>
      <c r="BU2083" s="47"/>
      <c r="BV2083" s="47"/>
      <c r="BW2083" s="47"/>
      <c r="BX2083" s="47"/>
      <c r="BY2083" s="47"/>
      <c r="BZ2083" s="47"/>
      <c r="CA2083" s="47"/>
      <c r="CB2083" s="47"/>
      <c r="CC2083" s="47"/>
      <c r="CD2083" s="47"/>
      <c r="CE2083" s="47"/>
      <c r="CF2083" s="47"/>
      <c r="CG2083" s="47"/>
      <c r="CH2083" s="47"/>
      <c r="CI2083" s="47"/>
    </row>
    <row r="2084" spans="3:87">
      <c r="C2084" s="17"/>
      <c r="D2084" s="90"/>
      <c r="E2084" s="47"/>
      <c r="F2084" s="47"/>
      <c r="G2084" s="47"/>
      <c r="H2084" s="47"/>
      <c r="I2084" s="47"/>
      <c r="J2084" s="47"/>
      <c r="K2084" s="47"/>
      <c r="L2084" s="47"/>
      <c r="M2084" s="47"/>
      <c r="N2084" s="47"/>
      <c r="O2084" s="47"/>
      <c r="P2084" s="47"/>
      <c r="Q2084" s="47"/>
      <c r="R2084" s="47"/>
      <c r="S2084" s="47"/>
      <c r="T2084" s="47"/>
      <c r="U2084" s="47"/>
      <c r="V2084" s="47"/>
      <c r="W2084" s="47"/>
      <c r="X2084" s="47"/>
      <c r="Y2084" s="47"/>
      <c r="Z2084" s="47"/>
      <c r="AA2084" s="47"/>
      <c r="AB2084" s="47"/>
      <c r="AC2084" s="47"/>
      <c r="AD2084" s="47"/>
      <c r="AE2084" s="47"/>
      <c r="AF2084" s="47"/>
      <c r="AG2084" s="47"/>
      <c r="AH2084" s="47"/>
      <c r="AI2084" s="47"/>
      <c r="AJ2084" s="47"/>
      <c r="AK2084" s="47"/>
      <c r="AL2084" s="47"/>
      <c r="AM2084" s="47"/>
      <c r="AN2084" s="47"/>
      <c r="AO2084" s="47"/>
      <c r="AP2084" s="47"/>
      <c r="AQ2084" s="47"/>
      <c r="AR2084" s="47"/>
      <c r="AS2084" s="47"/>
      <c r="AT2084" s="47"/>
      <c r="AU2084" s="47"/>
      <c r="AV2084" s="47"/>
      <c r="AW2084" s="47"/>
      <c r="AX2084" s="47"/>
      <c r="AY2084" s="47"/>
      <c r="AZ2084" s="47"/>
      <c r="BA2084" s="47"/>
      <c r="BB2084" s="47"/>
      <c r="BC2084" s="47"/>
      <c r="BD2084" s="47"/>
      <c r="BE2084" s="47"/>
      <c r="BF2084" s="47"/>
      <c r="BG2084" s="47"/>
      <c r="BH2084" s="47"/>
      <c r="BI2084" s="47"/>
      <c r="BJ2084" s="47"/>
      <c r="BK2084" s="47"/>
      <c r="BL2084" s="47"/>
      <c r="BM2084" s="47"/>
      <c r="BN2084" s="47"/>
      <c r="BO2084" s="47"/>
      <c r="BP2084" s="47"/>
      <c r="BQ2084" s="47"/>
      <c r="BR2084" s="47"/>
      <c r="BS2084" s="47"/>
      <c r="BT2084" s="47"/>
      <c r="BU2084" s="47"/>
      <c r="BV2084" s="47"/>
      <c r="BW2084" s="47"/>
      <c r="BX2084" s="47"/>
      <c r="BY2084" s="47"/>
      <c r="BZ2084" s="47"/>
      <c r="CA2084" s="47"/>
      <c r="CB2084" s="47"/>
      <c r="CC2084" s="47"/>
      <c r="CD2084" s="47"/>
      <c r="CE2084" s="47"/>
      <c r="CF2084" s="47"/>
      <c r="CG2084" s="47"/>
      <c r="CH2084" s="47"/>
      <c r="CI2084" s="47"/>
    </row>
    <row r="2085" spans="3:87">
      <c r="C2085" s="17"/>
      <c r="D2085" s="90"/>
      <c r="E2085" s="47"/>
      <c r="F2085" s="47"/>
      <c r="G2085" s="47"/>
      <c r="H2085" s="47"/>
      <c r="I2085" s="47"/>
      <c r="J2085" s="47"/>
      <c r="K2085" s="47"/>
      <c r="L2085" s="47"/>
      <c r="M2085" s="47"/>
      <c r="N2085" s="47"/>
      <c r="O2085" s="47"/>
      <c r="P2085" s="47"/>
      <c r="Q2085" s="47"/>
      <c r="R2085" s="47"/>
      <c r="S2085" s="47"/>
      <c r="T2085" s="47"/>
      <c r="U2085" s="47"/>
      <c r="V2085" s="47"/>
      <c r="W2085" s="47"/>
      <c r="X2085" s="47"/>
      <c r="Y2085" s="47"/>
      <c r="Z2085" s="47"/>
      <c r="AA2085" s="47"/>
      <c r="AB2085" s="47"/>
      <c r="AC2085" s="47"/>
      <c r="AD2085" s="47"/>
      <c r="AE2085" s="47"/>
      <c r="AF2085" s="47"/>
      <c r="AG2085" s="47"/>
      <c r="AH2085" s="47"/>
      <c r="AI2085" s="47"/>
      <c r="AJ2085" s="47"/>
      <c r="AK2085" s="47"/>
      <c r="AL2085" s="47"/>
      <c r="AM2085" s="47"/>
      <c r="AN2085" s="47"/>
      <c r="AO2085" s="47"/>
      <c r="AP2085" s="47"/>
      <c r="AQ2085" s="47"/>
      <c r="AR2085" s="47"/>
      <c r="AS2085" s="47"/>
      <c r="AT2085" s="47"/>
      <c r="AU2085" s="47"/>
      <c r="AV2085" s="47"/>
      <c r="AW2085" s="47"/>
      <c r="AX2085" s="47"/>
      <c r="AY2085" s="47"/>
      <c r="AZ2085" s="47"/>
      <c r="BA2085" s="47"/>
      <c r="BB2085" s="47"/>
      <c r="BC2085" s="47"/>
      <c r="BD2085" s="47"/>
      <c r="BE2085" s="47"/>
      <c r="BF2085" s="47"/>
      <c r="BG2085" s="47"/>
      <c r="BH2085" s="47"/>
      <c r="BI2085" s="47"/>
      <c r="BJ2085" s="47"/>
      <c r="BK2085" s="47"/>
      <c r="BL2085" s="47"/>
      <c r="BM2085" s="47"/>
      <c r="BN2085" s="47"/>
      <c r="BO2085" s="47"/>
      <c r="BP2085" s="47"/>
      <c r="BQ2085" s="47"/>
      <c r="BR2085" s="47"/>
      <c r="BS2085" s="47"/>
      <c r="BT2085" s="47"/>
      <c r="BU2085" s="47"/>
      <c r="BV2085" s="47"/>
      <c r="BW2085" s="47"/>
      <c r="BX2085" s="47"/>
      <c r="BY2085" s="47"/>
      <c r="BZ2085" s="47"/>
      <c r="CA2085" s="47"/>
      <c r="CB2085" s="47"/>
      <c r="CC2085" s="47"/>
      <c r="CD2085" s="47"/>
      <c r="CE2085" s="47"/>
      <c r="CF2085" s="47"/>
      <c r="CG2085" s="47"/>
      <c r="CH2085" s="47"/>
      <c r="CI2085" s="47"/>
    </row>
    <row r="2086" spans="3:87">
      <c r="C2086" s="17"/>
      <c r="D2086" s="90"/>
      <c r="E2086" s="47"/>
      <c r="F2086" s="47"/>
      <c r="G2086" s="47"/>
      <c r="H2086" s="47"/>
      <c r="I2086" s="47"/>
      <c r="J2086" s="47"/>
      <c r="K2086" s="47"/>
      <c r="L2086" s="47"/>
      <c r="M2086" s="47"/>
      <c r="N2086" s="47"/>
      <c r="O2086" s="47"/>
      <c r="P2086" s="47"/>
      <c r="Q2086" s="47"/>
      <c r="R2086" s="47"/>
      <c r="S2086" s="47"/>
      <c r="T2086" s="47"/>
      <c r="U2086" s="47"/>
      <c r="V2086" s="47"/>
      <c r="W2086" s="47"/>
      <c r="X2086" s="47"/>
      <c r="Y2086" s="47"/>
      <c r="Z2086" s="47"/>
      <c r="AA2086" s="47"/>
      <c r="AB2086" s="47"/>
      <c r="AC2086" s="47"/>
      <c r="AD2086" s="47"/>
      <c r="AE2086" s="47"/>
      <c r="AF2086" s="47"/>
      <c r="AG2086" s="47"/>
      <c r="AH2086" s="47"/>
      <c r="AI2086" s="47"/>
      <c r="AJ2086" s="47"/>
      <c r="AK2086" s="47"/>
      <c r="AL2086" s="47"/>
      <c r="AM2086" s="47"/>
      <c r="AN2086" s="47"/>
      <c r="AO2086" s="47"/>
      <c r="AP2086" s="47"/>
      <c r="AQ2086" s="47"/>
      <c r="AR2086" s="47"/>
      <c r="AS2086" s="47"/>
      <c r="AT2086" s="47"/>
      <c r="AU2086" s="47"/>
      <c r="AV2086" s="47"/>
      <c r="AW2086" s="47"/>
      <c r="AX2086" s="47"/>
      <c r="AY2086" s="47"/>
      <c r="AZ2086" s="47"/>
      <c r="BA2086" s="47"/>
      <c r="BB2086" s="47"/>
      <c r="BC2086" s="47"/>
      <c r="BD2086" s="47"/>
      <c r="BE2086" s="47"/>
      <c r="BF2086" s="47"/>
      <c r="BG2086" s="47"/>
      <c r="BH2086" s="47"/>
      <c r="BI2086" s="47"/>
      <c r="BJ2086" s="47"/>
      <c r="BK2086" s="47"/>
      <c r="BL2086" s="47"/>
      <c r="BM2086" s="47"/>
      <c r="BN2086" s="47"/>
      <c r="BO2086" s="47"/>
      <c r="BP2086" s="47"/>
      <c r="BQ2086" s="47"/>
      <c r="BR2086" s="47"/>
      <c r="BS2086" s="47"/>
      <c r="BT2086" s="47"/>
      <c r="BU2086" s="47"/>
      <c r="BV2086" s="47"/>
      <c r="BW2086" s="47"/>
      <c r="BX2086" s="47"/>
      <c r="BY2086" s="47"/>
      <c r="BZ2086" s="47"/>
      <c r="CA2086" s="47"/>
      <c r="CB2086" s="47"/>
      <c r="CC2086" s="47"/>
      <c r="CD2086" s="47"/>
      <c r="CE2086" s="47"/>
      <c r="CF2086" s="47"/>
      <c r="CG2086" s="47"/>
      <c r="CH2086" s="47"/>
      <c r="CI2086" s="47"/>
    </row>
    <row r="2087" spans="3:87">
      <c r="C2087" s="17"/>
      <c r="D2087" s="90"/>
      <c r="E2087" s="47"/>
      <c r="F2087" s="47"/>
      <c r="G2087" s="47"/>
      <c r="H2087" s="47"/>
      <c r="I2087" s="47"/>
      <c r="J2087" s="47"/>
      <c r="K2087" s="47"/>
      <c r="L2087" s="47"/>
      <c r="M2087" s="47"/>
      <c r="N2087" s="47"/>
      <c r="O2087" s="47"/>
      <c r="P2087" s="47"/>
      <c r="Q2087" s="47"/>
      <c r="R2087" s="47"/>
      <c r="S2087" s="47"/>
      <c r="T2087" s="47"/>
      <c r="U2087" s="47"/>
      <c r="V2087" s="47"/>
      <c r="W2087" s="47"/>
      <c r="X2087" s="47"/>
      <c r="Y2087" s="47"/>
      <c r="Z2087" s="47"/>
      <c r="AA2087" s="47"/>
      <c r="AB2087" s="47"/>
      <c r="AC2087" s="47"/>
      <c r="AD2087" s="47"/>
      <c r="AE2087" s="47"/>
      <c r="AF2087" s="47"/>
      <c r="AG2087" s="47"/>
      <c r="AH2087" s="47"/>
      <c r="AI2087" s="47"/>
      <c r="AJ2087" s="47"/>
      <c r="AK2087" s="47"/>
      <c r="AL2087" s="47"/>
      <c r="AM2087" s="47"/>
      <c r="AN2087" s="47"/>
      <c r="AO2087" s="47"/>
      <c r="AP2087" s="47"/>
      <c r="AQ2087" s="47"/>
      <c r="AR2087" s="47"/>
      <c r="AS2087" s="47"/>
      <c r="AT2087" s="47"/>
      <c r="AU2087" s="47"/>
      <c r="AV2087" s="47"/>
      <c r="AW2087" s="47"/>
      <c r="AX2087" s="47"/>
      <c r="AY2087" s="47"/>
      <c r="AZ2087" s="47"/>
      <c r="BA2087" s="47"/>
      <c r="BB2087" s="47"/>
      <c r="BC2087" s="47"/>
      <c r="BD2087" s="47"/>
      <c r="BE2087" s="47"/>
      <c r="BF2087" s="47"/>
      <c r="BG2087" s="47"/>
      <c r="BH2087" s="47"/>
      <c r="BI2087" s="47"/>
      <c r="BJ2087" s="47"/>
      <c r="BK2087" s="47"/>
      <c r="BL2087" s="47"/>
      <c r="BM2087" s="47"/>
      <c r="BN2087" s="47"/>
      <c r="BO2087" s="47"/>
      <c r="BP2087" s="47"/>
      <c r="BQ2087" s="47"/>
      <c r="BR2087" s="47"/>
      <c r="BS2087" s="47"/>
      <c r="BT2087" s="47"/>
      <c r="BU2087" s="47"/>
      <c r="BV2087" s="47"/>
      <c r="BW2087" s="47"/>
      <c r="BX2087" s="47"/>
      <c r="BY2087" s="47"/>
      <c r="BZ2087" s="47"/>
      <c r="CA2087" s="47"/>
      <c r="CB2087" s="47"/>
      <c r="CC2087" s="47"/>
      <c r="CD2087" s="47"/>
      <c r="CE2087" s="47"/>
      <c r="CF2087" s="47"/>
      <c r="CG2087" s="47"/>
      <c r="CH2087" s="47"/>
      <c r="CI2087" s="47"/>
    </row>
    <row r="2088" spans="3:87">
      <c r="C2088" s="17"/>
      <c r="D2088" s="90"/>
      <c r="E2088" s="47"/>
      <c r="F2088" s="47"/>
      <c r="G2088" s="47"/>
      <c r="H2088" s="47"/>
      <c r="I2088" s="47"/>
      <c r="J2088" s="47"/>
      <c r="K2088" s="47"/>
      <c r="L2088" s="47"/>
      <c r="M2088" s="47"/>
      <c r="N2088" s="47"/>
      <c r="O2088" s="47"/>
      <c r="P2088" s="47"/>
      <c r="Q2088" s="47"/>
      <c r="R2088" s="47"/>
      <c r="S2088" s="47"/>
      <c r="T2088" s="47"/>
      <c r="U2088" s="47"/>
      <c r="V2088" s="47"/>
      <c r="W2088" s="47"/>
      <c r="X2088" s="47"/>
      <c r="Y2088" s="47"/>
      <c r="Z2088" s="47"/>
      <c r="AA2088" s="47"/>
      <c r="AB2088" s="47"/>
      <c r="AC2088" s="47"/>
      <c r="AD2088" s="47"/>
      <c r="AE2088" s="47"/>
      <c r="AF2088" s="47"/>
      <c r="AG2088" s="47"/>
      <c r="AH2088" s="47"/>
      <c r="AI2088" s="47"/>
      <c r="AJ2088" s="47"/>
      <c r="AK2088" s="47"/>
      <c r="AL2088" s="47"/>
      <c r="AM2088" s="47"/>
      <c r="AN2088" s="47"/>
      <c r="AO2088" s="47"/>
      <c r="AP2088" s="47"/>
      <c r="AQ2088" s="47"/>
      <c r="AR2088" s="47"/>
      <c r="AS2088" s="47"/>
      <c r="AT2088" s="47"/>
      <c r="AU2088" s="47"/>
      <c r="AV2088" s="47"/>
      <c r="AW2088" s="47"/>
      <c r="AX2088" s="47"/>
      <c r="AY2088" s="47"/>
      <c r="AZ2088" s="47"/>
      <c r="BA2088" s="47"/>
      <c r="BB2088" s="47"/>
      <c r="BC2088" s="47"/>
      <c r="BD2088" s="47"/>
      <c r="BE2088" s="47"/>
      <c r="BF2088" s="47"/>
      <c r="BG2088" s="47"/>
      <c r="BH2088" s="47"/>
      <c r="BI2088" s="47"/>
      <c r="BJ2088" s="47"/>
      <c r="BK2088" s="47"/>
      <c r="BL2088" s="47"/>
      <c r="BM2088" s="47"/>
      <c r="BN2088" s="47"/>
      <c r="BO2088" s="47"/>
      <c r="BP2088" s="47"/>
      <c r="BQ2088" s="47"/>
      <c r="BR2088" s="47"/>
      <c r="BS2088" s="47"/>
      <c r="BT2088" s="47"/>
      <c r="BU2088" s="47"/>
      <c r="BV2088" s="47"/>
      <c r="BW2088" s="47"/>
      <c r="BX2088" s="47"/>
      <c r="BY2088" s="47"/>
      <c r="BZ2088" s="47"/>
      <c r="CA2088" s="47"/>
      <c r="CB2088" s="47"/>
      <c r="CC2088" s="47"/>
      <c r="CD2088" s="47"/>
      <c r="CE2088" s="47"/>
      <c r="CF2088" s="47"/>
      <c r="CG2088" s="47"/>
      <c r="CH2088" s="47"/>
      <c r="CI2088" s="47"/>
    </row>
    <row r="2089" spans="3:87">
      <c r="C2089" s="17"/>
      <c r="D2089" s="90"/>
      <c r="E2089" s="47"/>
      <c r="F2089" s="47"/>
      <c r="G2089" s="47"/>
      <c r="H2089" s="47"/>
      <c r="I2089" s="47"/>
      <c r="J2089" s="47"/>
      <c r="K2089" s="47"/>
      <c r="L2089" s="47"/>
      <c r="M2089" s="47"/>
      <c r="N2089" s="47"/>
      <c r="O2089" s="47"/>
      <c r="P2089" s="47"/>
      <c r="Q2089" s="47"/>
      <c r="R2089" s="47"/>
      <c r="S2089" s="47"/>
      <c r="T2089" s="47"/>
      <c r="U2089" s="47"/>
      <c r="V2089" s="47"/>
      <c r="W2089" s="47"/>
      <c r="X2089" s="47"/>
      <c r="Y2089" s="47"/>
      <c r="Z2089" s="47"/>
      <c r="AA2089" s="47"/>
      <c r="AB2089" s="47"/>
      <c r="AC2089" s="47"/>
      <c r="AD2089" s="47"/>
      <c r="AE2089" s="47"/>
      <c r="AF2089" s="47"/>
      <c r="AG2089" s="47"/>
      <c r="AH2089" s="47"/>
      <c r="AI2089" s="47"/>
      <c r="AJ2089" s="47"/>
      <c r="AK2089" s="47"/>
      <c r="AL2089" s="47"/>
      <c r="AM2089" s="47"/>
      <c r="AN2089" s="47"/>
      <c r="AO2089" s="47"/>
      <c r="AP2089" s="47"/>
      <c r="AQ2089" s="47"/>
      <c r="AR2089" s="47"/>
      <c r="AS2089" s="47"/>
      <c r="AT2089" s="47"/>
      <c r="AU2089" s="47"/>
      <c r="AV2089" s="47"/>
      <c r="AW2089" s="47"/>
      <c r="AX2089" s="47"/>
      <c r="AY2089" s="47"/>
      <c r="AZ2089" s="47"/>
      <c r="BA2089" s="47"/>
      <c r="BB2089" s="47"/>
      <c r="BC2089" s="47"/>
      <c r="BD2089" s="47"/>
      <c r="BE2089" s="47"/>
      <c r="BF2089" s="47"/>
      <c r="BG2089" s="47"/>
      <c r="BH2089" s="47"/>
      <c r="BI2089" s="47"/>
      <c r="BJ2089" s="47"/>
      <c r="BK2089" s="47"/>
      <c r="BL2089" s="47"/>
      <c r="BM2089" s="47"/>
      <c r="BN2089" s="47"/>
      <c r="BO2089" s="47"/>
      <c r="BP2089" s="47"/>
      <c r="BQ2089" s="47"/>
      <c r="BR2089" s="47"/>
      <c r="BS2089" s="47"/>
      <c r="BT2089" s="47"/>
      <c r="BU2089" s="47"/>
      <c r="BV2089" s="47"/>
      <c r="BW2089" s="47"/>
      <c r="BX2089" s="47"/>
      <c r="BY2089" s="47"/>
      <c r="BZ2089" s="47"/>
      <c r="CA2089" s="47"/>
      <c r="CB2089" s="47"/>
      <c r="CC2089" s="47"/>
      <c r="CD2089" s="47"/>
      <c r="CE2089" s="47"/>
      <c r="CF2089" s="47"/>
      <c r="CG2089" s="47"/>
      <c r="CH2089" s="47"/>
      <c r="CI2089" s="47"/>
    </row>
    <row r="2090" spans="3:87">
      <c r="C2090" s="17"/>
      <c r="D2090" s="90"/>
      <c r="E2090" s="47"/>
      <c r="F2090" s="47"/>
      <c r="G2090" s="47"/>
      <c r="H2090" s="47"/>
      <c r="I2090" s="47"/>
      <c r="J2090" s="47"/>
      <c r="K2090" s="47"/>
      <c r="L2090" s="47"/>
      <c r="M2090" s="47"/>
      <c r="N2090" s="47"/>
      <c r="O2090" s="47"/>
      <c r="P2090" s="47"/>
      <c r="Q2090" s="47"/>
      <c r="R2090" s="47"/>
      <c r="S2090" s="47"/>
      <c r="T2090" s="47"/>
      <c r="U2090" s="47"/>
      <c r="V2090" s="47"/>
      <c r="W2090" s="47"/>
      <c r="X2090" s="47"/>
      <c r="Y2090" s="47"/>
      <c r="Z2090" s="47"/>
      <c r="AA2090" s="47"/>
      <c r="AB2090" s="47"/>
      <c r="AC2090" s="47"/>
      <c r="AD2090" s="47"/>
      <c r="AE2090" s="47"/>
      <c r="AF2090" s="47"/>
      <c r="AG2090" s="47"/>
      <c r="AH2090" s="47"/>
      <c r="AI2090" s="47"/>
      <c r="AJ2090" s="47"/>
      <c r="AK2090" s="47"/>
      <c r="AL2090" s="47"/>
      <c r="AM2090" s="47"/>
      <c r="AN2090" s="47"/>
      <c r="AO2090" s="47"/>
      <c r="AP2090" s="47"/>
      <c r="AQ2090" s="47"/>
      <c r="AR2090" s="47"/>
      <c r="AS2090" s="47"/>
      <c r="AT2090" s="47"/>
      <c r="AU2090" s="47"/>
      <c r="AV2090" s="47"/>
      <c r="AW2090" s="47"/>
      <c r="AX2090" s="47"/>
      <c r="AY2090" s="47"/>
      <c r="AZ2090" s="47"/>
      <c r="BA2090" s="47"/>
      <c r="BB2090" s="47"/>
      <c r="BC2090" s="47"/>
      <c r="BD2090" s="47"/>
      <c r="BE2090" s="47"/>
      <c r="BF2090" s="47"/>
      <c r="BG2090" s="47"/>
      <c r="BH2090" s="47"/>
      <c r="BI2090" s="47"/>
      <c r="BJ2090" s="47"/>
      <c r="BK2090" s="47"/>
      <c r="BL2090" s="47"/>
      <c r="BM2090" s="47"/>
      <c r="BN2090" s="47"/>
      <c r="BO2090" s="47"/>
      <c r="BP2090" s="47"/>
      <c r="BQ2090" s="47"/>
      <c r="BR2090" s="47"/>
      <c r="BS2090" s="47"/>
      <c r="BT2090" s="47"/>
      <c r="BU2090" s="47"/>
      <c r="BV2090" s="47"/>
      <c r="BW2090" s="47"/>
      <c r="BX2090" s="47"/>
      <c r="BY2090" s="47"/>
      <c r="BZ2090" s="47"/>
      <c r="CA2090" s="47"/>
      <c r="CB2090" s="47"/>
      <c r="CC2090" s="47"/>
      <c r="CD2090" s="47"/>
      <c r="CE2090" s="47"/>
      <c r="CF2090" s="47"/>
      <c r="CG2090" s="47"/>
      <c r="CH2090" s="47"/>
      <c r="CI2090" s="47"/>
    </row>
    <row r="2091" spans="3:87">
      <c r="C2091" s="17"/>
      <c r="D2091" s="90"/>
      <c r="E2091" s="47"/>
      <c r="F2091" s="47"/>
      <c r="G2091" s="47"/>
      <c r="H2091" s="47"/>
      <c r="I2091" s="47"/>
      <c r="J2091" s="47"/>
      <c r="K2091" s="47"/>
      <c r="L2091" s="47"/>
      <c r="M2091" s="47"/>
      <c r="N2091" s="47"/>
      <c r="O2091" s="47"/>
      <c r="P2091" s="47"/>
      <c r="Q2091" s="47"/>
      <c r="R2091" s="47"/>
      <c r="S2091" s="47"/>
      <c r="T2091" s="47"/>
      <c r="U2091" s="47"/>
      <c r="V2091" s="47"/>
      <c r="W2091" s="47"/>
      <c r="X2091" s="47"/>
      <c r="Y2091" s="47"/>
      <c r="Z2091" s="47"/>
      <c r="AA2091" s="47"/>
      <c r="AB2091" s="47"/>
      <c r="AC2091" s="47"/>
      <c r="AD2091" s="47"/>
      <c r="AE2091" s="47"/>
      <c r="AF2091" s="47"/>
      <c r="AG2091" s="47"/>
      <c r="AH2091" s="47"/>
      <c r="AI2091" s="47"/>
      <c r="AJ2091" s="47"/>
      <c r="AK2091" s="47"/>
      <c r="AL2091" s="47"/>
      <c r="AM2091" s="47"/>
      <c r="AN2091" s="47"/>
      <c r="AO2091" s="47"/>
      <c r="AP2091" s="47"/>
      <c r="AQ2091" s="47"/>
      <c r="AR2091" s="47"/>
      <c r="AS2091" s="47"/>
      <c r="AT2091" s="47"/>
      <c r="AU2091" s="47"/>
      <c r="AV2091" s="47"/>
      <c r="AW2091" s="47"/>
      <c r="AX2091" s="47"/>
      <c r="AY2091" s="47"/>
      <c r="AZ2091" s="47"/>
      <c r="BA2091" s="47"/>
      <c r="BB2091" s="47"/>
      <c r="BC2091" s="47"/>
      <c r="BD2091" s="47"/>
      <c r="BE2091" s="47"/>
      <c r="BF2091" s="47"/>
      <c r="BG2091" s="47"/>
      <c r="BH2091" s="47"/>
      <c r="BI2091" s="47"/>
      <c r="BJ2091" s="47"/>
      <c r="BK2091" s="47"/>
      <c r="BL2091" s="47"/>
      <c r="BM2091" s="47"/>
      <c r="BN2091" s="47"/>
      <c r="BO2091" s="47"/>
      <c r="BP2091" s="47"/>
      <c r="BQ2091" s="47"/>
      <c r="BR2091" s="47"/>
      <c r="BS2091" s="47"/>
      <c r="BT2091" s="47"/>
      <c r="BU2091" s="47"/>
      <c r="BV2091" s="47"/>
      <c r="BW2091" s="47"/>
      <c r="BX2091" s="47"/>
      <c r="BY2091" s="47"/>
      <c r="BZ2091" s="47"/>
      <c r="CA2091" s="47"/>
      <c r="CB2091" s="47"/>
      <c r="CC2091" s="47"/>
      <c r="CD2091" s="47"/>
      <c r="CE2091" s="47"/>
      <c r="CF2091" s="47"/>
      <c r="CG2091" s="47"/>
      <c r="CH2091" s="47"/>
      <c r="CI2091" s="47"/>
    </row>
    <row r="2092" spans="3:87">
      <c r="C2092" s="17"/>
      <c r="D2092" s="90"/>
      <c r="E2092" s="47"/>
      <c r="F2092" s="47"/>
      <c r="G2092" s="47"/>
      <c r="H2092" s="47"/>
      <c r="I2092" s="47"/>
      <c r="J2092" s="47"/>
      <c r="K2092" s="47"/>
      <c r="L2092" s="47"/>
      <c r="M2092" s="47"/>
      <c r="N2092" s="47"/>
      <c r="O2092" s="47"/>
      <c r="P2092" s="47"/>
      <c r="Q2092" s="47"/>
      <c r="R2092" s="47"/>
      <c r="S2092" s="47"/>
      <c r="T2092" s="47"/>
      <c r="U2092" s="47"/>
      <c r="V2092" s="47"/>
      <c r="W2092" s="47"/>
      <c r="X2092" s="47"/>
      <c r="Y2092" s="47"/>
      <c r="Z2092" s="47"/>
      <c r="AA2092" s="47"/>
      <c r="AB2092" s="47"/>
      <c r="AC2092" s="47"/>
      <c r="AD2092" s="47"/>
      <c r="AE2092" s="47"/>
      <c r="AF2092" s="47"/>
      <c r="AG2092" s="47"/>
      <c r="AH2092" s="47"/>
      <c r="AI2092" s="47"/>
      <c r="AJ2092" s="47"/>
      <c r="AK2092" s="47"/>
      <c r="AL2092" s="47"/>
      <c r="AM2092" s="47"/>
      <c r="AN2092" s="47"/>
      <c r="AO2092" s="47"/>
      <c r="AP2092" s="47"/>
      <c r="AQ2092" s="47"/>
      <c r="AR2092" s="47"/>
      <c r="AS2092" s="47"/>
      <c r="AT2092" s="47"/>
      <c r="AU2092" s="47"/>
      <c r="AV2092" s="47"/>
      <c r="AW2092" s="47"/>
      <c r="AX2092" s="47"/>
      <c r="AY2092" s="47"/>
      <c r="AZ2092" s="47"/>
      <c r="BA2092" s="47"/>
      <c r="BB2092" s="47"/>
      <c r="BC2092" s="47"/>
      <c r="BD2092" s="47"/>
      <c r="BE2092" s="47"/>
      <c r="BF2092" s="47"/>
      <c r="BG2092" s="47"/>
      <c r="BH2092" s="47"/>
      <c r="BI2092" s="47"/>
      <c r="BJ2092" s="47"/>
      <c r="BK2092" s="47"/>
      <c r="BL2092" s="47"/>
      <c r="BM2092" s="47"/>
      <c r="BN2092" s="47"/>
      <c r="BO2092" s="47"/>
      <c r="BP2092" s="47"/>
      <c r="BQ2092" s="47"/>
      <c r="BR2092" s="47"/>
      <c r="BS2092" s="47"/>
      <c r="BT2092" s="47"/>
      <c r="BU2092" s="47"/>
      <c r="BV2092" s="47"/>
      <c r="BW2092" s="47"/>
      <c r="BX2092" s="47"/>
      <c r="BY2092" s="47"/>
      <c r="BZ2092" s="47"/>
      <c r="CA2092" s="47"/>
      <c r="CB2092" s="47"/>
      <c r="CC2092" s="47"/>
      <c r="CD2092" s="47"/>
      <c r="CE2092" s="47"/>
      <c r="CF2092" s="47"/>
      <c r="CG2092" s="47"/>
      <c r="CH2092" s="47"/>
      <c r="CI2092" s="47"/>
    </row>
    <row r="2093" spans="3:87">
      <c r="C2093" s="17"/>
      <c r="D2093" s="90"/>
      <c r="E2093" s="47"/>
      <c r="F2093" s="47"/>
      <c r="G2093" s="47"/>
      <c r="H2093" s="47"/>
      <c r="I2093" s="47"/>
      <c r="J2093" s="47"/>
      <c r="K2093" s="47"/>
      <c r="L2093" s="47"/>
      <c r="M2093" s="47"/>
      <c r="N2093" s="47"/>
      <c r="O2093" s="47"/>
      <c r="P2093" s="47"/>
      <c r="Q2093" s="47"/>
      <c r="R2093" s="47"/>
      <c r="S2093" s="47"/>
      <c r="T2093" s="47"/>
      <c r="U2093" s="47"/>
      <c r="V2093" s="47"/>
      <c r="W2093" s="47"/>
      <c r="X2093" s="47"/>
      <c r="Y2093" s="47"/>
      <c r="Z2093" s="47"/>
      <c r="AA2093" s="47"/>
      <c r="AB2093" s="47"/>
      <c r="AC2093" s="47"/>
      <c r="AD2093" s="47"/>
      <c r="AE2093" s="47"/>
      <c r="AF2093" s="47"/>
      <c r="AG2093" s="47"/>
      <c r="AH2093" s="47"/>
      <c r="AI2093" s="47"/>
      <c r="AJ2093" s="47"/>
      <c r="AK2093" s="47"/>
      <c r="AL2093" s="47"/>
      <c r="AM2093" s="47"/>
      <c r="AN2093" s="47"/>
      <c r="AO2093" s="47"/>
      <c r="AP2093" s="47"/>
      <c r="AQ2093" s="47"/>
      <c r="AR2093" s="47"/>
      <c r="AS2093" s="47"/>
      <c r="AT2093" s="47"/>
      <c r="AU2093" s="47"/>
      <c r="AV2093" s="47"/>
      <c r="AW2093" s="47"/>
      <c r="AX2093" s="47"/>
      <c r="AY2093" s="47"/>
      <c r="AZ2093" s="47"/>
      <c r="BA2093" s="47"/>
      <c r="BB2093" s="47"/>
      <c r="BC2093" s="47"/>
      <c r="BD2093" s="47"/>
      <c r="BE2093" s="47"/>
      <c r="BF2093" s="47"/>
      <c r="BG2093" s="47"/>
      <c r="BH2093" s="47"/>
      <c r="BI2093" s="47"/>
      <c r="BJ2093" s="47"/>
      <c r="BK2093" s="47"/>
      <c r="BL2093" s="47"/>
      <c r="BM2093" s="47"/>
      <c r="BN2093" s="47"/>
      <c r="BO2093" s="47"/>
      <c r="BP2093" s="47"/>
      <c r="BQ2093" s="47"/>
      <c r="BR2093" s="47"/>
      <c r="BS2093" s="47"/>
      <c r="BT2093" s="47"/>
      <c r="BU2093" s="47"/>
      <c r="BV2093" s="47"/>
      <c r="BW2093" s="47"/>
      <c r="BX2093" s="47"/>
      <c r="BY2093" s="47"/>
      <c r="BZ2093" s="47"/>
      <c r="CA2093" s="47"/>
      <c r="CB2093" s="47"/>
      <c r="CC2093" s="47"/>
      <c r="CD2093" s="47"/>
      <c r="CE2093" s="47"/>
      <c r="CF2093" s="47"/>
      <c r="CG2093" s="47"/>
      <c r="CH2093" s="47"/>
      <c r="CI2093" s="47"/>
    </row>
    <row r="2094" spans="3:87">
      <c r="C2094" s="17"/>
      <c r="D2094" s="90"/>
      <c r="E2094" s="47"/>
      <c r="F2094" s="47"/>
      <c r="G2094" s="47"/>
      <c r="H2094" s="47"/>
      <c r="I2094" s="47"/>
      <c r="J2094" s="47"/>
      <c r="K2094" s="47"/>
      <c r="L2094" s="47"/>
      <c r="M2094" s="47"/>
      <c r="N2094" s="47"/>
      <c r="O2094" s="47"/>
      <c r="P2094" s="47"/>
      <c r="Q2094" s="47"/>
      <c r="R2094" s="47"/>
      <c r="S2094" s="47"/>
      <c r="T2094" s="47"/>
      <c r="U2094" s="47"/>
      <c r="V2094" s="47"/>
      <c r="W2094" s="47"/>
      <c r="X2094" s="47"/>
      <c r="Y2094" s="47"/>
      <c r="Z2094" s="47"/>
      <c r="AA2094" s="47"/>
      <c r="AB2094" s="47"/>
      <c r="AC2094" s="47"/>
      <c r="AD2094" s="47"/>
      <c r="AE2094" s="47"/>
      <c r="AF2094" s="47"/>
      <c r="AG2094" s="47"/>
      <c r="AH2094" s="47"/>
      <c r="AI2094" s="47"/>
      <c r="AJ2094" s="47"/>
      <c r="AK2094" s="47"/>
      <c r="AL2094" s="47"/>
      <c r="AM2094" s="47"/>
      <c r="AN2094" s="47"/>
      <c r="AO2094" s="47"/>
      <c r="AP2094" s="47"/>
      <c r="AQ2094" s="47"/>
      <c r="AR2094" s="47"/>
      <c r="AS2094" s="47"/>
      <c r="AT2094" s="47"/>
      <c r="AU2094" s="47"/>
      <c r="AV2094" s="47"/>
      <c r="AW2094" s="47"/>
      <c r="AX2094" s="47"/>
      <c r="AY2094" s="47"/>
      <c r="AZ2094" s="47"/>
      <c r="BA2094" s="47"/>
      <c r="BB2094" s="47"/>
      <c r="BC2094" s="47"/>
      <c r="BD2094" s="47"/>
      <c r="BE2094" s="47"/>
      <c r="BF2094" s="47"/>
      <c r="BG2094" s="47"/>
      <c r="BH2094" s="47"/>
      <c r="BI2094" s="47"/>
      <c r="BJ2094" s="47"/>
      <c r="BK2094" s="47"/>
      <c r="BL2094" s="47"/>
      <c r="BM2094" s="47"/>
      <c r="BN2094" s="47"/>
      <c r="BO2094" s="47"/>
      <c r="BP2094" s="47"/>
      <c r="BQ2094" s="47"/>
      <c r="BR2094" s="47"/>
      <c r="BS2094" s="47"/>
      <c r="BT2094" s="47"/>
      <c r="BU2094" s="47"/>
      <c r="BV2094" s="47"/>
      <c r="BW2094" s="47"/>
      <c r="BX2094" s="47"/>
      <c r="BY2094" s="47"/>
      <c r="BZ2094" s="47"/>
      <c r="CA2094" s="47"/>
      <c r="CB2094" s="47"/>
      <c r="CC2094" s="47"/>
      <c r="CD2094" s="47"/>
      <c r="CE2094" s="47"/>
      <c r="CF2094" s="47"/>
      <c r="CG2094" s="47"/>
      <c r="CH2094" s="47"/>
      <c r="CI2094" s="47"/>
    </row>
    <row r="2095" spans="3:87">
      <c r="C2095" s="17"/>
      <c r="D2095" s="90"/>
      <c r="E2095" s="47"/>
      <c r="F2095" s="47"/>
      <c r="G2095" s="47"/>
      <c r="H2095" s="47"/>
      <c r="I2095" s="47"/>
      <c r="J2095" s="47"/>
      <c r="K2095" s="47"/>
      <c r="L2095" s="47"/>
      <c r="M2095" s="47"/>
      <c r="N2095" s="47"/>
      <c r="O2095" s="47"/>
      <c r="P2095" s="47"/>
      <c r="Q2095" s="47"/>
      <c r="R2095" s="47"/>
      <c r="S2095" s="47"/>
      <c r="T2095" s="47"/>
      <c r="U2095" s="47"/>
      <c r="V2095" s="47"/>
      <c r="W2095" s="47"/>
      <c r="X2095" s="47"/>
      <c r="Y2095" s="47"/>
      <c r="Z2095" s="47"/>
      <c r="AA2095" s="47"/>
      <c r="AB2095" s="47"/>
      <c r="AC2095" s="47"/>
      <c r="AD2095" s="47"/>
      <c r="AE2095" s="47"/>
      <c r="AF2095" s="47"/>
      <c r="AG2095" s="47"/>
      <c r="AH2095" s="47"/>
      <c r="AI2095" s="47"/>
      <c r="AJ2095" s="47"/>
      <c r="AK2095" s="47"/>
      <c r="AL2095" s="47"/>
      <c r="AM2095" s="47"/>
      <c r="AN2095" s="47"/>
      <c r="AO2095" s="47"/>
      <c r="AP2095" s="47"/>
      <c r="AQ2095" s="47"/>
      <c r="AR2095" s="47"/>
      <c r="AS2095" s="47"/>
      <c r="AT2095" s="47"/>
      <c r="AU2095" s="47"/>
      <c r="AV2095" s="47"/>
      <c r="AW2095" s="47"/>
      <c r="AX2095" s="47"/>
      <c r="AY2095" s="47"/>
      <c r="AZ2095" s="47"/>
      <c r="BA2095" s="47"/>
      <c r="BB2095" s="47"/>
      <c r="BC2095" s="47"/>
      <c r="BD2095" s="47"/>
      <c r="BE2095" s="47"/>
      <c r="BF2095" s="47"/>
      <c r="BG2095" s="47"/>
      <c r="BH2095" s="47"/>
      <c r="BI2095" s="47"/>
      <c r="BJ2095" s="47"/>
      <c r="BK2095" s="47"/>
      <c r="BL2095" s="47"/>
      <c r="BM2095" s="47"/>
      <c r="BN2095" s="47"/>
      <c r="BO2095" s="47"/>
      <c r="BP2095" s="47"/>
      <c r="BQ2095" s="47"/>
      <c r="BR2095" s="47"/>
      <c r="BS2095" s="47"/>
      <c r="BT2095" s="47"/>
      <c r="BU2095" s="47"/>
      <c r="BV2095" s="47"/>
      <c r="BW2095" s="47"/>
      <c r="BX2095" s="47"/>
      <c r="BY2095" s="47"/>
      <c r="BZ2095" s="47"/>
      <c r="CA2095" s="47"/>
      <c r="CB2095" s="47"/>
      <c r="CC2095" s="47"/>
      <c r="CD2095" s="47"/>
      <c r="CE2095" s="47"/>
      <c r="CF2095" s="47"/>
      <c r="CG2095" s="47"/>
      <c r="CH2095" s="47"/>
      <c r="CI2095" s="47"/>
    </row>
    <row r="2096" spans="3:87">
      <c r="C2096" s="17"/>
      <c r="D2096" s="90"/>
      <c r="E2096" s="47"/>
      <c r="F2096" s="47"/>
      <c r="G2096" s="47"/>
      <c r="H2096" s="47"/>
      <c r="I2096" s="47"/>
      <c r="J2096" s="47"/>
      <c r="K2096" s="47"/>
      <c r="L2096" s="47"/>
      <c r="M2096" s="47"/>
      <c r="N2096" s="47"/>
      <c r="O2096" s="47"/>
      <c r="P2096" s="47"/>
      <c r="Q2096" s="47"/>
      <c r="R2096" s="47"/>
      <c r="S2096" s="47"/>
      <c r="T2096" s="47"/>
      <c r="U2096" s="47"/>
      <c r="V2096" s="47"/>
      <c r="W2096" s="47"/>
      <c r="X2096" s="47"/>
      <c r="Y2096" s="47"/>
      <c r="Z2096" s="47"/>
      <c r="AA2096" s="47"/>
      <c r="AB2096" s="47"/>
      <c r="AC2096" s="47"/>
      <c r="AD2096" s="47"/>
      <c r="AE2096" s="47"/>
      <c r="AF2096" s="47"/>
      <c r="AG2096" s="47"/>
      <c r="AH2096" s="47"/>
      <c r="AI2096" s="47"/>
      <c r="AJ2096" s="47"/>
      <c r="AK2096" s="47"/>
      <c r="AL2096" s="47"/>
      <c r="AM2096" s="47"/>
      <c r="AN2096" s="47"/>
      <c r="AO2096" s="47"/>
      <c r="AP2096" s="47"/>
      <c r="AQ2096" s="47"/>
      <c r="AR2096" s="47"/>
      <c r="AS2096" s="47"/>
      <c r="AT2096" s="47"/>
      <c r="AU2096" s="47"/>
      <c r="AV2096" s="47"/>
      <c r="AW2096" s="47"/>
      <c r="AX2096" s="47"/>
      <c r="AY2096" s="47"/>
      <c r="AZ2096" s="47"/>
      <c r="BA2096" s="47"/>
      <c r="BB2096" s="47"/>
      <c r="BC2096" s="47"/>
      <c r="BD2096" s="47"/>
      <c r="BE2096" s="47"/>
      <c r="BF2096" s="47"/>
      <c r="BG2096" s="47"/>
      <c r="BH2096" s="47"/>
      <c r="BI2096" s="47"/>
      <c r="BJ2096" s="47"/>
      <c r="BK2096" s="47"/>
      <c r="BL2096" s="47"/>
      <c r="BM2096" s="47"/>
      <c r="BN2096" s="47"/>
      <c r="BO2096" s="47"/>
      <c r="BP2096" s="47"/>
      <c r="BQ2096" s="47"/>
      <c r="BR2096" s="47"/>
      <c r="BS2096" s="47"/>
      <c r="BT2096" s="47"/>
      <c r="BU2096" s="47"/>
      <c r="BV2096" s="47"/>
      <c r="BW2096" s="47"/>
      <c r="BX2096" s="47"/>
      <c r="BY2096" s="47"/>
      <c r="BZ2096" s="47"/>
      <c r="CA2096" s="47"/>
      <c r="CB2096" s="47"/>
      <c r="CC2096" s="47"/>
      <c r="CD2096" s="47"/>
      <c r="CE2096" s="47"/>
      <c r="CF2096" s="47"/>
      <c r="CG2096" s="47"/>
      <c r="CH2096" s="47"/>
      <c r="CI2096" s="47"/>
    </row>
    <row r="2097" spans="3:87">
      <c r="C2097" s="17"/>
      <c r="D2097" s="90"/>
      <c r="E2097" s="47"/>
      <c r="F2097" s="47"/>
      <c r="G2097" s="47"/>
      <c r="H2097" s="47"/>
      <c r="I2097" s="47"/>
      <c r="J2097" s="47"/>
      <c r="K2097" s="47"/>
      <c r="L2097" s="47"/>
      <c r="M2097" s="47"/>
      <c r="N2097" s="47"/>
      <c r="O2097" s="47"/>
      <c r="P2097" s="47"/>
      <c r="Q2097" s="47"/>
      <c r="R2097" s="47"/>
      <c r="S2097" s="47"/>
      <c r="T2097" s="47"/>
      <c r="U2097" s="47"/>
      <c r="V2097" s="47"/>
      <c r="W2097" s="47"/>
      <c r="X2097" s="47"/>
      <c r="Y2097" s="47"/>
      <c r="Z2097" s="47"/>
      <c r="AA2097" s="47"/>
      <c r="AB2097" s="47"/>
      <c r="AC2097" s="47"/>
      <c r="AD2097" s="47"/>
      <c r="AE2097" s="47"/>
      <c r="AF2097" s="47"/>
      <c r="AG2097" s="47"/>
      <c r="AH2097" s="47"/>
      <c r="AI2097" s="47"/>
      <c r="AJ2097" s="47"/>
      <c r="AK2097" s="47"/>
      <c r="AL2097" s="47"/>
      <c r="AM2097" s="47"/>
      <c r="AN2097" s="47"/>
      <c r="AO2097" s="47"/>
      <c r="AP2097" s="47"/>
      <c r="AQ2097" s="47"/>
      <c r="AR2097" s="47"/>
      <c r="AS2097" s="47"/>
      <c r="AT2097" s="47"/>
      <c r="AU2097" s="47"/>
      <c r="AV2097" s="47"/>
      <c r="AW2097" s="47"/>
      <c r="AX2097" s="47"/>
      <c r="AY2097" s="47"/>
      <c r="AZ2097" s="47"/>
      <c r="BA2097" s="47"/>
      <c r="BB2097" s="47"/>
      <c r="BC2097" s="47"/>
      <c r="BD2097" s="47"/>
      <c r="BE2097" s="47"/>
      <c r="BF2097" s="47"/>
      <c r="BG2097" s="47"/>
      <c r="BH2097" s="47"/>
      <c r="BI2097" s="47"/>
      <c r="BJ2097" s="47"/>
      <c r="BK2097" s="47"/>
      <c r="BL2097" s="47"/>
      <c r="BM2097" s="47"/>
      <c r="BN2097" s="47"/>
      <c r="BO2097" s="47"/>
      <c r="BP2097" s="47"/>
      <c r="BQ2097" s="47"/>
      <c r="BR2097" s="47"/>
      <c r="BS2097" s="47"/>
      <c r="BT2097" s="47"/>
      <c r="BU2097" s="47"/>
      <c r="BV2097" s="47"/>
      <c r="BW2097" s="47"/>
      <c r="BX2097" s="47"/>
      <c r="BY2097" s="47"/>
      <c r="BZ2097" s="47"/>
      <c r="CA2097" s="47"/>
      <c r="CB2097" s="47"/>
      <c r="CC2097" s="47"/>
      <c r="CD2097" s="47"/>
      <c r="CE2097" s="47"/>
      <c r="CF2097" s="47"/>
      <c r="CG2097" s="47"/>
      <c r="CH2097" s="47"/>
      <c r="CI2097" s="47"/>
    </row>
    <row r="2098" spans="3:87">
      <c r="C2098" s="17"/>
      <c r="D2098" s="90"/>
      <c r="E2098" s="47"/>
      <c r="F2098" s="47"/>
      <c r="G2098" s="47"/>
      <c r="H2098" s="47"/>
      <c r="I2098" s="47"/>
      <c r="J2098" s="47"/>
      <c r="K2098" s="47"/>
      <c r="L2098" s="47"/>
      <c r="M2098" s="47"/>
      <c r="N2098" s="47"/>
      <c r="O2098" s="47"/>
      <c r="P2098" s="47"/>
      <c r="Q2098" s="47"/>
      <c r="R2098" s="47"/>
      <c r="S2098" s="47"/>
      <c r="T2098" s="47"/>
      <c r="U2098" s="47"/>
      <c r="V2098" s="47"/>
      <c r="W2098" s="47"/>
      <c r="X2098" s="47"/>
      <c r="Y2098" s="47"/>
      <c r="Z2098" s="47"/>
      <c r="AA2098" s="47"/>
      <c r="AB2098" s="47"/>
      <c r="AC2098" s="47"/>
      <c r="AD2098" s="47"/>
      <c r="AE2098" s="47"/>
      <c r="AF2098" s="47"/>
      <c r="AG2098" s="47"/>
      <c r="AH2098" s="47"/>
      <c r="AI2098" s="47"/>
      <c r="AJ2098" s="47"/>
      <c r="AK2098" s="47"/>
      <c r="AL2098" s="47"/>
      <c r="AM2098" s="47"/>
      <c r="AN2098" s="47"/>
      <c r="AO2098" s="47"/>
      <c r="AP2098" s="47"/>
      <c r="AQ2098" s="47"/>
      <c r="AR2098" s="47"/>
      <c r="AS2098" s="47"/>
      <c r="AT2098" s="47"/>
      <c r="AU2098" s="47"/>
      <c r="AV2098" s="47"/>
      <c r="AW2098" s="47"/>
      <c r="AX2098" s="47"/>
      <c r="AY2098" s="47"/>
      <c r="AZ2098" s="47"/>
      <c r="BA2098" s="47"/>
      <c r="BB2098" s="47"/>
      <c r="BC2098" s="47"/>
      <c r="BD2098" s="47"/>
      <c r="BE2098" s="47"/>
      <c r="BF2098" s="47"/>
      <c r="BG2098" s="47"/>
      <c r="BH2098" s="47"/>
      <c r="BI2098" s="47"/>
      <c r="BJ2098" s="47"/>
      <c r="BK2098" s="47"/>
      <c r="BL2098" s="47"/>
      <c r="BM2098" s="47"/>
      <c r="BN2098" s="47"/>
      <c r="BO2098" s="47"/>
      <c r="BP2098" s="47"/>
      <c r="BQ2098" s="47"/>
      <c r="BR2098" s="47"/>
      <c r="BS2098" s="47"/>
      <c r="BT2098" s="47"/>
      <c r="BU2098" s="47"/>
      <c r="BV2098" s="47"/>
      <c r="BW2098" s="47"/>
      <c r="BX2098" s="47"/>
      <c r="BY2098" s="47"/>
      <c r="BZ2098" s="47"/>
      <c r="CA2098" s="47"/>
      <c r="CB2098" s="47"/>
      <c r="CC2098" s="47"/>
      <c r="CD2098" s="47"/>
      <c r="CE2098" s="47"/>
      <c r="CF2098" s="47"/>
      <c r="CG2098" s="47"/>
      <c r="CH2098" s="47"/>
      <c r="CI2098" s="47"/>
    </row>
    <row r="2099" spans="3:87">
      <c r="C2099" s="17"/>
      <c r="D2099" s="90"/>
      <c r="E2099" s="47"/>
      <c r="F2099" s="47"/>
      <c r="G2099" s="47"/>
      <c r="H2099" s="47"/>
      <c r="I2099" s="47"/>
      <c r="J2099" s="47"/>
      <c r="K2099" s="47"/>
      <c r="L2099" s="47"/>
      <c r="M2099" s="47"/>
      <c r="N2099" s="47"/>
      <c r="O2099" s="47"/>
      <c r="P2099" s="47"/>
      <c r="Q2099" s="47"/>
      <c r="R2099" s="47"/>
      <c r="S2099" s="47"/>
      <c r="T2099" s="47"/>
      <c r="U2099" s="47"/>
      <c r="V2099" s="47"/>
      <c r="W2099" s="47"/>
      <c r="X2099" s="47"/>
      <c r="Y2099" s="47"/>
      <c r="Z2099" s="47"/>
      <c r="AA2099" s="47"/>
      <c r="AB2099" s="47"/>
      <c r="AC2099" s="47"/>
      <c r="AD2099" s="47"/>
      <c r="AE2099" s="47"/>
      <c r="AF2099" s="47"/>
      <c r="AG2099" s="47"/>
      <c r="AH2099" s="47"/>
      <c r="AI2099" s="47"/>
      <c r="AJ2099" s="47"/>
      <c r="AK2099" s="47"/>
      <c r="AL2099" s="47"/>
      <c r="AM2099" s="47"/>
      <c r="AN2099" s="47"/>
      <c r="AO2099" s="47"/>
      <c r="AP2099" s="47"/>
      <c r="AQ2099" s="47"/>
      <c r="AR2099" s="47"/>
      <c r="AS2099" s="47"/>
      <c r="AT2099" s="47"/>
      <c r="AU2099" s="47"/>
      <c r="AV2099" s="47"/>
      <c r="AW2099" s="47"/>
      <c r="AX2099" s="47"/>
      <c r="AY2099" s="47"/>
      <c r="AZ2099" s="47"/>
      <c r="BA2099" s="47"/>
      <c r="BB2099" s="47"/>
      <c r="BC2099" s="47"/>
      <c r="BD2099" s="47"/>
      <c r="BE2099" s="47"/>
      <c r="BF2099" s="47"/>
      <c r="BG2099" s="47"/>
      <c r="BH2099" s="47"/>
      <c r="BI2099" s="47"/>
      <c r="BJ2099" s="47"/>
      <c r="BK2099" s="47"/>
      <c r="BL2099" s="47"/>
      <c r="BM2099" s="47"/>
      <c r="BN2099" s="47"/>
      <c r="BO2099" s="47"/>
      <c r="BP2099" s="47"/>
      <c r="BQ2099" s="47"/>
      <c r="BR2099" s="47"/>
      <c r="BS2099" s="47"/>
      <c r="BT2099" s="47"/>
      <c r="BU2099" s="47"/>
      <c r="BV2099" s="47"/>
      <c r="BW2099" s="47"/>
      <c r="BX2099" s="47"/>
      <c r="BY2099" s="47"/>
      <c r="BZ2099" s="47"/>
      <c r="CA2099" s="47"/>
      <c r="CB2099" s="47"/>
      <c r="CC2099" s="47"/>
      <c r="CD2099" s="47"/>
      <c r="CE2099" s="47"/>
      <c r="CF2099" s="47"/>
      <c r="CG2099" s="47"/>
      <c r="CH2099" s="47"/>
      <c r="CI2099" s="47"/>
    </row>
    <row r="2100" spans="3:87">
      <c r="C2100" s="17"/>
      <c r="D2100" s="90"/>
      <c r="E2100" s="47"/>
      <c r="F2100" s="47"/>
      <c r="G2100" s="47"/>
      <c r="H2100" s="47"/>
      <c r="I2100" s="47"/>
      <c r="J2100" s="47"/>
      <c r="K2100" s="47"/>
      <c r="L2100" s="47"/>
      <c r="M2100" s="47"/>
      <c r="N2100" s="47"/>
      <c r="O2100" s="47"/>
      <c r="P2100" s="47"/>
      <c r="Q2100" s="47"/>
      <c r="R2100" s="47"/>
      <c r="S2100" s="47"/>
      <c r="T2100" s="47"/>
      <c r="U2100" s="47"/>
      <c r="V2100" s="47"/>
      <c r="W2100" s="47"/>
      <c r="X2100" s="47"/>
      <c r="Y2100" s="47"/>
      <c r="Z2100" s="47"/>
      <c r="AA2100" s="47"/>
      <c r="AB2100" s="47"/>
      <c r="AC2100" s="47"/>
      <c r="AD2100" s="47"/>
      <c r="AE2100" s="47"/>
      <c r="AF2100" s="47"/>
      <c r="AG2100" s="47"/>
      <c r="AH2100" s="47"/>
      <c r="AI2100" s="47"/>
      <c r="AJ2100" s="47"/>
      <c r="AK2100" s="47"/>
      <c r="AL2100" s="47"/>
      <c r="AM2100" s="47"/>
      <c r="AN2100" s="47"/>
      <c r="AO2100" s="47"/>
      <c r="AP2100" s="47"/>
      <c r="AQ2100" s="47"/>
      <c r="AR2100" s="47"/>
      <c r="AS2100" s="47"/>
      <c r="AT2100" s="47"/>
      <c r="AU2100" s="47"/>
      <c r="AV2100" s="47"/>
      <c r="AW2100" s="47"/>
      <c r="AX2100" s="47"/>
      <c r="AY2100" s="47"/>
      <c r="AZ2100" s="47"/>
      <c r="BA2100" s="47"/>
      <c r="BB2100" s="47"/>
      <c r="BC2100" s="47"/>
      <c r="BD2100" s="47"/>
      <c r="BE2100" s="47"/>
      <c r="BF2100" s="47"/>
      <c r="BG2100" s="47"/>
      <c r="BH2100" s="47"/>
      <c r="BI2100" s="47"/>
      <c r="BJ2100" s="47"/>
      <c r="BK2100" s="47"/>
      <c r="BL2100" s="47"/>
      <c r="BM2100" s="47"/>
      <c r="BN2100" s="47"/>
      <c r="BO2100" s="47"/>
      <c r="BP2100" s="47"/>
      <c r="BQ2100" s="47"/>
      <c r="BR2100" s="47"/>
      <c r="BS2100" s="47"/>
      <c r="BT2100" s="47"/>
      <c r="BU2100" s="47"/>
      <c r="BV2100" s="47"/>
      <c r="BW2100" s="47"/>
      <c r="BX2100" s="47"/>
      <c r="BY2100" s="47"/>
      <c r="BZ2100" s="47"/>
      <c r="CA2100" s="47"/>
      <c r="CB2100" s="47"/>
      <c r="CC2100" s="47"/>
      <c r="CD2100" s="47"/>
      <c r="CE2100" s="47"/>
      <c r="CF2100" s="47"/>
      <c r="CG2100" s="47"/>
      <c r="CH2100" s="47"/>
      <c r="CI2100" s="47"/>
    </row>
    <row r="2101" spans="3:87">
      <c r="C2101" s="17"/>
      <c r="D2101" s="90"/>
      <c r="E2101" s="47"/>
      <c r="F2101" s="47"/>
      <c r="G2101" s="47"/>
      <c r="H2101" s="47"/>
      <c r="I2101" s="47"/>
      <c r="J2101" s="47"/>
      <c r="K2101" s="47"/>
      <c r="L2101" s="47"/>
      <c r="M2101" s="47"/>
      <c r="N2101" s="47"/>
      <c r="O2101" s="47"/>
      <c r="P2101" s="47"/>
      <c r="Q2101" s="47"/>
      <c r="R2101" s="47"/>
      <c r="S2101" s="47"/>
      <c r="T2101" s="47"/>
      <c r="U2101" s="47"/>
      <c r="V2101" s="47"/>
      <c r="W2101" s="47"/>
      <c r="X2101" s="47"/>
      <c r="Y2101" s="47"/>
      <c r="Z2101" s="47"/>
      <c r="AA2101" s="47"/>
      <c r="AB2101" s="47"/>
      <c r="AC2101" s="47"/>
      <c r="AD2101" s="47"/>
      <c r="AE2101" s="47"/>
      <c r="AF2101" s="47"/>
      <c r="AG2101" s="47"/>
      <c r="AH2101" s="47"/>
      <c r="AI2101" s="47"/>
      <c r="AJ2101" s="47"/>
      <c r="AK2101" s="47"/>
      <c r="AL2101" s="47"/>
      <c r="AM2101" s="47"/>
      <c r="AN2101" s="47"/>
      <c r="AO2101" s="47"/>
      <c r="AP2101" s="47"/>
      <c r="AQ2101" s="47"/>
      <c r="AR2101" s="47"/>
      <c r="AS2101" s="47"/>
      <c r="AT2101" s="47"/>
      <c r="AU2101" s="47"/>
      <c r="AV2101" s="47"/>
      <c r="AW2101" s="47"/>
      <c r="AX2101" s="47"/>
      <c r="AY2101" s="47"/>
      <c r="AZ2101" s="47"/>
      <c r="BA2101" s="47"/>
      <c r="BB2101" s="47"/>
      <c r="BC2101" s="47"/>
      <c r="BD2101" s="47"/>
      <c r="BE2101" s="47"/>
      <c r="BF2101" s="47"/>
      <c r="BG2101" s="47"/>
      <c r="BH2101" s="47"/>
      <c r="BI2101" s="47"/>
      <c r="BJ2101" s="47"/>
      <c r="BK2101" s="47"/>
      <c r="BL2101" s="47"/>
      <c r="BM2101" s="47"/>
      <c r="BN2101" s="47"/>
      <c r="BO2101" s="47"/>
      <c r="BP2101" s="47"/>
      <c r="BQ2101" s="47"/>
      <c r="BR2101" s="47"/>
      <c r="BS2101" s="47"/>
      <c r="BT2101" s="47"/>
      <c r="BU2101" s="47"/>
      <c r="BV2101" s="47"/>
      <c r="BW2101" s="47"/>
      <c r="BX2101" s="47"/>
      <c r="BY2101" s="47"/>
      <c r="BZ2101" s="47"/>
      <c r="CA2101" s="47"/>
      <c r="CB2101" s="47"/>
      <c r="CC2101" s="47"/>
      <c r="CD2101" s="47"/>
      <c r="CE2101" s="47"/>
      <c r="CF2101" s="47"/>
      <c r="CG2101" s="47"/>
      <c r="CH2101" s="47"/>
      <c r="CI2101" s="47"/>
    </row>
    <row r="2102" spans="3:87">
      <c r="C2102" s="17"/>
      <c r="D2102" s="90"/>
      <c r="E2102" s="47"/>
      <c r="F2102" s="47"/>
      <c r="G2102" s="47"/>
      <c r="H2102" s="47"/>
      <c r="I2102" s="47"/>
      <c r="J2102" s="47"/>
      <c r="K2102" s="47"/>
      <c r="L2102" s="47"/>
      <c r="M2102" s="47"/>
      <c r="N2102" s="47"/>
      <c r="O2102" s="47"/>
      <c r="P2102" s="47"/>
      <c r="Q2102" s="47"/>
      <c r="R2102" s="47"/>
      <c r="S2102" s="47"/>
      <c r="T2102" s="47"/>
      <c r="U2102" s="47"/>
      <c r="V2102" s="47"/>
      <c r="W2102" s="47"/>
      <c r="X2102" s="47"/>
      <c r="Y2102" s="47"/>
      <c r="Z2102" s="47"/>
      <c r="AA2102" s="47"/>
      <c r="AB2102" s="47"/>
      <c r="AC2102" s="47"/>
      <c r="AD2102" s="47"/>
      <c r="AE2102" s="47"/>
      <c r="AF2102" s="47"/>
      <c r="AG2102" s="47"/>
      <c r="AH2102" s="47"/>
      <c r="AI2102" s="47"/>
      <c r="AJ2102" s="47"/>
      <c r="AK2102" s="47"/>
      <c r="AL2102" s="47"/>
      <c r="AM2102" s="47"/>
      <c r="AN2102" s="47"/>
      <c r="AO2102" s="47"/>
      <c r="AP2102" s="47"/>
      <c r="AQ2102" s="47"/>
      <c r="AR2102" s="47"/>
      <c r="AS2102" s="47"/>
      <c r="AT2102" s="47"/>
      <c r="AU2102" s="47"/>
      <c r="AV2102" s="47"/>
      <c r="AW2102" s="47"/>
      <c r="AX2102" s="47"/>
      <c r="AY2102" s="47"/>
      <c r="AZ2102" s="47"/>
      <c r="BA2102" s="47"/>
      <c r="BB2102" s="47"/>
      <c r="BC2102" s="47"/>
      <c r="BD2102" s="47"/>
      <c r="BE2102" s="47"/>
      <c r="BF2102" s="47"/>
      <c r="BG2102" s="47"/>
      <c r="BH2102" s="47"/>
      <c r="BI2102" s="47"/>
      <c r="BJ2102" s="47"/>
      <c r="BK2102" s="47"/>
      <c r="BL2102" s="47"/>
      <c r="BM2102" s="47"/>
      <c r="BN2102" s="47"/>
      <c r="BO2102" s="47"/>
      <c r="BP2102" s="47"/>
      <c r="BQ2102" s="47"/>
      <c r="BR2102" s="47"/>
      <c r="BS2102" s="47"/>
      <c r="BT2102" s="47"/>
      <c r="BU2102" s="47"/>
      <c r="BV2102" s="47"/>
      <c r="BW2102" s="47"/>
      <c r="BX2102" s="47"/>
      <c r="BY2102" s="47"/>
      <c r="BZ2102" s="47"/>
      <c r="CA2102" s="47"/>
      <c r="CB2102" s="47"/>
      <c r="CC2102" s="47"/>
      <c r="CD2102" s="47"/>
      <c r="CE2102" s="47"/>
      <c r="CF2102" s="47"/>
      <c r="CG2102" s="47"/>
      <c r="CH2102" s="47"/>
      <c r="CI2102" s="47"/>
    </row>
    <row r="2103" spans="3:87">
      <c r="C2103" s="17"/>
      <c r="D2103" s="90"/>
      <c r="E2103" s="47"/>
      <c r="F2103" s="47"/>
      <c r="G2103" s="47"/>
      <c r="H2103" s="47"/>
      <c r="I2103" s="47"/>
      <c r="J2103" s="47"/>
      <c r="K2103" s="47"/>
      <c r="L2103" s="47"/>
      <c r="M2103" s="47"/>
      <c r="N2103" s="47"/>
      <c r="O2103" s="47"/>
      <c r="P2103" s="47"/>
      <c r="Q2103" s="47"/>
      <c r="R2103" s="47"/>
      <c r="S2103" s="47"/>
      <c r="T2103" s="47"/>
      <c r="U2103" s="47"/>
      <c r="V2103" s="47"/>
      <c r="W2103" s="47"/>
      <c r="X2103" s="47"/>
      <c r="Y2103" s="47"/>
      <c r="Z2103" s="47"/>
      <c r="AA2103" s="47"/>
      <c r="AB2103" s="47"/>
      <c r="AC2103" s="47"/>
      <c r="AD2103" s="47"/>
      <c r="AE2103" s="47"/>
      <c r="AF2103" s="47"/>
      <c r="AG2103" s="47"/>
      <c r="AH2103" s="47"/>
      <c r="AI2103" s="47"/>
      <c r="AJ2103" s="47"/>
      <c r="AK2103" s="47"/>
      <c r="AL2103" s="47"/>
      <c r="AM2103" s="47"/>
      <c r="AN2103" s="47"/>
      <c r="AO2103" s="47"/>
      <c r="AP2103" s="47"/>
      <c r="AQ2103" s="47"/>
      <c r="AR2103" s="47"/>
      <c r="AS2103" s="47"/>
      <c r="AT2103" s="47"/>
      <c r="AU2103" s="47"/>
      <c r="AV2103" s="47"/>
      <c r="AW2103" s="47"/>
      <c r="AX2103" s="47"/>
      <c r="AY2103" s="47"/>
      <c r="AZ2103" s="47"/>
      <c r="BA2103" s="47"/>
      <c r="BB2103" s="47"/>
      <c r="BC2103" s="47"/>
      <c r="BD2103" s="47"/>
      <c r="BE2103" s="47"/>
      <c r="BF2103" s="47"/>
      <c r="BG2103" s="47"/>
      <c r="BH2103" s="47"/>
      <c r="BI2103" s="47"/>
      <c r="BJ2103" s="47"/>
      <c r="BK2103" s="47"/>
      <c r="BL2103" s="47"/>
      <c r="BM2103" s="47"/>
      <c r="BN2103" s="47"/>
      <c r="BO2103" s="47"/>
      <c r="BP2103" s="47"/>
      <c r="BQ2103" s="47"/>
      <c r="BR2103" s="47"/>
      <c r="BS2103" s="47"/>
      <c r="BT2103" s="47"/>
      <c r="BU2103" s="47"/>
      <c r="BV2103" s="47"/>
      <c r="BW2103" s="47"/>
      <c r="BX2103" s="47"/>
      <c r="BY2103" s="47"/>
      <c r="BZ2103" s="47"/>
      <c r="CA2103" s="47"/>
      <c r="CB2103" s="47"/>
      <c r="CC2103" s="47"/>
      <c r="CD2103" s="47"/>
      <c r="CE2103" s="47"/>
      <c r="CF2103" s="47"/>
      <c r="CG2103" s="47"/>
      <c r="CH2103" s="47"/>
      <c r="CI2103" s="47"/>
    </row>
    <row r="2104" spans="3:87">
      <c r="C2104" s="17"/>
      <c r="D2104" s="90"/>
      <c r="E2104" s="47"/>
      <c r="F2104" s="47"/>
      <c r="G2104" s="47"/>
      <c r="H2104" s="47"/>
      <c r="I2104" s="47"/>
      <c r="J2104" s="47"/>
      <c r="K2104" s="47"/>
      <c r="L2104" s="47"/>
      <c r="M2104" s="47"/>
      <c r="N2104" s="47"/>
      <c r="O2104" s="47"/>
      <c r="P2104" s="47"/>
      <c r="Q2104" s="47"/>
      <c r="R2104" s="47"/>
      <c r="S2104" s="47"/>
      <c r="T2104" s="47"/>
      <c r="U2104" s="47"/>
      <c r="V2104" s="47"/>
      <c r="W2104" s="47"/>
      <c r="X2104" s="47"/>
      <c r="Y2104" s="47"/>
      <c r="Z2104" s="47"/>
      <c r="AA2104" s="47"/>
      <c r="AB2104" s="47"/>
      <c r="AC2104" s="47"/>
      <c r="AD2104" s="47"/>
      <c r="AE2104" s="47"/>
      <c r="AF2104" s="47"/>
      <c r="AG2104" s="47"/>
      <c r="AH2104" s="47"/>
      <c r="AI2104" s="47"/>
      <c r="AJ2104" s="47"/>
      <c r="AK2104" s="47"/>
      <c r="AL2104" s="47"/>
      <c r="AM2104" s="47"/>
      <c r="AN2104" s="47"/>
      <c r="AO2104" s="47"/>
      <c r="AP2104" s="47"/>
      <c r="AQ2104" s="47"/>
      <c r="AR2104" s="47"/>
      <c r="AS2104" s="47"/>
      <c r="AT2104" s="47"/>
      <c r="AU2104" s="47"/>
      <c r="AV2104" s="47"/>
      <c r="AW2104" s="47"/>
      <c r="AX2104" s="47"/>
      <c r="AY2104" s="47"/>
      <c r="AZ2104" s="47"/>
      <c r="BA2104" s="47"/>
      <c r="BB2104" s="47"/>
      <c r="BC2104" s="47"/>
      <c r="BD2104" s="47"/>
      <c r="BE2104" s="47"/>
      <c r="BF2104" s="47"/>
      <c r="BG2104" s="47"/>
      <c r="BH2104" s="47"/>
      <c r="BI2104" s="47"/>
      <c r="BJ2104" s="47"/>
      <c r="BK2104" s="47"/>
      <c r="BL2104" s="47"/>
      <c r="BM2104" s="47"/>
      <c r="BN2104" s="47"/>
      <c r="BO2104" s="47"/>
      <c r="BP2104" s="47"/>
      <c r="BQ2104" s="47"/>
      <c r="BR2104" s="47"/>
      <c r="BS2104" s="47"/>
      <c r="BT2104" s="47"/>
      <c r="BU2104" s="47"/>
      <c r="BV2104" s="47"/>
      <c r="BW2104" s="47"/>
      <c r="BX2104" s="47"/>
      <c r="BY2104" s="47"/>
      <c r="BZ2104" s="47"/>
      <c r="CA2104" s="47"/>
      <c r="CB2104" s="47"/>
      <c r="CC2104" s="47"/>
      <c r="CD2104" s="47"/>
      <c r="CE2104" s="47"/>
      <c r="CF2104" s="47"/>
      <c r="CG2104" s="47"/>
      <c r="CH2104" s="47"/>
      <c r="CI2104" s="47"/>
    </row>
    <row r="2105" spans="3:87">
      <c r="C2105" s="17"/>
      <c r="D2105" s="90"/>
      <c r="E2105" s="47"/>
      <c r="F2105" s="47"/>
      <c r="G2105" s="47"/>
      <c r="H2105" s="47"/>
      <c r="I2105" s="47"/>
      <c r="J2105" s="47"/>
      <c r="K2105" s="47"/>
      <c r="L2105" s="47"/>
      <c r="M2105" s="47"/>
      <c r="N2105" s="47"/>
      <c r="O2105" s="47"/>
      <c r="P2105" s="47"/>
      <c r="Q2105" s="47"/>
      <c r="R2105" s="47"/>
      <c r="S2105" s="47"/>
      <c r="T2105" s="47"/>
      <c r="U2105" s="47"/>
      <c r="V2105" s="47"/>
      <c r="W2105" s="47"/>
      <c r="X2105" s="47"/>
      <c r="Y2105" s="47"/>
      <c r="Z2105" s="47"/>
      <c r="AA2105" s="47"/>
      <c r="AB2105" s="47"/>
      <c r="AC2105" s="47"/>
      <c r="AD2105" s="47"/>
      <c r="AE2105" s="47"/>
      <c r="AF2105" s="47"/>
      <c r="AG2105" s="47"/>
      <c r="AH2105" s="47"/>
      <c r="AI2105" s="47"/>
      <c r="AJ2105" s="47"/>
      <c r="AK2105" s="47"/>
      <c r="AL2105" s="47"/>
      <c r="AM2105" s="47"/>
      <c r="AN2105" s="47"/>
      <c r="AO2105" s="47"/>
      <c r="AP2105" s="47"/>
      <c r="AQ2105" s="47"/>
      <c r="AR2105" s="47"/>
      <c r="AS2105" s="47"/>
      <c r="AT2105" s="47"/>
      <c r="AU2105" s="47"/>
      <c r="AV2105" s="47"/>
      <c r="AW2105" s="47"/>
      <c r="AX2105" s="47"/>
      <c r="AY2105" s="47"/>
      <c r="AZ2105" s="47"/>
      <c r="BA2105" s="47"/>
      <c r="BB2105" s="47"/>
      <c r="BC2105" s="47"/>
      <c r="BD2105" s="47"/>
      <c r="BE2105" s="47"/>
      <c r="BF2105" s="47"/>
      <c r="BG2105" s="47"/>
      <c r="BH2105" s="47"/>
      <c r="BI2105" s="47"/>
      <c r="BJ2105" s="47"/>
      <c r="BK2105" s="47"/>
      <c r="BL2105" s="47"/>
      <c r="BM2105" s="47"/>
      <c r="BN2105" s="47"/>
      <c r="BO2105" s="47"/>
      <c r="BP2105" s="47"/>
      <c r="BQ2105" s="47"/>
      <c r="BR2105" s="47"/>
      <c r="BS2105" s="47"/>
      <c r="BT2105" s="47"/>
      <c r="BU2105" s="47"/>
      <c r="BV2105" s="47"/>
      <c r="BW2105" s="47"/>
      <c r="BX2105" s="47"/>
      <c r="BY2105" s="47"/>
      <c r="BZ2105" s="47"/>
      <c r="CA2105" s="47"/>
      <c r="CB2105" s="47"/>
      <c r="CC2105" s="47"/>
      <c r="CD2105" s="47"/>
      <c r="CE2105" s="47"/>
      <c r="CF2105" s="47"/>
      <c r="CG2105" s="47"/>
      <c r="CH2105" s="47"/>
      <c r="CI2105" s="47"/>
    </row>
    <row r="2106" spans="3:87">
      <c r="C2106" s="17"/>
      <c r="D2106" s="90"/>
      <c r="E2106" s="47"/>
      <c r="F2106" s="47"/>
      <c r="G2106" s="47"/>
      <c r="H2106" s="47"/>
      <c r="I2106" s="47"/>
      <c r="J2106" s="47"/>
      <c r="K2106" s="47"/>
      <c r="L2106" s="47"/>
      <c r="M2106" s="47"/>
      <c r="N2106" s="47"/>
      <c r="O2106" s="47"/>
      <c r="P2106" s="47"/>
      <c r="Q2106" s="47"/>
      <c r="R2106" s="47"/>
      <c r="S2106" s="47"/>
      <c r="T2106" s="47"/>
      <c r="U2106" s="47"/>
      <c r="V2106" s="47"/>
      <c r="W2106" s="47"/>
      <c r="X2106" s="47"/>
      <c r="Y2106" s="47"/>
      <c r="Z2106" s="47"/>
      <c r="AA2106" s="47"/>
      <c r="AB2106" s="47"/>
      <c r="AC2106" s="47"/>
      <c r="AD2106" s="47"/>
      <c r="AE2106" s="47"/>
      <c r="AF2106" s="47"/>
      <c r="AG2106" s="47"/>
      <c r="AH2106" s="47"/>
      <c r="AI2106" s="47"/>
      <c r="AJ2106" s="47"/>
      <c r="AK2106" s="47"/>
      <c r="AL2106" s="47"/>
      <c r="AM2106" s="47"/>
      <c r="AN2106" s="47"/>
      <c r="AO2106" s="47"/>
      <c r="AP2106" s="47"/>
      <c r="AQ2106" s="47"/>
      <c r="AR2106" s="47"/>
      <c r="AS2106" s="47"/>
      <c r="AT2106" s="47"/>
      <c r="AU2106" s="47"/>
      <c r="AV2106" s="47"/>
      <c r="AW2106" s="47"/>
      <c r="AX2106" s="47"/>
      <c r="AY2106" s="47"/>
      <c r="AZ2106" s="47"/>
      <c r="BA2106" s="47"/>
      <c r="BB2106" s="47"/>
      <c r="BC2106" s="47"/>
      <c r="BD2106" s="47"/>
      <c r="BE2106" s="47"/>
      <c r="BF2106" s="47"/>
      <c r="BG2106" s="47"/>
      <c r="BH2106" s="47"/>
      <c r="BI2106" s="47"/>
      <c r="BJ2106" s="47"/>
      <c r="BK2106" s="47"/>
      <c r="BL2106" s="47"/>
      <c r="BM2106" s="47"/>
      <c r="BN2106" s="47"/>
      <c r="BO2106" s="47"/>
      <c r="BP2106" s="47"/>
      <c r="BQ2106" s="47"/>
      <c r="BR2106" s="47"/>
      <c r="BS2106" s="47"/>
      <c r="BT2106" s="47"/>
      <c r="BU2106" s="47"/>
      <c r="BV2106" s="47"/>
      <c r="BW2106" s="47"/>
      <c r="BX2106" s="47"/>
      <c r="BY2106" s="47"/>
      <c r="BZ2106" s="47"/>
      <c r="CA2106" s="47"/>
      <c r="CB2106" s="47"/>
      <c r="CC2106" s="47"/>
      <c r="CD2106" s="47"/>
      <c r="CE2106" s="47"/>
      <c r="CF2106" s="47"/>
      <c r="CG2106" s="47"/>
      <c r="CH2106" s="47"/>
      <c r="CI2106" s="47"/>
    </row>
    <row r="2107" spans="3:87">
      <c r="C2107" s="17"/>
      <c r="D2107" s="90"/>
      <c r="E2107" s="47"/>
      <c r="F2107" s="47"/>
      <c r="G2107" s="47"/>
      <c r="H2107" s="47"/>
      <c r="I2107" s="47"/>
      <c r="J2107" s="47"/>
      <c r="K2107" s="47"/>
      <c r="L2107" s="47"/>
      <c r="M2107" s="47"/>
      <c r="N2107" s="47"/>
      <c r="O2107" s="47"/>
      <c r="P2107" s="47"/>
      <c r="Q2107" s="47"/>
      <c r="R2107" s="47"/>
      <c r="S2107" s="47"/>
      <c r="T2107" s="47"/>
      <c r="U2107" s="47"/>
      <c r="V2107" s="47"/>
      <c r="W2107" s="47"/>
      <c r="X2107" s="47"/>
      <c r="Y2107" s="47"/>
      <c r="Z2107" s="47"/>
      <c r="AA2107" s="47"/>
      <c r="AB2107" s="47"/>
      <c r="AC2107" s="47"/>
      <c r="AD2107" s="47"/>
      <c r="AE2107" s="47"/>
      <c r="AF2107" s="47"/>
      <c r="AG2107" s="47"/>
      <c r="AH2107" s="47"/>
      <c r="AI2107" s="47"/>
      <c r="AJ2107" s="47"/>
      <c r="AK2107" s="47"/>
      <c r="AL2107" s="47"/>
      <c r="AM2107" s="47"/>
      <c r="AN2107" s="47"/>
      <c r="AO2107" s="47"/>
      <c r="AP2107" s="47"/>
      <c r="AQ2107" s="47"/>
      <c r="AR2107" s="47"/>
      <c r="AS2107" s="47"/>
      <c r="AT2107" s="47"/>
      <c r="AU2107" s="47"/>
      <c r="AV2107" s="47"/>
      <c r="AW2107" s="47"/>
      <c r="AX2107" s="47"/>
      <c r="AY2107" s="47"/>
      <c r="AZ2107" s="47"/>
      <c r="BA2107" s="47"/>
      <c r="BB2107" s="47"/>
      <c r="BC2107" s="47"/>
      <c r="BD2107" s="47"/>
      <c r="BE2107" s="47"/>
      <c r="BF2107" s="47"/>
      <c r="BG2107" s="47"/>
      <c r="BH2107" s="47"/>
      <c r="BI2107" s="47"/>
      <c r="BJ2107" s="47"/>
      <c r="BK2107" s="47"/>
      <c r="BL2107" s="47"/>
      <c r="BM2107" s="47"/>
      <c r="BN2107" s="47"/>
      <c r="BO2107" s="47"/>
      <c r="BP2107" s="47"/>
      <c r="BQ2107" s="47"/>
      <c r="BR2107" s="47"/>
      <c r="BS2107" s="47"/>
      <c r="BT2107" s="47"/>
      <c r="BU2107" s="47"/>
      <c r="BV2107" s="47"/>
      <c r="BW2107" s="47"/>
      <c r="BX2107" s="47"/>
      <c r="BY2107" s="47"/>
      <c r="BZ2107" s="47"/>
      <c r="CA2107" s="47"/>
      <c r="CB2107" s="47"/>
      <c r="CC2107" s="47"/>
      <c r="CD2107" s="47"/>
      <c r="CE2107" s="47"/>
      <c r="CF2107" s="47"/>
      <c r="CG2107" s="47"/>
      <c r="CH2107" s="47"/>
      <c r="CI2107" s="47"/>
    </row>
    <row r="2108" spans="3:87">
      <c r="C2108" s="17"/>
      <c r="D2108" s="90"/>
      <c r="E2108" s="47"/>
      <c r="F2108" s="47"/>
      <c r="G2108" s="47"/>
      <c r="H2108" s="47"/>
      <c r="I2108" s="47"/>
      <c r="J2108" s="47"/>
      <c r="K2108" s="47"/>
      <c r="L2108" s="47"/>
      <c r="M2108" s="47"/>
      <c r="N2108" s="47"/>
      <c r="O2108" s="47"/>
      <c r="P2108" s="47"/>
      <c r="Q2108" s="47"/>
      <c r="R2108" s="47"/>
      <c r="S2108" s="47"/>
      <c r="T2108" s="47"/>
      <c r="U2108" s="47"/>
      <c r="V2108" s="47"/>
      <c r="W2108" s="47"/>
      <c r="X2108" s="47"/>
      <c r="Y2108" s="47"/>
      <c r="Z2108" s="47"/>
      <c r="AA2108" s="47"/>
      <c r="AB2108" s="47"/>
      <c r="AC2108" s="47"/>
      <c r="AD2108" s="47"/>
      <c r="AE2108" s="47"/>
      <c r="AF2108" s="47"/>
      <c r="AG2108" s="47"/>
      <c r="AH2108" s="47"/>
      <c r="AI2108" s="47"/>
      <c r="AJ2108" s="47"/>
      <c r="AK2108" s="47"/>
      <c r="AL2108" s="47"/>
      <c r="AM2108" s="47"/>
      <c r="AN2108" s="47"/>
      <c r="AO2108" s="47"/>
      <c r="AP2108" s="47"/>
      <c r="AQ2108" s="47"/>
      <c r="AR2108" s="47"/>
      <c r="AS2108" s="47"/>
      <c r="AT2108" s="47"/>
      <c r="AU2108" s="47"/>
      <c r="AV2108" s="47"/>
      <c r="AW2108" s="47"/>
      <c r="AX2108" s="47"/>
      <c r="AY2108" s="47"/>
      <c r="AZ2108" s="47"/>
      <c r="BA2108" s="47"/>
      <c r="BB2108" s="47"/>
      <c r="BC2108" s="47"/>
      <c r="BD2108" s="47"/>
      <c r="BE2108" s="47"/>
      <c r="BF2108" s="47"/>
      <c r="BG2108" s="47"/>
      <c r="BH2108" s="47"/>
      <c r="BI2108" s="47"/>
      <c r="BJ2108" s="47"/>
      <c r="BK2108" s="47"/>
      <c r="BL2108" s="47"/>
      <c r="BM2108" s="47"/>
      <c r="BN2108" s="47"/>
      <c r="BO2108" s="47"/>
      <c r="BP2108" s="47"/>
      <c r="BQ2108" s="47"/>
      <c r="BR2108" s="47"/>
      <c r="BS2108" s="47"/>
      <c r="BT2108" s="47"/>
      <c r="BU2108" s="47"/>
      <c r="BV2108" s="47"/>
      <c r="BW2108" s="47"/>
      <c r="BX2108" s="47"/>
      <c r="BY2108" s="47"/>
      <c r="BZ2108" s="47"/>
      <c r="CA2108" s="47"/>
      <c r="CB2108" s="47"/>
      <c r="CC2108" s="47"/>
      <c r="CD2108" s="47"/>
      <c r="CE2108" s="47"/>
      <c r="CF2108" s="47"/>
      <c r="CG2108" s="47"/>
      <c r="CH2108" s="47"/>
      <c r="CI2108" s="47"/>
    </row>
    <row r="2109" spans="3:87">
      <c r="C2109" s="17"/>
      <c r="D2109" s="90"/>
      <c r="E2109" s="47"/>
      <c r="F2109" s="47"/>
      <c r="G2109" s="47"/>
      <c r="H2109" s="47"/>
      <c r="I2109" s="47"/>
      <c r="J2109" s="47"/>
      <c r="K2109" s="47"/>
      <c r="L2109" s="47"/>
      <c r="M2109" s="47"/>
      <c r="N2109" s="47"/>
      <c r="O2109" s="47"/>
      <c r="P2109" s="47"/>
      <c r="Q2109" s="47"/>
      <c r="R2109" s="47"/>
      <c r="S2109" s="47"/>
      <c r="T2109" s="47"/>
      <c r="U2109" s="47"/>
      <c r="V2109" s="47"/>
      <c r="W2109" s="47"/>
      <c r="X2109" s="47"/>
      <c r="Y2109" s="47"/>
      <c r="Z2109" s="47"/>
      <c r="AA2109" s="47"/>
      <c r="AB2109" s="47"/>
      <c r="AC2109" s="47"/>
      <c r="AD2109" s="47"/>
      <c r="AE2109" s="47"/>
      <c r="AF2109" s="47"/>
      <c r="AG2109" s="47"/>
      <c r="AH2109" s="47"/>
      <c r="AI2109" s="47"/>
      <c r="AJ2109" s="47"/>
      <c r="AK2109" s="47"/>
      <c r="AL2109" s="47"/>
      <c r="AM2109" s="47"/>
      <c r="AN2109" s="47"/>
      <c r="AO2109" s="47"/>
      <c r="AP2109" s="47"/>
      <c r="AQ2109" s="47"/>
      <c r="AR2109" s="47"/>
      <c r="AS2109" s="47"/>
      <c r="AT2109" s="47"/>
      <c r="AU2109" s="47"/>
      <c r="AV2109" s="47"/>
      <c r="AW2109" s="47"/>
      <c r="AX2109" s="47"/>
      <c r="AY2109" s="47"/>
      <c r="AZ2109" s="47"/>
      <c r="BA2109" s="47"/>
      <c r="BB2109" s="47"/>
      <c r="BC2109" s="47"/>
      <c r="BD2109" s="47"/>
      <c r="BE2109" s="47"/>
      <c r="BF2109" s="47"/>
      <c r="BG2109" s="47"/>
      <c r="BH2109" s="47"/>
      <c r="BI2109" s="47"/>
      <c r="BJ2109" s="47"/>
      <c r="BK2109" s="47"/>
      <c r="BL2109" s="47"/>
      <c r="BM2109" s="47"/>
      <c r="BN2109" s="47"/>
      <c r="BO2109" s="47"/>
      <c r="BP2109" s="47"/>
      <c r="BQ2109" s="47"/>
      <c r="BR2109" s="47"/>
      <c r="BS2109" s="47"/>
      <c r="BT2109" s="47"/>
      <c r="BU2109" s="47"/>
      <c r="BV2109" s="47"/>
      <c r="BW2109" s="47"/>
      <c r="BX2109" s="47"/>
      <c r="BY2109" s="47"/>
      <c r="BZ2109" s="47"/>
      <c r="CA2109" s="47"/>
      <c r="CB2109" s="47"/>
      <c r="CC2109" s="47"/>
      <c r="CD2109" s="47"/>
      <c r="CE2109" s="47"/>
      <c r="CF2109" s="47"/>
      <c r="CG2109" s="47"/>
      <c r="CH2109" s="47"/>
      <c r="CI2109" s="47"/>
    </row>
    <row r="2110" spans="3:87">
      <c r="C2110" s="17"/>
      <c r="D2110" s="90"/>
      <c r="E2110" s="47"/>
      <c r="F2110" s="47"/>
      <c r="G2110" s="47"/>
      <c r="H2110" s="47"/>
      <c r="I2110" s="47"/>
      <c r="J2110" s="47"/>
      <c r="K2110" s="47"/>
      <c r="L2110" s="47"/>
      <c r="M2110" s="47"/>
      <c r="N2110" s="47"/>
      <c r="O2110" s="47"/>
      <c r="P2110" s="47"/>
      <c r="Q2110" s="47"/>
      <c r="R2110" s="47"/>
      <c r="S2110" s="47"/>
      <c r="T2110" s="47"/>
      <c r="U2110" s="47"/>
      <c r="V2110" s="47"/>
      <c r="W2110" s="47"/>
      <c r="X2110" s="47"/>
      <c r="Y2110" s="47"/>
      <c r="Z2110" s="47"/>
      <c r="AA2110" s="47"/>
      <c r="AB2110" s="47"/>
      <c r="AC2110" s="47"/>
      <c r="AD2110" s="47"/>
      <c r="AE2110" s="47"/>
      <c r="AF2110" s="47"/>
      <c r="AG2110" s="47"/>
      <c r="AH2110" s="47"/>
      <c r="AI2110" s="47"/>
      <c r="AJ2110" s="47"/>
      <c r="AK2110" s="47"/>
      <c r="AL2110" s="47"/>
      <c r="AM2110" s="47"/>
      <c r="AN2110" s="47"/>
      <c r="AO2110" s="47"/>
      <c r="AP2110" s="47"/>
      <c r="AQ2110" s="47"/>
      <c r="AR2110" s="47"/>
      <c r="AS2110" s="47"/>
      <c r="AT2110" s="47"/>
      <c r="AU2110" s="47"/>
      <c r="AV2110" s="47"/>
      <c r="AW2110" s="47"/>
      <c r="AX2110" s="47"/>
      <c r="AY2110" s="47"/>
      <c r="AZ2110" s="47"/>
      <c r="BA2110" s="47"/>
      <c r="BB2110" s="47"/>
      <c r="BC2110" s="47"/>
      <c r="BD2110" s="47"/>
      <c r="BE2110" s="47"/>
      <c r="BF2110" s="47"/>
      <c r="BG2110" s="47"/>
      <c r="BH2110" s="47"/>
      <c r="BI2110" s="47"/>
      <c r="BJ2110" s="47"/>
      <c r="BK2110" s="47"/>
      <c r="BL2110" s="47"/>
      <c r="BM2110" s="47"/>
      <c r="BN2110" s="47"/>
      <c r="BO2110" s="47"/>
      <c r="BP2110" s="47"/>
      <c r="BQ2110" s="47"/>
      <c r="BR2110" s="47"/>
      <c r="BS2110" s="47"/>
      <c r="BT2110" s="47"/>
      <c r="BU2110" s="47"/>
      <c r="BV2110" s="47"/>
      <c r="BW2110" s="47"/>
      <c r="BX2110" s="47"/>
      <c r="BY2110" s="47"/>
      <c r="BZ2110" s="47"/>
      <c r="CA2110" s="47"/>
      <c r="CB2110" s="47"/>
      <c r="CC2110" s="47"/>
      <c r="CD2110" s="47"/>
      <c r="CE2110" s="47"/>
      <c r="CF2110" s="47"/>
      <c r="CG2110" s="47"/>
      <c r="CH2110" s="47"/>
      <c r="CI2110" s="47"/>
    </row>
    <row r="2111" spans="3:87">
      <c r="C2111" s="17"/>
      <c r="D2111" s="90"/>
      <c r="E2111" s="47"/>
      <c r="F2111" s="47"/>
      <c r="G2111" s="47"/>
      <c r="H2111" s="47"/>
      <c r="I2111" s="47"/>
      <c r="J2111" s="47"/>
      <c r="K2111" s="47"/>
      <c r="L2111" s="47"/>
      <c r="M2111" s="47"/>
      <c r="N2111" s="47"/>
      <c r="O2111" s="47"/>
      <c r="P2111" s="47"/>
      <c r="Q2111" s="47"/>
      <c r="R2111" s="47"/>
      <c r="S2111" s="47"/>
      <c r="T2111" s="47"/>
      <c r="U2111" s="47"/>
      <c r="V2111" s="47"/>
      <c r="W2111" s="47"/>
      <c r="X2111" s="47"/>
      <c r="Y2111" s="47"/>
      <c r="Z2111" s="47"/>
      <c r="AA2111" s="47"/>
      <c r="AB2111" s="47"/>
      <c r="AC2111" s="47"/>
      <c r="AD2111" s="47"/>
      <c r="AE2111" s="47"/>
      <c r="AF2111" s="47"/>
      <c r="AG2111" s="47"/>
      <c r="AH2111" s="47"/>
      <c r="AI2111" s="47"/>
      <c r="AJ2111" s="47"/>
      <c r="AK2111" s="47"/>
      <c r="AL2111" s="47"/>
      <c r="AM2111" s="47"/>
      <c r="AN2111" s="47"/>
      <c r="AO2111" s="47"/>
      <c r="AP2111" s="47"/>
      <c r="AQ2111" s="47"/>
      <c r="AR2111" s="47"/>
      <c r="AS2111" s="47"/>
      <c r="AT2111" s="47"/>
      <c r="AU2111" s="47"/>
      <c r="AV2111" s="47"/>
      <c r="AW2111" s="47"/>
      <c r="AX2111" s="47"/>
      <c r="AY2111" s="47"/>
      <c r="AZ2111" s="47"/>
      <c r="BA2111" s="47"/>
      <c r="BB2111" s="47"/>
      <c r="BC2111" s="47"/>
      <c r="BD2111" s="47"/>
      <c r="BE2111" s="47"/>
      <c r="BF2111" s="47"/>
      <c r="BG2111" s="47"/>
      <c r="BH2111" s="47"/>
      <c r="BI2111" s="47"/>
      <c r="BJ2111" s="47"/>
      <c r="BK2111" s="47"/>
      <c r="BL2111" s="47"/>
      <c r="BM2111" s="47"/>
      <c r="BN2111" s="47"/>
      <c r="BO2111" s="47"/>
      <c r="BP2111" s="47"/>
      <c r="BQ2111" s="47"/>
      <c r="BR2111" s="47"/>
      <c r="BS2111" s="47"/>
      <c r="BT2111" s="47"/>
      <c r="BU2111" s="47"/>
      <c r="BV2111" s="47"/>
      <c r="BW2111" s="47"/>
      <c r="BX2111" s="47"/>
      <c r="BY2111" s="47"/>
      <c r="BZ2111" s="47"/>
      <c r="CA2111" s="47"/>
      <c r="CB2111" s="47"/>
      <c r="CC2111" s="47"/>
      <c r="CD2111" s="47"/>
      <c r="CE2111" s="47"/>
      <c r="CF2111" s="47"/>
      <c r="CG2111" s="47"/>
      <c r="CH2111" s="47"/>
      <c r="CI2111" s="47"/>
    </row>
    <row r="2112" spans="3:87">
      <c r="C2112" s="17"/>
      <c r="D2112" s="90"/>
      <c r="E2112" s="47"/>
      <c r="F2112" s="47"/>
      <c r="G2112" s="47"/>
      <c r="H2112" s="47"/>
      <c r="I2112" s="47"/>
      <c r="J2112" s="47"/>
      <c r="K2112" s="47"/>
      <c r="L2112" s="47"/>
      <c r="M2112" s="47"/>
      <c r="N2112" s="47"/>
      <c r="O2112" s="47"/>
      <c r="P2112" s="47"/>
      <c r="Q2112" s="47"/>
      <c r="R2112" s="47"/>
      <c r="S2112" s="47"/>
      <c r="T2112" s="47"/>
      <c r="U2112" s="47"/>
      <c r="V2112" s="47"/>
      <c r="W2112" s="47"/>
      <c r="X2112" s="47"/>
      <c r="Y2112" s="47"/>
      <c r="Z2112" s="47"/>
      <c r="AA2112" s="47"/>
      <c r="AB2112" s="47"/>
      <c r="AC2112" s="47"/>
      <c r="AD2112" s="47"/>
      <c r="AE2112" s="47"/>
      <c r="AF2112" s="47"/>
      <c r="AG2112" s="47"/>
      <c r="AH2112" s="47"/>
      <c r="AI2112" s="47"/>
      <c r="AJ2112" s="47"/>
      <c r="AK2112" s="47"/>
      <c r="AL2112" s="47"/>
      <c r="AM2112" s="47"/>
      <c r="AN2112" s="47"/>
      <c r="AO2112" s="47"/>
      <c r="AP2112" s="47"/>
      <c r="AQ2112" s="47"/>
      <c r="AR2112" s="47"/>
      <c r="AS2112" s="47"/>
      <c r="AT2112" s="47"/>
      <c r="AU2112" s="47"/>
      <c r="AV2112" s="47"/>
      <c r="AW2112" s="47"/>
      <c r="AX2112" s="47"/>
      <c r="AY2112" s="47"/>
      <c r="AZ2112" s="47"/>
      <c r="BA2112" s="47"/>
      <c r="BB2112" s="47"/>
      <c r="BC2112" s="47"/>
      <c r="BD2112" s="47"/>
      <c r="BE2112" s="47"/>
      <c r="BF2112" s="47"/>
      <c r="BG2112" s="47"/>
      <c r="BH2112" s="47"/>
      <c r="BI2112" s="47"/>
      <c r="BJ2112" s="47"/>
      <c r="BK2112" s="47"/>
      <c r="BL2112" s="47"/>
      <c r="BM2112" s="47"/>
      <c r="BN2112" s="47"/>
      <c r="BO2112" s="47"/>
      <c r="BP2112" s="47"/>
      <c r="BQ2112" s="47"/>
      <c r="BR2112" s="47"/>
      <c r="BS2112" s="47"/>
      <c r="BT2112" s="47"/>
      <c r="BU2112" s="47"/>
      <c r="BV2112" s="47"/>
      <c r="BW2112" s="47"/>
      <c r="BX2112" s="47"/>
      <c r="BY2112" s="47"/>
      <c r="BZ2112" s="47"/>
      <c r="CA2112" s="47"/>
      <c r="CB2112" s="47"/>
      <c r="CC2112" s="47"/>
      <c r="CD2112" s="47"/>
      <c r="CE2112" s="47"/>
      <c r="CF2112" s="47"/>
      <c r="CG2112" s="47"/>
      <c r="CH2112" s="47"/>
      <c r="CI2112" s="47"/>
    </row>
    <row r="2113" spans="3:87">
      <c r="C2113" s="17"/>
      <c r="D2113" s="90"/>
      <c r="E2113" s="47"/>
      <c r="F2113" s="47"/>
      <c r="G2113" s="47"/>
      <c r="H2113" s="47"/>
      <c r="I2113" s="47"/>
      <c r="J2113" s="47"/>
      <c r="K2113" s="47"/>
      <c r="L2113" s="47"/>
      <c r="M2113" s="47"/>
      <c r="N2113" s="47"/>
      <c r="O2113" s="47"/>
      <c r="P2113" s="47"/>
      <c r="Q2113" s="47"/>
      <c r="R2113" s="47"/>
      <c r="S2113" s="47"/>
      <c r="T2113" s="47"/>
      <c r="U2113" s="47"/>
      <c r="V2113" s="47"/>
      <c r="W2113" s="47"/>
      <c r="X2113" s="47"/>
      <c r="Y2113" s="47"/>
      <c r="Z2113" s="47"/>
      <c r="AA2113" s="47"/>
      <c r="AB2113" s="47"/>
      <c r="AC2113" s="47"/>
      <c r="AD2113" s="47"/>
      <c r="AE2113" s="47"/>
      <c r="AF2113" s="47"/>
      <c r="AG2113" s="47"/>
      <c r="AH2113" s="47"/>
      <c r="AI2113" s="47"/>
      <c r="AJ2113" s="47"/>
      <c r="AK2113" s="47"/>
      <c r="AL2113" s="47"/>
      <c r="AM2113" s="47"/>
      <c r="AN2113" s="47"/>
      <c r="AO2113" s="47"/>
      <c r="AP2113" s="47"/>
      <c r="AQ2113" s="47"/>
      <c r="AR2113" s="47"/>
      <c r="AS2113" s="47"/>
      <c r="AT2113" s="47"/>
      <c r="AU2113" s="47"/>
      <c r="AV2113" s="47"/>
      <c r="AW2113" s="47"/>
      <c r="AX2113" s="47"/>
      <c r="AY2113" s="47"/>
      <c r="AZ2113" s="47"/>
      <c r="BA2113" s="47"/>
      <c r="BB2113" s="47"/>
      <c r="BC2113" s="47"/>
      <c r="BD2113" s="47"/>
      <c r="BE2113" s="47"/>
      <c r="BF2113" s="47"/>
      <c r="BG2113" s="47"/>
      <c r="BH2113" s="47"/>
      <c r="BI2113" s="47"/>
      <c r="BJ2113" s="47"/>
      <c r="BK2113" s="47"/>
      <c r="BL2113" s="47"/>
      <c r="BM2113" s="47"/>
      <c r="BN2113" s="47"/>
      <c r="BO2113" s="47"/>
      <c r="BP2113" s="47"/>
      <c r="BQ2113" s="47"/>
      <c r="BR2113" s="47"/>
      <c r="BS2113" s="47"/>
      <c r="BT2113" s="47"/>
      <c r="BU2113" s="47"/>
      <c r="BV2113" s="47"/>
      <c r="BW2113" s="47"/>
      <c r="BX2113" s="47"/>
      <c r="BY2113" s="47"/>
      <c r="BZ2113" s="47"/>
      <c r="CA2113" s="47"/>
      <c r="CB2113" s="47"/>
      <c r="CC2113" s="47"/>
      <c r="CD2113" s="47"/>
      <c r="CE2113" s="47"/>
      <c r="CF2113" s="47"/>
      <c r="CG2113" s="47"/>
      <c r="CH2113" s="47"/>
      <c r="CI2113" s="47"/>
    </row>
    <row r="2114" spans="3:87">
      <c r="C2114" s="17"/>
      <c r="D2114" s="90"/>
      <c r="E2114" s="47"/>
      <c r="F2114" s="47"/>
      <c r="G2114" s="47"/>
      <c r="H2114" s="47"/>
      <c r="I2114" s="47"/>
      <c r="J2114" s="47"/>
      <c r="K2114" s="47"/>
      <c r="L2114" s="47"/>
      <c r="M2114" s="47"/>
      <c r="N2114" s="47"/>
      <c r="O2114" s="47"/>
      <c r="P2114" s="47"/>
      <c r="Q2114" s="47"/>
      <c r="R2114" s="47"/>
      <c r="S2114" s="47"/>
      <c r="T2114" s="47"/>
      <c r="U2114" s="47"/>
      <c r="V2114" s="47"/>
      <c r="W2114" s="47"/>
      <c r="X2114" s="47"/>
      <c r="Y2114" s="47"/>
      <c r="Z2114" s="47"/>
      <c r="AA2114" s="47"/>
      <c r="AB2114" s="47"/>
      <c r="AC2114" s="47"/>
      <c r="AD2114" s="47"/>
      <c r="AE2114" s="47"/>
      <c r="AF2114" s="47"/>
      <c r="AG2114" s="47"/>
      <c r="AH2114" s="47"/>
      <c r="AI2114" s="47"/>
      <c r="AJ2114" s="47"/>
      <c r="AK2114" s="47"/>
      <c r="AL2114" s="47"/>
      <c r="AM2114" s="47"/>
      <c r="AN2114" s="47"/>
      <c r="AO2114" s="47"/>
      <c r="AP2114" s="47"/>
      <c r="AQ2114" s="47"/>
      <c r="AR2114" s="47"/>
      <c r="AS2114" s="47"/>
      <c r="AT2114" s="47"/>
      <c r="AU2114" s="47"/>
      <c r="AV2114" s="47"/>
      <c r="AW2114" s="47"/>
      <c r="AX2114" s="47"/>
      <c r="AY2114" s="47"/>
      <c r="AZ2114" s="47"/>
      <c r="BA2114" s="47"/>
      <c r="BB2114" s="47"/>
      <c r="BC2114" s="47"/>
      <c r="BD2114" s="47"/>
      <c r="BE2114" s="47"/>
      <c r="BF2114" s="47"/>
      <c r="BG2114" s="47"/>
      <c r="BH2114" s="47"/>
      <c r="BI2114" s="47"/>
      <c r="BJ2114" s="47"/>
      <c r="BK2114" s="47"/>
      <c r="BL2114" s="47"/>
      <c r="BM2114" s="47"/>
      <c r="BN2114" s="47"/>
      <c r="BO2114" s="47"/>
      <c r="BP2114" s="47"/>
      <c r="BQ2114" s="47"/>
      <c r="BR2114" s="47"/>
      <c r="BS2114" s="47"/>
      <c r="BT2114" s="47"/>
      <c r="BU2114" s="47"/>
      <c r="BV2114" s="47"/>
      <c r="BW2114" s="47"/>
      <c r="BX2114" s="47"/>
      <c r="BY2114" s="47"/>
      <c r="BZ2114" s="47"/>
      <c r="CA2114" s="47"/>
      <c r="CB2114" s="47"/>
      <c r="CC2114" s="47"/>
      <c r="CD2114" s="47"/>
      <c r="CE2114" s="47"/>
      <c r="CF2114" s="47"/>
      <c r="CG2114" s="47"/>
      <c r="CH2114" s="47"/>
      <c r="CI2114" s="47"/>
    </row>
    <row r="2115" spans="3:87">
      <c r="C2115" s="17"/>
      <c r="D2115" s="90"/>
      <c r="E2115" s="47"/>
      <c r="F2115" s="47"/>
      <c r="G2115" s="47"/>
      <c r="H2115" s="47"/>
      <c r="I2115" s="47"/>
      <c r="J2115" s="47"/>
      <c r="K2115" s="47"/>
      <c r="L2115" s="47"/>
      <c r="M2115" s="47"/>
      <c r="N2115" s="47"/>
      <c r="O2115" s="47"/>
      <c r="P2115" s="47"/>
      <c r="Q2115" s="47"/>
      <c r="R2115" s="47"/>
      <c r="S2115" s="47"/>
      <c r="T2115" s="47"/>
      <c r="U2115" s="47"/>
      <c r="V2115" s="47"/>
      <c r="W2115" s="47"/>
      <c r="X2115" s="47"/>
      <c r="Y2115" s="47"/>
      <c r="Z2115" s="47"/>
      <c r="AA2115" s="47"/>
      <c r="AB2115" s="47"/>
      <c r="AC2115" s="47"/>
      <c r="AD2115" s="47"/>
      <c r="AE2115" s="47"/>
      <c r="AF2115" s="47"/>
      <c r="AG2115" s="47"/>
      <c r="AH2115" s="47"/>
      <c r="AI2115" s="47"/>
      <c r="AJ2115" s="47"/>
      <c r="AK2115" s="47"/>
      <c r="AL2115" s="47"/>
      <c r="AM2115" s="47"/>
      <c r="AN2115" s="47"/>
      <c r="AO2115" s="47"/>
      <c r="AP2115" s="47"/>
      <c r="AQ2115" s="47"/>
      <c r="AR2115" s="47"/>
      <c r="AS2115" s="47"/>
      <c r="AT2115" s="47"/>
      <c r="AU2115" s="47"/>
      <c r="AV2115" s="47"/>
      <c r="AW2115" s="47"/>
      <c r="AX2115" s="47"/>
      <c r="AY2115" s="47"/>
      <c r="AZ2115" s="47"/>
      <c r="BA2115" s="47"/>
      <c r="BB2115" s="47"/>
      <c r="BC2115" s="47"/>
      <c r="BD2115" s="47"/>
      <c r="BE2115" s="47"/>
      <c r="BF2115" s="47"/>
      <c r="BG2115" s="47"/>
      <c r="BH2115" s="47"/>
      <c r="BI2115" s="47"/>
      <c r="BJ2115" s="47"/>
      <c r="BK2115" s="47"/>
      <c r="BL2115" s="47"/>
      <c r="BM2115" s="47"/>
      <c r="BN2115" s="47"/>
      <c r="BO2115" s="47"/>
      <c r="BP2115" s="47"/>
      <c r="BQ2115" s="47"/>
      <c r="BR2115" s="47"/>
      <c r="BS2115" s="47"/>
      <c r="BT2115" s="47"/>
      <c r="BU2115" s="47"/>
      <c r="BV2115" s="47"/>
      <c r="BW2115" s="47"/>
      <c r="BX2115" s="47"/>
      <c r="BY2115" s="47"/>
      <c r="BZ2115" s="47"/>
      <c r="CA2115" s="47"/>
      <c r="CB2115" s="47"/>
      <c r="CC2115" s="47"/>
      <c r="CD2115" s="47"/>
      <c r="CE2115" s="47"/>
      <c r="CF2115" s="47"/>
      <c r="CG2115" s="47"/>
      <c r="CH2115" s="47"/>
      <c r="CI2115" s="47"/>
    </row>
    <row r="2116" spans="3:87">
      <c r="C2116" s="17"/>
      <c r="D2116" s="90"/>
      <c r="E2116" s="47"/>
      <c r="F2116" s="47"/>
      <c r="G2116" s="47"/>
      <c r="H2116" s="47"/>
      <c r="I2116" s="47"/>
      <c r="J2116" s="47"/>
      <c r="K2116" s="47"/>
      <c r="L2116" s="47"/>
      <c r="M2116" s="47"/>
      <c r="N2116" s="47"/>
      <c r="O2116" s="47"/>
      <c r="P2116" s="47"/>
      <c r="Q2116" s="47"/>
      <c r="R2116" s="47"/>
      <c r="S2116" s="47"/>
      <c r="T2116" s="47"/>
      <c r="U2116" s="47"/>
      <c r="V2116" s="47"/>
      <c r="W2116" s="47"/>
      <c r="X2116" s="47"/>
      <c r="Y2116" s="47"/>
      <c r="Z2116" s="47"/>
      <c r="AA2116" s="47"/>
      <c r="AB2116" s="47"/>
      <c r="AC2116" s="47"/>
      <c r="AD2116" s="47"/>
      <c r="AE2116" s="47"/>
      <c r="AF2116" s="47"/>
      <c r="AG2116" s="47"/>
      <c r="AH2116" s="47"/>
      <c r="AI2116" s="47"/>
      <c r="AJ2116" s="47"/>
      <c r="AK2116" s="47"/>
      <c r="AL2116" s="47"/>
      <c r="AM2116" s="47"/>
      <c r="AN2116" s="47"/>
      <c r="AO2116" s="47"/>
      <c r="AP2116" s="47"/>
      <c r="AQ2116" s="47"/>
      <c r="AR2116" s="47"/>
      <c r="AS2116" s="47"/>
      <c r="AT2116" s="47"/>
      <c r="AU2116" s="47"/>
      <c r="AV2116" s="47"/>
      <c r="AW2116" s="47"/>
      <c r="AX2116" s="47"/>
      <c r="AY2116" s="47"/>
      <c r="AZ2116" s="47"/>
      <c r="BA2116" s="47"/>
      <c r="BB2116" s="47"/>
      <c r="BC2116" s="47"/>
      <c r="BD2116" s="47"/>
      <c r="BE2116" s="47"/>
      <c r="BF2116" s="47"/>
      <c r="BG2116" s="47"/>
      <c r="BH2116" s="47"/>
      <c r="BI2116" s="47"/>
      <c r="BJ2116" s="47"/>
      <c r="BK2116" s="47"/>
      <c r="BL2116" s="47"/>
      <c r="BM2116" s="47"/>
      <c r="BN2116" s="47"/>
      <c r="BO2116" s="47"/>
      <c r="BP2116" s="47"/>
      <c r="BQ2116" s="47"/>
      <c r="BR2116" s="47"/>
      <c r="BS2116" s="47"/>
      <c r="BT2116" s="47"/>
      <c r="BU2116" s="47"/>
      <c r="BV2116" s="47"/>
      <c r="BW2116" s="47"/>
      <c r="BX2116" s="47"/>
      <c r="BY2116" s="47"/>
      <c r="BZ2116" s="47"/>
      <c r="CA2116" s="47"/>
      <c r="CB2116" s="47"/>
      <c r="CC2116" s="47"/>
      <c r="CD2116" s="47"/>
      <c r="CE2116" s="47"/>
      <c r="CF2116" s="47"/>
      <c r="CG2116" s="47"/>
      <c r="CH2116" s="47"/>
      <c r="CI2116" s="47"/>
    </row>
    <row r="2117" spans="3:87">
      <c r="C2117" s="17"/>
      <c r="D2117" s="90"/>
      <c r="E2117" s="47"/>
      <c r="F2117" s="47"/>
      <c r="G2117" s="47"/>
      <c r="H2117" s="47"/>
      <c r="I2117" s="47"/>
      <c r="J2117" s="47"/>
      <c r="K2117" s="47"/>
      <c r="L2117" s="47"/>
      <c r="M2117" s="47"/>
      <c r="N2117" s="47"/>
      <c r="O2117" s="47"/>
      <c r="P2117" s="47"/>
      <c r="Q2117" s="47"/>
      <c r="R2117" s="47"/>
      <c r="S2117" s="47"/>
      <c r="T2117" s="47"/>
      <c r="U2117" s="47"/>
      <c r="V2117" s="47"/>
      <c r="W2117" s="47"/>
      <c r="X2117" s="47"/>
      <c r="Y2117" s="47"/>
      <c r="Z2117" s="47"/>
      <c r="AA2117" s="47"/>
      <c r="AB2117" s="47"/>
      <c r="AC2117" s="47"/>
      <c r="AD2117" s="47"/>
      <c r="AE2117" s="47"/>
      <c r="AF2117" s="47"/>
      <c r="AG2117" s="47"/>
      <c r="AH2117" s="47"/>
      <c r="AI2117" s="47"/>
      <c r="AJ2117" s="47"/>
      <c r="AK2117" s="47"/>
      <c r="AL2117" s="47"/>
      <c r="AM2117" s="47"/>
      <c r="AN2117" s="47"/>
      <c r="AO2117" s="47"/>
      <c r="AP2117" s="47"/>
      <c r="AQ2117" s="47"/>
      <c r="AR2117" s="47"/>
      <c r="AS2117" s="47"/>
      <c r="AT2117" s="47"/>
      <c r="AU2117" s="47"/>
      <c r="AV2117" s="47"/>
      <c r="AW2117" s="47"/>
      <c r="AX2117" s="47"/>
      <c r="AY2117" s="47"/>
      <c r="AZ2117" s="47"/>
      <c r="BA2117" s="47"/>
      <c r="BB2117" s="47"/>
      <c r="BC2117" s="47"/>
      <c r="BD2117" s="47"/>
      <c r="BE2117" s="47"/>
      <c r="BF2117" s="47"/>
      <c r="BG2117" s="47"/>
      <c r="BH2117" s="47"/>
      <c r="BI2117" s="47"/>
      <c r="BJ2117" s="47"/>
      <c r="BK2117" s="47"/>
      <c r="BL2117" s="47"/>
      <c r="BM2117" s="47"/>
      <c r="BN2117" s="47"/>
      <c r="BO2117" s="47"/>
      <c r="BP2117" s="47"/>
      <c r="BQ2117" s="47"/>
      <c r="BR2117" s="47"/>
      <c r="BS2117" s="47"/>
      <c r="BT2117" s="47"/>
      <c r="BU2117" s="47"/>
      <c r="BV2117" s="47"/>
      <c r="BW2117" s="47"/>
      <c r="BX2117" s="47"/>
      <c r="BY2117" s="47"/>
      <c r="BZ2117" s="47"/>
      <c r="CA2117" s="47"/>
      <c r="CB2117" s="47"/>
      <c r="CC2117" s="47"/>
      <c r="CD2117" s="47"/>
      <c r="CE2117" s="47"/>
      <c r="CF2117" s="47"/>
      <c r="CG2117" s="47"/>
      <c r="CH2117" s="47"/>
      <c r="CI2117" s="47"/>
    </row>
    <row r="2118" spans="3:87">
      <c r="C2118" s="17"/>
      <c r="D2118" s="90"/>
      <c r="E2118" s="47"/>
      <c r="F2118" s="47"/>
      <c r="G2118" s="47"/>
      <c r="H2118" s="47"/>
      <c r="I2118" s="47"/>
      <c r="J2118" s="47"/>
      <c r="K2118" s="47"/>
      <c r="L2118" s="47"/>
      <c r="M2118" s="47"/>
      <c r="N2118" s="47"/>
      <c r="O2118" s="47"/>
      <c r="P2118" s="47"/>
      <c r="Q2118" s="47"/>
      <c r="R2118" s="47"/>
      <c r="S2118" s="47"/>
      <c r="T2118" s="47"/>
      <c r="U2118" s="47"/>
      <c r="V2118" s="47"/>
      <c r="W2118" s="47"/>
      <c r="X2118" s="47"/>
      <c r="Y2118" s="47"/>
      <c r="Z2118" s="47"/>
      <c r="AA2118" s="47"/>
      <c r="AB2118" s="47"/>
      <c r="AC2118" s="47"/>
      <c r="AD2118" s="47"/>
      <c r="AE2118" s="47"/>
      <c r="AF2118" s="47"/>
      <c r="AG2118" s="47"/>
      <c r="AH2118" s="47"/>
      <c r="AI2118" s="47"/>
      <c r="AJ2118" s="47"/>
      <c r="AK2118" s="47"/>
      <c r="AL2118" s="47"/>
      <c r="AM2118" s="47"/>
      <c r="AN2118" s="47"/>
      <c r="AO2118" s="47"/>
      <c r="AP2118" s="47"/>
      <c r="AQ2118" s="47"/>
      <c r="AR2118" s="47"/>
      <c r="AS2118" s="47"/>
      <c r="AT2118" s="47"/>
      <c r="AU2118" s="47"/>
      <c r="AV2118" s="47"/>
      <c r="AW2118" s="47"/>
      <c r="AX2118" s="47"/>
      <c r="AY2118" s="47"/>
      <c r="AZ2118" s="47"/>
      <c r="BA2118" s="47"/>
      <c r="BB2118" s="47"/>
      <c r="BC2118" s="47"/>
      <c r="BD2118" s="47"/>
      <c r="BE2118" s="47"/>
      <c r="BF2118" s="47"/>
      <c r="BG2118" s="47"/>
      <c r="BH2118" s="47"/>
      <c r="BI2118" s="47"/>
      <c r="BJ2118" s="47"/>
      <c r="BK2118" s="47"/>
      <c r="BL2118" s="47"/>
      <c r="BM2118" s="47"/>
      <c r="BN2118" s="47"/>
      <c r="BO2118" s="47"/>
      <c r="BP2118" s="47"/>
      <c r="BQ2118" s="47"/>
      <c r="BR2118" s="47"/>
      <c r="BS2118" s="47"/>
      <c r="BT2118" s="47"/>
      <c r="BU2118" s="47"/>
      <c r="BV2118" s="47"/>
      <c r="BW2118" s="47"/>
      <c r="BX2118" s="47"/>
      <c r="BY2118" s="47"/>
      <c r="BZ2118" s="47"/>
      <c r="CA2118" s="47"/>
      <c r="CB2118" s="47"/>
      <c r="CC2118" s="47"/>
      <c r="CD2118" s="47"/>
      <c r="CE2118" s="47"/>
      <c r="CF2118" s="47"/>
      <c r="CG2118" s="47"/>
      <c r="CH2118" s="47"/>
      <c r="CI2118" s="47"/>
    </row>
    <row r="2119" spans="3:87">
      <c r="C2119" s="17"/>
      <c r="D2119" s="90"/>
      <c r="E2119" s="47"/>
      <c r="F2119" s="47"/>
      <c r="G2119" s="47"/>
      <c r="H2119" s="47"/>
      <c r="I2119" s="47"/>
      <c r="J2119" s="47"/>
      <c r="K2119" s="47"/>
      <c r="L2119" s="47"/>
      <c r="M2119" s="47"/>
      <c r="N2119" s="47"/>
      <c r="O2119" s="47"/>
      <c r="P2119" s="47"/>
      <c r="Q2119" s="47"/>
      <c r="R2119" s="47"/>
      <c r="S2119" s="47"/>
      <c r="T2119" s="47"/>
      <c r="U2119" s="47"/>
      <c r="V2119" s="47"/>
      <c r="W2119" s="47"/>
      <c r="X2119" s="47"/>
      <c r="Y2119" s="47"/>
      <c r="Z2119" s="47"/>
      <c r="AA2119" s="47"/>
      <c r="AB2119" s="47"/>
      <c r="AC2119" s="47"/>
      <c r="AD2119" s="47"/>
      <c r="AE2119" s="47"/>
      <c r="AF2119" s="47"/>
      <c r="AG2119" s="47"/>
      <c r="AH2119" s="47"/>
      <c r="AI2119" s="47"/>
      <c r="AJ2119" s="47"/>
      <c r="AK2119" s="47"/>
      <c r="AL2119" s="47"/>
      <c r="AM2119" s="47"/>
      <c r="AN2119" s="47"/>
      <c r="AO2119" s="47"/>
      <c r="AP2119" s="47"/>
      <c r="AQ2119" s="47"/>
      <c r="AR2119" s="47"/>
      <c r="AS2119" s="47"/>
      <c r="AT2119" s="47"/>
      <c r="AU2119" s="47"/>
      <c r="AV2119" s="47"/>
      <c r="AW2119" s="47"/>
      <c r="AX2119" s="47"/>
      <c r="AY2119" s="47"/>
      <c r="AZ2119" s="47"/>
      <c r="BA2119" s="47"/>
      <c r="BB2119" s="47"/>
      <c r="BC2119" s="47"/>
      <c r="BD2119" s="47"/>
      <c r="BE2119" s="47"/>
      <c r="BF2119" s="47"/>
      <c r="BG2119" s="47"/>
      <c r="BH2119" s="47"/>
      <c r="BI2119" s="47"/>
      <c r="BJ2119" s="47"/>
      <c r="BK2119" s="47"/>
      <c r="BL2119" s="47"/>
      <c r="BM2119" s="47"/>
      <c r="BN2119" s="47"/>
      <c r="BO2119" s="47"/>
      <c r="BP2119" s="47"/>
      <c r="BQ2119" s="47"/>
      <c r="BR2119" s="47"/>
      <c r="BS2119" s="47"/>
      <c r="BT2119" s="47"/>
      <c r="BU2119" s="47"/>
      <c r="BV2119" s="47"/>
      <c r="BW2119" s="47"/>
      <c r="BX2119" s="47"/>
      <c r="BY2119" s="47"/>
      <c r="BZ2119" s="47"/>
      <c r="CA2119" s="47"/>
      <c r="CB2119" s="47"/>
      <c r="CC2119" s="47"/>
      <c r="CD2119" s="47"/>
      <c r="CE2119" s="47"/>
      <c r="CF2119" s="47"/>
      <c r="CG2119" s="47"/>
      <c r="CH2119" s="47"/>
      <c r="CI2119" s="47"/>
    </row>
    <row r="2120" spans="3:87">
      <c r="C2120" s="17"/>
      <c r="D2120" s="90"/>
      <c r="E2120" s="47"/>
      <c r="F2120" s="47"/>
      <c r="G2120" s="47"/>
      <c r="H2120" s="47"/>
      <c r="I2120" s="47"/>
      <c r="J2120" s="47"/>
      <c r="K2120" s="47"/>
      <c r="L2120" s="47"/>
      <c r="M2120" s="47"/>
      <c r="N2120" s="47"/>
      <c r="O2120" s="47"/>
      <c r="P2120" s="47"/>
      <c r="Q2120" s="47"/>
      <c r="R2120" s="47"/>
      <c r="S2120" s="47"/>
      <c r="T2120" s="47"/>
      <c r="U2120" s="47"/>
      <c r="V2120" s="47"/>
      <c r="W2120" s="47"/>
      <c r="X2120" s="47"/>
      <c r="Y2120" s="47"/>
      <c r="Z2120" s="47"/>
      <c r="AA2120" s="47"/>
      <c r="AB2120" s="47"/>
      <c r="AC2120" s="47"/>
      <c r="AD2120" s="47"/>
      <c r="AE2120" s="47"/>
      <c r="AF2120" s="47"/>
      <c r="AG2120" s="47"/>
      <c r="AH2120" s="47"/>
      <c r="AI2120" s="47"/>
      <c r="AJ2120" s="47"/>
      <c r="AK2120" s="47"/>
      <c r="AL2120" s="47"/>
      <c r="AM2120" s="47"/>
      <c r="AN2120" s="47"/>
      <c r="AO2120" s="47"/>
      <c r="AP2120" s="47"/>
      <c r="AQ2120" s="47"/>
      <c r="AR2120" s="47"/>
      <c r="AS2120" s="47"/>
      <c r="AT2120" s="47"/>
      <c r="AU2120" s="47"/>
      <c r="AV2120" s="47"/>
      <c r="AW2120" s="47"/>
      <c r="AX2120" s="47"/>
      <c r="AY2120" s="47"/>
      <c r="AZ2120" s="47"/>
      <c r="BA2120" s="47"/>
      <c r="BB2120" s="47"/>
      <c r="BC2120" s="47"/>
      <c r="BD2120" s="47"/>
      <c r="BE2120" s="47"/>
      <c r="BF2120" s="47"/>
      <c r="BG2120" s="47"/>
      <c r="BH2120" s="47"/>
      <c r="BI2120" s="47"/>
      <c r="BJ2120" s="47"/>
      <c r="BK2120" s="47"/>
      <c r="BL2120" s="47"/>
      <c r="BM2120" s="47"/>
      <c r="BN2120" s="47"/>
      <c r="BO2120" s="47"/>
      <c r="BP2120" s="47"/>
      <c r="BQ2120" s="47"/>
      <c r="BR2120" s="47"/>
      <c r="BS2120" s="47"/>
      <c r="BT2120" s="47"/>
      <c r="BU2120" s="47"/>
      <c r="BV2120" s="47"/>
      <c r="BW2120" s="47"/>
      <c r="BX2120" s="47"/>
      <c r="BY2120" s="47"/>
      <c r="BZ2120" s="47"/>
      <c r="CA2120" s="47"/>
      <c r="CB2120" s="47"/>
      <c r="CC2120" s="47"/>
      <c r="CD2120" s="47"/>
      <c r="CE2120" s="47"/>
      <c r="CF2120" s="47"/>
      <c r="CG2120" s="47"/>
      <c r="CH2120" s="47"/>
      <c r="CI2120" s="47"/>
    </row>
    <row r="2121" spans="3:87">
      <c r="C2121" s="17"/>
      <c r="D2121" s="90"/>
      <c r="E2121" s="47"/>
      <c r="F2121" s="47"/>
      <c r="G2121" s="47"/>
      <c r="H2121" s="47"/>
      <c r="I2121" s="47"/>
      <c r="J2121" s="47"/>
      <c r="K2121" s="47"/>
      <c r="L2121" s="47"/>
      <c r="M2121" s="47"/>
      <c r="N2121" s="47"/>
      <c r="O2121" s="47"/>
      <c r="P2121" s="47"/>
      <c r="Q2121" s="47"/>
      <c r="R2121" s="47"/>
      <c r="S2121" s="47"/>
      <c r="T2121" s="47"/>
      <c r="U2121" s="47"/>
      <c r="V2121" s="47"/>
      <c r="W2121" s="47"/>
      <c r="X2121" s="47"/>
      <c r="Y2121" s="47"/>
      <c r="Z2121" s="47"/>
      <c r="AA2121" s="47"/>
      <c r="AB2121" s="47"/>
      <c r="AC2121" s="47"/>
      <c r="AD2121" s="47"/>
      <c r="AE2121" s="47"/>
      <c r="AF2121" s="47"/>
      <c r="AG2121" s="47"/>
      <c r="AH2121" s="47"/>
      <c r="AI2121" s="47"/>
      <c r="AJ2121" s="47"/>
      <c r="AK2121" s="47"/>
      <c r="AL2121" s="47"/>
      <c r="AM2121" s="47"/>
      <c r="AN2121" s="47"/>
      <c r="AO2121" s="47"/>
      <c r="AP2121" s="47"/>
      <c r="AQ2121" s="47"/>
      <c r="AR2121" s="47"/>
      <c r="AS2121" s="47"/>
      <c r="AT2121" s="47"/>
      <c r="AU2121" s="47"/>
      <c r="AV2121" s="47"/>
      <c r="AW2121" s="47"/>
      <c r="AX2121" s="47"/>
      <c r="AY2121" s="47"/>
      <c r="AZ2121" s="47"/>
      <c r="BA2121" s="47"/>
      <c r="BB2121" s="47"/>
      <c r="BC2121" s="47"/>
      <c r="BD2121" s="47"/>
      <c r="BE2121" s="47"/>
      <c r="BF2121" s="47"/>
      <c r="BG2121" s="47"/>
      <c r="BH2121" s="47"/>
      <c r="BI2121" s="47"/>
      <c r="BJ2121" s="47"/>
      <c r="BK2121" s="47"/>
      <c r="BL2121" s="47"/>
      <c r="BM2121" s="47"/>
      <c r="BN2121" s="47"/>
      <c r="BO2121" s="47"/>
      <c r="BP2121" s="47"/>
      <c r="BQ2121" s="47"/>
      <c r="BR2121" s="47"/>
      <c r="BS2121" s="47"/>
      <c r="BT2121" s="47"/>
      <c r="BU2121" s="47"/>
      <c r="BV2121" s="47"/>
      <c r="BW2121" s="47"/>
      <c r="BX2121" s="47"/>
      <c r="BY2121" s="47"/>
      <c r="BZ2121" s="47"/>
      <c r="CA2121" s="47"/>
      <c r="CB2121" s="47"/>
      <c r="CC2121" s="47"/>
      <c r="CD2121" s="47"/>
      <c r="CE2121" s="47"/>
      <c r="CF2121" s="47"/>
      <c r="CG2121" s="47"/>
      <c r="CH2121" s="47"/>
      <c r="CI2121" s="47"/>
    </row>
    <row r="2122" spans="3:87">
      <c r="C2122" s="17"/>
      <c r="D2122" s="90"/>
      <c r="E2122" s="47"/>
      <c r="F2122" s="47"/>
      <c r="G2122" s="47"/>
      <c r="H2122" s="47"/>
      <c r="I2122" s="47"/>
      <c r="J2122" s="47"/>
      <c r="K2122" s="47"/>
      <c r="L2122" s="47"/>
      <c r="M2122" s="47"/>
      <c r="N2122" s="47"/>
      <c r="O2122" s="47"/>
      <c r="P2122" s="47"/>
      <c r="Q2122" s="47"/>
      <c r="R2122" s="47"/>
      <c r="S2122" s="47"/>
      <c r="T2122" s="47"/>
      <c r="U2122" s="47"/>
      <c r="V2122" s="47"/>
      <c r="W2122" s="47"/>
      <c r="X2122" s="47"/>
      <c r="Y2122" s="47"/>
      <c r="Z2122" s="47"/>
      <c r="AA2122" s="47"/>
      <c r="AB2122" s="47"/>
      <c r="AC2122" s="47"/>
      <c r="AD2122" s="47"/>
      <c r="AE2122" s="47"/>
      <c r="AF2122" s="47"/>
      <c r="AG2122" s="47"/>
      <c r="AH2122" s="47"/>
      <c r="AI2122" s="47"/>
      <c r="AJ2122" s="47"/>
      <c r="AK2122" s="47"/>
      <c r="AL2122" s="47"/>
      <c r="AM2122" s="47"/>
      <c r="AN2122" s="47"/>
      <c r="AO2122" s="47"/>
      <c r="AP2122" s="47"/>
      <c r="AQ2122" s="47"/>
      <c r="AR2122" s="47"/>
      <c r="AS2122" s="47"/>
      <c r="AT2122" s="47"/>
      <c r="AU2122" s="47"/>
      <c r="AV2122" s="47"/>
      <c r="AW2122" s="47"/>
      <c r="AX2122" s="47"/>
      <c r="AY2122" s="47"/>
      <c r="AZ2122" s="47"/>
      <c r="BA2122" s="47"/>
      <c r="BB2122" s="47"/>
      <c r="BC2122" s="47"/>
      <c r="BD2122" s="47"/>
      <c r="BE2122" s="47"/>
      <c r="BF2122" s="47"/>
      <c r="BG2122" s="47"/>
      <c r="BH2122" s="47"/>
      <c r="BI2122" s="47"/>
      <c r="BJ2122" s="47"/>
      <c r="BK2122" s="47"/>
      <c r="BL2122" s="47"/>
      <c r="BM2122" s="47"/>
      <c r="BN2122" s="47"/>
      <c r="BO2122" s="47"/>
      <c r="BP2122" s="47"/>
      <c r="BQ2122" s="47"/>
      <c r="BR2122" s="47"/>
      <c r="BS2122" s="47"/>
      <c r="BT2122" s="47"/>
      <c r="BU2122" s="47"/>
      <c r="BV2122" s="47"/>
      <c r="BW2122" s="47"/>
      <c r="BX2122" s="47"/>
      <c r="BY2122" s="47"/>
      <c r="BZ2122" s="47"/>
      <c r="CA2122" s="47"/>
      <c r="CB2122" s="47"/>
      <c r="CC2122" s="47"/>
      <c r="CD2122" s="47"/>
      <c r="CE2122" s="47"/>
      <c r="CF2122" s="47"/>
      <c r="CG2122" s="47"/>
      <c r="CH2122" s="47"/>
      <c r="CI2122" s="47"/>
    </row>
    <row r="2123" spans="3:87">
      <c r="C2123" s="17"/>
      <c r="D2123" s="90"/>
      <c r="E2123" s="47"/>
      <c r="F2123" s="47"/>
      <c r="G2123" s="47"/>
      <c r="H2123" s="47"/>
      <c r="I2123" s="47"/>
      <c r="J2123" s="47"/>
      <c r="K2123" s="47"/>
      <c r="L2123" s="47"/>
      <c r="M2123" s="47"/>
      <c r="N2123" s="47"/>
      <c r="O2123" s="47"/>
      <c r="P2123" s="47"/>
      <c r="Q2123" s="47"/>
      <c r="R2123" s="47"/>
      <c r="S2123" s="47"/>
      <c r="T2123" s="47"/>
      <c r="U2123" s="47"/>
      <c r="V2123" s="47"/>
      <c r="W2123" s="47"/>
      <c r="X2123" s="47"/>
      <c r="Y2123" s="47"/>
      <c r="Z2123" s="47"/>
      <c r="AA2123" s="47"/>
      <c r="AB2123" s="47"/>
      <c r="AC2123" s="47"/>
      <c r="AD2123" s="47"/>
      <c r="AE2123" s="47"/>
      <c r="AF2123" s="47"/>
      <c r="AG2123" s="47"/>
      <c r="AH2123" s="47"/>
      <c r="AI2123" s="47"/>
      <c r="AJ2123" s="47"/>
      <c r="AK2123" s="47"/>
      <c r="AL2123" s="47"/>
      <c r="AM2123" s="47"/>
      <c r="AN2123" s="47"/>
      <c r="AO2123" s="47"/>
      <c r="AP2123" s="47"/>
      <c r="AQ2123" s="47"/>
      <c r="AR2123" s="47"/>
      <c r="AS2123" s="47"/>
      <c r="AT2123" s="47"/>
      <c r="AU2123" s="47"/>
      <c r="AV2123" s="47"/>
      <c r="AW2123" s="47"/>
      <c r="AX2123" s="47"/>
      <c r="AY2123" s="47"/>
      <c r="AZ2123" s="47"/>
      <c r="BA2123" s="47"/>
      <c r="BB2123" s="47"/>
      <c r="BC2123" s="47"/>
      <c r="BD2123" s="47"/>
      <c r="BE2123" s="47"/>
      <c r="BF2123" s="47"/>
      <c r="BG2123" s="47"/>
      <c r="BH2123" s="47"/>
      <c r="BI2123" s="47"/>
      <c r="BJ2123" s="47"/>
      <c r="BK2123" s="47"/>
      <c r="BL2123" s="47"/>
      <c r="BM2123" s="47"/>
      <c r="BN2123" s="47"/>
      <c r="BO2123" s="47"/>
      <c r="BP2123" s="47"/>
      <c r="BQ2123" s="47"/>
      <c r="BR2123" s="47"/>
      <c r="BS2123" s="47"/>
      <c r="BT2123" s="47"/>
      <c r="BU2123" s="47"/>
      <c r="BV2123" s="47"/>
      <c r="BW2123" s="47"/>
      <c r="BX2123" s="47"/>
      <c r="BY2123" s="47"/>
      <c r="BZ2123" s="47"/>
      <c r="CA2123" s="47"/>
      <c r="CB2123" s="47"/>
      <c r="CC2123" s="47"/>
      <c r="CD2123" s="47"/>
      <c r="CE2123" s="47"/>
      <c r="CF2123" s="47"/>
      <c r="CG2123" s="47"/>
      <c r="CH2123" s="47"/>
      <c r="CI2123" s="47"/>
    </row>
    <row r="2124" spans="3:87">
      <c r="C2124" s="17"/>
      <c r="D2124" s="90"/>
      <c r="E2124" s="47"/>
      <c r="F2124" s="47"/>
      <c r="G2124" s="47"/>
      <c r="H2124" s="47"/>
      <c r="I2124" s="47"/>
      <c r="J2124" s="47"/>
      <c r="K2124" s="47"/>
      <c r="L2124" s="47"/>
      <c r="M2124" s="47"/>
      <c r="N2124" s="47"/>
      <c r="O2124" s="47"/>
      <c r="P2124" s="47"/>
      <c r="Q2124" s="47"/>
      <c r="R2124" s="47"/>
      <c r="S2124" s="47"/>
      <c r="T2124" s="47"/>
      <c r="U2124" s="47"/>
      <c r="V2124" s="47"/>
      <c r="W2124" s="47"/>
      <c r="X2124" s="47"/>
      <c r="Y2124" s="47"/>
      <c r="Z2124" s="47"/>
      <c r="AA2124" s="47"/>
      <c r="AB2124" s="47"/>
      <c r="AC2124" s="47"/>
      <c r="AD2124" s="47"/>
      <c r="AE2124" s="47"/>
      <c r="AF2124" s="47"/>
      <c r="AG2124" s="47"/>
      <c r="AH2124" s="47"/>
      <c r="AI2124" s="47"/>
      <c r="AJ2124" s="47"/>
      <c r="AK2124" s="47"/>
      <c r="AL2124" s="47"/>
      <c r="AM2124" s="47"/>
      <c r="AN2124" s="47"/>
      <c r="AO2124" s="47"/>
      <c r="AP2124" s="47"/>
      <c r="AQ2124" s="47"/>
      <c r="AR2124" s="47"/>
      <c r="AS2124" s="47"/>
      <c r="AT2124" s="47"/>
      <c r="AU2124" s="47"/>
      <c r="AV2124" s="47"/>
      <c r="AW2124" s="47"/>
      <c r="AX2124" s="47"/>
      <c r="AY2124" s="47"/>
      <c r="AZ2124" s="47"/>
      <c r="BA2124" s="47"/>
      <c r="BB2124" s="47"/>
      <c r="BC2124" s="47"/>
      <c r="BD2124" s="47"/>
      <c r="BE2124" s="47"/>
      <c r="BF2124" s="47"/>
      <c r="BG2124" s="47"/>
      <c r="BH2124" s="47"/>
      <c r="BI2124" s="47"/>
      <c r="BJ2124" s="47"/>
      <c r="BK2124" s="47"/>
      <c r="BL2124" s="47"/>
      <c r="BM2124" s="47"/>
      <c r="BN2124" s="47"/>
      <c r="BO2124" s="47"/>
      <c r="BP2124" s="47"/>
      <c r="BQ2124" s="47"/>
      <c r="BR2124" s="47"/>
      <c r="BS2124" s="47"/>
      <c r="BT2124" s="47"/>
      <c r="BU2124" s="47"/>
      <c r="BV2124" s="47"/>
      <c r="BW2124" s="47"/>
      <c r="BX2124" s="47"/>
      <c r="BY2124" s="47"/>
      <c r="BZ2124" s="47"/>
      <c r="CA2124" s="47"/>
      <c r="CB2124" s="47"/>
      <c r="CC2124" s="47"/>
      <c r="CD2124" s="47"/>
      <c r="CE2124" s="47"/>
      <c r="CF2124" s="47"/>
      <c r="CG2124" s="47"/>
      <c r="CH2124" s="47"/>
      <c r="CI2124" s="47"/>
    </row>
    <row r="2125" spans="3:87">
      <c r="C2125" s="17"/>
      <c r="D2125" s="90"/>
      <c r="E2125" s="47"/>
      <c r="F2125" s="47"/>
      <c r="G2125" s="47"/>
      <c r="H2125" s="47"/>
      <c r="I2125" s="47"/>
      <c r="J2125" s="47"/>
      <c r="K2125" s="47"/>
      <c r="L2125" s="47"/>
      <c r="M2125" s="47"/>
      <c r="N2125" s="47"/>
      <c r="O2125" s="47"/>
      <c r="P2125" s="47"/>
      <c r="Q2125" s="47"/>
      <c r="R2125" s="47"/>
      <c r="S2125" s="47"/>
      <c r="T2125" s="47"/>
      <c r="U2125" s="47"/>
      <c r="V2125" s="47"/>
      <c r="W2125" s="47"/>
      <c r="X2125" s="47"/>
      <c r="Y2125" s="47"/>
      <c r="Z2125" s="47"/>
      <c r="AA2125" s="47"/>
      <c r="AB2125" s="47"/>
      <c r="AC2125" s="47"/>
      <c r="AD2125" s="47"/>
      <c r="AE2125" s="47"/>
      <c r="AF2125" s="47"/>
      <c r="AG2125" s="47"/>
      <c r="AH2125" s="47"/>
      <c r="AI2125" s="47"/>
      <c r="AJ2125" s="47"/>
      <c r="AK2125" s="47"/>
      <c r="AL2125" s="47"/>
      <c r="AM2125" s="47"/>
      <c r="AN2125" s="47"/>
      <c r="AO2125" s="47"/>
      <c r="AP2125" s="47"/>
      <c r="AQ2125" s="47"/>
      <c r="AR2125" s="47"/>
      <c r="AS2125" s="47"/>
      <c r="AT2125" s="47"/>
      <c r="AU2125" s="47"/>
      <c r="AV2125" s="47"/>
      <c r="AW2125" s="47"/>
      <c r="AX2125" s="47"/>
      <c r="AY2125" s="47"/>
      <c r="AZ2125" s="47"/>
      <c r="BA2125" s="47"/>
      <c r="BB2125" s="47"/>
      <c r="BC2125" s="47"/>
      <c r="BD2125" s="47"/>
      <c r="BE2125" s="47"/>
      <c r="BF2125" s="47"/>
      <c r="BG2125" s="47"/>
      <c r="BH2125" s="47"/>
      <c r="BI2125" s="47"/>
      <c r="BJ2125" s="47"/>
      <c r="BK2125" s="47"/>
      <c r="BL2125" s="47"/>
      <c r="BM2125" s="47"/>
      <c r="BN2125" s="47"/>
      <c r="BO2125" s="47"/>
      <c r="BP2125" s="47"/>
      <c r="BQ2125" s="47"/>
      <c r="BR2125" s="47"/>
      <c r="BS2125" s="47"/>
      <c r="BT2125" s="47"/>
      <c r="BU2125" s="47"/>
      <c r="BV2125" s="47"/>
      <c r="BW2125" s="47"/>
      <c r="BX2125" s="47"/>
      <c r="BY2125" s="47"/>
      <c r="BZ2125" s="47"/>
      <c r="CA2125" s="47"/>
      <c r="CB2125" s="47"/>
      <c r="CC2125" s="47"/>
      <c r="CD2125" s="47"/>
      <c r="CE2125" s="47"/>
      <c r="CF2125" s="47"/>
      <c r="CG2125" s="47"/>
      <c r="CH2125" s="47"/>
      <c r="CI2125" s="47"/>
    </row>
    <row r="2126" spans="3:87">
      <c r="C2126" s="17"/>
      <c r="D2126" s="90"/>
      <c r="E2126" s="47"/>
      <c r="F2126" s="47"/>
      <c r="G2126" s="47"/>
      <c r="H2126" s="47"/>
      <c r="I2126" s="47"/>
      <c r="J2126" s="47"/>
      <c r="K2126" s="47"/>
      <c r="L2126" s="47"/>
      <c r="M2126" s="47"/>
      <c r="N2126" s="47"/>
      <c r="O2126" s="47"/>
      <c r="P2126" s="47"/>
      <c r="Q2126" s="47"/>
      <c r="R2126" s="47"/>
      <c r="S2126" s="47"/>
      <c r="T2126" s="47"/>
      <c r="U2126" s="47"/>
      <c r="V2126" s="47"/>
      <c r="W2126" s="47"/>
      <c r="X2126" s="47"/>
      <c r="Y2126" s="47"/>
      <c r="Z2126" s="47"/>
      <c r="AA2126" s="47"/>
      <c r="AB2126" s="47"/>
      <c r="AC2126" s="47"/>
      <c r="AD2126" s="47"/>
      <c r="AE2126" s="47"/>
      <c r="AF2126" s="47"/>
      <c r="AG2126" s="47"/>
      <c r="AH2126" s="47"/>
      <c r="AI2126" s="47"/>
      <c r="AJ2126" s="47"/>
      <c r="AK2126" s="47"/>
      <c r="AL2126" s="47"/>
      <c r="AM2126" s="47"/>
      <c r="AN2126" s="47"/>
      <c r="AO2126" s="47"/>
      <c r="AP2126" s="47"/>
      <c r="AQ2126" s="47"/>
      <c r="AR2126" s="47"/>
      <c r="AS2126" s="47"/>
      <c r="AT2126" s="47"/>
      <c r="AU2126" s="47"/>
      <c r="AV2126" s="47"/>
      <c r="AW2126" s="47"/>
      <c r="AX2126" s="47"/>
      <c r="AY2126" s="47"/>
      <c r="AZ2126" s="47"/>
      <c r="BA2126" s="47"/>
      <c r="BB2126" s="47"/>
      <c r="BC2126" s="47"/>
      <c r="BD2126" s="47"/>
      <c r="BE2126" s="47"/>
      <c r="BF2126" s="47"/>
      <c r="BG2126" s="47"/>
      <c r="BH2126" s="47"/>
      <c r="BI2126" s="47"/>
      <c r="BJ2126" s="47"/>
      <c r="BK2126" s="47"/>
      <c r="BL2126" s="47"/>
      <c r="BM2126" s="47"/>
      <c r="BN2126" s="47"/>
      <c r="BO2126" s="47"/>
      <c r="BP2126" s="47"/>
      <c r="BQ2126" s="47"/>
      <c r="BR2126" s="47"/>
      <c r="BS2126" s="47"/>
      <c r="BT2126" s="47"/>
      <c r="BU2126" s="47"/>
      <c r="BV2126" s="47"/>
      <c r="BW2126" s="47"/>
      <c r="BX2126" s="47"/>
      <c r="BY2126" s="47"/>
      <c r="BZ2126" s="47"/>
      <c r="CA2126" s="47"/>
      <c r="CB2126" s="47"/>
      <c r="CC2126" s="47"/>
      <c r="CD2126" s="47"/>
      <c r="CE2126" s="47"/>
      <c r="CF2126" s="47"/>
      <c r="CG2126" s="47"/>
      <c r="CH2126" s="47"/>
      <c r="CI2126" s="47"/>
    </row>
    <row r="2127" spans="3:87">
      <c r="C2127" s="17"/>
      <c r="D2127" s="90"/>
      <c r="E2127" s="47"/>
      <c r="F2127" s="47"/>
      <c r="G2127" s="47"/>
      <c r="H2127" s="47"/>
      <c r="I2127" s="47"/>
      <c r="J2127" s="47"/>
      <c r="K2127" s="47"/>
      <c r="L2127" s="47"/>
      <c r="M2127" s="47"/>
      <c r="N2127" s="47"/>
      <c r="O2127" s="47"/>
      <c r="P2127" s="47"/>
      <c r="Q2127" s="47"/>
      <c r="R2127" s="47"/>
      <c r="S2127" s="47"/>
      <c r="T2127" s="47"/>
      <c r="U2127" s="47"/>
      <c r="V2127" s="47"/>
      <c r="W2127" s="47"/>
      <c r="X2127" s="47"/>
      <c r="Y2127" s="47"/>
      <c r="Z2127" s="47"/>
      <c r="AA2127" s="47"/>
      <c r="AB2127" s="47"/>
      <c r="AC2127" s="47"/>
      <c r="AD2127" s="47"/>
      <c r="AE2127" s="47"/>
      <c r="AF2127" s="47"/>
      <c r="AG2127" s="47"/>
      <c r="AH2127" s="47"/>
      <c r="AI2127" s="47"/>
      <c r="AJ2127" s="47"/>
      <c r="AK2127" s="47"/>
      <c r="AL2127" s="47"/>
      <c r="AM2127" s="47"/>
      <c r="AN2127" s="47"/>
      <c r="AO2127" s="47"/>
      <c r="AP2127" s="47"/>
      <c r="AQ2127" s="47"/>
      <c r="AR2127" s="47"/>
      <c r="AS2127" s="47"/>
      <c r="AT2127" s="47"/>
      <c r="AU2127" s="47"/>
      <c r="AV2127" s="47"/>
      <c r="AW2127" s="47"/>
      <c r="AX2127" s="47"/>
      <c r="AY2127" s="47"/>
      <c r="AZ2127" s="47"/>
      <c r="BA2127" s="47"/>
      <c r="BB2127" s="47"/>
      <c r="BC2127" s="47"/>
      <c r="BD2127" s="47"/>
      <c r="BE2127" s="47"/>
      <c r="BF2127" s="47"/>
      <c r="BG2127" s="47"/>
      <c r="BH2127" s="47"/>
      <c r="BI2127" s="47"/>
      <c r="BJ2127" s="47"/>
      <c r="BK2127" s="47"/>
      <c r="BL2127" s="47"/>
      <c r="BM2127" s="47"/>
      <c r="BN2127" s="47"/>
      <c r="BO2127" s="47"/>
      <c r="BP2127" s="47"/>
      <c r="BQ2127" s="47"/>
      <c r="BR2127" s="47"/>
      <c r="BS2127" s="47"/>
      <c r="BT2127" s="47"/>
      <c r="BU2127" s="47"/>
      <c r="BV2127" s="47"/>
      <c r="BW2127" s="47"/>
      <c r="BX2127" s="47"/>
      <c r="BY2127" s="47"/>
      <c r="BZ2127" s="47"/>
      <c r="CA2127" s="47"/>
      <c r="CB2127" s="47"/>
      <c r="CC2127" s="47"/>
      <c r="CD2127" s="47"/>
      <c r="CE2127" s="47"/>
      <c r="CF2127" s="47"/>
      <c r="CG2127" s="47"/>
      <c r="CH2127" s="47"/>
      <c r="CI2127" s="47"/>
    </row>
    <row r="2128" spans="3:87">
      <c r="C2128" s="17"/>
      <c r="D2128" s="90"/>
      <c r="E2128" s="47"/>
      <c r="F2128" s="47"/>
      <c r="G2128" s="47"/>
      <c r="H2128" s="47"/>
      <c r="I2128" s="47"/>
      <c r="J2128" s="47"/>
      <c r="K2128" s="47"/>
      <c r="L2128" s="47"/>
      <c r="M2128" s="47"/>
      <c r="N2128" s="47"/>
      <c r="O2128" s="47"/>
      <c r="P2128" s="47"/>
      <c r="Q2128" s="47"/>
      <c r="R2128" s="47"/>
      <c r="S2128" s="47"/>
      <c r="T2128" s="47"/>
      <c r="U2128" s="47"/>
      <c r="V2128" s="47"/>
      <c r="W2128" s="47"/>
      <c r="X2128" s="47"/>
      <c r="Y2128" s="47"/>
      <c r="Z2128" s="47"/>
      <c r="AA2128" s="47"/>
      <c r="AB2128" s="47"/>
      <c r="AC2128" s="47"/>
      <c r="AD2128" s="47"/>
      <c r="AE2128" s="47"/>
      <c r="AF2128" s="47"/>
      <c r="AG2128" s="47"/>
      <c r="AH2128" s="47"/>
      <c r="AI2128" s="47"/>
      <c r="AJ2128" s="47"/>
      <c r="AK2128" s="47"/>
      <c r="AL2128" s="47"/>
      <c r="AM2128" s="47"/>
      <c r="AN2128" s="47"/>
      <c r="AO2128" s="47"/>
      <c r="AP2128" s="47"/>
      <c r="AQ2128" s="47"/>
      <c r="AR2128" s="47"/>
      <c r="AS2128" s="47"/>
      <c r="AT2128" s="47"/>
      <c r="AU2128" s="47"/>
      <c r="AV2128" s="47"/>
      <c r="AW2128" s="47"/>
      <c r="AX2128" s="47"/>
      <c r="AY2128" s="47"/>
      <c r="AZ2128" s="47"/>
      <c r="BA2128" s="47"/>
      <c r="BB2128" s="47"/>
      <c r="BC2128" s="47"/>
      <c r="BD2128" s="47"/>
      <c r="BE2128" s="47"/>
      <c r="BF2128" s="47"/>
      <c r="BG2128" s="47"/>
      <c r="BH2128" s="47"/>
      <c r="BI2128" s="47"/>
      <c r="BJ2128" s="47"/>
      <c r="BK2128" s="47"/>
      <c r="BL2128" s="47"/>
      <c r="BM2128" s="47"/>
      <c r="BN2128" s="47"/>
      <c r="BO2128" s="47"/>
      <c r="BP2128" s="47"/>
      <c r="BQ2128" s="47"/>
      <c r="BR2128" s="47"/>
      <c r="BS2128" s="47"/>
      <c r="BT2128" s="47"/>
      <c r="BU2128" s="47"/>
      <c r="BV2128" s="47"/>
      <c r="BW2128" s="47"/>
      <c r="BX2128" s="47"/>
      <c r="BY2128" s="47"/>
      <c r="BZ2128" s="47"/>
      <c r="CA2128" s="47"/>
      <c r="CB2128" s="47"/>
      <c r="CC2128" s="47"/>
      <c r="CD2128" s="47"/>
      <c r="CE2128" s="47"/>
      <c r="CF2128" s="47"/>
      <c r="CG2128" s="47"/>
      <c r="CH2128" s="47"/>
      <c r="CI2128" s="47"/>
    </row>
    <row r="2129" spans="3:87">
      <c r="C2129" s="17"/>
      <c r="D2129" s="90"/>
      <c r="E2129" s="47"/>
      <c r="F2129" s="47"/>
      <c r="G2129" s="47"/>
      <c r="H2129" s="47"/>
      <c r="I2129" s="47"/>
      <c r="J2129" s="47"/>
      <c r="K2129" s="47"/>
      <c r="L2129" s="47"/>
      <c r="M2129" s="47"/>
      <c r="N2129" s="47"/>
      <c r="O2129" s="47"/>
      <c r="P2129" s="47"/>
      <c r="Q2129" s="47"/>
      <c r="R2129" s="47"/>
      <c r="S2129" s="47"/>
      <c r="T2129" s="47"/>
      <c r="U2129" s="47"/>
      <c r="V2129" s="47"/>
      <c r="W2129" s="47"/>
      <c r="X2129" s="47"/>
      <c r="Y2129" s="47"/>
      <c r="Z2129" s="47"/>
      <c r="AA2129" s="47"/>
      <c r="AB2129" s="47"/>
      <c r="AC2129" s="47"/>
      <c r="AD2129" s="47"/>
      <c r="AE2129" s="47"/>
      <c r="AF2129" s="47"/>
      <c r="AG2129" s="47"/>
      <c r="AH2129" s="47"/>
      <c r="AI2129" s="47"/>
      <c r="AJ2129" s="47"/>
      <c r="AK2129" s="47"/>
      <c r="AL2129" s="47"/>
      <c r="AM2129" s="47"/>
      <c r="AN2129" s="47"/>
      <c r="AO2129" s="47"/>
      <c r="AP2129" s="47"/>
      <c r="AQ2129" s="47"/>
      <c r="AR2129" s="47"/>
      <c r="AS2129" s="47"/>
      <c r="AT2129" s="47"/>
      <c r="AU2129" s="47"/>
      <c r="AV2129" s="47"/>
      <c r="AW2129" s="47"/>
      <c r="AX2129" s="47"/>
      <c r="AY2129" s="47"/>
      <c r="AZ2129" s="47"/>
      <c r="BA2129" s="47"/>
      <c r="BB2129" s="47"/>
      <c r="BC2129" s="47"/>
      <c r="BD2129" s="47"/>
      <c r="BE2129" s="47"/>
      <c r="BF2129" s="47"/>
      <c r="BG2129" s="47"/>
      <c r="BH2129" s="47"/>
      <c r="BI2129" s="47"/>
      <c r="BJ2129" s="47"/>
      <c r="BK2129" s="47"/>
      <c r="BL2129" s="47"/>
      <c r="BM2129" s="47"/>
      <c r="BN2129" s="47"/>
      <c r="BO2129" s="47"/>
      <c r="BP2129" s="47"/>
      <c r="BQ2129" s="47"/>
      <c r="BR2129" s="47"/>
      <c r="BS2129" s="47"/>
      <c r="BT2129" s="47"/>
      <c r="BU2129" s="47"/>
      <c r="BV2129" s="47"/>
      <c r="BW2129" s="47"/>
      <c r="BX2129" s="47"/>
      <c r="BY2129" s="47"/>
      <c r="BZ2129" s="47"/>
      <c r="CA2129" s="47"/>
      <c r="CB2129" s="47"/>
      <c r="CC2129" s="47"/>
      <c r="CD2129" s="47"/>
      <c r="CE2129" s="47"/>
      <c r="CF2129" s="47"/>
      <c r="CG2129" s="47"/>
      <c r="CH2129" s="47"/>
      <c r="CI2129" s="47"/>
    </row>
    <row r="2130" spans="3:87">
      <c r="C2130" s="17"/>
      <c r="D2130" s="90"/>
      <c r="E2130" s="47"/>
      <c r="F2130" s="47"/>
      <c r="G2130" s="47"/>
      <c r="H2130" s="47"/>
      <c r="I2130" s="47"/>
      <c r="J2130" s="47"/>
      <c r="K2130" s="47"/>
      <c r="L2130" s="47"/>
      <c r="M2130" s="47"/>
      <c r="N2130" s="47"/>
      <c r="O2130" s="47"/>
      <c r="P2130" s="47"/>
      <c r="Q2130" s="47"/>
      <c r="R2130" s="47"/>
      <c r="S2130" s="47"/>
      <c r="T2130" s="47"/>
      <c r="U2130" s="47"/>
      <c r="V2130" s="47"/>
      <c r="W2130" s="47"/>
      <c r="X2130" s="47"/>
      <c r="Y2130" s="47"/>
      <c r="Z2130" s="47"/>
      <c r="AA2130" s="47"/>
      <c r="AB2130" s="47"/>
      <c r="AC2130" s="47"/>
      <c r="AD2130" s="47"/>
      <c r="AE2130" s="47"/>
      <c r="AF2130" s="47"/>
      <c r="AG2130" s="47"/>
      <c r="AH2130" s="47"/>
      <c r="AI2130" s="47"/>
      <c r="AJ2130" s="47"/>
      <c r="AK2130" s="47"/>
      <c r="AL2130" s="47"/>
      <c r="AM2130" s="47"/>
      <c r="AN2130" s="47"/>
      <c r="AO2130" s="47"/>
      <c r="AP2130" s="47"/>
      <c r="AQ2130" s="47"/>
      <c r="AR2130" s="47"/>
      <c r="AS2130" s="47"/>
      <c r="AT2130" s="47"/>
      <c r="AU2130" s="47"/>
      <c r="AV2130" s="47"/>
      <c r="AW2130" s="47"/>
      <c r="AX2130" s="47"/>
      <c r="AY2130" s="47"/>
      <c r="AZ2130" s="47"/>
      <c r="BA2130" s="47"/>
      <c r="BB2130" s="47"/>
      <c r="BC2130" s="47"/>
      <c r="BD2130" s="47"/>
      <c r="BE2130" s="47"/>
      <c r="BF2130" s="47"/>
      <c r="BG2130" s="47"/>
      <c r="BH2130" s="47"/>
      <c r="BI2130" s="47"/>
      <c r="BJ2130" s="47"/>
      <c r="BK2130" s="47"/>
      <c r="BL2130" s="47"/>
      <c r="BM2130" s="47"/>
      <c r="BN2130" s="47"/>
      <c r="BO2130" s="47"/>
      <c r="BP2130" s="47"/>
      <c r="BQ2130" s="47"/>
      <c r="BR2130" s="47"/>
      <c r="BS2130" s="47"/>
      <c r="BT2130" s="47"/>
      <c r="BU2130" s="47"/>
      <c r="BV2130" s="47"/>
      <c r="BW2130" s="47"/>
      <c r="BX2130" s="47"/>
      <c r="BY2130" s="47"/>
      <c r="BZ2130" s="47"/>
      <c r="CA2130" s="47"/>
      <c r="CB2130" s="47"/>
      <c r="CC2130" s="47"/>
      <c r="CD2130" s="47"/>
      <c r="CE2130" s="47"/>
      <c r="CF2130" s="47"/>
      <c r="CG2130" s="47"/>
      <c r="CH2130" s="47"/>
      <c r="CI2130" s="47"/>
    </row>
    <row r="2131" spans="3:87">
      <c r="C2131" s="17"/>
      <c r="D2131" s="90"/>
      <c r="E2131" s="47"/>
      <c r="F2131" s="47"/>
      <c r="G2131" s="47"/>
      <c r="H2131" s="47"/>
      <c r="I2131" s="47"/>
      <c r="J2131" s="47"/>
      <c r="K2131" s="47"/>
      <c r="L2131" s="47"/>
      <c r="M2131" s="47"/>
      <c r="N2131" s="47"/>
      <c r="O2131" s="47"/>
      <c r="P2131" s="47"/>
      <c r="Q2131" s="47"/>
      <c r="R2131" s="47"/>
      <c r="S2131" s="47"/>
      <c r="T2131" s="47"/>
      <c r="U2131" s="47"/>
      <c r="V2131" s="47"/>
      <c r="W2131" s="47"/>
      <c r="X2131" s="47"/>
      <c r="Y2131" s="47"/>
      <c r="Z2131" s="47"/>
      <c r="AA2131" s="47"/>
      <c r="AB2131" s="47"/>
      <c r="AC2131" s="47"/>
      <c r="AD2131" s="47"/>
      <c r="AE2131" s="47"/>
      <c r="AF2131" s="47"/>
      <c r="AG2131" s="47"/>
      <c r="AH2131" s="47"/>
      <c r="AI2131" s="47"/>
      <c r="AJ2131" s="47"/>
      <c r="AK2131" s="47"/>
      <c r="AL2131" s="47"/>
      <c r="AM2131" s="47"/>
      <c r="AN2131" s="47"/>
      <c r="AO2131" s="47"/>
      <c r="AP2131" s="47"/>
      <c r="AQ2131" s="47"/>
      <c r="AR2131" s="47"/>
      <c r="AS2131" s="47"/>
      <c r="AT2131" s="47"/>
      <c r="AU2131" s="47"/>
      <c r="AV2131" s="47"/>
      <c r="AW2131" s="47"/>
      <c r="AX2131" s="47"/>
      <c r="AY2131" s="47"/>
      <c r="AZ2131" s="47"/>
      <c r="BA2131" s="47"/>
      <c r="BB2131" s="47"/>
      <c r="BC2131" s="47"/>
      <c r="BD2131" s="47"/>
      <c r="BE2131" s="47"/>
      <c r="BF2131" s="47"/>
      <c r="BG2131" s="47"/>
      <c r="BH2131" s="47"/>
      <c r="BI2131" s="47"/>
      <c r="BJ2131" s="47"/>
      <c r="BK2131" s="47"/>
      <c r="BL2131" s="47"/>
      <c r="BM2131" s="47"/>
      <c r="BN2131" s="47"/>
      <c r="BO2131" s="47"/>
      <c r="BP2131" s="47"/>
      <c r="BQ2131" s="47"/>
      <c r="BR2131" s="47"/>
      <c r="BS2131" s="47"/>
      <c r="BT2131" s="47"/>
      <c r="BU2131" s="47"/>
      <c r="BV2131" s="47"/>
      <c r="BW2131" s="47"/>
      <c r="BX2131" s="47"/>
      <c r="BY2131" s="47"/>
      <c r="BZ2131" s="47"/>
      <c r="CA2131" s="47"/>
      <c r="CB2131" s="47"/>
      <c r="CC2131" s="47"/>
      <c r="CD2131" s="47"/>
      <c r="CE2131" s="47"/>
      <c r="CF2131" s="47"/>
      <c r="CG2131" s="47"/>
      <c r="CH2131" s="47"/>
      <c r="CI2131" s="47"/>
    </row>
    <row r="2132" spans="3:87">
      <c r="C2132" s="17"/>
      <c r="D2132" s="90"/>
      <c r="E2132" s="47"/>
      <c r="F2132" s="47"/>
      <c r="G2132" s="47"/>
      <c r="H2132" s="47"/>
      <c r="I2132" s="47"/>
      <c r="J2132" s="47"/>
      <c r="K2132" s="47"/>
      <c r="L2132" s="47"/>
      <c r="M2132" s="47"/>
      <c r="N2132" s="47"/>
      <c r="O2132" s="47"/>
      <c r="P2132" s="47"/>
      <c r="Q2132" s="47"/>
      <c r="R2132" s="47"/>
      <c r="S2132" s="47"/>
      <c r="T2132" s="47"/>
      <c r="U2132" s="47"/>
      <c r="V2132" s="47"/>
      <c r="W2132" s="47"/>
      <c r="X2132" s="47"/>
      <c r="Y2132" s="47"/>
      <c r="Z2132" s="47"/>
      <c r="AA2132" s="47"/>
      <c r="AB2132" s="47"/>
      <c r="AC2132" s="47"/>
      <c r="AD2132" s="47"/>
      <c r="AE2132" s="47"/>
      <c r="AF2132" s="47"/>
      <c r="AG2132" s="47"/>
      <c r="AH2132" s="47"/>
      <c r="AI2132" s="47"/>
      <c r="AJ2132" s="47"/>
      <c r="AK2132" s="47"/>
      <c r="AL2132" s="47"/>
      <c r="AM2132" s="47"/>
      <c r="AN2132" s="47"/>
      <c r="AO2132" s="47"/>
      <c r="AP2132" s="47"/>
      <c r="AQ2132" s="47"/>
      <c r="AR2132" s="47"/>
      <c r="AS2132" s="47"/>
      <c r="AT2132" s="47"/>
      <c r="AU2132" s="47"/>
      <c r="AV2132" s="47"/>
      <c r="AW2132" s="47"/>
      <c r="AX2132" s="47"/>
      <c r="AY2132" s="47"/>
      <c r="AZ2132" s="47"/>
      <c r="BA2132" s="47"/>
      <c r="BB2132" s="47"/>
      <c r="BC2132" s="47"/>
      <c r="BD2132" s="47"/>
      <c r="BE2132" s="47"/>
      <c r="BF2132" s="47"/>
      <c r="BG2132" s="47"/>
      <c r="BH2132" s="47"/>
      <c r="BI2132" s="47"/>
      <c r="BJ2132" s="47"/>
      <c r="BK2132" s="47"/>
      <c r="BL2132" s="47"/>
      <c r="BM2132" s="47"/>
      <c r="BN2132" s="47"/>
      <c r="BO2132" s="47"/>
      <c r="BP2132" s="47"/>
      <c r="BQ2132" s="47"/>
      <c r="BR2132" s="47"/>
      <c r="BS2132" s="47"/>
      <c r="BT2132" s="47"/>
      <c r="BU2132" s="47"/>
      <c r="BV2132" s="47"/>
      <c r="BW2132" s="47"/>
      <c r="BX2132" s="47"/>
      <c r="BY2132" s="47"/>
      <c r="BZ2132" s="47"/>
      <c r="CA2132" s="47"/>
      <c r="CB2132" s="47"/>
      <c r="CC2132" s="47"/>
      <c r="CD2132" s="47"/>
      <c r="CE2132" s="47"/>
      <c r="CF2132" s="47"/>
      <c r="CG2132" s="47"/>
      <c r="CH2132" s="47"/>
      <c r="CI2132" s="47"/>
    </row>
    <row r="2133" spans="3:87">
      <c r="C2133" s="17"/>
      <c r="D2133" s="90"/>
      <c r="E2133" s="47"/>
      <c r="F2133" s="47"/>
      <c r="G2133" s="47"/>
      <c r="H2133" s="47"/>
      <c r="I2133" s="47"/>
      <c r="J2133" s="47"/>
      <c r="K2133" s="47"/>
      <c r="L2133" s="47"/>
      <c r="M2133" s="47"/>
      <c r="N2133" s="47"/>
      <c r="O2133" s="47"/>
      <c r="P2133" s="47"/>
      <c r="Q2133" s="47"/>
      <c r="R2133" s="47"/>
      <c r="S2133" s="47"/>
      <c r="T2133" s="47"/>
      <c r="U2133" s="47"/>
      <c r="V2133" s="47"/>
      <c r="W2133" s="47"/>
      <c r="X2133" s="47"/>
      <c r="Y2133" s="47"/>
      <c r="Z2133" s="47"/>
      <c r="AA2133" s="47"/>
      <c r="AB2133" s="47"/>
      <c r="AC2133" s="47"/>
      <c r="AD2133" s="47"/>
      <c r="AE2133" s="47"/>
      <c r="AF2133" s="47"/>
      <c r="AG2133" s="47"/>
      <c r="AH2133" s="47"/>
      <c r="AI2133" s="47"/>
      <c r="AJ2133" s="47"/>
      <c r="AK2133" s="47"/>
      <c r="AL2133" s="47"/>
      <c r="AM2133" s="47"/>
      <c r="AN2133" s="47"/>
      <c r="AO2133" s="47"/>
      <c r="AP2133" s="47"/>
      <c r="AQ2133" s="47"/>
      <c r="AR2133" s="47"/>
      <c r="AS2133" s="47"/>
      <c r="AT2133" s="47"/>
      <c r="AU2133" s="47"/>
      <c r="AV2133" s="47"/>
      <c r="AW2133" s="47"/>
      <c r="AX2133" s="47"/>
      <c r="AY2133" s="47"/>
      <c r="AZ2133" s="47"/>
      <c r="BA2133" s="47"/>
      <c r="BB2133" s="47"/>
      <c r="BC2133" s="47"/>
      <c r="BD2133" s="47"/>
      <c r="BE2133" s="47"/>
      <c r="BF2133" s="47"/>
      <c r="BG2133" s="47"/>
      <c r="BH2133" s="47"/>
      <c r="BI2133" s="47"/>
      <c r="BJ2133" s="47"/>
      <c r="BK2133" s="47"/>
      <c r="BL2133" s="47"/>
      <c r="BM2133" s="47"/>
      <c r="BN2133" s="47"/>
      <c r="BO2133" s="47"/>
      <c r="BP2133" s="47"/>
      <c r="BQ2133" s="47"/>
      <c r="BR2133" s="47"/>
      <c r="BS2133" s="47"/>
      <c r="BT2133" s="47"/>
      <c r="BU2133" s="47"/>
      <c r="BV2133" s="47"/>
      <c r="BW2133" s="47"/>
      <c r="BX2133" s="47"/>
      <c r="BY2133" s="47"/>
      <c r="BZ2133" s="47"/>
      <c r="CA2133" s="47"/>
      <c r="CB2133" s="47"/>
      <c r="CC2133" s="47"/>
      <c r="CD2133" s="47"/>
      <c r="CE2133" s="47"/>
      <c r="CF2133" s="47"/>
      <c r="CG2133" s="47"/>
      <c r="CH2133" s="47"/>
      <c r="CI2133" s="47"/>
    </row>
    <row r="2134" spans="3:87">
      <c r="C2134" s="17"/>
      <c r="D2134" s="90"/>
      <c r="E2134" s="47"/>
      <c r="F2134" s="47"/>
      <c r="G2134" s="47"/>
      <c r="H2134" s="47"/>
      <c r="I2134" s="47"/>
      <c r="J2134" s="47"/>
      <c r="K2134" s="47"/>
      <c r="L2134" s="47"/>
      <c r="M2134" s="47"/>
      <c r="N2134" s="47"/>
      <c r="O2134" s="47"/>
      <c r="P2134" s="47"/>
      <c r="Q2134" s="47"/>
      <c r="R2134" s="47"/>
      <c r="S2134" s="47"/>
      <c r="T2134" s="47"/>
      <c r="U2134" s="47"/>
      <c r="V2134" s="47"/>
      <c r="W2134" s="47"/>
      <c r="X2134" s="47"/>
      <c r="Y2134" s="47"/>
      <c r="Z2134" s="47"/>
      <c r="AA2134" s="47"/>
      <c r="AB2134" s="47"/>
      <c r="AC2134" s="47"/>
      <c r="AD2134" s="47"/>
      <c r="AE2134" s="47"/>
      <c r="AF2134" s="47"/>
      <c r="AG2134" s="47"/>
      <c r="AH2134" s="47"/>
      <c r="AI2134" s="47"/>
      <c r="AJ2134" s="47"/>
      <c r="AK2134" s="47"/>
      <c r="AL2134" s="47"/>
      <c r="AM2134" s="47"/>
      <c r="AN2134" s="47"/>
      <c r="AO2134" s="47"/>
      <c r="AP2134" s="47"/>
      <c r="AQ2134" s="47"/>
      <c r="AR2134" s="47"/>
      <c r="AS2134" s="47"/>
      <c r="AT2134" s="47"/>
      <c r="AU2134" s="47"/>
      <c r="AV2134" s="47"/>
      <c r="AW2134" s="47"/>
      <c r="AX2134" s="47"/>
      <c r="AY2134" s="47"/>
      <c r="AZ2134" s="47"/>
      <c r="BA2134" s="47"/>
      <c r="BB2134" s="47"/>
      <c r="BC2134" s="47"/>
      <c r="BD2134" s="47"/>
      <c r="BE2134" s="47"/>
      <c r="BF2134" s="47"/>
      <c r="BG2134" s="47"/>
      <c r="BH2134" s="47"/>
      <c r="BI2134" s="47"/>
      <c r="BJ2134" s="47"/>
      <c r="BK2134" s="47"/>
      <c r="BL2134" s="47"/>
      <c r="BM2134" s="47"/>
      <c r="BN2134" s="47"/>
      <c r="BO2134" s="47"/>
      <c r="BP2134" s="47"/>
      <c r="BQ2134" s="47"/>
      <c r="BR2134" s="47"/>
      <c r="BS2134" s="47"/>
      <c r="BT2134" s="47"/>
      <c r="BU2134" s="47"/>
      <c r="BV2134" s="47"/>
      <c r="BW2134" s="47"/>
      <c r="BX2134" s="47"/>
      <c r="BY2134" s="47"/>
      <c r="BZ2134" s="47"/>
      <c r="CA2134" s="47"/>
      <c r="CB2134" s="47"/>
      <c r="CC2134" s="47"/>
      <c r="CD2134" s="47"/>
      <c r="CE2134" s="47"/>
      <c r="CF2134" s="47"/>
      <c r="CG2134" s="47"/>
      <c r="CH2134" s="47"/>
      <c r="CI2134" s="47"/>
    </row>
    <row r="2135" spans="3:87">
      <c r="C2135" s="17"/>
      <c r="D2135" s="90"/>
      <c r="E2135" s="47"/>
      <c r="F2135" s="47"/>
      <c r="G2135" s="47"/>
      <c r="H2135" s="47"/>
      <c r="I2135" s="47"/>
      <c r="J2135" s="47"/>
      <c r="K2135" s="47"/>
      <c r="L2135" s="47"/>
      <c r="M2135" s="47"/>
      <c r="N2135" s="47"/>
      <c r="O2135" s="47"/>
      <c r="P2135" s="47"/>
      <c r="Q2135" s="47"/>
      <c r="R2135" s="47"/>
      <c r="S2135" s="47"/>
      <c r="T2135" s="47"/>
      <c r="U2135" s="47"/>
      <c r="V2135" s="47"/>
      <c r="W2135" s="47"/>
      <c r="X2135" s="47"/>
      <c r="Y2135" s="47"/>
      <c r="Z2135" s="47"/>
      <c r="AA2135" s="47"/>
      <c r="AB2135" s="47"/>
      <c r="AC2135" s="47"/>
      <c r="AD2135" s="47"/>
      <c r="AE2135" s="47"/>
      <c r="AF2135" s="47"/>
      <c r="AG2135" s="47"/>
      <c r="AH2135" s="47"/>
      <c r="AI2135" s="47"/>
      <c r="AJ2135" s="47"/>
      <c r="AK2135" s="47"/>
      <c r="AL2135" s="47"/>
      <c r="AM2135" s="47"/>
      <c r="AN2135" s="47"/>
      <c r="AO2135" s="47"/>
      <c r="AP2135" s="47"/>
      <c r="AQ2135" s="47"/>
      <c r="AR2135" s="47"/>
      <c r="AS2135" s="47"/>
      <c r="AT2135" s="47"/>
      <c r="AU2135" s="47"/>
      <c r="AV2135" s="47"/>
      <c r="AW2135" s="47"/>
      <c r="AX2135" s="47"/>
      <c r="AY2135" s="47"/>
      <c r="AZ2135" s="47"/>
      <c r="BA2135" s="47"/>
      <c r="BB2135" s="47"/>
      <c r="BC2135" s="47"/>
      <c r="BD2135" s="47"/>
      <c r="BE2135" s="47"/>
      <c r="BF2135" s="47"/>
      <c r="BG2135" s="47"/>
      <c r="BH2135" s="47"/>
      <c r="BI2135" s="47"/>
      <c r="BJ2135" s="47"/>
      <c r="BK2135" s="47"/>
      <c r="BL2135" s="47"/>
      <c r="BM2135" s="47"/>
      <c r="BN2135" s="47"/>
      <c r="BO2135" s="47"/>
      <c r="BP2135" s="47"/>
      <c r="BQ2135" s="47"/>
      <c r="BR2135" s="47"/>
      <c r="BS2135" s="47"/>
      <c r="BT2135" s="47"/>
      <c r="BU2135" s="47"/>
      <c r="BV2135" s="47"/>
      <c r="BW2135" s="47"/>
      <c r="BX2135" s="47"/>
      <c r="BY2135" s="47"/>
      <c r="BZ2135" s="47"/>
      <c r="CA2135" s="47"/>
      <c r="CB2135" s="47"/>
      <c r="CC2135" s="47"/>
      <c r="CD2135" s="47"/>
      <c r="CE2135" s="47"/>
      <c r="CF2135" s="47"/>
      <c r="CG2135" s="47"/>
      <c r="CH2135" s="47"/>
      <c r="CI2135" s="47"/>
    </row>
    <row r="2136" spans="3:87">
      <c r="C2136" s="17"/>
      <c r="D2136" s="90"/>
      <c r="E2136" s="47"/>
      <c r="F2136" s="47"/>
      <c r="G2136" s="47"/>
      <c r="H2136" s="47"/>
      <c r="I2136" s="47"/>
      <c r="J2136" s="47"/>
      <c r="K2136" s="47"/>
      <c r="L2136" s="47"/>
      <c r="M2136" s="47"/>
      <c r="N2136" s="47"/>
      <c r="O2136" s="47"/>
      <c r="P2136" s="47"/>
      <c r="Q2136" s="47"/>
      <c r="R2136" s="47"/>
      <c r="S2136" s="47"/>
      <c r="T2136" s="47"/>
      <c r="U2136" s="47"/>
      <c r="V2136" s="47"/>
      <c r="W2136" s="47"/>
      <c r="X2136" s="47"/>
      <c r="Y2136" s="47"/>
      <c r="Z2136" s="47"/>
      <c r="AA2136" s="47"/>
      <c r="AB2136" s="47"/>
      <c r="AC2136" s="47"/>
      <c r="AD2136" s="47"/>
      <c r="AE2136" s="47"/>
      <c r="AF2136" s="47"/>
      <c r="AG2136" s="47"/>
      <c r="AH2136" s="47"/>
      <c r="AI2136" s="47"/>
      <c r="AJ2136" s="47"/>
      <c r="AK2136" s="47"/>
      <c r="AL2136" s="47"/>
      <c r="AM2136" s="47"/>
      <c r="AN2136" s="47"/>
      <c r="AO2136" s="47"/>
      <c r="AP2136" s="47"/>
      <c r="AQ2136" s="47"/>
      <c r="AR2136" s="47"/>
      <c r="AS2136" s="47"/>
      <c r="AT2136" s="47"/>
      <c r="AU2136" s="47"/>
      <c r="AV2136" s="47"/>
      <c r="AW2136" s="47"/>
      <c r="AX2136" s="47"/>
      <c r="AY2136" s="47"/>
      <c r="AZ2136" s="47"/>
      <c r="BA2136" s="47"/>
      <c r="BB2136" s="47"/>
      <c r="BC2136" s="47"/>
      <c r="BD2136" s="47"/>
      <c r="BE2136" s="47"/>
      <c r="BF2136" s="47"/>
      <c r="BG2136" s="47"/>
      <c r="BH2136" s="47"/>
      <c r="BI2136" s="47"/>
      <c r="BJ2136" s="47"/>
      <c r="BK2136" s="47"/>
      <c r="BL2136" s="47"/>
      <c r="BM2136" s="47"/>
      <c r="BN2136" s="47"/>
      <c r="BO2136" s="47"/>
      <c r="BP2136" s="47"/>
      <c r="BQ2136" s="47"/>
      <c r="BR2136" s="47"/>
      <c r="BS2136" s="47"/>
      <c r="BT2136" s="47"/>
      <c r="BU2136" s="47"/>
      <c r="BV2136" s="47"/>
      <c r="BW2136" s="47"/>
      <c r="BX2136" s="47"/>
      <c r="BY2136" s="47"/>
      <c r="BZ2136" s="47"/>
      <c r="CA2136" s="47"/>
      <c r="CB2136" s="47"/>
      <c r="CC2136" s="47"/>
      <c r="CD2136" s="47"/>
      <c r="CE2136" s="47"/>
      <c r="CF2136" s="47"/>
      <c r="CG2136" s="47"/>
      <c r="CH2136" s="47"/>
      <c r="CI2136" s="47"/>
    </row>
    <row r="2137" spans="3:87">
      <c r="C2137" s="17"/>
      <c r="D2137" s="90"/>
      <c r="E2137" s="47"/>
      <c r="F2137" s="47"/>
      <c r="G2137" s="47"/>
      <c r="H2137" s="47"/>
      <c r="I2137" s="47"/>
      <c r="J2137" s="47"/>
      <c r="K2137" s="47"/>
      <c r="L2137" s="47"/>
      <c r="M2137" s="47"/>
      <c r="N2137" s="47"/>
      <c r="O2137" s="47"/>
      <c r="P2137" s="47"/>
      <c r="Q2137" s="47"/>
      <c r="R2137" s="47"/>
      <c r="S2137" s="47"/>
      <c r="T2137" s="47"/>
      <c r="U2137" s="47"/>
      <c r="V2137" s="47"/>
      <c r="W2137" s="47"/>
      <c r="X2137" s="47"/>
      <c r="Y2137" s="47"/>
      <c r="Z2137" s="47"/>
      <c r="AA2137" s="47"/>
      <c r="AB2137" s="47"/>
      <c r="AC2137" s="47"/>
      <c r="AD2137" s="47"/>
      <c r="AE2137" s="47"/>
      <c r="AF2137" s="47"/>
      <c r="AG2137" s="47"/>
      <c r="AH2137" s="47"/>
      <c r="AI2137" s="47"/>
      <c r="AJ2137" s="47"/>
      <c r="AK2137" s="47"/>
      <c r="AL2137" s="47"/>
      <c r="AM2137" s="47"/>
      <c r="AN2137" s="47"/>
      <c r="AO2137" s="47"/>
      <c r="AP2137" s="47"/>
      <c r="AQ2137" s="47"/>
      <c r="AR2137" s="47"/>
      <c r="AS2137" s="47"/>
      <c r="AT2137" s="47"/>
      <c r="AU2137" s="47"/>
      <c r="AV2137" s="47"/>
      <c r="AW2137" s="47"/>
      <c r="AX2137" s="47"/>
      <c r="AY2137" s="47"/>
      <c r="AZ2137" s="47"/>
      <c r="BA2137" s="47"/>
      <c r="BB2137" s="47"/>
      <c r="BC2137" s="47"/>
      <c r="BD2137" s="47"/>
      <c r="BE2137" s="47"/>
      <c r="BF2137" s="47"/>
      <c r="BG2137" s="47"/>
      <c r="BH2137" s="47"/>
      <c r="BI2137" s="47"/>
      <c r="BJ2137" s="47"/>
      <c r="BK2137" s="47"/>
      <c r="BL2137" s="47"/>
      <c r="BM2137" s="47"/>
      <c r="BN2137" s="47"/>
      <c r="BO2137" s="47"/>
      <c r="BP2137" s="47"/>
      <c r="BQ2137" s="47"/>
      <c r="BR2137" s="47"/>
      <c r="BS2137" s="47"/>
      <c r="BT2137" s="47"/>
      <c r="BU2137" s="47"/>
      <c r="BV2137" s="47"/>
      <c r="BW2137" s="47"/>
      <c r="BX2137" s="47"/>
      <c r="BY2137" s="47"/>
      <c r="BZ2137" s="47"/>
      <c r="CA2137" s="47"/>
      <c r="CB2137" s="47"/>
      <c r="CC2137" s="47"/>
      <c r="CD2137" s="47"/>
      <c r="CE2137" s="47"/>
      <c r="CF2137" s="47"/>
      <c r="CG2137" s="47"/>
      <c r="CH2137" s="47"/>
      <c r="CI2137" s="47"/>
    </row>
    <row r="2138" spans="3:87">
      <c r="C2138" s="17"/>
      <c r="D2138" s="90"/>
      <c r="E2138" s="47"/>
      <c r="F2138" s="47"/>
      <c r="G2138" s="47"/>
      <c r="H2138" s="47"/>
      <c r="I2138" s="47"/>
      <c r="J2138" s="47"/>
      <c r="K2138" s="47"/>
      <c r="L2138" s="47"/>
      <c r="M2138" s="47"/>
      <c r="N2138" s="47"/>
      <c r="O2138" s="47"/>
      <c r="P2138" s="47"/>
      <c r="Q2138" s="47"/>
      <c r="R2138" s="47"/>
      <c r="S2138" s="47"/>
      <c r="T2138" s="47"/>
      <c r="U2138" s="47"/>
      <c r="V2138" s="47"/>
      <c r="W2138" s="47"/>
      <c r="X2138" s="47"/>
      <c r="Y2138" s="47"/>
      <c r="Z2138" s="47"/>
      <c r="AA2138" s="47"/>
      <c r="AB2138" s="47"/>
      <c r="AC2138" s="47"/>
      <c r="AD2138" s="47"/>
      <c r="AE2138" s="47"/>
      <c r="AF2138" s="47"/>
      <c r="AG2138" s="47"/>
      <c r="AH2138" s="47"/>
      <c r="AI2138" s="47"/>
      <c r="AJ2138" s="47"/>
      <c r="AK2138" s="47"/>
      <c r="AL2138" s="47"/>
      <c r="AM2138" s="47"/>
      <c r="AN2138" s="47"/>
      <c r="AO2138" s="47"/>
      <c r="AP2138" s="47"/>
      <c r="AQ2138" s="47"/>
      <c r="AR2138" s="47"/>
      <c r="AS2138" s="47"/>
      <c r="AT2138" s="47"/>
      <c r="AU2138" s="47"/>
      <c r="AV2138" s="47"/>
      <c r="AW2138" s="47"/>
      <c r="AX2138" s="47"/>
      <c r="AY2138" s="47"/>
      <c r="AZ2138" s="47"/>
      <c r="BA2138" s="47"/>
      <c r="BB2138" s="47"/>
      <c r="BC2138" s="47"/>
      <c r="BD2138" s="47"/>
      <c r="BE2138" s="47"/>
      <c r="BF2138" s="47"/>
      <c r="BG2138" s="47"/>
      <c r="BH2138" s="47"/>
      <c r="BI2138" s="47"/>
      <c r="BJ2138" s="47"/>
      <c r="BK2138" s="47"/>
      <c r="BL2138" s="47"/>
      <c r="BM2138" s="47"/>
      <c r="BN2138" s="47"/>
      <c r="BO2138" s="47"/>
      <c r="BP2138" s="47"/>
      <c r="BQ2138" s="47"/>
      <c r="BR2138" s="47"/>
      <c r="BS2138" s="47"/>
      <c r="BT2138" s="47"/>
      <c r="BU2138" s="47"/>
      <c r="BV2138" s="47"/>
      <c r="BW2138" s="47"/>
      <c r="BX2138" s="47"/>
      <c r="BY2138" s="47"/>
      <c r="BZ2138" s="47"/>
      <c r="CA2138" s="47"/>
      <c r="CB2138" s="47"/>
      <c r="CC2138" s="47"/>
      <c r="CD2138" s="47"/>
      <c r="CE2138" s="47"/>
      <c r="CF2138" s="47"/>
      <c r="CG2138" s="47"/>
      <c r="CH2138" s="47"/>
      <c r="CI2138" s="47"/>
    </row>
    <row r="2139" spans="3:87">
      <c r="C2139" s="17"/>
      <c r="D2139" s="90"/>
      <c r="E2139" s="47"/>
      <c r="F2139" s="47"/>
      <c r="G2139" s="47"/>
      <c r="H2139" s="47"/>
      <c r="I2139" s="47"/>
      <c r="J2139" s="47"/>
      <c r="K2139" s="47"/>
      <c r="L2139" s="47"/>
      <c r="M2139" s="47"/>
      <c r="N2139" s="47"/>
      <c r="O2139" s="47"/>
      <c r="P2139" s="47"/>
      <c r="Q2139" s="47"/>
      <c r="R2139" s="47"/>
      <c r="S2139" s="47"/>
      <c r="T2139" s="47"/>
      <c r="U2139" s="47"/>
      <c r="V2139" s="47"/>
      <c r="W2139" s="47"/>
      <c r="X2139" s="47"/>
      <c r="Y2139" s="47"/>
      <c r="Z2139" s="47"/>
      <c r="AA2139" s="47"/>
      <c r="AB2139" s="47"/>
      <c r="AC2139" s="47"/>
      <c r="AD2139" s="47"/>
      <c r="AE2139" s="47"/>
      <c r="AF2139" s="47"/>
      <c r="AG2139" s="47"/>
      <c r="AH2139" s="47"/>
      <c r="AI2139" s="47"/>
      <c r="AJ2139" s="47"/>
      <c r="AK2139" s="47"/>
      <c r="AL2139" s="47"/>
      <c r="AM2139" s="47"/>
      <c r="AN2139" s="47"/>
      <c r="AO2139" s="47"/>
      <c r="AP2139" s="47"/>
      <c r="AQ2139" s="47"/>
      <c r="AR2139" s="47"/>
      <c r="AS2139" s="47"/>
      <c r="AT2139" s="47"/>
      <c r="AU2139" s="47"/>
      <c r="AV2139" s="47"/>
      <c r="AW2139" s="47"/>
      <c r="AX2139" s="47"/>
      <c r="AY2139" s="47"/>
      <c r="AZ2139" s="47"/>
      <c r="BA2139" s="47"/>
      <c r="BB2139" s="47"/>
      <c r="BC2139" s="47"/>
      <c r="BD2139" s="47"/>
      <c r="BE2139" s="47"/>
      <c r="BF2139" s="47"/>
      <c r="BG2139" s="47"/>
      <c r="BH2139" s="47"/>
      <c r="BI2139" s="47"/>
      <c r="BJ2139" s="47"/>
      <c r="BK2139" s="47"/>
      <c r="BL2139" s="47"/>
      <c r="BM2139" s="47"/>
      <c r="BN2139" s="47"/>
      <c r="BO2139" s="47"/>
      <c r="BP2139" s="47"/>
      <c r="BQ2139" s="47"/>
      <c r="BR2139" s="47"/>
      <c r="BS2139" s="47"/>
      <c r="BT2139" s="47"/>
      <c r="BU2139" s="47"/>
      <c r="BV2139" s="47"/>
      <c r="BW2139" s="47"/>
      <c r="BX2139" s="47"/>
      <c r="BY2139" s="47"/>
      <c r="BZ2139" s="47"/>
      <c r="CA2139" s="47"/>
      <c r="CB2139" s="47"/>
      <c r="CC2139" s="47"/>
      <c r="CD2139" s="47"/>
      <c r="CE2139" s="47"/>
      <c r="CF2139" s="47"/>
      <c r="CG2139" s="47"/>
      <c r="CH2139" s="47"/>
      <c r="CI2139" s="47"/>
    </row>
    <row r="2140" spans="3:87">
      <c r="C2140" s="17"/>
      <c r="D2140" s="90"/>
      <c r="E2140" s="47"/>
      <c r="F2140" s="47"/>
      <c r="G2140" s="47"/>
      <c r="H2140" s="47"/>
      <c r="I2140" s="47"/>
      <c r="J2140" s="47"/>
      <c r="K2140" s="47"/>
      <c r="L2140" s="47"/>
      <c r="M2140" s="47"/>
      <c r="N2140" s="47"/>
      <c r="O2140" s="47"/>
      <c r="P2140" s="47"/>
      <c r="Q2140" s="47"/>
      <c r="R2140" s="47"/>
      <c r="S2140" s="47"/>
      <c r="T2140" s="47"/>
      <c r="U2140" s="47"/>
      <c r="V2140" s="47"/>
      <c r="W2140" s="47"/>
      <c r="X2140" s="47"/>
      <c r="Y2140" s="47"/>
      <c r="Z2140" s="47"/>
      <c r="AA2140" s="47"/>
      <c r="AB2140" s="47"/>
      <c r="AC2140" s="47"/>
      <c r="AD2140" s="47"/>
      <c r="AE2140" s="47"/>
      <c r="AF2140" s="47"/>
      <c r="AG2140" s="47"/>
      <c r="AH2140" s="47"/>
      <c r="AI2140" s="47"/>
      <c r="AJ2140" s="47"/>
      <c r="AK2140" s="47"/>
      <c r="AL2140" s="47"/>
      <c r="AM2140" s="47"/>
      <c r="AN2140" s="47"/>
      <c r="AO2140" s="47"/>
      <c r="AP2140" s="47"/>
      <c r="AQ2140" s="47"/>
      <c r="AR2140" s="47"/>
      <c r="AS2140" s="47"/>
      <c r="AT2140" s="47"/>
      <c r="AU2140" s="47"/>
      <c r="AV2140" s="47"/>
      <c r="AW2140" s="47"/>
      <c r="AX2140" s="47"/>
      <c r="AY2140" s="47"/>
      <c r="AZ2140" s="47"/>
      <c r="BA2140" s="47"/>
      <c r="BB2140" s="47"/>
      <c r="BC2140" s="47"/>
      <c r="BD2140" s="47"/>
      <c r="BE2140" s="47"/>
      <c r="BF2140" s="47"/>
      <c r="BG2140" s="47"/>
      <c r="BH2140" s="47"/>
      <c r="BI2140" s="47"/>
      <c r="BJ2140" s="47"/>
      <c r="BK2140" s="47"/>
      <c r="BL2140" s="47"/>
      <c r="BM2140" s="47"/>
      <c r="BN2140" s="47"/>
      <c r="BO2140" s="47"/>
      <c r="BP2140" s="47"/>
      <c r="BQ2140" s="47"/>
      <c r="BR2140" s="47"/>
      <c r="BS2140" s="47"/>
      <c r="BT2140" s="47"/>
      <c r="BU2140" s="47"/>
      <c r="BV2140" s="47"/>
      <c r="BW2140" s="47"/>
      <c r="BX2140" s="47"/>
      <c r="BY2140" s="47"/>
      <c r="BZ2140" s="47"/>
      <c r="CA2140" s="47"/>
      <c r="CB2140" s="47"/>
      <c r="CC2140" s="47"/>
      <c r="CD2140" s="47"/>
      <c r="CE2140" s="47"/>
      <c r="CF2140" s="47"/>
      <c r="CG2140" s="47"/>
      <c r="CH2140" s="47"/>
      <c r="CI2140" s="47"/>
    </row>
    <row r="2141" spans="3:87">
      <c r="C2141" s="17"/>
      <c r="D2141" s="90"/>
      <c r="E2141" s="47"/>
      <c r="F2141" s="47"/>
      <c r="G2141" s="47"/>
      <c r="H2141" s="47"/>
      <c r="I2141" s="47"/>
      <c r="J2141" s="47"/>
      <c r="K2141" s="47"/>
      <c r="L2141" s="47"/>
      <c r="M2141" s="47"/>
      <c r="N2141" s="47"/>
      <c r="O2141" s="47"/>
      <c r="P2141" s="47"/>
      <c r="Q2141" s="47"/>
      <c r="R2141" s="47"/>
      <c r="S2141" s="47"/>
      <c r="T2141" s="47"/>
      <c r="U2141" s="47"/>
      <c r="V2141" s="47"/>
      <c r="W2141" s="47"/>
      <c r="X2141" s="47"/>
      <c r="Y2141" s="47"/>
      <c r="Z2141" s="47"/>
      <c r="AA2141" s="47"/>
      <c r="AB2141" s="47"/>
      <c r="AC2141" s="47"/>
      <c r="AD2141" s="47"/>
      <c r="AE2141" s="47"/>
      <c r="AF2141" s="47"/>
      <c r="AG2141" s="47"/>
      <c r="AH2141" s="47"/>
      <c r="AI2141" s="47"/>
      <c r="AJ2141" s="47"/>
      <c r="AK2141" s="47"/>
      <c r="AL2141" s="47"/>
      <c r="AM2141" s="47"/>
      <c r="AN2141" s="47"/>
      <c r="AO2141" s="47"/>
      <c r="AP2141" s="47"/>
      <c r="AQ2141" s="47"/>
      <c r="AR2141" s="47"/>
      <c r="AS2141" s="47"/>
      <c r="AT2141" s="47"/>
      <c r="AU2141" s="47"/>
      <c r="AV2141" s="47"/>
      <c r="AW2141" s="47"/>
      <c r="AX2141" s="47"/>
      <c r="AY2141" s="47"/>
      <c r="AZ2141" s="47"/>
      <c r="BA2141" s="47"/>
      <c r="BB2141" s="47"/>
      <c r="BC2141" s="47"/>
      <c r="BD2141" s="47"/>
      <c r="BE2141" s="47"/>
      <c r="BF2141" s="47"/>
      <c r="BG2141" s="47"/>
      <c r="BH2141" s="47"/>
      <c r="BI2141" s="47"/>
      <c r="BJ2141" s="47"/>
      <c r="BK2141" s="47"/>
      <c r="BL2141" s="47"/>
      <c r="BM2141" s="47"/>
      <c r="BN2141" s="47"/>
      <c r="BO2141" s="47"/>
      <c r="BP2141" s="47"/>
      <c r="BQ2141" s="47"/>
      <c r="BR2141" s="47"/>
      <c r="BS2141" s="47"/>
      <c r="BT2141" s="47"/>
      <c r="BU2141" s="47"/>
      <c r="BV2141" s="47"/>
      <c r="BW2141" s="47"/>
      <c r="BX2141" s="47"/>
      <c r="BY2141" s="47"/>
      <c r="BZ2141" s="47"/>
      <c r="CA2141" s="47"/>
      <c r="CB2141" s="47"/>
      <c r="CC2141" s="47"/>
      <c r="CD2141" s="47"/>
      <c r="CE2141" s="47"/>
      <c r="CF2141" s="47"/>
      <c r="CG2141" s="47"/>
      <c r="CH2141" s="47"/>
      <c r="CI2141" s="47"/>
    </row>
    <row r="2142" spans="3:87">
      <c r="C2142" s="17"/>
      <c r="D2142" s="90"/>
      <c r="E2142" s="47"/>
      <c r="F2142" s="47"/>
      <c r="G2142" s="47"/>
      <c r="H2142" s="47"/>
      <c r="I2142" s="47"/>
      <c r="J2142" s="47"/>
      <c r="K2142" s="47"/>
      <c r="L2142" s="47"/>
      <c r="M2142" s="47"/>
      <c r="N2142" s="47"/>
      <c r="O2142" s="47"/>
      <c r="P2142" s="47"/>
      <c r="Q2142" s="47"/>
      <c r="R2142" s="47"/>
      <c r="S2142" s="47"/>
      <c r="T2142" s="47"/>
      <c r="U2142" s="47"/>
      <c r="V2142" s="47"/>
      <c r="W2142" s="47"/>
      <c r="X2142" s="47"/>
      <c r="Y2142" s="47"/>
      <c r="Z2142" s="47"/>
      <c r="AA2142" s="47"/>
      <c r="AB2142" s="47"/>
      <c r="AC2142" s="47"/>
      <c r="AD2142" s="47"/>
      <c r="AE2142" s="47"/>
      <c r="AF2142" s="47"/>
      <c r="AG2142" s="47"/>
      <c r="AH2142" s="47"/>
      <c r="AI2142" s="47"/>
      <c r="AJ2142" s="47"/>
      <c r="AK2142" s="47"/>
      <c r="AL2142" s="47"/>
      <c r="AM2142" s="47"/>
      <c r="AN2142" s="47"/>
      <c r="AO2142" s="47"/>
      <c r="AP2142" s="47"/>
      <c r="AQ2142" s="47"/>
      <c r="AR2142" s="47"/>
      <c r="AS2142" s="47"/>
      <c r="AT2142" s="47"/>
      <c r="AU2142" s="47"/>
      <c r="AV2142" s="47"/>
      <c r="AW2142" s="47"/>
      <c r="AX2142" s="47"/>
      <c r="AY2142" s="47"/>
      <c r="AZ2142" s="47"/>
      <c r="BA2142" s="47"/>
      <c r="BB2142" s="47"/>
      <c r="BC2142" s="47"/>
      <c r="BD2142" s="47"/>
      <c r="BE2142" s="47"/>
      <c r="BF2142" s="47"/>
      <c r="BG2142" s="47"/>
      <c r="BH2142" s="47"/>
      <c r="BI2142" s="47"/>
      <c r="BJ2142" s="47"/>
      <c r="BK2142" s="47"/>
      <c r="BL2142" s="47"/>
      <c r="BM2142" s="47"/>
      <c r="BN2142" s="47"/>
      <c r="BO2142" s="47"/>
      <c r="BP2142" s="47"/>
      <c r="BQ2142" s="47"/>
      <c r="BR2142" s="47"/>
      <c r="BS2142" s="47"/>
      <c r="BT2142" s="47"/>
      <c r="BU2142" s="47"/>
      <c r="BV2142" s="47"/>
      <c r="BW2142" s="47"/>
      <c r="BX2142" s="47"/>
      <c r="BY2142" s="47"/>
      <c r="BZ2142" s="47"/>
      <c r="CA2142" s="47"/>
      <c r="CB2142" s="47"/>
      <c r="CC2142" s="47"/>
      <c r="CD2142" s="47"/>
      <c r="CE2142" s="47"/>
      <c r="CF2142" s="47"/>
      <c r="CG2142" s="47"/>
      <c r="CH2142" s="47"/>
      <c r="CI2142" s="47"/>
    </row>
    <row r="2143" spans="3:87">
      <c r="C2143" s="17"/>
      <c r="D2143" s="90"/>
      <c r="E2143" s="47"/>
      <c r="F2143" s="47"/>
      <c r="G2143" s="47"/>
      <c r="H2143" s="47"/>
      <c r="I2143" s="47"/>
      <c r="J2143" s="47"/>
      <c r="K2143" s="47"/>
      <c r="L2143" s="47"/>
      <c r="M2143" s="47"/>
      <c r="N2143" s="47"/>
      <c r="O2143" s="47"/>
      <c r="P2143" s="47"/>
      <c r="Q2143" s="47"/>
      <c r="R2143" s="47"/>
      <c r="S2143" s="47"/>
      <c r="T2143" s="47"/>
      <c r="U2143" s="47"/>
      <c r="V2143" s="47"/>
      <c r="W2143" s="47"/>
      <c r="X2143" s="47"/>
      <c r="Y2143" s="47"/>
      <c r="Z2143" s="47"/>
      <c r="AA2143" s="47"/>
      <c r="AB2143" s="47"/>
      <c r="AC2143" s="47"/>
      <c r="AD2143" s="47"/>
      <c r="AE2143" s="47"/>
      <c r="AF2143" s="47"/>
      <c r="AG2143" s="47"/>
      <c r="AH2143" s="47"/>
      <c r="AI2143" s="47"/>
      <c r="AJ2143" s="47"/>
      <c r="AK2143" s="47"/>
      <c r="AL2143" s="47"/>
      <c r="AM2143" s="47"/>
      <c r="AN2143" s="47"/>
      <c r="AO2143" s="47"/>
      <c r="AP2143" s="47"/>
      <c r="AQ2143" s="47"/>
      <c r="AR2143" s="47"/>
      <c r="AS2143" s="47"/>
      <c r="AT2143" s="47"/>
      <c r="AU2143" s="47"/>
      <c r="AV2143" s="47"/>
      <c r="AW2143" s="47"/>
      <c r="AX2143" s="47"/>
      <c r="AY2143" s="47"/>
      <c r="AZ2143" s="47"/>
      <c r="BA2143" s="47"/>
      <c r="BB2143" s="47"/>
      <c r="BC2143" s="47"/>
      <c r="BD2143" s="47"/>
      <c r="BE2143" s="47"/>
      <c r="BF2143" s="47"/>
      <c r="BG2143" s="47"/>
      <c r="BH2143" s="47"/>
      <c r="BI2143" s="47"/>
      <c r="BJ2143" s="47"/>
      <c r="BK2143" s="47"/>
      <c r="BL2143" s="47"/>
      <c r="BM2143" s="47"/>
      <c r="BN2143" s="47"/>
      <c r="BO2143" s="47"/>
      <c r="BP2143" s="47"/>
      <c r="BQ2143" s="47"/>
      <c r="BR2143" s="47"/>
      <c r="BS2143" s="47"/>
      <c r="BT2143" s="47"/>
      <c r="BU2143" s="47"/>
      <c r="BV2143" s="47"/>
      <c r="BW2143" s="47"/>
      <c r="BX2143" s="47"/>
      <c r="BY2143" s="47"/>
      <c r="BZ2143" s="47"/>
      <c r="CA2143" s="47"/>
      <c r="CB2143" s="47"/>
      <c r="CC2143" s="47"/>
      <c r="CD2143" s="47"/>
      <c r="CE2143" s="47"/>
      <c r="CF2143" s="47"/>
      <c r="CG2143" s="47"/>
      <c r="CH2143" s="47"/>
      <c r="CI2143" s="47"/>
    </row>
    <row r="2144" spans="3:87">
      <c r="C2144" s="17"/>
      <c r="D2144" s="90"/>
      <c r="E2144" s="47"/>
      <c r="F2144" s="47"/>
      <c r="G2144" s="47"/>
      <c r="H2144" s="47"/>
      <c r="I2144" s="47"/>
      <c r="J2144" s="47"/>
      <c r="K2144" s="47"/>
      <c r="L2144" s="47"/>
      <c r="M2144" s="47"/>
      <c r="N2144" s="47"/>
      <c r="O2144" s="47"/>
      <c r="P2144" s="47"/>
      <c r="Q2144" s="47"/>
      <c r="R2144" s="47"/>
      <c r="S2144" s="47"/>
      <c r="T2144" s="47"/>
      <c r="U2144" s="47"/>
      <c r="V2144" s="47"/>
      <c r="W2144" s="47"/>
      <c r="X2144" s="47"/>
      <c r="Y2144" s="47"/>
      <c r="Z2144" s="47"/>
      <c r="AA2144" s="47"/>
      <c r="AB2144" s="47"/>
      <c r="AC2144" s="47"/>
      <c r="AD2144" s="47"/>
      <c r="AE2144" s="47"/>
      <c r="AF2144" s="47"/>
      <c r="AG2144" s="47"/>
      <c r="AH2144" s="47"/>
      <c r="AI2144" s="47"/>
      <c r="AJ2144" s="47"/>
      <c r="AK2144" s="47"/>
      <c r="AL2144" s="47"/>
      <c r="AM2144" s="47"/>
      <c r="AN2144" s="47"/>
      <c r="AO2144" s="47"/>
      <c r="AP2144" s="47"/>
      <c r="AQ2144" s="47"/>
      <c r="AR2144" s="47"/>
      <c r="AS2144" s="47"/>
      <c r="AT2144" s="47"/>
      <c r="AU2144" s="47"/>
      <c r="AV2144" s="47"/>
      <c r="AW2144" s="47"/>
      <c r="AX2144" s="47"/>
      <c r="AY2144" s="47"/>
      <c r="AZ2144" s="47"/>
      <c r="BA2144" s="47"/>
      <c r="BB2144" s="47"/>
      <c r="BC2144" s="47"/>
      <c r="BD2144" s="47"/>
      <c r="BE2144" s="47"/>
      <c r="BF2144" s="47"/>
      <c r="BG2144" s="47"/>
      <c r="BH2144" s="47"/>
      <c r="BI2144" s="47"/>
      <c r="BJ2144" s="47"/>
      <c r="BK2144" s="47"/>
      <c r="BL2144" s="47"/>
      <c r="BM2144" s="47"/>
      <c r="BN2144" s="47"/>
      <c r="BO2144" s="47"/>
      <c r="BP2144" s="47"/>
      <c r="BQ2144" s="47"/>
      <c r="BR2144" s="47"/>
      <c r="BS2144" s="47"/>
      <c r="BT2144" s="47"/>
      <c r="BU2144" s="47"/>
      <c r="BV2144" s="47"/>
      <c r="BW2144" s="47"/>
      <c r="BX2144" s="47"/>
      <c r="BY2144" s="47"/>
      <c r="BZ2144" s="47"/>
      <c r="CA2144" s="47"/>
      <c r="CB2144" s="47"/>
      <c r="CC2144" s="47"/>
      <c r="CD2144" s="47"/>
      <c r="CE2144" s="47"/>
      <c r="CF2144" s="47"/>
      <c r="CG2144" s="47"/>
      <c r="CH2144" s="47"/>
      <c r="CI2144" s="47"/>
    </row>
    <row r="2145" spans="3:87">
      <c r="C2145" s="17"/>
      <c r="D2145" s="90"/>
      <c r="E2145" s="47"/>
      <c r="F2145" s="47"/>
      <c r="G2145" s="47"/>
      <c r="H2145" s="47"/>
      <c r="I2145" s="47"/>
      <c r="J2145" s="47"/>
      <c r="K2145" s="47"/>
      <c r="L2145" s="47"/>
      <c r="M2145" s="47"/>
      <c r="N2145" s="47"/>
      <c r="O2145" s="47"/>
      <c r="P2145" s="47"/>
      <c r="Q2145" s="47"/>
      <c r="R2145" s="47"/>
      <c r="S2145" s="47"/>
      <c r="T2145" s="47"/>
      <c r="U2145" s="47"/>
      <c r="V2145" s="47"/>
      <c r="W2145" s="47"/>
      <c r="X2145" s="47"/>
      <c r="Y2145" s="47"/>
      <c r="Z2145" s="47"/>
      <c r="AA2145" s="47"/>
      <c r="AB2145" s="47"/>
      <c r="AC2145" s="47"/>
      <c r="AD2145" s="47"/>
      <c r="AE2145" s="47"/>
      <c r="AF2145" s="47"/>
      <c r="AG2145" s="47"/>
      <c r="AH2145" s="47"/>
      <c r="AI2145" s="47"/>
      <c r="AJ2145" s="47"/>
      <c r="AK2145" s="47"/>
      <c r="AL2145" s="47"/>
      <c r="AM2145" s="47"/>
      <c r="AN2145" s="47"/>
      <c r="AO2145" s="47"/>
      <c r="AP2145" s="47"/>
      <c r="AQ2145" s="47"/>
      <c r="AR2145" s="47"/>
      <c r="AS2145" s="47"/>
      <c r="AT2145" s="47"/>
      <c r="AU2145" s="47"/>
      <c r="AV2145" s="47"/>
      <c r="AW2145" s="47"/>
      <c r="AX2145" s="47"/>
      <c r="AY2145" s="47"/>
      <c r="AZ2145" s="47"/>
      <c r="BA2145" s="47"/>
      <c r="BB2145" s="47"/>
      <c r="BC2145" s="47"/>
      <c r="BD2145" s="47"/>
      <c r="BE2145" s="47"/>
      <c r="BF2145" s="47"/>
      <c r="BG2145" s="47"/>
      <c r="BH2145" s="47"/>
      <c r="BI2145" s="47"/>
      <c r="BJ2145" s="47"/>
      <c r="BK2145" s="47"/>
      <c r="BL2145" s="47"/>
      <c r="BM2145" s="47"/>
      <c r="BN2145" s="47"/>
      <c r="BO2145" s="47"/>
      <c r="BP2145" s="47"/>
      <c r="BQ2145" s="47"/>
      <c r="BR2145" s="47"/>
      <c r="BS2145" s="47"/>
      <c r="BT2145" s="47"/>
      <c r="BU2145" s="47"/>
      <c r="BV2145" s="47"/>
      <c r="BW2145" s="47"/>
      <c r="BX2145" s="47"/>
      <c r="BY2145" s="47"/>
      <c r="BZ2145" s="47"/>
      <c r="CA2145" s="47"/>
      <c r="CB2145" s="47"/>
      <c r="CC2145" s="47"/>
      <c r="CD2145" s="47"/>
      <c r="CE2145" s="47"/>
      <c r="CF2145" s="47"/>
      <c r="CG2145" s="47"/>
      <c r="CH2145" s="47"/>
      <c r="CI2145" s="47"/>
    </row>
    <row r="2146" spans="3:87">
      <c r="C2146" s="17"/>
      <c r="D2146" s="90"/>
      <c r="E2146" s="47"/>
      <c r="F2146" s="47"/>
      <c r="G2146" s="47"/>
      <c r="H2146" s="47"/>
      <c r="I2146" s="47"/>
      <c r="J2146" s="47"/>
      <c r="K2146" s="47"/>
      <c r="L2146" s="47"/>
      <c r="M2146" s="47"/>
      <c r="N2146" s="47"/>
      <c r="O2146" s="47"/>
      <c r="P2146" s="47"/>
      <c r="Q2146" s="47"/>
      <c r="R2146" s="47"/>
      <c r="S2146" s="47"/>
      <c r="T2146" s="47"/>
      <c r="U2146" s="47"/>
      <c r="V2146" s="47"/>
      <c r="W2146" s="47"/>
      <c r="X2146" s="47"/>
      <c r="Y2146" s="47"/>
      <c r="Z2146" s="47"/>
      <c r="AA2146" s="47"/>
      <c r="AB2146" s="47"/>
      <c r="AC2146" s="47"/>
      <c r="AD2146" s="47"/>
      <c r="AE2146" s="47"/>
      <c r="AF2146" s="47"/>
      <c r="AG2146" s="47"/>
      <c r="AH2146" s="47"/>
      <c r="AI2146" s="47"/>
      <c r="AJ2146" s="47"/>
      <c r="AK2146" s="47"/>
      <c r="AL2146" s="47"/>
      <c r="AM2146" s="47"/>
      <c r="AN2146" s="47"/>
      <c r="AO2146" s="47"/>
      <c r="AP2146" s="47"/>
      <c r="AQ2146" s="47"/>
      <c r="AR2146" s="47"/>
      <c r="AS2146" s="47"/>
      <c r="AT2146" s="47"/>
      <c r="AU2146" s="47"/>
      <c r="AV2146" s="47"/>
      <c r="AW2146" s="47"/>
      <c r="AX2146" s="47"/>
      <c r="AY2146" s="47"/>
      <c r="AZ2146" s="47"/>
      <c r="BA2146" s="47"/>
      <c r="BB2146" s="47"/>
      <c r="BC2146" s="47"/>
      <c r="BD2146" s="47"/>
      <c r="BE2146" s="47"/>
      <c r="BF2146" s="47"/>
      <c r="BG2146" s="47"/>
      <c r="BH2146" s="47"/>
      <c r="BI2146" s="47"/>
      <c r="BJ2146" s="47"/>
      <c r="BK2146" s="47"/>
      <c r="BL2146" s="47"/>
      <c r="BM2146" s="47"/>
      <c r="BN2146" s="47"/>
      <c r="BO2146" s="47"/>
      <c r="BP2146" s="47"/>
      <c r="BQ2146" s="47"/>
      <c r="BR2146" s="47"/>
      <c r="BS2146" s="47"/>
      <c r="BT2146" s="47"/>
      <c r="BU2146" s="47"/>
      <c r="BV2146" s="47"/>
      <c r="BW2146" s="47"/>
      <c r="BX2146" s="47"/>
      <c r="BY2146" s="47"/>
      <c r="BZ2146" s="47"/>
      <c r="CA2146" s="47"/>
      <c r="CB2146" s="47"/>
      <c r="CC2146" s="47"/>
      <c r="CD2146" s="47"/>
      <c r="CE2146" s="47"/>
      <c r="CF2146" s="47"/>
      <c r="CG2146" s="47"/>
      <c r="CH2146" s="47"/>
      <c r="CI2146" s="47"/>
    </row>
    <row r="2147" spans="3:87">
      <c r="C2147" s="17"/>
      <c r="D2147" s="90"/>
      <c r="E2147" s="47"/>
      <c r="F2147" s="47"/>
      <c r="G2147" s="47"/>
      <c r="H2147" s="47"/>
      <c r="I2147" s="47"/>
      <c r="J2147" s="47"/>
      <c r="K2147" s="47"/>
      <c r="L2147" s="47"/>
      <c r="M2147" s="47"/>
      <c r="N2147" s="47"/>
      <c r="O2147" s="47"/>
      <c r="P2147" s="47"/>
      <c r="Q2147" s="47"/>
      <c r="R2147" s="47"/>
      <c r="S2147" s="47"/>
      <c r="T2147" s="47"/>
      <c r="U2147" s="47"/>
      <c r="V2147" s="47"/>
      <c r="W2147" s="47"/>
      <c r="X2147" s="47"/>
      <c r="Y2147" s="47"/>
      <c r="Z2147" s="47"/>
      <c r="AA2147" s="47"/>
      <c r="AB2147" s="47"/>
      <c r="AC2147" s="47"/>
      <c r="AD2147" s="47"/>
      <c r="AE2147" s="47"/>
      <c r="AF2147" s="47"/>
      <c r="AG2147" s="47"/>
      <c r="AH2147" s="47"/>
      <c r="AI2147" s="47"/>
      <c r="AJ2147" s="47"/>
      <c r="AK2147" s="47"/>
      <c r="AL2147" s="47"/>
      <c r="AM2147" s="47"/>
      <c r="AN2147" s="47"/>
      <c r="AO2147" s="47"/>
      <c r="AP2147" s="47"/>
      <c r="AQ2147" s="47"/>
      <c r="AR2147" s="47"/>
      <c r="AS2147" s="47"/>
      <c r="AT2147" s="47"/>
      <c r="AU2147" s="47"/>
      <c r="AV2147" s="47"/>
      <c r="AW2147" s="47"/>
      <c r="AX2147" s="47"/>
      <c r="AY2147" s="47"/>
      <c r="AZ2147" s="47"/>
      <c r="BA2147" s="47"/>
      <c r="BB2147" s="47"/>
      <c r="BC2147" s="47"/>
      <c r="BD2147" s="47"/>
      <c r="BE2147" s="47"/>
      <c r="BF2147" s="47"/>
      <c r="BG2147" s="47"/>
      <c r="BH2147" s="47"/>
      <c r="BI2147" s="47"/>
      <c r="BJ2147" s="47"/>
      <c r="BK2147" s="47"/>
      <c r="BL2147" s="47"/>
      <c r="BM2147" s="47"/>
      <c r="BN2147" s="47"/>
      <c r="BO2147" s="47"/>
      <c r="BP2147" s="47"/>
      <c r="BQ2147" s="47"/>
      <c r="BR2147" s="47"/>
      <c r="BS2147" s="47"/>
      <c r="BT2147" s="47"/>
      <c r="BU2147" s="47"/>
      <c r="BV2147" s="47"/>
      <c r="BW2147" s="47"/>
      <c r="BX2147" s="47"/>
      <c r="BY2147" s="47"/>
      <c r="BZ2147" s="47"/>
      <c r="CA2147" s="47"/>
      <c r="CB2147" s="47"/>
      <c r="CC2147" s="47"/>
      <c r="CD2147" s="47"/>
      <c r="CE2147" s="47"/>
      <c r="CF2147" s="47"/>
      <c r="CG2147" s="47"/>
      <c r="CH2147" s="47"/>
      <c r="CI2147" s="47"/>
    </row>
    <row r="2148" spans="3:87">
      <c r="C2148" s="17"/>
      <c r="D2148" s="90"/>
      <c r="E2148" s="47"/>
      <c r="F2148" s="47"/>
      <c r="G2148" s="47"/>
      <c r="H2148" s="47"/>
      <c r="I2148" s="47"/>
      <c r="J2148" s="47"/>
      <c r="K2148" s="47"/>
      <c r="L2148" s="47"/>
      <c r="M2148" s="47"/>
      <c r="N2148" s="47"/>
      <c r="O2148" s="47"/>
      <c r="P2148" s="47"/>
      <c r="Q2148" s="47"/>
      <c r="R2148" s="47"/>
      <c r="S2148" s="47"/>
      <c r="T2148" s="47"/>
      <c r="U2148" s="47"/>
      <c r="V2148" s="47"/>
      <c r="W2148" s="47"/>
      <c r="X2148" s="47"/>
      <c r="Y2148" s="47"/>
      <c r="Z2148" s="47"/>
      <c r="AA2148" s="47"/>
      <c r="AB2148" s="47"/>
      <c r="AC2148" s="47"/>
      <c r="AD2148" s="47"/>
      <c r="AE2148" s="47"/>
      <c r="AF2148" s="47"/>
      <c r="AG2148" s="47"/>
      <c r="AH2148" s="47"/>
      <c r="AI2148" s="47"/>
      <c r="AJ2148" s="47"/>
      <c r="AK2148" s="47"/>
      <c r="AL2148" s="47"/>
      <c r="AM2148" s="47"/>
      <c r="AN2148" s="47"/>
      <c r="AO2148" s="47"/>
      <c r="AP2148" s="47"/>
      <c r="AQ2148" s="47"/>
      <c r="AR2148" s="47"/>
      <c r="AS2148" s="47"/>
      <c r="AT2148" s="47"/>
      <c r="AU2148" s="47"/>
      <c r="AV2148" s="47"/>
      <c r="AW2148" s="47"/>
      <c r="AX2148" s="47"/>
      <c r="AY2148" s="47"/>
      <c r="AZ2148" s="47"/>
      <c r="BA2148" s="47"/>
      <c r="BB2148" s="47"/>
      <c r="BC2148" s="47"/>
      <c r="BD2148" s="47"/>
      <c r="BE2148" s="47"/>
      <c r="BF2148" s="47"/>
      <c r="BG2148" s="47"/>
      <c r="BH2148" s="47"/>
      <c r="BI2148" s="47"/>
      <c r="BJ2148" s="47"/>
      <c r="BK2148" s="47"/>
      <c r="BL2148" s="47"/>
      <c r="BM2148" s="47"/>
      <c r="BN2148" s="47"/>
      <c r="BO2148" s="47"/>
      <c r="BP2148" s="47"/>
      <c r="BQ2148" s="47"/>
      <c r="BR2148" s="47"/>
      <c r="BS2148" s="47"/>
      <c r="BT2148" s="47"/>
      <c r="BU2148" s="47"/>
      <c r="BV2148" s="47"/>
      <c r="BW2148" s="47"/>
      <c r="BX2148" s="47"/>
      <c r="BY2148" s="47"/>
      <c r="BZ2148" s="47"/>
      <c r="CA2148" s="47"/>
      <c r="CB2148" s="47"/>
      <c r="CC2148" s="47"/>
      <c r="CD2148" s="47"/>
      <c r="CE2148" s="47"/>
      <c r="CF2148" s="47"/>
      <c r="CG2148" s="47"/>
      <c r="CH2148" s="47"/>
      <c r="CI2148" s="47"/>
    </row>
    <row r="2149" spans="3:87">
      <c r="C2149" s="17"/>
      <c r="D2149" s="90"/>
      <c r="E2149" s="47"/>
      <c r="F2149" s="47"/>
      <c r="G2149" s="47"/>
      <c r="H2149" s="47"/>
      <c r="I2149" s="47"/>
      <c r="J2149" s="47"/>
      <c r="K2149" s="47"/>
      <c r="L2149" s="47"/>
      <c r="M2149" s="47"/>
      <c r="N2149" s="47"/>
      <c r="O2149" s="47"/>
      <c r="P2149" s="47"/>
      <c r="Q2149" s="47"/>
      <c r="R2149" s="47"/>
      <c r="S2149" s="47"/>
      <c r="T2149" s="47"/>
      <c r="U2149" s="47"/>
      <c r="V2149" s="47"/>
      <c r="W2149" s="47"/>
      <c r="X2149" s="47"/>
      <c r="Y2149" s="47"/>
      <c r="Z2149" s="47"/>
      <c r="AA2149" s="47"/>
      <c r="AB2149" s="47"/>
      <c r="AC2149" s="47"/>
      <c r="AD2149" s="47"/>
      <c r="AE2149" s="47"/>
      <c r="AF2149" s="47"/>
      <c r="AG2149" s="47"/>
      <c r="AH2149" s="47"/>
      <c r="AI2149" s="47"/>
      <c r="AJ2149" s="47"/>
      <c r="AK2149" s="47"/>
      <c r="AL2149" s="47"/>
      <c r="AM2149" s="47"/>
      <c r="AN2149" s="47"/>
      <c r="AO2149" s="47"/>
      <c r="AP2149" s="47"/>
      <c r="AQ2149" s="47"/>
      <c r="AR2149" s="47"/>
      <c r="AS2149" s="47"/>
      <c r="AT2149" s="47"/>
      <c r="AU2149" s="47"/>
      <c r="AV2149" s="47"/>
      <c r="AW2149" s="47"/>
      <c r="AX2149" s="47"/>
      <c r="AY2149" s="47"/>
      <c r="AZ2149" s="47"/>
      <c r="BA2149" s="47"/>
      <c r="BB2149" s="47"/>
      <c r="BC2149" s="47"/>
      <c r="BD2149" s="47"/>
      <c r="BE2149" s="47"/>
      <c r="BF2149" s="47"/>
      <c r="BG2149" s="47"/>
      <c r="BH2149" s="47"/>
      <c r="BI2149" s="47"/>
      <c r="BJ2149" s="47"/>
      <c r="BK2149" s="47"/>
      <c r="BL2149" s="47"/>
      <c r="BM2149" s="47"/>
      <c r="BN2149" s="47"/>
      <c r="BO2149" s="47"/>
      <c r="BP2149" s="47"/>
      <c r="BQ2149" s="47"/>
      <c r="BR2149" s="47"/>
      <c r="BS2149" s="47"/>
      <c r="BT2149" s="47"/>
      <c r="BU2149" s="47"/>
      <c r="BV2149" s="47"/>
      <c r="BW2149" s="47"/>
      <c r="BX2149" s="47"/>
      <c r="BY2149" s="47"/>
      <c r="BZ2149" s="47"/>
      <c r="CA2149" s="47"/>
      <c r="CB2149" s="47"/>
      <c r="CC2149" s="47"/>
      <c r="CD2149" s="47"/>
      <c r="CE2149" s="47"/>
      <c r="CF2149" s="47"/>
      <c r="CG2149" s="47"/>
      <c r="CH2149" s="47"/>
      <c r="CI2149" s="47"/>
    </row>
    <row r="2150" spans="3:87">
      <c r="C2150" s="17"/>
      <c r="D2150" s="90"/>
      <c r="E2150" s="47"/>
      <c r="F2150" s="47"/>
      <c r="G2150" s="47"/>
      <c r="H2150" s="47"/>
      <c r="I2150" s="47"/>
      <c r="J2150" s="47"/>
      <c r="K2150" s="47"/>
      <c r="L2150" s="47"/>
      <c r="M2150" s="47"/>
      <c r="N2150" s="47"/>
      <c r="O2150" s="47"/>
      <c r="P2150" s="47"/>
      <c r="Q2150" s="47"/>
      <c r="R2150" s="47"/>
      <c r="S2150" s="47"/>
      <c r="T2150" s="47"/>
      <c r="U2150" s="47"/>
      <c r="V2150" s="47"/>
      <c r="W2150" s="47"/>
      <c r="X2150" s="47"/>
      <c r="Y2150" s="47"/>
      <c r="Z2150" s="47"/>
      <c r="AA2150" s="47"/>
      <c r="AB2150" s="47"/>
      <c r="AC2150" s="47"/>
      <c r="AD2150" s="47"/>
      <c r="AE2150" s="47"/>
      <c r="AF2150" s="47"/>
      <c r="AG2150" s="47"/>
      <c r="AH2150" s="47"/>
      <c r="AI2150" s="47"/>
      <c r="AJ2150" s="47"/>
      <c r="AK2150" s="47"/>
      <c r="AL2150" s="47"/>
      <c r="AM2150" s="47"/>
      <c r="AN2150" s="47"/>
      <c r="AO2150" s="47"/>
      <c r="AP2150" s="47"/>
      <c r="AQ2150" s="47"/>
      <c r="AR2150" s="47"/>
      <c r="AS2150" s="47"/>
      <c r="AT2150" s="47"/>
      <c r="AU2150" s="47"/>
      <c r="AV2150" s="47"/>
      <c r="AW2150" s="47"/>
      <c r="AX2150" s="47"/>
      <c r="AY2150" s="47"/>
      <c r="AZ2150" s="47"/>
      <c r="BA2150" s="47"/>
      <c r="BB2150" s="47"/>
      <c r="BC2150" s="47"/>
      <c r="BD2150" s="47"/>
      <c r="BE2150" s="47"/>
      <c r="BF2150" s="47"/>
      <c r="BG2150" s="47"/>
      <c r="BH2150" s="47"/>
      <c r="BI2150" s="47"/>
      <c r="BJ2150" s="47"/>
      <c r="BK2150" s="47"/>
      <c r="BL2150" s="47"/>
      <c r="BM2150" s="47"/>
      <c r="BN2150" s="47"/>
      <c r="BO2150" s="47"/>
      <c r="BP2150" s="47"/>
      <c r="BQ2150" s="47"/>
      <c r="BR2150" s="47"/>
      <c r="BS2150" s="47"/>
      <c r="BT2150" s="47"/>
      <c r="BU2150" s="47"/>
      <c r="BV2150" s="47"/>
      <c r="BW2150" s="47"/>
      <c r="BX2150" s="47"/>
      <c r="BY2150" s="47"/>
      <c r="BZ2150" s="47"/>
      <c r="CA2150" s="47"/>
      <c r="CB2150" s="47"/>
      <c r="CC2150" s="47"/>
      <c r="CD2150" s="47"/>
      <c r="CE2150" s="47"/>
      <c r="CF2150" s="47"/>
      <c r="CG2150" s="47"/>
      <c r="CH2150" s="47"/>
      <c r="CI2150" s="47"/>
    </row>
    <row r="2151" spans="3:87">
      <c r="C2151" s="17"/>
      <c r="D2151" s="90"/>
      <c r="E2151" s="47"/>
      <c r="F2151" s="47"/>
      <c r="G2151" s="47"/>
      <c r="H2151" s="47"/>
      <c r="I2151" s="47"/>
      <c r="J2151" s="47"/>
      <c r="K2151" s="47"/>
      <c r="L2151" s="47"/>
      <c r="M2151" s="47"/>
      <c r="N2151" s="47"/>
      <c r="O2151" s="47"/>
      <c r="P2151" s="47"/>
      <c r="Q2151" s="47"/>
      <c r="R2151" s="47"/>
      <c r="S2151" s="47"/>
      <c r="T2151" s="47"/>
      <c r="U2151" s="47"/>
      <c r="V2151" s="47"/>
      <c r="W2151" s="47"/>
      <c r="X2151" s="47"/>
      <c r="Y2151" s="47"/>
      <c r="Z2151" s="47"/>
      <c r="AA2151" s="47"/>
      <c r="AB2151" s="47"/>
      <c r="AC2151" s="47"/>
      <c r="AD2151" s="47"/>
      <c r="AE2151" s="47"/>
      <c r="AF2151" s="47"/>
      <c r="AG2151" s="47"/>
      <c r="AH2151" s="47"/>
      <c r="AI2151" s="47"/>
      <c r="AJ2151" s="47"/>
      <c r="AK2151" s="47"/>
      <c r="AL2151" s="47"/>
      <c r="AM2151" s="47"/>
      <c r="AN2151" s="47"/>
      <c r="AO2151" s="47"/>
      <c r="AP2151" s="47"/>
      <c r="AQ2151" s="47"/>
      <c r="AR2151" s="47"/>
      <c r="AS2151" s="47"/>
      <c r="AT2151" s="47"/>
      <c r="AU2151" s="47"/>
      <c r="AV2151" s="47"/>
      <c r="AW2151" s="47"/>
      <c r="AX2151" s="47"/>
      <c r="AY2151" s="47"/>
      <c r="AZ2151" s="47"/>
      <c r="BA2151" s="47"/>
      <c r="BB2151" s="47"/>
      <c r="BC2151" s="47"/>
      <c r="BD2151" s="47"/>
      <c r="BE2151" s="47"/>
      <c r="BF2151" s="47"/>
      <c r="BG2151" s="47"/>
      <c r="BH2151" s="47"/>
      <c r="BI2151" s="47"/>
      <c r="BJ2151" s="47"/>
      <c r="BK2151" s="47"/>
      <c r="BL2151" s="47"/>
      <c r="BM2151" s="47"/>
      <c r="BN2151" s="47"/>
      <c r="BO2151" s="47"/>
      <c r="BP2151" s="47"/>
      <c r="BQ2151" s="47"/>
      <c r="BR2151" s="47"/>
      <c r="BS2151" s="47"/>
      <c r="BT2151" s="47"/>
      <c r="BU2151" s="47"/>
      <c r="BV2151" s="47"/>
      <c r="BW2151" s="47"/>
      <c r="BX2151" s="47"/>
      <c r="BY2151" s="47"/>
      <c r="BZ2151" s="47"/>
      <c r="CA2151" s="47"/>
      <c r="CB2151" s="47"/>
      <c r="CC2151" s="47"/>
      <c r="CD2151" s="47"/>
      <c r="CE2151" s="47"/>
      <c r="CF2151" s="47"/>
      <c r="CG2151" s="47"/>
      <c r="CH2151" s="47"/>
      <c r="CI2151" s="47"/>
    </row>
    <row r="2152" spans="3:87">
      <c r="C2152" s="17"/>
      <c r="D2152" s="90"/>
      <c r="E2152" s="47"/>
      <c r="F2152" s="47"/>
      <c r="G2152" s="47"/>
      <c r="H2152" s="47"/>
      <c r="I2152" s="47"/>
      <c r="J2152" s="47"/>
      <c r="K2152" s="47"/>
      <c r="L2152" s="47"/>
      <c r="M2152" s="47"/>
      <c r="N2152" s="47"/>
      <c r="O2152" s="47"/>
      <c r="P2152" s="47"/>
      <c r="Q2152" s="47"/>
      <c r="R2152" s="47"/>
      <c r="S2152" s="47"/>
      <c r="T2152" s="47"/>
      <c r="U2152" s="47"/>
      <c r="V2152" s="47"/>
      <c r="W2152" s="47"/>
      <c r="X2152" s="47"/>
      <c r="Y2152" s="47"/>
      <c r="Z2152" s="47"/>
      <c r="AA2152" s="47"/>
      <c r="AB2152" s="47"/>
      <c r="AC2152" s="47"/>
      <c r="AD2152" s="47"/>
      <c r="AE2152" s="47"/>
      <c r="AF2152" s="47"/>
      <c r="AG2152" s="47"/>
      <c r="AH2152" s="47"/>
      <c r="AI2152" s="47"/>
      <c r="AJ2152" s="47"/>
      <c r="AK2152" s="47"/>
      <c r="AL2152" s="47"/>
      <c r="AM2152" s="47"/>
      <c r="AN2152" s="47"/>
      <c r="AO2152" s="47"/>
      <c r="AP2152" s="47"/>
      <c r="AQ2152" s="47"/>
      <c r="AR2152" s="47"/>
      <c r="AS2152" s="47"/>
      <c r="AT2152" s="47"/>
      <c r="AU2152" s="47"/>
      <c r="AV2152" s="47"/>
      <c r="AW2152" s="47"/>
      <c r="AX2152" s="47"/>
      <c r="AY2152" s="47"/>
      <c r="AZ2152" s="47"/>
      <c r="BA2152" s="47"/>
      <c r="BB2152" s="47"/>
      <c r="BC2152" s="47"/>
      <c r="BD2152" s="47"/>
      <c r="BE2152" s="47"/>
      <c r="BF2152" s="47"/>
      <c r="BG2152" s="47"/>
      <c r="BH2152" s="47"/>
      <c r="BI2152" s="47"/>
      <c r="BJ2152" s="47"/>
      <c r="BK2152" s="47"/>
      <c r="BL2152" s="47"/>
      <c r="BM2152" s="47"/>
      <c r="BN2152" s="47"/>
      <c r="BO2152" s="47"/>
      <c r="BP2152" s="47"/>
      <c r="BQ2152" s="47"/>
      <c r="BR2152" s="47"/>
      <c r="BS2152" s="47"/>
      <c r="BT2152" s="47"/>
      <c r="BU2152" s="47"/>
      <c r="BV2152" s="47"/>
      <c r="BW2152" s="47"/>
      <c r="BX2152" s="47"/>
      <c r="BY2152" s="47"/>
      <c r="BZ2152" s="47"/>
      <c r="CA2152" s="47"/>
      <c r="CB2152" s="47"/>
      <c r="CC2152" s="47"/>
      <c r="CD2152" s="47"/>
      <c r="CE2152" s="47"/>
      <c r="CF2152" s="47"/>
      <c r="CG2152" s="47"/>
      <c r="CH2152" s="47"/>
      <c r="CI2152" s="47"/>
    </row>
    <row r="2153" spans="3:87">
      <c r="C2153" s="17"/>
      <c r="D2153" s="90"/>
      <c r="E2153" s="47"/>
      <c r="F2153" s="47"/>
      <c r="G2153" s="47"/>
      <c r="H2153" s="47"/>
      <c r="I2153" s="47"/>
      <c r="J2153" s="47"/>
      <c r="K2153" s="47"/>
      <c r="L2153" s="47"/>
      <c r="M2153" s="47"/>
      <c r="N2153" s="47"/>
      <c r="O2153" s="47"/>
      <c r="P2153" s="47"/>
      <c r="Q2153" s="47"/>
      <c r="R2153" s="47"/>
      <c r="S2153" s="47"/>
      <c r="T2153" s="47"/>
      <c r="U2153" s="47"/>
      <c r="V2153" s="47"/>
      <c r="W2153" s="47"/>
      <c r="X2153" s="47"/>
      <c r="Y2153" s="47"/>
      <c r="Z2153" s="47"/>
      <c r="AA2153" s="47"/>
      <c r="AB2153" s="47"/>
      <c r="AC2153" s="47"/>
      <c r="AD2153" s="47"/>
      <c r="AE2153" s="47"/>
      <c r="AF2153" s="47"/>
      <c r="AG2153" s="47"/>
      <c r="AH2153" s="47"/>
      <c r="AI2153" s="47"/>
      <c r="AJ2153" s="47"/>
      <c r="AK2153" s="47"/>
      <c r="AL2153" s="47"/>
      <c r="AM2153" s="47"/>
      <c r="AN2153" s="47"/>
      <c r="AO2153" s="47"/>
      <c r="AP2153" s="47"/>
      <c r="AQ2153" s="47"/>
      <c r="AR2153" s="47"/>
      <c r="AS2153" s="47"/>
      <c r="AT2153" s="47"/>
      <c r="AU2153" s="47"/>
      <c r="AV2153" s="47"/>
      <c r="AW2153" s="47"/>
      <c r="AX2153" s="47"/>
      <c r="AY2153" s="47"/>
      <c r="AZ2153" s="47"/>
      <c r="BA2153" s="47"/>
      <c r="BB2153" s="47"/>
      <c r="BC2153" s="47"/>
      <c r="BD2153" s="47"/>
      <c r="BE2153" s="47"/>
      <c r="BF2153" s="47"/>
      <c r="BG2153" s="47"/>
      <c r="BH2153" s="47"/>
      <c r="BI2153" s="47"/>
      <c r="BJ2153" s="47"/>
      <c r="BK2153" s="47"/>
      <c r="BL2153" s="47"/>
      <c r="BM2153" s="47"/>
      <c r="BN2153" s="47"/>
      <c r="BO2153" s="47"/>
      <c r="BP2153" s="47"/>
      <c r="BQ2153" s="47"/>
      <c r="BR2153" s="47"/>
      <c r="BS2153" s="47"/>
      <c r="BT2153" s="47"/>
      <c r="BU2153" s="47"/>
      <c r="BV2153" s="47"/>
      <c r="BW2153" s="47"/>
      <c r="BX2153" s="47"/>
      <c r="BY2153" s="47"/>
      <c r="BZ2153" s="47"/>
      <c r="CA2153" s="47"/>
      <c r="CB2153" s="47"/>
      <c r="CC2153" s="47"/>
      <c r="CD2153" s="47"/>
      <c r="CE2153" s="47"/>
      <c r="CF2153" s="47"/>
      <c r="CG2153" s="47"/>
      <c r="CH2153" s="47"/>
      <c r="CI2153" s="47"/>
    </row>
    <row r="2154" spans="3:87">
      <c r="C2154" s="17"/>
      <c r="D2154" s="90"/>
      <c r="E2154" s="47"/>
      <c r="F2154" s="47"/>
      <c r="G2154" s="47"/>
      <c r="H2154" s="47"/>
      <c r="I2154" s="47"/>
      <c r="J2154" s="47"/>
      <c r="K2154" s="47"/>
      <c r="L2154" s="47"/>
      <c r="M2154" s="47"/>
      <c r="N2154" s="47"/>
      <c r="O2154" s="47"/>
      <c r="P2154" s="47"/>
      <c r="Q2154" s="47"/>
      <c r="R2154" s="47"/>
      <c r="S2154" s="47"/>
      <c r="T2154" s="47"/>
      <c r="U2154" s="47"/>
      <c r="V2154" s="47"/>
      <c r="W2154" s="47"/>
      <c r="X2154" s="47"/>
      <c r="Y2154" s="47"/>
      <c r="Z2154" s="47"/>
      <c r="AA2154" s="47"/>
      <c r="AB2154" s="47"/>
      <c r="AC2154" s="47"/>
      <c r="AD2154" s="47"/>
      <c r="AE2154" s="47"/>
      <c r="AF2154" s="47"/>
      <c r="AG2154" s="47"/>
      <c r="AH2154" s="47"/>
      <c r="AI2154" s="47"/>
      <c r="AJ2154" s="47"/>
      <c r="AK2154" s="47"/>
      <c r="AL2154" s="47"/>
      <c r="AM2154" s="47"/>
      <c r="AN2154" s="47"/>
      <c r="AO2154" s="47"/>
      <c r="AP2154" s="47"/>
      <c r="AQ2154" s="47"/>
      <c r="AR2154" s="47"/>
      <c r="AS2154" s="47"/>
      <c r="AT2154" s="47"/>
      <c r="AU2154" s="47"/>
      <c r="AV2154" s="47"/>
      <c r="AW2154" s="47"/>
      <c r="AX2154" s="47"/>
      <c r="AY2154" s="47"/>
      <c r="AZ2154" s="47"/>
      <c r="BA2154" s="47"/>
      <c r="BB2154" s="47"/>
      <c r="BC2154" s="47"/>
      <c r="BD2154" s="47"/>
      <c r="BE2154" s="47"/>
      <c r="BF2154" s="47"/>
      <c r="BG2154" s="47"/>
      <c r="BH2154" s="47"/>
      <c r="BI2154" s="47"/>
      <c r="BJ2154" s="47"/>
      <c r="BK2154" s="47"/>
      <c r="BL2154" s="47"/>
      <c r="BM2154" s="47"/>
      <c r="BN2154" s="47"/>
      <c r="BO2154" s="47"/>
      <c r="BP2154" s="47"/>
      <c r="BQ2154" s="47"/>
      <c r="BR2154" s="47"/>
      <c r="BS2154" s="47"/>
      <c r="BT2154" s="47"/>
      <c r="BU2154" s="47"/>
      <c r="BV2154" s="47"/>
      <c r="BW2154" s="47"/>
      <c r="BX2154" s="47"/>
      <c r="BY2154" s="47"/>
      <c r="BZ2154" s="47"/>
      <c r="CA2154" s="47"/>
      <c r="CB2154" s="47"/>
      <c r="CC2154" s="47"/>
      <c r="CD2154" s="47"/>
      <c r="CE2154" s="47"/>
      <c r="CF2154" s="47"/>
      <c r="CG2154" s="47"/>
      <c r="CH2154" s="47"/>
      <c r="CI2154" s="47"/>
    </row>
    <row r="2155" spans="3:87">
      <c r="C2155" s="17"/>
      <c r="D2155" s="90"/>
      <c r="E2155" s="47"/>
      <c r="F2155" s="47"/>
      <c r="G2155" s="47"/>
      <c r="H2155" s="47"/>
      <c r="I2155" s="47"/>
      <c r="J2155" s="47"/>
      <c r="K2155" s="47"/>
      <c r="L2155" s="47"/>
      <c r="M2155" s="47"/>
      <c r="N2155" s="47"/>
      <c r="O2155" s="47"/>
      <c r="P2155" s="47"/>
      <c r="Q2155" s="47"/>
      <c r="R2155" s="47"/>
      <c r="S2155" s="47"/>
      <c r="T2155" s="47"/>
      <c r="U2155" s="47"/>
      <c r="V2155" s="47"/>
      <c r="W2155" s="47"/>
      <c r="X2155" s="47"/>
      <c r="Y2155" s="47"/>
      <c r="Z2155" s="47"/>
      <c r="AA2155" s="47"/>
      <c r="AB2155" s="47"/>
      <c r="AC2155" s="47"/>
      <c r="AD2155" s="47"/>
      <c r="AE2155" s="47"/>
      <c r="AF2155" s="47"/>
      <c r="AG2155" s="47"/>
      <c r="AH2155" s="47"/>
      <c r="AI2155" s="47"/>
      <c r="AJ2155" s="47"/>
      <c r="AK2155" s="47"/>
      <c r="AL2155" s="47"/>
      <c r="AM2155" s="47"/>
      <c r="AN2155" s="47"/>
      <c r="AO2155" s="47"/>
      <c r="AP2155" s="47"/>
      <c r="AQ2155" s="47"/>
      <c r="AR2155" s="47"/>
      <c r="AS2155" s="47"/>
      <c r="AT2155" s="47"/>
      <c r="AU2155" s="47"/>
      <c r="AV2155" s="47"/>
      <c r="AW2155" s="47"/>
      <c r="AX2155" s="47"/>
      <c r="AY2155" s="47"/>
      <c r="AZ2155" s="47"/>
      <c r="BA2155" s="47"/>
      <c r="BB2155" s="47"/>
      <c r="BC2155" s="47"/>
      <c r="BD2155" s="47"/>
      <c r="BE2155" s="47"/>
      <c r="BF2155" s="47"/>
      <c r="BG2155" s="47"/>
      <c r="BH2155" s="47"/>
      <c r="BI2155" s="47"/>
      <c r="BJ2155" s="47"/>
      <c r="BK2155" s="47"/>
      <c r="BL2155" s="47"/>
      <c r="BM2155" s="47"/>
      <c r="BN2155" s="47"/>
      <c r="BO2155" s="47"/>
      <c r="BP2155" s="47"/>
      <c r="BQ2155" s="47"/>
      <c r="BR2155" s="47"/>
      <c r="BS2155" s="47"/>
      <c r="BT2155" s="47"/>
      <c r="BU2155" s="47"/>
      <c r="BV2155" s="47"/>
      <c r="BW2155" s="47"/>
      <c r="BX2155" s="47"/>
      <c r="BY2155" s="47"/>
      <c r="BZ2155" s="47"/>
      <c r="CA2155" s="47"/>
      <c r="CB2155" s="47"/>
      <c r="CC2155" s="47"/>
      <c r="CD2155" s="47"/>
      <c r="CE2155" s="47"/>
      <c r="CF2155" s="47"/>
      <c r="CG2155" s="47"/>
      <c r="CH2155" s="47"/>
      <c r="CI2155" s="47"/>
    </row>
    <row r="2156" spans="3:87">
      <c r="C2156" s="17"/>
      <c r="D2156" s="90"/>
      <c r="E2156" s="47"/>
      <c r="F2156" s="47"/>
      <c r="G2156" s="47"/>
      <c r="H2156" s="47"/>
      <c r="I2156" s="47"/>
      <c r="J2156" s="47"/>
      <c r="K2156" s="47"/>
      <c r="L2156" s="47"/>
      <c r="M2156" s="47"/>
      <c r="N2156" s="47"/>
      <c r="O2156" s="47"/>
      <c r="P2156" s="47"/>
      <c r="Q2156" s="47"/>
      <c r="R2156" s="47"/>
      <c r="S2156" s="47"/>
      <c r="T2156" s="47"/>
      <c r="U2156" s="47"/>
      <c r="V2156" s="47"/>
      <c r="W2156" s="47"/>
      <c r="X2156" s="47"/>
      <c r="Y2156" s="47"/>
      <c r="Z2156" s="47"/>
      <c r="AA2156" s="47"/>
      <c r="AB2156" s="47"/>
      <c r="AC2156" s="47"/>
      <c r="AD2156" s="47"/>
      <c r="AE2156" s="47"/>
      <c r="AF2156" s="47"/>
      <c r="AG2156" s="47"/>
      <c r="AH2156" s="47"/>
      <c r="AI2156" s="47"/>
      <c r="AJ2156" s="47"/>
      <c r="AK2156" s="47"/>
      <c r="AL2156" s="47"/>
      <c r="AM2156" s="47"/>
      <c r="AN2156" s="47"/>
      <c r="AO2156" s="47"/>
      <c r="AP2156" s="47"/>
      <c r="AQ2156" s="47"/>
      <c r="AR2156" s="47"/>
      <c r="AS2156" s="47"/>
      <c r="AT2156" s="47"/>
      <c r="AU2156" s="47"/>
      <c r="AV2156" s="47"/>
      <c r="AW2156" s="47"/>
      <c r="AX2156" s="47"/>
      <c r="AY2156" s="47"/>
      <c r="AZ2156" s="47"/>
      <c r="BA2156" s="47"/>
      <c r="BB2156" s="47"/>
      <c r="BC2156" s="47"/>
      <c r="BD2156" s="47"/>
      <c r="BE2156" s="47"/>
      <c r="BF2156" s="47"/>
      <c r="BG2156" s="47"/>
      <c r="BH2156" s="47"/>
      <c r="BI2156" s="47"/>
      <c r="BJ2156" s="47"/>
      <c r="BK2156" s="47"/>
      <c r="BL2156" s="47"/>
      <c r="BM2156" s="47"/>
      <c r="BN2156" s="47"/>
      <c r="BO2156" s="47"/>
      <c r="BP2156" s="47"/>
      <c r="BQ2156" s="47"/>
      <c r="BR2156" s="47"/>
      <c r="BS2156" s="47"/>
      <c r="BT2156" s="47"/>
      <c r="BU2156" s="47"/>
      <c r="BV2156" s="47"/>
      <c r="BW2156" s="47"/>
      <c r="BX2156" s="47"/>
      <c r="BY2156" s="47"/>
      <c r="BZ2156" s="47"/>
      <c r="CA2156" s="47"/>
      <c r="CB2156" s="47"/>
      <c r="CC2156" s="47"/>
      <c r="CD2156" s="47"/>
      <c r="CE2156" s="47"/>
      <c r="CF2156" s="47"/>
      <c r="CG2156" s="47"/>
      <c r="CH2156" s="47"/>
      <c r="CI2156" s="47"/>
    </row>
    <row r="2157" spans="3:87">
      <c r="C2157" s="17"/>
      <c r="D2157" s="90"/>
      <c r="E2157" s="47"/>
      <c r="F2157" s="47"/>
      <c r="G2157" s="47"/>
      <c r="H2157" s="47"/>
      <c r="I2157" s="47"/>
      <c r="J2157" s="47"/>
      <c r="K2157" s="47"/>
      <c r="L2157" s="47"/>
      <c r="M2157" s="47"/>
      <c r="N2157" s="47"/>
      <c r="O2157" s="47"/>
      <c r="P2157" s="47"/>
      <c r="Q2157" s="47"/>
      <c r="R2157" s="47"/>
      <c r="S2157" s="47"/>
      <c r="T2157" s="47"/>
      <c r="U2157" s="47"/>
      <c r="V2157" s="47"/>
      <c r="W2157" s="47"/>
      <c r="X2157" s="47"/>
      <c r="Y2157" s="47"/>
      <c r="Z2157" s="47"/>
      <c r="AA2157" s="47"/>
      <c r="AB2157" s="47"/>
      <c r="AC2157" s="47"/>
      <c r="AD2157" s="47"/>
      <c r="AE2157" s="47"/>
      <c r="AF2157" s="47"/>
      <c r="AG2157" s="47"/>
      <c r="AH2157" s="47"/>
      <c r="AI2157" s="47"/>
      <c r="AJ2157" s="47"/>
      <c r="AK2157" s="47"/>
      <c r="AL2157" s="47"/>
      <c r="AM2157" s="47"/>
      <c r="AN2157" s="47"/>
      <c r="AO2157" s="47"/>
      <c r="AP2157" s="47"/>
      <c r="AQ2157" s="47"/>
      <c r="AR2157" s="47"/>
      <c r="AS2157" s="47"/>
      <c r="AT2157" s="47"/>
      <c r="AU2157" s="47"/>
      <c r="AV2157" s="47"/>
      <c r="AW2157" s="47"/>
      <c r="AX2157" s="47"/>
      <c r="AY2157" s="47"/>
      <c r="AZ2157" s="47"/>
      <c r="BA2157" s="47"/>
      <c r="BB2157" s="47"/>
      <c r="BC2157" s="47"/>
      <c r="BD2157" s="47"/>
      <c r="BE2157" s="47"/>
      <c r="BF2157" s="47"/>
      <c r="BG2157" s="47"/>
      <c r="BH2157" s="47"/>
      <c r="BI2157" s="47"/>
      <c r="BJ2157" s="47"/>
      <c r="BK2157" s="47"/>
      <c r="BL2157" s="47"/>
      <c r="BM2157" s="47"/>
      <c r="BN2157" s="47"/>
      <c r="BO2157" s="47"/>
      <c r="BP2157" s="47"/>
      <c r="BQ2157" s="47"/>
      <c r="BR2157" s="47"/>
      <c r="BS2157" s="47"/>
      <c r="BT2157" s="47"/>
      <c r="BU2157" s="47"/>
      <c r="BV2157" s="47"/>
      <c r="BW2157" s="47"/>
      <c r="BX2157" s="47"/>
      <c r="BY2157" s="47"/>
      <c r="BZ2157" s="47"/>
      <c r="CA2157" s="47"/>
      <c r="CB2157" s="47"/>
      <c r="CC2157" s="47"/>
      <c r="CD2157" s="47"/>
      <c r="CE2157" s="47"/>
      <c r="CF2157" s="47"/>
      <c r="CG2157" s="47"/>
      <c r="CH2157" s="47"/>
      <c r="CI2157" s="47"/>
    </row>
    <row r="2158" spans="3:87">
      <c r="C2158" s="17"/>
      <c r="D2158" s="90"/>
      <c r="E2158" s="47"/>
      <c r="F2158" s="47"/>
      <c r="G2158" s="47"/>
      <c r="H2158" s="47"/>
      <c r="I2158" s="47"/>
      <c r="J2158" s="47"/>
      <c r="K2158" s="47"/>
      <c r="L2158" s="47"/>
      <c r="M2158" s="47"/>
      <c r="N2158" s="47"/>
      <c r="O2158" s="47"/>
      <c r="P2158" s="47"/>
      <c r="Q2158" s="47"/>
      <c r="R2158" s="47"/>
      <c r="S2158" s="47"/>
      <c r="T2158" s="47"/>
      <c r="U2158" s="47"/>
      <c r="V2158" s="47"/>
      <c r="W2158" s="47"/>
      <c r="X2158" s="47"/>
      <c r="Y2158" s="47"/>
      <c r="Z2158" s="47"/>
      <c r="AA2158" s="47"/>
      <c r="AB2158" s="47"/>
      <c r="AC2158" s="47"/>
      <c r="AD2158" s="47"/>
      <c r="AE2158" s="47"/>
      <c r="AF2158" s="47"/>
      <c r="AG2158" s="47"/>
      <c r="AH2158" s="47"/>
      <c r="AI2158" s="47"/>
      <c r="AJ2158" s="47"/>
      <c r="AK2158" s="47"/>
      <c r="AL2158" s="47"/>
      <c r="AM2158" s="47"/>
      <c r="AN2158" s="47"/>
      <c r="AO2158" s="47"/>
      <c r="AP2158" s="47"/>
      <c r="AQ2158" s="47"/>
      <c r="AR2158" s="47"/>
      <c r="AS2158" s="47"/>
      <c r="AT2158" s="47"/>
      <c r="AU2158" s="47"/>
      <c r="AV2158" s="47"/>
      <c r="AW2158" s="47"/>
      <c r="AX2158" s="47"/>
      <c r="AY2158" s="47"/>
      <c r="AZ2158" s="47"/>
      <c r="BA2158" s="47"/>
      <c r="BB2158" s="47"/>
      <c r="BC2158" s="47"/>
      <c r="BD2158" s="47"/>
      <c r="BE2158" s="47"/>
      <c r="BF2158" s="47"/>
      <c r="BG2158" s="47"/>
      <c r="BH2158" s="47"/>
      <c r="BI2158" s="47"/>
      <c r="BJ2158" s="47"/>
      <c r="BK2158" s="47"/>
      <c r="BL2158" s="47"/>
      <c r="BM2158" s="47"/>
      <c r="BN2158" s="47"/>
      <c r="BO2158" s="47"/>
      <c r="BP2158" s="47"/>
      <c r="BQ2158" s="47"/>
      <c r="BR2158" s="47"/>
      <c r="BS2158" s="47"/>
      <c r="BT2158" s="47"/>
      <c r="BU2158" s="47"/>
      <c r="BV2158" s="47"/>
      <c r="BW2158" s="47"/>
      <c r="BX2158" s="47"/>
      <c r="BY2158" s="47"/>
      <c r="BZ2158" s="47"/>
      <c r="CA2158" s="47"/>
      <c r="CB2158" s="47"/>
      <c r="CC2158" s="47"/>
      <c r="CD2158" s="47"/>
      <c r="CE2158" s="47"/>
      <c r="CF2158" s="47"/>
      <c r="CG2158" s="47"/>
      <c r="CH2158" s="47"/>
      <c r="CI2158" s="47"/>
    </row>
    <row r="2159" spans="3:87">
      <c r="C2159" s="17"/>
      <c r="D2159" s="90"/>
      <c r="E2159" s="47"/>
      <c r="F2159" s="47"/>
      <c r="G2159" s="47"/>
      <c r="H2159" s="47"/>
      <c r="I2159" s="47"/>
      <c r="J2159" s="47"/>
      <c r="K2159" s="47"/>
      <c r="L2159" s="47"/>
      <c r="M2159" s="47"/>
      <c r="N2159" s="47"/>
      <c r="O2159" s="47"/>
      <c r="P2159" s="47"/>
      <c r="Q2159" s="47"/>
      <c r="R2159" s="47"/>
      <c r="S2159" s="47"/>
      <c r="T2159" s="47"/>
      <c r="U2159" s="47"/>
      <c r="V2159" s="47"/>
      <c r="W2159" s="47"/>
      <c r="X2159" s="47"/>
      <c r="Y2159" s="47"/>
      <c r="Z2159" s="47"/>
      <c r="AA2159" s="47"/>
      <c r="AB2159" s="47"/>
      <c r="AC2159" s="47"/>
      <c r="AD2159" s="47"/>
      <c r="AE2159" s="47"/>
      <c r="AF2159" s="47"/>
      <c r="AG2159" s="47"/>
      <c r="AH2159" s="47"/>
      <c r="AI2159" s="47"/>
      <c r="AJ2159" s="47"/>
      <c r="AK2159" s="47"/>
      <c r="AL2159" s="47"/>
      <c r="AM2159" s="47"/>
      <c r="AN2159" s="47"/>
      <c r="AO2159" s="47"/>
      <c r="AP2159" s="47"/>
      <c r="AQ2159" s="47"/>
      <c r="AR2159" s="47"/>
      <c r="AS2159" s="47"/>
      <c r="AT2159" s="47"/>
      <c r="AU2159" s="47"/>
      <c r="AV2159" s="47"/>
      <c r="AW2159" s="47"/>
      <c r="AX2159" s="47"/>
      <c r="AY2159" s="47"/>
      <c r="AZ2159" s="47"/>
      <c r="BA2159" s="47"/>
      <c r="BB2159" s="47"/>
      <c r="BC2159" s="47"/>
      <c r="BD2159" s="47"/>
      <c r="BE2159" s="47"/>
      <c r="BF2159" s="47"/>
      <c r="BG2159" s="47"/>
      <c r="BH2159" s="47"/>
      <c r="BI2159" s="47"/>
      <c r="BJ2159" s="47"/>
      <c r="BK2159" s="47"/>
      <c r="BL2159" s="47"/>
      <c r="BM2159" s="47"/>
      <c r="BN2159" s="47"/>
      <c r="BO2159" s="47"/>
      <c r="BP2159" s="47"/>
      <c r="BQ2159" s="47"/>
      <c r="BR2159" s="47"/>
      <c r="BS2159" s="47"/>
      <c r="BT2159" s="47"/>
      <c r="BU2159" s="47"/>
      <c r="BV2159" s="47"/>
      <c r="BW2159" s="47"/>
      <c r="BX2159" s="47"/>
      <c r="BY2159" s="47"/>
      <c r="BZ2159" s="47"/>
      <c r="CA2159" s="47"/>
      <c r="CB2159" s="47"/>
      <c r="CC2159" s="47"/>
      <c r="CD2159" s="47"/>
      <c r="CE2159" s="47"/>
      <c r="CF2159" s="47"/>
      <c r="CG2159" s="47"/>
      <c r="CH2159" s="47"/>
      <c r="CI2159" s="47"/>
    </row>
    <row r="2160" spans="3:87">
      <c r="C2160" s="17"/>
      <c r="D2160" s="90"/>
      <c r="E2160" s="47"/>
      <c r="F2160" s="47"/>
      <c r="G2160" s="47"/>
      <c r="H2160" s="47"/>
      <c r="I2160" s="47"/>
      <c r="J2160" s="47"/>
      <c r="K2160" s="47"/>
      <c r="L2160" s="47"/>
      <c r="M2160" s="47"/>
      <c r="N2160" s="47"/>
      <c r="O2160" s="47"/>
      <c r="P2160" s="47"/>
      <c r="Q2160" s="47"/>
      <c r="R2160" s="47"/>
      <c r="S2160" s="47"/>
      <c r="T2160" s="47"/>
      <c r="U2160" s="47"/>
      <c r="V2160" s="47"/>
      <c r="W2160" s="47"/>
      <c r="X2160" s="47"/>
      <c r="Y2160" s="47"/>
      <c r="Z2160" s="47"/>
      <c r="AA2160" s="47"/>
      <c r="AB2160" s="47"/>
      <c r="AC2160" s="47"/>
      <c r="AD2160" s="47"/>
      <c r="AE2160" s="47"/>
      <c r="AF2160" s="47"/>
      <c r="AG2160" s="47"/>
      <c r="AH2160" s="47"/>
      <c r="AI2160" s="47"/>
      <c r="AJ2160" s="47"/>
      <c r="AK2160" s="47"/>
      <c r="AL2160" s="47"/>
      <c r="AM2160" s="47"/>
      <c r="AN2160" s="47"/>
      <c r="AO2160" s="47"/>
      <c r="AP2160" s="47"/>
      <c r="AQ2160" s="47"/>
      <c r="AR2160" s="47"/>
      <c r="AS2160" s="47"/>
      <c r="AT2160" s="47"/>
      <c r="AU2160" s="47"/>
      <c r="AV2160" s="47"/>
      <c r="AW2160" s="47"/>
      <c r="AX2160" s="47"/>
      <c r="AY2160" s="47"/>
      <c r="AZ2160" s="47"/>
      <c r="BA2160" s="47"/>
      <c r="BB2160" s="47"/>
      <c r="BC2160" s="47"/>
      <c r="BD2160" s="47"/>
      <c r="BE2160" s="47"/>
      <c r="BF2160" s="47"/>
      <c r="BG2160" s="47"/>
      <c r="BH2160" s="47"/>
      <c r="BI2160" s="47"/>
      <c r="BJ2160" s="47"/>
      <c r="BK2160" s="47"/>
      <c r="BL2160" s="47"/>
      <c r="BM2160" s="47"/>
      <c r="BN2160" s="47"/>
      <c r="BO2160" s="47"/>
      <c r="BP2160" s="47"/>
      <c r="BQ2160" s="47"/>
      <c r="BR2160" s="47"/>
      <c r="BS2160" s="47"/>
      <c r="BT2160" s="47"/>
      <c r="BU2160" s="47"/>
      <c r="BV2160" s="47"/>
      <c r="BW2160" s="47"/>
      <c r="BX2160" s="47"/>
      <c r="BY2160" s="47"/>
      <c r="BZ2160" s="47"/>
      <c r="CA2160" s="47"/>
      <c r="CB2160" s="47"/>
      <c r="CC2160" s="47"/>
      <c r="CD2160" s="47"/>
      <c r="CE2160" s="47"/>
      <c r="CF2160" s="47"/>
      <c r="CG2160" s="47"/>
      <c r="CH2160" s="47"/>
      <c r="CI2160" s="47"/>
    </row>
    <row r="2161" spans="3:87">
      <c r="C2161" s="17"/>
      <c r="D2161" s="90"/>
      <c r="E2161" s="47"/>
      <c r="F2161" s="47"/>
      <c r="G2161" s="47"/>
      <c r="H2161" s="47"/>
      <c r="I2161" s="47"/>
      <c r="J2161" s="47"/>
      <c r="K2161" s="47"/>
      <c r="L2161" s="47"/>
      <c r="M2161" s="47"/>
      <c r="N2161" s="47"/>
      <c r="O2161" s="47"/>
      <c r="P2161" s="47"/>
      <c r="Q2161" s="47"/>
      <c r="R2161" s="47"/>
      <c r="S2161" s="47"/>
      <c r="T2161" s="47"/>
      <c r="U2161" s="47"/>
      <c r="V2161" s="47"/>
      <c r="W2161" s="47"/>
      <c r="X2161" s="47"/>
      <c r="Y2161" s="47"/>
      <c r="Z2161" s="47"/>
      <c r="AA2161" s="47"/>
      <c r="AB2161" s="47"/>
      <c r="AC2161" s="47"/>
      <c r="AD2161" s="47"/>
      <c r="AE2161" s="47"/>
      <c r="AF2161" s="47"/>
      <c r="AG2161" s="47"/>
      <c r="AH2161" s="47"/>
      <c r="AI2161" s="47"/>
      <c r="AJ2161" s="47"/>
      <c r="AK2161" s="47"/>
      <c r="AL2161" s="47"/>
      <c r="AM2161" s="47"/>
      <c r="AN2161" s="47"/>
      <c r="AO2161" s="47"/>
      <c r="AP2161" s="47"/>
      <c r="AQ2161" s="47"/>
      <c r="AR2161" s="47"/>
      <c r="AS2161" s="47"/>
      <c r="AT2161" s="47"/>
      <c r="AU2161" s="47"/>
      <c r="AV2161" s="47"/>
      <c r="AW2161" s="47"/>
      <c r="AX2161" s="47"/>
      <c r="AY2161" s="47"/>
      <c r="AZ2161" s="47"/>
      <c r="BA2161" s="47"/>
      <c r="BB2161" s="47"/>
      <c r="BC2161" s="47"/>
      <c r="BD2161" s="47"/>
      <c r="BE2161" s="47"/>
      <c r="BF2161" s="47"/>
      <c r="BG2161" s="47"/>
      <c r="BH2161" s="47"/>
      <c r="BI2161" s="47"/>
      <c r="BJ2161" s="47"/>
      <c r="BK2161" s="47"/>
      <c r="BL2161" s="47"/>
      <c r="BM2161" s="47"/>
      <c r="BN2161" s="47"/>
      <c r="BO2161" s="47"/>
      <c r="BP2161" s="47"/>
      <c r="BQ2161" s="47"/>
      <c r="BR2161" s="47"/>
      <c r="BS2161" s="47"/>
      <c r="BT2161" s="47"/>
      <c r="BU2161" s="47"/>
      <c r="BV2161" s="47"/>
      <c r="BW2161" s="47"/>
      <c r="BX2161" s="47"/>
      <c r="BY2161" s="47"/>
      <c r="BZ2161" s="47"/>
      <c r="CA2161" s="47"/>
      <c r="CB2161" s="47"/>
      <c r="CC2161" s="47"/>
      <c r="CD2161" s="47"/>
      <c r="CE2161" s="47"/>
      <c r="CF2161" s="47"/>
      <c r="CG2161" s="47"/>
      <c r="CH2161" s="47"/>
      <c r="CI2161" s="47"/>
    </row>
    <row r="2162" spans="3:87">
      <c r="C2162" s="17"/>
      <c r="D2162" s="90"/>
      <c r="E2162" s="47"/>
      <c r="F2162" s="47"/>
      <c r="G2162" s="47"/>
      <c r="H2162" s="47"/>
      <c r="I2162" s="47"/>
      <c r="J2162" s="47"/>
      <c r="K2162" s="47"/>
      <c r="L2162" s="47"/>
      <c r="M2162" s="47"/>
      <c r="N2162" s="47"/>
      <c r="O2162" s="47"/>
      <c r="P2162" s="47"/>
      <c r="Q2162" s="47"/>
      <c r="R2162" s="47"/>
      <c r="S2162" s="47"/>
      <c r="T2162" s="47"/>
      <c r="U2162" s="47"/>
      <c r="V2162" s="47"/>
      <c r="W2162" s="47"/>
      <c r="X2162" s="47"/>
      <c r="Y2162" s="47"/>
      <c r="Z2162" s="47"/>
      <c r="AA2162" s="47"/>
      <c r="AB2162" s="47"/>
      <c r="AC2162" s="47"/>
      <c r="AD2162" s="47"/>
      <c r="AE2162" s="47"/>
      <c r="AF2162" s="47"/>
      <c r="AG2162" s="47"/>
      <c r="AH2162" s="47"/>
      <c r="AI2162" s="47"/>
      <c r="AJ2162" s="47"/>
      <c r="AK2162" s="47"/>
      <c r="AL2162" s="47"/>
      <c r="AM2162" s="47"/>
      <c r="AN2162" s="47"/>
      <c r="AO2162" s="47"/>
      <c r="AP2162" s="47"/>
      <c r="AQ2162" s="47"/>
      <c r="AR2162" s="47"/>
      <c r="AS2162" s="47"/>
      <c r="AT2162" s="47"/>
      <c r="AU2162" s="47"/>
      <c r="AV2162" s="47"/>
      <c r="AW2162" s="47"/>
      <c r="AX2162" s="47"/>
      <c r="AY2162" s="47"/>
      <c r="AZ2162" s="47"/>
      <c r="BA2162" s="47"/>
      <c r="BB2162" s="47"/>
      <c r="BC2162" s="47"/>
      <c r="BD2162" s="47"/>
      <c r="BE2162" s="47"/>
      <c r="BF2162" s="47"/>
      <c r="BG2162" s="47"/>
      <c r="BH2162" s="47"/>
      <c r="BI2162" s="47"/>
      <c r="BJ2162" s="47"/>
      <c r="BK2162" s="47"/>
      <c r="BL2162" s="47"/>
      <c r="BM2162" s="47"/>
      <c r="BN2162" s="47"/>
      <c r="BO2162" s="47"/>
      <c r="BP2162" s="47"/>
      <c r="BQ2162" s="47"/>
      <c r="BR2162" s="47"/>
      <c r="BS2162" s="47"/>
      <c r="BT2162" s="47"/>
      <c r="BU2162" s="47"/>
      <c r="BV2162" s="47"/>
      <c r="BW2162" s="47"/>
      <c r="BX2162" s="47"/>
      <c r="BY2162" s="47"/>
      <c r="BZ2162" s="47"/>
      <c r="CA2162" s="47"/>
      <c r="CB2162" s="47"/>
      <c r="CC2162" s="47"/>
      <c r="CD2162" s="47"/>
      <c r="CE2162" s="47"/>
      <c r="CF2162" s="47"/>
      <c r="CG2162" s="47"/>
      <c r="CH2162" s="47"/>
      <c r="CI2162" s="47"/>
    </row>
    <row r="2163" spans="3:87">
      <c r="C2163" s="17"/>
      <c r="D2163" s="90"/>
      <c r="E2163" s="47"/>
      <c r="F2163" s="47"/>
      <c r="G2163" s="47"/>
      <c r="H2163" s="47"/>
      <c r="I2163" s="47"/>
      <c r="J2163" s="47"/>
      <c r="K2163" s="47"/>
      <c r="L2163" s="47"/>
      <c r="M2163" s="47"/>
      <c r="N2163" s="47"/>
      <c r="O2163" s="47"/>
      <c r="P2163" s="47"/>
      <c r="Q2163" s="47"/>
      <c r="R2163" s="47"/>
      <c r="S2163" s="47"/>
      <c r="T2163" s="47"/>
      <c r="U2163" s="47"/>
      <c r="V2163" s="47"/>
      <c r="W2163" s="47"/>
      <c r="X2163" s="47"/>
      <c r="Y2163" s="47"/>
      <c r="Z2163" s="47"/>
      <c r="AA2163" s="47"/>
      <c r="AB2163" s="47"/>
      <c r="AC2163" s="47"/>
      <c r="AD2163" s="47"/>
      <c r="AE2163" s="47"/>
      <c r="AF2163" s="47"/>
      <c r="AG2163" s="47"/>
      <c r="AH2163" s="47"/>
      <c r="AI2163" s="47"/>
      <c r="AJ2163" s="47"/>
      <c r="AK2163" s="47"/>
      <c r="AL2163" s="47"/>
      <c r="AM2163" s="47"/>
      <c r="AN2163" s="47"/>
      <c r="AO2163" s="47"/>
      <c r="AP2163" s="47"/>
      <c r="AQ2163" s="47"/>
      <c r="AR2163" s="47"/>
      <c r="AS2163" s="47"/>
      <c r="AT2163" s="47"/>
      <c r="AU2163" s="47"/>
      <c r="AV2163" s="47"/>
      <c r="AW2163" s="47"/>
      <c r="AX2163" s="47"/>
      <c r="AY2163" s="47"/>
      <c r="AZ2163" s="47"/>
      <c r="BA2163" s="47"/>
      <c r="BB2163" s="47"/>
      <c r="BC2163" s="47"/>
      <c r="BD2163" s="47"/>
      <c r="BE2163" s="47"/>
      <c r="BF2163" s="47"/>
      <c r="BG2163" s="47"/>
      <c r="BH2163" s="47"/>
      <c r="BI2163" s="47"/>
      <c r="BJ2163" s="47"/>
      <c r="BK2163" s="47"/>
      <c r="BL2163" s="47"/>
      <c r="BM2163" s="47"/>
      <c r="BN2163" s="47"/>
      <c r="BO2163" s="47"/>
      <c r="BP2163" s="47"/>
      <c r="BQ2163" s="47"/>
      <c r="BR2163" s="47"/>
      <c r="BS2163" s="47"/>
      <c r="BT2163" s="47"/>
      <c r="BU2163" s="47"/>
      <c r="BV2163" s="47"/>
      <c r="BW2163" s="47"/>
      <c r="BX2163" s="47"/>
      <c r="BY2163" s="47"/>
      <c r="BZ2163" s="47"/>
      <c r="CA2163" s="47"/>
      <c r="CB2163" s="47"/>
      <c r="CC2163" s="47"/>
      <c r="CD2163" s="47"/>
      <c r="CE2163" s="47"/>
      <c r="CF2163" s="47"/>
      <c r="CG2163" s="47"/>
      <c r="CH2163" s="47"/>
      <c r="CI2163" s="47"/>
    </row>
    <row r="2164" spans="3:87">
      <c r="C2164" s="17"/>
      <c r="D2164" s="90"/>
      <c r="E2164" s="47"/>
      <c r="F2164" s="47"/>
      <c r="G2164" s="47"/>
      <c r="H2164" s="47"/>
      <c r="I2164" s="47"/>
      <c r="J2164" s="47"/>
      <c r="K2164" s="47"/>
      <c r="L2164" s="47"/>
      <c r="M2164" s="47"/>
      <c r="N2164" s="47"/>
      <c r="O2164" s="47"/>
      <c r="P2164" s="47"/>
      <c r="Q2164" s="47"/>
      <c r="R2164" s="47"/>
      <c r="S2164" s="47"/>
      <c r="T2164" s="47"/>
      <c r="U2164" s="47"/>
      <c r="V2164" s="47"/>
      <c r="W2164" s="47"/>
      <c r="X2164" s="47"/>
      <c r="Y2164" s="47"/>
      <c r="Z2164" s="47"/>
      <c r="AA2164" s="47"/>
      <c r="AB2164" s="47"/>
      <c r="AC2164" s="47"/>
      <c r="AD2164" s="47"/>
      <c r="AE2164" s="47"/>
      <c r="AF2164" s="47"/>
      <c r="AG2164" s="47"/>
      <c r="AH2164" s="47"/>
      <c r="AI2164" s="47"/>
      <c r="AJ2164" s="47"/>
      <c r="AK2164" s="47"/>
      <c r="AL2164" s="47"/>
      <c r="AM2164" s="47"/>
      <c r="AN2164" s="47"/>
      <c r="AO2164" s="47"/>
      <c r="AP2164" s="47"/>
      <c r="AQ2164" s="47"/>
      <c r="AR2164" s="47"/>
      <c r="AS2164" s="47"/>
      <c r="AT2164" s="47"/>
      <c r="AU2164" s="47"/>
      <c r="AV2164" s="47"/>
      <c r="AW2164" s="47"/>
      <c r="AX2164" s="47"/>
      <c r="AY2164" s="47"/>
      <c r="AZ2164" s="47"/>
      <c r="BA2164" s="47"/>
      <c r="BB2164" s="47"/>
      <c r="BC2164" s="47"/>
      <c r="BD2164" s="47"/>
      <c r="BE2164" s="47"/>
      <c r="BF2164" s="47"/>
      <c r="BG2164" s="47"/>
      <c r="BH2164" s="47"/>
      <c r="BI2164" s="47"/>
      <c r="BJ2164" s="47"/>
      <c r="BK2164" s="47"/>
      <c r="BL2164" s="47"/>
      <c r="BM2164" s="47"/>
      <c r="BN2164" s="47"/>
      <c r="BO2164" s="47"/>
      <c r="BP2164" s="47"/>
      <c r="BQ2164" s="47"/>
      <c r="BR2164" s="47"/>
      <c r="BS2164" s="47"/>
      <c r="BT2164" s="47"/>
      <c r="BU2164" s="47"/>
      <c r="BV2164" s="47"/>
      <c r="BW2164" s="47"/>
      <c r="BX2164" s="47"/>
      <c r="BY2164" s="47"/>
      <c r="BZ2164" s="47"/>
      <c r="CA2164" s="47"/>
      <c r="CB2164" s="47"/>
      <c r="CC2164" s="47"/>
      <c r="CD2164" s="47"/>
      <c r="CE2164" s="47"/>
      <c r="CF2164" s="47"/>
      <c r="CG2164" s="47"/>
      <c r="CH2164" s="47"/>
      <c r="CI2164" s="47"/>
    </row>
    <row r="2165" spans="3:87">
      <c r="C2165" s="17"/>
      <c r="D2165" s="90"/>
      <c r="E2165" s="47"/>
      <c r="F2165" s="47"/>
      <c r="G2165" s="47"/>
      <c r="H2165" s="47"/>
      <c r="I2165" s="47"/>
      <c r="J2165" s="47"/>
      <c r="K2165" s="47"/>
      <c r="L2165" s="47"/>
      <c r="M2165" s="47"/>
      <c r="N2165" s="47"/>
      <c r="O2165" s="47"/>
      <c r="P2165" s="47"/>
      <c r="Q2165" s="47"/>
      <c r="R2165" s="47"/>
      <c r="S2165" s="47"/>
      <c r="T2165" s="47"/>
      <c r="U2165" s="47"/>
      <c r="V2165" s="47"/>
      <c r="W2165" s="47"/>
      <c r="X2165" s="47"/>
      <c r="Y2165" s="47"/>
      <c r="Z2165" s="47"/>
      <c r="AA2165" s="47"/>
      <c r="AB2165" s="47"/>
      <c r="AC2165" s="47"/>
      <c r="AD2165" s="47"/>
      <c r="AE2165" s="47"/>
      <c r="AF2165" s="47"/>
      <c r="AG2165" s="47"/>
      <c r="AH2165" s="47"/>
      <c r="AI2165" s="47"/>
      <c r="AJ2165" s="47"/>
      <c r="AK2165" s="47"/>
      <c r="AL2165" s="47"/>
      <c r="AM2165" s="47"/>
      <c r="AN2165" s="47"/>
      <c r="AO2165" s="47"/>
      <c r="AP2165" s="47"/>
      <c r="AQ2165" s="47"/>
      <c r="AR2165" s="47"/>
      <c r="AS2165" s="47"/>
      <c r="AT2165" s="47"/>
      <c r="AU2165" s="47"/>
      <c r="AV2165" s="47"/>
      <c r="AW2165" s="47"/>
      <c r="AX2165" s="47"/>
      <c r="AY2165" s="47"/>
      <c r="AZ2165" s="47"/>
      <c r="BA2165" s="47"/>
      <c r="BB2165" s="47"/>
      <c r="BC2165" s="47"/>
      <c r="BD2165" s="47"/>
      <c r="BE2165" s="47"/>
      <c r="BF2165" s="47"/>
      <c r="BG2165" s="47"/>
      <c r="BH2165" s="47"/>
      <c r="BI2165" s="47"/>
      <c r="BJ2165" s="47"/>
      <c r="BK2165" s="47"/>
      <c r="BL2165" s="47"/>
      <c r="BM2165" s="47"/>
      <c r="BN2165" s="47"/>
      <c r="BO2165" s="47"/>
      <c r="BP2165" s="47"/>
      <c r="BQ2165" s="47"/>
      <c r="BR2165" s="47"/>
      <c r="BS2165" s="47"/>
      <c r="BT2165" s="47"/>
      <c r="BU2165" s="47"/>
      <c r="BV2165" s="47"/>
      <c r="BW2165" s="47"/>
      <c r="BX2165" s="47"/>
      <c r="BY2165" s="47"/>
      <c r="BZ2165" s="47"/>
      <c r="CA2165" s="47"/>
      <c r="CB2165" s="47"/>
      <c r="CC2165" s="47"/>
      <c r="CD2165" s="47"/>
      <c r="CE2165" s="47"/>
      <c r="CF2165" s="47"/>
      <c r="CG2165" s="47"/>
      <c r="CH2165" s="47"/>
      <c r="CI2165" s="47"/>
    </row>
    <row r="2166" spans="3:87">
      <c r="C2166" s="17"/>
      <c r="D2166" s="90"/>
      <c r="E2166" s="47"/>
      <c r="F2166" s="47"/>
      <c r="G2166" s="47"/>
      <c r="H2166" s="47"/>
      <c r="I2166" s="47"/>
      <c r="J2166" s="47"/>
      <c r="K2166" s="47"/>
      <c r="L2166" s="47"/>
      <c r="M2166" s="47"/>
      <c r="N2166" s="47"/>
      <c r="O2166" s="47"/>
      <c r="P2166" s="47"/>
      <c r="Q2166" s="47"/>
      <c r="R2166" s="47"/>
      <c r="S2166" s="47"/>
      <c r="T2166" s="47"/>
      <c r="U2166" s="47"/>
      <c r="V2166" s="47"/>
      <c r="W2166" s="47"/>
      <c r="X2166" s="47"/>
      <c r="Y2166" s="47"/>
      <c r="Z2166" s="47"/>
      <c r="AA2166" s="47"/>
      <c r="AB2166" s="47"/>
      <c r="AC2166" s="47"/>
      <c r="AD2166" s="47"/>
      <c r="AE2166" s="47"/>
      <c r="AF2166" s="47"/>
      <c r="AG2166" s="47"/>
      <c r="AH2166" s="47"/>
      <c r="AI2166" s="47"/>
      <c r="AJ2166" s="47"/>
      <c r="AK2166" s="47"/>
      <c r="AL2166" s="47"/>
      <c r="AM2166" s="47"/>
      <c r="AN2166" s="47"/>
      <c r="AO2166" s="47"/>
      <c r="AP2166" s="47"/>
      <c r="AQ2166" s="47"/>
      <c r="AR2166" s="47"/>
      <c r="AS2166" s="47"/>
      <c r="AT2166" s="47"/>
      <c r="AU2166" s="47"/>
      <c r="AV2166" s="47"/>
      <c r="AW2166" s="47"/>
      <c r="AX2166" s="47"/>
      <c r="AY2166" s="47"/>
      <c r="AZ2166" s="47"/>
      <c r="BA2166" s="47"/>
      <c r="BB2166" s="47"/>
      <c r="BC2166" s="47"/>
      <c r="BD2166" s="47"/>
      <c r="BE2166" s="47"/>
      <c r="BF2166" s="47"/>
      <c r="BG2166" s="47"/>
      <c r="BH2166" s="47"/>
      <c r="BI2166" s="47"/>
      <c r="BJ2166" s="47"/>
      <c r="BK2166" s="47"/>
      <c r="BL2166" s="47"/>
      <c r="BM2166" s="47"/>
      <c r="BN2166" s="47"/>
      <c r="BO2166" s="47"/>
      <c r="BP2166" s="47"/>
      <c r="BQ2166" s="47"/>
      <c r="BR2166" s="47"/>
      <c r="BS2166" s="47"/>
      <c r="BT2166" s="47"/>
      <c r="BU2166" s="47"/>
      <c r="BV2166" s="47"/>
      <c r="BW2166" s="47"/>
      <c r="BX2166" s="47"/>
      <c r="BY2166" s="47"/>
      <c r="BZ2166" s="47"/>
      <c r="CA2166" s="47"/>
      <c r="CB2166" s="47"/>
      <c r="CC2166" s="47"/>
      <c r="CD2166" s="47"/>
      <c r="CE2166" s="47"/>
      <c r="CF2166" s="47"/>
      <c r="CG2166" s="47"/>
      <c r="CH2166" s="47"/>
      <c r="CI2166" s="47"/>
    </row>
    <row r="2167" spans="3:87">
      <c r="C2167" s="17"/>
      <c r="D2167" s="90"/>
      <c r="E2167" s="47"/>
      <c r="F2167" s="47"/>
      <c r="G2167" s="47"/>
      <c r="H2167" s="47"/>
      <c r="I2167" s="47"/>
      <c r="J2167" s="47"/>
      <c r="K2167" s="47"/>
      <c r="L2167" s="47"/>
      <c r="M2167" s="47"/>
      <c r="N2167" s="47"/>
      <c r="O2167" s="47"/>
      <c r="P2167" s="47"/>
      <c r="Q2167" s="47"/>
      <c r="R2167" s="47"/>
      <c r="S2167" s="47"/>
      <c r="T2167" s="47"/>
      <c r="U2167" s="47"/>
      <c r="V2167" s="47"/>
      <c r="W2167" s="47"/>
      <c r="X2167" s="47"/>
      <c r="Y2167" s="47"/>
      <c r="Z2167" s="47"/>
      <c r="AA2167" s="47"/>
      <c r="AB2167" s="47"/>
      <c r="AC2167" s="47"/>
      <c r="AD2167" s="47"/>
      <c r="AE2167" s="47"/>
      <c r="AF2167" s="47"/>
      <c r="AG2167" s="47"/>
      <c r="AH2167" s="47"/>
      <c r="AI2167" s="47"/>
      <c r="AJ2167" s="47"/>
      <c r="AK2167" s="47"/>
      <c r="AL2167" s="47"/>
      <c r="AM2167" s="47"/>
      <c r="AN2167" s="47"/>
      <c r="AO2167" s="47"/>
      <c r="AP2167" s="47"/>
      <c r="AQ2167" s="47"/>
      <c r="AR2167" s="47"/>
      <c r="AS2167" s="47"/>
      <c r="AT2167" s="47"/>
      <c r="AU2167" s="47"/>
      <c r="AV2167" s="47"/>
      <c r="AW2167" s="47"/>
      <c r="AX2167" s="47"/>
      <c r="AY2167" s="47"/>
      <c r="AZ2167" s="47"/>
      <c r="BA2167" s="47"/>
      <c r="BB2167" s="47"/>
      <c r="BC2167" s="47"/>
      <c r="BD2167" s="47"/>
      <c r="BE2167" s="47"/>
      <c r="BF2167" s="47"/>
      <c r="BG2167" s="47"/>
      <c r="BH2167" s="47"/>
      <c r="BI2167" s="47"/>
      <c r="BJ2167" s="47"/>
      <c r="BK2167" s="47"/>
      <c r="BL2167" s="47"/>
      <c r="BM2167" s="47"/>
      <c r="BN2167" s="47"/>
      <c r="BO2167" s="47"/>
      <c r="BP2167" s="47"/>
      <c r="BQ2167" s="47"/>
      <c r="BR2167" s="47"/>
      <c r="BS2167" s="47"/>
      <c r="BT2167" s="47"/>
      <c r="BU2167" s="47"/>
      <c r="BV2167" s="47"/>
      <c r="BW2167" s="47"/>
      <c r="BX2167" s="47"/>
      <c r="BY2167" s="47"/>
      <c r="BZ2167" s="47"/>
      <c r="CA2167" s="47"/>
      <c r="CB2167" s="47"/>
      <c r="CC2167" s="47"/>
      <c r="CD2167" s="47"/>
      <c r="CE2167" s="47"/>
      <c r="CF2167" s="47"/>
      <c r="CG2167" s="47"/>
      <c r="CH2167" s="47"/>
      <c r="CI2167" s="47"/>
    </row>
    <row r="2168" spans="3:87">
      <c r="C2168" s="17"/>
      <c r="D2168" s="90"/>
      <c r="E2168" s="47"/>
      <c r="F2168" s="47"/>
      <c r="G2168" s="47"/>
      <c r="H2168" s="47"/>
      <c r="I2168" s="47"/>
      <c r="J2168" s="47"/>
      <c r="K2168" s="47"/>
      <c r="L2168" s="47"/>
      <c r="M2168" s="47"/>
      <c r="N2168" s="47"/>
      <c r="O2168" s="47"/>
      <c r="P2168" s="47"/>
      <c r="Q2168" s="47"/>
      <c r="R2168" s="47"/>
      <c r="S2168" s="47"/>
      <c r="T2168" s="47"/>
      <c r="U2168" s="47"/>
      <c r="V2168" s="47"/>
      <c r="W2168" s="47"/>
      <c r="X2168" s="47"/>
      <c r="Y2168" s="47"/>
      <c r="Z2168" s="47"/>
      <c r="AA2168" s="47"/>
      <c r="AB2168" s="47"/>
      <c r="AC2168" s="47"/>
      <c r="AD2168" s="47"/>
      <c r="AE2168" s="47"/>
      <c r="AF2168" s="47"/>
      <c r="AG2168" s="47"/>
      <c r="AH2168" s="47"/>
      <c r="AI2168" s="47"/>
      <c r="AJ2168" s="47"/>
      <c r="AK2168" s="47"/>
      <c r="AL2168" s="47"/>
      <c r="AM2168" s="47"/>
      <c r="AN2168" s="47"/>
      <c r="AO2168" s="47"/>
      <c r="AP2168" s="47"/>
      <c r="AQ2168" s="47"/>
      <c r="AR2168" s="47"/>
      <c r="AS2168" s="47"/>
      <c r="AT2168" s="47"/>
      <c r="AU2168" s="47"/>
      <c r="AV2168" s="47"/>
      <c r="AW2168" s="47"/>
      <c r="AX2168" s="47"/>
      <c r="AY2168" s="47"/>
      <c r="AZ2168" s="47"/>
      <c r="BA2168" s="47"/>
      <c r="BB2168" s="47"/>
      <c r="BC2168" s="47"/>
      <c r="BD2168" s="47"/>
      <c r="BE2168" s="47"/>
      <c r="BF2168" s="47"/>
      <c r="BG2168" s="47"/>
      <c r="BH2168" s="47"/>
      <c r="BI2168" s="47"/>
      <c r="BJ2168" s="47"/>
      <c r="BK2168" s="47"/>
      <c r="BL2168" s="47"/>
      <c r="BM2168" s="47"/>
      <c r="BN2168" s="47"/>
      <c r="BO2168" s="47"/>
      <c r="BP2168" s="47"/>
      <c r="BQ2168" s="47"/>
      <c r="BR2168" s="47"/>
      <c r="BS2168" s="47"/>
      <c r="BT2168" s="47"/>
      <c r="BU2168" s="47"/>
      <c r="BV2168" s="47"/>
      <c r="BW2168" s="47"/>
      <c r="BX2168" s="47"/>
      <c r="BY2168" s="47"/>
      <c r="BZ2168" s="47"/>
      <c r="CA2168" s="47"/>
      <c r="CB2168" s="47"/>
      <c r="CC2168" s="47"/>
      <c r="CD2168" s="47"/>
      <c r="CE2168" s="47"/>
      <c r="CF2168" s="47"/>
      <c r="CG2168" s="47"/>
      <c r="CH2168" s="47"/>
      <c r="CI2168" s="47"/>
    </row>
    <row r="2169" spans="3:87">
      <c r="C2169" s="17"/>
      <c r="D2169" s="90"/>
      <c r="E2169" s="47"/>
      <c r="F2169" s="47"/>
      <c r="G2169" s="47"/>
      <c r="H2169" s="47"/>
      <c r="I2169" s="47"/>
      <c r="J2169" s="47"/>
      <c r="K2169" s="47"/>
      <c r="L2169" s="47"/>
      <c r="M2169" s="47"/>
      <c r="N2169" s="47"/>
      <c r="O2169" s="47"/>
      <c r="P2169" s="47"/>
      <c r="Q2169" s="47"/>
      <c r="R2169" s="47"/>
      <c r="S2169" s="47"/>
      <c r="T2169" s="47"/>
      <c r="U2169" s="47"/>
      <c r="V2169" s="47"/>
      <c r="W2169" s="47"/>
      <c r="X2169" s="47"/>
      <c r="Y2169" s="47"/>
      <c r="Z2169" s="47"/>
      <c r="AA2169" s="47"/>
      <c r="AB2169" s="47"/>
      <c r="AC2169" s="47"/>
      <c r="AD2169" s="47"/>
      <c r="AE2169" s="47"/>
      <c r="AF2169" s="47"/>
      <c r="AG2169" s="47"/>
      <c r="AH2169" s="47"/>
      <c r="AI2169" s="47"/>
      <c r="AJ2169" s="47"/>
      <c r="AK2169" s="47"/>
      <c r="AL2169" s="47"/>
      <c r="AM2169" s="47"/>
      <c r="AN2169" s="47"/>
      <c r="AO2169" s="47"/>
      <c r="AP2169" s="47"/>
      <c r="AQ2169" s="47"/>
      <c r="AR2169" s="47"/>
      <c r="AS2169" s="47"/>
      <c r="AT2169" s="47"/>
      <c r="AU2169" s="47"/>
      <c r="AV2169" s="47"/>
      <c r="AW2169" s="47"/>
      <c r="AX2169" s="47"/>
      <c r="AY2169" s="47"/>
      <c r="AZ2169" s="47"/>
      <c r="BA2169" s="47"/>
      <c r="BB2169" s="47"/>
      <c r="BC2169" s="47"/>
      <c r="BD2169" s="47"/>
      <c r="BE2169" s="47"/>
      <c r="BF2169" s="47"/>
      <c r="BG2169" s="47"/>
      <c r="BH2169" s="47"/>
      <c r="BI2169" s="47"/>
      <c r="BJ2169" s="47"/>
      <c r="BK2169" s="47"/>
      <c r="BL2169" s="47"/>
      <c r="BM2169" s="47"/>
      <c r="BN2169" s="47"/>
      <c r="BO2169" s="47"/>
      <c r="BP2169" s="47"/>
      <c r="BQ2169" s="47"/>
      <c r="BR2169" s="47"/>
      <c r="BS2169" s="47"/>
      <c r="BT2169" s="47"/>
      <c r="BU2169" s="47"/>
      <c r="BV2169" s="47"/>
      <c r="BW2169" s="47"/>
      <c r="BX2169" s="47"/>
      <c r="BY2169" s="47"/>
      <c r="BZ2169" s="47"/>
      <c r="CA2169" s="47"/>
      <c r="CB2169" s="47"/>
      <c r="CC2169" s="47"/>
      <c r="CD2169" s="47"/>
      <c r="CE2169" s="47"/>
      <c r="CF2169" s="47"/>
      <c r="CG2169" s="47"/>
      <c r="CH2169" s="47"/>
      <c r="CI2169" s="47"/>
    </row>
    <row r="2170" spans="3:87">
      <c r="C2170" s="17"/>
      <c r="D2170" s="90"/>
      <c r="E2170" s="47"/>
      <c r="F2170" s="47"/>
      <c r="G2170" s="47"/>
      <c r="H2170" s="47"/>
      <c r="I2170" s="47"/>
      <c r="J2170" s="47"/>
      <c r="K2170" s="47"/>
      <c r="L2170" s="47"/>
      <c r="M2170" s="47"/>
      <c r="N2170" s="47"/>
      <c r="O2170" s="47"/>
      <c r="P2170" s="47"/>
      <c r="Q2170" s="47"/>
      <c r="R2170" s="47"/>
      <c r="S2170" s="47"/>
      <c r="T2170" s="47"/>
      <c r="U2170" s="47"/>
      <c r="V2170" s="47"/>
      <c r="W2170" s="47"/>
      <c r="X2170" s="47"/>
      <c r="Y2170" s="47"/>
      <c r="Z2170" s="47"/>
      <c r="AA2170" s="47"/>
      <c r="AB2170" s="47"/>
      <c r="AC2170" s="47"/>
      <c r="AD2170" s="47"/>
      <c r="AE2170" s="47"/>
      <c r="AF2170" s="47"/>
      <c r="AG2170" s="47"/>
      <c r="AH2170" s="47"/>
      <c r="AI2170" s="47"/>
      <c r="AJ2170" s="47"/>
      <c r="AK2170" s="47"/>
      <c r="AL2170" s="47"/>
      <c r="AM2170" s="47"/>
      <c r="AN2170" s="47"/>
      <c r="AO2170" s="47"/>
      <c r="AP2170" s="47"/>
      <c r="AQ2170" s="47"/>
      <c r="AR2170" s="47"/>
      <c r="AS2170" s="47"/>
      <c r="AT2170" s="47"/>
      <c r="AU2170" s="47"/>
      <c r="AV2170" s="47"/>
      <c r="AW2170" s="47"/>
      <c r="AX2170" s="47"/>
      <c r="AY2170" s="47"/>
      <c r="AZ2170" s="47"/>
      <c r="BA2170" s="47"/>
      <c r="BB2170" s="47"/>
      <c r="BC2170" s="47"/>
      <c r="BD2170" s="47"/>
      <c r="BE2170" s="47"/>
      <c r="BF2170" s="47"/>
      <c r="BG2170" s="47"/>
      <c r="BH2170" s="47"/>
      <c r="BI2170" s="47"/>
      <c r="BJ2170" s="47"/>
      <c r="BK2170" s="47"/>
      <c r="BL2170" s="47"/>
      <c r="BM2170" s="47"/>
      <c r="BN2170" s="47"/>
      <c r="BO2170" s="47"/>
      <c r="BP2170" s="47"/>
      <c r="BQ2170" s="47"/>
      <c r="BR2170" s="47"/>
      <c r="BS2170" s="47"/>
      <c r="BT2170" s="47"/>
      <c r="BU2170" s="47"/>
      <c r="BV2170" s="47"/>
      <c r="BW2170" s="47"/>
      <c r="BX2170" s="47"/>
      <c r="BY2170" s="47"/>
      <c r="BZ2170" s="47"/>
      <c r="CA2170" s="47"/>
      <c r="CB2170" s="47"/>
      <c r="CC2170" s="47"/>
      <c r="CD2170" s="47"/>
      <c r="CE2170" s="47"/>
      <c r="CF2170" s="47"/>
      <c r="CG2170" s="47"/>
      <c r="CH2170" s="47"/>
      <c r="CI2170" s="47"/>
    </row>
    <row r="2171" spans="3:87">
      <c r="C2171" s="17"/>
      <c r="D2171" s="90"/>
      <c r="E2171" s="47"/>
      <c r="F2171" s="47"/>
      <c r="G2171" s="47"/>
      <c r="H2171" s="47"/>
      <c r="I2171" s="47"/>
      <c r="J2171" s="47"/>
      <c r="K2171" s="47"/>
      <c r="L2171" s="47"/>
      <c r="M2171" s="47"/>
      <c r="N2171" s="47"/>
      <c r="O2171" s="47"/>
      <c r="P2171" s="47"/>
      <c r="Q2171" s="47"/>
      <c r="R2171" s="47"/>
      <c r="S2171" s="47"/>
      <c r="T2171" s="47"/>
      <c r="U2171" s="47"/>
      <c r="V2171" s="47"/>
      <c r="W2171" s="47"/>
      <c r="X2171" s="47"/>
      <c r="Y2171" s="47"/>
      <c r="Z2171" s="47"/>
      <c r="AA2171" s="47"/>
      <c r="AB2171" s="47"/>
      <c r="AC2171" s="47"/>
      <c r="AD2171" s="47"/>
      <c r="AE2171" s="47"/>
      <c r="AF2171" s="47"/>
      <c r="AG2171" s="47"/>
      <c r="AH2171" s="47"/>
      <c r="AI2171" s="47"/>
      <c r="AJ2171" s="47"/>
      <c r="AK2171" s="47"/>
      <c r="AL2171" s="47"/>
      <c r="AM2171" s="47"/>
      <c r="AN2171" s="47"/>
      <c r="AO2171" s="47"/>
      <c r="AP2171" s="47"/>
      <c r="AQ2171" s="47"/>
      <c r="AR2171" s="47"/>
      <c r="AS2171" s="47"/>
      <c r="AT2171" s="47"/>
      <c r="AU2171" s="47"/>
      <c r="AV2171" s="47"/>
      <c r="AW2171" s="47"/>
      <c r="AX2171" s="47"/>
      <c r="AY2171" s="47"/>
      <c r="AZ2171" s="47"/>
      <c r="BA2171" s="47"/>
      <c r="BB2171" s="47"/>
      <c r="BC2171" s="47"/>
      <c r="BD2171" s="47"/>
      <c r="BE2171" s="47"/>
      <c r="BF2171" s="47"/>
      <c r="BG2171" s="47"/>
      <c r="BH2171" s="47"/>
      <c r="BI2171" s="47"/>
      <c r="BJ2171" s="47"/>
      <c r="BK2171" s="47"/>
      <c r="BL2171" s="47"/>
      <c r="BM2171" s="47"/>
      <c r="BN2171" s="47"/>
      <c r="BO2171" s="47"/>
      <c r="BP2171" s="47"/>
      <c r="BQ2171" s="47"/>
      <c r="BR2171" s="47"/>
      <c r="BS2171" s="47"/>
      <c r="BT2171" s="47"/>
      <c r="BU2171" s="47"/>
      <c r="BV2171" s="47"/>
      <c r="BW2171" s="47"/>
      <c r="BX2171" s="47"/>
      <c r="BY2171" s="47"/>
      <c r="BZ2171" s="47"/>
      <c r="CA2171" s="47"/>
      <c r="CB2171" s="47"/>
      <c r="CC2171" s="47"/>
      <c r="CD2171" s="47"/>
      <c r="CE2171" s="47"/>
      <c r="CF2171" s="47"/>
      <c r="CG2171" s="47"/>
      <c r="CH2171" s="47"/>
      <c r="CI2171" s="47"/>
    </row>
    <row r="2172" spans="3:87">
      <c r="C2172" s="17"/>
      <c r="D2172" s="90"/>
      <c r="E2172" s="47"/>
      <c r="F2172" s="47"/>
      <c r="G2172" s="47"/>
      <c r="H2172" s="47"/>
      <c r="I2172" s="47"/>
      <c r="J2172" s="47"/>
      <c r="K2172" s="47"/>
      <c r="L2172" s="47"/>
      <c r="M2172" s="47"/>
      <c r="N2172" s="47"/>
      <c r="O2172" s="47"/>
      <c r="P2172" s="47"/>
      <c r="Q2172" s="47"/>
      <c r="R2172" s="47"/>
      <c r="S2172" s="47"/>
      <c r="T2172" s="47"/>
      <c r="U2172" s="47"/>
      <c r="V2172" s="47"/>
      <c r="W2172" s="47"/>
      <c r="X2172" s="47"/>
      <c r="Y2172" s="47"/>
      <c r="Z2172" s="47"/>
      <c r="AA2172" s="47"/>
      <c r="AB2172" s="47"/>
      <c r="AC2172" s="47"/>
      <c r="AD2172" s="47"/>
      <c r="AE2172" s="47"/>
      <c r="AF2172" s="47"/>
      <c r="AG2172" s="47"/>
      <c r="AH2172" s="47"/>
      <c r="AI2172" s="47"/>
      <c r="AJ2172" s="47"/>
      <c r="AK2172" s="47"/>
      <c r="AL2172" s="47"/>
      <c r="AM2172" s="47"/>
      <c r="AN2172" s="47"/>
      <c r="AO2172" s="47"/>
      <c r="AP2172" s="47"/>
      <c r="AQ2172" s="47"/>
      <c r="AR2172" s="47"/>
      <c r="AS2172" s="47"/>
      <c r="AT2172" s="47"/>
      <c r="AU2172" s="47"/>
      <c r="AV2172" s="47"/>
      <c r="AW2172" s="47"/>
      <c r="AX2172" s="47"/>
      <c r="AY2172" s="47"/>
      <c r="AZ2172" s="47"/>
      <c r="BA2172" s="47"/>
      <c r="BB2172" s="47"/>
      <c r="BC2172" s="47"/>
      <c r="BD2172" s="47"/>
      <c r="BE2172" s="47"/>
      <c r="BF2172" s="47"/>
      <c r="BG2172" s="47"/>
      <c r="BH2172" s="47"/>
      <c r="BI2172" s="47"/>
      <c r="BJ2172" s="47"/>
      <c r="BK2172" s="47"/>
      <c r="BL2172" s="47"/>
      <c r="BM2172" s="47"/>
      <c r="BN2172" s="47"/>
      <c r="BO2172" s="47"/>
      <c r="BP2172" s="47"/>
      <c r="BQ2172" s="47"/>
      <c r="BR2172" s="47"/>
      <c r="BS2172" s="47"/>
      <c r="BT2172" s="47"/>
      <c r="BU2172" s="47"/>
      <c r="BV2172" s="47"/>
      <c r="BW2172" s="47"/>
      <c r="BX2172" s="47"/>
      <c r="BY2172" s="47"/>
      <c r="BZ2172" s="47"/>
      <c r="CA2172" s="47"/>
      <c r="CB2172" s="47"/>
      <c r="CC2172" s="47"/>
      <c r="CD2172" s="47"/>
      <c r="CE2172" s="47"/>
      <c r="CF2172" s="47"/>
      <c r="CG2172" s="47"/>
      <c r="CH2172" s="47"/>
      <c r="CI2172" s="47"/>
    </row>
    <row r="2173" spans="3:87">
      <c r="C2173" s="17"/>
      <c r="D2173" s="90"/>
      <c r="E2173" s="47"/>
      <c r="F2173" s="47"/>
      <c r="G2173" s="47"/>
      <c r="H2173" s="47"/>
      <c r="I2173" s="47"/>
      <c r="J2173" s="47"/>
      <c r="K2173" s="47"/>
      <c r="L2173" s="47"/>
      <c r="M2173" s="47"/>
      <c r="N2173" s="47"/>
      <c r="O2173" s="47"/>
      <c r="P2173" s="47"/>
      <c r="Q2173" s="47"/>
      <c r="R2173" s="47"/>
      <c r="S2173" s="47"/>
      <c r="T2173" s="47"/>
      <c r="U2173" s="47"/>
      <c r="V2173" s="47"/>
      <c r="W2173" s="47"/>
      <c r="X2173" s="47"/>
      <c r="Y2173" s="47"/>
      <c r="Z2173" s="47"/>
      <c r="AA2173" s="47"/>
      <c r="AB2173" s="47"/>
      <c r="AC2173" s="47"/>
      <c r="AD2173" s="47"/>
      <c r="AE2173" s="47"/>
      <c r="AF2173" s="47"/>
      <c r="AG2173" s="47"/>
      <c r="AH2173" s="47"/>
      <c r="AI2173" s="47"/>
      <c r="AJ2173" s="47"/>
      <c r="AK2173" s="47"/>
      <c r="AL2173" s="47"/>
      <c r="AM2173" s="47"/>
      <c r="AN2173" s="47"/>
      <c r="AO2173" s="47"/>
      <c r="AP2173" s="47"/>
      <c r="AQ2173" s="47"/>
      <c r="AR2173" s="47"/>
      <c r="AS2173" s="47"/>
      <c r="AT2173" s="47"/>
      <c r="AU2173" s="47"/>
      <c r="AV2173" s="47"/>
      <c r="AW2173" s="47"/>
      <c r="AX2173" s="47"/>
      <c r="AY2173" s="47"/>
      <c r="AZ2173" s="47"/>
      <c r="BA2173" s="47"/>
      <c r="BB2173" s="47"/>
      <c r="BC2173" s="47"/>
      <c r="BD2173" s="47"/>
      <c r="BE2173" s="47"/>
      <c r="BF2173" s="47"/>
      <c r="BG2173" s="47"/>
      <c r="BH2173" s="47"/>
      <c r="BI2173" s="47"/>
      <c r="BJ2173" s="47"/>
      <c r="BK2173" s="47"/>
      <c r="BL2173" s="47"/>
      <c r="BM2173" s="47"/>
      <c r="BN2173" s="47"/>
      <c r="BO2173" s="47"/>
      <c r="BP2173" s="47"/>
      <c r="BQ2173" s="47"/>
      <c r="BR2173" s="47"/>
      <c r="BS2173" s="47"/>
      <c r="BT2173" s="47"/>
      <c r="BU2173" s="47"/>
      <c r="BV2173" s="47"/>
      <c r="BW2173" s="47"/>
      <c r="BX2173" s="47"/>
      <c r="BY2173" s="47"/>
      <c r="BZ2173" s="47"/>
      <c r="CA2173" s="47"/>
      <c r="CB2173" s="47"/>
      <c r="CC2173" s="47"/>
      <c r="CD2173" s="47"/>
      <c r="CE2173" s="47"/>
      <c r="CF2173" s="47"/>
      <c r="CG2173" s="47"/>
      <c r="CH2173" s="47"/>
      <c r="CI2173" s="47"/>
    </row>
    <row r="2174" spans="3:87">
      <c r="C2174" s="17"/>
      <c r="D2174" s="90"/>
      <c r="E2174" s="47"/>
      <c r="F2174" s="47"/>
      <c r="G2174" s="47"/>
      <c r="H2174" s="47"/>
      <c r="I2174" s="47"/>
      <c r="J2174" s="47"/>
      <c r="K2174" s="47"/>
      <c r="L2174" s="47"/>
      <c r="M2174" s="47"/>
      <c r="N2174" s="47"/>
      <c r="O2174" s="47"/>
      <c r="P2174" s="47"/>
      <c r="Q2174" s="47"/>
      <c r="R2174" s="47"/>
      <c r="S2174" s="47"/>
      <c r="T2174" s="47"/>
      <c r="U2174" s="47"/>
      <c r="V2174" s="47"/>
      <c r="W2174" s="47"/>
      <c r="X2174" s="47"/>
      <c r="Y2174" s="47"/>
      <c r="Z2174" s="47"/>
      <c r="AA2174" s="47"/>
      <c r="AB2174" s="47"/>
      <c r="AC2174" s="47"/>
      <c r="AD2174" s="47"/>
      <c r="AE2174" s="47"/>
      <c r="AF2174" s="47"/>
      <c r="AG2174" s="47"/>
      <c r="AH2174" s="47"/>
      <c r="AI2174" s="47"/>
      <c r="AJ2174" s="47"/>
      <c r="AK2174" s="47"/>
      <c r="AL2174" s="47"/>
      <c r="AM2174" s="47"/>
      <c r="AN2174" s="47"/>
      <c r="AO2174" s="47"/>
      <c r="AP2174" s="47"/>
      <c r="AQ2174" s="47"/>
      <c r="AR2174" s="47"/>
      <c r="AS2174" s="47"/>
      <c r="AT2174" s="47"/>
      <c r="AU2174" s="47"/>
      <c r="AV2174" s="47"/>
      <c r="AW2174" s="47"/>
      <c r="AX2174" s="47"/>
      <c r="AY2174" s="47"/>
      <c r="AZ2174" s="47"/>
      <c r="BA2174" s="47"/>
      <c r="BB2174" s="47"/>
      <c r="BC2174" s="47"/>
      <c r="BD2174" s="47"/>
      <c r="BE2174" s="47"/>
      <c r="BF2174" s="47"/>
      <c r="BG2174" s="47"/>
      <c r="BH2174" s="47"/>
      <c r="BI2174" s="47"/>
      <c r="BJ2174" s="47"/>
      <c r="BK2174" s="47"/>
      <c r="BL2174" s="47"/>
      <c r="BM2174" s="47"/>
      <c r="BN2174" s="47"/>
      <c r="BO2174" s="47"/>
      <c r="BP2174" s="47"/>
      <c r="BQ2174" s="47"/>
      <c r="BR2174" s="47"/>
      <c r="BS2174" s="47"/>
      <c r="BT2174" s="47"/>
      <c r="BU2174" s="47"/>
      <c r="BV2174" s="47"/>
      <c r="BW2174" s="47"/>
      <c r="BX2174" s="47"/>
      <c r="BY2174" s="47"/>
      <c r="BZ2174" s="47"/>
      <c r="CA2174" s="47"/>
      <c r="CB2174" s="47"/>
      <c r="CC2174" s="47"/>
      <c r="CD2174" s="47"/>
      <c r="CE2174" s="47"/>
      <c r="CF2174" s="47"/>
      <c r="CG2174" s="47"/>
      <c r="CH2174" s="47"/>
      <c r="CI2174" s="47"/>
    </row>
    <row r="2175" spans="3:87">
      <c r="C2175" s="17"/>
      <c r="D2175" s="90"/>
      <c r="E2175" s="47"/>
      <c r="F2175" s="47"/>
      <c r="G2175" s="47"/>
      <c r="H2175" s="47"/>
      <c r="I2175" s="47"/>
      <c r="J2175" s="47"/>
      <c r="K2175" s="47"/>
      <c r="L2175" s="47"/>
      <c r="M2175" s="47"/>
      <c r="N2175" s="47"/>
      <c r="O2175" s="47"/>
      <c r="P2175" s="47"/>
      <c r="Q2175" s="47"/>
      <c r="R2175" s="47"/>
      <c r="S2175" s="47"/>
      <c r="T2175" s="47"/>
      <c r="U2175" s="47"/>
      <c r="V2175" s="47"/>
      <c r="W2175" s="47"/>
      <c r="X2175" s="47"/>
      <c r="Y2175" s="47"/>
      <c r="Z2175" s="47"/>
      <c r="AA2175" s="47"/>
      <c r="AB2175" s="47"/>
      <c r="AC2175" s="47"/>
      <c r="AD2175" s="47"/>
      <c r="AE2175" s="47"/>
      <c r="AF2175" s="47"/>
      <c r="AG2175" s="47"/>
      <c r="AH2175" s="47"/>
      <c r="AI2175" s="47"/>
      <c r="AJ2175" s="47"/>
      <c r="AK2175" s="47"/>
      <c r="AL2175" s="47"/>
      <c r="AM2175" s="47"/>
      <c r="AN2175" s="47"/>
      <c r="AO2175" s="47"/>
      <c r="AP2175" s="47"/>
      <c r="AQ2175" s="47"/>
      <c r="AR2175" s="47"/>
      <c r="AS2175" s="47"/>
      <c r="AT2175" s="47"/>
      <c r="AU2175" s="47"/>
      <c r="AV2175" s="47"/>
      <c r="AW2175" s="47"/>
      <c r="AX2175" s="47"/>
      <c r="AY2175" s="47"/>
      <c r="AZ2175" s="47"/>
      <c r="BA2175" s="47"/>
      <c r="BB2175" s="47"/>
      <c r="BC2175" s="47"/>
      <c r="BD2175" s="47"/>
      <c r="BE2175" s="47"/>
      <c r="BF2175" s="47"/>
      <c r="BG2175" s="47"/>
      <c r="BH2175" s="47"/>
      <c r="BI2175" s="47"/>
      <c r="BJ2175" s="47"/>
      <c r="BK2175" s="47"/>
      <c r="BL2175" s="47"/>
      <c r="BM2175" s="47"/>
      <c r="BN2175" s="47"/>
      <c r="BO2175" s="47"/>
      <c r="BP2175" s="47"/>
      <c r="BQ2175" s="47"/>
      <c r="BR2175" s="47"/>
      <c r="BS2175" s="47"/>
      <c r="BT2175" s="47"/>
      <c r="BU2175" s="47"/>
      <c r="BV2175" s="47"/>
      <c r="BW2175" s="47"/>
      <c r="BX2175" s="47"/>
      <c r="BY2175" s="47"/>
      <c r="BZ2175" s="47"/>
      <c r="CA2175" s="47"/>
      <c r="CB2175" s="47"/>
      <c r="CC2175" s="47"/>
      <c r="CD2175" s="47"/>
      <c r="CE2175" s="47"/>
      <c r="CF2175" s="47"/>
      <c r="CG2175" s="47"/>
      <c r="CH2175" s="47"/>
      <c r="CI2175" s="47"/>
    </row>
    <row r="2176" spans="3:87">
      <c r="C2176" s="17"/>
      <c r="D2176" s="90"/>
      <c r="E2176" s="47"/>
      <c r="F2176" s="47"/>
      <c r="G2176" s="47"/>
      <c r="H2176" s="47"/>
      <c r="I2176" s="47"/>
      <c r="J2176" s="47"/>
      <c r="K2176" s="47"/>
      <c r="L2176" s="47"/>
      <c r="M2176" s="47"/>
      <c r="N2176" s="47"/>
      <c r="O2176" s="47"/>
      <c r="P2176" s="47"/>
      <c r="Q2176" s="47"/>
      <c r="R2176" s="47"/>
      <c r="S2176" s="47"/>
      <c r="T2176" s="47"/>
      <c r="U2176" s="47"/>
      <c r="V2176" s="47"/>
      <c r="W2176" s="47"/>
      <c r="X2176" s="47"/>
      <c r="Y2176" s="47"/>
      <c r="Z2176" s="47"/>
      <c r="AA2176" s="47"/>
      <c r="AB2176" s="47"/>
      <c r="AC2176" s="47"/>
      <c r="AD2176" s="47"/>
      <c r="AE2176" s="47"/>
      <c r="AF2176" s="47"/>
      <c r="AG2176" s="47"/>
      <c r="AH2176" s="47"/>
      <c r="AI2176" s="47"/>
      <c r="AJ2176" s="47"/>
      <c r="AK2176" s="47"/>
      <c r="AL2176" s="47"/>
      <c r="AM2176" s="47"/>
      <c r="AN2176" s="47"/>
      <c r="AO2176" s="47"/>
      <c r="AP2176" s="47"/>
      <c r="AQ2176" s="47"/>
      <c r="AR2176" s="47"/>
      <c r="AS2176" s="47"/>
      <c r="AT2176" s="47"/>
      <c r="AU2176" s="47"/>
      <c r="AV2176" s="47"/>
      <c r="AW2176" s="47"/>
      <c r="AX2176" s="47"/>
      <c r="AY2176" s="47"/>
      <c r="AZ2176" s="47"/>
      <c r="BA2176" s="47"/>
      <c r="BB2176" s="47"/>
      <c r="BC2176" s="47"/>
      <c r="BD2176" s="47"/>
      <c r="BE2176" s="47"/>
      <c r="BF2176" s="47"/>
      <c r="BG2176" s="47"/>
      <c r="BH2176" s="47"/>
      <c r="BI2176" s="47"/>
      <c r="BJ2176" s="47"/>
      <c r="BK2176" s="47"/>
      <c r="BL2176" s="47"/>
      <c r="BM2176" s="47"/>
      <c r="BN2176" s="47"/>
      <c r="BO2176" s="47"/>
      <c r="BP2176" s="47"/>
      <c r="BQ2176" s="47"/>
      <c r="BR2176" s="47"/>
      <c r="BS2176" s="47"/>
      <c r="BT2176" s="47"/>
      <c r="BU2176" s="47"/>
      <c r="BV2176" s="47"/>
      <c r="BW2176" s="47"/>
      <c r="BX2176" s="47"/>
      <c r="BY2176" s="47"/>
      <c r="BZ2176" s="47"/>
      <c r="CA2176" s="47"/>
      <c r="CB2176" s="47"/>
      <c r="CC2176" s="47"/>
      <c r="CD2176" s="47"/>
      <c r="CE2176" s="47"/>
      <c r="CF2176" s="47"/>
      <c r="CG2176" s="47"/>
      <c r="CH2176" s="47"/>
      <c r="CI2176" s="47"/>
    </row>
    <row r="2177" spans="3:87">
      <c r="C2177" s="17"/>
      <c r="D2177" s="90"/>
      <c r="E2177" s="47"/>
      <c r="F2177" s="47"/>
      <c r="G2177" s="47"/>
      <c r="H2177" s="47"/>
      <c r="I2177" s="47"/>
      <c r="J2177" s="47"/>
      <c r="K2177" s="47"/>
      <c r="L2177" s="47"/>
      <c r="M2177" s="47"/>
      <c r="N2177" s="47"/>
      <c r="O2177" s="47"/>
      <c r="P2177" s="47"/>
      <c r="Q2177" s="47"/>
      <c r="R2177" s="47"/>
      <c r="S2177" s="47"/>
      <c r="T2177" s="47"/>
      <c r="U2177" s="47"/>
      <c r="V2177" s="47"/>
      <c r="W2177" s="47"/>
      <c r="X2177" s="47"/>
      <c r="Y2177" s="47"/>
      <c r="Z2177" s="47"/>
      <c r="AA2177" s="47"/>
      <c r="AB2177" s="47"/>
      <c r="AC2177" s="47"/>
      <c r="AD2177" s="47"/>
      <c r="AE2177" s="47"/>
      <c r="AF2177" s="47"/>
      <c r="AG2177" s="47"/>
      <c r="AH2177" s="47"/>
      <c r="AI2177" s="47"/>
      <c r="AJ2177" s="47"/>
      <c r="AK2177" s="47"/>
      <c r="AL2177" s="47"/>
      <c r="AM2177" s="47"/>
      <c r="AN2177" s="47"/>
      <c r="AO2177" s="47"/>
      <c r="AP2177" s="47"/>
      <c r="AQ2177" s="47"/>
      <c r="AR2177" s="47"/>
      <c r="AS2177" s="47"/>
      <c r="AT2177" s="47"/>
      <c r="AU2177" s="47"/>
      <c r="AV2177" s="47"/>
      <c r="AW2177" s="47"/>
      <c r="AX2177" s="47"/>
      <c r="AY2177" s="47"/>
      <c r="AZ2177" s="47"/>
      <c r="BA2177" s="47"/>
      <c r="BB2177" s="47"/>
      <c r="BC2177" s="47"/>
      <c r="BD2177" s="47"/>
      <c r="BE2177" s="47"/>
      <c r="BF2177" s="47"/>
      <c r="BG2177" s="47"/>
      <c r="BH2177" s="47"/>
      <c r="BI2177" s="47"/>
      <c r="BJ2177" s="47"/>
      <c r="BK2177" s="47"/>
      <c r="BL2177" s="47"/>
      <c r="BM2177" s="47"/>
      <c r="BN2177" s="47"/>
      <c r="BO2177" s="47"/>
      <c r="BP2177" s="47"/>
      <c r="BQ2177" s="47"/>
      <c r="BR2177" s="47"/>
      <c r="BS2177" s="47"/>
      <c r="BT2177" s="47"/>
      <c r="BU2177" s="47"/>
      <c r="BV2177" s="47"/>
      <c r="BW2177" s="47"/>
      <c r="BX2177" s="47"/>
      <c r="BY2177" s="47"/>
      <c r="BZ2177" s="47"/>
      <c r="CA2177" s="47"/>
      <c r="CB2177" s="47"/>
      <c r="CC2177" s="47"/>
      <c r="CD2177" s="47"/>
      <c r="CE2177" s="47"/>
      <c r="CF2177" s="47"/>
      <c r="CG2177" s="47"/>
      <c r="CH2177" s="47"/>
      <c r="CI2177" s="47"/>
    </row>
    <row r="2178" spans="3:87">
      <c r="C2178" s="17"/>
      <c r="D2178" s="90"/>
      <c r="E2178" s="47"/>
      <c r="F2178" s="47"/>
      <c r="G2178" s="47"/>
      <c r="H2178" s="47"/>
      <c r="I2178" s="47"/>
      <c r="J2178" s="47"/>
      <c r="K2178" s="47"/>
      <c r="L2178" s="47"/>
      <c r="M2178" s="47"/>
      <c r="N2178" s="47"/>
      <c r="O2178" s="47"/>
      <c r="P2178" s="47"/>
      <c r="Q2178" s="47"/>
      <c r="R2178" s="47"/>
      <c r="S2178" s="47"/>
      <c r="T2178" s="47"/>
      <c r="U2178" s="47"/>
      <c r="V2178" s="47"/>
      <c r="W2178" s="47"/>
      <c r="X2178" s="47"/>
      <c r="Y2178" s="47"/>
      <c r="Z2178" s="47"/>
      <c r="AA2178" s="47"/>
      <c r="AB2178" s="47"/>
      <c r="AC2178" s="47"/>
      <c r="AD2178" s="47"/>
      <c r="AE2178" s="47"/>
      <c r="AF2178" s="47"/>
      <c r="AG2178" s="47"/>
      <c r="AH2178" s="47"/>
      <c r="AI2178" s="47"/>
      <c r="AJ2178" s="47"/>
      <c r="AK2178" s="47"/>
      <c r="AL2178" s="47"/>
      <c r="AM2178" s="47"/>
      <c r="AN2178" s="47"/>
      <c r="AO2178" s="47"/>
      <c r="AP2178" s="47"/>
      <c r="AQ2178" s="47"/>
      <c r="AR2178" s="47"/>
      <c r="AS2178" s="47"/>
      <c r="AT2178" s="47"/>
      <c r="AU2178" s="47"/>
      <c r="AV2178" s="47"/>
      <c r="AW2178" s="47"/>
      <c r="AX2178" s="47"/>
      <c r="AY2178" s="47"/>
      <c r="AZ2178" s="47"/>
      <c r="BA2178" s="47"/>
      <c r="BB2178" s="47"/>
      <c r="BC2178" s="47"/>
      <c r="BD2178" s="47"/>
      <c r="BE2178" s="47"/>
      <c r="BF2178" s="47"/>
      <c r="BG2178" s="47"/>
      <c r="BH2178" s="47"/>
      <c r="BI2178" s="47"/>
      <c r="BJ2178" s="47"/>
      <c r="BK2178" s="47"/>
      <c r="BL2178" s="47"/>
      <c r="BM2178" s="47"/>
      <c r="BN2178" s="47"/>
      <c r="BO2178" s="47"/>
      <c r="BP2178" s="47"/>
      <c r="BQ2178" s="47"/>
      <c r="BR2178" s="47"/>
      <c r="BS2178" s="47"/>
      <c r="BT2178" s="47"/>
      <c r="BU2178" s="47"/>
      <c r="BV2178" s="47"/>
      <c r="BW2178" s="47"/>
      <c r="BX2178" s="47"/>
      <c r="BY2178" s="47"/>
      <c r="BZ2178" s="47"/>
      <c r="CA2178" s="47"/>
      <c r="CB2178" s="47"/>
      <c r="CC2178" s="47"/>
      <c r="CD2178" s="47"/>
      <c r="CE2178" s="47"/>
      <c r="CF2178" s="47"/>
      <c r="CG2178" s="47"/>
      <c r="CH2178" s="47"/>
      <c r="CI2178" s="47"/>
    </row>
    <row r="2179" spans="3:87">
      <c r="C2179" s="17"/>
      <c r="D2179" s="90"/>
      <c r="E2179" s="47"/>
      <c r="F2179" s="47"/>
      <c r="G2179" s="47"/>
      <c r="H2179" s="47"/>
      <c r="I2179" s="47"/>
      <c r="J2179" s="47"/>
      <c r="K2179" s="47"/>
      <c r="L2179" s="47"/>
      <c r="M2179" s="47"/>
      <c r="N2179" s="47"/>
      <c r="O2179" s="47"/>
      <c r="P2179" s="47"/>
      <c r="Q2179" s="47"/>
      <c r="R2179" s="47"/>
      <c r="S2179" s="47"/>
      <c r="T2179" s="47"/>
      <c r="U2179" s="47"/>
      <c r="V2179" s="47"/>
      <c r="W2179" s="47"/>
      <c r="X2179" s="47"/>
      <c r="Y2179" s="47"/>
      <c r="Z2179" s="47"/>
      <c r="AA2179" s="47"/>
      <c r="AB2179" s="47"/>
      <c r="AC2179" s="47"/>
      <c r="AD2179" s="47"/>
      <c r="AE2179" s="47"/>
      <c r="AF2179" s="47"/>
      <c r="AG2179" s="47"/>
      <c r="AH2179" s="47"/>
      <c r="AI2179" s="47"/>
      <c r="AJ2179" s="47"/>
      <c r="AK2179" s="47"/>
      <c r="AL2179" s="47"/>
      <c r="AM2179" s="47"/>
      <c r="AN2179" s="47"/>
      <c r="AO2179" s="47"/>
      <c r="AP2179" s="47"/>
      <c r="AQ2179" s="47"/>
      <c r="AR2179" s="47"/>
      <c r="AS2179" s="47"/>
      <c r="AT2179" s="47"/>
      <c r="AU2179" s="47"/>
      <c r="AV2179" s="47"/>
      <c r="AW2179" s="47"/>
      <c r="AX2179" s="47"/>
      <c r="AY2179" s="47"/>
      <c r="AZ2179" s="47"/>
      <c r="BA2179" s="47"/>
      <c r="BB2179" s="47"/>
      <c r="BC2179" s="47"/>
      <c r="BD2179" s="47"/>
      <c r="BE2179" s="47"/>
      <c r="BF2179" s="47"/>
      <c r="BG2179" s="47"/>
      <c r="BH2179" s="47"/>
      <c r="BI2179" s="47"/>
      <c r="BJ2179" s="47"/>
      <c r="BK2179" s="47"/>
      <c r="BL2179" s="47"/>
      <c r="BM2179" s="47"/>
      <c r="BN2179" s="47"/>
      <c r="BO2179" s="47"/>
      <c r="BP2179" s="47"/>
      <c r="BQ2179" s="47"/>
      <c r="BR2179" s="47"/>
      <c r="BS2179" s="47"/>
      <c r="BT2179" s="47"/>
      <c r="BU2179" s="47"/>
      <c r="BV2179" s="47"/>
      <c r="BW2179" s="47"/>
      <c r="BX2179" s="47"/>
      <c r="BY2179" s="47"/>
      <c r="BZ2179" s="47"/>
      <c r="CA2179" s="47"/>
      <c r="CB2179" s="47"/>
      <c r="CC2179" s="47"/>
      <c r="CD2179" s="47"/>
      <c r="CE2179" s="47"/>
      <c r="CF2179" s="47"/>
      <c r="CG2179" s="47"/>
      <c r="CH2179" s="47"/>
      <c r="CI2179" s="47"/>
    </row>
    <row r="2180" spans="3:87">
      <c r="C2180" s="17"/>
      <c r="D2180" s="90"/>
      <c r="E2180" s="47"/>
      <c r="F2180" s="47"/>
      <c r="G2180" s="47"/>
      <c r="H2180" s="47"/>
      <c r="I2180" s="47"/>
      <c r="J2180" s="47"/>
      <c r="K2180" s="47"/>
      <c r="L2180" s="47"/>
      <c r="M2180" s="47"/>
      <c r="N2180" s="47"/>
      <c r="O2180" s="47"/>
      <c r="P2180" s="47"/>
      <c r="Q2180" s="47"/>
      <c r="R2180" s="47"/>
      <c r="S2180" s="47"/>
      <c r="T2180" s="47"/>
      <c r="U2180" s="47"/>
      <c r="V2180" s="47"/>
      <c r="W2180" s="47"/>
      <c r="X2180" s="47"/>
      <c r="Y2180" s="47"/>
      <c r="Z2180" s="47"/>
      <c r="AA2180" s="47"/>
      <c r="AB2180" s="47"/>
      <c r="AC2180" s="47"/>
      <c r="AD2180" s="47"/>
      <c r="AE2180" s="47"/>
      <c r="AF2180" s="47"/>
      <c r="AG2180" s="47"/>
      <c r="AH2180" s="47"/>
      <c r="AI2180" s="47"/>
      <c r="AJ2180" s="47"/>
      <c r="AK2180" s="47"/>
      <c r="AL2180" s="47"/>
      <c r="AM2180" s="47"/>
      <c r="AN2180" s="47"/>
      <c r="AO2180" s="47"/>
      <c r="AP2180" s="47"/>
      <c r="AQ2180" s="47"/>
      <c r="AR2180" s="47"/>
      <c r="AS2180" s="47"/>
      <c r="AT2180" s="47"/>
      <c r="AU2180" s="47"/>
      <c r="AV2180" s="47"/>
      <c r="AW2180" s="47"/>
      <c r="AX2180" s="47"/>
      <c r="AY2180" s="47"/>
      <c r="AZ2180" s="47"/>
      <c r="BA2180" s="47"/>
      <c r="BB2180" s="47"/>
      <c r="BC2180" s="47"/>
      <c r="BD2180" s="47"/>
      <c r="BE2180" s="47"/>
      <c r="BF2180" s="47"/>
      <c r="BG2180" s="47"/>
      <c r="BH2180" s="47"/>
      <c r="BI2180" s="47"/>
      <c r="BJ2180" s="47"/>
      <c r="BK2180" s="47"/>
      <c r="BL2180" s="47"/>
      <c r="BM2180" s="47"/>
      <c r="BN2180" s="47"/>
      <c r="BO2180" s="47"/>
      <c r="BP2180" s="47"/>
      <c r="BQ2180" s="47"/>
      <c r="BR2180" s="47"/>
      <c r="BS2180" s="47"/>
      <c r="BT2180" s="47"/>
      <c r="BU2180" s="47"/>
      <c r="BV2180" s="47"/>
      <c r="BW2180" s="47"/>
      <c r="BX2180" s="47"/>
      <c r="BY2180" s="47"/>
      <c r="BZ2180" s="47"/>
      <c r="CA2180" s="47"/>
      <c r="CB2180" s="47"/>
      <c r="CC2180" s="47"/>
      <c r="CD2180" s="47"/>
      <c r="CE2180" s="47"/>
      <c r="CF2180" s="47"/>
      <c r="CG2180" s="47"/>
      <c r="CH2180" s="47"/>
      <c r="CI2180" s="47"/>
    </row>
    <row r="2181" spans="3:87">
      <c r="C2181" s="17"/>
      <c r="D2181" s="90"/>
      <c r="E2181" s="47"/>
      <c r="F2181" s="47"/>
      <c r="G2181" s="47"/>
      <c r="H2181" s="47"/>
      <c r="I2181" s="47"/>
      <c r="J2181" s="47"/>
      <c r="K2181" s="47"/>
      <c r="L2181" s="47"/>
      <c r="M2181" s="47"/>
      <c r="N2181" s="47"/>
      <c r="O2181" s="47"/>
      <c r="P2181" s="47"/>
      <c r="Q2181" s="47"/>
      <c r="R2181" s="47"/>
      <c r="S2181" s="47"/>
      <c r="T2181" s="47"/>
      <c r="U2181" s="47"/>
      <c r="V2181" s="47"/>
      <c r="W2181" s="47"/>
      <c r="X2181" s="47"/>
      <c r="Y2181" s="47"/>
      <c r="Z2181" s="47"/>
      <c r="AA2181" s="47"/>
      <c r="AB2181" s="47"/>
      <c r="AC2181" s="47"/>
      <c r="AD2181" s="47"/>
      <c r="AE2181" s="47"/>
      <c r="AF2181" s="47"/>
      <c r="AG2181" s="47"/>
      <c r="AH2181" s="47"/>
      <c r="AI2181" s="47"/>
      <c r="AJ2181" s="47"/>
      <c r="AK2181" s="47"/>
      <c r="AL2181" s="47"/>
      <c r="AM2181" s="47"/>
      <c r="AN2181" s="47"/>
      <c r="AO2181" s="47"/>
      <c r="AP2181" s="47"/>
      <c r="AQ2181" s="47"/>
      <c r="AR2181" s="47"/>
      <c r="AS2181" s="47"/>
      <c r="AT2181" s="47"/>
      <c r="AU2181" s="47"/>
      <c r="AV2181" s="47"/>
      <c r="AW2181" s="47"/>
      <c r="AX2181" s="47"/>
      <c r="AY2181" s="47"/>
      <c r="AZ2181" s="47"/>
      <c r="BA2181" s="47"/>
      <c r="BB2181" s="47"/>
      <c r="BC2181" s="47"/>
      <c r="BD2181" s="47"/>
      <c r="BE2181" s="47"/>
      <c r="BF2181" s="47"/>
      <c r="BG2181" s="47"/>
      <c r="BH2181" s="47"/>
      <c r="BI2181" s="47"/>
      <c r="BJ2181" s="47"/>
      <c r="BK2181" s="47"/>
      <c r="BL2181" s="47"/>
      <c r="BM2181" s="47"/>
      <c r="BN2181" s="47"/>
      <c r="BO2181" s="47"/>
      <c r="BP2181" s="47"/>
      <c r="BQ2181" s="47"/>
      <c r="BR2181" s="47"/>
      <c r="BS2181" s="47"/>
      <c r="BT2181" s="47"/>
      <c r="BU2181" s="47"/>
      <c r="BV2181" s="47"/>
      <c r="BW2181" s="47"/>
      <c r="BX2181" s="47"/>
      <c r="BY2181" s="47"/>
      <c r="BZ2181" s="47"/>
      <c r="CA2181" s="47"/>
      <c r="CB2181" s="47"/>
      <c r="CC2181" s="47"/>
      <c r="CD2181" s="47"/>
      <c r="CE2181" s="47"/>
      <c r="CF2181" s="47"/>
      <c r="CG2181" s="47"/>
      <c r="CH2181" s="47"/>
      <c r="CI2181" s="47"/>
    </row>
    <row r="2182" spans="3:87">
      <c r="C2182" s="17"/>
      <c r="D2182" s="90"/>
      <c r="E2182" s="47"/>
      <c r="F2182" s="47"/>
      <c r="G2182" s="47"/>
      <c r="H2182" s="47"/>
      <c r="I2182" s="47"/>
      <c r="J2182" s="47"/>
      <c r="K2182" s="47"/>
      <c r="L2182" s="47"/>
      <c r="M2182" s="47"/>
      <c r="N2182" s="47"/>
      <c r="O2182" s="47"/>
      <c r="P2182" s="47"/>
      <c r="Q2182" s="47"/>
      <c r="R2182" s="47"/>
      <c r="S2182" s="47"/>
      <c r="T2182" s="47"/>
      <c r="U2182" s="47"/>
      <c r="V2182" s="47"/>
      <c r="W2182" s="47"/>
      <c r="X2182" s="47"/>
      <c r="Y2182" s="47"/>
      <c r="Z2182" s="47"/>
      <c r="AA2182" s="47"/>
      <c r="AB2182" s="47"/>
      <c r="AC2182" s="47"/>
      <c r="AD2182" s="47"/>
      <c r="AE2182" s="47"/>
      <c r="AF2182" s="47"/>
      <c r="AG2182" s="47"/>
      <c r="AH2182" s="47"/>
      <c r="AI2182" s="47"/>
      <c r="AJ2182" s="47"/>
      <c r="AK2182" s="47"/>
      <c r="AL2182" s="47"/>
      <c r="AM2182" s="47"/>
      <c r="AN2182" s="47"/>
      <c r="AO2182" s="47"/>
      <c r="AP2182" s="47"/>
      <c r="AQ2182" s="47"/>
      <c r="AR2182" s="47"/>
      <c r="AS2182" s="47"/>
      <c r="AT2182" s="47"/>
      <c r="AU2182" s="47"/>
      <c r="AV2182" s="47"/>
      <c r="AW2182" s="47"/>
      <c r="AX2182" s="47"/>
      <c r="AY2182" s="47"/>
      <c r="AZ2182" s="47"/>
      <c r="BA2182" s="47"/>
      <c r="BB2182" s="47"/>
      <c r="BC2182" s="47"/>
      <c r="BD2182" s="47"/>
      <c r="BE2182" s="47"/>
      <c r="BF2182" s="47"/>
      <c r="BG2182" s="47"/>
      <c r="BH2182" s="47"/>
      <c r="BI2182" s="47"/>
      <c r="BJ2182" s="47"/>
      <c r="BK2182" s="47"/>
      <c r="BL2182" s="47"/>
      <c r="BM2182" s="47"/>
      <c r="BN2182" s="47"/>
      <c r="BO2182" s="47"/>
      <c r="BP2182" s="47"/>
      <c r="BQ2182" s="47"/>
      <c r="BR2182" s="47"/>
      <c r="BS2182" s="47"/>
      <c r="BT2182" s="47"/>
      <c r="BU2182" s="47"/>
      <c r="BV2182" s="47"/>
      <c r="BW2182" s="47"/>
      <c r="BX2182" s="47"/>
      <c r="BY2182" s="47"/>
      <c r="BZ2182" s="47"/>
      <c r="CA2182" s="47"/>
      <c r="CB2182" s="47"/>
      <c r="CC2182" s="47"/>
      <c r="CD2182" s="47"/>
      <c r="CE2182" s="47"/>
      <c r="CF2182" s="47"/>
      <c r="CG2182" s="47"/>
      <c r="CH2182" s="47"/>
      <c r="CI2182" s="47"/>
    </row>
    <row r="2183" spans="3:87">
      <c r="C2183" s="17"/>
      <c r="D2183" s="90"/>
      <c r="E2183" s="47"/>
      <c r="F2183" s="47"/>
      <c r="G2183" s="47"/>
      <c r="H2183" s="47"/>
      <c r="I2183" s="47"/>
      <c r="J2183" s="47"/>
      <c r="K2183" s="47"/>
      <c r="L2183" s="47"/>
      <c r="M2183" s="47"/>
      <c r="N2183" s="47"/>
      <c r="O2183" s="47"/>
      <c r="P2183" s="47"/>
      <c r="Q2183" s="47"/>
      <c r="R2183" s="47"/>
      <c r="S2183" s="47"/>
      <c r="T2183" s="47"/>
      <c r="U2183" s="47"/>
      <c r="V2183" s="47"/>
      <c r="W2183" s="47"/>
      <c r="X2183" s="47"/>
      <c r="Y2183" s="47"/>
      <c r="Z2183" s="47"/>
      <c r="AA2183" s="47"/>
      <c r="AB2183" s="47"/>
      <c r="AC2183" s="47"/>
      <c r="AD2183" s="47"/>
      <c r="AE2183" s="47"/>
      <c r="AF2183" s="47"/>
      <c r="AG2183" s="47"/>
      <c r="AH2183" s="47"/>
      <c r="AI2183" s="47"/>
      <c r="AJ2183" s="47"/>
      <c r="AK2183" s="47"/>
      <c r="AL2183" s="47"/>
      <c r="AM2183" s="47"/>
      <c r="AN2183" s="47"/>
      <c r="AO2183" s="47"/>
      <c r="AP2183" s="47"/>
      <c r="AQ2183" s="47"/>
      <c r="AR2183" s="47"/>
      <c r="AS2183" s="47"/>
      <c r="AT2183" s="47"/>
      <c r="AU2183" s="47"/>
      <c r="AV2183" s="47"/>
      <c r="AW2183" s="47"/>
      <c r="AX2183" s="47"/>
      <c r="AY2183" s="47"/>
      <c r="AZ2183" s="47"/>
      <c r="BA2183" s="47"/>
      <c r="BB2183" s="47"/>
      <c r="BC2183" s="47"/>
      <c r="BD2183" s="47"/>
      <c r="BE2183" s="47"/>
      <c r="BF2183" s="47"/>
      <c r="BG2183" s="47"/>
      <c r="BH2183" s="47"/>
      <c r="BI2183" s="47"/>
      <c r="BJ2183" s="47"/>
      <c r="BK2183" s="47"/>
      <c r="BL2183" s="47"/>
      <c r="BM2183" s="47"/>
      <c r="BN2183" s="47"/>
      <c r="BO2183" s="47"/>
      <c r="BP2183" s="47"/>
      <c r="BQ2183" s="47"/>
      <c r="BR2183" s="47"/>
      <c r="BS2183" s="47"/>
      <c r="BT2183" s="47"/>
      <c r="BU2183" s="47"/>
      <c r="BV2183" s="47"/>
      <c r="BW2183" s="47"/>
      <c r="BX2183" s="47"/>
      <c r="BY2183" s="47"/>
      <c r="BZ2183" s="47"/>
      <c r="CA2183" s="47"/>
      <c r="CB2183" s="47"/>
      <c r="CC2183" s="47"/>
      <c r="CD2183" s="47"/>
      <c r="CE2183" s="47"/>
      <c r="CF2183" s="47"/>
      <c r="CG2183" s="47"/>
      <c r="CH2183" s="47"/>
      <c r="CI2183" s="47"/>
    </row>
    <row r="2184" spans="3:87">
      <c r="C2184" s="17"/>
      <c r="D2184" s="90"/>
      <c r="E2184" s="47"/>
      <c r="F2184" s="47"/>
      <c r="G2184" s="47"/>
      <c r="H2184" s="47"/>
      <c r="I2184" s="47"/>
      <c r="J2184" s="47"/>
      <c r="K2184" s="47"/>
      <c r="L2184" s="47"/>
      <c r="M2184" s="47"/>
      <c r="N2184" s="47"/>
      <c r="O2184" s="47"/>
      <c r="P2184" s="47"/>
      <c r="Q2184" s="47"/>
      <c r="R2184" s="47"/>
      <c r="S2184" s="47"/>
      <c r="T2184" s="47"/>
      <c r="U2184" s="47"/>
      <c r="V2184" s="47"/>
      <c r="W2184" s="47"/>
      <c r="X2184" s="47"/>
      <c r="Y2184" s="47"/>
      <c r="Z2184" s="47"/>
      <c r="AA2184" s="47"/>
      <c r="AB2184" s="47"/>
      <c r="AC2184" s="47"/>
      <c r="AD2184" s="47"/>
      <c r="AE2184" s="47"/>
      <c r="AF2184" s="47"/>
      <c r="AG2184" s="47"/>
      <c r="AH2184" s="47"/>
      <c r="AI2184" s="47"/>
      <c r="AJ2184" s="47"/>
      <c r="AK2184" s="47"/>
      <c r="AL2184" s="47"/>
      <c r="AM2184" s="47"/>
      <c r="AN2184" s="47"/>
      <c r="AO2184" s="47"/>
      <c r="AP2184" s="47"/>
      <c r="AQ2184" s="47"/>
      <c r="AR2184" s="47"/>
      <c r="AS2184" s="47"/>
      <c r="AT2184" s="47"/>
      <c r="AU2184" s="47"/>
      <c r="AV2184" s="47"/>
      <c r="AW2184" s="47"/>
      <c r="AX2184" s="47"/>
      <c r="AY2184" s="47"/>
      <c r="AZ2184" s="47"/>
      <c r="BA2184" s="47"/>
      <c r="BB2184" s="47"/>
      <c r="BC2184" s="47"/>
      <c r="BD2184" s="47"/>
      <c r="BE2184" s="47"/>
      <c r="BF2184" s="47"/>
      <c r="BG2184" s="47"/>
      <c r="BH2184" s="47"/>
      <c r="BI2184" s="47"/>
      <c r="BJ2184" s="47"/>
      <c r="BK2184" s="47"/>
      <c r="BL2184" s="47"/>
      <c r="BM2184" s="47"/>
      <c r="BN2184" s="47"/>
      <c r="BO2184" s="47"/>
      <c r="BP2184" s="47"/>
      <c r="BQ2184" s="47"/>
      <c r="BR2184" s="47"/>
      <c r="BS2184" s="47"/>
      <c r="BT2184" s="47"/>
      <c r="BU2184" s="47"/>
      <c r="BV2184" s="47"/>
      <c r="BW2184" s="47"/>
      <c r="BX2184" s="47"/>
      <c r="BY2184" s="47"/>
      <c r="BZ2184" s="47"/>
      <c r="CA2184" s="47"/>
      <c r="CB2184" s="47"/>
      <c r="CC2184" s="47"/>
      <c r="CD2184" s="47"/>
      <c r="CE2184" s="47"/>
      <c r="CF2184" s="47"/>
      <c r="CG2184" s="47"/>
      <c r="CH2184" s="47"/>
      <c r="CI2184" s="47"/>
    </row>
    <row r="2185" spans="3:87">
      <c r="C2185" s="17"/>
      <c r="D2185" s="90"/>
      <c r="E2185" s="47"/>
      <c r="F2185" s="47"/>
      <c r="G2185" s="47"/>
      <c r="H2185" s="47"/>
      <c r="I2185" s="47"/>
      <c r="J2185" s="47"/>
      <c r="K2185" s="47"/>
      <c r="L2185" s="47"/>
      <c r="M2185" s="47"/>
      <c r="N2185" s="47"/>
      <c r="O2185" s="47"/>
      <c r="P2185" s="47"/>
      <c r="Q2185" s="47"/>
      <c r="R2185" s="47"/>
      <c r="S2185" s="47"/>
      <c r="T2185" s="47"/>
      <c r="U2185" s="47"/>
      <c r="V2185" s="47"/>
      <c r="W2185" s="47"/>
      <c r="X2185" s="47"/>
      <c r="Y2185" s="47"/>
      <c r="Z2185" s="47"/>
      <c r="AA2185" s="47"/>
      <c r="AB2185" s="47"/>
      <c r="AC2185" s="47"/>
      <c r="AD2185" s="47"/>
      <c r="AE2185" s="47"/>
      <c r="AF2185" s="47"/>
      <c r="AG2185" s="47"/>
      <c r="AH2185" s="47"/>
      <c r="AI2185" s="47"/>
      <c r="AJ2185" s="47"/>
      <c r="AK2185" s="47"/>
      <c r="AL2185" s="47"/>
      <c r="AM2185" s="47"/>
      <c r="AN2185" s="47"/>
      <c r="AO2185" s="47"/>
      <c r="AP2185" s="47"/>
      <c r="AQ2185" s="47"/>
      <c r="AR2185" s="47"/>
      <c r="AS2185" s="47"/>
      <c r="AT2185" s="47"/>
      <c r="AU2185" s="47"/>
      <c r="AV2185" s="47"/>
      <c r="AW2185" s="47"/>
      <c r="AX2185" s="47"/>
      <c r="AY2185" s="47"/>
      <c r="AZ2185" s="47"/>
      <c r="BA2185" s="47"/>
      <c r="BB2185" s="47"/>
      <c r="BC2185" s="47"/>
      <c r="BD2185" s="47"/>
      <c r="BE2185" s="47"/>
      <c r="BF2185" s="47"/>
      <c r="BG2185" s="47"/>
      <c r="BH2185" s="47"/>
      <c r="BI2185" s="47"/>
      <c r="BJ2185" s="47"/>
      <c r="BK2185" s="47"/>
      <c r="BL2185" s="47"/>
      <c r="BM2185" s="47"/>
      <c r="BN2185" s="47"/>
      <c r="BO2185" s="47"/>
      <c r="BP2185" s="47"/>
      <c r="BQ2185" s="47"/>
      <c r="BR2185" s="47"/>
      <c r="BS2185" s="47"/>
      <c r="BT2185" s="47"/>
      <c r="BU2185" s="47"/>
      <c r="BV2185" s="47"/>
      <c r="BW2185" s="47"/>
      <c r="BX2185" s="47"/>
      <c r="BY2185" s="47"/>
      <c r="BZ2185" s="47"/>
      <c r="CA2185" s="47"/>
      <c r="CB2185" s="47"/>
      <c r="CC2185" s="47"/>
      <c r="CD2185" s="47"/>
      <c r="CE2185" s="47"/>
      <c r="CF2185" s="47"/>
      <c r="CG2185" s="47"/>
      <c r="CH2185" s="47"/>
      <c r="CI2185" s="47"/>
    </row>
    <row r="2186" spans="3:87">
      <c r="C2186" s="17"/>
      <c r="D2186" s="90"/>
      <c r="E2186" s="47"/>
      <c r="F2186" s="47"/>
      <c r="G2186" s="47"/>
      <c r="H2186" s="47"/>
      <c r="I2186" s="47"/>
      <c r="J2186" s="47"/>
      <c r="K2186" s="47"/>
      <c r="L2186" s="47"/>
      <c r="M2186" s="47"/>
      <c r="N2186" s="47"/>
      <c r="O2186" s="47"/>
      <c r="P2186" s="47"/>
      <c r="Q2186" s="47"/>
      <c r="R2186" s="47"/>
      <c r="S2186" s="47"/>
      <c r="T2186" s="47"/>
      <c r="U2186" s="47"/>
      <c r="V2186" s="47"/>
      <c r="W2186" s="47"/>
      <c r="X2186" s="47"/>
      <c r="Y2186" s="47"/>
      <c r="Z2186" s="47"/>
      <c r="AA2186" s="47"/>
      <c r="AB2186" s="47"/>
      <c r="AC2186" s="47"/>
      <c r="AD2186" s="47"/>
      <c r="AE2186" s="47"/>
      <c r="AF2186" s="47"/>
      <c r="AG2186" s="47"/>
      <c r="AH2186" s="47"/>
      <c r="AI2186" s="47"/>
      <c r="AJ2186" s="47"/>
      <c r="AK2186" s="47"/>
      <c r="AL2186" s="47"/>
      <c r="AM2186" s="47"/>
      <c r="AN2186" s="47"/>
      <c r="AO2186" s="47"/>
      <c r="AP2186" s="47"/>
      <c r="AQ2186" s="47"/>
      <c r="AR2186" s="47"/>
      <c r="AS2186" s="47"/>
      <c r="AT2186" s="47"/>
      <c r="AU2186" s="47"/>
      <c r="AV2186" s="47"/>
      <c r="AW2186" s="47"/>
      <c r="AX2186" s="47"/>
      <c r="AY2186" s="47"/>
      <c r="AZ2186" s="47"/>
      <c r="BA2186" s="47"/>
      <c r="BB2186" s="47"/>
      <c r="BC2186" s="47"/>
      <c r="BD2186" s="47"/>
      <c r="BE2186" s="47"/>
      <c r="BF2186" s="47"/>
      <c r="BG2186" s="47"/>
      <c r="BH2186" s="47"/>
      <c r="BI2186" s="47"/>
      <c r="BJ2186" s="47"/>
      <c r="BK2186" s="47"/>
      <c r="BL2186" s="47"/>
      <c r="BM2186" s="47"/>
      <c r="BN2186" s="47"/>
      <c r="BO2186" s="47"/>
      <c r="BP2186" s="47"/>
      <c r="BQ2186" s="47"/>
      <c r="BR2186" s="47"/>
      <c r="BS2186" s="47"/>
      <c r="BT2186" s="47"/>
      <c r="BU2186" s="47"/>
      <c r="BV2186" s="47"/>
      <c r="BW2186" s="47"/>
      <c r="BX2186" s="47"/>
      <c r="BY2186" s="47"/>
      <c r="BZ2186" s="47"/>
      <c r="CA2186" s="47"/>
      <c r="CB2186" s="47"/>
      <c r="CC2186" s="47"/>
      <c r="CD2186" s="47"/>
      <c r="CE2186" s="47"/>
      <c r="CF2186" s="47"/>
      <c r="CG2186" s="47"/>
      <c r="CH2186" s="47"/>
      <c r="CI2186" s="47"/>
    </row>
    <row r="2187" spans="3:87">
      <c r="C2187" s="17"/>
      <c r="D2187" s="90"/>
      <c r="E2187" s="47"/>
      <c r="F2187" s="47"/>
      <c r="G2187" s="47"/>
      <c r="H2187" s="47"/>
      <c r="I2187" s="47"/>
      <c r="J2187" s="47"/>
      <c r="K2187" s="47"/>
      <c r="L2187" s="47"/>
      <c r="M2187" s="47"/>
      <c r="N2187" s="47"/>
      <c r="O2187" s="47"/>
      <c r="P2187" s="47"/>
      <c r="Q2187" s="47"/>
      <c r="R2187" s="47"/>
      <c r="S2187" s="47"/>
      <c r="T2187" s="47"/>
      <c r="U2187" s="47"/>
      <c r="V2187" s="47"/>
      <c r="W2187" s="47"/>
      <c r="X2187" s="47"/>
      <c r="Y2187" s="47"/>
      <c r="Z2187" s="47"/>
      <c r="AA2187" s="47"/>
      <c r="AB2187" s="47"/>
      <c r="AC2187" s="47"/>
      <c r="AD2187" s="47"/>
      <c r="AE2187" s="47"/>
      <c r="AF2187" s="47"/>
      <c r="AG2187" s="47"/>
      <c r="AH2187" s="47"/>
      <c r="AI2187" s="47"/>
      <c r="AJ2187" s="47"/>
      <c r="AK2187" s="47"/>
      <c r="AL2187" s="47"/>
      <c r="AM2187" s="47"/>
      <c r="AN2187" s="47"/>
      <c r="AO2187" s="47"/>
      <c r="AP2187" s="47"/>
      <c r="AQ2187" s="47"/>
      <c r="AR2187" s="47"/>
      <c r="AS2187" s="47"/>
      <c r="AT2187" s="47"/>
      <c r="AU2187" s="47"/>
      <c r="AV2187" s="47"/>
      <c r="AW2187" s="47"/>
      <c r="AX2187" s="47"/>
      <c r="AY2187" s="47"/>
      <c r="AZ2187" s="47"/>
      <c r="BA2187" s="47"/>
      <c r="BB2187" s="47"/>
      <c r="BC2187" s="47"/>
      <c r="BD2187" s="47"/>
      <c r="BE2187" s="47"/>
      <c r="BF2187" s="47"/>
      <c r="BG2187" s="47"/>
      <c r="BH2187" s="47"/>
      <c r="BI2187" s="47"/>
      <c r="BJ2187" s="47"/>
      <c r="BK2187" s="47"/>
      <c r="BL2187" s="47"/>
      <c r="BM2187" s="47"/>
      <c r="BN2187" s="47"/>
      <c r="BO2187" s="47"/>
      <c r="BP2187" s="47"/>
      <c r="BQ2187" s="47"/>
      <c r="BR2187" s="47"/>
      <c r="BS2187" s="47"/>
      <c r="BT2187" s="47"/>
      <c r="BU2187" s="47"/>
      <c r="BV2187" s="47"/>
      <c r="BW2187" s="47"/>
      <c r="BX2187" s="47"/>
      <c r="BY2187" s="47"/>
      <c r="BZ2187" s="47"/>
      <c r="CA2187" s="47"/>
      <c r="CB2187" s="47"/>
      <c r="CC2187" s="47"/>
      <c r="CD2187" s="47"/>
      <c r="CE2187" s="47"/>
      <c r="CF2187" s="47"/>
      <c r="CG2187" s="47"/>
      <c r="CH2187" s="47"/>
      <c r="CI2187" s="47"/>
    </row>
    <row r="2188" spans="3:87">
      <c r="C2188" s="17"/>
      <c r="D2188" s="90"/>
      <c r="E2188" s="47"/>
      <c r="F2188" s="47"/>
      <c r="G2188" s="47"/>
      <c r="H2188" s="47"/>
      <c r="I2188" s="47"/>
      <c r="J2188" s="47"/>
      <c r="K2188" s="47"/>
      <c r="L2188" s="47"/>
      <c r="M2188" s="47"/>
      <c r="N2188" s="47"/>
      <c r="O2188" s="47"/>
      <c r="P2188" s="47"/>
      <c r="Q2188" s="47"/>
      <c r="R2188" s="47"/>
      <c r="S2188" s="47"/>
      <c r="T2188" s="47"/>
      <c r="U2188" s="47"/>
      <c r="V2188" s="47"/>
      <c r="W2188" s="47"/>
      <c r="X2188" s="47"/>
      <c r="Y2188" s="47"/>
      <c r="Z2188" s="47"/>
      <c r="AA2188" s="47"/>
      <c r="AB2188" s="47"/>
      <c r="AC2188" s="47"/>
      <c r="AD2188" s="47"/>
      <c r="AE2188" s="47"/>
      <c r="AF2188" s="47"/>
      <c r="AG2188" s="47"/>
      <c r="AH2188" s="47"/>
      <c r="AI2188" s="47"/>
      <c r="AJ2188" s="47"/>
      <c r="AK2188" s="47"/>
      <c r="AL2188" s="47"/>
      <c r="AM2188" s="47"/>
      <c r="AN2188" s="47"/>
      <c r="AO2188" s="47"/>
      <c r="AP2188" s="47"/>
      <c r="AQ2188" s="47"/>
      <c r="AR2188" s="47"/>
      <c r="AS2188" s="47"/>
      <c r="AT2188" s="47"/>
      <c r="AU2188" s="47"/>
      <c r="AV2188" s="47"/>
      <c r="AW2188" s="47"/>
      <c r="AX2188" s="47"/>
      <c r="AY2188" s="47"/>
      <c r="AZ2188" s="47"/>
      <c r="BA2188" s="47"/>
      <c r="BB2188" s="47"/>
      <c r="BC2188" s="47"/>
      <c r="BD2188" s="47"/>
      <c r="BE2188" s="47"/>
      <c r="BF2188" s="47"/>
      <c r="BG2188" s="47"/>
      <c r="BH2188" s="47"/>
      <c r="BI2188" s="47"/>
      <c r="BJ2188" s="47"/>
      <c r="BK2188" s="47"/>
      <c r="BL2188" s="47"/>
      <c r="BM2188" s="47"/>
      <c r="BN2188" s="47"/>
      <c r="BO2188" s="47"/>
      <c r="BP2188" s="47"/>
      <c r="BQ2188" s="47"/>
      <c r="BR2188" s="47"/>
      <c r="BS2188" s="47"/>
      <c r="BT2188" s="47"/>
      <c r="BU2188" s="47"/>
      <c r="BV2188" s="47"/>
      <c r="BW2188" s="47"/>
      <c r="BX2188" s="47"/>
      <c r="BY2188" s="47"/>
      <c r="BZ2188" s="47"/>
      <c r="CA2188" s="47"/>
      <c r="CB2188" s="47"/>
      <c r="CC2188" s="47"/>
      <c r="CD2188" s="47"/>
      <c r="CE2188" s="47"/>
      <c r="CF2188" s="47"/>
      <c r="CG2188" s="47"/>
      <c r="CH2188" s="47"/>
      <c r="CI2188" s="47"/>
    </row>
    <row r="2189" spans="3:87">
      <c r="C2189" s="17"/>
      <c r="D2189" s="90"/>
      <c r="E2189" s="47"/>
      <c r="F2189" s="47"/>
      <c r="G2189" s="47"/>
      <c r="H2189" s="47"/>
      <c r="I2189" s="47"/>
      <c r="J2189" s="47"/>
      <c r="K2189" s="47"/>
      <c r="L2189" s="47"/>
      <c r="M2189" s="47"/>
      <c r="N2189" s="47"/>
      <c r="O2189" s="47"/>
      <c r="P2189" s="47"/>
      <c r="Q2189" s="47"/>
      <c r="R2189" s="47"/>
      <c r="S2189" s="47"/>
      <c r="T2189" s="47"/>
      <c r="U2189" s="47"/>
      <c r="V2189" s="47"/>
      <c r="W2189" s="47"/>
      <c r="X2189" s="47"/>
      <c r="Y2189" s="47"/>
      <c r="Z2189" s="47"/>
      <c r="AA2189" s="47"/>
      <c r="AB2189" s="47"/>
      <c r="AC2189" s="47"/>
      <c r="AD2189" s="47"/>
      <c r="AE2189" s="47"/>
      <c r="AF2189" s="47"/>
      <c r="AG2189" s="47"/>
      <c r="AH2189" s="47"/>
      <c r="AI2189" s="47"/>
      <c r="AJ2189" s="47"/>
      <c r="AK2189" s="47"/>
      <c r="AL2189" s="47"/>
      <c r="AM2189" s="47"/>
      <c r="AN2189" s="47"/>
      <c r="AO2189" s="47"/>
      <c r="AP2189" s="47"/>
      <c r="AQ2189" s="47"/>
      <c r="AR2189" s="47"/>
      <c r="AS2189" s="47"/>
      <c r="AT2189" s="47"/>
      <c r="AU2189" s="47"/>
      <c r="AV2189" s="47"/>
      <c r="AW2189" s="47"/>
      <c r="AX2189" s="47"/>
      <c r="AY2189" s="47"/>
      <c r="AZ2189" s="47"/>
      <c r="BA2189" s="47"/>
      <c r="BB2189" s="47"/>
      <c r="BC2189" s="47"/>
      <c r="BD2189" s="47"/>
      <c r="BE2189" s="47"/>
      <c r="BF2189" s="47"/>
      <c r="BG2189" s="47"/>
      <c r="BH2189" s="47"/>
      <c r="BI2189" s="47"/>
      <c r="BJ2189" s="47"/>
      <c r="BK2189" s="47"/>
      <c r="BL2189" s="47"/>
      <c r="BM2189" s="47"/>
      <c r="BN2189" s="47"/>
      <c r="BO2189" s="47"/>
      <c r="BP2189" s="47"/>
      <c r="BQ2189" s="47"/>
      <c r="BR2189" s="47"/>
      <c r="BS2189" s="47"/>
      <c r="BT2189" s="47"/>
      <c r="BU2189" s="47"/>
      <c r="BV2189" s="47"/>
      <c r="BW2189" s="47"/>
      <c r="BX2189" s="47"/>
      <c r="BY2189" s="47"/>
      <c r="BZ2189" s="47"/>
      <c r="CA2189" s="47"/>
      <c r="CB2189" s="47"/>
      <c r="CC2189" s="47"/>
      <c r="CD2189" s="47"/>
      <c r="CE2189" s="47"/>
      <c r="CF2189" s="47"/>
      <c r="CG2189" s="47"/>
      <c r="CH2189" s="47"/>
      <c r="CI2189" s="47"/>
    </row>
    <row r="2190" spans="3:87">
      <c r="C2190" s="17"/>
      <c r="D2190" s="90"/>
      <c r="E2190" s="47"/>
      <c r="F2190" s="47"/>
      <c r="G2190" s="47"/>
      <c r="H2190" s="47"/>
      <c r="I2190" s="47"/>
      <c r="J2190" s="47"/>
      <c r="K2190" s="47"/>
      <c r="L2190" s="47"/>
      <c r="M2190" s="47"/>
      <c r="N2190" s="47"/>
      <c r="O2190" s="47"/>
      <c r="P2190" s="47"/>
      <c r="Q2190" s="47"/>
      <c r="R2190" s="47"/>
      <c r="S2190" s="47"/>
      <c r="T2190" s="47"/>
      <c r="U2190" s="47"/>
      <c r="V2190" s="47"/>
      <c r="W2190" s="47"/>
      <c r="X2190" s="47"/>
      <c r="Y2190" s="47"/>
      <c r="Z2190" s="47"/>
      <c r="AA2190" s="47"/>
      <c r="AB2190" s="47"/>
      <c r="AC2190" s="47"/>
      <c r="AD2190" s="47"/>
      <c r="AE2190" s="47"/>
      <c r="AF2190" s="47"/>
      <c r="AG2190" s="47"/>
      <c r="AH2190" s="47"/>
      <c r="AI2190" s="47"/>
      <c r="AJ2190" s="47"/>
      <c r="AK2190" s="47"/>
      <c r="AL2190" s="47"/>
      <c r="AM2190" s="47"/>
      <c r="AN2190" s="47"/>
      <c r="AO2190" s="47"/>
      <c r="AP2190" s="47"/>
      <c r="AQ2190" s="47"/>
      <c r="AR2190" s="47"/>
      <c r="AS2190" s="47"/>
      <c r="AT2190" s="47"/>
      <c r="AU2190" s="47"/>
      <c r="AV2190" s="47"/>
      <c r="AW2190" s="47"/>
      <c r="AX2190" s="47"/>
      <c r="AY2190" s="47"/>
      <c r="AZ2190" s="47"/>
      <c r="BA2190" s="47"/>
      <c r="BB2190" s="47"/>
      <c r="BC2190" s="47"/>
      <c r="BD2190" s="47"/>
      <c r="BE2190" s="47"/>
      <c r="BF2190" s="47"/>
      <c r="BG2190" s="47"/>
      <c r="BH2190" s="47"/>
      <c r="BI2190" s="47"/>
      <c r="BJ2190" s="47"/>
      <c r="BK2190" s="47"/>
      <c r="BL2190" s="47"/>
      <c r="BM2190" s="47"/>
      <c r="BN2190" s="47"/>
      <c r="BO2190" s="47"/>
      <c r="BP2190" s="47"/>
      <c r="BQ2190" s="47"/>
      <c r="BR2190" s="47"/>
      <c r="BS2190" s="47"/>
      <c r="BT2190" s="47"/>
      <c r="BU2190" s="47"/>
      <c r="BV2190" s="47"/>
      <c r="BW2190" s="47"/>
      <c r="BX2190" s="47"/>
      <c r="BY2190" s="47"/>
      <c r="BZ2190" s="47"/>
      <c r="CA2190" s="47"/>
      <c r="CB2190" s="47"/>
      <c r="CC2190" s="47"/>
      <c r="CD2190" s="47"/>
      <c r="CE2190" s="47"/>
      <c r="CF2190" s="47"/>
      <c r="CG2190" s="47"/>
      <c r="CH2190" s="47"/>
      <c r="CI2190" s="47"/>
    </row>
    <row r="2191" spans="3:87">
      <c r="C2191" s="17"/>
      <c r="D2191" s="90"/>
      <c r="E2191" s="47"/>
      <c r="F2191" s="47"/>
      <c r="G2191" s="47"/>
      <c r="H2191" s="47"/>
      <c r="I2191" s="47"/>
      <c r="J2191" s="47"/>
      <c r="K2191" s="47"/>
      <c r="L2191" s="47"/>
      <c r="M2191" s="47"/>
      <c r="N2191" s="47"/>
      <c r="O2191" s="47"/>
      <c r="P2191" s="47"/>
      <c r="Q2191" s="47"/>
      <c r="R2191" s="47"/>
      <c r="S2191" s="47"/>
      <c r="T2191" s="47"/>
      <c r="U2191" s="47"/>
      <c r="V2191" s="47"/>
      <c r="W2191" s="47"/>
      <c r="X2191" s="47"/>
      <c r="Y2191" s="47"/>
      <c r="Z2191" s="47"/>
      <c r="AA2191" s="47"/>
      <c r="AB2191" s="47"/>
      <c r="AC2191" s="47"/>
      <c r="AD2191" s="47"/>
      <c r="AE2191" s="47"/>
      <c r="AF2191" s="47"/>
      <c r="AG2191" s="47"/>
      <c r="AH2191" s="47"/>
      <c r="AI2191" s="47"/>
      <c r="AJ2191" s="47"/>
      <c r="AK2191" s="47"/>
      <c r="AL2191" s="47"/>
      <c r="AM2191" s="47"/>
      <c r="AN2191" s="47"/>
      <c r="AO2191" s="47"/>
      <c r="AP2191" s="47"/>
      <c r="AQ2191" s="47"/>
      <c r="AR2191" s="47"/>
      <c r="AS2191" s="47"/>
      <c r="AT2191" s="47"/>
      <c r="AU2191" s="47"/>
      <c r="AV2191" s="47"/>
      <c r="AW2191" s="47"/>
      <c r="AX2191" s="47"/>
      <c r="AY2191" s="47"/>
      <c r="AZ2191" s="47"/>
      <c r="BA2191" s="47"/>
      <c r="BB2191" s="47"/>
      <c r="BC2191" s="47"/>
      <c r="BD2191" s="47"/>
      <c r="BE2191" s="47"/>
      <c r="BF2191" s="47"/>
      <c r="BG2191" s="47"/>
      <c r="BH2191" s="47"/>
      <c r="BI2191" s="47"/>
      <c r="BJ2191" s="47"/>
      <c r="BK2191" s="47"/>
      <c r="BL2191" s="47"/>
      <c r="BM2191" s="47"/>
      <c r="BN2191" s="47"/>
      <c r="BO2191" s="47"/>
      <c r="BP2191" s="47"/>
      <c r="BQ2191" s="47"/>
      <c r="BR2191" s="47"/>
      <c r="BS2191" s="47"/>
      <c r="BT2191" s="47"/>
      <c r="BU2191" s="47"/>
      <c r="BV2191" s="47"/>
      <c r="BW2191" s="47"/>
      <c r="BX2191" s="47"/>
      <c r="BY2191" s="47"/>
      <c r="BZ2191" s="47"/>
      <c r="CA2191" s="47"/>
      <c r="CB2191" s="47"/>
      <c r="CC2191" s="47"/>
      <c r="CD2191" s="47"/>
      <c r="CE2191" s="47"/>
      <c r="CF2191" s="47"/>
      <c r="CG2191" s="47"/>
      <c r="CH2191" s="47"/>
      <c r="CI2191" s="47"/>
    </row>
    <row r="2192" spans="3:87">
      <c r="C2192" s="17"/>
      <c r="D2192" s="90"/>
      <c r="E2192" s="47"/>
      <c r="F2192" s="47"/>
      <c r="G2192" s="47"/>
      <c r="H2192" s="47"/>
      <c r="I2192" s="47"/>
      <c r="J2192" s="47"/>
      <c r="K2192" s="47"/>
      <c r="L2192" s="47"/>
      <c r="M2192" s="47"/>
      <c r="N2192" s="47"/>
      <c r="O2192" s="47"/>
      <c r="P2192" s="47"/>
      <c r="Q2192" s="47"/>
      <c r="R2192" s="47"/>
      <c r="S2192" s="47"/>
      <c r="T2192" s="47"/>
      <c r="U2192" s="47"/>
      <c r="V2192" s="47"/>
      <c r="W2192" s="47"/>
      <c r="X2192" s="47"/>
      <c r="Y2192" s="47"/>
      <c r="Z2192" s="47"/>
      <c r="AA2192" s="47"/>
      <c r="AB2192" s="47"/>
      <c r="AC2192" s="47"/>
      <c r="AD2192" s="47"/>
      <c r="AE2192" s="47"/>
      <c r="AF2192" s="47"/>
      <c r="AG2192" s="47"/>
      <c r="AH2192" s="47"/>
      <c r="AI2192" s="47"/>
      <c r="AJ2192" s="47"/>
      <c r="AK2192" s="47"/>
      <c r="AL2192" s="47"/>
      <c r="AM2192" s="47"/>
      <c r="AN2192" s="47"/>
      <c r="AO2192" s="47"/>
      <c r="AP2192" s="47"/>
      <c r="AQ2192" s="47"/>
      <c r="AR2192" s="47"/>
      <c r="AS2192" s="47"/>
      <c r="AT2192" s="47"/>
      <c r="AU2192" s="47"/>
      <c r="AV2192" s="47"/>
      <c r="AW2192" s="47"/>
      <c r="AX2192" s="47"/>
      <c r="AY2192" s="47"/>
      <c r="AZ2192" s="47"/>
      <c r="BA2192" s="47"/>
      <c r="BB2192" s="47"/>
      <c r="BC2192" s="47"/>
      <c r="BD2192" s="47"/>
      <c r="BE2192" s="47"/>
      <c r="BF2192" s="47"/>
      <c r="BG2192" s="47"/>
      <c r="BH2192" s="47"/>
      <c r="BI2192" s="47"/>
      <c r="BJ2192" s="47"/>
      <c r="BK2192" s="47"/>
      <c r="BL2192" s="47"/>
      <c r="BM2192" s="47"/>
      <c r="BN2192" s="47"/>
      <c r="BO2192" s="47"/>
      <c r="BP2192" s="47"/>
      <c r="BQ2192" s="47"/>
      <c r="BR2192" s="47"/>
      <c r="BS2192" s="47"/>
      <c r="BT2192" s="47"/>
      <c r="BU2192" s="47"/>
      <c r="BV2192" s="47"/>
      <c r="BW2192" s="47"/>
      <c r="BX2192" s="47"/>
      <c r="BY2192" s="47"/>
      <c r="BZ2192" s="47"/>
      <c r="CA2192" s="47"/>
      <c r="CB2192" s="47"/>
      <c r="CC2192" s="47"/>
      <c r="CD2192" s="47"/>
      <c r="CE2192" s="47"/>
      <c r="CF2192" s="47"/>
      <c r="CG2192" s="47"/>
      <c r="CH2192" s="47"/>
      <c r="CI2192" s="47"/>
    </row>
    <row r="2193" spans="3:87">
      <c r="C2193" s="17"/>
      <c r="D2193" s="90"/>
      <c r="E2193" s="47"/>
      <c r="F2193" s="47"/>
      <c r="G2193" s="47"/>
      <c r="H2193" s="47"/>
      <c r="I2193" s="47"/>
      <c r="J2193" s="47"/>
      <c r="K2193" s="47"/>
      <c r="L2193" s="47"/>
      <c r="M2193" s="47"/>
      <c r="N2193" s="47"/>
      <c r="O2193" s="47"/>
      <c r="P2193" s="47"/>
      <c r="Q2193" s="47"/>
      <c r="R2193" s="47"/>
      <c r="S2193" s="47"/>
      <c r="T2193" s="47"/>
      <c r="U2193" s="47"/>
      <c r="V2193" s="47"/>
      <c r="W2193" s="47"/>
      <c r="X2193" s="47"/>
      <c r="Y2193" s="47"/>
      <c r="Z2193" s="47"/>
      <c r="AA2193" s="47"/>
      <c r="AB2193" s="47"/>
      <c r="AC2193" s="47"/>
      <c r="AD2193" s="47"/>
      <c r="AE2193" s="47"/>
      <c r="AF2193" s="47"/>
      <c r="AG2193" s="47"/>
      <c r="AH2193" s="47"/>
      <c r="AI2193" s="47"/>
      <c r="AJ2193" s="47"/>
      <c r="AK2193" s="47"/>
      <c r="AL2193" s="47"/>
      <c r="AM2193" s="47"/>
      <c r="AN2193" s="47"/>
      <c r="AO2193" s="47"/>
      <c r="AP2193" s="47"/>
      <c r="AQ2193" s="47"/>
      <c r="AR2193" s="47"/>
      <c r="AS2193" s="47"/>
      <c r="AT2193" s="47"/>
      <c r="AU2193" s="47"/>
      <c r="AV2193" s="47"/>
      <c r="AW2193" s="47"/>
      <c r="AX2193" s="47"/>
      <c r="AY2193" s="47"/>
      <c r="AZ2193" s="47"/>
      <c r="BA2193" s="47"/>
      <c r="BB2193" s="47"/>
      <c r="BC2193" s="47"/>
      <c r="BD2193" s="47"/>
      <c r="BE2193" s="47"/>
      <c r="BF2193" s="47"/>
      <c r="BG2193" s="47"/>
      <c r="BH2193" s="47"/>
      <c r="BI2193" s="47"/>
      <c r="BJ2193" s="47"/>
      <c r="BK2193" s="47"/>
      <c r="BL2193" s="47"/>
      <c r="BM2193" s="47"/>
      <c r="BN2193" s="47"/>
      <c r="BO2193" s="47"/>
      <c r="BP2193" s="47"/>
      <c r="BQ2193" s="47"/>
      <c r="BR2193" s="47"/>
      <c r="BS2193" s="47"/>
      <c r="BT2193" s="47"/>
      <c r="BU2193" s="47"/>
      <c r="BV2193" s="47"/>
      <c r="BW2193" s="47"/>
      <c r="BX2193" s="47"/>
      <c r="BY2193" s="47"/>
      <c r="BZ2193" s="47"/>
      <c r="CA2193" s="47"/>
      <c r="CB2193" s="47"/>
      <c r="CC2193" s="47"/>
      <c r="CD2193" s="47"/>
      <c r="CE2193" s="47"/>
      <c r="CF2193" s="47"/>
      <c r="CG2193" s="47"/>
      <c r="CH2193" s="47"/>
      <c r="CI2193" s="47"/>
    </row>
    <row r="2194" spans="3:87">
      <c r="C2194" s="17"/>
      <c r="D2194" s="90"/>
      <c r="E2194" s="47"/>
      <c r="F2194" s="47"/>
      <c r="G2194" s="47"/>
      <c r="H2194" s="47"/>
      <c r="I2194" s="47"/>
      <c r="J2194" s="47"/>
      <c r="K2194" s="47"/>
      <c r="L2194" s="47"/>
      <c r="M2194" s="47"/>
      <c r="N2194" s="47"/>
      <c r="O2194" s="47"/>
      <c r="P2194" s="47"/>
      <c r="Q2194" s="47"/>
      <c r="R2194" s="47"/>
      <c r="S2194" s="47"/>
      <c r="T2194" s="47"/>
      <c r="U2194" s="47"/>
      <c r="V2194" s="47"/>
      <c r="W2194" s="47"/>
      <c r="X2194" s="47"/>
      <c r="Y2194" s="47"/>
      <c r="Z2194" s="47"/>
      <c r="AA2194" s="47"/>
      <c r="AB2194" s="47"/>
      <c r="AC2194" s="47"/>
      <c r="AD2194" s="47"/>
      <c r="AE2194" s="47"/>
      <c r="AF2194" s="47"/>
      <c r="AG2194" s="47"/>
      <c r="AH2194" s="47"/>
      <c r="AI2194" s="47"/>
      <c r="AJ2194" s="47"/>
      <c r="AK2194" s="47"/>
      <c r="AL2194" s="47"/>
      <c r="AM2194" s="47"/>
      <c r="AN2194" s="47"/>
      <c r="AO2194" s="47"/>
      <c r="AP2194" s="47"/>
      <c r="AQ2194" s="47"/>
      <c r="AR2194" s="47"/>
      <c r="AS2194" s="47"/>
      <c r="AT2194" s="47"/>
      <c r="AU2194" s="47"/>
      <c r="AV2194" s="47"/>
      <c r="AW2194" s="47"/>
      <c r="AX2194" s="47"/>
      <c r="AY2194" s="47"/>
      <c r="AZ2194" s="47"/>
      <c r="BA2194" s="47"/>
      <c r="BB2194" s="47"/>
      <c r="BC2194" s="47"/>
      <c r="BD2194" s="47"/>
      <c r="BE2194" s="47"/>
      <c r="BF2194" s="47"/>
      <c r="BG2194" s="47"/>
      <c r="BH2194" s="47"/>
      <c r="BI2194" s="47"/>
      <c r="BJ2194" s="47"/>
      <c r="BK2194" s="47"/>
      <c r="BL2194" s="47"/>
      <c r="BM2194" s="47"/>
      <c r="BN2194" s="47"/>
      <c r="BO2194" s="47"/>
      <c r="BP2194" s="47"/>
      <c r="BQ2194" s="47"/>
      <c r="BR2194" s="47"/>
      <c r="BS2194" s="47"/>
      <c r="BT2194" s="47"/>
      <c r="BU2194" s="47"/>
      <c r="BV2194" s="47"/>
      <c r="BW2194" s="47"/>
      <c r="BX2194" s="47"/>
      <c r="BY2194" s="47"/>
      <c r="BZ2194" s="47"/>
      <c r="CA2194" s="47"/>
      <c r="CB2194" s="47"/>
      <c r="CC2194" s="47"/>
      <c r="CD2194" s="47"/>
      <c r="CE2194" s="47"/>
      <c r="CF2194" s="47"/>
      <c r="CG2194" s="47"/>
      <c r="CH2194" s="47"/>
      <c r="CI2194" s="47"/>
    </row>
    <row r="2195" spans="3:87">
      <c r="C2195" s="17"/>
      <c r="D2195" s="90"/>
      <c r="E2195" s="47"/>
      <c r="F2195" s="47"/>
      <c r="G2195" s="47"/>
      <c r="H2195" s="47"/>
      <c r="I2195" s="47"/>
      <c r="J2195" s="47"/>
      <c r="K2195" s="47"/>
      <c r="L2195" s="47"/>
      <c r="M2195" s="47"/>
      <c r="N2195" s="47"/>
      <c r="O2195" s="47"/>
      <c r="P2195" s="47"/>
      <c r="Q2195" s="47"/>
      <c r="R2195" s="47"/>
      <c r="S2195" s="47"/>
      <c r="T2195" s="47"/>
      <c r="U2195" s="47"/>
      <c r="V2195" s="47"/>
      <c r="W2195" s="47"/>
      <c r="X2195" s="47"/>
      <c r="Y2195" s="47"/>
      <c r="Z2195" s="47"/>
      <c r="AA2195" s="47"/>
      <c r="AB2195" s="47"/>
      <c r="AC2195" s="47"/>
      <c r="AD2195" s="47"/>
      <c r="AE2195" s="47"/>
      <c r="AF2195" s="47"/>
      <c r="AG2195" s="47"/>
      <c r="AH2195" s="47"/>
      <c r="AI2195" s="47"/>
      <c r="AJ2195" s="47"/>
      <c r="AK2195" s="47"/>
      <c r="AL2195" s="47"/>
      <c r="AM2195" s="47"/>
      <c r="AN2195" s="47"/>
      <c r="AO2195" s="47"/>
      <c r="AP2195" s="47"/>
      <c r="AQ2195" s="47"/>
      <c r="AR2195" s="47"/>
      <c r="AS2195" s="47"/>
      <c r="AT2195" s="47"/>
      <c r="AU2195" s="47"/>
      <c r="AV2195" s="47"/>
      <c r="AW2195" s="47"/>
      <c r="AX2195" s="47"/>
      <c r="AY2195" s="47"/>
      <c r="AZ2195" s="47"/>
      <c r="BA2195" s="47"/>
      <c r="BB2195" s="47"/>
      <c r="BC2195" s="47"/>
      <c r="BD2195" s="47"/>
      <c r="BE2195" s="47"/>
      <c r="BF2195" s="47"/>
      <c r="BG2195" s="47"/>
      <c r="BH2195" s="47"/>
      <c r="BI2195" s="47"/>
      <c r="BJ2195" s="47"/>
      <c r="BK2195" s="47"/>
      <c r="BL2195" s="47"/>
      <c r="BM2195" s="47"/>
      <c r="BN2195" s="47"/>
      <c r="BO2195" s="47"/>
      <c r="BP2195" s="47"/>
      <c r="BQ2195" s="47"/>
      <c r="BR2195" s="47"/>
      <c r="BS2195" s="47"/>
      <c r="BT2195" s="47"/>
      <c r="BU2195" s="47"/>
      <c r="BV2195" s="47"/>
      <c r="BW2195" s="47"/>
      <c r="BX2195" s="47"/>
      <c r="BY2195" s="47"/>
      <c r="BZ2195" s="47"/>
      <c r="CA2195" s="47"/>
      <c r="CB2195" s="47"/>
      <c r="CC2195" s="47"/>
      <c r="CD2195" s="47"/>
      <c r="CE2195" s="47"/>
      <c r="CF2195" s="47"/>
      <c r="CG2195" s="47"/>
      <c r="CH2195" s="47"/>
      <c r="CI2195" s="47"/>
    </row>
    <row r="2196" spans="3:87">
      <c r="C2196" s="17"/>
      <c r="D2196" s="90"/>
      <c r="E2196" s="47"/>
      <c r="F2196" s="47"/>
      <c r="G2196" s="47"/>
      <c r="H2196" s="47"/>
      <c r="I2196" s="47"/>
      <c r="J2196" s="47"/>
      <c r="K2196" s="47"/>
      <c r="L2196" s="47"/>
      <c r="M2196" s="47"/>
      <c r="N2196" s="47"/>
      <c r="O2196" s="47"/>
      <c r="P2196" s="47"/>
      <c r="Q2196" s="47"/>
      <c r="R2196" s="47"/>
      <c r="S2196" s="47"/>
      <c r="T2196" s="47"/>
      <c r="U2196" s="47"/>
      <c r="V2196" s="47"/>
      <c r="W2196" s="47"/>
      <c r="X2196" s="47"/>
      <c r="Y2196" s="47"/>
      <c r="Z2196" s="47"/>
      <c r="AA2196" s="47"/>
      <c r="AB2196" s="47"/>
      <c r="AC2196" s="47"/>
      <c r="AD2196" s="47"/>
      <c r="AE2196" s="47"/>
      <c r="AF2196" s="47"/>
      <c r="AG2196" s="47"/>
      <c r="AH2196" s="47"/>
      <c r="AI2196" s="47"/>
      <c r="AJ2196" s="47"/>
      <c r="AK2196" s="47"/>
      <c r="AL2196" s="47"/>
      <c r="AM2196" s="47"/>
      <c r="AN2196" s="47"/>
      <c r="AO2196" s="47"/>
      <c r="AP2196" s="47"/>
      <c r="AQ2196" s="47"/>
      <c r="AR2196" s="47"/>
      <c r="AS2196" s="47"/>
      <c r="AT2196" s="47"/>
      <c r="AU2196" s="47"/>
      <c r="AV2196" s="47"/>
      <c r="AW2196" s="47"/>
      <c r="AX2196" s="47"/>
      <c r="AY2196" s="47"/>
      <c r="AZ2196" s="47"/>
      <c r="BA2196" s="47"/>
      <c r="BB2196" s="47"/>
      <c r="BC2196" s="47"/>
      <c r="BD2196" s="47"/>
      <c r="BE2196" s="47"/>
      <c r="BF2196" s="47"/>
      <c r="BG2196" s="47"/>
      <c r="BH2196" s="47"/>
      <c r="BI2196" s="47"/>
      <c r="BJ2196" s="47"/>
      <c r="BK2196" s="47"/>
      <c r="BL2196" s="47"/>
      <c r="BM2196" s="47"/>
      <c r="BN2196" s="47"/>
      <c r="BO2196" s="47"/>
      <c r="BP2196" s="47"/>
      <c r="BQ2196" s="47"/>
      <c r="BR2196" s="47"/>
      <c r="BS2196" s="47"/>
      <c r="BT2196" s="47"/>
      <c r="BU2196" s="47"/>
      <c r="BV2196" s="47"/>
      <c r="BW2196" s="47"/>
      <c r="BX2196" s="47"/>
      <c r="BY2196" s="47"/>
      <c r="BZ2196" s="47"/>
      <c r="CA2196" s="47"/>
      <c r="CB2196" s="47"/>
      <c r="CC2196" s="47"/>
      <c r="CD2196" s="47"/>
      <c r="CE2196" s="47"/>
      <c r="CF2196" s="47"/>
      <c r="CG2196" s="47"/>
      <c r="CH2196" s="47"/>
      <c r="CI2196" s="47"/>
    </row>
    <row r="2197" spans="3:87">
      <c r="C2197" s="17"/>
      <c r="D2197" s="90"/>
      <c r="E2197" s="47"/>
      <c r="F2197" s="47"/>
      <c r="G2197" s="47"/>
      <c r="H2197" s="47"/>
      <c r="I2197" s="47"/>
      <c r="J2197" s="47"/>
      <c r="K2197" s="47"/>
      <c r="L2197" s="47"/>
      <c r="M2197" s="47"/>
      <c r="N2197" s="47"/>
      <c r="O2197" s="47"/>
      <c r="P2197" s="47"/>
      <c r="Q2197" s="47"/>
      <c r="R2197" s="47"/>
      <c r="S2197" s="47"/>
      <c r="T2197" s="47"/>
      <c r="U2197" s="47"/>
      <c r="V2197" s="47"/>
      <c r="W2197" s="47"/>
      <c r="X2197" s="47"/>
      <c r="Y2197" s="47"/>
      <c r="Z2197" s="47"/>
      <c r="AA2197" s="47"/>
      <c r="AB2197" s="47"/>
      <c r="AC2197" s="47"/>
      <c r="AD2197" s="47"/>
      <c r="AE2197" s="47"/>
      <c r="AF2197" s="47"/>
      <c r="AG2197" s="47"/>
      <c r="AH2197" s="47"/>
      <c r="AI2197" s="47"/>
      <c r="AJ2197" s="47"/>
      <c r="AK2197" s="47"/>
      <c r="AL2197" s="47"/>
      <c r="AM2197" s="47"/>
      <c r="AN2197" s="47"/>
      <c r="AO2197" s="47"/>
      <c r="AP2197" s="47"/>
      <c r="AQ2197" s="47"/>
      <c r="AR2197" s="47"/>
      <c r="AS2197" s="47"/>
      <c r="AT2197" s="47"/>
      <c r="AU2197" s="47"/>
      <c r="AV2197" s="47"/>
      <c r="AW2197" s="47"/>
      <c r="AX2197" s="47"/>
      <c r="AY2197" s="47"/>
      <c r="AZ2197" s="47"/>
      <c r="BA2197" s="47"/>
      <c r="BB2197" s="47"/>
      <c r="BC2197" s="47"/>
      <c r="BD2197" s="47"/>
      <c r="BE2197" s="47"/>
      <c r="BF2197" s="47"/>
      <c r="BG2197" s="47"/>
      <c r="BH2197" s="47"/>
      <c r="BI2197" s="47"/>
      <c r="BJ2197" s="47"/>
      <c r="BK2197" s="47"/>
      <c r="BL2197" s="47"/>
      <c r="BM2197" s="47"/>
      <c r="BN2197" s="47"/>
      <c r="BO2197" s="47"/>
      <c r="BP2197" s="47"/>
      <c r="BQ2197" s="47"/>
      <c r="BR2197" s="47"/>
      <c r="BS2197" s="47"/>
      <c r="BT2197" s="47"/>
      <c r="BU2197" s="47"/>
      <c r="BV2197" s="47"/>
      <c r="BW2197" s="47"/>
      <c r="BX2197" s="47"/>
      <c r="BY2197" s="47"/>
      <c r="BZ2197" s="47"/>
      <c r="CA2197" s="47"/>
      <c r="CB2197" s="47"/>
      <c r="CC2197" s="47"/>
      <c r="CD2197" s="47"/>
      <c r="CE2197" s="47"/>
      <c r="CF2197" s="47"/>
      <c r="CG2197" s="47"/>
      <c r="CH2197" s="47"/>
      <c r="CI2197" s="47"/>
    </row>
    <row r="2198" spans="3:87">
      <c r="C2198" s="17"/>
      <c r="D2198" s="90"/>
      <c r="E2198" s="47"/>
      <c r="F2198" s="47"/>
      <c r="G2198" s="47"/>
      <c r="H2198" s="47"/>
      <c r="I2198" s="47"/>
      <c r="J2198" s="47"/>
      <c r="K2198" s="47"/>
      <c r="L2198" s="47"/>
      <c r="M2198" s="47"/>
      <c r="N2198" s="47"/>
      <c r="O2198" s="47"/>
      <c r="P2198" s="47"/>
      <c r="Q2198" s="47"/>
      <c r="R2198" s="47"/>
      <c r="S2198" s="47"/>
      <c r="T2198" s="47"/>
      <c r="U2198" s="47"/>
      <c r="V2198" s="47"/>
      <c r="W2198" s="47"/>
      <c r="X2198" s="47"/>
      <c r="Y2198" s="47"/>
      <c r="Z2198" s="47"/>
      <c r="AA2198" s="47"/>
      <c r="AB2198" s="47"/>
      <c r="AC2198" s="47"/>
      <c r="AD2198" s="47"/>
      <c r="AE2198" s="47"/>
      <c r="AF2198" s="47"/>
      <c r="AG2198" s="47"/>
      <c r="AH2198" s="47"/>
      <c r="AI2198" s="47"/>
      <c r="AJ2198" s="47"/>
      <c r="AK2198" s="47"/>
      <c r="AL2198" s="47"/>
      <c r="AM2198" s="47"/>
      <c r="AN2198" s="47"/>
      <c r="AO2198" s="47"/>
      <c r="AP2198" s="47"/>
      <c r="AQ2198" s="47"/>
      <c r="AR2198" s="47"/>
      <c r="AS2198" s="47"/>
      <c r="AT2198" s="47"/>
      <c r="AU2198" s="47"/>
      <c r="AV2198" s="47"/>
      <c r="AW2198" s="47"/>
      <c r="AX2198" s="47"/>
      <c r="AY2198" s="47"/>
      <c r="AZ2198" s="47"/>
      <c r="BA2198" s="47"/>
      <c r="BB2198" s="47"/>
      <c r="BC2198" s="47"/>
      <c r="BD2198" s="47"/>
      <c r="BE2198" s="47"/>
      <c r="BF2198" s="47"/>
      <c r="BG2198" s="47"/>
      <c r="BH2198" s="47"/>
      <c r="BI2198" s="47"/>
      <c r="BJ2198" s="47"/>
      <c r="BK2198" s="47"/>
      <c r="BL2198" s="47"/>
      <c r="BM2198" s="47"/>
      <c r="BN2198" s="47"/>
      <c r="BO2198" s="47"/>
      <c r="BP2198" s="47"/>
      <c r="BQ2198" s="47"/>
      <c r="BR2198" s="47"/>
      <c r="BS2198" s="47"/>
      <c r="BT2198" s="47"/>
      <c r="BU2198" s="47"/>
      <c r="BV2198" s="47"/>
      <c r="BW2198" s="47"/>
      <c r="BX2198" s="47"/>
      <c r="BY2198" s="47"/>
      <c r="BZ2198" s="47"/>
      <c r="CA2198" s="47"/>
      <c r="CB2198" s="47"/>
      <c r="CC2198" s="47"/>
      <c r="CD2198" s="47"/>
      <c r="CE2198" s="47"/>
      <c r="CF2198" s="47"/>
      <c r="CG2198" s="47"/>
      <c r="CH2198" s="47"/>
      <c r="CI2198" s="47"/>
    </row>
    <row r="2199" spans="3:87">
      <c r="C2199" s="17"/>
      <c r="D2199" s="90"/>
      <c r="E2199" s="47"/>
      <c r="F2199" s="47"/>
      <c r="G2199" s="47"/>
      <c r="H2199" s="47"/>
      <c r="I2199" s="47"/>
      <c r="J2199" s="47"/>
      <c r="K2199" s="47"/>
      <c r="L2199" s="47"/>
      <c r="M2199" s="47"/>
      <c r="N2199" s="47"/>
      <c r="O2199" s="47"/>
      <c r="P2199" s="47"/>
      <c r="Q2199" s="47"/>
      <c r="R2199" s="47"/>
      <c r="S2199" s="47"/>
      <c r="T2199" s="47"/>
      <c r="U2199" s="47"/>
      <c r="V2199" s="47"/>
      <c r="W2199" s="47"/>
      <c r="X2199" s="47"/>
      <c r="Y2199" s="47"/>
      <c r="Z2199" s="47"/>
      <c r="AA2199" s="47"/>
      <c r="AB2199" s="47"/>
      <c r="AC2199" s="47"/>
      <c r="AD2199" s="47"/>
      <c r="AE2199" s="47"/>
      <c r="AF2199" s="47"/>
      <c r="AG2199" s="47"/>
      <c r="AH2199" s="47"/>
      <c r="AI2199" s="47"/>
      <c r="AJ2199" s="47"/>
      <c r="AK2199" s="47"/>
      <c r="AL2199" s="47"/>
      <c r="AM2199" s="47"/>
      <c r="AN2199" s="47"/>
      <c r="AO2199" s="47"/>
      <c r="AP2199" s="47"/>
      <c r="AQ2199" s="47"/>
      <c r="AR2199" s="47"/>
      <c r="AS2199" s="47"/>
      <c r="AT2199" s="47"/>
      <c r="AU2199" s="47"/>
      <c r="AV2199" s="47"/>
      <c r="AW2199" s="47"/>
      <c r="AX2199" s="47"/>
      <c r="AY2199" s="47"/>
      <c r="AZ2199" s="47"/>
      <c r="BA2199" s="47"/>
      <c r="BB2199" s="47"/>
      <c r="BC2199" s="47"/>
      <c r="BD2199" s="47"/>
      <c r="BE2199" s="47"/>
      <c r="BF2199" s="47"/>
      <c r="BG2199" s="47"/>
      <c r="BH2199" s="47"/>
      <c r="BI2199" s="47"/>
      <c r="BJ2199" s="47"/>
      <c r="BK2199" s="47"/>
      <c r="BL2199" s="47"/>
      <c r="BM2199" s="47"/>
      <c r="BN2199" s="47"/>
      <c r="BO2199" s="47"/>
      <c r="BP2199" s="47"/>
      <c r="BQ2199" s="47"/>
      <c r="BR2199" s="47"/>
      <c r="BS2199" s="47"/>
      <c r="BT2199" s="47"/>
      <c r="BU2199" s="47"/>
      <c r="BV2199" s="47"/>
      <c r="BW2199" s="47"/>
      <c r="BX2199" s="47"/>
      <c r="BY2199" s="47"/>
      <c r="BZ2199" s="47"/>
      <c r="CA2199" s="47"/>
      <c r="CB2199" s="47"/>
      <c r="CC2199" s="47"/>
      <c r="CD2199" s="47"/>
      <c r="CE2199" s="47"/>
      <c r="CF2199" s="47"/>
      <c r="CG2199" s="47"/>
      <c r="CH2199" s="47"/>
      <c r="CI2199" s="47"/>
    </row>
    <row r="2200" spans="3:87">
      <c r="C2200" s="17"/>
      <c r="D2200" s="90"/>
      <c r="E2200" s="47"/>
      <c r="F2200" s="47"/>
      <c r="G2200" s="47"/>
      <c r="H2200" s="47"/>
      <c r="I2200" s="47"/>
      <c r="J2200" s="47"/>
      <c r="K2200" s="47"/>
      <c r="L2200" s="47"/>
      <c r="M2200" s="47"/>
      <c r="N2200" s="47"/>
      <c r="O2200" s="47"/>
      <c r="P2200" s="47"/>
      <c r="Q2200" s="47"/>
      <c r="R2200" s="47"/>
      <c r="S2200" s="47"/>
      <c r="T2200" s="47"/>
      <c r="U2200" s="47"/>
      <c r="V2200" s="47"/>
      <c r="W2200" s="47"/>
      <c r="X2200" s="47"/>
      <c r="Y2200" s="47"/>
      <c r="Z2200" s="47"/>
      <c r="AA2200" s="47"/>
      <c r="AB2200" s="47"/>
      <c r="AC2200" s="47"/>
      <c r="AD2200" s="47"/>
      <c r="AE2200" s="47"/>
      <c r="AF2200" s="47"/>
      <c r="AG2200" s="47"/>
      <c r="AH2200" s="47"/>
      <c r="AI2200" s="47"/>
      <c r="AJ2200" s="47"/>
      <c r="AK2200" s="47"/>
      <c r="AL2200" s="47"/>
      <c r="AM2200" s="47"/>
      <c r="AN2200" s="47"/>
      <c r="AO2200" s="47"/>
      <c r="AP2200" s="47"/>
      <c r="AQ2200" s="47"/>
      <c r="AR2200" s="47"/>
      <c r="AS2200" s="47"/>
      <c r="AT2200" s="47"/>
      <c r="AU2200" s="47"/>
      <c r="AV2200" s="47"/>
      <c r="AW2200" s="47"/>
      <c r="AX2200" s="47"/>
      <c r="AY2200" s="47"/>
      <c r="AZ2200" s="47"/>
      <c r="BA2200" s="47"/>
      <c r="BB2200" s="47"/>
      <c r="BC2200" s="47"/>
      <c r="BD2200" s="47"/>
      <c r="BE2200" s="47"/>
      <c r="BF2200" s="47"/>
      <c r="BG2200" s="47"/>
      <c r="BH2200" s="47"/>
      <c r="BI2200" s="47"/>
      <c r="BJ2200" s="47"/>
      <c r="BK2200" s="47"/>
      <c r="BL2200" s="47"/>
      <c r="BM2200" s="47"/>
      <c r="BN2200" s="47"/>
      <c r="BO2200" s="47"/>
      <c r="BP2200" s="47"/>
      <c r="BQ2200" s="47"/>
      <c r="BR2200" s="47"/>
      <c r="BS2200" s="47"/>
      <c r="BT2200" s="47"/>
      <c r="BU2200" s="47"/>
      <c r="BV2200" s="47"/>
      <c r="BW2200" s="47"/>
      <c r="BX2200" s="47"/>
      <c r="BY2200" s="47"/>
      <c r="BZ2200" s="47"/>
      <c r="CA2200" s="47"/>
      <c r="CB2200" s="47"/>
      <c r="CC2200" s="47"/>
      <c r="CD2200" s="47"/>
      <c r="CE2200" s="47"/>
      <c r="CF2200" s="47"/>
      <c r="CG2200" s="47"/>
      <c r="CH2200" s="47"/>
      <c r="CI2200" s="47"/>
    </row>
    <row r="2201" spans="3:87">
      <c r="C2201" s="17"/>
      <c r="D2201" s="90"/>
      <c r="E2201" s="47"/>
      <c r="F2201" s="47"/>
      <c r="G2201" s="47"/>
      <c r="H2201" s="47"/>
      <c r="I2201" s="47"/>
      <c r="J2201" s="47"/>
      <c r="K2201" s="47"/>
      <c r="L2201" s="47"/>
      <c r="M2201" s="47"/>
      <c r="N2201" s="47"/>
      <c r="O2201" s="47"/>
      <c r="P2201" s="47"/>
      <c r="Q2201" s="47"/>
      <c r="R2201" s="47"/>
      <c r="S2201" s="47"/>
      <c r="T2201" s="47"/>
      <c r="U2201" s="47"/>
      <c r="V2201" s="47"/>
      <c r="W2201" s="47"/>
      <c r="X2201" s="47"/>
      <c r="Y2201" s="47"/>
      <c r="Z2201" s="47"/>
      <c r="AA2201" s="47"/>
      <c r="AB2201" s="47"/>
      <c r="AC2201" s="47"/>
      <c r="AD2201" s="47"/>
      <c r="AE2201" s="47"/>
      <c r="AF2201" s="47"/>
      <c r="AG2201" s="47"/>
      <c r="AH2201" s="47"/>
      <c r="AI2201" s="47"/>
      <c r="AJ2201" s="47"/>
      <c r="AK2201" s="47"/>
      <c r="AL2201" s="47"/>
      <c r="AM2201" s="47"/>
      <c r="AN2201" s="47"/>
      <c r="AO2201" s="47"/>
      <c r="AP2201" s="47"/>
      <c r="AQ2201" s="47"/>
      <c r="AR2201" s="47"/>
      <c r="AS2201" s="47"/>
      <c r="AT2201" s="47"/>
      <c r="AU2201" s="47"/>
      <c r="AV2201" s="47"/>
      <c r="AW2201" s="47"/>
      <c r="AX2201" s="47"/>
      <c r="AY2201" s="47"/>
      <c r="AZ2201" s="47"/>
      <c r="BA2201" s="47"/>
      <c r="BB2201" s="47"/>
      <c r="BC2201" s="47"/>
      <c r="BD2201" s="47"/>
      <c r="BE2201" s="47"/>
      <c r="BF2201" s="47"/>
      <c r="BG2201" s="47"/>
      <c r="BH2201" s="47"/>
      <c r="BI2201" s="47"/>
      <c r="BJ2201" s="47"/>
      <c r="BK2201" s="47"/>
      <c r="BL2201" s="47"/>
      <c r="BM2201" s="47"/>
      <c r="BN2201" s="47"/>
      <c r="BO2201" s="47"/>
      <c r="BP2201" s="47"/>
      <c r="BQ2201" s="47"/>
      <c r="BR2201" s="47"/>
      <c r="BS2201" s="47"/>
      <c r="BT2201" s="47"/>
      <c r="BU2201" s="47"/>
      <c r="BV2201" s="47"/>
      <c r="BW2201" s="47"/>
      <c r="BX2201" s="47"/>
      <c r="BY2201" s="47"/>
      <c r="BZ2201" s="47"/>
      <c r="CA2201" s="47"/>
      <c r="CB2201" s="47"/>
      <c r="CC2201" s="47"/>
      <c r="CD2201" s="47"/>
      <c r="CE2201" s="47"/>
      <c r="CF2201" s="47"/>
      <c r="CG2201" s="47"/>
      <c r="CH2201" s="47"/>
      <c r="CI2201" s="47"/>
    </row>
    <row r="2202" spans="3:87">
      <c r="C2202" s="17"/>
      <c r="D2202" s="90"/>
      <c r="E2202" s="47"/>
      <c r="F2202" s="47"/>
      <c r="G2202" s="47"/>
      <c r="H2202" s="47"/>
      <c r="I2202" s="47"/>
      <c r="J2202" s="47"/>
      <c r="K2202" s="47"/>
      <c r="L2202" s="47"/>
      <c r="M2202" s="47"/>
      <c r="N2202" s="47"/>
      <c r="O2202" s="47"/>
      <c r="P2202" s="47"/>
      <c r="Q2202" s="47"/>
      <c r="R2202" s="47"/>
      <c r="S2202" s="47"/>
      <c r="T2202" s="47"/>
      <c r="U2202" s="47"/>
      <c r="V2202" s="47"/>
      <c r="W2202" s="47"/>
      <c r="X2202" s="47"/>
      <c r="Y2202" s="47"/>
      <c r="Z2202" s="47"/>
      <c r="AA2202" s="47"/>
      <c r="AB2202" s="47"/>
      <c r="AC2202" s="47"/>
      <c r="AD2202" s="47"/>
      <c r="AE2202" s="47"/>
      <c r="AF2202" s="47"/>
      <c r="AG2202" s="47"/>
      <c r="AH2202" s="47"/>
      <c r="AI2202" s="47"/>
      <c r="AJ2202" s="47"/>
      <c r="AK2202" s="47"/>
      <c r="AL2202" s="47"/>
      <c r="AM2202" s="47"/>
      <c r="AN2202" s="47"/>
      <c r="AO2202" s="47"/>
      <c r="AP2202" s="47"/>
      <c r="AQ2202" s="47"/>
      <c r="AR2202" s="47"/>
      <c r="AS2202" s="47"/>
      <c r="AT2202" s="47"/>
      <c r="AU2202" s="47"/>
      <c r="AV2202" s="47"/>
      <c r="AW2202" s="47"/>
      <c r="AX2202" s="47"/>
      <c r="AY2202" s="47"/>
      <c r="AZ2202" s="47"/>
      <c r="BA2202" s="47"/>
      <c r="BB2202" s="47"/>
      <c r="BC2202" s="47"/>
      <c r="BD2202" s="47"/>
      <c r="BE2202" s="47"/>
      <c r="BF2202" s="47"/>
      <c r="BG2202" s="47"/>
      <c r="BH2202" s="47"/>
      <c r="BI2202" s="47"/>
      <c r="BJ2202" s="47"/>
      <c r="BK2202" s="47"/>
      <c r="BL2202" s="47"/>
      <c r="BM2202" s="47"/>
      <c r="BN2202" s="47"/>
      <c r="BO2202" s="47"/>
      <c r="BP2202" s="47"/>
      <c r="BQ2202" s="47"/>
      <c r="BR2202" s="47"/>
      <c r="BS2202" s="47"/>
      <c r="BT2202" s="47"/>
      <c r="BU2202" s="47"/>
      <c r="BV2202" s="47"/>
      <c r="BW2202" s="47"/>
      <c r="BX2202" s="47"/>
      <c r="BY2202" s="47"/>
      <c r="BZ2202" s="47"/>
      <c r="CA2202" s="47"/>
      <c r="CB2202" s="47"/>
      <c r="CC2202" s="47"/>
      <c r="CD2202" s="47"/>
      <c r="CE2202" s="47"/>
      <c r="CF2202" s="47"/>
      <c r="CG2202" s="47"/>
      <c r="CH2202" s="47"/>
      <c r="CI2202" s="47"/>
    </row>
    <row r="2203" spans="3:87">
      <c r="C2203" s="17"/>
      <c r="D2203" s="90"/>
      <c r="E2203" s="47"/>
      <c r="F2203" s="47"/>
      <c r="G2203" s="47"/>
      <c r="H2203" s="47"/>
      <c r="I2203" s="47"/>
      <c r="J2203" s="47"/>
      <c r="K2203" s="47"/>
      <c r="L2203" s="47"/>
      <c r="M2203" s="47"/>
      <c r="N2203" s="47"/>
      <c r="O2203" s="47"/>
      <c r="P2203" s="47"/>
      <c r="Q2203" s="47"/>
      <c r="R2203" s="47"/>
      <c r="S2203" s="47"/>
      <c r="T2203" s="47"/>
      <c r="U2203" s="47"/>
      <c r="V2203" s="47"/>
      <c r="W2203" s="47"/>
      <c r="X2203" s="47"/>
      <c r="Y2203" s="47"/>
      <c r="Z2203" s="47"/>
      <c r="AA2203" s="47"/>
      <c r="AB2203" s="47"/>
      <c r="AC2203" s="47"/>
      <c r="AD2203" s="47"/>
      <c r="AE2203" s="47"/>
      <c r="AF2203" s="47"/>
      <c r="AG2203" s="47"/>
      <c r="AH2203" s="47"/>
      <c r="AI2203" s="47"/>
      <c r="AJ2203" s="47"/>
      <c r="AK2203" s="47"/>
      <c r="AL2203" s="47"/>
      <c r="AM2203" s="47"/>
      <c r="AN2203" s="47"/>
      <c r="AO2203" s="47"/>
      <c r="AP2203" s="47"/>
      <c r="AQ2203" s="47"/>
      <c r="AR2203" s="47"/>
      <c r="AS2203" s="47"/>
      <c r="AT2203" s="47"/>
      <c r="AU2203" s="47"/>
      <c r="AV2203" s="47"/>
      <c r="AW2203" s="47"/>
      <c r="AX2203" s="47"/>
      <c r="AY2203" s="47"/>
      <c r="AZ2203" s="47"/>
      <c r="BA2203" s="47"/>
      <c r="BB2203" s="47"/>
      <c r="BC2203" s="47"/>
      <c r="BD2203" s="47"/>
      <c r="BE2203" s="47"/>
      <c r="BF2203" s="47"/>
      <c r="BG2203" s="47"/>
      <c r="BH2203" s="47"/>
      <c r="BI2203" s="47"/>
      <c r="BJ2203" s="47"/>
      <c r="BK2203" s="47"/>
      <c r="BL2203" s="47"/>
      <c r="BM2203" s="47"/>
      <c r="BN2203" s="47"/>
      <c r="BO2203" s="47"/>
      <c r="BP2203" s="47"/>
      <c r="BQ2203" s="47"/>
      <c r="BR2203" s="47"/>
      <c r="BS2203" s="47"/>
      <c r="BT2203" s="47"/>
      <c r="BU2203" s="47"/>
      <c r="BV2203" s="47"/>
      <c r="BW2203" s="47"/>
      <c r="BX2203" s="47"/>
      <c r="BY2203" s="47"/>
      <c r="BZ2203" s="47"/>
      <c r="CA2203" s="47"/>
      <c r="CB2203" s="47"/>
      <c r="CC2203" s="47"/>
      <c r="CD2203" s="47"/>
      <c r="CE2203" s="47"/>
      <c r="CF2203" s="47"/>
      <c r="CG2203" s="47"/>
      <c r="CH2203" s="47"/>
      <c r="CI2203" s="47"/>
    </row>
    <row r="2204" spans="3:87">
      <c r="C2204" s="17"/>
      <c r="D2204" s="90"/>
      <c r="E2204" s="47"/>
      <c r="F2204" s="47"/>
      <c r="G2204" s="47"/>
      <c r="H2204" s="47"/>
      <c r="I2204" s="47"/>
      <c r="J2204" s="47"/>
      <c r="K2204" s="47"/>
      <c r="L2204" s="47"/>
      <c r="M2204" s="47"/>
      <c r="N2204" s="47"/>
      <c r="O2204" s="47"/>
      <c r="P2204" s="47"/>
      <c r="Q2204" s="47"/>
      <c r="R2204" s="47"/>
      <c r="S2204" s="47"/>
      <c r="T2204" s="47"/>
      <c r="U2204" s="47"/>
      <c r="V2204" s="47"/>
      <c r="W2204" s="47"/>
      <c r="X2204" s="47"/>
      <c r="Y2204" s="47"/>
      <c r="Z2204" s="47"/>
      <c r="AA2204" s="47"/>
      <c r="AB2204" s="47"/>
      <c r="AC2204" s="47"/>
      <c r="AD2204" s="47"/>
      <c r="AE2204" s="47"/>
      <c r="AF2204" s="47"/>
      <c r="AG2204" s="47"/>
      <c r="AH2204" s="47"/>
      <c r="AI2204" s="47"/>
      <c r="AJ2204" s="47"/>
      <c r="AK2204" s="47"/>
      <c r="AL2204" s="47"/>
      <c r="AM2204" s="47"/>
      <c r="AN2204" s="47"/>
      <c r="AO2204" s="47"/>
      <c r="AP2204" s="47"/>
      <c r="AQ2204" s="47"/>
      <c r="AR2204" s="47"/>
      <c r="AS2204" s="47"/>
      <c r="AT2204" s="47"/>
      <c r="AU2204" s="47"/>
      <c r="AV2204" s="47"/>
      <c r="AW2204" s="47"/>
      <c r="AX2204" s="47"/>
      <c r="AY2204" s="47"/>
      <c r="AZ2204" s="47"/>
      <c r="BA2204" s="47"/>
      <c r="BB2204" s="47"/>
      <c r="BC2204" s="47"/>
      <c r="BD2204" s="47"/>
      <c r="BE2204" s="47"/>
      <c r="BF2204" s="47"/>
      <c r="BG2204" s="47"/>
      <c r="BH2204" s="47"/>
      <c r="BI2204" s="47"/>
      <c r="BJ2204" s="47"/>
      <c r="BK2204" s="47"/>
      <c r="BL2204" s="47"/>
      <c r="BM2204" s="47"/>
      <c r="BN2204" s="47"/>
      <c r="BO2204" s="47"/>
      <c r="BP2204" s="47"/>
      <c r="BQ2204" s="47"/>
      <c r="BR2204" s="47"/>
      <c r="BS2204" s="47"/>
      <c r="BT2204" s="47"/>
      <c r="BU2204" s="47"/>
      <c r="BV2204" s="47"/>
      <c r="BW2204" s="47"/>
      <c r="BX2204" s="47"/>
      <c r="BY2204" s="47"/>
      <c r="BZ2204" s="47"/>
      <c r="CA2204" s="47"/>
      <c r="CB2204" s="47"/>
      <c r="CC2204" s="47"/>
      <c r="CD2204" s="47"/>
      <c r="CE2204" s="47"/>
      <c r="CF2204" s="47"/>
      <c r="CG2204" s="47"/>
      <c r="CH2204" s="47"/>
      <c r="CI2204" s="47"/>
    </row>
    <row r="2205" spans="3:87">
      <c r="C2205" s="17"/>
      <c r="D2205" s="90"/>
      <c r="E2205" s="47"/>
      <c r="F2205" s="47"/>
      <c r="G2205" s="47"/>
      <c r="H2205" s="47"/>
      <c r="I2205" s="47"/>
      <c r="J2205" s="47"/>
      <c r="K2205" s="47"/>
      <c r="L2205" s="47"/>
      <c r="M2205" s="47"/>
      <c r="N2205" s="47"/>
      <c r="O2205" s="47"/>
      <c r="P2205" s="47"/>
      <c r="Q2205" s="47"/>
      <c r="R2205" s="47"/>
      <c r="S2205" s="47"/>
      <c r="T2205" s="47"/>
      <c r="U2205" s="47"/>
      <c r="V2205" s="47"/>
      <c r="W2205" s="47"/>
      <c r="X2205" s="47"/>
      <c r="Y2205" s="47"/>
      <c r="Z2205" s="47"/>
      <c r="AA2205" s="47"/>
      <c r="AB2205" s="47"/>
      <c r="AC2205" s="47"/>
      <c r="AD2205" s="47"/>
      <c r="AE2205" s="47"/>
      <c r="AF2205" s="47"/>
      <c r="AG2205" s="47"/>
      <c r="AH2205" s="47"/>
      <c r="AI2205" s="47"/>
      <c r="AJ2205" s="47"/>
      <c r="AK2205" s="47"/>
      <c r="AL2205" s="47"/>
      <c r="AM2205" s="47"/>
      <c r="AN2205" s="47"/>
      <c r="AO2205" s="47"/>
      <c r="AP2205" s="47"/>
      <c r="AQ2205" s="47"/>
      <c r="AR2205" s="47"/>
      <c r="AS2205" s="47"/>
      <c r="AT2205" s="47"/>
      <c r="AU2205" s="47"/>
      <c r="AV2205" s="47"/>
      <c r="AW2205" s="47"/>
      <c r="AX2205" s="47"/>
      <c r="AY2205" s="47"/>
      <c r="AZ2205" s="47"/>
      <c r="BA2205" s="47"/>
      <c r="BB2205" s="47"/>
      <c r="BC2205" s="47"/>
      <c r="BD2205" s="47"/>
      <c r="BE2205" s="47"/>
      <c r="BF2205" s="47"/>
      <c r="BG2205" s="47"/>
      <c r="BH2205" s="47"/>
      <c r="BI2205" s="47"/>
      <c r="BJ2205" s="47"/>
      <c r="BK2205" s="47"/>
      <c r="BL2205" s="47"/>
      <c r="BM2205" s="47"/>
      <c r="BN2205" s="47"/>
      <c r="BO2205" s="47"/>
      <c r="BP2205" s="47"/>
      <c r="BQ2205" s="47"/>
      <c r="BR2205" s="47"/>
      <c r="BS2205" s="47"/>
      <c r="BT2205" s="47"/>
      <c r="BU2205" s="47"/>
      <c r="BV2205" s="47"/>
      <c r="BW2205" s="47"/>
      <c r="BX2205" s="47"/>
      <c r="BY2205" s="47"/>
      <c r="BZ2205" s="47"/>
      <c r="CA2205" s="47"/>
      <c r="CB2205" s="47"/>
      <c r="CC2205" s="47"/>
      <c r="CD2205" s="47"/>
      <c r="CE2205" s="47"/>
      <c r="CF2205" s="47"/>
      <c r="CG2205" s="47"/>
      <c r="CH2205" s="47"/>
      <c r="CI2205" s="47"/>
    </row>
    <row r="2206" spans="3:87">
      <c r="C2206" s="17"/>
      <c r="D2206" s="90"/>
      <c r="E2206" s="47"/>
      <c r="F2206" s="47"/>
      <c r="G2206" s="47"/>
      <c r="H2206" s="47"/>
      <c r="I2206" s="47"/>
      <c r="J2206" s="47"/>
      <c r="K2206" s="47"/>
      <c r="L2206" s="47"/>
      <c r="M2206" s="47"/>
      <c r="N2206" s="47"/>
      <c r="O2206" s="47"/>
      <c r="P2206" s="47"/>
      <c r="Q2206" s="47"/>
      <c r="R2206" s="47"/>
      <c r="S2206" s="47"/>
      <c r="T2206" s="47"/>
      <c r="U2206" s="47"/>
      <c r="V2206" s="47"/>
      <c r="W2206" s="47"/>
      <c r="X2206" s="47"/>
      <c r="Y2206" s="47"/>
      <c r="Z2206" s="47"/>
      <c r="AA2206" s="47"/>
      <c r="AB2206" s="47"/>
      <c r="AC2206" s="47"/>
      <c r="AD2206" s="47"/>
      <c r="AE2206" s="47"/>
      <c r="AF2206" s="47"/>
      <c r="AG2206" s="47"/>
      <c r="AH2206" s="47"/>
      <c r="AI2206" s="47"/>
      <c r="AJ2206" s="47"/>
      <c r="AK2206" s="47"/>
      <c r="AL2206" s="47"/>
      <c r="AM2206" s="47"/>
      <c r="AN2206" s="47"/>
      <c r="AO2206" s="47"/>
      <c r="AP2206" s="47"/>
      <c r="AQ2206" s="47"/>
      <c r="AR2206" s="47"/>
      <c r="AS2206" s="47"/>
      <c r="AT2206" s="47"/>
      <c r="AU2206" s="47"/>
      <c r="AV2206" s="47"/>
      <c r="AW2206" s="47"/>
      <c r="AX2206" s="47"/>
      <c r="AY2206" s="47"/>
      <c r="AZ2206" s="47"/>
      <c r="BA2206" s="47"/>
      <c r="BB2206" s="47"/>
      <c r="BC2206" s="47"/>
      <c r="BD2206" s="47"/>
      <c r="BE2206" s="47"/>
      <c r="BF2206" s="47"/>
      <c r="BG2206" s="47"/>
      <c r="BH2206" s="47"/>
      <c r="BI2206" s="47"/>
      <c r="BJ2206" s="47"/>
      <c r="BK2206" s="47"/>
      <c r="BL2206" s="47"/>
      <c r="BM2206" s="47"/>
      <c r="BN2206" s="47"/>
      <c r="BO2206" s="47"/>
      <c r="BP2206" s="47"/>
      <c r="BQ2206" s="47"/>
      <c r="BR2206" s="47"/>
      <c r="BS2206" s="47"/>
      <c r="BT2206" s="47"/>
      <c r="BU2206" s="47"/>
      <c r="BV2206" s="47"/>
      <c r="BW2206" s="47"/>
      <c r="BX2206" s="47"/>
      <c r="BY2206" s="47"/>
      <c r="BZ2206" s="47"/>
      <c r="CA2206" s="47"/>
      <c r="CB2206" s="47"/>
      <c r="CC2206" s="47"/>
      <c r="CD2206" s="47"/>
      <c r="CE2206" s="47"/>
      <c r="CF2206" s="47"/>
      <c r="CG2206" s="47"/>
      <c r="CH2206" s="47"/>
      <c r="CI2206" s="47"/>
    </row>
    <row r="2207" spans="3:87">
      <c r="C2207" s="17"/>
      <c r="D2207" s="90"/>
      <c r="E2207" s="47"/>
      <c r="F2207" s="47"/>
      <c r="G2207" s="47"/>
      <c r="H2207" s="47"/>
      <c r="I2207" s="47"/>
      <c r="J2207" s="47"/>
      <c r="K2207" s="47"/>
      <c r="L2207" s="47"/>
      <c r="M2207" s="47"/>
      <c r="N2207" s="47"/>
      <c r="O2207" s="47"/>
      <c r="P2207" s="47"/>
      <c r="Q2207" s="47"/>
      <c r="R2207" s="47"/>
      <c r="S2207" s="47"/>
      <c r="T2207" s="47"/>
      <c r="U2207" s="47"/>
      <c r="V2207" s="47"/>
      <c r="W2207" s="47"/>
      <c r="X2207" s="47"/>
      <c r="Y2207" s="47"/>
      <c r="Z2207" s="47"/>
      <c r="AA2207" s="47"/>
      <c r="AB2207" s="47"/>
      <c r="AC2207" s="47"/>
      <c r="AD2207" s="47"/>
      <c r="AE2207" s="47"/>
      <c r="AF2207" s="47"/>
      <c r="AG2207" s="47"/>
      <c r="AH2207" s="47"/>
      <c r="AI2207" s="47"/>
      <c r="AJ2207" s="47"/>
      <c r="AK2207" s="47"/>
      <c r="AL2207" s="47"/>
      <c r="AM2207" s="47"/>
      <c r="AN2207" s="47"/>
      <c r="AO2207" s="47"/>
      <c r="AP2207" s="47"/>
      <c r="AQ2207" s="47"/>
      <c r="AR2207" s="47"/>
      <c r="AS2207" s="47"/>
      <c r="AT2207" s="47"/>
      <c r="AU2207" s="47"/>
      <c r="AV2207" s="47"/>
      <c r="AW2207" s="47"/>
      <c r="AX2207" s="47"/>
      <c r="AY2207" s="47"/>
      <c r="AZ2207" s="47"/>
      <c r="BA2207" s="47"/>
      <c r="BB2207" s="47"/>
      <c r="BC2207" s="47"/>
      <c r="BD2207" s="47"/>
      <c r="BE2207" s="47"/>
      <c r="BF2207" s="47"/>
      <c r="BG2207" s="47"/>
      <c r="BH2207" s="47"/>
      <c r="BI2207" s="47"/>
      <c r="BJ2207" s="47"/>
      <c r="BK2207" s="47"/>
      <c r="BL2207" s="47"/>
      <c r="BM2207" s="47"/>
      <c r="BN2207" s="47"/>
      <c r="BO2207" s="47"/>
      <c r="BP2207" s="47"/>
      <c r="BQ2207" s="47"/>
      <c r="BR2207" s="47"/>
      <c r="BS2207" s="47"/>
      <c r="BT2207" s="47"/>
      <c r="BU2207" s="47"/>
      <c r="BV2207" s="47"/>
      <c r="BW2207" s="47"/>
      <c r="BX2207" s="47"/>
      <c r="BY2207" s="47"/>
      <c r="BZ2207" s="47"/>
      <c r="CA2207" s="47"/>
      <c r="CB2207" s="47"/>
      <c r="CC2207" s="47"/>
      <c r="CD2207" s="47"/>
      <c r="CE2207" s="47"/>
      <c r="CF2207" s="47"/>
      <c r="CG2207" s="47"/>
      <c r="CH2207" s="47"/>
      <c r="CI2207" s="47"/>
    </row>
    <row r="2208" spans="3:87">
      <c r="C2208" s="17"/>
      <c r="D2208" s="90"/>
      <c r="E2208" s="47"/>
      <c r="F2208" s="47"/>
      <c r="G2208" s="47"/>
      <c r="H2208" s="47"/>
      <c r="I2208" s="47"/>
      <c r="J2208" s="47"/>
      <c r="K2208" s="47"/>
      <c r="L2208" s="47"/>
      <c r="M2208" s="47"/>
      <c r="N2208" s="47"/>
      <c r="O2208" s="47"/>
      <c r="P2208" s="47"/>
      <c r="Q2208" s="47"/>
      <c r="R2208" s="47"/>
      <c r="S2208" s="47"/>
      <c r="T2208" s="47"/>
      <c r="U2208" s="47"/>
      <c r="V2208" s="47"/>
      <c r="W2208" s="47"/>
      <c r="X2208" s="47"/>
      <c r="Y2208" s="47"/>
      <c r="Z2208" s="47"/>
      <c r="AA2208" s="47"/>
      <c r="AB2208" s="47"/>
      <c r="AC2208" s="47"/>
      <c r="AD2208" s="47"/>
      <c r="AE2208" s="47"/>
      <c r="AF2208" s="47"/>
      <c r="AG2208" s="47"/>
      <c r="AH2208" s="47"/>
      <c r="AI2208" s="47"/>
      <c r="AJ2208" s="47"/>
      <c r="AK2208" s="47"/>
      <c r="AL2208" s="47"/>
      <c r="AM2208" s="47"/>
      <c r="AN2208" s="47"/>
      <c r="AO2208" s="47"/>
      <c r="AP2208" s="47"/>
      <c r="AQ2208" s="47"/>
      <c r="AR2208" s="47"/>
      <c r="AS2208" s="47"/>
      <c r="AT2208" s="47"/>
      <c r="AU2208" s="47"/>
      <c r="AV2208" s="47"/>
      <c r="AW2208" s="47"/>
      <c r="AX2208" s="47"/>
      <c r="AY2208" s="47"/>
      <c r="AZ2208" s="47"/>
      <c r="BA2208" s="47"/>
      <c r="BB2208" s="47"/>
      <c r="BC2208" s="47"/>
      <c r="BD2208" s="47"/>
      <c r="BE2208" s="47"/>
      <c r="BF2208" s="47"/>
      <c r="BG2208" s="47"/>
      <c r="BH2208" s="47"/>
      <c r="BI2208" s="47"/>
      <c r="BJ2208" s="47"/>
      <c r="BK2208" s="47"/>
      <c r="BL2208" s="47"/>
      <c r="BM2208" s="47"/>
      <c r="BN2208" s="47"/>
      <c r="BO2208" s="47"/>
      <c r="BP2208" s="47"/>
      <c r="BQ2208" s="47"/>
      <c r="BR2208" s="47"/>
      <c r="BS2208" s="47"/>
      <c r="BT2208" s="47"/>
      <c r="BU2208" s="47"/>
      <c r="BV2208" s="47"/>
      <c r="BW2208" s="47"/>
      <c r="BX2208" s="47"/>
      <c r="BY2208" s="47"/>
      <c r="BZ2208" s="47"/>
      <c r="CA2208" s="47"/>
      <c r="CB2208" s="47"/>
      <c r="CC2208" s="47"/>
      <c r="CD2208" s="47"/>
      <c r="CE2208" s="47"/>
      <c r="CF2208" s="47"/>
      <c r="CG2208" s="47"/>
      <c r="CH2208" s="47"/>
      <c r="CI2208" s="47"/>
    </row>
    <row r="2209" spans="3:87">
      <c r="C2209" s="17"/>
      <c r="D2209" s="90"/>
      <c r="E2209" s="47"/>
      <c r="F2209" s="47"/>
      <c r="G2209" s="47"/>
      <c r="H2209" s="47"/>
      <c r="I2209" s="47"/>
      <c r="J2209" s="47"/>
      <c r="K2209" s="47"/>
      <c r="L2209" s="47"/>
      <c r="M2209" s="47"/>
      <c r="N2209" s="47"/>
      <c r="O2209" s="47"/>
      <c r="P2209" s="47"/>
      <c r="Q2209" s="47"/>
      <c r="R2209" s="47"/>
      <c r="S2209" s="47"/>
      <c r="T2209" s="47"/>
      <c r="U2209" s="47"/>
      <c r="V2209" s="47"/>
      <c r="W2209" s="47"/>
      <c r="X2209" s="47"/>
      <c r="Y2209" s="47"/>
      <c r="Z2209" s="47"/>
      <c r="AA2209" s="47"/>
      <c r="AB2209" s="47"/>
      <c r="AC2209" s="47"/>
      <c r="AD2209" s="47"/>
      <c r="AE2209" s="47"/>
      <c r="AF2209" s="47"/>
      <c r="AG2209" s="47"/>
      <c r="AH2209" s="47"/>
      <c r="AI2209" s="47"/>
      <c r="AJ2209" s="47"/>
      <c r="AK2209" s="47"/>
      <c r="AL2209" s="47"/>
      <c r="AM2209" s="47"/>
      <c r="AN2209" s="47"/>
      <c r="AO2209" s="47"/>
      <c r="AP2209" s="47"/>
      <c r="AQ2209" s="47"/>
      <c r="AR2209" s="47"/>
      <c r="AS2209" s="47"/>
      <c r="AT2209" s="47"/>
      <c r="AU2209" s="47"/>
      <c r="AV2209" s="47"/>
      <c r="AW2209" s="47"/>
      <c r="AX2209" s="47"/>
      <c r="AY2209" s="47"/>
      <c r="AZ2209" s="47"/>
      <c r="BA2209" s="47"/>
      <c r="BB2209" s="47"/>
      <c r="BC2209" s="47"/>
      <c r="BD2209" s="47"/>
      <c r="BE2209" s="47"/>
      <c r="BF2209" s="47"/>
      <c r="BG2209" s="47"/>
      <c r="BH2209" s="47"/>
      <c r="BI2209" s="47"/>
      <c r="BJ2209" s="47"/>
      <c r="BK2209" s="47"/>
      <c r="BL2209" s="47"/>
      <c r="BM2209" s="47"/>
      <c r="BN2209" s="47"/>
      <c r="BO2209" s="47"/>
      <c r="BP2209" s="47"/>
      <c r="BQ2209" s="47"/>
      <c r="BR2209" s="47"/>
      <c r="BS2209" s="47"/>
      <c r="BT2209" s="47"/>
      <c r="BU2209" s="47"/>
      <c r="BV2209" s="47"/>
      <c r="BW2209" s="47"/>
      <c r="BX2209" s="47"/>
      <c r="BY2209" s="47"/>
      <c r="BZ2209" s="47"/>
      <c r="CA2209" s="47"/>
      <c r="CB2209" s="47"/>
      <c r="CC2209" s="47"/>
      <c r="CD2209" s="47"/>
      <c r="CE2209" s="47"/>
      <c r="CF2209" s="47"/>
      <c r="CG2209" s="47"/>
      <c r="CH2209" s="47"/>
      <c r="CI2209" s="47"/>
    </row>
    <row r="2210" spans="3:87">
      <c r="C2210" s="17"/>
      <c r="D2210" s="90"/>
      <c r="E2210" s="47"/>
      <c r="F2210" s="47"/>
      <c r="G2210" s="47"/>
      <c r="H2210" s="47"/>
      <c r="I2210" s="47"/>
      <c r="J2210" s="47"/>
      <c r="K2210" s="47"/>
      <c r="L2210" s="47"/>
      <c r="M2210" s="47"/>
      <c r="N2210" s="47"/>
      <c r="O2210" s="47"/>
      <c r="P2210" s="47"/>
      <c r="Q2210" s="47"/>
      <c r="R2210" s="47"/>
      <c r="S2210" s="47"/>
      <c r="T2210" s="47"/>
      <c r="U2210" s="47"/>
      <c r="V2210" s="47"/>
      <c r="W2210" s="47"/>
      <c r="X2210" s="47"/>
      <c r="Y2210" s="47"/>
      <c r="Z2210" s="47"/>
      <c r="AA2210" s="47"/>
      <c r="AB2210" s="47"/>
      <c r="AC2210" s="47"/>
      <c r="AD2210" s="47"/>
      <c r="AE2210" s="47"/>
      <c r="AF2210" s="47"/>
      <c r="AG2210" s="47"/>
      <c r="AH2210" s="47"/>
      <c r="AI2210" s="47"/>
      <c r="AJ2210" s="47"/>
      <c r="AK2210" s="47"/>
      <c r="AL2210" s="47"/>
      <c r="AM2210" s="47"/>
      <c r="AN2210" s="47"/>
      <c r="AO2210" s="47"/>
      <c r="AP2210" s="47"/>
      <c r="AQ2210" s="47"/>
      <c r="AR2210" s="47"/>
      <c r="AS2210" s="47"/>
      <c r="AT2210" s="47"/>
      <c r="AU2210" s="47"/>
      <c r="AV2210" s="47"/>
      <c r="AW2210" s="47"/>
      <c r="AX2210" s="47"/>
      <c r="AY2210" s="47"/>
      <c r="AZ2210" s="47"/>
      <c r="BA2210" s="47"/>
      <c r="BB2210" s="47"/>
      <c r="BC2210" s="47"/>
      <c r="BD2210" s="47"/>
      <c r="BE2210" s="47"/>
      <c r="BF2210" s="47"/>
      <c r="BG2210" s="47"/>
      <c r="BH2210" s="47"/>
      <c r="BI2210" s="47"/>
      <c r="BJ2210" s="47"/>
      <c r="BK2210" s="47"/>
      <c r="BL2210" s="47"/>
      <c r="BM2210" s="47"/>
      <c r="BN2210" s="47"/>
      <c r="BO2210" s="47"/>
      <c r="BP2210" s="47"/>
      <c r="BQ2210" s="47"/>
      <c r="BR2210" s="47"/>
      <c r="BS2210" s="47"/>
      <c r="BT2210" s="47"/>
      <c r="BU2210" s="47"/>
      <c r="BV2210" s="47"/>
      <c r="BW2210" s="47"/>
      <c r="BX2210" s="47"/>
      <c r="BY2210" s="47"/>
      <c r="BZ2210" s="47"/>
      <c r="CA2210" s="47"/>
      <c r="CB2210" s="47"/>
      <c r="CC2210" s="47"/>
      <c r="CD2210" s="47"/>
      <c r="CE2210" s="47"/>
      <c r="CF2210" s="47"/>
      <c r="CG2210" s="47"/>
      <c r="CH2210" s="47"/>
      <c r="CI2210" s="47"/>
    </row>
    <row r="2211" spans="3:87">
      <c r="C2211" s="17"/>
      <c r="D2211" s="90"/>
      <c r="E2211" s="47"/>
      <c r="F2211" s="47"/>
      <c r="G2211" s="47"/>
      <c r="H2211" s="47"/>
      <c r="I2211" s="47"/>
      <c r="J2211" s="47"/>
      <c r="K2211" s="47"/>
      <c r="L2211" s="47"/>
      <c r="M2211" s="47"/>
      <c r="N2211" s="47"/>
      <c r="O2211" s="47"/>
      <c r="P2211" s="47"/>
      <c r="Q2211" s="47"/>
      <c r="R2211" s="47"/>
      <c r="S2211" s="47"/>
      <c r="T2211" s="47"/>
      <c r="U2211" s="47"/>
      <c r="V2211" s="47"/>
      <c r="W2211" s="47"/>
      <c r="X2211" s="47"/>
      <c r="Y2211" s="47"/>
      <c r="Z2211" s="47"/>
      <c r="AA2211" s="47"/>
      <c r="AB2211" s="47"/>
      <c r="AC2211" s="47"/>
      <c r="AD2211" s="47"/>
      <c r="AE2211" s="47"/>
      <c r="AF2211" s="47"/>
      <c r="AG2211" s="47"/>
      <c r="AH2211" s="47"/>
      <c r="AI2211" s="47"/>
      <c r="AJ2211" s="47"/>
      <c r="AK2211" s="47"/>
      <c r="AL2211" s="47"/>
      <c r="AM2211" s="47"/>
      <c r="AN2211" s="47"/>
      <c r="AO2211" s="47"/>
      <c r="AP2211" s="47"/>
      <c r="AQ2211" s="47"/>
      <c r="AR2211" s="47"/>
      <c r="AS2211" s="47"/>
      <c r="AT2211" s="47"/>
      <c r="AU2211" s="47"/>
      <c r="AV2211" s="47"/>
      <c r="AW2211" s="47"/>
      <c r="AX2211" s="47"/>
      <c r="AY2211" s="47"/>
      <c r="AZ2211" s="47"/>
      <c r="BA2211" s="47"/>
      <c r="BB2211" s="47"/>
      <c r="BC2211" s="47"/>
      <c r="BD2211" s="47"/>
      <c r="BE2211" s="47"/>
      <c r="BF2211" s="47"/>
      <c r="BG2211" s="47"/>
      <c r="BH2211" s="47"/>
      <c r="BI2211" s="47"/>
      <c r="BJ2211" s="47"/>
      <c r="BK2211" s="47"/>
      <c r="BL2211" s="47"/>
      <c r="BM2211" s="47"/>
      <c r="BN2211" s="47"/>
      <c r="BO2211" s="47"/>
      <c r="BP2211" s="47"/>
      <c r="BQ2211" s="47"/>
      <c r="BR2211" s="47"/>
      <c r="BS2211" s="47"/>
      <c r="BT2211" s="47"/>
      <c r="BU2211" s="47"/>
      <c r="BV2211" s="47"/>
      <c r="BW2211" s="47"/>
      <c r="BX2211" s="47"/>
      <c r="BY2211" s="47"/>
      <c r="BZ2211" s="47"/>
      <c r="CA2211" s="47"/>
      <c r="CB2211" s="47"/>
      <c r="CC2211" s="47"/>
      <c r="CD2211" s="47"/>
      <c r="CE2211" s="47"/>
      <c r="CF2211" s="47"/>
      <c r="CG2211" s="47"/>
      <c r="CH2211" s="47"/>
      <c r="CI2211" s="47"/>
    </row>
    <row r="2212" spans="3:87">
      <c r="C2212" s="17"/>
      <c r="D2212" s="90"/>
      <c r="E2212" s="47"/>
      <c r="F2212" s="47"/>
      <c r="G2212" s="47"/>
      <c r="H2212" s="47"/>
      <c r="I2212" s="47"/>
      <c r="J2212" s="47"/>
      <c r="K2212" s="47"/>
      <c r="L2212" s="47"/>
      <c r="M2212" s="47"/>
      <c r="N2212" s="47"/>
      <c r="O2212" s="47"/>
      <c r="P2212" s="47"/>
      <c r="Q2212" s="47"/>
      <c r="R2212" s="47"/>
      <c r="S2212" s="47"/>
      <c r="T2212" s="47"/>
      <c r="U2212" s="47"/>
      <c r="V2212" s="47"/>
      <c r="W2212" s="47"/>
      <c r="X2212" s="47"/>
      <c r="Y2212" s="47"/>
      <c r="Z2212" s="47"/>
      <c r="AA2212" s="47"/>
      <c r="AB2212" s="47"/>
      <c r="AC2212" s="47"/>
      <c r="AD2212" s="47"/>
      <c r="AE2212" s="47"/>
      <c r="AF2212" s="47"/>
      <c r="AG2212" s="47"/>
      <c r="AH2212" s="47"/>
      <c r="AI2212" s="47"/>
      <c r="AJ2212" s="47"/>
      <c r="AK2212" s="47"/>
      <c r="AL2212" s="47"/>
      <c r="AM2212" s="47"/>
      <c r="AN2212" s="47"/>
      <c r="AO2212" s="47"/>
      <c r="AP2212" s="47"/>
      <c r="AQ2212" s="47"/>
      <c r="AR2212" s="47"/>
      <c r="AS2212" s="47"/>
      <c r="AT2212" s="47"/>
      <c r="AU2212" s="47"/>
      <c r="AV2212" s="47"/>
      <c r="AW2212" s="47"/>
      <c r="AX2212" s="47"/>
      <c r="AY2212" s="47"/>
      <c r="AZ2212" s="47"/>
      <c r="BA2212" s="47"/>
      <c r="BB2212" s="47"/>
      <c r="BC2212" s="47"/>
      <c r="BD2212" s="47"/>
      <c r="BE2212" s="47"/>
      <c r="BF2212" s="47"/>
      <c r="BG2212" s="47"/>
      <c r="BH2212" s="47"/>
      <c r="BI2212" s="47"/>
      <c r="BJ2212" s="47"/>
      <c r="BK2212" s="47"/>
      <c r="BL2212" s="47"/>
      <c r="BM2212" s="47"/>
      <c r="BN2212" s="47"/>
      <c r="BO2212" s="47"/>
      <c r="BP2212" s="47"/>
      <c r="BQ2212" s="47"/>
      <c r="BR2212" s="47"/>
      <c r="BS2212" s="47"/>
      <c r="BT2212" s="47"/>
      <c r="BU2212" s="47"/>
      <c r="BV2212" s="47"/>
      <c r="BW2212" s="47"/>
      <c r="BX2212" s="47"/>
      <c r="BY2212" s="47"/>
      <c r="BZ2212" s="47"/>
      <c r="CA2212" s="47"/>
      <c r="CB2212" s="47"/>
      <c r="CC2212" s="47"/>
      <c r="CD2212" s="47"/>
      <c r="CE2212" s="47"/>
      <c r="CF2212" s="47"/>
      <c r="CG2212" s="47"/>
      <c r="CH2212" s="47"/>
      <c r="CI2212" s="47"/>
    </row>
    <row r="2213" spans="3:87">
      <c r="C2213" s="17"/>
      <c r="D2213" s="90"/>
      <c r="E2213" s="47"/>
      <c r="F2213" s="47"/>
      <c r="G2213" s="47"/>
      <c r="H2213" s="47"/>
      <c r="I2213" s="47"/>
      <c r="J2213" s="47"/>
      <c r="K2213" s="47"/>
      <c r="L2213" s="47"/>
      <c r="M2213" s="47"/>
      <c r="N2213" s="47"/>
      <c r="O2213" s="47"/>
      <c r="P2213" s="47"/>
      <c r="Q2213" s="47"/>
      <c r="R2213" s="47"/>
      <c r="S2213" s="47"/>
      <c r="T2213" s="47"/>
      <c r="U2213" s="47"/>
      <c r="V2213" s="47"/>
      <c r="W2213" s="47"/>
      <c r="X2213" s="47"/>
      <c r="Y2213" s="47"/>
      <c r="Z2213" s="47"/>
      <c r="AA2213" s="47"/>
      <c r="AB2213" s="47"/>
      <c r="AC2213" s="47"/>
      <c r="AD2213" s="47"/>
      <c r="AE2213" s="47"/>
      <c r="AF2213" s="47"/>
      <c r="AG2213" s="47"/>
      <c r="AH2213" s="47"/>
      <c r="AI2213" s="47"/>
      <c r="AJ2213" s="47"/>
      <c r="AK2213" s="47"/>
      <c r="AL2213" s="47"/>
      <c r="AM2213" s="47"/>
      <c r="AN2213" s="47"/>
      <c r="AO2213" s="47"/>
      <c r="AP2213" s="47"/>
      <c r="AQ2213" s="47"/>
      <c r="AR2213" s="47"/>
      <c r="AS2213" s="47"/>
      <c r="AT2213" s="47"/>
      <c r="AU2213" s="47"/>
      <c r="AV2213" s="47"/>
      <c r="AW2213" s="47"/>
      <c r="AX2213" s="47"/>
      <c r="AY2213" s="47"/>
      <c r="AZ2213" s="47"/>
      <c r="BA2213" s="47"/>
      <c r="BB2213" s="47"/>
      <c r="BC2213" s="47"/>
      <c r="BD2213" s="47"/>
      <c r="BE2213" s="47"/>
      <c r="BF2213" s="47"/>
      <c r="BG2213" s="47"/>
      <c r="BH2213" s="47"/>
      <c r="BI2213" s="47"/>
      <c r="BJ2213" s="47"/>
      <c r="BK2213" s="47"/>
      <c r="BL2213" s="47"/>
      <c r="BM2213" s="47"/>
      <c r="BN2213" s="47"/>
      <c r="BO2213" s="47"/>
      <c r="BP2213" s="47"/>
      <c r="BQ2213" s="47"/>
      <c r="BR2213" s="47"/>
      <c r="BS2213" s="47"/>
      <c r="BT2213" s="47"/>
      <c r="BU2213" s="47"/>
      <c r="BV2213" s="47"/>
      <c r="BW2213" s="47"/>
      <c r="BX2213" s="47"/>
      <c r="BY2213" s="47"/>
      <c r="BZ2213" s="47"/>
      <c r="CA2213" s="47"/>
      <c r="CB2213" s="47"/>
      <c r="CC2213" s="47"/>
      <c r="CD2213" s="47"/>
      <c r="CE2213" s="47"/>
      <c r="CF2213" s="47"/>
      <c r="CG2213" s="47"/>
      <c r="CH2213" s="47"/>
      <c r="CI2213" s="47"/>
    </row>
    <row r="2214" spans="3:87">
      <c r="C2214" s="17"/>
      <c r="D2214" s="90"/>
      <c r="E2214" s="47"/>
      <c r="F2214" s="47"/>
      <c r="G2214" s="47"/>
      <c r="H2214" s="47"/>
      <c r="I2214" s="47"/>
      <c r="J2214" s="47"/>
      <c r="K2214" s="47"/>
      <c r="L2214" s="47"/>
      <c r="M2214" s="47"/>
      <c r="N2214" s="47"/>
      <c r="O2214" s="47"/>
      <c r="P2214" s="47"/>
      <c r="Q2214" s="47"/>
      <c r="R2214" s="47"/>
      <c r="S2214" s="47"/>
      <c r="T2214" s="47"/>
      <c r="U2214" s="47"/>
      <c r="V2214" s="47"/>
      <c r="W2214" s="47"/>
      <c r="X2214" s="47"/>
      <c r="Y2214" s="47"/>
      <c r="Z2214" s="47"/>
      <c r="AA2214" s="47"/>
      <c r="AB2214" s="47"/>
      <c r="AC2214" s="47"/>
      <c r="AD2214" s="47"/>
      <c r="AE2214" s="47"/>
      <c r="AF2214" s="47"/>
      <c r="AG2214" s="47"/>
      <c r="AH2214" s="47"/>
      <c r="AI2214" s="47"/>
      <c r="AJ2214" s="47"/>
      <c r="AK2214" s="47"/>
      <c r="AL2214" s="47"/>
      <c r="AM2214" s="47"/>
      <c r="AN2214" s="47"/>
      <c r="AO2214" s="47"/>
      <c r="AP2214" s="47"/>
      <c r="AQ2214" s="47"/>
      <c r="AR2214" s="47"/>
      <c r="AS2214" s="47"/>
      <c r="AT2214" s="47"/>
      <c r="AU2214" s="47"/>
      <c r="AV2214" s="47"/>
      <c r="AW2214" s="47"/>
      <c r="AX2214" s="47"/>
      <c r="AY2214" s="47"/>
      <c r="AZ2214" s="47"/>
      <c r="BA2214" s="47"/>
      <c r="BB2214" s="47"/>
      <c r="BC2214" s="47"/>
      <c r="BD2214" s="47"/>
      <c r="BE2214" s="47"/>
      <c r="BF2214" s="47"/>
      <c r="BG2214" s="47"/>
      <c r="BH2214" s="47"/>
      <c r="BI2214" s="47"/>
      <c r="BJ2214" s="47"/>
      <c r="BK2214" s="47"/>
      <c r="BL2214" s="47"/>
      <c r="BM2214" s="47"/>
      <c r="BN2214" s="47"/>
      <c r="BO2214" s="47"/>
      <c r="BP2214" s="47"/>
      <c r="BQ2214" s="47"/>
      <c r="BR2214" s="47"/>
      <c r="BS2214" s="47"/>
      <c r="BT2214" s="47"/>
      <c r="BU2214" s="47"/>
      <c r="BV2214" s="47"/>
      <c r="BW2214" s="47"/>
      <c r="BX2214" s="47"/>
      <c r="BY2214" s="47"/>
      <c r="BZ2214" s="47"/>
      <c r="CA2214" s="47"/>
      <c r="CB2214" s="47"/>
      <c r="CC2214" s="47"/>
      <c r="CD2214" s="47"/>
      <c r="CE2214" s="47"/>
      <c r="CF2214" s="47"/>
      <c r="CG2214" s="47"/>
      <c r="CH2214" s="47"/>
      <c r="CI2214" s="47"/>
    </row>
    <row r="2215" spans="3:87">
      <c r="C2215" s="17"/>
      <c r="D2215" s="90"/>
      <c r="E2215" s="47"/>
      <c r="F2215" s="47"/>
      <c r="G2215" s="47"/>
      <c r="H2215" s="47"/>
      <c r="I2215" s="47"/>
      <c r="J2215" s="47"/>
      <c r="K2215" s="47"/>
      <c r="L2215" s="47"/>
      <c r="M2215" s="47"/>
      <c r="N2215" s="47"/>
      <c r="O2215" s="47"/>
      <c r="P2215" s="47"/>
      <c r="Q2215" s="47"/>
      <c r="R2215" s="47"/>
      <c r="S2215" s="47"/>
      <c r="T2215" s="47"/>
      <c r="U2215" s="47"/>
      <c r="V2215" s="47"/>
      <c r="W2215" s="47"/>
      <c r="X2215" s="47"/>
      <c r="Y2215" s="47"/>
      <c r="Z2215" s="47"/>
      <c r="AA2215" s="47"/>
      <c r="AB2215" s="47"/>
      <c r="AC2215" s="47"/>
      <c r="AD2215" s="47"/>
      <c r="AE2215" s="47"/>
      <c r="AF2215" s="47"/>
      <c r="AG2215" s="47"/>
      <c r="AH2215" s="47"/>
      <c r="AI2215" s="47"/>
      <c r="AJ2215" s="47"/>
      <c r="AK2215" s="47"/>
      <c r="AL2215" s="47"/>
      <c r="AM2215" s="47"/>
      <c r="AN2215" s="47"/>
      <c r="AO2215" s="47"/>
      <c r="AP2215" s="47"/>
      <c r="AQ2215" s="47"/>
      <c r="AR2215" s="47"/>
      <c r="AS2215" s="47"/>
      <c r="AT2215" s="47"/>
      <c r="AU2215" s="47"/>
      <c r="AV2215" s="47"/>
      <c r="AW2215" s="47"/>
      <c r="AX2215" s="47"/>
      <c r="AY2215" s="47"/>
      <c r="AZ2215" s="47"/>
      <c r="BA2215" s="47"/>
      <c r="BB2215" s="47"/>
      <c r="BC2215" s="47"/>
      <c r="BD2215" s="47"/>
      <c r="BE2215" s="47"/>
      <c r="BF2215" s="47"/>
      <c r="BG2215" s="47"/>
      <c r="BH2215" s="47"/>
      <c r="BI2215" s="47"/>
      <c r="BJ2215" s="47"/>
      <c r="BK2215" s="47"/>
      <c r="BL2215" s="47"/>
      <c r="BM2215" s="47"/>
      <c r="BN2215" s="47"/>
      <c r="BO2215" s="47"/>
      <c r="BP2215" s="47"/>
      <c r="BQ2215" s="47"/>
      <c r="BR2215" s="47"/>
      <c r="BS2215" s="47"/>
      <c r="BT2215" s="47"/>
      <c r="BU2215" s="47"/>
      <c r="BV2215" s="47"/>
      <c r="BW2215" s="47"/>
      <c r="BX2215" s="47"/>
      <c r="BY2215" s="47"/>
      <c r="BZ2215" s="47"/>
      <c r="CA2215" s="47"/>
      <c r="CB2215" s="47"/>
      <c r="CC2215" s="47"/>
      <c r="CD2215" s="47"/>
      <c r="CE2215" s="47"/>
      <c r="CF2215" s="47"/>
      <c r="CG2215" s="47"/>
      <c r="CH2215" s="47"/>
      <c r="CI2215" s="47"/>
    </row>
    <row r="2216" spans="3:87">
      <c r="C2216" s="17"/>
      <c r="D2216" s="90"/>
      <c r="E2216" s="47"/>
      <c r="F2216" s="47"/>
      <c r="G2216" s="47"/>
      <c r="H2216" s="47"/>
      <c r="I2216" s="47"/>
      <c r="J2216" s="47"/>
      <c r="K2216" s="47"/>
      <c r="L2216" s="47"/>
      <c r="M2216" s="47"/>
      <c r="N2216" s="47"/>
      <c r="O2216" s="47"/>
      <c r="P2216" s="47"/>
      <c r="Q2216" s="47"/>
      <c r="R2216" s="47"/>
      <c r="S2216" s="47"/>
      <c r="T2216" s="47"/>
      <c r="U2216" s="47"/>
      <c r="V2216" s="47"/>
      <c r="W2216" s="47"/>
      <c r="X2216" s="47"/>
      <c r="Y2216" s="47"/>
      <c r="Z2216" s="47"/>
      <c r="AA2216" s="47"/>
      <c r="AB2216" s="47"/>
      <c r="AC2216" s="47"/>
      <c r="AD2216" s="47"/>
      <c r="AE2216" s="47"/>
      <c r="AF2216" s="47"/>
      <c r="AG2216" s="47"/>
      <c r="AH2216" s="47"/>
      <c r="AI2216" s="47"/>
      <c r="AJ2216" s="47"/>
      <c r="AK2216" s="47"/>
      <c r="AL2216" s="47"/>
      <c r="AM2216" s="47"/>
      <c r="AN2216" s="47"/>
      <c r="AO2216" s="47"/>
      <c r="AP2216" s="47"/>
      <c r="AQ2216" s="47"/>
      <c r="AR2216" s="47"/>
      <c r="AS2216" s="47"/>
      <c r="AT2216" s="47"/>
      <c r="AU2216" s="47"/>
      <c r="AV2216" s="47"/>
      <c r="AW2216" s="47"/>
      <c r="AX2216" s="47"/>
      <c r="AY2216" s="47"/>
      <c r="AZ2216" s="47"/>
      <c r="BA2216" s="47"/>
      <c r="BB2216" s="47"/>
      <c r="BC2216" s="47"/>
      <c r="BD2216" s="47"/>
      <c r="BE2216" s="47"/>
      <c r="BF2216" s="47"/>
      <c r="BG2216" s="47"/>
      <c r="BH2216" s="47"/>
      <c r="BI2216" s="47"/>
      <c r="BJ2216" s="47"/>
      <c r="BK2216" s="47"/>
      <c r="BL2216" s="47"/>
      <c r="BM2216" s="47"/>
      <c r="BN2216" s="47"/>
      <c r="BO2216" s="47"/>
      <c r="BP2216" s="47"/>
      <c r="BQ2216" s="47"/>
      <c r="BR2216" s="47"/>
      <c r="BS2216" s="47"/>
      <c r="BT2216" s="47"/>
      <c r="BU2216" s="47"/>
      <c r="BV2216" s="47"/>
      <c r="BW2216" s="47"/>
      <c r="BX2216" s="47"/>
      <c r="BY2216" s="47"/>
      <c r="BZ2216" s="47"/>
      <c r="CA2216" s="47"/>
      <c r="CB2216" s="47"/>
      <c r="CC2216" s="47"/>
      <c r="CD2216" s="47"/>
      <c r="CE2216" s="47"/>
      <c r="CF2216" s="47"/>
      <c r="CG2216" s="47"/>
      <c r="CH2216" s="47"/>
      <c r="CI2216" s="47"/>
    </row>
    <row r="2217" spans="3:87">
      <c r="C2217" s="17"/>
      <c r="D2217" s="90"/>
      <c r="E2217" s="47"/>
      <c r="F2217" s="47"/>
      <c r="G2217" s="47"/>
      <c r="H2217" s="47"/>
      <c r="I2217" s="47"/>
      <c r="J2217" s="47"/>
      <c r="K2217" s="47"/>
      <c r="L2217" s="47"/>
      <c r="M2217" s="47"/>
      <c r="N2217" s="47"/>
      <c r="O2217" s="47"/>
      <c r="P2217" s="47"/>
      <c r="Q2217" s="47"/>
      <c r="R2217" s="47"/>
      <c r="S2217" s="47"/>
      <c r="T2217" s="47"/>
      <c r="U2217" s="47"/>
      <c r="V2217" s="47"/>
      <c r="W2217" s="47"/>
      <c r="X2217" s="47"/>
      <c r="Y2217" s="47"/>
      <c r="Z2217" s="47"/>
      <c r="AA2217" s="47"/>
      <c r="AB2217" s="47"/>
      <c r="AC2217" s="47"/>
      <c r="AD2217" s="47"/>
      <c r="AE2217" s="47"/>
      <c r="AF2217" s="47"/>
      <c r="AG2217" s="47"/>
      <c r="AH2217" s="47"/>
      <c r="AI2217" s="47"/>
      <c r="AJ2217" s="47"/>
      <c r="AK2217" s="47"/>
      <c r="AL2217" s="47"/>
      <c r="AM2217" s="47"/>
      <c r="AN2217" s="47"/>
      <c r="AO2217" s="47"/>
      <c r="AP2217" s="47"/>
      <c r="AQ2217" s="47"/>
      <c r="AR2217" s="47"/>
      <c r="AS2217" s="47"/>
      <c r="AT2217" s="47"/>
      <c r="AU2217" s="47"/>
      <c r="AV2217" s="47"/>
      <c r="AW2217" s="47"/>
      <c r="AX2217" s="47"/>
      <c r="AY2217" s="47"/>
      <c r="AZ2217" s="47"/>
      <c r="BA2217" s="47"/>
      <c r="BB2217" s="47"/>
      <c r="BC2217" s="47"/>
      <c r="BD2217" s="47"/>
      <c r="BE2217" s="47"/>
      <c r="BF2217" s="47"/>
      <c r="BG2217" s="47"/>
      <c r="BH2217" s="47"/>
      <c r="BI2217" s="47"/>
      <c r="BJ2217" s="47"/>
      <c r="BK2217" s="47"/>
      <c r="BL2217" s="47"/>
      <c r="BM2217" s="47"/>
      <c r="BN2217" s="47"/>
      <c r="BO2217" s="47"/>
      <c r="BP2217" s="47"/>
      <c r="BQ2217" s="47"/>
      <c r="BR2217" s="47"/>
      <c r="BS2217" s="47"/>
      <c r="BT2217" s="47"/>
      <c r="BU2217" s="47"/>
      <c r="BV2217" s="47"/>
      <c r="BW2217" s="47"/>
      <c r="BX2217" s="47"/>
      <c r="BY2217" s="47"/>
      <c r="BZ2217" s="47"/>
      <c r="CA2217" s="47"/>
      <c r="CB2217" s="47"/>
      <c r="CC2217" s="47"/>
      <c r="CD2217" s="47"/>
      <c r="CE2217" s="47"/>
      <c r="CF2217" s="47"/>
      <c r="CG2217" s="47"/>
      <c r="CH2217" s="47"/>
      <c r="CI2217" s="47"/>
    </row>
    <row r="2218" spans="3:87">
      <c r="C2218" s="17"/>
      <c r="D2218" s="90"/>
      <c r="E2218" s="47"/>
      <c r="F2218" s="47"/>
      <c r="G2218" s="47"/>
      <c r="H2218" s="47"/>
      <c r="I2218" s="47"/>
      <c r="J2218" s="47"/>
      <c r="K2218" s="47"/>
      <c r="L2218" s="47"/>
      <c r="M2218" s="47"/>
      <c r="N2218" s="47"/>
      <c r="O2218" s="47"/>
      <c r="P2218" s="47"/>
      <c r="Q2218" s="47"/>
      <c r="R2218" s="47"/>
      <c r="S2218" s="47"/>
      <c r="T2218" s="47"/>
      <c r="U2218" s="47"/>
      <c r="V2218" s="47"/>
      <c r="W2218" s="47"/>
      <c r="X2218" s="47"/>
      <c r="Y2218" s="47"/>
      <c r="Z2218" s="47"/>
      <c r="AA2218" s="47"/>
      <c r="AB2218" s="47"/>
      <c r="AC2218" s="47"/>
      <c r="AD2218" s="47"/>
      <c r="AE2218" s="47"/>
      <c r="AF2218" s="47"/>
      <c r="AG2218" s="47"/>
      <c r="AH2218" s="47"/>
      <c r="AI2218" s="47"/>
      <c r="AJ2218" s="47"/>
      <c r="AK2218" s="47"/>
      <c r="AL2218" s="47"/>
      <c r="AM2218" s="47"/>
      <c r="AN2218" s="47"/>
      <c r="AO2218" s="47"/>
      <c r="AP2218" s="47"/>
      <c r="AQ2218" s="47"/>
      <c r="AR2218" s="47"/>
      <c r="AS2218" s="47"/>
      <c r="AT2218" s="47"/>
      <c r="AU2218" s="47"/>
      <c r="AV2218" s="47"/>
      <c r="AW2218" s="47"/>
      <c r="AX2218" s="47"/>
      <c r="AY2218" s="47"/>
      <c r="AZ2218" s="47"/>
      <c r="BA2218" s="47"/>
      <c r="BB2218" s="47"/>
      <c r="BC2218" s="47"/>
      <c r="BD2218" s="47"/>
      <c r="BE2218" s="47"/>
      <c r="BF2218" s="47"/>
      <c r="BG2218" s="47"/>
      <c r="BH2218" s="47"/>
      <c r="BI2218" s="47"/>
      <c r="BJ2218" s="47"/>
      <c r="BK2218" s="47"/>
      <c r="BL2218" s="47"/>
      <c r="BM2218" s="47"/>
      <c r="BN2218" s="47"/>
      <c r="BO2218" s="47"/>
      <c r="BP2218" s="47"/>
      <c r="BQ2218" s="47"/>
      <c r="BR2218" s="47"/>
      <c r="BS2218" s="47"/>
      <c r="BT2218" s="47"/>
      <c r="BU2218" s="47"/>
      <c r="BV2218" s="47"/>
      <c r="BW2218" s="47"/>
      <c r="BX2218" s="47"/>
      <c r="BY2218" s="47"/>
      <c r="BZ2218" s="47"/>
      <c r="CA2218" s="47"/>
      <c r="CB2218" s="47"/>
      <c r="CC2218" s="47"/>
      <c r="CD2218" s="47"/>
      <c r="CE2218" s="47"/>
      <c r="CF2218" s="47"/>
      <c r="CG2218" s="47"/>
      <c r="CH2218" s="47"/>
      <c r="CI2218" s="47"/>
    </row>
    <row r="2219" spans="3:87">
      <c r="C2219" s="17"/>
      <c r="D2219" s="90"/>
      <c r="E2219" s="47"/>
      <c r="F2219" s="47"/>
      <c r="G2219" s="47"/>
      <c r="H2219" s="47"/>
      <c r="I2219" s="47"/>
      <c r="J2219" s="47"/>
      <c r="K2219" s="47"/>
      <c r="L2219" s="47"/>
      <c r="M2219" s="47"/>
      <c r="N2219" s="47"/>
      <c r="O2219" s="47"/>
      <c r="P2219" s="47"/>
      <c r="Q2219" s="47"/>
      <c r="R2219" s="47"/>
      <c r="S2219" s="47"/>
      <c r="T2219" s="47"/>
      <c r="U2219" s="47"/>
      <c r="V2219" s="47"/>
      <c r="W2219" s="47"/>
      <c r="X2219" s="47"/>
      <c r="Y2219" s="47"/>
      <c r="Z2219" s="47"/>
      <c r="AA2219" s="47"/>
      <c r="AB2219" s="47"/>
      <c r="AC2219" s="47"/>
      <c r="AD2219" s="47"/>
      <c r="AE2219" s="47"/>
      <c r="AF2219" s="47"/>
      <c r="AG2219" s="47"/>
      <c r="AH2219" s="47"/>
      <c r="AI2219" s="47"/>
      <c r="AJ2219" s="47"/>
      <c r="AK2219" s="47"/>
      <c r="AL2219" s="47"/>
      <c r="AM2219" s="47"/>
      <c r="AN2219" s="47"/>
      <c r="AO2219" s="47"/>
      <c r="AP2219" s="47"/>
      <c r="AQ2219" s="47"/>
      <c r="AR2219" s="47"/>
      <c r="AS2219" s="47"/>
      <c r="AT2219" s="47"/>
      <c r="AU2219" s="47"/>
      <c r="AV2219" s="47"/>
      <c r="AW2219" s="47"/>
      <c r="AX2219" s="47"/>
      <c r="AY2219" s="47"/>
      <c r="AZ2219" s="47"/>
      <c r="BA2219" s="47"/>
      <c r="BB2219" s="47"/>
      <c r="BC2219" s="47"/>
      <c r="BD2219" s="47"/>
      <c r="BE2219" s="47"/>
      <c r="BF2219" s="47"/>
      <c r="BG2219" s="47"/>
      <c r="BH2219" s="47"/>
      <c r="BI2219" s="47"/>
      <c r="BJ2219" s="47"/>
      <c r="BK2219" s="47"/>
      <c r="BL2219" s="47"/>
      <c r="BM2219" s="47"/>
      <c r="BN2219" s="47"/>
      <c r="BO2219" s="47"/>
      <c r="BP2219" s="47"/>
      <c r="BQ2219" s="47"/>
      <c r="BR2219" s="47"/>
      <c r="BS2219" s="47"/>
      <c r="BT2219" s="47"/>
      <c r="BU2219" s="47"/>
      <c r="BV2219" s="47"/>
      <c r="BW2219" s="47"/>
      <c r="BX2219" s="47"/>
      <c r="BY2219" s="47"/>
      <c r="BZ2219" s="47"/>
      <c r="CA2219" s="47"/>
      <c r="CB2219" s="47"/>
      <c r="CC2219" s="47"/>
      <c r="CD2219" s="47"/>
      <c r="CE2219" s="47"/>
      <c r="CF2219" s="47"/>
      <c r="CG2219" s="47"/>
      <c r="CH2219" s="47"/>
      <c r="CI2219" s="47"/>
    </row>
    <row r="2220" spans="3:87">
      <c r="C2220" s="17"/>
      <c r="D2220" s="90"/>
      <c r="E2220" s="47"/>
      <c r="F2220" s="47"/>
      <c r="G2220" s="47"/>
      <c r="H2220" s="47"/>
      <c r="I2220" s="47"/>
      <c r="J2220" s="47"/>
      <c r="K2220" s="47"/>
      <c r="L2220" s="47"/>
      <c r="M2220" s="47"/>
      <c r="N2220" s="47"/>
      <c r="O2220" s="47"/>
      <c r="P2220" s="47"/>
      <c r="Q2220" s="47"/>
      <c r="R2220" s="47"/>
      <c r="S2220" s="47"/>
      <c r="T2220" s="47"/>
      <c r="U2220" s="47"/>
      <c r="V2220" s="47"/>
      <c r="W2220" s="47"/>
      <c r="X2220" s="47"/>
      <c r="Y2220" s="47"/>
      <c r="Z2220" s="47"/>
      <c r="AA2220" s="47"/>
      <c r="AB2220" s="47"/>
      <c r="AC2220" s="47"/>
      <c r="AD2220" s="47"/>
      <c r="AE2220" s="47"/>
      <c r="AF2220" s="47"/>
      <c r="AG2220" s="47"/>
      <c r="AH2220" s="47"/>
      <c r="AI2220" s="47"/>
      <c r="AJ2220" s="47"/>
      <c r="AK2220" s="47"/>
      <c r="AL2220" s="47"/>
      <c r="AM2220" s="47"/>
      <c r="AN2220" s="47"/>
      <c r="AO2220" s="47"/>
      <c r="AP2220" s="47"/>
      <c r="AQ2220" s="47"/>
      <c r="AR2220" s="47"/>
      <c r="AS2220" s="47"/>
      <c r="AT2220" s="47"/>
      <c r="AU2220" s="47"/>
      <c r="AV2220" s="47"/>
      <c r="AW2220" s="47"/>
      <c r="AX2220" s="47"/>
      <c r="AY2220" s="47"/>
      <c r="AZ2220" s="47"/>
      <c r="BA2220" s="47"/>
      <c r="BB2220" s="47"/>
      <c r="BC2220" s="47"/>
      <c r="BD2220" s="47"/>
      <c r="BE2220" s="47"/>
      <c r="BF2220" s="47"/>
      <c r="BG2220" s="47"/>
      <c r="BH2220" s="47"/>
      <c r="BI2220" s="47"/>
      <c r="BJ2220" s="47"/>
      <c r="BK2220" s="47"/>
      <c r="BL2220" s="47"/>
      <c r="BM2220" s="47"/>
      <c r="BN2220" s="47"/>
      <c r="BO2220" s="47"/>
      <c r="BP2220" s="47"/>
      <c r="BQ2220" s="47"/>
      <c r="BR2220" s="47"/>
      <c r="BS2220" s="47"/>
      <c r="BT2220" s="47"/>
      <c r="BU2220" s="47"/>
      <c r="BV2220" s="47"/>
      <c r="BW2220" s="47"/>
      <c r="BX2220" s="47"/>
      <c r="BY2220" s="47"/>
      <c r="BZ2220" s="47"/>
      <c r="CA2220" s="47"/>
      <c r="CB2220" s="47"/>
      <c r="CC2220" s="47"/>
      <c r="CD2220" s="47"/>
      <c r="CE2220" s="47"/>
      <c r="CF2220" s="47"/>
      <c r="CG2220" s="47"/>
      <c r="CH2220" s="47"/>
      <c r="CI2220" s="47"/>
    </row>
    <row r="2221" spans="3:87">
      <c r="C2221" s="17"/>
      <c r="D2221" s="90"/>
      <c r="E2221" s="47"/>
      <c r="F2221" s="47"/>
      <c r="G2221" s="47"/>
      <c r="H2221" s="47"/>
      <c r="I2221" s="47"/>
      <c r="J2221" s="47"/>
      <c r="K2221" s="47"/>
      <c r="L2221" s="47"/>
      <c r="M2221" s="47"/>
      <c r="N2221" s="47"/>
      <c r="O2221" s="47"/>
      <c r="P2221" s="47"/>
      <c r="Q2221" s="47"/>
      <c r="R2221" s="47"/>
      <c r="S2221" s="47"/>
      <c r="T2221" s="47"/>
      <c r="U2221" s="47"/>
      <c r="V2221" s="47"/>
      <c r="W2221" s="47"/>
      <c r="X2221" s="47"/>
      <c r="Y2221" s="47"/>
      <c r="Z2221" s="47"/>
      <c r="AA2221" s="47"/>
      <c r="AB2221" s="47"/>
      <c r="AC2221" s="47"/>
      <c r="AD2221" s="47"/>
      <c r="AE2221" s="47"/>
      <c r="AF2221" s="47"/>
      <c r="AG2221" s="47"/>
      <c r="AH2221" s="47"/>
      <c r="AI2221" s="47"/>
      <c r="AJ2221" s="47"/>
      <c r="AK2221" s="47"/>
      <c r="AL2221" s="47"/>
      <c r="AM2221" s="47"/>
      <c r="AN2221" s="47"/>
      <c r="AO2221" s="47"/>
      <c r="AP2221" s="47"/>
      <c r="AQ2221" s="47"/>
      <c r="AR2221" s="47"/>
      <c r="AS2221" s="47"/>
      <c r="AT2221" s="47"/>
      <c r="AU2221" s="47"/>
      <c r="AV2221" s="47"/>
      <c r="AW2221" s="47"/>
      <c r="AX2221" s="47"/>
      <c r="AY2221" s="47"/>
      <c r="AZ2221" s="47"/>
      <c r="BA2221" s="47"/>
      <c r="BB2221" s="47"/>
      <c r="BC2221" s="47"/>
      <c r="BD2221" s="47"/>
      <c r="BE2221" s="47"/>
      <c r="BF2221" s="47"/>
      <c r="BG2221" s="47"/>
      <c r="BH2221" s="47"/>
      <c r="BI2221" s="47"/>
      <c r="BJ2221" s="47"/>
      <c r="BK2221" s="47"/>
      <c r="BL2221" s="47"/>
      <c r="BM2221" s="47"/>
      <c r="BN2221" s="47"/>
      <c r="BO2221" s="47"/>
      <c r="BP2221" s="47"/>
      <c r="BQ2221" s="47"/>
      <c r="BR2221" s="47"/>
      <c r="BS2221" s="47"/>
      <c r="BT2221" s="47"/>
      <c r="BU2221" s="47"/>
      <c r="BV2221" s="47"/>
      <c r="BW2221" s="47"/>
      <c r="BX2221" s="47"/>
      <c r="BY2221" s="47"/>
      <c r="BZ2221" s="47"/>
      <c r="CA2221" s="47"/>
      <c r="CB2221" s="47"/>
      <c r="CC2221" s="47"/>
      <c r="CD2221" s="47"/>
      <c r="CE2221" s="47"/>
      <c r="CF2221" s="47"/>
      <c r="CG2221" s="47"/>
      <c r="CH2221" s="47"/>
      <c r="CI2221" s="47"/>
    </row>
    <row r="2222" spans="3:87">
      <c r="C2222" s="17"/>
      <c r="D2222" s="90"/>
      <c r="E2222" s="47"/>
      <c r="F2222" s="47"/>
      <c r="G2222" s="47"/>
      <c r="H2222" s="47"/>
      <c r="I2222" s="47"/>
      <c r="J2222" s="47"/>
      <c r="K2222" s="47"/>
      <c r="L2222" s="47"/>
      <c r="M2222" s="47"/>
      <c r="N2222" s="47"/>
      <c r="O2222" s="47"/>
      <c r="P2222" s="47"/>
      <c r="Q2222" s="47"/>
      <c r="R2222" s="47"/>
      <c r="S2222" s="47"/>
      <c r="T2222" s="47"/>
      <c r="U2222" s="47"/>
      <c r="V2222" s="47"/>
      <c r="W2222" s="47"/>
      <c r="X2222" s="47"/>
      <c r="Y2222" s="47"/>
      <c r="Z2222" s="47"/>
      <c r="AA2222" s="47"/>
      <c r="AB2222" s="47"/>
      <c r="AC2222" s="47"/>
      <c r="AD2222" s="47"/>
      <c r="AE2222" s="47"/>
      <c r="AF2222" s="47"/>
      <c r="AG2222" s="47"/>
      <c r="AH2222" s="47"/>
      <c r="AI2222" s="47"/>
      <c r="AJ2222" s="47"/>
      <c r="AK2222" s="47"/>
      <c r="AL2222" s="47"/>
      <c r="AM2222" s="47"/>
      <c r="AN2222" s="47"/>
      <c r="AO2222" s="47"/>
      <c r="AP2222" s="47"/>
      <c r="AQ2222" s="47"/>
      <c r="AR2222" s="47"/>
      <c r="AS2222" s="47"/>
      <c r="AT2222" s="47"/>
      <c r="AU2222" s="47"/>
      <c r="AV2222" s="47"/>
      <c r="AW2222" s="47"/>
      <c r="AX2222" s="47"/>
      <c r="AY2222" s="47"/>
      <c r="AZ2222" s="47"/>
      <c r="BA2222" s="47"/>
      <c r="BB2222" s="47"/>
      <c r="BC2222" s="47"/>
      <c r="BD2222" s="47"/>
      <c r="BE2222" s="47"/>
      <c r="BF2222" s="47"/>
      <c r="BG2222" s="47"/>
      <c r="BH2222" s="47"/>
      <c r="BI2222" s="47"/>
      <c r="BJ2222" s="47"/>
      <c r="BK2222" s="47"/>
      <c r="BL2222" s="47"/>
      <c r="BM2222" s="47"/>
      <c r="BN2222" s="47"/>
      <c r="BO2222" s="47"/>
      <c r="BP2222" s="47"/>
      <c r="BQ2222" s="47"/>
      <c r="BR2222" s="47"/>
      <c r="BS2222" s="47"/>
      <c r="BT2222" s="47"/>
      <c r="BU2222" s="47"/>
      <c r="BV2222" s="47"/>
      <c r="BW2222" s="47"/>
      <c r="BX2222" s="47"/>
      <c r="BY2222" s="47"/>
      <c r="BZ2222" s="47"/>
      <c r="CA2222" s="47"/>
      <c r="CB2222" s="47"/>
      <c r="CC2222" s="47"/>
      <c r="CD2222" s="47"/>
      <c r="CE2222" s="47"/>
      <c r="CF2222" s="47"/>
      <c r="CG2222" s="47"/>
      <c r="CH2222" s="47"/>
      <c r="CI2222" s="47"/>
    </row>
    <row r="2223" spans="3:87">
      <c r="C2223" s="17"/>
      <c r="D2223" s="90"/>
      <c r="E2223" s="47"/>
      <c r="F2223" s="47"/>
      <c r="G2223" s="47"/>
      <c r="H2223" s="47"/>
      <c r="I2223" s="47"/>
      <c r="J2223" s="47"/>
      <c r="K2223" s="47"/>
      <c r="L2223" s="47"/>
      <c r="M2223" s="47"/>
      <c r="N2223" s="47"/>
      <c r="O2223" s="47"/>
      <c r="P2223" s="47"/>
      <c r="Q2223" s="47"/>
      <c r="R2223" s="47"/>
      <c r="S2223" s="47"/>
      <c r="T2223" s="47"/>
      <c r="U2223" s="47"/>
      <c r="V2223" s="47"/>
      <c r="W2223" s="47"/>
      <c r="X2223" s="47"/>
      <c r="Y2223" s="47"/>
      <c r="Z2223" s="47"/>
      <c r="AA2223" s="47"/>
      <c r="AB2223" s="47"/>
      <c r="AC2223" s="47"/>
      <c r="AD2223" s="47"/>
      <c r="AE2223" s="47"/>
      <c r="AF2223" s="47"/>
      <c r="AG2223" s="47"/>
      <c r="AH2223" s="47"/>
      <c r="AI2223" s="47"/>
      <c r="AJ2223" s="47"/>
      <c r="AK2223" s="47"/>
      <c r="AL2223" s="47"/>
      <c r="AM2223" s="47"/>
      <c r="AN2223" s="47"/>
      <c r="AO2223" s="47"/>
      <c r="AP2223" s="47"/>
      <c r="AQ2223" s="47"/>
      <c r="AR2223" s="47"/>
      <c r="AS2223" s="47"/>
      <c r="AT2223" s="47"/>
      <c r="AU2223" s="47"/>
      <c r="AV2223" s="47"/>
      <c r="AW2223" s="47"/>
      <c r="AX2223" s="47"/>
      <c r="AY2223" s="47"/>
      <c r="AZ2223" s="47"/>
      <c r="BA2223" s="47"/>
      <c r="BB2223" s="47"/>
      <c r="BC2223" s="47"/>
      <c r="BD2223" s="47"/>
      <c r="BE2223" s="47"/>
      <c r="BF2223" s="47"/>
      <c r="BG2223" s="47"/>
      <c r="BH2223" s="47"/>
      <c r="BI2223" s="47"/>
      <c r="BJ2223" s="47"/>
      <c r="BK2223" s="47"/>
      <c r="BL2223" s="47"/>
      <c r="BM2223" s="47"/>
      <c r="BN2223" s="47"/>
      <c r="BO2223" s="47"/>
      <c r="BP2223" s="47"/>
      <c r="BQ2223" s="47"/>
      <c r="BR2223" s="47"/>
      <c r="BS2223" s="47"/>
      <c r="BT2223" s="47"/>
      <c r="BU2223" s="47"/>
      <c r="BV2223" s="47"/>
      <c r="BW2223" s="47"/>
      <c r="BX2223" s="47"/>
      <c r="BY2223" s="47"/>
      <c r="BZ2223" s="47"/>
      <c r="CA2223" s="47"/>
      <c r="CB2223" s="47"/>
      <c r="CC2223" s="47"/>
      <c r="CD2223" s="47"/>
      <c r="CE2223" s="47"/>
      <c r="CF2223" s="47"/>
      <c r="CG2223" s="47"/>
      <c r="CH2223" s="47"/>
      <c r="CI2223" s="47"/>
    </row>
    <row r="2224" spans="3:87">
      <c r="C2224" s="17"/>
      <c r="D2224" s="90"/>
      <c r="E2224" s="47"/>
      <c r="F2224" s="47"/>
      <c r="G2224" s="47"/>
      <c r="H2224" s="47"/>
      <c r="I2224" s="47"/>
      <c r="J2224" s="47"/>
      <c r="K2224" s="47"/>
      <c r="L2224" s="47"/>
      <c r="M2224" s="47"/>
      <c r="N2224" s="47"/>
      <c r="O2224" s="47"/>
      <c r="P2224" s="47"/>
      <c r="Q2224" s="47"/>
      <c r="R2224" s="47"/>
      <c r="S2224" s="47"/>
      <c r="T2224" s="47"/>
      <c r="U2224" s="47"/>
      <c r="V2224" s="47"/>
      <c r="W2224" s="47"/>
      <c r="X2224" s="47"/>
      <c r="Y2224" s="47"/>
      <c r="Z2224" s="47"/>
      <c r="AA2224" s="47"/>
      <c r="AB2224" s="47"/>
      <c r="AC2224" s="47"/>
      <c r="AD2224" s="47"/>
      <c r="AE2224" s="47"/>
      <c r="AF2224" s="47"/>
      <c r="AG2224" s="47"/>
      <c r="AH2224" s="47"/>
      <c r="AI2224" s="47"/>
      <c r="AJ2224" s="47"/>
      <c r="AK2224" s="47"/>
      <c r="AL2224" s="47"/>
      <c r="AM2224" s="47"/>
      <c r="AN2224" s="47"/>
      <c r="AO2224" s="47"/>
      <c r="AP2224" s="47"/>
      <c r="AQ2224" s="47"/>
      <c r="AR2224" s="47"/>
      <c r="AS2224" s="47"/>
      <c r="AT2224" s="47"/>
      <c r="AU2224" s="47"/>
      <c r="AV2224" s="47"/>
      <c r="AW2224" s="47"/>
      <c r="AX2224" s="47"/>
      <c r="AY2224" s="47"/>
      <c r="AZ2224" s="47"/>
      <c r="BA2224" s="47"/>
      <c r="BB2224" s="47"/>
      <c r="BC2224" s="47"/>
      <c r="BD2224" s="47"/>
      <c r="BE2224" s="47"/>
      <c r="BF2224" s="47"/>
      <c r="BG2224" s="47"/>
      <c r="BH2224" s="47"/>
      <c r="BI2224" s="47"/>
      <c r="BJ2224" s="47"/>
      <c r="BK2224" s="47"/>
      <c r="BL2224" s="47"/>
      <c r="BM2224" s="47"/>
      <c r="BN2224" s="47"/>
      <c r="BO2224" s="47"/>
      <c r="BP2224" s="47"/>
      <c r="BQ2224" s="47"/>
      <c r="BR2224" s="47"/>
      <c r="BS2224" s="47"/>
      <c r="BT2224" s="47"/>
      <c r="BU2224" s="47"/>
      <c r="BV2224" s="47"/>
      <c r="BW2224" s="47"/>
      <c r="BX2224" s="47"/>
      <c r="BY2224" s="47"/>
      <c r="BZ2224" s="47"/>
      <c r="CA2224" s="47"/>
      <c r="CB2224" s="47"/>
      <c r="CC2224" s="47"/>
      <c r="CD2224" s="47"/>
      <c r="CE2224" s="47"/>
      <c r="CF2224" s="47"/>
      <c r="CG2224" s="47"/>
      <c r="CH2224" s="47"/>
      <c r="CI2224" s="47"/>
    </row>
    <row r="2225" spans="3:87">
      <c r="C2225" s="17"/>
      <c r="D2225" s="90"/>
      <c r="E2225" s="47"/>
      <c r="F2225" s="47"/>
      <c r="G2225" s="47"/>
      <c r="H2225" s="47"/>
      <c r="I2225" s="47"/>
      <c r="J2225" s="47"/>
      <c r="K2225" s="47"/>
      <c r="L2225" s="47"/>
      <c r="M2225" s="47"/>
      <c r="N2225" s="47"/>
      <c r="O2225" s="47"/>
      <c r="P2225" s="47"/>
      <c r="Q2225" s="47"/>
      <c r="R2225" s="47"/>
      <c r="S2225" s="47"/>
      <c r="T2225" s="47"/>
      <c r="U2225" s="47"/>
      <c r="V2225" s="47"/>
      <c r="W2225" s="47"/>
      <c r="X2225" s="47"/>
      <c r="Y2225" s="47"/>
      <c r="Z2225" s="47"/>
      <c r="AA2225" s="47"/>
      <c r="AB2225" s="47"/>
      <c r="AC2225" s="47"/>
      <c r="AD2225" s="47"/>
      <c r="AE2225" s="47"/>
      <c r="AF2225" s="47"/>
      <c r="AG2225" s="47"/>
      <c r="AH2225" s="47"/>
      <c r="AI2225" s="47"/>
      <c r="AJ2225" s="47"/>
      <c r="AK2225" s="47"/>
      <c r="AL2225" s="47"/>
      <c r="AM2225" s="47"/>
      <c r="AN2225" s="47"/>
      <c r="AO2225" s="47"/>
      <c r="AP2225" s="47"/>
      <c r="AQ2225" s="47"/>
      <c r="AR2225" s="47"/>
      <c r="AS2225" s="47"/>
      <c r="AT2225" s="47"/>
      <c r="AU2225" s="47"/>
      <c r="AV2225" s="47"/>
      <c r="AW2225" s="47"/>
      <c r="AX2225" s="47"/>
      <c r="AY2225" s="47"/>
      <c r="AZ2225" s="47"/>
      <c r="BA2225" s="47"/>
      <c r="BB2225" s="47"/>
      <c r="BC2225" s="47"/>
      <c r="BD2225" s="47"/>
      <c r="BE2225" s="47"/>
      <c r="BF2225" s="47"/>
      <c r="BG2225" s="47"/>
      <c r="BH2225" s="47"/>
      <c r="BI2225" s="47"/>
      <c r="BJ2225" s="47"/>
      <c r="BK2225" s="47"/>
      <c r="BL2225" s="47"/>
      <c r="BM2225" s="47"/>
      <c r="BN2225" s="47"/>
      <c r="BO2225" s="47"/>
      <c r="BP2225" s="47"/>
      <c r="BQ2225" s="47"/>
      <c r="BR2225" s="47"/>
      <c r="BS2225" s="47"/>
      <c r="BT2225" s="47"/>
      <c r="BU2225" s="47"/>
      <c r="BV2225" s="47"/>
      <c r="BW2225" s="47"/>
      <c r="BX2225" s="47"/>
      <c r="BY2225" s="47"/>
      <c r="BZ2225" s="47"/>
      <c r="CA2225" s="47"/>
      <c r="CB2225" s="47"/>
      <c r="CC2225" s="47"/>
      <c r="CD2225" s="47"/>
      <c r="CE2225" s="47"/>
      <c r="CF2225" s="47"/>
      <c r="CG2225" s="47"/>
      <c r="CH2225" s="47"/>
      <c r="CI2225" s="47"/>
    </row>
    <row r="2226" spans="3:87">
      <c r="C2226" s="17"/>
      <c r="D2226" s="90"/>
      <c r="E2226" s="47"/>
      <c r="F2226" s="47"/>
      <c r="G2226" s="47"/>
      <c r="H2226" s="47"/>
      <c r="I2226" s="47"/>
      <c r="J2226" s="47"/>
      <c r="K2226" s="47"/>
      <c r="L2226" s="47"/>
      <c r="M2226" s="47"/>
      <c r="N2226" s="47"/>
      <c r="O2226" s="47"/>
      <c r="P2226" s="47"/>
      <c r="Q2226" s="47"/>
      <c r="R2226" s="47"/>
      <c r="S2226" s="47"/>
      <c r="T2226" s="47"/>
      <c r="U2226" s="47"/>
      <c r="V2226" s="47"/>
      <c r="W2226" s="47"/>
      <c r="X2226" s="47"/>
      <c r="Y2226" s="47"/>
      <c r="Z2226" s="47"/>
      <c r="AA2226" s="47"/>
      <c r="AB2226" s="47"/>
      <c r="AC2226" s="47"/>
      <c r="AD2226" s="47"/>
      <c r="AE2226" s="47"/>
      <c r="AF2226" s="47"/>
      <c r="AG2226" s="47"/>
      <c r="AH2226" s="47"/>
      <c r="AI2226" s="47"/>
      <c r="AJ2226" s="47"/>
      <c r="AK2226" s="47"/>
      <c r="AL2226" s="47"/>
      <c r="AM2226" s="47"/>
      <c r="AN2226" s="47"/>
      <c r="AO2226" s="47"/>
      <c r="AP2226" s="47"/>
      <c r="AQ2226" s="47"/>
      <c r="AR2226" s="47"/>
      <c r="AS2226" s="47"/>
      <c r="AT2226" s="47"/>
      <c r="AU2226" s="47"/>
      <c r="AV2226" s="47"/>
      <c r="AW2226" s="47"/>
      <c r="AX2226" s="47"/>
      <c r="AY2226" s="47"/>
      <c r="AZ2226" s="47"/>
      <c r="BA2226" s="47"/>
      <c r="BB2226" s="47"/>
      <c r="BC2226" s="47"/>
      <c r="BD2226" s="47"/>
      <c r="BE2226" s="47"/>
      <c r="BF2226" s="47"/>
      <c r="BG2226" s="47"/>
      <c r="BH2226" s="47"/>
      <c r="BI2226" s="47"/>
      <c r="BJ2226" s="47"/>
      <c r="BK2226" s="47"/>
      <c r="BL2226" s="47"/>
      <c r="BM2226" s="47"/>
      <c r="BN2226" s="47"/>
      <c r="BO2226" s="47"/>
      <c r="BP2226" s="47"/>
      <c r="BQ2226" s="47"/>
      <c r="BR2226" s="47"/>
      <c r="BS2226" s="47"/>
      <c r="BT2226" s="47"/>
      <c r="BU2226" s="47"/>
      <c r="BV2226" s="47"/>
      <c r="BW2226" s="47"/>
      <c r="BX2226" s="47"/>
      <c r="BY2226" s="47"/>
      <c r="BZ2226" s="47"/>
      <c r="CA2226" s="47"/>
      <c r="CB2226" s="47"/>
      <c r="CC2226" s="47"/>
      <c r="CD2226" s="47"/>
      <c r="CE2226" s="47"/>
      <c r="CF2226" s="47"/>
      <c r="CG2226" s="47"/>
      <c r="CH2226" s="47"/>
      <c r="CI2226" s="47"/>
    </row>
    <row r="2227" spans="3:87">
      <c r="C2227" s="17"/>
      <c r="D2227" s="90"/>
      <c r="E2227" s="47"/>
      <c r="F2227" s="47"/>
      <c r="G2227" s="47"/>
      <c r="H2227" s="47"/>
      <c r="I2227" s="47"/>
      <c r="J2227" s="47"/>
      <c r="K2227" s="47"/>
      <c r="L2227" s="47"/>
      <c r="M2227" s="47"/>
      <c r="N2227" s="47"/>
      <c r="O2227" s="47"/>
      <c r="P2227" s="47"/>
      <c r="Q2227" s="47"/>
      <c r="R2227" s="47"/>
      <c r="S2227" s="47"/>
      <c r="T2227" s="47"/>
      <c r="U2227" s="47"/>
      <c r="V2227" s="47"/>
      <c r="W2227" s="47"/>
      <c r="X2227" s="47"/>
      <c r="Y2227" s="47"/>
      <c r="Z2227" s="47"/>
      <c r="AA2227" s="47"/>
      <c r="AB2227" s="47"/>
      <c r="AC2227" s="47"/>
      <c r="AD2227" s="47"/>
      <c r="AE2227" s="47"/>
      <c r="AF2227" s="47"/>
      <c r="AG2227" s="47"/>
      <c r="AH2227" s="47"/>
      <c r="AI2227" s="47"/>
      <c r="AJ2227" s="47"/>
      <c r="AK2227" s="47"/>
      <c r="AL2227" s="47"/>
      <c r="AM2227" s="47"/>
      <c r="AN2227" s="47"/>
      <c r="AO2227" s="47"/>
      <c r="AP2227" s="47"/>
      <c r="AQ2227" s="47"/>
      <c r="AR2227" s="47"/>
      <c r="AS2227" s="47"/>
      <c r="AT2227" s="47"/>
      <c r="AU2227" s="47"/>
      <c r="AV2227" s="47"/>
      <c r="AW2227" s="47"/>
      <c r="AX2227" s="47"/>
      <c r="AY2227" s="47"/>
      <c r="AZ2227" s="47"/>
      <c r="BA2227" s="47"/>
      <c r="BB2227" s="47"/>
      <c r="BC2227" s="47"/>
      <c r="BD2227" s="47"/>
      <c r="BE2227" s="47"/>
      <c r="BF2227" s="47"/>
      <c r="BG2227" s="47"/>
      <c r="BH2227" s="47"/>
      <c r="BI2227" s="47"/>
      <c r="BJ2227" s="47"/>
      <c r="BK2227" s="47"/>
      <c r="BL2227" s="47"/>
      <c r="BM2227" s="47"/>
      <c r="BN2227" s="47"/>
      <c r="BO2227" s="47"/>
      <c r="BP2227" s="47"/>
      <c r="BQ2227" s="47"/>
      <c r="BR2227" s="47"/>
      <c r="BS2227" s="47"/>
      <c r="BT2227" s="47"/>
      <c r="BU2227" s="47"/>
      <c r="BV2227" s="47"/>
      <c r="BW2227" s="47"/>
      <c r="BX2227" s="47"/>
      <c r="BY2227" s="47"/>
      <c r="BZ2227" s="47"/>
      <c r="CA2227" s="47"/>
      <c r="CB2227" s="47"/>
      <c r="CC2227" s="47"/>
      <c r="CD2227" s="47"/>
      <c r="CE2227" s="47"/>
      <c r="CF2227" s="47"/>
      <c r="CG2227" s="47"/>
      <c r="CH2227" s="47"/>
      <c r="CI2227" s="47"/>
    </row>
    <row r="2228" spans="3:87">
      <c r="C2228" s="17"/>
      <c r="D2228" s="90"/>
      <c r="E2228" s="47"/>
      <c r="F2228" s="47"/>
      <c r="G2228" s="47"/>
      <c r="H2228" s="47"/>
      <c r="I2228" s="47"/>
      <c r="J2228" s="47"/>
      <c r="K2228" s="47"/>
      <c r="L2228" s="47"/>
      <c r="M2228" s="47"/>
      <c r="N2228" s="47"/>
      <c r="O2228" s="47"/>
      <c r="P2228" s="47"/>
      <c r="Q2228" s="47"/>
      <c r="R2228" s="47"/>
      <c r="S2228" s="47"/>
      <c r="T2228" s="47"/>
      <c r="U2228" s="47"/>
      <c r="V2228" s="47"/>
      <c r="W2228" s="47"/>
      <c r="X2228" s="47"/>
      <c r="Y2228" s="47"/>
      <c r="Z2228" s="47"/>
      <c r="AA2228" s="47"/>
      <c r="AB2228" s="47"/>
      <c r="AC2228" s="47"/>
      <c r="AD2228" s="47"/>
      <c r="AE2228" s="47"/>
      <c r="AF2228" s="47"/>
      <c r="AG2228" s="47"/>
      <c r="AH2228" s="47"/>
      <c r="AI2228" s="47"/>
      <c r="AJ2228" s="47"/>
      <c r="AK2228" s="47"/>
      <c r="AL2228" s="47"/>
      <c r="AM2228" s="47"/>
      <c r="AN2228" s="47"/>
      <c r="AO2228" s="47"/>
      <c r="AP2228" s="47"/>
      <c r="AQ2228" s="47"/>
      <c r="AR2228" s="47"/>
      <c r="AS2228" s="47"/>
      <c r="AT2228" s="47"/>
      <c r="AU2228" s="47"/>
      <c r="AV2228" s="47"/>
      <c r="AW2228" s="47"/>
      <c r="AX2228" s="47"/>
      <c r="AY2228" s="47"/>
      <c r="AZ2228" s="47"/>
      <c r="BA2228" s="47"/>
      <c r="BB2228" s="47"/>
      <c r="BC2228" s="47"/>
      <c r="BD2228" s="47"/>
      <c r="BE2228" s="47"/>
      <c r="BF2228" s="47"/>
      <c r="BG2228" s="47"/>
      <c r="BH2228" s="47"/>
      <c r="BI2228" s="47"/>
      <c r="BJ2228" s="47"/>
      <c r="BK2228" s="47"/>
      <c r="BL2228" s="47"/>
      <c r="BM2228" s="47"/>
      <c r="BN2228" s="47"/>
      <c r="BO2228" s="47"/>
      <c r="BP2228" s="47"/>
      <c r="BQ2228" s="47"/>
      <c r="BR2228" s="47"/>
      <c r="BS2228" s="47"/>
      <c r="BT2228" s="47"/>
      <c r="BU2228" s="47"/>
      <c r="BV2228" s="47"/>
      <c r="BW2228" s="47"/>
      <c r="BX2228" s="47"/>
      <c r="BY2228" s="47"/>
      <c r="BZ2228" s="47"/>
      <c r="CA2228" s="47"/>
      <c r="CB2228" s="47"/>
      <c r="CC2228" s="47"/>
      <c r="CD2228" s="47"/>
      <c r="CE2228" s="47"/>
      <c r="CF2228" s="47"/>
      <c r="CG2228" s="47"/>
      <c r="CH2228" s="47"/>
      <c r="CI2228" s="47"/>
    </row>
    <row r="2229" spans="3:87">
      <c r="C2229" s="17"/>
      <c r="D2229" s="90"/>
      <c r="E2229" s="47"/>
      <c r="F2229" s="47"/>
      <c r="G2229" s="47"/>
      <c r="H2229" s="47"/>
      <c r="I2229" s="47"/>
      <c r="J2229" s="47"/>
      <c r="K2229" s="47"/>
      <c r="L2229" s="47"/>
      <c r="M2229" s="47"/>
      <c r="N2229" s="47"/>
      <c r="O2229" s="47"/>
      <c r="P2229" s="47"/>
      <c r="Q2229" s="47"/>
      <c r="R2229" s="47"/>
      <c r="S2229" s="47"/>
      <c r="T2229" s="47"/>
      <c r="U2229" s="47"/>
      <c r="V2229" s="47"/>
      <c r="W2229" s="47"/>
      <c r="X2229" s="47"/>
      <c r="Y2229" s="47"/>
      <c r="Z2229" s="47"/>
      <c r="AA2229" s="47"/>
      <c r="AB2229" s="47"/>
      <c r="AC2229" s="47"/>
      <c r="AD2229" s="47"/>
      <c r="AE2229" s="47"/>
      <c r="AF2229" s="47"/>
      <c r="AG2229" s="47"/>
      <c r="AH2229" s="47"/>
      <c r="AI2229" s="47"/>
      <c r="AJ2229" s="47"/>
      <c r="AK2229" s="47"/>
      <c r="AL2229" s="47"/>
      <c r="AM2229" s="47"/>
      <c r="AN2229" s="47"/>
      <c r="AO2229" s="47"/>
      <c r="AP2229" s="47"/>
      <c r="AQ2229" s="47"/>
      <c r="AR2229" s="47"/>
      <c r="AS2229" s="47"/>
      <c r="AT2229" s="47"/>
      <c r="AU2229" s="47"/>
      <c r="AV2229" s="47"/>
      <c r="AW2229" s="47"/>
      <c r="AX2229" s="47"/>
      <c r="AY2229" s="47"/>
      <c r="AZ2229" s="47"/>
      <c r="BA2229" s="47"/>
      <c r="BB2229" s="47"/>
      <c r="BC2229" s="47"/>
      <c r="BD2229" s="47"/>
      <c r="BE2229" s="47"/>
      <c r="BF2229" s="47"/>
      <c r="BG2229" s="47"/>
      <c r="BH2229" s="47"/>
      <c r="BI2229" s="47"/>
      <c r="BJ2229" s="47"/>
      <c r="BK2229" s="47"/>
      <c r="BL2229" s="47"/>
      <c r="BM2229" s="47"/>
      <c r="BN2229" s="47"/>
      <c r="BO2229" s="47"/>
      <c r="BP2229" s="47"/>
      <c r="BQ2229" s="47"/>
      <c r="BR2229" s="47"/>
      <c r="BS2229" s="47"/>
      <c r="BT2229" s="47"/>
      <c r="BU2229" s="47"/>
      <c r="BV2229" s="47"/>
      <c r="BW2229" s="47"/>
      <c r="BX2229" s="47"/>
      <c r="BY2229" s="47"/>
      <c r="BZ2229" s="47"/>
      <c r="CA2229" s="47"/>
      <c r="CB2229" s="47"/>
      <c r="CC2229" s="47"/>
      <c r="CD2229" s="47"/>
      <c r="CE2229" s="47"/>
      <c r="CF2229" s="47"/>
      <c r="CG2229" s="47"/>
      <c r="CH2229" s="47"/>
      <c r="CI2229" s="47"/>
    </row>
    <row r="2230" spans="3:87">
      <c r="C2230" s="17"/>
      <c r="D2230" s="90"/>
      <c r="E2230" s="47"/>
      <c r="F2230" s="47"/>
      <c r="G2230" s="47"/>
      <c r="H2230" s="47"/>
      <c r="I2230" s="47"/>
      <c r="J2230" s="47"/>
      <c r="K2230" s="47"/>
      <c r="L2230" s="47"/>
      <c r="M2230" s="47"/>
      <c r="N2230" s="47"/>
      <c r="O2230" s="47"/>
      <c r="P2230" s="47"/>
      <c r="Q2230" s="47"/>
      <c r="R2230" s="47"/>
      <c r="S2230" s="47"/>
      <c r="T2230" s="47"/>
      <c r="U2230" s="47"/>
      <c r="V2230" s="47"/>
      <c r="W2230" s="47"/>
      <c r="X2230" s="47"/>
      <c r="Y2230" s="47"/>
      <c r="Z2230" s="47"/>
      <c r="AA2230" s="47"/>
      <c r="AB2230" s="47"/>
      <c r="AC2230" s="47"/>
      <c r="AD2230" s="47"/>
      <c r="AE2230" s="47"/>
      <c r="AF2230" s="47"/>
      <c r="AG2230" s="47"/>
      <c r="AH2230" s="47"/>
      <c r="AI2230" s="47"/>
      <c r="AJ2230" s="47"/>
      <c r="AK2230" s="47"/>
      <c r="AL2230" s="47"/>
      <c r="AM2230" s="47"/>
      <c r="AN2230" s="47"/>
      <c r="AO2230" s="47"/>
      <c r="AP2230" s="47"/>
      <c r="AQ2230" s="47"/>
      <c r="AR2230" s="47"/>
      <c r="AS2230" s="47"/>
      <c r="AT2230" s="47"/>
      <c r="AU2230" s="47"/>
      <c r="AV2230" s="47"/>
      <c r="AW2230" s="47"/>
      <c r="AX2230" s="47"/>
      <c r="AY2230" s="47"/>
      <c r="AZ2230" s="47"/>
      <c r="BA2230" s="47"/>
      <c r="BB2230" s="47"/>
      <c r="BC2230" s="47"/>
      <c r="BD2230" s="47"/>
      <c r="BE2230" s="47"/>
      <c r="BF2230" s="47"/>
      <c r="BG2230" s="47"/>
      <c r="BH2230" s="47"/>
      <c r="BI2230" s="47"/>
      <c r="BJ2230" s="47"/>
      <c r="BK2230" s="47"/>
      <c r="BL2230" s="47"/>
      <c r="BM2230" s="47"/>
      <c r="BN2230" s="47"/>
      <c r="BO2230" s="47"/>
      <c r="BP2230" s="47"/>
      <c r="BQ2230" s="47"/>
      <c r="BR2230" s="47"/>
      <c r="BS2230" s="47"/>
      <c r="BT2230" s="47"/>
      <c r="BU2230" s="47"/>
      <c r="BV2230" s="47"/>
      <c r="BW2230" s="47"/>
      <c r="BX2230" s="47"/>
      <c r="BY2230" s="47"/>
      <c r="BZ2230" s="47"/>
      <c r="CA2230" s="47"/>
      <c r="CB2230" s="47"/>
      <c r="CC2230" s="47"/>
      <c r="CD2230" s="47"/>
      <c r="CE2230" s="47"/>
      <c r="CF2230" s="47"/>
      <c r="CG2230" s="47"/>
      <c r="CH2230" s="47"/>
      <c r="CI2230" s="47"/>
    </row>
    <row r="2231" spans="3:87">
      <c r="C2231" s="17"/>
      <c r="D2231" s="90"/>
      <c r="E2231" s="47"/>
      <c r="F2231" s="47"/>
      <c r="G2231" s="47"/>
      <c r="H2231" s="47"/>
      <c r="I2231" s="47"/>
      <c r="J2231" s="47"/>
      <c r="K2231" s="47"/>
      <c r="L2231" s="47"/>
      <c r="M2231" s="47"/>
      <c r="N2231" s="47"/>
      <c r="O2231" s="47"/>
      <c r="P2231" s="47"/>
      <c r="Q2231" s="47"/>
      <c r="R2231" s="47"/>
      <c r="S2231" s="47"/>
      <c r="T2231" s="47"/>
      <c r="U2231" s="47"/>
      <c r="V2231" s="47"/>
      <c r="W2231" s="47"/>
      <c r="X2231" s="47"/>
      <c r="Y2231" s="47"/>
      <c r="Z2231" s="47"/>
      <c r="AA2231" s="47"/>
      <c r="AB2231" s="47"/>
      <c r="AC2231" s="47"/>
      <c r="AD2231" s="47"/>
      <c r="AE2231" s="47"/>
      <c r="AF2231" s="47"/>
      <c r="AG2231" s="47"/>
      <c r="AH2231" s="47"/>
      <c r="AI2231" s="47"/>
      <c r="AJ2231" s="47"/>
      <c r="AK2231" s="47"/>
      <c r="AL2231" s="47"/>
      <c r="AM2231" s="47"/>
      <c r="AN2231" s="47"/>
      <c r="AO2231" s="47"/>
      <c r="AP2231" s="47"/>
      <c r="AQ2231" s="47"/>
      <c r="AR2231" s="47"/>
      <c r="AS2231" s="47"/>
      <c r="AT2231" s="47"/>
      <c r="AU2231" s="47"/>
      <c r="AV2231" s="47"/>
      <c r="AW2231" s="47"/>
      <c r="AX2231" s="47"/>
      <c r="AY2231" s="47"/>
      <c r="AZ2231" s="47"/>
      <c r="BA2231" s="47"/>
      <c r="BB2231" s="47"/>
      <c r="BC2231" s="47"/>
      <c r="BD2231" s="47"/>
      <c r="BE2231" s="47"/>
      <c r="BF2231" s="47"/>
      <c r="BG2231" s="47"/>
      <c r="BH2231" s="47"/>
      <c r="BI2231" s="47"/>
      <c r="BJ2231" s="47"/>
      <c r="BK2231" s="47"/>
      <c r="BL2231" s="47"/>
      <c r="BM2231" s="47"/>
      <c r="BN2231" s="47"/>
      <c r="BO2231" s="47"/>
      <c r="BP2231" s="47"/>
      <c r="BQ2231" s="47"/>
      <c r="BR2231" s="47"/>
      <c r="BS2231" s="47"/>
      <c r="BT2231" s="47"/>
      <c r="BU2231" s="47"/>
      <c r="BV2231" s="47"/>
      <c r="BW2231" s="47"/>
      <c r="BX2231" s="47"/>
      <c r="BY2231" s="47"/>
      <c r="BZ2231" s="47"/>
      <c r="CA2231" s="47"/>
      <c r="CB2231" s="47"/>
      <c r="CC2231" s="47"/>
      <c r="CD2231" s="47"/>
      <c r="CE2231" s="47"/>
      <c r="CF2231" s="47"/>
      <c r="CG2231" s="47"/>
      <c r="CH2231" s="47"/>
      <c r="CI2231" s="47"/>
    </row>
    <row r="2232" spans="3:87">
      <c r="C2232" s="17"/>
      <c r="D2232" s="90"/>
      <c r="E2232" s="47"/>
      <c r="F2232" s="47"/>
      <c r="G2232" s="47"/>
      <c r="H2232" s="47"/>
      <c r="I2232" s="47"/>
      <c r="J2232" s="47"/>
      <c r="K2232" s="47"/>
      <c r="L2232" s="47"/>
      <c r="M2232" s="47"/>
      <c r="N2232" s="47"/>
      <c r="O2232" s="47"/>
      <c r="P2232" s="47"/>
      <c r="Q2232" s="47"/>
      <c r="R2232" s="47"/>
      <c r="S2232" s="47"/>
      <c r="T2232" s="47"/>
      <c r="U2232" s="47"/>
      <c r="V2232" s="47"/>
      <c r="W2232" s="47"/>
      <c r="X2232" s="47"/>
      <c r="Y2232" s="47"/>
      <c r="Z2232" s="47"/>
      <c r="AA2232" s="47"/>
      <c r="AB2232" s="47"/>
      <c r="AC2232" s="47"/>
      <c r="AD2232" s="47"/>
      <c r="AE2232" s="47"/>
      <c r="AF2232" s="47"/>
      <c r="AG2232" s="47"/>
      <c r="AH2232" s="47"/>
      <c r="AI2232" s="47"/>
      <c r="AJ2232" s="47"/>
      <c r="AK2232" s="47"/>
      <c r="AL2232" s="47"/>
      <c r="AM2232" s="47"/>
      <c r="AN2232" s="47"/>
      <c r="AO2232" s="47"/>
      <c r="AP2232" s="47"/>
      <c r="AQ2232" s="47"/>
      <c r="AR2232" s="47"/>
      <c r="AS2232" s="47"/>
      <c r="AT2232" s="47"/>
      <c r="AU2232" s="47"/>
      <c r="AV2232" s="47"/>
      <c r="AW2232" s="47"/>
      <c r="AX2232" s="47"/>
      <c r="AY2232" s="47"/>
      <c r="AZ2232" s="47"/>
      <c r="BA2232" s="47"/>
      <c r="BB2232" s="47"/>
      <c r="BC2232" s="47"/>
      <c r="BD2232" s="47"/>
      <c r="BE2232" s="47"/>
      <c r="BF2232" s="47"/>
      <c r="BG2232" s="47"/>
      <c r="BH2232" s="47"/>
      <c r="BI2232" s="47"/>
      <c r="BJ2232" s="47"/>
      <c r="BK2232" s="47"/>
      <c r="BL2232" s="47"/>
      <c r="BM2232" s="47"/>
      <c r="BN2232" s="47"/>
      <c r="BO2232" s="47"/>
      <c r="BP2232" s="47"/>
      <c r="BQ2232" s="47"/>
      <c r="BR2232" s="47"/>
      <c r="BS2232" s="47"/>
      <c r="BT2232" s="47"/>
      <c r="BU2232" s="47"/>
      <c r="BV2232" s="47"/>
      <c r="BW2232" s="47"/>
      <c r="BX2232" s="47"/>
      <c r="BY2232" s="47"/>
      <c r="BZ2232" s="47"/>
      <c r="CA2232" s="47"/>
      <c r="CB2232" s="47"/>
      <c r="CC2232" s="47"/>
      <c r="CD2232" s="47"/>
      <c r="CE2232" s="47"/>
      <c r="CF2232" s="47"/>
      <c r="CG2232" s="47"/>
      <c r="CH2232" s="47"/>
      <c r="CI2232" s="47"/>
    </row>
    <row r="2233" spans="3:87">
      <c r="C2233" s="17"/>
      <c r="D2233" s="90"/>
      <c r="E2233" s="47"/>
      <c r="F2233" s="47"/>
      <c r="G2233" s="47"/>
      <c r="H2233" s="47"/>
      <c r="I2233" s="47"/>
      <c r="J2233" s="47"/>
      <c r="K2233" s="47"/>
      <c r="L2233" s="47"/>
      <c r="M2233" s="47"/>
      <c r="N2233" s="47"/>
      <c r="O2233" s="47"/>
      <c r="P2233" s="47"/>
      <c r="Q2233" s="47"/>
      <c r="R2233" s="47"/>
      <c r="S2233" s="47"/>
      <c r="T2233" s="47"/>
      <c r="U2233" s="47"/>
      <c r="V2233" s="47"/>
      <c r="W2233" s="47"/>
      <c r="X2233" s="47"/>
      <c r="Y2233" s="47"/>
      <c r="Z2233" s="47"/>
      <c r="AA2233" s="47"/>
      <c r="AB2233" s="47"/>
      <c r="AC2233" s="47"/>
      <c r="AD2233" s="47"/>
      <c r="AE2233" s="47"/>
      <c r="AF2233" s="47"/>
      <c r="AG2233" s="47"/>
      <c r="AH2233" s="47"/>
      <c r="AI2233" s="47"/>
      <c r="AJ2233" s="47"/>
      <c r="AK2233" s="47"/>
      <c r="AL2233" s="47"/>
      <c r="AM2233" s="47"/>
      <c r="AN2233" s="47"/>
      <c r="AO2233" s="47"/>
      <c r="AP2233" s="47"/>
      <c r="AQ2233" s="47"/>
      <c r="AR2233" s="47"/>
      <c r="AS2233" s="47"/>
      <c r="AT2233" s="47"/>
      <c r="AU2233" s="47"/>
      <c r="AV2233" s="47"/>
      <c r="AW2233" s="47"/>
      <c r="AX2233" s="47"/>
      <c r="AY2233" s="47"/>
      <c r="AZ2233" s="47"/>
      <c r="BA2233" s="47"/>
      <c r="BB2233" s="47"/>
      <c r="BC2233" s="47"/>
      <c r="BD2233" s="47"/>
      <c r="BE2233" s="47"/>
      <c r="BF2233" s="47"/>
      <c r="BG2233" s="47"/>
      <c r="BH2233" s="47"/>
      <c r="BI2233" s="47"/>
      <c r="BJ2233" s="47"/>
      <c r="BK2233" s="47"/>
      <c r="BL2233" s="47"/>
      <c r="BM2233" s="47"/>
      <c r="BN2233" s="47"/>
      <c r="BO2233" s="47"/>
      <c r="BP2233" s="47"/>
      <c r="BQ2233" s="47"/>
      <c r="BR2233" s="47"/>
      <c r="BS2233" s="47"/>
      <c r="BT2233" s="47"/>
      <c r="BU2233" s="47"/>
      <c r="BV2233" s="47"/>
      <c r="BW2233" s="47"/>
      <c r="BX2233" s="47"/>
      <c r="BY2233" s="47"/>
      <c r="BZ2233" s="47"/>
      <c r="CA2233" s="47"/>
      <c r="CB2233" s="47"/>
      <c r="CC2233" s="47"/>
      <c r="CD2233" s="47"/>
      <c r="CE2233" s="47"/>
      <c r="CF2233" s="47"/>
      <c r="CG2233" s="47"/>
      <c r="CH2233" s="47"/>
      <c r="CI2233" s="47"/>
    </row>
    <row r="2234" spans="3:87">
      <c r="C2234" s="17"/>
      <c r="D2234" s="90"/>
      <c r="E2234" s="47"/>
      <c r="F2234" s="47"/>
      <c r="G2234" s="47"/>
      <c r="H2234" s="47"/>
      <c r="I2234" s="47"/>
      <c r="J2234" s="47"/>
      <c r="K2234" s="47"/>
      <c r="L2234" s="47"/>
      <c r="M2234" s="47"/>
      <c r="N2234" s="47"/>
      <c r="O2234" s="47"/>
      <c r="P2234" s="47"/>
      <c r="Q2234" s="47"/>
      <c r="R2234" s="47"/>
      <c r="S2234" s="47"/>
      <c r="T2234" s="47"/>
      <c r="U2234" s="47"/>
      <c r="V2234" s="47"/>
      <c r="W2234" s="47"/>
      <c r="X2234" s="47"/>
      <c r="Y2234" s="47"/>
      <c r="Z2234" s="47"/>
      <c r="AA2234" s="47"/>
      <c r="AB2234" s="47"/>
      <c r="AC2234" s="47"/>
      <c r="AD2234" s="47"/>
      <c r="AE2234" s="47"/>
      <c r="AF2234" s="47"/>
      <c r="AG2234" s="47"/>
      <c r="AH2234" s="47"/>
      <c r="AI2234" s="47"/>
      <c r="AJ2234" s="47"/>
      <c r="AK2234" s="47"/>
      <c r="AL2234" s="47"/>
      <c r="AM2234" s="47"/>
      <c r="AN2234" s="47"/>
      <c r="AO2234" s="47"/>
      <c r="AP2234" s="47"/>
      <c r="AQ2234" s="47"/>
      <c r="AR2234" s="47"/>
      <c r="AS2234" s="47"/>
      <c r="AT2234" s="47"/>
      <c r="AU2234" s="47"/>
      <c r="AV2234" s="47"/>
      <c r="AW2234" s="47"/>
      <c r="AX2234" s="47"/>
      <c r="AY2234" s="47"/>
      <c r="AZ2234" s="47"/>
      <c r="BA2234" s="47"/>
      <c r="BB2234" s="47"/>
      <c r="BC2234" s="47"/>
      <c r="BD2234" s="47"/>
      <c r="BE2234" s="47"/>
      <c r="BF2234" s="47"/>
      <c r="BG2234" s="47"/>
      <c r="BH2234" s="47"/>
      <c r="BI2234" s="47"/>
      <c r="BJ2234" s="47"/>
      <c r="BK2234" s="47"/>
      <c r="BL2234" s="47"/>
      <c r="BM2234" s="47"/>
      <c r="BN2234" s="47"/>
      <c r="BO2234" s="47"/>
      <c r="BP2234" s="47"/>
      <c r="BQ2234" s="47"/>
      <c r="BR2234" s="47"/>
      <c r="BS2234" s="47"/>
      <c r="BT2234" s="47"/>
      <c r="BU2234" s="47"/>
      <c r="BV2234" s="47"/>
      <c r="BW2234" s="47"/>
      <c r="BX2234" s="47"/>
      <c r="BY2234" s="47"/>
      <c r="BZ2234" s="47"/>
      <c r="CA2234" s="47"/>
      <c r="CB2234" s="47"/>
      <c r="CC2234" s="47"/>
      <c r="CD2234" s="47"/>
      <c r="CE2234" s="47"/>
      <c r="CF2234" s="47"/>
      <c r="CG2234" s="47"/>
      <c r="CH2234" s="47"/>
      <c r="CI2234" s="47"/>
    </row>
    <row r="2235" spans="3:87">
      <c r="C2235" s="17"/>
      <c r="D2235" s="90"/>
      <c r="E2235" s="47"/>
      <c r="F2235" s="47"/>
      <c r="G2235" s="47"/>
      <c r="H2235" s="47"/>
      <c r="I2235" s="47"/>
      <c r="J2235" s="47"/>
      <c r="K2235" s="47"/>
      <c r="L2235" s="47"/>
      <c r="M2235" s="47"/>
      <c r="N2235" s="47"/>
      <c r="O2235" s="47"/>
      <c r="P2235" s="47"/>
      <c r="Q2235" s="47"/>
      <c r="R2235" s="47"/>
      <c r="S2235" s="47"/>
      <c r="T2235" s="47"/>
      <c r="U2235" s="47"/>
      <c r="V2235" s="47"/>
      <c r="W2235" s="47"/>
      <c r="X2235" s="47"/>
      <c r="Y2235" s="47"/>
      <c r="Z2235" s="47"/>
      <c r="AA2235" s="47"/>
      <c r="AB2235" s="47"/>
      <c r="AC2235" s="47"/>
      <c r="AD2235" s="47"/>
      <c r="AE2235" s="47"/>
      <c r="AF2235" s="47"/>
      <c r="AG2235" s="47"/>
      <c r="AH2235" s="47"/>
      <c r="AI2235" s="47"/>
      <c r="AJ2235" s="47"/>
      <c r="AK2235" s="47"/>
      <c r="AL2235" s="47"/>
      <c r="AM2235" s="47"/>
      <c r="AN2235" s="47"/>
      <c r="AO2235" s="47"/>
      <c r="AP2235" s="47"/>
      <c r="AQ2235" s="47"/>
      <c r="AR2235" s="47"/>
      <c r="AS2235" s="47"/>
      <c r="AT2235" s="47"/>
      <c r="AU2235" s="47"/>
      <c r="AV2235" s="47"/>
      <c r="AW2235" s="47"/>
      <c r="AX2235" s="47"/>
      <c r="AY2235" s="47"/>
      <c r="AZ2235" s="47"/>
      <c r="BA2235" s="47"/>
      <c r="BB2235" s="47"/>
      <c r="BC2235" s="47"/>
      <c r="BD2235" s="47"/>
      <c r="BE2235" s="47"/>
      <c r="BF2235" s="47"/>
      <c r="BG2235" s="47"/>
      <c r="BH2235" s="47"/>
      <c r="BI2235" s="47"/>
      <c r="BJ2235" s="47"/>
      <c r="BK2235" s="47"/>
      <c r="BL2235" s="47"/>
      <c r="BM2235" s="47"/>
      <c r="BN2235" s="47"/>
      <c r="BO2235" s="47"/>
      <c r="BP2235" s="47"/>
      <c r="BQ2235" s="47"/>
      <c r="BR2235" s="47"/>
      <c r="BS2235" s="47"/>
      <c r="BT2235" s="47"/>
      <c r="BU2235" s="47"/>
      <c r="BV2235" s="47"/>
      <c r="BW2235" s="47"/>
      <c r="BX2235" s="47"/>
      <c r="BY2235" s="47"/>
      <c r="BZ2235" s="47"/>
      <c r="CA2235" s="47"/>
      <c r="CB2235" s="47"/>
      <c r="CC2235" s="47"/>
      <c r="CD2235" s="47"/>
      <c r="CE2235" s="47"/>
      <c r="CF2235" s="47"/>
      <c r="CG2235" s="47"/>
      <c r="CH2235" s="47"/>
      <c r="CI2235" s="47"/>
    </row>
    <row r="2236" spans="3:87">
      <c r="C2236" s="17"/>
      <c r="D2236" s="90"/>
      <c r="E2236" s="47"/>
      <c r="F2236" s="47"/>
      <c r="G2236" s="47"/>
      <c r="H2236" s="47"/>
      <c r="I2236" s="47"/>
      <c r="J2236" s="47"/>
      <c r="K2236" s="47"/>
      <c r="L2236" s="47"/>
      <c r="M2236" s="47"/>
      <c r="N2236" s="47"/>
      <c r="O2236" s="47"/>
      <c r="P2236" s="47"/>
      <c r="Q2236" s="47"/>
      <c r="R2236" s="47"/>
      <c r="S2236" s="47"/>
      <c r="T2236" s="47"/>
      <c r="U2236" s="47"/>
      <c r="V2236" s="47"/>
      <c r="W2236" s="47"/>
      <c r="X2236" s="47"/>
      <c r="Y2236" s="47"/>
      <c r="Z2236" s="47"/>
      <c r="AA2236" s="47"/>
      <c r="AB2236" s="47"/>
      <c r="AC2236" s="47"/>
      <c r="AD2236" s="47"/>
      <c r="AE2236" s="47"/>
      <c r="AF2236" s="47"/>
      <c r="AG2236" s="47"/>
      <c r="AH2236" s="47"/>
      <c r="AI2236" s="47"/>
      <c r="AJ2236" s="47"/>
      <c r="AK2236" s="47"/>
      <c r="AL2236" s="47"/>
      <c r="AM2236" s="47"/>
      <c r="AN2236" s="47"/>
      <c r="AO2236" s="47"/>
      <c r="AP2236" s="47"/>
      <c r="AQ2236" s="47"/>
      <c r="AR2236" s="47"/>
      <c r="AS2236" s="47"/>
      <c r="AT2236" s="47"/>
      <c r="AU2236" s="47"/>
      <c r="AV2236" s="47"/>
      <c r="AW2236" s="47"/>
      <c r="AX2236" s="47"/>
      <c r="AY2236" s="47"/>
      <c r="AZ2236" s="47"/>
      <c r="BA2236" s="47"/>
      <c r="BB2236" s="47"/>
      <c r="BC2236" s="47"/>
      <c r="BD2236" s="47"/>
      <c r="BE2236" s="47"/>
      <c r="BF2236" s="47"/>
      <c r="BG2236" s="47"/>
      <c r="BH2236" s="47"/>
      <c r="BI2236" s="47"/>
      <c r="BJ2236" s="47"/>
      <c r="BK2236" s="47"/>
      <c r="BL2236" s="47"/>
      <c r="BM2236" s="47"/>
      <c r="BN2236" s="47"/>
      <c r="BO2236" s="47"/>
      <c r="BP2236" s="47"/>
      <c r="BQ2236" s="47"/>
      <c r="BR2236" s="47"/>
      <c r="BS2236" s="47"/>
      <c r="BT2236" s="47"/>
      <c r="BU2236" s="47"/>
      <c r="BV2236" s="47"/>
      <c r="BW2236" s="47"/>
      <c r="BX2236" s="47"/>
      <c r="BY2236" s="47"/>
      <c r="BZ2236" s="47"/>
      <c r="CA2236" s="47"/>
      <c r="CB2236" s="47"/>
      <c r="CC2236" s="47"/>
      <c r="CD2236" s="47"/>
      <c r="CE2236" s="47"/>
      <c r="CF2236" s="47"/>
      <c r="CG2236" s="47"/>
      <c r="CH2236" s="47"/>
      <c r="CI2236" s="47"/>
    </row>
    <row r="2237" spans="3:87">
      <c r="C2237" s="17"/>
      <c r="D2237" s="90"/>
      <c r="E2237" s="47"/>
      <c r="F2237" s="47"/>
      <c r="G2237" s="47"/>
      <c r="H2237" s="47"/>
      <c r="I2237" s="47"/>
      <c r="J2237" s="47"/>
      <c r="K2237" s="47"/>
      <c r="L2237" s="47"/>
      <c r="M2237" s="47"/>
      <c r="N2237" s="47"/>
      <c r="O2237" s="47"/>
      <c r="P2237" s="47"/>
      <c r="Q2237" s="47"/>
      <c r="R2237" s="47"/>
      <c r="S2237" s="47"/>
      <c r="T2237" s="47"/>
      <c r="U2237" s="47"/>
      <c r="V2237" s="47"/>
      <c r="W2237" s="47"/>
      <c r="X2237" s="47"/>
      <c r="Y2237" s="47"/>
      <c r="Z2237" s="47"/>
      <c r="AA2237" s="47"/>
      <c r="AB2237" s="47"/>
      <c r="AC2237" s="47"/>
      <c r="AD2237" s="47"/>
      <c r="AE2237" s="47"/>
      <c r="AF2237" s="47"/>
      <c r="AG2237" s="47"/>
      <c r="AH2237" s="47"/>
      <c r="AI2237" s="47"/>
      <c r="AJ2237" s="47"/>
      <c r="AK2237" s="47"/>
      <c r="AL2237" s="47"/>
      <c r="AM2237" s="47"/>
      <c r="AN2237" s="47"/>
      <c r="AO2237" s="47"/>
      <c r="AP2237" s="47"/>
      <c r="AQ2237" s="47"/>
      <c r="AR2237" s="47"/>
      <c r="AS2237" s="47"/>
      <c r="AT2237" s="47"/>
      <c r="AU2237" s="47"/>
      <c r="AV2237" s="47"/>
      <c r="AW2237" s="47"/>
      <c r="AX2237" s="47"/>
      <c r="AY2237" s="47"/>
      <c r="AZ2237" s="47"/>
      <c r="BA2237" s="47"/>
      <c r="BB2237" s="47"/>
      <c r="BC2237" s="47"/>
      <c r="BD2237" s="47"/>
      <c r="BE2237" s="47"/>
      <c r="BF2237" s="47"/>
      <c r="BG2237" s="47"/>
      <c r="BH2237" s="47"/>
      <c r="BI2237" s="47"/>
      <c r="BJ2237" s="47"/>
      <c r="BK2237" s="47"/>
      <c r="BL2237" s="47"/>
      <c r="BM2237" s="47"/>
      <c r="BN2237" s="47"/>
      <c r="BO2237" s="47"/>
      <c r="BP2237" s="47"/>
      <c r="BQ2237" s="47"/>
      <c r="BR2237" s="47"/>
      <c r="BS2237" s="47"/>
      <c r="BT2237" s="47"/>
      <c r="BU2237" s="47"/>
      <c r="BV2237" s="47"/>
      <c r="BW2237" s="47"/>
      <c r="BX2237" s="47"/>
      <c r="BY2237" s="47"/>
      <c r="BZ2237" s="47"/>
      <c r="CA2237" s="47"/>
      <c r="CB2237" s="47"/>
      <c r="CC2237" s="47"/>
      <c r="CD2237" s="47"/>
      <c r="CE2237" s="47"/>
      <c r="CF2237" s="47"/>
      <c r="CG2237" s="47"/>
      <c r="CH2237" s="47"/>
      <c r="CI2237" s="47"/>
    </row>
    <row r="2238" spans="3:87">
      <c r="C2238" s="17"/>
      <c r="D2238" s="90"/>
      <c r="E2238" s="47"/>
      <c r="F2238" s="47"/>
      <c r="G2238" s="47"/>
      <c r="H2238" s="47"/>
      <c r="I2238" s="47"/>
      <c r="J2238" s="47"/>
      <c r="K2238" s="47"/>
      <c r="L2238" s="47"/>
      <c r="M2238" s="47"/>
      <c r="N2238" s="47"/>
      <c r="O2238" s="47"/>
      <c r="P2238" s="47"/>
      <c r="Q2238" s="47"/>
      <c r="R2238" s="47"/>
      <c r="S2238" s="47"/>
      <c r="T2238" s="47"/>
      <c r="U2238" s="47"/>
      <c r="V2238" s="47"/>
      <c r="W2238" s="47"/>
      <c r="X2238" s="47"/>
      <c r="Y2238" s="47"/>
      <c r="Z2238" s="47"/>
      <c r="AA2238" s="47"/>
      <c r="AB2238" s="47"/>
      <c r="AC2238" s="47"/>
      <c r="AD2238" s="47"/>
      <c r="AE2238" s="47"/>
      <c r="AF2238" s="47"/>
      <c r="AG2238" s="47"/>
      <c r="AH2238" s="47"/>
      <c r="AI2238" s="47"/>
      <c r="AJ2238" s="47"/>
      <c r="AK2238" s="47"/>
      <c r="AL2238" s="47"/>
      <c r="AM2238" s="47"/>
      <c r="AN2238" s="47"/>
      <c r="AO2238" s="47"/>
      <c r="AP2238" s="47"/>
      <c r="AQ2238" s="47"/>
      <c r="AR2238" s="47"/>
      <c r="AS2238" s="47"/>
      <c r="AT2238" s="47"/>
      <c r="AU2238" s="47"/>
      <c r="AV2238" s="47"/>
      <c r="AW2238" s="47"/>
      <c r="AX2238" s="47"/>
      <c r="AY2238" s="47"/>
      <c r="AZ2238" s="47"/>
      <c r="BA2238" s="47"/>
      <c r="BB2238" s="47"/>
      <c r="BC2238" s="47"/>
      <c r="BD2238" s="47"/>
      <c r="BE2238" s="47"/>
      <c r="BF2238" s="47"/>
      <c r="BG2238" s="47"/>
      <c r="BH2238" s="47"/>
      <c r="BI2238" s="47"/>
      <c r="BJ2238" s="47"/>
      <c r="BK2238" s="47"/>
      <c r="BL2238" s="47"/>
      <c r="BM2238" s="47"/>
      <c r="BN2238" s="47"/>
      <c r="BO2238" s="47"/>
      <c r="BP2238" s="47"/>
      <c r="BQ2238" s="47"/>
      <c r="BR2238" s="47"/>
      <c r="BS2238" s="47"/>
      <c r="BT2238" s="47"/>
      <c r="BU2238" s="47"/>
      <c r="BV2238" s="47"/>
      <c r="BW2238" s="47"/>
      <c r="BX2238" s="47"/>
      <c r="BY2238" s="47"/>
      <c r="BZ2238" s="47"/>
      <c r="CA2238" s="47"/>
      <c r="CB2238" s="47"/>
      <c r="CC2238" s="47"/>
      <c r="CD2238" s="47"/>
      <c r="CE2238" s="47"/>
      <c r="CF2238" s="47"/>
      <c r="CG2238" s="47"/>
      <c r="CH2238" s="47"/>
      <c r="CI2238" s="47"/>
    </row>
    <row r="2239" spans="3:87">
      <c r="C2239" s="17"/>
      <c r="D2239" s="90"/>
      <c r="E2239" s="47"/>
      <c r="F2239" s="47"/>
      <c r="G2239" s="47"/>
      <c r="H2239" s="47"/>
      <c r="I2239" s="47"/>
      <c r="J2239" s="47"/>
      <c r="K2239" s="47"/>
      <c r="L2239" s="47"/>
      <c r="M2239" s="47"/>
      <c r="N2239" s="47"/>
      <c r="O2239" s="47"/>
      <c r="P2239" s="47"/>
      <c r="Q2239" s="47"/>
      <c r="R2239" s="47"/>
      <c r="S2239" s="47"/>
      <c r="T2239" s="47"/>
      <c r="U2239" s="47"/>
      <c r="V2239" s="47"/>
      <c r="W2239" s="47"/>
      <c r="X2239" s="47"/>
      <c r="Y2239" s="47"/>
      <c r="Z2239" s="47"/>
      <c r="AA2239" s="47"/>
      <c r="AB2239" s="47"/>
      <c r="AC2239" s="47"/>
      <c r="AD2239" s="47"/>
      <c r="AE2239" s="47"/>
      <c r="AF2239" s="47"/>
      <c r="AG2239" s="47"/>
      <c r="AH2239" s="47"/>
      <c r="AI2239" s="47"/>
      <c r="AJ2239" s="47"/>
      <c r="AK2239" s="47"/>
      <c r="AL2239" s="47"/>
      <c r="AM2239" s="47"/>
      <c r="AN2239" s="47"/>
      <c r="AO2239" s="47"/>
      <c r="AP2239" s="47"/>
      <c r="AQ2239" s="47"/>
      <c r="AR2239" s="47"/>
      <c r="AS2239" s="47"/>
      <c r="AT2239" s="47"/>
      <c r="AU2239" s="47"/>
      <c r="AV2239" s="47"/>
      <c r="AW2239" s="47"/>
      <c r="AX2239" s="47"/>
      <c r="AY2239" s="47"/>
      <c r="AZ2239" s="47"/>
      <c r="BA2239" s="47"/>
      <c r="BB2239" s="47"/>
      <c r="BC2239" s="47"/>
      <c r="BD2239" s="47"/>
      <c r="BE2239" s="47"/>
      <c r="BF2239" s="47"/>
      <c r="BG2239" s="47"/>
      <c r="BH2239" s="47"/>
      <c r="BI2239" s="47"/>
      <c r="BJ2239" s="47"/>
      <c r="BK2239" s="47"/>
      <c r="BL2239" s="47"/>
      <c r="BM2239" s="47"/>
      <c r="BN2239" s="47"/>
      <c r="BO2239" s="47"/>
      <c r="BP2239" s="47"/>
      <c r="BQ2239" s="47"/>
      <c r="BR2239" s="47"/>
      <c r="BS2239" s="47"/>
      <c r="BT2239" s="47"/>
      <c r="BU2239" s="47"/>
      <c r="BV2239" s="47"/>
      <c r="BW2239" s="47"/>
      <c r="BX2239" s="47"/>
      <c r="BY2239" s="47"/>
      <c r="BZ2239" s="47"/>
      <c r="CA2239" s="47"/>
      <c r="CB2239" s="47"/>
      <c r="CC2239" s="47"/>
      <c r="CD2239" s="47"/>
      <c r="CE2239" s="47"/>
      <c r="CF2239" s="47"/>
      <c r="CG2239" s="47"/>
      <c r="CH2239" s="47"/>
      <c r="CI2239" s="47"/>
    </row>
    <row r="2240" spans="3:87">
      <c r="C2240" s="17"/>
      <c r="D2240" s="90"/>
      <c r="E2240" s="47"/>
      <c r="F2240" s="47"/>
      <c r="G2240" s="47"/>
      <c r="H2240" s="47"/>
      <c r="I2240" s="47"/>
      <c r="J2240" s="47"/>
      <c r="K2240" s="47"/>
      <c r="L2240" s="47"/>
      <c r="M2240" s="47"/>
      <c r="N2240" s="47"/>
      <c r="O2240" s="47"/>
      <c r="P2240" s="47"/>
      <c r="Q2240" s="47"/>
      <c r="R2240" s="47"/>
      <c r="S2240" s="47"/>
      <c r="T2240" s="47"/>
      <c r="U2240" s="47"/>
      <c r="V2240" s="47"/>
      <c r="W2240" s="47"/>
      <c r="X2240" s="47"/>
      <c r="Y2240" s="47"/>
      <c r="Z2240" s="47"/>
      <c r="AA2240" s="47"/>
      <c r="AB2240" s="47"/>
      <c r="AC2240" s="47"/>
      <c r="AD2240" s="47"/>
      <c r="AE2240" s="47"/>
      <c r="AF2240" s="47"/>
      <c r="AG2240" s="47"/>
      <c r="AH2240" s="47"/>
      <c r="AI2240" s="47"/>
      <c r="AJ2240" s="47"/>
      <c r="AK2240" s="47"/>
      <c r="AL2240" s="47"/>
      <c r="AM2240" s="47"/>
      <c r="AN2240" s="47"/>
      <c r="AO2240" s="47"/>
      <c r="AP2240" s="47"/>
      <c r="AQ2240" s="47"/>
      <c r="AR2240" s="47"/>
      <c r="AS2240" s="47"/>
      <c r="AT2240" s="47"/>
      <c r="AU2240" s="47"/>
      <c r="AV2240" s="47"/>
      <c r="AW2240" s="47"/>
      <c r="AX2240" s="47"/>
      <c r="AY2240" s="47"/>
      <c r="AZ2240" s="47"/>
      <c r="BA2240" s="47"/>
      <c r="BB2240" s="47"/>
      <c r="BC2240" s="47"/>
      <c r="BD2240" s="47"/>
      <c r="BE2240" s="47"/>
      <c r="BF2240" s="47"/>
      <c r="BG2240" s="47"/>
      <c r="BH2240" s="47"/>
      <c r="BI2240" s="47"/>
      <c r="BJ2240" s="47"/>
      <c r="BK2240" s="47"/>
      <c r="BL2240" s="47"/>
      <c r="BM2240" s="47"/>
      <c r="BN2240" s="47"/>
      <c r="BO2240" s="47"/>
      <c r="BP2240" s="47"/>
      <c r="BQ2240" s="47"/>
      <c r="BR2240" s="47"/>
      <c r="BS2240" s="47"/>
      <c r="BT2240" s="47"/>
      <c r="BU2240" s="47"/>
      <c r="BV2240" s="47"/>
      <c r="BW2240" s="47"/>
      <c r="BX2240" s="47"/>
      <c r="BY2240" s="47"/>
      <c r="BZ2240" s="47"/>
      <c r="CA2240" s="47"/>
      <c r="CB2240" s="47"/>
      <c r="CC2240" s="47"/>
      <c r="CD2240" s="47"/>
      <c r="CE2240" s="47"/>
      <c r="CF2240" s="47"/>
      <c r="CG2240" s="47"/>
      <c r="CH2240" s="47"/>
      <c r="CI2240" s="47"/>
    </row>
    <row r="2241" spans="3:87">
      <c r="C2241" s="17"/>
      <c r="D2241" s="90"/>
      <c r="E2241" s="47"/>
      <c r="F2241" s="47"/>
      <c r="G2241" s="47"/>
      <c r="H2241" s="47"/>
      <c r="I2241" s="47"/>
      <c r="J2241" s="47"/>
      <c r="K2241" s="47"/>
      <c r="L2241" s="47"/>
      <c r="M2241" s="47"/>
      <c r="N2241" s="47"/>
      <c r="O2241" s="47"/>
      <c r="P2241" s="47"/>
      <c r="Q2241" s="47"/>
      <c r="R2241" s="47"/>
      <c r="S2241" s="47"/>
      <c r="T2241" s="47"/>
      <c r="U2241" s="47"/>
      <c r="V2241" s="47"/>
      <c r="W2241" s="47"/>
      <c r="X2241" s="47"/>
      <c r="Y2241" s="47"/>
      <c r="Z2241" s="47"/>
      <c r="AA2241" s="47"/>
      <c r="AB2241" s="47"/>
      <c r="AC2241" s="47"/>
      <c r="AD2241" s="47"/>
      <c r="AE2241" s="47"/>
      <c r="AF2241" s="47"/>
      <c r="AG2241" s="47"/>
      <c r="AH2241" s="47"/>
      <c r="AI2241" s="47"/>
      <c r="AJ2241" s="47"/>
      <c r="AK2241" s="47"/>
      <c r="AL2241" s="47"/>
      <c r="AM2241" s="47"/>
      <c r="AN2241" s="47"/>
      <c r="AO2241" s="47"/>
      <c r="AP2241" s="47"/>
      <c r="AQ2241" s="47"/>
      <c r="AR2241" s="47"/>
      <c r="AS2241" s="47"/>
      <c r="AT2241" s="47"/>
      <c r="AU2241" s="47"/>
      <c r="AV2241" s="47"/>
      <c r="AW2241" s="47"/>
      <c r="AX2241" s="47"/>
      <c r="AY2241" s="47"/>
      <c r="AZ2241" s="47"/>
      <c r="BA2241" s="47"/>
      <c r="BB2241" s="47"/>
      <c r="BC2241" s="47"/>
      <c r="BD2241" s="47"/>
      <c r="BE2241" s="47"/>
      <c r="BF2241" s="47"/>
      <c r="BG2241" s="47"/>
      <c r="BH2241" s="47"/>
      <c r="BI2241" s="47"/>
      <c r="BJ2241" s="47"/>
      <c r="BK2241" s="47"/>
      <c r="BL2241" s="47"/>
      <c r="BM2241" s="47"/>
      <c r="BN2241" s="47"/>
      <c r="BO2241" s="47"/>
      <c r="BP2241" s="47"/>
      <c r="BQ2241" s="47"/>
      <c r="BR2241" s="47"/>
      <c r="BS2241" s="47"/>
      <c r="BT2241" s="47"/>
      <c r="BU2241" s="47"/>
      <c r="BV2241" s="47"/>
      <c r="BW2241" s="47"/>
      <c r="BX2241" s="47"/>
      <c r="BY2241" s="47"/>
      <c r="BZ2241" s="47"/>
      <c r="CA2241" s="47"/>
      <c r="CB2241" s="47"/>
      <c r="CC2241" s="47"/>
      <c r="CD2241" s="47"/>
      <c r="CE2241" s="47"/>
      <c r="CF2241" s="47"/>
      <c r="CG2241" s="47"/>
      <c r="CH2241" s="47"/>
      <c r="CI2241" s="47"/>
    </row>
    <row r="2242" spans="3:87">
      <c r="C2242" s="17"/>
      <c r="D2242" s="90"/>
      <c r="E2242" s="47"/>
      <c r="F2242" s="47"/>
      <c r="G2242" s="47"/>
      <c r="H2242" s="47"/>
      <c r="I2242" s="47"/>
      <c r="J2242" s="47"/>
      <c r="K2242" s="47"/>
      <c r="L2242" s="47"/>
      <c r="M2242" s="47"/>
      <c r="N2242" s="47"/>
      <c r="O2242" s="47"/>
      <c r="P2242" s="47"/>
      <c r="Q2242" s="47"/>
      <c r="R2242" s="47"/>
      <c r="S2242" s="47"/>
      <c r="T2242" s="47"/>
      <c r="U2242" s="47"/>
      <c r="V2242" s="47"/>
      <c r="W2242" s="47"/>
      <c r="X2242" s="47"/>
      <c r="Y2242" s="47"/>
      <c r="Z2242" s="47"/>
      <c r="AA2242" s="47"/>
      <c r="AB2242" s="47"/>
      <c r="AC2242" s="47"/>
      <c r="AD2242" s="47"/>
      <c r="AE2242" s="47"/>
      <c r="AF2242" s="47"/>
      <c r="AG2242" s="47"/>
      <c r="AH2242" s="47"/>
      <c r="AI2242" s="47"/>
      <c r="AJ2242" s="47"/>
      <c r="AK2242" s="47"/>
      <c r="AL2242" s="47"/>
      <c r="AM2242" s="47"/>
      <c r="AN2242" s="47"/>
      <c r="AO2242" s="47"/>
      <c r="AP2242" s="47"/>
      <c r="AQ2242" s="47"/>
      <c r="AR2242" s="47"/>
      <c r="AS2242" s="47"/>
      <c r="AT2242" s="47"/>
      <c r="AU2242" s="47"/>
      <c r="AV2242" s="47"/>
      <c r="AW2242" s="47"/>
      <c r="AX2242" s="47"/>
      <c r="AY2242" s="47"/>
      <c r="AZ2242" s="47"/>
      <c r="BA2242" s="47"/>
      <c r="BB2242" s="47"/>
      <c r="BC2242" s="47"/>
      <c r="BD2242" s="47"/>
      <c r="BE2242" s="47"/>
      <c r="BF2242" s="47"/>
      <c r="BG2242" s="47"/>
      <c r="BH2242" s="47"/>
      <c r="BI2242" s="47"/>
      <c r="BJ2242" s="47"/>
      <c r="BK2242" s="47"/>
      <c r="BL2242" s="47"/>
      <c r="BM2242" s="47"/>
      <c r="BN2242" s="47"/>
      <c r="BO2242" s="47"/>
      <c r="BP2242" s="47"/>
      <c r="BQ2242" s="47"/>
      <c r="BR2242" s="47"/>
      <c r="BS2242" s="47"/>
      <c r="BT2242" s="47"/>
      <c r="BU2242" s="47"/>
      <c r="BV2242" s="47"/>
      <c r="BW2242" s="47"/>
      <c r="BX2242" s="47"/>
      <c r="BY2242" s="47"/>
      <c r="BZ2242" s="47"/>
      <c r="CA2242" s="47"/>
      <c r="CB2242" s="47"/>
      <c r="CC2242" s="47"/>
      <c r="CD2242" s="47"/>
      <c r="CE2242" s="47"/>
      <c r="CF2242" s="47"/>
      <c r="CG2242" s="47"/>
      <c r="CH2242" s="47"/>
      <c r="CI2242" s="47"/>
    </row>
    <row r="2243" spans="3:87">
      <c r="C2243" s="17"/>
      <c r="D2243" s="90"/>
      <c r="E2243" s="47"/>
      <c r="F2243" s="47"/>
      <c r="G2243" s="47"/>
      <c r="H2243" s="47"/>
      <c r="I2243" s="47"/>
      <c r="J2243" s="47"/>
      <c r="K2243" s="47"/>
      <c r="L2243" s="47"/>
      <c r="M2243" s="47"/>
      <c r="N2243" s="47"/>
      <c r="O2243" s="47"/>
      <c r="P2243" s="47"/>
      <c r="Q2243" s="47"/>
      <c r="R2243" s="47"/>
      <c r="S2243" s="47"/>
      <c r="T2243" s="47"/>
      <c r="U2243" s="47"/>
      <c r="V2243" s="47"/>
      <c r="W2243" s="47"/>
      <c r="X2243" s="47"/>
      <c r="Y2243" s="47"/>
      <c r="Z2243" s="47"/>
      <c r="AA2243" s="47"/>
      <c r="AB2243" s="47"/>
      <c r="AC2243" s="47"/>
      <c r="AD2243" s="47"/>
      <c r="AE2243" s="47"/>
      <c r="AF2243" s="47"/>
      <c r="AG2243" s="47"/>
      <c r="AH2243" s="47"/>
      <c r="AI2243" s="47"/>
      <c r="AJ2243" s="47"/>
      <c r="AK2243" s="47"/>
      <c r="AL2243" s="47"/>
      <c r="AM2243" s="47"/>
      <c r="AN2243" s="47"/>
      <c r="AO2243" s="47"/>
      <c r="AP2243" s="47"/>
      <c r="AQ2243" s="47"/>
      <c r="AR2243" s="47"/>
      <c r="AS2243" s="47"/>
      <c r="AT2243" s="47"/>
      <c r="AU2243" s="47"/>
      <c r="AV2243" s="47"/>
      <c r="AW2243" s="47"/>
      <c r="AX2243" s="47"/>
      <c r="AY2243" s="47"/>
      <c r="AZ2243" s="47"/>
      <c r="BA2243" s="47"/>
      <c r="BB2243" s="47"/>
      <c r="BC2243" s="47"/>
      <c r="BD2243" s="47"/>
      <c r="BE2243" s="47"/>
      <c r="BF2243" s="47"/>
      <c r="BG2243" s="47"/>
      <c r="BH2243" s="47"/>
      <c r="BI2243" s="47"/>
      <c r="BJ2243" s="47"/>
      <c r="BK2243" s="47"/>
      <c r="BL2243" s="47"/>
      <c r="BM2243" s="47"/>
      <c r="BN2243" s="47"/>
      <c r="BO2243" s="47"/>
      <c r="BP2243" s="47"/>
      <c r="BQ2243" s="47"/>
      <c r="BR2243" s="47"/>
      <c r="BS2243" s="47"/>
      <c r="BT2243" s="47"/>
      <c r="BU2243" s="47"/>
      <c r="BV2243" s="47"/>
      <c r="BW2243" s="47"/>
      <c r="BX2243" s="47"/>
      <c r="BY2243" s="47"/>
      <c r="BZ2243" s="47"/>
      <c r="CA2243" s="47"/>
      <c r="CB2243" s="47"/>
      <c r="CC2243" s="47"/>
      <c r="CD2243" s="47"/>
      <c r="CE2243" s="47"/>
      <c r="CF2243" s="47"/>
      <c r="CG2243" s="47"/>
      <c r="CH2243" s="47"/>
      <c r="CI2243" s="47"/>
    </row>
    <row r="2244" spans="3:87">
      <c r="C2244" s="17"/>
      <c r="D2244" s="90"/>
      <c r="E2244" s="47"/>
      <c r="F2244" s="47"/>
      <c r="G2244" s="47"/>
      <c r="H2244" s="47"/>
      <c r="I2244" s="47"/>
      <c r="J2244" s="47"/>
      <c r="K2244" s="47"/>
      <c r="L2244" s="47"/>
      <c r="M2244" s="47"/>
      <c r="N2244" s="47"/>
      <c r="O2244" s="47"/>
      <c r="P2244" s="47"/>
      <c r="Q2244" s="47"/>
      <c r="R2244" s="47"/>
      <c r="S2244" s="47"/>
      <c r="T2244" s="47"/>
      <c r="U2244" s="47"/>
      <c r="V2244" s="47"/>
      <c r="W2244" s="47"/>
      <c r="X2244" s="47"/>
      <c r="Y2244" s="47"/>
      <c r="Z2244" s="47"/>
      <c r="AA2244" s="47"/>
      <c r="AB2244" s="47"/>
      <c r="AC2244" s="47"/>
      <c r="AD2244" s="47"/>
      <c r="AE2244" s="47"/>
      <c r="AF2244" s="47"/>
      <c r="AG2244" s="47"/>
      <c r="AH2244" s="47"/>
      <c r="AI2244" s="47"/>
      <c r="AJ2244" s="47"/>
      <c r="AK2244" s="47"/>
      <c r="AL2244" s="47"/>
      <c r="AM2244" s="47"/>
      <c r="AN2244" s="47"/>
      <c r="AO2244" s="47"/>
      <c r="AP2244" s="47"/>
      <c r="AQ2244" s="47"/>
      <c r="AR2244" s="47"/>
      <c r="AS2244" s="47"/>
      <c r="AT2244" s="47"/>
      <c r="AU2244" s="47"/>
      <c r="AV2244" s="47"/>
      <c r="AW2244" s="47"/>
      <c r="AX2244" s="47"/>
      <c r="AY2244" s="47"/>
      <c r="AZ2244" s="47"/>
      <c r="BA2244" s="47"/>
      <c r="BB2244" s="47"/>
      <c r="BC2244" s="47"/>
      <c r="BD2244" s="47"/>
      <c r="BE2244" s="47"/>
      <c r="BF2244" s="47"/>
      <c r="BG2244" s="47"/>
      <c r="BH2244" s="47"/>
      <c r="BI2244" s="47"/>
      <c r="BJ2244" s="47"/>
      <c r="BK2244" s="47"/>
      <c r="BL2244" s="47"/>
      <c r="BM2244" s="47"/>
      <c r="BN2244" s="47"/>
      <c r="BO2244" s="47"/>
      <c r="BP2244" s="47"/>
      <c r="BQ2244" s="47"/>
      <c r="BR2244" s="47"/>
      <c r="BS2244" s="47"/>
      <c r="BT2244" s="47"/>
      <c r="BU2244" s="47"/>
      <c r="BV2244" s="47"/>
      <c r="BW2244" s="47"/>
      <c r="BX2244" s="47"/>
      <c r="BY2244" s="47"/>
      <c r="BZ2244" s="47"/>
      <c r="CA2244" s="47"/>
      <c r="CB2244" s="47"/>
      <c r="CC2244" s="47"/>
      <c r="CD2244" s="47"/>
      <c r="CE2244" s="47"/>
      <c r="CF2244" s="47"/>
      <c r="CG2244" s="47"/>
      <c r="CH2244" s="47"/>
      <c r="CI2244" s="47"/>
    </row>
    <row r="2245" spans="3:87">
      <c r="C2245" s="17"/>
      <c r="D2245" s="90"/>
      <c r="E2245" s="47"/>
      <c r="F2245" s="47"/>
      <c r="G2245" s="47"/>
      <c r="H2245" s="47"/>
      <c r="I2245" s="47"/>
      <c r="J2245" s="47"/>
      <c r="K2245" s="47"/>
      <c r="L2245" s="47"/>
      <c r="M2245" s="47"/>
      <c r="N2245" s="47"/>
      <c r="O2245" s="47"/>
      <c r="P2245" s="47"/>
      <c r="Q2245" s="47"/>
      <c r="R2245" s="47"/>
      <c r="S2245" s="47"/>
      <c r="T2245" s="47"/>
      <c r="U2245" s="47"/>
      <c r="V2245" s="47"/>
      <c r="W2245" s="47"/>
      <c r="X2245" s="47"/>
      <c r="Y2245" s="47"/>
      <c r="Z2245" s="47"/>
      <c r="AA2245" s="47"/>
      <c r="AB2245" s="47"/>
      <c r="AC2245" s="47"/>
      <c r="AD2245" s="47"/>
      <c r="AE2245" s="47"/>
      <c r="AF2245" s="47"/>
      <c r="AG2245" s="47"/>
      <c r="AH2245" s="47"/>
      <c r="AI2245" s="47"/>
      <c r="AJ2245" s="47"/>
      <c r="AK2245" s="47"/>
      <c r="AL2245" s="47"/>
      <c r="AM2245" s="47"/>
      <c r="AN2245" s="47"/>
      <c r="AO2245" s="47"/>
      <c r="AP2245" s="47"/>
      <c r="AQ2245" s="47"/>
      <c r="AR2245" s="47"/>
      <c r="AS2245" s="47"/>
      <c r="AT2245" s="47"/>
      <c r="AU2245" s="47"/>
      <c r="AV2245" s="47"/>
      <c r="AW2245" s="47"/>
      <c r="AX2245" s="47"/>
      <c r="AY2245" s="47"/>
      <c r="AZ2245" s="47"/>
      <c r="BA2245" s="47"/>
      <c r="BB2245" s="47"/>
      <c r="BC2245" s="47"/>
      <c r="BD2245" s="47"/>
      <c r="BE2245" s="47"/>
      <c r="BF2245" s="47"/>
      <c r="BG2245" s="47"/>
      <c r="BH2245" s="47"/>
      <c r="BI2245" s="47"/>
      <c r="BJ2245" s="47"/>
      <c r="BK2245" s="47"/>
      <c r="BL2245" s="47"/>
      <c r="BM2245" s="47"/>
      <c r="BN2245" s="47"/>
      <c r="BO2245" s="47"/>
      <c r="BP2245" s="47"/>
      <c r="BQ2245" s="47"/>
      <c r="BR2245" s="47"/>
      <c r="BS2245" s="47"/>
      <c r="BT2245" s="47"/>
      <c r="BU2245" s="47"/>
      <c r="BV2245" s="47"/>
      <c r="BW2245" s="47"/>
      <c r="BX2245" s="47"/>
      <c r="BY2245" s="47"/>
      <c r="BZ2245" s="47"/>
      <c r="CA2245" s="47"/>
      <c r="CB2245" s="47"/>
      <c r="CC2245" s="47"/>
      <c r="CD2245" s="47"/>
      <c r="CE2245" s="47"/>
      <c r="CF2245" s="47"/>
      <c r="CG2245" s="47"/>
      <c r="CH2245" s="47"/>
      <c r="CI2245" s="47"/>
    </row>
    <row r="2246" spans="3:87">
      <c r="C2246" s="17"/>
      <c r="D2246" s="90"/>
      <c r="E2246" s="47"/>
      <c r="F2246" s="47"/>
      <c r="G2246" s="47"/>
      <c r="H2246" s="47"/>
      <c r="I2246" s="47"/>
      <c r="J2246" s="47"/>
      <c r="K2246" s="47"/>
      <c r="L2246" s="47"/>
      <c r="M2246" s="47"/>
      <c r="N2246" s="47"/>
      <c r="O2246" s="47"/>
      <c r="P2246" s="47"/>
      <c r="Q2246" s="47"/>
      <c r="R2246" s="47"/>
      <c r="S2246" s="47"/>
      <c r="T2246" s="47"/>
      <c r="U2246" s="47"/>
      <c r="V2246" s="47"/>
      <c r="W2246" s="47"/>
      <c r="X2246" s="47"/>
      <c r="Y2246" s="47"/>
      <c r="Z2246" s="47"/>
      <c r="AA2246" s="47"/>
      <c r="AB2246" s="47"/>
      <c r="AC2246" s="47"/>
      <c r="AD2246" s="47"/>
      <c r="AE2246" s="47"/>
      <c r="AF2246" s="47"/>
      <c r="AG2246" s="47"/>
      <c r="AH2246" s="47"/>
      <c r="AI2246" s="47"/>
      <c r="AJ2246" s="47"/>
      <c r="AK2246" s="47"/>
      <c r="AL2246" s="47"/>
      <c r="AM2246" s="47"/>
      <c r="AN2246" s="47"/>
      <c r="AO2246" s="47"/>
      <c r="AP2246" s="47"/>
      <c r="AQ2246" s="47"/>
      <c r="AR2246" s="47"/>
      <c r="AS2246" s="47"/>
      <c r="AT2246" s="47"/>
      <c r="AU2246" s="47"/>
      <c r="AV2246" s="47"/>
      <c r="AW2246" s="47"/>
      <c r="AX2246" s="47"/>
      <c r="AY2246" s="47"/>
      <c r="AZ2246" s="47"/>
      <c r="BA2246" s="47"/>
      <c r="BB2246" s="47"/>
      <c r="BC2246" s="47"/>
      <c r="BD2246" s="47"/>
      <c r="BE2246" s="47"/>
      <c r="BF2246" s="47"/>
      <c r="BG2246" s="47"/>
      <c r="BH2246" s="47"/>
      <c r="BI2246" s="47"/>
      <c r="BJ2246" s="47"/>
      <c r="BK2246" s="47"/>
      <c r="BL2246" s="47"/>
      <c r="BM2246" s="47"/>
      <c r="BN2246" s="47"/>
      <c r="BO2246" s="47"/>
      <c r="BP2246" s="47"/>
      <c r="BQ2246" s="47"/>
      <c r="BR2246" s="47"/>
      <c r="BS2246" s="47"/>
      <c r="BT2246" s="47"/>
      <c r="BU2246" s="47"/>
      <c r="BV2246" s="47"/>
      <c r="BW2246" s="47"/>
      <c r="BX2246" s="47"/>
      <c r="BY2246" s="47"/>
      <c r="BZ2246" s="47"/>
      <c r="CA2246" s="47"/>
      <c r="CB2246" s="47"/>
      <c r="CC2246" s="47"/>
      <c r="CD2246" s="47"/>
      <c r="CE2246" s="47"/>
      <c r="CF2246" s="47"/>
      <c r="CG2246" s="47"/>
      <c r="CH2246" s="47"/>
      <c r="CI2246" s="47"/>
    </row>
    <row r="2247" spans="3:87">
      <c r="C2247" s="17"/>
      <c r="D2247" s="90"/>
      <c r="E2247" s="47"/>
      <c r="F2247" s="47"/>
      <c r="G2247" s="47"/>
      <c r="H2247" s="47"/>
      <c r="I2247" s="47"/>
      <c r="J2247" s="47"/>
      <c r="K2247" s="47"/>
      <c r="L2247" s="47"/>
      <c r="M2247" s="47"/>
      <c r="N2247" s="47"/>
      <c r="O2247" s="47"/>
      <c r="P2247" s="47"/>
      <c r="Q2247" s="47"/>
      <c r="R2247" s="47"/>
      <c r="S2247" s="47"/>
      <c r="T2247" s="47"/>
      <c r="U2247" s="47"/>
      <c r="V2247" s="47"/>
      <c r="W2247" s="47"/>
      <c r="X2247" s="47"/>
      <c r="Y2247" s="47"/>
      <c r="Z2247" s="47"/>
      <c r="AA2247" s="47"/>
      <c r="AB2247" s="47"/>
      <c r="AC2247" s="47"/>
      <c r="AD2247" s="47"/>
      <c r="AE2247" s="47"/>
      <c r="AF2247" s="47"/>
      <c r="AG2247" s="47"/>
      <c r="AH2247" s="47"/>
      <c r="AI2247" s="47"/>
      <c r="AJ2247" s="47"/>
      <c r="AK2247" s="47"/>
      <c r="AL2247" s="47"/>
      <c r="AM2247" s="47"/>
      <c r="AN2247" s="47"/>
      <c r="AO2247" s="47"/>
      <c r="AP2247" s="47"/>
      <c r="AQ2247" s="47"/>
      <c r="AR2247" s="47"/>
      <c r="AS2247" s="47"/>
      <c r="AT2247" s="47"/>
      <c r="AU2247" s="47"/>
      <c r="AV2247" s="47"/>
      <c r="AW2247" s="47"/>
      <c r="AX2247" s="47"/>
      <c r="AY2247" s="47"/>
      <c r="AZ2247" s="47"/>
      <c r="BA2247" s="47"/>
      <c r="BB2247" s="47"/>
      <c r="BC2247" s="47"/>
      <c r="BD2247" s="47"/>
      <c r="BE2247" s="47"/>
      <c r="BF2247" s="47"/>
      <c r="BG2247" s="47"/>
      <c r="BH2247" s="47"/>
      <c r="BI2247" s="47"/>
      <c r="BJ2247" s="47"/>
      <c r="BK2247" s="47"/>
      <c r="BL2247" s="47"/>
      <c r="BM2247" s="47"/>
      <c r="BN2247" s="47"/>
      <c r="BO2247" s="47"/>
      <c r="BP2247" s="47"/>
      <c r="BQ2247" s="47"/>
      <c r="BR2247" s="47"/>
      <c r="BS2247" s="47"/>
      <c r="BT2247" s="47"/>
      <c r="BU2247" s="47"/>
      <c r="BV2247" s="47"/>
      <c r="BW2247" s="47"/>
      <c r="BX2247" s="47"/>
      <c r="BY2247" s="47"/>
      <c r="BZ2247" s="47"/>
      <c r="CA2247" s="47"/>
      <c r="CB2247" s="47"/>
      <c r="CC2247" s="47"/>
      <c r="CD2247" s="47"/>
      <c r="CE2247" s="47"/>
      <c r="CF2247" s="47"/>
      <c r="CG2247" s="47"/>
      <c r="CH2247" s="47"/>
      <c r="CI2247" s="47"/>
    </row>
    <row r="2248" spans="3:87">
      <c r="C2248" s="17"/>
      <c r="D2248" s="90"/>
      <c r="E2248" s="47"/>
      <c r="F2248" s="47"/>
      <c r="G2248" s="47"/>
      <c r="H2248" s="47"/>
      <c r="I2248" s="47"/>
      <c r="J2248" s="47"/>
      <c r="K2248" s="47"/>
      <c r="L2248" s="47"/>
      <c r="M2248" s="47"/>
      <c r="N2248" s="47"/>
      <c r="O2248" s="47"/>
      <c r="P2248" s="47"/>
      <c r="Q2248" s="47"/>
      <c r="R2248" s="47"/>
      <c r="S2248" s="47"/>
      <c r="T2248" s="47"/>
      <c r="U2248" s="47"/>
      <c r="V2248" s="47"/>
      <c r="W2248" s="47"/>
      <c r="X2248" s="47"/>
      <c r="Y2248" s="47"/>
      <c r="Z2248" s="47"/>
      <c r="AA2248" s="47"/>
      <c r="AB2248" s="47"/>
      <c r="AC2248" s="47"/>
      <c r="AD2248" s="47"/>
      <c r="AE2248" s="47"/>
      <c r="AF2248" s="47"/>
      <c r="AG2248" s="47"/>
      <c r="AH2248" s="47"/>
      <c r="AI2248" s="47"/>
      <c r="AJ2248" s="47"/>
      <c r="AK2248" s="47"/>
      <c r="AL2248" s="47"/>
      <c r="AM2248" s="47"/>
      <c r="AN2248" s="47"/>
      <c r="AO2248" s="47"/>
      <c r="AP2248" s="47"/>
      <c r="AQ2248" s="47"/>
      <c r="AR2248" s="47"/>
      <c r="AS2248" s="47"/>
      <c r="AT2248" s="47"/>
      <c r="AU2248" s="47"/>
      <c r="AV2248" s="47"/>
      <c r="AW2248" s="47"/>
      <c r="AX2248" s="47"/>
      <c r="AY2248" s="47"/>
      <c r="AZ2248" s="47"/>
      <c r="BA2248" s="47"/>
      <c r="BB2248" s="47"/>
      <c r="BC2248" s="47"/>
      <c r="BD2248" s="47"/>
      <c r="BE2248" s="47"/>
      <c r="BF2248" s="47"/>
      <c r="BG2248" s="47"/>
      <c r="BH2248" s="47"/>
      <c r="BI2248" s="47"/>
      <c r="BJ2248" s="47"/>
      <c r="BK2248" s="47"/>
      <c r="BL2248" s="47"/>
      <c r="BM2248" s="47"/>
      <c r="BN2248" s="47"/>
      <c r="BO2248" s="47"/>
      <c r="BP2248" s="47"/>
      <c r="BQ2248" s="47"/>
      <c r="BR2248" s="47"/>
      <c r="BS2248" s="47"/>
      <c r="BT2248" s="47"/>
      <c r="BU2248" s="47"/>
      <c r="BV2248" s="47"/>
      <c r="BW2248" s="47"/>
      <c r="BX2248" s="47"/>
      <c r="BY2248" s="47"/>
      <c r="BZ2248" s="47"/>
      <c r="CA2248" s="47"/>
      <c r="CB2248" s="47"/>
      <c r="CC2248" s="47"/>
      <c r="CD2248" s="47"/>
      <c r="CE2248" s="47"/>
      <c r="CF2248" s="47"/>
      <c r="CG2248" s="47"/>
      <c r="CH2248" s="47"/>
      <c r="CI2248" s="47"/>
    </row>
    <row r="2249" spans="3:87">
      <c r="C2249" s="17"/>
      <c r="D2249" s="90"/>
      <c r="E2249" s="47"/>
      <c r="F2249" s="47"/>
      <c r="G2249" s="47"/>
      <c r="H2249" s="47"/>
      <c r="I2249" s="47"/>
      <c r="J2249" s="47"/>
      <c r="K2249" s="47"/>
      <c r="L2249" s="47"/>
      <c r="M2249" s="47"/>
      <c r="N2249" s="47"/>
      <c r="O2249" s="47"/>
      <c r="P2249" s="47"/>
      <c r="Q2249" s="47"/>
      <c r="R2249" s="47"/>
      <c r="S2249" s="47"/>
      <c r="T2249" s="47"/>
      <c r="U2249" s="47"/>
      <c r="V2249" s="47"/>
      <c r="W2249" s="47"/>
      <c r="X2249" s="47"/>
      <c r="Y2249" s="47"/>
      <c r="Z2249" s="47"/>
      <c r="AA2249" s="47"/>
      <c r="AB2249" s="47"/>
      <c r="AC2249" s="47"/>
      <c r="AD2249" s="47"/>
      <c r="AE2249" s="47"/>
      <c r="AF2249" s="47"/>
      <c r="AG2249" s="47"/>
      <c r="AH2249" s="47"/>
      <c r="AI2249" s="47"/>
      <c r="AJ2249" s="47"/>
      <c r="AK2249" s="47"/>
      <c r="AL2249" s="47"/>
      <c r="AM2249" s="47"/>
      <c r="AN2249" s="47"/>
      <c r="AO2249" s="47"/>
      <c r="AP2249" s="47"/>
      <c r="AQ2249" s="47"/>
      <c r="AR2249" s="47"/>
      <c r="AS2249" s="47"/>
      <c r="AT2249" s="47"/>
      <c r="AU2249" s="47"/>
      <c r="AV2249" s="47"/>
      <c r="AW2249" s="47"/>
      <c r="AX2249" s="47"/>
      <c r="AY2249" s="47"/>
      <c r="AZ2249" s="47"/>
      <c r="BA2249" s="47"/>
      <c r="BB2249" s="47"/>
      <c r="BC2249" s="47"/>
      <c r="BD2249" s="47"/>
      <c r="BE2249" s="47"/>
      <c r="BF2249" s="47"/>
      <c r="BG2249" s="47"/>
      <c r="BH2249" s="47"/>
      <c r="BI2249" s="47"/>
      <c r="BJ2249" s="47"/>
      <c r="BK2249" s="47"/>
      <c r="BL2249" s="47"/>
      <c r="BM2249" s="47"/>
      <c r="BN2249" s="47"/>
      <c r="BO2249" s="47"/>
      <c r="BP2249" s="47"/>
      <c r="BQ2249" s="47"/>
      <c r="BR2249" s="47"/>
      <c r="BS2249" s="47"/>
      <c r="BT2249" s="47"/>
      <c r="BU2249" s="47"/>
      <c r="BV2249" s="47"/>
      <c r="BW2249" s="47"/>
      <c r="BX2249" s="47"/>
      <c r="BY2249" s="47"/>
      <c r="BZ2249" s="47"/>
      <c r="CA2249" s="47"/>
      <c r="CB2249" s="47"/>
      <c r="CC2249" s="47"/>
      <c r="CD2249" s="47"/>
      <c r="CE2249" s="47"/>
      <c r="CF2249" s="47"/>
      <c r="CG2249" s="47"/>
      <c r="CH2249" s="47"/>
      <c r="CI2249" s="47"/>
    </row>
    <row r="2250" spans="3:87">
      <c r="C2250" s="17"/>
      <c r="D2250" s="90"/>
      <c r="E2250" s="47"/>
      <c r="F2250" s="47"/>
      <c r="G2250" s="47"/>
      <c r="H2250" s="47"/>
      <c r="I2250" s="47"/>
      <c r="J2250" s="47"/>
      <c r="K2250" s="47"/>
      <c r="L2250" s="47"/>
      <c r="M2250" s="47"/>
      <c r="N2250" s="47"/>
      <c r="O2250" s="47"/>
      <c r="P2250" s="47"/>
      <c r="Q2250" s="47"/>
      <c r="R2250" s="47"/>
      <c r="S2250" s="47"/>
      <c r="T2250" s="47"/>
      <c r="U2250" s="47"/>
      <c r="V2250" s="47"/>
      <c r="W2250" s="47"/>
      <c r="X2250" s="47"/>
      <c r="Y2250" s="47"/>
      <c r="Z2250" s="47"/>
      <c r="AA2250" s="47"/>
      <c r="AB2250" s="47"/>
      <c r="AC2250" s="47"/>
      <c r="AD2250" s="47"/>
      <c r="AE2250" s="47"/>
      <c r="AF2250" s="47"/>
      <c r="AG2250" s="47"/>
      <c r="AH2250" s="47"/>
      <c r="AI2250" s="47"/>
      <c r="AJ2250" s="47"/>
      <c r="AK2250" s="47"/>
      <c r="AL2250" s="47"/>
      <c r="AM2250" s="47"/>
      <c r="AN2250" s="47"/>
      <c r="AO2250" s="47"/>
      <c r="AP2250" s="47"/>
      <c r="AQ2250" s="47"/>
      <c r="AR2250" s="47"/>
      <c r="AS2250" s="47"/>
      <c r="AT2250" s="47"/>
      <c r="AU2250" s="47"/>
      <c r="AV2250" s="47"/>
      <c r="AW2250" s="47"/>
      <c r="AX2250" s="47"/>
      <c r="AY2250" s="47"/>
      <c r="AZ2250" s="47"/>
      <c r="BA2250" s="47"/>
      <c r="BB2250" s="47"/>
      <c r="BC2250" s="47"/>
      <c r="BD2250" s="47"/>
      <c r="BE2250" s="47"/>
      <c r="BF2250" s="47"/>
      <c r="BG2250" s="47"/>
      <c r="BH2250" s="47"/>
      <c r="BI2250" s="47"/>
      <c r="BJ2250" s="47"/>
      <c r="BK2250" s="47"/>
      <c r="BL2250" s="47"/>
      <c r="BM2250" s="47"/>
      <c r="BN2250" s="47"/>
      <c r="BO2250" s="47"/>
      <c r="BP2250" s="47"/>
      <c r="BQ2250" s="47"/>
      <c r="BR2250" s="47"/>
      <c r="BS2250" s="47"/>
      <c r="BT2250" s="47"/>
      <c r="BU2250" s="47"/>
      <c r="BV2250" s="47"/>
      <c r="BW2250" s="47"/>
      <c r="BX2250" s="47"/>
      <c r="BY2250" s="47"/>
      <c r="BZ2250" s="47"/>
      <c r="CA2250" s="47"/>
      <c r="CB2250" s="47"/>
      <c r="CC2250" s="47"/>
      <c r="CD2250" s="47"/>
      <c r="CE2250" s="47"/>
      <c r="CF2250" s="47"/>
      <c r="CG2250" s="47"/>
      <c r="CH2250" s="47"/>
      <c r="CI2250" s="47"/>
    </row>
    <row r="2251" spans="3:87">
      <c r="C2251" s="17"/>
      <c r="D2251" s="90"/>
      <c r="E2251" s="47"/>
      <c r="F2251" s="47"/>
      <c r="G2251" s="47"/>
      <c r="H2251" s="47"/>
      <c r="I2251" s="47"/>
      <c r="J2251" s="47"/>
      <c r="K2251" s="47"/>
      <c r="L2251" s="47"/>
      <c r="M2251" s="47"/>
      <c r="N2251" s="47"/>
      <c r="O2251" s="47"/>
      <c r="P2251" s="47"/>
      <c r="Q2251" s="47"/>
      <c r="R2251" s="47"/>
      <c r="S2251" s="47"/>
      <c r="T2251" s="47"/>
      <c r="U2251" s="47"/>
      <c r="V2251" s="47"/>
      <c r="W2251" s="47"/>
      <c r="X2251" s="47"/>
      <c r="Y2251" s="47"/>
      <c r="Z2251" s="47"/>
      <c r="AA2251" s="47"/>
      <c r="AB2251" s="47"/>
      <c r="AC2251" s="47"/>
      <c r="AD2251" s="47"/>
      <c r="AE2251" s="47"/>
      <c r="AF2251" s="47"/>
      <c r="AG2251" s="47"/>
      <c r="AH2251" s="47"/>
      <c r="AI2251" s="47"/>
      <c r="AJ2251" s="47"/>
      <c r="AK2251" s="47"/>
      <c r="AL2251" s="47"/>
      <c r="AM2251" s="47"/>
      <c r="AN2251" s="47"/>
      <c r="AO2251" s="47"/>
      <c r="AP2251" s="47"/>
      <c r="AQ2251" s="47"/>
      <c r="AR2251" s="47"/>
      <c r="AS2251" s="47"/>
      <c r="AT2251" s="47"/>
      <c r="AU2251" s="47"/>
      <c r="AV2251" s="47"/>
      <c r="AW2251" s="47"/>
      <c r="AX2251" s="47"/>
      <c r="AY2251" s="47"/>
      <c r="AZ2251" s="47"/>
      <c r="BA2251" s="47"/>
      <c r="BB2251" s="47"/>
      <c r="BC2251" s="47"/>
      <c r="BD2251" s="47"/>
      <c r="BE2251" s="47"/>
      <c r="BF2251" s="47"/>
      <c r="BG2251" s="47"/>
      <c r="BH2251" s="47"/>
      <c r="BI2251" s="47"/>
      <c r="BJ2251" s="47"/>
      <c r="BK2251" s="47"/>
      <c r="BL2251" s="47"/>
      <c r="BM2251" s="47"/>
      <c r="BN2251" s="47"/>
      <c r="BO2251" s="47"/>
      <c r="BP2251" s="47"/>
      <c r="BQ2251" s="47"/>
      <c r="BR2251" s="47"/>
      <c r="BS2251" s="47"/>
      <c r="BT2251" s="47"/>
      <c r="BU2251" s="47"/>
      <c r="BV2251" s="47"/>
      <c r="BW2251" s="47"/>
      <c r="BX2251" s="47"/>
      <c r="BY2251" s="47"/>
      <c r="BZ2251" s="47"/>
      <c r="CA2251" s="47"/>
      <c r="CB2251" s="47"/>
      <c r="CC2251" s="47"/>
      <c r="CD2251" s="47"/>
      <c r="CE2251" s="47"/>
      <c r="CF2251" s="47"/>
      <c r="CG2251" s="47"/>
      <c r="CH2251" s="47"/>
      <c r="CI2251" s="47"/>
    </row>
    <row r="2252" spans="3:87">
      <c r="C2252" s="17"/>
      <c r="D2252" s="90"/>
      <c r="E2252" s="47"/>
      <c r="F2252" s="47"/>
      <c r="G2252" s="47"/>
      <c r="H2252" s="47"/>
      <c r="I2252" s="47"/>
      <c r="J2252" s="47"/>
      <c r="K2252" s="47"/>
      <c r="L2252" s="47"/>
      <c r="M2252" s="47"/>
      <c r="N2252" s="47"/>
      <c r="O2252" s="47"/>
      <c r="P2252" s="47"/>
      <c r="Q2252" s="47"/>
      <c r="R2252" s="47"/>
      <c r="S2252" s="47"/>
      <c r="T2252" s="47"/>
      <c r="U2252" s="47"/>
      <c r="V2252" s="47"/>
      <c r="W2252" s="47"/>
      <c r="X2252" s="47"/>
      <c r="Y2252" s="47"/>
      <c r="Z2252" s="47"/>
      <c r="AA2252" s="47"/>
      <c r="AB2252" s="47"/>
      <c r="AC2252" s="47"/>
      <c r="AD2252" s="47"/>
      <c r="AE2252" s="47"/>
      <c r="AF2252" s="47"/>
      <c r="AG2252" s="47"/>
      <c r="AH2252" s="47"/>
      <c r="AI2252" s="47"/>
      <c r="AJ2252" s="47"/>
      <c r="AK2252" s="47"/>
      <c r="AL2252" s="47"/>
      <c r="AM2252" s="47"/>
      <c r="AN2252" s="47"/>
      <c r="AO2252" s="47"/>
      <c r="AP2252" s="47"/>
      <c r="AQ2252" s="47"/>
      <c r="AR2252" s="47"/>
      <c r="AS2252" s="47"/>
      <c r="AT2252" s="47"/>
      <c r="AU2252" s="47"/>
      <c r="AV2252" s="47"/>
      <c r="AW2252" s="47"/>
      <c r="AX2252" s="47"/>
      <c r="AY2252" s="47"/>
      <c r="AZ2252" s="47"/>
      <c r="BA2252" s="47"/>
      <c r="BB2252" s="47"/>
      <c r="BC2252" s="47"/>
      <c r="BD2252" s="47"/>
      <c r="BE2252" s="47"/>
      <c r="BF2252" s="47"/>
      <c r="BG2252" s="47"/>
      <c r="BH2252" s="47"/>
      <c r="BI2252" s="47"/>
      <c r="BJ2252" s="47"/>
      <c r="BK2252" s="47"/>
      <c r="BL2252" s="47"/>
      <c r="BM2252" s="47"/>
      <c r="BN2252" s="47"/>
      <c r="BO2252" s="47"/>
      <c r="BP2252" s="47"/>
      <c r="BQ2252" s="47"/>
      <c r="BR2252" s="47"/>
      <c r="BS2252" s="47"/>
      <c r="BT2252" s="47"/>
      <c r="BU2252" s="47"/>
      <c r="BV2252" s="47"/>
      <c r="BW2252" s="47"/>
      <c r="BX2252" s="47"/>
      <c r="BY2252" s="47"/>
      <c r="BZ2252" s="47"/>
      <c r="CA2252" s="47"/>
      <c r="CB2252" s="47"/>
      <c r="CC2252" s="47"/>
      <c r="CD2252" s="47"/>
      <c r="CE2252" s="47"/>
      <c r="CF2252" s="47"/>
      <c r="CG2252" s="47"/>
      <c r="CH2252" s="47"/>
      <c r="CI2252" s="47"/>
    </row>
    <row r="2253" spans="3:87">
      <c r="C2253" s="17"/>
      <c r="D2253" s="90"/>
      <c r="E2253" s="47"/>
      <c r="F2253" s="47"/>
      <c r="G2253" s="47"/>
      <c r="H2253" s="47"/>
      <c r="I2253" s="47"/>
      <c r="J2253" s="47"/>
      <c r="K2253" s="47"/>
      <c r="L2253" s="47"/>
      <c r="M2253" s="47"/>
      <c r="N2253" s="47"/>
      <c r="O2253" s="47"/>
      <c r="P2253" s="47"/>
      <c r="Q2253" s="47"/>
      <c r="R2253" s="47"/>
      <c r="S2253" s="47"/>
      <c r="T2253" s="47"/>
      <c r="U2253" s="47"/>
      <c r="V2253" s="47"/>
      <c r="W2253" s="47"/>
      <c r="X2253" s="47"/>
      <c r="Y2253" s="47"/>
      <c r="Z2253" s="47"/>
      <c r="AA2253" s="47"/>
      <c r="AB2253" s="47"/>
      <c r="AC2253" s="47"/>
      <c r="AD2253" s="47"/>
      <c r="AE2253" s="47"/>
      <c r="AF2253" s="47"/>
      <c r="AG2253" s="47"/>
      <c r="AH2253" s="47"/>
      <c r="AI2253" s="47"/>
      <c r="AJ2253" s="47"/>
      <c r="AK2253" s="47"/>
      <c r="AL2253" s="47"/>
      <c r="AM2253" s="47"/>
      <c r="AN2253" s="47"/>
      <c r="AO2253" s="47"/>
      <c r="AP2253" s="47"/>
      <c r="AQ2253" s="47"/>
      <c r="AR2253" s="47"/>
      <c r="AS2253" s="47"/>
      <c r="AT2253" s="47"/>
      <c r="AU2253" s="47"/>
      <c r="AV2253" s="47"/>
      <c r="AW2253" s="47"/>
      <c r="AX2253" s="47"/>
      <c r="AY2253" s="47"/>
      <c r="AZ2253" s="47"/>
      <c r="BA2253" s="47"/>
      <c r="BB2253" s="47"/>
      <c r="BC2253" s="47"/>
      <c r="BD2253" s="47"/>
      <c r="BE2253" s="47"/>
      <c r="BF2253" s="47"/>
      <c r="BG2253" s="47"/>
      <c r="BH2253" s="47"/>
      <c r="BI2253" s="47"/>
      <c r="BJ2253" s="47"/>
      <c r="BK2253" s="47"/>
      <c r="BL2253" s="47"/>
      <c r="BM2253" s="47"/>
      <c r="BN2253" s="47"/>
      <c r="BO2253" s="47"/>
      <c r="BP2253" s="47"/>
      <c r="BQ2253" s="47"/>
      <c r="BR2253" s="47"/>
      <c r="BS2253" s="47"/>
      <c r="BT2253" s="47"/>
      <c r="BU2253" s="47"/>
      <c r="BV2253" s="47"/>
      <c r="BW2253" s="47"/>
      <c r="BX2253" s="47"/>
      <c r="BY2253" s="47"/>
      <c r="BZ2253" s="47"/>
      <c r="CA2253" s="47"/>
      <c r="CB2253" s="47"/>
      <c r="CC2253" s="47"/>
      <c r="CD2253" s="47"/>
      <c r="CE2253" s="47"/>
      <c r="CF2253" s="47"/>
      <c r="CG2253" s="47"/>
      <c r="CH2253" s="47"/>
      <c r="CI2253" s="47"/>
    </row>
    <row r="2254" spans="3:87">
      <c r="C2254" s="17"/>
      <c r="D2254" s="90"/>
      <c r="E2254" s="47"/>
      <c r="F2254" s="47"/>
      <c r="G2254" s="47"/>
      <c r="H2254" s="47"/>
      <c r="I2254" s="47"/>
      <c r="J2254" s="47"/>
      <c r="K2254" s="47"/>
      <c r="L2254" s="47"/>
      <c r="M2254" s="47"/>
      <c r="N2254" s="47"/>
      <c r="O2254" s="47"/>
      <c r="P2254" s="47"/>
      <c r="Q2254" s="47"/>
      <c r="R2254" s="47"/>
      <c r="S2254" s="47"/>
      <c r="T2254" s="47"/>
      <c r="U2254" s="47"/>
      <c r="V2254" s="47"/>
      <c r="W2254" s="47"/>
      <c r="X2254" s="47"/>
      <c r="Y2254" s="47"/>
      <c r="Z2254" s="47"/>
      <c r="AA2254" s="47"/>
      <c r="AB2254" s="47"/>
      <c r="AC2254" s="47"/>
      <c r="AD2254" s="47"/>
      <c r="AE2254" s="47"/>
      <c r="AF2254" s="47"/>
      <c r="AG2254" s="47"/>
      <c r="AH2254" s="47"/>
      <c r="AI2254" s="47"/>
      <c r="AJ2254" s="47"/>
      <c r="AK2254" s="47"/>
      <c r="AL2254" s="47"/>
      <c r="AM2254" s="47"/>
      <c r="AN2254" s="47"/>
      <c r="AO2254" s="47"/>
      <c r="AP2254" s="47"/>
      <c r="AQ2254" s="47"/>
      <c r="AR2254" s="47"/>
      <c r="AS2254" s="47"/>
      <c r="AT2254" s="47"/>
      <c r="AU2254" s="47"/>
      <c r="AV2254" s="47"/>
      <c r="AW2254" s="47"/>
      <c r="AX2254" s="47"/>
      <c r="AY2254" s="47"/>
      <c r="AZ2254" s="47"/>
      <c r="BA2254" s="47"/>
      <c r="BB2254" s="47"/>
      <c r="BC2254" s="47"/>
      <c r="BD2254" s="47"/>
      <c r="BE2254" s="47"/>
      <c r="BF2254" s="47"/>
      <c r="BG2254" s="47"/>
      <c r="BH2254" s="47"/>
      <c r="BI2254" s="47"/>
      <c r="BJ2254" s="47"/>
      <c r="BK2254" s="47"/>
      <c r="BL2254" s="47"/>
      <c r="BM2254" s="47"/>
      <c r="BN2254" s="47"/>
      <c r="BO2254" s="47"/>
      <c r="BP2254" s="47"/>
      <c r="BQ2254" s="47"/>
      <c r="BR2254" s="47"/>
      <c r="BS2254" s="47"/>
      <c r="BT2254" s="47"/>
      <c r="BU2254" s="47"/>
      <c r="BV2254" s="47"/>
      <c r="BW2254" s="47"/>
      <c r="BX2254" s="47"/>
      <c r="BY2254" s="47"/>
      <c r="BZ2254" s="47"/>
      <c r="CA2254" s="47"/>
      <c r="CB2254" s="47"/>
      <c r="CC2254" s="47"/>
      <c r="CD2254" s="47"/>
      <c r="CE2254" s="47"/>
      <c r="CF2254" s="47"/>
      <c r="CG2254" s="47"/>
      <c r="CH2254" s="47"/>
      <c r="CI2254" s="47"/>
    </row>
    <row r="2255" spans="3:87">
      <c r="C2255" s="17"/>
      <c r="D2255" s="90"/>
      <c r="E2255" s="47"/>
      <c r="F2255" s="47"/>
      <c r="G2255" s="47"/>
      <c r="H2255" s="47"/>
      <c r="I2255" s="47"/>
      <c r="J2255" s="47"/>
      <c r="K2255" s="47"/>
      <c r="L2255" s="47"/>
      <c r="M2255" s="47"/>
      <c r="N2255" s="47"/>
      <c r="O2255" s="47"/>
      <c r="P2255" s="47"/>
      <c r="Q2255" s="47"/>
      <c r="R2255" s="47"/>
      <c r="S2255" s="47"/>
      <c r="T2255" s="47"/>
      <c r="U2255" s="47"/>
      <c r="V2255" s="47"/>
      <c r="W2255" s="47"/>
      <c r="X2255" s="47"/>
      <c r="Y2255" s="47"/>
      <c r="Z2255" s="47"/>
      <c r="AA2255" s="47"/>
      <c r="AB2255" s="47"/>
      <c r="AC2255" s="47"/>
      <c r="AD2255" s="47"/>
      <c r="AE2255" s="47"/>
      <c r="AF2255" s="47"/>
      <c r="AG2255" s="47"/>
      <c r="AH2255" s="47"/>
      <c r="AI2255" s="47"/>
      <c r="AJ2255" s="47"/>
      <c r="AK2255" s="47"/>
      <c r="AL2255" s="47"/>
      <c r="AM2255" s="47"/>
      <c r="AN2255" s="47"/>
      <c r="AO2255" s="47"/>
      <c r="AP2255" s="47"/>
      <c r="AQ2255" s="47"/>
      <c r="AR2255" s="47"/>
      <c r="AS2255" s="47"/>
      <c r="AT2255" s="47"/>
      <c r="AU2255" s="47"/>
      <c r="AV2255" s="47"/>
      <c r="AW2255" s="47"/>
      <c r="AX2255" s="47"/>
      <c r="AY2255" s="47"/>
      <c r="AZ2255" s="47"/>
      <c r="BA2255" s="47"/>
      <c r="BB2255" s="47"/>
      <c r="BC2255" s="47"/>
      <c r="BD2255" s="47"/>
      <c r="BE2255" s="47"/>
      <c r="BF2255" s="47"/>
      <c r="BG2255" s="47"/>
      <c r="BH2255" s="47"/>
      <c r="BI2255" s="47"/>
      <c r="BJ2255" s="47"/>
      <c r="BK2255" s="47"/>
      <c r="BL2255" s="47"/>
      <c r="BM2255" s="47"/>
      <c r="BN2255" s="47"/>
      <c r="BO2255" s="47"/>
      <c r="BP2255" s="47"/>
      <c r="BQ2255" s="47"/>
      <c r="BR2255" s="47"/>
      <c r="BS2255" s="47"/>
      <c r="BT2255" s="47"/>
      <c r="BU2255" s="47"/>
      <c r="BV2255" s="47"/>
      <c r="BW2255" s="47"/>
      <c r="BX2255" s="47"/>
      <c r="BY2255" s="47"/>
      <c r="BZ2255" s="47"/>
      <c r="CA2255" s="47"/>
      <c r="CB2255" s="47"/>
      <c r="CC2255" s="47"/>
      <c r="CD2255" s="47"/>
      <c r="CE2255" s="47"/>
      <c r="CF2255" s="47"/>
      <c r="CG2255" s="47"/>
      <c r="CH2255" s="47"/>
      <c r="CI2255" s="47"/>
    </row>
    <row r="2256" spans="3:87">
      <c r="C2256" s="17"/>
      <c r="D2256" s="90"/>
      <c r="E2256" s="47"/>
      <c r="F2256" s="47"/>
      <c r="G2256" s="47"/>
      <c r="H2256" s="47"/>
      <c r="I2256" s="47"/>
      <c r="J2256" s="47"/>
      <c r="K2256" s="47"/>
      <c r="L2256" s="47"/>
      <c r="M2256" s="47"/>
      <c r="N2256" s="47"/>
      <c r="O2256" s="47"/>
      <c r="P2256" s="47"/>
      <c r="Q2256" s="47"/>
      <c r="R2256" s="47"/>
      <c r="S2256" s="47"/>
      <c r="T2256" s="47"/>
      <c r="U2256" s="47"/>
      <c r="V2256" s="47"/>
      <c r="W2256" s="47"/>
      <c r="X2256" s="47"/>
      <c r="Y2256" s="47"/>
      <c r="Z2256" s="47"/>
      <c r="AA2256" s="47"/>
      <c r="AB2256" s="47"/>
      <c r="AC2256" s="47"/>
      <c r="AD2256" s="47"/>
      <c r="AE2256" s="47"/>
      <c r="AF2256" s="47"/>
      <c r="AG2256" s="47"/>
      <c r="AH2256" s="47"/>
      <c r="AI2256" s="47"/>
      <c r="AJ2256" s="47"/>
      <c r="AK2256" s="47"/>
      <c r="AL2256" s="47"/>
      <c r="AM2256" s="47"/>
      <c r="AN2256" s="47"/>
      <c r="AO2256" s="47"/>
      <c r="AP2256" s="47"/>
      <c r="AQ2256" s="47"/>
      <c r="AR2256" s="47"/>
      <c r="AS2256" s="47"/>
      <c r="AT2256" s="47"/>
      <c r="AU2256" s="47"/>
      <c r="AV2256" s="47"/>
      <c r="AW2256" s="47"/>
      <c r="AX2256" s="47"/>
      <c r="AY2256" s="47"/>
      <c r="AZ2256" s="47"/>
      <c r="BA2256" s="47"/>
      <c r="BB2256" s="47"/>
      <c r="BC2256" s="47"/>
      <c r="BD2256" s="47"/>
      <c r="BE2256" s="47"/>
      <c r="BF2256" s="47"/>
      <c r="BG2256" s="47"/>
      <c r="BH2256" s="47"/>
      <c r="BI2256" s="47"/>
      <c r="BJ2256" s="47"/>
      <c r="BK2256" s="47"/>
      <c r="BL2256" s="47"/>
      <c r="BM2256" s="47"/>
      <c r="BN2256" s="47"/>
      <c r="BO2256" s="47"/>
      <c r="BP2256" s="47"/>
      <c r="BQ2256" s="47"/>
      <c r="BR2256" s="47"/>
      <c r="BS2256" s="47"/>
      <c r="BT2256" s="47"/>
      <c r="BU2256" s="47"/>
      <c r="BV2256" s="47"/>
      <c r="BW2256" s="47"/>
      <c r="BX2256" s="47"/>
      <c r="BY2256" s="47"/>
      <c r="BZ2256" s="47"/>
      <c r="CA2256" s="47"/>
      <c r="CB2256" s="47"/>
      <c r="CC2256" s="47"/>
      <c r="CD2256" s="47"/>
      <c r="CE2256" s="47"/>
      <c r="CF2256" s="47"/>
      <c r="CG2256" s="47"/>
      <c r="CH2256" s="47"/>
      <c r="CI2256" s="47"/>
    </row>
    <row r="2257" spans="3:87">
      <c r="C2257" s="17"/>
      <c r="D2257" s="90"/>
      <c r="E2257" s="47"/>
      <c r="F2257" s="47"/>
      <c r="G2257" s="47"/>
      <c r="H2257" s="47"/>
      <c r="I2257" s="47"/>
      <c r="J2257" s="47"/>
      <c r="K2257" s="47"/>
      <c r="L2257" s="47"/>
      <c r="M2257" s="47"/>
      <c r="N2257" s="47"/>
      <c r="O2257" s="47"/>
      <c r="P2257" s="47"/>
      <c r="Q2257" s="47"/>
      <c r="R2257" s="47"/>
      <c r="S2257" s="47"/>
      <c r="T2257" s="47"/>
      <c r="U2257" s="47"/>
      <c r="V2257" s="47"/>
      <c r="W2257" s="47"/>
      <c r="X2257" s="47"/>
      <c r="Y2257" s="47"/>
      <c r="Z2257" s="47"/>
      <c r="AA2257" s="47"/>
      <c r="AB2257" s="47"/>
      <c r="AC2257" s="47"/>
      <c r="AD2257" s="47"/>
      <c r="AE2257" s="47"/>
      <c r="AF2257" s="47"/>
      <c r="AG2257" s="47"/>
      <c r="AH2257" s="47"/>
      <c r="AI2257" s="47"/>
      <c r="AJ2257" s="47"/>
      <c r="AK2257" s="47"/>
      <c r="AL2257" s="47"/>
      <c r="AM2257" s="47"/>
      <c r="AN2257" s="47"/>
      <c r="AO2257" s="47"/>
      <c r="AP2257" s="47"/>
      <c r="AQ2257" s="47"/>
      <c r="AR2257" s="47"/>
      <c r="AS2257" s="47"/>
      <c r="AT2257" s="47"/>
      <c r="AU2257" s="47"/>
      <c r="AV2257" s="47"/>
      <c r="AW2257" s="47"/>
      <c r="AX2257" s="47"/>
      <c r="AY2257" s="47"/>
      <c r="AZ2257" s="47"/>
      <c r="BA2257" s="47"/>
      <c r="BB2257" s="47"/>
      <c r="BC2257" s="47"/>
      <c r="BD2257" s="47"/>
      <c r="BE2257" s="47"/>
      <c r="BF2257" s="47"/>
      <c r="BG2257" s="47"/>
      <c r="BH2257" s="47"/>
      <c r="BI2257" s="47"/>
      <c r="BJ2257" s="47"/>
      <c r="BK2257" s="47"/>
      <c r="BL2257" s="47"/>
      <c r="BM2257" s="47"/>
      <c r="BN2257" s="47"/>
      <c r="BO2257" s="47"/>
      <c r="BP2257" s="47"/>
      <c r="BQ2257" s="47"/>
      <c r="BR2257" s="47"/>
      <c r="BS2257" s="47"/>
      <c r="BT2257" s="47"/>
      <c r="BU2257" s="47"/>
      <c r="BV2257" s="47"/>
      <c r="BW2257" s="47"/>
      <c r="BX2257" s="47"/>
      <c r="BY2257" s="47"/>
      <c r="BZ2257" s="47"/>
      <c r="CA2257" s="47"/>
      <c r="CB2257" s="47"/>
      <c r="CC2257" s="47"/>
      <c r="CD2257" s="47"/>
      <c r="CE2257" s="47"/>
      <c r="CF2257" s="47"/>
      <c r="CG2257" s="47"/>
      <c r="CH2257" s="47"/>
      <c r="CI2257" s="47"/>
    </row>
    <row r="2258" spans="3:87">
      <c r="C2258" s="17"/>
      <c r="D2258" s="90"/>
      <c r="E2258" s="47"/>
      <c r="F2258" s="47"/>
      <c r="G2258" s="47"/>
      <c r="H2258" s="47"/>
      <c r="I2258" s="47"/>
      <c r="J2258" s="47"/>
      <c r="K2258" s="47"/>
      <c r="L2258" s="47"/>
      <c r="M2258" s="47"/>
      <c r="N2258" s="47"/>
      <c r="O2258" s="47"/>
      <c r="P2258" s="47"/>
      <c r="Q2258" s="47"/>
      <c r="R2258" s="47"/>
      <c r="S2258" s="47"/>
      <c r="T2258" s="47"/>
      <c r="U2258" s="47"/>
      <c r="V2258" s="47"/>
      <c r="W2258" s="47"/>
      <c r="X2258" s="47"/>
      <c r="Y2258" s="47"/>
      <c r="Z2258" s="47"/>
      <c r="AA2258" s="47"/>
      <c r="AB2258" s="47"/>
      <c r="AC2258" s="47"/>
      <c r="AD2258" s="47"/>
      <c r="AE2258" s="47"/>
      <c r="AF2258" s="47"/>
      <c r="AG2258" s="47"/>
      <c r="AH2258" s="47"/>
      <c r="AI2258" s="47"/>
      <c r="AJ2258" s="47"/>
      <c r="AK2258" s="47"/>
      <c r="AL2258" s="47"/>
      <c r="AM2258" s="47"/>
      <c r="AN2258" s="47"/>
      <c r="AO2258" s="47"/>
      <c r="AP2258" s="47"/>
      <c r="AQ2258" s="47"/>
      <c r="AR2258" s="47"/>
      <c r="AS2258" s="47"/>
      <c r="AT2258" s="47"/>
      <c r="AU2258" s="47"/>
      <c r="AV2258" s="47"/>
      <c r="AW2258" s="47"/>
      <c r="AX2258" s="47"/>
      <c r="AY2258" s="47"/>
      <c r="AZ2258" s="47"/>
      <c r="BA2258" s="47"/>
      <c r="BB2258" s="47"/>
      <c r="BC2258" s="47"/>
      <c r="BD2258" s="47"/>
      <c r="BE2258" s="47"/>
      <c r="BF2258" s="47"/>
      <c r="BG2258" s="47"/>
      <c r="BH2258" s="47"/>
      <c r="BI2258" s="47"/>
      <c r="BJ2258" s="47"/>
      <c r="BK2258" s="47"/>
      <c r="BL2258" s="47"/>
      <c r="BM2258" s="47"/>
      <c r="BN2258" s="47"/>
      <c r="BO2258" s="47"/>
      <c r="BP2258" s="47"/>
      <c r="BQ2258" s="47"/>
      <c r="BR2258" s="47"/>
      <c r="BS2258" s="47"/>
      <c r="BT2258" s="47"/>
      <c r="BU2258" s="47"/>
      <c r="BV2258" s="47"/>
      <c r="BW2258" s="47"/>
      <c r="BX2258" s="47"/>
      <c r="BY2258" s="47"/>
      <c r="BZ2258" s="47"/>
      <c r="CA2258" s="47"/>
      <c r="CB2258" s="47"/>
      <c r="CC2258" s="47"/>
      <c r="CD2258" s="47"/>
      <c r="CE2258" s="47"/>
      <c r="CF2258" s="47"/>
      <c r="CG2258" s="47"/>
      <c r="CH2258" s="47"/>
      <c r="CI2258" s="47"/>
    </row>
    <row r="2259" spans="3:87">
      <c r="C2259" s="17"/>
      <c r="D2259" s="90"/>
      <c r="E2259" s="47"/>
      <c r="F2259" s="47"/>
      <c r="G2259" s="47"/>
      <c r="H2259" s="47"/>
      <c r="I2259" s="47"/>
      <c r="J2259" s="47"/>
      <c r="K2259" s="47"/>
      <c r="L2259" s="47"/>
      <c r="M2259" s="47"/>
      <c r="N2259" s="47"/>
      <c r="O2259" s="47"/>
      <c r="P2259" s="47"/>
      <c r="Q2259" s="47"/>
      <c r="R2259" s="47"/>
      <c r="S2259" s="47"/>
      <c r="T2259" s="47"/>
      <c r="U2259" s="47"/>
      <c r="V2259" s="47"/>
      <c r="W2259" s="47"/>
      <c r="X2259" s="47"/>
      <c r="Y2259" s="47"/>
      <c r="Z2259" s="47"/>
      <c r="AA2259" s="47"/>
      <c r="AB2259" s="47"/>
      <c r="AC2259" s="47"/>
      <c r="AD2259" s="47"/>
      <c r="AE2259" s="47"/>
      <c r="AF2259" s="47"/>
      <c r="AG2259" s="47"/>
      <c r="AH2259" s="47"/>
      <c r="AI2259" s="47"/>
      <c r="AJ2259" s="47"/>
      <c r="AK2259" s="47"/>
      <c r="AL2259" s="47"/>
      <c r="AM2259" s="47"/>
      <c r="AN2259" s="47"/>
      <c r="AO2259" s="47"/>
      <c r="AP2259" s="47"/>
      <c r="AQ2259" s="47"/>
      <c r="AR2259" s="47"/>
      <c r="AS2259" s="47"/>
      <c r="AT2259" s="47"/>
      <c r="AU2259" s="47"/>
      <c r="AV2259" s="47"/>
      <c r="AW2259" s="47"/>
      <c r="AX2259" s="47"/>
      <c r="AY2259" s="47"/>
      <c r="AZ2259" s="47"/>
      <c r="BA2259" s="47"/>
      <c r="BB2259" s="47"/>
      <c r="BC2259" s="47"/>
      <c r="BD2259" s="47"/>
      <c r="BE2259" s="47"/>
      <c r="BF2259" s="47"/>
      <c r="BG2259" s="47"/>
      <c r="BH2259" s="47"/>
      <c r="BI2259" s="47"/>
      <c r="BJ2259" s="47"/>
      <c r="BK2259" s="47"/>
      <c r="BL2259" s="47"/>
      <c r="BM2259" s="47"/>
      <c r="BN2259" s="47"/>
      <c r="BO2259" s="47"/>
      <c r="BP2259" s="47"/>
      <c r="BQ2259" s="47"/>
      <c r="BR2259" s="47"/>
      <c r="BS2259" s="47"/>
      <c r="BT2259" s="47"/>
      <c r="BU2259" s="47"/>
      <c r="BV2259" s="47"/>
      <c r="BW2259" s="47"/>
      <c r="BX2259" s="47"/>
      <c r="BY2259" s="47"/>
      <c r="BZ2259" s="47"/>
      <c r="CA2259" s="47"/>
      <c r="CB2259" s="47"/>
      <c r="CC2259" s="47"/>
      <c r="CD2259" s="47"/>
      <c r="CE2259" s="47"/>
      <c r="CF2259" s="47"/>
      <c r="CG2259" s="47"/>
      <c r="CH2259" s="47"/>
      <c r="CI2259" s="47"/>
    </row>
    <row r="2260" spans="3:87">
      <c r="C2260" s="17"/>
      <c r="D2260" s="90"/>
      <c r="E2260" s="47"/>
      <c r="F2260" s="47"/>
      <c r="G2260" s="47"/>
      <c r="H2260" s="47"/>
      <c r="I2260" s="47"/>
      <c r="J2260" s="47"/>
      <c r="K2260" s="47"/>
      <c r="L2260" s="47"/>
      <c r="M2260" s="47"/>
      <c r="N2260" s="47"/>
      <c r="O2260" s="47"/>
      <c r="P2260" s="47"/>
      <c r="Q2260" s="47"/>
      <c r="R2260" s="47"/>
      <c r="S2260" s="47"/>
      <c r="T2260" s="47"/>
      <c r="U2260" s="47"/>
      <c r="V2260" s="47"/>
      <c r="W2260" s="47"/>
      <c r="X2260" s="47"/>
      <c r="Y2260" s="47"/>
      <c r="Z2260" s="47"/>
      <c r="AA2260" s="47"/>
      <c r="AB2260" s="47"/>
      <c r="AC2260" s="47"/>
      <c r="AD2260" s="47"/>
      <c r="AE2260" s="47"/>
      <c r="AF2260" s="47"/>
      <c r="AG2260" s="47"/>
      <c r="AH2260" s="47"/>
      <c r="AI2260" s="47"/>
      <c r="AJ2260" s="47"/>
      <c r="AK2260" s="47"/>
      <c r="AL2260" s="47"/>
      <c r="AM2260" s="47"/>
      <c r="AN2260" s="47"/>
      <c r="AO2260" s="47"/>
      <c r="AP2260" s="47"/>
      <c r="AQ2260" s="47"/>
      <c r="AR2260" s="47"/>
      <c r="AS2260" s="47"/>
      <c r="AT2260" s="47"/>
      <c r="AU2260" s="47"/>
      <c r="AV2260" s="47"/>
      <c r="AW2260" s="47"/>
      <c r="AX2260" s="47"/>
      <c r="AY2260" s="47"/>
      <c r="AZ2260" s="47"/>
      <c r="BA2260" s="47"/>
      <c r="BB2260" s="47"/>
      <c r="BC2260" s="47"/>
      <c r="BD2260" s="47"/>
      <c r="BE2260" s="47"/>
      <c r="BF2260" s="47"/>
      <c r="BG2260" s="47"/>
      <c r="BH2260" s="47"/>
      <c r="BI2260" s="47"/>
      <c r="BJ2260" s="47"/>
      <c r="BK2260" s="47"/>
      <c r="BL2260" s="47"/>
      <c r="BM2260" s="47"/>
      <c r="BN2260" s="47"/>
      <c r="BO2260" s="47"/>
      <c r="BP2260" s="47"/>
      <c r="BQ2260" s="47"/>
      <c r="BR2260" s="47"/>
      <c r="BS2260" s="47"/>
      <c r="BT2260" s="47"/>
      <c r="BU2260" s="47"/>
      <c r="BV2260" s="47"/>
      <c r="BW2260" s="47"/>
      <c r="BX2260" s="47"/>
      <c r="BY2260" s="47"/>
      <c r="BZ2260" s="47"/>
      <c r="CA2260" s="47"/>
      <c r="CB2260" s="47"/>
      <c r="CC2260" s="47"/>
      <c r="CD2260" s="47"/>
      <c r="CE2260" s="47"/>
      <c r="CF2260" s="47"/>
      <c r="CG2260" s="47"/>
      <c r="CH2260" s="47"/>
      <c r="CI2260" s="47"/>
    </row>
    <row r="2261" spans="3:87">
      <c r="C2261" s="17"/>
      <c r="D2261" s="90"/>
      <c r="E2261" s="47"/>
      <c r="F2261" s="47"/>
      <c r="G2261" s="47"/>
      <c r="H2261" s="47"/>
      <c r="I2261" s="47"/>
      <c r="J2261" s="47"/>
      <c r="K2261" s="47"/>
      <c r="L2261" s="47"/>
      <c r="M2261" s="47"/>
      <c r="N2261" s="47"/>
      <c r="O2261" s="47"/>
      <c r="P2261" s="47"/>
      <c r="Q2261" s="47"/>
      <c r="R2261" s="47"/>
      <c r="S2261" s="47"/>
      <c r="T2261" s="47"/>
      <c r="U2261" s="47"/>
      <c r="V2261" s="47"/>
      <c r="W2261" s="47"/>
      <c r="X2261" s="47"/>
      <c r="Y2261" s="47"/>
      <c r="Z2261" s="47"/>
      <c r="AA2261" s="47"/>
      <c r="AB2261" s="47"/>
      <c r="AC2261" s="47"/>
      <c r="AD2261" s="47"/>
      <c r="AE2261" s="47"/>
      <c r="AF2261" s="47"/>
      <c r="AG2261" s="47"/>
      <c r="AH2261" s="47"/>
      <c r="AI2261" s="47"/>
      <c r="AJ2261" s="47"/>
      <c r="AK2261" s="47"/>
      <c r="AL2261" s="47"/>
      <c r="AM2261" s="47"/>
      <c r="AN2261" s="47"/>
      <c r="AO2261" s="47"/>
      <c r="AP2261" s="47"/>
      <c r="AQ2261" s="47"/>
      <c r="AR2261" s="47"/>
      <c r="AS2261" s="47"/>
      <c r="AT2261" s="47"/>
      <c r="AU2261" s="47"/>
      <c r="AV2261" s="47"/>
      <c r="AW2261" s="47"/>
      <c r="AX2261" s="47"/>
      <c r="AY2261" s="47"/>
      <c r="AZ2261" s="47"/>
      <c r="BA2261" s="47"/>
      <c r="BB2261" s="47"/>
      <c r="BC2261" s="47"/>
      <c r="BD2261" s="47"/>
      <c r="BE2261" s="47"/>
      <c r="BF2261" s="47"/>
      <c r="BG2261" s="47"/>
      <c r="BH2261" s="47"/>
      <c r="BI2261" s="47"/>
      <c r="BJ2261" s="47"/>
      <c r="BK2261" s="47"/>
      <c r="BL2261" s="47"/>
      <c r="BM2261" s="47"/>
      <c r="BN2261" s="47"/>
      <c r="BO2261" s="47"/>
      <c r="BP2261" s="47"/>
      <c r="BQ2261" s="47"/>
      <c r="BR2261" s="47"/>
      <c r="BS2261" s="47"/>
      <c r="BT2261" s="47"/>
      <c r="BU2261" s="47"/>
      <c r="BV2261" s="47"/>
      <c r="BW2261" s="47"/>
      <c r="BX2261" s="47"/>
      <c r="BY2261" s="47"/>
      <c r="BZ2261" s="47"/>
      <c r="CA2261" s="47"/>
      <c r="CB2261" s="47"/>
      <c r="CC2261" s="47"/>
      <c r="CD2261" s="47"/>
      <c r="CE2261" s="47"/>
      <c r="CF2261" s="47"/>
      <c r="CG2261" s="47"/>
      <c r="CH2261" s="47"/>
      <c r="CI2261" s="47"/>
    </row>
    <row r="2262" spans="3:87">
      <c r="C2262" s="17"/>
      <c r="D2262" s="90"/>
      <c r="E2262" s="47"/>
      <c r="F2262" s="47"/>
      <c r="G2262" s="47"/>
      <c r="H2262" s="47"/>
      <c r="I2262" s="47"/>
      <c r="J2262" s="47"/>
      <c r="K2262" s="47"/>
      <c r="L2262" s="47"/>
      <c r="M2262" s="47"/>
      <c r="N2262" s="47"/>
      <c r="O2262" s="47"/>
      <c r="P2262" s="47"/>
      <c r="Q2262" s="47"/>
      <c r="R2262" s="47"/>
      <c r="S2262" s="47"/>
      <c r="T2262" s="47"/>
      <c r="U2262" s="47"/>
      <c r="V2262" s="47"/>
      <c r="W2262" s="47"/>
      <c r="X2262" s="47"/>
      <c r="Y2262" s="47"/>
      <c r="Z2262" s="47"/>
      <c r="AA2262" s="47"/>
      <c r="AB2262" s="47"/>
      <c r="AC2262" s="47"/>
      <c r="AD2262" s="47"/>
      <c r="AE2262" s="47"/>
      <c r="AF2262" s="47"/>
      <c r="AG2262" s="47"/>
      <c r="AH2262" s="47"/>
      <c r="AI2262" s="47"/>
      <c r="AJ2262" s="47"/>
      <c r="AK2262" s="47"/>
      <c r="AL2262" s="47"/>
      <c r="AM2262" s="47"/>
      <c r="AN2262" s="47"/>
      <c r="AO2262" s="47"/>
      <c r="AP2262" s="47"/>
      <c r="AQ2262" s="47"/>
      <c r="AR2262" s="47"/>
      <c r="AS2262" s="47"/>
      <c r="AT2262" s="47"/>
      <c r="AU2262" s="47"/>
      <c r="AV2262" s="47"/>
      <c r="AW2262" s="47"/>
      <c r="AX2262" s="47"/>
      <c r="AY2262" s="47"/>
      <c r="AZ2262" s="47"/>
      <c r="BA2262" s="47"/>
      <c r="BB2262" s="47"/>
      <c r="BC2262" s="47"/>
      <c r="BD2262" s="47"/>
      <c r="BE2262" s="47"/>
      <c r="BF2262" s="47"/>
      <c r="BG2262" s="47"/>
      <c r="BH2262" s="47"/>
      <c r="BI2262" s="47"/>
      <c r="BJ2262" s="47"/>
      <c r="BK2262" s="47"/>
      <c r="BL2262" s="47"/>
      <c r="BM2262" s="47"/>
      <c r="BN2262" s="47"/>
      <c r="BO2262" s="47"/>
      <c r="BP2262" s="47"/>
      <c r="BQ2262" s="47"/>
      <c r="BR2262" s="47"/>
      <c r="BS2262" s="47"/>
      <c r="BT2262" s="47"/>
      <c r="BU2262" s="47"/>
      <c r="BV2262" s="47"/>
      <c r="BW2262" s="47"/>
      <c r="BX2262" s="47"/>
      <c r="BY2262" s="47"/>
      <c r="BZ2262" s="47"/>
      <c r="CA2262" s="47"/>
      <c r="CB2262" s="47"/>
      <c r="CC2262" s="47"/>
      <c r="CD2262" s="47"/>
      <c r="CE2262" s="47"/>
      <c r="CF2262" s="47"/>
      <c r="CG2262" s="47"/>
      <c r="CH2262" s="47"/>
      <c r="CI2262" s="47"/>
    </row>
    <row r="2263" spans="3:87">
      <c r="C2263" s="17"/>
      <c r="D2263" s="90"/>
      <c r="E2263" s="47"/>
      <c r="F2263" s="47"/>
      <c r="G2263" s="47"/>
      <c r="H2263" s="47"/>
      <c r="I2263" s="47"/>
      <c r="J2263" s="47"/>
      <c r="K2263" s="47"/>
      <c r="L2263" s="47"/>
      <c r="M2263" s="47"/>
      <c r="N2263" s="47"/>
      <c r="O2263" s="47"/>
      <c r="P2263" s="47"/>
      <c r="Q2263" s="47"/>
      <c r="R2263" s="47"/>
      <c r="S2263" s="47"/>
      <c r="T2263" s="47"/>
      <c r="U2263" s="47"/>
      <c r="V2263" s="47"/>
      <c r="W2263" s="47"/>
      <c r="X2263" s="47"/>
      <c r="Y2263" s="47"/>
      <c r="Z2263" s="47"/>
      <c r="AA2263" s="47"/>
      <c r="AB2263" s="47"/>
      <c r="AC2263" s="47"/>
      <c r="AD2263" s="47"/>
      <c r="AE2263" s="47"/>
      <c r="AF2263" s="47"/>
      <c r="AG2263" s="47"/>
      <c r="AH2263" s="47"/>
      <c r="AI2263" s="47"/>
      <c r="AJ2263" s="47"/>
      <c r="AK2263" s="47"/>
      <c r="AL2263" s="47"/>
      <c r="AM2263" s="47"/>
      <c r="AN2263" s="47"/>
      <c r="AO2263" s="47"/>
      <c r="AP2263" s="47"/>
      <c r="AQ2263" s="47"/>
      <c r="AR2263" s="47"/>
      <c r="AS2263" s="47"/>
      <c r="AT2263" s="47"/>
      <c r="AU2263" s="47"/>
      <c r="AV2263" s="47"/>
      <c r="AW2263" s="47"/>
      <c r="AX2263" s="47"/>
      <c r="AY2263" s="47"/>
      <c r="AZ2263" s="47"/>
      <c r="BA2263" s="47"/>
      <c r="BB2263" s="47"/>
      <c r="BC2263" s="47"/>
      <c r="BD2263" s="47"/>
      <c r="BE2263" s="47"/>
      <c r="BF2263" s="47"/>
      <c r="BG2263" s="47"/>
      <c r="BH2263" s="47"/>
      <c r="BI2263" s="47"/>
      <c r="BJ2263" s="47"/>
      <c r="BK2263" s="47"/>
      <c r="BL2263" s="47"/>
      <c r="BM2263" s="47"/>
      <c r="BN2263" s="47"/>
      <c r="BO2263" s="47"/>
      <c r="BP2263" s="47"/>
      <c r="BQ2263" s="47"/>
      <c r="BR2263" s="47"/>
      <c r="BS2263" s="47"/>
      <c r="BT2263" s="47"/>
      <c r="BU2263" s="47"/>
      <c r="BV2263" s="47"/>
      <c r="BW2263" s="47"/>
      <c r="BX2263" s="47"/>
      <c r="BY2263" s="47"/>
      <c r="BZ2263" s="47"/>
      <c r="CA2263" s="47"/>
      <c r="CB2263" s="47"/>
      <c r="CC2263" s="47"/>
      <c r="CD2263" s="47"/>
      <c r="CE2263" s="47"/>
      <c r="CF2263" s="47"/>
      <c r="CG2263" s="47"/>
      <c r="CH2263" s="47"/>
      <c r="CI2263" s="47"/>
    </row>
    <row r="2264" spans="3:87">
      <c r="C2264" s="17"/>
      <c r="D2264" s="90"/>
      <c r="E2264" s="47"/>
      <c r="F2264" s="47"/>
      <c r="G2264" s="47"/>
      <c r="H2264" s="47"/>
      <c r="I2264" s="47"/>
      <c r="J2264" s="47"/>
      <c r="K2264" s="47"/>
      <c r="L2264" s="47"/>
      <c r="M2264" s="47"/>
      <c r="N2264" s="47"/>
      <c r="O2264" s="47"/>
      <c r="P2264" s="47"/>
      <c r="Q2264" s="47"/>
      <c r="R2264" s="47"/>
      <c r="S2264" s="47"/>
      <c r="T2264" s="47"/>
      <c r="U2264" s="47"/>
      <c r="V2264" s="47"/>
      <c r="W2264" s="47"/>
      <c r="X2264" s="47"/>
      <c r="Y2264" s="47"/>
      <c r="Z2264" s="47"/>
      <c r="AA2264" s="47"/>
      <c r="AB2264" s="47"/>
      <c r="AC2264" s="47"/>
      <c r="AD2264" s="47"/>
      <c r="AE2264" s="47"/>
      <c r="AF2264" s="47"/>
      <c r="AG2264" s="47"/>
      <c r="AH2264" s="47"/>
      <c r="AI2264" s="47"/>
      <c r="AJ2264" s="47"/>
      <c r="AK2264" s="47"/>
      <c r="AL2264" s="47"/>
      <c r="AM2264" s="47"/>
      <c r="AN2264" s="47"/>
      <c r="AO2264" s="47"/>
      <c r="AP2264" s="47"/>
      <c r="AQ2264" s="47"/>
      <c r="AR2264" s="47"/>
      <c r="AS2264" s="47"/>
      <c r="AT2264" s="47"/>
      <c r="AU2264" s="47"/>
      <c r="AV2264" s="47"/>
      <c r="AW2264" s="47"/>
      <c r="AX2264" s="47"/>
      <c r="AY2264" s="47"/>
      <c r="AZ2264" s="47"/>
      <c r="BA2264" s="47"/>
      <c r="BB2264" s="47"/>
      <c r="BC2264" s="47"/>
      <c r="BD2264" s="47"/>
      <c r="BE2264" s="47"/>
      <c r="BF2264" s="47"/>
      <c r="BG2264" s="47"/>
      <c r="BH2264" s="47"/>
      <c r="BI2264" s="47"/>
      <c r="BJ2264" s="47"/>
      <c r="BK2264" s="47"/>
      <c r="BL2264" s="47"/>
      <c r="BM2264" s="47"/>
      <c r="BN2264" s="47"/>
      <c r="BO2264" s="47"/>
      <c r="BP2264" s="47"/>
      <c r="BQ2264" s="47"/>
      <c r="BR2264" s="47"/>
      <c r="BS2264" s="47"/>
      <c r="BT2264" s="47"/>
      <c r="BU2264" s="47"/>
      <c r="BV2264" s="47"/>
      <c r="BW2264" s="47"/>
      <c r="BX2264" s="47"/>
      <c r="BY2264" s="47"/>
      <c r="BZ2264" s="47"/>
      <c r="CA2264" s="47"/>
      <c r="CB2264" s="47"/>
      <c r="CC2264" s="47"/>
      <c r="CD2264" s="47"/>
      <c r="CE2264" s="47"/>
      <c r="CF2264" s="47"/>
      <c r="CG2264" s="47"/>
      <c r="CH2264" s="47"/>
      <c r="CI2264" s="47"/>
    </row>
    <row r="2265" spans="3:87">
      <c r="C2265" s="17"/>
      <c r="D2265" s="90"/>
      <c r="E2265" s="47"/>
      <c r="F2265" s="47"/>
      <c r="G2265" s="47"/>
      <c r="H2265" s="47"/>
      <c r="I2265" s="47"/>
      <c r="J2265" s="47"/>
      <c r="K2265" s="47"/>
      <c r="L2265" s="47"/>
      <c r="M2265" s="47"/>
      <c r="N2265" s="47"/>
      <c r="O2265" s="47"/>
      <c r="P2265" s="47"/>
      <c r="Q2265" s="47"/>
      <c r="R2265" s="47"/>
      <c r="S2265" s="47"/>
      <c r="T2265" s="47"/>
      <c r="U2265" s="47"/>
      <c r="V2265" s="47"/>
      <c r="W2265" s="47"/>
      <c r="X2265" s="47"/>
      <c r="Y2265" s="47"/>
      <c r="Z2265" s="47"/>
      <c r="AA2265" s="47"/>
      <c r="AB2265" s="47"/>
      <c r="AC2265" s="47"/>
      <c r="AD2265" s="47"/>
      <c r="AE2265" s="47"/>
      <c r="AF2265" s="47"/>
      <c r="AG2265" s="47"/>
      <c r="AH2265" s="47"/>
      <c r="AI2265" s="47"/>
      <c r="AJ2265" s="47"/>
      <c r="AK2265" s="47"/>
      <c r="AL2265" s="47"/>
      <c r="AM2265" s="47"/>
      <c r="AN2265" s="47"/>
      <c r="AO2265" s="47"/>
      <c r="AP2265" s="47"/>
      <c r="AQ2265" s="47"/>
      <c r="AR2265" s="47"/>
      <c r="AS2265" s="47"/>
      <c r="AT2265" s="47"/>
      <c r="AU2265" s="47"/>
      <c r="AV2265" s="47"/>
      <c r="AW2265" s="47"/>
      <c r="AX2265" s="47"/>
      <c r="AY2265" s="47"/>
      <c r="AZ2265" s="47"/>
      <c r="BA2265" s="47"/>
      <c r="BB2265" s="47"/>
      <c r="BC2265" s="47"/>
      <c r="BD2265" s="47"/>
      <c r="BE2265" s="47"/>
      <c r="BF2265" s="47"/>
      <c r="BG2265" s="47"/>
      <c r="BH2265" s="47"/>
      <c r="BI2265" s="47"/>
      <c r="BJ2265" s="47"/>
      <c r="BK2265" s="47"/>
      <c r="BL2265" s="47"/>
      <c r="BM2265" s="47"/>
      <c r="BN2265" s="47"/>
      <c r="BO2265" s="47"/>
      <c r="BP2265" s="47"/>
      <c r="BQ2265" s="47"/>
      <c r="BR2265" s="47"/>
      <c r="BS2265" s="47"/>
      <c r="BT2265" s="47"/>
      <c r="BU2265" s="47"/>
      <c r="BV2265" s="47"/>
      <c r="BW2265" s="47"/>
      <c r="BX2265" s="47"/>
      <c r="BY2265" s="47"/>
      <c r="BZ2265" s="47"/>
      <c r="CA2265" s="47"/>
      <c r="CB2265" s="47"/>
      <c r="CC2265" s="47"/>
      <c r="CD2265" s="47"/>
      <c r="CE2265" s="47"/>
      <c r="CF2265" s="47"/>
      <c r="CG2265" s="47"/>
      <c r="CH2265" s="47"/>
      <c r="CI2265" s="47"/>
    </row>
    <row r="2266" spans="3:87">
      <c r="C2266" s="17"/>
      <c r="D2266" s="90"/>
      <c r="E2266" s="47"/>
      <c r="F2266" s="47"/>
      <c r="G2266" s="47"/>
      <c r="H2266" s="47"/>
      <c r="I2266" s="47"/>
      <c r="J2266" s="47"/>
      <c r="K2266" s="47"/>
      <c r="L2266" s="47"/>
      <c r="M2266" s="47"/>
      <c r="N2266" s="47"/>
      <c r="O2266" s="47"/>
      <c r="P2266" s="47"/>
      <c r="Q2266" s="47"/>
      <c r="R2266" s="47"/>
      <c r="S2266" s="47"/>
      <c r="T2266" s="47"/>
      <c r="U2266" s="47"/>
      <c r="V2266" s="47"/>
      <c r="W2266" s="47"/>
      <c r="X2266" s="47"/>
      <c r="Y2266" s="47"/>
      <c r="Z2266" s="47"/>
      <c r="AA2266" s="47"/>
      <c r="AB2266" s="47"/>
      <c r="AC2266" s="47"/>
      <c r="AD2266" s="47"/>
      <c r="AE2266" s="47"/>
      <c r="AF2266" s="47"/>
      <c r="AG2266" s="47"/>
      <c r="AH2266" s="47"/>
      <c r="AI2266" s="47"/>
      <c r="AJ2266" s="47"/>
      <c r="AK2266" s="47"/>
      <c r="AL2266" s="47"/>
      <c r="AM2266" s="47"/>
      <c r="AN2266" s="47"/>
      <c r="AO2266" s="47"/>
      <c r="AP2266" s="47"/>
      <c r="AQ2266" s="47"/>
      <c r="AR2266" s="47"/>
      <c r="AS2266" s="47"/>
      <c r="AT2266" s="47"/>
      <c r="AU2266" s="47"/>
      <c r="AV2266" s="47"/>
      <c r="AW2266" s="47"/>
      <c r="AX2266" s="47"/>
      <c r="AY2266" s="47"/>
      <c r="AZ2266" s="47"/>
      <c r="BA2266" s="47"/>
      <c r="BB2266" s="47"/>
      <c r="BC2266" s="47"/>
      <c r="BD2266" s="47"/>
      <c r="BE2266" s="47"/>
      <c r="BF2266" s="47"/>
      <c r="BG2266" s="47"/>
      <c r="BH2266" s="47"/>
      <c r="BI2266" s="47"/>
      <c r="BJ2266" s="47"/>
      <c r="BK2266" s="47"/>
      <c r="BL2266" s="47"/>
      <c r="BM2266" s="47"/>
      <c r="BN2266" s="47"/>
      <c r="BO2266" s="47"/>
      <c r="BP2266" s="47"/>
      <c r="BQ2266" s="47"/>
      <c r="BR2266" s="47"/>
      <c r="BS2266" s="47"/>
      <c r="BT2266" s="47"/>
      <c r="BU2266" s="47"/>
      <c r="BV2266" s="47"/>
      <c r="BW2266" s="47"/>
      <c r="BX2266" s="47"/>
      <c r="BY2266" s="47"/>
      <c r="BZ2266" s="47"/>
      <c r="CA2266" s="47"/>
      <c r="CB2266" s="47"/>
      <c r="CC2266" s="47"/>
      <c r="CD2266" s="47"/>
      <c r="CE2266" s="47"/>
      <c r="CF2266" s="47"/>
      <c r="CG2266" s="47"/>
      <c r="CH2266" s="47"/>
      <c r="CI2266" s="47"/>
    </row>
    <row r="2267" spans="3:87">
      <c r="C2267" s="17"/>
      <c r="D2267" s="90"/>
      <c r="E2267" s="47"/>
      <c r="F2267" s="47"/>
      <c r="G2267" s="47"/>
      <c r="H2267" s="47"/>
      <c r="I2267" s="47"/>
      <c r="J2267" s="47"/>
      <c r="K2267" s="47"/>
      <c r="L2267" s="47"/>
      <c r="M2267" s="47"/>
      <c r="N2267" s="47"/>
      <c r="O2267" s="47"/>
      <c r="P2267" s="47"/>
      <c r="Q2267" s="47"/>
      <c r="R2267" s="47"/>
      <c r="S2267" s="47"/>
      <c r="T2267" s="47"/>
      <c r="U2267" s="47"/>
      <c r="V2267" s="47"/>
      <c r="W2267" s="47"/>
      <c r="X2267" s="47"/>
      <c r="Y2267" s="47"/>
      <c r="Z2267" s="47"/>
      <c r="AA2267" s="47"/>
      <c r="AB2267" s="47"/>
      <c r="AC2267" s="47"/>
      <c r="AD2267" s="47"/>
      <c r="AE2267" s="47"/>
      <c r="AF2267" s="47"/>
      <c r="AG2267" s="47"/>
      <c r="AH2267" s="47"/>
      <c r="AI2267" s="47"/>
      <c r="AJ2267" s="47"/>
      <c r="AK2267" s="47"/>
      <c r="AL2267" s="47"/>
      <c r="AM2267" s="47"/>
      <c r="AN2267" s="47"/>
      <c r="AO2267" s="47"/>
      <c r="AP2267" s="47"/>
      <c r="AQ2267" s="47"/>
      <c r="AR2267" s="47"/>
      <c r="AS2267" s="47"/>
      <c r="AT2267" s="47"/>
      <c r="AU2267" s="47"/>
      <c r="AV2267" s="47"/>
      <c r="AW2267" s="47"/>
      <c r="AX2267" s="47"/>
      <c r="AY2267" s="47"/>
      <c r="AZ2267" s="47"/>
      <c r="BA2267" s="47"/>
      <c r="BB2267" s="47"/>
      <c r="BC2267" s="47"/>
      <c r="BD2267" s="47"/>
      <c r="BE2267" s="47"/>
      <c r="BF2267" s="47"/>
      <c r="BG2267" s="47"/>
      <c r="BH2267" s="47"/>
      <c r="BI2267" s="47"/>
      <c r="BJ2267" s="47"/>
      <c r="BK2267" s="47"/>
      <c r="BL2267" s="47"/>
      <c r="BM2267" s="47"/>
      <c r="BN2267" s="47"/>
      <c r="BO2267" s="47"/>
      <c r="BP2267" s="47"/>
      <c r="BQ2267" s="47"/>
      <c r="BR2267" s="47"/>
      <c r="BS2267" s="47"/>
      <c r="BT2267" s="47"/>
      <c r="BU2267" s="47"/>
      <c r="BV2267" s="47"/>
      <c r="BW2267" s="47"/>
      <c r="BX2267" s="47"/>
      <c r="BY2267" s="47"/>
      <c r="BZ2267" s="47"/>
      <c r="CA2267" s="47"/>
      <c r="CB2267" s="47"/>
      <c r="CC2267" s="47"/>
      <c r="CD2267" s="47"/>
      <c r="CE2267" s="47"/>
      <c r="CF2267" s="47"/>
      <c r="CG2267" s="47"/>
      <c r="CH2267" s="47"/>
      <c r="CI2267" s="47"/>
    </row>
    <row r="2268" spans="3:87">
      <c r="C2268" s="17"/>
      <c r="D2268" s="90"/>
      <c r="E2268" s="47"/>
      <c r="F2268" s="47"/>
      <c r="G2268" s="47"/>
      <c r="H2268" s="47"/>
      <c r="I2268" s="47"/>
      <c r="J2268" s="47"/>
      <c r="K2268" s="47"/>
      <c r="L2268" s="47"/>
      <c r="M2268" s="47"/>
      <c r="N2268" s="47"/>
      <c r="O2268" s="47"/>
      <c r="P2268" s="47"/>
      <c r="Q2268" s="47"/>
      <c r="R2268" s="47"/>
      <c r="S2268" s="47"/>
      <c r="T2268" s="47"/>
      <c r="U2268" s="47"/>
      <c r="V2268" s="47"/>
      <c r="W2268" s="47"/>
      <c r="X2268" s="47"/>
      <c r="Y2268" s="47"/>
      <c r="Z2268" s="47"/>
      <c r="AA2268" s="47"/>
      <c r="AB2268" s="47"/>
      <c r="AC2268" s="47"/>
      <c r="AD2268" s="47"/>
      <c r="AE2268" s="47"/>
      <c r="AF2268" s="47"/>
      <c r="AG2268" s="47"/>
      <c r="AH2268" s="47"/>
      <c r="AI2268" s="47"/>
      <c r="AJ2268" s="47"/>
      <c r="AK2268" s="47"/>
      <c r="AL2268" s="47"/>
      <c r="AM2268" s="47"/>
      <c r="AN2268" s="47"/>
      <c r="AO2268" s="47"/>
      <c r="AP2268" s="47"/>
      <c r="AQ2268" s="47"/>
      <c r="AR2268" s="47"/>
      <c r="AS2268" s="47"/>
      <c r="AT2268" s="47"/>
      <c r="AU2268" s="47"/>
      <c r="AV2268" s="47"/>
      <c r="AW2268" s="47"/>
      <c r="AX2268" s="47"/>
      <c r="AY2268" s="47"/>
      <c r="AZ2268" s="47"/>
      <c r="BA2268" s="47"/>
      <c r="BB2268" s="47"/>
      <c r="BC2268" s="47"/>
      <c r="BD2268" s="47"/>
      <c r="BE2268" s="47"/>
      <c r="BF2268" s="47"/>
      <c r="BG2268" s="47"/>
      <c r="BH2268" s="47"/>
      <c r="BI2268" s="47"/>
      <c r="BJ2268" s="47"/>
      <c r="BK2268" s="47"/>
      <c r="BL2268" s="47"/>
      <c r="BM2268" s="47"/>
      <c r="BN2268" s="47"/>
      <c r="BO2268" s="47"/>
      <c r="BP2268" s="47"/>
      <c r="BQ2268" s="47"/>
      <c r="BR2268" s="47"/>
      <c r="BS2268" s="47"/>
      <c r="BT2268" s="47"/>
      <c r="BU2268" s="47"/>
      <c r="BV2268" s="47"/>
      <c r="BW2268" s="47"/>
      <c r="BX2268" s="47"/>
      <c r="BY2268" s="47"/>
      <c r="BZ2268" s="47"/>
      <c r="CA2268" s="47"/>
      <c r="CB2268" s="47"/>
      <c r="CC2268" s="47"/>
      <c r="CD2268" s="47"/>
      <c r="CE2268" s="47"/>
      <c r="CF2268" s="47"/>
      <c r="CG2268" s="47"/>
      <c r="CH2268" s="47"/>
      <c r="CI2268" s="47"/>
    </row>
    <row r="2269" spans="3:87">
      <c r="C2269" s="17"/>
      <c r="D2269" s="90"/>
      <c r="E2269" s="47"/>
      <c r="F2269" s="47"/>
      <c r="G2269" s="47"/>
      <c r="H2269" s="47"/>
      <c r="I2269" s="47"/>
      <c r="J2269" s="47"/>
      <c r="K2269" s="47"/>
      <c r="L2269" s="47"/>
      <c r="M2269" s="47"/>
      <c r="N2269" s="47"/>
      <c r="O2269" s="47"/>
      <c r="P2269" s="47"/>
      <c r="Q2269" s="47"/>
      <c r="R2269" s="47"/>
      <c r="S2269" s="47"/>
      <c r="T2269" s="47"/>
      <c r="U2269" s="47"/>
      <c r="V2269" s="47"/>
      <c r="W2269" s="47"/>
      <c r="X2269" s="47"/>
      <c r="Y2269" s="47"/>
      <c r="Z2269" s="47"/>
      <c r="AA2269" s="47"/>
      <c r="AB2269" s="47"/>
      <c r="AC2269" s="47"/>
      <c r="AD2269" s="47"/>
      <c r="AE2269" s="47"/>
      <c r="AF2269" s="47"/>
      <c r="AG2269" s="47"/>
      <c r="AH2269" s="47"/>
      <c r="AI2269" s="47"/>
      <c r="AJ2269" s="47"/>
      <c r="AK2269" s="47"/>
      <c r="AL2269" s="47"/>
      <c r="AM2269" s="47"/>
      <c r="AN2269" s="47"/>
      <c r="AO2269" s="47"/>
      <c r="AP2269" s="47"/>
      <c r="AQ2269" s="47"/>
      <c r="AR2269" s="47"/>
      <c r="AS2269" s="47"/>
      <c r="AT2269" s="47"/>
      <c r="AU2269" s="47"/>
      <c r="AV2269" s="47"/>
      <c r="AW2269" s="47"/>
      <c r="AX2269" s="47"/>
      <c r="AY2269" s="47"/>
      <c r="AZ2269" s="47"/>
      <c r="BA2269" s="47"/>
      <c r="BB2269" s="47"/>
      <c r="BC2269" s="47"/>
      <c r="BD2269" s="47"/>
      <c r="BE2269" s="47"/>
      <c r="BF2269" s="47"/>
      <c r="BG2269" s="47"/>
      <c r="BH2269" s="47"/>
      <c r="BI2269" s="47"/>
      <c r="BJ2269" s="47"/>
      <c r="BK2269" s="47"/>
      <c r="BL2269" s="47"/>
      <c r="BM2269" s="47"/>
      <c r="BN2269" s="47"/>
      <c r="BO2269" s="47"/>
      <c r="BP2269" s="47"/>
      <c r="BQ2269" s="47"/>
      <c r="BR2269" s="47"/>
      <c r="BS2269" s="47"/>
      <c r="BT2269" s="47"/>
      <c r="BU2269" s="47"/>
      <c r="BV2269" s="47"/>
      <c r="BW2269" s="47"/>
      <c r="BX2269" s="47"/>
      <c r="BY2269" s="47"/>
      <c r="BZ2269" s="47"/>
      <c r="CA2269" s="47"/>
      <c r="CB2269" s="47"/>
      <c r="CC2269" s="47"/>
      <c r="CD2269" s="47"/>
      <c r="CE2269" s="47"/>
      <c r="CF2269" s="47"/>
      <c r="CG2269" s="47"/>
      <c r="CH2269" s="47"/>
      <c r="CI2269" s="47"/>
    </row>
    <row r="2270" spans="3:87">
      <c r="C2270" s="17"/>
      <c r="D2270" s="90"/>
      <c r="E2270" s="47"/>
      <c r="F2270" s="47"/>
      <c r="G2270" s="47"/>
      <c r="H2270" s="47"/>
      <c r="I2270" s="47"/>
      <c r="J2270" s="47"/>
      <c r="K2270" s="47"/>
      <c r="L2270" s="47"/>
      <c r="M2270" s="47"/>
      <c r="N2270" s="47"/>
      <c r="O2270" s="47"/>
      <c r="P2270" s="47"/>
      <c r="Q2270" s="47"/>
      <c r="R2270" s="47"/>
      <c r="S2270" s="47"/>
      <c r="T2270" s="47"/>
      <c r="U2270" s="47"/>
      <c r="V2270" s="47"/>
      <c r="W2270" s="47"/>
      <c r="X2270" s="47"/>
      <c r="Y2270" s="47"/>
      <c r="Z2270" s="47"/>
      <c r="AA2270" s="47"/>
      <c r="AB2270" s="47"/>
      <c r="AC2270" s="47"/>
      <c r="AD2270" s="47"/>
      <c r="AE2270" s="47"/>
      <c r="AF2270" s="47"/>
      <c r="AG2270" s="47"/>
      <c r="AH2270" s="47"/>
      <c r="AI2270" s="47"/>
      <c r="AJ2270" s="47"/>
      <c r="AK2270" s="47"/>
      <c r="AL2270" s="47"/>
      <c r="AM2270" s="47"/>
      <c r="AN2270" s="47"/>
      <c r="AO2270" s="47"/>
      <c r="AP2270" s="47"/>
      <c r="AQ2270" s="47"/>
      <c r="AR2270" s="47"/>
      <c r="AS2270" s="47"/>
      <c r="AT2270" s="47"/>
      <c r="AU2270" s="47"/>
      <c r="AV2270" s="47"/>
      <c r="AW2270" s="47"/>
      <c r="AX2270" s="47"/>
      <c r="AY2270" s="47"/>
      <c r="AZ2270" s="47"/>
      <c r="BA2270" s="47"/>
      <c r="BB2270" s="47"/>
      <c r="BC2270" s="47"/>
      <c r="BD2270" s="47"/>
      <c r="BE2270" s="47"/>
      <c r="BF2270" s="47"/>
      <c r="BG2270" s="47"/>
      <c r="BH2270" s="47"/>
      <c r="BI2270" s="47"/>
      <c r="BJ2270" s="47"/>
      <c r="BK2270" s="47"/>
      <c r="BL2270" s="47"/>
      <c r="BM2270" s="47"/>
      <c r="BN2270" s="47"/>
      <c r="BO2270" s="47"/>
      <c r="BP2270" s="47"/>
      <c r="BQ2270" s="47"/>
      <c r="BR2270" s="47"/>
      <c r="BS2270" s="47"/>
      <c r="BT2270" s="47"/>
      <c r="BU2270" s="47"/>
      <c r="BV2270" s="47"/>
      <c r="BW2270" s="47"/>
      <c r="BX2270" s="47"/>
      <c r="BY2270" s="47"/>
      <c r="BZ2270" s="47"/>
      <c r="CA2270" s="47"/>
      <c r="CB2270" s="47"/>
      <c r="CC2270" s="47"/>
      <c r="CD2270" s="47"/>
      <c r="CE2270" s="47"/>
      <c r="CF2270" s="47"/>
      <c r="CG2270" s="47"/>
      <c r="CH2270" s="47"/>
      <c r="CI2270" s="47"/>
    </row>
    <row r="2271" spans="3:87">
      <c r="C2271" s="17"/>
      <c r="D2271" s="90"/>
      <c r="E2271" s="47"/>
      <c r="F2271" s="47"/>
      <c r="G2271" s="47"/>
      <c r="H2271" s="47"/>
      <c r="I2271" s="47"/>
      <c r="J2271" s="47"/>
      <c r="K2271" s="47"/>
      <c r="L2271" s="47"/>
      <c r="M2271" s="47"/>
      <c r="N2271" s="47"/>
      <c r="O2271" s="47"/>
      <c r="P2271" s="47"/>
      <c r="Q2271" s="47"/>
      <c r="R2271" s="47"/>
      <c r="S2271" s="47"/>
      <c r="T2271" s="47"/>
      <c r="U2271" s="47"/>
      <c r="V2271" s="47"/>
      <c r="W2271" s="47"/>
      <c r="X2271" s="47"/>
      <c r="Y2271" s="47"/>
      <c r="Z2271" s="47"/>
      <c r="AA2271" s="47"/>
      <c r="AB2271" s="47"/>
      <c r="AC2271" s="47"/>
      <c r="AD2271" s="47"/>
      <c r="AE2271" s="47"/>
      <c r="AF2271" s="47"/>
      <c r="AG2271" s="47"/>
      <c r="AH2271" s="47"/>
      <c r="AI2271" s="47"/>
      <c r="AJ2271" s="47"/>
      <c r="AK2271" s="47"/>
      <c r="AL2271" s="47"/>
      <c r="AM2271" s="47"/>
      <c r="AN2271" s="47"/>
      <c r="AO2271" s="47"/>
      <c r="AP2271" s="47"/>
      <c r="AQ2271" s="47"/>
      <c r="AR2271" s="47"/>
      <c r="AS2271" s="47"/>
      <c r="AT2271" s="47"/>
      <c r="AU2271" s="47"/>
      <c r="AV2271" s="47"/>
      <c r="AW2271" s="47"/>
      <c r="AX2271" s="47"/>
      <c r="AY2271" s="47"/>
      <c r="AZ2271" s="47"/>
      <c r="BA2271" s="47"/>
      <c r="BB2271" s="47"/>
      <c r="BC2271" s="47"/>
      <c r="BD2271" s="47"/>
      <c r="BE2271" s="47"/>
      <c r="BF2271" s="47"/>
      <c r="BG2271" s="47"/>
      <c r="BH2271" s="47"/>
      <c r="BI2271" s="47"/>
      <c r="BJ2271" s="47"/>
      <c r="BK2271" s="47"/>
      <c r="BL2271" s="47"/>
      <c r="BM2271" s="47"/>
      <c r="BN2271" s="47"/>
      <c r="BO2271" s="47"/>
      <c r="BP2271" s="47"/>
      <c r="BQ2271" s="47"/>
      <c r="BR2271" s="47"/>
      <c r="BS2271" s="47"/>
      <c r="BT2271" s="47"/>
      <c r="BU2271" s="47"/>
      <c r="BV2271" s="47"/>
      <c r="BW2271" s="47"/>
      <c r="BX2271" s="47"/>
      <c r="BY2271" s="47"/>
      <c r="BZ2271" s="47"/>
      <c r="CA2271" s="47"/>
      <c r="CB2271" s="47"/>
      <c r="CC2271" s="47"/>
      <c r="CD2271" s="47"/>
      <c r="CE2271" s="47"/>
      <c r="CF2271" s="47"/>
      <c r="CG2271" s="47"/>
      <c r="CH2271" s="47"/>
      <c r="CI2271" s="47"/>
    </row>
    <row r="2272" spans="3:87">
      <c r="C2272" s="17"/>
      <c r="D2272" s="90"/>
      <c r="E2272" s="47"/>
      <c r="F2272" s="47"/>
      <c r="G2272" s="47"/>
      <c r="H2272" s="47"/>
      <c r="I2272" s="47"/>
      <c r="J2272" s="47"/>
      <c r="K2272" s="47"/>
      <c r="L2272" s="47"/>
      <c r="M2272" s="47"/>
      <c r="N2272" s="47"/>
      <c r="O2272" s="47"/>
      <c r="P2272" s="47"/>
      <c r="Q2272" s="47"/>
      <c r="R2272" s="47"/>
      <c r="S2272" s="47"/>
      <c r="T2272" s="47"/>
      <c r="U2272" s="47"/>
      <c r="V2272" s="47"/>
      <c r="W2272" s="47"/>
      <c r="X2272" s="47"/>
      <c r="Y2272" s="47"/>
      <c r="Z2272" s="47"/>
      <c r="AA2272" s="47"/>
      <c r="AB2272" s="47"/>
      <c r="AC2272" s="47"/>
      <c r="AD2272" s="47"/>
      <c r="AE2272" s="47"/>
      <c r="AF2272" s="47"/>
      <c r="AG2272" s="47"/>
      <c r="AH2272" s="47"/>
      <c r="AI2272" s="47"/>
      <c r="AJ2272" s="47"/>
      <c r="AK2272" s="47"/>
      <c r="AL2272" s="47"/>
      <c r="AM2272" s="47"/>
      <c r="AN2272" s="47"/>
      <c r="AO2272" s="47"/>
      <c r="AP2272" s="47"/>
      <c r="AQ2272" s="47"/>
      <c r="AR2272" s="47"/>
      <c r="AS2272" s="47"/>
      <c r="AT2272" s="47"/>
      <c r="AU2272" s="47"/>
      <c r="AV2272" s="47"/>
      <c r="AW2272" s="47"/>
      <c r="AX2272" s="47"/>
      <c r="AY2272" s="47"/>
      <c r="AZ2272" s="47"/>
      <c r="BA2272" s="47"/>
      <c r="BB2272" s="47"/>
      <c r="BC2272" s="47"/>
      <c r="BD2272" s="47"/>
      <c r="BE2272" s="47"/>
      <c r="BF2272" s="47"/>
      <c r="BG2272" s="47"/>
      <c r="BH2272" s="47"/>
      <c r="BI2272" s="47"/>
      <c r="BJ2272" s="47"/>
      <c r="BK2272" s="47"/>
      <c r="BL2272" s="47"/>
      <c r="BM2272" s="47"/>
      <c r="BN2272" s="47"/>
      <c r="BO2272" s="47"/>
      <c r="BP2272" s="47"/>
      <c r="BQ2272" s="47"/>
      <c r="BR2272" s="47"/>
      <c r="BS2272" s="47"/>
      <c r="BT2272" s="47"/>
      <c r="BU2272" s="47"/>
      <c r="BV2272" s="47"/>
      <c r="BW2272" s="47"/>
      <c r="BX2272" s="47"/>
      <c r="BY2272" s="47"/>
      <c r="BZ2272" s="47"/>
      <c r="CA2272" s="47"/>
      <c r="CB2272" s="47"/>
      <c r="CC2272" s="47"/>
      <c r="CD2272" s="47"/>
      <c r="CE2272" s="47"/>
      <c r="CF2272" s="47"/>
      <c r="CG2272" s="47"/>
      <c r="CH2272" s="47"/>
      <c r="CI2272" s="47"/>
    </row>
    <row r="2273" spans="3:87">
      <c r="C2273" s="17"/>
      <c r="D2273" s="90"/>
      <c r="E2273" s="47"/>
      <c r="F2273" s="47"/>
      <c r="G2273" s="47"/>
      <c r="H2273" s="47"/>
      <c r="I2273" s="47"/>
      <c r="J2273" s="47"/>
      <c r="K2273" s="47"/>
      <c r="L2273" s="47"/>
      <c r="M2273" s="47"/>
      <c r="N2273" s="47"/>
      <c r="O2273" s="47"/>
      <c r="P2273" s="47"/>
      <c r="Q2273" s="47"/>
      <c r="R2273" s="47"/>
      <c r="S2273" s="47"/>
      <c r="T2273" s="47"/>
      <c r="U2273" s="47"/>
      <c r="V2273" s="47"/>
      <c r="W2273" s="47"/>
      <c r="X2273" s="47"/>
      <c r="Y2273" s="47"/>
      <c r="Z2273" s="47"/>
      <c r="AA2273" s="47"/>
      <c r="AB2273" s="47"/>
      <c r="AC2273" s="47"/>
      <c r="AD2273" s="47"/>
      <c r="AE2273" s="47"/>
      <c r="AF2273" s="47"/>
      <c r="AG2273" s="47"/>
      <c r="AH2273" s="47"/>
      <c r="AI2273" s="47"/>
      <c r="AJ2273" s="47"/>
      <c r="AK2273" s="47"/>
      <c r="AL2273" s="47"/>
      <c r="AM2273" s="47"/>
      <c r="AN2273" s="47"/>
      <c r="AO2273" s="47"/>
      <c r="AP2273" s="47"/>
      <c r="AQ2273" s="47"/>
      <c r="AR2273" s="47"/>
      <c r="AS2273" s="47"/>
      <c r="AT2273" s="47"/>
      <c r="AU2273" s="47"/>
      <c r="AV2273" s="47"/>
      <c r="AW2273" s="47"/>
      <c r="AX2273" s="47"/>
      <c r="AY2273" s="47"/>
      <c r="AZ2273" s="47"/>
      <c r="BA2273" s="47"/>
      <c r="BB2273" s="47"/>
      <c r="BC2273" s="47"/>
      <c r="BD2273" s="47"/>
      <c r="BE2273" s="47"/>
      <c r="BF2273" s="47"/>
      <c r="BG2273" s="47"/>
      <c r="BH2273" s="47"/>
      <c r="BI2273" s="47"/>
      <c r="BJ2273" s="47"/>
      <c r="BK2273" s="47"/>
      <c r="BL2273" s="47"/>
      <c r="BM2273" s="47"/>
      <c r="BN2273" s="47"/>
      <c r="BO2273" s="47"/>
      <c r="BP2273" s="47"/>
      <c r="BQ2273" s="47"/>
      <c r="BR2273" s="47"/>
      <c r="BS2273" s="47"/>
      <c r="BT2273" s="47"/>
      <c r="BU2273" s="47"/>
      <c r="BV2273" s="47"/>
      <c r="BW2273" s="47"/>
      <c r="BX2273" s="47"/>
      <c r="BY2273" s="47"/>
      <c r="BZ2273" s="47"/>
      <c r="CA2273" s="47"/>
      <c r="CB2273" s="47"/>
      <c r="CC2273" s="47"/>
      <c r="CD2273" s="47"/>
      <c r="CE2273" s="47"/>
      <c r="CF2273" s="47"/>
      <c r="CG2273" s="47"/>
      <c r="CH2273" s="47"/>
      <c r="CI2273" s="47"/>
    </row>
    <row r="2274" spans="3:87">
      <c r="C2274" s="17"/>
      <c r="D2274" s="90"/>
      <c r="E2274" s="47"/>
      <c r="F2274" s="47"/>
      <c r="G2274" s="47"/>
      <c r="H2274" s="47"/>
      <c r="I2274" s="47"/>
      <c r="J2274" s="47"/>
      <c r="K2274" s="47"/>
      <c r="L2274" s="47"/>
      <c r="M2274" s="47"/>
      <c r="N2274" s="47"/>
      <c r="O2274" s="47"/>
      <c r="P2274" s="47"/>
      <c r="Q2274" s="47"/>
      <c r="R2274" s="47"/>
      <c r="S2274" s="47"/>
      <c r="T2274" s="47"/>
      <c r="U2274" s="47"/>
      <c r="V2274" s="47"/>
      <c r="W2274" s="47"/>
      <c r="X2274" s="47"/>
      <c r="Y2274" s="47"/>
      <c r="Z2274" s="47"/>
      <c r="AA2274" s="47"/>
      <c r="AB2274" s="47"/>
      <c r="AC2274" s="47"/>
      <c r="AD2274" s="47"/>
      <c r="AE2274" s="47"/>
      <c r="AF2274" s="47"/>
      <c r="AG2274" s="47"/>
      <c r="AH2274" s="47"/>
      <c r="AI2274" s="47"/>
      <c r="AJ2274" s="47"/>
      <c r="AK2274" s="47"/>
      <c r="AL2274" s="47"/>
      <c r="AM2274" s="47"/>
      <c r="AN2274" s="47"/>
      <c r="AO2274" s="47"/>
      <c r="AP2274" s="47"/>
      <c r="AQ2274" s="47"/>
      <c r="AR2274" s="47"/>
      <c r="AS2274" s="47"/>
      <c r="AT2274" s="47"/>
      <c r="AU2274" s="47"/>
      <c r="AV2274" s="47"/>
      <c r="AW2274" s="47"/>
      <c r="AX2274" s="47"/>
      <c r="AY2274" s="47"/>
      <c r="AZ2274" s="47"/>
      <c r="BA2274" s="47"/>
      <c r="BB2274" s="47"/>
      <c r="BC2274" s="47"/>
      <c r="BD2274" s="47"/>
      <c r="BE2274" s="47"/>
      <c r="BF2274" s="47"/>
      <c r="BG2274" s="47"/>
      <c r="BH2274" s="47"/>
      <c r="BI2274" s="47"/>
      <c r="BJ2274" s="47"/>
      <c r="BK2274" s="47"/>
      <c r="BL2274" s="47"/>
      <c r="BM2274" s="47"/>
      <c r="BN2274" s="47"/>
      <c r="BO2274" s="47"/>
      <c r="BP2274" s="47"/>
      <c r="BQ2274" s="47"/>
      <c r="BR2274" s="47"/>
      <c r="BS2274" s="47"/>
      <c r="BT2274" s="47"/>
      <c r="BU2274" s="47"/>
      <c r="BV2274" s="47"/>
      <c r="BW2274" s="47"/>
      <c r="BX2274" s="47"/>
      <c r="BY2274" s="47"/>
      <c r="BZ2274" s="47"/>
      <c r="CA2274" s="47"/>
      <c r="CB2274" s="47"/>
      <c r="CC2274" s="47"/>
      <c r="CD2274" s="47"/>
      <c r="CE2274" s="47"/>
      <c r="CF2274" s="47"/>
      <c r="CG2274" s="47"/>
      <c r="CH2274" s="47"/>
      <c r="CI2274" s="47"/>
    </row>
    <row r="2275" spans="3:87">
      <c r="C2275" s="17"/>
      <c r="D2275" s="90"/>
      <c r="E2275" s="47"/>
      <c r="F2275" s="47"/>
      <c r="G2275" s="47"/>
      <c r="H2275" s="47"/>
      <c r="I2275" s="47"/>
      <c r="J2275" s="47"/>
      <c r="K2275" s="47"/>
      <c r="L2275" s="47"/>
      <c r="M2275" s="47"/>
      <c r="N2275" s="47"/>
      <c r="O2275" s="47"/>
      <c r="P2275" s="47"/>
      <c r="Q2275" s="47"/>
      <c r="R2275" s="47"/>
      <c r="S2275" s="47"/>
      <c r="T2275" s="47"/>
      <c r="U2275" s="47"/>
      <c r="V2275" s="47"/>
      <c r="W2275" s="47"/>
      <c r="X2275" s="47"/>
      <c r="Y2275" s="47"/>
      <c r="Z2275" s="47"/>
      <c r="AA2275" s="47"/>
      <c r="AB2275" s="47"/>
      <c r="AC2275" s="47"/>
      <c r="AD2275" s="47"/>
      <c r="AE2275" s="47"/>
      <c r="AF2275" s="47"/>
      <c r="AG2275" s="47"/>
      <c r="AH2275" s="47"/>
      <c r="AI2275" s="47"/>
      <c r="AJ2275" s="47"/>
      <c r="AK2275" s="47"/>
      <c r="AL2275" s="47"/>
      <c r="AM2275" s="47"/>
      <c r="AN2275" s="47"/>
      <c r="AO2275" s="47"/>
      <c r="AP2275" s="47"/>
      <c r="AQ2275" s="47"/>
      <c r="AR2275" s="47"/>
      <c r="AS2275" s="47"/>
      <c r="AT2275" s="47"/>
      <c r="AU2275" s="47"/>
      <c r="AV2275" s="47"/>
      <c r="AW2275" s="47"/>
      <c r="AX2275" s="47"/>
      <c r="AY2275" s="47"/>
      <c r="AZ2275" s="47"/>
      <c r="BA2275" s="47"/>
      <c r="BB2275" s="47"/>
      <c r="BC2275" s="47"/>
      <c r="BD2275" s="47"/>
      <c r="BE2275" s="47"/>
      <c r="BF2275" s="47"/>
      <c r="BG2275" s="47"/>
      <c r="BH2275" s="47"/>
      <c r="BI2275" s="47"/>
      <c r="BJ2275" s="47"/>
      <c r="BK2275" s="47"/>
      <c r="BL2275" s="47"/>
      <c r="BM2275" s="47"/>
      <c r="BN2275" s="47"/>
      <c r="BO2275" s="47"/>
      <c r="BP2275" s="47"/>
      <c r="BQ2275" s="47"/>
      <c r="BR2275" s="47"/>
      <c r="BS2275" s="47"/>
      <c r="BT2275" s="47"/>
      <c r="BU2275" s="47"/>
      <c r="BV2275" s="47"/>
      <c r="BW2275" s="47"/>
      <c r="BX2275" s="47"/>
      <c r="BY2275" s="47"/>
      <c r="BZ2275" s="47"/>
      <c r="CA2275" s="47"/>
      <c r="CB2275" s="47"/>
      <c r="CC2275" s="47"/>
      <c r="CD2275" s="47"/>
      <c r="CE2275" s="47"/>
      <c r="CF2275" s="47"/>
      <c r="CG2275" s="47"/>
      <c r="CH2275" s="47"/>
      <c r="CI2275" s="47"/>
    </row>
    <row r="2276" spans="3:87">
      <c r="C2276" s="17"/>
      <c r="D2276" s="90"/>
      <c r="E2276" s="47"/>
      <c r="F2276" s="47"/>
      <c r="G2276" s="47"/>
      <c r="H2276" s="47"/>
      <c r="I2276" s="47"/>
      <c r="J2276" s="47"/>
      <c r="K2276" s="47"/>
      <c r="L2276" s="47"/>
      <c r="M2276" s="47"/>
      <c r="N2276" s="47"/>
      <c r="O2276" s="47"/>
      <c r="P2276" s="47"/>
      <c r="Q2276" s="47"/>
      <c r="R2276" s="47"/>
      <c r="S2276" s="47"/>
      <c r="T2276" s="47"/>
      <c r="U2276" s="47"/>
      <c r="V2276" s="47"/>
      <c r="W2276" s="47"/>
      <c r="X2276" s="47"/>
      <c r="Y2276" s="47"/>
      <c r="Z2276" s="47"/>
      <c r="AA2276" s="47"/>
      <c r="AB2276" s="47"/>
      <c r="AC2276" s="47"/>
      <c r="AD2276" s="47"/>
      <c r="AE2276" s="47"/>
      <c r="AF2276" s="47"/>
      <c r="AG2276" s="47"/>
      <c r="AH2276" s="47"/>
      <c r="AI2276" s="47"/>
      <c r="AJ2276" s="47"/>
      <c r="AK2276" s="47"/>
      <c r="AL2276" s="47"/>
      <c r="AM2276" s="47"/>
      <c r="AN2276" s="47"/>
      <c r="AO2276" s="47"/>
      <c r="AP2276" s="47"/>
      <c r="AQ2276" s="47"/>
      <c r="AR2276" s="47"/>
      <c r="AS2276" s="47"/>
      <c r="AT2276" s="47"/>
      <c r="AU2276" s="47"/>
      <c r="AV2276" s="47"/>
      <c r="AW2276" s="47"/>
      <c r="AX2276" s="47"/>
      <c r="AY2276" s="47"/>
      <c r="AZ2276" s="47"/>
      <c r="BA2276" s="47"/>
      <c r="BB2276" s="47"/>
      <c r="BC2276" s="47"/>
      <c r="BD2276" s="47"/>
      <c r="BE2276" s="47"/>
      <c r="BF2276" s="47"/>
      <c r="BG2276" s="47"/>
      <c r="BH2276" s="47"/>
      <c r="BI2276" s="47"/>
      <c r="BJ2276" s="47"/>
      <c r="BK2276" s="47"/>
      <c r="BL2276" s="47"/>
      <c r="BM2276" s="47"/>
      <c r="BN2276" s="47"/>
      <c r="BO2276" s="47"/>
      <c r="BP2276" s="47"/>
      <c r="BQ2276" s="47"/>
      <c r="BR2276" s="47"/>
      <c r="BS2276" s="47"/>
      <c r="BT2276" s="47"/>
      <c r="BU2276" s="47"/>
      <c r="BV2276" s="47"/>
      <c r="BW2276" s="47"/>
      <c r="BX2276" s="47"/>
      <c r="BY2276" s="47"/>
      <c r="BZ2276" s="47"/>
      <c r="CA2276" s="47"/>
      <c r="CB2276" s="47"/>
      <c r="CC2276" s="47"/>
      <c r="CD2276" s="47"/>
      <c r="CE2276" s="47"/>
      <c r="CF2276" s="47"/>
      <c r="CG2276" s="47"/>
      <c r="CH2276" s="47"/>
      <c r="CI2276" s="47"/>
    </row>
    <row r="2277" spans="3:87">
      <c r="C2277" s="17"/>
      <c r="D2277" s="90"/>
      <c r="E2277" s="47"/>
      <c r="F2277" s="47"/>
      <c r="G2277" s="47"/>
      <c r="H2277" s="47"/>
      <c r="I2277" s="47"/>
      <c r="J2277" s="47"/>
      <c r="K2277" s="47"/>
      <c r="L2277" s="47"/>
      <c r="M2277" s="47"/>
      <c r="N2277" s="47"/>
      <c r="O2277" s="47"/>
      <c r="P2277" s="47"/>
      <c r="Q2277" s="47"/>
      <c r="R2277" s="47"/>
      <c r="S2277" s="47"/>
      <c r="T2277" s="47"/>
      <c r="U2277" s="47"/>
      <c r="V2277" s="47"/>
      <c r="W2277" s="47"/>
      <c r="X2277" s="47"/>
      <c r="Y2277" s="47"/>
      <c r="Z2277" s="47"/>
      <c r="AA2277" s="47"/>
      <c r="AB2277" s="47"/>
      <c r="AC2277" s="47"/>
      <c r="AD2277" s="47"/>
      <c r="AE2277" s="47"/>
      <c r="AF2277" s="47"/>
      <c r="AG2277" s="47"/>
      <c r="AH2277" s="47"/>
      <c r="AI2277" s="47"/>
      <c r="AJ2277" s="47"/>
      <c r="AK2277" s="47"/>
      <c r="AL2277" s="47"/>
      <c r="AM2277" s="47"/>
      <c r="AN2277" s="47"/>
      <c r="AO2277" s="47"/>
      <c r="AP2277" s="47"/>
      <c r="AQ2277" s="47"/>
      <c r="AR2277" s="47"/>
      <c r="AS2277" s="47"/>
      <c r="AT2277" s="47"/>
      <c r="AU2277" s="47"/>
      <c r="AV2277" s="47"/>
      <c r="AW2277" s="47"/>
      <c r="AX2277" s="47"/>
      <c r="AY2277" s="47"/>
      <c r="AZ2277" s="47"/>
      <c r="BA2277" s="47"/>
      <c r="BB2277" s="47"/>
      <c r="BC2277" s="47"/>
      <c r="BD2277" s="47"/>
      <c r="BE2277" s="47"/>
      <c r="BF2277" s="47"/>
      <c r="BG2277" s="47"/>
      <c r="BH2277" s="47"/>
      <c r="BI2277" s="47"/>
      <c r="BJ2277" s="47"/>
      <c r="BK2277" s="47"/>
      <c r="BL2277" s="47"/>
      <c r="BM2277" s="47"/>
      <c r="BN2277" s="47"/>
      <c r="BO2277" s="47"/>
      <c r="BP2277" s="47"/>
      <c r="BQ2277" s="47"/>
      <c r="BR2277" s="47"/>
      <c r="BS2277" s="47"/>
      <c r="BT2277" s="47"/>
      <c r="BU2277" s="47"/>
      <c r="BV2277" s="47"/>
      <c r="BW2277" s="47"/>
      <c r="BX2277" s="47"/>
      <c r="BY2277" s="47"/>
      <c r="BZ2277" s="47"/>
      <c r="CA2277" s="47"/>
      <c r="CB2277" s="47"/>
      <c r="CC2277" s="47"/>
      <c r="CD2277" s="47"/>
      <c r="CE2277" s="47"/>
      <c r="CF2277" s="47"/>
      <c r="CG2277" s="47"/>
      <c r="CH2277" s="47"/>
      <c r="CI2277" s="47"/>
    </row>
    <row r="2278" spans="3:87">
      <c r="C2278" s="17"/>
      <c r="D2278" s="90"/>
      <c r="E2278" s="47"/>
      <c r="F2278" s="47"/>
      <c r="G2278" s="47"/>
      <c r="H2278" s="47"/>
      <c r="I2278" s="47"/>
      <c r="J2278" s="47"/>
      <c r="K2278" s="47"/>
      <c r="L2278" s="47"/>
      <c r="M2278" s="47"/>
      <c r="N2278" s="47"/>
      <c r="O2278" s="47"/>
      <c r="P2278" s="47"/>
      <c r="Q2278" s="47"/>
      <c r="R2278" s="47"/>
      <c r="S2278" s="47"/>
      <c r="T2278" s="47"/>
      <c r="U2278" s="47"/>
      <c r="V2278" s="47"/>
      <c r="W2278" s="47"/>
      <c r="X2278" s="47"/>
      <c r="Y2278" s="47"/>
      <c r="Z2278" s="47"/>
      <c r="AA2278" s="47"/>
      <c r="AB2278" s="47"/>
      <c r="AC2278" s="47"/>
      <c r="AD2278" s="47"/>
      <c r="AE2278" s="47"/>
      <c r="AF2278" s="47"/>
      <c r="AG2278" s="47"/>
      <c r="AH2278" s="47"/>
      <c r="AI2278" s="47"/>
      <c r="AJ2278" s="47"/>
      <c r="AK2278" s="47"/>
      <c r="AL2278" s="47"/>
      <c r="AM2278" s="47"/>
      <c r="AN2278" s="47"/>
      <c r="AO2278" s="47"/>
      <c r="AP2278" s="47"/>
      <c r="AQ2278" s="47"/>
      <c r="AR2278" s="47"/>
      <c r="AS2278" s="47"/>
      <c r="AT2278" s="47"/>
      <c r="AU2278" s="47"/>
      <c r="AV2278" s="47"/>
      <c r="AW2278" s="47"/>
      <c r="AX2278" s="47"/>
      <c r="AY2278" s="47"/>
      <c r="AZ2278" s="47"/>
      <c r="BA2278" s="47"/>
      <c r="BB2278" s="47"/>
      <c r="BC2278" s="47"/>
      <c r="BD2278" s="47"/>
      <c r="BE2278" s="47"/>
      <c r="BF2278" s="47"/>
      <c r="BG2278" s="47"/>
      <c r="BH2278" s="47"/>
      <c r="BI2278" s="47"/>
      <c r="BJ2278" s="47"/>
      <c r="BK2278" s="47"/>
      <c r="BL2278" s="47"/>
      <c r="BM2278" s="47"/>
      <c r="BN2278" s="47"/>
      <c r="BO2278" s="47"/>
      <c r="BP2278" s="47"/>
      <c r="BQ2278" s="47"/>
      <c r="BR2278" s="47"/>
      <c r="BS2278" s="47"/>
      <c r="BT2278" s="47"/>
      <c r="BU2278" s="47"/>
      <c r="BV2278" s="47"/>
      <c r="BW2278" s="47"/>
      <c r="BX2278" s="47"/>
      <c r="BY2278" s="47"/>
      <c r="BZ2278" s="47"/>
      <c r="CA2278" s="47"/>
      <c r="CB2278" s="47"/>
      <c r="CC2278" s="47"/>
      <c r="CD2278" s="47"/>
      <c r="CE2278" s="47"/>
      <c r="CF2278" s="47"/>
      <c r="CG2278" s="47"/>
      <c r="CH2278" s="47"/>
      <c r="CI2278" s="47"/>
    </row>
    <row r="2279" spans="3:87">
      <c r="C2279" s="17"/>
      <c r="D2279" s="90"/>
      <c r="E2279" s="47"/>
      <c r="F2279" s="47"/>
      <c r="G2279" s="47"/>
      <c r="H2279" s="47"/>
      <c r="I2279" s="47"/>
      <c r="J2279" s="47"/>
      <c r="K2279" s="47"/>
      <c r="L2279" s="47"/>
      <c r="M2279" s="47"/>
      <c r="N2279" s="47"/>
      <c r="O2279" s="47"/>
      <c r="P2279" s="47"/>
      <c r="Q2279" s="47"/>
      <c r="R2279" s="47"/>
      <c r="S2279" s="47"/>
      <c r="T2279" s="47"/>
      <c r="U2279" s="47"/>
      <c r="V2279" s="47"/>
      <c r="W2279" s="47"/>
      <c r="X2279" s="47"/>
      <c r="Y2279" s="47"/>
      <c r="Z2279" s="47"/>
      <c r="AA2279" s="47"/>
      <c r="AB2279" s="47"/>
      <c r="AC2279" s="47"/>
      <c r="AD2279" s="47"/>
      <c r="AE2279" s="47"/>
      <c r="AF2279" s="47"/>
      <c r="AG2279" s="47"/>
      <c r="AH2279" s="47"/>
      <c r="AI2279" s="47"/>
      <c r="AJ2279" s="47"/>
      <c r="AK2279" s="47"/>
      <c r="AL2279" s="47"/>
      <c r="AM2279" s="47"/>
      <c r="AN2279" s="47"/>
      <c r="AO2279" s="47"/>
      <c r="AP2279" s="47"/>
      <c r="AQ2279" s="47"/>
      <c r="AR2279" s="47"/>
      <c r="AS2279" s="47"/>
      <c r="AT2279" s="47"/>
      <c r="AU2279" s="47"/>
      <c r="AV2279" s="47"/>
      <c r="AW2279" s="47"/>
      <c r="AX2279" s="47"/>
      <c r="AY2279" s="47"/>
      <c r="AZ2279" s="47"/>
      <c r="BA2279" s="47"/>
      <c r="BB2279" s="47"/>
      <c r="BC2279" s="47"/>
      <c r="BD2279" s="47"/>
      <c r="BE2279" s="47"/>
      <c r="BF2279" s="47"/>
      <c r="BG2279" s="47"/>
      <c r="BH2279" s="47"/>
      <c r="BI2279" s="47"/>
      <c r="BJ2279" s="47"/>
      <c r="BK2279" s="47"/>
      <c r="BL2279" s="47"/>
      <c r="BM2279" s="47"/>
      <c r="BN2279" s="47"/>
      <c r="BO2279" s="47"/>
      <c r="BP2279" s="47"/>
      <c r="BQ2279" s="47"/>
      <c r="BR2279" s="47"/>
      <c r="BS2279" s="47"/>
      <c r="BT2279" s="47"/>
      <c r="BU2279" s="47"/>
      <c r="BV2279" s="47"/>
      <c r="BW2279" s="47"/>
      <c r="BX2279" s="47"/>
      <c r="BY2279" s="47"/>
      <c r="BZ2279" s="47"/>
      <c r="CA2279" s="47"/>
      <c r="CB2279" s="47"/>
      <c r="CC2279" s="47"/>
      <c r="CD2279" s="47"/>
      <c r="CE2279" s="47"/>
      <c r="CF2279" s="47"/>
      <c r="CG2279" s="47"/>
      <c r="CH2279" s="47"/>
      <c r="CI2279" s="47"/>
    </row>
    <row r="2280" spans="3:87">
      <c r="C2280" s="17"/>
      <c r="D2280" s="90"/>
      <c r="E2280" s="47"/>
      <c r="F2280" s="47"/>
      <c r="G2280" s="47"/>
      <c r="H2280" s="47"/>
      <c r="I2280" s="47"/>
      <c r="J2280" s="47"/>
      <c r="K2280" s="47"/>
      <c r="L2280" s="47"/>
      <c r="M2280" s="47"/>
      <c r="N2280" s="47"/>
      <c r="O2280" s="47"/>
      <c r="P2280" s="47"/>
      <c r="Q2280" s="47"/>
      <c r="R2280" s="47"/>
      <c r="S2280" s="47"/>
      <c r="T2280" s="47"/>
      <c r="U2280" s="47"/>
      <c r="V2280" s="47"/>
      <c r="W2280" s="47"/>
      <c r="X2280" s="47"/>
      <c r="Y2280" s="47"/>
      <c r="Z2280" s="47"/>
      <c r="AA2280" s="47"/>
      <c r="AB2280" s="47"/>
      <c r="AC2280" s="47"/>
      <c r="AD2280" s="47"/>
      <c r="AE2280" s="47"/>
      <c r="AF2280" s="47"/>
      <c r="AG2280" s="47"/>
      <c r="AH2280" s="47"/>
      <c r="AI2280" s="47"/>
      <c r="AJ2280" s="47"/>
      <c r="AK2280" s="47"/>
      <c r="AL2280" s="47"/>
      <c r="AM2280" s="47"/>
      <c r="AN2280" s="47"/>
      <c r="AO2280" s="47"/>
      <c r="AP2280" s="47"/>
      <c r="AQ2280" s="47"/>
      <c r="AR2280" s="47"/>
      <c r="AS2280" s="47"/>
      <c r="AT2280" s="47"/>
      <c r="AU2280" s="47"/>
      <c r="AV2280" s="47"/>
      <c r="AW2280" s="47"/>
      <c r="AX2280" s="47"/>
      <c r="AY2280" s="47"/>
      <c r="AZ2280" s="47"/>
      <c r="BA2280" s="47"/>
      <c r="BB2280" s="47"/>
      <c r="BC2280" s="47"/>
      <c r="BD2280" s="47"/>
      <c r="BE2280" s="47"/>
      <c r="BF2280" s="47"/>
      <c r="BG2280" s="47"/>
      <c r="BH2280" s="47"/>
      <c r="BI2280" s="47"/>
      <c r="BJ2280" s="47"/>
      <c r="BK2280" s="47"/>
      <c r="BL2280" s="47"/>
      <c r="BM2280" s="47"/>
      <c r="BN2280" s="47"/>
      <c r="BO2280" s="47"/>
      <c r="BP2280" s="47"/>
      <c r="BQ2280" s="47"/>
      <c r="BR2280" s="47"/>
      <c r="BS2280" s="47"/>
      <c r="BT2280" s="47"/>
      <c r="BU2280" s="47"/>
      <c r="BV2280" s="47"/>
      <c r="BW2280" s="47"/>
      <c r="BX2280" s="47"/>
      <c r="BY2280" s="47"/>
      <c r="BZ2280" s="47"/>
      <c r="CA2280" s="47"/>
      <c r="CB2280" s="47"/>
      <c r="CC2280" s="47"/>
      <c r="CD2280" s="47"/>
      <c r="CE2280" s="47"/>
      <c r="CF2280" s="47"/>
      <c r="CG2280" s="47"/>
      <c r="CH2280" s="47"/>
      <c r="CI2280" s="47"/>
    </row>
    <row r="2281" spans="3:87">
      <c r="C2281" s="17"/>
      <c r="D2281" s="90"/>
      <c r="E2281" s="47"/>
      <c r="F2281" s="47"/>
      <c r="G2281" s="47"/>
      <c r="H2281" s="47"/>
      <c r="I2281" s="47"/>
      <c r="J2281" s="47"/>
      <c r="K2281" s="47"/>
      <c r="L2281" s="47"/>
      <c r="M2281" s="47"/>
      <c r="N2281" s="47"/>
      <c r="O2281" s="47"/>
      <c r="P2281" s="47"/>
      <c r="Q2281" s="47"/>
      <c r="R2281" s="47"/>
      <c r="S2281" s="47"/>
      <c r="T2281" s="47"/>
      <c r="U2281" s="47"/>
      <c r="V2281" s="47"/>
      <c r="W2281" s="47"/>
      <c r="X2281" s="47"/>
      <c r="Y2281" s="47"/>
      <c r="Z2281" s="47"/>
      <c r="AA2281" s="47"/>
      <c r="AB2281" s="47"/>
      <c r="AC2281" s="47"/>
      <c r="AD2281" s="47"/>
      <c r="AE2281" s="47"/>
      <c r="AF2281" s="47"/>
      <c r="AG2281" s="47"/>
      <c r="AH2281" s="47"/>
      <c r="AI2281" s="47"/>
      <c r="AJ2281" s="47"/>
      <c r="AK2281" s="47"/>
      <c r="AL2281" s="47"/>
      <c r="AM2281" s="47"/>
      <c r="AN2281" s="47"/>
      <c r="AO2281" s="47"/>
      <c r="AP2281" s="47"/>
      <c r="AQ2281" s="47"/>
      <c r="AR2281" s="47"/>
      <c r="AS2281" s="47"/>
      <c r="AT2281" s="47"/>
      <c r="AU2281" s="47"/>
      <c r="AV2281" s="47"/>
      <c r="AW2281" s="47"/>
      <c r="AX2281" s="47"/>
      <c r="AY2281" s="47"/>
      <c r="AZ2281" s="47"/>
      <c r="BA2281" s="47"/>
      <c r="BB2281" s="47"/>
      <c r="BC2281" s="47"/>
      <c r="BD2281" s="47"/>
      <c r="BE2281" s="47"/>
      <c r="BF2281" s="47"/>
      <c r="BG2281" s="47"/>
      <c r="BH2281" s="47"/>
      <c r="BI2281" s="47"/>
      <c r="BJ2281" s="47"/>
      <c r="BK2281" s="47"/>
      <c r="BL2281" s="47"/>
      <c r="BM2281" s="47"/>
      <c r="BN2281" s="47"/>
      <c r="BO2281" s="47"/>
      <c r="BP2281" s="47"/>
      <c r="BQ2281" s="47"/>
      <c r="BR2281" s="47"/>
      <c r="BS2281" s="47"/>
      <c r="BT2281" s="47"/>
      <c r="BU2281" s="47"/>
      <c r="BV2281" s="47"/>
      <c r="BW2281" s="47"/>
      <c r="BX2281" s="47"/>
      <c r="BY2281" s="47"/>
      <c r="BZ2281" s="47"/>
      <c r="CA2281" s="47"/>
      <c r="CB2281" s="47"/>
      <c r="CC2281" s="47"/>
      <c r="CD2281" s="47"/>
      <c r="CE2281" s="47"/>
      <c r="CF2281" s="47"/>
      <c r="CG2281" s="47"/>
      <c r="CH2281" s="47"/>
      <c r="CI2281" s="47"/>
    </row>
    <row r="2282" spans="3:87">
      <c r="C2282" s="17"/>
      <c r="D2282" s="90"/>
      <c r="E2282" s="47"/>
      <c r="F2282" s="47"/>
      <c r="G2282" s="47"/>
      <c r="H2282" s="47"/>
      <c r="I2282" s="47"/>
      <c r="J2282" s="47"/>
      <c r="K2282" s="47"/>
      <c r="L2282" s="47"/>
      <c r="M2282" s="47"/>
      <c r="N2282" s="47"/>
      <c r="O2282" s="47"/>
      <c r="P2282" s="47"/>
      <c r="Q2282" s="47"/>
      <c r="R2282" s="47"/>
      <c r="S2282" s="47"/>
      <c r="T2282" s="47"/>
      <c r="U2282" s="47"/>
      <c r="V2282" s="47"/>
      <c r="W2282" s="47"/>
      <c r="X2282" s="47"/>
      <c r="Y2282" s="47"/>
      <c r="Z2282" s="47"/>
      <c r="AA2282" s="47"/>
      <c r="AB2282" s="47"/>
      <c r="AC2282" s="47"/>
      <c r="AD2282" s="47"/>
      <c r="AE2282" s="47"/>
      <c r="AF2282" s="47"/>
      <c r="AG2282" s="47"/>
      <c r="AH2282" s="47"/>
      <c r="AI2282" s="47"/>
      <c r="AJ2282" s="47"/>
      <c r="AK2282" s="47"/>
      <c r="AL2282" s="47"/>
      <c r="AM2282" s="47"/>
      <c r="AN2282" s="47"/>
      <c r="AO2282" s="47"/>
      <c r="AP2282" s="47"/>
      <c r="AQ2282" s="47"/>
      <c r="AR2282" s="47"/>
      <c r="AS2282" s="47"/>
      <c r="AT2282" s="47"/>
      <c r="AU2282" s="47"/>
      <c r="AV2282" s="47"/>
      <c r="AW2282" s="47"/>
      <c r="AX2282" s="47"/>
      <c r="AY2282" s="47"/>
      <c r="AZ2282" s="47"/>
      <c r="BA2282" s="47"/>
      <c r="BB2282" s="47"/>
      <c r="BC2282" s="47"/>
      <c r="BD2282" s="47"/>
      <c r="BE2282" s="47"/>
      <c r="BF2282" s="47"/>
      <c r="BG2282" s="47"/>
      <c r="BH2282" s="47"/>
      <c r="BI2282" s="47"/>
      <c r="BJ2282" s="47"/>
      <c r="BK2282" s="47"/>
      <c r="BL2282" s="47"/>
      <c r="BM2282" s="47"/>
      <c r="BN2282" s="47"/>
      <c r="BO2282" s="47"/>
      <c r="BP2282" s="47"/>
      <c r="BQ2282" s="47"/>
      <c r="BR2282" s="47"/>
      <c r="BS2282" s="47"/>
      <c r="BT2282" s="47"/>
      <c r="BU2282" s="47"/>
      <c r="BV2282" s="47"/>
      <c r="BW2282" s="47"/>
      <c r="BX2282" s="47"/>
      <c r="BY2282" s="47"/>
      <c r="BZ2282" s="47"/>
      <c r="CA2282" s="47"/>
      <c r="CB2282" s="47"/>
      <c r="CC2282" s="47"/>
      <c r="CD2282" s="47"/>
      <c r="CE2282" s="47"/>
      <c r="CF2282" s="47"/>
      <c r="CG2282" s="47"/>
      <c r="CH2282" s="47"/>
      <c r="CI2282" s="47"/>
    </row>
    <row r="2283" spans="3:87">
      <c r="C2283" s="17"/>
      <c r="D2283" s="90"/>
      <c r="E2283" s="47"/>
      <c r="F2283" s="47"/>
      <c r="G2283" s="47"/>
      <c r="H2283" s="47"/>
      <c r="I2283" s="47"/>
      <c r="J2283" s="47"/>
      <c r="K2283" s="47"/>
      <c r="L2283" s="47"/>
      <c r="M2283" s="47"/>
      <c r="N2283" s="47"/>
      <c r="O2283" s="47"/>
      <c r="P2283" s="47"/>
      <c r="Q2283" s="47"/>
      <c r="R2283" s="47"/>
      <c r="S2283" s="47"/>
      <c r="T2283" s="47"/>
      <c r="U2283" s="47"/>
      <c r="V2283" s="47"/>
      <c r="W2283" s="47"/>
      <c r="X2283" s="47"/>
      <c r="Y2283" s="47"/>
      <c r="Z2283" s="47"/>
      <c r="AA2283" s="47"/>
      <c r="AB2283" s="47"/>
      <c r="AC2283" s="47"/>
      <c r="AD2283" s="47"/>
      <c r="AE2283" s="47"/>
      <c r="AF2283" s="47"/>
      <c r="AG2283" s="47"/>
      <c r="AH2283" s="47"/>
      <c r="AI2283" s="47"/>
      <c r="AJ2283" s="47"/>
      <c r="AK2283" s="47"/>
      <c r="AL2283" s="47"/>
      <c r="AM2283" s="47"/>
      <c r="AN2283" s="47"/>
      <c r="AO2283" s="47"/>
      <c r="AP2283" s="47"/>
      <c r="AQ2283" s="47"/>
      <c r="AR2283" s="47"/>
      <c r="AS2283" s="47"/>
      <c r="AT2283" s="47"/>
      <c r="AU2283" s="47"/>
      <c r="AV2283" s="47"/>
      <c r="AW2283" s="47"/>
      <c r="AX2283" s="47"/>
      <c r="AY2283" s="47"/>
      <c r="AZ2283" s="47"/>
      <c r="BA2283" s="47"/>
      <c r="BB2283" s="47"/>
      <c r="BC2283" s="47"/>
      <c r="BD2283" s="47"/>
      <c r="BE2283" s="47"/>
      <c r="BF2283" s="47"/>
      <c r="BG2283" s="47"/>
      <c r="BH2283" s="47"/>
      <c r="BI2283" s="47"/>
      <c r="BJ2283" s="47"/>
      <c r="BK2283" s="47"/>
      <c r="BL2283" s="47"/>
      <c r="BM2283" s="47"/>
      <c r="BN2283" s="47"/>
      <c r="BO2283" s="47"/>
      <c r="BP2283" s="47"/>
      <c r="BQ2283" s="47"/>
      <c r="BR2283" s="47"/>
      <c r="BS2283" s="47"/>
      <c r="BT2283" s="47"/>
      <c r="BU2283" s="47"/>
      <c r="BV2283" s="47"/>
      <c r="BW2283" s="47"/>
      <c r="BX2283" s="47"/>
      <c r="BY2283" s="47"/>
      <c r="BZ2283" s="47"/>
      <c r="CA2283" s="47"/>
      <c r="CB2283" s="47"/>
      <c r="CC2283" s="47"/>
      <c r="CD2283" s="47"/>
      <c r="CE2283" s="47"/>
      <c r="CF2283" s="47"/>
      <c r="CG2283" s="47"/>
      <c r="CH2283" s="47"/>
      <c r="CI2283" s="47"/>
    </row>
    <row r="2284" spans="3:87">
      <c r="C2284" s="17"/>
      <c r="D2284" s="90"/>
      <c r="E2284" s="47"/>
      <c r="F2284" s="47"/>
      <c r="G2284" s="47"/>
      <c r="H2284" s="47"/>
      <c r="I2284" s="47"/>
      <c r="J2284" s="47"/>
      <c r="K2284" s="47"/>
      <c r="L2284" s="47"/>
      <c r="M2284" s="47"/>
      <c r="N2284" s="47"/>
      <c r="O2284" s="47"/>
      <c r="P2284" s="47"/>
      <c r="Q2284" s="47"/>
      <c r="R2284" s="47"/>
      <c r="S2284" s="47"/>
      <c r="T2284" s="47"/>
      <c r="U2284" s="47"/>
      <c r="V2284" s="47"/>
      <c r="W2284" s="47"/>
      <c r="X2284" s="47"/>
      <c r="Y2284" s="47"/>
      <c r="Z2284" s="47"/>
      <c r="AA2284" s="47"/>
      <c r="AB2284" s="47"/>
      <c r="AC2284" s="47"/>
      <c r="AD2284" s="47"/>
      <c r="AE2284" s="47"/>
      <c r="AF2284" s="47"/>
      <c r="AG2284" s="47"/>
      <c r="AH2284" s="47"/>
      <c r="AI2284" s="47"/>
      <c r="AJ2284" s="47"/>
      <c r="AK2284" s="47"/>
      <c r="AL2284" s="47"/>
      <c r="AM2284" s="47"/>
      <c r="AN2284" s="47"/>
      <c r="AO2284" s="47"/>
      <c r="AP2284" s="47"/>
      <c r="AQ2284" s="47"/>
      <c r="AR2284" s="47"/>
      <c r="AS2284" s="47"/>
      <c r="AT2284" s="47"/>
      <c r="AU2284" s="47"/>
      <c r="AV2284" s="47"/>
      <c r="AW2284" s="47"/>
      <c r="AX2284" s="47"/>
      <c r="AY2284" s="47"/>
      <c r="AZ2284" s="47"/>
      <c r="BA2284" s="47"/>
      <c r="BB2284" s="47"/>
      <c r="BC2284" s="47"/>
      <c r="BD2284" s="47"/>
      <c r="BE2284" s="47"/>
      <c r="BF2284" s="47"/>
      <c r="BG2284" s="47"/>
      <c r="BH2284" s="47"/>
      <c r="BI2284" s="47"/>
      <c r="BJ2284" s="47"/>
      <c r="BK2284" s="47"/>
      <c r="BL2284" s="47"/>
      <c r="BM2284" s="47"/>
      <c r="BN2284" s="47"/>
      <c r="BO2284" s="47"/>
      <c r="BP2284" s="47"/>
      <c r="BQ2284" s="47"/>
      <c r="BR2284" s="47"/>
      <c r="BS2284" s="47"/>
      <c r="BT2284" s="47"/>
      <c r="BU2284" s="47"/>
      <c r="BV2284" s="47"/>
      <c r="BW2284" s="47"/>
      <c r="BX2284" s="47"/>
      <c r="BY2284" s="47"/>
      <c r="BZ2284" s="47"/>
      <c r="CA2284" s="47"/>
      <c r="CB2284" s="47"/>
      <c r="CC2284" s="47"/>
      <c r="CD2284" s="47"/>
      <c r="CE2284" s="47"/>
      <c r="CF2284" s="47"/>
      <c r="CG2284" s="47"/>
      <c r="CH2284" s="47"/>
      <c r="CI2284" s="47"/>
    </row>
    <row r="2285" spans="3:87">
      <c r="C2285" s="17"/>
      <c r="D2285" s="90"/>
      <c r="E2285" s="47"/>
      <c r="F2285" s="47"/>
      <c r="G2285" s="47"/>
      <c r="H2285" s="47"/>
      <c r="I2285" s="47"/>
      <c r="J2285" s="47"/>
      <c r="K2285" s="47"/>
      <c r="L2285" s="47"/>
      <c r="M2285" s="47"/>
      <c r="N2285" s="47"/>
      <c r="O2285" s="47"/>
      <c r="P2285" s="47"/>
      <c r="Q2285" s="47"/>
      <c r="R2285" s="47"/>
      <c r="S2285" s="47"/>
      <c r="T2285" s="47"/>
      <c r="U2285" s="47"/>
      <c r="V2285" s="47"/>
      <c r="W2285" s="47"/>
      <c r="X2285" s="47"/>
      <c r="Y2285" s="47"/>
      <c r="Z2285" s="47"/>
      <c r="AA2285" s="47"/>
      <c r="AB2285" s="47"/>
      <c r="AC2285" s="47"/>
      <c r="AD2285" s="47"/>
      <c r="AE2285" s="47"/>
      <c r="AF2285" s="47"/>
      <c r="AG2285" s="47"/>
      <c r="AH2285" s="47"/>
      <c r="AI2285" s="47"/>
      <c r="AJ2285" s="47"/>
      <c r="AK2285" s="47"/>
      <c r="AL2285" s="47"/>
      <c r="AM2285" s="47"/>
      <c r="AN2285" s="47"/>
      <c r="AO2285" s="47"/>
      <c r="AP2285" s="47"/>
      <c r="AQ2285" s="47"/>
      <c r="AR2285" s="47"/>
      <c r="AS2285" s="47"/>
      <c r="AT2285" s="47"/>
      <c r="AU2285" s="47"/>
      <c r="AV2285" s="47"/>
      <c r="AW2285" s="47"/>
      <c r="AX2285" s="47"/>
      <c r="AY2285" s="47"/>
      <c r="AZ2285" s="47"/>
      <c r="BA2285" s="47"/>
      <c r="BB2285" s="47"/>
      <c r="BC2285" s="47"/>
      <c r="BD2285" s="47"/>
      <c r="BE2285" s="47"/>
      <c r="BF2285" s="47"/>
      <c r="BG2285" s="47"/>
      <c r="BH2285" s="47"/>
      <c r="BI2285" s="47"/>
      <c r="BJ2285" s="47"/>
      <c r="BK2285" s="47"/>
      <c r="BL2285" s="47"/>
      <c r="BM2285" s="47"/>
      <c r="BN2285" s="47"/>
      <c r="BO2285" s="47"/>
      <c r="BP2285" s="47"/>
      <c r="BQ2285" s="47"/>
      <c r="BR2285" s="47"/>
      <c r="BS2285" s="47"/>
      <c r="BT2285" s="47"/>
      <c r="BU2285" s="47"/>
      <c r="BV2285" s="47"/>
      <c r="BW2285" s="47"/>
      <c r="BX2285" s="47"/>
      <c r="BY2285" s="47"/>
      <c r="BZ2285" s="47"/>
      <c r="CA2285" s="47"/>
      <c r="CB2285" s="47"/>
      <c r="CC2285" s="47"/>
      <c r="CD2285" s="47"/>
      <c r="CE2285" s="47"/>
      <c r="CF2285" s="47"/>
      <c r="CG2285" s="47"/>
      <c r="CH2285" s="47"/>
      <c r="CI2285" s="47"/>
    </row>
    <row r="2286" spans="3:87">
      <c r="C2286" s="17"/>
      <c r="D2286" s="90"/>
      <c r="E2286" s="47"/>
      <c r="F2286" s="47"/>
      <c r="G2286" s="47"/>
      <c r="H2286" s="47"/>
      <c r="I2286" s="47"/>
      <c r="J2286" s="47"/>
      <c r="K2286" s="47"/>
      <c r="L2286" s="47"/>
      <c r="M2286" s="47"/>
      <c r="N2286" s="47"/>
      <c r="O2286" s="47"/>
      <c r="P2286" s="47"/>
      <c r="Q2286" s="47"/>
      <c r="R2286" s="47"/>
      <c r="S2286" s="47"/>
      <c r="T2286" s="47"/>
      <c r="U2286" s="47"/>
      <c r="V2286" s="47"/>
      <c r="W2286" s="47"/>
      <c r="X2286" s="47"/>
      <c r="Y2286" s="47"/>
      <c r="Z2286" s="47"/>
      <c r="AA2286" s="47"/>
      <c r="AB2286" s="47"/>
      <c r="AC2286" s="47"/>
      <c r="AD2286" s="47"/>
      <c r="AE2286" s="47"/>
      <c r="AF2286" s="47"/>
      <c r="AG2286" s="47"/>
      <c r="AH2286" s="47"/>
      <c r="AI2286" s="47"/>
      <c r="AJ2286" s="47"/>
      <c r="AK2286" s="47"/>
      <c r="AL2286" s="47"/>
      <c r="AM2286" s="47"/>
      <c r="AN2286" s="47"/>
      <c r="AO2286" s="47"/>
      <c r="AP2286" s="47"/>
      <c r="AQ2286" s="47"/>
      <c r="AR2286" s="47"/>
      <c r="AS2286" s="47"/>
      <c r="AT2286" s="47"/>
      <c r="AU2286" s="47"/>
      <c r="AV2286" s="47"/>
      <c r="AW2286" s="47"/>
      <c r="AX2286" s="47"/>
      <c r="AY2286" s="47"/>
      <c r="AZ2286" s="47"/>
      <c r="BA2286" s="47"/>
      <c r="BB2286" s="47"/>
      <c r="BC2286" s="47"/>
      <c r="BD2286" s="47"/>
      <c r="BE2286" s="47"/>
      <c r="BF2286" s="47"/>
      <c r="BG2286" s="47"/>
      <c r="BH2286" s="47"/>
      <c r="BI2286" s="47"/>
      <c r="BJ2286" s="47"/>
      <c r="BK2286" s="47"/>
      <c r="BL2286" s="47"/>
      <c r="BM2286" s="47"/>
      <c r="BN2286" s="47"/>
      <c r="BO2286" s="47"/>
      <c r="BP2286" s="47"/>
      <c r="BQ2286" s="47"/>
      <c r="BR2286" s="47"/>
      <c r="BS2286" s="47"/>
      <c r="BT2286" s="47"/>
      <c r="BU2286" s="47"/>
      <c r="BV2286" s="47"/>
      <c r="BW2286" s="47"/>
      <c r="BX2286" s="47"/>
      <c r="BY2286" s="47"/>
      <c r="BZ2286" s="47"/>
      <c r="CA2286" s="47"/>
      <c r="CB2286" s="47"/>
      <c r="CC2286" s="47"/>
      <c r="CD2286" s="47"/>
      <c r="CE2286" s="47"/>
      <c r="CF2286" s="47"/>
      <c r="CG2286" s="47"/>
      <c r="CH2286" s="47"/>
      <c r="CI2286" s="47"/>
    </row>
    <row r="2287" spans="3:87">
      <c r="C2287" s="17"/>
      <c r="D2287" s="90"/>
      <c r="E2287" s="47"/>
      <c r="F2287" s="47"/>
      <c r="G2287" s="47"/>
      <c r="H2287" s="47"/>
      <c r="I2287" s="47"/>
      <c r="J2287" s="47"/>
      <c r="K2287" s="47"/>
      <c r="L2287" s="47"/>
      <c r="M2287" s="47"/>
      <c r="N2287" s="47"/>
      <c r="O2287" s="47"/>
      <c r="P2287" s="47"/>
      <c r="Q2287" s="47"/>
      <c r="R2287" s="47"/>
      <c r="S2287" s="47"/>
      <c r="T2287" s="47"/>
      <c r="U2287" s="47"/>
      <c r="V2287" s="47"/>
      <c r="W2287" s="47"/>
      <c r="X2287" s="47"/>
      <c r="Y2287" s="47"/>
      <c r="Z2287" s="47"/>
      <c r="AA2287" s="47"/>
      <c r="AB2287" s="47"/>
      <c r="AC2287" s="47"/>
      <c r="AD2287" s="47"/>
      <c r="AE2287" s="47"/>
      <c r="AF2287" s="47"/>
      <c r="AG2287" s="47"/>
      <c r="AH2287" s="47"/>
      <c r="AI2287" s="47"/>
      <c r="AJ2287" s="47"/>
      <c r="AK2287" s="47"/>
      <c r="AL2287" s="47"/>
      <c r="AM2287" s="47"/>
      <c r="AN2287" s="47"/>
      <c r="AO2287" s="47"/>
      <c r="AP2287" s="47"/>
      <c r="AQ2287" s="47"/>
      <c r="AR2287" s="47"/>
      <c r="AS2287" s="47"/>
      <c r="AT2287" s="47"/>
      <c r="AU2287" s="47"/>
      <c r="AV2287" s="47"/>
      <c r="AW2287" s="47"/>
      <c r="AX2287" s="47"/>
      <c r="AY2287" s="47"/>
      <c r="AZ2287" s="47"/>
      <c r="BA2287" s="47"/>
      <c r="BB2287" s="47"/>
      <c r="BC2287" s="47"/>
      <c r="BD2287" s="47"/>
      <c r="BE2287" s="47"/>
      <c r="BF2287" s="47"/>
      <c r="BG2287" s="47"/>
      <c r="BH2287" s="47"/>
      <c r="BI2287" s="47"/>
      <c r="BJ2287" s="47"/>
      <c r="BK2287" s="47"/>
      <c r="BL2287" s="47"/>
      <c r="BM2287" s="47"/>
      <c r="BN2287" s="47"/>
      <c r="BO2287" s="47"/>
      <c r="BP2287" s="47"/>
      <c r="BQ2287" s="47"/>
      <c r="BR2287" s="47"/>
      <c r="BS2287" s="47"/>
      <c r="BT2287" s="47"/>
      <c r="BU2287" s="47"/>
      <c r="BV2287" s="47"/>
      <c r="BW2287" s="47"/>
      <c r="BX2287" s="47"/>
      <c r="BY2287" s="47"/>
      <c r="BZ2287" s="47"/>
      <c r="CA2287" s="47"/>
      <c r="CB2287" s="47"/>
      <c r="CC2287" s="47"/>
      <c r="CD2287" s="47"/>
      <c r="CE2287" s="47"/>
      <c r="CF2287" s="47"/>
      <c r="CG2287" s="47"/>
      <c r="CH2287" s="47"/>
      <c r="CI2287" s="47"/>
    </row>
    <row r="2288" spans="3:87">
      <c r="C2288" s="17"/>
      <c r="D2288" s="90"/>
      <c r="E2288" s="47"/>
      <c r="F2288" s="47"/>
      <c r="G2288" s="47"/>
      <c r="H2288" s="47"/>
      <c r="I2288" s="47"/>
      <c r="J2288" s="47"/>
      <c r="K2288" s="47"/>
      <c r="L2288" s="47"/>
      <c r="M2288" s="47"/>
      <c r="N2288" s="47"/>
      <c r="O2288" s="47"/>
      <c r="P2288" s="47"/>
      <c r="Q2288" s="47"/>
      <c r="R2288" s="47"/>
      <c r="S2288" s="47"/>
      <c r="T2288" s="47"/>
      <c r="U2288" s="47"/>
      <c r="V2288" s="47"/>
      <c r="W2288" s="47"/>
      <c r="X2288" s="47"/>
      <c r="Y2288" s="47"/>
      <c r="Z2288" s="47"/>
      <c r="AA2288" s="47"/>
      <c r="AB2288" s="47"/>
      <c r="AC2288" s="47"/>
      <c r="AD2288" s="47"/>
      <c r="AE2288" s="47"/>
      <c r="AF2288" s="47"/>
      <c r="AG2288" s="47"/>
      <c r="AH2288" s="47"/>
      <c r="AI2288" s="47"/>
      <c r="AJ2288" s="47"/>
      <c r="AK2288" s="47"/>
      <c r="AL2288" s="47"/>
      <c r="AM2288" s="47"/>
      <c r="AN2288" s="47"/>
      <c r="AO2288" s="47"/>
      <c r="AP2288" s="47"/>
      <c r="AQ2288" s="47"/>
      <c r="AR2288" s="47"/>
      <c r="AS2288" s="47"/>
      <c r="AT2288" s="47"/>
      <c r="AU2288" s="47"/>
      <c r="AV2288" s="47"/>
      <c r="AW2288" s="47"/>
      <c r="AX2288" s="47"/>
      <c r="AY2288" s="47"/>
      <c r="AZ2288" s="47"/>
      <c r="BA2288" s="47"/>
      <c r="BB2288" s="47"/>
      <c r="BC2288" s="47"/>
      <c r="BD2288" s="47"/>
      <c r="BE2288" s="47"/>
      <c r="BF2288" s="47"/>
      <c r="BG2288" s="47"/>
      <c r="BH2288" s="47"/>
      <c r="BI2288" s="47"/>
      <c r="BJ2288" s="47"/>
      <c r="BK2288" s="47"/>
      <c r="BL2288" s="47"/>
      <c r="BM2288" s="47"/>
      <c r="BN2288" s="47"/>
      <c r="BO2288" s="47"/>
      <c r="BP2288" s="47"/>
      <c r="BQ2288" s="47"/>
      <c r="BR2288" s="47"/>
      <c r="BS2288" s="47"/>
      <c r="BT2288" s="47"/>
      <c r="BU2288" s="47"/>
      <c r="BV2288" s="47"/>
      <c r="BW2288" s="47"/>
      <c r="BX2288" s="47"/>
      <c r="BY2288" s="47"/>
      <c r="BZ2288" s="47"/>
      <c r="CA2288" s="47"/>
      <c r="CB2288" s="47"/>
      <c r="CC2288" s="47"/>
      <c r="CD2288" s="47"/>
      <c r="CE2288" s="47"/>
      <c r="CF2288" s="47"/>
      <c r="CG2288" s="47"/>
      <c r="CH2288" s="47"/>
      <c r="CI2288" s="47"/>
    </row>
    <row r="2289" spans="3:87">
      <c r="C2289" s="17"/>
      <c r="D2289" s="90"/>
      <c r="E2289" s="47"/>
      <c r="F2289" s="47"/>
      <c r="G2289" s="47"/>
      <c r="H2289" s="47"/>
      <c r="I2289" s="47"/>
      <c r="J2289" s="47"/>
      <c r="K2289" s="47"/>
      <c r="L2289" s="47"/>
      <c r="M2289" s="47"/>
      <c r="N2289" s="47"/>
      <c r="O2289" s="47"/>
      <c r="P2289" s="47"/>
      <c r="Q2289" s="47"/>
      <c r="R2289" s="47"/>
      <c r="S2289" s="47"/>
      <c r="T2289" s="47"/>
      <c r="U2289" s="47"/>
      <c r="V2289" s="47"/>
      <c r="W2289" s="47"/>
      <c r="X2289" s="47"/>
      <c r="Y2289" s="47"/>
      <c r="Z2289" s="47"/>
      <c r="AA2289" s="47"/>
      <c r="AB2289" s="47"/>
      <c r="AC2289" s="47"/>
      <c r="AD2289" s="47"/>
      <c r="AE2289" s="47"/>
      <c r="AF2289" s="47"/>
      <c r="AG2289" s="47"/>
      <c r="AH2289" s="47"/>
      <c r="AI2289" s="47"/>
      <c r="AJ2289" s="47"/>
      <c r="AK2289" s="47"/>
      <c r="AL2289" s="47"/>
      <c r="AM2289" s="47"/>
      <c r="AN2289" s="47"/>
      <c r="AO2289" s="47"/>
      <c r="AP2289" s="47"/>
      <c r="AQ2289" s="47"/>
      <c r="AR2289" s="47"/>
      <c r="AS2289" s="47"/>
      <c r="AT2289" s="47"/>
      <c r="AU2289" s="47"/>
      <c r="AV2289" s="47"/>
      <c r="AW2289" s="47"/>
      <c r="AX2289" s="47"/>
      <c r="AY2289" s="47"/>
      <c r="AZ2289" s="47"/>
      <c r="BA2289" s="47"/>
      <c r="BB2289" s="47"/>
      <c r="BC2289" s="47"/>
      <c r="BD2289" s="47"/>
      <c r="BE2289" s="47"/>
      <c r="BF2289" s="47"/>
      <c r="BG2289" s="47"/>
      <c r="BH2289" s="47"/>
      <c r="BI2289" s="47"/>
      <c r="BJ2289" s="47"/>
      <c r="BK2289" s="47"/>
      <c r="BL2289" s="47"/>
      <c r="BM2289" s="47"/>
      <c r="BN2289" s="47"/>
      <c r="BO2289" s="47"/>
      <c r="BP2289" s="47"/>
      <c r="BQ2289" s="47"/>
      <c r="BR2289" s="47"/>
      <c r="BS2289" s="47"/>
      <c r="BT2289" s="47"/>
      <c r="BU2289" s="47"/>
      <c r="BV2289" s="47"/>
      <c r="BW2289" s="47"/>
      <c r="BX2289" s="47"/>
      <c r="BY2289" s="47"/>
      <c r="BZ2289" s="47"/>
      <c r="CA2289" s="47"/>
      <c r="CB2289" s="47"/>
      <c r="CC2289" s="47"/>
      <c r="CD2289" s="47"/>
      <c r="CE2289" s="47"/>
      <c r="CF2289" s="47"/>
      <c r="CG2289" s="47"/>
      <c r="CH2289" s="47"/>
      <c r="CI2289" s="47"/>
    </row>
    <row r="2290" spans="3:87">
      <c r="C2290" s="17"/>
      <c r="D2290" s="90"/>
      <c r="E2290" s="47"/>
      <c r="F2290" s="47"/>
      <c r="G2290" s="47"/>
      <c r="H2290" s="47"/>
      <c r="I2290" s="47"/>
      <c r="J2290" s="47"/>
      <c r="K2290" s="47"/>
      <c r="L2290" s="47"/>
      <c r="M2290" s="47"/>
      <c r="N2290" s="47"/>
      <c r="O2290" s="47"/>
      <c r="P2290" s="47"/>
      <c r="Q2290" s="47"/>
      <c r="R2290" s="47"/>
      <c r="S2290" s="47"/>
      <c r="T2290" s="47"/>
      <c r="U2290" s="47"/>
      <c r="V2290" s="47"/>
      <c r="W2290" s="47"/>
      <c r="X2290" s="47"/>
      <c r="Y2290" s="47"/>
      <c r="Z2290" s="47"/>
      <c r="AA2290" s="47"/>
      <c r="AB2290" s="47"/>
      <c r="AC2290" s="47"/>
      <c r="AD2290" s="47"/>
      <c r="AE2290" s="47"/>
      <c r="AF2290" s="47"/>
      <c r="AG2290" s="47"/>
      <c r="AH2290" s="47"/>
      <c r="AI2290" s="47"/>
      <c r="AJ2290" s="47"/>
      <c r="AK2290" s="47"/>
      <c r="AL2290" s="47"/>
      <c r="AM2290" s="47"/>
      <c r="AN2290" s="47"/>
      <c r="AO2290" s="47"/>
      <c r="AP2290" s="47"/>
      <c r="AQ2290" s="47"/>
      <c r="AR2290" s="47"/>
      <c r="AS2290" s="47"/>
      <c r="AT2290" s="47"/>
      <c r="AU2290" s="47"/>
      <c r="AV2290" s="47"/>
      <c r="AW2290" s="47"/>
      <c r="AX2290" s="47"/>
      <c r="AY2290" s="47"/>
      <c r="AZ2290" s="47"/>
      <c r="BA2290" s="47"/>
      <c r="BB2290" s="47"/>
      <c r="BC2290" s="47"/>
      <c r="BD2290" s="47"/>
      <c r="BE2290" s="47"/>
      <c r="BF2290" s="47"/>
      <c r="BG2290" s="47"/>
      <c r="BH2290" s="47"/>
      <c r="BI2290" s="47"/>
      <c r="BJ2290" s="47"/>
      <c r="BK2290" s="47"/>
      <c r="BL2290" s="47"/>
      <c r="BM2290" s="47"/>
      <c r="BN2290" s="47"/>
      <c r="BO2290" s="47"/>
      <c r="BP2290" s="47"/>
      <c r="BQ2290" s="47"/>
      <c r="BR2290" s="47"/>
      <c r="BS2290" s="47"/>
      <c r="BT2290" s="47"/>
      <c r="BU2290" s="47"/>
      <c r="BV2290" s="47"/>
      <c r="BW2290" s="47"/>
      <c r="BX2290" s="47"/>
      <c r="BY2290" s="47"/>
      <c r="BZ2290" s="47"/>
      <c r="CA2290" s="47"/>
      <c r="CB2290" s="47"/>
      <c r="CC2290" s="47"/>
      <c r="CD2290" s="47"/>
      <c r="CE2290" s="47"/>
      <c r="CF2290" s="47"/>
      <c r="CG2290" s="47"/>
      <c r="CH2290" s="47"/>
      <c r="CI2290" s="47"/>
    </row>
    <row r="2291" spans="3:87">
      <c r="C2291" s="17"/>
      <c r="D2291" s="90"/>
      <c r="E2291" s="47"/>
      <c r="F2291" s="47"/>
      <c r="G2291" s="47"/>
      <c r="H2291" s="47"/>
      <c r="I2291" s="47"/>
      <c r="J2291" s="47"/>
      <c r="K2291" s="47"/>
      <c r="L2291" s="47"/>
      <c r="M2291" s="47"/>
      <c r="N2291" s="47"/>
      <c r="O2291" s="47"/>
      <c r="P2291" s="47"/>
      <c r="Q2291" s="47"/>
      <c r="R2291" s="47"/>
      <c r="S2291" s="47"/>
      <c r="T2291" s="47"/>
      <c r="U2291" s="47"/>
      <c r="V2291" s="47"/>
      <c r="W2291" s="47"/>
      <c r="X2291" s="47"/>
      <c r="Y2291" s="47"/>
      <c r="Z2291" s="47"/>
      <c r="AA2291" s="47"/>
      <c r="AB2291" s="47"/>
      <c r="AC2291" s="47"/>
      <c r="AD2291" s="47"/>
      <c r="AE2291" s="47"/>
      <c r="AF2291" s="47"/>
      <c r="AG2291" s="47"/>
      <c r="AH2291" s="47"/>
      <c r="AI2291" s="47"/>
      <c r="AJ2291" s="47"/>
      <c r="AK2291" s="47"/>
      <c r="AL2291" s="47"/>
      <c r="AM2291" s="47"/>
      <c r="AN2291" s="47"/>
      <c r="AO2291" s="47"/>
      <c r="AP2291" s="47"/>
      <c r="AQ2291" s="47"/>
      <c r="AR2291" s="47"/>
      <c r="AS2291" s="47"/>
      <c r="AT2291" s="47"/>
      <c r="AU2291" s="47"/>
      <c r="AV2291" s="47"/>
      <c r="AW2291" s="47"/>
      <c r="AX2291" s="47"/>
      <c r="AY2291" s="47"/>
      <c r="AZ2291" s="47"/>
      <c r="BA2291" s="47"/>
      <c r="BB2291" s="47"/>
      <c r="BC2291" s="47"/>
      <c r="BD2291" s="47"/>
      <c r="BE2291" s="47"/>
      <c r="BF2291" s="47"/>
      <c r="BG2291" s="47"/>
      <c r="BH2291" s="47"/>
      <c r="BI2291" s="47"/>
      <c r="BJ2291" s="47"/>
      <c r="BK2291" s="47"/>
      <c r="BL2291" s="47"/>
      <c r="BM2291" s="47"/>
      <c r="BN2291" s="47"/>
      <c r="BO2291" s="47"/>
      <c r="BP2291" s="47"/>
      <c r="BQ2291" s="47"/>
      <c r="BR2291" s="47"/>
      <c r="BS2291" s="47"/>
      <c r="BT2291" s="47"/>
      <c r="BU2291" s="47"/>
      <c r="BV2291" s="47"/>
      <c r="BW2291" s="47"/>
      <c r="BX2291" s="47"/>
      <c r="BY2291" s="47"/>
      <c r="BZ2291" s="47"/>
      <c r="CA2291" s="47"/>
      <c r="CB2291" s="47"/>
      <c r="CC2291" s="47"/>
      <c r="CD2291" s="47"/>
      <c r="CE2291" s="47"/>
      <c r="CF2291" s="47"/>
      <c r="CG2291" s="47"/>
      <c r="CH2291" s="47"/>
      <c r="CI2291" s="47"/>
    </row>
    <row r="2292" spans="3:87">
      <c r="C2292" s="17"/>
      <c r="D2292" s="90"/>
      <c r="E2292" s="47"/>
      <c r="F2292" s="47"/>
      <c r="G2292" s="47"/>
      <c r="H2292" s="47"/>
      <c r="I2292" s="47"/>
      <c r="J2292" s="47"/>
      <c r="K2292" s="47"/>
      <c r="L2292" s="47"/>
      <c r="M2292" s="47"/>
      <c r="N2292" s="47"/>
      <c r="O2292" s="47"/>
      <c r="P2292" s="47"/>
      <c r="Q2292" s="47"/>
      <c r="R2292" s="47"/>
      <c r="S2292" s="47"/>
      <c r="T2292" s="47"/>
      <c r="U2292" s="47"/>
      <c r="V2292" s="47"/>
      <c r="W2292" s="47"/>
      <c r="X2292" s="47"/>
      <c r="Y2292" s="47"/>
      <c r="Z2292" s="47"/>
      <c r="AA2292" s="47"/>
      <c r="AB2292" s="47"/>
      <c r="AC2292" s="47"/>
      <c r="AD2292" s="47"/>
      <c r="AE2292" s="47"/>
      <c r="AF2292" s="47"/>
      <c r="AG2292" s="47"/>
      <c r="AH2292" s="47"/>
      <c r="AI2292" s="47"/>
      <c r="AJ2292" s="47"/>
      <c r="AK2292" s="47"/>
      <c r="AL2292" s="47"/>
      <c r="AM2292" s="47"/>
      <c r="AN2292" s="47"/>
      <c r="AO2292" s="47"/>
      <c r="AP2292" s="47"/>
      <c r="AQ2292" s="47"/>
      <c r="AR2292" s="47"/>
      <c r="AS2292" s="47"/>
      <c r="AT2292" s="47"/>
      <c r="AU2292" s="47"/>
      <c r="AV2292" s="47"/>
      <c r="AW2292" s="47"/>
      <c r="AX2292" s="47"/>
      <c r="AY2292" s="47"/>
      <c r="AZ2292" s="47"/>
      <c r="BA2292" s="47"/>
      <c r="BB2292" s="47"/>
      <c r="BC2292" s="47"/>
      <c r="BD2292" s="47"/>
      <c r="BE2292" s="47"/>
      <c r="BF2292" s="47"/>
      <c r="BG2292" s="47"/>
      <c r="BH2292" s="47"/>
      <c r="BI2292" s="47"/>
      <c r="BJ2292" s="47"/>
      <c r="BK2292" s="47"/>
      <c r="BL2292" s="47"/>
      <c r="BM2292" s="47"/>
      <c r="BN2292" s="47"/>
      <c r="BO2292" s="47"/>
      <c r="BP2292" s="47"/>
      <c r="BQ2292" s="47"/>
      <c r="BR2292" s="47"/>
      <c r="BS2292" s="47"/>
      <c r="BT2292" s="47"/>
      <c r="BU2292" s="47"/>
      <c r="BV2292" s="47"/>
      <c r="BW2292" s="47"/>
      <c r="BX2292" s="47"/>
      <c r="BY2292" s="47"/>
      <c r="BZ2292" s="47"/>
      <c r="CA2292" s="47"/>
      <c r="CB2292" s="47"/>
      <c r="CC2292" s="47"/>
      <c r="CD2292" s="47"/>
      <c r="CE2292" s="47"/>
      <c r="CF2292" s="47"/>
      <c r="CG2292" s="47"/>
      <c r="CH2292" s="47"/>
      <c r="CI2292" s="47"/>
    </row>
    <row r="2293" spans="3:87">
      <c r="C2293" s="17"/>
      <c r="D2293" s="90"/>
      <c r="E2293" s="47"/>
      <c r="F2293" s="47"/>
      <c r="G2293" s="47"/>
      <c r="H2293" s="47"/>
      <c r="I2293" s="47"/>
      <c r="J2293" s="47"/>
      <c r="K2293" s="47"/>
      <c r="L2293" s="47"/>
      <c r="M2293" s="47"/>
      <c r="N2293" s="47"/>
      <c r="O2293" s="47"/>
      <c r="P2293" s="47"/>
      <c r="Q2293" s="47"/>
      <c r="R2293" s="47"/>
      <c r="S2293" s="47"/>
      <c r="T2293" s="47"/>
      <c r="U2293" s="47"/>
      <c r="V2293" s="47"/>
      <c r="W2293" s="47"/>
      <c r="X2293" s="47"/>
      <c r="Y2293" s="47"/>
      <c r="Z2293" s="47"/>
      <c r="AA2293" s="47"/>
      <c r="AB2293" s="47"/>
      <c r="AC2293" s="47"/>
      <c r="AD2293" s="47"/>
      <c r="AE2293" s="47"/>
      <c r="AF2293" s="47"/>
      <c r="AG2293" s="47"/>
      <c r="AH2293" s="47"/>
      <c r="AI2293" s="47"/>
      <c r="AJ2293" s="47"/>
      <c r="AK2293" s="47"/>
      <c r="AL2293" s="47"/>
      <c r="AM2293" s="47"/>
      <c r="AN2293" s="47"/>
      <c r="AO2293" s="47"/>
      <c r="AP2293" s="47"/>
      <c r="AQ2293" s="47"/>
      <c r="AR2293" s="47"/>
      <c r="AS2293" s="47"/>
      <c r="AT2293" s="47"/>
      <c r="AU2293" s="47"/>
      <c r="AV2293" s="47"/>
      <c r="AW2293" s="47"/>
      <c r="AX2293" s="47"/>
      <c r="AY2293" s="47"/>
      <c r="AZ2293" s="47"/>
      <c r="BA2293" s="47"/>
      <c r="BB2293" s="47"/>
      <c r="BC2293" s="47"/>
      <c r="BD2293" s="47"/>
      <c r="BE2293" s="47"/>
      <c r="BF2293" s="47"/>
      <c r="BG2293" s="47"/>
      <c r="BH2293" s="47"/>
      <c r="BI2293" s="47"/>
      <c r="BJ2293" s="47"/>
      <c r="BK2293" s="47"/>
      <c r="BL2293" s="47"/>
      <c r="BM2293" s="47"/>
      <c r="BN2293" s="47"/>
      <c r="BO2293" s="47"/>
      <c r="BP2293" s="47"/>
      <c r="BQ2293" s="47"/>
      <c r="BR2293" s="47"/>
      <c r="BS2293" s="47"/>
      <c r="BT2293" s="47"/>
      <c r="BU2293" s="47"/>
      <c r="BV2293" s="47"/>
      <c r="BW2293" s="47"/>
      <c r="BX2293" s="47"/>
      <c r="BY2293" s="47"/>
      <c r="BZ2293" s="47"/>
      <c r="CA2293" s="47"/>
      <c r="CB2293" s="47"/>
      <c r="CC2293" s="47"/>
      <c r="CD2293" s="47"/>
      <c r="CE2293" s="47"/>
      <c r="CF2293" s="47"/>
      <c r="CG2293" s="47"/>
      <c r="CH2293" s="47"/>
      <c r="CI2293" s="47"/>
    </row>
    <row r="2294" spans="3:87">
      <c r="C2294" s="17"/>
      <c r="D2294" s="90"/>
      <c r="E2294" s="47"/>
      <c r="F2294" s="47"/>
      <c r="G2294" s="47"/>
      <c r="H2294" s="47"/>
      <c r="I2294" s="47"/>
      <c r="J2294" s="47"/>
      <c r="K2294" s="47"/>
      <c r="L2294" s="47"/>
      <c r="M2294" s="47"/>
      <c r="N2294" s="47"/>
      <c r="O2294" s="47"/>
      <c r="P2294" s="47"/>
      <c r="Q2294" s="47"/>
      <c r="R2294" s="47"/>
      <c r="S2294" s="47"/>
      <c r="T2294" s="47"/>
      <c r="U2294" s="47"/>
      <c r="V2294" s="47"/>
      <c r="W2294" s="47"/>
      <c r="X2294" s="47"/>
      <c r="Y2294" s="47"/>
      <c r="Z2294" s="47"/>
      <c r="AA2294" s="47"/>
      <c r="AB2294" s="47"/>
      <c r="AC2294" s="47"/>
      <c r="AD2294" s="47"/>
      <c r="AE2294" s="47"/>
      <c r="AF2294" s="47"/>
      <c r="AG2294" s="47"/>
      <c r="AH2294" s="47"/>
      <c r="AI2294" s="47"/>
      <c r="AJ2294" s="47"/>
      <c r="AK2294" s="47"/>
      <c r="AL2294" s="47"/>
      <c r="AM2294" s="47"/>
      <c r="AN2294" s="47"/>
      <c r="AO2294" s="47"/>
      <c r="AP2294" s="47"/>
      <c r="AQ2294" s="47"/>
      <c r="AR2294" s="47"/>
      <c r="AS2294" s="47"/>
      <c r="AT2294" s="47"/>
      <c r="AU2294" s="47"/>
      <c r="AV2294" s="47"/>
      <c r="AW2294" s="47"/>
      <c r="AX2294" s="47"/>
      <c r="AY2294" s="47"/>
      <c r="AZ2294" s="47"/>
      <c r="BA2294" s="47"/>
      <c r="BB2294" s="47"/>
      <c r="BC2294" s="47"/>
      <c r="BD2294" s="47"/>
      <c r="BE2294" s="47"/>
      <c r="BF2294" s="47"/>
      <c r="BG2294" s="47"/>
      <c r="BH2294" s="47"/>
      <c r="BI2294" s="47"/>
      <c r="BJ2294" s="47"/>
      <c r="BK2294" s="47"/>
      <c r="BL2294" s="47"/>
      <c r="BM2294" s="47"/>
      <c r="BN2294" s="47"/>
      <c r="BO2294" s="47"/>
      <c r="BP2294" s="47"/>
      <c r="BQ2294" s="47"/>
      <c r="BR2294" s="47"/>
      <c r="BS2294" s="47"/>
      <c r="BT2294" s="47"/>
      <c r="BU2294" s="47"/>
      <c r="BV2294" s="47"/>
      <c r="BW2294" s="47"/>
      <c r="BX2294" s="47"/>
      <c r="BY2294" s="47"/>
      <c r="BZ2294" s="47"/>
      <c r="CA2294" s="47"/>
      <c r="CB2294" s="47"/>
      <c r="CC2294" s="47"/>
      <c r="CD2294" s="47"/>
      <c r="CE2294" s="47"/>
      <c r="CF2294" s="47"/>
      <c r="CG2294" s="47"/>
      <c r="CH2294" s="47"/>
      <c r="CI2294" s="47"/>
    </row>
    <row r="2295" spans="3:87">
      <c r="C2295" s="17"/>
      <c r="D2295" s="90"/>
      <c r="E2295" s="47"/>
      <c r="F2295" s="47"/>
      <c r="G2295" s="47"/>
      <c r="H2295" s="47"/>
      <c r="I2295" s="47"/>
      <c r="J2295" s="47"/>
      <c r="K2295" s="47"/>
      <c r="L2295" s="47"/>
      <c r="M2295" s="47"/>
      <c r="N2295" s="47"/>
      <c r="O2295" s="47"/>
      <c r="P2295" s="47"/>
      <c r="Q2295" s="47"/>
      <c r="R2295" s="47"/>
      <c r="S2295" s="47"/>
      <c r="T2295" s="47"/>
      <c r="U2295" s="47"/>
      <c r="V2295" s="47"/>
      <c r="W2295" s="47"/>
      <c r="X2295" s="47"/>
      <c r="Y2295" s="47"/>
      <c r="Z2295" s="47"/>
      <c r="AA2295" s="47"/>
      <c r="AB2295" s="47"/>
      <c r="AC2295" s="47"/>
      <c r="AD2295" s="47"/>
      <c r="AE2295" s="47"/>
      <c r="AF2295" s="47"/>
      <c r="AG2295" s="47"/>
      <c r="AH2295" s="47"/>
      <c r="AI2295" s="47"/>
      <c r="AJ2295" s="47"/>
      <c r="AK2295" s="47"/>
      <c r="AL2295" s="47"/>
      <c r="AM2295" s="47"/>
      <c r="AN2295" s="47"/>
      <c r="AO2295" s="47"/>
      <c r="AP2295" s="47"/>
      <c r="AQ2295" s="47"/>
      <c r="AR2295" s="47"/>
      <c r="AS2295" s="47"/>
      <c r="AT2295" s="47"/>
      <c r="AU2295" s="47"/>
      <c r="AV2295" s="47"/>
      <c r="AW2295" s="47"/>
      <c r="AX2295" s="47"/>
      <c r="AY2295" s="47"/>
      <c r="AZ2295" s="47"/>
      <c r="BA2295" s="47"/>
      <c r="BB2295" s="47"/>
      <c r="BC2295" s="47"/>
      <c r="BD2295" s="47"/>
      <c r="BE2295" s="47"/>
      <c r="BF2295" s="47"/>
      <c r="BG2295" s="47"/>
      <c r="BH2295" s="47"/>
      <c r="BI2295" s="47"/>
      <c r="BJ2295" s="47"/>
      <c r="BK2295" s="47"/>
      <c r="BL2295" s="47"/>
      <c r="BM2295" s="47"/>
      <c r="BN2295" s="47"/>
      <c r="BO2295" s="47"/>
      <c r="BP2295" s="47"/>
      <c r="BQ2295" s="47"/>
      <c r="BR2295" s="47"/>
      <c r="BS2295" s="47"/>
      <c r="BT2295" s="47"/>
      <c r="BU2295" s="47"/>
      <c r="BV2295" s="47"/>
      <c r="BW2295" s="47"/>
      <c r="BX2295" s="47"/>
      <c r="BY2295" s="47"/>
      <c r="BZ2295" s="47"/>
      <c r="CA2295" s="47"/>
      <c r="CB2295" s="47"/>
      <c r="CC2295" s="47"/>
      <c r="CD2295" s="47"/>
      <c r="CE2295" s="47"/>
      <c r="CF2295" s="47"/>
      <c r="CG2295" s="47"/>
      <c r="CH2295" s="47"/>
      <c r="CI2295" s="47"/>
    </row>
    <row r="2296" spans="3:87">
      <c r="C2296" s="17"/>
      <c r="D2296" s="90"/>
      <c r="E2296" s="47"/>
      <c r="F2296" s="47"/>
      <c r="G2296" s="47"/>
      <c r="H2296" s="47"/>
      <c r="I2296" s="47"/>
      <c r="J2296" s="47"/>
      <c r="K2296" s="47"/>
      <c r="L2296" s="47"/>
      <c r="M2296" s="47"/>
      <c r="N2296" s="47"/>
      <c r="O2296" s="47"/>
      <c r="P2296" s="47"/>
      <c r="Q2296" s="47"/>
      <c r="R2296" s="47"/>
      <c r="S2296" s="47"/>
      <c r="T2296" s="47"/>
      <c r="U2296" s="47"/>
      <c r="V2296" s="47"/>
      <c r="W2296" s="47"/>
      <c r="X2296" s="47"/>
      <c r="Y2296" s="47"/>
      <c r="Z2296" s="47"/>
      <c r="AA2296" s="47"/>
      <c r="AB2296" s="47"/>
      <c r="AC2296" s="47"/>
      <c r="AD2296" s="47"/>
      <c r="AE2296" s="47"/>
      <c r="AF2296" s="47"/>
      <c r="AG2296" s="47"/>
      <c r="AH2296" s="47"/>
      <c r="AI2296" s="47"/>
      <c r="AJ2296" s="47"/>
      <c r="AK2296" s="47"/>
      <c r="AL2296" s="47"/>
      <c r="AM2296" s="47"/>
      <c r="AN2296" s="47"/>
      <c r="AO2296" s="47"/>
      <c r="AP2296" s="47"/>
      <c r="AQ2296" s="47"/>
      <c r="AR2296" s="47"/>
      <c r="AS2296" s="47"/>
      <c r="AT2296" s="47"/>
      <c r="AU2296" s="47"/>
      <c r="AV2296" s="47"/>
      <c r="AW2296" s="47"/>
      <c r="AX2296" s="47"/>
      <c r="AY2296" s="47"/>
      <c r="AZ2296" s="47"/>
      <c r="BA2296" s="47"/>
      <c r="BB2296" s="47"/>
      <c r="BC2296" s="47"/>
      <c r="BD2296" s="47"/>
      <c r="BE2296" s="47"/>
      <c r="BF2296" s="47"/>
      <c r="BG2296" s="47"/>
      <c r="BH2296" s="47"/>
      <c r="BI2296" s="47"/>
      <c r="BJ2296" s="47"/>
      <c r="BK2296" s="47"/>
      <c r="BL2296" s="47"/>
      <c r="BM2296" s="47"/>
      <c r="BN2296" s="47"/>
      <c r="BO2296" s="47"/>
      <c r="BP2296" s="47"/>
      <c r="BQ2296" s="47"/>
      <c r="BR2296" s="47"/>
      <c r="BS2296" s="47"/>
      <c r="BT2296" s="47"/>
      <c r="BU2296" s="47"/>
      <c r="BV2296" s="47"/>
      <c r="BW2296" s="47"/>
      <c r="BX2296" s="47"/>
      <c r="BY2296" s="47"/>
      <c r="BZ2296" s="47"/>
      <c r="CA2296" s="47"/>
      <c r="CB2296" s="47"/>
      <c r="CC2296" s="47"/>
      <c r="CD2296" s="47"/>
      <c r="CE2296" s="47"/>
      <c r="CF2296" s="47"/>
      <c r="CG2296" s="47"/>
      <c r="CH2296" s="47"/>
      <c r="CI2296" s="47"/>
    </row>
    <row r="2297" spans="3:87">
      <c r="C2297" s="17"/>
      <c r="D2297" s="90"/>
      <c r="E2297" s="47"/>
      <c r="F2297" s="47"/>
      <c r="G2297" s="47"/>
      <c r="H2297" s="47"/>
      <c r="I2297" s="47"/>
      <c r="J2297" s="47"/>
      <c r="K2297" s="47"/>
      <c r="L2297" s="47"/>
      <c r="M2297" s="47"/>
      <c r="N2297" s="47"/>
      <c r="O2297" s="47"/>
      <c r="P2297" s="47"/>
      <c r="Q2297" s="47"/>
      <c r="R2297" s="47"/>
      <c r="S2297" s="47"/>
      <c r="T2297" s="47"/>
      <c r="U2297" s="47"/>
      <c r="V2297" s="47"/>
      <c r="W2297" s="47"/>
      <c r="X2297" s="47"/>
      <c r="Y2297" s="47"/>
      <c r="Z2297" s="47"/>
      <c r="AA2297" s="47"/>
      <c r="AB2297" s="47"/>
      <c r="AC2297" s="47"/>
      <c r="AD2297" s="47"/>
      <c r="AE2297" s="47"/>
      <c r="AF2297" s="47"/>
      <c r="AG2297" s="47"/>
      <c r="AH2297" s="47"/>
      <c r="AI2297" s="47"/>
      <c r="AJ2297" s="47"/>
      <c r="AK2297" s="47"/>
      <c r="AL2297" s="47"/>
      <c r="AM2297" s="47"/>
      <c r="AN2297" s="47"/>
      <c r="AO2297" s="47"/>
      <c r="AP2297" s="47"/>
      <c r="AQ2297" s="47"/>
      <c r="AR2297" s="47"/>
      <c r="AS2297" s="47"/>
      <c r="AT2297" s="47"/>
      <c r="AU2297" s="47"/>
      <c r="AV2297" s="47"/>
      <c r="AW2297" s="47"/>
      <c r="AX2297" s="47"/>
      <c r="AY2297" s="47"/>
      <c r="AZ2297" s="47"/>
      <c r="BA2297" s="47"/>
      <c r="BB2297" s="47"/>
      <c r="BC2297" s="47"/>
      <c r="BD2297" s="47"/>
      <c r="BE2297" s="47"/>
      <c r="BF2297" s="47"/>
      <c r="BG2297" s="47"/>
      <c r="BH2297" s="47"/>
      <c r="BI2297" s="47"/>
      <c r="BJ2297" s="47"/>
      <c r="BK2297" s="47"/>
      <c r="BL2297" s="47"/>
      <c r="BM2297" s="47"/>
      <c r="BN2297" s="47"/>
      <c r="BO2297" s="47"/>
      <c r="BP2297" s="47"/>
      <c r="BQ2297" s="47"/>
      <c r="BR2297" s="47"/>
      <c r="BS2297" s="47"/>
      <c r="BT2297" s="47"/>
      <c r="BU2297" s="47"/>
      <c r="BV2297" s="47"/>
      <c r="BW2297" s="47"/>
      <c r="BX2297" s="47"/>
      <c r="BY2297" s="47"/>
      <c r="BZ2297" s="47"/>
      <c r="CA2297" s="47"/>
      <c r="CB2297" s="47"/>
      <c r="CC2297" s="47"/>
      <c r="CD2297" s="47"/>
      <c r="CE2297" s="47"/>
      <c r="CF2297" s="47"/>
      <c r="CG2297" s="47"/>
      <c r="CH2297" s="47"/>
      <c r="CI2297" s="47"/>
    </row>
    <row r="2298" spans="3:87">
      <c r="C2298" s="17"/>
      <c r="D2298" s="90"/>
      <c r="E2298" s="47"/>
      <c r="F2298" s="47"/>
      <c r="G2298" s="47"/>
      <c r="H2298" s="47"/>
      <c r="I2298" s="47"/>
      <c r="J2298" s="47"/>
      <c r="K2298" s="47"/>
      <c r="L2298" s="47"/>
      <c r="M2298" s="47"/>
      <c r="N2298" s="47"/>
      <c r="O2298" s="47"/>
      <c r="P2298" s="47"/>
      <c r="Q2298" s="47"/>
      <c r="R2298" s="47"/>
      <c r="S2298" s="47"/>
      <c r="T2298" s="47"/>
      <c r="U2298" s="47"/>
      <c r="V2298" s="47"/>
      <c r="W2298" s="47"/>
      <c r="X2298" s="47"/>
      <c r="Y2298" s="47"/>
      <c r="Z2298" s="47"/>
      <c r="AA2298" s="47"/>
      <c r="AB2298" s="47"/>
      <c r="AC2298" s="47"/>
      <c r="AD2298" s="47"/>
      <c r="AE2298" s="47"/>
      <c r="AF2298" s="47"/>
      <c r="AG2298" s="47"/>
      <c r="AH2298" s="47"/>
      <c r="AI2298" s="47"/>
      <c r="AJ2298" s="47"/>
      <c r="AK2298" s="47"/>
      <c r="AL2298" s="47"/>
      <c r="AM2298" s="47"/>
      <c r="AN2298" s="47"/>
      <c r="AO2298" s="47"/>
      <c r="AP2298" s="47"/>
      <c r="AQ2298" s="47"/>
      <c r="AR2298" s="47"/>
      <c r="AS2298" s="47"/>
      <c r="AT2298" s="47"/>
      <c r="AU2298" s="47"/>
      <c r="AV2298" s="47"/>
      <c r="AW2298" s="47"/>
      <c r="AX2298" s="47"/>
      <c r="AY2298" s="47"/>
      <c r="AZ2298" s="47"/>
      <c r="BA2298" s="47"/>
      <c r="BB2298" s="47"/>
      <c r="BC2298" s="47"/>
      <c r="BD2298" s="47"/>
      <c r="BE2298" s="47"/>
      <c r="BF2298" s="47"/>
      <c r="BG2298" s="47"/>
      <c r="BH2298" s="47"/>
      <c r="BI2298" s="47"/>
      <c r="BJ2298" s="47"/>
      <c r="BK2298" s="47"/>
      <c r="BL2298" s="47"/>
      <c r="BM2298" s="47"/>
      <c r="BN2298" s="47"/>
      <c r="BO2298" s="47"/>
      <c r="BP2298" s="47"/>
      <c r="BQ2298" s="47"/>
      <c r="BR2298" s="47"/>
      <c r="BS2298" s="47"/>
      <c r="BT2298" s="47"/>
      <c r="BU2298" s="47"/>
      <c r="BV2298" s="47"/>
      <c r="BW2298" s="47"/>
      <c r="BX2298" s="47"/>
      <c r="BY2298" s="47"/>
      <c r="BZ2298" s="47"/>
      <c r="CA2298" s="47"/>
      <c r="CB2298" s="47"/>
      <c r="CC2298" s="47"/>
      <c r="CD2298" s="47"/>
      <c r="CE2298" s="47"/>
      <c r="CF2298" s="47"/>
      <c r="CG2298" s="47"/>
      <c r="CH2298" s="47"/>
      <c r="CI2298" s="47"/>
    </row>
    <row r="2299" spans="3:87">
      <c r="C2299" s="17"/>
      <c r="D2299" s="90"/>
      <c r="E2299" s="47"/>
      <c r="F2299" s="47"/>
      <c r="G2299" s="47"/>
      <c r="H2299" s="47"/>
      <c r="I2299" s="47"/>
      <c r="J2299" s="47"/>
      <c r="K2299" s="47"/>
      <c r="L2299" s="47"/>
      <c r="M2299" s="47"/>
      <c r="N2299" s="47"/>
      <c r="O2299" s="47"/>
      <c r="P2299" s="47"/>
      <c r="Q2299" s="47"/>
      <c r="R2299" s="47"/>
      <c r="S2299" s="47"/>
      <c r="T2299" s="47"/>
      <c r="U2299" s="47"/>
      <c r="V2299" s="47"/>
      <c r="W2299" s="47"/>
      <c r="X2299" s="47"/>
      <c r="Y2299" s="47"/>
      <c r="Z2299" s="47"/>
      <c r="AA2299" s="47"/>
      <c r="AB2299" s="47"/>
      <c r="AC2299" s="47"/>
      <c r="AD2299" s="47"/>
      <c r="AE2299" s="47"/>
      <c r="AF2299" s="47"/>
      <c r="AG2299" s="47"/>
      <c r="AH2299" s="47"/>
      <c r="AI2299" s="47"/>
      <c r="AJ2299" s="47"/>
      <c r="AK2299" s="47"/>
      <c r="AL2299" s="47"/>
      <c r="AM2299" s="47"/>
      <c r="AN2299" s="47"/>
      <c r="AO2299" s="47"/>
      <c r="AP2299" s="47"/>
      <c r="AQ2299" s="47"/>
      <c r="AR2299" s="47"/>
      <c r="AS2299" s="47"/>
      <c r="AT2299" s="47"/>
      <c r="AU2299" s="47"/>
      <c r="AV2299" s="47"/>
      <c r="AW2299" s="47"/>
      <c r="AX2299" s="47"/>
      <c r="AY2299" s="47"/>
      <c r="AZ2299" s="47"/>
      <c r="BA2299" s="47"/>
      <c r="BB2299" s="47"/>
      <c r="BC2299" s="47"/>
      <c r="BD2299" s="47"/>
      <c r="BE2299" s="47"/>
      <c r="BF2299" s="47"/>
      <c r="BG2299" s="47"/>
      <c r="BH2299" s="47"/>
      <c r="BI2299" s="47"/>
      <c r="BJ2299" s="47"/>
      <c r="BK2299" s="47"/>
      <c r="BL2299" s="47"/>
      <c r="BM2299" s="47"/>
      <c r="BN2299" s="47"/>
      <c r="BO2299" s="47"/>
      <c r="BP2299" s="47"/>
      <c r="BQ2299" s="47"/>
      <c r="BR2299" s="47"/>
      <c r="BS2299" s="47"/>
      <c r="BT2299" s="47"/>
      <c r="BU2299" s="47"/>
      <c r="BV2299" s="47"/>
      <c r="BW2299" s="47"/>
      <c r="BX2299" s="47"/>
      <c r="BY2299" s="47"/>
      <c r="BZ2299" s="47"/>
      <c r="CA2299" s="47"/>
      <c r="CB2299" s="47"/>
      <c r="CC2299" s="47"/>
      <c r="CD2299" s="47"/>
      <c r="CE2299" s="47"/>
      <c r="CF2299" s="47"/>
      <c r="CG2299" s="47"/>
      <c r="CH2299" s="47"/>
      <c r="CI2299" s="47"/>
    </row>
    <row r="2300" spans="3:87">
      <c r="C2300" s="17"/>
      <c r="D2300" s="90"/>
      <c r="E2300" s="47"/>
      <c r="F2300" s="47"/>
      <c r="G2300" s="47"/>
      <c r="H2300" s="47"/>
      <c r="I2300" s="47"/>
      <c r="J2300" s="47"/>
      <c r="K2300" s="47"/>
      <c r="L2300" s="47"/>
      <c r="M2300" s="47"/>
      <c r="N2300" s="47"/>
      <c r="O2300" s="47"/>
      <c r="P2300" s="47"/>
      <c r="Q2300" s="47"/>
      <c r="R2300" s="47"/>
      <c r="S2300" s="47"/>
      <c r="T2300" s="47"/>
      <c r="U2300" s="47"/>
      <c r="V2300" s="47"/>
      <c r="W2300" s="47"/>
      <c r="X2300" s="47"/>
      <c r="Y2300" s="47"/>
      <c r="Z2300" s="47"/>
      <c r="AA2300" s="47"/>
      <c r="AB2300" s="47"/>
      <c r="AC2300" s="47"/>
      <c r="AD2300" s="47"/>
      <c r="AE2300" s="47"/>
      <c r="AF2300" s="47"/>
      <c r="AG2300" s="47"/>
      <c r="AH2300" s="47"/>
      <c r="AI2300" s="47"/>
      <c r="AJ2300" s="47"/>
      <c r="AK2300" s="47"/>
      <c r="AL2300" s="47"/>
      <c r="AM2300" s="47"/>
      <c r="AN2300" s="47"/>
      <c r="AO2300" s="47"/>
      <c r="AP2300" s="47"/>
      <c r="AQ2300" s="47"/>
      <c r="AR2300" s="47"/>
      <c r="AS2300" s="47"/>
      <c r="AT2300" s="47"/>
      <c r="AU2300" s="47"/>
      <c r="AV2300" s="47"/>
      <c r="AW2300" s="47"/>
      <c r="AX2300" s="47"/>
      <c r="AY2300" s="47"/>
      <c r="AZ2300" s="47"/>
      <c r="BA2300" s="47"/>
      <c r="BB2300" s="47"/>
      <c r="BC2300" s="47"/>
      <c r="BD2300" s="47"/>
      <c r="BE2300" s="47"/>
      <c r="BF2300" s="47"/>
      <c r="BG2300" s="47"/>
      <c r="BH2300" s="47"/>
      <c r="BI2300" s="47"/>
      <c r="BJ2300" s="47"/>
      <c r="BK2300" s="47"/>
      <c r="BL2300" s="47"/>
      <c r="BM2300" s="47"/>
      <c r="BN2300" s="47"/>
      <c r="BO2300" s="47"/>
      <c r="BP2300" s="47"/>
      <c r="BQ2300" s="47"/>
      <c r="BR2300" s="47"/>
      <c r="BS2300" s="47"/>
      <c r="BT2300" s="47"/>
      <c r="BU2300" s="47"/>
      <c r="BV2300" s="47"/>
      <c r="BW2300" s="47"/>
      <c r="BX2300" s="47"/>
      <c r="BY2300" s="47"/>
      <c r="BZ2300" s="47"/>
      <c r="CA2300" s="47"/>
      <c r="CB2300" s="47"/>
      <c r="CC2300" s="47"/>
      <c r="CD2300" s="47"/>
      <c r="CE2300" s="47"/>
      <c r="CF2300" s="47"/>
      <c r="CG2300" s="47"/>
      <c r="CH2300" s="47"/>
      <c r="CI2300" s="47"/>
    </row>
    <row r="2301" spans="3:87">
      <c r="C2301" s="17"/>
      <c r="D2301" s="90"/>
      <c r="E2301" s="47"/>
      <c r="F2301" s="47"/>
      <c r="G2301" s="47"/>
      <c r="H2301" s="47"/>
      <c r="I2301" s="47"/>
      <c r="J2301" s="47"/>
      <c r="K2301" s="47"/>
      <c r="L2301" s="47"/>
      <c r="M2301" s="47"/>
      <c r="N2301" s="47"/>
      <c r="O2301" s="47"/>
      <c r="P2301" s="47"/>
      <c r="Q2301" s="47"/>
      <c r="R2301" s="47"/>
      <c r="S2301" s="47"/>
      <c r="T2301" s="47"/>
      <c r="U2301" s="47"/>
      <c r="V2301" s="47"/>
      <c r="W2301" s="47"/>
      <c r="X2301" s="47"/>
      <c r="Y2301" s="47"/>
      <c r="Z2301" s="47"/>
      <c r="AA2301" s="47"/>
      <c r="AB2301" s="47"/>
      <c r="AC2301" s="47"/>
      <c r="AD2301" s="47"/>
      <c r="AE2301" s="47"/>
      <c r="AF2301" s="47"/>
      <c r="AG2301" s="47"/>
      <c r="AH2301" s="47"/>
      <c r="AI2301" s="47"/>
      <c r="AJ2301" s="47"/>
      <c r="AK2301" s="47"/>
      <c r="AL2301" s="47"/>
      <c r="AM2301" s="47"/>
      <c r="AN2301" s="47"/>
      <c r="AO2301" s="47"/>
      <c r="AP2301" s="47"/>
      <c r="AQ2301" s="47"/>
      <c r="AR2301" s="47"/>
      <c r="AS2301" s="47"/>
      <c r="AT2301" s="47"/>
      <c r="AU2301" s="47"/>
      <c r="AV2301" s="47"/>
      <c r="AW2301" s="47"/>
      <c r="AX2301" s="47"/>
      <c r="AY2301" s="47"/>
      <c r="AZ2301" s="47"/>
      <c r="BA2301" s="47"/>
      <c r="BB2301" s="47"/>
      <c r="BC2301" s="47"/>
      <c r="BD2301" s="47"/>
      <c r="BE2301" s="47"/>
      <c r="BF2301" s="47"/>
      <c r="BG2301" s="47"/>
      <c r="BH2301" s="47"/>
      <c r="BI2301" s="47"/>
      <c r="BJ2301" s="47"/>
      <c r="BK2301" s="47"/>
      <c r="BL2301" s="47"/>
      <c r="BM2301" s="47"/>
      <c r="BN2301" s="47"/>
      <c r="BO2301" s="47"/>
      <c r="BP2301" s="47"/>
      <c r="BQ2301" s="47"/>
      <c r="BR2301" s="47"/>
      <c r="BS2301" s="47"/>
      <c r="BT2301" s="47"/>
      <c r="BU2301" s="47"/>
      <c r="BV2301" s="47"/>
      <c r="BW2301" s="47"/>
      <c r="BX2301" s="47"/>
      <c r="BY2301" s="47"/>
      <c r="BZ2301" s="47"/>
      <c r="CA2301" s="47"/>
      <c r="CB2301" s="47"/>
      <c r="CC2301" s="47"/>
      <c r="CD2301" s="47"/>
      <c r="CE2301" s="47"/>
      <c r="CF2301" s="47"/>
      <c r="CG2301" s="47"/>
      <c r="CH2301" s="47"/>
      <c r="CI2301" s="47"/>
    </row>
    <row r="2302" spans="3:87">
      <c r="C2302" s="17"/>
      <c r="D2302" s="90"/>
      <c r="E2302" s="47"/>
      <c r="F2302" s="47"/>
      <c r="G2302" s="47"/>
      <c r="H2302" s="47"/>
      <c r="I2302" s="47"/>
      <c r="J2302" s="47"/>
      <c r="K2302" s="47"/>
      <c r="L2302" s="47"/>
      <c r="M2302" s="47"/>
      <c r="N2302" s="47"/>
      <c r="O2302" s="47"/>
      <c r="P2302" s="47"/>
      <c r="Q2302" s="47"/>
      <c r="R2302" s="47"/>
      <c r="S2302" s="47"/>
      <c r="T2302" s="47"/>
      <c r="U2302" s="47"/>
      <c r="V2302" s="47"/>
      <c r="W2302" s="47"/>
      <c r="X2302" s="47"/>
      <c r="Y2302" s="47"/>
      <c r="Z2302" s="47"/>
      <c r="AA2302" s="47"/>
      <c r="AB2302" s="47"/>
      <c r="AC2302" s="47"/>
      <c r="AD2302" s="47"/>
      <c r="AE2302" s="47"/>
      <c r="AF2302" s="47"/>
      <c r="AG2302" s="47"/>
      <c r="AH2302" s="47"/>
      <c r="AI2302" s="47"/>
      <c r="AJ2302" s="47"/>
      <c r="AK2302" s="47"/>
      <c r="AL2302" s="47"/>
      <c r="AM2302" s="47"/>
      <c r="AN2302" s="47"/>
      <c r="AO2302" s="47"/>
      <c r="AP2302" s="47"/>
      <c r="AQ2302" s="47"/>
      <c r="AR2302" s="47"/>
      <c r="AS2302" s="47"/>
      <c r="AT2302" s="47"/>
      <c r="AU2302" s="47"/>
      <c r="AV2302" s="47"/>
      <c r="AW2302" s="47"/>
      <c r="AX2302" s="47"/>
      <c r="AY2302" s="47"/>
      <c r="AZ2302" s="47"/>
      <c r="BA2302" s="47"/>
      <c r="BB2302" s="47"/>
      <c r="BC2302" s="47"/>
      <c r="BD2302" s="47"/>
      <c r="BE2302" s="47"/>
      <c r="BF2302" s="47"/>
      <c r="BG2302" s="47"/>
      <c r="BH2302" s="47"/>
      <c r="BI2302" s="47"/>
      <c r="BJ2302" s="47"/>
      <c r="BK2302" s="47"/>
      <c r="BL2302" s="47"/>
      <c r="BM2302" s="47"/>
      <c r="BN2302" s="47"/>
      <c r="BO2302" s="47"/>
      <c r="BP2302" s="47"/>
      <c r="BQ2302" s="47"/>
      <c r="BR2302" s="47"/>
      <c r="BS2302" s="47"/>
      <c r="BT2302" s="47"/>
      <c r="BU2302" s="47"/>
      <c r="BV2302" s="47"/>
      <c r="BW2302" s="47"/>
      <c r="BX2302" s="47"/>
      <c r="BY2302" s="47"/>
      <c r="BZ2302" s="47"/>
      <c r="CA2302" s="47"/>
      <c r="CB2302" s="47"/>
      <c r="CC2302" s="47"/>
      <c r="CD2302" s="47"/>
      <c r="CE2302" s="47"/>
      <c r="CF2302" s="47"/>
      <c r="CG2302" s="47"/>
      <c r="CH2302" s="47"/>
      <c r="CI2302" s="47"/>
    </row>
    <row r="2303" spans="3:87">
      <c r="C2303" s="17"/>
      <c r="D2303" s="90"/>
      <c r="E2303" s="47"/>
      <c r="F2303" s="47"/>
      <c r="G2303" s="47"/>
      <c r="H2303" s="47"/>
      <c r="I2303" s="47"/>
      <c r="J2303" s="47"/>
      <c r="K2303" s="47"/>
      <c r="L2303" s="47"/>
      <c r="M2303" s="47"/>
      <c r="N2303" s="47"/>
      <c r="O2303" s="47"/>
      <c r="P2303" s="47"/>
      <c r="Q2303" s="47"/>
      <c r="R2303" s="47"/>
      <c r="S2303" s="47"/>
      <c r="T2303" s="47"/>
      <c r="U2303" s="47"/>
      <c r="V2303" s="47"/>
      <c r="W2303" s="47"/>
      <c r="X2303" s="47"/>
      <c r="Y2303" s="47"/>
      <c r="Z2303" s="47"/>
      <c r="AA2303" s="47"/>
      <c r="AB2303" s="47"/>
      <c r="AC2303" s="47"/>
      <c r="AD2303" s="47"/>
      <c r="AE2303" s="47"/>
      <c r="AF2303" s="47"/>
      <c r="AG2303" s="47"/>
      <c r="AH2303" s="47"/>
      <c r="AI2303" s="47"/>
      <c r="AJ2303" s="47"/>
      <c r="AK2303" s="47"/>
      <c r="AL2303" s="47"/>
      <c r="AM2303" s="47"/>
      <c r="AN2303" s="47"/>
      <c r="AO2303" s="47"/>
      <c r="AP2303" s="47"/>
      <c r="AQ2303" s="47"/>
      <c r="AR2303" s="47"/>
      <c r="AS2303" s="47"/>
      <c r="AT2303" s="47"/>
      <c r="AU2303" s="47"/>
      <c r="AV2303" s="47"/>
      <c r="AW2303" s="47"/>
      <c r="AX2303" s="47"/>
      <c r="AY2303" s="47"/>
      <c r="AZ2303" s="47"/>
      <c r="BA2303" s="47"/>
      <c r="BB2303" s="47"/>
      <c r="BC2303" s="47"/>
      <c r="BD2303" s="47"/>
      <c r="BE2303" s="47"/>
      <c r="BF2303" s="47"/>
      <c r="BG2303" s="47"/>
      <c r="BH2303" s="47"/>
      <c r="BI2303" s="47"/>
      <c r="BJ2303" s="47"/>
      <c r="BK2303" s="47"/>
      <c r="BL2303" s="47"/>
      <c r="BM2303" s="47"/>
      <c r="BN2303" s="47"/>
      <c r="BO2303" s="47"/>
      <c r="BP2303" s="47"/>
      <c r="BQ2303" s="47"/>
      <c r="BR2303" s="47"/>
      <c r="BS2303" s="47"/>
      <c r="BT2303" s="47"/>
      <c r="BU2303" s="47"/>
      <c r="BV2303" s="47"/>
      <c r="BW2303" s="47"/>
      <c r="BX2303" s="47"/>
      <c r="BY2303" s="47"/>
      <c r="BZ2303" s="47"/>
      <c r="CA2303" s="47"/>
      <c r="CB2303" s="47"/>
      <c r="CC2303" s="47"/>
      <c r="CD2303" s="47"/>
      <c r="CE2303" s="47"/>
      <c r="CF2303" s="47"/>
      <c r="CG2303" s="47"/>
      <c r="CH2303" s="47"/>
      <c r="CI2303" s="47"/>
    </row>
    <row r="2304" spans="3:87">
      <c r="C2304" s="17"/>
      <c r="D2304" s="90"/>
      <c r="E2304" s="47"/>
      <c r="F2304" s="47"/>
      <c r="G2304" s="47"/>
      <c r="H2304" s="47"/>
      <c r="I2304" s="47"/>
      <c r="J2304" s="47"/>
      <c r="K2304" s="47"/>
      <c r="L2304" s="47"/>
      <c r="M2304" s="47"/>
      <c r="N2304" s="47"/>
      <c r="O2304" s="47"/>
      <c r="P2304" s="47"/>
      <c r="Q2304" s="47"/>
      <c r="R2304" s="47"/>
      <c r="S2304" s="47"/>
      <c r="T2304" s="47"/>
      <c r="U2304" s="47"/>
      <c r="V2304" s="47"/>
      <c r="W2304" s="47"/>
      <c r="X2304" s="47"/>
      <c r="Y2304" s="47"/>
      <c r="Z2304" s="47"/>
      <c r="AA2304" s="47"/>
      <c r="AB2304" s="47"/>
      <c r="AC2304" s="47"/>
      <c r="AD2304" s="47"/>
      <c r="AE2304" s="47"/>
      <c r="AF2304" s="47"/>
      <c r="AG2304" s="47"/>
      <c r="AH2304" s="47"/>
      <c r="AI2304" s="47"/>
      <c r="AJ2304" s="47"/>
      <c r="AK2304" s="47"/>
      <c r="AL2304" s="47"/>
      <c r="AM2304" s="47"/>
      <c r="AN2304" s="47"/>
      <c r="AO2304" s="47"/>
      <c r="AP2304" s="47"/>
      <c r="AQ2304" s="47"/>
      <c r="AR2304" s="47"/>
      <c r="AS2304" s="47"/>
      <c r="AT2304" s="47"/>
      <c r="AU2304" s="47"/>
      <c r="AV2304" s="47"/>
      <c r="AW2304" s="47"/>
      <c r="AX2304" s="47"/>
      <c r="AY2304" s="47"/>
      <c r="AZ2304" s="47"/>
      <c r="BA2304" s="47"/>
      <c r="BB2304" s="47"/>
      <c r="BC2304" s="47"/>
      <c r="BD2304" s="47"/>
      <c r="BE2304" s="47"/>
      <c r="BF2304" s="47"/>
      <c r="BG2304" s="47"/>
      <c r="BH2304" s="47"/>
      <c r="BI2304" s="47"/>
      <c r="BJ2304" s="47"/>
      <c r="BK2304" s="47"/>
      <c r="BL2304" s="47"/>
      <c r="BM2304" s="47"/>
      <c r="BN2304" s="47"/>
      <c r="BO2304" s="47"/>
      <c r="BP2304" s="47"/>
      <c r="BQ2304" s="47"/>
      <c r="BR2304" s="47"/>
      <c r="BS2304" s="47"/>
      <c r="BT2304" s="47"/>
      <c r="BU2304" s="47"/>
      <c r="BV2304" s="47"/>
      <c r="BW2304" s="47"/>
      <c r="BX2304" s="47"/>
      <c r="BY2304" s="47"/>
      <c r="BZ2304" s="47"/>
      <c r="CA2304" s="47"/>
      <c r="CB2304" s="47"/>
      <c r="CC2304" s="47"/>
      <c r="CD2304" s="47"/>
      <c r="CE2304" s="47"/>
      <c r="CF2304" s="47"/>
      <c r="CG2304" s="47"/>
      <c r="CH2304" s="47"/>
      <c r="CI2304" s="47"/>
    </row>
    <row r="2305" spans="3:87">
      <c r="C2305" s="17"/>
      <c r="D2305" s="90"/>
      <c r="E2305" s="47"/>
      <c r="F2305" s="47"/>
      <c r="G2305" s="47"/>
      <c r="H2305" s="47"/>
      <c r="I2305" s="47"/>
      <c r="J2305" s="47"/>
      <c r="K2305" s="47"/>
      <c r="L2305" s="47"/>
      <c r="M2305" s="47"/>
      <c r="N2305" s="47"/>
      <c r="O2305" s="47"/>
      <c r="P2305" s="47"/>
      <c r="Q2305" s="47"/>
      <c r="R2305" s="47"/>
      <c r="S2305" s="47"/>
      <c r="T2305" s="47"/>
      <c r="U2305" s="47"/>
      <c r="V2305" s="47"/>
      <c r="W2305" s="47"/>
      <c r="X2305" s="47"/>
      <c r="Y2305" s="47"/>
      <c r="Z2305" s="47"/>
      <c r="AA2305" s="47"/>
      <c r="AB2305" s="47"/>
      <c r="AC2305" s="47"/>
      <c r="AD2305" s="47"/>
      <c r="AE2305" s="47"/>
      <c r="AF2305" s="47"/>
      <c r="AG2305" s="47"/>
      <c r="AH2305" s="47"/>
      <c r="AI2305" s="47"/>
      <c r="AJ2305" s="47"/>
      <c r="AK2305" s="47"/>
      <c r="AL2305" s="47"/>
      <c r="AM2305" s="47"/>
      <c r="AN2305" s="47"/>
      <c r="AO2305" s="47"/>
      <c r="AP2305" s="47"/>
      <c r="AQ2305" s="47"/>
      <c r="AR2305" s="47"/>
      <c r="AS2305" s="47"/>
      <c r="AT2305" s="47"/>
      <c r="AU2305" s="47"/>
      <c r="AV2305" s="47"/>
      <c r="AW2305" s="47"/>
      <c r="AX2305" s="47"/>
      <c r="AY2305" s="47"/>
      <c r="AZ2305" s="47"/>
      <c r="BA2305" s="47"/>
      <c r="BB2305" s="47"/>
      <c r="BC2305" s="47"/>
      <c r="BD2305" s="47"/>
      <c r="BE2305" s="47"/>
      <c r="BF2305" s="47"/>
      <c r="BG2305" s="47"/>
      <c r="BH2305" s="47"/>
      <c r="BI2305" s="47"/>
      <c r="BJ2305" s="47"/>
      <c r="BK2305" s="47"/>
      <c r="BL2305" s="47"/>
      <c r="BM2305" s="47"/>
      <c r="BN2305" s="47"/>
      <c r="BO2305" s="47"/>
      <c r="BP2305" s="47"/>
      <c r="BQ2305" s="47"/>
      <c r="BR2305" s="47"/>
      <c r="BS2305" s="47"/>
      <c r="BT2305" s="47"/>
      <c r="BU2305" s="47"/>
      <c r="BV2305" s="47"/>
      <c r="BW2305" s="47"/>
      <c r="BX2305" s="47"/>
      <c r="BY2305" s="47"/>
      <c r="BZ2305" s="47"/>
      <c r="CA2305" s="47"/>
      <c r="CB2305" s="47"/>
      <c r="CC2305" s="47"/>
      <c r="CD2305" s="47"/>
      <c r="CE2305" s="47"/>
      <c r="CF2305" s="47"/>
      <c r="CG2305" s="47"/>
      <c r="CH2305" s="47"/>
      <c r="CI2305" s="47"/>
    </row>
    <row r="2306" spans="3:87">
      <c r="C2306" s="17"/>
      <c r="D2306" s="90"/>
      <c r="E2306" s="47"/>
      <c r="F2306" s="47"/>
      <c r="G2306" s="47"/>
      <c r="H2306" s="47"/>
      <c r="I2306" s="47"/>
      <c r="J2306" s="47"/>
      <c r="K2306" s="47"/>
      <c r="L2306" s="47"/>
      <c r="M2306" s="47"/>
      <c r="N2306" s="47"/>
      <c r="O2306" s="47"/>
      <c r="P2306" s="47"/>
      <c r="Q2306" s="47"/>
      <c r="R2306" s="47"/>
      <c r="S2306" s="47"/>
      <c r="T2306" s="47"/>
      <c r="U2306" s="47"/>
      <c r="V2306" s="47"/>
      <c r="W2306" s="47"/>
      <c r="X2306" s="47"/>
      <c r="Y2306" s="47"/>
      <c r="Z2306" s="47"/>
      <c r="AA2306" s="47"/>
      <c r="AB2306" s="47"/>
      <c r="AC2306" s="47"/>
      <c r="AD2306" s="47"/>
      <c r="AE2306" s="47"/>
      <c r="AF2306" s="47"/>
      <c r="AG2306" s="47"/>
      <c r="AH2306" s="47"/>
      <c r="AI2306" s="47"/>
      <c r="AJ2306" s="47"/>
      <c r="AK2306" s="47"/>
      <c r="AL2306" s="47"/>
      <c r="AM2306" s="47"/>
      <c r="AN2306" s="47"/>
      <c r="AO2306" s="47"/>
      <c r="AP2306" s="47"/>
      <c r="AQ2306" s="47"/>
      <c r="AR2306" s="47"/>
      <c r="AS2306" s="47"/>
      <c r="AT2306" s="47"/>
      <c r="AU2306" s="47"/>
      <c r="AV2306" s="47"/>
      <c r="AW2306" s="47"/>
      <c r="AX2306" s="47"/>
      <c r="AY2306" s="47"/>
      <c r="AZ2306" s="47"/>
      <c r="BA2306" s="47"/>
      <c r="BB2306" s="47"/>
      <c r="BC2306" s="47"/>
      <c r="BD2306" s="47"/>
      <c r="BE2306" s="47"/>
      <c r="BF2306" s="47"/>
      <c r="BG2306" s="47"/>
      <c r="BH2306" s="47"/>
      <c r="BI2306" s="47"/>
      <c r="BJ2306" s="47"/>
      <c r="BK2306" s="47"/>
      <c r="BL2306" s="47"/>
      <c r="BM2306" s="47"/>
      <c r="BN2306" s="47"/>
      <c r="BO2306" s="47"/>
      <c r="BP2306" s="47"/>
      <c r="BQ2306" s="47"/>
      <c r="BR2306" s="47"/>
      <c r="BS2306" s="47"/>
      <c r="BT2306" s="47"/>
      <c r="BU2306" s="47"/>
      <c r="BV2306" s="47"/>
      <c r="BW2306" s="47"/>
      <c r="BX2306" s="47"/>
      <c r="BY2306" s="47"/>
      <c r="BZ2306" s="47"/>
      <c r="CA2306" s="47"/>
      <c r="CB2306" s="47"/>
      <c r="CC2306" s="47"/>
      <c r="CD2306" s="47"/>
      <c r="CE2306" s="47"/>
      <c r="CF2306" s="47"/>
      <c r="CG2306" s="47"/>
      <c r="CH2306" s="47"/>
      <c r="CI2306" s="47"/>
    </row>
    <row r="2307" spans="3:87">
      <c r="C2307" s="17"/>
      <c r="D2307" s="90"/>
      <c r="E2307" s="47"/>
      <c r="F2307" s="47"/>
      <c r="G2307" s="47"/>
      <c r="H2307" s="47"/>
      <c r="I2307" s="47"/>
      <c r="J2307" s="47"/>
      <c r="K2307" s="47"/>
      <c r="L2307" s="47"/>
      <c r="M2307" s="47"/>
      <c r="N2307" s="47"/>
      <c r="O2307" s="47"/>
      <c r="P2307" s="47"/>
      <c r="Q2307" s="47"/>
      <c r="R2307" s="47"/>
      <c r="S2307" s="47"/>
      <c r="T2307" s="47"/>
      <c r="U2307" s="47"/>
      <c r="V2307" s="47"/>
      <c r="W2307" s="47"/>
      <c r="X2307" s="47"/>
      <c r="Y2307" s="47"/>
      <c r="Z2307" s="47"/>
      <c r="AA2307" s="47"/>
      <c r="AB2307" s="47"/>
      <c r="AC2307" s="47"/>
      <c r="AD2307" s="47"/>
      <c r="AE2307" s="47"/>
      <c r="AF2307" s="47"/>
      <c r="AG2307" s="47"/>
      <c r="AH2307" s="47"/>
      <c r="AI2307" s="47"/>
      <c r="AJ2307" s="47"/>
      <c r="AK2307" s="47"/>
      <c r="AL2307" s="47"/>
      <c r="AM2307" s="47"/>
      <c r="AN2307" s="47"/>
      <c r="AO2307" s="47"/>
      <c r="AP2307" s="47"/>
      <c r="AQ2307" s="47"/>
      <c r="AR2307" s="47"/>
      <c r="AS2307" s="47"/>
      <c r="AT2307" s="47"/>
      <c r="AU2307" s="47"/>
      <c r="AV2307" s="47"/>
      <c r="AW2307" s="47"/>
      <c r="AX2307" s="47"/>
      <c r="AY2307" s="47"/>
      <c r="AZ2307" s="47"/>
      <c r="BA2307" s="47"/>
      <c r="BB2307" s="47"/>
      <c r="BC2307" s="47"/>
      <c r="BD2307" s="47"/>
      <c r="BE2307" s="47"/>
      <c r="BF2307" s="47"/>
      <c r="BG2307" s="47"/>
      <c r="BH2307" s="47"/>
      <c r="BI2307" s="47"/>
      <c r="BJ2307" s="47"/>
      <c r="BK2307" s="47"/>
      <c r="BL2307" s="47"/>
      <c r="BM2307" s="47"/>
      <c r="BN2307" s="47"/>
      <c r="BO2307" s="47"/>
      <c r="BP2307" s="47"/>
      <c r="BQ2307" s="47"/>
      <c r="BR2307" s="47"/>
      <c r="BS2307" s="47"/>
      <c r="BT2307" s="47"/>
      <c r="BU2307" s="47"/>
      <c r="BV2307" s="47"/>
      <c r="BW2307" s="47"/>
      <c r="BX2307" s="47"/>
      <c r="BY2307" s="47"/>
      <c r="BZ2307" s="47"/>
      <c r="CA2307" s="47"/>
      <c r="CB2307" s="47"/>
      <c r="CC2307" s="47"/>
      <c r="CD2307" s="47"/>
      <c r="CE2307" s="47"/>
      <c r="CF2307" s="47"/>
      <c r="CG2307" s="47"/>
      <c r="CH2307" s="47"/>
      <c r="CI2307" s="47"/>
    </row>
    <row r="2308" spans="3:87">
      <c r="C2308" s="17"/>
      <c r="D2308" s="90"/>
      <c r="E2308" s="47"/>
      <c r="F2308" s="47"/>
      <c r="G2308" s="47"/>
      <c r="H2308" s="47"/>
      <c r="I2308" s="47"/>
      <c r="J2308" s="47"/>
      <c r="K2308" s="47"/>
      <c r="L2308" s="47"/>
      <c r="M2308" s="47"/>
      <c r="N2308" s="47"/>
      <c r="O2308" s="47"/>
      <c r="P2308" s="47"/>
      <c r="Q2308" s="47"/>
      <c r="R2308" s="47"/>
      <c r="S2308" s="47"/>
      <c r="T2308" s="47"/>
      <c r="U2308" s="47"/>
      <c r="V2308" s="47"/>
      <c r="W2308" s="47"/>
      <c r="X2308" s="47"/>
      <c r="Y2308" s="47"/>
      <c r="Z2308" s="47"/>
      <c r="AA2308" s="47"/>
      <c r="AB2308" s="47"/>
      <c r="AC2308" s="47"/>
      <c r="AD2308" s="47"/>
      <c r="AE2308" s="47"/>
      <c r="AF2308" s="47"/>
      <c r="AG2308" s="47"/>
      <c r="AH2308" s="47"/>
      <c r="AI2308" s="47"/>
      <c r="AJ2308" s="47"/>
      <c r="AK2308" s="47"/>
      <c r="AL2308" s="47"/>
      <c r="AM2308" s="47"/>
      <c r="AN2308" s="47"/>
      <c r="AO2308" s="47"/>
      <c r="AP2308" s="47"/>
      <c r="AQ2308" s="47"/>
      <c r="AR2308" s="47"/>
      <c r="AS2308" s="47"/>
      <c r="AT2308" s="47"/>
      <c r="AU2308" s="47"/>
      <c r="AV2308" s="47"/>
      <c r="AW2308" s="47"/>
      <c r="AX2308" s="47"/>
      <c r="AY2308" s="47"/>
      <c r="AZ2308" s="47"/>
      <c r="BA2308" s="47"/>
      <c r="BB2308" s="47"/>
      <c r="BC2308" s="47"/>
      <c r="BD2308" s="47"/>
      <c r="BE2308" s="47"/>
      <c r="BF2308" s="47"/>
      <c r="BG2308" s="47"/>
      <c r="BH2308" s="47"/>
      <c r="BI2308" s="47"/>
      <c r="BJ2308" s="47"/>
      <c r="BK2308" s="47"/>
      <c r="BL2308" s="47"/>
      <c r="BM2308" s="47"/>
      <c r="BN2308" s="47"/>
      <c r="BO2308" s="47"/>
      <c r="BP2308" s="47"/>
      <c r="BQ2308" s="47"/>
      <c r="BR2308" s="47"/>
      <c r="BS2308" s="47"/>
      <c r="BT2308" s="47"/>
      <c r="BU2308" s="47"/>
      <c r="BV2308" s="47"/>
      <c r="BW2308" s="47"/>
      <c r="BX2308" s="47"/>
      <c r="BY2308" s="47"/>
      <c r="BZ2308" s="47"/>
      <c r="CA2308" s="47"/>
      <c r="CB2308" s="47"/>
      <c r="CC2308" s="47"/>
      <c r="CD2308" s="47"/>
      <c r="CE2308" s="47"/>
      <c r="CF2308" s="47"/>
      <c r="CG2308" s="47"/>
      <c r="CH2308" s="47"/>
      <c r="CI2308" s="47"/>
    </row>
    <row r="2309" spans="3:87">
      <c r="C2309" s="17"/>
      <c r="D2309" s="90"/>
      <c r="E2309" s="47"/>
      <c r="F2309" s="47"/>
      <c r="G2309" s="47"/>
      <c r="H2309" s="47"/>
      <c r="I2309" s="47"/>
      <c r="J2309" s="47"/>
      <c r="K2309" s="47"/>
      <c r="L2309" s="47"/>
      <c r="M2309" s="47"/>
      <c r="N2309" s="47"/>
      <c r="O2309" s="47"/>
      <c r="P2309" s="47"/>
      <c r="Q2309" s="47"/>
      <c r="R2309" s="47"/>
      <c r="S2309" s="47"/>
      <c r="T2309" s="47"/>
      <c r="U2309" s="47"/>
      <c r="V2309" s="47"/>
      <c r="W2309" s="47"/>
      <c r="X2309" s="47"/>
      <c r="Y2309" s="47"/>
      <c r="Z2309" s="47"/>
      <c r="AA2309" s="47"/>
      <c r="AB2309" s="47"/>
      <c r="AC2309" s="47"/>
      <c r="AD2309" s="47"/>
      <c r="AE2309" s="47"/>
      <c r="AF2309" s="47"/>
      <c r="AG2309" s="47"/>
      <c r="AH2309" s="47"/>
      <c r="AI2309" s="47"/>
      <c r="AJ2309" s="47"/>
      <c r="AK2309" s="47"/>
      <c r="AL2309" s="47"/>
      <c r="AM2309" s="47"/>
      <c r="AN2309" s="47"/>
      <c r="AO2309" s="47"/>
      <c r="AP2309" s="47"/>
      <c r="AQ2309" s="47"/>
      <c r="AR2309" s="47"/>
      <c r="AS2309" s="47"/>
      <c r="AT2309" s="47"/>
      <c r="AU2309" s="47"/>
      <c r="AV2309" s="47"/>
      <c r="AW2309" s="47"/>
      <c r="AX2309" s="47"/>
      <c r="AY2309" s="47"/>
      <c r="AZ2309" s="47"/>
      <c r="BA2309" s="47"/>
      <c r="BB2309" s="47"/>
      <c r="BC2309" s="47"/>
      <c r="BD2309" s="47"/>
      <c r="BE2309" s="47"/>
      <c r="BF2309" s="47"/>
      <c r="BG2309" s="47"/>
      <c r="BH2309" s="47"/>
      <c r="BI2309" s="47"/>
      <c r="BJ2309" s="47"/>
      <c r="BK2309" s="47"/>
      <c r="BL2309" s="47"/>
      <c r="BM2309" s="47"/>
      <c r="BN2309" s="47"/>
      <c r="BO2309" s="47"/>
      <c r="BP2309" s="47"/>
      <c r="BQ2309" s="47"/>
      <c r="BR2309" s="47"/>
      <c r="BS2309" s="47"/>
      <c r="BT2309" s="47"/>
      <c r="BU2309" s="47"/>
      <c r="BV2309" s="47"/>
      <c r="BW2309" s="47"/>
      <c r="BX2309" s="47"/>
      <c r="BY2309" s="47"/>
      <c r="BZ2309" s="47"/>
      <c r="CA2309" s="47"/>
      <c r="CB2309" s="47"/>
      <c r="CC2309" s="47"/>
      <c r="CD2309" s="47"/>
      <c r="CE2309" s="47"/>
      <c r="CF2309" s="47"/>
      <c r="CG2309" s="47"/>
      <c r="CH2309" s="47"/>
      <c r="CI2309" s="47"/>
    </row>
    <row r="2310" spans="3:87">
      <c r="C2310" s="17"/>
      <c r="D2310" s="90"/>
      <c r="E2310" s="47"/>
      <c r="F2310" s="47"/>
      <c r="G2310" s="47"/>
      <c r="H2310" s="47"/>
      <c r="I2310" s="47"/>
      <c r="J2310" s="47"/>
      <c r="K2310" s="47"/>
      <c r="L2310" s="47"/>
      <c r="M2310" s="47"/>
      <c r="N2310" s="47"/>
      <c r="O2310" s="47"/>
      <c r="P2310" s="47"/>
      <c r="Q2310" s="47"/>
      <c r="R2310" s="47"/>
      <c r="S2310" s="47"/>
      <c r="T2310" s="47"/>
      <c r="U2310" s="47"/>
      <c r="V2310" s="47"/>
      <c r="W2310" s="47"/>
      <c r="X2310" s="47"/>
      <c r="Y2310" s="47"/>
      <c r="Z2310" s="47"/>
      <c r="AA2310" s="47"/>
      <c r="AB2310" s="47"/>
      <c r="AC2310" s="47"/>
      <c r="AD2310" s="47"/>
      <c r="AE2310" s="47"/>
      <c r="AF2310" s="47"/>
      <c r="AG2310" s="47"/>
      <c r="AH2310" s="47"/>
      <c r="AI2310" s="47"/>
      <c r="AJ2310" s="47"/>
      <c r="AK2310" s="47"/>
      <c r="AL2310" s="47"/>
      <c r="AM2310" s="47"/>
      <c r="AN2310" s="47"/>
      <c r="AO2310" s="47"/>
      <c r="AP2310" s="47"/>
      <c r="AQ2310" s="47"/>
      <c r="AR2310" s="47"/>
      <c r="AS2310" s="47"/>
      <c r="AT2310" s="47"/>
      <c r="AU2310" s="47"/>
      <c r="AV2310" s="47"/>
      <c r="AW2310" s="47"/>
      <c r="AX2310" s="47"/>
      <c r="AY2310" s="47"/>
      <c r="AZ2310" s="47"/>
      <c r="BA2310" s="47"/>
      <c r="BB2310" s="47"/>
      <c r="BC2310" s="47"/>
      <c r="BD2310" s="47"/>
      <c r="BE2310" s="47"/>
      <c r="BF2310" s="47"/>
      <c r="BG2310" s="47"/>
      <c r="BH2310" s="47"/>
      <c r="BI2310" s="47"/>
      <c r="BJ2310" s="47"/>
      <c r="BK2310" s="47"/>
      <c r="BL2310" s="47"/>
      <c r="BM2310" s="47"/>
      <c r="BN2310" s="47"/>
      <c r="BO2310" s="47"/>
      <c r="BP2310" s="47"/>
      <c r="BQ2310" s="47"/>
      <c r="BR2310" s="47"/>
      <c r="BS2310" s="47"/>
      <c r="BT2310" s="47"/>
      <c r="BU2310" s="47"/>
      <c r="BV2310" s="47"/>
      <c r="BW2310" s="47"/>
      <c r="BX2310" s="47"/>
      <c r="BY2310" s="47"/>
      <c r="BZ2310" s="47"/>
      <c r="CA2310" s="47"/>
      <c r="CB2310" s="47"/>
      <c r="CC2310" s="47"/>
      <c r="CD2310" s="47"/>
      <c r="CE2310" s="47"/>
      <c r="CF2310" s="47"/>
      <c r="CG2310" s="47"/>
      <c r="CH2310" s="47"/>
      <c r="CI2310" s="47"/>
    </row>
    <row r="2311" spans="3:87">
      <c r="C2311" s="17"/>
      <c r="D2311" s="90"/>
      <c r="E2311" s="47"/>
      <c r="F2311" s="47"/>
      <c r="G2311" s="47"/>
      <c r="H2311" s="47"/>
      <c r="I2311" s="47"/>
      <c r="J2311" s="47"/>
      <c r="K2311" s="47"/>
      <c r="L2311" s="47"/>
      <c r="M2311" s="47"/>
      <c r="N2311" s="47"/>
      <c r="O2311" s="47"/>
      <c r="P2311" s="47"/>
      <c r="Q2311" s="47"/>
      <c r="R2311" s="47"/>
      <c r="S2311" s="47"/>
      <c r="T2311" s="47"/>
      <c r="U2311" s="47"/>
      <c r="V2311" s="47"/>
      <c r="W2311" s="47"/>
      <c r="X2311" s="47"/>
      <c r="Y2311" s="47"/>
      <c r="Z2311" s="47"/>
      <c r="AA2311" s="47"/>
      <c r="AB2311" s="47"/>
      <c r="AC2311" s="47"/>
      <c r="AD2311" s="47"/>
      <c r="AE2311" s="47"/>
      <c r="AF2311" s="47"/>
      <c r="AG2311" s="47"/>
      <c r="AH2311" s="47"/>
      <c r="AI2311" s="47"/>
      <c r="AJ2311" s="47"/>
      <c r="AK2311" s="47"/>
      <c r="AL2311" s="47"/>
      <c r="AM2311" s="47"/>
      <c r="AN2311" s="47"/>
      <c r="AO2311" s="47"/>
      <c r="AP2311" s="47"/>
      <c r="AQ2311" s="47"/>
      <c r="AR2311" s="47"/>
      <c r="AS2311" s="47"/>
      <c r="AT2311" s="47"/>
      <c r="AU2311" s="47"/>
      <c r="AV2311" s="47"/>
      <c r="AW2311" s="47"/>
      <c r="AX2311" s="47"/>
      <c r="AY2311" s="47"/>
      <c r="AZ2311" s="47"/>
      <c r="BA2311" s="47"/>
      <c r="BB2311" s="47"/>
      <c r="BC2311" s="47"/>
      <c r="BD2311" s="47"/>
      <c r="BE2311" s="47"/>
      <c r="BF2311" s="47"/>
      <c r="BG2311" s="47"/>
      <c r="BH2311" s="47"/>
      <c r="BI2311" s="47"/>
      <c r="BJ2311" s="47"/>
      <c r="BK2311" s="47"/>
      <c r="BL2311" s="47"/>
      <c r="BM2311" s="47"/>
      <c r="BN2311" s="47"/>
      <c r="BO2311" s="47"/>
      <c r="BP2311" s="47"/>
      <c r="BQ2311" s="47"/>
      <c r="BR2311" s="47"/>
      <c r="BS2311" s="47"/>
      <c r="BT2311" s="47"/>
      <c r="BU2311" s="47"/>
      <c r="BV2311" s="47"/>
      <c r="BW2311" s="47"/>
      <c r="BX2311" s="47"/>
      <c r="BY2311" s="47"/>
      <c r="BZ2311" s="47"/>
      <c r="CA2311" s="47"/>
      <c r="CB2311" s="47"/>
      <c r="CC2311" s="47"/>
      <c r="CD2311" s="47"/>
      <c r="CE2311" s="47"/>
      <c r="CF2311" s="47"/>
      <c r="CG2311" s="47"/>
      <c r="CH2311" s="47"/>
      <c r="CI2311" s="47"/>
    </row>
    <row r="2312" spans="3:87">
      <c r="C2312" s="17"/>
      <c r="D2312" s="90"/>
      <c r="E2312" s="47"/>
      <c r="F2312" s="47"/>
      <c r="G2312" s="47"/>
      <c r="H2312" s="47"/>
      <c r="I2312" s="47"/>
      <c r="J2312" s="47"/>
      <c r="K2312" s="47"/>
      <c r="L2312" s="47"/>
      <c r="M2312" s="47"/>
      <c r="N2312" s="47"/>
      <c r="O2312" s="47"/>
      <c r="P2312" s="47"/>
      <c r="Q2312" s="47"/>
      <c r="R2312" s="47"/>
      <c r="S2312" s="47"/>
      <c r="T2312" s="47"/>
      <c r="U2312" s="47"/>
      <c r="V2312" s="47"/>
      <c r="W2312" s="47"/>
      <c r="X2312" s="47"/>
      <c r="Y2312" s="47"/>
      <c r="Z2312" s="47"/>
      <c r="AA2312" s="47"/>
      <c r="AB2312" s="47"/>
      <c r="AC2312" s="47"/>
      <c r="AD2312" s="47"/>
      <c r="AE2312" s="47"/>
      <c r="AF2312" s="47"/>
      <c r="AG2312" s="47"/>
      <c r="AH2312" s="47"/>
      <c r="AI2312" s="47"/>
      <c r="AJ2312" s="47"/>
      <c r="AK2312" s="47"/>
      <c r="AL2312" s="47"/>
      <c r="AM2312" s="47"/>
      <c r="AN2312" s="47"/>
      <c r="AO2312" s="47"/>
      <c r="AP2312" s="47"/>
      <c r="AQ2312" s="47"/>
      <c r="AR2312" s="47"/>
      <c r="AS2312" s="47"/>
      <c r="AT2312" s="47"/>
      <c r="AU2312" s="47"/>
      <c r="AV2312" s="47"/>
      <c r="AW2312" s="47"/>
      <c r="AX2312" s="47"/>
      <c r="AY2312" s="47"/>
      <c r="AZ2312" s="47"/>
      <c r="BA2312" s="47"/>
      <c r="BB2312" s="47"/>
      <c r="BC2312" s="47"/>
      <c r="BD2312" s="47"/>
      <c r="BE2312" s="47"/>
      <c r="BF2312" s="47"/>
      <c r="BG2312" s="47"/>
      <c r="BH2312" s="47"/>
      <c r="BI2312" s="47"/>
      <c r="BJ2312" s="47"/>
      <c r="BK2312" s="47"/>
      <c r="BL2312" s="47"/>
      <c r="BM2312" s="47"/>
      <c r="BN2312" s="47"/>
      <c r="BO2312" s="47"/>
      <c r="BP2312" s="47"/>
      <c r="BQ2312" s="47"/>
      <c r="BR2312" s="47"/>
      <c r="BS2312" s="47"/>
      <c r="BT2312" s="47"/>
      <c r="BU2312" s="47"/>
      <c r="BV2312" s="47"/>
      <c r="BW2312" s="47"/>
      <c r="BX2312" s="47"/>
      <c r="BY2312" s="47"/>
      <c r="BZ2312" s="47"/>
      <c r="CA2312" s="47"/>
      <c r="CB2312" s="47"/>
      <c r="CC2312" s="47"/>
      <c r="CD2312" s="47"/>
      <c r="CE2312" s="47"/>
      <c r="CF2312" s="47"/>
      <c r="CG2312" s="47"/>
      <c r="CH2312" s="47"/>
      <c r="CI2312" s="47"/>
    </row>
    <row r="2313" spans="3:87">
      <c r="C2313" s="17"/>
      <c r="D2313" s="90"/>
      <c r="E2313" s="47"/>
      <c r="F2313" s="47"/>
      <c r="G2313" s="47"/>
      <c r="H2313" s="47"/>
      <c r="I2313" s="47"/>
      <c r="J2313" s="47"/>
      <c r="K2313" s="47"/>
      <c r="L2313" s="47"/>
      <c r="M2313" s="47"/>
      <c r="N2313" s="47"/>
      <c r="O2313" s="47"/>
      <c r="P2313" s="47"/>
      <c r="Q2313" s="47"/>
      <c r="R2313" s="47"/>
      <c r="S2313" s="47"/>
      <c r="T2313" s="47"/>
      <c r="U2313" s="47"/>
      <c r="V2313" s="47"/>
      <c r="W2313" s="47"/>
      <c r="X2313" s="47"/>
      <c r="Y2313" s="47"/>
      <c r="Z2313" s="47"/>
      <c r="AA2313" s="47"/>
      <c r="AB2313" s="47"/>
      <c r="AC2313" s="47"/>
      <c r="AD2313" s="47"/>
      <c r="AE2313" s="47"/>
      <c r="AF2313" s="47"/>
      <c r="AG2313" s="47"/>
      <c r="AH2313" s="47"/>
      <c r="AI2313" s="47"/>
      <c r="AJ2313" s="47"/>
      <c r="AK2313" s="47"/>
      <c r="AL2313" s="47"/>
      <c r="AM2313" s="47"/>
      <c r="AN2313" s="47"/>
      <c r="AO2313" s="47"/>
      <c r="AP2313" s="47"/>
      <c r="AQ2313" s="47"/>
      <c r="AR2313" s="47"/>
      <c r="AS2313" s="47"/>
      <c r="AT2313" s="47"/>
      <c r="AU2313" s="47"/>
      <c r="AV2313" s="47"/>
      <c r="AW2313" s="47"/>
      <c r="AX2313" s="47"/>
      <c r="AY2313" s="47"/>
      <c r="AZ2313" s="47"/>
      <c r="BA2313" s="47"/>
      <c r="BB2313" s="47"/>
      <c r="BC2313" s="47"/>
      <c r="BD2313" s="47"/>
      <c r="BE2313" s="47"/>
      <c r="BF2313" s="47"/>
      <c r="BG2313" s="47"/>
      <c r="BH2313" s="47"/>
      <c r="BI2313" s="47"/>
      <c r="BJ2313" s="47"/>
      <c r="BK2313" s="47"/>
      <c r="BL2313" s="47"/>
      <c r="BM2313" s="47"/>
      <c r="BN2313" s="47"/>
      <c r="BO2313" s="47"/>
      <c r="BP2313" s="47"/>
      <c r="BQ2313" s="47"/>
      <c r="BR2313" s="47"/>
      <c r="BS2313" s="47"/>
      <c r="BT2313" s="47"/>
      <c r="BU2313" s="47"/>
      <c r="BV2313" s="47"/>
      <c r="BW2313" s="47"/>
      <c r="BX2313" s="47"/>
      <c r="BY2313" s="47"/>
      <c r="BZ2313" s="47"/>
      <c r="CA2313" s="47"/>
      <c r="CB2313" s="47"/>
      <c r="CC2313" s="47"/>
      <c r="CD2313" s="47"/>
      <c r="CE2313" s="47"/>
      <c r="CF2313" s="47"/>
      <c r="CG2313" s="47"/>
      <c r="CH2313" s="47"/>
      <c r="CI2313" s="47"/>
    </row>
    <row r="2314" spans="3:87">
      <c r="C2314" s="17"/>
      <c r="D2314" s="90"/>
      <c r="E2314" s="47"/>
      <c r="F2314" s="47"/>
      <c r="G2314" s="47"/>
      <c r="H2314" s="47"/>
      <c r="I2314" s="47"/>
      <c r="J2314" s="47"/>
      <c r="K2314" s="47"/>
      <c r="L2314" s="47"/>
      <c r="M2314" s="47"/>
      <c r="N2314" s="47"/>
      <c r="O2314" s="47"/>
      <c r="P2314" s="47"/>
      <c r="Q2314" s="47"/>
      <c r="R2314" s="47"/>
      <c r="S2314" s="47"/>
      <c r="T2314" s="47"/>
      <c r="U2314" s="47"/>
      <c r="V2314" s="47"/>
      <c r="W2314" s="47"/>
      <c r="X2314" s="47"/>
      <c r="Y2314" s="47"/>
      <c r="Z2314" s="47"/>
      <c r="AA2314" s="47"/>
      <c r="AB2314" s="47"/>
      <c r="AC2314" s="47"/>
      <c r="AD2314" s="47"/>
      <c r="AE2314" s="47"/>
      <c r="AF2314" s="47"/>
      <c r="AG2314" s="47"/>
      <c r="AH2314" s="47"/>
      <c r="AI2314" s="47"/>
      <c r="AJ2314" s="47"/>
      <c r="AK2314" s="47"/>
      <c r="AL2314" s="47"/>
      <c r="AM2314" s="47"/>
      <c r="AN2314" s="47"/>
      <c r="AO2314" s="47"/>
      <c r="AP2314" s="47"/>
      <c r="AQ2314" s="47"/>
      <c r="AR2314" s="47"/>
      <c r="AS2314" s="47"/>
      <c r="AT2314" s="47"/>
      <c r="AU2314" s="47"/>
      <c r="AV2314" s="47"/>
      <c r="AW2314" s="47"/>
      <c r="AX2314" s="47"/>
      <c r="AY2314" s="47"/>
      <c r="AZ2314" s="47"/>
      <c r="BA2314" s="47"/>
      <c r="BB2314" s="47"/>
      <c r="BC2314" s="47"/>
      <c r="BD2314" s="47"/>
      <c r="BE2314" s="47"/>
      <c r="BF2314" s="47"/>
      <c r="BG2314" s="47"/>
      <c r="BH2314" s="47"/>
      <c r="BI2314" s="47"/>
      <c r="BJ2314" s="47"/>
      <c r="BK2314" s="47"/>
      <c r="BL2314" s="47"/>
      <c r="BM2314" s="47"/>
      <c r="BN2314" s="47"/>
      <c r="BO2314" s="47"/>
      <c r="BP2314" s="47"/>
      <c r="BQ2314" s="47"/>
      <c r="BR2314" s="47"/>
      <c r="BS2314" s="47"/>
      <c r="BT2314" s="47"/>
      <c r="BU2314" s="47"/>
      <c r="BV2314" s="47"/>
      <c r="BW2314" s="47"/>
      <c r="BX2314" s="47"/>
      <c r="BY2314" s="47"/>
      <c r="BZ2314" s="47"/>
      <c r="CA2314" s="47"/>
      <c r="CB2314" s="47"/>
      <c r="CC2314" s="47"/>
      <c r="CD2314" s="47"/>
      <c r="CE2314" s="47"/>
      <c r="CF2314" s="47"/>
      <c r="CG2314" s="47"/>
      <c r="CH2314" s="47"/>
      <c r="CI2314" s="47"/>
    </row>
    <row r="2315" spans="3:87">
      <c r="C2315" s="17"/>
      <c r="D2315" s="90"/>
      <c r="E2315" s="47"/>
      <c r="F2315" s="47"/>
      <c r="G2315" s="47"/>
      <c r="H2315" s="47"/>
      <c r="I2315" s="47"/>
      <c r="J2315" s="47"/>
      <c r="K2315" s="47"/>
      <c r="L2315" s="47"/>
      <c r="M2315" s="47"/>
      <c r="N2315" s="47"/>
      <c r="O2315" s="47"/>
      <c r="P2315" s="47"/>
      <c r="Q2315" s="47"/>
      <c r="R2315" s="47"/>
      <c r="S2315" s="47"/>
      <c r="T2315" s="47"/>
      <c r="U2315" s="47"/>
      <c r="V2315" s="47"/>
      <c r="W2315" s="47"/>
      <c r="X2315" s="47"/>
      <c r="Y2315" s="47"/>
      <c r="Z2315" s="47"/>
      <c r="AA2315" s="47"/>
      <c r="AB2315" s="47"/>
      <c r="AC2315" s="47"/>
      <c r="AD2315" s="47"/>
      <c r="AE2315" s="47"/>
      <c r="AF2315" s="47"/>
      <c r="AG2315" s="47"/>
      <c r="AH2315" s="47"/>
      <c r="AI2315" s="47"/>
      <c r="AJ2315" s="47"/>
      <c r="AK2315" s="47"/>
      <c r="AL2315" s="47"/>
      <c r="AM2315" s="47"/>
      <c r="AN2315" s="47"/>
      <c r="AO2315" s="47"/>
      <c r="AP2315" s="47"/>
      <c r="AQ2315" s="47"/>
      <c r="AR2315" s="47"/>
      <c r="AS2315" s="47"/>
      <c r="AT2315" s="47"/>
      <c r="AU2315" s="47"/>
      <c r="AV2315" s="47"/>
      <c r="AW2315" s="47"/>
      <c r="AX2315" s="47"/>
      <c r="AY2315" s="47"/>
      <c r="AZ2315" s="47"/>
      <c r="BA2315" s="47"/>
      <c r="BB2315" s="47"/>
      <c r="BC2315" s="47"/>
      <c r="BD2315" s="47"/>
      <c r="BE2315" s="47"/>
      <c r="BF2315" s="47"/>
      <c r="BG2315" s="47"/>
      <c r="BH2315" s="47"/>
      <c r="BI2315" s="47"/>
      <c r="BJ2315" s="47"/>
      <c r="BK2315" s="47"/>
      <c r="BL2315" s="47"/>
      <c r="BM2315" s="47"/>
      <c r="BN2315" s="47"/>
      <c r="BO2315" s="47"/>
      <c r="BP2315" s="47"/>
      <c r="BQ2315" s="47"/>
      <c r="BR2315" s="47"/>
      <c r="BS2315" s="47"/>
      <c r="BT2315" s="47"/>
      <c r="BU2315" s="47"/>
      <c r="BV2315" s="47"/>
      <c r="BW2315" s="47"/>
      <c r="BX2315" s="47"/>
      <c r="BY2315" s="47"/>
      <c r="BZ2315" s="47"/>
      <c r="CA2315" s="47"/>
      <c r="CB2315" s="47"/>
      <c r="CC2315" s="47"/>
      <c r="CD2315" s="47"/>
      <c r="CE2315" s="47"/>
      <c r="CF2315" s="47"/>
      <c r="CG2315" s="47"/>
      <c r="CH2315" s="47"/>
      <c r="CI2315" s="47"/>
    </row>
    <row r="2316" spans="3:87">
      <c r="C2316" s="17"/>
      <c r="D2316" s="90"/>
      <c r="E2316" s="47"/>
      <c r="F2316" s="47"/>
      <c r="G2316" s="47"/>
      <c r="H2316" s="47"/>
      <c r="I2316" s="47"/>
      <c r="J2316" s="47"/>
      <c r="K2316" s="47"/>
      <c r="L2316" s="47"/>
      <c r="M2316" s="47"/>
      <c r="N2316" s="47"/>
      <c r="O2316" s="47"/>
      <c r="P2316" s="47"/>
      <c r="Q2316" s="47"/>
      <c r="R2316" s="47"/>
      <c r="S2316" s="47"/>
      <c r="T2316" s="47"/>
      <c r="U2316" s="47"/>
      <c r="V2316" s="47"/>
      <c r="W2316" s="47"/>
      <c r="X2316" s="47"/>
      <c r="Y2316" s="47"/>
      <c r="Z2316" s="47"/>
      <c r="AA2316" s="47"/>
      <c r="AB2316" s="47"/>
      <c r="AC2316" s="47"/>
      <c r="AD2316" s="47"/>
      <c r="AE2316" s="47"/>
      <c r="AF2316" s="47"/>
      <c r="AG2316" s="47"/>
      <c r="AH2316" s="47"/>
      <c r="AI2316" s="47"/>
      <c r="AJ2316" s="47"/>
      <c r="AK2316" s="47"/>
      <c r="AL2316" s="47"/>
      <c r="AM2316" s="47"/>
      <c r="AN2316" s="47"/>
      <c r="AO2316" s="47"/>
      <c r="AP2316" s="47"/>
      <c r="AQ2316" s="47"/>
      <c r="AR2316" s="47"/>
      <c r="AS2316" s="47"/>
      <c r="AT2316" s="47"/>
      <c r="AU2316" s="47"/>
      <c r="AV2316" s="47"/>
      <c r="AW2316" s="47"/>
      <c r="AX2316" s="47"/>
      <c r="AY2316" s="47"/>
      <c r="AZ2316" s="47"/>
      <c r="BA2316" s="47"/>
      <c r="BB2316" s="47"/>
      <c r="BC2316" s="47"/>
      <c r="BD2316" s="47"/>
      <c r="BE2316" s="47"/>
      <c r="BF2316" s="47"/>
      <c r="BG2316" s="47"/>
      <c r="BH2316" s="47"/>
      <c r="BI2316" s="47"/>
      <c r="BJ2316" s="47"/>
      <c r="BK2316" s="47"/>
      <c r="BL2316" s="47"/>
      <c r="BM2316" s="47"/>
      <c r="BN2316" s="47"/>
      <c r="BO2316" s="47"/>
      <c r="BP2316" s="47"/>
      <c r="BQ2316" s="47"/>
      <c r="BR2316" s="47"/>
      <c r="BS2316" s="47"/>
      <c r="BT2316" s="47"/>
      <c r="BU2316" s="47"/>
      <c r="BV2316" s="47"/>
      <c r="BW2316" s="47"/>
      <c r="BX2316" s="47"/>
      <c r="BY2316" s="47"/>
      <c r="BZ2316" s="47"/>
      <c r="CA2316" s="47"/>
      <c r="CB2316" s="47"/>
      <c r="CC2316" s="47"/>
      <c r="CD2316" s="47"/>
      <c r="CE2316" s="47"/>
      <c r="CF2316" s="47"/>
      <c r="CG2316" s="47"/>
      <c r="CH2316" s="47"/>
      <c r="CI2316" s="47"/>
    </row>
    <row r="2317" spans="3:87">
      <c r="C2317" s="17"/>
      <c r="D2317" s="90"/>
      <c r="E2317" s="47"/>
      <c r="F2317" s="47"/>
      <c r="G2317" s="47"/>
      <c r="H2317" s="47"/>
      <c r="I2317" s="47"/>
      <c r="J2317" s="47"/>
      <c r="K2317" s="47"/>
      <c r="L2317" s="47"/>
      <c r="M2317" s="47"/>
      <c r="N2317" s="47"/>
      <c r="O2317" s="47"/>
      <c r="P2317" s="47"/>
      <c r="Q2317" s="47"/>
      <c r="R2317" s="47"/>
      <c r="S2317" s="47"/>
      <c r="T2317" s="47"/>
      <c r="U2317" s="47"/>
      <c r="V2317" s="47"/>
      <c r="W2317" s="47"/>
      <c r="X2317" s="47"/>
      <c r="Y2317" s="47"/>
      <c r="Z2317" s="47"/>
      <c r="AA2317" s="47"/>
      <c r="AB2317" s="47"/>
      <c r="AC2317" s="47"/>
      <c r="AD2317" s="47"/>
      <c r="AE2317" s="47"/>
      <c r="AF2317" s="47"/>
      <c r="AG2317" s="47"/>
      <c r="AH2317" s="47"/>
      <c r="AI2317" s="47"/>
      <c r="AJ2317" s="47"/>
      <c r="AK2317" s="47"/>
      <c r="AL2317" s="47"/>
      <c r="AM2317" s="47"/>
      <c r="AN2317" s="47"/>
      <c r="AO2317" s="47"/>
      <c r="AP2317" s="47"/>
      <c r="AQ2317" s="47"/>
      <c r="AR2317" s="47"/>
      <c r="AS2317" s="47"/>
      <c r="AT2317" s="47"/>
      <c r="AU2317" s="47"/>
      <c r="AV2317" s="47"/>
      <c r="AW2317" s="47"/>
      <c r="AX2317" s="47"/>
      <c r="AY2317" s="47"/>
      <c r="AZ2317" s="47"/>
      <c r="BA2317" s="47"/>
      <c r="BB2317" s="47"/>
      <c r="BC2317" s="47"/>
      <c r="BD2317" s="47"/>
      <c r="BE2317" s="47"/>
      <c r="BF2317" s="47"/>
      <c r="BG2317" s="47"/>
      <c r="BH2317" s="47"/>
      <c r="BI2317" s="47"/>
      <c r="BJ2317" s="47"/>
      <c r="BK2317" s="47"/>
      <c r="BL2317" s="47"/>
      <c r="BM2317" s="47"/>
      <c r="BN2317" s="47"/>
      <c r="BO2317" s="47"/>
      <c r="BP2317" s="47"/>
      <c r="BQ2317" s="47"/>
      <c r="BR2317" s="47"/>
      <c r="BS2317" s="47"/>
      <c r="BT2317" s="47"/>
      <c r="BU2317" s="47"/>
      <c r="BV2317" s="47"/>
      <c r="BW2317" s="47"/>
      <c r="BX2317" s="47"/>
      <c r="BY2317" s="47"/>
      <c r="BZ2317" s="47"/>
      <c r="CA2317" s="47"/>
      <c r="CB2317" s="47"/>
      <c r="CC2317" s="47"/>
      <c r="CD2317" s="47"/>
      <c r="CE2317" s="47"/>
      <c r="CF2317" s="47"/>
      <c r="CG2317" s="47"/>
      <c r="CH2317" s="47"/>
      <c r="CI2317" s="47"/>
    </row>
    <row r="2318" spans="3:87">
      <c r="C2318" s="17"/>
      <c r="D2318" s="90"/>
      <c r="E2318" s="47"/>
      <c r="F2318" s="47"/>
      <c r="G2318" s="47"/>
      <c r="H2318" s="47"/>
      <c r="I2318" s="47"/>
      <c r="J2318" s="47"/>
      <c r="K2318" s="47"/>
      <c r="L2318" s="47"/>
      <c r="M2318" s="47"/>
      <c r="N2318" s="47"/>
      <c r="O2318" s="47"/>
      <c r="P2318" s="47"/>
      <c r="Q2318" s="47"/>
      <c r="R2318" s="47"/>
      <c r="S2318" s="47"/>
      <c r="T2318" s="47"/>
      <c r="U2318" s="47"/>
      <c r="V2318" s="47"/>
      <c r="W2318" s="47"/>
      <c r="X2318" s="47"/>
      <c r="Y2318" s="47"/>
      <c r="Z2318" s="47"/>
      <c r="AA2318" s="47"/>
      <c r="AB2318" s="47"/>
      <c r="AC2318" s="47"/>
      <c r="AD2318" s="47"/>
      <c r="AE2318" s="47"/>
      <c r="AF2318" s="47"/>
      <c r="AG2318" s="47"/>
      <c r="AH2318" s="47"/>
      <c r="AI2318" s="47"/>
      <c r="AJ2318" s="47"/>
      <c r="AK2318" s="47"/>
      <c r="AL2318" s="47"/>
      <c r="AM2318" s="47"/>
      <c r="AN2318" s="47"/>
      <c r="AO2318" s="47"/>
      <c r="AP2318" s="47"/>
      <c r="AQ2318" s="47"/>
      <c r="AR2318" s="47"/>
      <c r="AS2318" s="47"/>
      <c r="AT2318" s="47"/>
      <c r="AU2318" s="47"/>
      <c r="AV2318" s="47"/>
      <c r="AW2318" s="47"/>
      <c r="AX2318" s="47"/>
      <c r="AY2318" s="47"/>
      <c r="AZ2318" s="47"/>
      <c r="BA2318" s="47"/>
      <c r="BB2318" s="47"/>
      <c r="BC2318" s="47"/>
      <c r="BD2318" s="47"/>
      <c r="BE2318" s="47"/>
      <c r="BF2318" s="47"/>
      <c r="BG2318" s="47"/>
      <c r="BH2318" s="47"/>
      <c r="BI2318" s="47"/>
      <c r="BJ2318" s="47"/>
      <c r="BK2318" s="47"/>
      <c r="BL2318" s="47"/>
      <c r="BM2318" s="47"/>
      <c r="BN2318" s="47"/>
      <c r="BO2318" s="47"/>
      <c r="BP2318" s="47"/>
      <c r="BQ2318" s="47"/>
      <c r="BR2318" s="47"/>
      <c r="BS2318" s="47"/>
      <c r="BT2318" s="47"/>
      <c r="BU2318" s="47"/>
      <c r="BV2318" s="47"/>
      <c r="BW2318" s="47"/>
      <c r="BX2318" s="47"/>
      <c r="BY2318" s="47"/>
      <c r="BZ2318" s="47"/>
      <c r="CA2318" s="47"/>
      <c r="CB2318" s="47"/>
      <c r="CC2318" s="47"/>
      <c r="CD2318" s="47"/>
      <c r="CE2318" s="47"/>
      <c r="CF2318" s="47"/>
      <c r="CG2318" s="47"/>
      <c r="CH2318" s="47"/>
      <c r="CI2318" s="47"/>
    </row>
    <row r="2319" spans="3:87">
      <c r="C2319" s="17"/>
      <c r="D2319" s="90"/>
      <c r="E2319" s="47"/>
      <c r="F2319" s="47"/>
      <c r="G2319" s="47"/>
      <c r="H2319" s="47"/>
      <c r="I2319" s="47"/>
      <c r="J2319" s="47"/>
      <c r="K2319" s="47"/>
      <c r="L2319" s="47"/>
      <c r="M2319" s="47"/>
      <c r="N2319" s="47"/>
      <c r="O2319" s="47"/>
      <c r="P2319" s="47"/>
      <c r="Q2319" s="47"/>
      <c r="R2319" s="47"/>
      <c r="S2319" s="47"/>
      <c r="T2319" s="47"/>
      <c r="U2319" s="47"/>
      <c r="V2319" s="47"/>
      <c r="W2319" s="47"/>
      <c r="X2319" s="47"/>
      <c r="Y2319" s="47"/>
      <c r="Z2319" s="47"/>
      <c r="AA2319" s="47"/>
      <c r="AB2319" s="47"/>
      <c r="AC2319" s="47"/>
      <c r="AD2319" s="47"/>
      <c r="AE2319" s="47"/>
      <c r="AF2319" s="47"/>
      <c r="AG2319" s="47"/>
      <c r="AH2319" s="47"/>
      <c r="AI2319" s="47"/>
      <c r="AJ2319" s="47"/>
      <c r="AK2319" s="47"/>
      <c r="AL2319" s="47"/>
      <c r="AM2319" s="47"/>
      <c r="AN2319" s="47"/>
      <c r="AO2319" s="47"/>
      <c r="AP2319" s="47"/>
      <c r="AQ2319" s="47"/>
      <c r="AR2319" s="47"/>
      <c r="AS2319" s="47"/>
      <c r="AT2319" s="47"/>
      <c r="AU2319" s="47"/>
      <c r="AV2319" s="47"/>
      <c r="AW2319" s="47"/>
      <c r="AX2319" s="47"/>
      <c r="AY2319" s="47"/>
      <c r="AZ2319" s="47"/>
      <c r="BA2319" s="47"/>
      <c r="BB2319" s="47"/>
      <c r="BC2319" s="47"/>
      <c r="BD2319" s="47"/>
      <c r="BE2319" s="47"/>
      <c r="BF2319" s="47"/>
      <c r="BG2319" s="47"/>
      <c r="BH2319" s="47"/>
      <c r="BI2319" s="47"/>
      <c r="BJ2319" s="47"/>
      <c r="BK2319" s="47"/>
      <c r="BL2319" s="47"/>
      <c r="BM2319" s="47"/>
      <c r="BN2319" s="47"/>
      <c r="BO2319" s="47"/>
      <c r="BP2319" s="47"/>
      <c r="BQ2319" s="47"/>
      <c r="BR2319" s="47"/>
      <c r="BS2319" s="47"/>
      <c r="BT2319" s="47"/>
      <c r="BU2319" s="47"/>
      <c r="BV2319" s="47"/>
      <c r="BW2319" s="47"/>
      <c r="BX2319" s="47"/>
      <c r="BY2319" s="47"/>
      <c r="BZ2319" s="47"/>
      <c r="CA2319" s="47"/>
      <c r="CB2319" s="47"/>
      <c r="CC2319" s="47"/>
      <c r="CD2319" s="47"/>
      <c r="CE2319" s="47"/>
      <c r="CF2319" s="47"/>
      <c r="CG2319" s="47"/>
      <c r="CH2319" s="47"/>
      <c r="CI2319" s="47"/>
    </row>
    <row r="2320" spans="3:87">
      <c r="C2320" s="17"/>
      <c r="D2320" s="90"/>
      <c r="E2320" s="47"/>
      <c r="F2320" s="47"/>
      <c r="G2320" s="47"/>
      <c r="H2320" s="47"/>
      <c r="I2320" s="47"/>
      <c r="J2320" s="47"/>
      <c r="K2320" s="47"/>
      <c r="L2320" s="47"/>
      <c r="M2320" s="47"/>
      <c r="N2320" s="47"/>
      <c r="O2320" s="47"/>
      <c r="P2320" s="47"/>
      <c r="Q2320" s="47"/>
      <c r="R2320" s="47"/>
      <c r="S2320" s="47"/>
      <c r="T2320" s="47"/>
      <c r="U2320" s="47"/>
      <c r="V2320" s="47"/>
      <c r="W2320" s="47"/>
      <c r="X2320" s="47"/>
      <c r="Y2320" s="47"/>
      <c r="Z2320" s="47"/>
      <c r="AA2320" s="47"/>
      <c r="AB2320" s="47"/>
      <c r="AC2320" s="47"/>
      <c r="AD2320" s="47"/>
      <c r="AE2320" s="47"/>
      <c r="AF2320" s="47"/>
      <c r="AG2320" s="47"/>
      <c r="AH2320" s="47"/>
      <c r="AI2320" s="47"/>
      <c r="AJ2320" s="47"/>
      <c r="AK2320" s="47"/>
      <c r="AL2320" s="47"/>
      <c r="AM2320" s="47"/>
      <c r="AN2320" s="47"/>
      <c r="AO2320" s="47"/>
      <c r="AP2320" s="47"/>
      <c r="AQ2320" s="47"/>
      <c r="AR2320" s="47"/>
      <c r="AS2320" s="47"/>
      <c r="AT2320" s="47"/>
      <c r="AU2320" s="47"/>
      <c r="AV2320" s="47"/>
      <c r="AW2320" s="47"/>
      <c r="AX2320" s="47"/>
      <c r="AY2320" s="47"/>
      <c r="AZ2320" s="47"/>
      <c r="BA2320" s="47"/>
      <c r="BB2320" s="47"/>
      <c r="BC2320" s="47"/>
      <c r="BD2320" s="47"/>
      <c r="BE2320" s="47"/>
      <c r="BF2320" s="47"/>
      <c r="BG2320" s="47"/>
      <c r="BH2320" s="47"/>
      <c r="BI2320" s="47"/>
      <c r="BJ2320" s="47"/>
      <c r="BK2320" s="47"/>
      <c r="BL2320" s="47"/>
      <c r="BM2320" s="47"/>
      <c r="BN2320" s="47"/>
      <c r="BO2320" s="47"/>
      <c r="BP2320" s="47"/>
      <c r="BQ2320" s="47"/>
      <c r="BR2320" s="47"/>
      <c r="BS2320" s="47"/>
      <c r="BT2320" s="47"/>
      <c r="BU2320" s="47"/>
      <c r="BV2320" s="47"/>
      <c r="BW2320" s="47"/>
      <c r="BX2320" s="47"/>
      <c r="BY2320" s="47"/>
      <c r="BZ2320" s="47"/>
      <c r="CA2320" s="47"/>
      <c r="CB2320" s="47"/>
      <c r="CC2320" s="47"/>
      <c r="CD2320" s="47"/>
      <c r="CE2320" s="47"/>
      <c r="CF2320" s="47"/>
      <c r="CG2320" s="47"/>
      <c r="CH2320" s="47"/>
      <c r="CI2320" s="47"/>
    </row>
    <row r="2321" spans="3:87">
      <c r="C2321" s="17"/>
      <c r="D2321" s="90"/>
      <c r="E2321" s="47"/>
      <c r="F2321" s="47"/>
      <c r="G2321" s="47"/>
      <c r="H2321" s="47"/>
      <c r="I2321" s="47"/>
      <c r="J2321" s="47"/>
      <c r="K2321" s="47"/>
      <c r="L2321" s="47"/>
      <c r="M2321" s="47"/>
      <c r="N2321" s="47"/>
      <c r="O2321" s="47"/>
      <c r="P2321" s="47"/>
      <c r="Q2321" s="47"/>
      <c r="R2321" s="47"/>
      <c r="S2321" s="47"/>
      <c r="T2321" s="47"/>
      <c r="U2321" s="47"/>
      <c r="V2321" s="47"/>
      <c r="W2321" s="47"/>
      <c r="X2321" s="47"/>
      <c r="Y2321" s="47"/>
      <c r="Z2321" s="47"/>
      <c r="AA2321" s="47"/>
      <c r="AB2321" s="47"/>
      <c r="AC2321" s="47"/>
      <c r="AD2321" s="47"/>
      <c r="AE2321" s="47"/>
      <c r="AF2321" s="47"/>
      <c r="AG2321" s="47"/>
      <c r="AH2321" s="47"/>
      <c r="AI2321" s="47"/>
      <c r="AJ2321" s="47"/>
      <c r="AK2321" s="47"/>
      <c r="AL2321" s="47"/>
      <c r="AM2321" s="47"/>
      <c r="AN2321" s="47"/>
      <c r="AO2321" s="47"/>
      <c r="AP2321" s="47"/>
      <c r="AQ2321" s="47"/>
      <c r="AR2321" s="47"/>
      <c r="AS2321" s="47"/>
      <c r="AT2321" s="47"/>
      <c r="AU2321" s="47"/>
      <c r="AV2321" s="47"/>
      <c r="AW2321" s="47"/>
      <c r="AX2321" s="47"/>
      <c r="AY2321" s="47"/>
      <c r="AZ2321" s="47"/>
      <c r="BA2321" s="47"/>
      <c r="BB2321" s="47"/>
      <c r="BC2321" s="47"/>
      <c r="BD2321" s="47"/>
      <c r="BE2321" s="47"/>
      <c r="BF2321" s="47"/>
      <c r="BG2321" s="47"/>
      <c r="BH2321" s="47"/>
      <c r="BI2321" s="47"/>
      <c r="BJ2321" s="47"/>
      <c r="BK2321" s="47"/>
      <c r="BL2321" s="47"/>
      <c r="BM2321" s="47"/>
      <c r="BN2321" s="47"/>
      <c r="BO2321" s="47"/>
      <c r="BP2321" s="47"/>
      <c r="BQ2321" s="47"/>
      <c r="BR2321" s="47"/>
      <c r="BS2321" s="47"/>
      <c r="BT2321" s="47"/>
      <c r="BU2321" s="47"/>
      <c r="BV2321" s="47"/>
      <c r="BW2321" s="47"/>
      <c r="BX2321" s="47"/>
      <c r="BY2321" s="47"/>
      <c r="BZ2321" s="47"/>
      <c r="CA2321" s="47"/>
      <c r="CB2321" s="47"/>
      <c r="CC2321" s="47"/>
      <c r="CD2321" s="47"/>
      <c r="CE2321" s="47"/>
      <c r="CF2321" s="47"/>
      <c r="CG2321" s="47"/>
      <c r="CH2321" s="47"/>
      <c r="CI2321" s="47"/>
    </row>
    <row r="2322" spans="3:87">
      <c r="C2322" s="17"/>
      <c r="D2322" s="90"/>
      <c r="E2322" s="47"/>
      <c r="F2322" s="47"/>
      <c r="G2322" s="47"/>
      <c r="H2322" s="47"/>
      <c r="I2322" s="47"/>
      <c r="J2322" s="47"/>
      <c r="K2322" s="47"/>
      <c r="L2322" s="47"/>
      <c r="M2322" s="47"/>
      <c r="N2322" s="47"/>
      <c r="O2322" s="47"/>
      <c r="P2322" s="47"/>
      <c r="Q2322" s="47"/>
      <c r="R2322" s="47"/>
      <c r="S2322" s="47"/>
      <c r="T2322" s="47"/>
      <c r="U2322" s="47"/>
      <c r="V2322" s="47"/>
      <c r="W2322" s="47"/>
      <c r="X2322" s="47"/>
      <c r="Y2322" s="47"/>
      <c r="Z2322" s="47"/>
      <c r="AA2322" s="47"/>
      <c r="AB2322" s="47"/>
      <c r="AC2322" s="47"/>
      <c r="AD2322" s="47"/>
      <c r="AE2322" s="47"/>
      <c r="AF2322" s="47"/>
      <c r="AG2322" s="47"/>
      <c r="AH2322" s="47"/>
      <c r="AI2322" s="47"/>
      <c r="AJ2322" s="47"/>
      <c r="AK2322" s="47"/>
      <c r="AL2322" s="47"/>
      <c r="AM2322" s="47"/>
      <c r="AN2322" s="47"/>
      <c r="AO2322" s="47"/>
      <c r="AP2322" s="47"/>
      <c r="AQ2322" s="47"/>
      <c r="AR2322" s="47"/>
      <c r="AS2322" s="47"/>
      <c r="AT2322" s="47"/>
      <c r="AU2322" s="47"/>
      <c r="AV2322" s="47"/>
      <c r="AW2322" s="47"/>
      <c r="AX2322" s="47"/>
      <c r="AY2322" s="47"/>
      <c r="AZ2322" s="47"/>
      <c r="BA2322" s="47"/>
      <c r="BB2322" s="47"/>
      <c r="BC2322" s="47"/>
      <c r="BD2322" s="47"/>
      <c r="BE2322" s="47"/>
      <c r="BF2322" s="47"/>
      <c r="BG2322" s="47"/>
      <c r="BH2322" s="47"/>
      <c r="BI2322" s="47"/>
      <c r="BJ2322" s="47"/>
      <c r="BK2322" s="47"/>
      <c r="BL2322" s="47"/>
      <c r="BM2322" s="47"/>
      <c r="BN2322" s="47"/>
      <c r="BO2322" s="47"/>
      <c r="BP2322" s="47"/>
      <c r="BQ2322" s="47"/>
      <c r="BR2322" s="47"/>
      <c r="BS2322" s="47"/>
      <c r="BT2322" s="47"/>
      <c r="BU2322" s="47"/>
      <c r="BV2322" s="47"/>
      <c r="BW2322" s="47"/>
      <c r="BX2322" s="47"/>
      <c r="BY2322" s="47"/>
      <c r="BZ2322" s="47"/>
      <c r="CA2322" s="47"/>
      <c r="CB2322" s="47"/>
      <c r="CC2322" s="47"/>
      <c r="CD2322" s="47"/>
      <c r="CE2322" s="47"/>
      <c r="CF2322" s="47"/>
      <c r="CG2322" s="47"/>
      <c r="CH2322" s="47"/>
      <c r="CI2322" s="47"/>
    </row>
    <row r="2323" spans="3:87">
      <c r="C2323" s="17"/>
      <c r="D2323" s="90"/>
      <c r="E2323" s="47"/>
      <c r="F2323" s="47"/>
      <c r="G2323" s="47"/>
      <c r="H2323" s="47"/>
      <c r="I2323" s="47"/>
      <c r="J2323" s="47"/>
      <c r="K2323" s="47"/>
      <c r="L2323" s="47"/>
      <c r="M2323" s="47"/>
      <c r="N2323" s="47"/>
      <c r="O2323" s="47"/>
      <c r="P2323" s="47"/>
      <c r="Q2323" s="47"/>
      <c r="R2323" s="47"/>
      <c r="S2323" s="47"/>
      <c r="T2323" s="47"/>
      <c r="U2323" s="47"/>
      <c r="V2323" s="47"/>
      <c r="W2323" s="47"/>
      <c r="X2323" s="47"/>
      <c r="Y2323" s="47"/>
      <c r="Z2323" s="47"/>
      <c r="AA2323" s="47"/>
      <c r="AB2323" s="47"/>
      <c r="AC2323" s="47"/>
      <c r="AD2323" s="47"/>
      <c r="AE2323" s="47"/>
      <c r="AF2323" s="47"/>
      <c r="AG2323" s="47"/>
      <c r="AH2323" s="47"/>
      <c r="AI2323" s="47"/>
      <c r="AJ2323" s="47"/>
      <c r="AK2323" s="47"/>
      <c r="AL2323" s="47"/>
      <c r="AM2323" s="47"/>
      <c r="AN2323" s="47"/>
      <c r="AO2323" s="47"/>
      <c r="AP2323" s="47"/>
      <c r="AQ2323" s="47"/>
      <c r="AR2323" s="47"/>
      <c r="AS2323" s="47"/>
      <c r="AT2323" s="47"/>
      <c r="AU2323" s="47"/>
      <c r="AV2323" s="47"/>
      <c r="AW2323" s="47"/>
      <c r="AX2323" s="47"/>
      <c r="AY2323" s="47"/>
      <c r="AZ2323" s="47"/>
      <c r="BA2323" s="47"/>
      <c r="BB2323" s="47"/>
      <c r="BC2323" s="47"/>
      <c r="BD2323" s="47"/>
      <c r="BE2323" s="47"/>
      <c r="BF2323" s="47"/>
      <c r="BG2323" s="47"/>
      <c r="BH2323" s="47"/>
      <c r="BI2323" s="47"/>
      <c r="BJ2323" s="47"/>
      <c r="BK2323" s="47"/>
      <c r="BL2323" s="47"/>
      <c r="BM2323" s="47"/>
      <c r="BN2323" s="47"/>
      <c r="BO2323" s="47"/>
      <c r="BP2323" s="47"/>
      <c r="BQ2323" s="47"/>
      <c r="BR2323" s="47"/>
      <c r="BS2323" s="47"/>
      <c r="BT2323" s="47"/>
      <c r="BU2323" s="47"/>
      <c r="BV2323" s="47"/>
      <c r="BW2323" s="47"/>
      <c r="BX2323" s="47"/>
      <c r="BY2323" s="47"/>
      <c r="BZ2323" s="47"/>
      <c r="CA2323" s="47"/>
      <c r="CB2323" s="47"/>
      <c r="CC2323" s="47"/>
      <c r="CD2323" s="47"/>
      <c r="CE2323" s="47"/>
      <c r="CF2323" s="47"/>
      <c r="CG2323" s="47"/>
      <c r="CH2323" s="47"/>
      <c r="CI2323" s="47"/>
    </row>
    <row r="2324" spans="3:87">
      <c r="C2324" s="17"/>
      <c r="D2324" s="90"/>
      <c r="E2324" s="47"/>
      <c r="F2324" s="47"/>
      <c r="G2324" s="47"/>
      <c r="H2324" s="47"/>
      <c r="I2324" s="47"/>
      <c r="J2324" s="47"/>
      <c r="K2324" s="47"/>
      <c r="L2324" s="47"/>
      <c r="M2324" s="47"/>
      <c r="N2324" s="47"/>
      <c r="O2324" s="47"/>
      <c r="P2324" s="47"/>
      <c r="Q2324" s="47"/>
      <c r="R2324" s="47"/>
      <c r="S2324" s="47"/>
      <c r="T2324" s="47"/>
      <c r="U2324" s="47"/>
      <c r="V2324" s="47"/>
      <c r="W2324" s="47"/>
      <c r="X2324" s="47"/>
      <c r="Y2324" s="47"/>
      <c r="Z2324" s="47"/>
      <c r="AA2324" s="47"/>
      <c r="AB2324" s="47"/>
      <c r="AC2324" s="47"/>
      <c r="AD2324" s="47"/>
      <c r="AE2324" s="47"/>
      <c r="AF2324" s="47"/>
      <c r="AG2324" s="47"/>
      <c r="AH2324" s="47"/>
      <c r="AI2324" s="47"/>
      <c r="AJ2324" s="47"/>
      <c r="AK2324" s="47"/>
      <c r="AL2324" s="47"/>
      <c r="AM2324" s="47"/>
      <c r="AN2324" s="47"/>
      <c r="AO2324" s="47"/>
      <c r="AP2324" s="47"/>
      <c r="AQ2324" s="47"/>
      <c r="AR2324" s="47"/>
      <c r="AS2324" s="47"/>
      <c r="AT2324" s="47"/>
      <c r="AU2324" s="47"/>
      <c r="AV2324" s="47"/>
      <c r="AW2324" s="47"/>
      <c r="AX2324" s="47"/>
      <c r="AY2324" s="47"/>
      <c r="AZ2324" s="47"/>
      <c r="BA2324" s="47"/>
      <c r="BB2324" s="47"/>
      <c r="BC2324" s="47"/>
      <c r="BD2324" s="47"/>
      <c r="BE2324" s="47"/>
      <c r="BF2324" s="47"/>
      <c r="BG2324" s="47"/>
      <c r="BH2324" s="47"/>
      <c r="BI2324" s="47"/>
      <c r="BJ2324" s="47"/>
      <c r="BK2324" s="47"/>
      <c r="BL2324" s="47"/>
      <c r="BM2324" s="47"/>
      <c r="BN2324" s="47"/>
      <c r="BO2324" s="47"/>
      <c r="BP2324" s="47"/>
      <c r="BQ2324" s="47"/>
      <c r="BR2324" s="47"/>
      <c r="BS2324" s="47"/>
      <c r="BT2324" s="47"/>
      <c r="BU2324" s="47"/>
      <c r="BV2324" s="47"/>
      <c r="BW2324" s="47"/>
      <c r="BX2324" s="47"/>
      <c r="BY2324" s="47"/>
      <c r="BZ2324" s="47"/>
      <c r="CA2324" s="47"/>
      <c r="CB2324" s="47"/>
      <c r="CC2324" s="47"/>
      <c r="CD2324" s="47"/>
      <c r="CE2324" s="47"/>
      <c r="CF2324" s="47"/>
      <c r="CG2324" s="47"/>
      <c r="CH2324" s="47"/>
      <c r="CI2324" s="47"/>
    </row>
    <row r="2325" spans="3:87">
      <c r="C2325" s="17"/>
      <c r="D2325" s="90"/>
      <c r="E2325" s="47"/>
      <c r="F2325" s="47"/>
      <c r="G2325" s="47"/>
      <c r="H2325" s="47"/>
      <c r="I2325" s="47"/>
      <c r="J2325" s="47"/>
      <c r="K2325" s="47"/>
      <c r="L2325" s="47"/>
      <c r="M2325" s="47"/>
      <c r="N2325" s="47"/>
      <c r="O2325" s="47"/>
      <c r="P2325" s="47"/>
      <c r="Q2325" s="47"/>
      <c r="R2325" s="47"/>
      <c r="S2325" s="47"/>
      <c r="T2325" s="47"/>
      <c r="U2325" s="47"/>
      <c r="V2325" s="47"/>
      <c r="W2325" s="47"/>
      <c r="X2325" s="47"/>
      <c r="Y2325" s="47"/>
      <c r="Z2325" s="47"/>
      <c r="AA2325" s="47"/>
      <c r="AB2325" s="47"/>
      <c r="AC2325" s="47"/>
      <c r="AD2325" s="47"/>
      <c r="AE2325" s="47"/>
      <c r="AF2325" s="47"/>
      <c r="AG2325" s="47"/>
      <c r="AH2325" s="47"/>
      <c r="AI2325" s="47"/>
      <c r="AJ2325" s="47"/>
      <c r="AK2325" s="47"/>
      <c r="AL2325" s="47"/>
      <c r="AM2325" s="47"/>
      <c r="AN2325" s="47"/>
      <c r="AO2325" s="47"/>
      <c r="AP2325" s="47"/>
      <c r="AQ2325" s="47"/>
      <c r="AR2325" s="47"/>
      <c r="AS2325" s="47"/>
      <c r="AT2325" s="47"/>
      <c r="AU2325" s="47"/>
      <c r="AV2325" s="47"/>
      <c r="AW2325" s="47"/>
      <c r="AX2325" s="47"/>
      <c r="AY2325" s="47"/>
      <c r="AZ2325" s="47"/>
      <c r="BA2325" s="47"/>
      <c r="BB2325" s="47"/>
      <c r="BC2325" s="47"/>
      <c r="BD2325" s="47"/>
      <c r="BE2325" s="47"/>
      <c r="BF2325" s="47"/>
      <c r="BG2325" s="47"/>
      <c r="BH2325" s="47"/>
      <c r="BI2325" s="47"/>
      <c r="BJ2325" s="47"/>
      <c r="BK2325" s="47"/>
      <c r="BL2325" s="47"/>
      <c r="BM2325" s="47"/>
      <c r="BN2325" s="47"/>
      <c r="BO2325" s="47"/>
      <c r="BP2325" s="47"/>
      <c r="BQ2325" s="47"/>
      <c r="BR2325" s="47"/>
      <c r="BS2325" s="47"/>
      <c r="BT2325" s="47"/>
      <c r="BU2325" s="47"/>
      <c r="BV2325" s="47"/>
      <c r="BW2325" s="47"/>
      <c r="BX2325" s="47"/>
      <c r="BY2325" s="47"/>
      <c r="BZ2325" s="47"/>
      <c r="CA2325" s="47"/>
      <c r="CB2325" s="47"/>
      <c r="CC2325" s="47"/>
      <c r="CD2325" s="47"/>
      <c r="CE2325" s="47"/>
      <c r="CF2325" s="47"/>
      <c r="CG2325" s="47"/>
      <c r="CH2325" s="47"/>
      <c r="CI2325" s="47"/>
    </row>
    <row r="2326" spans="3:87">
      <c r="C2326" s="17"/>
      <c r="D2326" s="90"/>
      <c r="E2326" s="47"/>
      <c r="F2326" s="47"/>
      <c r="G2326" s="47"/>
      <c r="H2326" s="47"/>
      <c r="I2326" s="47"/>
      <c r="J2326" s="47"/>
      <c r="K2326" s="47"/>
      <c r="L2326" s="47"/>
      <c r="M2326" s="47"/>
      <c r="N2326" s="47"/>
      <c r="O2326" s="47"/>
      <c r="P2326" s="47"/>
      <c r="Q2326" s="47"/>
      <c r="R2326" s="47"/>
      <c r="S2326" s="47"/>
      <c r="T2326" s="47"/>
      <c r="U2326" s="47"/>
      <c r="V2326" s="47"/>
      <c r="W2326" s="47"/>
      <c r="X2326" s="47"/>
      <c r="Y2326" s="47"/>
      <c r="Z2326" s="47"/>
      <c r="AA2326" s="47"/>
      <c r="AB2326" s="47"/>
      <c r="AC2326" s="47"/>
      <c r="AD2326" s="47"/>
      <c r="AE2326" s="47"/>
      <c r="AF2326" s="47"/>
      <c r="AG2326" s="47"/>
      <c r="AH2326" s="47"/>
      <c r="AI2326" s="47"/>
      <c r="AJ2326" s="47"/>
      <c r="AK2326" s="47"/>
      <c r="AL2326" s="47"/>
      <c r="AM2326" s="47"/>
      <c r="AN2326" s="47"/>
      <c r="AO2326" s="47"/>
      <c r="AP2326" s="47"/>
      <c r="AQ2326" s="47"/>
      <c r="AR2326" s="47"/>
      <c r="AS2326" s="47"/>
      <c r="AT2326" s="47"/>
      <c r="AU2326" s="47"/>
      <c r="AV2326" s="47"/>
      <c r="AW2326" s="47"/>
      <c r="AX2326" s="47"/>
      <c r="AY2326" s="47"/>
      <c r="AZ2326" s="47"/>
      <c r="BA2326" s="47"/>
      <c r="BB2326" s="47"/>
      <c r="BC2326" s="47"/>
      <c r="BD2326" s="47"/>
      <c r="BE2326" s="47"/>
      <c r="BF2326" s="47"/>
      <c r="BG2326" s="47"/>
      <c r="BH2326" s="47"/>
      <c r="BI2326" s="47"/>
      <c r="BJ2326" s="47"/>
      <c r="BK2326" s="47"/>
      <c r="BL2326" s="47"/>
      <c r="BM2326" s="47"/>
      <c r="BN2326" s="47"/>
      <c r="BO2326" s="47"/>
      <c r="BP2326" s="47"/>
      <c r="BQ2326" s="47"/>
      <c r="BR2326" s="47"/>
      <c r="BS2326" s="47"/>
      <c r="BT2326" s="47"/>
      <c r="BU2326" s="47"/>
      <c r="BV2326" s="47"/>
      <c r="BW2326" s="47"/>
      <c r="BX2326" s="47"/>
      <c r="BY2326" s="47"/>
      <c r="BZ2326" s="47"/>
      <c r="CA2326" s="47"/>
      <c r="CB2326" s="47"/>
      <c r="CC2326" s="47"/>
      <c r="CD2326" s="47"/>
      <c r="CE2326" s="47"/>
      <c r="CF2326" s="47"/>
      <c r="CG2326" s="47"/>
      <c r="CH2326" s="47"/>
      <c r="CI2326" s="47"/>
    </row>
    <row r="2327" spans="3:87">
      <c r="C2327" s="17"/>
      <c r="D2327" s="90"/>
      <c r="E2327" s="47"/>
      <c r="F2327" s="47"/>
      <c r="G2327" s="47"/>
      <c r="H2327" s="47"/>
      <c r="I2327" s="47"/>
      <c r="J2327" s="47"/>
      <c r="K2327" s="47"/>
      <c r="L2327" s="47"/>
      <c r="M2327" s="47"/>
      <c r="N2327" s="47"/>
      <c r="O2327" s="47"/>
      <c r="P2327" s="47"/>
      <c r="Q2327" s="47"/>
      <c r="R2327" s="47"/>
      <c r="S2327" s="47"/>
      <c r="T2327" s="47"/>
      <c r="U2327" s="47"/>
      <c r="V2327" s="47"/>
      <c r="W2327" s="47"/>
      <c r="X2327" s="47"/>
      <c r="Y2327" s="47"/>
      <c r="Z2327" s="47"/>
      <c r="AA2327" s="47"/>
      <c r="AB2327" s="47"/>
      <c r="AC2327" s="47"/>
      <c r="AD2327" s="47"/>
      <c r="AE2327" s="47"/>
      <c r="AF2327" s="47"/>
      <c r="AG2327" s="47"/>
      <c r="AH2327" s="47"/>
      <c r="AI2327" s="47"/>
      <c r="AJ2327" s="47"/>
      <c r="AK2327" s="47"/>
      <c r="AL2327" s="47"/>
      <c r="AM2327" s="47"/>
      <c r="AN2327" s="47"/>
      <c r="AO2327" s="47"/>
      <c r="AP2327" s="47"/>
      <c r="AQ2327" s="47"/>
      <c r="AR2327" s="47"/>
      <c r="AS2327" s="47"/>
      <c r="AT2327" s="47"/>
      <c r="AU2327" s="47"/>
      <c r="AV2327" s="47"/>
      <c r="AW2327" s="47"/>
      <c r="AX2327" s="47"/>
      <c r="AY2327" s="47"/>
      <c r="AZ2327" s="47"/>
      <c r="BA2327" s="47"/>
      <c r="BB2327" s="47"/>
      <c r="BC2327" s="47"/>
      <c r="BD2327" s="47"/>
      <c r="BE2327" s="47"/>
      <c r="BF2327" s="47"/>
      <c r="BG2327" s="47"/>
      <c r="BH2327" s="47"/>
      <c r="BI2327" s="47"/>
      <c r="BJ2327" s="47"/>
      <c r="BK2327" s="47"/>
      <c r="BL2327" s="47"/>
      <c r="BM2327" s="47"/>
      <c r="BN2327" s="47"/>
      <c r="BO2327" s="47"/>
      <c r="BP2327" s="47"/>
      <c r="BQ2327" s="47"/>
      <c r="BR2327" s="47"/>
      <c r="BS2327" s="47"/>
      <c r="BT2327" s="47"/>
      <c r="BU2327" s="47"/>
      <c r="BV2327" s="47"/>
      <c r="BW2327" s="47"/>
      <c r="BX2327" s="47"/>
      <c r="BY2327" s="47"/>
      <c r="BZ2327" s="47"/>
      <c r="CA2327" s="47"/>
      <c r="CB2327" s="47"/>
      <c r="CC2327" s="47"/>
      <c r="CD2327" s="47"/>
      <c r="CE2327" s="47"/>
      <c r="CF2327" s="47"/>
      <c r="CG2327" s="47"/>
      <c r="CH2327" s="47"/>
      <c r="CI2327" s="47"/>
    </row>
    <row r="2328" spans="3:87">
      <c r="C2328" s="17"/>
      <c r="D2328" s="90"/>
      <c r="E2328" s="47"/>
      <c r="F2328" s="47"/>
      <c r="G2328" s="47"/>
      <c r="H2328" s="47"/>
      <c r="I2328" s="47"/>
      <c r="J2328" s="47"/>
      <c r="K2328" s="47"/>
      <c r="L2328" s="47"/>
      <c r="M2328" s="47"/>
      <c r="N2328" s="47"/>
      <c r="O2328" s="47"/>
      <c r="P2328" s="47"/>
      <c r="Q2328" s="47"/>
      <c r="R2328" s="47"/>
      <c r="S2328" s="47"/>
      <c r="T2328" s="47"/>
      <c r="U2328" s="47"/>
      <c r="V2328" s="47"/>
      <c r="W2328" s="47"/>
      <c r="X2328" s="47"/>
      <c r="Y2328" s="47"/>
      <c r="Z2328" s="47"/>
      <c r="AA2328" s="47"/>
      <c r="AB2328" s="47"/>
      <c r="AC2328" s="47"/>
      <c r="AD2328" s="47"/>
      <c r="AE2328" s="47"/>
      <c r="AF2328" s="47"/>
      <c r="AG2328" s="47"/>
      <c r="AH2328" s="47"/>
      <c r="AI2328" s="47"/>
      <c r="AJ2328" s="47"/>
      <c r="AK2328" s="47"/>
      <c r="AL2328" s="47"/>
      <c r="AM2328" s="47"/>
      <c r="AN2328" s="47"/>
      <c r="AO2328" s="47"/>
      <c r="AP2328" s="47"/>
      <c r="AQ2328" s="47"/>
      <c r="AR2328" s="47"/>
      <c r="AS2328" s="47"/>
      <c r="AT2328" s="47"/>
      <c r="AU2328" s="47"/>
      <c r="AV2328" s="47"/>
      <c r="AW2328" s="47"/>
      <c r="AX2328" s="47"/>
      <c r="AY2328" s="47"/>
      <c r="AZ2328" s="47"/>
      <c r="BA2328" s="47"/>
      <c r="BB2328" s="47"/>
      <c r="BC2328" s="47"/>
      <c r="BD2328" s="47"/>
      <c r="BE2328" s="47"/>
      <c r="BF2328" s="47"/>
      <c r="BG2328" s="47"/>
      <c r="BH2328" s="47"/>
      <c r="BI2328" s="47"/>
      <c r="BJ2328" s="47"/>
      <c r="BK2328" s="47"/>
      <c r="BL2328" s="47"/>
      <c r="BM2328" s="47"/>
      <c r="BN2328" s="47"/>
      <c r="BO2328" s="47"/>
      <c r="BP2328" s="47"/>
      <c r="BQ2328" s="47"/>
      <c r="BR2328" s="47"/>
      <c r="BS2328" s="47"/>
      <c r="BT2328" s="47"/>
      <c r="BU2328" s="47"/>
      <c r="BV2328" s="47"/>
      <c r="BW2328" s="47"/>
      <c r="BX2328" s="47"/>
      <c r="BY2328" s="47"/>
      <c r="BZ2328" s="47"/>
      <c r="CA2328" s="47"/>
      <c r="CB2328" s="47"/>
      <c r="CC2328" s="47"/>
      <c r="CD2328" s="47"/>
      <c r="CE2328" s="47"/>
      <c r="CF2328" s="47"/>
      <c r="CG2328" s="47"/>
      <c r="CH2328" s="47"/>
      <c r="CI2328" s="47"/>
    </row>
    <row r="2329" spans="3:87">
      <c r="C2329" s="17"/>
      <c r="D2329" s="90"/>
      <c r="E2329" s="47"/>
      <c r="F2329" s="47"/>
      <c r="G2329" s="47"/>
      <c r="H2329" s="47"/>
      <c r="I2329" s="47"/>
      <c r="J2329" s="47"/>
      <c r="K2329" s="47"/>
      <c r="L2329" s="47"/>
      <c r="M2329" s="47"/>
      <c r="N2329" s="47"/>
      <c r="O2329" s="47"/>
      <c r="P2329" s="47"/>
      <c r="Q2329" s="47"/>
      <c r="R2329" s="47"/>
      <c r="S2329" s="47"/>
      <c r="T2329" s="47"/>
      <c r="U2329" s="47"/>
      <c r="V2329" s="47"/>
      <c r="W2329" s="47"/>
      <c r="X2329" s="47"/>
      <c r="Y2329" s="47"/>
      <c r="Z2329" s="47"/>
      <c r="AA2329" s="47"/>
      <c r="AB2329" s="47"/>
      <c r="AC2329" s="47"/>
      <c r="AD2329" s="47"/>
      <c r="AE2329" s="47"/>
      <c r="AF2329" s="47"/>
      <c r="AG2329" s="47"/>
      <c r="AH2329" s="47"/>
      <c r="AI2329" s="47"/>
      <c r="AJ2329" s="47"/>
      <c r="AK2329" s="47"/>
      <c r="AL2329" s="47"/>
      <c r="AM2329" s="47"/>
      <c r="AN2329" s="47"/>
      <c r="AO2329" s="47"/>
      <c r="AP2329" s="47"/>
      <c r="AQ2329" s="47"/>
      <c r="AR2329" s="47"/>
      <c r="AS2329" s="47"/>
      <c r="AT2329" s="47"/>
      <c r="AU2329" s="47"/>
      <c r="AV2329" s="47"/>
      <c r="AW2329" s="47"/>
      <c r="AX2329" s="47"/>
      <c r="AY2329" s="47"/>
      <c r="AZ2329" s="47"/>
      <c r="BA2329" s="47"/>
      <c r="BB2329" s="47"/>
      <c r="BC2329" s="47"/>
      <c r="BD2329" s="47"/>
      <c r="BE2329" s="47"/>
      <c r="BF2329" s="47"/>
      <c r="BG2329" s="47"/>
      <c r="BH2329" s="47"/>
      <c r="BI2329" s="47"/>
      <c r="BJ2329" s="47"/>
      <c r="BK2329" s="47"/>
      <c r="BL2329" s="47"/>
      <c r="BM2329" s="47"/>
      <c r="BN2329" s="47"/>
      <c r="BO2329" s="47"/>
      <c r="BP2329" s="47"/>
      <c r="BQ2329" s="47"/>
      <c r="BR2329" s="47"/>
      <c r="BS2329" s="47"/>
      <c r="BT2329" s="47"/>
      <c r="BU2329" s="47"/>
      <c r="BV2329" s="47"/>
      <c r="BW2329" s="47"/>
      <c r="BX2329" s="47"/>
      <c r="BY2329" s="47"/>
      <c r="BZ2329" s="47"/>
      <c r="CA2329" s="47"/>
      <c r="CB2329" s="47"/>
      <c r="CC2329" s="47"/>
      <c r="CD2329" s="47"/>
      <c r="CE2329" s="47"/>
      <c r="CF2329" s="47"/>
      <c r="CG2329" s="47"/>
      <c r="CH2329" s="47"/>
      <c r="CI2329" s="47"/>
    </row>
    <row r="2330" spans="3:87">
      <c r="C2330" s="17"/>
      <c r="D2330" s="90"/>
      <c r="E2330" s="47"/>
      <c r="F2330" s="47"/>
      <c r="G2330" s="47"/>
      <c r="H2330" s="47"/>
      <c r="I2330" s="47"/>
      <c r="J2330" s="47"/>
      <c r="K2330" s="47"/>
      <c r="L2330" s="47"/>
      <c r="M2330" s="47"/>
      <c r="N2330" s="47"/>
      <c r="O2330" s="47"/>
      <c r="P2330" s="47"/>
      <c r="Q2330" s="47"/>
      <c r="R2330" s="47"/>
      <c r="S2330" s="47"/>
      <c r="T2330" s="47"/>
      <c r="U2330" s="47"/>
      <c r="V2330" s="47"/>
      <c r="W2330" s="47"/>
      <c r="X2330" s="47"/>
      <c r="Y2330" s="47"/>
      <c r="Z2330" s="47"/>
      <c r="AA2330" s="47"/>
      <c r="AB2330" s="47"/>
      <c r="AC2330" s="47"/>
      <c r="AD2330" s="47"/>
      <c r="AE2330" s="47"/>
      <c r="AF2330" s="47"/>
      <c r="AG2330" s="47"/>
      <c r="AH2330" s="47"/>
      <c r="AI2330" s="47"/>
      <c r="AJ2330" s="47"/>
      <c r="AK2330" s="47"/>
      <c r="AL2330" s="47"/>
      <c r="AM2330" s="47"/>
      <c r="AN2330" s="47"/>
      <c r="AO2330" s="47"/>
      <c r="AP2330" s="47"/>
      <c r="AQ2330" s="47"/>
      <c r="AR2330" s="47"/>
      <c r="AS2330" s="47"/>
      <c r="AT2330" s="47"/>
      <c r="AU2330" s="47"/>
      <c r="AV2330" s="47"/>
      <c r="AW2330" s="47"/>
      <c r="AX2330" s="47"/>
      <c r="AY2330" s="47"/>
      <c r="AZ2330" s="47"/>
      <c r="BA2330" s="47"/>
      <c r="BB2330" s="47"/>
      <c r="BC2330" s="47"/>
      <c r="BD2330" s="47"/>
      <c r="BE2330" s="47"/>
      <c r="BF2330" s="47"/>
      <c r="BG2330" s="47"/>
      <c r="BH2330" s="47"/>
      <c r="BI2330" s="47"/>
      <c r="BJ2330" s="47"/>
      <c r="BK2330" s="47"/>
      <c r="BL2330" s="47"/>
      <c r="BM2330" s="47"/>
      <c r="BN2330" s="47"/>
      <c r="BO2330" s="47"/>
      <c r="BP2330" s="47"/>
      <c r="BQ2330" s="47"/>
      <c r="BR2330" s="47"/>
      <c r="BS2330" s="47"/>
      <c r="BT2330" s="47"/>
      <c r="BU2330" s="47"/>
      <c r="BV2330" s="47"/>
      <c r="BW2330" s="47"/>
      <c r="BX2330" s="47"/>
      <c r="BY2330" s="47"/>
      <c r="BZ2330" s="47"/>
      <c r="CA2330" s="47"/>
      <c r="CB2330" s="47"/>
      <c r="CC2330" s="47"/>
      <c r="CD2330" s="47"/>
      <c r="CE2330" s="47"/>
      <c r="CF2330" s="47"/>
      <c r="CG2330" s="47"/>
      <c r="CH2330" s="47"/>
      <c r="CI2330" s="47"/>
    </row>
    <row r="2331" spans="3:87">
      <c r="C2331" s="17"/>
      <c r="D2331" s="90"/>
      <c r="E2331" s="47"/>
      <c r="F2331" s="47"/>
      <c r="G2331" s="47"/>
      <c r="H2331" s="47"/>
      <c r="I2331" s="47"/>
      <c r="J2331" s="47"/>
      <c r="K2331" s="47"/>
      <c r="L2331" s="47"/>
      <c r="M2331" s="47"/>
      <c r="N2331" s="47"/>
      <c r="O2331" s="47"/>
      <c r="P2331" s="47"/>
      <c r="Q2331" s="47"/>
      <c r="R2331" s="47"/>
      <c r="S2331" s="47"/>
      <c r="T2331" s="47"/>
      <c r="U2331" s="47"/>
      <c r="V2331" s="47"/>
      <c r="W2331" s="47"/>
      <c r="X2331" s="47"/>
      <c r="Y2331" s="47"/>
      <c r="Z2331" s="47"/>
      <c r="AA2331" s="47"/>
      <c r="AB2331" s="47"/>
      <c r="AC2331" s="47"/>
      <c r="AD2331" s="47"/>
      <c r="AE2331" s="47"/>
      <c r="AF2331" s="47"/>
      <c r="AG2331" s="47"/>
      <c r="AH2331" s="47"/>
      <c r="AI2331" s="47"/>
      <c r="AJ2331" s="47"/>
      <c r="AK2331" s="47"/>
      <c r="AL2331" s="47"/>
      <c r="AM2331" s="47"/>
      <c r="AN2331" s="47"/>
      <c r="AO2331" s="47"/>
      <c r="AP2331" s="47"/>
      <c r="AQ2331" s="47"/>
      <c r="AR2331" s="47"/>
      <c r="AS2331" s="47"/>
      <c r="AT2331" s="47"/>
      <c r="AU2331" s="47"/>
      <c r="AV2331" s="47"/>
      <c r="AW2331" s="47"/>
      <c r="AX2331" s="47"/>
      <c r="AY2331" s="47"/>
      <c r="AZ2331" s="47"/>
      <c r="BA2331" s="47"/>
      <c r="BB2331" s="47"/>
      <c r="BC2331" s="47"/>
      <c r="BD2331" s="47"/>
      <c r="BE2331" s="47"/>
      <c r="BF2331" s="47"/>
      <c r="BG2331" s="47"/>
      <c r="BH2331" s="47"/>
      <c r="BI2331" s="47"/>
      <c r="BJ2331" s="47"/>
      <c r="BK2331" s="47"/>
      <c r="BL2331" s="47"/>
      <c r="BM2331" s="47"/>
      <c r="BN2331" s="47"/>
      <c r="BO2331" s="47"/>
      <c r="BP2331" s="47"/>
      <c r="BQ2331" s="47"/>
      <c r="BR2331" s="47"/>
      <c r="BS2331" s="47"/>
      <c r="BT2331" s="47"/>
      <c r="BU2331" s="47"/>
      <c r="BV2331" s="47"/>
      <c r="BW2331" s="47"/>
      <c r="BX2331" s="47"/>
      <c r="BY2331" s="47"/>
      <c r="BZ2331" s="47"/>
      <c r="CA2331" s="47"/>
      <c r="CB2331" s="47"/>
      <c r="CC2331" s="47"/>
      <c r="CD2331" s="47"/>
      <c r="CE2331" s="47"/>
      <c r="CF2331" s="47"/>
      <c r="CG2331" s="47"/>
      <c r="CH2331" s="47"/>
      <c r="CI2331" s="47"/>
    </row>
    <row r="2332" spans="3:87">
      <c r="C2332" s="17"/>
      <c r="D2332" s="90"/>
      <c r="E2332" s="47"/>
      <c r="F2332" s="47"/>
      <c r="G2332" s="47"/>
      <c r="H2332" s="47"/>
      <c r="I2332" s="47"/>
      <c r="J2332" s="47"/>
      <c r="K2332" s="47"/>
      <c r="L2332" s="47"/>
      <c r="M2332" s="47"/>
      <c r="N2332" s="47"/>
      <c r="O2332" s="47"/>
      <c r="P2332" s="47"/>
      <c r="Q2332" s="47"/>
      <c r="R2332" s="47"/>
      <c r="S2332" s="47"/>
      <c r="T2332" s="47"/>
      <c r="U2332" s="47"/>
      <c r="V2332" s="47"/>
      <c r="W2332" s="47"/>
      <c r="X2332" s="47"/>
      <c r="Y2332" s="47"/>
      <c r="Z2332" s="47"/>
      <c r="AA2332" s="47"/>
      <c r="AB2332" s="47"/>
      <c r="AC2332" s="47"/>
      <c r="AD2332" s="47"/>
      <c r="AE2332" s="47"/>
      <c r="AF2332" s="47"/>
      <c r="AG2332" s="47"/>
      <c r="AH2332" s="47"/>
      <c r="AI2332" s="47"/>
      <c r="AJ2332" s="47"/>
      <c r="AK2332" s="47"/>
      <c r="AL2332" s="47"/>
      <c r="AM2332" s="47"/>
      <c r="AN2332" s="47"/>
      <c r="AO2332" s="47"/>
      <c r="AP2332" s="47"/>
      <c r="AQ2332" s="47"/>
      <c r="AR2332" s="47"/>
      <c r="AS2332" s="47"/>
      <c r="AT2332" s="47"/>
      <c r="AU2332" s="47"/>
      <c r="AV2332" s="47"/>
      <c r="AW2332" s="47"/>
      <c r="AX2332" s="47"/>
      <c r="AY2332" s="47"/>
      <c r="AZ2332" s="47"/>
      <c r="BA2332" s="47"/>
      <c r="BB2332" s="47"/>
      <c r="BC2332" s="47"/>
      <c r="BD2332" s="47"/>
      <c r="BE2332" s="47"/>
      <c r="BF2332" s="47"/>
      <c r="BG2332" s="47"/>
      <c r="BH2332" s="47"/>
      <c r="BI2332" s="47"/>
      <c r="BJ2332" s="47"/>
      <c r="BK2332" s="47"/>
      <c r="BL2332" s="47"/>
      <c r="BM2332" s="47"/>
      <c r="BN2332" s="47"/>
      <c r="BO2332" s="47"/>
      <c r="BP2332" s="47"/>
      <c r="BQ2332" s="47"/>
      <c r="BR2332" s="47"/>
      <c r="BS2332" s="47"/>
      <c r="BT2332" s="47"/>
      <c r="BU2332" s="47"/>
      <c r="BV2332" s="47"/>
      <c r="BW2332" s="47"/>
      <c r="BX2332" s="47"/>
      <c r="BY2332" s="47"/>
      <c r="BZ2332" s="47"/>
      <c r="CA2332" s="47"/>
      <c r="CB2332" s="47"/>
      <c r="CC2332" s="47"/>
      <c r="CD2332" s="47"/>
      <c r="CE2332" s="47"/>
      <c r="CF2332" s="47"/>
      <c r="CG2332" s="47"/>
      <c r="CH2332" s="47"/>
      <c r="CI2332" s="47"/>
    </row>
    <row r="2333" spans="3:87">
      <c r="C2333" s="17"/>
      <c r="D2333" s="90"/>
      <c r="E2333" s="47"/>
      <c r="F2333" s="47"/>
      <c r="G2333" s="47"/>
      <c r="H2333" s="47"/>
      <c r="I2333" s="47"/>
      <c r="J2333" s="47"/>
      <c r="K2333" s="47"/>
      <c r="L2333" s="47"/>
      <c r="M2333" s="47"/>
      <c r="N2333" s="47"/>
      <c r="O2333" s="47"/>
      <c r="P2333" s="47"/>
      <c r="Q2333" s="47"/>
      <c r="R2333" s="47"/>
      <c r="S2333" s="47"/>
      <c r="T2333" s="47"/>
      <c r="U2333" s="47"/>
      <c r="V2333" s="47"/>
      <c r="W2333" s="47"/>
      <c r="X2333" s="47"/>
      <c r="Y2333" s="47"/>
      <c r="Z2333" s="47"/>
      <c r="AA2333" s="47"/>
      <c r="AB2333" s="47"/>
      <c r="AC2333" s="47"/>
      <c r="AD2333" s="47"/>
      <c r="AE2333" s="47"/>
      <c r="AF2333" s="47"/>
      <c r="AG2333" s="47"/>
      <c r="AH2333" s="47"/>
      <c r="AI2333" s="47"/>
      <c r="AJ2333" s="47"/>
      <c r="AK2333" s="47"/>
      <c r="AL2333" s="47"/>
      <c r="AM2333" s="47"/>
      <c r="AN2333" s="47"/>
      <c r="AO2333" s="47"/>
      <c r="AP2333" s="47"/>
      <c r="AQ2333" s="47"/>
      <c r="AR2333" s="47"/>
      <c r="AS2333" s="47"/>
      <c r="AT2333" s="47"/>
      <c r="AU2333" s="47"/>
      <c r="AV2333" s="47"/>
      <c r="AW2333" s="47"/>
      <c r="AX2333" s="47"/>
      <c r="AY2333" s="47"/>
      <c r="AZ2333" s="47"/>
      <c r="BA2333" s="47"/>
      <c r="BB2333" s="47"/>
      <c r="BC2333" s="47"/>
      <c r="BD2333" s="47"/>
      <c r="BE2333" s="47"/>
      <c r="BF2333" s="47"/>
      <c r="BG2333" s="47"/>
      <c r="BH2333" s="47"/>
      <c r="BI2333" s="47"/>
      <c r="BJ2333" s="47"/>
      <c r="BK2333" s="47"/>
      <c r="BL2333" s="47"/>
      <c r="BM2333" s="47"/>
      <c r="BN2333" s="47"/>
      <c r="BO2333" s="47"/>
      <c r="BP2333" s="47"/>
      <c r="BQ2333" s="47"/>
      <c r="BR2333" s="47"/>
      <c r="BS2333" s="47"/>
      <c r="BT2333" s="47"/>
      <c r="BU2333" s="47"/>
      <c r="BV2333" s="47"/>
      <c r="BW2333" s="47"/>
      <c r="BX2333" s="47"/>
      <c r="BY2333" s="47"/>
      <c r="BZ2333" s="47"/>
      <c r="CA2333" s="47"/>
      <c r="CB2333" s="47"/>
      <c r="CC2333" s="47"/>
      <c r="CD2333" s="47"/>
      <c r="CE2333" s="47"/>
      <c r="CF2333" s="47"/>
      <c r="CG2333" s="47"/>
      <c r="CH2333" s="47"/>
      <c r="CI2333" s="47"/>
    </row>
    <row r="2334" spans="3:87">
      <c r="C2334" s="17"/>
      <c r="D2334" s="90"/>
      <c r="E2334" s="47"/>
      <c r="F2334" s="47"/>
      <c r="G2334" s="47"/>
      <c r="H2334" s="47"/>
      <c r="I2334" s="47"/>
      <c r="J2334" s="47"/>
      <c r="K2334" s="47"/>
      <c r="L2334" s="47"/>
      <c r="M2334" s="47"/>
      <c r="N2334" s="47"/>
      <c r="O2334" s="47"/>
      <c r="P2334" s="47"/>
      <c r="Q2334" s="47"/>
      <c r="R2334" s="47"/>
      <c r="S2334" s="47"/>
      <c r="T2334" s="47"/>
      <c r="U2334" s="47"/>
      <c r="V2334" s="47"/>
      <c r="W2334" s="47"/>
      <c r="X2334" s="47"/>
      <c r="Y2334" s="47"/>
      <c r="Z2334" s="47"/>
      <c r="AA2334" s="47"/>
      <c r="AB2334" s="47"/>
      <c r="AC2334" s="47"/>
      <c r="AD2334" s="47"/>
      <c r="AE2334" s="47"/>
      <c r="AF2334" s="47"/>
      <c r="AG2334" s="47"/>
      <c r="AH2334" s="47"/>
      <c r="AI2334" s="47"/>
      <c r="AJ2334" s="47"/>
      <c r="AK2334" s="47"/>
      <c r="AL2334" s="47"/>
      <c r="AM2334" s="47"/>
      <c r="AN2334" s="47"/>
      <c r="AO2334" s="47"/>
      <c r="AP2334" s="47"/>
      <c r="AQ2334" s="47"/>
      <c r="AR2334" s="47"/>
      <c r="AS2334" s="47"/>
      <c r="AT2334" s="47"/>
      <c r="AU2334" s="47"/>
      <c r="AV2334" s="47"/>
      <c r="AW2334" s="47"/>
      <c r="AX2334" s="47"/>
      <c r="AY2334" s="47"/>
      <c r="AZ2334" s="47"/>
      <c r="BA2334" s="47"/>
      <c r="BB2334" s="47"/>
      <c r="BC2334" s="47"/>
      <c r="BD2334" s="47"/>
      <c r="BE2334" s="47"/>
      <c r="BF2334" s="47"/>
      <c r="BG2334" s="47"/>
      <c r="BH2334" s="47"/>
      <c r="BI2334" s="47"/>
      <c r="BJ2334" s="47"/>
      <c r="BK2334" s="47"/>
      <c r="BL2334" s="47"/>
      <c r="BM2334" s="47"/>
      <c r="BN2334" s="47"/>
      <c r="BO2334" s="47"/>
      <c r="BP2334" s="47"/>
      <c r="BQ2334" s="47"/>
      <c r="BR2334" s="47"/>
      <c r="BS2334" s="47"/>
      <c r="BT2334" s="47"/>
      <c r="BU2334" s="47"/>
      <c r="BV2334" s="47"/>
      <c r="BW2334" s="47"/>
      <c r="BX2334" s="47"/>
      <c r="BY2334" s="47"/>
      <c r="BZ2334" s="47"/>
      <c r="CA2334" s="47"/>
      <c r="CB2334" s="47"/>
      <c r="CC2334" s="47"/>
      <c r="CD2334" s="47"/>
      <c r="CE2334" s="47"/>
      <c r="CF2334" s="47"/>
      <c r="CG2334" s="47"/>
      <c r="CH2334" s="47"/>
      <c r="CI2334" s="47"/>
    </row>
    <row r="2335" spans="3:87">
      <c r="C2335" s="17"/>
      <c r="D2335" s="90"/>
      <c r="E2335" s="47"/>
      <c r="F2335" s="47"/>
      <c r="G2335" s="47"/>
      <c r="H2335" s="47"/>
      <c r="I2335" s="47"/>
      <c r="J2335" s="47"/>
      <c r="K2335" s="47"/>
      <c r="L2335" s="47"/>
      <c r="M2335" s="47"/>
      <c r="N2335" s="47"/>
      <c r="O2335" s="47"/>
      <c r="P2335" s="47"/>
      <c r="Q2335" s="47"/>
      <c r="R2335" s="47"/>
      <c r="S2335" s="47"/>
      <c r="T2335" s="47"/>
      <c r="U2335" s="47"/>
      <c r="V2335" s="47"/>
      <c r="W2335" s="47"/>
      <c r="X2335" s="47"/>
      <c r="Y2335" s="47"/>
      <c r="Z2335" s="47"/>
      <c r="AA2335" s="47"/>
      <c r="AB2335" s="47"/>
      <c r="AC2335" s="47"/>
      <c r="AD2335" s="47"/>
      <c r="AE2335" s="47"/>
      <c r="AF2335" s="47"/>
      <c r="AG2335" s="47"/>
      <c r="AH2335" s="47"/>
      <c r="AI2335" s="47"/>
      <c r="AJ2335" s="47"/>
      <c r="AK2335" s="47"/>
      <c r="AL2335" s="47"/>
      <c r="AM2335" s="47"/>
      <c r="AN2335" s="47"/>
      <c r="AO2335" s="47"/>
      <c r="AP2335" s="47"/>
      <c r="AQ2335" s="47"/>
      <c r="AR2335" s="47"/>
      <c r="AS2335" s="47"/>
      <c r="AT2335" s="47"/>
      <c r="AU2335" s="47"/>
      <c r="AV2335" s="47"/>
      <c r="AW2335" s="47"/>
      <c r="AX2335" s="47"/>
      <c r="AY2335" s="47"/>
      <c r="AZ2335" s="47"/>
      <c r="BA2335" s="47"/>
      <c r="BB2335" s="47"/>
      <c r="BC2335" s="47"/>
      <c r="BD2335" s="47"/>
      <c r="BE2335" s="47"/>
      <c r="BF2335" s="47"/>
      <c r="BG2335" s="47"/>
      <c r="BH2335" s="47"/>
      <c r="BI2335" s="47"/>
      <c r="BJ2335" s="47"/>
      <c r="BK2335" s="47"/>
      <c r="BL2335" s="47"/>
      <c r="BM2335" s="47"/>
      <c r="BN2335" s="47"/>
      <c r="BO2335" s="47"/>
      <c r="BP2335" s="47"/>
      <c r="BQ2335" s="47"/>
      <c r="BR2335" s="47"/>
      <c r="BS2335" s="47"/>
      <c r="BT2335" s="47"/>
      <c r="BU2335" s="47"/>
      <c r="BV2335" s="47"/>
      <c r="BW2335" s="47"/>
      <c r="BX2335" s="47"/>
      <c r="BY2335" s="47"/>
      <c r="BZ2335" s="47"/>
      <c r="CA2335" s="47"/>
      <c r="CB2335" s="47"/>
      <c r="CC2335" s="47"/>
      <c r="CD2335" s="47"/>
      <c r="CE2335" s="47"/>
      <c r="CF2335" s="47"/>
      <c r="CG2335" s="47"/>
      <c r="CH2335" s="47"/>
      <c r="CI2335" s="47"/>
    </row>
    <row r="2336" spans="3:87">
      <c r="C2336" s="17"/>
      <c r="D2336" s="90"/>
      <c r="E2336" s="47"/>
      <c r="F2336" s="47"/>
      <c r="G2336" s="47"/>
      <c r="H2336" s="47"/>
      <c r="I2336" s="47"/>
      <c r="J2336" s="47"/>
      <c r="K2336" s="47"/>
      <c r="L2336" s="47"/>
      <c r="M2336" s="47"/>
      <c r="N2336" s="47"/>
      <c r="O2336" s="47"/>
      <c r="P2336" s="47"/>
      <c r="Q2336" s="47"/>
      <c r="R2336" s="47"/>
      <c r="S2336" s="47"/>
      <c r="T2336" s="47"/>
      <c r="U2336" s="47"/>
      <c r="V2336" s="47"/>
      <c r="W2336" s="47"/>
      <c r="X2336" s="47"/>
      <c r="Y2336" s="47"/>
      <c r="Z2336" s="47"/>
      <c r="AA2336" s="47"/>
      <c r="AB2336" s="47"/>
      <c r="AC2336" s="47"/>
      <c r="AD2336" s="47"/>
      <c r="AE2336" s="47"/>
      <c r="AF2336" s="47"/>
      <c r="AG2336" s="47"/>
      <c r="AH2336" s="47"/>
      <c r="AI2336" s="47"/>
      <c r="AJ2336" s="47"/>
      <c r="AK2336" s="47"/>
      <c r="AL2336" s="47"/>
      <c r="AM2336" s="47"/>
      <c r="AN2336" s="47"/>
      <c r="AO2336" s="47"/>
      <c r="AP2336" s="47"/>
      <c r="AQ2336" s="47"/>
      <c r="AR2336" s="47"/>
      <c r="AS2336" s="47"/>
      <c r="AT2336" s="47"/>
      <c r="AU2336" s="47"/>
      <c r="AV2336" s="47"/>
      <c r="AW2336" s="47"/>
      <c r="AX2336" s="47"/>
      <c r="AY2336" s="47"/>
      <c r="AZ2336" s="47"/>
      <c r="BA2336" s="47"/>
      <c r="BB2336" s="47"/>
      <c r="BC2336" s="47"/>
      <c r="BD2336" s="47"/>
      <c r="BE2336" s="47"/>
      <c r="BF2336" s="47"/>
      <c r="BG2336" s="47"/>
      <c r="BH2336" s="47"/>
      <c r="BI2336" s="47"/>
      <c r="BJ2336" s="47"/>
      <c r="BK2336" s="47"/>
      <c r="BL2336" s="47"/>
      <c r="BM2336" s="47"/>
      <c r="BN2336" s="47"/>
      <c r="BO2336" s="47"/>
      <c r="BP2336" s="47"/>
      <c r="BQ2336" s="47"/>
      <c r="BR2336" s="47"/>
      <c r="BS2336" s="47"/>
      <c r="BT2336" s="47"/>
      <c r="BU2336" s="47"/>
      <c r="BV2336" s="47"/>
      <c r="BW2336" s="47"/>
      <c r="BX2336" s="47"/>
      <c r="BY2336" s="47"/>
      <c r="BZ2336" s="47"/>
      <c r="CA2336" s="47"/>
      <c r="CB2336" s="47"/>
      <c r="CC2336" s="47"/>
      <c r="CD2336" s="47"/>
      <c r="CE2336" s="47"/>
      <c r="CF2336" s="47"/>
      <c r="CG2336" s="47"/>
      <c r="CH2336" s="47"/>
      <c r="CI2336" s="47"/>
    </row>
    <row r="2337" spans="3:87">
      <c r="C2337" s="17"/>
      <c r="D2337" s="90"/>
      <c r="E2337" s="47"/>
      <c r="F2337" s="47"/>
      <c r="G2337" s="47"/>
      <c r="H2337" s="47"/>
      <c r="I2337" s="47"/>
      <c r="J2337" s="47"/>
      <c r="K2337" s="47"/>
      <c r="L2337" s="47"/>
      <c r="M2337" s="47"/>
      <c r="N2337" s="47"/>
      <c r="O2337" s="47"/>
      <c r="P2337" s="47"/>
      <c r="Q2337" s="47"/>
      <c r="R2337" s="47"/>
      <c r="S2337" s="47"/>
      <c r="T2337" s="47"/>
      <c r="U2337" s="47"/>
      <c r="V2337" s="47"/>
      <c r="W2337" s="47"/>
      <c r="X2337" s="47"/>
      <c r="Y2337" s="47"/>
      <c r="Z2337" s="47"/>
      <c r="AA2337" s="47"/>
      <c r="AB2337" s="47"/>
      <c r="AC2337" s="47"/>
      <c r="AD2337" s="47"/>
      <c r="AE2337" s="47"/>
      <c r="AF2337" s="47"/>
      <c r="AG2337" s="47"/>
      <c r="AH2337" s="47"/>
      <c r="AI2337" s="47"/>
      <c r="AJ2337" s="47"/>
      <c r="AK2337" s="47"/>
      <c r="AL2337" s="47"/>
      <c r="AM2337" s="47"/>
      <c r="AN2337" s="47"/>
      <c r="AO2337" s="47"/>
      <c r="AP2337" s="47"/>
      <c r="AQ2337" s="47"/>
      <c r="AR2337" s="47"/>
      <c r="AS2337" s="47"/>
      <c r="AT2337" s="47"/>
      <c r="AU2337" s="47"/>
      <c r="AV2337" s="47"/>
      <c r="AW2337" s="47"/>
      <c r="AX2337" s="47"/>
      <c r="AY2337" s="47"/>
      <c r="AZ2337" s="47"/>
      <c r="BA2337" s="47"/>
      <c r="BB2337" s="47"/>
      <c r="BC2337" s="47"/>
      <c r="BD2337" s="47"/>
      <c r="BE2337" s="47"/>
      <c r="BF2337" s="47"/>
      <c r="BG2337" s="47"/>
      <c r="BH2337" s="47"/>
      <c r="BI2337" s="47"/>
      <c r="BJ2337" s="47"/>
      <c r="BK2337" s="47"/>
      <c r="BL2337" s="47"/>
      <c r="BM2337" s="47"/>
      <c r="BN2337" s="47"/>
      <c r="BO2337" s="47"/>
      <c r="BP2337" s="47"/>
      <c r="BQ2337" s="47"/>
      <c r="BR2337" s="47"/>
      <c r="BS2337" s="47"/>
      <c r="BT2337" s="47"/>
      <c r="BU2337" s="47"/>
      <c r="BV2337" s="47"/>
      <c r="BW2337" s="47"/>
      <c r="BX2337" s="47"/>
      <c r="BY2337" s="47"/>
      <c r="BZ2337" s="47"/>
      <c r="CA2337" s="47"/>
      <c r="CB2337" s="47"/>
      <c r="CC2337" s="47"/>
      <c r="CD2337" s="47"/>
      <c r="CE2337" s="47"/>
      <c r="CF2337" s="47"/>
      <c r="CG2337" s="47"/>
      <c r="CH2337" s="47"/>
      <c r="CI2337" s="47"/>
    </row>
    <row r="2338" spans="3:87">
      <c r="C2338" s="17"/>
      <c r="D2338" s="90"/>
      <c r="E2338" s="47"/>
      <c r="F2338" s="47"/>
      <c r="G2338" s="47"/>
      <c r="H2338" s="47"/>
      <c r="I2338" s="47"/>
      <c r="J2338" s="47"/>
      <c r="K2338" s="47"/>
      <c r="L2338" s="47"/>
      <c r="M2338" s="47"/>
      <c r="N2338" s="47"/>
      <c r="O2338" s="47"/>
      <c r="P2338" s="47"/>
      <c r="Q2338" s="47"/>
      <c r="R2338" s="47"/>
      <c r="S2338" s="47"/>
      <c r="T2338" s="47"/>
      <c r="U2338" s="47"/>
      <c r="V2338" s="47"/>
      <c r="W2338" s="47"/>
      <c r="X2338" s="47"/>
      <c r="Y2338" s="47"/>
      <c r="Z2338" s="47"/>
      <c r="AA2338" s="47"/>
      <c r="AB2338" s="47"/>
      <c r="AC2338" s="47"/>
      <c r="AD2338" s="47"/>
      <c r="AE2338" s="47"/>
      <c r="AF2338" s="47"/>
      <c r="AG2338" s="47"/>
      <c r="AH2338" s="47"/>
      <c r="AI2338" s="47"/>
      <c r="AJ2338" s="47"/>
      <c r="AK2338" s="47"/>
      <c r="AL2338" s="47"/>
      <c r="AM2338" s="47"/>
      <c r="AN2338" s="47"/>
      <c r="AO2338" s="47"/>
      <c r="AP2338" s="47"/>
      <c r="AQ2338" s="47"/>
      <c r="AR2338" s="47"/>
      <c r="AS2338" s="47"/>
      <c r="AT2338" s="47"/>
      <c r="AU2338" s="47"/>
      <c r="AV2338" s="47"/>
      <c r="AW2338" s="47"/>
      <c r="AX2338" s="47"/>
      <c r="AY2338" s="47"/>
      <c r="AZ2338" s="47"/>
      <c r="BA2338" s="47"/>
      <c r="BB2338" s="47"/>
      <c r="BC2338" s="47"/>
      <c r="BD2338" s="47"/>
      <c r="BE2338" s="47"/>
      <c r="BF2338" s="47"/>
      <c r="BG2338" s="47"/>
      <c r="BH2338" s="47"/>
      <c r="BI2338" s="47"/>
      <c r="BJ2338" s="47"/>
      <c r="BK2338" s="47"/>
      <c r="BL2338" s="47"/>
      <c r="BM2338" s="47"/>
      <c r="BN2338" s="47"/>
      <c r="BO2338" s="47"/>
      <c r="BP2338" s="47"/>
      <c r="BQ2338" s="47"/>
      <c r="BR2338" s="47"/>
      <c r="BS2338" s="47"/>
      <c r="BT2338" s="47"/>
      <c r="BU2338" s="47"/>
      <c r="BV2338" s="47"/>
      <c r="BW2338" s="47"/>
      <c r="BX2338" s="47"/>
      <c r="BY2338" s="47"/>
      <c r="BZ2338" s="47"/>
      <c r="CA2338" s="47"/>
      <c r="CB2338" s="47"/>
      <c r="CC2338" s="47"/>
      <c r="CD2338" s="47"/>
      <c r="CE2338" s="47"/>
      <c r="CF2338" s="47"/>
      <c r="CG2338" s="47"/>
      <c r="CH2338" s="47"/>
      <c r="CI2338" s="47"/>
    </row>
    <row r="2339" spans="3:87">
      <c r="C2339" s="17"/>
      <c r="D2339" s="90"/>
      <c r="E2339" s="47"/>
      <c r="F2339" s="47"/>
      <c r="G2339" s="47"/>
      <c r="H2339" s="47"/>
      <c r="I2339" s="47"/>
      <c r="J2339" s="47"/>
      <c r="K2339" s="47"/>
      <c r="L2339" s="47"/>
      <c r="M2339" s="47"/>
      <c r="N2339" s="47"/>
      <c r="O2339" s="47"/>
      <c r="P2339" s="47"/>
      <c r="Q2339" s="47"/>
      <c r="R2339" s="47"/>
      <c r="S2339" s="47"/>
      <c r="T2339" s="47"/>
      <c r="U2339" s="47"/>
      <c r="V2339" s="47"/>
      <c r="W2339" s="47"/>
      <c r="X2339" s="47"/>
      <c r="Y2339" s="47"/>
      <c r="Z2339" s="47"/>
      <c r="AA2339" s="47"/>
      <c r="AB2339" s="47"/>
      <c r="AC2339" s="47"/>
      <c r="AD2339" s="47"/>
      <c r="AE2339" s="47"/>
      <c r="AF2339" s="47"/>
      <c r="AG2339" s="47"/>
      <c r="AH2339" s="47"/>
      <c r="AI2339" s="47"/>
      <c r="AJ2339" s="47"/>
      <c r="AK2339" s="47"/>
      <c r="AL2339" s="47"/>
      <c r="AM2339" s="47"/>
      <c r="AN2339" s="47"/>
      <c r="AO2339" s="47"/>
      <c r="AP2339" s="47"/>
      <c r="AQ2339" s="47"/>
      <c r="AR2339" s="47"/>
      <c r="AS2339" s="47"/>
      <c r="AT2339" s="47"/>
      <c r="AU2339" s="47"/>
      <c r="AV2339" s="47"/>
      <c r="AW2339" s="47"/>
      <c r="AX2339" s="47"/>
      <c r="AY2339" s="47"/>
      <c r="AZ2339" s="47"/>
      <c r="BA2339" s="47"/>
      <c r="BB2339" s="47"/>
      <c r="BC2339" s="47"/>
      <c r="BD2339" s="47"/>
      <c r="BE2339" s="47"/>
      <c r="BF2339" s="47"/>
      <c r="BG2339" s="47"/>
      <c r="BH2339" s="47"/>
      <c r="BI2339" s="47"/>
      <c r="BJ2339" s="47"/>
      <c r="BK2339" s="47"/>
      <c r="BL2339" s="47"/>
      <c r="BM2339" s="47"/>
      <c r="BN2339" s="47"/>
      <c r="BO2339" s="47"/>
      <c r="BP2339" s="47"/>
      <c r="BQ2339" s="47"/>
      <c r="BR2339" s="47"/>
      <c r="BS2339" s="47"/>
      <c r="BT2339" s="47"/>
      <c r="BU2339" s="47"/>
      <c r="BV2339" s="47"/>
      <c r="BW2339" s="47"/>
      <c r="BX2339" s="47"/>
      <c r="BY2339" s="47"/>
      <c r="BZ2339" s="47"/>
      <c r="CA2339" s="47"/>
      <c r="CB2339" s="47"/>
      <c r="CC2339" s="47"/>
      <c r="CD2339" s="47"/>
      <c r="CE2339" s="47"/>
      <c r="CF2339" s="47"/>
      <c r="CG2339" s="47"/>
      <c r="CH2339" s="47"/>
      <c r="CI2339" s="47"/>
    </row>
    <row r="2340" spans="3:87">
      <c r="C2340" s="17"/>
      <c r="D2340" s="90"/>
      <c r="E2340" s="47"/>
      <c r="F2340" s="47"/>
      <c r="G2340" s="47"/>
      <c r="H2340" s="47"/>
      <c r="I2340" s="47"/>
      <c r="J2340" s="47"/>
      <c r="K2340" s="47"/>
      <c r="L2340" s="47"/>
      <c r="M2340" s="47"/>
      <c r="N2340" s="47"/>
      <c r="O2340" s="47"/>
      <c r="P2340" s="47"/>
      <c r="Q2340" s="47"/>
      <c r="R2340" s="47"/>
      <c r="S2340" s="47"/>
      <c r="T2340" s="47"/>
      <c r="U2340" s="47"/>
      <c r="V2340" s="47"/>
      <c r="W2340" s="47"/>
      <c r="X2340" s="47"/>
      <c r="Y2340" s="47"/>
      <c r="Z2340" s="47"/>
      <c r="AA2340" s="47"/>
      <c r="AB2340" s="47"/>
      <c r="AC2340" s="47"/>
      <c r="AD2340" s="47"/>
      <c r="AE2340" s="47"/>
      <c r="AF2340" s="47"/>
      <c r="AG2340" s="47"/>
      <c r="AH2340" s="47"/>
      <c r="AI2340" s="47"/>
      <c r="AJ2340" s="47"/>
      <c r="AK2340" s="47"/>
      <c r="AL2340" s="47"/>
      <c r="AM2340" s="47"/>
      <c r="AN2340" s="47"/>
      <c r="AO2340" s="47"/>
      <c r="AP2340" s="47"/>
      <c r="AQ2340" s="47"/>
      <c r="AR2340" s="47"/>
      <c r="AS2340" s="47"/>
      <c r="AT2340" s="47"/>
      <c r="AU2340" s="47"/>
      <c r="AV2340" s="47"/>
      <c r="AW2340" s="47"/>
      <c r="AX2340" s="47"/>
      <c r="AY2340" s="47"/>
      <c r="AZ2340" s="47"/>
      <c r="BA2340" s="47"/>
      <c r="BB2340" s="47"/>
      <c r="BC2340" s="47"/>
      <c r="BD2340" s="47"/>
      <c r="BE2340" s="47"/>
      <c r="BF2340" s="47"/>
      <c r="BG2340" s="47"/>
      <c r="BH2340" s="47"/>
      <c r="BI2340" s="47"/>
      <c r="BJ2340" s="47"/>
      <c r="BK2340" s="47"/>
      <c r="BL2340" s="47"/>
      <c r="BM2340" s="47"/>
      <c r="BN2340" s="47"/>
      <c r="BO2340" s="47"/>
      <c r="BP2340" s="47"/>
      <c r="BQ2340" s="47"/>
      <c r="BR2340" s="47"/>
      <c r="BS2340" s="47"/>
      <c r="BT2340" s="47"/>
      <c r="BU2340" s="47"/>
      <c r="BV2340" s="47"/>
      <c r="BW2340" s="47"/>
      <c r="BX2340" s="47"/>
      <c r="BY2340" s="47"/>
      <c r="BZ2340" s="47"/>
      <c r="CA2340" s="47"/>
      <c r="CB2340" s="47"/>
      <c r="CC2340" s="47"/>
      <c r="CD2340" s="47"/>
      <c r="CE2340" s="47"/>
      <c r="CF2340" s="47"/>
      <c r="CG2340" s="47"/>
      <c r="CH2340" s="47"/>
      <c r="CI2340" s="47"/>
    </row>
    <row r="2341" spans="3:87">
      <c r="C2341" s="17"/>
      <c r="D2341" s="90"/>
      <c r="E2341" s="47"/>
      <c r="F2341" s="47"/>
      <c r="G2341" s="47"/>
      <c r="H2341" s="47"/>
      <c r="I2341" s="47"/>
      <c r="J2341" s="47"/>
      <c r="K2341" s="47"/>
      <c r="L2341" s="47"/>
      <c r="M2341" s="47"/>
      <c r="N2341" s="47"/>
      <c r="O2341" s="47"/>
      <c r="P2341" s="47"/>
      <c r="Q2341" s="47"/>
      <c r="R2341" s="47"/>
      <c r="S2341" s="47"/>
      <c r="T2341" s="47"/>
      <c r="U2341" s="47"/>
      <c r="V2341" s="47"/>
      <c r="W2341" s="47"/>
      <c r="X2341" s="47"/>
      <c r="Y2341" s="47"/>
      <c r="Z2341" s="47"/>
      <c r="AA2341" s="47"/>
      <c r="AB2341" s="47"/>
      <c r="AC2341" s="47"/>
      <c r="AD2341" s="47"/>
      <c r="AE2341" s="47"/>
      <c r="AF2341" s="47"/>
      <c r="AG2341" s="47"/>
      <c r="AH2341" s="47"/>
      <c r="AI2341" s="47"/>
      <c r="AJ2341" s="47"/>
      <c r="AK2341" s="47"/>
      <c r="AL2341" s="47"/>
      <c r="AM2341" s="47"/>
      <c r="AN2341" s="47"/>
      <c r="AO2341" s="47"/>
      <c r="AP2341" s="47"/>
      <c r="AQ2341" s="47"/>
      <c r="AR2341" s="47"/>
      <c r="AS2341" s="47"/>
      <c r="AT2341" s="47"/>
      <c r="AU2341" s="47"/>
      <c r="AV2341" s="47"/>
      <c r="AW2341" s="47"/>
      <c r="AX2341" s="47"/>
      <c r="AY2341" s="47"/>
      <c r="AZ2341" s="47"/>
      <c r="BA2341" s="47"/>
      <c r="BB2341" s="47"/>
      <c r="BC2341" s="47"/>
      <c r="BD2341" s="47"/>
      <c r="BE2341" s="47"/>
      <c r="BF2341" s="47"/>
      <c r="BG2341" s="47"/>
      <c r="BH2341" s="47"/>
      <c r="BI2341" s="47"/>
      <c r="BJ2341" s="47"/>
      <c r="BK2341" s="47"/>
      <c r="BL2341" s="47"/>
      <c r="BM2341" s="47"/>
      <c r="BN2341" s="47"/>
      <c r="BO2341" s="47"/>
      <c r="BP2341" s="47"/>
      <c r="BQ2341" s="47"/>
      <c r="BR2341" s="47"/>
      <c r="BS2341" s="47"/>
      <c r="BT2341" s="47"/>
      <c r="BU2341" s="47"/>
      <c r="BV2341" s="47"/>
      <c r="BW2341" s="47"/>
      <c r="BX2341" s="47"/>
      <c r="BY2341" s="47"/>
      <c r="BZ2341" s="47"/>
      <c r="CA2341" s="47"/>
      <c r="CB2341" s="47"/>
      <c r="CC2341" s="47"/>
      <c r="CD2341" s="47"/>
      <c r="CE2341" s="47"/>
      <c r="CF2341" s="47"/>
      <c r="CG2341" s="47"/>
      <c r="CH2341" s="47"/>
      <c r="CI2341" s="47"/>
    </row>
    <row r="2342" spans="3:87">
      <c r="C2342" s="17"/>
      <c r="D2342" s="90"/>
      <c r="E2342" s="47"/>
      <c r="F2342" s="47"/>
      <c r="G2342" s="47"/>
      <c r="H2342" s="47"/>
      <c r="I2342" s="47"/>
      <c r="J2342" s="47"/>
      <c r="K2342" s="47"/>
      <c r="L2342" s="47"/>
      <c r="M2342" s="47"/>
      <c r="N2342" s="47"/>
      <c r="O2342" s="47"/>
      <c r="P2342" s="47"/>
      <c r="Q2342" s="47"/>
      <c r="R2342" s="47"/>
      <c r="S2342" s="47"/>
      <c r="T2342" s="47"/>
      <c r="U2342" s="47"/>
      <c r="V2342" s="47"/>
      <c r="W2342" s="47"/>
      <c r="X2342" s="47"/>
      <c r="Y2342" s="47"/>
      <c r="Z2342" s="47"/>
      <c r="AA2342" s="47"/>
      <c r="AB2342" s="47"/>
      <c r="AC2342" s="47"/>
      <c r="AD2342" s="47"/>
      <c r="AE2342" s="47"/>
      <c r="AF2342" s="47"/>
      <c r="AG2342" s="47"/>
      <c r="AH2342" s="47"/>
      <c r="AI2342" s="47"/>
      <c r="AJ2342" s="47"/>
      <c r="AK2342" s="47"/>
      <c r="AL2342" s="47"/>
      <c r="AM2342" s="47"/>
      <c r="AN2342" s="47"/>
      <c r="AO2342" s="47"/>
      <c r="AP2342" s="47"/>
      <c r="AQ2342" s="47"/>
      <c r="AR2342" s="47"/>
      <c r="AS2342" s="47"/>
      <c r="AT2342" s="47"/>
      <c r="AU2342" s="47"/>
      <c r="AV2342" s="47"/>
      <c r="AW2342" s="47"/>
      <c r="AX2342" s="47"/>
      <c r="AY2342" s="47"/>
      <c r="AZ2342" s="47"/>
      <c r="BA2342" s="47"/>
      <c r="BB2342" s="47"/>
      <c r="BC2342" s="47"/>
      <c r="BD2342" s="47"/>
      <c r="BE2342" s="47"/>
      <c r="BF2342" s="47"/>
      <c r="BG2342" s="47"/>
      <c r="BH2342" s="47"/>
      <c r="BI2342" s="47"/>
      <c r="BJ2342" s="47"/>
      <c r="BK2342" s="47"/>
      <c r="BL2342" s="47"/>
      <c r="BM2342" s="47"/>
      <c r="BN2342" s="47"/>
      <c r="BO2342" s="47"/>
      <c r="BP2342" s="47"/>
      <c r="BQ2342" s="47"/>
      <c r="BR2342" s="47"/>
      <c r="BS2342" s="47"/>
      <c r="BT2342" s="47"/>
      <c r="BU2342" s="47"/>
      <c r="BV2342" s="47"/>
      <c r="BW2342" s="47"/>
      <c r="BX2342" s="47"/>
      <c r="BY2342" s="47"/>
      <c r="BZ2342" s="47"/>
      <c r="CA2342" s="47"/>
      <c r="CB2342" s="47"/>
      <c r="CC2342" s="47"/>
      <c r="CD2342" s="47"/>
      <c r="CE2342" s="47"/>
      <c r="CF2342" s="47"/>
      <c r="CG2342" s="47"/>
      <c r="CH2342" s="47"/>
      <c r="CI2342" s="47"/>
    </row>
    <row r="2343" spans="3:87">
      <c r="C2343" s="17"/>
      <c r="D2343" s="90"/>
      <c r="E2343" s="47"/>
      <c r="F2343" s="47"/>
      <c r="G2343" s="47"/>
      <c r="H2343" s="47"/>
      <c r="I2343" s="47"/>
      <c r="J2343" s="47"/>
      <c r="K2343" s="47"/>
      <c r="L2343" s="47"/>
      <c r="M2343" s="47"/>
      <c r="N2343" s="47"/>
      <c r="O2343" s="47"/>
      <c r="P2343" s="47"/>
      <c r="Q2343" s="47"/>
      <c r="R2343" s="47"/>
      <c r="S2343" s="47"/>
      <c r="T2343" s="47"/>
      <c r="U2343" s="47"/>
      <c r="V2343" s="47"/>
      <c r="W2343" s="47"/>
      <c r="X2343" s="47"/>
      <c r="Y2343" s="47"/>
      <c r="Z2343" s="47"/>
      <c r="AA2343" s="47"/>
      <c r="AB2343" s="47"/>
      <c r="AC2343" s="47"/>
      <c r="AD2343" s="47"/>
      <c r="AE2343" s="47"/>
      <c r="AF2343" s="47"/>
      <c r="AG2343" s="47"/>
      <c r="AH2343" s="47"/>
      <c r="AI2343" s="47"/>
      <c r="AJ2343" s="47"/>
      <c r="AK2343" s="47"/>
      <c r="AL2343" s="47"/>
      <c r="AM2343" s="47"/>
      <c r="AN2343" s="47"/>
      <c r="AO2343" s="47"/>
      <c r="AP2343" s="47"/>
      <c r="AQ2343" s="47"/>
      <c r="AR2343" s="47"/>
      <c r="AS2343" s="47"/>
      <c r="AT2343" s="47"/>
      <c r="AU2343" s="47"/>
      <c r="AV2343" s="47"/>
      <c r="AW2343" s="47"/>
      <c r="AX2343" s="47"/>
      <c r="AY2343" s="47"/>
      <c r="AZ2343" s="47"/>
      <c r="BA2343" s="47"/>
      <c r="BB2343" s="47"/>
      <c r="BC2343" s="47"/>
      <c r="BD2343" s="47"/>
      <c r="BE2343" s="47"/>
      <c r="BF2343" s="47"/>
      <c r="BG2343" s="47"/>
      <c r="BH2343" s="47"/>
      <c r="BI2343" s="47"/>
      <c r="BJ2343" s="47"/>
      <c r="BK2343" s="47"/>
      <c r="BL2343" s="47"/>
      <c r="BM2343" s="47"/>
      <c r="BN2343" s="47"/>
      <c r="BO2343" s="47"/>
      <c r="BP2343" s="47"/>
      <c r="BQ2343" s="47"/>
      <c r="BR2343" s="47"/>
      <c r="BS2343" s="47"/>
      <c r="BT2343" s="47"/>
      <c r="BU2343" s="47"/>
      <c r="BV2343" s="47"/>
      <c r="BW2343" s="47"/>
      <c r="BX2343" s="47"/>
      <c r="BY2343" s="47"/>
      <c r="BZ2343" s="47"/>
      <c r="CA2343" s="47"/>
      <c r="CB2343" s="47"/>
      <c r="CC2343" s="47"/>
      <c r="CD2343" s="47"/>
      <c r="CE2343" s="47"/>
      <c r="CF2343" s="47"/>
      <c r="CG2343" s="47"/>
      <c r="CH2343" s="47"/>
      <c r="CI2343" s="47"/>
    </row>
    <row r="2344" spans="3:87">
      <c r="C2344" s="17"/>
      <c r="D2344" s="90"/>
      <c r="E2344" s="47"/>
      <c r="F2344" s="47"/>
      <c r="G2344" s="47"/>
      <c r="H2344" s="47"/>
      <c r="I2344" s="47"/>
      <c r="J2344" s="47"/>
      <c r="K2344" s="47"/>
      <c r="L2344" s="47"/>
      <c r="M2344" s="47"/>
      <c r="N2344" s="47"/>
      <c r="O2344" s="47"/>
      <c r="P2344" s="47"/>
      <c r="Q2344" s="47"/>
      <c r="R2344" s="47"/>
      <c r="S2344" s="47"/>
      <c r="T2344" s="47"/>
      <c r="U2344" s="47"/>
      <c r="V2344" s="47"/>
      <c r="W2344" s="47"/>
      <c r="X2344" s="47"/>
      <c r="Y2344" s="47"/>
      <c r="Z2344" s="47"/>
      <c r="AA2344" s="47"/>
      <c r="AB2344" s="47"/>
      <c r="AC2344" s="47"/>
      <c r="AD2344" s="47"/>
      <c r="AE2344" s="47"/>
      <c r="AF2344" s="47"/>
      <c r="AG2344" s="47"/>
      <c r="AH2344" s="47"/>
      <c r="AI2344" s="47"/>
      <c r="AJ2344" s="47"/>
      <c r="AK2344" s="47"/>
      <c r="AL2344" s="47"/>
      <c r="AM2344" s="47"/>
      <c r="AN2344" s="47"/>
      <c r="AO2344" s="47"/>
      <c r="AP2344" s="47"/>
      <c r="AQ2344" s="47"/>
      <c r="AR2344" s="47"/>
      <c r="AS2344" s="47"/>
      <c r="AT2344" s="47"/>
      <c r="AU2344" s="47"/>
      <c r="AV2344" s="47"/>
      <c r="AW2344" s="47"/>
      <c r="AX2344" s="47"/>
      <c r="AY2344" s="47"/>
      <c r="AZ2344" s="47"/>
      <c r="BA2344" s="47"/>
      <c r="BB2344" s="47"/>
      <c r="BC2344" s="47"/>
      <c r="BD2344" s="47"/>
      <c r="BE2344" s="47"/>
      <c r="BF2344" s="47"/>
      <c r="BG2344" s="47"/>
      <c r="BH2344" s="47"/>
      <c r="BI2344" s="47"/>
      <c r="BJ2344" s="47"/>
      <c r="BK2344" s="47"/>
      <c r="BL2344" s="47"/>
      <c r="BM2344" s="47"/>
      <c r="BN2344" s="47"/>
      <c r="BO2344" s="47"/>
      <c r="BP2344" s="47"/>
      <c r="BQ2344" s="47"/>
      <c r="BR2344" s="47"/>
      <c r="BS2344" s="47"/>
      <c r="BT2344" s="47"/>
      <c r="BU2344" s="47"/>
      <c r="BV2344" s="47"/>
      <c r="BW2344" s="47"/>
      <c r="BX2344" s="47"/>
      <c r="BY2344" s="47"/>
      <c r="BZ2344" s="47"/>
      <c r="CA2344" s="47"/>
      <c r="CB2344" s="47"/>
      <c r="CC2344" s="47"/>
      <c r="CD2344" s="47"/>
      <c r="CE2344" s="47"/>
      <c r="CF2344" s="47"/>
      <c r="CG2344" s="47"/>
      <c r="CH2344" s="47"/>
      <c r="CI2344" s="47"/>
    </row>
    <row r="2345" spans="3:87">
      <c r="C2345" s="17"/>
      <c r="D2345" s="90"/>
      <c r="E2345" s="47"/>
      <c r="F2345" s="47"/>
      <c r="G2345" s="47"/>
      <c r="H2345" s="47"/>
      <c r="I2345" s="47"/>
      <c r="J2345" s="47"/>
      <c r="K2345" s="47"/>
      <c r="L2345" s="47"/>
      <c r="M2345" s="47"/>
      <c r="N2345" s="47"/>
      <c r="O2345" s="47"/>
      <c r="P2345" s="47"/>
      <c r="Q2345" s="47"/>
      <c r="R2345" s="47"/>
      <c r="S2345" s="47"/>
      <c r="T2345" s="47"/>
      <c r="U2345" s="47"/>
      <c r="V2345" s="47"/>
      <c r="W2345" s="47"/>
      <c r="X2345" s="47"/>
      <c r="Y2345" s="47"/>
      <c r="Z2345" s="47"/>
      <c r="AA2345" s="47"/>
      <c r="AB2345" s="47"/>
      <c r="AC2345" s="47"/>
      <c r="AD2345" s="47"/>
      <c r="AE2345" s="47"/>
      <c r="AF2345" s="47"/>
      <c r="AG2345" s="47"/>
      <c r="AH2345" s="47"/>
      <c r="AI2345" s="47"/>
      <c r="AJ2345" s="47"/>
      <c r="AK2345" s="47"/>
      <c r="AL2345" s="47"/>
      <c r="AM2345" s="47"/>
      <c r="AN2345" s="47"/>
      <c r="AO2345" s="47"/>
      <c r="AP2345" s="47"/>
      <c r="AQ2345" s="47"/>
      <c r="AR2345" s="47"/>
      <c r="AS2345" s="47"/>
      <c r="AT2345" s="47"/>
      <c r="AU2345" s="47"/>
      <c r="AV2345" s="47"/>
      <c r="AW2345" s="47"/>
      <c r="AX2345" s="47"/>
      <c r="AY2345" s="47"/>
      <c r="AZ2345" s="47"/>
      <c r="BA2345" s="47"/>
      <c r="BB2345" s="47"/>
      <c r="BC2345" s="47"/>
      <c r="BD2345" s="47"/>
      <c r="BE2345" s="47"/>
      <c r="BF2345" s="47"/>
      <c r="BG2345" s="47"/>
      <c r="BH2345" s="47"/>
      <c r="BI2345" s="47"/>
      <c r="BJ2345" s="47"/>
      <c r="BK2345" s="47"/>
      <c r="BL2345" s="47"/>
      <c r="BM2345" s="47"/>
      <c r="BN2345" s="47"/>
      <c r="BO2345" s="47"/>
      <c r="BP2345" s="47"/>
      <c r="BQ2345" s="47"/>
      <c r="BR2345" s="47"/>
      <c r="BS2345" s="47"/>
      <c r="BT2345" s="47"/>
      <c r="BU2345" s="47"/>
      <c r="BV2345" s="47"/>
      <c r="BW2345" s="47"/>
      <c r="BX2345" s="47"/>
      <c r="BY2345" s="47"/>
      <c r="BZ2345" s="47"/>
      <c r="CA2345" s="47"/>
      <c r="CB2345" s="47"/>
      <c r="CC2345" s="47"/>
      <c r="CD2345" s="47"/>
      <c r="CE2345" s="47"/>
      <c r="CF2345" s="47"/>
      <c r="CG2345" s="47"/>
      <c r="CH2345" s="47"/>
      <c r="CI2345" s="47"/>
    </row>
    <row r="2346" spans="3:87">
      <c r="C2346" s="17"/>
      <c r="D2346" s="90"/>
      <c r="E2346" s="47"/>
      <c r="F2346" s="47"/>
      <c r="G2346" s="47"/>
      <c r="H2346" s="47"/>
      <c r="I2346" s="47"/>
      <c r="J2346" s="47"/>
      <c r="K2346" s="47"/>
      <c r="L2346" s="47"/>
      <c r="M2346" s="47"/>
      <c r="N2346" s="47"/>
      <c r="O2346" s="47"/>
      <c r="P2346" s="47"/>
      <c r="Q2346" s="47"/>
      <c r="R2346" s="47"/>
      <c r="S2346" s="47"/>
      <c r="T2346" s="47"/>
      <c r="U2346" s="47"/>
      <c r="V2346" s="47"/>
      <c r="W2346" s="47"/>
      <c r="X2346" s="47"/>
      <c r="Y2346" s="47"/>
      <c r="Z2346" s="47"/>
      <c r="AA2346" s="47"/>
      <c r="AB2346" s="47"/>
      <c r="AC2346" s="47"/>
      <c r="AD2346" s="47"/>
      <c r="AE2346" s="47"/>
      <c r="AF2346" s="47"/>
      <c r="AG2346" s="47"/>
      <c r="AH2346" s="47"/>
      <c r="AI2346" s="47"/>
      <c r="AJ2346" s="47"/>
      <c r="AK2346" s="47"/>
      <c r="AL2346" s="47"/>
      <c r="AM2346" s="47"/>
      <c r="AN2346" s="47"/>
      <c r="AO2346" s="47"/>
      <c r="AP2346" s="47"/>
      <c r="AQ2346" s="47"/>
      <c r="AR2346" s="47"/>
      <c r="AS2346" s="47"/>
      <c r="AT2346" s="47"/>
      <c r="AU2346" s="47"/>
      <c r="AV2346" s="47"/>
      <c r="AW2346" s="47"/>
      <c r="AX2346" s="47"/>
      <c r="AY2346" s="47"/>
      <c r="AZ2346" s="47"/>
      <c r="BA2346" s="47"/>
      <c r="BB2346" s="47"/>
      <c r="BC2346" s="47"/>
      <c r="BD2346" s="47"/>
      <c r="BE2346" s="47"/>
      <c r="BF2346" s="47"/>
      <c r="BG2346" s="47"/>
      <c r="BH2346" s="47"/>
      <c r="BI2346" s="47"/>
      <c r="BJ2346" s="47"/>
      <c r="BK2346" s="47"/>
      <c r="BL2346" s="47"/>
      <c r="BM2346" s="47"/>
      <c r="BN2346" s="47"/>
      <c r="BO2346" s="47"/>
      <c r="BP2346" s="47"/>
      <c r="BQ2346" s="47"/>
      <c r="BR2346" s="47"/>
      <c r="BS2346" s="47"/>
      <c r="BT2346" s="47"/>
      <c r="BU2346" s="47"/>
      <c r="BV2346" s="47"/>
      <c r="BW2346" s="47"/>
      <c r="BX2346" s="47"/>
      <c r="BY2346" s="47"/>
      <c r="BZ2346" s="47"/>
      <c r="CA2346" s="47"/>
      <c r="CB2346" s="47"/>
      <c r="CC2346" s="47"/>
      <c r="CD2346" s="47"/>
      <c r="CE2346" s="47"/>
      <c r="CF2346" s="47"/>
      <c r="CG2346" s="47"/>
      <c r="CH2346" s="47"/>
      <c r="CI2346" s="47"/>
    </row>
    <row r="2347" spans="3:87">
      <c r="C2347" s="17"/>
      <c r="D2347" s="90"/>
      <c r="E2347" s="47"/>
      <c r="F2347" s="47"/>
      <c r="G2347" s="47"/>
      <c r="H2347" s="47"/>
      <c r="I2347" s="47"/>
      <c r="J2347" s="47"/>
      <c r="K2347" s="47"/>
      <c r="L2347" s="47"/>
      <c r="M2347" s="47"/>
      <c r="N2347" s="47"/>
      <c r="O2347" s="47"/>
      <c r="P2347" s="47"/>
      <c r="Q2347" s="47"/>
      <c r="R2347" s="47"/>
      <c r="S2347" s="47"/>
      <c r="T2347" s="47"/>
      <c r="U2347" s="47"/>
      <c r="V2347" s="47"/>
      <c r="W2347" s="47"/>
      <c r="X2347" s="47"/>
      <c r="Y2347" s="47"/>
      <c r="Z2347" s="47"/>
      <c r="AA2347" s="47"/>
      <c r="AB2347" s="47"/>
      <c r="AC2347" s="47"/>
      <c r="AD2347" s="47"/>
      <c r="AE2347" s="47"/>
      <c r="AF2347" s="47"/>
      <c r="AG2347" s="47"/>
      <c r="AH2347" s="47"/>
      <c r="AI2347" s="47"/>
      <c r="AJ2347" s="47"/>
      <c r="AK2347" s="47"/>
      <c r="AL2347" s="47"/>
      <c r="AM2347" s="47"/>
      <c r="AN2347" s="47"/>
      <c r="AO2347" s="47"/>
      <c r="AP2347" s="47"/>
      <c r="AQ2347" s="47"/>
      <c r="AR2347" s="47"/>
      <c r="AS2347" s="47"/>
      <c r="AT2347" s="47"/>
      <c r="AU2347" s="47"/>
      <c r="AV2347" s="47"/>
      <c r="AW2347" s="47"/>
      <c r="AX2347" s="47"/>
      <c r="AY2347" s="47"/>
      <c r="AZ2347" s="47"/>
      <c r="BA2347" s="47"/>
      <c r="BB2347" s="47"/>
      <c r="BC2347" s="47"/>
      <c r="BD2347" s="47"/>
      <c r="BE2347" s="47"/>
      <c r="BF2347" s="47"/>
      <c r="BG2347" s="47"/>
      <c r="BH2347" s="47"/>
      <c r="BI2347" s="47"/>
      <c r="BJ2347" s="47"/>
      <c r="BK2347" s="47"/>
      <c r="BL2347" s="47"/>
      <c r="BM2347" s="47"/>
      <c r="BN2347" s="47"/>
      <c r="BO2347" s="47"/>
      <c r="BP2347" s="47"/>
      <c r="BQ2347" s="47"/>
      <c r="BR2347" s="47"/>
      <c r="BS2347" s="47"/>
      <c r="BT2347" s="47"/>
      <c r="BU2347" s="47"/>
      <c r="BV2347" s="47"/>
      <c r="BW2347" s="47"/>
      <c r="BX2347" s="47"/>
      <c r="BY2347" s="47"/>
      <c r="BZ2347" s="47"/>
      <c r="CA2347" s="47"/>
      <c r="CB2347" s="47"/>
      <c r="CC2347" s="47"/>
      <c r="CD2347" s="47"/>
      <c r="CE2347" s="47"/>
      <c r="CF2347" s="47"/>
      <c r="CG2347" s="47"/>
      <c r="CH2347" s="47"/>
      <c r="CI2347" s="47"/>
    </row>
    <row r="2348" spans="3:87">
      <c r="C2348" s="17"/>
      <c r="D2348" s="90"/>
      <c r="E2348" s="47"/>
      <c r="F2348" s="47"/>
      <c r="G2348" s="47"/>
      <c r="H2348" s="47"/>
      <c r="I2348" s="47"/>
      <c r="J2348" s="47"/>
      <c r="K2348" s="47"/>
      <c r="L2348" s="47"/>
      <c r="M2348" s="47"/>
      <c r="N2348" s="47"/>
      <c r="O2348" s="47"/>
      <c r="P2348" s="47"/>
      <c r="Q2348" s="47"/>
      <c r="R2348" s="47"/>
      <c r="S2348" s="47"/>
      <c r="T2348" s="47"/>
      <c r="U2348" s="47"/>
      <c r="V2348" s="47"/>
      <c r="W2348" s="47"/>
      <c r="X2348" s="47"/>
      <c r="Y2348" s="47"/>
      <c r="Z2348" s="47"/>
      <c r="AA2348" s="47"/>
      <c r="AB2348" s="47"/>
      <c r="AC2348" s="47"/>
      <c r="AD2348" s="47"/>
      <c r="AE2348" s="47"/>
      <c r="AF2348" s="47"/>
      <c r="AG2348" s="47"/>
      <c r="AH2348" s="47"/>
      <c r="AI2348" s="47"/>
      <c r="AJ2348" s="47"/>
      <c r="AK2348" s="47"/>
      <c r="AL2348" s="47"/>
      <c r="AM2348" s="47"/>
      <c r="AN2348" s="47"/>
      <c r="AO2348" s="47"/>
      <c r="AP2348" s="47"/>
      <c r="AQ2348" s="47"/>
      <c r="AR2348" s="47"/>
      <c r="AS2348" s="47"/>
      <c r="AT2348" s="47"/>
      <c r="AU2348" s="47"/>
      <c r="AV2348" s="47"/>
      <c r="AW2348" s="47"/>
      <c r="AX2348" s="47"/>
      <c r="AY2348" s="47"/>
      <c r="AZ2348" s="47"/>
      <c r="BA2348" s="47"/>
      <c r="BB2348" s="47"/>
      <c r="BC2348" s="47"/>
      <c r="BD2348" s="47"/>
      <c r="BE2348" s="47"/>
      <c r="BF2348" s="47"/>
      <c r="BG2348" s="47"/>
      <c r="BH2348" s="47"/>
      <c r="BI2348" s="47"/>
      <c r="BJ2348" s="47"/>
      <c r="BK2348" s="47"/>
      <c r="BL2348" s="47"/>
      <c r="BM2348" s="47"/>
      <c r="BN2348" s="47"/>
      <c r="BO2348" s="47"/>
      <c r="BP2348" s="47"/>
      <c r="BQ2348" s="47"/>
      <c r="BR2348" s="47"/>
      <c r="BS2348" s="47"/>
      <c r="BT2348" s="47"/>
      <c r="BU2348" s="47"/>
      <c r="BV2348" s="47"/>
      <c r="BW2348" s="47"/>
      <c r="BX2348" s="47"/>
      <c r="BY2348" s="47"/>
      <c r="BZ2348" s="47"/>
      <c r="CA2348" s="47"/>
      <c r="CB2348" s="47"/>
      <c r="CC2348" s="47"/>
      <c r="CD2348" s="47"/>
      <c r="CE2348" s="47"/>
      <c r="CF2348" s="47"/>
      <c r="CG2348" s="47"/>
      <c r="CH2348" s="47"/>
      <c r="CI2348" s="47"/>
    </row>
    <row r="2349" spans="3:87">
      <c r="C2349" s="17"/>
      <c r="D2349" s="90"/>
      <c r="E2349" s="47"/>
      <c r="F2349" s="47"/>
      <c r="G2349" s="47"/>
      <c r="H2349" s="47"/>
      <c r="I2349" s="47"/>
      <c r="J2349" s="47"/>
      <c r="K2349" s="47"/>
      <c r="L2349" s="47"/>
      <c r="M2349" s="47"/>
      <c r="N2349" s="47"/>
      <c r="O2349" s="47"/>
      <c r="P2349" s="47"/>
      <c r="Q2349" s="47"/>
      <c r="R2349" s="47"/>
      <c r="S2349" s="47"/>
      <c r="T2349" s="47"/>
      <c r="U2349" s="47"/>
      <c r="V2349" s="47"/>
      <c r="W2349" s="47"/>
      <c r="X2349" s="47"/>
      <c r="Y2349" s="47"/>
      <c r="Z2349" s="47"/>
      <c r="AA2349" s="47"/>
      <c r="AB2349" s="47"/>
      <c r="AC2349" s="47"/>
      <c r="AD2349" s="47"/>
      <c r="AE2349" s="47"/>
      <c r="AF2349" s="47"/>
      <c r="AG2349" s="47"/>
      <c r="AH2349" s="47"/>
      <c r="AI2349" s="47"/>
      <c r="AJ2349" s="47"/>
      <c r="AK2349" s="47"/>
      <c r="AL2349" s="47"/>
      <c r="AM2349" s="47"/>
      <c r="AN2349" s="47"/>
      <c r="AO2349" s="47"/>
      <c r="AP2349" s="47"/>
      <c r="AQ2349" s="47"/>
      <c r="AR2349" s="47"/>
      <c r="AS2349" s="47"/>
      <c r="AT2349" s="47"/>
      <c r="AU2349" s="47"/>
      <c r="AV2349" s="47"/>
      <c r="AW2349" s="47"/>
      <c r="AX2349" s="47"/>
      <c r="AY2349" s="47"/>
      <c r="AZ2349" s="47"/>
      <c r="BA2349" s="47"/>
      <c r="BB2349" s="47"/>
      <c r="BC2349" s="47"/>
      <c r="BD2349" s="47"/>
      <c r="BE2349" s="47"/>
      <c r="BF2349" s="47"/>
      <c r="BG2349" s="47"/>
      <c r="BH2349" s="47"/>
      <c r="BI2349" s="47"/>
      <c r="BJ2349" s="47"/>
      <c r="BK2349" s="47"/>
      <c r="BL2349" s="47"/>
      <c r="BM2349" s="47"/>
      <c r="BN2349" s="47"/>
      <c r="BO2349" s="47"/>
      <c r="BP2349" s="47"/>
      <c r="BQ2349" s="47"/>
      <c r="BR2349" s="47"/>
      <c r="BS2349" s="47"/>
      <c r="BT2349" s="47"/>
      <c r="BU2349" s="47"/>
      <c r="BV2349" s="47"/>
      <c r="BW2349" s="47"/>
      <c r="BX2349" s="47"/>
      <c r="BY2349" s="47"/>
      <c r="BZ2349" s="47"/>
      <c r="CA2349" s="47"/>
      <c r="CB2349" s="47"/>
      <c r="CC2349" s="47"/>
      <c r="CD2349" s="47"/>
      <c r="CE2349" s="47"/>
      <c r="CF2349" s="47"/>
      <c r="CG2349" s="47"/>
      <c r="CH2349" s="47"/>
      <c r="CI2349" s="47"/>
    </row>
    <row r="2350" spans="3:87">
      <c r="C2350" s="17"/>
      <c r="D2350" s="90"/>
      <c r="E2350" s="47"/>
      <c r="F2350" s="47"/>
      <c r="G2350" s="47"/>
      <c r="H2350" s="47"/>
      <c r="I2350" s="47"/>
      <c r="J2350" s="47"/>
      <c r="K2350" s="47"/>
      <c r="L2350" s="47"/>
      <c r="M2350" s="47"/>
      <c r="N2350" s="47"/>
      <c r="O2350" s="47"/>
      <c r="P2350" s="47"/>
      <c r="Q2350" s="47"/>
      <c r="R2350" s="47"/>
      <c r="S2350" s="47"/>
      <c r="T2350" s="47"/>
      <c r="U2350" s="47"/>
      <c r="V2350" s="47"/>
      <c r="W2350" s="47"/>
      <c r="X2350" s="47"/>
      <c r="Y2350" s="47"/>
      <c r="Z2350" s="47"/>
      <c r="AA2350" s="47"/>
      <c r="AB2350" s="47"/>
      <c r="AC2350" s="47"/>
      <c r="AD2350" s="47"/>
      <c r="AE2350" s="47"/>
      <c r="AF2350" s="47"/>
      <c r="AG2350" s="47"/>
      <c r="AH2350" s="47"/>
      <c r="AI2350" s="47"/>
      <c r="AJ2350" s="47"/>
      <c r="AK2350" s="47"/>
      <c r="AL2350" s="47"/>
      <c r="AM2350" s="47"/>
      <c r="AN2350" s="47"/>
      <c r="AO2350" s="47"/>
      <c r="AP2350" s="47"/>
      <c r="AQ2350" s="47"/>
      <c r="AR2350" s="47"/>
      <c r="AS2350" s="47"/>
      <c r="AT2350" s="47"/>
      <c r="AU2350" s="47"/>
      <c r="AV2350" s="47"/>
      <c r="AW2350" s="47"/>
      <c r="AX2350" s="47"/>
      <c r="AY2350" s="47"/>
      <c r="AZ2350" s="47"/>
      <c r="BA2350" s="47"/>
      <c r="BB2350" s="47"/>
      <c r="BC2350" s="47"/>
      <c r="BD2350" s="47"/>
      <c r="BE2350" s="47"/>
      <c r="BF2350" s="47"/>
      <c r="BG2350" s="47"/>
      <c r="BH2350" s="47"/>
      <c r="BI2350" s="47"/>
      <c r="BJ2350" s="47"/>
      <c r="BK2350" s="47"/>
      <c r="BL2350" s="47"/>
      <c r="BM2350" s="47"/>
      <c r="BN2350" s="47"/>
      <c r="BO2350" s="47"/>
      <c r="BP2350" s="47"/>
      <c r="BQ2350" s="47"/>
      <c r="BR2350" s="47"/>
      <c r="BS2350" s="47"/>
      <c r="BT2350" s="47"/>
      <c r="BU2350" s="47"/>
      <c r="BV2350" s="47"/>
      <c r="BW2350" s="47"/>
      <c r="BX2350" s="47"/>
      <c r="BY2350" s="47"/>
      <c r="BZ2350" s="47"/>
      <c r="CA2350" s="47"/>
      <c r="CB2350" s="47"/>
      <c r="CC2350" s="47"/>
      <c r="CD2350" s="47"/>
      <c r="CE2350" s="47"/>
      <c r="CF2350" s="47"/>
      <c r="CG2350" s="47"/>
      <c r="CH2350" s="47"/>
      <c r="CI2350" s="47"/>
    </row>
    <row r="2351" spans="3:87">
      <c r="C2351" s="17"/>
      <c r="D2351" s="90"/>
      <c r="E2351" s="47"/>
      <c r="F2351" s="47"/>
      <c r="G2351" s="47"/>
      <c r="H2351" s="47"/>
      <c r="I2351" s="47"/>
      <c r="J2351" s="47"/>
      <c r="K2351" s="47"/>
      <c r="L2351" s="47"/>
      <c r="M2351" s="47"/>
      <c r="N2351" s="47"/>
      <c r="O2351" s="47"/>
      <c r="P2351" s="47"/>
      <c r="Q2351" s="47"/>
      <c r="R2351" s="47"/>
      <c r="S2351" s="47"/>
      <c r="T2351" s="47"/>
      <c r="U2351" s="47"/>
      <c r="V2351" s="47"/>
      <c r="W2351" s="47"/>
      <c r="X2351" s="47"/>
      <c r="Y2351" s="47"/>
      <c r="Z2351" s="47"/>
      <c r="AA2351" s="47"/>
      <c r="AB2351" s="47"/>
      <c r="AC2351" s="47"/>
      <c r="AD2351" s="47"/>
      <c r="AE2351" s="47"/>
      <c r="AF2351" s="47"/>
      <c r="AG2351" s="47"/>
      <c r="AH2351" s="47"/>
      <c r="AI2351" s="47"/>
      <c r="AJ2351" s="47"/>
      <c r="AK2351" s="47"/>
      <c r="AL2351" s="47"/>
      <c r="AM2351" s="47"/>
      <c r="AN2351" s="47"/>
      <c r="AO2351" s="47"/>
      <c r="AP2351" s="47"/>
      <c r="AQ2351" s="47"/>
      <c r="AR2351" s="47"/>
      <c r="AS2351" s="47"/>
      <c r="AT2351" s="47"/>
      <c r="AU2351" s="47"/>
      <c r="AV2351" s="47"/>
      <c r="AW2351" s="47"/>
      <c r="AX2351" s="47"/>
      <c r="AY2351" s="47"/>
      <c r="AZ2351" s="47"/>
      <c r="BA2351" s="47"/>
      <c r="BB2351" s="47"/>
      <c r="BC2351" s="47"/>
      <c r="BD2351" s="47"/>
      <c r="BE2351" s="47"/>
      <c r="BF2351" s="47"/>
      <c r="BG2351" s="47"/>
      <c r="BH2351" s="47"/>
      <c r="BI2351" s="47"/>
      <c r="BJ2351" s="47"/>
      <c r="BK2351" s="47"/>
      <c r="BL2351" s="47"/>
      <c r="BM2351" s="47"/>
      <c r="BN2351" s="47"/>
      <c r="BO2351" s="47"/>
      <c r="BP2351" s="47"/>
      <c r="BQ2351" s="47"/>
      <c r="BR2351" s="47"/>
      <c r="BS2351" s="47"/>
      <c r="BT2351" s="47"/>
      <c r="BU2351" s="47"/>
      <c r="BV2351" s="47"/>
      <c r="BW2351" s="47"/>
      <c r="BX2351" s="47"/>
      <c r="BY2351" s="47"/>
      <c r="BZ2351" s="47"/>
      <c r="CA2351" s="47"/>
      <c r="CB2351" s="47"/>
      <c r="CC2351" s="47"/>
      <c r="CD2351" s="47"/>
      <c r="CE2351" s="47"/>
      <c r="CF2351" s="47"/>
      <c r="CG2351" s="47"/>
      <c r="CH2351" s="47"/>
      <c r="CI2351" s="47"/>
    </row>
    <row r="2352" spans="3:87">
      <c r="C2352" s="17"/>
      <c r="D2352" s="90"/>
      <c r="E2352" s="47"/>
      <c r="F2352" s="47"/>
      <c r="G2352" s="47"/>
      <c r="H2352" s="47"/>
      <c r="I2352" s="47"/>
      <c r="J2352" s="47"/>
      <c r="K2352" s="47"/>
      <c r="L2352" s="47"/>
      <c r="M2352" s="47"/>
      <c r="N2352" s="47"/>
      <c r="O2352" s="47"/>
      <c r="P2352" s="47"/>
      <c r="Q2352" s="47"/>
      <c r="R2352" s="47"/>
      <c r="S2352" s="47"/>
      <c r="T2352" s="47"/>
      <c r="U2352" s="47"/>
      <c r="V2352" s="47"/>
      <c r="W2352" s="47"/>
      <c r="X2352" s="47"/>
      <c r="Y2352" s="47"/>
      <c r="Z2352" s="47"/>
      <c r="AA2352" s="47"/>
      <c r="AB2352" s="47"/>
      <c r="AC2352" s="47"/>
      <c r="AD2352" s="47"/>
      <c r="AE2352" s="47"/>
      <c r="AF2352" s="47"/>
      <c r="AG2352" s="47"/>
      <c r="AH2352" s="47"/>
      <c r="AI2352" s="47"/>
      <c r="AJ2352" s="47"/>
      <c r="AK2352" s="47"/>
      <c r="AL2352" s="47"/>
      <c r="AM2352" s="47"/>
      <c r="AN2352" s="47"/>
      <c r="AO2352" s="47"/>
      <c r="AP2352" s="47"/>
      <c r="AQ2352" s="47"/>
      <c r="AR2352" s="47"/>
      <c r="AS2352" s="47"/>
      <c r="AT2352" s="47"/>
      <c r="AU2352" s="47"/>
      <c r="AV2352" s="47"/>
      <c r="AW2352" s="47"/>
      <c r="AX2352" s="47"/>
      <c r="AY2352" s="47"/>
      <c r="AZ2352" s="47"/>
      <c r="BA2352" s="47"/>
      <c r="BB2352" s="47"/>
      <c r="BC2352" s="47"/>
      <c r="BD2352" s="47"/>
      <c r="BE2352" s="47"/>
      <c r="BF2352" s="47"/>
      <c r="BG2352" s="47"/>
      <c r="BH2352" s="47"/>
      <c r="BI2352" s="47"/>
      <c r="BJ2352" s="47"/>
      <c r="BK2352" s="47"/>
      <c r="BL2352" s="47"/>
      <c r="BM2352" s="47"/>
      <c r="BN2352" s="47"/>
      <c r="BO2352" s="47"/>
      <c r="BP2352" s="47"/>
      <c r="BQ2352" s="47"/>
      <c r="BR2352" s="47"/>
      <c r="BS2352" s="47"/>
      <c r="BT2352" s="47"/>
      <c r="BU2352" s="47"/>
      <c r="BV2352" s="47"/>
      <c r="BW2352" s="47"/>
      <c r="BX2352" s="47"/>
      <c r="BY2352" s="47"/>
      <c r="BZ2352" s="47"/>
      <c r="CA2352" s="47"/>
      <c r="CB2352" s="47"/>
      <c r="CC2352" s="47"/>
      <c r="CD2352" s="47"/>
      <c r="CE2352" s="47"/>
      <c r="CF2352" s="47"/>
      <c r="CG2352" s="47"/>
      <c r="CH2352" s="47"/>
      <c r="CI2352" s="47"/>
    </row>
    <row r="2353" spans="3:87">
      <c r="C2353" s="17"/>
      <c r="D2353" s="90"/>
      <c r="E2353" s="47"/>
      <c r="F2353" s="47"/>
      <c r="G2353" s="47"/>
      <c r="H2353" s="47"/>
      <c r="I2353" s="47"/>
      <c r="J2353" s="47"/>
      <c r="K2353" s="47"/>
      <c r="L2353" s="47"/>
      <c r="M2353" s="47"/>
      <c r="N2353" s="47"/>
      <c r="O2353" s="47"/>
      <c r="P2353" s="47"/>
      <c r="Q2353" s="47"/>
      <c r="R2353" s="47"/>
      <c r="S2353" s="47"/>
      <c r="T2353" s="47"/>
      <c r="U2353" s="47"/>
      <c r="V2353" s="47"/>
      <c r="W2353" s="47"/>
      <c r="X2353" s="47"/>
      <c r="Y2353" s="47"/>
      <c r="Z2353" s="47"/>
      <c r="AA2353" s="47"/>
      <c r="AB2353" s="47"/>
      <c r="AC2353" s="47"/>
      <c r="AD2353" s="47"/>
      <c r="AE2353" s="47"/>
      <c r="AF2353" s="47"/>
      <c r="AG2353" s="47"/>
      <c r="AH2353" s="47"/>
      <c r="AI2353" s="47"/>
      <c r="AJ2353" s="47"/>
      <c r="AK2353" s="47"/>
      <c r="AL2353" s="47"/>
      <c r="AM2353" s="47"/>
      <c r="AN2353" s="47"/>
      <c r="AO2353" s="47"/>
      <c r="AP2353" s="47"/>
      <c r="AQ2353" s="47"/>
      <c r="AR2353" s="47"/>
      <c r="AS2353" s="47"/>
      <c r="AT2353" s="47"/>
      <c r="AU2353" s="47"/>
      <c r="AV2353" s="47"/>
      <c r="AW2353" s="47"/>
      <c r="AX2353" s="47"/>
      <c r="AY2353" s="47"/>
      <c r="AZ2353" s="47"/>
      <c r="BA2353" s="47"/>
      <c r="BB2353" s="47"/>
      <c r="BC2353" s="47"/>
      <c r="BD2353" s="47"/>
      <c r="BE2353" s="47"/>
      <c r="BF2353" s="47"/>
      <c r="BG2353" s="47"/>
      <c r="BH2353" s="47"/>
      <c r="BI2353" s="47"/>
      <c r="BJ2353" s="47"/>
      <c r="BK2353" s="47"/>
      <c r="BL2353" s="47"/>
      <c r="BM2353" s="47"/>
      <c r="BN2353" s="47"/>
      <c r="BO2353" s="47"/>
      <c r="BP2353" s="47"/>
      <c r="BQ2353" s="47"/>
      <c r="BR2353" s="47"/>
      <c r="BS2353" s="47"/>
      <c r="BT2353" s="47"/>
      <c r="BU2353" s="47"/>
      <c r="BV2353" s="47"/>
      <c r="BW2353" s="47"/>
      <c r="BX2353" s="47"/>
      <c r="BY2353" s="47"/>
      <c r="BZ2353" s="47"/>
      <c r="CA2353" s="47"/>
      <c r="CB2353" s="47"/>
      <c r="CC2353" s="47"/>
      <c r="CD2353" s="47"/>
      <c r="CE2353" s="47"/>
      <c r="CF2353" s="47"/>
      <c r="CG2353" s="47"/>
      <c r="CH2353" s="47"/>
      <c r="CI2353" s="47"/>
    </row>
    <row r="2354" spans="3:87">
      <c r="C2354" s="17"/>
      <c r="D2354" s="90"/>
      <c r="E2354" s="47"/>
      <c r="F2354" s="47"/>
      <c r="G2354" s="47"/>
      <c r="H2354" s="47"/>
      <c r="I2354" s="47"/>
      <c r="J2354" s="47"/>
      <c r="K2354" s="47"/>
      <c r="L2354" s="47"/>
      <c r="M2354" s="47"/>
      <c r="N2354" s="47"/>
      <c r="O2354" s="47"/>
      <c r="P2354" s="47"/>
      <c r="Q2354" s="47"/>
      <c r="R2354" s="47"/>
      <c r="S2354" s="47"/>
      <c r="T2354" s="47"/>
      <c r="U2354" s="47"/>
      <c r="V2354" s="47"/>
      <c r="W2354" s="47"/>
      <c r="X2354" s="47"/>
      <c r="Y2354" s="47"/>
      <c r="Z2354" s="47"/>
      <c r="AA2354" s="47"/>
      <c r="AB2354" s="47"/>
      <c r="AC2354" s="47"/>
      <c r="AD2354" s="47"/>
      <c r="AE2354" s="47"/>
      <c r="AF2354" s="47"/>
      <c r="AG2354" s="47"/>
      <c r="AH2354" s="47"/>
      <c r="AI2354" s="47"/>
      <c r="AJ2354" s="47"/>
      <c r="AK2354" s="47"/>
      <c r="AL2354" s="47"/>
      <c r="AM2354" s="47"/>
      <c r="AN2354" s="47"/>
      <c r="AO2354" s="47"/>
      <c r="AP2354" s="47"/>
      <c r="AQ2354" s="47"/>
      <c r="AR2354" s="47"/>
      <c r="AS2354" s="47"/>
      <c r="AT2354" s="47"/>
      <c r="AU2354" s="47"/>
      <c r="AV2354" s="47"/>
      <c r="AW2354" s="47"/>
      <c r="AX2354" s="47"/>
      <c r="AY2354" s="47"/>
      <c r="AZ2354" s="47"/>
      <c r="BA2354" s="47"/>
      <c r="BB2354" s="47"/>
      <c r="BC2354" s="47"/>
      <c r="BD2354" s="47"/>
      <c r="BE2354" s="47"/>
      <c r="BF2354" s="47"/>
      <c r="BG2354" s="47"/>
      <c r="BH2354" s="47"/>
      <c r="BI2354" s="47"/>
      <c r="BJ2354" s="47"/>
      <c r="BK2354" s="47"/>
      <c r="BL2354" s="47"/>
      <c r="BM2354" s="47"/>
      <c r="BN2354" s="47"/>
      <c r="BO2354" s="47"/>
      <c r="BP2354" s="47"/>
      <c r="BQ2354" s="47"/>
      <c r="BR2354" s="47"/>
      <c r="BS2354" s="47"/>
      <c r="BT2354" s="47"/>
      <c r="BU2354" s="47"/>
      <c r="BV2354" s="47"/>
      <c r="BW2354" s="47"/>
      <c r="BX2354" s="47"/>
      <c r="BY2354" s="47"/>
      <c r="BZ2354" s="47"/>
      <c r="CA2354" s="47"/>
      <c r="CB2354" s="47"/>
      <c r="CC2354" s="47"/>
      <c r="CD2354" s="47"/>
      <c r="CE2354" s="47"/>
      <c r="CF2354" s="47"/>
      <c r="CG2354" s="47"/>
      <c r="CH2354" s="47"/>
      <c r="CI2354" s="47"/>
    </row>
    <row r="2355" spans="3:87">
      <c r="C2355" s="17"/>
      <c r="D2355" s="90"/>
      <c r="E2355" s="47"/>
      <c r="F2355" s="47"/>
      <c r="G2355" s="47"/>
      <c r="H2355" s="47"/>
      <c r="I2355" s="47"/>
      <c r="J2355" s="47"/>
      <c r="K2355" s="47"/>
      <c r="L2355" s="47"/>
      <c r="M2355" s="47"/>
      <c r="N2355" s="47"/>
      <c r="O2355" s="47"/>
      <c r="P2355" s="47"/>
      <c r="Q2355" s="47"/>
      <c r="R2355" s="47"/>
      <c r="S2355" s="47"/>
      <c r="T2355" s="47"/>
      <c r="U2355" s="47"/>
      <c r="V2355" s="47"/>
      <c r="W2355" s="47"/>
      <c r="X2355" s="47"/>
      <c r="Y2355" s="47"/>
      <c r="Z2355" s="47"/>
      <c r="AA2355" s="47"/>
      <c r="AB2355" s="47"/>
      <c r="AC2355" s="47"/>
      <c r="AD2355" s="47"/>
      <c r="AE2355" s="47"/>
      <c r="AF2355" s="47"/>
      <c r="AG2355" s="47"/>
      <c r="AH2355" s="47"/>
      <c r="AI2355" s="47"/>
      <c r="AJ2355" s="47"/>
      <c r="AK2355" s="47"/>
      <c r="AL2355" s="47"/>
      <c r="AM2355" s="47"/>
      <c r="AN2355" s="47"/>
      <c r="AO2355" s="47"/>
      <c r="AP2355" s="47"/>
      <c r="AQ2355" s="47"/>
      <c r="AR2355" s="47"/>
      <c r="AS2355" s="47"/>
      <c r="AT2355" s="47"/>
      <c r="AU2355" s="47"/>
      <c r="AV2355" s="47"/>
      <c r="AW2355" s="47"/>
      <c r="AX2355" s="47"/>
      <c r="AY2355" s="47"/>
      <c r="AZ2355" s="47"/>
      <c r="BA2355" s="47"/>
      <c r="BB2355" s="47"/>
      <c r="BC2355" s="47"/>
      <c r="BD2355" s="47"/>
      <c r="BE2355" s="47"/>
      <c r="BF2355" s="47"/>
      <c r="BG2355" s="47"/>
      <c r="BH2355" s="47"/>
      <c r="BI2355" s="47"/>
      <c r="BJ2355" s="47"/>
      <c r="BK2355" s="47"/>
      <c r="BL2355" s="47"/>
      <c r="BM2355" s="47"/>
      <c r="BN2355" s="47"/>
      <c r="BO2355" s="47"/>
      <c r="BP2355" s="47"/>
      <c r="BQ2355" s="47"/>
      <c r="BR2355" s="47"/>
      <c r="BS2355" s="47"/>
      <c r="BT2355" s="47"/>
      <c r="BU2355" s="47"/>
      <c r="BV2355" s="47"/>
      <c r="BW2355" s="47"/>
      <c r="BX2355" s="47"/>
      <c r="BY2355" s="47"/>
      <c r="BZ2355" s="47"/>
      <c r="CA2355" s="47"/>
      <c r="CB2355" s="47"/>
      <c r="CC2355" s="47"/>
      <c r="CD2355" s="47"/>
      <c r="CE2355" s="47"/>
      <c r="CF2355" s="47"/>
      <c r="CG2355" s="47"/>
      <c r="CH2355" s="47"/>
      <c r="CI2355" s="47"/>
    </row>
    <row r="2356" spans="3:87">
      <c r="C2356" s="17"/>
      <c r="D2356" s="90"/>
      <c r="E2356" s="47"/>
      <c r="F2356" s="47"/>
      <c r="G2356" s="47"/>
      <c r="H2356" s="47"/>
      <c r="I2356" s="47"/>
      <c r="J2356" s="47"/>
      <c r="K2356" s="47"/>
      <c r="L2356" s="47"/>
      <c r="M2356" s="47"/>
      <c r="N2356" s="47"/>
      <c r="O2356" s="47"/>
      <c r="P2356" s="47"/>
      <c r="Q2356" s="47"/>
      <c r="R2356" s="47"/>
      <c r="S2356" s="47"/>
      <c r="T2356" s="47"/>
      <c r="U2356" s="47"/>
      <c r="V2356" s="47"/>
      <c r="W2356" s="47"/>
      <c r="X2356" s="47"/>
      <c r="Y2356" s="47"/>
      <c r="Z2356" s="47"/>
      <c r="AA2356" s="47"/>
      <c r="AB2356" s="47"/>
      <c r="AC2356" s="47"/>
      <c r="AD2356" s="47"/>
      <c r="AE2356" s="47"/>
      <c r="AF2356" s="47"/>
      <c r="AG2356" s="47"/>
      <c r="AH2356" s="47"/>
      <c r="AI2356" s="47"/>
      <c r="AJ2356" s="47"/>
      <c r="AK2356" s="47"/>
      <c r="AL2356" s="47"/>
      <c r="AM2356" s="47"/>
      <c r="AN2356" s="47"/>
      <c r="AO2356" s="47"/>
      <c r="AP2356" s="47"/>
      <c r="AQ2356" s="47"/>
      <c r="AR2356" s="47"/>
      <c r="AS2356" s="47"/>
      <c r="AT2356" s="47"/>
      <c r="AU2356" s="47"/>
      <c r="AV2356" s="47"/>
      <c r="AW2356" s="47"/>
      <c r="AX2356" s="47"/>
      <c r="AY2356" s="47"/>
      <c r="AZ2356" s="47"/>
      <c r="BA2356" s="47"/>
      <c r="BB2356" s="47"/>
      <c r="BC2356" s="47"/>
      <c r="BD2356" s="47"/>
      <c r="BE2356" s="47"/>
      <c r="BF2356" s="47"/>
      <c r="BG2356" s="47"/>
      <c r="BH2356" s="47"/>
      <c r="BI2356" s="47"/>
      <c r="BJ2356" s="47"/>
      <c r="BK2356" s="47"/>
      <c r="BL2356" s="47"/>
      <c r="BM2356" s="47"/>
      <c r="BN2356" s="47"/>
      <c r="BO2356" s="47"/>
      <c r="BP2356" s="47"/>
      <c r="BQ2356" s="47"/>
      <c r="BR2356" s="47"/>
      <c r="BS2356" s="47"/>
      <c r="BT2356" s="47"/>
      <c r="BU2356" s="47"/>
      <c r="BV2356" s="47"/>
      <c r="BW2356" s="47"/>
      <c r="BX2356" s="47"/>
      <c r="BY2356" s="47"/>
      <c r="BZ2356" s="47"/>
      <c r="CA2356" s="47"/>
      <c r="CB2356" s="47"/>
      <c r="CC2356" s="47"/>
      <c r="CD2356" s="47"/>
      <c r="CE2356" s="47"/>
      <c r="CF2356" s="47"/>
      <c r="CG2356" s="47"/>
      <c r="CH2356" s="47"/>
      <c r="CI2356" s="47"/>
    </row>
    <row r="2357" spans="3:87">
      <c r="C2357" s="17"/>
      <c r="D2357" s="90"/>
      <c r="E2357" s="47"/>
      <c r="F2357" s="47"/>
      <c r="G2357" s="47"/>
      <c r="H2357" s="47"/>
      <c r="I2357" s="47"/>
      <c r="J2357" s="47"/>
      <c r="K2357" s="47"/>
      <c r="L2357" s="47"/>
      <c r="M2357" s="47"/>
      <c r="N2357" s="47"/>
      <c r="O2357" s="47"/>
      <c r="P2357" s="47"/>
      <c r="Q2357" s="47"/>
      <c r="R2357" s="47"/>
      <c r="S2357" s="47"/>
      <c r="T2357" s="47"/>
      <c r="U2357" s="47"/>
      <c r="V2357" s="47"/>
      <c r="W2357" s="47"/>
      <c r="X2357" s="47"/>
      <c r="Y2357" s="47"/>
      <c r="Z2357" s="47"/>
      <c r="AA2357" s="47"/>
      <c r="AB2357" s="47"/>
      <c r="AC2357" s="47"/>
      <c r="AD2357" s="47"/>
      <c r="AE2357" s="47"/>
      <c r="AF2357" s="47"/>
      <c r="AG2357" s="47"/>
      <c r="AH2357" s="47"/>
      <c r="AI2357" s="47"/>
      <c r="AJ2357" s="47"/>
      <c r="AK2357" s="47"/>
      <c r="AL2357" s="47"/>
      <c r="AM2357" s="47"/>
      <c r="AN2357" s="47"/>
      <c r="AO2357" s="47"/>
      <c r="AP2357" s="47"/>
      <c r="AQ2357" s="47"/>
      <c r="AR2357" s="47"/>
      <c r="AS2357" s="47"/>
      <c r="AT2357" s="47"/>
      <c r="AU2357" s="47"/>
      <c r="AV2357" s="47"/>
      <c r="AW2357" s="47"/>
      <c r="AX2357" s="47"/>
      <c r="AY2357" s="47"/>
      <c r="AZ2357" s="47"/>
      <c r="BA2357" s="47"/>
      <c r="BB2357" s="47"/>
      <c r="BC2357" s="47"/>
      <c r="BD2357" s="47"/>
      <c r="BE2357" s="47"/>
      <c r="BF2357" s="47"/>
      <c r="BG2357" s="47"/>
      <c r="BH2357" s="47"/>
      <c r="BI2357" s="47"/>
      <c r="BJ2357" s="47"/>
      <c r="BK2357" s="47"/>
      <c r="BL2357" s="47"/>
      <c r="BM2357" s="47"/>
      <c r="BN2357" s="47"/>
      <c r="BO2357" s="47"/>
      <c r="BP2357" s="47"/>
      <c r="BQ2357" s="47"/>
      <c r="BR2357" s="47"/>
      <c r="BS2357" s="47"/>
      <c r="BT2357" s="47"/>
      <c r="BU2357" s="47"/>
      <c r="BV2357" s="47"/>
      <c r="BW2357" s="47"/>
      <c r="BX2357" s="47"/>
      <c r="BY2357" s="47"/>
      <c r="BZ2357" s="47"/>
      <c r="CA2357" s="47"/>
      <c r="CB2357" s="47"/>
      <c r="CC2357" s="47"/>
      <c r="CD2357" s="47"/>
      <c r="CE2357" s="47"/>
      <c r="CF2357" s="47"/>
      <c r="CG2357" s="47"/>
      <c r="CH2357" s="47"/>
      <c r="CI2357" s="47"/>
    </row>
    <row r="2358" spans="3:87">
      <c r="C2358" s="17"/>
      <c r="D2358" s="90"/>
      <c r="E2358" s="47"/>
      <c r="F2358" s="47"/>
      <c r="G2358" s="47"/>
      <c r="H2358" s="47"/>
      <c r="I2358" s="47"/>
      <c r="J2358" s="47"/>
      <c r="K2358" s="47"/>
      <c r="L2358" s="47"/>
      <c r="M2358" s="47"/>
      <c r="N2358" s="47"/>
      <c r="O2358" s="47"/>
      <c r="P2358" s="47"/>
      <c r="Q2358" s="47"/>
      <c r="R2358" s="47"/>
      <c r="S2358" s="47"/>
      <c r="T2358" s="47"/>
      <c r="U2358" s="47"/>
      <c r="V2358" s="47"/>
      <c r="W2358" s="47"/>
      <c r="X2358" s="47"/>
      <c r="Y2358" s="47"/>
      <c r="Z2358" s="47"/>
      <c r="AA2358" s="47"/>
      <c r="AB2358" s="47"/>
      <c r="AC2358" s="47"/>
      <c r="AD2358" s="47"/>
      <c r="AE2358" s="47"/>
      <c r="AF2358" s="47"/>
      <c r="AG2358" s="47"/>
      <c r="AH2358" s="47"/>
      <c r="AI2358" s="47"/>
      <c r="AJ2358" s="47"/>
      <c r="AK2358" s="47"/>
      <c r="AL2358" s="47"/>
      <c r="AM2358" s="47"/>
      <c r="AN2358" s="47"/>
      <c r="AO2358" s="47"/>
      <c r="AP2358" s="47"/>
      <c r="AQ2358" s="47"/>
      <c r="AR2358" s="47"/>
      <c r="AS2358" s="47"/>
      <c r="AT2358" s="47"/>
      <c r="AU2358" s="47"/>
      <c r="AV2358" s="47"/>
      <c r="AW2358" s="47"/>
      <c r="AX2358" s="47"/>
      <c r="AY2358" s="47"/>
      <c r="AZ2358" s="47"/>
      <c r="BA2358" s="47"/>
      <c r="BB2358" s="47"/>
      <c r="BC2358" s="47"/>
      <c r="BD2358" s="47"/>
      <c r="BE2358" s="47"/>
      <c r="BF2358" s="47"/>
      <c r="BG2358" s="47"/>
      <c r="BH2358" s="47"/>
      <c r="BI2358" s="47"/>
      <c r="BJ2358" s="47"/>
      <c r="BK2358" s="47"/>
      <c r="BL2358" s="47"/>
      <c r="BM2358" s="47"/>
      <c r="BN2358" s="47"/>
      <c r="BO2358" s="47"/>
      <c r="BP2358" s="47"/>
      <c r="BQ2358" s="47"/>
      <c r="BR2358" s="47"/>
      <c r="BS2358" s="47"/>
      <c r="BT2358" s="47"/>
      <c r="BU2358" s="47"/>
      <c r="BV2358" s="47"/>
      <c r="BW2358" s="47"/>
      <c r="BX2358" s="47"/>
      <c r="BY2358" s="47"/>
      <c r="BZ2358" s="47"/>
      <c r="CA2358" s="47"/>
      <c r="CB2358" s="47"/>
      <c r="CC2358" s="47"/>
      <c r="CD2358" s="47"/>
      <c r="CE2358" s="47"/>
      <c r="CF2358" s="47"/>
      <c r="CG2358" s="47"/>
      <c r="CH2358" s="47"/>
      <c r="CI2358" s="47"/>
    </row>
    <row r="2359" spans="3:87">
      <c r="C2359" s="17"/>
      <c r="D2359" s="90"/>
      <c r="E2359" s="47"/>
      <c r="F2359" s="47"/>
      <c r="G2359" s="47"/>
      <c r="H2359" s="47"/>
      <c r="I2359" s="47"/>
      <c r="J2359" s="47"/>
      <c r="K2359" s="47"/>
      <c r="L2359" s="47"/>
      <c r="M2359" s="47"/>
      <c r="N2359" s="47"/>
      <c r="O2359" s="47"/>
      <c r="P2359" s="47"/>
      <c r="Q2359" s="47"/>
      <c r="R2359" s="47"/>
      <c r="S2359" s="47"/>
      <c r="T2359" s="47"/>
      <c r="U2359" s="47"/>
      <c r="V2359" s="47"/>
      <c r="W2359" s="47"/>
      <c r="X2359" s="47"/>
      <c r="Y2359" s="47"/>
      <c r="Z2359" s="47"/>
      <c r="AA2359" s="47"/>
      <c r="AB2359" s="47"/>
      <c r="AC2359" s="47"/>
      <c r="AD2359" s="47"/>
      <c r="AE2359" s="47"/>
      <c r="AF2359" s="47"/>
      <c r="AG2359" s="47"/>
      <c r="AH2359" s="47"/>
      <c r="AI2359" s="47"/>
      <c r="AJ2359" s="47"/>
      <c r="AK2359" s="47"/>
      <c r="AL2359" s="47"/>
      <c r="AM2359" s="47"/>
      <c r="AN2359" s="47"/>
      <c r="AO2359" s="47"/>
      <c r="AP2359" s="47"/>
      <c r="AQ2359" s="47"/>
      <c r="AR2359" s="47"/>
      <c r="AS2359" s="47"/>
      <c r="AT2359" s="47"/>
      <c r="AU2359" s="47"/>
      <c r="AV2359" s="47"/>
      <c r="AW2359" s="47"/>
      <c r="AX2359" s="47"/>
      <c r="AY2359" s="47"/>
      <c r="AZ2359" s="47"/>
      <c r="BA2359" s="47"/>
      <c r="BB2359" s="47"/>
      <c r="BC2359" s="47"/>
      <c r="BD2359" s="47"/>
      <c r="BE2359" s="47"/>
      <c r="BF2359" s="47"/>
      <c r="BG2359" s="47"/>
      <c r="BH2359" s="47"/>
      <c r="BI2359" s="47"/>
      <c r="BJ2359" s="47"/>
      <c r="BK2359" s="47"/>
      <c r="BL2359" s="47"/>
      <c r="BM2359" s="47"/>
      <c r="BN2359" s="47"/>
      <c r="BO2359" s="47"/>
      <c r="BP2359" s="47"/>
      <c r="BQ2359" s="47"/>
      <c r="BR2359" s="47"/>
      <c r="BS2359" s="47"/>
      <c r="BT2359" s="47"/>
      <c r="BU2359" s="47"/>
      <c r="BV2359" s="47"/>
      <c r="BW2359" s="47"/>
      <c r="BX2359" s="47"/>
      <c r="BY2359" s="47"/>
      <c r="BZ2359" s="47"/>
      <c r="CA2359" s="47"/>
      <c r="CB2359" s="47"/>
      <c r="CC2359" s="47"/>
      <c r="CD2359" s="47"/>
      <c r="CE2359" s="47"/>
      <c r="CF2359" s="47"/>
      <c r="CG2359" s="47"/>
      <c r="CH2359" s="47"/>
      <c r="CI2359" s="47"/>
    </row>
    <row r="2360" spans="3:87">
      <c r="C2360" s="17"/>
      <c r="D2360" s="90"/>
      <c r="E2360" s="47"/>
      <c r="F2360" s="47"/>
      <c r="G2360" s="47"/>
      <c r="H2360" s="47"/>
      <c r="I2360" s="47"/>
      <c r="J2360" s="47"/>
      <c r="K2360" s="47"/>
      <c r="L2360" s="47"/>
      <c r="M2360" s="47"/>
      <c r="N2360" s="47"/>
      <c r="O2360" s="47"/>
      <c r="P2360" s="47"/>
      <c r="Q2360" s="47"/>
      <c r="R2360" s="47"/>
      <c r="S2360" s="47"/>
      <c r="T2360" s="47"/>
      <c r="U2360" s="47"/>
      <c r="V2360" s="47"/>
      <c r="W2360" s="47"/>
      <c r="X2360" s="47"/>
      <c r="Y2360" s="47"/>
      <c r="Z2360" s="47"/>
      <c r="AA2360" s="47"/>
      <c r="AB2360" s="47"/>
      <c r="AC2360" s="47"/>
      <c r="AD2360" s="47"/>
      <c r="AE2360" s="47"/>
      <c r="AF2360" s="47"/>
      <c r="AG2360" s="47"/>
      <c r="AH2360" s="47"/>
      <c r="AI2360" s="47"/>
      <c r="AJ2360" s="47"/>
      <c r="AK2360" s="47"/>
      <c r="AL2360" s="47"/>
      <c r="AM2360" s="47"/>
      <c r="AN2360" s="47"/>
      <c r="AO2360" s="47"/>
      <c r="AP2360" s="47"/>
      <c r="AQ2360" s="47"/>
      <c r="AR2360" s="47"/>
      <c r="AS2360" s="47"/>
      <c r="AT2360" s="47"/>
      <c r="AU2360" s="47"/>
      <c r="AV2360" s="47"/>
      <c r="AW2360" s="47"/>
      <c r="AX2360" s="47"/>
      <c r="AY2360" s="47"/>
      <c r="AZ2360" s="47"/>
      <c r="BA2360" s="47"/>
      <c r="BB2360" s="47"/>
      <c r="BC2360" s="47"/>
      <c r="BD2360" s="47"/>
      <c r="BE2360" s="47"/>
      <c r="BF2360" s="47"/>
      <c r="BG2360" s="47"/>
      <c r="BH2360" s="47"/>
      <c r="BI2360" s="47"/>
      <c r="BJ2360" s="47"/>
      <c r="BK2360" s="47"/>
      <c r="BL2360" s="47"/>
      <c r="BM2360" s="47"/>
      <c r="BN2360" s="47"/>
      <c r="BO2360" s="47"/>
      <c r="BP2360" s="47"/>
      <c r="BQ2360" s="47"/>
      <c r="BR2360" s="47"/>
      <c r="BS2360" s="47"/>
      <c r="BT2360" s="47"/>
      <c r="BU2360" s="47"/>
      <c r="BV2360" s="47"/>
      <c r="BW2360" s="47"/>
      <c r="BX2360" s="47"/>
      <c r="BY2360" s="47"/>
      <c r="BZ2360" s="47"/>
      <c r="CA2360" s="47"/>
      <c r="CB2360" s="47"/>
      <c r="CC2360" s="47"/>
      <c r="CD2360" s="47"/>
      <c r="CE2360" s="47"/>
      <c r="CF2360" s="47"/>
      <c r="CG2360" s="47"/>
      <c r="CH2360" s="47"/>
      <c r="CI2360" s="47"/>
    </row>
    <row r="2361" spans="3:87">
      <c r="C2361" s="17"/>
      <c r="D2361" s="90"/>
      <c r="E2361" s="47"/>
      <c r="F2361" s="47"/>
      <c r="G2361" s="47"/>
      <c r="H2361" s="47"/>
      <c r="I2361" s="47"/>
      <c r="J2361" s="47"/>
      <c r="K2361" s="47"/>
      <c r="L2361" s="47"/>
      <c r="M2361" s="47"/>
      <c r="N2361" s="47"/>
      <c r="O2361" s="47"/>
      <c r="P2361" s="47"/>
      <c r="Q2361" s="47"/>
      <c r="R2361" s="47"/>
      <c r="S2361" s="47"/>
      <c r="T2361" s="47"/>
      <c r="U2361" s="47"/>
      <c r="V2361" s="47"/>
      <c r="W2361" s="47"/>
      <c r="X2361" s="47"/>
      <c r="Y2361" s="47"/>
      <c r="Z2361" s="47"/>
      <c r="AA2361" s="47"/>
      <c r="AB2361" s="47"/>
      <c r="AC2361" s="47"/>
      <c r="AD2361" s="47"/>
      <c r="AE2361" s="47"/>
      <c r="AF2361" s="47"/>
      <c r="AG2361" s="47"/>
      <c r="AH2361" s="47"/>
      <c r="AI2361" s="47"/>
      <c r="AJ2361" s="47"/>
      <c r="AK2361" s="47"/>
      <c r="AL2361" s="47"/>
      <c r="AM2361" s="47"/>
      <c r="AN2361" s="47"/>
      <c r="AO2361" s="47"/>
      <c r="AP2361" s="47"/>
      <c r="AQ2361" s="47"/>
      <c r="AR2361" s="47"/>
      <c r="AS2361" s="47"/>
      <c r="AT2361" s="47"/>
      <c r="AU2361" s="47"/>
      <c r="AV2361" s="47"/>
      <c r="AW2361" s="47"/>
      <c r="AX2361" s="47"/>
      <c r="AY2361" s="47"/>
      <c r="AZ2361" s="47"/>
      <c r="BA2361" s="47"/>
      <c r="BB2361" s="47"/>
      <c r="BC2361" s="47"/>
      <c r="BD2361" s="47"/>
      <c r="BE2361" s="47"/>
      <c r="BF2361" s="47"/>
      <c r="BG2361" s="47"/>
      <c r="BH2361" s="47"/>
      <c r="BI2361" s="47"/>
      <c r="BJ2361" s="47"/>
      <c r="BK2361" s="47"/>
      <c r="BL2361" s="47"/>
      <c r="BM2361" s="47"/>
      <c r="BN2361" s="47"/>
      <c r="BO2361" s="47"/>
      <c r="BP2361" s="47"/>
      <c r="BQ2361" s="47"/>
      <c r="BR2361" s="47"/>
      <c r="BS2361" s="47"/>
      <c r="BT2361" s="47"/>
      <c r="BU2361" s="47"/>
      <c r="BV2361" s="47"/>
      <c r="BW2361" s="47"/>
      <c r="BX2361" s="47"/>
      <c r="BY2361" s="47"/>
      <c r="BZ2361" s="47"/>
      <c r="CA2361" s="47"/>
      <c r="CB2361" s="47"/>
      <c r="CC2361" s="47"/>
      <c r="CD2361" s="47"/>
      <c r="CE2361" s="47"/>
      <c r="CF2361" s="47"/>
      <c r="CG2361" s="47"/>
      <c r="CH2361" s="47"/>
      <c r="CI2361" s="47"/>
    </row>
    <row r="2362" spans="3:87">
      <c r="C2362" s="17"/>
      <c r="D2362" s="90"/>
      <c r="E2362" s="47"/>
      <c r="F2362" s="47"/>
      <c r="G2362" s="47"/>
      <c r="H2362" s="47"/>
      <c r="I2362" s="47"/>
      <c r="J2362" s="47"/>
      <c r="K2362" s="47"/>
      <c r="L2362" s="47"/>
      <c r="M2362" s="47"/>
      <c r="N2362" s="47"/>
      <c r="O2362" s="47"/>
      <c r="P2362" s="47"/>
      <c r="Q2362" s="47"/>
      <c r="R2362" s="47"/>
      <c r="S2362" s="47"/>
      <c r="T2362" s="47"/>
      <c r="U2362" s="47"/>
      <c r="V2362" s="47"/>
      <c r="W2362" s="47"/>
      <c r="X2362" s="47"/>
      <c r="Y2362" s="47"/>
      <c r="Z2362" s="47"/>
      <c r="AA2362" s="47"/>
      <c r="AB2362" s="47"/>
      <c r="AC2362" s="47"/>
      <c r="AD2362" s="47"/>
      <c r="AE2362" s="47"/>
      <c r="AF2362" s="47"/>
      <c r="AG2362" s="47"/>
      <c r="AH2362" s="47"/>
      <c r="AI2362" s="47"/>
      <c r="AJ2362" s="47"/>
      <c r="AK2362" s="47"/>
      <c r="AL2362" s="47"/>
      <c r="AM2362" s="47"/>
      <c r="AN2362" s="47"/>
      <c r="AO2362" s="47"/>
      <c r="AP2362" s="47"/>
      <c r="AQ2362" s="47"/>
      <c r="AR2362" s="47"/>
      <c r="AS2362" s="47"/>
      <c r="AT2362" s="47"/>
      <c r="AU2362" s="47"/>
      <c r="AV2362" s="47"/>
      <c r="AW2362" s="47"/>
      <c r="AX2362" s="47"/>
      <c r="AY2362" s="47"/>
      <c r="AZ2362" s="47"/>
      <c r="BA2362" s="47"/>
      <c r="BB2362" s="47"/>
      <c r="BC2362" s="47"/>
      <c r="BD2362" s="47"/>
      <c r="BE2362" s="47"/>
      <c r="BF2362" s="47"/>
      <c r="BG2362" s="47"/>
      <c r="BH2362" s="47"/>
      <c r="BI2362" s="47"/>
      <c r="BJ2362" s="47"/>
      <c r="BK2362" s="47"/>
      <c r="BL2362" s="47"/>
      <c r="BM2362" s="47"/>
      <c r="BN2362" s="47"/>
      <c r="BO2362" s="47"/>
      <c r="BP2362" s="47"/>
      <c r="BQ2362" s="47"/>
      <c r="BR2362" s="47"/>
      <c r="BS2362" s="47"/>
      <c r="BT2362" s="47"/>
      <c r="BU2362" s="47"/>
      <c r="BV2362" s="47"/>
      <c r="BW2362" s="47"/>
      <c r="BX2362" s="47"/>
      <c r="BY2362" s="47"/>
      <c r="BZ2362" s="47"/>
      <c r="CA2362" s="47"/>
      <c r="CB2362" s="47"/>
      <c r="CC2362" s="47"/>
      <c r="CD2362" s="47"/>
      <c r="CE2362" s="47"/>
      <c r="CF2362" s="47"/>
      <c r="CG2362" s="47"/>
      <c r="CH2362" s="47"/>
      <c r="CI2362" s="47"/>
    </row>
    <row r="2363" spans="3:87">
      <c r="C2363" s="17"/>
      <c r="D2363" s="90"/>
      <c r="E2363" s="47"/>
      <c r="F2363" s="47"/>
      <c r="G2363" s="47"/>
      <c r="H2363" s="47"/>
      <c r="I2363" s="47"/>
      <c r="J2363" s="47"/>
      <c r="K2363" s="47"/>
      <c r="L2363" s="47"/>
      <c r="M2363" s="47"/>
      <c r="N2363" s="47"/>
      <c r="O2363" s="47"/>
      <c r="P2363" s="47"/>
      <c r="Q2363" s="47"/>
      <c r="R2363" s="47"/>
      <c r="S2363" s="47"/>
      <c r="T2363" s="47"/>
      <c r="U2363" s="47"/>
      <c r="V2363" s="47"/>
      <c r="W2363" s="47"/>
      <c r="X2363" s="47"/>
      <c r="Y2363" s="47"/>
      <c r="Z2363" s="47"/>
      <c r="AA2363" s="47"/>
      <c r="AB2363" s="47"/>
      <c r="AC2363" s="47"/>
      <c r="AD2363" s="47"/>
      <c r="AE2363" s="47"/>
      <c r="AF2363" s="47"/>
      <c r="AG2363" s="47"/>
      <c r="AH2363" s="47"/>
      <c r="AI2363" s="47"/>
      <c r="AJ2363" s="47"/>
      <c r="AK2363" s="47"/>
      <c r="AL2363" s="47"/>
      <c r="AM2363" s="47"/>
      <c r="AN2363" s="47"/>
      <c r="AO2363" s="47"/>
      <c r="AP2363" s="47"/>
      <c r="AQ2363" s="47"/>
      <c r="AR2363" s="47"/>
      <c r="AS2363" s="47"/>
      <c r="AT2363" s="47"/>
      <c r="AU2363" s="47"/>
      <c r="AV2363" s="47"/>
      <c r="AW2363" s="47"/>
      <c r="AX2363" s="47"/>
      <c r="AY2363" s="47"/>
      <c r="AZ2363" s="47"/>
      <c r="BA2363" s="47"/>
      <c r="BB2363" s="47"/>
      <c r="BC2363" s="47"/>
      <c r="BD2363" s="47"/>
      <c r="BE2363" s="47"/>
      <c r="BF2363" s="47"/>
      <c r="BG2363" s="47"/>
      <c r="BH2363" s="47"/>
      <c r="BI2363" s="47"/>
      <c r="BJ2363" s="47"/>
      <c r="BK2363" s="47"/>
      <c r="BL2363" s="47"/>
      <c r="BM2363" s="47"/>
      <c r="BN2363" s="47"/>
      <c r="BO2363" s="47"/>
      <c r="BP2363" s="47"/>
      <c r="BQ2363" s="47"/>
      <c r="BR2363" s="47"/>
      <c r="BS2363" s="47"/>
      <c r="BT2363" s="47"/>
      <c r="BU2363" s="47"/>
      <c r="BV2363" s="47"/>
      <c r="BW2363" s="47"/>
      <c r="BX2363" s="47"/>
      <c r="BY2363" s="47"/>
      <c r="BZ2363" s="47"/>
      <c r="CA2363" s="47"/>
      <c r="CB2363" s="47"/>
      <c r="CC2363" s="47"/>
      <c r="CD2363" s="47"/>
      <c r="CE2363" s="47"/>
      <c r="CF2363" s="47"/>
      <c r="CG2363" s="47"/>
      <c r="CH2363" s="47"/>
      <c r="CI2363" s="47"/>
    </row>
    <row r="2364" spans="3:87">
      <c r="C2364" s="17"/>
      <c r="D2364" s="90"/>
      <c r="E2364" s="47"/>
      <c r="F2364" s="47"/>
      <c r="G2364" s="47"/>
      <c r="H2364" s="47"/>
      <c r="I2364" s="47"/>
      <c r="J2364" s="47"/>
      <c r="K2364" s="47"/>
      <c r="L2364" s="47"/>
      <c r="M2364" s="47"/>
      <c r="N2364" s="47"/>
      <c r="O2364" s="47"/>
      <c r="P2364" s="47"/>
      <c r="Q2364" s="47"/>
      <c r="R2364" s="47"/>
      <c r="S2364" s="47"/>
      <c r="T2364" s="47"/>
      <c r="U2364" s="47"/>
      <c r="V2364" s="47"/>
      <c r="W2364" s="47"/>
      <c r="X2364" s="47"/>
      <c r="Y2364" s="47"/>
      <c r="Z2364" s="47"/>
      <c r="AA2364" s="47"/>
      <c r="AB2364" s="47"/>
      <c r="AC2364" s="47"/>
      <c r="AD2364" s="47"/>
      <c r="AE2364" s="47"/>
      <c r="AF2364" s="47"/>
      <c r="AG2364" s="47"/>
      <c r="AH2364" s="47"/>
      <c r="AI2364" s="47"/>
      <c r="AJ2364" s="47"/>
      <c r="AK2364" s="47"/>
      <c r="AL2364" s="47"/>
      <c r="AM2364" s="47"/>
      <c r="AN2364" s="47"/>
      <c r="AO2364" s="47"/>
      <c r="AP2364" s="47"/>
      <c r="AQ2364" s="47"/>
      <c r="AR2364" s="47"/>
      <c r="AS2364" s="47"/>
      <c r="AT2364" s="47"/>
      <c r="AU2364" s="47"/>
      <c r="AV2364" s="47"/>
      <c r="AW2364" s="47"/>
      <c r="AX2364" s="47"/>
      <c r="AY2364" s="47"/>
      <c r="AZ2364" s="47"/>
      <c r="BA2364" s="47"/>
      <c r="BB2364" s="47"/>
      <c r="BC2364" s="47"/>
      <c r="BD2364" s="47"/>
      <c r="BE2364" s="47"/>
      <c r="BF2364" s="47"/>
      <c r="BG2364" s="47"/>
      <c r="BH2364" s="47"/>
      <c r="BI2364" s="47"/>
      <c r="BJ2364" s="47"/>
      <c r="BK2364" s="47"/>
      <c r="BL2364" s="47"/>
      <c r="BM2364" s="47"/>
      <c r="BN2364" s="47"/>
      <c r="BO2364" s="47"/>
      <c r="BP2364" s="47"/>
      <c r="BQ2364" s="47"/>
      <c r="BR2364" s="47"/>
      <c r="BS2364" s="47"/>
      <c r="BT2364" s="47"/>
      <c r="BU2364" s="47"/>
      <c r="BV2364" s="47"/>
      <c r="BW2364" s="47"/>
      <c r="BX2364" s="47"/>
      <c r="BY2364" s="47"/>
      <c r="BZ2364" s="47"/>
      <c r="CA2364" s="47"/>
      <c r="CB2364" s="47"/>
      <c r="CC2364" s="47"/>
      <c r="CD2364" s="47"/>
      <c r="CE2364" s="47"/>
      <c r="CF2364" s="47"/>
      <c r="CG2364" s="47"/>
      <c r="CH2364" s="47"/>
      <c r="CI2364" s="47"/>
    </row>
    <row r="2365" spans="3:87">
      <c r="C2365" s="17"/>
      <c r="D2365" s="90"/>
      <c r="E2365" s="47"/>
      <c r="F2365" s="47"/>
      <c r="G2365" s="47"/>
      <c r="H2365" s="47"/>
      <c r="I2365" s="47"/>
      <c r="J2365" s="47"/>
      <c r="K2365" s="47"/>
      <c r="L2365" s="47"/>
      <c r="M2365" s="47"/>
      <c r="N2365" s="47"/>
      <c r="O2365" s="47"/>
      <c r="P2365" s="47"/>
      <c r="Q2365" s="47"/>
      <c r="R2365" s="47"/>
      <c r="S2365" s="47"/>
      <c r="T2365" s="47"/>
      <c r="U2365" s="47"/>
      <c r="V2365" s="47"/>
      <c r="W2365" s="47"/>
      <c r="X2365" s="47"/>
      <c r="Y2365" s="47"/>
      <c r="Z2365" s="47"/>
      <c r="AA2365" s="47"/>
      <c r="AB2365" s="47"/>
      <c r="AC2365" s="47"/>
      <c r="AD2365" s="47"/>
      <c r="AE2365" s="47"/>
      <c r="AF2365" s="47"/>
      <c r="AG2365" s="47"/>
      <c r="AH2365" s="47"/>
      <c r="AI2365" s="47"/>
      <c r="AJ2365" s="47"/>
      <c r="AK2365" s="47"/>
      <c r="AL2365" s="47"/>
      <c r="AM2365" s="47"/>
      <c r="AN2365" s="47"/>
      <c r="AO2365" s="47"/>
      <c r="AP2365" s="47"/>
      <c r="AQ2365" s="47"/>
      <c r="AR2365" s="47"/>
      <c r="AS2365" s="47"/>
      <c r="AT2365" s="47"/>
      <c r="AU2365" s="47"/>
      <c r="AV2365" s="47"/>
      <c r="AW2365" s="47"/>
      <c r="AX2365" s="47"/>
      <c r="AY2365" s="47"/>
      <c r="AZ2365" s="47"/>
      <c r="BA2365" s="47"/>
      <c r="BB2365" s="47"/>
      <c r="BC2365" s="47"/>
      <c r="BD2365" s="47"/>
      <c r="BE2365" s="47"/>
      <c r="BF2365" s="47"/>
      <c r="BG2365" s="47"/>
      <c r="BH2365" s="47"/>
      <c r="BI2365" s="47"/>
      <c r="BJ2365" s="47"/>
      <c r="BK2365" s="47"/>
      <c r="BL2365" s="47"/>
      <c r="BM2365" s="47"/>
      <c r="BN2365" s="47"/>
      <c r="BO2365" s="47"/>
      <c r="BP2365" s="47"/>
      <c r="BQ2365" s="47"/>
      <c r="BR2365" s="47"/>
      <c r="BS2365" s="47"/>
      <c r="BT2365" s="47"/>
      <c r="BU2365" s="47"/>
      <c r="BV2365" s="47"/>
      <c r="BW2365" s="47"/>
      <c r="BX2365" s="47"/>
      <c r="BY2365" s="47"/>
      <c r="BZ2365" s="47"/>
      <c r="CA2365" s="47"/>
      <c r="CB2365" s="47"/>
      <c r="CC2365" s="47"/>
      <c r="CD2365" s="47"/>
      <c r="CE2365" s="47"/>
      <c r="CF2365" s="47"/>
      <c r="CG2365" s="47"/>
      <c r="CH2365" s="47"/>
      <c r="CI2365" s="47"/>
    </row>
    <row r="2366" spans="3:87">
      <c r="C2366" s="17"/>
      <c r="D2366" s="90"/>
      <c r="E2366" s="47"/>
      <c r="F2366" s="47"/>
      <c r="G2366" s="47"/>
      <c r="H2366" s="47"/>
      <c r="I2366" s="47"/>
      <c r="J2366" s="47"/>
      <c r="K2366" s="47"/>
      <c r="L2366" s="47"/>
      <c r="M2366" s="47"/>
      <c r="N2366" s="47"/>
      <c r="O2366" s="47"/>
      <c r="P2366" s="47"/>
      <c r="Q2366" s="47"/>
      <c r="R2366" s="47"/>
      <c r="S2366" s="47"/>
      <c r="T2366" s="47"/>
      <c r="U2366" s="47"/>
      <c r="V2366" s="47"/>
      <c r="W2366" s="47"/>
      <c r="X2366" s="47"/>
      <c r="Y2366" s="47"/>
      <c r="Z2366" s="47"/>
      <c r="AA2366" s="47"/>
      <c r="AB2366" s="47"/>
      <c r="AC2366" s="47"/>
      <c r="AD2366" s="47"/>
      <c r="AE2366" s="47"/>
      <c r="AF2366" s="47"/>
      <c r="AG2366" s="47"/>
      <c r="AH2366" s="47"/>
      <c r="AI2366" s="47"/>
      <c r="AJ2366" s="47"/>
      <c r="AK2366" s="47"/>
      <c r="AL2366" s="47"/>
      <c r="AM2366" s="47"/>
      <c r="AN2366" s="47"/>
      <c r="AO2366" s="47"/>
      <c r="AP2366" s="47"/>
      <c r="AQ2366" s="47"/>
      <c r="AR2366" s="47"/>
      <c r="AS2366" s="47"/>
      <c r="AT2366" s="47"/>
      <c r="AU2366" s="47"/>
      <c r="AV2366" s="47"/>
      <c r="AW2366" s="47"/>
      <c r="AX2366" s="47"/>
      <c r="AY2366" s="47"/>
      <c r="AZ2366" s="47"/>
      <c r="BA2366" s="47"/>
      <c r="BB2366" s="47"/>
      <c r="BC2366" s="47"/>
      <c r="BD2366" s="47"/>
      <c r="BE2366" s="47"/>
      <c r="BF2366" s="47"/>
      <c r="BG2366" s="47"/>
      <c r="BH2366" s="47"/>
      <c r="BI2366" s="47"/>
      <c r="BJ2366" s="47"/>
      <c r="BK2366" s="47"/>
      <c r="BL2366" s="47"/>
      <c r="BM2366" s="47"/>
      <c r="BN2366" s="47"/>
      <c r="BO2366" s="47"/>
      <c r="BP2366" s="47"/>
      <c r="BQ2366" s="47"/>
      <c r="BR2366" s="47"/>
      <c r="BS2366" s="47"/>
      <c r="BT2366" s="47"/>
      <c r="BU2366" s="47"/>
      <c r="BV2366" s="47"/>
      <c r="BW2366" s="47"/>
      <c r="BX2366" s="47"/>
      <c r="BY2366" s="47"/>
      <c r="BZ2366" s="47"/>
      <c r="CA2366" s="47"/>
      <c r="CB2366" s="47"/>
      <c r="CC2366" s="47"/>
      <c r="CD2366" s="47"/>
      <c r="CE2366" s="47"/>
      <c r="CF2366" s="47"/>
      <c r="CG2366" s="47"/>
      <c r="CH2366" s="47"/>
      <c r="CI2366" s="47"/>
    </row>
    <row r="2367" spans="3:87">
      <c r="C2367" s="17"/>
      <c r="D2367" s="90"/>
      <c r="E2367" s="47"/>
      <c r="F2367" s="47"/>
      <c r="G2367" s="47"/>
      <c r="H2367" s="47"/>
      <c r="I2367" s="47"/>
      <c r="J2367" s="47"/>
      <c r="K2367" s="47"/>
      <c r="L2367" s="47"/>
      <c r="M2367" s="47"/>
      <c r="N2367" s="47"/>
      <c r="O2367" s="47"/>
      <c r="P2367" s="47"/>
      <c r="Q2367" s="47"/>
      <c r="R2367" s="47"/>
      <c r="S2367" s="47"/>
      <c r="T2367" s="47"/>
      <c r="U2367" s="47"/>
      <c r="V2367" s="47"/>
      <c r="W2367" s="47"/>
      <c r="X2367" s="47"/>
      <c r="Y2367" s="47"/>
      <c r="Z2367" s="47"/>
      <c r="AA2367" s="47"/>
      <c r="AB2367" s="47"/>
      <c r="AC2367" s="47"/>
      <c r="AD2367" s="47"/>
      <c r="AE2367" s="47"/>
      <c r="AF2367" s="47"/>
      <c r="AG2367" s="47"/>
      <c r="AH2367" s="47"/>
      <c r="AI2367" s="47"/>
      <c r="AJ2367" s="47"/>
      <c r="AK2367" s="47"/>
      <c r="AL2367" s="47"/>
      <c r="AM2367" s="47"/>
      <c r="AN2367" s="47"/>
      <c r="AO2367" s="47"/>
      <c r="AP2367" s="47"/>
      <c r="AQ2367" s="47"/>
      <c r="AR2367" s="47"/>
      <c r="AS2367" s="47"/>
      <c r="AT2367" s="47"/>
      <c r="AU2367" s="47"/>
      <c r="AV2367" s="47"/>
      <c r="AW2367" s="47"/>
      <c r="AX2367" s="47"/>
      <c r="AY2367" s="47"/>
      <c r="AZ2367" s="47"/>
      <c r="BA2367" s="47"/>
      <c r="BB2367" s="47"/>
      <c r="BC2367" s="47"/>
      <c r="BD2367" s="47"/>
      <c r="BE2367" s="47"/>
      <c r="BF2367" s="47"/>
      <c r="BG2367" s="47"/>
      <c r="BH2367" s="47"/>
      <c r="BI2367" s="47"/>
      <c r="BJ2367" s="47"/>
      <c r="BK2367" s="47"/>
      <c r="BL2367" s="47"/>
      <c r="BM2367" s="47"/>
      <c r="BN2367" s="47"/>
      <c r="BO2367" s="47"/>
      <c r="BP2367" s="47"/>
      <c r="BQ2367" s="47"/>
      <c r="BR2367" s="47"/>
      <c r="BS2367" s="47"/>
      <c r="BT2367" s="47"/>
      <c r="BU2367" s="47"/>
      <c r="BV2367" s="47"/>
      <c r="BW2367" s="47"/>
      <c r="BX2367" s="47"/>
      <c r="BY2367" s="47"/>
      <c r="BZ2367" s="47"/>
      <c r="CA2367" s="47"/>
      <c r="CB2367" s="47"/>
      <c r="CC2367" s="47"/>
      <c r="CD2367" s="47"/>
      <c r="CE2367" s="47"/>
      <c r="CF2367" s="47"/>
      <c r="CG2367" s="47"/>
      <c r="CH2367" s="47"/>
      <c r="CI2367" s="47"/>
    </row>
    <row r="2368" spans="3:87">
      <c r="C2368" s="17"/>
      <c r="D2368" s="90"/>
      <c r="E2368" s="47"/>
      <c r="F2368" s="47"/>
      <c r="G2368" s="47"/>
      <c r="H2368" s="47"/>
      <c r="I2368" s="47"/>
      <c r="J2368" s="47"/>
      <c r="K2368" s="47"/>
      <c r="L2368" s="47"/>
      <c r="M2368" s="47"/>
      <c r="N2368" s="47"/>
      <c r="O2368" s="47"/>
      <c r="P2368" s="47"/>
      <c r="Q2368" s="47"/>
      <c r="R2368" s="47"/>
      <c r="S2368" s="47"/>
      <c r="T2368" s="47"/>
      <c r="U2368" s="47"/>
      <c r="V2368" s="47"/>
      <c r="W2368" s="47"/>
      <c r="X2368" s="47"/>
      <c r="Y2368" s="47"/>
      <c r="Z2368" s="47"/>
      <c r="AA2368" s="47"/>
      <c r="AB2368" s="47"/>
      <c r="AC2368" s="47"/>
      <c r="AD2368" s="47"/>
      <c r="AE2368" s="47"/>
      <c r="AF2368" s="47"/>
      <c r="AG2368" s="47"/>
      <c r="AH2368" s="47"/>
      <c r="AI2368" s="47"/>
      <c r="AJ2368" s="47"/>
      <c r="AK2368" s="47"/>
      <c r="AL2368" s="47"/>
      <c r="AM2368" s="47"/>
      <c r="AN2368" s="47"/>
      <c r="AO2368" s="47"/>
      <c r="AP2368" s="47"/>
      <c r="AQ2368" s="47"/>
      <c r="AR2368" s="47"/>
      <c r="AS2368" s="47"/>
      <c r="AT2368" s="47"/>
      <c r="AU2368" s="47"/>
      <c r="AV2368" s="47"/>
      <c r="AW2368" s="47"/>
      <c r="AX2368" s="47"/>
      <c r="AY2368" s="47"/>
      <c r="AZ2368" s="47"/>
      <c r="BA2368" s="47"/>
      <c r="BB2368" s="47"/>
      <c r="BC2368" s="47"/>
      <c r="BD2368" s="47"/>
      <c r="BE2368" s="47"/>
      <c r="BF2368" s="47"/>
      <c r="BG2368" s="47"/>
      <c r="BH2368" s="47"/>
      <c r="BI2368" s="47"/>
      <c r="BJ2368" s="47"/>
      <c r="BK2368" s="47"/>
      <c r="BL2368" s="47"/>
      <c r="BM2368" s="47"/>
      <c r="BN2368" s="47"/>
      <c r="BO2368" s="47"/>
      <c r="BP2368" s="47"/>
      <c r="BQ2368" s="47"/>
      <c r="BR2368" s="47"/>
      <c r="BS2368" s="47"/>
      <c r="BT2368" s="47"/>
      <c r="BU2368" s="47"/>
      <c r="BV2368" s="47"/>
      <c r="BW2368" s="47"/>
      <c r="BX2368" s="47"/>
      <c r="BY2368" s="47"/>
      <c r="BZ2368" s="47"/>
      <c r="CA2368" s="47"/>
      <c r="CB2368" s="47"/>
      <c r="CC2368" s="47"/>
      <c r="CD2368" s="47"/>
      <c r="CE2368" s="47"/>
      <c r="CF2368" s="47"/>
      <c r="CG2368" s="47"/>
      <c r="CH2368" s="47"/>
      <c r="CI2368" s="47"/>
    </row>
    <row r="2369" spans="3:87">
      <c r="C2369" s="17"/>
      <c r="D2369" s="90"/>
      <c r="E2369" s="47"/>
      <c r="F2369" s="47"/>
      <c r="G2369" s="47"/>
      <c r="H2369" s="47"/>
      <c r="I2369" s="47"/>
      <c r="J2369" s="47"/>
      <c r="K2369" s="47"/>
      <c r="L2369" s="47"/>
      <c r="M2369" s="47"/>
      <c r="N2369" s="47"/>
      <c r="O2369" s="47"/>
      <c r="P2369" s="47"/>
      <c r="Q2369" s="47"/>
      <c r="R2369" s="47"/>
      <c r="S2369" s="47"/>
      <c r="T2369" s="47"/>
      <c r="U2369" s="47"/>
      <c r="V2369" s="47"/>
      <c r="W2369" s="47"/>
      <c r="X2369" s="47"/>
      <c r="Y2369" s="47"/>
      <c r="Z2369" s="47"/>
      <c r="AA2369" s="47"/>
      <c r="AB2369" s="47"/>
      <c r="AC2369" s="47"/>
      <c r="AD2369" s="47"/>
      <c r="AE2369" s="47"/>
      <c r="AF2369" s="47"/>
      <c r="AG2369" s="47"/>
      <c r="AH2369" s="47"/>
      <c r="AI2369" s="47"/>
      <c r="AJ2369" s="47"/>
      <c r="AK2369" s="47"/>
      <c r="AL2369" s="47"/>
      <c r="AM2369" s="47"/>
      <c r="AN2369" s="47"/>
      <c r="AO2369" s="47"/>
      <c r="AP2369" s="47"/>
      <c r="AQ2369" s="47"/>
      <c r="AR2369" s="47"/>
      <c r="AS2369" s="47"/>
      <c r="AT2369" s="47"/>
      <c r="AU2369" s="47"/>
      <c r="AV2369" s="47"/>
      <c r="AW2369" s="47"/>
      <c r="AX2369" s="47"/>
      <c r="AY2369" s="47"/>
      <c r="AZ2369" s="47"/>
      <c r="BA2369" s="47"/>
      <c r="BB2369" s="47"/>
      <c r="BC2369" s="47"/>
      <c r="BD2369" s="47"/>
      <c r="BE2369" s="47"/>
      <c r="BF2369" s="47"/>
      <c r="BG2369" s="47"/>
      <c r="BH2369" s="47"/>
      <c r="BI2369" s="47"/>
      <c r="BJ2369" s="47"/>
      <c r="BK2369" s="47"/>
      <c r="BL2369" s="47"/>
      <c r="BM2369" s="47"/>
      <c r="BN2369" s="47"/>
      <c r="BO2369" s="47"/>
      <c r="BP2369" s="47"/>
      <c r="BQ2369" s="47"/>
      <c r="BR2369" s="47"/>
      <c r="BS2369" s="47"/>
      <c r="BT2369" s="47"/>
      <c r="BU2369" s="47"/>
      <c r="BV2369" s="47"/>
      <c r="BW2369" s="47"/>
      <c r="BX2369" s="47"/>
      <c r="BY2369" s="47"/>
      <c r="BZ2369" s="47"/>
      <c r="CA2369" s="47"/>
      <c r="CB2369" s="47"/>
      <c r="CC2369" s="47"/>
      <c r="CD2369" s="47"/>
      <c r="CE2369" s="47"/>
      <c r="CF2369" s="47"/>
      <c r="CG2369" s="47"/>
      <c r="CH2369" s="47"/>
      <c r="CI2369" s="47"/>
    </row>
    <row r="2370" spans="3:87">
      <c r="C2370" s="17"/>
      <c r="D2370" s="90"/>
      <c r="E2370" s="47"/>
      <c r="F2370" s="47"/>
      <c r="G2370" s="47"/>
      <c r="H2370" s="47"/>
      <c r="I2370" s="47"/>
      <c r="J2370" s="47"/>
      <c r="K2370" s="47"/>
      <c r="L2370" s="47"/>
      <c r="M2370" s="47"/>
      <c r="N2370" s="47"/>
      <c r="O2370" s="47"/>
      <c r="P2370" s="47"/>
      <c r="Q2370" s="47"/>
      <c r="R2370" s="47"/>
      <c r="S2370" s="47"/>
      <c r="T2370" s="47"/>
      <c r="U2370" s="47"/>
      <c r="V2370" s="47"/>
      <c r="W2370" s="47"/>
      <c r="X2370" s="47"/>
      <c r="Y2370" s="47"/>
      <c r="Z2370" s="47"/>
      <c r="AA2370" s="47"/>
      <c r="AB2370" s="47"/>
      <c r="AC2370" s="47"/>
      <c r="AD2370" s="47"/>
      <c r="AE2370" s="47"/>
      <c r="AF2370" s="47"/>
      <c r="AG2370" s="47"/>
      <c r="AH2370" s="47"/>
      <c r="AI2370" s="47"/>
      <c r="AJ2370" s="47"/>
      <c r="AK2370" s="47"/>
      <c r="AL2370" s="47"/>
      <c r="AM2370" s="47"/>
      <c r="AN2370" s="47"/>
      <c r="AO2370" s="47"/>
      <c r="AP2370" s="47"/>
      <c r="AQ2370" s="47"/>
      <c r="AR2370" s="47"/>
      <c r="AS2370" s="47"/>
      <c r="AT2370" s="47"/>
      <c r="AU2370" s="47"/>
      <c r="AV2370" s="47"/>
      <c r="AW2370" s="47"/>
      <c r="AX2370" s="47"/>
      <c r="AY2370" s="47"/>
      <c r="AZ2370" s="47"/>
      <c r="BA2370" s="47"/>
      <c r="BB2370" s="47"/>
      <c r="BC2370" s="47"/>
      <c r="BD2370" s="47"/>
      <c r="BE2370" s="47"/>
      <c r="BF2370" s="47"/>
      <c r="BG2370" s="47"/>
      <c r="BH2370" s="47"/>
      <c r="BI2370" s="47"/>
      <c r="BJ2370" s="47"/>
      <c r="BK2370" s="47"/>
      <c r="BL2370" s="47"/>
      <c r="BM2370" s="47"/>
      <c r="BN2370" s="47"/>
      <c r="BO2370" s="47"/>
      <c r="BP2370" s="47"/>
      <c r="BQ2370" s="47"/>
      <c r="BR2370" s="47"/>
      <c r="BS2370" s="47"/>
      <c r="BT2370" s="47"/>
      <c r="BU2370" s="47"/>
      <c r="BV2370" s="47"/>
      <c r="BW2370" s="47"/>
      <c r="BX2370" s="47"/>
      <c r="BY2370" s="47"/>
      <c r="BZ2370" s="47"/>
      <c r="CA2370" s="47"/>
      <c r="CB2370" s="47"/>
      <c r="CC2370" s="47"/>
      <c r="CD2370" s="47"/>
      <c r="CE2370" s="47"/>
      <c r="CF2370" s="47"/>
      <c r="CG2370" s="47"/>
      <c r="CH2370" s="47"/>
      <c r="CI2370" s="47"/>
    </row>
    <row r="2371" spans="3:87">
      <c r="C2371" s="17"/>
      <c r="D2371" s="90"/>
      <c r="E2371" s="47"/>
      <c r="F2371" s="47"/>
      <c r="G2371" s="47"/>
      <c r="H2371" s="47"/>
      <c r="I2371" s="47"/>
      <c r="J2371" s="47"/>
      <c r="K2371" s="47"/>
      <c r="L2371" s="47"/>
      <c r="M2371" s="47"/>
      <c r="N2371" s="47"/>
      <c r="O2371" s="47"/>
      <c r="P2371" s="47"/>
      <c r="Q2371" s="47"/>
      <c r="R2371" s="47"/>
      <c r="S2371" s="47"/>
      <c r="T2371" s="47"/>
      <c r="U2371" s="47"/>
      <c r="V2371" s="47"/>
      <c r="W2371" s="47"/>
      <c r="X2371" s="47"/>
      <c r="Y2371" s="47"/>
      <c r="Z2371" s="47"/>
      <c r="AA2371" s="47"/>
      <c r="AB2371" s="47"/>
      <c r="AC2371" s="47"/>
      <c r="AD2371" s="47"/>
      <c r="AE2371" s="47"/>
      <c r="AF2371" s="47"/>
      <c r="AG2371" s="47"/>
      <c r="AH2371" s="47"/>
      <c r="AI2371" s="47"/>
      <c r="AJ2371" s="47"/>
      <c r="AK2371" s="47"/>
      <c r="AL2371" s="47"/>
      <c r="AM2371" s="47"/>
      <c r="AN2371" s="47"/>
      <c r="AO2371" s="47"/>
      <c r="AP2371" s="47"/>
      <c r="AQ2371" s="47"/>
      <c r="AR2371" s="47"/>
      <c r="AS2371" s="47"/>
      <c r="AT2371" s="47"/>
      <c r="AU2371" s="47"/>
      <c r="AV2371" s="47"/>
      <c r="AW2371" s="47"/>
      <c r="AX2371" s="47"/>
      <c r="AY2371" s="47"/>
      <c r="AZ2371" s="47"/>
      <c r="BA2371" s="47"/>
      <c r="BB2371" s="47"/>
      <c r="BC2371" s="47"/>
      <c r="BD2371" s="47"/>
      <c r="BE2371" s="47"/>
      <c r="BF2371" s="47"/>
      <c r="BG2371" s="47"/>
      <c r="BH2371" s="47"/>
      <c r="BI2371" s="47"/>
      <c r="BJ2371" s="47"/>
      <c r="BK2371" s="47"/>
      <c r="BL2371" s="47"/>
      <c r="BM2371" s="47"/>
      <c r="BN2371" s="47"/>
      <c r="BO2371" s="47"/>
      <c r="BP2371" s="47"/>
      <c r="BQ2371" s="47"/>
      <c r="BR2371" s="47"/>
      <c r="BS2371" s="47"/>
      <c r="BT2371" s="47"/>
      <c r="BU2371" s="47"/>
      <c r="BV2371" s="47"/>
      <c r="BW2371" s="47"/>
      <c r="BX2371" s="47"/>
      <c r="BY2371" s="47"/>
      <c r="BZ2371" s="47"/>
      <c r="CA2371" s="47"/>
      <c r="CB2371" s="47"/>
      <c r="CC2371" s="47"/>
      <c r="CD2371" s="47"/>
      <c r="CE2371" s="47"/>
      <c r="CF2371" s="47"/>
      <c r="CG2371" s="47"/>
      <c r="CH2371" s="47"/>
      <c r="CI2371" s="47"/>
    </row>
    <row r="2372" spans="3:87">
      <c r="C2372" s="17"/>
      <c r="D2372" s="90"/>
      <c r="E2372" s="47"/>
      <c r="F2372" s="47"/>
      <c r="G2372" s="47"/>
      <c r="H2372" s="47"/>
      <c r="I2372" s="47"/>
      <c r="J2372" s="47"/>
      <c r="K2372" s="47"/>
      <c r="L2372" s="47"/>
      <c r="M2372" s="47"/>
      <c r="N2372" s="47"/>
      <c r="O2372" s="47"/>
      <c r="P2372" s="47"/>
      <c r="Q2372" s="47"/>
      <c r="R2372" s="47"/>
      <c r="S2372" s="47"/>
      <c r="T2372" s="47"/>
      <c r="U2372" s="47"/>
      <c r="V2372" s="47"/>
      <c r="W2372" s="47"/>
      <c r="X2372" s="47"/>
      <c r="Y2372" s="47"/>
      <c r="Z2372" s="47"/>
      <c r="AA2372" s="47"/>
      <c r="AB2372" s="47"/>
      <c r="AC2372" s="47"/>
      <c r="AD2372" s="47"/>
      <c r="AE2372" s="47"/>
      <c r="AF2372" s="47"/>
      <c r="AG2372" s="47"/>
      <c r="AH2372" s="47"/>
      <c r="AI2372" s="47"/>
      <c r="AJ2372" s="47"/>
      <c r="AK2372" s="47"/>
      <c r="AL2372" s="47"/>
      <c r="AM2372" s="47"/>
      <c r="AN2372" s="47"/>
      <c r="AO2372" s="47"/>
      <c r="AP2372" s="47"/>
      <c r="AQ2372" s="47"/>
      <c r="AR2372" s="47"/>
      <c r="AS2372" s="47"/>
      <c r="AT2372" s="47"/>
      <c r="AU2372" s="47"/>
      <c r="AV2372" s="47"/>
      <c r="AW2372" s="47"/>
      <c r="AX2372" s="47"/>
      <c r="AY2372" s="47"/>
      <c r="AZ2372" s="47"/>
      <c r="BA2372" s="47"/>
      <c r="BB2372" s="47"/>
      <c r="BC2372" s="47"/>
      <c r="BD2372" s="47"/>
      <c r="BE2372" s="47"/>
      <c r="BF2372" s="47"/>
      <c r="BG2372" s="47"/>
      <c r="BH2372" s="47"/>
      <c r="BI2372" s="47"/>
      <c r="BJ2372" s="47"/>
      <c r="BK2372" s="47"/>
      <c r="BL2372" s="47"/>
      <c r="BM2372" s="47"/>
      <c r="BN2372" s="47"/>
      <c r="BO2372" s="47"/>
      <c r="BP2372" s="47"/>
      <c r="BQ2372" s="47"/>
      <c r="BR2372" s="47"/>
      <c r="BS2372" s="47"/>
      <c r="BT2372" s="47"/>
      <c r="BU2372" s="47"/>
      <c r="BV2372" s="47"/>
      <c r="BW2372" s="47"/>
      <c r="BX2372" s="47"/>
      <c r="BY2372" s="47"/>
      <c r="BZ2372" s="47"/>
      <c r="CA2372" s="47"/>
      <c r="CB2372" s="47"/>
      <c r="CC2372" s="47"/>
      <c r="CD2372" s="47"/>
      <c r="CE2372" s="47"/>
      <c r="CF2372" s="47"/>
      <c r="CG2372" s="47"/>
      <c r="CH2372" s="47"/>
      <c r="CI2372" s="47"/>
    </row>
    <row r="2373" spans="3:87">
      <c r="C2373" s="17"/>
      <c r="D2373" s="90"/>
      <c r="E2373" s="47"/>
      <c r="F2373" s="47"/>
      <c r="G2373" s="47"/>
      <c r="H2373" s="47"/>
      <c r="I2373" s="47"/>
      <c r="J2373" s="47"/>
      <c r="K2373" s="47"/>
      <c r="L2373" s="47"/>
      <c r="M2373" s="47"/>
      <c r="N2373" s="47"/>
      <c r="O2373" s="47"/>
      <c r="P2373" s="47"/>
      <c r="Q2373" s="47"/>
      <c r="R2373" s="47"/>
      <c r="S2373" s="47"/>
      <c r="T2373" s="47"/>
      <c r="U2373" s="47"/>
      <c r="V2373" s="47"/>
      <c r="W2373" s="47"/>
      <c r="X2373" s="47"/>
      <c r="Y2373" s="47"/>
      <c r="Z2373" s="47"/>
      <c r="AA2373" s="47"/>
      <c r="AB2373" s="47"/>
      <c r="AC2373" s="47"/>
      <c r="AD2373" s="47"/>
      <c r="AE2373" s="47"/>
      <c r="AF2373" s="47"/>
      <c r="AG2373" s="47"/>
      <c r="AH2373" s="47"/>
      <c r="AI2373" s="47"/>
      <c r="AJ2373" s="47"/>
      <c r="AK2373" s="47"/>
      <c r="AL2373" s="47"/>
      <c r="AM2373" s="47"/>
      <c r="AN2373" s="47"/>
      <c r="AO2373" s="47"/>
      <c r="AP2373" s="47"/>
      <c r="AQ2373" s="47"/>
      <c r="AR2373" s="47"/>
      <c r="AS2373" s="47"/>
      <c r="AT2373" s="47"/>
      <c r="AU2373" s="47"/>
      <c r="AV2373" s="47"/>
      <c r="AW2373" s="47"/>
      <c r="AX2373" s="47"/>
      <c r="AY2373" s="47"/>
      <c r="AZ2373" s="47"/>
      <c r="BA2373" s="47"/>
      <c r="BB2373" s="47"/>
      <c r="BC2373" s="47"/>
      <c r="BD2373" s="47"/>
      <c r="BE2373" s="47"/>
      <c r="BF2373" s="47"/>
      <c r="BG2373" s="47"/>
      <c r="BH2373" s="47"/>
      <c r="BI2373" s="47"/>
      <c r="BJ2373" s="47"/>
      <c r="BK2373" s="47"/>
      <c r="BL2373" s="47"/>
      <c r="BM2373" s="47"/>
      <c r="BN2373" s="47"/>
      <c r="BO2373" s="47"/>
      <c r="BP2373" s="47"/>
      <c r="BQ2373" s="47"/>
      <c r="BR2373" s="47"/>
      <c r="BS2373" s="47"/>
      <c r="BT2373" s="47"/>
      <c r="BU2373" s="47"/>
      <c r="BV2373" s="47"/>
      <c r="BW2373" s="47"/>
      <c r="BX2373" s="47"/>
      <c r="BY2373" s="47"/>
      <c r="BZ2373" s="47"/>
      <c r="CA2373" s="47"/>
      <c r="CB2373" s="47"/>
      <c r="CC2373" s="47"/>
      <c r="CD2373" s="47"/>
      <c r="CE2373" s="47"/>
      <c r="CF2373" s="47"/>
      <c r="CG2373" s="47"/>
      <c r="CH2373" s="47"/>
      <c r="CI2373" s="47"/>
    </row>
    <row r="2374" spans="3:87">
      <c r="C2374" s="17"/>
      <c r="D2374" s="90"/>
      <c r="E2374" s="47"/>
      <c r="F2374" s="47"/>
      <c r="G2374" s="47"/>
      <c r="H2374" s="47"/>
      <c r="I2374" s="47"/>
      <c r="J2374" s="47"/>
      <c r="K2374" s="47"/>
      <c r="L2374" s="47"/>
      <c r="M2374" s="47"/>
      <c r="N2374" s="47"/>
      <c r="O2374" s="47"/>
      <c r="P2374" s="47"/>
      <c r="Q2374" s="47"/>
      <c r="R2374" s="47"/>
      <c r="S2374" s="47"/>
      <c r="T2374" s="47"/>
      <c r="U2374" s="47"/>
      <c r="V2374" s="47"/>
      <c r="W2374" s="47"/>
      <c r="X2374" s="47"/>
      <c r="Y2374" s="47"/>
      <c r="Z2374" s="47"/>
      <c r="AA2374" s="47"/>
      <c r="AB2374" s="47"/>
      <c r="AC2374" s="47"/>
      <c r="AD2374" s="47"/>
      <c r="AE2374" s="47"/>
      <c r="AF2374" s="47"/>
      <c r="AG2374" s="47"/>
      <c r="AH2374" s="47"/>
      <c r="AI2374" s="47"/>
      <c r="AJ2374" s="47"/>
      <c r="AK2374" s="47"/>
      <c r="AL2374" s="47"/>
      <c r="AM2374" s="47"/>
      <c r="AN2374" s="47"/>
      <c r="AO2374" s="47"/>
      <c r="AP2374" s="47"/>
      <c r="AQ2374" s="47"/>
      <c r="AR2374" s="47"/>
      <c r="AS2374" s="47"/>
      <c r="AT2374" s="47"/>
      <c r="AU2374" s="47"/>
      <c r="AV2374" s="47"/>
      <c r="AW2374" s="47"/>
      <c r="AX2374" s="47"/>
      <c r="AY2374" s="47"/>
      <c r="AZ2374" s="47"/>
      <c r="BA2374" s="47"/>
      <c r="BB2374" s="47"/>
      <c r="BC2374" s="47"/>
      <c r="BD2374" s="47"/>
      <c r="BE2374" s="47"/>
      <c r="BF2374" s="47"/>
      <c r="BG2374" s="47"/>
      <c r="BH2374" s="47"/>
      <c r="BI2374" s="47"/>
      <c r="BJ2374" s="47"/>
      <c r="BK2374" s="47"/>
      <c r="BL2374" s="47"/>
      <c r="BM2374" s="47"/>
      <c r="BN2374" s="47"/>
      <c r="BO2374" s="47"/>
      <c r="BP2374" s="47"/>
      <c r="BQ2374" s="47"/>
      <c r="BR2374" s="47"/>
      <c r="BS2374" s="47"/>
      <c r="BT2374" s="47"/>
      <c r="BU2374" s="47"/>
      <c r="BV2374" s="47"/>
      <c r="BW2374" s="47"/>
      <c r="BX2374" s="47"/>
      <c r="BY2374" s="47"/>
      <c r="BZ2374" s="47"/>
      <c r="CA2374" s="47"/>
      <c r="CB2374" s="47"/>
      <c r="CC2374" s="47"/>
      <c r="CD2374" s="47"/>
      <c r="CE2374" s="47"/>
      <c r="CF2374" s="47"/>
      <c r="CG2374" s="47"/>
      <c r="CH2374" s="47"/>
      <c r="CI2374" s="47"/>
    </row>
    <row r="2375" spans="3:87">
      <c r="C2375" s="17"/>
      <c r="D2375" s="90"/>
      <c r="E2375" s="47"/>
      <c r="F2375" s="47"/>
      <c r="G2375" s="47"/>
      <c r="H2375" s="47"/>
      <c r="I2375" s="47"/>
      <c r="J2375" s="47"/>
      <c r="K2375" s="47"/>
      <c r="L2375" s="47"/>
      <c r="M2375" s="47"/>
      <c r="N2375" s="47"/>
      <c r="O2375" s="47"/>
      <c r="P2375" s="47"/>
      <c r="Q2375" s="47"/>
      <c r="R2375" s="47"/>
      <c r="S2375" s="47"/>
      <c r="T2375" s="47"/>
      <c r="U2375" s="47"/>
      <c r="V2375" s="47"/>
      <c r="W2375" s="47"/>
      <c r="X2375" s="47"/>
      <c r="Y2375" s="47"/>
      <c r="Z2375" s="47"/>
      <c r="AA2375" s="47"/>
      <c r="AB2375" s="47"/>
      <c r="AC2375" s="47"/>
      <c r="AD2375" s="47"/>
      <c r="AE2375" s="47"/>
      <c r="AF2375" s="47"/>
      <c r="AG2375" s="47"/>
      <c r="AH2375" s="47"/>
      <c r="AI2375" s="47"/>
      <c r="AJ2375" s="47"/>
      <c r="AK2375" s="47"/>
      <c r="AL2375" s="47"/>
      <c r="AM2375" s="47"/>
      <c r="AN2375" s="47"/>
      <c r="AO2375" s="47"/>
      <c r="AP2375" s="47"/>
      <c r="AQ2375" s="47"/>
      <c r="AR2375" s="47"/>
      <c r="AS2375" s="47"/>
      <c r="AT2375" s="47"/>
      <c r="AU2375" s="47"/>
      <c r="AV2375" s="47"/>
      <c r="AW2375" s="47"/>
      <c r="AX2375" s="47"/>
      <c r="AY2375" s="47"/>
      <c r="AZ2375" s="47"/>
      <c r="BA2375" s="47"/>
      <c r="BB2375" s="47"/>
      <c r="BC2375" s="47"/>
      <c r="BD2375" s="47"/>
      <c r="BE2375" s="47"/>
      <c r="BF2375" s="47"/>
      <c r="BG2375" s="47"/>
      <c r="BH2375" s="47"/>
      <c r="BI2375" s="47"/>
      <c r="BJ2375" s="47"/>
      <c r="BK2375" s="47"/>
      <c r="BL2375" s="47"/>
      <c r="BM2375" s="47"/>
      <c r="BN2375" s="47"/>
      <c r="BO2375" s="47"/>
      <c r="BP2375" s="47"/>
      <c r="BQ2375" s="47"/>
      <c r="BR2375" s="47"/>
      <c r="BS2375" s="47"/>
      <c r="BT2375" s="47"/>
      <c r="BU2375" s="47"/>
      <c r="BV2375" s="47"/>
      <c r="BW2375" s="47"/>
      <c r="BX2375" s="47"/>
      <c r="BY2375" s="47"/>
      <c r="BZ2375" s="47"/>
      <c r="CA2375" s="47"/>
      <c r="CB2375" s="47"/>
      <c r="CC2375" s="47"/>
      <c r="CD2375" s="47"/>
      <c r="CE2375" s="47"/>
      <c r="CF2375" s="47"/>
      <c r="CG2375" s="47"/>
      <c r="CH2375" s="47"/>
      <c r="CI2375" s="47"/>
    </row>
    <row r="2376" spans="3:87">
      <c r="C2376" s="17"/>
      <c r="D2376" s="90"/>
      <c r="E2376" s="47"/>
      <c r="F2376" s="47"/>
      <c r="G2376" s="47"/>
      <c r="H2376" s="47"/>
      <c r="I2376" s="47"/>
      <c r="J2376" s="47"/>
      <c r="K2376" s="47"/>
      <c r="L2376" s="47"/>
      <c r="M2376" s="47"/>
      <c r="N2376" s="47"/>
      <c r="O2376" s="47"/>
      <c r="P2376" s="47"/>
      <c r="Q2376" s="47"/>
      <c r="R2376" s="47"/>
      <c r="S2376" s="47"/>
      <c r="T2376" s="47"/>
      <c r="U2376" s="47"/>
      <c r="V2376" s="47"/>
      <c r="W2376" s="47"/>
      <c r="X2376" s="47"/>
      <c r="Y2376" s="47"/>
      <c r="Z2376" s="47"/>
      <c r="AA2376" s="47"/>
      <c r="AB2376" s="47"/>
      <c r="AC2376" s="47"/>
      <c r="AD2376" s="47"/>
      <c r="AE2376" s="47"/>
      <c r="AF2376" s="47"/>
      <c r="AG2376" s="47"/>
      <c r="AH2376" s="47"/>
      <c r="AI2376" s="47"/>
      <c r="AJ2376" s="47"/>
      <c r="AK2376" s="47"/>
      <c r="AL2376" s="47"/>
      <c r="AM2376" s="47"/>
      <c r="AN2376" s="47"/>
      <c r="AO2376" s="47"/>
      <c r="AP2376" s="47"/>
      <c r="AQ2376" s="47"/>
      <c r="AR2376" s="47"/>
      <c r="AS2376" s="47"/>
      <c r="AT2376" s="47"/>
      <c r="AU2376" s="47"/>
      <c r="AV2376" s="47"/>
      <c r="AW2376" s="47"/>
      <c r="AX2376" s="47"/>
      <c r="AY2376" s="47"/>
      <c r="AZ2376" s="47"/>
      <c r="BA2376" s="47"/>
      <c r="BB2376" s="47"/>
      <c r="BC2376" s="47"/>
      <c r="BD2376" s="47"/>
      <c r="BE2376" s="47"/>
      <c r="BF2376" s="47"/>
      <c r="BG2376" s="47"/>
      <c r="BH2376" s="47"/>
      <c r="BI2376" s="47"/>
      <c r="BJ2376" s="47"/>
      <c r="BK2376" s="47"/>
      <c r="BL2376" s="47"/>
      <c r="BM2376" s="47"/>
      <c r="BN2376" s="47"/>
      <c r="BO2376" s="47"/>
      <c r="BP2376" s="47"/>
      <c r="BQ2376" s="47"/>
      <c r="BR2376" s="47"/>
      <c r="BS2376" s="47"/>
      <c r="BT2376" s="47"/>
      <c r="BU2376" s="47"/>
      <c r="BV2376" s="47"/>
      <c r="BW2376" s="47"/>
      <c r="BX2376" s="47"/>
      <c r="BY2376" s="47"/>
      <c r="BZ2376" s="47"/>
      <c r="CA2376" s="47"/>
      <c r="CB2376" s="47"/>
      <c r="CC2376" s="47"/>
      <c r="CD2376" s="47"/>
      <c r="CE2376" s="47"/>
      <c r="CF2376" s="47"/>
      <c r="CG2376" s="47"/>
      <c r="CH2376" s="47"/>
      <c r="CI2376" s="47"/>
    </row>
    <row r="2377" spans="3:87">
      <c r="C2377" s="17"/>
      <c r="D2377" s="90"/>
      <c r="E2377" s="47"/>
      <c r="F2377" s="47"/>
      <c r="G2377" s="47"/>
      <c r="H2377" s="47"/>
      <c r="I2377" s="47"/>
      <c r="J2377" s="47"/>
      <c r="K2377" s="47"/>
      <c r="L2377" s="47"/>
      <c r="M2377" s="47"/>
      <c r="N2377" s="47"/>
      <c r="O2377" s="47"/>
      <c r="P2377" s="47"/>
      <c r="Q2377" s="47"/>
      <c r="R2377" s="47"/>
      <c r="S2377" s="47"/>
      <c r="T2377" s="47"/>
      <c r="U2377" s="47"/>
      <c r="V2377" s="47"/>
      <c r="W2377" s="47"/>
      <c r="X2377" s="47"/>
      <c r="Y2377" s="47"/>
      <c r="Z2377" s="47"/>
      <c r="AA2377" s="47"/>
      <c r="AB2377" s="47"/>
      <c r="AC2377" s="47"/>
      <c r="AD2377" s="47"/>
      <c r="AE2377" s="47"/>
      <c r="AF2377" s="47"/>
      <c r="AG2377" s="47"/>
      <c r="AH2377" s="47"/>
      <c r="AI2377" s="47"/>
      <c r="AJ2377" s="47"/>
      <c r="AK2377" s="47"/>
      <c r="AL2377" s="47"/>
      <c r="AM2377" s="47"/>
      <c r="AN2377" s="47"/>
      <c r="AO2377" s="47"/>
      <c r="AP2377" s="47"/>
      <c r="AQ2377" s="47"/>
      <c r="AR2377" s="47"/>
      <c r="AS2377" s="47"/>
      <c r="AT2377" s="47"/>
      <c r="AU2377" s="47"/>
      <c r="AV2377" s="47"/>
      <c r="AW2377" s="47"/>
      <c r="AX2377" s="47"/>
      <c r="AY2377" s="47"/>
      <c r="AZ2377" s="47"/>
      <c r="BA2377" s="47"/>
      <c r="BB2377" s="47"/>
      <c r="BC2377" s="47"/>
      <c r="BD2377" s="47"/>
      <c r="BE2377" s="47"/>
      <c r="BF2377" s="47"/>
      <c r="BG2377" s="47"/>
      <c r="BH2377" s="47"/>
      <c r="BI2377" s="47"/>
      <c r="BJ2377" s="47"/>
      <c r="BK2377" s="47"/>
      <c r="BL2377" s="47"/>
      <c r="BM2377" s="47"/>
      <c r="BN2377" s="47"/>
      <c r="BO2377" s="47"/>
      <c r="BP2377" s="47"/>
      <c r="BQ2377" s="47"/>
      <c r="BR2377" s="47"/>
      <c r="BS2377" s="47"/>
      <c r="BT2377" s="47"/>
      <c r="BU2377" s="47"/>
      <c r="BV2377" s="47"/>
      <c r="BW2377" s="47"/>
      <c r="BX2377" s="47"/>
      <c r="BY2377" s="47"/>
      <c r="BZ2377" s="47"/>
      <c r="CA2377" s="47"/>
      <c r="CB2377" s="47"/>
      <c r="CC2377" s="47"/>
      <c r="CD2377" s="47"/>
      <c r="CE2377" s="47"/>
      <c r="CF2377" s="47"/>
      <c r="CG2377" s="47"/>
      <c r="CH2377" s="47"/>
      <c r="CI2377" s="47"/>
    </row>
    <row r="2378" spans="3:87">
      <c r="C2378" s="17"/>
      <c r="D2378" s="90"/>
      <c r="E2378" s="47"/>
      <c r="F2378" s="47"/>
      <c r="G2378" s="47"/>
      <c r="H2378" s="47"/>
      <c r="I2378" s="47"/>
      <c r="J2378" s="47"/>
      <c r="K2378" s="47"/>
      <c r="L2378" s="47"/>
      <c r="M2378" s="47"/>
      <c r="N2378" s="47"/>
      <c r="O2378" s="47"/>
      <c r="P2378" s="47"/>
      <c r="Q2378" s="47"/>
      <c r="R2378" s="47"/>
      <c r="S2378" s="47"/>
      <c r="T2378" s="47"/>
      <c r="U2378" s="47"/>
      <c r="V2378" s="47"/>
      <c r="W2378" s="47"/>
      <c r="X2378" s="47"/>
      <c r="Y2378" s="47"/>
      <c r="Z2378" s="47"/>
      <c r="AA2378" s="47"/>
      <c r="AB2378" s="47"/>
      <c r="AC2378" s="47"/>
      <c r="AD2378" s="47"/>
      <c r="AE2378" s="47"/>
      <c r="AF2378" s="47"/>
      <c r="AG2378" s="47"/>
      <c r="AH2378" s="47"/>
      <c r="AI2378" s="47"/>
      <c r="AJ2378" s="47"/>
      <c r="AK2378" s="47"/>
      <c r="AL2378" s="47"/>
      <c r="AM2378" s="47"/>
      <c r="AN2378" s="47"/>
      <c r="AO2378" s="47"/>
      <c r="AP2378" s="47"/>
      <c r="AQ2378" s="47"/>
      <c r="AR2378" s="47"/>
      <c r="AS2378" s="47"/>
      <c r="AT2378" s="47"/>
      <c r="AU2378" s="47"/>
      <c r="AV2378" s="47"/>
      <c r="AW2378" s="47"/>
      <c r="AX2378" s="47"/>
      <c r="AY2378" s="47"/>
      <c r="AZ2378" s="47"/>
      <c r="BA2378" s="47"/>
      <c r="BB2378" s="47"/>
      <c r="BC2378" s="47"/>
      <c r="BD2378" s="47"/>
      <c r="BE2378" s="47"/>
      <c r="BF2378" s="47"/>
      <c r="BG2378" s="47"/>
      <c r="BH2378" s="47"/>
      <c r="BI2378" s="47"/>
      <c r="BJ2378" s="47"/>
      <c r="BK2378" s="47"/>
      <c r="BL2378" s="47"/>
      <c r="BM2378" s="47"/>
      <c r="BN2378" s="47"/>
      <c r="BO2378" s="47"/>
      <c r="BP2378" s="47"/>
      <c r="BQ2378" s="47"/>
      <c r="BR2378" s="47"/>
      <c r="BS2378" s="47"/>
      <c r="BT2378" s="47"/>
      <c r="BU2378" s="47"/>
      <c r="BV2378" s="47"/>
      <c r="BW2378" s="47"/>
      <c r="BX2378" s="47"/>
      <c r="BY2378" s="47"/>
      <c r="BZ2378" s="47"/>
      <c r="CA2378" s="47"/>
      <c r="CB2378" s="47"/>
      <c r="CC2378" s="47"/>
      <c r="CD2378" s="47"/>
      <c r="CE2378" s="47"/>
      <c r="CF2378" s="47"/>
      <c r="CG2378" s="47"/>
      <c r="CH2378" s="47"/>
      <c r="CI2378" s="47"/>
    </row>
    <row r="2379" spans="3:87">
      <c r="C2379" s="17"/>
      <c r="D2379" s="90"/>
      <c r="E2379" s="47"/>
      <c r="F2379" s="47"/>
      <c r="G2379" s="47"/>
      <c r="H2379" s="47"/>
      <c r="I2379" s="47"/>
      <c r="J2379" s="47"/>
      <c r="K2379" s="47"/>
      <c r="L2379" s="47"/>
      <c r="M2379" s="47"/>
      <c r="N2379" s="47"/>
      <c r="O2379" s="47"/>
      <c r="P2379" s="47"/>
      <c r="Q2379" s="47"/>
      <c r="R2379" s="47"/>
      <c r="S2379" s="47"/>
      <c r="T2379" s="47"/>
      <c r="U2379" s="47"/>
      <c r="V2379" s="47"/>
      <c r="W2379" s="47"/>
      <c r="X2379" s="47"/>
      <c r="Y2379" s="47"/>
      <c r="Z2379" s="47"/>
      <c r="AA2379" s="47"/>
      <c r="AB2379" s="47"/>
      <c r="AC2379" s="47"/>
      <c r="AD2379" s="47"/>
      <c r="AE2379" s="47"/>
      <c r="AF2379" s="47"/>
      <c r="AG2379" s="47"/>
      <c r="AH2379" s="47"/>
      <c r="AI2379" s="47"/>
      <c r="AJ2379" s="47"/>
      <c r="AK2379" s="47"/>
      <c r="AL2379" s="47"/>
      <c r="AM2379" s="47"/>
      <c r="AN2379" s="47"/>
      <c r="AO2379" s="47"/>
      <c r="AP2379" s="47"/>
      <c r="AQ2379" s="47"/>
      <c r="AR2379" s="47"/>
      <c r="AS2379" s="47"/>
      <c r="AT2379" s="47"/>
      <c r="AU2379" s="47"/>
      <c r="AV2379" s="47"/>
      <c r="AW2379" s="47"/>
      <c r="AX2379" s="47"/>
      <c r="AY2379" s="47"/>
      <c r="AZ2379" s="47"/>
      <c r="BA2379" s="47"/>
      <c r="BB2379" s="47"/>
      <c r="BC2379" s="47"/>
      <c r="BD2379" s="47"/>
      <c r="BE2379" s="47"/>
      <c r="BF2379" s="47"/>
      <c r="BG2379" s="47"/>
      <c r="BH2379" s="47"/>
      <c r="BI2379" s="47"/>
      <c r="BJ2379" s="47"/>
      <c r="BK2379" s="47"/>
      <c r="BL2379" s="47"/>
      <c r="BM2379" s="47"/>
      <c r="BN2379" s="47"/>
      <c r="BO2379" s="47"/>
      <c r="BP2379" s="47"/>
      <c r="BQ2379" s="47"/>
      <c r="BR2379" s="47"/>
      <c r="BS2379" s="47"/>
      <c r="BT2379" s="47"/>
      <c r="BU2379" s="47"/>
      <c r="BV2379" s="47"/>
      <c r="BW2379" s="47"/>
      <c r="BX2379" s="47"/>
      <c r="BY2379" s="47"/>
      <c r="BZ2379" s="47"/>
      <c r="CA2379" s="47"/>
      <c r="CB2379" s="47"/>
      <c r="CC2379" s="47"/>
      <c r="CD2379" s="47"/>
      <c r="CE2379" s="47"/>
      <c r="CF2379" s="47"/>
      <c r="CG2379" s="47"/>
      <c r="CH2379" s="47"/>
      <c r="CI2379" s="47"/>
    </row>
    <row r="2380" spans="3:87">
      <c r="C2380" s="17"/>
      <c r="D2380" s="90"/>
      <c r="E2380" s="47"/>
      <c r="F2380" s="47"/>
      <c r="G2380" s="47"/>
      <c r="H2380" s="47"/>
      <c r="I2380" s="47"/>
      <c r="J2380" s="47"/>
      <c r="K2380" s="47"/>
      <c r="L2380" s="47"/>
      <c r="M2380" s="47"/>
      <c r="N2380" s="47"/>
      <c r="O2380" s="47"/>
      <c r="P2380" s="47"/>
      <c r="Q2380" s="47"/>
      <c r="R2380" s="47"/>
      <c r="S2380" s="47"/>
      <c r="T2380" s="47"/>
      <c r="U2380" s="47"/>
      <c r="V2380" s="47"/>
      <c r="W2380" s="47"/>
      <c r="X2380" s="47"/>
      <c r="Y2380" s="47"/>
      <c r="Z2380" s="47"/>
      <c r="AA2380" s="47"/>
      <c r="AB2380" s="47"/>
      <c r="AC2380" s="47"/>
      <c r="AD2380" s="47"/>
      <c r="AE2380" s="47"/>
      <c r="AF2380" s="47"/>
      <c r="AG2380" s="47"/>
      <c r="AH2380" s="47"/>
      <c r="AI2380" s="47"/>
      <c r="AJ2380" s="47"/>
      <c r="AK2380" s="47"/>
      <c r="AL2380" s="47"/>
      <c r="AM2380" s="47"/>
      <c r="AN2380" s="47"/>
      <c r="AO2380" s="47"/>
      <c r="AP2380" s="47"/>
      <c r="AQ2380" s="47"/>
      <c r="AR2380" s="47"/>
      <c r="AS2380" s="47"/>
      <c r="AT2380" s="47"/>
      <c r="AU2380" s="47"/>
      <c r="AV2380" s="47"/>
      <c r="AW2380" s="47"/>
      <c r="AX2380" s="47"/>
      <c r="AY2380" s="47"/>
      <c r="AZ2380" s="47"/>
      <c r="BA2380" s="47"/>
      <c r="BB2380" s="47"/>
      <c r="BC2380" s="47"/>
      <c r="BD2380" s="47"/>
      <c r="BE2380" s="47"/>
      <c r="BF2380" s="47"/>
      <c r="BG2380" s="47"/>
      <c r="BH2380" s="47"/>
      <c r="BI2380" s="47"/>
      <c r="BJ2380" s="47"/>
      <c r="BK2380" s="47"/>
      <c r="BL2380" s="47"/>
      <c r="BM2380" s="47"/>
      <c r="BN2380" s="47"/>
      <c r="BO2380" s="47"/>
      <c r="BP2380" s="47"/>
      <c r="BQ2380" s="47"/>
      <c r="BR2380" s="47"/>
      <c r="BS2380" s="47"/>
      <c r="BT2380" s="47"/>
      <c r="BU2380" s="47"/>
      <c r="BV2380" s="47"/>
      <c r="BW2380" s="47"/>
      <c r="BX2380" s="47"/>
      <c r="BY2380" s="47"/>
      <c r="BZ2380" s="47"/>
      <c r="CA2380" s="47"/>
      <c r="CB2380" s="47"/>
      <c r="CC2380" s="47"/>
      <c r="CD2380" s="47"/>
      <c r="CE2380" s="47"/>
      <c r="CF2380" s="47"/>
      <c r="CG2380" s="47"/>
      <c r="CH2380" s="47"/>
      <c r="CI2380" s="47"/>
    </row>
    <row r="2381" spans="3:87">
      <c r="C2381" s="17"/>
      <c r="D2381" s="90"/>
      <c r="E2381" s="47"/>
      <c r="F2381" s="47"/>
      <c r="G2381" s="47"/>
      <c r="H2381" s="47"/>
      <c r="I2381" s="47"/>
      <c r="J2381" s="47"/>
      <c r="K2381" s="47"/>
      <c r="L2381" s="47"/>
      <c r="M2381" s="47"/>
      <c r="N2381" s="47"/>
      <c r="O2381" s="47"/>
      <c r="P2381" s="47"/>
      <c r="Q2381" s="47"/>
      <c r="R2381" s="47"/>
      <c r="S2381" s="47"/>
      <c r="T2381" s="47"/>
      <c r="U2381" s="47"/>
      <c r="V2381" s="47"/>
      <c r="W2381" s="47"/>
      <c r="X2381" s="47"/>
      <c r="Y2381" s="47"/>
      <c r="Z2381" s="47"/>
      <c r="AA2381" s="47"/>
      <c r="AB2381" s="47"/>
      <c r="AC2381" s="47"/>
      <c r="AD2381" s="47"/>
      <c r="AE2381" s="47"/>
      <c r="AF2381" s="47"/>
      <c r="AG2381" s="47"/>
      <c r="AH2381" s="47"/>
      <c r="AI2381" s="47"/>
      <c r="AJ2381" s="47"/>
      <c r="AK2381" s="47"/>
      <c r="AL2381" s="47"/>
      <c r="AM2381" s="47"/>
      <c r="AN2381" s="47"/>
      <c r="AO2381" s="47"/>
      <c r="AP2381" s="47"/>
      <c r="AQ2381" s="47"/>
      <c r="AR2381" s="47"/>
      <c r="AS2381" s="47"/>
      <c r="AT2381" s="47"/>
      <c r="AU2381" s="47"/>
      <c r="AV2381" s="47"/>
      <c r="AW2381" s="47"/>
      <c r="AX2381" s="47"/>
      <c r="AY2381" s="47"/>
      <c r="AZ2381" s="47"/>
      <c r="BA2381" s="47"/>
      <c r="BB2381" s="47"/>
      <c r="BC2381" s="47"/>
      <c r="BD2381" s="47"/>
      <c r="BE2381" s="47"/>
      <c r="BF2381" s="47"/>
      <c r="BG2381" s="47"/>
      <c r="BH2381" s="47"/>
      <c r="BI2381" s="47"/>
      <c r="BJ2381" s="47"/>
      <c r="BK2381" s="47"/>
      <c r="BL2381" s="47"/>
      <c r="BM2381" s="47"/>
      <c r="BN2381" s="47"/>
      <c r="BO2381" s="47"/>
      <c r="BP2381" s="47"/>
      <c r="BQ2381" s="47"/>
      <c r="BR2381" s="47"/>
      <c r="BS2381" s="47"/>
      <c r="BT2381" s="47"/>
      <c r="BU2381" s="47"/>
      <c r="BV2381" s="47"/>
      <c r="BW2381" s="47"/>
      <c r="BX2381" s="47"/>
      <c r="BY2381" s="47"/>
      <c r="BZ2381" s="47"/>
      <c r="CA2381" s="47"/>
      <c r="CB2381" s="47"/>
      <c r="CC2381" s="47"/>
      <c r="CD2381" s="47"/>
      <c r="CE2381" s="47"/>
      <c r="CF2381" s="47"/>
      <c r="CG2381" s="47"/>
      <c r="CH2381" s="47"/>
      <c r="CI2381" s="47"/>
    </row>
    <row r="2382" spans="3:87">
      <c r="C2382" s="17"/>
      <c r="D2382" s="90"/>
      <c r="E2382" s="47"/>
      <c r="F2382" s="47"/>
      <c r="G2382" s="47"/>
      <c r="H2382" s="47"/>
      <c r="I2382" s="47"/>
      <c r="J2382" s="47"/>
      <c r="K2382" s="47"/>
      <c r="L2382" s="47"/>
      <c r="M2382" s="47"/>
      <c r="N2382" s="47"/>
      <c r="O2382" s="47"/>
      <c r="P2382" s="47"/>
      <c r="Q2382" s="47"/>
      <c r="R2382" s="47"/>
      <c r="S2382" s="47"/>
      <c r="T2382" s="47"/>
      <c r="U2382" s="47"/>
      <c r="V2382" s="47"/>
      <c r="W2382" s="47"/>
      <c r="X2382" s="47"/>
      <c r="Y2382" s="47"/>
      <c r="Z2382" s="47"/>
      <c r="AA2382" s="47"/>
      <c r="AB2382" s="47"/>
      <c r="AC2382" s="47"/>
      <c r="AD2382" s="47"/>
      <c r="AE2382" s="47"/>
      <c r="AF2382" s="47"/>
      <c r="AG2382" s="47"/>
      <c r="AH2382" s="47"/>
      <c r="AI2382" s="47"/>
      <c r="AJ2382" s="47"/>
      <c r="AK2382" s="47"/>
      <c r="AL2382" s="47"/>
      <c r="AM2382" s="47"/>
      <c r="AN2382" s="47"/>
      <c r="AO2382" s="47"/>
      <c r="AP2382" s="47"/>
      <c r="AQ2382" s="47"/>
      <c r="AR2382" s="47"/>
      <c r="AS2382" s="47"/>
      <c r="AT2382" s="47"/>
      <c r="AU2382" s="47"/>
      <c r="AV2382" s="47"/>
      <c r="AW2382" s="47"/>
      <c r="AX2382" s="47"/>
      <c r="AY2382" s="47"/>
      <c r="AZ2382" s="47"/>
      <c r="BA2382" s="47"/>
      <c r="BB2382" s="47"/>
      <c r="BC2382" s="47"/>
      <c r="BD2382" s="47"/>
      <c r="BE2382" s="47"/>
      <c r="BF2382" s="47"/>
      <c r="BG2382" s="47"/>
      <c r="BH2382" s="47"/>
      <c r="BI2382" s="47"/>
      <c r="BJ2382" s="47"/>
      <c r="BK2382" s="47"/>
      <c r="BL2382" s="47"/>
      <c r="BM2382" s="47"/>
      <c r="BN2382" s="47"/>
      <c r="BO2382" s="47"/>
      <c r="BP2382" s="47"/>
      <c r="BQ2382" s="47"/>
      <c r="BR2382" s="47"/>
      <c r="BS2382" s="47"/>
      <c r="BT2382" s="47"/>
      <c r="BU2382" s="47"/>
      <c r="BV2382" s="47"/>
      <c r="BW2382" s="47"/>
      <c r="BX2382" s="47"/>
      <c r="BY2382" s="47"/>
      <c r="BZ2382" s="47"/>
      <c r="CA2382" s="47"/>
      <c r="CB2382" s="47"/>
      <c r="CC2382" s="47"/>
      <c r="CD2382" s="47"/>
      <c r="CE2382" s="47"/>
      <c r="CF2382" s="47"/>
      <c r="CG2382" s="47"/>
      <c r="CH2382" s="47"/>
      <c r="CI2382" s="47"/>
    </row>
    <row r="2383" spans="3:87">
      <c r="C2383" s="17"/>
      <c r="D2383" s="90"/>
      <c r="E2383" s="47"/>
      <c r="F2383" s="47"/>
      <c r="G2383" s="47"/>
      <c r="H2383" s="47"/>
      <c r="I2383" s="47"/>
      <c r="J2383" s="47"/>
      <c r="K2383" s="47"/>
      <c r="L2383" s="47"/>
      <c r="M2383" s="47"/>
      <c r="N2383" s="47"/>
      <c r="O2383" s="47"/>
      <c r="P2383" s="47"/>
      <c r="Q2383" s="47"/>
      <c r="R2383" s="47"/>
      <c r="S2383" s="47"/>
      <c r="T2383" s="47"/>
      <c r="U2383" s="47"/>
      <c r="V2383" s="47"/>
      <c r="W2383" s="47"/>
      <c r="X2383" s="47"/>
      <c r="Y2383" s="47"/>
      <c r="Z2383" s="47"/>
      <c r="AA2383" s="47"/>
      <c r="AB2383" s="47"/>
      <c r="AC2383" s="47"/>
      <c r="AD2383" s="47"/>
      <c r="AE2383" s="47"/>
      <c r="AF2383" s="47"/>
      <c r="AG2383" s="47"/>
      <c r="AH2383" s="47"/>
      <c r="AI2383" s="47"/>
      <c r="AJ2383" s="47"/>
      <c r="AK2383" s="47"/>
      <c r="AL2383" s="47"/>
      <c r="AM2383" s="47"/>
      <c r="AN2383" s="47"/>
      <c r="AO2383" s="47"/>
      <c r="AP2383" s="47"/>
      <c r="AQ2383" s="47"/>
      <c r="AR2383" s="47"/>
      <c r="AS2383" s="47"/>
      <c r="AT2383" s="47"/>
      <c r="AU2383" s="47"/>
      <c r="AV2383" s="47"/>
      <c r="AW2383" s="47"/>
      <c r="AX2383" s="47"/>
      <c r="AY2383" s="47"/>
      <c r="AZ2383" s="47"/>
      <c r="BA2383" s="47"/>
      <c r="BB2383" s="47"/>
      <c r="BC2383" s="47"/>
      <c r="BD2383" s="47"/>
      <c r="BE2383" s="47"/>
      <c r="BF2383" s="47"/>
      <c r="BG2383" s="47"/>
      <c r="BH2383" s="47"/>
      <c r="BI2383" s="47"/>
      <c r="BJ2383" s="47"/>
      <c r="BK2383" s="47"/>
      <c r="BL2383" s="47"/>
      <c r="BM2383" s="47"/>
      <c r="BN2383" s="47"/>
      <c r="BO2383" s="47"/>
      <c r="BP2383" s="47"/>
      <c r="BQ2383" s="47"/>
      <c r="BR2383" s="47"/>
      <c r="BS2383" s="47"/>
      <c r="BT2383" s="47"/>
      <c r="BU2383" s="47"/>
      <c r="BV2383" s="47"/>
      <c r="BW2383" s="47"/>
      <c r="BX2383" s="47"/>
      <c r="BY2383" s="47"/>
      <c r="BZ2383" s="47"/>
      <c r="CA2383" s="47"/>
      <c r="CB2383" s="47"/>
      <c r="CC2383" s="47"/>
      <c r="CD2383" s="47"/>
      <c r="CE2383" s="47"/>
      <c r="CF2383" s="47"/>
      <c r="CG2383" s="47"/>
      <c r="CH2383" s="47"/>
      <c r="CI2383" s="47"/>
    </row>
    <row r="2384" spans="3:87">
      <c r="C2384" s="17"/>
      <c r="D2384" s="90"/>
      <c r="E2384" s="47"/>
      <c r="F2384" s="47"/>
      <c r="G2384" s="47"/>
      <c r="H2384" s="47"/>
      <c r="I2384" s="47"/>
      <c r="J2384" s="47"/>
      <c r="K2384" s="47"/>
      <c r="L2384" s="47"/>
      <c r="M2384" s="47"/>
      <c r="N2384" s="47"/>
      <c r="O2384" s="47"/>
      <c r="P2384" s="47"/>
      <c r="Q2384" s="47"/>
      <c r="R2384" s="47"/>
      <c r="S2384" s="47"/>
      <c r="T2384" s="47"/>
      <c r="U2384" s="47"/>
      <c r="V2384" s="47"/>
      <c r="W2384" s="47"/>
      <c r="X2384" s="47"/>
      <c r="Y2384" s="47"/>
      <c r="Z2384" s="47"/>
      <c r="AA2384" s="47"/>
      <c r="AB2384" s="47"/>
      <c r="AC2384" s="47"/>
      <c r="AD2384" s="47"/>
      <c r="AE2384" s="47"/>
      <c r="AF2384" s="47"/>
      <c r="AG2384" s="47"/>
      <c r="AH2384" s="47"/>
      <c r="AI2384" s="47"/>
      <c r="AJ2384" s="47"/>
      <c r="AK2384" s="47"/>
      <c r="AL2384" s="47"/>
      <c r="AM2384" s="47"/>
      <c r="AN2384" s="47"/>
      <c r="AO2384" s="47"/>
      <c r="AP2384" s="47"/>
      <c r="AQ2384" s="47"/>
      <c r="AR2384" s="47"/>
      <c r="AS2384" s="47"/>
      <c r="AT2384" s="47"/>
      <c r="AU2384" s="47"/>
      <c r="AV2384" s="47"/>
      <c r="AW2384" s="47"/>
      <c r="AX2384" s="47"/>
      <c r="AY2384" s="47"/>
      <c r="AZ2384" s="47"/>
      <c r="BA2384" s="47"/>
      <c r="BB2384" s="47"/>
      <c r="BC2384" s="47"/>
      <c r="BD2384" s="47"/>
      <c r="BE2384" s="47"/>
      <c r="BF2384" s="47"/>
      <c r="BG2384" s="47"/>
      <c r="BH2384" s="47"/>
      <c r="BI2384" s="47"/>
      <c r="BJ2384" s="47"/>
      <c r="BK2384" s="47"/>
      <c r="BL2384" s="47"/>
      <c r="BM2384" s="47"/>
      <c r="BN2384" s="47"/>
      <c r="BO2384" s="47"/>
      <c r="BP2384" s="47"/>
      <c r="BQ2384" s="47"/>
      <c r="BR2384" s="47"/>
      <c r="BS2384" s="47"/>
      <c r="BT2384" s="47"/>
      <c r="BU2384" s="47"/>
      <c r="BV2384" s="47"/>
      <c r="BW2384" s="47"/>
      <c r="BX2384" s="47"/>
      <c r="BY2384" s="47"/>
      <c r="BZ2384" s="47"/>
      <c r="CA2384" s="47"/>
      <c r="CB2384" s="47"/>
      <c r="CC2384" s="47"/>
      <c r="CD2384" s="47"/>
      <c r="CE2384" s="47"/>
      <c r="CF2384" s="47"/>
      <c r="CG2384" s="47"/>
      <c r="CH2384" s="47"/>
      <c r="CI2384" s="47"/>
    </row>
    <row r="2385" spans="3:87">
      <c r="C2385" s="17"/>
      <c r="D2385" s="90"/>
      <c r="E2385" s="47"/>
      <c r="F2385" s="47"/>
      <c r="G2385" s="47"/>
      <c r="H2385" s="47"/>
      <c r="I2385" s="47"/>
      <c r="J2385" s="47"/>
      <c r="K2385" s="47"/>
      <c r="L2385" s="47"/>
      <c r="M2385" s="47"/>
      <c r="N2385" s="47"/>
      <c r="O2385" s="47"/>
      <c r="P2385" s="47"/>
      <c r="Q2385" s="47"/>
      <c r="R2385" s="47"/>
      <c r="S2385" s="47"/>
      <c r="T2385" s="47"/>
      <c r="U2385" s="47"/>
      <c r="V2385" s="47"/>
      <c r="W2385" s="47"/>
      <c r="X2385" s="47"/>
      <c r="Y2385" s="47"/>
      <c r="Z2385" s="47"/>
      <c r="AA2385" s="47"/>
      <c r="AB2385" s="47"/>
      <c r="AC2385" s="47"/>
      <c r="AD2385" s="47"/>
      <c r="AE2385" s="47"/>
      <c r="AF2385" s="47"/>
      <c r="AG2385" s="47"/>
      <c r="AH2385" s="47"/>
      <c r="AI2385" s="47"/>
      <c r="AJ2385" s="47"/>
      <c r="AK2385" s="47"/>
      <c r="AL2385" s="47"/>
      <c r="AM2385" s="47"/>
      <c r="AN2385" s="47"/>
      <c r="AO2385" s="47"/>
      <c r="AP2385" s="47"/>
      <c r="AQ2385" s="47"/>
      <c r="AR2385" s="47"/>
      <c r="AS2385" s="47"/>
      <c r="AT2385" s="47"/>
      <c r="AU2385" s="47"/>
      <c r="AV2385" s="47"/>
      <c r="AW2385" s="47"/>
      <c r="AX2385" s="47"/>
      <c r="AY2385" s="47"/>
      <c r="AZ2385" s="47"/>
      <c r="BA2385" s="47"/>
      <c r="BB2385" s="47"/>
      <c r="BC2385" s="47"/>
      <c r="BD2385" s="47"/>
      <c r="BE2385" s="47"/>
      <c r="BF2385" s="47"/>
      <c r="BG2385" s="47"/>
      <c r="BH2385" s="47"/>
      <c r="BI2385" s="47"/>
      <c r="BJ2385" s="47"/>
      <c r="BK2385" s="47"/>
      <c r="BL2385" s="47"/>
      <c r="BM2385" s="47"/>
      <c r="BN2385" s="47"/>
      <c r="BO2385" s="47"/>
      <c r="BP2385" s="47"/>
      <c r="BQ2385" s="47"/>
      <c r="BR2385" s="47"/>
      <c r="BS2385" s="47"/>
      <c r="BT2385" s="47"/>
      <c r="BU2385" s="47"/>
      <c r="BV2385" s="47"/>
      <c r="BW2385" s="47"/>
      <c r="BX2385" s="47"/>
      <c r="BY2385" s="47"/>
      <c r="BZ2385" s="47"/>
      <c r="CA2385" s="47"/>
      <c r="CB2385" s="47"/>
      <c r="CC2385" s="47"/>
      <c r="CD2385" s="47"/>
      <c r="CE2385" s="47"/>
      <c r="CF2385" s="47"/>
      <c r="CG2385" s="47"/>
      <c r="CH2385" s="47"/>
      <c r="CI2385" s="47"/>
    </row>
    <row r="2386" spans="3:87">
      <c r="C2386" s="17"/>
      <c r="D2386" s="90"/>
      <c r="E2386" s="47"/>
      <c r="F2386" s="47"/>
      <c r="G2386" s="47"/>
      <c r="H2386" s="47"/>
      <c r="I2386" s="47"/>
      <c r="J2386" s="47"/>
      <c r="K2386" s="47"/>
      <c r="L2386" s="47"/>
      <c r="M2386" s="47"/>
      <c r="N2386" s="47"/>
      <c r="O2386" s="47"/>
      <c r="P2386" s="47"/>
      <c r="Q2386" s="47"/>
      <c r="R2386" s="47"/>
      <c r="S2386" s="47"/>
      <c r="T2386" s="47"/>
      <c r="U2386" s="47"/>
      <c r="V2386" s="47"/>
      <c r="W2386" s="47"/>
      <c r="X2386" s="47"/>
      <c r="Y2386" s="47"/>
      <c r="Z2386" s="47"/>
      <c r="AA2386" s="47"/>
      <c r="AB2386" s="47"/>
      <c r="AC2386" s="47"/>
      <c r="AD2386" s="47"/>
      <c r="AE2386" s="47"/>
      <c r="AF2386" s="47"/>
      <c r="AG2386" s="47"/>
      <c r="AH2386" s="47"/>
      <c r="AI2386" s="47"/>
      <c r="AJ2386" s="47"/>
      <c r="AK2386" s="47"/>
      <c r="AL2386" s="47"/>
      <c r="AM2386" s="47"/>
      <c r="AN2386" s="47"/>
      <c r="AO2386" s="47"/>
      <c r="AP2386" s="47"/>
      <c r="AQ2386" s="47"/>
      <c r="AR2386" s="47"/>
      <c r="AS2386" s="47"/>
      <c r="AT2386" s="47"/>
      <c r="AU2386" s="47"/>
      <c r="AV2386" s="47"/>
      <c r="AW2386" s="47"/>
      <c r="AX2386" s="47"/>
      <c r="AY2386" s="47"/>
      <c r="AZ2386" s="47"/>
      <c r="BA2386" s="47"/>
      <c r="BB2386" s="47"/>
      <c r="BC2386" s="47"/>
      <c r="BD2386" s="47"/>
      <c r="BE2386" s="47"/>
      <c r="BF2386" s="47"/>
      <c r="BG2386" s="47"/>
      <c r="BH2386" s="47"/>
      <c r="BI2386" s="47"/>
      <c r="BJ2386" s="47"/>
      <c r="BK2386" s="47"/>
      <c r="BL2386" s="47"/>
      <c r="BM2386" s="47"/>
      <c r="BN2386" s="47"/>
      <c r="BO2386" s="47"/>
      <c r="BP2386" s="47"/>
      <c r="BQ2386" s="47"/>
      <c r="BR2386" s="47"/>
      <c r="BS2386" s="47"/>
      <c r="BT2386" s="47"/>
      <c r="BU2386" s="47"/>
      <c r="BV2386" s="47"/>
      <c r="BW2386" s="47"/>
      <c r="BX2386" s="47"/>
      <c r="BY2386" s="47"/>
      <c r="BZ2386" s="47"/>
      <c r="CA2386" s="47"/>
      <c r="CB2386" s="47"/>
      <c r="CC2386" s="47"/>
      <c r="CD2386" s="47"/>
      <c r="CE2386" s="47"/>
      <c r="CF2386" s="47"/>
      <c r="CG2386" s="47"/>
      <c r="CH2386" s="47"/>
      <c r="CI2386" s="47"/>
    </row>
    <row r="2387" spans="3:87">
      <c r="C2387" s="17"/>
      <c r="D2387" s="90"/>
      <c r="E2387" s="47"/>
      <c r="F2387" s="47"/>
      <c r="G2387" s="47"/>
      <c r="H2387" s="47"/>
      <c r="I2387" s="47"/>
      <c r="J2387" s="47"/>
      <c r="K2387" s="47"/>
      <c r="L2387" s="47"/>
      <c r="M2387" s="47"/>
      <c r="N2387" s="47"/>
      <c r="O2387" s="47"/>
      <c r="P2387" s="47"/>
      <c r="Q2387" s="47"/>
      <c r="R2387" s="47"/>
      <c r="S2387" s="47"/>
      <c r="T2387" s="47"/>
      <c r="U2387" s="47"/>
      <c r="V2387" s="47"/>
      <c r="W2387" s="47"/>
      <c r="X2387" s="47"/>
      <c r="Y2387" s="47"/>
      <c r="Z2387" s="47"/>
      <c r="AA2387" s="47"/>
      <c r="AB2387" s="47"/>
      <c r="AC2387" s="47"/>
      <c r="AD2387" s="47"/>
      <c r="AE2387" s="47"/>
      <c r="AF2387" s="47"/>
      <c r="AG2387" s="47"/>
      <c r="AH2387" s="47"/>
      <c r="AI2387" s="47"/>
      <c r="AJ2387" s="47"/>
      <c r="AK2387" s="47"/>
      <c r="AL2387" s="47"/>
      <c r="AM2387" s="47"/>
      <c r="AN2387" s="47"/>
      <c r="AO2387" s="47"/>
      <c r="AP2387" s="47"/>
      <c r="AQ2387" s="47"/>
      <c r="AR2387" s="47"/>
      <c r="AS2387" s="47"/>
      <c r="AT2387" s="47"/>
      <c r="AU2387" s="47"/>
      <c r="AV2387" s="47"/>
      <c r="AW2387" s="47"/>
      <c r="AX2387" s="47"/>
      <c r="AY2387" s="47"/>
      <c r="AZ2387" s="47"/>
      <c r="BA2387" s="47"/>
      <c r="BB2387" s="47"/>
      <c r="BC2387" s="47"/>
      <c r="BD2387" s="47"/>
      <c r="BE2387" s="47"/>
      <c r="BF2387" s="47"/>
      <c r="BG2387" s="47"/>
      <c r="BH2387" s="47"/>
      <c r="BI2387" s="47"/>
      <c r="BJ2387" s="47"/>
      <c r="BK2387" s="47"/>
      <c r="BL2387" s="47"/>
      <c r="BM2387" s="47"/>
      <c r="BN2387" s="47"/>
      <c r="BO2387" s="47"/>
      <c r="BP2387" s="47"/>
      <c r="BQ2387" s="47"/>
      <c r="BR2387" s="47"/>
      <c r="BS2387" s="47"/>
      <c r="BT2387" s="47"/>
      <c r="BU2387" s="47"/>
      <c r="BV2387" s="47"/>
      <c r="BW2387" s="47"/>
      <c r="BX2387" s="47"/>
      <c r="BY2387" s="47"/>
      <c r="BZ2387" s="47"/>
      <c r="CA2387" s="47"/>
      <c r="CB2387" s="47"/>
      <c r="CC2387" s="47"/>
      <c r="CD2387" s="47"/>
      <c r="CE2387" s="47"/>
      <c r="CF2387" s="47"/>
      <c r="CG2387" s="47"/>
      <c r="CH2387" s="47"/>
      <c r="CI2387" s="47"/>
    </row>
    <row r="2388" spans="3:87">
      <c r="C2388" s="17"/>
      <c r="D2388" s="90"/>
      <c r="E2388" s="47"/>
      <c r="F2388" s="47"/>
      <c r="G2388" s="47"/>
      <c r="H2388" s="47"/>
      <c r="I2388" s="47"/>
      <c r="J2388" s="47"/>
      <c r="K2388" s="47"/>
      <c r="L2388" s="47"/>
      <c r="M2388" s="47"/>
      <c r="N2388" s="47"/>
      <c r="O2388" s="47"/>
      <c r="P2388" s="47"/>
      <c r="Q2388" s="47"/>
      <c r="R2388" s="47"/>
      <c r="S2388" s="47"/>
      <c r="T2388" s="47"/>
      <c r="U2388" s="47"/>
      <c r="V2388" s="47"/>
      <c r="W2388" s="47"/>
      <c r="X2388" s="47"/>
      <c r="Y2388" s="47"/>
      <c r="Z2388" s="47"/>
      <c r="AA2388" s="47"/>
      <c r="AB2388" s="47"/>
      <c r="AC2388" s="47"/>
      <c r="AD2388" s="47"/>
      <c r="AE2388" s="47"/>
      <c r="AF2388" s="47"/>
      <c r="AG2388" s="47"/>
      <c r="AH2388" s="47"/>
      <c r="AI2388" s="47"/>
      <c r="AJ2388" s="47"/>
      <c r="AK2388" s="47"/>
      <c r="AL2388" s="47"/>
      <c r="AM2388" s="47"/>
      <c r="AN2388" s="47"/>
      <c r="AO2388" s="47"/>
      <c r="AP2388" s="47"/>
      <c r="AQ2388" s="47"/>
      <c r="AR2388" s="47"/>
      <c r="AS2388" s="47"/>
      <c r="AT2388" s="47"/>
      <c r="AU2388" s="47"/>
      <c r="AV2388" s="47"/>
      <c r="AW2388" s="47"/>
      <c r="AX2388" s="47"/>
      <c r="AY2388" s="47"/>
      <c r="AZ2388" s="47"/>
      <c r="BA2388" s="47"/>
      <c r="BB2388" s="47"/>
      <c r="BC2388" s="47"/>
      <c r="BD2388" s="47"/>
      <c r="BE2388" s="47"/>
      <c r="BF2388" s="47"/>
      <c r="BG2388" s="47"/>
      <c r="BH2388" s="47"/>
      <c r="BI2388" s="47"/>
      <c r="BJ2388" s="47"/>
      <c r="BK2388" s="47"/>
      <c r="BL2388" s="47"/>
      <c r="BM2388" s="47"/>
      <c r="BN2388" s="47"/>
      <c r="BO2388" s="47"/>
      <c r="BP2388" s="47"/>
      <c r="BQ2388" s="47"/>
      <c r="BR2388" s="47"/>
      <c r="BS2388" s="47"/>
      <c r="BT2388" s="47"/>
      <c r="BU2388" s="47"/>
      <c r="BV2388" s="47"/>
      <c r="BW2388" s="47"/>
      <c r="BX2388" s="47"/>
      <c r="BY2388" s="47"/>
      <c r="BZ2388" s="47"/>
      <c r="CA2388" s="47"/>
      <c r="CB2388" s="47"/>
      <c r="CC2388" s="47"/>
      <c r="CD2388" s="47"/>
      <c r="CE2388" s="47"/>
      <c r="CF2388" s="47"/>
      <c r="CG2388" s="47"/>
      <c r="CH2388" s="47"/>
      <c r="CI2388" s="47"/>
    </row>
    <row r="2389" spans="3:87">
      <c r="C2389" s="17"/>
      <c r="D2389" s="90"/>
      <c r="E2389" s="47"/>
      <c r="F2389" s="47"/>
      <c r="G2389" s="47"/>
      <c r="H2389" s="47"/>
      <c r="I2389" s="47"/>
      <c r="J2389" s="47"/>
      <c r="K2389" s="47"/>
      <c r="L2389" s="47"/>
      <c r="M2389" s="47"/>
      <c r="N2389" s="47"/>
      <c r="O2389" s="47"/>
      <c r="P2389" s="47"/>
      <c r="Q2389" s="47"/>
      <c r="R2389" s="47"/>
      <c r="S2389" s="47"/>
      <c r="T2389" s="47"/>
      <c r="U2389" s="47"/>
      <c r="V2389" s="47"/>
      <c r="W2389" s="47"/>
      <c r="X2389" s="47"/>
      <c r="Y2389" s="47"/>
      <c r="Z2389" s="47"/>
      <c r="AA2389" s="47"/>
      <c r="AB2389" s="47"/>
      <c r="AC2389" s="47"/>
      <c r="AD2389" s="47"/>
      <c r="AE2389" s="47"/>
      <c r="AF2389" s="47"/>
      <c r="AG2389" s="47"/>
      <c r="AH2389" s="47"/>
      <c r="AI2389" s="47"/>
      <c r="AJ2389" s="47"/>
      <c r="AK2389" s="47"/>
      <c r="AL2389" s="47"/>
      <c r="AM2389" s="47"/>
      <c r="AN2389" s="47"/>
      <c r="AO2389" s="47"/>
      <c r="AP2389" s="47"/>
      <c r="AQ2389" s="47"/>
      <c r="AR2389" s="47"/>
      <c r="AS2389" s="47"/>
      <c r="AT2389" s="47"/>
      <c r="AU2389" s="47"/>
      <c r="AV2389" s="47"/>
      <c r="AW2389" s="47"/>
      <c r="AX2389" s="47"/>
      <c r="AY2389" s="47"/>
      <c r="AZ2389" s="47"/>
      <c r="BA2389" s="47"/>
      <c r="BB2389" s="47"/>
      <c r="BC2389" s="47"/>
      <c r="BD2389" s="47"/>
      <c r="BE2389" s="47"/>
      <c r="BF2389" s="47"/>
      <c r="BG2389" s="47"/>
      <c r="BH2389" s="47"/>
      <c r="BI2389" s="47"/>
      <c r="BJ2389" s="47"/>
      <c r="BK2389" s="47"/>
      <c r="BL2389" s="47"/>
      <c r="BM2389" s="47"/>
      <c r="BN2389" s="47"/>
      <c r="BO2389" s="47"/>
      <c r="BP2389" s="47"/>
      <c r="BQ2389" s="47"/>
      <c r="BR2389" s="47"/>
      <c r="BS2389" s="47"/>
      <c r="BT2389" s="47"/>
      <c r="BU2389" s="47"/>
      <c r="BV2389" s="47"/>
      <c r="BW2389" s="47"/>
      <c r="BX2389" s="47"/>
      <c r="BY2389" s="47"/>
      <c r="BZ2389" s="47"/>
      <c r="CA2389" s="47"/>
      <c r="CB2389" s="47"/>
      <c r="CC2389" s="47"/>
      <c r="CD2389" s="47"/>
      <c r="CE2389" s="47"/>
      <c r="CF2389" s="47"/>
      <c r="CG2389" s="47"/>
      <c r="CH2389" s="47"/>
      <c r="CI2389" s="47"/>
    </row>
    <row r="2390" spans="3:87">
      <c r="C2390" s="17"/>
      <c r="D2390" s="90"/>
      <c r="E2390" s="47"/>
      <c r="F2390" s="47"/>
      <c r="G2390" s="47"/>
      <c r="H2390" s="47"/>
      <c r="I2390" s="47"/>
      <c r="J2390" s="47"/>
      <c r="K2390" s="47"/>
      <c r="L2390" s="47"/>
      <c r="M2390" s="47"/>
      <c r="N2390" s="47"/>
      <c r="O2390" s="47"/>
      <c r="P2390" s="47"/>
      <c r="Q2390" s="47"/>
      <c r="R2390" s="47"/>
      <c r="S2390" s="47"/>
      <c r="T2390" s="47"/>
      <c r="U2390" s="47"/>
      <c r="V2390" s="47"/>
      <c r="W2390" s="47"/>
      <c r="X2390" s="47"/>
      <c r="Y2390" s="47"/>
      <c r="Z2390" s="47"/>
      <c r="AA2390" s="47"/>
      <c r="AB2390" s="47"/>
      <c r="AC2390" s="47"/>
      <c r="AD2390" s="47"/>
      <c r="AE2390" s="47"/>
      <c r="AF2390" s="47"/>
      <c r="AG2390" s="47"/>
      <c r="AH2390" s="47"/>
      <c r="AI2390" s="47"/>
      <c r="AJ2390" s="47"/>
      <c r="AK2390" s="47"/>
      <c r="AL2390" s="47"/>
      <c r="AM2390" s="47"/>
      <c r="AN2390" s="47"/>
      <c r="AO2390" s="47"/>
      <c r="AP2390" s="47"/>
      <c r="AQ2390" s="47"/>
      <c r="AR2390" s="47"/>
      <c r="AS2390" s="47"/>
      <c r="AT2390" s="47"/>
      <c r="AU2390" s="47"/>
      <c r="AV2390" s="47"/>
      <c r="AW2390" s="47"/>
      <c r="AX2390" s="47"/>
      <c r="AY2390" s="47"/>
      <c r="AZ2390" s="47"/>
      <c r="BA2390" s="47"/>
      <c r="BB2390" s="47"/>
      <c r="BC2390" s="47"/>
      <c r="BD2390" s="47"/>
      <c r="BE2390" s="47"/>
      <c r="BF2390" s="47"/>
      <c r="BG2390" s="47"/>
      <c r="BH2390" s="47"/>
      <c r="BI2390" s="47"/>
      <c r="BJ2390" s="47"/>
      <c r="BK2390" s="47"/>
      <c r="BL2390" s="47"/>
      <c r="BM2390" s="47"/>
      <c r="BN2390" s="47"/>
      <c r="BO2390" s="47"/>
      <c r="BP2390" s="47"/>
      <c r="BQ2390" s="47"/>
      <c r="BR2390" s="47"/>
      <c r="BS2390" s="47"/>
      <c r="BT2390" s="47"/>
      <c r="BU2390" s="47"/>
      <c r="BV2390" s="47"/>
      <c r="BW2390" s="47"/>
      <c r="BX2390" s="47"/>
      <c r="BY2390" s="47"/>
      <c r="BZ2390" s="47"/>
      <c r="CA2390" s="47"/>
      <c r="CB2390" s="47"/>
      <c r="CC2390" s="47"/>
      <c r="CD2390" s="47"/>
      <c r="CE2390" s="47"/>
      <c r="CF2390" s="47"/>
      <c r="CG2390" s="47"/>
      <c r="CH2390" s="47"/>
      <c r="CI2390" s="47"/>
    </row>
    <row r="2391" spans="3:87">
      <c r="C2391" s="17"/>
      <c r="D2391" s="90"/>
      <c r="E2391" s="47"/>
      <c r="F2391" s="47"/>
      <c r="G2391" s="47"/>
      <c r="H2391" s="47"/>
      <c r="I2391" s="47"/>
      <c r="J2391" s="47"/>
      <c r="K2391" s="47"/>
      <c r="L2391" s="47"/>
      <c r="M2391" s="47"/>
      <c r="N2391" s="47"/>
      <c r="O2391" s="47"/>
      <c r="P2391" s="47"/>
      <c r="Q2391" s="47"/>
      <c r="R2391" s="47"/>
      <c r="S2391" s="47"/>
      <c r="T2391" s="47"/>
      <c r="U2391" s="47"/>
      <c r="V2391" s="47"/>
      <c r="W2391" s="47"/>
      <c r="X2391" s="47"/>
      <c r="Y2391" s="47"/>
      <c r="Z2391" s="47"/>
      <c r="AA2391" s="47"/>
      <c r="AB2391" s="47"/>
      <c r="AC2391" s="47"/>
      <c r="AD2391" s="47"/>
      <c r="AE2391" s="47"/>
      <c r="AF2391" s="47"/>
      <c r="AG2391" s="47"/>
      <c r="AH2391" s="47"/>
      <c r="AI2391" s="47"/>
      <c r="AJ2391" s="47"/>
      <c r="AK2391" s="47"/>
      <c r="AL2391" s="47"/>
      <c r="AM2391" s="47"/>
      <c r="AN2391" s="47"/>
      <c r="AO2391" s="47"/>
      <c r="AP2391" s="47"/>
      <c r="AQ2391" s="47"/>
      <c r="AR2391" s="47"/>
      <c r="AS2391" s="47"/>
      <c r="AT2391" s="47"/>
      <c r="AU2391" s="47"/>
      <c r="AV2391" s="47"/>
      <c r="AW2391" s="47"/>
      <c r="AX2391" s="47"/>
      <c r="AY2391" s="47"/>
      <c r="AZ2391" s="47"/>
      <c r="BA2391" s="47"/>
      <c r="BB2391" s="47"/>
      <c r="BC2391" s="47"/>
      <c r="BD2391" s="47"/>
      <c r="BE2391" s="47"/>
      <c r="BF2391" s="47"/>
      <c r="BG2391" s="47"/>
      <c r="BH2391" s="47"/>
      <c r="BI2391" s="47"/>
      <c r="BJ2391" s="47"/>
      <c r="BK2391" s="47"/>
      <c r="BL2391" s="47"/>
      <c r="BM2391" s="47"/>
      <c r="BN2391" s="47"/>
      <c r="BO2391" s="47"/>
      <c r="BP2391" s="47"/>
      <c r="BQ2391" s="47"/>
      <c r="BR2391" s="47"/>
      <c r="BS2391" s="47"/>
      <c r="BT2391" s="47"/>
      <c r="BU2391" s="47"/>
      <c r="BV2391" s="47"/>
      <c r="BW2391" s="47"/>
      <c r="BX2391" s="47"/>
      <c r="BY2391" s="47"/>
      <c r="BZ2391" s="47"/>
      <c r="CA2391" s="47"/>
      <c r="CB2391" s="47"/>
      <c r="CC2391" s="47"/>
      <c r="CD2391" s="47"/>
      <c r="CE2391" s="47"/>
      <c r="CF2391" s="47"/>
      <c r="CG2391" s="47"/>
      <c r="CH2391" s="47"/>
      <c r="CI2391" s="47"/>
    </row>
    <row r="2392" spans="3:87">
      <c r="C2392" s="17"/>
      <c r="D2392" s="90"/>
      <c r="E2392" s="47"/>
      <c r="F2392" s="47"/>
      <c r="G2392" s="47"/>
      <c r="H2392" s="47"/>
      <c r="I2392" s="47"/>
      <c r="J2392" s="47"/>
      <c r="K2392" s="47"/>
      <c r="L2392" s="47"/>
      <c r="M2392" s="47"/>
      <c r="N2392" s="47"/>
      <c r="O2392" s="47"/>
      <c r="P2392" s="47"/>
      <c r="Q2392" s="47"/>
      <c r="R2392" s="47"/>
      <c r="S2392" s="47"/>
      <c r="T2392" s="47"/>
      <c r="U2392" s="47"/>
      <c r="V2392" s="47"/>
      <c r="W2392" s="47"/>
      <c r="X2392" s="47"/>
      <c r="Y2392" s="47"/>
      <c r="Z2392" s="47"/>
      <c r="AA2392" s="47"/>
      <c r="AB2392" s="47"/>
      <c r="AC2392" s="47"/>
      <c r="AD2392" s="47"/>
      <c r="AE2392" s="47"/>
      <c r="AF2392" s="47"/>
      <c r="AG2392" s="47"/>
      <c r="AH2392" s="47"/>
      <c r="AI2392" s="47"/>
      <c r="AJ2392" s="47"/>
      <c r="AK2392" s="47"/>
      <c r="AL2392" s="47"/>
      <c r="AM2392" s="47"/>
      <c r="AN2392" s="47"/>
      <c r="AO2392" s="47"/>
      <c r="AP2392" s="47"/>
      <c r="AQ2392" s="47"/>
      <c r="AR2392" s="47"/>
      <c r="AS2392" s="47"/>
      <c r="AT2392" s="47"/>
      <c r="AU2392" s="47"/>
      <c r="AV2392" s="47"/>
      <c r="AW2392" s="47"/>
      <c r="AX2392" s="47"/>
      <c r="AY2392" s="47"/>
      <c r="AZ2392" s="47"/>
      <c r="BA2392" s="47"/>
      <c r="BB2392" s="47"/>
      <c r="BC2392" s="47"/>
      <c r="BD2392" s="47"/>
      <c r="BE2392" s="47"/>
      <c r="BF2392" s="47"/>
      <c r="BG2392" s="47"/>
      <c r="BH2392" s="47"/>
      <c r="BI2392" s="47"/>
      <c r="BJ2392" s="47"/>
      <c r="BK2392" s="47"/>
      <c r="BL2392" s="47"/>
      <c r="BM2392" s="47"/>
      <c r="BN2392" s="47"/>
      <c r="BO2392" s="47"/>
      <c r="BP2392" s="47"/>
      <c r="BQ2392" s="47"/>
      <c r="BR2392" s="47"/>
      <c r="BS2392" s="47"/>
      <c r="BT2392" s="47"/>
      <c r="BU2392" s="47"/>
      <c r="BV2392" s="47"/>
      <c r="BW2392" s="47"/>
      <c r="BX2392" s="47"/>
      <c r="BY2392" s="47"/>
      <c r="BZ2392" s="47"/>
      <c r="CA2392" s="47"/>
      <c r="CB2392" s="47"/>
      <c r="CC2392" s="47"/>
      <c r="CD2392" s="47"/>
      <c r="CE2392" s="47"/>
      <c r="CF2392" s="47"/>
      <c r="CG2392" s="47"/>
      <c r="CH2392" s="47"/>
      <c r="CI2392" s="47"/>
    </row>
    <row r="2393" spans="3:87">
      <c r="C2393" s="17"/>
      <c r="D2393" s="90"/>
      <c r="E2393" s="47"/>
      <c r="F2393" s="47"/>
      <c r="G2393" s="47"/>
      <c r="H2393" s="47"/>
      <c r="I2393" s="47"/>
      <c r="J2393" s="47"/>
      <c r="K2393" s="47"/>
      <c r="L2393" s="47"/>
      <c r="M2393" s="47"/>
      <c r="N2393" s="47"/>
      <c r="O2393" s="47"/>
      <c r="P2393" s="47"/>
      <c r="Q2393" s="47"/>
      <c r="R2393" s="47"/>
      <c r="S2393" s="47"/>
      <c r="T2393" s="47"/>
      <c r="U2393" s="47"/>
      <c r="V2393" s="47"/>
      <c r="W2393" s="47"/>
      <c r="X2393" s="47"/>
      <c r="Y2393" s="47"/>
      <c r="Z2393" s="47"/>
      <c r="AA2393" s="47"/>
      <c r="AB2393" s="47"/>
      <c r="AC2393" s="47"/>
      <c r="AD2393" s="47"/>
      <c r="AE2393" s="47"/>
      <c r="AF2393" s="47"/>
      <c r="AG2393" s="47"/>
      <c r="AH2393" s="47"/>
      <c r="AI2393" s="47"/>
      <c r="AJ2393" s="47"/>
      <c r="AK2393" s="47"/>
      <c r="AL2393" s="47"/>
      <c r="AM2393" s="47"/>
      <c r="AN2393" s="47"/>
      <c r="AO2393" s="47"/>
      <c r="AP2393" s="47"/>
      <c r="AQ2393" s="47"/>
      <c r="AR2393" s="47"/>
      <c r="AS2393" s="47"/>
      <c r="AT2393" s="47"/>
      <c r="AU2393" s="47"/>
      <c r="AV2393" s="47"/>
      <c r="AW2393" s="47"/>
      <c r="AX2393" s="47"/>
      <c r="AY2393" s="47"/>
      <c r="AZ2393" s="47"/>
      <c r="BA2393" s="47"/>
      <c r="BB2393" s="47"/>
      <c r="BC2393" s="47"/>
      <c r="BD2393" s="47"/>
      <c r="BE2393" s="47"/>
      <c r="BF2393" s="47"/>
      <c r="BG2393" s="47"/>
      <c r="BH2393" s="47"/>
      <c r="BI2393" s="47"/>
      <c r="BJ2393" s="47"/>
      <c r="BK2393" s="47"/>
      <c r="BL2393" s="47"/>
      <c r="BM2393" s="47"/>
      <c r="BN2393" s="47"/>
      <c r="BO2393" s="47"/>
      <c r="BP2393" s="47"/>
      <c r="BQ2393" s="47"/>
      <c r="BR2393" s="47"/>
      <c r="BS2393" s="47"/>
      <c r="BT2393" s="47"/>
      <c r="BU2393" s="47"/>
      <c r="BV2393" s="47"/>
      <c r="BW2393" s="47"/>
      <c r="BX2393" s="47"/>
      <c r="BY2393" s="47"/>
      <c r="BZ2393" s="47"/>
      <c r="CA2393" s="47"/>
      <c r="CB2393" s="47"/>
      <c r="CC2393" s="47"/>
      <c r="CD2393" s="47"/>
      <c r="CE2393" s="47"/>
      <c r="CF2393" s="47"/>
      <c r="CG2393" s="47"/>
      <c r="CH2393" s="47"/>
      <c r="CI2393" s="47"/>
    </row>
    <row r="2394" spans="3:87">
      <c r="C2394" s="17"/>
      <c r="D2394" s="90"/>
      <c r="E2394" s="47"/>
      <c r="F2394" s="47"/>
      <c r="G2394" s="47"/>
      <c r="H2394" s="47"/>
      <c r="I2394" s="47"/>
      <c r="J2394" s="47"/>
      <c r="K2394" s="47"/>
      <c r="L2394" s="47"/>
      <c r="M2394" s="47"/>
      <c r="N2394" s="47"/>
      <c r="O2394" s="47"/>
      <c r="P2394" s="47"/>
      <c r="Q2394" s="47"/>
      <c r="R2394" s="47"/>
      <c r="S2394" s="47"/>
      <c r="T2394" s="47"/>
      <c r="U2394" s="47"/>
      <c r="V2394" s="47"/>
      <c r="W2394" s="47"/>
      <c r="X2394" s="47"/>
      <c r="Y2394" s="47"/>
      <c r="Z2394" s="47"/>
      <c r="AA2394" s="47"/>
      <c r="AB2394" s="47"/>
      <c r="AC2394" s="47"/>
      <c r="AD2394" s="47"/>
      <c r="AE2394" s="47"/>
      <c r="AF2394" s="47"/>
      <c r="AG2394" s="47"/>
      <c r="AH2394" s="47"/>
      <c r="AI2394" s="47"/>
      <c r="AJ2394" s="47"/>
      <c r="AK2394" s="47"/>
      <c r="AL2394" s="47"/>
      <c r="AM2394" s="47"/>
      <c r="AN2394" s="47"/>
      <c r="AO2394" s="47"/>
      <c r="AP2394" s="47"/>
      <c r="AQ2394" s="47"/>
      <c r="AR2394" s="47"/>
      <c r="AS2394" s="47"/>
      <c r="AT2394" s="47"/>
      <c r="AU2394" s="47"/>
      <c r="AV2394" s="47"/>
      <c r="AW2394" s="47"/>
      <c r="AX2394" s="47"/>
      <c r="AY2394" s="47"/>
      <c r="AZ2394" s="47"/>
      <c r="BA2394" s="47"/>
      <c r="BB2394" s="47"/>
      <c r="BC2394" s="47"/>
      <c r="BD2394" s="47"/>
      <c r="BE2394" s="47"/>
      <c r="BF2394" s="47"/>
      <c r="BG2394" s="47"/>
      <c r="BH2394" s="47"/>
      <c r="BI2394" s="47"/>
      <c r="BJ2394" s="47"/>
      <c r="BK2394" s="47"/>
      <c r="BL2394" s="47"/>
      <c r="BM2394" s="47"/>
      <c r="BN2394" s="47"/>
      <c r="BO2394" s="47"/>
      <c r="BP2394" s="47"/>
      <c r="BQ2394" s="47"/>
      <c r="BR2394" s="47"/>
      <c r="BS2394" s="47"/>
      <c r="BT2394" s="47"/>
      <c r="BU2394" s="47"/>
      <c r="BV2394" s="47"/>
      <c r="BW2394" s="47"/>
      <c r="BX2394" s="47"/>
      <c r="BY2394" s="47"/>
      <c r="BZ2394" s="47"/>
      <c r="CA2394" s="47"/>
      <c r="CB2394" s="47"/>
      <c r="CC2394" s="47"/>
      <c r="CD2394" s="47"/>
      <c r="CE2394" s="47"/>
      <c r="CF2394" s="47"/>
      <c r="CG2394" s="47"/>
      <c r="CH2394" s="47"/>
      <c r="CI2394" s="47"/>
    </row>
    <row r="2395" spans="3:87">
      <c r="C2395" s="17"/>
      <c r="D2395" s="90"/>
      <c r="E2395" s="47"/>
      <c r="F2395" s="47"/>
      <c r="G2395" s="47"/>
      <c r="H2395" s="47"/>
      <c r="I2395" s="47"/>
      <c r="J2395" s="47"/>
      <c r="K2395" s="47"/>
      <c r="L2395" s="47"/>
      <c r="M2395" s="47"/>
      <c r="N2395" s="47"/>
      <c r="O2395" s="47"/>
      <c r="P2395" s="47"/>
      <c r="Q2395" s="47"/>
      <c r="R2395" s="47"/>
      <c r="S2395" s="47"/>
      <c r="T2395" s="47"/>
      <c r="U2395" s="47"/>
      <c r="V2395" s="47"/>
      <c r="W2395" s="47"/>
      <c r="X2395" s="47"/>
      <c r="Y2395" s="47"/>
      <c r="Z2395" s="47"/>
      <c r="AA2395" s="47"/>
      <c r="AB2395" s="47"/>
      <c r="AC2395" s="47"/>
      <c r="AD2395" s="47"/>
      <c r="AE2395" s="47"/>
      <c r="AF2395" s="47"/>
      <c r="AG2395" s="47"/>
      <c r="AH2395" s="47"/>
      <c r="AI2395" s="47"/>
      <c r="AJ2395" s="47"/>
      <c r="AK2395" s="47"/>
      <c r="AL2395" s="47"/>
      <c r="AM2395" s="47"/>
      <c r="AN2395" s="47"/>
      <c r="AO2395" s="47"/>
      <c r="AP2395" s="47"/>
      <c r="AQ2395" s="47"/>
      <c r="AR2395" s="47"/>
      <c r="AS2395" s="47"/>
      <c r="AT2395" s="47"/>
      <c r="AU2395" s="47"/>
      <c r="AV2395" s="47"/>
      <c r="AW2395" s="47"/>
      <c r="AX2395" s="47"/>
      <c r="AY2395" s="47"/>
      <c r="AZ2395" s="47"/>
      <c r="BA2395" s="47"/>
      <c r="BB2395" s="47"/>
      <c r="BC2395" s="47"/>
      <c r="BD2395" s="47"/>
      <c r="BE2395" s="47"/>
      <c r="BF2395" s="47"/>
      <c r="BG2395" s="47"/>
      <c r="BH2395" s="47"/>
      <c r="BI2395" s="47"/>
      <c r="BJ2395" s="47"/>
      <c r="BK2395" s="47"/>
      <c r="BL2395" s="47"/>
      <c r="BM2395" s="47"/>
      <c r="BN2395" s="47"/>
      <c r="BO2395" s="47"/>
      <c r="BP2395" s="47"/>
      <c r="BQ2395" s="47"/>
      <c r="BR2395" s="47"/>
      <c r="BS2395" s="47"/>
      <c r="BT2395" s="47"/>
      <c r="BU2395" s="47"/>
      <c r="BV2395" s="47"/>
      <c r="BW2395" s="47"/>
      <c r="BX2395" s="47"/>
      <c r="BY2395" s="47"/>
      <c r="BZ2395" s="47"/>
      <c r="CA2395" s="47"/>
      <c r="CB2395" s="47"/>
      <c r="CC2395" s="47"/>
      <c r="CD2395" s="47"/>
      <c r="CE2395" s="47"/>
      <c r="CF2395" s="47"/>
      <c r="CG2395" s="47"/>
      <c r="CH2395" s="47"/>
      <c r="CI2395" s="47"/>
    </row>
    <row r="2396" spans="3:87">
      <c r="C2396" s="17"/>
      <c r="D2396" s="90"/>
      <c r="E2396" s="47"/>
      <c r="F2396" s="47"/>
      <c r="G2396" s="47"/>
      <c r="H2396" s="47"/>
      <c r="I2396" s="47"/>
      <c r="J2396" s="47"/>
      <c r="K2396" s="47"/>
      <c r="L2396" s="47"/>
      <c r="M2396" s="47"/>
      <c r="N2396" s="47"/>
      <c r="O2396" s="47"/>
      <c r="P2396" s="47"/>
      <c r="Q2396" s="47"/>
      <c r="R2396" s="47"/>
      <c r="S2396" s="47"/>
      <c r="T2396" s="47"/>
      <c r="U2396" s="47"/>
      <c r="V2396" s="47"/>
      <c r="W2396" s="47"/>
      <c r="X2396" s="47"/>
      <c r="Y2396" s="47"/>
      <c r="Z2396" s="47"/>
      <c r="AA2396" s="47"/>
      <c r="AB2396" s="47"/>
      <c r="AC2396" s="47"/>
      <c r="AD2396" s="47"/>
      <c r="AE2396" s="47"/>
      <c r="AF2396" s="47"/>
      <c r="AG2396" s="47"/>
      <c r="AH2396" s="47"/>
      <c r="AI2396" s="47"/>
      <c r="AJ2396" s="47"/>
      <c r="AK2396" s="47"/>
      <c r="AL2396" s="47"/>
      <c r="AM2396" s="47"/>
      <c r="AN2396" s="47"/>
      <c r="AO2396" s="47"/>
      <c r="AP2396" s="47"/>
      <c r="AQ2396" s="47"/>
      <c r="AR2396" s="47"/>
      <c r="AS2396" s="47"/>
      <c r="AT2396" s="47"/>
      <c r="AU2396" s="47"/>
      <c r="AV2396" s="47"/>
      <c r="AW2396" s="47"/>
      <c r="AX2396" s="47"/>
      <c r="AY2396" s="47"/>
      <c r="AZ2396" s="47"/>
      <c r="BA2396" s="47"/>
      <c r="BB2396" s="47"/>
      <c r="BC2396" s="47"/>
      <c r="BD2396" s="47"/>
      <c r="BE2396" s="47"/>
      <c r="BF2396" s="47"/>
      <c r="BG2396" s="47"/>
      <c r="BH2396" s="47"/>
      <c r="BI2396" s="47"/>
      <c r="BJ2396" s="47"/>
      <c r="BK2396" s="47"/>
      <c r="BL2396" s="47"/>
      <c r="BM2396" s="47"/>
      <c r="BN2396" s="47"/>
      <c r="BO2396" s="47"/>
      <c r="BP2396" s="47"/>
      <c r="BQ2396" s="47"/>
      <c r="BR2396" s="47"/>
      <c r="BS2396" s="47"/>
      <c r="BT2396" s="47"/>
      <c r="BU2396" s="47"/>
      <c r="BV2396" s="47"/>
      <c r="BW2396" s="47"/>
      <c r="BX2396" s="47"/>
      <c r="BY2396" s="47"/>
      <c r="BZ2396" s="47"/>
      <c r="CA2396" s="47"/>
      <c r="CB2396" s="47"/>
      <c r="CC2396" s="47"/>
      <c r="CD2396" s="47"/>
      <c r="CE2396" s="47"/>
      <c r="CF2396" s="47"/>
      <c r="CG2396" s="47"/>
      <c r="CH2396" s="47"/>
      <c r="CI2396" s="47"/>
    </row>
    <row r="2397" spans="3:87">
      <c r="C2397" s="17"/>
      <c r="D2397" s="90"/>
      <c r="E2397" s="47"/>
      <c r="F2397" s="47"/>
      <c r="G2397" s="47"/>
      <c r="H2397" s="47"/>
      <c r="I2397" s="47"/>
      <c r="J2397" s="47"/>
      <c r="K2397" s="47"/>
      <c r="L2397" s="47"/>
      <c r="M2397" s="47"/>
      <c r="N2397" s="47"/>
      <c r="O2397" s="47"/>
      <c r="P2397" s="47"/>
      <c r="Q2397" s="47"/>
      <c r="R2397" s="47"/>
      <c r="S2397" s="47"/>
      <c r="T2397" s="47"/>
      <c r="U2397" s="47"/>
      <c r="V2397" s="47"/>
      <c r="W2397" s="47"/>
      <c r="X2397" s="47"/>
      <c r="Y2397" s="47"/>
      <c r="Z2397" s="47"/>
      <c r="AA2397" s="47"/>
      <c r="AB2397" s="47"/>
      <c r="AC2397" s="47"/>
      <c r="AD2397" s="47"/>
      <c r="AE2397" s="47"/>
      <c r="AF2397" s="47"/>
      <c r="AG2397" s="47"/>
      <c r="AH2397" s="47"/>
      <c r="AI2397" s="47"/>
      <c r="AJ2397" s="47"/>
      <c r="AK2397" s="47"/>
      <c r="AL2397" s="47"/>
      <c r="AM2397" s="47"/>
      <c r="AN2397" s="47"/>
      <c r="AO2397" s="47"/>
      <c r="AP2397" s="47"/>
      <c r="AQ2397" s="47"/>
      <c r="AR2397" s="47"/>
      <c r="AS2397" s="47"/>
      <c r="AT2397" s="47"/>
      <c r="AU2397" s="47"/>
      <c r="AV2397" s="47"/>
      <c r="AW2397" s="47"/>
      <c r="AX2397" s="47"/>
      <c r="AY2397" s="47"/>
      <c r="AZ2397" s="47"/>
      <c r="BA2397" s="47"/>
      <c r="BB2397" s="47"/>
      <c r="BC2397" s="47"/>
      <c r="BD2397" s="47"/>
      <c r="BE2397" s="47"/>
      <c r="BF2397" s="47"/>
      <c r="BG2397" s="47"/>
      <c r="BH2397" s="47"/>
      <c r="BI2397" s="47"/>
      <c r="BJ2397" s="47"/>
      <c r="BK2397" s="47"/>
      <c r="BL2397" s="47"/>
      <c r="BM2397" s="47"/>
      <c r="BN2397" s="47"/>
      <c r="BO2397" s="47"/>
      <c r="BP2397" s="47"/>
      <c r="BQ2397" s="47"/>
      <c r="BR2397" s="47"/>
      <c r="BS2397" s="47"/>
      <c r="BT2397" s="47"/>
      <c r="BU2397" s="47"/>
      <c r="BV2397" s="47"/>
      <c r="BW2397" s="47"/>
      <c r="BX2397" s="47"/>
      <c r="BY2397" s="47"/>
      <c r="BZ2397" s="47"/>
      <c r="CA2397" s="47"/>
      <c r="CB2397" s="47"/>
      <c r="CC2397" s="47"/>
      <c r="CD2397" s="47"/>
      <c r="CE2397" s="47"/>
      <c r="CF2397" s="47"/>
      <c r="CG2397" s="47"/>
      <c r="CH2397" s="47"/>
      <c r="CI2397" s="47"/>
    </row>
    <row r="2398" spans="3:87">
      <c r="C2398" s="17"/>
      <c r="D2398" s="90"/>
      <c r="E2398" s="47"/>
      <c r="F2398" s="47"/>
      <c r="G2398" s="47"/>
      <c r="H2398" s="47"/>
      <c r="I2398" s="47"/>
      <c r="J2398" s="47"/>
      <c r="K2398" s="47"/>
      <c r="L2398" s="47"/>
      <c r="M2398" s="47"/>
      <c r="N2398" s="47"/>
      <c r="O2398" s="47"/>
      <c r="P2398" s="47"/>
      <c r="Q2398" s="47"/>
      <c r="R2398" s="47"/>
      <c r="S2398" s="47"/>
      <c r="T2398" s="47"/>
      <c r="U2398" s="47"/>
      <c r="V2398" s="47"/>
      <c r="W2398" s="47"/>
      <c r="X2398" s="47"/>
      <c r="Y2398" s="47"/>
      <c r="Z2398" s="47"/>
      <c r="AA2398" s="47"/>
      <c r="AB2398" s="47"/>
      <c r="AC2398" s="47"/>
      <c r="AD2398" s="47"/>
      <c r="AE2398" s="47"/>
      <c r="AF2398" s="47"/>
      <c r="AG2398" s="47"/>
      <c r="AH2398" s="47"/>
      <c r="AI2398" s="47"/>
      <c r="AJ2398" s="47"/>
      <c r="AK2398" s="47"/>
      <c r="AL2398" s="47"/>
      <c r="AM2398" s="47"/>
      <c r="AN2398" s="47"/>
      <c r="AO2398" s="47"/>
      <c r="AP2398" s="47"/>
      <c r="AQ2398" s="47"/>
      <c r="AR2398" s="47"/>
      <c r="AS2398" s="47"/>
      <c r="AT2398" s="47"/>
      <c r="AU2398" s="47"/>
      <c r="AV2398" s="47"/>
      <c r="AW2398" s="47"/>
      <c r="AX2398" s="47"/>
      <c r="AY2398" s="47"/>
      <c r="AZ2398" s="47"/>
      <c r="BA2398" s="47"/>
      <c r="BB2398" s="47"/>
      <c r="BC2398" s="47"/>
      <c r="BD2398" s="47"/>
      <c r="BE2398" s="47"/>
      <c r="BF2398" s="47"/>
      <c r="BG2398" s="47"/>
      <c r="BH2398" s="47"/>
      <c r="BI2398" s="47"/>
      <c r="BJ2398" s="47"/>
      <c r="BK2398" s="47"/>
      <c r="BL2398" s="47"/>
      <c r="BM2398" s="47"/>
      <c r="BN2398" s="47"/>
      <c r="BO2398" s="47"/>
      <c r="BP2398" s="47"/>
      <c r="BQ2398" s="47"/>
      <c r="BR2398" s="47"/>
      <c r="BS2398" s="47"/>
      <c r="BT2398" s="47"/>
      <c r="BU2398" s="47"/>
      <c r="BV2398" s="47"/>
      <c r="BW2398" s="47"/>
      <c r="BX2398" s="47"/>
      <c r="BY2398" s="47"/>
      <c r="BZ2398" s="47"/>
      <c r="CA2398" s="47"/>
      <c r="CB2398" s="47"/>
      <c r="CC2398" s="47"/>
      <c r="CD2398" s="47"/>
      <c r="CE2398" s="47"/>
      <c r="CF2398" s="47"/>
      <c r="CG2398" s="47"/>
      <c r="CH2398" s="47"/>
      <c r="CI2398" s="47"/>
    </row>
    <row r="2399" spans="3:87">
      <c r="C2399" s="17"/>
      <c r="D2399" s="90"/>
      <c r="E2399" s="47"/>
      <c r="F2399" s="47"/>
      <c r="G2399" s="47"/>
      <c r="H2399" s="47"/>
      <c r="I2399" s="47"/>
      <c r="J2399" s="47"/>
      <c r="K2399" s="47"/>
      <c r="L2399" s="47"/>
      <c r="M2399" s="47"/>
      <c r="N2399" s="47"/>
      <c r="O2399" s="47"/>
      <c r="P2399" s="47"/>
      <c r="Q2399" s="47"/>
      <c r="R2399" s="47"/>
      <c r="S2399" s="47"/>
      <c r="T2399" s="47"/>
      <c r="U2399" s="47"/>
      <c r="V2399" s="47"/>
      <c r="W2399" s="47"/>
      <c r="X2399" s="47"/>
      <c r="Y2399" s="47"/>
      <c r="Z2399" s="47"/>
      <c r="AA2399" s="47"/>
      <c r="AB2399" s="47"/>
      <c r="AC2399" s="47"/>
      <c r="AD2399" s="47"/>
      <c r="AE2399" s="47"/>
      <c r="AF2399" s="47"/>
      <c r="AG2399" s="47"/>
      <c r="AH2399" s="47"/>
      <c r="AI2399" s="47"/>
      <c r="AJ2399" s="47"/>
      <c r="AK2399" s="47"/>
      <c r="AL2399" s="47"/>
      <c r="AM2399" s="47"/>
      <c r="AN2399" s="47"/>
      <c r="AO2399" s="47"/>
      <c r="AP2399" s="47"/>
      <c r="AQ2399" s="47"/>
      <c r="AR2399" s="47"/>
      <c r="AS2399" s="47"/>
      <c r="AT2399" s="47"/>
      <c r="AU2399" s="47"/>
      <c r="AV2399" s="47"/>
      <c r="AW2399" s="47"/>
      <c r="AX2399" s="47"/>
      <c r="AY2399" s="47"/>
      <c r="AZ2399" s="47"/>
      <c r="BA2399" s="47"/>
      <c r="BB2399" s="47"/>
      <c r="BC2399" s="47"/>
      <c r="BD2399" s="47"/>
      <c r="BE2399" s="47"/>
      <c r="BF2399" s="47"/>
      <c r="BG2399" s="47"/>
      <c r="BH2399" s="47"/>
      <c r="BI2399" s="47"/>
      <c r="BJ2399" s="47"/>
      <c r="BK2399" s="47"/>
      <c r="BL2399" s="47"/>
      <c r="BM2399" s="47"/>
      <c r="BN2399" s="47"/>
      <c r="BO2399" s="47"/>
      <c r="BP2399" s="47"/>
      <c r="BQ2399" s="47"/>
      <c r="BR2399" s="47"/>
      <c r="BS2399" s="47"/>
      <c r="BT2399" s="47"/>
      <c r="BU2399" s="47"/>
      <c r="BV2399" s="47"/>
      <c r="BW2399" s="47"/>
      <c r="BX2399" s="47"/>
      <c r="BY2399" s="47"/>
      <c r="BZ2399" s="47"/>
      <c r="CA2399" s="47"/>
      <c r="CB2399" s="47"/>
      <c r="CC2399" s="47"/>
      <c r="CD2399" s="47"/>
      <c r="CE2399" s="47"/>
      <c r="CF2399" s="47"/>
      <c r="CG2399" s="47"/>
      <c r="CH2399" s="47"/>
      <c r="CI2399" s="47"/>
    </row>
    <row r="2400" spans="3:87">
      <c r="C2400" s="17"/>
      <c r="D2400" s="90"/>
      <c r="E2400" s="47"/>
      <c r="F2400" s="47"/>
      <c r="G2400" s="47"/>
      <c r="H2400" s="47"/>
      <c r="I2400" s="47"/>
      <c r="J2400" s="47"/>
      <c r="K2400" s="47"/>
      <c r="L2400" s="47"/>
      <c r="M2400" s="47"/>
      <c r="N2400" s="47"/>
      <c r="O2400" s="47"/>
      <c r="P2400" s="47"/>
      <c r="Q2400" s="47"/>
      <c r="R2400" s="47"/>
      <c r="S2400" s="47"/>
      <c r="T2400" s="47"/>
      <c r="U2400" s="47"/>
      <c r="V2400" s="47"/>
      <c r="W2400" s="47"/>
      <c r="X2400" s="47"/>
      <c r="Y2400" s="47"/>
      <c r="Z2400" s="47"/>
      <c r="AA2400" s="47"/>
      <c r="AB2400" s="47"/>
      <c r="AC2400" s="47"/>
      <c r="AD2400" s="47"/>
      <c r="AE2400" s="47"/>
      <c r="AF2400" s="47"/>
      <c r="AG2400" s="47"/>
      <c r="AH2400" s="47"/>
      <c r="AI2400" s="47"/>
      <c r="AJ2400" s="47"/>
      <c r="AK2400" s="47"/>
      <c r="AL2400" s="47"/>
      <c r="AM2400" s="47"/>
      <c r="AN2400" s="47"/>
      <c r="AO2400" s="47"/>
      <c r="AP2400" s="47"/>
      <c r="AQ2400" s="47"/>
      <c r="AR2400" s="47"/>
      <c r="AS2400" s="47"/>
      <c r="AT2400" s="47"/>
      <c r="AU2400" s="47"/>
      <c r="AV2400" s="47"/>
      <c r="AW2400" s="47"/>
      <c r="AX2400" s="47"/>
      <c r="AY2400" s="47"/>
      <c r="AZ2400" s="47"/>
      <c r="BA2400" s="47"/>
      <c r="BB2400" s="47"/>
      <c r="BC2400" s="47"/>
      <c r="BD2400" s="47"/>
      <c r="BE2400" s="47"/>
      <c r="BF2400" s="47"/>
      <c r="BG2400" s="47"/>
      <c r="BH2400" s="47"/>
      <c r="BI2400" s="47"/>
      <c r="BJ2400" s="47"/>
      <c r="BK2400" s="47"/>
      <c r="BL2400" s="47"/>
      <c r="BM2400" s="47"/>
      <c r="BN2400" s="47"/>
      <c r="BO2400" s="47"/>
      <c r="BP2400" s="47"/>
      <c r="BQ2400" s="47"/>
      <c r="BR2400" s="47"/>
      <c r="BS2400" s="47"/>
      <c r="BT2400" s="47"/>
      <c r="BU2400" s="47"/>
      <c r="BV2400" s="47"/>
      <c r="BW2400" s="47"/>
      <c r="BX2400" s="47"/>
      <c r="BY2400" s="47"/>
      <c r="BZ2400" s="47"/>
      <c r="CA2400" s="47"/>
      <c r="CB2400" s="47"/>
      <c r="CC2400" s="47"/>
      <c r="CD2400" s="47"/>
      <c r="CE2400" s="47"/>
      <c r="CF2400" s="47"/>
      <c r="CG2400" s="47"/>
      <c r="CH2400" s="47"/>
      <c r="CI2400" s="47"/>
    </row>
    <row r="2401" spans="3:87">
      <c r="C2401" s="17"/>
      <c r="D2401" s="90"/>
      <c r="E2401" s="47"/>
      <c r="F2401" s="47"/>
      <c r="G2401" s="47"/>
      <c r="H2401" s="47"/>
      <c r="I2401" s="47"/>
      <c r="J2401" s="47"/>
      <c r="K2401" s="47"/>
      <c r="L2401" s="47"/>
      <c r="M2401" s="47"/>
      <c r="N2401" s="47"/>
      <c r="O2401" s="47"/>
      <c r="P2401" s="47"/>
      <c r="Q2401" s="47"/>
      <c r="R2401" s="47"/>
      <c r="S2401" s="47"/>
      <c r="T2401" s="47"/>
      <c r="U2401" s="47"/>
      <c r="V2401" s="47"/>
      <c r="W2401" s="47"/>
      <c r="X2401" s="47"/>
      <c r="Y2401" s="47"/>
      <c r="Z2401" s="47"/>
      <c r="AA2401" s="47"/>
      <c r="AB2401" s="47"/>
      <c r="AC2401" s="47"/>
      <c r="AD2401" s="47"/>
      <c r="AE2401" s="47"/>
      <c r="AF2401" s="47"/>
      <c r="AG2401" s="47"/>
      <c r="AH2401" s="47"/>
      <c r="AI2401" s="47"/>
      <c r="AJ2401" s="47"/>
      <c r="AK2401" s="47"/>
      <c r="AL2401" s="47"/>
      <c r="AM2401" s="47"/>
      <c r="AN2401" s="47"/>
      <c r="AO2401" s="47"/>
      <c r="AP2401" s="47"/>
      <c r="AQ2401" s="47"/>
      <c r="AR2401" s="47"/>
      <c r="AS2401" s="47"/>
      <c r="AT2401" s="47"/>
      <c r="AU2401" s="47"/>
      <c r="AV2401" s="47"/>
      <c r="AW2401" s="47"/>
      <c r="AX2401" s="47"/>
      <c r="AY2401" s="47"/>
      <c r="AZ2401" s="47"/>
      <c r="BA2401" s="47"/>
      <c r="BB2401" s="47"/>
      <c r="BC2401" s="47"/>
      <c r="BD2401" s="47"/>
      <c r="BE2401" s="47"/>
      <c r="BF2401" s="47"/>
      <c r="BG2401" s="47"/>
      <c r="BH2401" s="47"/>
      <c r="BI2401" s="47"/>
      <c r="BJ2401" s="47"/>
      <c r="BK2401" s="47"/>
      <c r="BL2401" s="47"/>
      <c r="BM2401" s="47"/>
      <c r="BN2401" s="47"/>
      <c r="BO2401" s="47"/>
      <c r="BP2401" s="47"/>
      <c r="BQ2401" s="47"/>
      <c r="BR2401" s="47"/>
      <c r="BS2401" s="47"/>
      <c r="BT2401" s="47"/>
      <c r="BU2401" s="47"/>
      <c r="BV2401" s="47"/>
      <c r="BW2401" s="47"/>
      <c r="BX2401" s="47"/>
      <c r="BY2401" s="47"/>
      <c r="BZ2401" s="47"/>
      <c r="CA2401" s="47"/>
      <c r="CB2401" s="47"/>
      <c r="CC2401" s="47"/>
      <c r="CD2401" s="47"/>
      <c r="CE2401" s="47"/>
      <c r="CF2401" s="47"/>
      <c r="CG2401" s="47"/>
      <c r="CH2401" s="47"/>
      <c r="CI2401" s="47"/>
    </row>
    <row r="2402" spans="3:87">
      <c r="C2402" s="17"/>
      <c r="D2402" s="90"/>
      <c r="E2402" s="47"/>
      <c r="F2402" s="47"/>
      <c r="G2402" s="47"/>
      <c r="H2402" s="47"/>
      <c r="I2402" s="47"/>
      <c r="J2402" s="47"/>
      <c r="K2402" s="47"/>
      <c r="L2402" s="47"/>
      <c r="M2402" s="47"/>
      <c r="N2402" s="47"/>
      <c r="O2402" s="47"/>
      <c r="P2402" s="47"/>
      <c r="Q2402" s="47"/>
      <c r="R2402" s="47"/>
      <c r="S2402" s="47"/>
      <c r="T2402" s="47"/>
      <c r="U2402" s="47"/>
      <c r="V2402" s="47"/>
      <c r="W2402" s="47"/>
      <c r="X2402" s="47"/>
      <c r="Y2402" s="47"/>
      <c r="Z2402" s="47"/>
      <c r="AA2402" s="47"/>
      <c r="AB2402" s="47"/>
      <c r="AC2402" s="47"/>
      <c r="AD2402" s="47"/>
      <c r="AE2402" s="47"/>
      <c r="AF2402" s="47"/>
      <c r="AG2402" s="47"/>
      <c r="AH2402" s="47"/>
      <c r="AI2402" s="47"/>
      <c r="AJ2402" s="47"/>
      <c r="AK2402" s="47"/>
      <c r="AL2402" s="47"/>
      <c r="AM2402" s="47"/>
      <c r="AN2402" s="47"/>
      <c r="AO2402" s="47"/>
      <c r="AP2402" s="47"/>
      <c r="AQ2402" s="47"/>
      <c r="AR2402" s="47"/>
      <c r="AS2402" s="47"/>
      <c r="AT2402" s="47"/>
      <c r="AU2402" s="47"/>
      <c r="AV2402" s="47"/>
      <c r="AW2402" s="47"/>
      <c r="AX2402" s="47"/>
      <c r="AY2402" s="47"/>
      <c r="AZ2402" s="47"/>
      <c r="BA2402" s="47"/>
      <c r="BB2402" s="47"/>
      <c r="BC2402" s="47"/>
      <c r="BD2402" s="47"/>
      <c r="BE2402" s="47"/>
      <c r="BF2402" s="47"/>
      <c r="BG2402" s="47"/>
      <c r="BH2402" s="47"/>
      <c r="BI2402" s="47"/>
      <c r="BJ2402" s="47"/>
      <c r="BK2402" s="47"/>
      <c r="BL2402" s="47"/>
      <c r="BM2402" s="47"/>
      <c r="BN2402" s="47"/>
      <c r="BO2402" s="47"/>
      <c r="BP2402" s="47"/>
      <c r="BQ2402" s="47"/>
      <c r="BR2402" s="47"/>
      <c r="BS2402" s="47"/>
      <c r="BT2402" s="47"/>
      <c r="BU2402" s="47"/>
      <c r="BV2402" s="47"/>
      <c r="BW2402" s="47"/>
      <c r="BX2402" s="47"/>
      <c r="BY2402" s="47"/>
      <c r="BZ2402" s="47"/>
      <c r="CA2402" s="47"/>
      <c r="CB2402" s="47"/>
      <c r="CC2402" s="47"/>
      <c r="CD2402" s="47"/>
      <c r="CE2402" s="47"/>
      <c r="CF2402" s="47"/>
      <c r="CG2402" s="47"/>
      <c r="CH2402" s="47"/>
      <c r="CI2402" s="47"/>
    </row>
    <row r="2403" spans="3:87">
      <c r="C2403" s="17"/>
      <c r="D2403" s="90"/>
      <c r="E2403" s="47"/>
      <c r="F2403" s="47"/>
      <c r="G2403" s="47"/>
      <c r="H2403" s="47"/>
      <c r="I2403" s="47"/>
      <c r="J2403" s="47"/>
      <c r="K2403" s="47"/>
      <c r="L2403" s="47"/>
      <c r="M2403" s="47"/>
      <c r="N2403" s="47"/>
      <c r="O2403" s="47"/>
      <c r="P2403" s="47"/>
      <c r="Q2403" s="47"/>
      <c r="R2403" s="47"/>
      <c r="S2403" s="47"/>
      <c r="T2403" s="47"/>
      <c r="U2403" s="47"/>
      <c r="V2403" s="47"/>
      <c r="W2403" s="47"/>
      <c r="X2403" s="47"/>
      <c r="Y2403" s="47"/>
      <c r="Z2403" s="47"/>
      <c r="AA2403" s="47"/>
      <c r="AB2403" s="47"/>
      <c r="AC2403" s="47"/>
      <c r="AD2403" s="47"/>
      <c r="AE2403" s="47"/>
      <c r="AF2403" s="47"/>
      <c r="AG2403" s="47"/>
      <c r="AH2403" s="47"/>
      <c r="AI2403" s="47"/>
      <c r="AJ2403" s="47"/>
      <c r="AK2403" s="47"/>
      <c r="AL2403" s="47"/>
      <c r="AM2403" s="47"/>
      <c r="AN2403" s="47"/>
      <c r="AO2403" s="47"/>
      <c r="AP2403" s="47"/>
      <c r="AQ2403" s="47"/>
      <c r="AR2403" s="47"/>
      <c r="AS2403" s="47"/>
      <c r="AT2403" s="47"/>
      <c r="AU2403" s="47"/>
      <c r="AV2403" s="47"/>
      <c r="AW2403" s="47"/>
      <c r="AX2403" s="47"/>
      <c r="AY2403" s="47"/>
      <c r="AZ2403" s="47"/>
      <c r="BA2403" s="47"/>
      <c r="BB2403" s="47"/>
      <c r="BC2403" s="47"/>
      <c r="BD2403" s="47"/>
      <c r="BE2403" s="47"/>
      <c r="BF2403" s="47"/>
      <c r="BG2403" s="47"/>
      <c r="BH2403" s="47"/>
      <c r="BI2403" s="47"/>
      <c r="BJ2403" s="47"/>
      <c r="BK2403" s="47"/>
      <c r="BL2403" s="47"/>
      <c r="BM2403" s="47"/>
      <c r="BN2403" s="47"/>
      <c r="BO2403" s="47"/>
      <c r="BP2403" s="47"/>
      <c r="BQ2403" s="47"/>
      <c r="BR2403" s="47"/>
      <c r="BS2403" s="47"/>
      <c r="BT2403" s="47"/>
      <c r="BU2403" s="47"/>
      <c r="BV2403" s="47"/>
      <c r="BW2403" s="47"/>
      <c r="BX2403" s="47"/>
      <c r="BY2403" s="47"/>
      <c r="BZ2403" s="47"/>
      <c r="CA2403" s="47"/>
      <c r="CB2403" s="47"/>
      <c r="CC2403" s="47"/>
      <c r="CD2403" s="47"/>
      <c r="CE2403" s="47"/>
      <c r="CF2403" s="47"/>
      <c r="CG2403" s="47"/>
      <c r="CH2403" s="47"/>
      <c r="CI2403" s="47"/>
    </row>
    <row r="2404" spans="3:87">
      <c r="C2404" s="17"/>
      <c r="D2404" s="90"/>
      <c r="E2404" s="47"/>
      <c r="F2404" s="47"/>
      <c r="G2404" s="47"/>
      <c r="H2404" s="47"/>
      <c r="I2404" s="47"/>
      <c r="J2404" s="47"/>
      <c r="K2404" s="47"/>
      <c r="L2404" s="47"/>
      <c r="M2404" s="47"/>
      <c r="N2404" s="47"/>
      <c r="O2404" s="47"/>
      <c r="P2404" s="47"/>
      <c r="Q2404" s="47"/>
      <c r="R2404" s="47"/>
      <c r="S2404" s="47"/>
      <c r="T2404" s="47"/>
      <c r="U2404" s="47"/>
      <c r="V2404" s="47"/>
      <c r="W2404" s="47"/>
      <c r="X2404" s="47"/>
      <c r="Y2404" s="47"/>
      <c r="Z2404" s="47"/>
      <c r="AA2404" s="47"/>
      <c r="AB2404" s="47"/>
      <c r="AC2404" s="47"/>
      <c r="AD2404" s="47"/>
      <c r="AE2404" s="47"/>
      <c r="AF2404" s="47"/>
      <c r="AG2404" s="47"/>
      <c r="AH2404" s="47"/>
      <c r="AI2404" s="47"/>
      <c r="AJ2404" s="47"/>
      <c r="AK2404" s="47"/>
      <c r="AL2404" s="47"/>
      <c r="AM2404" s="47"/>
      <c r="AN2404" s="47"/>
      <c r="AO2404" s="47"/>
      <c r="AP2404" s="47"/>
      <c r="AQ2404" s="47"/>
      <c r="AR2404" s="47"/>
      <c r="AS2404" s="47"/>
      <c r="AT2404" s="47"/>
      <c r="AU2404" s="47"/>
      <c r="AV2404" s="47"/>
      <c r="AW2404" s="47"/>
      <c r="AX2404" s="47"/>
      <c r="AY2404" s="47"/>
      <c r="AZ2404" s="47"/>
      <c r="BA2404" s="47"/>
      <c r="BB2404" s="47"/>
      <c r="BC2404" s="47"/>
      <c r="BD2404" s="47"/>
      <c r="BE2404" s="47"/>
      <c r="BF2404" s="47"/>
      <c r="BG2404" s="47"/>
      <c r="BH2404" s="47"/>
      <c r="BI2404" s="47"/>
      <c r="BJ2404" s="47"/>
      <c r="BK2404" s="47"/>
      <c r="BL2404" s="47"/>
      <c r="BM2404" s="47"/>
      <c r="BN2404" s="47"/>
      <c r="BO2404" s="47"/>
      <c r="BP2404" s="47"/>
      <c r="BQ2404" s="47"/>
      <c r="BR2404" s="47"/>
      <c r="BS2404" s="47"/>
      <c r="BT2404" s="47"/>
      <c r="BU2404" s="47"/>
      <c r="BV2404" s="47"/>
      <c r="BW2404" s="47"/>
      <c r="BX2404" s="47"/>
      <c r="BY2404" s="47"/>
      <c r="BZ2404" s="47"/>
      <c r="CA2404" s="47"/>
      <c r="CB2404" s="47"/>
      <c r="CC2404" s="47"/>
      <c r="CD2404" s="47"/>
      <c r="CE2404" s="47"/>
      <c r="CF2404" s="47"/>
      <c r="CG2404" s="47"/>
      <c r="CH2404" s="47"/>
      <c r="CI2404" s="47"/>
    </row>
    <row r="2405" spans="3:87">
      <c r="C2405" s="17"/>
      <c r="D2405" s="90"/>
      <c r="E2405" s="47"/>
      <c r="F2405" s="47"/>
      <c r="G2405" s="47"/>
      <c r="H2405" s="47"/>
      <c r="I2405" s="47"/>
      <c r="J2405" s="47"/>
      <c r="K2405" s="47"/>
      <c r="L2405" s="47"/>
      <c r="M2405" s="47"/>
      <c r="N2405" s="47"/>
      <c r="O2405" s="47"/>
      <c r="P2405" s="47"/>
      <c r="Q2405" s="47"/>
      <c r="R2405" s="47"/>
      <c r="S2405" s="47"/>
      <c r="T2405" s="47"/>
      <c r="U2405" s="47"/>
      <c r="V2405" s="47"/>
      <c r="W2405" s="47"/>
      <c r="X2405" s="47"/>
      <c r="Y2405" s="47"/>
      <c r="Z2405" s="47"/>
      <c r="AA2405" s="47"/>
      <c r="AB2405" s="47"/>
      <c r="AC2405" s="47"/>
      <c r="AD2405" s="47"/>
      <c r="AE2405" s="47"/>
      <c r="AF2405" s="47"/>
      <c r="AG2405" s="47"/>
      <c r="AH2405" s="47"/>
      <c r="AI2405" s="47"/>
      <c r="AJ2405" s="47"/>
      <c r="AK2405" s="47"/>
      <c r="AL2405" s="47"/>
      <c r="AM2405" s="47"/>
      <c r="AN2405" s="47"/>
      <c r="AO2405" s="47"/>
      <c r="AP2405" s="47"/>
      <c r="AQ2405" s="47"/>
      <c r="AR2405" s="47"/>
      <c r="AS2405" s="47"/>
      <c r="AT2405" s="47"/>
      <c r="AU2405" s="47"/>
      <c r="AV2405" s="47"/>
      <c r="AW2405" s="47"/>
      <c r="AX2405" s="47"/>
      <c r="AY2405" s="47"/>
      <c r="AZ2405" s="47"/>
      <c r="BA2405" s="47"/>
      <c r="BB2405" s="47"/>
      <c r="BC2405" s="47"/>
      <c r="BD2405" s="47"/>
      <c r="BE2405" s="47"/>
      <c r="BF2405" s="47"/>
      <c r="BG2405" s="47"/>
      <c r="BH2405" s="47"/>
      <c r="BI2405" s="47"/>
      <c r="BJ2405" s="47"/>
      <c r="BK2405" s="47"/>
      <c r="BL2405" s="47"/>
      <c r="BM2405" s="47"/>
      <c r="BN2405" s="47"/>
      <c r="BO2405" s="47"/>
      <c r="BP2405" s="47"/>
      <c r="BQ2405" s="47"/>
      <c r="BR2405" s="47"/>
      <c r="BS2405" s="47"/>
      <c r="BT2405" s="47"/>
      <c r="BU2405" s="47"/>
      <c r="BV2405" s="47"/>
      <c r="BW2405" s="47"/>
      <c r="BX2405" s="47"/>
      <c r="BY2405" s="47"/>
      <c r="BZ2405" s="47"/>
      <c r="CA2405" s="47"/>
      <c r="CB2405" s="47"/>
      <c r="CC2405" s="47"/>
      <c r="CD2405" s="47"/>
      <c r="CE2405" s="47"/>
      <c r="CF2405" s="47"/>
      <c r="CG2405" s="47"/>
      <c r="CH2405" s="47"/>
      <c r="CI2405" s="47"/>
    </row>
    <row r="2406" spans="3:87">
      <c r="C2406" s="17"/>
      <c r="D2406" s="90"/>
      <c r="E2406" s="47"/>
      <c r="F2406" s="47"/>
      <c r="G2406" s="47"/>
      <c r="H2406" s="47"/>
      <c r="I2406" s="47"/>
      <c r="J2406" s="47"/>
      <c r="K2406" s="47"/>
      <c r="L2406" s="47"/>
      <c r="M2406" s="47"/>
      <c r="N2406" s="47"/>
      <c r="O2406" s="47"/>
      <c r="P2406" s="47"/>
      <c r="Q2406" s="47"/>
      <c r="R2406" s="47"/>
      <c r="S2406" s="47"/>
      <c r="T2406" s="47"/>
      <c r="U2406" s="47"/>
      <c r="V2406" s="47"/>
      <c r="W2406" s="47"/>
      <c r="X2406" s="47"/>
      <c r="Y2406" s="47"/>
      <c r="Z2406" s="47"/>
      <c r="AA2406" s="47"/>
      <c r="AB2406" s="47"/>
      <c r="AC2406" s="47"/>
      <c r="AD2406" s="47"/>
      <c r="AE2406" s="47"/>
      <c r="AF2406" s="47"/>
      <c r="AG2406" s="47"/>
      <c r="AH2406" s="47"/>
      <c r="AI2406" s="47"/>
      <c r="AJ2406" s="47"/>
      <c r="AK2406" s="47"/>
      <c r="AL2406" s="47"/>
      <c r="AM2406" s="47"/>
      <c r="AN2406" s="47"/>
      <c r="AO2406" s="47"/>
      <c r="AP2406" s="47"/>
      <c r="AQ2406" s="47"/>
      <c r="AR2406" s="47"/>
      <c r="AS2406" s="47"/>
      <c r="AT2406" s="47"/>
      <c r="AU2406" s="47"/>
      <c r="AV2406" s="47"/>
      <c r="AW2406" s="47"/>
      <c r="AX2406" s="47"/>
      <c r="AY2406" s="47"/>
      <c r="AZ2406" s="47"/>
      <c r="BA2406" s="47"/>
      <c r="BB2406" s="47"/>
      <c r="BC2406" s="47"/>
      <c r="BD2406" s="47"/>
      <c r="BE2406" s="47"/>
      <c r="BF2406" s="47"/>
      <c r="BG2406" s="47"/>
      <c r="BH2406" s="47"/>
      <c r="BI2406" s="47"/>
      <c r="BJ2406" s="47"/>
      <c r="BK2406" s="47"/>
      <c r="BL2406" s="47"/>
      <c r="BM2406" s="47"/>
      <c r="BN2406" s="47"/>
      <c r="BO2406" s="47"/>
      <c r="BP2406" s="47"/>
      <c r="BQ2406" s="47"/>
      <c r="BR2406" s="47"/>
      <c r="BS2406" s="47"/>
      <c r="BT2406" s="47"/>
      <c r="BU2406" s="47"/>
      <c r="BV2406" s="47"/>
      <c r="BW2406" s="47"/>
      <c r="BX2406" s="47"/>
      <c r="BY2406" s="47"/>
      <c r="BZ2406" s="47"/>
      <c r="CA2406" s="47"/>
      <c r="CB2406" s="47"/>
      <c r="CC2406" s="47"/>
      <c r="CD2406" s="47"/>
      <c r="CE2406" s="47"/>
      <c r="CF2406" s="47"/>
      <c r="CG2406" s="47"/>
      <c r="CH2406" s="47"/>
      <c r="CI2406" s="47"/>
    </row>
    <row r="2407" spans="3:87">
      <c r="C2407" s="17"/>
      <c r="D2407" s="90"/>
      <c r="E2407" s="47"/>
      <c r="F2407" s="47"/>
      <c r="G2407" s="47"/>
      <c r="H2407" s="47"/>
      <c r="I2407" s="47"/>
      <c r="J2407" s="47"/>
      <c r="K2407" s="47"/>
      <c r="L2407" s="47"/>
      <c r="M2407" s="47"/>
      <c r="N2407" s="47"/>
      <c r="O2407" s="47"/>
      <c r="P2407" s="47"/>
      <c r="Q2407" s="47"/>
      <c r="R2407" s="47"/>
      <c r="S2407" s="47"/>
      <c r="T2407" s="47"/>
      <c r="U2407" s="47"/>
      <c r="V2407" s="47"/>
      <c r="W2407" s="47"/>
      <c r="X2407" s="47"/>
      <c r="Y2407" s="47"/>
      <c r="Z2407" s="47"/>
      <c r="AA2407" s="47"/>
      <c r="AB2407" s="47"/>
      <c r="AC2407" s="47"/>
      <c r="AD2407" s="47"/>
      <c r="AE2407" s="47"/>
      <c r="AF2407" s="47"/>
      <c r="AG2407" s="47"/>
      <c r="AH2407" s="47"/>
      <c r="AI2407" s="47"/>
      <c r="AJ2407" s="47"/>
      <c r="AK2407" s="47"/>
      <c r="AL2407" s="47"/>
      <c r="AM2407" s="47"/>
      <c r="AN2407" s="47"/>
      <c r="AO2407" s="47"/>
      <c r="AP2407" s="47"/>
      <c r="AQ2407" s="47"/>
      <c r="AR2407" s="47"/>
      <c r="AS2407" s="47"/>
      <c r="AT2407" s="47"/>
      <c r="AU2407" s="47"/>
      <c r="AV2407" s="47"/>
      <c r="AW2407" s="47"/>
      <c r="AX2407" s="47"/>
      <c r="AY2407" s="47"/>
      <c r="AZ2407" s="47"/>
      <c r="BA2407" s="47"/>
      <c r="BB2407" s="47"/>
      <c r="BC2407" s="47"/>
      <c r="BD2407" s="47"/>
      <c r="BE2407" s="47"/>
      <c r="BF2407" s="47"/>
      <c r="BG2407" s="47"/>
      <c r="BH2407" s="47"/>
      <c r="BI2407" s="47"/>
      <c r="BJ2407" s="47"/>
      <c r="BK2407" s="47"/>
      <c r="BL2407" s="47"/>
      <c r="BM2407" s="47"/>
      <c r="BN2407" s="47"/>
      <c r="BO2407" s="47"/>
      <c r="BP2407" s="47"/>
      <c r="BQ2407" s="47"/>
      <c r="BR2407" s="47"/>
      <c r="BS2407" s="47"/>
      <c r="BT2407" s="47"/>
      <c r="BU2407" s="47"/>
      <c r="BV2407" s="47"/>
      <c r="BW2407" s="47"/>
      <c r="BX2407" s="47"/>
      <c r="BY2407" s="47"/>
      <c r="BZ2407" s="47"/>
      <c r="CA2407" s="47"/>
      <c r="CB2407" s="47"/>
      <c r="CC2407" s="47"/>
      <c r="CD2407" s="47"/>
      <c r="CE2407" s="47"/>
      <c r="CF2407" s="47"/>
      <c r="CG2407" s="47"/>
      <c r="CH2407" s="47"/>
      <c r="CI2407" s="47"/>
    </row>
    <row r="2408" spans="3:87">
      <c r="C2408" s="17"/>
      <c r="D2408" s="90"/>
      <c r="E2408" s="47"/>
      <c r="F2408" s="47"/>
      <c r="G2408" s="47"/>
      <c r="H2408" s="47"/>
      <c r="I2408" s="47"/>
      <c r="J2408" s="47"/>
      <c r="K2408" s="47"/>
      <c r="L2408" s="47"/>
      <c r="M2408" s="47"/>
      <c r="N2408" s="47"/>
      <c r="O2408" s="47"/>
      <c r="P2408" s="47"/>
      <c r="Q2408" s="47"/>
      <c r="R2408" s="47"/>
      <c r="S2408" s="47"/>
      <c r="T2408" s="47"/>
      <c r="U2408" s="47"/>
      <c r="V2408" s="47"/>
      <c r="W2408" s="47"/>
      <c r="X2408" s="47"/>
      <c r="Y2408" s="47"/>
      <c r="Z2408" s="47"/>
      <c r="AA2408" s="47"/>
      <c r="AB2408" s="47"/>
      <c r="AC2408" s="47"/>
      <c r="AD2408" s="47"/>
      <c r="AE2408" s="47"/>
      <c r="AF2408" s="47"/>
      <c r="AG2408" s="47"/>
      <c r="AH2408" s="47"/>
      <c r="AI2408" s="47"/>
      <c r="AJ2408" s="47"/>
      <c r="AK2408" s="47"/>
      <c r="AL2408" s="47"/>
      <c r="AM2408" s="47"/>
      <c r="AN2408" s="47"/>
      <c r="AO2408" s="47"/>
      <c r="AP2408" s="47"/>
      <c r="AQ2408" s="47"/>
      <c r="AR2408" s="47"/>
      <c r="AS2408" s="47"/>
      <c r="AT2408" s="47"/>
      <c r="AU2408" s="47"/>
      <c r="AV2408" s="47"/>
      <c r="AW2408" s="47"/>
      <c r="AX2408" s="47"/>
      <c r="AY2408" s="47"/>
      <c r="AZ2408" s="47"/>
      <c r="BA2408" s="47"/>
      <c r="BB2408" s="47"/>
      <c r="BC2408" s="47"/>
      <c r="BD2408" s="47"/>
      <c r="BE2408" s="47"/>
      <c r="BF2408" s="47"/>
      <c r="BG2408" s="47"/>
      <c r="BH2408" s="47"/>
      <c r="BI2408" s="47"/>
      <c r="BJ2408" s="47"/>
      <c r="BK2408" s="47"/>
      <c r="BL2408" s="47"/>
      <c r="BM2408" s="47"/>
      <c r="BN2408" s="47"/>
      <c r="BO2408" s="47"/>
      <c r="BP2408" s="47"/>
      <c r="BQ2408" s="47"/>
      <c r="BR2408" s="47"/>
      <c r="BS2408" s="47"/>
      <c r="BT2408" s="47"/>
      <c r="BU2408" s="47"/>
      <c r="BV2408" s="47"/>
      <c r="BW2408" s="47"/>
      <c r="BX2408" s="47"/>
      <c r="BY2408" s="47"/>
      <c r="BZ2408" s="47"/>
      <c r="CA2408" s="47"/>
      <c r="CB2408" s="47"/>
      <c r="CC2408" s="47"/>
      <c r="CD2408" s="47"/>
      <c r="CE2408" s="47"/>
      <c r="CF2408" s="47"/>
      <c r="CG2408" s="47"/>
      <c r="CH2408" s="47"/>
      <c r="CI2408" s="47"/>
    </row>
    <row r="2409" spans="3:87">
      <c r="C2409" s="17"/>
      <c r="D2409" s="90"/>
      <c r="E2409" s="47"/>
      <c r="F2409" s="47"/>
      <c r="G2409" s="47"/>
      <c r="H2409" s="47"/>
      <c r="I2409" s="47"/>
      <c r="J2409" s="47"/>
      <c r="K2409" s="47"/>
      <c r="L2409" s="47"/>
      <c r="M2409" s="47"/>
      <c r="N2409" s="47"/>
      <c r="O2409" s="47"/>
      <c r="P2409" s="47"/>
      <c r="Q2409" s="47"/>
      <c r="R2409" s="47"/>
      <c r="S2409" s="47"/>
      <c r="T2409" s="47"/>
      <c r="U2409" s="47"/>
      <c r="V2409" s="47"/>
      <c r="W2409" s="47"/>
      <c r="X2409" s="47"/>
      <c r="Y2409" s="47"/>
      <c r="Z2409" s="47"/>
      <c r="AA2409" s="47"/>
      <c r="AB2409" s="47"/>
      <c r="AC2409" s="47"/>
      <c r="AD2409" s="47"/>
      <c r="AE2409" s="47"/>
      <c r="AF2409" s="47"/>
      <c r="AG2409" s="47"/>
      <c r="AH2409" s="47"/>
      <c r="AI2409" s="47"/>
      <c r="AJ2409" s="47"/>
      <c r="AK2409" s="47"/>
      <c r="AL2409" s="47"/>
      <c r="AM2409" s="47"/>
      <c r="AN2409" s="47"/>
      <c r="AO2409" s="47"/>
      <c r="AP2409" s="47"/>
      <c r="AQ2409" s="47"/>
      <c r="AR2409" s="47"/>
      <c r="AS2409" s="47"/>
      <c r="AT2409" s="47"/>
      <c r="AU2409" s="47"/>
      <c r="AV2409" s="47"/>
      <c r="AW2409" s="47"/>
      <c r="AX2409" s="47"/>
      <c r="AY2409" s="47"/>
      <c r="AZ2409" s="47"/>
      <c r="BA2409" s="47"/>
      <c r="BB2409" s="47"/>
      <c r="BC2409" s="47"/>
      <c r="BD2409" s="47"/>
      <c r="BE2409" s="47"/>
      <c r="BF2409" s="47"/>
      <c r="BG2409" s="47"/>
      <c r="BH2409" s="47"/>
      <c r="BI2409" s="47"/>
      <c r="BJ2409" s="47"/>
      <c r="BK2409" s="47"/>
      <c r="BL2409" s="47"/>
      <c r="BM2409" s="47"/>
      <c r="BN2409" s="47"/>
      <c r="BO2409" s="47"/>
      <c r="BP2409" s="47"/>
      <c r="BQ2409" s="47"/>
      <c r="BR2409" s="47"/>
      <c r="BS2409" s="47"/>
      <c r="BT2409" s="47"/>
      <c r="BU2409" s="47"/>
      <c r="BV2409" s="47"/>
      <c r="BW2409" s="47"/>
      <c r="BX2409" s="47"/>
      <c r="BY2409" s="47"/>
      <c r="BZ2409" s="47"/>
      <c r="CA2409" s="47"/>
      <c r="CB2409" s="47"/>
      <c r="CC2409" s="47"/>
      <c r="CD2409" s="47"/>
      <c r="CE2409" s="47"/>
      <c r="CF2409" s="47"/>
      <c r="CG2409" s="47"/>
      <c r="CH2409" s="47"/>
      <c r="CI2409" s="47"/>
    </row>
    <row r="2410" spans="3:87">
      <c r="C2410" s="17"/>
      <c r="D2410" s="90"/>
      <c r="E2410" s="47"/>
      <c r="F2410" s="47"/>
      <c r="G2410" s="47"/>
      <c r="H2410" s="47"/>
      <c r="I2410" s="47"/>
      <c r="J2410" s="47"/>
      <c r="K2410" s="47"/>
      <c r="L2410" s="47"/>
      <c r="M2410" s="47"/>
      <c r="N2410" s="47"/>
      <c r="O2410" s="47"/>
      <c r="P2410" s="47"/>
      <c r="Q2410" s="47"/>
      <c r="R2410" s="47"/>
      <c r="S2410" s="47"/>
      <c r="T2410" s="47"/>
      <c r="U2410" s="47"/>
      <c r="V2410" s="47"/>
      <c r="W2410" s="47"/>
      <c r="X2410" s="47"/>
      <c r="Y2410" s="47"/>
      <c r="Z2410" s="47"/>
      <c r="AA2410" s="47"/>
      <c r="AB2410" s="47"/>
      <c r="AC2410" s="47"/>
      <c r="AD2410" s="47"/>
      <c r="AE2410" s="47"/>
      <c r="AF2410" s="47"/>
      <c r="AG2410" s="47"/>
      <c r="AH2410" s="47"/>
      <c r="AI2410" s="47"/>
      <c r="AJ2410" s="47"/>
      <c r="AK2410" s="47"/>
      <c r="AL2410" s="47"/>
      <c r="AM2410" s="47"/>
      <c r="AN2410" s="47"/>
      <c r="AO2410" s="47"/>
      <c r="AP2410" s="47"/>
      <c r="AQ2410" s="47"/>
      <c r="AR2410" s="47"/>
      <c r="AS2410" s="47"/>
      <c r="AT2410" s="47"/>
      <c r="AU2410" s="47"/>
      <c r="AV2410" s="47"/>
      <c r="AW2410" s="47"/>
      <c r="AX2410" s="47"/>
      <c r="AY2410" s="47"/>
      <c r="AZ2410" s="47"/>
      <c r="BA2410" s="47"/>
      <c r="BB2410" s="47"/>
      <c r="BC2410" s="47"/>
      <c r="BD2410" s="47"/>
      <c r="BE2410" s="47"/>
      <c r="BF2410" s="47"/>
      <c r="BG2410" s="47"/>
      <c r="BH2410" s="47"/>
      <c r="BI2410" s="47"/>
      <c r="BJ2410" s="47"/>
      <c r="BK2410" s="47"/>
      <c r="BL2410" s="47"/>
      <c r="BM2410" s="47"/>
      <c r="BN2410" s="47"/>
      <c r="BO2410" s="47"/>
      <c r="BP2410" s="47"/>
      <c r="BQ2410" s="47"/>
      <c r="BR2410" s="47"/>
      <c r="BS2410" s="47"/>
      <c r="BT2410" s="47"/>
      <c r="BU2410" s="47"/>
      <c r="BV2410" s="47"/>
      <c r="BW2410" s="47"/>
      <c r="BX2410" s="47"/>
      <c r="BY2410" s="47"/>
      <c r="BZ2410" s="47"/>
      <c r="CA2410" s="47"/>
      <c r="CB2410" s="47"/>
      <c r="CC2410" s="47"/>
      <c r="CD2410" s="47"/>
      <c r="CE2410" s="47"/>
      <c r="CF2410" s="47"/>
      <c r="CG2410" s="47"/>
      <c r="CH2410" s="47"/>
      <c r="CI2410" s="47"/>
    </row>
    <row r="2411" spans="3:87">
      <c r="C2411" s="17"/>
      <c r="D2411" s="90"/>
      <c r="E2411" s="47"/>
      <c r="F2411" s="47"/>
      <c r="G2411" s="47"/>
      <c r="H2411" s="47"/>
      <c r="I2411" s="47"/>
      <c r="J2411" s="47"/>
      <c r="K2411" s="47"/>
      <c r="L2411" s="47"/>
      <c r="M2411" s="47"/>
      <c r="N2411" s="47"/>
      <c r="O2411" s="47"/>
      <c r="P2411" s="47"/>
      <c r="Q2411" s="47"/>
      <c r="R2411" s="47"/>
      <c r="S2411" s="47"/>
      <c r="T2411" s="47"/>
      <c r="U2411" s="47"/>
      <c r="V2411" s="47"/>
      <c r="W2411" s="47"/>
      <c r="X2411" s="47"/>
      <c r="Y2411" s="47"/>
      <c r="Z2411" s="47"/>
      <c r="AA2411" s="47"/>
      <c r="AB2411" s="47"/>
      <c r="AC2411" s="47"/>
      <c r="AD2411" s="47"/>
      <c r="AE2411" s="47"/>
      <c r="AF2411" s="47"/>
      <c r="AG2411" s="47"/>
      <c r="AH2411" s="47"/>
      <c r="AI2411" s="47"/>
      <c r="AJ2411" s="47"/>
      <c r="AK2411" s="47"/>
      <c r="AL2411" s="47"/>
      <c r="AM2411" s="47"/>
      <c r="AN2411" s="47"/>
      <c r="AO2411" s="47"/>
      <c r="AP2411" s="47"/>
      <c r="AQ2411" s="47"/>
      <c r="AR2411" s="47"/>
      <c r="AS2411" s="47"/>
      <c r="AT2411" s="47"/>
      <c r="AU2411" s="47"/>
      <c r="AV2411" s="47"/>
      <c r="AW2411" s="47"/>
      <c r="AX2411" s="47"/>
      <c r="AY2411" s="47"/>
      <c r="AZ2411" s="47"/>
      <c r="BA2411" s="47"/>
      <c r="BB2411" s="47"/>
      <c r="BC2411" s="47"/>
      <c r="BD2411" s="47"/>
      <c r="BE2411" s="47"/>
      <c r="BF2411" s="47"/>
      <c r="BG2411" s="47"/>
      <c r="BH2411" s="47"/>
      <c r="BI2411" s="47"/>
      <c r="BJ2411" s="47"/>
      <c r="BK2411" s="47"/>
      <c r="BL2411" s="47"/>
      <c r="BM2411" s="47"/>
      <c r="BN2411" s="47"/>
      <c r="BO2411" s="47"/>
      <c r="BP2411" s="47"/>
      <c r="BQ2411" s="47"/>
      <c r="BR2411" s="47"/>
      <c r="BS2411" s="47"/>
      <c r="BT2411" s="47"/>
      <c r="BU2411" s="47"/>
      <c r="BV2411" s="47"/>
      <c r="BW2411" s="47"/>
      <c r="BX2411" s="47"/>
      <c r="BY2411" s="47"/>
      <c r="BZ2411" s="47"/>
      <c r="CA2411" s="47"/>
      <c r="CB2411" s="47"/>
      <c r="CC2411" s="47"/>
      <c r="CD2411" s="47"/>
      <c r="CE2411" s="47"/>
      <c r="CF2411" s="47"/>
      <c r="CG2411" s="47"/>
      <c r="CH2411" s="47"/>
      <c r="CI2411" s="47"/>
    </row>
    <row r="2412" spans="3:87">
      <c r="C2412" s="17"/>
      <c r="D2412" s="90"/>
      <c r="E2412" s="47"/>
      <c r="F2412" s="47"/>
      <c r="G2412" s="47"/>
      <c r="H2412" s="47"/>
      <c r="I2412" s="47"/>
      <c r="J2412" s="47"/>
      <c r="K2412" s="47"/>
      <c r="L2412" s="47"/>
      <c r="M2412" s="47"/>
      <c r="N2412" s="47"/>
      <c r="O2412" s="47"/>
      <c r="P2412" s="47"/>
      <c r="Q2412" s="47"/>
      <c r="R2412" s="47"/>
      <c r="S2412" s="47"/>
      <c r="T2412" s="47"/>
      <c r="U2412" s="47"/>
      <c r="V2412" s="47"/>
      <c r="W2412" s="47"/>
      <c r="X2412" s="47"/>
      <c r="Y2412" s="47"/>
      <c r="Z2412" s="47"/>
      <c r="AA2412" s="47"/>
      <c r="AB2412" s="47"/>
      <c r="AC2412" s="47"/>
      <c r="AD2412" s="47"/>
      <c r="AE2412" s="47"/>
      <c r="AF2412" s="47"/>
      <c r="AG2412" s="47"/>
      <c r="AH2412" s="47"/>
      <c r="AI2412" s="47"/>
      <c r="AJ2412" s="47"/>
      <c r="AK2412" s="47"/>
      <c r="AL2412" s="47"/>
      <c r="AM2412" s="47"/>
      <c r="AN2412" s="47"/>
      <c r="AO2412" s="47"/>
      <c r="AP2412" s="47"/>
      <c r="AQ2412" s="47"/>
      <c r="AR2412" s="47"/>
      <c r="AS2412" s="47"/>
      <c r="AT2412" s="47"/>
      <c r="AU2412" s="47"/>
      <c r="AV2412" s="47"/>
      <c r="AW2412" s="47"/>
      <c r="AX2412" s="47"/>
      <c r="AY2412" s="47"/>
      <c r="AZ2412" s="47"/>
      <c r="BA2412" s="47"/>
      <c r="BB2412" s="47"/>
      <c r="BC2412" s="47"/>
      <c r="BD2412" s="47"/>
      <c r="BE2412" s="47"/>
      <c r="BF2412" s="47"/>
      <c r="BG2412" s="47"/>
      <c r="BH2412" s="47"/>
      <c r="BI2412" s="47"/>
      <c r="BJ2412" s="47"/>
      <c r="BK2412" s="47"/>
      <c r="BL2412" s="47"/>
      <c r="BM2412" s="47"/>
      <c r="BN2412" s="47"/>
      <c r="BO2412" s="47"/>
      <c r="BP2412" s="47"/>
      <c r="BQ2412" s="47"/>
      <c r="BR2412" s="47"/>
      <c r="BS2412" s="47"/>
      <c r="BT2412" s="47"/>
      <c r="BU2412" s="47"/>
      <c r="BV2412" s="47"/>
      <c r="BW2412" s="47"/>
      <c r="BX2412" s="47"/>
      <c r="BY2412" s="47"/>
      <c r="BZ2412" s="47"/>
      <c r="CA2412" s="47"/>
      <c r="CB2412" s="47"/>
      <c r="CC2412" s="47"/>
      <c r="CD2412" s="47"/>
      <c r="CE2412" s="47"/>
      <c r="CF2412" s="47"/>
      <c r="CG2412" s="47"/>
      <c r="CH2412" s="47"/>
      <c r="CI2412" s="47"/>
    </row>
    <row r="2413" spans="3:87">
      <c r="C2413" s="17"/>
      <c r="D2413" s="90"/>
      <c r="E2413" s="47"/>
      <c r="F2413" s="47"/>
      <c r="G2413" s="47"/>
      <c r="H2413" s="47"/>
      <c r="I2413" s="47"/>
      <c r="J2413" s="47"/>
      <c r="K2413" s="47"/>
      <c r="L2413" s="47"/>
      <c r="M2413" s="47"/>
      <c r="N2413" s="47"/>
      <c r="O2413" s="47"/>
      <c r="P2413" s="47"/>
      <c r="Q2413" s="47"/>
      <c r="R2413" s="47"/>
      <c r="S2413" s="47"/>
      <c r="T2413" s="47"/>
      <c r="U2413" s="47"/>
      <c r="V2413" s="47"/>
      <c r="W2413" s="47"/>
      <c r="X2413" s="47"/>
      <c r="Y2413" s="47"/>
      <c r="Z2413" s="47"/>
      <c r="AA2413" s="47"/>
      <c r="AB2413" s="47"/>
      <c r="AC2413" s="47"/>
      <c r="AD2413" s="47"/>
      <c r="AE2413" s="47"/>
      <c r="AF2413" s="47"/>
      <c r="AG2413" s="47"/>
      <c r="AH2413" s="47"/>
      <c r="AI2413" s="47"/>
      <c r="AJ2413" s="47"/>
      <c r="AK2413" s="47"/>
      <c r="AL2413" s="47"/>
      <c r="AM2413" s="47"/>
      <c r="AN2413" s="47"/>
      <c r="AO2413" s="47"/>
      <c r="AP2413" s="47"/>
      <c r="AQ2413" s="47"/>
      <c r="AR2413" s="47"/>
      <c r="AS2413" s="47"/>
      <c r="AT2413" s="47"/>
      <c r="AU2413" s="47"/>
      <c r="AV2413" s="47"/>
      <c r="AW2413" s="47"/>
      <c r="AX2413" s="47"/>
      <c r="AY2413" s="47"/>
      <c r="AZ2413" s="47"/>
      <c r="BA2413" s="47"/>
      <c r="BB2413" s="47"/>
      <c r="BC2413" s="47"/>
      <c r="BD2413" s="47"/>
      <c r="BE2413" s="47"/>
      <c r="BF2413" s="47"/>
      <c r="BG2413" s="47"/>
      <c r="BH2413" s="47"/>
      <c r="BI2413" s="47"/>
      <c r="BJ2413" s="47"/>
      <c r="BK2413" s="47"/>
      <c r="BL2413" s="47"/>
      <c r="BM2413" s="47"/>
      <c r="BN2413" s="47"/>
      <c r="BO2413" s="47"/>
      <c r="BP2413" s="47"/>
      <c r="BQ2413" s="47"/>
      <c r="BR2413" s="47"/>
      <c r="BS2413" s="47"/>
      <c r="BT2413" s="47"/>
      <c r="BU2413" s="47"/>
      <c r="BV2413" s="47"/>
      <c r="BW2413" s="47"/>
      <c r="BX2413" s="47"/>
      <c r="BY2413" s="47"/>
      <c r="BZ2413" s="47"/>
      <c r="CA2413" s="47"/>
      <c r="CB2413" s="47"/>
      <c r="CC2413" s="47"/>
      <c r="CD2413" s="47"/>
      <c r="CE2413" s="47"/>
      <c r="CF2413" s="47"/>
      <c r="CG2413" s="47"/>
      <c r="CH2413" s="47"/>
      <c r="CI2413" s="47"/>
    </row>
    <row r="2414" spans="3:87">
      <c r="C2414" s="17"/>
      <c r="D2414" s="90"/>
      <c r="E2414" s="47"/>
      <c r="F2414" s="47"/>
      <c r="G2414" s="47"/>
      <c r="H2414" s="47"/>
      <c r="I2414" s="47"/>
      <c r="J2414" s="47"/>
      <c r="K2414" s="47"/>
      <c r="L2414" s="47"/>
      <c r="M2414" s="47"/>
      <c r="N2414" s="47"/>
      <c r="O2414" s="47"/>
      <c r="P2414" s="47"/>
      <c r="Q2414" s="47"/>
      <c r="R2414" s="47"/>
      <c r="S2414" s="47"/>
      <c r="T2414" s="47"/>
      <c r="U2414" s="47"/>
      <c r="V2414" s="47"/>
      <c r="W2414" s="47"/>
      <c r="X2414" s="47"/>
      <c r="Y2414" s="47"/>
      <c r="Z2414" s="47"/>
      <c r="AA2414" s="47"/>
      <c r="AB2414" s="47"/>
      <c r="AC2414" s="47"/>
      <c r="AD2414" s="47"/>
      <c r="AE2414" s="47"/>
      <c r="AF2414" s="47"/>
      <c r="AG2414" s="47"/>
      <c r="AH2414" s="47"/>
      <c r="AI2414" s="47"/>
      <c r="AJ2414" s="47"/>
      <c r="AK2414" s="47"/>
      <c r="AL2414" s="47"/>
      <c r="AM2414" s="47"/>
      <c r="AN2414" s="47"/>
      <c r="AO2414" s="47"/>
      <c r="AP2414" s="47"/>
      <c r="AQ2414" s="47"/>
      <c r="AR2414" s="47"/>
      <c r="AS2414" s="47"/>
      <c r="AT2414" s="47"/>
      <c r="AU2414" s="47"/>
      <c r="AV2414" s="47"/>
      <c r="AW2414" s="47"/>
      <c r="AX2414" s="47"/>
      <c r="AY2414" s="47"/>
      <c r="AZ2414" s="47"/>
      <c r="BA2414" s="47"/>
      <c r="BB2414" s="47"/>
      <c r="BC2414" s="47"/>
      <c r="BD2414" s="47"/>
      <c r="BE2414" s="47"/>
      <c r="BF2414" s="47"/>
      <c r="BG2414" s="47"/>
      <c r="BH2414" s="47"/>
      <c r="BI2414" s="47"/>
      <c r="BJ2414" s="47"/>
      <c r="BK2414" s="47"/>
      <c r="BL2414" s="47"/>
      <c r="BM2414" s="47"/>
      <c r="BN2414" s="47"/>
      <c r="BO2414" s="47"/>
      <c r="BP2414" s="47"/>
      <c r="BQ2414" s="47"/>
      <c r="BR2414" s="47"/>
      <c r="BS2414" s="47"/>
      <c r="BT2414" s="47"/>
      <c r="BU2414" s="47"/>
      <c r="BV2414" s="47"/>
      <c r="BW2414" s="47"/>
      <c r="BX2414" s="47"/>
      <c r="BY2414" s="47"/>
      <c r="BZ2414" s="47"/>
      <c r="CA2414" s="47"/>
      <c r="CB2414" s="47"/>
      <c r="CC2414" s="47"/>
      <c r="CD2414" s="47"/>
      <c r="CE2414" s="47"/>
      <c r="CF2414" s="47"/>
      <c r="CG2414" s="47"/>
      <c r="CH2414" s="47"/>
      <c r="CI2414" s="47"/>
    </row>
    <row r="2415" spans="3:87">
      <c r="C2415" s="17"/>
      <c r="D2415" s="90"/>
      <c r="E2415" s="47"/>
      <c r="F2415" s="47"/>
      <c r="G2415" s="47"/>
      <c r="H2415" s="47"/>
      <c r="I2415" s="47"/>
      <c r="J2415" s="47"/>
      <c r="K2415" s="47"/>
      <c r="L2415" s="47"/>
      <c r="M2415" s="47"/>
      <c r="N2415" s="47"/>
      <c r="O2415" s="47"/>
      <c r="P2415" s="47"/>
      <c r="Q2415" s="47"/>
      <c r="R2415" s="47"/>
      <c r="S2415" s="47"/>
      <c r="T2415" s="47"/>
      <c r="U2415" s="47"/>
      <c r="V2415" s="47"/>
      <c r="W2415" s="47"/>
      <c r="X2415" s="47"/>
      <c r="Y2415" s="47"/>
      <c r="Z2415" s="47"/>
      <c r="AA2415" s="47"/>
      <c r="AB2415" s="47"/>
      <c r="AC2415" s="47"/>
      <c r="AD2415" s="47"/>
      <c r="AE2415" s="47"/>
      <c r="AF2415" s="47"/>
      <c r="AG2415" s="47"/>
      <c r="AH2415" s="47"/>
      <c r="AI2415" s="47"/>
      <c r="AJ2415" s="47"/>
      <c r="AK2415" s="47"/>
      <c r="AL2415" s="47"/>
      <c r="AM2415" s="47"/>
      <c r="AN2415" s="47"/>
      <c r="AO2415" s="47"/>
      <c r="AP2415" s="47"/>
      <c r="AQ2415" s="47"/>
      <c r="AR2415" s="47"/>
      <c r="AS2415" s="47"/>
      <c r="AT2415" s="47"/>
      <c r="AU2415" s="47"/>
      <c r="AV2415" s="47"/>
      <c r="AW2415" s="47"/>
      <c r="AX2415" s="47"/>
      <c r="AY2415" s="47"/>
      <c r="AZ2415" s="47"/>
      <c r="BA2415" s="47"/>
      <c r="BB2415" s="47"/>
      <c r="BC2415" s="47"/>
      <c r="BD2415" s="47"/>
      <c r="BE2415" s="47"/>
      <c r="BF2415" s="47"/>
      <c r="BG2415" s="47"/>
      <c r="BH2415" s="47"/>
      <c r="BI2415" s="47"/>
      <c r="BJ2415" s="47"/>
      <c r="BK2415" s="47"/>
      <c r="BL2415" s="47"/>
      <c r="BM2415" s="47"/>
      <c r="BN2415" s="47"/>
      <c r="BO2415" s="47"/>
      <c r="BP2415" s="47"/>
      <c r="BQ2415" s="47"/>
      <c r="BR2415" s="47"/>
      <c r="BS2415" s="47"/>
      <c r="BT2415" s="47"/>
      <c r="BU2415" s="47"/>
      <c r="BV2415" s="47"/>
      <c r="BW2415" s="47"/>
      <c r="BX2415" s="47"/>
      <c r="BY2415" s="47"/>
      <c r="BZ2415" s="47"/>
      <c r="CA2415" s="47"/>
      <c r="CB2415" s="47"/>
      <c r="CC2415" s="47"/>
      <c r="CD2415" s="47"/>
      <c r="CE2415" s="47"/>
      <c r="CF2415" s="47"/>
      <c r="CG2415" s="47"/>
      <c r="CH2415" s="47"/>
      <c r="CI2415" s="47"/>
    </row>
    <row r="2416" spans="3:87">
      <c r="C2416" s="17"/>
      <c r="D2416" s="90"/>
      <c r="E2416" s="47"/>
      <c r="F2416" s="47"/>
      <c r="G2416" s="47"/>
      <c r="H2416" s="47"/>
      <c r="I2416" s="47"/>
      <c r="J2416" s="47"/>
      <c r="K2416" s="47"/>
      <c r="L2416" s="47"/>
      <c r="M2416" s="47"/>
      <c r="N2416" s="47"/>
      <c r="O2416" s="47"/>
      <c r="P2416" s="47"/>
      <c r="Q2416" s="47"/>
      <c r="R2416" s="47"/>
      <c r="S2416" s="47"/>
      <c r="T2416" s="47"/>
      <c r="U2416" s="47"/>
      <c r="V2416" s="47"/>
      <c r="W2416" s="47"/>
      <c r="X2416" s="47"/>
      <c r="Y2416" s="47"/>
      <c r="Z2416" s="47"/>
      <c r="AA2416" s="47"/>
      <c r="AB2416" s="47"/>
      <c r="AC2416" s="47"/>
      <c r="AD2416" s="47"/>
      <c r="AE2416" s="47"/>
      <c r="AF2416" s="47"/>
      <c r="AG2416" s="47"/>
      <c r="AH2416" s="47"/>
      <c r="AI2416" s="47"/>
      <c r="AJ2416" s="47"/>
      <c r="AK2416" s="47"/>
      <c r="AL2416" s="47"/>
      <c r="AM2416" s="47"/>
      <c r="AN2416" s="47"/>
      <c r="AO2416" s="47"/>
      <c r="AP2416" s="47"/>
      <c r="AQ2416" s="47"/>
      <c r="AR2416" s="47"/>
      <c r="AS2416" s="47"/>
      <c r="AT2416" s="47"/>
      <c r="AU2416" s="47"/>
      <c r="AV2416" s="47"/>
      <c r="AW2416" s="47"/>
      <c r="AX2416" s="47"/>
      <c r="AY2416" s="47"/>
      <c r="AZ2416" s="47"/>
      <c r="BA2416" s="47"/>
      <c r="BB2416" s="47"/>
      <c r="BC2416" s="47"/>
      <c r="BD2416" s="47"/>
      <c r="BE2416" s="47"/>
      <c r="BF2416" s="47"/>
      <c r="BG2416" s="47"/>
      <c r="BH2416" s="47"/>
      <c r="BI2416" s="47"/>
      <c r="BJ2416" s="47"/>
      <c r="BK2416" s="47"/>
      <c r="BL2416" s="47"/>
      <c r="BM2416" s="47"/>
      <c r="BN2416" s="47"/>
      <c r="BO2416" s="47"/>
      <c r="BP2416" s="47"/>
      <c r="BQ2416" s="47"/>
      <c r="BR2416" s="47"/>
      <c r="BS2416" s="47"/>
      <c r="BT2416" s="47"/>
      <c r="BU2416" s="47"/>
      <c r="BV2416" s="47"/>
      <c r="BW2416" s="47"/>
      <c r="BX2416" s="47"/>
      <c r="BY2416" s="47"/>
      <c r="BZ2416" s="47"/>
      <c r="CA2416" s="47"/>
      <c r="CB2416" s="47"/>
      <c r="CC2416" s="47"/>
      <c r="CD2416" s="47"/>
      <c r="CE2416" s="47"/>
      <c r="CF2416" s="47"/>
      <c r="CG2416" s="47"/>
      <c r="CH2416" s="47"/>
      <c r="CI2416" s="47"/>
    </row>
    <row r="2417" spans="3:87">
      <c r="C2417" s="17"/>
      <c r="D2417" s="90"/>
      <c r="E2417" s="47"/>
      <c r="F2417" s="47"/>
      <c r="G2417" s="47"/>
      <c r="H2417" s="47"/>
      <c r="I2417" s="47"/>
      <c r="J2417" s="47"/>
      <c r="K2417" s="47"/>
      <c r="L2417" s="47"/>
      <c r="M2417" s="47"/>
      <c r="N2417" s="47"/>
      <c r="O2417" s="47"/>
      <c r="P2417" s="47"/>
      <c r="Q2417" s="47"/>
      <c r="R2417" s="47"/>
      <c r="S2417" s="47"/>
      <c r="T2417" s="47"/>
      <c r="U2417" s="47"/>
      <c r="V2417" s="47"/>
      <c r="W2417" s="47"/>
      <c r="X2417" s="47"/>
      <c r="Y2417" s="47"/>
      <c r="Z2417" s="47"/>
      <c r="AA2417" s="47"/>
      <c r="AB2417" s="47"/>
      <c r="AC2417" s="47"/>
      <c r="AD2417" s="47"/>
      <c r="AE2417" s="47"/>
      <c r="AF2417" s="47"/>
      <c r="AG2417" s="47"/>
      <c r="AH2417" s="47"/>
      <c r="AI2417" s="47"/>
      <c r="AJ2417" s="47"/>
      <c r="AK2417" s="47"/>
      <c r="AL2417" s="47"/>
      <c r="AM2417" s="47"/>
      <c r="AN2417" s="47"/>
      <c r="AO2417" s="47"/>
      <c r="AP2417" s="47"/>
      <c r="AQ2417" s="47"/>
      <c r="AR2417" s="47"/>
      <c r="AS2417" s="47"/>
      <c r="AT2417" s="47"/>
      <c r="AU2417" s="47"/>
      <c r="AV2417" s="47"/>
      <c r="AW2417" s="47"/>
      <c r="AX2417" s="47"/>
      <c r="AY2417" s="47"/>
      <c r="AZ2417" s="47"/>
      <c r="BA2417" s="47"/>
      <c r="BB2417" s="47"/>
      <c r="BC2417" s="47"/>
      <c r="BD2417" s="47"/>
      <c r="BE2417" s="47"/>
      <c r="BF2417" s="47"/>
      <c r="BG2417" s="47"/>
      <c r="BH2417" s="47"/>
      <c r="BI2417" s="47"/>
      <c r="BJ2417" s="47"/>
      <c r="BK2417" s="47"/>
      <c r="BL2417" s="47"/>
      <c r="BM2417" s="47"/>
      <c r="BN2417" s="47"/>
      <c r="BO2417" s="47"/>
      <c r="BP2417" s="47"/>
      <c r="BQ2417" s="47"/>
      <c r="BR2417" s="47"/>
      <c r="BS2417" s="47"/>
      <c r="BT2417" s="47"/>
      <c r="BU2417" s="47"/>
      <c r="BV2417" s="47"/>
      <c r="BW2417" s="47"/>
      <c r="BX2417" s="47"/>
      <c r="BY2417" s="47"/>
      <c r="BZ2417" s="47"/>
      <c r="CA2417" s="47"/>
      <c r="CB2417" s="47"/>
      <c r="CC2417" s="47"/>
      <c r="CD2417" s="47"/>
      <c r="CE2417" s="47"/>
      <c r="CF2417" s="47"/>
      <c r="CG2417" s="47"/>
      <c r="CH2417" s="47"/>
      <c r="CI2417" s="47"/>
    </row>
    <row r="2418" spans="3:87">
      <c r="C2418" s="17"/>
      <c r="D2418" s="90"/>
      <c r="E2418" s="47"/>
      <c r="F2418" s="47"/>
      <c r="G2418" s="47"/>
      <c r="H2418" s="47"/>
      <c r="I2418" s="47"/>
      <c r="J2418" s="47"/>
      <c r="K2418" s="47"/>
      <c r="L2418" s="47"/>
      <c r="M2418" s="47"/>
      <c r="N2418" s="47"/>
      <c r="O2418" s="47"/>
      <c r="P2418" s="47"/>
      <c r="Q2418" s="47"/>
      <c r="R2418" s="47"/>
      <c r="S2418" s="47"/>
      <c r="T2418" s="47"/>
      <c r="U2418" s="47"/>
      <c r="V2418" s="47"/>
      <c r="W2418" s="47"/>
      <c r="X2418" s="47"/>
      <c r="Y2418" s="47"/>
      <c r="Z2418" s="47"/>
      <c r="AA2418" s="47"/>
      <c r="AB2418" s="47"/>
      <c r="AC2418" s="47"/>
      <c r="AD2418" s="47"/>
      <c r="AE2418" s="47"/>
      <c r="AF2418" s="47"/>
      <c r="AG2418" s="47"/>
      <c r="AH2418" s="47"/>
      <c r="AI2418" s="47"/>
      <c r="AJ2418" s="47"/>
      <c r="AK2418" s="47"/>
      <c r="AL2418" s="47"/>
      <c r="AM2418" s="47"/>
      <c r="AN2418" s="47"/>
      <c r="AO2418" s="47"/>
      <c r="AP2418" s="47"/>
      <c r="AQ2418" s="47"/>
      <c r="AR2418" s="47"/>
      <c r="AS2418" s="47"/>
      <c r="AT2418" s="47"/>
      <c r="AU2418" s="47"/>
      <c r="AV2418" s="47"/>
      <c r="AW2418" s="47"/>
      <c r="AX2418" s="47"/>
      <c r="AY2418" s="47"/>
      <c r="AZ2418" s="47"/>
      <c r="BA2418" s="47"/>
      <c r="BB2418" s="47"/>
      <c r="BC2418" s="47"/>
      <c r="BD2418" s="47"/>
      <c r="BE2418" s="47"/>
      <c r="BF2418" s="47"/>
      <c r="BG2418" s="47"/>
      <c r="BH2418" s="47"/>
      <c r="BI2418" s="47"/>
      <c r="BJ2418" s="47"/>
      <c r="BK2418" s="47"/>
      <c r="BL2418" s="47"/>
      <c r="BM2418" s="47"/>
      <c r="BN2418" s="47"/>
      <c r="BO2418" s="47"/>
      <c r="BP2418" s="47"/>
      <c r="BQ2418" s="47"/>
      <c r="BR2418" s="47"/>
      <c r="BS2418" s="47"/>
      <c r="BT2418" s="47"/>
      <c r="BU2418" s="47"/>
      <c r="BV2418" s="47"/>
      <c r="BW2418" s="47"/>
      <c r="BX2418" s="47"/>
      <c r="BY2418" s="47"/>
      <c r="BZ2418" s="47"/>
      <c r="CA2418" s="47"/>
      <c r="CB2418" s="47"/>
      <c r="CC2418" s="47"/>
      <c r="CD2418" s="47"/>
      <c r="CE2418" s="47"/>
      <c r="CF2418" s="47"/>
      <c r="CG2418" s="47"/>
      <c r="CH2418" s="47"/>
      <c r="CI2418" s="47"/>
    </row>
    <row r="2419" spans="3:87">
      <c r="C2419" s="17"/>
      <c r="D2419" s="90"/>
      <c r="E2419" s="47"/>
      <c r="F2419" s="47"/>
      <c r="G2419" s="47"/>
      <c r="H2419" s="47"/>
      <c r="I2419" s="47"/>
      <c r="J2419" s="47"/>
      <c r="K2419" s="47"/>
      <c r="L2419" s="47"/>
      <c r="M2419" s="47"/>
      <c r="N2419" s="47"/>
      <c r="O2419" s="47"/>
      <c r="P2419" s="47"/>
      <c r="Q2419" s="47"/>
      <c r="R2419" s="47"/>
      <c r="S2419" s="47"/>
      <c r="T2419" s="47"/>
      <c r="U2419" s="47"/>
      <c r="V2419" s="47"/>
      <c r="W2419" s="47"/>
      <c r="X2419" s="47"/>
      <c r="Y2419" s="47"/>
      <c r="Z2419" s="47"/>
      <c r="AA2419" s="47"/>
      <c r="AB2419" s="47"/>
      <c r="AC2419" s="47"/>
      <c r="AD2419" s="47"/>
      <c r="AE2419" s="47"/>
      <c r="AF2419" s="47"/>
      <c r="AG2419" s="47"/>
      <c r="AH2419" s="47"/>
      <c r="AI2419" s="47"/>
      <c r="AJ2419" s="47"/>
      <c r="AK2419" s="47"/>
      <c r="AL2419" s="47"/>
      <c r="AM2419" s="47"/>
      <c r="AN2419" s="47"/>
      <c r="AO2419" s="47"/>
      <c r="AP2419" s="47"/>
      <c r="AQ2419" s="47"/>
      <c r="AR2419" s="47"/>
      <c r="AS2419" s="47"/>
      <c r="AT2419" s="47"/>
      <c r="AU2419" s="47"/>
      <c r="AV2419" s="47"/>
      <c r="AW2419" s="47"/>
      <c r="AX2419" s="47"/>
      <c r="AY2419" s="47"/>
      <c r="AZ2419" s="47"/>
      <c r="BA2419" s="47"/>
      <c r="BB2419" s="47"/>
      <c r="BC2419" s="47"/>
      <c r="BD2419" s="47"/>
      <c r="BE2419" s="47"/>
      <c r="BF2419" s="47"/>
      <c r="BG2419" s="47"/>
      <c r="BH2419" s="47"/>
      <c r="BI2419" s="47"/>
      <c r="BJ2419" s="47"/>
      <c r="BK2419" s="47"/>
      <c r="BL2419" s="47"/>
      <c r="BM2419" s="47"/>
      <c r="BN2419" s="47"/>
      <c r="BO2419" s="47"/>
      <c r="BP2419" s="47"/>
      <c r="BQ2419" s="47"/>
      <c r="BR2419" s="47"/>
      <c r="BS2419" s="47"/>
      <c r="BT2419" s="47"/>
      <c r="BU2419" s="47"/>
      <c r="BV2419" s="47"/>
      <c r="BW2419" s="47"/>
      <c r="BX2419" s="47"/>
      <c r="BY2419" s="47"/>
      <c r="BZ2419" s="47"/>
      <c r="CA2419" s="47"/>
      <c r="CB2419" s="47"/>
      <c r="CC2419" s="47"/>
      <c r="CD2419" s="47"/>
      <c r="CE2419" s="47"/>
      <c r="CF2419" s="47"/>
      <c r="CG2419" s="47"/>
      <c r="CH2419" s="47"/>
      <c r="CI2419" s="47"/>
    </row>
    <row r="2420" spans="3:87">
      <c r="C2420" s="17"/>
      <c r="D2420" s="90"/>
      <c r="E2420" s="47"/>
      <c r="F2420" s="47"/>
      <c r="G2420" s="47"/>
      <c r="H2420" s="47"/>
      <c r="I2420" s="47"/>
      <c r="J2420" s="47"/>
      <c r="K2420" s="47"/>
      <c r="L2420" s="47"/>
      <c r="M2420" s="47"/>
      <c r="N2420" s="47"/>
      <c r="O2420" s="47"/>
      <c r="P2420" s="47"/>
      <c r="Q2420" s="47"/>
      <c r="R2420" s="47"/>
      <c r="S2420" s="47"/>
      <c r="T2420" s="47"/>
      <c r="U2420" s="47"/>
      <c r="V2420" s="47"/>
      <c r="W2420" s="47"/>
      <c r="X2420" s="47"/>
      <c r="Y2420" s="47"/>
      <c r="Z2420" s="47"/>
      <c r="AA2420" s="47"/>
      <c r="AB2420" s="47"/>
      <c r="AC2420" s="47"/>
      <c r="AD2420" s="47"/>
      <c r="AE2420" s="47"/>
      <c r="AF2420" s="47"/>
      <c r="AG2420" s="47"/>
      <c r="AH2420" s="47"/>
      <c r="AI2420" s="47"/>
      <c r="AJ2420" s="47"/>
      <c r="AK2420" s="47"/>
      <c r="AL2420" s="47"/>
      <c r="AM2420" s="47"/>
      <c r="AN2420" s="47"/>
      <c r="AO2420" s="47"/>
      <c r="AP2420" s="47"/>
      <c r="AQ2420" s="47"/>
      <c r="AR2420" s="47"/>
      <c r="AS2420" s="47"/>
      <c r="AT2420" s="47"/>
      <c r="AU2420" s="47"/>
      <c r="AV2420" s="47"/>
      <c r="AW2420" s="47"/>
      <c r="AX2420" s="47"/>
      <c r="AY2420" s="47"/>
      <c r="AZ2420" s="47"/>
      <c r="BA2420" s="47"/>
      <c r="BB2420" s="47"/>
      <c r="BC2420" s="47"/>
      <c r="BD2420" s="47"/>
      <c r="BE2420" s="47"/>
      <c r="BF2420" s="47"/>
      <c r="BG2420" s="47"/>
      <c r="BH2420" s="47"/>
      <c r="BI2420" s="47"/>
      <c r="BJ2420" s="47"/>
      <c r="BK2420" s="47"/>
      <c r="BL2420" s="47"/>
      <c r="BM2420" s="47"/>
      <c r="BN2420" s="47"/>
      <c r="BO2420" s="47"/>
      <c r="BP2420" s="47"/>
      <c r="BQ2420" s="47"/>
      <c r="BR2420" s="47"/>
      <c r="BS2420" s="47"/>
      <c r="BT2420" s="47"/>
      <c r="BU2420" s="47"/>
      <c r="BV2420" s="47"/>
      <c r="BW2420" s="47"/>
      <c r="BX2420" s="47"/>
      <c r="BY2420" s="47"/>
      <c r="BZ2420" s="47"/>
      <c r="CA2420" s="47"/>
      <c r="CB2420" s="47"/>
      <c r="CC2420" s="47"/>
      <c r="CD2420" s="47"/>
      <c r="CE2420" s="47"/>
      <c r="CF2420" s="47"/>
      <c r="CG2420" s="47"/>
      <c r="CH2420" s="47"/>
      <c r="CI2420" s="47"/>
    </row>
    <row r="2421" spans="3:87">
      <c r="C2421" s="17"/>
      <c r="D2421" s="90"/>
      <c r="E2421" s="47"/>
      <c r="F2421" s="47"/>
      <c r="G2421" s="47"/>
      <c r="H2421" s="47"/>
      <c r="I2421" s="47"/>
      <c r="J2421" s="47"/>
      <c r="K2421" s="47"/>
      <c r="L2421" s="47"/>
      <c r="M2421" s="47"/>
      <c r="N2421" s="47"/>
      <c r="O2421" s="47"/>
      <c r="P2421" s="47"/>
      <c r="Q2421" s="47"/>
      <c r="R2421" s="47"/>
      <c r="S2421" s="47"/>
      <c r="T2421" s="47"/>
      <c r="U2421" s="47"/>
      <c r="V2421" s="47"/>
      <c r="W2421" s="47"/>
      <c r="X2421" s="47"/>
      <c r="Y2421" s="47"/>
      <c r="Z2421" s="47"/>
      <c r="AA2421" s="47"/>
      <c r="AB2421" s="47"/>
      <c r="AC2421" s="47"/>
      <c r="AD2421" s="47"/>
      <c r="AE2421" s="47"/>
      <c r="AF2421" s="47"/>
      <c r="AG2421" s="47"/>
      <c r="AH2421" s="47"/>
      <c r="AI2421" s="47"/>
      <c r="AJ2421" s="47"/>
      <c r="AK2421" s="47"/>
      <c r="AL2421" s="47"/>
      <c r="AM2421" s="47"/>
      <c r="AN2421" s="47"/>
      <c r="AO2421" s="47"/>
      <c r="AP2421" s="47"/>
      <c r="AQ2421" s="47"/>
      <c r="AR2421" s="47"/>
      <c r="AS2421" s="47"/>
      <c r="AT2421" s="47"/>
      <c r="AU2421" s="47"/>
      <c r="AV2421" s="47"/>
      <c r="AW2421" s="47"/>
      <c r="AX2421" s="47"/>
      <c r="AY2421" s="47"/>
      <c r="AZ2421" s="47"/>
      <c r="BA2421" s="47"/>
      <c r="BB2421" s="47"/>
      <c r="BC2421" s="47"/>
      <c r="BD2421" s="47"/>
      <c r="BE2421" s="47"/>
      <c r="BF2421" s="47"/>
      <c r="BG2421" s="47"/>
      <c r="BH2421" s="47"/>
      <c r="BI2421" s="47"/>
      <c r="BJ2421" s="47"/>
      <c r="BK2421" s="47"/>
      <c r="BL2421" s="47"/>
      <c r="BM2421" s="47"/>
      <c r="BN2421" s="47"/>
      <c r="BO2421" s="47"/>
      <c r="BP2421" s="47"/>
      <c r="BQ2421" s="47"/>
      <c r="BR2421" s="47"/>
      <c r="BS2421" s="47"/>
      <c r="BT2421" s="47"/>
      <c r="BU2421" s="47"/>
      <c r="BV2421" s="47"/>
      <c r="BW2421" s="47"/>
      <c r="BX2421" s="47"/>
      <c r="BY2421" s="47"/>
      <c r="BZ2421" s="47"/>
      <c r="CA2421" s="47"/>
      <c r="CB2421" s="47"/>
      <c r="CC2421" s="47"/>
      <c r="CD2421" s="47"/>
      <c r="CE2421" s="47"/>
      <c r="CF2421" s="47"/>
      <c r="CG2421" s="47"/>
      <c r="CH2421" s="47"/>
      <c r="CI2421" s="47"/>
    </row>
    <row r="2422" spans="3:87">
      <c r="C2422" s="17"/>
      <c r="D2422" s="90"/>
      <c r="E2422" s="47"/>
      <c r="F2422" s="47"/>
      <c r="G2422" s="47"/>
      <c r="H2422" s="47"/>
      <c r="I2422" s="47"/>
      <c r="J2422" s="47"/>
      <c r="K2422" s="47"/>
      <c r="L2422" s="47"/>
      <c r="M2422" s="47"/>
      <c r="N2422" s="47"/>
      <c r="O2422" s="47"/>
      <c r="P2422" s="47"/>
      <c r="Q2422" s="47"/>
      <c r="R2422" s="47"/>
      <c r="S2422" s="47"/>
      <c r="T2422" s="47"/>
      <c r="U2422" s="47"/>
      <c r="V2422" s="47"/>
      <c r="W2422" s="47"/>
      <c r="X2422" s="47"/>
      <c r="Y2422" s="47"/>
      <c r="Z2422" s="47"/>
      <c r="AA2422" s="47"/>
      <c r="AB2422" s="47"/>
      <c r="AC2422" s="47"/>
      <c r="AD2422" s="47"/>
      <c r="AE2422" s="47"/>
      <c r="AF2422" s="47"/>
      <c r="AG2422" s="47"/>
      <c r="AH2422" s="47"/>
      <c r="AI2422" s="47"/>
      <c r="AJ2422" s="47"/>
      <c r="AK2422" s="47"/>
      <c r="AL2422" s="47"/>
      <c r="AM2422" s="47"/>
      <c r="AN2422" s="47"/>
      <c r="AO2422" s="47"/>
      <c r="AP2422" s="47"/>
      <c r="AQ2422" s="47"/>
      <c r="AR2422" s="47"/>
      <c r="AS2422" s="47"/>
      <c r="AT2422" s="47"/>
      <c r="AU2422" s="47"/>
      <c r="AV2422" s="47"/>
      <c r="AW2422" s="47"/>
      <c r="AX2422" s="47"/>
      <c r="AY2422" s="47"/>
      <c r="AZ2422" s="47"/>
      <c r="BA2422" s="47"/>
      <c r="BB2422" s="47"/>
      <c r="BC2422" s="47"/>
      <c r="BD2422" s="47"/>
      <c r="BE2422" s="47"/>
      <c r="BF2422" s="47"/>
      <c r="BG2422" s="47"/>
      <c r="BH2422" s="47"/>
      <c r="BI2422" s="47"/>
      <c r="BJ2422" s="47"/>
      <c r="BK2422" s="47"/>
      <c r="BL2422" s="47"/>
      <c r="BM2422" s="47"/>
      <c r="BN2422" s="47"/>
      <c r="BO2422" s="47"/>
      <c r="BP2422" s="47"/>
      <c r="BQ2422" s="47"/>
      <c r="BR2422" s="47"/>
      <c r="BS2422" s="47"/>
      <c r="BT2422" s="47"/>
      <c r="BU2422" s="47"/>
      <c r="BV2422" s="47"/>
      <c r="BW2422" s="47"/>
      <c r="BX2422" s="47"/>
      <c r="BY2422" s="47"/>
      <c r="BZ2422" s="47"/>
      <c r="CA2422" s="47"/>
      <c r="CB2422" s="47"/>
      <c r="CC2422" s="47"/>
      <c r="CD2422" s="47"/>
      <c r="CE2422" s="47"/>
      <c r="CF2422" s="47"/>
      <c r="CG2422" s="47"/>
      <c r="CH2422" s="47"/>
      <c r="CI2422" s="47"/>
    </row>
    <row r="2423" spans="3:87">
      <c r="C2423" s="17"/>
      <c r="D2423" s="90"/>
      <c r="E2423" s="47"/>
      <c r="F2423" s="47"/>
      <c r="G2423" s="47"/>
      <c r="H2423" s="47"/>
      <c r="I2423" s="47"/>
      <c r="J2423" s="47"/>
      <c r="K2423" s="47"/>
      <c r="L2423" s="47"/>
      <c r="M2423" s="47"/>
      <c r="N2423" s="47"/>
      <c r="O2423" s="47"/>
      <c r="P2423" s="47"/>
      <c r="Q2423" s="47"/>
      <c r="R2423" s="47"/>
      <c r="S2423" s="47"/>
      <c r="T2423" s="47"/>
      <c r="U2423" s="47"/>
      <c r="V2423" s="47"/>
      <c r="W2423" s="47"/>
      <c r="X2423" s="47"/>
      <c r="Y2423" s="47"/>
      <c r="Z2423" s="47"/>
      <c r="AA2423" s="47"/>
      <c r="AB2423" s="47"/>
      <c r="AC2423" s="47"/>
      <c r="AD2423" s="47"/>
      <c r="AE2423" s="47"/>
      <c r="AF2423" s="47"/>
      <c r="AG2423" s="47"/>
      <c r="AH2423" s="47"/>
      <c r="AI2423" s="47"/>
      <c r="AJ2423" s="47"/>
      <c r="AK2423" s="47"/>
      <c r="AL2423" s="47"/>
      <c r="AM2423" s="47"/>
      <c r="AN2423" s="47"/>
      <c r="AO2423" s="47"/>
      <c r="AP2423" s="47"/>
      <c r="AQ2423" s="47"/>
      <c r="AR2423" s="47"/>
      <c r="AS2423" s="47"/>
      <c r="AT2423" s="47"/>
      <c r="AU2423" s="47"/>
      <c r="AV2423" s="47"/>
      <c r="AW2423" s="47"/>
      <c r="AX2423" s="47"/>
      <c r="AY2423" s="47"/>
      <c r="AZ2423" s="47"/>
      <c r="BA2423" s="47"/>
      <c r="BB2423" s="47"/>
      <c r="BC2423" s="47"/>
      <c r="BD2423" s="47"/>
      <c r="BE2423" s="47"/>
      <c r="BF2423" s="47"/>
      <c r="BG2423" s="47"/>
      <c r="BH2423" s="47"/>
      <c r="BI2423" s="47"/>
      <c r="BJ2423" s="47"/>
      <c r="BK2423" s="47"/>
      <c r="BL2423" s="47"/>
      <c r="BM2423" s="47"/>
      <c r="BN2423" s="47"/>
      <c r="BO2423" s="47"/>
      <c r="BP2423" s="47"/>
      <c r="BQ2423" s="47"/>
      <c r="BR2423" s="47"/>
      <c r="BS2423" s="47"/>
      <c r="BT2423" s="47"/>
      <c r="BU2423" s="47"/>
      <c r="BV2423" s="47"/>
      <c r="BW2423" s="47"/>
      <c r="BX2423" s="47"/>
      <c r="BY2423" s="47"/>
      <c r="BZ2423" s="47"/>
      <c r="CA2423" s="47"/>
      <c r="CB2423" s="47"/>
      <c r="CC2423" s="47"/>
      <c r="CD2423" s="47"/>
      <c r="CE2423" s="47"/>
      <c r="CF2423" s="47"/>
      <c r="CG2423" s="47"/>
      <c r="CH2423" s="47"/>
      <c r="CI2423" s="47"/>
    </row>
    <row r="2424" spans="3:87">
      <c r="C2424" s="17"/>
      <c r="D2424" s="90"/>
      <c r="E2424" s="47"/>
      <c r="F2424" s="47"/>
      <c r="G2424" s="47"/>
      <c r="H2424" s="47"/>
      <c r="I2424" s="47"/>
      <c r="J2424" s="47"/>
      <c r="K2424" s="47"/>
      <c r="L2424" s="47"/>
      <c r="M2424" s="47"/>
      <c r="N2424" s="47"/>
      <c r="O2424" s="47"/>
      <c r="P2424" s="47"/>
      <c r="Q2424" s="47"/>
      <c r="R2424" s="47"/>
      <c r="S2424" s="47"/>
      <c r="T2424" s="47"/>
      <c r="U2424" s="47"/>
      <c r="V2424" s="47"/>
      <c r="W2424" s="47"/>
      <c r="X2424" s="47"/>
      <c r="Y2424" s="47"/>
      <c r="Z2424" s="47"/>
      <c r="AA2424" s="47"/>
      <c r="AB2424" s="47"/>
      <c r="AC2424" s="47"/>
      <c r="AD2424" s="47"/>
      <c r="AE2424" s="47"/>
      <c r="AF2424" s="47"/>
      <c r="AG2424" s="47"/>
      <c r="AH2424" s="47"/>
      <c r="AI2424" s="47"/>
      <c r="AJ2424" s="47"/>
      <c r="AK2424" s="47"/>
      <c r="AL2424" s="47"/>
      <c r="AM2424" s="47"/>
      <c r="AN2424" s="47"/>
      <c r="AO2424" s="47"/>
      <c r="AP2424" s="47"/>
      <c r="AQ2424" s="47"/>
      <c r="AR2424" s="47"/>
      <c r="AS2424" s="47"/>
      <c r="AT2424" s="47"/>
      <c r="AU2424" s="47"/>
      <c r="AV2424" s="47"/>
      <c r="AW2424" s="47"/>
      <c r="AX2424" s="47"/>
      <c r="AY2424" s="47"/>
      <c r="AZ2424" s="47"/>
      <c r="BA2424" s="47"/>
      <c r="BB2424" s="47"/>
      <c r="BC2424" s="47"/>
      <c r="BD2424" s="47"/>
      <c r="BE2424" s="47"/>
      <c r="BF2424" s="47"/>
      <c r="BG2424" s="47"/>
      <c r="BH2424" s="47"/>
      <c r="BI2424" s="47"/>
      <c r="BJ2424" s="47"/>
      <c r="BK2424" s="47"/>
      <c r="BL2424" s="47"/>
      <c r="BM2424" s="47"/>
      <c r="BN2424" s="47"/>
      <c r="BO2424" s="47"/>
      <c r="BP2424" s="47"/>
      <c r="BQ2424" s="47"/>
      <c r="BR2424" s="47"/>
      <c r="BS2424" s="47"/>
      <c r="BT2424" s="47"/>
      <c r="BU2424" s="47"/>
      <c r="BV2424" s="47"/>
      <c r="BW2424" s="47"/>
      <c r="BX2424" s="47"/>
      <c r="BY2424" s="47"/>
      <c r="BZ2424" s="47"/>
      <c r="CA2424" s="47"/>
      <c r="CB2424" s="47"/>
      <c r="CC2424" s="47"/>
      <c r="CD2424" s="47"/>
      <c r="CE2424" s="47"/>
      <c r="CF2424" s="47"/>
      <c r="CG2424" s="47"/>
      <c r="CH2424" s="47"/>
      <c r="CI2424" s="47"/>
    </row>
    <row r="2425" spans="3:87">
      <c r="C2425" s="17"/>
      <c r="D2425" s="90"/>
      <c r="E2425" s="47"/>
      <c r="F2425" s="47"/>
      <c r="G2425" s="47"/>
      <c r="H2425" s="47"/>
      <c r="I2425" s="47"/>
      <c r="J2425" s="47"/>
      <c r="K2425" s="47"/>
      <c r="L2425" s="47"/>
      <c r="M2425" s="47"/>
      <c r="N2425" s="47"/>
      <c r="O2425" s="47"/>
      <c r="P2425" s="47"/>
      <c r="Q2425" s="47"/>
      <c r="R2425" s="47"/>
      <c r="S2425" s="47"/>
      <c r="T2425" s="47"/>
      <c r="U2425" s="47"/>
      <c r="V2425" s="47"/>
      <c r="W2425" s="47"/>
      <c r="X2425" s="47"/>
      <c r="Y2425" s="47"/>
      <c r="Z2425" s="47"/>
      <c r="AA2425" s="47"/>
      <c r="AB2425" s="47"/>
      <c r="AC2425" s="47"/>
      <c r="AD2425" s="47"/>
      <c r="AE2425" s="47"/>
      <c r="AF2425" s="47"/>
      <c r="AG2425" s="47"/>
      <c r="AH2425" s="47"/>
      <c r="AI2425" s="47"/>
      <c r="AJ2425" s="47"/>
      <c r="AK2425" s="47"/>
      <c r="AL2425" s="47"/>
      <c r="AM2425" s="47"/>
      <c r="AN2425" s="47"/>
      <c r="AO2425" s="47"/>
      <c r="AP2425" s="47"/>
      <c r="AQ2425" s="47"/>
      <c r="AR2425" s="47"/>
      <c r="AS2425" s="47"/>
      <c r="AT2425" s="47"/>
      <c r="AU2425" s="47"/>
      <c r="AV2425" s="47"/>
      <c r="AW2425" s="47"/>
      <c r="AX2425" s="47"/>
      <c r="AY2425" s="47"/>
      <c r="AZ2425" s="47"/>
      <c r="BA2425" s="47"/>
      <c r="BB2425" s="47"/>
      <c r="BC2425" s="47"/>
      <c r="BD2425" s="47"/>
      <c r="BE2425" s="47"/>
      <c r="BF2425" s="47"/>
      <c r="BG2425" s="47"/>
      <c r="BH2425" s="47"/>
      <c r="BI2425" s="47"/>
      <c r="BJ2425" s="47"/>
      <c r="BK2425" s="47"/>
      <c r="BL2425" s="47"/>
      <c r="BM2425" s="47"/>
      <c r="BN2425" s="47"/>
      <c r="BO2425" s="47"/>
      <c r="BP2425" s="47"/>
      <c r="BQ2425" s="47"/>
      <c r="BR2425" s="47"/>
      <c r="BS2425" s="47"/>
      <c r="BT2425" s="47"/>
      <c r="BU2425" s="47"/>
      <c r="BV2425" s="47"/>
      <c r="BW2425" s="47"/>
      <c r="BX2425" s="47"/>
      <c r="BY2425" s="47"/>
      <c r="BZ2425" s="47"/>
      <c r="CA2425" s="47"/>
      <c r="CB2425" s="47"/>
      <c r="CC2425" s="47"/>
      <c r="CD2425" s="47"/>
      <c r="CE2425" s="47"/>
      <c r="CF2425" s="47"/>
      <c r="CG2425" s="47"/>
      <c r="CH2425" s="47"/>
      <c r="CI2425" s="47"/>
    </row>
    <row r="2426" spans="3:87">
      <c r="C2426" s="17"/>
      <c r="D2426" s="90"/>
      <c r="E2426" s="47"/>
      <c r="F2426" s="47"/>
      <c r="G2426" s="47"/>
      <c r="H2426" s="47"/>
      <c r="I2426" s="47"/>
      <c r="J2426" s="47"/>
      <c r="K2426" s="47"/>
      <c r="L2426" s="47"/>
      <c r="M2426" s="47"/>
      <c r="N2426" s="47"/>
      <c r="O2426" s="47"/>
      <c r="P2426" s="47"/>
      <c r="Q2426" s="47"/>
      <c r="R2426" s="47"/>
      <c r="S2426" s="47"/>
      <c r="T2426" s="47"/>
      <c r="U2426" s="47"/>
      <c r="V2426" s="47"/>
      <c r="W2426" s="47"/>
      <c r="X2426" s="47"/>
      <c r="Y2426" s="47"/>
      <c r="Z2426" s="47"/>
      <c r="AA2426" s="47"/>
      <c r="AB2426" s="47"/>
      <c r="AC2426" s="47"/>
      <c r="AD2426" s="47"/>
      <c r="AE2426" s="47"/>
      <c r="AF2426" s="47"/>
      <c r="AG2426" s="47"/>
      <c r="AH2426" s="47"/>
      <c r="AI2426" s="47"/>
      <c r="AJ2426" s="47"/>
      <c r="AK2426" s="47"/>
      <c r="AL2426" s="47"/>
      <c r="AM2426" s="47"/>
      <c r="AN2426" s="47"/>
      <c r="AO2426" s="47"/>
      <c r="AP2426" s="47"/>
      <c r="AQ2426" s="47"/>
      <c r="AR2426" s="47"/>
      <c r="AS2426" s="47"/>
      <c r="AT2426" s="47"/>
      <c r="AU2426" s="47"/>
      <c r="AV2426" s="47"/>
      <c r="AW2426" s="47"/>
      <c r="AX2426" s="47"/>
      <c r="AY2426" s="47"/>
      <c r="AZ2426" s="47"/>
      <c r="BA2426" s="47"/>
      <c r="BB2426" s="47"/>
      <c r="BC2426" s="47"/>
      <c r="BD2426" s="47"/>
      <c r="BE2426" s="47"/>
      <c r="BF2426" s="47"/>
      <c r="BG2426" s="47"/>
      <c r="BH2426" s="47"/>
      <c r="BI2426" s="47"/>
      <c r="BJ2426" s="47"/>
      <c r="BK2426" s="47"/>
      <c r="BL2426" s="47"/>
      <c r="BM2426" s="47"/>
      <c r="BN2426" s="47"/>
      <c r="BO2426" s="47"/>
      <c r="BP2426" s="47"/>
      <c r="BQ2426" s="47"/>
      <c r="BR2426" s="47"/>
      <c r="BS2426" s="47"/>
      <c r="BT2426" s="47"/>
      <c r="BU2426" s="47"/>
      <c r="BV2426" s="47"/>
      <c r="BW2426" s="47"/>
      <c r="BX2426" s="47"/>
      <c r="BY2426" s="47"/>
      <c r="BZ2426" s="47"/>
      <c r="CA2426" s="47"/>
      <c r="CB2426" s="47"/>
      <c r="CC2426" s="47"/>
      <c r="CD2426" s="47"/>
      <c r="CE2426" s="47"/>
      <c r="CF2426" s="47"/>
      <c r="CG2426" s="47"/>
      <c r="CH2426" s="47"/>
      <c r="CI2426" s="47"/>
    </row>
    <row r="2427" spans="3:87">
      <c r="C2427" s="17"/>
      <c r="D2427" s="90"/>
      <c r="E2427" s="47"/>
      <c r="F2427" s="47"/>
      <c r="G2427" s="47"/>
      <c r="H2427" s="47"/>
      <c r="I2427" s="47"/>
      <c r="J2427" s="47"/>
      <c r="K2427" s="47"/>
      <c r="L2427" s="47"/>
      <c r="M2427" s="47"/>
      <c r="N2427" s="47"/>
      <c r="O2427" s="47"/>
      <c r="P2427" s="47"/>
      <c r="Q2427" s="47"/>
      <c r="R2427" s="47"/>
      <c r="S2427" s="47"/>
      <c r="T2427" s="47"/>
      <c r="U2427" s="47"/>
      <c r="V2427" s="47"/>
      <c r="W2427" s="47"/>
      <c r="X2427" s="47"/>
      <c r="Y2427" s="47"/>
      <c r="Z2427" s="47"/>
      <c r="AA2427" s="47"/>
      <c r="AB2427" s="47"/>
      <c r="AC2427" s="47"/>
      <c r="AD2427" s="47"/>
      <c r="AE2427" s="47"/>
      <c r="AF2427" s="47"/>
      <c r="AG2427" s="47"/>
      <c r="AH2427" s="47"/>
      <c r="AI2427" s="47"/>
      <c r="AJ2427" s="47"/>
      <c r="AK2427" s="47"/>
      <c r="AL2427" s="47"/>
      <c r="AM2427" s="47"/>
      <c r="AN2427" s="47"/>
      <c r="AO2427" s="47"/>
      <c r="AP2427" s="47"/>
      <c r="AQ2427" s="47"/>
      <c r="AR2427" s="47"/>
      <c r="AS2427" s="47"/>
      <c r="AT2427" s="47"/>
      <c r="AU2427" s="47"/>
      <c r="AV2427" s="47"/>
      <c r="AW2427" s="47"/>
      <c r="AX2427" s="47"/>
      <c r="AY2427" s="47"/>
      <c r="AZ2427" s="47"/>
      <c r="BA2427" s="47"/>
      <c r="BB2427" s="47"/>
      <c r="BC2427" s="47"/>
      <c r="BD2427" s="47"/>
      <c r="BE2427" s="47"/>
      <c r="BF2427" s="47"/>
      <c r="BG2427" s="47"/>
      <c r="BH2427" s="47"/>
      <c r="BI2427" s="47"/>
      <c r="BJ2427" s="47"/>
      <c r="BK2427" s="47"/>
      <c r="BL2427" s="47"/>
      <c r="BM2427" s="47"/>
      <c r="BN2427" s="47"/>
      <c r="BO2427" s="47"/>
      <c r="BP2427" s="47"/>
      <c r="BQ2427" s="47"/>
      <c r="BR2427" s="47"/>
      <c r="BS2427" s="47"/>
      <c r="BT2427" s="47"/>
      <c r="BU2427" s="47"/>
      <c r="BV2427" s="47"/>
      <c r="BW2427" s="47"/>
      <c r="BX2427" s="47"/>
      <c r="BY2427" s="47"/>
      <c r="BZ2427" s="47"/>
      <c r="CA2427" s="47"/>
      <c r="CB2427" s="47"/>
      <c r="CC2427" s="47"/>
      <c r="CD2427" s="47"/>
      <c r="CE2427" s="47"/>
      <c r="CF2427" s="47"/>
      <c r="CG2427" s="47"/>
      <c r="CH2427" s="47"/>
      <c r="CI2427" s="47"/>
    </row>
    <row r="2428" spans="3:87">
      <c r="C2428" s="17"/>
      <c r="D2428" s="90"/>
      <c r="E2428" s="47"/>
      <c r="F2428" s="47"/>
      <c r="G2428" s="47"/>
      <c r="H2428" s="47"/>
      <c r="I2428" s="47"/>
      <c r="J2428" s="47"/>
      <c r="K2428" s="47"/>
      <c r="L2428" s="47"/>
      <c r="M2428" s="47"/>
      <c r="N2428" s="47"/>
      <c r="O2428" s="47"/>
      <c r="P2428" s="47"/>
      <c r="Q2428" s="47"/>
      <c r="R2428" s="47"/>
      <c r="S2428" s="47"/>
      <c r="T2428" s="47"/>
      <c r="U2428" s="47"/>
      <c r="V2428" s="47"/>
      <c r="W2428" s="47"/>
      <c r="X2428" s="47"/>
      <c r="Y2428" s="47"/>
      <c r="Z2428" s="47"/>
      <c r="AA2428" s="47"/>
      <c r="AB2428" s="47"/>
      <c r="AC2428" s="47"/>
      <c r="AD2428" s="47"/>
      <c r="AE2428" s="47"/>
      <c r="AF2428" s="47"/>
      <c r="AG2428" s="47"/>
      <c r="AH2428" s="47"/>
      <c r="AI2428" s="47"/>
      <c r="AJ2428" s="47"/>
      <c r="AK2428" s="47"/>
      <c r="AL2428" s="47"/>
      <c r="AM2428" s="47"/>
      <c r="AN2428" s="47"/>
      <c r="AO2428" s="47"/>
      <c r="AP2428" s="47"/>
      <c r="AQ2428" s="47"/>
      <c r="AR2428" s="47"/>
      <c r="AS2428" s="47"/>
      <c r="AT2428" s="47"/>
      <c r="AU2428" s="47"/>
      <c r="AV2428" s="47"/>
      <c r="AW2428" s="47"/>
      <c r="AX2428" s="47"/>
      <c r="AY2428" s="47"/>
      <c r="AZ2428" s="47"/>
      <c r="BA2428" s="47"/>
      <c r="BB2428" s="47"/>
      <c r="BC2428" s="47"/>
      <c r="BD2428" s="47"/>
      <c r="BE2428" s="47"/>
      <c r="BF2428" s="47"/>
      <c r="BG2428" s="47"/>
      <c r="BH2428" s="47"/>
      <c r="BI2428" s="47"/>
      <c r="BJ2428" s="47"/>
      <c r="BK2428" s="47"/>
      <c r="BL2428" s="47"/>
      <c r="BM2428" s="47"/>
      <c r="BN2428" s="47"/>
      <c r="BO2428" s="47"/>
      <c r="BP2428" s="47"/>
      <c r="BQ2428" s="47"/>
      <c r="BR2428" s="47"/>
      <c r="BS2428" s="47"/>
      <c r="BT2428" s="47"/>
      <c r="BU2428" s="47"/>
      <c r="BV2428" s="47"/>
      <c r="BW2428" s="47"/>
      <c r="BX2428" s="47"/>
      <c r="BY2428" s="47"/>
      <c r="BZ2428" s="47"/>
      <c r="CA2428" s="47"/>
      <c r="CB2428" s="47"/>
      <c r="CC2428" s="47"/>
      <c r="CD2428" s="47"/>
      <c r="CE2428" s="47"/>
      <c r="CF2428" s="47"/>
      <c r="CG2428" s="47"/>
      <c r="CH2428" s="47"/>
      <c r="CI2428" s="47"/>
    </row>
    <row r="2429" spans="3:87">
      <c r="C2429" s="17"/>
      <c r="D2429" s="90"/>
      <c r="E2429" s="47"/>
      <c r="F2429" s="47"/>
      <c r="G2429" s="47"/>
      <c r="H2429" s="47"/>
      <c r="I2429" s="47"/>
      <c r="J2429" s="47"/>
      <c r="K2429" s="47"/>
      <c r="L2429" s="47"/>
      <c r="M2429" s="47"/>
      <c r="N2429" s="47"/>
      <c r="O2429" s="47"/>
      <c r="P2429" s="47"/>
      <c r="Q2429" s="47"/>
      <c r="R2429" s="47"/>
      <c r="S2429" s="47"/>
      <c r="T2429" s="47"/>
      <c r="U2429" s="47"/>
      <c r="V2429" s="47"/>
      <c r="W2429" s="47"/>
      <c r="X2429" s="47"/>
      <c r="Y2429" s="47"/>
      <c r="Z2429" s="47"/>
      <c r="AA2429" s="47"/>
      <c r="AB2429" s="47"/>
      <c r="AC2429" s="47"/>
      <c r="AD2429" s="47"/>
      <c r="AE2429" s="47"/>
      <c r="AF2429" s="47"/>
      <c r="AG2429" s="47"/>
      <c r="AH2429" s="47"/>
      <c r="AI2429" s="47"/>
      <c r="AJ2429" s="47"/>
      <c r="AK2429" s="47"/>
      <c r="AL2429" s="47"/>
      <c r="AM2429" s="47"/>
      <c r="AN2429" s="47"/>
      <c r="AO2429" s="47"/>
      <c r="AP2429" s="47"/>
      <c r="AQ2429" s="47"/>
      <c r="AR2429" s="47"/>
      <c r="AS2429" s="47"/>
      <c r="AT2429" s="47"/>
      <c r="AU2429" s="47"/>
      <c r="AV2429" s="47"/>
      <c r="AW2429" s="47"/>
      <c r="AX2429" s="47"/>
      <c r="AY2429" s="47"/>
      <c r="AZ2429" s="47"/>
      <c r="BA2429" s="47"/>
      <c r="BB2429" s="47"/>
      <c r="BC2429" s="47"/>
      <c r="BD2429" s="47"/>
      <c r="BE2429" s="47"/>
      <c r="BF2429" s="47"/>
      <c r="BG2429" s="47"/>
      <c r="BH2429" s="47"/>
      <c r="BI2429" s="47"/>
      <c r="BJ2429" s="47"/>
      <c r="BK2429" s="47"/>
      <c r="BL2429" s="47"/>
      <c r="BM2429" s="47"/>
      <c r="BN2429" s="47"/>
      <c r="BO2429" s="47"/>
      <c r="BP2429" s="47"/>
      <c r="BQ2429" s="47"/>
      <c r="BR2429" s="47"/>
      <c r="BS2429" s="47"/>
      <c r="BT2429" s="47"/>
      <c r="BU2429" s="47"/>
      <c r="BV2429" s="47"/>
      <c r="BW2429" s="47"/>
      <c r="BX2429" s="47"/>
      <c r="BY2429" s="47"/>
      <c r="BZ2429" s="47"/>
      <c r="CA2429" s="47"/>
      <c r="CB2429" s="47"/>
      <c r="CC2429" s="47"/>
      <c r="CD2429" s="47"/>
      <c r="CE2429" s="47"/>
      <c r="CF2429" s="47"/>
      <c r="CG2429" s="47"/>
      <c r="CH2429" s="47"/>
      <c r="CI2429" s="47"/>
    </row>
    <row r="2430" spans="3:87">
      <c r="C2430" s="17"/>
      <c r="D2430" s="90"/>
      <c r="E2430" s="47"/>
      <c r="F2430" s="47"/>
      <c r="G2430" s="47"/>
      <c r="H2430" s="47"/>
      <c r="I2430" s="47"/>
      <c r="J2430" s="47"/>
      <c r="K2430" s="47"/>
      <c r="L2430" s="47"/>
      <c r="M2430" s="47"/>
      <c r="N2430" s="47"/>
      <c r="O2430" s="47"/>
      <c r="P2430" s="47"/>
      <c r="Q2430" s="47"/>
      <c r="R2430" s="47"/>
      <c r="S2430" s="47"/>
      <c r="T2430" s="47"/>
      <c r="U2430" s="47"/>
      <c r="V2430" s="47"/>
      <c r="W2430" s="47"/>
      <c r="X2430" s="47"/>
      <c r="Y2430" s="47"/>
      <c r="Z2430" s="47"/>
      <c r="AA2430" s="47"/>
      <c r="AB2430" s="47"/>
      <c r="AC2430" s="47"/>
      <c r="AD2430" s="47"/>
      <c r="AE2430" s="47"/>
      <c r="AF2430" s="47"/>
      <c r="AG2430" s="47"/>
      <c r="AH2430" s="47"/>
      <c r="AI2430" s="47"/>
      <c r="AJ2430" s="47"/>
      <c r="AK2430" s="47"/>
      <c r="AL2430" s="47"/>
      <c r="AM2430" s="47"/>
      <c r="AN2430" s="47"/>
      <c r="AO2430" s="47"/>
      <c r="AP2430" s="47"/>
      <c r="AQ2430" s="47"/>
      <c r="AR2430" s="47"/>
      <c r="AS2430" s="47"/>
      <c r="AT2430" s="47"/>
      <c r="AU2430" s="47"/>
      <c r="AV2430" s="47"/>
      <c r="AW2430" s="47"/>
      <c r="AX2430" s="47"/>
      <c r="AY2430" s="47"/>
      <c r="AZ2430" s="47"/>
      <c r="BA2430" s="47"/>
      <c r="BB2430" s="47"/>
      <c r="BC2430" s="47"/>
      <c r="BD2430" s="47"/>
      <c r="BE2430" s="47"/>
      <c r="BF2430" s="47"/>
      <c r="BG2430" s="47"/>
      <c r="BH2430" s="47"/>
      <c r="BI2430" s="47"/>
      <c r="BJ2430" s="47"/>
      <c r="BK2430" s="47"/>
      <c r="BL2430" s="47"/>
      <c r="BM2430" s="47"/>
      <c r="BN2430" s="47"/>
      <c r="BO2430" s="47"/>
      <c r="BP2430" s="47"/>
      <c r="BQ2430" s="47"/>
      <c r="BR2430" s="47"/>
      <c r="BS2430" s="47"/>
      <c r="BT2430" s="47"/>
      <c r="BU2430" s="47"/>
      <c r="BV2430" s="47"/>
      <c r="BW2430" s="47"/>
      <c r="BX2430" s="47"/>
      <c r="BY2430" s="47"/>
      <c r="BZ2430" s="47"/>
      <c r="CA2430" s="47"/>
      <c r="CB2430" s="47"/>
      <c r="CC2430" s="47"/>
      <c r="CD2430" s="47"/>
      <c r="CE2430" s="47"/>
      <c r="CF2430" s="47"/>
      <c r="CG2430" s="47"/>
      <c r="CH2430" s="47"/>
      <c r="CI2430" s="47"/>
    </row>
    <row r="2431" spans="3:87">
      <c r="C2431" s="17"/>
      <c r="D2431" s="90"/>
      <c r="E2431" s="47"/>
      <c r="F2431" s="47"/>
      <c r="G2431" s="47"/>
      <c r="H2431" s="47"/>
      <c r="I2431" s="47"/>
      <c r="J2431" s="47"/>
      <c r="K2431" s="47"/>
      <c r="L2431" s="47"/>
      <c r="M2431" s="47"/>
      <c r="N2431" s="47"/>
      <c r="O2431" s="47"/>
      <c r="P2431" s="47"/>
      <c r="Q2431" s="47"/>
      <c r="R2431" s="47"/>
      <c r="S2431" s="47"/>
      <c r="T2431" s="47"/>
      <c r="U2431" s="47"/>
      <c r="V2431" s="47"/>
      <c r="W2431" s="47"/>
      <c r="X2431" s="47"/>
      <c r="Y2431" s="47"/>
      <c r="Z2431" s="47"/>
      <c r="AA2431" s="47"/>
      <c r="AB2431" s="47"/>
      <c r="AC2431" s="47"/>
      <c r="AD2431" s="47"/>
      <c r="AE2431" s="47"/>
      <c r="AF2431" s="47"/>
      <c r="AG2431" s="47"/>
      <c r="AH2431" s="47"/>
      <c r="AI2431" s="47"/>
      <c r="AJ2431" s="47"/>
      <c r="AK2431" s="47"/>
      <c r="AL2431" s="47"/>
      <c r="AM2431" s="47"/>
      <c r="AN2431" s="47"/>
      <c r="AO2431" s="47"/>
      <c r="AP2431" s="47"/>
      <c r="AQ2431" s="47"/>
      <c r="AR2431" s="47"/>
      <c r="AS2431" s="47"/>
      <c r="AT2431" s="47"/>
      <c r="AU2431" s="47"/>
      <c r="AV2431" s="47"/>
      <c r="AW2431" s="47"/>
      <c r="AX2431" s="47"/>
      <c r="AY2431" s="47"/>
      <c r="AZ2431" s="47"/>
      <c r="BA2431" s="47"/>
      <c r="BB2431" s="47"/>
      <c r="BC2431" s="47"/>
      <c r="BD2431" s="47"/>
      <c r="BE2431" s="47"/>
      <c r="BF2431" s="47"/>
      <c r="BG2431" s="47"/>
      <c r="BH2431" s="47"/>
      <c r="BI2431" s="47"/>
      <c r="BJ2431" s="47"/>
      <c r="BK2431" s="47"/>
      <c r="BL2431" s="47"/>
      <c r="BM2431" s="47"/>
      <c r="BN2431" s="47"/>
      <c r="BO2431" s="47"/>
      <c r="BP2431" s="47"/>
      <c r="BQ2431" s="47"/>
      <c r="BR2431" s="47"/>
      <c r="BS2431" s="47"/>
      <c r="BT2431" s="47"/>
      <c r="BU2431" s="47"/>
      <c r="BV2431" s="47"/>
      <c r="BW2431" s="47"/>
      <c r="BX2431" s="47"/>
      <c r="BY2431" s="47"/>
      <c r="BZ2431" s="47"/>
      <c r="CA2431" s="47"/>
      <c r="CB2431" s="47"/>
      <c r="CC2431" s="47"/>
      <c r="CD2431" s="47"/>
      <c r="CE2431" s="47"/>
      <c r="CF2431" s="47"/>
      <c r="CG2431" s="47"/>
      <c r="CH2431" s="47"/>
      <c r="CI2431" s="47"/>
    </row>
    <row r="2432" spans="3:87">
      <c r="C2432" s="17"/>
      <c r="D2432" s="90"/>
      <c r="E2432" s="47"/>
      <c r="F2432" s="47"/>
      <c r="G2432" s="47"/>
      <c r="H2432" s="47"/>
      <c r="I2432" s="47"/>
      <c r="J2432" s="47"/>
      <c r="K2432" s="47"/>
      <c r="L2432" s="47"/>
      <c r="M2432" s="47"/>
      <c r="N2432" s="47"/>
      <c r="O2432" s="47"/>
      <c r="P2432" s="47"/>
      <c r="Q2432" s="47"/>
      <c r="R2432" s="47"/>
      <c r="S2432" s="47"/>
      <c r="T2432" s="47"/>
      <c r="U2432" s="47"/>
      <c r="V2432" s="47"/>
      <c r="W2432" s="47"/>
      <c r="X2432" s="47"/>
      <c r="Y2432" s="47"/>
      <c r="Z2432" s="47"/>
      <c r="AA2432" s="47"/>
      <c r="AB2432" s="47"/>
      <c r="AC2432" s="47"/>
      <c r="AD2432" s="47"/>
      <c r="AE2432" s="47"/>
      <c r="AF2432" s="47"/>
      <c r="AG2432" s="47"/>
      <c r="AH2432" s="47"/>
      <c r="AI2432" s="47"/>
      <c r="AJ2432" s="47"/>
      <c r="AK2432" s="47"/>
      <c r="AL2432" s="47"/>
      <c r="AM2432" s="47"/>
      <c r="AN2432" s="47"/>
      <c r="AO2432" s="47"/>
      <c r="AP2432" s="47"/>
      <c r="AQ2432" s="47"/>
      <c r="AR2432" s="47"/>
      <c r="AS2432" s="47"/>
      <c r="AT2432" s="47"/>
      <c r="AU2432" s="47"/>
      <c r="AV2432" s="47"/>
      <c r="AW2432" s="47"/>
      <c r="AX2432" s="47"/>
      <c r="AY2432" s="47"/>
      <c r="AZ2432" s="47"/>
      <c r="BA2432" s="47"/>
      <c r="BB2432" s="47"/>
      <c r="BC2432" s="47"/>
      <c r="BD2432" s="47"/>
      <c r="BE2432" s="47"/>
      <c r="BF2432" s="47"/>
      <c r="BG2432" s="47"/>
      <c r="BH2432" s="47"/>
      <c r="BI2432" s="47"/>
      <c r="BJ2432" s="47"/>
      <c r="BK2432" s="47"/>
      <c r="BL2432" s="47"/>
      <c r="BM2432" s="47"/>
      <c r="BN2432" s="47"/>
      <c r="BO2432" s="47"/>
      <c r="BP2432" s="47"/>
      <c r="BQ2432" s="47"/>
      <c r="BR2432" s="47"/>
      <c r="BS2432" s="47"/>
      <c r="BT2432" s="47"/>
      <c r="BU2432" s="47"/>
      <c r="BV2432" s="47"/>
      <c r="BW2432" s="47"/>
      <c r="BX2432" s="47"/>
      <c r="BY2432" s="47"/>
      <c r="BZ2432" s="47"/>
      <c r="CA2432" s="47"/>
      <c r="CB2432" s="47"/>
      <c r="CC2432" s="47"/>
      <c r="CD2432" s="47"/>
      <c r="CE2432" s="47"/>
      <c r="CF2432" s="47"/>
      <c r="CG2432" s="47"/>
      <c r="CH2432" s="47"/>
      <c r="CI2432" s="47"/>
    </row>
    <row r="2433" spans="3:87">
      <c r="C2433" s="17"/>
      <c r="D2433" s="90"/>
      <c r="E2433" s="47"/>
      <c r="F2433" s="47"/>
      <c r="G2433" s="47"/>
      <c r="H2433" s="47"/>
      <c r="I2433" s="47"/>
      <c r="J2433" s="47"/>
      <c r="K2433" s="47"/>
      <c r="L2433" s="47"/>
      <c r="M2433" s="47"/>
      <c r="N2433" s="47"/>
      <c r="O2433" s="47"/>
      <c r="P2433" s="47"/>
      <c r="Q2433" s="47"/>
      <c r="R2433" s="47"/>
      <c r="S2433" s="47"/>
      <c r="T2433" s="47"/>
      <c r="U2433" s="47"/>
      <c r="V2433" s="47"/>
      <c r="W2433" s="47"/>
      <c r="X2433" s="47"/>
      <c r="Y2433" s="47"/>
      <c r="Z2433" s="47"/>
      <c r="AA2433" s="47"/>
      <c r="AB2433" s="47"/>
      <c r="AC2433" s="47"/>
      <c r="AD2433" s="47"/>
      <c r="AE2433" s="47"/>
      <c r="AF2433" s="47"/>
      <c r="AG2433" s="47"/>
      <c r="AH2433" s="47"/>
      <c r="AI2433" s="47"/>
      <c r="AJ2433" s="47"/>
      <c r="AK2433" s="47"/>
      <c r="AL2433" s="47"/>
      <c r="AM2433" s="47"/>
      <c r="AN2433" s="47"/>
      <c r="AO2433" s="47"/>
      <c r="AP2433" s="47"/>
      <c r="AQ2433" s="47"/>
      <c r="AR2433" s="47"/>
      <c r="AS2433" s="47"/>
      <c r="AT2433" s="47"/>
      <c r="AU2433" s="47"/>
      <c r="AV2433" s="47"/>
      <c r="AW2433" s="47"/>
      <c r="AX2433" s="47"/>
      <c r="AY2433" s="47"/>
      <c r="AZ2433" s="47"/>
      <c r="BA2433" s="47"/>
      <c r="BB2433" s="47"/>
      <c r="BC2433" s="47"/>
      <c r="BD2433" s="47"/>
      <c r="BE2433" s="47"/>
      <c r="BF2433" s="47"/>
      <c r="BG2433" s="47"/>
      <c r="BH2433" s="47"/>
      <c r="BI2433" s="47"/>
      <c r="BJ2433" s="47"/>
      <c r="BK2433" s="47"/>
      <c r="BL2433" s="47"/>
      <c r="BM2433" s="47"/>
      <c r="BN2433" s="47"/>
      <c r="BO2433" s="47"/>
      <c r="BP2433" s="47"/>
      <c r="BQ2433" s="47"/>
      <c r="BR2433" s="47"/>
      <c r="BS2433" s="47"/>
      <c r="BT2433" s="47"/>
      <c r="BU2433" s="47"/>
      <c r="BV2433" s="47"/>
      <c r="BW2433" s="47"/>
      <c r="BX2433" s="47"/>
      <c r="BY2433" s="47"/>
      <c r="BZ2433" s="47"/>
      <c r="CA2433" s="47"/>
      <c r="CB2433" s="47"/>
      <c r="CC2433" s="47"/>
      <c r="CD2433" s="47"/>
      <c r="CE2433" s="47"/>
      <c r="CF2433" s="47"/>
      <c r="CG2433" s="47"/>
      <c r="CH2433" s="47"/>
      <c r="CI2433" s="47"/>
    </row>
    <row r="2434" spans="3:87">
      <c r="C2434" s="17"/>
      <c r="D2434" s="90"/>
      <c r="E2434" s="47"/>
      <c r="F2434" s="47"/>
      <c r="G2434" s="47"/>
      <c r="H2434" s="47"/>
      <c r="I2434" s="47"/>
      <c r="J2434" s="47"/>
      <c r="K2434" s="47"/>
      <c r="L2434" s="47"/>
      <c r="M2434" s="47"/>
      <c r="N2434" s="47"/>
      <c r="O2434" s="47"/>
      <c r="P2434" s="47"/>
      <c r="Q2434" s="47"/>
      <c r="R2434" s="47"/>
      <c r="S2434" s="47"/>
      <c r="T2434" s="47"/>
      <c r="U2434" s="47"/>
      <c r="V2434" s="47"/>
      <c r="W2434" s="47"/>
      <c r="X2434" s="47"/>
      <c r="Y2434" s="47"/>
      <c r="Z2434" s="47"/>
      <c r="AA2434" s="47"/>
      <c r="AB2434" s="47"/>
      <c r="AC2434" s="47"/>
      <c r="AD2434" s="47"/>
      <c r="AE2434" s="47"/>
      <c r="AF2434" s="47"/>
      <c r="AG2434" s="47"/>
      <c r="AH2434" s="47"/>
      <c r="AI2434" s="47"/>
      <c r="AJ2434" s="47"/>
      <c r="AK2434" s="47"/>
      <c r="AL2434" s="47"/>
      <c r="AM2434" s="47"/>
      <c r="AN2434" s="47"/>
      <c r="AO2434" s="47"/>
      <c r="AP2434" s="47"/>
      <c r="AQ2434" s="47"/>
      <c r="AR2434" s="47"/>
      <c r="AS2434" s="47"/>
      <c r="AT2434" s="47"/>
      <c r="AU2434" s="47"/>
      <c r="AV2434" s="47"/>
      <c r="AW2434" s="47"/>
      <c r="AX2434" s="47"/>
      <c r="AY2434" s="47"/>
      <c r="AZ2434" s="47"/>
      <c r="BA2434" s="47"/>
      <c r="BB2434" s="47"/>
      <c r="BC2434" s="47"/>
      <c r="BD2434" s="47"/>
      <c r="BE2434" s="47"/>
      <c r="BF2434" s="47"/>
      <c r="BG2434" s="47"/>
      <c r="BH2434" s="47"/>
      <c r="BI2434" s="47"/>
      <c r="BJ2434" s="47"/>
      <c r="BK2434" s="47"/>
      <c r="BL2434" s="47"/>
      <c r="BM2434" s="47"/>
      <c r="BN2434" s="47"/>
      <c r="BO2434" s="47"/>
      <c r="BP2434" s="47"/>
      <c r="BQ2434" s="47"/>
      <c r="BR2434" s="47"/>
      <c r="BS2434" s="47"/>
      <c r="BT2434" s="47"/>
      <c r="BU2434" s="47"/>
      <c r="BV2434" s="47"/>
      <c r="BW2434" s="47"/>
      <c r="BX2434" s="47"/>
      <c r="BY2434" s="47"/>
      <c r="BZ2434" s="47"/>
      <c r="CA2434" s="47"/>
      <c r="CB2434" s="47"/>
      <c r="CC2434" s="47"/>
      <c r="CD2434" s="47"/>
      <c r="CE2434" s="47"/>
      <c r="CF2434" s="47"/>
      <c r="CG2434" s="47"/>
      <c r="CH2434" s="47"/>
      <c r="CI2434" s="47"/>
    </row>
    <row r="2435" spans="3:87">
      <c r="C2435" s="17"/>
      <c r="D2435" s="90"/>
      <c r="E2435" s="47"/>
      <c r="F2435" s="47"/>
      <c r="G2435" s="47"/>
      <c r="H2435" s="47"/>
      <c r="I2435" s="47"/>
      <c r="J2435" s="47"/>
      <c r="K2435" s="47"/>
      <c r="L2435" s="47"/>
      <c r="M2435" s="47"/>
      <c r="N2435" s="47"/>
      <c r="O2435" s="47"/>
      <c r="P2435" s="47"/>
      <c r="Q2435" s="47"/>
      <c r="R2435" s="47"/>
      <c r="S2435" s="47"/>
      <c r="T2435" s="47"/>
      <c r="U2435" s="47"/>
      <c r="V2435" s="47"/>
      <c r="W2435" s="47"/>
      <c r="X2435" s="47"/>
      <c r="Y2435" s="47"/>
      <c r="Z2435" s="47"/>
      <c r="AA2435" s="47"/>
      <c r="AB2435" s="47"/>
      <c r="AC2435" s="47"/>
      <c r="AD2435" s="47"/>
      <c r="AE2435" s="47"/>
      <c r="AF2435" s="47"/>
      <c r="AG2435" s="47"/>
      <c r="AH2435" s="47"/>
      <c r="AI2435" s="47"/>
      <c r="AJ2435" s="47"/>
      <c r="AK2435" s="47"/>
      <c r="AL2435" s="47"/>
      <c r="AM2435" s="47"/>
      <c r="AN2435" s="47"/>
      <c r="AO2435" s="47"/>
      <c r="AP2435" s="47"/>
      <c r="AQ2435" s="47"/>
      <c r="AR2435" s="47"/>
      <c r="AS2435" s="47"/>
      <c r="AT2435" s="47"/>
      <c r="AU2435" s="47"/>
      <c r="AV2435" s="47"/>
      <c r="AW2435" s="47"/>
      <c r="AX2435" s="47"/>
      <c r="AY2435" s="47"/>
      <c r="AZ2435" s="47"/>
      <c r="BA2435" s="47"/>
      <c r="BB2435" s="47"/>
      <c r="BC2435" s="47"/>
      <c r="BD2435" s="47"/>
      <c r="BE2435" s="47"/>
      <c r="BF2435" s="47"/>
      <c r="BG2435" s="47"/>
      <c r="BH2435" s="47"/>
      <c r="BI2435" s="47"/>
      <c r="BJ2435" s="47"/>
      <c r="BK2435" s="47"/>
      <c r="BL2435" s="47"/>
      <c r="BM2435" s="47"/>
      <c r="BN2435" s="47"/>
      <c r="BO2435" s="47"/>
      <c r="BP2435" s="47"/>
      <c r="BQ2435" s="47"/>
      <c r="BR2435" s="47"/>
      <c r="BS2435" s="47"/>
      <c r="BT2435" s="47"/>
      <c r="BU2435" s="47"/>
      <c r="BV2435" s="47"/>
      <c r="BW2435" s="47"/>
      <c r="BX2435" s="47"/>
      <c r="BY2435" s="47"/>
      <c r="BZ2435" s="47"/>
      <c r="CA2435" s="47"/>
      <c r="CB2435" s="47"/>
      <c r="CC2435" s="47"/>
      <c r="CD2435" s="47"/>
      <c r="CE2435" s="47"/>
      <c r="CF2435" s="47"/>
      <c r="CG2435" s="47"/>
      <c r="CH2435" s="47"/>
      <c r="CI2435" s="47"/>
    </row>
    <row r="2436" spans="3:87">
      <c r="C2436" s="17"/>
      <c r="D2436" s="90"/>
      <c r="E2436" s="47"/>
      <c r="F2436" s="47"/>
      <c r="G2436" s="47"/>
      <c r="H2436" s="47"/>
      <c r="I2436" s="47"/>
      <c r="J2436" s="47"/>
      <c r="K2436" s="47"/>
      <c r="L2436" s="47"/>
      <c r="M2436" s="47"/>
      <c r="N2436" s="47"/>
      <c r="O2436" s="47"/>
      <c r="P2436" s="47"/>
      <c r="Q2436" s="47"/>
      <c r="R2436" s="47"/>
      <c r="S2436" s="47"/>
      <c r="T2436" s="47"/>
      <c r="U2436" s="47"/>
      <c r="V2436" s="47"/>
      <c r="W2436" s="47"/>
      <c r="X2436" s="47"/>
      <c r="Y2436" s="47"/>
      <c r="Z2436" s="47"/>
      <c r="AA2436" s="47"/>
      <c r="AB2436" s="47"/>
      <c r="AC2436" s="47"/>
      <c r="AD2436" s="47"/>
      <c r="AE2436" s="47"/>
      <c r="AF2436" s="47"/>
      <c r="AG2436" s="47"/>
      <c r="AH2436" s="47"/>
      <c r="AI2436" s="47"/>
      <c r="AJ2436" s="47"/>
      <c r="AK2436" s="47"/>
      <c r="AL2436" s="47"/>
      <c r="AM2436" s="47"/>
      <c r="AN2436" s="47"/>
      <c r="AO2436" s="47"/>
      <c r="AP2436" s="47"/>
      <c r="AQ2436" s="47"/>
      <c r="AR2436" s="47"/>
      <c r="AS2436" s="47"/>
      <c r="AT2436" s="47"/>
      <c r="AU2436" s="47"/>
      <c r="AV2436" s="47"/>
      <c r="AW2436" s="47"/>
      <c r="AX2436" s="47"/>
      <c r="AY2436" s="47"/>
      <c r="AZ2436" s="47"/>
      <c r="BA2436" s="47"/>
      <c r="BB2436" s="47"/>
      <c r="BC2436" s="47"/>
      <c r="BD2436" s="47"/>
      <c r="BE2436" s="47"/>
      <c r="BF2436" s="47"/>
      <c r="BG2436" s="47"/>
      <c r="BH2436" s="47"/>
      <c r="BI2436" s="47"/>
      <c r="BJ2436" s="47"/>
      <c r="BK2436" s="47"/>
      <c r="BL2436" s="47"/>
      <c r="BM2436" s="47"/>
      <c r="BN2436" s="47"/>
      <c r="BO2436" s="47"/>
      <c r="BP2436" s="47"/>
      <c r="BQ2436" s="47"/>
      <c r="BR2436" s="47"/>
      <c r="BS2436" s="47"/>
      <c r="BT2436" s="47"/>
      <c r="BU2436" s="47"/>
      <c r="BV2436" s="47"/>
      <c r="BW2436" s="47"/>
      <c r="BX2436" s="47"/>
      <c r="BY2436" s="47"/>
      <c r="BZ2436" s="47"/>
      <c r="CA2436" s="47"/>
      <c r="CB2436" s="47"/>
      <c r="CC2436" s="47"/>
      <c r="CD2436" s="47"/>
      <c r="CE2436" s="47"/>
      <c r="CF2436" s="47"/>
      <c r="CG2436" s="47"/>
      <c r="CH2436" s="47"/>
      <c r="CI2436" s="47"/>
    </row>
    <row r="2437" spans="3:87">
      <c r="C2437" s="17"/>
      <c r="D2437" s="90"/>
      <c r="E2437" s="47"/>
      <c r="F2437" s="47"/>
      <c r="G2437" s="47"/>
      <c r="H2437" s="47"/>
      <c r="I2437" s="47"/>
      <c r="J2437" s="47"/>
      <c r="K2437" s="47"/>
      <c r="L2437" s="47"/>
      <c r="M2437" s="47"/>
      <c r="N2437" s="47"/>
      <c r="O2437" s="47"/>
      <c r="P2437" s="47"/>
      <c r="Q2437" s="47"/>
      <c r="R2437" s="47"/>
      <c r="S2437" s="47"/>
      <c r="T2437" s="47"/>
      <c r="U2437" s="47"/>
      <c r="V2437" s="47"/>
      <c r="W2437" s="47"/>
      <c r="X2437" s="47"/>
      <c r="Y2437" s="47"/>
      <c r="Z2437" s="47"/>
      <c r="AA2437" s="47"/>
      <c r="AB2437" s="47"/>
      <c r="AC2437" s="47"/>
      <c r="AD2437" s="47"/>
      <c r="AE2437" s="47"/>
      <c r="AF2437" s="47"/>
      <c r="AG2437" s="47"/>
      <c r="AH2437" s="47"/>
      <c r="AI2437" s="47"/>
      <c r="AJ2437" s="47"/>
      <c r="AK2437" s="47"/>
      <c r="AL2437" s="47"/>
      <c r="AM2437" s="47"/>
      <c r="AN2437" s="47"/>
      <c r="AO2437" s="47"/>
      <c r="AP2437" s="47"/>
      <c r="AQ2437" s="47"/>
      <c r="AR2437" s="47"/>
      <c r="AS2437" s="47"/>
      <c r="AT2437" s="47"/>
      <c r="AU2437" s="47"/>
      <c r="AV2437" s="47"/>
      <c r="AW2437" s="47"/>
      <c r="AX2437" s="47"/>
      <c r="AY2437" s="47"/>
      <c r="AZ2437" s="47"/>
      <c r="BA2437" s="47"/>
      <c r="BB2437" s="47"/>
      <c r="BC2437" s="47"/>
      <c r="BD2437" s="47"/>
      <c r="BE2437" s="47"/>
      <c r="BF2437" s="47"/>
      <c r="BG2437" s="47"/>
      <c r="BH2437" s="47"/>
      <c r="BI2437" s="47"/>
      <c r="BJ2437" s="47"/>
      <c r="BK2437" s="47"/>
      <c r="BL2437" s="47"/>
      <c r="BM2437" s="47"/>
      <c r="BN2437" s="47"/>
      <c r="BO2437" s="47"/>
      <c r="BP2437" s="47"/>
      <c r="BQ2437" s="47"/>
      <c r="BR2437" s="47"/>
      <c r="BS2437" s="47"/>
      <c r="BT2437" s="47"/>
      <c r="BU2437" s="47"/>
      <c r="BV2437" s="47"/>
      <c r="BW2437" s="47"/>
      <c r="BX2437" s="47"/>
      <c r="BY2437" s="47"/>
      <c r="BZ2437" s="47"/>
      <c r="CA2437" s="47"/>
      <c r="CB2437" s="47"/>
      <c r="CC2437" s="47"/>
      <c r="CD2437" s="47"/>
      <c r="CE2437" s="47"/>
      <c r="CF2437" s="47"/>
      <c r="CG2437" s="47"/>
      <c r="CH2437" s="47"/>
      <c r="CI2437" s="47"/>
    </row>
    <row r="2438" spans="3:87">
      <c r="C2438" s="17"/>
      <c r="D2438" s="90"/>
      <c r="E2438" s="47"/>
      <c r="F2438" s="47"/>
      <c r="G2438" s="47"/>
      <c r="H2438" s="47"/>
      <c r="I2438" s="47"/>
      <c r="J2438" s="47"/>
      <c r="K2438" s="47"/>
      <c r="L2438" s="47"/>
      <c r="M2438" s="47"/>
      <c r="N2438" s="47"/>
      <c r="O2438" s="47"/>
      <c r="P2438" s="47"/>
      <c r="Q2438" s="47"/>
      <c r="R2438" s="47"/>
      <c r="S2438" s="47"/>
      <c r="T2438" s="47"/>
      <c r="U2438" s="47"/>
      <c r="V2438" s="47"/>
      <c r="W2438" s="47"/>
      <c r="X2438" s="47"/>
      <c r="Y2438" s="47"/>
      <c r="Z2438" s="47"/>
      <c r="AA2438" s="47"/>
      <c r="AB2438" s="47"/>
      <c r="AC2438" s="47"/>
      <c r="AD2438" s="47"/>
      <c r="AE2438" s="47"/>
      <c r="AF2438" s="47"/>
      <c r="AG2438" s="47"/>
      <c r="AH2438" s="47"/>
      <c r="AI2438" s="47"/>
      <c r="AJ2438" s="47"/>
      <c r="AK2438" s="47"/>
      <c r="AL2438" s="47"/>
      <c r="AM2438" s="47"/>
      <c r="AN2438" s="47"/>
      <c r="AO2438" s="47"/>
      <c r="AP2438" s="47"/>
      <c r="AQ2438" s="47"/>
      <c r="AR2438" s="47"/>
      <c r="AS2438" s="47"/>
      <c r="AT2438" s="47"/>
      <c r="AU2438" s="47"/>
      <c r="AV2438" s="47"/>
      <c r="AW2438" s="47"/>
      <c r="AX2438" s="47"/>
      <c r="AY2438" s="47"/>
      <c r="AZ2438" s="47"/>
      <c r="BA2438" s="47"/>
      <c r="BB2438" s="47"/>
      <c r="BC2438" s="47"/>
      <c r="BD2438" s="47"/>
      <c r="BE2438" s="47"/>
      <c r="BF2438" s="47"/>
      <c r="BG2438" s="47"/>
      <c r="BH2438" s="47"/>
      <c r="BI2438" s="47"/>
      <c r="BJ2438" s="47"/>
      <c r="BK2438" s="47"/>
      <c r="BL2438" s="47"/>
      <c r="BM2438" s="47"/>
      <c r="BN2438" s="47"/>
      <c r="BO2438" s="47"/>
      <c r="BP2438" s="47"/>
      <c r="BQ2438" s="47"/>
      <c r="BR2438" s="47"/>
      <c r="BS2438" s="47"/>
      <c r="BT2438" s="47"/>
      <c r="BU2438" s="47"/>
      <c r="BV2438" s="47"/>
      <c r="BW2438" s="47"/>
      <c r="BX2438" s="47"/>
      <c r="BY2438" s="47"/>
      <c r="BZ2438" s="47"/>
      <c r="CA2438" s="47"/>
      <c r="CB2438" s="47"/>
      <c r="CC2438" s="47"/>
      <c r="CD2438" s="47"/>
      <c r="CE2438" s="47"/>
      <c r="CF2438" s="47"/>
      <c r="CG2438" s="47"/>
      <c r="CH2438" s="47"/>
      <c r="CI2438" s="47"/>
    </row>
    <row r="2439" spans="3:87">
      <c r="C2439" s="17"/>
      <c r="D2439" s="90"/>
      <c r="E2439" s="47"/>
      <c r="F2439" s="47"/>
      <c r="G2439" s="47"/>
      <c r="H2439" s="47"/>
      <c r="I2439" s="47"/>
      <c r="J2439" s="47"/>
      <c r="K2439" s="47"/>
      <c r="L2439" s="47"/>
      <c r="M2439" s="47"/>
      <c r="N2439" s="47"/>
      <c r="O2439" s="47"/>
      <c r="P2439" s="47"/>
      <c r="Q2439" s="47"/>
      <c r="R2439" s="47"/>
      <c r="S2439" s="47"/>
      <c r="T2439" s="47"/>
      <c r="U2439" s="47"/>
      <c r="V2439" s="47"/>
      <c r="W2439" s="47"/>
      <c r="X2439" s="47"/>
      <c r="Y2439" s="47"/>
      <c r="Z2439" s="47"/>
      <c r="AA2439" s="47"/>
      <c r="AB2439" s="47"/>
      <c r="AC2439" s="47"/>
      <c r="AD2439" s="47"/>
      <c r="AE2439" s="47"/>
      <c r="AF2439" s="47"/>
      <c r="AG2439" s="47"/>
      <c r="AH2439" s="47"/>
      <c r="AI2439" s="47"/>
      <c r="AJ2439" s="47"/>
      <c r="AK2439" s="47"/>
      <c r="AL2439" s="47"/>
      <c r="AM2439" s="47"/>
      <c r="AN2439" s="47"/>
      <c r="AO2439" s="47"/>
      <c r="AP2439" s="47"/>
      <c r="AQ2439" s="47"/>
      <c r="AR2439" s="47"/>
      <c r="AS2439" s="47"/>
      <c r="AT2439" s="47"/>
      <c r="AU2439" s="47"/>
      <c r="AV2439" s="47"/>
      <c r="AW2439" s="47"/>
      <c r="AX2439" s="47"/>
      <c r="AY2439" s="47"/>
      <c r="AZ2439" s="47"/>
      <c r="BA2439" s="47"/>
      <c r="BB2439" s="47"/>
      <c r="BC2439" s="47"/>
      <c r="BD2439" s="47"/>
      <c r="BE2439" s="47"/>
      <c r="BF2439" s="47"/>
      <c r="BG2439" s="47"/>
      <c r="BH2439" s="47"/>
      <c r="BI2439" s="47"/>
      <c r="BJ2439" s="47"/>
      <c r="BK2439" s="47"/>
      <c r="BL2439" s="47"/>
      <c r="BM2439" s="47"/>
      <c r="BN2439" s="47"/>
      <c r="BO2439" s="47"/>
      <c r="BP2439" s="47"/>
      <c r="BQ2439" s="47"/>
      <c r="BR2439" s="47"/>
      <c r="BS2439" s="47"/>
      <c r="BT2439" s="47"/>
      <c r="BU2439" s="47"/>
      <c r="BV2439" s="47"/>
      <c r="BW2439" s="47"/>
      <c r="BX2439" s="47"/>
      <c r="BY2439" s="47"/>
      <c r="BZ2439" s="47"/>
      <c r="CA2439" s="47"/>
      <c r="CB2439" s="47"/>
      <c r="CC2439" s="47"/>
      <c r="CD2439" s="47"/>
      <c r="CE2439" s="47"/>
      <c r="CF2439" s="47"/>
      <c r="CG2439" s="47"/>
      <c r="CH2439" s="47"/>
      <c r="CI2439" s="47"/>
    </row>
    <row r="2440" spans="3:87">
      <c r="C2440" s="17"/>
      <c r="D2440" s="90"/>
      <c r="E2440" s="47"/>
      <c r="F2440" s="47"/>
      <c r="G2440" s="47"/>
      <c r="H2440" s="47"/>
      <c r="I2440" s="47"/>
      <c r="J2440" s="47"/>
      <c r="K2440" s="47"/>
      <c r="L2440" s="47"/>
      <c r="M2440" s="47"/>
      <c r="N2440" s="47"/>
      <c r="O2440" s="47"/>
      <c r="P2440" s="47"/>
      <c r="Q2440" s="47"/>
      <c r="R2440" s="47"/>
      <c r="S2440" s="47"/>
      <c r="T2440" s="47"/>
      <c r="U2440" s="47"/>
      <c r="V2440" s="47"/>
      <c r="W2440" s="47"/>
      <c r="X2440" s="47"/>
      <c r="Y2440" s="47"/>
      <c r="Z2440" s="47"/>
      <c r="AA2440" s="47"/>
      <c r="AB2440" s="47"/>
      <c r="AC2440" s="47"/>
      <c r="AD2440" s="47"/>
      <c r="AE2440" s="47"/>
      <c r="AF2440" s="47"/>
      <c r="AG2440" s="47"/>
      <c r="AH2440" s="47"/>
      <c r="AI2440" s="47"/>
      <c r="AJ2440" s="47"/>
      <c r="AK2440" s="47"/>
      <c r="AL2440" s="47"/>
      <c r="AM2440" s="47"/>
      <c r="AN2440" s="47"/>
      <c r="AO2440" s="47"/>
      <c r="AP2440" s="47"/>
      <c r="AQ2440" s="47"/>
      <c r="AR2440" s="47"/>
      <c r="AS2440" s="47"/>
      <c r="AT2440" s="47"/>
      <c r="AU2440" s="47"/>
      <c r="AV2440" s="47"/>
      <c r="AW2440" s="47"/>
      <c r="AX2440" s="47"/>
      <c r="AY2440" s="47"/>
      <c r="AZ2440" s="47"/>
      <c r="BA2440" s="47"/>
      <c r="BB2440" s="47"/>
      <c r="BC2440" s="47"/>
      <c r="BD2440" s="47"/>
      <c r="BE2440" s="47"/>
      <c r="BF2440" s="47"/>
      <c r="BG2440" s="47"/>
      <c r="BH2440" s="47"/>
      <c r="BI2440" s="47"/>
      <c r="BJ2440" s="47"/>
      <c r="BK2440" s="47"/>
      <c r="BL2440" s="47"/>
      <c r="BM2440" s="47"/>
      <c r="BN2440" s="47"/>
      <c r="BO2440" s="47"/>
      <c r="BP2440" s="47"/>
      <c r="BQ2440" s="47"/>
      <c r="BR2440" s="47"/>
      <c r="BS2440" s="47"/>
      <c r="BT2440" s="47"/>
      <c r="BU2440" s="47"/>
      <c r="BV2440" s="47"/>
      <c r="BW2440" s="47"/>
      <c r="BX2440" s="47"/>
      <c r="BY2440" s="47"/>
      <c r="BZ2440" s="47"/>
      <c r="CA2440" s="47"/>
      <c r="CB2440" s="47"/>
      <c r="CC2440" s="47"/>
      <c r="CD2440" s="47"/>
      <c r="CE2440" s="47"/>
      <c r="CF2440" s="47"/>
      <c r="CG2440" s="47"/>
      <c r="CH2440" s="47"/>
      <c r="CI2440" s="47"/>
    </row>
    <row r="2441" spans="3:87">
      <c r="C2441" s="17"/>
      <c r="D2441" s="90"/>
      <c r="E2441" s="47"/>
      <c r="F2441" s="47"/>
      <c r="G2441" s="47"/>
      <c r="H2441" s="47"/>
      <c r="I2441" s="47"/>
      <c r="J2441" s="47"/>
      <c r="K2441" s="47"/>
      <c r="L2441" s="47"/>
      <c r="M2441" s="47"/>
      <c r="N2441" s="47"/>
      <c r="O2441" s="47"/>
      <c r="P2441" s="47"/>
      <c r="Q2441" s="47"/>
      <c r="R2441" s="47"/>
      <c r="S2441" s="47"/>
      <c r="T2441" s="47"/>
      <c r="U2441" s="47"/>
      <c r="V2441" s="47"/>
      <c r="W2441" s="47"/>
      <c r="X2441" s="47"/>
      <c r="Y2441" s="47"/>
      <c r="Z2441" s="47"/>
      <c r="AA2441" s="47"/>
      <c r="AB2441" s="47"/>
      <c r="AC2441" s="47"/>
      <c r="AD2441" s="47"/>
      <c r="AE2441" s="47"/>
      <c r="AF2441" s="47"/>
      <c r="AG2441" s="47"/>
      <c r="AH2441" s="47"/>
      <c r="AI2441" s="47"/>
      <c r="AJ2441" s="47"/>
      <c r="AK2441" s="47"/>
      <c r="AL2441" s="47"/>
      <c r="AM2441" s="47"/>
      <c r="AN2441" s="47"/>
      <c r="AO2441" s="47"/>
      <c r="AP2441" s="47"/>
      <c r="AQ2441" s="47"/>
      <c r="AR2441" s="47"/>
      <c r="AS2441" s="47"/>
      <c r="AT2441" s="47"/>
      <c r="AU2441" s="47"/>
      <c r="AV2441" s="47"/>
      <c r="AW2441" s="47"/>
      <c r="AX2441" s="47"/>
      <c r="AY2441" s="47"/>
      <c r="AZ2441" s="47"/>
      <c r="BA2441" s="47"/>
      <c r="BB2441" s="47"/>
      <c r="BC2441" s="47"/>
      <c r="BD2441" s="47"/>
      <c r="BE2441" s="47"/>
      <c r="BF2441" s="47"/>
      <c r="BG2441" s="47"/>
      <c r="BH2441" s="47"/>
      <c r="BI2441" s="47"/>
      <c r="BJ2441" s="47"/>
      <c r="BK2441" s="47"/>
      <c r="BL2441" s="47"/>
      <c r="BM2441" s="47"/>
      <c r="BN2441" s="47"/>
      <c r="BO2441" s="47"/>
      <c r="BP2441" s="47"/>
      <c r="BQ2441" s="47"/>
      <c r="BR2441" s="47"/>
      <c r="BS2441" s="47"/>
      <c r="BT2441" s="47"/>
      <c r="BU2441" s="47"/>
      <c r="BV2441" s="47"/>
      <c r="BW2441" s="47"/>
      <c r="BX2441" s="47"/>
      <c r="BY2441" s="47"/>
      <c r="BZ2441" s="47"/>
      <c r="CA2441" s="47"/>
      <c r="CB2441" s="47"/>
      <c r="CC2441" s="47"/>
      <c r="CD2441" s="47"/>
      <c r="CE2441" s="47"/>
      <c r="CF2441" s="47"/>
      <c r="CG2441" s="47"/>
      <c r="CH2441" s="47"/>
      <c r="CI2441" s="47"/>
    </row>
    <row r="2442" spans="3:87">
      <c r="C2442" s="17"/>
      <c r="D2442" s="90"/>
      <c r="E2442" s="47"/>
      <c r="F2442" s="47"/>
      <c r="G2442" s="47"/>
      <c r="H2442" s="47"/>
      <c r="I2442" s="47"/>
      <c r="J2442" s="47"/>
      <c r="K2442" s="47"/>
      <c r="L2442" s="47"/>
      <c r="M2442" s="47"/>
      <c r="N2442" s="47"/>
      <c r="O2442" s="47"/>
      <c r="P2442" s="47"/>
      <c r="Q2442" s="47"/>
      <c r="R2442" s="47"/>
      <c r="S2442" s="47"/>
      <c r="T2442" s="47"/>
      <c r="U2442" s="47"/>
      <c r="V2442" s="47"/>
      <c r="W2442" s="47"/>
      <c r="X2442" s="47"/>
      <c r="Y2442" s="47"/>
      <c r="Z2442" s="47"/>
      <c r="AA2442" s="47"/>
      <c r="AB2442" s="47"/>
      <c r="AC2442" s="47"/>
      <c r="AD2442" s="47"/>
      <c r="AE2442" s="47"/>
      <c r="AF2442" s="47"/>
      <c r="AG2442" s="47"/>
      <c r="AH2442" s="47"/>
      <c r="AI2442" s="47"/>
      <c r="AJ2442" s="47"/>
      <c r="AK2442" s="47"/>
      <c r="AL2442" s="47"/>
      <c r="AM2442" s="47"/>
      <c r="AN2442" s="47"/>
      <c r="AO2442" s="47"/>
      <c r="AP2442" s="47"/>
      <c r="AQ2442" s="47"/>
      <c r="AR2442" s="47"/>
      <c r="AS2442" s="47"/>
      <c r="AT2442" s="47"/>
      <c r="AU2442" s="47"/>
      <c r="AV2442" s="47"/>
      <c r="AW2442" s="47"/>
      <c r="AX2442" s="47"/>
      <c r="AY2442" s="47"/>
      <c r="AZ2442" s="47"/>
      <c r="BA2442" s="47"/>
      <c r="BB2442" s="47"/>
      <c r="BC2442" s="47"/>
      <c r="BD2442" s="47"/>
      <c r="BE2442" s="47"/>
      <c r="BF2442" s="47"/>
      <c r="BG2442" s="47"/>
      <c r="BH2442" s="47"/>
      <c r="BI2442" s="47"/>
      <c r="BJ2442" s="47"/>
      <c r="BK2442" s="47"/>
      <c r="BL2442" s="47"/>
      <c r="BM2442" s="47"/>
      <c r="BN2442" s="47"/>
      <c r="BO2442" s="47"/>
      <c r="BP2442" s="47"/>
      <c r="BQ2442" s="47"/>
      <c r="BR2442" s="47"/>
      <c r="BS2442" s="47"/>
      <c r="BT2442" s="47"/>
      <c r="BU2442" s="47"/>
      <c r="BV2442" s="47"/>
      <c r="BW2442" s="47"/>
      <c r="BX2442" s="47"/>
      <c r="BY2442" s="47"/>
      <c r="BZ2442" s="47"/>
      <c r="CA2442" s="47"/>
      <c r="CB2442" s="47"/>
      <c r="CC2442" s="47"/>
      <c r="CD2442" s="47"/>
      <c r="CE2442" s="47"/>
      <c r="CF2442" s="47"/>
      <c r="CG2442" s="47"/>
      <c r="CH2442" s="47"/>
      <c r="CI2442" s="47"/>
    </row>
    <row r="2443" spans="3:87">
      <c r="C2443" s="17"/>
      <c r="D2443" s="90"/>
      <c r="E2443" s="47"/>
      <c r="F2443" s="47"/>
      <c r="G2443" s="47"/>
      <c r="H2443" s="47"/>
      <c r="I2443" s="47"/>
      <c r="J2443" s="47"/>
      <c r="K2443" s="47"/>
      <c r="L2443" s="47"/>
      <c r="M2443" s="47"/>
      <c r="N2443" s="47"/>
      <c r="O2443" s="47"/>
      <c r="P2443" s="47"/>
      <c r="Q2443" s="47"/>
      <c r="R2443" s="47"/>
      <c r="S2443" s="47"/>
      <c r="T2443" s="47"/>
      <c r="U2443" s="47"/>
      <c r="V2443" s="47"/>
      <c r="W2443" s="47"/>
      <c r="X2443" s="47"/>
      <c r="Y2443" s="47"/>
      <c r="Z2443" s="47"/>
      <c r="AA2443" s="47"/>
      <c r="AB2443" s="47"/>
      <c r="AC2443" s="47"/>
      <c r="AD2443" s="47"/>
      <c r="AE2443" s="47"/>
      <c r="AF2443" s="47"/>
      <c r="AG2443" s="47"/>
      <c r="AH2443" s="47"/>
      <c r="AI2443" s="47"/>
      <c r="AJ2443" s="47"/>
      <c r="AK2443" s="47"/>
      <c r="AL2443" s="47"/>
      <c r="AM2443" s="47"/>
      <c r="AN2443" s="47"/>
      <c r="AO2443" s="47"/>
      <c r="AP2443" s="47"/>
      <c r="AQ2443" s="47"/>
      <c r="AR2443" s="47"/>
      <c r="AS2443" s="47"/>
      <c r="AT2443" s="47"/>
      <c r="AU2443" s="47"/>
      <c r="AV2443" s="47"/>
      <c r="AW2443" s="47"/>
      <c r="AX2443" s="47"/>
      <c r="AY2443" s="47"/>
      <c r="AZ2443" s="47"/>
      <c r="BA2443" s="47"/>
      <c r="BB2443" s="47"/>
      <c r="BC2443" s="47"/>
      <c r="BD2443" s="47"/>
      <c r="BE2443" s="47"/>
      <c r="BF2443" s="47"/>
      <c r="BG2443" s="47"/>
      <c r="BH2443" s="47"/>
      <c r="BI2443" s="47"/>
      <c r="BJ2443" s="47"/>
      <c r="BK2443" s="47"/>
      <c r="BL2443" s="47"/>
      <c r="BM2443" s="47"/>
      <c r="BN2443" s="47"/>
      <c r="BO2443" s="47"/>
      <c r="BP2443" s="47"/>
      <c r="BQ2443" s="47"/>
      <c r="BR2443" s="47"/>
      <c r="BS2443" s="47"/>
      <c r="BT2443" s="47"/>
      <c r="BU2443" s="47"/>
      <c r="BV2443" s="47"/>
      <c r="BW2443" s="47"/>
      <c r="BX2443" s="47"/>
      <c r="BY2443" s="47"/>
      <c r="BZ2443" s="47"/>
      <c r="CA2443" s="47"/>
      <c r="CB2443" s="47"/>
      <c r="CC2443" s="47"/>
      <c r="CD2443" s="47"/>
      <c r="CE2443" s="47"/>
      <c r="CF2443" s="47"/>
      <c r="CG2443" s="47"/>
      <c r="CH2443" s="47"/>
      <c r="CI2443" s="47"/>
    </row>
    <row r="2444" spans="3:87">
      <c r="C2444" s="17"/>
      <c r="D2444" s="90"/>
      <c r="E2444" s="47"/>
      <c r="F2444" s="47"/>
      <c r="G2444" s="47"/>
      <c r="H2444" s="47"/>
      <c r="I2444" s="47"/>
      <c r="J2444" s="47"/>
      <c r="K2444" s="47"/>
      <c r="L2444" s="47"/>
      <c r="M2444" s="47"/>
      <c r="N2444" s="47"/>
      <c r="O2444" s="47"/>
      <c r="P2444" s="47"/>
      <c r="Q2444" s="47"/>
      <c r="R2444" s="47"/>
      <c r="S2444" s="47"/>
      <c r="T2444" s="47"/>
      <c r="U2444" s="47"/>
      <c r="V2444" s="47"/>
      <c r="W2444" s="47"/>
      <c r="X2444" s="47"/>
      <c r="Y2444" s="47"/>
      <c r="Z2444" s="47"/>
      <c r="AA2444" s="47"/>
      <c r="AB2444" s="47"/>
      <c r="AC2444" s="47"/>
      <c r="AD2444" s="47"/>
      <c r="AE2444" s="47"/>
      <c r="AF2444" s="47"/>
      <c r="AG2444" s="47"/>
      <c r="AH2444" s="47"/>
      <c r="AI2444" s="47"/>
      <c r="AJ2444" s="47"/>
      <c r="AK2444" s="47"/>
      <c r="AL2444" s="47"/>
      <c r="AM2444" s="47"/>
      <c r="AN2444" s="47"/>
      <c r="AO2444" s="47"/>
      <c r="AP2444" s="47"/>
      <c r="AQ2444" s="47"/>
      <c r="AR2444" s="47"/>
      <c r="AS2444" s="47"/>
      <c r="AT2444" s="47"/>
      <c r="AU2444" s="47"/>
      <c r="AV2444" s="47"/>
      <c r="AW2444" s="47"/>
      <c r="AX2444" s="47"/>
      <c r="AY2444" s="47"/>
      <c r="AZ2444" s="47"/>
      <c r="BA2444" s="47"/>
      <c r="BB2444" s="47"/>
      <c r="BC2444" s="47"/>
      <c r="BD2444" s="47"/>
      <c r="BE2444" s="47"/>
      <c r="BF2444" s="47"/>
      <c r="BG2444" s="47"/>
      <c r="BH2444" s="47"/>
      <c r="BI2444" s="47"/>
      <c r="BJ2444" s="47"/>
      <c r="BK2444" s="47"/>
      <c r="BL2444" s="47"/>
      <c r="BM2444" s="47"/>
      <c r="BN2444" s="47"/>
      <c r="BO2444" s="47"/>
      <c r="BP2444" s="47"/>
      <c r="BQ2444" s="47"/>
      <c r="BR2444" s="47"/>
      <c r="BS2444" s="47"/>
      <c r="BT2444" s="47"/>
      <c r="BU2444" s="47"/>
      <c r="BV2444" s="47"/>
      <c r="BW2444" s="47"/>
      <c r="BX2444" s="47"/>
      <c r="BY2444" s="47"/>
      <c r="BZ2444" s="47"/>
      <c r="CA2444" s="47"/>
      <c r="CB2444" s="47"/>
      <c r="CC2444" s="47"/>
      <c r="CD2444" s="47"/>
      <c r="CE2444" s="47"/>
      <c r="CF2444" s="47"/>
      <c r="CG2444" s="47"/>
      <c r="CH2444" s="47"/>
      <c r="CI2444" s="47"/>
    </row>
    <row r="2445" spans="3:87">
      <c r="C2445" s="17"/>
      <c r="D2445" s="90"/>
      <c r="E2445" s="47"/>
      <c r="F2445" s="47"/>
      <c r="G2445" s="47"/>
      <c r="H2445" s="47"/>
      <c r="I2445" s="47"/>
      <c r="J2445" s="47"/>
      <c r="K2445" s="47"/>
      <c r="L2445" s="47"/>
      <c r="M2445" s="47"/>
      <c r="N2445" s="47"/>
      <c r="O2445" s="47"/>
      <c r="P2445" s="47"/>
      <c r="Q2445" s="47"/>
      <c r="R2445" s="47"/>
      <c r="S2445" s="47"/>
      <c r="T2445" s="47"/>
      <c r="U2445" s="47"/>
      <c r="V2445" s="47"/>
      <c r="W2445" s="47"/>
      <c r="X2445" s="47"/>
      <c r="Y2445" s="47"/>
      <c r="Z2445" s="47"/>
      <c r="AA2445" s="47"/>
      <c r="AB2445" s="47"/>
      <c r="AC2445" s="47"/>
      <c r="AD2445" s="47"/>
      <c r="AE2445" s="47"/>
      <c r="AF2445" s="47"/>
      <c r="AG2445" s="47"/>
      <c r="AH2445" s="47"/>
      <c r="AI2445" s="47"/>
      <c r="AJ2445" s="47"/>
      <c r="AK2445" s="47"/>
      <c r="AL2445" s="47"/>
      <c r="AM2445" s="47"/>
      <c r="AN2445" s="47"/>
      <c r="AO2445" s="47"/>
      <c r="AP2445" s="47"/>
      <c r="AQ2445" s="47"/>
      <c r="AR2445" s="47"/>
      <c r="AS2445" s="47"/>
      <c r="AT2445" s="47"/>
      <c r="AU2445" s="47"/>
      <c r="AV2445" s="47"/>
      <c r="AW2445" s="47"/>
      <c r="AX2445" s="47"/>
      <c r="AY2445" s="47"/>
      <c r="AZ2445" s="47"/>
      <c r="BA2445" s="47"/>
      <c r="BB2445" s="47"/>
      <c r="BC2445" s="47"/>
      <c r="BD2445" s="47"/>
      <c r="BE2445" s="47"/>
      <c r="BF2445" s="47"/>
      <c r="BG2445" s="47"/>
      <c r="BH2445" s="47"/>
      <c r="BI2445" s="47"/>
      <c r="BJ2445" s="47"/>
      <c r="BK2445" s="47"/>
      <c r="BL2445" s="47"/>
      <c r="BM2445" s="47"/>
      <c r="BN2445" s="47"/>
      <c r="BO2445" s="47"/>
      <c r="BP2445" s="47"/>
      <c r="BQ2445" s="47"/>
      <c r="BR2445" s="47"/>
      <c r="BS2445" s="47"/>
      <c r="BT2445" s="47"/>
      <c r="BU2445" s="47"/>
      <c r="BV2445" s="47"/>
      <c r="BW2445" s="47"/>
      <c r="BX2445" s="47"/>
      <c r="BY2445" s="47"/>
      <c r="BZ2445" s="47"/>
      <c r="CA2445" s="47"/>
      <c r="CB2445" s="47"/>
      <c r="CC2445" s="47"/>
      <c r="CD2445" s="47"/>
      <c r="CE2445" s="47"/>
      <c r="CF2445" s="47"/>
      <c r="CG2445" s="47"/>
      <c r="CH2445" s="47"/>
      <c r="CI2445" s="47"/>
    </row>
    <row r="2446" spans="3:87">
      <c r="C2446" s="17"/>
      <c r="D2446" s="90"/>
      <c r="E2446" s="47"/>
      <c r="F2446" s="47"/>
      <c r="G2446" s="47"/>
      <c r="H2446" s="47"/>
      <c r="I2446" s="47"/>
      <c r="J2446" s="47"/>
      <c r="K2446" s="47"/>
      <c r="L2446" s="47"/>
      <c r="M2446" s="47"/>
      <c r="N2446" s="47"/>
      <c r="O2446" s="47"/>
      <c r="P2446" s="47"/>
      <c r="Q2446" s="47"/>
      <c r="R2446" s="47"/>
      <c r="S2446" s="47"/>
      <c r="T2446" s="47"/>
      <c r="U2446" s="47"/>
      <c r="V2446" s="47"/>
      <c r="W2446" s="47"/>
      <c r="X2446" s="47"/>
      <c r="Y2446" s="47"/>
      <c r="Z2446" s="47"/>
      <c r="AA2446" s="47"/>
      <c r="AB2446" s="47"/>
      <c r="AC2446" s="47"/>
      <c r="AD2446" s="47"/>
      <c r="AE2446" s="47"/>
      <c r="AF2446" s="47"/>
      <c r="AG2446" s="47"/>
      <c r="AH2446" s="47"/>
      <c r="AI2446" s="47"/>
      <c r="AJ2446" s="47"/>
      <c r="AK2446" s="47"/>
      <c r="AL2446" s="47"/>
      <c r="AM2446" s="47"/>
      <c r="AN2446" s="47"/>
      <c r="AO2446" s="47"/>
      <c r="AP2446" s="47"/>
      <c r="AQ2446" s="47"/>
      <c r="AR2446" s="47"/>
      <c r="AS2446" s="47"/>
      <c r="AT2446" s="47"/>
      <c r="AU2446" s="47"/>
      <c r="AV2446" s="47"/>
      <c r="AW2446" s="47"/>
      <c r="AX2446" s="47"/>
      <c r="AY2446" s="47"/>
      <c r="AZ2446" s="47"/>
      <c r="BA2446" s="47"/>
      <c r="BB2446" s="47"/>
      <c r="BC2446" s="47"/>
      <c r="BD2446" s="47"/>
      <c r="BE2446" s="47"/>
      <c r="BF2446" s="47"/>
      <c r="BG2446" s="47"/>
      <c r="BH2446" s="47"/>
      <c r="BI2446" s="47"/>
      <c r="BJ2446" s="47"/>
      <c r="BK2446" s="47"/>
      <c r="BL2446" s="47"/>
      <c r="BM2446" s="47"/>
      <c r="BN2446" s="47"/>
      <c r="BO2446" s="47"/>
      <c r="BP2446" s="47"/>
      <c r="BQ2446" s="47"/>
      <c r="BR2446" s="47"/>
      <c r="BS2446" s="47"/>
      <c r="BT2446" s="47"/>
      <c r="BU2446" s="47"/>
      <c r="BV2446" s="47"/>
      <c r="BW2446" s="47"/>
      <c r="BX2446" s="47"/>
      <c r="BY2446" s="47"/>
      <c r="BZ2446" s="47"/>
      <c r="CA2446" s="47"/>
      <c r="CB2446" s="47"/>
      <c r="CC2446" s="47"/>
      <c r="CD2446" s="47"/>
      <c r="CE2446" s="47"/>
      <c r="CF2446" s="47"/>
      <c r="CG2446" s="47"/>
      <c r="CH2446" s="47"/>
      <c r="CI2446" s="47"/>
    </row>
    <row r="2447" spans="3:87">
      <c r="C2447" s="17"/>
      <c r="D2447" s="90"/>
      <c r="E2447" s="47"/>
      <c r="F2447" s="47"/>
      <c r="G2447" s="47"/>
      <c r="H2447" s="47"/>
      <c r="I2447" s="47"/>
      <c r="J2447" s="47"/>
      <c r="K2447" s="47"/>
      <c r="L2447" s="47"/>
      <c r="M2447" s="47"/>
      <c r="N2447" s="47"/>
      <c r="O2447" s="47"/>
      <c r="P2447" s="47"/>
      <c r="Q2447" s="47"/>
      <c r="R2447" s="47"/>
      <c r="S2447" s="47"/>
      <c r="T2447" s="47"/>
      <c r="U2447" s="47"/>
      <c r="V2447" s="47"/>
      <c r="W2447" s="47"/>
      <c r="X2447" s="47"/>
      <c r="Y2447" s="47"/>
      <c r="Z2447" s="47"/>
      <c r="AA2447" s="47"/>
      <c r="AB2447" s="47"/>
      <c r="AC2447" s="47"/>
      <c r="AD2447" s="47"/>
      <c r="AE2447" s="47"/>
      <c r="AF2447" s="47"/>
      <c r="AG2447" s="47"/>
      <c r="AH2447" s="47"/>
      <c r="AI2447" s="47"/>
      <c r="AJ2447" s="47"/>
      <c r="AK2447" s="47"/>
      <c r="AL2447" s="47"/>
      <c r="AM2447" s="47"/>
      <c r="AN2447" s="47"/>
      <c r="AO2447" s="47"/>
      <c r="AP2447" s="47"/>
      <c r="AQ2447" s="47"/>
      <c r="AR2447" s="47"/>
      <c r="AS2447" s="47"/>
      <c r="AT2447" s="47"/>
      <c r="AU2447" s="47"/>
      <c r="AV2447" s="47"/>
      <c r="AW2447" s="47"/>
      <c r="AX2447" s="47"/>
      <c r="AY2447" s="47"/>
      <c r="AZ2447" s="47"/>
      <c r="BA2447" s="47"/>
      <c r="BB2447" s="47"/>
      <c r="BC2447" s="47"/>
      <c r="BD2447" s="47"/>
      <c r="BE2447" s="47"/>
      <c r="BF2447" s="47"/>
      <c r="BG2447" s="47"/>
      <c r="BH2447" s="47"/>
      <c r="BI2447" s="47"/>
      <c r="BJ2447" s="47"/>
      <c r="BK2447" s="47"/>
      <c r="BL2447" s="47"/>
      <c r="BM2447" s="47"/>
      <c r="BN2447" s="47"/>
      <c r="BO2447" s="47"/>
      <c r="BP2447" s="47"/>
      <c r="BQ2447" s="47"/>
      <c r="BR2447" s="47"/>
      <c r="BS2447" s="47"/>
      <c r="BT2447" s="47"/>
      <c r="BU2447" s="47"/>
      <c r="BV2447" s="47"/>
      <c r="BW2447" s="47"/>
      <c r="BX2447" s="47"/>
      <c r="BY2447" s="47"/>
      <c r="BZ2447" s="47"/>
      <c r="CA2447" s="47"/>
      <c r="CB2447" s="47"/>
      <c r="CC2447" s="47"/>
      <c r="CD2447" s="47"/>
      <c r="CE2447" s="47"/>
      <c r="CF2447" s="47"/>
      <c r="CG2447" s="47"/>
      <c r="CH2447" s="47"/>
      <c r="CI2447" s="47"/>
    </row>
    <row r="2448" spans="3:87">
      <c r="C2448" s="17"/>
      <c r="D2448" s="90"/>
      <c r="E2448" s="47"/>
      <c r="F2448" s="47"/>
      <c r="G2448" s="47"/>
      <c r="H2448" s="47"/>
      <c r="I2448" s="47"/>
      <c r="J2448" s="47"/>
      <c r="K2448" s="47"/>
      <c r="L2448" s="47"/>
      <c r="M2448" s="47"/>
      <c r="N2448" s="47"/>
      <c r="O2448" s="47"/>
      <c r="P2448" s="47"/>
      <c r="Q2448" s="47"/>
      <c r="R2448" s="47"/>
      <c r="S2448" s="47"/>
      <c r="T2448" s="47"/>
      <c r="U2448" s="47"/>
      <c r="V2448" s="47"/>
      <c r="W2448" s="47"/>
      <c r="X2448" s="47"/>
      <c r="Y2448" s="47"/>
      <c r="Z2448" s="47"/>
      <c r="AA2448" s="47"/>
      <c r="AB2448" s="47"/>
      <c r="AC2448" s="47"/>
      <c r="AD2448" s="47"/>
      <c r="AE2448" s="47"/>
      <c r="AF2448" s="47"/>
      <c r="AG2448" s="47"/>
      <c r="AH2448" s="47"/>
      <c r="AI2448" s="47"/>
      <c r="AJ2448" s="47"/>
      <c r="AK2448" s="47"/>
      <c r="AL2448" s="47"/>
      <c r="AM2448" s="47"/>
      <c r="AN2448" s="47"/>
      <c r="AO2448" s="47"/>
      <c r="AP2448" s="47"/>
      <c r="AQ2448" s="47"/>
      <c r="AR2448" s="47"/>
      <c r="AS2448" s="47"/>
      <c r="AT2448" s="47"/>
      <c r="AU2448" s="47"/>
      <c r="AV2448" s="47"/>
      <c r="AW2448" s="47"/>
      <c r="AX2448" s="47"/>
      <c r="AY2448" s="47"/>
      <c r="AZ2448" s="47"/>
      <c r="BA2448" s="47"/>
      <c r="BB2448" s="47"/>
      <c r="BC2448" s="47"/>
      <c r="BD2448" s="47"/>
      <c r="BE2448" s="47"/>
      <c r="BF2448" s="47"/>
      <c r="BG2448" s="47"/>
      <c r="BH2448" s="47"/>
      <c r="BI2448" s="47"/>
      <c r="BJ2448" s="47"/>
      <c r="BK2448" s="47"/>
      <c r="BL2448" s="47"/>
      <c r="BM2448" s="47"/>
      <c r="BN2448" s="47"/>
      <c r="BO2448" s="47"/>
      <c r="BP2448" s="47"/>
      <c r="BQ2448" s="47"/>
      <c r="BR2448" s="47"/>
      <c r="BS2448" s="47"/>
      <c r="BT2448" s="47"/>
      <c r="BU2448" s="47"/>
      <c r="BV2448" s="47"/>
      <c r="BW2448" s="47"/>
      <c r="BX2448" s="47"/>
      <c r="BY2448" s="47"/>
      <c r="BZ2448" s="47"/>
      <c r="CA2448" s="47"/>
      <c r="CB2448" s="47"/>
      <c r="CC2448" s="47"/>
      <c r="CD2448" s="47"/>
      <c r="CE2448" s="47"/>
      <c r="CF2448" s="47"/>
      <c r="CG2448" s="47"/>
      <c r="CH2448" s="47"/>
      <c r="CI2448" s="47"/>
    </row>
    <row r="2449" spans="3:87">
      <c r="C2449" s="17"/>
      <c r="D2449" s="90"/>
      <c r="E2449" s="47"/>
      <c r="F2449" s="47"/>
      <c r="G2449" s="47"/>
      <c r="H2449" s="47"/>
      <c r="I2449" s="47"/>
      <c r="J2449" s="47"/>
      <c r="K2449" s="47"/>
      <c r="L2449" s="47"/>
      <c r="M2449" s="47"/>
      <c r="N2449" s="47"/>
      <c r="O2449" s="47"/>
      <c r="P2449" s="47"/>
      <c r="Q2449" s="47"/>
      <c r="R2449" s="47"/>
      <c r="S2449" s="47"/>
      <c r="T2449" s="47"/>
      <c r="U2449" s="47"/>
      <c r="V2449" s="47"/>
      <c r="W2449" s="47"/>
      <c r="X2449" s="47"/>
      <c r="Y2449" s="47"/>
      <c r="Z2449" s="47"/>
      <c r="AA2449" s="47"/>
      <c r="AB2449" s="47"/>
      <c r="AC2449" s="47"/>
      <c r="AD2449" s="47"/>
      <c r="AE2449" s="47"/>
      <c r="AF2449" s="47"/>
      <c r="AG2449" s="47"/>
      <c r="AH2449" s="47"/>
      <c r="AI2449" s="47"/>
      <c r="AJ2449" s="47"/>
      <c r="AK2449" s="47"/>
      <c r="AL2449" s="47"/>
      <c r="AM2449" s="47"/>
      <c r="AN2449" s="47"/>
      <c r="AO2449" s="47"/>
      <c r="AP2449" s="47"/>
      <c r="AQ2449" s="47"/>
      <c r="AR2449" s="47"/>
      <c r="AS2449" s="47"/>
      <c r="AT2449" s="47"/>
      <c r="AU2449" s="47"/>
      <c r="AV2449" s="47"/>
      <c r="AW2449" s="47"/>
      <c r="AX2449" s="47"/>
      <c r="AY2449" s="47"/>
      <c r="AZ2449" s="47"/>
      <c r="BA2449" s="47"/>
      <c r="BB2449" s="47"/>
      <c r="BC2449" s="47"/>
      <c r="BD2449" s="47"/>
      <c r="BE2449" s="47"/>
      <c r="BF2449" s="47"/>
      <c r="BG2449" s="47"/>
      <c r="BH2449" s="47"/>
      <c r="BI2449" s="47"/>
      <c r="BJ2449" s="47"/>
      <c r="BK2449" s="47"/>
      <c r="BL2449" s="47"/>
      <c r="BM2449" s="47"/>
      <c r="BN2449" s="47"/>
      <c r="BO2449" s="47"/>
      <c r="BP2449" s="47"/>
      <c r="BQ2449" s="47"/>
      <c r="BR2449" s="47"/>
      <c r="BS2449" s="47"/>
      <c r="BT2449" s="47"/>
      <c r="BU2449" s="47"/>
      <c r="BV2449" s="47"/>
      <c r="BW2449" s="47"/>
      <c r="BX2449" s="47"/>
      <c r="BY2449" s="47"/>
      <c r="BZ2449" s="47"/>
      <c r="CA2449" s="47"/>
      <c r="CB2449" s="47"/>
      <c r="CC2449" s="47"/>
      <c r="CD2449" s="47"/>
      <c r="CE2449" s="47"/>
      <c r="CF2449" s="47"/>
      <c r="CG2449" s="47"/>
      <c r="CH2449" s="47"/>
      <c r="CI2449" s="47"/>
    </row>
    <row r="2450" spans="3:87">
      <c r="C2450" s="17"/>
      <c r="D2450" s="90"/>
      <c r="E2450" s="47"/>
      <c r="F2450" s="47"/>
      <c r="G2450" s="47"/>
      <c r="H2450" s="47"/>
      <c r="I2450" s="47"/>
      <c r="J2450" s="47"/>
      <c r="K2450" s="47"/>
      <c r="L2450" s="47"/>
      <c r="M2450" s="47"/>
      <c r="N2450" s="47"/>
      <c r="O2450" s="47"/>
      <c r="P2450" s="47"/>
      <c r="Q2450" s="47"/>
      <c r="R2450" s="47"/>
      <c r="S2450" s="47"/>
      <c r="T2450" s="47"/>
      <c r="U2450" s="47"/>
      <c r="V2450" s="47"/>
      <c r="W2450" s="47"/>
      <c r="X2450" s="47"/>
      <c r="Y2450" s="47"/>
      <c r="Z2450" s="47"/>
      <c r="AA2450" s="47"/>
      <c r="AB2450" s="47"/>
      <c r="AC2450" s="47"/>
      <c r="AD2450" s="47"/>
      <c r="AE2450" s="47"/>
      <c r="AF2450" s="47"/>
      <c r="AG2450" s="47"/>
      <c r="AH2450" s="47"/>
      <c r="AI2450" s="47"/>
      <c r="AJ2450" s="47"/>
      <c r="AK2450" s="47"/>
      <c r="AL2450" s="47"/>
      <c r="AM2450" s="47"/>
      <c r="AN2450" s="47"/>
      <c r="AO2450" s="47"/>
      <c r="AP2450" s="47"/>
      <c r="AQ2450" s="47"/>
      <c r="AR2450" s="47"/>
      <c r="AS2450" s="47"/>
      <c r="AT2450" s="47"/>
      <c r="AU2450" s="47"/>
      <c r="AV2450" s="47"/>
      <c r="AW2450" s="47"/>
      <c r="AX2450" s="47"/>
      <c r="AY2450" s="47"/>
      <c r="AZ2450" s="47"/>
      <c r="BA2450" s="47"/>
      <c r="BB2450" s="47"/>
      <c r="BC2450" s="47"/>
      <c r="BD2450" s="47"/>
      <c r="BE2450" s="47"/>
      <c r="BF2450" s="47"/>
      <c r="BG2450" s="47"/>
      <c r="BH2450" s="47"/>
      <c r="BI2450" s="47"/>
      <c r="BJ2450" s="47"/>
      <c r="BK2450" s="47"/>
      <c r="BL2450" s="47"/>
      <c r="BM2450" s="47"/>
      <c r="BN2450" s="47"/>
      <c r="BO2450" s="47"/>
      <c r="BP2450" s="47"/>
      <c r="BQ2450" s="47"/>
      <c r="BR2450" s="47"/>
      <c r="BS2450" s="47"/>
      <c r="BT2450" s="47"/>
      <c r="BU2450" s="47"/>
      <c r="BV2450" s="47"/>
      <c r="BW2450" s="47"/>
      <c r="BX2450" s="47"/>
      <c r="BY2450" s="47"/>
      <c r="BZ2450" s="47"/>
      <c r="CA2450" s="47"/>
      <c r="CB2450" s="47"/>
      <c r="CC2450" s="47"/>
      <c r="CD2450" s="47"/>
      <c r="CE2450" s="47"/>
      <c r="CF2450" s="47"/>
      <c r="CG2450" s="47"/>
      <c r="CH2450" s="47"/>
      <c r="CI2450" s="47"/>
    </row>
    <row r="2451" spans="3:87">
      <c r="C2451" s="17"/>
      <c r="D2451" s="90"/>
      <c r="E2451" s="47"/>
      <c r="F2451" s="47"/>
      <c r="G2451" s="47"/>
      <c r="H2451" s="47"/>
      <c r="I2451" s="47"/>
      <c r="J2451" s="47"/>
      <c r="K2451" s="47"/>
      <c r="L2451" s="47"/>
      <c r="M2451" s="47"/>
      <c r="N2451" s="47"/>
      <c r="O2451" s="47"/>
      <c r="P2451" s="47"/>
      <c r="Q2451" s="47"/>
      <c r="R2451" s="47"/>
      <c r="S2451" s="47"/>
      <c r="T2451" s="47"/>
      <c r="U2451" s="47"/>
      <c r="V2451" s="47"/>
      <c r="W2451" s="47"/>
      <c r="X2451" s="47"/>
      <c r="Y2451" s="47"/>
      <c r="Z2451" s="47"/>
      <c r="AA2451" s="47"/>
      <c r="AB2451" s="47"/>
      <c r="AC2451" s="47"/>
      <c r="AD2451" s="47"/>
      <c r="AE2451" s="47"/>
      <c r="AF2451" s="47"/>
      <c r="AG2451" s="47"/>
      <c r="AH2451" s="47"/>
      <c r="AI2451" s="47"/>
      <c r="AJ2451" s="47"/>
      <c r="AK2451" s="47"/>
      <c r="AL2451" s="47"/>
      <c r="AM2451" s="47"/>
      <c r="AN2451" s="47"/>
      <c r="AO2451" s="47"/>
      <c r="AP2451" s="47"/>
      <c r="AQ2451" s="47"/>
      <c r="AR2451" s="47"/>
      <c r="AS2451" s="47"/>
      <c r="AT2451" s="47"/>
      <c r="AU2451" s="47"/>
      <c r="AV2451" s="47"/>
      <c r="AW2451" s="47"/>
      <c r="AX2451" s="47"/>
      <c r="AY2451" s="47"/>
      <c r="AZ2451" s="47"/>
      <c r="BA2451" s="47"/>
      <c r="BB2451" s="47"/>
      <c r="BC2451" s="47"/>
      <c r="BD2451" s="47"/>
      <c r="BE2451" s="47"/>
      <c r="BF2451" s="47"/>
      <c r="BG2451" s="47"/>
      <c r="BH2451" s="47"/>
      <c r="BI2451" s="47"/>
      <c r="BJ2451" s="47"/>
      <c r="BK2451" s="47"/>
      <c r="BL2451" s="47"/>
      <c r="BM2451" s="47"/>
      <c r="BN2451" s="47"/>
      <c r="BO2451" s="47"/>
      <c r="BP2451" s="47"/>
      <c r="BQ2451" s="47"/>
      <c r="BR2451" s="47"/>
      <c r="BS2451" s="47"/>
      <c r="BT2451" s="47"/>
      <c r="BU2451" s="47"/>
      <c r="BV2451" s="47"/>
      <c r="BW2451" s="47"/>
      <c r="BX2451" s="47"/>
      <c r="BY2451" s="47"/>
      <c r="BZ2451" s="47"/>
      <c r="CA2451" s="47"/>
      <c r="CB2451" s="47"/>
      <c r="CC2451" s="47"/>
      <c r="CD2451" s="47"/>
      <c r="CE2451" s="47"/>
      <c r="CF2451" s="47"/>
      <c r="CG2451" s="47"/>
      <c r="CH2451" s="47"/>
      <c r="CI2451" s="47"/>
    </row>
    <row r="2452" spans="3:87">
      <c r="C2452" s="17"/>
      <c r="D2452" s="90"/>
      <c r="E2452" s="47"/>
      <c r="F2452" s="47"/>
      <c r="G2452" s="47"/>
      <c r="H2452" s="47"/>
      <c r="I2452" s="47"/>
      <c r="J2452" s="47"/>
      <c r="K2452" s="47"/>
      <c r="L2452" s="47"/>
      <c r="M2452" s="47"/>
      <c r="N2452" s="47"/>
      <c r="O2452" s="47"/>
      <c r="P2452" s="47"/>
      <c r="Q2452" s="47"/>
      <c r="R2452" s="47"/>
      <c r="S2452" s="47"/>
      <c r="T2452" s="47"/>
      <c r="U2452" s="47"/>
      <c r="V2452" s="47"/>
      <c r="W2452" s="47"/>
      <c r="X2452" s="47"/>
      <c r="Y2452" s="47"/>
      <c r="Z2452" s="47"/>
      <c r="AA2452" s="47"/>
      <c r="AB2452" s="47"/>
      <c r="AC2452" s="47"/>
      <c r="AD2452" s="47"/>
      <c r="AE2452" s="47"/>
      <c r="AF2452" s="47"/>
      <c r="AG2452" s="47"/>
      <c r="AH2452" s="47"/>
      <c r="AI2452" s="47"/>
      <c r="AJ2452" s="47"/>
      <c r="AK2452" s="47"/>
      <c r="AL2452" s="47"/>
      <c r="AM2452" s="47"/>
      <c r="AN2452" s="47"/>
      <c r="AO2452" s="47"/>
      <c r="AP2452" s="47"/>
      <c r="AQ2452" s="47"/>
      <c r="AR2452" s="47"/>
      <c r="AS2452" s="47"/>
      <c r="AT2452" s="47"/>
      <c r="AU2452" s="47"/>
      <c r="AV2452" s="47"/>
      <c r="AW2452" s="47"/>
      <c r="AX2452" s="47"/>
      <c r="AY2452" s="47"/>
      <c r="AZ2452" s="47"/>
      <c r="BA2452" s="47"/>
      <c r="BB2452" s="47"/>
      <c r="BC2452" s="47"/>
      <c r="BD2452" s="47"/>
      <c r="BE2452" s="47"/>
      <c r="BF2452" s="47"/>
      <c r="BG2452" s="47"/>
      <c r="BH2452" s="47"/>
      <c r="BI2452" s="47"/>
      <c r="BJ2452" s="47"/>
      <c r="BK2452" s="47"/>
      <c r="BL2452" s="47"/>
      <c r="BM2452" s="47"/>
      <c r="BN2452" s="47"/>
      <c r="BO2452" s="47"/>
      <c r="BP2452" s="47"/>
      <c r="BQ2452" s="47"/>
      <c r="BR2452" s="47"/>
      <c r="BS2452" s="47"/>
      <c r="BT2452" s="47"/>
      <c r="BU2452" s="47"/>
      <c r="BV2452" s="47"/>
      <c r="BW2452" s="47"/>
      <c r="BX2452" s="47"/>
      <c r="BY2452" s="47"/>
      <c r="BZ2452" s="47"/>
      <c r="CA2452" s="47"/>
      <c r="CB2452" s="47"/>
      <c r="CC2452" s="47"/>
      <c r="CD2452" s="47"/>
      <c r="CE2452" s="47"/>
      <c r="CF2452" s="47"/>
      <c r="CG2452" s="47"/>
      <c r="CH2452" s="47"/>
      <c r="CI2452" s="47"/>
    </row>
    <row r="2453" spans="3:87">
      <c r="C2453" s="17"/>
      <c r="D2453" s="90"/>
      <c r="E2453" s="47"/>
      <c r="F2453" s="47"/>
      <c r="G2453" s="47"/>
      <c r="H2453" s="47"/>
      <c r="I2453" s="47"/>
      <c r="J2453" s="47"/>
      <c r="K2453" s="47"/>
      <c r="L2453" s="47"/>
      <c r="M2453" s="47"/>
      <c r="N2453" s="47"/>
      <c r="O2453" s="47"/>
      <c r="P2453" s="47"/>
      <c r="Q2453" s="47"/>
      <c r="R2453" s="47"/>
      <c r="S2453" s="47"/>
      <c r="T2453" s="47"/>
      <c r="U2453" s="47"/>
      <c r="V2453" s="47"/>
      <c r="W2453" s="47"/>
      <c r="X2453" s="47"/>
      <c r="Y2453" s="47"/>
      <c r="Z2453" s="47"/>
      <c r="AA2453" s="47"/>
      <c r="AB2453" s="47"/>
      <c r="AC2453" s="47"/>
      <c r="AD2453" s="47"/>
      <c r="AE2453" s="47"/>
      <c r="AF2453" s="47"/>
      <c r="AG2453" s="47"/>
      <c r="AH2453" s="47"/>
      <c r="AI2453" s="47"/>
      <c r="AJ2453" s="47"/>
      <c r="AK2453" s="47"/>
      <c r="AL2453" s="47"/>
      <c r="AM2453" s="47"/>
      <c r="AN2453" s="47"/>
      <c r="AO2453" s="47"/>
      <c r="AP2453" s="47"/>
      <c r="AQ2453" s="47"/>
      <c r="AR2453" s="47"/>
      <c r="AS2453" s="47"/>
      <c r="AT2453" s="47"/>
      <c r="AU2453" s="47"/>
      <c r="AV2453" s="47"/>
      <c r="AW2453" s="47"/>
      <c r="AX2453" s="47"/>
      <c r="AY2453" s="47"/>
      <c r="AZ2453" s="47"/>
      <c r="BA2453" s="47"/>
      <c r="BB2453" s="47"/>
      <c r="BC2453" s="47"/>
      <c r="BD2453" s="47"/>
      <c r="BE2453" s="47"/>
      <c r="BF2453" s="47"/>
      <c r="BG2453" s="47"/>
      <c r="BH2453" s="47"/>
      <c r="BI2453" s="47"/>
      <c r="BJ2453" s="47"/>
      <c r="BK2453" s="47"/>
      <c r="BL2453" s="47"/>
      <c r="BM2453" s="47"/>
      <c r="BN2453" s="47"/>
      <c r="BO2453" s="47"/>
      <c r="BP2453" s="47"/>
      <c r="BQ2453" s="47"/>
      <c r="BR2453" s="47"/>
      <c r="BS2453" s="47"/>
      <c r="BT2453" s="47"/>
      <c r="BU2453" s="47"/>
      <c r="BV2453" s="47"/>
      <c r="BW2453" s="47"/>
      <c r="BX2453" s="47"/>
      <c r="BY2453" s="47"/>
      <c r="BZ2453" s="47"/>
      <c r="CA2453" s="47"/>
      <c r="CB2453" s="47"/>
      <c r="CC2453" s="47"/>
      <c r="CD2453" s="47"/>
      <c r="CE2453" s="47"/>
      <c r="CF2453" s="47"/>
      <c r="CG2453" s="47"/>
      <c r="CH2453" s="47"/>
      <c r="CI2453" s="47"/>
    </row>
    <row r="2454" spans="3:87">
      <c r="C2454" s="17"/>
      <c r="D2454" s="90"/>
      <c r="E2454" s="47"/>
      <c r="F2454" s="47"/>
      <c r="G2454" s="47"/>
      <c r="H2454" s="47"/>
      <c r="I2454" s="47"/>
      <c r="J2454" s="47"/>
      <c r="K2454" s="47"/>
      <c r="L2454" s="47"/>
      <c r="M2454" s="47"/>
      <c r="N2454" s="47"/>
      <c r="O2454" s="47"/>
      <c r="P2454" s="47"/>
      <c r="Q2454" s="47"/>
      <c r="R2454" s="47"/>
      <c r="S2454" s="47"/>
      <c r="T2454" s="47"/>
      <c r="U2454" s="47"/>
      <c r="V2454" s="47"/>
      <c r="W2454" s="47"/>
      <c r="X2454" s="47"/>
      <c r="Y2454" s="47"/>
      <c r="Z2454" s="47"/>
      <c r="AA2454" s="47"/>
      <c r="AB2454" s="47"/>
      <c r="AC2454" s="47"/>
      <c r="AD2454" s="47"/>
      <c r="AE2454" s="47"/>
      <c r="AF2454" s="47"/>
      <c r="AG2454" s="47"/>
      <c r="AH2454" s="47"/>
      <c r="AI2454" s="47"/>
      <c r="AJ2454" s="47"/>
      <c r="AK2454" s="47"/>
      <c r="AL2454" s="47"/>
      <c r="AM2454" s="47"/>
      <c r="AN2454" s="47"/>
      <c r="AO2454" s="47"/>
      <c r="AP2454" s="47"/>
      <c r="AQ2454" s="47"/>
      <c r="AR2454" s="47"/>
      <c r="AS2454" s="47"/>
      <c r="AT2454" s="47"/>
      <c r="AU2454" s="47"/>
      <c r="AV2454" s="47"/>
      <c r="AW2454" s="47"/>
      <c r="AX2454" s="47"/>
      <c r="AY2454" s="47"/>
      <c r="AZ2454" s="47"/>
      <c r="BA2454" s="47"/>
      <c r="BB2454" s="47"/>
      <c r="BC2454" s="47"/>
      <c r="BD2454" s="47"/>
      <c r="BE2454" s="47"/>
      <c r="BF2454" s="47"/>
      <c r="BG2454" s="47"/>
      <c r="BH2454" s="47"/>
      <c r="BI2454" s="47"/>
      <c r="BJ2454" s="47"/>
      <c r="BK2454" s="47"/>
      <c r="BL2454" s="47"/>
      <c r="BM2454" s="47"/>
      <c r="BN2454" s="47"/>
      <c r="BO2454" s="47"/>
      <c r="BP2454" s="47"/>
      <c r="BQ2454" s="47"/>
      <c r="BR2454" s="47"/>
      <c r="BS2454" s="47"/>
      <c r="BT2454" s="47"/>
      <c r="BU2454" s="47"/>
      <c r="BV2454" s="47"/>
      <c r="BW2454" s="47"/>
      <c r="BX2454" s="47"/>
      <c r="BY2454" s="47"/>
      <c r="BZ2454" s="47"/>
      <c r="CA2454" s="47"/>
      <c r="CB2454" s="47"/>
      <c r="CC2454" s="47"/>
      <c r="CD2454" s="47"/>
      <c r="CE2454" s="47"/>
      <c r="CF2454" s="47"/>
      <c r="CG2454" s="47"/>
      <c r="CH2454" s="47"/>
      <c r="CI2454" s="47"/>
    </row>
    <row r="2455" spans="3:87">
      <c r="C2455" s="17"/>
      <c r="D2455" s="90"/>
      <c r="E2455" s="47"/>
      <c r="F2455" s="47"/>
      <c r="G2455" s="47"/>
      <c r="H2455" s="47"/>
      <c r="I2455" s="47"/>
      <c r="J2455" s="47"/>
      <c r="K2455" s="47"/>
      <c r="L2455" s="47"/>
      <c r="M2455" s="47"/>
      <c r="N2455" s="47"/>
      <c r="O2455" s="47"/>
      <c r="P2455" s="47"/>
      <c r="Q2455" s="47"/>
      <c r="R2455" s="47"/>
      <c r="S2455" s="47"/>
      <c r="T2455" s="47"/>
      <c r="U2455" s="47"/>
      <c r="V2455" s="47"/>
      <c r="W2455" s="47"/>
      <c r="X2455" s="47"/>
      <c r="Y2455" s="47"/>
      <c r="Z2455" s="47"/>
      <c r="AA2455" s="47"/>
      <c r="AB2455" s="47"/>
      <c r="AC2455" s="47"/>
      <c r="AD2455" s="47"/>
      <c r="AE2455" s="47"/>
      <c r="AF2455" s="47"/>
      <c r="AG2455" s="47"/>
      <c r="AH2455" s="47"/>
      <c r="AI2455" s="47"/>
      <c r="AJ2455" s="47"/>
      <c r="AK2455" s="47"/>
      <c r="AL2455" s="47"/>
      <c r="AM2455" s="47"/>
      <c r="AN2455" s="47"/>
      <c r="AO2455" s="47"/>
      <c r="AP2455" s="47"/>
      <c r="AQ2455" s="47"/>
      <c r="AR2455" s="47"/>
      <c r="AS2455" s="47"/>
      <c r="AT2455" s="47"/>
      <c r="AU2455" s="47"/>
      <c r="AV2455" s="47"/>
      <c r="AW2455" s="47"/>
      <c r="AX2455" s="47"/>
      <c r="AY2455" s="47"/>
      <c r="AZ2455" s="47"/>
      <c r="BA2455" s="47"/>
      <c r="BB2455" s="47"/>
      <c r="BC2455" s="47"/>
      <c r="BD2455" s="47"/>
      <c r="BE2455" s="47"/>
      <c r="BF2455" s="47"/>
      <c r="BG2455" s="47"/>
      <c r="BH2455" s="47"/>
      <c r="BI2455" s="47"/>
      <c r="BJ2455" s="47"/>
      <c r="BK2455" s="47"/>
      <c r="BL2455" s="47"/>
      <c r="BM2455" s="47"/>
      <c r="BN2455" s="47"/>
      <c r="BO2455" s="47"/>
      <c r="BP2455" s="47"/>
      <c r="BQ2455" s="47"/>
      <c r="BR2455" s="47"/>
      <c r="BS2455" s="47"/>
      <c r="BT2455" s="47"/>
      <c r="BU2455" s="47"/>
      <c r="BV2455" s="47"/>
      <c r="BW2455" s="47"/>
      <c r="BX2455" s="47"/>
      <c r="BY2455" s="47"/>
      <c r="BZ2455" s="47"/>
      <c r="CA2455" s="47"/>
      <c r="CB2455" s="47"/>
      <c r="CC2455" s="47"/>
      <c r="CD2455" s="47"/>
      <c r="CE2455" s="47"/>
      <c r="CF2455" s="47"/>
      <c r="CG2455" s="47"/>
      <c r="CH2455" s="47"/>
      <c r="CI2455" s="47"/>
    </row>
    <row r="2456" spans="3:87">
      <c r="C2456" s="17"/>
      <c r="D2456" s="90"/>
      <c r="E2456" s="47"/>
      <c r="F2456" s="47"/>
      <c r="G2456" s="47"/>
      <c r="H2456" s="47"/>
      <c r="I2456" s="47"/>
      <c r="J2456" s="47"/>
      <c r="K2456" s="47"/>
      <c r="L2456" s="47"/>
      <c r="M2456" s="47"/>
      <c r="N2456" s="47"/>
      <c r="O2456" s="47"/>
      <c r="P2456" s="47"/>
      <c r="Q2456" s="47"/>
      <c r="R2456" s="47"/>
      <c r="S2456" s="47"/>
      <c r="T2456" s="47"/>
      <c r="U2456" s="47"/>
      <c r="V2456" s="47"/>
      <c r="W2456" s="47"/>
      <c r="X2456" s="47"/>
      <c r="Y2456" s="47"/>
      <c r="Z2456" s="47"/>
      <c r="AA2456" s="47"/>
      <c r="AB2456" s="47"/>
      <c r="AC2456" s="47"/>
      <c r="AD2456" s="47"/>
      <c r="AE2456" s="47"/>
      <c r="AF2456" s="47"/>
      <c r="AG2456" s="47"/>
      <c r="AH2456" s="47"/>
      <c r="AI2456" s="47"/>
      <c r="AJ2456" s="47"/>
      <c r="AK2456" s="47"/>
      <c r="AL2456" s="47"/>
      <c r="AM2456" s="47"/>
      <c r="AN2456" s="47"/>
      <c r="AO2456" s="47"/>
      <c r="AP2456" s="47"/>
      <c r="AQ2456" s="47"/>
      <c r="AR2456" s="47"/>
      <c r="AS2456" s="47"/>
      <c r="AT2456" s="47"/>
      <c r="AU2456" s="47"/>
      <c r="AV2456" s="47"/>
      <c r="AW2456" s="47"/>
      <c r="AX2456" s="47"/>
      <c r="AY2456" s="47"/>
      <c r="AZ2456" s="47"/>
      <c r="BA2456" s="47"/>
      <c r="BB2456" s="47"/>
      <c r="BC2456" s="47"/>
      <c r="BD2456" s="47"/>
      <c r="BE2456" s="47"/>
      <c r="BF2456" s="47"/>
      <c r="BG2456" s="47"/>
      <c r="BH2456" s="47"/>
      <c r="BI2456" s="47"/>
      <c r="BJ2456" s="47"/>
      <c r="BK2456" s="47"/>
      <c r="BL2456" s="47"/>
      <c r="BM2456" s="47"/>
      <c r="BN2456" s="47"/>
      <c r="BO2456" s="47"/>
      <c r="BP2456" s="47"/>
      <c r="BQ2456" s="47"/>
      <c r="BR2456" s="47"/>
      <c r="BS2456" s="47"/>
      <c r="BT2456" s="47"/>
      <c r="BU2456" s="47"/>
      <c r="BV2456" s="47"/>
      <c r="BW2456" s="47"/>
      <c r="BX2456" s="47"/>
      <c r="BY2456" s="47"/>
      <c r="BZ2456" s="47"/>
      <c r="CA2456" s="47"/>
      <c r="CB2456" s="47"/>
      <c r="CC2456" s="47"/>
      <c r="CD2456" s="47"/>
      <c r="CE2456" s="47"/>
      <c r="CF2456" s="47"/>
      <c r="CG2456" s="47"/>
      <c r="CH2456" s="47"/>
      <c r="CI2456" s="47"/>
    </row>
    <row r="2457" spans="3:87">
      <c r="C2457" s="17"/>
      <c r="D2457" s="90"/>
      <c r="E2457" s="47"/>
      <c r="F2457" s="47"/>
      <c r="G2457" s="47"/>
      <c r="H2457" s="47"/>
      <c r="I2457" s="47"/>
      <c r="J2457" s="47"/>
      <c r="K2457" s="47"/>
      <c r="L2457" s="47"/>
      <c r="M2457" s="47"/>
      <c r="N2457" s="47"/>
      <c r="O2457" s="47"/>
      <c r="P2457" s="47"/>
      <c r="Q2457" s="47"/>
      <c r="R2457" s="47"/>
      <c r="S2457" s="47"/>
      <c r="T2457" s="47"/>
      <c r="U2457" s="47"/>
      <c r="V2457" s="47"/>
      <c r="W2457" s="47"/>
      <c r="X2457" s="47"/>
      <c r="Y2457" s="47"/>
      <c r="Z2457" s="47"/>
      <c r="AA2457" s="47"/>
      <c r="AB2457" s="47"/>
      <c r="AC2457" s="47"/>
      <c r="AD2457" s="47"/>
      <c r="AE2457" s="47"/>
      <c r="AF2457" s="47"/>
      <c r="AG2457" s="47"/>
      <c r="AH2457" s="47"/>
      <c r="AI2457" s="47"/>
      <c r="AJ2457" s="47"/>
      <c r="AK2457" s="47"/>
      <c r="AL2457" s="47"/>
      <c r="AM2457" s="47"/>
      <c r="AN2457" s="47"/>
      <c r="AO2457" s="47"/>
      <c r="AP2457" s="47"/>
      <c r="AQ2457" s="47"/>
      <c r="AR2457" s="47"/>
      <c r="AS2457" s="47"/>
      <c r="AT2457" s="47"/>
      <c r="AU2457" s="47"/>
      <c r="AV2457" s="47"/>
      <c r="AW2457" s="47"/>
      <c r="AX2457" s="47"/>
      <c r="AY2457" s="47"/>
      <c r="AZ2457" s="47"/>
      <c r="BA2457" s="47"/>
      <c r="BB2457" s="47"/>
      <c r="BC2457" s="47"/>
      <c r="BD2457" s="47"/>
      <c r="BE2457" s="47"/>
      <c r="BF2457" s="47"/>
      <c r="BG2457" s="47"/>
      <c r="BH2457" s="47"/>
      <c r="BI2457" s="47"/>
      <c r="BJ2457" s="47"/>
      <c r="BK2457" s="47"/>
      <c r="BL2457" s="47"/>
      <c r="BM2457" s="47"/>
      <c r="BN2457" s="47"/>
      <c r="BO2457" s="47"/>
      <c r="BP2457" s="47"/>
      <c r="BQ2457" s="47"/>
      <c r="BR2457" s="47"/>
      <c r="BS2457" s="47"/>
      <c r="BT2457" s="47"/>
      <c r="BU2457" s="47"/>
      <c r="BV2457" s="47"/>
      <c r="BW2457" s="47"/>
      <c r="BX2457" s="47"/>
      <c r="BY2457" s="47"/>
      <c r="BZ2457" s="47"/>
      <c r="CA2457" s="47"/>
      <c r="CB2457" s="47"/>
      <c r="CC2457" s="47"/>
      <c r="CD2457" s="47"/>
      <c r="CE2457" s="47"/>
      <c r="CF2457" s="47"/>
      <c r="CG2457" s="47"/>
      <c r="CH2457" s="47"/>
      <c r="CI2457" s="47"/>
    </row>
    <row r="2458" spans="3:87">
      <c r="C2458" s="17"/>
      <c r="D2458" s="90"/>
      <c r="E2458" s="47"/>
      <c r="F2458" s="47"/>
      <c r="G2458" s="47"/>
      <c r="H2458" s="47"/>
      <c r="I2458" s="47"/>
      <c r="J2458" s="47"/>
      <c r="K2458" s="47"/>
      <c r="L2458" s="47"/>
      <c r="M2458" s="47"/>
      <c r="N2458" s="47"/>
      <c r="O2458" s="47"/>
      <c r="P2458" s="47"/>
      <c r="Q2458" s="47"/>
      <c r="R2458" s="47"/>
      <c r="S2458" s="47"/>
      <c r="T2458" s="47"/>
      <c r="U2458" s="47"/>
      <c r="V2458" s="47"/>
      <c r="W2458" s="47"/>
      <c r="X2458" s="47"/>
      <c r="Y2458" s="47"/>
      <c r="Z2458" s="47"/>
      <c r="AA2458" s="47"/>
      <c r="AB2458" s="47"/>
      <c r="AC2458" s="47"/>
      <c r="AD2458" s="47"/>
      <c r="AE2458" s="47"/>
      <c r="AF2458" s="47"/>
      <c r="AG2458" s="47"/>
      <c r="AH2458" s="47"/>
      <c r="AI2458" s="47"/>
      <c r="AJ2458" s="47"/>
      <c r="AK2458" s="47"/>
      <c r="AL2458" s="47"/>
      <c r="AM2458" s="47"/>
      <c r="AN2458" s="47"/>
      <c r="AO2458" s="47"/>
      <c r="AP2458" s="47"/>
      <c r="AQ2458" s="47"/>
      <c r="AR2458" s="47"/>
      <c r="AS2458" s="47"/>
      <c r="AT2458" s="47"/>
      <c r="AU2458" s="47"/>
      <c r="AV2458" s="47"/>
      <c r="AW2458" s="47"/>
      <c r="AX2458" s="47"/>
      <c r="AY2458" s="47"/>
      <c r="AZ2458" s="47"/>
      <c r="BA2458" s="47"/>
      <c r="BB2458" s="47"/>
      <c r="BC2458" s="47"/>
      <c r="BD2458" s="47"/>
      <c r="BE2458" s="47"/>
      <c r="BF2458" s="47"/>
      <c r="BG2458" s="47"/>
      <c r="BH2458" s="47"/>
      <c r="BI2458" s="47"/>
      <c r="BJ2458" s="47"/>
      <c r="BK2458" s="47"/>
      <c r="BL2458" s="47"/>
      <c r="BM2458" s="47"/>
      <c r="BN2458" s="47"/>
      <c r="BO2458" s="47"/>
      <c r="BP2458" s="47"/>
      <c r="BQ2458" s="47"/>
      <c r="BR2458" s="47"/>
      <c r="BS2458" s="47"/>
      <c r="BT2458" s="47"/>
      <c r="BU2458" s="47"/>
      <c r="BV2458" s="47"/>
      <c r="BW2458" s="47"/>
      <c r="BX2458" s="47"/>
      <c r="BY2458" s="47"/>
      <c r="BZ2458" s="47"/>
      <c r="CA2458" s="47"/>
      <c r="CB2458" s="47"/>
      <c r="CC2458" s="47"/>
      <c r="CD2458" s="47"/>
      <c r="CE2458" s="47"/>
      <c r="CF2458" s="47"/>
      <c r="CG2458" s="47"/>
      <c r="CH2458" s="47"/>
      <c r="CI2458" s="47"/>
    </row>
    <row r="2459" spans="3:87">
      <c r="C2459" s="17"/>
      <c r="D2459" s="90"/>
      <c r="E2459" s="47"/>
      <c r="F2459" s="47"/>
      <c r="G2459" s="47"/>
      <c r="H2459" s="47"/>
      <c r="I2459" s="47"/>
      <c r="J2459" s="47"/>
      <c r="K2459" s="47"/>
      <c r="L2459" s="47"/>
      <c r="M2459" s="47"/>
      <c r="N2459" s="47"/>
      <c r="O2459" s="47"/>
      <c r="P2459" s="47"/>
      <c r="Q2459" s="47"/>
      <c r="R2459" s="47"/>
      <c r="S2459" s="47"/>
      <c r="T2459" s="47"/>
      <c r="U2459" s="47"/>
      <c r="V2459" s="47"/>
      <c r="W2459" s="47"/>
      <c r="X2459" s="47"/>
      <c r="Y2459" s="47"/>
      <c r="Z2459" s="47"/>
      <c r="AA2459" s="47"/>
      <c r="AB2459" s="47"/>
      <c r="AC2459" s="47"/>
      <c r="AD2459" s="47"/>
      <c r="AE2459" s="47"/>
      <c r="AF2459" s="47"/>
      <c r="AG2459" s="47"/>
      <c r="AH2459" s="47"/>
      <c r="AI2459" s="47"/>
      <c r="AJ2459" s="47"/>
      <c r="AK2459" s="47"/>
      <c r="AL2459" s="47"/>
      <c r="AM2459" s="47"/>
      <c r="AN2459" s="47"/>
      <c r="AO2459" s="47"/>
      <c r="AP2459" s="47"/>
      <c r="AQ2459" s="47"/>
      <c r="AR2459" s="47"/>
      <c r="AS2459" s="47"/>
      <c r="AT2459" s="47"/>
      <c r="AU2459" s="47"/>
      <c r="AV2459" s="47"/>
      <c r="AW2459" s="47"/>
      <c r="AX2459" s="47"/>
      <c r="AY2459" s="47"/>
      <c r="AZ2459" s="47"/>
      <c r="BA2459" s="47"/>
      <c r="BB2459" s="47"/>
      <c r="BC2459" s="47"/>
      <c r="BD2459" s="47"/>
      <c r="BE2459" s="47"/>
      <c r="BF2459" s="47"/>
      <c r="BG2459" s="47"/>
      <c r="BH2459" s="47"/>
      <c r="BI2459" s="47"/>
      <c r="BJ2459" s="47"/>
      <c r="BK2459" s="47"/>
      <c r="BL2459" s="47"/>
      <c r="BM2459" s="47"/>
      <c r="BN2459" s="47"/>
      <c r="BO2459" s="47"/>
      <c r="BP2459" s="47"/>
      <c r="BQ2459" s="47"/>
      <c r="BR2459" s="47"/>
      <c r="BS2459" s="47"/>
      <c r="BT2459" s="47"/>
      <c r="BU2459" s="47"/>
      <c r="BV2459" s="47"/>
      <c r="BW2459" s="47"/>
      <c r="BX2459" s="47"/>
      <c r="BY2459" s="47"/>
      <c r="BZ2459" s="47"/>
      <c r="CA2459" s="47"/>
      <c r="CB2459" s="47"/>
      <c r="CC2459" s="47"/>
      <c r="CD2459" s="47"/>
      <c r="CE2459" s="47"/>
      <c r="CF2459" s="47"/>
      <c r="CG2459" s="47"/>
      <c r="CH2459" s="47"/>
      <c r="CI2459" s="47"/>
    </row>
    <row r="2460" spans="3:87">
      <c r="C2460" s="17"/>
      <c r="D2460" s="90"/>
      <c r="E2460" s="47"/>
      <c r="F2460" s="47"/>
      <c r="G2460" s="47"/>
      <c r="H2460" s="47"/>
      <c r="I2460" s="47"/>
      <c r="J2460" s="47"/>
      <c r="K2460" s="47"/>
      <c r="L2460" s="47"/>
      <c r="M2460" s="47"/>
      <c r="N2460" s="47"/>
      <c r="O2460" s="47"/>
      <c r="P2460" s="47"/>
      <c r="Q2460" s="47"/>
      <c r="R2460" s="47"/>
      <c r="S2460" s="47"/>
      <c r="T2460" s="47"/>
      <c r="U2460" s="47"/>
      <c r="V2460" s="47"/>
      <c r="W2460" s="47"/>
      <c r="X2460" s="47"/>
      <c r="Y2460" s="47"/>
      <c r="Z2460" s="47"/>
      <c r="AA2460" s="47"/>
      <c r="AB2460" s="47"/>
      <c r="AC2460" s="47"/>
      <c r="AD2460" s="47"/>
      <c r="AE2460" s="47"/>
      <c r="AF2460" s="47"/>
      <c r="AG2460" s="47"/>
      <c r="AH2460" s="47"/>
      <c r="AI2460" s="47"/>
      <c r="AJ2460" s="47"/>
      <c r="AK2460" s="47"/>
      <c r="AL2460" s="47"/>
      <c r="AM2460" s="47"/>
      <c r="AN2460" s="47"/>
      <c r="AO2460" s="47"/>
      <c r="AP2460" s="47"/>
      <c r="AQ2460" s="47"/>
      <c r="AR2460" s="47"/>
      <c r="AS2460" s="47"/>
      <c r="AT2460" s="47"/>
      <c r="AU2460" s="47"/>
      <c r="AV2460" s="47"/>
      <c r="AW2460" s="47"/>
      <c r="AX2460" s="47"/>
      <c r="AY2460" s="47"/>
      <c r="AZ2460" s="47"/>
      <c r="BA2460" s="47"/>
      <c r="BB2460" s="47"/>
      <c r="BC2460" s="47"/>
      <c r="BD2460" s="47"/>
      <c r="BE2460" s="47"/>
      <c r="BF2460" s="47"/>
      <c r="BG2460" s="47"/>
      <c r="BH2460" s="47"/>
      <c r="BI2460" s="47"/>
      <c r="BJ2460" s="47"/>
      <c r="BK2460" s="47"/>
      <c r="BL2460" s="47"/>
      <c r="BM2460" s="47"/>
      <c r="BN2460" s="47"/>
      <c r="BO2460" s="47"/>
      <c r="BP2460" s="47"/>
      <c r="BQ2460" s="47"/>
      <c r="BR2460" s="47"/>
      <c r="BS2460" s="47"/>
      <c r="BT2460" s="47"/>
      <c r="BU2460" s="47"/>
      <c r="BV2460" s="47"/>
      <c r="BW2460" s="47"/>
      <c r="BX2460" s="47"/>
      <c r="BY2460" s="47"/>
      <c r="BZ2460" s="47"/>
      <c r="CA2460" s="47"/>
      <c r="CB2460" s="47"/>
      <c r="CC2460" s="47"/>
      <c r="CD2460" s="47"/>
      <c r="CE2460" s="47"/>
      <c r="CF2460" s="47"/>
      <c r="CG2460" s="47"/>
      <c r="CH2460" s="47"/>
      <c r="CI2460" s="47"/>
    </row>
    <row r="2461" spans="3:87">
      <c r="C2461" s="17"/>
      <c r="D2461" s="90"/>
      <c r="E2461" s="47"/>
      <c r="F2461" s="47"/>
      <c r="G2461" s="47"/>
      <c r="H2461" s="47"/>
      <c r="I2461" s="47"/>
      <c r="J2461" s="47"/>
      <c r="K2461" s="47"/>
      <c r="L2461" s="47"/>
      <c r="M2461" s="47"/>
      <c r="N2461" s="47"/>
      <c r="O2461" s="47"/>
      <c r="P2461" s="47"/>
      <c r="Q2461" s="47"/>
      <c r="R2461" s="47"/>
      <c r="S2461" s="47"/>
      <c r="T2461" s="47"/>
      <c r="U2461" s="47"/>
      <c r="V2461" s="47"/>
      <c r="W2461" s="47"/>
      <c r="X2461" s="47"/>
      <c r="Y2461" s="47"/>
      <c r="Z2461" s="47"/>
      <c r="AA2461" s="47"/>
      <c r="AB2461" s="47"/>
      <c r="AC2461" s="47"/>
      <c r="AD2461" s="47"/>
      <c r="AE2461" s="47"/>
      <c r="AF2461" s="47"/>
      <c r="AG2461" s="47"/>
      <c r="AH2461" s="47"/>
      <c r="AI2461" s="47"/>
      <c r="AJ2461" s="47"/>
      <c r="AK2461" s="47"/>
      <c r="AL2461" s="47"/>
      <c r="AM2461" s="47"/>
      <c r="AN2461" s="47"/>
      <c r="AO2461" s="47"/>
      <c r="AP2461" s="47"/>
      <c r="AQ2461" s="47"/>
      <c r="AR2461" s="47"/>
      <c r="AS2461" s="47"/>
      <c r="AT2461" s="47"/>
      <c r="AU2461" s="47"/>
      <c r="AV2461" s="47"/>
      <c r="AW2461" s="47"/>
      <c r="AX2461" s="47"/>
      <c r="AY2461" s="47"/>
      <c r="AZ2461" s="47"/>
      <c r="BA2461" s="47"/>
      <c r="BB2461" s="47"/>
      <c r="BC2461" s="47"/>
      <c r="BD2461" s="47"/>
      <c r="BE2461" s="47"/>
      <c r="BF2461" s="47"/>
      <c r="BG2461" s="47"/>
      <c r="BH2461" s="47"/>
      <c r="BI2461" s="47"/>
      <c r="BJ2461" s="47"/>
      <c r="BK2461" s="47"/>
      <c r="BL2461" s="47"/>
      <c r="BM2461" s="47"/>
      <c r="BN2461" s="47"/>
      <c r="BO2461" s="47"/>
      <c r="BP2461" s="47"/>
      <c r="BQ2461" s="47"/>
      <c r="BR2461" s="47"/>
      <c r="BS2461" s="47"/>
      <c r="BT2461" s="47"/>
      <c r="BU2461" s="47"/>
      <c r="BV2461" s="47"/>
      <c r="BW2461" s="47"/>
      <c r="BX2461" s="47"/>
      <c r="BY2461" s="47"/>
      <c r="BZ2461" s="47"/>
      <c r="CA2461" s="47"/>
      <c r="CB2461" s="47"/>
      <c r="CC2461" s="47"/>
      <c r="CD2461" s="47"/>
      <c r="CE2461" s="47"/>
      <c r="CF2461" s="47"/>
      <c r="CG2461" s="47"/>
      <c r="CH2461" s="47"/>
      <c r="CI2461" s="47"/>
    </row>
    <row r="2462" spans="3:87">
      <c r="C2462" s="17"/>
      <c r="D2462" s="90"/>
      <c r="E2462" s="47"/>
      <c r="F2462" s="47"/>
      <c r="G2462" s="47"/>
      <c r="H2462" s="47"/>
      <c r="I2462" s="47"/>
      <c r="J2462" s="47"/>
      <c r="K2462" s="47"/>
      <c r="L2462" s="47"/>
      <c r="M2462" s="47"/>
      <c r="N2462" s="47"/>
      <c r="O2462" s="47"/>
      <c r="P2462" s="47"/>
      <c r="Q2462" s="47"/>
      <c r="R2462" s="47"/>
      <c r="S2462" s="47"/>
      <c r="T2462" s="47"/>
      <c r="U2462" s="47"/>
      <c r="V2462" s="47"/>
      <c r="W2462" s="47"/>
      <c r="X2462" s="47"/>
      <c r="Y2462" s="47"/>
      <c r="Z2462" s="47"/>
      <c r="AA2462" s="47"/>
      <c r="AB2462" s="47"/>
      <c r="AC2462" s="47"/>
      <c r="AD2462" s="47"/>
      <c r="AE2462" s="47"/>
      <c r="AF2462" s="47"/>
      <c r="AG2462" s="47"/>
      <c r="AH2462" s="47"/>
      <c r="AI2462" s="47"/>
      <c r="AJ2462" s="47"/>
      <c r="AK2462" s="47"/>
      <c r="AL2462" s="47"/>
      <c r="AM2462" s="47"/>
      <c r="AN2462" s="47"/>
      <c r="AO2462" s="47"/>
      <c r="AP2462" s="47"/>
      <c r="AQ2462" s="47"/>
      <c r="AR2462" s="47"/>
      <c r="AS2462" s="47"/>
      <c r="AT2462" s="47"/>
      <c r="AU2462" s="47"/>
      <c r="AV2462" s="47"/>
      <c r="AW2462" s="47"/>
      <c r="AX2462" s="47"/>
      <c r="AY2462" s="47"/>
      <c r="AZ2462" s="47"/>
      <c r="BA2462" s="47"/>
      <c r="BB2462" s="47"/>
      <c r="BC2462" s="47"/>
      <c r="BD2462" s="47"/>
      <c r="BE2462" s="47"/>
      <c r="BF2462" s="47"/>
      <c r="BG2462" s="47"/>
      <c r="BH2462" s="47"/>
      <c r="BI2462" s="47"/>
      <c r="BJ2462" s="47"/>
      <c r="BK2462" s="47"/>
      <c r="BL2462" s="47"/>
      <c r="BM2462" s="47"/>
      <c r="BN2462" s="47"/>
      <c r="BO2462" s="47"/>
      <c r="BP2462" s="47"/>
      <c r="BQ2462" s="47"/>
      <c r="BR2462" s="47"/>
      <c r="BS2462" s="47"/>
      <c r="BT2462" s="47"/>
      <c r="BU2462" s="47"/>
      <c r="BV2462" s="47"/>
      <c r="BW2462" s="47"/>
      <c r="BX2462" s="47"/>
      <c r="BY2462" s="47"/>
      <c r="BZ2462" s="47"/>
      <c r="CA2462" s="47"/>
      <c r="CB2462" s="47"/>
      <c r="CC2462" s="47"/>
      <c r="CD2462" s="47"/>
      <c r="CE2462" s="47"/>
      <c r="CF2462" s="47"/>
      <c r="CG2462" s="47"/>
      <c r="CH2462" s="47"/>
      <c r="CI2462" s="47"/>
    </row>
    <row r="2463" spans="3:87">
      <c r="C2463" s="17"/>
      <c r="D2463" s="90"/>
      <c r="E2463" s="47"/>
      <c r="F2463" s="47"/>
      <c r="G2463" s="47"/>
      <c r="H2463" s="47"/>
      <c r="I2463" s="47"/>
      <c r="J2463" s="47"/>
      <c r="K2463" s="47"/>
      <c r="L2463" s="47"/>
      <c r="M2463" s="47"/>
      <c r="N2463" s="47"/>
      <c r="O2463" s="47"/>
      <c r="P2463" s="47"/>
      <c r="Q2463" s="47"/>
      <c r="R2463" s="47"/>
      <c r="S2463" s="47"/>
      <c r="T2463" s="47"/>
      <c r="U2463" s="47"/>
      <c r="V2463" s="47"/>
      <c r="W2463" s="47"/>
      <c r="X2463" s="47"/>
      <c r="Y2463" s="47"/>
      <c r="Z2463" s="47"/>
      <c r="AA2463" s="47"/>
      <c r="AB2463" s="47"/>
      <c r="AC2463" s="47"/>
      <c r="AD2463" s="47"/>
      <c r="AE2463" s="47"/>
      <c r="AF2463" s="47"/>
      <c r="AG2463" s="47"/>
      <c r="AH2463" s="47"/>
      <c r="AI2463" s="47"/>
      <c r="AJ2463" s="47"/>
      <c r="AK2463" s="47"/>
      <c r="AL2463" s="47"/>
      <c r="AM2463" s="47"/>
      <c r="AN2463" s="47"/>
      <c r="AO2463" s="47"/>
      <c r="AP2463" s="47"/>
      <c r="AQ2463" s="47"/>
      <c r="AR2463" s="47"/>
      <c r="AS2463" s="47"/>
      <c r="AT2463" s="47"/>
      <c r="AU2463" s="47"/>
      <c r="AV2463" s="47"/>
      <c r="AW2463" s="47"/>
      <c r="AX2463" s="47"/>
      <c r="AY2463" s="47"/>
      <c r="AZ2463" s="47"/>
      <c r="BA2463" s="47"/>
      <c r="BB2463" s="47"/>
      <c r="BC2463" s="47"/>
      <c r="BD2463" s="47"/>
      <c r="BE2463" s="47"/>
      <c r="BF2463" s="47"/>
      <c r="BG2463" s="47"/>
      <c r="BH2463" s="47"/>
      <c r="BI2463" s="47"/>
      <c r="BJ2463" s="47"/>
      <c r="BK2463" s="47"/>
      <c r="BL2463" s="47"/>
      <c r="BM2463" s="47"/>
      <c r="BN2463" s="47"/>
      <c r="BO2463" s="47"/>
      <c r="BP2463" s="47"/>
      <c r="BQ2463" s="47"/>
      <c r="BR2463" s="47"/>
      <c r="BS2463" s="47"/>
      <c r="BT2463" s="47"/>
      <c r="BU2463" s="47"/>
      <c r="BV2463" s="47"/>
      <c r="BW2463" s="47"/>
      <c r="BX2463" s="47"/>
      <c r="BY2463" s="47"/>
      <c r="BZ2463" s="47"/>
      <c r="CA2463" s="47"/>
      <c r="CB2463" s="47"/>
      <c r="CC2463" s="47"/>
      <c r="CD2463" s="47"/>
      <c r="CE2463" s="47"/>
      <c r="CF2463" s="47"/>
      <c r="CG2463" s="47"/>
      <c r="CH2463" s="47"/>
      <c r="CI2463" s="47"/>
    </row>
    <row r="2464" spans="3:87">
      <c r="C2464" s="17"/>
      <c r="D2464" s="90"/>
      <c r="E2464" s="47"/>
      <c r="F2464" s="47"/>
      <c r="G2464" s="47"/>
      <c r="H2464" s="47"/>
      <c r="I2464" s="47"/>
      <c r="J2464" s="47"/>
      <c r="K2464" s="47"/>
      <c r="L2464" s="47"/>
      <c r="M2464" s="47"/>
      <c r="N2464" s="47"/>
      <c r="O2464" s="47"/>
      <c r="P2464" s="47"/>
      <c r="Q2464" s="47"/>
      <c r="R2464" s="47"/>
      <c r="S2464" s="47"/>
      <c r="T2464" s="47"/>
      <c r="U2464" s="47"/>
      <c r="V2464" s="47"/>
      <c r="W2464" s="47"/>
      <c r="X2464" s="47"/>
      <c r="Y2464" s="47"/>
      <c r="Z2464" s="47"/>
      <c r="AA2464" s="47"/>
      <c r="AB2464" s="47"/>
      <c r="AC2464" s="47"/>
      <c r="AD2464" s="47"/>
      <c r="AE2464" s="47"/>
      <c r="AF2464" s="47"/>
      <c r="AG2464" s="47"/>
      <c r="AH2464" s="47"/>
      <c r="AI2464" s="47"/>
      <c r="AJ2464" s="47"/>
      <c r="AK2464" s="47"/>
      <c r="AL2464" s="47"/>
      <c r="AM2464" s="47"/>
      <c r="AN2464" s="47"/>
      <c r="AO2464" s="47"/>
      <c r="AP2464" s="47"/>
      <c r="AQ2464" s="47"/>
      <c r="AR2464" s="47"/>
      <c r="AS2464" s="47"/>
      <c r="AT2464" s="47"/>
      <c r="AU2464" s="47"/>
      <c r="AV2464" s="47"/>
      <c r="AW2464" s="47"/>
      <c r="AX2464" s="47"/>
      <c r="AY2464" s="47"/>
      <c r="AZ2464" s="47"/>
      <c r="BA2464" s="47"/>
      <c r="BB2464" s="47"/>
      <c r="BC2464" s="47"/>
      <c r="BD2464" s="47"/>
      <c r="BE2464" s="47"/>
      <c r="BF2464" s="47"/>
      <c r="BG2464" s="47"/>
      <c r="BH2464" s="47"/>
      <c r="BI2464" s="47"/>
      <c r="BJ2464" s="47"/>
      <c r="BK2464" s="47"/>
      <c r="BL2464" s="47"/>
      <c r="BM2464" s="47"/>
      <c r="BN2464" s="47"/>
      <c r="BO2464" s="47"/>
      <c r="BP2464" s="47"/>
      <c r="BQ2464" s="47"/>
      <c r="BR2464" s="47"/>
      <c r="BS2464" s="47"/>
      <c r="BT2464" s="47"/>
      <c r="BU2464" s="47"/>
      <c r="BV2464" s="47"/>
      <c r="BW2464" s="47"/>
      <c r="BX2464" s="47"/>
      <c r="BY2464" s="47"/>
      <c r="BZ2464" s="47"/>
      <c r="CA2464" s="47"/>
      <c r="CB2464" s="47"/>
      <c r="CC2464" s="47"/>
      <c r="CD2464" s="47"/>
      <c r="CE2464" s="47"/>
      <c r="CF2464" s="47"/>
      <c r="CG2464" s="47"/>
      <c r="CH2464" s="47"/>
      <c r="CI2464" s="47"/>
    </row>
    <row r="2465" spans="1:87">
      <c r="C2465" s="17"/>
      <c r="D2465" s="90"/>
      <c r="E2465" s="47"/>
      <c r="F2465" s="47"/>
      <c r="G2465" s="47"/>
      <c r="H2465" s="47"/>
      <c r="I2465" s="47"/>
      <c r="J2465" s="47"/>
      <c r="K2465" s="47"/>
      <c r="L2465" s="47"/>
      <c r="M2465" s="47"/>
      <c r="N2465" s="47"/>
      <c r="O2465" s="47"/>
      <c r="P2465" s="47"/>
      <c r="Q2465" s="47"/>
      <c r="R2465" s="47"/>
      <c r="S2465" s="47"/>
      <c r="T2465" s="47"/>
      <c r="U2465" s="47"/>
      <c r="V2465" s="47"/>
      <c r="W2465" s="47"/>
      <c r="X2465" s="47"/>
      <c r="Y2465" s="47"/>
      <c r="Z2465" s="47"/>
      <c r="AA2465" s="47"/>
      <c r="AB2465" s="47"/>
      <c r="AC2465" s="47"/>
      <c r="AD2465" s="47"/>
      <c r="AE2465" s="47"/>
      <c r="AF2465" s="47"/>
      <c r="AG2465" s="47"/>
      <c r="AH2465" s="47"/>
      <c r="AI2465" s="47"/>
      <c r="AJ2465" s="47"/>
      <c r="AK2465" s="47"/>
      <c r="AL2465" s="47"/>
      <c r="AM2465" s="47"/>
      <c r="AN2465" s="47"/>
      <c r="AO2465" s="47"/>
      <c r="AP2465" s="47"/>
      <c r="AQ2465" s="47"/>
      <c r="AR2465" s="47"/>
      <c r="AS2465" s="47"/>
      <c r="AT2465" s="47"/>
      <c r="AU2465" s="47"/>
      <c r="AV2465" s="47"/>
      <c r="AW2465" s="47"/>
      <c r="AX2465" s="47"/>
      <c r="AY2465" s="47"/>
      <c r="AZ2465" s="47"/>
      <c r="BA2465" s="47"/>
      <c r="BB2465" s="47"/>
      <c r="BC2465" s="47"/>
      <c r="BD2465" s="47"/>
      <c r="BE2465" s="47"/>
      <c r="BF2465" s="47"/>
      <c r="BG2465" s="47"/>
      <c r="BH2465" s="47"/>
      <c r="BI2465" s="47"/>
      <c r="BJ2465" s="47"/>
      <c r="BK2465" s="47"/>
      <c r="BL2465" s="47"/>
      <c r="BM2465" s="47"/>
      <c r="BN2465" s="47"/>
      <c r="BO2465" s="47"/>
      <c r="BP2465" s="47"/>
      <c r="BQ2465" s="47"/>
      <c r="BR2465" s="47"/>
      <c r="BS2465" s="47"/>
      <c r="BT2465" s="47"/>
      <c r="BU2465" s="47"/>
      <c r="BV2465" s="47"/>
      <c r="BW2465" s="47"/>
      <c r="BX2465" s="47"/>
      <c r="BY2465" s="47"/>
      <c r="BZ2465" s="47"/>
      <c r="CA2465" s="47"/>
      <c r="CB2465" s="47"/>
      <c r="CC2465" s="47"/>
      <c r="CD2465" s="47"/>
      <c r="CE2465" s="47"/>
      <c r="CF2465" s="47"/>
      <c r="CG2465" s="47"/>
      <c r="CH2465" s="47"/>
      <c r="CI2465" s="47"/>
    </row>
    <row r="2466" spans="1:87">
      <c r="C2466" s="17"/>
      <c r="D2466" s="90"/>
      <c r="E2466" s="47"/>
      <c r="F2466" s="47"/>
      <c r="G2466" s="47"/>
      <c r="H2466" s="47"/>
      <c r="I2466" s="47"/>
      <c r="J2466" s="47"/>
      <c r="K2466" s="47"/>
      <c r="L2466" s="47"/>
      <c r="M2466" s="47"/>
      <c r="N2466" s="47"/>
      <c r="O2466" s="47"/>
      <c r="P2466" s="47"/>
      <c r="Q2466" s="47"/>
      <c r="R2466" s="47"/>
      <c r="S2466" s="47"/>
      <c r="T2466" s="47"/>
      <c r="U2466" s="47"/>
      <c r="V2466" s="47"/>
      <c r="W2466" s="47"/>
      <c r="X2466" s="47"/>
      <c r="Y2466" s="47"/>
      <c r="Z2466" s="47"/>
      <c r="AA2466" s="47"/>
      <c r="AB2466" s="47"/>
      <c r="AC2466" s="47"/>
      <c r="AD2466" s="47"/>
      <c r="AE2466" s="47"/>
      <c r="AF2466" s="47"/>
      <c r="AG2466" s="47"/>
      <c r="AH2466" s="47"/>
      <c r="AI2466" s="47"/>
      <c r="AJ2466" s="47"/>
      <c r="AK2466" s="47"/>
      <c r="AL2466" s="47"/>
      <c r="AM2466" s="47"/>
      <c r="AN2466" s="47"/>
      <c r="AO2466" s="47"/>
      <c r="AP2466" s="47"/>
      <c r="AQ2466" s="47"/>
      <c r="AR2466" s="47"/>
      <c r="AS2466" s="47"/>
      <c r="AT2466" s="47"/>
      <c r="AU2466" s="47"/>
      <c r="AV2466" s="47"/>
      <c r="AW2466" s="47"/>
      <c r="AX2466" s="47"/>
      <c r="AY2466" s="47"/>
      <c r="AZ2466" s="47"/>
      <c r="BA2466" s="47"/>
      <c r="BB2466" s="47"/>
      <c r="BC2466" s="47"/>
      <c r="BD2466" s="47"/>
      <c r="BE2466" s="47"/>
      <c r="BF2466" s="47"/>
      <c r="BG2466" s="47"/>
      <c r="BH2466" s="47"/>
      <c r="BI2466" s="47"/>
      <c r="BJ2466" s="47"/>
      <c r="BK2466" s="47"/>
      <c r="BL2466" s="47"/>
      <c r="BM2466" s="47"/>
      <c r="BN2466" s="47"/>
      <c r="BO2466" s="47"/>
      <c r="BP2466" s="47"/>
      <c r="BQ2466" s="47"/>
      <c r="BR2466" s="47"/>
      <c r="BS2466" s="47"/>
      <c r="BT2466" s="47"/>
      <c r="BU2466" s="47"/>
      <c r="BV2466" s="47"/>
      <c r="BW2466" s="47"/>
      <c r="BX2466" s="47"/>
      <c r="BY2466" s="47"/>
      <c r="BZ2466" s="47"/>
      <c r="CA2466" s="47"/>
      <c r="CB2466" s="47"/>
      <c r="CC2466" s="47"/>
      <c r="CD2466" s="47"/>
      <c r="CE2466" s="47"/>
      <c r="CF2466" s="47"/>
      <c r="CG2466" s="47"/>
      <c r="CH2466" s="47"/>
      <c r="CI2466" s="47"/>
    </row>
    <row r="2467" spans="1:87">
      <c r="C2467" s="17"/>
      <c r="D2467" s="90"/>
      <c r="E2467" s="47"/>
      <c r="F2467" s="47"/>
      <c r="G2467" s="47"/>
      <c r="H2467" s="47"/>
      <c r="I2467" s="47"/>
      <c r="J2467" s="47"/>
      <c r="K2467" s="47"/>
      <c r="L2467" s="47"/>
      <c r="M2467" s="47"/>
      <c r="N2467" s="47"/>
      <c r="O2467" s="47"/>
      <c r="P2467" s="47"/>
      <c r="Q2467" s="47"/>
      <c r="R2467" s="47"/>
      <c r="S2467" s="47"/>
      <c r="T2467" s="47"/>
      <c r="U2467" s="47"/>
      <c r="V2467" s="47"/>
      <c r="W2467" s="47"/>
      <c r="X2467" s="47"/>
      <c r="Y2467" s="47"/>
      <c r="Z2467" s="47"/>
      <c r="AA2467" s="47"/>
      <c r="AB2467" s="47"/>
      <c r="AC2467" s="47"/>
      <c r="AD2467" s="47"/>
      <c r="AE2467" s="47"/>
      <c r="AF2467" s="47"/>
      <c r="AG2467" s="47"/>
      <c r="AH2467" s="47"/>
      <c r="AI2467" s="47"/>
      <c r="AJ2467" s="47"/>
      <c r="AK2467" s="47"/>
      <c r="AL2467" s="47"/>
      <c r="AM2467" s="47"/>
      <c r="AN2467" s="47"/>
      <c r="AO2467" s="47"/>
      <c r="AP2467" s="47"/>
      <c r="AQ2467" s="47"/>
      <c r="AR2467" s="47"/>
      <c r="AS2467" s="47"/>
      <c r="AT2467" s="47"/>
      <c r="AU2467" s="47"/>
      <c r="AV2467" s="47"/>
      <c r="AW2467" s="47"/>
      <c r="AX2467" s="47"/>
      <c r="AY2467" s="47"/>
      <c r="AZ2467" s="47"/>
      <c r="BA2467" s="47"/>
      <c r="BB2467" s="47"/>
      <c r="BC2467" s="47"/>
      <c r="BD2467" s="47"/>
      <c r="BE2467" s="47"/>
      <c r="BF2467" s="47"/>
      <c r="BG2467" s="47"/>
      <c r="BH2467" s="47"/>
      <c r="BI2467" s="47"/>
      <c r="BJ2467" s="47"/>
      <c r="BK2467" s="47"/>
      <c r="BL2467" s="47"/>
      <c r="BM2467" s="47"/>
      <c r="BN2467" s="47"/>
      <c r="BO2467" s="47"/>
      <c r="BP2467" s="47"/>
      <c r="BQ2467" s="47"/>
      <c r="BR2467" s="47"/>
      <c r="BS2467" s="47"/>
      <c r="BT2467" s="47"/>
      <c r="BU2467" s="47"/>
      <c r="BV2467" s="47"/>
      <c r="BW2467" s="47"/>
      <c r="BX2467" s="47"/>
      <c r="BY2467" s="47"/>
      <c r="BZ2467" s="47"/>
      <c r="CA2467" s="47"/>
      <c r="CB2467" s="47"/>
      <c r="CC2467" s="47"/>
      <c r="CD2467" s="47"/>
      <c r="CE2467" s="47"/>
      <c r="CF2467" s="47"/>
      <c r="CG2467" s="47"/>
      <c r="CH2467" s="47"/>
      <c r="CI2467" s="47"/>
    </row>
    <row r="2468" spans="1:87">
      <c r="C2468" s="17"/>
      <c r="D2468" s="90"/>
      <c r="E2468" s="47"/>
      <c r="F2468" s="47"/>
      <c r="G2468" s="47"/>
      <c r="H2468" s="47"/>
      <c r="I2468" s="47"/>
      <c r="J2468" s="47"/>
      <c r="K2468" s="47"/>
      <c r="L2468" s="47"/>
      <c r="M2468" s="47"/>
      <c r="N2468" s="47"/>
      <c r="O2468" s="47"/>
      <c r="P2468" s="47"/>
      <c r="Q2468" s="47"/>
      <c r="R2468" s="47"/>
      <c r="S2468" s="47"/>
      <c r="T2468" s="47"/>
      <c r="U2468" s="47"/>
      <c r="V2468" s="47"/>
      <c r="W2468" s="47"/>
      <c r="X2468" s="47"/>
      <c r="Y2468" s="47"/>
      <c r="Z2468" s="47"/>
      <c r="AA2468" s="47"/>
      <c r="AB2468" s="47"/>
      <c r="AC2468" s="47"/>
      <c r="AD2468" s="47"/>
      <c r="AE2468" s="47"/>
      <c r="AF2468" s="47"/>
      <c r="AG2468" s="47"/>
      <c r="AH2468" s="47"/>
      <c r="AI2468" s="47"/>
      <c r="AJ2468" s="47"/>
      <c r="AK2468" s="47"/>
      <c r="AL2468" s="47"/>
      <c r="AM2468" s="47"/>
      <c r="AN2468" s="47"/>
      <c r="AO2468" s="47"/>
      <c r="AP2468" s="47"/>
      <c r="AQ2468" s="47"/>
      <c r="AR2468" s="47"/>
      <c r="AS2468" s="47"/>
      <c r="AT2468" s="47"/>
      <c r="AU2468" s="47"/>
      <c r="AV2468" s="47"/>
      <c r="AW2468" s="47"/>
      <c r="AX2468" s="47"/>
      <c r="AY2468" s="47"/>
      <c r="AZ2468" s="47"/>
      <c r="BA2468" s="47"/>
      <c r="BB2468" s="47"/>
      <c r="BC2468" s="47"/>
      <c r="BD2468" s="47"/>
      <c r="BE2468" s="47"/>
      <c r="BF2468" s="47"/>
      <c r="BG2468" s="47"/>
      <c r="BH2468" s="47"/>
      <c r="BI2468" s="47"/>
      <c r="BJ2468" s="47"/>
      <c r="BK2468" s="47"/>
      <c r="BL2468" s="47"/>
      <c r="BM2468" s="47"/>
      <c r="BN2468" s="47"/>
      <c r="BO2468" s="47"/>
      <c r="BP2468" s="47"/>
      <c r="BQ2468" s="47"/>
      <c r="BR2468" s="47"/>
      <c r="BS2468" s="47"/>
      <c r="BT2468" s="47"/>
      <c r="BU2468" s="47"/>
      <c r="BV2468" s="47"/>
      <c r="BW2468" s="47"/>
      <c r="BX2468" s="47"/>
      <c r="BY2468" s="47"/>
      <c r="BZ2468" s="47"/>
      <c r="CA2468" s="47"/>
      <c r="CB2468" s="47"/>
      <c r="CC2468" s="47"/>
      <c r="CD2468" s="47"/>
      <c r="CE2468" s="47"/>
      <c r="CF2468" s="47"/>
      <c r="CG2468" s="47"/>
      <c r="CH2468" s="47"/>
      <c r="CI2468" s="47"/>
    </row>
    <row r="2469" spans="1:87">
      <c r="C2469" s="17"/>
      <c r="D2469" s="90"/>
      <c r="E2469" s="47"/>
      <c r="F2469" s="47"/>
      <c r="G2469" s="47"/>
      <c r="H2469" s="47"/>
      <c r="I2469" s="47"/>
      <c r="J2469" s="47"/>
      <c r="K2469" s="47"/>
      <c r="L2469" s="47"/>
      <c r="M2469" s="47"/>
      <c r="N2469" s="47"/>
      <c r="O2469" s="47"/>
      <c r="P2469" s="47"/>
      <c r="Q2469" s="47"/>
      <c r="R2469" s="47"/>
      <c r="S2469" s="47"/>
      <c r="T2469" s="47"/>
      <c r="U2469" s="47"/>
      <c r="V2469" s="47"/>
      <c r="W2469" s="47"/>
      <c r="X2469" s="47"/>
      <c r="Y2469" s="47"/>
      <c r="Z2469" s="47"/>
      <c r="AA2469" s="47"/>
      <c r="AB2469" s="47"/>
      <c r="AC2469" s="47"/>
      <c r="AD2469" s="47"/>
      <c r="AE2469" s="47"/>
      <c r="AF2469" s="47"/>
      <c r="AG2469" s="47"/>
      <c r="AH2469" s="47"/>
      <c r="AI2469" s="47"/>
      <c r="AJ2469" s="47"/>
      <c r="AK2469" s="47"/>
      <c r="AL2469" s="47"/>
      <c r="AM2469" s="47"/>
      <c r="AN2469" s="47"/>
      <c r="AO2469" s="47"/>
      <c r="AP2469" s="47"/>
      <c r="AQ2469" s="47"/>
      <c r="AR2469" s="47"/>
      <c r="AS2469" s="47"/>
      <c r="AT2469" s="47"/>
      <c r="AU2469" s="47"/>
      <c r="AV2469" s="47"/>
      <c r="AW2469" s="47"/>
      <c r="AX2469" s="47"/>
      <c r="AY2469" s="47"/>
      <c r="AZ2469" s="47"/>
      <c r="BA2469" s="47"/>
      <c r="BB2469" s="47"/>
      <c r="BC2469" s="47"/>
      <c r="BD2469" s="47"/>
      <c r="BE2469" s="47"/>
      <c r="BF2469" s="47"/>
      <c r="BG2469" s="47"/>
      <c r="BH2469" s="47"/>
      <c r="BI2469" s="47"/>
      <c r="BJ2469" s="47"/>
      <c r="BK2469" s="47"/>
      <c r="BL2469" s="47"/>
      <c r="BM2469" s="47"/>
      <c r="BN2469" s="47"/>
      <c r="BO2469" s="47"/>
      <c r="BP2469" s="47"/>
      <c r="BQ2469" s="47"/>
      <c r="BR2469" s="47"/>
      <c r="BS2469" s="47"/>
      <c r="BT2469" s="47"/>
      <c r="BU2469" s="47"/>
      <c r="BV2469" s="47"/>
      <c r="BW2469" s="47"/>
      <c r="BX2469" s="47"/>
      <c r="BY2469" s="47"/>
      <c r="BZ2469" s="47"/>
      <c r="CA2469" s="47"/>
      <c r="CB2469" s="47"/>
      <c r="CC2469" s="47"/>
      <c r="CD2469" s="47"/>
      <c r="CE2469" s="47"/>
      <c r="CF2469" s="47"/>
      <c r="CG2469" s="47"/>
      <c r="CH2469" s="47"/>
      <c r="CI2469" s="47"/>
    </row>
    <row r="2470" spans="1:87">
      <c r="C2470" s="17"/>
      <c r="D2470" s="90"/>
      <c r="E2470" s="47"/>
      <c r="F2470" s="47"/>
      <c r="G2470" s="47"/>
      <c r="H2470" s="47"/>
      <c r="I2470" s="47"/>
      <c r="J2470" s="47"/>
      <c r="K2470" s="47"/>
      <c r="L2470" s="47"/>
      <c r="M2470" s="47"/>
      <c r="N2470" s="47"/>
      <c r="O2470" s="47"/>
      <c r="P2470" s="47"/>
      <c r="Q2470" s="47"/>
      <c r="R2470" s="47"/>
      <c r="S2470" s="47"/>
      <c r="T2470" s="47"/>
      <c r="U2470" s="47"/>
      <c r="V2470" s="47"/>
      <c r="W2470" s="47"/>
      <c r="X2470" s="47"/>
      <c r="Y2470" s="47"/>
      <c r="Z2470" s="47"/>
      <c r="AA2470" s="47"/>
      <c r="AB2470" s="47"/>
      <c r="AC2470" s="47"/>
      <c r="AD2470" s="47"/>
      <c r="AE2470" s="47"/>
      <c r="AF2470" s="47"/>
      <c r="AG2470" s="47"/>
      <c r="AH2470" s="47"/>
      <c r="AI2470" s="47"/>
      <c r="AJ2470" s="47"/>
      <c r="AK2470" s="47"/>
      <c r="AL2470" s="47"/>
      <c r="AM2470" s="47"/>
      <c r="AN2470" s="47"/>
      <c r="AO2470" s="47"/>
      <c r="AP2470" s="47"/>
      <c r="AQ2470" s="47"/>
      <c r="AR2470" s="47"/>
      <c r="AS2470" s="47"/>
      <c r="AT2470" s="47"/>
      <c r="AU2470" s="47"/>
      <c r="AV2470" s="47"/>
      <c r="AW2470" s="47"/>
      <c r="AX2470" s="47"/>
      <c r="AY2470" s="47"/>
      <c r="AZ2470" s="47"/>
      <c r="BA2470" s="47"/>
      <c r="BB2470" s="47"/>
      <c r="BC2470" s="47"/>
      <c r="BD2470" s="47"/>
      <c r="BE2470" s="47"/>
      <c r="BF2470" s="47"/>
      <c r="BG2470" s="47"/>
      <c r="BH2470" s="47"/>
      <c r="BI2470" s="47"/>
      <c r="BJ2470" s="47"/>
      <c r="BK2470" s="47"/>
      <c r="BL2470" s="47"/>
      <c r="BM2470" s="47"/>
      <c r="BN2470" s="47"/>
      <c r="BO2470" s="47"/>
      <c r="BP2470" s="47"/>
      <c r="BQ2470" s="47"/>
      <c r="BR2470" s="47"/>
      <c r="BS2470" s="47"/>
      <c r="BT2470" s="47"/>
      <c r="BU2470" s="47"/>
      <c r="BV2470" s="47"/>
      <c r="BW2470" s="47"/>
      <c r="BX2470" s="47"/>
      <c r="BY2470" s="47"/>
      <c r="BZ2470" s="47"/>
      <c r="CA2470" s="47"/>
      <c r="CB2470" s="47"/>
      <c r="CC2470" s="47"/>
      <c r="CD2470" s="47"/>
      <c r="CE2470" s="47"/>
      <c r="CF2470" s="47"/>
      <c r="CG2470" s="47"/>
      <c r="CH2470" s="47"/>
      <c r="CI2470" s="47"/>
    </row>
    <row r="2471" spans="1:87">
      <c r="C2471" s="17"/>
      <c r="D2471" s="90"/>
      <c r="E2471" s="47"/>
      <c r="F2471" s="47"/>
      <c r="G2471" s="47"/>
      <c r="H2471" s="47"/>
      <c r="I2471" s="47"/>
      <c r="J2471" s="47"/>
      <c r="K2471" s="47"/>
      <c r="L2471" s="47"/>
      <c r="M2471" s="47"/>
      <c r="N2471" s="47"/>
      <c r="O2471" s="47"/>
      <c r="P2471" s="47"/>
      <c r="Q2471" s="47"/>
      <c r="R2471" s="47"/>
      <c r="S2471" s="47"/>
      <c r="T2471" s="47"/>
      <c r="U2471" s="47"/>
      <c r="V2471" s="47"/>
      <c r="W2471" s="47"/>
      <c r="X2471" s="47"/>
      <c r="Y2471" s="47"/>
      <c r="Z2471" s="47"/>
      <c r="AA2471" s="47"/>
      <c r="AB2471" s="47"/>
      <c r="AC2471" s="47"/>
      <c r="AD2471" s="47"/>
      <c r="AE2471" s="47"/>
      <c r="AF2471" s="47"/>
      <c r="AG2471" s="47"/>
      <c r="AH2471" s="47"/>
      <c r="AI2471" s="47"/>
      <c r="AJ2471" s="47"/>
      <c r="AK2471" s="47"/>
      <c r="AL2471" s="47"/>
      <c r="AM2471" s="47"/>
      <c r="AN2471" s="47"/>
      <c r="AO2471" s="47"/>
      <c r="AP2471" s="47"/>
      <c r="AQ2471" s="47"/>
      <c r="AR2471" s="47"/>
      <c r="AS2471" s="47"/>
      <c r="AT2471" s="47"/>
      <c r="AU2471" s="47"/>
      <c r="AV2471" s="47"/>
      <c r="AW2471" s="47"/>
      <c r="AX2471" s="47"/>
      <c r="AY2471" s="47"/>
      <c r="AZ2471" s="47"/>
      <c r="BA2471" s="47"/>
      <c r="BB2471" s="47"/>
      <c r="BC2471" s="47"/>
      <c r="BD2471" s="47"/>
      <c r="BE2471" s="47"/>
      <c r="BF2471" s="47"/>
      <c r="BG2471" s="47"/>
      <c r="BH2471" s="47"/>
      <c r="BI2471" s="47"/>
      <c r="BJ2471" s="47"/>
      <c r="BK2471" s="47"/>
      <c r="BL2471" s="47"/>
      <c r="BM2471" s="47"/>
      <c r="BN2471" s="47"/>
      <c r="BO2471" s="47"/>
      <c r="BP2471" s="47"/>
      <c r="BQ2471" s="47"/>
      <c r="BR2471" s="47"/>
      <c r="BS2471" s="47"/>
      <c r="BT2471" s="47"/>
      <c r="BU2471" s="47"/>
      <c r="BV2471" s="47"/>
      <c r="BW2471" s="47"/>
      <c r="BX2471" s="47"/>
      <c r="BY2471" s="47"/>
      <c r="BZ2471" s="47"/>
      <c r="CA2471" s="47"/>
      <c r="CB2471" s="47"/>
      <c r="CC2471" s="47"/>
      <c r="CD2471" s="47"/>
      <c r="CE2471" s="47"/>
      <c r="CF2471" s="47"/>
      <c r="CG2471" s="47"/>
      <c r="CH2471" s="47"/>
      <c r="CI2471" s="47"/>
    </row>
    <row r="2472" spans="1:87">
      <c r="A2472" s="47"/>
      <c r="B2472" s="90"/>
      <c r="C2472" s="90"/>
      <c r="D2472" s="90"/>
      <c r="E2472" s="47"/>
      <c r="F2472" s="47"/>
      <c r="G2472" s="47"/>
      <c r="H2472" s="47"/>
      <c r="I2472" s="47"/>
      <c r="J2472" s="47"/>
      <c r="K2472" s="47"/>
      <c r="L2472" s="47"/>
      <c r="M2472" s="47"/>
      <c r="N2472" s="47"/>
      <c r="O2472" s="47"/>
      <c r="P2472" s="47"/>
      <c r="Q2472" s="47"/>
      <c r="R2472" s="47"/>
      <c r="S2472" s="47"/>
      <c r="T2472" s="47"/>
      <c r="U2472" s="47"/>
      <c r="V2472" s="47"/>
      <c r="W2472" s="47"/>
      <c r="X2472" s="47"/>
      <c r="Y2472" s="47"/>
      <c r="Z2472" s="47"/>
      <c r="AA2472" s="47"/>
      <c r="AB2472" s="47"/>
      <c r="AC2472" s="47"/>
      <c r="AD2472" s="47"/>
      <c r="AE2472" s="47"/>
      <c r="AF2472" s="47"/>
      <c r="AG2472" s="47"/>
      <c r="AH2472" s="47"/>
      <c r="AI2472" s="47"/>
      <c r="AJ2472" s="47"/>
      <c r="AK2472" s="47"/>
      <c r="AL2472" s="47"/>
      <c r="AM2472" s="47"/>
      <c r="AN2472" s="47"/>
      <c r="AO2472" s="47"/>
      <c r="AP2472" s="47"/>
      <c r="AQ2472" s="47"/>
      <c r="AR2472" s="47"/>
      <c r="AS2472" s="47"/>
      <c r="AT2472" s="47"/>
      <c r="AU2472" s="47"/>
      <c r="AV2472" s="47"/>
      <c r="AW2472" s="47"/>
      <c r="AX2472" s="47"/>
      <c r="AY2472" s="47"/>
      <c r="AZ2472" s="47"/>
      <c r="BA2472" s="47"/>
      <c r="BB2472" s="47"/>
      <c r="BC2472" s="47"/>
      <c r="BD2472" s="47"/>
      <c r="BE2472" s="47"/>
      <c r="BF2472" s="47"/>
      <c r="BG2472" s="47"/>
      <c r="BH2472" s="47"/>
      <c r="BI2472" s="47"/>
      <c r="BJ2472" s="47"/>
      <c r="BK2472" s="47"/>
      <c r="BL2472" s="47"/>
      <c r="BM2472" s="47"/>
      <c r="BN2472" s="47"/>
      <c r="BO2472" s="47"/>
      <c r="BP2472" s="47"/>
      <c r="BQ2472" s="47"/>
      <c r="BR2472" s="47"/>
      <c r="BS2472" s="47"/>
      <c r="BT2472" s="47"/>
      <c r="BU2472" s="47"/>
      <c r="BV2472" s="47"/>
      <c r="BW2472" s="47"/>
      <c r="BX2472" s="47"/>
      <c r="BY2472" s="47"/>
      <c r="BZ2472" s="47"/>
      <c r="CA2472" s="47"/>
      <c r="CB2472" s="47"/>
      <c r="CC2472" s="47"/>
      <c r="CD2472" s="47"/>
      <c r="CE2472" s="47"/>
      <c r="CF2472" s="47"/>
      <c r="CG2472" s="47"/>
      <c r="CH2472" s="47"/>
    </row>
  </sheetData>
  <sheetProtection algorithmName="SHA-512" hashValue="AM+hr1EZGIrgFHFP20oY+YV0C6RS0OISj1KD2mEbgEkMn7gPS4DXdFyrZx/tdzcDvGGdavKcgHVQzKq+ddkggw==" saltValue="Q1pVoPz/4NKr1uK/xw3ZLQ==" spinCount="100000" sheet="1" formatCells="0" formatColumns="0" formatRows="0" sort="0" autoFilter="0" pivotTables="0"/>
  <mergeCells count="1">
    <mergeCell ref="A22:B22"/>
  </mergeCells>
  <conditionalFormatting sqref="A5:B12 A20:B20">
    <cfRule type="expression" priority="7">
      <formula>"rowvalue=odd"</formula>
    </cfRule>
  </conditionalFormatting>
  <conditionalFormatting sqref="S406:AJ406 BK406:BT406">
    <cfRule type="expression" dxfId="0" priority="6">
      <formula>MOD(ROW(),2)=1</formula>
    </cfRule>
  </conditionalFormatting>
  <hyperlinks>
    <hyperlink ref="A25" r:id="rId1" display="Department of Managed Health Care, Enrollment Summary Reports, 2012 - 2014." xr:uid="{8BE5151D-4F9B-43A5-9732-A18B9DF47C82}"/>
    <hyperlink ref="A26" r:id="rId2" display=" California Department of Insurance (CDI), Covered Lives Report." xr:uid="{ADA80CA7-CE0A-42C5-833B-00711DD1A682}"/>
  </hyperlinks>
  <pageMargins left="0.25" right="0.25" top="0.75" bottom="0.75" header="0.3" footer="0.3"/>
  <pageSetup scale="10" fitToHeight="0" orientation="landscape" r:id="rId3"/>
  <headerFooter>
    <oddFooter>&amp;L&amp;8California Health Care Foundation&amp;R&amp;8California Health Insurance Enrollment Database, Dec 2019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EBE30-1F92-40EC-BBBC-28197C3E1A87}">
  <sheetPr>
    <tabColor rgb="FF92D050"/>
  </sheetPr>
  <dimension ref="A1:H123"/>
  <sheetViews>
    <sheetView topLeftCell="A11" workbookViewId="0"/>
  </sheetViews>
  <sheetFormatPr defaultRowHeight="15"/>
  <cols>
    <col min="1" max="1" width="92.5703125" customWidth="1"/>
    <col min="2" max="2" width="90.28515625" customWidth="1"/>
    <col min="3" max="3" width="30.28515625" customWidth="1"/>
    <col min="4" max="4" width="14.5703125" customWidth="1"/>
    <col min="5" max="5" width="17.7109375" style="49" customWidth="1"/>
    <col min="6" max="6" width="15.7109375" customWidth="1"/>
    <col min="7" max="7" width="14.7109375" customWidth="1"/>
  </cols>
  <sheetData>
    <row r="1" spans="1:8" ht="18.75">
      <c r="A1" s="6" t="s">
        <v>988</v>
      </c>
    </row>
    <row r="3" spans="1:8" ht="32.25" thickBot="1">
      <c r="A3" s="667" t="s">
        <v>987</v>
      </c>
      <c r="B3" s="667" t="s">
        <v>986</v>
      </c>
      <c r="C3" s="666" t="s">
        <v>918</v>
      </c>
      <c r="D3" s="665" t="s">
        <v>917</v>
      </c>
      <c r="E3" s="665" t="s">
        <v>919</v>
      </c>
      <c r="F3" s="664" t="s">
        <v>985</v>
      </c>
      <c r="G3" s="664" t="s">
        <v>258</v>
      </c>
      <c r="H3" s="664" t="s">
        <v>295</v>
      </c>
    </row>
    <row r="4" spans="1:8" ht="21.6" customHeight="1">
      <c r="A4" s="658" t="s">
        <v>937</v>
      </c>
      <c r="B4" s="661" t="s">
        <v>950</v>
      </c>
      <c r="C4" t="s">
        <v>45</v>
      </c>
      <c r="D4" t="s">
        <v>704</v>
      </c>
      <c r="E4" s="660" t="s">
        <v>984</v>
      </c>
      <c r="F4" s="659">
        <v>9943</v>
      </c>
      <c r="G4" s="49" t="s">
        <v>77</v>
      </c>
      <c r="H4">
        <v>2023</v>
      </c>
    </row>
    <row r="5" spans="1:8" ht="21.6" customHeight="1">
      <c r="A5" s="658" t="s">
        <v>937</v>
      </c>
      <c r="B5" s="661" t="s">
        <v>950</v>
      </c>
      <c r="C5" t="s">
        <v>45</v>
      </c>
      <c r="D5" t="s">
        <v>712</v>
      </c>
      <c r="E5" s="660" t="s">
        <v>984</v>
      </c>
      <c r="F5" s="663">
        <v>20057</v>
      </c>
      <c r="G5" s="49" t="s">
        <v>77</v>
      </c>
      <c r="H5">
        <v>2023</v>
      </c>
    </row>
    <row r="6" spans="1:8" ht="21.6" customHeight="1">
      <c r="A6" s="658" t="s">
        <v>937</v>
      </c>
      <c r="B6" s="661" t="s">
        <v>926</v>
      </c>
      <c r="C6" t="s">
        <v>45</v>
      </c>
      <c r="D6" t="s">
        <v>704</v>
      </c>
      <c r="E6" s="660" t="s">
        <v>984</v>
      </c>
      <c r="F6" s="659">
        <v>318</v>
      </c>
      <c r="G6" s="49" t="s">
        <v>77</v>
      </c>
      <c r="H6">
        <v>2023</v>
      </c>
    </row>
    <row r="7" spans="1:8" ht="21.6" customHeight="1">
      <c r="A7" s="658" t="s">
        <v>937</v>
      </c>
      <c r="B7" s="661" t="s">
        <v>926</v>
      </c>
      <c r="C7" t="s">
        <v>45</v>
      </c>
      <c r="D7" t="s">
        <v>712</v>
      </c>
      <c r="E7" s="660" t="s">
        <v>984</v>
      </c>
      <c r="F7" s="663">
        <v>638</v>
      </c>
      <c r="G7" s="49" t="s">
        <v>77</v>
      </c>
      <c r="H7">
        <v>2023</v>
      </c>
    </row>
    <row r="8" spans="1:8" ht="21.6" customHeight="1">
      <c r="A8" s="658" t="s">
        <v>937</v>
      </c>
      <c r="B8" s="661" t="s">
        <v>951</v>
      </c>
      <c r="C8" t="s">
        <v>45</v>
      </c>
      <c r="D8" t="s">
        <v>704</v>
      </c>
      <c r="E8" s="660" t="s">
        <v>984</v>
      </c>
      <c r="F8" s="662">
        <v>492</v>
      </c>
      <c r="G8" s="49" t="s">
        <v>77</v>
      </c>
      <c r="H8">
        <v>2023</v>
      </c>
    </row>
    <row r="9" spans="1:8" ht="21.6" customHeight="1">
      <c r="A9" s="658" t="s">
        <v>937</v>
      </c>
      <c r="B9" s="661" t="s">
        <v>951</v>
      </c>
      <c r="C9" t="s">
        <v>45</v>
      </c>
      <c r="D9" t="s">
        <v>712</v>
      </c>
      <c r="E9" s="660" t="s">
        <v>984</v>
      </c>
      <c r="F9" s="659">
        <v>1573</v>
      </c>
      <c r="G9" s="49" t="s">
        <v>77</v>
      </c>
      <c r="H9">
        <v>2023</v>
      </c>
    </row>
    <row r="10" spans="1:8" ht="21.6" customHeight="1">
      <c r="A10" s="658" t="s">
        <v>937</v>
      </c>
      <c r="B10" s="661" t="s">
        <v>952</v>
      </c>
      <c r="C10" t="s">
        <v>45</v>
      </c>
      <c r="D10" t="s">
        <v>704</v>
      </c>
      <c r="E10" s="660" t="s">
        <v>984</v>
      </c>
      <c r="F10" s="662">
        <v>6563</v>
      </c>
      <c r="G10" s="49" t="s">
        <v>77</v>
      </c>
      <c r="H10">
        <v>2023</v>
      </c>
    </row>
    <row r="11" spans="1:8" ht="21.6" customHeight="1">
      <c r="A11" s="658" t="s">
        <v>937</v>
      </c>
      <c r="B11" s="661" t="s">
        <v>952</v>
      </c>
      <c r="C11" t="s">
        <v>45</v>
      </c>
      <c r="D11" t="s">
        <v>712</v>
      </c>
      <c r="E11" s="660" t="s">
        <v>984</v>
      </c>
      <c r="F11" s="659">
        <v>20362</v>
      </c>
      <c r="G11" s="49" t="s">
        <v>77</v>
      </c>
      <c r="H11">
        <v>2023</v>
      </c>
    </row>
    <row r="12" spans="1:8" ht="21.6" customHeight="1">
      <c r="A12" s="658" t="s">
        <v>937</v>
      </c>
      <c r="B12" s="661" t="s">
        <v>953</v>
      </c>
      <c r="C12" t="s">
        <v>45</v>
      </c>
      <c r="D12" t="s">
        <v>704</v>
      </c>
      <c r="E12" s="660" t="s">
        <v>984</v>
      </c>
      <c r="F12" s="659">
        <v>4339</v>
      </c>
      <c r="G12" s="49" t="s">
        <v>77</v>
      </c>
      <c r="H12">
        <v>2023</v>
      </c>
    </row>
    <row r="13" spans="1:8" ht="21.6" customHeight="1">
      <c r="A13" s="658" t="s">
        <v>937</v>
      </c>
      <c r="B13" s="661" t="s">
        <v>953</v>
      </c>
      <c r="C13" t="s">
        <v>45</v>
      </c>
      <c r="D13" t="s">
        <v>712</v>
      </c>
      <c r="E13" s="660" t="s">
        <v>984</v>
      </c>
      <c r="F13" s="659">
        <v>5414</v>
      </c>
      <c r="G13" s="49" t="s">
        <v>77</v>
      </c>
      <c r="H13">
        <v>2023</v>
      </c>
    </row>
    <row r="14" spans="1:8" ht="21.6" customHeight="1">
      <c r="A14" s="658" t="s">
        <v>937</v>
      </c>
      <c r="B14" s="661" t="s">
        <v>938</v>
      </c>
      <c r="C14" t="s">
        <v>45</v>
      </c>
      <c r="D14" t="s">
        <v>704</v>
      </c>
      <c r="E14" s="660" t="s">
        <v>984</v>
      </c>
      <c r="F14" s="659">
        <v>117</v>
      </c>
      <c r="G14" s="49" t="s">
        <v>77</v>
      </c>
      <c r="H14">
        <v>2023</v>
      </c>
    </row>
    <row r="15" spans="1:8" ht="21.6" customHeight="1">
      <c r="A15" s="658" t="s">
        <v>937</v>
      </c>
      <c r="B15" s="661" t="s">
        <v>938</v>
      </c>
      <c r="C15" t="s">
        <v>45</v>
      </c>
      <c r="D15" t="s">
        <v>712</v>
      </c>
      <c r="E15" s="660" t="s">
        <v>984</v>
      </c>
      <c r="F15" s="659">
        <v>2487</v>
      </c>
      <c r="G15" s="49" t="s">
        <v>77</v>
      </c>
      <c r="H15">
        <v>2023</v>
      </c>
    </row>
    <row r="16" spans="1:8" ht="21.6" customHeight="1">
      <c r="A16" s="658" t="s">
        <v>937</v>
      </c>
      <c r="B16" s="661" t="s">
        <v>930</v>
      </c>
      <c r="C16" t="s">
        <v>45</v>
      </c>
      <c r="D16" t="s">
        <v>712</v>
      </c>
      <c r="E16" s="660" t="s">
        <v>984</v>
      </c>
      <c r="F16" s="659">
        <v>809</v>
      </c>
      <c r="G16" s="49" t="s">
        <v>77</v>
      </c>
      <c r="H16">
        <v>2023</v>
      </c>
    </row>
    <row r="17" spans="1:8" ht="21.6" customHeight="1">
      <c r="A17" s="658" t="s">
        <v>937</v>
      </c>
      <c r="B17" s="661" t="s">
        <v>930</v>
      </c>
      <c r="C17" t="s">
        <v>45</v>
      </c>
      <c r="D17" t="s">
        <v>704</v>
      </c>
      <c r="E17" s="660" t="s">
        <v>984</v>
      </c>
      <c r="F17" s="659">
        <v>1285</v>
      </c>
      <c r="G17" s="49" t="s">
        <v>77</v>
      </c>
      <c r="H17">
        <v>2023</v>
      </c>
    </row>
    <row r="18" spans="1:8" ht="21.6" customHeight="1">
      <c r="A18" s="658" t="s">
        <v>937</v>
      </c>
      <c r="B18" s="661" t="s">
        <v>931</v>
      </c>
      <c r="C18" t="s">
        <v>45</v>
      </c>
      <c r="D18" t="s">
        <v>712</v>
      </c>
      <c r="E18" s="660" t="s">
        <v>984</v>
      </c>
      <c r="F18" s="659">
        <v>246</v>
      </c>
      <c r="G18" s="49" t="s">
        <v>77</v>
      </c>
      <c r="H18">
        <v>2023</v>
      </c>
    </row>
    <row r="19" spans="1:8" ht="21.6" customHeight="1">
      <c r="A19" s="658" t="s">
        <v>937</v>
      </c>
      <c r="B19" s="661" t="s">
        <v>931</v>
      </c>
      <c r="C19" t="s">
        <v>45</v>
      </c>
      <c r="D19" t="s">
        <v>704</v>
      </c>
      <c r="E19" s="660" t="s">
        <v>984</v>
      </c>
      <c r="F19" s="659">
        <v>691</v>
      </c>
      <c r="G19" s="49" t="s">
        <v>77</v>
      </c>
      <c r="H19">
        <v>2023</v>
      </c>
    </row>
    <row r="20" spans="1:8" ht="21.6" customHeight="1">
      <c r="A20" s="658" t="s">
        <v>937</v>
      </c>
      <c r="B20" s="661" t="s">
        <v>954</v>
      </c>
      <c r="C20" t="s">
        <v>45</v>
      </c>
      <c r="D20" t="s">
        <v>712</v>
      </c>
      <c r="E20" s="660" t="s">
        <v>984</v>
      </c>
      <c r="F20" s="659">
        <v>1289</v>
      </c>
      <c r="G20" s="49" t="s">
        <v>77</v>
      </c>
      <c r="H20">
        <v>2023</v>
      </c>
    </row>
    <row r="21" spans="1:8" ht="21.6" customHeight="1">
      <c r="A21" s="658" t="s">
        <v>937</v>
      </c>
      <c r="B21" s="661" t="s">
        <v>954</v>
      </c>
      <c r="C21" t="s">
        <v>45</v>
      </c>
      <c r="D21" t="s">
        <v>704</v>
      </c>
      <c r="E21" s="660" t="s">
        <v>984</v>
      </c>
      <c r="F21" s="659">
        <v>308</v>
      </c>
      <c r="G21" s="49" t="s">
        <v>77</v>
      </c>
      <c r="H21">
        <v>2023</v>
      </c>
    </row>
    <row r="22" spans="1:8" ht="21.6" customHeight="1">
      <c r="A22" s="658" t="s">
        <v>937</v>
      </c>
      <c r="B22" s="661" t="s">
        <v>932</v>
      </c>
      <c r="C22" t="s">
        <v>45</v>
      </c>
      <c r="D22" t="s">
        <v>712</v>
      </c>
      <c r="E22" s="660" t="s">
        <v>984</v>
      </c>
      <c r="F22" s="659">
        <v>102</v>
      </c>
      <c r="G22" s="49" t="s">
        <v>77</v>
      </c>
      <c r="H22">
        <v>2023</v>
      </c>
    </row>
    <row r="23" spans="1:8" ht="21.6" customHeight="1">
      <c r="A23" s="658" t="s">
        <v>937</v>
      </c>
      <c r="B23" s="661" t="s">
        <v>932</v>
      </c>
      <c r="C23" t="s">
        <v>45</v>
      </c>
      <c r="D23" t="s">
        <v>704</v>
      </c>
      <c r="E23" s="660" t="s">
        <v>984</v>
      </c>
      <c r="F23" s="659">
        <v>368</v>
      </c>
      <c r="G23" s="49" t="s">
        <v>77</v>
      </c>
      <c r="H23">
        <v>2023</v>
      </c>
    </row>
    <row r="24" spans="1:8" ht="21.6" customHeight="1">
      <c r="A24" s="658" t="s">
        <v>937</v>
      </c>
      <c r="B24" s="661" t="s">
        <v>939</v>
      </c>
      <c r="C24" t="s">
        <v>45</v>
      </c>
      <c r="D24" t="s">
        <v>712</v>
      </c>
      <c r="E24" s="660" t="s">
        <v>984</v>
      </c>
      <c r="F24" s="659">
        <v>261</v>
      </c>
      <c r="G24" s="49" t="s">
        <v>77</v>
      </c>
      <c r="H24">
        <v>2023</v>
      </c>
    </row>
    <row r="25" spans="1:8" ht="21.6" customHeight="1">
      <c r="A25" s="658" t="s">
        <v>937</v>
      </c>
      <c r="B25" s="661" t="s">
        <v>939</v>
      </c>
      <c r="C25" t="s">
        <v>45</v>
      </c>
      <c r="D25" t="s">
        <v>704</v>
      </c>
      <c r="E25" s="660" t="s">
        <v>984</v>
      </c>
      <c r="F25" s="659">
        <v>110</v>
      </c>
      <c r="G25" s="49" t="s">
        <v>77</v>
      </c>
      <c r="H25">
        <v>2023</v>
      </c>
    </row>
    <row r="26" spans="1:8" ht="21.6" customHeight="1">
      <c r="A26" s="658" t="s">
        <v>937</v>
      </c>
      <c r="B26" s="661" t="s">
        <v>940</v>
      </c>
      <c r="C26" t="s">
        <v>45</v>
      </c>
      <c r="D26" t="s">
        <v>712</v>
      </c>
      <c r="E26" s="660" t="s">
        <v>984</v>
      </c>
      <c r="F26" s="659">
        <v>0</v>
      </c>
      <c r="G26" s="49" t="s">
        <v>77</v>
      </c>
      <c r="H26">
        <v>2023</v>
      </c>
    </row>
    <row r="27" spans="1:8" ht="21.6" customHeight="1">
      <c r="A27" s="658" t="s">
        <v>937</v>
      </c>
      <c r="B27" s="661" t="s">
        <v>941</v>
      </c>
      <c r="C27" t="s">
        <v>45</v>
      </c>
      <c r="D27" t="s">
        <v>712</v>
      </c>
      <c r="E27" s="660" t="s">
        <v>984</v>
      </c>
      <c r="F27" s="659">
        <v>0</v>
      </c>
      <c r="G27" s="49" t="s">
        <v>77</v>
      </c>
      <c r="H27">
        <v>2023</v>
      </c>
    </row>
    <row r="28" spans="1:8" ht="21.6" customHeight="1">
      <c r="A28" s="658" t="s">
        <v>937</v>
      </c>
      <c r="B28" s="661" t="s">
        <v>941</v>
      </c>
      <c r="C28" t="s">
        <v>45</v>
      </c>
      <c r="D28" t="s">
        <v>704</v>
      </c>
      <c r="E28" s="660" t="s">
        <v>984</v>
      </c>
      <c r="F28" s="659">
        <v>0</v>
      </c>
      <c r="G28" s="49" t="s">
        <v>77</v>
      </c>
      <c r="H28">
        <v>2023</v>
      </c>
    </row>
    <row r="29" spans="1:8" ht="21.6" customHeight="1">
      <c r="A29" s="658" t="s">
        <v>937</v>
      </c>
      <c r="B29" s="661" t="s">
        <v>942</v>
      </c>
      <c r="C29" t="s">
        <v>45</v>
      </c>
      <c r="D29" t="s">
        <v>712</v>
      </c>
      <c r="E29" s="660" t="s">
        <v>984</v>
      </c>
      <c r="F29" s="659">
        <v>0</v>
      </c>
      <c r="G29" s="49" t="s">
        <v>77</v>
      </c>
      <c r="H29">
        <v>2023</v>
      </c>
    </row>
    <row r="30" spans="1:8" ht="21.6" customHeight="1">
      <c r="A30" s="658" t="s">
        <v>937</v>
      </c>
      <c r="B30" s="661" t="s">
        <v>943</v>
      </c>
      <c r="C30" t="s">
        <v>45</v>
      </c>
      <c r="D30" t="s">
        <v>712</v>
      </c>
      <c r="E30" s="660" t="s">
        <v>984</v>
      </c>
      <c r="F30" s="659">
        <v>0</v>
      </c>
      <c r="G30" s="49" t="s">
        <v>77</v>
      </c>
      <c r="H30">
        <v>2023</v>
      </c>
    </row>
    <row r="31" spans="1:8" ht="21.6" customHeight="1">
      <c r="A31" s="658" t="s">
        <v>937</v>
      </c>
      <c r="B31" s="661" t="s">
        <v>943</v>
      </c>
      <c r="C31" t="s">
        <v>45</v>
      </c>
      <c r="D31" t="s">
        <v>704</v>
      </c>
      <c r="E31" s="660" t="s">
        <v>984</v>
      </c>
      <c r="F31" s="659">
        <v>0</v>
      </c>
      <c r="G31" s="49" t="s">
        <v>77</v>
      </c>
      <c r="H31">
        <v>2023</v>
      </c>
    </row>
    <row r="32" spans="1:8" ht="21.6" customHeight="1">
      <c r="A32" s="658" t="s">
        <v>937</v>
      </c>
      <c r="B32" s="661" t="s">
        <v>944</v>
      </c>
      <c r="C32" t="s">
        <v>45</v>
      </c>
      <c r="D32" t="s">
        <v>712</v>
      </c>
      <c r="E32" s="660" t="s">
        <v>984</v>
      </c>
      <c r="F32" s="659">
        <v>0</v>
      </c>
      <c r="G32" s="49" t="s">
        <v>77</v>
      </c>
      <c r="H32">
        <v>2023</v>
      </c>
    </row>
    <row r="33" spans="1:8" ht="21.6" customHeight="1">
      <c r="A33" s="658" t="s">
        <v>937</v>
      </c>
      <c r="B33" s="661" t="s">
        <v>945</v>
      </c>
      <c r="C33" t="s">
        <v>45</v>
      </c>
      <c r="D33" t="s">
        <v>712</v>
      </c>
      <c r="E33" s="660" t="s">
        <v>984</v>
      </c>
      <c r="F33" s="659">
        <v>0</v>
      </c>
      <c r="G33" s="49" t="s">
        <v>77</v>
      </c>
      <c r="H33">
        <v>2023</v>
      </c>
    </row>
    <row r="34" spans="1:8" ht="21.6" customHeight="1">
      <c r="A34" s="658" t="s">
        <v>937</v>
      </c>
      <c r="B34" s="661" t="s">
        <v>945</v>
      </c>
      <c r="C34" t="s">
        <v>45</v>
      </c>
      <c r="D34" t="s">
        <v>704</v>
      </c>
      <c r="E34" s="660" t="s">
        <v>984</v>
      </c>
      <c r="F34" s="659">
        <v>0</v>
      </c>
      <c r="G34" s="49" t="s">
        <v>77</v>
      </c>
      <c r="H34">
        <v>2023</v>
      </c>
    </row>
    <row r="35" spans="1:8" ht="21.6" customHeight="1">
      <c r="A35" s="658" t="s">
        <v>937</v>
      </c>
      <c r="B35" s="661" t="s">
        <v>946</v>
      </c>
      <c r="C35" t="s">
        <v>45</v>
      </c>
      <c r="D35" t="s">
        <v>704</v>
      </c>
      <c r="E35" s="660" t="s">
        <v>984</v>
      </c>
      <c r="F35" s="659">
        <v>0</v>
      </c>
      <c r="G35" s="49" t="s">
        <v>77</v>
      </c>
      <c r="H35">
        <v>2023</v>
      </c>
    </row>
    <row r="36" spans="1:8" ht="21.6" customHeight="1">
      <c r="A36" s="658" t="s">
        <v>937</v>
      </c>
      <c r="B36" s="661" t="s">
        <v>947</v>
      </c>
      <c r="C36" t="s">
        <v>45</v>
      </c>
      <c r="D36" t="s">
        <v>712</v>
      </c>
      <c r="E36" s="660" t="s">
        <v>984</v>
      </c>
      <c r="F36" s="659">
        <v>0</v>
      </c>
      <c r="G36" s="49" t="s">
        <v>77</v>
      </c>
      <c r="H36">
        <v>2023</v>
      </c>
    </row>
    <row r="37" spans="1:8" ht="21.6" customHeight="1">
      <c r="A37" s="658" t="s">
        <v>937</v>
      </c>
      <c r="B37" s="661" t="s">
        <v>947</v>
      </c>
      <c r="C37" t="s">
        <v>45</v>
      </c>
      <c r="D37" t="s">
        <v>704</v>
      </c>
      <c r="E37" s="660" t="s">
        <v>984</v>
      </c>
      <c r="F37" s="659">
        <v>0</v>
      </c>
      <c r="G37" s="49" t="s">
        <v>77</v>
      </c>
      <c r="H37">
        <v>2023</v>
      </c>
    </row>
    <row r="38" spans="1:8" ht="21.6" customHeight="1">
      <c r="A38" s="658" t="s">
        <v>937</v>
      </c>
      <c r="B38" s="661" t="s">
        <v>933</v>
      </c>
      <c r="C38" t="s">
        <v>45</v>
      </c>
      <c r="D38" t="s">
        <v>712</v>
      </c>
      <c r="E38" s="660" t="s">
        <v>984</v>
      </c>
      <c r="F38" s="659">
        <v>99</v>
      </c>
      <c r="G38" s="49" t="s">
        <v>77</v>
      </c>
      <c r="H38">
        <v>2023</v>
      </c>
    </row>
    <row r="39" spans="1:8" ht="21.6" customHeight="1">
      <c r="A39" s="658" t="s">
        <v>937</v>
      </c>
      <c r="B39" s="661" t="s">
        <v>933</v>
      </c>
      <c r="C39" t="s">
        <v>45</v>
      </c>
      <c r="D39" t="s">
        <v>704</v>
      </c>
      <c r="E39" s="660" t="s">
        <v>984</v>
      </c>
      <c r="F39" s="659">
        <v>729</v>
      </c>
      <c r="G39" s="49" t="s">
        <v>77</v>
      </c>
      <c r="H39">
        <v>2023</v>
      </c>
    </row>
    <row r="40" spans="1:8" ht="21.6" customHeight="1">
      <c r="A40" s="658" t="s">
        <v>937</v>
      </c>
      <c r="B40" s="661" t="s">
        <v>934</v>
      </c>
      <c r="C40" t="s">
        <v>45</v>
      </c>
      <c r="D40" t="s">
        <v>712</v>
      </c>
      <c r="E40" s="660" t="s">
        <v>984</v>
      </c>
      <c r="F40" s="659">
        <v>1323</v>
      </c>
      <c r="G40" s="49" t="s">
        <v>77</v>
      </c>
      <c r="H40">
        <v>2023</v>
      </c>
    </row>
    <row r="41" spans="1:8" ht="21.6" customHeight="1">
      <c r="A41" s="658" t="s">
        <v>937</v>
      </c>
      <c r="B41" s="661" t="s">
        <v>934</v>
      </c>
      <c r="C41" t="s">
        <v>45</v>
      </c>
      <c r="D41" t="s">
        <v>704</v>
      </c>
      <c r="E41" s="660" t="s">
        <v>984</v>
      </c>
      <c r="F41" s="659">
        <v>1161</v>
      </c>
      <c r="G41" s="49" t="s">
        <v>77</v>
      </c>
      <c r="H41">
        <v>2023</v>
      </c>
    </row>
    <row r="42" spans="1:8" ht="21.6" customHeight="1">
      <c r="A42" s="658" t="s">
        <v>937</v>
      </c>
      <c r="B42" s="661" t="s">
        <v>955</v>
      </c>
      <c r="C42" t="s">
        <v>45</v>
      </c>
      <c r="D42" t="s">
        <v>712</v>
      </c>
      <c r="E42" s="660" t="s">
        <v>984</v>
      </c>
      <c r="F42" s="659">
        <v>2795</v>
      </c>
      <c r="G42" s="49" t="s">
        <v>77</v>
      </c>
      <c r="H42">
        <v>2023</v>
      </c>
    </row>
    <row r="43" spans="1:8" ht="21.6" customHeight="1">
      <c r="A43" s="658" t="s">
        <v>937</v>
      </c>
      <c r="B43" s="661" t="s">
        <v>955</v>
      </c>
      <c r="C43" t="s">
        <v>45</v>
      </c>
      <c r="D43" t="s">
        <v>704</v>
      </c>
      <c r="E43" s="660" t="s">
        <v>984</v>
      </c>
      <c r="F43" s="659">
        <v>727</v>
      </c>
      <c r="G43" s="49" t="s">
        <v>77</v>
      </c>
      <c r="H43">
        <v>2023</v>
      </c>
    </row>
    <row r="44" spans="1:8" ht="21.6" customHeight="1">
      <c r="A44" s="658" t="s">
        <v>937</v>
      </c>
      <c r="B44" s="661" t="s">
        <v>948</v>
      </c>
      <c r="C44" t="s">
        <v>45</v>
      </c>
      <c r="D44" t="s">
        <v>704</v>
      </c>
      <c r="E44" s="660" t="s">
        <v>984</v>
      </c>
      <c r="F44" s="659">
        <v>0</v>
      </c>
      <c r="G44" s="49" t="s">
        <v>77</v>
      </c>
      <c r="H44">
        <v>2023</v>
      </c>
    </row>
    <row r="45" spans="1:8" ht="21.6" customHeight="1">
      <c r="A45" s="658" t="s">
        <v>937</v>
      </c>
      <c r="B45" s="661" t="s">
        <v>948</v>
      </c>
      <c r="C45" t="s">
        <v>45</v>
      </c>
      <c r="D45" t="s">
        <v>712</v>
      </c>
      <c r="E45" s="660" t="s">
        <v>984</v>
      </c>
      <c r="F45" s="659">
        <v>0</v>
      </c>
      <c r="G45" s="49" t="s">
        <v>77</v>
      </c>
      <c r="H45">
        <v>2023</v>
      </c>
    </row>
    <row r="46" spans="1:8" ht="21.6" customHeight="1">
      <c r="A46" s="658" t="s">
        <v>937</v>
      </c>
      <c r="B46" s="661" t="s">
        <v>935</v>
      </c>
      <c r="C46" t="s">
        <v>45</v>
      </c>
      <c r="D46" t="s">
        <v>704</v>
      </c>
      <c r="E46" s="660" t="s">
        <v>984</v>
      </c>
      <c r="F46" s="659">
        <v>723</v>
      </c>
      <c r="G46" s="49" t="s">
        <v>77</v>
      </c>
      <c r="H46">
        <v>2023</v>
      </c>
    </row>
    <row r="47" spans="1:8" ht="21.6" customHeight="1">
      <c r="A47" s="658" t="s">
        <v>937</v>
      </c>
      <c r="B47" s="661" t="s">
        <v>935</v>
      </c>
      <c r="C47" t="s">
        <v>45</v>
      </c>
      <c r="D47" t="s">
        <v>712</v>
      </c>
      <c r="E47" s="660" t="s">
        <v>984</v>
      </c>
      <c r="F47" s="659">
        <v>26179</v>
      </c>
      <c r="G47" s="49" t="s">
        <v>77</v>
      </c>
      <c r="H47">
        <v>2023</v>
      </c>
    </row>
    <row r="48" spans="1:8" ht="21.6" customHeight="1">
      <c r="A48" s="658" t="s">
        <v>937</v>
      </c>
      <c r="B48" s="661" t="s">
        <v>936</v>
      </c>
      <c r="C48" t="s">
        <v>45</v>
      </c>
      <c r="D48" t="s">
        <v>712</v>
      </c>
      <c r="E48" s="660" t="s">
        <v>984</v>
      </c>
      <c r="F48" s="659">
        <v>63940</v>
      </c>
      <c r="G48" s="49" t="s">
        <v>77</v>
      </c>
      <c r="H48">
        <v>2023</v>
      </c>
    </row>
    <row r="49" spans="1:8" ht="21.6" customHeight="1">
      <c r="A49" s="658" t="s">
        <v>937</v>
      </c>
      <c r="B49" s="661" t="s">
        <v>936</v>
      </c>
      <c r="C49" t="s">
        <v>45</v>
      </c>
      <c r="D49" t="s">
        <v>704</v>
      </c>
      <c r="E49" s="660" t="s">
        <v>984</v>
      </c>
      <c r="F49" s="659">
        <v>1458</v>
      </c>
      <c r="G49" s="49" t="s">
        <v>77</v>
      </c>
      <c r="H49">
        <v>2023</v>
      </c>
    </row>
    <row r="50" spans="1:8" ht="21.6" customHeight="1">
      <c r="A50" s="658" t="s">
        <v>937</v>
      </c>
      <c r="B50" s="661" t="s">
        <v>949</v>
      </c>
      <c r="C50" t="s">
        <v>45</v>
      </c>
      <c r="D50" t="s">
        <v>712</v>
      </c>
      <c r="E50" s="660" t="s">
        <v>984</v>
      </c>
      <c r="F50" s="659">
        <v>0</v>
      </c>
      <c r="G50" s="49" t="s">
        <v>77</v>
      </c>
      <c r="H50">
        <v>2023</v>
      </c>
    </row>
    <row r="51" spans="1:8" ht="21.6" customHeight="1">
      <c r="A51" s="658" t="s">
        <v>956</v>
      </c>
      <c r="B51" s="661" t="s">
        <v>957</v>
      </c>
      <c r="C51" t="s">
        <v>45</v>
      </c>
      <c r="D51" t="s">
        <v>704</v>
      </c>
      <c r="E51" s="660" t="s">
        <v>984</v>
      </c>
      <c r="F51" s="659">
        <v>2969</v>
      </c>
      <c r="G51" s="49" t="s">
        <v>77</v>
      </c>
      <c r="H51">
        <v>2023</v>
      </c>
    </row>
    <row r="52" spans="1:8" ht="21.6" customHeight="1">
      <c r="A52" s="658" t="s">
        <v>956</v>
      </c>
      <c r="B52" s="661" t="s">
        <v>957</v>
      </c>
      <c r="C52" t="s">
        <v>45</v>
      </c>
      <c r="D52" t="s">
        <v>712</v>
      </c>
      <c r="E52" s="660" t="s">
        <v>984</v>
      </c>
      <c r="F52" s="659">
        <v>139</v>
      </c>
      <c r="G52" s="49" t="s">
        <v>77</v>
      </c>
      <c r="H52">
        <v>2023</v>
      </c>
    </row>
    <row r="53" spans="1:8" ht="21.6" customHeight="1">
      <c r="A53" s="658" t="s">
        <v>956</v>
      </c>
      <c r="B53" s="661" t="s">
        <v>958</v>
      </c>
      <c r="C53" t="s">
        <v>45</v>
      </c>
      <c r="D53" t="s">
        <v>704</v>
      </c>
      <c r="E53" s="660" t="s">
        <v>984</v>
      </c>
      <c r="F53" s="659">
        <v>438</v>
      </c>
      <c r="G53" s="49" t="s">
        <v>77</v>
      </c>
      <c r="H53">
        <v>2023</v>
      </c>
    </row>
    <row r="54" spans="1:8" ht="21.6" customHeight="1">
      <c r="A54" s="658" t="s">
        <v>956</v>
      </c>
      <c r="B54" s="661" t="s">
        <v>958</v>
      </c>
      <c r="C54" t="s">
        <v>45</v>
      </c>
      <c r="D54" t="s">
        <v>712</v>
      </c>
      <c r="E54" s="660" t="s">
        <v>984</v>
      </c>
      <c r="F54" s="659">
        <v>290</v>
      </c>
      <c r="G54" s="49" t="s">
        <v>77</v>
      </c>
      <c r="H54">
        <v>2023</v>
      </c>
    </row>
    <row r="55" spans="1:8" ht="21.6" customHeight="1">
      <c r="A55" s="658" t="s">
        <v>956</v>
      </c>
      <c r="B55" s="661" t="s">
        <v>959</v>
      </c>
      <c r="C55" t="s">
        <v>45</v>
      </c>
      <c r="D55" t="s">
        <v>704</v>
      </c>
      <c r="E55" s="660" t="s">
        <v>984</v>
      </c>
      <c r="F55" s="659">
        <v>87</v>
      </c>
      <c r="G55" s="49" t="s">
        <v>77</v>
      </c>
      <c r="H55">
        <v>2023</v>
      </c>
    </row>
    <row r="56" spans="1:8" ht="21.6" customHeight="1">
      <c r="A56" s="658" t="s">
        <v>956</v>
      </c>
      <c r="B56" s="661" t="s">
        <v>959</v>
      </c>
      <c r="C56" t="s">
        <v>45</v>
      </c>
      <c r="D56" t="s">
        <v>712</v>
      </c>
      <c r="E56" s="660" t="s">
        <v>984</v>
      </c>
      <c r="F56" s="659">
        <v>206</v>
      </c>
      <c r="G56" s="49" t="s">
        <v>77</v>
      </c>
      <c r="H56">
        <v>2023</v>
      </c>
    </row>
    <row r="57" spans="1:8" ht="21.6" customHeight="1">
      <c r="A57" s="658" t="s">
        <v>162</v>
      </c>
      <c r="B57" s="661" t="s">
        <v>960</v>
      </c>
      <c r="C57" t="s">
        <v>45</v>
      </c>
      <c r="D57" t="s">
        <v>704</v>
      </c>
      <c r="E57" s="660" t="s">
        <v>984</v>
      </c>
      <c r="F57" s="659">
        <v>87</v>
      </c>
      <c r="G57" s="49" t="s">
        <v>77</v>
      </c>
      <c r="H57">
        <v>2023</v>
      </c>
    </row>
    <row r="58" spans="1:8" ht="21.6" customHeight="1">
      <c r="A58" s="658" t="s">
        <v>162</v>
      </c>
      <c r="B58" s="661" t="s">
        <v>961</v>
      </c>
      <c r="C58" t="s">
        <v>45</v>
      </c>
      <c r="D58" t="s">
        <v>704</v>
      </c>
      <c r="E58" s="660" t="s">
        <v>984</v>
      </c>
      <c r="F58" s="659">
        <v>548</v>
      </c>
      <c r="G58" s="49" t="s">
        <v>77</v>
      </c>
      <c r="H58">
        <v>2023</v>
      </c>
    </row>
    <row r="59" spans="1:8" ht="21.6" customHeight="1">
      <c r="A59" s="658" t="s">
        <v>397</v>
      </c>
      <c r="B59" s="661" t="s">
        <v>965</v>
      </c>
      <c r="C59" t="s">
        <v>45</v>
      </c>
      <c r="D59" t="s">
        <v>704</v>
      </c>
      <c r="E59" s="660" t="s">
        <v>984</v>
      </c>
      <c r="F59" s="659">
        <v>894</v>
      </c>
      <c r="G59" s="49" t="s">
        <v>77</v>
      </c>
      <c r="H59">
        <v>2023</v>
      </c>
    </row>
    <row r="60" spans="1:8" ht="21.6" customHeight="1">
      <c r="A60" s="658" t="s">
        <v>397</v>
      </c>
      <c r="B60" s="661" t="s">
        <v>967</v>
      </c>
      <c r="C60" t="s">
        <v>45</v>
      </c>
      <c r="D60" t="s">
        <v>704</v>
      </c>
      <c r="E60" s="660" t="s">
        <v>984</v>
      </c>
      <c r="F60" s="659">
        <v>312</v>
      </c>
      <c r="G60" s="49" t="s">
        <v>77</v>
      </c>
      <c r="H60">
        <v>2023</v>
      </c>
    </row>
    <row r="61" spans="1:8" ht="21.6" customHeight="1">
      <c r="A61" s="658" t="s">
        <v>397</v>
      </c>
      <c r="B61" s="661" t="s">
        <v>966</v>
      </c>
      <c r="C61" t="s">
        <v>45</v>
      </c>
      <c r="D61" t="s">
        <v>704</v>
      </c>
      <c r="E61" s="660" t="s">
        <v>984</v>
      </c>
      <c r="F61" s="659">
        <v>10</v>
      </c>
      <c r="G61" s="49" t="s">
        <v>77</v>
      </c>
      <c r="H61">
        <v>2023</v>
      </c>
    </row>
    <row r="62" spans="1:8" ht="21.6" customHeight="1">
      <c r="A62" s="658" t="s">
        <v>397</v>
      </c>
      <c r="B62" s="661" t="s">
        <v>964</v>
      </c>
      <c r="C62" t="s">
        <v>45</v>
      </c>
      <c r="D62" t="s">
        <v>704</v>
      </c>
      <c r="E62" s="660" t="s">
        <v>984</v>
      </c>
      <c r="F62" s="659">
        <v>1196</v>
      </c>
      <c r="G62" s="49" t="s">
        <v>77</v>
      </c>
      <c r="H62">
        <v>2023</v>
      </c>
    </row>
    <row r="63" spans="1:8" ht="21.6" customHeight="1">
      <c r="A63" s="658" t="s">
        <v>397</v>
      </c>
      <c r="B63" s="661" t="s">
        <v>967</v>
      </c>
      <c r="C63" t="s">
        <v>45</v>
      </c>
      <c r="D63" t="s">
        <v>718</v>
      </c>
      <c r="E63" s="660" t="s">
        <v>984</v>
      </c>
      <c r="F63" s="659">
        <v>89</v>
      </c>
      <c r="G63" s="49" t="s">
        <v>77</v>
      </c>
      <c r="H63">
        <v>2023</v>
      </c>
    </row>
    <row r="64" spans="1:8" ht="21.6" customHeight="1">
      <c r="A64" s="658" t="s">
        <v>397</v>
      </c>
      <c r="B64" s="661" t="s">
        <v>966</v>
      </c>
      <c r="C64" t="s">
        <v>45</v>
      </c>
      <c r="D64" t="s">
        <v>718</v>
      </c>
      <c r="E64" s="660" t="s">
        <v>984</v>
      </c>
      <c r="F64" s="659">
        <v>3</v>
      </c>
      <c r="G64" s="49" t="s">
        <v>77</v>
      </c>
      <c r="H64">
        <v>2023</v>
      </c>
    </row>
    <row r="65" spans="1:8" ht="21.6" customHeight="1">
      <c r="A65" s="658" t="s">
        <v>397</v>
      </c>
      <c r="B65" s="661" t="s">
        <v>965</v>
      </c>
      <c r="C65" t="s">
        <v>45</v>
      </c>
      <c r="D65" t="s">
        <v>712</v>
      </c>
      <c r="E65" s="660" t="s">
        <v>984</v>
      </c>
      <c r="F65" s="659">
        <v>97</v>
      </c>
      <c r="G65" s="49" t="s">
        <v>77</v>
      </c>
      <c r="H65">
        <v>2023</v>
      </c>
    </row>
    <row r="66" spans="1:8" ht="21.6" customHeight="1">
      <c r="A66" s="658" t="s">
        <v>397</v>
      </c>
      <c r="B66" s="661" t="s">
        <v>967</v>
      </c>
      <c r="C66" t="s">
        <v>45</v>
      </c>
      <c r="D66" t="s">
        <v>712</v>
      </c>
      <c r="E66" s="660" t="s">
        <v>984</v>
      </c>
      <c r="F66" s="659">
        <v>31</v>
      </c>
      <c r="G66" s="49" t="s">
        <v>77</v>
      </c>
      <c r="H66">
        <v>2023</v>
      </c>
    </row>
    <row r="67" spans="1:8" ht="21.6" customHeight="1">
      <c r="A67" s="658" t="s">
        <v>397</v>
      </c>
      <c r="B67" s="661" t="s">
        <v>966</v>
      </c>
      <c r="C67" t="s">
        <v>45</v>
      </c>
      <c r="D67" t="s">
        <v>712</v>
      </c>
      <c r="E67" s="660" t="s">
        <v>984</v>
      </c>
      <c r="F67" s="659">
        <v>9</v>
      </c>
      <c r="G67" s="49" t="s">
        <v>77</v>
      </c>
      <c r="H67">
        <v>2023</v>
      </c>
    </row>
    <row r="68" spans="1:8" ht="21.6" customHeight="1">
      <c r="A68" s="658" t="s">
        <v>397</v>
      </c>
      <c r="B68" s="661" t="s">
        <v>964</v>
      </c>
      <c r="C68" t="s">
        <v>45</v>
      </c>
      <c r="D68" t="s">
        <v>712</v>
      </c>
      <c r="E68" s="660" t="s">
        <v>984</v>
      </c>
      <c r="F68" s="659">
        <v>127</v>
      </c>
      <c r="G68" s="49" t="s">
        <v>77</v>
      </c>
      <c r="H68">
        <v>2023</v>
      </c>
    </row>
    <row r="69" spans="1:8" ht="21.6" customHeight="1">
      <c r="A69" s="658" t="s">
        <v>450</v>
      </c>
      <c r="B69" s="661" t="s">
        <v>150</v>
      </c>
      <c r="C69" t="s">
        <v>45</v>
      </c>
      <c r="D69" t="s">
        <v>704</v>
      </c>
      <c r="E69" s="660" t="s">
        <v>984</v>
      </c>
      <c r="F69" s="659">
        <v>1447</v>
      </c>
      <c r="G69" s="49" t="s">
        <v>77</v>
      </c>
      <c r="H69">
        <v>2023</v>
      </c>
    </row>
    <row r="70" spans="1:8" ht="21.6" customHeight="1">
      <c r="A70" s="658" t="s">
        <v>450</v>
      </c>
      <c r="B70" s="661" t="s">
        <v>948</v>
      </c>
      <c r="C70" t="s">
        <v>45</v>
      </c>
      <c r="D70" t="s">
        <v>704</v>
      </c>
      <c r="E70" s="660" t="s">
        <v>984</v>
      </c>
      <c r="F70" s="659">
        <v>1095</v>
      </c>
      <c r="G70" s="49" t="s">
        <v>77</v>
      </c>
      <c r="H70">
        <v>2023</v>
      </c>
    </row>
    <row r="71" spans="1:8" ht="21.6" customHeight="1">
      <c r="A71" s="658" t="s">
        <v>450</v>
      </c>
      <c r="B71" s="661" t="s">
        <v>968</v>
      </c>
      <c r="C71" t="s">
        <v>45</v>
      </c>
      <c r="D71" t="s">
        <v>704</v>
      </c>
      <c r="E71" s="660" t="s">
        <v>984</v>
      </c>
      <c r="F71" s="659">
        <v>641</v>
      </c>
      <c r="G71" s="49" t="s">
        <v>77</v>
      </c>
      <c r="H71">
        <v>2023</v>
      </c>
    </row>
    <row r="72" spans="1:8" ht="21.6" customHeight="1">
      <c r="A72" s="658" t="s">
        <v>970</v>
      </c>
      <c r="B72" s="661" t="s">
        <v>971</v>
      </c>
      <c r="C72" t="s">
        <v>45</v>
      </c>
      <c r="D72" t="s">
        <v>704</v>
      </c>
      <c r="E72" s="660" t="s">
        <v>984</v>
      </c>
      <c r="F72" s="659">
        <v>2181</v>
      </c>
      <c r="G72" s="49" t="s">
        <v>77</v>
      </c>
      <c r="H72">
        <v>2023</v>
      </c>
    </row>
    <row r="73" spans="1:8" ht="21.6" customHeight="1">
      <c r="A73" s="658" t="s">
        <v>498</v>
      </c>
      <c r="B73" s="661" t="s">
        <v>972</v>
      </c>
      <c r="C73" t="s">
        <v>45</v>
      </c>
      <c r="D73" t="s">
        <v>704</v>
      </c>
      <c r="E73" s="660" t="s">
        <v>984</v>
      </c>
      <c r="F73" s="659">
        <v>379</v>
      </c>
      <c r="G73" s="49" t="s">
        <v>77</v>
      </c>
      <c r="H73">
        <v>2023</v>
      </c>
    </row>
    <row r="74" spans="1:8" ht="21.6" customHeight="1">
      <c r="A74" s="658" t="s">
        <v>974</v>
      </c>
      <c r="B74" s="661" t="s">
        <v>975</v>
      </c>
      <c r="C74" t="s">
        <v>45</v>
      </c>
      <c r="D74" t="s">
        <v>712</v>
      </c>
      <c r="E74" s="660" t="s">
        <v>984</v>
      </c>
      <c r="F74" s="659">
        <v>144</v>
      </c>
      <c r="G74" s="49" t="s">
        <v>77</v>
      </c>
      <c r="H74">
        <v>2023</v>
      </c>
    </row>
    <row r="75" spans="1:8" ht="21.6" customHeight="1">
      <c r="A75" s="658" t="s">
        <v>974</v>
      </c>
      <c r="B75" s="661" t="s">
        <v>975</v>
      </c>
      <c r="C75" t="s">
        <v>45</v>
      </c>
      <c r="D75" t="s">
        <v>723</v>
      </c>
      <c r="E75" s="660" t="s">
        <v>984</v>
      </c>
      <c r="F75" s="659">
        <v>13</v>
      </c>
      <c r="G75" s="49" t="s">
        <v>77</v>
      </c>
      <c r="H75">
        <v>2023</v>
      </c>
    </row>
    <row r="76" spans="1:8" ht="21.6" customHeight="1">
      <c r="A76" s="658" t="s">
        <v>147</v>
      </c>
      <c r="B76" s="661" t="s">
        <v>977</v>
      </c>
      <c r="C76" t="s">
        <v>45</v>
      </c>
      <c r="D76" t="s">
        <v>704</v>
      </c>
      <c r="E76" s="660" t="s">
        <v>984</v>
      </c>
      <c r="F76" s="659">
        <v>252</v>
      </c>
      <c r="G76" s="49" t="s">
        <v>77</v>
      </c>
      <c r="H76">
        <v>2023</v>
      </c>
    </row>
    <row r="77" spans="1:8" ht="21.6" customHeight="1">
      <c r="A77" s="658" t="s">
        <v>147</v>
      </c>
      <c r="B77" s="661" t="s">
        <v>978</v>
      </c>
      <c r="C77" t="s">
        <v>45</v>
      </c>
      <c r="D77" t="s">
        <v>704</v>
      </c>
      <c r="E77" s="660" t="s">
        <v>984</v>
      </c>
      <c r="F77" s="662">
        <v>24</v>
      </c>
      <c r="G77" s="49" t="s">
        <v>77</v>
      </c>
      <c r="H77">
        <v>2023</v>
      </c>
    </row>
    <row r="78" spans="1:8" ht="21.6" customHeight="1">
      <c r="A78" s="658" t="s">
        <v>147</v>
      </c>
      <c r="B78" s="661" t="s">
        <v>979</v>
      </c>
      <c r="C78" t="s">
        <v>45</v>
      </c>
      <c r="D78" t="s">
        <v>704</v>
      </c>
      <c r="E78" s="660" t="s">
        <v>984</v>
      </c>
      <c r="F78" s="659">
        <v>96</v>
      </c>
      <c r="G78" s="49" t="s">
        <v>77</v>
      </c>
      <c r="H78">
        <v>2023</v>
      </c>
    </row>
    <row r="79" spans="1:8" ht="16.149999999999999" customHeight="1">
      <c r="A79" s="658" t="s">
        <v>921</v>
      </c>
      <c r="B79" s="658" t="s">
        <v>922</v>
      </c>
      <c r="C79" t="s">
        <v>45</v>
      </c>
      <c r="D79" t="s">
        <v>982</v>
      </c>
      <c r="E79" s="621" t="s">
        <v>981</v>
      </c>
      <c r="F79" s="657">
        <v>7</v>
      </c>
      <c r="G79" s="653" t="s">
        <v>76</v>
      </c>
      <c r="H79">
        <v>2023</v>
      </c>
    </row>
    <row r="80" spans="1:8" ht="16.149999999999999" customHeight="1">
      <c r="A80" s="658" t="s">
        <v>921</v>
      </c>
      <c r="B80" s="658" t="s">
        <v>922</v>
      </c>
      <c r="C80" t="s">
        <v>45</v>
      </c>
      <c r="D80" t="s">
        <v>712</v>
      </c>
      <c r="E80" s="621" t="s">
        <v>981</v>
      </c>
      <c r="F80" s="657">
        <v>1350</v>
      </c>
      <c r="G80" s="653" t="s">
        <v>76</v>
      </c>
      <c r="H80">
        <v>2023</v>
      </c>
    </row>
    <row r="81" spans="1:8" ht="16.149999999999999" customHeight="1">
      <c r="A81" s="658" t="s">
        <v>921</v>
      </c>
      <c r="B81" s="658" t="s">
        <v>924</v>
      </c>
      <c r="C81" t="s">
        <v>45</v>
      </c>
      <c r="D81" t="s">
        <v>712</v>
      </c>
      <c r="E81" s="621" t="s">
        <v>981</v>
      </c>
      <c r="F81" s="657">
        <v>4957</v>
      </c>
      <c r="G81" s="653" t="s">
        <v>76</v>
      </c>
      <c r="H81">
        <v>2023</v>
      </c>
    </row>
    <row r="82" spans="1:8" ht="16.149999999999999" customHeight="1">
      <c r="A82" s="658" t="s">
        <v>921</v>
      </c>
      <c r="B82" s="658" t="s">
        <v>923</v>
      </c>
      <c r="C82" t="s">
        <v>45</v>
      </c>
      <c r="D82" t="s">
        <v>712</v>
      </c>
      <c r="E82" s="621" t="s">
        <v>981</v>
      </c>
      <c r="F82" s="657">
        <v>39</v>
      </c>
      <c r="G82" s="653" t="s">
        <v>76</v>
      </c>
      <c r="H82">
        <v>2023</v>
      </c>
    </row>
    <row r="83" spans="1:8" ht="16.149999999999999" customHeight="1">
      <c r="A83" s="648" t="s">
        <v>925</v>
      </c>
      <c r="B83" s="648" t="s">
        <v>926</v>
      </c>
      <c r="C83" t="s">
        <v>45</v>
      </c>
      <c r="D83" t="s">
        <v>712</v>
      </c>
      <c r="E83" s="655" t="s">
        <v>981</v>
      </c>
      <c r="F83" s="656">
        <v>264</v>
      </c>
      <c r="G83" s="653" t="s">
        <v>76</v>
      </c>
      <c r="H83">
        <v>2023</v>
      </c>
    </row>
    <row r="84" spans="1:8" ht="16.149999999999999" customHeight="1">
      <c r="A84" s="648" t="s">
        <v>925</v>
      </c>
      <c r="B84" s="648" t="s">
        <v>927</v>
      </c>
      <c r="C84" t="s">
        <v>45</v>
      </c>
      <c r="D84" t="s">
        <v>712</v>
      </c>
      <c r="E84" s="655" t="s">
        <v>981</v>
      </c>
      <c r="F84" s="656">
        <v>5933</v>
      </c>
      <c r="G84" s="653" t="s">
        <v>76</v>
      </c>
      <c r="H84">
        <v>2023</v>
      </c>
    </row>
    <row r="85" spans="1:8" ht="16.149999999999999" customHeight="1">
      <c r="A85" s="648" t="s">
        <v>925</v>
      </c>
      <c r="B85" s="648" t="s">
        <v>928</v>
      </c>
      <c r="C85" t="s">
        <v>45</v>
      </c>
      <c r="D85" t="s">
        <v>712</v>
      </c>
      <c r="E85" s="655" t="s">
        <v>981</v>
      </c>
      <c r="F85" s="656">
        <v>869</v>
      </c>
      <c r="G85" s="653" t="s">
        <v>76</v>
      </c>
      <c r="H85">
        <v>2023</v>
      </c>
    </row>
    <row r="86" spans="1:8" ht="16.149999999999999" customHeight="1">
      <c r="A86" s="648" t="s">
        <v>925</v>
      </c>
      <c r="B86" s="648" t="s">
        <v>929</v>
      </c>
      <c r="C86" t="s">
        <v>45</v>
      </c>
      <c r="D86" t="s">
        <v>712</v>
      </c>
      <c r="E86" s="655" t="s">
        <v>980</v>
      </c>
      <c r="F86" s="656">
        <v>818</v>
      </c>
      <c r="G86" s="653" t="s">
        <v>76</v>
      </c>
      <c r="H86">
        <v>2023</v>
      </c>
    </row>
    <row r="87" spans="1:8">
      <c r="A87" s="648" t="s">
        <v>925</v>
      </c>
      <c r="B87" s="648" t="s">
        <v>930</v>
      </c>
      <c r="C87" t="s">
        <v>45</v>
      </c>
      <c r="D87" t="s">
        <v>712</v>
      </c>
      <c r="E87" s="655" t="s">
        <v>981</v>
      </c>
      <c r="F87" s="656">
        <v>21</v>
      </c>
      <c r="G87" s="653" t="s">
        <v>76</v>
      </c>
      <c r="H87">
        <v>2023</v>
      </c>
    </row>
    <row r="88" spans="1:8">
      <c r="A88" s="648" t="s">
        <v>925</v>
      </c>
      <c r="B88" s="648" t="s">
        <v>931</v>
      </c>
      <c r="C88" t="s">
        <v>45</v>
      </c>
      <c r="D88" t="s">
        <v>712</v>
      </c>
      <c r="E88" s="655" t="s">
        <v>981</v>
      </c>
      <c r="F88" s="656">
        <v>368</v>
      </c>
      <c r="G88" s="653" t="s">
        <v>76</v>
      </c>
      <c r="H88">
        <v>2023</v>
      </c>
    </row>
    <row r="89" spans="1:8">
      <c r="A89" s="648" t="s">
        <v>925</v>
      </c>
      <c r="B89" s="648" t="s">
        <v>932</v>
      </c>
      <c r="C89" t="s">
        <v>45</v>
      </c>
      <c r="D89" t="s">
        <v>712</v>
      </c>
      <c r="E89" s="655" t="s">
        <v>981</v>
      </c>
      <c r="F89" s="656">
        <v>6</v>
      </c>
      <c r="G89" s="653" t="s">
        <v>76</v>
      </c>
      <c r="H89">
        <v>2023</v>
      </c>
    </row>
    <row r="90" spans="1:8">
      <c r="A90" s="648" t="s">
        <v>925</v>
      </c>
      <c r="B90" s="648" t="s">
        <v>933</v>
      </c>
      <c r="C90" t="s">
        <v>45</v>
      </c>
      <c r="D90" t="s">
        <v>712</v>
      </c>
      <c r="E90" s="655" t="s">
        <v>981</v>
      </c>
      <c r="F90" s="656">
        <v>597</v>
      </c>
      <c r="G90" s="653" t="s">
        <v>76</v>
      </c>
      <c r="H90">
        <v>2023</v>
      </c>
    </row>
    <row r="91" spans="1:8">
      <c r="A91" s="648" t="s">
        <v>925</v>
      </c>
      <c r="B91" s="648" t="s">
        <v>934</v>
      </c>
      <c r="C91" t="s">
        <v>45</v>
      </c>
      <c r="D91" t="s">
        <v>712</v>
      </c>
      <c r="E91" s="655" t="s">
        <v>981</v>
      </c>
      <c r="F91" s="656">
        <v>477</v>
      </c>
      <c r="G91" s="653" t="s">
        <v>76</v>
      </c>
      <c r="H91">
        <v>2023</v>
      </c>
    </row>
    <row r="92" spans="1:8">
      <c r="A92" s="648" t="s">
        <v>925</v>
      </c>
      <c r="B92" s="648" t="s">
        <v>983</v>
      </c>
      <c r="C92" t="s">
        <v>45</v>
      </c>
      <c r="D92" t="s">
        <v>712</v>
      </c>
      <c r="E92" s="655" t="s">
        <v>981</v>
      </c>
      <c r="F92" s="656">
        <v>730</v>
      </c>
      <c r="G92" s="653" t="s">
        <v>76</v>
      </c>
      <c r="H92">
        <v>2023</v>
      </c>
    </row>
    <row r="93" spans="1:8">
      <c r="A93" s="648" t="s">
        <v>925</v>
      </c>
      <c r="B93" s="648" t="s">
        <v>936</v>
      </c>
      <c r="C93" t="s">
        <v>45</v>
      </c>
      <c r="D93" t="s">
        <v>712</v>
      </c>
      <c r="E93" s="655" t="s">
        <v>981</v>
      </c>
      <c r="F93" s="656">
        <v>2200</v>
      </c>
      <c r="G93" s="653" t="s">
        <v>76</v>
      </c>
      <c r="H93">
        <v>2023</v>
      </c>
    </row>
    <row r="94" spans="1:8">
      <c r="A94" s="648" t="s">
        <v>962</v>
      </c>
      <c r="B94" s="648" t="s">
        <v>962</v>
      </c>
      <c r="C94" t="s">
        <v>45</v>
      </c>
      <c r="D94" t="s">
        <v>739</v>
      </c>
      <c r="E94" s="655" t="s">
        <v>980</v>
      </c>
      <c r="F94" s="656">
        <v>687</v>
      </c>
      <c r="G94" s="653" t="s">
        <v>76</v>
      </c>
      <c r="H94">
        <v>2023</v>
      </c>
    </row>
    <row r="95" spans="1:8">
      <c r="A95" s="648" t="s">
        <v>962</v>
      </c>
      <c r="B95" s="648" t="s">
        <v>962</v>
      </c>
      <c r="C95" t="s">
        <v>45</v>
      </c>
      <c r="D95" t="s">
        <v>712</v>
      </c>
      <c r="E95" s="655" t="s">
        <v>980</v>
      </c>
      <c r="F95" s="656">
        <v>691</v>
      </c>
      <c r="G95" s="653" t="s">
        <v>76</v>
      </c>
      <c r="H95">
        <v>2023</v>
      </c>
    </row>
    <row r="96" spans="1:8">
      <c r="A96" s="648" t="s">
        <v>962</v>
      </c>
      <c r="B96" s="648" t="s">
        <v>962</v>
      </c>
      <c r="C96" t="s">
        <v>44</v>
      </c>
      <c r="D96" t="s">
        <v>723</v>
      </c>
      <c r="E96" s="655" t="s">
        <v>980</v>
      </c>
      <c r="F96" s="656">
        <v>14</v>
      </c>
      <c r="G96" s="653" t="s">
        <v>76</v>
      </c>
      <c r="H96">
        <v>2023</v>
      </c>
    </row>
    <row r="97" spans="1:8">
      <c r="A97" s="648" t="s">
        <v>962</v>
      </c>
      <c r="B97" s="648" t="s">
        <v>962</v>
      </c>
      <c r="C97" t="s">
        <v>44</v>
      </c>
      <c r="D97" t="s">
        <v>739</v>
      </c>
      <c r="E97" s="655" t="s">
        <v>980</v>
      </c>
      <c r="F97" s="656">
        <v>2055</v>
      </c>
      <c r="G97" s="653" t="s">
        <v>76</v>
      </c>
      <c r="H97">
        <v>2023</v>
      </c>
    </row>
    <row r="98" spans="1:8">
      <c r="A98" s="648" t="s">
        <v>962</v>
      </c>
      <c r="B98" s="648" t="s">
        <v>962</v>
      </c>
      <c r="C98" t="s">
        <v>44</v>
      </c>
      <c r="D98" t="s">
        <v>712</v>
      </c>
      <c r="E98" s="655" t="s">
        <v>980</v>
      </c>
      <c r="F98" s="656">
        <v>2328</v>
      </c>
      <c r="G98" s="653" t="s">
        <v>76</v>
      </c>
      <c r="H98">
        <v>2023</v>
      </c>
    </row>
    <row r="99" spans="1:8">
      <c r="A99" s="648" t="s">
        <v>963</v>
      </c>
      <c r="B99" s="648" t="s">
        <v>965</v>
      </c>
      <c r="C99" t="s">
        <v>45</v>
      </c>
      <c r="D99" t="s">
        <v>982</v>
      </c>
      <c r="E99" s="655" t="s">
        <v>981</v>
      </c>
      <c r="F99" s="656">
        <v>894</v>
      </c>
      <c r="G99" s="653" t="s">
        <v>76</v>
      </c>
      <c r="H99">
        <v>2023</v>
      </c>
    </row>
    <row r="100" spans="1:8">
      <c r="A100" s="648" t="s">
        <v>963</v>
      </c>
      <c r="B100" s="648" t="s">
        <v>967</v>
      </c>
      <c r="C100" t="s">
        <v>45</v>
      </c>
      <c r="D100" t="s">
        <v>982</v>
      </c>
      <c r="E100" s="655" t="s">
        <v>981</v>
      </c>
      <c r="F100" s="656">
        <v>312</v>
      </c>
      <c r="G100" s="653" t="s">
        <v>76</v>
      </c>
      <c r="H100">
        <v>2023</v>
      </c>
    </row>
    <row r="101" spans="1:8">
      <c r="A101" s="648" t="s">
        <v>963</v>
      </c>
      <c r="B101" s="648" t="s">
        <v>966</v>
      </c>
      <c r="C101" t="s">
        <v>45</v>
      </c>
      <c r="D101" t="s">
        <v>982</v>
      </c>
      <c r="E101" s="655" t="s">
        <v>981</v>
      </c>
      <c r="F101" s="656">
        <v>10</v>
      </c>
      <c r="G101" s="653" t="s">
        <v>76</v>
      </c>
      <c r="H101">
        <v>2023</v>
      </c>
    </row>
    <row r="102" spans="1:8">
      <c r="A102" s="648" t="s">
        <v>963</v>
      </c>
      <c r="B102" s="648" t="s">
        <v>964</v>
      </c>
      <c r="C102" t="s">
        <v>45</v>
      </c>
      <c r="D102" t="s">
        <v>982</v>
      </c>
      <c r="E102" s="655" t="s">
        <v>981</v>
      </c>
      <c r="F102" s="656">
        <v>1196</v>
      </c>
      <c r="G102" s="653" t="s">
        <v>76</v>
      </c>
      <c r="H102">
        <v>2023</v>
      </c>
    </row>
    <row r="103" spans="1:8">
      <c r="A103" s="648" t="s">
        <v>963</v>
      </c>
      <c r="B103" s="648" t="s">
        <v>967</v>
      </c>
      <c r="C103" t="s">
        <v>45</v>
      </c>
      <c r="D103" t="s">
        <v>718</v>
      </c>
      <c r="E103" s="655" t="s">
        <v>981</v>
      </c>
      <c r="F103" s="656">
        <v>89</v>
      </c>
      <c r="G103" s="653" t="s">
        <v>76</v>
      </c>
      <c r="H103">
        <v>2023</v>
      </c>
    </row>
    <row r="104" spans="1:8">
      <c r="A104" s="648" t="s">
        <v>963</v>
      </c>
      <c r="B104" s="648" t="s">
        <v>966</v>
      </c>
      <c r="C104" t="s">
        <v>45</v>
      </c>
      <c r="D104" t="s">
        <v>718</v>
      </c>
      <c r="E104" s="655" t="s">
        <v>981</v>
      </c>
      <c r="F104" s="656">
        <v>3</v>
      </c>
      <c r="G104" s="653" t="s">
        <v>76</v>
      </c>
      <c r="H104">
        <v>2023</v>
      </c>
    </row>
    <row r="105" spans="1:8">
      <c r="A105" s="648" t="s">
        <v>963</v>
      </c>
      <c r="B105" s="648" t="s">
        <v>965</v>
      </c>
      <c r="C105" t="s">
        <v>45</v>
      </c>
      <c r="D105" t="s">
        <v>712</v>
      </c>
      <c r="E105" s="655" t="s">
        <v>981</v>
      </c>
      <c r="F105" s="656">
        <v>97</v>
      </c>
      <c r="G105" s="653" t="s">
        <v>76</v>
      </c>
      <c r="H105">
        <v>2023</v>
      </c>
    </row>
    <row r="106" spans="1:8">
      <c r="A106" s="648" t="s">
        <v>963</v>
      </c>
      <c r="B106" s="648" t="s">
        <v>967</v>
      </c>
      <c r="C106" t="s">
        <v>45</v>
      </c>
      <c r="D106" t="s">
        <v>712</v>
      </c>
      <c r="E106" s="655" t="s">
        <v>981</v>
      </c>
      <c r="F106" s="656">
        <v>31</v>
      </c>
      <c r="G106" s="653" t="s">
        <v>76</v>
      </c>
      <c r="H106">
        <v>2023</v>
      </c>
    </row>
    <row r="107" spans="1:8">
      <c r="A107" s="648" t="s">
        <v>963</v>
      </c>
      <c r="B107" s="648" t="s">
        <v>966</v>
      </c>
      <c r="C107" t="s">
        <v>45</v>
      </c>
      <c r="D107" t="s">
        <v>712</v>
      </c>
      <c r="E107" s="655" t="s">
        <v>981</v>
      </c>
      <c r="F107" s="656">
        <v>9</v>
      </c>
      <c r="G107" s="653" t="s">
        <v>76</v>
      </c>
      <c r="H107">
        <v>2023</v>
      </c>
    </row>
    <row r="108" spans="1:8">
      <c r="A108" s="648" t="s">
        <v>963</v>
      </c>
      <c r="B108" s="648" t="s">
        <v>964</v>
      </c>
      <c r="C108" t="s">
        <v>45</v>
      </c>
      <c r="D108" t="s">
        <v>712</v>
      </c>
      <c r="E108" s="655" t="s">
        <v>981</v>
      </c>
      <c r="F108" s="656">
        <v>127</v>
      </c>
      <c r="G108" s="653" t="s">
        <v>76</v>
      </c>
      <c r="H108">
        <v>2023</v>
      </c>
    </row>
    <row r="109" spans="1:8">
      <c r="A109" s="648" t="s">
        <v>969</v>
      </c>
      <c r="B109" s="648" t="s">
        <v>969</v>
      </c>
      <c r="C109" t="s">
        <v>45</v>
      </c>
      <c r="D109" t="s">
        <v>712</v>
      </c>
      <c r="E109" s="655" t="s">
        <v>980</v>
      </c>
      <c r="F109" s="656">
        <v>513</v>
      </c>
      <c r="G109" s="653" t="s">
        <v>76</v>
      </c>
      <c r="H109">
        <v>2023</v>
      </c>
    </row>
    <row r="110" spans="1:8">
      <c r="A110" s="648" t="s">
        <v>973</v>
      </c>
      <c r="B110" s="648" t="s">
        <v>973</v>
      </c>
      <c r="C110" t="s">
        <v>45</v>
      </c>
      <c r="D110" t="s">
        <v>739</v>
      </c>
      <c r="E110" s="655" t="s">
        <v>980</v>
      </c>
      <c r="F110" s="656">
        <v>748</v>
      </c>
      <c r="G110" s="653" t="s">
        <v>76</v>
      </c>
      <c r="H110">
        <v>2023</v>
      </c>
    </row>
    <row r="111" spans="1:8">
      <c r="A111" s="648" t="s">
        <v>973</v>
      </c>
      <c r="B111" s="648" t="s">
        <v>973</v>
      </c>
      <c r="C111" t="s">
        <v>45</v>
      </c>
      <c r="D111" t="s">
        <v>712</v>
      </c>
      <c r="E111" s="655" t="s">
        <v>980</v>
      </c>
      <c r="F111" s="656">
        <v>16553</v>
      </c>
      <c r="G111" s="653" t="s">
        <v>76</v>
      </c>
      <c r="H111">
        <v>2023</v>
      </c>
    </row>
    <row r="112" spans="1:8">
      <c r="A112" s="648" t="s">
        <v>973</v>
      </c>
      <c r="B112" s="648" t="s">
        <v>973</v>
      </c>
      <c r="C112" t="s">
        <v>44</v>
      </c>
      <c r="D112" t="s">
        <v>739</v>
      </c>
      <c r="E112" s="655" t="s">
        <v>980</v>
      </c>
      <c r="F112" s="656">
        <v>2467</v>
      </c>
      <c r="G112" s="653" t="s">
        <v>76</v>
      </c>
      <c r="H112">
        <v>2023</v>
      </c>
    </row>
    <row r="113" spans="1:8">
      <c r="A113" s="648" t="s">
        <v>973</v>
      </c>
      <c r="B113" s="648" t="s">
        <v>973</v>
      </c>
      <c r="C113" t="s">
        <v>44</v>
      </c>
      <c r="D113" t="s">
        <v>712</v>
      </c>
      <c r="E113" s="655" t="s">
        <v>980</v>
      </c>
      <c r="F113" s="656">
        <v>16270</v>
      </c>
      <c r="G113" s="653" t="s">
        <v>76</v>
      </c>
      <c r="H113">
        <v>2023</v>
      </c>
    </row>
    <row r="114" spans="1:8">
      <c r="A114" s="648" t="s">
        <v>976</v>
      </c>
      <c r="B114" s="648" t="s">
        <v>976</v>
      </c>
      <c r="C114" t="s">
        <v>45</v>
      </c>
      <c r="D114" t="s">
        <v>739</v>
      </c>
      <c r="E114" s="655" t="s">
        <v>980</v>
      </c>
      <c r="F114" s="654">
        <v>569</v>
      </c>
      <c r="G114" s="653" t="s">
        <v>76</v>
      </c>
      <c r="H114">
        <v>2023</v>
      </c>
    </row>
    <row r="115" spans="1:8">
      <c r="A115" s="648" t="s">
        <v>976</v>
      </c>
      <c r="B115" s="648" t="s">
        <v>976</v>
      </c>
      <c r="C115" t="s">
        <v>45</v>
      </c>
      <c r="D115" t="s">
        <v>712</v>
      </c>
      <c r="E115" s="655" t="s">
        <v>980</v>
      </c>
      <c r="F115" s="654">
        <v>13754</v>
      </c>
      <c r="G115" s="653" t="s">
        <v>76</v>
      </c>
      <c r="H115">
        <v>2023</v>
      </c>
    </row>
    <row r="116" spans="1:8">
      <c r="A116" s="648" t="s">
        <v>976</v>
      </c>
      <c r="B116" s="648" t="s">
        <v>976</v>
      </c>
      <c r="C116" t="s">
        <v>44</v>
      </c>
      <c r="D116" t="s">
        <v>739</v>
      </c>
      <c r="E116" s="655" t="s">
        <v>980</v>
      </c>
      <c r="F116" s="654">
        <v>419</v>
      </c>
      <c r="G116" s="653" t="s">
        <v>76</v>
      </c>
      <c r="H116">
        <v>2023</v>
      </c>
    </row>
    <row r="117" spans="1:8">
      <c r="A117" s="648" t="s">
        <v>976</v>
      </c>
      <c r="B117" s="648" t="s">
        <v>976</v>
      </c>
      <c r="C117" t="s">
        <v>44</v>
      </c>
      <c r="D117" t="s">
        <v>712</v>
      </c>
      <c r="E117" s="655" t="s">
        <v>980</v>
      </c>
      <c r="F117" s="654">
        <v>10146</v>
      </c>
      <c r="G117" s="653" t="s">
        <v>76</v>
      </c>
      <c r="H117">
        <v>2023</v>
      </c>
    </row>
    <row r="121" spans="1:8">
      <c r="A121" s="207" t="s">
        <v>993</v>
      </c>
    </row>
    <row r="122" spans="1:8">
      <c r="A122" s="12" t="s">
        <v>995</v>
      </c>
    </row>
    <row r="123" spans="1:8">
      <c r="A123" s="12" t="s">
        <v>994</v>
      </c>
    </row>
  </sheetData>
  <sheetProtection algorithmName="SHA-512" hashValue="Kh32Tugu5c0viM02lZcFGewnhkvdIsz5O+vTfpt/Ee03oThxo08/Wpb60Rq0RTlNcmCNUcehpf327hbwP1OzPw==" saltValue="KP7AXTDzC4wSQ23uxDcc/g==" spinCount="100000" sheet="1" objects="1" scenarios="1"/>
  <dataValidations count="1">
    <dataValidation type="whole" allowBlank="1" showInputMessage="1" showErrorMessage="1" errorTitle="Invalid Data" error="Please only enter whole numbers." sqref="F4 F8:F30" xr:uid="{608E2860-EA0F-493C-A498-426BE55CC7B1}">
      <formula1>-9223372036854770000</formula1>
      <formula2>9223372036854770000</formula2>
    </dataValidation>
  </dataValidations>
  <hyperlinks>
    <hyperlink ref="A123" r:id="rId1" display=" California Department of Insurance (CDI), Covered Lives Report." xr:uid="{C19ABA24-6596-4371-A829-3DFA03D0377F}"/>
    <hyperlink ref="A122" r:id="rId2" display="Department of Managed Health Care, Enrollment Summary Reports, 2012 - 2014." xr:uid="{6FA6C5FD-19C5-49E7-B69C-063BF7F1EB5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vt:i4>
      </vt:variant>
    </vt:vector>
  </HeadingPairs>
  <TitlesOfParts>
    <vt:vector size="25" baseType="lpstr">
      <vt:lpstr>TOC</vt:lpstr>
      <vt:lpstr>Overview </vt:lpstr>
      <vt:lpstr>Table 1 - CA Hlth Ins - Sum</vt:lpstr>
      <vt:lpstr>Table 2 - CA Hlth Ins - by Reg.</vt:lpstr>
      <vt:lpstr>Table 3-Ind - by CovCA</vt:lpstr>
      <vt:lpstr>Table 4 - by Market &amp; Insurer</vt:lpstr>
      <vt:lpstr>Pivot-1-A-By Market</vt:lpstr>
      <vt:lpstr>Pivot-1-B-By Market, Reg.</vt:lpstr>
      <vt:lpstr>Pivot-2-By Product</vt:lpstr>
      <vt:lpstr>Pivot-3A-by Insurer</vt:lpstr>
      <vt:lpstr>Pivot-3B-Mkt Share by Insurer</vt:lpstr>
      <vt:lpstr>Pivot-3C-By Insurer &amp; Co</vt:lpstr>
      <vt:lpstr>Pivot-3D-By Insurer &amp; Co </vt:lpstr>
      <vt:lpstr>Pivot-3E-By Reg, Co &amp; Year</vt:lpstr>
      <vt:lpstr>Pivot-3F-By Insurer &amp; Year</vt:lpstr>
      <vt:lpstr>Pivot-3G-By Insurer, Co &amp; Year</vt:lpstr>
      <vt:lpstr>Pivot-4-MEWA</vt:lpstr>
      <vt:lpstr>Enroll-2012-2023-Data</vt:lpstr>
      <vt:lpstr>Enroll-2023-MEWA-Data</vt:lpstr>
      <vt:lpstr>'Enroll-2012-2023-Data'!Extract</vt:lpstr>
      <vt:lpstr>'Overview '!Print_Area</vt:lpstr>
      <vt:lpstr>'Table 2 - CA Hlth Ins - by Reg.'!Print_Area</vt:lpstr>
      <vt:lpstr>TOC!Print_Area</vt:lpstr>
      <vt:lpstr>'Pivot-3D-By Insurer &amp; Co '!Print_Titles</vt:lpstr>
      <vt:lpstr>'Table 2 - CA Hlth Ins - by Reg.'!Print_Titles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2023-10-06T20:51:44Z</dcterms:created>
  <dcterms:modified xsi:type="dcterms:W3CDTF">2025-02-13T17:06:17Z</dcterms:modified>
  <cp:category/>
  <cp:contentStatus/>
</cp:coreProperties>
</file>